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comments/comment1.xml" ContentType="application/vnd.openxmlformats-officedocument.spreadsheetml.comments+xml"/>
  <Override PartName="/xl/worksheets/sheet2.xml" ContentType="application/vnd.openxmlformats-officedocument.spreadsheetml.worksheet+xml"/>
  <Override PartName="/xl/comments/comment2.xml" ContentType="application/vnd.openxmlformats-officedocument.spreadsheetml.comments+xml"/>
  <Override PartName="/xl/worksheets/sheet3.xml" ContentType="application/vnd.openxmlformats-officedocument.spreadsheetml.worksheet+xml"/>
  <Override PartName="/xl/comments/comment3.xml" ContentType="application/vnd.openxmlformats-officedocument.spreadsheetml.comments+xml"/>
  <Override PartName="/xl/worksheets/sheet4.xml" ContentType="application/vnd.openxmlformats-officedocument.spreadsheetml.worksheet+xml"/>
  <Override PartName="/xl/comments/comment4.xml" ContentType="application/vnd.openxmlformats-officedocument.spreadsheetml.comments+xml"/>
  <Override PartName="/xl/worksheets/sheet5.xml" ContentType="application/vnd.openxmlformats-officedocument.spreadsheetml.worksheet+xml"/>
  <Override PartName="/xl/comments/comment5.xml" ContentType="application/vnd.openxmlformats-officedocument.spreadsheetml.comments+xml"/>
  <Override PartName="/xl/worksheets/sheet6.xml" ContentType="application/vnd.openxmlformats-officedocument.spreadsheetml.worksheet+xml"/>
  <Override PartName="/xl/comments/comment6.xml" ContentType="application/vnd.openxmlformats-officedocument.spreadsheetml.comments+xml"/>
  <Override PartName="/xl/worksheets/sheet7.xml" ContentType="application/vnd.openxmlformats-officedocument.spreadsheetml.worksheet+xml"/>
  <Override PartName="/xl/comments/comment7.xml" ContentType="application/vnd.openxmlformats-officedocument.spreadsheetml.comments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comments/comment8.xml" ContentType="application/vnd.openxmlformats-officedocument.spreadsheetml.comments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Relationship Type="http://schemas.openxmlformats.org/officeDocument/2006/relationships/custom-properties" Target="docProps/custom.xml" Id="rId4" /></Relationships>
</file>

<file path=xl/workbook.xml><?xml version="1.0" encoding="utf-8"?>
<workbook xmlns:r="http://schemas.openxmlformats.org/officeDocument/2006/relationships" xmlns="http://schemas.openxmlformats.org/spreadsheetml/2006/main">
  <workbookPr codeName="ThisWorkbook"/>
  <bookViews>
    <workbookView visibility="visible" minimized="0" showHorizontalScroll="1" showVerticalScroll="1" showSheetTabs="1" windowWidth="21000" windowHeight="10880" tabRatio="600" firstSheet="4" activeTab="8" autoFilterDateGrouping="1"/>
  </bookViews>
  <sheets>
    <sheet name="12月" sheetId="1" state="visible" r:id="rId1"/>
    <sheet name="1月" sheetId="2" state="visible" r:id="rId2"/>
    <sheet name="2月" sheetId="3" state="visible" r:id="rId3"/>
    <sheet name="3月 " sheetId="4" state="visible" r:id="rId4"/>
    <sheet name="3月返款" sheetId="5" state="visible" r:id="rId5"/>
    <sheet name="4月日报" sheetId="6" state="visible" r:id="rId6"/>
    <sheet name="5月日报 " sheetId="7" state="visible" r:id="rId7"/>
    <sheet name="3月结构分析" sheetId="8" state="visible" r:id="rId8"/>
    <sheet name="4月返款表" sheetId="9" state="visible" r:id="rId9"/>
  </sheets>
  <externalReferences>
    <externalReference r:id="rId10"/>
    <externalReference r:id="rId11"/>
  </externalReferences>
  <definedNames>
    <definedName name="_xlnm._FilterDatabase" localSheetId="0" hidden="1">'12月'!$A$3:$AF$342</definedName>
    <definedName name="_xlnm._FilterDatabase" localSheetId="1" hidden="1">'1月'!$A$3:$AD$352</definedName>
    <definedName name="_xlnm._FilterDatabase" localSheetId="2" hidden="1">'2月'!$A$3:$AW$243</definedName>
    <definedName name="_xlnm._FilterDatabase" localSheetId="3" hidden="1">'3月 '!$A$3:$AD$449</definedName>
    <definedName name="_xlnm._FilterDatabase" localSheetId="4" hidden="1">'3月返款'!$A$2:$XFC$523</definedName>
    <definedName name="_xlnm._FilterDatabase" localSheetId="5" hidden="1">'4月日报'!$A$3:$AD$368</definedName>
    <definedName name="_xlnm._FilterDatabase" localSheetId="6" hidden="1">'5月日报 '!$A$3:$AD$10</definedName>
    <definedName name="_xlnm._FilterDatabase" localSheetId="7" hidden="1">'3月结构分析'!$A$1:$G$45</definedName>
    <definedName name="_xlnm._FilterDatabase" localSheetId="8" hidden="1">'4月返款表'!$A$3:$AW$405</definedName>
  </definedNames>
  <calcPr calcId="191029" fullCalcOnLoad="1"/>
</workbook>
</file>

<file path=xl/styles.xml><?xml version="1.0" encoding="utf-8"?>
<styleSheet xmlns="http://schemas.openxmlformats.org/spreadsheetml/2006/main">
  <numFmts count="0"/>
  <fonts count="63">
    <font>
      <name val="宋体"/>
      <charset val="134"/>
      <color theme="1"/>
      <sz val="11"/>
      <scheme val="minor"/>
    </font>
    <font>
      <name val="宋体"/>
      <charset val="134"/>
      <sz val="11"/>
      <scheme val="minor"/>
    </font>
    <font>
      <name val="宋体"/>
      <charset val="134"/>
      <sz val="12"/>
    </font>
    <font>
      <name val="宋体"/>
      <charset val="134"/>
      <sz val="20"/>
      <scheme val="minor"/>
    </font>
    <font>
      <name val="宋体"/>
      <charset val="134"/>
      <sz val="11"/>
      <scheme val="major"/>
    </font>
    <font>
      <name val="微软雅黑"/>
      <charset val="134"/>
      <b val="1"/>
      <sz val="20"/>
    </font>
    <font>
      <name val="宋体"/>
      <charset val="134"/>
      <b val="1"/>
      <sz val="12"/>
    </font>
    <font>
      <name val="微软雅黑"/>
      <charset val="134"/>
      <b val="1"/>
      <sz val="12"/>
    </font>
    <font>
      <name val="宋体"/>
      <charset val="134"/>
      <sz val="11"/>
    </font>
    <font>
      <name val="宋体"/>
      <charset val="134"/>
      <b val="1"/>
      <sz val="12"/>
      <scheme val="major"/>
    </font>
    <font>
      <name val="宋体"/>
      <charset val="134"/>
      <sz val="14"/>
      <scheme val="minor"/>
    </font>
    <font>
      <name val="宋体"/>
      <charset val="134"/>
      <color rgb="FFFF0000"/>
      <sz val="11"/>
      <scheme val="minor"/>
    </font>
    <font>
      <name val="宋体"/>
      <charset val="134"/>
      <b val="1"/>
      <sz val="12"/>
      <scheme val="minor"/>
    </font>
    <font>
      <name val="微软雅黑"/>
      <charset val="134"/>
      <b val="1"/>
      <sz val="11"/>
    </font>
    <font>
      <name val="宋体"/>
      <charset val="134"/>
      <color rgb="FFFF0000"/>
      <sz val="11"/>
    </font>
    <font>
      <name val="宋体"/>
      <charset val="134"/>
      <color theme="1"/>
      <sz val="11"/>
    </font>
    <font>
      <name val="微软雅黑"/>
      <charset val="134"/>
      <sz val="11"/>
    </font>
    <font>
      <name val="宋体"/>
      <charset val="134"/>
      <color theme="1"/>
      <sz val="11"/>
      <scheme val="major"/>
    </font>
    <font>
      <name val="宋体"/>
      <charset val="134"/>
      <sz val="20"/>
      <scheme val="major"/>
    </font>
    <font>
      <name val="宋体"/>
      <charset val="134"/>
      <color rgb="FFFF0000"/>
      <sz val="20"/>
      <scheme val="major"/>
    </font>
    <font>
      <name val="宋体"/>
      <charset val="134"/>
      <sz val="20"/>
    </font>
    <font>
      <name val="宋体"/>
      <charset val="134"/>
      <b val="1"/>
      <color theme="1"/>
      <sz val="11"/>
      <scheme val="minor"/>
    </font>
    <font>
      <name val="宋体"/>
      <charset val="134"/>
      <sz val="10"/>
      <scheme val="minor"/>
    </font>
    <font>
      <name val="宋体"/>
      <charset val="134"/>
      <b val="1"/>
      <sz val="11"/>
    </font>
    <font>
      <name val="宋体"/>
      <charset val="134"/>
      <b val="1"/>
      <sz val="20"/>
      <scheme val="major"/>
    </font>
    <font>
      <name val="宋体"/>
      <charset val="134"/>
      <sz val="10"/>
      <scheme val="major"/>
    </font>
    <font>
      <name val="宋体"/>
      <charset val="134"/>
      <sz val="10"/>
    </font>
    <font>
      <name val="微软雅黑"/>
      <charset val="134"/>
      <b val="1"/>
      <sz val="16"/>
    </font>
    <font>
      <name val="宋体"/>
      <charset val="134"/>
      <b val="1"/>
      <sz val="16"/>
      <scheme val="major"/>
    </font>
    <font>
      <name val="宋体"/>
      <charset val="134"/>
      <b val="1"/>
      <sz val="11"/>
      <scheme val="major"/>
    </font>
    <font>
      <name val="微软雅黑"/>
      <charset val="134"/>
      <sz val="16"/>
    </font>
    <font>
      <name val="Microsoft YaHei"/>
      <charset val="134"/>
      <color rgb="FF000000"/>
      <sz val="14"/>
    </font>
    <font>
      <name val="宋体"/>
      <charset val="134"/>
      <b val="1"/>
      <sz val="11"/>
      <scheme val="minor"/>
    </font>
    <font>
      <name val="宋体"/>
      <charset val="134"/>
      <sz val="12"/>
      <scheme val="major"/>
    </font>
    <font>
      <name val="Microsoft YaHei"/>
      <charset val="134"/>
      <color rgb="FF606266"/>
      <sz val="10.5"/>
    </font>
    <font>
      <name val="宋体"/>
      <charset val="134"/>
      <color indexed="8"/>
      <sz val="11"/>
    </font>
    <font>
      <name val="宋体"/>
      <charset val="134"/>
      <color rgb="FFFF0000"/>
      <sz val="11"/>
      <scheme val="major"/>
    </font>
    <font>
      <name val="宋体"/>
      <charset val="134"/>
      <sz val="10.5"/>
    </font>
    <font>
      <name val="宋体"/>
      <charset val="134"/>
      <color rgb="FFFF0000"/>
      <sz val="12"/>
      <scheme val="minor"/>
    </font>
    <font>
      <name val="宋体"/>
      <charset val="134"/>
      <sz val="14"/>
      <scheme val="major"/>
    </font>
    <font>
      <name val="宋体"/>
      <charset val="134"/>
      <sz val="10.5"/>
      <scheme val="major"/>
    </font>
    <font>
      <name val="宋体"/>
      <charset val="134"/>
      <sz val="12"/>
      <scheme val="minor"/>
    </font>
    <font>
      <name val="宋体"/>
      <charset val="0"/>
      <color rgb="FF0000FF"/>
      <sz val="11"/>
      <u val="single"/>
      <scheme val="minor"/>
    </font>
    <font>
      <name val="宋体"/>
      <charset val="0"/>
      <color rgb="FF800080"/>
      <sz val="11"/>
      <u val="single"/>
      <scheme val="minor"/>
    </font>
    <font>
      <name val="宋体"/>
      <charset val="0"/>
      <color rgb="FFFF0000"/>
      <sz val="11"/>
      <scheme val="minor"/>
    </font>
    <font>
      <name val="宋体"/>
      <charset val="134"/>
      <b val="1"/>
      <color theme="3"/>
      <sz val="18"/>
      <scheme val="minor"/>
    </font>
    <font>
      <name val="宋体"/>
      <charset val="0"/>
      <i val="1"/>
      <color rgb="FF7F7F7F"/>
      <sz val="11"/>
      <scheme val="minor"/>
    </font>
    <font>
      <name val="宋体"/>
      <charset val="134"/>
      <b val="1"/>
      <color theme="3"/>
      <sz val="15"/>
      <scheme val="minor"/>
    </font>
    <font>
      <name val="宋体"/>
      <charset val="134"/>
      <b val="1"/>
      <color theme="3"/>
      <sz val="13"/>
      <scheme val="minor"/>
    </font>
    <font>
      <name val="宋体"/>
      <charset val="134"/>
      <b val="1"/>
      <color theme="3"/>
      <sz val="11"/>
      <scheme val="minor"/>
    </font>
    <font>
      <name val="宋体"/>
      <charset val="0"/>
      <color rgb="FF3F3F76"/>
      <sz val="11"/>
      <scheme val="minor"/>
    </font>
    <font>
      <name val="宋体"/>
      <charset val="0"/>
      <b val="1"/>
      <color rgb="FF3F3F3F"/>
      <sz val="11"/>
      <scheme val="minor"/>
    </font>
    <font>
      <name val="宋体"/>
      <charset val="0"/>
      <b val="1"/>
      <color rgb="FFFA7D00"/>
      <sz val="11"/>
      <scheme val="minor"/>
    </font>
    <font>
      <name val="宋体"/>
      <charset val="0"/>
      <b val="1"/>
      <color rgb="FFFFFFFF"/>
      <sz val="11"/>
      <scheme val="minor"/>
    </font>
    <font>
      <name val="宋体"/>
      <charset val="0"/>
      <color rgb="FFFA7D00"/>
      <sz val="11"/>
      <scheme val="minor"/>
    </font>
    <font>
      <name val="宋体"/>
      <charset val="0"/>
      <b val="1"/>
      <color theme="1"/>
      <sz val="11"/>
      <scheme val="minor"/>
    </font>
    <font>
      <name val="宋体"/>
      <charset val="0"/>
      <color rgb="FF006100"/>
      <sz val="11"/>
      <scheme val="minor"/>
    </font>
    <font>
      <name val="宋体"/>
      <charset val="0"/>
      <color rgb="FF9C0006"/>
      <sz val="11"/>
      <scheme val="minor"/>
    </font>
    <font>
      <name val="宋体"/>
      <charset val="0"/>
      <color rgb="FF9C6500"/>
      <sz val="11"/>
      <scheme val="minor"/>
    </font>
    <font>
      <name val="宋体"/>
      <charset val="0"/>
      <color theme="0"/>
      <sz val="11"/>
      <scheme val="minor"/>
    </font>
    <font>
      <name val="宋体"/>
      <charset val="0"/>
      <color theme="1"/>
      <sz val="11"/>
      <scheme val="minor"/>
    </font>
    <font>
      <name val="宋体"/>
      <charset val="134"/>
      <sz val="9"/>
    </font>
    <font>
      <name val="宋体"/>
      <charset val="134"/>
      <sz val="12"/>
    </font>
  </fonts>
  <fills count="43">
    <fill>
      <patternFill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D2F4F2"/>
        <bgColor indexed="64"/>
      </patternFill>
    </fill>
    <fill>
      <patternFill patternType="solid">
        <fgColor rgb="FF75BD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36BE52"/>
        <bgColor indexed="64"/>
      </patternFill>
    </fill>
    <fill>
      <patternFill patternType="solid">
        <fgColor theme="4" tint="0.799981688894314"/>
        <bgColor theme="4" tint="0.799981688894314"/>
      </patternFill>
    </fill>
    <fill>
      <patternFill patternType="solid">
        <fgColor rgb="FFFF00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3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0"/>
      </left>
      <right style="thin">
        <color indexed="0"/>
      </right>
      <top/>
      <bottom style="thin">
        <color indexed="0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0"/>
      </left>
      <right style="thin">
        <color indexed="0"/>
      </right>
      <top style="thin">
        <color indexed="0"/>
      </top>
      <bottom style="thin">
        <color indexed="0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8"/>
      </left>
      <right/>
      <top/>
      <bottom/>
      <diagonal/>
    </border>
  </borders>
  <cellStyleXfs count="49">
    <xf numFmtId="0" fontId="0" fillId="0" borderId="0" applyAlignment="1">
      <alignment vertical="center"/>
    </xf>
    <xf numFmtId="43" fontId="0" fillId="0" borderId="0" applyAlignment="1">
      <alignment vertical="center"/>
    </xf>
    <xf numFmtId="44" fontId="0" fillId="0" borderId="0" applyAlignment="1">
      <alignment vertical="center"/>
    </xf>
    <xf numFmtId="9" fontId="0" fillId="0" borderId="0" applyAlignment="1">
      <alignment vertical="center"/>
    </xf>
    <xf numFmtId="41" fontId="0" fillId="0" borderId="0" applyAlignment="1">
      <alignment vertical="center"/>
    </xf>
    <xf numFmtId="42" fontId="0" fillId="0" borderId="0" applyAlignment="1">
      <alignment vertical="center"/>
    </xf>
    <xf numFmtId="0" fontId="42" fillId="0" borderId="0" applyAlignment="1">
      <alignment vertical="center"/>
    </xf>
    <xf numFmtId="0" fontId="43" fillId="0" borderId="0" applyAlignment="1">
      <alignment vertical="center"/>
    </xf>
    <xf numFmtId="0" fontId="0" fillId="13" borderId="15" applyAlignment="1">
      <alignment vertical="center"/>
    </xf>
    <xf numFmtId="0" fontId="44" fillId="0" borderId="0" applyAlignment="1">
      <alignment vertical="center"/>
    </xf>
    <xf numFmtId="0" fontId="45" fillId="0" borderId="0" applyAlignment="1">
      <alignment vertical="center"/>
    </xf>
    <xf numFmtId="0" fontId="46" fillId="0" borderId="0" applyAlignment="1">
      <alignment vertical="center"/>
    </xf>
    <xf numFmtId="0" fontId="47" fillId="0" borderId="16" applyAlignment="1">
      <alignment vertical="center"/>
    </xf>
    <xf numFmtId="0" fontId="48" fillId="0" borderId="16" applyAlignment="1">
      <alignment vertical="center"/>
    </xf>
    <xf numFmtId="0" fontId="49" fillId="0" borderId="17" applyAlignment="1">
      <alignment vertical="center"/>
    </xf>
    <xf numFmtId="0" fontId="49" fillId="0" borderId="0" applyAlignment="1">
      <alignment vertical="center"/>
    </xf>
    <xf numFmtId="0" fontId="50" fillId="14" borderId="18" applyAlignment="1">
      <alignment vertical="center"/>
    </xf>
    <xf numFmtId="0" fontId="51" fillId="15" borderId="19" applyAlignment="1">
      <alignment vertical="center"/>
    </xf>
    <xf numFmtId="0" fontId="52" fillId="15" borderId="18" applyAlignment="1">
      <alignment vertical="center"/>
    </xf>
    <xf numFmtId="0" fontId="53" fillId="16" borderId="20" applyAlignment="1">
      <alignment vertical="center"/>
    </xf>
    <xf numFmtId="0" fontId="54" fillId="0" borderId="21" applyAlignment="1">
      <alignment vertical="center"/>
    </xf>
    <xf numFmtId="0" fontId="55" fillId="0" borderId="22" applyAlignment="1">
      <alignment vertical="center"/>
    </xf>
    <xf numFmtId="0" fontId="56" fillId="17" borderId="0" applyAlignment="1">
      <alignment vertical="center"/>
    </xf>
    <xf numFmtId="0" fontId="57" fillId="18" borderId="0" applyAlignment="1">
      <alignment vertical="center"/>
    </xf>
    <xf numFmtId="0" fontId="58" fillId="19" borderId="0" applyAlignment="1">
      <alignment vertical="center"/>
    </xf>
    <xf numFmtId="0" fontId="59" fillId="20" borderId="0" applyAlignment="1">
      <alignment vertical="center"/>
    </xf>
    <xf numFmtId="0" fontId="60" fillId="21" borderId="0" applyAlignment="1">
      <alignment vertical="center"/>
    </xf>
    <xf numFmtId="0" fontId="60" fillId="22" borderId="0" applyAlignment="1">
      <alignment vertical="center"/>
    </xf>
    <xf numFmtId="0" fontId="59" fillId="23" borderId="0" applyAlignment="1">
      <alignment vertical="center"/>
    </xf>
    <xf numFmtId="0" fontId="59" fillId="24" borderId="0" applyAlignment="1">
      <alignment vertical="center"/>
    </xf>
    <xf numFmtId="0" fontId="60" fillId="25" borderId="0" applyAlignment="1">
      <alignment vertical="center"/>
    </xf>
    <xf numFmtId="0" fontId="60" fillId="26" borderId="0" applyAlignment="1">
      <alignment vertical="center"/>
    </xf>
    <xf numFmtId="0" fontId="59" fillId="27" borderId="0" applyAlignment="1">
      <alignment vertical="center"/>
    </xf>
    <xf numFmtId="0" fontId="59" fillId="28" borderId="0" applyAlignment="1">
      <alignment vertical="center"/>
    </xf>
    <xf numFmtId="0" fontId="60" fillId="29" borderId="0" applyAlignment="1">
      <alignment vertical="center"/>
    </xf>
    <xf numFmtId="0" fontId="60" fillId="30" borderId="0" applyAlignment="1">
      <alignment vertical="center"/>
    </xf>
    <xf numFmtId="0" fontId="59" fillId="31" borderId="0" applyAlignment="1">
      <alignment vertical="center"/>
    </xf>
    <xf numFmtId="0" fontId="59" fillId="32" borderId="0" applyAlignment="1">
      <alignment vertical="center"/>
    </xf>
    <xf numFmtId="0" fontId="60" fillId="33" borderId="0" applyAlignment="1">
      <alignment vertical="center"/>
    </xf>
    <xf numFmtId="0" fontId="60" fillId="34" borderId="0" applyAlignment="1">
      <alignment vertical="center"/>
    </xf>
    <xf numFmtId="0" fontId="59" fillId="35" borderId="0" applyAlignment="1">
      <alignment vertical="center"/>
    </xf>
    <xf numFmtId="0" fontId="59" fillId="36" borderId="0" applyAlignment="1">
      <alignment vertical="center"/>
    </xf>
    <xf numFmtId="0" fontId="60" fillId="37" borderId="0" applyAlignment="1">
      <alignment vertical="center"/>
    </xf>
    <xf numFmtId="0" fontId="60" fillId="38" borderId="0" applyAlignment="1">
      <alignment vertical="center"/>
    </xf>
    <xf numFmtId="0" fontId="59" fillId="39" borderId="0" applyAlignment="1">
      <alignment vertical="center"/>
    </xf>
    <xf numFmtId="0" fontId="59" fillId="9" borderId="0" applyAlignment="1">
      <alignment vertical="center"/>
    </xf>
    <xf numFmtId="0" fontId="60" fillId="40" borderId="0" applyAlignment="1">
      <alignment vertical="center"/>
    </xf>
    <xf numFmtId="0" fontId="60" fillId="41" borderId="0" applyAlignment="1">
      <alignment vertical="center"/>
    </xf>
    <xf numFmtId="0" fontId="59" fillId="42" borderId="0" applyAlignment="1">
      <alignment vertical="center"/>
    </xf>
  </cellStyleXfs>
  <cellXfs count="420">
    <xf numFmtId="0" fontId="0" fillId="0" borderId="0" applyAlignment="1" pivotButton="0" quotePrefix="0" xfId="0">
      <alignment vertical="center"/>
    </xf>
    <xf numFmtId="0" fontId="1" fillId="0" borderId="0" applyAlignment="1" pivotButton="0" quotePrefix="0" xfId="0">
      <alignment horizontal="center" vertical="center"/>
    </xf>
    <xf numFmtId="0" fontId="1" fillId="2" borderId="0" applyAlignment="1" pivotButton="0" quotePrefix="0" xfId="0">
      <alignment horizontal="center" vertical="center"/>
    </xf>
    <xf numFmtId="0" fontId="1" fillId="2" borderId="0" applyAlignment="1" pivotButton="0" quotePrefix="0" xfId="0">
      <alignment vertical="center"/>
    </xf>
    <xf numFmtId="0" fontId="1" fillId="0" borderId="0" applyAlignment="1" pivotButton="0" quotePrefix="0" xfId="0">
      <alignment horizontal="center" vertical="center"/>
    </xf>
    <xf numFmtId="0" fontId="2" fillId="3" borderId="0" applyAlignment="1" pivotButton="0" quotePrefix="0" xfId="0">
      <alignment vertical="center"/>
    </xf>
    <xf numFmtId="0" fontId="2" fillId="2" borderId="0" applyAlignment="1" pivotButton="0" quotePrefix="0" xfId="0">
      <alignment vertical="center"/>
    </xf>
    <xf numFmtId="0" fontId="1" fillId="3" borderId="0" applyAlignment="1" pivotButton="0" quotePrefix="0" xfId="0">
      <alignment horizontal="center" vertical="center"/>
    </xf>
    <xf numFmtId="0" fontId="2" fillId="0" borderId="0" applyAlignment="1" pivotButton="0" quotePrefix="0" xfId="0">
      <alignment vertical="center"/>
    </xf>
    <xf numFmtId="0" fontId="2" fillId="0" borderId="0" applyAlignment="1" pivotButton="0" quotePrefix="0" xfId="0">
      <alignment vertical="center"/>
    </xf>
    <xf numFmtId="0" fontId="2" fillId="3" borderId="0" applyAlignment="1" pivotButton="0" quotePrefix="0" xfId="0">
      <alignment vertical="center"/>
    </xf>
    <xf numFmtId="0" fontId="2" fillId="2" borderId="0" applyAlignment="1" pivotButton="0" quotePrefix="0" xfId="0">
      <alignment vertical="center"/>
    </xf>
    <xf numFmtId="0" fontId="1" fillId="2" borderId="0" applyAlignment="1" pivotButton="0" quotePrefix="0" xfId="0">
      <alignment horizontal="center" vertical="center"/>
    </xf>
    <xf numFmtId="0" fontId="1" fillId="0" borderId="0" applyAlignment="1" pivotButton="0" quotePrefix="0" xfId="0">
      <alignment horizontal="center" vertical="center"/>
    </xf>
    <xf numFmtId="0" fontId="0" fillId="2" borderId="0" applyAlignment="1" pivotButton="0" quotePrefix="0" xfId="0">
      <alignment horizontal="center" vertical="center"/>
    </xf>
    <xf numFmtId="0" fontId="0" fillId="2" borderId="0" applyAlignment="1" pivotButton="0" quotePrefix="0" xfId="0">
      <alignment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4" borderId="1" applyAlignment="1" applyProtection="1" pivotButton="0" quotePrefix="0" xfId="0">
      <alignment horizontal="center" vertical="center"/>
      <protection locked="0" hidden="0"/>
    </xf>
    <xf numFmtId="0" fontId="6" fillId="0" borderId="2" applyAlignment="1" applyProtection="1" pivotButton="0" quotePrefix="0" xfId="0">
      <alignment horizontal="center" vertical="center"/>
      <protection locked="0" hidden="0"/>
    </xf>
    <xf numFmtId="0" fontId="7" fillId="0" borderId="2" applyAlignment="1" applyProtection="1" pivotButton="0" quotePrefix="0" xfId="0">
      <alignment horizontal="center" vertical="center"/>
      <protection locked="0" hidden="0"/>
    </xf>
    <xf numFmtId="0" fontId="6" fillId="0" borderId="1" applyAlignment="1" applyProtection="1" pivotButton="0" quotePrefix="0" xfId="0">
      <alignment horizontal="center" vertical="center"/>
      <protection locked="0" hidden="0"/>
    </xf>
    <xf numFmtId="0" fontId="7" fillId="0" borderId="1" applyAlignment="1" applyProtection="1" pivotButton="0" quotePrefix="0" xfId="0">
      <alignment horizontal="center" vertical="center"/>
      <protection locked="0" hidden="0"/>
    </xf>
    <xf numFmtId="58" fontId="1" fillId="2" borderId="1" applyAlignment="1" applyProtection="1" pivotButton="0" quotePrefix="0" xfId="0">
      <alignment horizontal="center" vertical="center"/>
      <protection locked="0" hidden="0"/>
    </xf>
    <xf numFmtId="0" fontId="4" fillId="0" borderId="1" applyAlignment="1" applyProtection="1" pivotButton="0" quotePrefix="0" xfId="0">
      <alignment horizontal="center" vertical="center"/>
      <protection locked="0" hidden="0"/>
    </xf>
    <xf numFmtId="0" fontId="4" fillId="2" borderId="1" applyAlignment="1" applyProtection="1" pivotButton="0" quotePrefix="0" xfId="0">
      <alignment horizontal="center" vertical="center"/>
      <protection locked="0" hidden="0"/>
    </xf>
    <xf numFmtId="58" fontId="1" fillId="0" borderId="1" applyAlignment="1" applyProtection="1" pivotButton="0" quotePrefix="0" xfId="0">
      <alignment horizontal="center" vertical="center"/>
      <protection locked="0" hidden="0"/>
    </xf>
    <xf numFmtId="0" fontId="4" fillId="0" borderId="3" applyAlignment="1" applyProtection="1" pivotButton="0" quotePrefix="0" xfId="0">
      <alignment horizontal="center" vertical="center"/>
      <protection locked="0" hidden="0"/>
    </xf>
    <xf numFmtId="0" fontId="4" fillId="2" borderId="3" applyAlignment="1" applyProtection="1" pivotButton="0" quotePrefix="0" xfId="0">
      <alignment horizontal="center" vertical="center"/>
      <protection locked="0" hidden="0"/>
    </xf>
    <xf numFmtId="0" fontId="4" fillId="0" borderId="4" applyAlignment="1" applyProtection="1" pivotButton="0" quotePrefix="0" xfId="0">
      <alignment horizontal="center" vertical="center"/>
      <protection locked="0" hidden="0"/>
    </xf>
    <xf numFmtId="0" fontId="4" fillId="2" borderId="4" applyAlignment="1" applyProtection="1" pivotButton="0" quotePrefix="0" xfId="0">
      <alignment horizontal="center" vertical="center"/>
      <protection locked="0" hidden="0"/>
    </xf>
    <xf numFmtId="0" fontId="4" fillId="0" borderId="2" applyAlignment="1" applyProtection="1" pivotButton="0" quotePrefix="0" xfId="0">
      <alignment horizontal="center" vertical="center"/>
      <protection locked="0" hidden="0"/>
    </xf>
    <xf numFmtId="0" fontId="4" fillId="2" borderId="2" applyAlignment="1" applyProtection="1" pivotButton="0" quotePrefix="0" xfId="0">
      <alignment horizontal="center" vertical="center"/>
      <protection locked="0" hidden="0"/>
    </xf>
    <xf numFmtId="0" fontId="8" fillId="0" borderId="1" applyAlignment="1" applyProtection="1" pivotButton="0" quotePrefix="0" xfId="0">
      <alignment horizontal="center" vertical="center"/>
      <protection locked="0" hidden="0"/>
    </xf>
    <xf numFmtId="49" fontId="8" fillId="2" borderId="1" applyAlignment="1" pivotButton="0" quotePrefix="0" xfId="0">
      <alignment horizontal="center" vertical="center" wrapText="1"/>
    </xf>
    <xf numFmtId="0" fontId="1" fillId="0" borderId="1" applyAlignment="1" pivotButton="0" quotePrefix="0" xfId="0">
      <alignment horizontal="center" vertical="center"/>
    </xf>
    <xf numFmtId="0" fontId="8" fillId="0" borderId="1" applyAlignment="1" applyProtection="1" pivotButton="0" quotePrefix="0" xfId="0">
      <alignment vertical="center"/>
      <protection locked="0" hidden="0"/>
    </xf>
    <xf numFmtId="49" fontId="8" fillId="0" borderId="1" applyAlignment="1" pivotButton="0" quotePrefix="0" xfId="0">
      <alignment horizontal="center" vertical="center" wrapText="1"/>
    </xf>
    <xf numFmtId="0" fontId="1" fillId="2" borderId="1" applyAlignment="1" pivotButton="0" quotePrefix="0" xfId="0">
      <alignment horizontal="center" vertical="center"/>
    </xf>
    <xf numFmtId="0" fontId="4" fillId="4" borderId="1" applyAlignment="1" applyProtection="1" pivotButton="0" quotePrefix="0" xfId="0">
      <alignment horizontal="center" vertical="center"/>
      <protection locked="0" hidden="0"/>
    </xf>
    <xf numFmtId="0" fontId="1" fillId="0" borderId="1" applyAlignment="1" pivotButton="0" quotePrefix="0" xfId="0">
      <alignment horizontal="center" vertical="center"/>
    </xf>
    <xf numFmtId="0" fontId="4" fillId="5" borderId="1" applyAlignment="1" applyProtection="1" pivotButton="0" quotePrefix="0" xfId="0">
      <alignment horizontal="center" vertical="center"/>
      <protection locked="0" hidden="0"/>
    </xf>
    <xf numFmtId="0" fontId="4" fillId="5" borderId="3" applyAlignment="1" applyProtection="1" pivotButton="0" quotePrefix="0" xfId="0">
      <alignment horizontal="center" vertical="center"/>
      <protection locked="0" hidden="0"/>
    </xf>
    <xf numFmtId="0" fontId="4" fillId="5" borderId="2" applyAlignment="1" applyProtection="1" pivotButton="0" quotePrefix="0" xfId="0">
      <alignment horizontal="center" vertical="center"/>
      <protection locked="0" hidden="0"/>
    </xf>
    <xf numFmtId="0" fontId="4" fillId="5" borderId="4" applyAlignment="1" applyProtection="1" pivotButton="0" quotePrefix="0" xfId="0">
      <alignment horizontal="center" vertical="center"/>
      <protection locked="0" hidden="0"/>
    </xf>
    <xf numFmtId="58" fontId="1" fillId="0" borderId="1" applyAlignment="1" applyProtection="1" pivotButton="0" quotePrefix="0" xfId="0">
      <alignment horizontal="center" vertical="center"/>
      <protection locked="0" hidden="0"/>
    </xf>
    <xf numFmtId="0" fontId="4" fillId="6" borderId="1" applyAlignment="1" applyProtection="1" pivotButton="0" quotePrefix="0" xfId="0">
      <alignment horizontal="center" vertical="center"/>
      <protection locked="0" hidden="0"/>
    </xf>
    <xf numFmtId="0" fontId="9" fillId="0" borderId="2" applyAlignment="1" applyProtection="1" pivotButton="0" quotePrefix="0" xfId="0">
      <alignment horizontal="center" vertical="center" wrapText="1"/>
      <protection locked="0" hidden="0"/>
    </xf>
    <xf numFmtId="0" fontId="7" fillId="0" borderId="2" applyAlignment="1" applyProtection="1" pivotButton="0" quotePrefix="0" xfId="0">
      <alignment horizontal="center" vertical="center" wrapText="1"/>
      <protection locked="0" hidden="0"/>
    </xf>
    <xf numFmtId="0" fontId="7" fillId="3" borderId="2" applyAlignment="1" applyProtection="1" pivotButton="0" quotePrefix="0" xfId="0">
      <alignment horizontal="center" vertical="center"/>
      <protection locked="0" hidden="0"/>
    </xf>
    <xf numFmtId="0" fontId="9" fillId="0" borderId="1" applyAlignment="1" applyProtection="1" pivotButton="0" quotePrefix="0" xfId="0">
      <alignment horizontal="center" vertical="center" wrapText="1"/>
      <protection locked="0" hidden="0"/>
    </xf>
    <xf numFmtId="0" fontId="7" fillId="0" borderId="1" applyAlignment="1" applyProtection="1" pivotButton="0" quotePrefix="0" xfId="0">
      <alignment horizontal="center" vertical="center" wrapText="1"/>
      <protection locked="0" hidden="0"/>
    </xf>
    <xf numFmtId="0" fontId="1" fillId="2" borderId="1" applyAlignment="1" pivotButton="0" quotePrefix="0" xfId="0">
      <alignment vertical="center"/>
    </xf>
    <xf numFmtId="0" fontId="4" fillId="2" borderId="1" applyAlignment="1" applyProtection="1" pivotButton="0" quotePrefix="0" xfId="0">
      <alignment horizontal="center" vertical="center"/>
      <protection locked="0" hidden="0"/>
    </xf>
    <xf numFmtId="0" fontId="4" fillId="4" borderId="1" applyAlignment="1" applyProtection="1" pivotButton="0" quotePrefix="0" xfId="0">
      <alignment horizontal="center" vertical="center"/>
      <protection locked="0" hidden="0"/>
    </xf>
    <xf numFmtId="0" fontId="1" fillId="2" borderId="1" applyAlignment="1" pivotButton="0" quotePrefix="0" xfId="0">
      <alignment horizontal="center" vertical="center"/>
    </xf>
    <xf numFmtId="0" fontId="1" fillId="0" borderId="1" applyAlignment="1" pivotButton="0" quotePrefix="0" xfId="0">
      <alignment horizontal="center" vertical="center"/>
    </xf>
    <xf numFmtId="0" fontId="4" fillId="5" borderId="1" applyAlignment="1" applyProtection="1" pivotButton="0" quotePrefix="0" xfId="0">
      <alignment horizontal="center" vertical="center"/>
      <protection locked="0" hidden="0"/>
    </xf>
    <xf numFmtId="0" fontId="10" fillId="2" borderId="1" applyAlignment="1" pivotButton="0" quotePrefix="0" xfId="0">
      <alignment horizontal="center" vertical="center"/>
    </xf>
    <xf numFmtId="0" fontId="7" fillId="0" borderId="2" applyAlignment="1" applyProtection="1" pivotButton="0" quotePrefix="0" xfId="0">
      <alignment horizontal="center" vertical="center"/>
      <protection locked="0" hidden="0"/>
    </xf>
    <xf numFmtId="0" fontId="6" fillId="0" borderId="2" applyAlignment="1" applyProtection="1" pivotButton="0" quotePrefix="0" xfId="0">
      <alignment horizontal="center" vertical="center" wrapText="1"/>
      <protection locked="0" hidden="0"/>
    </xf>
    <xf numFmtId="0" fontId="7" fillId="0" borderId="1" applyAlignment="1" applyProtection="1" pivotButton="0" quotePrefix="0" xfId="0">
      <alignment horizontal="center" vertical="center"/>
      <protection locked="0" hidden="0"/>
    </xf>
    <xf numFmtId="0" fontId="6" fillId="0" borderId="1" applyAlignment="1" applyProtection="1" pivotButton="0" quotePrefix="0" xfId="0">
      <alignment horizontal="center" vertical="center" wrapText="1"/>
      <protection locked="0" hidden="0"/>
    </xf>
    <xf numFmtId="0" fontId="1" fillId="2" borderId="1" applyAlignment="1" pivotButton="0" quotePrefix="0" xfId="0">
      <alignment horizontal="center" vertical="center"/>
    </xf>
    <xf numFmtId="0" fontId="8" fillId="0" borderId="1" applyAlignment="1" applyProtection="1" pivotButton="0" quotePrefix="0" xfId="0">
      <alignment horizontal="center" vertical="center" wrapText="1"/>
      <protection locked="0" hidden="0"/>
    </xf>
    <xf numFmtId="0" fontId="8" fillId="2" borderId="1" applyAlignment="1" applyProtection="1" pivotButton="0" quotePrefix="0" xfId="0">
      <alignment horizontal="center" vertical="center" wrapText="1"/>
      <protection locked="0" hidden="0"/>
    </xf>
    <xf numFmtId="0" fontId="1" fillId="0" borderId="1" applyAlignment="1" pivotButton="0" quotePrefix="0" xfId="0">
      <alignment horizontal="center" vertical="center"/>
    </xf>
    <xf numFmtId="0" fontId="1" fillId="0" borderId="0" applyAlignment="1" pivotButton="0" quotePrefix="0" xfId="0">
      <alignment vertical="center"/>
    </xf>
    <xf numFmtId="0" fontId="11" fillId="2" borderId="1" applyAlignment="1" pivotButton="0" quotePrefix="0" xfId="0">
      <alignment horizontal="center" vertical="center"/>
    </xf>
    <xf numFmtId="0" fontId="8" fillId="4" borderId="1" applyAlignment="1" applyProtection="1" pivotButton="0" quotePrefix="0" xfId="0">
      <alignment horizontal="center" vertical="center" wrapText="1"/>
      <protection locked="0" hidden="0"/>
    </xf>
    <xf numFmtId="0" fontId="10" fillId="0" borderId="1" applyAlignment="1" pivotButton="0" quotePrefix="0" xfId="0">
      <alignment horizontal="center" vertical="center"/>
    </xf>
    <xf numFmtId="0" fontId="11" fillId="0" borderId="1" applyAlignment="1" pivotButton="0" quotePrefix="0" xfId="0">
      <alignment horizontal="center" vertical="center"/>
    </xf>
    <xf numFmtId="0" fontId="12" fillId="0" borderId="2" applyAlignment="1" applyProtection="1" pivotButton="0" quotePrefix="0" xfId="0">
      <alignment horizontal="center" vertical="center"/>
      <protection locked="0" hidden="0"/>
    </xf>
    <xf numFmtId="0" fontId="13" fillId="7" borderId="5" applyAlignment="1" applyProtection="1" pivotButton="0" quotePrefix="0" xfId="0">
      <alignment horizontal="centerContinuous" vertical="center"/>
      <protection locked="0" hidden="0"/>
    </xf>
    <xf numFmtId="0" fontId="13" fillId="7" borderId="1" applyAlignment="1" applyProtection="1" pivotButton="0" quotePrefix="0" xfId="0">
      <alignment horizontal="centerContinuous" vertical="center"/>
      <protection locked="0" hidden="0"/>
    </xf>
    <xf numFmtId="0" fontId="12" fillId="0" borderId="1" applyAlignment="1" applyProtection="1" pivotButton="0" quotePrefix="0" xfId="0">
      <alignment horizontal="center" vertical="center"/>
      <protection locked="0" hidden="0"/>
    </xf>
    <xf numFmtId="0" fontId="13" fillId="7" borderId="5" applyAlignment="1" applyProtection="1" pivotButton="0" quotePrefix="0" xfId="0">
      <alignment horizontal="center" vertical="center"/>
      <protection locked="0" hidden="0"/>
    </xf>
    <xf numFmtId="0" fontId="13" fillId="7" borderId="1" applyAlignment="1" applyProtection="1" pivotButton="0" quotePrefix="0" xfId="0">
      <alignment horizontal="center" vertical="center"/>
      <protection locked="0" hidden="0"/>
    </xf>
    <xf numFmtId="0" fontId="1" fillId="2" borderId="1" applyAlignment="1" applyProtection="1" pivotButton="0" quotePrefix="0" xfId="0">
      <alignment horizontal="center" vertical="center"/>
      <protection locked="0" hidden="0"/>
    </xf>
    <xf numFmtId="0" fontId="14" fillId="2" borderId="1" applyAlignment="1" pivotButton="0" quotePrefix="0" xfId="0">
      <alignment horizontal="center" vertical="center"/>
    </xf>
    <xf numFmtId="0" fontId="1" fillId="0" borderId="1" applyAlignment="1" applyProtection="1" pivotButton="0" quotePrefix="0" xfId="0">
      <alignment horizontal="center" vertical="center"/>
      <protection locked="0" hidden="0"/>
    </xf>
    <xf numFmtId="0" fontId="14" fillId="0" borderId="1" applyAlignment="1" pivotButton="0" quotePrefix="0" xfId="0">
      <alignment horizontal="center" vertical="center"/>
    </xf>
    <xf numFmtId="0" fontId="7" fillId="0" borderId="5" applyAlignment="1" applyProtection="1" pivotButton="0" quotePrefix="0" xfId="0">
      <alignment horizontal="center" vertical="center"/>
      <protection locked="0" hidden="0"/>
    </xf>
    <xf numFmtId="0" fontId="7" fillId="0" borderId="3" applyAlignment="1" applyProtection="1" pivotButton="0" quotePrefix="0" xfId="0">
      <alignment horizontal="center" vertical="center" wrapText="1"/>
      <protection locked="0" hidden="0"/>
    </xf>
    <xf numFmtId="0" fontId="4" fillId="0" borderId="3" applyAlignment="1" applyProtection="1" pivotButton="0" quotePrefix="0" xfId="0">
      <alignment vertical="center"/>
      <protection locked="0" hidden="0"/>
    </xf>
    <xf numFmtId="0" fontId="4" fillId="0" borderId="4" applyAlignment="1" applyProtection="1" pivotButton="0" quotePrefix="0" xfId="0">
      <alignment vertical="center"/>
      <protection locked="0" hidden="0"/>
    </xf>
    <xf numFmtId="0" fontId="4" fillId="0" borderId="2" applyAlignment="1" applyProtection="1" pivotButton="0" quotePrefix="0" xfId="0">
      <alignment vertical="center"/>
      <protection locked="0" hidden="0"/>
    </xf>
    <xf numFmtId="58" fontId="1" fillId="3" borderId="1" applyAlignment="1" applyProtection="1" pivotButton="0" quotePrefix="0" xfId="0">
      <alignment horizontal="center" vertical="center"/>
      <protection locked="0" hidden="0"/>
    </xf>
    <xf numFmtId="0" fontId="8" fillId="3" borderId="1" applyAlignment="1" applyProtection="1" pivotButton="0" quotePrefix="0" xfId="0">
      <alignment horizontal="center" vertical="center"/>
      <protection locked="0" hidden="0"/>
    </xf>
    <xf numFmtId="49" fontId="8" fillId="3" borderId="6" applyAlignment="1" pivotButton="0" quotePrefix="0" xfId="0">
      <alignment horizontal="center" vertical="center" wrapText="1"/>
    </xf>
    <xf numFmtId="0" fontId="1" fillId="3" borderId="2" applyAlignment="1" pivotButton="0" quotePrefix="0" xfId="0">
      <alignment horizontal="center" vertical="center"/>
    </xf>
    <xf numFmtId="0" fontId="1" fillId="3" borderId="7" applyAlignment="1" pivotButton="0" quotePrefix="0" xfId="0">
      <alignment horizontal="center" vertical="center"/>
    </xf>
    <xf numFmtId="49" fontId="8" fillId="3" borderId="1" applyAlignment="1" pivotButton="0" quotePrefix="0" xfId="0">
      <alignment horizontal="center" vertical="center" wrapText="1"/>
    </xf>
    <xf numFmtId="0" fontId="1" fillId="6" borderId="1" applyAlignment="1" pivotButton="0" quotePrefix="0" xfId="0">
      <alignment horizontal="center" vertical="center"/>
    </xf>
    <xf numFmtId="0" fontId="8" fillId="0" borderId="3" applyAlignment="1" applyProtection="1" pivotButton="0" quotePrefix="0" xfId="0">
      <alignment horizontal="center" vertical="center"/>
      <protection locked="0" hidden="0"/>
    </xf>
    <xf numFmtId="0" fontId="1" fillId="2" borderId="3" applyAlignment="1" pivotButton="0" quotePrefix="0" xfId="0">
      <alignment horizontal="center" vertical="center"/>
    </xf>
    <xf numFmtId="0" fontId="1" fillId="0" borderId="3" applyAlignment="1" pivotButton="0" quotePrefix="0" xfId="0">
      <alignment horizontal="center" vertical="center"/>
    </xf>
    <xf numFmtId="0" fontId="8" fillId="0" borderId="4" applyAlignment="1" applyProtection="1" pivotButton="0" quotePrefix="0" xfId="0">
      <alignment horizontal="center" vertical="center"/>
      <protection locked="0" hidden="0"/>
    </xf>
    <xf numFmtId="0" fontId="1" fillId="2" borderId="4" applyAlignment="1" pivotButton="0" quotePrefix="0" xfId="0">
      <alignment horizontal="center" vertical="center"/>
    </xf>
    <xf numFmtId="0" fontId="1" fillId="0" borderId="4" applyAlignment="1" pivotButton="0" quotePrefix="0" xfId="0">
      <alignment horizontal="center" vertical="center"/>
    </xf>
    <xf numFmtId="0" fontId="8" fillId="0" borderId="2" applyAlignment="1" applyProtection="1" pivotButton="0" quotePrefix="0" xfId="0">
      <alignment horizontal="center" vertical="center"/>
      <protection locked="0" hidden="0"/>
    </xf>
    <xf numFmtId="0" fontId="1" fillId="2" borderId="2" applyAlignment="1" pivotButton="0" quotePrefix="0" xfId="0">
      <alignment horizontal="center" vertical="center"/>
    </xf>
    <xf numFmtId="0" fontId="1" fillId="0" borderId="2" applyAlignment="1" pivotButton="0" quotePrefix="0" xfId="0">
      <alignment horizontal="center" vertical="center"/>
    </xf>
    <xf numFmtId="0" fontId="1" fillId="3" borderId="1" applyAlignment="1" pivotButton="0" quotePrefix="0" xfId="0">
      <alignment horizontal="center" vertical="center"/>
    </xf>
    <xf numFmtId="0" fontId="4" fillId="3" borderId="3" applyAlignment="1" applyProtection="1" pivotButton="0" quotePrefix="0" xfId="0">
      <alignment horizontal="center" vertical="center"/>
      <protection locked="0" hidden="0"/>
    </xf>
    <xf numFmtId="0" fontId="0" fillId="3" borderId="1" applyAlignment="1" pivotButton="0" quotePrefix="0" xfId="0">
      <alignment horizontal="center" vertical="center"/>
    </xf>
    <xf numFmtId="0" fontId="4" fillId="3" borderId="1" applyAlignment="1" applyProtection="1" pivotButton="0" quotePrefix="0" xfId="0">
      <alignment horizontal="center" vertical="center"/>
      <protection locked="0" hidden="0"/>
    </xf>
    <xf numFmtId="0" fontId="4" fillId="3" borderId="2" applyAlignment="1" applyProtection="1" pivotButton="0" quotePrefix="0" xfId="0">
      <alignment horizontal="center" vertical="center"/>
      <protection locked="0" hidden="0"/>
    </xf>
    <xf numFmtId="58" fontId="1" fillId="4" borderId="1" applyAlignment="1" applyProtection="1" pivotButton="0" quotePrefix="0" xfId="0">
      <alignment horizontal="center" vertical="center"/>
      <protection locked="0" hidden="0"/>
    </xf>
    <xf numFmtId="0" fontId="1" fillId="3" borderId="1" applyAlignment="1" pivotButton="0" quotePrefix="0" xfId="0">
      <alignment vertical="center"/>
    </xf>
    <xf numFmtId="0" fontId="8" fillId="3" borderId="1" applyAlignment="1" applyProtection="1" pivotButton="0" quotePrefix="0" xfId="0">
      <alignment vertical="center"/>
      <protection locked="0" hidden="0"/>
    </xf>
    <xf numFmtId="0" fontId="1" fillId="0" borderId="1" applyAlignment="1" pivotButton="0" quotePrefix="0" xfId="0">
      <alignment horizontal="center" vertical="center"/>
    </xf>
    <xf numFmtId="0" fontId="1" fillId="0" borderId="1" applyAlignment="1" pivotButton="0" quotePrefix="0" xfId="0">
      <alignment vertical="center"/>
    </xf>
    <xf numFmtId="0" fontId="1" fillId="3" borderId="1" applyAlignment="1" pivotButton="0" quotePrefix="0" xfId="0">
      <alignment horizontal="center" vertical="center"/>
    </xf>
    <xf numFmtId="0" fontId="1" fillId="3" borderId="1" applyAlignment="1" pivotButton="0" quotePrefix="0" xfId="0">
      <alignment horizontal="center" vertical="center"/>
    </xf>
    <xf numFmtId="0" fontId="2" fillId="3" borderId="1" applyAlignment="1" pivotButton="0" quotePrefix="0" xfId="0">
      <alignment vertical="center"/>
    </xf>
    <xf numFmtId="0" fontId="2" fillId="2" borderId="1" applyAlignment="1" pivotButton="0" quotePrefix="0" xfId="0">
      <alignment vertical="center"/>
    </xf>
    <xf numFmtId="0" fontId="10" fillId="3" borderId="1" applyAlignment="1" pivotButton="0" quotePrefix="0" xfId="0">
      <alignment horizontal="center" vertical="center"/>
    </xf>
    <xf numFmtId="0" fontId="2" fillId="0" borderId="1" applyAlignment="1" pivotButton="0" quotePrefix="0" xfId="0">
      <alignment vertical="center"/>
    </xf>
    <xf numFmtId="0" fontId="2" fillId="3" borderId="0" applyAlignment="1" pivotButton="0" quotePrefix="0" xfId="0">
      <alignment horizontal="center" vertical="center"/>
    </xf>
    <xf numFmtId="0" fontId="15" fillId="2" borderId="1" applyAlignment="1" applyProtection="1" pivotButton="0" quotePrefix="0" xfId="0">
      <alignment horizontal="center" vertical="center" wrapText="1"/>
      <protection locked="0" hidden="0"/>
    </xf>
    <xf numFmtId="0" fontId="11" fillId="3" borderId="1" applyAlignment="1" pivotButton="0" quotePrefix="0" xfId="0">
      <alignment horizontal="center" vertical="center"/>
    </xf>
    <xf numFmtId="0" fontId="8" fillId="3" borderId="1" applyAlignment="1" applyProtection="1" pivotButton="0" quotePrefix="0" xfId="0">
      <alignment horizontal="center" vertical="center" wrapText="1"/>
      <protection locked="0" hidden="0"/>
    </xf>
    <xf numFmtId="0" fontId="2" fillId="0" borderId="0" applyAlignment="1" pivotButton="0" quotePrefix="0" xfId="0">
      <alignment horizontal="center" vertical="center"/>
    </xf>
    <xf numFmtId="0" fontId="2" fillId="3" borderId="0" applyAlignment="1" pivotButton="0" quotePrefix="0" xfId="0">
      <alignment horizontal="center" vertical="center"/>
    </xf>
    <xf numFmtId="0" fontId="8" fillId="2" borderId="3" applyAlignment="1" applyProtection="1" pivotButton="0" quotePrefix="0" xfId="0">
      <alignment horizontal="center" vertical="center" wrapText="1"/>
      <protection locked="0" hidden="0"/>
    </xf>
    <xf numFmtId="0" fontId="1" fillId="3" borderId="1" applyAlignment="1" applyProtection="1" pivotButton="0" quotePrefix="0" xfId="0">
      <alignment horizontal="center" vertical="center"/>
      <protection locked="0" hidden="0"/>
    </xf>
    <xf numFmtId="0" fontId="14" fillId="3" borderId="1" applyAlignment="1" pivotButton="0" quotePrefix="0" xfId="0">
      <alignment horizontal="center" vertical="center"/>
    </xf>
    <xf numFmtId="0" fontId="1" fillId="4" borderId="1" applyAlignment="1" applyProtection="1" pivotButton="0" quotePrefix="0" xfId="0">
      <alignment horizontal="center" vertical="center"/>
      <protection locked="0" hidden="0"/>
    </xf>
    <xf numFmtId="0" fontId="0" fillId="0" borderId="1" applyAlignment="1" pivotButton="0" quotePrefix="0" xfId="0">
      <alignment horizontal="center" vertical="center"/>
    </xf>
    <xf numFmtId="49" fontId="8" fillId="2" borderId="3" applyAlignment="1" pivotButton="0" quotePrefix="0" xfId="0">
      <alignment horizontal="center" vertical="center" wrapText="1"/>
    </xf>
    <xf numFmtId="49" fontId="8" fillId="2" borderId="2" applyAlignment="1" pivotButton="0" quotePrefix="0" xfId="0">
      <alignment horizontal="center" vertical="center" wrapText="1"/>
    </xf>
    <xf numFmtId="0" fontId="8" fillId="8" borderId="1" applyAlignment="1" applyProtection="1" pivotButton="0" quotePrefix="0" xfId="0">
      <alignment horizontal="center" vertical="center"/>
      <protection locked="0" hidden="0"/>
    </xf>
    <xf numFmtId="0" fontId="4" fillId="0" borderId="1" applyAlignment="1" applyProtection="1" pivotButton="0" quotePrefix="0" xfId="0">
      <alignment horizontal="center" vertical="center"/>
      <protection locked="0" hidden="0"/>
    </xf>
    <xf numFmtId="0" fontId="4" fillId="4" borderId="3" applyAlignment="1" applyProtection="1" pivotButton="0" quotePrefix="0" xfId="0">
      <alignment horizontal="center" vertical="center"/>
      <protection locked="0" hidden="0"/>
    </xf>
    <xf numFmtId="0" fontId="4" fillId="4" borderId="2" applyAlignment="1" applyProtection="1" pivotButton="0" quotePrefix="0" xfId="0">
      <alignment horizontal="center" vertical="center"/>
      <protection locked="0" hidden="0"/>
    </xf>
    <xf numFmtId="58" fontId="1" fillId="0" borderId="3" applyAlignment="1" applyProtection="1" pivotButton="0" quotePrefix="0" xfId="0">
      <alignment horizontal="center" vertical="center"/>
      <protection locked="0" hidden="0"/>
    </xf>
    <xf numFmtId="0" fontId="0" fillId="6" borderId="1" applyAlignment="1" pivotButton="0" quotePrefix="0" xfId="0">
      <alignment horizontal="center" vertical="center"/>
    </xf>
    <xf numFmtId="58" fontId="1" fillId="0" borderId="2" applyAlignment="1" applyProtection="1" pivotButton="0" quotePrefix="0" xfId="0">
      <alignment horizontal="center" vertical="center"/>
      <protection locked="0" hidden="0"/>
    </xf>
    <xf numFmtId="0" fontId="4" fillId="9" borderId="1" applyAlignment="1" applyProtection="1" pivotButton="0" quotePrefix="0" xfId="0">
      <alignment horizontal="center" vertical="center"/>
      <protection locked="0" hidden="0"/>
    </xf>
    <xf numFmtId="0" fontId="4" fillId="0" borderId="1" applyAlignment="1" applyProtection="1" pivotButton="0" quotePrefix="0" xfId="0">
      <alignment horizontal="center" vertical="center"/>
      <protection locked="0" hidden="0"/>
    </xf>
    <xf numFmtId="0" fontId="0" fillId="2" borderId="1" applyAlignment="1" pivotButton="0" quotePrefix="0" xfId="0">
      <alignment horizontal="center" vertical="center"/>
    </xf>
    <xf numFmtId="0" fontId="8" fillId="2" borderId="2" applyAlignment="1" applyProtection="1" pivotButton="0" quotePrefix="0" xfId="0">
      <alignment horizontal="center" vertical="center" wrapText="1"/>
      <protection locked="0" hidden="0"/>
    </xf>
    <xf numFmtId="0" fontId="1" fillId="4" borderId="1" applyAlignment="1" pivotButton="0" quotePrefix="0" xfId="0">
      <alignment horizontal="center" vertical="center"/>
    </xf>
    <xf numFmtId="0" fontId="8" fillId="0" borderId="3" applyAlignment="1" applyProtection="1" pivotButton="0" quotePrefix="0" xfId="0">
      <alignment horizontal="center" vertical="center" wrapText="1"/>
      <protection locked="0" hidden="0"/>
    </xf>
    <xf numFmtId="0" fontId="8" fillId="0" borderId="2" applyAlignment="1" applyProtection="1" pivotButton="0" quotePrefix="0" xfId="0">
      <alignment horizontal="center" vertical="center" wrapText="1"/>
      <protection locked="0" hidden="0"/>
    </xf>
    <xf numFmtId="0" fontId="4" fillId="2" borderId="1" applyAlignment="1" applyProtection="1" pivotButton="0" quotePrefix="0" xfId="0">
      <alignment horizontal="center" vertical="center" wrapText="1"/>
      <protection locked="0" hidden="0"/>
    </xf>
    <xf numFmtId="0" fontId="1" fillId="2" borderId="5" applyAlignment="1" pivotButton="0" quotePrefix="0" xfId="0">
      <alignment horizontal="center" vertical="center"/>
    </xf>
    <xf numFmtId="0" fontId="14" fillId="0" borderId="0" applyAlignment="1" pivotButton="0" quotePrefix="0" xfId="0">
      <alignment horizontal="center" vertical="center"/>
    </xf>
    <xf numFmtId="0" fontId="14" fillId="2" borderId="0" applyAlignment="1" pivotButton="0" quotePrefix="0" xfId="0">
      <alignment horizontal="center" vertical="center"/>
    </xf>
    <xf numFmtId="0" fontId="4" fillId="0" borderId="0" applyAlignment="1" applyProtection="1" pivotButton="0" quotePrefix="0" xfId="0">
      <alignment horizontal="center" vertical="center"/>
      <protection locked="0" hidden="0"/>
    </xf>
    <xf numFmtId="0" fontId="16" fillId="0" borderId="3" applyAlignment="1" applyProtection="1" pivotButton="0" quotePrefix="0" xfId="0">
      <alignment horizontal="center" vertical="center"/>
      <protection locked="0" hidden="0"/>
    </xf>
    <xf numFmtId="0" fontId="16" fillId="0" borderId="4" applyAlignment="1" applyProtection="1" pivotButton="0" quotePrefix="0" xfId="0">
      <alignment horizontal="center" vertical="center"/>
      <protection locked="0" hidden="0"/>
    </xf>
    <xf numFmtId="49" fontId="8" fillId="2" borderId="4" applyAlignment="1" pivotButton="0" quotePrefix="0" xfId="0">
      <alignment horizontal="center" vertical="center" wrapText="1"/>
    </xf>
    <xf numFmtId="0" fontId="16" fillId="0" borderId="2" applyAlignment="1" applyProtection="1" pivotButton="0" quotePrefix="0" xfId="0">
      <alignment horizontal="center" vertical="center"/>
      <protection locked="0" hidden="0"/>
    </xf>
    <xf numFmtId="49" fontId="8" fillId="0" borderId="3" applyAlignment="1" pivotButton="0" quotePrefix="0" xfId="0">
      <alignment horizontal="center" vertical="center" wrapText="1"/>
    </xf>
    <xf numFmtId="49" fontId="8" fillId="0" borderId="2" applyAlignment="1" pivotButton="0" quotePrefix="0" xfId="0">
      <alignment horizontal="center" vertical="center" wrapText="1"/>
    </xf>
    <xf numFmtId="0" fontId="8" fillId="6" borderId="1" applyAlignment="1" applyProtection="1" pivotButton="0" quotePrefix="0" xfId="0">
      <alignment horizontal="center" vertical="center"/>
      <protection locked="0" hidden="0"/>
    </xf>
    <xf numFmtId="0" fontId="4" fillId="0" borderId="3" applyAlignment="1" applyProtection="1" pivotButton="0" quotePrefix="0" xfId="0">
      <alignment horizontal="center" vertical="center"/>
      <protection locked="0" hidden="0"/>
    </xf>
    <xf numFmtId="0" fontId="4" fillId="0" borderId="4" applyAlignment="1" applyProtection="1" pivotButton="0" quotePrefix="0" xfId="0">
      <alignment horizontal="center" vertical="center"/>
      <protection locked="0" hidden="0"/>
    </xf>
    <xf numFmtId="0" fontId="17" fillId="2" borderId="1" applyAlignment="1" applyProtection="1" pivotButton="0" quotePrefix="0" xfId="0">
      <alignment horizontal="center" vertical="center"/>
      <protection locked="0" hidden="0"/>
    </xf>
    <xf numFmtId="0" fontId="17" fillId="0" borderId="1" applyAlignment="1" applyProtection="1" pivotButton="0" quotePrefix="0" xfId="0">
      <alignment horizontal="center" vertical="center"/>
      <protection locked="0" hidden="0"/>
    </xf>
    <xf numFmtId="0" fontId="4" fillId="0" borderId="1" applyAlignment="1" applyProtection="1" pivotButton="0" quotePrefix="0" xfId="0">
      <alignment horizontal="center" vertical="center"/>
      <protection locked="0" hidden="0"/>
    </xf>
    <xf numFmtId="0" fontId="17" fillId="2" borderId="1" applyAlignment="1" applyProtection="1" pivotButton="0" quotePrefix="0" xfId="0">
      <alignment horizontal="center" vertical="center"/>
      <protection locked="0" hidden="0"/>
    </xf>
    <xf numFmtId="0" fontId="17" fillId="0" borderId="1" applyAlignment="1" applyProtection="1" pivotButton="0" quotePrefix="0" xfId="0">
      <alignment horizontal="center" vertical="center"/>
      <protection locked="0" hidden="0"/>
    </xf>
    <xf numFmtId="0" fontId="4" fillId="0" borderId="1" applyAlignment="1" pivotButton="0" quotePrefix="0" xfId="0">
      <alignment horizontal="center" vertical="center"/>
    </xf>
    <xf numFmtId="0" fontId="4" fillId="2" borderId="1" applyAlignment="1" pivotButton="0" quotePrefix="0" xfId="0">
      <alignment horizontal="center" vertical="center"/>
    </xf>
    <xf numFmtId="0" fontId="4" fillId="2" borderId="1" applyAlignment="1" pivotButton="0" quotePrefix="0" xfId="0">
      <alignment horizontal="center" vertical="center"/>
    </xf>
    <xf numFmtId="0" fontId="8" fillId="4" borderId="1" applyAlignment="1" applyProtection="1" pivotButton="0" quotePrefix="0" xfId="0">
      <alignment vertical="center" wrapText="1"/>
      <protection locked="0" hidden="0"/>
    </xf>
    <xf numFmtId="0" fontId="8" fillId="2" borderId="1" applyAlignment="1" applyProtection="1" pivotButton="0" quotePrefix="0" xfId="0">
      <alignment vertical="center" wrapText="1"/>
      <protection locked="0" hidden="0"/>
    </xf>
    <xf numFmtId="0" fontId="4" fillId="0" borderId="8" applyAlignment="1" applyProtection="1" pivotButton="0" quotePrefix="0" xfId="0">
      <alignment horizontal="center" vertical="center"/>
      <protection locked="0" hidden="0"/>
    </xf>
    <xf numFmtId="0" fontId="1" fillId="0" borderId="5" applyAlignment="1" pivotButton="0" quotePrefix="0" xfId="0">
      <alignment horizontal="center" vertical="center"/>
    </xf>
    <xf numFmtId="0" fontId="8" fillId="2" borderId="5" applyAlignment="1" applyProtection="1" pivotButton="0" quotePrefix="0" xfId="0">
      <alignment horizontal="center" vertical="center" wrapText="1"/>
      <protection locked="0" hidden="0"/>
    </xf>
    <xf numFmtId="0" fontId="8" fillId="0" borderId="5" applyAlignment="1" applyProtection="1" pivotButton="0" quotePrefix="0" xfId="0">
      <alignment horizontal="center" vertical="center" wrapText="1"/>
      <protection locked="0" hidden="0"/>
    </xf>
    <xf numFmtId="0" fontId="4" fillId="4" borderId="1" applyAlignment="1" applyProtection="1" pivotButton="0" quotePrefix="0" xfId="0">
      <alignment horizontal="center" vertical="center" wrapText="1"/>
      <protection locked="0" hidden="0"/>
    </xf>
    <xf numFmtId="0" fontId="8" fillId="4" borderId="8" applyAlignment="1" applyProtection="1" pivotButton="0" quotePrefix="0" xfId="0">
      <alignment horizontal="center" vertical="center" wrapText="1"/>
      <protection locked="0" hidden="0"/>
    </xf>
    <xf numFmtId="0" fontId="8" fillId="4" borderId="5" applyAlignment="1" applyProtection="1" pivotButton="0" quotePrefix="0" xfId="0">
      <alignment horizontal="center" vertical="center" wrapText="1"/>
      <protection locked="0" hidden="0"/>
    </xf>
    <xf numFmtId="0" fontId="8" fillId="0" borderId="1" applyAlignment="1" applyProtection="1" pivotButton="0" quotePrefix="0" xfId="0">
      <alignment horizontal="center" vertical="center" wrapText="1"/>
      <protection locked="0" hidden="0"/>
    </xf>
    <xf numFmtId="0" fontId="11" fillId="0" borderId="1" applyAlignment="1" pivotButton="0" quotePrefix="0" xfId="0">
      <alignment horizontal="center" vertical="center"/>
    </xf>
    <xf numFmtId="0" fontId="4" fillId="4" borderId="1" applyAlignment="1" applyProtection="1" pivotButton="0" quotePrefix="0" xfId="0">
      <alignment vertical="center"/>
      <protection locked="0" hidden="0"/>
    </xf>
    <xf numFmtId="0" fontId="4" fillId="0" borderId="1" applyAlignment="1" applyProtection="1" pivotButton="0" quotePrefix="0" xfId="0">
      <alignment vertical="center"/>
      <protection locked="0" hidden="0"/>
    </xf>
    <xf numFmtId="0" fontId="1" fillId="0" borderId="1" applyAlignment="1" applyProtection="1" pivotButton="0" quotePrefix="0" xfId="0">
      <alignment horizontal="center" vertical="center"/>
      <protection locked="0" hidden="0"/>
    </xf>
    <xf numFmtId="0" fontId="14" fillId="0" borderId="1" applyAlignment="1" pivotButton="0" quotePrefix="0" xfId="0">
      <alignment horizontal="center" vertical="center"/>
    </xf>
    <xf numFmtId="0" fontId="0" fillId="0" borderId="0" applyAlignment="1" pivotButton="0" quotePrefix="0" xfId="0">
      <alignment horizontal="center" vertical="center"/>
    </xf>
    <xf numFmtId="0" fontId="17" fillId="2" borderId="3" applyAlignment="1" applyProtection="1" pivotButton="0" quotePrefix="0" xfId="0">
      <alignment horizontal="center" vertical="center"/>
      <protection locked="0" hidden="0"/>
    </xf>
    <xf numFmtId="0" fontId="17" fillId="2" borderId="2" applyAlignment="1" applyProtection="1" pivotButton="0" quotePrefix="0" xfId="0">
      <alignment horizontal="center" vertical="center"/>
      <protection locked="0" hidden="0"/>
    </xf>
    <xf numFmtId="49" fontId="8" fillId="2" borderId="6" applyAlignment="1" pivotButton="0" quotePrefix="0" xfId="0">
      <alignment horizontal="center" vertical="center" wrapText="1"/>
    </xf>
    <xf numFmtId="0" fontId="1" fillId="0" borderId="6" applyAlignment="1" pivotButton="0" quotePrefix="0" xfId="0">
      <alignment horizontal="center" vertical="center"/>
    </xf>
    <xf numFmtId="0" fontId="15" fillId="2" borderId="1" applyAlignment="1" applyProtection="1" pivotButton="0" quotePrefix="0" xfId="0">
      <alignment horizontal="center" vertical="center"/>
      <protection locked="0" hidden="0"/>
    </xf>
    <xf numFmtId="0" fontId="8" fillId="2" borderId="1" applyAlignment="1" applyProtection="1" pivotButton="0" quotePrefix="0" xfId="0">
      <alignment horizontal="center" vertical="center"/>
      <protection locked="0" hidden="0"/>
    </xf>
    <xf numFmtId="49" fontId="8" fillId="2" borderId="9" applyAlignment="1" pivotButton="0" quotePrefix="0" xfId="0">
      <alignment horizontal="center" vertical="center" wrapText="1"/>
    </xf>
    <xf numFmtId="0" fontId="1" fillId="0" borderId="9" applyAlignment="1" pivotButton="0" quotePrefix="0" xfId="0">
      <alignment horizontal="center" vertical="center"/>
    </xf>
    <xf numFmtId="0" fontId="8" fillId="0" borderId="1" applyAlignment="1" applyProtection="1" pivotButton="0" quotePrefix="0" xfId="0">
      <alignment horizontal="right" vertical="center"/>
      <protection locked="0" hidden="0"/>
    </xf>
    <xf numFmtId="0" fontId="0" fillId="2" borderId="1" applyAlignment="1" pivotButton="0" quotePrefix="0" xfId="0">
      <alignment vertical="center"/>
    </xf>
    <xf numFmtId="0" fontId="4" fillId="10" borderId="1" applyAlignment="1" applyProtection="1" pivotButton="0" quotePrefix="0" xfId="0">
      <alignment horizontal="center" vertical="center"/>
      <protection locked="0" hidden="0"/>
    </xf>
    <xf numFmtId="0" fontId="1" fillId="4" borderId="1" applyAlignment="1" pivotButton="0" quotePrefix="0" xfId="0">
      <alignment horizontal="center" vertical="center"/>
    </xf>
    <xf numFmtId="58" fontId="1" fillId="2" borderId="2" applyAlignment="1" applyProtection="1" pivotButton="0" quotePrefix="0" xfId="0">
      <alignment horizontal="center" vertical="center"/>
      <protection locked="0" hidden="0"/>
    </xf>
    <xf numFmtId="0" fontId="4" fillId="4" borderId="4" applyAlignment="1" applyProtection="1" pivotButton="0" quotePrefix="0" xfId="0">
      <alignment horizontal="center" vertical="center"/>
      <protection locked="0" hidden="0"/>
    </xf>
    <xf numFmtId="0" fontId="4" fillId="0" borderId="1" applyAlignment="1" pivotButton="0" quotePrefix="0" xfId="0">
      <alignment horizontal="center" vertical="center"/>
    </xf>
    <xf numFmtId="0" fontId="4" fillId="4" borderId="3" applyAlignment="1" applyProtection="1" pivotButton="0" quotePrefix="0" xfId="0">
      <alignment vertical="center"/>
      <protection locked="0" hidden="0"/>
    </xf>
    <xf numFmtId="0" fontId="4" fillId="4" borderId="2" applyAlignment="1" applyProtection="1" pivotButton="0" quotePrefix="0" xfId="0">
      <alignment vertical="center"/>
      <protection locked="0" hidden="0"/>
    </xf>
    <xf numFmtId="0" fontId="1" fillId="0" borderId="2" applyAlignment="1" pivotButton="0" quotePrefix="0" xfId="0">
      <alignment horizontal="center" vertical="center"/>
    </xf>
    <xf numFmtId="0" fontId="0" fillId="0" borderId="1" applyAlignment="1" pivotButton="0" quotePrefix="0" xfId="0">
      <alignment vertical="center"/>
    </xf>
    <xf numFmtId="0" fontId="8" fillId="4" borderId="3" applyAlignment="1" applyProtection="1" pivotButton="0" quotePrefix="0" xfId="0">
      <alignment horizontal="center" vertical="center" wrapText="1"/>
      <protection locked="0" hidden="0"/>
    </xf>
    <xf numFmtId="0" fontId="8" fillId="4" borderId="2" applyAlignment="1" applyProtection="1" pivotButton="0" quotePrefix="0" xfId="0">
      <alignment horizontal="center" vertical="center" wrapText="1"/>
      <protection locked="0" hidden="0"/>
    </xf>
    <xf numFmtId="0" fontId="1" fillId="0" borderId="2" applyAlignment="1" pivotButton="0" quotePrefix="0" xfId="0">
      <alignment horizontal="center" vertical="center"/>
    </xf>
    <xf numFmtId="0" fontId="2" fillId="2" borderId="0" applyAlignment="1" pivotButton="0" quotePrefix="0" xfId="0">
      <alignment horizontal="center" vertical="center"/>
    </xf>
    <xf numFmtId="0" fontId="4" fillId="4" borderId="1" applyAlignment="1" pivotButton="0" quotePrefix="0" xfId="0">
      <alignment horizontal="center" vertical="center"/>
    </xf>
    <xf numFmtId="58" fontId="1" fillId="0" borderId="3" applyAlignment="1" applyProtection="1" pivotButton="0" quotePrefix="0" xfId="0">
      <alignment horizontal="center" vertical="center"/>
      <protection locked="0" hidden="0"/>
    </xf>
    <xf numFmtId="0" fontId="3" fillId="0" borderId="1" applyAlignment="1" pivotButton="0" quotePrefix="0" xfId="0">
      <alignment horizontal="center" vertical="center"/>
    </xf>
    <xf numFmtId="58" fontId="3" fillId="0" borderId="1" applyAlignment="1" applyProtection="1" pivotButton="0" quotePrefix="0" xfId="0">
      <alignment horizontal="center" vertical="center"/>
      <protection locked="0" hidden="0"/>
    </xf>
    <xf numFmtId="0" fontId="18" fillId="0" borderId="1" applyAlignment="1" applyProtection="1" pivotButton="0" quotePrefix="0" xfId="0">
      <alignment horizontal="center" vertical="center"/>
      <protection locked="0" hidden="0"/>
    </xf>
    <xf numFmtId="0" fontId="1" fillId="2" borderId="2" applyAlignment="1" pivotButton="0" quotePrefix="0" xfId="0">
      <alignment horizontal="center" vertical="center"/>
    </xf>
    <xf numFmtId="0" fontId="19" fillId="3" borderId="1" applyAlignment="1" applyProtection="1" pivotButton="0" quotePrefix="0" xfId="0">
      <alignment horizontal="center" vertical="center"/>
      <protection locked="0" hidden="0"/>
    </xf>
    <xf numFmtId="0" fontId="20" fillId="0" borderId="1" applyAlignment="1" applyProtection="1" pivotButton="0" quotePrefix="0" xfId="0">
      <alignment horizontal="center" vertical="center" wrapText="1"/>
      <protection locked="0" hidden="0"/>
    </xf>
    <xf numFmtId="0" fontId="3" fillId="0" borderId="1" applyAlignment="1" applyProtection="1" pivotButton="0" quotePrefix="0" xfId="0">
      <alignment horizontal="center" vertical="center"/>
      <protection locked="0" hidden="0"/>
    </xf>
    <xf numFmtId="0" fontId="0" fillId="0" borderId="0" applyAlignment="1" pivotButton="0" quotePrefix="0" xfId="0">
      <alignment horizontal="center" vertical="center"/>
    </xf>
    <xf numFmtId="0" fontId="21" fillId="11" borderId="1" applyAlignment="1" pivotButton="0" quotePrefix="0" xfId="0">
      <alignment vertical="center"/>
    </xf>
    <xf numFmtId="0" fontId="21" fillId="11" borderId="1" applyAlignment="1" pivotButton="0" quotePrefix="0" xfId="0">
      <alignment horizontal="center" vertical="center"/>
    </xf>
    <xf numFmtId="0" fontId="0" fillId="0" borderId="1" applyAlignment="1" pivotButton="0" quotePrefix="0" xfId="0">
      <alignment horizontal="center" vertical="center"/>
    </xf>
    <xf numFmtId="0" fontId="22" fillId="0" borderId="1" applyAlignment="1" pivotButton="0" quotePrefix="0" xfId="0">
      <alignment horizontal="center" vertical="center"/>
    </xf>
    <xf numFmtId="0" fontId="1" fillId="0" borderId="0" applyAlignment="1" pivotButton="0" quotePrefix="0" xfId="0">
      <alignment horizontal="center" vertical="center"/>
    </xf>
    <xf numFmtId="0" fontId="1" fillId="0" borderId="3" applyAlignment="1" pivotButton="0" quotePrefix="0" xfId="0">
      <alignment horizontal="center" vertical="center"/>
    </xf>
    <xf numFmtId="0" fontId="23" fillId="0" borderId="1" applyAlignment="1" applyProtection="1" pivotButton="0" quotePrefix="0" xfId="0">
      <alignment horizontal="center" vertical="center"/>
      <protection locked="0" hidden="0"/>
    </xf>
    <xf numFmtId="0" fontId="24" fillId="4" borderId="1" applyAlignment="1" applyProtection="1" pivotButton="0" quotePrefix="0" xfId="0">
      <alignment horizontal="center" vertical="center"/>
      <protection locked="0" hidden="0"/>
    </xf>
    <xf numFmtId="49" fontId="8" fillId="0" borderId="9" applyAlignment="1" pivotButton="0" quotePrefix="0" xfId="0">
      <alignment horizontal="center" vertical="center" wrapText="1"/>
    </xf>
    <xf numFmtId="0" fontId="1" fillId="0" borderId="10" applyAlignment="1" pivotButton="0" quotePrefix="0" xfId="0">
      <alignment horizontal="center" vertical="center"/>
    </xf>
    <xf numFmtId="58" fontId="22" fillId="0" borderId="1" applyAlignment="1" applyProtection="1" pivotButton="0" quotePrefix="0" xfId="0">
      <alignment horizontal="center" vertical="center"/>
      <protection locked="0" hidden="0"/>
    </xf>
    <xf numFmtId="0" fontId="25" fillId="0" borderId="1" applyAlignment="1" applyProtection="1" pivotButton="0" quotePrefix="0" xfId="0">
      <alignment horizontal="center" vertical="center"/>
      <protection locked="0" hidden="0"/>
    </xf>
    <xf numFmtId="0" fontId="7" fillId="3" borderId="1" applyAlignment="1" applyProtection="1" pivotButton="0" quotePrefix="0" xfId="0">
      <alignment horizontal="center" vertical="center"/>
      <protection locked="0" hidden="0"/>
    </xf>
    <xf numFmtId="0" fontId="5" fillId="0" borderId="1" applyAlignment="1" applyProtection="1" pivotButton="0" quotePrefix="0" xfId="0">
      <alignment horizontal="center" vertical="center"/>
      <protection locked="0" hidden="0"/>
    </xf>
    <xf numFmtId="0" fontId="26" fillId="0" borderId="1" applyAlignment="1" applyProtection="1" pivotButton="0" quotePrefix="0" xfId="0">
      <alignment horizontal="center" vertical="center" wrapText="1"/>
      <protection locked="0" hidden="0"/>
    </xf>
    <xf numFmtId="0" fontId="26" fillId="0" borderId="1" applyAlignment="1" applyProtection="1" pivotButton="0" quotePrefix="0" xfId="0">
      <alignment horizontal="left" vertical="center" wrapText="1"/>
      <protection locked="0" hidden="0"/>
    </xf>
    <xf numFmtId="0" fontId="22" fillId="0" borderId="1" applyAlignment="1" applyProtection="1" pivotButton="0" quotePrefix="0" xfId="0">
      <alignment horizontal="center" vertical="center"/>
      <protection locked="0" hidden="0"/>
    </xf>
    <xf numFmtId="0" fontId="1" fillId="5" borderId="1" applyAlignment="1" pivotButton="0" quotePrefix="0" xfId="0">
      <alignment horizontal="center" vertical="center"/>
    </xf>
    <xf numFmtId="0" fontId="15" fillId="0" borderId="1" applyAlignment="1" applyProtection="1" pivotButton="0" quotePrefix="0" xfId="0">
      <alignment horizontal="center" vertical="center" wrapText="1"/>
      <protection locked="0" hidden="0"/>
    </xf>
    <xf numFmtId="58" fontId="1" fillId="6" borderId="3" applyAlignment="1" applyProtection="1" pivotButton="0" quotePrefix="0" xfId="0">
      <alignment horizontal="center" vertical="center"/>
      <protection locked="0" hidden="0"/>
    </xf>
    <xf numFmtId="0" fontId="10" fillId="4" borderId="1" applyAlignment="1" pivotButton="0" quotePrefix="0" xfId="0">
      <alignment horizontal="center" vertical="center"/>
    </xf>
    <xf numFmtId="49" fontId="8" fillId="0" borderId="6" applyAlignment="1" pivotButton="0" quotePrefix="0" xfId="0">
      <alignment horizontal="center" vertical="center" wrapText="1"/>
    </xf>
    <xf numFmtId="49" fontId="8" fillId="0" borderId="4" applyAlignment="1" pivotButton="0" quotePrefix="0" xfId="0">
      <alignment horizontal="center" vertical="center" wrapText="1"/>
    </xf>
    <xf numFmtId="0" fontId="4" fillId="0" borderId="1" applyAlignment="1" pivotButton="0" quotePrefix="0" xfId="0">
      <alignment horizontal="center" vertical="center"/>
    </xf>
    <xf numFmtId="0" fontId="1" fillId="0" borderId="2" applyAlignment="1" pivotButton="0" quotePrefix="0" xfId="0">
      <alignment vertical="center"/>
    </xf>
    <xf numFmtId="0" fontId="2" fillId="0" borderId="1" applyAlignment="1" pivotButton="0" quotePrefix="0" xfId="0">
      <alignment horizontal="center" vertical="center"/>
    </xf>
    <xf numFmtId="0" fontId="0" fillId="2" borderId="0" applyAlignment="1" pivotButton="0" quotePrefix="0" xfId="0">
      <alignment vertical="center"/>
    </xf>
    <xf numFmtId="0" fontId="0" fillId="0" borderId="0" applyAlignment="1" pivotButton="0" quotePrefix="0" xfId="0">
      <alignment vertical="center"/>
    </xf>
    <xf numFmtId="0" fontId="1" fillId="4" borderId="0" applyAlignment="1" pivotButton="0" quotePrefix="0" xfId="0">
      <alignment horizontal="center" vertical="center"/>
    </xf>
    <xf numFmtId="0" fontId="11" fillId="2" borderId="0" applyAlignment="1" pivotButton="0" quotePrefix="0" xfId="0">
      <alignment horizontal="center" vertical="center"/>
    </xf>
    <xf numFmtId="0" fontId="11" fillId="4" borderId="0" applyAlignment="1" pivotButton="0" quotePrefix="0" xfId="0">
      <alignment horizontal="center" vertical="center"/>
    </xf>
    <xf numFmtId="0" fontId="10" fillId="0" borderId="0" applyAlignment="1" pivotButton="0" quotePrefix="0" xfId="0">
      <alignment horizontal="center" vertical="center"/>
    </xf>
    <xf numFmtId="0" fontId="27" fillId="4" borderId="1" applyAlignment="1" applyProtection="1" pivotButton="0" quotePrefix="0" xfId="0">
      <alignment horizontal="center" vertical="center"/>
      <protection locked="0" hidden="0"/>
    </xf>
    <xf numFmtId="0" fontId="27" fillId="0" borderId="1" applyAlignment="1" applyProtection="1" pivotButton="0" quotePrefix="0" xfId="0">
      <alignment horizontal="center" vertical="center"/>
      <protection locked="0" hidden="0"/>
    </xf>
    <xf numFmtId="0" fontId="13" fillId="0" borderId="1" applyAlignment="1" applyProtection="1" pivotButton="0" quotePrefix="0" xfId="0">
      <alignment horizontal="center" vertical="center"/>
      <protection locked="0" hidden="0"/>
    </xf>
    <xf numFmtId="0" fontId="13" fillId="0" borderId="1" applyAlignment="1" applyProtection="1" pivotButton="0" quotePrefix="0" xfId="0">
      <alignment horizontal="center" vertical="center"/>
      <protection locked="0" hidden="0"/>
    </xf>
    <xf numFmtId="0" fontId="1" fillId="0" borderId="1" applyAlignment="1" applyProtection="1" pivotButton="0" quotePrefix="0" xfId="0">
      <alignment horizontal="center" vertical="center"/>
      <protection locked="0" hidden="0"/>
    </xf>
    <xf numFmtId="0" fontId="4" fillId="0" borderId="2" applyAlignment="1" applyProtection="1" pivotButton="0" quotePrefix="0" xfId="0">
      <alignment horizontal="center" vertical="center"/>
      <protection locked="0" hidden="0"/>
    </xf>
    <xf numFmtId="0" fontId="28" fillId="4" borderId="1" applyAlignment="1" applyProtection="1" pivotButton="0" quotePrefix="0" xfId="0">
      <alignment horizontal="center" vertical="center"/>
      <protection locked="0" hidden="0"/>
    </xf>
    <xf numFmtId="0" fontId="29" fillId="0" borderId="1" applyAlignment="1" applyProtection="1" pivotButton="0" quotePrefix="0" xfId="0">
      <alignment horizontal="center" vertical="center" wrapText="1"/>
      <protection locked="0" hidden="0"/>
    </xf>
    <xf numFmtId="0" fontId="13" fillId="0" borderId="3" applyAlignment="1" applyProtection="1" pivotButton="0" quotePrefix="0" xfId="0">
      <alignment horizontal="center" vertical="center" wrapText="1"/>
      <protection locked="0" hidden="0"/>
    </xf>
    <xf numFmtId="0" fontId="13" fillId="4" borderId="1" applyAlignment="1" applyProtection="1" pivotButton="0" quotePrefix="0" xfId="0">
      <alignment horizontal="center" vertical="center"/>
      <protection locked="0" hidden="0"/>
    </xf>
    <xf numFmtId="0" fontId="13" fillId="0" borderId="2" applyAlignment="1" applyProtection="1" pivotButton="0" quotePrefix="0" xfId="0">
      <alignment horizontal="center" vertical="center"/>
      <protection locked="0" hidden="0"/>
    </xf>
    <xf numFmtId="0" fontId="4" fillId="0" borderId="3" applyAlignment="1" applyProtection="1" pivotButton="0" quotePrefix="0" xfId="0">
      <alignment vertical="center"/>
      <protection locked="0" hidden="0"/>
    </xf>
    <xf numFmtId="0" fontId="4" fillId="0" borderId="2" applyAlignment="1" applyProtection="1" pivotButton="0" quotePrefix="0" xfId="0">
      <alignment vertical="center"/>
      <protection locked="0" hidden="0"/>
    </xf>
    <xf numFmtId="0" fontId="16" fillId="0" borderId="1" applyAlignment="1" applyProtection="1" pivotButton="0" quotePrefix="0" xfId="0">
      <alignment horizontal="center" vertical="center"/>
      <protection locked="0" hidden="0"/>
    </xf>
    <xf numFmtId="0" fontId="30" fillId="0" borderId="1" applyAlignment="1" applyProtection="1" pivotButton="0" quotePrefix="0" xfId="0">
      <alignment horizontal="center" vertical="center"/>
      <protection locked="0" hidden="0"/>
    </xf>
    <xf numFmtId="0" fontId="27" fillId="0" borderId="8" applyAlignment="1" applyProtection="1" pivotButton="0" quotePrefix="0" xfId="0">
      <alignment horizontal="center" vertical="center"/>
      <protection locked="0" hidden="0"/>
    </xf>
    <xf numFmtId="0" fontId="13" fillId="0" borderId="3" applyAlignment="1" applyProtection="1" pivotButton="0" quotePrefix="0" xfId="0">
      <alignment horizontal="center" vertical="center"/>
      <protection locked="0" hidden="0"/>
    </xf>
    <xf numFmtId="0" fontId="23" fillId="0" borderId="1" applyAlignment="1" applyProtection="1" pivotButton="0" quotePrefix="0" xfId="0">
      <alignment horizontal="center" vertical="center" wrapText="1"/>
      <protection locked="0" hidden="0"/>
    </xf>
    <xf numFmtId="0" fontId="13" fillId="0" borderId="1" applyAlignment="1" applyProtection="1" pivotButton="0" quotePrefix="0" xfId="0">
      <alignment horizontal="center" vertical="center" wrapText="1"/>
      <protection locked="0" hidden="0"/>
    </xf>
    <xf numFmtId="0" fontId="12" fillId="0" borderId="3" applyAlignment="1" applyProtection="1" pivotButton="0" quotePrefix="0" xfId="0">
      <alignment horizontal="center" vertical="center"/>
      <protection locked="0" hidden="0"/>
    </xf>
    <xf numFmtId="0" fontId="14" fillId="0" borderId="1" applyAlignment="1" applyProtection="1" pivotButton="0" quotePrefix="0" xfId="0">
      <alignment horizontal="center" vertical="center" wrapText="1"/>
      <protection locked="0" hidden="0"/>
    </xf>
    <xf numFmtId="0" fontId="31" fillId="0" borderId="0" applyAlignment="1" pivotButton="0" quotePrefix="0" xfId="0">
      <alignment vertical="center"/>
    </xf>
    <xf numFmtId="0" fontId="32" fillId="0" borderId="1" applyAlignment="1" applyProtection="1" pivotButton="0" quotePrefix="0" xfId="0">
      <alignment horizontal="center" vertical="center"/>
      <protection locked="0" hidden="0"/>
    </xf>
    <xf numFmtId="0" fontId="13" fillId="7" borderId="2" applyAlignment="1" applyProtection="1" pivotButton="0" quotePrefix="0" xfId="0">
      <alignment horizontal="centerContinuous" vertical="center"/>
      <protection locked="0" hidden="0"/>
    </xf>
    <xf numFmtId="0" fontId="13" fillId="0" borderId="1" applyAlignment="1" applyProtection="1" pivotButton="0" quotePrefix="0" xfId="0">
      <alignment vertical="center"/>
      <protection locked="0" hidden="0"/>
    </xf>
    <xf numFmtId="0" fontId="29" fillId="0" borderId="2" applyAlignment="1" applyProtection="1" pivotButton="0" quotePrefix="0" xfId="0">
      <alignment horizontal="center" vertical="center" wrapText="1"/>
      <protection locked="0" hidden="0"/>
    </xf>
    <xf numFmtId="0" fontId="13" fillId="0" borderId="11" applyAlignment="1" applyProtection="1" pivotButton="0" quotePrefix="0" xfId="0">
      <alignment horizontal="center" vertical="center"/>
      <protection locked="0" hidden="0"/>
    </xf>
    <xf numFmtId="0" fontId="13" fillId="0" borderId="0" applyAlignment="1" applyProtection="1" pivotButton="0" quotePrefix="0" xfId="0">
      <alignment horizontal="center" vertical="center"/>
      <protection locked="0" hidden="0"/>
    </xf>
    <xf numFmtId="0" fontId="29" fillId="0" borderId="1" applyAlignment="1" applyProtection="1" pivotButton="0" quotePrefix="0" xfId="0">
      <alignment horizontal="center" vertical="center" wrapText="1"/>
      <protection locked="0" hidden="0"/>
    </xf>
    <xf numFmtId="0" fontId="13" fillId="0" borderId="8" applyAlignment="1" applyProtection="1" pivotButton="0" quotePrefix="0" xfId="0">
      <alignment horizontal="center" vertical="center"/>
      <protection locked="0" hidden="0"/>
    </xf>
    <xf numFmtId="0" fontId="4" fillId="4" borderId="4" applyAlignment="1" applyProtection="1" pivotButton="0" quotePrefix="0" xfId="0">
      <alignment vertical="center"/>
      <protection locked="0" hidden="0"/>
    </xf>
    <xf numFmtId="58" fontId="1" fillId="0" borderId="3" applyAlignment="1" applyProtection="1" pivotButton="0" quotePrefix="0" xfId="0">
      <alignment vertical="center"/>
      <protection locked="0" hidden="0"/>
    </xf>
    <xf numFmtId="58" fontId="1" fillId="0" borderId="2" applyAlignment="1" applyProtection="1" pivotButton="0" quotePrefix="0" xfId="0">
      <alignment vertical="center"/>
      <protection locked="0" hidden="0"/>
    </xf>
    <xf numFmtId="0" fontId="0" fillId="0" borderId="1" applyAlignment="1" pivotButton="0" quotePrefix="0" xfId="0">
      <alignment horizontal="center" vertical="center"/>
    </xf>
    <xf numFmtId="0" fontId="0" fillId="0" borderId="9" applyAlignment="1" pivotButton="0" quotePrefix="0" xfId="0">
      <alignment horizontal="center" vertical="center"/>
    </xf>
    <xf numFmtId="0" fontId="0" fillId="0" borderId="10" applyAlignment="1" pivotButton="0" quotePrefix="0" xfId="0">
      <alignment horizontal="center" vertical="center"/>
    </xf>
    <xf numFmtId="0" fontId="33" fillId="0" borderId="1" applyAlignment="1" applyProtection="1" pivotButton="0" quotePrefix="0" xfId="0">
      <alignment horizontal="center" vertical="center"/>
      <protection locked="0" hidden="0"/>
    </xf>
    <xf numFmtId="0" fontId="0" fillId="0" borderId="1" applyAlignment="1" pivotButton="0" quotePrefix="0" xfId="0">
      <alignment horizontal="center" vertical="center"/>
    </xf>
    <xf numFmtId="0" fontId="0" fillId="0" borderId="1" applyAlignment="1" pivotButton="0" quotePrefix="0" xfId="0">
      <alignment vertical="center"/>
    </xf>
    <xf numFmtId="0" fontId="1" fillId="0" borderId="12" applyAlignment="1" applyProtection="1" pivotButton="0" quotePrefix="0" xfId="0">
      <alignment horizontal="center" vertical="center"/>
      <protection locked="0" hidden="0"/>
    </xf>
    <xf numFmtId="0" fontId="2" fillId="0" borderId="0" applyAlignment="1" pivotButton="0" quotePrefix="0" xfId="0">
      <alignment horizontal="center" vertical="center"/>
    </xf>
    <xf numFmtId="0" fontId="0" fillId="2" borderId="1" applyAlignment="1" pivotButton="0" quotePrefix="0" xfId="0">
      <alignment horizontal="center" vertical="center"/>
    </xf>
    <xf numFmtId="0" fontId="0" fillId="2" borderId="1" applyAlignment="1" pivotButton="0" quotePrefix="0" xfId="0">
      <alignment vertical="center"/>
    </xf>
    <xf numFmtId="0" fontId="0" fillId="2" borderId="1" applyAlignment="1" pivotButton="0" quotePrefix="0" xfId="0">
      <alignment horizontal="center" vertical="center"/>
    </xf>
    <xf numFmtId="0" fontId="1" fillId="2" borderId="1" applyAlignment="1" pivotButton="0" quotePrefix="0" xfId="0">
      <alignment horizontal="center" vertical="center" wrapText="1"/>
    </xf>
    <xf numFmtId="0" fontId="34" fillId="2" borderId="0" applyAlignment="1" pivotButton="0" quotePrefix="0" xfId="0">
      <alignment vertical="center" wrapText="1"/>
    </xf>
    <xf numFmtId="0" fontId="35" fillId="2" borderId="0" applyAlignment="1" pivotButton="0" quotePrefix="0" xfId="0">
      <alignment horizontal="center" vertical="center"/>
    </xf>
    <xf numFmtId="0" fontId="35" fillId="0" borderId="0" applyAlignment="1" pivotButton="0" quotePrefix="0" xfId="0">
      <alignment horizontal="center" vertical="center"/>
    </xf>
    <xf numFmtId="0" fontId="0" fillId="2" borderId="3" applyAlignment="1" pivotButton="0" quotePrefix="0" xfId="0">
      <alignment horizontal="center" vertical="center"/>
    </xf>
    <xf numFmtId="0" fontId="0" fillId="0" borderId="13" applyAlignment="1" pivotButton="0" quotePrefix="0" xfId="0">
      <alignment horizontal="center" vertical="center"/>
    </xf>
    <xf numFmtId="0" fontId="0" fillId="2" borderId="2" applyAlignment="1" pivotButton="0" quotePrefix="0" xfId="0">
      <alignment horizontal="center" vertical="center"/>
    </xf>
    <xf numFmtId="0" fontId="0" fillId="6" borderId="2" applyAlignment="1" pivotButton="0" quotePrefix="0" xfId="0">
      <alignment vertical="center"/>
    </xf>
    <xf numFmtId="0" fontId="4" fillId="2" borderId="3" applyAlignment="1" applyProtection="1" pivotButton="0" quotePrefix="0" xfId="0">
      <alignment vertical="center"/>
      <protection locked="0" hidden="0"/>
    </xf>
    <xf numFmtId="0" fontId="4" fillId="2" borderId="2" applyAlignment="1" applyProtection="1" pivotButton="0" quotePrefix="0" xfId="0">
      <alignment vertical="center"/>
      <protection locked="0" hidden="0"/>
    </xf>
    <xf numFmtId="0" fontId="0" fillId="0" borderId="2" applyAlignment="1" pivotButton="0" quotePrefix="0" xfId="0">
      <alignment horizontal="center" vertical="center"/>
    </xf>
    <xf numFmtId="0" fontId="0" fillId="0" borderId="7" applyAlignment="1" pivotButton="0" quotePrefix="0" xfId="0">
      <alignment horizontal="center" vertical="center"/>
    </xf>
    <xf numFmtId="0" fontId="0" fillId="0" borderId="3" applyAlignment="1" pivotButton="0" quotePrefix="0" xfId="0">
      <alignment horizontal="center" vertical="center"/>
    </xf>
    <xf numFmtId="0" fontId="4" fillId="3" borderId="1" applyAlignment="1" applyProtection="1" pivotButton="0" quotePrefix="0" xfId="0">
      <alignment horizontal="center" vertical="center"/>
      <protection locked="0" hidden="0"/>
    </xf>
    <xf numFmtId="0" fontId="0" fillId="0" borderId="2" applyAlignment="1" pivotButton="0" quotePrefix="0" xfId="0">
      <alignment horizontal="center" vertical="center"/>
    </xf>
    <xf numFmtId="0" fontId="0" fillId="0" borderId="2" applyAlignment="1" pivotButton="0" quotePrefix="0" xfId="0">
      <alignment vertical="center"/>
    </xf>
    <xf numFmtId="0" fontId="36" fillId="0" borderId="1" applyAlignment="1" applyProtection="1" pivotButton="0" quotePrefix="0" xfId="0">
      <alignment horizontal="center" vertical="center"/>
      <protection locked="0" hidden="0"/>
    </xf>
    <xf numFmtId="0" fontId="4" fillId="0" borderId="1" applyAlignment="1" applyProtection="1" pivotButton="0" quotePrefix="0" xfId="0">
      <alignment horizontal="center" vertical="center" wrapText="1"/>
      <protection locked="0" hidden="0"/>
    </xf>
    <xf numFmtId="49" fontId="8" fillId="0" borderId="1" applyAlignment="1" pivotButton="0" quotePrefix="0" xfId="0">
      <alignment horizontal="center" vertical="center" shrinkToFit="1"/>
    </xf>
    <xf numFmtId="0" fontId="0" fillId="0" borderId="1" applyAlignment="1" pivotButton="0" quotePrefix="0" xfId="0">
      <alignment horizontal="center" vertical="center" shrinkToFit="1"/>
    </xf>
    <xf numFmtId="0" fontId="4" fillId="6" borderId="3" applyAlignment="1" applyProtection="1" pivotButton="0" quotePrefix="0" xfId="0">
      <alignment horizontal="center" vertical="center"/>
      <protection locked="0" hidden="0"/>
    </xf>
    <xf numFmtId="0" fontId="0" fillId="0" borderId="6" applyAlignment="1" pivotButton="0" quotePrefix="0" xfId="0">
      <alignment horizontal="center" vertical="center"/>
    </xf>
    <xf numFmtId="49" fontId="8" fillId="2" borderId="14" applyAlignment="1" pivotButton="0" quotePrefix="0" xfId="0">
      <alignment horizontal="center" vertical="center" wrapText="1"/>
    </xf>
    <xf numFmtId="0" fontId="0" fillId="6" borderId="2" applyAlignment="1" pivotButton="0" quotePrefix="0" xfId="0">
      <alignment horizontal="center" vertical="center"/>
    </xf>
    <xf numFmtId="0" fontId="0" fillId="2" borderId="1" applyAlignment="1" pivotButton="0" quotePrefix="0" xfId="0">
      <alignment horizontal="center" vertical="center"/>
    </xf>
    <xf numFmtId="0" fontId="0" fillId="0" borderId="1" applyAlignment="1" pivotButton="0" quotePrefix="0" xfId="0">
      <alignment horizontal="center" vertical="center"/>
    </xf>
    <xf numFmtId="0" fontId="0" fillId="2" borderId="2" applyAlignment="1" pivotButton="0" quotePrefix="0" xfId="0">
      <alignment horizontal="center" vertical="center"/>
    </xf>
    <xf numFmtId="0" fontId="0" fillId="2" borderId="2" applyAlignment="1" pivotButton="0" quotePrefix="0" xfId="0">
      <alignment vertical="center"/>
    </xf>
    <xf numFmtId="0" fontId="1" fillId="2" borderId="2" applyAlignment="1" pivotButton="0" quotePrefix="0" xfId="0">
      <alignment horizontal="center" vertical="center"/>
    </xf>
    <xf numFmtId="0" fontId="11" fillId="4" borderId="1" applyAlignment="1" pivotButton="0" quotePrefix="0" xfId="0">
      <alignment horizontal="center" vertical="center"/>
    </xf>
    <xf numFmtId="0" fontId="37" fillId="2" borderId="1" applyAlignment="1" pivotButton="0" quotePrefix="0" xfId="0">
      <alignment horizontal="center" vertical="center" wrapText="1"/>
    </xf>
    <xf numFmtId="0" fontId="0" fillId="0" borderId="1" applyAlignment="1" pivotButton="0" quotePrefix="0" xfId="0">
      <alignment horizontal="center" vertical="center" wrapText="1"/>
    </xf>
    <xf numFmtId="0" fontId="14" fillId="4" borderId="1" applyAlignment="1" pivotButton="0" quotePrefix="0" xfId="0">
      <alignment horizontal="center" vertical="center"/>
    </xf>
    <xf numFmtId="58" fontId="1" fillId="2" borderId="3" applyAlignment="1" applyProtection="1" pivotButton="0" quotePrefix="0" xfId="0">
      <alignment horizontal="center" vertical="center"/>
      <protection locked="0" hidden="0"/>
    </xf>
    <xf numFmtId="0" fontId="11" fillId="0" borderId="0" applyAlignment="1" pivotButton="0" quotePrefix="0" xfId="0">
      <alignment horizontal="center" vertical="center"/>
    </xf>
    <xf numFmtId="0" fontId="2" fillId="4" borderId="0" applyAlignment="1" pivotButton="0" quotePrefix="0" xfId="0">
      <alignment vertical="center"/>
    </xf>
    <xf numFmtId="0" fontId="38" fillId="3" borderId="1" applyAlignment="1" pivotButton="0" quotePrefix="0" xfId="0">
      <alignment horizontal="center" vertical="center"/>
    </xf>
    <xf numFmtId="0" fontId="10" fillId="0" borderId="0" applyAlignment="1" pivotButton="0" quotePrefix="0" xfId="0">
      <alignment horizontal="center" vertical="center"/>
    </xf>
    <xf numFmtId="0" fontId="1" fillId="0" borderId="0" applyAlignment="1" pivotButton="0" quotePrefix="0" xfId="0">
      <alignment horizontal="center" vertical="center"/>
    </xf>
    <xf numFmtId="0" fontId="11" fillId="0" borderId="0" applyAlignment="1" pivotButton="0" quotePrefix="0" xfId="0">
      <alignment horizontal="center" vertical="center"/>
    </xf>
    <xf numFmtId="0" fontId="14" fillId="0" borderId="5" applyAlignment="1" pivotButton="0" quotePrefix="0" xfId="0">
      <alignment horizontal="center" vertical="center"/>
    </xf>
    <xf numFmtId="0" fontId="4" fillId="3" borderId="8" applyAlignment="1" applyProtection="1" pivotButton="0" quotePrefix="0" xfId="0">
      <alignment horizontal="center" vertical="center"/>
      <protection locked="0" hidden="0"/>
    </xf>
    <xf numFmtId="0" fontId="0" fillId="0" borderId="0" applyAlignment="1" pivotButton="0" quotePrefix="0" xfId="0">
      <alignment vertical="center"/>
    </xf>
    <xf numFmtId="0" fontId="1" fillId="3" borderId="0" applyAlignment="1" pivotButton="0" quotePrefix="0" xfId="0">
      <alignment horizontal="center" vertical="center"/>
    </xf>
    <xf numFmtId="0" fontId="1" fillId="4" borderId="0" applyAlignment="1" pivotButton="0" quotePrefix="0" xfId="0">
      <alignment horizontal="center" vertical="center"/>
    </xf>
    <xf numFmtId="0" fontId="4" fillId="0" borderId="1" applyAlignment="1" pivotButton="0" quotePrefix="0" xfId="0">
      <alignment horizontal="center" vertical="center"/>
    </xf>
    <xf numFmtId="0" fontId="6" fillId="4" borderId="1" applyAlignment="1" applyProtection="1" pivotButton="0" quotePrefix="0" xfId="0">
      <alignment horizontal="center" vertical="center"/>
      <protection locked="0" hidden="0"/>
    </xf>
    <xf numFmtId="0" fontId="7" fillId="4" borderId="1" applyAlignment="1" applyProtection="1" pivotButton="0" quotePrefix="0" xfId="0">
      <alignment horizontal="center" vertical="center"/>
      <protection locked="0" hidden="0"/>
    </xf>
    <xf numFmtId="0" fontId="9" fillId="4" borderId="1" applyAlignment="1" applyProtection="1" pivotButton="0" quotePrefix="0" xfId="0">
      <alignment horizontal="center" vertical="center" wrapText="1"/>
      <protection locked="0" hidden="0"/>
    </xf>
    <xf numFmtId="0" fontId="6" fillId="4" borderId="1" applyAlignment="1" applyProtection="1" pivotButton="0" quotePrefix="0" xfId="0">
      <alignment horizontal="center" vertical="center" wrapText="1"/>
      <protection locked="0" hidden="0"/>
    </xf>
    <xf numFmtId="0" fontId="7" fillId="4" borderId="1" applyAlignment="1" applyProtection="1" pivotButton="0" quotePrefix="0" xfId="0">
      <alignment horizontal="center" vertical="center" wrapText="1"/>
      <protection locked="0" hidden="0"/>
    </xf>
    <xf numFmtId="0" fontId="12" fillId="4" borderId="1" applyAlignment="1" applyProtection="1" pivotButton="0" quotePrefix="0" xfId="0">
      <alignment horizontal="center" vertical="center"/>
      <protection locked="0" hidden="0"/>
    </xf>
    <xf numFmtId="0" fontId="8" fillId="0" borderId="0" applyAlignment="1" applyProtection="1" pivotButton="0" quotePrefix="0" xfId="0">
      <alignment horizontal="center" vertical="center" wrapText="1"/>
      <protection locked="0" hidden="0"/>
    </xf>
    <xf numFmtId="0" fontId="4" fillId="0" borderId="0" applyAlignment="1" applyProtection="1" pivotButton="0" quotePrefix="0" xfId="0">
      <alignment horizontal="center" vertical="center"/>
      <protection locked="0" hidden="0"/>
    </xf>
    <xf numFmtId="0" fontId="1" fillId="0" borderId="0" applyAlignment="1" applyProtection="1" pivotButton="0" quotePrefix="0" xfId="0">
      <alignment horizontal="center" vertical="center"/>
      <protection locked="0" hidden="0"/>
    </xf>
    <xf numFmtId="0" fontId="37" fillId="0" borderId="1" applyAlignment="1" pivotButton="0" quotePrefix="0" xfId="0">
      <alignment horizontal="center" vertical="center" wrapText="1"/>
    </xf>
    <xf numFmtId="0" fontId="37" fillId="0" borderId="5" applyAlignment="1" pivotButton="0" quotePrefix="0" xfId="0">
      <alignment horizontal="center" vertical="center" wrapText="1"/>
    </xf>
    <xf numFmtId="0" fontId="1" fillId="2" borderId="1" applyAlignment="1" applyProtection="1" pivotButton="0" quotePrefix="0" xfId="0">
      <alignment horizontal="center" vertical="center"/>
      <protection locked="0" hidden="0"/>
    </xf>
    <xf numFmtId="0" fontId="1" fillId="0" borderId="1" applyAlignment="1" pivotButton="0" quotePrefix="0" xfId="0">
      <alignment horizontal="center" vertical="center" wrapText="1"/>
    </xf>
    <xf numFmtId="0" fontId="1" fillId="0" borderId="5" applyAlignment="1" pivotButton="0" quotePrefix="0" xfId="0">
      <alignment horizontal="center" vertical="center"/>
    </xf>
    <xf numFmtId="0" fontId="34" fillId="0" borderId="0" applyAlignment="1" pivotButton="0" quotePrefix="0" xfId="0">
      <alignment vertical="center" wrapText="1"/>
    </xf>
    <xf numFmtId="49" fontId="8" fillId="5" borderId="6" applyAlignment="1" pivotButton="0" quotePrefix="0" xfId="0">
      <alignment horizontal="center" vertical="center" wrapText="1"/>
    </xf>
    <xf numFmtId="0" fontId="1" fillId="5" borderId="2" applyAlignment="1" pivotButton="0" quotePrefix="0" xfId="0">
      <alignment horizontal="center" vertical="center"/>
    </xf>
    <xf numFmtId="0" fontId="37" fillId="0" borderId="1" applyAlignment="1" pivotButton="0" quotePrefix="0" xfId="0">
      <alignment horizontal="center" vertical="center" wrapText="1"/>
    </xf>
    <xf numFmtId="0" fontId="4" fillId="0" borderId="5" applyAlignment="1" applyProtection="1" pivotButton="0" quotePrefix="0" xfId="0">
      <alignment horizontal="center" vertical="center"/>
      <protection locked="0" hidden="0"/>
    </xf>
    <xf numFmtId="0" fontId="4" fillId="3" borderId="1" applyAlignment="1" pivotButton="0" quotePrefix="0" xfId="0">
      <alignment horizontal="center" vertical="center"/>
    </xf>
    <xf numFmtId="0" fontId="1" fillId="3" borderId="5" applyAlignment="1" pivotButton="0" quotePrefix="0" xfId="0">
      <alignment horizontal="center" vertical="center"/>
    </xf>
    <xf numFmtId="0" fontId="0" fillId="2" borderId="0" applyAlignment="1" pivotButton="0" quotePrefix="0" xfId="0">
      <alignment horizontal="center" vertical="center" wrapText="1"/>
    </xf>
    <xf numFmtId="0" fontId="8" fillId="0" borderId="1" applyAlignment="1" pivotButton="0" quotePrefix="0" xfId="0">
      <alignment horizontal="center" vertical="center" wrapText="1"/>
    </xf>
    <xf numFmtId="0" fontId="14" fillId="4" borderId="1" applyAlignment="1" applyProtection="1" pivotButton="0" quotePrefix="0" xfId="0">
      <alignment horizontal="center" vertical="center" wrapText="1"/>
      <protection locked="0" hidden="0"/>
    </xf>
    <xf numFmtId="0" fontId="0" fillId="0" borderId="3" applyAlignment="1" pivotButton="0" quotePrefix="0" xfId="0">
      <alignment horizontal="center" vertical="center"/>
    </xf>
    <xf numFmtId="0" fontId="0" fillId="0" borderId="2" applyAlignment="1" pivotButton="0" quotePrefix="0" xfId="0">
      <alignment horizontal="center" vertical="center"/>
    </xf>
    <xf numFmtId="0" fontId="4" fillId="4" borderId="3" applyAlignment="1" applyProtection="1" pivotButton="0" quotePrefix="0" xfId="0">
      <alignment horizontal="center" vertical="center"/>
      <protection locked="0" hidden="0"/>
    </xf>
    <xf numFmtId="0" fontId="0" fillId="0" borderId="2" applyAlignment="1" pivotButton="0" quotePrefix="0" xfId="0">
      <alignment horizontal="center" vertical="center"/>
    </xf>
    <xf numFmtId="0" fontId="0" fillId="0" borderId="2" applyAlignment="1" pivotButton="0" quotePrefix="0" xfId="0">
      <alignment vertical="center"/>
    </xf>
    <xf numFmtId="0" fontId="1" fillId="0" borderId="3" applyAlignment="1" pivotButton="0" quotePrefix="0" xfId="0">
      <alignment horizontal="center" vertical="center"/>
    </xf>
    <xf numFmtId="0" fontId="1" fillId="0" borderId="8" applyAlignment="1" applyProtection="1" pivotButton="0" quotePrefix="0" xfId="0">
      <alignment horizontal="center" vertical="center"/>
      <protection locked="0" hidden="0"/>
    </xf>
    <xf numFmtId="0" fontId="0" fillId="4" borderId="0" applyAlignment="1" pivotButton="0" quotePrefix="0" xfId="0">
      <alignment vertical="center"/>
    </xf>
    <xf numFmtId="0" fontId="0" fillId="0" borderId="0" applyAlignment="1" pivotButton="0" quotePrefix="0" xfId="0">
      <alignment vertical="center"/>
    </xf>
    <xf numFmtId="0" fontId="0" fillId="0" borderId="0" applyAlignment="1" pivotButton="0" quotePrefix="0" xfId="0">
      <alignment vertical="center"/>
    </xf>
    <xf numFmtId="0" fontId="39" fillId="0" borderId="1" applyAlignment="1" applyProtection="1" pivotButton="0" quotePrefix="0" xfId="0">
      <alignment horizontal="center" vertical="center"/>
      <protection locked="0" hidden="0"/>
    </xf>
    <xf numFmtId="0" fontId="40" fillId="0" borderId="1" applyAlignment="1" pivotButton="0" quotePrefix="0" xfId="0">
      <alignment horizontal="center" vertical="center" wrapText="1"/>
    </xf>
    <xf numFmtId="0" fontId="8" fillId="0" borderId="4" applyAlignment="1" applyProtection="1" pivotButton="0" quotePrefix="0" xfId="0">
      <alignment horizontal="center" vertical="center" wrapText="1"/>
      <protection locked="0" hidden="0"/>
    </xf>
    <xf numFmtId="0" fontId="4" fillId="0" borderId="3" applyAlignment="1" applyProtection="1" pivotButton="0" quotePrefix="0" xfId="0">
      <alignment horizontal="center" vertical="center" wrapText="1"/>
      <protection locked="0" hidden="0"/>
    </xf>
    <xf numFmtId="0" fontId="4" fillId="0" borderId="2" applyAlignment="1" applyProtection="1" pivotButton="0" quotePrefix="0" xfId="0">
      <alignment horizontal="center" vertical="center" wrapText="1"/>
      <protection locked="0" hidden="0"/>
    </xf>
    <xf numFmtId="0" fontId="1" fillId="2" borderId="8" applyAlignment="1" applyProtection="1" pivotButton="0" quotePrefix="0" xfId="0">
      <alignment horizontal="center" vertical="center"/>
      <protection locked="0" hidden="0"/>
    </xf>
    <xf numFmtId="0" fontId="17" fillId="0" borderId="3" applyAlignment="1" applyProtection="1" pivotButton="0" quotePrefix="0" xfId="0">
      <alignment horizontal="center" vertical="center"/>
      <protection locked="0" hidden="0"/>
    </xf>
    <xf numFmtId="0" fontId="17" fillId="0" borderId="2" applyAlignment="1" applyProtection="1" pivotButton="0" quotePrefix="0" xfId="0">
      <alignment horizontal="center" vertical="center"/>
      <protection locked="0" hidden="0"/>
    </xf>
    <xf numFmtId="0" fontId="17" fillId="0" borderId="4" applyAlignment="1" applyProtection="1" pivotButton="0" quotePrefix="0" xfId="0">
      <alignment horizontal="center" vertical="center"/>
      <protection locked="0" hidden="0"/>
    </xf>
    <xf numFmtId="0" fontId="4" fillId="0" borderId="3" applyAlignment="1" applyProtection="1" pivotButton="0" quotePrefix="0" xfId="0">
      <alignment horizontal="center" vertical="center"/>
      <protection locked="0" hidden="0"/>
    </xf>
    <xf numFmtId="58" fontId="0" fillId="0" borderId="1" applyAlignment="1" applyProtection="1" pivotButton="0" quotePrefix="0" xfId="0">
      <alignment horizontal="center" vertical="center"/>
      <protection locked="0" hidden="0"/>
    </xf>
    <xf numFmtId="0" fontId="17" fillId="4" borderId="1" applyAlignment="1" applyProtection="1" pivotButton="0" quotePrefix="0" xfId="0">
      <alignment horizontal="center" vertical="center"/>
      <protection locked="0" hidden="0"/>
    </xf>
    <xf numFmtId="0" fontId="4" fillId="12" borderId="1" applyAlignment="1" applyProtection="1" pivotButton="0" quotePrefix="0" xfId="0">
      <alignment horizontal="center" vertical="center"/>
      <protection locked="0" hidden="0"/>
    </xf>
    <xf numFmtId="58" fontId="4" fillId="0" borderId="3" applyAlignment="1" applyProtection="1" pivotButton="0" quotePrefix="0" xfId="0">
      <alignment horizontal="center" vertical="center"/>
      <protection locked="0" hidden="0"/>
    </xf>
    <xf numFmtId="0" fontId="4" fillId="0" borderId="1" applyAlignment="1" applyProtection="1" pivotButton="0" quotePrefix="0" xfId="0">
      <alignment vertical="center" wrapText="1"/>
      <protection locked="0" hidden="0"/>
    </xf>
    <xf numFmtId="0" fontId="0" fillId="0" borderId="1" applyAlignment="1" applyProtection="1" pivotButton="0" quotePrefix="0" xfId="0">
      <alignment horizontal="center" vertical="center"/>
      <protection locked="0" hidden="0"/>
    </xf>
    <xf numFmtId="49" fontId="8" fillId="0" borderId="1" applyAlignment="1" pivotButton="0" quotePrefix="0" xfId="0">
      <alignment horizontal="center" vertical="center"/>
    </xf>
    <xf numFmtId="0" fontId="0" fillId="0" borderId="1" applyAlignment="1" pivotButton="0" quotePrefix="0" xfId="0">
      <alignment horizontal="center" vertical="center"/>
    </xf>
    <xf numFmtId="58" fontId="1" fillId="0" borderId="1" applyAlignment="1" pivotButton="0" quotePrefix="0" xfId="0">
      <alignment horizontal="center" vertical="center"/>
    </xf>
    <xf numFmtId="0" fontId="1" fillId="0" borderId="4" applyAlignment="1" pivotButton="0" quotePrefix="0" xfId="0">
      <alignment horizontal="center" vertical="center"/>
    </xf>
    <xf numFmtId="0" fontId="39" fillId="0" borderId="3" applyAlignment="1" applyProtection="1" pivotButton="0" quotePrefix="0" xfId="0">
      <alignment horizontal="center" vertical="center"/>
      <protection locked="0" hidden="0"/>
    </xf>
    <xf numFmtId="0" fontId="39" fillId="0" borderId="2" applyAlignment="1" applyProtection="1" pivotButton="0" quotePrefix="0" xfId="0">
      <alignment horizontal="center" vertical="center"/>
      <protection locked="0" hidden="0"/>
    </xf>
    <xf numFmtId="0" fontId="4" fillId="6" borderId="2" applyAlignment="1" applyProtection="1" pivotButton="0" quotePrefix="0" xfId="0">
      <alignment horizontal="center" vertical="center"/>
      <protection locked="0" hidden="0"/>
    </xf>
    <xf numFmtId="58" fontId="1" fillId="4" borderId="2" applyAlignment="1" applyProtection="1" pivotButton="0" quotePrefix="0" xfId="0">
      <alignment horizontal="center" vertical="center"/>
      <protection locked="0" hidden="0"/>
    </xf>
    <xf numFmtId="0" fontId="39" fillId="6" borderId="1" applyAlignment="1" applyProtection="1" pivotButton="0" quotePrefix="0" xfId="0">
      <alignment horizontal="center" vertical="center"/>
      <protection locked="0" hidden="0"/>
    </xf>
    <xf numFmtId="0" fontId="8" fillId="3" borderId="1" applyAlignment="1" applyProtection="1" pivotButton="0" quotePrefix="0" xfId="0">
      <alignment vertical="center" wrapText="1"/>
      <protection locked="0" hidden="0"/>
    </xf>
    <xf numFmtId="0" fontId="8" fillId="3" borderId="3" applyAlignment="1" applyProtection="1" pivotButton="0" quotePrefix="0" xfId="0">
      <alignment horizontal="center" vertical="center" wrapText="1"/>
      <protection locked="0" hidden="0"/>
    </xf>
    <xf numFmtId="0" fontId="8" fillId="3" borderId="2" applyAlignment="1" applyProtection="1" pivotButton="0" quotePrefix="0" xfId="0">
      <alignment horizontal="center" vertical="center" wrapText="1"/>
      <protection locked="0" hidden="0"/>
    </xf>
    <xf numFmtId="0" fontId="40" fillId="0" borderId="1" applyAlignment="1" pivotButton="0" quotePrefix="0" xfId="0">
      <alignment horizontal="center" vertical="center" wrapText="1"/>
    </xf>
    <xf numFmtId="0" fontId="8" fillId="0" borderId="1" applyAlignment="1" pivotButton="0" quotePrefix="0" xfId="0">
      <alignment horizontal="center" vertical="center"/>
    </xf>
    <xf numFmtId="58" fontId="41" fillId="0" borderId="1" applyAlignment="1" applyProtection="1" pivotButton="0" quotePrefix="0" xfId="0">
      <alignment horizontal="center" vertical="center"/>
      <protection locked="0" hidden="0"/>
    </xf>
    <xf numFmtId="0" fontId="4" fillId="0" borderId="4" applyAlignment="1" applyProtection="1" pivotButton="0" quotePrefix="0" xfId="0">
      <alignment horizontal="center" vertical="center"/>
      <protection locked="0" hidden="0"/>
    </xf>
    <xf numFmtId="0" fontId="8" fillId="0" borderId="1" applyAlignment="1" applyProtection="1" pivotButton="0" quotePrefix="0" xfId="0">
      <alignment vertical="center" wrapText="1"/>
      <protection locked="0" hidden="0"/>
    </xf>
    <xf numFmtId="0" fontId="1" fillId="0" borderId="1" applyAlignment="1" pivotButton="0" quotePrefix="0" xfId="0">
      <alignment horizontal="center" vertical="center"/>
    </xf>
    <xf numFmtId="0" fontId="8" fillId="0" borderId="1" applyAlignment="1" applyProtection="1" pivotButton="0" quotePrefix="0" xfId="0">
      <alignment horizontal="center" vertical="center" wrapText="1"/>
      <protection locked="0" hidden="0"/>
    </xf>
    <xf numFmtId="0" fontId="0" fillId="0" borderId="0" pivotButton="0" quotePrefix="0" xfId="0"/>
    <xf numFmtId="0" fontId="0" fillId="0" borderId="25" applyProtection="1" pivotButton="0" quotePrefix="0" xfId="0">
      <protection locked="0" hidden="0"/>
    </xf>
    <xf numFmtId="0" fontId="0" fillId="0" borderId="5" applyProtection="1" pivotButton="0" quotePrefix="0" xfId="0">
      <protection locked="0" hidden="0"/>
    </xf>
    <xf numFmtId="0" fontId="0" fillId="0" borderId="2" applyProtection="1" pivotButton="0" quotePrefix="0" xfId="0">
      <protection locked="0" hidden="0"/>
    </xf>
    <xf numFmtId="0" fontId="0" fillId="0" borderId="4" applyProtection="1" pivotButton="0" quotePrefix="0" xfId="0">
      <protection locked="0" hidden="0"/>
    </xf>
    <xf numFmtId="0" fontId="0" fillId="0" borderId="4" pivotButton="0" quotePrefix="0" xfId="0"/>
    <xf numFmtId="0" fontId="0" fillId="0" borderId="2" pivotButton="0" quotePrefix="0" xfId="0"/>
    <xf numFmtId="0" fontId="0" fillId="0" borderId="28" pivotButton="0" quotePrefix="0" xfId="0"/>
    <xf numFmtId="0" fontId="0" fillId="0" borderId="29" pivotButton="0" quotePrefix="0" xfId="0"/>
    <xf numFmtId="0" fontId="0" fillId="0" borderId="6" pivotButton="0" quotePrefix="0" xfId="0"/>
    <xf numFmtId="0" fontId="0" fillId="0" borderId="29" applyProtection="1" pivotButton="0" quotePrefix="0" xfId="0">
      <protection locked="0" hidden="0"/>
    </xf>
    <xf numFmtId="0" fontId="0" fillId="0" borderId="28" applyProtection="1" pivotButton="0" quotePrefix="0" xfId="0">
      <protection locked="0" hidden="0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">
    <dxf>
      <fill>
        <patternFill patternType="solid">
          <bgColor rgb="FFFF9900"/>
        </patternFill>
      </fill>
    </dxf>
  </dxfs>
  <tableStyles count="0" defaultTableStyle="TableStyleMedium2" defaultPivotStyle="PivotStyleLight16"/>
  <colors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externalLink" Target="/xl/externalLinks/externalLink1.xml" Id="rId10" /><Relationship Type="http://schemas.openxmlformats.org/officeDocument/2006/relationships/externalLink" Target="/xl/externalLinks/externalLink2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comments/comment1.xml><?xml version="1.0" encoding="utf-8"?>
<comments xmlns="http://schemas.openxmlformats.org/spreadsheetml/2006/main">
  <authors>
    <author>Administrator</author>
  </authors>
  <commentList>
    <comment ref="K3" authorId="0" shapeId="0">
      <text>
        <t>包含：
中医针灸、刃针、艾灸、隔物灸、红外线治疗、耳穴、敷贴等中医治疗类项目</t>
      </text>
    </comment>
    <comment ref="R3" authorId="0" shapeId="0">
      <text>
        <t>包含：灌肠、西医类治疗</t>
      </text>
    </comment>
  </commentList>
</comments>
</file>

<file path=xl/comments/comment2.xml><?xml version="1.0" encoding="utf-8"?>
<comments xmlns="http://schemas.openxmlformats.org/spreadsheetml/2006/main">
  <authors>
    <author>Administrator</author>
  </authors>
  <commentList>
    <comment ref="K3" authorId="0" shapeId="0">
      <text>
        <t>包含：
中医针灸、刃针、艾灸、隔物灸、红外线治疗、耳穴、敷贴等中医治疗类项目</t>
      </text>
    </comment>
    <comment ref="R3" authorId="0" shapeId="0">
      <text>
        <t>包含：灌肠、西医类治疗</t>
      </text>
    </comment>
  </commentList>
</comments>
</file>

<file path=xl/comments/comment3.xml><?xml version="1.0" encoding="utf-8"?>
<comments xmlns="http://schemas.openxmlformats.org/spreadsheetml/2006/main">
  <authors>
    <author>Administrator</author>
  </authors>
  <commentList>
    <comment ref="M3" authorId="0" shapeId="0">
      <text>
        <t>包含：
中医针灸、刃针、艾灸、隔物灸、红外线治疗、耳穴、敷贴等中医治疗类项目</t>
      </text>
    </comment>
    <comment ref="T3" authorId="0" shapeId="0">
      <text>
        <t>包含：灌肠、西医类治疗</t>
      </text>
    </comment>
  </commentList>
</comments>
</file>

<file path=xl/comments/comment4.xml><?xml version="1.0" encoding="utf-8"?>
<comments xmlns="http://schemas.openxmlformats.org/spreadsheetml/2006/main">
  <authors>
    <author>Administrator</author>
  </authors>
  <commentList>
    <comment ref="K3" authorId="0" shapeId="0">
      <text>
        <t>包含：
中医针灸、刃针、艾灸、隔物灸、红外线治疗、耳穴、敷贴等中医治疗类项目</t>
      </text>
    </comment>
    <comment ref="R3" authorId="0" shapeId="0">
      <text>
        <t>包含：灌肠、西医类治疗</t>
      </text>
    </comment>
  </commentList>
</comments>
</file>

<file path=xl/comments/comment5.xml><?xml version="1.0" encoding="utf-8"?>
<comments xmlns="http://schemas.openxmlformats.org/spreadsheetml/2006/main">
  <authors>
    <author>Administrator</author>
  </authors>
  <commentList>
    <comment ref="M3" authorId="0" shapeId="0">
      <text>
        <t>包含：
中医针灸、刃针、艾灸、隔物灸、红外线治疗、耳穴、敷贴等中医治疗类项目</t>
      </text>
    </comment>
    <comment ref="T3" authorId="0" shapeId="0">
      <text>
        <t>包含：灌肠、西医类治疗</t>
      </text>
    </comment>
  </commentList>
</comments>
</file>

<file path=xl/comments/comment6.xml><?xml version="1.0" encoding="utf-8"?>
<comments xmlns="http://schemas.openxmlformats.org/spreadsheetml/2006/main">
  <authors>
    <author>Administrator</author>
  </authors>
  <commentList>
    <comment ref="K3" authorId="0" shapeId="0">
      <text>
        <t>包含：
中医针灸、刃针、艾灸、隔物灸、红外线治疗、耳穴、敷贴等中医治疗类项目</t>
      </text>
    </comment>
    <comment ref="R3" authorId="0" shapeId="0">
      <text>
        <t>包含：灌肠、西医类治疗</t>
      </text>
    </comment>
  </commentList>
</comments>
</file>

<file path=xl/comments/comment7.xml><?xml version="1.0" encoding="utf-8"?>
<comments xmlns="http://schemas.openxmlformats.org/spreadsheetml/2006/main">
  <authors>
    <author>Administrator</author>
  </authors>
  <commentList>
    <comment ref="K3" authorId="0" shapeId="0">
      <text>
        <t>包含：
中医针灸、刃针、艾灸、隔物灸、红外线治疗、耳穴、敷贴等中医治疗类项目</t>
      </text>
    </comment>
    <comment ref="R3" authorId="0" shapeId="0">
      <text>
        <t>包含：灌肠、西医类治疗</t>
      </text>
    </comment>
  </commentList>
</comments>
</file>

<file path=xl/comments/comment8.xml><?xml version="1.0" encoding="utf-8"?>
<comments xmlns="http://schemas.openxmlformats.org/spreadsheetml/2006/main">
  <authors>
    <author>Administrator</author>
  </authors>
  <commentList>
    <comment ref="M3" authorId="0" shapeId="0">
      <text>
        <t>包含：
中医针灸、刃针、艾灸、隔物灸、红外线治疗、耳穴、敷贴等中医治疗类项目</t>
      </text>
    </comment>
    <comment ref="T3" authorId="0" shapeId="0">
      <text>
        <t>包含：灌肠、西医类治疗</t>
      </text>
    </comment>
  </commentList>
</comments>
</file>

<file path=xl/externalLinks/_rels/externalLink1.xml.rels><Relationships xmlns="http://schemas.openxmlformats.org/package/2006/relationships"><Relationship Type="http://schemas.openxmlformats.org/officeDocument/2006/relationships/externalLinkPath" Target="\Users\Zhuanz1\Library\Containers\com.tencent.xinWeChat\Data\Library\Application%20Support\com.tencent.xinWeChat\2.0b4.0.9\44134bb5a759cff7438d45b1fd012e67\Message\MessageTemp\dd5d13331388c6d4a2ea65abc055abb1\File\&#24739;&#32773;&#21517;&#21333;&#34920;.xlsx" TargetMode="External" Id="rId1" /></Relationships>
</file>

<file path=xl/externalLinks/_rels/externalLink2.xml.rels><Relationships xmlns="http://schemas.openxmlformats.org/package/2006/relationships"><Relationship Type="http://schemas.openxmlformats.org/officeDocument/2006/relationships/externalLinkPath" Target="\Users\Zhuanz1\Library\Containers\com.tencent.xinWeChat\Data\Library\Application%20Support\com.tencent.xinWeChat\2.0b4.0.9\44134bb5a759cff7438d45b1fd012e67\Message\MessageTemp\dd5d13331388c6d4a2ea65abc055abb1\File\Users\Administrator\Desktop\F&#34920;\&#24739;&#32773;&#21517;&#21333;&#34920;(1).xlsx" TargetMode="External" Id="rId1" /></Relationships>
</file>

<file path=xl/externalLinks/externalLink1.xml><?xml version="1.0" encoding="utf-8"?>
<externalLink xmlns:r="http://schemas.openxmlformats.org/officeDocument/2006/relationships" xmlns="http://schemas.openxmlformats.org/spreadsheetml/2006/main">
  <externalBook r:id="rId1">
    <sheetNames>
      <sheetName val="华侨麓城"/>
      <sheetName val="华远泊富"/>
      <sheetName val="中医馆"/>
      <sheetName val="Sheet3"/>
      <sheetName val="Sheet4"/>
      <sheetName val="华远泊富12月"/>
      <sheetName val="华远"/>
      <sheetName val="泊富"/>
      <sheetName val="中医馆备用"/>
      <sheetName val="泊富备用"/>
      <sheetName val="华远备用"/>
      <sheetName val="Sheet1"/>
      <sheetName val="Sheet2"/>
    </sheetNames>
    <sheetDataSet>
      <sheetData sheetId="0" refreshError="1"/>
      <sheetData sheetId="1" refreshError="1">
        <row r="1">
          <cell r="B1" t="str">
            <v>患者名</v>
          </cell>
          <cell r="C1" t="str">
            <v>渠道码</v>
          </cell>
          <cell r="D1" t="str">
            <v>会员码</v>
          </cell>
          <cell r="E1" t="str">
            <v>业绩归属</v>
          </cell>
        </row>
        <row r="2">
          <cell r="B2" t="str">
            <v>蒋峰霞</v>
          </cell>
          <cell r="C2" t="str">
            <v>甜4038</v>
          </cell>
          <cell r="D2">
            <v>1573</v>
          </cell>
        </row>
        <row r="3">
          <cell r="B3" t="str">
            <v>旷凤</v>
          </cell>
          <cell r="C3" t="str">
            <v>G6917</v>
          </cell>
          <cell r="D3">
            <v>5858</v>
          </cell>
        </row>
        <row r="4">
          <cell r="B4" t="str">
            <v>旷凤</v>
          </cell>
          <cell r="C4" t="str">
            <v>G6917</v>
          </cell>
          <cell r="D4">
            <v>5858</v>
          </cell>
        </row>
        <row r="5">
          <cell r="B5" t="str">
            <v>陈霞</v>
          </cell>
          <cell r="C5" t="str">
            <v>莲3159</v>
          </cell>
          <cell r="D5">
            <v>1313</v>
          </cell>
        </row>
        <row r="6">
          <cell r="B6" t="str">
            <v>杨桂英</v>
          </cell>
          <cell r="C6" t="str">
            <v>Y0508</v>
          </cell>
          <cell r="D6" t="str">
            <v>8070/1330</v>
          </cell>
        </row>
        <row r="7">
          <cell r="B7" t="str">
            <v>刘群英</v>
          </cell>
          <cell r="C7" t="str">
            <v>范1005</v>
          </cell>
          <cell r="D7">
            <v>8070</v>
          </cell>
        </row>
        <row r="8">
          <cell r="B8" t="str">
            <v>杨会</v>
          </cell>
          <cell r="C8" t="str">
            <v>曾3041</v>
          </cell>
          <cell r="D8">
            <v>3333</v>
          </cell>
        </row>
        <row r="9">
          <cell r="B9" t="str">
            <v>唐艳</v>
          </cell>
          <cell r="C9" t="str">
            <v>肖1296</v>
          </cell>
          <cell r="D9" t="str">
            <v>1638/1330</v>
          </cell>
        </row>
        <row r="10">
          <cell r="B10" t="str">
            <v>杨飞艳</v>
          </cell>
          <cell r="C10" t="str">
            <v>丽5069</v>
          </cell>
          <cell r="D10">
            <v>1638</v>
          </cell>
        </row>
        <row r="11">
          <cell r="B11" t="str">
            <v>付娆</v>
          </cell>
          <cell r="C11" t="str">
            <v>杨8867</v>
          </cell>
          <cell r="D11" t="str">
            <v>8599/1330</v>
          </cell>
        </row>
        <row r="12">
          <cell r="B12" t="str">
            <v>李春霞</v>
          </cell>
          <cell r="C12" t="str">
            <v>萍4209</v>
          </cell>
          <cell r="D12">
            <v>1638</v>
          </cell>
        </row>
        <row r="13">
          <cell r="B13" t="str">
            <v>龙筱涵</v>
          </cell>
          <cell r="C13" t="str">
            <v>萍4209</v>
          </cell>
          <cell r="D13">
            <v>1638</v>
          </cell>
        </row>
        <row r="14">
          <cell r="B14" t="str">
            <v>崔兴菊</v>
          </cell>
          <cell r="C14" t="str">
            <v>张1198</v>
          </cell>
          <cell r="D14">
            <v>3333</v>
          </cell>
        </row>
        <row r="15">
          <cell r="B15" t="str">
            <v>冼海燕</v>
          </cell>
          <cell r="C15" t="str">
            <v>张1198</v>
          </cell>
          <cell r="D15">
            <v>3333</v>
          </cell>
        </row>
        <row r="16">
          <cell r="B16" t="str">
            <v>唐孟娟</v>
          </cell>
          <cell r="C16" t="str">
            <v>杨3021</v>
          </cell>
          <cell r="D16">
            <v>8070</v>
          </cell>
        </row>
        <row r="17">
          <cell r="B17" t="str">
            <v>张艳兰</v>
          </cell>
          <cell r="C17" t="str">
            <v>巧0187</v>
          </cell>
          <cell r="D17">
            <v>1573</v>
          </cell>
        </row>
        <row r="18">
          <cell r="B18" t="str">
            <v>舒菊花</v>
          </cell>
          <cell r="C18" t="str">
            <v>肖8626</v>
          </cell>
          <cell r="D18">
            <v>1313</v>
          </cell>
        </row>
        <row r="19">
          <cell r="B19" t="str">
            <v>李波3</v>
          </cell>
          <cell r="C19" t="str">
            <v>G7565</v>
          </cell>
          <cell r="D19">
            <v>1313</v>
          </cell>
        </row>
        <row r="20">
          <cell r="B20" t="str">
            <v>易葵阳</v>
          </cell>
          <cell r="C20" t="str">
            <v>G7565</v>
          </cell>
          <cell r="D20">
            <v>1313</v>
          </cell>
        </row>
        <row r="21">
          <cell r="B21" t="str">
            <v>陈欢</v>
          </cell>
          <cell r="C21" t="str">
            <v>胖4566</v>
          </cell>
          <cell r="D21">
            <v>1313</v>
          </cell>
        </row>
        <row r="22">
          <cell r="B22" t="str">
            <v>陈娅</v>
          </cell>
          <cell r="C22" t="str">
            <v>文7783</v>
          </cell>
          <cell r="D22">
            <v>5599</v>
          </cell>
        </row>
        <row r="23">
          <cell r="B23" t="str">
            <v>樊婷</v>
          </cell>
          <cell r="C23" t="str">
            <v>文7783</v>
          </cell>
          <cell r="D23">
            <v>5599</v>
          </cell>
        </row>
        <row r="24">
          <cell r="B24" t="str">
            <v>杨青松</v>
          </cell>
          <cell r="C24" t="str">
            <v>文7783</v>
          </cell>
          <cell r="D24">
            <v>5599</v>
          </cell>
        </row>
        <row r="25">
          <cell r="B25" t="str">
            <v>姚千千</v>
          </cell>
          <cell r="C25" t="str">
            <v>罗3983</v>
          </cell>
          <cell r="D25">
            <v>6666</v>
          </cell>
        </row>
        <row r="26">
          <cell r="B26" t="str">
            <v>刘为菊</v>
          </cell>
          <cell r="C26" t="str">
            <v>袁3801</v>
          </cell>
          <cell r="D26">
            <v>8070</v>
          </cell>
        </row>
        <row r="27">
          <cell r="B27" t="str">
            <v>何本家</v>
          </cell>
          <cell r="C27" t="str">
            <v>袁3801</v>
          </cell>
          <cell r="D27">
            <v>8070</v>
          </cell>
        </row>
        <row r="28">
          <cell r="B28" t="str">
            <v>杨芷</v>
          </cell>
          <cell r="C28" t="str">
            <v>G8499</v>
          </cell>
          <cell r="D28">
            <v>9611</v>
          </cell>
        </row>
        <row r="29">
          <cell r="B29" t="str">
            <v>龙娇</v>
          </cell>
          <cell r="C29" t="str">
            <v>张3622</v>
          </cell>
          <cell r="D29">
            <v>1313</v>
          </cell>
        </row>
        <row r="30">
          <cell r="B30" t="str">
            <v>陆平柳</v>
          </cell>
          <cell r="C30" t="str">
            <v>王2881</v>
          </cell>
          <cell r="D30">
            <v>1313</v>
          </cell>
        </row>
        <row r="31">
          <cell r="B31" t="str">
            <v>肖进婵</v>
          </cell>
          <cell r="C31" t="str">
            <v>张3622</v>
          </cell>
          <cell r="D31">
            <v>1313</v>
          </cell>
        </row>
        <row r="32">
          <cell r="B32" t="str">
            <v>田丽</v>
          </cell>
          <cell r="C32" t="str">
            <v>娅8368</v>
          </cell>
          <cell r="D32">
            <v>9611</v>
          </cell>
        </row>
        <row r="33">
          <cell r="B33" t="str">
            <v>汪敏6381</v>
          </cell>
          <cell r="C33" t="str">
            <v>肖8626</v>
          </cell>
          <cell r="D33">
            <v>1313</v>
          </cell>
        </row>
        <row r="34">
          <cell r="B34" t="str">
            <v>褚贤梅</v>
          </cell>
          <cell r="C34" t="str">
            <v>杨9512</v>
          </cell>
          <cell r="D34">
            <v>8668</v>
          </cell>
        </row>
        <row r="35">
          <cell r="B35" t="str">
            <v>肖本元</v>
          </cell>
          <cell r="C35" t="str">
            <v>熊2067</v>
          </cell>
          <cell r="D35">
            <v>1313</v>
          </cell>
        </row>
        <row r="36">
          <cell r="B36" t="str">
            <v>阿克么</v>
          </cell>
          <cell r="C36" t="str">
            <v>G2995</v>
          </cell>
          <cell r="D36">
            <v>5555</v>
          </cell>
        </row>
        <row r="37">
          <cell r="B37" t="str">
            <v>蒋小银</v>
          </cell>
          <cell r="C37" t="str">
            <v>莲3159</v>
          </cell>
          <cell r="D37">
            <v>1313</v>
          </cell>
        </row>
        <row r="38">
          <cell r="B38" t="str">
            <v>戴文光</v>
          </cell>
          <cell r="C38" t="str">
            <v>莲3159</v>
          </cell>
          <cell r="D38">
            <v>1313</v>
          </cell>
        </row>
        <row r="39">
          <cell r="B39" t="str">
            <v>陈永海</v>
          </cell>
          <cell r="C39" t="str">
            <v>G1199</v>
          </cell>
          <cell r="D39">
            <v>8668</v>
          </cell>
        </row>
        <row r="40">
          <cell r="B40" t="str">
            <v>刘金秀</v>
          </cell>
          <cell r="C40" t="str">
            <v>G4778</v>
          </cell>
          <cell r="D40">
            <v>9611</v>
          </cell>
        </row>
        <row r="41">
          <cell r="B41" t="str">
            <v>王成根</v>
          </cell>
          <cell r="C41" t="str">
            <v>G4778</v>
          </cell>
          <cell r="D41">
            <v>9611</v>
          </cell>
        </row>
        <row r="42">
          <cell r="B42" t="str">
            <v>龙慧3618</v>
          </cell>
          <cell r="C42" t="str">
            <v>琼6858</v>
          </cell>
          <cell r="D42">
            <v>8599</v>
          </cell>
        </row>
        <row r="43">
          <cell r="B43" t="str">
            <v>全芳芳</v>
          </cell>
          <cell r="C43" t="str">
            <v>G7565</v>
          </cell>
          <cell r="D43">
            <v>1313</v>
          </cell>
        </row>
        <row r="44">
          <cell r="B44" t="str">
            <v>刘芳霞</v>
          </cell>
          <cell r="C44" t="str">
            <v>G1978/婉7330</v>
          </cell>
          <cell r="D44" t="str">
            <v>1638/1313</v>
          </cell>
        </row>
        <row r="45">
          <cell r="B45" t="str">
            <v>王云霞</v>
          </cell>
          <cell r="C45" t="str">
            <v>刘5195</v>
          </cell>
          <cell r="D45" t="str">
            <v>5858/1330</v>
          </cell>
        </row>
        <row r="46">
          <cell r="B46" t="str">
            <v>贺璐</v>
          </cell>
          <cell r="C46">
            <v>0</v>
          </cell>
          <cell r="D46">
            <v>1330</v>
          </cell>
        </row>
        <row r="47">
          <cell r="B47" t="str">
            <v>欧玲</v>
          </cell>
          <cell r="C47">
            <v>0</v>
          </cell>
          <cell r="D47">
            <v>1330</v>
          </cell>
        </row>
        <row r="48">
          <cell r="B48" t="str">
            <v>吴东宝</v>
          </cell>
          <cell r="C48" t="str">
            <v>王2881</v>
          </cell>
          <cell r="D48">
            <v>1313</v>
          </cell>
        </row>
        <row r="49">
          <cell r="B49" t="str">
            <v>廖乐辉</v>
          </cell>
          <cell r="C49" t="str">
            <v>胖4566</v>
          </cell>
          <cell r="D49">
            <v>1313</v>
          </cell>
        </row>
        <row r="50">
          <cell r="B50" t="str">
            <v>严华</v>
          </cell>
          <cell r="C50" t="str">
            <v>勇2830</v>
          </cell>
          <cell r="D50">
            <v>9886</v>
          </cell>
        </row>
        <row r="51">
          <cell r="B51" t="str">
            <v>杨金华</v>
          </cell>
          <cell r="C51" t="str">
            <v>黄7938</v>
          </cell>
          <cell r="D51">
            <v>3333</v>
          </cell>
        </row>
        <row r="52">
          <cell r="B52" t="str">
            <v>向情英</v>
          </cell>
          <cell r="C52" t="str">
            <v>娅8368</v>
          </cell>
          <cell r="D52">
            <v>9611</v>
          </cell>
        </row>
        <row r="53">
          <cell r="B53" t="str">
            <v>彭碧莲</v>
          </cell>
          <cell r="C53" t="str">
            <v>G2488</v>
          </cell>
          <cell r="D53">
            <v>8668</v>
          </cell>
        </row>
        <row r="54">
          <cell r="B54" t="str">
            <v>张攀艳</v>
          </cell>
          <cell r="C54" t="str">
            <v>何3821</v>
          </cell>
          <cell r="D54">
            <v>1638</v>
          </cell>
        </row>
        <row r="55">
          <cell r="B55" t="str">
            <v>蔡回群</v>
          </cell>
          <cell r="C55">
            <v>0</v>
          </cell>
          <cell r="D55">
            <v>1330</v>
          </cell>
        </row>
        <row r="56">
          <cell r="B56" t="str">
            <v>欧阳玲玉</v>
          </cell>
          <cell r="C56" t="str">
            <v>王7900</v>
          </cell>
          <cell r="D56">
            <v>1313</v>
          </cell>
        </row>
        <row r="57">
          <cell r="B57" t="str">
            <v>李姣芝</v>
          </cell>
          <cell r="C57" t="str">
            <v>袁0354</v>
          </cell>
          <cell r="D57">
            <v>8599</v>
          </cell>
        </row>
        <row r="58">
          <cell r="B58" t="str">
            <v>赵指连</v>
          </cell>
          <cell r="C58">
            <v>0</v>
          </cell>
          <cell r="D58">
            <v>8599</v>
          </cell>
        </row>
        <row r="59">
          <cell r="B59" t="str">
            <v>周翠玉</v>
          </cell>
          <cell r="C59" t="str">
            <v>豆2185</v>
          </cell>
          <cell r="D59">
            <v>3333</v>
          </cell>
        </row>
        <row r="60">
          <cell r="B60" t="str">
            <v>康康</v>
          </cell>
          <cell r="C60" t="str">
            <v>G1433</v>
          </cell>
          <cell r="D60">
            <v>1688</v>
          </cell>
        </row>
        <row r="61">
          <cell r="B61" t="str">
            <v>贺章伟</v>
          </cell>
          <cell r="C61" t="str">
            <v>G1433</v>
          </cell>
          <cell r="D61">
            <v>1688</v>
          </cell>
        </row>
        <row r="62">
          <cell r="B62" t="str">
            <v>吴淑红</v>
          </cell>
          <cell r="C62" t="str">
            <v>玉8384</v>
          </cell>
          <cell r="D62">
            <v>8070</v>
          </cell>
        </row>
        <row r="63">
          <cell r="B63" t="str">
            <v>姚莉</v>
          </cell>
          <cell r="C63" t="str">
            <v>G1978</v>
          </cell>
          <cell r="D63">
            <v>1638</v>
          </cell>
        </row>
        <row r="64">
          <cell r="B64" t="str">
            <v>刘兰兰6332</v>
          </cell>
          <cell r="C64" t="str">
            <v>刘8798</v>
          </cell>
          <cell r="D64">
            <v>8668</v>
          </cell>
        </row>
        <row r="65">
          <cell r="B65" t="str">
            <v>张文明</v>
          </cell>
          <cell r="C65" t="str">
            <v>刘8798</v>
          </cell>
          <cell r="D65">
            <v>8668</v>
          </cell>
        </row>
        <row r="66">
          <cell r="B66" t="str">
            <v>张秋霞</v>
          </cell>
          <cell r="C66" t="str">
            <v>杨6301</v>
          </cell>
          <cell r="D66">
            <v>8599</v>
          </cell>
        </row>
        <row r="67">
          <cell r="B67" t="str">
            <v>王芳2（50）</v>
          </cell>
          <cell r="C67" t="str">
            <v>G0905</v>
          </cell>
          <cell r="D67">
            <v>8599</v>
          </cell>
        </row>
        <row r="68">
          <cell r="B68" t="str">
            <v>谢曾慧</v>
          </cell>
          <cell r="C68" t="str">
            <v>花3585</v>
          </cell>
          <cell r="D68">
            <v>1688</v>
          </cell>
        </row>
        <row r="69">
          <cell r="B69" t="str">
            <v>周伟云</v>
          </cell>
          <cell r="C69" t="str">
            <v>文8704</v>
          </cell>
          <cell r="D69">
            <v>5858</v>
          </cell>
        </row>
        <row r="70">
          <cell r="B70" t="str">
            <v>朱翠云</v>
          </cell>
          <cell r="C70" t="str">
            <v>袁7182</v>
          </cell>
          <cell r="D70">
            <v>5555</v>
          </cell>
        </row>
        <row r="71">
          <cell r="B71" t="str">
            <v>曹静</v>
          </cell>
          <cell r="C71" t="str">
            <v>Y6760</v>
          </cell>
          <cell r="D71">
            <v>1573</v>
          </cell>
        </row>
        <row r="72">
          <cell r="B72" t="str">
            <v>郑香</v>
          </cell>
          <cell r="C72" t="str">
            <v>G8273</v>
          </cell>
          <cell r="D72">
            <v>5858</v>
          </cell>
        </row>
        <row r="73">
          <cell r="B73" t="str">
            <v>向耘</v>
          </cell>
          <cell r="C73" t="str">
            <v>豆2185</v>
          </cell>
          <cell r="D73">
            <v>3333</v>
          </cell>
        </row>
        <row r="74">
          <cell r="B74" t="str">
            <v>贺海亮</v>
          </cell>
          <cell r="C74" t="str">
            <v>G1199</v>
          </cell>
          <cell r="D74">
            <v>8668</v>
          </cell>
        </row>
        <row r="75">
          <cell r="B75" t="str">
            <v>阳选焱</v>
          </cell>
          <cell r="C75" t="str">
            <v>G1199</v>
          </cell>
          <cell r="D75">
            <v>8668</v>
          </cell>
        </row>
        <row r="76">
          <cell r="B76" t="str">
            <v>康镇</v>
          </cell>
          <cell r="C76" t="str">
            <v>莲3159</v>
          </cell>
          <cell r="D76">
            <v>1313</v>
          </cell>
        </row>
        <row r="77">
          <cell r="B77" t="str">
            <v>刘英</v>
          </cell>
          <cell r="C77" t="str">
            <v>莲3159</v>
          </cell>
          <cell r="D77">
            <v>1313</v>
          </cell>
        </row>
        <row r="78">
          <cell r="B78" t="str">
            <v>陈瑜贞</v>
          </cell>
          <cell r="C78" t="str">
            <v>杨6301</v>
          </cell>
          <cell r="D78">
            <v>8599</v>
          </cell>
        </row>
        <row r="79">
          <cell r="B79" t="str">
            <v>曾红香</v>
          </cell>
          <cell r="C79" t="str">
            <v>婉7330</v>
          </cell>
          <cell r="D79">
            <v>1313</v>
          </cell>
        </row>
        <row r="80">
          <cell r="B80" t="str">
            <v>宋佳英</v>
          </cell>
          <cell r="C80">
            <v>0</v>
          </cell>
          <cell r="D80">
            <v>1330</v>
          </cell>
        </row>
        <row r="81">
          <cell r="B81" t="str">
            <v>刘文娟</v>
          </cell>
          <cell r="C81" t="str">
            <v>豆2185</v>
          </cell>
          <cell r="D81">
            <v>3333</v>
          </cell>
        </row>
        <row r="82">
          <cell r="B82" t="str">
            <v>周涛</v>
          </cell>
          <cell r="C82" t="str">
            <v>兰1504</v>
          </cell>
          <cell r="D82">
            <v>5858</v>
          </cell>
        </row>
        <row r="83">
          <cell r="B83" t="str">
            <v>李义</v>
          </cell>
          <cell r="C83" t="str">
            <v>兰1504</v>
          </cell>
          <cell r="D83">
            <v>5858</v>
          </cell>
        </row>
        <row r="84">
          <cell r="B84" t="str">
            <v>李前香</v>
          </cell>
          <cell r="C84" t="str">
            <v>秀9864</v>
          </cell>
          <cell r="D84">
            <v>9611</v>
          </cell>
        </row>
        <row r="85">
          <cell r="B85" t="str">
            <v>刘梓妍</v>
          </cell>
          <cell r="C85" t="str">
            <v>素9012</v>
          </cell>
          <cell r="D85">
            <v>3333</v>
          </cell>
        </row>
        <row r="86">
          <cell r="B86" t="str">
            <v>刘中</v>
          </cell>
          <cell r="C86" t="str">
            <v>素9012</v>
          </cell>
          <cell r="D86">
            <v>3333</v>
          </cell>
        </row>
        <row r="87">
          <cell r="B87" t="str">
            <v>肖会明</v>
          </cell>
          <cell r="C87" t="str">
            <v>盛0672</v>
          </cell>
          <cell r="D87">
            <v>8668</v>
          </cell>
        </row>
        <row r="88">
          <cell r="B88" t="str">
            <v>肖会明</v>
          </cell>
          <cell r="C88" t="str">
            <v>盛0672</v>
          </cell>
          <cell r="D88">
            <v>8668</v>
          </cell>
        </row>
        <row r="89">
          <cell r="B89" t="str">
            <v>蒲冬林</v>
          </cell>
          <cell r="C89">
            <v>0</v>
          </cell>
          <cell r="D89">
            <v>1330</v>
          </cell>
        </row>
        <row r="90">
          <cell r="B90" t="str">
            <v>杨发桃</v>
          </cell>
          <cell r="C90" t="str">
            <v>刘1595</v>
          </cell>
          <cell r="D90">
            <v>8599</v>
          </cell>
        </row>
        <row r="91">
          <cell r="B91" t="str">
            <v>叶飞红</v>
          </cell>
          <cell r="C91" t="str">
            <v>艾7478</v>
          </cell>
          <cell r="D91">
            <v>1313</v>
          </cell>
        </row>
        <row r="92">
          <cell r="B92" t="str">
            <v>叶飞红</v>
          </cell>
          <cell r="C92" t="str">
            <v>艾7478</v>
          </cell>
          <cell r="D92">
            <v>1313</v>
          </cell>
        </row>
        <row r="93">
          <cell r="B93" t="str">
            <v>张晓丽8590</v>
          </cell>
          <cell r="C93" t="str">
            <v>雪3772</v>
          </cell>
          <cell r="D93">
            <v>1688</v>
          </cell>
        </row>
        <row r="94">
          <cell r="B94" t="str">
            <v>李琼2766</v>
          </cell>
          <cell r="C94" t="str">
            <v>刘1595</v>
          </cell>
          <cell r="D94">
            <v>8599</v>
          </cell>
        </row>
        <row r="95">
          <cell r="B95" t="str">
            <v>贺伟</v>
          </cell>
          <cell r="C95" t="str">
            <v>刘1595</v>
          </cell>
          <cell r="D95">
            <v>8599</v>
          </cell>
        </row>
        <row r="96">
          <cell r="B96" t="str">
            <v>连巧丽</v>
          </cell>
          <cell r="C96" t="str">
            <v>G4778</v>
          </cell>
          <cell r="D96">
            <v>9611</v>
          </cell>
        </row>
        <row r="97">
          <cell r="B97" t="str">
            <v>曹鸣凤</v>
          </cell>
          <cell r="C97" t="str">
            <v>G4358</v>
          </cell>
          <cell r="D97">
            <v>1313</v>
          </cell>
        </row>
        <row r="98">
          <cell r="B98" t="str">
            <v>覃张妹</v>
          </cell>
          <cell r="C98" t="str">
            <v>屈3608</v>
          </cell>
          <cell r="D98">
            <v>8668</v>
          </cell>
        </row>
        <row r="99">
          <cell r="B99" t="str">
            <v>付平</v>
          </cell>
          <cell r="C99" t="str">
            <v>刘1595</v>
          </cell>
          <cell r="D99">
            <v>8599</v>
          </cell>
        </row>
        <row r="100">
          <cell r="B100" t="str">
            <v>罗爱花</v>
          </cell>
          <cell r="C100">
            <v>0</v>
          </cell>
          <cell r="D100">
            <v>1331</v>
          </cell>
        </row>
        <row r="101">
          <cell r="B101" t="str">
            <v>许梅花</v>
          </cell>
          <cell r="C101">
            <v>0</v>
          </cell>
          <cell r="D101">
            <v>1331</v>
          </cell>
        </row>
        <row r="102">
          <cell r="B102" t="str">
            <v>唐可</v>
          </cell>
          <cell r="C102" t="str">
            <v>肖9660</v>
          </cell>
          <cell r="D102">
            <v>8668</v>
          </cell>
        </row>
        <row r="103">
          <cell r="B103" t="str">
            <v>陈越</v>
          </cell>
          <cell r="C103" t="str">
            <v>肖9660</v>
          </cell>
          <cell r="D103">
            <v>8668</v>
          </cell>
        </row>
        <row r="104">
          <cell r="B104" t="str">
            <v>唐洁</v>
          </cell>
          <cell r="C104" t="str">
            <v>G1973</v>
          </cell>
          <cell r="D104">
            <v>1313</v>
          </cell>
        </row>
        <row r="105">
          <cell r="B105" t="str">
            <v>袁芳</v>
          </cell>
          <cell r="C105" t="str">
            <v>王7900</v>
          </cell>
          <cell r="D105">
            <v>1313</v>
          </cell>
        </row>
        <row r="106">
          <cell r="B106" t="str">
            <v>吴继兰</v>
          </cell>
          <cell r="C106" t="str">
            <v>屈3608</v>
          </cell>
          <cell r="D106">
            <v>8668</v>
          </cell>
        </row>
        <row r="107">
          <cell r="B107" t="str">
            <v>周洋</v>
          </cell>
          <cell r="C107" t="str">
            <v>G2995</v>
          </cell>
          <cell r="D107">
            <v>5555</v>
          </cell>
        </row>
        <row r="108">
          <cell r="B108" t="str">
            <v>欧阳雯</v>
          </cell>
          <cell r="C108" t="str">
            <v>G2757</v>
          </cell>
          <cell r="D108">
            <v>8668</v>
          </cell>
        </row>
        <row r="109">
          <cell r="B109" t="str">
            <v>贺雯</v>
          </cell>
          <cell r="C109" t="str">
            <v>曾3041</v>
          </cell>
          <cell r="D109">
            <v>3333</v>
          </cell>
        </row>
        <row r="110">
          <cell r="B110" t="str">
            <v>贺雯</v>
          </cell>
          <cell r="C110" t="str">
            <v>曾3041</v>
          </cell>
          <cell r="D110">
            <v>3333</v>
          </cell>
        </row>
        <row r="111">
          <cell r="B111" t="str">
            <v>张春艳</v>
          </cell>
          <cell r="C111" t="str">
            <v>G7608</v>
          </cell>
          <cell r="D111">
            <v>1313</v>
          </cell>
        </row>
        <row r="112">
          <cell r="B112" t="str">
            <v>张春艳</v>
          </cell>
          <cell r="C112" t="str">
            <v>G7608</v>
          </cell>
          <cell r="D112">
            <v>1313</v>
          </cell>
        </row>
        <row r="113">
          <cell r="B113" t="str">
            <v>张春艳</v>
          </cell>
          <cell r="C113" t="str">
            <v>G7608</v>
          </cell>
          <cell r="D113">
            <v>1313</v>
          </cell>
        </row>
        <row r="114">
          <cell r="B114" t="str">
            <v>安定江</v>
          </cell>
          <cell r="C114" t="str">
            <v>G0191</v>
          </cell>
          <cell r="D114">
            <v>9611</v>
          </cell>
        </row>
        <row r="115">
          <cell r="B115" t="str">
            <v>林晶晶</v>
          </cell>
          <cell r="C115" t="str">
            <v>G8090</v>
          </cell>
          <cell r="D115">
            <v>3333</v>
          </cell>
        </row>
        <row r="116">
          <cell r="B116" t="str">
            <v>吴燕红</v>
          </cell>
          <cell r="C116" t="str">
            <v>刘1595</v>
          </cell>
          <cell r="D116">
            <v>8599</v>
          </cell>
        </row>
        <row r="117">
          <cell r="B117" t="str">
            <v>匡欣欣</v>
          </cell>
          <cell r="C117" t="str">
            <v>张2310</v>
          </cell>
          <cell r="D117">
            <v>8070</v>
          </cell>
        </row>
        <row r="118">
          <cell r="B118" t="str">
            <v>匡欣欣</v>
          </cell>
          <cell r="C118" t="str">
            <v>张2310</v>
          </cell>
          <cell r="D118">
            <v>8070</v>
          </cell>
        </row>
        <row r="119">
          <cell r="B119" t="str">
            <v>翟婷玉</v>
          </cell>
          <cell r="C119" t="str">
            <v>胖4566</v>
          </cell>
          <cell r="D119">
            <v>1313</v>
          </cell>
        </row>
        <row r="120">
          <cell r="B120" t="str">
            <v>罗珍</v>
          </cell>
          <cell r="C120" t="str">
            <v>桑0396</v>
          </cell>
          <cell r="D120">
            <v>1573</v>
          </cell>
        </row>
        <row r="121">
          <cell r="B121" t="str">
            <v>温甜甜</v>
          </cell>
          <cell r="C121">
            <v>0</v>
          </cell>
          <cell r="D121">
            <v>1330</v>
          </cell>
        </row>
        <row r="122">
          <cell r="B122" t="str">
            <v>陶唯</v>
          </cell>
          <cell r="C122">
            <v>0</v>
          </cell>
          <cell r="D122">
            <v>1331</v>
          </cell>
        </row>
        <row r="123">
          <cell r="B123" t="str">
            <v>王燕</v>
          </cell>
          <cell r="C123" t="str">
            <v>清2551</v>
          </cell>
          <cell r="D123">
            <v>1638</v>
          </cell>
        </row>
        <row r="124">
          <cell r="B124" t="str">
            <v>唐碧英</v>
          </cell>
          <cell r="C124" t="str">
            <v>G4778</v>
          </cell>
          <cell r="D124">
            <v>9611</v>
          </cell>
        </row>
        <row r="125">
          <cell r="B125" t="str">
            <v>莫雪敏</v>
          </cell>
          <cell r="C125" t="str">
            <v>玉8384</v>
          </cell>
          <cell r="D125">
            <v>8070</v>
          </cell>
        </row>
        <row r="126">
          <cell r="B126" t="str">
            <v>吴必智</v>
          </cell>
          <cell r="C126" t="str">
            <v>刘1595</v>
          </cell>
          <cell r="D126">
            <v>8599</v>
          </cell>
        </row>
        <row r="127">
          <cell r="B127" t="str">
            <v>李正军</v>
          </cell>
          <cell r="C127" t="str">
            <v>G4778</v>
          </cell>
          <cell r="D127">
            <v>9611</v>
          </cell>
        </row>
        <row r="128">
          <cell r="B128" t="str">
            <v>龙俊竹</v>
          </cell>
          <cell r="C128" t="str">
            <v>陈8213</v>
          </cell>
          <cell r="D128">
            <v>1638</v>
          </cell>
        </row>
        <row r="129">
          <cell r="B129" t="str">
            <v>龙俊竹</v>
          </cell>
          <cell r="C129" t="str">
            <v>陈8213</v>
          </cell>
          <cell r="D129">
            <v>1638</v>
          </cell>
        </row>
        <row r="130">
          <cell r="B130" t="str">
            <v>何涛</v>
          </cell>
          <cell r="C130">
            <v>0</v>
          </cell>
          <cell r="D130">
            <v>1330</v>
          </cell>
        </row>
        <row r="131">
          <cell r="B131" t="str">
            <v>黄拉拉</v>
          </cell>
          <cell r="C131">
            <v>0</v>
          </cell>
          <cell r="D131">
            <v>1330</v>
          </cell>
        </row>
        <row r="132">
          <cell r="B132" t="str">
            <v>向洪珍</v>
          </cell>
          <cell r="C132" t="str">
            <v>王7900</v>
          </cell>
          <cell r="D132">
            <v>1313</v>
          </cell>
        </row>
        <row r="133">
          <cell r="B133" t="str">
            <v>万开发</v>
          </cell>
          <cell r="C133" t="str">
            <v>刘1595</v>
          </cell>
          <cell r="D133">
            <v>8599</v>
          </cell>
        </row>
        <row r="134">
          <cell r="B134" t="str">
            <v>李晓琴</v>
          </cell>
          <cell r="C134" t="str">
            <v>邹6675</v>
          </cell>
          <cell r="D134">
            <v>1313</v>
          </cell>
        </row>
        <row r="135">
          <cell r="B135" t="str">
            <v>张新华</v>
          </cell>
          <cell r="C135" t="str">
            <v>陈3085</v>
          </cell>
          <cell r="D135">
            <v>1313</v>
          </cell>
        </row>
        <row r="136">
          <cell r="B136" t="str">
            <v>张新华</v>
          </cell>
          <cell r="C136" t="str">
            <v>陈3085</v>
          </cell>
          <cell r="D136">
            <v>1313</v>
          </cell>
        </row>
        <row r="137">
          <cell r="B137" t="str">
            <v>张广平</v>
          </cell>
          <cell r="C137" t="str">
            <v>莲3159</v>
          </cell>
          <cell r="D137">
            <v>1313</v>
          </cell>
        </row>
        <row r="138">
          <cell r="B138" t="str">
            <v>张广平</v>
          </cell>
          <cell r="C138" t="str">
            <v>莲3159</v>
          </cell>
          <cell r="D138">
            <v>1313</v>
          </cell>
        </row>
        <row r="139">
          <cell r="B139" t="str">
            <v>游琪</v>
          </cell>
          <cell r="C139" t="str">
            <v>莲3159</v>
          </cell>
          <cell r="D139">
            <v>1313</v>
          </cell>
        </row>
        <row r="140">
          <cell r="B140" t="str">
            <v>游琪</v>
          </cell>
          <cell r="C140" t="str">
            <v>莲3159</v>
          </cell>
          <cell r="D140">
            <v>1313</v>
          </cell>
        </row>
        <row r="141">
          <cell r="B141" t="str">
            <v>游琪</v>
          </cell>
          <cell r="C141" t="str">
            <v>莲3159</v>
          </cell>
          <cell r="D141">
            <v>1313</v>
          </cell>
        </row>
        <row r="142">
          <cell r="B142" t="str">
            <v>邹根红</v>
          </cell>
          <cell r="C142" t="str">
            <v>兰1504</v>
          </cell>
          <cell r="D142">
            <v>5858</v>
          </cell>
        </row>
        <row r="143">
          <cell r="B143" t="str">
            <v>廖育芳</v>
          </cell>
          <cell r="C143" t="str">
            <v>段3530</v>
          </cell>
          <cell r="D143">
            <v>8668</v>
          </cell>
        </row>
        <row r="144">
          <cell r="B144" t="str">
            <v>黄雳</v>
          </cell>
          <cell r="C144" t="str">
            <v>琼6858</v>
          </cell>
          <cell r="D144">
            <v>8599</v>
          </cell>
        </row>
        <row r="145">
          <cell r="B145" t="str">
            <v>刘萌萌</v>
          </cell>
          <cell r="C145" t="str">
            <v>G4778</v>
          </cell>
          <cell r="D145">
            <v>9611</v>
          </cell>
        </row>
        <row r="146">
          <cell r="B146" t="str">
            <v>陈志慧</v>
          </cell>
          <cell r="C146" t="str">
            <v>袁3801</v>
          </cell>
          <cell r="D146">
            <v>8070</v>
          </cell>
        </row>
        <row r="147">
          <cell r="B147" t="str">
            <v>陈志慧</v>
          </cell>
          <cell r="C147" t="str">
            <v>袁3801</v>
          </cell>
          <cell r="D147">
            <v>8070</v>
          </cell>
        </row>
        <row r="148">
          <cell r="B148" t="str">
            <v>陈志慧</v>
          </cell>
          <cell r="C148" t="str">
            <v>袁3801</v>
          </cell>
          <cell r="D148">
            <v>8070</v>
          </cell>
        </row>
        <row r="149">
          <cell r="B149" t="str">
            <v>陈志慧</v>
          </cell>
          <cell r="C149" t="str">
            <v>袁3801</v>
          </cell>
          <cell r="D149">
            <v>8070</v>
          </cell>
        </row>
        <row r="150">
          <cell r="B150" t="str">
            <v>陈志慧</v>
          </cell>
          <cell r="C150" t="str">
            <v>袁3801</v>
          </cell>
          <cell r="D150">
            <v>8070</v>
          </cell>
        </row>
        <row r="151">
          <cell r="B151" t="str">
            <v>陈志慧</v>
          </cell>
          <cell r="C151" t="str">
            <v>袁3801</v>
          </cell>
          <cell r="D151">
            <v>8070</v>
          </cell>
        </row>
        <row r="152">
          <cell r="B152" t="str">
            <v>周荣</v>
          </cell>
          <cell r="C152" t="str">
            <v>屈3608</v>
          </cell>
          <cell r="D152">
            <v>8668</v>
          </cell>
        </row>
        <row r="153">
          <cell r="B153" t="str">
            <v>黄冉</v>
          </cell>
          <cell r="C153" t="str">
            <v>素9012</v>
          </cell>
          <cell r="D153">
            <v>3333</v>
          </cell>
        </row>
        <row r="154">
          <cell r="B154" t="str">
            <v>黄娜</v>
          </cell>
          <cell r="C154" t="str">
            <v>龚1376</v>
          </cell>
          <cell r="D154">
            <v>8599</v>
          </cell>
        </row>
        <row r="155">
          <cell r="B155" t="str">
            <v>黄娜</v>
          </cell>
          <cell r="C155" t="str">
            <v>龚1376</v>
          </cell>
          <cell r="D155">
            <v>8599</v>
          </cell>
        </row>
        <row r="156">
          <cell r="B156" t="str">
            <v>陈丽芬</v>
          </cell>
          <cell r="C156" t="str">
            <v>琼6858</v>
          </cell>
          <cell r="D156">
            <v>8599</v>
          </cell>
        </row>
        <row r="157">
          <cell r="B157" t="str">
            <v>王群</v>
          </cell>
          <cell r="C157" t="str">
            <v>婉7330</v>
          </cell>
          <cell r="D157">
            <v>1313</v>
          </cell>
        </row>
        <row r="158">
          <cell r="B158" t="str">
            <v>张燕2(1990)</v>
          </cell>
          <cell r="C158" t="str">
            <v>刘8798</v>
          </cell>
          <cell r="D158">
            <v>8668</v>
          </cell>
        </row>
        <row r="159">
          <cell r="B159" t="str">
            <v>黄志梅</v>
          </cell>
          <cell r="C159" t="str">
            <v>王7900</v>
          </cell>
          <cell r="D159">
            <v>1313</v>
          </cell>
        </row>
        <row r="160">
          <cell r="B160" t="str">
            <v>龙海蝶</v>
          </cell>
          <cell r="C160" t="str">
            <v>艾7478</v>
          </cell>
          <cell r="D160">
            <v>1313</v>
          </cell>
        </row>
        <row r="161">
          <cell r="B161" t="str">
            <v>陈璐轩</v>
          </cell>
          <cell r="C161" t="str">
            <v>段3530</v>
          </cell>
          <cell r="D161">
            <v>8668</v>
          </cell>
        </row>
        <row r="162">
          <cell r="B162" t="str">
            <v>龙亚平</v>
          </cell>
          <cell r="C162" t="str">
            <v>G0101</v>
          </cell>
          <cell r="D162">
            <v>8668</v>
          </cell>
        </row>
        <row r="163">
          <cell r="B163" t="str">
            <v>张美云</v>
          </cell>
          <cell r="C163" t="str">
            <v>龚1376</v>
          </cell>
          <cell r="D163">
            <v>8599</v>
          </cell>
        </row>
        <row r="164">
          <cell r="B164" t="str">
            <v>刘春花</v>
          </cell>
          <cell r="C164" t="str">
            <v>G4358</v>
          </cell>
          <cell r="D164">
            <v>1313</v>
          </cell>
        </row>
        <row r="165">
          <cell r="B165" t="str">
            <v>陈晨</v>
          </cell>
          <cell r="C165" t="str">
            <v>胖4566</v>
          </cell>
          <cell r="D165">
            <v>1313</v>
          </cell>
        </row>
        <row r="166">
          <cell r="B166" t="str">
            <v>龙爱珍</v>
          </cell>
          <cell r="C166" t="str">
            <v>张3622</v>
          </cell>
          <cell r="D166">
            <v>1313</v>
          </cell>
        </row>
        <row r="167">
          <cell r="B167" t="str">
            <v>刘仁飞</v>
          </cell>
          <cell r="C167" t="str">
            <v>张3622</v>
          </cell>
          <cell r="D167" t="str">
            <v>1313/1331</v>
          </cell>
        </row>
        <row r="168">
          <cell r="B168" t="str">
            <v>王清敏</v>
          </cell>
          <cell r="C168" t="str">
            <v>张2310</v>
          </cell>
          <cell r="D168">
            <v>8070</v>
          </cell>
        </row>
        <row r="169">
          <cell r="B169" t="str">
            <v>廖红艳</v>
          </cell>
          <cell r="C169" t="str">
            <v>文7783</v>
          </cell>
          <cell r="D169">
            <v>8599</v>
          </cell>
        </row>
        <row r="170">
          <cell r="B170" t="str">
            <v>张燕2（1990）</v>
          </cell>
          <cell r="C170" t="str">
            <v>刘8798</v>
          </cell>
          <cell r="D170">
            <v>8668</v>
          </cell>
        </row>
        <row r="171">
          <cell r="B171" t="str">
            <v>田园园</v>
          </cell>
          <cell r="C171" t="str">
            <v>G0191</v>
          </cell>
          <cell r="D171">
            <v>9611</v>
          </cell>
        </row>
        <row r="172">
          <cell r="B172" t="str">
            <v>田园园</v>
          </cell>
          <cell r="C172" t="str">
            <v>G0191</v>
          </cell>
          <cell r="D172">
            <v>9611</v>
          </cell>
        </row>
        <row r="173">
          <cell r="B173" t="str">
            <v>汪湘霞</v>
          </cell>
          <cell r="C173" t="str">
            <v>G4358</v>
          </cell>
          <cell r="D173">
            <v>1313</v>
          </cell>
        </row>
        <row r="174">
          <cell r="B174" t="str">
            <v>李美华</v>
          </cell>
          <cell r="C174" t="str">
            <v>G7766</v>
          </cell>
          <cell r="D174">
            <v>8070</v>
          </cell>
        </row>
        <row r="175">
          <cell r="B175" t="str">
            <v>胡海红</v>
          </cell>
          <cell r="C175" t="str">
            <v>屈3608</v>
          </cell>
          <cell r="D175">
            <v>8668</v>
          </cell>
        </row>
        <row r="176">
          <cell r="B176" t="str">
            <v>王万应</v>
          </cell>
          <cell r="C176" t="str">
            <v>曾3852</v>
          </cell>
          <cell r="D176">
            <v>5599</v>
          </cell>
        </row>
        <row r="177">
          <cell r="B177" t="str">
            <v>向秀萍</v>
          </cell>
          <cell r="C177" t="str">
            <v>胖4566</v>
          </cell>
          <cell r="D177">
            <v>1313</v>
          </cell>
        </row>
        <row r="178">
          <cell r="B178" t="str">
            <v>苏秋梅</v>
          </cell>
          <cell r="C178" t="str">
            <v>G4687</v>
          </cell>
          <cell r="D178" t="str">
            <v>1313/1331</v>
          </cell>
        </row>
        <row r="179">
          <cell r="B179" t="str">
            <v>田圆圆</v>
          </cell>
          <cell r="C179" t="str">
            <v>G0191</v>
          </cell>
          <cell r="D179">
            <v>9611</v>
          </cell>
        </row>
        <row r="180">
          <cell r="B180" t="str">
            <v>张轶飞</v>
          </cell>
          <cell r="C180">
            <v>0</v>
          </cell>
          <cell r="D180">
            <v>5599</v>
          </cell>
        </row>
        <row r="181">
          <cell r="B181" t="str">
            <v>张邦才</v>
          </cell>
          <cell r="C181" t="str">
            <v>曾3832</v>
          </cell>
          <cell r="D181">
            <v>9886</v>
          </cell>
        </row>
        <row r="182">
          <cell r="B182" t="str">
            <v>曾树芽</v>
          </cell>
          <cell r="C182" t="str">
            <v>飞扬6698</v>
          </cell>
          <cell r="D182" t="str">
            <v>5555/1331</v>
          </cell>
        </row>
        <row r="183">
          <cell r="B183" t="str">
            <v>秦娆</v>
          </cell>
          <cell r="C183" t="str">
            <v>G2995</v>
          </cell>
          <cell r="D183">
            <v>5555</v>
          </cell>
        </row>
        <row r="184">
          <cell r="B184" t="str">
            <v>舒丽芳</v>
          </cell>
          <cell r="C184" t="str">
            <v>G0191</v>
          </cell>
          <cell r="D184">
            <v>9611</v>
          </cell>
        </row>
        <row r="185">
          <cell r="B185" t="str">
            <v>孔令云</v>
          </cell>
          <cell r="C185" t="str">
            <v>婉7330</v>
          </cell>
          <cell r="D185" t="str">
            <v>1313/1331</v>
          </cell>
        </row>
        <row r="186">
          <cell r="B186" t="str">
            <v>朱势皇</v>
          </cell>
          <cell r="C186" t="str">
            <v>邹6675</v>
          </cell>
          <cell r="D186">
            <v>1313</v>
          </cell>
        </row>
        <row r="187">
          <cell r="B187" t="str">
            <v>李燕飞</v>
          </cell>
          <cell r="C187" t="str">
            <v>陈8213</v>
          </cell>
          <cell r="D187">
            <v>1638</v>
          </cell>
        </row>
        <row r="188">
          <cell r="B188" t="str">
            <v>吴隆华</v>
          </cell>
          <cell r="C188" t="str">
            <v>桑0396</v>
          </cell>
          <cell r="D188" t="str">
            <v>1573/1331</v>
          </cell>
        </row>
        <row r="189">
          <cell r="B189" t="str">
            <v>李莉</v>
          </cell>
          <cell r="C189" t="str">
            <v>桑0396</v>
          </cell>
          <cell r="D189" t="str">
            <v>1573/1331</v>
          </cell>
        </row>
        <row r="190">
          <cell r="B190" t="str">
            <v>左沛华</v>
          </cell>
          <cell r="C190" t="str">
            <v>刘8798</v>
          </cell>
          <cell r="D190">
            <v>8668</v>
          </cell>
        </row>
        <row r="191">
          <cell r="B191" t="str">
            <v>张小芳1565</v>
          </cell>
          <cell r="C191" t="str">
            <v>莲3159</v>
          </cell>
          <cell r="D191">
            <v>1313</v>
          </cell>
        </row>
        <row r="192">
          <cell r="B192" t="str">
            <v>石敏</v>
          </cell>
          <cell r="C192" t="str">
            <v>G4778</v>
          </cell>
          <cell r="D192">
            <v>9611</v>
          </cell>
        </row>
        <row r="193">
          <cell r="B193" t="str">
            <v>王永珍</v>
          </cell>
          <cell r="C193" t="str">
            <v>巧0187</v>
          </cell>
          <cell r="D193">
            <v>1573</v>
          </cell>
        </row>
        <row r="194">
          <cell r="B194" t="str">
            <v>林秀清</v>
          </cell>
          <cell r="C194" t="str">
            <v>G4778</v>
          </cell>
          <cell r="D194">
            <v>9611</v>
          </cell>
        </row>
        <row r="195">
          <cell r="B195" t="str">
            <v>廖粤缘</v>
          </cell>
          <cell r="C195" t="str">
            <v>玉6299</v>
          </cell>
          <cell r="D195">
            <v>8599</v>
          </cell>
        </row>
        <row r="196">
          <cell r="B196" t="str">
            <v>王景群</v>
          </cell>
          <cell r="C196" t="str">
            <v>曾1998</v>
          </cell>
          <cell r="D196">
            <v>9611</v>
          </cell>
        </row>
        <row r="197">
          <cell r="B197" t="str">
            <v>母前波</v>
          </cell>
          <cell r="C197" t="str">
            <v>G4778</v>
          </cell>
          <cell r="D197">
            <v>9611</v>
          </cell>
        </row>
        <row r="198">
          <cell r="B198" t="str">
            <v>王格丽</v>
          </cell>
          <cell r="C198" t="str">
            <v>朱6862</v>
          </cell>
          <cell r="D198">
            <v>9611</v>
          </cell>
        </row>
        <row r="199">
          <cell r="B199" t="str">
            <v>王格丽</v>
          </cell>
          <cell r="C199" t="str">
            <v>朱6862</v>
          </cell>
          <cell r="D199">
            <v>9611</v>
          </cell>
        </row>
        <row r="200">
          <cell r="B200" t="str">
            <v>王格丽</v>
          </cell>
          <cell r="C200" t="str">
            <v>朱6862</v>
          </cell>
          <cell r="D200">
            <v>9611</v>
          </cell>
        </row>
        <row r="201">
          <cell r="B201" t="str">
            <v>李秋芳</v>
          </cell>
          <cell r="C201" t="str">
            <v>G4358</v>
          </cell>
          <cell r="D201">
            <v>1313</v>
          </cell>
        </row>
        <row r="202">
          <cell r="B202" t="str">
            <v>张莹</v>
          </cell>
          <cell r="C202" t="str">
            <v>莲3159</v>
          </cell>
          <cell r="D202">
            <v>1313</v>
          </cell>
        </row>
        <row r="203">
          <cell r="B203" t="str">
            <v>周兰英</v>
          </cell>
          <cell r="C203" t="str">
            <v>G6074</v>
          </cell>
          <cell r="D203">
            <v>8668</v>
          </cell>
        </row>
        <row r="204">
          <cell r="B204" t="str">
            <v>周兰英</v>
          </cell>
          <cell r="C204" t="str">
            <v>G6074</v>
          </cell>
          <cell r="D204">
            <v>8668</v>
          </cell>
        </row>
        <row r="205">
          <cell r="B205" t="str">
            <v>周兰英</v>
          </cell>
          <cell r="C205" t="str">
            <v>G6074</v>
          </cell>
          <cell r="D205">
            <v>8668</v>
          </cell>
        </row>
        <row r="206">
          <cell r="B206" t="str">
            <v>蒋玉玲</v>
          </cell>
          <cell r="C206" t="str">
            <v>黄6192</v>
          </cell>
          <cell r="D206">
            <v>9611</v>
          </cell>
        </row>
        <row r="207">
          <cell r="B207" t="str">
            <v>蒋玉玲</v>
          </cell>
          <cell r="C207" t="str">
            <v>黄6192</v>
          </cell>
          <cell r="D207">
            <v>9611</v>
          </cell>
        </row>
        <row r="208">
          <cell r="B208" t="str">
            <v>陈小青</v>
          </cell>
          <cell r="C208" t="str">
            <v>G4358</v>
          </cell>
          <cell r="D208">
            <v>1313</v>
          </cell>
        </row>
        <row r="209">
          <cell r="B209" t="str">
            <v>易林静</v>
          </cell>
          <cell r="C209" t="str">
            <v>何2878</v>
          </cell>
          <cell r="D209">
            <v>8668</v>
          </cell>
        </row>
        <row r="210">
          <cell r="B210" t="str">
            <v>赵燕</v>
          </cell>
          <cell r="C210" t="str">
            <v>G7565</v>
          </cell>
          <cell r="D210">
            <v>1313</v>
          </cell>
        </row>
        <row r="211">
          <cell r="B211" t="str">
            <v>唐丽霞</v>
          </cell>
          <cell r="C211" t="str">
            <v>G7043</v>
          </cell>
          <cell r="D211">
            <v>1313</v>
          </cell>
        </row>
        <row r="212">
          <cell r="B212" t="str">
            <v>胡珍</v>
          </cell>
          <cell r="C212" t="str">
            <v>萍1276</v>
          </cell>
          <cell r="D212">
            <v>8668</v>
          </cell>
        </row>
        <row r="213">
          <cell r="B213" t="str">
            <v>胡珍</v>
          </cell>
          <cell r="C213" t="str">
            <v>萍1276</v>
          </cell>
          <cell r="D213">
            <v>8668</v>
          </cell>
        </row>
        <row r="214">
          <cell r="B214" t="str">
            <v>李林海</v>
          </cell>
          <cell r="C214" t="str">
            <v>G1973</v>
          </cell>
          <cell r="D214">
            <v>1313</v>
          </cell>
        </row>
        <row r="215">
          <cell r="B215" t="str">
            <v>王素琴</v>
          </cell>
          <cell r="C215" t="str">
            <v>G1973</v>
          </cell>
          <cell r="D215">
            <v>1313</v>
          </cell>
        </row>
        <row r="216">
          <cell r="B216" t="str">
            <v>王素琴</v>
          </cell>
          <cell r="C216" t="str">
            <v>G1973</v>
          </cell>
          <cell r="D216">
            <v>1313</v>
          </cell>
        </row>
        <row r="217">
          <cell r="B217" t="str">
            <v>曾红梅</v>
          </cell>
          <cell r="C217" t="str">
            <v>王7900</v>
          </cell>
          <cell r="D217">
            <v>1313</v>
          </cell>
        </row>
        <row r="218">
          <cell r="B218" t="str">
            <v>李雪婷</v>
          </cell>
          <cell r="C218" t="str">
            <v>G8090</v>
          </cell>
          <cell r="D218">
            <v>3333</v>
          </cell>
        </row>
        <row r="219">
          <cell r="B219" t="str">
            <v>李雪婷</v>
          </cell>
          <cell r="C219" t="str">
            <v>G8090</v>
          </cell>
          <cell r="D219">
            <v>3333</v>
          </cell>
        </row>
        <row r="220">
          <cell r="B220" t="str">
            <v>于丽鹏</v>
          </cell>
          <cell r="C220" t="str">
            <v>G8090</v>
          </cell>
          <cell r="D220">
            <v>3333</v>
          </cell>
        </row>
        <row r="221">
          <cell r="B221" t="str">
            <v>聂渺</v>
          </cell>
          <cell r="C221" t="str">
            <v>G7565</v>
          </cell>
          <cell r="D221">
            <v>1313</v>
          </cell>
        </row>
        <row r="222">
          <cell r="B222" t="str">
            <v>颜芳</v>
          </cell>
          <cell r="C222" t="str">
            <v>G7565</v>
          </cell>
          <cell r="D222">
            <v>1313</v>
          </cell>
        </row>
        <row r="223">
          <cell r="B223" t="str">
            <v>王丽琴</v>
          </cell>
          <cell r="C223" t="str">
            <v>王9622</v>
          </cell>
          <cell r="D223">
            <v>9611</v>
          </cell>
        </row>
        <row r="224">
          <cell r="B224" t="str">
            <v>黄睿泓</v>
          </cell>
          <cell r="C224" t="str">
            <v>G7663</v>
          </cell>
          <cell r="D224" t="str">
            <v>8668/1331</v>
          </cell>
        </row>
        <row r="225">
          <cell r="B225" t="str">
            <v>李景</v>
          </cell>
          <cell r="C225" t="str">
            <v>刘8798</v>
          </cell>
          <cell r="D225">
            <v>8668</v>
          </cell>
        </row>
        <row r="226">
          <cell r="B226" t="str">
            <v>姚登桃</v>
          </cell>
          <cell r="C226" t="str">
            <v>陈3085</v>
          </cell>
          <cell r="D226">
            <v>1313</v>
          </cell>
        </row>
        <row r="227">
          <cell r="B227" t="str">
            <v>姚登桃</v>
          </cell>
          <cell r="C227" t="str">
            <v>陈3085</v>
          </cell>
          <cell r="D227">
            <v>1313</v>
          </cell>
        </row>
        <row r="228">
          <cell r="B228" t="str">
            <v>黄海燕</v>
          </cell>
          <cell r="C228" t="str">
            <v>陈3085</v>
          </cell>
          <cell r="D228">
            <v>1313</v>
          </cell>
        </row>
        <row r="229">
          <cell r="B229" t="str">
            <v>杨前华</v>
          </cell>
          <cell r="C229" t="str">
            <v>陈3085</v>
          </cell>
          <cell r="D229">
            <v>1313</v>
          </cell>
        </row>
        <row r="230">
          <cell r="B230" t="str">
            <v>杨前华</v>
          </cell>
          <cell r="C230" t="str">
            <v>陈3085</v>
          </cell>
          <cell r="D230">
            <v>1313</v>
          </cell>
        </row>
        <row r="231">
          <cell r="B231" t="str">
            <v>杨前华</v>
          </cell>
          <cell r="C231" t="str">
            <v>陈3085</v>
          </cell>
          <cell r="D231">
            <v>1313</v>
          </cell>
        </row>
        <row r="232">
          <cell r="B232" t="str">
            <v>胡会先</v>
          </cell>
          <cell r="C232" t="str">
            <v>G4778</v>
          </cell>
          <cell r="D232">
            <v>9611</v>
          </cell>
        </row>
        <row r="233">
          <cell r="B233" t="str">
            <v>温锡君</v>
          </cell>
          <cell r="C233" t="str">
            <v>G7565</v>
          </cell>
          <cell r="D233">
            <v>1313</v>
          </cell>
        </row>
        <row r="234">
          <cell r="B234" t="str">
            <v>彭兰</v>
          </cell>
          <cell r="C234" t="str">
            <v>G1199</v>
          </cell>
          <cell r="D234">
            <v>8668</v>
          </cell>
        </row>
        <row r="235">
          <cell r="B235" t="str">
            <v>彭鹏</v>
          </cell>
          <cell r="C235" t="str">
            <v>G1199</v>
          </cell>
          <cell r="D235">
            <v>8668</v>
          </cell>
        </row>
        <row r="236">
          <cell r="B236" t="str">
            <v>张莉莉</v>
          </cell>
          <cell r="C236" t="str">
            <v>梅1958</v>
          </cell>
          <cell r="D236">
            <v>1688</v>
          </cell>
        </row>
        <row r="237">
          <cell r="B237" t="str">
            <v>杨静</v>
          </cell>
          <cell r="C237" t="str">
            <v>雪3772</v>
          </cell>
          <cell r="D237">
            <v>1688</v>
          </cell>
        </row>
        <row r="238">
          <cell r="B238" t="str">
            <v>李文静</v>
          </cell>
          <cell r="C238">
            <v>0</v>
          </cell>
          <cell r="D238">
            <v>1331</v>
          </cell>
        </row>
        <row r="239">
          <cell r="B239" t="str">
            <v>万红林</v>
          </cell>
          <cell r="C239" t="str">
            <v>陈8213</v>
          </cell>
          <cell r="D239">
            <v>1638</v>
          </cell>
        </row>
        <row r="240">
          <cell r="B240" t="str">
            <v>陈艳云</v>
          </cell>
          <cell r="C240" t="str">
            <v>玉6299</v>
          </cell>
          <cell r="D240" t="str">
            <v>8599/1330</v>
          </cell>
        </row>
        <row r="241">
          <cell r="B241" t="str">
            <v>李书珍</v>
          </cell>
          <cell r="C241" t="str">
            <v>肖5996</v>
          </cell>
          <cell r="D241">
            <v>9886</v>
          </cell>
        </row>
        <row r="242">
          <cell r="B242" t="str">
            <v>肖志梅</v>
          </cell>
          <cell r="C242" t="str">
            <v>G4358</v>
          </cell>
          <cell r="D242">
            <v>1313</v>
          </cell>
        </row>
        <row r="243">
          <cell r="B243" t="str">
            <v>汪洋</v>
          </cell>
          <cell r="C243" t="str">
            <v>G4358</v>
          </cell>
          <cell r="D243">
            <v>1313</v>
          </cell>
        </row>
        <row r="244">
          <cell r="B244" t="str">
            <v>刘玲1420</v>
          </cell>
          <cell r="C244" t="str">
            <v>G2345</v>
          </cell>
          <cell r="D244">
            <v>1638</v>
          </cell>
        </row>
        <row r="245">
          <cell r="B245" t="str">
            <v>于小鱼</v>
          </cell>
          <cell r="C245" t="str">
            <v>G2345</v>
          </cell>
          <cell r="D245">
            <v>1638</v>
          </cell>
        </row>
        <row r="246">
          <cell r="B246" t="str">
            <v>樊章均</v>
          </cell>
          <cell r="C246" t="str">
            <v>G7565</v>
          </cell>
          <cell r="D246">
            <v>1313</v>
          </cell>
        </row>
        <row r="247">
          <cell r="B247" t="str">
            <v>吴贵琴</v>
          </cell>
          <cell r="C247" t="str">
            <v>G7565</v>
          </cell>
          <cell r="D247">
            <v>1313</v>
          </cell>
        </row>
        <row r="248">
          <cell r="B248" t="str">
            <v>顾喜英</v>
          </cell>
          <cell r="C248" t="str">
            <v>刘1595</v>
          </cell>
          <cell r="D248">
            <v>8599</v>
          </cell>
        </row>
        <row r="249">
          <cell r="B249" t="str">
            <v>曾凡雨</v>
          </cell>
          <cell r="C249" t="str">
            <v>刘1595</v>
          </cell>
          <cell r="D249">
            <v>8599</v>
          </cell>
        </row>
        <row r="250">
          <cell r="B250" t="str">
            <v>谢桂樊</v>
          </cell>
          <cell r="C250" t="str">
            <v>G4778</v>
          </cell>
          <cell r="D250">
            <v>9611</v>
          </cell>
        </row>
        <row r="251">
          <cell r="B251" t="str">
            <v>何辉</v>
          </cell>
          <cell r="C251" t="str">
            <v>G4497</v>
          </cell>
          <cell r="D251">
            <v>1638</v>
          </cell>
        </row>
        <row r="252">
          <cell r="B252" t="str">
            <v>黄君平</v>
          </cell>
          <cell r="C252" t="str">
            <v>G4497</v>
          </cell>
          <cell r="D252">
            <v>1638</v>
          </cell>
        </row>
        <row r="253">
          <cell r="B253" t="str">
            <v>卢洁</v>
          </cell>
          <cell r="C253" t="str">
            <v>G1978</v>
          </cell>
          <cell r="D253">
            <v>1638</v>
          </cell>
        </row>
        <row r="254">
          <cell r="B254" t="str">
            <v>杨春燕</v>
          </cell>
          <cell r="C254" t="str">
            <v>肖5322</v>
          </cell>
          <cell r="D254">
            <v>9611</v>
          </cell>
        </row>
        <row r="255">
          <cell r="B255" t="str">
            <v>甄莉</v>
          </cell>
          <cell r="C255" t="str">
            <v>G0905</v>
          </cell>
          <cell r="D255">
            <v>8599</v>
          </cell>
        </row>
        <row r="256">
          <cell r="B256" t="str">
            <v>尹兰月</v>
          </cell>
          <cell r="C256" t="str">
            <v>英5005</v>
          </cell>
          <cell r="D256">
            <v>1638</v>
          </cell>
        </row>
        <row r="257">
          <cell r="B257" t="str">
            <v>郭佳音</v>
          </cell>
          <cell r="C257" t="str">
            <v>G2995</v>
          </cell>
          <cell r="D257">
            <v>5555</v>
          </cell>
        </row>
        <row r="258">
          <cell r="B258" t="str">
            <v>廖玲</v>
          </cell>
          <cell r="C258" t="str">
            <v>G7766</v>
          </cell>
          <cell r="D258">
            <v>8070</v>
          </cell>
        </row>
        <row r="259">
          <cell r="B259" t="str">
            <v>廖玲</v>
          </cell>
          <cell r="C259" t="str">
            <v>G7766</v>
          </cell>
          <cell r="D259">
            <v>8070</v>
          </cell>
        </row>
        <row r="260">
          <cell r="B260" t="str">
            <v>周勇彬</v>
          </cell>
          <cell r="C260" t="str">
            <v>婉7330</v>
          </cell>
          <cell r="D260">
            <v>1313</v>
          </cell>
        </row>
        <row r="261">
          <cell r="B261" t="str">
            <v>周勇彬</v>
          </cell>
          <cell r="C261" t="str">
            <v>婉7330</v>
          </cell>
          <cell r="D261">
            <v>1313</v>
          </cell>
        </row>
        <row r="262">
          <cell r="B262" t="str">
            <v>周勇彬</v>
          </cell>
          <cell r="C262" t="str">
            <v>婉7330</v>
          </cell>
          <cell r="D262">
            <v>1313</v>
          </cell>
        </row>
        <row r="263">
          <cell r="B263" t="str">
            <v>周勇彬</v>
          </cell>
          <cell r="C263" t="str">
            <v>婉7330</v>
          </cell>
          <cell r="D263">
            <v>1313</v>
          </cell>
        </row>
        <row r="264">
          <cell r="B264" t="str">
            <v>陈灵</v>
          </cell>
          <cell r="C264" t="str">
            <v>桑0396</v>
          </cell>
          <cell r="D264" t="str">
            <v>1573/1331</v>
          </cell>
        </row>
        <row r="265">
          <cell r="B265" t="str">
            <v>刘云</v>
          </cell>
          <cell r="C265">
            <v>0</v>
          </cell>
          <cell r="D265">
            <v>1331</v>
          </cell>
        </row>
        <row r="266">
          <cell r="B266" t="str">
            <v>何丹桂</v>
          </cell>
          <cell r="C266" t="str">
            <v>玉8384</v>
          </cell>
          <cell r="D266">
            <v>8070</v>
          </cell>
        </row>
        <row r="267">
          <cell r="B267" t="str">
            <v>饶庆刚</v>
          </cell>
          <cell r="C267" t="str">
            <v>G0141</v>
          </cell>
          <cell r="D267">
            <v>9886</v>
          </cell>
        </row>
        <row r="268">
          <cell r="B268" t="str">
            <v>龙云芝</v>
          </cell>
          <cell r="C268" t="str">
            <v>胖4566</v>
          </cell>
          <cell r="D268">
            <v>1313</v>
          </cell>
        </row>
        <row r="269">
          <cell r="B269" t="str">
            <v>吕杨杨</v>
          </cell>
          <cell r="C269" t="str">
            <v>屈3608</v>
          </cell>
          <cell r="D269">
            <v>8668</v>
          </cell>
        </row>
        <row r="270">
          <cell r="B270" t="str">
            <v>姚敦雪</v>
          </cell>
          <cell r="C270" t="str">
            <v>Y1977</v>
          </cell>
          <cell r="D270">
            <v>8599</v>
          </cell>
        </row>
        <row r="271">
          <cell r="B271" t="str">
            <v>谢建峰</v>
          </cell>
          <cell r="C271" t="str">
            <v>莲3159</v>
          </cell>
          <cell r="D271">
            <v>1313</v>
          </cell>
        </row>
        <row r="272">
          <cell r="B272" t="str">
            <v>周娟9178</v>
          </cell>
          <cell r="C272" t="str">
            <v>G8273</v>
          </cell>
          <cell r="D272">
            <v>5858</v>
          </cell>
        </row>
        <row r="273">
          <cell r="B273" t="str">
            <v>李维飞</v>
          </cell>
          <cell r="C273" t="str">
            <v>刘1595</v>
          </cell>
          <cell r="D273">
            <v>8599</v>
          </cell>
        </row>
        <row r="274">
          <cell r="B274" t="str">
            <v>张朋</v>
          </cell>
          <cell r="C274" t="str">
            <v>刘1595</v>
          </cell>
          <cell r="D274">
            <v>8599</v>
          </cell>
        </row>
        <row r="275">
          <cell r="B275" t="str">
            <v>郑小红</v>
          </cell>
          <cell r="C275" t="str">
            <v>G2488</v>
          </cell>
          <cell r="D275">
            <v>8668</v>
          </cell>
        </row>
        <row r="276">
          <cell r="B276" t="str">
            <v>郑小红</v>
          </cell>
          <cell r="C276" t="str">
            <v>G2488</v>
          </cell>
          <cell r="D276">
            <v>8668</v>
          </cell>
        </row>
        <row r="277">
          <cell r="B277" t="str">
            <v>郑小红</v>
          </cell>
          <cell r="C277" t="str">
            <v>G2488</v>
          </cell>
          <cell r="D277">
            <v>8668</v>
          </cell>
        </row>
        <row r="278">
          <cell r="B278" t="str">
            <v>韦顺叶</v>
          </cell>
          <cell r="C278" t="str">
            <v>娅8368</v>
          </cell>
          <cell r="D278">
            <v>9611</v>
          </cell>
        </row>
        <row r="279">
          <cell r="B279" t="str">
            <v>阳向</v>
          </cell>
          <cell r="C279" t="str">
            <v>G2488</v>
          </cell>
          <cell r="D279">
            <v>8668</v>
          </cell>
        </row>
        <row r="280">
          <cell r="B280" t="str">
            <v>周静</v>
          </cell>
          <cell r="C280" t="str">
            <v>清2551</v>
          </cell>
          <cell r="D280">
            <v>1638</v>
          </cell>
        </row>
        <row r="281">
          <cell r="B281" t="str">
            <v>周静</v>
          </cell>
          <cell r="C281" t="str">
            <v>清2551</v>
          </cell>
          <cell r="D281">
            <v>1638</v>
          </cell>
        </row>
        <row r="282">
          <cell r="B282" t="str">
            <v>潘玉英</v>
          </cell>
          <cell r="C282" t="str">
            <v>豆2185</v>
          </cell>
          <cell r="D282" t="str">
            <v>3333/1331</v>
          </cell>
        </row>
        <row r="283">
          <cell r="B283" t="str">
            <v>吴利丹</v>
          </cell>
          <cell r="C283" t="str">
            <v>屈3608</v>
          </cell>
          <cell r="D283">
            <v>8668</v>
          </cell>
        </row>
        <row r="284">
          <cell r="B284" t="str">
            <v>李春兰3041</v>
          </cell>
          <cell r="C284" t="str">
            <v>G7766</v>
          </cell>
          <cell r="D284">
            <v>8070</v>
          </cell>
        </row>
        <row r="285">
          <cell r="B285" t="str">
            <v>邓海华</v>
          </cell>
          <cell r="C285" t="str">
            <v>G7766</v>
          </cell>
          <cell r="D285">
            <v>8070</v>
          </cell>
        </row>
        <row r="286">
          <cell r="B286" t="str">
            <v>罗荩</v>
          </cell>
          <cell r="C286" t="str">
            <v>G7565</v>
          </cell>
          <cell r="D286">
            <v>1313</v>
          </cell>
        </row>
        <row r="287">
          <cell r="B287" t="str">
            <v>刘金兰</v>
          </cell>
          <cell r="C287" t="str">
            <v>杨6876</v>
          </cell>
          <cell r="D287">
            <v>8070</v>
          </cell>
        </row>
        <row r="288">
          <cell r="B288" t="str">
            <v>陈诺诗</v>
          </cell>
          <cell r="C288" t="str">
            <v>G4778</v>
          </cell>
          <cell r="D288">
            <v>9611</v>
          </cell>
        </row>
        <row r="289">
          <cell r="B289" t="str">
            <v>陈满香</v>
          </cell>
          <cell r="C289" t="str">
            <v>豆2185</v>
          </cell>
          <cell r="D289" t="str">
            <v>3333/1331</v>
          </cell>
        </row>
        <row r="290">
          <cell r="B290" t="str">
            <v>杨利景</v>
          </cell>
          <cell r="C290" t="str">
            <v>杨3601</v>
          </cell>
          <cell r="D290">
            <v>8070</v>
          </cell>
        </row>
        <row r="291">
          <cell r="B291" t="str">
            <v>曾小妍</v>
          </cell>
          <cell r="C291" t="str">
            <v>胖4566</v>
          </cell>
          <cell r="D291">
            <v>1313</v>
          </cell>
        </row>
        <row r="292">
          <cell r="B292" t="str">
            <v>周军松</v>
          </cell>
          <cell r="C292" t="str">
            <v>豆2185</v>
          </cell>
          <cell r="D292">
            <v>3333</v>
          </cell>
        </row>
        <row r="293">
          <cell r="B293" t="str">
            <v>张晶</v>
          </cell>
          <cell r="C293" t="str">
            <v>G1973</v>
          </cell>
          <cell r="D293">
            <v>1313</v>
          </cell>
        </row>
        <row r="294">
          <cell r="B294" t="str">
            <v>伍霞</v>
          </cell>
          <cell r="C294" t="str">
            <v>G1973</v>
          </cell>
          <cell r="D294">
            <v>1313</v>
          </cell>
        </row>
        <row r="295">
          <cell r="B295" t="str">
            <v>杨立书</v>
          </cell>
          <cell r="C295" t="str">
            <v>杨7828</v>
          </cell>
          <cell r="D295">
            <v>8599</v>
          </cell>
        </row>
        <row r="296">
          <cell r="B296" t="str">
            <v>叶钗</v>
          </cell>
          <cell r="C296" t="str">
            <v>袁0354</v>
          </cell>
          <cell r="D296">
            <v>8599</v>
          </cell>
        </row>
        <row r="297">
          <cell r="B297" t="str">
            <v>何荣</v>
          </cell>
          <cell r="C297" t="str">
            <v>屈3608</v>
          </cell>
          <cell r="D297">
            <v>8668</v>
          </cell>
        </row>
        <row r="298">
          <cell r="B298" t="str">
            <v>何荣</v>
          </cell>
          <cell r="C298" t="str">
            <v>屈3608</v>
          </cell>
          <cell r="D298">
            <v>8668</v>
          </cell>
        </row>
        <row r="299">
          <cell r="B299" t="str">
            <v>舒英</v>
          </cell>
          <cell r="C299" t="str">
            <v>黄5515</v>
          </cell>
          <cell r="D299">
            <v>1638</v>
          </cell>
        </row>
        <row r="300">
          <cell r="B300" t="str">
            <v>刘艳飞</v>
          </cell>
          <cell r="C300" t="str">
            <v>G4778</v>
          </cell>
          <cell r="D300" t="str">
            <v>9611/1331</v>
          </cell>
        </row>
        <row r="301">
          <cell r="B301" t="str">
            <v>田梦洁</v>
          </cell>
          <cell r="C301" t="str">
            <v>袁3801</v>
          </cell>
          <cell r="D301">
            <v>8070</v>
          </cell>
        </row>
        <row r="302">
          <cell r="B302" t="str">
            <v>田梦洁</v>
          </cell>
          <cell r="C302" t="str">
            <v>袁3801</v>
          </cell>
          <cell r="D302">
            <v>8070</v>
          </cell>
        </row>
        <row r="303">
          <cell r="B303" t="str">
            <v>田梦洁</v>
          </cell>
          <cell r="C303" t="str">
            <v>袁3801</v>
          </cell>
          <cell r="D303">
            <v>8070</v>
          </cell>
        </row>
        <row r="304">
          <cell r="B304" t="str">
            <v>田梦洁</v>
          </cell>
          <cell r="C304" t="str">
            <v>袁3801</v>
          </cell>
          <cell r="D304">
            <v>8070</v>
          </cell>
        </row>
        <row r="305">
          <cell r="B305" t="str">
            <v>雷忠英</v>
          </cell>
          <cell r="C305" t="str">
            <v>屈3608</v>
          </cell>
          <cell r="D305">
            <v>8668</v>
          </cell>
        </row>
        <row r="306">
          <cell r="B306" t="str">
            <v>尹红梅</v>
          </cell>
          <cell r="C306" t="str">
            <v>黄6192</v>
          </cell>
          <cell r="D306">
            <v>9611</v>
          </cell>
        </row>
        <row r="307">
          <cell r="B307" t="str">
            <v>尹红梅</v>
          </cell>
          <cell r="C307" t="str">
            <v>黄6192</v>
          </cell>
          <cell r="D307">
            <v>9611</v>
          </cell>
        </row>
        <row r="308">
          <cell r="B308" t="str">
            <v>尹红梅</v>
          </cell>
          <cell r="C308" t="str">
            <v>黄6192</v>
          </cell>
          <cell r="D308">
            <v>9611</v>
          </cell>
        </row>
        <row r="309">
          <cell r="B309" t="str">
            <v>吴琦</v>
          </cell>
          <cell r="C309" t="str">
            <v>G1973</v>
          </cell>
          <cell r="D309">
            <v>1313</v>
          </cell>
        </row>
        <row r="310">
          <cell r="B310" t="str">
            <v>黄君英</v>
          </cell>
          <cell r="C310" t="str">
            <v>袁0354</v>
          </cell>
          <cell r="D310">
            <v>8599</v>
          </cell>
        </row>
        <row r="311">
          <cell r="B311" t="str">
            <v>黄君英</v>
          </cell>
          <cell r="C311" t="str">
            <v>袁0354</v>
          </cell>
          <cell r="D311">
            <v>8599</v>
          </cell>
        </row>
        <row r="312">
          <cell r="B312" t="str">
            <v>高丹丹</v>
          </cell>
          <cell r="C312" t="str">
            <v>G6916</v>
          </cell>
          <cell r="D312">
            <v>5858</v>
          </cell>
        </row>
        <row r="313">
          <cell r="B313" t="str">
            <v>张燕7792</v>
          </cell>
          <cell r="C313" t="str">
            <v>刘3652</v>
          </cell>
          <cell r="D313">
            <v>1638</v>
          </cell>
        </row>
        <row r="314">
          <cell r="B314" t="str">
            <v>王卫明</v>
          </cell>
          <cell r="C314" t="str">
            <v>刘4696</v>
          </cell>
          <cell r="D314">
            <v>1313</v>
          </cell>
        </row>
        <row r="315">
          <cell r="B315" t="str">
            <v>李望喜</v>
          </cell>
          <cell r="C315" t="str">
            <v>G4358</v>
          </cell>
          <cell r="D315">
            <v>1313</v>
          </cell>
        </row>
        <row r="316">
          <cell r="B316" t="str">
            <v>喻思慧</v>
          </cell>
          <cell r="C316" t="str">
            <v>G2345</v>
          </cell>
          <cell r="D316">
            <v>1638</v>
          </cell>
        </row>
        <row r="317">
          <cell r="B317" t="str">
            <v>刘树群</v>
          </cell>
          <cell r="C317" t="str">
            <v>G6917</v>
          </cell>
          <cell r="D317">
            <v>5858</v>
          </cell>
        </row>
        <row r="318">
          <cell r="B318" t="str">
            <v>刘树群</v>
          </cell>
          <cell r="C318" t="str">
            <v>G6917</v>
          </cell>
          <cell r="D318">
            <v>5858</v>
          </cell>
        </row>
        <row r="319">
          <cell r="B319" t="str">
            <v>赖芳</v>
          </cell>
          <cell r="C319" t="str">
            <v>童9638</v>
          </cell>
          <cell r="D319">
            <v>8668</v>
          </cell>
        </row>
        <row r="320">
          <cell r="B320" t="str">
            <v>何晴</v>
          </cell>
          <cell r="C320" t="str">
            <v>G1199</v>
          </cell>
          <cell r="D320">
            <v>8668</v>
          </cell>
        </row>
        <row r="321">
          <cell r="B321" t="str">
            <v>任李</v>
          </cell>
          <cell r="C321" t="str">
            <v>G1199</v>
          </cell>
          <cell r="D321">
            <v>8668</v>
          </cell>
        </row>
        <row r="322">
          <cell r="B322" t="str">
            <v>曾朝灿</v>
          </cell>
          <cell r="C322" t="str">
            <v>曾5557</v>
          </cell>
          <cell r="D322">
            <v>1313</v>
          </cell>
        </row>
        <row r="323">
          <cell r="B323" t="str">
            <v>唐辉凤</v>
          </cell>
          <cell r="C323" t="str">
            <v>豆2185</v>
          </cell>
          <cell r="D323">
            <v>3333</v>
          </cell>
        </row>
        <row r="324">
          <cell r="B324" t="str">
            <v>陈彦蓉</v>
          </cell>
          <cell r="C324" t="str">
            <v>映5356</v>
          </cell>
          <cell r="D324">
            <v>1638</v>
          </cell>
        </row>
        <row r="325">
          <cell r="B325" t="str">
            <v>罗文敏</v>
          </cell>
          <cell r="C325" t="str">
            <v>屈3608</v>
          </cell>
          <cell r="D325">
            <v>8668</v>
          </cell>
        </row>
        <row r="326">
          <cell r="B326" t="str">
            <v>孙利林</v>
          </cell>
          <cell r="C326" t="str">
            <v>文7783</v>
          </cell>
          <cell r="D326">
            <v>5599</v>
          </cell>
        </row>
        <row r="327">
          <cell r="B327" t="str">
            <v>裴艳爱</v>
          </cell>
          <cell r="C327" t="str">
            <v>何2878</v>
          </cell>
          <cell r="D327">
            <v>8668</v>
          </cell>
        </row>
        <row r="328">
          <cell r="B328" t="str">
            <v>汪新艳</v>
          </cell>
          <cell r="C328" t="str">
            <v>G8928</v>
          </cell>
          <cell r="D328">
            <v>1638</v>
          </cell>
        </row>
        <row r="329">
          <cell r="B329" t="str">
            <v>褚青华</v>
          </cell>
          <cell r="C329" t="str">
            <v>段3530</v>
          </cell>
          <cell r="D329">
            <v>8668</v>
          </cell>
        </row>
        <row r="330">
          <cell r="B330" t="str">
            <v>黄昌露</v>
          </cell>
          <cell r="C330" t="str">
            <v>甜4038</v>
          </cell>
          <cell r="D330">
            <v>1573</v>
          </cell>
        </row>
        <row r="331">
          <cell r="B331" t="str">
            <v>孙小平</v>
          </cell>
          <cell r="C331" t="str">
            <v>G4778</v>
          </cell>
          <cell r="D331">
            <v>9611</v>
          </cell>
        </row>
        <row r="332">
          <cell r="B332" t="str">
            <v>李黎</v>
          </cell>
          <cell r="C332" t="str">
            <v>娅8368</v>
          </cell>
          <cell r="D332">
            <v>9611</v>
          </cell>
        </row>
        <row r="333">
          <cell r="B333" t="str">
            <v>谢程程</v>
          </cell>
          <cell r="C333" t="str">
            <v>郭1316</v>
          </cell>
          <cell r="D333" t="str">
            <v>5858/1330</v>
          </cell>
        </row>
        <row r="334">
          <cell r="B334" t="str">
            <v>莫春芬</v>
          </cell>
          <cell r="C334" t="str">
            <v>玉8384</v>
          </cell>
          <cell r="D334">
            <v>8070</v>
          </cell>
        </row>
        <row r="335">
          <cell r="B335" t="str">
            <v>周文倩</v>
          </cell>
          <cell r="C335" t="str">
            <v>G6917</v>
          </cell>
          <cell r="D335">
            <v>5858</v>
          </cell>
        </row>
        <row r="336">
          <cell r="B336" t="str">
            <v>米庆丽</v>
          </cell>
          <cell r="C336" t="str">
            <v>肖9731</v>
          </cell>
          <cell r="D336">
            <v>5555</v>
          </cell>
        </row>
        <row r="337">
          <cell r="B337" t="str">
            <v>田畅</v>
          </cell>
          <cell r="C337" t="str">
            <v>肖9731</v>
          </cell>
          <cell r="D337">
            <v>5555</v>
          </cell>
        </row>
        <row r="338">
          <cell r="B338" t="str">
            <v>魏畅</v>
          </cell>
          <cell r="C338" t="str">
            <v>赵7426</v>
          </cell>
          <cell r="D338">
            <v>5858</v>
          </cell>
        </row>
        <row r="339">
          <cell r="B339" t="str">
            <v>魏畅</v>
          </cell>
          <cell r="C339" t="str">
            <v>赵7426</v>
          </cell>
          <cell r="D339">
            <v>5858</v>
          </cell>
        </row>
        <row r="340">
          <cell r="B340" t="str">
            <v>魏畅</v>
          </cell>
          <cell r="C340" t="str">
            <v>赵7426</v>
          </cell>
          <cell r="D340">
            <v>5858</v>
          </cell>
        </row>
        <row r="341">
          <cell r="B341" t="str">
            <v>彭静</v>
          </cell>
          <cell r="C341" t="str">
            <v>G4358</v>
          </cell>
          <cell r="D341">
            <v>1313</v>
          </cell>
        </row>
        <row r="342">
          <cell r="B342" t="str">
            <v>王淑霞</v>
          </cell>
          <cell r="C342" t="str">
            <v>王7900</v>
          </cell>
          <cell r="D342">
            <v>1313</v>
          </cell>
        </row>
        <row r="343">
          <cell r="B343" t="str">
            <v>王淑霞</v>
          </cell>
          <cell r="C343" t="str">
            <v>王7900</v>
          </cell>
          <cell r="D343">
            <v>1313</v>
          </cell>
        </row>
        <row r="344">
          <cell r="B344" t="str">
            <v>王艳艳</v>
          </cell>
          <cell r="C344" t="str">
            <v>G1973</v>
          </cell>
          <cell r="D344">
            <v>1313</v>
          </cell>
        </row>
        <row r="345">
          <cell r="B345" t="str">
            <v>林海娟</v>
          </cell>
          <cell r="C345" t="str">
            <v>G2488</v>
          </cell>
          <cell r="D345">
            <v>8668</v>
          </cell>
        </row>
        <row r="346">
          <cell r="B346" t="str">
            <v>赵金婵</v>
          </cell>
          <cell r="C346" t="str">
            <v>张3622</v>
          </cell>
          <cell r="D346">
            <v>1313</v>
          </cell>
        </row>
        <row r="347">
          <cell r="B347" t="str">
            <v>罗菊华</v>
          </cell>
          <cell r="C347" t="str">
            <v>G7882</v>
          </cell>
          <cell r="D347">
            <v>8070</v>
          </cell>
        </row>
        <row r="348">
          <cell r="B348" t="str">
            <v>路丽红</v>
          </cell>
          <cell r="C348" t="str">
            <v>G3953</v>
          </cell>
          <cell r="D348">
            <v>8668</v>
          </cell>
        </row>
        <row r="349">
          <cell r="B349" t="str">
            <v>邱丽晶</v>
          </cell>
          <cell r="C349" t="str">
            <v>王7900</v>
          </cell>
          <cell r="D349" t="str">
            <v>1313/1331</v>
          </cell>
        </row>
        <row r="350">
          <cell r="B350" t="str">
            <v>涂莲花</v>
          </cell>
          <cell r="C350" t="str">
            <v>贺9228</v>
          </cell>
          <cell r="D350">
            <v>8599</v>
          </cell>
        </row>
        <row r="351">
          <cell r="B351" t="str">
            <v>周浩月</v>
          </cell>
          <cell r="C351" t="str">
            <v>G4358</v>
          </cell>
          <cell r="D351">
            <v>1313</v>
          </cell>
        </row>
        <row r="352">
          <cell r="B352" t="str">
            <v>吴才勋</v>
          </cell>
          <cell r="C352" t="str">
            <v>G7663</v>
          </cell>
          <cell r="D352">
            <v>8668</v>
          </cell>
        </row>
        <row r="353">
          <cell r="B353" t="str">
            <v>杨胜梅</v>
          </cell>
          <cell r="C353" t="str">
            <v>G7663</v>
          </cell>
          <cell r="D353">
            <v>8668</v>
          </cell>
        </row>
        <row r="354">
          <cell r="B354" t="str">
            <v>詹喜叶</v>
          </cell>
          <cell r="C354" t="str">
            <v>文8704</v>
          </cell>
          <cell r="D354">
            <v>5858</v>
          </cell>
        </row>
        <row r="355">
          <cell r="B355" t="str">
            <v>詹喜叶</v>
          </cell>
          <cell r="C355" t="str">
            <v>文8704</v>
          </cell>
          <cell r="D355">
            <v>5858</v>
          </cell>
        </row>
        <row r="356">
          <cell r="B356" t="str">
            <v>胡志琴</v>
          </cell>
          <cell r="C356" t="str">
            <v>桑0396</v>
          </cell>
          <cell r="D356" t="str">
            <v>1573/1331</v>
          </cell>
        </row>
        <row r="357">
          <cell r="B357" t="str">
            <v>谢静</v>
          </cell>
          <cell r="C357" t="str">
            <v>谭5919</v>
          </cell>
          <cell r="D357">
            <v>1638</v>
          </cell>
        </row>
        <row r="358">
          <cell r="B358" t="str">
            <v>符雪梅</v>
          </cell>
          <cell r="C358" t="str">
            <v>玉6299</v>
          </cell>
          <cell r="D358">
            <v>8599</v>
          </cell>
        </row>
        <row r="359">
          <cell r="B359" t="str">
            <v>叶思蕊</v>
          </cell>
          <cell r="C359">
            <v>0</v>
          </cell>
          <cell r="D359">
            <v>1331</v>
          </cell>
        </row>
        <row r="360">
          <cell r="B360" t="str">
            <v>石小兰</v>
          </cell>
          <cell r="C360" t="str">
            <v>青6051</v>
          </cell>
          <cell r="D360" t="str">
            <v>8070/1331</v>
          </cell>
        </row>
        <row r="361">
          <cell r="B361" t="str">
            <v>张璐璐</v>
          </cell>
          <cell r="C361" t="str">
            <v>G1978</v>
          </cell>
          <cell r="D361">
            <v>1638</v>
          </cell>
        </row>
        <row r="362">
          <cell r="B362" t="str">
            <v>陈敬静</v>
          </cell>
          <cell r="C362" t="str">
            <v>盛0672</v>
          </cell>
          <cell r="D362">
            <v>8668</v>
          </cell>
        </row>
        <row r="363">
          <cell r="B363" t="str">
            <v>杨莉</v>
          </cell>
          <cell r="C363" t="str">
            <v>豆2185</v>
          </cell>
          <cell r="D363">
            <v>3333</v>
          </cell>
        </row>
        <row r="364">
          <cell r="B364" t="str">
            <v>李早连</v>
          </cell>
          <cell r="C364" t="str">
            <v>段3530</v>
          </cell>
          <cell r="D364">
            <v>8668</v>
          </cell>
        </row>
        <row r="365">
          <cell r="B365" t="str">
            <v>李早连</v>
          </cell>
          <cell r="C365" t="str">
            <v>段3530</v>
          </cell>
          <cell r="D365">
            <v>8668</v>
          </cell>
        </row>
        <row r="366">
          <cell r="B366" t="str">
            <v>陈金花</v>
          </cell>
          <cell r="C366" t="str">
            <v>G7608</v>
          </cell>
          <cell r="D366">
            <v>1313</v>
          </cell>
        </row>
        <row r="367">
          <cell r="B367" t="str">
            <v>陈金花</v>
          </cell>
          <cell r="C367" t="str">
            <v>G7608</v>
          </cell>
          <cell r="D367">
            <v>1313</v>
          </cell>
        </row>
        <row r="368">
          <cell r="B368" t="str">
            <v>曾燕妮</v>
          </cell>
          <cell r="C368" t="str">
            <v>G2345</v>
          </cell>
          <cell r="D368">
            <v>1638</v>
          </cell>
        </row>
        <row r="369">
          <cell r="B369" t="str">
            <v>佘青</v>
          </cell>
          <cell r="C369" t="str">
            <v>G2345</v>
          </cell>
          <cell r="D369">
            <v>1638</v>
          </cell>
        </row>
        <row r="370">
          <cell r="B370" t="str">
            <v>佘青</v>
          </cell>
          <cell r="C370" t="str">
            <v>G2345</v>
          </cell>
          <cell r="D370">
            <v>1638</v>
          </cell>
        </row>
        <row r="371">
          <cell r="B371" t="str">
            <v>佘青</v>
          </cell>
          <cell r="C371" t="str">
            <v>G2345</v>
          </cell>
          <cell r="D371">
            <v>1638</v>
          </cell>
        </row>
        <row r="372">
          <cell r="B372" t="str">
            <v>罗丹</v>
          </cell>
          <cell r="C372">
            <v>0</v>
          </cell>
          <cell r="D372">
            <v>1330</v>
          </cell>
        </row>
        <row r="373">
          <cell r="B373" t="str">
            <v>杨小清</v>
          </cell>
          <cell r="C373">
            <v>0</v>
          </cell>
          <cell r="D373">
            <v>1331</v>
          </cell>
        </row>
        <row r="374">
          <cell r="B374" t="str">
            <v>文思涵</v>
          </cell>
          <cell r="C374" t="str">
            <v>雯9055</v>
          </cell>
          <cell r="D374">
            <v>8668</v>
          </cell>
        </row>
        <row r="375">
          <cell r="B375" t="str">
            <v>姚萍</v>
          </cell>
          <cell r="C375" t="str">
            <v>黄7938</v>
          </cell>
          <cell r="D375">
            <v>3333</v>
          </cell>
        </row>
        <row r="376">
          <cell r="B376" t="str">
            <v>雷慧珍</v>
          </cell>
          <cell r="C376" t="str">
            <v>雪3772</v>
          </cell>
          <cell r="D376">
            <v>1688</v>
          </cell>
        </row>
        <row r="377">
          <cell r="B377" t="str">
            <v>周总</v>
          </cell>
          <cell r="C377" t="str">
            <v>G7565</v>
          </cell>
          <cell r="D377">
            <v>1313</v>
          </cell>
        </row>
        <row r="378">
          <cell r="B378" t="str">
            <v>张仙辉</v>
          </cell>
          <cell r="C378" t="str">
            <v>朱6862</v>
          </cell>
          <cell r="D378">
            <v>9611</v>
          </cell>
        </row>
        <row r="379">
          <cell r="B379" t="str">
            <v>李凤莲</v>
          </cell>
          <cell r="C379" t="str">
            <v>王3518</v>
          </cell>
          <cell r="D379">
            <v>1313</v>
          </cell>
        </row>
        <row r="380">
          <cell r="B380" t="str">
            <v>李玲20（0325）</v>
          </cell>
          <cell r="C380" t="str">
            <v>G1978</v>
          </cell>
          <cell r="D380" t="str">
            <v>1638/1330</v>
          </cell>
        </row>
        <row r="381">
          <cell r="B381" t="str">
            <v>罗华丽</v>
          </cell>
          <cell r="C381" t="str">
            <v>G6398</v>
          </cell>
          <cell r="D381">
            <v>1313</v>
          </cell>
        </row>
        <row r="382">
          <cell r="B382" t="str">
            <v>罗华丽</v>
          </cell>
          <cell r="C382" t="str">
            <v>G6398</v>
          </cell>
          <cell r="D382">
            <v>1313</v>
          </cell>
        </row>
        <row r="383">
          <cell r="B383" t="str">
            <v>蒋金晶</v>
          </cell>
          <cell r="C383" t="str">
            <v>肖9660</v>
          </cell>
          <cell r="D383">
            <v>8668</v>
          </cell>
        </row>
        <row r="384">
          <cell r="B384" t="str">
            <v>石运群</v>
          </cell>
          <cell r="C384" t="str">
            <v>肖9660</v>
          </cell>
          <cell r="D384">
            <v>8668</v>
          </cell>
        </row>
        <row r="385">
          <cell r="B385" t="str">
            <v>翟德勇</v>
          </cell>
          <cell r="C385" t="str">
            <v>肖9660</v>
          </cell>
          <cell r="D385">
            <v>8668</v>
          </cell>
        </row>
        <row r="386">
          <cell r="B386" t="str">
            <v>吴秀英</v>
          </cell>
          <cell r="C386" t="str">
            <v>龚1376</v>
          </cell>
          <cell r="D386">
            <v>8599</v>
          </cell>
        </row>
        <row r="387">
          <cell r="B387" t="str">
            <v>卢丹</v>
          </cell>
          <cell r="C387" t="str">
            <v>文7783</v>
          </cell>
          <cell r="D387">
            <v>5599</v>
          </cell>
        </row>
        <row r="388">
          <cell r="B388" t="str">
            <v>丁凤</v>
          </cell>
          <cell r="C388">
            <v>0</v>
          </cell>
          <cell r="D388">
            <v>1688</v>
          </cell>
        </row>
        <row r="389">
          <cell r="B389" t="str">
            <v>丁凤</v>
          </cell>
          <cell r="C389">
            <v>0</v>
          </cell>
          <cell r="D389">
            <v>1688</v>
          </cell>
        </row>
        <row r="390">
          <cell r="B390" t="str">
            <v>刘婷婷9710</v>
          </cell>
          <cell r="C390" t="str">
            <v>婉7330</v>
          </cell>
          <cell r="D390">
            <v>1313</v>
          </cell>
        </row>
        <row r="391">
          <cell r="B391" t="str">
            <v>刘婷婷9710</v>
          </cell>
          <cell r="C391" t="str">
            <v>婉7330</v>
          </cell>
          <cell r="D391">
            <v>1313</v>
          </cell>
        </row>
        <row r="392">
          <cell r="B392" t="str">
            <v>陈华琼</v>
          </cell>
          <cell r="C392" t="str">
            <v>肖9731</v>
          </cell>
          <cell r="D392">
            <v>5555</v>
          </cell>
        </row>
        <row r="393">
          <cell r="B393" t="str">
            <v>刘四华9756</v>
          </cell>
          <cell r="C393" t="str">
            <v>王3518</v>
          </cell>
          <cell r="D393">
            <v>1313</v>
          </cell>
        </row>
        <row r="394">
          <cell r="B394" t="str">
            <v>刘四华9756</v>
          </cell>
          <cell r="C394" t="str">
            <v>王3518</v>
          </cell>
          <cell r="D394">
            <v>1313</v>
          </cell>
        </row>
        <row r="395">
          <cell r="B395" t="str">
            <v>陈华容</v>
          </cell>
          <cell r="C395" t="str">
            <v>袁3801</v>
          </cell>
          <cell r="D395">
            <v>8070</v>
          </cell>
        </row>
        <row r="396">
          <cell r="B396" t="str">
            <v>向桂芳</v>
          </cell>
          <cell r="C396" t="str">
            <v>彩3175</v>
          </cell>
          <cell r="D396">
            <v>5858</v>
          </cell>
        </row>
        <row r="397">
          <cell r="B397" t="str">
            <v>周舟</v>
          </cell>
          <cell r="C397" t="str">
            <v>易2912</v>
          </cell>
          <cell r="D397">
            <v>8668</v>
          </cell>
        </row>
        <row r="398">
          <cell r="B398" t="str">
            <v>谢梦琴</v>
          </cell>
          <cell r="C398" t="str">
            <v>袁3801</v>
          </cell>
          <cell r="D398">
            <v>8070</v>
          </cell>
        </row>
        <row r="399">
          <cell r="B399" t="str">
            <v>柳嘉倩</v>
          </cell>
          <cell r="C399" t="str">
            <v>G6208</v>
          </cell>
          <cell r="D399">
            <v>5858</v>
          </cell>
        </row>
        <row r="400">
          <cell r="B400" t="str">
            <v>邓茜</v>
          </cell>
          <cell r="C400" t="str">
            <v>G0290</v>
          </cell>
          <cell r="D400">
            <v>8668</v>
          </cell>
        </row>
        <row r="401">
          <cell r="B401" t="str">
            <v>彭晓江</v>
          </cell>
          <cell r="C401" t="str">
            <v>张2310</v>
          </cell>
          <cell r="D401">
            <v>8070</v>
          </cell>
        </row>
        <row r="402">
          <cell r="B402" t="str">
            <v>黄茜</v>
          </cell>
          <cell r="C402" t="str">
            <v>玉6299</v>
          </cell>
          <cell r="D402">
            <v>8599</v>
          </cell>
        </row>
        <row r="403">
          <cell r="B403" t="str">
            <v>黄茜</v>
          </cell>
          <cell r="C403" t="str">
            <v>玉6299</v>
          </cell>
          <cell r="D403">
            <v>8599</v>
          </cell>
        </row>
        <row r="404">
          <cell r="B404" t="str">
            <v>张丽</v>
          </cell>
          <cell r="C404" t="str">
            <v>G2830</v>
          </cell>
          <cell r="D404">
            <v>8070</v>
          </cell>
        </row>
        <row r="405">
          <cell r="B405" t="str">
            <v>颜洁</v>
          </cell>
          <cell r="C405" t="str">
            <v>豆2185</v>
          </cell>
          <cell r="D405">
            <v>3333</v>
          </cell>
        </row>
        <row r="406">
          <cell r="B406" t="str">
            <v>刘增波</v>
          </cell>
          <cell r="C406" t="str">
            <v>豆2185</v>
          </cell>
          <cell r="D406">
            <v>3333</v>
          </cell>
        </row>
        <row r="407">
          <cell r="B407" t="str">
            <v>向佳敏</v>
          </cell>
          <cell r="C407" t="str">
            <v>袁3801</v>
          </cell>
          <cell r="D407">
            <v>8070</v>
          </cell>
        </row>
        <row r="408">
          <cell r="B408" t="str">
            <v>邹忠梅</v>
          </cell>
          <cell r="C408" t="str">
            <v>G6208</v>
          </cell>
          <cell r="D408">
            <v>5858</v>
          </cell>
        </row>
        <row r="409">
          <cell r="B409" t="str">
            <v>田江艳</v>
          </cell>
          <cell r="C409" t="str">
            <v>黄6192</v>
          </cell>
          <cell r="D409">
            <v>9611</v>
          </cell>
        </row>
        <row r="410">
          <cell r="B410" t="str">
            <v>刘平春</v>
          </cell>
          <cell r="C410" t="str">
            <v>刘1595</v>
          </cell>
          <cell r="D410">
            <v>8599</v>
          </cell>
        </row>
        <row r="411">
          <cell r="B411" t="str">
            <v>黄斌艺</v>
          </cell>
          <cell r="C411" t="str">
            <v>黄7938</v>
          </cell>
          <cell r="D411">
            <v>3333</v>
          </cell>
        </row>
        <row r="412">
          <cell r="B412" t="str">
            <v>谢燕霞</v>
          </cell>
          <cell r="C412" t="str">
            <v>黄7938</v>
          </cell>
          <cell r="D412">
            <v>3333</v>
          </cell>
        </row>
        <row r="413">
          <cell r="B413" t="str">
            <v>龙洁</v>
          </cell>
          <cell r="C413" t="str">
            <v>雯9055</v>
          </cell>
          <cell r="D413">
            <v>8668</v>
          </cell>
        </row>
        <row r="414">
          <cell r="B414" t="str">
            <v>杨晓飞</v>
          </cell>
          <cell r="C414" t="str">
            <v>G6208</v>
          </cell>
          <cell r="D414">
            <v>5858</v>
          </cell>
        </row>
        <row r="415">
          <cell r="B415" t="str">
            <v>陆会圆</v>
          </cell>
          <cell r="C415" t="str">
            <v>G6208</v>
          </cell>
          <cell r="D415">
            <v>5858</v>
          </cell>
        </row>
        <row r="416">
          <cell r="B416" t="str">
            <v>汪慧</v>
          </cell>
          <cell r="C416" t="str">
            <v>张1198</v>
          </cell>
          <cell r="D416">
            <v>3333</v>
          </cell>
        </row>
        <row r="417">
          <cell r="B417" t="str">
            <v>陶雨晴</v>
          </cell>
          <cell r="C417" t="str">
            <v>张3206</v>
          </cell>
          <cell r="D417">
            <v>8668</v>
          </cell>
        </row>
        <row r="418">
          <cell r="B418" t="str">
            <v>龙洁</v>
          </cell>
          <cell r="C418" t="str">
            <v>雯9055</v>
          </cell>
          <cell r="D418">
            <v>8668</v>
          </cell>
        </row>
        <row r="419">
          <cell r="B419" t="str">
            <v>史程程</v>
          </cell>
          <cell r="C419" t="str">
            <v>曾3041</v>
          </cell>
          <cell r="D419">
            <v>3333</v>
          </cell>
        </row>
        <row r="420">
          <cell r="B420" t="str">
            <v>段成</v>
          </cell>
          <cell r="C420" t="str">
            <v>袁7182</v>
          </cell>
          <cell r="D420">
            <v>5555</v>
          </cell>
        </row>
        <row r="421">
          <cell r="B421" t="str">
            <v>夏艳</v>
          </cell>
          <cell r="C421" t="str">
            <v>袁7182</v>
          </cell>
          <cell r="D421">
            <v>5555</v>
          </cell>
        </row>
        <row r="422">
          <cell r="B422" t="str">
            <v>谭化敏</v>
          </cell>
          <cell r="C422" t="str">
            <v>王3518</v>
          </cell>
          <cell r="D422">
            <v>1313</v>
          </cell>
        </row>
        <row r="423">
          <cell r="B423" t="str">
            <v>罗惠玲</v>
          </cell>
          <cell r="C423" t="str">
            <v>杨3021</v>
          </cell>
          <cell r="D423">
            <v>8070</v>
          </cell>
        </row>
        <row r="424">
          <cell r="B424" t="str">
            <v>曾芬芳</v>
          </cell>
          <cell r="C424" t="str">
            <v>G4358</v>
          </cell>
          <cell r="D424">
            <v>1313</v>
          </cell>
        </row>
        <row r="425">
          <cell r="B425" t="str">
            <v>吕金凤</v>
          </cell>
          <cell r="C425" t="str">
            <v>赵0238</v>
          </cell>
          <cell r="D425">
            <v>9611</v>
          </cell>
        </row>
        <row r="426">
          <cell r="B426" t="str">
            <v>邓菊花</v>
          </cell>
          <cell r="C426" t="str">
            <v>华7387</v>
          </cell>
          <cell r="D426">
            <v>1688</v>
          </cell>
        </row>
        <row r="427">
          <cell r="B427" t="str">
            <v>吕丹</v>
          </cell>
          <cell r="C427" t="str">
            <v>玉6299</v>
          </cell>
          <cell r="D427">
            <v>8599</v>
          </cell>
        </row>
        <row r="428">
          <cell r="B428" t="str">
            <v>徐文婷</v>
          </cell>
          <cell r="C428" t="str">
            <v>刘1595</v>
          </cell>
          <cell r="D428">
            <v>8599</v>
          </cell>
        </row>
        <row r="429">
          <cell r="B429" t="str">
            <v>罗春兰</v>
          </cell>
          <cell r="C429" t="str">
            <v>刘7955</v>
          </cell>
          <cell r="D429">
            <v>8668</v>
          </cell>
        </row>
        <row r="430">
          <cell r="B430" t="str">
            <v>彭华红</v>
          </cell>
          <cell r="C430" t="str">
            <v>G8273</v>
          </cell>
          <cell r="D430">
            <v>5858</v>
          </cell>
        </row>
        <row r="431">
          <cell r="B431" t="str">
            <v>谢广美</v>
          </cell>
          <cell r="C431" t="str">
            <v>彩3175</v>
          </cell>
          <cell r="D431" t="str">
            <v>5858/1331</v>
          </cell>
        </row>
        <row r="432">
          <cell r="B432" t="str">
            <v>马朝霞</v>
          </cell>
          <cell r="C432" t="str">
            <v>丽5069</v>
          </cell>
          <cell r="D432">
            <v>1638</v>
          </cell>
        </row>
        <row r="433">
          <cell r="B433" t="str">
            <v>王爱勤</v>
          </cell>
          <cell r="C433" t="str">
            <v>张3622</v>
          </cell>
          <cell r="D433">
            <v>1313</v>
          </cell>
        </row>
        <row r="434">
          <cell r="B434" t="str">
            <v>周玉琴</v>
          </cell>
          <cell r="C434" t="str">
            <v>胖4566</v>
          </cell>
          <cell r="D434">
            <v>1313</v>
          </cell>
        </row>
        <row r="435">
          <cell r="B435" t="str">
            <v>黄海英</v>
          </cell>
          <cell r="C435" t="str">
            <v>贺9228</v>
          </cell>
          <cell r="D435">
            <v>8599</v>
          </cell>
        </row>
        <row r="436">
          <cell r="B436" t="str">
            <v>黄海英</v>
          </cell>
          <cell r="C436" t="str">
            <v>贺9228</v>
          </cell>
          <cell r="D436">
            <v>8599</v>
          </cell>
        </row>
        <row r="437">
          <cell r="B437" t="str">
            <v>曾维</v>
          </cell>
          <cell r="C437" t="str">
            <v>曾6271</v>
          </cell>
          <cell r="D437">
            <v>1638</v>
          </cell>
        </row>
        <row r="438">
          <cell r="B438" t="str">
            <v>邹惠燕</v>
          </cell>
          <cell r="C438" t="str">
            <v>娇2722</v>
          </cell>
          <cell r="D438">
            <v>5858</v>
          </cell>
        </row>
        <row r="439">
          <cell r="B439" t="str">
            <v>李玲0427</v>
          </cell>
          <cell r="C439" t="str">
            <v>黄7938</v>
          </cell>
          <cell r="D439">
            <v>3333</v>
          </cell>
        </row>
        <row r="440">
          <cell r="B440" t="str">
            <v>龙红萍</v>
          </cell>
          <cell r="C440" t="str">
            <v>龚1376</v>
          </cell>
          <cell r="D440">
            <v>8599</v>
          </cell>
        </row>
        <row r="441">
          <cell r="B441" t="str">
            <v>郑婧珺</v>
          </cell>
          <cell r="C441" t="str">
            <v>王7900</v>
          </cell>
          <cell r="D441">
            <v>1313</v>
          </cell>
        </row>
        <row r="442">
          <cell r="B442" t="str">
            <v>谢玲</v>
          </cell>
          <cell r="C442" t="str">
            <v>甜4038</v>
          </cell>
          <cell r="D442">
            <v>1573</v>
          </cell>
        </row>
        <row r="443">
          <cell r="B443" t="str">
            <v>徐敏</v>
          </cell>
          <cell r="C443" t="str">
            <v>雯9055</v>
          </cell>
          <cell r="D443">
            <v>8668</v>
          </cell>
        </row>
        <row r="444">
          <cell r="B444" t="str">
            <v>叶青</v>
          </cell>
          <cell r="C444">
            <v>0</v>
          </cell>
          <cell r="D444">
            <v>1330</v>
          </cell>
        </row>
        <row r="445">
          <cell r="B445" t="str">
            <v>王国佼</v>
          </cell>
          <cell r="C445" t="str">
            <v>红2772</v>
          </cell>
          <cell r="D445">
            <v>8070</v>
          </cell>
        </row>
        <row r="446">
          <cell r="B446" t="str">
            <v>何世霞</v>
          </cell>
          <cell r="C446" t="str">
            <v>袁3801</v>
          </cell>
          <cell r="D446">
            <v>8070</v>
          </cell>
        </row>
        <row r="447">
          <cell r="B447" t="str">
            <v>徐易萍</v>
          </cell>
          <cell r="C447" t="str">
            <v>贺9228</v>
          </cell>
          <cell r="D447">
            <v>8599</v>
          </cell>
        </row>
        <row r="448">
          <cell r="B448" t="str">
            <v>宋应芬</v>
          </cell>
          <cell r="C448" t="str">
            <v>王3518</v>
          </cell>
          <cell r="D448">
            <v>1313</v>
          </cell>
        </row>
        <row r="449">
          <cell r="B449" t="str">
            <v>宋应芬</v>
          </cell>
          <cell r="C449" t="str">
            <v>王3518</v>
          </cell>
          <cell r="D449">
            <v>1313</v>
          </cell>
        </row>
        <row r="450">
          <cell r="B450" t="str">
            <v>宋应芬</v>
          </cell>
          <cell r="C450" t="str">
            <v>王3518</v>
          </cell>
          <cell r="D450">
            <v>1313</v>
          </cell>
        </row>
        <row r="451">
          <cell r="B451" t="str">
            <v>王艳</v>
          </cell>
          <cell r="C451" t="str">
            <v>王7900</v>
          </cell>
          <cell r="D451">
            <v>1313</v>
          </cell>
        </row>
        <row r="452">
          <cell r="B452" t="str">
            <v>粟平连</v>
          </cell>
          <cell r="C452" t="str">
            <v>双1219</v>
          </cell>
          <cell r="D452">
            <v>5555</v>
          </cell>
        </row>
        <row r="453">
          <cell r="B453" t="str">
            <v>粟平连</v>
          </cell>
          <cell r="C453" t="str">
            <v>双1219</v>
          </cell>
          <cell r="D453">
            <v>5555</v>
          </cell>
        </row>
        <row r="454">
          <cell r="B454" t="str">
            <v>谢丽</v>
          </cell>
          <cell r="C454" t="str">
            <v>琼6858</v>
          </cell>
          <cell r="D454">
            <v>8599</v>
          </cell>
        </row>
        <row r="455">
          <cell r="B455" t="str">
            <v>焦茹</v>
          </cell>
          <cell r="C455">
            <v>0</v>
          </cell>
          <cell r="D455">
            <v>1331</v>
          </cell>
        </row>
        <row r="456">
          <cell r="B456" t="str">
            <v>陶紫薇</v>
          </cell>
          <cell r="C456" t="str">
            <v>G2488</v>
          </cell>
          <cell r="D456">
            <v>8668</v>
          </cell>
        </row>
        <row r="457">
          <cell r="B457" t="str">
            <v>张秀林</v>
          </cell>
          <cell r="C457" t="str">
            <v>G2345</v>
          </cell>
          <cell r="D457">
            <v>1638</v>
          </cell>
        </row>
        <row r="458">
          <cell r="B458" t="str">
            <v>谭慧娟</v>
          </cell>
          <cell r="C458" t="str">
            <v>屈3608</v>
          </cell>
          <cell r="D458" t="str">
            <v>8668/1331</v>
          </cell>
        </row>
        <row r="459">
          <cell r="B459" t="str">
            <v>张映林</v>
          </cell>
          <cell r="C459" t="str">
            <v>G4358</v>
          </cell>
          <cell r="D459">
            <v>1313</v>
          </cell>
        </row>
        <row r="460">
          <cell r="B460" t="str">
            <v>蒋凤娟</v>
          </cell>
          <cell r="C460" t="str">
            <v>G1973</v>
          </cell>
          <cell r="D460">
            <v>1313</v>
          </cell>
        </row>
        <row r="461">
          <cell r="B461" t="str">
            <v>刘富美</v>
          </cell>
          <cell r="C461" t="str">
            <v>莲3159</v>
          </cell>
          <cell r="D461">
            <v>1313</v>
          </cell>
        </row>
        <row r="462">
          <cell r="B462" t="str">
            <v>蒋路梅</v>
          </cell>
          <cell r="C462" t="str">
            <v>G7882</v>
          </cell>
          <cell r="D462">
            <v>8070</v>
          </cell>
        </row>
        <row r="463">
          <cell r="B463" t="str">
            <v>赵丹</v>
          </cell>
          <cell r="C463" t="str">
            <v>丽7248</v>
          </cell>
          <cell r="D463">
            <v>8599</v>
          </cell>
        </row>
        <row r="464">
          <cell r="B464" t="str">
            <v>张琳</v>
          </cell>
          <cell r="C464" t="str">
            <v>G8273</v>
          </cell>
          <cell r="D464">
            <v>5858</v>
          </cell>
        </row>
        <row r="465">
          <cell r="B465" t="str">
            <v>刘娅妮</v>
          </cell>
          <cell r="C465" t="str">
            <v>G0400</v>
          </cell>
          <cell r="D465">
            <v>9886</v>
          </cell>
        </row>
        <row r="466">
          <cell r="B466" t="str">
            <v>何平芳</v>
          </cell>
          <cell r="C466" t="str">
            <v>G0891</v>
          </cell>
          <cell r="D466">
            <v>8888</v>
          </cell>
        </row>
        <row r="467">
          <cell r="B467" t="str">
            <v>周华</v>
          </cell>
          <cell r="C467" t="str">
            <v>G1973</v>
          </cell>
          <cell r="D467">
            <v>1313</v>
          </cell>
        </row>
        <row r="468">
          <cell r="B468" t="str">
            <v>李文先</v>
          </cell>
          <cell r="C468" t="str">
            <v>G2757</v>
          </cell>
          <cell r="D468">
            <v>8668</v>
          </cell>
        </row>
        <row r="469">
          <cell r="B469" t="str">
            <v>姜凤</v>
          </cell>
          <cell r="C469" t="str">
            <v>G2222</v>
          </cell>
          <cell r="D469">
            <v>8070</v>
          </cell>
        </row>
        <row r="470">
          <cell r="B470" t="str">
            <v>欧阳芝凤</v>
          </cell>
          <cell r="C470" t="str">
            <v>琼6858</v>
          </cell>
          <cell r="D470" t="str">
            <v>8599/1331</v>
          </cell>
        </row>
        <row r="471">
          <cell r="B471" t="str">
            <v>李兴翠</v>
          </cell>
          <cell r="C471" t="str">
            <v>袁0354</v>
          </cell>
          <cell r="D471">
            <v>8599</v>
          </cell>
        </row>
        <row r="472">
          <cell r="B472" t="str">
            <v>张彩霞</v>
          </cell>
          <cell r="C472" t="str">
            <v>G3876</v>
          </cell>
          <cell r="D472">
            <v>8070</v>
          </cell>
        </row>
        <row r="473">
          <cell r="B473" t="str">
            <v>蒋摸丢</v>
          </cell>
          <cell r="C473" t="str">
            <v>胖4566</v>
          </cell>
          <cell r="D473">
            <v>1313</v>
          </cell>
        </row>
        <row r="474">
          <cell r="B474" t="str">
            <v>李大勇</v>
          </cell>
          <cell r="C474" t="str">
            <v>胖4566</v>
          </cell>
          <cell r="D474">
            <v>1313</v>
          </cell>
        </row>
        <row r="475">
          <cell r="B475" t="str">
            <v>谢怡兰</v>
          </cell>
          <cell r="C475" t="str">
            <v>G1973</v>
          </cell>
          <cell r="D475">
            <v>1313</v>
          </cell>
        </row>
        <row r="476">
          <cell r="B476" t="str">
            <v>旷月平</v>
          </cell>
          <cell r="C476" t="str">
            <v>张3622</v>
          </cell>
          <cell r="D476">
            <v>1313</v>
          </cell>
        </row>
        <row r="477">
          <cell r="B477" t="str">
            <v>白应芬</v>
          </cell>
          <cell r="C477" t="str">
            <v>刘8798</v>
          </cell>
          <cell r="D477">
            <v>8668</v>
          </cell>
        </row>
        <row r="478">
          <cell r="B478" t="str">
            <v>丁彭鑫</v>
          </cell>
          <cell r="C478" t="str">
            <v>贺9228</v>
          </cell>
          <cell r="D478">
            <v>8599</v>
          </cell>
        </row>
        <row r="479">
          <cell r="B479" t="str">
            <v>罗羽杏</v>
          </cell>
          <cell r="C479" t="str">
            <v>G1199</v>
          </cell>
          <cell r="D479">
            <v>8668</v>
          </cell>
        </row>
        <row r="480">
          <cell r="B480" t="str">
            <v>何庆珊</v>
          </cell>
          <cell r="C480" t="str">
            <v>玉6299</v>
          </cell>
          <cell r="D480">
            <v>8599</v>
          </cell>
        </row>
        <row r="481">
          <cell r="B481" t="str">
            <v>石思兰</v>
          </cell>
          <cell r="C481" t="str">
            <v>蒋5526</v>
          </cell>
          <cell r="D481">
            <v>1638</v>
          </cell>
        </row>
        <row r="482">
          <cell r="B482" t="str">
            <v>吴高美</v>
          </cell>
          <cell r="C482" t="str">
            <v>肖9731</v>
          </cell>
          <cell r="D482">
            <v>5555</v>
          </cell>
        </row>
        <row r="483">
          <cell r="B483" t="str">
            <v>梁翠红</v>
          </cell>
          <cell r="C483" t="str">
            <v>婉7330</v>
          </cell>
          <cell r="D483">
            <v>1313</v>
          </cell>
        </row>
        <row r="484">
          <cell r="B484" t="str">
            <v>吴珊</v>
          </cell>
          <cell r="C484" t="str">
            <v>彭3372</v>
          </cell>
          <cell r="D484">
            <v>8668</v>
          </cell>
        </row>
        <row r="485">
          <cell r="B485" t="str">
            <v>黄晓芳</v>
          </cell>
          <cell r="C485" t="str">
            <v>婵7909</v>
          </cell>
          <cell r="D485" t="str">
            <v>5555/1330</v>
          </cell>
        </row>
        <row r="486">
          <cell r="B486" t="str">
            <v>吴兰英</v>
          </cell>
          <cell r="C486" t="str">
            <v>黄7938</v>
          </cell>
          <cell r="D486">
            <v>3333</v>
          </cell>
        </row>
        <row r="487">
          <cell r="B487" t="str">
            <v>杨权</v>
          </cell>
          <cell r="C487" t="str">
            <v>黄7938</v>
          </cell>
          <cell r="D487">
            <v>3333</v>
          </cell>
        </row>
        <row r="488">
          <cell r="B488" t="str">
            <v>周建红</v>
          </cell>
          <cell r="C488" t="str">
            <v>张3206</v>
          </cell>
          <cell r="D488">
            <v>8668</v>
          </cell>
        </row>
        <row r="489">
          <cell r="B489" t="str">
            <v>吴巧艳</v>
          </cell>
          <cell r="C489" t="str">
            <v>娟9736</v>
          </cell>
          <cell r="D489">
            <v>5858</v>
          </cell>
        </row>
        <row r="490">
          <cell r="B490" t="str">
            <v>蔡如晶</v>
          </cell>
          <cell r="C490" t="str">
            <v>G7608</v>
          </cell>
          <cell r="D490">
            <v>1313</v>
          </cell>
        </row>
        <row r="491">
          <cell r="B491" t="str">
            <v>廖晶晶</v>
          </cell>
          <cell r="C491" t="str">
            <v>袁7182</v>
          </cell>
          <cell r="D491">
            <v>5555</v>
          </cell>
        </row>
        <row r="492">
          <cell r="B492" t="str">
            <v>沈贤洪</v>
          </cell>
          <cell r="C492" t="str">
            <v>G9007</v>
          </cell>
          <cell r="D492">
            <v>5555</v>
          </cell>
        </row>
        <row r="493">
          <cell r="B493" t="str">
            <v>唐清</v>
          </cell>
          <cell r="C493" t="str">
            <v>G6398</v>
          </cell>
          <cell r="D493" t="str">
            <v>1313/1331</v>
          </cell>
        </row>
        <row r="494">
          <cell r="B494" t="str">
            <v>陈艺娅</v>
          </cell>
          <cell r="C494" t="str">
            <v>刘8098</v>
          </cell>
          <cell r="D494" t="str">
            <v>9611/1331</v>
          </cell>
        </row>
        <row r="495">
          <cell r="B495" t="str">
            <v>何庆姗</v>
          </cell>
          <cell r="C495" t="str">
            <v>玉6299</v>
          </cell>
          <cell r="D495">
            <v>8599</v>
          </cell>
        </row>
        <row r="496">
          <cell r="B496" t="str">
            <v>许元敏</v>
          </cell>
          <cell r="C496" t="str">
            <v>欧2068</v>
          </cell>
          <cell r="D496">
            <v>5555</v>
          </cell>
        </row>
        <row r="497">
          <cell r="B497" t="str">
            <v>许元敏</v>
          </cell>
          <cell r="C497" t="str">
            <v>欧2068</v>
          </cell>
          <cell r="D497">
            <v>5555</v>
          </cell>
        </row>
        <row r="498">
          <cell r="B498" t="str">
            <v>陈媛娣</v>
          </cell>
          <cell r="C498" t="str">
            <v>G0905</v>
          </cell>
          <cell r="D498">
            <v>8599</v>
          </cell>
        </row>
        <row r="499">
          <cell r="B499" t="str">
            <v>谢艳</v>
          </cell>
          <cell r="C499" t="str">
            <v>杨3953</v>
          </cell>
          <cell r="D499">
            <v>1313</v>
          </cell>
        </row>
        <row r="500">
          <cell r="B500" t="str">
            <v>谢艳</v>
          </cell>
          <cell r="C500" t="str">
            <v>杨3953</v>
          </cell>
          <cell r="D500">
            <v>1313</v>
          </cell>
        </row>
        <row r="501">
          <cell r="B501" t="str">
            <v>杨婷婷</v>
          </cell>
          <cell r="C501" t="str">
            <v>欧2068</v>
          </cell>
          <cell r="D501">
            <v>5555</v>
          </cell>
        </row>
        <row r="502">
          <cell r="B502" t="str">
            <v>吴子珍</v>
          </cell>
          <cell r="C502">
            <v>0</v>
          </cell>
          <cell r="D502">
            <v>1331</v>
          </cell>
        </row>
        <row r="503">
          <cell r="B503" t="str">
            <v>周娟5821</v>
          </cell>
          <cell r="C503" t="str">
            <v>红2772</v>
          </cell>
          <cell r="D503">
            <v>8070</v>
          </cell>
        </row>
        <row r="504">
          <cell r="B504" t="str">
            <v>周娟5821</v>
          </cell>
          <cell r="C504" t="str">
            <v>红2772</v>
          </cell>
          <cell r="D504">
            <v>8070</v>
          </cell>
        </row>
        <row r="505">
          <cell r="B505" t="str">
            <v>赵永璞</v>
          </cell>
          <cell r="C505" t="str">
            <v>珍8633</v>
          </cell>
          <cell r="D505">
            <v>1313</v>
          </cell>
        </row>
        <row r="506">
          <cell r="B506" t="str">
            <v>陶秀梅</v>
          </cell>
          <cell r="C506" t="str">
            <v>G2232</v>
          </cell>
          <cell r="D506">
            <v>5555</v>
          </cell>
        </row>
        <row r="507">
          <cell r="B507" t="str">
            <v>张明荣</v>
          </cell>
          <cell r="C507" t="str">
            <v>屈3608</v>
          </cell>
          <cell r="D507">
            <v>8668</v>
          </cell>
        </row>
        <row r="508">
          <cell r="B508" t="str">
            <v>张明荣</v>
          </cell>
          <cell r="C508" t="str">
            <v>屈3608</v>
          </cell>
          <cell r="D508">
            <v>8668</v>
          </cell>
        </row>
        <row r="509">
          <cell r="B509" t="str">
            <v>张明荣</v>
          </cell>
          <cell r="C509" t="str">
            <v>屈3608</v>
          </cell>
          <cell r="D509">
            <v>8668</v>
          </cell>
        </row>
        <row r="510">
          <cell r="B510" t="str">
            <v>袁艳</v>
          </cell>
          <cell r="C510" t="str">
            <v>汤1661</v>
          </cell>
          <cell r="D510">
            <v>1688</v>
          </cell>
        </row>
        <row r="511">
          <cell r="B511" t="str">
            <v>赵蒙</v>
          </cell>
          <cell r="C511">
            <v>0</v>
          </cell>
          <cell r="D511">
            <v>1331</v>
          </cell>
        </row>
        <row r="512">
          <cell r="B512" t="str">
            <v>吕芳芳9167</v>
          </cell>
          <cell r="C512" t="str">
            <v>G8330</v>
          </cell>
          <cell r="D512">
            <v>8070</v>
          </cell>
        </row>
        <row r="513">
          <cell r="B513" t="str">
            <v>李得美</v>
          </cell>
          <cell r="C513" t="str">
            <v>蒋5526</v>
          </cell>
          <cell r="D513">
            <v>1638</v>
          </cell>
        </row>
        <row r="514">
          <cell r="B514" t="str">
            <v>范翠平</v>
          </cell>
          <cell r="C514" t="str">
            <v>袁7182</v>
          </cell>
          <cell r="D514">
            <v>5555</v>
          </cell>
        </row>
        <row r="515">
          <cell r="B515" t="str">
            <v>吴燕</v>
          </cell>
          <cell r="C515" t="str">
            <v>红2772</v>
          </cell>
          <cell r="D515">
            <v>8070</v>
          </cell>
        </row>
        <row r="516">
          <cell r="B516" t="str">
            <v>刘金丽</v>
          </cell>
          <cell r="C516" t="str">
            <v>G7882</v>
          </cell>
          <cell r="D516">
            <v>8070</v>
          </cell>
        </row>
        <row r="517">
          <cell r="B517" t="str">
            <v>杨金香</v>
          </cell>
          <cell r="C517" t="str">
            <v>G8928</v>
          </cell>
          <cell r="D517">
            <v>1638</v>
          </cell>
        </row>
        <row r="518">
          <cell r="B518" t="str">
            <v>蔡芬芬</v>
          </cell>
          <cell r="C518" t="str">
            <v>G8838</v>
          </cell>
          <cell r="D518">
            <v>8070</v>
          </cell>
        </row>
        <row r="519">
          <cell r="B519" t="str">
            <v>蔡芬芬</v>
          </cell>
          <cell r="C519" t="str">
            <v>G8838</v>
          </cell>
          <cell r="D519">
            <v>8070</v>
          </cell>
        </row>
        <row r="520">
          <cell r="B520" t="str">
            <v>蔡芬芬</v>
          </cell>
          <cell r="C520" t="str">
            <v>G8838</v>
          </cell>
          <cell r="D520">
            <v>8070</v>
          </cell>
        </row>
        <row r="521">
          <cell r="B521" t="str">
            <v>阮雯霓</v>
          </cell>
          <cell r="C521" t="str">
            <v>G6074</v>
          </cell>
          <cell r="D521">
            <v>8668</v>
          </cell>
        </row>
        <row r="522">
          <cell r="B522" t="str">
            <v>杨红菊</v>
          </cell>
          <cell r="C522" t="str">
            <v>袁0354</v>
          </cell>
          <cell r="D522">
            <v>8599</v>
          </cell>
        </row>
        <row r="523">
          <cell r="B523" t="str">
            <v>陈奇</v>
          </cell>
          <cell r="C523" t="str">
            <v>段3530</v>
          </cell>
          <cell r="D523">
            <v>8668</v>
          </cell>
        </row>
        <row r="524">
          <cell r="B524" t="str">
            <v>彭开岑</v>
          </cell>
          <cell r="C524" t="str">
            <v>胖4566</v>
          </cell>
          <cell r="D524">
            <v>1313</v>
          </cell>
        </row>
        <row r="525">
          <cell r="B525" t="str">
            <v>曹可</v>
          </cell>
          <cell r="C525" t="str">
            <v>G9205</v>
          </cell>
          <cell r="D525">
            <v>1313</v>
          </cell>
        </row>
        <row r="526">
          <cell r="B526" t="str">
            <v>贺国华</v>
          </cell>
          <cell r="C526" t="str">
            <v>易2912</v>
          </cell>
          <cell r="D526">
            <v>8668</v>
          </cell>
        </row>
        <row r="527">
          <cell r="B527" t="str">
            <v>贺国华</v>
          </cell>
          <cell r="C527" t="str">
            <v>易2912</v>
          </cell>
          <cell r="D527">
            <v>8668</v>
          </cell>
        </row>
        <row r="528">
          <cell r="B528" t="str">
            <v>杨小沣</v>
          </cell>
          <cell r="C528" t="str">
            <v>肖3700</v>
          </cell>
          <cell r="D528">
            <v>5858</v>
          </cell>
        </row>
        <row r="529">
          <cell r="B529" t="str">
            <v>杨小沣</v>
          </cell>
          <cell r="C529" t="str">
            <v>肖3700</v>
          </cell>
          <cell r="D529">
            <v>5858</v>
          </cell>
        </row>
        <row r="530">
          <cell r="B530" t="str">
            <v>李国芹</v>
          </cell>
          <cell r="C530" t="str">
            <v>霞3737</v>
          </cell>
          <cell r="D530">
            <v>8599</v>
          </cell>
        </row>
        <row r="531">
          <cell r="B531" t="str">
            <v>冯向群</v>
          </cell>
          <cell r="C531" t="str">
            <v>屈3608</v>
          </cell>
          <cell r="D531">
            <v>8668</v>
          </cell>
        </row>
        <row r="532">
          <cell r="B532" t="str">
            <v>张理琼</v>
          </cell>
          <cell r="C532" t="str">
            <v>G2488</v>
          </cell>
          <cell r="D532">
            <v>8668</v>
          </cell>
        </row>
        <row r="533">
          <cell r="B533" t="str">
            <v>彭玉君</v>
          </cell>
          <cell r="C533" t="str">
            <v>G1234</v>
          </cell>
          <cell r="D533">
            <v>9886</v>
          </cell>
        </row>
        <row r="534">
          <cell r="B534" t="str">
            <v>陈芳英</v>
          </cell>
          <cell r="C534" t="str">
            <v>G0400</v>
          </cell>
          <cell r="D534">
            <v>9886</v>
          </cell>
        </row>
        <row r="535">
          <cell r="B535" t="str">
            <v>舒丽</v>
          </cell>
          <cell r="C535" t="str">
            <v>G1234</v>
          </cell>
          <cell r="D535">
            <v>9886</v>
          </cell>
        </row>
        <row r="536">
          <cell r="B536" t="str">
            <v>戴惠惠</v>
          </cell>
          <cell r="C536" t="str">
            <v>桑0396</v>
          </cell>
          <cell r="D536" t="str">
            <v>1573/1331</v>
          </cell>
        </row>
        <row r="537">
          <cell r="B537" t="str">
            <v>曾念</v>
          </cell>
          <cell r="C537" t="str">
            <v>肖8626</v>
          </cell>
          <cell r="D537">
            <v>1313</v>
          </cell>
        </row>
        <row r="538">
          <cell r="B538" t="str">
            <v>冷稳稳</v>
          </cell>
          <cell r="C538" t="str">
            <v>G7663</v>
          </cell>
          <cell r="D538">
            <v>8668</v>
          </cell>
        </row>
        <row r="539">
          <cell r="B539" t="str">
            <v>方志慧</v>
          </cell>
          <cell r="C539" t="str">
            <v>G2345</v>
          </cell>
          <cell r="D539">
            <v>1638</v>
          </cell>
        </row>
        <row r="540">
          <cell r="B540" t="str">
            <v>吴玲</v>
          </cell>
          <cell r="C540" t="str">
            <v>G1973</v>
          </cell>
          <cell r="D540">
            <v>1313</v>
          </cell>
        </row>
        <row r="541">
          <cell r="B541" t="str">
            <v>时东标</v>
          </cell>
          <cell r="C541" t="str">
            <v>G1973</v>
          </cell>
          <cell r="D541">
            <v>1313</v>
          </cell>
        </row>
        <row r="542">
          <cell r="B542" t="str">
            <v>龙海河</v>
          </cell>
          <cell r="C542" t="str">
            <v>崔6790</v>
          </cell>
          <cell r="D542">
            <v>5555</v>
          </cell>
        </row>
        <row r="543">
          <cell r="B543" t="str">
            <v>吴春香</v>
          </cell>
          <cell r="C543" t="str">
            <v>崔6790</v>
          </cell>
          <cell r="D543">
            <v>5555</v>
          </cell>
        </row>
        <row r="544">
          <cell r="B544" t="str">
            <v>胡琼</v>
          </cell>
          <cell r="C544">
            <v>0</v>
          </cell>
          <cell r="D544">
            <v>1331</v>
          </cell>
        </row>
        <row r="545">
          <cell r="B545" t="str">
            <v>秦富会</v>
          </cell>
          <cell r="C545" t="str">
            <v>琼6858</v>
          </cell>
          <cell r="D545">
            <v>8599</v>
          </cell>
        </row>
        <row r="546">
          <cell r="B546" t="str">
            <v>吴华菊</v>
          </cell>
          <cell r="C546" t="str">
            <v>G9205</v>
          </cell>
          <cell r="D546">
            <v>1313</v>
          </cell>
        </row>
        <row r="547">
          <cell r="B547" t="str">
            <v>唐清丽</v>
          </cell>
          <cell r="C547" t="str">
            <v>G2345</v>
          </cell>
          <cell r="D547">
            <v>1638</v>
          </cell>
        </row>
        <row r="548">
          <cell r="B548" t="str">
            <v>唐仁燕</v>
          </cell>
          <cell r="C548" t="str">
            <v>屈3608</v>
          </cell>
          <cell r="D548">
            <v>8668</v>
          </cell>
        </row>
        <row r="549">
          <cell r="B549" t="str">
            <v>邓雅方</v>
          </cell>
          <cell r="C549" t="str">
            <v>袁7182</v>
          </cell>
          <cell r="D549">
            <v>5555</v>
          </cell>
        </row>
        <row r="550">
          <cell r="B550" t="str">
            <v>邓晓芳</v>
          </cell>
          <cell r="C550" t="str">
            <v>曾3546</v>
          </cell>
          <cell r="D550">
            <v>1638</v>
          </cell>
        </row>
        <row r="551">
          <cell r="B551" t="str">
            <v>张利成</v>
          </cell>
          <cell r="C551" t="str">
            <v>曾3546</v>
          </cell>
          <cell r="D551">
            <v>1638</v>
          </cell>
        </row>
        <row r="552">
          <cell r="B552" t="str">
            <v>阳佩</v>
          </cell>
          <cell r="C552" t="str">
            <v>珍8633</v>
          </cell>
          <cell r="D552" t="str">
            <v>1313/1331</v>
          </cell>
        </row>
        <row r="553">
          <cell r="B553" t="str">
            <v>张卫红</v>
          </cell>
          <cell r="C553" t="str">
            <v>甜4038</v>
          </cell>
          <cell r="D553">
            <v>1573</v>
          </cell>
        </row>
        <row r="554">
          <cell r="B554" t="str">
            <v>李水秀</v>
          </cell>
          <cell r="C554" t="str">
            <v>刘8798</v>
          </cell>
          <cell r="D554">
            <v>8668</v>
          </cell>
        </row>
        <row r="555">
          <cell r="B555" t="str">
            <v>万航</v>
          </cell>
          <cell r="C555" t="str">
            <v>G6074</v>
          </cell>
          <cell r="D555">
            <v>8668</v>
          </cell>
        </row>
        <row r="556">
          <cell r="B556" t="str">
            <v>周银</v>
          </cell>
          <cell r="C556" t="str">
            <v>王3518</v>
          </cell>
          <cell r="D556">
            <v>1313</v>
          </cell>
        </row>
        <row r="557">
          <cell r="B557" t="str">
            <v>周银</v>
          </cell>
          <cell r="C557" t="str">
            <v>王3518</v>
          </cell>
          <cell r="D557">
            <v>1313</v>
          </cell>
        </row>
        <row r="558">
          <cell r="B558" t="str">
            <v>杨阿猫</v>
          </cell>
          <cell r="C558" t="str">
            <v>文7783</v>
          </cell>
          <cell r="D558">
            <v>8599</v>
          </cell>
        </row>
        <row r="559">
          <cell r="B559" t="str">
            <v>蒙正平</v>
          </cell>
          <cell r="C559" t="str">
            <v>文7783</v>
          </cell>
          <cell r="D559">
            <v>5599</v>
          </cell>
        </row>
        <row r="560">
          <cell r="B560" t="str">
            <v>黄继超</v>
          </cell>
          <cell r="C560" t="str">
            <v>彩3175</v>
          </cell>
          <cell r="D560">
            <v>5858</v>
          </cell>
        </row>
        <row r="561">
          <cell r="B561" t="str">
            <v>冉月霞</v>
          </cell>
          <cell r="C561" t="str">
            <v>王3518</v>
          </cell>
          <cell r="D561">
            <v>1313</v>
          </cell>
        </row>
        <row r="562">
          <cell r="B562" t="str">
            <v>周银</v>
          </cell>
          <cell r="C562" t="str">
            <v>王3518</v>
          </cell>
          <cell r="D562">
            <v>1313</v>
          </cell>
        </row>
        <row r="563">
          <cell r="B563" t="str">
            <v>曾艳3492</v>
          </cell>
          <cell r="C563" t="str">
            <v>G1019</v>
          </cell>
          <cell r="D563" t="str">
            <v>5858/1331</v>
          </cell>
        </row>
        <row r="564">
          <cell r="B564" t="str">
            <v>曹燕辉</v>
          </cell>
          <cell r="C564" t="str">
            <v>婉7330</v>
          </cell>
          <cell r="D564">
            <v>1313</v>
          </cell>
        </row>
        <row r="565">
          <cell r="B565" t="str">
            <v>曹燕</v>
          </cell>
          <cell r="C565" t="str">
            <v>婉7330</v>
          </cell>
          <cell r="D565">
            <v>1313</v>
          </cell>
        </row>
        <row r="566">
          <cell r="B566" t="str">
            <v>韦作莉</v>
          </cell>
          <cell r="C566" t="str">
            <v>郭6713</v>
          </cell>
          <cell r="D566">
            <v>8599</v>
          </cell>
        </row>
        <row r="567">
          <cell r="B567" t="str">
            <v>刘洋</v>
          </cell>
          <cell r="C567" t="str">
            <v>琪6708</v>
          </cell>
          <cell r="D567">
            <v>5599</v>
          </cell>
        </row>
        <row r="568">
          <cell r="B568" t="str">
            <v>贺南贞</v>
          </cell>
          <cell r="C568" t="str">
            <v>曾6598</v>
          </cell>
          <cell r="D568">
            <v>3333</v>
          </cell>
        </row>
        <row r="569">
          <cell r="B569" t="str">
            <v>林田芳</v>
          </cell>
          <cell r="C569" t="str">
            <v>杨6301</v>
          </cell>
          <cell r="D569" t="str">
            <v>8599/1331</v>
          </cell>
        </row>
        <row r="570">
          <cell r="B570" t="str">
            <v>姜国治</v>
          </cell>
          <cell r="C570" t="str">
            <v>胖4566</v>
          </cell>
          <cell r="D570">
            <v>1313</v>
          </cell>
        </row>
        <row r="571">
          <cell r="B571" t="str">
            <v>艾翠</v>
          </cell>
          <cell r="C571" t="str">
            <v>胖4566</v>
          </cell>
          <cell r="D571">
            <v>1313</v>
          </cell>
        </row>
        <row r="572">
          <cell r="B572" t="str">
            <v>艾翠</v>
          </cell>
          <cell r="C572" t="str">
            <v>胖4566</v>
          </cell>
          <cell r="D572">
            <v>1313</v>
          </cell>
        </row>
        <row r="573">
          <cell r="B573" t="str">
            <v>雷双</v>
          </cell>
          <cell r="C573" t="str">
            <v>周2930</v>
          </cell>
          <cell r="D573">
            <v>8070</v>
          </cell>
        </row>
        <row r="574">
          <cell r="B574" t="str">
            <v>刘梦娟</v>
          </cell>
          <cell r="C574">
            <v>0</v>
          </cell>
          <cell r="D574">
            <v>1331</v>
          </cell>
        </row>
        <row r="575">
          <cell r="B575" t="str">
            <v>黄嘉欣</v>
          </cell>
          <cell r="C575" t="str">
            <v>G7882</v>
          </cell>
          <cell r="D575">
            <v>8070</v>
          </cell>
        </row>
        <row r="576">
          <cell r="B576" t="str">
            <v>毛懿</v>
          </cell>
          <cell r="C576" t="str">
            <v>琼6858</v>
          </cell>
          <cell r="D576">
            <v>8599</v>
          </cell>
        </row>
        <row r="577">
          <cell r="B577" t="str">
            <v>唐迎春</v>
          </cell>
          <cell r="C577" t="str">
            <v>G7322</v>
          </cell>
          <cell r="D577">
            <v>8070</v>
          </cell>
        </row>
        <row r="578">
          <cell r="B578" t="str">
            <v>刘双梅</v>
          </cell>
          <cell r="C578" t="str">
            <v>杨7828</v>
          </cell>
          <cell r="D578">
            <v>8599</v>
          </cell>
        </row>
        <row r="579">
          <cell r="B579" t="str">
            <v>李清真</v>
          </cell>
          <cell r="C579" t="str">
            <v>G9205</v>
          </cell>
          <cell r="D579">
            <v>1313</v>
          </cell>
        </row>
        <row r="580">
          <cell r="B580" t="str">
            <v>简琳</v>
          </cell>
          <cell r="C580" t="str">
            <v>豆2185</v>
          </cell>
          <cell r="D580" t="str">
            <v>3333/1331</v>
          </cell>
        </row>
        <row r="581">
          <cell r="B581" t="str">
            <v>吴秋平</v>
          </cell>
          <cell r="C581" t="str">
            <v>G8838</v>
          </cell>
          <cell r="D581">
            <v>8070</v>
          </cell>
        </row>
        <row r="582">
          <cell r="B582" t="str">
            <v>代成君</v>
          </cell>
          <cell r="C582" t="str">
            <v>张3206</v>
          </cell>
          <cell r="D582">
            <v>8668</v>
          </cell>
        </row>
        <row r="583">
          <cell r="B583" t="str">
            <v>陈伟梅</v>
          </cell>
          <cell r="C583" t="str">
            <v>G1199</v>
          </cell>
          <cell r="D583">
            <v>8668</v>
          </cell>
        </row>
        <row r="584">
          <cell r="B584" t="str">
            <v>唐玉新</v>
          </cell>
          <cell r="C584" t="str">
            <v>陈8213</v>
          </cell>
          <cell r="D584">
            <v>1638</v>
          </cell>
        </row>
        <row r="585">
          <cell r="B585" t="str">
            <v>王建军</v>
          </cell>
          <cell r="C585" t="str">
            <v>G4778/胖4566</v>
          </cell>
          <cell r="D585" t="str">
            <v>9611/1313/1330</v>
          </cell>
        </row>
        <row r="586">
          <cell r="B586" t="str">
            <v>杨立书</v>
          </cell>
          <cell r="C586" t="str">
            <v>杨7828</v>
          </cell>
          <cell r="D586">
            <v>8599</v>
          </cell>
        </row>
        <row r="587">
          <cell r="B587" t="str">
            <v>杨德金</v>
          </cell>
          <cell r="C587" t="str">
            <v>文7783</v>
          </cell>
          <cell r="D587" t="str">
            <v>8599/1331</v>
          </cell>
        </row>
        <row r="588">
          <cell r="B588" t="str">
            <v>欧海英</v>
          </cell>
          <cell r="C588" t="str">
            <v>霞3737</v>
          </cell>
          <cell r="D588">
            <v>8599</v>
          </cell>
        </row>
        <row r="589">
          <cell r="B589" t="str">
            <v>黎国华</v>
          </cell>
          <cell r="C589" t="str">
            <v>G0141</v>
          </cell>
          <cell r="D589">
            <v>9886</v>
          </cell>
        </row>
        <row r="590">
          <cell r="B590" t="str">
            <v>曾芳</v>
          </cell>
          <cell r="C590" t="str">
            <v>刘9106</v>
          </cell>
          <cell r="D590">
            <v>5555</v>
          </cell>
        </row>
        <row r="591">
          <cell r="B591" t="str">
            <v>张贵秀</v>
          </cell>
          <cell r="C591" t="str">
            <v>郭1316</v>
          </cell>
          <cell r="D591">
            <v>5858</v>
          </cell>
        </row>
        <row r="592">
          <cell r="B592" t="str">
            <v>成彩云</v>
          </cell>
          <cell r="C592" t="str">
            <v>G6398</v>
          </cell>
          <cell r="D592">
            <v>1313</v>
          </cell>
        </row>
        <row r="593">
          <cell r="B593" t="str">
            <v>龚兆利</v>
          </cell>
          <cell r="C593" t="str">
            <v>曾3041</v>
          </cell>
          <cell r="D593">
            <v>3333</v>
          </cell>
        </row>
        <row r="594">
          <cell r="B594" t="str">
            <v>黄淑凤</v>
          </cell>
          <cell r="C594">
            <v>0</v>
          </cell>
          <cell r="D594">
            <v>1331</v>
          </cell>
        </row>
        <row r="595">
          <cell r="B595" t="str">
            <v>魏军利</v>
          </cell>
          <cell r="C595" t="str">
            <v>秀9864</v>
          </cell>
          <cell r="D595">
            <v>9611</v>
          </cell>
        </row>
        <row r="596">
          <cell r="B596" t="str">
            <v>朱宇静</v>
          </cell>
          <cell r="C596" t="str">
            <v>G7882</v>
          </cell>
          <cell r="D596">
            <v>8070</v>
          </cell>
        </row>
        <row r="597">
          <cell r="B597" t="str">
            <v>廖娟</v>
          </cell>
          <cell r="C597" t="str">
            <v>孟6366</v>
          </cell>
          <cell r="D597">
            <v>1313</v>
          </cell>
        </row>
        <row r="598">
          <cell r="B598" t="str">
            <v>邬艳萍</v>
          </cell>
          <cell r="C598" t="str">
            <v>曾7332</v>
          </cell>
          <cell r="D598">
            <v>9611</v>
          </cell>
        </row>
        <row r="599">
          <cell r="B599" t="str">
            <v>李诗琪</v>
          </cell>
          <cell r="C599" t="str">
            <v>G1199</v>
          </cell>
          <cell r="D599">
            <v>8668</v>
          </cell>
        </row>
        <row r="600">
          <cell r="B600" t="str">
            <v>李容</v>
          </cell>
          <cell r="C600" t="str">
            <v>杨7828</v>
          </cell>
          <cell r="D600">
            <v>8599</v>
          </cell>
        </row>
        <row r="601">
          <cell r="B601" t="str">
            <v>邓小铁</v>
          </cell>
          <cell r="C601" t="str">
            <v>张3206</v>
          </cell>
          <cell r="D601">
            <v>8668</v>
          </cell>
        </row>
        <row r="602">
          <cell r="B602" t="str">
            <v>尹芳</v>
          </cell>
          <cell r="C602" t="str">
            <v>王7900</v>
          </cell>
          <cell r="D602">
            <v>1313</v>
          </cell>
        </row>
        <row r="603">
          <cell r="B603" t="str">
            <v>何涛</v>
          </cell>
          <cell r="C603">
            <v>0</v>
          </cell>
          <cell r="D603">
            <v>1330</v>
          </cell>
        </row>
        <row r="604">
          <cell r="B604" t="str">
            <v>刘梦柔</v>
          </cell>
          <cell r="C604">
            <v>0</v>
          </cell>
          <cell r="D604">
            <v>1331</v>
          </cell>
        </row>
        <row r="605">
          <cell r="B605" t="str">
            <v>曾芳6924</v>
          </cell>
          <cell r="C605" t="str">
            <v>刘9106</v>
          </cell>
          <cell r="D605">
            <v>5555</v>
          </cell>
        </row>
        <row r="606">
          <cell r="B606" t="str">
            <v>刘玉兰3364</v>
          </cell>
          <cell r="C606" t="str">
            <v>婉7330</v>
          </cell>
          <cell r="D606">
            <v>1313</v>
          </cell>
        </row>
        <row r="607">
          <cell r="B607" t="str">
            <v>卢洁0229</v>
          </cell>
          <cell r="C607" t="str">
            <v>婉7330</v>
          </cell>
          <cell r="D607">
            <v>1313</v>
          </cell>
        </row>
        <row r="608">
          <cell r="B608" t="str">
            <v>张香识</v>
          </cell>
          <cell r="C608" t="str">
            <v>王7900</v>
          </cell>
          <cell r="D608">
            <v>1313</v>
          </cell>
        </row>
        <row r="609">
          <cell r="B609" t="str">
            <v>张香识</v>
          </cell>
          <cell r="C609" t="str">
            <v>王7900</v>
          </cell>
          <cell r="D609">
            <v>1313</v>
          </cell>
        </row>
        <row r="610">
          <cell r="B610" t="str">
            <v>刘彩艳</v>
          </cell>
          <cell r="C610" t="str">
            <v>刘1595</v>
          </cell>
          <cell r="D610">
            <v>8599</v>
          </cell>
        </row>
        <row r="611">
          <cell r="B611" t="str">
            <v>王田</v>
          </cell>
          <cell r="C611" t="str">
            <v>雪3772</v>
          </cell>
          <cell r="D611">
            <v>1688</v>
          </cell>
        </row>
        <row r="612">
          <cell r="B612" t="str">
            <v>吕美云</v>
          </cell>
          <cell r="C612" t="str">
            <v>G8838</v>
          </cell>
          <cell r="D612">
            <v>8070</v>
          </cell>
        </row>
        <row r="613">
          <cell r="B613" t="str">
            <v>黄静宜</v>
          </cell>
          <cell r="C613" t="str">
            <v>肖0677</v>
          </cell>
          <cell r="D613">
            <v>3333</v>
          </cell>
        </row>
        <row r="614">
          <cell r="B614" t="str">
            <v>刘锡平</v>
          </cell>
          <cell r="C614" t="str">
            <v>文7783</v>
          </cell>
          <cell r="D614">
            <v>8599</v>
          </cell>
        </row>
        <row r="615">
          <cell r="B615" t="str">
            <v>詹美燕</v>
          </cell>
          <cell r="C615" t="str">
            <v>文7783</v>
          </cell>
          <cell r="D615">
            <v>8599</v>
          </cell>
        </row>
        <row r="616">
          <cell r="B616" t="str">
            <v>黄秀芬</v>
          </cell>
          <cell r="C616" t="str">
            <v>刘1595</v>
          </cell>
          <cell r="D616">
            <v>8599</v>
          </cell>
        </row>
        <row r="617">
          <cell r="B617" t="str">
            <v>杜学海</v>
          </cell>
          <cell r="C617" t="str">
            <v>刘1595</v>
          </cell>
          <cell r="D617">
            <v>8599</v>
          </cell>
        </row>
        <row r="618">
          <cell r="B618" t="str">
            <v>傅婷</v>
          </cell>
          <cell r="C618" t="str">
            <v>G0840</v>
          </cell>
          <cell r="D618">
            <v>8888</v>
          </cell>
        </row>
        <row r="619">
          <cell r="B619" t="str">
            <v>杨小花</v>
          </cell>
          <cell r="C619" t="str">
            <v>G1199</v>
          </cell>
          <cell r="D619">
            <v>8668</v>
          </cell>
        </row>
        <row r="620">
          <cell r="B620" t="str">
            <v>董燕</v>
          </cell>
          <cell r="C620" t="str">
            <v>刘1595</v>
          </cell>
          <cell r="D620" t="str">
            <v>8599/1331</v>
          </cell>
        </row>
        <row r="621">
          <cell r="B621" t="str">
            <v>刘佳慧</v>
          </cell>
          <cell r="C621" t="str">
            <v>刘1595</v>
          </cell>
          <cell r="D621" t="str">
            <v>8599/1331</v>
          </cell>
        </row>
        <row r="622">
          <cell r="B622" t="str">
            <v>彭丹</v>
          </cell>
          <cell r="C622" t="str">
            <v>张2310</v>
          </cell>
          <cell r="D622">
            <v>8070</v>
          </cell>
        </row>
        <row r="623">
          <cell r="B623" t="str">
            <v>李欢欢（3046）</v>
          </cell>
          <cell r="C623" t="str">
            <v>易7388</v>
          </cell>
          <cell r="D623">
            <v>1638</v>
          </cell>
        </row>
        <row r="624">
          <cell r="B624" t="str">
            <v>易海燕</v>
          </cell>
          <cell r="C624">
            <v>0</v>
          </cell>
          <cell r="D624">
            <v>1330</v>
          </cell>
        </row>
        <row r="625">
          <cell r="B625" t="str">
            <v>胡丹丹</v>
          </cell>
          <cell r="C625" t="str">
            <v>王2881</v>
          </cell>
          <cell r="D625" t="str">
            <v>5555/1331</v>
          </cell>
        </row>
        <row r="626">
          <cell r="B626" t="str">
            <v>奉小芬</v>
          </cell>
          <cell r="C626" t="str">
            <v>园8778</v>
          </cell>
          <cell r="D626" t="str">
            <v>9886/1331</v>
          </cell>
        </row>
        <row r="627">
          <cell r="B627" t="str">
            <v>廖婷</v>
          </cell>
          <cell r="C627" t="str">
            <v>胖4566</v>
          </cell>
          <cell r="D627">
            <v>1313</v>
          </cell>
        </row>
        <row r="628">
          <cell r="B628" t="str">
            <v>刘艳艳</v>
          </cell>
          <cell r="C628" t="str">
            <v>霞3737</v>
          </cell>
          <cell r="D628">
            <v>8599</v>
          </cell>
        </row>
        <row r="629">
          <cell r="B629" t="str">
            <v>李迪</v>
          </cell>
          <cell r="C629" t="str">
            <v>G1199</v>
          </cell>
          <cell r="D629">
            <v>8668</v>
          </cell>
        </row>
        <row r="630">
          <cell r="B630" t="str">
            <v>向晓艳</v>
          </cell>
          <cell r="C630" t="str">
            <v>G0052</v>
          </cell>
          <cell r="D630">
            <v>1638</v>
          </cell>
        </row>
        <row r="631">
          <cell r="B631" t="str">
            <v>王燕1598</v>
          </cell>
          <cell r="C631" t="str">
            <v>G2345</v>
          </cell>
          <cell r="D631">
            <v>1638</v>
          </cell>
        </row>
        <row r="632">
          <cell r="B632" t="str">
            <v>张敏</v>
          </cell>
          <cell r="C632" t="str">
            <v>G6074</v>
          </cell>
          <cell r="D632">
            <v>8668</v>
          </cell>
        </row>
        <row r="633">
          <cell r="B633" t="str">
            <v>赖秀芝</v>
          </cell>
          <cell r="C633" t="str">
            <v>G7608</v>
          </cell>
          <cell r="D633">
            <v>1313</v>
          </cell>
        </row>
        <row r="634">
          <cell r="B634" t="str">
            <v>刘冬招</v>
          </cell>
          <cell r="C634" t="str">
            <v>G8928</v>
          </cell>
          <cell r="D634" t="str">
            <v>1638/1331</v>
          </cell>
        </row>
        <row r="635">
          <cell r="B635" t="str">
            <v>徐婷婷</v>
          </cell>
          <cell r="C635" t="str">
            <v>肖0677</v>
          </cell>
          <cell r="D635">
            <v>3333</v>
          </cell>
        </row>
        <row r="636">
          <cell r="B636" t="str">
            <v>刘艳芝</v>
          </cell>
          <cell r="C636" t="str">
            <v>婉7330/G1978</v>
          </cell>
          <cell r="D636" t="str">
            <v>1313/5858</v>
          </cell>
        </row>
        <row r="637">
          <cell r="B637" t="str">
            <v>廖培</v>
          </cell>
          <cell r="C637" t="str">
            <v>蔡5312</v>
          </cell>
          <cell r="D637">
            <v>8070</v>
          </cell>
        </row>
        <row r="638">
          <cell r="B638" t="str">
            <v>陈璐瑶</v>
          </cell>
          <cell r="C638" t="str">
            <v>英7366</v>
          </cell>
          <cell r="D638">
            <v>8599</v>
          </cell>
        </row>
        <row r="639">
          <cell r="B639" t="str">
            <v>彭洁</v>
          </cell>
          <cell r="C639" t="str">
            <v>娇2722</v>
          </cell>
          <cell r="D639" t="str">
            <v>5858/1330</v>
          </cell>
        </row>
        <row r="640">
          <cell r="B640" t="str">
            <v>吴秋萍</v>
          </cell>
          <cell r="C640" t="str">
            <v>G8838</v>
          </cell>
          <cell r="D640">
            <v>8070</v>
          </cell>
        </row>
        <row r="641">
          <cell r="B641" t="str">
            <v>刘放敏</v>
          </cell>
          <cell r="C641" t="str">
            <v>花6017</v>
          </cell>
          <cell r="D641">
            <v>8070</v>
          </cell>
        </row>
        <row r="642">
          <cell r="B642" t="str">
            <v>谯桂芝</v>
          </cell>
          <cell r="C642" t="str">
            <v>G4108</v>
          </cell>
          <cell r="D642">
            <v>5858</v>
          </cell>
        </row>
        <row r="643">
          <cell r="B643" t="str">
            <v>裴春梅</v>
          </cell>
          <cell r="C643" t="str">
            <v>刘1595</v>
          </cell>
          <cell r="D643">
            <v>8599</v>
          </cell>
        </row>
        <row r="644">
          <cell r="B644" t="str">
            <v>张贵芳</v>
          </cell>
          <cell r="C644">
            <v>0</v>
          </cell>
          <cell r="D644">
            <v>1330</v>
          </cell>
        </row>
        <row r="645">
          <cell r="B645" t="str">
            <v>金娟</v>
          </cell>
          <cell r="C645" t="str">
            <v>G4778</v>
          </cell>
          <cell r="D645">
            <v>9611</v>
          </cell>
        </row>
        <row r="646">
          <cell r="B646" t="str">
            <v>欧阳宣</v>
          </cell>
          <cell r="C646" t="str">
            <v>G4778</v>
          </cell>
          <cell r="D646">
            <v>9611</v>
          </cell>
        </row>
        <row r="647">
          <cell r="B647" t="str">
            <v>周纯</v>
          </cell>
          <cell r="C647" t="str">
            <v>肖0677</v>
          </cell>
          <cell r="D647">
            <v>3333</v>
          </cell>
        </row>
        <row r="648">
          <cell r="B648" t="str">
            <v>宋刚</v>
          </cell>
          <cell r="C648" t="str">
            <v>G0840</v>
          </cell>
          <cell r="D648">
            <v>8888</v>
          </cell>
        </row>
        <row r="649">
          <cell r="B649" t="str">
            <v>陈洪梅</v>
          </cell>
          <cell r="C649" t="str">
            <v>娅8368</v>
          </cell>
          <cell r="D649">
            <v>9611</v>
          </cell>
        </row>
        <row r="650">
          <cell r="B650" t="str">
            <v>羊武</v>
          </cell>
          <cell r="C650" t="str">
            <v>朱3586</v>
          </cell>
          <cell r="D650">
            <v>5555</v>
          </cell>
        </row>
        <row r="651">
          <cell r="B651" t="str">
            <v>王巩林</v>
          </cell>
          <cell r="C651" t="str">
            <v>朱3586</v>
          </cell>
          <cell r="D651">
            <v>5555</v>
          </cell>
        </row>
        <row r="652">
          <cell r="B652" t="str">
            <v>李爱英</v>
          </cell>
          <cell r="C652" t="str">
            <v>袁3801</v>
          </cell>
          <cell r="D652">
            <v>8070</v>
          </cell>
        </row>
        <row r="653">
          <cell r="B653" t="str">
            <v>邱美丽</v>
          </cell>
          <cell r="C653" t="str">
            <v>G0141</v>
          </cell>
          <cell r="D653">
            <v>9886</v>
          </cell>
        </row>
        <row r="654">
          <cell r="B654" t="str">
            <v>蒋晔</v>
          </cell>
          <cell r="C654">
            <v>0</v>
          </cell>
          <cell r="D654">
            <v>1331</v>
          </cell>
        </row>
        <row r="655">
          <cell r="B655" t="str">
            <v>代莎莎</v>
          </cell>
          <cell r="C655" t="str">
            <v>雷2775</v>
          </cell>
          <cell r="D655">
            <v>1313</v>
          </cell>
        </row>
        <row r="656">
          <cell r="B656" t="str">
            <v>胡太敏</v>
          </cell>
          <cell r="C656" t="str">
            <v>陈3372</v>
          </cell>
          <cell r="D656">
            <v>9611</v>
          </cell>
        </row>
        <row r="657">
          <cell r="B657" t="str">
            <v>潘柳青</v>
          </cell>
          <cell r="C657" t="str">
            <v>王7900</v>
          </cell>
          <cell r="D657">
            <v>1313</v>
          </cell>
        </row>
        <row r="658">
          <cell r="B658" t="str">
            <v>郭晓琴</v>
          </cell>
          <cell r="C658" t="str">
            <v>艾7478</v>
          </cell>
          <cell r="D658">
            <v>1313</v>
          </cell>
        </row>
        <row r="659">
          <cell r="B659" t="str">
            <v>段张敏</v>
          </cell>
          <cell r="C659" t="str">
            <v>杨7828</v>
          </cell>
          <cell r="D659">
            <v>8599</v>
          </cell>
        </row>
        <row r="660">
          <cell r="B660" t="str">
            <v>张舒芊</v>
          </cell>
          <cell r="C660" t="str">
            <v>芳2232</v>
          </cell>
          <cell r="D660">
            <v>5555</v>
          </cell>
        </row>
        <row r="661">
          <cell r="B661" t="str">
            <v>周玲霞</v>
          </cell>
          <cell r="C661" t="str">
            <v>袁7182</v>
          </cell>
          <cell r="D661">
            <v>5555</v>
          </cell>
        </row>
        <row r="662">
          <cell r="B662" t="str">
            <v>汪晴瑶</v>
          </cell>
          <cell r="C662" t="str">
            <v>G1199</v>
          </cell>
          <cell r="D662">
            <v>8668</v>
          </cell>
        </row>
        <row r="663">
          <cell r="B663" t="str">
            <v>邓巧儿</v>
          </cell>
          <cell r="C663" t="str">
            <v>G8838</v>
          </cell>
          <cell r="D663">
            <v>8070</v>
          </cell>
        </row>
        <row r="664">
          <cell r="B664" t="str">
            <v>万丹</v>
          </cell>
          <cell r="C664" t="str">
            <v>G3876</v>
          </cell>
          <cell r="D664">
            <v>8070</v>
          </cell>
        </row>
        <row r="665">
          <cell r="B665" t="str">
            <v>王娅敏</v>
          </cell>
          <cell r="C665" t="str">
            <v>G7882</v>
          </cell>
          <cell r="D665">
            <v>8070</v>
          </cell>
        </row>
        <row r="666">
          <cell r="B666" t="str">
            <v>王娅敏</v>
          </cell>
          <cell r="C666" t="str">
            <v>G7882</v>
          </cell>
          <cell r="D666">
            <v>8070</v>
          </cell>
        </row>
        <row r="667">
          <cell r="B667" t="str">
            <v>王娅敏</v>
          </cell>
          <cell r="C667" t="str">
            <v>G7882</v>
          </cell>
          <cell r="D667">
            <v>8070</v>
          </cell>
        </row>
        <row r="668">
          <cell r="B668" t="str">
            <v>王娅敏</v>
          </cell>
          <cell r="C668" t="str">
            <v>G7882</v>
          </cell>
          <cell r="D668">
            <v>8070</v>
          </cell>
        </row>
        <row r="669">
          <cell r="B669" t="str">
            <v>刘金兰</v>
          </cell>
          <cell r="C669" t="str">
            <v>杨6876</v>
          </cell>
          <cell r="D669">
            <v>8070</v>
          </cell>
        </row>
        <row r="670">
          <cell r="B670" t="str">
            <v>娄方蜜</v>
          </cell>
          <cell r="C670" t="str">
            <v>刘8616</v>
          </cell>
          <cell r="D670" t="str">
            <v>8599/1331</v>
          </cell>
        </row>
        <row r="671">
          <cell r="B671" t="str">
            <v>李兴娜</v>
          </cell>
          <cell r="C671" t="str">
            <v>G6917</v>
          </cell>
          <cell r="D671">
            <v>5858</v>
          </cell>
        </row>
        <row r="672">
          <cell r="B672" t="str">
            <v>唐跃辉</v>
          </cell>
          <cell r="C672" t="str">
            <v>G8330</v>
          </cell>
          <cell r="D672">
            <v>8070</v>
          </cell>
        </row>
        <row r="673">
          <cell r="B673" t="str">
            <v>王琦</v>
          </cell>
          <cell r="C673" t="str">
            <v>文7783</v>
          </cell>
          <cell r="D673" t="str">
            <v>8599/1331</v>
          </cell>
        </row>
        <row r="674">
          <cell r="B674" t="str">
            <v>唐曼20（1328）</v>
          </cell>
          <cell r="C674" t="str">
            <v>G0101</v>
          </cell>
          <cell r="D674">
            <v>8668</v>
          </cell>
        </row>
        <row r="675">
          <cell r="B675" t="str">
            <v>张兰兰</v>
          </cell>
          <cell r="C675" t="str">
            <v>G0101</v>
          </cell>
          <cell r="D675">
            <v>8668</v>
          </cell>
        </row>
        <row r="676">
          <cell r="B676" t="str">
            <v>周艳林</v>
          </cell>
          <cell r="C676" t="str">
            <v>G0319</v>
          </cell>
          <cell r="D676">
            <v>8070</v>
          </cell>
        </row>
        <row r="677">
          <cell r="B677" t="str">
            <v>张佳艺</v>
          </cell>
          <cell r="C677" t="str">
            <v>G0141</v>
          </cell>
          <cell r="D677">
            <v>9886</v>
          </cell>
        </row>
        <row r="678">
          <cell r="B678" t="str">
            <v>李玲0325</v>
          </cell>
          <cell r="C678" t="str">
            <v>谭5919</v>
          </cell>
          <cell r="D678" t="str">
            <v>1638/1330</v>
          </cell>
        </row>
        <row r="679">
          <cell r="B679" t="str">
            <v>李欢欢3046</v>
          </cell>
          <cell r="C679" t="str">
            <v>易7388</v>
          </cell>
          <cell r="D679">
            <v>1638</v>
          </cell>
        </row>
        <row r="680">
          <cell r="B680" t="str">
            <v>贾莹</v>
          </cell>
          <cell r="C680" t="str">
            <v>桑0396</v>
          </cell>
          <cell r="D680" t="str">
            <v>1573/1331</v>
          </cell>
        </row>
        <row r="681">
          <cell r="B681" t="str">
            <v>贾莹</v>
          </cell>
          <cell r="C681" t="str">
            <v>桑0396</v>
          </cell>
          <cell r="D681" t="str">
            <v>1573/1331</v>
          </cell>
        </row>
        <row r="682">
          <cell r="B682" t="str">
            <v>王向红</v>
          </cell>
          <cell r="C682" t="str">
            <v>胖4566</v>
          </cell>
          <cell r="D682">
            <v>1313</v>
          </cell>
        </row>
        <row r="683">
          <cell r="B683" t="str">
            <v>葛志勇</v>
          </cell>
          <cell r="C683" t="str">
            <v>朱3586</v>
          </cell>
          <cell r="D683">
            <v>5555</v>
          </cell>
        </row>
        <row r="684">
          <cell r="B684" t="str">
            <v>杨喜翠</v>
          </cell>
          <cell r="C684" t="str">
            <v>桑0396</v>
          </cell>
          <cell r="D684" t="str">
            <v>1573/1331</v>
          </cell>
        </row>
        <row r="685">
          <cell r="B685" t="str">
            <v>杨喜翠</v>
          </cell>
          <cell r="C685" t="str">
            <v>桑0396</v>
          </cell>
          <cell r="D685" t="str">
            <v>1573/1331</v>
          </cell>
        </row>
        <row r="686">
          <cell r="B686" t="str">
            <v>刘小青</v>
          </cell>
          <cell r="C686" t="str">
            <v>朱3586</v>
          </cell>
          <cell r="D686">
            <v>5555</v>
          </cell>
        </row>
        <row r="687">
          <cell r="B687" t="str">
            <v>​李金全</v>
          </cell>
          <cell r="C687" t="str">
            <v>朱3586</v>
          </cell>
          <cell r="D687">
            <v>5555</v>
          </cell>
        </row>
        <row r="688">
          <cell r="B688" t="str">
            <v>叶静</v>
          </cell>
          <cell r="C688" t="str">
            <v>杨3021</v>
          </cell>
          <cell r="D688">
            <v>8070</v>
          </cell>
        </row>
        <row r="689">
          <cell r="B689" t="str">
            <v>叶静</v>
          </cell>
          <cell r="C689" t="str">
            <v>杨3021</v>
          </cell>
          <cell r="D689">
            <v>8070</v>
          </cell>
        </row>
        <row r="690">
          <cell r="B690" t="str">
            <v>周晶</v>
          </cell>
          <cell r="C690" t="str">
            <v>G0319</v>
          </cell>
          <cell r="D690">
            <v>8070</v>
          </cell>
        </row>
        <row r="691">
          <cell r="B691" t="str">
            <v>刘佳雄</v>
          </cell>
          <cell r="C691" t="str">
            <v>杨7828</v>
          </cell>
          <cell r="D691">
            <v>8599</v>
          </cell>
        </row>
        <row r="692">
          <cell r="B692" t="str">
            <v>万金琴</v>
          </cell>
          <cell r="C692" t="str">
            <v>雪3772</v>
          </cell>
          <cell r="D692">
            <v>1688</v>
          </cell>
        </row>
        <row r="693">
          <cell r="B693" t="str">
            <v>杨雪琴0552</v>
          </cell>
          <cell r="C693" t="str">
            <v>刘1595</v>
          </cell>
          <cell r="D693">
            <v>8599</v>
          </cell>
        </row>
        <row r="694">
          <cell r="B694" t="str">
            <v>罗芳4162</v>
          </cell>
          <cell r="C694" t="str">
            <v>曾9850</v>
          </cell>
          <cell r="D694">
            <v>5555</v>
          </cell>
        </row>
        <row r="695">
          <cell r="B695" t="str">
            <v>罗芳4162</v>
          </cell>
          <cell r="C695" t="str">
            <v>曾9850</v>
          </cell>
          <cell r="D695">
            <v>5555</v>
          </cell>
        </row>
        <row r="696">
          <cell r="B696" t="str">
            <v>罗芳4162</v>
          </cell>
          <cell r="C696" t="str">
            <v>曾9850</v>
          </cell>
          <cell r="D696">
            <v>5555</v>
          </cell>
        </row>
        <row r="697">
          <cell r="B697" t="str">
            <v>季丽</v>
          </cell>
          <cell r="C697" t="str">
            <v>曾1881</v>
          </cell>
          <cell r="D697">
            <v>8070</v>
          </cell>
        </row>
        <row r="698">
          <cell r="B698" t="str">
            <v>卢娟</v>
          </cell>
          <cell r="C698" t="str">
            <v>G0840</v>
          </cell>
          <cell r="D698" t="str">
            <v>郭亮</v>
          </cell>
        </row>
        <row r="699">
          <cell r="B699" t="str">
            <v>楚芳</v>
          </cell>
          <cell r="C699" t="str">
            <v>G1199</v>
          </cell>
          <cell r="D699">
            <v>8668</v>
          </cell>
        </row>
        <row r="700">
          <cell r="B700" t="str">
            <v>朱雅欣</v>
          </cell>
          <cell r="C700" t="str">
            <v>娅8368</v>
          </cell>
          <cell r="D700">
            <v>9611</v>
          </cell>
        </row>
        <row r="701">
          <cell r="B701" t="str">
            <v>赵艳</v>
          </cell>
          <cell r="C701" t="str">
            <v>G0319</v>
          </cell>
          <cell r="D701">
            <v>8070</v>
          </cell>
        </row>
        <row r="702">
          <cell r="B702" t="str">
            <v>杜恬</v>
          </cell>
          <cell r="C702" t="str">
            <v>G0319</v>
          </cell>
          <cell r="D702">
            <v>8070</v>
          </cell>
        </row>
        <row r="703">
          <cell r="B703" t="str">
            <v>周艳</v>
          </cell>
          <cell r="C703" t="str">
            <v>G7565</v>
          </cell>
          <cell r="D703">
            <v>1313</v>
          </cell>
        </row>
        <row r="704">
          <cell r="B704" t="str">
            <v>文夏</v>
          </cell>
          <cell r="C704" t="str">
            <v>朱5320</v>
          </cell>
          <cell r="D704">
            <v>9886</v>
          </cell>
        </row>
        <row r="705">
          <cell r="B705" t="str">
            <v>黄良爱</v>
          </cell>
          <cell r="C705" t="str">
            <v>曾3041</v>
          </cell>
          <cell r="D705">
            <v>3333</v>
          </cell>
        </row>
        <row r="706">
          <cell r="B706" t="str">
            <v>田欣</v>
          </cell>
          <cell r="C706" t="str">
            <v>G3876</v>
          </cell>
          <cell r="D706">
            <v>8070</v>
          </cell>
        </row>
        <row r="707">
          <cell r="B707" t="str">
            <v>左会</v>
          </cell>
          <cell r="C707">
            <v>0</v>
          </cell>
          <cell r="D707">
            <v>1331</v>
          </cell>
        </row>
        <row r="708">
          <cell r="B708" t="str">
            <v>曾新朝</v>
          </cell>
          <cell r="C708" t="str">
            <v>肖3700</v>
          </cell>
          <cell r="D708">
            <v>5858</v>
          </cell>
        </row>
        <row r="709">
          <cell r="B709" t="str">
            <v>潘如晶</v>
          </cell>
          <cell r="C709" t="str">
            <v>G1979</v>
          </cell>
          <cell r="D709">
            <v>5858</v>
          </cell>
        </row>
        <row r="710">
          <cell r="B710" t="str">
            <v>潘如晶</v>
          </cell>
          <cell r="C710" t="str">
            <v>G1979</v>
          </cell>
          <cell r="D710">
            <v>5858</v>
          </cell>
        </row>
        <row r="711">
          <cell r="B711" t="str">
            <v>张高琴</v>
          </cell>
          <cell r="C711" t="str">
            <v>豆2185</v>
          </cell>
          <cell r="D711">
            <v>3333</v>
          </cell>
        </row>
        <row r="712">
          <cell r="B712" t="str">
            <v>李佐琳</v>
          </cell>
          <cell r="C712">
            <v>0</v>
          </cell>
          <cell r="D712">
            <v>1331</v>
          </cell>
        </row>
        <row r="713">
          <cell r="B713" t="str">
            <v>熊中文</v>
          </cell>
          <cell r="C713" t="str">
            <v>红2772</v>
          </cell>
          <cell r="D713">
            <v>8070</v>
          </cell>
        </row>
        <row r="714">
          <cell r="B714" t="str">
            <v>周玉玲</v>
          </cell>
          <cell r="C714" t="str">
            <v>巧0187</v>
          </cell>
          <cell r="D714">
            <v>1573</v>
          </cell>
        </row>
        <row r="715">
          <cell r="B715" t="str">
            <v>梅江蓉</v>
          </cell>
          <cell r="C715" t="str">
            <v>曾3041</v>
          </cell>
          <cell r="D715">
            <v>3333</v>
          </cell>
        </row>
        <row r="716">
          <cell r="B716" t="str">
            <v>李佐琳</v>
          </cell>
          <cell r="C716">
            <v>0</v>
          </cell>
          <cell r="D716">
            <v>1331</v>
          </cell>
        </row>
        <row r="717">
          <cell r="B717" t="str">
            <v>韩丽华</v>
          </cell>
          <cell r="C717" t="str">
            <v>刘3735</v>
          </cell>
          <cell r="D717">
            <v>8599</v>
          </cell>
        </row>
        <row r="718">
          <cell r="B718" t="str">
            <v>刘三平</v>
          </cell>
          <cell r="C718" t="str">
            <v>华2932</v>
          </cell>
          <cell r="D718">
            <v>5858</v>
          </cell>
        </row>
        <row r="719">
          <cell r="B719" t="str">
            <v>刘艳平</v>
          </cell>
          <cell r="C719" t="str">
            <v>郭1316</v>
          </cell>
          <cell r="D719">
            <v>5858</v>
          </cell>
        </row>
        <row r="720">
          <cell r="B720" t="str">
            <v>徐娟</v>
          </cell>
          <cell r="C720" t="str">
            <v>王7900</v>
          </cell>
          <cell r="D720" t="str">
            <v>1313/1330</v>
          </cell>
        </row>
        <row r="723">
          <cell r="B723" t="str">
            <v>李鑫炜</v>
          </cell>
          <cell r="C723" t="str">
            <v>芳2232</v>
          </cell>
          <cell r="D723">
            <v>5555</v>
          </cell>
        </row>
        <row r="724">
          <cell r="B724" t="str">
            <v>秦静</v>
          </cell>
          <cell r="C724" t="str">
            <v>朱3586</v>
          </cell>
          <cell r="D724">
            <v>5555</v>
          </cell>
        </row>
        <row r="725">
          <cell r="B725" t="str">
            <v>夏仁乾</v>
          </cell>
          <cell r="C725" t="str">
            <v>朱3586</v>
          </cell>
          <cell r="D725">
            <v>5555</v>
          </cell>
        </row>
        <row r="726">
          <cell r="B726" t="str">
            <v>孙家芹</v>
          </cell>
          <cell r="C726" t="str">
            <v>刘1595</v>
          </cell>
          <cell r="D726" t="str">
            <v>8599/1331</v>
          </cell>
        </row>
        <row r="727">
          <cell r="B727" t="str">
            <v>郑英</v>
          </cell>
          <cell r="C727" t="str">
            <v>慧1558</v>
          </cell>
          <cell r="D727">
            <v>5858</v>
          </cell>
        </row>
        <row r="728">
          <cell r="B728" t="str">
            <v>杨雪芬</v>
          </cell>
          <cell r="C728" t="str">
            <v>游5326</v>
          </cell>
          <cell r="D728">
            <v>3333</v>
          </cell>
        </row>
        <row r="729">
          <cell r="B729" t="str">
            <v>蔡谢梅</v>
          </cell>
          <cell r="C729" t="str">
            <v>黄6192</v>
          </cell>
          <cell r="D729">
            <v>9611</v>
          </cell>
        </row>
        <row r="730">
          <cell r="B730" t="str">
            <v>刘爱花</v>
          </cell>
          <cell r="C730" t="str">
            <v>贾1888</v>
          </cell>
          <cell r="D730">
            <v>3333</v>
          </cell>
        </row>
        <row r="731">
          <cell r="B731" t="str">
            <v>唐白雪</v>
          </cell>
          <cell r="C731" t="str">
            <v>袁0354</v>
          </cell>
          <cell r="D731">
            <v>8599</v>
          </cell>
        </row>
        <row r="732">
          <cell r="B732" t="str">
            <v>张杰清</v>
          </cell>
          <cell r="C732" t="str">
            <v>艾7478</v>
          </cell>
          <cell r="D732" t="str">
            <v>1313/1331</v>
          </cell>
        </row>
        <row r="733">
          <cell r="B733" t="str">
            <v>蒙秀云</v>
          </cell>
          <cell r="C733" t="str">
            <v>张2310</v>
          </cell>
          <cell r="D733">
            <v>8070</v>
          </cell>
        </row>
        <row r="734">
          <cell r="B734" t="str">
            <v>孙香女</v>
          </cell>
          <cell r="C734" t="str">
            <v>桑0396</v>
          </cell>
          <cell r="D734" t="str">
            <v>1573/1331</v>
          </cell>
        </row>
        <row r="735">
          <cell r="B735" t="str">
            <v>陈香兰</v>
          </cell>
          <cell r="C735" t="str">
            <v>G7608</v>
          </cell>
          <cell r="D735">
            <v>1313</v>
          </cell>
        </row>
        <row r="736">
          <cell r="B736" t="str">
            <v>周宝婷</v>
          </cell>
          <cell r="C736" t="str">
            <v>娟7217</v>
          </cell>
          <cell r="D736">
            <v>1688</v>
          </cell>
        </row>
        <row r="737">
          <cell r="B737" t="str">
            <v>肖小桥</v>
          </cell>
          <cell r="C737" t="str">
            <v>Y1977</v>
          </cell>
          <cell r="D737">
            <v>8599</v>
          </cell>
        </row>
        <row r="738">
          <cell r="B738" t="str">
            <v>吴展财</v>
          </cell>
          <cell r="C738" t="str">
            <v>G4778</v>
          </cell>
          <cell r="D738">
            <v>9611</v>
          </cell>
        </row>
        <row r="739">
          <cell r="B739" t="str">
            <v>田英4495</v>
          </cell>
        </row>
        <row r="739">
          <cell r="D739">
            <v>1313</v>
          </cell>
        </row>
        <row r="740">
          <cell r="B740" t="str">
            <v>左怀玲</v>
          </cell>
          <cell r="C740" t="str">
            <v>G0319</v>
          </cell>
          <cell r="D740">
            <v>8070</v>
          </cell>
        </row>
        <row r="741">
          <cell r="B741" t="str">
            <v>魏志奇</v>
          </cell>
          <cell r="C741" t="str">
            <v>豆2185</v>
          </cell>
          <cell r="D741" t="str">
            <v>3333/1331</v>
          </cell>
        </row>
        <row r="742">
          <cell r="B742" t="str">
            <v>付庆祝</v>
          </cell>
          <cell r="C742" t="str">
            <v>G8838</v>
          </cell>
          <cell r="D742" t="str">
            <v>8070/1331</v>
          </cell>
        </row>
        <row r="744">
          <cell r="B744" t="str">
            <v>赵美</v>
          </cell>
          <cell r="C744" t="str">
            <v>G0319</v>
          </cell>
          <cell r="D744">
            <v>8070</v>
          </cell>
        </row>
        <row r="745">
          <cell r="B745" t="str">
            <v>陈国平</v>
          </cell>
          <cell r="C745" t="str">
            <v>胖4566</v>
          </cell>
          <cell r="D745">
            <v>1313</v>
          </cell>
        </row>
        <row r="747">
          <cell r="B747" t="str">
            <v>赵腾傲</v>
          </cell>
          <cell r="C747" t="str">
            <v>刘1595</v>
          </cell>
          <cell r="D747">
            <v>8599</v>
          </cell>
        </row>
        <row r="748">
          <cell r="B748" t="str">
            <v>彭娟4486</v>
          </cell>
          <cell r="C748" t="str">
            <v>彭8958</v>
          </cell>
          <cell r="D748" t="str">
            <v>5858/1331</v>
          </cell>
        </row>
        <row r="749">
          <cell r="B749" t="str">
            <v>卢婷</v>
          </cell>
          <cell r="C749" t="str">
            <v>娇2722</v>
          </cell>
          <cell r="D749">
            <v>5858</v>
          </cell>
        </row>
        <row r="750">
          <cell r="B750" t="str">
            <v>陈雪</v>
          </cell>
          <cell r="C750" t="str">
            <v>刘1595</v>
          </cell>
          <cell r="D750">
            <v>8599</v>
          </cell>
        </row>
        <row r="751">
          <cell r="B751" t="str">
            <v>龙立平</v>
          </cell>
          <cell r="C751" t="str">
            <v>向5199</v>
          </cell>
          <cell r="D751">
            <v>9886</v>
          </cell>
        </row>
        <row r="752">
          <cell r="B752" t="str">
            <v>韦霞</v>
          </cell>
          <cell r="C752" t="str">
            <v>G4778</v>
          </cell>
          <cell r="D752">
            <v>9611</v>
          </cell>
        </row>
        <row r="753">
          <cell r="B753" t="str">
            <v>潘鸿涛</v>
          </cell>
          <cell r="C753" t="str">
            <v>G4778</v>
          </cell>
          <cell r="D753">
            <v>9611</v>
          </cell>
        </row>
        <row r="754">
          <cell r="B754" t="str">
            <v>陈雪花</v>
          </cell>
          <cell r="C754" t="str">
            <v>G7565/王2802</v>
          </cell>
          <cell r="D754" t="str">
            <v>1313/5858</v>
          </cell>
        </row>
        <row r="755">
          <cell r="B755" t="str">
            <v>王丽0606</v>
          </cell>
          <cell r="C755" t="str">
            <v>文7783</v>
          </cell>
          <cell r="D755" t="str">
            <v>8599/1330</v>
          </cell>
        </row>
        <row r="756">
          <cell r="B756" t="str">
            <v>刘艳苹</v>
          </cell>
          <cell r="C756" t="str">
            <v>郭1316</v>
          </cell>
          <cell r="D756">
            <v>5858</v>
          </cell>
        </row>
        <row r="757">
          <cell r="B757" t="str">
            <v>唐颖佳</v>
          </cell>
          <cell r="C757" t="str">
            <v>龙6773</v>
          </cell>
          <cell r="D757">
            <v>8599</v>
          </cell>
        </row>
        <row r="758">
          <cell r="B758" t="str">
            <v>余美玲</v>
          </cell>
          <cell r="C758" t="str">
            <v>G8838</v>
          </cell>
          <cell r="D758" t="str">
            <v>8070/1331</v>
          </cell>
        </row>
        <row r="759">
          <cell r="B759" t="str">
            <v>赵雯</v>
          </cell>
          <cell r="C759" t="str">
            <v>豆2185</v>
          </cell>
          <cell r="D759" t="str">
            <v>3333/1331</v>
          </cell>
        </row>
        <row r="760">
          <cell r="B760" t="str">
            <v>吴佩玉</v>
          </cell>
          <cell r="C760" t="str">
            <v>刘1595</v>
          </cell>
          <cell r="D760">
            <v>8599</v>
          </cell>
        </row>
        <row r="761">
          <cell r="B761" t="str">
            <v>时晓煜</v>
          </cell>
          <cell r="C761" t="str">
            <v>刘1595</v>
          </cell>
          <cell r="D761">
            <v>8599</v>
          </cell>
        </row>
        <row r="762">
          <cell r="B762" t="str">
            <v>杨根嫫</v>
          </cell>
          <cell r="C762" t="str">
            <v>李5819</v>
          </cell>
          <cell r="D762">
            <v>5858</v>
          </cell>
        </row>
        <row r="763">
          <cell r="B763" t="str">
            <v>刘梅</v>
          </cell>
          <cell r="C763" t="str">
            <v>娅8368</v>
          </cell>
          <cell r="D763">
            <v>9611</v>
          </cell>
        </row>
        <row r="764">
          <cell r="B764" t="str">
            <v>郭婷婷9398</v>
          </cell>
          <cell r="C764" t="str">
            <v>袁3801</v>
          </cell>
          <cell r="D764">
            <v>8070</v>
          </cell>
        </row>
        <row r="765">
          <cell r="B765" t="str">
            <v>陈小芳1（1772）</v>
          </cell>
          <cell r="C765" t="str">
            <v>娅8368</v>
          </cell>
          <cell r="D765" t="str">
            <v>9611/1330</v>
          </cell>
        </row>
        <row r="766">
          <cell r="B766" t="str">
            <v>罗娟</v>
          </cell>
          <cell r="C766" t="str">
            <v>王7900</v>
          </cell>
          <cell r="D766" t="str">
            <v>1313/1331</v>
          </cell>
        </row>
        <row r="768">
          <cell r="B768" t="str">
            <v>石凯军</v>
          </cell>
          <cell r="C768" t="str">
            <v>袁0354</v>
          </cell>
          <cell r="D768">
            <v>8599</v>
          </cell>
        </row>
        <row r="769">
          <cell r="B769" t="str">
            <v>杨小云</v>
          </cell>
          <cell r="C769" t="str">
            <v>袁0354</v>
          </cell>
          <cell r="D769">
            <v>8599</v>
          </cell>
        </row>
        <row r="770">
          <cell r="B770" t="str">
            <v>杨云仙</v>
          </cell>
          <cell r="C770">
            <v>0</v>
          </cell>
          <cell r="D770">
            <v>1331</v>
          </cell>
        </row>
        <row r="771">
          <cell r="B771" t="str">
            <v>李飞燕</v>
          </cell>
          <cell r="C771" t="str">
            <v>龚1376</v>
          </cell>
          <cell r="D771">
            <v>8599</v>
          </cell>
        </row>
        <row r="772">
          <cell r="B772" t="str">
            <v>李宗环</v>
          </cell>
          <cell r="C772" t="str">
            <v>文7783</v>
          </cell>
          <cell r="D772">
            <v>8599</v>
          </cell>
        </row>
        <row r="773">
          <cell r="B773" t="str">
            <v>刘风雅</v>
          </cell>
          <cell r="C773" t="str">
            <v>王9978</v>
          </cell>
          <cell r="D773">
            <v>1638</v>
          </cell>
        </row>
        <row r="774">
          <cell r="B774" t="str">
            <v>段韬</v>
          </cell>
          <cell r="C774" t="str">
            <v>王9978</v>
          </cell>
          <cell r="D774">
            <v>1638</v>
          </cell>
        </row>
        <row r="775">
          <cell r="B775" t="str">
            <v>李伟雯</v>
          </cell>
          <cell r="C775" t="str">
            <v>G0290</v>
          </cell>
          <cell r="D775">
            <v>8668</v>
          </cell>
        </row>
        <row r="776">
          <cell r="B776" t="str">
            <v>梁忠柏</v>
          </cell>
          <cell r="C776" t="str">
            <v>G0290</v>
          </cell>
          <cell r="D776">
            <v>8668</v>
          </cell>
        </row>
        <row r="777">
          <cell r="B777" t="str">
            <v>肖琪文</v>
          </cell>
          <cell r="C777" t="str">
            <v>G8928</v>
          </cell>
          <cell r="D777">
            <v>1638</v>
          </cell>
        </row>
        <row r="778">
          <cell r="B778" t="str">
            <v>黎芳</v>
          </cell>
          <cell r="C778" t="str">
            <v>G4497</v>
          </cell>
          <cell r="D778">
            <v>1638</v>
          </cell>
        </row>
        <row r="779">
          <cell r="B779" t="str">
            <v>李君3133</v>
          </cell>
          <cell r="C779" t="str">
            <v>G0101</v>
          </cell>
          <cell r="D779">
            <v>8668</v>
          </cell>
        </row>
        <row r="780">
          <cell r="B780" t="str">
            <v>张璐</v>
          </cell>
          <cell r="C780" t="str">
            <v>慧1329</v>
          </cell>
          <cell r="D780">
            <v>8668</v>
          </cell>
        </row>
        <row r="781">
          <cell r="B781" t="str">
            <v>冯双</v>
          </cell>
          <cell r="C781" t="str">
            <v>双1219</v>
          </cell>
          <cell r="D781">
            <v>5555</v>
          </cell>
        </row>
        <row r="782">
          <cell r="B782" t="str">
            <v>陈东青</v>
          </cell>
          <cell r="C782" t="str">
            <v>陈8213</v>
          </cell>
          <cell r="D782">
            <v>1638</v>
          </cell>
        </row>
        <row r="783">
          <cell r="B783" t="str">
            <v>张群生</v>
          </cell>
          <cell r="C783" t="str">
            <v>崔6790</v>
          </cell>
          <cell r="D783">
            <v>5555</v>
          </cell>
        </row>
        <row r="784">
          <cell r="B784" t="str">
            <v>罗燕0449</v>
          </cell>
          <cell r="C784" t="str">
            <v>G6398</v>
          </cell>
          <cell r="D784" t="str">
            <v>1313/1331</v>
          </cell>
        </row>
        <row r="785">
          <cell r="B785" t="str">
            <v>何五兰</v>
          </cell>
          <cell r="C785" t="str">
            <v>何2878</v>
          </cell>
          <cell r="D785">
            <v>8668</v>
          </cell>
        </row>
        <row r="786">
          <cell r="B786" t="str">
            <v>冯邦艳</v>
          </cell>
          <cell r="C786">
            <v>0</v>
          </cell>
          <cell r="D786">
            <v>1330</v>
          </cell>
        </row>
        <row r="787">
          <cell r="B787" t="str">
            <v>王福明</v>
          </cell>
          <cell r="C787" t="str">
            <v>G9696</v>
          </cell>
          <cell r="D787">
            <v>9611</v>
          </cell>
        </row>
        <row r="788">
          <cell r="B788" t="str">
            <v>木丹</v>
          </cell>
          <cell r="C788" t="str">
            <v>G6262</v>
          </cell>
          <cell r="D788">
            <v>5858</v>
          </cell>
        </row>
        <row r="789">
          <cell r="B789" t="str">
            <v>刘欣</v>
          </cell>
          <cell r="C789" t="str">
            <v>G6262</v>
          </cell>
          <cell r="D789">
            <v>5858</v>
          </cell>
        </row>
        <row r="790">
          <cell r="B790" t="str">
            <v>吴甜甜</v>
          </cell>
          <cell r="C790" t="str">
            <v>G6262</v>
          </cell>
          <cell r="D790">
            <v>5858</v>
          </cell>
        </row>
        <row r="791">
          <cell r="B791" t="str">
            <v>叶春梅</v>
          </cell>
          <cell r="C791" t="str">
            <v>胖4566</v>
          </cell>
          <cell r="D791" t="str">
            <v>1313/1330</v>
          </cell>
        </row>
        <row r="792">
          <cell r="B792" t="str">
            <v>黄威</v>
          </cell>
          <cell r="C792" t="str">
            <v>G1199</v>
          </cell>
          <cell r="D792">
            <v>8668</v>
          </cell>
        </row>
        <row r="793">
          <cell r="B793" t="str">
            <v>彭环</v>
          </cell>
          <cell r="C793" t="str">
            <v>G1199</v>
          </cell>
          <cell r="D793">
            <v>8668</v>
          </cell>
        </row>
        <row r="794">
          <cell r="B794" t="str">
            <v>周丽</v>
          </cell>
          <cell r="C794" t="str">
            <v>曾6271</v>
          </cell>
          <cell r="D794">
            <v>1638</v>
          </cell>
        </row>
        <row r="796">
          <cell r="B796" t="str">
            <v>欧靖</v>
          </cell>
          <cell r="C796" t="str">
            <v>G7565</v>
          </cell>
          <cell r="D796">
            <v>1313</v>
          </cell>
        </row>
        <row r="797">
          <cell r="B797" t="str">
            <v>胡喜桃</v>
          </cell>
          <cell r="C797" t="str">
            <v>娅8368</v>
          </cell>
          <cell r="D797" t="str">
            <v>9611/1330</v>
          </cell>
        </row>
        <row r="798">
          <cell r="B798" t="str">
            <v>杨宁宁</v>
          </cell>
          <cell r="C798" t="str">
            <v>文7783</v>
          </cell>
          <cell r="D798" t="str">
            <v>8599/1331</v>
          </cell>
        </row>
        <row r="799">
          <cell r="B799" t="str">
            <v>谢礼</v>
          </cell>
          <cell r="C799" t="str">
            <v>G8090</v>
          </cell>
          <cell r="D799">
            <v>3333</v>
          </cell>
        </row>
        <row r="800">
          <cell r="B800" t="str">
            <v>段红金</v>
          </cell>
          <cell r="C800" t="str">
            <v>清8368</v>
          </cell>
          <cell r="D800">
            <v>5555</v>
          </cell>
        </row>
        <row r="801">
          <cell r="B801" t="str">
            <v>王海青</v>
          </cell>
          <cell r="C801" t="str">
            <v>胖4566</v>
          </cell>
          <cell r="D801">
            <v>1313</v>
          </cell>
        </row>
        <row r="802">
          <cell r="B802" t="str">
            <v>林招兰</v>
          </cell>
          <cell r="C802" t="str">
            <v>玉8384</v>
          </cell>
          <cell r="D802">
            <v>8070</v>
          </cell>
        </row>
        <row r="803">
          <cell r="B803" t="str">
            <v>黄玲</v>
          </cell>
          <cell r="C803" t="str">
            <v>萍4209</v>
          </cell>
          <cell r="D803">
            <v>1638</v>
          </cell>
        </row>
        <row r="804">
          <cell r="B804" t="str">
            <v>张红</v>
          </cell>
          <cell r="C804" t="str">
            <v>G8928</v>
          </cell>
          <cell r="D804">
            <v>1638</v>
          </cell>
        </row>
        <row r="805">
          <cell r="B805" t="str">
            <v>张琪</v>
          </cell>
          <cell r="C805" t="str">
            <v>娇2722</v>
          </cell>
          <cell r="D805">
            <v>5858</v>
          </cell>
        </row>
        <row r="806">
          <cell r="B806" t="str">
            <v>周秋红</v>
          </cell>
          <cell r="C806" t="str">
            <v>G0319</v>
          </cell>
          <cell r="D806">
            <v>8070</v>
          </cell>
        </row>
        <row r="807">
          <cell r="B807" t="str">
            <v>邹小根</v>
          </cell>
          <cell r="C807" t="str">
            <v>G0319</v>
          </cell>
          <cell r="D807">
            <v>8070</v>
          </cell>
        </row>
        <row r="808">
          <cell r="B808" t="str">
            <v>张圆</v>
          </cell>
          <cell r="C808">
            <v>0</v>
          </cell>
          <cell r="D808">
            <v>1331</v>
          </cell>
        </row>
        <row r="809">
          <cell r="B809" t="str">
            <v>王庆娟</v>
          </cell>
          <cell r="C809" t="str">
            <v>萍4209</v>
          </cell>
          <cell r="D809">
            <v>1638</v>
          </cell>
        </row>
        <row r="810">
          <cell r="B810" t="str">
            <v>彭佑琴</v>
          </cell>
          <cell r="C810" t="str">
            <v>娅8368</v>
          </cell>
          <cell r="D810">
            <v>9611</v>
          </cell>
        </row>
        <row r="811">
          <cell r="B811" t="str">
            <v>张圆</v>
          </cell>
          <cell r="C811">
            <v>0</v>
          </cell>
          <cell r="D811">
            <v>1331</v>
          </cell>
        </row>
        <row r="812">
          <cell r="B812" t="str">
            <v>文燕清</v>
          </cell>
          <cell r="C812" t="str">
            <v>赵7426</v>
          </cell>
          <cell r="D812" t="str">
            <v>5858/1331</v>
          </cell>
        </row>
        <row r="813">
          <cell r="B813" t="str">
            <v>唐芬</v>
          </cell>
          <cell r="C813" t="str">
            <v>思1810</v>
          </cell>
          <cell r="D813">
            <v>9611</v>
          </cell>
        </row>
        <row r="814">
          <cell r="B814" t="str">
            <v>海日五牛</v>
          </cell>
          <cell r="C814" t="str">
            <v>G6085</v>
          </cell>
          <cell r="D814">
            <v>8070</v>
          </cell>
        </row>
        <row r="815">
          <cell r="B815" t="str">
            <v>王秀炎</v>
          </cell>
          <cell r="C815" t="str">
            <v>肖5861</v>
          </cell>
          <cell r="D815">
            <v>1638</v>
          </cell>
        </row>
        <row r="816">
          <cell r="B816" t="str">
            <v>杨涵</v>
          </cell>
          <cell r="C816" t="str">
            <v>G6262</v>
          </cell>
          <cell r="D816">
            <v>5858</v>
          </cell>
        </row>
        <row r="817">
          <cell r="B817" t="str">
            <v>木小怡</v>
          </cell>
          <cell r="C817" t="str">
            <v>G6262</v>
          </cell>
          <cell r="D817">
            <v>5858</v>
          </cell>
        </row>
        <row r="818">
          <cell r="B818" t="str">
            <v>林其芳</v>
          </cell>
          <cell r="C818" t="str">
            <v>袁0354</v>
          </cell>
          <cell r="D818">
            <v>8599</v>
          </cell>
        </row>
        <row r="819">
          <cell r="B819" t="str">
            <v>程大亮</v>
          </cell>
          <cell r="C819" t="str">
            <v>袁0354</v>
          </cell>
          <cell r="D819">
            <v>8599</v>
          </cell>
        </row>
        <row r="820">
          <cell r="B820" t="str">
            <v>马义莉</v>
          </cell>
          <cell r="C820" t="str">
            <v>刘1595/G6722</v>
          </cell>
          <cell r="D820" t="str">
            <v>8599/1688</v>
          </cell>
        </row>
        <row r="821">
          <cell r="B821" t="str">
            <v>许晴</v>
          </cell>
          <cell r="C821" t="str">
            <v>G6262</v>
          </cell>
          <cell r="D821">
            <v>5858</v>
          </cell>
        </row>
        <row r="822">
          <cell r="B822" t="str">
            <v>孙金存</v>
          </cell>
          <cell r="C822">
            <v>0</v>
          </cell>
          <cell r="D822">
            <v>1331</v>
          </cell>
        </row>
        <row r="823">
          <cell r="B823" t="str">
            <v>杨雨</v>
          </cell>
          <cell r="C823" t="str">
            <v>曾3041</v>
          </cell>
          <cell r="D823" t="str">
            <v>3333/1331</v>
          </cell>
        </row>
        <row r="824">
          <cell r="B824" t="str">
            <v>王丽1906</v>
          </cell>
          <cell r="C824" t="str">
            <v>豆2185</v>
          </cell>
          <cell r="D824">
            <v>3333</v>
          </cell>
        </row>
        <row r="825">
          <cell r="B825" t="str">
            <v>殷彩元</v>
          </cell>
          <cell r="C825" t="str">
            <v>G7565</v>
          </cell>
          <cell r="D825">
            <v>1313</v>
          </cell>
        </row>
        <row r="826">
          <cell r="B826" t="str">
            <v>张萍</v>
          </cell>
          <cell r="C826" t="str">
            <v>G4266</v>
          </cell>
          <cell r="D826">
            <v>5858</v>
          </cell>
        </row>
        <row r="827">
          <cell r="B827" t="str">
            <v>黄琼琼</v>
          </cell>
          <cell r="C827" t="str">
            <v>G4266</v>
          </cell>
          <cell r="D827">
            <v>5858</v>
          </cell>
        </row>
        <row r="828">
          <cell r="B828" t="str">
            <v>龚玉林</v>
          </cell>
          <cell r="C828" t="str">
            <v>胖4566</v>
          </cell>
          <cell r="D828">
            <v>1313</v>
          </cell>
        </row>
        <row r="829">
          <cell r="B829" t="str">
            <v>戴苏文</v>
          </cell>
          <cell r="C829" t="str">
            <v>屈3608</v>
          </cell>
          <cell r="D829">
            <v>8668</v>
          </cell>
        </row>
        <row r="831">
          <cell r="B831" t="str">
            <v>王芳3988</v>
          </cell>
          <cell r="C831" t="str">
            <v>G0905</v>
          </cell>
          <cell r="D831">
            <v>8599</v>
          </cell>
        </row>
        <row r="833">
          <cell r="B833" t="str">
            <v>杜瑶</v>
          </cell>
          <cell r="C833" t="str">
            <v>G6085</v>
          </cell>
          <cell r="D833">
            <v>8070</v>
          </cell>
        </row>
        <row r="834">
          <cell r="B834" t="str">
            <v>欧阳成</v>
          </cell>
          <cell r="C834" t="str">
            <v>谈7334</v>
          </cell>
          <cell r="D834">
            <v>1638</v>
          </cell>
        </row>
        <row r="835">
          <cell r="B835" t="str">
            <v>邹丽1047</v>
          </cell>
          <cell r="C835" t="str">
            <v>张2310</v>
          </cell>
          <cell r="D835">
            <v>8070</v>
          </cell>
        </row>
        <row r="836">
          <cell r="B836" t="str">
            <v>石友桃</v>
          </cell>
          <cell r="C836" t="str">
            <v>杨6649</v>
          </cell>
          <cell r="D836">
            <v>8070</v>
          </cell>
        </row>
        <row r="837">
          <cell r="B837" t="str">
            <v>肖春贵</v>
          </cell>
          <cell r="C837" t="str">
            <v>肖5861</v>
          </cell>
          <cell r="D837">
            <v>1638</v>
          </cell>
        </row>
        <row r="839">
          <cell r="B839" t="str">
            <v>孟晓敏</v>
          </cell>
          <cell r="C839" t="str">
            <v>袁3801</v>
          </cell>
          <cell r="D839">
            <v>8070</v>
          </cell>
        </row>
        <row r="840">
          <cell r="B840" t="str">
            <v>刘芳3801</v>
          </cell>
          <cell r="C840" t="str">
            <v>袁3801</v>
          </cell>
          <cell r="D840">
            <v>8070</v>
          </cell>
        </row>
        <row r="841">
          <cell r="B841" t="str">
            <v>黎娟媚</v>
          </cell>
          <cell r="C841" t="str">
            <v>婉7330</v>
          </cell>
          <cell r="D841">
            <v>1313</v>
          </cell>
        </row>
        <row r="842">
          <cell r="B842" t="str">
            <v>高兴连</v>
          </cell>
          <cell r="C842" t="str">
            <v>袁0354</v>
          </cell>
          <cell r="D842">
            <v>8599</v>
          </cell>
        </row>
        <row r="843">
          <cell r="B843" t="str">
            <v>肖立芳</v>
          </cell>
          <cell r="C843">
            <v>0</v>
          </cell>
          <cell r="D843">
            <v>1330</v>
          </cell>
        </row>
        <row r="844">
          <cell r="B844" t="str">
            <v>刘洛汐</v>
          </cell>
          <cell r="C844" t="str">
            <v>G6208</v>
          </cell>
          <cell r="D844">
            <v>5858</v>
          </cell>
        </row>
        <row r="845">
          <cell r="B845" t="str">
            <v>张玉平</v>
          </cell>
          <cell r="C845" t="str">
            <v>刘3652</v>
          </cell>
          <cell r="D845" t="str">
            <v>1638/1331</v>
          </cell>
        </row>
        <row r="846">
          <cell r="B846" t="str">
            <v>刘洛汐</v>
          </cell>
          <cell r="C846" t="str">
            <v>G6208</v>
          </cell>
          <cell r="D846">
            <v>5858</v>
          </cell>
        </row>
        <row r="847">
          <cell r="B847" t="str">
            <v>廖丽</v>
          </cell>
          <cell r="C847" t="str">
            <v>甜4038</v>
          </cell>
          <cell r="D847">
            <v>1573</v>
          </cell>
        </row>
        <row r="848">
          <cell r="B848" t="str">
            <v>柳珍燕</v>
          </cell>
          <cell r="C848" t="str">
            <v>霞3737</v>
          </cell>
          <cell r="D848">
            <v>8599</v>
          </cell>
        </row>
        <row r="849">
          <cell r="B849" t="str">
            <v>欧婧</v>
          </cell>
          <cell r="C849" t="str">
            <v>娟6356</v>
          </cell>
          <cell r="D849">
            <v>5555</v>
          </cell>
        </row>
        <row r="850">
          <cell r="B850" t="str">
            <v>李淑菲</v>
          </cell>
          <cell r="C850" t="str">
            <v>胖4566</v>
          </cell>
          <cell r="D850">
            <v>1313</v>
          </cell>
        </row>
        <row r="851">
          <cell r="B851" t="str">
            <v>韦倩</v>
          </cell>
          <cell r="C851" t="str">
            <v>G4497</v>
          </cell>
          <cell r="D851">
            <v>1638</v>
          </cell>
        </row>
        <row r="852">
          <cell r="B852" t="str">
            <v>袁洁群</v>
          </cell>
          <cell r="C852" t="str">
            <v>G1199</v>
          </cell>
          <cell r="D852">
            <v>8668</v>
          </cell>
        </row>
        <row r="853">
          <cell r="B853" t="str">
            <v>岑君兰</v>
          </cell>
          <cell r="C853" t="str">
            <v>崔6790</v>
          </cell>
          <cell r="D853">
            <v>5555</v>
          </cell>
        </row>
        <row r="854">
          <cell r="B854" t="str">
            <v>郑亿梅</v>
          </cell>
          <cell r="C854" t="str">
            <v>G1312</v>
          </cell>
          <cell r="D854">
            <v>3333</v>
          </cell>
        </row>
        <row r="855">
          <cell r="B855" t="str">
            <v>吴爱贞</v>
          </cell>
          <cell r="C855">
            <v>0</v>
          </cell>
          <cell r="D855">
            <v>1331</v>
          </cell>
        </row>
        <row r="856">
          <cell r="B856" t="str">
            <v>李军5117</v>
          </cell>
          <cell r="C856" t="str">
            <v>婉7330</v>
          </cell>
          <cell r="D856">
            <v>1313</v>
          </cell>
        </row>
        <row r="857">
          <cell r="B857" t="str">
            <v>李婉春</v>
          </cell>
          <cell r="C857" t="str">
            <v>婉7330</v>
          </cell>
          <cell r="D857">
            <v>1313</v>
          </cell>
        </row>
        <row r="858">
          <cell r="B858" t="str">
            <v>全薪毅</v>
          </cell>
          <cell r="C858" t="str">
            <v>肖9660</v>
          </cell>
          <cell r="D858">
            <v>8668</v>
          </cell>
        </row>
        <row r="859">
          <cell r="B859" t="str">
            <v>王磊</v>
          </cell>
          <cell r="C859" t="str">
            <v>肖9660</v>
          </cell>
          <cell r="D859">
            <v>8668</v>
          </cell>
        </row>
        <row r="860">
          <cell r="B860" t="str">
            <v>郑伦萍</v>
          </cell>
          <cell r="C860" t="str">
            <v>英7366</v>
          </cell>
          <cell r="D860">
            <v>8599</v>
          </cell>
        </row>
        <row r="861">
          <cell r="B861" t="str">
            <v>陈丽娟</v>
          </cell>
          <cell r="C861" t="str">
            <v>G6085</v>
          </cell>
          <cell r="D861">
            <v>8070</v>
          </cell>
        </row>
        <row r="862">
          <cell r="B862" t="str">
            <v>杨涛</v>
          </cell>
          <cell r="C862" t="str">
            <v>G6398</v>
          </cell>
          <cell r="D862">
            <v>1313</v>
          </cell>
        </row>
        <row r="863">
          <cell r="B863" t="str">
            <v>杨雪芬0085</v>
          </cell>
          <cell r="C863" t="str">
            <v>艾7478</v>
          </cell>
          <cell r="D863">
            <v>1313</v>
          </cell>
        </row>
        <row r="864">
          <cell r="B864" t="str">
            <v>杨涛</v>
          </cell>
          <cell r="C864" t="str">
            <v>G6398</v>
          </cell>
          <cell r="D864">
            <v>1313</v>
          </cell>
        </row>
        <row r="865">
          <cell r="B865" t="str">
            <v>刘军</v>
          </cell>
          <cell r="C865" t="str">
            <v>G7565</v>
          </cell>
          <cell r="D865">
            <v>1313</v>
          </cell>
        </row>
        <row r="866">
          <cell r="B866" t="str">
            <v>胡春玲</v>
          </cell>
          <cell r="C866" t="str">
            <v>朱6862</v>
          </cell>
          <cell r="D866">
            <v>9611</v>
          </cell>
        </row>
        <row r="867">
          <cell r="B867" t="str">
            <v>李小黎</v>
          </cell>
          <cell r="C867" t="str">
            <v>陈3085</v>
          </cell>
          <cell r="D867">
            <v>1313</v>
          </cell>
        </row>
        <row r="868">
          <cell r="B868" t="str">
            <v>郭新庆</v>
          </cell>
          <cell r="C868" t="str">
            <v>陈3085</v>
          </cell>
          <cell r="D868">
            <v>1313</v>
          </cell>
        </row>
        <row r="869">
          <cell r="B869" t="str">
            <v>何爱明</v>
          </cell>
          <cell r="C869" t="str">
            <v>贺9228</v>
          </cell>
          <cell r="D869">
            <v>8599</v>
          </cell>
        </row>
        <row r="870">
          <cell r="B870" t="str">
            <v>范丽</v>
          </cell>
          <cell r="C870" t="str">
            <v>文8704</v>
          </cell>
          <cell r="D870">
            <v>5858</v>
          </cell>
        </row>
        <row r="871">
          <cell r="B871" t="str">
            <v>许玉珍</v>
          </cell>
          <cell r="C871" t="str">
            <v>刘1595</v>
          </cell>
          <cell r="D871" t="str">
            <v>8599/1331</v>
          </cell>
        </row>
        <row r="872">
          <cell r="B872" t="str">
            <v>王娟2080</v>
          </cell>
          <cell r="C872" t="str">
            <v>G5454</v>
          </cell>
          <cell r="D872">
            <v>8070</v>
          </cell>
        </row>
        <row r="874">
          <cell r="B874" t="str">
            <v>谭昕慧</v>
          </cell>
          <cell r="C874" t="str">
            <v>G0319</v>
          </cell>
          <cell r="D874">
            <v>8070</v>
          </cell>
        </row>
        <row r="875">
          <cell r="B875" t="str">
            <v>谭海峰</v>
          </cell>
          <cell r="C875" t="str">
            <v>G8687</v>
          </cell>
          <cell r="D875">
            <v>8668</v>
          </cell>
        </row>
        <row r="876">
          <cell r="B876" t="str">
            <v>罗净</v>
          </cell>
          <cell r="C876" t="str">
            <v>慧1329</v>
          </cell>
          <cell r="D876" t="str">
            <v>8668/1331</v>
          </cell>
        </row>
        <row r="877">
          <cell r="B877" t="str">
            <v>何永连</v>
          </cell>
          <cell r="C877" t="str">
            <v>莲3159</v>
          </cell>
          <cell r="D877">
            <v>1313</v>
          </cell>
        </row>
        <row r="878">
          <cell r="B878" t="str">
            <v>黎秋平</v>
          </cell>
          <cell r="C878" t="str">
            <v>莲3159</v>
          </cell>
          <cell r="D878">
            <v>1313</v>
          </cell>
        </row>
        <row r="879">
          <cell r="B879" t="str">
            <v>吕双艳</v>
          </cell>
          <cell r="C879" t="str">
            <v>袁3801</v>
          </cell>
          <cell r="D879">
            <v>8070</v>
          </cell>
        </row>
        <row r="880">
          <cell r="B880" t="str">
            <v>蒋又军</v>
          </cell>
          <cell r="C880" t="str">
            <v>G7322</v>
          </cell>
          <cell r="D880">
            <v>8070</v>
          </cell>
        </row>
        <row r="881">
          <cell r="B881" t="str">
            <v>吴桂莲</v>
          </cell>
          <cell r="C881" t="str">
            <v>龚1376</v>
          </cell>
          <cell r="D881">
            <v>8599</v>
          </cell>
        </row>
        <row r="882">
          <cell r="B882" t="str">
            <v>肖学英</v>
          </cell>
          <cell r="C882" t="str">
            <v>G0905</v>
          </cell>
          <cell r="D882">
            <v>8599</v>
          </cell>
        </row>
        <row r="884">
          <cell r="B884" t="str">
            <v>李可</v>
          </cell>
          <cell r="C884" t="str">
            <v>G6262</v>
          </cell>
          <cell r="D884">
            <v>5858</v>
          </cell>
        </row>
        <row r="885">
          <cell r="B885" t="str">
            <v>韦秀清</v>
          </cell>
          <cell r="C885" t="str">
            <v>G6085</v>
          </cell>
          <cell r="D885">
            <v>8070</v>
          </cell>
        </row>
        <row r="886">
          <cell r="B886" t="str">
            <v>杨彬</v>
          </cell>
          <cell r="C886" t="str">
            <v>G0319</v>
          </cell>
          <cell r="D886">
            <v>8070</v>
          </cell>
        </row>
        <row r="887">
          <cell r="B887" t="str">
            <v>何军琴</v>
          </cell>
          <cell r="C887" t="str">
            <v>袁7182</v>
          </cell>
          <cell r="D887">
            <v>5555</v>
          </cell>
        </row>
        <row r="888">
          <cell r="B888" t="str">
            <v>包艳红</v>
          </cell>
          <cell r="C888" t="str">
            <v>王3518</v>
          </cell>
          <cell r="D888">
            <v>1313</v>
          </cell>
        </row>
        <row r="889">
          <cell r="B889" t="str">
            <v>向琴</v>
          </cell>
          <cell r="C889" t="str">
            <v>谭0726</v>
          </cell>
          <cell r="D889">
            <v>8070</v>
          </cell>
        </row>
        <row r="890">
          <cell r="B890" t="str">
            <v>刘芳3081</v>
          </cell>
          <cell r="C890" t="str">
            <v>袁3801</v>
          </cell>
          <cell r="D890">
            <v>8070</v>
          </cell>
        </row>
        <row r="892">
          <cell r="B892" t="str">
            <v>邓国英</v>
          </cell>
          <cell r="C892" t="str">
            <v>G4778/胖4566</v>
          </cell>
          <cell r="D892" t="str">
            <v>9611/1313</v>
          </cell>
        </row>
        <row r="893">
          <cell r="B893" t="str">
            <v>廖艳金</v>
          </cell>
          <cell r="C893" t="str">
            <v>胖4566/G4778</v>
          </cell>
          <cell r="D893" t="str">
            <v>1313/9611</v>
          </cell>
        </row>
        <row r="895">
          <cell r="B895" t="str">
            <v>李满芳</v>
          </cell>
          <cell r="C895" t="str">
            <v>彭0167</v>
          </cell>
          <cell r="D895">
            <v>9611</v>
          </cell>
        </row>
        <row r="896">
          <cell r="B896" t="str">
            <v>李玉兰</v>
          </cell>
          <cell r="C896" t="str">
            <v>G0319</v>
          </cell>
          <cell r="D896">
            <v>8070</v>
          </cell>
        </row>
        <row r="897">
          <cell r="B897" t="str">
            <v>张婷婷</v>
          </cell>
          <cell r="C897" t="str">
            <v>G0319</v>
          </cell>
          <cell r="D897">
            <v>8070</v>
          </cell>
        </row>
        <row r="898">
          <cell r="B898" t="str">
            <v>潘胜辉</v>
          </cell>
          <cell r="C898" t="str">
            <v>G0319</v>
          </cell>
          <cell r="D898">
            <v>8070</v>
          </cell>
        </row>
        <row r="899">
          <cell r="B899" t="str">
            <v>袁文静</v>
          </cell>
          <cell r="C899" t="str">
            <v>G0319</v>
          </cell>
          <cell r="D899">
            <v>8070</v>
          </cell>
        </row>
        <row r="900">
          <cell r="B900" t="str">
            <v>梁思琪</v>
          </cell>
          <cell r="C900" t="str">
            <v>G0319</v>
          </cell>
          <cell r="D900">
            <v>8070</v>
          </cell>
        </row>
        <row r="901">
          <cell r="B901" t="str">
            <v>孙艳</v>
          </cell>
          <cell r="C901" t="str">
            <v>G0319</v>
          </cell>
          <cell r="D901">
            <v>8070</v>
          </cell>
        </row>
        <row r="902">
          <cell r="B902" t="str">
            <v>陈米</v>
          </cell>
          <cell r="C902" t="str">
            <v>G0319</v>
          </cell>
          <cell r="D902">
            <v>8070</v>
          </cell>
        </row>
        <row r="903">
          <cell r="B903" t="str">
            <v>李燕4756</v>
          </cell>
          <cell r="C903" t="str">
            <v>G0319</v>
          </cell>
          <cell r="D903">
            <v>8070</v>
          </cell>
        </row>
        <row r="904">
          <cell r="B904" t="str">
            <v>蒋芳</v>
          </cell>
          <cell r="C904" t="str">
            <v>G0319</v>
          </cell>
          <cell r="D904">
            <v>8070</v>
          </cell>
        </row>
        <row r="905">
          <cell r="B905" t="str">
            <v>谭希希</v>
          </cell>
          <cell r="C905" t="str">
            <v>G2345</v>
          </cell>
          <cell r="D905">
            <v>1638</v>
          </cell>
        </row>
        <row r="906">
          <cell r="B906" t="str">
            <v>刘水木</v>
          </cell>
          <cell r="C906" t="str">
            <v>G4778</v>
          </cell>
          <cell r="D906">
            <v>9611</v>
          </cell>
        </row>
        <row r="907">
          <cell r="B907" t="str">
            <v>孙燕</v>
          </cell>
          <cell r="C907" t="str">
            <v>G0319</v>
          </cell>
          <cell r="D907">
            <v>8070</v>
          </cell>
        </row>
        <row r="908">
          <cell r="B908" t="str">
            <v>李群</v>
          </cell>
          <cell r="C908" t="str">
            <v>G0319</v>
          </cell>
          <cell r="D908">
            <v>8070</v>
          </cell>
        </row>
        <row r="909">
          <cell r="B909" t="str">
            <v>赵聪</v>
          </cell>
          <cell r="C909" t="str">
            <v>G0319</v>
          </cell>
          <cell r="D909">
            <v>8070</v>
          </cell>
        </row>
        <row r="910">
          <cell r="B910" t="str">
            <v>赵运</v>
          </cell>
          <cell r="C910" t="str">
            <v>G0319</v>
          </cell>
          <cell r="D910">
            <v>8070</v>
          </cell>
        </row>
        <row r="911">
          <cell r="B911" t="str">
            <v>蓝小凤</v>
          </cell>
          <cell r="C911" t="str">
            <v>屈3608</v>
          </cell>
          <cell r="D911">
            <v>8668</v>
          </cell>
        </row>
        <row r="912">
          <cell r="B912" t="str">
            <v>陈小芳1772</v>
          </cell>
          <cell r="C912" t="str">
            <v>娅8368</v>
          </cell>
          <cell r="D912" t="str">
            <v>9611/1330</v>
          </cell>
        </row>
        <row r="913">
          <cell r="B913" t="str">
            <v>罗云花</v>
          </cell>
          <cell r="C913" t="str">
            <v>屈3608</v>
          </cell>
          <cell r="D913">
            <v>8668</v>
          </cell>
        </row>
        <row r="914">
          <cell r="B914" t="str">
            <v>李军</v>
          </cell>
          <cell r="C914" t="str">
            <v>G7565</v>
          </cell>
          <cell r="D914">
            <v>1313</v>
          </cell>
        </row>
        <row r="915">
          <cell r="B915" t="str">
            <v>方冰秀</v>
          </cell>
          <cell r="C915" t="str">
            <v>龚1376</v>
          </cell>
          <cell r="D915" t="str">
            <v>8599/1331</v>
          </cell>
        </row>
        <row r="916">
          <cell r="B916" t="str">
            <v>窦仁杰</v>
          </cell>
          <cell r="C916" t="str">
            <v>G6917</v>
          </cell>
          <cell r="D916">
            <v>5858</v>
          </cell>
        </row>
        <row r="917">
          <cell r="B917" t="str">
            <v>刘锋</v>
          </cell>
          <cell r="C917" t="str">
            <v>胖4566</v>
          </cell>
          <cell r="D917">
            <v>1313</v>
          </cell>
        </row>
        <row r="918">
          <cell r="B918" t="str">
            <v>龙水秀</v>
          </cell>
          <cell r="C918" t="str">
            <v>萍4209</v>
          </cell>
          <cell r="D918">
            <v>1638</v>
          </cell>
        </row>
        <row r="920">
          <cell r="B920" t="str">
            <v>叶学艺</v>
          </cell>
          <cell r="C920" t="str">
            <v>屈3608</v>
          </cell>
          <cell r="D920">
            <v>8668</v>
          </cell>
        </row>
        <row r="921">
          <cell r="B921" t="str">
            <v>王大丽</v>
          </cell>
          <cell r="C921" t="str">
            <v>娅8368</v>
          </cell>
          <cell r="D921">
            <v>9611</v>
          </cell>
        </row>
        <row r="922">
          <cell r="B922" t="str">
            <v>陈丽4003</v>
          </cell>
          <cell r="C922" t="str">
            <v>G0319</v>
          </cell>
          <cell r="D922">
            <v>8070</v>
          </cell>
        </row>
        <row r="923">
          <cell r="B923" t="str">
            <v>孔维蝶</v>
          </cell>
          <cell r="C923" t="str">
            <v>G0319</v>
          </cell>
          <cell r="D923">
            <v>8070</v>
          </cell>
        </row>
        <row r="924">
          <cell r="B924" t="str">
            <v>唐英</v>
          </cell>
          <cell r="C924" t="str">
            <v>G0319</v>
          </cell>
          <cell r="D924">
            <v>8070</v>
          </cell>
        </row>
        <row r="925">
          <cell r="B925" t="str">
            <v>黄春艳</v>
          </cell>
          <cell r="C925" t="str">
            <v>玉6299</v>
          </cell>
          <cell r="D925">
            <v>8599</v>
          </cell>
        </row>
        <row r="926">
          <cell r="B926" t="str">
            <v>黄秀梅</v>
          </cell>
          <cell r="C926" t="str">
            <v>胖4566</v>
          </cell>
          <cell r="D926">
            <v>1313</v>
          </cell>
        </row>
        <row r="927">
          <cell r="B927" t="str">
            <v>曾对华</v>
          </cell>
          <cell r="C927" t="str">
            <v>朱5320</v>
          </cell>
          <cell r="D927">
            <v>9886</v>
          </cell>
        </row>
        <row r="930">
          <cell r="B930" t="str">
            <v>黄水秀6945</v>
          </cell>
          <cell r="C930" t="str">
            <v>杨7828</v>
          </cell>
          <cell r="D930">
            <v>8599</v>
          </cell>
        </row>
        <row r="931">
          <cell r="B931" t="str">
            <v>黄水秀</v>
          </cell>
          <cell r="C931" t="str">
            <v>霞3737</v>
          </cell>
          <cell r="D931">
            <v>8599</v>
          </cell>
        </row>
        <row r="932">
          <cell r="B932" t="str">
            <v>曾对华</v>
          </cell>
          <cell r="C932" t="str">
            <v>G5321</v>
          </cell>
          <cell r="D932">
            <v>9886</v>
          </cell>
        </row>
        <row r="933">
          <cell r="B933" t="str">
            <v>穆多银</v>
          </cell>
          <cell r="C933" t="str">
            <v>雪3772</v>
          </cell>
          <cell r="D933">
            <v>1688</v>
          </cell>
        </row>
        <row r="935">
          <cell r="B935" t="str">
            <v>黎安思</v>
          </cell>
          <cell r="C935" t="str">
            <v>何2331</v>
          </cell>
          <cell r="D935">
            <v>9886</v>
          </cell>
        </row>
        <row r="936">
          <cell r="B936" t="str">
            <v>余国梦</v>
          </cell>
          <cell r="C936" t="str">
            <v>G0319</v>
          </cell>
          <cell r="D936">
            <v>8070</v>
          </cell>
        </row>
        <row r="937">
          <cell r="B937" t="str">
            <v>翟皖湘</v>
          </cell>
          <cell r="C937" t="str">
            <v>屈3608</v>
          </cell>
          <cell r="D937">
            <v>8668</v>
          </cell>
        </row>
        <row r="938">
          <cell r="B938" t="str">
            <v>赵蓉3（3039）</v>
          </cell>
          <cell r="C938" t="str">
            <v>胖0686</v>
          </cell>
          <cell r="D938">
            <v>8070</v>
          </cell>
        </row>
        <row r="939">
          <cell r="B939" t="str">
            <v>李国庆</v>
          </cell>
          <cell r="C939" t="str">
            <v>陈3085</v>
          </cell>
          <cell r="D939">
            <v>1313</v>
          </cell>
        </row>
        <row r="940">
          <cell r="B940" t="str">
            <v>彭梅芳</v>
          </cell>
          <cell r="C940" t="str">
            <v>G0319</v>
          </cell>
          <cell r="D940">
            <v>8070</v>
          </cell>
        </row>
        <row r="941">
          <cell r="B941" t="str">
            <v>唐勤</v>
          </cell>
          <cell r="C941" t="str">
            <v>G2222</v>
          </cell>
          <cell r="D941">
            <v>8070</v>
          </cell>
        </row>
        <row r="942">
          <cell r="B942" t="str">
            <v>刘帅</v>
          </cell>
          <cell r="C942" t="str">
            <v>张3206</v>
          </cell>
          <cell r="D942">
            <v>8668</v>
          </cell>
        </row>
        <row r="943">
          <cell r="B943" t="str">
            <v>思言</v>
          </cell>
          <cell r="C943" t="str">
            <v>G0319</v>
          </cell>
          <cell r="D943">
            <v>8070</v>
          </cell>
        </row>
        <row r="944">
          <cell r="B944" t="str">
            <v>陈陈</v>
          </cell>
          <cell r="C944" t="str">
            <v>G0319</v>
          </cell>
          <cell r="D944">
            <v>8070</v>
          </cell>
        </row>
        <row r="945">
          <cell r="B945" t="str">
            <v>刘朝霞</v>
          </cell>
          <cell r="C945" t="str">
            <v>肖9731</v>
          </cell>
          <cell r="D945">
            <v>5555</v>
          </cell>
        </row>
        <row r="947">
          <cell r="B947" t="str">
            <v>李四英</v>
          </cell>
          <cell r="C947" t="str">
            <v>婉7330</v>
          </cell>
          <cell r="D947">
            <v>1313</v>
          </cell>
        </row>
        <row r="949">
          <cell r="B949" t="str">
            <v>徐秀兰</v>
          </cell>
          <cell r="C949" t="str">
            <v>雪3772</v>
          </cell>
          <cell r="D949">
            <v>1688</v>
          </cell>
        </row>
        <row r="950">
          <cell r="B950" t="str">
            <v>黄竹英</v>
          </cell>
          <cell r="C950" t="str">
            <v>G7565</v>
          </cell>
          <cell r="D950" t="str">
            <v>1313/1331</v>
          </cell>
        </row>
        <row r="951">
          <cell r="B951" t="str">
            <v>李萱</v>
          </cell>
          <cell r="C951" t="str">
            <v>艾7478</v>
          </cell>
          <cell r="D951">
            <v>1313</v>
          </cell>
        </row>
        <row r="952">
          <cell r="B952" t="str">
            <v>龙梅凤</v>
          </cell>
          <cell r="C952" t="str">
            <v>丹1820</v>
          </cell>
          <cell r="D952">
            <v>9886</v>
          </cell>
        </row>
        <row r="954">
          <cell r="B954" t="str">
            <v>曾永梅</v>
          </cell>
          <cell r="C954" t="str">
            <v>崔6790</v>
          </cell>
          <cell r="D954">
            <v>5555</v>
          </cell>
        </row>
        <row r="955">
          <cell r="B955" t="str">
            <v>冯丽</v>
          </cell>
          <cell r="C955">
            <v>0</v>
          </cell>
          <cell r="D955">
            <v>1331</v>
          </cell>
        </row>
        <row r="956">
          <cell r="B956" t="str">
            <v>罗嘉琪</v>
          </cell>
          <cell r="C956" t="str">
            <v>G0319</v>
          </cell>
          <cell r="D956">
            <v>8070</v>
          </cell>
        </row>
        <row r="957">
          <cell r="B957" t="str">
            <v>王桂花</v>
          </cell>
          <cell r="C957" t="str">
            <v>G0319</v>
          </cell>
          <cell r="D957">
            <v>8070</v>
          </cell>
        </row>
        <row r="958">
          <cell r="B958" t="str">
            <v>苏莉</v>
          </cell>
          <cell r="C958" t="str">
            <v>艳5044</v>
          </cell>
          <cell r="D958">
            <v>9611</v>
          </cell>
        </row>
        <row r="959">
          <cell r="B959" t="str">
            <v>刘丽琴</v>
          </cell>
          <cell r="C959" t="str">
            <v>袁3801</v>
          </cell>
          <cell r="D959">
            <v>8070</v>
          </cell>
        </row>
        <row r="960">
          <cell r="B960" t="str">
            <v>胡群香</v>
          </cell>
          <cell r="C960">
            <v>0</v>
          </cell>
          <cell r="D960">
            <v>1331</v>
          </cell>
        </row>
        <row r="961">
          <cell r="B961" t="str">
            <v>黄敬</v>
          </cell>
          <cell r="C961">
            <v>0</v>
          </cell>
          <cell r="D961">
            <v>1331</v>
          </cell>
        </row>
        <row r="962">
          <cell r="B962" t="str">
            <v>潘培棉</v>
          </cell>
          <cell r="C962" t="str">
            <v>崔6790</v>
          </cell>
          <cell r="D962">
            <v>5555</v>
          </cell>
        </row>
        <row r="963">
          <cell r="B963" t="str">
            <v>郭海军</v>
          </cell>
          <cell r="C963" t="str">
            <v>袁3801</v>
          </cell>
          <cell r="D963">
            <v>8070</v>
          </cell>
        </row>
        <row r="964">
          <cell r="B964" t="str">
            <v>陈利</v>
          </cell>
          <cell r="C964" t="str">
            <v>G2222</v>
          </cell>
          <cell r="D964">
            <v>8070</v>
          </cell>
        </row>
        <row r="965">
          <cell r="B965" t="str">
            <v>陈颖</v>
          </cell>
          <cell r="C965" t="str">
            <v>雪3772</v>
          </cell>
          <cell r="D965">
            <v>1688</v>
          </cell>
        </row>
        <row r="966">
          <cell r="B966" t="str">
            <v>刘涵容</v>
          </cell>
          <cell r="C966" t="str">
            <v>G8206</v>
          </cell>
          <cell r="D966">
            <v>9611</v>
          </cell>
        </row>
        <row r="970">
          <cell r="B970" t="str">
            <v>李菲20（9270）</v>
          </cell>
          <cell r="C970" t="str">
            <v>G1973</v>
          </cell>
          <cell r="D970">
            <v>1313</v>
          </cell>
        </row>
        <row r="971">
          <cell r="B971" t="str">
            <v>周湘连</v>
          </cell>
          <cell r="C971" t="str">
            <v>G3825</v>
          </cell>
          <cell r="D971">
            <v>8070</v>
          </cell>
        </row>
        <row r="972">
          <cell r="B972" t="str">
            <v>韩筠</v>
          </cell>
          <cell r="C972" t="str">
            <v>娅8368</v>
          </cell>
          <cell r="D972">
            <v>9611</v>
          </cell>
        </row>
        <row r="973">
          <cell r="B973" t="str">
            <v>戴聪1391</v>
          </cell>
          <cell r="C973" t="str">
            <v>刘8798</v>
          </cell>
          <cell r="D973">
            <v>8668</v>
          </cell>
        </row>
        <row r="974">
          <cell r="B974" t="str">
            <v>戴凤</v>
          </cell>
          <cell r="C974" t="str">
            <v>刘8798</v>
          </cell>
          <cell r="D974">
            <v>8668</v>
          </cell>
        </row>
        <row r="975">
          <cell r="B975" t="str">
            <v>李雪梅</v>
          </cell>
          <cell r="C975" t="str">
            <v>G4266</v>
          </cell>
          <cell r="D975">
            <v>5858</v>
          </cell>
        </row>
        <row r="976">
          <cell r="B976" t="str">
            <v>王密巧</v>
          </cell>
          <cell r="C976" t="str">
            <v>龚1376</v>
          </cell>
          <cell r="D976">
            <v>8599</v>
          </cell>
        </row>
        <row r="977">
          <cell r="B977" t="str">
            <v>杨欢</v>
          </cell>
          <cell r="C977" t="str">
            <v>艾7478</v>
          </cell>
          <cell r="D977">
            <v>1313</v>
          </cell>
        </row>
        <row r="978">
          <cell r="B978" t="str">
            <v>何叶华</v>
          </cell>
          <cell r="C978" t="str">
            <v>G3825</v>
          </cell>
          <cell r="D978">
            <v>8070</v>
          </cell>
        </row>
        <row r="979">
          <cell r="B979" t="str">
            <v>陈春凤</v>
          </cell>
          <cell r="C979" t="str">
            <v>龚1376</v>
          </cell>
          <cell r="D979">
            <v>8599</v>
          </cell>
        </row>
        <row r="980">
          <cell r="B980" t="str">
            <v>魏茂香</v>
          </cell>
          <cell r="C980" t="str">
            <v>龚1376</v>
          </cell>
          <cell r="D980">
            <v>8599</v>
          </cell>
        </row>
        <row r="981">
          <cell r="B981" t="str">
            <v>曾蕾</v>
          </cell>
          <cell r="C981" t="str">
            <v>G8838</v>
          </cell>
          <cell r="D981">
            <v>8070</v>
          </cell>
        </row>
        <row r="982">
          <cell r="B982" t="str">
            <v>向秋菊</v>
          </cell>
          <cell r="C982" t="str">
            <v>龚1376</v>
          </cell>
          <cell r="D982">
            <v>8599</v>
          </cell>
        </row>
        <row r="983">
          <cell r="B983" t="str">
            <v>陈爱华</v>
          </cell>
          <cell r="C983" t="str">
            <v>曾6271</v>
          </cell>
          <cell r="D983">
            <v>1638</v>
          </cell>
        </row>
        <row r="984">
          <cell r="B984" t="str">
            <v>张燕9936</v>
          </cell>
          <cell r="C984">
            <v>0</v>
          </cell>
          <cell r="D984">
            <v>8599</v>
          </cell>
        </row>
        <row r="985">
          <cell r="B985" t="str">
            <v>李晶莹</v>
          </cell>
          <cell r="C985" t="str">
            <v>G4358</v>
          </cell>
          <cell r="D985">
            <v>1313</v>
          </cell>
        </row>
        <row r="986">
          <cell r="B986" t="str">
            <v>王沁怡</v>
          </cell>
          <cell r="C986" t="str">
            <v>杨7828</v>
          </cell>
          <cell r="D986">
            <v>8599</v>
          </cell>
        </row>
        <row r="987">
          <cell r="B987" t="str">
            <v>李勤</v>
          </cell>
          <cell r="C987" t="str">
            <v>G0319</v>
          </cell>
          <cell r="D987">
            <v>8070</v>
          </cell>
        </row>
        <row r="988">
          <cell r="B988" t="str">
            <v>郑帼瑛</v>
          </cell>
          <cell r="C988">
            <v>0</v>
          </cell>
          <cell r="D988">
            <v>1331</v>
          </cell>
        </row>
        <row r="990">
          <cell r="B990" t="str">
            <v>邰再梅</v>
          </cell>
          <cell r="C990" t="str">
            <v>雪3772</v>
          </cell>
          <cell r="D990">
            <v>1688</v>
          </cell>
        </row>
        <row r="991">
          <cell r="B991" t="str">
            <v>潘压发</v>
          </cell>
          <cell r="C991" t="str">
            <v>雪3772</v>
          </cell>
          <cell r="D991">
            <v>1688</v>
          </cell>
        </row>
        <row r="992">
          <cell r="B992" t="str">
            <v>吴秀美</v>
          </cell>
          <cell r="C992" t="str">
            <v>霞3737</v>
          </cell>
          <cell r="D992">
            <v>8599</v>
          </cell>
        </row>
        <row r="993">
          <cell r="B993" t="str">
            <v>黄晓霞</v>
          </cell>
          <cell r="C993" t="str">
            <v>G3518</v>
          </cell>
          <cell r="D993">
            <v>5858</v>
          </cell>
        </row>
        <row r="994">
          <cell r="B994" t="str">
            <v>蒋雪连</v>
          </cell>
          <cell r="C994" t="str">
            <v>雪3772</v>
          </cell>
          <cell r="D994">
            <v>1688</v>
          </cell>
        </row>
        <row r="995">
          <cell r="B995" t="str">
            <v>罗艳桃</v>
          </cell>
          <cell r="C995" t="str">
            <v>屈3608</v>
          </cell>
          <cell r="D995">
            <v>8668</v>
          </cell>
        </row>
        <row r="996">
          <cell r="B996" t="str">
            <v>吴迎迎</v>
          </cell>
          <cell r="C996" t="str">
            <v>G9007</v>
          </cell>
          <cell r="D996">
            <v>5555</v>
          </cell>
        </row>
        <row r="998">
          <cell r="B998" t="str">
            <v>杨思思7824</v>
          </cell>
          <cell r="C998" t="str">
            <v>G4266</v>
          </cell>
          <cell r="D998">
            <v>5858</v>
          </cell>
        </row>
        <row r="999">
          <cell r="B999" t="str">
            <v>李淑</v>
          </cell>
          <cell r="C999">
            <v>0</v>
          </cell>
          <cell r="D999">
            <v>1330</v>
          </cell>
        </row>
        <row r="1000">
          <cell r="B1000" t="str">
            <v>王双娇</v>
          </cell>
          <cell r="C1000" t="str">
            <v>G1199</v>
          </cell>
          <cell r="D1000">
            <v>8668</v>
          </cell>
        </row>
        <row r="1001">
          <cell r="B1001" t="str">
            <v>邓云群</v>
          </cell>
          <cell r="C1001" t="str">
            <v>G2777</v>
          </cell>
          <cell r="D1001">
            <v>5555</v>
          </cell>
        </row>
        <row r="1002">
          <cell r="B1002" t="str">
            <v>韦玉荣</v>
          </cell>
          <cell r="C1002" t="str">
            <v>G6085</v>
          </cell>
          <cell r="D1002">
            <v>8070</v>
          </cell>
        </row>
        <row r="1003">
          <cell r="B1003" t="str">
            <v>李海燕</v>
          </cell>
          <cell r="C1003" t="str">
            <v>G7608</v>
          </cell>
          <cell r="D1003">
            <v>1313</v>
          </cell>
        </row>
        <row r="1004">
          <cell r="B1004" t="str">
            <v>谢丽姣</v>
          </cell>
          <cell r="C1004" t="str">
            <v>杨7828</v>
          </cell>
          <cell r="D1004">
            <v>8599</v>
          </cell>
        </row>
        <row r="1005">
          <cell r="B1005" t="str">
            <v>沈永苹</v>
          </cell>
          <cell r="C1005" t="str">
            <v>娅8368</v>
          </cell>
          <cell r="D1005">
            <v>9611</v>
          </cell>
        </row>
        <row r="1006">
          <cell r="B1006" t="str">
            <v>赵桂琼</v>
          </cell>
          <cell r="C1006" t="str">
            <v>红1902</v>
          </cell>
          <cell r="D1006">
            <v>5858</v>
          </cell>
        </row>
        <row r="1008">
          <cell r="B1008" t="str">
            <v>何敏</v>
          </cell>
          <cell r="C1008" t="str">
            <v>G1218</v>
          </cell>
          <cell r="D1008">
            <v>5858</v>
          </cell>
        </row>
        <row r="1009">
          <cell r="B1009" t="str">
            <v>杨梅6686</v>
          </cell>
          <cell r="C1009" t="str">
            <v>雪3772</v>
          </cell>
          <cell r="D1009">
            <v>1688</v>
          </cell>
        </row>
        <row r="1010">
          <cell r="B1010" t="str">
            <v>姜老骗</v>
          </cell>
          <cell r="C1010" t="str">
            <v>杨6649</v>
          </cell>
          <cell r="D1010">
            <v>8070</v>
          </cell>
        </row>
        <row r="1011">
          <cell r="B1011" t="str">
            <v>许蕾</v>
          </cell>
          <cell r="C1011" t="str">
            <v>G8838</v>
          </cell>
          <cell r="D1011">
            <v>8070</v>
          </cell>
        </row>
        <row r="1012">
          <cell r="B1012" t="str">
            <v>吴海玲</v>
          </cell>
          <cell r="C1012" t="str">
            <v>朱3586</v>
          </cell>
          <cell r="D1012">
            <v>5555</v>
          </cell>
        </row>
        <row r="1013">
          <cell r="B1013" t="str">
            <v>罗丕思</v>
          </cell>
          <cell r="C1013" t="str">
            <v>G2222</v>
          </cell>
          <cell r="D1013">
            <v>8070</v>
          </cell>
        </row>
        <row r="1014">
          <cell r="B1014" t="str">
            <v>张湖莲</v>
          </cell>
          <cell r="C1014" t="str">
            <v>袁0354</v>
          </cell>
          <cell r="D1014">
            <v>8599</v>
          </cell>
        </row>
        <row r="1015">
          <cell r="B1015" t="str">
            <v>吴文玲</v>
          </cell>
          <cell r="C1015" t="str">
            <v>龚1376</v>
          </cell>
          <cell r="D1015">
            <v>8599</v>
          </cell>
        </row>
        <row r="1016">
          <cell r="B1016" t="str">
            <v>谭姗玲</v>
          </cell>
          <cell r="C1016" t="str">
            <v>屈3608</v>
          </cell>
          <cell r="D1016">
            <v>8668</v>
          </cell>
        </row>
        <row r="1017">
          <cell r="B1017" t="str">
            <v>李静0040</v>
          </cell>
          <cell r="C1017" t="str">
            <v>肖9731</v>
          </cell>
          <cell r="D1017">
            <v>5555</v>
          </cell>
        </row>
        <row r="1020">
          <cell r="B1020" t="str">
            <v>樊亮</v>
          </cell>
          <cell r="C1020" t="str">
            <v>肖9731</v>
          </cell>
          <cell r="D1020">
            <v>5555</v>
          </cell>
        </row>
        <row r="1021">
          <cell r="B1021" t="str">
            <v>杨玉芝</v>
          </cell>
          <cell r="C1021" t="str">
            <v>G7565</v>
          </cell>
          <cell r="D1021">
            <v>1313</v>
          </cell>
        </row>
        <row r="1022">
          <cell r="B1022" t="str">
            <v>刘秋芳</v>
          </cell>
          <cell r="C1022" t="str">
            <v>玉6299</v>
          </cell>
          <cell r="D1022">
            <v>8599</v>
          </cell>
        </row>
        <row r="1023">
          <cell r="B1023" t="str">
            <v>宗敏</v>
          </cell>
          <cell r="C1023" t="str">
            <v>莲3159</v>
          </cell>
          <cell r="D1023">
            <v>1313</v>
          </cell>
        </row>
        <row r="1024">
          <cell r="B1024" t="str">
            <v>袁春红</v>
          </cell>
          <cell r="C1024" t="str">
            <v>琼6858</v>
          </cell>
          <cell r="D1024" t="str">
            <v>8599/1330</v>
          </cell>
        </row>
        <row r="1027">
          <cell r="B1027" t="str">
            <v>黄威59</v>
          </cell>
          <cell r="C1027" t="str">
            <v>G1199</v>
          </cell>
          <cell r="D1027">
            <v>8668</v>
          </cell>
        </row>
        <row r="1028">
          <cell r="B1028" t="str">
            <v>赵温叶</v>
          </cell>
          <cell r="C1028" t="str">
            <v>娅8368</v>
          </cell>
          <cell r="D1028">
            <v>9611</v>
          </cell>
        </row>
        <row r="1030">
          <cell r="B1030" t="str">
            <v>徐春花</v>
          </cell>
          <cell r="C1030" t="str">
            <v>朱6968</v>
          </cell>
          <cell r="D1030">
            <v>1638</v>
          </cell>
        </row>
        <row r="1031">
          <cell r="B1031" t="str">
            <v>杨静8911</v>
          </cell>
          <cell r="C1031" t="str">
            <v>肖5996</v>
          </cell>
          <cell r="D1031">
            <v>9886</v>
          </cell>
        </row>
        <row r="1032">
          <cell r="B1032" t="str">
            <v>李兰华</v>
          </cell>
          <cell r="C1032" t="str">
            <v>玉8384</v>
          </cell>
          <cell r="D1032" t="str">
            <v>8070/1331</v>
          </cell>
        </row>
        <row r="1033">
          <cell r="B1033" t="str">
            <v>周宏艳</v>
          </cell>
          <cell r="C1033" t="str">
            <v>霞3737</v>
          </cell>
          <cell r="D1033">
            <v>8599</v>
          </cell>
        </row>
        <row r="1034">
          <cell r="B1034" t="str">
            <v>全静香</v>
          </cell>
          <cell r="C1034" t="str">
            <v>G2222</v>
          </cell>
          <cell r="D1034">
            <v>8070</v>
          </cell>
        </row>
        <row r="1035">
          <cell r="B1035" t="str">
            <v>孙端端</v>
          </cell>
          <cell r="C1035" t="str">
            <v>G7501</v>
          </cell>
          <cell r="D1035">
            <v>5858</v>
          </cell>
        </row>
        <row r="1036">
          <cell r="B1036" t="str">
            <v>阳航</v>
          </cell>
          <cell r="C1036" t="str">
            <v>G8838</v>
          </cell>
          <cell r="D1036">
            <v>8070</v>
          </cell>
        </row>
        <row r="1040">
          <cell r="B1040" t="str">
            <v>杨雪</v>
          </cell>
          <cell r="C1040" t="str">
            <v>红2772</v>
          </cell>
          <cell r="D1040">
            <v>8070</v>
          </cell>
        </row>
        <row r="1041">
          <cell r="B1041" t="str">
            <v>孙丹</v>
          </cell>
          <cell r="C1041" t="str">
            <v>婉7330</v>
          </cell>
          <cell r="D1041">
            <v>1313</v>
          </cell>
        </row>
        <row r="1042">
          <cell r="B1042" t="str">
            <v>陈周</v>
          </cell>
          <cell r="C1042" t="str">
            <v>G4266</v>
          </cell>
          <cell r="D1042">
            <v>5858</v>
          </cell>
        </row>
        <row r="1043">
          <cell r="B1043" t="str">
            <v>杨腊梅7668</v>
          </cell>
          <cell r="C1043" t="str">
            <v>G4266</v>
          </cell>
          <cell r="D1043">
            <v>5858</v>
          </cell>
        </row>
        <row r="1044">
          <cell r="B1044" t="str">
            <v>罗照春</v>
          </cell>
          <cell r="C1044" t="str">
            <v>王7900</v>
          </cell>
          <cell r="D1044" t="str">
            <v>1313/1331</v>
          </cell>
        </row>
        <row r="1047">
          <cell r="B1047" t="str">
            <v>李现现</v>
          </cell>
          <cell r="C1047">
            <v>0</v>
          </cell>
          <cell r="D1047">
            <v>1331</v>
          </cell>
        </row>
        <row r="1048">
          <cell r="B1048" t="str">
            <v>龙胜成</v>
          </cell>
          <cell r="C1048" t="str">
            <v>霞3737</v>
          </cell>
          <cell r="D1048">
            <v>8599</v>
          </cell>
        </row>
        <row r="1049">
          <cell r="B1049" t="str">
            <v>龙琴芳</v>
          </cell>
          <cell r="C1049" t="str">
            <v>霞3737</v>
          </cell>
          <cell r="D1049">
            <v>8599</v>
          </cell>
        </row>
        <row r="1050">
          <cell r="B1050" t="str">
            <v>王志勇</v>
          </cell>
          <cell r="C1050" t="str">
            <v>G1973</v>
          </cell>
          <cell r="D1050">
            <v>1313</v>
          </cell>
        </row>
        <row r="1051">
          <cell r="B1051" t="str">
            <v>汪玉梅</v>
          </cell>
          <cell r="C1051" t="str">
            <v>G1973</v>
          </cell>
          <cell r="D1051">
            <v>1313</v>
          </cell>
        </row>
        <row r="1052">
          <cell r="B1052" t="str">
            <v>王嫔娉</v>
          </cell>
          <cell r="C1052" t="str">
            <v>娟8460</v>
          </cell>
          <cell r="D1052">
            <v>5555</v>
          </cell>
        </row>
        <row r="1053">
          <cell r="B1053" t="str">
            <v>唐静</v>
          </cell>
          <cell r="C1053" t="str">
            <v>刘7953</v>
          </cell>
          <cell r="D1053">
            <v>5858</v>
          </cell>
        </row>
        <row r="1054">
          <cell r="B1054" t="str">
            <v>吴藏军</v>
          </cell>
          <cell r="C1054" t="str">
            <v>G2222</v>
          </cell>
          <cell r="D1054">
            <v>8070</v>
          </cell>
        </row>
        <row r="1055">
          <cell r="B1055" t="str">
            <v>程燕</v>
          </cell>
          <cell r="C1055" t="str">
            <v>G4778</v>
          </cell>
          <cell r="D1055" t="str">
            <v>9611/1330</v>
          </cell>
        </row>
        <row r="1056">
          <cell r="B1056" t="str">
            <v>马小英</v>
          </cell>
          <cell r="C1056" t="str">
            <v>G4266</v>
          </cell>
          <cell r="D1056">
            <v>5858</v>
          </cell>
        </row>
        <row r="1057">
          <cell r="B1057" t="str">
            <v>田小丽</v>
          </cell>
          <cell r="C1057" t="str">
            <v>谭0726</v>
          </cell>
          <cell r="D1057">
            <v>8070</v>
          </cell>
        </row>
        <row r="1058">
          <cell r="B1058" t="str">
            <v>程国飞</v>
          </cell>
          <cell r="C1058">
            <v>0</v>
          </cell>
          <cell r="D1058">
            <v>1331</v>
          </cell>
        </row>
        <row r="1059">
          <cell r="B1059" t="str">
            <v>王俊</v>
          </cell>
          <cell r="C1059" t="str">
            <v>袁3801</v>
          </cell>
          <cell r="D1059">
            <v>8070</v>
          </cell>
        </row>
        <row r="1060">
          <cell r="B1060" t="str">
            <v>时叶只则</v>
          </cell>
          <cell r="C1060" t="str">
            <v>G4266</v>
          </cell>
          <cell r="D1060">
            <v>5858</v>
          </cell>
        </row>
        <row r="1061">
          <cell r="B1061" t="str">
            <v>刘美琪</v>
          </cell>
          <cell r="C1061" t="str">
            <v>G1973</v>
          </cell>
          <cell r="D1061">
            <v>1313</v>
          </cell>
        </row>
        <row r="1062">
          <cell r="B1062" t="str">
            <v>伍小秋</v>
          </cell>
          <cell r="C1062" t="str">
            <v>G0905</v>
          </cell>
          <cell r="D1062">
            <v>8599</v>
          </cell>
        </row>
        <row r="1063">
          <cell r="B1063" t="str">
            <v>王小艳9174</v>
          </cell>
          <cell r="C1063" t="str">
            <v>娅8368</v>
          </cell>
          <cell r="D1063">
            <v>9611</v>
          </cell>
        </row>
        <row r="1064">
          <cell r="B1064" t="str">
            <v>潘艳梅</v>
          </cell>
          <cell r="C1064" t="str">
            <v>G1973</v>
          </cell>
          <cell r="D1064">
            <v>1313</v>
          </cell>
        </row>
        <row r="1065">
          <cell r="B1065" t="str">
            <v>邬喜梅</v>
          </cell>
          <cell r="C1065" t="str">
            <v>G7565</v>
          </cell>
          <cell r="D1065">
            <v>1313</v>
          </cell>
        </row>
        <row r="1066">
          <cell r="B1066" t="str">
            <v>周万瑞</v>
          </cell>
          <cell r="C1066" t="str">
            <v>G7501</v>
          </cell>
          <cell r="D1066">
            <v>5858</v>
          </cell>
        </row>
        <row r="1067">
          <cell r="B1067" t="str">
            <v>勒尔阿支</v>
          </cell>
          <cell r="C1067" t="str">
            <v>G4266</v>
          </cell>
          <cell r="D1067">
            <v>5858</v>
          </cell>
        </row>
        <row r="1068">
          <cell r="C1068" t="str">
            <v>G4266</v>
          </cell>
          <cell r="D1068">
            <v>5858</v>
          </cell>
        </row>
        <row r="1069">
          <cell r="B1069" t="str">
            <v>张玺</v>
          </cell>
          <cell r="C1069" t="str">
            <v>G2232</v>
          </cell>
          <cell r="D1069">
            <v>5555</v>
          </cell>
        </row>
        <row r="1070">
          <cell r="B1070" t="str">
            <v>何彧</v>
          </cell>
          <cell r="C1070" t="str">
            <v>G2232</v>
          </cell>
          <cell r="D1070">
            <v>5555</v>
          </cell>
        </row>
        <row r="1071">
          <cell r="B1071" t="str">
            <v>张艳0307</v>
          </cell>
          <cell r="C1071" t="str">
            <v>G2345</v>
          </cell>
          <cell r="D1071">
            <v>1638</v>
          </cell>
        </row>
        <row r="1072">
          <cell r="B1072" t="str">
            <v>柳娇</v>
          </cell>
          <cell r="C1072" t="str">
            <v>孟0888</v>
          </cell>
          <cell r="D1072" t="str">
            <v>5858/1331</v>
          </cell>
        </row>
        <row r="1073">
          <cell r="B1073" t="str">
            <v>张芳芳</v>
          </cell>
          <cell r="C1073" t="str">
            <v>G7565</v>
          </cell>
          <cell r="D1073">
            <v>1313</v>
          </cell>
        </row>
        <row r="1074">
          <cell r="B1074" t="str">
            <v>张永霞</v>
          </cell>
          <cell r="C1074" t="str">
            <v>黄7938</v>
          </cell>
          <cell r="D1074">
            <v>3333</v>
          </cell>
        </row>
        <row r="1075">
          <cell r="B1075" t="str">
            <v>李敏01 6147</v>
          </cell>
          <cell r="C1075" t="str">
            <v>袁3801</v>
          </cell>
          <cell r="D1075">
            <v>8070</v>
          </cell>
        </row>
        <row r="1076">
          <cell r="B1076" t="str">
            <v>史双英</v>
          </cell>
          <cell r="C1076" t="str">
            <v>袁3801</v>
          </cell>
          <cell r="D1076">
            <v>8070</v>
          </cell>
        </row>
        <row r="1077">
          <cell r="B1077" t="str">
            <v>张冬琴</v>
          </cell>
          <cell r="C1077" t="str">
            <v>肖5996</v>
          </cell>
          <cell r="D1077">
            <v>9886</v>
          </cell>
        </row>
        <row r="1078">
          <cell r="B1078" t="str">
            <v>汪蓉蓉</v>
          </cell>
          <cell r="C1078" t="str">
            <v>丁9964</v>
          </cell>
          <cell r="D1078">
            <v>9886</v>
          </cell>
        </row>
        <row r="1080">
          <cell r="B1080" t="str">
            <v>孙福贞</v>
          </cell>
          <cell r="C1080" t="str">
            <v>G2345</v>
          </cell>
          <cell r="D1080">
            <v>1638</v>
          </cell>
        </row>
        <row r="1081">
          <cell r="B1081" t="str">
            <v>吴慧敏</v>
          </cell>
          <cell r="C1081" t="str">
            <v>G1978/婉7330</v>
          </cell>
          <cell r="D1081" t="str">
            <v>1638/1313</v>
          </cell>
        </row>
        <row r="1082">
          <cell r="B1082" t="str">
            <v>熊婷玲</v>
          </cell>
          <cell r="C1082" t="str">
            <v>玉6299</v>
          </cell>
          <cell r="D1082">
            <v>8599</v>
          </cell>
        </row>
        <row r="1084">
          <cell r="B1084" t="str">
            <v>姜红梅</v>
          </cell>
          <cell r="C1084" t="str">
            <v>袁7182</v>
          </cell>
          <cell r="D1084">
            <v>5555</v>
          </cell>
        </row>
        <row r="1085">
          <cell r="B1085" t="str">
            <v>张琦</v>
          </cell>
          <cell r="C1085" t="str">
            <v>简4618</v>
          </cell>
          <cell r="D1085">
            <v>3333</v>
          </cell>
        </row>
        <row r="1086">
          <cell r="B1086" t="str">
            <v>姜红梅</v>
          </cell>
          <cell r="C1086" t="str">
            <v>袁7182</v>
          </cell>
          <cell r="D1086">
            <v>5555</v>
          </cell>
        </row>
        <row r="1087">
          <cell r="B1087" t="str">
            <v>邓巧巧</v>
          </cell>
          <cell r="C1087" t="str">
            <v>屈3608</v>
          </cell>
          <cell r="D1087">
            <v>8668</v>
          </cell>
        </row>
        <row r="1088">
          <cell r="B1088" t="str">
            <v>王芳军</v>
          </cell>
          <cell r="C1088" t="str">
            <v>英7366</v>
          </cell>
          <cell r="D1088">
            <v>8599</v>
          </cell>
        </row>
        <row r="1089">
          <cell r="B1089" t="str">
            <v>严云</v>
          </cell>
          <cell r="C1089" t="str">
            <v>G4266</v>
          </cell>
          <cell r="D1089">
            <v>5858</v>
          </cell>
        </row>
        <row r="1090">
          <cell r="B1090" t="str">
            <v>郑路霞</v>
          </cell>
          <cell r="C1090" t="str">
            <v>艾7478</v>
          </cell>
          <cell r="D1090">
            <v>1313</v>
          </cell>
        </row>
        <row r="1091">
          <cell r="B1091" t="str">
            <v>韩章维</v>
          </cell>
          <cell r="C1091" t="str">
            <v>徐6399</v>
          </cell>
          <cell r="D1091" t="str">
            <v>9886/1330</v>
          </cell>
        </row>
        <row r="1092">
          <cell r="B1092" t="str">
            <v>王小艳01 9174</v>
          </cell>
          <cell r="C1092" t="str">
            <v>娅8368</v>
          </cell>
          <cell r="D1092">
            <v>9611</v>
          </cell>
        </row>
        <row r="1093">
          <cell r="B1093" t="str">
            <v>胡泽群</v>
          </cell>
          <cell r="C1093" t="str">
            <v>杨6649</v>
          </cell>
          <cell r="D1093">
            <v>8070</v>
          </cell>
        </row>
        <row r="1094">
          <cell r="B1094" t="str">
            <v>殷邦洪</v>
          </cell>
          <cell r="C1094" t="str">
            <v>溪2772</v>
          </cell>
          <cell r="D1094" t="str">
            <v>1313/1338</v>
          </cell>
        </row>
        <row r="1095">
          <cell r="B1095" t="str">
            <v>李玲03 0325</v>
          </cell>
          <cell r="C1095" t="str">
            <v>谭5919</v>
          </cell>
          <cell r="D1095" t="str">
            <v>1638/1330</v>
          </cell>
        </row>
        <row r="1096">
          <cell r="B1096" t="str">
            <v>党伟芝</v>
          </cell>
          <cell r="C1096" t="str">
            <v>朱6968</v>
          </cell>
          <cell r="D1096">
            <v>1638</v>
          </cell>
        </row>
        <row r="1097">
          <cell r="B1097" t="str">
            <v>曾祥静</v>
          </cell>
          <cell r="C1097" t="str">
            <v>素9012</v>
          </cell>
          <cell r="D1097">
            <v>3333</v>
          </cell>
        </row>
        <row r="1098">
          <cell r="B1098" t="str">
            <v>罗张利</v>
          </cell>
          <cell r="C1098" t="str">
            <v>杨7828</v>
          </cell>
          <cell r="D1098">
            <v>8599</v>
          </cell>
        </row>
        <row r="1099">
          <cell r="B1099" t="str">
            <v>王海燕5266</v>
          </cell>
          <cell r="C1099" t="str">
            <v>徐6399</v>
          </cell>
          <cell r="D1099">
            <v>9886</v>
          </cell>
        </row>
        <row r="1100">
          <cell r="B1100" t="str">
            <v>胡洁红</v>
          </cell>
          <cell r="C1100" t="str">
            <v>贺9228</v>
          </cell>
          <cell r="D1100">
            <v>8599</v>
          </cell>
        </row>
        <row r="1101">
          <cell r="B1101" t="str">
            <v>刘国舒</v>
          </cell>
          <cell r="C1101" t="str">
            <v>G8838</v>
          </cell>
          <cell r="D1101">
            <v>8070</v>
          </cell>
        </row>
        <row r="1102">
          <cell r="B1102" t="str">
            <v>阳金梅</v>
          </cell>
          <cell r="C1102" t="str">
            <v>张3622</v>
          </cell>
          <cell r="D1102" t="str">
            <v>1313/1331</v>
          </cell>
        </row>
        <row r="1103">
          <cell r="B1103" t="str">
            <v>卢琴</v>
          </cell>
          <cell r="C1103" t="str">
            <v>屈3608</v>
          </cell>
          <cell r="D1103">
            <v>8668</v>
          </cell>
        </row>
        <row r="1104">
          <cell r="B1104" t="str">
            <v>王忠玉</v>
          </cell>
          <cell r="C1104" t="str">
            <v>G8838</v>
          </cell>
          <cell r="D1104">
            <v>8070</v>
          </cell>
        </row>
        <row r="1105">
          <cell r="B1105" t="str">
            <v>皮玲</v>
          </cell>
          <cell r="C1105" t="str">
            <v>袁3801</v>
          </cell>
          <cell r="D1105">
            <v>8070</v>
          </cell>
        </row>
        <row r="1106">
          <cell r="B1106" t="str">
            <v>侯霞林</v>
          </cell>
          <cell r="C1106" t="str">
            <v>G1199</v>
          </cell>
          <cell r="D1106">
            <v>8668</v>
          </cell>
        </row>
        <row r="1107">
          <cell r="B1107" t="str">
            <v>曾爱红</v>
          </cell>
          <cell r="C1107" t="str">
            <v>曾0525</v>
          </cell>
          <cell r="D1107">
            <v>1638</v>
          </cell>
        </row>
        <row r="1108">
          <cell r="B1108" t="str">
            <v>童娅</v>
          </cell>
          <cell r="C1108" t="str">
            <v>朱6968</v>
          </cell>
          <cell r="D1108">
            <v>1638</v>
          </cell>
        </row>
        <row r="1109">
          <cell r="B1109" t="str">
            <v>黎频</v>
          </cell>
          <cell r="C1109" t="str">
            <v>Y8713</v>
          </cell>
          <cell r="D1109">
            <v>8599</v>
          </cell>
        </row>
        <row r="1110">
          <cell r="B1110" t="str">
            <v>邹丽6970</v>
          </cell>
          <cell r="C1110" t="str">
            <v>张2310</v>
          </cell>
          <cell r="D1110">
            <v>8070</v>
          </cell>
        </row>
        <row r="1111">
          <cell r="B1111" t="str">
            <v>朱群英</v>
          </cell>
          <cell r="C1111" t="str">
            <v>玉8384</v>
          </cell>
          <cell r="D1111">
            <v>8070</v>
          </cell>
        </row>
        <row r="1113">
          <cell r="B1113" t="str">
            <v>卢瑚瑚</v>
          </cell>
          <cell r="C1113" t="str">
            <v>谭0726</v>
          </cell>
          <cell r="D1113">
            <v>8070</v>
          </cell>
        </row>
        <row r="1114">
          <cell r="B1114" t="str">
            <v>张巧英</v>
          </cell>
          <cell r="C1114" t="str">
            <v>谭0726</v>
          </cell>
          <cell r="D1114">
            <v>8070</v>
          </cell>
        </row>
        <row r="1115">
          <cell r="B1115" t="str">
            <v>伍飞容</v>
          </cell>
          <cell r="C1115" t="str">
            <v>杨3021</v>
          </cell>
          <cell r="D1115">
            <v>8070</v>
          </cell>
        </row>
        <row r="1118">
          <cell r="B1118" t="str">
            <v>李小英</v>
          </cell>
          <cell r="C1118" t="str">
            <v>袁3801</v>
          </cell>
          <cell r="D1118">
            <v>8070</v>
          </cell>
        </row>
        <row r="1120">
          <cell r="B1120" t="str">
            <v>何亚娟</v>
          </cell>
          <cell r="C1120" t="str">
            <v>王7900</v>
          </cell>
          <cell r="D1120">
            <v>1313</v>
          </cell>
        </row>
        <row r="1121">
          <cell r="B1121" t="str">
            <v>殷文梅</v>
          </cell>
          <cell r="C1121" t="str">
            <v>朱6862</v>
          </cell>
          <cell r="D1121">
            <v>9611</v>
          </cell>
        </row>
        <row r="1122">
          <cell r="B1122" t="str">
            <v>彭玉萍</v>
          </cell>
          <cell r="C1122" t="str">
            <v>曾6271</v>
          </cell>
          <cell r="D1122" t="str">
            <v>1638/1331</v>
          </cell>
        </row>
        <row r="1123">
          <cell r="B1123" t="str">
            <v>张清会</v>
          </cell>
          <cell r="C1123" t="str">
            <v>李5819</v>
          </cell>
          <cell r="D1123">
            <v>5858</v>
          </cell>
        </row>
        <row r="1124">
          <cell r="B1124" t="str">
            <v>吴良美</v>
          </cell>
          <cell r="C1124" t="str">
            <v>张3622</v>
          </cell>
          <cell r="D1124">
            <v>1313</v>
          </cell>
        </row>
        <row r="1125">
          <cell r="B1125" t="str">
            <v>崔小丽</v>
          </cell>
          <cell r="C1125" t="str">
            <v>G1973</v>
          </cell>
          <cell r="D1125">
            <v>1313</v>
          </cell>
        </row>
        <row r="1126">
          <cell r="B1126" t="str">
            <v>蒋琳</v>
          </cell>
          <cell r="C1126" t="str">
            <v>陈3085</v>
          </cell>
          <cell r="D1126">
            <v>1313</v>
          </cell>
        </row>
        <row r="1127">
          <cell r="B1127" t="str">
            <v>刘兰香</v>
          </cell>
          <cell r="C1127" t="str">
            <v>G7565</v>
          </cell>
          <cell r="D1127">
            <v>1313</v>
          </cell>
        </row>
        <row r="1128">
          <cell r="B1128" t="str">
            <v>田英5227</v>
          </cell>
          <cell r="C1128" t="str">
            <v>桑0396</v>
          </cell>
          <cell r="D1128">
            <v>1573</v>
          </cell>
        </row>
        <row r="1129">
          <cell r="B1129" t="str">
            <v>罗梅</v>
          </cell>
          <cell r="C1129" t="str">
            <v>G7608</v>
          </cell>
          <cell r="D1129">
            <v>1313</v>
          </cell>
        </row>
        <row r="1130">
          <cell r="B1130" t="str">
            <v>邓群</v>
          </cell>
          <cell r="C1130" t="str">
            <v>桑0396</v>
          </cell>
          <cell r="D1130">
            <v>1573</v>
          </cell>
        </row>
        <row r="1131">
          <cell r="B1131" t="str">
            <v>李姝雅</v>
          </cell>
          <cell r="C1131" t="str">
            <v>G3953</v>
          </cell>
          <cell r="D1131">
            <v>8668</v>
          </cell>
        </row>
        <row r="1132">
          <cell r="B1132" t="str">
            <v>吴小娟</v>
          </cell>
          <cell r="C1132" t="str">
            <v>孟0888</v>
          </cell>
          <cell r="D1132" t="str">
            <v>5858/1331</v>
          </cell>
        </row>
        <row r="1133">
          <cell r="B1133" t="str">
            <v>郑校红</v>
          </cell>
          <cell r="C1133" t="str">
            <v>孟0888</v>
          </cell>
          <cell r="D1133" t="str">
            <v>5858/1331</v>
          </cell>
        </row>
        <row r="1134">
          <cell r="B1134" t="str">
            <v>高小彦</v>
          </cell>
          <cell r="C1134" t="str">
            <v>婉7330</v>
          </cell>
          <cell r="D1134">
            <v>1313</v>
          </cell>
        </row>
        <row r="1135">
          <cell r="B1135" t="str">
            <v>刘记梅</v>
          </cell>
          <cell r="C1135" t="str">
            <v>曾3041</v>
          </cell>
          <cell r="D1135">
            <v>3333</v>
          </cell>
        </row>
        <row r="1136">
          <cell r="B1136" t="str">
            <v>李应霞</v>
          </cell>
          <cell r="C1136" t="str">
            <v>雪3772</v>
          </cell>
          <cell r="D1136">
            <v>1688</v>
          </cell>
        </row>
        <row r="1137">
          <cell r="B1137" t="str">
            <v>石静</v>
          </cell>
          <cell r="C1137" t="str">
            <v>G6398</v>
          </cell>
          <cell r="D1137">
            <v>1313</v>
          </cell>
        </row>
        <row r="1138">
          <cell r="B1138" t="str">
            <v>尹勤勤</v>
          </cell>
          <cell r="C1138" t="str">
            <v>晏7799</v>
          </cell>
          <cell r="D1138">
            <v>8668</v>
          </cell>
        </row>
        <row r="1139">
          <cell r="B1139" t="str">
            <v>黄伍</v>
          </cell>
          <cell r="C1139" t="str">
            <v>王3518</v>
          </cell>
          <cell r="D1139">
            <v>1313</v>
          </cell>
        </row>
        <row r="1140">
          <cell r="B1140" t="str">
            <v>周婷芳</v>
          </cell>
          <cell r="C1140" t="str">
            <v>G8090</v>
          </cell>
          <cell r="D1140" t="str">
            <v>3333/1331</v>
          </cell>
        </row>
        <row r="1141">
          <cell r="B1141" t="str">
            <v>封红转</v>
          </cell>
          <cell r="C1141" t="str">
            <v>G4266</v>
          </cell>
          <cell r="D1141">
            <v>5858</v>
          </cell>
        </row>
        <row r="1142">
          <cell r="B1142" t="str">
            <v>李慧</v>
          </cell>
          <cell r="C1142" t="str">
            <v>G3953</v>
          </cell>
          <cell r="D1142">
            <v>8668</v>
          </cell>
        </row>
        <row r="1143">
          <cell r="B1143" t="str">
            <v>熊丹丽</v>
          </cell>
          <cell r="C1143" t="str">
            <v>G2345</v>
          </cell>
          <cell r="D1143">
            <v>1638</v>
          </cell>
        </row>
        <row r="1144">
          <cell r="B1144" t="str">
            <v>胡结红</v>
          </cell>
          <cell r="C1144" t="str">
            <v>贺9228</v>
          </cell>
          <cell r="D1144">
            <v>8599</v>
          </cell>
        </row>
        <row r="1145">
          <cell r="B1145" t="str">
            <v>肖星海</v>
          </cell>
          <cell r="C1145">
            <v>0</v>
          </cell>
          <cell r="D1145">
            <v>1331</v>
          </cell>
        </row>
        <row r="1146">
          <cell r="B1146" t="str">
            <v>胡结红</v>
          </cell>
          <cell r="C1146" t="str">
            <v>贺9228</v>
          </cell>
          <cell r="D1146">
            <v>8599</v>
          </cell>
        </row>
        <row r="1147">
          <cell r="B1147" t="str">
            <v>韦凤群</v>
          </cell>
          <cell r="C1147" t="str">
            <v>娇2722</v>
          </cell>
          <cell r="D1147" t="str">
            <v>5858/1331</v>
          </cell>
        </row>
        <row r="1148">
          <cell r="B1148" t="str">
            <v>陈丝</v>
          </cell>
          <cell r="C1148" t="str">
            <v>娇2722</v>
          </cell>
          <cell r="D1148" t="str">
            <v>5858/1330</v>
          </cell>
        </row>
        <row r="1149">
          <cell r="B1149" t="str">
            <v>唐静20（5260）</v>
          </cell>
          <cell r="C1149" t="str">
            <v>刘7953</v>
          </cell>
          <cell r="D1149">
            <v>5858</v>
          </cell>
        </row>
        <row r="1150">
          <cell r="B1150" t="str">
            <v>熊牡丹</v>
          </cell>
          <cell r="C1150" t="str">
            <v>贺4708</v>
          </cell>
          <cell r="D1150">
            <v>5555</v>
          </cell>
        </row>
        <row r="1151">
          <cell r="B1151" t="str">
            <v>胡雪娇20（1085）</v>
          </cell>
          <cell r="C1151" t="str">
            <v>袁7182</v>
          </cell>
          <cell r="D1151" t="str">
            <v>5555/1331</v>
          </cell>
        </row>
        <row r="1152">
          <cell r="B1152" t="str">
            <v>林雪兰</v>
          </cell>
          <cell r="C1152" t="str">
            <v>贺9228</v>
          </cell>
          <cell r="D1152">
            <v>8599</v>
          </cell>
        </row>
        <row r="1153">
          <cell r="B1153" t="str">
            <v>黄冬梅</v>
          </cell>
          <cell r="C1153" t="str">
            <v>龚1376</v>
          </cell>
          <cell r="D1153">
            <v>8599</v>
          </cell>
        </row>
        <row r="1154">
          <cell r="B1154" t="str">
            <v>童英</v>
          </cell>
          <cell r="C1154" t="str">
            <v>霞3737</v>
          </cell>
          <cell r="D1154">
            <v>8599</v>
          </cell>
        </row>
        <row r="1155">
          <cell r="B1155" t="str">
            <v>黄水秀4541</v>
          </cell>
          <cell r="C1155" t="str">
            <v>霞3737</v>
          </cell>
          <cell r="D1155">
            <v>8599</v>
          </cell>
        </row>
        <row r="1156">
          <cell r="B1156" t="str">
            <v>龙芳亮</v>
          </cell>
          <cell r="C1156" t="str">
            <v>琼6858</v>
          </cell>
          <cell r="D1156">
            <v>8599</v>
          </cell>
        </row>
        <row r="1157">
          <cell r="B1157" t="str">
            <v>张琳燕</v>
          </cell>
          <cell r="C1157" t="str">
            <v>G4358</v>
          </cell>
          <cell r="D1157">
            <v>1313</v>
          </cell>
        </row>
        <row r="1158">
          <cell r="B1158" t="str">
            <v>蒋建红</v>
          </cell>
          <cell r="C1158" t="str">
            <v>G0101</v>
          </cell>
          <cell r="D1158">
            <v>8668</v>
          </cell>
        </row>
        <row r="1159">
          <cell r="B1159" t="str">
            <v>王情</v>
          </cell>
          <cell r="C1159">
            <v>0</v>
          </cell>
          <cell r="D1159">
            <v>1330</v>
          </cell>
        </row>
        <row r="1160">
          <cell r="B1160" t="str">
            <v>周三珠</v>
          </cell>
          <cell r="C1160" t="str">
            <v>王7900</v>
          </cell>
          <cell r="D1160">
            <v>1313</v>
          </cell>
        </row>
        <row r="1161">
          <cell r="B1161" t="str">
            <v>祖梅</v>
          </cell>
          <cell r="C1161" t="str">
            <v>王3518</v>
          </cell>
          <cell r="D1161">
            <v>1313</v>
          </cell>
        </row>
        <row r="1162">
          <cell r="B1162" t="str">
            <v>汤秀连</v>
          </cell>
          <cell r="C1162" t="str">
            <v>刘6554</v>
          </cell>
          <cell r="D1162">
            <v>9886</v>
          </cell>
        </row>
        <row r="1163">
          <cell r="B1163" t="str">
            <v>李姝雅（27岁）</v>
          </cell>
          <cell r="C1163" t="str">
            <v>G3953</v>
          </cell>
          <cell r="D1163">
            <v>8668</v>
          </cell>
        </row>
        <row r="1164">
          <cell r="B1164" t="str">
            <v>罗素连</v>
          </cell>
          <cell r="C1164" t="str">
            <v>杨6301</v>
          </cell>
          <cell r="D1164" t="str">
            <v>8599/1331</v>
          </cell>
        </row>
        <row r="1165">
          <cell r="B1165" t="str">
            <v>谢思雨</v>
          </cell>
          <cell r="C1165" t="str">
            <v>G1199</v>
          </cell>
          <cell r="D1165">
            <v>8668</v>
          </cell>
        </row>
        <row r="1166">
          <cell r="B1166" t="str">
            <v>蔡灿</v>
          </cell>
          <cell r="C1166" t="str">
            <v>G1199</v>
          </cell>
          <cell r="D1166">
            <v>8668</v>
          </cell>
        </row>
        <row r="1167">
          <cell r="B1167" t="str">
            <v>王李平</v>
          </cell>
          <cell r="C1167" t="str">
            <v>陈3085</v>
          </cell>
          <cell r="D1167">
            <v>1313</v>
          </cell>
        </row>
        <row r="1168">
          <cell r="B1168" t="str">
            <v>吴银娥</v>
          </cell>
          <cell r="C1168" t="str">
            <v>丁9964</v>
          </cell>
          <cell r="D1168" t="str">
            <v>9886/1331</v>
          </cell>
        </row>
        <row r="1169">
          <cell r="B1169" t="str">
            <v>王老秋</v>
          </cell>
          <cell r="C1169" t="str">
            <v>G7565</v>
          </cell>
          <cell r="D1169">
            <v>1313</v>
          </cell>
        </row>
        <row r="1170">
          <cell r="B1170" t="str">
            <v>金鑫龙</v>
          </cell>
          <cell r="C1170">
            <v>0</v>
          </cell>
          <cell r="D1170">
            <v>1330</v>
          </cell>
        </row>
        <row r="1171">
          <cell r="B1171" t="str">
            <v>王亚林</v>
          </cell>
          <cell r="C1171" t="str">
            <v>G7565</v>
          </cell>
          <cell r="D1171">
            <v>1313</v>
          </cell>
        </row>
        <row r="1172">
          <cell r="B1172" t="str">
            <v>王文菊</v>
          </cell>
          <cell r="C1172" t="str">
            <v>刘8798</v>
          </cell>
          <cell r="D1172">
            <v>8668</v>
          </cell>
        </row>
        <row r="1173">
          <cell r="B1173" t="str">
            <v>朱彪</v>
          </cell>
          <cell r="C1173" t="str">
            <v>刘8798</v>
          </cell>
          <cell r="D1173">
            <v>8668</v>
          </cell>
        </row>
        <row r="1174">
          <cell r="B1174" t="str">
            <v>姚志珍</v>
          </cell>
          <cell r="C1174" t="str">
            <v>王3518</v>
          </cell>
          <cell r="D1174">
            <v>1313</v>
          </cell>
        </row>
        <row r="1176">
          <cell r="B1176" t="str">
            <v>文秦</v>
          </cell>
          <cell r="C1176" t="str">
            <v>莲3159</v>
          </cell>
          <cell r="D1176">
            <v>1313</v>
          </cell>
        </row>
        <row r="1177">
          <cell r="B1177" t="str">
            <v>杨小艳</v>
          </cell>
          <cell r="C1177" t="str">
            <v>徐6399</v>
          </cell>
          <cell r="D1177" t="str">
            <v>9886/1331</v>
          </cell>
        </row>
        <row r="1178">
          <cell r="B1178" t="str">
            <v>孙丽丽</v>
          </cell>
          <cell r="C1178" t="str">
            <v>屈3608</v>
          </cell>
          <cell r="D1178">
            <v>8668</v>
          </cell>
        </row>
        <row r="1179">
          <cell r="B1179" t="str">
            <v>余布青</v>
          </cell>
          <cell r="C1179" t="str">
            <v>G4266</v>
          </cell>
          <cell r="D1179">
            <v>5858</v>
          </cell>
        </row>
        <row r="1180">
          <cell r="B1180" t="str">
            <v>罗子巫</v>
          </cell>
          <cell r="C1180" t="str">
            <v>G4266</v>
          </cell>
          <cell r="D1180">
            <v>5858</v>
          </cell>
        </row>
        <row r="1181">
          <cell r="B1181" t="str">
            <v>王小艳01 9714</v>
          </cell>
          <cell r="C1181" t="str">
            <v>娅8368</v>
          </cell>
          <cell r="D1181">
            <v>9611</v>
          </cell>
        </row>
        <row r="1182">
          <cell r="B1182" t="str">
            <v>徐赛银</v>
          </cell>
          <cell r="C1182" t="str">
            <v>G7565</v>
          </cell>
          <cell r="D1182">
            <v>1313</v>
          </cell>
        </row>
        <row r="1183">
          <cell r="B1183" t="str">
            <v>邓琴</v>
          </cell>
          <cell r="C1183" t="str">
            <v>G1973</v>
          </cell>
          <cell r="D1183">
            <v>1313</v>
          </cell>
        </row>
        <row r="1184">
          <cell r="B1184" t="str">
            <v>黄琴</v>
          </cell>
          <cell r="C1184" t="str">
            <v>娅8368</v>
          </cell>
          <cell r="D1184">
            <v>9611</v>
          </cell>
        </row>
        <row r="1185">
          <cell r="B1185" t="str">
            <v>杨静1321</v>
          </cell>
          <cell r="C1185" t="str">
            <v>雪3772</v>
          </cell>
          <cell r="D1185">
            <v>1688</v>
          </cell>
        </row>
        <row r="1186">
          <cell r="B1186" t="str">
            <v>周玉珍</v>
          </cell>
          <cell r="C1186" t="str">
            <v>甜4038</v>
          </cell>
          <cell r="D1186">
            <v>1573</v>
          </cell>
        </row>
        <row r="1187">
          <cell r="B1187" t="str">
            <v>何惠卿</v>
          </cell>
          <cell r="C1187" t="str">
            <v>G4778</v>
          </cell>
          <cell r="D1187">
            <v>9611</v>
          </cell>
        </row>
        <row r="1188">
          <cell r="B1188" t="str">
            <v>王玉兰0844</v>
          </cell>
          <cell r="C1188" t="str">
            <v>莲3159</v>
          </cell>
          <cell r="D1188">
            <v>1313</v>
          </cell>
        </row>
        <row r="1189">
          <cell r="B1189" t="str">
            <v>李玲27（8114）</v>
          </cell>
          <cell r="C1189" t="str">
            <v>谭5919</v>
          </cell>
          <cell r="D1189" t="str">
            <v>1638/1330</v>
          </cell>
        </row>
        <row r="1190">
          <cell r="B1190" t="str">
            <v>吴老簸</v>
          </cell>
          <cell r="C1190" t="str">
            <v>杨6649</v>
          </cell>
          <cell r="D1190">
            <v>8070</v>
          </cell>
        </row>
        <row r="1191">
          <cell r="B1191" t="str">
            <v>潘洪发</v>
          </cell>
          <cell r="C1191" t="str">
            <v>杨6649</v>
          </cell>
          <cell r="D1191">
            <v>8070</v>
          </cell>
        </row>
        <row r="1192">
          <cell r="B1192" t="str">
            <v>顾晓敏</v>
          </cell>
          <cell r="C1192" t="str">
            <v>杨6649</v>
          </cell>
          <cell r="D1192">
            <v>8070</v>
          </cell>
        </row>
        <row r="1193">
          <cell r="B1193" t="str">
            <v>唐艳梅</v>
          </cell>
          <cell r="C1193" t="str">
            <v>袁3801</v>
          </cell>
          <cell r="D1193">
            <v>8070</v>
          </cell>
        </row>
        <row r="1194">
          <cell r="B1194" t="str">
            <v>潘耐丽</v>
          </cell>
          <cell r="C1194" t="str">
            <v>G4778</v>
          </cell>
          <cell r="D1194">
            <v>9611</v>
          </cell>
        </row>
        <row r="1195">
          <cell r="B1195" t="str">
            <v>周光艳</v>
          </cell>
          <cell r="C1195" t="str">
            <v>慧1329</v>
          </cell>
          <cell r="D1195">
            <v>8668</v>
          </cell>
        </row>
        <row r="1196">
          <cell r="B1196" t="str">
            <v>宋代顺</v>
          </cell>
          <cell r="C1196" t="str">
            <v>G7565</v>
          </cell>
          <cell r="D1196">
            <v>1313</v>
          </cell>
        </row>
        <row r="1197">
          <cell r="B1197" t="str">
            <v>肖梦</v>
          </cell>
          <cell r="C1197" t="str">
            <v>Y6760</v>
          </cell>
          <cell r="D1197">
            <v>1573</v>
          </cell>
        </row>
        <row r="1198">
          <cell r="B1198" t="str">
            <v>廖娇娜</v>
          </cell>
          <cell r="C1198" t="str">
            <v>文7783</v>
          </cell>
          <cell r="D1198" t="str">
            <v>8599/1331</v>
          </cell>
          <cell r="E1198">
            <v>1331</v>
          </cell>
        </row>
        <row r="1199">
          <cell r="B1199" t="str">
            <v>胡虹</v>
          </cell>
          <cell r="C1199">
            <v>0</v>
          </cell>
          <cell r="D1199">
            <v>1331</v>
          </cell>
        </row>
        <row r="1200">
          <cell r="B1200" t="str">
            <v>杨检平</v>
          </cell>
          <cell r="C1200" t="str">
            <v>赵7426</v>
          </cell>
          <cell r="D1200" t="str">
            <v>5858/1331</v>
          </cell>
        </row>
        <row r="1201">
          <cell r="B1201" t="str">
            <v>王琳</v>
          </cell>
          <cell r="C1201" t="str">
            <v>G0628</v>
          </cell>
          <cell r="D1201">
            <v>3333</v>
          </cell>
        </row>
        <row r="1202">
          <cell r="B1202" t="str">
            <v>戴莉</v>
          </cell>
          <cell r="C1202" t="str">
            <v>G4108</v>
          </cell>
          <cell r="D1202">
            <v>5858</v>
          </cell>
        </row>
        <row r="1204">
          <cell r="B1204" t="str">
            <v>刘盼霞</v>
          </cell>
          <cell r="C1204" t="str">
            <v>G5454</v>
          </cell>
          <cell r="D1204">
            <v>8070</v>
          </cell>
        </row>
        <row r="1205">
          <cell r="B1205" t="str">
            <v>卢莹</v>
          </cell>
          <cell r="C1205" t="str">
            <v>G7565</v>
          </cell>
          <cell r="D1205">
            <v>1313</v>
          </cell>
        </row>
        <row r="1206">
          <cell r="B1206" t="str">
            <v>喻晓利</v>
          </cell>
          <cell r="C1206" t="str">
            <v>娅8368</v>
          </cell>
          <cell r="D1206">
            <v>9611</v>
          </cell>
        </row>
        <row r="1207">
          <cell r="B1207" t="str">
            <v>张波</v>
          </cell>
          <cell r="C1207" t="str">
            <v>G7766</v>
          </cell>
          <cell r="D1207">
            <v>8070</v>
          </cell>
        </row>
        <row r="1208">
          <cell r="B1208" t="str">
            <v>袁神根</v>
          </cell>
          <cell r="C1208" t="str">
            <v>肖9660</v>
          </cell>
          <cell r="D1208">
            <v>8668</v>
          </cell>
        </row>
        <row r="1209">
          <cell r="B1209" t="str">
            <v>梅倩</v>
          </cell>
          <cell r="C1209" t="str">
            <v>G7565</v>
          </cell>
          <cell r="D1209">
            <v>1313</v>
          </cell>
        </row>
        <row r="1210">
          <cell r="B1210" t="str">
            <v>刘盼霞</v>
          </cell>
          <cell r="C1210" t="str">
            <v>G5454</v>
          </cell>
          <cell r="D1210">
            <v>8070</v>
          </cell>
        </row>
        <row r="1211">
          <cell r="B1211" t="str">
            <v>喻晓利</v>
          </cell>
          <cell r="C1211" t="str">
            <v>娅8368</v>
          </cell>
          <cell r="D1211">
            <v>9611</v>
          </cell>
        </row>
        <row r="1212">
          <cell r="B1212" t="str">
            <v>平华秀</v>
          </cell>
          <cell r="C1212" t="str">
            <v>娅8368</v>
          </cell>
          <cell r="D1212">
            <v>9611</v>
          </cell>
        </row>
        <row r="1213">
          <cell r="B1213" t="str">
            <v>喻晓利</v>
          </cell>
          <cell r="C1213" t="str">
            <v>娅8368</v>
          </cell>
          <cell r="D1213">
            <v>9611</v>
          </cell>
        </row>
        <row r="1214">
          <cell r="B1214" t="str">
            <v>戴莉</v>
          </cell>
          <cell r="C1214" t="str">
            <v>G4108</v>
          </cell>
          <cell r="D1214">
            <v>5858</v>
          </cell>
        </row>
        <row r="1215">
          <cell r="B1215" t="str">
            <v>王艳40（1725）</v>
          </cell>
          <cell r="C1215" t="str">
            <v>G9921</v>
          </cell>
          <cell r="D1215">
            <v>1688</v>
          </cell>
        </row>
        <row r="1216">
          <cell r="B1216" t="str">
            <v>王秀英</v>
          </cell>
          <cell r="C1216" t="str">
            <v>张3622</v>
          </cell>
          <cell r="D1216" t="str">
            <v>1313/1331</v>
          </cell>
        </row>
        <row r="1217">
          <cell r="B1217" t="str">
            <v>廖辛艳</v>
          </cell>
          <cell r="C1217" t="str">
            <v>G0319</v>
          </cell>
          <cell r="D1217">
            <v>8070</v>
          </cell>
        </row>
        <row r="1218">
          <cell r="B1218" t="str">
            <v>丁肖</v>
          </cell>
          <cell r="C1218" t="str">
            <v>G0319</v>
          </cell>
          <cell r="D1218">
            <v>8070</v>
          </cell>
        </row>
        <row r="1219">
          <cell r="B1219" t="str">
            <v>曹健</v>
          </cell>
          <cell r="C1219" t="str">
            <v>G0319</v>
          </cell>
          <cell r="D1219">
            <v>8070</v>
          </cell>
        </row>
        <row r="1220">
          <cell r="B1220" t="str">
            <v>杨佳玲</v>
          </cell>
          <cell r="C1220">
            <v>0</v>
          </cell>
          <cell r="D1220">
            <v>1330</v>
          </cell>
        </row>
        <row r="1221">
          <cell r="B1221" t="str">
            <v>石爱晶</v>
          </cell>
          <cell r="C1221" t="str">
            <v>王7900</v>
          </cell>
          <cell r="D1221">
            <v>1313</v>
          </cell>
        </row>
        <row r="1222">
          <cell r="B1222" t="str">
            <v>程雪姣</v>
          </cell>
          <cell r="C1222" t="str">
            <v>G6398</v>
          </cell>
          <cell r="D1222">
            <v>1313</v>
          </cell>
        </row>
        <row r="1223">
          <cell r="B1223" t="str">
            <v>殷邦洪</v>
          </cell>
          <cell r="C1223" t="str">
            <v>溪2772</v>
          </cell>
          <cell r="D1223" t="str">
            <v>1313/1338</v>
          </cell>
        </row>
        <row r="1224">
          <cell r="B1224" t="str">
            <v>何红丹</v>
          </cell>
          <cell r="C1224" t="str">
            <v>朱3586</v>
          </cell>
          <cell r="D1224">
            <v>5555</v>
          </cell>
        </row>
        <row r="1225">
          <cell r="B1225" t="str">
            <v>毛小燕</v>
          </cell>
          <cell r="C1225" t="str">
            <v>黄5515</v>
          </cell>
          <cell r="D1225">
            <v>1638</v>
          </cell>
        </row>
        <row r="1226">
          <cell r="B1226" t="str">
            <v>王玲41（2229）</v>
          </cell>
          <cell r="C1226" t="str">
            <v>G5454</v>
          </cell>
          <cell r="D1226">
            <v>8070</v>
          </cell>
        </row>
        <row r="1227">
          <cell r="B1227" t="str">
            <v>张丽婷</v>
          </cell>
          <cell r="C1227" t="str">
            <v>素9012</v>
          </cell>
          <cell r="D1227">
            <v>3333</v>
          </cell>
        </row>
        <row r="1228">
          <cell r="B1228" t="str">
            <v>陈桂林</v>
          </cell>
          <cell r="C1228" t="str">
            <v>红2772</v>
          </cell>
          <cell r="D1228">
            <v>8070</v>
          </cell>
        </row>
        <row r="1229">
          <cell r="B1229" t="str">
            <v>黄建华</v>
          </cell>
          <cell r="C1229" t="str">
            <v>徐6399</v>
          </cell>
          <cell r="D1229">
            <v>9886</v>
          </cell>
        </row>
        <row r="1230">
          <cell r="B1230" t="str">
            <v>吴珍</v>
          </cell>
          <cell r="C1230" t="str">
            <v>琼6858</v>
          </cell>
          <cell r="D1230">
            <v>8599</v>
          </cell>
        </row>
        <row r="1231">
          <cell r="B1231" t="str">
            <v>肖娜</v>
          </cell>
          <cell r="C1231">
            <v>0</v>
          </cell>
          <cell r="D1231">
            <v>1330</v>
          </cell>
        </row>
        <row r="1232">
          <cell r="B1232" t="str">
            <v>钟利荣</v>
          </cell>
          <cell r="C1232" t="str">
            <v>G8090</v>
          </cell>
          <cell r="D1232" t="str">
            <v>3333/1331</v>
          </cell>
        </row>
        <row r="1233">
          <cell r="B1233" t="str">
            <v>周燕珍</v>
          </cell>
          <cell r="C1233" t="str">
            <v>豆2185</v>
          </cell>
          <cell r="D1233" t="str">
            <v>3333/1331</v>
          </cell>
        </row>
        <row r="1234">
          <cell r="B1234" t="str">
            <v>阳芸</v>
          </cell>
          <cell r="C1234" t="str">
            <v>G8838</v>
          </cell>
          <cell r="D1234">
            <v>8070</v>
          </cell>
        </row>
        <row r="1235">
          <cell r="B1235" t="str">
            <v>周躺华</v>
          </cell>
          <cell r="C1235" t="str">
            <v>G4778/胖4566</v>
          </cell>
          <cell r="D1235" t="str">
            <v>9611/1313</v>
          </cell>
        </row>
        <row r="1236">
          <cell r="B1236" t="str">
            <v>张鹏静</v>
          </cell>
          <cell r="C1236" t="str">
            <v>G4778</v>
          </cell>
          <cell r="D1236">
            <v>9611</v>
          </cell>
        </row>
        <row r="1237">
          <cell r="B1237" t="str">
            <v>黄翠香</v>
          </cell>
          <cell r="C1237" t="str">
            <v>G4778</v>
          </cell>
          <cell r="D1237">
            <v>9611</v>
          </cell>
        </row>
        <row r="1238">
          <cell r="B1238" t="str">
            <v>赵向玉</v>
          </cell>
          <cell r="C1238" t="str">
            <v>G4778</v>
          </cell>
          <cell r="D1238">
            <v>9611</v>
          </cell>
        </row>
        <row r="1239">
          <cell r="B1239" t="str">
            <v>阳芸</v>
          </cell>
          <cell r="C1239" t="str">
            <v>G8838</v>
          </cell>
          <cell r="D1239">
            <v>8070</v>
          </cell>
        </row>
        <row r="1240">
          <cell r="B1240" t="str">
            <v>姚玲3（2372）</v>
          </cell>
          <cell r="C1240" t="str">
            <v>娇2722</v>
          </cell>
          <cell r="D1240">
            <v>5858</v>
          </cell>
        </row>
        <row r="1241">
          <cell r="B1241" t="str">
            <v>崔庆丽</v>
          </cell>
          <cell r="C1241" t="str">
            <v>溪2772</v>
          </cell>
          <cell r="D1241">
            <v>1313</v>
          </cell>
        </row>
        <row r="1242">
          <cell r="B1242" t="str">
            <v>胡玉兰20（0656）</v>
          </cell>
          <cell r="C1242" t="str">
            <v>G6398</v>
          </cell>
          <cell r="D1242">
            <v>1313</v>
          </cell>
        </row>
        <row r="1243">
          <cell r="B1243" t="str">
            <v>张丹20（4499）</v>
          </cell>
          <cell r="C1243">
            <v>0</v>
          </cell>
          <cell r="D1243" t="str">
            <v>1313/1338</v>
          </cell>
        </row>
        <row r="1244">
          <cell r="B1244" t="str">
            <v>聂玲玲</v>
          </cell>
          <cell r="C1244" t="str">
            <v>胖4566</v>
          </cell>
          <cell r="D1244">
            <v>1313</v>
          </cell>
        </row>
        <row r="1245">
          <cell r="B1245" t="str">
            <v>王翠</v>
          </cell>
          <cell r="C1245" t="str">
            <v>G4358</v>
          </cell>
          <cell r="D1245">
            <v>1313</v>
          </cell>
        </row>
        <row r="1246">
          <cell r="B1246" t="str">
            <v>陈发珍</v>
          </cell>
          <cell r="C1246" t="str">
            <v>甜4038</v>
          </cell>
          <cell r="D1246">
            <v>1573</v>
          </cell>
        </row>
        <row r="1247">
          <cell r="B1247" t="str">
            <v>苏美红</v>
          </cell>
          <cell r="C1247" t="str">
            <v>杨7828</v>
          </cell>
          <cell r="D1247">
            <v>8599</v>
          </cell>
        </row>
        <row r="1248">
          <cell r="B1248" t="str">
            <v>滕丽</v>
          </cell>
          <cell r="C1248" t="str">
            <v>G8928</v>
          </cell>
          <cell r="D1248">
            <v>1638</v>
          </cell>
        </row>
        <row r="1249">
          <cell r="B1249" t="str">
            <v>杨丽仙</v>
          </cell>
          <cell r="C1249" t="str">
            <v>王7900</v>
          </cell>
          <cell r="D1249">
            <v>1313</v>
          </cell>
        </row>
        <row r="1250">
          <cell r="B1250" t="str">
            <v>徐美艳</v>
          </cell>
          <cell r="C1250" t="str">
            <v>屈3608</v>
          </cell>
          <cell r="D1250">
            <v>8668</v>
          </cell>
        </row>
        <row r="1251">
          <cell r="B1251" t="str">
            <v>邱颖丰</v>
          </cell>
          <cell r="C1251" t="str">
            <v>王7900</v>
          </cell>
          <cell r="D1251">
            <v>1313</v>
          </cell>
        </row>
        <row r="1252">
          <cell r="B1252" t="str">
            <v>吴敏</v>
          </cell>
          <cell r="C1252" t="str">
            <v>杨3021</v>
          </cell>
          <cell r="D1252">
            <v>8070</v>
          </cell>
        </row>
        <row r="1253">
          <cell r="B1253" t="str">
            <v>刘木英</v>
          </cell>
          <cell r="C1253" t="str">
            <v>胖4566</v>
          </cell>
          <cell r="D1253">
            <v>1313</v>
          </cell>
        </row>
        <row r="1254">
          <cell r="B1254" t="str">
            <v>刘兰兰</v>
          </cell>
          <cell r="C1254" t="str">
            <v>G1199</v>
          </cell>
          <cell r="D1254">
            <v>8668</v>
          </cell>
        </row>
        <row r="1255">
          <cell r="B1255" t="str">
            <v>陶小丽</v>
          </cell>
          <cell r="C1255" t="str">
            <v>G7608</v>
          </cell>
          <cell r="D1255">
            <v>1313</v>
          </cell>
        </row>
        <row r="1256">
          <cell r="B1256" t="str">
            <v>杨容梅</v>
          </cell>
          <cell r="C1256" t="str">
            <v>彭0167</v>
          </cell>
          <cell r="D1256">
            <v>9611</v>
          </cell>
        </row>
        <row r="1257">
          <cell r="B1257" t="str">
            <v>肖妍</v>
          </cell>
          <cell r="C1257" t="str">
            <v>G7565</v>
          </cell>
          <cell r="D1257">
            <v>1313</v>
          </cell>
        </row>
        <row r="1258">
          <cell r="B1258" t="str">
            <v>叶为</v>
          </cell>
          <cell r="C1258" t="str">
            <v>屈3608</v>
          </cell>
          <cell r="D1258">
            <v>8668</v>
          </cell>
        </row>
        <row r="1259">
          <cell r="B1259" t="str">
            <v>蔡开兰</v>
          </cell>
          <cell r="C1259" t="str">
            <v>朱6862</v>
          </cell>
          <cell r="D1259">
            <v>9611</v>
          </cell>
        </row>
        <row r="1260">
          <cell r="B1260" t="str">
            <v>邱悦</v>
          </cell>
          <cell r="C1260" t="str">
            <v>张8301</v>
          </cell>
          <cell r="D1260">
            <v>1688</v>
          </cell>
        </row>
        <row r="1261">
          <cell r="B1261" t="str">
            <v>胡小燕</v>
          </cell>
          <cell r="C1261" t="str">
            <v>桑0396</v>
          </cell>
          <cell r="D1261">
            <v>1573</v>
          </cell>
        </row>
        <row r="1262">
          <cell r="B1262" t="str">
            <v>先老四</v>
          </cell>
          <cell r="C1262" t="str">
            <v>朱6968</v>
          </cell>
          <cell r="D1262">
            <v>1638</v>
          </cell>
        </row>
        <row r="1263">
          <cell r="B1263" t="str">
            <v>邰通芝</v>
          </cell>
          <cell r="C1263" t="str">
            <v>胖4566</v>
          </cell>
          <cell r="D1263">
            <v>1313</v>
          </cell>
        </row>
        <row r="1264">
          <cell r="B1264" t="str">
            <v>曾金平</v>
          </cell>
          <cell r="C1264" t="str">
            <v>G4358</v>
          </cell>
          <cell r="D1264">
            <v>1313</v>
          </cell>
        </row>
        <row r="1265">
          <cell r="B1265" t="str">
            <v>高保秀</v>
          </cell>
          <cell r="C1265" t="str">
            <v>王6419</v>
          </cell>
          <cell r="D1265">
            <v>1638</v>
          </cell>
        </row>
        <row r="1266">
          <cell r="B1266" t="str">
            <v>李素</v>
          </cell>
          <cell r="C1266" t="str">
            <v>琼6858</v>
          </cell>
          <cell r="D1266">
            <v>8599</v>
          </cell>
        </row>
        <row r="1267">
          <cell r="B1267" t="str">
            <v>邹丽01 6970</v>
          </cell>
          <cell r="C1267" t="str">
            <v>张2310</v>
          </cell>
          <cell r="D1267">
            <v>8070</v>
          </cell>
        </row>
        <row r="1268">
          <cell r="B1268" t="str">
            <v>陆仙琴</v>
          </cell>
          <cell r="C1268" t="str">
            <v>婉7330</v>
          </cell>
          <cell r="D1268">
            <v>1313</v>
          </cell>
        </row>
        <row r="1269">
          <cell r="B1269" t="str">
            <v>周莎莎</v>
          </cell>
          <cell r="C1269" t="str">
            <v>张3837</v>
          </cell>
          <cell r="D1269">
            <v>1313</v>
          </cell>
        </row>
        <row r="1270">
          <cell r="B1270" t="str">
            <v>李曦</v>
          </cell>
          <cell r="C1270" t="str">
            <v>曾3041</v>
          </cell>
          <cell r="D1270">
            <v>3333</v>
          </cell>
        </row>
        <row r="1271">
          <cell r="B1271" t="str">
            <v>陈小芬</v>
          </cell>
          <cell r="C1271" t="str">
            <v>G5454</v>
          </cell>
          <cell r="D1271">
            <v>8070</v>
          </cell>
        </row>
        <row r="1272">
          <cell r="B1272" t="str">
            <v>钟益静</v>
          </cell>
          <cell r="C1272" t="str">
            <v>杨6649</v>
          </cell>
          <cell r="D1272">
            <v>8070</v>
          </cell>
        </row>
        <row r="1273">
          <cell r="B1273" t="str">
            <v>彭喜常</v>
          </cell>
          <cell r="C1273" t="str">
            <v>G2232</v>
          </cell>
          <cell r="D1273">
            <v>5555</v>
          </cell>
        </row>
        <row r="1274">
          <cell r="B1274" t="str">
            <v>陆远慧</v>
          </cell>
          <cell r="C1274" t="str">
            <v>G4778</v>
          </cell>
          <cell r="D1274">
            <v>9611</v>
          </cell>
        </row>
        <row r="1275">
          <cell r="B1275" t="str">
            <v>林丽彬</v>
          </cell>
          <cell r="C1275" t="str">
            <v>G4778</v>
          </cell>
          <cell r="D1275">
            <v>9611</v>
          </cell>
        </row>
        <row r="1276">
          <cell r="B1276" t="str">
            <v>张崇英</v>
          </cell>
          <cell r="C1276" t="str">
            <v>朱6968</v>
          </cell>
          <cell r="D1276">
            <v>1638</v>
          </cell>
        </row>
        <row r="1277">
          <cell r="B1277" t="str">
            <v>朱平江</v>
          </cell>
          <cell r="C1277" t="str">
            <v>朱6968</v>
          </cell>
          <cell r="D1277">
            <v>1638</v>
          </cell>
        </row>
        <row r="1278">
          <cell r="B1278" t="str">
            <v>陈平40（926X)</v>
          </cell>
          <cell r="C1278" t="str">
            <v>G0141</v>
          </cell>
          <cell r="D1278">
            <v>9886</v>
          </cell>
        </row>
        <row r="1280">
          <cell r="B1280" t="str">
            <v>吴珊珊</v>
          </cell>
          <cell r="C1280" t="str">
            <v>杨6649</v>
          </cell>
          <cell r="D1280">
            <v>8070</v>
          </cell>
        </row>
        <row r="1281">
          <cell r="B1281" t="str">
            <v>陈盼霞</v>
          </cell>
          <cell r="C1281" t="str">
            <v>G5454</v>
          </cell>
          <cell r="D1281">
            <v>8070</v>
          </cell>
        </row>
        <row r="1282">
          <cell r="B1282" t="str">
            <v>韩章维6618</v>
          </cell>
          <cell r="C1282" t="str">
            <v>曾9850</v>
          </cell>
          <cell r="D1282" t="str">
            <v>5555/1330</v>
          </cell>
        </row>
        <row r="1283">
          <cell r="B1283" t="str">
            <v>邱生艳</v>
          </cell>
          <cell r="C1283" t="str">
            <v>桑0396</v>
          </cell>
          <cell r="D1283" t="str">
            <v>1573/1331</v>
          </cell>
        </row>
        <row r="1284">
          <cell r="B1284" t="str">
            <v>刘玲 1420</v>
          </cell>
          <cell r="C1284" t="str">
            <v>G2345</v>
          </cell>
          <cell r="D1284">
            <v>1638</v>
          </cell>
        </row>
        <row r="1285">
          <cell r="B1285" t="str">
            <v>刘香</v>
          </cell>
          <cell r="C1285" t="str">
            <v>芝1328</v>
          </cell>
          <cell r="D1285">
            <v>8599</v>
          </cell>
        </row>
        <row r="1286">
          <cell r="B1286" t="str">
            <v>刘振豪</v>
          </cell>
          <cell r="C1286" t="str">
            <v>芝1328</v>
          </cell>
          <cell r="D1286">
            <v>8599</v>
          </cell>
        </row>
        <row r="1287">
          <cell r="B1287" t="str">
            <v>曾辛连</v>
          </cell>
          <cell r="C1287" t="str">
            <v>G5454</v>
          </cell>
          <cell r="D1287">
            <v>8070</v>
          </cell>
        </row>
        <row r="1288">
          <cell r="B1288" t="str">
            <v>潘小利</v>
          </cell>
          <cell r="C1288" t="str">
            <v>G4778/胖4566</v>
          </cell>
          <cell r="D1288" t="str">
            <v>9611/1313</v>
          </cell>
        </row>
        <row r="1289">
          <cell r="B1289" t="str">
            <v>冉霞莲</v>
          </cell>
          <cell r="C1289" t="str">
            <v>G4778</v>
          </cell>
          <cell r="D1289">
            <v>9611</v>
          </cell>
        </row>
        <row r="1290">
          <cell r="B1290" t="str">
            <v>谢白娥</v>
          </cell>
          <cell r="C1290" t="str">
            <v>文7783</v>
          </cell>
          <cell r="D1290">
            <v>8599</v>
          </cell>
        </row>
        <row r="1291">
          <cell r="B1291" t="str">
            <v>陈胜</v>
          </cell>
          <cell r="C1291" t="str">
            <v>彩3175</v>
          </cell>
          <cell r="D1291">
            <v>5858</v>
          </cell>
        </row>
        <row r="1292">
          <cell r="B1292" t="str">
            <v>王文洁</v>
          </cell>
          <cell r="C1292" t="str">
            <v>G7608</v>
          </cell>
          <cell r="D1292">
            <v>1313</v>
          </cell>
        </row>
        <row r="1293">
          <cell r="B1293" t="str">
            <v>唐勇</v>
          </cell>
          <cell r="C1293" t="str">
            <v>娟4666</v>
          </cell>
          <cell r="D1293" t="str">
            <v>1638/1331</v>
          </cell>
        </row>
        <row r="1294">
          <cell r="B1294" t="str">
            <v>谢小华</v>
          </cell>
          <cell r="C1294" t="str">
            <v>G6917</v>
          </cell>
          <cell r="D1294">
            <v>5858</v>
          </cell>
        </row>
        <row r="1295">
          <cell r="B1295" t="str">
            <v>李春兰7180</v>
          </cell>
          <cell r="C1295" t="str">
            <v>G8928</v>
          </cell>
          <cell r="D1295">
            <v>1638</v>
          </cell>
        </row>
        <row r="1296">
          <cell r="B1296" t="str">
            <v>刘丹20（2206）</v>
          </cell>
          <cell r="C1296" t="str">
            <v>红2038</v>
          </cell>
          <cell r="D1296">
            <v>8668</v>
          </cell>
        </row>
        <row r="1297">
          <cell r="B1297" t="str">
            <v>邓群20（3696）</v>
          </cell>
          <cell r="C1297" t="str">
            <v>桑0396</v>
          </cell>
          <cell r="D1297">
            <v>1573</v>
          </cell>
        </row>
        <row r="1298">
          <cell r="B1298" t="str">
            <v>邓群20（3696）</v>
          </cell>
          <cell r="C1298" t="str">
            <v>桑0396</v>
          </cell>
          <cell r="D1298">
            <v>1573</v>
          </cell>
        </row>
        <row r="1299">
          <cell r="B1299" t="str">
            <v>陈雅婷</v>
          </cell>
          <cell r="C1299" t="str">
            <v>娅8368</v>
          </cell>
          <cell r="D1299">
            <v>9611</v>
          </cell>
        </row>
        <row r="1301">
          <cell r="B1301" t="str">
            <v>吴先平</v>
          </cell>
          <cell r="C1301" t="str">
            <v>黄7938</v>
          </cell>
          <cell r="D1301">
            <v>3333</v>
          </cell>
        </row>
        <row r="1302">
          <cell r="B1302" t="str">
            <v>林艳垠</v>
          </cell>
          <cell r="C1302" t="str">
            <v>G4778</v>
          </cell>
          <cell r="D1302">
            <v>9611</v>
          </cell>
        </row>
        <row r="1303">
          <cell r="B1303" t="str">
            <v>方玉莲</v>
          </cell>
          <cell r="C1303" t="str">
            <v>G5454</v>
          </cell>
          <cell r="D1303">
            <v>8070</v>
          </cell>
        </row>
        <row r="1304">
          <cell r="B1304" t="str">
            <v>赵丽莎</v>
          </cell>
          <cell r="C1304" t="str">
            <v>袁0354</v>
          </cell>
          <cell r="D1304">
            <v>8599</v>
          </cell>
        </row>
        <row r="1305">
          <cell r="B1305" t="str">
            <v>李佑菊</v>
          </cell>
          <cell r="C1305" t="str">
            <v>刘8798</v>
          </cell>
          <cell r="D1305">
            <v>8668</v>
          </cell>
        </row>
        <row r="1306">
          <cell r="B1306" t="str">
            <v>来曼琳</v>
          </cell>
          <cell r="C1306" t="str">
            <v>珍8633</v>
          </cell>
          <cell r="D1306">
            <v>1313</v>
          </cell>
        </row>
        <row r="1307">
          <cell r="B1307" t="str">
            <v>罗芳43（4565）</v>
          </cell>
          <cell r="C1307" t="str">
            <v>屈3608</v>
          </cell>
          <cell r="D1307">
            <v>8668</v>
          </cell>
        </row>
        <row r="1308">
          <cell r="B1308" t="str">
            <v>刘梅45（6225）</v>
          </cell>
          <cell r="C1308" t="str">
            <v>屈3608</v>
          </cell>
          <cell r="D1308">
            <v>8668</v>
          </cell>
        </row>
        <row r="1309">
          <cell r="B1309" t="str">
            <v>徐婷42（2624）</v>
          </cell>
          <cell r="C1309" t="str">
            <v>G3825</v>
          </cell>
          <cell r="D1309">
            <v>8070</v>
          </cell>
        </row>
        <row r="1311">
          <cell r="B1311" t="str">
            <v>何洋</v>
          </cell>
          <cell r="C1311" t="str">
            <v>G3876</v>
          </cell>
          <cell r="D1311">
            <v>8070</v>
          </cell>
        </row>
        <row r="1313">
          <cell r="B1313" t="str">
            <v>王娟41（8042）</v>
          </cell>
          <cell r="C1313" t="str">
            <v>王7900</v>
          </cell>
          <cell r="D1313" t="str">
            <v>1313/1331</v>
          </cell>
        </row>
        <row r="1314">
          <cell r="B1314" t="str">
            <v>郑凤娇</v>
          </cell>
          <cell r="C1314" t="str">
            <v>G2345</v>
          </cell>
          <cell r="D1314">
            <v>1638</v>
          </cell>
        </row>
        <row r="1315">
          <cell r="B1315" t="str">
            <v>李爱玲</v>
          </cell>
          <cell r="C1315" t="str">
            <v>G4778</v>
          </cell>
          <cell r="D1315">
            <v>9611</v>
          </cell>
        </row>
        <row r="1316">
          <cell r="B1316" t="str">
            <v>杨仙仙</v>
          </cell>
          <cell r="C1316" t="str">
            <v>娅8368</v>
          </cell>
          <cell r="D1316">
            <v>9611</v>
          </cell>
        </row>
        <row r="1317">
          <cell r="B1317" t="str">
            <v>张蓉华</v>
          </cell>
          <cell r="C1317" t="str">
            <v>娅8368</v>
          </cell>
          <cell r="D1317">
            <v>9611</v>
          </cell>
        </row>
        <row r="1318">
          <cell r="B1318" t="str">
            <v>王芳42（2743）</v>
          </cell>
          <cell r="C1318" t="str">
            <v>G4778</v>
          </cell>
          <cell r="D1318">
            <v>9611</v>
          </cell>
        </row>
        <row r="1319">
          <cell r="B1319" t="str">
            <v>胡廷刊</v>
          </cell>
          <cell r="C1319" t="str">
            <v>G4778</v>
          </cell>
          <cell r="D1319">
            <v>9611</v>
          </cell>
        </row>
        <row r="1320">
          <cell r="B1320" t="str">
            <v>郭紫薇</v>
          </cell>
          <cell r="C1320" t="str">
            <v>张3206</v>
          </cell>
          <cell r="D1320">
            <v>8668</v>
          </cell>
        </row>
        <row r="1321">
          <cell r="B1321" t="str">
            <v>杨茂梅</v>
          </cell>
          <cell r="C1321">
            <v>0</v>
          </cell>
          <cell r="D1321">
            <v>1331</v>
          </cell>
        </row>
        <row r="1322">
          <cell r="B1322" t="str">
            <v>李影</v>
          </cell>
          <cell r="C1322" t="str">
            <v>张3622</v>
          </cell>
          <cell r="D1322">
            <v>1313</v>
          </cell>
        </row>
        <row r="1323">
          <cell r="B1323" t="str">
            <v>李玲27(8114)</v>
          </cell>
          <cell r="C1323" t="str">
            <v>谭5919</v>
          </cell>
          <cell r="D1323" t="str">
            <v>1638/1330</v>
          </cell>
        </row>
        <row r="1324">
          <cell r="B1324" t="str">
            <v>李媛</v>
          </cell>
          <cell r="C1324" t="str">
            <v>G8838</v>
          </cell>
          <cell r="D1324">
            <v>8070</v>
          </cell>
        </row>
        <row r="1325">
          <cell r="B1325" t="str">
            <v>李贵花</v>
          </cell>
          <cell r="C1325" t="str">
            <v>丹1820</v>
          </cell>
          <cell r="D1325">
            <v>9886</v>
          </cell>
        </row>
        <row r="1326">
          <cell r="B1326" t="str">
            <v>贺阿丽</v>
          </cell>
          <cell r="C1326" t="str">
            <v>G7565</v>
          </cell>
          <cell r="D1326">
            <v>1313</v>
          </cell>
        </row>
        <row r="1327">
          <cell r="B1327" t="str">
            <v>李方方</v>
          </cell>
          <cell r="C1327" t="str">
            <v>孟0888</v>
          </cell>
          <cell r="D1327" t="str">
            <v>5858/1331</v>
          </cell>
        </row>
        <row r="1328">
          <cell r="B1328" t="str">
            <v>蒋明慧</v>
          </cell>
          <cell r="C1328" t="str">
            <v>雪3772</v>
          </cell>
          <cell r="D1328">
            <v>1688</v>
          </cell>
        </row>
        <row r="1329">
          <cell r="B1329" t="str">
            <v>戴聪</v>
          </cell>
          <cell r="C1329">
            <v>0</v>
          </cell>
          <cell r="D1329">
            <v>1331</v>
          </cell>
        </row>
        <row r="1330">
          <cell r="B1330" t="str">
            <v>练彩霞</v>
          </cell>
          <cell r="C1330" t="str">
            <v>王7900</v>
          </cell>
          <cell r="D1330" t="str">
            <v>1313/1331</v>
          </cell>
        </row>
        <row r="1331">
          <cell r="B1331" t="str">
            <v>沈明英40（1624）</v>
          </cell>
          <cell r="C1331" t="str">
            <v>陈8160</v>
          </cell>
          <cell r="D1331">
            <v>5555</v>
          </cell>
        </row>
        <row r="1332">
          <cell r="B1332" t="str">
            <v>刘满羲</v>
          </cell>
          <cell r="C1332" t="str">
            <v>赵2958</v>
          </cell>
          <cell r="D1332" t="str">
            <v>9886/1330</v>
          </cell>
        </row>
        <row r="1333">
          <cell r="B1333" t="str">
            <v>陈香群</v>
          </cell>
          <cell r="C1333" t="str">
            <v>霞3737</v>
          </cell>
          <cell r="D1333">
            <v>8599</v>
          </cell>
        </row>
        <row r="1334">
          <cell r="B1334" t="str">
            <v>肖斯平</v>
          </cell>
          <cell r="C1334" t="str">
            <v>王7900</v>
          </cell>
          <cell r="D1334" t="str">
            <v>1313/1331</v>
          </cell>
        </row>
        <row r="1335">
          <cell r="B1335" t="str">
            <v>曹霞</v>
          </cell>
          <cell r="C1335" t="str">
            <v>G8090</v>
          </cell>
          <cell r="D1335">
            <v>3333</v>
          </cell>
        </row>
        <row r="1336">
          <cell r="B1336" t="str">
            <v>曾令娟</v>
          </cell>
          <cell r="C1336" t="str">
            <v>豆2185</v>
          </cell>
          <cell r="D1336" t="str">
            <v>3333/1331</v>
          </cell>
        </row>
        <row r="1337">
          <cell r="B1337" t="str">
            <v>李黎20（8877）</v>
          </cell>
          <cell r="C1337" t="str">
            <v>娅8368</v>
          </cell>
          <cell r="D1337">
            <v>9611</v>
          </cell>
        </row>
        <row r="1338">
          <cell r="B1338" t="str">
            <v>李嘉慧20（1234）</v>
          </cell>
          <cell r="C1338" t="str">
            <v>G0141</v>
          </cell>
          <cell r="D1338">
            <v>9886</v>
          </cell>
        </row>
        <row r="1339">
          <cell r="B1339" t="str">
            <v>黎小艳</v>
          </cell>
          <cell r="C1339" t="str">
            <v>勇2830</v>
          </cell>
          <cell r="D1339">
            <v>9886</v>
          </cell>
        </row>
        <row r="1340">
          <cell r="B1340" t="str">
            <v>张运兰</v>
          </cell>
          <cell r="C1340" t="str">
            <v>娅8368</v>
          </cell>
          <cell r="D1340">
            <v>9611</v>
          </cell>
        </row>
        <row r="1342">
          <cell r="B1342" t="str">
            <v>李细凤</v>
          </cell>
          <cell r="C1342" t="str">
            <v>罗7793</v>
          </cell>
          <cell r="D1342" t="str">
            <v>5858/1331</v>
          </cell>
        </row>
        <row r="1343">
          <cell r="B1343" t="str">
            <v>覃忠敏</v>
          </cell>
          <cell r="C1343" t="str">
            <v>艳5044</v>
          </cell>
          <cell r="D1343">
            <v>9611</v>
          </cell>
        </row>
        <row r="1345">
          <cell r="B1345" t="str">
            <v>王开莲</v>
          </cell>
          <cell r="C1345" t="str">
            <v>G8273</v>
          </cell>
          <cell r="D1345">
            <v>5858</v>
          </cell>
        </row>
        <row r="1347">
          <cell r="B1347" t="str">
            <v>刘小贝</v>
          </cell>
          <cell r="C1347" t="str">
            <v>G2222</v>
          </cell>
          <cell r="D1347">
            <v>8070</v>
          </cell>
        </row>
        <row r="1348">
          <cell r="B1348" t="str">
            <v>张思宇</v>
          </cell>
          <cell r="C1348">
            <v>0</v>
          </cell>
          <cell r="D1348">
            <v>1331</v>
          </cell>
        </row>
        <row r="1350">
          <cell r="B1350" t="str">
            <v>顾业芳</v>
          </cell>
          <cell r="C1350" t="str">
            <v>G4778</v>
          </cell>
          <cell r="D1350">
            <v>9611</v>
          </cell>
        </row>
        <row r="1351">
          <cell r="B1351" t="str">
            <v>甘佳香</v>
          </cell>
          <cell r="C1351" t="str">
            <v>蔡5312</v>
          </cell>
          <cell r="D1351">
            <v>8070</v>
          </cell>
        </row>
        <row r="1352">
          <cell r="B1352" t="str">
            <v>龙老坝</v>
          </cell>
          <cell r="C1352" t="str">
            <v>文7783</v>
          </cell>
          <cell r="D1352">
            <v>8599</v>
          </cell>
        </row>
        <row r="1353">
          <cell r="B1353" t="str">
            <v>吕美方</v>
          </cell>
          <cell r="C1353" t="str">
            <v>朱3586</v>
          </cell>
          <cell r="D1353">
            <v>5555</v>
          </cell>
        </row>
        <row r="1354">
          <cell r="B1354" t="str">
            <v>王顺利</v>
          </cell>
          <cell r="C1354" t="str">
            <v>G4778</v>
          </cell>
          <cell r="D1354" t="str">
            <v>9611/1330</v>
          </cell>
        </row>
        <row r="1355">
          <cell r="B1355" t="str">
            <v>王玉兰</v>
          </cell>
          <cell r="C1355" t="str">
            <v>莲3159</v>
          </cell>
          <cell r="D1355">
            <v>1313</v>
          </cell>
        </row>
        <row r="1356">
          <cell r="B1356" t="str">
            <v>王频枝</v>
          </cell>
          <cell r="C1356" t="str">
            <v>琼6858</v>
          </cell>
          <cell r="D1356">
            <v>8599</v>
          </cell>
        </row>
        <row r="1357">
          <cell r="B1357" t="str">
            <v>李林</v>
          </cell>
          <cell r="C1357" t="str">
            <v>G0319</v>
          </cell>
          <cell r="D1357">
            <v>8070</v>
          </cell>
        </row>
        <row r="1358">
          <cell r="B1358" t="str">
            <v>邓群20（3696)</v>
          </cell>
          <cell r="C1358" t="str">
            <v>桑0396</v>
          </cell>
          <cell r="D1358">
            <v>1573</v>
          </cell>
        </row>
        <row r="1359">
          <cell r="B1359" t="str">
            <v>杨清叶</v>
          </cell>
          <cell r="C1359" t="str">
            <v>郑0990</v>
          </cell>
          <cell r="D1359">
            <v>8070</v>
          </cell>
        </row>
        <row r="1360">
          <cell r="B1360" t="str">
            <v>丁思思</v>
          </cell>
          <cell r="C1360" t="str">
            <v>袁3801</v>
          </cell>
          <cell r="D1360" t="str">
            <v>8070/1331</v>
          </cell>
        </row>
        <row r="1361">
          <cell r="B1361" t="str">
            <v>姚琴</v>
          </cell>
          <cell r="C1361" t="str">
            <v>陈3085</v>
          </cell>
          <cell r="D1361">
            <v>1313</v>
          </cell>
        </row>
        <row r="1362">
          <cell r="B1362" t="str">
            <v>李思</v>
          </cell>
          <cell r="C1362" t="str">
            <v>刘4696</v>
          </cell>
          <cell r="D1362">
            <v>1313</v>
          </cell>
        </row>
        <row r="1363">
          <cell r="B1363" t="str">
            <v>陈小花</v>
          </cell>
          <cell r="C1363" t="str">
            <v>袁7182</v>
          </cell>
          <cell r="D1363">
            <v>5555</v>
          </cell>
        </row>
        <row r="1364">
          <cell r="B1364" t="str">
            <v>柏巧云</v>
          </cell>
          <cell r="C1364" t="str">
            <v>屈3608</v>
          </cell>
          <cell r="D1364" t="str">
            <v>8668/1331</v>
          </cell>
        </row>
        <row r="1365">
          <cell r="B1365" t="str">
            <v>陈志芳</v>
          </cell>
          <cell r="C1365" t="str">
            <v>桑0396</v>
          </cell>
          <cell r="D1365" t="str">
            <v>1573/1331</v>
          </cell>
        </row>
        <row r="1366">
          <cell r="B1366" t="str">
            <v>唐君</v>
          </cell>
          <cell r="C1366" t="str">
            <v>G0905</v>
          </cell>
          <cell r="D1366">
            <v>8599</v>
          </cell>
        </row>
        <row r="1367">
          <cell r="B1367" t="str">
            <v>杨再平</v>
          </cell>
          <cell r="C1367" t="str">
            <v>杨6649</v>
          </cell>
          <cell r="D1367" t="str">
            <v>8070/1331</v>
          </cell>
        </row>
        <row r="1368">
          <cell r="B1368" t="str">
            <v>邰通芝</v>
          </cell>
          <cell r="C1368" t="str">
            <v>G4778</v>
          </cell>
          <cell r="D1368">
            <v>9611</v>
          </cell>
        </row>
        <row r="1369">
          <cell r="B1369" t="str">
            <v>罗苏平</v>
          </cell>
          <cell r="C1369" t="str">
            <v>霞9658</v>
          </cell>
          <cell r="D1369">
            <v>1638</v>
          </cell>
        </row>
        <row r="1370">
          <cell r="B1370" t="str">
            <v>刘志圆</v>
          </cell>
          <cell r="C1370" t="str">
            <v>甜4038</v>
          </cell>
          <cell r="D1370">
            <v>1573</v>
          </cell>
        </row>
        <row r="1371">
          <cell r="B1371" t="str">
            <v>黄丽君</v>
          </cell>
          <cell r="C1371" t="str">
            <v>甜4038</v>
          </cell>
          <cell r="D1371">
            <v>1573</v>
          </cell>
        </row>
        <row r="1372">
          <cell r="B1372" t="str">
            <v>陈甜</v>
          </cell>
          <cell r="C1372">
            <v>0</v>
          </cell>
          <cell r="D1372">
            <v>1331</v>
          </cell>
        </row>
        <row r="1373">
          <cell r="B1373" t="str">
            <v>曹婷</v>
          </cell>
          <cell r="C1373">
            <v>0</v>
          </cell>
          <cell r="D1373">
            <v>1331</v>
          </cell>
        </row>
        <row r="1374">
          <cell r="B1374" t="str">
            <v>陈卫英</v>
          </cell>
          <cell r="C1374" t="str">
            <v>桑0396</v>
          </cell>
          <cell r="D1374" t="str">
            <v>1573/1331</v>
          </cell>
          <cell r="E1374">
            <v>1331</v>
          </cell>
        </row>
        <row r="1375">
          <cell r="B1375" t="str">
            <v>郭玉婷</v>
          </cell>
          <cell r="C1375" t="str">
            <v>孟0888</v>
          </cell>
          <cell r="D1375" t="str">
            <v>5858/1331</v>
          </cell>
        </row>
        <row r="1376">
          <cell r="B1376" t="str">
            <v>赵艳40（8029）</v>
          </cell>
          <cell r="C1376" t="str">
            <v>婉7330</v>
          </cell>
          <cell r="D1376">
            <v>1313</v>
          </cell>
        </row>
        <row r="1377">
          <cell r="B1377" t="str">
            <v>欧成花</v>
          </cell>
          <cell r="C1377" t="str">
            <v>雪3772</v>
          </cell>
          <cell r="D1377">
            <v>1688</v>
          </cell>
        </row>
        <row r="1378">
          <cell r="B1378" t="str">
            <v>陈翠仙</v>
          </cell>
          <cell r="C1378" t="str">
            <v>娇2722</v>
          </cell>
          <cell r="D1378">
            <v>5858</v>
          </cell>
        </row>
        <row r="1379">
          <cell r="B1379" t="str">
            <v>杨盼盼20（6322）</v>
          </cell>
          <cell r="C1379" t="str">
            <v>韩4085</v>
          </cell>
          <cell r="D1379">
            <v>1688</v>
          </cell>
        </row>
        <row r="1380">
          <cell r="B1380" t="str">
            <v>彭瑾理</v>
          </cell>
          <cell r="C1380" t="str">
            <v>G4778/胖4566</v>
          </cell>
          <cell r="D1380" t="str">
            <v>9611/1313</v>
          </cell>
        </row>
        <row r="1381">
          <cell r="B1381" t="str">
            <v>赵星</v>
          </cell>
          <cell r="C1381" t="str">
            <v>娇2722</v>
          </cell>
          <cell r="D1381">
            <v>5858</v>
          </cell>
        </row>
        <row r="1382">
          <cell r="B1382" t="str">
            <v>周霜</v>
          </cell>
          <cell r="C1382" t="str">
            <v>巧0187</v>
          </cell>
          <cell r="D1382">
            <v>1573</v>
          </cell>
        </row>
        <row r="1383">
          <cell r="B1383" t="str">
            <v>江雅</v>
          </cell>
          <cell r="C1383" t="str">
            <v>莲3159</v>
          </cell>
          <cell r="D1383">
            <v>1313</v>
          </cell>
        </row>
        <row r="1384">
          <cell r="B1384" t="str">
            <v>黄琴40（1765）</v>
          </cell>
          <cell r="C1384" t="str">
            <v>娅8368</v>
          </cell>
          <cell r="D1384">
            <v>9611</v>
          </cell>
        </row>
        <row r="1385">
          <cell r="B1385" t="str">
            <v>余红</v>
          </cell>
          <cell r="C1385" t="str">
            <v>娅8368</v>
          </cell>
          <cell r="D1385">
            <v>9611</v>
          </cell>
        </row>
        <row r="1386">
          <cell r="B1386" t="str">
            <v>刘红敏</v>
          </cell>
          <cell r="C1386" t="str">
            <v>红2772</v>
          </cell>
          <cell r="D1386">
            <v>8070</v>
          </cell>
        </row>
        <row r="1387">
          <cell r="B1387" t="str">
            <v>刘显群</v>
          </cell>
          <cell r="C1387" t="str">
            <v>G4778</v>
          </cell>
          <cell r="D1387" t="str">
            <v>9611/1331</v>
          </cell>
        </row>
        <row r="1388">
          <cell r="B1388" t="str">
            <v>杨登月</v>
          </cell>
          <cell r="C1388" t="str">
            <v>G4778</v>
          </cell>
          <cell r="D1388">
            <v>9611</v>
          </cell>
        </row>
        <row r="1389">
          <cell r="B1389" t="str">
            <v>董国丽</v>
          </cell>
          <cell r="C1389" t="str">
            <v>G4778</v>
          </cell>
          <cell r="D1389">
            <v>9611</v>
          </cell>
        </row>
        <row r="1390">
          <cell r="B1390" t="str">
            <v>贺红梅</v>
          </cell>
          <cell r="C1390" t="str">
            <v>G2232</v>
          </cell>
          <cell r="D1390">
            <v>5555</v>
          </cell>
        </row>
        <row r="1391">
          <cell r="B1391" t="str">
            <v>姚燕</v>
          </cell>
          <cell r="C1391" t="str">
            <v>G2232</v>
          </cell>
          <cell r="D1391">
            <v>5555</v>
          </cell>
        </row>
        <row r="1392">
          <cell r="B1392" t="str">
            <v>陈国伟</v>
          </cell>
          <cell r="C1392" t="str">
            <v>G2232</v>
          </cell>
          <cell r="D1392">
            <v>5555</v>
          </cell>
        </row>
        <row r="1393">
          <cell r="B1393" t="str">
            <v>陈煜灵</v>
          </cell>
          <cell r="C1393" t="str">
            <v>G1199</v>
          </cell>
          <cell r="D1393">
            <v>8668</v>
          </cell>
        </row>
        <row r="1394">
          <cell r="B1394" t="str">
            <v>聂燕</v>
          </cell>
          <cell r="C1394" t="str">
            <v>王3518</v>
          </cell>
          <cell r="D1394">
            <v>1313</v>
          </cell>
        </row>
        <row r="1395">
          <cell r="B1395" t="str">
            <v>彭玉玺</v>
          </cell>
          <cell r="C1395" t="str">
            <v>G7608</v>
          </cell>
          <cell r="D1395" t="str">
            <v>1313/1331</v>
          </cell>
        </row>
        <row r="1396">
          <cell r="B1396" t="str">
            <v>杨秀益</v>
          </cell>
          <cell r="C1396" t="str">
            <v>G7565</v>
          </cell>
          <cell r="D1396">
            <v>1313</v>
          </cell>
        </row>
        <row r="1397">
          <cell r="B1397" t="str">
            <v>韦云红</v>
          </cell>
          <cell r="C1397" t="str">
            <v>张9429</v>
          </cell>
          <cell r="D1397">
            <v>5858</v>
          </cell>
        </row>
        <row r="1398">
          <cell r="B1398" t="str">
            <v>刘海玥</v>
          </cell>
          <cell r="C1398" t="str">
            <v>G7766</v>
          </cell>
          <cell r="D1398">
            <v>8070</v>
          </cell>
        </row>
        <row r="1399">
          <cell r="B1399" t="str">
            <v>廖爱萍</v>
          </cell>
          <cell r="C1399" t="str">
            <v>雯9055</v>
          </cell>
          <cell r="D1399">
            <v>8668</v>
          </cell>
        </row>
        <row r="1400">
          <cell r="B1400" t="str">
            <v>付喆</v>
          </cell>
          <cell r="C1400" t="str">
            <v>袁3801</v>
          </cell>
          <cell r="D1400">
            <v>8070</v>
          </cell>
        </row>
        <row r="1401">
          <cell r="B1401" t="str">
            <v>石三妹</v>
          </cell>
          <cell r="C1401" t="str">
            <v>G0290</v>
          </cell>
          <cell r="D1401">
            <v>8668</v>
          </cell>
        </row>
        <row r="1402">
          <cell r="B1402" t="str">
            <v>龙长生</v>
          </cell>
          <cell r="C1402" t="str">
            <v>G0290</v>
          </cell>
          <cell r="D1402">
            <v>8668</v>
          </cell>
        </row>
        <row r="1403">
          <cell r="B1403" t="str">
            <v>李艺芳</v>
          </cell>
          <cell r="C1403" t="str">
            <v>G4266</v>
          </cell>
          <cell r="D1403">
            <v>5858</v>
          </cell>
        </row>
        <row r="1404">
          <cell r="B1404" t="str">
            <v>朱安秀</v>
          </cell>
          <cell r="C1404" t="str">
            <v>陈3085</v>
          </cell>
          <cell r="D1404">
            <v>1313</v>
          </cell>
        </row>
        <row r="1405">
          <cell r="B1405" t="str">
            <v>古超波</v>
          </cell>
          <cell r="C1405" t="str">
            <v>G7608</v>
          </cell>
          <cell r="D1405">
            <v>1313</v>
          </cell>
        </row>
        <row r="1406">
          <cell r="B1406" t="str">
            <v>吴云41（5020）</v>
          </cell>
          <cell r="C1406" t="str">
            <v>陈3085</v>
          </cell>
          <cell r="D1406">
            <v>1313</v>
          </cell>
        </row>
        <row r="1407">
          <cell r="B1407" t="str">
            <v>吴成鸾</v>
          </cell>
          <cell r="C1407" t="str">
            <v>霞3737</v>
          </cell>
          <cell r="D1407">
            <v>8599</v>
          </cell>
        </row>
        <row r="1408">
          <cell r="B1408" t="str">
            <v>范英</v>
          </cell>
          <cell r="C1408" t="str">
            <v>贺9228</v>
          </cell>
          <cell r="D1408">
            <v>8599</v>
          </cell>
        </row>
        <row r="1409">
          <cell r="B1409" t="str">
            <v>方玉兰</v>
          </cell>
          <cell r="C1409" t="str">
            <v>朱6862</v>
          </cell>
          <cell r="D1409">
            <v>9611</v>
          </cell>
        </row>
        <row r="1410">
          <cell r="B1410" t="str">
            <v>刘慧芳</v>
          </cell>
          <cell r="C1410" t="str">
            <v>孟0888</v>
          </cell>
          <cell r="D1410" t="str">
            <v>5858/1331</v>
          </cell>
        </row>
        <row r="1411">
          <cell r="B1411" t="str">
            <v>吴水玉</v>
          </cell>
          <cell r="C1411" t="str">
            <v>G4778</v>
          </cell>
          <cell r="D1411">
            <v>9611</v>
          </cell>
        </row>
        <row r="1412">
          <cell r="B1412" t="str">
            <v>蒲学文</v>
          </cell>
          <cell r="C1412" t="str">
            <v>G4778</v>
          </cell>
          <cell r="D1412">
            <v>9611</v>
          </cell>
        </row>
        <row r="1413">
          <cell r="B1413" t="str">
            <v>何件芳</v>
          </cell>
          <cell r="C1413" t="str">
            <v>袁7182</v>
          </cell>
          <cell r="D1413" t="str">
            <v>5555/1331</v>
          </cell>
        </row>
        <row r="1414">
          <cell r="B1414" t="str">
            <v>杨梅43（6629）</v>
          </cell>
          <cell r="C1414" t="str">
            <v>玉8384</v>
          </cell>
          <cell r="D1414">
            <v>8070</v>
          </cell>
        </row>
        <row r="1415">
          <cell r="B1415" t="str">
            <v>肖长梅</v>
          </cell>
          <cell r="C1415" t="str">
            <v>娇2722</v>
          </cell>
          <cell r="D1415">
            <v>5858</v>
          </cell>
        </row>
        <row r="1417">
          <cell r="B1417" t="str">
            <v>陈晓艳</v>
          </cell>
          <cell r="C1417" t="str">
            <v>红1902</v>
          </cell>
          <cell r="D1417" t="str">
            <v>5858/1331</v>
          </cell>
        </row>
        <row r="1418">
          <cell r="B1418" t="str">
            <v>肖丹</v>
          </cell>
          <cell r="C1418" t="str">
            <v>豆2185</v>
          </cell>
          <cell r="D1418" t="str">
            <v>3333/1331</v>
          </cell>
        </row>
        <row r="1419">
          <cell r="B1419" t="str">
            <v>曾娟</v>
          </cell>
          <cell r="C1419" t="str">
            <v>羊0891</v>
          </cell>
          <cell r="D1419">
            <v>8888</v>
          </cell>
        </row>
        <row r="1420">
          <cell r="B1420" t="str">
            <v>黄清40（8489）</v>
          </cell>
          <cell r="C1420" t="str">
            <v>G2488</v>
          </cell>
          <cell r="D1420">
            <v>8668</v>
          </cell>
        </row>
        <row r="1421">
          <cell r="B1421" t="str">
            <v>王春</v>
          </cell>
          <cell r="C1421" t="str">
            <v>红1902/G7565</v>
          </cell>
          <cell r="D1421" t="str">
            <v>5858/1313/1330</v>
          </cell>
        </row>
        <row r="1422">
          <cell r="B1422" t="str">
            <v>王丽华</v>
          </cell>
          <cell r="C1422" t="str">
            <v>崔6790</v>
          </cell>
          <cell r="D1422">
            <v>5555</v>
          </cell>
        </row>
        <row r="1424">
          <cell r="B1424" t="str">
            <v>贺正兴</v>
          </cell>
          <cell r="C1424" t="str">
            <v>刘1595</v>
          </cell>
          <cell r="D1424">
            <v>8599</v>
          </cell>
        </row>
        <row r="1425">
          <cell r="B1425" t="str">
            <v>陈思45（224X)</v>
          </cell>
          <cell r="C1425" t="str">
            <v>刘1595</v>
          </cell>
          <cell r="D1425">
            <v>8599</v>
          </cell>
        </row>
        <row r="1426">
          <cell r="B1426" t="str">
            <v>黄青40（8489）</v>
          </cell>
          <cell r="C1426" t="str">
            <v>G4358</v>
          </cell>
          <cell r="D1426">
            <v>1313</v>
          </cell>
        </row>
        <row r="1427">
          <cell r="B1427" t="str">
            <v>陆成凤</v>
          </cell>
          <cell r="C1427" t="str">
            <v>刘1595</v>
          </cell>
          <cell r="D1427" t="str">
            <v>8599/1331</v>
          </cell>
        </row>
        <row r="1428">
          <cell r="B1428" t="str">
            <v>黄婕</v>
          </cell>
          <cell r="C1428" t="str">
            <v>婉7330</v>
          </cell>
          <cell r="D1428" t="str">
            <v>1313/1331</v>
          </cell>
        </row>
        <row r="1429">
          <cell r="B1429" t="str">
            <v>龚羡文</v>
          </cell>
          <cell r="C1429" t="str">
            <v>肖1296</v>
          </cell>
          <cell r="D1429" t="str">
            <v>1638/1331</v>
          </cell>
        </row>
        <row r="1430">
          <cell r="B1430" t="str">
            <v>陈晓燕</v>
          </cell>
          <cell r="C1430" t="str">
            <v>红1902</v>
          </cell>
          <cell r="D1430" t="str">
            <v>5858/1331</v>
          </cell>
        </row>
        <row r="1431">
          <cell r="B1431" t="str">
            <v>李欢</v>
          </cell>
          <cell r="C1431" t="str">
            <v>段3530</v>
          </cell>
          <cell r="D1431">
            <v>8668</v>
          </cell>
        </row>
        <row r="1432">
          <cell r="B1432" t="str">
            <v>张盈盈</v>
          </cell>
          <cell r="C1432" t="str">
            <v>袁3801</v>
          </cell>
          <cell r="D1432" t="str">
            <v>8070/1331</v>
          </cell>
        </row>
        <row r="1433">
          <cell r="B1433" t="str">
            <v>田利亚</v>
          </cell>
          <cell r="C1433" t="str">
            <v>陈6759</v>
          </cell>
          <cell r="D1433">
            <v>9886</v>
          </cell>
        </row>
        <row r="1434">
          <cell r="B1434" t="str">
            <v>刘倩</v>
          </cell>
          <cell r="C1434" t="str">
            <v>素9012</v>
          </cell>
          <cell r="D1434">
            <v>3333</v>
          </cell>
        </row>
        <row r="1435">
          <cell r="B1435" t="str">
            <v>贺宾</v>
          </cell>
          <cell r="C1435" t="str">
            <v>刘1595</v>
          </cell>
          <cell r="D1435">
            <v>8599</v>
          </cell>
        </row>
        <row r="1436">
          <cell r="B1436" t="str">
            <v>文才汉</v>
          </cell>
          <cell r="C1436" t="str">
            <v>刘1595</v>
          </cell>
          <cell r="D1436">
            <v>8599</v>
          </cell>
        </row>
        <row r="1437">
          <cell r="B1437" t="str">
            <v>肖建红</v>
          </cell>
          <cell r="C1437" t="str">
            <v>肖9660</v>
          </cell>
          <cell r="D1437">
            <v>8668</v>
          </cell>
        </row>
        <row r="1438">
          <cell r="B1438" t="str">
            <v>彭华兰</v>
          </cell>
          <cell r="C1438" t="str">
            <v>陈3085</v>
          </cell>
          <cell r="D1438">
            <v>1313</v>
          </cell>
        </row>
        <row r="1439">
          <cell r="B1439" t="str">
            <v>王萌</v>
          </cell>
          <cell r="C1439" t="str">
            <v>G3825</v>
          </cell>
          <cell r="D1439">
            <v>8070</v>
          </cell>
        </row>
        <row r="1440">
          <cell r="B1440" t="str">
            <v>黄英斌</v>
          </cell>
          <cell r="C1440" t="str">
            <v>肖9660</v>
          </cell>
          <cell r="D1440">
            <v>8668</v>
          </cell>
        </row>
        <row r="1441">
          <cell r="B1441" t="str">
            <v>潘秋英</v>
          </cell>
          <cell r="C1441" t="str">
            <v>肖9660</v>
          </cell>
          <cell r="D1441">
            <v>8668</v>
          </cell>
        </row>
        <row r="1442">
          <cell r="B1442" t="str">
            <v>李华秀20（8626）</v>
          </cell>
          <cell r="C1442" t="str">
            <v>杨3601</v>
          </cell>
          <cell r="D1442">
            <v>8070</v>
          </cell>
        </row>
        <row r="1443">
          <cell r="B1443" t="str">
            <v>杨腊梅</v>
          </cell>
          <cell r="C1443" t="str">
            <v>G4266</v>
          </cell>
          <cell r="D1443">
            <v>5858</v>
          </cell>
        </row>
        <row r="1444">
          <cell r="B1444" t="str">
            <v>罗哓玲</v>
          </cell>
          <cell r="C1444" t="str">
            <v>贺9228</v>
          </cell>
          <cell r="D1444">
            <v>8599</v>
          </cell>
        </row>
        <row r="1445">
          <cell r="B1445" t="str">
            <v>何利苹</v>
          </cell>
          <cell r="C1445" t="str">
            <v>袁3801</v>
          </cell>
          <cell r="D1445">
            <v>8070</v>
          </cell>
        </row>
        <row r="1446">
          <cell r="B1446" t="str">
            <v>翟湄焱</v>
          </cell>
          <cell r="C1446" t="str">
            <v>G4266</v>
          </cell>
          <cell r="D1446">
            <v>5858</v>
          </cell>
        </row>
        <row r="1447">
          <cell r="B1447" t="str">
            <v>陈欢女</v>
          </cell>
          <cell r="C1447" t="str">
            <v>屈3608</v>
          </cell>
          <cell r="D1447" t="str">
            <v>8668/1331</v>
          </cell>
        </row>
        <row r="1448">
          <cell r="B1448" t="str">
            <v>莫学敏</v>
          </cell>
          <cell r="C1448" t="str">
            <v>玉8384</v>
          </cell>
          <cell r="D1448">
            <v>8070</v>
          </cell>
        </row>
        <row r="1449">
          <cell r="B1449" t="str">
            <v>唐静20(5260)</v>
          </cell>
          <cell r="C1449" t="str">
            <v>刘7953</v>
          </cell>
          <cell r="D1449">
            <v>5858</v>
          </cell>
        </row>
        <row r="1450">
          <cell r="B1450" t="str">
            <v>刘美</v>
          </cell>
          <cell r="C1450" t="str">
            <v>陈6759</v>
          </cell>
          <cell r="D1450">
            <v>9886</v>
          </cell>
        </row>
        <row r="1451">
          <cell r="B1451" t="str">
            <v>刘小素</v>
          </cell>
          <cell r="C1451" t="str">
            <v>素9012</v>
          </cell>
          <cell r="D1451">
            <v>3333</v>
          </cell>
        </row>
        <row r="1452">
          <cell r="B1452" t="str">
            <v>李欢45（0426）</v>
          </cell>
          <cell r="C1452" t="str">
            <v>段3530</v>
          </cell>
          <cell r="D1452">
            <v>8668</v>
          </cell>
        </row>
        <row r="1453">
          <cell r="B1453" t="str">
            <v>罗娟46（9223）</v>
          </cell>
          <cell r="C1453" t="str">
            <v>G1199</v>
          </cell>
          <cell r="D1453">
            <v>8668</v>
          </cell>
        </row>
        <row r="1454">
          <cell r="B1454" t="str">
            <v>刘梅45（6625）</v>
          </cell>
          <cell r="C1454" t="str">
            <v>屈3608</v>
          </cell>
          <cell r="D1454">
            <v>8668</v>
          </cell>
        </row>
        <row r="1455">
          <cell r="B1455" t="str">
            <v>朱亭</v>
          </cell>
          <cell r="C1455" t="str">
            <v>孟0888</v>
          </cell>
          <cell r="D1455" t="str">
            <v>5858/1331</v>
          </cell>
        </row>
        <row r="1456">
          <cell r="B1456" t="str">
            <v>易良燕</v>
          </cell>
          <cell r="C1456" t="str">
            <v>王7900</v>
          </cell>
          <cell r="D1456" t="str">
            <v>1313/1331</v>
          </cell>
        </row>
        <row r="1457">
          <cell r="B1457" t="str">
            <v>王小波</v>
          </cell>
          <cell r="C1457" t="str">
            <v>G4778</v>
          </cell>
          <cell r="D1457">
            <v>9611</v>
          </cell>
        </row>
        <row r="1458">
          <cell r="B1458" t="str">
            <v>黄清（34）</v>
          </cell>
          <cell r="C1458">
            <v>0</v>
          </cell>
          <cell r="D1458">
            <v>1331</v>
          </cell>
        </row>
        <row r="1459">
          <cell r="B1459" t="str">
            <v>卢华</v>
          </cell>
          <cell r="C1459" t="str">
            <v>G8090</v>
          </cell>
          <cell r="D1459">
            <v>3333</v>
          </cell>
        </row>
        <row r="1460">
          <cell r="B1460" t="str">
            <v>钟贞丽</v>
          </cell>
          <cell r="C1460" t="str">
            <v>袁3801</v>
          </cell>
          <cell r="D1460" t="str">
            <v>8070/1331</v>
          </cell>
        </row>
        <row r="1461">
          <cell r="B1461" t="str">
            <v>杨灿</v>
          </cell>
          <cell r="C1461" t="str">
            <v>曾6271</v>
          </cell>
          <cell r="D1461" t="str">
            <v>1638/1331</v>
          </cell>
        </row>
        <row r="1462">
          <cell r="B1462" t="str">
            <v>乐欢</v>
          </cell>
          <cell r="C1462" t="str">
            <v>胖4566</v>
          </cell>
          <cell r="D1462">
            <v>1313</v>
          </cell>
        </row>
        <row r="1463">
          <cell r="B1463" t="str">
            <v>何丹</v>
          </cell>
          <cell r="C1463" t="str">
            <v>王1855</v>
          </cell>
          <cell r="D1463" t="str">
            <v>3333/1331</v>
          </cell>
          <cell r="E1463">
            <v>1331</v>
          </cell>
        </row>
        <row r="1464">
          <cell r="B1464" t="str">
            <v>谭剑红</v>
          </cell>
          <cell r="C1464" t="str">
            <v>王3518</v>
          </cell>
          <cell r="D1464" t="str">
            <v>1313/1331</v>
          </cell>
        </row>
        <row r="1465">
          <cell r="B1465" t="str">
            <v>欧艳梅</v>
          </cell>
          <cell r="C1465" t="str">
            <v>G4778</v>
          </cell>
          <cell r="D1465">
            <v>9611</v>
          </cell>
        </row>
        <row r="1466">
          <cell r="B1466" t="str">
            <v>牟慧娟</v>
          </cell>
          <cell r="C1466" t="str">
            <v>王7900</v>
          </cell>
          <cell r="D1466">
            <v>1313</v>
          </cell>
        </row>
        <row r="1467">
          <cell r="B1467" t="str">
            <v>王克华</v>
          </cell>
          <cell r="C1467" t="str">
            <v>袁7182</v>
          </cell>
          <cell r="D1467" t="str">
            <v>5555/1331</v>
          </cell>
        </row>
        <row r="1468">
          <cell r="B1468" t="str">
            <v>许莉46（5263)</v>
          </cell>
          <cell r="C1468" t="str">
            <v>徐6399</v>
          </cell>
          <cell r="D1468" t="str">
            <v>9886/1331</v>
          </cell>
        </row>
        <row r="1469">
          <cell r="B1469" t="str">
            <v>张安娜</v>
          </cell>
          <cell r="C1469" t="str">
            <v>G8838</v>
          </cell>
          <cell r="D1469">
            <v>8070</v>
          </cell>
        </row>
        <row r="1470">
          <cell r="B1470" t="str">
            <v>陈静兰</v>
          </cell>
          <cell r="C1470" t="str">
            <v>G8838</v>
          </cell>
          <cell r="D1470">
            <v>8070</v>
          </cell>
        </row>
        <row r="1471">
          <cell r="B1471" t="str">
            <v>王雪梅42（8723）</v>
          </cell>
          <cell r="C1471">
            <v>0</v>
          </cell>
          <cell r="D1471">
            <v>1331</v>
          </cell>
        </row>
        <row r="1472">
          <cell r="B1472" t="str">
            <v>王晓芳20（5563）</v>
          </cell>
          <cell r="C1472" t="str">
            <v>桑0396</v>
          </cell>
          <cell r="D1472">
            <v>1573</v>
          </cell>
        </row>
        <row r="1473">
          <cell r="B1473" t="str">
            <v>韦燕峰</v>
          </cell>
          <cell r="C1473" t="str">
            <v>G0628</v>
          </cell>
          <cell r="D1473">
            <v>3333</v>
          </cell>
        </row>
        <row r="1474">
          <cell r="B1474" t="str">
            <v>胡云平</v>
          </cell>
          <cell r="C1474" t="str">
            <v>朱6968</v>
          </cell>
          <cell r="D1474">
            <v>1638</v>
          </cell>
        </row>
        <row r="1475">
          <cell r="B1475" t="str">
            <v>何巧玲</v>
          </cell>
          <cell r="C1475" t="str">
            <v>G3876</v>
          </cell>
          <cell r="D1475">
            <v>8070</v>
          </cell>
        </row>
        <row r="1476">
          <cell r="B1476" t="str">
            <v>田珍容</v>
          </cell>
          <cell r="C1476" t="str">
            <v>吴5568</v>
          </cell>
          <cell r="D1476">
            <v>9611</v>
          </cell>
        </row>
        <row r="1477">
          <cell r="B1477" t="str">
            <v>王莹</v>
          </cell>
          <cell r="C1477" t="str">
            <v>杨6649</v>
          </cell>
          <cell r="D1477">
            <v>8070</v>
          </cell>
        </row>
        <row r="1478">
          <cell r="B1478" t="str">
            <v>宋加艳</v>
          </cell>
          <cell r="C1478" t="str">
            <v>孟0888</v>
          </cell>
          <cell r="D1478" t="str">
            <v>5858/1331</v>
          </cell>
        </row>
        <row r="1479">
          <cell r="B1479" t="str">
            <v>陈彬</v>
          </cell>
          <cell r="C1479">
            <v>0</v>
          </cell>
          <cell r="D1479">
            <v>1331</v>
          </cell>
        </row>
        <row r="1480">
          <cell r="B1480" t="str">
            <v>龙秋霞</v>
          </cell>
          <cell r="C1480" t="str">
            <v>G0141</v>
          </cell>
          <cell r="D1480">
            <v>9886</v>
          </cell>
        </row>
        <row r="1481">
          <cell r="B1481" t="str">
            <v>杨桂琴</v>
          </cell>
          <cell r="C1481" t="str">
            <v>黄7938</v>
          </cell>
          <cell r="D1481">
            <v>3333</v>
          </cell>
        </row>
        <row r="1482">
          <cell r="B1482" t="str">
            <v>张芳芳47（334X)</v>
          </cell>
          <cell r="C1482" t="str">
            <v>G4778</v>
          </cell>
          <cell r="D1482">
            <v>9611</v>
          </cell>
        </row>
        <row r="1483">
          <cell r="B1483" t="str">
            <v>杨金艳</v>
          </cell>
          <cell r="C1483" t="str">
            <v>段3530</v>
          </cell>
          <cell r="D1483">
            <v>8668</v>
          </cell>
        </row>
        <row r="1484">
          <cell r="B1484" t="str">
            <v>蓝琼</v>
          </cell>
          <cell r="C1484" t="str">
            <v>G7565</v>
          </cell>
          <cell r="D1484">
            <v>1313</v>
          </cell>
        </row>
        <row r="1485">
          <cell r="B1485" t="str">
            <v>李春玉</v>
          </cell>
          <cell r="C1485" t="str">
            <v>桑0396</v>
          </cell>
          <cell r="D1485">
            <v>1573</v>
          </cell>
        </row>
        <row r="1486">
          <cell r="B1486" t="str">
            <v>范彩红</v>
          </cell>
          <cell r="C1486" t="str">
            <v>朱6862</v>
          </cell>
          <cell r="D1486">
            <v>9611</v>
          </cell>
        </row>
        <row r="1487">
          <cell r="B1487" t="str">
            <v>李欢45（0426)</v>
          </cell>
          <cell r="C1487" t="str">
            <v>段3530</v>
          </cell>
          <cell r="D1487">
            <v>8668</v>
          </cell>
        </row>
        <row r="1488">
          <cell r="B1488" t="str">
            <v>陈春香</v>
          </cell>
          <cell r="C1488" t="str">
            <v>屈3608</v>
          </cell>
          <cell r="D1488">
            <v>8668</v>
          </cell>
        </row>
        <row r="1489">
          <cell r="B1489" t="str">
            <v>潘文双</v>
          </cell>
          <cell r="C1489" t="str">
            <v>屈3608</v>
          </cell>
          <cell r="D1489">
            <v>8668</v>
          </cell>
        </row>
        <row r="1490">
          <cell r="B1490" t="str">
            <v>陈艳47（3247)</v>
          </cell>
          <cell r="C1490" t="str">
            <v>朱6862</v>
          </cell>
          <cell r="D1490">
            <v>9611</v>
          </cell>
        </row>
        <row r="1491">
          <cell r="B1491" t="str">
            <v>胡凤梅</v>
          </cell>
          <cell r="C1491" t="str">
            <v>娇2722</v>
          </cell>
          <cell r="D1491" t="str">
            <v>5858/1331</v>
          </cell>
        </row>
        <row r="1492">
          <cell r="B1492" t="str">
            <v>王圆圆</v>
          </cell>
          <cell r="C1492" t="str">
            <v>黄6192</v>
          </cell>
          <cell r="D1492">
            <v>9611</v>
          </cell>
        </row>
        <row r="1493">
          <cell r="B1493" t="str">
            <v>李喜江</v>
          </cell>
          <cell r="C1493" t="str">
            <v>G7608</v>
          </cell>
          <cell r="D1493" t="str">
            <v>1313/1331</v>
          </cell>
        </row>
        <row r="1494">
          <cell r="B1494" t="str">
            <v>吴福英40（7820）</v>
          </cell>
          <cell r="C1494" t="str">
            <v>文7783</v>
          </cell>
          <cell r="D1494">
            <v>8599</v>
          </cell>
        </row>
        <row r="1495">
          <cell r="B1495" t="str">
            <v>肖舒婷</v>
          </cell>
          <cell r="C1495" t="str">
            <v>G1973</v>
          </cell>
          <cell r="D1495">
            <v>1313</v>
          </cell>
        </row>
        <row r="1496">
          <cell r="B1496" t="str">
            <v>吴延碧</v>
          </cell>
          <cell r="C1496" t="str">
            <v>平1415</v>
          </cell>
          <cell r="D1496">
            <v>1688</v>
          </cell>
        </row>
        <row r="1497">
          <cell r="B1497" t="str">
            <v>陈子夜</v>
          </cell>
          <cell r="C1497" t="str">
            <v>琼6858</v>
          </cell>
          <cell r="D1497">
            <v>8599</v>
          </cell>
        </row>
        <row r="1498">
          <cell r="B1498" t="str">
            <v>曾舒文</v>
          </cell>
          <cell r="C1498" t="str">
            <v>G7608</v>
          </cell>
          <cell r="D1498">
            <v>1313</v>
          </cell>
        </row>
        <row r="1499">
          <cell r="B1499" t="str">
            <v>戴芳玲</v>
          </cell>
          <cell r="C1499" t="str">
            <v>肖3700</v>
          </cell>
          <cell r="D1499">
            <v>5858</v>
          </cell>
        </row>
        <row r="1500">
          <cell r="B1500" t="str">
            <v>舒选梅</v>
          </cell>
          <cell r="C1500" t="str">
            <v>G2656</v>
          </cell>
          <cell r="D1500">
            <v>5555</v>
          </cell>
        </row>
        <row r="1501">
          <cell r="B1501" t="str">
            <v>廖志刚</v>
          </cell>
          <cell r="C1501" t="str">
            <v>素9012</v>
          </cell>
          <cell r="D1501">
            <v>3333</v>
          </cell>
        </row>
        <row r="1502">
          <cell r="B1502" t="str">
            <v>陈艳47（3247）</v>
          </cell>
          <cell r="C1502" t="str">
            <v>朱6862</v>
          </cell>
          <cell r="D1502">
            <v>9611</v>
          </cell>
        </row>
        <row r="1503">
          <cell r="B1503" t="str">
            <v>芦凤娇</v>
          </cell>
          <cell r="C1503">
            <v>0</v>
          </cell>
          <cell r="D1503">
            <v>1330</v>
          </cell>
        </row>
        <row r="1504">
          <cell r="B1504" t="str">
            <v>刘雪银</v>
          </cell>
          <cell r="C1504" t="str">
            <v>胖0686</v>
          </cell>
          <cell r="D1504" t="str">
            <v>8070/1338</v>
          </cell>
        </row>
        <row r="1505">
          <cell r="B1505" t="str">
            <v>陈小妹</v>
          </cell>
          <cell r="C1505" t="str">
            <v>G5454</v>
          </cell>
          <cell r="D1505">
            <v>8070</v>
          </cell>
        </row>
        <row r="1506">
          <cell r="B1506" t="str">
            <v>何兰英</v>
          </cell>
          <cell r="C1506" t="str">
            <v>崔6790</v>
          </cell>
          <cell r="D1506">
            <v>5555</v>
          </cell>
        </row>
        <row r="1507">
          <cell r="B1507" t="str">
            <v>谢菁华</v>
          </cell>
          <cell r="C1507" t="str">
            <v>袁3801</v>
          </cell>
          <cell r="D1507" t="str">
            <v>8070/1331</v>
          </cell>
        </row>
        <row r="1508">
          <cell r="B1508" t="str">
            <v>黄玉连</v>
          </cell>
          <cell r="C1508" t="str">
            <v>玉6299</v>
          </cell>
          <cell r="D1508">
            <v>8599</v>
          </cell>
        </row>
        <row r="1509">
          <cell r="B1509" t="str">
            <v>刘夕铭</v>
          </cell>
          <cell r="C1509">
            <v>0</v>
          </cell>
          <cell r="D1509">
            <v>1331</v>
          </cell>
        </row>
        <row r="1510">
          <cell r="B1510" t="str">
            <v>曹慧敏</v>
          </cell>
          <cell r="C1510" t="str">
            <v>肖1296</v>
          </cell>
          <cell r="D1510">
            <v>1638</v>
          </cell>
        </row>
        <row r="1511">
          <cell r="B1511" t="str">
            <v>张光琴</v>
          </cell>
          <cell r="C1511" t="str">
            <v>肖8626</v>
          </cell>
          <cell r="D1511">
            <v>1313</v>
          </cell>
        </row>
        <row r="1512">
          <cell r="B1512" t="str">
            <v>胡萍</v>
          </cell>
          <cell r="C1512" t="str">
            <v>刘8798</v>
          </cell>
          <cell r="D1512">
            <v>8668</v>
          </cell>
        </row>
        <row r="1513">
          <cell r="B1513" t="str">
            <v>徐凤燕</v>
          </cell>
          <cell r="C1513" t="str">
            <v>G0141</v>
          </cell>
          <cell r="D1513">
            <v>9886</v>
          </cell>
        </row>
        <row r="1514">
          <cell r="B1514" t="str">
            <v>张芳芳47（334X）</v>
          </cell>
          <cell r="C1514" t="str">
            <v>G4778</v>
          </cell>
          <cell r="D1514">
            <v>9611</v>
          </cell>
        </row>
        <row r="1515">
          <cell r="B1515" t="str">
            <v>罗兆青</v>
          </cell>
          <cell r="C1515" t="str">
            <v>勇2830</v>
          </cell>
          <cell r="D1515">
            <v>9886</v>
          </cell>
        </row>
        <row r="1516">
          <cell r="B1516" t="str">
            <v>杨芳42（7002）</v>
          </cell>
          <cell r="C1516" t="str">
            <v>琼6858</v>
          </cell>
          <cell r="D1516">
            <v>8599</v>
          </cell>
        </row>
        <row r="1517">
          <cell r="B1517" t="str">
            <v>刘飞</v>
          </cell>
          <cell r="C1517" t="str">
            <v>G2777</v>
          </cell>
          <cell r="D1517">
            <v>5555</v>
          </cell>
        </row>
        <row r="1518">
          <cell r="B1518" t="str">
            <v>黄礼</v>
          </cell>
          <cell r="C1518" t="str">
            <v>G2777</v>
          </cell>
          <cell r="D1518">
            <v>5555</v>
          </cell>
        </row>
        <row r="1519">
          <cell r="B1519" t="str">
            <v>石冬琴</v>
          </cell>
          <cell r="C1519" t="str">
            <v>杨6649</v>
          </cell>
          <cell r="D1519">
            <v>8070</v>
          </cell>
        </row>
        <row r="1520">
          <cell r="B1520" t="str">
            <v>夏林</v>
          </cell>
          <cell r="C1520">
            <v>0</v>
          </cell>
          <cell r="D1520">
            <v>1330</v>
          </cell>
        </row>
        <row r="1521">
          <cell r="B1521" t="str">
            <v>周婷</v>
          </cell>
          <cell r="C1521" t="str">
            <v>莲3159</v>
          </cell>
          <cell r="D1521">
            <v>1313</v>
          </cell>
        </row>
        <row r="1522">
          <cell r="B1522" t="str">
            <v>刘路霞</v>
          </cell>
          <cell r="C1522" t="str">
            <v>G2656</v>
          </cell>
          <cell r="D1522">
            <v>5555</v>
          </cell>
        </row>
        <row r="1523">
          <cell r="B1523" t="str">
            <v>李菊花</v>
          </cell>
          <cell r="C1523" t="str">
            <v>胖4566</v>
          </cell>
          <cell r="D1523">
            <v>1313</v>
          </cell>
        </row>
        <row r="1526">
          <cell r="B1526" t="str">
            <v>蒋学芝</v>
          </cell>
          <cell r="C1526" t="str">
            <v>G4778</v>
          </cell>
          <cell r="D1526">
            <v>9611</v>
          </cell>
        </row>
        <row r="1527">
          <cell r="B1527" t="str">
            <v>侯茜</v>
          </cell>
          <cell r="C1527" t="str">
            <v>肖3700</v>
          </cell>
          <cell r="D1527">
            <v>5858</v>
          </cell>
        </row>
        <row r="1528">
          <cell r="B1528" t="str">
            <v>杨美红41（1740）</v>
          </cell>
          <cell r="C1528" t="str">
            <v>G0905</v>
          </cell>
          <cell r="D1528">
            <v>8599</v>
          </cell>
        </row>
        <row r="1530">
          <cell r="B1530" t="str">
            <v>张海云</v>
          </cell>
          <cell r="C1530" t="str">
            <v>G5454</v>
          </cell>
          <cell r="D1530">
            <v>8070</v>
          </cell>
        </row>
        <row r="1531">
          <cell r="B1531" t="str">
            <v>孙玫</v>
          </cell>
          <cell r="C1531" t="str">
            <v>G3876</v>
          </cell>
          <cell r="D1531">
            <v>8070</v>
          </cell>
        </row>
        <row r="1532">
          <cell r="B1532" t="str">
            <v>陈丽叶</v>
          </cell>
          <cell r="C1532" t="str">
            <v>G0905</v>
          </cell>
          <cell r="D1532">
            <v>8599</v>
          </cell>
        </row>
        <row r="1533">
          <cell r="B1533" t="str">
            <v>侯茜</v>
          </cell>
          <cell r="C1533" t="str">
            <v>肖3700</v>
          </cell>
          <cell r="D1533">
            <v>5858</v>
          </cell>
        </row>
        <row r="1534">
          <cell r="B1534" t="str">
            <v>陈艳42（0068）</v>
          </cell>
          <cell r="C1534" t="str">
            <v>杨6649</v>
          </cell>
          <cell r="D1534">
            <v>8070</v>
          </cell>
        </row>
        <row r="1535">
          <cell r="B1535" t="str">
            <v>王新新</v>
          </cell>
          <cell r="C1535" t="str">
            <v>杨3021</v>
          </cell>
          <cell r="D1535" t="str">
            <v>8070/1331</v>
          </cell>
        </row>
        <row r="1536">
          <cell r="B1536" t="str">
            <v>刘云辉</v>
          </cell>
          <cell r="C1536" t="str">
            <v>素9012</v>
          </cell>
          <cell r="D1536">
            <v>3333</v>
          </cell>
        </row>
        <row r="1537">
          <cell r="B1537" t="str">
            <v>陈利容</v>
          </cell>
          <cell r="C1537" t="str">
            <v>玉7655</v>
          </cell>
          <cell r="D1537">
            <v>5555</v>
          </cell>
        </row>
        <row r="1538">
          <cell r="B1538" t="str">
            <v>王成香</v>
          </cell>
          <cell r="C1538">
            <v>0</v>
          </cell>
          <cell r="D1538">
            <v>1331</v>
          </cell>
        </row>
        <row r="1539">
          <cell r="B1539" t="str">
            <v>段淑红</v>
          </cell>
          <cell r="C1539" t="str">
            <v>杨7828</v>
          </cell>
          <cell r="D1539">
            <v>8599</v>
          </cell>
        </row>
        <row r="1540">
          <cell r="B1540" t="str">
            <v>石青林</v>
          </cell>
          <cell r="C1540" t="str">
            <v>娇2722</v>
          </cell>
          <cell r="D1540">
            <v>5858</v>
          </cell>
        </row>
        <row r="1541">
          <cell r="B1541" t="str">
            <v>杨昌芬</v>
          </cell>
          <cell r="C1541" t="str">
            <v>雪3772</v>
          </cell>
          <cell r="D1541">
            <v>1688</v>
          </cell>
        </row>
        <row r="1542">
          <cell r="B1542" t="str">
            <v>龙兰英</v>
          </cell>
          <cell r="C1542" t="str">
            <v>雪3772</v>
          </cell>
          <cell r="D1542">
            <v>1688</v>
          </cell>
        </row>
        <row r="1543">
          <cell r="B1543" t="str">
            <v>文丽英</v>
          </cell>
          <cell r="C1543" t="str">
            <v>G4778</v>
          </cell>
          <cell r="D1543">
            <v>9611</v>
          </cell>
        </row>
        <row r="1544">
          <cell r="B1544" t="str">
            <v>陈君</v>
          </cell>
          <cell r="C1544" t="str">
            <v>G4778</v>
          </cell>
          <cell r="D1544">
            <v>9611</v>
          </cell>
        </row>
        <row r="1545">
          <cell r="B1545" t="str">
            <v>代美华</v>
          </cell>
          <cell r="C1545" t="str">
            <v>红1902</v>
          </cell>
          <cell r="D1545" t="str">
            <v>5858/1331</v>
          </cell>
        </row>
        <row r="1546">
          <cell r="B1546" t="str">
            <v>周俭香</v>
          </cell>
          <cell r="C1546" t="str">
            <v>屈3608</v>
          </cell>
          <cell r="D1546">
            <v>8668</v>
          </cell>
        </row>
        <row r="1547">
          <cell r="B1547" t="str">
            <v>姚春花</v>
          </cell>
          <cell r="C1547" t="str">
            <v>刘8798</v>
          </cell>
          <cell r="D1547">
            <v>8668</v>
          </cell>
        </row>
        <row r="1548">
          <cell r="B1548" t="str">
            <v>沙马曲伍</v>
          </cell>
          <cell r="C1548" t="str">
            <v>G4266</v>
          </cell>
          <cell r="D1548">
            <v>5858</v>
          </cell>
        </row>
        <row r="1549">
          <cell r="B1549" t="str">
            <v>陈茜</v>
          </cell>
          <cell r="C1549" t="str">
            <v>贺9228</v>
          </cell>
          <cell r="D1549">
            <v>8599</v>
          </cell>
        </row>
        <row r="1550">
          <cell r="B1550" t="str">
            <v>王晶</v>
          </cell>
          <cell r="C1550">
            <v>0</v>
          </cell>
          <cell r="D1550">
            <v>1331</v>
          </cell>
        </row>
        <row r="1551">
          <cell r="B1551" t="str">
            <v>向桂荣</v>
          </cell>
          <cell r="C1551" t="str">
            <v>王7900</v>
          </cell>
          <cell r="D1551" t="str">
            <v>1313/1331</v>
          </cell>
        </row>
        <row r="1552">
          <cell r="B1552" t="str">
            <v>王映</v>
          </cell>
          <cell r="C1552" t="str">
            <v>杨6876</v>
          </cell>
          <cell r="D1552" t="str">
            <v>8070/1331</v>
          </cell>
        </row>
        <row r="1553">
          <cell r="B1553" t="str">
            <v>廖楚函</v>
          </cell>
          <cell r="C1553">
            <v>0</v>
          </cell>
          <cell r="D1553">
            <v>1331</v>
          </cell>
        </row>
        <row r="1554">
          <cell r="B1554" t="str">
            <v>郭艳红</v>
          </cell>
          <cell r="C1554" t="str">
            <v>G7766</v>
          </cell>
          <cell r="D1554">
            <v>8070</v>
          </cell>
        </row>
        <row r="1555">
          <cell r="B1555" t="str">
            <v>陈倩</v>
          </cell>
          <cell r="C1555" t="str">
            <v>G4778</v>
          </cell>
          <cell r="D1555">
            <v>9611</v>
          </cell>
        </row>
        <row r="1556">
          <cell r="B1556" t="str">
            <v>刘红群</v>
          </cell>
          <cell r="C1556" t="str">
            <v>G1973</v>
          </cell>
          <cell r="D1556">
            <v>1313</v>
          </cell>
        </row>
        <row r="1557">
          <cell r="B1557" t="str">
            <v>雷华忠</v>
          </cell>
          <cell r="C1557" t="str">
            <v>G1973</v>
          </cell>
          <cell r="D1557">
            <v>1313</v>
          </cell>
        </row>
        <row r="1558">
          <cell r="B1558" t="str">
            <v>金艳群</v>
          </cell>
          <cell r="C1558" t="str">
            <v>G6074</v>
          </cell>
          <cell r="D1558">
            <v>8668</v>
          </cell>
        </row>
        <row r="1559">
          <cell r="B1559" t="str">
            <v>邓丽萍</v>
          </cell>
          <cell r="C1559" t="str">
            <v>G8838</v>
          </cell>
          <cell r="D1559">
            <v>8070</v>
          </cell>
        </row>
        <row r="1560">
          <cell r="B1560" t="str">
            <v>周红玲</v>
          </cell>
          <cell r="C1560" t="str">
            <v>王7900</v>
          </cell>
          <cell r="D1560" t="str">
            <v>1313/1331</v>
          </cell>
        </row>
        <row r="1561">
          <cell r="B1561" t="str">
            <v>陈琦敏</v>
          </cell>
          <cell r="C1561" t="str">
            <v>G2777</v>
          </cell>
          <cell r="D1561">
            <v>5555</v>
          </cell>
        </row>
        <row r="1562">
          <cell r="B1562" t="str">
            <v>杨超</v>
          </cell>
          <cell r="C1562" t="str">
            <v>G1973</v>
          </cell>
          <cell r="D1562">
            <v>1313</v>
          </cell>
        </row>
        <row r="1563">
          <cell r="B1563" t="str">
            <v>王荣英</v>
          </cell>
          <cell r="C1563" t="str">
            <v>G1973</v>
          </cell>
          <cell r="D1563">
            <v>1313</v>
          </cell>
        </row>
        <row r="1564">
          <cell r="B1564" t="str">
            <v>陈佳薇</v>
          </cell>
          <cell r="C1564" t="str">
            <v>G7766</v>
          </cell>
          <cell r="D1564">
            <v>8070</v>
          </cell>
        </row>
        <row r="1565">
          <cell r="B1565" t="str">
            <v>易文俊</v>
          </cell>
          <cell r="C1565" t="str">
            <v>贺9228</v>
          </cell>
          <cell r="D1565">
            <v>8599</v>
          </cell>
        </row>
        <row r="1566">
          <cell r="B1566" t="str">
            <v>高霞</v>
          </cell>
          <cell r="C1566" t="str">
            <v>红2772</v>
          </cell>
          <cell r="D1566">
            <v>8070</v>
          </cell>
        </row>
        <row r="1567">
          <cell r="B1567" t="str">
            <v>杨梅43（6629)</v>
          </cell>
          <cell r="C1567" t="str">
            <v>玉8384</v>
          </cell>
          <cell r="D1567">
            <v>8070</v>
          </cell>
        </row>
        <row r="1568">
          <cell r="B1568" t="str">
            <v>彭柳娟</v>
          </cell>
          <cell r="C1568" t="str">
            <v>G9921</v>
          </cell>
          <cell r="D1568">
            <v>1688</v>
          </cell>
        </row>
        <row r="1569">
          <cell r="B1569" t="str">
            <v>蒋婷玉</v>
          </cell>
          <cell r="C1569" t="str">
            <v>蔡5312</v>
          </cell>
          <cell r="D1569">
            <v>8070</v>
          </cell>
        </row>
        <row r="1570">
          <cell r="C1570" t="str">
            <v>蔡5312</v>
          </cell>
          <cell r="D1570">
            <v>8070</v>
          </cell>
        </row>
        <row r="1571">
          <cell r="B1571" t="str">
            <v>龙代根</v>
          </cell>
          <cell r="C1571" t="str">
            <v>胖4566</v>
          </cell>
          <cell r="D1571">
            <v>1313</v>
          </cell>
        </row>
        <row r="1572">
          <cell r="B1572" t="str">
            <v>彭素云</v>
          </cell>
          <cell r="C1572" t="str">
            <v>胖4566</v>
          </cell>
          <cell r="D1572">
            <v>1313</v>
          </cell>
        </row>
        <row r="1573">
          <cell r="B1573" t="str">
            <v>罗娟40（0047）</v>
          </cell>
          <cell r="C1573" t="str">
            <v>王7900</v>
          </cell>
          <cell r="D1573">
            <v>1313</v>
          </cell>
        </row>
        <row r="1574">
          <cell r="B1574" t="str">
            <v>戈晴</v>
          </cell>
          <cell r="C1574" t="str">
            <v>红2772</v>
          </cell>
          <cell r="D1574">
            <v>8070</v>
          </cell>
        </row>
        <row r="1575">
          <cell r="B1575" t="str">
            <v>唐柏柠</v>
          </cell>
          <cell r="C1575" t="str">
            <v>素9012</v>
          </cell>
          <cell r="D1575">
            <v>3333</v>
          </cell>
        </row>
        <row r="1576">
          <cell r="B1576" t="str">
            <v>蒋婷玉</v>
          </cell>
          <cell r="C1576" t="str">
            <v>蔡5312</v>
          </cell>
          <cell r="D1576">
            <v>8070</v>
          </cell>
        </row>
        <row r="1577">
          <cell r="B1577" t="str">
            <v>戈晴</v>
          </cell>
          <cell r="C1577" t="str">
            <v>红2772</v>
          </cell>
          <cell r="D1577">
            <v>8070</v>
          </cell>
        </row>
        <row r="1578">
          <cell r="B1578" t="str">
            <v>欧溶</v>
          </cell>
          <cell r="C1578" t="str">
            <v>桑0396</v>
          </cell>
          <cell r="D1578" t="str">
            <v>1573/1330</v>
          </cell>
        </row>
        <row r="1579">
          <cell r="B1579" t="str">
            <v>王克梅</v>
          </cell>
          <cell r="C1579" t="str">
            <v>G8269</v>
          </cell>
          <cell r="D1579">
            <v>8599</v>
          </cell>
        </row>
        <row r="1580">
          <cell r="B1580" t="str">
            <v>吴田田</v>
          </cell>
          <cell r="C1580">
            <v>0</v>
          </cell>
          <cell r="D1580">
            <v>1338</v>
          </cell>
        </row>
        <row r="1581">
          <cell r="B1581" t="str">
            <v>张小梅40-1556</v>
          </cell>
          <cell r="C1581" t="str">
            <v>巧0187</v>
          </cell>
          <cell r="D1581" t="str">
            <v>1573/1331</v>
          </cell>
        </row>
        <row r="1582">
          <cell r="B1582" t="str">
            <v>李鸽</v>
          </cell>
          <cell r="C1582" t="str">
            <v>豆2185</v>
          </cell>
          <cell r="D1582" t="str">
            <v>3333/1331</v>
          </cell>
        </row>
        <row r="1583">
          <cell r="B1583" t="str">
            <v>何运芝</v>
          </cell>
          <cell r="C1583" t="str">
            <v>英7366</v>
          </cell>
          <cell r="D1583">
            <v>8599</v>
          </cell>
        </row>
        <row r="1584">
          <cell r="B1584" t="str">
            <v>邓群20(3696)</v>
          </cell>
          <cell r="C1584" t="str">
            <v>桑0396</v>
          </cell>
          <cell r="D1584">
            <v>1573</v>
          </cell>
        </row>
        <row r="1585">
          <cell r="B1585" t="str">
            <v>李燕卿</v>
          </cell>
          <cell r="C1585" t="str">
            <v>G8928</v>
          </cell>
          <cell r="D1585">
            <v>1638</v>
          </cell>
        </row>
        <row r="1586">
          <cell r="B1586" t="str">
            <v>吴美萱</v>
          </cell>
          <cell r="C1586" t="str">
            <v>张3622</v>
          </cell>
          <cell r="D1586">
            <v>1313</v>
          </cell>
        </row>
        <row r="1587">
          <cell r="B1587" t="str">
            <v>陈珍桢</v>
          </cell>
          <cell r="C1587" t="str">
            <v>袁3801</v>
          </cell>
          <cell r="D1587">
            <v>8070</v>
          </cell>
        </row>
        <row r="1588">
          <cell r="B1588" t="str">
            <v>石幺妹</v>
          </cell>
          <cell r="C1588" t="str">
            <v>杨3021</v>
          </cell>
          <cell r="D1588">
            <v>8070</v>
          </cell>
        </row>
        <row r="1589">
          <cell r="B1589" t="str">
            <v>邓逢娥</v>
          </cell>
          <cell r="C1589" t="str">
            <v>肖5996</v>
          </cell>
          <cell r="D1589">
            <v>9886</v>
          </cell>
        </row>
        <row r="1590">
          <cell r="B1590" t="str">
            <v>陆美秀</v>
          </cell>
          <cell r="C1590" t="str">
            <v>G2329</v>
          </cell>
          <cell r="D1590">
            <v>8070</v>
          </cell>
        </row>
        <row r="1591">
          <cell r="B1591" t="str">
            <v>潘泽秀</v>
          </cell>
          <cell r="C1591" t="str">
            <v>娅8368</v>
          </cell>
          <cell r="D1591">
            <v>9611</v>
          </cell>
        </row>
        <row r="1592">
          <cell r="B1592" t="str">
            <v>罗燕君</v>
          </cell>
          <cell r="C1592" t="str">
            <v>G7565</v>
          </cell>
          <cell r="D1592">
            <v>1313</v>
          </cell>
        </row>
        <row r="1593">
          <cell r="B1593" t="str">
            <v>张明珠</v>
          </cell>
          <cell r="C1593" t="str">
            <v>红2772</v>
          </cell>
          <cell r="D1593" t="str">
            <v>8070/1331</v>
          </cell>
        </row>
        <row r="1594">
          <cell r="B1594" t="str">
            <v>周倩</v>
          </cell>
          <cell r="C1594" t="str">
            <v>G0141</v>
          </cell>
          <cell r="D1594">
            <v>9886</v>
          </cell>
        </row>
        <row r="1595">
          <cell r="B1595" t="str">
            <v>陈江群</v>
          </cell>
          <cell r="C1595" t="str">
            <v>袁7185</v>
          </cell>
          <cell r="D1595" t="str">
            <v>5555/1331</v>
          </cell>
        </row>
        <row r="1596">
          <cell r="B1596" t="str">
            <v>唐佳</v>
          </cell>
          <cell r="C1596">
            <v>0</v>
          </cell>
          <cell r="D1596">
            <v>1330</v>
          </cell>
        </row>
        <row r="1597">
          <cell r="B1597" t="str">
            <v>段金华</v>
          </cell>
          <cell r="C1597" t="str">
            <v>G7565</v>
          </cell>
          <cell r="D1597">
            <v>1313</v>
          </cell>
        </row>
        <row r="1598">
          <cell r="B1598" t="str">
            <v>杨昌芳</v>
          </cell>
          <cell r="C1598" t="str">
            <v>娅8368</v>
          </cell>
          <cell r="D1598">
            <v>9611</v>
          </cell>
        </row>
        <row r="1599">
          <cell r="B1599" t="str">
            <v>向美娜</v>
          </cell>
          <cell r="C1599" t="str">
            <v>G6917</v>
          </cell>
          <cell r="D1599" t="str">
            <v>5858/1331</v>
          </cell>
        </row>
        <row r="1600">
          <cell r="B1600" t="str">
            <v>李召辉</v>
          </cell>
          <cell r="C1600" t="str">
            <v>娇2722</v>
          </cell>
          <cell r="D1600" t="str">
            <v>5858/1330</v>
          </cell>
        </row>
        <row r="1601">
          <cell r="B1601" t="str">
            <v>谭湘红</v>
          </cell>
          <cell r="C1601" t="str">
            <v>王1855</v>
          </cell>
          <cell r="D1601" t="str">
            <v>3333/1331</v>
          </cell>
        </row>
        <row r="1602">
          <cell r="B1602" t="str">
            <v>梁秀珍</v>
          </cell>
          <cell r="C1602" t="str">
            <v>龚1376</v>
          </cell>
          <cell r="D1602">
            <v>8599</v>
          </cell>
        </row>
        <row r="1603">
          <cell r="B1603" t="str">
            <v>田玉霞</v>
          </cell>
          <cell r="C1603">
            <v>0</v>
          </cell>
          <cell r="D1603">
            <v>1331</v>
          </cell>
        </row>
        <row r="1604">
          <cell r="B1604" t="str">
            <v>陈芳莲</v>
          </cell>
          <cell r="C1604" t="str">
            <v>杨3021</v>
          </cell>
          <cell r="D1604">
            <v>8070</v>
          </cell>
        </row>
        <row r="1605">
          <cell r="B1605" t="str">
            <v>吴智坪</v>
          </cell>
          <cell r="C1605">
            <v>0</v>
          </cell>
          <cell r="D1605">
            <v>1331</v>
          </cell>
        </row>
        <row r="1606">
          <cell r="B1606" t="str">
            <v>蒲喜妹</v>
          </cell>
          <cell r="C1606" t="str">
            <v>G7565</v>
          </cell>
          <cell r="D1606">
            <v>1313</v>
          </cell>
        </row>
        <row r="1607">
          <cell r="B1607" t="str">
            <v>王海燕</v>
          </cell>
          <cell r="C1607" t="str">
            <v>徐6399</v>
          </cell>
          <cell r="D1607">
            <v>9886</v>
          </cell>
        </row>
        <row r="1608">
          <cell r="B1608" t="str">
            <v>陈清妹</v>
          </cell>
          <cell r="C1608" t="str">
            <v>崔6790</v>
          </cell>
          <cell r="D1608">
            <v>5555</v>
          </cell>
        </row>
        <row r="1609">
          <cell r="B1609" t="str">
            <v>向维</v>
          </cell>
          <cell r="C1609" t="str">
            <v>梅2883</v>
          </cell>
          <cell r="D1609">
            <v>1638</v>
          </cell>
        </row>
        <row r="1610">
          <cell r="B1610" t="str">
            <v>熊志成</v>
          </cell>
          <cell r="C1610" t="str">
            <v>杨6649</v>
          </cell>
          <cell r="D1610">
            <v>8070</v>
          </cell>
        </row>
        <row r="1611">
          <cell r="B1611" t="str">
            <v>杨玉灵</v>
          </cell>
          <cell r="C1611" t="str">
            <v>杨7828</v>
          </cell>
          <cell r="D1611">
            <v>8599</v>
          </cell>
        </row>
        <row r="1612">
          <cell r="B1612" t="str">
            <v>佟新</v>
          </cell>
          <cell r="C1612" t="str">
            <v>G7565</v>
          </cell>
          <cell r="D1612">
            <v>1313</v>
          </cell>
        </row>
        <row r="1613">
          <cell r="B1613" t="str">
            <v>历丹</v>
          </cell>
          <cell r="C1613" t="str">
            <v>G4778</v>
          </cell>
          <cell r="D1613" t="str">
            <v>9611/1331</v>
          </cell>
        </row>
        <row r="1614">
          <cell r="B1614" t="str">
            <v>姚英</v>
          </cell>
          <cell r="C1614" t="str">
            <v>严3907</v>
          </cell>
          <cell r="D1614">
            <v>8599</v>
          </cell>
        </row>
        <row r="1615">
          <cell r="B1615" t="str">
            <v>冉光容</v>
          </cell>
          <cell r="C1615" t="str">
            <v>刘8798</v>
          </cell>
          <cell r="D1615">
            <v>8668</v>
          </cell>
        </row>
        <row r="1616">
          <cell r="B1616" t="str">
            <v>罗青华</v>
          </cell>
          <cell r="C1616" t="str">
            <v>玲7863</v>
          </cell>
          <cell r="D1616">
            <v>8668</v>
          </cell>
        </row>
        <row r="1617">
          <cell r="B1617" t="str">
            <v>罗青华</v>
          </cell>
          <cell r="C1617" t="str">
            <v>玲7863</v>
          </cell>
          <cell r="D1617">
            <v>8668</v>
          </cell>
        </row>
        <row r="1618">
          <cell r="B1618" t="str">
            <v>向小芳</v>
          </cell>
          <cell r="C1618" t="str">
            <v>曾3041</v>
          </cell>
          <cell r="D1618">
            <v>3333</v>
          </cell>
        </row>
        <row r="1619">
          <cell r="B1619" t="str">
            <v>向小芳</v>
          </cell>
          <cell r="C1619" t="str">
            <v>曾3041</v>
          </cell>
          <cell r="D1619">
            <v>3333</v>
          </cell>
        </row>
        <row r="1620">
          <cell r="B1620" t="str">
            <v>张静文</v>
          </cell>
          <cell r="C1620" t="str">
            <v>邹2429</v>
          </cell>
          <cell r="D1620">
            <v>8070</v>
          </cell>
        </row>
        <row r="1621">
          <cell r="B1621" t="str">
            <v>张静文</v>
          </cell>
          <cell r="C1621" t="str">
            <v>邹2429</v>
          </cell>
          <cell r="D1621">
            <v>8070</v>
          </cell>
        </row>
        <row r="1622">
          <cell r="B1622" t="str">
            <v>李检</v>
          </cell>
          <cell r="C1622" t="str">
            <v>G8568</v>
          </cell>
          <cell r="D1622">
            <v>5858</v>
          </cell>
        </row>
        <row r="1623">
          <cell r="B1623" t="str">
            <v>李检</v>
          </cell>
          <cell r="C1623" t="str">
            <v>G8568</v>
          </cell>
          <cell r="D1623">
            <v>5858</v>
          </cell>
        </row>
        <row r="1624">
          <cell r="B1624" t="str">
            <v>吴琼4529</v>
          </cell>
          <cell r="C1624" t="str">
            <v>简4618</v>
          </cell>
          <cell r="D1624">
            <v>3333</v>
          </cell>
        </row>
        <row r="1625">
          <cell r="B1625" t="str">
            <v>吴琼4529</v>
          </cell>
          <cell r="C1625" t="str">
            <v>简4618</v>
          </cell>
          <cell r="D1625">
            <v>3333</v>
          </cell>
        </row>
        <row r="1626">
          <cell r="B1626" t="str">
            <v>龙芳</v>
          </cell>
          <cell r="C1626" t="str">
            <v>熊2067</v>
          </cell>
          <cell r="D1626">
            <v>1313</v>
          </cell>
        </row>
        <row r="1627">
          <cell r="B1627" t="str">
            <v>黄亚辉</v>
          </cell>
          <cell r="C1627" t="str">
            <v>张7010</v>
          </cell>
          <cell r="D1627">
            <v>1313</v>
          </cell>
        </row>
        <row r="1628">
          <cell r="B1628" t="str">
            <v>张林</v>
          </cell>
          <cell r="C1628" t="str">
            <v>邹2429</v>
          </cell>
          <cell r="D1628">
            <v>8070</v>
          </cell>
        </row>
        <row r="1629">
          <cell r="B1629" t="str">
            <v>张林</v>
          </cell>
          <cell r="C1629" t="str">
            <v>邹2429</v>
          </cell>
          <cell r="D1629">
            <v>8070</v>
          </cell>
        </row>
        <row r="1630">
          <cell r="B1630" t="str">
            <v>雷利霞</v>
          </cell>
          <cell r="C1630" t="str">
            <v>G4108</v>
          </cell>
          <cell r="D1630">
            <v>5858</v>
          </cell>
        </row>
        <row r="1631">
          <cell r="B1631" t="str">
            <v>雷利霞</v>
          </cell>
          <cell r="C1631" t="str">
            <v>G4108</v>
          </cell>
          <cell r="D1631">
            <v>5858</v>
          </cell>
        </row>
        <row r="1632">
          <cell r="B1632" t="str">
            <v>李颖</v>
          </cell>
          <cell r="C1632" t="str">
            <v>汤1661</v>
          </cell>
          <cell r="D1632">
            <v>1688</v>
          </cell>
        </row>
        <row r="1633">
          <cell r="B1633" t="str">
            <v>黄禄云</v>
          </cell>
          <cell r="C1633" t="str">
            <v>胖4566</v>
          </cell>
          <cell r="D1633">
            <v>1313</v>
          </cell>
        </row>
        <row r="1634">
          <cell r="B1634" t="str">
            <v>陈小娟</v>
          </cell>
          <cell r="C1634" t="str">
            <v>刘6982</v>
          </cell>
          <cell r="D1634">
            <v>5858</v>
          </cell>
        </row>
        <row r="1635">
          <cell r="B1635" t="str">
            <v>陈小娟</v>
          </cell>
          <cell r="C1635" t="str">
            <v>刘6982</v>
          </cell>
          <cell r="D1635">
            <v>5858</v>
          </cell>
        </row>
        <row r="1636">
          <cell r="B1636" t="str">
            <v>曾婷</v>
          </cell>
          <cell r="C1636" t="str">
            <v>胖9598</v>
          </cell>
          <cell r="D1636">
            <v>1313</v>
          </cell>
        </row>
        <row r="1637">
          <cell r="B1637" t="str">
            <v>王小青</v>
          </cell>
          <cell r="C1637" t="str">
            <v>杨4855</v>
          </cell>
          <cell r="D1637">
            <v>8888</v>
          </cell>
        </row>
        <row r="1638">
          <cell r="B1638" t="str">
            <v>吴招云</v>
          </cell>
          <cell r="C1638" t="str">
            <v>琪1033</v>
          </cell>
          <cell r="D1638">
            <v>5555</v>
          </cell>
        </row>
        <row r="1639">
          <cell r="B1639" t="str">
            <v>吴招云</v>
          </cell>
          <cell r="C1639" t="str">
            <v>琪1033</v>
          </cell>
          <cell r="D1639">
            <v>5555</v>
          </cell>
        </row>
        <row r="1640">
          <cell r="B1640" t="str">
            <v>吴招云</v>
          </cell>
          <cell r="C1640" t="str">
            <v>琪1033</v>
          </cell>
          <cell r="D1640">
            <v>5555</v>
          </cell>
        </row>
        <row r="1641">
          <cell r="B1641" t="str">
            <v>万丽红7081</v>
          </cell>
          <cell r="C1641" t="str">
            <v>G4108</v>
          </cell>
          <cell r="D1641">
            <v>5858</v>
          </cell>
        </row>
        <row r="1642">
          <cell r="B1642" t="str">
            <v>万丽红7081</v>
          </cell>
          <cell r="C1642" t="str">
            <v>G4108</v>
          </cell>
          <cell r="D1642">
            <v>5858</v>
          </cell>
        </row>
        <row r="1643">
          <cell r="B1643" t="str">
            <v>万丽红7081</v>
          </cell>
          <cell r="C1643" t="str">
            <v>G4108</v>
          </cell>
          <cell r="D1643">
            <v>5858</v>
          </cell>
        </row>
        <row r="1644">
          <cell r="B1644" t="str">
            <v>刘贵琼</v>
          </cell>
          <cell r="C1644" t="str">
            <v>萍4209</v>
          </cell>
          <cell r="D1644">
            <v>1638</v>
          </cell>
        </row>
        <row r="1645">
          <cell r="B1645" t="str">
            <v>莫爱莺</v>
          </cell>
          <cell r="C1645" t="str">
            <v>芳6713</v>
          </cell>
          <cell r="D1645">
            <v>8070</v>
          </cell>
        </row>
        <row r="1646">
          <cell r="B1646" t="str">
            <v>莫爱莺</v>
          </cell>
          <cell r="C1646" t="str">
            <v>芳6713</v>
          </cell>
          <cell r="D1646">
            <v>8070</v>
          </cell>
        </row>
        <row r="1647">
          <cell r="B1647" t="str">
            <v>陈小林</v>
          </cell>
          <cell r="C1647" t="str">
            <v>邹2429</v>
          </cell>
          <cell r="D1647">
            <v>8070</v>
          </cell>
        </row>
        <row r="1648">
          <cell r="B1648" t="str">
            <v>陈小林</v>
          </cell>
          <cell r="C1648" t="str">
            <v>邹2429</v>
          </cell>
          <cell r="D1648">
            <v>8070</v>
          </cell>
        </row>
        <row r="1649">
          <cell r="B1649" t="str">
            <v>曹家凤</v>
          </cell>
          <cell r="C1649" t="str">
            <v>清1633</v>
          </cell>
          <cell r="D1649">
            <v>1313</v>
          </cell>
        </row>
        <row r="1650">
          <cell r="B1650" t="str">
            <v>焦杨艳</v>
          </cell>
          <cell r="C1650" t="str">
            <v>简4618</v>
          </cell>
          <cell r="D1650">
            <v>3333</v>
          </cell>
        </row>
        <row r="1651">
          <cell r="B1651" t="str">
            <v>焦杨艳</v>
          </cell>
          <cell r="C1651" t="str">
            <v>简4618</v>
          </cell>
          <cell r="D1651">
            <v>3333</v>
          </cell>
        </row>
        <row r="1652">
          <cell r="B1652" t="str">
            <v>阳玉姣</v>
          </cell>
          <cell r="C1652" t="str">
            <v>杨9512</v>
          </cell>
          <cell r="D1652">
            <v>8668</v>
          </cell>
        </row>
        <row r="1653">
          <cell r="B1653" t="str">
            <v>易娟</v>
          </cell>
          <cell r="C1653" t="str">
            <v>刘4696</v>
          </cell>
          <cell r="D1653">
            <v>1313</v>
          </cell>
        </row>
        <row r="1654">
          <cell r="B1654" t="str">
            <v>鲁梦相</v>
          </cell>
          <cell r="C1654" t="str">
            <v>G6916</v>
          </cell>
          <cell r="D1654">
            <v>5858</v>
          </cell>
        </row>
        <row r="1655">
          <cell r="B1655" t="str">
            <v>梁子涵</v>
          </cell>
          <cell r="C1655" t="str">
            <v>G6916</v>
          </cell>
          <cell r="D1655">
            <v>5858</v>
          </cell>
        </row>
        <row r="1656">
          <cell r="B1656" t="str">
            <v>梁子涵</v>
          </cell>
          <cell r="C1656" t="str">
            <v>G6916</v>
          </cell>
          <cell r="D1656">
            <v>5858</v>
          </cell>
        </row>
        <row r="1657">
          <cell r="B1657" t="str">
            <v>杨树根</v>
          </cell>
          <cell r="C1657" t="str">
            <v>G1978</v>
          </cell>
          <cell r="D1657">
            <v>1638</v>
          </cell>
        </row>
        <row r="1658">
          <cell r="B1658" t="str">
            <v>任思</v>
          </cell>
          <cell r="C1658" t="str">
            <v>G1978</v>
          </cell>
          <cell r="D1658">
            <v>1638</v>
          </cell>
        </row>
        <row r="1659">
          <cell r="B1659" t="str">
            <v>梁婷</v>
          </cell>
          <cell r="C1659" t="str">
            <v>巧0187</v>
          </cell>
          <cell r="D1659">
            <v>1573</v>
          </cell>
        </row>
        <row r="1660">
          <cell r="B1660" t="str">
            <v>梁婷</v>
          </cell>
          <cell r="C1660" t="str">
            <v>巧0187</v>
          </cell>
          <cell r="D1660">
            <v>1573</v>
          </cell>
        </row>
        <row r="1661">
          <cell r="B1661" t="str">
            <v>梁婷</v>
          </cell>
          <cell r="C1661" t="str">
            <v>巧0187</v>
          </cell>
          <cell r="D1661">
            <v>1573</v>
          </cell>
        </row>
        <row r="1662">
          <cell r="B1662" t="str">
            <v>刘玲</v>
          </cell>
          <cell r="C1662" t="str">
            <v>邹2429</v>
          </cell>
          <cell r="D1662">
            <v>8070</v>
          </cell>
        </row>
        <row r="1663">
          <cell r="B1663" t="str">
            <v>彭文慧</v>
          </cell>
          <cell r="C1663" t="str">
            <v>琪1033</v>
          </cell>
          <cell r="D1663">
            <v>5555</v>
          </cell>
        </row>
        <row r="1664">
          <cell r="B1664" t="str">
            <v>万红林</v>
          </cell>
          <cell r="C1664" t="str">
            <v>陈8213</v>
          </cell>
          <cell r="D1664">
            <v>1638</v>
          </cell>
        </row>
        <row r="1665">
          <cell r="B1665" t="str">
            <v>周瑜</v>
          </cell>
          <cell r="C1665">
            <v>0</v>
          </cell>
          <cell r="D1665">
            <v>8599</v>
          </cell>
        </row>
        <row r="1666">
          <cell r="B1666" t="str">
            <v>童娅</v>
          </cell>
          <cell r="C1666" t="str">
            <v>朱6968</v>
          </cell>
          <cell r="D1666">
            <v>1638</v>
          </cell>
        </row>
        <row r="1667">
          <cell r="B1667" t="str">
            <v>彭春竹</v>
          </cell>
          <cell r="C1667" t="str">
            <v>刘3735</v>
          </cell>
          <cell r="D1667">
            <v>8599</v>
          </cell>
        </row>
        <row r="1668">
          <cell r="B1668" t="str">
            <v>彭春竹</v>
          </cell>
          <cell r="C1668" t="str">
            <v>刘3735</v>
          </cell>
          <cell r="D1668">
            <v>8599</v>
          </cell>
        </row>
        <row r="1669">
          <cell r="B1669" t="str">
            <v>鲍能美</v>
          </cell>
          <cell r="C1669" t="str">
            <v>陈6759</v>
          </cell>
          <cell r="D1669" t="str">
            <v>9886/1330</v>
          </cell>
        </row>
        <row r="1670">
          <cell r="B1670" t="str">
            <v>鲍能美</v>
          </cell>
          <cell r="C1670" t="str">
            <v>陈6759</v>
          </cell>
          <cell r="D1670" t="str">
            <v>9886/1330</v>
          </cell>
        </row>
        <row r="1671">
          <cell r="B1671" t="str">
            <v>肖带娣</v>
          </cell>
          <cell r="C1671" t="str">
            <v>G0101</v>
          </cell>
          <cell r="D1671">
            <v>8668</v>
          </cell>
        </row>
        <row r="1672">
          <cell r="B1672" t="str">
            <v>梁丽娟</v>
          </cell>
          <cell r="C1672" t="str">
            <v>熊2067</v>
          </cell>
          <cell r="D1672">
            <v>1313</v>
          </cell>
        </row>
        <row r="1673">
          <cell r="B1673" t="str">
            <v>梁丽娟</v>
          </cell>
          <cell r="C1673" t="str">
            <v>熊2067</v>
          </cell>
          <cell r="D1673">
            <v>1313</v>
          </cell>
        </row>
        <row r="1674">
          <cell r="B1674" t="str">
            <v>蒋义明</v>
          </cell>
          <cell r="C1674" t="str">
            <v>刘4381</v>
          </cell>
          <cell r="D1674">
            <v>1638</v>
          </cell>
        </row>
        <row r="1675">
          <cell r="B1675" t="str">
            <v>林涵</v>
          </cell>
          <cell r="C1675" t="str">
            <v>G1978</v>
          </cell>
          <cell r="D1675">
            <v>1638</v>
          </cell>
        </row>
        <row r="1676">
          <cell r="B1676" t="str">
            <v>张庆庆</v>
          </cell>
          <cell r="C1676" t="str">
            <v>杨3201</v>
          </cell>
          <cell r="D1676">
            <v>8070</v>
          </cell>
        </row>
        <row r="1677">
          <cell r="B1677" t="str">
            <v>周杏贞</v>
          </cell>
          <cell r="C1677" t="str">
            <v>玲7863</v>
          </cell>
          <cell r="D1677">
            <v>8668</v>
          </cell>
        </row>
        <row r="1678">
          <cell r="B1678" t="str">
            <v>陈仙鹤</v>
          </cell>
          <cell r="C1678" t="str">
            <v>Y8713</v>
          </cell>
          <cell r="D1678">
            <v>8599</v>
          </cell>
        </row>
        <row r="1679">
          <cell r="B1679" t="str">
            <v>易姣艳</v>
          </cell>
          <cell r="C1679" t="str">
            <v>张9429</v>
          </cell>
          <cell r="D1679">
            <v>5858</v>
          </cell>
        </row>
        <row r="1680">
          <cell r="B1680" t="str">
            <v>欧阳鑫乐</v>
          </cell>
          <cell r="C1680" t="str">
            <v>G1978</v>
          </cell>
          <cell r="D1680">
            <v>1638</v>
          </cell>
        </row>
        <row r="1681">
          <cell r="B1681" t="str">
            <v>欧阳鑫乐</v>
          </cell>
          <cell r="C1681" t="str">
            <v>G1978</v>
          </cell>
          <cell r="D1681">
            <v>1638</v>
          </cell>
        </row>
        <row r="1682">
          <cell r="B1682" t="str">
            <v>欧阳鑫乐</v>
          </cell>
          <cell r="C1682" t="str">
            <v>G1978</v>
          </cell>
          <cell r="D1682">
            <v>1638</v>
          </cell>
        </row>
        <row r="1683">
          <cell r="B1683" t="str">
            <v>栗文彩</v>
          </cell>
          <cell r="C1683" t="str">
            <v>G1978</v>
          </cell>
          <cell r="D1683">
            <v>1638</v>
          </cell>
        </row>
        <row r="1684">
          <cell r="B1684" t="str">
            <v>阳琴</v>
          </cell>
          <cell r="C1684" t="str">
            <v>肖9660</v>
          </cell>
          <cell r="D1684">
            <v>8668</v>
          </cell>
        </row>
        <row r="1685">
          <cell r="B1685" t="str">
            <v>杨黎</v>
          </cell>
          <cell r="C1685" t="str">
            <v>桑0396</v>
          </cell>
          <cell r="D1685">
            <v>1573</v>
          </cell>
        </row>
        <row r="1686">
          <cell r="B1686" t="str">
            <v>洪星星</v>
          </cell>
          <cell r="C1686" t="str">
            <v>G6916</v>
          </cell>
          <cell r="D1686">
            <v>5858</v>
          </cell>
        </row>
        <row r="1687">
          <cell r="B1687" t="str">
            <v>程劲亨</v>
          </cell>
          <cell r="C1687" t="str">
            <v>G6916</v>
          </cell>
          <cell r="D1687">
            <v>5858</v>
          </cell>
        </row>
        <row r="1688">
          <cell r="B1688" t="str">
            <v>毛丽君</v>
          </cell>
          <cell r="C1688" t="str">
            <v>G1466</v>
          </cell>
          <cell r="D1688">
            <v>8668</v>
          </cell>
        </row>
        <row r="1689">
          <cell r="B1689" t="str">
            <v>彭艳芳</v>
          </cell>
          <cell r="C1689" t="str">
            <v>莲8109</v>
          </cell>
          <cell r="D1689">
            <v>1638</v>
          </cell>
        </row>
        <row r="1690">
          <cell r="B1690" t="str">
            <v>王海峰</v>
          </cell>
          <cell r="C1690" t="str">
            <v>莲8109</v>
          </cell>
          <cell r="D1690">
            <v>1638</v>
          </cell>
        </row>
        <row r="1691">
          <cell r="B1691" t="str">
            <v>李华兰</v>
          </cell>
          <cell r="C1691" t="str">
            <v>刘6982</v>
          </cell>
          <cell r="D1691">
            <v>5858</v>
          </cell>
        </row>
        <row r="1692">
          <cell r="B1692" t="str">
            <v>李华兰</v>
          </cell>
          <cell r="C1692" t="str">
            <v>刘6982</v>
          </cell>
          <cell r="D1692">
            <v>5858</v>
          </cell>
        </row>
        <row r="1693">
          <cell r="B1693" t="str">
            <v>尹丹丹</v>
          </cell>
          <cell r="C1693" t="str">
            <v>G1466</v>
          </cell>
          <cell r="D1693">
            <v>8668</v>
          </cell>
        </row>
        <row r="1694">
          <cell r="B1694" t="str">
            <v>尹丹丹</v>
          </cell>
          <cell r="C1694" t="str">
            <v>G1466</v>
          </cell>
          <cell r="D1694">
            <v>8668</v>
          </cell>
        </row>
        <row r="1695">
          <cell r="B1695" t="str">
            <v>尹丹丹</v>
          </cell>
          <cell r="C1695" t="str">
            <v>G1466</v>
          </cell>
          <cell r="D1695">
            <v>8668</v>
          </cell>
        </row>
        <row r="1696">
          <cell r="B1696" t="str">
            <v>周松花</v>
          </cell>
          <cell r="C1696" t="str">
            <v>唐0325</v>
          </cell>
          <cell r="D1696">
            <v>9886</v>
          </cell>
        </row>
        <row r="1697">
          <cell r="B1697" t="str">
            <v>周松花</v>
          </cell>
          <cell r="C1697" t="str">
            <v>唐0325</v>
          </cell>
          <cell r="D1697">
            <v>9886</v>
          </cell>
        </row>
        <row r="1698">
          <cell r="B1698" t="str">
            <v>龙飞连</v>
          </cell>
          <cell r="C1698" t="str">
            <v>邹2429</v>
          </cell>
          <cell r="D1698">
            <v>8070</v>
          </cell>
        </row>
        <row r="1699">
          <cell r="B1699" t="str">
            <v>郑爱玲</v>
          </cell>
          <cell r="C1699" t="str">
            <v>芳6713</v>
          </cell>
          <cell r="D1699">
            <v>8070</v>
          </cell>
        </row>
        <row r="1700">
          <cell r="B1700" t="str">
            <v>郑爱玲</v>
          </cell>
          <cell r="C1700" t="str">
            <v>芳6713</v>
          </cell>
          <cell r="D1700">
            <v>8070</v>
          </cell>
        </row>
        <row r="1701">
          <cell r="B1701" t="str">
            <v>陈南贞</v>
          </cell>
          <cell r="C1701" t="str">
            <v>游5326</v>
          </cell>
          <cell r="D1701">
            <v>3333</v>
          </cell>
        </row>
        <row r="1702">
          <cell r="B1702" t="str">
            <v>邱颖丰</v>
          </cell>
          <cell r="C1702" t="str">
            <v>王7900</v>
          </cell>
          <cell r="D1702">
            <v>1313</v>
          </cell>
        </row>
        <row r="1703">
          <cell r="B1703" t="str">
            <v>伍春枚</v>
          </cell>
          <cell r="C1703" t="str">
            <v>玲7863</v>
          </cell>
          <cell r="D1703">
            <v>8668</v>
          </cell>
        </row>
        <row r="1704">
          <cell r="B1704" t="str">
            <v>董钰婷</v>
          </cell>
          <cell r="C1704" t="str">
            <v>G1466</v>
          </cell>
          <cell r="D1704">
            <v>8668</v>
          </cell>
        </row>
        <row r="1705">
          <cell r="B1705" t="str">
            <v>廖丽娟</v>
          </cell>
          <cell r="C1705" t="str">
            <v>杨3201</v>
          </cell>
          <cell r="D1705">
            <v>8070</v>
          </cell>
        </row>
        <row r="1706">
          <cell r="B1706" t="str">
            <v>陈莉</v>
          </cell>
          <cell r="C1706" t="str">
            <v>彭8958</v>
          </cell>
          <cell r="D1706" t="str">
            <v>5858/1330</v>
          </cell>
        </row>
        <row r="1707">
          <cell r="B1707" t="str">
            <v>陈莉</v>
          </cell>
          <cell r="C1707" t="str">
            <v>彭8958</v>
          </cell>
          <cell r="D1707" t="str">
            <v>5858/1330</v>
          </cell>
        </row>
        <row r="1708">
          <cell r="B1708" t="str">
            <v>洪琴英</v>
          </cell>
          <cell r="C1708" t="str">
            <v>桑0396</v>
          </cell>
          <cell r="D1708">
            <v>1573</v>
          </cell>
        </row>
        <row r="1709">
          <cell r="B1709" t="str">
            <v>胡小燕</v>
          </cell>
          <cell r="C1709" t="str">
            <v>桑0396</v>
          </cell>
          <cell r="D1709">
            <v>1573</v>
          </cell>
        </row>
        <row r="1710">
          <cell r="B1710" t="str">
            <v>张倩</v>
          </cell>
          <cell r="C1710" t="str">
            <v>刘4381</v>
          </cell>
          <cell r="D1710">
            <v>1638</v>
          </cell>
        </row>
        <row r="1711">
          <cell r="B1711" t="str">
            <v>王辉荣</v>
          </cell>
          <cell r="C1711" t="str">
            <v>张9429</v>
          </cell>
          <cell r="D1711">
            <v>5858</v>
          </cell>
        </row>
        <row r="1712">
          <cell r="B1712" t="str">
            <v>钟利益</v>
          </cell>
          <cell r="C1712" t="str">
            <v>汤1661</v>
          </cell>
          <cell r="D1712">
            <v>1688</v>
          </cell>
        </row>
        <row r="1713">
          <cell r="B1713" t="str">
            <v>王奇峰</v>
          </cell>
          <cell r="C1713" t="str">
            <v>汤1661</v>
          </cell>
          <cell r="D1713">
            <v>1688</v>
          </cell>
        </row>
        <row r="1714">
          <cell r="B1714" t="str">
            <v>杨苏琼</v>
          </cell>
          <cell r="C1714" t="str">
            <v>江3846</v>
          </cell>
          <cell r="D1714">
            <v>1638</v>
          </cell>
        </row>
        <row r="1715">
          <cell r="B1715" t="str">
            <v>杨苏琼</v>
          </cell>
          <cell r="C1715" t="str">
            <v>江3846</v>
          </cell>
          <cell r="D1715">
            <v>1638</v>
          </cell>
        </row>
        <row r="1716">
          <cell r="B1716" t="str">
            <v>王艳</v>
          </cell>
          <cell r="C1716" t="str">
            <v>刘6982</v>
          </cell>
          <cell r="D1716">
            <v>5858</v>
          </cell>
        </row>
        <row r="1717">
          <cell r="B1717" t="str">
            <v>王艳</v>
          </cell>
          <cell r="C1717" t="str">
            <v>刘6982</v>
          </cell>
          <cell r="D1717">
            <v>5858</v>
          </cell>
        </row>
        <row r="1718">
          <cell r="B1718" t="str">
            <v>田寒英</v>
          </cell>
          <cell r="C1718" t="str">
            <v>刘3735</v>
          </cell>
          <cell r="D1718">
            <v>8599</v>
          </cell>
        </row>
        <row r="1719">
          <cell r="B1719" t="str">
            <v>马丹</v>
          </cell>
          <cell r="C1719" t="str">
            <v>Y8713</v>
          </cell>
          <cell r="D1719">
            <v>8599</v>
          </cell>
        </row>
        <row r="1720">
          <cell r="B1720" t="str">
            <v>王跃凤</v>
          </cell>
          <cell r="C1720" t="str">
            <v>巧0187</v>
          </cell>
          <cell r="D1720">
            <v>1573</v>
          </cell>
        </row>
        <row r="1721">
          <cell r="B1721" t="str">
            <v>陈子莲</v>
          </cell>
          <cell r="C1721" t="str">
            <v>张1198</v>
          </cell>
          <cell r="D1721">
            <v>3333</v>
          </cell>
        </row>
        <row r="1722">
          <cell r="B1722" t="str">
            <v>韦灿丽</v>
          </cell>
          <cell r="C1722" t="str">
            <v>平1415</v>
          </cell>
          <cell r="D1722">
            <v>1688</v>
          </cell>
        </row>
        <row r="1723">
          <cell r="B1723" t="str">
            <v>舒小亚</v>
          </cell>
          <cell r="C1723">
            <v>0</v>
          </cell>
          <cell r="D1723">
            <v>1330</v>
          </cell>
        </row>
        <row r="1724">
          <cell r="B1724" t="str">
            <v>彭芳</v>
          </cell>
          <cell r="C1724" t="str">
            <v>巧0187</v>
          </cell>
          <cell r="D1724">
            <v>1573</v>
          </cell>
        </row>
        <row r="1725">
          <cell r="B1725" t="str">
            <v>罗辉</v>
          </cell>
          <cell r="C1725" t="str">
            <v>范1005</v>
          </cell>
          <cell r="D1725">
            <v>8070</v>
          </cell>
        </row>
        <row r="1726">
          <cell r="B1726" t="str">
            <v>赵金龙</v>
          </cell>
          <cell r="C1726" t="str">
            <v>汤1661</v>
          </cell>
          <cell r="D1726">
            <v>1688</v>
          </cell>
        </row>
        <row r="1727">
          <cell r="B1727" t="str">
            <v>黄海英</v>
          </cell>
          <cell r="C1727" t="str">
            <v>汤1661</v>
          </cell>
          <cell r="D1727">
            <v>1688</v>
          </cell>
        </row>
        <row r="1728">
          <cell r="B1728" t="str">
            <v>曹茜</v>
          </cell>
          <cell r="C1728" t="str">
            <v>谭3261</v>
          </cell>
          <cell r="D1728">
            <v>1638</v>
          </cell>
        </row>
        <row r="1729">
          <cell r="B1729" t="str">
            <v>田亚</v>
          </cell>
          <cell r="C1729" t="str">
            <v>江9093</v>
          </cell>
          <cell r="D1729">
            <v>5858</v>
          </cell>
        </row>
        <row r="1730">
          <cell r="B1730" t="str">
            <v>李淑香</v>
          </cell>
          <cell r="C1730" t="str">
            <v>G0905</v>
          </cell>
          <cell r="D1730">
            <v>8599</v>
          </cell>
        </row>
        <row r="1731">
          <cell r="B1731" t="str">
            <v>伍建萍</v>
          </cell>
          <cell r="C1731" t="str">
            <v>G0905</v>
          </cell>
          <cell r="D1731">
            <v>8599</v>
          </cell>
        </row>
        <row r="1732">
          <cell r="B1732" t="str">
            <v>黄春香</v>
          </cell>
          <cell r="C1732" t="str">
            <v>曾3041</v>
          </cell>
          <cell r="D1732">
            <v>3333</v>
          </cell>
        </row>
        <row r="1733">
          <cell r="B1733" t="str">
            <v>成丽娟</v>
          </cell>
          <cell r="C1733" t="str">
            <v>莲8109</v>
          </cell>
          <cell r="D1733">
            <v>1638</v>
          </cell>
        </row>
        <row r="1734">
          <cell r="B1734" t="str">
            <v>汪探生</v>
          </cell>
          <cell r="C1734" t="str">
            <v>莲8109</v>
          </cell>
          <cell r="D1734">
            <v>1638</v>
          </cell>
        </row>
        <row r="1735">
          <cell r="B1735" t="str">
            <v>唐平兰</v>
          </cell>
          <cell r="C1735" t="str">
            <v>刘3735</v>
          </cell>
          <cell r="D1735">
            <v>8599</v>
          </cell>
        </row>
        <row r="1736">
          <cell r="B1736" t="str">
            <v>万丽红</v>
          </cell>
          <cell r="C1736" t="str">
            <v>G4108</v>
          </cell>
          <cell r="D1736">
            <v>5858</v>
          </cell>
        </row>
        <row r="1737">
          <cell r="B1737" t="str">
            <v>喻金萍</v>
          </cell>
          <cell r="C1737" t="str">
            <v>严3907</v>
          </cell>
          <cell r="D1737">
            <v>8599</v>
          </cell>
        </row>
        <row r="1738">
          <cell r="B1738" t="str">
            <v>李先红</v>
          </cell>
          <cell r="C1738" t="str">
            <v>琪1033</v>
          </cell>
          <cell r="D1738">
            <v>5555</v>
          </cell>
        </row>
        <row r="1739">
          <cell r="B1739" t="str">
            <v>杨梅</v>
          </cell>
          <cell r="C1739" t="str">
            <v>巧0187</v>
          </cell>
          <cell r="D1739">
            <v>1573</v>
          </cell>
        </row>
        <row r="1740">
          <cell r="B1740" t="str">
            <v>李三玉</v>
          </cell>
          <cell r="C1740" t="str">
            <v>晏7799</v>
          </cell>
          <cell r="D1740">
            <v>8668</v>
          </cell>
        </row>
        <row r="1741">
          <cell r="B1741" t="str">
            <v>彭秋平</v>
          </cell>
          <cell r="C1741" t="str">
            <v>巧0187</v>
          </cell>
          <cell r="D1741">
            <v>1573</v>
          </cell>
        </row>
        <row r="1742">
          <cell r="B1742" t="str">
            <v>陈佳桑</v>
          </cell>
          <cell r="C1742" t="str">
            <v>娟7217</v>
          </cell>
          <cell r="D1742">
            <v>1688</v>
          </cell>
        </row>
        <row r="1743">
          <cell r="B1743" t="str">
            <v>符叶琴</v>
          </cell>
          <cell r="C1743" t="str">
            <v>赵7910</v>
          </cell>
          <cell r="D1743">
            <v>8599</v>
          </cell>
        </row>
        <row r="1744">
          <cell r="B1744" t="str">
            <v>潘秀娟</v>
          </cell>
          <cell r="C1744" t="str">
            <v>陈9523</v>
          </cell>
          <cell r="D1744">
            <v>8599</v>
          </cell>
        </row>
        <row r="1745">
          <cell r="B1745" t="str">
            <v>杨妹</v>
          </cell>
          <cell r="C1745" t="str">
            <v>范1005</v>
          </cell>
          <cell r="D1745">
            <v>8070</v>
          </cell>
        </row>
        <row r="1746">
          <cell r="B1746" t="str">
            <v>史伟能</v>
          </cell>
          <cell r="C1746" t="str">
            <v>G7766</v>
          </cell>
          <cell r="D1746">
            <v>8070</v>
          </cell>
        </row>
        <row r="1747">
          <cell r="B1747" t="str">
            <v>张红英</v>
          </cell>
          <cell r="C1747" t="str">
            <v>G1978</v>
          </cell>
          <cell r="D1747">
            <v>1638</v>
          </cell>
        </row>
        <row r="1748">
          <cell r="B1748" t="str">
            <v>张红英</v>
          </cell>
          <cell r="C1748" t="str">
            <v>G1978</v>
          </cell>
          <cell r="D1748">
            <v>1638</v>
          </cell>
        </row>
        <row r="1749">
          <cell r="B1749" t="str">
            <v>雷姣</v>
          </cell>
          <cell r="C1749" t="str">
            <v>曾3041</v>
          </cell>
          <cell r="D1749">
            <v>3333</v>
          </cell>
        </row>
        <row r="1750">
          <cell r="B1750" t="str">
            <v>雷姣</v>
          </cell>
          <cell r="C1750" t="str">
            <v>曾3041</v>
          </cell>
          <cell r="D1750">
            <v>3333</v>
          </cell>
        </row>
        <row r="1751">
          <cell r="B1751" t="str">
            <v>龙调茹</v>
          </cell>
          <cell r="C1751" t="str">
            <v>谭3261</v>
          </cell>
          <cell r="D1751">
            <v>1638</v>
          </cell>
        </row>
        <row r="1752">
          <cell r="B1752" t="str">
            <v>龙调茹</v>
          </cell>
          <cell r="C1752" t="str">
            <v>谭3261</v>
          </cell>
          <cell r="D1752">
            <v>1638</v>
          </cell>
        </row>
        <row r="1753">
          <cell r="B1753" t="str">
            <v>粟春霞</v>
          </cell>
          <cell r="C1753" t="str">
            <v>张1198</v>
          </cell>
          <cell r="D1753">
            <v>3333</v>
          </cell>
        </row>
        <row r="1754">
          <cell r="B1754" t="str">
            <v>张道书</v>
          </cell>
          <cell r="C1754" t="str">
            <v>G4108</v>
          </cell>
          <cell r="D1754">
            <v>5858</v>
          </cell>
        </row>
        <row r="1755">
          <cell r="B1755" t="str">
            <v>张道书</v>
          </cell>
          <cell r="C1755" t="str">
            <v>G4108</v>
          </cell>
          <cell r="D1755">
            <v>5858</v>
          </cell>
        </row>
        <row r="1756">
          <cell r="B1756" t="str">
            <v>农小明</v>
          </cell>
          <cell r="C1756" t="str">
            <v>王9978</v>
          </cell>
          <cell r="D1756">
            <v>1638</v>
          </cell>
        </row>
        <row r="1757">
          <cell r="B1757" t="str">
            <v>张玉梅</v>
          </cell>
          <cell r="C1757" t="str">
            <v>刘4696</v>
          </cell>
          <cell r="D1757">
            <v>1313</v>
          </cell>
        </row>
        <row r="1758">
          <cell r="B1758" t="str">
            <v>聂丁林</v>
          </cell>
          <cell r="C1758" t="str">
            <v>曾3041</v>
          </cell>
          <cell r="D1758">
            <v>3333</v>
          </cell>
        </row>
        <row r="1759">
          <cell r="B1759" t="str">
            <v>聂丁林</v>
          </cell>
          <cell r="C1759" t="str">
            <v>曾3041</v>
          </cell>
          <cell r="D1759">
            <v>3333</v>
          </cell>
        </row>
        <row r="1760">
          <cell r="B1760" t="str">
            <v>杨飞艳</v>
          </cell>
          <cell r="C1760" t="str">
            <v>丽5069</v>
          </cell>
          <cell r="D1760">
            <v>1638</v>
          </cell>
        </row>
        <row r="1761">
          <cell r="B1761" t="str">
            <v>杨飞艳</v>
          </cell>
          <cell r="C1761" t="str">
            <v>丽5069</v>
          </cell>
          <cell r="D1761">
            <v>1638</v>
          </cell>
        </row>
        <row r="1762">
          <cell r="B1762" t="str">
            <v>刘梅</v>
          </cell>
          <cell r="C1762" t="str">
            <v>刘3735</v>
          </cell>
          <cell r="D1762" t="str">
            <v>8599/1330</v>
          </cell>
        </row>
        <row r="1763">
          <cell r="B1763" t="str">
            <v>刘梅</v>
          </cell>
          <cell r="C1763" t="str">
            <v>刘3735</v>
          </cell>
          <cell r="D1763" t="str">
            <v>8599/1330</v>
          </cell>
        </row>
        <row r="1764">
          <cell r="B1764" t="str">
            <v>朱熙</v>
          </cell>
          <cell r="C1764" t="str">
            <v>G1978</v>
          </cell>
          <cell r="D1764">
            <v>1638</v>
          </cell>
        </row>
        <row r="1765">
          <cell r="B1765" t="str">
            <v>张翔燕2964</v>
          </cell>
          <cell r="C1765" t="str">
            <v>玲7863</v>
          </cell>
          <cell r="D1765">
            <v>8668</v>
          </cell>
        </row>
        <row r="1766">
          <cell r="B1766" t="str">
            <v>周丽</v>
          </cell>
          <cell r="C1766" t="str">
            <v>G6916</v>
          </cell>
          <cell r="D1766">
            <v>5858</v>
          </cell>
        </row>
        <row r="1767">
          <cell r="B1767" t="str">
            <v>胡梅</v>
          </cell>
          <cell r="C1767" t="str">
            <v>清1633</v>
          </cell>
          <cell r="D1767">
            <v>1313</v>
          </cell>
        </row>
        <row r="1768">
          <cell r="B1768" t="str">
            <v>吴细华</v>
          </cell>
          <cell r="C1768" t="str">
            <v>清1633</v>
          </cell>
          <cell r="D1768">
            <v>1313</v>
          </cell>
        </row>
        <row r="1769">
          <cell r="B1769" t="str">
            <v>郑宏存</v>
          </cell>
          <cell r="C1769" t="str">
            <v>刘6982</v>
          </cell>
          <cell r="D1769">
            <v>5858</v>
          </cell>
        </row>
        <row r="1770">
          <cell r="B1770" t="str">
            <v>向洪</v>
          </cell>
          <cell r="C1770" t="str">
            <v>红2038</v>
          </cell>
          <cell r="D1770">
            <v>8668</v>
          </cell>
        </row>
        <row r="1771">
          <cell r="B1771" t="str">
            <v>向洪</v>
          </cell>
          <cell r="C1771" t="str">
            <v>红2038</v>
          </cell>
          <cell r="D1771">
            <v>8668</v>
          </cell>
        </row>
        <row r="1772">
          <cell r="B1772" t="str">
            <v>黎红城</v>
          </cell>
          <cell r="C1772" t="str">
            <v>张1998</v>
          </cell>
          <cell r="D1772">
            <v>9611</v>
          </cell>
        </row>
        <row r="1773">
          <cell r="B1773" t="str">
            <v>汪敏</v>
          </cell>
          <cell r="C1773" t="str">
            <v>肖8626</v>
          </cell>
          <cell r="D1773">
            <v>1313</v>
          </cell>
        </row>
        <row r="1774">
          <cell r="B1774" t="str">
            <v>张伟伟</v>
          </cell>
          <cell r="C1774" t="str">
            <v>唐0325</v>
          </cell>
          <cell r="D1774">
            <v>9886</v>
          </cell>
        </row>
        <row r="1775">
          <cell r="B1775" t="str">
            <v>覃婧</v>
          </cell>
          <cell r="C1775" t="str">
            <v>彭8958</v>
          </cell>
          <cell r="D1775">
            <v>1313</v>
          </cell>
        </row>
        <row r="1776">
          <cell r="B1776" t="str">
            <v>覃婧</v>
          </cell>
          <cell r="C1776" t="str">
            <v>彭8958</v>
          </cell>
          <cell r="D1776">
            <v>1313</v>
          </cell>
        </row>
        <row r="1777">
          <cell r="B1777" t="str">
            <v>胡兰兰</v>
          </cell>
          <cell r="C1777" t="str">
            <v>江9093</v>
          </cell>
          <cell r="D1777">
            <v>5858</v>
          </cell>
        </row>
        <row r="1778">
          <cell r="B1778" t="str">
            <v>杨姮</v>
          </cell>
          <cell r="C1778" t="str">
            <v>红2772</v>
          </cell>
          <cell r="D1778">
            <v>8070</v>
          </cell>
        </row>
        <row r="1779">
          <cell r="B1779" t="str">
            <v>杨姮</v>
          </cell>
          <cell r="C1779" t="str">
            <v>红2772</v>
          </cell>
          <cell r="D1779">
            <v>8070</v>
          </cell>
        </row>
        <row r="1780">
          <cell r="B1780" t="str">
            <v>燕如芳</v>
          </cell>
          <cell r="C1780" t="str">
            <v>刘3735</v>
          </cell>
          <cell r="D1780">
            <v>8599</v>
          </cell>
        </row>
        <row r="1781">
          <cell r="B1781" t="str">
            <v>范婷</v>
          </cell>
          <cell r="C1781" t="str">
            <v>G1978</v>
          </cell>
          <cell r="D1781">
            <v>1638</v>
          </cell>
        </row>
        <row r="1782">
          <cell r="B1782" t="str">
            <v>孔珊珊</v>
          </cell>
          <cell r="C1782" t="str">
            <v>范1005</v>
          </cell>
          <cell r="D1782">
            <v>8070</v>
          </cell>
        </row>
        <row r="1783">
          <cell r="B1783" t="str">
            <v>刘芳0306</v>
          </cell>
          <cell r="C1783" t="str">
            <v>汤1661</v>
          </cell>
          <cell r="D1783">
            <v>1688</v>
          </cell>
        </row>
        <row r="1784">
          <cell r="B1784" t="str">
            <v>郑丹</v>
          </cell>
          <cell r="C1784" t="str">
            <v>周0090</v>
          </cell>
          <cell r="D1784">
            <v>9611</v>
          </cell>
        </row>
        <row r="1785">
          <cell r="B1785" t="str">
            <v>吴爱凤</v>
          </cell>
          <cell r="C1785" t="str">
            <v>G4108</v>
          </cell>
          <cell r="D1785">
            <v>5858</v>
          </cell>
        </row>
        <row r="1786">
          <cell r="B1786" t="str">
            <v>吴爱凤</v>
          </cell>
          <cell r="C1786" t="str">
            <v>G4108</v>
          </cell>
          <cell r="D1786">
            <v>5858</v>
          </cell>
        </row>
        <row r="1787">
          <cell r="B1787" t="str">
            <v>钟欣秀</v>
          </cell>
          <cell r="C1787" t="str">
            <v>G9870</v>
          </cell>
          <cell r="D1787">
            <v>8599</v>
          </cell>
        </row>
        <row r="1788">
          <cell r="B1788" t="str">
            <v>吴艳平</v>
          </cell>
          <cell r="C1788" t="str">
            <v>欧2068</v>
          </cell>
          <cell r="D1788">
            <v>5555</v>
          </cell>
        </row>
        <row r="1789">
          <cell r="B1789" t="str">
            <v>高治兰</v>
          </cell>
          <cell r="C1789" t="str">
            <v>G8928</v>
          </cell>
          <cell r="D1789">
            <v>1638</v>
          </cell>
        </row>
        <row r="1790">
          <cell r="B1790" t="str">
            <v>丁静静</v>
          </cell>
          <cell r="C1790" t="str">
            <v>杨7183</v>
          </cell>
          <cell r="D1790">
            <v>8668</v>
          </cell>
        </row>
        <row r="1791">
          <cell r="B1791" t="str">
            <v>丁静静</v>
          </cell>
          <cell r="C1791" t="str">
            <v>杨7183</v>
          </cell>
          <cell r="D1791">
            <v>8668</v>
          </cell>
        </row>
        <row r="1792">
          <cell r="B1792" t="str">
            <v>沈开梅</v>
          </cell>
          <cell r="C1792" t="str">
            <v>G2329</v>
          </cell>
          <cell r="D1792">
            <v>8070</v>
          </cell>
        </row>
        <row r="1793">
          <cell r="B1793" t="str">
            <v>张红英1250</v>
          </cell>
          <cell r="C1793" t="str">
            <v>G1978</v>
          </cell>
          <cell r="D1793">
            <v>1638</v>
          </cell>
        </row>
        <row r="1794">
          <cell r="B1794" t="str">
            <v>张红英1250</v>
          </cell>
          <cell r="C1794" t="str">
            <v>G1978</v>
          </cell>
          <cell r="D1794">
            <v>1638</v>
          </cell>
        </row>
        <row r="1795">
          <cell r="B1795" t="str">
            <v>张翔燕2964</v>
          </cell>
          <cell r="C1795" t="str">
            <v>玲7863</v>
          </cell>
          <cell r="D1795">
            <v>8668</v>
          </cell>
        </row>
        <row r="1796">
          <cell r="B1796" t="str">
            <v>张翔燕2964</v>
          </cell>
          <cell r="C1796" t="str">
            <v>玲7863</v>
          </cell>
          <cell r="D1796">
            <v>8668</v>
          </cell>
        </row>
        <row r="1797">
          <cell r="B1797" t="str">
            <v>张翔燕2964</v>
          </cell>
          <cell r="C1797" t="str">
            <v>玲7863</v>
          </cell>
          <cell r="D1797">
            <v>8668</v>
          </cell>
        </row>
        <row r="1798">
          <cell r="B1798" t="str">
            <v>张玲1977</v>
          </cell>
          <cell r="C1798" t="str">
            <v>贺4708</v>
          </cell>
          <cell r="D1798">
            <v>1313</v>
          </cell>
        </row>
        <row r="1799">
          <cell r="B1799" t="str">
            <v>张慧艳</v>
          </cell>
          <cell r="C1799" t="str">
            <v>萍4209</v>
          </cell>
          <cell r="D1799">
            <v>1638</v>
          </cell>
        </row>
        <row r="1800">
          <cell r="B1800" t="str">
            <v>刘丹7927</v>
          </cell>
          <cell r="C1800" t="str">
            <v>刘1595</v>
          </cell>
          <cell r="D1800">
            <v>8599</v>
          </cell>
        </row>
        <row r="1801">
          <cell r="B1801" t="str">
            <v>向红霞</v>
          </cell>
          <cell r="C1801" t="str">
            <v>黄8722</v>
          </cell>
          <cell r="D1801">
            <v>8070</v>
          </cell>
        </row>
        <row r="1802">
          <cell r="B1802" t="str">
            <v>孙子飞</v>
          </cell>
          <cell r="C1802" t="str">
            <v>范1005</v>
          </cell>
          <cell r="D1802">
            <v>8070</v>
          </cell>
        </row>
        <row r="1803">
          <cell r="B1803" t="str">
            <v>李三玉2269</v>
          </cell>
          <cell r="C1803" t="str">
            <v>晏7799</v>
          </cell>
          <cell r="D1803">
            <v>8668</v>
          </cell>
        </row>
        <row r="1804">
          <cell r="B1804" t="str">
            <v>石金翠</v>
          </cell>
          <cell r="C1804" t="str">
            <v>萍1150</v>
          </cell>
          <cell r="D1804">
            <v>3333</v>
          </cell>
        </row>
        <row r="1805">
          <cell r="B1805" t="str">
            <v>石金翠</v>
          </cell>
          <cell r="C1805" t="str">
            <v>萍1150</v>
          </cell>
          <cell r="D1805">
            <v>3333</v>
          </cell>
        </row>
        <row r="1806">
          <cell r="B1806" t="str">
            <v>石金翠</v>
          </cell>
          <cell r="C1806" t="str">
            <v>萍1150</v>
          </cell>
          <cell r="D1806">
            <v>3333</v>
          </cell>
        </row>
        <row r="1807">
          <cell r="B1807" t="str">
            <v>石金翠</v>
          </cell>
          <cell r="C1807" t="str">
            <v>萍1150</v>
          </cell>
          <cell r="D1807">
            <v>3333</v>
          </cell>
        </row>
        <row r="1808">
          <cell r="B1808" t="str">
            <v>叶琳</v>
          </cell>
          <cell r="C1808" t="str">
            <v>红2038</v>
          </cell>
          <cell r="D1808">
            <v>8668</v>
          </cell>
        </row>
        <row r="1809">
          <cell r="B1809" t="str">
            <v>叶琳</v>
          </cell>
          <cell r="C1809" t="str">
            <v>红2038</v>
          </cell>
          <cell r="D1809">
            <v>8668</v>
          </cell>
        </row>
        <row r="1810">
          <cell r="B1810" t="str">
            <v>吴朝美</v>
          </cell>
          <cell r="C1810" t="str">
            <v>江9093</v>
          </cell>
          <cell r="D1810">
            <v>5858</v>
          </cell>
        </row>
        <row r="1811">
          <cell r="B1811" t="str">
            <v>陈安类</v>
          </cell>
          <cell r="C1811" t="str">
            <v>匡5669</v>
          </cell>
          <cell r="D1811">
            <v>8070</v>
          </cell>
        </row>
        <row r="1812">
          <cell r="B1812" t="str">
            <v>刘艳</v>
          </cell>
          <cell r="C1812" t="str">
            <v>贺4708</v>
          </cell>
          <cell r="D1812">
            <v>1313</v>
          </cell>
        </row>
        <row r="1813">
          <cell r="B1813" t="str">
            <v>宋文静</v>
          </cell>
          <cell r="C1813" t="str">
            <v>贺4708</v>
          </cell>
          <cell r="D1813">
            <v>1313</v>
          </cell>
        </row>
        <row r="1814">
          <cell r="B1814" t="str">
            <v>彭小银</v>
          </cell>
          <cell r="C1814" t="str">
            <v>刘3735</v>
          </cell>
          <cell r="D1814" t="str">
            <v>8599/1330</v>
          </cell>
        </row>
        <row r="1815">
          <cell r="B1815" t="str">
            <v>肖喜果</v>
          </cell>
          <cell r="C1815" t="str">
            <v>琪1033</v>
          </cell>
          <cell r="D1815">
            <v>5555</v>
          </cell>
        </row>
        <row r="1816">
          <cell r="B1816" t="str">
            <v>滕小玲</v>
          </cell>
          <cell r="C1816" t="str">
            <v>慧1329</v>
          </cell>
          <cell r="D1816">
            <v>8668</v>
          </cell>
        </row>
        <row r="1817">
          <cell r="B1817" t="str">
            <v>刘风雅</v>
          </cell>
          <cell r="C1817" t="str">
            <v>王9978</v>
          </cell>
          <cell r="D1817">
            <v>1638</v>
          </cell>
        </row>
        <row r="1818">
          <cell r="B1818" t="str">
            <v>徐芳芳2</v>
          </cell>
          <cell r="C1818" t="str">
            <v>清1633</v>
          </cell>
          <cell r="D1818">
            <v>1313</v>
          </cell>
        </row>
        <row r="1819">
          <cell r="B1819" t="str">
            <v>何琳21（1828）</v>
          </cell>
          <cell r="C1819" t="str">
            <v>贝5808</v>
          </cell>
          <cell r="D1819">
            <v>8599</v>
          </cell>
        </row>
        <row r="1820">
          <cell r="B1820" t="str">
            <v>何琳21（1828）</v>
          </cell>
          <cell r="C1820" t="str">
            <v>贝5808</v>
          </cell>
          <cell r="D1820">
            <v>8599</v>
          </cell>
        </row>
        <row r="1821">
          <cell r="B1821" t="str">
            <v>何琳21（1828）</v>
          </cell>
          <cell r="C1821" t="str">
            <v>贝5808</v>
          </cell>
          <cell r="D1821">
            <v>8599</v>
          </cell>
        </row>
        <row r="1822">
          <cell r="B1822" t="str">
            <v>简长碧</v>
          </cell>
          <cell r="C1822" t="str">
            <v>玲7863</v>
          </cell>
          <cell r="D1822">
            <v>8668</v>
          </cell>
        </row>
        <row r="1823">
          <cell r="B1823" t="str">
            <v>简长碧</v>
          </cell>
          <cell r="C1823" t="str">
            <v>玲7863</v>
          </cell>
          <cell r="D1823">
            <v>8668</v>
          </cell>
        </row>
        <row r="1824">
          <cell r="B1824" t="str">
            <v>简长碧</v>
          </cell>
          <cell r="C1824" t="str">
            <v>玲7863</v>
          </cell>
          <cell r="D1824">
            <v>8668</v>
          </cell>
        </row>
        <row r="1825">
          <cell r="B1825" t="str">
            <v>罗林利</v>
          </cell>
          <cell r="C1825">
            <v>0</v>
          </cell>
          <cell r="D1825">
            <v>1330</v>
          </cell>
        </row>
        <row r="1826">
          <cell r="B1826" t="str">
            <v>何秋晴</v>
          </cell>
          <cell r="C1826" t="str">
            <v>杨8493</v>
          </cell>
          <cell r="D1826">
            <v>1638</v>
          </cell>
        </row>
        <row r="1827">
          <cell r="B1827" t="str">
            <v>代倩</v>
          </cell>
          <cell r="C1827" t="str">
            <v>李6783</v>
          </cell>
          <cell r="D1827">
            <v>9886</v>
          </cell>
        </row>
        <row r="1828">
          <cell r="B1828" t="str">
            <v>杨美红</v>
          </cell>
          <cell r="C1828" t="str">
            <v>G0905</v>
          </cell>
          <cell r="D1828">
            <v>8599</v>
          </cell>
        </row>
        <row r="1829">
          <cell r="B1829" t="str">
            <v>彭小银</v>
          </cell>
          <cell r="C1829" t="str">
            <v>刘3735</v>
          </cell>
          <cell r="D1829" t="str">
            <v>8599/1330</v>
          </cell>
        </row>
        <row r="1830">
          <cell r="B1830" t="str">
            <v>张晓丽</v>
          </cell>
          <cell r="C1830" t="str">
            <v>G8568</v>
          </cell>
          <cell r="D1830">
            <v>5858</v>
          </cell>
        </row>
        <row r="1831">
          <cell r="B1831" t="str">
            <v>李三玉2261</v>
          </cell>
          <cell r="C1831" t="str">
            <v>晏7799</v>
          </cell>
          <cell r="D1831">
            <v>8668</v>
          </cell>
        </row>
        <row r="1832">
          <cell r="B1832" t="str">
            <v>陈桂芳</v>
          </cell>
          <cell r="C1832" t="str">
            <v>杨9512</v>
          </cell>
          <cell r="D1832">
            <v>8668</v>
          </cell>
        </row>
        <row r="1833">
          <cell r="B1833" t="str">
            <v>溪溪</v>
          </cell>
          <cell r="C1833" t="str">
            <v>G1978</v>
          </cell>
          <cell r="D1833">
            <v>1638</v>
          </cell>
        </row>
        <row r="1834">
          <cell r="B1834" t="str">
            <v>汪雪</v>
          </cell>
          <cell r="C1834">
            <v>0</v>
          </cell>
          <cell r="D1834">
            <v>1330</v>
          </cell>
        </row>
        <row r="1835">
          <cell r="B1835" t="str">
            <v>罗林利</v>
          </cell>
          <cell r="C1835">
            <v>0</v>
          </cell>
          <cell r="D1835">
            <v>1330</v>
          </cell>
        </row>
        <row r="1836">
          <cell r="B1836" t="str">
            <v>高家燕</v>
          </cell>
          <cell r="C1836" t="str">
            <v>萍4209</v>
          </cell>
          <cell r="D1836">
            <v>1638</v>
          </cell>
        </row>
        <row r="1837">
          <cell r="B1837" t="str">
            <v>莫海燕</v>
          </cell>
          <cell r="C1837">
            <v>0</v>
          </cell>
          <cell r="D1837">
            <v>1330</v>
          </cell>
        </row>
        <row r="1838">
          <cell r="B1838" t="str">
            <v>丽娜</v>
          </cell>
          <cell r="C1838" t="str">
            <v>G2995</v>
          </cell>
          <cell r="D1838">
            <v>5555</v>
          </cell>
        </row>
        <row r="1839">
          <cell r="B1839" t="str">
            <v>张红英0150</v>
          </cell>
          <cell r="C1839" t="str">
            <v>G1978</v>
          </cell>
          <cell r="D1839">
            <v>1638</v>
          </cell>
        </row>
        <row r="1840">
          <cell r="B1840" t="str">
            <v>梁春艳</v>
          </cell>
          <cell r="C1840" t="str">
            <v>雷1618</v>
          </cell>
          <cell r="D1840">
            <v>8599</v>
          </cell>
        </row>
        <row r="1841">
          <cell r="B1841" t="str">
            <v>梁春艳</v>
          </cell>
          <cell r="C1841" t="str">
            <v>雷1618</v>
          </cell>
          <cell r="D1841">
            <v>8599</v>
          </cell>
        </row>
        <row r="1842">
          <cell r="B1842" t="str">
            <v>戴灵芬</v>
          </cell>
          <cell r="C1842" t="str">
            <v>琪1033</v>
          </cell>
          <cell r="D1842">
            <v>5555</v>
          </cell>
        </row>
        <row r="1843">
          <cell r="B1843" t="str">
            <v>戴灵芬</v>
          </cell>
          <cell r="C1843" t="str">
            <v>琪1033</v>
          </cell>
          <cell r="D1843">
            <v>5555</v>
          </cell>
        </row>
        <row r="1844">
          <cell r="B1844" t="str">
            <v>龙英</v>
          </cell>
          <cell r="C1844" t="str">
            <v>罗3983</v>
          </cell>
          <cell r="D1844">
            <v>6666</v>
          </cell>
        </row>
        <row r="1845">
          <cell r="B1845" t="str">
            <v>唐梦瑶</v>
          </cell>
          <cell r="C1845" t="str">
            <v>G1978</v>
          </cell>
          <cell r="D1845">
            <v>1638</v>
          </cell>
        </row>
        <row r="1846">
          <cell r="B1846" t="str">
            <v>秦建红</v>
          </cell>
          <cell r="C1846" t="str">
            <v>杨9512</v>
          </cell>
          <cell r="D1846">
            <v>8668</v>
          </cell>
        </row>
        <row r="1847">
          <cell r="B1847" t="str">
            <v>张敢英</v>
          </cell>
          <cell r="C1847" t="str">
            <v>萍4209</v>
          </cell>
          <cell r="D1847">
            <v>1638</v>
          </cell>
        </row>
        <row r="1848">
          <cell r="B1848" t="str">
            <v>阿力么色作</v>
          </cell>
          <cell r="C1848" t="str">
            <v>G5325</v>
          </cell>
          <cell r="D1848">
            <v>1638</v>
          </cell>
        </row>
        <row r="1849">
          <cell r="B1849" t="str">
            <v>阿比布心</v>
          </cell>
          <cell r="C1849" t="str">
            <v>G5325</v>
          </cell>
          <cell r="D1849">
            <v>1638</v>
          </cell>
        </row>
        <row r="1850">
          <cell r="B1850" t="str">
            <v>肖敏佳</v>
          </cell>
          <cell r="C1850" t="str">
            <v>G9870</v>
          </cell>
          <cell r="D1850">
            <v>8599</v>
          </cell>
        </row>
        <row r="1851">
          <cell r="B1851" t="str">
            <v>粟文彩</v>
          </cell>
          <cell r="C1851" t="str">
            <v>G1466</v>
          </cell>
          <cell r="D1851">
            <v>8668</v>
          </cell>
        </row>
        <row r="1852">
          <cell r="B1852" t="str">
            <v>谢英</v>
          </cell>
          <cell r="C1852" t="str">
            <v>G1466</v>
          </cell>
          <cell r="D1852">
            <v>8668</v>
          </cell>
        </row>
        <row r="1853">
          <cell r="B1853" t="str">
            <v>腾小玲</v>
          </cell>
          <cell r="C1853" t="str">
            <v>慧1329</v>
          </cell>
          <cell r="D1853">
            <v>8668</v>
          </cell>
        </row>
        <row r="1854">
          <cell r="B1854" t="str">
            <v>曾慧敏</v>
          </cell>
          <cell r="C1854" t="str">
            <v>Y8713</v>
          </cell>
          <cell r="D1854">
            <v>8599</v>
          </cell>
        </row>
        <row r="1855">
          <cell r="B1855" t="str">
            <v>叶月娥</v>
          </cell>
          <cell r="C1855" t="str">
            <v>娟7217</v>
          </cell>
          <cell r="D1855">
            <v>1688</v>
          </cell>
        </row>
        <row r="1856">
          <cell r="B1856" t="str">
            <v>叶月娥</v>
          </cell>
          <cell r="C1856" t="str">
            <v>娟7217</v>
          </cell>
          <cell r="D1856">
            <v>1688</v>
          </cell>
        </row>
        <row r="1857">
          <cell r="B1857" t="str">
            <v>林晴</v>
          </cell>
          <cell r="C1857" t="str">
            <v>平1415</v>
          </cell>
          <cell r="D1857">
            <v>1688</v>
          </cell>
        </row>
        <row r="1858">
          <cell r="B1858" t="str">
            <v>陈永海</v>
          </cell>
          <cell r="C1858" t="str">
            <v>G1199</v>
          </cell>
          <cell r="D1858">
            <v>8668</v>
          </cell>
        </row>
        <row r="1859">
          <cell r="B1859" t="str">
            <v>左娟兰</v>
          </cell>
          <cell r="C1859" t="str">
            <v>肖8626</v>
          </cell>
          <cell r="D1859">
            <v>1313</v>
          </cell>
        </row>
        <row r="1860">
          <cell r="B1860" t="str">
            <v>赖四娣</v>
          </cell>
          <cell r="C1860" t="str">
            <v>玲7863</v>
          </cell>
          <cell r="D1860">
            <v>8668</v>
          </cell>
        </row>
        <row r="1861">
          <cell r="B1861" t="str">
            <v>赖四娣</v>
          </cell>
          <cell r="C1861" t="str">
            <v>玲7863</v>
          </cell>
          <cell r="D1861">
            <v>8668</v>
          </cell>
        </row>
        <row r="1862">
          <cell r="B1862" t="str">
            <v>刘慧婷</v>
          </cell>
          <cell r="C1862" t="str">
            <v>熊2067</v>
          </cell>
          <cell r="D1862">
            <v>1313</v>
          </cell>
        </row>
        <row r="1863">
          <cell r="B1863" t="str">
            <v>叶月嫦</v>
          </cell>
          <cell r="C1863" t="str">
            <v>娟7217</v>
          </cell>
          <cell r="D1863">
            <v>1688</v>
          </cell>
        </row>
        <row r="1864">
          <cell r="B1864" t="str">
            <v>叶月嫦</v>
          </cell>
          <cell r="C1864" t="str">
            <v>娟7217</v>
          </cell>
          <cell r="D1864">
            <v>1688</v>
          </cell>
        </row>
        <row r="1865">
          <cell r="B1865" t="str">
            <v>江田</v>
          </cell>
          <cell r="C1865" t="str">
            <v>巧0187</v>
          </cell>
          <cell r="D1865">
            <v>1573</v>
          </cell>
        </row>
        <row r="1866">
          <cell r="B1866" t="str">
            <v>江田</v>
          </cell>
          <cell r="C1866" t="str">
            <v>巧0187</v>
          </cell>
          <cell r="D1866">
            <v>1573</v>
          </cell>
        </row>
        <row r="1867">
          <cell r="B1867" t="str">
            <v>王红霞</v>
          </cell>
          <cell r="C1867" t="str">
            <v>G0022</v>
          </cell>
          <cell r="D1867" t="str">
            <v>5858/1330</v>
          </cell>
        </row>
        <row r="1868">
          <cell r="B1868" t="str">
            <v>刘建廷</v>
          </cell>
          <cell r="C1868" t="str">
            <v>张9429</v>
          </cell>
          <cell r="D1868">
            <v>5858</v>
          </cell>
        </row>
        <row r="1869">
          <cell r="B1869" t="str">
            <v>张翠</v>
          </cell>
          <cell r="C1869" t="str">
            <v>琪1033</v>
          </cell>
          <cell r="D1869">
            <v>5555</v>
          </cell>
        </row>
        <row r="1870">
          <cell r="B1870" t="str">
            <v>徐列霞</v>
          </cell>
          <cell r="C1870" t="str">
            <v>杨9512</v>
          </cell>
          <cell r="D1870">
            <v>8668</v>
          </cell>
        </row>
        <row r="1871">
          <cell r="B1871" t="str">
            <v>袁秀明</v>
          </cell>
          <cell r="C1871" t="str">
            <v>英3822</v>
          </cell>
          <cell r="D1871">
            <v>8070</v>
          </cell>
        </row>
        <row r="1872">
          <cell r="B1872" t="str">
            <v>彭新媛</v>
          </cell>
          <cell r="C1872" t="str">
            <v>G4108</v>
          </cell>
          <cell r="D1872">
            <v>5858</v>
          </cell>
        </row>
        <row r="1873">
          <cell r="B1873" t="str">
            <v>彭新媛</v>
          </cell>
          <cell r="C1873" t="str">
            <v>G4108</v>
          </cell>
          <cell r="D1873">
            <v>5858</v>
          </cell>
        </row>
        <row r="1874">
          <cell r="B1874" t="str">
            <v>彭新媛</v>
          </cell>
          <cell r="C1874" t="str">
            <v>G4108</v>
          </cell>
          <cell r="D1874">
            <v>5858</v>
          </cell>
        </row>
        <row r="1875">
          <cell r="B1875" t="str">
            <v>李翠菊</v>
          </cell>
          <cell r="C1875" t="str">
            <v>李6783</v>
          </cell>
          <cell r="D1875">
            <v>9886</v>
          </cell>
        </row>
        <row r="1876">
          <cell r="B1876" t="str">
            <v>卢小琴</v>
          </cell>
          <cell r="C1876" t="str">
            <v>G1466</v>
          </cell>
          <cell r="D1876">
            <v>8668</v>
          </cell>
        </row>
        <row r="1877">
          <cell r="B1877" t="str">
            <v>韦远茜</v>
          </cell>
          <cell r="C1877" t="str">
            <v>G1466</v>
          </cell>
          <cell r="D1877">
            <v>8668</v>
          </cell>
        </row>
        <row r="1878">
          <cell r="B1878" t="str">
            <v>宋秋平</v>
          </cell>
          <cell r="C1878" t="str">
            <v>G1978</v>
          </cell>
          <cell r="D1878">
            <v>1638</v>
          </cell>
        </row>
        <row r="1879">
          <cell r="B1879" t="str">
            <v>莫振英</v>
          </cell>
          <cell r="C1879" t="str">
            <v>杨9512</v>
          </cell>
          <cell r="D1879">
            <v>8668</v>
          </cell>
        </row>
        <row r="1880">
          <cell r="B1880" t="str">
            <v>喻金萍8536</v>
          </cell>
          <cell r="C1880" t="str">
            <v>严3907</v>
          </cell>
          <cell r="D1880">
            <v>8599</v>
          </cell>
        </row>
        <row r="1881">
          <cell r="B1881" t="str">
            <v>喻金萍8536</v>
          </cell>
          <cell r="C1881" t="str">
            <v>严3907</v>
          </cell>
          <cell r="D1881">
            <v>8599</v>
          </cell>
        </row>
        <row r="1882">
          <cell r="B1882" t="str">
            <v>林爱来</v>
          </cell>
          <cell r="C1882" t="str">
            <v>红2038</v>
          </cell>
          <cell r="D1882">
            <v>8668</v>
          </cell>
        </row>
        <row r="1883">
          <cell r="B1883" t="str">
            <v>林爱来</v>
          </cell>
          <cell r="C1883" t="str">
            <v>红2038</v>
          </cell>
          <cell r="D1883">
            <v>8668</v>
          </cell>
        </row>
        <row r="1884">
          <cell r="B1884" t="str">
            <v>王嘉欣</v>
          </cell>
          <cell r="C1884" t="str">
            <v>G1978</v>
          </cell>
          <cell r="D1884">
            <v>1638</v>
          </cell>
        </row>
        <row r="1885">
          <cell r="B1885" t="str">
            <v>万益</v>
          </cell>
          <cell r="C1885" t="str">
            <v>琪1033</v>
          </cell>
          <cell r="D1885">
            <v>5555</v>
          </cell>
        </row>
        <row r="1886">
          <cell r="B1886" t="str">
            <v>肖求</v>
          </cell>
          <cell r="C1886" t="str">
            <v>G2995</v>
          </cell>
          <cell r="D1886">
            <v>5555</v>
          </cell>
        </row>
        <row r="1887">
          <cell r="B1887" t="str">
            <v>肖求</v>
          </cell>
          <cell r="C1887" t="str">
            <v>G2995</v>
          </cell>
          <cell r="D1887">
            <v>5555</v>
          </cell>
        </row>
        <row r="1888">
          <cell r="B1888" t="str">
            <v>邹宇茹</v>
          </cell>
          <cell r="C1888" t="str">
            <v>Y8713</v>
          </cell>
          <cell r="D1888">
            <v>8599</v>
          </cell>
        </row>
        <row r="1889">
          <cell r="B1889" t="str">
            <v>魏丽</v>
          </cell>
          <cell r="C1889" t="str">
            <v>范1005</v>
          </cell>
          <cell r="D1889">
            <v>8070</v>
          </cell>
        </row>
        <row r="1890">
          <cell r="B1890" t="str">
            <v>吴吉琴</v>
          </cell>
          <cell r="C1890" t="str">
            <v>杨9512</v>
          </cell>
          <cell r="D1890">
            <v>8668</v>
          </cell>
        </row>
        <row r="1891">
          <cell r="B1891" t="str">
            <v>向丽娟60（5527）</v>
          </cell>
          <cell r="C1891">
            <v>0</v>
          </cell>
          <cell r="D1891">
            <v>1331</v>
          </cell>
        </row>
        <row r="1892">
          <cell r="B1892" t="str">
            <v>毛晶晶</v>
          </cell>
          <cell r="C1892" t="str">
            <v>李0388</v>
          </cell>
          <cell r="D1892">
            <v>5555</v>
          </cell>
        </row>
        <row r="1893">
          <cell r="B1893" t="str">
            <v>努力比亚木</v>
          </cell>
          <cell r="C1893" t="str">
            <v>汤1661</v>
          </cell>
          <cell r="D1893">
            <v>1688</v>
          </cell>
        </row>
        <row r="1894">
          <cell r="B1894" t="str">
            <v>龙筱涵</v>
          </cell>
          <cell r="C1894" t="str">
            <v>萍4209</v>
          </cell>
          <cell r="D1894">
            <v>1638</v>
          </cell>
        </row>
        <row r="1895">
          <cell r="B1895" t="str">
            <v>蒋华</v>
          </cell>
          <cell r="C1895" t="str">
            <v>G7766</v>
          </cell>
          <cell r="D1895">
            <v>8070</v>
          </cell>
        </row>
        <row r="1896">
          <cell r="B1896" t="str">
            <v>肖本元</v>
          </cell>
          <cell r="C1896" t="str">
            <v>熊2067</v>
          </cell>
          <cell r="D1896">
            <v>1313</v>
          </cell>
        </row>
        <row r="1897">
          <cell r="B1897" t="str">
            <v>李小姗</v>
          </cell>
          <cell r="C1897" t="str">
            <v>刘8616</v>
          </cell>
          <cell r="D1897">
            <v>8599</v>
          </cell>
        </row>
        <row r="1898">
          <cell r="B1898" t="str">
            <v>李小姗</v>
          </cell>
          <cell r="C1898" t="str">
            <v>刘8616</v>
          </cell>
          <cell r="D1898">
            <v>8599</v>
          </cell>
        </row>
        <row r="1899">
          <cell r="B1899" t="str">
            <v>梁衡椿</v>
          </cell>
          <cell r="C1899" t="str">
            <v>杨3201</v>
          </cell>
          <cell r="D1899">
            <v>8070</v>
          </cell>
        </row>
        <row r="1900">
          <cell r="B1900" t="str">
            <v>钟欣欣</v>
          </cell>
          <cell r="C1900" t="str">
            <v>G9870</v>
          </cell>
          <cell r="D1900">
            <v>8599</v>
          </cell>
        </row>
        <row r="1901">
          <cell r="B1901" t="str">
            <v>骆琴</v>
          </cell>
          <cell r="C1901" t="str">
            <v>雷1618</v>
          </cell>
          <cell r="D1901">
            <v>8599</v>
          </cell>
        </row>
        <row r="1902">
          <cell r="B1902" t="str">
            <v>骆琴</v>
          </cell>
          <cell r="C1902" t="str">
            <v>雷1618</v>
          </cell>
          <cell r="D1902">
            <v>8599</v>
          </cell>
        </row>
        <row r="1903">
          <cell r="B1903" t="str">
            <v>广巧灵</v>
          </cell>
          <cell r="C1903" t="str">
            <v>G6916</v>
          </cell>
          <cell r="D1903">
            <v>5858</v>
          </cell>
        </row>
        <row r="1904">
          <cell r="B1904" t="str">
            <v>曾玉华</v>
          </cell>
          <cell r="C1904" t="str">
            <v>玉8384</v>
          </cell>
          <cell r="D1904">
            <v>8070</v>
          </cell>
        </row>
        <row r="1905">
          <cell r="B1905" t="str">
            <v>曹素平</v>
          </cell>
          <cell r="C1905" t="str">
            <v>玉8384</v>
          </cell>
          <cell r="D1905">
            <v>8070</v>
          </cell>
        </row>
        <row r="1906">
          <cell r="B1906" t="str">
            <v>吴昌菊</v>
          </cell>
          <cell r="C1906" t="str">
            <v>G4108</v>
          </cell>
          <cell r="D1906">
            <v>5858</v>
          </cell>
        </row>
        <row r="1907">
          <cell r="B1907" t="str">
            <v>吴昌菊</v>
          </cell>
          <cell r="C1907" t="str">
            <v>G4108</v>
          </cell>
          <cell r="D1907">
            <v>5858</v>
          </cell>
        </row>
        <row r="1908">
          <cell r="B1908" t="str">
            <v>曾荣</v>
          </cell>
          <cell r="C1908" t="str">
            <v>琪1033</v>
          </cell>
          <cell r="D1908">
            <v>5555</v>
          </cell>
        </row>
        <row r="1909">
          <cell r="B1909" t="str">
            <v>郑杨华</v>
          </cell>
          <cell r="C1909" t="str">
            <v>平1415</v>
          </cell>
          <cell r="D1909">
            <v>1688</v>
          </cell>
        </row>
        <row r="1910">
          <cell r="B1910" t="str">
            <v>龙春金</v>
          </cell>
          <cell r="C1910" t="str">
            <v>王9978</v>
          </cell>
          <cell r="D1910">
            <v>1638</v>
          </cell>
        </row>
        <row r="1911">
          <cell r="B1911" t="str">
            <v>李欢欢</v>
          </cell>
          <cell r="C1911" t="str">
            <v>雷1535</v>
          </cell>
          <cell r="D1911">
            <v>1638</v>
          </cell>
        </row>
        <row r="1912">
          <cell r="B1912" t="str">
            <v>王敬芳</v>
          </cell>
          <cell r="C1912" t="str">
            <v>雷1618</v>
          </cell>
          <cell r="D1912">
            <v>8599</v>
          </cell>
        </row>
        <row r="1913">
          <cell r="B1913" t="str">
            <v>王敬芳</v>
          </cell>
          <cell r="C1913" t="str">
            <v>雷1618</v>
          </cell>
          <cell r="D1913">
            <v>8599</v>
          </cell>
        </row>
        <row r="1914">
          <cell r="B1914" t="str">
            <v>舒菊花</v>
          </cell>
          <cell r="C1914" t="str">
            <v>肖8626</v>
          </cell>
          <cell r="D1914">
            <v>1313</v>
          </cell>
        </row>
        <row r="1915">
          <cell r="B1915" t="str">
            <v>舒菊花</v>
          </cell>
          <cell r="C1915" t="str">
            <v>肖8626</v>
          </cell>
          <cell r="D1915">
            <v>1313</v>
          </cell>
        </row>
        <row r="1916">
          <cell r="B1916" t="str">
            <v>杨海珍</v>
          </cell>
          <cell r="C1916" t="str">
            <v>李9056</v>
          </cell>
          <cell r="D1916">
            <v>1313</v>
          </cell>
        </row>
        <row r="1917">
          <cell r="B1917" t="str">
            <v>韦梅1（2772）</v>
          </cell>
          <cell r="C1917" t="str">
            <v>张1198</v>
          </cell>
          <cell r="D1917">
            <v>3333</v>
          </cell>
        </row>
        <row r="1918">
          <cell r="B1918" t="str">
            <v>吴姐</v>
          </cell>
          <cell r="C1918" t="str">
            <v>G6916</v>
          </cell>
          <cell r="D1918">
            <v>5858</v>
          </cell>
        </row>
        <row r="1919">
          <cell r="B1919" t="str">
            <v>彭金平</v>
          </cell>
          <cell r="C1919" t="str">
            <v>桑0396</v>
          </cell>
          <cell r="D1919">
            <v>1573</v>
          </cell>
        </row>
        <row r="1920">
          <cell r="B1920" t="str">
            <v>刘芳5092</v>
          </cell>
          <cell r="C1920" t="str">
            <v>邓5851</v>
          </cell>
          <cell r="D1920">
            <v>1638</v>
          </cell>
        </row>
        <row r="1921">
          <cell r="B1921" t="str">
            <v>刘芳5092</v>
          </cell>
          <cell r="C1921" t="str">
            <v>邓5851</v>
          </cell>
          <cell r="D1921">
            <v>1638</v>
          </cell>
        </row>
        <row r="1922">
          <cell r="B1922" t="str">
            <v>吴萍兰</v>
          </cell>
          <cell r="C1922" t="str">
            <v>平1415</v>
          </cell>
          <cell r="D1922">
            <v>1688</v>
          </cell>
        </row>
        <row r="1923">
          <cell r="B1923" t="str">
            <v>彭小玲</v>
          </cell>
          <cell r="C1923" t="str">
            <v>朱6968</v>
          </cell>
          <cell r="D1923">
            <v>1638</v>
          </cell>
        </row>
        <row r="1924">
          <cell r="B1924" t="str">
            <v>郭琳</v>
          </cell>
          <cell r="C1924" t="str">
            <v>G4108</v>
          </cell>
          <cell r="D1924">
            <v>5858</v>
          </cell>
        </row>
        <row r="1925">
          <cell r="B1925" t="str">
            <v>郭琳</v>
          </cell>
          <cell r="C1925" t="str">
            <v>G4108</v>
          </cell>
          <cell r="D1925">
            <v>5858</v>
          </cell>
        </row>
        <row r="1926">
          <cell r="B1926" t="str">
            <v>尹瑛瑛</v>
          </cell>
          <cell r="C1926" t="str">
            <v>G4385</v>
          </cell>
          <cell r="D1926">
            <v>1313</v>
          </cell>
        </row>
        <row r="1927">
          <cell r="B1927" t="str">
            <v>许莉</v>
          </cell>
          <cell r="C1927" t="str">
            <v>娇2722</v>
          </cell>
          <cell r="D1927">
            <v>5858</v>
          </cell>
        </row>
        <row r="1928">
          <cell r="B1928" t="str">
            <v>刘芳</v>
          </cell>
          <cell r="C1928" t="str">
            <v>汤1661</v>
          </cell>
          <cell r="D1928">
            <v>1688</v>
          </cell>
        </row>
        <row r="1929">
          <cell r="B1929" t="str">
            <v>吴春梅</v>
          </cell>
          <cell r="C1929" t="str">
            <v>G0905</v>
          </cell>
          <cell r="D1929">
            <v>8599</v>
          </cell>
        </row>
        <row r="1930">
          <cell r="B1930" t="str">
            <v>吴春梅</v>
          </cell>
          <cell r="C1930" t="str">
            <v>G0905</v>
          </cell>
          <cell r="D1930">
            <v>8599</v>
          </cell>
        </row>
        <row r="1931">
          <cell r="B1931" t="str">
            <v>龙广甫</v>
          </cell>
          <cell r="C1931" t="str">
            <v>G0905</v>
          </cell>
          <cell r="D1931">
            <v>8599</v>
          </cell>
        </row>
        <row r="1932">
          <cell r="B1932" t="str">
            <v>王小花</v>
          </cell>
          <cell r="C1932" t="str">
            <v>G7815</v>
          </cell>
          <cell r="D1932">
            <v>8599</v>
          </cell>
        </row>
        <row r="1933">
          <cell r="B1933" t="str">
            <v>苏娟</v>
          </cell>
          <cell r="C1933" t="str">
            <v>杨9512</v>
          </cell>
          <cell r="D1933">
            <v>8668</v>
          </cell>
        </row>
        <row r="1934">
          <cell r="B1934" t="str">
            <v>钟文静</v>
          </cell>
          <cell r="C1934" t="str">
            <v>邓5851</v>
          </cell>
          <cell r="D1934">
            <v>1638</v>
          </cell>
        </row>
        <row r="1935">
          <cell r="B1935" t="str">
            <v>杨利珍</v>
          </cell>
          <cell r="C1935" t="str">
            <v>平1415</v>
          </cell>
          <cell r="D1935">
            <v>1688</v>
          </cell>
        </row>
        <row r="1936">
          <cell r="B1936" t="str">
            <v>张婷1488</v>
          </cell>
          <cell r="C1936" t="str">
            <v>张9429</v>
          </cell>
          <cell r="D1936">
            <v>5858</v>
          </cell>
        </row>
        <row r="1937">
          <cell r="B1937" t="str">
            <v>张婷1488</v>
          </cell>
          <cell r="C1937" t="str">
            <v>张9429</v>
          </cell>
          <cell r="D1937">
            <v>5858</v>
          </cell>
        </row>
        <row r="1938">
          <cell r="B1938" t="str">
            <v>张友琴</v>
          </cell>
          <cell r="C1938" t="str">
            <v>汤1661</v>
          </cell>
          <cell r="D1938">
            <v>1688</v>
          </cell>
        </row>
        <row r="1939">
          <cell r="B1939" t="str">
            <v>田振</v>
          </cell>
          <cell r="C1939" t="str">
            <v>汤1661</v>
          </cell>
          <cell r="D1939">
            <v>1688</v>
          </cell>
        </row>
        <row r="1940">
          <cell r="B1940" t="str">
            <v>黄斯</v>
          </cell>
          <cell r="C1940" t="str">
            <v>邓5851</v>
          </cell>
          <cell r="D1940">
            <v>1638</v>
          </cell>
        </row>
        <row r="1941">
          <cell r="B1941" t="str">
            <v>王双华</v>
          </cell>
          <cell r="C1941" t="str">
            <v>王9978</v>
          </cell>
          <cell r="D1941">
            <v>1638</v>
          </cell>
        </row>
        <row r="1942">
          <cell r="B1942" t="str">
            <v>陈婷</v>
          </cell>
          <cell r="C1942" t="str">
            <v>G6916</v>
          </cell>
          <cell r="D1942">
            <v>5858</v>
          </cell>
        </row>
        <row r="1943">
          <cell r="B1943" t="str">
            <v>陈婷</v>
          </cell>
          <cell r="C1943" t="str">
            <v>G6916</v>
          </cell>
          <cell r="D1943">
            <v>5858</v>
          </cell>
        </row>
        <row r="1944">
          <cell r="B1944" t="str">
            <v>张春晖</v>
          </cell>
          <cell r="C1944" t="str">
            <v>赵7910</v>
          </cell>
          <cell r="D1944">
            <v>8599</v>
          </cell>
        </row>
        <row r="1945">
          <cell r="B1945" t="str">
            <v>高丽</v>
          </cell>
          <cell r="C1945" t="str">
            <v>刘2586</v>
          </cell>
          <cell r="D1945">
            <v>1638</v>
          </cell>
        </row>
        <row r="1946">
          <cell r="B1946" t="str">
            <v>伍姣妃</v>
          </cell>
          <cell r="C1946" t="str">
            <v>丽5069</v>
          </cell>
          <cell r="D1946">
            <v>1638</v>
          </cell>
        </row>
        <row r="1947">
          <cell r="B1947" t="str">
            <v>刘硕</v>
          </cell>
          <cell r="C1947" t="str">
            <v>黄8722</v>
          </cell>
          <cell r="D1947">
            <v>8070</v>
          </cell>
        </row>
        <row r="1948">
          <cell r="B1948" t="str">
            <v>曹佩</v>
          </cell>
          <cell r="C1948" t="str">
            <v>巧0187</v>
          </cell>
          <cell r="D1948">
            <v>1573</v>
          </cell>
        </row>
        <row r="1949">
          <cell r="B1949" t="str">
            <v>曾小惠</v>
          </cell>
          <cell r="C1949" t="str">
            <v>玲7863</v>
          </cell>
          <cell r="D1949">
            <v>8668</v>
          </cell>
        </row>
        <row r="1950">
          <cell r="B1950" t="str">
            <v>李春霞</v>
          </cell>
          <cell r="C1950" t="str">
            <v>萍4209</v>
          </cell>
          <cell r="D1950">
            <v>1638</v>
          </cell>
        </row>
        <row r="1951">
          <cell r="B1951" t="str">
            <v>李文芳</v>
          </cell>
          <cell r="C1951" t="str">
            <v>邓5851</v>
          </cell>
          <cell r="D1951">
            <v>1638</v>
          </cell>
        </row>
        <row r="1952">
          <cell r="B1952" t="str">
            <v>李玲玲1324</v>
          </cell>
          <cell r="C1952" t="str">
            <v>袁7182</v>
          </cell>
          <cell r="D1952">
            <v>5555</v>
          </cell>
        </row>
        <row r="1953">
          <cell r="B1953" t="str">
            <v>张婷10（9294）</v>
          </cell>
          <cell r="C1953" t="str">
            <v>清1633</v>
          </cell>
          <cell r="D1953" t="str">
            <v>1313/1330</v>
          </cell>
        </row>
        <row r="1954">
          <cell r="B1954" t="str">
            <v>张婷9294</v>
          </cell>
          <cell r="C1954" t="str">
            <v>清1633</v>
          </cell>
          <cell r="D1954" t="str">
            <v>1313/1330</v>
          </cell>
        </row>
        <row r="1955">
          <cell r="B1955" t="str">
            <v>张婷9294</v>
          </cell>
          <cell r="C1955" t="str">
            <v>清1633</v>
          </cell>
          <cell r="D1955" t="str">
            <v>1313/1330</v>
          </cell>
        </row>
        <row r="1956">
          <cell r="B1956" t="str">
            <v>曾陵春</v>
          </cell>
          <cell r="C1956" t="str">
            <v>G9870</v>
          </cell>
          <cell r="D1956">
            <v>8599</v>
          </cell>
        </row>
        <row r="1957">
          <cell r="B1957" t="str">
            <v>刘荣华</v>
          </cell>
          <cell r="C1957" t="str">
            <v>宸3663</v>
          </cell>
          <cell r="D1957" t="str">
            <v>5858/1330</v>
          </cell>
        </row>
        <row r="1958">
          <cell r="B1958" t="str">
            <v>郭海波</v>
          </cell>
          <cell r="C1958" t="str">
            <v>宸3663</v>
          </cell>
          <cell r="D1958">
            <v>5858</v>
          </cell>
        </row>
        <row r="1959">
          <cell r="B1959" t="str">
            <v>马春红</v>
          </cell>
          <cell r="C1959" t="str">
            <v>玲7863</v>
          </cell>
          <cell r="D1959">
            <v>8668</v>
          </cell>
        </row>
        <row r="1960">
          <cell r="B1960" t="str">
            <v>郑桃艳</v>
          </cell>
          <cell r="C1960" t="str">
            <v>张1198</v>
          </cell>
          <cell r="D1960">
            <v>3333</v>
          </cell>
        </row>
        <row r="1961">
          <cell r="B1961" t="str">
            <v>阿克么</v>
          </cell>
          <cell r="C1961" t="str">
            <v>G2995</v>
          </cell>
          <cell r="D1961">
            <v>5555</v>
          </cell>
        </row>
        <row r="1962">
          <cell r="B1962" t="str">
            <v>龙海蝶</v>
          </cell>
          <cell r="C1962" t="str">
            <v>艾7478</v>
          </cell>
          <cell r="D1962">
            <v>1313</v>
          </cell>
        </row>
        <row r="1963">
          <cell r="B1963" t="str">
            <v>郑光明</v>
          </cell>
          <cell r="C1963" t="str">
            <v>郑7043</v>
          </cell>
          <cell r="D1963">
            <v>8070</v>
          </cell>
        </row>
        <row r="1964">
          <cell r="B1964" t="str">
            <v>沈开梅</v>
          </cell>
          <cell r="C1964" t="str">
            <v>G2329</v>
          </cell>
          <cell r="D1964">
            <v>8070</v>
          </cell>
        </row>
        <row r="1965">
          <cell r="B1965" t="str">
            <v>盘群艺</v>
          </cell>
          <cell r="C1965" t="str">
            <v>巧0187</v>
          </cell>
          <cell r="D1965">
            <v>1573</v>
          </cell>
        </row>
        <row r="1966">
          <cell r="B1966" t="str">
            <v>欧玉屏</v>
          </cell>
          <cell r="C1966" t="str">
            <v>巧0187</v>
          </cell>
          <cell r="D1966">
            <v>1573</v>
          </cell>
        </row>
        <row r="1967">
          <cell r="B1967" t="str">
            <v>欧玉屏</v>
          </cell>
          <cell r="C1967" t="str">
            <v>巧0187</v>
          </cell>
          <cell r="D1967">
            <v>1573</v>
          </cell>
        </row>
        <row r="1968">
          <cell r="B1968" t="str">
            <v>韦顺叶</v>
          </cell>
          <cell r="C1968" t="str">
            <v>娅8368</v>
          </cell>
          <cell r="D1968">
            <v>9611</v>
          </cell>
        </row>
        <row r="1969">
          <cell r="B1969" t="str">
            <v>肖小英</v>
          </cell>
          <cell r="C1969" t="str">
            <v>赵7910</v>
          </cell>
          <cell r="D1969">
            <v>8599</v>
          </cell>
        </row>
        <row r="1970">
          <cell r="B1970" t="str">
            <v>简姣</v>
          </cell>
          <cell r="C1970" t="str">
            <v>简4618</v>
          </cell>
          <cell r="D1970">
            <v>3333</v>
          </cell>
        </row>
        <row r="1971">
          <cell r="B1971" t="str">
            <v>刘会兰</v>
          </cell>
          <cell r="C1971" t="str">
            <v>G1880</v>
          </cell>
          <cell r="D1971">
            <v>1638</v>
          </cell>
        </row>
        <row r="1972">
          <cell r="B1972" t="str">
            <v>姬小燕</v>
          </cell>
          <cell r="C1972" t="str">
            <v>G1880</v>
          </cell>
          <cell r="D1972">
            <v>1638</v>
          </cell>
        </row>
        <row r="1973">
          <cell r="B1973" t="str">
            <v>廖红艳</v>
          </cell>
          <cell r="C1973" t="str">
            <v>文7783</v>
          </cell>
          <cell r="D1973">
            <v>5599</v>
          </cell>
        </row>
        <row r="1974">
          <cell r="B1974" t="str">
            <v>向情英</v>
          </cell>
          <cell r="C1974" t="str">
            <v>娅8368</v>
          </cell>
          <cell r="D1974">
            <v>9611</v>
          </cell>
        </row>
        <row r="1975">
          <cell r="B1975" t="str">
            <v>张攀艳</v>
          </cell>
          <cell r="C1975" t="str">
            <v>何3821</v>
          </cell>
          <cell r="D1975">
            <v>1638</v>
          </cell>
        </row>
        <row r="1976">
          <cell r="B1976" t="str">
            <v>康敏</v>
          </cell>
          <cell r="C1976" t="str">
            <v>熊2067</v>
          </cell>
          <cell r="D1976">
            <v>1313</v>
          </cell>
        </row>
        <row r="1977">
          <cell r="B1977" t="str">
            <v>刘丽霞</v>
          </cell>
          <cell r="C1977" t="str">
            <v>G6917</v>
          </cell>
          <cell r="D1977">
            <v>5858</v>
          </cell>
        </row>
        <row r="1978">
          <cell r="B1978" t="str">
            <v>王丹</v>
          </cell>
          <cell r="C1978" t="str">
            <v>娟7217</v>
          </cell>
          <cell r="D1978">
            <v>1688</v>
          </cell>
        </row>
        <row r="1979">
          <cell r="B1979" t="str">
            <v>吴改红</v>
          </cell>
          <cell r="C1979" t="str">
            <v>刘4381</v>
          </cell>
          <cell r="D1979">
            <v>1638</v>
          </cell>
        </row>
        <row r="1980">
          <cell r="B1980" t="str">
            <v>吴改红</v>
          </cell>
          <cell r="C1980" t="str">
            <v>刘4381</v>
          </cell>
          <cell r="D1980">
            <v>1638</v>
          </cell>
        </row>
        <row r="1981">
          <cell r="B1981" t="str">
            <v>吴改红</v>
          </cell>
          <cell r="C1981" t="str">
            <v>刘4381</v>
          </cell>
          <cell r="D1981">
            <v>1638</v>
          </cell>
        </row>
        <row r="1982">
          <cell r="B1982" t="str">
            <v>汪敏（6381）</v>
          </cell>
          <cell r="C1982" t="str">
            <v>肖8626</v>
          </cell>
          <cell r="D1982">
            <v>1313</v>
          </cell>
        </row>
        <row r="1983">
          <cell r="B1983" t="str">
            <v>褚贤梅</v>
          </cell>
          <cell r="C1983" t="str">
            <v>杨9512</v>
          </cell>
          <cell r="D1983">
            <v>8668</v>
          </cell>
        </row>
        <row r="1984">
          <cell r="B1984" t="str">
            <v>曹红</v>
          </cell>
          <cell r="C1984" t="str">
            <v>G5325</v>
          </cell>
          <cell r="D1984" t="str">
            <v>1638/1330</v>
          </cell>
        </row>
        <row r="1985">
          <cell r="B1985" t="str">
            <v>郭晓琴</v>
          </cell>
          <cell r="C1985" t="str">
            <v>艾7478</v>
          </cell>
          <cell r="D1985">
            <v>1313</v>
          </cell>
        </row>
        <row r="1986">
          <cell r="B1986" t="str">
            <v>汪漪</v>
          </cell>
          <cell r="C1986" t="str">
            <v>Y5898</v>
          </cell>
          <cell r="D1986">
            <v>1573</v>
          </cell>
        </row>
        <row r="1987">
          <cell r="B1987" t="str">
            <v>龙素连</v>
          </cell>
          <cell r="C1987" t="str">
            <v>娅8368</v>
          </cell>
          <cell r="D1987">
            <v>9611</v>
          </cell>
        </row>
        <row r="1988">
          <cell r="B1988" t="str">
            <v>程艳红</v>
          </cell>
          <cell r="C1988" t="str">
            <v>杨9512</v>
          </cell>
          <cell r="D1988">
            <v>8668</v>
          </cell>
        </row>
        <row r="1989">
          <cell r="B1989" t="str">
            <v>余晴</v>
          </cell>
          <cell r="C1989" t="str">
            <v>G8090</v>
          </cell>
          <cell r="D1989">
            <v>3333</v>
          </cell>
        </row>
        <row r="1990">
          <cell r="B1990" t="str">
            <v>郑香</v>
          </cell>
          <cell r="C1990" t="str">
            <v>G8273</v>
          </cell>
          <cell r="D1990">
            <v>5858</v>
          </cell>
        </row>
        <row r="1991">
          <cell r="B1991" t="str">
            <v>李薇</v>
          </cell>
          <cell r="C1991" t="str">
            <v>琪1033</v>
          </cell>
          <cell r="D1991">
            <v>5555</v>
          </cell>
        </row>
        <row r="1992">
          <cell r="B1992" t="str">
            <v>韦先明</v>
          </cell>
          <cell r="C1992" t="str">
            <v>G4108</v>
          </cell>
          <cell r="D1992">
            <v>5858</v>
          </cell>
        </row>
        <row r="1993">
          <cell r="B1993" t="str">
            <v>田利亚</v>
          </cell>
          <cell r="C1993" t="str">
            <v>陈6759</v>
          </cell>
          <cell r="D1993">
            <v>9886</v>
          </cell>
        </row>
        <row r="1994">
          <cell r="B1994" t="str">
            <v>鲁绍敏</v>
          </cell>
          <cell r="C1994" t="str">
            <v>琪1033</v>
          </cell>
          <cell r="D1994">
            <v>5555</v>
          </cell>
        </row>
        <row r="1995">
          <cell r="B1995" t="str">
            <v>刘红枚</v>
          </cell>
          <cell r="C1995" t="str">
            <v>肖8626</v>
          </cell>
          <cell r="D1995">
            <v>1313</v>
          </cell>
        </row>
        <row r="1996">
          <cell r="B1996" t="str">
            <v>刘莹</v>
          </cell>
          <cell r="C1996" t="str">
            <v>巧0187</v>
          </cell>
          <cell r="D1996">
            <v>1573</v>
          </cell>
        </row>
        <row r="1997">
          <cell r="B1997" t="str">
            <v>周玲</v>
          </cell>
          <cell r="C1997" t="str">
            <v>G1978</v>
          </cell>
          <cell r="D1997">
            <v>1638</v>
          </cell>
        </row>
        <row r="1998">
          <cell r="B1998" t="str">
            <v>吴秉璋</v>
          </cell>
          <cell r="C1998" t="str">
            <v>G1978</v>
          </cell>
          <cell r="D1998">
            <v>1638</v>
          </cell>
        </row>
        <row r="1999">
          <cell r="B1999" t="str">
            <v>周征</v>
          </cell>
          <cell r="C1999" t="str">
            <v>G0840</v>
          </cell>
          <cell r="D1999">
            <v>8888</v>
          </cell>
        </row>
        <row r="2000">
          <cell r="B2000" t="str">
            <v>韩娇</v>
          </cell>
          <cell r="C2000" t="str">
            <v>徐6399</v>
          </cell>
          <cell r="D2000" t="str">
            <v>9886/1330</v>
          </cell>
        </row>
        <row r="2001">
          <cell r="B2001" t="str">
            <v>田丽</v>
          </cell>
          <cell r="C2001" t="str">
            <v>娅8368</v>
          </cell>
          <cell r="D2001">
            <v>9611</v>
          </cell>
        </row>
        <row r="2002">
          <cell r="B2002" t="str">
            <v>唐黄娟</v>
          </cell>
          <cell r="C2002" t="str">
            <v>G1466</v>
          </cell>
          <cell r="D2002">
            <v>8668</v>
          </cell>
        </row>
        <row r="2003">
          <cell r="B2003" t="str">
            <v>谢小利</v>
          </cell>
          <cell r="C2003" t="str">
            <v>刘3735</v>
          </cell>
          <cell r="D2003">
            <v>8599</v>
          </cell>
        </row>
        <row r="2004">
          <cell r="B2004" t="str">
            <v>罗忠艳</v>
          </cell>
          <cell r="C2004" t="str">
            <v>彭8958</v>
          </cell>
          <cell r="D2004">
            <v>5858</v>
          </cell>
        </row>
        <row r="2005">
          <cell r="B2005" t="str">
            <v>谢曾慧</v>
          </cell>
          <cell r="C2005" t="str">
            <v>花3585</v>
          </cell>
          <cell r="D2005">
            <v>1688</v>
          </cell>
        </row>
        <row r="2006">
          <cell r="B2006" t="str">
            <v>朱君</v>
          </cell>
          <cell r="C2006" t="str">
            <v>娟7217</v>
          </cell>
          <cell r="D2006">
            <v>1688</v>
          </cell>
        </row>
        <row r="2007">
          <cell r="B2007" t="str">
            <v>张婷婷2</v>
          </cell>
          <cell r="C2007" t="str">
            <v>花6017</v>
          </cell>
          <cell r="D2007">
            <v>8070</v>
          </cell>
        </row>
        <row r="2008">
          <cell r="B2008" t="str">
            <v>张婷婷2</v>
          </cell>
          <cell r="C2008" t="str">
            <v>花6017</v>
          </cell>
          <cell r="D2008">
            <v>8070</v>
          </cell>
        </row>
        <row r="2009">
          <cell r="B2009" t="str">
            <v>陈彪</v>
          </cell>
          <cell r="C2009" t="str">
            <v>G8090</v>
          </cell>
          <cell r="D2009">
            <v>3333</v>
          </cell>
        </row>
        <row r="2010">
          <cell r="B2010" t="str">
            <v>杨荷花</v>
          </cell>
          <cell r="C2010" t="str">
            <v>G8090</v>
          </cell>
          <cell r="D2010">
            <v>3333</v>
          </cell>
        </row>
        <row r="2011">
          <cell r="B2011" t="str">
            <v>杨荷花</v>
          </cell>
          <cell r="C2011" t="str">
            <v>G8090</v>
          </cell>
          <cell r="D2011">
            <v>3333</v>
          </cell>
        </row>
        <row r="2012">
          <cell r="B2012" t="str">
            <v>谢淋淋</v>
          </cell>
          <cell r="C2012" t="str">
            <v>湘7822</v>
          </cell>
          <cell r="D2012">
            <v>1638</v>
          </cell>
        </row>
        <row r="2013">
          <cell r="B2013" t="str">
            <v>李婉婷</v>
          </cell>
          <cell r="C2013" t="str">
            <v>G8568</v>
          </cell>
          <cell r="D2013">
            <v>5858</v>
          </cell>
        </row>
        <row r="2014">
          <cell r="B2014" t="str">
            <v>粟文采</v>
          </cell>
          <cell r="C2014" t="str">
            <v>G1466</v>
          </cell>
          <cell r="D2014">
            <v>8668</v>
          </cell>
        </row>
        <row r="2015">
          <cell r="B2015" t="str">
            <v>杨焱薇</v>
          </cell>
          <cell r="C2015" t="str">
            <v>G1466</v>
          </cell>
          <cell r="D2015">
            <v>8668</v>
          </cell>
        </row>
        <row r="2016">
          <cell r="B2016" t="str">
            <v>陈秀英</v>
          </cell>
          <cell r="C2016" t="str">
            <v>G1978</v>
          </cell>
          <cell r="D2016">
            <v>1638</v>
          </cell>
        </row>
        <row r="2017">
          <cell r="B2017" t="str">
            <v>肖小桃</v>
          </cell>
          <cell r="C2017" t="str">
            <v>莲8109</v>
          </cell>
          <cell r="D2017">
            <v>1638</v>
          </cell>
        </row>
        <row r="2018">
          <cell r="B2018" t="str">
            <v>朱萌</v>
          </cell>
          <cell r="C2018" t="str">
            <v>华7387</v>
          </cell>
          <cell r="D2018" t="str">
            <v>1688/1331</v>
          </cell>
        </row>
        <row r="2019">
          <cell r="B2019" t="str">
            <v>哈马木</v>
          </cell>
          <cell r="C2019" t="str">
            <v>G2995</v>
          </cell>
          <cell r="D2019">
            <v>5555</v>
          </cell>
        </row>
        <row r="2020">
          <cell r="B2020" t="str">
            <v>刘锐</v>
          </cell>
          <cell r="C2020" t="str">
            <v>G1978</v>
          </cell>
          <cell r="D2020">
            <v>1638</v>
          </cell>
        </row>
        <row r="2021">
          <cell r="B2021" t="str">
            <v>龙雪华</v>
          </cell>
          <cell r="C2021" t="str">
            <v>G1978</v>
          </cell>
          <cell r="D2021">
            <v>1638</v>
          </cell>
        </row>
        <row r="2022">
          <cell r="B2022" t="str">
            <v>郭海容</v>
          </cell>
          <cell r="C2022" t="str">
            <v>张9429</v>
          </cell>
          <cell r="D2022">
            <v>5858</v>
          </cell>
        </row>
        <row r="2023">
          <cell r="B2023" t="str">
            <v>孙丹丹</v>
          </cell>
          <cell r="C2023" t="str">
            <v>G4108</v>
          </cell>
          <cell r="D2023">
            <v>5858</v>
          </cell>
        </row>
        <row r="2024">
          <cell r="B2024" t="str">
            <v>彭仲江</v>
          </cell>
          <cell r="C2024" t="str">
            <v>G0905</v>
          </cell>
          <cell r="D2024">
            <v>8599</v>
          </cell>
        </row>
        <row r="2025">
          <cell r="B2025" t="str">
            <v>王美英</v>
          </cell>
          <cell r="C2025" t="str">
            <v>G0905</v>
          </cell>
          <cell r="D2025">
            <v>8599</v>
          </cell>
        </row>
        <row r="2026">
          <cell r="B2026" t="str">
            <v>黄鹂</v>
          </cell>
          <cell r="C2026" t="str">
            <v>巧0187</v>
          </cell>
          <cell r="D2026">
            <v>1573</v>
          </cell>
        </row>
        <row r="2027">
          <cell r="B2027" t="str">
            <v>秦娆</v>
          </cell>
          <cell r="C2027" t="str">
            <v>G2995</v>
          </cell>
          <cell r="D2027">
            <v>5555</v>
          </cell>
        </row>
        <row r="2028">
          <cell r="B2028" t="str">
            <v>邹艳</v>
          </cell>
          <cell r="C2028" t="str">
            <v>巧0187</v>
          </cell>
          <cell r="D2028">
            <v>1573</v>
          </cell>
        </row>
        <row r="2029">
          <cell r="B2029" t="str">
            <v>涂莹</v>
          </cell>
          <cell r="C2029" t="str">
            <v>巧0187</v>
          </cell>
          <cell r="D2029">
            <v>1573</v>
          </cell>
        </row>
        <row r="2030">
          <cell r="B2030" t="str">
            <v>涂莹</v>
          </cell>
          <cell r="C2030" t="str">
            <v>巧0187</v>
          </cell>
          <cell r="D2030">
            <v>1573</v>
          </cell>
        </row>
        <row r="2031">
          <cell r="B2031" t="str">
            <v>李双</v>
          </cell>
          <cell r="C2031" t="str">
            <v>梅2883</v>
          </cell>
          <cell r="D2031">
            <v>1638</v>
          </cell>
        </row>
        <row r="2032">
          <cell r="B2032" t="str">
            <v>王永珍</v>
          </cell>
          <cell r="C2032" t="str">
            <v>巧0187</v>
          </cell>
          <cell r="D2032">
            <v>1573</v>
          </cell>
        </row>
        <row r="2033">
          <cell r="B2033" t="str">
            <v>钟显霞</v>
          </cell>
          <cell r="C2033" t="str">
            <v>雷1618</v>
          </cell>
          <cell r="D2033">
            <v>8599</v>
          </cell>
        </row>
        <row r="2034">
          <cell r="B2034" t="str">
            <v>毕健芬</v>
          </cell>
          <cell r="C2034" t="str">
            <v>G2995</v>
          </cell>
          <cell r="D2034">
            <v>5555</v>
          </cell>
        </row>
        <row r="2035">
          <cell r="B2035" t="str">
            <v>肖明</v>
          </cell>
          <cell r="C2035" t="str">
            <v>彭3372</v>
          </cell>
          <cell r="D2035">
            <v>8668</v>
          </cell>
        </row>
        <row r="2036">
          <cell r="B2036" t="str">
            <v>肖明</v>
          </cell>
          <cell r="C2036" t="str">
            <v>彭3372</v>
          </cell>
          <cell r="D2036">
            <v>8668</v>
          </cell>
        </row>
        <row r="2037">
          <cell r="B2037" t="str">
            <v>肖明</v>
          </cell>
          <cell r="C2037" t="str">
            <v>彭3372</v>
          </cell>
          <cell r="D2037">
            <v>8668</v>
          </cell>
        </row>
        <row r="2038">
          <cell r="B2038" t="str">
            <v>米张艳</v>
          </cell>
          <cell r="C2038" t="str">
            <v>莲8109</v>
          </cell>
          <cell r="D2038">
            <v>1638</v>
          </cell>
        </row>
        <row r="2039">
          <cell r="B2039" t="str">
            <v>龙艺</v>
          </cell>
          <cell r="C2039" t="str">
            <v>张9429</v>
          </cell>
          <cell r="D2039">
            <v>5858</v>
          </cell>
        </row>
        <row r="2040">
          <cell r="B2040" t="str">
            <v>肖明</v>
          </cell>
          <cell r="C2040" t="str">
            <v>彭3372</v>
          </cell>
          <cell r="D2040">
            <v>8668</v>
          </cell>
        </row>
        <row r="2041">
          <cell r="B2041" t="str">
            <v>李秀华</v>
          </cell>
          <cell r="C2041" t="str">
            <v>杨3601</v>
          </cell>
          <cell r="D2041">
            <v>8070</v>
          </cell>
        </row>
        <row r="2042">
          <cell r="B2042" t="str">
            <v>陈楚楚</v>
          </cell>
          <cell r="C2042" t="str">
            <v>汤7267</v>
          </cell>
          <cell r="D2042">
            <v>1688</v>
          </cell>
        </row>
        <row r="2043">
          <cell r="B2043" t="str">
            <v>赵艳</v>
          </cell>
          <cell r="C2043" t="str">
            <v>G1978</v>
          </cell>
          <cell r="D2043">
            <v>1638</v>
          </cell>
        </row>
        <row r="2044">
          <cell r="B2044" t="str">
            <v>王栋</v>
          </cell>
          <cell r="C2044" t="str">
            <v>G2995</v>
          </cell>
          <cell r="D2044">
            <v>5555</v>
          </cell>
        </row>
        <row r="2045">
          <cell r="B2045" t="str">
            <v>陶红</v>
          </cell>
          <cell r="C2045" t="str">
            <v>G6916</v>
          </cell>
          <cell r="D2045">
            <v>5858</v>
          </cell>
        </row>
        <row r="2046">
          <cell r="B2046" t="str">
            <v>李怡</v>
          </cell>
          <cell r="C2046" t="str">
            <v>G2995</v>
          </cell>
          <cell r="D2046">
            <v>5555</v>
          </cell>
        </row>
        <row r="2047">
          <cell r="B2047" t="str">
            <v>林雪君</v>
          </cell>
          <cell r="C2047" t="str">
            <v>G1978</v>
          </cell>
          <cell r="D2047">
            <v>1638</v>
          </cell>
        </row>
        <row r="2048">
          <cell r="B2048" t="str">
            <v>甄莉</v>
          </cell>
          <cell r="C2048" t="str">
            <v>G0905</v>
          </cell>
          <cell r="D2048">
            <v>8599</v>
          </cell>
        </row>
        <row r="2049">
          <cell r="B2049" t="str">
            <v>白大朋</v>
          </cell>
          <cell r="C2049" t="str">
            <v>G0905</v>
          </cell>
          <cell r="D2049">
            <v>8599</v>
          </cell>
        </row>
        <row r="2050">
          <cell r="B2050" t="str">
            <v>安青</v>
          </cell>
          <cell r="C2050" t="str">
            <v>G2995</v>
          </cell>
          <cell r="D2050">
            <v>5555</v>
          </cell>
        </row>
        <row r="2051">
          <cell r="B2051" t="str">
            <v>胡晶</v>
          </cell>
          <cell r="C2051" t="str">
            <v>G2995</v>
          </cell>
          <cell r="D2051">
            <v>5555</v>
          </cell>
        </row>
        <row r="2052">
          <cell r="B2052" t="str">
            <v>陈兴丽</v>
          </cell>
          <cell r="C2052" t="str">
            <v>肖9660</v>
          </cell>
          <cell r="D2052">
            <v>8668</v>
          </cell>
        </row>
        <row r="2053">
          <cell r="B2053" t="str">
            <v>雷芳</v>
          </cell>
          <cell r="C2053" t="str">
            <v>G3825</v>
          </cell>
          <cell r="D2053" t="str">
            <v>8070/1331</v>
          </cell>
          <cell r="E2053">
            <v>1331</v>
          </cell>
        </row>
        <row r="2054">
          <cell r="B2054" t="str">
            <v>徐斌</v>
          </cell>
          <cell r="C2054" t="str">
            <v>Y0508</v>
          </cell>
          <cell r="D2054">
            <v>8070</v>
          </cell>
        </row>
        <row r="2055">
          <cell r="B2055" t="str">
            <v>陈云</v>
          </cell>
          <cell r="C2055" t="str">
            <v>肖8626</v>
          </cell>
          <cell r="D2055">
            <v>1313</v>
          </cell>
        </row>
        <row r="2056">
          <cell r="B2056" t="str">
            <v>肖满</v>
          </cell>
          <cell r="C2056" t="str">
            <v>G4778</v>
          </cell>
          <cell r="D2056">
            <v>9611</v>
          </cell>
        </row>
        <row r="2057">
          <cell r="B2057" t="str">
            <v>鲁丹</v>
          </cell>
          <cell r="C2057" t="str">
            <v>G1978</v>
          </cell>
          <cell r="D2057">
            <v>1638</v>
          </cell>
        </row>
        <row r="2058">
          <cell r="B2058" t="str">
            <v>李刚</v>
          </cell>
          <cell r="C2058" t="str">
            <v>G4778</v>
          </cell>
          <cell r="D2058">
            <v>9611</v>
          </cell>
        </row>
        <row r="2059">
          <cell r="B2059" t="str">
            <v>李刚</v>
          </cell>
          <cell r="C2059" t="str">
            <v>G4778</v>
          </cell>
          <cell r="D2059">
            <v>9611</v>
          </cell>
        </row>
        <row r="2060">
          <cell r="B2060" t="str">
            <v>唐彩丽</v>
          </cell>
          <cell r="C2060" t="str">
            <v>张9429</v>
          </cell>
          <cell r="D2060">
            <v>5858</v>
          </cell>
        </row>
        <row r="2061">
          <cell r="B2061" t="str">
            <v>唐彩丽</v>
          </cell>
          <cell r="C2061" t="str">
            <v>张9429</v>
          </cell>
          <cell r="D2061">
            <v>5858</v>
          </cell>
        </row>
        <row r="2062">
          <cell r="B2062" t="str">
            <v>吴敏(0400)</v>
          </cell>
          <cell r="C2062" t="str">
            <v>G0191</v>
          </cell>
          <cell r="D2062">
            <v>9611</v>
          </cell>
        </row>
        <row r="2063">
          <cell r="B2063" t="str">
            <v>周娟（9998）</v>
          </cell>
          <cell r="C2063" t="str">
            <v>王9978</v>
          </cell>
          <cell r="D2063">
            <v>1638</v>
          </cell>
        </row>
        <row r="2064">
          <cell r="B2064" t="str">
            <v>周娟（9998）</v>
          </cell>
          <cell r="C2064" t="str">
            <v>王9978</v>
          </cell>
          <cell r="D2064">
            <v>1638</v>
          </cell>
        </row>
        <row r="2065">
          <cell r="B2065" t="str">
            <v>周娟（9998）</v>
          </cell>
          <cell r="C2065" t="str">
            <v>王9978</v>
          </cell>
          <cell r="D2065">
            <v>1638</v>
          </cell>
        </row>
        <row r="2066">
          <cell r="B2066" t="str">
            <v>王芳</v>
          </cell>
          <cell r="C2066" t="str">
            <v>张9429</v>
          </cell>
          <cell r="D2066">
            <v>5858</v>
          </cell>
        </row>
        <row r="2067">
          <cell r="B2067" t="str">
            <v>刘佳</v>
          </cell>
          <cell r="C2067" t="str">
            <v>艳4979</v>
          </cell>
          <cell r="D2067">
            <v>5858</v>
          </cell>
        </row>
        <row r="2068">
          <cell r="B2068" t="str">
            <v>张婷婷（9867）</v>
          </cell>
          <cell r="C2068" t="str">
            <v>花6017</v>
          </cell>
          <cell r="D2068">
            <v>8070</v>
          </cell>
        </row>
        <row r="2069">
          <cell r="B2069" t="str">
            <v>麻志旗</v>
          </cell>
          <cell r="C2069" t="str">
            <v>雷1618</v>
          </cell>
          <cell r="D2069" t="str">
            <v>8599/1331</v>
          </cell>
        </row>
        <row r="2070">
          <cell r="B2070" t="str">
            <v>黄向霞</v>
          </cell>
          <cell r="C2070" t="str">
            <v>好5318</v>
          </cell>
          <cell r="D2070">
            <v>5858</v>
          </cell>
        </row>
        <row r="2071">
          <cell r="B2071" t="str">
            <v>张佳艳</v>
          </cell>
          <cell r="C2071" t="str">
            <v>好5318</v>
          </cell>
          <cell r="D2071">
            <v>5858</v>
          </cell>
        </row>
        <row r="2072">
          <cell r="B2072" t="str">
            <v>王雪春</v>
          </cell>
          <cell r="C2072" t="str">
            <v>G8090</v>
          </cell>
          <cell r="D2072">
            <v>3333</v>
          </cell>
        </row>
        <row r="2073">
          <cell r="B2073" t="str">
            <v>方玲</v>
          </cell>
          <cell r="C2073" t="str">
            <v>Y0508</v>
          </cell>
          <cell r="D2073">
            <v>8070</v>
          </cell>
        </row>
        <row r="2074">
          <cell r="B2074" t="str">
            <v>吴敏芳</v>
          </cell>
          <cell r="C2074" t="str">
            <v>G1978</v>
          </cell>
          <cell r="D2074">
            <v>1638</v>
          </cell>
        </row>
        <row r="2075">
          <cell r="B2075" t="str">
            <v>罗志英</v>
          </cell>
          <cell r="C2075" t="str">
            <v>G1978</v>
          </cell>
          <cell r="D2075">
            <v>1638</v>
          </cell>
        </row>
        <row r="2076">
          <cell r="B2076" t="str">
            <v>杨丹</v>
          </cell>
          <cell r="C2076" t="str">
            <v>G2995</v>
          </cell>
          <cell r="D2076">
            <v>5555</v>
          </cell>
        </row>
        <row r="2077">
          <cell r="B2077" t="str">
            <v>姚芳</v>
          </cell>
          <cell r="C2077" t="str">
            <v>雷1618</v>
          </cell>
          <cell r="D2077">
            <v>8599</v>
          </cell>
        </row>
        <row r="2078">
          <cell r="B2078" t="str">
            <v>廖娜</v>
          </cell>
          <cell r="C2078" t="str">
            <v>雷1618</v>
          </cell>
          <cell r="D2078">
            <v>8599</v>
          </cell>
        </row>
        <row r="2079">
          <cell r="B2079" t="str">
            <v>郭玲</v>
          </cell>
          <cell r="C2079" t="str">
            <v>巧0187</v>
          </cell>
          <cell r="D2079" t="str">
            <v>1573/1331</v>
          </cell>
        </row>
        <row r="2080">
          <cell r="B2080" t="str">
            <v>郭玲</v>
          </cell>
          <cell r="C2080" t="str">
            <v>巧0187</v>
          </cell>
          <cell r="D2080" t="str">
            <v>1573/1331</v>
          </cell>
        </row>
        <row r="2081">
          <cell r="B2081" t="str">
            <v>唐英</v>
          </cell>
          <cell r="C2081" t="str">
            <v>G9870</v>
          </cell>
          <cell r="D2081">
            <v>8599</v>
          </cell>
        </row>
        <row r="2082">
          <cell r="B2082" t="str">
            <v>王银</v>
          </cell>
          <cell r="C2082" t="str">
            <v>G1978</v>
          </cell>
          <cell r="D2082">
            <v>1638</v>
          </cell>
        </row>
        <row r="2083">
          <cell r="B2083" t="str">
            <v>陈玲</v>
          </cell>
          <cell r="C2083" t="str">
            <v>G1978</v>
          </cell>
          <cell r="D2083">
            <v>1638</v>
          </cell>
        </row>
        <row r="2084">
          <cell r="B2084" t="str">
            <v>叶秀椿</v>
          </cell>
          <cell r="C2084" t="str">
            <v>范1005</v>
          </cell>
          <cell r="D2084">
            <v>8070</v>
          </cell>
        </row>
        <row r="2085">
          <cell r="B2085" t="str">
            <v>吴愿香</v>
          </cell>
          <cell r="C2085" t="str">
            <v>张1198</v>
          </cell>
          <cell r="D2085" t="str">
            <v>3333/1331</v>
          </cell>
        </row>
        <row r="2086">
          <cell r="B2086" t="str">
            <v>吴愿香</v>
          </cell>
          <cell r="C2086" t="str">
            <v>张1198</v>
          </cell>
          <cell r="D2086" t="str">
            <v>3333/1331</v>
          </cell>
        </row>
        <row r="2087">
          <cell r="B2087" t="str">
            <v>姚沅鹏</v>
          </cell>
          <cell r="C2087" t="str">
            <v>G8090</v>
          </cell>
          <cell r="D2087">
            <v>3333</v>
          </cell>
        </row>
        <row r="2088">
          <cell r="B2088" t="str">
            <v>陆彩虹</v>
          </cell>
          <cell r="C2088" t="str">
            <v>G8090</v>
          </cell>
          <cell r="D2088">
            <v>3333</v>
          </cell>
        </row>
        <row r="2089">
          <cell r="B2089" t="str">
            <v>赵丽霞</v>
          </cell>
          <cell r="C2089" t="str">
            <v>赵0238</v>
          </cell>
          <cell r="D2089">
            <v>9611</v>
          </cell>
        </row>
        <row r="2090">
          <cell r="B2090" t="str">
            <v>邓菊花</v>
          </cell>
          <cell r="C2090" t="str">
            <v>华7387</v>
          </cell>
          <cell r="D2090">
            <v>1688</v>
          </cell>
        </row>
        <row r="2091">
          <cell r="B2091" t="str">
            <v>刘畅</v>
          </cell>
          <cell r="C2091" t="str">
            <v>肖5996</v>
          </cell>
          <cell r="D2091" t="str">
            <v>9886/1331</v>
          </cell>
        </row>
        <row r="2092">
          <cell r="B2092" t="str">
            <v>李炼辉</v>
          </cell>
          <cell r="C2092" t="str">
            <v>黄8722</v>
          </cell>
          <cell r="D2092">
            <v>8070</v>
          </cell>
        </row>
        <row r="2093">
          <cell r="B2093" t="str">
            <v>卢子杂</v>
          </cell>
          <cell r="C2093" t="str">
            <v>G2995</v>
          </cell>
          <cell r="D2093">
            <v>5555</v>
          </cell>
        </row>
        <row r="2094">
          <cell r="B2094" t="str">
            <v>李冬梅</v>
          </cell>
          <cell r="C2094" t="str">
            <v>G2995</v>
          </cell>
          <cell r="D2094">
            <v>5555</v>
          </cell>
        </row>
        <row r="2095">
          <cell r="B2095" t="str">
            <v>李元香</v>
          </cell>
          <cell r="C2095" t="str">
            <v>G6916</v>
          </cell>
          <cell r="D2095">
            <v>5858</v>
          </cell>
        </row>
        <row r="2096">
          <cell r="B2096" t="str">
            <v>张婷婷2（38）</v>
          </cell>
          <cell r="C2096" t="str">
            <v>花6017</v>
          </cell>
          <cell r="D2096">
            <v>8070</v>
          </cell>
        </row>
        <row r="2097">
          <cell r="B2097" t="str">
            <v>张阿褒</v>
          </cell>
          <cell r="C2097" t="str">
            <v>熊2067</v>
          </cell>
          <cell r="D2097">
            <v>1313</v>
          </cell>
        </row>
        <row r="2098">
          <cell r="B2098" t="str">
            <v>熊瑶</v>
          </cell>
          <cell r="C2098" t="str">
            <v>芳6713</v>
          </cell>
          <cell r="D2098">
            <v>8070</v>
          </cell>
        </row>
        <row r="2099">
          <cell r="B2099" t="str">
            <v>熊瑶</v>
          </cell>
          <cell r="C2099" t="str">
            <v>芳6713</v>
          </cell>
          <cell r="D2099">
            <v>8070</v>
          </cell>
        </row>
        <row r="2100">
          <cell r="B2100" t="str">
            <v>罗冬梅</v>
          </cell>
          <cell r="C2100" t="str">
            <v>G4778</v>
          </cell>
          <cell r="D2100">
            <v>9611</v>
          </cell>
        </row>
        <row r="2101">
          <cell r="B2101" t="str">
            <v>陆木英</v>
          </cell>
          <cell r="C2101" t="str">
            <v>曹0729</v>
          </cell>
          <cell r="D2101">
            <v>5555</v>
          </cell>
        </row>
        <row r="2102">
          <cell r="B2102" t="str">
            <v>杨老力</v>
          </cell>
          <cell r="C2102" t="str">
            <v>曹0729</v>
          </cell>
          <cell r="D2102">
            <v>5555</v>
          </cell>
        </row>
        <row r="2103">
          <cell r="B2103" t="str">
            <v>杨老力</v>
          </cell>
          <cell r="C2103" t="str">
            <v>曹0729</v>
          </cell>
          <cell r="D2103">
            <v>5555</v>
          </cell>
        </row>
        <row r="2104">
          <cell r="B2104" t="str">
            <v>黄娟</v>
          </cell>
          <cell r="C2104" t="str">
            <v>娟9736</v>
          </cell>
          <cell r="D2104">
            <v>5858</v>
          </cell>
        </row>
        <row r="2105">
          <cell r="B2105" t="str">
            <v>曾清</v>
          </cell>
          <cell r="C2105" t="str">
            <v>巧0187</v>
          </cell>
          <cell r="D2105">
            <v>1573</v>
          </cell>
        </row>
        <row r="2106">
          <cell r="B2106" t="str">
            <v>郭佳音</v>
          </cell>
          <cell r="C2106" t="str">
            <v>G2995</v>
          </cell>
          <cell r="D2106">
            <v>5555</v>
          </cell>
        </row>
        <row r="2107">
          <cell r="B2107" t="str">
            <v>刘嘉嘉</v>
          </cell>
          <cell r="C2107" t="str">
            <v>肖8626</v>
          </cell>
          <cell r="D2107">
            <v>1313</v>
          </cell>
        </row>
        <row r="2108">
          <cell r="B2108" t="str">
            <v>李琳</v>
          </cell>
          <cell r="C2108" t="str">
            <v>G1978</v>
          </cell>
          <cell r="D2108">
            <v>1638</v>
          </cell>
        </row>
        <row r="2109">
          <cell r="B2109" t="str">
            <v>谢颖</v>
          </cell>
          <cell r="C2109" t="str">
            <v>巧0187</v>
          </cell>
          <cell r="D2109" t="str">
            <v>1573/1331</v>
          </cell>
        </row>
        <row r="2110">
          <cell r="B2110" t="str">
            <v>张凯</v>
          </cell>
          <cell r="C2110" t="str">
            <v>张9429</v>
          </cell>
          <cell r="D2110">
            <v>5858</v>
          </cell>
        </row>
        <row r="2111">
          <cell r="B2111" t="str">
            <v>邹惠燕</v>
          </cell>
          <cell r="C2111" t="str">
            <v>彭8958</v>
          </cell>
          <cell r="D2111">
            <v>5858</v>
          </cell>
        </row>
        <row r="2112">
          <cell r="B2112" t="str">
            <v>吴大婵</v>
          </cell>
          <cell r="C2112" t="str">
            <v>红2038</v>
          </cell>
          <cell r="D2112">
            <v>8668</v>
          </cell>
        </row>
        <row r="2113">
          <cell r="B2113" t="str">
            <v>吴大婵</v>
          </cell>
          <cell r="C2113" t="str">
            <v>红2038</v>
          </cell>
          <cell r="D2113">
            <v>8668</v>
          </cell>
        </row>
        <row r="2114">
          <cell r="B2114" t="str">
            <v>易慧</v>
          </cell>
          <cell r="C2114" t="str">
            <v>G9763</v>
          </cell>
          <cell r="D2114">
            <v>1313</v>
          </cell>
        </row>
        <row r="2115">
          <cell r="B2115" t="str">
            <v>刘芷芸</v>
          </cell>
          <cell r="C2115" t="str">
            <v>G2995</v>
          </cell>
          <cell r="D2115">
            <v>5555</v>
          </cell>
        </row>
        <row r="2116">
          <cell r="B2116" t="str">
            <v>婷婷</v>
          </cell>
          <cell r="C2116" t="str">
            <v>G2995</v>
          </cell>
          <cell r="D2116">
            <v>5555</v>
          </cell>
        </row>
        <row r="2117">
          <cell r="B2117" t="str">
            <v>张引弟</v>
          </cell>
          <cell r="C2117" t="str">
            <v>曹0729</v>
          </cell>
          <cell r="D2117">
            <v>5555</v>
          </cell>
        </row>
        <row r="2118">
          <cell r="B2118" t="str">
            <v>陈丽芬</v>
          </cell>
          <cell r="C2118" t="str">
            <v>琼6858</v>
          </cell>
          <cell r="D2118">
            <v>8599</v>
          </cell>
        </row>
        <row r="2119">
          <cell r="B2119" t="str">
            <v>欧和美</v>
          </cell>
          <cell r="C2119" t="str">
            <v>朱6968</v>
          </cell>
          <cell r="D2119">
            <v>1638</v>
          </cell>
        </row>
        <row r="2120">
          <cell r="B2120" t="str">
            <v>何文慧</v>
          </cell>
          <cell r="C2120" t="str">
            <v>Y8713</v>
          </cell>
          <cell r="D2120">
            <v>8599</v>
          </cell>
        </row>
        <row r="2121">
          <cell r="B2121" t="str">
            <v>谢莉飞</v>
          </cell>
          <cell r="C2121" t="str">
            <v>琪1033</v>
          </cell>
          <cell r="D2121">
            <v>5555</v>
          </cell>
        </row>
        <row r="2122">
          <cell r="B2122" t="str">
            <v>谭湘粤</v>
          </cell>
          <cell r="C2122" t="str">
            <v>婵7909</v>
          </cell>
          <cell r="D2122">
            <v>1313</v>
          </cell>
        </row>
        <row r="2123">
          <cell r="B2123" t="str">
            <v>谭湘粤</v>
          </cell>
          <cell r="C2123" t="str">
            <v>婵7909</v>
          </cell>
          <cell r="D2123">
            <v>1313</v>
          </cell>
        </row>
        <row r="2124">
          <cell r="B2124" t="str">
            <v>谭湘粤</v>
          </cell>
          <cell r="C2124" t="str">
            <v>婵7909</v>
          </cell>
          <cell r="D2124">
            <v>1313</v>
          </cell>
        </row>
        <row r="2125">
          <cell r="B2125" t="str">
            <v>梁晴</v>
          </cell>
          <cell r="C2125" t="str">
            <v>G1978</v>
          </cell>
          <cell r="D2125">
            <v>1638</v>
          </cell>
        </row>
        <row r="2126">
          <cell r="B2126" t="str">
            <v>宋安姐</v>
          </cell>
          <cell r="C2126" t="str">
            <v>萍1150</v>
          </cell>
          <cell r="D2126">
            <v>3333</v>
          </cell>
        </row>
        <row r="2127">
          <cell r="B2127" t="str">
            <v>代玉婷</v>
          </cell>
          <cell r="C2127" t="str">
            <v>江3846</v>
          </cell>
          <cell r="D2127" t="str">
            <v>1638/1331</v>
          </cell>
        </row>
        <row r="2128">
          <cell r="B2128" t="str">
            <v>代玉婷</v>
          </cell>
          <cell r="C2128" t="str">
            <v>江3846</v>
          </cell>
          <cell r="D2128" t="str">
            <v>1638/1331</v>
          </cell>
        </row>
        <row r="2129">
          <cell r="B2129" t="str">
            <v>谢仪群</v>
          </cell>
          <cell r="C2129" t="str">
            <v>巧0187</v>
          </cell>
          <cell r="D2129" t="str">
            <v>1573/1331</v>
          </cell>
        </row>
        <row r="2130">
          <cell r="B2130" t="str">
            <v>玛拉万</v>
          </cell>
          <cell r="C2130" t="str">
            <v>甜4038</v>
          </cell>
          <cell r="D2130">
            <v>1573</v>
          </cell>
        </row>
        <row r="2131">
          <cell r="B2131" t="str">
            <v>朱艳晴</v>
          </cell>
          <cell r="C2131" t="str">
            <v>赵7910</v>
          </cell>
          <cell r="D2131">
            <v>8599</v>
          </cell>
        </row>
        <row r="2132">
          <cell r="B2132" t="str">
            <v>陈小玉</v>
          </cell>
          <cell r="C2132" t="str">
            <v>王9978</v>
          </cell>
          <cell r="D2132" t="str">
            <v>1638/1331</v>
          </cell>
        </row>
        <row r="2133">
          <cell r="B2133" t="str">
            <v>陈小芳</v>
          </cell>
          <cell r="C2133" t="str">
            <v>张1998</v>
          </cell>
          <cell r="D2133" t="str">
            <v>9611/1330</v>
          </cell>
        </row>
        <row r="2134">
          <cell r="B2134" t="str">
            <v>蒋金晶</v>
          </cell>
          <cell r="C2134" t="str">
            <v>肖9660</v>
          </cell>
          <cell r="D2134">
            <v>8668</v>
          </cell>
        </row>
        <row r="2135">
          <cell r="B2135" t="str">
            <v>王颖</v>
          </cell>
          <cell r="C2135" t="str">
            <v>琪1033</v>
          </cell>
          <cell r="D2135">
            <v>5555</v>
          </cell>
        </row>
        <row r="2136">
          <cell r="B2136" t="str">
            <v>刘琴</v>
          </cell>
          <cell r="C2136" t="str">
            <v>黄8722</v>
          </cell>
          <cell r="D2136">
            <v>8070</v>
          </cell>
        </row>
        <row r="2137">
          <cell r="B2137" t="str">
            <v>张旭琴</v>
          </cell>
          <cell r="C2137" t="str">
            <v>芳3687</v>
          </cell>
          <cell r="D2137">
            <v>9611</v>
          </cell>
        </row>
        <row r="2138">
          <cell r="B2138" t="str">
            <v>宋琴</v>
          </cell>
          <cell r="C2138" t="str">
            <v>琪1033</v>
          </cell>
          <cell r="D2138">
            <v>5555</v>
          </cell>
        </row>
        <row r="2139">
          <cell r="B2139" t="str">
            <v>龚亮</v>
          </cell>
          <cell r="C2139" t="str">
            <v>黄8722</v>
          </cell>
          <cell r="D2139">
            <v>8070</v>
          </cell>
        </row>
        <row r="2140">
          <cell r="B2140" t="str">
            <v>徐凤宜</v>
          </cell>
          <cell r="C2140" t="str">
            <v>巧0187</v>
          </cell>
          <cell r="D2140" t="str">
            <v>1573/1331</v>
          </cell>
        </row>
        <row r="2141">
          <cell r="B2141" t="str">
            <v>邓莹心</v>
          </cell>
          <cell r="C2141" t="str">
            <v>巧0187</v>
          </cell>
          <cell r="D2141">
            <v>1573</v>
          </cell>
        </row>
        <row r="2142">
          <cell r="B2142" t="str">
            <v>胡会先</v>
          </cell>
          <cell r="C2142" t="str">
            <v>G4778</v>
          </cell>
          <cell r="D2142">
            <v>9611</v>
          </cell>
        </row>
        <row r="2143">
          <cell r="B2143" t="str">
            <v>丁立新</v>
          </cell>
          <cell r="C2143" t="str">
            <v>G2995</v>
          </cell>
          <cell r="D2143">
            <v>5555</v>
          </cell>
        </row>
        <row r="2144">
          <cell r="B2144" t="str">
            <v>张正会</v>
          </cell>
          <cell r="C2144" t="str">
            <v>G2995</v>
          </cell>
          <cell r="D2144">
            <v>5555</v>
          </cell>
        </row>
        <row r="2145">
          <cell r="B2145" t="str">
            <v>王艳娟</v>
          </cell>
          <cell r="C2145" t="str">
            <v>雷1618</v>
          </cell>
          <cell r="D2145">
            <v>8599</v>
          </cell>
        </row>
        <row r="2146">
          <cell r="B2146" t="str">
            <v>李盛芳5977</v>
          </cell>
          <cell r="C2146" t="str">
            <v>张1198</v>
          </cell>
          <cell r="D2146" t="str">
            <v>3333/1331</v>
          </cell>
        </row>
        <row r="2147">
          <cell r="B2147" t="str">
            <v>陈树霞</v>
          </cell>
          <cell r="C2147" t="str">
            <v>娟7217</v>
          </cell>
          <cell r="D2147">
            <v>1688</v>
          </cell>
        </row>
        <row r="2148">
          <cell r="B2148" t="str">
            <v>赵影超</v>
          </cell>
          <cell r="C2148" t="str">
            <v>G2995</v>
          </cell>
          <cell r="D2148">
            <v>5555</v>
          </cell>
        </row>
        <row r="2149">
          <cell r="B2149" t="str">
            <v>赵影超</v>
          </cell>
          <cell r="C2149" t="str">
            <v>G2995</v>
          </cell>
          <cell r="D2149">
            <v>5555</v>
          </cell>
        </row>
        <row r="2150">
          <cell r="B2150" t="str">
            <v>童童</v>
          </cell>
          <cell r="C2150" t="str">
            <v>G2995</v>
          </cell>
          <cell r="D2150">
            <v>5555</v>
          </cell>
        </row>
        <row r="2151">
          <cell r="B2151" t="str">
            <v>陈志彪</v>
          </cell>
          <cell r="C2151" t="str">
            <v>G0191</v>
          </cell>
          <cell r="D2151">
            <v>9611</v>
          </cell>
        </row>
        <row r="2152">
          <cell r="B2152" t="str">
            <v>颜惠</v>
          </cell>
          <cell r="C2152" t="str">
            <v>G1978</v>
          </cell>
          <cell r="D2152">
            <v>1638</v>
          </cell>
        </row>
        <row r="2153">
          <cell r="B2153" t="str">
            <v>黄爱友</v>
          </cell>
          <cell r="C2153" t="str">
            <v>好5318</v>
          </cell>
          <cell r="D2153">
            <v>5858</v>
          </cell>
        </row>
        <row r="2154">
          <cell r="B2154" t="str">
            <v>向思洋</v>
          </cell>
          <cell r="C2154" t="str">
            <v>Y0508</v>
          </cell>
          <cell r="D2154">
            <v>8070</v>
          </cell>
        </row>
        <row r="2155">
          <cell r="B2155" t="str">
            <v>赵桂凤</v>
          </cell>
          <cell r="C2155" t="str">
            <v>肖8626</v>
          </cell>
          <cell r="D2155">
            <v>1313</v>
          </cell>
        </row>
        <row r="2156">
          <cell r="B2156" t="str">
            <v>赵桂凤</v>
          </cell>
          <cell r="C2156" t="str">
            <v>肖8626</v>
          </cell>
          <cell r="D2156">
            <v>1313</v>
          </cell>
        </row>
        <row r="2157">
          <cell r="B2157" t="str">
            <v>罗亚</v>
          </cell>
          <cell r="C2157" t="str">
            <v>肖8626</v>
          </cell>
          <cell r="D2157">
            <v>1313</v>
          </cell>
        </row>
        <row r="2158">
          <cell r="B2158" t="str">
            <v>周元金</v>
          </cell>
          <cell r="C2158" t="str">
            <v>G2995</v>
          </cell>
          <cell r="D2158">
            <v>5555</v>
          </cell>
        </row>
        <row r="2159">
          <cell r="B2159" t="str">
            <v>赵颖超</v>
          </cell>
          <cell r="C2159" t="str">
            <v>G2995</v>
          </cell>
          <cell r="D2159">
            <v>5555</v>
          </cell>
        </row>
        <row r="2160">
          <cell r="B2160" t="str">
            <v>潘香</v>
          </cell>
          <cell r="C2160" t="str">
            <v>G0905</v>
          </cell>
          <cell r="D2160">
            <v>8599</v>
          </cell>
        </row>
        <row r="2161">
          <cell r="B2161" t="str">
            <v>雷财娟</v>
          </cell>
          <cell r="C2161" t="str">
            <v>陈6759</v>
          </cell>
          <cell r="D2161">
            <v>9886</v>
          </cell>
        </row>
        <row r="2162">
          <cell r="B2162" t="str">
            <v>雷财娟</v>
          </cell>
          <cell r="C2162" t="str">
            <v>陈6759</v>
          </cell>
          <cell r="D2162">
            <v>9886</v>
          </cell>
        </row>
        <row r="2163">
          <cell r="B2163" t="str">
            <v>雷财娟</v>
          </cell>
          <cell r="C2163" t="str">
            <v>陈6759</v>
          </cell>
          <cell r="D2163">
            <v>9886</v>
          </cell>
        </row>
        <row r="2164">
          <cell r="B2164" t="str">
            <v>邱碧芬</v>
          </cell>
          <cell r="C2164" t="str">
            <v>刘4381</v>
          </cell>
          <cell r="D2164">
            <v>1638</v>
          </cell>
        </row>
        <row r="2165">
          <cell r="B2165" t="str">
            <v>邱碧芬</v>
          </cell>
          <cell r="C2165" t="str">
            <v>刘4381</v>
          </cell>
          <cell r="D2165">
            <v>1638</v>
          </cell>
        </row>
        <row r="2166">
          <cell r="B2166" t="str">
            <v>郭玉英</v>
          </cell>
          <cell r="C2166" t="str">
            <v>映5356</v>
          </cell>
          <cell r="D2166">
            <v>1638</v>
          </cell>
        </row>
        <row r="2167">
          <cell r="B2167" t="str">
            <v>郭玉英</v>
          </cell>
          <cell r="C2167" t="str">
            <v>映5356</v>
          </cell>
          <cell r="D2167">
            <v>1638</v>
          </cell>
        </row>
        <row r="2168">
          <cell r="B2168" t="str">
            <v>李华利</v>
          </cell>
          <cell r="C2168" t="str">
            <v>杨9512</v>
          </cell>
          <cell r="D2168">
            <v>8668</v>
          </cell>
        </row>
        <row r="2169">
          <cell r="B2169" t="str">
            <v>莫文艳</v>
          </cell>
          <cell r="C2169" t="str">
            <v>雷1618</v>
          </cell>
          <cell r="D2169" t="str">
            <v>8599/1331</v>
          </cell>
        </row>
        <row r="2170">
          <cell r="B2170" t="str">
            <v>莫文艳</v>
          </cell>
          <cell r="C2170" t="str">
            <v>雷1618</v>
          </cell>
          <cell r="D2170" t="str">
            <v>8599/1331</v>
          </cell>
        </row>
        <row r="2171">
          <cell r="B2171" t="str">
            <v>莫文艳</v>
          </cell>
          <cell r="C2171" t="str">
            <v>雷1618</v>
          </cell>
          <cell r="D2171" t="str">
            <v>8599/1331</v>
          </cell>
        </row>
        <row r="2172">
          <cell r="B2172" t="str">
            <v>汪敏（6381)</v>
          </cell>
          <cell r="C2172" t="str">
            <v>肖8626</v>
          </cell>
          <cell r="D2172">
            <v>1313</v>
          </cell>
        </row>
        <row r="2173">
          <cell r="B2173" t="str">
            <v>陈富霞</v>
          </cell>
          <cell r="C2173" t="str">
            <v>汤1661</v>
          </cell>
          <cell r="D2173">
            <v>1688</v>
          </cell>
        </row>
        <row r="2174">
          <cell r="B2174" t="str">
            <v>明廷丽</v>
          </cell>
          <cell r="C2174" t="str">
            <v>英9941</v>
          </cell>
          <cell r="D2174">
            <v>1688</v>
          </cell>
        </row>
        <row r="2175">
          <cell r="B2175" t="str">
            <v>马海花</v>
          </cell>
          <cell r="C2175" t="str">
            <v>陈6759</v>
          </cell>
          <cell r="D2175">
            <v>9886</v>
          </cell>
        </row>
        <row r="2176">
          <cell r="B2176" t="str">
            <v>廖玲</v>
          </cell>
          <cell r="C2176" t="str">
            <v>G7766</v>
          </cell>
          <cell r="D2176">
            <v>8070</v>
          </cell>
        </row>
        <row r="2177">
          <cell r="B2177" t="str">
            <v>刘菲</v>
          </cell>
          <cell r="C2177" t="str">
            <v>刘4381</v>
          </cell>
          <cell r="D2177">
            <v>1638</v>
          </cell>
        </row>
        <row r="2178">
          <cell r="B2178" t="str">
            <v>孔祥桢</v>
          </cell>
          <cell r="C2178" t="str">
            <v>G1978</v>
          </cell>
          <cell r="D2178">
            <v>1638</v>
          </cell>
        </row>
        <row r="2179">
          <cell r="B2179" t="str">
            <v>孔祥桢</v>
          </cell>
          <cell r="C2179" t="str">
            <v>G1978</v>
          </cell>
          <cell r="D2179">
            <v>1638</v>
          </cell>
        </row>
        <row r="2180">
          <cell r="B2180" t="str">
            <v>杨秀芬</v>
          </cell>
          <cell r="C2180" t="str">
            <v>G1978</v>
          </cell>
          <cell r="D2180">
            <v>1638</v>
          </cell>
        </row>
        <row r="2181">
          <cell r="B2181" t="str">
            <v>杨春银</v>
          </cell>
          <cell r="C2181" t="str">
            <v>G2995</v>
          </cell>
          <cell r="D2181">
            <v>5555</v>
          </cell>
        </row>
        <row r="2182">
          <cell r="B2182" t="str">
            <v>何汝佳</v>
          </cell>
          <cell r="C2182" t="str">
            <v>平1415</v>
          </cell>
          <cell r="D2182">
            <v>1688</v>
          </cell>
        </row>
        <row r="2183">
          <cell r="B2183" t="str">
            <v>袁英</v>
          </cell>
          <cell r="C2183" t="str">
            <v>熊2067</v>
          </cell>
          <cell r="D2183">
            <v>1313</v>
          </cell>
        </row>
        <row r="2184">
          <cell r="B2184" t="str">
            <v>何晴</v>
          </cell>
          <cell r="C2184" t="str">
            <v>G1199</v>
          </cell>
          <cell r="D2184">
            <v>8668</v>
          </cell>
        </row>
        <row r="2185">
          <cell r="B2185" t="str">
            <v>吴娟</v>
          </cell>
          <cell r="C2185" t="str">
            <v>Y0508</v>
          </cell>
          <cell r="D2185">
            <v>8070</v>
          </cell>
        </row>
        <row r="2186">
          <cell r="B2186" t="str">
            <v>何凯</v>
          </cell>
          <cell r="C2186" t="str">
            <v>Y0508</v>
          </cell>
          <cell r="D2186">
            <v>8070</v>
          </cell>
        </row>
        <row r="2187">
          <cell r="B2187" t="str">
            <v>邓盈婕</v>
          </cell>
          <cell r="C2187" t="str">
            <v>刘4696</v>
          </cell>
          <cell r="D2187">
            <v>1313</v>
          </cell>
        </row>
        <row r="2188">
          <cell r="B2188" t="str">
            <v>龙爱香</v>
          </cell>
          <cell r="C2188" t="str">
            <v>G3876</v>
          </cell>
          <cell r="D2188">
            <v>8070</v>
          </cell>
        </row>
        <row r="2189">
          <cell r="B2189" t="str">
            <v>高望</v>
          </cell>
          <cell r="C2189" t="str">
            <v>文7783</v>
          </cell>
          <cell r="D2189">
            <v>8599</v>
          </cell>
        </row>
        <row r="2190">
          <cell r="B2190" t="str">
            <v>范芳</v>
          </cell>
          <cell r="C2190" t="str">
            <v>G0840</v>
          </cell>
          <cell r="D2190">
            <v>8888</v>
          </cell>
        </row>
        <row r="2191">
          <cell r="B2191" t="str">
            <v>林伊</v>
          </cell>
          <cell r="C2191" t="str">
            <v>张5270</v>
          </cell>
          <cell r="D2191" t="str">
            <v>3333/1331</v>
          </cell>
        </row>
        <row r="2192">
          <cell r="B2192" t="str">
            <v>文星</v>
          </cell>
          <cell r="C2192" t="str">
            <v>胖0686</v>
          </cell>
          <cell r="D2192">
            <v>8070</v>
          </cell>
        </row>
        <row r="2193">
          <cell r="B2193" t="str">
            <v>冉旭琼</v>
          </cell>
          <cell r="C2193" t="str">
            <v>芳3687</v>
          </cell>
          <cell r="D2193">
            <v>9611</v>
          </cell>
        </row>
        <row r="2194">
          <cell r="B2194" t="str">
            <v>黄园平</v>
          </cell>
          <cell r="C2194" t="str">
            <v>熊2067</v>
          </cell>
          <cell r="D2194">
            <v>1313</v>
          </cell>
        </row>
        <row r="2195">
          <cell r="B2195" t="str">
            <v>杨孟新</v>
          </cell>
          <cell r="C2195" t="str">
            <v>熊2067</v>
          </cell>
          <cell r="D2195">
            <v>1313</v>
          </cell>
        </row>
        <row r="2196">
          <cell r="B2196" t="str">
            <v>杨倩倩</v>
          </cell>
          <cell r="C2196" t="str">
            <v>胡3304</v>
          </cell>
          <cell r="D2196">
            <v>1688</v>
          </cell>
        </row>
        <row r="2197">
          <cell r="B2197" t="str">
            <v>何开任</v>
          </cell>
          <cell r="C2197" t="str">
            <v>胡3304</v>
          </cell>
          <cell r="D2197">
            <v>1688</v>
          </cell>
        </row>
        <row r="2198">
          <cell r="B2198" t="str">
            <v>陈云2995</v>
          </cell>
          <cell r="C2198" t="str">
            <v>G2995</v>
          </cell>
          <cell r="D2198">
            <v>5555</v>
          </cell>
        </row>
        <row r="2199">
          <cell r="B2199" t="str">
            <v>潘如晶</v>
          </cell>
          <cell r="C2199" t="str">
            <v>G1979</v>
          </cell>
          <cell r="D2199">
            <v>5858</v>
          </cell>
        </row>
        <row r="2200">
          <cell r="B2200" t="str">
            <v>刘小青</v>
          </cell>
          <cell r="C2200" t="str">
            <v>G4108</v>
          </cell>
          <cell r="D2200">
            <v>5858</v>
          </cell>
        </row>
        <row r="2201">
          <cell r="B2201" t="str">
            <v>董倩敏</v>
          </cell>
          <cell r="C2201" t="str">
            <v>Y0508</v>
          </cell>
          <cell r="D2201" t="str">
            <v>8070/1331</v>
          </cell>
        </row>
        <row r="2202">
          <cell r="B2202" t="str">
            <v>吕仙园</v>
          </cell>
          <cell r="C2202" t="str">
            <v>G8090</v>
          </cell>
          <cell r="D2202">
            <v>3333</v>
          </cell>
        </row>
        <row r="2203">
          <cell r="B2203" t="str">
            <v>肖本云</v>
          </cell>
          <cell r="C2203" t="str">
            <v>熊2067</v>
          </cell>
          <cell r="D2203">
            <v>1313</v>
          </cell>
        </row>
        <row r="2204">
          <cell r="B2204" t="str">
            <v>徐佳红</v>
          </cell>
          <cell r="C2204" t="str">
            <v>雷1618</v>
          </cell>
          <cell r="D2204">
            <v>8599</v>
          </cell>
        </row>
        <row r="2205">
          <cell r="B2205" t="str">
            <v>杨桂英</v>
          </cell>
          <cell r="C2205" t="str">
            <v>Y0508</v>
          </cell>
          <cell r="D2205" t="str">
            <v>8070/1330</v>
          </cell>
        </row>
        <row r="2206">
          <cell r="B2206" t="str">
            <v>徐剑琴</v>
          </cell>
          <cell r="C2206" t="str">
            <v>G8090</v>
          </cell>
          <cell r="D2206">
            <v>3333</v>
          </cell>
        </row>
        <row r="2207">
          <cell r="B2207" t="str">
            <v>樊兴华</v>
          </cell>
          <cell r="C2207" t="str">
            <v>G8090</v>
          </cell>
          <cell r="D2207">
            <v>3333</v>
          </cell>
        </row>
        <row r="2208">
          <cell r="B2208" t="str">
            <v>龙智县</v>
          </cell>
          <cell r="C2208" t="str">
            <v>Y0508</v>
          </cell>
          <cell r="D2208">
            <v>8070</v>
          </cell>
        </row>
        <row r="2209">
          <cell r="B2209" t="str">
            <v>龙智县</v>
          </cell>
          <cell r="C2209" t="str">
            <v>Y0508</v>
          </cell>
          <cell r="D2209">
            <v>8070</v>
          </cell>
        </row>
        <row r="2210">
          <cell r="B2210" t="str">
            <v>唐剑辉</v>
          </cell>
          <cell r="C2210" t="str">
            <v>G4108</v>
          </cell>
          <cell r="D2210" t="str">
            <v>5858/1331</v>
          </cell>
        </row>
        <row r="2211">
          <cell r="B2211" t="str">
            <v>唐剑辉</v>
          </cell>
          <cell r="C2211" t="str">
            <v>G4108</v>
          </cell>
          <cell r="D2211" t="str">
            <v>5858/1331</v>
          </cell>
        </row>
        <row r="2212">
          <cell r="B2212" t="str">
            <v>王盈璎</v>
          </cell>
          <cell r="C2212" t="str">
            <v>G3876</v>
          </cell>
          <cell r="D2212">
            <v>8070</v>
          </cell>
        </row>
        <row r="2213">
          <cell r="B2213" t="str">
            <v>李盈莹</v>
          </cell>
          <cell r="C2213" t="str">
            <v>张1198</v>
          </cell>
          <cell r="D2213">
            <v>3333</v>
          </cell>
        </row>
        <row r="2214">
          <cell r="B2214" t="str">
            <v>潘其桃</v>
          </cell>
          <cell r="C2214" t="str">
            <v>张1198</v>
          </cell>
          <cell r="D2214">
            <v>3333</v>
          </cell>
        </row>
        <row r="2215">
          <cell r="B2215" t="str">
            <v>郑丽芬</v>
          </cell>
          <cell r="C2215" t="str">
            <v>G8568</v>
          </cell>
          <cell r="D2215">
            <v>5858</v>
          </cell>
        </row>
        <row r="2216">
          <cell r="B2216" t="str">
            <v>郑丽芬</v>
          </cell>
          <cell r="C2216" t="str">
            <v>G8568</v>
          </cell>
          <cell r="D2216">
            <v>5858</v>
          </cell>
        </row>
        <row r="2217">
          <cell r="B2217" t="str">
            <v>郑丽芬</v>
          </cell>
          <cell r="C2217" t="str">
            <v>G8568</v>
          </cell>
          <cell r="D2217">
            <v>5858</v>
          </cell>
        </row>
        <row r="2218">
          <cell r="B2218" t="str">
            <v>唐艳春</v>
          </cell>
          <cell r="C2218" t="str">
            <v>唐0325</v>
          </cell>
          <cell r="D2218">
            <v>9886</v>
          </cell>
        </row>
        <row r="2219">
          <cell r="B2219" t="str">
            <v>唐艳春</v>
          </cell>
          <cell r="C2219" t="str">
            <v>唐0325</v>
          </cell>
          <cell r="D2219">
            <v>9886</v>
          </cell>
        </row>
        <row r="2220">
          <cell r="B2220" t="str">
            <v>刘玉良</v>
          </cell>
          <cell r="C2220" t="str">
            <v>G3876</v>
          </cell>
          <cell r="D2220">
            <v>8070</v>
          </cell>
        </row>
        <row r="2221">
          <cell r="B2221" t="str">
            <v>刘玉良</v>
          </cell>
          <cell r="C2221" t="str">
            <v>G3876</v>
          </cell>
          <cell r="D2221">
            <v>8070</v>
          </cell>
        </row>
        <row r="2222">
          <cell r="B2222" t="str">
            <v>朱恕红</v>
          </cell>
          <cell r="C2222" t="str">
            <v>G2995</v>
          </cell>
          <cell r="D2222">
            <v>5555</v>
          </cell>
        </row>
        <row r="2223">
          <cell r="B2223" t="str">
            <v>田雨</v>
          </cell>
          <cell r="C2223" t="str">
            <v>赵7910</v>
          </cell>
          <cell r="D2223">
            <v>8599</v>
          </cell>
        </row>
        <row r="2224">
          <cell r="B2224" t="str">
            <v>龙吉仙</v>
          </cell>
          <cell r="C2224" t="str">
            <v>雷1618</v>
          </cell>
          <cell r="D2224">
            <v>8599</v>
          </cell>
        </row>
        <row r="2225">
          <cell r="B2225" t="str">
            <v>范正红</v>
          </cell>
          <cell r="C2225" t="str">
            <v>曹0729</v>
          </cell>
          <cell r="D2225">
            <v>5555</v>
          </cell>
        </row>
        <row r="2226">
          <cell r="B2226" t="str">
            <v>黄敏英</v>
          </cell>
          <cell r="C2226" t="str">
            <v>黄8722</v>
          </cell>
          <cell r="D2226">
            <v>8070</v>
          </cell>
        </row>
        <row r="2227">
          <cell r="B2227" t="str">
            <v>谭艳娟</v>
          </cell>
          <cell r="C2227" t="str">
            <v>袁3801</v>
          </cell>
          <cell r="D2227">
            <v>8070</v>
          </cell>
        </row>
        <row r="2228">
          <cell r="B2228" t="str">
            <v>徐伍凤</v>
          </cell>
          <cell r="C2228">
            <v>0</v>
          </cell>
          <cell r="D2228">
            <v>1330</v>
          </cell>
        </row>
        <row r="2229">
          <cell r="B2229" t="str">
            <v>聂铭</v>
          </cell>
          <cell r="C2229" t="str">
            <v>刘3516</v>
          </cell>
          <cell r="D2229">
            <v>9611</v>
          </cell>
        </row>
        <row r="2230">
          <cell r="B2230" t="str">
            <v>聂铭</v>
          </cell>
          <cell r="C2230" t="str">
            <v>刘3516</v>
          </cell>
          <cell r="D2230">
            <v>9611</v>
          </cell>
        </row>
        <row r="2231">
          <cell r="B2231" t="str">
            <v>何成彩</v>
          </cell>
          <cell r="C2231" t="str">
            <v>严3907</v>
          </cell>
          <cell r="D2231">
            <v>8599</v>
          </cell>
        </row>
        <row r="2232">
          <cell r="B2232" t="str">
            <v>何成彩</v>
          </cell>
          <cell r="C2232" t="str">
            <v>严3907</v>
          </cell>
          <cell r="D2232">
            <v>8599</v>
          </cell>
        </row>
        <row r="2233">
          <cell r="B2233" t="str">
            <v>刘香</v>
          </cell>
          <cell r="C2233" t="str">
            <v>娅8368</v>
          </cell>
          <cell r="D2233" t="str">
            <v>9611/1330</v>
          </cell>
        </row>
        <row r="2234">
          <cell r="B2234" t="str">
            <v>刘香</v>
          </cell>
          <cell r="C2234" t="str">
            <v>娅8368</v>
          </cell>
          <cell r="D2234" t="str">
            <v>9611/1330</v>
          </cell>
        </row>
        <row r="2235">
          <cell r="B2235" t="str">
            <v>腾塘英</v>
          </cell>
          <cell r="C2235" t="str">
            <v>G3876</v>
          </cell>
          <cell r="D2235">
            <v>8070</v>
          </cell>
        </row>
        <row r="2236">
          <cell r="B2236" t="str">
            <v>龚巧凤</v>
          </cell>
          <cell r="C2236" t="str">
            <v>肖5996</v>
          </cell>
          <cell r="D2236">
            <v>9886</v>
          </cell>
        </row>
        <row r="2237">
          <cell r="B2237" t="str">
            <v>刘丹（35）</v>
          </cell>
          <cell r="C2237" t="str">
            <v>巧0187</v>
          </cell>
          <cell r="D2237">
            <v>1573</v>
          </cell>
        </row>
        <row r="2238">
          <cell r="B2238" t="str">
            <v>刘丹（35）</v>
          </cell>
          <cell r="C2238" t="str">
            <v>巧0187</v>
          </cell>
          <cell r="D2238">
            <v>1573</v>
          </cell>
        </row>
        <row r="2239">
          <cell r="B2239" t="str">
            <v>刘畅352</v>
          </cell>
          <cell r="C2239" t="str">
            <v>肖5996</v>
          </cell>
          <cell r="D2239" t="str">
            <v>9886/1331</v>
          </cell>
        </row>
        <row r="2240">
          <cell r="B2240" t="str">
            <v>刘畅352</v>
          </cell>
          <cell r="C2240" t="str">
            <v>肖5996</v>
          </cell>
          <cell r="D2240" t="str">
            <v>9886/1331</v>
          </cell>
        </row>
        <row r="2241">
          <cell r="B2241" t="str">
            <v>刘畅352</v>
          </cell>
          <cell r="C2241" t="str">
            <v>肖5996</v>
          </cell>
          <cell r="D2241" t="str">
            <v>9886/1331</v>
          </cell>
        </row>
        <row r="2242">
          <cell r="B2242" t="str">
            <v>程起红</v>
          </cell>
          <cell r="C2242" t="str">
            <v>G3825</v>
          </cell>
          <cell r="D2242">
            <v>8070</v>
          </cell>
        </row>
        <row r="2243">
          <cell r="B2243" t="str">
            <v>邓丽华</v>
          </cell>
          <cell r="C2243" t="str">
            <v>G8073</v>
          </cell>
          <cell r="D2243">
            <v>5858</v>
          </cell>
        </row>
        <row r="2244">
          <cell r="B2244" t="str">
            <v>饶莉</v>
          </cell>
          <cell r="C2244" t="str">
            <v>巧0187</v>
          </cell>
          <cell r="D2244" t="str">
            <v>1573/1331</v>
          </cell>
        </row>
        <row r="2245">
          <cell r="B2245" t="str">
            <v>梅微</v>
          </cell>
          <cell r="C2245" t="str">
            <v>G7822</v>
          </cell>
          <cell r="D2245">
            <v>8070</v>
          </cell>
        </row>
        <row r="2246">
          <cell r="B2246" t="str">
            <v>薛昊晴</v>
          </cell>
          <cell r="C2246" t="str">
            <v>G2995</v>
          </cell>
          <cell r="D2246">
            <v>5555</v>
          </cell>
        </row>
        <row r="2247">
          <cell r="B2247" t="str">
            <v>李松风</v>
          </cell>
          <cell r="C2247" t="str">
            <v>刘6982</v>
          </cell>
          <cell r="D2247">
            <v>5858</v>
          </cell>
        </row>
        <row r="2248">
          <cell r="B2248" t="str">
            <v>谌文英</v>
          </cell>
          <cell r="C2248" t="str">
            <v>平1415</v>
          </cell>
          <cell r="D2248">
            <v>1688</v>
          </cell>
        </row>
        <row r="2249">
          <cell r="B2249" t="str">
            <v>曾林凤</v>
          </cell>
          <cell r="C2249" t="str">
            <v>G4108</v>
          </cell>
          <cell r="D2249" t="str">
            <v>5858/1331</v>
          </cell>
        </row>
        <row r="2250">
          <cell r="B2250" t="str">
            <v>曾林凤</v>
          </cell>
          <cell r="C2250" t="str">
            <v>G4108</v>
          </cell>
          <cell r="D2250" t="str">
            <v>5858/1331</v>
          </cell>
        </row>
        <row r="2251">
          <cell r="B2251" t="str">
            <v>朱魏</v>
          </cell>
          <cell r="C2251" t="str">
            <v>刘8616</v>
          </cell>
          <cell r="D2251" t="str">
            <v>8599/1331</v>
          </cell>
        </row>
        <row r="2252">
          <cell r="B2252" t="str">
            <v>朱魏</v>
          </cell>
          <cell r="C2252" t="str">
            <v>刘8616</v>
          </cell>
          <cell r="D2252" t="str">
            <v>8599/1331</v>
          </cell>
        </row>
        <row r="2253">
          <cell r="B2253" t="str">
            <v>杨利景</v>
          </cell>
          <cell r="C2253" t="str">
            <v>杨3601</v>
          </cell>
          <cell r="D2253">
            <v>8070</v>
          </cell>
        </row>
        <row r="2254">
          <cell r="B2254" t="str">
            <v>刘东英</v>
          </cell>
          <cell r="C2254" t="str">
            <v>熊2067</v>
          </cell>
          <cell r="D2254">
            <v>1313</v>
          </cell>
        </row>
        <row r="2255">
          <cell r="B2255" t="str">
            <v>何二田</v>
          </cell>
          <cell r="C2255" t="str">
            <v>邹2429</v>
          </cell>
          <cell r="D2255">
            <v>8070</v>
          </cell>
        </row>
        <row r="2256">
          <cell r="B2256" t="str">
            <v>陈晶</v>
          </cell>
          <cell r="C2256" t="str">
            <v>G3876</v>
          </cell>
          <cell r="D2256">
            <v>8070</v>
          </cell>
        </row>
        <row r="2257">
          <cell r="B2257" t="str">
            <v>吴瑞娟</v>
          </cell>
          <cell r="C2257" t="str">
            <v>G3876</v>
          </cell>
          <cell r="D2257">
            <v>8070</v>
          </cell>
        </row>
        <row r="2258">
          <cell r="B2258" t="str">
            <v>蒲娜</v>
          </cell>
          <cell r="C2258" t="str">
            <v>G7766</v>
          </cell>
          <cell r="D2258">
            <v>8070</v>
          </cell>
        </row>
        <row r="2259">
          <cell r="B2259" t="str">
            <v>龙秋兰</v>
          </cell>
          <cell r="C2259" t="str">
            <v>熊2067</v>
          </cell>
          <cell r="D2259" t="str">
            <v>1313/1331</v>
          </cell>
        </row>
        <row r="2260">
          <cell r="B2260" t="str">
            <v>杨佳美</v>
          </cell>
          <cell r="C2260" t="str">
            <v>G2995</v>
          </cell>
          <cell r="D2260">
            <v>5555</v>
          </cell>
        </row>
        <row r="2261">
          <cell r="B2261" t="str">
            <v>岳碧芬</v>
          </cell>
          <cell r="C2261" t="str">
            <v>刘4381</v>
          </cell>
          <cell r="D2261">
            <v>1638</v>
          </cell>
        </row>
        <row r="2262">
          <cell r="B2262" t="str">
            <v>刘珊</v>
          </cell>
          <cell r="C2262" t="str">
            <v>刘8616</v>
          </cell>
          <cell r="D2262">
            <v>8599</v>
          </cell>
        </row>
        <row r="2263">
          <cell r="B2263" t="str">
            <v>毛雪姣</v>
          </cell>
          <cell r="C2263" t="str">
            <v>G7882</v>
          </cell>
          <cell r="D2263">
            <v>8070</v>
          </cell>
        </row>
        <row r="2264">
          <cell r="B2264" t="str">
            <v>欧阳明君</v>
          </cell>
          <cell r="C2264" t="str">
            <v>G7882</v>
          </cell>
          <cell r="D2264">
            <v>8070</v>
          </cell>
        </row>
        <row r="2265">
          <cell r="B2265" t="str">
            <v>李娟</v>
          </cell>
          <cell r="C2265" t="str">
            <v>G2995</v>
          </cell>
          <cell r="D2265">
            <v>5555</v>
          </cell>
        </row>
        <row r="2266">
          <cell r="B2266" t="str">
            <v>胡春</v>
          </cell>
          <cell r="C2266" t="str">
            <v>G7882</v>
          </cell>
          <cell r="D2266">
            <v>8070</v>
          </cell>
        </row>
        <row r="2267">
          <cell r="B2267" t="str">
            <v>饶长辉</v>
          </cell>
          <cell r="C2267" t="str">
            <v>G8090</v>
          </cell>
          <cell r="D2267">
            <v>3333</v>
          </cell>
        </row>
        <row r="2268">
          <cell r="B2268" t="str">
            <v>兰辉良</v>
          </cell>
          <cell r="C2268" t="str">
            <v>曹0729</v>
          </cell>
          <cell r="D2268">
            <v>5555</v>
          </cell>
        </row>
        <row r="2269">
          <cell r="B2269" t="str">
            <v>毛蓉</v>
          </cell>
          <cell r="C2269" t="str">
            <v>G3825</v>
          </cell>
          <cell r="D2269">
            <v>8070</v>
          </cell>
        </row>
        <row r="2270">
          <cell r="B2270" t="str">
            <v>丁兰</v>
          </cell>
          <cell r="C2270" t="str">
            <v>琪1033</v>
          </cell>
          <cell r="D2270">
            <v>5555</v>
          </cell>
        </row>
        <row r="2271">
          <cell r="B2271" t="str">
            <v>杨星</v>
          </cell>
          <cell r="C2271" t="str">
            <v>G2621</v>
          </cell>
          <cell r="D2271">
            <v>1638</v>
          </cell>
        </row>
        <row r="2272">
          <cell r="B2272" t="str">
            <v>李英31</v>
          </cell>
          <cell r="C2272" t="str">
            <v>华7899</v>
          </cell>
          <cell r="D2272">
            <v>8668</v>
          </cell>
        </row>
        <row r="2273">
          <cell r="B2273" t="str">
            <v>吴艳慧</v>
          </cell>
          <cell r="C2273" t="str">
            <v>G9870</v>
          </cell>
          <cell r="D2273">
            <v>8599</v>
          </cell>
        </row>
        <row r="2274">
          <cell r="B2274" t="str">
            <v>张雁云</v>
          </cell>
          <cell r="C2274" t="str">
            <v>G9870</v>
          </cell>
          <cell r="D2274">
            <v>8599</v>
          </cell>
        </row>
        <row r="2275">
          <cell r="B2275" t="str">
            <v>李德胜</v>
          </cell>
          <cell r="C2275" t="str">
            <v>G1978</v>
          </cell>
          <cell r="D2275">
            <v>1638</v>
          </cell>
        </row>
        <row r="2276">
          <cell r="B2276" t="str">
            <v>段先红</v>
          </cell>
          <cell r="C2276" t="str">
            <v>G1978</v>
          </cell>
          <cell r="D2276">
            <v>1638</v>
          </cell>
        </row>
        <row r="2277">
          <cell r="B2277" t="str">
            <v>成秀娟</v>
          </cell>
          <cell r="C2277" t="str">
            <v>范1005</v>
          </cell>
          <cell r="D2277">
            <v>8070</v>
          </cell>
        </row>
        <row r="2278">
          <cell r="B2278" t="str">
            <v>王朝美</v>
          </cell>
          <cell r="C2278" t="str">
            <v>G3876</v>
          </cell>
          <cell r="D2278">
            <v>8070</v>
          </cell>
        </row>
        <row r="2279">
          <cell r="B2279" t="str">
            <v>蔡琴</v>
          </cell>
          <cell r="C2279" t="str">
            <v>巧0187</v>
          </cell>
          <cell r="D2279">
            <v>1573</v>
          </cell>
        </row>
        <row r="2280">
          <cell r="B2280" t="str">
            <v>王夏雨</v>
          </cell>
          <cell r="C2280" t="str">
            <v>G1466</v>
          </cell>
          <cell r="D2280">
            <v>8668</v>
          </cell>
        </row>
        <row r="2281">
          <cell r="B2281" t="str">
            <v>白雪莉</v>
          </cell>
          <cell r="C2281" t="str">
            <v>G7882</v>
          </cell>
          <cell r="D2281">
            <v>8070</v>
          </cell>
        </row>
        <row r="2282">
          <cell r="B2282" t="str">
            <v>彭微</v>
          </cell>
          <cell r="C2282" t="str">
            <v>熊2067</v>
          </cell>
          <cell r="D2282">
            <v>1313</v>
          </cell>
        </row>
        <row r="2283">
          <cell r="B2283" t="str">
            <v>赵璇</v>
          </cell>
          <cell r="C2283" t="str">
            <v>Y0508</v>
          </cell>
          <cell r="D2283">
            <v>8070</v>
          </cell>
        </row>
        <row r="2284">
          <cell r="B2284" t="str">
            <v>沈顿</v>
          </cell>
          <cell r="C2284" t="str">
            <v>雷1618</v>
          </cell>
          <cell r="D2284">
            <v>8599</v>
          </cell>
        </row>
        <row r="2285">
          <cell r="B2285" t="str">
            <v>罗银香</v>
          </cell>
          <cell r="C2285" t="str">
            <v>彭3372</v>
          </cell>
          <cell r="D2285">
            <v>8668</v>
          </cell>
        </row>
        <row r="2286">
          <cell r="B2286" t="str">
            <v>刘丹</v>
          </cell>
          <cell r="C2286" t="str">
            <v>巧0187</v>
          </cell>
          <cell r="D2286">
            <v>1573</v>
          </cell>
        </row>
        <row r="2287">
          <cell r="B2287" t="str">
            <v>刘丹35</v>
          </cell>
          <cell r="C2287" t="str">
            <v>巧0187</v>
          </cell>
          <cell r="D2287">
            <v>1573</v>
          </cell>
        </row>
        <row r="2288">
          <cell r="B2288" t="str">
            <v>李颖8400</v>
          </cell>
          <cell r="C2288" t="str">
            <v>汤1661</v>
          </cell>
          <cell r="D2288">
            <v>1688</v>
          </cell>
        </row>
        <row r="2289">
          <cell r="B2289" t="str">
            <v>张秋霞</v>
          </cell>
          <cell r="C2289" t="str">
            <v>杨6301</v>
          </cell>
          <cell r="D2289">
            <v>8599</v>
          </cell>
        </row>
        <row r="2290">
          <cell r="B2290" t="str">
            <v>苏比努尔</v>
          </cell>
          <cell r="C2290" t="str">
            <v>汤7267</v>
          </cell>
          <cell r="D2290">
            <v>1688</v>
          </cell>
        </row>
        <row r="2291">
          <cell r="B2291" t="str">
            <v>马朝霞</v>
          </cell>
          <cell r="C2291" t="str">
            <v>丽5069</v>
          </cell>
          <cell r="D2291">
            <v>1638</v>
          </cell>
        </row>
        <row r="2292">
          <cell r="B2292" t="str">
            <v>马朝霞</v>
          </cell>
          <cell r="C2292" t="str">
            <v>丽5069</v>
          </cell>
          <cell r="D2292">
            <v>1638</v>
          </cell>
        </row>
        <row r="2293">
          <cell r="B2293" t="str">
            <v>刘兰兰</v>
          </cell>
          <cell r="C2293" t="str">
            <v>G1199</v>
          </cell>
          <cell r="D2293">
            <v>8668</v>
          </cell>
        </row>
        <row r="2294">
          <cell r="B2294" t="str">
            <v>贺海亮</v>
          </cell>
          <cell r="C2294" t="str">
            <v>G1199</v>
          </cell>
          <cell r="D2294">
            <v>8668</v>
          </cell>
        </row>
        <row r="2295">
          <cell r="B2295" t="str">
            <v>杨小英</v>
          </cell>
          <cell r="C2295" t="str">
            <v>花6017</v>
          </cell>
          <cell r="D2295">
            <v>8070</v>
          </cell>
        </row>
        <row r="2296">
          <cell r="B2296" t="str">
            <v>林娟1646</v>
          </cell>
          <cell r="C2296" t="str">
            <v>江9093</v>
          </cell>
          <cell r="D2296">
            <v>5858</v>
          </cell>
        </row>
        <row r="2297">
          <cell r="B2297" t="str">
            <v>刘芳梅</v>
          </cell>
          <cell r="C2297" t="str">
            <v>英9941</v>
          </cell>
          <cell r="D2297">
            <v>1688</v>
          </cell>
        </row>
        <row r="2298">
          <cell r="B2298" t="str">
            <v>刘芳梅</v>
          </cell>
          <cell r="C2298" t="str">
            <v>英9941</v>
          </cell>
          <cell r="D2298">
            <v>1688</v>
          </cell>
        </row>
        <row r="2299">
          <cell r="B2299" t="str">
            <v>杨群芝</v>
          </cell>
          <cell r="C2299" t="str">
            <v>平1415</v>
          </cell>
          <cell r="D2299" t="str">
            <v>1688/1331</v>
          </cell>
        </row>
        <row r="2300">
          <cell r="B2300" t="str">
            <v>邓盈捷</v>
          </cell>
          <cell r="C2300" t="str">
            <v>刘4696</v>
          </cell>
          <cell r="D2300">
            <v>1313</v>
          </cell>
        </row>
        <row r="2301">
          <cell r="B2301" t="str">
            <v>吴婷婷</v>
          </cell>
          <cell r="C2301" t="str">
            <v>赵0238</v>
          </cell>
          <cell r="D2301">
            <v>9611</v>
          </cell>
        </row>
        <row r="2302">
          <cell r="B2302" t="str">
            <v>吴婷婷</v>
          </cell>
          <cell r="C2302" t="str">
            <v>赵0238</v>
          </cell>
          <cell r="D2302">
            <v>9611</v>
          </cell>
        </row>
        <row r="2303">
          <cell r="B2303" t="str">
            <v>李华4813</v>
          </cell>
          <cell r="C2303" t="str">
            <v>肖8626</v>
          </cell>
          <cell r="D2303">
            <v>1313</v>
          </cell>
        </row>
        <row r="2304">
          <cell r="B2304" t="str">
            <v>李华4813</v>
          </cell>
          <cell r="C2304" t="str">
            <v>肖8626</v>
          </cell>
          <cell r="D2304">
            <v>1313</v>
          </cell>
        </row>
        <row r="2305">
          <cell r="B2305" t="str">
            <v>李华4813</v>
          </cell>
          <cell r="C2305" t="str">
            <v>肖8626</v>
          </cell>
          <cell r="D2305">
            <v>1313</v>
          </cell>
        </row>
        <row r="2306">
          <cell r="B2306" t="str">
            <v>张彩霞5759</v>
          </cell>
          <cell r="C2306" t="str">
            <v>刘3735</v>
          </cell>
          <cell r="D2306" t="str">
            <v>8599/1331</v>
          </cell>
        </row>
        <row r="2307">
          <cell r="B2307" t="str">
            <v>黄芳芳</v>
          </cell>
          <cell r="C2307" t="str">
            <v>花6017</v>
          </cell>
          <cell r="D2307">
            <v>8070</v>
          </cell>
        </row>
        <row r="2308">
          <cell r="B2308" t="str">
            <v>刘冬英</v>
          </cell>
          <cell r="C2308" t="str">
            <v>熊2067</v>
          </cell>
          <cell r="D2308">
            <v>1313</v>
          </cell>
        </row>
        <row r="2309">
          <cell r="B2309" t="str">
            <v>葛迎根</v>
          </cell>
          <cell r="C2309" t="str">
            <v>刘1595</v>
          </cell>
          <cell r="D2309" t="str">
            <v>8599/1331</v>
          </cell>
        </row>
        <row r="2310">
          <cell r="B2310" t="str">
            <v>陈荣</v>
          </cell>
          <cell r="C2310" t="str">
            <v>周0090</v>
          </cell>
          <cell r="D2310">
            <v>9611</v>
          </cell>
        </row>
        <row r="2311">
          <cell r="B2311" t="str">
            <v>杨艳</v>
          </cell>
          <cell r="C2311" t="str">
            <v>琪1033</v>
          </cell>
          <cell r="D2311">
            <v>5555</v>
          </cell>
        </row>
        <row r="2312">
          <cell r="B2312" t="str">
            <v>陈艳春</v>
          </cell>
          <cell r="C2312" t="str">
            <v>杨9512</v>
          </cell>
          <cell r="D2312">
            <v>8668</v>
          </cell>
        </row>
        <row r="2313">
          <cell r="B2313" t="str">
            <v>吴霞</v>
          </cell>
          <cell r="C2313" t="str">
            <v>杨0891</v>
          </cell>
          <cell r="D2313">
            <v>8888</v>
          </cell>
        </row>
        <row r="2314">
          <cell r="B2314" t="str">
            <v>王叶芳</v>
          </cell>
          <cell r="C2314" t="str">
            <v>G3825</v>
          </cell>
          <cell r="D2314">
            <v>8070</v>
          </cell>
        </row>
        <row r="2315">
          <cell r="B2315" t="str">
            <v>尹小艳</v>
          </cell>
          <cell r="C2315" t="str">
            <v>Y0508</v>
          </cell>
          <cell r="D2315">
            <v>8070</v>
          </cell>
        </row>
        <row r="2316">
          <cell r="B2316" t="str">
            <v>尹小艳</v>
          </cell>
          <cell r="C2316" t="str">
            <v>Y0508</v>
          </cell>
          <cell r="D2316">
            <v>8070</v>
          </cell>
        </row>
        <row r="2317">
          <cell r="B2317" t="str">
            <v>尹小艳</v>
          </cell>
          <cell r="C2317" t="str">
            <v>Y0508</v>
          </cell>
          <cell r="D2317">
            <v>8070</v>
          </cell>
        </row>
        <row r="2318">
          <cell r="B2318" t="str">
            <v>冉丹</v>
          </cell>
          <cell r="C2318" t="str">
            <v>G2995</v>
          </cell>
          <cell r="D2318">
            <v>5555</v>
          </cell>
        </row>
        <row r="2319">
          <cell r="B2319" t="str">
            <v>冉丹</v>
          </cell>
          <cell r="C2319" t="str">
            <v>G2995</v>
          </cell>
          <cell r="D2319">
            <v>5555</v>
          </cell>
        </row>
        <row r="2320">
          <cell r="B2320" t="str">
            <v>欧阳婷</v>
          </cell>
          <cell r="C2320" t="str">
            <v>巧0187</v>
          </cell>
          <cell r="D2320">
            <v>1573</v>
          </cell>
        </row>
        <row r="2321">
          <cell r="B2321" t="str">
            <v>彭美兰</v>
          </cell>
          <cell r="C2321">
            <v>0</v>
          </cell>
          <cell r="D2321">
            <v>1331</v>
          </cell>
        </row>
        <row r="2322">
          <cell r="B2322" t="str">
            <v>吴玉凡</v>
          </cell>
          <cell r="C2322" t="str">
            <v>华7387</v>
          </cell>
          <cell r="D2322" t="str">
            <v>1688/1331</v>
          </cell>
        </row>
        <row r="2323">
          <cell r="B2323" t="str">
            <v>范甜</v>
          </cell>
          <cell r="C2323" t="str">
            <v>范1005</v>
          </cell>
          <cell r="D2323">
            <v>8070</v>
          </cell>
        </row>
        <row r="2324">
          <cell r="B2324" t="str">
            <v>罗燕青</v>
          </cell>
          <cell r="C2324" t="str">
            <v>刘1595</v>
          </cell>
          <cell r="D2324" t="str">
            <v>8599/1331</v>
          </cell>
        </row>
        <row r="2325">
          <cell r="B2325" t="str">
            <v>卢玉辉</v>
          </cell>
          <cell r="C2325" t="str">
            <v>英9941</v>
          </cell>
          <cell r="D2325" t="str">
            <v>1688/1331</v>
          </cell>
        </row>
        <row r="2326">
          <cell r="B2326" t="str">
            <v>吴北平</v>
          </cell>
          <cell r="C2326" t="str">
            <v>G2995</v>
          </cell>
          <cell r="D2326">
            <v>5555</v>
          </cell>
        </row>
        <row r="2327">
          <cell r="B2327" t="str">
            <v>田贱花</v>
          </cell>
          <cell r="C2327" t="str">
            <v>G4108</v>
          </cell>
          <cell r="D2327" t="str">
            <v>5858/1331</v>
          </cell>
        </row>
        <row r="2328">
          <cell r="B2328" t="str">
            <v>田贱花</v>
          </cell>
          <cell r="C2328" t="str">
            <v>G4108</v>
          </cell>
          <cell r="D2328" t="str">
            <v>5858/1331</v>
          </cell>
        </row>
        <row r="2329">
          <cell r="B2329" t="str">
            <v>田贱花</v>
          </cell>
          <cell r="C2329" t="str">
            <v>G4108</v>
          </cell>
          <cell r="D2329" t="str">
            <v>5858/1331</v>
          </cell>
        </row>
        <row r="2330">
          <cell r="B2330" t="str">
            <v>左远辉</v>
          </cell>
          <cell r="C2330" t="str">
            <v>G3876</v>
          </cell>
          <cell r="D2330">
            <v>8070</v>
          </cell>
        </row>
        <row r="2331">
          <cell r="B2331" t="str">
            <v>左远辉</v>
          </cell>
          <cell r="C2331" t="str">
            <v>G3876</v>
          </cell>
          <cell r="D2331">
            <v>8070</v>
          </cell>
        </row>
        <row r="2332">
          <cell r="B2332" t="str">
            <v>杨凤姣</v>
          </cell>
          <cell r="C2332" t="str">
            <v>黄8722</v>
          </cell>
          <cell r="D2332">
            <v>8070</v>
          </cell>
        </row>
        <row r="2333">
          <cell r="B2333" t="str">
            <v>杨凤姣</v>
          </cell>
          <cell r="C2333" t="str">
            <v>黄8722</v>
          </cell>
          <cell r="D2333">
            <v>8070</v>
          </cell>
        </row>
        <row r="2334">
          <cell r="B2334" t="str">
            <v>陈春艳</v>
          </cell>
          <cell r="C2334" t="str">
            <v>杨9512</v>
          </cell>
          <cell r="D2334">
            <v>8668</v>
          </cell>
        </row>
        <row r="2335">
          <cell r="B2335" t="str">
            <v>王艳3631</v>
          </cell>
          <cell r="C2335">
            <v>0</v>
          </cell>
          <cell r="D2335">
            <v>1331</v>
          </cell>
        </row>
        <row r="2336">
          <cell r="B2336" t="str">
            <v>刘丹4687</v>
          </cell>
          <cell r="C2336" t="str">
            <v>巧0187</v>
          </cell>
          <cell r="D2336">
            <v>1573</v>
          </cell>
        </row>
        <row r="2337">
          <cell r="B2337" t="str">
            <v>易容</v>
          </cell>
          <cell r="C2337" t="str">
            <v>Y0508</v>
          </cell>
          <cell r="D2337">
            <v>8070</v>
          </cell>
        </row>
        <row r="2338">
          <cell r="B2338" t="str">
            <v>王紫怡</v>
          </cell>
          <cell r="C2338" t="str">
            <v>G3876</v>
          </cell>
          <cell r="D2338">
            <v>8070</v>
          </cell>
        </row>
        <row r="2339">
          <cell r="B2339" t="str">
            <v>王紫怡</v>
          </cell>
          <cell r="C2339" t="str">
            <v>G3876</v>
          </cell>
          <cell r="D2339">
            <v>8070</v>
          </cell>
        </row>
        <row r="2340">
          <cell r="B2340" t="str">
            <v>王紫怡</v>
          </cell>
          <cell r="C2340" t="str">
            <v>G3876</v>
          </cell>
          <cell r="D2340">
            <v>8070</v>
          </cell>
        </row>
        <row r="2341">
          <cell r="B2341" t="str">
            <v>王紫怡</v>
          </cell>
          <cell r="C2341" t="str">
            <v>G3876</v>
          </cell>
          <cell r="D2341">
            <v>8070</v>
          </cell>
        </row>
        <row r="2342">
          <cell r="B2342" t="str">
            <v>黄艳华</v>
          </cell>
          <cell r="C2342" t="str">
            <v>琪1033</v>
          </cell>
          <cell r="D2342">
            <v>5555</v>
          </cell>
        </row>
        <row r="2343">
          <cell r="B2343" t="str">
            <v>黄艳华</v>
          </cell>
          <cell r="C2343" t="str">
            <v>琪1033</v>
          </cell>
          <cell r="D2343">
            <v>5555</v>
          </cell>
        </row>
        <row r="2344">
          <cell r="B2344" t="str">
            <v>李国英</v>
          </cell>
          <cell r="C2344" t="str">
            <v>肖8626</v>
          </cell>
          <cell r="D2344" t="str">
            <v>1313/1331</v>
          </cell>
        </row>
        <row r="2345">
          <cell r="B2345" t="str">
            <v>李国英</v>
          </cell>
          <cell r="C2345" t="str">
            <v>肖8626</v>
          </cell>
          <cell r="D2345" t="str">
            <v>1313/1331</v>
          </cell>
        </row>
        <row r="2346">
          <cell r="B2346" t="str">
            <v>李国英</v>
          </cell>
          <cell r="C2346" t="str">
            <v>肖8626</v>
          </cell>
          <cell r="D2346" t="str">
            <v>1313/1331</v>
          </cell>
        </row>
        <row r="2347">
          <cell r="B2347" t="str">
            <v>曹珊梅</v>
          </cell>
          <cell r="C2347" t="str">
            <v>丽5069</v>
          </cell>
          <cell r="D2347" t="str">
            <v>1638/1331</v>
          </cell>
        </row>
        <row r="2348">
          <cell r="B2348" t="str">
            <v>曹珊梅</v>
          </cell>
          <cell r="C2348" t="str">
            <v>丽5069</v>
          </cell>
          <cell r="D2348" t="str">
            <v>1638/1331</v>
          </cell>
        </row>
        <row r="2349">
          <cell r="B2349" t="str">
            <v>曹珊梅</v>
          </cell>
          <cell r="C2349" t="str">
            <v>丽5069</v>
          </cell>
          <cell r="D2349" t="str">
            <v>1638/1331</v>
          </cell>
        </row>
        <row r="2350">
          <cell r="B2350" t="str">
            <v>黄惠凤3689</v>
          </cell>
          <cell r="C2350" t="str">
            <v>江3846</v>
          </cell>
          <cell r="D2350" t="str">
            <v>1638/1331</v>
          </cell>
        </row>
        <row r="2351">
          <cell r="B2351" t="str">
            <v>涂燕</v>
          </cell>
          <cell r="C2351" t="str">
            <v>G1978</v>
          </cell>
          <cell r="D2351">
            <v>1638</v>
          </cell>
        </row>
        <row r="2352">
          <cell r="B2352" t="str">
            <v>刘云龙</v>
          </cell>
          <cell r="C2352" t="str">
            <v>G7882</v>
          </cell>
          <cell r="D2352">
            <v>8070</v>
          </cell>
        </row>
        <row r="2353">
          <cell r="B2353" t="str">
            <v>刘云龙</v>
          </cell>
          <cell r="C2353" t="str">
            <v>G7882</v>
          </cell>
          <cell r="D2353">
            <v>8070</v>
          </cell>
        </row>
        <row r="2354">
          <cell r="B2354" t="str">
            <v>刘洪英</v>
          </cell>
          <cell r="C2354" t="str">
            <v>何3821</v>
          </cell>
          <cell r="D2354" t="str">
            <v>1638/1331</v>
          </cell>
        </row>
        <row r="2355">
          <cell r="B2355" t="str">
            <v>刘鲜</v>
          </cell>
          <cell r="C2355" t="str">
            <v>G4778</v>
          </cell>
          <cell r="D2355">
            <v>9611</v>
          </cell>
        </row>
        <row r="2356">
          <cell r="B2356" t="str">
            <v>付洁</v>
          </cell>
          <cell r="C2356" t="str">
            <v>Y0508</v>
          </cell>
          <cell r="D2356" t="str">
            <v>8070/1330</v>
          </cell>
        </row>
        <row r="2357">
          <cell r="B2357" t="str">
            <v>先老四</v>
          </cell>
          <cell r="C2357" t="str">
            <v>朱6968</v>
          </cell>
          <cell r="D2357">
            <v>1638</v>
          </cell>
        </row>
        <row r="2358">
          <cell r="B2358" t="str">
            <v>李琴</v>
          </cell>
          <cell r="C2358" t="str">
            <v>G3876</v>
          </cell>
          <cell r="D2358">
            <v>8070</v>
          </cell>
        </row>
        <row r="2359">
          <cell r="B2359" t="str">
            <v>李凤莲</v>
          </cell>
          <cell r="C2359" t="str">
            <v>王3518</v>
          </cell>
          <cell r="D2359">
            <v>1313</v>
          </cell>
        </row>
        <row r="2360">
          <cell r="B2360" t="str">
            <v>李凤莲</v>
          </cell>
          <cell r="C2360" t="str">
            <v>王3518</v>
          </cell>
          <cell r="D2360">
            <v>1313</v>
          </cell>
        </row>
        <row r="2361">
          <cell r="B2361" t="str">
            <v>肖红芳</v>
          </cell>
          <cell r="C2361" t="str">
            <v>华7899</v>
          </cell>
          <cell r="D2361">
            <v>8668</v>
          </cell>
        </row>
        <row r="2362">
          <cell r="B2362" t="str">
            <v>赵运琼</v>
          </cell>
          <cell r="C2362" t="str">
            <v>娅8368</v>
          </cell>
          <cell r="D2362">
            <v>9611</v>
          </cell>
        </row>
        <row r="2363">
          <cell r="B2363" t="str">
            <v>赵运琼</v>
          </cell>
          <cell r="C2363" t="str">
            <v>娅8368</v>
          </cell>
          <cell r="D2363">
            <v>9611</v>
          </cell>
        </row>
        <row r="2364">
          <cell r="B2364" t="str">
            <v>李丽群</v>
          </cell>
          <cell r="C2364" t="str">
            <v>雷1618</v>
          </cell>
          <cell r="D2364">
            <v>8599</v>
          </cell>
        </row>
        <row r="2365">
          <cell r="B2365" t="str">
            <v>李丽群</v>
          </cell>
          <cell r="C2365" t="str">
            <v>雷1618</v>
          </cell>
          <cell r="D2365">
            <v>8599</v>
          </cell>
        </row>
        <row r="2366">
          <cell r="B2366" t="str">
            <v>张响玲</v>
          </cell>
          <cell r="C2366" t="str">
            <v>雷1618</v>
          </cell>
          <cell r="D2366">
            <v>8599</v>
          </cell>
        </row>
        <row r="2367">
          <cell r="B2367" t="str">
            <v>向俊</v>
          </cell>
          <cell r="C2367" t="str">
            <v>Y0508</v>
          </cell>
          <cell r="D2367">
            <v>8070</v>
          </cell>
        </row>
        <row r="2368">
          <cell r="B2368" t="str">
            <v>罗琼3876</v>
          </cell>
          <cell r="C2368" t="str">
            <v>G3876</v>
          </cell>
          <cell r="D2368">
            <v>8070</v>
          </cell>
        </row>
        <row r="2369">
          <cell r="B2369" t="str">
            <v>马莉</v>
          </cell>
          <cell r="C2369" t="str">
            <v>萍8963</v>
          </cell>
          <cell r="D2369">
            <v>1688</v>
          </cell>
        </row>
        <row r="2370">
          <cell r="B2370" t="str">
            <v>马莉</v>
          </cell>
          <cell r="C2370" t="str">
            <v>萍8963</v>
          </cell>
          <cell r="D2370">
            <v>1688</v>
          </cell>
        </row>
        <row r="2371">
          <cell r="B2371" t="str">
            <v>谷苑瑗</v>
          </cell>
          <cell r="C2371" t="str">
            <v>G2995</v>
          </cell>
          <cell r="D2371">
            <v>5555</v>
          </cell>
        </row>
        <row r="2372">
          <cell r="B2372" t="str">
            <v>常鹏程</v>
          </cell>
          <cell r="C2372" t="str">
            <v>G2995</v>
          </cell>
          <cell r="D2372">
            <v>5555</v>
          </cell>
        </row>
        <row r="2373">
          <cell r="B2373" t="str">
            <v>姚春红</v>
          </cell>
          <cell r="C2373" t="str">
            <v>英9941</v>
          </cell>
          <cell r="D2373">
            <v>1688</v>
          </cell>
        </row>
        <row r="2374">
          <cell r="B2374" t="str">
            <v>邹惠燕2480</v>
          </cell>
          <cell r="C2374" t="str">
            <v>娇2722</v>
          </cell>
          <cell r="D2374">
            <v>5858</v>
          </cell>
        </row>
        <row r="2375">
          <cell r="B2375" t="str">
            <v>胡露露</v>
          </cell>
          <cell r="C2375" t="str">
            <v>刘4696</v>
          </cell>
          <cell r="D2375">
            <v>1313</v>
          </cell>
        </row>
        <row r="2376">
          <cell r="B2376" t="str">
            <v>阮婷璐</v>
          </cell>
          <cell r="C2376" t="str">
            <v>Y0508</v>
          </cell>
          <cell r="D2376">
            <v>8070</v>
          </cell>
        </row>
        <row r="2377">
          <cell r="B2377" t="str">
            <v>戴西芬</v>
          </cell>
          <cell r="C2377" t="str">
            <v>英9941</v>
          </cell>
          <cell r="D2377" t="str">
            <v>1688/1331</v>
          </cell>
        </row>
        <row r="2378">
          <cell r="B2378" t="str">
            <v>廖梅玉</v>
          </cell>
          <cell r="C2378" t="str">
            <v>刘4696</v>
          </cell>
          <cell r="D2378">
            <v>1313</v>
          </cell>
        </row>
        <row r="2379">
          <cell r="B2379" t="str">
            <v>张勇</v>
          </cell>
          <cell r="C2379" t="str">
            <v>张2310</v>
          </cell>
          <cell r="D2379">
            <v>8070</v>
          </cell>
        </row>
        <row r="2380">
          <cell r="B2380" t="str">
            <v>李声凤</v>
          </cell>
          <cell r="C2380" t="str">
            <v>华7899</v>
          </cell>
          <cell r="D2380">
            <v>8668</v>
          </cell>
        </row>
        <row r="2381">
          <cell r="B2381" t="str">
            <v>裴春梅</v>
          </cell>
          <cell r="C2381" t="str">
            <v>刘1595</v>
          </cell>
          <cell r="D2381">
            <v>8599</v>
          </cell>
        </row>
        <row r="2382">
          <cell r="B2382" t="str">
            <v>裴春梅</v>
          </cell>
          <cell r="C2382" t="str">
            <v>刘1595</v>
          </cell>
          <cell r="D2382">
            <v>8599</v>
          </cell>
        </row>
        <row r="2383">
          <cell r="B2383" t="str">
            <v>裴春梅</v>
          </cell>
          <cell r="C2383" t="str">
            <v>刘1595</v>
          </cell>
          <cell r="D2383">
            <v>8599</v>
          </cell>
        </row>
        <row r="2384">
          <cell r="B2384" t="str">
            <v>杨华东</v>
          </cell>
          <cell r="C2384" t="str">
            <v>郭7882</v>
          </cell>
          <cell r="D2384">
            <v>8070</v>
          </cell>
        </row>
        <row r="2385">
          <cell r="B2385" t="str">
            <v>刘平春</v>
          </cell>
          <cell r="C2385" t="str">
            <v>刘1595</v>
          </cell>
          <cell r="D2385">
            <v>8599</v>
          </cell>
        </row>
        <row r="2386">
          <cell r="B2386" t="str">
            <v>刘平春</v>
          </cell>
          <cell r="C2386" t="str">
            <v>刘1595</v>
          </cell>
          <cell r="D2386">
            <v>8599</v>
          </cell>
        </row>
        <row r="2387">
          <cell r="B2387" t="str">
            <v>曹霞</v>
          </cell>
          <cell r="C2387" t="str">
            <v>G8090</v>
          </cell>
          <cell r="D2387">
            <v>3333</v>
          </cell>
        </row>
        <row r="2388">
          <cell r="B2388" t="str">
            <v>刘敏2060</v>
          </cell>
          <cell r="C2388" t="str">
            <v>娟7217</v>
          </cell>
          <cell r="D2388" t="str">
            <v>1688/1331</v>
          </cell>
        </row>
        <row r="2389">
          <cell r="B2389" t="str">
            <v>刘敏2060</v>
          </cell>
          <cell r="C2389" t="str">
            <v>娟7217</v>
          </cell>
          <cell r="D2389" t="str">
            <v>1688/1331</v>
          </cell>
        </row>
        <row r="2390">
          <cell r="B2390" t="str">
            <v>罗惠玲</v>
          </cell>
          <cell r="C2390" t="str">
            <v>杨3021</v>
          </cell>
          <cell r="D2390">
            <v>8070</v>
          </cell>
        </row>
        <row r="2391">
          <cell r="B2391" t="str">
            <v>吉础阿丁</v>
          </cell>
          <cell r="C2391" t="str">
            <v>G3876</v>
          </cell>
          <cell r="D2391">
            <v>8070</v>
          </cell>
        </row>
        <row r="2392">
          <cell r="B2392" t="str">
            <v>于小鱼</v>
          </cell>
          <cell r="C2392" t="str">
            <v>G2345</v>
          </cell>
          <cell r="D2392">
            <v>1638</v>
          </cell>
        </row>
        <row r="2393">
          <cell r="B2393" t="str">
            <v>张胜珍</v>
          </cell>
          <cell r="C2393" t="str">
            <v>G4108</v>
          </cell>
          <cell r="D2393">
            <v>5858</v>
          </cell>
        </row>
        <row r="2394">
          <cell r="B2394" t="str">
            <v>刘远亮</v>
          </cell>
          <cell r="C2394" t="str">
            <v>G2822</v>
          </cell>
          <cell r="D2394">
            <v>8070</v>
          </cell>
        </row>
        <row r="2395">
          <cell r="B2395" t="str">
            <v>曾伟花</v>
          </cell>
          <cell r="C2395" t="str">
            <v>杨8493</v>
          </cell>
          <cell r="D2395">
            <v>1638</v>
          </cell>
        </row>
        <row r="2396">
          <cell r="B2396" t="str">
            <v>蒋小吾</v>
          </cell>
          <cell r="C2396" t="str">
            <v>平1415</v>
          </cell>
          <cell r="D2396">
            <v>1688</v>
          </cell>
        </row>
        <row r="2397">
          <cell r="B2397" t="str">
            <v>徐文婷</v>
          </cell>
          <cell r="C2397" t="str">
            <v>刘1595</v>
          </cell>
          <cell r="D2397">
            <v>8599</v>
          </cell>
        </row>
        <row r="2398">
          <cell r="B2398" t="str">
            <v>周小花</v>
          </cell>
          <cell r="C2398" t="str">
            <v>G0209</v>
          </cell>
          <cell r="D2398">
            <v>1313</v>
          </cell>
        </row>
        <row r="2399">
          <cell r="B2399" t="str">
            <v>吴启萍</v>
          </cell>
          <cell r="C2399" t="str">
            <v>肖5669</v>
          </cell>
          <cell r="D2399">
            <v>8070</v>
          </cell>
        </row>
        <row r="2400">
          <cell r="B2400" t="str">
            <v>吴启萍</v>
          </cell>
          <cell r="C2400" t="str">
            <v>肖5669</v>
          </cell>
          <cell r="D2400">
            <v>8070</v>
          </cell>
        </row>
        <row r="2401">
          <cell r="B2401" t="str">
            <v>卢艳艳</v>
          </cell>
          <cell r="C2401" t="str">
            <v>G3825</v>
          </cell>
          <cell r="D2401">
            <v>8070</v>
          </cell>
        </row>
        <row r="2402">
          <cell r="B2402" t="str">
            <v>潘镇文</v>
          </cell>
          <cell r="C2402" t="str">
            <v>Y1006</v>
          </cell>
          <cell r="D2402">
            <v>8599</v>
          </cell>
        </row>
        <row r="2403">
          <cell r="B2403" t="str">
            <v>王艳0135</v>
          </cell>
          <cell r="C2403" t="str">
            <v>映5356</v>
          </cell>
          <cell r="D2403" t="str">
            <v>1638/1331</v>
          </cell>
        </row>
        <row r="2404">
          <cell r="B2404" t="str">
            <v>王艳0135</v>
          </cell>
          <cell r="C2404" t="str">
            <v>映5356</v>
          </cell>
          <cell r="D2404" t="str">
            <v>1638/1331</v>
          </cell>
        </row>
        <row r="2405">
          <cell r="B2405" t="str">
            <v>王艳0135</v>
          </cell>
          <cell r="C2405" t="str">
            <v>映5356</v>
          </cell>
          <cell r="D2405" t="str">
            <v>1638/1331</v>
          </cell>
        </row>
        <row r="2406">
          <cell r="B2406" t="str">
            <v>陈俊</v>
          </cell>
          <cell r="C2406" t="str">
            <v>G7882</v>
          </cell>
          <cell r="D2406">
            <v>8070</v>
          </cell>
        </row>
        <row r="2407">
          <cell r="B2407" t="str">
            <v>刘雅倩</v>
          </cell>
          <cell r="C2407" t="str">
            <v>G7882</v>
          </cell>
          <cell r="D2407">
            <v>8070</v>
          </cell>
        </row>
        <row r="2408">
          <cell r="B2408" t="str">
            <v>刘严</v>
          </cell>
          <cell r="C2408" t="str">
            <v>G7882</v>
          </cell>
          <cell r="D2408">
            <v>8070</v>
          </cell>
        </row>
        <row r="2409">
          <cell r="B2409" t="str">
            <v>曾梅花</v>
          </cell>
          <cell r="C2409" t="str">
            <v>巧0187</v>
          </cell>
          <cell r="D2409" t="str">
            <v>1573/1331</v>
          </cell>
        </row>
        <row r="2410">
          <cell r="B2410" t="str">
            <v>朱晒红</v>
          </cell>
          <cell r="C2410" t="str">
            <v>汤1661</v>
          </cell>
          <cell r="D2410">
            <v>1688</v>
          </cell>
        </row>
        <row r="2411">
          <cell r="B2411" t="str">
            <v>肖媛</v>
          </cell>
          <cell r="C2411" t="str">
            <v>雷1618</v>
          </cell>
          <cell r="D2411">
            <v>8599</v>
          </cell>
        </row>
        <row r="2412">
          <cell r="B2412" t="str">
            <v>汤立</v>
          </cell>
          <cell r="C2412" t="str">
            <v>好5318</v>
          </cell>
          <cell r="D2412">
            <v>5858</v>
          </cell>
        </row>
        <row r="2413">
          <cell r="B2413" t="str">
            <v>郑艳维</v>
          </cell>
          <cell r="C2413" t="str">
            <v>雷1618</v>
          </cell>
          <cell r="D2413">
            <v>8599</v>
          </cell>
        </row>
        <row r="2414">
          <cell r="B2414" t="str">
            <v>谢倩</v>
          </cell>
          <cell r="C2414" t="str">
            <v>李6783</v>
          </cell>
          <cell r="D2414" t="str">
            <v>9886/1331</v>
          </cell>
        </row>
        <row r="2415">
          <cell r="B2415" t="str">
            <v>陈飞</v>
          </cell>
          <cell r="C2415" t="str">
            <v>娟7217</v>
          </cell>
          <cell r="D2415" t="str">
            <v>1688/1331</v>
          </cell>
        </row>
        <row r="2416">
          <cell r="B2416" t="str">
            <v>张莹</v>
          </cell>
          <cell r="C2416" t="str">
            <v>G3876</v>
          </cell>
          <cell r="D2416">
            <v>8070</v>
          </cell>
        </row>
        <row r="2417">
          <cell r="B2417" t="str">
            <v>周文忠</v>
          </cell>
          <cell r="C2417" t="str">
            <v>G4778</v>
          </cell>
          <cell r="D2417">
            <v>9611</v>
          </cell>
        </row>
        <row r="2418">
          <cell r="B2418" t="str">
            <v>罗雪花</v>
          </cell>
          <cell r="C2418" t="str">
            <v>好5318</v>
          </cell>
          <cell r="D2418">
            <v>5858</v>
          </cell>
        </row>
        <row r="2419">
          <cell r="B2419" t="str">
            <v>孟小花</v>
          </cell>
          <cell r="C2419" t="str">
            <v>肖8626</v>
          </cell>
          <cell r="D2419">
            <v>1313</v>
          </cell>
        </row>
        <row r="2420">
          <cell r="B2420" t="str">
            <v>邓诗飞</v>
          </cell>
          <cell r="C2420" t="str">
            <v>G7882</v>
          </cell>
          <cell r="D2420">
            <v>8070</v>
          </cell>
        </row>
        <row r="2421">
          <cell r="B2421" t="str">
            <v>龙洁</v>
          </cell>
          <cell r="C2421" t="str">
            <v>雯9055</v>
          </cell>
          <cell r="D2421">
            <v>8668</v>
          </cell>
        </row>
        <row r="2422">
          <cell r="B2422" t="str">
            <v>陈梅</v>
          </cell>
          <cell r="C2422" t="str">
            <v>汤1661</v>
          </cell>
          <cell r="D2422">
            <v>1688</v>
          </cell>
        </row>
        <row r="2423">
          <cell r="B2423" t="str">
            <v>管巧灵</v>
          </cell>
          <cell r="C2423" t="str">
            <v>G2995</v>
          </cell>
          <cell r="D2423">
            <v>5555</v>
          </cell>
        </row>
        <row r="2424">
          <cell r="B2424" t="str">
            <v>王国佼</v>
          </cell>
          <cell r="C2424" t="str">
            <v>红2772</v>
          </cell>
          <cell r="D2424">
            <v>8070</v>
          </cell>
        </row>
        <row r="2425">
          <cell r="B2425" t="str">
            <v>刘国舒</v>
          </cell>
          <cell r="C2425" t="str">
            <v>G8838</v>
          </cell>
          <cell r="D2425">
            <v>8070</v>
          </cell>
        </row>
        <row r="2426">
          <cell r="B2426" t="str">
            <v>邹忠梅</v>
          </cell>
          <cell r="C2426" t="str">
            <v>G6208</v>
          </cell>
          <cell r="D2426">
            <v>5858</v>
          </cell>
        </row>
        <row r="2427">
          <cell r="B2427" t="str">
            <v>陈小芳1（1772）</v>
          </cell>
          <cell r="C2427">
            <v>0</v>
          </cell>
          <cell r="D2427">
            <v>1330</v>
          </cell>
        </row>
        <row r="2428">
          <cell r="B2428" t="str">
            <v>陈小芳1772</v>
          </cell>
          <cell r="C2428">
            <v>0</v>
          </cell>
          <cell r="D2428">
            <v>1330</v>
          </cell>
        </row>
        <row r="2429">
          <cell r="B2429" t="str">
            <v>杨通英</v>
          </cell>
          <cell r="C2429" t="str">
            <v>杨3021</v>
          </cell>
          <cell r="D2429">
            <v>8070</v>
          </cell>
        </row>
        <row r="2430">
          <cell r="B2430" t="str">
            <v>娄金桃</v>
          </cell>
          <cell r="C2430" t="str">
            <v>杨9512</v>
          </cell>
          <cell r="D2430">
            <v>8668</v>
          </cell>
        </row>
        <row r="2431">
          <cell r="B2431" t="str">
            <v>潘小梨</v>
          </cell>
          <cell r="C2431" t="str">
            <v>汤1661</v>
          </cell>
          <cell r="D2431">
            <v>1688</v>
          </cell>
        </row>
        <row r="2432">
          <cell r="B2432" t="str">
            <v>郭容</v>
          </cell>
          <cell r="C2432" t="str">
            <v>汤1661</v>
          </cell>
          <cell r="D2432">
            <v>1688</v>
          </cell>
        </row>
        <row r="2433">
          <cell r="B2433" t="str">
            <v>罗水娣</v>
          </cell>
          <cell r="C2433" t="str">
            <v>华7899</v>
          </cell>
          <cell r="D2433">
            <v>8668</v>
          </cell>
        </row>
        <row r="2434">
          <cell r="B2434" t="str">
            <v>黄惠凤</v>
          </cell>
          <cell r="C2434" t="str">
            <v>江3846</v>
          </cell>
          <cell r="D2434" t="str">
            <v>1638/1331</v>
          </cell>
        </row>
        <row r="2435">
          <cell r="B2435" t="str">
            <v>邱丽晶</v>
          </cell>
          <cell r="C2435">
            <v>0</v>
          </cell>
          <cell r="D2435">
            <v>1331</v>
          </cell>
        </row>
        <row r="2436">
          <cell r="B2436" t="str">
            <v>刘丹4687（35）</v>
          </cell>
          <cell r="C2436" t="str">
            <v>巧0187</v>
          </cell>
          <cell r="D2436">
            <v>1573</v>
          </cell>
        </row>
        <row r="2437">
          <cell r="B2437" t="str">
            <v>夏红花</v>
          </cell>
          <cell r="C2437" t="str">
            <v>范1005</v>
          </cell>
          <cell r="D2437">
            <v>8070</v>
          </cell>
        </row>
        <row r="2438">
          <cell r="B2438" t="str">
            <v>黄民慧</v>
          </cell>
          <cell r="C2438" t="str">
            <v>刘4879</v>
          </cell>
          <cell r="D2438">
            <v>5858</v>
          </cell>
        </row>
        <row r="2439">
          <cell r="B2439" t="str">
            <v>黄民慧</v>
          </cell>
          <cell r="C2439" t="str">
            <v>刘4879</v>
          </cell>
          <cell r="D2439">
            <v>5858</v>
          </cell>
        </row>
        <row r="2440">
          <cell r="B2440" t="str">
            <v>黄民慧</v>
          </cell>
          <cell r="C2440" t="str">
            <v>刘4879</v>
          </cell>
          <cell r="D2440">
            <v>5858</v>
          </cell>
        </row>
        <row r="2441">
          <cell r="B2441" t="str">
            <v>韦彩妮</v>
          </cell>
          <cell r="C2441" t="str">
            <v>雷1618</v>
          </cell>
          <cell r="D2441" t="str">
            <v>8599/1331</v>
          </cell>
        </row>
        <row r="2442">
          <cell r="B2442" t="str">
            <v>韦彩妮</v>
          </cell>
          <cell r="C2442" t="str">
            <v>雷1618</v>
          </cell>
          <cell r="D2442" t="str">
            <v>8599/1331</v>
          </cell>
        </row>
        <row r="2443">
          <cell r="B2443" t="str">
            <v>陈春艳7907</v>
          </cell>
          <cell r="C2443" t="str">
            <v>G4108</v>
          </cell>
          <cell r="D2443" t="str">
            <v>5858/1331</v>
          </cell>
        </row>
        <row r="2444">
          <cell r="B2444" t="str">
            <v>张丽娟</v>
          </cell>
          <cell r="C2444" t="str">
            <v>G0905</v>
          </cell>
          <cell r="D2444">
            <v>8599</v>
          </cell>
        </row>
        <row r="2445">
          <cell r="B2445" t="str">
            <v>张丽娟</v>
          </cell>
          <cell r="C2445" t="str">
            <v>G0905</v>
          </cell>
          <cell r="D2445">
            <v>8599</v>
          </cell>
        </row>
        <row r="2446">
          <cell r="B2446" t="str">
            <v>卿文权</v>
          </cell>
          <cell r="C2446" t="str">
            <v>G0905</v>
          </cell>
          <cell r="D2446">
            <v>8599</v>
          </cell>
        </row>
        <row r="2447">
          <cell r="B2447" t="str">
            <v>刘连英</v>
          </cell>
          <cell r="C2447" t="str">
            <v>G3876</v>
          </cell>
          <cell r="D2447">
            <v>8070</v>
          </cell>
        </row>
        <row r="2448">
          <cell r="B2448" t="str">
            <v>刘连英</v>
          </cell>
          <cell r="C2448" t="str">
            <v>G3876</v>
          </cell>
          <cell r="D2448">
            <v>8070</v>
          </cell>
        </row>
        <row r="2449">
          <cell r="B2449" t="str">
            <v>刘连英</v>
          </cell>
          <cell r="C2449" t="str">
            <v>G3876</v>
          </cell>
          <cell r="D2449">
            <v>8070</v>
          </cell>
        </row>
        <row r="2450">
          <cell r="B2450" t="str">
            <v>刘连英</v>
          </cell>
          <cell r="C2450" t="str">
            <v>G3876</v>
          </cell>
          <cell r="D2450">
            <v>8070</v>
          </cell>
        </row>
        <row r="2451">
          <cell r="B2451" t="str">
            <v>农雪莲</v>
          </cell>
          <cell r="C2451" t="str">
            <v>G7882</v>
          </cell>
          <cell r="D2451">
            <v>8070</v>
          </cell>
        </row>
        <row r="2452">
          <cell r="B2452" t="str">
            <v>杨青青（关菁31）</v>
          </cell>
          <cell r="C2452" t="str">
            <v>刘8616</v>
          </cell>
          <cell r="D2452" t="str">
            <v>8599/1331</v>
          </cell>
        </row>
        <row r="2453">
          <cell r="B2453" t="str">
            <v>陈佩娟</v>
          </cell>
          <cell r="C2453" t="str">
            <v>邓5851</v>
          </cell>
          <cell r="D2453">
            <v>1638</v>
          </cell>
        </row>
        <row r="2454">
          <cell r="B2454" t="str">
            <v>杨天妃</v>
          </cell>
          <cell r="C2454" t="str">
            <v>玲7863</v>
          </cell>
          <cell r="D2454">
            <v>8668</v>
          </cell>
        </row>
        <row r="2455">
          <cell r="B2455" t="str">
            <v>娄金秋</v>
          </cell>
          <cell r="C2455" t="str">
            <v>杨9512</v>
          </cell>
          <cell r="D2455">
            <v>8668</v>
          </cell>
        </row>
        <row r="2456">
          <cell r="B2456" t="str">
            <v>李国兰</v>
          </cell>
          <cell r="C2456" t="str">
            <v>刘4696</v>
          </cell>
          <cell r="D2456">
            <v>1313</v>
          </cell>
        </row>
        <row r="2457">
          <cell r="B2457" t="str">
            <v>王黔珍</v>
          </cell>
          <cell r="C2457" t="str">
            <v>雷1618</v>
          </cell>
          <cell r="D2457" t="str">
            <v>8599/1331</v>
          </cell>
        </row>
        <row r="2458">
          <cell r="B2458" t="str">
            <v>梁海霞</v>
          </cell>
          <cell r="C2458" t="str">
            <v>张9429</v>
          </cell>
          <cell r="D2458">
            <v>5858</v>
          </cell>
        </row>
        <row r="2459">
          <cell r="B2459" t="str">
            <v>陆老的</v>
          </cell>
          <cell r="C2459" t="str">
            <v>曹0729</v>
          </cell>
          <cell r="D2459">
            <v>5555</v>
          </cell>
        </row>
        <row r="2460">
          <cell r="B2460" t="str">
            <v>朱静娟</v>
          </cell>
          <cell r="C2460" t="str">
            <v>范1005</v>
          </cell>
          <cell r="D2460">
            <v>8070</v>
          </cell>
        </row>
        <row r="2461">
          <cell r="B2461" t="str">
            <v>成柢</v>
          </cell>
          <cell r="C2461" t="str">
            <v>刘1595</v>
          </cell>
          <cell r="D2461">
            <v>8599</v>
          </cell>
        </row>
        <row r="2462">
          <cell r="B2462" t="str">
            <v>肖赵清</v>
          </cell>
          <cell r="C2462" t="str">
            <v>Y1722</v>
          </cell>
          <cell r="D2462">
            <v>8599</v>
          </cell>
        </row>
        <row r="2463">
          <cell r="B2463" t="str">
            <v>贺璐</v>
          </cell>
          <cell r="C2463">
            <v>0</v>
          </cell>
          <cell r="D2463">
            <v>1330</v>
          </cell>
        </row>
        <row r="2464">
          <cell r="B2464" t="str">
            <v>晏林算</v>
          </cell>
          <cell r="C2464" t="str">
            <v>胖9598</v>
          </cell>
          <cell r="D2464">
            <v>1313</v>
          </cell>
        </row>
        <row r="2465">
          <cell r="B2465" t="str">
            <v>杨美菊</v>
          </cell>
          <cell r="C2465" t="str">
            <v>杨3021</v>
          </cell>
          <cell r="D2465">
            <v>8070</v>
          </cell>
        </row>
        <row r="2466">
          <cell r="B2466" t="str">
            <v>孟令彤</v>
          </cell>
          <cell r="C2466" t="str">
            <v>G9921</v>
          </cell>
          <cell r="D2466">
            <v>1688</v>
          </cell>
        </row>
        <row r="2467">
          <cell r="B2467" t="str">
            <v>杨桃玲</v>
          </cell>
          <cell r="C2467" t="str">
            <v>G2329</v>
          </cell>
          <cell r="D2467" t="str">
            <v>8070/1331</v>
          </cell>
        </row>
        <row r="2468">
          <cell r="B2468" t="str">
            <v>杨桃玲</v>
          </cell>
          <cell r="C2468" t="str">
            <v>G2329</v>
          </cell>
          <cell r="D2468" t="str">
            <v>8070/1331</v>
          </cell>
        </row>
        <row r="2469">
          <cell r="B2469" t="str">
            <v>汤丽</v>
          </cell>
          <cell r="C2469" t="str">
            <v>好5318</v>
          </cell>
          <cell r="D2469">
            <v>5858</v>
          </cell>
        </row>
        <row r="2470">
          <cell r="B2470" t="str">
            <v>曾爱华</v>
          </cell>
          <cell r="C2470" t="str">
            <v>汤1661</v>
          </cell>
          <cell r="D2470">
            <v>1688</v>
          </cell>
        </row>
        <row r="2471">
          <cell r="B2471" t="str">
            <v>杨青青</v>
          </cell>
          <cell r="C2471" t="str">
            <v>刘8616</v>
          </cell>
          <cell r="D2471" t="str">
            <v>8599/1331</v>
          </cell>
        </row>
        <row r="2472">
          <cell r="B2472" t="str">
            <v>程玉蓉</v>
          </cell>
          <cell r="C2472" t="str">
            <v>刘4381</v>
          </cell>
          <cell r="D2472">
            <v>1638</v>
          </cell>
        </row>
        <row r="2473">
          <cell r="B2473" t="str">
            <v>吕金凤</v>
          </cell>
          <cell r="C2473" t="str">
            <v>赵0238</v>
          </cell>
          <cell r="D2473">
            <v>9611</v>
          </cell>
        </row>
        <row r="2474">
          <cell r="B2474" t="str">
            <v>林娟英</v>
          </cell>
          <cell r="C2474" t="str">
            <v>雷1618</v>
          </cell>
          <cell r="D2474" t="str">
            <v>8599/1331</v>
          </cell>
        </row>
        <row r="2475">
          <cell r="B2475" t="str">
            <v>贺雯</v>
          </cell>
          <cell r="C2475" t="str">
            <v>曾3041</v>
          </cell>
          <cell r="D2475">
            <v>3333</v>
          </cell>
        </row>
        <row r="2476">
          <cell r="B2476" t="str">
            <v>雷娇</v>
          </cell>
          <cell r="C2476" t="str">
            <v>曾3041</v>
          </cell>
          <cell r="D2476">
            <v>3333</v>
          </cell>
        </row>
        <row r="2477">
          <cell r="B2477" t="str">
            <v>马忆</v>
          </cell>
          <cell r="C2477" t="str">
            <v>Y1006</v>
          </cell>
          <cell r="D2477">
            <v>8599</v>
          </cell>
        </row>
        <row r="2478">
          <cell r="B2478" t="str">
            <v>甘单香</v>
          </cell>
          <cell r="C2478" t="str">
            <v>红2038</v>
          </cell>
          <cell r="D2478">
            <v>8668</v>
          </cell>
        </row>
        <row r="2479">
          <cell r="B2479" t="str">
            <v>甘单香</v>
          </cell>
          <cell r="C2479" t="str">
            <v>红2038</v>
          </cell>
          <cell r="D2479">
            <v>8668</v>
          </cell>
        </row>
        <row r="2480">
          <cell r="B2480" t="str">
            <v>甘单香</v>
          </cell>
          <cell r="C2480" t="str">
            <v>红2038</v>
          </cell>
          <cell r="D2480">
            <v>8668</v>
          </cell>
        </row>
        <row r="2481">
          <cell r="B2481" t="str">
            <v>姜方方</v>
          </cell>
          <cell r="C2481" t="str">
            <v>陈8160</v>
          </cell>
          <cell r="D2481">
            <v>5555</v>
          </cell>
        </row>
        <row r="2482">
          <cell r="B2482" t="str">
            <v>杨丹2012</v>
          </cell>
          <cell r="C2482" t="str">
            <v>唐0325</v>
          </cell>
          <cell r="D2482">
            <v>9886</v>
          </cell>
        </row>
        <row r="2483">
          <cell r="B2483" t="str">
            <v>贺丹丹</v>
          </cell>
          <cell r="C2483" t="str">
            <v>唐0325</v>
          </cell>
          <cell r="D2483">
            <v>9886</v>
          </cell>
        </row>
        <row r="2484">
          <cell r="B2484" t="str">
            <v>陈春燕7907</v>
          </cell>
          <cell r="C2484" t="str">
            <v>G4108</v>
          </cell>
          <cell r="D2484" t="str">
            <v>5858/1331</v>
          </cell>
        </row>
        <row r="2485">
          <cell r="B2485" t="str">
            <v>康国丽</v>
          </cell>
          <cell r="C2485" t="str">
            <v>杨2086</v>
          </cell>
          <cell r="D2485">
            <v>9886</v>
          </cell>
        </row>
        <row r="2486">
          <cell r="B2486" t="str">
            <v>康国丽</v>
          </cell>
          <cell r="C2486" t="str">
            <v>杨2086</v>
          </cell>
          <cell r="D2486">
            <v>9886</v>
          </cell>
        </row>
        <row r="2487">
          <cell r="B2487" t="str">
            <v>王如茹</v>
          </cell>
          <cell r="C2487" t="str">
            <v>熊2067</v>
          </cell>
          <cell r="D2487">
            <v>1313</v>
          </cell>
        </row>
        <row r="2488">
          <cell r="B2488" t="str">
            <v>王如茹</v>
          </cell>
          <cell r="C2488" t="str">
            <v>熊2067</v>
          </cell>
          <cell r="D2488">
            <v>1313</v>
          </cell>
        </row>
        <row r="2489">
          <cell r="B2489" t="str">
            <v>杨河梅</v>
          </cell>
          <cell r="C2489" t="str">
            <v>Y1006</v>
          </cell>
          <cell r="D2489">
            <v>8599</v>
          </cell>
        </row>
        <row r="2490">
          <cell r="B2490" t="str">
            <v>杨幸</v>
          </cell>
          <cell r="C2490" t="str">
            <v>李6783</v>
          </cell>
          <cell r="D2490" t="str">
            <v>9886/1331</v>
          </cell>
        </row>
        <row r="2491">
          <cell r="B2491" t="str">
            <v>龙海花</v>
          </cell>
          <cell r="C2491" t="str">
            <v>G0905</v>
          </cell>
          <cell r="D2491">
            <v>8599</v>
          </cell>
        </row>
        <row r="2492">
          <cell r="B2492" t="str">
            <v>曾念</v>
          </cell>
          <cell r="C2492" t="str">
            <v>肖8626</v>
          </cell>
          <cell r="D2492">
            <v>1313</v>
          </cell>
        </row>
        <row r="2493">
          <cell r="B2493" t="str">
            <v>尹勤勤</v>
          </cell>
          <cell r="C2493" t="str">
            <v>晏7799</v>
          </cell>
          <cell r="D2493">
            <v>8668</v>
          </cell>
        </row>
        <row r="2494">
          <cell r="B2494" t="str">
            <v>彭丽婷</v>
          </cell>
          <cell r="C2494" t="str">
            <v>娟7217</v>
          </cell>
          <cell r="D2494">
            <v>1688</v>
          </cell>
        </row>
        <row r="2495">
          <cell r="B2495" t="str">
            <v>吕廷凤</v>
          </cell>
          <cell r="C2495" t="str">
            <v>张1198</v>
          </cell>
          <cell r="D2495" t="str">
            <v>3333/1331</v>
          </cell>
        </row>
        <row r="2496">
          <cell r="B2496" t="str">
            <v>许玉珍</v>
          </cell>
          <cell r="C2496" t="str">
            <v>刘1595</v>
          </cell>
          <cell r="D2496" t="str">
            <v>8599/1331</v>
          </cell>
        </row>
        <row r="2497">
          <cell r="B2497" t="str">
            <v>李碧凯</v>
          </cell>
          <cell r="C2497" t="str">
            <v>G7882</v>
          </cell>
          <cell r="D2497">
            <v>8070</v>
          </cell>
        </row>
        <row r="2498">
          <cell r="B2498" t="str">
            <v>马燕</v>
          </cell>
          <cell r="C2498" t="str">
            <v>G7882</v>
          </cell>
          <cell r="D2498">
            <v>8070</v>
          </cell>
        </row>
        <row r="2499">
          <cell r="B2499" t="str">
            <v>吴志杰</v>
          </cell>
          <cell r="C2499" t="str">
            <v>G2995</v>
          </cell>
          <cell r="D2499">
            <v>5555</v>
          </cell>
        </row>
        <row r="2500">
          <cell r="B2500" t="str">
            <v>王丽蓉</v>
          </cell>
          <cell r="C2500" t="str">
            <v>G2995</v>
          </cell>
          <cell r="D2500">
            <v>5555</v>
          </cell>
        </row>
        <row r="2501">
          <cell r="B2501" t="str">
            <v>尤艾琪</v>
          </cell>
          <cell r="C2501" t="str">
            <v>唐0352</v>
          </cell>
          <cell r="D2501">
            <v>5599</v>
          </cell>
        </row>
        <row r="2502">
          <cell r="B2502" t="str">
            <v>尤艾琪</v>
          </cell>
          <cell r="C2502" t="str">
            <v>唐0352</v>
          </cell>
          <cell r="D2502">
            <v>5599</v>
          </cell>
        </row>
        <row r="2503">
          <cell r="B2503" t="str">
            <v>尤艾琪</v>
          </cell>
          <cell r="C2503" t="str">
            <v>唐0352</v>
          </cell>
          <cell r="D2503">
            <v>5599</v>
          </cell>
        </row>
        <row r="2504">
          <cell r="B2504" t="str">
            <v>余建军</v>
          </cell>
          <cell r="C2504" t="str">
            <v>G4778</v>
          </cell>
          <cell r="D2504">
            <v>9611</v>
          </cell>
        </row>
        <row r="2505">
          <cell r="B2505" t="str">
            <v>黄小青</v>
          </cell>
          <cell r="C2505" t="str">
            <v>G4778</v>
          </cell>
          <cell r="D2505">
            <v>9611</v>
          </cell>
        </row>
        <row r="2506">
          <cell r="B2506" t="str">
            <v>吴仕英</v>
          </cell>
          <cell r="C2506" t="str">
            <v>王9978</v>
          </cell>
          <cell r="D2506">
            <v>1638</v>
          </cell>
        </row>
        <row r="2507">
          <cell r="B2507" t="str">
            <v>舒金花</v>
          </cell>
          <cell r="C2507" t="str">
            <v>彭3372</v>
          </cell>
          <cell r="D2507">
            <v>8668</v>
          </cell>
        </row>
        <row r="2508">
          <cell r="B2508" t="str">
            <v>袁艳</v>
          </cell>
          <cell r="C2508" t="str">
            <v>汤1661</v>
          </cell>
          <cell r="D2508">
            <v>1688</v>
          </cell>
        </row>
        <row r="2509">
          <cell r="B2509" t="str">
            <v>张敏</v>
          </cell>
          <cell r="C2509" t="str">
            <v>G2995</v>
          </cell>
          <cell r="D2509">
            <v>5555</v>
          </cell>
        </row>
        <row r="2510">
          <cell r="B2510" t="str">
            <v>罗雪姣</v>
          </cell>
          <cell r="C2510" t="str">
            <v>G2995</v>
          </cell>
          <cell r="D2510">
            <v>5555</v>
          </cell>
        </row>
        <row r="2511">
          <cell r="B2511" t="str">
            <v>舒慧</v>
          </cell>
          <cell r="C2511" t="str">
            <v>花6017</v>
          </cell>
          <cell r="D2511">
            <v>8070</v>
          </cell>
        </row>
        <row r="2512">
          <cell r="B2512" t="str">
            <v>张贵霞</v>
          </cell>
          <cell r="C2512" t="str">
            <v>雷1618</v>
          </cell>
          <cell r="D2512">
            <v>8599</v>
          </cell>
        </row>
        <row r="2513">
          <cell r="B2513" t="str">
            <v>吴媛进</v>
          </cell>
          <cell r="C2513" t="str">
            <v>娟7217</v>
          </cell>
          <cell r="D2513" t="str">
            <v>1688/1331</v>
          </cell>
        </row>
        <row r="2514">
          <cell r="B2514" t="str">
            <v>杨白琴</v>
          </cell>
          <cell r="C2514" t="str">
            <v>张8648</v>
          </cell>
          <cell r="D2514">
            <v>5858</v>
          </cell>
        </row>
        <row r="2515">
          <cell r="B2515" t="str">
            <v>马艺</v>
          </cell>
          <cell r="C2515" t="str">
            <v>Y1006</v>
          </cell>
          <cell r="D2515">
            <v>8599</v>
          </cell>
        </row>
        <row r="2516">
          <cell r="B2516" t="str">
            <v>蒋艳英</v>
          </cell>
          <cell r="C2516" t="str">
            <v>张9429</v>
          </cell>
          <cell r="D2516">
            <v>5858</v>
          </cell>
        </row>
        <row r="2517">
          <cell r="B2517" t="str">
            <v>赖秀君</v>
          </cell>
          <cell r="C2517" t="str">
            <v>G7882</v>
          </cell>
          <cell r="D2517">
            <v>8070</v>
          </cell>
        </row>
        <row r="2518">
          <cell r="B2518" t="str">
            <v>张萍</v>
          </cell>
          <cell r="C2518" t="str">
            <v>G2995</v>
          </cell>
          <cell r="D2518">
            <v>5555</v>
          </cell>
        </row>
        <row r="2519">
          <cell r="B2519" t="str">
            <v>李沅</v>
          </cell>
          <cell r="C2519" t="str">
            <v>Y1006</v>
          </cell>
          <cell r="D2519">
            <v>8599</v>
          </cell>
        </row>
        <row r="2520">
          <cell r="B2520" t="str">
            <v>陈素花</v>
          </cell>
          <cell r="C2520" t="str">
            <v>杨9512</v>
          </cell>
          <cell r="D2520">
            <v>8668</v>
          </cell>
        </row>
        <row r="2521">
          <cell r="B2521" t="str">
            <v>胡芮珍</v>
          </cell>
          <cell r="C2521">
            <v>0</v>
          </cell>
          <cell r="D2521">
            <v>1331</v>
          </cell>
        </row>
        <row r="2522">
          <cell r="B2522" t="str">
            <v>许正梅</v>
          </cell>
          <cell r="C2522" t="str">
            <v>刘3516</v>
          </cell>
          <cell r="D2522" t="str">
            <v>9611/1331</v>
          </cell>
        </row>
        <row r="2523">
          <cell r="B2523" t="str">
            <v>李盛芳5917</v>
          </cell>
          <cell r="C2523">
            <v>0</v>
          </cell>
          <cell r="D2523">
            <v>1331</v>
          </cell>
        </row>
        <row r="2524">
          <cell r="B2524" t="str">
            <v>艾筠</v>
          </cell>
          <cell r="C2524" t="str">
            <v>G2995</v>
          </cell>
          <cell r="D2524">
            <v>5555</v>
          </cell>
        </row>
        <row r="2525">
          <cell r="B2525" t="str">
            <v>曹艳丽</v>
          </cell>
          <cell r="C2525" t="str">
            <v>陈8160</v>
          </cell>
          <cell r="D2525">
            <v>5555</v>
          </cell>
        </row>
        <row r="2526">
          <cell r="B2526" t="str">
            <v>王鸣</v>
          </cell>
          <cell r="C2526" t="str">
            <v>G2222</v>
          </cell>
          <cell r="D2526">
            <v>8070</v>
          </cell>
        </row>
        <row r="2527">
          <cell r="B2527" t="str">
            <v>周光丽</v>
          </cell>
          <cell r="C2527" t="str">
            <v>王2881</v>
          </cell>
          <cell r="D2527">
            <v>5555</v>
          </cell>
        </row>
        <row r="2528">
          <cell r="B2528" t="str">
            <v>周红英</v>
          </cell>
          <cell r="C2528" t="str">
            <v>肖8626</v>
          </cell>
          <cell r="D2528" t="str">
            <v>1313/1331</v>
          </cell>
        </row>
        <row r="2529">
          <cell r="B2529" t="str">
            <v>吴亚妮</v>
          </cell>
          <cell r="C2529" t="str">
            <v>平1415</v>
          </cell>
          <cell r="D2529">
            <v>1688</v>
          </cell>
        </row>
        <row r="2530">
          <cell r="B2530" t="str">
            <v>严会群</v>
          </cell>
          <cell r="C2530" t="str">
            <v>刘4696</v>
          </cell>
          <cell r="D2530">
            <v>1313</v>
          </cell>
        </row>
        <row r="2531">
          <cell r="B2531" t="str">
            <v>刘予成</v>
          </cell>
          <cell r="C2531" t="str">
            <v>陈8235</v>
          </cell>
          <cell r="D2531">
            <v>1638</v>
          </cell>
        </row>
        <row r="2532">
          <cell r="B2532" t="str">
            <v>周小涵</v>
          </cell>
          <cell r="C2532" t="str">
            <v>Y1112</v>
          </cell>
          <cell r="D2532">
            <v>8599</v>
          </cell>
        </row>
        <row r="2533">
          <cell r="B2533" t="str">
            <v>朱青</v>
          </cell>
          <cell r="C2533" t="str">
            <v>肖5996</v>
          </cell>
          <cell r="D2533">
            <v>9886</v>
          </cell>
        </row>
        <row r="2534">
          <cell r="B2534" t="str">
            <v>李波</v>
          </cell>
          <cell r="C2534" t="str">
            <v>肖8626</v>
          </cell>
          <cell r="D2534">
            <v>1313</v>
          </cell>
        </row>
        <row r="2535">
          <cell r="B2535" t="str">
            <v>梁姣贤</v>
          </cell>
          <cell r="C2535" t="str">
            <v>肖8626</v>
          </cell>
          <cell r="D2535">
            <v>1313</v>
          </cell>
        </row>
        <row r="2536">
          <cell r="B2536" t="str">
            <v>张和娜</v>
          </cell>
          <cell r="C2536" t="str">
            <v>张9429</v>
          </cell>
          <cell r="D2536">
            <v>5858</v>
          </cell>
        </row>
        <row r="2537">
          <cell r="B2537" t="str">
            <v>杨爱英</v>
          </cell>
          <cell r="C2537" t="str">
            <v>巧0187</v>
          </cell>
          <cell r="D2537">
            <v>1573</v>
          </cell>
        </row>
        <row r="2538">
          <cell r="B2538" t="str">
            <v>杨爱英</v>
          </cell>
          <cell r="C2538" t="str">
            <v>巧0187</v>
          </cell>
          <cell r="D2538">
            <v>1573</v>
          </cell>
        </row>
        <row r="2539">
          <cell r="B2539" t="str">
            <v>丁冠文</v>
          </cell>
          <cell r="C2539" t="str">
            <v>G1978</v>
          </cell>
          <cell r="D2539">
            <v>1638</v>
          </cell>
        </row>
        <row r="2540">
          <cell r="B2540" t="str">
            <v>杨青霞</v>
          </cell>
          <cell r="C2540" t="str">
            <v>花6017</v>
          </cell>
          <cell r="D2540">
            <v>8070</v>
          </cell>
        </row>
        <row r="2541">
          <cell r="B2541" t="str">
            <v>刘慧3（0033）</v>
          </cell>
          <cell r="C2541" t="str">
            <v>G2621</v>
          </cell>
          <cell r="D2541" t="str">
            <v>1638/1330</v>
          </cell>
        </row>
        <row r="2542">
          <cell r="B2542" t="str">
            <v>胡婧20</v>
          </cell>
          <cell r="C2542">
            <v>0</v>
          </cell>
          <cell r="D2542">
            <v>1330</v>
          </cell>
        </row>
        <row r="2543">
          <cell r="B2543" t="str">
            <v>王仙珠</v>
          </cell>
          <cell r="C2543" t="str">
            <v>G2621</v>
          </cell>
          <cell r="D2543">
            <v>1638</v>
          </cell>
        </row>
        <row r="2544">
          <cell r="B2544" t="str">
            <v>余小明</v>
          </cell>
          <cell r="C2544" t="str">
            <v>陈8160</v>
          </cell>
          <cell r="D2544">
            <v>5555</v>
          </cell>
        </row>
        <row r="2545">
          <cell r="B2545" t="str">
            <v>余小明</v>
          </cell>
          <cell r="C2545" t="str">
            <v>陈8160</v>
          </cell>
          <cell r="D2545">
            <v>5555</v>
          </cell>
        </row>
        <row r="2546">
          <cell r="B2546" t="str">
            <v>彭环</v>
          </cell>
          <cell r="C2546" t="str">
            <v>G1199</v>
          </cell>
          <cell r="D2546">
            <v>8668</v>
          </cell>
        </row>
        <row r="2547">
          <cell r="B2547" t="str">
            <v>肖碧莹</v>
          </cell>
          <cell r="C2547" t="str">
            <v>G9870</v>
          </cell>
          <cell r="D2547">
            <v>8599</v>
          </cell>
        </row>
        <row r="2548">
          <cell r="B2548" t="str">
            <v>胡德方</v>
          </cell>
          <cell r="C2548" t="str">
            <v>G2345</v>
          </cell>
          <cell r="D2548">
            <v>1638</v>
          </cell>
        </row>
        <row r="2549">
          <cell r="B2549" t="str">
            <v>张婵香</v>
          </cell>
          <cell r="C2549" t="str">
            <v>G2995</v>
          </cell>
          <cell r="D2549">
            <v>5555</v>
          </cell>
        </row>
        <row r="2550">
          <cell r="B2550" t="str">
            <v>黄思艳</v>
          </cell>
          <cell r="C2550" t="str">
            <v>邹2429</v>
          </cell>
          <cell r="D2550">
            <v>8070</v>
          </cell>
        </row>
        <row r="2551">
          <cell r="B2551" t="str">
            <v>黄威</v>
          </cell>
          <cell r="C2551" t="str">
            <v>G1199</v>
          </cell>
          <cell r="D2551">
            <v>8668</v>
          </cell>
        </row>
        <row r="2552">
          <cell r="B2552" t="str">
            <v>康丽</v>
          </cell>
          <cell r="C2552" t="str">
            <v>刘4879</v>
          </cell>
          <cell r="D2552">
            <v>5858</v>
          </cell>
        </row>
        <row r="2553">
          <cell r="B2553" t="str">
            <v>陈金金</v>
          </cell>
          <cell r="C2553" t="str">
            <v>Y1977</v>
          </cell>
          <cell r="D2553">
            <v>8599</v>
          </cell>
        </row>
        <row r="2554">
          <cell r="B2554" t="str">
            <v>敖萍</v>
          </cell>
          <cell r="C2554" t="str">
            <v>G2995</v>
          </cell>
          <cell r="D2554">
            <v>5555</v>
          </cell>
        </row>
        <row r="2555">
          <cell r="B2555" t="str">
            <v>吴阳茜</v>
          </cell>
          <cell r="C2555" t="str">
            <v>G2995</v>
          </cell>
          <cell r="D2555">
            <v>5555</v>
          </cell>
        </row>
        <row r="2556">
          <cell r="B2556" t="str">
            <v>孙佳琴</v>
          </cell>
          <cell r="C2556" t="str">
            <v>谭3415</v>
          </cell>
          <cell r="D2556">
            <v>9886</v>
          </cell>
        </row>
        <row r="2557">
          <cell r="B2557" t="str">
            <v>王景</v>
          </cell>
          <cell r="C2557" t="str">
            <v>肖5996</v>
          </cell>
          <cell r="D2557">
            <v>9886</v>
          </cell>
        </row>
        <row r="2558">
          <cell r="B2558" t="str">
            <v>田燕姿</v>
          </cell>
          <cell r="C2558" t="str">
            <v>左7782</v>
          </cell>
          <cell r="D2558">
            <v>1638</v>
          </cell>
        </row>
        <row r="2559">
          <cell r="B2559" t="str">
            <v>罗丁香</v>
          </cell>
          <cell r="C2559" t="str">
            <v>巧0187</v>
          </cell>
          <cell r="D2559">
            <v>1573</v>
          </cell>
        </row>
        <row r="2560">
          <cell r="B2560" t="str">
            <v>罗丁香</v>
          </cell>
          <cell r="C2560" t="str">
            <v>巧0187</v>
          </cell>
          <cell r="D2560">
            <v>1573</v>
          </cell>
        </row>
        <row r="2561">
          <cell r="B2561" t="str">
            <v>罗丁香</v>
          </cell>
          <cell r="C2561" t="str">
            <v>巧0187</v>
          </cell>
          <cell r="D2561">
            <v>1573</v>
          </cell>
        </row>
        <row r="2562">
          <cell r="B2562" t="str">
            <v>罗丁香</v>
          </cell>
          <cell r="C2562" t="str">
            <v>巧0187</v>
          </cell>
          <cell r="D2562">
            <v>1573</v>
          </cell>
        </row>
        <row r="2563">
          <cell r="B2563" t="str">
            <v>刘荣敏</v>
          </cell>
          <cell r="C2563" t="str">
            <v>G7882</v>
          </cell>
          <cell r="D2563">
            <v>8070</v>
          </cell>
        </row>
        <row r="2564">
          <cell r="B2564" t="str">
            <v>万婷婷</v>
          </cell>
          <cell r="C2564" t="str">
            <v>G2995</v>
          </cell>
          <cell r="D2564">
            <v>5555</v>
          </cell>
        </row>
        <row r="2565">
          <cell r="B2565" t="str">
            <v>万婷婷</v>
          </cell>
          <cell r="C2565" t="str">
            <v>G2995</v>
          </cell>
          <cell r="D2565">
            <v>5555</v>
          </cell>
        </row>
        <row r="2566">
          <cell r="B2566" t="str">
            <v>李婷婷</v>
          </cell>
          <cell r="C2566" t="str">
            <v>G2995</v>
          </cell>
          <cell r="D2566">
            <v>5555</v>
          </cell>
        </row>
        <row r="2567">
          <cell r="B2567" t="str">
            <v>陈发</v>
          </cell>
          <cell r="C2567" t="str">
            <v>G2995</v>
          </cell>
          <cell r="D2567">
            <v>5555</v>
          </cell>
        </row>
        <row r="2568">
          <cell r="B2568" t="str">
            <v>喻红萍</v>
          </cell>
          <cell r="C2568" t="str">
            <v>张1198</v>
          </cell>
          <cell r="D2568">
            <v>3333</v>
          </cell>
        </row>
        <row r="2569">
          <cell r="B2569" t="str">
            <v>健康</v>
          </cell>
          <cell r="C2569" t="str">
            <v>G1978</v>
          </cell>
          <cell r="D2569">
            <v>1638</v>
          </cell>
        </row>
        <row r="2570">
          <cell r="B2570" t="str">
            <v>肖姣娣</v>
          </cell>
          <cell r="C2570">
            <v>0</v>
          </cell>
          <cell r="D2570">
            <v>1330</v>
          </cell>
        </row>
        <row r="2571">
          <cell r="B2571" t="str">
            <v>黎金花</v>
          </cell>
          <cell r="C2571" t="str">
            <v>巧0187</v>
          </cell>
          <cell r="D2571">
            <v>1573</v>
          </cell>
        </row>
        <row r="2572">
          <cell r="B2572" t="str">
            <v>黎金花</v>
          </cell>
          <cell r="C2572" t="str">
            <v>巧0187</v>
          </cell>
          <cell r="D2572">
            <v>1573</v>
          </cell>
        </row>
        <row r="2573">
          <cell r="B2573" t="str">
            <v>翟晓兰</v>
          </cell>
          <cell r="C2573" t="str">
            <v>巧0187</v>
          </cell>
          <cell r="D2573">
            <v>1573</v>
          </cell>
        </row>
        <row r="2574">
          <cell r="B2574" t="str">
            <v>翟晓兰</v>
          </cell>
          <cell r="C2574" t="str">
            <v>巧0187</v>
          </cell>
          <cell r="D2574">
            <v>1573</v>
          </cell>
        </row>
        <row r="2575">
          <cell r="B2575" t="str">
            <v>杨翊</v>
          </cell>
          <cell r="C2575" t="str">
            <v>G2822</v>
          </cell>
          <cell r="D2575">
            <v>8070</v>
          </cell>
        </row>
        <row r="2576">
          <cell r="B2576" t="str">
            <v>杨翊</v>
          </cell>
          <cell r="C2576" t="str">
            <v>G2822</v>
          </cell>
          <cell r="D2576">
            <v>8070</v>
          </cell>
        </row>
        <row r="2577">
          <cell r="B2577" t="str">
            <v>唐少军</v>
          </cell>
          <cell r="C2577" t="str">
            <v>Y0508</v>
          </cell>
          <cell r="D2577">
            <v>8070</v>
          </cell>
        </row>
        <row r="2578">
          <cell r="B2578" t="str">
            <v>何程英</v>
          </cell>
          <cell r="C2578" t="str">
            <v>Y0508</v>
          </cell>
          <cell r="D2578">
            <v>8070</v>
          </cell>
        </row>
        <row r="2579">
          <cell r="B2579" t="str">
            <v>陶俊恺</v>
          </cell>
          <cell r="C2579" t="str">
            <v>Y0508</v>
          </cell>
          <cell r="D2579">
            <v>8070</v>
          </cell>
        </row>
        <row r="2580">
          <cell r="B2580" t="str">
            <v>谢春花</v>
          </cell>
          <cell r="C2580" t="str">
            <v>Y0508</v>
          </cell>
          <cell r="D2580" t="str">
            <v>8070/1330</v>
          </cell>
        </row>
        <row r="2581">
          <cell r="B2581" t="str">
            <v>刘香</v>
          </cell>
          <cell r="C2581" t="str">
            <v>娅8368</v>
          </cell>
          <cell r="D2581" t="str">
            <v>9611/1330</v>
          </cell>
        </row>
        <row r="2582">
          <cell r="B2582" t="str">
            <v>任凤英</v>
          </cell>
          <cell r="C2582" t="str">
            <v>G4045/张9429</v>
          </cell>
          <cell r="D2582" t="str">
            <v>5555/5858/1331</v>
          </cell>
        </row>
        <row r="2583">
          <cell r="B2583" t="str">
            <v>陈发祥</v>
          </cell>
          <cell r="C2583" t="str">
            <v>G2995</v>
          </cell>
          <cell r="D2583">
            <v>5555</v>
          </cell>
        </row>
        <row r="2584">
          <cell r="B2584" t="str">
            <v>谯桂芝</v>
          </cell>
          <cell r="C2584" t="str">
            <v>G4108</v>
          </cell>
          <cell r="D2584" t="str">
            <v>5858/1331</v>
          </cell>
        </row>
        <row r="2585">
          <cell r="B2585" t="str">
            <v>谯桂芝</v>
          </cell>
          <cell r="C2585" t="str">
            <v>G4108</v>
          </cell>
          <cell r="D2585" t="str">
            <v>5858/1331</v>
          </cell>
        </row>
        <row r="2586">
          <cell r="B2586" t="str">
            <v>胡丹丹</v>
          </cell>
          <cell r="C2586" t="str">
            <v>王2881</v>
          </cell>
          <cell r="D2586" t="str">
            <v>5555/1331</v>
          </cell>
        </row>
        <row r="2587">
          <cell r="B2587" t="str">
            <v>胡丹丹</v>
          </cell>
          <cell r="C2587" t="str">
            <v>王2881</v>
          </cell>
          <cell r="D2587" t="str">
            <v>5555/1331</v>
          </cell>
        </row>
        <row r="2588">
          <cell r="B2588" t="str">
            <v>彭嵋芝</v>
          </cell>
          <cell r="C2588" t="str">
            <v>G1978</v>
          </cell>
          <cell r="D2588">
            <v>1638</v>
          </cell>
        </row>
        <row r="2589">
          <cell r="B2589" t="str">
            <v>罗剑</v>
          </cell>
          <cell r="C2589" t="str">
            <v>G2995</v>
          </cell>
          <cell r="D2589">
            <v>5555</v>
          </cell>
        </row>
        <row r="2590">
          <cell r="B2590" t="str">
            <v>田兴仙</v>
          </cell>
          <cell r="C2590" t="str">
            <v>G2995</v>
          </cell>
          <cell r="D2590">
            <v>5555</v>
          </cell>
        </row>
        <row r="2591">
          <cell r="B2591" t="str">
            <v>许佳</v>
          </cell>
          <cell r="C2591" t="str">
            <v>G3876</v>
          </cell>
          <cell r="D2591">
            <v>8070</v>
          </cell>
        </row>
        <row r="2592">
          <cell r="B2592" t="str">
            <v>杨玲玲</v>
          </cell>
          <cell r="C2592" t="str">
            <v>G6916</v>
          </cell>
          <cell r="D2592">
            <v>5858</v>
          </cell>
        </row>
        <row r="2593">
          <cell r="B2593" t="str">
            <v>张淑霞</v>
          </cell>
          <cell r="C2593" t="str">
            <v>汤1661</v>
          </cell>
          <cell r="D2593">
            <v>1688</v>
          </cell>
        </row>
        <row r="2594">
          <cell r="B2594" t="str">
            <v>周珊珊</v>
          </cell>
          <cell r="C2594" t="str">
            <v>杨2086</v>
          </cell>
          <cell r="D2594">
            <v>9886</v>
          </cell>
        </row>
        <row r="2595">
          <cell r="B2595" t="str">
            <v>龙妹香</v>
          </cell>
          <cell r="C2595" t="str">
            <v>熊2067</v>
          </cell>
          <cell r="D2595">
            <v>1313</v>
          </cell>
        </row>
        <row r="2596">
          <cell r="B2596" t="str">
            <v>胡淑燕</v>
          </cell>
          <cell r="C2596" t="str">
            <v>赵7910</v>
          </cell>
          <cell r="D2596">
            <v>8599</v>
          </cell>
        </row>
        <row r="2597">
          <cell r="B2597" t="str">
            <v>潘仟惠</v>
          </cell>
          <cell r="C2597" t="str">
            <v>简4618</v>
          </cell>
          <cell r="D2597">
            <v>3333</v>
          </cell>
        </row>
        <row r="2598">
          <cell r="B2598" t="str">
            <v>姚兰</v>
          </cell>
          <cell r="C2598" t="str">
            <v>刘4879</v>
          </cell>
          <cell r="D2598">
            <v>5858</v>
          </cell>
        </row>
        <row r="2599">
          <cell r="B2599" t="str">
            <v>王敏</v>
          </cell>
          <cell r="C2599" t="str">
            <v>巧0187</v>
          </cell>
          <cell r="D2599">
            <v>1573</v>
          </cell>
        </row>
        <row r="2600">
          <cell r="B2600" t="str">
            <v>曾彩明</v>
          </cell>
          <cell r="C2600" t="str">
            <v>曾5068</v>
          </cell>
          <cell r="D2600">
            <v>5555</v>
          </cell>
        </row>
        <row r="2601">
          <cell r="B2601" t="str">
            <v>蒋满莲</v>
          </cell>
          <cell r="C2601" t="str">
            <v>曾5068</v>
          </cell>
          <cell r="D2601">
            <v>5555</v>
          </cell>
        </row>
        <row r="2602">
          <cell r="B2602" t="str">
            <v>彭燕</v>
          </cell>
          <cell r="C2602" t="str">
            <v>G2995</v>
          </cell>
          <cell r="D2602">
            <v>5555</v>
          </cell>
        </row>
        <row r="2603">
          <cell r="B2603" t="str">
            <v>翟晓云</v>
          </cell>
          <cell r="C2603" t="str">
            <v>巧0187</v>
          </cell>
          <cell r="D2603">
            <v>1573</v>
          </cell>
        </row>
        <row r="2604">
          <cell r="B2604" t="str">
            <v>陈秋</v>
          </cell>
          <cell r="C2604" t="str">
            <v>肖8626</v>
          </cell>
          <cell r="D2604">
            <v>1313</v>
          </cell>
        </row>
        <row r="2605">
          <cell r="B2605" t="str">
            <v>肖夏玲</v>
          </cell>
          <cell r="C2605" t="str">
            <v>肖8626</v>
          </cell>
          <cell r="D2605">
            <v>1313</v>
          </cell>
        </row>
        <row r="2606">
          <cell r="B2606" t="str">
            <v>周春</v>
          </cell>
          <cell r="C2606" t="str">
            <v>G9763</v>
          </cell>
          <cell r="D2606">
            <v>1313</v>
          </cell>
        </row>
        <row r="2607">
          <cell r="B2607" t="str">
            <v>任彦利</v>
          </cell>
          <cell r="C2607" t="str">
            <v>刘3516</v>
          </cell>
          <cell r="D2607" t="str">
            <v>9611/1331</v>
          </cell>
        </row>
        <row r="2608">
          <cell r="B2608" t="str">
            <v>杨雯</v>
          </cell>
          <cell r="C2608" t="str">
            <v>邵4887</v>
          </cell>
          <cell r="D2608">
            <v>9611</v>
          </cell>
        </row>
        <row r="2609">
          <cell r="B2609" t="str">
            <v>荆凯月</v>
          </cell>
          <cell r="C2609" t="str">
            <v>华7387</v>
          </cell>
          <cell r="D2609" t="str">
            <v>1688/1331</v>
          </cell>
        </row>
        <row r="2610">
          <cell r="B2610" t="str">
            <v>熊芸</v>
          </cell>
          <cell r="C2610" t="str">
            <v>肖5996</v>
          </cell>
          <cell r="D2610" t="str">
            <v>9886/1331</v>
          </cell>
        </row>
        <row r="2611">
          <cell r="B2611" t="str">
            <v>田春英</v>
          </cell>
          <cell r="C2611" t="str">
            <v>肖8626</v>
          </cell>
          <cell r="D2611">
            <v>1313</v>
          </cell>
        </row>
        <row r="2612">
          <cell r="B2612" t="str">
            <v>向利霞</v>
          </cell>
          <cell r="C2612" t="str">
            <v>杨2086</v>
          </cell>
          <cell r="D2612">
            <v>9886</v>
          </cell>
        </row>
        <row r="2613">
          <cell r="B2613" t="str">
            <v>龙桂金</v>
          </cell>
          <cell r="C2613" t="str">
            <v>熊2067</v>
          </cell>
          <cell r="D2613" t="str">
            <v>1313/1331</v>
          </cell>
        </row>
        <row r="2614">
          <cell r="B2614" t="str">
            <v>龙桂金</v>
          </cell>
          <cell r="C2614" t="str">
            <v>熊2067</v>
          </cell>
          <cell r="D2614" t="str">
            <v>1313/1331</v>
          </cell>
        </row>
        <row r="2615">
          <cell r="B2615" t="str">
            <v>杨斌</v>
          </cell>
          <cell r="C2615" t="str">
            <v>黄8722</v>
          </cell>
          <cell r="D2615">
            <v>8070</v>
          </cell>
        </row>
        <row r="2616">
          <cell r="B2616" t="str">
            <v>付清娥</v>
          </cell>
          <cell r="C2616" t="str">
            <v>陈8160</v>
          </cell>
          <cell r="D2616">
            <v>5555</v>
          </cell>
        </row>
        <row r="2617">
          <cell r="B2617" t="str">
            <v>曾思雨</v>
          </cell>
          <cell r="C2617" t="str">
            <v>G7882</v>
          </cell>
          <cell r="D2617">
            <v>8070</v>
          </cell>
        </row>
        <row r="2618">
          <cell r="B2618" t="str">
            <v>李子</v>
          </cell>
          <cell r="C2618" t="str">
            <v>G2995</v>
          </cell>
          <cell r="D2618">
            <v>5555</v>
          </cell>
        </row>
        <row r="2619">
          <cell r="B2619" t="str">
            <v>陈衣</v>
          </cell>
          <cell r="C2619" t="str">
            <v>G2995</v>
          </cell>
          <cell r="D2619">
            <v>5555</v>
          </cell>
        </row>
        <row r="2620">
          <cell r="B2620" t="str">
            <v>南年莫子扎</v>
          </cell>
          <cell r="C2620" t="str">
            <v>G2995</v>
          </cell>
          <cell r="D2620">
            <v>5555</v>
          </cell>
        </row>
        <row r="2621">
          <cell r="B2621" t="str">
            <v>杨云</v>
          </cell>
          <cell r="C2621" t="str">
            <v>G2995</v>
          </cell>
          <cell r="D2621">
            <v>5555</v>
          </cell>
        </row>
        <row r="2622">
          <cell r="B2622" t="str">
            <v>罗照春</v>
          </cell>
          <cell r="C2622" t="str">
            <v>刘8616</v>
          </cell>
          <cell r="D2622" t="str">
            <v>8599/1331</v>
          </cell>
        </row>
        <row r="2623">
          <cell r="B2623" t="str">
            <v>杨志艳</v>
          </cell>
          <cell r="C2623" t="str">
            <v>邵4887</v>
          </cell>
          <cell r="D2623" t="str">
            <v>9611/1331</v>
          </cell>
        </row>
        <row r="2624">
          <cell r="B2624" t="str">
            <v>谢茜文</v>
          </cell>
          <cell r="C2624" t="str">
            <v>花3585</v>
          </cell>
          <cell r="D2624">
            <v>1688</v>
          </cell>
        </row>
        <row r="2625">
          <cell r="B2625" t="str">
            <v>宋文英</v>
          </cell>
          <cell r="C2625" t="str">
            <v>张9429</v>
          </cell>
          <cell r="D2625" t="str">
            <v>5858/1331</v>
          </cell>
        </row>
        <row r="2626">
          <cell r="B2626" t="str">
            <v>宋文英</v>
          </cell>
          <cell r="C2626" t="str">
            <v>张9429</v>
          </cell>
          <cell r="D2626" t="str">
            <v>5858/1331</v>
          </cell>
        </row>
        <row r="2627">
          <cell r="B2627" t="str">
            <v>王丽琴</v>
          </cell>
          <cell r="C2627" t="str">
            <v>王9622</v>
          </cell>
          <cell r="D2627">
            <v>9611</v>
          </cell>
        </row>
        <row r="2628">
          <cell r="B2628" t="str">
            <v>王丽琴</v>
          </cell>
          <cell r="C2628" t="str">
            <v>王9622</v>
          </cell>
          <cell r="D2628">
            <v>9611</v>
          </cell>
        </row>
        <row r="2629">
          <cell r="B2629" t="str">
            <v>王丽琴</v>
          </cell>
          <cell r="C2629" t="str">
            <v>王9622</v>
          </cell>
          <cell r="D2629">
            <v>9611</v>
          </cell>
        </row>
        <row r="2630">
          <cell r="B2630" t="str">
            <v>周玉玲</v>
          </cell>
          <cell r="C2630" t="str">
            <v>巧0187</v>
          </cell>
          <cell r="D2630">
            <v>1573</v>
          </cell>
        </row>
        <row r="2631">
          <cell r="B2631" t="str">
            <v>周玉玲</v>
          </cell>
          <cell r="C2631" t="str">
            <v>巧0187</v>
          </cell>
          <cell r="D2631">
            <v>1573</v>
          </cell>
        </row>
        <row r="2632">
          <cell r="B2632" t="str">
            <v>周来</v>
          </cell>
          <cell r="C2632" t="str">
            <v>G2995</v>
          </cell>
          <cell r="D2632">
            <v>5555</v>
          </cell>
        </row>
        <row r="2633">
          <cell r="B2633" t="str">
            <v>邱小珍</v>
          </cell>
          <cell r="C2633" t="str">
            <v>G4108</v>
          </cell>
          <cell r="D2633">
            <v>5858</v>
          </cell>
        </row>
        <row r="2634">
          <cell r="B2634" t="str">
            <v>杨早娥</v>
          </cell>
          <cell r="C2634" t="str">
            <v>汤1661</v>
          </cell>
          <cell r="D2634">
            <v>1688</v>
          </cell>
        </row>
        <row r="2635">
          <cell r="B2635" t="str">
            <v>林世平</v>
          </cell>
          <cell r="C2635" t="str">
            <v>汤1661</v>
          </cell>
          <cell r="D2635">
            <v>1688</v>
          </cell>
        </row>
        <row r="2636">
          <cell r="B2636" t="str">
            <v>赵莎莎</v>
          </cell>
          <cell r="C2636" t="str">
            <v>花6017</v>
          </cell>
          <cell r="D2636">
            <v>8070</v>
          </cell>
        </row>
        <row r="2637">
          <cell r="B2637" t="str">
            <v>孙玉莲</v>
          </cell>
          <cell r="C2637" t="str">
            <v>Y0508</v>
          </cell>
          <cell r="D2637">
            <v>8070</v>
          </cell>
        </row>
        <row r="2638">
          <cell r="B2638" t="str">
            <v>胡喜桃</v>
          </cell>
          <cell r="C2638" t="str">
            <v>张1998</v>
          </cell>
          <cell r="D2638" t="str">
            <v>9611/1330</v>
          </cell>
        </row>
        <row r="2639">
          <cell r="B2639" t="str">
            <v>唐艳华</v>
          </cell>
          <cell r="C2639" t="str">
            <v>Y0508</v>
          </cell>
          <cell r="D2639">
            <v>8070</v>
          </cell>
        </row>
        <row r="2640">
          <cell r="B2640" t="str">
            <v>刘小燕</v>
          </cell>
          <cell r="C2640" t="str">
            <v>文8704</v>
          </cell>
          <cell r="D2640">
            <v>5858</v>
          </cell>
        </row>
        <row r="2641">
          <cell r="B2641" t="str">
            <v>陈细凤</v>
          </cell>
          <cell r="C2641" t="str">
            <v>玲7863</v>
          </cell>
          <cell r="D2641">
            <v>8668</v>
          </cell>
        </row>
        <row r="2642">
          <cell r="B2642" t="str">
            <v>唐利君</v>
          </cell>
          <cell r="C2642" t="str">
            <v>陈6759</v>
          </cell>
          <cell r="D2642">
            <v>9886</v>
          </cell>
        </row>
        <row r="2643">
          <cell r="B2643" t="str">
            <v>唐利君</v>
          </cell>
          <cell r="C2643" t="str">
            <v>陈6759</v>
          </cell>
        </row>
        <row r="2644">
          <cell r="B2644" t="str">
            <v>沈立</v>
          </cell>
          <cell r="C2644" t="str">
            <v>G9870</v>
          </cell>
          <cell r="D2644">
            <v>8599</v>
          </cell>
        </row>
        <row r="2645">
          <cell r="B2645" t="str">
            <v>梁春燕</v>
          </cell>
          <cell r="C2645" t="str">
            <v>雷1535</v>
          </cell>
          <cell r="D2645">
            <v>1638</v>
          </cell>
        </row>
        <row r="2646">
          <cell r="B2646" t="str">
            <v>张常亮</v>
          </cell>
          <cell r="C2646" t="str">
            <v>彭8958</v>
          </cell>
          <cell r="D2646">
            <v>5858</v>
          </cell>
        </row>
        <row r="2647">
          <cell r="B2647" t="str">
            <v>张常亮</v>
          </cell>
          <cell r="C2647" t="str">
            <v>彭8958</v>
          </cell>
          <cell r="D2647">
            <v>5858</v>
          </cell>
        </row>
        <row r="2648">
          <cell r="B2648" t="str">
            <v>谢老哥</v>
          </cell>
          <cell r="C2648" t="str">
            <v>芳6713</v>
          </cell>
          <cell r="D2648">
            <v>8070</v>
          </cell>
        </row>
        <row r="2649">
          <cell r="B2649" t="str">
            <v>谢老哥</v>
          </cell>
          <cell r="C2649" t="str">
            <v>芳6713</v>
          </cell>
          <cell r="D2649">
            <v>8070</v>
          </cell>
        </row>
        <row r="2650">
          <cell r="B2650" t="str">
            <v>谢老哥</v>
          </cell>
          <cell r="C2650" t="str">
            <v>芳6713</v>
          </cell>
          <cell r="D2650">
            <v>8070</v>
          </cell>
        </row>
        <row r="2651">
          <cell r="B2651" t="str">
            <v>田海桦</v>
          </cell>
          <cell r="C2651" t="str">
            <v>彭8958</v>
          </cell>
          <cell r="D2651">
            <v>5858</v>
          </cell>
        </row>
        <row r="2652">
          <cell r="B2652" t="str">
            <v>田海桦</v>
          </cell>
          <cell r="C2652" t="str">
            <v>彭8958</v>
          </cell>
          <cell r="D2652">
            <v>5858</v>
          </cell>
        </row>
        <row r="2653">
          <cell r="B2653" t="str">
            <v>田海桦</v>
          </cell>
          <cell r="C2653" t="str">
            <v>彭8958</v>
          </cell>
          <cell r="D2653">
            <v>5858</v>
          </cell>
        </row>
        <row r="2654">
          <cell r="B2654" t="str">
            <v>李丽化</v>
          </cell>
          <cell r="C2654" t="str">
            <v>张1198</v>
          </cell>
          <cell r="D2654" t="str">
            <v>3333/1331</v>
          </cell>
        </row>
        <row r="2655">
          <cell r="B2655" t="str">
            <v>刘放敏</v>
          </cell>
          <cell r="C2655" t="str">
            <v>花6017</v>
          </cell>
          <cell r="D2655">
            <v>8070</v>
          </cell>
        </row>
        <row r="2656">
          <cell r="B2656" t="str">
            <v>文燕清</v>
          </cell>
          <cell r="C2656" t="str">
            <v>赵7426</v>
          </cell>
          <cell r="D2656" t="str">
            <v>5858/1331</v>
          </cell>
        </row>
        <row r="2657">
          <cell r="B2657" t="str">
            <v>周青青</v>
          </cell>
          <cell r="C2657" t="str">
            <v>G3825</v>
          </cell>
          <cell r="D2657">
            <v>8070</v>
          </cell>
        </row>
        <row r="2658">
          <cell r="B2658" t="str">
            <v>朱美玲</v>
          </cell>
          <cell r="C2658" t="str">
            <v>赵7910</v>
          </cell>
          <cell r="D2658">
            <v>8599</v>
          </cell>
        </row>
        <row r="2659">
          <cell r="B2659" t="str">
            <v>熊伟</v>
          </cell>
          <cell r="C2659" t="str">
            <v>G2995</v>
          </cell>
          <cell r="D2659">
            <v>5555</v>
          </cell>
        </row>
        <row r="2660">
          <cell r="B2660" t="str">
            <v>方稳霞</v>
          </cell>
          <cell r="C2660" t="str">
            <v>G2995</v>
          </cell>
          <cell r="D2660">
            <v>5555</v>
          </cell>
        </row>
        <row r="2661">
          <cell r="B2661" t="str">
            <v>陈映兰</v>
          </cell>
          <cell r="C2661" t="str">
            <v>英9941</v>
          </cell>
          <cell r="D2661">
            <v>1688</v>
          </cell>
        </row>
        <row r="2662">
          <cell r="B2662" t="str">
            <v>袁艳（7289）</v>
          </cell>
          <cell r="C2662" t="str">
            <v>曾5068</v>
          </cell>
          <cell r="D2662">
            <v>5555</v>
          </cell>
        </row>
        <row r="2663">
          <cell r="B2663" t="str">
            <v>袁艳（7289）</v>
          </cell>
          <cell r="C2663" t="str">
            <v>曾5068</v>
          </cell>
          <cell r="D2663">
            <v>5555</v>
          </cell>
        </row>
        <row r="2664">
          <cell r="B2664" t="str">
            <v>李金利</v>
          </cell>
          <cell r="C2664" t="str">
            <v>肖8626</v>
          </cell>
          <cell r="D2664">
            <v>1313</v>
          </cell>
        </row>
        <row r="2665">
          <cell r="B2665" t="str">
            <v>杨薇薇</v>
          </cell>
          <cell r="C2665" t="str">
            <v>G2995</v>
          </cell>
          <cell r="D2665">
            <v>5555</v>
          </cell>
        </row>
        <row r="2666">
          <cell r="B2666" t="str">
            <v>吴子聪</v>
          </cell>
          <cell r="C2666" t="str">
            <v>G2995</v>
          </cell>
          <cell r="D2666">
            <v>5555</v>
          </cell>
        </row>
        <row r="2667">
          <cell r="B2667" t="str">
            <v>刘友</v>
          </cell>
          <cell r="C2667" t="str">
            <v>G2995</v>
          </cell>
          <cell r="D2667">
            <v>5555</v>
          </cell>
        </row>
        <row r="2668">
          <cell r="B2668" t="str">
            <v>李阿喜</v>
          </cell>
          <cell r="C2668" t="str">
            <v>G2995</v>
          </cell>
          <cell r="D2668">
            <v>5555</v>
          </cell>
        </row>
        <row r="2669">
          <cell r="B2669" t="str">
            <v>田琴</v>
          </cell>
          <cell r="C2669" t="str">
            <v>汤1661</v>
          </cell>
          <cell r="D2669">
            <v>1688</v>
          </cell>
        </row>
        <row r="2670">
          <cell r="B2670" t="str">
            <v>莫迟瑕</v>
          </cell>
          <cell r="C2670" t="str">
            <v>G1978</v>
          </cell>
          <cell r="D2670">
            <v>1638</v>
          </cell>
        </row>
        <row r="2671">
          <cell r="B2671" t="str">
            <v>黎娜</v>
          </cell>
          <cell r="C2671" t="str">
            <v>唐0325</v>
          </cell>
          <cell r="D2671">
            <v>9886</v>
          </cell>
        </row>
        <row r="2672">
          <cell r="B2672" t="str">
            <v>黎娜</v>
          </cell>
          <cell r="C2672" t="str">
            <v>唐0325</v>
          </cell>
          <cell r="D2672">
            <v>9886</v>
          </cell>
        </row>
        <row r="2673">
          <cell r="B2673" t="str">
            <v>鲁沫日</v>
          </cell>
          <cell r="C2673" t="str">
            <v>G2995</v>
          </cell>
          <cell r="D2673">
            <v>5555</v>
          </cell>
        </row>
        <row r="2674">
          <cell r="B2674" t="str">
            <v>李达桃</v>
          </cell>
          <cell r="C2674" t="str">
            <v>G2995</v>
          </cell>
          <cell r="D2674">
            <v>5555</v>
          </cell>
        </row>
        <row r="2675">
          <cell r="B2675" t="str">
            <v>奉小芬</v>
          </cell>
          <cell r="C2675" t="str">
            <v>园8778</v>
          </cell>
          <cell r="D2675" t="str">
            <v>9886/1331</v>
          </cell>
        </row>
        <row r="2676">
          <cell r="B2676" t="str">
            <v>雷丰兰</v>
          </cell>
          <cell r="C2676" t="str">
            <v>雷1618</v>
          </cell>
          <cell r="D2676">
            <v>8599</v>
          </cell>
        </row>
        <row r="2677">
          <cell r="B2677" t="str">
            <v>陈云8199</v>
          </cell>
          <cell r="C2677" t="str">
            <v>肖8626</v>
          </cell>
          <cell r="D2677">
            <v>1313</v>
          </cell>
        </row>
        <row r="2678">
          <cell r="B2678" t="str">
            <v>吴秋萍</v>
          </cell>
          <cell r="C2678" t="str">
            <v>G8838</v>
          </cell>
          <cell r="D2678">
            <v>8070</v>
          </cell>
        </row>
        <row r="2679">
          <cell r="B2679" t="str">
            <v>朱燕</v>
          </cell>
          <cell r="C2679" t="str">
            <v>娟7217</v>
          </cell>
          <cell r="D2679" t="str">
            <v>1688/1331</v>
          </cell>
        </row>
        <row r="2680">
          <cell r="B2680" t="str">
            <v>朱燕</v>
          </cell>
          <cell r="C2680" t="str">
            <v>娟7217</v>
          </cell>
          <cell r="D2680" t="str">
            <v>1688/1331</v>
          </cell>
        </row>
        <row r="2681">
          <cell r="B2681" t="str">
            <v>庞青</v>
          </cell>
          <cell r="C2681" t="str">
            <v>黄8722</v>
          </cell>
          <cell r="D2681">
            <v>8070</v>
          </cell>
        </row>
        <row r="2682">
          <cell r="B2682" t="str">
            <v>倪浪</v>
          </cell>
          <cell r="C2682" t="str">
            <v>黄8722</v>
          </cell>
          <cell r="D2682">
            <v>8070</v>
          </cell>
        </row>
        <row r="2683">
          <cell r="B2683" t="str">
            <v>肖良娟</v>
          </cell>
          <cell r="C2683" t="str">
            <v>G1978</v>
          </cell>
          <cell r="D2683">
            <v>1638</v>
          </cell>
        </row>
        <row r="2684">
          <cell r="B2684" t="str">
            <v>伍平</v>
          </cell>
          <cell r="C2684" t="str">
            <v>G0905</v>
          </cell>
          <cell r="D2684">
            <v>8599</v>
          </cell>
        </row>
        <row r="2685">
          <cell r="B2685" t="str">
            <v>毛苏梅</v>
          </cell>
          <cell r="C2685" t="str">
            <v>胖0686</v>
          </cell>
          <cell r="D2685">
            <v>8070</v>
          </cell>
        </row>
        <row r="2686">
          <cell r="B2686" t="str">
            <v>刘莉力</v>
          </cell>
          <cell r="C2686">
            <v>0</v>
          </cell>
          <cell r="D2686">
            <v>1331</v>
          </cell>
        </row>
        <row r="2687">
          <cell r="B2687" t="str">
            <v>王素英</v>
          </cell>
          <cell r="C2687" t="str">
            <v>G6916</v>
          </cell>
          <cell r="D2687">
            <v>5858</v>
          </cell>
        </row>
        <row r="2688">
          <cell r="B2688" t="str">
            <v>王霜霜</v>
          </cell>
          <cell r="C2688" t="str">
            <v>G6917</v>
          </cell>
          <cell r="D2688">
            <v>5858</v>
          </cell>
        </row>
        <row r="2689">
          <cell r="B2689" t="str">
            <v>姚雪梅</v>
          </cell>
          <cell r="C2689" t="str">
            <v>花6017</v>
          </cell>
          <cell r="D2689">
            <v>8070</v>
          </cell>
        </row>
        <row r="2690">
          <cell r="B2690" t="str">
            <v>周琴</v>
          </cell>
          <cell r="C2690" t="str">
            <v>巧0187</v>
          </cell>
          <cell r="D2690" t="str">
            <v>1573/1331</v>
          </cell>
        </row>
        <row r="2691">
          <cell r="B2691" t="str">
            <v>周琴</v>
          </cell>
          <cell r="C2691" t="str">
            <v>巧0187</v>
          </cell>
          <cell r="D2691" t="str">
            <v>1573/1331</v>
          </cell>
        </row>
        <row r="2692">
          <cell r="B2692" t="str">
            <v>向志艳</v>
          </cell>
          <cell r="C2692" t="str">
            <v>花6017</v>
          </cell>
          <cell r="D2692">
            <v>8070</v>
          </cell>
        </row>
        <row r="2693">
          <cell r="B2693" t="str">
            <v>谢叶红</v>
          </cell>
          <cell r="C2693" t="str">
            <v>徐2396</v>
          </cell>
          <cell r="D2693">
            <v>5555</v>
          </cell>
        </row>
        <row r="2694">
          <cell r="B2694" t="str">
            <v>刘莉</v>
          </cell>
          <cell r="C2694" t="str">
            <v>G2995</v>
          </cell>
          <cell r="D2694">
            <v>5555</v>
          </cell>
        </row>
        <row r="2695">
          <cell r="B2695" t="str">
            <v>喻芹</v>
          </cell>
          <cell r="C2695" t="str">
            <v>G2995</v>
          </cell>
          <cell r="D2695">
            <v>5555</v>
          </cell>
        </row>
        <row r="2696">
          <cell r="B2696" t="str">
            <v>吴爱丽</v>
          </cell>
          <cell r="C2696" t="str">
            <v>G2995</v>
          </cell>
          <cell r="D2696">
            <v>5555</v>
          </cell>
        </row>
        <row r="2697">
          <cell r="B2697" t="str">
            <v>杨思思</v>
          </cell>
          <cell r="C2697" t="str">
            <v>G2995</v>
          </cell>
          <cell r="D2697">
            <v>5555</v>
          </cell>
        </row>
        <row r="2698">
          <cell r="B2698" t="str">
            <v>邱晓晗</v>
          </cell>
          <cell r="C2698" t="str">
            <v>G2995</v>
          </cell>
          <cell r="D2698">
            <v>5555</v>
          </cell>
        </row>
        <row r="2699">
          <cell r="B2699" t="str">
            <v>张静立</v>
          </cell>
          <cell r="C2699" t="str">
            <v>G9870</v>
          </cell>
          <cell r="D2699">
            <v>8599</v>
          </cell>
        </row>
        <row r="2700">
          <cell r="B2700" t="str">
            <v>陈小芳（1772）</v>
          </cell>
          <cell r="C2700">
            <v>0</v>
          </cell>
          <cell r="D2700">
            <v>1330</v>
          </cell>
        </row>
        <row r="2701">
          <cell r="B2701" t="str">
            <v>陶秀梅</v>
          </cell>
          <cell r="C2701" t="str">
            <v>曾6958</v>
          </cell>
          <cell r="D2701">
            <v>8599</v>
          </cell>
        </row>
        <row r="2702">
          <cell r="B2702" t="str">
            <v>陶秀梅</v>
          </cell>
          <cell r="C2702" t="str">
            <v>曾6958</v>
          </cell>
          <cell r="D2702">
            <v>8599</v>
          </cell>
        </row>
        <row r="2703">
          <cell r="B2703" t="str">
            <v>夏丹</v>
          </cell>
          <cell r="C2703" t="str">
            <v>G2822</v>
          </cell>
          <cell r="D2703">
            <v>8070</v>
          </cell>
        </row>
        <row r="2704">
          <cell r="B2704" t="str">
            <v>杨洁</v>
          </cell>
          <cell r="C2704" t="str">
            <v>G2995</v>
          </cell>
          <cell r="D2704">
            <v>5555</v>
          </cell>
        </row>
        <row r="2705">
          <cell r="B2705" t="str">
            <v>吴志红</v>
          </cell>
          <cell r="C2705" t="str">
            <v>Y1006</v>
          </cell>
          <cell r="D2705">
            <v>8599</v>
          </cell>
        </row>
        <row r="2706">
          <cell r="B2706" t="str">
            <v>张玲9458</v>
          </cell>
          <cell r="C2706" t="str">
            <v>萍1150</v>
          </cell>
          <cell r="D2706">
            <v>3333</v>
          </cell>
        </row>
        <row r="2707">
          <cell r="B2707" t="str">
            <v>王丽</v>
          </cell>
          <cell r="C2707" t="str">
            <v>刘8616</v>
          </cell>
          <cell r="D2707" t="str">
            <v>8599/1331</v>
          </cell>
        </row>
        <row r="2708">
          <cell r="B2708" t="str">
            <v>王丽</v>
          </cell>
          <cell r="C2708" t="str">
            <v>刘8616</v>
          </cell>
          <cell r="D2708" t="str">
            <v>8599/1331</v>
          </cell>
        </row>
        <row r="2709">
          <cell r="B2709" t="str">
            <v>王丽</v>
          </cell>
          <cell r="C2709" t="str">
            <v>刘8616</v>
          </cell>
          <cell r="D2709" t="str">
            <v>8599/1331</v>
          </cell>
        </row>
        <row r="2710">
          <cell r="B2710" t="str">
            <v>王丽</v>
          </cell>
          <cell r="C2710" t="str">
            <v>刘8616</v>
          </cell>
          <cell r="D2710" t="str">
            <v>8599/1331</v>
          </cell>
        </row>
        <row r="2711">
          <cell r="B2711" t="str">
            <v>向师川</v>
          </cell>
          <cell r="C2711" t="str">
            <v>Y0508</v>
          </cell>
          <cell r="D2711">
            <v>8070</v>
          </cell>
        </row>
        <row r="2712">
          <cell r="B2712" t="str">
            <v>李萍香</v>
          </cell>
          <cell r="C2712" t="str">
            <v>张9429</v>
          </cell>
          <cell r="D2712">
            <v>5858</v>
          </cell>
        </row>
        <row r="2713">
          <cell r="B2713" t="str">
            <v>黄礼</v>
          </cell>
          <cell r="C2713" t="str">
            <v>平1415</v>
          </cell>
          <cell r="D2713">
            <v>1688</v>
          </cell>
        </row>
        <row r="2714">
          <cell r="B2714" t="str">
            <v>欧桂玉</v>
          </cell>
          <cell r="C2714" t="str">
            <v>英9941</v>
          </cell>
          <cell r="D2714">
            <v>1688</v>
          </cell>
        </row>
        <row r="2715">
          <cell r="B2715" t="str">
            <v>欧桂玉</v>
          </cell>
          <cell r="C2715" t="str">
            <v>英9941</v>
          </cell>
          <cell r="D2715">
            <v>1688</v>
          </cell>
        </row>
        <row r="2716">
          <cell r="B2716" t="str">
            <v>李冯</v>
          </cell>
          <cell r="C2716" t="str">
            <v>G7882</v>
          </cell>
          <cell r="D2716">
            <v>8070</v>
          </cell>
        </row>
        <row r="2717">
          <cell r="B2717" t="str">
            <v>韩云珠</v>
          </cell>
          <cell r="C2717" t="str">
            <v>G7882</v>
          </cell>
          <cell r="D2717">
            <v>8070</v>
          </cell>
        </row>
        <row r="2718">
          <cell r="B2718" t="str">
            <v>刘金兰</v>
          </cell>
          <cell r="C2718" t="str">
            <v>杨6876</v>
          </cell>
          <cell r="D2718">
            <v>8070</v>
          </cell>
        </row>
        <row r="2719">
          <cell r="B2719" t="str">
            <v>伍龙芝</v>
          </cell>
          <cell r="C2719" t="str">
            <v>雷1618</v>
          </cell>
          <cell r="D2719">
            <v>8599</v>
          </cell>
        </row>
        <row r="2720">
          <cell r="B2720" t="str">
            <v>吴秋平</v>
          </cell>
          <cell r="C2720" t="str">
            <v>G8838</v>
          </cell>
          <cell r="D2720">
            <v>8070</v>
          </cell>
        </row>
        <row r="2721">
          <cell r="B2721" t="str">
            <v>曹维梅</v>
          </cell>
          <cell r="C2721" t="str">
            <v>慧1329</v>
          </cell>
          <cell r="D2721">
            <v>8668</v>
          </cell>
        </row>
        <row r="2722">
          <cell r="B2722" t="str">
            <v>罗海央</v>
          </cell>
          <cell r="C2722" t="str">
            <v>刘8616</v>
          </cell>
          <cell r="D2722">
            <v>8599</v>
          </cell>
        </row>
        <row r="2723">
          <cell r="B2723" t="str">
            <v>张细花</v>
          </cell>
          <cell r="C2723" t="str">
            <v>曹0729</v>
          </cell>
          <cell r="D2723">
            <v>5555</v>
          </cell>
        </row>
        <row r="2724">
          <cell r="B2724" t="str">
            <v>张细花</v>
          </cell>
          <cell r="C2724" t="str">
            <v>曹0729</v>
          </cell>
          <cell r="D2724">
            <v>5555</v>
          </cell>
        </row>
        <row r="2725">
          <cell r="B2725" t="str">
            <v>张细花</v>
          </cell>
          <cell r="C2725" t="str">
            <v>曹0729</v>
          </cell>
          <cell r="D2725">
            <v>5555</v>
          </cell>
        </row>
        <row r="2726">
          <cell r="B2726" t="str">
            <v>杨老务</v>
          </cell>
          <cell r="C2726" t="str">
            <v>曹0729</v>
          </cell>
          <cell r="D2726">
            <v>5555</v>
          </cell>
        </row>
        <row r="2727">
          <cell r="B2727" t="str">
            <v>吕怡欣</v>
          </cell>
          <cell r="C2727" t="str">
            <v>G9870</v>
          </cell>
          <cell r="D2727">
            <v>8599</v>
          </cell>
        </row>
        <row r="2728">
          <cell r="B2728" t="str">
            <v>刘梅（3869）</v>
          </cell>
          <cell r="C2728" t="str">
            <v>赵7910</v>
          </cell>
          <cell r="D2728">
            <v>8599</v>
          </cell>
        </row>
        <row r="2729">
          <cell r="B2729" t="str">
            <v>龙艳</v>
          </cell>
          <cell r="C2729" t="str">
            <v>赵7910</v>
          </cell>
          <cell r="D2729">
            <v>8599</v>
          </cell>
        </row>
        <row r="2730">
          <cell r="B2730" t="str">
            <v>龙艳</v>
          </cell>
          <cell r="C2730" t="str">
            <v>赵7910</v>
          </cell>
          <cell r="D2730">
            <v>8599</v>
          </cell>
        </row>
        <row r="2731">
          <cell r="B2731" t="str">
            <v>王娅敏</v>
          </cell>
          <cell r="C2731" t="str">
            <v>G7882</v>
          </cell>
          <cell r="D2731">
            <v>8070</v>
          </cell>
        </row>
        <row r="2732">
          <cell r="B2732" t="str">
            <v>王国姣</v>
          </cell>
          <cell r="C2732" t="str">
            <v>红2772</v>
          </cell>
          <cell r="D2732">
            <v>8070</v>
          </cell>
        </row>
        <row r="2733">
          <cell r="B2733" t="str">
            <v>姜唯</v>
          </cell>
          <cell r="C2733">
            <v>0</v>
          </cell>
          <cell r="D2733">
            <v>1331</v>
          </cell>
        </row>
        <row r="2734">
          <cell r="B2734" t="str">
            <v>龚佳</v>
          </cell>
          <cell r="C2734" t="str">
            <v>刘4381</v>
          </cell>
          <cell r="D2734" t="str">
            <v>1638/1330</v>
          </cell>
        </row>
        <row r="2735">
          <cell r="B2735" t="str">
            <v>杨琴</v>
          </cell>
          <cell r="C2735" t="str">
            <v>G2995</v>
          </cell>
          <cell r="D2735">
            <v>5555</v>
          </cell>
        </row>
        <row r="2736">
          <cell r="B2736" t="str">
            <v>程天英</v>
          </cell>
          <cell r="C2736" t="str">
            <v>G2995</v>
          </cell>
          <cell r="D2736">
            <v>5555</v>
          </cell>
        </row>
        <row r="2737">
          <cell r="B2737" t="str">
            <v>章芷嘉</v>
          </cell>
          <cell r="C2737" t="str">
            <v>G2995</v>
          </cell>
          <cell r="D2737">
            <v>5555</v>
          </cell>
        </row>
        <row r="2738">
          <cell r="B2738" t="str">
            <v>贺念虎</v>
          </cell>
          <cell r="C2738" t="str">
            <v>Y0508</v>
          </cell>
          <cell r="D2738">
            <v>8070</v>
          </cell>
        </row>
        <row r="2739">
          <cell r="B2739" t="str">
            <v>唐小梅</v>
          </cell>
          <cell r="C2739" t="str">
            <v>雷1618</v>
          </cell>
          <cell r="D2739">
            <v>8599</v>
          </cell>
        </row>
        <row r="2740">
          <cell r="B2740" t="str">
            <v>周秀秀</v>
          </cell>
          <cell r="C2740">
            <v>0</v>
          </cell>
          <cell r="D2740">
            <v>1331</v>
          </cell>
        </row>
        <row r="2741">
          <cell r="B2741" t="str">
            <v>蒋峰霞</v>
          </cell>
          <cell r="C2741" t="str">
            <v>甜4038</v>
          </cell>
          <cell r="D2741">
            <v>1573</v>
          </cell>
        </row>
        <row r="2742">
          <cell r="B2742" t="str">
            <v>甄红枚</v>
          </cell>
          <cell r="C2742" t="str">
            <v>张9429</v>
          </cell>
          <cell r="D2742">
            <v>5858</v>
          </cell>
        </row>
        <row r="2743">
          <cell r="B2743" t="str">
            <v>万丹</v>
          </cell>
          <cell r="C2743" t="str">
            <v>G3876</v>
          </cell>
          <cell r="D2743">
            <v>8070</v>
          </cell>
        </row>
        <row r="2744">
          <cell r="B2744" t="str">
            <v>娄方蜜</v>
          </cell>
          <cell r="C2744" t="str">
            <v>刘8616</v>
          </cell>
          <cell r="D2744" t="str">
            <v>8599/1331</v>
          </cell>
        </row>
        <row r="2745">
          <cell r="B2745" t="str">
            <v>娄方蜜</v>
          </cell>
          <cell r="C2745" t="str">
            <v>刘8616</v>
          </cell>
          <cell r="D2745" t="str">
            <v>8599/1331</v>
          </cell>
        </row>
        <row r="2746">
          <cell r="B2746" t="str">
            <v>娄方蜜</v>
          </cell>
          <cell r="C2746" t="str">
            <v>刘8616</v>
          </cell>
          <cell r="D2746" t="str">
            <v>8599/1331</v>
          </cell>
        </row>
        <row r="2747">
          <cell r="B2747" t="str">
            <v>喻敏</v>
          </cell>
          <cell r="C2747" t="str">
            <v>G1978</v>
          </cell>
          <cell r="D2747">
            <v>1638</v>
          </cell>
        </row>
        <row r="2748">
          <cell r="B2748" t="str">
            <v>熊静</v>
          </cell>
          <cell r="C2748" t="str">
            <v>G3876</v>
          </cell>
          <cell r="D2748">
            <v>8070</v>
          </cell>
        </row>
        <row r="2749">
          <cell r="B2749" t="str">
            <v>谢小华</v>
          </cell>
          <cell r="C2749" t="str">
            <v>G6917</v>
          </cell>
          <cell r="D2749">
            <v>5858</v>
          </cell>
        </row>
        <row r="2750">
          <cell r="B2750" t="str">
            <v>聂秀彬</v>
          </cell>
          <cell r="C2750" t="str">
            <v>G6917</v>
          </cell>
          <cell r="D2750">
            <v>5858</v>
          </cell>
        </row>
        <row r="2751">
          <cell r="B2751" t="str">
            <v>陈志仙</v>
          </cell>
          <cell r="C2751" t="str">
            <v>G4108</v>
          </cell>
          <cell r="D2751" t="str">
            <v>5858/1331</v>
          </cell>
        </row>
        <row r="2752">
          <cell r="B2752" t="str">
            <v>岑福英</v>
          </cell>
          <cell r="C2752" t="str">
            <v>G0905</v>
          </cell>
          <cell r="D2752">
            <v>8599</v>
          </cell>
        </row>
        <row r="2753">
          <cell r="B2753" t="str">
            <v>黎雪凤</v>
          </cell>
          <cell r="C2753" t="str">
            <v>陈9523</v>
          </cell>
          <cell r="D2753">
            <v>8599</v>
          </cell>
        </row>
        <row r="2755">
          <cell r="B2755" t="str">
            <v>庹金菊</v>
          </cell>
          <cell r="C2755" t="str">
            <v>G4108</v>
          </cell>
          <cell r="D2755" t="str">
            <v>5858/1331</v>
          </cell>
        </row>
        <row r="2756">
          <cell r="B2756" t="str">
            <v>吴洪群</v>
          </cell>
          <cell r="C2756" t="str">
            <v>Y0508</v>
          </cell>
          <cell r="D2756" t="str">
            <v>8070/1331</v>
          </cell>
        </row>
        <row r="2757">
          <cell r="B2757" t="str">
            <v>湛亚</v>
          </cell>
          <cell r="C2757" t="str">
            <v>刘4381</v>
          </cell>
          <cell r="D2757">
            <v>1638</v>
          </cell>
        </row>
        <row r="2758">
          <cell r="B2758" t="str">
            <v>杨东梅</v>
          </cell>
          <cell r="C2758" t="str">
            <v>巧0187</v>
          </cell>
          <cell r="D2758" t="str">
            <v>1573/1331</v>
          </cell>
        </row>
        <row r="2759">
          <cell r="B2759" t="str">
            <v>谢娇娇</v>
          </cell>
          <cell r="C2759" t="str">
            <v>华7387</v>
          </cell>
          <cell r="D2759" t="str">
            <v>1688/1331</v>
          </cell>
        </row>
        <row r="2761">
          <cell r="B2761" t="str">
            <v>辛海岩</v>
          </cell>
          <cell r="C2761" t="str">
            <v>G0319</v>
          </cell>
          <cell r="D2761">
            <v>8070</v>
          </cell>
        </row>
        <row r="2762">
          <cell r="B2762" t="str">
            <v>孙玉莲6865</v>
          </cell>
          <cell r="C2762" t="str">
            <v>Y0508</v>
          </cell>
          <cell r="D2762">
            <v>8070</v>
          </cell>
        </row>
        <row r="2763">
          <cell r="B2763" t="str">
            <v>梁敏华</v>
          </cell>
          <cell r="C2763" t="str">
            <v>G1979</v>
          </cell>
          <cell r="D2763">
            <v>5858</v>
          </cell>
        </row>
        <row r="2764">
          <cell r="B2764" t="str">
            <v>文宣</v>
          </cell>
          <cell r="C2764" t="str">
            <v>刘1595</v>
          </cell>
          <cell r="D2764">
            <v>8599</v>
          </cell>
        </row>
        <row r="2765">
          <cell r="B2765" t="str">
            <v>孙琴</v>
          </cell>
          <cell r="C2765" t="str">
            <v>G1978</v>
          </cell>
          <cell r="D2765">
            <v>1638</v>
          </cell>
        </row>
        <row r="2766">
          <cell r="B2766" t="str">
            <v>韦霞</v>
          </cell>
          <cell r="C2766" t="str">
            <v>G4788</v>
          </cell>
          <cell r="D2766">
            <v>9611</v>
          </cell>
        </row>
        <row r="2767">
          <cell r="B2767" t="str">
            <v>陈春燕7970</v>
          </cell>
          <cell r="C2767" t="str">
            <v>G4108</v>
          </cell>
          <cell r="D2767" t="str">
            <v>5858/1331</v>
          </cell>
        </row>
        <row r="2768">
          <cell r="B2768" t="str">
            <v>黄豆豆</v>
          </cell>
          <cell r="C2768" t="str">
            <v>G0319</v>
          </cell>
          <cell r="D2768">
            <v>8070</v>
          </cell>
        </row>
        <row r="2769">
          <cell r="B2769" t="str">
            <v>张琴</v>
          </cell>
          <cell r="C2769" t="str">
            <v>华7387</v>
          </cell>
          <cell r="D2769" t="str">
            <v>1688/1331</v>
          </cell>
        </row>
        <row r="2770">
          <cell r="B2770" t="str">
            <v>桂小芳</v>
          </cell>
          <cell r="C2770" t="str">
            <v>刘4879</v>
          </cell>
          <cell r="D2770" t="str">
            <v>5858/1331</v>
          </cell>
        </row>
        <row r="2771">
          <cell r="B2771" t="str">
            <v>欧阳秀娟</v>
          </cell>
          <cell r="C2771" t="str">
            <v>曹0729</v>
          </cell>
          <cell r="D2771">
            <v>5555</v>
          </cell>
        </row>
        <row r="2774">
          <cell r="B2774" t="str">
            <v>李娜</v>
          </cell>
          <cell r="C2774" t="str">
            <v>刘3735</v>
          </cell>
          <cell r="D2774">
            <v>8599</v>
          </cell>
        </row>
        <row r="2776">
          <cell r="B2776" t="str">
            <v>蔡汝雅</v>
          </cell>
          <cell r="C2776" t="str">
            <v>G9870</v>
          </cell>
          <cell r="D2776">
            <v>8599</v>
          </cell>
        </row>
        <row r="2777">
          <cell r="B2777" t="str">
            <v>刘昂</v>
          </cell>
          <cell r="C2777" t="str">
            <v>赵7910</v>
          </cell>
          <cell r="D2777">
            <v>8599</v>
          </cell>
        </row>
        <row r="2779">
          <cell r="B2779" t="str">
            <v>华金平</v>
          </cell>
          <cell r="C2779" t="str">
            <v>G0319</v>
          </cell>
          <cell r="D2779">
            <v>8070</v>
          </cell>
        </row>
        <row r="2780">
          <cell r="B2780" t="str">
            <v>孙文娟</v>
          </cell>
          <cell r="C2780" t="str">
            <v>Y0508</v>
          </cell>
          <cell r="D2780">
            <v>8070</v>
          </cell>
        </row>
        <row r="2781">
          <cell r="B2781" t="str">
            <v>管洪梦</v>
          </cell>
          <cell r="C2781" t="str">
            <v>华7387</v>
          </cell>
          <cell r="D2781">
            <v>1688</v>
          </cell>
        </row>
        <row r="2782">
          <cell r="B2782" t="str">
            <v>肖娟</v>
          </cell>
          <cell r="C2782" t="str">
            <v>刘3516</v>
          </cell>
          <cell r="D2782">
            <v>9611</v>
          </cell>
        </row>
        <row r="2783">
          <cell r="B2783" t="str">
            <v>覃岚诗</v>
          </cell>
          <cell r="C2783" t="str">
            <v>刘4696</v>
          </cell>
          <cell r="D2783">
            <v>1313</v>
          </cell>
        </row>
        <row r="2784">
          <cell r="B2784" t="str">
            <v>张秀</v>
          </cell>
          <cell r="C2784" t="str">
            <v>G2995</v>
          </cell>
          <cell r="D2784">
            <v>5555</v>
          </cell>
        </row>
        <row r="2785">
          <cell r="B2785" t="str">
            <v>冷雪梅</v>
          </cell>
          <cell r="C2785" t="str">
            <v>G2995</v>
          </cell>
          <cell r="D2785">
            <v>5555</v>
          </cell>
        </row>
        <row r="2786">
          <cell r="C2786" t="str">
            <v>G2995</v>
          </cell>
          <cell r="D2786">
            <v>5555</v>
          </cell>
        </row>
        <row r="2787">
          <cell r="B2787" t="str">
            <v>宋小燕</v>
          </cell>
          <cell r="C2787" t="str">
            <v>王8020</v>
          </cell>
          <cell r="D2787">
            <v>8070</v>
          </cell>
        </row>
        <row r="2788">
          <cell r="B2788" t="str">
            <v>毛群星</v>
          </cell>
          <cell r="C2788" t="str">
            <v>G2995</v>
          </cell>
          <cell r="D2788">
            <v>5555</v>
          </cell>
        </row>
        <row r="2792">
          <cell r="B2792" t="str">
            <v>刘昊</v>
          </cell>
          <cell r="C2792" t="str">
            <v>黄8722</v>
          </cell>
          <cell r="D2792">
            <v>8070</v>
          </cell>
        </row>
        <row r="2795">
          <cell r="B2795" t="str">
            <v>梁雪莲</v>
          </cell>
          <cell r="C2795" t="str">
            <v>黄8722</v>
          </cell>
          <cell r="D2795">
            <v>8070</v>
          </cell>
        </row>
        <row r="2796">
          <cell r="B2796" t="str">
            <v>申其芳</v>
          </cell>
          <cell r="C2796" t="str">
            <v>熊2067</v>
          </cell>
          <cell r="D2796">
            <v>1313</v>
          </cell>
        </row>
        <row r="2798">
          <cell r="B2798" t="str">
            <v>陈福秀</v>
          </cell>
          <cell r="C2798" t="str">
            <v>熊2067</v>
          </cell>
          <cell r="D2798" t="str">
            <v>1313/1331</v>
          </cell>
        </row>
        <row r="2800">
          <cell r="B2800" t="str">
            <v>谭甜</v>
          </cell>
          <cell r="C2800" t="str">
            <v>赵7910</v>
          </cell>
          <cell r="D2800">
            <v>8599</v>
          </cell>
        </row>
        <row r="2803">
          <cell r="B2803" t="str">
            <v>吴盼盼</v>
          </cell>
          <cell r="C2803" t="str">
            <v>雷1618</v>
          </cell>
          <cell r="D2803">
            <v>8599</v>
          </cell>
        </row>
        <row r="2804">
          <cell r="B2804" t="str">
            <v>刘艳苹6716</v>
          </cell>
          <cell r="C2804" t="str">
            <v>郭1316</v>
          </cell>
          <cell r="D2804">
            <v>5858</v>
          </cell>
        </row>
        <row r="2806">
          <cell r="B2806" t="str">
            <v>陈丽3595</v>
          </cell>
          <cell r="C2806" t="str">
            <v>G2995</v>
          </cell>
          <cell r="D2806">
            <v>5555</v>
          </cell>
        </row>
        <row r="2809">
          <cell r="B2809" t="str">
            <v>黄少飞</v>
          </cell>
          <cell r="C2809" t="str">
            <v>G7882</v>
          </cell>
          <cell r="D2809">
            <v>8070</v>
          </cell>
        </row>
        <row r="2810">
          <cell r="B2810" t="str">
            <v>钟菊香</v>
          </cell>
          <cell r="C2810" t="str">
            <v>玲7863</v>
          </cell>
          <cell r="D2810">
            <v>8668</v>
          </cell>
        </row>
        <row r="2811">
          <cell r="B2811" t="str">
            <v>吴敏</v>
          </cell>
          <cell r="C2811" t="str">
            <v>杨3021</v>
          </cell>
          <cell r="D2811">
            <v>8070</v>
          </cell>
        </row>
        <row r="2812">
          <cell r="B2812" t="str">
            <v>思语</v>
          </cell>
          <cell r="C2812" t="str">
            <v>张1198</v>
          </cell>
          <cell r="D2812" t="str">
            <v>3333/1331</v>
          </cell>
        </row>
        <row r="2813">
          <cell r="B2813" t="str">
            <v>刘鸣鸣</v>
          </cell>
          <cell r="C2813" t="str">
            <v>熊2067</v>
          </cell>
          <cell r="D2813">
            <v>1313</v>
          </cell>
        </row>
        <row r="2814">
          <cell r="B2814" t="str">
            <v>邱艳4516</v>
          </cell>
          <cell r="C2814" t="str">
            <v>好5318</v>
          </cell>
          <cell r="D2814">
            <v>5858</v>
          </cell>
        </row>
        <row r="2815">
          <cell r="B2815" t="str">
            <v>梅江蓉</v>
          </cell>
          <cell r="C2815" t="str">
            <v>曾3041</v>
          </cell>
          <cell r="D2815">
            <v>3333</v>
          </cell>
        </row>
        <row r="2816">
          <cell r="B2816" t="str">
            <v>阮敏</v>
          </cell>
          <cell r="C2816" t="str">
            <v>G3876</v>
          </cell>
          <cell r="D2816">
            <v>8070</v>
          </cell>
        </row>
        <row r="2817">
          <cell r="B2817" t="str">
            <v>李喜艳</v>
          </cell>
          <cell r="C2817" t="str">
            <v>张9429</v>
          </cell>
          <cell r="D2817" t="str">
            <v>5858/1331</v>
          </cell>
        </row>
        <row r="2819">
          <cell r="B2819" t="str">
            <v>黎小雪</v>
          </cell>
          <cell r="C2819" t="str">
            <v>平1415</v>
          </cell>
          <cell r="D2819">
            <v>1688</v>
          </cell>
        </row>
        <row r="2820">
          <cell r="B2820" t="str">
            <v>王银春</v>
          </cell>
          <cell r="C2820" t="str">
            <v>刘4696</v>
          </cell>
          <cell r="D2820">
            <v>1313</v>
          </cell>
        </row>
        <row r="2821">
          <cell r="B2821" t="str">
            <v>李彬</v>
          </cell>
          <cell r="C2821" t="str">
            <v>G2995</v>
          </cell>
          <cell r="D2821">
            <v>5555</v>
          </cell>
        </row>
        <row r="2822">
          <cell r="B2822" t="str">
            <v>曾何美凤</v>
          </cell>
          <cell r="C2822" t="str">
            <v>G8090</v>
          </cell>
          <cell r="D2822">
            <v>3333</v>
          </cell>
        </row>
        <row r="2823">
          <cell r="B2823" t="str">
            <v>余绍忠</v>
          </cell>
          <cell r="C2823" t="str">
            <v>G7882</v>
          </cell>
          <cell r="D2823">
            <v>8070</v>
          </cell>
        </row>
        <row r="2824">
          <cell r="B2824" t="str">
            <v>田应</v>
          </cell>
          <cell r="C2824" t="str">
            <v>G3825</v>
          </cell>
          <cell r="D2824">
            <v>8070</v>
          </cell>
        </row>
        <row r="2825">
          <cell r="B2825" t="str">
            <v>张素菊</v>
          </cell>
          <cell r="C2825" t="str">
            <v>华7387</v>
          </cell>
          <cell r="D2825">
            <v>1688</v>
          </cell>
        </row>
        <row r="2826">
          <cell r="B2826" t="str">
            <v>刘慧</v>
          </cell>
          <cell r="C2826" t="str">
            <v>熊2067</v>
          </cell>
          <cell r="D2826" t="str">
            <v>1313/1331</v>
          </cell>
        </row>
        <row r="2828">
          <cell r="B2828" t="str">
            <v>李秋香</v>
          </cell>
          <cell r="C2828" t="str">
            <v>G2995</v>
          </cell>
          <cell r="D2828">
            <v>5555</v>
          </cell>
        </row>
        <row r="2829">
          <cell r="B2829" t="str">
            <v>于霞</v>
          </cell>
          <cell r="C2829" t="str">
            <v>G0905</v>
          </cell>
          <cell r="D2829">
            <v>8599</v>
          </cell>
        </row>
        <row r="2830">
          <cell r="B2830" t="str">
            <v>穆贵三</v>
          </cell>
          <cell r="C2830" t="str">
            <v>Y0508</v>
          </cell>
          <cell r="D2830">
            <v>8070</v>
          </cell>
        </row>
        <row r="2832">
          <cell r="B2832" t="str">
            <v>陈丹</v>
          </cell>
          <cell r="C2832" t="str">
            <v>G2995</v>
          </cell>
          <cell r="D2832">
            <v>5555</v>
          </cell>
        </row>
        <row r="2833">
          <cell r="B2833" t="str">
            <v>龙思冰</v>
          </cell>
          <cell r="C2833" t="str">
            <v>G2995</v>
          </cell>
          <cell r="D2833">
            <v>5555</v>
          </cell>
        </row>
        <row r="2834">
          <cell r="B2834" t="str">
            <v>成锦</v>
          </cell>
          <cell r="C2834">
            <v>0</v>
          </cell>
          <cell r="D2834">
            <v>1331</v>
          </cell>
        </row>
        <row r="2835">
          <cell r="B2835" t="str">
            <v>张土云</v>
          </cell>
          <cell r="C2835" t="str">
            <v>巧0187</v>
          </cell>
          <cell r="D2835" t="str">
            <v>1573/1331</v>
          </cell>
        </row>
        <row r="2836">
          <cell r="B2836" t="str">
            <v>王苗</v>
          </cell>
          <cell r="C2836" t="str">
            <v>王8020</v>
          </cell>
          <cell r="D2836">
            <v>8070</v>
          </cell>
        </row>
        <row r="2837">
          <cell r="B2837" t="str">
            <v>曾蓉蓉</v>
          </cell>
          <cell r="C2837" t="str">
            <v>G7766</v>
          </cell>
          <cell r="D2837">
            <v>8070</v>
          </cell>
        </row>
        <row r="2838">
          <cell r="B2838" t="str">
            <v>王若依</v>
          </cell>
          <cell r="C2838" t="str">
            <v>G9870</v>
          </cell>
          <cell r="D2838">
            <v>8599</v>
          </cell>
        </row>
        <row r="2839">
          <cell r="B2839" t="str">
            <v>陈顺连</v>
          </cell>
          <cell r="C2839" t="str">
            <v>谭5919</v>
          </cell>
          <cell r="D2839" t="str">
            <v>1638/1331</v>
          </cell>
        </row>
        <row r="2840">
          <cell r="B2840" t="str">
            <v>姜云咪</v>
          </cell>
          <cell r="C2840" t="str">
            <v>汤1661</v>
          </cell>
          <cell r="D2840">
            <v>1688</v>
          </cell>
        </row>
        <row r="2841">
          <cell r="B2841" t="str">
            <v>陈吉祥</v>
          </cell>
          <cell r="C2841" t="str">
            <v>G1978</v>
          </cell>
          <cell r="D2841">
            <v>1638</v>
          </cell>
        </row>
        <row r="2842">
          <cell r="B2842" t="str">
            <v>林俐</v>
          </cell>
          <cell r="C2842" t="str">
            <v>G1978</v>
          </cell>
          <cell r="D2842">
            <v>1638</v>
          </cell>
        </row>
        <row r="2843">
          <cell r="B2843" t="str">
            <v>赵凤琴</v>
          </cell>
          <cell r="C2843" t="str">
            <v>G2995</v>
          </cell>
          <cell r="D2843">
            <v>5555</v>
          </cell>
        </row>
        <row r="2844">
          <cell r="B2844" t="str">
            <v>徐娟</v>
          </cell>
          <cell r="C2844" t="str">
            <v>王7900</v>
          </cell>
          <cell r="D2844">
            <v>1313</v>
          </cell>
        </row>
        <row r="2845">
          <cell r="B2845" t="str">
            <v>梁慧</v>
          </cell>
          <cell r="C2845" t="str">
            <v>范1005</v>
          </cell>
          <cell r="D2845">
            <v>8070</v>
          </cell>
        </row>
        <row r="2846">
          <cell r="B2846" t="str">
            <v>薛春艳</v>
          </cell>
          <cell r="C2846" t="str">
            <v>G2995</v>
          </cell>
          <cell r="D2846">
            <v>5555</v>
          </cell>
        </row>
        <row r="2847">
          <cell r="B2847" t="str">
            <v>高小星</v>
          </cell>
          <cell r="C2847" t="str">
            <v>G3876</v>
          </cell>
          <cell r="D2847">
            <v>8070</v>
          </cell>
        </row>
        <row r="2849">
          <cell r="B2849" t="str">
            <v>黄琰</v>
          </cell>
          <cell r="C2849" t="str">
            <v>豆2185</v>
          </cell>
          <cell r="D2849">
            <v>3333</v>
          </cell>
        </row>
        <row r="2850">
          <cell r="B2850" t="str">
            <v>戴鲜花</v>
          </cell>
          <cell r="C2850" t="str">
            <v>江3846</v>
          </cell>
          <cell r="D2850">
            <v>1638</v>
          </cell>
        </row>
        <row r="2851">
          <cell r="B2851" t="str">
            <v>傅昕怡</v>
          </cell>
          <cell r="C2851" t="str">
            <v>G2995</v>
          </cell>
          <cell r="D2851">
            <v>5555</v>
          </cell>
        </row>
        <row r="2852">
          <cell r="B2852" t="str">
            <v>谭馨蕊</v>
          </cell>
          <cell r="C2852" t="str">
            <v>G2995</v>
          </cell>
          <cell r="D2852">
            <v>5555</v>
          </cell>
        </row>
        <row r="2853">
          <cell r="B2853" t="str">
            <v>邓文娅</v>
          </cell>
          <cell r="C2853" t="str">
            <v>G4108</v>
          </cell>
          <cell r="D2853" t="str">
            <v>5858/1331</v>
          </cell>
        </row>
        <row r="2854">
          <cell r="B2854" t="str">
            <v>罗佩</v>
          </cell>
          <cell r="C2854" t="str">
            <v>李6783</v>
          </cell>
          <cell r="D2854">
            <v>9886</v>
          </cell>
        </row>
        <row r="2855">
          <cell r="B2855" t="str">
            <v>蒋丽君</v>
          </cell>
          <cell r="C2855" t="str">
            <v>熊2067</v>
          </cell>
          <cell r="D2855">
            <v>1313</v>
          </cell>
        </row>
        <row r="2856">
          <cell r="B2856" t="str">
            <v>吴雪琴</v>
          </cell>
          <cell r="C2856" t="str">
            <v>平1415</v>
          </cell>
          <cell r="D2856">
            <v>1688</v>
          </cell>
        </row>
        <row r="2857">
          <cell r="B2857" t="str">
            <v>刘艳艳</v>
          </cell>
          <cell r="C2857" t="str">
            <v>G0101</v>
          </cell>
          <cell r="D2857">
            <v>8668</v>
          </cell>
        </row>
        <row r="2858">
          <cell r="B2858" t="str">
            <v>谢丹</v>
          </cell>
          <cell r="C2858" t="str">
            <v>G4108</v>
          </cell>
          <cell r="D2858" t="str">
            <v>5858/1331</v>
          </cell>
        </row>
        <row r="2860">
          <cell r="B2860" t="str">
            <v>邹华姣</v>
          </cell>
          <cell r="C2860" t="str">
            <v>G2995</v>
          </cell>
          <cell r="D2860">
            <v>5555</v>
          </cell>
        </row>
        <row r="2862">
          <cell r="B2862" t="str">
            <v>刘紫云</v>
          </cell>
          <cell r="C2862" t="str">
            <v>G9870</v>
          </cell>
          <cell r="D2862">
            <v>8599</v>
          </cell>
        </row>
        <row r="2863">
          <cell r="B2863" t="str">
            <v>钟晏</v>
          </cell>
          <cell r="C2863" t="str">
            <v>G2995</v>
          </cell>
          <cell r="D2863">
            <v>5555</v>
          </cell>
        </row>
        <row r="2864">
          <cell r="B2864" t="str">
            <v>邓赞梅</v>
          </cell>
          <cell r="C2864" t="str">
            <v>G2995</v>
          </cell>
          <cell r="D2864">
            <v>5555</v>
          </cell>
        </row>
        <row r="2865">
          <cell r="B2865" t="str">
            <v>周远凤</v>
          </cell>
          <cell r="C2865" t="str">
            <v>G2995</v>
          </cell>
          <cell r="D2865">
            <v>5555</v>
          </cell>
        </row>
        <row r="2866">
          <cell r="B2866" t="str">
            <v>朱晗</v>
          </cell>
          <cell r="C2866" t="str">
            <v>G3825</v>
          </cell>
          <cell r="D2866">
            <v>8070</v>
          </cell>
        </row>
        <row r="2867">
          <cell r="B2867" t="str">
            <v>张梦叶</v>
          </cell>
          <cell r="C2867" t="str">
            <v>Y0508</v>
          </cell>
          <cell r="D2867">
            <v>8070</v>
          </cell>
        </row>
        <row r="2868">
          <cell r="B2868" t="str">
            <v>康代清</v>
          </cell>
          <cell r="C2868" t="str">
            <v>G9870</v>
          </cell>
          <cell r="D2868">
            <v>8599</v>
          </cell>
        </row>
        <row r="2869">
          <cell r="B2869" t="str">
            <v>方亚芝</v>
          </cell>
          <cell r="C2869" t="str">
            <v>G2995</v>
          </cell>
          <cell r="D2869">
            <v>5555</v>
          </cell>
        </row>
        <row r="2870">
          <cell r="B2870" t="str">
            <v>苏小芳</v>
          </cell>
          <cell r="C2870" t="str">
            <v>G2995</v>
          </cell>
          <cell r="D2870">
            <v>5555</v>
          </cell>
        </row>
        <row r="2871">
          <cell r="B2871" t="str">
            <v>周婷芳</v>
          </cell>
          <cell r="C2871" t="str">
            <v>G8090</v>
          </cell>
          <cell r="D2871">
            <v>3333</v>
          </cell>
        </row>
        <row r="2872">
          <cell r="B2872" t="str">
            <v>庄瑶</v>
          </cell>
          <cell r="C2872" t="str">
            <v>G3825</v>
          </cell>
          <cell r="D2872">
            <v>8070</v>
          </cell>
        </row>
        <row r="2873">
          <cell r="B2873" t="str">
            <v>罗顺英</v>
          </cell>
          <cell r="C2873" t="str">
            <v>G2995</v>
          </cell>
          <cell r="D2873">
            <v>5555</v>
          </cell>
        </row>
        <row r="2874">
          <cell r="B2874" t="str">
            <v>谭火</v>
          </cell>
          <cell r="C2874" t="str">
            <v>G2995</v>
          </cell>
          <cell r="D2874">
            <v>5555</v>
          </cell>
        </row>
        <row r="2875">
          <cell r="B2875" t="str">
            <v>张妮</v>
          </cell>
          <cell r="C2875" t="str">
            <v>G2995</v>
          </cell>
          <cell r="D2875">
            <v>5555</v>
          </cell>
        </row>
        <row r="2876">
          <cell r="B2876" t="str">
            <v>陈丽</v>
          </cell>
          <cell r="C2876" t="str">
            <v>G2995</v>
          </cell>
          <cell r="D2876">
            <v>5555</v>
          </cell>
        </row>
        <row r="2877">
          <cell r="B2877" t="str">
            <v>梁靖鹇</v>
          </cell>
          <cell r="C2877" t="str">
            <v>G7882</v>
          </cell>
          <cell r="D2877">
            <v>8070</v>
          </cell>
        </row>
        <row r="2878">
          <cell r="B2878" t="str">
            <v>吴京潮</v>
          </cell>
          <cell r="C2878" t="str">
            <v>G1978</v>
          </cell>
          <cell r="D2878">
            <v>1638</v>
          </cell>
        </row>
        <row r="2879">
          <cell r="B2879" t="str">
            <v>邓丽</v>
          </cell>
          <cell r="C2879" t="str">
            <v>G9223</v>
          </cell>
          <cell r="D2879">
            <v>8599</v>
          </cell>
        </row>
        <row r="2880">
          <cell r="B2880" t="str">
            <v>刘放敏3866</v>
          </cell>
          <cell r="C2880" t="str">
            <v>花6017</v>
          </cell>
          <cell r="D2880">
            <v>8070</v>
          </cell>
        </row>
        <row r="2881">
          <cell r="B2881" t="str">
            <v>沈炼容</v>
          </cell>
          <cell r="C2881" t="str">
            <v>胖0686</v>
          </cell>
          <cell r="D2881">
            <v>8070</v>
          </cell>
        </row>
        <row r="2882">
          <cell r="B2882" t="str">
            <v>艾玉红</v>
          </cell>
          <cell r="C2882" t="str">
            <v>艾7478</v>
          </cell>
          <cell r="D2882">
            <v>1313</v>
          </cell>
        </row>
        <row r="2883">
          <cell r="B2883" t="str">
            <v>陈贵阳</v>
          </cell>
          <cell r="C2883" t="str">
            <v>平1415</v>
          </cell>
          <cell r="D2883">
            <v>1688</v>
          </cell>
        </row>
        <row r="2884">
          <cell r="B2884" t="str">
            <v>张安春</v>
          </cell>
          <cell r="C2884" t="str">
            <v>G2995</v>
          </cell>
          <cell r="D2884">
            <v>5555</v>
          </cell>
        </row>
        <row r="2885">
          <cell r="B2885" t="str">
            <v>周怡君</v>
          </cell>
          <cell r="C2885" t="str">
            <v>严3907</v>
          </cell>
          <cell r="D2885">
            <v>8599</v>
          </cell>
        </row>
        <row r="2886">
          <cell r="B2886" t="str">
            <v>杨小君</v>
          </cell>
          <cell r="C2886" t="str">
            <v>熊2067</v>
          </cell>
          <cell r="D2886" t="str">
            <v>1313/1331</v>
          </cell>
        </row>
        <row r="2887">
          <cell r="B2887" t="str">
            <v>唐小玲</v>
          </cell>
          <cell r="C2887" t="str">
            <v>Y0508</v>
          </cell>
          <cell r="D2887" t="str">
            <v>8070/1331</v>
          </cell>
        </row>
        <row r="2888">
          <cell r="B2888" t="str">
            <v>李辉</v>
          </cell>
          <cell r="C2888" t="str">
            <v>G2995</v>
          </cell>
          <cell r="D2888">
            <v>5555</v>
          </cell>
        </row>
        <row r="2889">
          <cell r="B2889" t="str">
            <v>赵艳群</v>
          </cell>
          <cell r="C2889" t="str">
            <v>赵7910</v>
          </cell>
          <cell r="D2889">
            <v>8599</v>
          </cell>
        </row>
        <row r="2890">
          <cell r="B2890" t="str">
            <v>谢敏</v>
          </cell>
          <cell r="C2890" t="str">
            <v>英9941</v>
          </cell>
          <cell r="D2890" t="str">
            <v>1688/1331</v>
          </cell>
        </row>
        <row r="2891">
          <cell r="B2891" t="str">
            <v>王芳3988</v>
          </cell>
          <cell r="C2891" t="str">
            <v>G0905</v>
          </cell>
          <cell r="D2891">
            <v>8599</v>
          </cell>
        </row>
        <row r="2893">
          <cell r="B2893" t="str">
            <v>谢敏</v>
          </cell>
          <cell r="C2893" t="str">
            <v>英9941</v>
          </cell>
          <cell r="D2893">
            <v>1688</v>
          </cell>
        </row>
        <row r="2894">
          <cell r="B2894" t="str">
            <v>阳良娇</v>
          </cell>
          <cell r="C2894" t="str">
            <v>巧0187</v>
          </cell>
          <cell r="D2894">
            <v>1573</v>
          </cell>
        </row>
        <row r="2895">
          <cell r="B2895" t="str">
            <v>杨敏2975</v>
          </cell>
          <cell r="C2895" t="str">
            <v>红0800</v>
          </cell>
          <cell r="D2895">
            <v>1638</v>
          </cell>
        </row>
        <row r="2897">
          <cell r="B2897" t="str">
            <v>安晓七</v>
          </cell>
          <cell r="C2897" t="str">
            <v>Y1006</v>
          </cell>
          <cell r="D2897">
            <v>8599</v>
          </cell>
        </row>
        <row r="2898">
          <cell r="B2898" t="str">
            <v>缪蝶霜</v>
          </cell>
          <cell r="C2898" t="str">
            <v>G3876</v>
          </cell>
          <cell r="D2898">
            <v>8070</v>
          </cell>
        </row>
        <row r="2899">
          <cell r="B2899" t="str">
            <v>徐媚都</v>
          </cell>
          <cell r="C2899" t="str">
            <v>雷1618</v>
          </cell>
          <cell r="D2899">
            <v>8599</v>
          </cell>
        </row>
        <row r="2900">
          <cell r="B2900" t="str">
            <v>龙小兰</v>
          </cell>
          <cell r="C2900">
            <v>0</v>
          </cell>
          <cell r="D2900">
            <v>1331</v>
          </cell>
        </row>
        <row r="2901">
          <cell r="B2901" t="str">
            <v>肖霞玲</v>
          </cell>
          <cell r="C2901" t="str">
            <v>肖8626</v>
          </cell>
          <cell r="D2901">
            <v>1313</v>
          </cell>
        </row>
        <row r="2902">
          <cell r="B2902" t="str">
            <v>吴珊9406</v>
          </cell>
          <cell r="C2902" t="str">
            <v>彭3372</v>
          </cell>
          <cell r="D2902">
            <v>8668</v>
          </cell>
        </row>
        <row r="2903">
          <cell r="B2903" t="str">
            <v>努尔比亚木</v>
          </cell>
          <cell r="C2903" t="str">
            <v>汤7267</v>
          </cell>
          <cell r="D2903">
            <v>1688</v>
          </cell>
        </row>
        <row r="2904">
          <cell r="B2904" t="str">
            <v>李星</v>
          </cell>
          <cell r="C2904" t="str">
            <v>G2995</v>
          </cell>
          <cell r="D2904">
            <v>5555</v>
          </cell>
        </row>
        <row r="2905">
          <cell r="B2905" t="str">
            <v>卢建国</v>
          </cell>
          <cell r="C2905" t="str">
            <v>G2995</v>
          </cell>
          <cell r="D2905">
            <v>5555</v>
          </cell>
        </row>
        <row r="2906">
          <cell r="B2906" t="str">
            <v>阳良姣</v>
          </cell>
          <cell r="C2906" t="str">
            <v>巧0187</v>
          </cell>
          <cell r="D2906">
            <v>1573</v>
          </cell>
        </row>
        <row r="2907">
          <cell r="B2907" t="str">
            <v>贺艳萍</v>
          </cell>
          <cell r="C2907" t="str">
            <v>好5318</v>
          </cell>
          <cell r="D2907">
            <v>5858</v>
          </cell>
        </row>
        <row r="2908">
          <cell r="B2908" t="str">
            <v>丁意星</v>
          </cell>
          <cell r="C2908">
            <v>0</v>
          </cell>
          <cell r="D2908">
            <v>1331</v>
          </cell>
        </row>
        <row r="2909">
          <cell r="B2909" t="str">
            <v>张旭琴0933</v>
          </cell>
          <cell r="C2909" t="str">
            <v>华7387</v>
          </cell>
          <cell r="D2909" t="str">
            <v>1688/1331</v>
          </cell>
        </row>
        <row r="2911">
          <cell r="B2911" t="str">
            <v>方格格</v>
          </cell>
          <cell r="C2911" t="str">
            <v>G2995</v>
          </cell>
          <cell r="D2911">
            <v>5555</v>
          </cell>
        </row>
        <row r="2912">
          <cell r="B2912" t="str">
            <v>童小琴</v>
          </cell>
          <cell r="C2912" t="str">
            <v>G2995</v>
          </cell>
          <cell r="D2912">
            <v>5555</v>
          </cell>
        </row>
        <row r="2913">
          <cell r="B2913" t="str">
            <v>龚露露</v>
          </cell>
          <cell r="C2913" t="str">
            <v>G3825</v>
          </cell>
          <cell r="D2913">
            <v>8070</v>
          </cell>
        </row>
        <row r="2914">
          <cell r="B2914" t="str">
            <v>陈瑜艳</v>
          </cell>
          <cell r="C2914" t="str">
            <v>胖4566</v>
          </cell>
          <cell r="D2914">
            <v>1313</v>
          </cell>
        </row>
        <row r="2915">
          <cell r="B2915" t="str">
            <v>范丽</v>
          </cell>
          <cell r="C2915" t="str">
            <v>文8704</v>
          </cell>
          <cell r="D2915">
            <v>5858</v>
          </cell>
        </row>
        <row r="2916">
          <cell r="C2916" t="str">
            <v>文8704</v>
          </cell>
          <cell r="D2916">
            <v>5858</v>
          </cell>
        </row>
        <row r="2917">
          <cell r="B2917" t="str">
            <v>赵雯</v>
          </cell>
          <cell r="C2917" t="str">
            <v>豆2185</v>
          </cell>
          <cell r="D2917" t="str">
            <v>3333/1331</v>
          </cell>
        </row>
        <row r="2918">
          <cell r="B2918" t="str">
            <v>韩雪英</v>
          </cell>
          <cell r="C2918" t="str">
            <v>曹0729</v>
          </cell>
          <cell r="D2918">
            <v>5555</v>
          </cell>
        </row>
        <row r="2919">
          <cell r="B2919" t="str">
            <v>李爱生</v>
          </cell>
          <cell r="C2919" t="str">
            <v>刘4879</v>
          </cell>
          <cell r="D2919">
            <v>5858</v>
          </cell>
        </row>
        <row r="2920">
          <cell r="B2920" t="str">
            <v>郑淑丹</v>
          </cell>
          <cell r="C2920" t="str">
            <v>G7882</v>
          </cell>
          <cell r="D2920">
            <v>8070</v>
          </cell>
        </row>
        <row r="2921">
          <cell r="B2921" t="str">
            <v>刘甜</v>
          </cell>
          <cell r="C2921" t="str">
            <v>G2995</v>
          </cell>
          <cell r="D2921">
            <v>5555</v>
          </cell>
        </row>
        <row r="2922">
          <cell r="B2922" t="str">
            <v>陈顺莲</v>
          </cell>
          <cell r="C2922" t="str">
            <v>Y0508</v>
          </cell>
          <cell r="D2922">
            <v>8070</v>
          </cell>
        </row>
        <row r="2923">
          <cell r="B2923" t="str">
            <v>王小群</v>
          </cell>
          <cell r="C2923" t="str">
            <v>G2995</v>
          </cell>
          <cell r="D2923">
            <v>5555</v>
          </cell>
        </row>
        <row r="2924">
          <cell r="B2924" t="str">
            <v>许三娜</v>
          </cell>
          <cell r="C2924" t="str">
            <v>刘3735</v>
          </cell>
          <cell r="D2924">
            <v>8599</v>
          </cell>
        </row>
        <row r="2925">
          <cell r="B2925" t="str">
            <v>刘红梅</v>
          </cell>
          <cell r="C2925" t="str">
            <v>G4108</v>
          </cell>
          <cell r="D2925" t="str">
            <v>5858/1331</v>
          </cell>
        </row>
        <row r="2926">
          <cell r="B2926" t="str">
            <v>吴丽</v>
          </cell>
          <cell r="C2926" t="str">
            <v>G3876</v>
          </cell>
          <cell r="D2926">
            <v>8070</v>
          </cell>
        </row>
        <row r="2927">
          <cell r="B2927" t="str">
            <v>莫小米</v>
          </cell>
          <cell r="C2927" t="str">
            <v>G2995</v>
          </cell>
          <cell r="D2927">
            <v>5555</v>
          </cell>
        </row>
        <row r="2928">
          <cell r="B2928" t="str">
            <v>李曼曼</v>
          </cell>
          <cell r="C2928" t="str">
            <v>G2995</v>
          </cell>
          <cell r="D2928">
            <v>5555</v>
          </cell>
        </row>
        <row r="2929">
          <cell r="B2929" t="str">
            <v>李琴8887</v>
          </cell>
          <cell r="C2929" t="str">
            <v>G3876</v>
          </cell>
          <cell r="D2929">
            <v>8070</v>
          </cell>
        </row>
        <row r="2930">
          <cell r="B2930" t="str">
            <v>谭鑫蕊</v>
          </cell>
          <cell r="C2930" t="str">
            <v>G2995</v>
          </cell>
          <cell r="D2930">
            <v>5555</v>
          </cell>
        </row>
        <row r="2933">
          <cell r="B2933" t="str">
            <v>黄娅</v>
          </cell>
          <cell r="C2933" t="str">
            <v>G8896</v>
          </cell>
          <cell r="D2933">
            <v>5858</v>
          </cell>
        </row>
        <row r="2934">
          <cell r="B2934" t="str">
            <v>范兴</v>
          </cell>
          <cell r="C2934" t="str">
            <v>G8896</v>
          </cell>
          <cell r="D2934">
            <v>5858</v>
          </cell>
        </row>
        <row r="2935">
          <cell r="B2935" t="str">
            <v>曾露</v>
          </cell>
          <cell r="C2935" t="str">
            <v>江9093</v>
          </cell>
          <cell r="D2935">
            <v>5858</v>
          </cell>
        </row>
        <row r="2937">
          <cell r="B2937" t="str">
            <v>何华英</v>
          </cell>
          <cell r="C2937" t="str">
            <v>G4793</v>
          </cell>
          <cell r="D2937">
            <v>8668</v>
          </cell>
        </row>
        <row r="2938">
          <cell r="B2938" t="str">
            <v>周琦</v>
          </cell>
          <cell r="C2938" t="str">
            <v>G4793</v>
          </cell>
          <cell r="D2938">
            <v>8668</v>
          </cell>
        </row>
        <row r="2939">
          <cell r="B2939" t="str">
            <v>陈艳林</v>
          </cell>
          <cell r="C2939" t="str">
            <v>G4793</v>
          </cell>
          <cell r="D2939">
            <v>8668</v>
          </cell>
        </row>
        <row r="2940">
          <cell r="B2940" t="str">
            <v>陈遇琳</v>
          </cell>
          <cell r="C2940" t="str">
            <v>G2995</v>
          </cell>
          <cell r="D2940">
            <v>5555</v>
          </cell>
        </row>
        <row r="2941">
          <cell r="B2941" t="str">
            <v>吉差阿呷</v>
          </cell>
          <cell r="C2941" t="str">
            <v>G3876</v>
          </cell>
          <cell r="D2941">
            <v>8070</v>
          </cell>
        </row>
        <row r="2942">
          <cell r="B2942" t="str">
            <v>李汨芳</v>
          </cell>
          <cell r="C2942" t="str">
            <v>G2995</v>
          </cell>
          <cell r="D2942">
            <v>5555</v>
          </cell>
        </row>
        <row r="2943">
          <cell r="B2943" t="str">
            <v>朱海波</v>
          </cell>
          <cell r="C2943" t="str">
            <v>刘4879</v>
          </cell>
          <cell r="D2943" t="str">
            <v>5858/1331</v>
          </cell>
        </row>
        <row r="2944">
          <cell r="B2944" t="str">
            <v>窦仁杰</v>
          </cell>
          <cell r="C2944" t="str">
            <v>G6917</v>
          </cell>
          <cell r="D2944">
            <v>5858</v>
          </cell>
        </row>
        <row r="2947">
          <cell r="B2947" t="str">
            <v>刘璐</v>
          </cell>
          <cell r="C2947" t="str">
            <v>G2995</v>
          </cell>
          <cell r="D2947">
            <v>5555</v>
          </cell>
        </row>
        <row r="2950">
          <cell r="B2950" t="str">
            <v>骆燕</v>
          </cell>
          <cell r="C2950" t="str">
            <v>G6887</v>
          </cell>
          <cell r="D2950">
            <v>8599</v>
          </cell>
        </row>
        <row r="2952">
          <cell r="B2952" t="str">
            <v>张会</v>
          </cell>
          <cell r="C2952" t="str">
            <v>华7387</v>
          </cell>
          <cell r="D2952" t="str">
            <v>1688/1331</v>
          </cell>
        </row>
        <row r="2954">
          <cell r="B2954" t="str">
            <v>吉差啊呷</v>
          </cell>
          <cell r="C2954" t="str">
            <v>G3876</v>
          </cell>
          <cell r="D2954">
            <v>8070</v>
          </cell>
        </row>
        <row r="2955">
          <cell r="B2955" t="str">
            <v>郭淼</v>
          </cell>
          <cell r="C2955" t="str">
            <v>G2995</v>
          </cell>
          <cell r="D2955">
            <v>5555</v>
          </cell>
        </row>
        <row r="2956">
          <cell r="B2956" t="str">
            <v>姚晖华</v>
          </cell>
          <cell r="C2956" t="str">
            <v>曾5068</v>
          </cell>
          <cell r="D2956">
            <v>5555</v>
          </cell>
        </row>
        <row r="2957">
          <cell r="B2957" t="str">
            <v>甄红梅</v>
          </cell>
          <cell r="C2957" t="str">
            <v>张9429</v>
          </cell>
          <cell r="D2957">
            <v>5858</v>
          </cell>
        </row>
        <row r="2958">
          <cell r="B2958" t="str">
            <v>吴容容</v>
          </cell>
          <cell r="C2958" t="str">
            <v>杨6876</v>
          </cell>
          <cell r="D2958">
            <v>8070</v>
          </cell>
        </row>
        <row r="2959">
          <cell r="B2959" t="str">
            <v>肖凤英</v>
          </cell>
          <cell r="C2959" t="str">
            <v>巧0187</v>
          </cell>
          <cell r="D2959">
            <v>1573</v>
          </cell>
        </row>
        <row r="2962">
          <cell r="B2962" t="str">
            <v>马梅</v>
          </cell>
          <cell r="C2962" t="str">
            <v>G8568</v>
          </cell>
          <cell r="D2962">
            <v>5858</v>
          </cell>
        </row>
        <row r="2963">
          <cell r="B2963" t="str">
            <v>王梅花</v>
          </cell>
          <cell r="C2963" t="str">
            <v>郑7043</v>
          </cell>
          <cell r="D2963" t="str">
            <v>8070/1331</v>
          </cell>
        </row>
        <row r="2965">
          <cell r="B2965" t="str">
            <v>李洁</v>
          </cell>
          <cell r="C2965" t="str">
            <v>G8568</v>
          </cell>
          <cell r="D2965">
            <v>5858</v>
          </cell>
        </row>
        <row r="2967">
          <cell r="B2967" t="str">
            <v>陈昕璨</v>
          </cell>
          <cell r="C2967">
            <v>0</v>
          </cell>
          <cell r="D2967">
            <v>1330</v>
          </cell>
        </row>
        <row r="2968">
          <cell r="B2968" t="str">
            <v>肖学英</v>
          </cell>
          <cell r="C2968" t="str">
            <v>G0905</v>
          </cell>
          <cell r="D2968">
            <v>8599</v>
          </cell>
        </row>
        <row r="2969">
          <cell r="B2969" t="str">
            <v>张金凤</v>
          </cell>
          <cell r="C2969" t="str">
            <v>熊2067</v>
          </cell>
          <cell r="D2969" t="str">
            <v>1313/1331</v>
          </cell>
        </row>
        <row r="2970">
          <cell r="B2970" t="str">
            <v>伍小文</v>
          </cell>
          <cell r="C2970" t="str">
            <v>熊2067</v>
          </cell>
          <cell r="D2970" t="str">
            <v>1313/1331</v>
          </cell>
        </row>
        <row r="2971">
          <cell r="B2971" t="str">
            <v>余紫樱</v>
          </cell>
          <cell r="C2971" t="str">
            <v>Y1006</v>
          </cell>
          <cell r="D2971">
            <v>8599</v>
          </cell>
        </row>
        <row r="2972">
          <cell r="B2972" t="str">
            <v>吴四容</v>
          </cell>
          <cell r="C2972" t="str">
            <v>G2995</v>
          </cell>
          <cell r="D2972">
            <v>5555</v>
          </cell>
        </row>
        <row r="2973">
          <cell r="B2973" t="str">
            <v>张玮</v>
          </cell>
          <cell r="C2973" t="str">
            <v>G3876</v>
          </cell>
          <cell r="D2973">
            <v>8070</v>
          </cell>
        </row>
        <row r="2974">
          <cell r="B2974" t="str">
            <v>刘小飞</v>
          </cell>
          <cell r="C2974" t="str">
            <v>G3876</v>
          </cell>
          <cell r="D2974">
            <v>8070</v>
          </cell>
        </row>
        <row r="2976">
          <cell r="B2976" t="str">
            <v>赵婉君</v>
          </cell>
          <cell r="C2976" t="str">
            <v>G2995</v>
          </cell>
          <cell r="D2976">
            <v>5555</v>
          </cell>
        </row>
        <row r="2977">
          <cell r="B2977" t="str">
            <v>张月</v>
          </cell>
          <cell r="C2977" t="str">
            <v>G2995</v>
          </cell>
          <cell r="D2977">
            <v>5555</v>
          </cell>
        </row>
        <row r="2978">
          <cell r="B2978" t="str">
            <v>彭燕0325</v>
          </cell>
          <cell r="C2978" t="str">
            <v>G3876</v>
          </cell>
          <cell r="D2978">
            <v>8070</v>
          </cell>
        </row>
        <row r="2979">
          <cell r="B2979" t="str">
            <v>张燕7792</v>
          </cell>
          <cell r="C2979" t="str">
            <v>刘3652</v>
          </cell>
          <cell r="D2979">
            <v>1638</v>
          </cell>
        </row>
        <row r="2980">
          <cell r="B2980" t="str">
            <v>任紫云</v>
          </cell>
          <cell r="C2980" t="str">
            <v>玲7863</v>
          </cell>
          <cell r="D2980">
            <v>8668</v>
          </cell>
        </row>
        <row r="2981">
          <cell r="B2981" t="str">
            <v>张亭亭</v>
          </cell>
          <cell r="C2981" t="str">
            <v>G2995</v>
          </cell>
          <cell r="D2981">
            <v>5555</v>
          </cell>
        </row>
        <row r="2982">
          <cell r="B2982" t="str">
            <v>熊建新</v>
          </cell>
          <cell r="C2982" t="str">
            <v>熊2067</v>
          </cell>
          <cell r="D2982" t="str">
            <v>1313/1331</v>
          </cell>
        </row>
        <row r="2983">
          <cell r="B2983" t="str">
            <v>李新春</v>
          </cell>
          <cell r="C2983" t="str">
            <v>李9056</v>
          </cell>
          <cell r="D2983">
            <v>1313</v>
          </cell>
        </row>
        <row r="2984">
          <cell r="B2984" t="str">
            <v>欧群</v>
          </cell>
          <cell r="C2984" t="str">
            <v>G2995</v>
          </cell>
          <cell r="D2984">
            <v>5555</v>
          </cell>
        </row>
        <row r="2986">
          <cell r="B2986" t="str">
            <v>陈嘉榕</v>
          </cell>
          <cell r="C2986" t="str">
            <v>G3876</v>
          </cell>
          <cell r="D2986">
            <v>8070</v>
          </cell>
        </row>
        <row r="2987">
          <cell r="B2987" t="str">
            <v>杨丽婷</v>
          </cell>
          <cell r="C2987" t="str">
            <v>G3876</v>
          </cell>
          <cell r="D2987">
            <v>8070</v>
          </cell>
        </row>
        <row r="2988">
          <cell r="B2988" t="str">
            <v>杨全香</v>
          </cell>
          <cell r="C2988" t="str">
            <v>G6887</v>
          </cell>
          <cell r="D2988">
            <v>8599</v>
          </cell>
        </row>
        <row r="2989">
          <cell r="B2989" t="str">
            <v>张小丽</v>
          </cell>
          <cell r="C2989" t="str">
            <v>华7387</v>
          </cell>
          <cell r="D2989" t="str">
            <v>1688/1331</v>
          </cell>
        </row>
        <row r="2990">
          <cell r="B2990" t="str">
            <v>刘超</v>
          </cell>
          <cell r="C2990" t="str">
            <v>G3876</v>
          </cell>
          <cell r="D2990">
            <v>8070</v>
          </cell>
        </row>
        <row r="2991">
          <cell r="B2991" t="str">
            <v>张美英</v>
          </cell>
          <cell r="C2991" t="str">
            <v>玲7863</v>
          </cell>
          <cell r="D2991">
            <v>8668</v>
          </cell>
        </row>
        <row r="2992">
          <cell r="B2992" t="str">
            <v>谢姣姣</v>
          </cell>
          <cell r="C2992" t="str">
            <v>张7010</v>
          </cell>
          <cell r="D2992">
            <v>5555</v>
          </cell>
        </row>
        <row r="2993">
          <cell r="B2993" t="str">
            <v>朱祥慧</v>
          </cell>
          <cell r="C2993" t="str">
            <v>华7387</v>
          </cell>
          <cell r="D2993" t="str">
            <v>1688/1331</v>
          </cell>
        </row>
        <row r="2994">
          <cell r="B2994" t="str">
            <v>程芳</v>
          </cell>
          <cell r="C2994" t="str">
            <v>G6917</v>
          </cell>
          <cell r="D2994" t="str">
            <v>5858/1331</v>
          </cell>
        </row>
        <row r="2995">
          <cell r="B2995" t="str">
            <v>刘欣</v>
          </cell>
          <cell r="C2995" t="str">
            <v>G8090</v>
          </cell>
          <cell r="D2995">
            <v>3333</v>
          </cell>
        </row>
        <row r="2996">
          <cell r="B2996" t="str">
            <v>于丽玲</v>
          </cell>
          <cell r="C2996" t="str">
            <v>G6917</v>
          </cell>
          <cell r="D2996" t="str">
            <v>5858/1331</v>
          </cell>
        </row>
        <row r="2997">
          <cell r="B2997" t="str">
            <v>沈会玲</v>
          </cell>
          <cell r="C2997" t="str">
            <v>G3825</v>
          </cell>
          <cell r="D2997">
            <v>8070</v>
          </cell>
        </row>
        <row r="2998">
          <cell r="B2998" t="str">
            <v>张玉平</v>
          </cell>
          <cell r="C2998" t="str">
            <v>刘3652</v>
          </cell>
          <cell r="D2998">
            <v>1638</v>
          </cell>
        </row>
        <row r="2999">
          <cell r="B2999" t="str">
            <v>黄娇</v>
          </cell>
          <cell r="C2999" t="str">
            <v>G3825</v>
          </cell>
          <cell r="D2999">
            <v>8070</v>
          </cell>
        </row>
        <row r="3000">
          <cell r="B3000" t="str">
            <v>陆彩</v>
          </cell>
          <cell r="C3000" t="str">
            <v>G3825</v>
          </cell>
          <cell r="D3000">
            <v>8070</v>
          </cell>
        </row>
        <row r="3001">
          <cell r="B3001" t="str">
            <v>王林立</v>
          </cell>
          <cell r="C3001" t="str">
            <v>杨6876</v>
          </cell>
          <cell r="D3001">
            <v>8070</v>
          </cell>
        </row>
        <row r="3002">
          <cell r="B3002" t="str">
            <v>郑晓明</v>
          </cell>
          <cell r="C3002" t="str">
            <v>江9093</v>
          </cell>
          <cell r="D3002">
            <v>5858</v>
          </cell>
        </row>
        <row r="3003">
          <cell r="B3003" t="str">
            <v>梁伶俐</v>
          </cell>
          <cell r="C3003" t="str">
            <v>江9093</v>
          </cell>
          <cell r="D3003">
            <v>5858</v>
          </cell>
        </row>
        <row r="3004">
          <cell r="B3004" t="str">
            <v>刘丽君1（4275）</v>
          </cell>
          <cell r="C3004" t="str">
            <v>巧0187</v>
          </cell>
          <cell r="D3004">
            <v>1573</v>
          </cell>
        </row>
        <row r="3005">
          <cell r="B3005" t="str">
            <v>鲁小五</v>
          </cell>
          <cell r="C3005" t="str">
            <v>G2995</v>
          </cell>
          <cell r="D3005">
            <v>5555</v>
          </cell>
        </row>
        <row r="3006">
          <cell r="B3006" t="str">
            <v>张玲玲7099</v>
          </cell>
          <cell r="C3006" t="str">
            <v>华7387</v>
          </cell>
          <cell r="D3006" t="str">
            <v>1688/1331</v>
          </cell>
        </row>
        <row r="3007">
          <cell r="B3007" t="str">
            <v>冯丽娟</v>
          </cell>
          <cell r="C3007" t="str">
            <v>黄8722</v>
          </cell>
          <cell r="D3007">
            <v>8070</v>
          </cell>
        </row>
        <row r="3008">
          <cell r="B3008" t="str">
            <v>袁杰</v>
          </cell>
          <cell r="C3008" t="str">
            <v>李9056</v>
          </cell>
          <cell r="D3008">
            <v>1313</v>
          </cell>
        </row>
        <row r="3009">
          <cell r="B3009" t="str">
            <v>袁杰</v>
          </cell>
          <cell r="C3009" t="str">
            <v>李9056</v>
          </cell>
          <cell r="D3009">
            <v>1313</v>
          </cell>
        </row>
        <row r="3010">
          <cell r="B3010" t="str">
            <v>游琴双</v>
          </cell>
          <cell r="C3010" t="str">
            <v>李9056/G1978</v>
          </cell>
          <cell r="D3010" t="str">
            <v>1313/5858</v>
          </cell>
        </row>
        <row r="3011">
          <cell r="B3011" t="str">
            <v>潘昌兰</v>
          </cell>
          <cell r="C3011" t="str">
            <v>李9056</v>
          </cell>
          <cell r="D3011">
            <v>1313</v>
          </cell>
        </row>
        <row r="3012">
          <cell r="B3012" t="str">
            <v>潘昌兰</v>
          </cell>
          <cell r="C3012" t="str">
            <v>李9056</v>
          </cell>
          <cell r="D3012">
            <v>1313</v>
          </cell>
        </row>
        <row r="3013">
          <cell r="B3013" t="str">
            <v>张玲霞</v>
          </cell>
          <cell r="C3013" t="str">
            <v>华7387</v>
          </cell>
          <cell r="D3013" t="str">
            <v>1688/1331</v>
          </cell>
        </row>
        <row r="3014">
          <cell r="B3014" t="str">
            <v>谢颖3876</v>
          </cell>
          <cell r="C3014" t="str">
            <v>G3876</v>
          </cell>
          <cell r="D3014">
            <v>8070</v>
          </cell>
        </row>
        <row r="3015">
          <cell r="B3015" t="str">
            <v>罗超</v>
          </cell>
          <cell r="C3015" t="str">
            <v>Y1006</v>
          </cell>
          <cell r="D3015">
            <v>8599</v>
          </cell>
        </row>
        <row r="3016">
          <cell r="B3016" t="str">
            <v>刘海斌</v>
          </cell>
          <cell r="C3016" t="str">
            <v>刘8798</v>
          </cell>
          <cell r="D3016">
            <v>8668</v>
          </cell>
        </row>
        <row r="3017">
          <cell r="B3017" t="str">
            <v>蒋芬</v>
          </cell>
          <cell r="C3017" t="str">
            <v>刘8798</v>
          </cell>
          <cell r="D3017">
            <v>8668</v>
          </cell>
        </row>
        <row r="3018">
          <cell r="B3018" t="str">
            <v>何连英</v>
          </cell>
          <cell r="C3018" t="str">
            <v>G4778</v>
          </cell>
          <cell r="D3018">
            <v>9611</v>
          </cell>
        </row>
        <row r="3019">
          <cell r="B3019" t="str">
            <v>陈程</v>
          </cell>
          <cell r="C3019" t="str">
            <v>G2995</v>
          </cell>
          <cell r="D3019">
            <v>5555</v>
          </cell>
        </row>
        <row r="3020">
          <cell r="B3020" t="str">
            <v>杨新爱</v>
          </cell>
          <cell r="C3020" t="str">
            <v>刘3735</v>
          </cell>
          <cell r="D3020">
            <v>8599</v>
          </cell>
        </row>
        <row r="3021">
          <cell r="B3021" t="str">
            <v>李枝</v>
          </cell>
          <cell r="C3021" t="str">
            <v>G8568</v>
          </cell>
          <cell r="D3021">
            <v>5858</v>
          </cell>
        </row>
        <row r="3023">
          <cell r="B3023" t="str">
            <v>李嘉雯</v>
          </cell>
          <cell r="C3023" t="str">
            <v>G7882</v>
          </cell>
          <cell r="D3023">
            <v>8070</v>
          </cell>
        </row>
        <row r="3024">
          <cell r="B3024" t="str">
            <v>张卫红</v>
          </cell>
          <cell r="C3024" t="str">
            <v>范1005</v>
          </cell>
          <cell r="D3024">
            <v>8070</v>
          </cell>
        </row>
        <row r="3025">
          <cell r="B3025" t="str">
            <v>王玲玲（2995）</v>
          </cell>
          <cell r="C3025" t="str">
            <v>G2995</v>
          </cell>
          <cell r="D3025">
            <v>5555</v>
          </cell>
        </row>
        <row r="3026">
          <cell r="B3026" t="str">
            <v>罗英（2995）</v>
          </cell>
          <cell r="C3026" t="str">
            <v>G2995</v>
          </cell>
          <cell r="D3026">
            <v>5555</v>
          </cell>
        </row>
        <row r="3027">
          <cell r="B3027" t="str">
            <v>龙梅凤</v>
          </cell>
          <cell r="C3027" t="str">
            <v>G1978</v>
          </cell>
          <cell r="D3027">
            <v>1638</v>
          </cell>
        </row>
        <row r="3028">
          <cell r="B3028" t="str">
            <v>徐思程</v>
          </cell>
          <cell r="C3028" t="str">
            <v>刘3735</v>
          </cell>
          <cell r="D3028">
            <v>8599</v>
          </cell>
        </row>
        <row r="3029">
          <cell r="B3029" t="str">
            <v>朱美花</v>
          </cell>
          <cell r="C3029" t="str">
            <v>G3876</v>
          </cell>
          <cell r="D3029">
            <v>8070</v>
          </cell>
        </row>
        <row r="3030">
          <cell r="B3030" t="str">
            <v>曾节</v>
          </cell>
          <cell r="C3030" t="str">
            <v>玲7863</v>
          </cell>
          <cell r="D3030">
            <v>8668</v>
          </cell>
        </row>
        <row r="3031">
          <cell r="B3031" t="str">
            <v>刘兴会</v>
          </cell>
          <cell r="C3031">
            <v>0</v>
          </cell>
          <cell r="D3031">
            <v>1331</v>
          </cell>
        </row>
        <row r="3032">
          <cell r="B3032" t="str">
            <v>谭佳敏</v>
          </cell>
          <cell r="C3032" t="str">
            <v>G9870</v>
          </cell>
          <cell r="D3032">
            <v>8599</v>
          </cell>
        </row>
        <row r="3033">
          <cell r="B3033" t="str">
            <v>张正会23</v>
          </cell>
          <cell r="C3033" t="str">
            <v>G2995</v>
          </cell>
          <cell r="D3033">
            <v>5555</v>
          </cell>
        </row>
        <row r="3034">
          <cell r="B3034" t="str">
            <v>张燕9936</v>
          </cell>
          <cell r="C3034">
            <v>0</v>
          </cell>
          <cell r="D3034">
            <v>8599</v>
          </cell>
        </row>
        <row r="3035">
          <cell r="B3035" t="str">
            <v>严宇晗</v>
          </cell>
          <cell r="C3035" t="str">
            <v>刘4879</v>
          </cell>
          <cell r="D3035">
            <v>5858</v>
          </cell>
        </row>
        <row r="3036">
          <cell r="B3036" t="str">
            <v>娄会敏</v>
          </cell>
          <cell r="C3036" t="str">
            <v>G3876</v>
          </cell>
          <cell r="D3036">
            <v>8070</v>
          </cell>
        </row>
        <row r="3037">
          <cell r="B3037" t="str">
            <v>胡月华</v>
          </cell>
          <cell r="C3037">
            <v>0</v>
          </cell>
          <cell r="D3037">
            <v>1331</v>
          </cell>
        </row>
        <row r="3038">
          <cell r="B3038" t="str">
            <v>韦仕妹</v>
          </cell>
          <cell r="C3038" t="str">
            <v>G8073</v>
          </cell>
          <cell r="D3038">
            <v>5858</v>
          </cell>
        </row>
        <row r="3039">
          <cell r="B3039" t="str">
            <v>张秀林</v>
          </cell>
          <cell r="C3039" t="str">
            <v>G2995</v>
          </cell>
          <cell r="D3039">
            <v>5555</v>
          </cell>
        </row>
        <row r="3040">
          <cell r="B3040" t="str">
            <v>潘长梅</v>
          </cell>
          <cell r="C3040" t="str">
            <v>熊2067</v>
          </cell>
          <cell r="D3040" t="str">
            <v>1313/1331</v>
          </cell>
        </row>
        <row r="3041">
          <cell r="B3041" t="str">
            <v>颜向阳</v>
          </cell>
          <cell r="C3041" t="str">
            <v>刘4696</v>
          </cell>
          <cell r="D3041">
            <v>1313</v>
          </cell>
        </row>
        <row r="3042">
          <cell r="B3042" t="str">
            <v>付勤勤</v>
          </cell>
          <cell r="C3042" t="str">
            <v>红1902</v>
          </cell>
          <cell r="D3042" t="str">
            <v>5858/1331</v>
          </cell>
        </row>
        <row r="3043">
          <cell r="B3043" t="str">
            <v>全玉娟</v>
          </cell>
          <cell r="C3043" t="str">
            <v>G8090</v>
          </cell>
          <cell r="D3043">
            <v>3333</v>
          </cell>
        </row>
        <row r="3044">
          <cell r="B3044" t="str">
            <v>李宽云</v>
          </cell>
          <cell r="C3044" t="str">
            <v>G3825</v>
          </cell>
          <cell r="D3044">
            <v>8070</v>
          </cell>
        </row>
        <row r="3045">
          <cell r="B3045" t="str">
            <v>罗娅</v>
          </cell>
          <cell r="C3045" t="str">
            <v>G3825</v>
          </cell>
          <cell r="D3045">
            <v>8070</v>
          </cell>
        </row>
        <row r="3046">
          <cell r="B3046" t="str">
            <v>张露</v>
          </cell>
          <cell r="C3046" t="str">
            <v>G2995</v>
          </cell>
          <cell r="D3046">
            <v>5555</v>
          </cell>
        </row>
        <row r="3047">
          <cell r="B3047" t="str">
            <v>黄燕</v>
          </cell>
          <cell r="C3047" t="str">
            <v>G0905</v>
          </cell>
          <cell r="D3047">
            <v>8599</v>
          </cell>
        </row>
        <row r="3048">
          <cell r="B3048" t="str">
            <v>李雪梅</v>
          </cell>
          <cell r="C3048" t="str">
            <v>G4266</v>
          </cell>
          <cell r="D3048">
            <v>5858</v>
          </cell>
        </row>
        <row r="3049">
          <cell r="B3049" t="str">
            <v>曾艳9956</v>
          </cell>
          <cell r="C3049" t="str">
            <v>Y1006</v>
          </cell>
          <cell r="D3049">
            <v>8599</v>
          </cell>
        </row>
        <row r="3051">
          <cell r="B3051" t="str">
            <v>李艳红</v>
          </cell>
          <cell r="C3051" t="str">
            <v>G1978</v>
          </cell>
          <cell r="D3051">
            <v>1638</v>
          </cell>
        </row>
        <row r="3052">
          <cell r="B3052" t="str">
            <v>杜琴</v>
          </cell>
          <cell r="C3052" t="str">
            <v>G2995</v>
          </cell>
          <cell r="D3052">
            <v>5555</v>
          </cell>
        </row>
        <row r="3053">
          <cell r="B3053" t="str">
            <v>陈丽霞</v>
          </cell>
          <cell r="C3053" t="str">
            <v>Y0508</v>
          </cell>
          <cell r="D3053" t="str">
            <v>8070/1331</v>
          </cell>
        </row>
        <row r="3054">
          <cell r="B3054" t="str">
            <v>聂安娜</v>
          </cell>
          <cell r="C3054" t="str">
            <v>G4108</v>
          </cell>
          <cell r="D3054" t="str">
            <v>5858/1331</v>
          </cell>
        </row>
        <row r="3056">
          <cell r="B3056" t="str">
            <v>肖巧玲</v>
          </cell>
          <cell r="C3056" t="str">
            <v>G8090</v>
          </cell>
          <cell r="D3056">
            <v>3333</v>
          </cell>
        </row>
        <row r="3057">
          <cell r="B3057" t="str">
            <v>龚爱兰</v>
          </cell>
          <cell r="C3057" t="str">
            <v>G4108</v>
          </cell>
          <cell r="D3057" t="str">
            <v>5858/1331</v>
          </cell>
        </row>
        <row r="3058">
          <cell r="B3058" t="str">
            <v>王佳珍</v>
          </cell>
          <cell r="C3058" t="str">
            <v>G3876</v>
          </cell>
          <cell r="D3058">
            <v>8070</v>
          </cell>
        </row>
        <row r="3059">
          <cell r="B3059" t="str">
            <v>班氏美</v>
          </cell>
          <cell r="C3059" t="str">
            <v>王9978</v>
          </cell>
          <cell r="D3059">
            <v>1638</v>
          </cell>
        </row>
        <row r="3060">
          <cell r="B3060" t="str">
            <v>杨再玉</v>
          </cell>
          <cell r="C3060" t="str">
            <v>张1198</v>
          </cell>
          <cell r="D3060" t="str">
            <v>3333/1331</v>
          </cell>
        </row>
        <row r="3061">
          <cell r="B3061" t="str">
            <v>谢宝晶</v>
          </cell>
          <cell r="C3061" t="str">
            <v>刘4696</v>
          </cell>
          <cell r="D3061">
            <v>1313</v>
          </cell>
        </row>
        <row r="3062">
          <cell r="B3062" t="str">
            <v>刘玉仙</v>
          </cell>
          <cell r="C3062" t="str">
            <v>G8073</v>
          </cell>
          <cell r="D3062">
            <v>5858</v>
          </cell>
        </row>
        <row r="3063">
          <cell r="B3063" t="str">
            <v>周银</v>
          </cell>
          <cell r="C3063" t="str">
            <v>赵0238</v>
          </cell>
          <cell r="D3063">
            <v>9611</v>
          </cell>
        </row>
        <row r="3064">
          <cell r="B3064" t="str">
            <v>张金娣</v>
          </cell>
          <cell r="C3064" t="str">
            <v>G2995</v>
          </cell>
          <cell r="D3064">
            <v>5555</v>
          </cell>
        </row>
        <row r="3065">
          <cell r="B3065" t="str">
            <v>石运群</v>
          </cell>
          <cell r="C3065" t="str">
            <v>肖9660</v>
          </cell>
          <cell r="D3065">
            <v>8668</v>
          </cell>
        </row>
        <row r="3066">
          <cell r="B3066" t="str">
            <v>罗玉珍</v>
          </cell>
          <cell r="C3066" t="str">
            <v>G7013</v>
          </cell>
          <cell r="D3066">
            <v>5555</v>
          </cell>
        </row>
        <row r="3067">
          <cell r="B3067" t="str">
            <v>彭红</v>
          </cell>
          <cell r="C3067" t="str">
            <v>熊2076</v>
          </cell>
          <cell r="D3067" t="str">
            <v>1313/1331</v>
          </cell>
        </row>
        <row r="3068">
          <cell r="B3068" t="str">
            <v>黄晶晶</v>
          </cell>
          <cell r="C3068" t="str">
            <v>G8073</v>
          </cell>
          <cell r="D3068" t="str">
            <v>5858/1331</v>
          </cell>
        </row>
        <row r="3069">
          <cell r="B3069" t="str">
            <v>兰婢生</v>
          </cell>
          <cell r="C3069" t="str">
            <v>曹0729</v>
          </cell>
          <cell r="D3069">
            <v>5555</v>
          </cell>
        </row>
        <row r="3070">
          <cell r="B3070" t="str">
            <v>杨涛</v>
          </cell>
          <cell r="C3070" t="str">
            <v>G6398</v>
          </cell>
          <cell r="D3070">
            <v>1313</v>
          </cell>
        </row>
        <row r="3071">
          <cell r="B3071" t="str">
            <v>杨春香</v>
          </cell>
          <cell r="C3071" t="str">
            <v>李6783</v>
          </cell>
          <cell r="D3071">
            <v>9886</v>
          </cell>
        </row>
        <row r="3072">
          <cell r="B3072" t="str">
            <v>聂仕前</v>
          </cell>
          <cell r="C3072" t="str">
            <v>范1005</v>
          </cell>
          <cell r="D3072">
            <v>8070</v>
          </cell>
        </row>
        <row r="3073">
          <cell r="B3073" t="str">
            <v>袁丽萍</v>
          </cell>
          <cell r="C3073" t="str">
            <v>杨6876</v>
          </cell>
          <cell r="D3073">
            <v>8070</v>
          </cell>
        </row>
        <row r="3074">
          <cell r="B3074" t="str">
            <v>张夫秀</v>
          </cell>
          <cell r="C3074" t="str">
            <v>华7387</v>
          </cell>
          <cell r="D3074" t="str">
            <v>1688/1331</v>
          </cell>
        </row>
        <row r="3075">
          <cell r="B3075" t="str">
            <v>杨蕊</v>
          </cell>
          <cell r="C3075" t="str">
            <v>刘3652</v>
          </cell>
          <cell r="D3075">
            <v>1638</v>
          </cell>
        </row>
        <row r="3076">
          <cell r="B3076" t="str">
            <v>胡若彬</v>
          </cell>
          <cell r="C3076">
            <v>0</v>
          </cell>
          <cell r="D3076">
            <v>1331</v>
          </cell>
        </row>
        <row r="3077">
          <cell r="B3077" t="str">
            <v>梁瑶</v>
          </cell>
          <cell r="C3077" t="str">
            <v>唐0325</v>
          </cell>
          <cell r="D3077">
            <v>9886</v>
          </cell>
        </row>
        <row r="3078">
          <cell r="B3078" t="str">
            <v>邓孟艳</v>
          </cell>
          <cell r="C3078" t="str">
            <v>华7387</v>
          </cell>
          <cell r="D3078">
            <v>1688</v>
          </cell>
        </row>
        <row r="3079">
          <cell r="B3079" t="str">
            <v>姚正强</v>
          </cell>
          <cell r="C3079" t="str">
            <v>华7387</v>
          </cell>
          <cell r="D3079">
            <v>1688</v>
          </cell>
        </row>
        <row r="3080">
          <cell r="B3080" t="str">
            <v>周雪琪</v>
          </cell>
          <cell r="C3080" t="str">
            <v>G3876</v>
          </cell>
          <cell r="D3080">
            <v>8070</v>
          </cell>
        </row>
        <row r="3081">
          <cell r="B3081" t="str">
            <v>杨娟</v>
          </cell>
          <cell r="C3081" t="str">
            <v>G3825</v>
          </cell>
          <cell r="D3081">
            <v>8070</v>
          </cell>
        </row>
        <row r="3082">
          <cell r="B3082" t="str">
            <v>吴娟花</v>
          </cell>
          <cell r="C3082" t="str">
            <v>G8073</v>
          </cell>
          <cell r="D3082">
            <v>5858</v>
          </cell>
        </row>
        <row r="3083">
          <cell r="B3083" t="str">
            <v>李俊平</v>
          </cell>
          <cell r="C3083" t="str">
            <v>G8073</v>
          </cell>
          <cell r="D3083">
            <v>5858</v>
          </cell>
        </row>
        <row r="3084">
          <cell r="B3084" t="str">
            <v>朱晴</v>
          </cell>
          <cell r="C3084" t="str">
            <v>汤7267</v>
          </cell>
          <cell r="D3084" t="str">
            <v>1688/1330</v>
          </cell>
        </row>
        <row r="3085">
          <cell r="B3085" t="str">
            <v>曾宪玲</v>
          </cell>
          <cell r="C3085" t="str">
            <v>李6783</v>
          </cell>
          <cell r="D3085" t="str">
            <v>9886/1331</v>
          </cell>
        </row>
        <row r="3086">
          <cell r="B3086" t="str">
            <v>胡海鸿</v>
          </cell>
          <cell r="C3086" t="str">
            <v>玲7863</v>
          </cell>
          <cell r="D3086">
            <v>8668</v>
          </cell>
        </row>
        <row r="3087">
          <cell r="B3087" t="str">
            <v>廖玲7579</v>
          </cell>
          <cell r="C3087" t="str">
            <v>G7766</v>
          </cell>
          <cell r="D3087">
            <v>8070</v>
          </cell>
        </row>
        <row r="3088">
          <cell r="B3088" t="str">
            <v>雷丽云</v>
          </cell>
          <cell r="C3088" t="str">
            <v>范1005</v>
          </cell>
          <cell r="D3088">
            <v>8070</v>
          </cell>
        </row>
        <row r="3089">
          <cell r="B3089" t="str">
            <v>文永兰</v>
          </cell>
          <cell r="C3089" t="str">
            <v>曹0729</v>
          </cell>
          <cell r="D3089">
            <v>5555</v>
          </cell>
        </row>
        <row r="3090">
          <cell r="B3090" t="str">
            <v>袁多红</v>
          </cell>
          <cell r="C3090" t="str">
            <v>婵7909</v>
          </cell>
          <cell r="D3090">
            <v>5555</v>
          </cell>
        </row>
        <row r="3091">
          <cell r="B3091" t="str">
            <v>黎德亚</v>
          </cell>
          <cell r="C3091" t="str">
            <v>G8073</v>
          </cell>
          <cell r="D3091">
            <v>5858</v>
          </cell>
        </row>
        <row r="3093">
          <cell r="B3093" t="str">
            <v>乐梅军</v>
          </cell>
          <cell r="C3093" t="str">
            <v>G8073</v>
          </cell>
          <cell r="D3093">
            <v>5858</v>
          </cell>
        </row>
        <row r="3094">
          <cell r="B3094" t="str">
            <v>刘宜平</v>
          </cell>
          <cell r="C3094" t="str">
            <v>李9056</v>
          </cell>
          <cell r="D3094">
            <v>1313</v>
          </cell>
        </row>
        <row r="3096">
          <cell r="B3096" t="str">
            <v>涂甜甜</v>
          </cell>
          <cell r="C3096" t="str">
            <v>G2995</v>
          </cell>
          <cell r="D3096">
            <v>5555</v>
          </cell>
        </row>
        <row r="3097">
          <cell r="B3097" t="str">
            <v>徐婷婷</v>
          </cell>
          <cell r="C3097" t="str">
            <v>李9056</v>
          </cell>
          <cell r="D3097">
            <v>1313</v>
          </cell>
        </row>
        <row r="3099">
          <cell r="B3099" t="str">
            <v>蒋建红</v>
          </cell>
          <cell r="C3099" t="str">
            <v>G0101</v>
          </cell>
          <cell r="D3099">
            <v>8668</v>
          </cell>
        </row>
        <row r="3103">
          <cell r="B3103" t="str">
            <v>杨秀</v>
          </cell>
          <cell r="C3103" t="str">
            <v>G6739</v>
          </cell>
          <cell r="D3103" t="str">
            <v>5858/1331</v>
          </cell>
        </row>
        <row r="3104">
          <cell r="B3104" t="str">
            <v>周雲雲</v>
          </cell>
          <cell r="C3104" t="str">
            <v>汤1661</v>
          </cell>
          <cell r="D3104">
            <v>1688</v>
          </cell>
        </row>
        <row r="3109">
          <cell r="B3109" t="str">
            <v>和丽润</v>
          </cell>
          <cell r="C3109" t="str">
            <v>G2995</v>
          </cell>
          <cell r="D3109">
            <v>5555</v>
          </cell>
        </row>
        <row r="3110">
          <cell r="B3110" t="str">
            <v>邹力力</v>
          </cell>
          <cell r="C3110" t="str">
            <v>G2995</v>
          </cell>
          <cell r="D3110">
            <v>5555</v>
          </cell>
        </row>
        <row r="3111">
          <cell r="B3111" t="str">
            <v>杨玉军</v>
          </cell>
          <cell r="C3111" t="str">
            <v>唐0325</v>
          </cell>
          <cell r="D3111">
            <v>9886</v>
          </cell>
        </row>
        <row r="3112">
          <cell r="B3112" t="str">
            <v>唐才成</v>
          </cell>
          <cell r="C3112" t="str">
            <v>G8073</v>
          </cell>
          <cell r="D3112">
            <v>5858</v>
          </cell>
        </row>
        <row r="3113">
          <cell r="B3113" t="str">
            <v>程国飞</v>
          </cell>
          <cell r="C3113">
            <v>0</v>
          </cell>
          <cell r="D3113">
            <v>1331</v>
          </cell>
        </row>
        <row r="3114">
          <cell r="B3114" t="str">
            <v>孙家芹</v>
          </cell>
          <cell r="C3114" t="str">
            <v>刘1595</v>
          </cell>
          <cell r="D3114" t="str">
            <v>8599/1331</v>
          </cell>
        </row>
        <row r="3115">
          <cell r="B3115" t="str">
            <v>卢雪</v>
          </cell>
          <cell r="C3115" t="str">
            <v>刘1595</v>
          </cell>
          <cell r="D3115">
            <v>8599</v>
          </cell>
        </row>
        <row r="3116">
          <cell r="B3116" t="str">
            <v>龙柳香</v>
          </cell>
          <cell r="C3116" t="str">
            <v>G4108</v>
          </cell>
          <cell r="D3116" t="str">
            <v>5858/1331</v>
          </cell>
        </row>
        <row r="3119">
          <cell r="B3119" t="str">
            <v>肖远珍</v>
          </cell>
          <cell r="C3119" t="str">
            <v>张1198</v>
          </cell>
          <cell r="D3119" t="str">
            <v>3333/1331</v>
          </cell>
        </row>
        <row r="3120">
          <cell r="B3120" t="str">
            <v>杨敏9443</v>
          </cell>
          <cell r="C3120" t="str">
            <v>Y0508</v>
          </cell>
          <cell r="D3120" t="str">
            <v>8070/1331</v>
          </cell>
        </row>
        <row r="3121">
          <cell r="B3121" t="str">
            <v>曾细姑</v>
          </cell>
          <cell r="C3121" t="str">
            <v>曾3041</v>
          </cell>
          <cell r="D3121">
            <v>3333</v>
          </cell>
        </row>
        <row r="3122">
          <cell r="B3122" t="str">
            <v>潘长海</v>
          </cell>
          <cell r="C3122" t="str">
            <v>熊2067</v>
          </cell>
          <cell r="D3122" t="str">
            <v>1313/1331</v>
          </cell>
        </row>
        <row r="3123">
          <cell r="B3123" t="str">
            <v>陈芳</v>
          </cell>
          <cell r="C3123" t="str">
            <v>严3907</v>
          </cell>
          <cell r="D3123" t="str">
            <v>8599/1331</v>
          </cell>
        </row>
        <row r="3125">
          <cell r="B3125" t="str">
            <v>高瑰</v>
          </cell>
          <cell r="C3125" t="str">
            <v>慧1329</v>
          </cell>
          <cell r="D3125">
            <v>8668</v>
          </cell>
        </row>
        <row r="3126">
          <cell r="B3126" t="str">
            <v>钟会南</v>
          </cell>
          <cell r="C3126" t="str">
            <v>好5318</v>
          </cell>
          <cell r="D3126">
            <v>5858</v>
          </cell>
        </row>
        <row r="3128">
          <cell r="B3128" t="str">
            <v>周莎莎</v>
          </cell>
          <cell r="C3128" t="str">
            <v>G2995</v>
          </cell>
          <cell r="D3128">
            <v>5555</v>
          </cell>
        </row>
        <row r="3129">
          <cell r="B3129" t="str">
            <v>朱雅薇</v>
          </cell>
          <cell r="C3129" t="str">
            <v>花6017</v>
          </cell>
          <cell r="D3129">
            <v>8070</v>
          </cell>
        </row>
        <row r="3130">
          <cell r="B3130" t="str">
            <v>李萍英</v>
          </cell>
          <cell r="C3130" t="str">
            <v>婵7909</v>
          </cell>
          <cell r="D3130">
            <v>5555</v>
          </cell>
        </row>
        <row r="3132">
          <cell r="B3132" t="str">
            <v>王娜</v>
          </cell>
          <cell r="C3132" t="str">
            <v>婵7909</v>
          </cell>
          <cell r="D3132">
            <v>5555</v>
          </cell>
        </row>
        <row r="3134">
          <cell r="B3134" t="str">
            <v>江红芸</v>
          </cell>
          <cell r="C3134" t="str">
            <v>G8896</v>
          </cell>
          <cell r="D3134">
            <v>5858</v>
          </cell>
        </row>
        <row r="3135">
          <cell r="B3135" t="str">
            <v>周莎莎</v>
          </cell>
          <cell r="C3135" t="str">
            <v>G2995</v>
          </cell>
          <cell r="D3135">
            <v>5555</v>
          </cell>
        </row>
        <row r="3137">
          <cell r="B3137" t="str">
            <v>谢仕萍</v>
          </cell>
          <cell r="C3137" t="str">
            <v>G6887</v>
          </cell>
          <cell r="D3137" t="str">
            <v>8599/1331</v>
          </cell>
        </row>
        <row r="3138">
          <cell r="B3138" t="str">
            <v>侯识林</v>
          </cell>
          <cell r="C3138" t="str">
            <v>G7882</v>
          </cell>
          <cell r="D3138">
            <v>8070</v>
          </cell>
        </row>
        <row r="3139">
          <cell r="B3139" t="str">
            <v>张小兰</v>
          </cell>
          <cell r="C3139" t="str">
            <v>熊2067</v>
          </cell>
          <cell r="D3139" t="str">
            <v>1313/1331</v>
          </cell>
        </row>
        <row r="3140">
          <cell r="B3140" t="str">
            <v>范丽仙</v>
          </cell>
          <cell r="C3140" t="str">
            <v>范1005</v>
          </cell>
          <cell r="D3140">
            <v>8070</v>
          </cell>
        </row>
        <row r="3141">
          <cell r="B3141" t="str">
            <v>蒋恒</v>
          </cell>
          <cell r="C3141" t="str">
            <v>张1198</v>
          </cell>
          <cell r="D3141" t="str">
            <v>3333/1331</v>
          </cell>
        </row>
        <row r="3142">
          <cell r="B3142" t="str">
            <v>张圆0286</v>
          </cell>
          <cell r="C3142">
            <v>0</v>
          </cell>
          <cell r="D3142">
            <v>1331</v>
          </cell>
        </row>
        <row r="3143">
          <cell r="B3143" t="str">
            <v>刘芝廷</v>
          </cell>
          <cell r="C3143" t="str">
            <v>龚1376</v>
          </cell>
          <cell r="D3143">
            <v>8599</v>
          </cell>
        </row>
        <row r="3144">
          <cell r="B3144" t="str">
            <v>邱淋</v>
          </cell>
          <cell r="C3144" t="str">
            <v>龚1376</v>
          </cell>
          <cell r="D3144">
            <v>8599</v>
          </cell>
        </row>
        <row r="3145">
          <cell r="B3145" t="str">
            <v>张安珍</v>
          </cell>
          <cell r="C3145" t="str">
            <v>彭3372</v>
          </cell>
          <cell r="D3145">
            <v>8668</v>
          </cell>
        </row>
        <row r="3146">
          <cell r="B3146" t="str">
            <v>张溢</v>
          </cell>
          <cell r="C3146" t="str">
            <v>范1005</v>
          </cell>
          <cell r="D3146">
            <v>8070</v>
          </cell>
        </row>
        <row r="3147">
          <cell r="B3147" t="str">
            <v>祝淑芬</v>
          </cell>
          <cell r="C3147" t="str">
            <v>李9056</v>
          </cell>
          <cell r="D3147">
            <v>1313</v>
          </cell>
        </row>
        <row r="3148">
          <cell r="B3148" t="str">
            <v>王飞飞</v>
          </cell>
          <cell r="C3148" t="str">
            <v>刘1595</v>
          </cell>
          <cell r="D3148" t="str">
            <v>8599/1331</v>
          </cell>
        </row>
        <row r="3149">
          <cell r="B3149" t="str">
            <v>莫贵龙</v>
          </cell>
          <cell r="C3149" t="str">
            <v>G8073</v>
          </cell>
          <cell r="D3149">
            <v>5858</v>
          </cell>
        </row>
        <row r="3150">
          <cell r="B3150" t="str">
            <v>罗建霞3419</v>
          </cell>
          <cell r="C3150" t="str">
            <v>严3907</v>
          </cell>
          <cell r="D3150">
            <v>8599</v>
          </cell>
        </row>
        <row r="3151">
          <cell r="B3151" t="str">
            <v>蒋晶晶</v>
          </cell>
          <cell r="C3151" t="str">
            <v>唐0325</v>
          </cell>
          <cell r="D3151">
            <v>9866</v>
          </cell>
        </row>
        <row r="3152">
          <cell r="B3152" t="str">
            <v>柏新盘</v>
          </cell>
          <cell r="C3152" t="str">
            <v>刘3735</v>
          </cell>
          <cell r="D3152" t="str">
            <v>8599/1331</v>
          </cell>
        </row>
        <row r="3154">
          <cell r="B3154" t="str">
            <v>杜娇</v>
          </cell>
          <cell r="C3154" t="str">
            <v>陈8160</v>
          </cell>
          <cell r="D3154">
            <v>5555</v>
          </cell>
        </row>
        <row r="3155">
          <cell r="B3155" t="str">
            <v>姜板芝</v>
          </cell>
          <cell r="C3155" t="str">
            <v>G2995</v>
          </cell>
          <cell r="D3155">
            <v>5555</v>
          </cell>
        </row>
        <row r="3157">
          <cell r="B3157" t="str">
            <v>彭书霞</v>
          </cell>
          <cell r="C3157" t="str">
            <v>花6017</v>
          </cell>
          <cell r="D3157">
            <v>8070</v>
          </cell>
        </row>
        <row r="3158">
          <cell r="B3158" t="str">
            <v>金方平</v>
          </cell>
          <cell r="C3158" t="str">
            <v>清1633</v>
          </cell>
          <cell r="D3158">
            <v>5555</v>
          </cell>
        </row>
        <row r="3159">
          <cell r="B3159" t="str">
            <v>邓玲艳</v>
          </cell>
          <cell r="C3159" t="str">
            <v>清1633</v>
          </cell>
          <cell r="D3159">
            <v>5555</v>
          </cell>
        </row>
        <row r="3160">
          <cell r="B3160" t="str">
            <v>黄红军</v>
          </cell>
          <cell r="C3160" t="str">
            <v>简4618</v>
          </cell>
          <cell r="D3160">
            <v>3333</v>
          </cell>
        </row>
        <row r="3162">
          <cell r="B3162" t="str">
            <v>吴昕</v>
          </cell>
          <cell r="C3162" t="str">
            <v>G9870</v>
          </cell>
          <cell r="D3162">
            <v>8599</v>
          </cell>
        </row>
        <row r="3163">
          <cell r="B3163" t="str">
            <v>张莉</v>
          </cell>
          <cell r="C3163" t="str">
            <v>Y0508</v>
          </cell>
          <cell r="D3163">
            <v>8070</v>
          </cell>
        </row>
        <row r="3164">
          <cell r="B3164" t="str">
            <v>吴邦明</v>
          </cell>
          <cell r="C3164" t="str">
            <v>G2995</v>
          </cell>
          <cell r="D3164">
            <v>5555</v>
          </cell>
        </row>
        <row r="3165">
          <cell r="B3165" t="str">
            <v>吴波</v>
          </cell>
          <cell r="C3165" t="str">
            <v>G2995</v>
          </cell>
          <cell r="D3165">
            <v>5555</v>
          </cell>
        </row>
        <row r="3166">
          <cell r="B3166" t="str">
            <v>孙香女</v>
          </cell>
          <cell r="C3166" t="str">
            <v>Y0508</v>
          </cell>
          <cell r="D3166" t="str">
            <v>8070/1331</v>
          </cell>
        </row>
        <row r="3167">
          <cell r="B3167" t="str">
            <v>曾娜</v>
          </cell>
          <cell r="C3167" t="str">
            <v>Y1006</v>
          </cell>
          <cell r="D3167">
            <v>8599</v>
          </cell>
        </row>
        <row r="3168">
          <cell r="B3168" t="str">
            <v>郑燕清</v>
          </cell>
          <cell r="C3168" t="str">
            <v>G7766</v>
          </cell>
          <cell r="D3168">
            <v>8070</v>
          </cell>
        </row>
        <row r="3169">
          <cell r="B3169" t="str">
            <v>龙仙珍</v>
          </cell>
          <cell r="C3169" t="str">
            <v>熊2067</v>
          </cell>
          <cell r="D3169" t="str">
            <v>1313/1331</v>
          </cell>
        </row>
        <row r="3170">
          <cell r="B3170" t="str">
            <v>刘记梅</v>
          </cell>
          <cell r="C3170" t="str">
            <v>曾3041</v>
          </cell>
          <cell r="D3170">
            <v>3333</v>
          </cell>
        </row>
        <row r="3174">
          <cell r="B3174" t="str">
            <v>熊牡丹</v>
          </cell>
          <cell r="C3174" t="str">
            <v>贺4708</v>
          </cell>
          <cell r="D3174">
            <v>5555</v>
          </cell>
        </row>
        <row r="3177">
          <cell r="B3177" t="str">
            <v>蔡琪</v>
          </cell>
          <cell r="C3177" t="str">
            <v>G9870</v>
          </cell>
          <cell r="D3177">
            <v>8599</v>
          </cell>
        </row>
        <row r="3178">
          <cell r="B3178" t="str">
            <v>王玲玲2995</v>
          </cell>
          <cell r="C3178" t="str">
            <v>G2995</v>
          </cell>
          <cell r="D3178">
            <v>5555</v>
          </cell>
        </row>
        <row r="3179">
          <cell r="B3179" t="str">
            <v>慎婕</v>
          </cell>
          <cell r="C3179" t="str">
            <v>G8073</v>
          </cell>
          <cell r="D3179">
            <v>5858</v>
          </cell>
        </row>
        <row r="3180">
          <cell r="B3180" t="str">
            <v>刘清妍</v>
          </cell>
          <cell r="C3180" t="str">
            <v>G3857</v>
          </cell>
          <cell r="D3180">
            <v>8070</v>
          </cell>
        </row>
        <row r="3181">
          <cell r="B3181" t="str">
            <v>赵媛</v>
          </cell>
          <cell r="C3181" t="str">
            <v>G2995</v>
          </cell>
          <cell r="D3181">
            <v>5555</v>
          </cell>
        </row>
        <row r="3182">
          <cell r="B3182" t="str">
            <v>周玉娇</v>
          </cell>
          <cell r="C3182" t="str">
            <v>唐0325</v>
          </cell>
          <cell r="D3182" t="str">
            <v>9886/1330</v>
          </cell>
        </row>
        <row r="3185">
          <cell r="B3185" t="str">
            <v>明艾晴9543</v>
          </cell>
          <cell r="C3185" t="str">
            <v>G0840</v>
          </cell>
          <cell r="D3185" t="str">
            <v>8888/1330</v>
          </cell>
        </row>
        <row r="3186">
          <cell r="B3186" t="str">
            <v>钟丽云</v>
          </cell>
          <cell r="C3186" t="str">
            <v>刘6982</v>
          </cell>
          <cell r="D3186">
            <v>5858</v>
          </cell>
        </row>
        <row r="3187">
          <cell r="B3187" t="str">
            <v>唐芬1337</v>
          </cell>
          <cell r="C3187" t="str">
            <v>思1810</v>
          </cell>
          <cell r="D3187" t="str">
            <v>9611/1331</v>
          </cell>
        </row>
        <row r="3188">
          <cell r="B3188" t="str">
            <v>张菊</v>
          </cell>
          <cell r="C3188" t="str">
            <v>肖8626</v>
          </cell>
          <cell r="D3188" t="str">
            <v>1313/1331</v>
          </cell>
          <cell r="E3188">
            <v>1331</v>
          </cell>
        </row>
        <row r="3189">
          <cell r="B3189" t="str">
            <v>刘兴建</v>
          </cell>
          <cell r="C3189">
            <v>0</v>
          </cell>
          <cell r="D3189">
            <v>1331</v>
          </cell>
        </row>
        <row r="3190">
          <cell r="B3190" t="str">
            <v>周玉娇</v>
          </cell>
          <cell r="C3190" t="str">
            <v>唐0325</v>
          </cell>
          <cell r="D3190" t="str">
            <v>9886/1330</v>
          </cell>
        </row>
        <row r="3193">
          <cell r="B3193" t="str">
            <v>范正虹</v>
          </cell>
          <cell r="C3193" t="str">
            <v>曹0729</v>
          </cell>
          <cell r="D3193">
            <v>5555</v>
          </cell>
        </row>
        <row r="3194">
          <cell r="B3194" t="str">
            <v>杜晓鹏</v>
          </cell>
          <cell r="C3194" t="str">
            <v>G8073</v>
          </cell>
          <cell r="D3194">
            <v>5858</v>
          </cell>
        </row>
        <row r="3195">
          <cell r="B3195" t="str">
            <v>吴群</v>
          </cell>
          <cell r="C3195" t="str">
            <v>G3825</v>
          </cell>
          <cell r="D3195">
            <v>8070</v>
          </cell>
        </row>
        <row r="3196">
          <cell r="B3196" t="str">
            <v>马胜青</v>
          </cell>
          <cell r="C3196" t="str">
            <v>G3876</v>
          </cell>
          <cell r="D3196">
            <v>8070</v>
          </cell>
        </row>
        <row r="3197">
          <cell r="B3197" t="str">
            <v>杨克木</v>
          </cell>
          <cell r="C3197" t="str">
            <v>范1005</v>
          </cell>
          <cell r="D3197">
            <v>8070</v>
          </cell>
        </row>
        <row r="3199">
          <cell r="B3199" t="str">
            <v>邓娟</v>
          </cell>
          <cell r="C3199" t="str">
            <v>琪1033</v>
          </cell>
          <cell r="D3199" t="str">
            <v>5555/1331</v>
          </cell>
        </row>
        <row r="3200">
          <cell r="B3200" t="str">
            <v>陈艳</v>
          </cell>
          <cell r="C3200" t="str">
            <v>萍1150</v>
          </cell>
          <cell r="D3200">
            <v>3333</v>
          </cell>
        </row>
        <row r="3201">
          <cell r="B3201" t="str">
            <v>邱虹</v>
          </cell>
          <cell r="C3201" t="str">
            <v>巧0187</v>
          </cell>
          <cell r="D3201">
            <v>1573</v>
          </cell>
        </row>
        <row r="3202">
          <cell r="B3202" t="str">
            <v>贠建平</v>
          </cell>
          <cell r="C3202" t="str">
            <v>花6017</v>
          </cell>
          <cell r="D3202">
            <v>8070</v>
          </cell>
        </row>
        <row r="3203">
          <cell r="B3203" t="str">
            <v>陈绍美</v>
          </cell>
          <cell r="C3203" t="str">
            <v>范1005</v>
          </cell>
          <cell r="D3203">
            <v>8070</v>
          </cell>
        </row>
        <row r="3205">
          <cell r="B3205" t="str">
            <v>龙姣锡</v>
          </cell>
          <cell r="C3205" t="str">
            <v>Y1006</v>
          </cell>
          <cell r="D3205">
            <v>8599</v>
          </cell>
        </row>
        <row r="3206">
          <cell r="B3206" t="str">
            <v>刘云</v>
          </cell>
          <cell r="C3206" t="str">
            <v>范1005</v>
          </cell>
          <cell r="D3206" t="str">
            <v>8070/1331</v>
          </cell>
        </row>
        <row r="3207">
          <cell r="B3207" t="str">
            <v>张琦</v>
          </cell>
          <cell r="C3207" t="str">
            <v>简4618</v>
          </cell>
          <cell r="D3207">
            <v>3333</v>
          </cell>
        </row>
        <row r="3209">
          <cell r="B3209" t="str">
            <v>穆婷婷</v>
          </cell>
          <cell r="C3209" t="str">
            <v>G3876</v>
          </cell>
          <cell r="D3209">
            <v>8070</v>
          </cell>
        </row>
        <row r="3210">
          <cell r="B3210" t="str">
            <v>陈小玉（0230）</v>
          </cell>
          <cell r="C3210" t="str">
            <v>G1978</v>
          </cell>
          <cell r="D3210">
            <v>1638</v>
          </cell>
        </row>
        <row r="3211">
          <cell r="B3211" t="str">
            <v>陈小玉（1978）</v>
          </cell>
          <cell r="C3211" t="str">
            <v>G1978</v>
          </cell>
          <cell r="D3211">
            <v>1638</v>
          </cell>
        </row>
        <row r="3212">
          <cell r="B3212" t="str">
            <v>殷照菊</v>
          </cell>
          <cell r="C3212" t="str">
            <v>文8704</v>
          </cell>
          <cell r="D3212">
            <v>5858</v>
          </cell>
        </row>
        <row r="3216">
          <cell r="B3216" t="str">
            <v>邵红</v>
          </cell>
          <cell r="C3216" t="str">
            <v>G3825</v>
          </cell>
          <cell r="D3216">
            <v>8070</v>
          </cell>
        </row>
        <row r="3217">
          <cell r="B3217" t="str">
            <v>王春梅</v>
          </cell>
          <cell r="C3217" t="str">
            <v>G1978</v>
          </cell>
          <cell r="D3217">
            <v>1638</v>
          </cell>
        </row>
        <row r="3218">
          <cell r="B3218" t="str">
            <v>王雪</v>
          </cell>
          <cell r="C3218" t="str">
            <v>G2995</v>
          </cell>
          <cell r="D3218">
            <v>5555</v>
          </cell>
        </row>
        <row r="3219">
          <cell r="B3219" t="str">
            <v>王娟7537</v>
          </cell>
          <cell r="C3219" t="str">
            <v>刘3516</v>
          </cell>
          <cell r="D3219">
            <v>9611</v>
          </cell>
        </row>
        <row r="3220">
          <cell r="B3220" t="str">
            <v>余婧</v>
          </cell>
          <cell r="C3220" t="str">
            <v>Y1006</v>
          </cell>
          <cell r="D3220">
            <v>8599</v>
          </cell>
        </row>
        <row r="3221">
          <cell r="B3221" t="str">
            <v>瞿思甜</v>
          </cell>
          <cell r="C3221" t="str">
            <v>G9870</v>
          </cell>
          <cell r="D3221">
            <v>8599</v>
          </cell>
        </row>
        <row r="3222">
          <cell r="B3222" t="str">
            <v>龙褒相</v>
          </cell>
          <cell r="C3222" t="str">
            <v>王2881</v>
          </cell>
          <cell r="D3222">
            <v>5555</v>
          </cell>
        </row>
        <row r="3224">
          <cell r="B3224" t="str">
            <v>杨雨</v>
          </cell>
          <cell r="C3224" t="str">
            <v>曾3041</v>
          </cell>
          <cell r="D3224" t="str">
            <v>3333/1331</v>
          </cell>
        </row>
        <row r="3225">
          <cell r="B3225" t="str">
            <v>刘哪九</v>
          </cell>
          <cell r="C3225" t="str">
            <v>张9429</v>
          </cell>
          <cell r="D3225">
            <v>5858</v>
          </cell>
        </row>
        <row r="3226">
          <cell r="B3226" t="str">
            <v>周忠惠</v>
          </cell>
          <cell r="C3226" t="str">
            <v>G2995</v>
          </cell>
          <cell r="D3226">
            <v>5555</v>
          </cell>
        </row>
        <row r="3227">
          <cell r="B3227" t="str">
            <v>汪艳琴</v>
          </cell>
          <cell r="C3227" t="str">
            <v>张1198</v>
          </cell>
          <cell r="D3227" t="str">
            <v>3333/1331</v>
          </cell>
        </row>
        <row r="3228">
          <cell r="B3228" t="str">
            <v>陈艳1（6671）</v>
          </cell>
          <cell r="C3228" t="str">
            <v>萍1150</v>
          </cell>
          <cell r="D3228">
            <v>3333</v>
          </cell>
        </row>
        <row r="3229">
          <cell r="B3229" t="str">
            <v>邓芳利</v>
          </cell>
          <cell r="C3229" t="str">
            <v>邹2429</v>
          </cell>
          <cell r="D3229">
            <v>8070</v>
          </cell>
        </row>
        <row r="3230">
          <cell r="B3230" t="str">
            <v>谭贝</v>
          </cell>
          <cell r="C3230" t="str">
            <v>G6368</v>
          </cell>
          <cell r="D3230">
            <v>1638</v>
          </cell>
        </row>
        <row r="3231">
          <cell r="B3231" t="str">
            <v>贺小兰</v>
          </cell>
          <cell r="C3231" t="str">
            <v>刘6982</v>
          </cell>
          <cell r="D3231">
            <v>5858</v>
          </cell>
        </row>
        <row r="3232">
          <cell r="B3232" t="str">
            <v>肖海群</v>
          </cell>
          <cell r="C3232" t="str">
            <v>杨3021</v>
          </cell>
          <cell r="D3232">
            <v>8070</v>
          </cell>
        </row>
        <row r="3233">
          <cell r="B3233" t="str">
            <v>张萍2995</v>
          </cell>
          <cell r="C3233" t="str">
            <v>G2995</v>
          </cell>
          <cell r="D3233">
            <v>5555</v>
          </cell>
        </row>
        <row r="3234">
          <cell r="B3234" t="str">
            <v>贾婷</v>
          </cell>
          <cell r="C3234" t="str">
            <v>G2995</v>
          </cell>
          <cell r="D3234">
            <v>5555</v>
          </cell>
        </row>
        <row r="3235">
          <cell r="B3235" t="str">
            <v>欧阳佳钰</v>
          </cell>
          <cell r="C3235" t="str">
            <v>G0905</v>
          </cell>
          <cell r="D3235">
            <v>8599</v>
          </cell>
        </row>
        <row r="3236">
          <cell r="B3236" t="str">
            <v>谢白燕</v>
          </cell>
          <cell r="C3236" t="str">
            <v>郑7043</v>
          </cell>
          <cell r="D3236">
            <v>8070</v>
          </cell>
        </row>
        <row r="3237">
          <cell r="B3237" t="str">
            <v>孟小妹</v>
          </cell>
          <cell r="C3237" t="str">
            <v>肖8626</v>
          </cell>
          <cell r="D3237">
            <v>1313</v>
          </cell>
        </row>
        <row r="3238">
          <cell r="B3238" t="str">
            <v>向丽珍</v>
          </cell>
          <cell r="C3238" t="str">
            <v>严3907</v>
          </cell>
          <cell r="D3238" t="str">
            <v>8599/1331</v>
          </cell>
        </row>
        <row r="3240">
          <cell r="B3240" t="str">
            <v>张玲玲2501</v>
          </cell>
          <cell r="C3240" t="str">
            <v>刘4696</v>
          </cell>
          <cell r="D3240" t="str">
            <v>1313/1331</v>
          </cell>
        </row>
        <row r="3241">
          <cell r="B3241" t="str">
            <v>邓芳丽</v>
          </cell>
          <cell r="C3241" t="str">
            <v>邹2429</v>
          </cell>
          <cell r="D3241">
            <v>8070</v>
          </cell>
        </row>
        <row r="3242">
          <cell r="B3242" t="str">
            <v>熊颖</v>
          </cell>
          <cell r="C3242" t="str">
            <v>琪1033</v>
          </cell>
          <cell r="D3242">
            <v>5555</v>
          </cell>
        </row>
        <row r="3243">
          <cell r="B3243" t="str">
            <v>杨昌惠</v>
          </cell>
          <cell r="C3243" t="str">
            <v>李9056</v>
          </cell>
          <cell r="D3243">
            <v>1313</v>
          </cell>
        </row>
        <row r="3244">
          <cell r="B3244" t="str">
            <v>兰红球</v>
          </cell>
          <cell r="C3244" t="str">
            <v>G2995</v>
          </cell>
          <cell r="D3244">
            <v>5555</v>
          </cell>
        </row>
        <row r="3245">
          <cell r="B3245" t="str">
            <v>王世丽</v>
          </cell>
          <cell r="C3245" t="str">
            <v>赵7910</v>
          </cell>
          <cell r="D3245">
            <v>8599</v>
          </cell>
        </row>
        <row r="3246">
          <cell r="B3246" t="str">
            <v>黄中怡</v>
          </cell>
          <cell r="C3246" t="str">
            <v>简4618</v>
          </cell>
          <cell r="D3246">
            <v>3333</v>
          </cell>
        </row>
        <row r="3247">
          <cell r="B3247" t="str">
            <v>廖瑛婷</v>
          </cell>
          <cell r="C3247" t="str">
            <v>刘4696</v>
          </cell>
          <cell r="D3247" t="str">
            <v>1313/1330</v>
          </cell>
        </row>
        <row r="3248">
          <cell r="B3248" t="str">
            <v>刘夕蓉</v>
          </cell>
          <cell r="C3248" t="str">
            <v>李6891</v>
          </cell>
          <cell r="D3248">
            <v>9886</v>
          </cell>
        </row>
        <row r="3249">
          <cell r="B3249" t="str">
            <v>石翠金</v>
          </cell>
          <cell r="C3249" t="str">
            <v>萍1150</v>
          </cell>
          <cell r="D3249">
            <v>3333</v>
          </cell>
        </row>
        <row r="3250">
          <cell r="B3250" t="str">
            <v>龙树琴</v>
          </cell>
          <cell r="C3250" t="str">
            <v>芳6713</v>
          </cell>
          <cell r="D3250">
            <v>8070</v>
          </cell>
        </row>
        <row r="3251">
          <cell r="B3251" t="str">
            <v>章燕华</v>
          </cell>
          <cell r="C3251" t="str">
            <v>范1005</v>
          </cell>
          <cell r="D3251">
            <v>8070</v>
          </cell>
        </row>
        <row r="3253">
          <cell r="B3253" t="str">
            <v>涂青青</v>
          </cell>
          <cell r="C3253" t="str">
            <v>Y0508</v>
          </cell>
          <cell r="D3253" t="str">
            <v>8070/1331</v>
          </cell>
        </row>
        <row r="3257">
          <cell r="B3257" t="str">
            <v>周茜</v>
          </cell>
          <cell r="C3257" t="str">
            <v>张8648</v>
          </cell>
          <cell r="D3257">
            <v>5858</v>
          </cell>
        </row>
        <row r="3258">
          <cell r="B3258" t="str">
            <v>王太敏</v>
          </cell>
          <cell r="C3258" t="str">
            <v>刘3516</v>
          </cell>
          <cell r="D3258">
            <v>9611</v>
          </cell>
        </row>
        <row r="3259">
          <cell r="B3259" t="str">
            <v>王裔</v>
          </cell>
          <cell r="C3259" t="str">
            <v>赵7910</v>
          </cell>
          <cell r="D3259">
            <v>8599</v>
          </cell>
        </row>
        <row r="3260">
          <cell r="B3260" t="str">
            <v>陈燕2995</v>
          </cell>
          <cell r="C3260" t="str">
            <v>G2995</v>
          </cell>
          <cell r="D3260">
            <v>5555</v>
          </cell>
        </row>
        <row r="3261">
          <cell r="B3261" t="str">
            <v>明枝芳</v>
          </cell>
          <cell r="C3261" t="str">
            <v>张1198</v>
          </cell>
          <cell r="D3261" t="str">
            <v>3333/1331</v>
          </cell>
        </row>
        <row r="3262">
          <cell r="B3262" t="str">
            <v>何玉霞</v>
          </cell>
          <cell r="C3262" t="str">
            <v>刘4696</v>
          </cell>
          <cell r="D3262">
            <v>1313</v>
          </cell>
        </row>
        <row r="3263">
          <cell r="B3263" t="str">
            <v>晏婷</v>
          </cell>
          <cell r="C3263" t="str">
            <v>G3825</v>
          </cell>
          <cell r="D3263">
            <v>8070</v>
          </cell>
        </row>
        <row r="3264">
          <cell r="B3264" t="str">
            <v>周娟9998</v>
          </cell>
          <cell r="C3264" t="str">
            <v>王9978</v>
          </cell>
          <cell r="D3264">
            <v>1638</v>
          </cell>
        </row>
        <row r="3265">
          <cell r="B3265" t="str">
            <v>王霞</v>
          </cell>
          <cell r="C3265" t="str">
            <v>王3518</v>
          </cell>
          <cell r="D3265">
            <v>1313</v>
          </cell>
        </row>
        <row r="3266">
          <cell r="B3266" t="str">
            <v>黄晓芳</v>
          </cell>
          <cell r="C3266" t="str">
            <v>婵7909</v>
          </cell>
          <cell r="D3266" t="str">
            <v>5555/1330</v>
          </cell>
        </row>
        <row r="3267">
          <cell r="B3267" t="str">
            <v>龙思恋</v>
          </cell>
          <cell r="C3267" t="str">
            <v>G9870</v>
          </cell>
          <cell r="D3267">
            <v>8599</v>
          </cell>
        </row>
        <row r="3268">
          <cell r="B3268" t="str">
            <v>黄婵坚</v>
          </cell>
          <cell r="C3268" t="str">
            <v>华7387</v>
          </cell>
          <cell r="D3268">
            <v>1688</v>
          </cell>
        </row>
        <row r="3271">
          <cell r="B3271" t="str">
            <v>杨丽珍</v>
          </cell>
          <cell r="C3271" t="str">
            <v>G2995</v>
          </cell>
          <cell r="D3271">
            <v>5555</v>
          </cell>
        </row>
        <row r="3272">
          <cell r="B3272" t="str">
            <v>郭胜南</v>
          </cell>
          <cell r="C3272" t="str">
            <v>唐0325</v>
          </cell>
          <cell r="D3272" t="str">
            <v>9886/1331</v>
          </cell>
        </row>
        <row r="3273">
          <cell r="B3273" t="str">
            <v>李童</v>
          </cell>
          <cell r="C3273" t="str">
            <v>唐0325</v>
          </cell>
          <cell r="D3273">
            <v>9886</v>
          </cell>
        </row>
        <row r="3274">
          <cell r="B3274" t="str">
            <v>李勤4133</v>
          </cell>
          <cell r="C3274" t="str">
            <v>G0319</v>
          </cell>
          <cell r="D3274">
            <v>8070</v>
          </cell>
        </row>
        <row r="3275">
          <cell r="B3275" t="str">
            <v>刘娟仂</v>
          </cell>
          <cell r="C3275" t="str">
            <v>曹0729</v>
          </cell>
          <cell r="D3275">
            <v>5555</v>
          </cell>
        </row>
        <row r="3276">
          <cell r="B3276" t="str">
            <v>削建英</v>
          </cell>
          <cell r="C3276" t="str">
            <v>G8090</v>
          </cell>
          <cell r="D3276">
            <v>3333</v>
          </cell>
        </row>
        <row r="3279">
          <cell r="B3279" t="str">
            <v>唐雁安</v>
          </cell>
          <cell r="C3279" t="str">
            <v>刘8616</v>
          </cell>
          <cell r="D3279">
            <v>8599</v>
          </cell>
        </row>
        <row r="3281">
          <cell r="B3281" t="str">
            <v>邱正顺</v>
          </cell>
          <cell r="C3281" t="str">
            <v>陈8160</v>
          </cell>
          <cell r="D3281">
            <v>5555</v>
          </cell>
        </row>
        <row r="3283">
          <cell r="B3283" t="str">
            <v>梁恩情</v>
          </cell>
          <cell r="C3283" t="str">
            <v>G4778</v>
          </cell>
          <cell r="D3283">
            <v>9611</v>
          </cell>
        </row>
        <row r="3284">
          <cell r="B3284" t="str">
            <v>刘希希</v>
          </cell>
          <cell r="C3284" t="str">
            <v>汤1661</v>
          </cell>
          <cell r="D3284">
            <v>1688</v>
          </cell>
        </row>
        <row r="3285">
          <cell r="B3285" t="str">
            <v>周维玉</v>
          </cell>
          <cell r="C3285" t="str">
            <v>汤1661</v>
          </cell>
          <cell r="D3285">
            <v>1688</v>
          </cell>
        </row>
        <row r="3288">
          <cell r="B3288" t="str">
            <v>易小军</v>
          </cell>
          <cell r="C3288" t="str">
            <v>李6783</v>
          </cell>
          <cell r="D3288">
            <v>9886</v>
          </cell>
        </row>
        <row r="3289">
          <cell r="B3289" t="str">
            <v>彭伟芳</v>
          </cell>
          <cell r="C3289" t="str">
            <v>李6783</v>
          </cell>
          <cell r="D3289">
            <v>9886</v>
          </cell>
        </row>
        <row r="3290">
          <cell r="B3290" t="str">
            <v>杨媛媛2260</v>
          </cell>
          <cell r="C3290" t="str">
            <v>芳7735</v>
          </cell>
          <cell r="D3290">
            <v>9611</v>
          </cell>
        </row>
        <row r="3291">
          <cell r="B3291" t="str">
            <v>李童20（7562）</v>
          </cell>
          <cell r="C3291" t="str">
            <v>唐0325</v>
          </cell>
          <cell r="D3291">
            <v>9886</v>
          </cell>
        </row>
        <row r="3292">
          <cell r="B3292" t="str">
            <v>谢流华</v>
          </cell>
          <cell r="C3292" t="str">
            <v>平1415</v>
          </cell>
          <cell r="D3292">
            <v>1688</v>
          </cell>
        </row>
        <row r="3293">
          <cell r="B3293" t="str">
            <v>张琴2995</v>
          </cell>
          <cell r="C3293" t="str">
            <v>G2995</v>
          </cell>
          <cell r="D3293">
            <v>5555</v>
          </cell>
        </row>
        <row r="3294">
          <cell r="B3294" t="str">
            <v>陈芳7838</v>
          </cell>
          <cell r="C3294" t="str">
            <v>严3907</v>
          </cell>
          <cell r="D3294" t="str">
            <v>8599/1331</v>
          </cell>
        </row>
        <row r="3295">
          <cell r="B3295" t="str">
            <v>付娆</v>
          </cell>
          <cell r="C3295" t="str">
            <v>杨8867</v>
          </cell>
          <cell r="D3295" t="str">
            <v>8599/1330</v>
          </cell>
        </row>
        <row r="3296">
          <cell r="B3296" t="str">
            <v>刘易杰</v>
          </cell>
          <cell r="C3296">
            <v>0</v>
          </cell>
          <cell r="D3296">
            <v>1331</v>
          </cell>
        </row>
        <row r="3297">
          <cell r="B3297" t="str">
            <v>全民珍</v>
          </cell>
          <cell r="C3297">
            <v>0</v>
          </cell>
          <cell r="D3297">
            <v>1330</v>
          </cell>
        </row>
        <row r="3298">
          <cell r="B3298" t="str">
            <v>胡爱香</v>
          </cell>
          <cell r="C3298" t="str">
            <v>李9056</v>
          </cell>
          <cell r="D3298">
            <v>1313</v>
          </cell>
        </row>
        <row r="3299">
          <cell r="B3299" t="str">
            <v>李娟（2995）</v>
          </cell>
          <cell r="C3299" t="str">
            <v>G2995</v>
          </cell>
          <cell r="D3299">
            <v>5555</v>
          </cell>
        </row>
        <row r="3300">
          <cell r="B3300" t="str">
            <v>黄婷（9870）</v>
          </cell>
          <cell r="C3300" t="str">
            <v>G9870</v>
          </cell>
          <cell r="D3300">
            <v>8599</v>
          </cell>
        </row>
        <row r="3301">
          <cell r="B3301" t="str">
            <v>杨秋红</v>
          </cell>
          <cell r="C3301" t="str">
            <v>G4108</v>
          </cell>
          <cell r="D3301">
            <v>5858</v>
          </cell>
        </row>
        <row r="3302">
          <cell r="B3302" t="str">
            <v>刘园园</v>
          </cell>
          <cell r="C3302" t="str">
            <v>杨2086</v>
          </cell>
          <cell r="D3302" t="str">
            <v>9886/1330</v>
          </cell>
        </row>
        <row r="3303">
          <cell r="B3303" t="str">
            <v>李欣</v>
          </cell>
          <cell r="C3303" t="str">
            <v>G9870</v>
          </cell>
          <cell r="D3303">
            <v>8599</v>
          </cell>
        </row>
        <row r="3304">
          <cell r="B3304" t="str">
            <v>黄文健</v>
          </cell>
          <cell r="C3304" t="str">
            <v>G9870</v>
          </cell>
          <cell r="D3304">
            <v>8599</v>
          </cell>
        </row>
        <row r="3305">
          <cell r="B3305" t="str">
            <v>李琴（8887）</v>
          </cell>
          <cell r="C3305" t="str">
            <v>G3876</v>
          </cell>
          <cell r="D3305">
            <v>8070</v>
          </cell>
        </row>
        <row r="3306">
          <cell r="B3306" t="str">
            <v>王霞（3907）</v>
          </cell>
          <cell r="C3306" t="str">
            <v>巧0187</v>
          </cell>
          <cell r="D3306">
            <v>1573</v>
          </cell>
        </row>
        <row r="3307">
          <cell r="B3307" t="str">
            <v>杨正群</v>
          </cell>
          <cell r="C3307" t="str">
            <v>G4108</v>
          </cell>
          <cell r="D3307">
            <v>5858</v>
          </cell>
        </row>
        <row r="3308">
          <cell r="B3308" t="str">
            <v>何圣君</v>
          </cell>
          <cell r="C3308" t="str">
            <v>王9978</v>
          </cell>
          <cell r="D3308" t="str">
            <v>1638/1331</v>
          </cell>
        </row>
        <row r="3309">
          <cell r="B3309" t="str">
            <v>陈芳容</v>
          </cell>
          <cell r="C3309" t="str">
            <v>汤1661</v>
          </cell>
          <cell r="D3309">
            <v>1688</v>
          </cell>
        </row>
        <row r="3312">
          <cell r="B3312" t="str">
            <v>邓海涛</v>
          </cell>
          <cell r="C3312" t="str">
            <v>汤1661</v>
          </cell>
          <cell r="D3312">
            <v>1688</v>
          </cell>
        </row>
        <row r="3313">
          <cell r="B3313" t="str">
            <v>张晓燕</v>
          </cell>
          <cell r="C3313" t="str">
            <v>琪103</v>
          </cell>
          <cell r="D3313">
            <v>5555</v>
          </cell>
        </row>
        <row r="3314">
          <cell r="B3314" t="str">
            <v>刘红春</v>
          </cell>
          <cell r="C3314" t="str">
            <v>好5318</v>
          </cell>
          <cell r="D3314">
            <v>5858</v>
          </cell>
        </row>
        <row r="3315">
          <cell r="B3315" t="str">
            <v>支克芬</v>
          </cell>
          <cell r="C3315" t="str">
            <v>G8073</v>
          </cell>
          <cell r="D3315">
            <v>5858</v>
          </cell>
        </row>
        <row r="3316">
          <cell r="B3316" t="str">
            <v>肖霞</v>
          </cell>
          <cell r="C3316" t="str">
            <v>巧0187</v>
          </cell>
          <cell r="D3316">
            <v>1573</v>
          </cell>
        </row>
        <row r="3318">
          <cell r="B3318" t="str">
            <v>唐艳红</v>
          </cell>
          <cell r="C3318" t="str">
            <v>G0101</v>
          </cell>
          <cell r="D3318">
            <v>8668</v>
          </cell>
        </row>
        <row r="3321">
          <cell r="B3321" t="str">
            <v>蒋健</v>
          </cell>
          <cell r="C3321" t="str">
            <v>G2995</v>
          </cell>
          <cell r="D3321">
            <v>5555</v>
          </cell>
        </row>
        <row r="3322">
          <cell r="B3322" t="str">
            <v>杨政群</v>
          </cell>
          <cell r="C3322" t="str">
            <v>G4108</v>
          </cell>
          <cell r="D3322">
            <v>5858</v>
          </cell>
        </row>
        <row r="3323">
          <cell r="B3323" t="str">
            <v>杨媛媛</v>
          </cell>
          <cell r="C3323" t="str">
            <v>芳7735</v>
          </cell>
          <cell r="D3323">
            <v>9611</v>
          </cell>
        </row>
        <row r="3324">
          <cell r="B3324" t="str">
            <v>龙丽萍</v>
          </cell>
          <cell r="C3324" t="str">
            <v>刘3735</v>
          </cell>
          <cell r="D3324" t="str">
            <v>8599/1331</v>
          </cell>
        </row>
        <row r="3325">
          <cell r="B3325" t="str">
            <v>李娟2995</v>
          </cell>
          <cell r="C3325" t="str">
            <v>G2995</v>
          </cell>
          <cell r="D3325">
            <v>5555</v>
          </cell>
        </row>
        <row r="3326">
          <cell r="B3326" t="str">
            <v>王利</v>
          </cell>
          <cell r="C3326">
            <v>0</v>
          </cell>
          <cell r="D3326">
            <v>1330</v>
          </cell>
        </row>
        <row r="3327">
          <cell r="B3327" t="str">
            <v>石凤</v>
          </cell>
          <cell r="C3327" t="str">
            <v>萍4209</v>
          </cell>
          <cell r="D3327">
            <v>1638</v>
          </cell>
        </row>
        <row r="3329">
          <cell r="B3329" t="str">
            <v>潘艳欣</v>
          </cell>
          <cell r="C3329" t="str">
            <v>欧2068</v>
          </cell>
          <cell r="D3329" t="str">
            <v>5555/1331</v>
          </cell>
        </row>
        <row r="3330">
          <cell r="B3330" t="str">
            <v>候冬敏</v>
          </cell>
          <cell r="C3330" t="str">
            <v>G3876</v>
          </cell>
          <cell r="D3330">
            <v>8070</v>
          </cell>
        </row>
        <row r="3331">
          <cell r="B3331" t="str">
            <v>李童20</v>
          </cell>
          <cell r="C3331" t="str">
            <v>唐0325</v>
          </cell>
          <cell r="D3331">
            <v>9886</v>
          </cell>
        </row>
        <row r="3332">
          <cell r="B3332" t="str">
            <v>周坚</v>
          </cell>
          <cell r="C3332" t="str">
            <v>G2995</v>
          </cell>
          <cell r="D3332">
            <v>5555</v>
          </cell>
        </row>
        <row r="3333">
          <cell r="B3333" t="str">
            <v>唐彩霞</v>
          </cell>
          <cell r="C3333" t="str">
            <v>张9429</v>
          </cell>
          <cell r="D3333">
            <v>5858</v>
          </cell>
        </row>
        <row r="3334">
          <cell r="B3334" t="str">
            <v>郭华英</v>
          </cell>
          <cell r="C3334" t="str">
            <v>盛3268</v>
          </cell>
          <cell r="D3334">
            <v>5858</v>
          </cell>
        </row>
        <row r="3335">
          <cell r="B3335" t="str">
            <v>赖义娣</v>
          </cell>
          <cell r="C3335" t="str">
            <v>刘4879</v>
          </cell>
          <cell r="D3335" t="str">
            <v>5858/1331</v>
          </cell>
        </row>
        <row r="3337">
          <cell r="B3337" t="str">
            <v>朱红玲</v>
          </cell>
          <cell r="C3337" t="str">
            <v>严3907</v>
          </cell>
          <cell r="D3337">
            <v>8599</v>
          </cell>
        </row>
        <row r="3339">
          <cell r="B3339" t="str">
            <v>杨早妹</v>
          </cell>
          <cell r="C3339" t="str">
            <v>唐0325</v>
          </cell>
          <cell r="D3339">
            <v>9886</v>
          </cell>
        </row>
        <row r="3340">
          <cell r="B3340" t="str">
            <v>罗慧</v>
          </cell>
          <cell r="C3340" t="str">
            <v>刘4879</v>
          </cell>
          <cell r="D3340">
            <v>5858</v>
          </cell>
        </row>
        <row r="3342">
          <cell r="B3342" t="str">
            <v>赖依凌</v>
          </cell>
          <cell r="C3342" t="str">
            <v>G4045</v>
          </cell>
          <cell r="D3342" t="str">
            <v>5555/1331</v>
          </cell>
        </row>
        <row r="3343">
          <cell r="B3343" t="str">
            <v>徐艺方</v>
          </cell>
          <cell r="C3343" t="str">
            <v>G2995</v>
          </cell>
          <cell r="D3343">
            <v>5555</v>
          </cell>
        </row>
        <row r="3344">
          <cell r="B3344" t="str">
            <v>杨秀芳</v>
          </cell>
          <cell r="C3344" t="str">
            <v>G2995</v>
          </cell>
          <cell r="D3344">
            <v>5555</v>
          </cell>
        </row>
        <row r="3345">
          <cell r="B3345" t="str">
            <v>陈在旭</v>
          </cell>
          <cell r="C3345" t="str">
            <v>G2995</v>
          </cell>
          <cell r="D3345">
            <v>5555</v>
          </cell>
        </row>
        <row r="3346">
          <cell r="B3346" t="str">
            <v>李思</v>
          </cell>
          <cell r="C3346" t="str">
            <v>刘4696</v>
          </cell>
          <cell r="D3346">
            <v>1313</v>
          </cell>
        </row>
        <row r="3347">
          <cell r="B3347" t="str">
            <v>陈利</v>
          </cell>
          <cell r="C3347" t="str">
            <v>曾3546</v>
          </cell>
          <cell r="D3347">
            <v>1638</v>
          </cell>
        </row>
        <row r="3348">
          <cell r="B3348" t="str">
            <v>刘新梅</v>
          </cell>
          <cell r="C3348" t="str">
            <v>熊2067</v>
          </cell>
          <cell r="D3348" t="str">
            <v>1313/1331</v>
          </cell>
        </row>
        <row r="3350">
          <cell r="B3350" t="str">
            <v>刘秋红9706</v>
          </cell>
          <cell r="C3350" t="str">
            <v>雷1618</v>
          </cell>
          <cell r="D3350">
            <v>8599</v>
          </cell>
        </row>
        <row r="3351">
          <cell r="B3351" t="str">
            <v>陈丝</v>
          </cell>
          <cell r="C3351" t="str">
            <v>娇2722</v>
          </cell>
          <cell r="D3351" t="str">
            <v>5858/1330</v>
          </cell>
        </row>
        <row r="3352">
          <cell r="B3352" t="str">
            <v>刘秋红9706</v>
          </cell>
          <cell r="C3352" t="str">
            <v>雷1618</v>
          </cell>
          <cell r="D3352">
            <v>8599</v>
          </cell>
        </row>
        <row r="3353">
          <cell r="B3353" t="str">
            <v>彭乙悦</v>
          </cell>
          <cell r="C3353" t="str">
            <v>曾5065</v>
          </cell>
          <cell r="D3353">
            <v>5555</v>
          </cell>
        </row>
        <row r="3354">
          <cell r="B3354" t="str">
            <v>鲁玥</v>
          </cell>
          <cell r="C3354" t="str">
            <v>G2995</v>
          </cell>
          <cell r="D3354">
            <v>5555</v>
          </cell>
        </row>
        <row r="3355">
          <cell r="B3355" t="str">
            <v>许检妹</v>
          </cell>
          <cell r="C3355" t="str">
            <v>熊2067</v>
          </cell>
          <cell r="D3355">
            <v>1313</v>
          </cell>
        </row>
        <row r="3356">
          <cell r="B3356" t="str">
            <v>陈芬</v>
          </cell>
          <cell r="C3356" t="str">
            <v>清8368</v>
          </cell>
          <cell r="D3356">
            <v>5555</v>
          </cell>
        </row>
        <row r="3357">
          <cell r="B3357" t="str">
            <v>陈燕</v>
          </cell>
          <cell r="C3357" t="str">
            <v>G2995</v>
          </cell>
          <cell r="D3357">
            <v>5555</v>
          </cell>
        </row>
        <row r="3358">
          <cell r="B3358" t="str">
            <v>向娟霞</v>
          </cell>
          <cell r="C3358" t="str">
            <v>G2995</v>
          </cell>
          <cell r="D3358">
            <v>5555</v>
          </cell>
        </row>
        <row r="3359">
          <cell r="B3359" t="str">
            <v>尹莹</v>
          </cell>
          <cell r="C3359" t="str">
            <v>G2995</v>
          </cell>
          <cell r="D3359">
            <v>5555</v>
          </cell>
        </row>
        <row r="3360">
          <cell r="B3360" t="str">
            <v>周鑫</v>
          </cell>
          <cell r="C3360" t="str">
            <v>G6262</v>
          </cell>
          <cell r="D3360">
            <v>5858</v>
          </cell>
        </row>
        <row r="3361">
          <cell r="B3361" t="str">
            <v>刘秋红</v>
          </cell>
          <cell r="C3361" t="str">
            <v>雷1618</v>
          </cell>
          <cell r="D3361">
            <v>8599</v>
          </cell>
        </row>
        <row r="3362">
          <cell r="B3362" t="str">
            <v>唐可</v>
          </cell>
          <cell r="C3362" t="str">
            <v>肖9660</v>
          </cell>
          <cell r="D3362">
            <v>8668</v>
          </cell>
        </row>
        <row r="3363">
          <cell r="B3363" t="str">
            <v>涂云亮</v>
          </cell>
          <cell r="C3363" t="str">
            <v>娟7217</v>
          </cell>
          <cell r="D3363" t="str">
            <v>1688/1332</v>
          </cell>
        </row>
        <row r="3364">
          <cell r="B3364" t="str">
            <v>伍小秋</v>
          </cell>
          <cell r="C3364" t="str">
            <v>G0905</v>
          </cell>
          <cell r="D3364">
            <v>8599</v>
          </cell>
        </row>
        <row r="3365">
          <cell r="B3365" t="str">
            <v>李彩云</v>
          </cell>
          <cell r="C3365" t="str">
            <v>赵5084</v>
          </cell>
          <cell r="D3365" t="str">
            <v>8070/1331</v>
          </cell>
        </row>
        <row r="3366">
          <cell r="B3366" t="str">
            <v>庞侃侃</v>
          </cell>
          <cell r="C3366" t="str">
            <v>G9870</v>
          </cell>
          <cell r="D3366">
            <v>8599</v>
          </cell>
        </row>
        <row r="3367">
          <cell r="B3367" t="str">
            <v>姚玲2372</v>
          </cell>
          <cell r="C3367" t="str">
            <v>娇2722</v>
          </cell>
          <cell r="D3367">
            <v>5858</v>
          </cell>
        </row>
        <row r="3368">
          <cell r="B3368" t="str">
            <v>赖依淩</v>
          </cell>
          <cell r="C3368" t="str">
            <v>G4045</v>
          </cell>
          <cell r="D3368" t="str">
            <v>5555/1331</v>
          </cell>
        </row>
        <row r="3369">
          <cell r="B3369" t="str">
            <v>张兰</v>
          </cell>
          <cell r="C3369" t="str">
            <v>巧0187</v>
          </cell>
          <cell r="D3369" t="str">
            <v>1573/1331</v>
          </cell>
        </row>
        <row r="3370">
          <cell r="B3370" t="str">
            <v>肖恋</v>
          </cell>
          <cell r="C3370" t="str">
            <v>蔡5312</v>
          </cell>
          <cell r="D3370" t="str">
            <v>8070/1331</v>
          </cell>
        </row>
        <row r="3371">
          <cell r="B3371" t="str">
            <v>李好61-2995</v>
          </cell>
          <cell r="C3371" t="str">
            <v>G2995</v>
          </cell>
          <cell r="D3371">
            <v>5555</v>
          </cell>
        </row>
        <row r="3372">
          <cell r="B3372" t="str">
            <v>廖金林</v>
          </cell>
          <cell r="C3372" t="str">
            <v>G3876</v>
          </cell>
          <cell r="D3372">
            <v>8070</v>
          </cell>
        </row>
        <row r="3373">
          <cell r="B3373" t="str">
            <v>刘秋红60-9706</v>
          </cell>
          <cell r="C3373" t="str">
            <v>雷1618</v>
          </cell>
          <cell r="D3373">
            <v>8599</v>
          </cell>
        </row>
        <row r="3374">
          <cell r="B3374" t="str">
            <v>钟利荣</v>
          </cell>
          <cell r="C3374">
            <v>0</v>
          </cell>
          <cell r="D3374">
            <v>1331</v>
          </cell>
        </row>
        <row r="3375">
          <cell r="B3375" t="str">
            <v>杨静1321</v>
          </cell>
          <cell r="C3375" t="str">
            <v>雪3772</v>
          </cell>
          <cell r="D3375">
            <v>1688</v>
          </cell>
        </row>
        <row r="3376">
          <cell r="B3376" t="str">
            <v>韩利妙</v>
          </cell>
          <cell r="C3376" t="str">
            <v>G8073</v>
          </cell>
          <cell r="D3376">
            <v>5858</v>
          </cell>
        </row>
        <row r="3377">
          <cell r="B3377" t="str">
            <v>欧阳戈</v>
          </cell>
          <cell r="C3377" t="str">
            <v>G9870</v>
          </cell>
          <cell r="D3377">
            <v>8599</v>
          </cell>
        </row>
        <row r="3378">
          <cell r="B3378" t="str">
            <v>刘红娟</v>
          </cell>
          <cell r="C3378" t="str">
            <v>曾5068</v>
          </cell>
          <cell r="D3378">
            <v>5555</v>
          </cell>
        </row>
        <row r="3379">
          <cell r="B3379" t="str">
            <v>许冬梅</v>
          </cell>
          <cell r="C3379" t="str">
            <v>G9870</v>
          </cell>
          <cell r="D3379">
            <v>8599</v>
          </cell>
        </row>
        <row r="3380">
          <cell r="B3380" t="str">
            <v>毛冬姣</v>
          </cell>
          <cell r="C3380" t="str">
            <v>英9941</v>
          </cell>
          <cell r="D3380">
            <v>1688</v>
          </cell>
        </row>
        <row r="3381">
          <cell r="B3381" t="str">
            <v>邓成</v>
          </cell>
          <cell r="C3381" t="str">
            <v>Y1112</v>
          </cell>
          <cell r="D3381">
            <v>8599</v>
          </cell>
        </row>
        <row r="3382">
          <cell r="B3382" t="str">
            <v>隆明香</v>
          </cell>
          <cell r="C3382" t="str">
            <v>熊2067</v>
          </cell>
          <cell r="D3382">
            <v>1313</v>
          </cell>
        </row>
        <row r="3383">
          <cell r="B3383" t="str">
            <v>田玉庭</v>
          </cell>
          <cell r="C3383" t="str">
            <v>赵7910</v>
          </cell>
          <cell r="D3383">
            <v>8599</v>
          </cell>
        </row>
        <row r="3384">
          <cell r="B3384" t="str">
            <v>施梦琪</v>
          </cell>
          <cell r="C3384" t="str">
            <v>汤1661</v>
          </cell>
          <cell r="D3384">
            <v>1688</v>
          </cell>
        </row>
        <row r="3385">
          <cell r="B3385" t="str">
            <v>代政英</v>
          </cell>
          <cell r="C3385" t="str">
            <v>彭3372</v>
          </cell>
          <cell r="D3385">
            <v>8668</v>
          </cell>
        </row>
        <row r="3386">
          <cell r="B3386" t="str">
            <v>肖润青</v>
          </cell>
          <cell r="C3386" t="str">
            <v>娟7217</v>
          </cell>
          <cell r="D3386">
            <v>1688</v>
          </cell>
        </row>
        <row r="3387">
          <cell r="B3387" t="str">
            <v>罗情芬</v>
          </cell>
          <cell r="C3387" t="str">
            <v>汤1661</v>
          </cell>
          <cell r="D3387">
            <v>1688</v>
          </cell>
        </row>
        <row r="3388">
          <cell r="B3388" t="str">
            <v>袁梨花</v>
          </cell>
          <cell r="C3388" t="str">
            <v>丽5069</v>
          </cell>
          <cell r="D3388">
            <v>1638</v>
          </cell>
        </row>
        <row r="3389">
          <cell r="B3389" t="str">
            <v>王玲玲</v>
          </cell>
          <cell r="C3389" t="str">
            <v>G2995</v>
          </cell>
          <cell r="D3389">
            <v>5555</v>
          </cell>
        </row>
        <row r="3390">
          <cell r="B3390" t="str">
            <v>胡万妹</v>
          </cell>
          <cell r="C3390" t="str">
            <v>陈9523</v>
          </cell>
          <cell r="D3390">
            <v>8599</v>
          </cell>
        </row>
        <row r="3391">
          <cell r="B3391" t="str">
            <v>刘艳华</v>
          </cell>
          <cell r="C3391" t="str">
            <v>刘4696</v>
          </cell>
          <cell r="D3391">
            <v>1313</v>
          </cell>
        </row>
        <row r="3392">
          <cell r="B3392" t="str">
            <v>罗建霞</v>
          </cell>
          <cell r="C3392" t="str">
            <v>严3907</v>
          </cell>
          <cell r="D3392">
            <v>8599</v>
          </cell>
        </row>
        <row r="3393">
          <cell r="B3393" t="str">
            <v>冼海燕</v>
          </cell>
          <cell r="C3393" t="str">
            <v>张1198</v>
          </cell>
          <cell r="D3393">
            <v>3333</v>
          </cell>
        </row>
        <row r="3394">
          <cell r="B3394" t="str">
            <v>谭丽8278</v>
          </cell>
          <cell r="C3394" t="str">
            <v>G8568</v>
          </cell>
          <cell r="D3394">
            <v>5858</v>
          </cell>
        </row>
        <row r="3395">
          <cell r="B3395" t="str">
            <v>阳璐</v>
          </cell>
          <cell r="C3395" t="str">
            <v>曾3041</v>
          </cell>
          <cell r="D3395" t="str">
            <v>3333/1331</v>
          </cell>
        </row>
        <row r="3397">
          <cell r="B3397" t="str">
            <v>卢京</v>
          </cell>
          <cell r="C3397" t="str">
            <v>文9604</v>
          </cell>
          <cell r="D3397">
            <v>9886</v>
          </cell>
        </row>
        <row r="3398">
          <cell r="B3398" t="str">
            <v>黄艳60（2995）</v>
          </cell>
          <cell r="C3398" t="str">
            <v>严3907</v>
          </cell>
          <cell r="D3398" t="str">
            <v>8599/1331</v>
          </cell>
        </row>
        <row r="3401">
          <cell r="B3401" t="str">
            <v>樊艳</v>
          </cell>
          <cell r="C3401" t="str">
            <v>G2995</v>
          </cell>
          <cell r="D3401">
            <v>5555</v>
          </cell>
        </row>
        <row r="3402">
          <cell r="B3402" t="str">
            <v>李海波</v>
          </cell>
          <cell r="C3402" t="str">
            <v>Y0508</v>
          </cell>
          <cell r="D3402" t="str">
            <v>8070/1331</v>
          </cell>
        </row>
        <row r="3403">
          <cell r="B3403" t="str">
            <v>王映7080</v>
          </cell>
          <cell r="C3403" t="str">
            <v>杨6876</v>
          </cell>
          <cell r="D3403" t="str">
            <v>8070/1331</v>
          </cell>
        </row>
        <row r="3404">
          <cell r="B3404" t="str">
            <v>李安琪</v>
          </cell>
          <cell r="C3404" t="str">
            <v>花6017</v>
          </cell>
          <cell r="D3404">
            <v>8070</v>
          </cell>
        </row>
        <row r="3405">
          <cell r="B3405" t="str">
            <v>蒋建</v>
          </cell>
          <cell r="C3405" t="str">
            <v>G2995</v>
          </cell>
          <cell r="D3405">
            <v>5555</v>
          </cell>
        </row>
        <row r="3406">
          <cell r="B3406" t="str">
            <v>姚桂康1701</v>
          </cell>
          <cell r="C3406" t="str">
            <v>莉8365</v>
          </cell>
          <cell r="D3406">
            <v>1688</v>
          </cell>
        </row>
        <row r="3407">
          <cell r="B3407" t="str">
            <v>汪娇义</v>
          </cell>
          <cell r="C3407" t="str">
            <v>曹0729</v>
          </cell>
          <cell r="D3407">
            <v>5555</v>
          </cell>
        </row>
        <row r="3408">
          <cell r="B3408" t="str">
            <v>卜赛花</v>
          </cell>
          <cell r="C3408" t="str">
            <v>刘4696</v>
          </cell>
          <cell r="D3408">
            <v>1313</v>
          </cell>
        </row>
        <row r="3409">
          <cell r="B3409" t="str">
            <v>郭凤姣</v>
          </cell>
          <cell r="C3409" t="str">
            <v>巧0187</v>
          </cell>
          <cell r="D3409" t="str">
            <v>1573/1331</v>
          </cell>
        </row>
        <row r="3412">
          <cell r="B3412" t="str">
            <v>傅子家</v>
          </cell>
          <cell r="C3412" t="str">
            <v>G0319</v>
          </cell>
          <cell r="D3412">
            <v>8070</v>
          </cell>
        </row>
        <row r="3413">
          <cell r="B3413" t="str">
            <v>蒋莲娣</v>
          </cell>
          <cell r="C3413" t="str">
            <v>曾3546</v>
          </cell>
          <cell r="D3413">
            <v>1638</v>
          </cell>
        </row>
        <row r="3414">
          <cell r="B3414" t="str">
            <v>黄生国</v>
          </cell>
          <cell r="C3414" t="str">
            <v>曾3546</v>
          </cell>
          <cell r="D3414">
            <v>1638</v>
          </cell>
        </row>
        <row r="3415">
          <cell r="B3415" t="str">
            <v>董宝进</v>
          </cell>
          <cell r="C3415" t="str">
            <v>G2995</v>
          </cell>
          <cell r="D3415">
            <v>5555</v>
          </cell>
        </row>
        <row r="3416">
          <cell r="B3416" t="str">
            <v>刘兵飞</v>
          </cell>
          <cell r="C3416" t="str">
            <v>G2995</v>
          </cell>
          <cell r="D3416">
            <v>5555</v>
          </cell>
        </row>
        <row r="3417">
          <cell r="B3417" t="str">
            <v>贺雯20（2161）</v>
          </cell>
          <cell r="C3417" t="str">
            <v>曾3041</v>
          </cell>
          <cell r="D3417">
            <v>3333</v>
          </cell>
        </row>
        <row r="3418">
          <cell r="B3418" t="str">
            <v>杨碧珍</v>
          </cell>
          <cell r="C3418">
            <v>0</v>
          </cell>
          <cell r="D3418">
            <v>1331</v>
          </cell>
        </row>
        <row r="3419">
          <cell r="B3419" t="str">
            <v>黎艳</v>
          </cell>
          <cell r="C3419" t="str">
            <v>G8073</v>
          </cell>
          <cell r="D3419">
            <v>5858</v>
          </cell>
        </row>
        <row r="3420">
          <cell r="B3420" t="str">
            <v>郭睿</v>
          </cell>
          <cell r="C3420" t="str">
            <v>G2995</v>
          </cell>
          <cell r="D3420">
            <v>5555</v>
          </cell>
        </row>
        <row r="3422">
          <cell r="B3422" t="str">
            <v>任奇玲</v>
          </cell>
          <cell r="C3422" t="str">
            <v>G9870</v>
          </cell>
          <cell r="D3422">
            <v>8599</v>
          </cell>
        </row>
        <row r="3423">
          <cell r="B3423" t="str">
            <v>熊灵芝</v>
          </cell>
          <cell r="C3423" t="str">
            <v>G3876</v>
          </cell>
          <cell r="D3423">
            <v>8070</v>
          </cell>
        </row>
        <row r="3424">
          <cell r="B3424" t="str">
            <v>滕菊</v>
          </cell>
          <cell r="C3424" t="str">
            <v>清8368</v>
          </cell>
          <cell r="D3424">
            <v>5555</v>
          </cell>
        </row>
        <row r="3425">
          <cell r="B3425" t="str">
            <v>刘青青</v>
          </cell>
          <cell r="C3425" t="str">
            <v>G3825</v>
          </cell>
          <cell r="D3425">
            <v>8070</v>
          </cell>
        </row>
        <row r="3426">
          <cell r="B3426" t="str">
            <v>杨丽群</v>
          </cell>
          <cell r="C3426" t="str">
            <v>张7010</v>
          </cell>
          <cell r="D3426">
            <v>5555</v>
          </cell>
        </row>
        <row r="3427">
          <cell r="C3427" t="str">
            <v>张7010</v>
          </cell>
          <cell r="D3427">
            <v>5555</v>
          </cell>
        </row>
        <row r="3428">
          <cell r="B3428" t="str">
            <v>黄艳</v>
          </cell>
          <cell r="C3428" t="str">
            <v>严3907</v>
          </cell>
          <cell r="D3428" t="str">
            <v>8599/1331</v>
          </cell>
        </row>
        <row r="3429">
          <cell r="B3429" t="str">
            <v>李嘉慧20（1234）</v>
          </cell>
          <cell r="C3429" t="str">
            <v>G0141</v>
          </cell>
          <cell r="D3429">
            <v>9886</v>
          </cell>
        </row>
        <row r="3430">
          <cell r="B3430" t="str">
            <v>童利云</v>
          </cell>
          <cell r="C3430" t="str">
            <v>G3876</v>
          </cell>
          <cell r="D3430">
            <v>8070</v>
          </cell>
        </row>
        <row r="3431">
          <cell r="B3431" t="str">
            <v>杨小艳</v>
          </cell>
          <cell r="C3431" t="str">
            <v>徐6399</v>
          </cell>
          <cell r="D3431" t="str">
            <v>9886/1331</v>
          </cell>
        </row>
        <row r="3432">
          <cell r="B3432" t="str">
            <v>杨洁6492</v>
          </cell>
          <cell r="C3432" t="str">
            <v>G2995</v>
          </cell>
          <cell r="D3432">
            <v>5555</v>
          </cell>
        </row>
        <row r="3433">
          <cell r="B3433" t="str">
            <v>吴琦</v>
          </cell>
          <cell r="C3433" t="str">
            <v>Y1006</v>
          </cell>
          <cell r="D3433">
            <v>8599</v>
          </cell>
        </row>
        <row r="3434">
          <cell r="B3434" t="str">
            <v>蒋婷</v>
          </cell>
          <cell r="C3434" t="str">
            <v>刘3516</v>
          </cell>
          <cell r="D3434">
            <v>9611</v>
          </cell>
        </row>
        <row r="3435">
          <cell r="B3435" t="str">
            <v>陈金华</v>
          </cell>
          <cell r="C3435" t="str">
            <v>花6017</v>
          </cell>
          <cell r="D3435">
            <v>8070</v>
          </cell>
        </row>
        <row r="3436">
          <cell r="B3436" t="str">
            <v>梁明秋</v>
          </cell>
          <cell r="C3436" t="str">
            <v>G4045</v>
          </cell>
          <cell r="D3436" t="str">
            <v>5555/1331</v>
          </cell>
        </row>
        <row r="3437">
          <cell r="B3437" t="str">
            <v>邓秀峰</v>
          </cell>
          <cell r="C3437" t="str">
            <v>G0101</v>
          </cell>
          <cell r="D3437">
            <v>8668</v>
          </cell>
        </row>
        <row r="3438">
          <cell r="B3438" t="str">
            <v>陈云4（2995）</v>
          </cell>
          <cell r="C3438" t="str">
            <v>G2995</v>
          </cell>
          <cell r="D3438">
            <v>5555</v>
          </cell>
        </row>
        <row r="3439">
          <cell r="B3439" t="str">
            <v>曹彩云</v>
          </cell>
          <cell r="C3439" t="str">
            <v>G3876</v>
          </cell>
          <cell r="D3439">
            <v>8070</v>
          </cell>
        </row>
        <row r="3440">
          <cell r="B3440" t="str">
            <v>王秀芝60（9995）</v>
          </cell>
          <cell r="C3440" t="str">
            <v>G2822</v>
          </cell>
          <cell r="D3440">
            <v>8070</v>
          </cell>
        </row>
        <row r="3441">
          <cell r="B3441" t="str">
            <v>王秀芝</v>
          </cell>
          <cell r="C3441" t="str">
            <v>G2822</v>
          </cell>
          <cell r="D3441">
            <v>8070</v>
          </cell>
        </row>
        <row r="3442">
          <cell r="B3442" t="str">
            <v>龚春燕</v>
          </cell>
          <cell r="C3442" t="str">
            <v>G0101</v>
          </cell>
          <cell r="D3442" t="str">
            <v>8668/1331</v>
          </cell>
        </row>
        <row r="3443">
          <cell r="B3443" t="str">
            <v>刘映红</v>
          </cell>
          <cell r="C3443" t="str">
            <v>G3876</v>
          </cell>
          <cell r="D3443">
            <v>8070</v>
          </cell>
        </row>
        <row r="3444">
          <cell r="B3444" t="str">
            <v>唐修美</v>
          </cell>
          <cell r="C3444" t="str">
            <v>G5856</v>
          </cell>
          <cell r="D3444" t="str">
            <v>5555/1331</v>
          </cell>
        </row>
        <row r="3445">
          <cell r="B3445" t="str">
            <v>湛梨</v>
          </cell>
          <cell r="C3445" t="str">
            <v>G6722</v>
          </cell>
          <cell r="D3445" t="str">
            <v>1688/1331</v>
          </cell>
        </row>
        <row r="3446">
          <cell r="B3446" t="str">
            <v>王宇60 8737</v>
          </cell>
          <cell r="C3446" t="str">
            <v>G8073</v>
          </cell>
          <cell r="D3446">
            <v>5858</v>
          </cell>
        </row>
        <row r="3447">
          <cell r="B3447" t="str">
            <v>肖欢60 5757</v>
          </cell>
          <cell r="C3447" t="str">
            <v>G8073</v>
          </cell>
          <cell r="D3447">
            <v>5858</v>
          </cell>
        </row>
        <row r="3448">
          <cell r="B3448" t="str">
            <v>刘海玥</v>
          </cell>
          <cell r="C3448" t="str">
            <v>G7766</v>
          </cell>
          <cell r="D3448">
            <v>8070</v>
          </cell>
        </row>
        <row r="3449">
          <cell r="B3449" t="str">
            <v>顾金梅</v>
          </cell>
          <cell r="C3449" t="str">
            <v>向2005</v>
          </cell>
          <cell r="D3449">
            <v>8668</v>
          </cell>
        </row>
        <row r="3450">
          <cell r="B3450" t="str">
            <v>顾金梅</v>
          </cell>
          <cell r="C3450" t="str">
            <v>向2005</v>
          </cell>
          <cell r="D3450">
            <v>8668</v>
          </cell>
        </row>
        <row r="3451">
          <cell r="B3451" t="str">
            <v>欧阳小兰</v>
          </cell>
          <cell r="C3451" t="str">
            <v>G3825</v>
          </cell>
          <cell r="D3451">
            <v>8070</v>
          </cell>
        </row>
        <row r="3452">
          <cell r="B3452" t="str">
            <v>杨雪梅60（1819）</v>
          </cell>
          <cell r="C3452" t="str">
            <v>华7387</v>
          </cell>
          <cell r="D3452">
            <v>1688</v>
          </cell>
        </row>
        <row r="3453">
          <cell r="B3453" t="str">
            <v>丁芬</v>
          </cell>
          <cell r="C3453" t="str">
            <v>G3876</v>
          </cell>
          <cell r="D3453">
            <v>8070</v>
          </cell>
        </row>
        <row r="3454">
          <cell r="B3454" t="str">
            <v>刘丽君1（7425)</v>
          </cell>
          <cell r="C3454" t="str">
            <v>巧0187</v>
          </cell>
          <cell r="D3454">
            <v>1573</v>
          </cell>
        </row>
        <row r="3455">
          <cell r="B3455" t="str">
            <v>罗艳芬</v>
          </cell>
          <cell r="C3455" t="str">
            <v>G2995</v>
          </cell>
          <cell r="D3455">
            <v>5555</v>
          </cell>
        </row>
        <row r="3456">
          <cell r="B3456" t="str">
            <v>张宏梅</v>
          </cell>
          <cell r="C3456" t="str">
            <v>G3825</v>
          </cell>
          <cell r="D3456">
            <v>8070</v>
          </cell>
        </row>
        <row r="3457">
          <cell r="B3457" t="str">
            <v>肖洣</v>
          </cell>
          <cell r="C3457" t="str">
            <v>G8073</v>
          </cell>
          <cell r="D3457">
            <v>5858</v>
          </cell>
        </row>
        <row r="3458">
          <cell r="B3458" t="str">
            <v>翦紫薇</v>
          </cell>
          <cell r="C3458" t="str">
            <v>G7882</v>
          </cell>
          <cell r="D3458">
            <v>8070</v>
          </cell>
        </row>
        <row r="3459">
          <cell r="B3459" t="str">
            <v>田玉珍</v>
          </cell>
          <cell r="C3459" t="str">
            <v>G6916</v>
          </cell>
          <cell r="D3459">
            <v>5858</v>
          </cell>
        </row>
        <row r="3460">
          <cell r="B3460" t="str">
            <v>龙小英60-2849</v>
          </cell>
          <cell r="C3460" t="str">
            <v>巧0187</v>
          </cell>
          <cell r="D3460">
            <v>1573</v>
          </cell>
        </row>
        <row r="3461">
          <cell r="B3461" t="str">
            <v>陈露沙</v>
          </cell>
          <cell r="C3461" t="str">
            <v>巧0187</v>
          </cell>
          <cell r="D3461">
            <v>1573</v>
          </cell>
        </row>
        <row r="3462">
          <cell r="B3462" t="str">
            <v>刘跃芳</v>
          </cell>
          <cell r="C3462" t="str">
            <v>巧0187</v>
          </cell>
          <cell r="D3462" t="str">
            <v>1573/1331</v>
          </cell>
        </row>
        <row r="3463">
          <cell r="B3463" t="str">
            <v>李青青</v>
          </cell>
          <cell r="C3463" t="str">
            <v>G3876</v>
          </cell>
          <cell r="D3463">
            <v>8070</v>
          </cell>
        </row>
        <row r="3464">
          <cell r="B3464" t="str">
            <v>刘丽君1（7425）</v>
          </cell>
          <cell r="C3464" t="str">
            <v>巧0187</v>
          </cell>
          <cell r="D3464">
            <v>1573</v>
          </cell>
        </row>
        <row r="3465">
          <cell r="B3465" t="str">
            <v>颜朵</v>
          </cell>
          <cell r="C3465" t="str">
            <v>G3825</v>
          </cell>
          <cell r="D3465">
            <v>8070</v>
          </cell>
        </row>
        <row r="3466">
          <cell r="B3466" t="str">
            <v>邹桂琼</v>
          </cell>
          <cell r="C3466" t="str">
            <v>徐6399</v>
          </cell>
          <cell r="D3466">
            <v>9886</v>
          </cell>
        </row>
        <row r="3467">
          <cell r="B3467" t="str">
            <v>徐圆圆</v>
          </cell>
          <cell r="C3467" t="str">
            <v>好5318</v>
          </cell>
          <cell r="D3467">
            <v>5858</v>
          </cell>
        </row>
        <row r="3468">
          <cell r="B3468" t="str">
            <v>王有钱</v>
          </cell>
          <cell r="C3468" t="str">
            <v>王9978</v>
          </cell>
          <cell r="D3468">
            <v>1638</v>
          </cell>
        </row>
        <row r="3469">
          <cell r="B3469" t="str">
            <v>谢娟</v>
          </cell>
          <cell r="C3469" t="str">
            <v>G3876</v>
          </cell>
          <cell r="D3469">
            <v>8070</v>
          </cell>
        </row>
        <row r="3470">
          <cell r="B3470" t="str">
            <v>刘成府</v>
          </cell>
          <cell r="C3470" t="str">
            <v>G3876</v>
          </cell>
          <cell r="D3470">
            <v>8070</v>
          </cell>
        </row>
        <row r="3471">
          <cell r="B3471" t="str">
            <v>罗进丽</v>
          </cell>
          <cell r="C3471" t="str">
            <v>G4045</v>
          </cell>
          <cell r="D3471" t="str">
            <v>5555/1331</v>
          </cell>
        </row>
        <row r="3472">
          <cell r="B3472" t="str">
            <v>周莹</v>
          </cell>
          <cell r="C3472" t="str">
            <v>严3907</v>
          </cell>
          <cell r="D3472" t="str">
            <v>8599/1331</v>
          </cell>
        </row>
        <row r="3473">
          <cell r="B3473" t="str">
            <v>方微</v>
          </cell>
          <cell r="C3473">
            <v>0</v>
          </cell>
          <cell r="D3473">
            <v>1331</v>
          </cell>
        </row>
        <row r="3474">
          <cell r="B3474" t="str">
            <v>陈菊花60（1917）</v>
          </cell>
          <cell r="C3474" t="str">
            <v>G2995</v>
          </cell>
          <cell r="D3474">
            <v>5555</v>
          </cell>
        </row>
        <row r="3475">
          <cell r="B3475" t="str">
            <v>杨洁6429</v>
          </cell>
          <cell r="C3475" t="str">
            <v>G2995</v>
          </cell>
          <cell r="D3475">
            <v>5555</v>
          </cell>
        </row>
        <row r="3476">
          <cell r="B3476" t="str">
            <v>沈艺芬</v>
          </cell>
          <cell r="C3476" t="str">
            <v>刘4879</v>
          </cell>
          <cell r="D3476">
            <v>5858</v>
          </cell>
        </row>
        <row r="3477">
          <cell r="B3477" t="str">
            <v>肖玲玲</v>
          </cell>
          <cell r="C3477" t="str">
            <v>G3825</v>
          </cell>
          <cell r="D3477">
            <v>8070</v>
          </cell>
        </row>
        <row r="3478">
          <cell r="B3478" t="str">
            <v>蒋婵</v>
          </cell>
          <cell r="C3478" t="str">
            <v>花6017</v>
          </cell>
          <cell r="D3478">
            <v>8070</v>
          </cell>
        </row>
        <row r="3479">
          <cell r="B3479" t="str">
            <v>石志勇</v>
          </cell>
          <cell r="C3479" t="str">
            <v>龚1376</v>
          </cell>
          <cell r="D3479">
            <v>8599</v>
          </cell>
        </row>
        <row r="3480">
          <cell r="B3480" t="str">
            <v>蒲海春</v>
          </cell>
          <cell r="C3480" t="str">
            <v>G3876</v>
          </cell>
          <cell r="D3480">
            <v>8070</v>
          </cell>
        </row>
        <row r="3481">
          <cell r="B3481" t="str">
            <v>潘发燕</v>
          </cell>
          <cell r="C3481" t="str">
            <v>杨6876</v>
          </cell>
          <cell r="D3481">
            <v>8070</v>
          </cell>
        </row>
        <row r="3482">
          <cell r="B3482" t="str">
            <v>王秀芝9995</v>
          </cell>
          <cell r="C3482" t="str">
            <v>G2822</v>
          </cell>
          <cell r="D3482">
            <v>8070</v>
          </cell>
        </row>
        <row r="3483">
          <cell r="B3483" t="str">
            <v>徐付春</v>
          </cell>
          <cell r="C3483" t="str">
            <v>G3876</v>
          </cell>
          <cell r="D3483">
            <v>8070</v>
          </cell>
        </row>
        <row r="3484">
          <cell r="B3484" t="str">
            <v>张娜杰</v>
          </cell>
          <cell r="C3484" t="str">
            <v>G3825</v>
          </cell>
          <cell r="D3484">
            <v>8070</v>
          </cell>
        </row>
        <row r="3485">
          <cell r="B3485" t="str">
            <v>彭柳娟</v>
          </cell>
          <cell r="C3485" t="str">
            <v>G9921</v>
          </cell>
          <cell r="D3485">
            <v>1688</v>
          </cell>
        </row>
        <row r="3486">
          <cell r="B3486" t="str">
            <v>肖金凤</v>
          </cell>
          <cell r="C3486" t="str">
            <v>张1198</v>
          </cell>
          <cell r="D3486" t="str">
            <v>3333/1331</v>
          </cell>
        </row>
        <row r="3487">
          <cell r="B3487" t="str">
            <v>李群</v>
          </cell>
          <cell r="C3487" t="str">
            <v>G4045</v>
          </cell>
          <cell r="D3487" t="str">
            <v>5555/1331</v>
          </cell>
        </row>
        <row r="3488">
          <cell r="B3488" t="str">
            <v>张小梅60-1556</v>
          </cell>
          <cell r="C3488" t="str">
            <v>巧0187</v>
          </cell>
          <cell r="D3488">
            <v>1573</v>
          </cell>
        </row>
        <row r="3489">
          <cell r="B3489" t="str">
            <v>焦伟伟</v>
          </cell>
          <cell r="C3489" t="str">
            <v>曾3546</v>
          </cell>
          <cell r="D3489">
            <v>1638</v>
          </cell>
        </row>
        <row r="3490">
          <cell r="B3490" t="str">
            <v>刘静</v>
          </cell>
          <cell r="C3490" t="str">
            <v>曾3546</v>
          </cell>
          <cell r="D3490">
            <v>1638</v>
          </cell>
        </row>
        <row r="3491">
          <cell r="B3491" t="str">
            <v>李香平</v>
          </cell>
          <cell r="C3491" t="str">
            <v>静3796</v>
          </cell>
          <cell r="D3491">
            <v>9886</v>
          </cell>
        </row>
        <row r="3492">
          <cell r="B3492" t="str">
            <v>董美珍</v>
          </cell>
          <cell r="C3492" t="str">
            <v>G8073</v>
          </cell>
          <cell r="D3492">
            <v>5858</v>
          </cell>
        </row>
        <row r="3493">
          <cell r="B3493" t="str">
            <v>王娟4（5346）</v>
          </cell>
          <cell r="C3493" t="str">
            <v>贝5808</v>
          </cell>
          <cell r="D3493" t="str">
            <v>8599/1330</v>
          </cell>
        </row>
        <row r="3494">
          <cell r="B3494" t="str">
            <v>蒋书勤</v>
          </cell>
          <cell r="C3494" t="str">
            <v>徐6399</v>
          </cell>
          <cell r="D3494">
            <v>9886</v>
          </cell>
        </row>
        <row r="3495">
          <cell r="B3495" t="str">
            <v>覃霞</v>
          </cell>
          <cell r="C3495" t="str">
            <v>严3907</v>
          </cell>
          <cell r="D3495">
            <v>8599</v>
          </cell>
        </row>
        <row r="3496">
          <cell r="B3496" t="str">
            <v>许星</v>
          </cell>
          <cell r="C3496" t="str">
            <v>G9870</v>
          </cell>
          <cell r="D3496">
            <v>8599</v>
          </cell>
        </row>
        <row r="3497">
          <cell r="B3497" t="str">
            <v>刘小燕60-2131</v>
          </cell>
          <cell r="C3497" t="str">
            <v>G0101</v>
          </cell>
          <cell r="D3497">
            <v>8668</v>
          </cell>
        </row>
        <row r="3498">
          <cell r="B3498" t="str">
            <v>何巧玲</v>
          </cell>
          <cell r="C3498" t="str">
            <v>G3876</v>
          </cell>
          <cell r="D3498">
            <v>8070</v>
          </cell>
        </row>
        <row r="3499">
          <cell r="B3499" t="str">
            <v>龙桂英</v>
          </cell>
          <cell r="C3499" t="str">
            <v>刘3735</v>
          </cell>
          <cell r="D3499">
            <v>8599</v>
          </cell>
        </row>
        <row r="3500">
          <cell r="B3500" t="str">
            <v>李欣然</v>
          </cell>
          <cell r="C3500" t="str">
            <v>G2995</v>
          </cell>
          <cell r="D3500">
            <v>5555</v>
          </cell>
        </row>
        <row r="3501">
          <cell r="B3501" t="str">
            <v>王娟5346</v>
          </cell>
          <cell r="C3501" t="str">
            <v>贝5808</v>
          </cell>
          <cell r="D3501" t="str">
            <v>8599/1330</v>
          </cell>
        </row>
        <row r="3502">
          <cell r="B3502" t="str">
            <v>张贤</v>
          </cell>
          <cell r="C3502" t="str">
            <v>黄6192</v>
          </cell>
          <cell r="D3502">
            <v>9611</v>
          </cell>
        </row>
        <row r="3503">
          <cell r="B3503" t="str">
            <v>黄丽君</v>
          </cell>
          <cell r="C3503" t="str">
            <v>甜4038</v>
          </cell>
          <cell r="D3503">
            <v>1573</v>
          </cell>
        </row>
        <row r="3504">
          <cell r="B3504" t="str">
            <v>袁春红</v>
          </cell>
          <cell r="C3504" t="str">
            <v>琼6858</v>
          </cell>
          <cell r="D3504" t="str">
            <v>8599/1330</v>
          </cell>
        </row>
        <row r="3505">
          <cell r="B3505" t="str">
            <v>杨程</v>
          </cell>
          <cell r="C3505" t="str">
            <v>雷1618</v>
          </cell>
          <cell r="D3505">
            <v>8599</v>
          </cell>
        </row>
        <row r="3506">
          <cell r="B3506" t="str">
            <v>张丽丽</v>
          </cell>
          <cell r="C3506" t="str">
            <v>平1415</v>
          </cell>
          <cell r="D3506" t="str">
            <v>1688/1331</v>
          </cell>
        </row>
        <row r="3507">
          <cell r="B3507" t="str">
            <v>张燕</v>
          </cell>
          <cell r="C3507" t="str">
            <v>王2881</v>
          </cell>
          <cell r="D3507">
            <v>5555</v>
          </cell>
        </row>
        <row r="3508">
          <cell r="B3508" t="str">
            <v>龙海花60-2960</v>
          </cell>
          <cell r="C3508" t="str">
            <v>G0905</v>
          </cell>
          <cell r="D3508">
            <v>8599</v>
          </cell>
        </row>
        <row r="3509">
          <cell r="B3509" t="str">
            <v>刘梦露</v>
          </cell>
          <cell r="C3509" t="str">
            <v>G3825</v>
          </cell>
          <cell r="D3509">
            <v>8070</v>
          </cell>
        </row>
        <row r="3510">
          <cell r="B3510" t="str">
            <v>吴海波</v>
          </cell>
          <cell r="C3510" t="str">
            <v>G2995</v>
          </cell>
          <cell r="D3510">
            <v>5555</v>
          </cell>
        </row>
        <row r="3511">
          <cell r="B3511" t="str">
            <v>李六元</v>
          </cell>
          <cell r="C3511" t="str">
            <v>G7882</v>
          </cell>
          <cell r="D3511">
            <v>8070</v>
          </cell>
        </row>
        <row r="3512">
          <cell r="B3512" t="str">
            <v>何瑛</v>
          </cell>
          <cell r="C3512">
            <v>0</v>
          </cell>
          <cell r="D3512">
            <v>1331</v>
          </cell>
        </row>
        <row r="3513">
          <cell r="B3513" t="str">
            <v>胡太敏</v>
          </cell>
          <cell r="C3513" t="str">
            <v>陈3312</v>
          </cell>
          <cell r="D3513">
            <v>1313</v>
          </cell>
        </row>
        <row r="3514">
          <cell r="B3514" t="str">
            <v>罗培花</v>
          </cell>
          <cell r="C3514">
            <v>0</v>
          </cell>
          <cell r="D3514">
            <v>1331</v>
          </cell>
        </row>
        <row r="3515">
          <cell r="B3515" t="str">
            <v>李希平</v>
          </cell>
          <cell r="C3515" t="str">
            <v>徐6399</v>
          </cell>
          <cell r="D3515" t="str">
            <v>9886/1331</v>
          </cell>
        </row>
        <row r="3516">
          <cell r="B3516" t="str">
            <v>程芳7838</v>
          </cell>
          <cell r="C3516" t="str">
            <v>G6917</v>
          </cell>
          <cell r="D3516">
            <v>5858</v>
          </cell>
        </row>
        <row r="3517">
          <cell r="B3517" t="str">
            <v>姜桂芳</v>
          </cell>
          <cell r="C3517" t="str">
            <v>徐6399</v>
          </cell>
          <cell r="D3517">
            <v>9886</v>
          </cell>
        </row>
        <row r="3518">
          <cell r="B3518" t="str">
            <v>欧阳婧</v>
          </cell>
          <cell r="C3518" t="str">
            <v>G8073</v>
          </cell>
          <cell r="D3518">
            <v>5858</v>
          </cell>
        </row>
        <row r="3519">
          <cell r="B3519" t="str">
            <v>梁松梅</v>
          </cell>
          <cell r="C3519" t="str">
            <v>G3825</v>
          </cell>
          <cell r="D3519">
            <v>8070</v>
          </cell>
        </row>
        <row r="3520">
          <cell r="B3520" t="str">
            <v>王琛</v>
          </cell>
          <cell r="C3520" t="str">
            <v>G2995</v>
          </cell>
          <cell r="D3520">
            <v>5555</v>
          </cell>
        </row>
        <row r="3521">
          <cell r="B3521" t="str">
            <v>卜赛兰</v>
          </cell>
          <cell r="C3521" t="str">
            <v>刘4696</v>
          </cell>
          <cell r="D3521">
            <v>1313</v>
          </cell>
        </row>
        <row r="3522">
          <cell r="B3522" t="str">
            <v>杨容梅</v>
          </cell>
          <cell r="C3522">
            <v>0</v>
          </cell>
          <cell r="D3522">
            <v>1331</v>
          </cell>
        </row>
        <row r="3523">
          <cell r="B3523" t="str">
            <v>龙晓娇</v>
          </cell>
          <cell r="C3523" t="str">
            <v>G8568</v>
          </cell>
          <cell r="D3523">
            <v>5858</v>
          </cell>
        </row>
        <row r="3524">
          <cell r="B3524" t="str">
            <v>颜思怡</v>
          </cell>
          <cell r="C3524" t="str">
            <v>刘1595</v>
          </cell>
          <cell r="D3524">
            <v>8599</v>
          </cell>
        </row>
        <row r="3525">
          <cell r="B3525" t="str">
            <v>郭敢花</v>
          </cell>
          <cell r="C3525" t="str">
            <v>李7103</v>
          </cell>
          <cell r="D3525" t="str">
            <v>8070/1330</v>
          </cell>
        </row>
        <row r="3526">
          <cell r="B3526" t="str">
            <v>雷玄</v>
          </cell>
          <cell r="C3526">
            <v>0</v>
          </cell>
          <cell r="D3526">
            <v>1330</v>
          </cell>
        </row>
        <row r="3527">
          <cell r="B3527" t="str">
            <v>胡榆琪</v>
          </cell>
          <cell r="C3527" t="str">
            <v>曾5068</v>
          </cell>
          <cell r="D3527">
            <v>5555</v>
          </cell>
        </row>
        <row r="3528">
          <cell r="B3528" t="str">
            <v>米慧英</v>
          </cell>
          <cell r="C3528" t="str">
            <v>简4618</v>
          </cell>
          <cell r="D3528">
            <v>3333</v>
          </cell>
        </row>
        <row r="3529">
          <cell r="B3529" t="str">
            <v>汪晓辉</v>
          </cell>
          <cell r="C3529" t="str">
            <v>Y1006</v>
          </cell>
          <cell r="D3529">
            <v>8599</v>
          </cell>
        </row>
        <row r="3530">
          <cell r="B3530" t="str">
            <v>方秀平</v>
          </cell>
          <cell r="C3530" t="str">
            <v>张1198</v>
          </cell>
          <cell r="D3530" t="str">
            <v>3333/1331</v>
          </cell>
        </row>
        <row r="3532">
          <cell r="B3532" t="str">
            <v>文静</v>
          </cell>
          <cell r="C3532" t="str">
            <v>刘4381</v>
          </cell>
          <cell r="D3532">
            <v>1638</v>
          </cell>
        </row>
        <row r="3533">
          <cell r="B3533" t="str">
            <v>张欢</v>
          </cell>
          <cell r="C3533" t="str">
            <v>平1415</v>
          </cell>
          <cell r="D3533">
            <v>1688</v>
          </cell>
        </row>
        <row r="3534">
          <cell r="B3534" t="str">
            <v>李智</v>
          </cell>
          <cell r="C3534" t="str">
            <v>G9870</v>
          </cell>
          <cell r="D3534">
            <v>8599</v>
          </cell>
        </row>
        <row r="3535">
          <cell r="B3535" t="str">
            <v>申杰</v>
          </cell>
          <cell r="C3535" t="str">
            <v>G9870</v>
          </cell>
          <cell r="D3535">
            <v>8599</v>
          </cell>
        </row>
        <row r="3536">
          <cell r="B3536" t="str">
            <v>谢双</v>
          </cell>
          <cell r="C3536" t="str">
            <v>G3825</v>
          </cell>
          <cell r="D3536">
            <v>8070</v>
          </cell>
        </row>
        <row r="3537">
          <cell r="B3537" t="str">
            <v>申宝春</v>
          </cell>
          <cell r="C3537" t="str">
            <v>熊2067</v>
          </cell>
          <cell r="D3537" t="str">
            <v>1313/1331</v>
          </cell>
        </row>
        <row r="3538">
          <cell r="B3538" t="str">
            <v>李宝</v>
          </cell>
          <cell r="C3538" t="str">
            <v>G7882</v>
          </cell>
          <cell r="D3538">
            <v>8070</v>
          </cell>
        </row>
        <row r="3539">
          <cell r="B3539" t="str">
            <v>林凤</v>
          </cell>
          <cell r="C3539" t="str">
            <v>杨2659</v>
          </cell>
          <cell r="D3539">
            <v>3333</v>
          </cell>
        </row>
        <row r="3541">
          <cell r="B3541" t="str">
            <v>谢林琴</v>
          </cell>
          <cell r="C3541" t="str">
            <v>G2995</v>
          </cell>
          <cell r="D3541">
            <v>5555</v>
          </cell>
        </row>
        <row r="3542">
          <cell r="B3542" t="str">
            <v>邹秋艳</v>
          </cell>
          <cell r="C3542" t="str">
            <v>G0141</v>
          </cell>
          <cell r="D3542">
            <v>9886</v>
          </cell>
        </row>
        <row r="3543">
          <cell r="B3543" t="str">
            <v>康畅</v>
          </cell>
          <cell r="C3543" t="str">
            <v>G7882</v>
          </cell>
          <cell r="D3543">
            <v>8070</v>
          </cell>
        </row>
        <row r="3544">
          <cell r="B3544" t="str">
            <v>余美珍</v>
          </cell>
          <cell r="C3544" t="str">
            <v>刘4696</v>
          </cell>
          <cell r="D3544" t="str">
            <v>1313/1331</v>
          </cell>
        </row>
        <row r="3545">
          <cell r="B3545" t="str">
            <v>卢华</v>
          </cell>
          <cell r="C3545" t="str">
            <v>G8090</v>
          </cell>
          <cell r="D3545">
            <v>3333</v>
          </cell>
        </row>
        <row r="3546">
          <cell r="B3546" t="str">
            <v>陈启芳</v>
          </cell>
          <cell r="C3546" t="str">
            <v>娟7217</v>
          </cell>
          <cell r="D3546">
            <v>1688</v>
          </cell>
        </row>
        <row r="3547">
          <cell r="B3547" t="str">
            <v>王庆花</v>
          </cell>
          <cell r="C3547" t="str">
            <v>张9429</v>
          </cell>
          <cell r="D3547" t="str">
            <v>5858/1330</v>
          </cell>
        </row>
        <row r="3548">
          <cell r="B3548" t="str">
            <v>方薇</v>
          </cell>
          <cell r="C3548">
            <v>0</v>
          </cell>
          <cell r="D3548">
            <v>1331</v>
          </cell>
        </row>
        <row r="3549">
          <cell r="B3549" t="str">
            <v>王秋霞</v>
          </cell>
          <cell r="C3549" t="str">
            <v>花6017</v>
          </cell>
          <cell r="D3549">
            <v>8070</v>
          </cell>
        </row>
        <row r="3550">
          <cell r="B3550" t="str">
            <v>杨晓</v>
          </cell>
          <cell r="C3550" t="str">
            <v>陈8160</v>
          </cell>
          <cell r="D3550">
            <v>5555</v>
          </cell>
        </row>
        <row r="3552">
          <cell r="B3552" t="str">
            <v>张雪岩</v>
          </cell>
          <cell r="C3552" t="str">
            <v>G3876</v>
          </cell>
          <cell r="D3552">
            <v>8070</v>
          </cell>
        </row>
        <row r="3553">
          <cell r="B3553" t="str">
            <v>张立青</v>
          </cell>
          <cell r="C3553" t="str">
            <v>G3825</v>
          </cell>
          <cell r="D3553">
            <v>8070</v>
          </cell>
        </row>
        <row r="3554">
          <cell r="B3554" t="str">
            <v>钟泸燕</v>
          </cell>
          <cell r="C3554" t="str">
            <v>赵7910</v>
          </cell>
          <cell r="D3554">
            <v>8599</v>
          </cell>
        </row>
        <row r="3555">
          <cell r="B3555" t="str">
            <v>邰级送</v>
          </cell>
          <cell r="C3555" t="str">
            <v>G9870</v>
          </cell>
          <cell r="D3555">
            <v>8599</v>
          </cell>
        </row>
        <row r="3556">
          <cell r="B3556" t="str">
            <v>李姿姿</v>
          </cell>
          <cell r="C3556" t="str">
            <v>刘3652</v>
          </cell>
          <cell r="D3556">
            <v>1638</v>
          </cell>
        </row>
        <row r="3557">
          <cell r="B3557" t="str">
            <v>赵锦</v>
          </cell>
          <cell r="C3557" t="str">
            <v>G6398</v>
          </cell>
          <cell r="D3557" t="str">
            <v>1313/1331</v>
          </cell>
        </row>
        <row r="3559">
          <cell r="B3559" t="str">
            <v>古超波</v>
          </cell>
          <cell r="C3559" t="str">
            <v>G7608</v>
          </cell>
          <cell r="D3559">
            <v>1313</v>
          </cell>
        </row>
        <row r="3560">
          <cell r="B3560" t="str">
            <v>黄婕</v>
          </cell>
          <cell r="C3560" t="str">
            <v>婉7330</v>
          </cell>
          <cell r="D3560" t="str">
            <v>1313/1331</v>
          </cell>
        </row>
        <row r="3561">
          <cell r="B3561" t="str">
            <v>王志梅</v>
          </cell>
          <cell r="C3561" t="str">
            <v>G2995</v>
          </cell>
          <cell r="D3561" t="str">
            <v>5555/1331</v>
          </cell>
        </row>
        <row r="3562">
          <cell r="B3562" t="str">
            <v>李阳21（0036）</v>
          </cell>
          <cell r="C3562">
            <v>0</v>
          </cell>
          <cell r="D3562">
            <v>1338</v>
          </cell>
        </row>
        <row r="3563">
          <cell r="B3563" t="str">
            <v>陆仙琴</v>
          </cell>
          <cell r="C3563" t="str">
            <v>婉7330</v>
          </cell>
          <cell r="D3563">
            <v>1313</v>
          </cell>
        </row>
        <row r="3564">
          <cell r="B3564" t="str">
            <v>林雪兰</v>
          </cell>
          <cell r="C3564" t="str">
            <v>贺9228</v>
          </cell>
          <cell r="D3564">
            <v>8599</v>
          </cell>
        </row>
        <row r="3565">
          <cell r="B3565" t="str">
            <v>李海波5832</v>
          </cell>
          <cell r="C3565" t="str">
            <v>张9429</v>
          </cell>
          <cell r="D3565" t="str">
            <v>5858/1331</v>
          </cell>
        </row>
        <row r="3566">
          <cell r="B3566" t="str">
            <v>梁小慧</v>
          </cell>
          <cell r="C3566" t="str">
            <v>张9429</v>
          </cell>
          <cell r="D3566">
            <v>5858</v>
          </cell>
        </row>
        <row r="3567">
          <cell r="B3567" t="str">
            <v>梁亦爽</v>
          </cell>
          <cell r="C3567" t="str">
            <v>G2995</v>
          </cell>
          <cell r="D3567">
            <v>5555</v>
          </cell>
        </row>
        <row r="3568">
          <cell r="B3568" t="str">
            <v>聂迁玉</v>
          </cell>
          <cell r="C3568" t="str">
            <v>G2995</v>
          </cell>
          <cell r="D3568">
            <v>5555</v>
          </cell>
        </row>
        <row r="3569">
          <cell r="B3569" t="str">
            <v>吉明</v>
          </cell>
          <cell r="C3569" t="str">
            <v>G3876</v>
          </cell>
          <cell r="D3569">
            <v>8070</v>
          </cell>
        </row>
        <row r="3570">
          <cell r="B3570" t="str">
            <v>刘小琴</v>
          </cell>
          <cell r="C3570" t="str">
            <v>刘6982</v>
          </cell>
          <cell r="D3570" t="str">
            <v>5858/1331</v>
          </cell>
        </row>
        <row r="3571">
          <cell r="B3571" t="str">
            <v>刘艳60-4722</v>
          </cell>
          <cell r="C3571" t="str">
            <v>G3876</v>
          </cell>
          <cell r="D3571">
            <v>8070</v>
          </cell>
        </row>
        <row r="3572">
          <cell r="B3572" t="str">
            <v>黄芳芳60（9770）</v>
          </cell>
          <cell r="C3572" t="str">
            <v>陈6759</v>
          </cell>
          <cell r="D3572">
            <v>9886</v>
          </cell>
        </row>
        <row r="3573">
          <cell r="B3573" t="str">
            <v>厉丹</v>
          </cell>
          <cell r="C3573">
            <v>0</v>
          </cell>
          <cell r="D3573">
            <v>1331</v>
          </cell>
        </row>
        <row r="3574">
          <cell r="B3574" t="str">
            <v>曾永梅</v>
          </cell>
          <cell r="C3574" t="str">
            <v>崔6790</v>
          </cell>
          <cell r="D3574">
            <v>5555</v>
          </cell>
        </row>
        <row r="3575">
          <cell r="B3575" t="str">
            <v>曾爱华60（4618）</v>
          </cell>
          <cell r="C3575" t="str">
            <v>汤1661</v>
          </cell>
          <cell r="D3575">
            <v>1688</v>
          </cell>
        </row>
        <row r="3576">
          <cell r="B3576" t="str">
            <v>陈梦旗</v>
          </cell>
          <cell r="C3576" t="str">
            <v>江3846</v>
          </cell>
          <cell r="D3576" t="str">
            <v>1638/1331</v>
          </cell>
        </row>
        <row r="3577">
          <cell r="B3577" t="str">
            <v>王红锋</v>
          </cell>
          <cell r="C3577" t="str">
            <v>G3876</v>
          </cell>
          <cell r="D3577">
            <v>8070</v>
          </cell>
        </row>
        <row r="3578">
          <cell r="B3578" t="str">
            <v>袁志丽</v>
          </cell>
          <cell r="C3578" t="str">
            <v>G0101</v>
          </cell>
          <cell r="D3578">
            <v>8668</v>
          </cell>
        </row>
        <row r="3579">
          <cell r="B3579" t="str">
            <v>薛坤</v>
          </cell>
          <cell r="C3579" t="str">
            <v>G2995</v>
          </cell>
          <cell r="D3579">
            <v>5555</v>
          </cell>
        </row>
        <row r="3580">
          <cell r="B3580" t="str">
            <v>李婉儿</v>
          </cell>
          <cell r="C3580" t="str">
            <v>肖5996</v>
          </cell>
          <cell r="D3580">
            <v>9886</v>
          </cell>
        </row>
        <row r="3581">
          <cell r="B3581" t="str">
            <v>吕美云</v>
          </cell>
          <cell r="C3581" t="str">
            <v>G8838</v>
          </cell>
          <cell r="D3581">
            <v>8070</v>
          </cell>
        </row>
        <row r="3582">
          <cell r="B3582" t="str">
            <v>阳航</v>
          </cell>
          <cell r="C3582" t="str">
            <v>G8838</v>
          </cell>
          <cell r="D3582">
            <v>8070</v>
          </cell>
        </row>
        <row r="3583">
          <cell r="B3583" t="str">
            <v>阿迪兰木</v>
          </cell>
          <cell r="C3583" t="str">
            <v>G3876</v>
          </cell>
          <cell r="D3583">
            <v>8070</v>
          </cell>
        </row>
        <row r="3584">
          <cell r="B3584" t="str">
            <v>姚芸</v>
          </cell>
          <cell r="C3584" t="str">
            <v>陈6759</v>
          </cell>
          <cell r="D3584">
            <v>9886</v>
          </cell>
        </row>
        <row r="3586">
          <cell r="B3586" t="str">
            <v>何秀娟</v>
          </cell>
          <cell r="C3586" t="str">
            <v>G7882</v>
          </cell>
          <cell r="D3586">
            <v>8070</v>
          </cell>
        </row>
        <row r="3587">
          <cell r="B3587" t="str">
            <v>陈建喜</v>
          </cell>
          <cell r="C3587" t="str">
            <v>G7882</v>
          </cell>
          <cell r="D3587">
            <v>8070</v>
          </cell>
        </row>
        <row r="3588">
          <cell r="B3588" t="str">
            <v>吴恋</v>
          </cell>
          <cell r="C3588" t="str">
            <v>婵7909</v>
          </cell>
          <cell r="D3588">
            <v>5555</v>
          </cell>
        </row>
        <row r="3589">
          <cell r="B3589" t="str">
            <v>陈灵芝</v>
          </cell>
          <cell r="C3589" t="str">
            <v>G3876</v>
          </cell>
          <cell r="D3589">
            <v>8070</v>
          </cell>
        </row>
        <row r="3590">
          <cell r="B3590" t="str">
            <v>龙小英60(2849)</v>
          </cell>
          <cell r="C3590" t="str">
            <v>巧0187</v>
          </cell>
          <cell r="D3590">
            <v>1573</v>
          </cell>
        </row>
        <row r="3591">
          <cell r="B3591" t="str">
            <v>钟艳梅</v>
          </cell>
          <cell r="C3591" t="str">
            <v>刘4381</v>
          </cell>
          <cell r="D3591" t="str">
            <v>1638/1331</v>
          </cell>
        </row>
        <row r="3592">
          <cell r="B3592" t="str">
            <v>陈梅0856</v>
          </cell>
          <cell r="C3592" t="str">
            <v>汤1661</v>
          </cell>
          <cell r="D3592">
            <v>1688</v>
          </cell>
        </row>
        <row r="3593">
          <cell r="B3593" t="str">
            <v>李彩莹</v>
          </cell>
          <cell r="C3593" t="str">
            <v>玲7752</v>
          </cell>
          <cell r="D3593">
            <v>8599</v>
          </cell>
        </row>
        <row r="3594">
          <cell r="B3594" t="str">
            <v>张群辉</v>
          </cell>
          <cell r="C3594" t="str">
            <v>向6252</v>
          </cell>
          <cell r="D3594">
            <v>8668</v>
          </cell>
        </row>
        <row r="3595">
          <cell r="B3595" t="str">
            <v>王水丽</v>
          </cell>
          <cell r="C3595" t="str">
            <v>G3876</v>
          </cell>
          <cell r="D3595">
            <v>8070</v>
          </cell>
        </row>
        <row r="3596">
          <cell r="B3596" t="str">
            <v>彭丽华</v>
          </cell>
          <cell r="C3596" t="str">
            <v>汤1661</v>
          </cell>
          <cell r="D3596">
            <v>1688</v>
          </cell>
        </row>
        <row r="3597">
          <cell r="B3597" t="str">
            <v>蒋书勤</v>
          </cell>
          <cell r="C3597" t="str">
            <v>徐6399</v>
          </cell>
          <cell r="D3597">
            <v>9886</v>
          </cell>
        </row>
        <row r="3598">
          <cell r="B3598" t="str">
            <v>余代梅</v>
          </cell>
          <cell r="C3598" t="str">
            <v>曹0729</v>
          </cell>
          <cell r="D3598">
            <v>5555</v>
          </cell>
        </row>
        <row r="3599">
          <cell r="B3599" t="str">
            <v>翟慧兰</v>
          </cell>
          <cell r="C3599" t="str">
            <v>曹0729</v>
          </cell>
          <cell r="D3599">
            <v>5555</v>
          </cell>
        </row>
        <row r="3600">
          <cell r="B3600" t="str">
            <v>肖清华</v>
          </cell>
          <cell r="C3600" t="str">
            <v>G0905</v>
          </cell>
          <cell r="D3600">
            <v>8599</v>
          </cell>
        </row>
        <row r="3601">
          <cell r="B3601" t="str">
            <v>郭家敏</v>
          </cell>
          <cell r="C3601" t="str">
            <v>G0905</v>
          </cell>
          <cell r="D3601">
            <v>8599</v>
          </cell>
        </row>
        <row r="3602">
          <cell r="B3602" t="str">
            <v>王俊阳</v>
          </cell>
          <cell r="C3602" t="str">
            <v>江9093</v>
          </cell>
          <cell r="D3602">
            <v>5858</v>
          </cell>
        </row>
        <row r="3603">
          <cell r="B3603" t="str">
            <v>游丽丽</v>
          </cell>
          <cell r="C3603" t="str">
            <v>G8568</v>
          </cell>
          <cell r="D3603">
            <v>5858</v>
          </cell>
        </row>
        <row r="3604">
          <cell r="B3604" t="str">
            <v>郭雪娇</v>
          </cell>
          <cell r="C3604" t="str">
            <v>G1978</v>
          </cell>
          <cell r="D3604">
            <v>1638</v>
          </cell>
        </row>
        <row r="3605">
          <cell r="B3605" t="str">
            <v>何岸轩</v>
          </cell>
          <cell r="C3605">
            <v>0</v>
          </cell>
          <cell r="D3605">
            <v>1331</v>
          </cell>
        </row>
        <row r="3606">
          <cell r="B3606" t="str">
            <v>黄亚丽</v>
          </cell>
          <cell r="C3606" t="str">
            <v>G3876</v>
          </cell>
          <cell r="D3606">
            <v>8070</v>
          </cell>
        </row>
        <row r="3607">
          <cell r="B3607" t="str">
            <v>田珍容</v>
          </cell>
          <cell r="C3607" t="str">
            <v>吴5568</v>
          </cell>
          <cell r="D3607">
            <v>9611</v>
          </cell>
        </row>
        <row r="3608">
          <cell r="B3608" t="str">
            <v>吴福英40（7820）</v>
          </cell>
          <cell r="C3608" t="str">
            <v>文7783</v>
          </cell>
          <cell r="D3608">
            <v>8599</v>
          </cell>
        </row>
        <row r="3609">
          <cell r="B3609" t="str">
            <v>贾莹</v>
          </cell>
          <cell r="C3609" t="str">
            <v>桑0396</v>
          </cell>
          <cell r="D3609" t="str">
            <v>1573/1331</v>
          </cell>
        </row>
        <row r="3610">
          <cell r="B3610" t="str">
            <v>胡雪姣20（1085）</v>
          </cell>
          <cell r="C3610" t="str">
            <v>Y0508</v>
          </cell>
          <cell r="D3610" t="str">
            <v>8070/1331</v>
          </cell>
        </row>
        <row r="3611">
          <cell r="B3611" t="str">
            <v>罗娟秀</v>
          </cell>
          <cell r="C3611" t="str">
            <v>G0290</v>
          </cell>
          <cell r="D3611">
            <v>8668</v>
          </cell>
        </row>
        <row r="3612">
          <cell r="B3612" t="str">
            <v>张莹60（0124）</v>
          </cell>
          <cell r="C3612" t="str">
            <v>G3876</v>
          </cell>
          <cell r="D3612">
            <v>8070</v>
          </cell>
        </row>
        <row r="3613">
          <cell r="B3613" t="str">
            <v>陆志春</v>
          </cell>
          <cell r="C3613" t="str">
            <v>范1005</v>
          </cell>
          <cell r="D3613">
            <v>8070</v>
          </cell>
        </row>
        <row r="3614">
          <cell r="B3614" t="str">
            <v>罗玉秀60（9208）</v>
          </cell>
          <cell r="C3614" t="str">
            <v>巧0187</v>
          </cell>
          <cell r="D3614">
            <v>1573</v>
          </cell>
        </row>
        <row r="3615">
          <cell r="B3615" t="str">
            <v>朱媚平</v>
          </cell>
          <cell r="C3615" t="str">
            <v>平1415</v>
          </cell>
          <cell r="D3615">
            <v>1688</v>
          </cell>
        </row>
        <row r="3616">
          <cell r="B3616" t="str">
            <v>黄小莎</v>
          </cell>
          <cell r="C3616" t="str">
            <v>花6017</v>
          </cell>
          <cell r="D3616">
            <v>8070</v>
          </cell>
        </row>
        <row r="3617">
          <cell r="B3617" t="str">
            <v>孔德容</v>
          </cell>
          <cell r="C3617" t="str">
            <v>Y0508</v>
          </cell>
          <cell r="D3617" t="str">
            <v>8070/1331</v>
          </cell>
        </row>
        <row r="3618">
          <cell r="B3618" t="str">
            <v>黄珍</v>
          </cell>
          <cell r="C3618" t="str">
            <v>G9870</v>
          </cell>
          <cell r="D3618">
            <v>8599</v>
          </cell>
        </row>
        <row r="3619">
          <cell r="B3619" t="str">
            <v>粟雨晨</v>
          </cell>
          <cell r="C3619" t="str">
            <v>G2995</v>
          </cell>
          <cell r="D3619">
            <v>5555</v>
          </cell>
        </row>
        <row r="3620">
          <cell r="B3620" t="str">
            <v>聂玲</v>
          </cell>
          <cell r="C3620" t="str">
            <v>娇2722</v>
          </cell>
          <cell r="D3620">
            <v>5858</v>
          </cell>
        </row>
        <row r="3621">
          <cell r="B3621" t="str">
            <v>陈灵芝0209</v>
          </cell>
          <cell r="C3621" t="str">
            <v>G3876</v>
          </cell>
          <cell r="D3621">
            <v>8070</v>
          </cell>
        </row>
        <row r="3622">
          <cell r="B3622" t="str">
            <v>张云芳</v>
          </cell>
          <cell r="C3622" t="str">
            <v>范1005</v>
          </cell>
          <cell r="D3622">
            <v>8070</v>
          </cell>
        </row>
        <row r="3623">
          <cell r="B3623" t="str">
            <v>王文洁</v>
          </cell>
          <cell r="C3623" t="str">
            <v>G7608</v>
          </cell>
          <cell r="D3623">
            <v>1313</v>
          </cell>
        </row>
        <row r="3624">
          <cell r="B3624" t="str">
            <v>祖梅</v>
          </cell>
          <cell r="C3624" t="str">
            <v>王3518</v>
          </cell>
          <cell r="D3624">
            <v>1313</v>
          </cell>
        </row>
        <row r="3625">
          <cell r="B3625" t="str">
            <v>张巧荣</v>
          </cell>
          <cell r="C3625" t="str">
            <v>刘4879</v>
          </cell>
          <cell r="D3625" t="str">
            <v>5858/1331</v>
          </cell>
        </row>
        <row r="3626">
          <cell r="B3626" t="str">
            <v>王春莲</v>
          </cell>
          <cell r="C3626" t="str">
            <v>刘4381</v>
          </cell>
          <cell r="D3626">
            <v>1638</v>
          </cell>
        </row>
        <row r="3627">
          <cell r="B3627" t="str">
            <v>冯亚芳</v>
          </cell>
          <cell r="C3627" t="str">
            <v>萍1150</v>
          </cell>
          <cell r="D3627">
            <v>3333</v>
          </cell>
        </row>
        <row r="3629">
          <cell r="B3629" t="str">
            <v>胡芳兰</v>
          </cell>
          <cell r="C3629" t="str">
            <v>熊2067</v>
          </cell>
          <cell r="D3629">
            <v>1313</v>
          </cell>
        </row>
        <row r="3630">
          <cell r="B3630" t="str">
            <v>毛斯妮</v>
          </cell>
          <cell r="C3630" t="str">
            <v>Y1006</v>
          </cell>
          <cell r="D3630">
            <v>8599</v>
          </cell>
        </row>
        <row r="3632">
          <cell r="B3632" t="str">
            <v>资明凤</v>
          </cell>
          <cell r="C3632" t="str">
            <v>G5856</v>
          </cell>
          <cell r="D3632" t="str">
            <v>5555/1331</v>
          </cell>
        </row>
        <row r="3634">
          <cell r="B3634" t="str">
            <v>黄珍60-3693</v>
          </cell>
          <cell r="C3634" t="str">
            <v>G9870</v>
          </cell>
          <cell r="D3634">
            <v>8599</v>
          </cell>
        </row>
        <row r="3636">
          <cell r="B3636" t="str">
            <v>阳春芝</v>
          </cell>
          <cell r="C3636" t="str">
            <v>刘4381</v>
          </cell>
          <cell r="D3636" t="str">
            <v>1638/1331</v>
          </cell>
        </row>
        <row r="3637">
          <cell r="B3637" t="str">
            <v>袁佳</v>
          </cell>
          <cell r="C3637" t="str">
            <v>刘4381</v>
          </cell>
          <cell r="D3637" t="str">
            <v>1638/1331</v>
          </cell>
        </row>
        <row r="3638">
          <cell r="B3638" t="str">
            <v>罗玉秀60-9208</v>
          </cell>
          <cell r="C3638" t="str">
            <v>巧0187</v>
          </cell>
          <cell r="D3638">
            <v>1573</v>
          </cell>
        </row>
        <row r="3639">
          <cell r="B3639" t="str">
            <v>刘志圆</v>
          </cell>
          <cell r="C3639" t="str">
            <v>甜4038</v>
          </cell>
          <cell r="D3639">
            <v>1573</v>
          </cell>
        </row>
        <row r="3640">
          <cell r="B3640" t="str">
            <v>李方方</v>
          </cell>
          <cell r="C3640" t="str">
            <v>孟0888</v>
          </cell>
          <cell r="D3640" t="str">
            <v>5858/1331</v>
          </cell>
        </row>
        <row r="3641">
          <cell r="B3641" t="str">
            <v>何美意</v>
          </cell>
          <cell r="C3641" t="str">
            <v>G3876</v>
          </cell>
          <cell r="D3641">
            <v>8070</v>
          </cell>
        </row>
        <row r="3642">
          <cell r="B3642" t="str">
            <v>张光琴</v>
          </cell>
          <cell r="C3642" t="str">
            <v>肖8626</v>
          </cell>
          <cell r="D3642">
            <v>1313</v>
          </cell>
        </row>
        <row r="3643">
          <cell r="B3643" t="str">
            <v>陆月仙</v>
          </cell>
          <cell r="C3643" t="str">
            <v>曹0729</v>
          </cell>
          <cell r="D3643">
            <v>5555</v>
          </cell>
        </row>
        <row r="3644">
          <cell r="B3644" t="str">
            <v>吉力</v>
          </cell>
          <cell r="C3644" t="str">
            <v>G3876</v>
          </cell>
          <cell r="D3644">
            <v>8070</v>
          </cell>
        </row>
        <row r="3645">
          <cell r="B3645" t="str">
            <v>罗子巫</v>
          </cell>
          <cell r="C3645" t="str">
            <v>G3876</v>
          </cell>
          <cell r="D3645">
            <v>8070</v>
          </cell>
        </row>
        <row r="3646">
          <cell r="B3646" t="str">
            <v>曾彩辉</v>
          </cell>
          <cell r="C3646" t="str">
            <v>黄8722</v>
          </cell>
          <cell r="D3646">
            <v>8070</v>
          </cell>
        </row>
        <row r="3647">
          <cell r="B3647" t="str">
            <v>朱专义</v>
          </cell>
          <cell r="C3647" t="str">
            <v>黄8722</v>
          </cell>
          <cell r="D3647">
            <v>8070</v>
          </cell>
        </row>
        <row r="3648">
          <cell r="B3648" t="str">
            <v>赵明珠</v>
          </cell>
          <cell r="C3648" t="str">
            <v>赵0238</v>
          </cell>
          <cell r="D3648">
            <v>9611</v>
          </cell>
        </row>
        <row r="3649">
          <cell r="B3649" t="str">
            <v>刘菊梅</v>
          </cell>
          <cell r="C3649" t="str">
            <v>Y0508</v>
          </cell>
          <cell r="D3649">
            <v>8070</v>
          </cell>
        </row>
        <row r="3650">
          <cell r="B3650" t="str">
            <v>邱云</v>
          </cell>
          <cell r="C3650" t="str">
            <v>婉7330</v>
          </cell>
          <cell r="D3650">
            <v>1313</v>
          </cell>
        </row>
        <row r="3651">
          <cell r="B3651" t="str">
            <v>韦永芬</v>
          </cell>
          <cell r="C3651" t="str">
            <v>慧1329</v>
          </cell>
          <cell r="D3651" t="str">
            <v>8668/1331</v>
          </cell>
        </row>
        <row r="3652">
          <cell r="B3652" t="str">
            <v>郑赛珍</v>
          </cell>
          <cell r="C3652" t="str">
            <v>萍1150</v>
          </cell>
          <cell r="D3652">
            <v>3333</v>
          </cell>
        </row>
        <row r="3653">
          <cell r="B3653" t="str">
            <v>陈玉兰60（8437）</v>
          </cell>
          <cell r="C3653" t="str">
            <v>龙8848</v>
          </cell>
          <cell r="D3653">
            <v>8070</v>
          </cell>
        </row>
        <row r="3654">
          <cell r="B3654" t="str">
            <v>汪碧霞</v>
          </cell>
          <cell r="C3654" t="str">
            <v>李7103</v>
          </cell>
          <cell r="D3654">
            <v>8070</v>
          </cell>
        </row>
        <row r="3657">
          <cell r="B3657" t="str">
            <v>刘群</v>
          </cell>
          <cell r="C3657" t="str">
            <v>慧1329</v>
          </cell>
          <cell r="D3657">
            <v>8668</v>
          </cell>
        </row>
        <row r="3660">
          <cell r="B3660" t="str">
            <v>邓代丽0181</v>
          </cell>
          <cell r="C3660" t="str">
            <v>邓5851</v>
          </cell>
          <cell r="D3660">
            <v>1638</v>
          </cell>
        </row>
        <row r="3664">
          <cell r="B3664" t="str">
            <v>阮芷雅</v>
          </cell>
          <cell r="C3664" t="str">
            <v>G7882</v>
          </cell>
          <cell r="D3664">
            <v>8070</v>
          </cell>
        </row>
        <row r="3665">
          <cell r="B3665" t="str">
            <v>黄静静</v>
          </cell>
          <cell r="C3665" t="str">
            <v>G1623</v>
          </cell>
          <cell r="D3665">
            <v>5555</v>
          </cell>
        </row>
        <row r="3666">
          <cell r="B3666" t="str">
            <v>张正花</v>
          </cell>
          <cell r="C3666" t="str">
            <v>花6017</v>
          </cell>
          <cell r="D3666" t="str">
            <v>8070/1331</v>
          </cell>
        </row>
        <row r="3667">
          <cell r="B3667" t="str">
            <v>蒋华君</v>
          </cell>
          <cell r="C3667" t="str">
            <v>G7882</v>
          </cell>
          <cell r="D3667">
            <v>8070</v>
          </cell>
        </row>
        <row r="3668">
          <cell r="B3668" t="str">
            <v>刘红敏</v>
          </cell>
          <cell r="C3668" t="str">
            <v>红2772</v>
          </cell>
          <cell r="D3668">
            <v>8070</v>
          </cell>
        </row>
        <row r="3669">
          <cell r="B3669" t="str">
            <v>吉支莫</v>
          </cell>
          <cell r="C3669" t="str">
            <v>G3876</v>
          </cell>
          <cell r="D3669">
            <v>8070</v>
          </cell>
        </row>
        <row r="3670">
          <cell r="B3670" t="str">
            <v>钟琪</v>
          </cell>
          <cell r="C3670" t="str">
            <v>华7387</v>
          </cell>
          <cell r="D3670">
            <v>1688</v>
          </cell>
        </row>
        <row r="3671">
          <cell r="B3671" t="str">
            <v>张珂欣</v>
          </cell>
          <cell r="C3671" t="str">
            <v>Y1006</v>
          </cell>
          <cell r="D3671">
            <v>8599</v>
          </cell>
        </row>
        <row r="3672">
          <cell r="B3672" t="str">
            <v>向清芝</v>
          </cell>
          <cell r="C3672" t="str">
            <v>婵7909</v>
          </cell>
          <cell r="D3672">
            <v>5555</v>
          </cell>
        </row>
        <row r="3674">
          <cell r="B3674" t="str">
            <v>周小梅</v>
          </cell>
          <cell r="C3674" t="str">
            <v>好5318</v>
          </cell>
          <cell r="D3674">
            <v>5858</v>
          </cell>
        </row>
        <row r="3675">
          <cell r="B3675" t="str">
            <v>马海</v>
          </cell>
          <cell r="C3675" t="str">
            <v>G3876</v>
          </cell>
          <cell r="D3675">
            <v>8070</v>
          </cell>
        </row>
        <row r="3676">
          <cell r="B3676" t="str">
            <v>洁喊</v>
          </cell>
          <cell r="C3676" t="str">
            <v>曾3546</v>
          </cell>
          <cell r="D3676">
            <v>1638</v>
          </cell>
        </row>
        <row r="3677">
          <cell r="B3677" t="str">
            <v>蒋华君</v>
          </cell>
          <cell r="C3677" t="str">
            <v>G7882</v>
          </cell>
          <cell r="D3677">
            <v>8070</v>
          </cell>
        </row>
        <row r="3678">
          <cell r="B3678" t="str">
            <v>阳艳</v>
          </cell>
          <cell r="C3678" t="str">
            <v>G7882</v>
          </cell>
          <cell r="D3678">
            <v>8070</v>
          </cell>
        </row>
        <row r="3679">
          <cell r="B3679" t="str">
            <v>陈水清</v>
          </cell>
          <cell r="C3679" t="str">
            <v>G3876</v>
          </cell>
          <cell r="D3679">
            <v>8070</v>
          </cell>
        </row>
        <row r="3680">
          <cell r="B3680" t="str">
            <v>杨美红1740</v>
          </cell>
          <cell r="C3680" t="str">
            <v>G0905</v>
          </cell>
          <cell r="D3680">
            <v>8599</v>
          </cell>
        </row>
        <row r="3681">
          <cell r="B3681" t="str">
            <v>刘姐</v>
          </cell>
          <cell r="C3681" t="str">
            <v>刘6982</v>
          </cell>
          <cell r="D3681">
            <v>5858</v>
          </cell>
        </row>
        <row r="3682">
          <cell r="B3682" t="str">
            <v>张小梅60（1556）</v>
          </cell>
          <cell r="C3682" t="str">
            <v>巧0187</v>
          </cell>
          <cell r="D3682" t="str">
            <v>1573/1331</v>
          </cell>
        </row>
        <row r="3683">
          <cell r="B3683" t="str">
            <v>丁思思</v>
          </cell>
          <cell r="C3683" t="str">
            <v>袁3801</v>
          </cell>
          <cell r="D3683" t="str">
            <v>8070/1331</v>
          </cell>
        </row>
        <row r="3684">
          <cell r="B3684" t="str">
            <v>卢瑚瑚</v>
          </cell>
          <cell r="C3684" t="str">
            <v>谭0726</v>
          </cell>
          <cell r="D3684">
            <v>8070</v>
          </cell>
        </row>
        <row r="3685">
          <cell r="B3685" t="str">
            <v>钟细花</v>
          </cell>
          <cell r="C3685" t="str">
            <v>华7387</v>
          </cell>
          <cell r="D3685">
            <v>1688</v>
          </cell>
        </row>
        <row r="3686">
          <cell r="B3686" t="str">
            <v>李芳（35）9874</v>
          </cell>
          <cell r="C3686" t="str">
            <v>曾3041</v>
          </cell>
          <cell r="D3686">
            <v>3333</v>
          </cell>
        </row>
        <row r="3687">
          <cell r="B3687" t="str">
            <v>崔小丽</v>
          </cell>
          <cell r="C3687" t="str">
            <v>G1973</v>
          </cell>
          <cell r="D3687">
            <v>1313</v>
          </cell>
        </row>
        <row r="3688">
          <cell r="B3688" t="str">
            <v>尹玉慧</v>
          </cell>
          <cell r="C3688" t="str">
            <v>G2995</v>
          </cell>
          <cell r="D3688">
            <v>5555</v>
          </cell>
        </row>
        <row r="3689">
          <cell r="B3689" t="str">
            <v>吴志群</v>
          </cell>
          <cell r="C3689" t="str">
            <v>G4108</v>
          </cell>
          <cell r="D3689" t="str">
            <v>5858/1331</v>
          </cell>
        </row>
        <row r="3690">
          <cell r="B3690" t="str">
            <v>马小英</v>
          </cell>
          <cell r="C3690" t="str">
            <v>花6017</v>
          </cell>
          <cell r="D3690">
            <v>8070</v>
          </cell>
        </row>
        <row r="3691">
          <cell r="B3691" t="str">
            <v>冷玲玲</v>
          </cell>
          <cell r="C3691" t="str">
            <v>G6722</v>
          </cell>
          <cell r="D3691" t="str">
            <v>1688/1331</v>
          </cell>
        </row>
        <row r="3692">
          <cell r="B3692" t="str">
            <v>陈海婷</v>
          </cell>
          <cell r="C3692" t="str">
            <v>巧0187</v>
          </cell>
          <cell r="D3692">
            <v>1573</v>
          </cell>
        </row>
        <row r="3693">
          <cell r="B3693" t="str">
            <v>李丽</v>
          </cell>
          <cell r="C3693" t="str">
            <v>G7882</v>
          </cell>
          <cell r="D3693">
            <v>8070</v>
          </cell>
        </row>
        <row r="3694">
          <cell r="B3694" t="str">
            <v>李芳35（9874）</v>
          </cell>
          <cell r="C3694" t="str">
            <v>曾3041</v>
          </cell>
          <cell r="D3694">
            <v>3333</v>
          </cell>
        </row>
        <row r="3695">
          <cell r="B3695" t="str">
            <v>龙小英2849</v>
          </cell>
          <cell r="C3695" t="str">
            <v>巧0187</v>
          </cell>
          <cell r="D3695">
            <v>1573</v>
          </cell>
        </row>
        <row r="3696">
          <cell r="B3696" t="str">
            <v>杨丽娜</v>
          </cell>
          <cell r="C3696" t="str">
            <v>刘4696</v>
          </cell>
          <cell r="D3696">
            <v>1313</v>
          </cell>
        </row>
        <row r="3697">
          <cell r="B3697" t="str">
            <v>李芳35（9874）</v>
          </cell>
          <cell r="C3697" t="str">
            <v>曾3041</v>
          </cell>
          <cell r="D3697">
            <v>3333</v>
          </cell>
        </row>
        <row r="3698">
          <cell r="B3698" t="str">
            <v>龙小英2849</v>
          </cell>
          <cell r="C3698" t="str">
            <v>巧0187</v>
          </cell>
          <cell r="D3698">
            <v>1573</v>
          </cell>
        </row>
        <row r="3699">
          <cell r="B3699" t="str">
            <v>史梦婕</v>
          </cell>
          <cell r="C3699" t="str">
            <v>刘8616</v>
          </cell>
          <cell r="D3699">
            <v>8599</v>
          </cell>
        </row>
        <row r="3700">
          <cell r="B3700" t="str">
            <v>罗江平</v>
          </cell>
          <cell r="C3700" t="str">
            <v>陈8213</v>
          </cell>
          <cell r="D3700">
            <v>1638</v>
          </cell>
        </row>
        <row r="3701">
          <cell r="B3701" t="str">
            <v>田巧巧</v>
          </cell>
          <cell r="C3701" t="str">
            <v>华7387</v>
          </cell>
          <cell r="D3701" t="str">
            <v>1688/1331</v>
          </cell>
        </row>
        <row r="3702">
          <cell r="B3702" t="str">
            <v>潘定淑</v>
          </cell>
          <cell r="C3702" t="str">
            <v>巧0187</v>
          </cell>
          <cell r="D3702" t="str">
            <v>1573/1331</v>
          </cell>
        </row>
        <row r="3703">
          <cell r="B3703" t="str">
            <v>戴艳芳</v>
          </cell>
          <cell r="C3703" t="str">
            <v>G3876</v>
          </cell>
          <cell r="D3703">
            <v>8070</v>
          </cell>
        </row>
        <row r="3704">
          <cell r="B3704" t="str">
            <v>夏彬</v>
          </cell>
          <cell r="C3704" t="str">
            <v>巧0187</v>
          </cell>
          <cell r="D3704">
            <v>1573</v>
          </cell>
        </row>
        <row r="3705">
          <cell r="B3705" t="str">
            <v>孙艳可</v>
          </cell>
          <cell r="C3705" t="str">
            <v>G9870</v>
          </cell>
          <cell r="D3705">
            <v>8599</v>
          </cell>
        </row>
        <row r="3706">
          <cell r="B3706" t="str">
            <v>龙媛</v>
          </cell>
          <cell r="C3706" t="str">
            <v>G9870</v>
          </cell>
          <cell r="D3706">
            <v>8599</v>
          </cell>
        </row>
        <row r="3707">
          <cell r="B3707" t="str">
            <v>万亭亭</v>
          </cell>
          <cell r="C3707" t="str">
            <v>G2995</v>
          </cell>
          <cell r="D3707">
            <v>5555</v>
          </cell>
        </row>
        <row r="3708">
          <cell r="B3708" t="str">
            <v>胡婷</v>
          </cell>
          <cell r="C3708" t="str">
            <v>Y0508</v>
          </cell>
          <cell r="D3708">
            <v>8070</v>
          </cell>
        </row>
        <row r="3709">
          <cell r="B3709" t="str">
            <v>何佳</v>
          </cell>
          <cell r="C3709" t="str">
            <v>Y1006</v>
          </cell>
          <cell r="D3709">
            <v>8599</v>
          </cell>
        </row>
        <row r="3710">
          <cell r="B3710" t="str">
            <v>刘文艳60-5866</v>
          </cell>
          <cell r="C3710" t="str">
            <v>张9429</v>
          </cell>
          <cell r="D3710" t="str">
            <v>5858/1331</v>
          </cell>
        </row>
        <row r="3711">
          <cell r="B3711" t="str">
            <v>张丹20（4499）</v>
          </cell>
          <cell r="C3711">
            <v>0</v>
          </cell>
          <cell r="D3711" t="str">
            <v>1313/1338</v>
          </cell>
        </row>
        <row r="3712">
          <cell r="B3712" t="str">
            <v>刘婷20(2822)</v>
          </cell>
          <cell r="C3712">
            <v>0</v>
          </cell>
          <cell r="D3712">
            <v>1330</v>
          </cell>
        </row>
        <row r="3713">
          <cell r="B3713" t="str">
            <v>李芳（35）</v>
          </cell>
          <cell r="C3713" t="str">
            <v>曾3041</v>
          </cell>
          <cell r="D3713">
            <v>3333</v>
          </cell>
        </row>
        <row r="3714">
          <cell r="B3714" t="str">
            <v>李芳（35）</v>
          </cell>
          <cell r="C3714" t="str">
            <v>曾3041</v>
          </cell>
          <cell r="D3714">
            <v>3333</v>
          </cell>
        </row>
        <row r="3715">
          <cell r="B3715" t="str">
            <v>李秋芳</v>
          </cell>
          <cell r="C3715" t="str">
            <v>G4358</v>
          </cell>
          <cell r="D3715">
            <v>1313</v>
          </cell>
        </row>
        <row r="3716">
          <cell r="B3716" t="str">
            <v>朱彦瑾</v>
          </cell>
          <cell r="C3716" t="str">
            <v>G9870</v>
          </cell>
          <cell r="D3716">
            <v>8599</v>
          </cell>
        </row>
        <row r="3717">
          <cell r="B3717" t="str">
            <v>易良艳</v>
          </cell>
          <cell r="C3717" t="str">
            <v>王7900</v>
          </cell>
          <cell r="D3717" t="str">
            <v>1313/1331</v>
          </cell>
        </row>
        <row r="3718">
          <cell r="B3718" t="str">
            <v>张倩1777</v>
          </cell>
          <cell r="C3718" t="str">
            <v>娇2722</v>
          </cell>
          <cell r="D3718">
            <v>5858</v>
          </cell>
        </row>
        <row r="3719">
          <cell r="B3719" t="str">
            <v>来曼琳</v>
          </cell>
          <cell r="C3719" t="str">
            <v>珍8633</v>
          </cell>
          <cell r="D3719">
            <v>1313</v>
          </cell>
        </row>
        <row r="3720">
          <cell r="B3720" t="str">
            <v>刘文洁</v>
          </cell>
          <cell r="C3720" t="str">
            <v>张9429</v>
          </cell>
          <cell r="D3720">
            <v>5858</v>
          </cell>
        </row>
        <row r="3721">
          <cell r="B3721" t="str">
            <v>肖艳农</v>
          </cell>
          <cell r="C3721" t="str">
            <v>G3876</v>
          </cell>
          <cell r="D3721">
            <v>8070</v>
          </cell>
        </row>
        <row r="3722">
          <cell r="B3722" t="str">
            <v>罗灵娟</v>
          </cell>
          <cell r="C3722" t="str">
            <v>曾3041</v>
          </cell>
          <cell r="D3722">
            <v>3333</v>
          </cell>
        </row>
        <row r="3723">
          <cell r="B3723" t="str">
            <v>黄玉琼</v>
          </cell>
          <cell r="C3723" t="str">
            <v>邵4887</v>
          </cell>
          <cell r="D3723">
            <v>9611</v>
          </cell>
        </row>
        <row r="3725">
          <cell r="B3725" t="str">
            <v>罗艳青20（5955）</v>
          </cell>
          <cell r="C3725" t="str">
            <v>巧0187</v>
          </cell>
          <cell r="D3725">
            <v>1573</v>
          </cell>
        </row>
        <row r="3726">
          <cell r="B3726" t="str">
            <v>邓代丽</v>
          </cell>
          <cell r="C3726" t="str">
            <v>邓5851</v>
          </cell>
          <cell r="D3726">
            <v>1638</v>
          </cell>
        </row>
        <row r="3727">
          <cell r="B3727" t="str">
            <v>周小梅5（5395）</v>
          </cell>
          <cell r="C3727" t="str">
            <v>好5318</v>
          </cell>
          <cell r="D3727">
            <v>5858</v>
          </cell>
        </row>
        <row r="3728">
          <cell r="B3728" t="str">
            <v>黄芳芳（60）9770</v>
          </cell>
          <cell r="C3728" t="str">
            <v>花6017/G7013</v>
          </cell>
          <cell r="D3728" t="str">
            <v>8070/5555</v>
          </cell>
        </row>
        <row r="3729">
          <cell r="B3729" t="str">
            <v>杨桂英20（1712）</v>
          </cell>
          <cell r="C3729" t="str">
            <v>Y0508</v>
          </cell>
          <cell r="D3729">
            <v>8070</v>
          </cell>
        </row>
        <row r="3730">
          <cell r="B3730" t="str">
            <v>孟巧兰</v>
          </cell>
          <cell r="C3730" t="str">
            <v>曹0729</v>
          </cell>
          <cell r="D3730">
            <v>5555</v>
          </cell>
        </row>
        <row r="3731">
          <cell r="B3731" t="str">
            <v>尹变弟</v>
          </cell>
          <cell r="C3731" t="str">
            <v>Y1006</v>
          </cell>
          <cell r="D3731">
            <v>8599</v>
          </cell>
        </row>
        <row r="3732">
          <cell r="B3732" t="str">
            <v>颜玉香</v>
          </cell>
          <cell r="C3732" t="str">
            <v>G8090</v>
          </cell>
          <cell r="D3732">
            <v>3333</v>
          </cell>
        </row>
        <row r="3734">
          <cell r="B3734" t="str">
            <v>杨洋</v>
          </cell>
          <cell r="C3734" t="str">
            <v>G8073</v>
          </cell>
          <cell r="D3734">
            <v>5858</v>
          </cell>
        </row>
        <row r="3735">
          <cell r="B3735" t="str">
            <v>郭晓晓</v>
          </cell>
          <cell r="C3735" t="str">
            <v>G8073</v>
          </cell>
          <cell r="D3735">
            <v>5858</v>
          </cell>
        </row>
        <row r="3736">
          <cell r="B3736" t="str">
            <v>谢美</v>
          </cell>
          <cell r="C3736" t="str">
            <v>华7387</v>
          </cell>
          <cell r="D3736" t="str">
            <v>1688/1331</v>
          </cell>
        </row>
        <row r="3737">
          <cell r="B3737" t="str">
            <v>刘情</v>
          </cell>
          <cell r="C3737" t="str">
            <v>G9870</v>
          </cell>
          <cell r="D3737">
            <v>8599</v>
          </cell>
        </row>
        <row r="3738">
          <cell r="B3738" t="str">
            <v>彭正娅</v>
          </cell>
          <cell r="C3738" t="str">
            <v>彭3372</v>
          </cell>
          <cell r="D3738">
            <v>8668</v>
          </cell>
        </row>
        <row r="3739">
          <cell r="B3739" t="str">
            <v>严小庆</v>
          </cell>
          <cell r="C3739" t="str">
            <v>花6017</v>
          </cell>
          <cell r="D3739">
            <v>8070</v>
          </cell>
        </row>
        <row r="3740">
          <cell r="B3740" t="str">
            <v>张微</v>
          </cell>
          <cell r="C3740" t="str">
            <v>G7882</v>
          </cell>
          <cell r="D3740">
            <v>8070</v>
          </cell>
        </row>
        <row r="3741">
          <cell r="B3741" t="str">
            <v>刘婷20（2822）</v>
          </cell>
          <cell r="C3741">
            <v>0</v>
          </cell>
          <cell r="D3741">
            <v>1330</v>
          </cell>
        </row>
        <row r="3742">
          <cell r="B3742" t="str">
            <v>王利8913</v>
          </cell>
          <cell r="C3742">
            <v>0</v>
          </cell>
          <cell r="D3742">
            <v>1330</v>
          </cell>
        </row>
        <row r="3743">
          <cell r="B3743" t="str">
            <v>李素</v>
          </cell>
          <cell r="C3743" t="str">
            <v>琼6858</v>
          </cell>
          <cell r="D3743">
            <v>8599</v>
          </cell>
        </row>
        <row r="3744">
          <cell r="B3744" t="str">
            <v>龚莞钧</v>
          </cell>
          <cell r="C3744" t="str">
            <v>段3530</v>
          </cell>
          <cell r="D3744">
            <v>8668</v>
          </cell>
        </row>
        <row r="3745">
          <cell r="B3745" t="str">
            <v>唐香莲</v>
          </cell>
          <cell r="C3745" t="str">
            <v>张0318</v>
          </cell>
          <cell r="D3745">
            <v>5858</v>
          </cell>
        </row>
        <row r="3746">
          <cell r="B3746" t="str">
            <v>周荣</v>
          </cell>
          <cell r="C3746" t="str">
            <v>屈3608</v>
          </cell>
          <cell r="D3746">
            <v>8668</v>
          </cell>
        </row>
        <row r="3747">
          <cell r="B3747" t="str">
            <v>任明仙</v>
          </cell>
          <cell r="C3747" t="str">
            <v>王9978</v>
          </cell>
          <cell r="D3747">
            <v>1638</v>
          </cell>
        </row>
        <row r="3748">
          <cell r="B3748" t="str">
            <v>姚前芬</v>
          </cell>
          <cell r="C3748" t="str">
            <v>王9978</v>
          </cell>
          <cell r="D3748" t="str">
            <v>1638/1331</v>
          </cell>
        </row>
        <row r="3749">
          <cell r="B3749" t="str">
            <v>黄小芬</v>
          </cell>
          <cell r="C3749" t="str">
            <v>江3846</v>
          </cell>
          <cell r="D3749" t="str">
            <v>1638/1331</v>
          </cell>
        </row>
        <row r="3751">
          <cell r="B3751" t="str">
            <v>王微微</v>
          </cell>
          <cell r="C3751" t="str">
            <v>莲8109</v>
          </cell>
          <cell r="D3751">
            <v>1638</v>
          </cell>
        </row>
        <row r="3752">
          <cell r="B3752" t="str">
            <v>郑祥龙</v>
          </cell>
          <cell r="C3752" t="str">
            <v>G3876</v>
          </cell>
          <cell r="D3752">
            <v>8070</v>
          </cell>
        </row>
        <row r="3753">
          <cell r="B3753" t="str">
            <v>徐婷</v>
          </cell>
          <cell r="C3753" t="str">
            <v>G2995</v>
          </cell>
          <cell r="D3753">
            <v>5555</v>
          </cell>
        </row>
        <row r="3754">
          <cell r="B3754" t="str">
            <v>熊圆美</v>
          </cell>
          <cell r="C3754" t="str">
            <v>范1005</v>
          </cell>
          <cell r="D3754">
            <v>8070</v>
          </cell>
        </row>
        <row r="3755">
          <cell r="B3755" t="str">
            <v>蔡晶</v>
          </cell>
          <cell r="C3755" t="str">
            <v>卢8278</v>
          </cell>
          <cell r="D3755">
            <v>9886</v>
          </cell>
        </row>
        <row r="3756">
          <cell r="B3756" t="str">
            <v>何国美</v>
          </cell>
          <cell r="C3756" t="str">
            <v>王9978</v>
          </cell>
          <cell r="D3756" t="str">
            <v>1638/1331</v>
          </cell>
        </row>
        <row r="3759">
          <cell r="B3759" t="str">
            <v>熊春莲</v>
          </cell>
          <cell r="C3759" t="str">
            <v>G4108</v>
          </cell>
          <cell r="D3759" t="str">
            <v>5858/1331</v>
          </cell>
        </row>
        <row r="3760">
          <cell r="B3760" t="str">
            <v>吴炎平</v>
          </cell>
          <cell r="C3760" t="str">
            <v>Y1006</v>
          </cell>
          <cell r="D3760">
            <v>8599</v>
          </cell>
        </row>
        <row r="3762">
          <cell r="B3762" t="str">
            <v>赵应淑</v>
          </cell>
          <cell r="C3762" t="str">
            <v>陈6759</v>
          </cell>
          <cell r="D3762" t="str">
            <v>9886/1331</v>
          </cell>
        </row>
        <row r="3763">
          <cell r="B3763" t="str">
            <v>沙日木莫</v>
          </cell>
          <cell r="C3763" t="str">
            <v>G3876</v>
          </cell>
          <cell r="D3763">
            <v>8070</v>
          </cell>
        </row>
        <row r="3764">
          <cell r="B3764" t="str">
            <v>王惠珍</v>
          </cell>
          <cell r="C3764" t="str">
            <v>G7565</v>
          </cell>
          <cell r="D3764">
            <v>1313</v>
          </cell>
        </row>
        <row r="3765">
          <cell r="B3765" t="str">
            <v>张小梅40-1556</v>
          </cell>
          <cell r="C3765" t="str">
            <v>巧0187</v>
          </cell>
          <cell r="D3765" t="str">
            <v>1573/1331</v>
          </cell>
        </row>
        <row r="3766">
          <cell r="B3766" t="str">
            <v>陈西笑</v>
          </cell>
          <cell r="C3766" t="str">
            <v>G2329</v>
          </cell>
          <cell r="D3766">
            <v>8070</v>
          </cell>
        </row>
        <row r="3767">
          <cell r="B3767" t="str">
            <v>刘美40（3728）</v>
          </cell>
          <cell r="C3767" t="str">
            <v>陈6759</v>
          </cell>
          <cell r="D3767">
            <v>9886</v>
          </cell>
        </row>
        <row r="3768">
          <cell r="B3768" t="str">
            <v>廖龙招</v>
          </cell>
          <cell r="C3768" t="str">
            <v>赵0238</v>
          </cell>
          <cell r="D3768" t="str">
            <v>9611/1331</v>
          </cell>
        </row>
        <row r="3773">
          <cell r="B3773" t="str">
            <v>钟丽云6063</v>
          </cell>
          <cell r="C3773" t="str">
            <v>刘6982</v>
          </cell>
          <cell r="D3773">
            <v>5858</v>
          </cell>
        </row>
        <row r="3774">
          <cell r="B3774" t="str">
            <v>肖旭</v>
          </cell>
          <cell r="C3774" t="str">
            <v>邵4887</v>
          </cell>
          <cell r="D3774" t="str">
            <v>9611/1331</v>
          </cell>
        </row>
        <row r="3776">
          <cell r="B3776" t="str">
            <v>周红燕</v>
          </cell>
          <cell r="C3776" t="str">
            <v>张9429</v>
          </cell>
          <cell r="D3776">
            <v>5858</v>
          </cell>
        </row>
        <row r="3777">
          <cell r="B3777" t="str">
            <v>黄扎红</v>
          </cell>
          <cell r="C3777" t="str">
            <v>G8703</v>
          </cell>
          <cell r="D3777">
            <v>5858</v>
          </cell>
        </row>
        <row r="3780">
          <cell r="B3780" t="str">
            <v>龙思慧</v>
          </cell>
          <cell r="C3780" t="str">
            <v>G9870</v>
          </cell>
          <cell r="D3780">
            <v>8599</v>
          </cell>
        </row>
        <row r="3781">
          <cell r="B3781" t="str">
            <v>朱聪娇</v>
          </cell>
          <cell r="C3781" t="str">
            <v>刘6982</v>
          </cell>
          <cell r="D3781">
            <v>5858</v>
          </cell>
        </row>
        <row r="3782">
          <cell r="B3782" t="str">
            <v>汪秀勤</v>
          </cell>
          <cell r="C3782" t="str">
            <v>张1198</v>
          </cell>
          <cell r="D3782" t="str">
            <v>3333/1331</v>
          </cell>
        </row>
        <row r="3784">
          <cell r="B3784" t="str">
            <v>唐志香</v>
          </cell>
          <cell r="C3784" t="str">
            <v>简4618</v>
          </cell>
          <cell r="D3784">
            <v>3333</v>
          </cell>
        </row>
        <row r="3786">
          <cell r="B3786" t="str">
            <v>彭慧</v>
          </cell>
          <cell r="C3786" t="str">
            <v>G7766</v>
          </cell>
          <cell r="D3786">
            <v>8070</v>
          </cell>
        </row>
        <row r="3787">
          <cell r="B3787" t="str">
            <v>汤圆圆</v>
          </cell>
          <cell r="C3787" t="str">
            <v>G7882</v>
          </cell>
          <cell r="D3787">
            <v>8070</v>
          </cell>
        </row>
        <row r="3788">
          <cell r="B3788" t="str">
            <v>刘艳萍</v>
          </cell>
          <cell r="C3788">
            <v>0</v>
          </cell>
          <cell r="D3788">
            <v>1331</v>
          </cell>
        </row>
        <row r="3789">
          <cell r="B3789" t="str">
            <v>黄湾</v>
          </cell>
          <cell r="C3789" t="str">
            <v>G8073</v>
          </cell>
          <cell r="D3789">
            <v>5858</v>
          </cell>
        </row>
        <row r="3790">
          <cell r="B3790" t="str">
            <v>郑校红</v>
          </cell>
          <cell r="C3790" t="str">
            <v>孟0888</v>
          </cell>
          <cell r="D3790" t="str">
            <v>5858/1331</v>
          </cell>
        </row>
        <row r="3791">
          <cell r="B3791" t="str">
            <v>张港</v>
          </cell>
          <cell r="C3791" t="str">
            <v>慧1329</v>
          </cell>
          <cell r="D3791" t="str">
            <v>8668/1331</v>
          </cell>
        </row>
        <row r="3793">
          <cell r="B3793" t="str">
            <v>刘志宝</v>
          </cell>
          <cell r="C3793" t="str">
            <v>华7387</v>
          </cell>
          <cell r="D3793" t="str">
            <v>1688/1331</v>
          </cell>
        </row>
        <row r="3794">
          <cell r="B3794" t="str">
            <v>杨新学</v>
          </cell>
          <cell r="C3794" t="str">
            <v>李9056</v>
          </cell>
          <cell r="D3794" t="str">
            <v>1313/1331</v>
          </cell>
        </row>
        <row r="3795">
          <cell r="B3795" t="str">
            <v>付文雯</v>
          </cell>
          <cell r="C3795" t="str">
            <v>G2995</v>
          </cell>
          <cell r="D3795">
            <v>5555</v>
          </cell>
        </row>
        <row r="3798">
          <cell r="B3798" t="str">
            <v>王智茹</v>
          </cell>
          <cell r="C3798" t="str">
            <v>G3825</v>
          </cell>
          <cell r="D3798">
            <v>8070</v>
          </cell>
        </row>
        <row r="3799">
          <cell r="B3799" t="str">
            <v>武玲玲</v>
          </cell>
          <cell r="C3799" t="str">
            <v>G4045</v>
          </cell>
          <cell r="D3799">
            <v>5555</v>
          </cell>
        </row>
        <row r="3800">
          <cell r="B3800" t="str">
            <v>吴雪</v>
          </cell>
          <cell r="C3800" t="str">
            <v>G2995</v>
          </cell>
          <cell r="D3800">
            <v>5555</v>
          </cell>
        </row>
        <row r="3801">
          <cell r="B3801" t="str">
            <v>曾令梅</v>
          </cell>
          <cell r="C3801" t="str">
            <v>G2995</v>
          </cell>
          <cell r="D3801">
            <v>5555</v>
          </cell>
        </row>
        <row r="3802">
          <cell r="B3802" t="str">
            <v>则阿呷</v>
          </cell>
          <cell r="C3802" t="str">
            <v>G3876</v>
          </cell>
          <cell r="D3802">
            <v>8070</v>
          </cell>
        </row>
        <row r="3803">
          <cell r="B3803" t="str">
            <v>彭娟4486</v>
          </cell>
          <cell r="C3803" t="str">
            <v>彭8958</v>
          </cell>
          <cell r="D3803">
            <v>5858</v>
          </cell>
        </row>
        <row r="3804">
          <cell r="B3804" t="str">
            <v>李翠</v>
          </cell>
          <cell r="C3804" t="str">
            <v>唐0325</v>
          </cell>
          <cell r="D3804" t="str">
            <v>9886/1331</v>
          </cell>
        </row>
        <row r="3805">
          <cell r="B3805" t="str">
            <v>温红萍</v>
          </cell>
          <cell r="C3805" t="str">
            <v>G3825</v>
          </cell>
          <cell r="D3805">
            <v>8070</v>
          </cell>
        </row>
        <row r="3806">
          <cell r="B3806" t="str">
            <v>龙海花60（2960）</v>
          </cell>
          <cell r="C3806" t="str">
            <v>G0905</v>
          </cell>
          <cell r="D3806">
            <v>8599</v>
          </cell>
        </row>
        <row r="3807">
          <cell r="B3807" t="str">
            <v>宋育莉</v>
          </cell>
          <cell r="C3807" t="str">
            <v>G3825</v>
          </cell>
          <cell r="D3807">
            <v>8070</v>
          </cell>
        </row>
        <row r="3808">
          <cell r="B3808" t="str">
            <v>刘雪芹</v>
          </cell>
          <cell r="C3808" t="str">
            <v>G3825</v>
          </cell>
          <cell r="D3808">
            <v>8070</v>
          </cell>
        </row>
        <row r="3809">
          <cell r="B3809" t="str">
            <v>何思思</v>
          </cell>
          <cell r="C3809" t="str">
            <v>G2995</v>
          </cell>
          <cell r="D3809">
            <v>5555</v>
          </cell>
        </row>
        <row r="3810">
          <cell r="B3810" t="str">
            <v>马雯雯</v>
          </cell>
          <cell r="C3810" t="str">
            <v>G1978/杨2086</v>
          </cell>
          <cell r="D3810" t="str">
            <v>1638/9886</v>
          </cell>
        </row>
        <row r="3811">
          <cell r="B3811" t="str">
            <v>刘满羲</v>
          </cell>
          <cell r="C3811" t="str">
            <v>赵2958</v>
          </cell>
          <cell r="D3811" t="str">
            <v>9886/1330</v>
          </cell>
        </row>
        <row r="3812">
          <cell r="B3812" t="str">
            <v>侯茜</v>
          </cell>
          <cell r="C3812" t="str">
            <v>肖3700</v>
          </cell>
          <cell r="D3812">
            <v>5858</v>
          </cell>
        </row>
        <row r="3813">
          <cell r="B3813" t="str">
            <v>陆婷</v>
          </cell>
          <cell r="C3813" t="str">
            <v>李6783</v>
          </cell>
          <cell r="D3813">
            <v>9886</v>
          </cell>
        </row>
        <row r="3814">
          <cell r="B3814" t="str">
            <v>龙小英</v>
          </cell>
          <cell r="C3814" t="str">
            <v>巧0187</v>
          </cell>
          <cell r="D3814">
            <v>1573</v>
          </cell>
        </row>
        <row r="3815">
          <cell r="B3815" t="str">
            <v>李春玉</v>
          </cell>
          <cell r="C3815" t="str">
            <v>桑0396</v>
          </cell>
          <cell r="D3815">
            <v>1573</v>
          </cell>
        </row>
        <row r="3816">
          <cell r="B3816" t="str">
            <v>刘满羲</v>
          </cell>
          <cell r="C3816" t="str">
            <v>赵2958</v>
          </cell>
          <cell r="D3816" t="str">
            <v>9886/1330</v>
          </cell>
        </row>
        <row r="3817">
          <cell r="B3817" t="str">
            <v>杨昌芳</v>
          </cell>
          <cell r="C3817" t="str">
            <v>娅8368</v>
          </cell>
          <cell r="D3817">
            <v>9611</v>
          </cell>
        </row>
        <row r="3818">
          <cell r="B3818" t="str">
            <v>柏巧云</v>
          </cell>
          <cell r="C3818" t="str">
            <v>屈3608</v>
          </cell>
          <cell r="D3818" t="str">
            <v>8668/1331</v>
          </cell>
        </row>
        <row r="3819">
          <cell r="B3819" t="str">
            <v>胡雪娇1085</v>
          </cell>
          <cell r="C3819" t="str">
            <v>Y0508</v>
          </cell>
          <cell r="D3819" t="str">
            <v>8070/1331</v>
          </cell>
        </row>
        <row r="3820">
          <cell r="B3820" t="str">
            <v>梁晓莹</v>
          </cell>
          <cell r="C3820" t="str">
            <v>何2326</v>
          </cell>
          <cell r="D3820">
            <v>8070</v>
          </cell>
        </row>
        <row r="3821">
          <cell r="B3821" t="str">
            <v>张静60(3711)</v>
          </cell>
          <cell r="C3821" t="str">
            <v>G9870</v>
          </cell>
          <cell r="D3821">
            <v>8599</v>
          </cell>
        </row>
        <row r="3822">
          <cell r="B3822" t="str">
            <v>杨美红41（1740）</v>
          </cell>
          <cell r="C3822" t="str">
            <v>G0905</v>
          </cell>
          <cell r="D3822">
            <v>8599</v>
          </cell>
        </row>
        <row r="3823">
          <cell r="B3823" t="str">
            <v>孙梦涓</v>
          </cell>
          <cell r="C3823" t="str">
            <v>G9223</v>
          </cell>
          <cell r="D3823">
            <v>8599</v>
          </cell>
        </row>
        <row r="3824">
          <cell r="B3824" t="str">
            <v>谢巧</v>
          </cell>
          <cell r="C3824" t="str">
            <v>G9223</v>
          </cell>
          <cell r="D3824">
            <v>8599</v>
          </cell>
        </row>
        <row r="3825">
          <cell r="B3825" t="str">
            <v>田小燕</v>
          </cell>
          <cell r="C3825" t="str">
            <v>G7766</v>
          </cell>
          <cell r="D3825">
            <v>8070</v>
          </cell>
        </row>
        <row r="3826">
          <cell r="B3826" t="str">
            <v>苏莉</v>
          </cell>
          <cell r="C3826" t="str">
            <v>艳5044</v>
          </cell>
          <cell r="D3826">
            <v>9611</v>
          </cell>
        </row>
        <row r="3827">
          <cell r="B3827" t="str">
            <v>向美娜</v>
          </cell>
          <cell r="C3827" t="str">
            <v>G6917</v>
          </cell>
          <cell r="D3827" t="str">
            <v>5858/1331</v>
          </cell>
        </row>
        <row r="3828">
          <cell r="C3828" t="str">
            <v>G6917</v>
          </cell>
          <cell r="D3828" t="str">
            <v>5858/1331</v>
          </cell>
        </row>
        <row r="3829">
          <cell r="B3829" t="str">
            <v>范英</v>
          </cell>
          <cell r="C3829" t="str">
            <v>贺9228</v>
          </cell>
          <cell r="D3829">
            <v>8599</v>
          </cell>
        </row>
        <row r="3830">
          <cell r="B3830" t="str">
            <v>陈静兰</v>
          </cell>
          <cell r="C3830" t="str">
            <v>G8838</v>
          </cell>
          <cell r="D3830">
            <v>8070</v>
          </cell>
        </row>
        <row r="3831">
          <cell r="B3831" t="str">
            <v>龚保华</v>
          </cell>
          <cell r="C3831" t="str">
            <v>甜4038</v>
          </cell>
          <cell r="D3831">
            <v>1573</v>
          </cell>
        </row>
        <row r="3832">
          <cell r="B3832" t="str">
            <v>易良燕</v>
          </cell>
          <cell r="C3832" t="str">
            <v>王7900</v>
          </cell>
          <cell r="D3832" t="str">
            <v>1313/1331</v>
          </cell>
        </row>
        <row r="3833">
          <cell r="B3833" t="str">
            <v>周红玲</v>
          </cell>
          <cell r="C3833" t="str">
            <v>王7900</v>
          </cell>
          <cell r="D3833" t="str">
            <v>1313/1331</v>
          </cell>
        </row>
        <row r="3834">
          <cell r="B3834" t="str">
            <v>汤倩楠</v>
          </cell>
          <cell r="C3834" t="str">
            <v>Y0508</v>
          </cell>
          <cell r="D3834">
            <v>8070</v>
          </cell>
        </row>
        <row r="3835">
          <cell r="B3835" t="str">
            <v>黄月玲</v>
          </cell>
          <cell r="C3835" t="str">
            <v>G9223</v>
          </cell>
          <cell r="D3835">
            <v>8599</v>
          </cell>
        </row>
        <row r="3836">
          <cell r="B3836" t="str">
            <v>张明珠</v>
          </cell>
          <cell r="C3836" t="str">
            <v>红2772</v>
          </cell>
          <cell r="D3836" t="str">
            <v>8070/1331</v>
          </cell>
        </row>
        <row r="3837">
          <cell r="B3837" t="str">
            <v>胡婷2722</v>
          </cell>
          <cell r="C3837" t="str">
            <v>Y0508</v>
          </cell>
          <cell r="D3837">
            <v>8070</v>
          </cell>
        </row>
        <row r="3838">
          <cell r="B3838" t="str">
            <v>杜当金</v>
          </cell>
          <cell r="C3838" t="str">
            <v>曹0729</v>
          </cell>
          <cell r="D3838">
            <v>5555</v>
          </cell>
        </row>
        <row r="3839">
          <cell r="B3839" t="str">
            <v>彭碧莲</v>
          </cell>
          <cell r="C3839" t="str">
            <v>G2488</v>
          </cell>
          <cell r="D3839">
            <v>8668</v>
          </cell>
        </row>
        <row r="3840">
          <cell r="B3840" t="str">
            <v>张莹40（0041）</v>
          </cell>
          <cell r="C3840" t="str">
            <v>莲3159</v>
          </cell>
          <cell r="D3840">
            <v>1313</v>
          </cell>
        </row>
        <row r="3841">
          <cell r="B3841" t="str">
            <v>勒普勒曲</v>
          </cell>
          <cell r="C3841" t="str">
            <v>G3876</v>
          </cell>
          <cell r="D3841">
            <v>8070</v>
          </cell>
        </row>
        <row r="3842">
          <cell r="B3842" t="str">
            <v>甲巴</v>
          </cell>
          <cell r="C3842" t="str">
            <v>G3876</v>
          </cell>
          <cell r="D3842">
            <v>8070</v>
          </cell>
        </row>
        <row r="3843">
          <cell r="B3843" t="str">
            <v>杨小红（6650）</v>
          </cell>
          <cell r="C3843" t="str">
            <v>好5318</v>
          </cell>
          <cell r="D3843">
            <v>5858</v>
          </cell>
        </row>
        <row r="3846">
          <cell r="B3846" t="str">
            <v>米色</v>
          </cell>
          <cell r="C3846" t="str">
            <v>G3876</v>
          </cell>
          <cell r="D3846">
            <v>8070</v>
          </cell>
        </row>
        <row r="3847">
          <cell r="B3847" t="str">
            <v>周路香</v>
          </cell>
          <cell r="C3847" t="str">
            <v>琼6858</v>
          </cell>
          <cell r="D3847" t="str">
            <v>8599/1330</v>
          </cell>
        </row>
        <row r="3849">
          <cell r="B3849" t="str">
            <v>徐婷（2624）</v>
          </cell>
          <cell r="C3849" t="str">
            <v>G3876</v>
          </cell>
          <cell r="D3849">
            <v>8070</v>
          </cell>
        </row>
        <row r="3850">
          <cell r="B3850" t="str">
            <v>汤六明</v>
          </cell>
          <cell r="C3850" t="str">
            <v>G3876</v>
          </cell>
          <cell r="D3850">
            <v>8070</v>
          </cell>
        </row>
        <row r="3851">
          <cell r="B3851" t="str">
            <v>张小梅40（1556）</v>
          </cell>
          <cell r="C3851" t="str">
            <v>巧0187</v>
          </cell>
          <cell r="D3851" t="str">
            <v>1573/1331</v>
          </cell>
        </row>
        <row r="3852">
          <cell r="C3852" t="str">
            <v>巧0187</v>
          </cell>
          <cell r="D3852" t="str">
            <v>1573/1331</v>
          </cell>
        </row>
        <row r="3853">
          <cell r="B3853" t="str">
            <v>潘泽秀</v>
          </cell>
          <cell r="C3853" t="str">
            <v>娅8368</v>
          </cell>
          <cell r="D3853">
            <v>9611</v>
          </cell>
        </row>
        <row r="3854">
          <cell r="B3854" t="str">
            <v>林华容</v>
          </cell>
          <cell r="C3854" t="str">
            <v>袁3801</v>
          </cell>
          <cell r="D3854">
            <v>8070</v>
          </cell>
        </row>
        <row r="3855">
          <cell r="B3855" t="str">
            <v>崔庆丽</v>
          </cell>
          <cell r="C3855" t="str">
            <v>溪2772</v>
          </cell>
          <cell r="D3855">
            <v>1313</v>
          </cell>
        </row>
        <row r="3856">
          <cell r="B3856" t="str">
            <v>王平</v>
          </cell>
          <cell r="C3856" t="str">
            <v>G9223</v>
          </cell>
          <cell r="D3856">
            <v>8599</v>
          </cell>
        </row>
        <row r="3857">
          <cell r="B3857" t="str">
            <v>龙小英60（2849）</v>
          </cell>
          <cell r="C3857" t="str">
            <v>巧0187</v>
          </cell>
          <cell r="D3857">
            <v>1573</v>
          </cell>
        </row>
        <row r="3858">
          <cell r="B3858" t="str">
            <v>穆多银</v>
          </cell>
          <cell r="C3858" t="str">
            <v>雪3772</v>
          </cell>
          <cell r="D3858">
            <v>1688</v>
          </cell>
        </row>
        <row r="3859">
          <cell r="C3859" t="str">
            <v>雪3772</v>
          </cell>
          <cell r="D3859">
            <v>1688</v>
          </cell>
        </row>
        <row r="3860">
          <cell r="B3860" t="str">
            <v>李子敬</v>
          </cell>
          <cell r="C3860" t="str">
            <v>G9223</v>
          </cell>
          <cell r="D3860">
            <v>8599</v>
          </cell>
        </row>
        <row r="3861">
          <cell r="B3861" t="str">
            <v>皮玲</v>
          </cell>
          <cell r="C3861" t="str">
            <v>袁3801</v>
          </cell>
          <cell r="D3861">
            <v>8070</v>
          </cell>
        </row>
        <row r="3862">
          <cell r="B3862" t="str">
            <v>谢文慧</v>
          </cell>
          <cell r="C3862" t="str">
            <v>G3876</v>
          </cell>
          <cell r="D3862">
            <v>8070</v>
          </cell>
        </row>
        <row r="3863">
          <cell r="B3863" t="str">
            <v>杨灿40（0041）</v>
          </cell>
          <cell r="C3863" t="str">
            <v>曾6271</v>
          </cell>
          <cell r="D3863" t="str">
            <v>1638/1331</v>
          </cell>
        </row>
        <row r="3864">
          <cell r="B3864" t="str">
            <v>姚舒研</v>
          </cell>
          <cell r="C3864" t="str">
            <v>曾6271</v>
          </cell>
          <cell r="D3864" t="str">
            <v>1638/1331</v>
          </cell>
        </row>
        <row r="3865">
          <cell r="B3865" t="str">
            <v>谭丽萍</v>
          </cell>
          <cell r="C3865" t="str">
            <v>谭0726</v>
          </cell>
          <cell r="D3865">
            <v>8070</v>
          </cell>
        </row>
        <row r="3866">
          <cell r="B3866" t="str">
            <v>李庆春</v>
          </cell>
          <cell r="C3866" t="str">
            <v>刘4696</v>
          </cell>
          <cell r="D3866">
            <v>1313</v>
          </cell>
        </row>
        <row r="3867">
          <cell r="B3867" t="str">
            <v>汪飞燕</v>
          </cell>
          <cell r="C3867" t="str">
            <v>G3825</v>
          </cell>
          <cell r="D3867">
            <v>8070</v>
          </cell>
        </row>
        <row r="3868">
          <cell r="B3868" t="str">
            <v>王莉</v>
          </cell>
          <cell r="C3868" t="str">
            <v>G7766</v>
          </cell>
          <cell r="D3868">
            <v>8070</v>
          </cell>
        </row>
        <row r="3869">
          <cell r="B3869" t="str">
            <v>陈辉</v>
          </cell>
          <cell r="C3869" t="str">
            <v>王2802</v>
          </cell>
          <cell r="D3869">
            <v>5858</v>
          </cell>
        </row>
        <row r="3870">
          <cell r="B3870" t="str">
            <v>陈艳6671</v>
          </cell>
          <cell r="C3870" t="str">
            <v>萍1150</v>
          </cell>
          <cell r="D3870">
            <v>3333</v>
          </cell>
        </row>
        <row r="3871">
          <cell r="B3871" t="str">
            <v>王秀芝60(9995)</v>
          </cell>
          <cell r="C3871" t="str">
            <v>G2822</v>
          </cell>
          <cell r="D3871">
            <v>8070</v>
          </cell>
        </row>
        <row r="3872">
          <cell r="B3872" t="str">
            <v>舒美华</v>
          </cell>
          <cell r="C3872" t="str">
            <v>张3622</v>
          </cell>
          <cell r="D3872">
            <v>1313</v>
          </cell>
        </row>
        <row r="3873">
          <cell r="B3873" t="str">
            <v>姚泽琼</v>
          </cell>
          <cell r="C3873" t="str">
            <v>文7783</v>
          </cell>
          <cell r="D3873">
            <v>8599</v>
          </cell>
        </row>
        <row r="3874">
          <cell r="B3874" t="str">
            <v>谢聪</v>
          </cell>
          <cell r="C3874" t="str">
            <v>杨6876</v>
          </cell>
          <cell r="D3874">
            <v>8070</v>
          </cell>
        </row>
        <row r="3875">
          <cell r="B3875" t="str">
            <v>杨正霞</v>
          </cell>
          <cell r="C3875" t="str">
            <v>谭0726</v>
          </cell>
          <cell r="D3875">
            <v>8070</v>
          </cell>
        </row>
        <row r="3876">
          <cell r="B3876" t="str">
            <v>周乐蒙</v>
          </cell>
          <cell r="C3876" t="str">
            <v>江9093</v>
          </cell>
          <cell r="D3876">
            <v>5858</v>
          </cell>
        </row>
        <row r="3877">
          <cell r="B3877" t="str">
            <v>邹明</v>
          </cell>
          <cell r="C3877" t="str">
            <v>G4358</v>
          </cell>
          <cell r="D3877">
            <v>1313</v>
          </cell>
        </row>
        <row r="3878">
          <cell r="B3878" t="str">
            <v>金明佳</v>
          </cell>
          <cell r="C3878" t="str">
            <v>王3518</v>
          </cell>
          <cell r="D3878" t="str">
            <v>1313/1331</v>
          </cell>
        </row>
        <row r="3879">
          <cell r="B3879" t="str">
            <v>刘斌</v>
          </cell>
          <cell r="C3879" t="str">
            <v>琼6858</v>
          </cell>
          <cell r="D3879">
            <v>8599</v>
          </cell>
        </row>
        <row r="3880">
          <cell r="B3880" t="str">
            <v>杨支</v>
          </cell>
          <cell r="C3880" t="str">
            <v>黄7938</v>
          </cell>
          <cell r="D3880">
            <v>3333</v>
          </cell>
        </row>
        <row r="3881">
          <cell r="B3881" t="str">
            <v>陈爱林</v>
          </cell>
          <cell r="C3881" t="str">
            <v>G8269</v>
          </cell>
          <cell r="D3881">
            <v>8599</v>
          </cell>
        </row>
        <row r="3882">
          <cell r="B3882" t="str">
            <v>杨陆凤</v>
          </cell>
          <cell r="C3882" t="str">
            <v>陈8213</v>
          </cell>
          <cell r="D3882">
            <v>1638</v>
          </cell>
        </row>
        <row r="3883">
          <cell r="B3883" t="str">
            <v>蒋银艳</v>
          </cell>
          <cell r="C3883" t="str">
            <v>王7150</v>
          </cell>
          <cell r="D3883">
            <v>1313</v>
          </cell>
        </row>
        <row r="3884">
          <cell r="B3884" t="str">
            <v>周传连</v>
          </cell>
          <cell r="C3884" t="str">
            <v>红1902</v>
          </cell>
          <cell r="D3884" t="str">
            <v>5858/1331</v>
          </cell>
        </row>
        <row r="3885">
          <cell r="B3885" t="str">
            <v>彭娇</v>
          </cell>
          <cell r="C3885" t="str">
            <v>刘4381</v>
          </cell>
          <cell r="D3885" t="str">
            <v>1638/1331</v>
          </cell>
        </row>
        <row r="3886">
          <cell r="B3886" t="str">
            <v>阮少琴</v>
          </cell>
          <cell r="C3886" t="str">
            <v>G9223</v>
          </cell>
          <cell r="D3886">
            <v>8599</v>
          </cell>
        </row>
        <row r="3887">
          <cell r="B3887" t="str">
            <v>王玉霞</v>
          </cell>
          <cell r="C3887" t="str">
            <v>G3825</v>
          </cell>
          <cell r="D3887">
            <v>8070</v>
          </cell>
        </row>
        <row r="3888">
          <cell r="B3888" t="str">
            <v>曾自航</v>
          </cell>
          <cell r="C3888" t="str">
            <v>G3876</v>
          </cell>
          <cell r="D3888">
            <v>8070</v>
          </cell>
        </row>
        <row r="3889">
          <cell r="B3889" t="str">
            <v>刘燕60（6563）</v>
          </cell>
          <cell r="C3889" t="str">
            <v>G3876</v>
          </cell>
          <cell r="D3889">
            <v>8070</v>
          </cell>
        </row>
        <row r="3890">
          <cell r="B3890" t="str">
            <v>向倩辉</v>
          </cell>
          <cell r="C3890" t="str">
            <v>G9223</v>
          </cell>
          <cell r="D3890">
            <v>8599</v>
          </cell>
        </row>
        <row r="3891">
          <cell r="B3891" t="str">
            <v>赖爱莲</v>
          </cell>
          <cell r="C3891" t="str">
            <v>G9223</v>
          </cell>
          <cell r="D3891">
            <v>8599</v>
          </cell>
        </row>
        <row r="3892">
          <cell r="B3892" t="str">
            <v>罗萍</v>
          </cell>
          <cell r="C3892" t="str">
            <v>G7766</v>
          </cell>
          <cell r="D3892">
            <v>8070</v>
          </cell>
        </row>
        <row r="3893">
          <cell r="B3893" t="str">
            <v>李庆春2909</v>
          </cell>
          <cell r="C3893" t="str">
            <v>刘4696</v>
          </cell>
          <cell r="D3893">
            <v>1313</v>
          </cell>
        </row>
        <row r="3894">
          <cell r="B3894" t="str">
            <v>蔡舒帆</v>
          </cell>
          <cell r="C3894" t="str">
            <v>G9223</v>
          </cell>
          <cell r="D3894">
            <v>8599</v>
          </cell>
        </row>
        <row r="3895">
          <cell r="B3895" t="str">
            <v>马蓓芳</v>
          </cell>
          <cell r="C3895" t="str">
            <v>Y1006</v>
          </cell>
          <cell r="D3895" t="str">
            <v>8599/1331</v>
          </cell>
          <cell r="E3895">
            <v>1331</v>
          </cell>
        </row>
        <row r="3896">
          <cell r="B3896" t="str">
            <v>张小梅</v>
          </cell>
          <cell r="C3896" t="str">
            <v>巧0187</v>
          </cell>
          <cell r="D3896" t="str">
            <v>1573/1331</v>
          </cell>
        </row>
        <row r="3897">
          <cell r="B3897" t="str">
            <v>任停停6961</v>
          </cell>
          <cell r="C3897">
            <v>0</v>
          </cell>
          <cell r="D3897">
            <v>1330</v>
          </cell>
        </row>
        <row r="3898">
          <cell r="B3898" t="str">
            <v>罗志连</v>
          </cell>
          <cell r="C3898" t="str">
            <v>G7766</v>
          </cell>
          <cell r="D3898">
            <v>8070</v>
          </cell>
        </row>
        <row r="3899">
          <cell r="B3899" t="str">
            <v>罗芸</v>
          </cell>
          <cell r="C3899" t="str">
            <v>曾6271</v>
          </cell>
          <cell r="D3899" t="str">
            <v>1638/1331</v>
          </cell>
        </row>
        <row r="3900">
          <cell r="B3900" t="str">
            <v>高银花</v>
          </cell>
          <cell r="C3900" t="str">
            <v>G6398</v>
          </cell>
          <cell r="D3900">
            <v>1313</v>
          </cell>
        </row>
        <row r="3901">
          <cell r="B3901" t="str">
            <v>杨胜兰</v>
          </cell>
          <cell r="C3901" t="str">
            <v>雪3772</v>
          </cell>
          <cell r="D3901" t="str">
            <v>1688/1331</v>
          </cell>
        </row>
        <row r="3902">
          <cell r="B3902" t="str">
            <v>刘珉妍</v>
          </cell>
          <cell r="C3902">
            <v>0</v>
          </cell>
          <cell r="D3902">
            <v>1331</v>
          </cell>
        </row>
        <row r="3903">
          <cell r="B3903" t="str">
            <v>杨仙</v>
          </cell>
          <cell r="C3903">
            <v>0</v>
          </cell>
          <cell r="D3903">
            <v>1331</v>
          </cell>
        </row>
        <row r="3904">
          <cell r="B3904" t="str">
            <v>李小花</v>
          </cell>
          <cell r="C3904" t="str">
            <v>艳0429</v>
          </cell>
          <cell r="D3904">
            <v>8888</v>
          </cell>
        </row>
        <row r="3905">
          <cell r="B3905" t="str">
            <v>潘德春</v>
          </cell>
          <cell r="C3905" t="str">
            <v>G7882</v>
          </cell>
          <cell r="D3905">
            <v>8070</v>
          </cell>
        </row>
        <row r="3906">
          <cell r="B3906" t="str">
            <v>杨红波</v>
          </cell>
          <cell r="C3906" t="str">
            <v>G3825</v>
          </cell>
          <cell r="D3906">
            <v>8070</v>
          </cell>
        </row>
        <row r="3907">
          <cell r="B3907" t="str">
            <v>杨丽</v>
          </cell>
          <cell r="C3907" t="str">
            <v>婵7909</v>
          </cell>
          <cell r="D3907" t="str">
            <v>5555/1331</v>
          </cell>
        </row>
        <row r="3909">
          <cell r="B3909" t="str">
            <v>钟宇</v>
          </cell>
          <cell r="C3909" t="str">
            <v>G2995</v>
          </cell>
          <cell r="D3909">
            <v>5555</v>
          </cell>
        </row>
        <row r="3910">
          <cell r="B3910" t="str">
            <v>邹汝花</v>
          </cell>
          <cell r="C3910" t="str">
            <v>英9941</v>
          </cell>
          <cell r="D3910" t="str">
            <v>1688/1331</v>
          </cell>
        </row>
        <row r="3912">
          <cell r="B3912" t="str">
            <v>李冬梅60（3197）</v>
          </cell>
          <cell r="C3912" t="str">
            <v>G2995</v>
          </cell>
          <cell r="D3912">
            <v>5555</v>
          </cell>
        </row>
        <row r="3913">
          <cell r="B3913" t="str">
            <v>刘艺</v>
          </cell>
          <cell r="C3913" t="str">
            <v>G7882</v>
          </cell>
          <cell r="D3913">
            <v>8070</v>
          </cell>
        </row>
        <row r="3914">
          <cell r="B3914" t="str">
            <v>韦老珠</v>
          </cell>
          <cell r="C3914" t="str">
            <v>枝3653</v>
          </cell>
          <cell r="D3914">
            <v>1313</v>
          </cell>
        </row>
        <row r="3915">
          <cell r="C3915" t="str">
            <v>枝3653</v>
          </cell>
          <cell r="D3915">
            <v>1313</v>
          </cell>
        </row>
        <row r="3916">
          <cell r="C3916" t="str">
            <v>枝3653</v>
          </cell>
          <cell r="D3916">
            <v>1313</v>
          </cell>
        </row>
        <row r="3917">
          <cell r="B3917" t="str">
            <v>杨么海</v>
          </cell>
          <cell r="C3917" t="str">
            <v>雪3772</v>
          </cell>
          <cell r="D3917">
            <v>1688</v>
          </cell>
        </row>
        <row r="3918">
          <cell r="B3918" t="str">
            <v>姚小珍</v>
          </cell>
          <cell r="C3918" t="str">
            <v>张3622</v>
          </cell>
          <cell r="D3918" t="str">
            <v>1313/1331</v>
          </cell>
        </row>
        <row r="3919">
          <cell r="B3919" t="str">
            <v>郑毅黎</v>
          </cell>
          <cell r="C3919" t="str">
            <v>文7783</v>
          </cell>
          <cell r="D3919">
            <v>8599</v>
          </cell>
        </row>
        <row r="3920">
          <cell r="B3920" t="str">
            <v>谭杏容</v>
          </cell>
          <cell r="C3920" t="str">
            <v>英5005</v>
          </cell>
          <cell r="D3920" t="str">
            <v>1638/1331</v>
          </cell>
        </row>
        <row r="3921">
          <cell r="B3921" t="str">
            <v>刘燕6563</v>
          </cell>
          <cell r="C3921" t="str">
            <v>G3825</v>
          </cell>
          <cell r="D3921">
            <v>8070</v>
          </cell>
        </row>
        <row r="3922">
          <cell r="B3922" t="str">
            <v>赵晴瑶</v>
          </cell>
          <cell r="C3922" t="str">
            <v>G0319</v>
          </cell>
          <cell r="D3922">
            <v>8070</v>
          </cell>
        </row>
        <row r="3923">
          <cell r="B3923" t="str">
            <v>孙冬梅</v>
          </cell>
          <cell r="C3923" t="str">
            <v>屈3608</v>
          </cell>
          <cell r="D3923">
            <v>8668</v>
          </cell>
        </row>
        <row r="3924">
          <cell r="B3924" t="str">
            <v>李大容</v>
          </cell>
          <cell r="C3924" t="str">
            <v>刘6554</v>
          </cell>
          <cell r="D3924">
            <v>9886</v>
          </cell>
        </row>
        <row r="3925">
          <cell r="B3925" t="str">
            <v>杜丽琼</v>
          </cell>
          <cell r="C3925" t="str">
            <v>G2222</v>
          </cell>
          <cell r="D3925">
            <v>8070</v>
          </cell>
        </row>
        <row r="3926">
          <cell r="B3926" t="str">
            <v>李成现</v>
          </cell>
          <cell r="C3926" t="str">
            <v>李7103</v>
          </cell>
          <cell r="D3926">
            <v>8070</v>
          </cell>
        </row>
        <row r="3927">
          <cell r="C3927" t="str">
            <v>李7103</v>
          </cell>
          <cell r="D3927">
            <v>8070</v>
          </cell>
        </row>
        <row r="3928">
          <cell r="B3928" t="str">
            <v>张丽60（0555）</v>
          </cell>
          <cell r="C3928" t="str">
            <v>李7103</v>
          </cell>
          <cell r="D3928">
            <v>8070</v>
          </cell>
        </row>
        <row r="3929">
          <cell r="C3929" t="str">
            <v>李7103</v>
          </cell>
          <cell r="D3929">
            <v>8070</v>
          </cell>
        </row>
        <row r="3930">
          <cell r="B3930" t="str">
            <v>高荷英</v>
          </cell>
          <cell r="C3930" t="str">
            <v>G3825</v>
          </cell>
          <cell r="D3930">
            <v>8070</v>
          </cell>
        </row>
        <row r="3931">
          <cell r="B3931" t="str">
            <v>金利娜</v>
          </cell>
          <cell r="C3931" t="str">
            <v>G7766</v>
          </cell>
          <cell r="D3931">
            <v>8070</v>
          </cell>
        </row>
        <row r="3932">
          <cell r="B3932" t="str">
            <v>陈佳慧</v>
          </cell>
          <cell r="C3932" t="str">
            <v>G2995</v>
          </cell>
          <cell r="D3932">
            <v>5555</v>
          </cell>
        </row>
        <row r="3933">
          <cell r="B3933" t="str">
            <v>罗娜</v>
          </cell>
          <cell r="C3933">
            <v>0</v>
          </cell>
          <cell r="D3933">
            <v>1331</v>
          </cell>
        </row>
        <row r="3934">
          <cell r="B3934" t="str">
            <v>黄国珍</v>
          </cell>
          <cell r="C3934" t="str">
            <v>英9941</v>
          </cell>
          <cell r="D3934">
            <v>1688</v>
          </cell>
        </row>
        <row r="3935">
          <cell r="B3935" t="str">
            <v>梁振杰</v>
          </cell>
          <cell r="C3935" t="str">
            <v>G8073</v>
          </cell>
          <cell r="D3935">
            <v>5858</v>
          </cell>
        </row>
        <row r="3936">
          <cell r="B3936" t="str">
            <v>余芳祥</v>
          </cell>
          <cell r="C3936" t="str">
            <v>G6917</v>
          </cell>
          <cell r="D3936" t="str">
            <v>5858/1331</v>
          </cell>
          <cell r="E3936">
            <v>1331</v>
          </cell>
        </row>
        <row r="3937">
          <cell r="B3937" t="str">
            <v>周兴四</v>
          </cell>
          <cell r="C3937" t="str">
            <v>徐6399</v>
          </cell>
          <cell r="D3937" t="str">
            <v>9886/1331</v>
          </cell>
        </row>
        <row r="3938">
          <cell r="B3938" t="str">
            <v>杨小红22（6550）</v>
          </cell>
          <cell r="C3938" t="str">
            <v>好5318</v>
          </cell>
          <cell r="D3938">
            <v>5858</v>
          </cell>
        </row>
        <row r="3939">
          <cell r="C3939" t="str">
            <v>好5318</v>
          </cell>
          <cell r="D3939">
            <v>5858</v>
          </cell>
        </row>
        <row r="3940">
          <cell r="B3940" t="str">
            <v>胡南</v>
          </cell>
          <cell r="C3940" t="str">
            <v>袁3801</v>
          </cell>
          <cell r="D3940">
            <v>8070</v>
          </cell>
        </row>
        <row r="3941">
          <cell r="B3941" t="str">
            <v>姚舒妍</v>
          </cell>
          <cell r="C3941" t="str">
            <v>曾6271</v>
          </cell>
          <cell r="D3941" t="str">
            <v>1638/1331</v>
          </cell>
        </row>
        <row r="3942">
          <cell r="B3942" t="str">
            <v>李丰20（5686）</v>
          </cell>
          <cell r="C3942" t="str">
            <v>潘1251</v>
          </cell>
          <cell r="D3942" t="str">
            <v>1688/1330</v>
          </cell>
        </row>
        <row r="3943">
          <cell r="B3943" t="str">
            <v>邓淑琴</v>
          </cell>
          <cell r="C3943">
            <v>0</v>
          </cell>
          <cell r="D3943">
            <v>1338</v>
          </cell>
        </row>
        <row r="3944">
          <cell r="B3944" t="str">
            <v>陈艳（6671）</v>
          </cell>
          <cell r="C3944" t="str">
            <v>萍1150</v>
          </cell>
          <cell r="D3944">
            <v>3333</v>
          </cell>
        </row>
        <row r="3945">
          <cell r="B3945" t="str">
            <v>李章娇</v>
          </cell>
          <cell r="C3945" t="str">
            <v>肖8626</v>
          </cell>
          <cell r="D3945">
            <v>1313</v>
          </cell>
        </row>
        <row r="3946">
          <cell r="B3946" t="str">
            <v>闫依依</v>
          </cell>
          <cell r="C3946" t="str">
            <v>G9870</v>
          </cell>
          <cell r="D3946">
            <v>8599</v>
          </cell>
        </row>
        <row r="3947">
          <cell r="B3947" t="str">
            <v>周司妍</v>
          </cell>
          <cell r="C3947" t="str">
            <v>G9223</v>
          </cell>
          <cell r="D3947">
            <v>8599</v>
          </cell>
        </row>
        <row r="3948">
          <cell r="B3948" t="str">
            <v>田双</v>
          </cell>
          <cell r="C3948" t="str">
            <v>G9223</v>
          </cell>
          <cell r="D3948">
            <v>8599</v>
          </cell>
        </row>
        <row r="3949">
          <cell r="B3949" t="str">
            <v>陈香群</v>
          </cell>
          <cell r="C3949" t="str">
            <v>霞3737</v>
          </cell>
          <cell r="D3949">
            <v>8599</v>
          </cell>
        </row>
        <row r="3950">
          <cell r="B3950" t="str">
            <v>唐树春</v>
          </cell>
          <cell r="C3950" t="str">
            <v>艳0429</v>
          </cell>
          <cell r="D3950">
            <v>8888</v>
          </cell>
        </row>
        <row r="3951">
          <cell r="B3951" t="str">
            <v>朱容姗</v>
          </cell>
          <cell r="C3951" t="str">
            <v>文7783</v>
          </cell>
          <cell r="D3951">
            <v>8599</v>
          </cell>
        </row>
        <row r="3952">
          <cell r="B3952" t="str">
            <v>宋利琴</v>
          </cell>
          <cell r="C3952" t="str">
            <v>陈6555</v>
          </cell>
          <cell r="D3952">
            <v>9611</v>
          </cell>
        </row>
        <row r="3953">
          <cell r="B3953" t="str">
            <v>肖桥婷</v>
          </cell>
          <cell r="C3953" t="str">
            <v>G8838</v>
          </cell>
          <cell r="D3953">
            <v>8070</v>
          </cell>
        </row>
        <row r="3954">
          <cell r="B3954" t="str">
            <v>朱红霞</v>
          </cell>
          <cell r="C3954" t="str">
            <v>G7608</v>
          </cell>
          <cell r="D3954">
            <v>1313</v>
          </cell>
        </row>
        <row r="3955">
          <cell r="B3955" t="str">
            <v>高铭佳</v>
          </cell>
          <cell r="C3955" t="str">
            <v>红1902</v>
          </cell>
          <cell r="D3955">
            <v>5858</v>
          </cell>
        </row>
        <row r="3956">
          <cell r="B3956" t="str">
            <v>班静</v>
          </cell>
          <cell r="C3956" t="str">
            <v>玉8384</v>
          </cell>
          <cell r="D3956">
            <v>8070</v>
          </cell>
        </row>
        <row r="3957">
          <cell r="B3957" t="str">
            <v>肖丽丽</v>
          </cell>
          <cell r="C3957" t="str">
            <v>何2331</v>
          </cell>
          <cell r="D3957">
            <v>9886</v>
          </cell>
        </row>
        <row r="3959">
          <cell r="B3959" t="str">
            <v>马英</v>
          </cell>
          <cell r="C3959" t="str">
            <v>G3876</v>
          </cell>
          <cell r="D3959">
            <v>8070</v>
          </cell>
        </row>
        <row r="3960">
          <cell r="B3960" t="str">
            <v>张静60（3711）</v>
          </cell>
          <cell r="C3960" t="str">
            <v>G9223</v>
          </cell>
          <cell r="D3960">
            <v>8599</v>
          </cell>
        </row>
        <row r="3961">
          <cell r="B3961" t="str">
            <v>鞠莎莎</v>
          </cell>
          <cell r="C3961" t="str">
            <v>丽5069</v>
          </cell>
          <cell r="D3961">
            <v>1638</v>
          </cell>
        </row>
        <row r="3963">
          <cell r="B3963" t="str">
            <v>曾志平</v>
          </cell>
          <cell r="C3963" t="str">
            <v>Y1006</v>
          </cell>
          <cell r="D3963">
            <v>8599</v>
          </cell>
        </row>
        <row r="3964">
          <cell r="B3964" t="str">
            <v>黄斌</v>
          </cell>
          <cell r="C3964" t="str">
            <v>G2995</v>
          </cell>
          <cell r="D3964">
            <v>5555</v>
          </cell>
        </row>
        <row r="3965">
          <cell r="B3965" t="str">
            <v>杨丹61（3849）</v>
          </cell>
          <cell r="C3965" t="str">
            <v>G2995</v>
          </cell>
          <cell r="D3965">
            <v>5555</v>
          </cell>
        </row>
        <row r="3966">
          <cell r="B3966" t="str">
            <v>唐小春</v>
          </cell>
          <cell r="C3966" t="str">
            <v>G3825</v>
          </cell>
          <cell r="D3966">
            <v>8070</v>
          </cell>
        </row>
        <row r="3967">
          <cell r="B3967" t="str">
            <v>张璐21（6909）</v>
          </cell>
          <cell r="C3967" t="str">
            <v>刘5195</v>
          </cell>
          <cell r="D3967">
            <v>5858</v>
          </cell>
        </row>
        <row r="3968">
          <cell r="B3968" t="str">
            <v>柏小华</v>
          </cell>
          <cell r="C3968" t="str">
            <v>刘3735</v>
          </cell>
          <cell r="D3968">
            <v>8599</v>
          </cell>
        </row>
        <row r="3969">
          <cell r="B3969" t="str">
            <v>戴德梅</v>
          </cell>
          <cell r="C3969" t="str">
            <v>贺4708</v>
          </cell>
          <cell r="D3969">
            <v>5555</v>
          </cell>
        </row>
        <row r="3970">
          <cell r="B3970" t="str">
            <v>陈巧云</v>
          </cell>
          <cell r="C3970" t="str">
            <v>李6783</v>
          </cell>
          <cell r="D3970">
            <v>9886</v>
          </cell>
        </row>
        <row r="3971">
          <cell r="B3971" t="str">
            <v>欧阳莎</v>
          </cell>
          <cell r="C3971" t="str">
            <v>Y1006</v>
          </cell>
          <cell r="D3971">
            <v>8599</v>
          </cell>
        </row>
        <row r="3972">
          <cell r="B3972" t="str">
            <v>颜雪琴60（502X）</v>
          </cell>
          <cell r="C3972" t="str">
            <v>黄8722</v>
          </cell>
          <cell r="D3972">
            <v>8070</v>
          </cell>
        </row>
        <row r="3973">
          <cell r="C3973" t="str">
            <v>黄8722</v>
          </cell>
          <cell r="D3973">
            <v>8070</v>
          </cell>
        </row>
        <row r="3974">
          <cell r="B3974" t="str">
            <v>熊琳</v>
          </cell>
          <cell r="C3974" t="str">
            <v>文7783</v>
          </cell>
          <cell r="D3974" t="str">
            <v>8599/1331</v>
          </cell>
        </row>
        <row r="3975">
          <cell r="B3975" t="str">
            <v>唐美玲</v>
          </cell>
          <cell r="C3975" t="str">
            <v>王2802</v>
          </cell>
          <cell r="D3975" t="str">
            <v>5858/1331</v>
          </cell>
        </row>
        <row r="3976">
          <cell r="B3976" t="str">
            <v>祝强</v>
          </cell>
          <cell r="C3976" t="str">
            <v>G4266</v>
          </cell>
          <cell r="D3976">
            <v>5858</v>
          </cell>
        </row>
        <row r="3977">
          <cell r="B3977" t="str">
            <v>黄桂园</v>
          </cell>
          <cell r="C3977" t="str">
            <v>王2802</v>
          </cell>
          <cell r="D3977">
            <v>5858</v>
          </cell>
        </row>
        <row r="3978">
          <cell r="B3978" t="str">
            <v>李正元</v>
          </cell>
          <cell r="C3978" t="str">
            <v>G7565</v>
          </cell>
          <cell r="D3978">
            <v>1313</v>
          </cell>
        </row>
        <row r="3979">
          <cell r="B3979" t="str">
            <v>曾晓梅</v>
          </cell>
          <cell r="C3979" t="str">
            <v>G4266</v>
          </cell>
          <cell r="D3979">
            <v>5858</v>
          </cell>
        </row>
        <row r="3980">
          <cell r="B3980" t="str">
            <v>张林霞</v>
          </cell>
          <cell r="C3980" t="str">
            <v>文7783</v>
          </cell>
          <cell r="D3980">
            <v>8599</v>
          </cell>
        </row>
        <row r="3981">
          <cell r="C3981" t="str">
            <v>文7783</v>
          </cell>
          <cell r="D3981">
            <v>8599</v>
          </cell>
        </row>
        <row r="3982">
          <cell r="B3982" t="str">
            <v>舒秦</v>
          </cell>
          <cell r="C3982" t="str">
            <v>徐6399</v>
          </cell>
          <cell r="D3982" t="str">
            <v>9886/1331</v>
          </cell>
        </row>
        <row r="3983">
          <cell r="B3983" t="str">
            <v>顾秀芬</v>
          </cell>
          <cell r="C3983" t="str">
            <v>刘8798</v>
          </cell>
          <cell r="D3983" t="str">
            <v>8668/1331</v>
          </cell>
        </row>
        <row r="3987">
          <cell r="B3987" t="str">
            <v>张仁燕</v>
          </cell>
          <cell r="C3987" t="str">
            <v>徐6399</v>
          </cell>
          <cell r="D3987" t="str">
            <v>9886/1331</v>
          </cell>
        </row>
        <row r="3988">
          <cell r="B3988" t="str">
            <v>糜媛</v>
          </cell>
          <cell r="C3988">
            <v>0</v>
          </cell>
          <cell r="D3988">
            <v>1330</v>
          </cell>
        </row>
        <row r="3989">
          <cell r="B3989" t="str">
            <v>王雅蓝</v>
          </cell>
          <cell r="C3989">
            <v>0</v>
          </cell>
          <cell r="D3989">
            <v>1332</v>
          </cell>
        </row>
        <row r="3990">
          <cell r="B3990" t="str">
            <v>马银丹</v>
          </cell>
          <cell r="C3990" t="str">
            <v>蓉5430</v>
          </cell>
          <cell r="D3990">
            <v>1313</v>
          </cell>
        </row>
        <row r="3991">
          <cell r="B3991" t="str">
            <v>赵婷60（0042）</v>
          </cell>
          <cell r="C3991" t="str">
            <v>G0101</v>
          </cell>
          <cell r="D3991" t="str">
            <v>8668/1331</v>
          </cell>
        </row>
        <row r="3992">
          <cell r="B3992" t="str">
            <v>吉阿各</v>
          </cell>
          <cell r="C3992" t="str">
            <v>G3876</v>
          </cell>
          <cell r="D3992">
            <v>8070</v>
          </cell>
        </row>
        <row r="3993">
          <cell r="B3993" t="str">
            <v>阿甲阿支</v>
          </cell>
          <cell r="C3993" t="str">
            <v>G3876</v>
          </cell>
          <cell r="D3993">
            <v>8070</v>
          </cell>
        </row>
        <row r="3994">
          <cell r="B3994" t="str">
            <v>聂兰</v>
          </cell>
          <cell r="C3994" t="str">
            <v>G3876</v>
          </cell>
          <cell r="D3994">
            <v>8070</v>
          </cell>
        </row>
        <row r="3995">
          <cell r="B3995" t="str">
            <v>杨丽君60（6243）</v>
          </cell>
          <cell r="C3995" t="str">
            <v>杨2086</v>
          </cell>
          <cell r="D3995">
            <v>9886</v>
          </cell>
        </row>
        <row r="3996">
          <cell r="B3996" t="str">
            <v>张鑫</v>
          </cell>
          <cell r="C3996" t="str">
            <v>G9870</v>
          </cell>
          <cell r="D3996">
            <v>8599</v>
          </cell>
        </row>
        <row r="3997">
          <cell r="B3997" t="str">
            <v>邰昌美</v>
          </cell>
          <cell r="C3997" t="str">
            <v>雪3772</v>
          </cell>
          <cell r="D3997" t="str">
            <v>1688/1331</v>
          </cell>
        </row>
        <row r="3998">
          <cell r="B3998" t="str">
            <v>郭文</v>
          </cell>
          <cell r="C3998" t="str">
            <v>G8269</v>
          </cell>
          <cell r="D3998">
            <v>8599</v>
          </cell>
        </row>
        <row r="3999">
          <cell r="B3999" t="str">
            <v>钟灵韵</v>
          </cell>
          <cell r="C3999" t="str">
            <v>G1234</v>
          </cell>
          <cell r="D3999">
            <v>9886</v>
          </cell>
        </row>
        <row r="4000">
          <cell r="B4000" t="str">
            <v>杨丽41（2644）</v>
          </cell>
          <cell r="C4000" t="str">
            <v>肖1296</v>
          </cell>
          <cell r="D4000">
            <v>1638</v>
          </cell>
        </row>
        <row r="4001">
          <cell r="B4001" t="str">
            <v>钟秀红</v>
          </cell>
          <cell r="C4001" t="str">
            <v>霞3737</v>
          </cell>
          <cell r="D4001">
            <v>8599</v>
          </cell>
        </row>
        <row r="4002">
          <cell r="B4002" t="str">
            <v>徐卫杰</v>
          </cell>
          <cell r="C4002" t="str">
            <v>霞3737</v>
          </cell>
          <cell r="D4002">
            <v>8599</v>
          </cell>
        </row>
        <row r="4003">
          <cell r="B4003" t="str">
            <v>文娅龄</v>
          </cell>
          <cell r="C4003" t="str">
            <v>Y1006</v>
          </cell>
          <cell r="D4003">
            <v>8599</v>
          </cell>
        </row>
        <row r="4004">
          <cell r="B4004" t="str">
            <v>杨小红22(6550)</v>
          </cell>
          <cell r="C4004" t="str">
            <v>好5318</v>
          </cell>
          <cell r="D4004">
            <v>5858</v>
          </cell>
        </row>
        <row r="4005">
          <cell r="B4005" t="str">
            <v>毛王莹</v>
          </cell>
          <cell r="C4005" t="str">
            <v>G3825</v>
          </cell>
          <cell r="D4005">
            <v>8070</v>
          </cell>
        </row>
        <row r="4006">
          <cell r="B4006" t="str">
            <v>吴美珍</v>
          </cell>
          <cell r="C4006" t="str">
            <v>张3622</v>
          </cell>
          <cell r="D4006" t="str">
            <v>1313/1331</v>
          </cell>
        </row>
        <row r="4007">
          <cell r="B4007" t="str">
            <v>胡明先</v>
          </cell>
          <cell r="C4007" t="str">
            <v>文7783</v>
          </cell>
          <cell r="D4007">
            <v>8599</v>
          </cell>
        </row>
        <row r="4008">
          <cell r="B4008" t="str">
            <v>林倩倩</v>
          </cell>
          <cell r="C4008" t="str">
            <v>艾7478</v>
          </cell>
          <cell r="D4008" t="str">
            <v>1313/1331</v>
          </cell>
        </row>
        <row r="4009">
          <cell r="B4009" t="str">
            <v>李萍24（2924）</v>
          </cell>
          <cell r="C4009" t="str">
            <v>刘5082</v>
          </cell>
          <cell r="D4009">
            <v>8668</v>
          </cell>
        </row>
        <row r="4010">
          <cell r="B4010" t="str">
            <v>蔡文贤</v>
          </cell>
          <cell r="C4010" t="str">
            <v>G2995</v>
          </cell>
          <cell r="D4010">
            <v>5555</v>
          </cell>
        </row>
        <row r="4011">
          <cell r="B4011" t="str">
            <v>刘威</v>
          </cell>
          <cell r="C4011" t="str">
            <v>Y1006</v>
          </cell>
          <cell r="D4011" t="str">
            <v>8599/1331</v>
          </cell>
        </row>
        <row r="4012">
          <cell r="B4012" t="str">
            <v>陈园园</v>
          </cell>
          <cell r="C4012">
            <v>0</v>
          </cell>
          <cell r="D4012">
            <v>1331</v>
          </cell>
        </row>
        <row r="4013">
          <cell r="B4013" t="str">
            <v>杨翠兰</v>
          </cell>
          <cell r="C4013" t="str">
            <v>G2995</v>
          </cell>
          <cell r="D4013">
            <v>5555</v>
          </cell>
        </row>
        <row r="4015">
          <cell r="B4015" t="str">
            <v>熊卉</v>
          </cell>
          <cell r="C4015" t="str">
            <v>王2881</v>
          </cell>
          <cell r="D4015">
            <v>5555</v>
          </cell>
        </row>
        <row r="4016">
          <cell r="B4016" t="str">
            <v>邹良方</v>
          </cell>
          <cell r="C4016" t="str">
            <v>陈8160</v>
          </cell>
          <cell r="D4016">
            <v>5555</v>
          </cell>
        </row>
        <row r="4017">
          <cell r="B4017" t="str">
            <v>肖华兰</v>
          </cell>
          <cell r="C4017" t="str">
            <v>G3825</v>
          </cell>
          <cell r="D4017">
            <v>8070</v>
          </cell>
        </row>
        <row r="4018">
          <cell r="B4018" t="str">
            <v>彭霞</v>
          </cell>
          <cell r="C4018" t="str">
            <v>G8568</v>
          </cell>
          <cell r="D4018">
            <v>5858</v>
          </cell>
        </row>
        <row r="4019">
          <cell r="B4019" t="str">
            <v>熊江</v>
          </cell>
          <cell r="C4019" t="str">
            <v>豆2185</v>
          </cell>
          <cell r="D4019">
            <v>3333</v>
          </cell>
        </row>
        <row r="4020">
          <cell r="B4020" t="str">
            <v>土比么日扎</v>
          </cell>
          <cell r="C4020" t="str">
            <v>G4266</v>
          </cell>
          <cell r="D4020">
            <v>5858</v>
          </cell>
        </row>
        <row r="4021">
          <cell r="B4021" t="str">
            <v>陈梅41(4004)</v>
          </cell>
          <cell r="C4021" t="str">
            <v>G1973</v>
          </cell>
          <cell r="D4021">
            <v>1313</v>
          </cell>
        </row>
        <row r="4022">
          <cell r="B4022" t="str">
            <v>詹美艳</v>
          </cell>
          <cell r="C4022" t="str">
            <v>文7783</v>
          </cell>
          <cell r="D4022">
            <v>8599</v>
          </cell>
        </row>
        <row r="4023">
          <cell r="B4023" t="str">
            <v>欧荣</v>
          </cell>
          <cell r="C4023" t="str">
            <v>胖4566</v>
          </cell>
          <cell r="D4023">
            <v>1313</v>
          </cell>
        </row>
        <row r="4024">
          <cell r="B4024" t="str">
            <v>张慧超</v>
          </cell>
          <cell r="C4024" t="str">
            <v>谭0726</v>
          </cell>
          <cell r="D4024">
            <v>8070</v>
          </cell>
        </row>
        <row r="4025">
          <cell r="B4025" t="str">
            <v>肖娜40（0108）</v>
          </cell>
          <cell r="C4025" t="str">
            <v>G5454</v>
          </cell>
          <cell r="D4025">
            <v>8070</v>
          </cell>
        </row>
        <row r="4026">
          <cell r="B4026" t="str">
            <v>陈胜美</v>
          </cell>
          <cell r="C4026" t="str">
            <v>好5318</v>
          </cell>
          <cell r="D4026">
            <v>5858</v>
          </cell>
        </row>
        <row r="4027">
          <cell r="B4027" t="str">
            <v>吴玉华</v>
          </cell>
          <cell r="C4027" t="str">
            <v>G2995</v>
          </cell>
          <cell r="D4027">
            <v>5555</v>
          </cell>
        </row>
        <row r="4028">
          <cell r="B4028" t="str">
            <v>刘妍</v>
          </cell>
          <cell r="C4028" t="str">
            <v>G7766</v>
          </cell>
          <cell r="D4028">
            <v>8070</v>
          </cell>
        </row>
        <row r="4029">
          <cell r="B4029" t="str">
            <v>汪小君</v>
          </cell>
          <cell r="C4029" t="str">
            <v>王9622</v>
          </cell>
          <cell r="D4029">
            <v>9611</v>
          </cell>
        </row>
        <row r="4030">
          <cell r="B4030" t="str">
            <v>王应叫</v>
          </cell>
          <cell r="C4030" t="str">
            <v>肖5996</v>
          </cell>
          <cell r="D4030">
            <v>9886</v>
          </cell>
        </row>
        <row r="4031">
          <cell r="B4031" t="str">
            <v>吴寿美</v>
          </cell>
          <cell r="C4031" t="str">
            <v>平1415</v>
          </cell>
          <cell r="D4031" t="str">
            <v>1688/1331</v>
          </cell>
        </row>
        <row r="4032">
          <cell r="B4032" t="str">
            <v>刘楚媛</v>
          </cell>
          <cell r="C4032" t="str">
            <v>平1415</v>
          </cell>
          <cell r="D4032" t="str">
            <v>1688/1331</v>
          </cell>
        </row>
        <row r="4033">
          <cell r="B4033" t="str">
            <v>谢明荣</v>
          </cell>
          <cell r="C4033" t="str">
            <v>张3622</v>
          </cell>
          <cell r="D4033">
            <v>1313</v>
          </cell>
        </row>
        <row r="4034">
          <cell r="B4034" t="str">
            <v>陈香群</v>
          </cell>
          <cell r="C4034" t="str">
            <v>霞3737</v>
          </cell>
          <cell r="D4034">
            <v>8599</v>
          </cell>
        </row>
        <row r="4035">
          <cell r="B4035" t="str">
            <v>陈小勤</v>
          </cell>
          <cell r="C4035" t="str">
            <v>张3622</v>
          </cell>
          <cell r="D4035" t="str">
            <v>1313/1331</v>
          </cell>
        </row>
        <row r="4036">
          <cell r="B4036" t="str">
            <v>陈慧琴</v>
          </cell>
          <cell r="C4036" t="str">
            <v>张3622</v>
          </cell>
          <cell r="D4036" t="str">
            <v>1313/1331</v>
          </cell>
        </row>
        <row r="4037">
          <cell r="B4037" t="str">
            <v>毛碧蓉</v>
          </cell>
          <cell r="C4037" t="str">
            <v>Y2666</v>
          </cell>
          <cell r="D4037">
            <v>8599</v>
          </cell>
        </row>
        <row r="4038">
          <cell r="B4038" t="str">
            <v>林小红</v>
          </cell>
          <cell r="C4038" t="str">
            <v>G9223</v>
          </cell>
          <cell r="D4038">
            <v>8599</v>
          </cell>
        </row>
        <row r="4039">
          <cell r="B4039" t="str">
            <v>李艳</v>
          </cell>
          <cell r="C4039" t="str">
            <v>G9223</v>
          </cell>
          <cell r="D4039">
            <v>8599</v>
          </cell>
        </row>
        <row r="4040">
          <cell r="B4040" t="str">
            <v>吴丹</v>
          </cell>
          <cell r="C4040" t="str">
            <v>思1810</v>
          </cell>
          <cell r="D4040">
            <v>9611</v>
          </cell>
        </row>
        <row r="4043">
          <cell r="B4043" t="str">
            <v>王蓉</v>
          </cell>
          <cell r="C4043" t="str">
            <v>G9700</v>
          </cell>
          <cell r="D4043">
            <v>8070</v>
          </cell>
        </row>
        <row r="4044">
          <cell r="B4044" t="str">
            <v>刘梦妮</v>
          </cell>
          <cell r="C4044" t="str">
            <v>G9700</v>
          </cell>
          <cell r="D4044">
            <v>8070</v>
          </cell>
        </row>
        <row r="4045">
          <cell r="B4045" t="str">
            <v>王庭庭</v>
          </cell>
          <cell r="C4045" t="str">
            <v>G9700</v>
          </cell>
          <cell r="D4045">
            <v>8070</v>
          </cell>
        </row>
        <row r="4046">
          <cell r="B4046" t="str">
            <v>杨甜甜</v>
          </cell>
          <cell r="C4046" t="str">
            <v>肖8626</v>
          </cell>
          <cell r="D4046">
            <v>1313</v>
          </cell>
        </row>
        <row r="4050">
          <cell r="B4050" t="str">
            <v>刘婕21（3151）</v>
          </cell>
          <cell r="C4050" t="str">
            <v>欧2068</v>
          </cell>
          <cell r="D4050">
            <v>5555</v>
          </cell>
        </row>
        <row r="4051">
          <cell r="C4051" t="str">
            <v>欧2068</v>
          </cell>
          <cell r="D4051">
            <v>5555</v>
          </cell>
        </row>
        <row r="4052">
          <cell r="B4052" t="str">
            <v>黄红秀</v>
          </cell>
          <cell r="C4052" t="str">
            <v>G7608</v>
          </cell>
          <cell r="D4052">
            <v>1313</v>
          </cell>
        </row>
        <row r="4053">
          <cell r="C4053" t="str">
            <v>G7608</v>
          </cell>
          <cell r="D4053">
            <v>1313</v>
          </cell>
        </row>
        <row r="4054">
          <cell r="C4054" t="str">
            <v>G7608</v>
          </cell>
          <cell r="D4054">
            <v>1313</v>
          </cell>
        </row>
        <row r="4055">
          <cell r="B4055" t="str">
            <v>罗金燕</v>
          </cell>
          <cell r="C4055" t="str">
            <v>莲3159</v>
          </cell>
          <cell r="D4055">
            <v>1313</v>
          </cell>
        </row>
        <row r="4056">
          <cell r="B4056" t="str">
            <v>易卫远</v>
          </cell>
          <cell r="C4056" t="str">
            <v>莲3159</v>
          </cell>
          <cell r="D4056">
            <v>1313</v>
          </cell>
        </row>
        <row r="4057">
          <cell r="B4057" t="str">
            <v>刘本春</v>
          </cell>
          <cell r="C4057" t="str">
            <v>G8273</v>
          </cell>
          <cell r="D4057">
            <v>5858</v>
          </cell>
        </row>
        <row r="4058">
          <cell r="B4058" t="str">
            <v>黄燕青</v>
          </cell>
          <cell r="C4058" t="str">
            <v>雪3772</v>
          </cell>
          <cell r="D4058">
            <v>1688</v>
          </cell>
        </row>
        <row r="4059">
          <cell r="B4059" t="str">
            <v>丁立韦</v>
          </cell>
          <cell r="C4059">
            <v>0</v>
          </cell>
          <cell r="D4059">
            <v>1330</v>
          </cell>
        </row>
        <row r="4060">
          <cell r="B4060" t="str">
            <v>陈香群</v>
          </cell>
          <cell r="C4060" t="str">
            <v>霞3737</v>
          </cell>
          <cell r="D4060">
            <v>8599</v>
          </cell>
        </row>
        <row r="4061">
          <cell r="B4061" t="str">
            <v>逢虹</v>
          </cell>
          <cell r="C4061" t="str">
            <v>刘1595</v>
          </cell>
          <cell r="D4061" t="str">
            <v>8599/1331</v>
          </cell>
        </row>
        <row r="4062">
          <cell r="B4062" t="str">
            <v>杨小红22(6550）</v>
          </cell>
          <cell r="C4062" t="str">
            <v>好5318</v>
          </cell>
          <cell r="D4062">
            <v>5858</v>
          </cell>
        </row>
        <row r="4063">
          <cell r="B4063" t="str">
            <v>钟丽萍</v>
          </cell>
          <cell r="C4063" t="str">
            <v>王7900</v>
          </cell>
          <cell r="D4063" t="str">
            <v>1313/1331</v>
          </cell>
        </row>
        <row r="4064">
          <cell r="B4064" t="str">
            <v>何彩红</v>
          </cell>
          <cell r="C4064" t="str">
            <v>刘4381</v>
          </cell>
          <cell r="D4064" t="str">
            <v>1638/1331</v>
          </cell>
        </row>
        <row r="4065">
          <cell r="B4065" t="str">
            <v>莫芳芳</v>
          </cell>
          <cell r="C4065" t="str">
            <v>江3846</v>
          </cell>
          <cell r="D4065" t="str">
            <v>1638/1331</v>
          </cell>
        </row>
        <row r="4066">
          <cell r="B4066" t="str">
            <v>袁炫瑾</v>
          </cell>
          <cell r="C4066" t="str">
            <v>G9223</v>
          </cell>
          <cell r="D4066">
            <v>8599</v>
          </cell>
        </row>
        <row r="4067">
          <cell r="B4067" t="str">
            <v>张静莲</v>
          </cell>
          <cell r="C4067" t="str">
            <v>G6917</v>
          </cell>
          <cell r="D4067" t="str">
            <v>5858/1331</v>
          </cell>
        </row>
        <row r="4068">
          <cell r="B4068" t="str">
            <v>李四英</v>
          </cell>
          <cell r="C4068" t="str">
            <v>谭9531</v>
          </cell>
          <cell r="D4068">
            <v>9611</v>
          </cell>
        </row>
        <row r="4069">
          <cell r="B4069" t="str">
            <v>张顺芳</v>
          </cell>
          <cell r="C4069" t="str">
            <v>谭5919</v>
          </cell>
          <cell r="D4069">
            <v>1638</v>
          </cell>
        </row>
        <row r="4070">
          <cell r="B4070" t="str">
            <v>周红红</v>
          </cell>
          <cell r="C4070" t="str">
            <v>G0905</v>
          </cell>
          <cell r="D4070">
            <v>8599</v>
          </cell>
        </row>
        <row r="4071">
          <cell r="B4071" t="str">
            <v>王方</v>
          </cell>
          <cell r="C4071" t="str">
            <v>杨7183</v>
          </cell>
          <cell r="D4071" t="str">
            <v>8668/1331</v>
          </cell>
          <cell r="E4071">
            <v>1331</v>
          </cell>
        </row>
        <row r="4072">
          <cell r="B4072" t="str">
            <v>许双华</v>
          </cell>
          <cell r="C4072" t="str">
            <v>屈3608</v>
          </cell>
          <cell r="D4072">
            <v>8668</v>
          </cell>
        </row>
        <row r="4073">
          <cell r="B4073" t="str">
            <v>杨薇20（0336）</v>
          </cell>
          <cell r="C4073" t="str">
            <v>陈3563</v>
          </cell>
          <cell r="D4073">
            <v>8070</v>
          </cell>
        </row>
        <row r="4074">
          <cell r="B4074" t="str">
            <v>吴才平</v>
          </cell>
          <cell r="C4074" t="str">
            <v>段3530</v>
          </cell>
          <cell r="D4074">
            <v>8668</v>
          </cell>
        </row>
        <row r="4075">
          <cell r="B4075" t="str">
            <v>陈香群</v>
          </cell>
          <cell r="C4075" t="str">
            <v>霞3737</v>
          </cell>
          <cell r="D4075">
            <v>8599</v>
          </cell>
        </row>
        <row r="4076">
          <cell r="B4076" t="str">
            <v>王艳40（0024）</v>
          </cell>
          <cell r="C4076" t="str">
            <v>王3518</v>
          </cell>
          <cell r="D4076">
            <v>1313</v>
          </cell>
        </row>
        <row r="4077">
          <cell r="B4077" t="str">
            <v>樊雪花</v>
          </cell>
          <cell r="C4077" t="str">
            <v>华7387</v>
          </cell>
          <cell r="D4077" t="str">
            <v>1688/1331</v>
          </cell>
        </row>
        <row r="4078">
          <cell r="B4078" t="str">
            <v>陈布想</v>
          </cell>
          <cell r="C4078" t="str">
            <v>雪3772</v>
          </cell>
          <cell r="D4078" t="str">
            <v>1688/1331</v>
          </cell>
        </row>
        <row r="4079">
          <cell r="B4079" t="str">
            <v>龚翔</v>
          </cell>
          <cell r="C4079" t="str">
            <v>G7882</v>
          </cell>
          <cell r="D4079">
            <v>8070</v>
          </cell>
        </row>
        <row r="4080">
          <cell r="B4080" t="str">
            <v>庄小玉</v>
          </cell>
          <cell r="C4080" t="str">
            <v>欧2068</v>
          </cell>
          <cell r="D4080" t="str">
            <v>5555/1331</v>
          </cell>
        </row>
        <row r="4081">
          <cell r="B4081" t="str">
            <v>姜燕珠</v>
          </cell>
          <cell r="C4081" t="str">
            <v>欧2068</v>
          </cell>
          <cell r="D4081" t="str">
            <v>5555/1331</v>
          </cell>
        </row>
        <row r="4082">
          <cell r="B4082" t="str">
            <v>王县灵</v>
          </cell>
          <cell r="C4082" t="str">
            <v>张9429</v>
          </cell>
          <cell r="D4082">
            <v>5858</v>
          </cell>
        </row>
        <row r="4083">
          <cell r="B4083" t="str">
            <v>王飞</v>
          </cell>
          <cell r="C4083" t="str">
            <v>肖9731</v>
          </cell>
          <cell r="D4083">
            <v>5555</v>
          </cell>
        </row>
        <row r="4084">
          <cell r="B4084" t="str">
            <v>朱洪梅</v>
          </cell>
          <cell r="C4084" t="str">
            <v>G3825</v>
          </cell>
          <cell r="D4084">
            <v>8070</v>
          </cell>
        </row>
        <row r="4085">
          <cell r="B4085" t="str">
            <v>周戈</v>
          </cell>
          <cell r="C4085" t="str">
            <v>G9223</v>
          </cell>
          <cell r="D4085">
            <v>8599</v>
          </cell>
        </row>
        <row r="4086">
          <cell r="B4086" t="str">
            <v>沈雅芩</v>
          </cell>
          <cell r="C4086" t="str">
            <v>霞7606</v>
          </cell>
          <cell r="D4086">
            <v>9611</v>
          </cell>
        </row>
        <row r="4087">
          <cell r="B4087" t="str">
            <v>张世菊</v>
          </cell>
          <cell r="C4087" t="str">
            <v>G4045</v>
          </cell>
          <cell r="D4087">
            <v>5555</v>
          </cell>
        </row>
        <row r="4088">
          <cell r="B4088" t="str">
            <v>封淑琴</v>
          </cell>
          <cell r="C4088" t="str">
            <v>G9223</v>
          </cell>
          <cell r="D4088">
            <v>8599</v>
          </cell>
        </row>
        <row r="4089">
          <cell r="B4089" t="str">
            <v>陆文慧</v>
          </cell>
          <cell r="C4089" t="str">
            <v>G4045</v>
          </cell>
          <cell r="D4089">
            <v>5555</v>
          </cell>
        </row>
        <row r="4090">
          <cell r="B4090" t="str">
            <v>刘红</v>
          </cell>
          <cell r="C4090" t="str">
            <v>Y1006</v>
          </cell>
          <cell r="D4090">
            <v>8599</v>
          </cell>
        </row>
        <row r="4091">
          <cell r="B4091" t="str">
            <v>黄芳芳60-0028</v>
          </cell>
          <cell r="C4091" t="str">
            <v>花6017</v>
          </cell>
          <cell r="D4091">
            <v>8070</v>
          </cell>
        </row>
        <row r="4092">
          <cell r="B4092" t="str">
            <v>杨阿牙</v>
          </cell>
          <cell r="C4092">
            <v>0</v>
          </cell>
          <cell r="D4092">
            <v>1330</v>
          </cell>
        </row>
        <row r="4093">
          <cell r="B4093" t="str">
            <v>吴平</v>
          </cell>
          <cell r="C4093" t="str">
            <v>胖4566</v>
          </cell>
          <cell r="D4093" t="str">
            <v>1313/1331</v>
          </cell>
        </row>
        <row r="4094">
          <cell r="B4094" t="str">
            <v>黄瑶</v>
          </cell>
          <cell r="C4094" t="str">
            <v>G4108</v>
          </cell>
          <cell r="D4094" t="str">
            <v>5858/1331</v>
          </cell>
        </row>
        <row r="4095">
          <cell r="B4095" t="str">
            <v>李芬</v>
          </cell>
          <cell r="C4095" t="str">
            <v>刘4381</v>
          </cell>
          <cell r="D4095" t="str">
            <v>1638/1331</v>
          </cell>
        </row>
        <row r="4096">
          <cell r="B4096" t="str">
            <v>李菲</v>
          </cell>
          <cell r="C4096" t="str">
            <v>G2345</v>
          </cell>
          <cell r="D4096">
            <v>1638</v>
          </cell>
        </row>
        <row r="4098">
          <cell r="B4098" t="str">
            <v>戴见英</v>
          </cell>
          <cell r="C4098" t="str">
            <v>G4778</v>
          </cell>
          <cell r="D4098">
            <v>9611</v>
          </cell>
        </row>
        <row r="4099">
          <cell r="B4099" t="str">
            <v>李小珍</v>
          </cell>
          <cell r="C4099" t="str">
            <v>G3825</v>
          </cell>
          <cell r="D4099">
            <v>8070</v>
          </cell>
        </row>
        <row r="4100">
          <cell r="B4100" t="str">
            <v>刘慧红</v>
          </cell>
          <cell r="C4100" t="str">
            <v>张2310</v>
          </cell>
          <cell r="D4100" t="str">
            <v>8070/1331</v>
          </cell>
        </row>
        <row r="4102">
          <cell r="B4102" t="str">
            <v>陈魏珊</v>
          </cell>
          <cell r="C4102" t="str">
            <v>刘1595</v>
          </cell>
          <cell r="D4102">
            <v>8599</v>
          </cell>
        </row>
        <row r="4103">
          <cell r="B4103" t="str">
            <v>周森</v>
          </cell>
          <cell r="C4103" t="str">
            <v>刘1595</v>
          </cell>
          <cell r="D4103">
            <v>8599</v>
          </cell>
        </row>
        <row r="4104">
          <cell r="B4104" t="str">
            <v>曹玉银</v>
          </cell>
          <cell r="C4104" t="str">
            <v>萍4209</v>
          </cell>
          <cell r="D4104">
            <v>1638</v>
          </cell>
        </row>
        <row r="4106">
          <cell r="B4106" t="str">
            <v>王恋</v>
          </cell>
          <cell r="C4106" t="str">
            <v>G8838</v>
          </cell>
          <cell r="D4106">
            <v>8070</v>
          </cell>
        </row>
        <row r="4107">
          <cell r="B4107" t="str">
            <v>陈莎莎</v>
          </cell>
          <cell r="C4107" t="str">
            <v>陈8160</v>
          </cell>
          <cell r="D4107">
            <v>5555</v>
          </cell>
        </row>
        <row r="4109">
          <cell r="B4109" t="str">
            <v>周秀秀60（1542）</v>
          </cell>
          <cell r="C4109" t="str">
            <v>婵7909</v>
          </cell>
          <cell r="D4109">
            <v>5555</v>
          </cell>
        </row>
        <row r="4110">
          <cell r="B4110" t="str">
            <v>王美凤</v>
          </cell>
          <cell r="C4110" t="str">
            <v>G3825</v>
          </cell>
          <cell r="D4110">
            <v>8070</v>
          </cell>
        </row>
        <row r="4111">
          <cell r="B4111" t="str">
            <v>沙伍支</v>
          </cell>
          <cell r="C4111" t="str">
            <v>G9223</v>
          </cell>
          <cell r="D4111">
            <v>8599</v>
          </cell>
        </row>
        <row r="4112">
          <cell r="B4112" t="str">
            <v>陈斐然</v>
          </cell>
          <cell r="C4112" t="str">
            <v>G9223</v>
          </cell>
          <cell r="D4112">
            <v>8599</v>
          </cell>
        </row>
        <row r="4113">
          <cell r="B4113" t="str">
            <v>杨哓霞</v>
          </cell>
          <cell r="C4113" t="str">
            <v>G3825</v>
          </cell>
          <cell r="D4113">
            <v>8070</v>
          </cell>
        </row>
        <row r="4114">
          <cell r="B4114" t="str">
            <v>陈斯娴</v>
          </cell>
          <cell r="C4114" t="str">
            <v>萍4209</v>
          </cell>
          <cell r="D4114">
            <v>1638</v>
          </cell>
        </row>
        <row r="4115">
          <cell r="B4115" t="str">
            <v>王良臣</v>
          </cell>
          <cell r="C4115" t="str">
            <v>龚1376</v>
          </cell>
          <cell r="D4115">
            <v>8599</v>
          </cell>
        </row>
        <row r="4116">
          <cell r="B4116" t="str">
            <v>王庭婷</v>
          </cell>
          <cell r="C4116" t="str">
            <v>G9700</v>
          </cell>
          <cell r="D4116">
            <v>8070</v>
          </cell>
        </row>
        <row r="4117">
          <cell r="B4117" t="str">
            <v>杨红雲</v>
          </cell>
          <cell r="C4117" t="str">
            <v>朱1822</v>
          </cell>
          <cell r="D4117">
            <v>5858</v>
          </cell>
        </row>
        <row r="4118">
          <cell r="B4118" t="str">
            <v>李庆春61-2147</v>
          </cell>
          <cell r="C4118" t="str">
            <v>刘4696</v>
          </cell>
          <cell r="D4118">
            <v>1313</v>
          </cell>
        </row>
        <row r="4119">
          <cell r="B4119" t="str">
            <v>张燕60-1546</v>
          </cell>
          <cell r="C4119" t="str">
            <v>王2881</v>
          </cell>
          <cell r="D4119">
            <v>5555</v>
          </cell>
        </row>
        <row r="4120">
          <cell r="B4120" t="str">
            <v>张孝富</v>
          </cell>
          <cell r="C4120" t="str">
            <v>G4108</v>
          </cell>
          <cell r="D4120">
            <v>5858</v>
          </cell>
        </row>
        <row r="4121">
          <cell r="B4121" t="str">
            <v>唐翠霞</v>
          </cell>
          <cell r="C4121" t="str">
            <v>G9870</v>
          </cell>
          <cell r="D4121">
            <v>8599</v>
          </cell>
        </row>
        <row r="4122">
          <cell r="B4122" t="str">
            <v>赵莉</v>
          </cell>
          <cell r="C4122" t="str">
            <v>G8928</v>
          </cell>
          <cell r="D4122">
            <v>1638</v>
          </cell>
        </row>
        <row r="4123">
          <cell r="B4123" t="str">
            <v>程素梅</v>
          </cell>
          <cell r="C4123" t="str">
            <v>肖9731</v>
          </cell>
          <cell r="D4123">
            <v>5555</v>
          </cell>
        </row>
        <row r="4124">
          <cell r="B4124" t="str">
            <v>郭佳丽</v>
          </cell>
          <cell r="C4124" t="str">
            <v>袁3801</v>
          </cell>
          <cell r="D4124">
            <v>8070</v>
          </cell>
        </row>
        <row r="4125">
          <cell r="C4125" t="str">
            <v>袁3801</v>
          </cell>
          <cell r="D4125">
            <v>8070</v>
          </cell>
        </row>
        <row r="4126">
          <cell r="B4126" t="str">
            <v>万空丈</v>
          </cell>
          <cell r="C4126" t="str">
            <v>雪3772</v>
          </cell>
          <cell r="D4126" t="str">
            <v>1688/1331</v>
          </cell>
        </row>
        <row r="4127">
          <cell r="B4127" t="str">
            <v>陈静6067</v>
          </cell>
          <cell r="C4127" t="str">
            <v>唐0325</v>
          </cell>
          <cell r="D4127">
            <v>9886</v>
          </cell>
        </row>
        <row r="4128">
          <cell r="B4128" t="str">
            <v>孙霞</v>
          </cell>
          <cell r="C4128" t="str">
            <v>萍1150</v>
          </cell>
          <cell r="D4128">
            <v>3333</v>
          </cell>
        </row>
        <row r="4129">
          <cell r="B4129" t="str">
            <v>刘燕</v>
          </cell>
          <cell r="C4129" t="str">
            <v>G3825</v>
          </cell>
          <cell r="D4129">
            <v>8070</v>
          </cell>
        </row>
        <row r="4130">
          <cell r="B4130" t="str">
            <v>李冬梅60-3197</v>
          </cell>
          <cell r="C4130" t="str">
            <v>G2995</v>
          </cell>
          <cell r="D4130">
            <v>5555</v>
          </cell>
        </row>
        <row r="4131">
          <cell r="B4131" t="str">
            <v>杨丹61-3849</v>
          </cell>
          <cell r="C4131" t="str">
            <v>G2995</v>
          </cell>
          <cell r="D4131">
            <v>5555</v>
          </cell>
        </row>
        <row r="4132">
          <cell r="B4132" t="str">
            <v>胡雪姣</v>
          </cell>
          <cell r="C4132" t="str">
            <v>Y0508</v>
          </cell>
          <cell r="D4132" t="str">
            <v>8070/1331</v>
          </cell>
        </row>
        <row r="4133">
          <cell r="B4133" t="str">
            <v>钟静</v>
          </cell>
          <cell r="C4133" t="str">
            <v>G9870</v>
          </cell>
          <cell r="D4133">
            <v>8599</v>
          </cell>
        </row>
        <row r="4134">
          <cell r="B4134" t="str">
            <v>曾意</v>
          </cell>
          <cell r="C4134" t="str">
            <v>G4358</v>
          </cell>
          <cell r="D4134">
            <v>1313</v>
          </cell>
        </row>
        <row r="4135">
          <cell r="B4135" t="str">
            <v>邹艳35（7225）</v>
          </cell>
          <cell r="C4135" t="str">
            <v>巧0187</v>
          </cell>
          <cell r="D4135">
            <v>1573</v>
          </cell>
        </row>
        <row r="4136">
          <cell r="B4136" t="str">
            <v>莫穆</v>
          </cell>
          <cell r="C4136" t="str">
            <v>G7565</v>
          </cell>
          <cell r="D4136">
            <v>1313</v>
          </cell>
        </row>
        <row r="4137">
          <cell r="B4137" t="str">
            <v>周晓卿</v>
          </cell>
          <cell r="C4137" t="str">
            <v>陈3085</v>
          </cell>
          <cell r="D4137">
            <v>1313</v>
          </cell>
        </row>
        <row r="4138">
          <cell r="B4138" t="str">
            <v>刘佳丽</v>
          </cell>
          <cell r="C4138" t="str">
            <v>娇2722</v>
          </cell>
          <cell r="D4138">
            <v>5858</v>
          </cell>
        </row>
        <row r="4139">
          <cell r="B4139" t="str">
            <v>黄其莲</v>
          </cell>
          <cell r="C4139" t="str">
            <v>G1121</v>
          </cell>
          <cell r="D4139">
            <v>5858</v>
          </cell>
        </row>
        <row r="4140">
          <cell r="B4140" t="str">
            <v>李丽41（3025）</v>
          </cell>
          <cell r="C4140" t="str">
            <v>曾6271</v>
          </cell>
          <cell r="D4140">
            <v>1638</v>
          </cell>
        </row>
        <row r="4141">
          <cell r="B4141" t="str">
            <v>梁老阿</v>
          </cell>
          <cell r="C4141" t="str">
            <v>曹0729</v>
          </cell>
          <cell r="D4141">
            <v>5555</v>
          </cell>
        </row>
        <row r="4142">
          <cell r="B4142" t="str">
            <v>许翠英</v>
          </cell>
          <cell r="C4142" t="str">
            <v>G3825</v>
          </cell>
          <cell r="D4142">
            <v>8070</v>
          </cell>
        </row>
        <row r="4143">
          <cell r="B4143" t="str">
            <v>沈电花</v>
          </cell>
          <cell r="C4143" t="str">
            <v>曾3041</v>
          </cell>
          <cell r="D4143">
            <v>3333</v>
          </cell>
        </row>
        <row r="4144">
          <cell r="B4144" t="str">
            <v>杨小春</v>
          </cell>
          <cell r="C4144" t="str">
            <v>G3876</v>
          </cell>
          <cell r="D4144">
            <v>8070</v>
          </cell>
        </row>
        <row r="4145">
          <cell r="B4145" t="str">
            <v>宋喜群</v>
          </cell>
          <cell r="C4145" t="str">
            <v>唐0325</v>
          </cell>
          <cell r="D4145">
            <v>9886</v>
          </cell>
        </row>
        <row r="4146">
          <cell r="B4146" t="str">
            <v>任瑶</v>
          </cell>
          <cell r="C4146" t="str">
            <v>G9700</v>
          </cell>
          <cell r="D4146">
            <v>8070</v>
          </cell>
        </row>
        <row r="4147">
          <cell r="B4147" t="str">
            <v>罗琴</v>
          </cell>
          <cell r="C4147" t="str">
            <v>G0101</v>
          </cell>
          <cell r="D4147">
            <v>8668</v>
          </cell>
        </row>
        <row r="4148">
          <cell r="B4148" t="str">
            <v>罗金荣</v>
          </cell>
          <cell r="C4148" t="str">
            <v>G5454</v>
          </cell>
          <cell r="D4148">
            <v>8070</v>
          </cell>
        </row>
        <row r="4149">
          <cell r="B4149" t="str">
            <v>曾爱华60-4618</v>
          </cell>
          <cell r="C4149" t="str">
            <v>汤1661</v>
          </cell>
          <cell r="D4149">
            <v>1688</v>
          </cell>
        </row>
        <row r="4150">
          <cell r="B4150" t="str">
            <v>马银丹6668</v>
          </cell>
          <cell r="C4150" t="str">
            <v>蓉5430</v>
          </cell>
          <cell r="D4150">
            <v>1313</v>
          </cell>
        </row>
        <row r="4151">
          <cell r="B4151" t="str">
            <v>陈美兰</v>
          </cell>
          <cell r="C4151">
            <v>0</v>
          </cell>
          <cell r="D4151">
            <v>1330</v>
          </cell>
        </row>
        <row r="4152">
          <cell r="B4152" t="str">
            <v>陈艳1-6671</v>
          </cell>
          <cell r="C4152" t="str">
            <v>萍1150</v>
          </cell>
          <cell r="D4152">
            <v>3333</v>
          </cell>
        </row>
        <row r="4153">
          <cell r="B4153" t="str">
            <v>赵婷60-0042</v>
          </cell>
          <cell r="C4153" t="str">
            <v>G0101</v>
          </cell>
          <cell r="D4153" t="str">
            <v>8668/1331</v>
          </cell>
        </row>
        <row r="4154">
          <cell r="B4154" t="str">
            <v>张顺仙</v>
          </cell>
          <cell r="C4154" t="str">
            <v>肖8626</v>
          </cell>
          <cell r="D4154">
            <v>1313</v>
          </cell>
        </row>
        <row r="4155">
          <cell r="B4155" t="str">
            <v>肖捷</v>
          </cell>
          <cell r="C4155" t="str">
            <v>Y0508</v>
          </cell>
          <cell r="D4155">
            <v>8070</v>
          </cell>
        </row>
        <row r="4156">
          <cell r="B4156" t="str">
            <v>桂昌兰</v>
          </cell>
          <cell r="C4156" t="str">
            <v>晨6778</v>
          </cell>
          <cell r="D4156">
            <v>9611</v>
          </cell>
        </row>
        <row r="4157">
          <cell r="B4157" t="str">
            <v>陈娟100（9899）</v>
          </cell>
          <cell r="C4157" t="str">
            <v>蔡9868</v>
          </cell>
          <cell r="D4157" t="str">
            <v>9886/1330</v>
          </cell>
        </row>
        <row r="4158">
          <cell r="B4158" t="str">
            <v>高丽白</v>
          </cell>
          <cell r="C4158" t="str">
            <v>易2170</v>
          </cell>
          <cell r="D4158">
            <v>9886</v>
          </cell>
        </row>
        <row r="4159">
          <cell r="B4159" t="str">
            <v>刘瑾睿</v>
          </cell>
          <cell r="C4159" t="str">
            <v>华7387</v>
          </cell>
          <cell r="D4159">
            <v>1688</v>
          </cell>
        </row>
        <row r="4160">
          <cell r="B4160" t="str">
            <v>严玲玲</v>
          </cell>
          <cell r="C4160" t="str">
            <v>屈3608</v>
          </cell>
          <cell r="D4160" t="str">
            <v>8668/1338</v>
          </cell>
        </row>
        <row r="4161">
          <cell r="B4161" t="str">
            <v>王果冒</v>
          </cell>
          <cell r="C4161" t="str">
            <v>G0905</v>
          </cell>
          <cell r="D4161">
            <v>8599</v>
          </cell>
        </row>
        <row r="4162">
          <cell r="B4162" t="str">
            <v>陈丽60-3926</v>
          </cell>
          <cell r="C4162" t="str">
            <v>G2995</v>
          </cell>
          <cell r="D4162">
            <v>5555</v>
          </cell>
        </row>
        <row r="4164">
          <cell r="B4164" t="str">
            <v>曾虹</v>
          </cell>
          <cell r="C4164" t="str">
            <v>李7103</v>
          </cell>
          <cell r="D4164">
            <v>8070</v>
          </cell>
        </row>
        <row r="4165">
          <cell r="B4165" t="str">
            <v>张美</v>
          </cell>
          <cell r="C4165" t="str">
            <v>G9700</v>
          </cell>
          <cell r="D4165">
            <v>8070</v>
          </cell>
        </row>
        <row r="4166">
          <cell r="B4166" t="str">
            <v>宋萍</v>
          </cell>
          <cell r="C4166" t="str">
            <v>G2995</v>
          </cell>
          <cell r="D4166">
            <v>5555</v>
          </cell>
        </row>
        <row r="4170">
          <cell r="B4170" t="str">
            <v>谢晶晶</v>
          </cell>
          <cell r="C4170" t="str">
            <v>G9223</v>
          </cell>
          <cell r="D4170">
            <v>8599</v>
          </cell>
        </row>
        <row r="4172">
          <cell r="B4172" t="str">
            <v>陈锦溪</v>
          </cell>
          <cell r="C4172" t="str">
            <v>Y1006</v>
          </cell>
          <cell r="D4172">
            <v>8599</v>
          </cell>
        </row>
        <row r="4173">
          <cell r="B4173" t="str">
            <v>张曼</v>
          </cell>
          <cell r="C4173" t="str">
            <v>G9870</v>
          </cell>
          <cell r="D4173">
            <v>8599</v>
          </cell>
        </row>
        <row r="4174">
          <cell r="B4174" t="str">
            <v>吴翠珍</v>
          </cell>
          <cell r="C4174" t="str">
            <v>刘4696</v>
          </cell>
          <cell r="D4174">
            <v>1313</v>
          </cell>
        </row>
        <row r="4175">
          <cell r="B4175" t="str">
            <v>龚脉枚</v>
          </cell>
          <cell r="C4175" t="str">
            <v>G9921</v>
          </cell>
          <cell r="D4175">
            <v>1688</v>
          </cell>
        </row>
        <row r="4176">
          <cell r="B4176" t="str">
            <v>张小平</v>
          </cell>
          <cell r="C4176" t="str">
            <v>王7900</v>
          </cell>
          <cell r="D4176">
            <v>1313</v>
          </cell>
        </row>
        <row r="4177">
          <cell r="B4177" t="str">
            <v>欧阳桂炉</v>
          </cell>
          <cell r="C4177" t="str">
            <v>罗7682</v>
          </cell>
          <cell r="D4177">
            <v>1688</v>
          </cell>
        </row>
        <row r="4178">
          <cell r="C4178" t="str">
            <v>罗7683</v>
          </cell>
          <cell r="D4178">
            <v>1689</v>
          </cell>
        </row>
        <row r="4179">
          <cell r="B4179" t="str">
            <v>吴熙钢</v>
          </cell>
          <cell r="C4179" t="str">
            <v>罗7684</v>
          </cell>
          <cell r="D4179">
            <v>1690</v>
          </cell>
        </row>
        <row r="4180">
          <cell r="B4180" t="str">
            <v>刘雨</v>
          </cell>
          <cell r="C4180" t="str">
            <v>谭0726</v>
          </cell>
          <cell r="D4180">
            <v>8070</v>
          </cell>
        </row>
        <row r="4181">
          <cell r="B4181" t="str">
            <v>钟静60-9046</v>
          </cell>
          <cell r="C4181" t="str">
            <v>G9870</v>
          </cell>
          <cell r="D4181">
            <v>8599</v>
          </cell>
        </row>
        <row r="4182">
          <cell r="B4182" t="str">
            <v>刘嘉</v>
          </cell>
          <cell r="C4182" t="str">
            <v>G9870</v>
          </cell>
          <cell r="D4182">
            <v>8599</v>
          </cell>
        </row>
        <row r="4183">
          <cell r="B4183" t="str">
            <v>潘美艳</v>
          </cell>
          <cell r="C4183" t="str">
            <v>G6722</v>
          </cell>
          <cell r="D4183">
            <v>1688</v>
          </cell>
        </row>
        <row r="4185">
          <cell r="B4185" t="str">
            <v>周加奇</v>
          </cell>
          <cell r="C4185" t="str">
            <v>刘4696</v>
          </cell>
          <cell r="D4185">
            <v>1313</v>
          </cell>
        </row>
        <row r="4186">
          <cell r="B4186" t="str">
            <v>胡思雨60+（4644）</v>
          </cell>
          <cell r="C4186" t="str">
            <v>王8020</v>
          </cell>
          <cell r="D4186">
            <v>8070</v>
          </cell>
        </row>
        <row r="4187">
          <cell r="B4187" t="str">
            <v>Wang StephenC</v>
          </cell>
          <cell r="C4187" t="str">
            <v>G9223</v>
          </cell>
          <cell r="D4187">
            <v>8599</v>
          </cell>
        </row>
        <row r="4188">
          <cell r="B4188" t="str">
            <v>杨秋华</v>
          </cell>
          <cell r="C4188" t="str">
            <v>G2995</v>
          </cell>
          <cell r="D4188">
            <v>5555</v>
          </cell>
        </row>
        <row r="4190">
          <cell r="B4190" t="str">
            <v>唐红香</v>
          </cell>
          <cell r="C4190" t="str">
            <v>李9056</v>
          </cell>
          <cell r="D4190">
            <v>1313</v>
          </cell>
        </row>
        <row r="4195">
          <cell r="B4195" t="str">
            <v>谢娟20（9346）</v>
          </cell>
          <cell r="C4195" t="str">
            <v>G3825</v>
          </cell>
          <cell r="D4195">
            <v>8070</v>
          </cell>
        </row>
        <row r="4196">
          <cell r="B4196" t="str">
            <v>龙艳60（4260）</v>
          </cell>
          <cell r="C4196" t="str">
            <v>娇2722</v>
          </cell>
          <cell r="D4196">
            <v>5858</v>
          </cell>
        </row>
        <row r="4198">
          <cell r="B4198" t="str">
            <v>蔡钧君</v>
          </cell>
          <cell r="C4198" t="str">
            <v>G9223</v>
          </cell>
          <cell r="D4198">
            <v>8599</v>
          </cell>
        </row>
        <row r="4199">
          <cell r="B4199" t="str">
            <v>杨昊</v>
          </cell>
          <cell r="C4199" t="str">
            <v>G3876</v>
          </cell>
          <cell r="D4199">
            <v>8070</v>
          </cell>
        </row>
        <row r="4200">
          <cell r="B4200" t="str">
            <v>邓琳60（1124）</v>
          </cell>
          <cell r="C4200" t="str">
            <v>G3825</v>
          </cell>
          <cell r="D4200">
            <v>8070</v>
          </cell>
        </row>
        <row r="4201">
          <cell r="B4201" t="str">
            <v>张权香</v>
          </cell>
          <cell r="C4201" t="str">
            <v>G7766</v>
          </cell>
          <cell r="D4201">
            <v>8070</v>
          </cell>
        </row>
        <row r="4202">
          <cell r="B4202" t="str">
            <v>蔡国凤</v>
          </cell>
          <cell r="C4202" t="str">
            <v>谭0726</v>
          </cell>
          <cell r="D4202">
            <v>8070</v>
          </cell>
        </row>
        <row r="4205">
          <cell r="B4205" t="str">
            <v>王秋连</v>
          </cell>
          <cell r="C4205" t="str">
            <v>谭0726</v>
          </cell>
          <cell r="D4205">
            <v>8070</v>
          </cell>
        </row>
        <row r="4206">
          <cell r="B4206" t="str">
            <v>李忠梅</v>
          </cell>
          <cell r="C4206" t="str">
            <v>肖3700</v>
          </cell>
          <cell r="D4206" t="str">
            <v>5858/1331</v>
          </cell>
        </row>
        <row r="4207">
          <cell r="B4207" t="str">
            <v>杨红40（2049）</v>
          </cell>
          <cell r="C4207" t="str">
            <v>张2310</v>
          </cell>
          <cell r="D4207">
            <v>8070</v>
          </cell>
        </row>
        <row r="4208">
          <cell r="B4208" t="str">
            <v>李映雪</v>
          </cell>
          <cell r="C4208" t="str">
            <v>王7900</v>
          </cell>
          <cell r="D4208" t="str">
            <v>1313/1331</v>
          </cell>
        </row>
        <row r="4209">
          <cell r="B4209" t="str">
            <v>李庆春60-2147</v>
          </cell>
          <cell r="C4209" t="str">
            <v>刘4696</v>
          </cell>
          <cell r="D4209">
            <v>1313</v>
          </cell>
        </row>
        <row r="4210">
          <cell r="C4210" t="str">
            <v>刘4696</v>
          </cell>
          <cell r="D4210">
            <v>1313</v>
          </cell>
        </row>
        <row r="4211">
          <cell r="B4211" t="str">
            <v>祝菲</v>
          </cell>
          <cell r="C4211" t="str">
            <v>G6722</v>
          </cell>
          <cell r="D4211" t="str">
            <v>1688/1331</v>
          </cell>
          <cell r="E4211">
            <v>1331</v>
          </cell>
        </row>
        <row r="4212">
          <cell r="B4212" t="str">
            <v>洪运兰</v>
          </cell>
          <cell r="C4212">
            <v>0</v>
          </cell>
          <cell r="D4212">
            <v>1331</v>
          </cell>
        </row>
        <row r="4214">
          <cell r="B4214" t="str">
            <v>马银丹（6668）</v>
          </cell>
          <cell r="C4214" t="str">
            <v>蓉5430</v>
          </cell>
          <cell r="D4214">
            <v>1313</v>
          </cell>
        </row>
        <row r="4215">
          <cell r="C4215" t="str">
            <v>蓉5430</v>
          </cell>
          <cell r="D4215">
            <v>1313</v>
          </cell>
        </row>
        <row r="4216">
          <cell r="B4216" t="str">
            <v>黄元霞</v>
          </cell>
          <cell r="C4216">
            <v>0</v>
          </cell>
          <cell r="D4216">
            <v>1331</v>
          </cell>
        </row>
        <row r="4217">
          <cell r="B4217" t="str">
            <v>刘淑娟</v>
          </cell>
          <cell r="C4217" t="str">
            <v>萍1150</v>
          </cell>
          <cell r="D4217">
            <v>3333</v>
          </cell>
        </row>
        <row r="4218">
          <cell r="B4218" t="str">
            <v>张敏敏</v>
          </cell>
          <cell r="C4218" t="str">
            <v>范1005</v>
          </cell>
          <cell r="D4218">
            <v>8070</v>
          </cell>
        </row>
        <row r="4219">
          <cell r="B4219" t="str">
            <v>丁小苇</v>
          </cell>
          <cell r="C4219" t="str">
            <v>段3530</v>
          </cell>
          <cell r="D4219" t="str">
            <v>8668/1330</v>
          </cell>
        </row>
        <row r="4220">
          <cell r="B4220" t="str">
            <v>代美华</v>
          </cell>
          <cell r="C4220" t="str">
            <v>红1902</v>
          </cell>
          <cell r="D4220" t="str">
            <v>5858/1331</v>
          </cell>
        </row>
        <row r="4221">
          <cell r="B4221" t="str">
            <v>杨合翠</v>
          </cell>
          <cell r="C4221" t="str">
            <v>慧1558</v>
          </cell>
          <cell r="D4221">
            <v>5858</v>
          </cell>
        </row>
        <row r="4222">
          <cell r="B4222" t="str">
            <v>孔德荣</v>
          </cell>
          <cell r="C4222" t="str">
            <v>Y0508</v>
          </cell>
          <cell r="D4222" t="str">
            <v>8070/1331</v>
          </cell>
        </row>
        <row r="4223">
          <cell r="B4223" t="str">
            <v>杨文</v>
          </cell>
          <cell r="C4223" t="str">
            <v>文7783</v>
          </cell>
          <cell r="D4223">
            <v>8599</v>
          </cell>
        </row>
        <row r="4224">
          <cell r="B4224" t="str">
            <v>罗晓玲</v>
          </cell>
          <cell r="C4224" t="str">
            <v>贺9228</v>
          </cell>
          <cell r="D4224">
            <v>8599</v>
          </cell>
        </row>
        <row r="4225">
          <cell r="B4225" t="str">
            <v>梁涛</v>
          </cell>
          <cell r="C4225" t="str">
            <v>胖4566</v>
          </cell>
          <cell r="D4225">
            <v>1313</v>
          </cell>
        </row>
        <row r="4228">
          <cell r="B4228" t="str">
            <v>陈艳梅</v>
          </cell>
          <cell r="C4228" t="str">
            <v>G7565</v>
          </cell>
          <cell r="D4228">
            <v>1313</v>
          </cell>
        </row>
        <row r="4229">
          <cell r="B4229" t="str">
            <v>吴木连</v>
          </cell>
          <cell r="C4229" t="str">
            <v>G2345</v>
          </cell>
          <cell r="D4229">
            <v>1638</v>
          </cell>
        </row>
        <row r="4230">
          <cell r="B4230" t="str">
            <v>王满玉</v>
          </cell>
          <cell r="C4230" t="str">
            <v>慧1558</v>
          </cell>
          <cell r="D4230">
            <v>5858</v>
          </cell>
        </row>
        <row r="4231">
          <cell r="B4231" t="str">
            <v>姚忠菊</v>
          </cell>
          <cell r="C4231" t="str">
            <v>G3825</v>
          </cell>
          <cell r="D4231">
            <v>8070</v>
          </cell>
        </row>
        <row r="4232">
          <cell r="B4232" t="str">
            <v>陈丽60（3926）</v>
          </cell>
          <cell r="C4232" t="str">
            <v>G2995</v>
          </cell>
          <cell r="D4232">
            <v>5555</v>
          </cell>
        </row>
        <row r="4233">
          <cell r="B4233" t="str">
            <v>韦丽坤</v>
          </cell>
          <cell r="C4233" t="str">
            <v>G3825</v>
          </cell>
          <cell r="D4233">
            <v>8070</v>
          </cell>
        </row>
        <row r="4234">
          <cell r="B4234" t="str">
            <v>张小梅40(1556)</v>
          </cell>
          <cell r="C4234" t="str">
            <v>巧0187</v>
          </cell>
          <cell r="D4234" t="str">
            <v>1573/1331</v>
          </cell>
        </row>
        <row r="4235">
          <cell r="C4235" t="str">
            <v>巧0187</v>
          </cell>
          <cell r="D4235" t="str">
            <v>1573/1331</v>
          </cell>
        </row>
        <row r="4236">
          <cell r="B4236" t="str">
            <v>严喜艳</v>
          </cell>
          <cell r="C4236" t="str">
            <v>敏3351</v>
          </cell>
          <cell r="D4236">
            <v>9886</v>
          </cell>
        </row>
        <row r="4237">
          <cell r="B4237" t="str">
            <v>蒋秀兰</v>
          </cell>
          <cell r="C4237" t="str">
            <v>萍1150</v>
          </cell>
          <cell r="D4237">
            <v>3333</v>
          </cell>
        </row>
        <row r="4238">
          <cell r="C4238" t="str">
            <v>萍1150</v>
          </cell>
          <cell r="D4238">
            <v>3333</v>
          </cell>
        </row>
        <row r="4239">
          <cell r="C4239" t="str">
            <v>萍1150</v>
          </cell>
          <cell r="D4239">
            <v>3333</v>
          </cell>
        </row>
        <row r="4240">
          <cell r="B4240" t="str">
            <v>蔡渐伟</v>
          </cell>
          <cell r="C4240" t="str">
            <v>G9223</v>
          </cell>
          <cell r="D4240">
            <v>8599</v>
          </cell>
        </row>
        <row r="4241">
          <cell r="C4241" t="str">
            <v>G9223</v>
          </cell>
          <cell r="D4241">
            <v>8599</v>
          </cell>
        </row>
        <row r="4242">
          <cell r="B4242" t="str">
            <v>杨伏梅</v>
          </cell>
          <cell r="C4242" t="str">
            <v>肖8626</v>
          </cell>
          <cell r="D4242" t="str">
            <v>1313/1331</v>
          </cell>
        </row>
        <row r="4243">
          <cell r="B4243" t="str">
            <v>钟静60（9046）</v>
          </cell>
          <cell r="C4243" t="str">
            <v>G9870</v>
          </cell>
          <cell r="D4243">
            <v>8599</v>
          </cell>
        </row>
        <row r="4244">
          <cell r="B4244" t="str">
            <v>黄群娣</v>
          </cell>
          <cell r="C4244" t="str">
            <v>雅1234</v>
          </cell>
          <cell r="D4244">
            <v>9886</v>
          </cell>
        </row>
        <row r="4245">
          <cell r="B4245" t="str">
            <v>简思丞</v>
          </cell>
          <cell r="C4245" t="str">
            <v>简4618</v>
          </cell>
          <cell r="D4245">
            <v>3333</v>
          </cell>
        </row>
        <row r="4246">
          <cell r="B4246" t="str">
            <v>张涤宇</v>
          </cell>
          <cell r="C4246" t="str">
            <v>G7565</v>
          </cell>
          <cell r="D4246">
            <v>1313</v>
          </cell>
        </row>
        <row r="4247">
          <cell r="B4247" t="str">
            <v>佟新</v>
          </cell>
          <cell r="C4247" t="str">
            <v>G7565</v>
          </cell>
          <cell r="D4247">
            <v>1313</v>
          </cell>
        </row>
        <row r="4248">
          <cell r="B4248" t="str">
            <v>沈和</v>
          </cell>
          <cell r="C4248" t="str">
            <v>G3876</v>
          </cell>
          <cell r="D4248">
            <v>8070</v>
          </cell>
        </row>
        <row r="4249">
          <cell r="B4249" t="str">
            <v>汤黎明</v>
          </cell>
          <cell r="C4249" t="str">
            <v>邵4887</v>
          </cell>
          <cell r="D4249" t="str">
            <v>9611/1331</v>
          </cell>
        </row>
        <row r="4250">
          <cell r="B4250" t="str">
            <v>林香萍</v>
          </cell>
          <cell r="C4250" t="str">
            <v>黄8722</v>
          </cell>
          <cell r="D4250">
            <v>8070</v>
          </cell>
        </row>
        <row r="4251">
          <cell r="C4251" t="str">
            <v>黄8722</v>
          </cell>
          <cell r="D4251">
            <v>8070</v>
          </cell>
        </row>
        <row r="4252">
          <cell r="B4252" t="str">
            <v>杨菲</v>
          </cell>
          <cell r="C4252" t="str">
            <v>汤1661</v>
          </cell>
          <cell r="D4252" t="str">
            <v>1688/1330</v>
          </cell>
        </row>
        <row r="4253">
          <cell r="B4253" t="str">
            <v>徐俊英</v>
          </cell>
          <cell r="C4253" t="str">
            <v>花6017</v>
          </cell>
          <cell r="D4253">
            <v>8070</v>
          </cell>
        </row>
        <row r="4254">
          <cell r="B4254" t="str">
            <v>李旭玲</v>
          </cell>
          <cell r="C4254" t="str">
            <v>G3825</v>
          </cell>
          <cell r="D4254">
            <v>8070</v>
          </cell>
        </row>
        <row r="4255">
          <cell r="B4255" t="str">
            <v>李红英60（1347）</v>
          </cell>
          <cell r="C4255" t="str">
            <v>G2995</v>
          </cell>
          <cell r="D4255">
            <v>5555</v>
          </cell>
        </row>
        <row r="4256">
          <cell r="B4256" t="str">
            <v>石南英</v>
          </cell>
          <cell r="C4256" t="str">
            <v>G2995</v>
          </cell>
          <cell r="D4256">
            <v>5555</v>
          </cell>
        </row>
        <row r="4257">
          <cell r="B4257" t="str">
            <v>康青松</v>
          </cell>
          <cell r="C4257" t="str">
            <v>彭8958</v>
          </cell>
          <cell r="D4257">
            <v>5858</v>
          </cell>
        </row>
        <row r="4258">
          <cell r="C4258" t="str">
            <v>彭8958</v>
          </cell>
          <cell r="D4258">
            <v>5858</v>
          </cell>
        </row>
        <row r="4259">
          <cell r="B4259" t="str">
            <v>胡雪娇20（1085）</v>
          </cell>
          <cell r="C4259" t="str">
            <v>袁7182</v>
          </cell>
          <cell r="D4259" t="str">
            <v>5555/1331</v>
          </cell>
        </row>
        <row r="4260">
          <cell r="B4260" t="str">
            <v>陈海霞</v>
          </cell>
          <cell r="C4260" t="str">
            <v>G0905</v>
          </cell>
          <cell r="D4260">
            <v>8599</v>
          </cell>
        </row>
        <row r="4261">
          <cell r="B4261" t="str">
            <v>黄雯20（0998）</v>
          </cell>
          <cell r="C4261" t="str">
            <v>杨3021</v>
          </cell>
          <cell r="D4261">
            <v>8070</v>
          </cell>
        </row>
        <row r="4262">
          <cell r="B4262" t="str">
            <v>曾桂莲60（3944）</v>
          </cell>
          <cell r="C4262" t="str">
            <v>G5856</v>
          </cell>
          <cell r="D4262" t="str">
            <v>5555/1331</v>
          </cell>
        </row>
        <row r="4263">
          <cell r="B4263" t="str">
            <v>刘柳平</v>
          </cell>
          <cell r="C4263" t="str">
            <v>范1005</v>
          </cell>
          <cell r="D4263">
            <v>8070</v>
          </cell>
        </row>
        <row r="4264">
          <cell r="B4264" t="str">
            <v>周沛</v>
          </cell>
          <cell r="C4264" t="str">
            <v>曾6271</v>
          </cell>
          <cell r="D4264" t="str">
            <v>1638/1330</v>
          </cell>
        </row>
        <row r="4265">
          <cell r="B4265" t="str">
            <v>杜德芳</v>
          </cell>
          <cell r="C4265" t="str">
            <v>G2995</v>
          </cell>
          <cell r="D4265">
            <v>5555</v>
          </cell>
        </row>
        <row r="4268">
          <cell r="B4268" t="str">
            <v>朱琪云</v>
          </cell>
          <cell r="C4268" t="str">
            <v>G7882</v>
          </cell>
          <cell r="D4268">
            <v>8070</v>
          </cell>
        </row>
        <row r="4269">
          <cell r="B4269" t="str">
            <v>徐翠英</v>
          </cell>
          <cell r="C4269" t="str">
            <v>G3825</v>
          </cell>
          <cell r="D4269">
            <v>8070</v>
          </cell>
        </row>
        <row r="4270">
          <cell r="B4270" t="str">
            <v>刘梅(3869)</v>
          </cell>
          <cell r="C4270" t="str">
            <v>赵7910</v>
          </cell>
          <cell r="D4270">
            <v>8599</v>
          </cell>
        </row>
        <row r="4272">
          <cell r="B4272" t="str">
            <v>姚敏</v>
          </cell>
          <cell r="C4272" t="str">
            <v>G9870</v>
          </cell>
          <cell r="D4272">
            <v>8599</v>
          </cell>
        </row>
        <row r="4273">
          <cell r="B4273" t="str">
            <v>韩雪</v>
          </cell>
          <cell r="C4273" t="str">
            <v>G6398</v>
          </cell>
          <cell r="D4273">
            <v>1313</v>
          </cell>
        </row>
        <row r="4274">
          <cell r="C4274" t="str">
            <v>G6398</v>
          </cell>
          <cell r="D4274">
            <v>1313</v>
          </cell>
        </row>
        <row r="4275">
          <cell r="C4275" t="str">
            <v>G6398</v>
          </cell>
          <cell r="D4275">
            <v>1313</v>
          </cell>
        </row>
        <row r="4276">
          <cell r="B4276" t="str">
            <v>况小花</v>
          </cell>
          <cell r="C4276" t="str">
            <v>G4778</v>
          </cell>
          <cell r="D4276">
            <v>9611</v>
          </cell>
        </row>
        <row r="4277">
          <cell r="B4277" t="str">
            <v>刘环鹏</v>
          </cell>
          <cell r="C4277" t="str">
            <v>G4778</v>
          </cell>
          <cell r="D4277">
            <v>9611</v>
          </cell>
        </row>
        <row r="4278">
          <cell r="B4278" t="str">
            <v>欧阳洁</v>
          </cell>
          <cell r="C4278" t="str">
            <v>陈3085</v>
          </cell>
          <cell r="D4278">
            <v>1313</v>
          </cell>
        </row>
        <row r="4279">
          <cell r="B4279" t="str">
            <v>龙先槐</v>
          </cell>
          <cell r="C4279" t="str">
            <v>陈3085</v>
          </cell>
          <cell r="D4279">
            <v>1313</v>
          </cell>
        </row>
        <row r="4280">
          <cell r="B4280" t="str">
            <v>曾婷40（1426）</v>
          </cell>
          <cell r="C4280" t="str">
            <v>玉8384</v>
          </cell>
          <cell r="D4280">
            <v>8070</v>
          </cell>
        </row>
        <row r="4281">
          <cell r="B4281" t="str">
            <v>姚静</v>
          </cell>
          <cell r="C4281" t="str">
            <v>G4778</v>
          </cell>
          <cell r="D4281">
            <v>9611</v>
          </cell>
        </row>
        <row r="4283">
          <cell r="B4283" t="str">
            <v>王凤姣</v>
          </cell>
          <cell r="C4283" t="str">
            <v>G7565</v>
          </cell>
          <cell r="D4283">
            <v>1313</v>
          </cell>
        </row>
        <row r="4284">
          <cell r="B4284" t="str">
            <v>刘新红</v>
          </cell>
          <cell r="C4284" t="str">
            <v>肖3700</v>
          </cell>
          <cell r="D4284">
            <v>5858</v>
          </cell>
        </row>
        <row r="4285">
          <cell r="B4285" t="str">
            <v>陈典芳</v>
          </cell>
          <cell r="C4285" t="str">
            <v>崔6790</v>
          </cell>
          <cell r="D4285">
            <v>5555</v>
          </cell>
        </row>
        <row r="4286">
          <cell r="B4286" t="str">
            <v>李飘华</v>
          </cell>
          <cell r="C4286" t="str">
            <v>王3518</v>
          </cell>
          <cell r="D4286">
            <v>1313</v>
          </cell>
        </row>
        <row r="4287">
          <cell r="B4287" t="str">
            <v>韩雪</v>
          </cell>
          <cell r="C4287" t="str">
            <v>G6398</v>
          </cell>
          <cell r="D4287">
            <v>1313</v>
          </cell>
        </row>
        <row r="4288">
          <cell r="B4288" t="str">
            <v>朱瑾</v>
          </cell>
          <cell r="C4288" t="str">
            <v>欧0556</v>
          </cell>
          <cell r="D4288">
            <v>5555</v>
          </cell>
        </row>
        <row r="4289">
          <cell r="B4289" t="str">
            <v>葛芳</v>
          </cell>
          <cell r="C4289" t="str">
            <v>肖5996</v>
          </cell>
          <cell r="D4289">
            <v>9886</v>
          </cell>
        </row>
        <row r="4290">
          <cell r="B4290" t="str">
            <v>杨光菊</v>
          </cell>
          <cell r="C4290" t="str">
            <v>G4045</v>
          </cell>
          <cell r="D4290">
            <v>5555</v>
          </cell>
        </row>
        <row r="4291">
          <cell r="B4291" t="str">
            <v>张建平</v>
          </cell>
          <cell r="C4291" t="str">
            <v>甜4038</v>
          </cell>
          <cell r="D4291">
            <v>1573</v>
          </cell>
        </row>
        <row r="4292">
          <cell r="B4292" t="str">
            <v>韩茹楠</v>
          </cell>
          <cell r="C4292" t="str">
            <v>G2995</v>
          </cell>
          <cell r="D4292">
            <v>5555</v>
          </cell>
        </row>
        <row r="4293">
          <cell r="B4293" t="str">
            <v>黄雯20(0998)</v>
          </cell>
          <cell r="C4293" t="str">
            <v>杨3021</v>
          </cell>
          <cell r="D4293">
            <v>8070</v>
          </cell>
        </row>
        <row r="4294">
          <cell r="B4294" t="str">
            <v>周雅兰</v>
          </cell>
          <cell r="C4294" t="str">
            <v>杨3601</v>
          </cell>
          <cell r="D4294">
            <v>8070</v>
          </cell>
        </row>
        <row r="4295">
          <cell r="B4295" t="str">
            <v>黄丽40（2323）</v>
          </cell>
          <cell r="C4295" t="str">
            <v>G8838</v>
          </cell>
          <cell r="D4295">
            <v>8070</v>
          </cell>
        </row>
        <row r="4296">
          <cell r="B4296" t="str">
            <v>龚芳婷</v>
          </cell>
          <cell r="C4296" t="str">
            <v>陈2506</v>
          </cell>
          <cell r="D4296">
            <v>9611</v>
          </cell>
        </row>
        <row r="4297">
          <cell r="B4297" t="str">
            <v>袁春秀</v>
          </cell>
          <cell r="C4297" t="str">
            <v>袁3801</v>
          </cell>
          <cell r="D4297">
            <v>8070</v>
          </cell>
        </row>
        <row r="4298">
          <cell r="B4298" t="str">
            <v>易红玉</v>
          </cell>
          <cell r="C4298" t="str">
            <v>G0101</v>
          </cell>
          <cell r="D4298">
            <v>8668</v>
          </cell>
        </row>
        <row r="4299">
          <cell r="B4299" t="str">
            <v>杨罗云</v>
          </cell>
          <cell r="C4299" t="str">
            <v>婵7909</v>
          </cell>
          <cell r="D4299">
            <v>5555</v>
          </cell>
        </row>
        <row r="4301">
          <cell r="B4301" t="str">
            <v>前进莲</v>
          </cell>
          <cell r="C4301" t="str">
            <v>G2995</v>
          </cell>
          <cell r="D4301">
            <v>5555</v>
          </cell>
        </row>
        <row r="4302">
          <cell r="B4302" t="str">
            <v>王康</v>
          </cell>
          <cell r="C4302" t="str">
            <v>张9429</v>
          </cell>
          <cell r="D4302">
            <v>5858</v>
          </cell>
        </row>
        <row r="4303">
          <cell r="B4303" t="str">
            <v>陈莎</v>
          </cell>
          <cell r="C4303" t="str">
            <v>G2995</v>
          </cell>
          <cell r="D4303">
            <v>5555</v>
          </cell>
        </row>
        <row r="4304">
          <cell r="B4304" t="str">
            <v>陈沙</v>
          </cell>
          <cell r="C4304" t="str">
            <v>G2995</v>
          </cell>
          <cell r="D4304">
            <v>5555</v>
          </cell>
        </row>
        <row r="4305">
          <cell r="B4305" t="str">
            <v>陈荣华</v>
          </cell>
          <cell r="C4305" t="str">
            <v>G4045</v>
          </cell>
          <cell r="D4305">
            <v>5555</v>
          </cell>
        </row>
        <row r="4306">
          <cell r="B4306" t="str">
            <v>刘小萍</v>
          </cell>
          <cell r="C4306" t="str">
            <v>G3825</v>
          </cell>
          <cell r="D4306">
            <v>8070</v>
          </cell>
        </row>
        <row r="4307">
          <cell r="B4307" t="str">
            <v>王永峰</v>
          </cell>
          <cell r="C4307" t="str">
            <v>范3859</v>
          </cell>
          <cell r="D4307">
            <v>1313</v>
          </cell>
        </row>
        <row r="4309">
          <cell r="B4309" t="str">
            <v>蒋春燕</v>
          </cell>
          <cell r="C4309" t="str">
            <v>G2232</v>
          </cell>
          <cell r="D4309">
            <v>5555</v>
          </cell>
        </row>
        <row r="4310">
          <cell r="B4310" t="str">
            <v>吴育香</v>
          </cell>
          <cell r="C4310" t="str">
            <v>杨3021</v>
          </cell>
          <cell r="D4310" t="str">
            <v>8070/1331</v>
          </cell>
        </row>
        <row r="4311">
          <cell r="B4311" t="str">
            <v>吴冬英</v>
          </cell>
          <cell r="C4311" t="str">
            <v>赵7910</v>
          </cell>
          <cell r="D4311">
            <v>8599</v>
          </cell>
        </row>
        <row r="4312">
          <cell r="B4312" t="str">
            <v>莫秀讲</v>
          </cell>
          <cell r="C4312" t="str">
            <v>G3825</v>
          </cell>
          <cell r="D4312">
            <v>8070</v>
          </cell>
        </row>
        <row r="4313">
          <cell r="B4313" t="str">
            <v>陈彩燕</v>
          </cell>
          <cell r="C4313" t="str">
            <v>G1978</v>
          </cell>
          <cell r="D4313">
            <v>1638</v>
          </cell>
        </row>
        <row r="4314">
          <cell r="B4314" t="str">
            <v>刘艳苹20（6716）</v>
          </cell>
          <cell r="C4314" t="str">
            <v>郭1316</v>
          </cell>
          <cell r="D4314">
            <v>5858</v>
          </cell>
        </row>
        <row r="4315">
          <cell r="B4315" t="str">
            <v>李节</v>
          </cell>
          <cell r="C4315" t="str">
            <v>范3859</v>
          </cell>
          <cell r="D4315">
            <v>1313</v>
          </cell>
        </row>
        <row r="4316">
          <cell r="B4316" t="str">
            <v>祁凤玲</v>
          </cell>
          <cell r="C4316" t="str">
            <v>刘8616</v>
          </cell>
          <cell r="D4316">
            <v>8599</v>
          </cell>
        </row>
        <row r="4317">
          <cell r="B4317" t="str">
            <v>仝熠</v>
          </cell>
          <cell r="C4317" t="str">
            <v>华7387</v>
          </cell>
          <cell r="D4317" t="str">
            <v>1688/1331</v>
          </cell>
          <cell r="E4317">
            <v>1331</v>
          </cell>
        </row>
        <row r="4318">
          <cell r="B4318" t="str">
            <v>陈丽丽60（1121）</v>
          </cell>
          <cell r="C4318" t="str">
            <v>贺4708</v>
          </cell>
          <cell r="D4318">
            <v>5555</v>
          </cell>
        </row>
        <row r="4319">
          <cell r="B4319" t="str">
            <v>梁华香</v>
          </cell>
          <cell r="C4319" t="str">
            <v>红2772</v>
          </cell>
          <cell r="D4319">
            <v>8070</v>
          </cell>
        </row>
        <row r="4320">
          <cell r="B4320" t="str">
            <v>刘菊玲</v>
          </cell>
          <cell r="C4320" t="str">
            <v>袁3801</v>
          </cell>
          <cell r="D4320">
            <v>8070</v>
          </cell>
        </row>
        <row r="4321">
          <cell r="B4321" t="str">
            <v>杨贤运</v>
          </cell>
          <cell r="C4321" t="str">
            <v>胖4566</v>
          </cell>
          <cell r="D4321">
            <v>1313</v>
          </cell>
        </row>
        <row r="4322">
          <cell r="B4322" t="str">
            <v>米有菊</v>
          </cell>
          <cell r="C4322" t="str">
            <v>胖4566</v>
          </cell>
          <cell r="D4322">
            <v>1313</v>
          </cell>
        </row>
        <row r="4323">
          <cell r="B4323" t="str">
            <v>彭潇庆</v>
          </cell>
          <cell r="C4323" t="str">
            <v>刘1595</v>
          </cell>
          <cell r="D4323">
            <v>8599</v>
          </cell>
        </row>
        <row r="4324">
          <cell r="B4324" t="str">
            <v>曾桂莲</v>
          </cell>
          <cell r="C4324" t="str">
            <v>G5856</v>
          </cell>
          <cell r="D4324" t="str">
            <v>5555/1331</v>
          </cell>
        </row>
        <row r="4325">
          <cell r="B4325" t="str">
            <v>文慧</v>
          </cell>
          <cell r="C4325" t="str">
            <v>文7783</v>
          </cell>
          <cell r="D4325">
            <v>8599</v>
          </cell>
        </row>
        <row r="4326">
          <cell r="B4326" t="str">
            <v>刘丹20(2206)</v>
          </cell>
          <cell r="C4326" t="str">
            <v>红2038</v>
          </cell>
          <cell r="D4326">
            <v>8668</v>
          </cell>
        </row>
        <row r="4327">
          <cell r="B4327" t="str">
            <v>冯瑶</v>
          </cell>
          <cell r="C4327" t="str">
            <v>雷1618</v>
          </cell>
          <cell r="D4327">
            <v>8599</v>
          </cell>
        </row>
        <row r="4328">
          <cell r="B4328" t="str">
            <v>李宏敏</v>
          </cell>
          <cell r="C4328" t="str">
            <v>平1415</v>
          </cell>
          <cell r="D4328" t="str">
            <v>1688/1331</v>
          </cell>
        </row>
        <row r="4329">
          <cell r="B4329" t="str">
            <v>杨雅云</v>
          </cell>
          <cell r="C4329" t="str">
            <v>G0141</v>
          </cell>
          <cell r="D4329">
            <v>9886</v>
          </cell>
        </row>
        <row r="4330">
          <cell r="B4330" t="str">
            <v>王丹41（886X)</v>
          </cell>
          <cell r="C4330" t="str">
            <v>肖3700</v>
          </cell>
          <cell r="D4330" t="str">
            <v>5858/1331</v>
          </cell>
        </row>
        <row r="4331">
          <cell r="B4331" t="str">
            <v>吴雪梅</v>
          </cell>
          <cell r="C4331" t="str">
            <v>陈3085</v>
          </cell>
          <cell r="D4331">
            <v>1313</v>
          </cell>
        </row>
        <row r="4332">
          <cell r="B4332" t="str">
            <v>王佐芳</v>
          </cell>
          <cell r="C4332" t="str">
            <v>霞3737</v>
          </cell>
          <cell r="D4332">
            <v>8599</v>
          </cell>
        </row>
        <row r="4333">
          <cell r="B4333" t="str">
            <v>谈红真</v>
          </cell>
          <cell r="C4333" t="str">
            <v>唐0325</v>
          </cell>
          <cell r="D4333">
            <v>9886</v>
          </cell>
        </row>
        <row r="4334">
          <cell r="B4334" t="str">
            <v>李家慧</v>
          </cell>
          <cell r="C4334" t="str">
            <v>G2995</v>
          </cell>
          <cell r="D4334">
            <v>5555</v>
          </cell>
        </row>
        <row r="4335">
          <cell r="B4335" t="str">
            <v>张晓莉45（3048）</v>
          </cell>
          <cell r="C4335" t="str">
            <v>王1855</v>
          </cell>
          <cell r="D4335" t="str">
            <v>3333/1331</v>
          </cell>
          <cell r="E4335">
            <v>1331</v>
          </cell>
        </row>
        <row r="4336">
          <cell r="B4336" t="str">
            <v>钱进莲</v>
          </cell>
          <cell r="C4336" t="str">
            <v>G2995</v>
          </cell>
          <cell r="D4336">
            <v>5555</v>
          </cell>
        </row>
        <row r="4337">
          <cell r="B4337" t="str">
            <v>王宇60（8737）</v>
          </cell>
          <cell r="C4337" t="str">
            <v>G8073</v>
          </cell>
          <cell r="D4337">
            <v>5858</v>
          </cell>
        </row>
        <row r="4338">
          <cell r="B4338" t="str">
            <v>沈姣姣</v>
          </cell>
          <cell r="C4338" t="str">
            <v>G9223</v>
          </cell>
          <cell r="D4338">
            <v>8599</v>
          </cell>
        </row>
        <row r="4339">
          <cell r="B4339" t="str">
            <v>朱良霞</v>
          </cell>
          <cell r="C4339" t="str">
            <v>张2310</v>
          </cell>
          <cell r="D4339">
            <v>8070</v>
          </cell>
        </row>
        <row r="4340">
          <cell r="B4340" t="str">
            <v>刘香玲</v>
          </cell>
          <cell r="C4340" t="str">
            <v>G4778</v>
          </cell>
          <cell r="D4340">
            <v>9611</v>
          </cell>
        </row>
        <row r="4341">
          <cell r="B4341" t="str">
            <v>邹素丽</v>
          </cell>
          <cell r="C4341" t="str">
            <v>刘1595</v>
          </cell>
          <cell r="D4341">
            <v>8599</v>
          </cell>
        </row>
        <row r="4342">
          <cell r="B4342" t="str">
            <v>苏比努尔*阿迪力</v>
          </cell>
          <cell r="C4342" t="str">
            <v>G2345</v>
          </cell>
          <cell r="D4342">
            <v>1638</v>
          </cell>
        </row>
        <row r="4344">
          <cell r="B4344" t="str">
            <v>黄玉英</v>
          </cell>
          <cell r="C4344" t="str">
            <v>G5454</v>
          </cell>
          <cell r="D4344">
            <v>8070</v>
          </cell>
        </row>
        <row r="4345">
          <cell r="B4345" t="str">
            <v>庄风珠</v>
          </cell>
          <cell r="C4345" t="str">
            <v>红0800</v>
          </cell>
          <cell r="D4345">
            <v>1638</v>
          </cell>
        </row>
        <row r="4347">
          <cell r="B4347" t="str">
            <v>傅思情</v>
          </cell>
          <cell r="C4347" t="str">
            <v>莲8109</v>
          </cell>
          <cell r="D4347">
            <v>1638</v>
          </cell>
        </row>
        <row r="4348">
          <cell r="B4348" t="str">
            <v>邰兴花</v>
          </cell>
          <cell r="C4348" t="str">
            <v>陈6759</v>
          </cell>
          <cell r="D4348" t="str">
            <v>9886/1331</v>
          </cell>
        </row>
        <row r="4349">
          <cell r="B4349" t="str">
            <v>王丽60（8093）</v>
          </cell>
          <cell r="C4349" t="str">
            <v>王9978</v>
          </cell>
          <cell r="D4349">
            <v>1638</v>
          </cell>
        </row>
        <row r="4350">
          <cell r="C4350" t="str">
            <v>王9978</v>
          </cell>
          <cell r="D4350">
            <v>1638</v>
          </cell>
        </row>
        <row r="4351">
          <cell r="B4351" t="str">
            <v>庄风珠</v>
          </cell>
          <cell r="C4351" t="str">
            <v>红0800</v>
          </cell>
          <cell r="D4351">
            <v>1638</v>
          </cell>
        </row>
        <row r="4352">
          <cell r="B4352" t="str">
            <v>李秋月</v>
          </cell>
          <cell r="C4352" t="str">
            <v>G1978</v>
          </cell>
          <cell r="D4352">
            <v>1638</v>
          </cell>
        </row>
        <row r="4353">
          <cell r="B4353" t="str">
            <v>王湘萍</v>
          </cell>
          <cell r="C4353" t="str">
            <v>曾3546</v>
          </cell>
          <cell r="D4353">
            <v>1638</v>
          </cell>
        </row>
        <row r="4354">
          <cell r="B4354" t="str">
            <v>严泽美</v>
          </cell>
          <cell r="C4354" t="str">
            <v>江3846</v>
          </cell>
          <cell r="D4354">
            <v>1638</v>
          </cell>
        </row>
        <row r="4355">
          <cell r="C4355" t="str">
            <v>江3846</v>
          </cell>
          <cell r="D4355">
            <v>1638</v>
          </cell>
        </row>
        <row r="4356">
          <cell r="B4356" t="str">
            <v>滕紫涵</v>
          </cell>
          <cell r="C4356" t="str">
            <v>G9870</v>
          </cell>
          <cell r="D4356">
            <v>8599</v>
          </cell>
        </row>
        <row r="4357">
          <cell r="B4357" t="str">
            <v>龙湘豫</v>
          </cell>
          <cell r="C4357" t="str">
            <v>G9870</v>
          </cell>
          <cell r="D4357">
            <v>8599</v>
          </cell>
        </row>
        <row r="4358">
          <cell r="B4358" t="str">
            <v>何义霞</v>
          </cell>
          <cell r="C4358" t="str">
            <v>Y1006</v>
          </cell>
          <cell r="D4358">
            <v>8599</v>
          </cell>
        </row>
        <row r="4359">
          <cell r="B4359" t="str">
            <v>游哲</v>
          </cell>
          <cell r="C4359" t="str">
            <v>张8301</v>
          </cell>
          <cell r="D4359">
            <v>1688</v>
          </cell>
        </row>
        <row r="4360">
          <cell r="B4360" t="str">
            <v>肖秀梅</v>
          </cell>
          <cell r="C4360" t="str">
            <v>张2310</v>
          </cell>
          <cell r="D4360">
            <v>8070</v>
          </cell>
        </row>
        <row r="4361">
          <cell r="B4361" t="str">
            <v>龙建玲</v>
          </cell>
          <cell r="C4361" t="str">
            <v>G0905</v>
          </cell>
          <cell r="D4361">
            <v>8599</v>
          </cell>
        </row>
        <row r="4362">
          <cell r="B4362" t="str">
            <v>汪宁</v>
          </cell>
          <cell r="C4362" t="str">
            <v>袁0354</v>
          </cell>
          <cell r="D4362">
            <v>8599</v>
          </cell>
        </row>
        <row r="4363">
          <cell r="B4363" t="str">
            <v>罗琴42（0022）</v>
          </cell>
          <cell r="C4363" t="str">
            <v>G0101</v>
          </cell>
          <cell r="D4363">
            <v>8668</v>
          </cell>
        </row>
        <row r="4364">
          <cell r="B4364" t="str">
            <v>曾芬芳20（2167）</v>
          </cell>
          <cell r="C4364" t="str">
            <v>G4358</v>
          </cell>
          <cell r="D4364">
            <v>1313</v>
          </cell>
        </row>
        <row r="4365">
          <cell r="B4365" t="str">
            <v>王丹41（886X）</v>
          </cell>
          <cell r="C4365" t="str">
            <v>肖3700</v>
          </cell>
          <cell r="D4365" t="str">
            <v>5858/1331</v>
          </cell>
        </row>
        <row r="4366">
          <cell r="B4366" t="str">
            <v>欧阳玉荣</v>
          </cell>
          <cell r="C4366" t="str">
            <v>王9978</v>
          </cell>
          <cell r="D4366">
            <v>1638</v>
          </cell>
        </row>
        <row r="4368">
          <cell r="B4368" t="str">
            <v>耿曼曼</v>
          </cell>
          <cell r="C4368" t="str">
            <v>G3825</v>
          </cell>
          <cell r="D4368">
            <v>8070</v>
          </cell>
        </row>
        <row r="4369">
          <cell r="B4369" t="str">
            <v>邱国英</v>
          </cell>
          <cell r="C4369" t="str">
            <v>G3876</v>
          </cell>
          <cell r="D4369">
            <v>8070</v>
          </cell>
        </row>
        <row r="4370">
          <cell r="B4370" t="str">
            <v>牟洛</v>
          </cell>
          <cell r="C4370" t="str">
            <v>G3876</v>
          </cell>
          <cell r="D4370">
            <v>8070</v>
          </cell>
        </row>
        <row r="4371">
          <cell r="B4371" t="str">
            <v>姜海</v>
          </cell>
          <cell r="C4371" t="str">
            <v>G8073</v>
          </cell>
          <cell r="D4371">
            <v>5858</v>
          </cell>
        </row>
        <row r="4372">
          <cell r="B4372" t="str">
            <v>刘金兰60（6017)</v>
          </cell>
          <cell r="C4372" t="str">
            <v>花6017</v>
          </cell>
          <cell r="D4372">
            <v>8070</v>
          </cell>
        </row>
        <row r="4373">
          <cell r="B4373" t="str">
            <v>方倩芬</v>
          </cell>
          <cell r="C4373" t="str">
            <v>谭3415</v>
          </cell>
          <cell r="D4373">
            <v>9886</v>
          </cell>
        </row>
        <row r="4375">
          <cell r="B4375" t="str">
            <v>李雅萱</v>
          </cell>
          <cell r="C4375" t="str">
            <v>G7882</v>
          </cell>
          <cell r="D4375">
            <v>8070</v>
          </cell>
        </row>
        <row r="4376">
          <cell r="B4376" t="str">
            <v>蒋洪梅</v>
          </cell>
          <cell r="C4376" t="str">
            <v>邹2429</v>
          </cell>
          <cell r="D4376">
            <v>8070</v>
          </cell>
        </row>
        <row r="4378">
          <cell r="B4378" t="str">
            <v>李霞</v>
          </cell>
          <cell r="C4378" t="str">
            <v>G2995</v>
          </cell>
          <cell r="D4378">
            <v>5555</v>
          </cell>
        </row>
        <row r="4379">
          <cell r="B4379" t="str">
            <v>王一芹</v>
          </cell>
          <cell r="C4379" t="str">
            <v>G2995</v>
          </cell>
          <cell r="D4379">
            <v>5555</v>
          </cell>
        </row>
        <row r="4380">
          <cell r="B4380" t="str">
            <v>肖岚</v>
          </cell>
          <cell r="C4380" t="str">
            <v>黄8722</v>
          </cell>
          <cell r="D4380">
            <v>8070</v>
          </cell>
        </row>
        <row r="4381">
          <cell r="B4381" t="str">
            <v>黄元香</v>
          </cell>
          <cell r="C4381" t="str">
            <v>G3825</v>
          </cell>
          <cell r="D4381">
            <v>8070</v>
          </cell>
        </row>
        <row r="4382">
          <cell r="B4382" t="str">
            <v>孙朦朦</v>
          </cell>
          <cell r="C4382" t="str">
            <v>G0101</v>
          </cell>
          <cell r="D4382">
            <v>8668</v>
          </cell>
        </row>
        <row r="4384">
          <cell r="B4384" t="str">
            <v>汤艺菲</v>
          </cell>
          <cell r="C4384" t="str">
            <v>G4793</v>
          </cell>
          <cell r="D4384">
            <v>8668</v>
          </cell>
        </row>
        <row r="4385">
          <cell r="B4385" t="str">
            <v>张丽莉60（0698）</v>
          </cell>
          <cell r="C4385" t="str">
            <v>玲7863</v>
          </cell>
          <cell r="D4385">
            <v>8668</v>
          </cell>
        </row>
        <row r="4387">
          <cell r="B4387" t="str">
            <v>张志萍</v>
          </cell>
          <cell r="C4387" t="str">
            <v>彭3372</v>
          </cell>
          <cell r="D4387">
            <v>8668</v>
          </cell>
        </row>
        <row r="4389">
          <cell r="B4389" t="str">
            <v>郑伟60（2352）</v>
          </cell>
          <cell r="C4389" t="str">
            <v>曾3546</v>
          </cell>
          <cell r="D4389">
            <v>1638</v>
          </cell>
        </row>
        <row r="4391">
          <cell r="B4391" t="str">
            <v>杜娜</v>
          </cell>
          <cell r="C4391" t="str">
            <v>曾3546</v>
          </cell>
          <cell r="D4391">
            <v>1638</v>
          </cell>
        </row>
        <row r="4393">
          <cell r="B4393" t="str">
            <v>陈育</v>
          </cell>
          <cell r="C4393" t="str">
            <v>G3825</v>
          </cell>
          <cell r="D4393">
            <v>8070</v>
          </cell>
        </row>
        <row r="4394">
          <cell r="B4394" t="str">
            <v>樊华珍</v>
          </cell>
          <cell r="C4394" t="str">
            <v>G3825</v>
          </cell>
          <cell r="D4394">
            <v>8070</v>
          </cell>
        </row>
        <row r="4395">
          <cell r="B4395" t="str">
            <v>刘晓庆</v>
          </cell>
          <cell r="C4395" t="str">
            <v>G2995</v>
          </cell>
          <cell r="D4395">
            <v>5555</v>
          </cell>
        </row>
        <row r="4396">
          <cell r="B4396" t="str">
            <v>姜雨勤</v>
          </cell>
          <cell r="C4396" t="str">
            <v>汤1661</v>
          </cell>
          <cell r="D4396">
            <v>1688</v>
          </cell>
        </row>
        <row r="4398">
          <cell r="B4398" t="str">
            <v>范建平</v>
          </cell>
          <cell r="C4398" t="str">
            <v>雷1618</v>
          </cell>
          <cell r="D4398">
            <v>8599</v>
          </cell>
        </row>
        <row r="4400">
          <cell r="B4400" t="str">
            <v>岳芳兰</v>
          </cell>
          <cell r="C4400" t="str">
            <v>G3825</v>
          </cell>
          <cell r="D4400">
            <v>8070</v>
          </cell>
        </row>
        <row r="4401">
          <cell r="B4401" t="str">
            <v>刘建辉</v>
          </cell>
          <cell r="C4401" t="str">
            <v>王2881</v>
          </cell>
          <cell r="D4401">
            <v>5555</v>
          </cell>
        </row>
        <row r="4402">
          <cell r="B4402" t="str">
            <v>周婧文</v>
          </cell>
          <cell r="C4402" t="str">
            <v>王2881</v>
          </cell>
          <cell r="D4402">
            <v>5555</v>
          </cell>
        </row>
        <row r="4403">
          <cell r="B4403" t="str">
            <v>龙恩惠</v>
          </cell>
          <cell r="C4403" t="str">
            <v>G9700</v>
          </cell>
          <cell r="D4403">
            <v>8070</v>
          </cell>
        </row>
        <row r="4404">
          <cell r="B4404" t="str">
            <v>范权浩</v>
          </cell>
          <cell r="C4404" t="str">
            <v>G9700</v>
          </cell>
          <cell r="D4404">
            <v>8070</v>
          </cell>
        </row>
        <row r="4405">
          <cell r="B4405" t="str">
            <v>周小红</v>
          </cell>
          <cell r="C4405" t="str">
            <v>刘6554</v>
          </cell>
          <cell r="D4405">
            <v>9886</v>
          </cell>
        </row>
        <row r="4406">
          <cell r="B4406" t="str">
            <v>宁选嫦</v>
          </cell>
          <cell r="C4406" t="str">
            <v>华7387</v>
          </cell>
          <cell r="D4406" t="str">
            <v>1688/1331</v>
          </cell>
        </row>
        <row r="4407">
          <cell r="B4407" t="str">
            <v>龙燕冰</v>
          </cell>
          <cell r="C4407" t="str">
            <v>萍1150</v>
          </cell>
          <cell r="D4407">
            <v>3333</v>
          </cell>
        </row>
        <row r="4408">
          <cell r="B4408" t="str">
            <v>王璐</v>
          </cell>
          <cell r="C4408" t="str">
            <v>G0319</v>
          </cell>
          <cell r="D4408">
            <v>8070</v>
          </cell>
        </row>
        <row r="4409">
          <cell r="B4409" t="str">
            <v>周艳41（1028）</v>
          </cell>
          <cell r="C4409" t="str">
            <v>G2757</v>
          </cell>
          <cell r="D4409">
            <v>8668</v>
          </cell>
        </row>
        <row r="4410">
          <cell r="B4410" t="str">
            <v>张玲玲</v>
          </cell>
          <cell r="C4410" t="str">
            <v>G7608</v>
          </cell>
          <cell r="D4410">
            <v>1313</v>
          </cell>
        </row>
        <row r="4411">
          <cell r="B4411" t="str">
            <v>陈思斯</v>
          </cell>
          <cell r="C4411" t="str">
            <v>G7565</v>
          </cell>
          <cell r="D4411">
            <v>1313</v>
          </cell>
        </row>
        <row r="4412">
          <cell r="B4412" t="str">
            <v>黄丹丹</v>
          </cell>
          <cell r="C4412" t="str">
            <v>G7565</v>
          </cell>
          <cell r="D4412">
            <v>1313</v>
          </cell>
        </row>
        <row r="4413">
          <cell r="B4413" t="str">
            <v>丁秀</v>
          </cell>
          <cell r="C4413" t="str">
            <v>G1199</v>
          </cell>
          <cell r="D4413">
            <v>8668</v>
          </cell>
        </row>
        <row r="4414">
          <cell r="B4414" t="str">
            <v>王鸟凤</v>
          </cell>
          <cell r="C4414" t="str">
            <v>屈3608</v>
          </cell>
          <cell r="D4414">
            <v>8668</v>
          </cell>
        </row>
        <row r="4415">
          <cell r="B4415" t="str">
            <v>王华丽</v>
          </cell>
          <cell r="C4415" t="str">
            <v>肖5996</v>
          </cell>
          <cell r="D4415">
            <v>9886</v>
          </cell>
        </row>
        <row r="4416">
          <cell r="B4416" t="str">
            <v>曹婉君</v>
          </cell>
          <cell r="C4416" t="str">
            <v>娇2722</v>
          </cell>
          <cell r="D4416">
            <v>5858</v>
          </cell>
        </row>
        <row r="4417">
          <cell r="B4417" t="str">
            <v>章德敏</v>
          </cell>
          <cell r="C4417" t="str">
            <v>肖9731</v>
          </cell>
          <cell r="D4417">
            <v>5555</v>
          </cell>
        </row>
        <row r="4418">
          <cell r="C4418" t="str">
            <v>肖9731</v>
          </cell>
          <cell r="D4418">
            <v>5555</v>
          </cell>
        </row>
        <row r="4419">
          <cell r="B4419" t="str">
            <v>宁涛</v>
          </cell>
          <cell r="C4419" t="str">
            <v>G0358</v>
          </cell>
          <cell r="D4419">
            <v>5858</v>
          </cell>
        </row>
        <row r="4420">
          <cell r="B4420" t="str">
            <v>杨丽42（124X）</v>
          </cell>
          <cell r="C4420" t="str">
            <v>刘1595</v>
          </cell>
          <cell r="D4420">
            <v>8599</v>
          </cell>
        </row>
        <row r="4421">
          <cell r="B4421" t="str">
            <v>杨红20（2049）</v>
          </cell>
          <cell r="C4421" t="str">
            <v>张2310</v>
          </cell>
          <cell r="D4421">
            <v>8070</v>
          </cell>
        </row>
        <row r="4422">
          <cell r="B4422" t="str">
            <v>马丹601（6309）</v>
          </cell>
          <cell r="C4422" t="str">
            <v>Y1722</v>
          </cell>
          <cell r="D4422">
            <v>8599</v>
          </cell>
        </row>
        <row r="4423">
          <cell r="B4423" t="str">
            <v>彭芊</v>
          </cell>
          <cell r="C4423" t="str">
            <v>G2886</v>
          </cell>
          <cell r="D4423">
            <v>8070</v>
          </cell>
        </row>
        <row r="4424">
          <cell r="B4424" t="str">
            <v>胡含雨</v>
          </cell>
          <cell r="C4424" t="str">
            <v>G0319</v>
          </cell>
          <cell r="D4424">
            <v>8070</v>
          </cell>
        </row>
        <row r="4425">
          <cell r="B4425" t="str">
            <v>黄燕玲</v>
          </cell>
          <cell r="C4425" t="str">
            <v>G2886</v>
          </cell>
          <cell r="D4425">
            <v>8070</v>
          </cell>
        </row>
        <row r="4426">
          <cell r="B4426" t="str">
            <v>彭卷</v>
          </cell>
          <cell r="C4426" t="str">
            <v>G7565</v>
          </cell>
          <cell r="D4426">
            <v>1313</v>
          </cell>
        </row>
        <row r="4427">
          <cell r="B4427" t="str">
            <v>王希文</v>
          </cell>
          <cell r="C4427" t="str">
            <v>G0905</v>
          </cell>
          <cell r="D4427">
            <v>8599</v>
          </cell>
        </row>
        <row r="4428">
          <cell r="B4428" t="str">
            <v>罗慧霞</v>
          </cell>
          <cell r="C4428" t="str">
            <v>G6208</v>
          </cell>
          <cell r="D4428">
            <v>5858</v>
          </cell>
        </row>
        <row r="4429">
          <cell r="B4429" t="str">
            <v>伍丹45（7881）</v>
          </cell>
          <cell r="C4429" t="str">
            <v>红2772</v>
          </cell>
          <cell r="D4429">
            <v>8070</v>
          </cell>
        </row>
        <row r="4430">
          <cell r="B4430" t="str">
            <v>刘佳琪</v>
          </cell>
          <cell r="C4430" t="str">
            <v>G9870</v>
          </cell>
          <cell r="D4430">
            <v>8599</v>
          </cell>
        </row>
        <row r="4431">
          <cell r="B4431" t="str">
            <v>谭亮</v>
          </cell>
          <cell r="C4431" t="str">
            <v>肖8626</v>
          </cell>
          <cell r="D4431">
            <v>1313</v>
          </cell>
        </row>
        <row r="4433">
          <cell r="B4433" t="str">
            <v>张馨予</v>
          </cell>
          <cell r="C4433" t="str">
            <v>G3825</v>
          </cell>
          <cell r="D4433">
            <v>8070</v>
          </cell>
        </row>
        <row r="4434">
          <cell r="B4434" t="str">
            <v>鄢小衡</v>
          </cell>
          <cell r="C4434" t="str">
            <v>G3825</v>
          </cell>
          <cell r="D4434">
            <v>8070</v>
          </cell>
        </row>
        <row r="4435">
          <cell r="B4435" t="str">
            <v>李雨明</v>
          </cell>
          <cell r="C4435" t="str">
            <v>G9700</v>
          </cell>
          <cell r="D4435">
            <v>8070</v>
          </cell>
        </row>
        <row r="4436">
          <cell r="B4436" t="str">
            <v>张有秀</v>
          </cell>
          <cell r="C4436" t="str">
            <v>G9700</v>
          </cell>
          <cell r="D4436">
            <v>8070</v>
          </cell>
        </row>
        <row r="4437">
          <cell r="B4437" t="str">
            <v>李彩萍</v>
          </cell>
          <cell r="C4437" t="str">
            <v>G0101</v>
          </cell>
          <cell r="D4437">
            <v>8668</v>
          </cell>
        </row>
        <row r="4438">
          <cell r="B4438" t="str">
            <v>李玲43（8349）</v>
          </cell>
          <cell r="C4438" t="str">
            <v>G5321</v>
          </cell>
          <cell r="D4438">
            <v>9886</v>
          </cell>
        </row>
        <row r="4439">
          <cell r="B4439" t="str">
            <v>范文静</v>
          </cell>
          <cell r="C4439" t="str">
            <v>红2038</v>
          </cell>
          <cell r="D4439">
            <v>8668</v>
          </cell>
        </row>
        <row r="4440">
          <cell r="B4440" t="str">
            <v>熊争</v>
          </cell>
          <cell r="C4440" t="str">
            <v>G7565</v>
          </cell>
          <cell r="D4440">
            <v>1313</v>
          </cell>
        </row>
        <row r="4441">
          <cell r="B4441" t="str">
            <v>钟小妮</v>
          </cell>
          <cell r="C4441" t="str">
            <v>G1973/贺9228</v>
          </cell>
          <cell r="D4441" t="str">
            <v>1313/8599</v>
          </cell>
        </row>
        <row r="4442">
          <cell r="B4442" t="str">
            <v>邓志龙</v>
          </cell>
          <cell r="C4442" t="str">
            <v>G0141</v>
          </cell>
          <cell r="D4442">
            <v>9886</v>
          </cell>
        </row>
        <row r="4444">
          <cell r="B4444" t="str">
            <v>王雪47（476X）</v>
          </cell>
          <cell r="C4444" t="str">
            <v>G6208</v>
          </cell>
          <cell r="D4444">
            <v>5858</v>
          </cell>
        </row>
        <row r="4445">
          <cell r="B4445" t="str">
            <v>王雪47（476X）</v>
          </cell>
          <cell r="C4445" t="str">
            <v>G6208</v>
          </cell>
          <cell r="D4445">
            <v>5858</v>
          </cell>
        </row>
        <row r="4446">
          <cell r="B4446" t="str">
            <v>焦艳艳</v>
          </cell>
          <cell r="C4446" t="str">
            <v>王7900</v>
          </cell>
          <cell r="D4446">
            <v>1313</v>
          </cell>
        </row>
        <row r="4447">
          <cell r="B4447" t="str">
            <v>杨凤艳</v>
          </cell>
          <cell r="C4447" t="str">
            <v>杨6649</v>
          </cell>
          <cell r="D4447">
            <v>8070</v>
          </cell>
        </row>
        <row r="4449">
          <cell r="B4449" t="str">
            <v>唐慧敏46（3827）</v>
          </cell>
          <cell r="C4449" t="str">
            <v>G6917</v>
          </cell>
          <cell r="D4449">
            <v>5858</v>
          </cell>
        </row>
        <row r="4450">
          <cell r="B4450" t="str">
            <v>龙瑞丽</v>
          </cell>
          <cell r="C4450" t="str">
            <v>G3825</v>
          </cell>
          <cell r="D4450">
            <v>8070</v>
          </cell>
        </row>
        <row r="4451">
          <cell r="B4451" t="str">
            <v>张莎</v>
          </cell>
          <cell r="C4451" t="str">
            <v>G2995</v>
          </cell>
          <cell r="D4451">
            <v>5555</v>
          </cell>
        </row>
        <row r="4452">
          <cell r="C4452" t="str">
            <v>G2995</v>
          </cell>
          <cell r="D4452">
            <v>5555</v>
          </cell>
        </row>
        <row r="4453">
          <cell r="B4453" t="str">
            <v>李玉中</v>
          </cell>
          <cell r="C4453" t="str">
            <v>G2995</v>
          </cell>
          <cell r="D4453">
            <v>5555</v>
          </cell>
        </row>
        <row r="4454">
          <cell r="B4454" t="str">
            <v>黎小琴</v>
          </cell>
          <cell r="C4454" t="str">
            <v>G9700</v>
          </cell>
          <cell r="D4454">
            <v>8070</v>
          </cell>
        </row>
        <row r="4455">
          <cell r="B4455" t="str">
            <v>曾蓉60（9103）</v>
          </cell>
          <cell r="C4455" t="str">
            <v>G9870</v>
          </cell>
          <cell r="D4455">
            <v>8599</v>
          </cell>
        </row>
        <row r="4456">
          <cell r="B4456" t="str">
            <v>吴雨柳</v>
          </cell>
          <cell r="C4456" t="str">
            <v>G9700</v>
          </cell>
          <cell r="D4456">
            <v>8070</v>
          </cell>
        </row>
        <row r="4457">
          <cell r="B4457" t="str">
            <v>杨蓉60（6736）</v>
          </cell>
          <cell r="C4457" t="str">
            <v>G0905</v>
          </cell>
          <cell r="D4457">
            <v>8599</v>
          </cell>
        </row>
        <row r="4458">
          <cell r="B4458" t="str">
            <v>乔守欣</v>
          </cell>
          <cell r="C4458" t="str">
            <v>G0905</v>
          </cell>
          <cell r="D4458">
            <v>8599</v>
          </cell>
        </row>
        <row r="4459">
          <cell r="B4459" t="str">
            <v>张国开</v>
          </cell>
          <cell r="C4459" t="str">
            <v>G0141</v>
          </cell>
          <cell r="D4459">
            <v>9886</v>
          </cell>
        </row>
        <row r="4460">
          <cell r="B4460" t="str">
            <v>胡欢</v>
          </cell>
          <cell r="C4460" t="str">
            <v>G0141</v>
          </cell>
          <cell r="D4460">
            <v>9886</v>
          </cell>
        </row>
        <row r="4461">
          <cell r="B4461" t="str">
            <v>朱正文</v>
          </cell>
          <cell r="C4461" t="str">
            <v>G3825</v>
          </cell>
          <cell r="D4461">
            <v>8070</v>
          </cell>
        </row>
        <row r="4462">
          <cell r="B4462" t="str">
            <v>黎小琴</v>
          </cell>
          <cell r="C4462" t="str">
            <v>G9700</v>
          </cell>
          <cell r="D4462">
            <v>8070</v>
          </cell>
        </row>
        <row r="4463">
          <cell r="B4463" t="str">
            <v>罗勇60（0418）</v>
          </cell>
          <cell r="C4463" t="str">
            <v>G3876</v>
          </cell>
          <cell r="D4463">
            <v>8070</v>
          </cell>
        </row>
        <row r="4464">
          <cell r="B4464" t="str">
            <v>孙林燕</v>
          </cell>
          <cell r="C4464" t="str">
            <v>胡9658</v>
          </cell>
          <cell r="D4464">
            <v>1688</v>
          </cell>
        </row>
        <row r="4465">
          <cell r="B4465" t="str">
            <v>余致琴</v>
          </cell>
          <cell r="C4465" t="str">
            <v>肖5996</v>
          </cell>
          <cell r="D4465">
            <v>9886</v>
          </cell>
        </row>
        <row r="4466">
          <cell r="B4466" t="str">
            <v>陈光灿</v>
          </cell>
          <cell r="C4466" t="str">
            <v>Y1006</v>
          </cell>
          <cell r="D4466">
            <v>8599</v>
          </cell>
        </row>
        <row r="4467">
          <cell r="B4467" t="str">
            <v>黄芳芳60（0028）</v>
          </cell>
          <cell r="C4467" t="str">
            <v>G7013/花6017</v>
          </cell>
          <cell r="D4467" t="str">
            <v>5555/8070</v>
          </cell>
        </row>
        <row r="4468">
          <cell r="B4468" t="str">
            <v>李娟60（6896）</v>
          </cell>
          <cell r="C4468" t="str">
            <v>刘4879</v>
          </cell>
          <cell r="D4468">
            <v>5858</v>
          </cell>
        </row>
        <row r="4469">
          <cell r="B4469" t="str">
            <v>周嘉</v>
          </cell>
          <cell r="C4469" t="str">
            <v>刘4696</v>
          </cell>
          <cell r="D4469">
            <v>1313</v>
          </cell>
        </row>
        <row r="4470">
          <cell r="B4470" t="str">
            <v>廖简娜</v>
          </cell>
          <cell r="C4470" t="str">
            <v>巧0187</v>
          </cell>
          <cell r="D4470">
            <v>1573</v>
          </cell>
        </row>
        <row r="4471">
          <cell r="B4471" t="str">
            <v>苏琴60（2127）</v>
          </cell>
          <cell r="C4471">
            <v>0</v>
          </cell>
          <cell r="D4471">
            <v>1331</v>
          </cell>
        </row>
        <row r="4472">
          <cell r="B4472" t="str">
            <v>张正花60（532X）</v>
          </cell>
          <cell r="C4472" t="str">
            <v>G0101</v>
          </cell>
          <cell r="D4472">
            <v>8668</v>
          </cell>
        </row>
        <row r="4473">
          <cell r="B4473" t="str">
            <v>杨飞46（0019）</v>
          </cell>
          <cell r="C4473" t="str">
            <v>刘1595</v>
          </cell>
          <cell r="D4473">
            <v>8599</v>
          </cell>
        </row>
        <row r="4474">
          <cell r="B4474" t="str">
            <v>蒋云</v>
          </cell>
          <cell r="C4474" t="str">
            <v>刘1595</v>
          </cell>
          <cell r="D4474">
            <v>8599</v>
          </cell>
        </row>
        <row r="4475">
          <cell r="B4475" t="str">
            <v>王雪梅42（8723）</v>
          </cell>
          <cell r="C4475">
            <v>0</v>
          </cell>
          <cell r="D4475">
            <v>1331</v>
          </cell>
        </row>
        <row r="4476">
          <cell r="B4476" t="str">
            <v>周长亭</v>
          </cell>
          <cell r="C4476" t="str">
            <v>袁3801</v>
          </cell>
          <cell r="D4476">
            <v>8070</v>
          </cell>
        </row>
        <row r="4477">
          <cell r="B4477" t="str">
            <v>小西</v>
          </cell>
          <cell r="C4477">
            <v>0</v>
          </cell>
          <cell r="D4477">
            <v>1331</v>
          </cell>
        </row>
        <row r="4478">
          <cell r="B4478" t="str">
            <v>黄海燕48（5123）</v>
          </cell>
          <cell r="C4478" t="str">
            <v>朱6968</v>
          </cell>
          <cell r="D4478">
            <v>1638</v>
          </cell>
        </row>
        <row r="4479">
          <cell r="B4479" t="str">
            <v>杨世红</v>
          </cell>
          <cell r="C4479" t="str">
            <v>G7608</v>
          </cell>
          <cell r="D4479" t="str">
            <v>1313/1331</v>
          </cell>
          <cell r="E4479">
            <v>1331</v>
          </cell>
        </row>
        <row r="4480">
          <cell r="B4480" t="str">
            <v>杨元秀</v>
          </cell>
          <cell r="C4480" t="str">
            <v>王1878</v>
          </cell>
          <cell r="D4480">
            <v>9611</v>
          </cell>
        </row>
        <row r="4481">
          <cell r="B4481" t="str">
            <v>杨翊61（0026）</v>
          </cell>
          <cell r="C4481" t="str">
            <v>G2822</v>
          </cell>
          <cell r="D4481">
            <v>8070</v>
          </cell>
        </row>
        <row r="4482">
          <cell r="B4482" t="str">
            <v>杨红40（2047）</v>
          </cell>
          <cell r="C4482" t="str">
            <v>张2310</v>
          </cell>
          <cell r="D4482">
            <v>8070</v>
          </cell>
        </row>
        <row r="4483">
          <cell r="B4483" t="str">
            <v>杨世红</v>
          </cell>
          <cell r="C4483">
            <v>0</v>
          </cell>
          <cell r="D4483">
            <v>1331</v>
          </cell>
        </row>
        <row r="4484">
          <cell r="B4484" t="str">
            <v>张正花60（532X）</v>
          </cell>
          <cell r="C4484" t="str">
            <v>G0101</v>
          </cell>
          <cell r="D4484">
            <v>8668</v>
          </cell>
        </row>
        <row r="4485">
          <cell r="B4485" t="str">
            <v>覃玲玲</v>
          </cell>
          <cell r="C4485" t="str">
            <v>刘3735</v>
          </cell>
          <cell r="D4485">
            <v>8599</v>
          </cell>
        </row>
        <row r="4486">
          <cell r="C4486" t="str">
            <v>刘3735</v>
          </cell>
          <cell r="D4486">
            <v>8599</v>
          </cell>
        </row>
        <row r="4487">
          <cell r="C4487" t="str">
            <v>刘3735</v>
          </cell>
          <cell r="D4487">
            <v>8599</v>
          </cell>
        </row>
        <row r="4488">
          <cell r="B4488" t="str">
            <v>张一鸣</v>
          </cell>
          <cell r="C4488" t="str">
            <v>G9223</v>
          </cell>
          <cell r="D4488">
            <v>8599</v>
          </cell>
        </row>
        <row r="4489">
          <cell r="B4489" t="str">
            <v>张莉60（8372）</v>
          </cell>
          <cell r="C4489" t="str">
            <v>巧0187</v>
          </cell>
          <cell r="D4489">
            <v>1573</v>
          </cell>
        </row>
        <row r="4490">
          <cell r="B4490" t="str">
            <v>张露露60（3981）</v>
          </cell>
          <cell r="C4490" t="str">
            <v>曾5068</v>
          </cell>
          <cell r="D4490">
            <v>5555</v>
          </cell>
        </row>
        <row r="4491">
          <cell r="C4491" t="str">
            <v>曾5068</v>
          </cell>
          <cell r="D4491">
            <v>5555</v>
          </cell>
        </row>
        <row r="4492">
          <cell r="B4492" t="str">
            <v>鲁艳平</v>
          </cell>
          <cell r="C4492" t="str">
            <v>玲7863</v>
          </cell>
          <cell r="D4492">
            <v>8668</v>
          </cell>
        </row>
        <row r="4493">
          <cell r="C4493" t="str">
            <v>玲7863</v>
          </cell>
          <cell r="D4493">
            <v>8668</v>
          </cell>
        </row>
        <row r="4494">
          <cell r="B4494" t="str">
            <v>张丽61（9820）</v>
          </cell>
          <cell r="C4494" t="str">
            <v>G9870</v>
          </cell>
          <cell r="D4494">
            <v>8599</v>
          </cell>
        </row>
        <row r="4495">
          <cell r="B4495" t="str">
            <v>刘金兰60（6017）</v>
          </cell>
          <cell r="C4495" t="str">
            <v>花6017</v>
          </cell>
          <cell r="D4495">
            <v>8070</v>
          </cell>
        </row>
        <row r="4496">
          <cell r="C4496" t="str">
            <v>花6017</v>
          </cell>
          <cell r="D4496">
            <v>8070</v>
          </cell>
        </row>
        <row r="4497">
          <cell r="C4497" t="str">
            <v>花6017</v>
          </cell>
          <cell r="D4497">
            <v>8070</v>
          </cell>
        </row>
        <row r="4498">
          <cell r="B4498" t="str">
            <v>唐兰兰</v>
          </cell>
          <cell r="C4498" t="str">
            <v>李6783</v>
          </cell>
          <cell r="D4498">
            <v>9886</v>
          </cell>
        </row>
        <row r="4499">
          <cell r="B4499" t="str">
            <v>陈丽丽</v>
          </cell>
          <cell r="C4499" t="str">
            <v>贺4708</v>
          </cell>
          <cell r="D4499">
            <v>5555</v>
          </cell>
        </row>
        <row r="4500">
          <cell r="B4500" t="str">
            <v>覃玲玲</v>
          </cell>
          <cell r="C4500" t="str">
            <v>刘3735</v>
          </cell>
          <cell r="D4500">
            <v>8599</v>
          </cell>
        </row>
        <row r="4501">
          <cell r="C4501" t="str">
            <v>刘3735</v>
          </cell>
          <cell r="D4501">
            <v>8599</v>
          </cell>
        </row>
        <row r="4502">
          <cell r="B4502" t="str">
            <v>黄晓红</v>
          </cell>
          <cell r="C4502" t="str">
            <v>王8020</v>
          </cell>
          <cell r="D4502">
            <v>8070</v>
          </cell>
        </row>
        <row r="4503">
          <cell r="C4503" t="str">
            <v>王8020</v>
          </cell>
          <cell r="D4503">
            <v>8070</v>
          </cell>
        </row>
        <row r="4504">
          <cell r="C4504" t="str">
            <v>王8020</v>
          </cell>
          <cell r="D4504">
            <v>8070</v>
          </cell>
        </row>
        <row r="4505">
          <cell r="C4505" t="str">
            <v>王8020</v>
          </cell>
          <cell r="D4505">
            <v>8070</v>
          </cell>
        </row>
        <row r="4506">
          <cell r="C4506" t="str">
            <v>王8020</v>
          </cell>
          <cell r="D4506">
            <v>8070</v>
          </cell>
        </row>
        <row r="4507">
          <cell r="B4507" t="str">
            <v>杨盼</v>
          </cell>
          <cell r="C4507" t="str">
            <v>好5318</v>
          </cell>
          <cell r="D4507">
            <v>5858</v>
          </cell>
        </row>
        <row r="4508">
          <cell r="C4508" t="str">
            <v>好5318</v>
          </cell>
          <cell r="D4508">
            <v>5858</v>
          </cell>
        </row>
        <row r="4509">
          <cell r="B4509" t="str">
            <v>林玉兰</v>
          </cell>
          <cell r="C4509" t="str">
            <v>G3825</v>
          </cell>
          <cell r="D4509">
            <v>8070</v>
          </cell>
        </row>
        <row r="4510">
          <cell r="B4510" t="str">
            <v>刘金兰60（6017）</v>
          </cell>
          <cell r="C4510" t="str">
            <v>花6017</v>
          </cell>
          <cell r="D4510">
            <v>8070</v>
          </cell>
        </row>
        <row r="4511">
          <cell r="B4511" t="str">
            <v>黄丹丹</v>
          </cell>
          <cell r="C4511" t="str">
            <v>G7565</v>
          </cell>
          <cell r="D4511">
            <v>1313</v>
          </cell>
        </row>
        <row r="4512">
          <cell r="B4512" t="str">
            <v>田华荣</v>
          </cell>
          <cell r="C4512" t="str">
            <v>胖4566</v>
          </cell>
          <cell r="D4512">
            <v>1313</v>
          </cell>
        </row>
        <row r="4513">
          <cell r="B4513" t="str">
            <v>李华丽</v>
          </cell>
          <cell r="C4513" t="str">
            <v>袁3801</v>
          </cell>
          <cell r="D4513">
            <v>8070</v>
          </cell>
        </row>
        <row r="4514">
          <cell r="B4514" t="str">
            <v>何鹏45（6662）</v>
          </cell>
          <cell r="C4514" t="str">
            <v>胖4566</v>
          </cell>
          <cell r="D4514">
            <v>1313</v>
          </cell>
        </row>
        <row r="4515">
          <cell r="B4515" t="str">
            <v>卢喜娟</v>
          </cell>
          <cell r="C4515" t="str">
            <v>G0141</v>
          </cell>
          <cell r="D4515">
            <v>9886</v>
          </cell>
        </row>
        <row r="4516">
          <cell r="B4516" t="str">
            <v>唐雄文</v>
          </cell>
          <cell r="C4516" t="str">
            <v>G0141</v>
          </cell>
          <cell r="D4516">
            <v>9886</v>
          </cell>
        </row>
        <row r="4517">
          <cell r="B4517" t="str">
            <v>李华丽</v>
          </cell>
          <cell r="C4517" t="str">
            <v>袁3801</v>
          </cell>
          <cell r="D4517">
            <v>8070</v>
          </cell>
        </row>
        <row r="4518">
          <cell r="B4518" t="str">
            <v>唐雄文</v>
          </cell>
          <cell r="C4518" t="str">
            <v>G0141</v>
          </cell>
          <cell r="D4518">
            <v>9886</v>
          </cell>
        </row>
        <row r="4519">
          <cell r="B4519" t="str">
            <v>卢喜娟</v>
          </cell>
          <cell r="C4519" t="str">
            <v>G0141</v>
          </cell>
          <cell r="D4519">
            <v>9886</v>
          </cell>
        </row>
        <row r="4520">
          <cell r="B4520" t="str">
            <v>廖小娇</v>
          </cell>
          <cell r="C4520" t="str">
            <v>G4778</v>
          </cell>
          <cell r="D4520">
            <v>9611</v>
          </cell>
        </row>
        <row r="4521">
          <cell r="B4521" t="str">
            <v>袁鑫49（1778）</v>
          </cell>
          <cell r="C4521" t="str">
            <v>G4778</v>
          </cell>
          <cell r="D4521">
            <v>9611</v>
          </cell>
        </row>
        <row r="4522">
          <cell r="B4522" t="str">
            <v>刘思溟</v>
          </cell>
          <cell r="C4522" t="str">
            <v>G0905</v>
          </cell>
          <cell r="D4522">
            <v>8599</v>
          </cell>
        </row>
        <row r="4523">
          <cell r="B4523" t="str">
            <v>廖小娇</v>
          </cell>
          <cell r="C4523" t="str">
            <v>G4778</v>
          </cell>
          <cell r="D4523">
            <v>9611</v>
          </cell>
        </row>
        <row r="4524">
          <cell r="B4524" t="str">
            <v>许菊</v>
          </cell>
          <cell r="C4524" t="str">
            <v>G3876</v>
          </cell>
          <cell r="D4524">
            <v>8070</v>
          </cell>
        </row>
        <row r="4525">
          <cell r="B4525" t="str">
            <v>郭清连</v>
          </cell>
          <cell r="C4525" t="str">
            <v>G3825</v>
          </cell>
          <cell r="D4525">
            <v>8070</v>
          </cell>
        </row>
        <row r="4526">
          <cell r="B4526" t="str">
            <v>胡群</v>
          </cell>
          <cell r="C4526" t="str">
            <v>G2995</v>
          </cell>
          <cell r="D4526">
            <v>5555</v>
          </cell>
        </row>
        <row r="4527">
          <cell r="B4527" t="str">
            <v>魏兴平</v>
          </cell>
          <cell r="C4527" t="str">
            <v>G0905</v>
          </cell>
          <cell r="D4527">
            <v>8599</v>
          </cell>
        </row>
        <row r="4528">
          <cell r="B4528" t="str">
            <v>崔唯一</v>
          </cell>
          <cell r="C4528" t="str">
            <v>G5013</v>
          </cell>
          <cell r="D4528">
            <v>8599</v>
          </cell>
        </row>
        <row r="4529">
          <cell r="B4529" t="str">
            <v>刘甜60（3814）</v>
          </cell>
          <cell r="C4529" t="str">
            <v>G2995</v>
          </cell>
          <cell r="D4529">
            <v>5555</v>
          </cell>
        </row>
        <row r="4530">
          <cell r="B4530" t="str">
            <v>徐锡丽</v>
          </cell>
          <cell r="C4530" t="str">
            <v>屈3608</v>
          </cell>
          <cell r="D4530">
            <v>8668</v>
          </cell>
        </row>
        <row r="4531">
          <cell r="B4531" t="str">
            <v>刘燕飞</v>
          </cell>
          <cell r="C4531" t="str">
            <v>G4358</v>
          </cell>
          <cell r="D4531">
            <v>1313</v>
          </cell>
        </row>
        <row r="4532">
          <cell r="B4532" t="str">
            <v>周琪</v>
          </cell>
          <cell r="C4532" t="str">
            <v>G9700</v>
          </cell>
          <cell r="D4532">
            <v>8070</v>
          </cell>
        </row>
        <row r="4533">
          <cell r="B4533" t="str">
            <v>郭林娟</v>
          </cell>
          <cell r="C4533" t="str">
            <v>G9700</v>
          </cell>
          <cell r="D4533">
            <v>8070</v>
          </cell>
        </row>
        <row r="4534">
          <cell r="B4534" t="str">
            <v>王以华</v>
          </cell>
          <cell r="C4534" t="str">
            <v>G3825</v>
          </cell>
          <cell r="D4534">
            <v>8070</v>
          </cell>
        </row>
        <row r="4535">
          <cell r="B4535" t="str">
            <v>李楠楠</v>
          </cell>
          <cell r="C4535" t="str">
            <v>向1618</v>
          </cell>
          <cell r="D4535">
            <v>5858</v>
          </cell>
        </row>
        <row r="4536">
          <cell r="B4536" t="str">
            <v>林静47（282X）</v>
          </cell>
          <cell r="C4536" t="str">
            <v>G8838</v>
          </cell>
          <cell r="D4536">
            <v>8070</v>
          </cell>
        </row>
        <row r="4537">
          <cell r="B4537" t="str">
            <v>谭桂英</v>
          </cell>
          <cell r="C4537" t="str">
            <v>G2886</v>
          </cell>
          <cell r="D4537">
            <v>8070</v>
          </cell>
        </row>
        <row r="4538">
          <cell r="B4538" t="str">
            <v>李琴41（2024）</v>
          </cell>
          <cell r="C4538" t="str">
            <v>王3518</v>
          </cell>
          <cell r="D4538">
            <v>1313</v>
          </cell>
        </row>
        <row r="4539">
          <cell r="B4539" t="str">
            <v>谢永宜</v>
          </cell>
          <cell r="C4539" t="str">
            <v>蔡5312</v>
          </cell>
          <cell r="D4539">
            <v>8070</v>
          </cell>
        </row>
        <row r="4540">
          <cell r="B4540" t="str">
            <v>罗芷儿</v>
          </cell>
          <cell r="C4540" t="str">
            <v>G1973</v>
          </cell>
          <cell r="D4540">
            <v>1313</v>
          </cell>
        </row>
        <row r="4541">
          <cell r="B4541" t="str">
            <v>张爱辉46（1582）</v>
          </cell>
          <cell r="C4541" t="str">
            <v>张2310</v>
          </cell>
          <cell r="D4541">
            <v>8070</v>
          </cell>
        </row>
        <row r="4543">
          <cell r="B4543" t="str">
            <v>张雨岩</v>
          </cell>
          <cell r="C4543" t="str">
            <v>谭0726</v>
          </cell>
          <cell r="D4543">
            <v>8070</v>
          </cell>
        </row>
        <row r="4544">
          <cell r="B4544" t="str">
            <v>陈亦可</v>
          </cell>
          <cell r="C4544" t="str">
            <v>英7366</v>
          </cell>
          <cell r="D4544">
            <v>8599</v>
          </cell>
        </row>
        <row r="4545">
          <cell r="B4545" t="str">
            <v>庞红梅47（0824）</v>
          </cell>
          <cell r="C4545" t="str">
            <v>G8838</v>
          </cell>
          <cell r="D4545">
            <v>8070</v>
          </cell>
        </row>
        <row r="4546">
          <cell r="B4546" t="str">
            <v>徐香兰</v>
          </cell>
          <cell r="C4546" t="str">
            <v>G5454</v>
          </cell>
          <cell r="D4546">
            <v>8070</v>
          </cell>
        </row>
        <row r="4549">
          <cell r="B4549" t="str">
            <v>李喜英</v>
          </cell>
          <cell r="C4549" t="str">
            <v>张2310</v>
          </cell>
          <cell r="D4549">
            <v>8070</v>
          </cell>
        </row>
        <row r="4552">
          <cell r="B4552" t="str">
            <v>羊杏桃</v>
          </cell>
          <cell r="C4552" t="str">
            <v>Y1006</v>
          </cell>
          <cell r="D4552">
            <v>8599</v>
          </cell>
        </row>
        <row r="4553">
          <cell r="B4553" t="str">
            <v>唐娥</v>
          </cell>
          <cell r="C4553" t="str">
            <v>玲7863</v>
          </cell>
          <cell r="D4553">
            <v>8668</v>
          </cell>
        </row>
        <row r="4556">
          <cell r="B4556" t="str">
            <v>卢国玉</v>
          </cell>
          <cell r="C4556" t="str">
            <v>范1005</v>
          </cell>
          <cell r="D4556">
            <v>8070</v>
          </cell>
        </row>
        <row r="4557">
          <cell r="B4557" t="str">
            <v>向丽容</v>
          </cell>
          <cell r="C4557" t="str">
            <v>Y1006</v>
          </cell>
          <cell r="D4557">
            <v>8599</v>
          </cell>
        </row>
        <row r="4560">
          <cell r="B4560" t="str">
            <v>范怀翠</v>
          </cell>
          <cell r="C4560" t="str">
            <v>贺4708</v>
          </cell>
          <cell r="D4560">
            <v>5555</v>
          </cell>
        </row>
        <row r="4561">
          <cell r="B4561" t="str">
            <v>夏少娟</v>
          </cell>
          <cell r="C4561" t="str">
            <v>贺4708</v>
          </cell>
          <cell r="D4561">
            <v>5555</v>
          </cell>
        </row>
        <row r="4562">
          <cell r="B4562" t="str">
            <v>麻丹</v>
          </cell>
          <cell r="C4562" t="str">
            <v>G9870</v>
          </cell>
          <cell r="D4562">
            <v>8599</v>
          </cell>
        </row>
        <row r="4563">
          <cell r="B4563" t="str">
            <v>余琴</v>
          </cell>
          <cell r="C4563" t="str">
            <v>李7103</v>
          </cell>
          <cell r="D4563">
            <v>8070</v>
          </cell>
        </row>
        <row r="4564">
          <cell r="B4564" t="str">
            <v>万书琴120（9393）</v>
          </cell>
          <cell r="C4564" t="str">
            <v>妮9899</v>
          </cell>
          <cell r="D4564">
            <v>9886</v>
          </cell>
        </row>
        <row r="4565">
          <cell r="B4565" t="str">
            <v>肖赞花</v>
          </cell>
          <cell r="C4565" t="str">
            <v>黄7498</v>
          </cell>
          <cell r="D4565" t="str">
            <v>8668/1330</v>
          </cell>
        </row>
        <row r="4566">
          <cell r="B4566" t="str">
            <v>崔海洋</v>
          </cell>
          <cell r="C4566">
            <v>0</v>
          </cell>
          <cell r="D4566">
            <v>1330</v>
          </cell>
        </row>
        <row r="4567">
          <cell r="B4567" t="str">
            <v>周安霞</v>
          </cell>
          <cell r="C4567" t="str">
            <v>G9921</v>
          </cell>
          <cell r="D4567">
            <v>1688</v>
          </cell>
        </row>
        <row r="4568">
          <cell r="B4568" t="str">
            <v>陶阳</v>
          </cell>
          <cell r="C4568" t="str">
            <v>G0905</v>
          </cell>
          <cell r="D4568">
            <v>8599</v>
          </cell>
        </row>
        <row r="4569">
          <cell r="B4569" t="str">
            <v>姚婷47（682X）</v>
          </cell>
          <cell r="C4569" t="str">
            <v>王3518</v>
          </cell>
          <cell r="D4569">
            <v>1313</v>
          </cell>
        </row>
        <row r="4570">
          <cell r="B4570" t="str">
            <v>李艳46（6625）</v>
          </cell>
          <cell r="C4570" t="str">
            <v>王3518</v>
          </cell>
          <cell r="D4570">
            <v>1313</v>
          </cell>
        </row>
        <row r="4571">
          <cell r="B4571" t="str">
            <v>徐莲英</v>
          </cell>
          <cell r="C4571" t="str">
            <v>G5454</v>
          </cell>
          <cell r="D4571">
            <v>8070</v>
          </cell>
        </row>
        <row r="4572">
          <cell r="B4572" t="str">
            <v>胡慧51（2823）</v>
          </cell>
          <cell r="C4572" t="str">
            <v>杨9701</v>
          </cell>
          <cell r="D4572">
            <v>1313</v>
          </cell>
        </row>
        <row r="4574">
          <cell r="B4574" t="str">
            <v>王小艳45（0024）</v>
          </cell>
          <cell r="C4574" t="str">
            <v>王3518</v>
          </cell>
          <cell r="D4574">
            <v>1313</v>
          </cell>
        </row>
        <row r="4575">
          <cell r="B4575" t="str">
            <v>彭春菊</v>
          </cell>
          <cell r="C4575" t="str">
            <v>慧1558</v>
          </cell>
          <cell r="D4575">
            <v>5858</v>
          </cell>
        </row>
        <row r="4576">
          <cell r="B4576" t="str">
            <v>李丽50（2627）</v>
          </cell>
          <cell r="C4576" t="str">
            <v>慧1558</v>
          </cell>
          <cell r="D4576">
            <v>5858</v>
          </cell>
        </row>
        <row r="4577">
          <cell r="B4577" t="str">
            <v>蔡家富</v>
          </cell>
          <cell r="C4577" t="str">
            <v>张8301</v>
          </cell>
          <cell r="D4577">
            <v>1688</v>
          </cell>
        </row>
        <row r="4578">
          <cell r="B4578" t="str">
            <v>谢沔熙</v>
          </cell>
          <cell r="C4578" t="str">
            <v>G9870</v>
          </cell>
          <cell r="D4578">
            <v>8599</v>
          </cell>
        </row>
        <row r="4579">
          <cell r="B4579" t="str">
            <v>周雪40（0323）</v>
          </cell>
          <cell r="C4579" t="str">
            <v>G7608</v>
          </cell>
          <cell r="D4579">
            <v>1313</v>
          </cell>
        </row>
        <row r="4582">
          <cell r="B4582" t="str">
            <v>孙玉桂</v>
          </cell>
          <cell r="C4582" t="str">
            <v>G4266</v>
          </cell>
          <cell r="D4582">
            <v>5858</v>
          </cell>
        </row>
        <row r="4583">
          <cell r="B4583" t="str">
            <v>王琪</v>
          </cell>
          <cell r="C4583" t="str">
            <v>G0319</v>
          </cell>
          <cell r="D4583">
            <v>8070</v>
          </cell>
        </row>
        <row r="4584">
          <cell r="B4584" t="str">
            <v>袁继成</v>
          </cell>
          <cell r="C4584" t="str">
            <v>婉7330</v>
          </cell>
          <cell r="D4584">
            <v>1313</v>
          </cell>
        </row>
        <row r="4586">
          <cell r="B4586" t="str">
            <v>刘慧玲</v>
          </cell>
          <cell r="C4586" t="str">
            <v>范1005</v>
          </cell>
          <cell r="D4586">
            <v>8070</v>
          </cell>
        </row>
        <row r="4587">
          <cell r="B4587" t="str">
            <v>李汪洋</v>
          </cell>
          <cell r="C4587" t="str">
            <v>Y1006</v>
          </cell>
          <cell r="D4587">
            <v>8599</v>
          </cell>
        </row>
        <row r="4588">
          <cell r="B4588" t="str">
            <v>李庆艳</v>
          </cell>
          <cell r="C4588" t="str">
            <v>G3825</v>
          </cell>
          <cell r="D4588">
            <v>8070</v>
          </cell>
        </row>
        <row r="4589">
          <cell r="B4589" t="str">
            <v>李美蓉</v>
          </cell>
          <cell r="C4589" t="str">
            <v>刘3516</v>
          </cell>
          <cell r="D4589">
            <v>9611</v>
          </cell>
        </row>
        <row r="4590">
          <cell r="B4590" t="str">
            <v>李招平</v>
          </cell>
          <cell r="C4590" t="str">
            <v>G3825</v>
          </cell>
          <cell r="D4590">
            <v>8070</v>
          </cell>
        </row>
        <row r="4591">
          <cell r="B4591" t="str">
            <v>贾娟</v>
          </cell>
          <cell r="C4591" t="str">
            <v>G9700</v>
          </cell>
          <cell r="D4591">
            <v>8070</v>
          </cell>
        </row>
        <row r="4592">
          <cell r="B4592" t="str">
            <v>李其其</v>
          </cell>
          <cell r="C4592" t="str">
            <v>G9700</v>
          </cell>
          <cell r="D4592">
            <v>8070</v>
          </cell>
        </row>
        <row r="4593">
          <cell r="B4593" t="str">
            <v>周作珑</v>
          </cell>
          <cell r="C4593" t="str">
            <v>袁7182</v>
          </cell>
          <cell r="D4593" t="str">
            <v>5555/1331</v>
          </cell>
          <cell r="E4593">
            <v>1331</v>
          </cell>
        </row>
        <row r="4594">
          <cell r="B4594" t="str">
            <v>韦邦叶</v>
          </cell>
          <cell r="C4594">
            <v>0</v>
          </cell>
          <cell r="D4594">
            <v>1330</v>
          </cell>
        </row>
        <row r="4595">
          <cell r="B4595" t="str">
            <v>曾美莲</v>
          </cell>
          <cell r="C4595" t="str">
            <v>G9223</v>
          </cell>
          <cell r="D4595">
            <v>8599</v>
          </cell>
        </row>
        <row r="4596">
          <cell r="B4596" t="str">
            <v>杨童淅</v>
          </cell>
          <cell r="C4596" t="str">
            <v>邹2429</v>
          </cell>
          <cell r="D4596">
            <v>8070</v>
          </cell>
        </row>
        <row r="4597">
          <cell r="B4597" t="str">
            <v>张蓉</v>
          </cell>
          <cell r="C4597" t="str">
            <v>张7010</v>
          </cell>
          <cell r="D4597">
            <v>5555</v>
          </cell>
        </row>
        <row r="4598">
          <cell r="B4598" t="str">
            <v>袁凤</v>
          </cell>
          <cell r="C4598" t="str">
            <v>Y1006</v>
          </cell>
          <cell r="D4598">
            <v>8599</v>
          </cell>
        </row>
        <row r="4599">
          <cell r="B4599" t="str">
            <v>易辉</v>
          </cell>
          <cell r="C4599" t="str">
            <v>G4108</v>
          </cell>
          <cell r="D4599" t="str">
            <v>5858/1331</v>
          </cell>
          <cell r="E4599">
            <v>1331</v>
          </cell>
        </row>
        <row r="4600">
          <cell r="B4600" t="str">
            <v>杨萍芳</v>
          </cell>
          <cell r="C4600" t="str">
            <v>婷1973</v>
          </cell>
          <cell r="D4600">
            <v>1688</v>
          </cell>
        </row>
        <row r="4601">
          <cell r="B4601" t="str">
            <v>晏柳</v>
          </cell>
          <cell r="C4601" t="str">
            <v>G9870</v>
          </cell>
          <cell r="D4601">
            <v>8599</v>
          </cell>
        </row>
        <row r="4602">
          <cell r="B4602" t="str">
            <v>彭冬英</v>
          </cell>
          <cell r="C4602" t="str">
            <v>萍4209</v>
          </cell>
          <cell r="D4602">
            <v>1638</v>
          </cell>
        </row>
        <row r="4603">
          <cell r="B4603" t="str">
            <v>李淑云</v>
          </cell>
          <cell r="C4603" t="str">
            <v>G4108</v>
          </cell>
          <cell r="D4603">
            <v>5858</v>
          </cell>
        </row>
        <row r="4604">
          <cell r="B4604" t="str">
            <v>韦广琴</v>
          </cell>
          <cell r="C4604" t="str">
            <v>G3825</v>
          </cell>
          <cell r="D4604">
            <v>8070</v>
          </cell>
        </row>
        <row r="4605">
          <cell r="B4605" t="str">
            <v>杨翊61(0026)</v>
          </cell>
          <cell r="C4605" t="str">
            <v>G2822</v>
          </cell>
          <cell r="D4605">
            <v>8070</v>
          </cell>
        </row>
        <row r="4606">
          <cell r="B4606" t="str">
            <v>何敏20（9656）</v>
          </cell>
          <cell r="C4606" t="str">
            <v>G6208</v>
          </cell>
          <cell r="D4606">
            <v>5858</v>
          </cell>
        </row>
        <row r="4607">
          <cell r="B4607" t="str">
            <v>刘四英</v>
          </cell>
          <cell r="C4607" t="str">
            <v>甜4038</v>
          </cell>
          <cell r="D4607">
            <v>1573</v>
          </cell>
        </row>
        <row r="4608">
          <cell r="B4608" t="str">
            <v>彭冬英</v>
          </cell>
          <cell r="C4608" t="str">
            <v>萍4209</v>
          </cell>
          <cell r="D4608">
            <v>1638</v>
          </cell>
        </row>
        <row r="4609">
          <cell r="B4609" t="str">
            <v>马丹60（6309）</v>
          </cell>
          <cell r="C4609" t="str">
            <v>Y1722</v>
          </cell>
          <cell r="D4609">
            <v>8599</v>
          </cell>
        </row>
        <row r="4610">
          <cell r="B4610" t="str">
            <v>丁茗</v>
          </cell>
          <cell r="C4610" t="str">
            <v>G4266</v>
          </cell>
          <cell r="D4610">
            <v>5858</v>
          </cell>
        </row>
        <row r="4611">
          <cell r="B4611" t="str">
            <v>郭琳娟</v>
          </cell>
          <cell r="C4611" t="str">
            <v>G9700</v>
          </cell>
          <cell r="D4611">
            <v>8070</v>
          </cell>
        </row>
        <row r="4612">
          <cell r="B4612" t="str">
            <v>谭静</v>
          </cell>
          <cell r="C4612" t="str">
            <v>龚1376</v>
          </cell>
          <cell r="D4612">
            <v>8599</v>
          </cell>
        </row>
        <row r="4613">
          <cell r="B4613" t="str">
            <v>李春兰41（0023）</v>
          </cell>
          <cell r="C4613" t="str">
            <v>甜4038</v>
          </cell>
          <cell r="D4613">
            <v>1573</v>
          </cell>
        </row>
        <row r="4614">
          <cell r="B4614" t="str">
            <v>龙秋响</v>
          </cell>
          <cell r="C4614" t="str">
            <v>桑0396</v>
          </cell>
          <cell r="D4614">
            <v>1573</v>
          </cell>
        </row>
        <row r="4615">
          <cell r="B4615" t="str">
            <v>谢建建</v>
          </cell>
          <cell r="C4615" t="str">
            <v>赵2958</v>
          </cell>
          <cell r="D4615">
            <v>9886</v>
          </cell>
        </row>
        <row r="4616">
          <cell r="B4616" t="str">
            <v>王海燕41（2121）</v>
          </cell>
          <cell r="C4616" t="str">
            <v>G5454</v>
          </cell>
          <cell r="D4616">
            <v>8070</v>
          </cell>
        </row>
        <row r="4617">
          <cell r="B4617" t="str">
            <v>罗文银</v>
          </cell>
          <cell r="C4617" t="str">
            <v>G7565</v>
          </cell>
          <cell r="D4617">
            <v>1313</v>
          </cell>
        </row>
        <row r="4618">
          <cell r="B4618" t="str">
            <v>陈雪晶</v>
          </cell>
          <cell r="C4618" t="str">
            <v>巧0187</v>
          </cell>
          <cell r="D4618">
            <v>1573</v>
          </cell>
        </row>
        <row r="4619">
          <cell r="B4619" t="str">
            <v>王岚</v>
          </cell>
          <cell r="C4619" t="str">
            <v>Y1006</v>
          </cell>
          <cell r="D4619">
            <v>8599</v>
          </cell>
        </row>
        <row r="4620">
          <cell r="B4620" t="str">
            <v>张娜发</v>
          </cell>
          <cell r="C4620" t="str">
            <v>G9700</v>
          </cell>
          <cell r="D4620">
            <v>8070</v>
          </cell>
        </row>
        <row r="4621">
          <cell r="B4621" t="str">
            <v>吴文秀</v>
          </cell>
          <cell r="C4621" t="str">
            <v>娇2722</v>
          </cell>
          <cell r="D4621">
            <v>5858</v>
          </cell>
        </row>
        <row r="4622">
          <cell r="B4622" t="str">
            <v>陈美仪</v>
          </cell>
          <cell r="C4622" t="str">
            <v>G5454</v>
          </cell>
          <cell r="D4622">
            <v>8070</v>
          </cell>
        </row>
        <row r="4623">
          <cell r="B4623" t="str">
            <v>蒙省棉</v>
          </cell>
          <cell r="C4623" t="str">
            <v>陈6759</v>
          </cell>
          <cell r="D4623">
            <v>9886</v>
          </cell>
        </row>
        <row r="4624">
          <cell r="B4624" t="str">
            <v>唐存玲</v>
          </cell>
          <cell r="C4624" t="str">
            <v>王9978</v>
          </cell>
          <cell r="D4624" t="str">
            <v>1638/1331</v>
          </cell>
          <cell r="E4624">
            <v>1331</v>
          </cell>
        </row>
        <row r="4625">
          <cell r="B4625" t="str">
            <v>崔海洋</v>
          </cell>
          <cell r="C4625">
            <v>0</v>
          </cell>
          <cell r="D4625">
            <v>1330</v>
          </cell>
        </row>
        <row r="4626">
          <cell r="B4626" t="str">
            <v>曾蓉</v>
          </cell>
          <cell r="C4626" t="str">
            <v>G9870</v>
          </cell>
          <cell r="D4626">
            <v>8599</v>
          </cell>
        </row>
        <row r="4627">
          <cell r="B4627" t="str">
            <v>高凌馨</v>
          </cell>
          <cell r="C4627" t="str">
            <v>G9870</v>
          </cell>
          <cell r="D4627">
            <v>8599</v>
          </cell>
        </row>
        <row r="4628">
          <cell r="B4628" t="str">
            <v>郑秀闻</v>
          </cell>
          <cell r="C4628" t="str">
            <v>G9700</v>
          </cell>
          <cell r="D4628">
            <v>8070</v>
          </cell>
        </row>
        <row r="4629">
          <cell r="B4629" t="str">
            <v>李敏</v>
          </cell>
          <cell r="C4629" t="str">
            <v>G0905</v>
          </cell>
          <cell r="D4629">
            <v>8599</v>
          </cell>
        </row>
        <row r="4630">
          <cell r="B4630" t="str">
            <v>刘美丽</v>
          </cell>
          <cell r="C4630" t="str">
            <v>符4288</v>
          </cell>
          <cell r="D4630">
            <v>5555</v>
          </cell>
        </row>
        <row r="4631">
          <cell r="B4631" t="str">
            <v>姚水燕</v>
          </cell>
          <cell r="C4631" t="str">
            <v>雷1618</v>
          </cell>
          <cell r="D4631" t="str">
            <v>8599/1331</v>
          </cell>
          <cell r="E4631">
            <v>1331</v>
          </cell>
        </row>
        <row r="4632">
          <cell r="B4632" t="str">
            <v>胡晓红</v>
          </cell>
          <cell r="C4632" t="str">
            <v>刘4879</v>
          </cell>
          <cell r="D4632" t="str">
            <v>5858/1331</v>
          </cell>
          <cell r="E4632">
            <v>1331</v>
          </cell>
        </row>
        <row r="4633">
          <cell r="B4633" t="str">
            <v>李睿闻</v>
          </cell>
          <cell r="C4633" t="str">
            <v>Y1006</v>
          </cell>
          <cell r="D4633">
            <v>8599</v>
          </cell>
        </row>
        <row r="4634">
          <cell r="B4634" t="str">
            <v>王星芝</v>
          </cell>
          <cell r="C4634" t="str">
            <v>G4045</v>
          </cell>
          <cell r="D4634">
            <v>5555</v>
          </cell>
        </row>
        <row r="4635">
          <cell r="B4635" t="str">
            <v>石雷阳</v>
          </cell>
          <cell r="C4635" t="str">
            <v>G9870</v>
          </cell>
          <cell r="D4635">
            <v>8599</v>
          </cell>
        </row>
        <row r="4636">
          <cell r="B4636" t="str">
            <v>滕芳</v>
          </cell>
          <cell r="C4636" t="str">
            <v>豆2185</v>
          </cell>
          <cell r="D4636">
            <v>3333</v>
          </cell>
        </row>
        <row r="4637">
          <cell r="B4637" t="str">
            <v>袁桃英</v>
          </cell>
          <cell r="C4637" t="str">
            <v>黄7938</v>
          </cell>
          <cell r="D4637">
            <v>3333</v>
          </cell>
        </row>
        <row r="4638">
          <cell r="B4638" t="str">
            <v>于小敏</v>
          </cell>
          <cell r="C4638" t="str">
            <v>雪3772</v>
          </cell>
          <cell r="D4638">
            <v>1688</v>
          </cell>
        </row>
        <row r="4639">
          <cell r="B4639" t="str">
            <v>黄秋虹</v>
          </cell>
          <cell r="C4639" t="str">
            <v>G2222</v>
          </cell>
          <cell r="D4639">
            <v>8070</v>
          </cell>
        </row>
        <row r="4640">
          <cell r="B4640" t="str">
            <v>陈国凤</v>
          </cell>
          <cell r="C4640" t="str">
            <v>龙8848</v>
          </cell>
          <cell r="D4640">
            <v>8070</v>
          </cell>
        </row>
        <row r="4641">
          <cell r="B4641" t="str">
            <v>舒小霞</v>
          </cell>
          <cell r="C4641" t="str">
            <v>Y1006</v>
          </cell>
          <cell r="D4641">
            <v>8599</v>
          </cell>
        </row>
        <row r="4642">
          <cell r="B4642" t="str">
            <v>杨静芝</v>
          </cell>
          <cell r="C4642" t="str">
            <v>G0101</v>
          </cell>
          <cell r="D4642">
            <v>8668</v>
          </cell>
        </row>
        <row r="4643">
          <cell r="C4643" t="str">
            <v>G0101</v>
          </cell>
          <cell r="D4643">
            <v>8668</v>
          </cell>
        </row>
        <row r="4644">
          <cell r="B4644" t="str">
            <v>傅雪芳</v>
          </cell>
          <cell r="C4644" t="str">
            <v>刘4879</v>
          </cell>
          <cell r="D4644">
            <v>5858</v>
          </cell>
        </row>
        <row r="4645">
          <cell r="B4645" t="str">
            <v>成丹</v>
          </cell>
          <cell r="C4645" t="str">
            <v>Y4888</v>
          </cell>
          <cell r="D4645">
            <v>1996</v>
          </cell>
        </row>
        <row r="4646">
          <cell r="B4646" t="str">
            <v>陈洁40（1327）</v>
          </cell>
          <cell r="C4646" t="str">
            <v>G0319</v>
          </cell>
          <cell r="D4646">
            <v>8070</v>
          </cell>
        </row>
        <row r="4647">
          <cell r="B4647" t="str">
            <v>李娟40（3628）</v>
          </cell>
          <cell r="C4647" t="str">
            <v>杨6649</v>
          </cell>
          <cell r="D4647">
            <v>8070</v>
          </cell>
        </row>
        <row r="4650">
          <cell r="B4650" t="str">
            <v>谢贞</v>
          </cell>
          <cell r="C4650" t="str">
            <v>文7783</v>
          </cell>
          <cell r="D4650">
            <v>8599</v>
          </cell>
        </row>
        <row r="4652">
          <cell r="B4652" t="str">
            <v>宣丽丹</v>
          </cell>
          <cell r="C4652" t="str">
            <v>G2995</v>
          </cell>
          <cell r="D4652">
            <v>5555</v>
          </cell>
        </row>
        <row r="4654">
          <cell r="B4654" t="str">
            <v>李良</v>
          </cell>
          <cell r="C4654" t="str">
            <v>Y1006</v>
          </cell>
          <cell r="D4654">
            <v>8599</v>
          </cell>
        </row>
        <row r="4655">
          <cell r="B4655" t="str">
            <v>王丽芬41（4829）</v>
          </cell>
          <cell r="C4655" t="str">
            <v>G5454</v>
          </cell>
          <cell r="D4655">
            <v>8070</v>
          </cell>
        </row>
        <row r="4656">
          <cell r="B4656" t="str">
            <v>黄知文</v>
          </cell>
          <cell r="C4656" t="str">
            <v>王7900</v>
          </cell>
          <cell r="D4656">
            <v>1313</v>
          </cell>
        </row>
        <row r="4657">
          <cell r="B4657" t="str">
            <v>韩金美</v>
          </cell>
          <cell r="C4657" t="str">
            <v>雪3772</v>
          </cell>
          <cell r="D4657">
            <v>1688</v>
          </cell>
        </row>
        <row r="4658">
          <cell r="B4658" t="str">
            <v>林晓芳</v>
          </cell>
          <cell r="C4658" t="str">
            <v>Y1006</v>
          </cell>
          <cell r="D4658">
            <v>8599</v>
          </cell>
        </row>
        <row r="4659">
          <cell r="B4659" t="str">
            <v>徐欢</v>
          </cell>
          <cell r="C4659" t="str">
            <v>G3825</v>
          </cell>
          <cell r="D4659">
            <v>8070</v>
          </cell>
        </row>
        <row r="4660">
          <cell r="B4660" t="str">
            <v>罗韦</v>
          </cell>
          <cell r="C4660" t="str">
            <v>G3825</v>
          </cell>
          <cell r="D4660">
            <v>8070</v>
          </cell>
        </row>
        <row r="4661">
          <cell r="B4661" t="str">
            <v>吴燕琴</v>
          </cell>
          <cell r="C4661" t="str">
            <v>G6398</v>
          </cell>
          <cell r="D4661">
            <v>1313</v>
          </cell>
        </row>
        <row r="4662">
          <cell r="B4662" t="str">
            <v>李曼珍</v>
          </cell>
          <cell r="C4662" t="str">
            <v>红2772</v>
          </cell>
          <cell r="D4662">
            <v>8070</v>
          </cell>
        </row>
        <row r="4663">
          <cell r="B4663" t="str">
            <v>朱晓理</v>
          </cell>
          <cell r="C4663" t="str">
            <v>G7608</v>
          </cell>
          <cell r="D4663">
            <v>1313</v>
          </cell>
        </row>
        <row r="4664">
          <cell r="B4664" t="str">
            <v>唐承红</v>
          </cell>
          <cell r="C4664" t="str">
            <v>G5321</v>
          </cell>
          <cell r="D4664">
            <v>9886</v>
          </cell>
        </row>
        <row r="4665">
          <cell r="B4665" t="str">
            <v>丁林辉</v>
          </cell>
          <cell r="C4665" t="str">
            <v>G5321</v>
          </cell>
          <cell r="D4665">
            <v>9886</v>
          </cell>
        </row>
        <row r="4666">
          <cell r="B4666" t="str">
            <v>黎琼</v>
          </cell>
          <cell r="C4666" t="str">
            <v>刘3735</v>
          </cell>
          <cell r="D4666">
            <v>8599</v>
          </cell>
        </row>
        <row r="4667">
          <cell r="B4667" t="str">
            <v>李斌</v>
          </cell>
          <cell r="C4667" t="str">
            <v>G9223</v>
          </cell>
          <cell r="D4667">
            <v>8599</v>
          </cell>
        </row>
        <row r="4668">
          <cell r="B4668" t="str">
            <v>龙涵雪</v>
          </cell>
          <cell r="C4668" t="str">
            <v>G9870</v>
          </cell>
          <cell r="D4668">
            <v>8599</v>
          </cell>
        </row>
        <row r="4669">
          <cell r="B4669" t="str">
            <v>唐平</v>
          </cell>
          <cell r="C4669" t="str">
            <v>李7089</v>
          </cell>
          <cell r="D4669">
            <v>8668</v>
          </cell>
        </row>
        <row r="4670">
          <cell r="B4670" t="str">
            <v>陈娟玉</v>
          </cell>
          <cell r="C4670" t="str">
            <v>G4778</v>
          </cell>
          <cell r="D4670">
            <v>9611</v>
          </cell>
        </row>
        <row r="4671">
          <cell r="B4671" t="str">
            <v>何高辉</v>
          </cell>
          <cell r="C4671" t="str">
            <v>G4778</v>
          </cell>
          <cell r="D4671">
            <v>9611</v>
          </cell>
        </row>
        <row r="4672">
          <cell r="B4672" t="str">
            <v>吴丽香</v>
          </cell>
          <cell r="C4672" t="str">
            <v>G6398</v>
          </cell>
          <cell r="D4672">
            <v>1313</v>
          </cell>
        </row>
        <row r="4673">
          <cell r="B4673" t="str">
            <v>杨廷三</v>
          </cell>
          <cell r="C4673" t="str">
            <v>屈3608</v>
          </cell>
          <cell r="D4673">
            <v>8668</v>
          </cell>
        </row>
        <row r="4674">
          <cell r="B4674" t="str">
            <v>王佩静</v>
          </cell>
          <cell r="C4674" t="str">
            <v>Y6760</v>
          </cell>
          <cell r="D4674">
            <v>1573</v>
          </cell>
        </row>
        <row r="4675">
          <cell r="C4675" t="str">
            <v>Y6760</v>
          </cell>
          <cell r="D4675">
            <v>1573</v>
          </cell>
        </row>
        <row r="4676">
          <cell r="B4676" t="str">
            <v>段辉</v>
          </cell>
          <cell r="C4676" t="str">
            <v>袁3801</v>
          </cell>
          <cell r="D4676">
            <v>8070</v>
          </cell>
        </row>
        <row r="4677">
          <cell r="C4677" t="str">
            <v>袁3801</v>
          </cell>
          <cell r="D4677">
            <v>8070</v>
          </cell>
        </row>
        <row r="4678">
          <cell r="B4678" t="str">
            <v>刘佳40（4752）</v>
          </cell>
          <cell r="C4678" t="str">
            <v>袁3801</v>
          </cell>
          <cell r="D4678">
            <v>8070</v>
          </cell>
        </row>
        <row r="4679">
          <cell r="B4679" t="str">
            <v>杨小琴48（6841）</v>
          </cell>
          <cell r="C4679" t="str">
            <v>黄7498</v>
          </cell>
          <cell r="D4679">
            <v>8668</v>
          </cell>
        </row>
        <row r="4680">
          <cell r="B4680" t="str">
            <v>肖恩</v>
          </cell>
          <cell r="C4680" t="str">
            <v>G1973</v>
          </cell>
          <cell r="D4680">
            <v>1313</v>
          </cell>
        </row>
        <row r="4681">
          <cell r="B4681" t="str">
            <v>林静1（2330）</v>
          </cell>
          <cell r="C4681" t="str">
            <v>G8838</v>
          </cell>
          <cell r="D4681">
            <v>8070</v>
          </cell>
        </row>
        <row r="4682">
          <cell r="B4682" t="str">
            <v>赵林娜</v>
          </cell>
          <cell r="C4682" t="str">
            <v>巧0187</v>
          </cell>
          <cell r="D4682">
            <v>1573</v>
          </cell>
        </row>
        <row r="4683">
          <cell r="C4683" t="str">
            <v>巧0187</v>
          </cell>
          <cell r="D4683">
            <v>1573</v>
          </cell>
        </row>
        <row r="4684">
          <cell r="C4684" t="str">
            <v>巧0187</v>
          </cell>
          <cell r="D4684">
            <v>1573</v>
          </cell>
        </row>
        <row r="4685">
          <cell r="B4685" t="str">
            <v>王娇娇</v>
          </cell>
          <cell r="C4685" t="str">
            <v>G2995</v>
          </cell>
          <cell r="D4685">
            <v>5555</v>
          </cell>
        </row>
        <row r="4686">
          <cell r="B4686" t="str">
            <v>袁凤梅60（7732）</v>
          </cell>
          <cell r="C4686" t="str">
            <v>Y1006</v>
          </cell>
          <cell r="D4686">
            <v>8599</v>
          </cell>
        </row>
        <row r="4687">
          <cell r="C4687" t="str">
            <v>Y1006</v>
          </cell>
          <cell r="D4687">
            <v>8599</v>
          </cell>
        </row>
        <row r="4688">
          <cell r="C4688" t="str">
            <v>Y1006</v>
          </cell>
          <cell r="D4688">
            <v>8599</v>
          </cell>
        </row>
        <row r="4689">
          <cell r="B4689" t="str">
            <v>游月婵</v>
          </cell>
          <cell r="C4689" t="str">
            <v>Y1006</v>
          </cell>
          <cell r="D4689">
            <v>8599</v>
          </cell>
        </row>
        <row r="4690">
          <cell r="C4690" t="str">
            <v>Y1006</v>
          </cell>
          <cell r="D4690">
            <v>8599</v>
          </cell>
        </row>
        <row r="4691">
          <cell r="C4691" t="str">
            <v>Y1006</v>
          </cell>
          <cell r="D4691">
            <v>8599</v>
          </cell>
        </row>
        <row r="4692">
          <cell r="B4692" t="str">
            <v>麻金芝</v>
          </cell>
          <cell r="C4692" t="str">
            <v>G9870</v>
          </cell>
          <cell r="D4692">
            <v>8599</v>
          </cell>
        </row>
        <row r="4693">
          <cell r="B4693" t="str">
            <v>谭伶俐</v>
          </cell>
          <cell r="C4693" t="str">
            <v>G9223</v>
          </cell>
          <cell r="D4693">
            <v>8599</v>
          </cell>
        </row>
        <row r="4694">
          <cell r="B4694" t="str">
            <v>彭虹缙</v>
          </cell>
          <cell r="C4694" t="str">
            <v>G2995</v>
          </cell>
          <cell r="D4694">
            <v>5555</v>
          </cell>
        </row>
        <row r="4695">
          <cell r="B4695" t="str">
            <v>宋水清</v>
          </cell>
          <cell r="C4695" t="str">
            <v>G2995</v>
          </cell>
          <cell r="D4695">
            <v>5555</v>
          </cell>
        </row>
        <row r="4696">
          <cell r="B4696" t="str">
            <v>梁苟三</v>
          </cell>
          <cell r="C4696" t="str">
            <v>G0101</v>
          </cell>
          <cell r="D4696">
            <v>8668</v>
          </cell>
        </row>
        <row r="4697">
          <cell r="C4697" t="str">
            <v>G0101</v>
          </cell>
          <cell r="D4697">
            <v>8668</v>
          </cell>
        </row>
        <row r="4698">
          <cell r="B4698" t="str">
            <v>袁素</v>
          </cell>
          <cell r="C4698" t="str">
            <v>黄7498</v>
          </cell>
          <cell r="D4698">
            <v>8668</v>
          </cell>
        </row>
        <row r="4699">
          <cell r="B4699" t="str">
            <v>田雪花</v>
          </cell>
          <cell r="C4699" t="str">
            <v>李9056</v>
          </cell>
          <cell r="D4699">
            <v>1313</v>
          </cell>
        </row>
        <row r="4700">
          <cell r="B4700" t="str">
            <v>何小蝶</v>
          </cell>
          <cell r="C4700" t="str">
            <v>G0319</v>
          </cell>
          <cell r="D4700">
            <v>8070</v>
          </cell>
        </row>
        <row r="4701">
          <cell r="B4701" t="str">
            <v>潘水香</v>
          </cell>
          <cell r="C4701" t="str">
            <v>G0101</v>
          </cell>
          <cell r="D4701">
            <v>8668</v>
          </cell>
        </row>
        <row r="4702">
          <cell r="B4702" t="str">
            <v>何小兰</v>
          </cell>
          <cell r="C4702" t="str">
            <v>杨7828</v>
          </cell>
          <cell r="D4702">
            <v>8599</v>
          </cell>
        </row>
        <row r="4703">
          <cell r="B4703" t="str">
            <v>蔡泓琳</v>
          </cell>
          <cell r="C4703" t="str">
            <v>G9870</v>
          </cell>
          <cell r="D4703">
            <v>8599</v>
          </cell>
        </row>
        <row r="4704">
          <cell r="B4704" t="str">
            <v>陈红梅60（8802）</v>
          </cell>
          <cell r="C4704" t="str">
            <v>刘4696</v>
          </cell>
          <cell r="D4704">
            <v>1313</v>
          </cell>
        </row>
        <row r="4705">
          <cell r="B4705" t="str">
            <v>阿明60（8216）</v>
          </cell>
          <cell r="C4705" t="str">
            <v>梅2883</v>
          </cell>
          <cell r="D4705">
            <v>1638</v>
          </cell>
        </row>
        <row r="4706">
          <cell r="C4706" t="str">
            <v>梅2883</v>
          </cell>
          <cell r="D4706">
            <v>1638</v>
          </cell>
        </row>
        <row r="4707">
          <cell r="B4707" t="str">
            <v>刘静60（8789）</v>
          </cell>
          <cell r="C4707" t="str">
            <v>G4793</v>
          </cell>
          <cell r="D4707">
            <v>8668</v>
          </cell>
        </row>
        <row r="4708">
          <cell r="B4708" t="str">
            <v>段安娜</v>
          </cell>
          <cell r="C4708" t="str">
            <v>G4793</v>
          </cell>
          <cell r="D4708">
            <v>8668</v>
          </cell>
        </row>
        <row r="4709">
          <cell r="B4709" t="str">
            <v>张清会20（4414）</v>
          </cell>
          <cell r="C4709" t="str">
            <v>李5819</v>
          </cell>
          <cell r="D4709">
            <v>5858</v>
          </cell>
        </row>
        <row r="4710">
          <cell r="B4710" t="str">
            <v>陈登群</v>
          </cell>
          <cell r="C4710" t="str">
            <v>肖8626</v>
          </cell>
          <cell r="D4710">
            <v>1313</v>
          </cell>
        </row>
        <row r="4712">
          <cell r="B4712" t="str">
            <v>帅印</v>
          </cell>
          <cell r="C4712" t="str">
            <v>黄8722</v>
          </cell>
          <cell r="D4712">
            <v>8070</v>
          </cell>
        </row>
        <row r="4713">
          <cell r="B4713" t="str">
            <v>黄清（34岁）</v>
          </cell>
          <cell r="C4713" t="str">
            <v>Y1006</v>
          </cell>
          <cell r="D4713">
            <v>8599</v>
          </cell>
        </row>
        <row r="4715">
          <cell r="B4715" t="str">
            <v>张春梅60（8969）</v>
          </cell>
          <cell r="C4715" t="str">
            <v>清8368</v>
          </cell>
          <cell r="D4715">
            <v>5555</v>
          </cell>
        </row>
        <row r="4717">
          <cell r="B4717" t="str">
            <v>杨海蓝</v>
          </cell>
          <cell r="C4717" t="str">
            <v>李7103</v>
          </cell>
          <cell r="D4717">
            <v>8070</v>
          </cell>
        </row>
        <row r="4718">
          <cell r="B4718" t="str">
            <v>方新加</v>
          </cell>
          <cell r="C4718" t="str">
            <v>娇2722</v>
          </cell>
          <cell r="D4718">
            <v>5858</v>
          </cell>
        </row>
        <row r="4719">
          <cell r="B4719" t="str">
            <v>张莹莹</v>
          </cell>
          <cell r="C4719" t="str">
            <v>G3825</v>
          </cell>
          <cell r="D4719">
            <v>8070</v>
          </cell>
        </row>
        <row r="4721">
          <cell r="B4721" t="str">
            <v>简婷</v>
          </cell>
          <cell r="C4721" t="str">
            <v>G0101</v>
          </cell>
          <cell r="D4721">
            <v>8668</v>
          </cell>
        </row>
        <row r="4722">
          <cell r="B4722" t="str">
            <v>彭华燕</v>
          </cell>
          <cell r="C4722" t="str">
            <v>袁3801</v>
          </cell>
          <cell r="D4722">
            <v>8070</v>
          </cell>
        </row>
        <row r="4723">
          <cell r="B4723" t="str">
            <v>张婉玉</v>
          </cell>
          <cell r="C4723" t="str">
            <v>莲3159</v>
          </cell>
          <cell r="D4723">
            <v>1313</v>
          </cell>
        </row>
        <row r="4724">
          <cell r="B4724" t="str">
            <v>林秀英</v>
          </cell>
          <cell r="C4724" t="str">
            <v>文7783</v>
          </cell>
          <cell r="D4724">
            <v>8599</v>
          </cell>
        </row>
        <row r="4725">
          <cell r="B4725" t="str">
            <v>谷中平</v>
          </cell>
          <cell r="C4725" t="str">
            <v>杨6649</v>
          </cell>
          <cell r="D4725">
            <v>8070</v>
          </cell>
        </row>
        <row r="4726">
          <cell r="B4726" t="str">
            <v>黄倩41（4565）</v>
          </cell>
          <cell r="C4726" t="str">
            <v>屈3608</v>
          </cell>
          <cell r="D4726">
            <v>8668</v>
          </cell>
        </row>
        <row r="4728">
          <cell r="B4728" t="str">
            <v>崔海洋6907</v>
          </cell>
          <cell r="C4728">
            <v>0</v>
          </cell>
          <cell r="D4728">
            <v>1330</v>
          </cell>
        </row>
        <row r="4729">
          <cell r="B4729" t="str">
            <v>朱小娟</v>
          </cell>
          <cell r="C4729" t="str">
            <v>婉7330</v>
          </cell>
          <cell r="D4729">
            <v>1313</v>
          </cell>
        </row>
        <row r="4730">
          <cell r="C4730" t="str">
            <v>婉7330</v>
          </cell>
          <cell r="D4730">
            <v>1313</v>
          </cell>
        </row>
        <row r="4731">
          <cell r="B4731" t="str">
            <v>姜志芹</v>
          </cell>
          <cell r="C4731" t="str">
            <v>梅2883</v>
          </cell>
          <cell r="D4731">
            <v>1638</v>
          </cell>
        </row>
        <row r="4732">
          <cell r="C4732" t="str">
            <v>梅2883</v>
          </cell>
          <cell r="D4732">
            <v>1638</v>
          </cell>
        </row>
        <row r="4733">
          <cell r="B4733" t="str">
            <v>廖洋蕾</v>
          </cell>
          <cell r="C4733">
            <v>0</v>
          </cell>
          <cell r="D4733">
            <v>1330</v>
          </cell>
        </row>
        <row r="4734">
          <cell r="C4734">
            <v>0</v>
          </cell>
          <cell r="D4734">
            <v>1330</v>
          </cell>
        </row>
        <row r="4735">
          <cell r="B4735" t="str">
            <v>邹靓</v>
          </cell>
          <cell r="C4735" t="str">
            <v>赵0235</v>
          </cell>
          <cell r="D4735">
            <v>9611</v>
          </cell>
        </row>
        <row r="4736">
          <cell r="B4736" t="str">
            <v>黎琼60（0163）</v>
          </cell>
          <cell r="C4736" t="str">
            <v>刘3735</v>
          </cell>
          <cell r="D4736">
            <v>8599</v>
          </cell>
        </row>
        <row r="4737">
          <cell r="B4737" t="str">
            <v>高雪艳</v>
          </cell>
          <cell r="C4737" t="str">
            <v>G0905</v>
          </cell>
          <cell r="D4737">
            <v>8599</v>
          </cell>
        </row>
        <row r="4738">
          <cell r="B4738" t="str">
            <v>左萍</v>
          </cell>
          <cell r="C4738">
            <v>0</v>
          </cell>
          <cell r="D4738">
            <v>1331</v>
          </cell>
        </row>
        <row r="4739">
          <cell r="B4739" t="str">
            <v>蒋香香</v>
          </cell>
          <cell r="C4739">
            <v>0</v>
          </cell>
          <cell r="D4739">
            <v>1331</v>
          </cell>
        </row>
        <row r="4740">
          <cell r="B4740" t="str">
            <v>邓雅云</v>
          </cell>
          <cell r="C4740">
            <v>0</v>
          </cell>
          <cell r="D4740">
            <v>6666</v>
          </cell>
        </row>
        <row r="4741">
          <cell r="B4741" t="str">
            <v>陈奶希</v>
          </cell>
          <cell r="C4741" t="str">
            <v>G3825</v>
          </cell>
          <cell r="D4741">
            <v>8070</v>
          </cell>
        </row>
        <row r="4742">
          <cell r="B4742" t="str">
            <v>邓小明</v>
          </cell>
          <cell r="C4742" t="str">
            <v>邓5851</v>
          </cell>
          <cell r="D4742">
            <v>1638</v>
          </cell>
        </row>
        <row r="4743">
          <cell r="B4743" t="str">
            <v>聂文静</v>
          </cell>
          <cell r="C4743" t="str">
            <v>G9700</v>
          </cell>
          <cell r="D4743">
            <v>8070</v>
          </cell>
        </row>
        <row r="4744">
          <cell r="B4744" t="str">
            <v>王雨艳</v>
          </cell>
          <cell r="C4744" t="str">
            <v>G9700</v>
          </cell>
          <cell r="D4744">
            <v>8070</v>
          </cell>
        </row>
        <row r="4745">
          <cell r="B4745" t="str">
            <v>申芳40（8663）</v>
          </cell>
          <cell r="C4745" t="str">
            <v>黄7498</v>
          </cell>
          <cell r="D4745">
            <v>8668</v>
          </cell>
        </row>
        <row r="4746">
          <cell r="B4746" t="str">
            <v>文建红</v>
          </cell>
          <cell r="C4746" t="str">
            <v>芳6989</v>
          </cell>
          <cell r="D4746">
            <v>8888</v>
          </cell>
        </row>
        <row r="4748">
          <cell r="B4748" t="str">
            <v>张家省</v>
          </cell>
          <cell r="C4748" t="str">
            <v>琼6858</v>
          </cell>
          <cell r="D4748">
            <v>8599</v>
          </cell>
        </row>
        <row r="4749">
          <cell r="B4749" t="str">
            <v>曾喜华</v>
          </cell>
          <cell r="C4749" t="str">
            <v>琼6858</v>
          </cell>
          <cell r="D4749">
            <v>8599</v>
          </cell>
        </row>
        <row r="4750">
          <cell r="B4750" t="str">
            <v>崔洁</v>
          </cell>
          <cell r="C4750" t="str">
            <v>屈3608</v>
          </cell>
          <cell r="D4750">
            <v>8668</v>
          </cell>
        </row>
        <row r="4751">
          <cell r="B4751" t="str">
            <v>田慧珍</v>
          </cell>
          <cell r="C4751" t="str">
            <v>Y9285</v>
          </cell>
          <cell r="D4751">
            <v>8599</v>
          </cell>
        </row>
        <row r="4752">
          <cell r="B4752" t="str">
            <v>龙艾珍</v>
          </cell>
          <cell r="C4752" t="str">
            <v>徐6399</v>
          </cell>
          <cell r="D4752">
            <v>9886</v>
          </cell>
        </row>
        <row r="4753">
          <cell r="B4753" t="str">
            <v>陈清华20（4911）</v>
          </cell>
          <cell r="C4753" t="str">
            <v>豆2185</v>
          </cell>
          <cell r="D4753">
            <v>3333</v>
          </cell>
        </row>
        <row r="4754">
          <cell r="B4754" t="str">
            <v>梁红艳</v>
          </cell>
          <cell r="C4754" t="str">
            <v>屈3608</v>
          </cell>
          <cell r="D4754">
            <v>8668</v>
          </cell>
        </row>
        <row r="4756">
          <cell r="B4756" t="str">
            <v>吴水清</v>
          </cell>
          <cell r="C4756" t="str">
            <v>文7783</v>
          </cell>
          <cell r="D4756">
            <v>8599</v>
          </cell>
        </row>
        <row r="4757">
          <cell r="B4757" t="str">
            <v>陈宗巧</v>
          </cell>
          <cell r="C4757" t="str">
            <v>陈6759</v>
          </cell>
          <cell r="D4757">
            <v>9886</v>
          </cell>
        </row>
        <row r="4758">
          <cell r="C4758" t="str">
            <v>陈6759</v>
          </cell>
          <cell r="D4758">
            <v>9886</v>
          </cell>
        </row>
        <row r="4759">
          <cell r="B4759" t="str">
            <v>陈忆亲</v>
          </cell>
          <cell r="C4759" t="str">
            <v>G3825</v>
          </cell>
          <cell r="D4759">
            <v>8070</v>
          </cell>
        </row>
        <row r="4760">
          <cell r="B4760" t="str">
            <v>李璇60（2382）</v>
          </cell>
          <cell r="C4760" t="str">
            <v>向6252</v>
          </cell>
          <cell r="D4760">
            <v>8668</v>
          </cell>
        </row>
        <row r="4761">
          <cell r="C4761" t="str">
            <v>向6252</v>
          </cell>
          <cell r="D4761">
            <v>8668</v>
          </cell>
        </row>
        <row r="4762">
          <cell r="C4762" t="str">
            <v>向6252</v>
          </cell>
          <cell r="D4762">
            <v>8668</v>
          </cell>
        </row>
        <row r="4763">
          <cell r="B4763" t="str">
            <v>潘传娘</v>
          </cell>
          <cell r="C4763" t="str">
            <v>花6017</v>
          </cell>
          <cell r="D4763">
            <v>8070</v>
          </cell>
        </row>
        <row r="4764">
          <cell r="B4764" t="str">
            <v>侬世英</v>
          </cell>
          <cell r="C4764" t="str">
            <v>G0319</v>
          </cell>
          <cell r="D4764">
            <v>8070</v>
          </cell>
        </row>
        <row r="4765">
          <cell r="B4765" t="str">
            <v>杨丽丽60（0021）</v>
          </cell>
          <cell r="C4765" t="str">
            <v>G9700</v>
          </cell>
          <cell r="D4765">
            <v>8070</v>
          </cell>
        </row>
        <row r="4766">
          <cell r="B4766" t="str">
            <v>唐凤姣</v>
          </cell>
          <cell r="C4766" t="str">
            <v>刘3516</v>
          </cell>
          <cell r="D4766">
            <v>9611</v>
          </cell>
        </row>
        <row r="4767">
          <cell r="B4767" t="str">
            <v>左利祥</v>
          </cell>
          <cell r="C4767" t="str">
            <v>刘3516</v>
          </cell>
          <cell r="D4767">
            <v>9611</v>
          </cell>
        </row>
        <row r="4768">
          <cell r="B4768" t="str">
            <v>阳玲雪</v>
          </cell>
          <cell r="C4768" t="str">
            <v>G7882</v>
          </cell>
          <cell r="D4768">
            <v>8070</v>
          </cell>
        </row>
        <row r="4769">
          <cell r="B4769" t="str">
            <v>张文文41（2582）</v>
          </cell>
          <cell r="C4769" t="str">
            <v>清2551</v>
          </cell>
          <cell r="D4769" t="str">
            <v>1638/1331</v>
          </cell>
          <cell r="E4769">
            <v>1331</v>
          </cell>
        </row>
        <row r="4770">
          <cell r="B4770" t="str">
            <v>黄瑛40（1029）</v>
          </cell>
          <cell r="C4770" t="str">
            <v>艳1804</v>
          </cell>
          <cell r="D4770">
            <v>8888</v>
          </cell>
        </row>
        <row r="4771">
          <cell r="B4771" t="str">
            <v>李建华40（362X）</v>
          </cell>
          <cell r="C4771" t="str">
            <v>文7783</v>
          </cell>
          <cell r="D4771">
            <v>8599</v>
          </cell>
        </row>
        <row r="4772">
          <cell r="B4772" t="str">
            <v>唐要</v>
          </cell>
          <cell r="C4772" t="str">
            <v>Y1006</v>
          </cell>
          <cell r="D4772">
            <v>8599</v>
          </cell>
        </row>
        <row r="4773">
          <cell r="B4773" t="str">
            <v>张荷仙</v>
          </cell>
          <cell r="C4773" t="str">
            <v>丽5069</v>
          </cell>
          <cell r="D4773">
            <v>1638</v>
          </cell>
        </row>
        <row r="4774">
          <cell r="B4774" t="str">
            <v>程琴</v>
          </cell>
          <cell r="C4774">
            <v>0</v>
          </cell>
          <cell r="D4774">
            <v>1331</v>
          </cell>
        </row>
        <row r="4775">
          <cell r="B4775" t="str">
            <v>周虹媛</v>
          </cell>
          <cell r="C4775" t="str">
            <v>盛3268</v>
          </cell>
          <cell r="D4775" t="str">
            <v>5858/1330</v>
          </cell>
        </row>
        <row r="4776">
          <cell r="B4776" t="str">
            <v>韦亚希</v>
          </cell>
          <cell r="C4776" t="str">
            <v>曾3041</v>
          </cell>
          <cell r="D4776">
            <v>3333</v>
          </cell>
        </row>
        <row r="4777">
          <cell r="B4777" t="str">
            <v>刘元60（3356）</v>
          </cell>
          <cell r="C4777" t="str">
            <v>彭9205</v>
          </cell>
          <cell r="D4777">
            <v>8070</v>
          </cell>
        </row>
        <row r="4778">
          <cell r="B4778" t="str">
            <v>罗云桂</v>
          </cell>
          <cell r="C4778" t="str">
            <v>G7565</v>
          </cell>
          <cell r="D4778">
            <v>1313</v>
          </cell>
        </row>
        <row r="4779">
          <cell r="B4779" t="str">
            <v>刘凯46（3252）</v>
          </cell>
          <cell r="C4779" t="str">
            <v>G3825</v>
          </cell>
          <cell r="D4779">
            <v>8070</v>
          </cell>
        </row>
        <row r="4780">
          <cell r="B4780" t="str">
            <v>谭燕芳</v>
          </cell>
          <cell r="C4780" t="str">
            <v>朱6862</v>
          </cell>
          <cell r="D4780">
            <v>9611</v>
          </cell>
        </row>
        <row r="4781">
          <cell r="B4781" t="str">
            <v>陈晴41（0511）</v>
          </cell>
          <cell r="C4781" t="str">
            <v>G7608</v>
          </cell>
          <cell r="D4781">
            <v>1313</v>
          </cell>
        </row>
        <row r="4782">
          <cell r="B4782" t="str">
            <v>黄晓霞43（1529）</v>
          </cell>
          <cell r="C4782" t="str">
            <v>G7565</v>
          </cell>
          <cell r="D4782">
            <v>1313</v>
          </cell>
        </row>
        <row r="4783">
          <cell r="B4783" t="str">
            <v>刘炳锋</v>
          </cell>
          <cell r="C4783" t="str">
            <v>G7565</v>
          </cell>
          <cell r="D4783">
            <v>1313</v>
          </cell>
        </row>
        <row r="4784">
          <cell r="B4784" t="str">
            <v>盘媛媛</v>
          </cell>
          <cell r="C4784" t="str">
            <v>萍4209</v>
          </cell>
          <cell r="D4784">
            <v>1638</v>
          </cell>
        </row>
        <row r="4785">
          <cell r="B4785" t="str">
            <v>郭敏</v>
          </cell>
          <cell r="C4785" t="str">
            <v>李7103</v>
          </cell>
          <cell r="D4785">
            <v>8070</v>
          </cell>
        </row>
        <row r="4786">
          <cell r="B4786" t="str">
            <v>张忠芹</v>
          </cell>
          <cell r="C4786" t="str">
            <v>G3825</v>
          </cell>
          <cell r="D4786">
            <v>8070</v>
          </cell>
        </row>
        <row r="4787">
          <cell r="B4787" t="str">
            <v>卢慧莹</v>
          </cell>
          <cell r="C4787" t="str">
            <v>G0319</v>
          </cell>
          <cell r="D4787">
            <v>8070</v>
          </cell>
        </row>
        <row r="4788">
          <cell r="B4788" t="str">
            <v>田召霞</v>
          </cell>
          <cell r="C4788" t="str">
            <v>G0905</v>
          </cell>
          <cell r="D4788">
            <v>8599</v>
          </cell>
        </row>
        <row r="4789">
          <cell r="B4789" t="str">
            <v>朱小丽</v>
          </cell>
          <cell r="C4789" t="str">
            <v>G1978</v>
          </cell>
          <cell r="D4789">
            <v>1638</v>
          </cell>
        </row>
        <row r="4790">
          <cell r="B4790" t="str">
            <v>叶开妹</v>
          </cell>
          <cell r="C4790" t="str">
            <v>G6208</v>
          </cell>
          <cell r="D4790">
            <v>5858</v>
          </cell>
        </row>
        <row r="4791">
          <cell r="C4791" t="str">
            <v>G6208</v>
          </cell>
          <cell r="D4791">
            <v>5858</v>
          </cell>
        </row>
        <row r="4792">
          <cell r="C4792" t="str">
            <v>G6208</v>
          </cell>
          <cell r="D4792">
            <v>5858</v>
          </cell>
        </row>
        <row r="4793">
          <cell r="B4793" t="str">
            <v>江田</v>
          </cell>
          <cell r="C4793" t="str">
            <v>巧0187</v>
          </cell>
          <cell r="D4793">
            <v>1573</v>
          </cell>
        </row>
        <row r="4794">
          <cell r="B4794" t="str">
            <v>张舟</v>
          </cell>
          <cell r="C4794" t="str">
            <v>张9429</v>
          </cell>
          <cell r="D4794">
            <v>5858</v>
          </cell>
        </row>
        <row r="4795">
          <cell r="C4795" t="str">
            <v>张9429</v>
          </cell>
          <cell r="D4795">
            <v>5858</v>
          </cell>
        </row>
        <row r="4796">
          <cell r="B4796" t="str">
            <v>张婷60（9316）</v>
          </cell>
          <cell r="C4796" t="str">
            <v>Y1006</v>
          </cell>
          <cell r="D4796">
            <v>8599</v>
          </cell>
        </row>
        <row r="4797">
          <cell r="B4797" t="str">
            <v>陈香文</v>
          </cell>
          <cell r="C4797" t="str">
            <v>G6887</v>
          </cell>
          <cell r="D4797">
            <v>8599</v>
          </cell>
        </row>
        <row r="4798">
          <cell r="B4798" t="str">
            <v>万芳2（3940）</v>
          </cell>
          <cell r="C4798" t="str">
            <v>G0731</v>
          </cell>
          <cell r="D4798">
            <v>5858</v>
          </cell>
        </row>
        <row r="4799">
          <cell r="B4799" t="str">
            <v>廖芳20（6876）</v>
          </cell>
          <cell r="C4799" t="str">
            <v>刘5195</v>
          </cell>
          <cell r="D4799">
            <v>5858</v>
          </cell>
        </row>
        <row r="4800">
          <cell r="B4800" t="str">
            <v>刘艳40（2828）</v>
          </cell>
          <cell r="C4800" t="str">
            <v>红1902</v>
          </cell>
          <cell r="D4800">
            <v>5858</v>
          </cell>
        </row>
        <row r="4801">
          <cell r="B4801" t="str">
            <v>商红梅</v>
          </cell>
          <cell r="C4801" t="str">
            <v>娅8368</v>
          </cell>
          <cell r="D4801">
            <v>9611</v>
          </cell>
        </row>
        <row r="4802">
          <cell r="B4802" t="str">
            <v>陈华玲</v>
          </cell>
          <cell r="C4802" t="str">
            <v>娅8368</v>
          </cell>
          <cell r="D4802">
            <v>9611</v>
          </cell>
        </row>
        <row r="4803">
          <cell r="B4803" t="str">
            <v>吴碧生</v>
          </cell>
          <cell r="C4803" t="str">
            <v>G7663</v>
          </cell>
          <cell r="D4803">
            <v>8668</v>
          </cell>
        </row>
        <row r="4805">
          <cell r="B4805" t="str">
            <v>张露芳</v>
          </cell>
          <cell r="C4805" t="str">
            <v>G4358</v>
          </cell>
          <cell r="D4805">
            <v>1313</v>
          </cell>
        </row>
        <row r="4806">
          <cell r="B4806" t="str">
            <v>谢海燕40（3175）</v>
          </cell>
          <cell r="C4806" t="str">
            <v>袁3801</v>
          </cell>
          <cell r="D4806">
            <v>8070</v>
          </cell>
        </row>
        <row r="4807">
          <cell r="B4807" t="str">
            <v>魏汝玲</v>
          </cell>
          <cell r="C4807" t="str">
            <v>G1199</v>
          </cell>
          <cell r="D4807">
            <v>8668</v>
          </cell>
        </row>
        <row r="4808">
          <cell r="B4808" t="str">
            <v>付梅</v>
          </cell>
          <cell r="C4808" t="str">
            <v>G2995</v>
          </cell>
          <cell r="D4808">
            <v>5555</v>
          </cell>
        </row>
        <row r="4809">
          <cell r="B4809" t="str">
            <v>彭淑芳</v>
          </cell>
          <cell r="C4809" t="str">
            <v>Y5322</v>
          </cell>
          <cell r="D4809">
            <v>8050</v>
          </cell>
        </row>
        <row r="4810">
          <cell r="B4810" t="str">
            <v>倪莉</v>
          </cell>
          <cell r="C4810" t="str">
            <v>Y0225</v>
          </cell>
          <cell r="D4810">
            <v>8050</v>
          </cell>
        </row>
        <row r="4811">
          <cell r="B4811" t="str">
            <v>贾红杏</v>
          </cell>
          <cell r="C4811" t="str">
            <v>G0905</v>
          </cell>
          <cell r="D4811">
            <v>8599</v>
          </cell>
        </row>
        <row r="4812">
          <cell r="B4812" t="str">
            <v>熊佳菁</v>
          </cell>
          <cell r="C4812" t="str">
            <v>G7882</v>
          </cell>
          <cell r="D4812">
            <v>8070</v>
          </cell>
        </row>
        <row r="4813">
          <cell r="B4813" t="str">
            <v>黄晓云</v>
          </cell>
          <cell r="C4813" t="str">
            <v>G9223</v>
          </cell>
          <cell r="D4813">
            <v>8599</v>
          </cell>
        </row>
        <row r="4814">
          <cell r="B4814" t="str">
            <v>罗秋凤</v>
          </cell>
          <cell r="C4814" t="str">
            <v>英5005</v>
          </cell>
          <cell r="D4814">
            <v>1638</v>
          </cell>
        </row>
        <row r="4815">
          <cell r="B4815" t="str">
            <v>王娟1（7537）</v>
          </cell>
          <cell r="C4815" t="str">
            <v>刘3516</v>
          </cell>
          <cell r="D4815">
            <v>9611</v>
          </cell>
        </row>
        <row r="4816">
          <cell r="B4816" t="str">
            <v>杨凤花</v>
          </cell>
          <cell r="C4816" t="str">
            <v>华7387</v>
          </cell>
          <cell r="D4816" t="str">
            <v>1688/1331</v>
          </cell>
          <cell r="E4816">
            <v>1331</v>
          </cell>
        </row>
        <row r="4817">
          <cell r="B4817" t="str">
            <v>邓丹</v>
          </cell>
          <cell r="C4817" t="str">
            <v>刘5195</v>
          </cell>
          <cell r="D4817">
            <v>5858</v>
          </cell>
        </row>
        <row r="4818">
          <cell r="B4818" t="str">
            <v>刘忠娜</v>
          </cell>
          <cell r="C4818" t="str">
            <v>素9012</v>
          </cell>
          <cell r="D4818">
            <v>3333</v>
          </cell>
        </row>
        <row r="4819">
          <cell r="B4819" t="str">
            <v>杨兰芝</v>
          </cell>
          <cell r="C4819" t="str">
            <v>萍4209</v>
          </cell>
          <cell r="D4819">
            <v>1638</v>
          </cell>
        </row>
        <row r="4821">
          <cell r="B4821" t="str">
            <v>潘林芝</v>
          </cell>
          <cell r="C4821" t="str">
            <v>Y1006</v>
          </cell>
          <cell r="D4821">
            <v>8599</v>
          </cell>
        </row>
        <row r="4822">
          <cell r="B4822" t="str">
            <v>夏莹</v>
          </cell>
          <cell r="C4822" t="str">
            <v>G7766</v>
          </cell>
          <cell r="D4822">
            <v>8070</v>
          </cell>
        </row>
        <row r="4823">
          <cell r="B4823" t="str">
            <v>唐颖妮</v>
          </cell>
          <cell r="C4823" t="str">
            <v>张7010</v>
          </cell>
          <cell r="D4823">
            <v>5555</v>
          </cell>
        </row>
        <row r="4824">
          <cell r="B4824" t="str">
            <v>吴艺红</v>
          </cell>
          <cell r="C4824" t="str">
            <v>Y1006</v>
          </cell>
          <cell r="D4824">
            <v>8599</v>
          </cell>
        </row>
        <row r="4825">
          <cell r="B4825" t="str">
            <v>陆恩群</v>
          </cell>
          <cell r="C4825" t="str">
            <v>G3825</v>
          </cell>
          <cell r="D4825">
            <v>8070</v>
          </cell>
        </row>
        <row r="4826">
          <cell r="B4826" t="str">
            <v>吴永礼</v>
          </cell>
          <cell r="C4826" t="str">
            <v>G0905</v>
          </cell>
          <cell r="D4826">
            <v>8599</v>
          </cell>
        </row>
        <row r="4827">
          <cell r="B4827" t="str">
            <v>李敏46(2925)</v>
          </cell>
          <cell r="C4827" t="str">
            <v>玉7655</v>
          </cell>
          <cell r="D4827">
            <v>5555</v>
          </cell>
        </row>
        <row r="4829">
          <cell r="B4829" t="str">
            <v>黄小青40（328X）</v>
          </cell>
          <cell r="C4829" t="str">
            <v>倩2868</v>
          </cell>
          <cell r="D4829">
            <v>9611</v>
          </cell>
        </row>
        <row r="4830">
          <cell r="B4830" t="str">
            <v>母娟霞</v>
          </cell>
          <cell r="C4830" t="str">
            <v>G8928</v>
          </cell>
          <cell r="D4830">
            <v>1638</v>
          </cell>
        </row>
        <row r="4831">
          <cell r="B4831" t="str">
            <v>龙小芳60（8641）</v>
          </cell>
          <cell r="C4831" t="str">
            <v>G5856</v>
          </cell>
          <cell r="D4831">
            <v>5555</v>
          </cell>
        </row>
        <row r="4834">
          <cell r="B4834" t="str">
            <v>廖红英</v>
          </cell>
          <cell r="C4834" t="str">
            <v>唐0325</v>
          </cell>
          <cell r="D4834">
            <v>9886</v>
          </cell>
        </row>
        <row r="4835">
          <cell r="B4835" t="str">
            <v>杨兴丽</v>
          </cell>
          <cell r="C4835" t="str">
            <v>G5856</v>
          </cell>
          <cell r="D4835">
            <v>5555</v>
          </cell>
        </row>
        <row r="4836">
          <cell r="B4836" t="str">
            <v>蒋春玲40（8888）</v>
          </cell>
          <cell r="C4836" t="str">
            <v>袁3801</v>
          </cell>
          <cell r="D4836">
            <v>8070</v>
          </cell>
        </row>
        <row r="4837">
          <cell r="B4837" t="str">
            <v>欧阳龙庭</v>
          </cell>
          <cell r="C4837" t="str">
            <v>袁3801</v>
          </cell>
          <cell r="D4837">
            <v>8070</v>
          </cell>
        </row>
        <row r="4838">
          <cell r="B4838" t="str">
            <v>刘晏敏</v>
          </cell>
          <cell r="C4838" t="str">
            <v>G0101</v>
          </cell>
          <cell r="D4838">
            <v>8668</v>
          </cell>
        </row>
        <row r="4839">
          <cell r="C4839" t="str">
            <v>G0101</v>
          </cell>
          <cell r="D4839">
            <v>8668</v>
          </cell>
        </row>
        <row r="4840">
          <cell r="B4840" t="str">
            <v>尹运梅</v>
          </cell>
          <cell r="C4840" t="str">
            <v>Y0064</v>
          </cell>
          <cell r="D4840">
            <v>8599</v>
          </cell>
        </row>
        <row r="4841">
          <cell r="B4841" t="str">
            <v>帕孜丽亚·艾合塔木</v>
          </cell>
          <cell r="C4841">
            <v>0</v>
          </cell>
          <cell r="D4841">
            <v>1330</v>
          </cell>
        </row>
        <row r="4842">
          <cell r="B4842" t="str">
            <v>谭旭英</v>
          </cell>
          <cell r="C4842" t="str">
            <v>琼6858</v>
          </cell>
          <cell r="D4842">
            <v>8599</v>
          </cell>
        </row>
        <row r="4843">
          <cell r="B4843" t="str">
            <v>潘敬英</v>
          </cell>
          <cell r="C4843" t="str">
            <v>肖6863</v>
          </cell>
          <cell r="D4843">
            <v>9611</v>
          </cell>
        </row>
        <row r="4844">
          <cell r="B4844" t="str">
            <v>刘张兰</v>
          </cell>
          <cell r="C4844" t="str">
            <v>肖6863</v>
          </cell>
          <cell r="D4844">
            <v>9611</v>
          </cell>
        </row>
        <row r="4845">
          <cell r="B4845" t="str">
            <v>陈慧</v>
          </cell>
          <cell r="C4845" t="str">
            <v>Y0225</v>
          </cell>
          <cell r="D4845">
            <v>8050</v>
          </cell>
        </row>
        <row r="4846">
          <cell r="B4846" t="str">
            <v>李达桃60（522X）</v>
          </cell>
          <cell r="C4846" t="str">
            <v>G2995</v>
          </cell>
          <cell r="D4846">
            <v>5555</v>
          </cell>
        </row>
        <row r="4850">
          <cell r="B4850" t="str">
            <v>衡美珺</v>
          </cell>
          <cell r="C4850" t="str">
            <v>G8073</v>
          </cell>
          <cell r="D4850">
            <v>5858</v>
          </cell>
        </row>
        <row r="4851">
          <cell r="B4851" t="str">
            <v>李慧41（2462）</v>
          </cell>
          <cell r="C4851" t="str">
            <v>袁3801</v>
          </cell>
          <cell r="D4851">
            <v>8070</v>
          </cell>
        </row>
        <row r="4854">
          <cell r="B4854" t="str">
            <v>梁冰</v>
          </cell>
          <cell r="C4854" t="str">
            <v>肖5996</v>
          </cell>
          <cell r="D4854">
            <v>9886</v>
          </cell>
        </row>
        <row r="4855">
          <cell r="B4855" t="str">
            <v>梁中英</v>
          </cell>
          <cell r="C4855" t="str">
            <v>杨7828</v>
          </cell>
          <cell r="D4855">
            <v>8599</v>
          </cell>
        </row>
        <row r="4856">
          <cell r="B4856" t="str">
            <v>潘静英</v>
          </cell>
          <cell r="C4856" t="str">
            <v>易2347</v>
          </cell>
          <cell r="D4856">
            <v>8599</v>
          </cell>
        </row>
        <row r="4857">
          <cell r="B4857" t="str">
            <v>韦炜</v>
          </cell>
          <cell r="C4857">
            <v>0</v>
          </cell>
          <cell r="D4857">
            <v>1332</v>
          </cell>
        </row>
        <row r="4858">
          <cell r="B4858" t="str">
            <v>周娟娟60（3833）</v>
          </cell>
          <cell r="C4858" t="str">
            <v>刘3735</v>
          </cell>
          <cell r="D4858">
            <v>8599</v>
          </cell>
        </row>
        <row r="4860">
          <cell r="B4860" t="str">
            <v>黄昭</v>
          </cell>
          <cell r="C4860" t="str">
            <v>胖4566</v>
          </cell>
          <cell r="D4860">
            <v>1313</v>
          </cell>
        </row>
        <row r="4861">
          <cell r="B4861" t="str">
            <v>刘馨馨</v>
          </cell>
          <cell r="C4861" t="str">
            <v>红1902</v>
          </cell>
          <cell r="D4861">
            <v>5858</v>
          </cell>
        </row>
        <row r="4863">
          <cell r="B4863" t="str">
            <v>孙国绪</v>
          </cell>
          <cell r="C4863" t="str">
            <v>G0319</v>
          </cell>
          <cell r="D4863">
            <v>8070</v>
          </cell>
        </row>
        <row r="4864">
          <cell r="B4864" t="str">
            <v>覃小丹</v>
          </cell>
          <cell r="C4864" t="str">
            <v>G0319</v>
          </cell>
          <cell r="D4864">
            <v>8070</v>
          </cell>
        </row>
        <row r="4865">
          <cell r="B4865" t="str">
            <v>谢海燕</v>
          </cell>
          <cell r="C4865" t="str">
            <v>袁3801</v>
          </cell>
          <cell r="D4865">
            <v>8070</v>
          </cell>
        </row>
        <row r="4866">
          <cell r="B4866" t="str">
            <v>彭招秀</v>
          </cell>
          <cell r="C4866" t="str">
            <v>G2222</v>
          </cell>
          <cell r="D4866">
            <v>8070</v>
          </cell>
        </row>
        <row r="4868">
          <cell r="B4868" t="str">
            <v>李丹41（8408）</v>
          </cell>
          <cell r="C4868" t="str">
            <v>G4358</v>
          </cell>
          <cell r="D4868">
            <v>1313</v>
          </cell>
        </row>
        <row r="4869">
          <cell r="B4869" t="str">
            <v>王耀鹏</v>
          </cell>
          <cell r="C4869" t="str">
            <v>G3825</v>
          </cell>
          <cell r="D4869">
            <v>8070</v>
          </cell>
        </row>
        <row r="4870">
          <cell r="B4870" t="str">
            <v>张红41（0526）</v>
          </cell>
          <cell r="C4870" t="str">
            <v>G3825</v>
          </cell>
          <cell r="D4870">
            <v>8070</v>
          </cell>
        </row>
        <row r="4871">
          <cell r="B4871" t="str">
            <v>吕玲</v>
          </cell>
          <cell r="C4871" t="str">
            <v>蔡5312</v>
          </cell>
          <cell r="D4871">
            <v>8070</v>
          </cell>
        </row>
        <row r="4872">
          <cell r="B4872" t="str">
            <v>叶文娟</v>
          </cell>
          <cell r="C4872" t="str">
            <v>英7366</v>
          </cell>
          <cell r="D4872">
            <v>8599</v>
          </cell>
        </row>
        <row r="4873">
          <cell r="B4873" t="str">
            <v>梁秋菊</v>
          </cell>
          <cell r="C4873" t="str">
            <v>杨3021</v>
          </cell>
          <cell r="D4873">
            <v>8070</v>
          </cell>
        </row>
        <row r="4874">
          <cell r="B4874" t="str">
            <v>江丽丹</v>
          </cell>
          <cell r="C4874" t="str">
            <v>胖4566</v>
          </cell>
          <cell r="D4874">
            <v>1313</v>
          </cell>
        </row>
        <row r="4875">
          <cell r="B4875" t="str">
            <v>王欢46（5064）</v>
          </cell>
          <cell r="C4875" t="str">
            <v>Y1977</v>
          </cell>
          <cell r="D4875">
            <v>8599</v>
          </cell>
        </row>
        <row r="4876">
          <cell r="B4876" t="str">
            <v>袁景兵</v>
          </cell>
          <cell r="C4876" t="str">
            <v>袁3801</v>
          </cell>
          <cell r="D4876">
            <v>8070</v>
          </cell>
        </row>
        <row r="4877">
          <cell r="B4877" t="str">
            <v>杨光芝</v>
          </cell>
          <cell r="C4877" t="str">
            <v>袁3801</v>
          </cell>
          <cell r="D4877">
            <v>8070</v>
          </cell>
        </row>
        <row r="4879">
          <cell r="B4879" t="str">
            <v>金丽42（3516）</v>
          </cell>
          <cell r="C4879" t="str">
            <v>莲3159</v>
          </cell>
          <cell r="D4879">
            <v>1313</v>
          </cell>
        </row>
        <row r="4881">
          <cell r="B4881" t="str">
            <v>王周花</v>
          </cell>
          <cell r="C4881" t="str">
            <v>G7608</v>
          </cell>
          <cell r="D4881">
            <v>1313</v>
          </cell>
        </row>
        <row r="4884">
          <cell r="B4884" t="str">
            <v>黄前翠</v>
          </cell>
          <cell r="C4884" t="str">
            <v>花6017</v>
          </cell>
          <cell r="D4884">
            <v>8070</v>
          </cell>
        </row>
        <row r="4885">
          <cell r="B4885" t="str">
            <v>虞际文</v>
          </cell>
          <cell r="C4885" t="str">
            <v>G3825</v>
          </cell>
          <cell r="D4885">
            <v>8070</v>
          </cell>
        </row>
        <row r="4886">
          <cell r="B4886" t="str">
            <v>柳芬</v>
          </cell>
          <cell r="C4886" t="str">
            <v>刘4696</v>
          </cell>
          <cell r="D4886">
            <v>1313</v>
          </cell>
        </row>
        <row r="4887">
          <cell r="B4887" t="str">
            <v>廖绮娟</v>
          </cell>
          <cell r="C4887" t="str">
            <v>G4793</v>
          </cell>
          <cell r="D4887">
            <v>8668</v>
          </cell>
        </row>
        <row r="4888">
          <cell r="B4888" t="str">
            <v>刘敏42（1828）</v>
          </cell>
          <cell r="C4888" t="str">
            <v>G8928</v>
          </cell>
          <cell r="D4888">
            <v>1638</v>
          </cell>
        </row>
        <row r="4889">
          <cell r="B4889" t="str">
            <v>刘春燕42（4378）</v>
          </cell>
          <cell r="C4889" t="str">
            <v>屈3608</v>
          </cell>
          <cell r="D4889">
            <v>8668</v>
          </cell>
        </row>
        <row r="4890">
          <cell r="B4890" t="str">
            <v>刘梅45（8276）</v>
          </cell>
          <cell r="C4890" t="str">
            <v>曾5557</v>
          </cell>
          <cell r="D4890">
            <v>1313</v>
          </cell>
        </row>
        <row r="4891">
          <cell r="B4891" t="str">
            <v>文勇</v>
          </cell>
          <cell r="C4891" t="str">
            <v>曾5557</v>
          </cell>
          <cell r="D4891">
            <v>1313</v>
          </cell>
        </row>
        <row r="4892">
          <cell r="B4892" t="str">
            <v>张永样</v>
          </cell>
          <cell r="C4892" t="str">
            <v>周0090</v>
          </cell>
          <cell r="D4892">
            <v>9611</v>
          </cell>
        </row>
        <row r="4893">
          <cell r="C4893" t="str">
            <v>周0090</v>
          </cell>
          <cell r="D4893">
            <v>9611</v>
          </cell>
        </row>
        <row r="4894">
          <cell r="B4894" t="str">
            <v>周丽莉</v>
          </cell>
          <cell r="C4894" t="str">
            <v>李7103</v>
          </cell>
          <cell r="D4894">
            <v>8070</v>
          </cell>
        </row>
        <row r="4895">
          <cell r="B4895" t="str">
            <v>陈丽梅</v>
          </cell>
          <cell r="C4895" t="str">
            <v>甜4038</v>
          </cell>
          <cell r="D4895">
            <v>1573</v>
          </cell>
        </row>
        <row r="4896">
          <cell r="B4896" t="str">
            <v>曾婷43（3241）</v>
          </cell>
          <cell r="C4896" t="str">
            <v>G8928</v>
          </cell>
          <cell r="D4896">
            <v>1638</v>
          </cell>
        </row>
        <row r="4897">
          <cell r="B4897" t="str">
            <v>毛娟</v>
          </cell>
          <cell r="C4897" t="str">
            <v>王3518</v>
          </cell>
          <cell r="D4897">
            <v>1313</v>
          </cell>
        </row>
        <row r="4899">
          <cell r="B4899" t="str">
            <v>许松梅</v>
          </cell>
          <cell r="C4899" t="str">
            <v>G6262</v>
          </cell>
          <cell r="D4899">
            <v>5858</v>
          </cell>
        </row>
        <row r="4900">
          <cell r="B4900" t="str">
            <v>侯青坪</v>
          </cell>
          <cell r="C4900" t="str">
            <v>杨7183</v>
          </cell>
          <cell r="D4900">
            <v>8668</v>
          </cell>
        </row>
        <row r="4901">
          <cell r="B4901" t="str">
            <v>樊群英</v>
          </cell>
          <cell r="C4901" t="str">
            <v>李9056</v>
          </cell>
          <cell r="D4901">
            <v>1313</v>
          </cell>
        </row>
        <row r="4903">
          <cell r="B4903" t="str">
            <v>冯仁仓</v>
          </cell>
          <cell r="C4903" t="str">
            <v>G3825</v>
          </cell>
          <cell r="D4903">
            <v>8070</v>
          </cell>
        </row>
        <row r="4904">
          <cell r="B4904" t="str">
            <v>易蕾</v>
          </cell>
          <cell r="C4904" t="str">
            <v>G7882</v>
          </cell>
          <cell r="D4904">
            <v>8070</v>
          </cell>
        </row>
        <row r="4905">
          <cell r="B4905" t="str">
            <v>李伟60（5280）</v>
          </cell>
          <cell r="C4905" t="str">
            <v>G2995</v>
          </cell>
          <cell r="D4905">
            <v>5555</v>
          </cell>
        </row>
        <row r="4906">
          <cell r="B4906" t="str">
            <v>邓小红</v>
          </cell>
          <cell r="C4906" t="str">
            <v>贺4708</v>
          </cell>
          <cell r="D4906" t="str">
            <v>5555/1331</v>
          </cell>
          <cell r="E4906">
            <v>1331</v>
          </cell>
        </row>
        <row r="4907">
          <cell r="B4907" t="str">
            <v>刘群辉</v>
          </cell>
          <cell r="C4907" t="str">
            <v>娟4666</v>
          </cell>
          <cell r="D4907">
            <v>1638</v>
          </cell>
        </row>
        <row r="4908">
          <cell r="B4908" t="str">
            <v>曹伶</v>
          </cell>
          <cell r="C4908" t="str">
            <v>范1005</v>
          </cell>
          <cell r="D4908">
            <v>8070</v>
          </cell>
        </row>
        <row r="4909">
          <cell r="B4909" t="str">
            <v>王玉60（9844）</v>
          </cell>
          <cell r="C4909" t="str">
            <v>曹0729</v>
          </cell>
          <cell r="D4909">
            <v>5555</v>
          </cell>
        </row>
        <row r="4910">
          <cell r="B4910" t="str">
            <v>巫利辉</v>
          </cell>
          <cell r="C4910" t="str">
            <v>G8073</v>
          </cell>
          <cell r="D4910">
            <v>5858</v>
          </cell>
        </row>
        <row r="4911">
          <cell r="B4911" t="str">
            <v>覃桂玉</v>
          </cell>
          <cell r="C4911" t="str">
            <v>易2347</v>
          </cell>
          <cell r="D4911">
            <v>8599</v>
          </cell>
        </row>
        <row r="4913">
          <cell r="B4913" t="str">
            <v>张芳芳60（7692）</v>
          </cell>
          <cell r="C4913" t="str">
            <v>G9223</v>
          </cell>
          <cell r="D4913">
            <v>8599</v>
          </cell>
        </row>
        <row r="4914">
          <cell r="B4914" t="str">
            <v>蔡永丽</v>
          </cell>
          <cell r="C4914" t="str">
            <v>G3825</v>
          </cell>
          <cell r="D4914">
            <v>8070</v>
          </cell>
        </row>
        <row r="4915">
          <cell r="B4915" t="str">
            <v>徐玉礼</v>
          </cell>
          <cell r="C4915" t="str">
            <v>黄8722</v>
          </cell>
          <cell r="D4915">
            <v>8070</v>
          </cell>
        </row>
        <row r="4916">
          <cell r="B4916" t="str">
            <v>陈奕瞳</v>
          </cell>
          <cell r="C4916" t="str">
            <v>G2995</v>
          </cell>
          <cell r="D4916">
            <v>5555</v>
          </cell>
        </row>
        <row r="4917">
          <cell r="B4917" t="str">
            <v>刘丁语</v>
          </cell>
          <cell r="C4917" t="str">
            <v>G9870</v>
          </cell>
          <cell r="D4917">
            <v>8599</v>
          </cell>
        </row>
        <row r="4918">
          <cell r="B4918" t="str">
            <v>杨金午</v>
          </cell>
          <cell r="C4918" t="str">
            <v>雷1618</v>
          </cell>
          <cell r="D4918">
            <v>8599</v>
          </cell>
        </row>
        <row r="4920">
          <cell r="B4920" t="str">
            <v>周梓岩</v>
          </cell>
          <cell r="C4920" t="str">
            <v>G9870</v>
          </cell>
          <cell r="D4920">
            <v>8599</v>
          </cell>
        </row>
        <row r="4921">
          <cell r="B4921" t="str">
            <v>彭招秀</v>
          </cell>
          <cell r="C4921" t="str">
            <v>G2222</v>
          </cell>
          <cell r="D4921">
            <v>8070</v>
          </cell>
        </row>
        <row r="4922">
          <cell r="B4922" t="str">
            <v>罗娟45（8026）</v>
          </cell>
          <cell r="C4922" t="str">
            <v>巧0187</v>
          </cell>
          <cell r="D4922">
            <v>1573</v>
          </cell>
        </row>
        <row r="4923">
          <cell r="B4923" t="str">
            <v>李蓓楠</v>
          </cell>
          <cell r="C4923" t="str">
            <v>G6262</v>
          </cell>
          <cell r="D4923">
            <v>5858</v>
          </cell>
        </row>
        <row r="4924">
          <cell r="B4924" t="str">
            <v>刘丁丁</v>
          </cell>
          <cell r="C4924" t="str">
            <v>G6262</v>
          </cell>
          <cell r="D4924">
            <v>5858</v>
          </cell>
        </row>
        <row r="4925">
          <cell r="B4925" t="str">
            <v>苏彩云</v>
          </cell>
          <cell r="C4925" t="str">
            <v>G5454</v>
          </cell>
          <cell r="D4925">
            <v>8070</v>
          </cell>
        </row>
        <row r="4926">
          <cell r="B4926" t="str">
            <v>马智敏</v>
          </cell>
          <cell r="C4926">
            <v>0</v>
          </cell>
          <cell r="D4926">
            <v>8599</v>
          </cell>
        </row>
        <row r="4928">
          <cell r="B4928" t="str">
            <v>张爱辉45（1582）</v>
          </cell>
          <cell r="C4928" t="str">
            <v>张2310</v>
          </cell>
          <cell r="D4928">
            <v>8070</v>
          </cell>
        </row>
        <row r="4929">
          <cell r="B4929" t="str">
            <v>黄小青40（382X）</v>
          </cell>
          <cell r="C4929" t="str">
            <v>G4778</v>
          </cell>
          <cell r="D4929">
            <v>9611</v>
          </cell>
        </row>
        <row r="4930">
          <cell r="B4930" t="str">
            <v>黄青42（5698）</v>
          </cell>
          <cell r="C4930" t="str">
            <v>刘8798</v>
          </cell>
          <cell r="D4930" t="str">
            <v>8668/1331</v>
          </cell>
          <cell r="E4930">
            <v>1331</v>
          </cell>
        </row>
        <row r="4931">
          <cell r="B4931" t="str">
            <v>杨彬彬41（3827）</v>
          </cell>
          <cell r="C4931" t="str">
            <v>黄7498</v>
          </cell>
          <cell r="D4931">
            <v>8668</v>
          </cell>
        </row>
        <row r="4932">
          <cell r="B4932" t="str">
            <v>吴道群</v>
          </cell>
          <cell r="C4932" t="str">
            <v>袁3801</v>
          </cell>
          <cell r="D4932">
            <v>8070</v>
          </cell>
        </row>
        <row r="4933">
          <cell r="B4933" t="str">
            <v>崔善智</v>
          </cell>
          <cell r="C4933" t="str">
            <v>G4045</v>
          </cell>
          <cell r="D4933">
            <v>5555</v>
          </cell>
        </row>
        <row r="4934">
          <cell r="B4934" t="str">
            <v>陈燕60（1068）</v>
          </cell>
          <cell r="C4934" t="str">
            <v>琪1033</v>
          </cell>
          <cell r="D4934">
            <v>5555</v>
          </cell>
        </row>
        <row r="4937">
          <cell r="B4937" t="str">
            <v>文欣</v>
          </cell>
          <cell r="C4937" t="str">
            <v>邹2429</v>
          </cell>
          <cell r="D4937">
            <v>8070</v>
          </cell>
        </row>
        <row r="4938">
          <cell r="B4938" t="str">
            <v>曹芳</v>
          </cell>
          <cell r="C4938" t="str">
            <v>张7010</v>
          </cell>
          <cell r="D4938">
            <v>5555</v>
          </cell>
        </row>
        <row r="4939">
          <cell r="B4939" t="str">
            <v>罗佳玲</v>
          </cell>
          <cell r="C4939" t="str">
            <v>G4793</v>
          </cell>
          <cell r="D4939">
            <v>8668</v>
          </cell>
        </row>
        <row r="4940">
          <cell r="B4940" t="str">
            <v>张蓉60（8307）</v>
          </cell>
          <cell r="C4940" t="str">
            <v>邹2429</v>
          </cell>
          <cell r="D4940">
            <v>8070</v>
          </cell>
        </row>
        <row r="4941">
          <cell r="B4941" t="str">
            <v>欧阳婷60（2710）</v>
          </cell>
          <cell r="C4941" t="str">
            <v>G0905</v>
          </cell>
          <cell r="D4941">
            <v>8599</v>
          </cell>
        </row>
        <row r="4942">
          <cell r="B4942" t="str">
            <v>罗玉芬60（8834）</v>
          </cell>
          <cell r="C4942" t="str">
            <v>G7882</v>
          </cell>
          <cell r="D4942">
            <v>8070</v>
          </cell>
        </row>
        <row r="4943">
          <cell r="B4943" t="str">
            <v>侯冬敏</v>
          </cell>
          <cell r="C4943" t="str">
            <v>G3825</v>
          </cell>
          <cell r="D4943">
            <v>8070</v>
          </cell>
        </row>
        <row r="4945">
          <cell r="B4945" t="str">
            <v>李林华</v>
          </cell>
          <cell r="C4945" t="str">
            <v>娟7217</v>
          </cell>
          <cell r="D4945">
            <v>1688</v>
          </cell>
        </row>
        <row r="4946">
          <cell r="B4946" t="str">
            <v>易建祥</v>
          </cell>
          <cell r="C4946" t="str">
            <v>娟7217</v>
          </cell>
          <cell r="D4946">
            <v>1688</v>
          </cell>
        </row>
        <row r="4947">
          <cell r="B4947" t="str">
            <v>宋文静60（9700）</v>
          </cell>
          <cell r="C4947" t="str">
            <v>G1308</v>
          </cell>
          <cell r="D4947">
            <v>1638</v>
          </cell>
        </row>
        <row r="4948">
          <cell r="B4948" t="str">
            <v>黄银凤</v>
          </cell>
          <cell r="C4948" t="str">
            <v>G2995</v>
          </cell>
          <cell r="D4948">
            <v>5555</v>
          </cell>
        </row>
        <row r="4949">
          <cell r="B4949" t="str">
            <v>郑春梅</v>
          </cell>
          <cell r="C4949" t="str">
            <v>G6208</v>
          </cell>
          <cell r="D4949">
            <v>5858</v>
          </cell>
        </row>
        <row r="4951">
          <cell r="B4951" t="str">
            <v>徐婷42（2624)</v>
          </cell>
          <cell r="C4951" t="str">
            <v>G3825</v>
          </cell>
          <cell r="D4951">
            <v>8070</v>
          </cell>
        </row>
        <row r="4952">
          <cell r="B4952" t="str">
            <v>杨江岑</v>
          </cell>
          <cell r="C4952" t="str">
            <v>G5454</v>
          </cell>
          <cell r="D4952">
            <v>8070</v>
          </cell>
        </row>
        <row r="4953">
          <cell r="B4953" t="str">
            <v>吴黎</v>
          </cell>
          <cell r="C4953" t="str">
            <v>G6262</v>
          </cell>
          <cell r="D4953">
            <v>5858</v>
          </cell>
        </row>
        <row r="4954">
          <cell r="B4954" t="str">
            <v>马家谊</v>
          </cell>
          <cell r="C4954" t="str">
            <v>G6262</v>
          </cell>
          <cell r="D4954">
            <v>5858</v>
          </cell>
        </row>
        <row r="4955">
          <cell r="B4955" t="str">
            <v>叶紫卿</v>
          </cell>
          <cell r="C4955" t="str">
            <v>G6262</v>
          </cell>
          <cell r="D4955">
            <v>5858</v>
          </cell>
        </row>
        <row r="4956">
          <cell r="B4956" t="str">
            <v>张蔚蔚</v>
          </cell>
          <cell r="C4956" t="str">
            <v>G6262</v>
          </cell>
          <cell r="D4956">
            <v>5858</v>
          </cell>
        </row>
        <row r="4957">
          <cell r="B4957" t="str">
            <v>肖雨晴42（6262）</v>
          </cell>
          <cell r="C4957" t="str">
            <v>G6262</v>
          </cell>
          <cell r="D4957">
            <v>5858</v>
          </cell>
        </row>
        <row r="4958">
          <cell r="B4958" t="str">
            <v>李飞42（3541）</v>
          </cell>
          <cell r="C4958" t="str">
            <v>G6262</v>
          </cell>
          <cell r="D4958">
            <v>5858</v>
          </cell>
        </row>
        <row r="4959">
          <cell r="B4959" t="str">
            <v>范月</v>
          </cell>
          <cell r="C4959" t="str">
            <v>G6262</v>
          </cell>
          <cell r="D4959">
            <v>5858</v>
          </cell>
        </row>
        <row r="4960">
          <cell r="B4960" t="str">
            <v>薛小玲</v>
          </cell>
          <cell r="C4960" t="str">
            <v>G6262</v>
          </cell>
          <cell r="D4960">
            <v>5858</v>
          </cell>
        </row>
        <row r="4961">
          <cell r="B4961" t="str">
            <v>黄月娥</v>
          </cell>
          <cell r="C4961" t="str">
            <v>张7010</v>
          </cell>
          <cell r="D4961">
            <v>5555</v>
          </cell>
        </row>
        <row r="4962">
          <cell r="B4962" t="str">
            <v>瞿春秀</v>
          </cell>
          <cell r="C4962" t="str">
            <v>邹2429</v>
          </cell>
          <cell r="D4962">
            <v>8070</v>
          </cell>
        </row>
        <row r="4963">
          <cell r="B4963" t="str">
            <v>吴必妹</v>
          </cell>
          <cell r="C4963" t="str">
            <v>文7783</v>
          </cell>
          <cell r="D4963">
            <v>8599</v>
          </cell>
        </row>
        <row r="4964">
          <cell r="B4964" t="str">
            <v>李敏46（2925）</v>
          </cell>
          <cell r="C4964" t="str">
            <v>玉7655</v>
          </cell>
          <cell r="D4964">
            <v>5555</v>
          </cell>
        </row>
        <row r="4965">
          <cell r="C4965" t="str">
            <v>玉7655</v>
          </cell>
          <cell r="D4965">
            <v>5555</v>
          </cell>
        </row>
        <row r="4966">
          <cell r="C4966" t="str">
            <v>玉7655</v>
          </cell>
          <cell r="D4966">
            <v>5555</v>
          </cell>
        </row>
        <row r="4967">
          <cell r="B4967" t="str">
            <v>叶紫卿</v>
          </cell>
          <cell r="C4967" t="str">
            <v>G6262</v>
          </cell>
          <cell r="D4967">
            <v>5858</v>
          </cell>
        </row>
        <row r="4968">
          <cell r="B4968" t="str">
            <v>赵雪飞</v>
          </cell>
          <cell r="C4968" t="str">
            <v>G8090</v>
          </cell>
          <cell r="D4968">
            <v>3333</v>
          </cell>
        </row>
        <row r="4969">
          <cell r="B4969" t="str">
            <v>赵青2（2573）</v>
          </cell>
          <cell r="C4969">
            <v>0</v>
          </cell>
          <cell r="D4969">
            <v>6666</v>
          </cell>
        </row>
        <row r="4970">
          <cell r="B4970" t="str">
            <v>吴银梅</v>
          </cell>
          <cell r="C4970" t="str">
            <v>王3518</v>
          </cell>
          <cell r="D4970">
            <v>1313</v>
          </cell>
        </row>
        <row r="4972">
          <cell r="B4972" t="str">
            <v>姜玉梅</v>
          </cell>
          <cell r="C4972" t="str">
            <v>G1973</v>
          </cell>
          <cell r="D4972">
            <v>1313</v>
          </cell>
        </row>
        <row r="4973">
          <cell r="B4973" t="str">
            <v>姚太强</v>
          </cell>
          <cell r="C4973" t="str">
            <v>G1973</v>
          </cell>
          <cell r="D4973">
            <v>1313</v>
          </cell>
        </row>
        <row r="4974">
          <cell r="B4974" t="str">
            <v>王书美</v>
          </cell>
          <cell r="C4974" t="str">
            <v>王7900</v>
          </cell>
          <cell r="D4974">
            <v>1313</v>
          </cell>
        </row>
        <row r="4975">
          <cell r="B4975" t="str">
            <v>蒋丹</v>
          </cell>
          <cell r="C4975" t="str">
            <v>G6262</v>
          </cell>
          <cell r="D4975">
            <v>5858</v>
          </cell>
        </row>
        <row r="4976">
          <cell r="B4976" t="str">
            <v>彭丽娟</v>
          </cell>
          <cell r="C4976" t="str">
            <v>娟7217</v>
          </cell>
          <cell r="D4976">
            <v>1688</v>
          </cell>
        </row>
        <row r="4977">
          <cell r="B4977" t="str">
            <v>向建蓉60（104X）</v>
          </cell>
          <cell r="C4977" t="str">
            <v>G7500</v>
          </cell>
          <cell r="D4977">
            <v>5555</v>
          </cell>
        </row>
        <row r="4980">
          <cell r="B4980" t="str">
            <v>王小芬</v>
          </cell>
          <cell r="C4980" t="str">
            <v>G2995</v>
          </cell>
          <cell r="D4980">
            <v>5555</v>
          </cell>
        </row>
        <row r="4982">
          <cell r="B4982" t="str">
            <v>李姗愉</v>
          </cell>
          <cell r="C4982" t="str">
            <v>G9223</v>
          </cell>
          <cell r="D4982">
            <v>8599</v>
          </cell>
        </row>
        <row r="4983">
          <cell r="B4983" t="str">
            <v>慕妤</v>
          </cell>
          <cell r="C4983" t="str">
            <v>G9223</v>
          </cell>
          <cell r="D4983">
            <v>8599</v>
          </cell>
        </row>
        <row r="4984">
          <cell r="B4984" t="str">
            <v>黄青42（5689）</v>
          </cell>
          <cell r="C4984" t="str">
            <v>刘8798</v>
          </cell>
          <cell r="D4984">
            <v>8668</v>
          </cell>
        </row>
        <row r="4985">
          <cell r="B4985" t="str">
            <v>陈江林</v>
          </cell>
          <cell r="C4985" t="str">
            <v>婷1973</v>
          </cell>
          <cell r="D4985">
            <v>1688</v>
          </cell>
        </row>
        <row r="4986">
          <cell r="B4986" t="str">
            <v>宁青</v>
          </cell>
          <cell r="C4986" t="str">
            <v>李7103</v>
          </cell>
          <cell r="D4986" t="str">
            <v>8070/1331</v>
          </cell>
          <cell r="E4986">
            <v>1331</v>
          </cell>
        </row>
        <row r="4988">
          <cell r="B4988" t="str">
            <v>张桂花</v>
          </cell>
          <cell r="C4988" t="str">
            <v>Y1006</v>
          </cell>
          <cell r="D4988" t="str">
            <v>8599/1331</v>
          </cell>
          <cell r="E4988">
            <v>1331</v>
          </cell>
        </row>
        <row r="4989">
          <cell r="B4989" t="str">
            <v>周木栖</v>
          </cell>
          <cell r="C4989" t="str">
            <v>G0290</v>
          </cell>
          <cell r="D4989">
            <v>8668</v>
          </cell>
        </row>
        <row r="4990">
          <cell r="B4990" t="str">
            <v>付桂香</v>
          </cell>
          <cell r="C4990" t="str">
            <v>邹2429</v>
          </cell>
          <cell r="D4990">
            <v>8070</v>
          </cell>
        </row>
        <row r="4991">
          <cell r="B4991" t="str">
            <v>康莉</v>
          </cell>
          <cell r="C4991" t="str">
            <v>刘7386</v>
          </cell>
          <cell r="D4991">
            <v>5555</v>
          </cell>
        </row>
        <row r="4992">
          <cell r="B4992" t="str">
            <v>杨瑞旗</v>
          </cell>
          <cell r="C4992" t="str">
            <v>G7565</v>
          </cell>
          <cell r="D4992">
            <v>1313</v>
          </cell>
        </row>
        <row r="4993">
          <cell r="B4993" t="str">
            <v>刘雁林</v>
          </cell>
          <cell r="C4993" t="str">
            <v>肖0677</v>
          </cell>
          <cell r="D4993">
            <v>3333</v>
          </cell>
        </row>
        <row r="4994">
          <cell r="B4994" t="str">
            <v>赵子平</v>
          </cell>
          <cell r="C4994" t="str">
            <v>朱6862</v>
          </cell>
          <cell r="D4994">
            <v>9611</v>
          </cell>
        </row>
        <row r="4996">
          <cell r="B4996" t="str">
            <v>刘天富</v>
          </cell>
          <cell r="C4996" t="str">
            <v>娇2722</v>
          </cell>
          <cell r="D4996">
            <v>5858</v>
          </cell>
        </row>
        <row r="4998">
          <cell r="B4998" t="str">
            <v>邹春桃</v>
          </cell>
          <cell r="C4998" t="str">
            <v>屈3608</v>
          </cell>
          <cell r="D4998">
            <v>8668</v>
          </cell>
        </row>
        <row r="4999">
          <cell r="B4999" t="str">
            <v>彭凤岚</v>
          </cell>
          <cell r="C4999" t="str">
            <v>G6262</v>
          </cell>
          <cell r="D4999">
            <v>5858</v>
          </cell>
        </row>
        <row r="5000">
          <cell r="B5000" t="str">
            <v>周佩霏</v>
          </cell>
          <cell r="C5000" t="str">
            <v>G6262</v>
          </cell>
          <cell r="D5000">
            <v>5858</v>
          </cell>
        </row>
        <row r="5001">
          <cell r="B5001" t="str">
            <v>肖也</v>
          </cell>
          <cell r="C5001" t="str">
            <v>曾0661</v>
          </cell>
          <cell r="D5001">
            <v>5858</v>
          </cell>
        </row>
        <row r="5003">
          <cell r="B5003" t="str">
            <v>潘成美</v>
          </cell>
          <cell r="C5003" t="str">
            <v>红1902</v>
          </cell>
          <cell r="D5003">
            <v>5858</v>
          </cell>
        </row>
        <row r="5004">
          <cell r="B5004" t="str">
            <v>祝文红</v>
          </cell>
          <cell r="C5004" t="str">
            <v>婉7330</v>
          </cell>
          <cell r="D5004">
            <v>1313</v>
          </cell>
        </row>
        <row r="5005">
          <cell r="B5005" t="str">
            <v>胡佳琪</v>
          </cell>
          <cell r="C5005" t="str">
            <v>婉7330</v>
          </cell>
          <cell r="D5005">
            <v>1313</v>
          </cell>
        </row>
        <row r="5008">
          <cell r="B5008" t="str">
            <v>王丽46（1686）</v>
          </cell>
          <cell r="C5008" t="str">
            <v>刘9106</v>
          </cell>
          <cell r="D5008">
            <v>5555</v>
          </cell>
        </row>
        <row r="5009">
          <cell r="B5009" t="str">
            <v>李文倩</v>
          </cell>
          <cell r="C5009" t="str">
            <v>陈3085</v>
          </cell>
          <cell r="D5009">
            <v>1313</v>
          </cell>
        </row>
        <row r="5010">
          <cell r="B5010" t="str">
            <v>吴亚辉</v>
          </cell>
          <cell r="C5010" t="str">
            <v>袁3801</v>
          </cell>
          <cell r="D5010">
            <v>8070</v>
          </cell>
        </row>
        <row r="5011">
          <cell r="C5011" t="str">
            <v>袁3801</v>
          </cell>
          <cell r="D5011">
            <v>8070</v>
          </cell>
        </row>
        <row r="5012">
          <cell r="B5012" t="str">
            <v>齐月平</v>
          </cell>
          <cell r="C5012" t="str">
            <v>G6398</v>
          </cell>
          <cell r="D5012" t="str">
            <v>1313/1331</v>
          </cell>
        </row>
        <row r="5013">
          <cell r="B5013" t="str">
            <v>关泓怡</v>
          </cell>
          <cell r="C5013" t="str">
            <v>G3825</v>
          </cell>
          <cell r="D5013">
            <v>8070</v>
          </cell>
        </row>
        <row r="5014">
          <cell r="B5014" t="str">
            <v>邹汶利</v>
          </cell>
          <cell r="C5014" t="str">
            <v>G2995</v>
          </cell>
          <cell r="D5014">
            <v>5555</v>
          </cell>
        </row>
        <row r="5016">
          <cell r="B5016" t="str">
            <v>王懋</v>
          </cell>
          <cell r="C5016" t="str">
            <v>G2995</v>
          </cell>
          <cell r="D5016">
            <v>5555</v>
          </cell>
        </row>
        <row r="5018">
          <cell r="B5018" t="str">
            <v>孙慧馥</v>
          </cell>
          <cell r="C5018" t="str">
            <v>G6916</v>
          </cell>
          <cell r="D5018">
            <v>5858</v>
          </cell>
        </row>
        <row r="5019">
          <cell r="B5019" t="str">
            <v>施贤英</v>
          </cell>
          <cell r="C5019" t="str">
            <v>龚1376</v>
          </cell>
          <cell r="D5019">
            <v>8599</v>
          </cell>
        </row>
        <row r="5020">
          <cell r="B5020" t="str">
            <v>胡守君</v>
          </cell>
          <cell r="C5020" t="str">
            <v>G3825</v>
          </cell>
          <cell r="D5020">
            <v>8070</v>
          </cell>
        </row>
        <row r="5021">
          <cell r="B5021" t="str">
            <v>朱银平</v>
          </cell>
          <cell r="C5021" t="str">
            <v>肖3700</v>
          </cell>
          <cell r="D5021">
            <v>5858</v>
          </cell>
        </row>
        <row r="5022">
          <cell r="B5022" t="str">
            <v>蒋雅雅</v>
          </cell>
          <cell r="C5022" t="str">
            <v>G6262</v>
          </cell>
          <cell r="D5022">
            <v>5858</v>
          </cell>
        </row>
        <row r="5023">
          <cell r="B5023" t="str">
            <v>易桉</v>
          </cell>
          <cell r="C5023" t="str">
            <v>G6262</v>
          </cell>
          <cell r="D5023">
            <v>5858</v>
          </cell>
        </row>
        <row r="5024">
          <cell r="B5024" t="str">
            <v>邓美英</v>
          </cell>
          <cell r="C5024" t="str">
            <v>张9429</v>
          </cell>
          <cell r="D5024">
            <v>5858</v>
          </cell>
        </row>
        <row r="5025">
          <cell r="B5025" t="str">
            <v>侯东敏</v>
          </cell>
          <cell r="C5025" t="str">
            <v>G3825</v>
          </cell>
          <cell r="D5025">
            <v>8070</v>
          </cell>
        </row>
        <row r="5027">
          <cell r="B5027" t="str">
            <v>袁常英</v>
          </cell>
          <cell r="C5027" t="str">
            <v>G3825</v>
          </cell>
          <cell r="D5027">
            <v>8070</v>
          </cell>
        </row>
        <row r="5028">
          <cell r="B5028" t="str">
            <v>邹余</v>
          </cell>
          <cell r="C5028" t="str">
            <v>G3825</v>
          </cell>
          <cell r="D5028">
            <v>8070</v>
          </cell>
        </row>
        <row r="5029">
          <cell r="B5029" t="str">
            <v>刘清亭</v>
          </cell>
          <cell r="C5029" t="str">
            <v>G3825</v>
          </cell>
          <cell r="D5029">
            <v>8070</v>
          </cell>
        </row>
        <row r="5030">
          <cell r="B5030" t="str">
            <v>王萌（3768）</v>
          </cell>
          <cell r="C5030">
            <v>0</v>
          </cell>
          <cell r="D5030">
            <v>6666</v>
          </cell>
        </row>
        <row r="5031">
          <cell r="B5031" t="str">
            <v>蒋海叶</v>
          </cell>
          <cell r="C5031" t="str">
            <v>胡2462</v>
          </cell>
          <cell r="D5031">
            <v>5858</v>
          </cell>
        </row>
        <row r="5032">
          <cell r="C5032" t="str">
            <v>胡2462</v>
          </cell>
          <cell r="D5032">
            <v>5858</v>
          </cell>
        </row>
        <row r="5033">
          <cell r="B5033" t="str">
            <v>申雪婷</v>
          </cell>
          <cell r="C5033">
            <v>0</v>
          </cell>
          <cell r="D5033">
            <v>1331</v>
          </cell>
        </row>
        <row r="5034">
          <cell r="C5034">
            <v>0</v>
          </cell>
          <cell r="D5034">
            <v>1331</v>
          </cell>
        </row>
        <row r="5035">
          <cell r="B5035" t="str">
            <v>刘静45（8269）</v>
          </cell>
          <cell r="C5035" t="str">
            <v>G5454</v>
          </cell>
          <cell r="D5035">
            <v>8070</v>
          </cell>
        </row>
        <row r="5036">
          <cell r="B5036" t="str">
            <v>姚慧21（1759）</v>
          </cell>
          <cell r="C5036" t="str">
            <v>李3575</v>
          </cell>
          <cell r="D5036" t="str">
            <v>8070/1330</v>
          </cell>
        </row>
        <row r="5037">
          <cell r="B5037" t="str">
            <v>刘春芳</v>
          </cell>
          <cell r="C5037" t="str">
            <v>G2995</v>
          </cell>
          <cell r="D5037">
            <v>5555</v>
          </cell>
        </row>
        <row r="5038">
          <cell r="B5038" t="str">
            <v>谢改敏</v>
          </cell>
          <cell r="C5038" t="str">
            <v>G0905</v>
          </cell>
          <cell r="D5038">
            <v>8599</v>
          </cell>
        </row>
        <row r="5039">
          <cell r="B5039" t="str">
            <v>郑洁60（8002）</v>
          </cell>
          <cell r="C5039" t="str">
            <v>巧0187</v>
          </cell>
          <cell r="D5039">
            <v>1573</v>
          </cell>
        </row>
        <row r="5042">
          <cell r="B5042" t="str">
            <v>李佳蓥</v>
          </cell>
          <cell r="C5042" t="str">
            <v>G2995</v>
          </cell>
          <cell r="D5042">
            <v>5555</v>
          </cell>
        </row>
        <row r="5043">
          <cell r="B5043" t="str">
            <v>韦彤彤</v>
          </cell>
          <cell r="C5043" t="str">
            <v>G2995</v>
          </cell>
          <cell r="D5043">
            <v>5555</v>
          </cell>
        </row>
        <row r="5044">
          <cell r="B5044" t="str">
            <v>杨彬彬</v>
          </cell>
          <cell r="C5044" t="str">
            <v>黄7498</v>
          </cell>
          <cell r="D5044">
            <v>8668</v>
          </cell>
        </row>
        <row r="5045">
          <cell r="B5045" t="str">
            <v>杨彬彬</v>
          </cell>
          <cell r="C5045" t="str">
            <v>黄7498</v>
          </cell>
          <cell r="D5045">
            <v>8668</v>
          </cell>
        </row>
        <row r="5046">
          <cell r="B5046" t="str">
            <v>杨晶晶45（7255）</v>
          </cell>
          <cell r="C5046" t="str">
            <v>胖4566</v>
          </cell>
          <cell r="D5046">
            <v>1313</v>
          </cell>
        </row>
        <row r="5047">
          <cell r="B5047" t="str">
            <v>唐敏60（1460）</v>
          </cell>
          <cell r="C5047" t="str">
            <v>邹2429</v>
          </cell>
          <cell r="D5047">
            <v>8070</v>
          </cell>
        </row>
        <row r="5048">
          <cell r="C5048" t="str">
            <v>邹2429</v>
          </cell>
          <cell r="D5048">
            <v>8070</v>
          </cell>
        </row>
        <row r="5049">
          <cell r="B5049" t="str">
            <v>张兰40（3303）</v>
          </cell>
          <cell r="C5049" t="str">
            <v>巧0187</v>
          </cell>
          <cell r="D5049" t="str">
            <v>1573/1331</v>
          </cell>
        </row>
        <row r="5050">
          <cell r="B5050" t="str">
            <v>李群42（7375）</v>
          </cell>
          <cell r="C5050" t="str">
            <v>豆2185</v>
          </cell>
          <cell r="D5050">
            <v>3333</v>
          </cell>
        </row>
        <row r="5051">
          <cell r="B5051" t="str">
            <v>汪伦放</v>
          </cell>
          <cell r="C5051" t="str">
            <v>英7366</v>
          </cell>
          <cell r="D5051">
            <v>8599</v>
          </cell>
        </row>
        <row r="5052">
          <cell r="C5052" t="str">
            <v>英7366</v>
          </cell>
          <cell r="D5052">
            <v>8599</v>
          </cell>
        </row>
        <row r="5053">
          <cell r="B5053" t="str">
            <v>吴金叶</v>
          </cell>
          <cell r="C5053" t="str">
            <v>G6262</v>
          </cell>
          <cell r="D5053">
            <v>5858</v>
          </cell>
        </row>
        <row r="5054">
          <cell r="B5054" t="str">
            <v>颜珊</v>
          </cell>
          <cell r="C5054" t="str">
            <v>G9870</v>
          </cell>
          <cell r="D5054">
            <v>8599</v>
          </cell>
        </row>
        <row r="5055">
          <cell r="B5055" t="str">
            <v>周彤20（2050）</v>
          </cell>
          <cell r="C5055" t="str">
            <v>范1005</v>
          </cell>
          <cell r="D5055">
            <v>8070</v>
          </cell>
        </row>
        <row r="5056">
          <cell r="B5056" t="str">
            <v>朱丽娜60（7618）</v>
          </cell>
          <cell r="C5056" t="str">
            <v>曾3546</v>
          </cell>
          <cell r="D5056">
            <v>1638</v>
          </cell>
        </row>
        <row r="5057">
          <cell r="B5057" t="str">
            <v>肖苗60（7451）</v>
          </cell>
          <cell r="C5057" t="str">
            <v>易2347</v>
          </cell>
          <cell r="D5057">
            <v>8599</v>
          </cell>
        </row>
        <row r="5058">
          <cell r="B5058" t="str">
            <v>刘婧怡</v>
          </cell>
          <cell r="C5058" t="str">
            <v>刘4696</v>
          </cell>
          <cell r="D5058">
            <v>1313</v>
          </cell>
        </row>
        <row r="5059">
          <cell r="B5059" t="str">
            <v>陈臻颐</v>
          </cell>
          <cell r="C5059" t="str">
            <v>易2347</v>
          </cell>
          <cell r="D5059">
            <v>8599</v>
          </cell>
        </row>
        <row r="5061">
          <cell r="B5061" t="str">
            <v>张琦60（5596）</v>
          </cell>
          <cell r="C5061" t="str">
            <v>G9700</v>
          </cell>
          <cell r="D5061">
            <v>8070</v>
          </cell>
        </row>
        <row r="5062">
          <cell r="B5062" t="str">
            <v>张启明</v>
          </cell>
          <cell r="C5062" t="str">
            <v>胖4566</v>
          </cell>
          <cell r="D5062">
            <v>1313</v>
          </cell>
        </row>
        <row r="5063">
          <cell r="B5063" t="str">
            <v>姜小妮</v>
          </cell>
          <cell r="C5063" t="str">
            <v>胖4566</v>
          </cell>
          <cell r="D5063">
            <v>1313</v>
          </cell>
        </row>
        <row r="5064">
          <cell r="B5064" t="str">
            <v>曾丹2（35）</v>
          </cell>
          <cell r="C5064" t="str">
            <v>屈3608</v>
          </cell>
          <cell r="D5064">
            <v>8668</v>
          </cell>
        </row>
        <row r="5065">
          <cell r="B5065" t="str">
            <v>倪琼</v>
          </cell>
          <cell r="C5065" t="str">
            <v>桑0396</v>
          </cell>
          <cell r="D5065">
            <v>1573</v>
          </cell>
        </row>
        <row r="5066">
          <cell r="B5066" t="str">
            <v>高美珍</v>
          </cell>
          <cell r="C5066" t="str">
            <v>桑0396</v>
          </cell>
          <cell r="D5066">
            <v>1573</v>
          </cell>
        </row>
        <row r="5067">
          <cell r="B5067" t="str">
            <v>陈小凤</v>
          </cell>
          <cell r="C5067" t="str">
            <v>屈3608</v>
          </cell>
          <cell r="D5067">
            <v>8668</v>
          </cell>
        </row>
        <row r="5068">
          <cell r="B5068" t="str">
            <v>钟群华</v>
          </cell>
          <cell r="C5068" t="str">
            <v>肖0677</v>
          </cell>
          <cell r="D5068">
            <v>3333</v>
          </cell>
        </row>
        <row r="5069">
          <cell r="B5069" t="str">
            <v>刘元招</v>
          </cell>
          <cell r="C5069" t="str">
            <v>赵7910</v>
          </cell>
          <cell r="D5069">
            <v>8599</v>
          </cell>
        </row>
        <row r="5072">
          <cell r="B5072" t="str">
            <v>李敏60（3682）</v>
          </cell>
          <cell r="C5072" t="str">
            <v>G2995</v>
          </cell>
          <cell r="D5072">
            <v>5555</v>
          </cell>
        </row>
        <row r="5075">
          <cell r="B5075" t="str">
            <v>黄枚兰</v>
          </cell>
          <cell r="C5075" t="str">
            <v>G4045</v>
          </cell>
          <cell r="D5075">
            <v>5555</v>
          </cell>
        </row>
        <row r="5076">
          <cell r="B5076" t="str">
            <v>李良60（2810）</v>
          </cell>
          <cell r="C5076" t="str">
            <v>易2347</v>
          </cell>
          <cell r="D5076">
            <v>8599</v>
          </cell>
        </row>
        <row r="5077">
          <cell r="B5077" t="str">
            <v>吴雅丽</v>
          </cell>
          <cell r="C5077">
            <v>0</v>
          </cell>
          <cell r="D5077">
            <v>1330</v>
          </cell>
        </row>
        <row r="5078">
          <cell r="B5078" t="str">
            <v>付红兰</v>
          </cell>
          <cell r="C5078" t="str">
            <v>丹4359</v>
          </cell>
          <cell r="D5078">
            <v>8668</v>
          </cell>
        </row>
        <row r="5079">
          <cell r="B5079" t="str">
            <v>成秀英</v>
          </cell>
          <cell r="C5079" t="str">
            <v>龙8848</v>
          </cell>
          <cell r="D5079">
            <v>8070</v>
          </cell>
        </row>
        <row r="5080">
          <cell r="B5080" t="str">
            <v>欧阳玲哥</v>
          </cell>
          <cell r="C5080" t="str">
            <v>陈3085</v>
          </cell>
          <cell r="D5080">
            <v>1313</v>
          </cell>
        </row>
        <row r="5081">
          <cell r="B5081" t="str">
            <v>张秀林20（5865）</v>
          </cell>
          <cell r="C5081" t="str">
            <v>G9223</v>
          </cell>
          <cell r="D5081">
            <v>8599</v>
          </cell>
        </row>
        <row r="5082">
          <cell r="B5082" t="str">
            <v>艾农</v>
          </cell>
          <cell r="C5082" t="str">
            <v>G9223</v>
          </cell>
          <cell r="D5082">
            <v>8599</v>
          </cell>
        </row>
        <row r="5083">
          <cell r="B5083" t="str">
            <v>赖秋兰</v>
          </cell>
          <cell r="C5083" t="str">
            <v>易2347</v>
          </cell>
          <cell r="D5083">
            <v>8599</v>
          </cell>
        </row>
        <row r="5084">
          <cell r="B5084" t="str">
            <v>舒向真</v>
          </cell>
          <cell r="C5084" t="str">
            <v>G4108</v>
          </cell>
          <cell r="D5084">
            <v>5858</v>
          </cell>
        </row>
        <row r="5085">
          <cell r="B5085" t="str">
            <v>陈素青</v>
          </cell>
          <cell r="C5085" t="str">
            <v>杨6649</v>
          </cell>
          <cell r="D5085">
            <v>8070</v>
          </cell>
        </row>
        <row r="5086">
          <cell r="B5086" t="str">
            <v>肖玲60（3658）</v>
          </cell>
          <cell r="C5086" t="str">
            <v>G4045</v>
          </cell>
          <cell r="D5086" t="str">
            <v>5555/1331</v>
          </cell>
          <cell r="E5086">
            <v>1331</v>
          </cell>
        </row>
        <row r="5087">
          <cell r="B5087" t="str">
            <v>贺铃鑫</v>
          </cell>
          <cell r="C5087" t="str">
            <v>易2347</v>
          </cell>
          <cell r="D5087">
            <v>8599</v>
          </cell>
        </row>
        <row r="5088">
          <cell r="B5088" t="str">
            <v>夏芳兰</v>
          </cell>
          <cell r="C5088" t="str">
            <v>易2347</v>
          </cell>
          <cell r="D5088">
            <v>8599</v>
          </cell>
        </row>
        <row r="5089">
          <cell r="B5089" t="str">
            <v>陈姝</v>
          </cell>
          <cell r="C5089" t="str">
            <v>慧1329</v>
          </cell>
          <cell r="D5089">
            <v>8668</v>
          </cell>
        </row>
        <row r="5090">
          <cell r="B5090" t="str">
            <v>黄煌60（5908）</v>
          </cell>
          <cell r="C5090">
            <v>0</v>
          </cell>
          <cell r="D5090">
            <v>1330</v>
          </cell>
        </row>
        <row r="5091">
          <cell r="B5091" t="str">
            <v>赖朵</v>
          </cell>
          <cell r="C5091" t="str">
            <v>慧1329</v>
          </cell>
          <cell r="D5091">
            <v>8668</v>
          </cell>
        </row>
        <row r="5092">
          <cell r="B5092" t="str">
            <v>万应</v>
          </cell>
          <cell r="C5092" t="str">
            <v>G4108</v>
          </cell>
          <cell r="D5092">
            <v>5858</v>
          </cell>
        </row>
        <row r="5093">
          <cell r="B5093" t="str">
            <v>杨先敏</v>
          </cell>
          <cell r="C5093" t="str">
            <v>G3825</v>
          </cell>
          <cell r="D5093">
            <v>8070</v>
          </cell>
        </row>
        <row r="5094">
          <cell r="B5094" t="str">
            <v>刘足娥</v>
          </cell>
          <cell r="C5094" t="str">
            <v>G4793</v>
          </cell>
          <cell r="D5094">
            <v>8668</v>
          </cell>
        </row>
        <row r="5095">
          <cell r="B5095" t="str">
            <v>陈芳43（0881）</v>
          </cell>
          <cell r="C5095">
            <v>0</v>
          </cell>
          <cell r="D5095">
            <v>1331</v>
          </cell>
        </row>
        <row r="5096">
          <cell r="B5096" t="str">
            <v>刘姗2（1738）</v>
          </cell>
          <cell r="C5096" t="str">
            <v>肖6863</v>
          </cell>
          <cell r="D5096">
            <v>9611</v>
          </cell>
        </row>
        <row r="5097">
          <cell r="B5097" t="str">
            <v>梁梦薇</v>
          </cell>
          <cell r="C5097" t="str">
            <v>G3825</v>
          </cell>
          <cell r="D5097">
            <v>8070</v>
          </cell>
        </row>
        <row r="5098">
          <cell r="B5098" t="str">
            <v>潘旭英</v>
          </cell>
          <cell r="C5098" t="str">
            <v>朱6862</v>
          </cell>
          <cell r="D5098">
            <v>9611</v>
          </cell>
        </row>
        <row r="5099">
          <cell r="C5099" t="str">
            <v>朱6862</v>
          </cell>
          <cell r="D5099">
            <v>9611</v>
          </cell>
        </row>
        <row r="5100">
          <cell r="B5100" t="str">
            <v>邓慧41（6262）</v>
          </cell>
          <cell r="C5100" t="str">
            <v>G6262</v>
          </cell>
          <cell r="D5100">
            <v>5858</v>
          </cell>
        </row>
        <row r="5101">
          <cell r="B5101" t="str">
            <v>孙奖</v>
          </cell>
          <cell r="C5101" t="str">
            <v>G6262</v>
          </cell>
          <cell r="D5101">
            <v>5858</v>
          </cell>
        </row>
        <row r="5102">
          <cell r="B5102" t="str">
            <v>张丹艳</v>
          </cell>
          <cell r="C5102" t="str">
            <v>李6891/G7565</v>
          </cell>
          <cell r="D5102" t="str">
            <v>9886/1313</v>
          </cell>
        </row>
        <row r="5103">
          <cell r="B5103" t="str">
            <v>李田</v>
          </cell>
        </row>
        <row r="5103">
          <cell r="D5103">
            <v>5555</v>
          </cell>
        </row>
        <row r="5104">
          <cell r="B5104" t="str">
            <v>游卉</v>
          </cell>
        </row>
        <row r="5104">
          <cell r="D5104">
            <v>5555</v>
          </cell>
        </row>
        <row r="5105">
          <cell r="B5105" t="str">
            <v>雷月仙</v>
          </cell>
          <cell r="C5105" t="str">
            <v>胖4566</v>
          </cell>
          <cell r="D5105">
            <v>1313</v>
          </cell>
        </row>
        <row r="5106">
          <cell r="B5106" t="str">
            <v>张春茂</v>
          </cell>
          <cell r="C5106" t="str">
            <v>曾3041</v>
          </cell>
          <cell r="D5106">
            <v>3333</v>
          </cell>
        </row>
        <row r="5108">
          <cell r="B5108" t="str">
            <v>刘姣阳</v>
          </cell>
          <cell r="C5108" t="str">
            <v>G8568</v>
          </cell>
          <cell r="D5108">
            <v>5858</v>
          </cell>
        </row>
        <row r="5110">
          <cell r="B5110" t="str">
            <v>蒋听</v>
          </cell>
          <cell r="C5110" t="str">
            <v>Y1006</v>
          </cell>
          <cell r="D5110">
            <v>8599</v>
          </cell>
        </row>
        <row r="5111">
          <cell r="B5111" t="str">
            <v>徐婷60（3938）</v>
          </cell>
          <cell r="C5111" t="str">
            <v>G2995</v>
          </cell>
          <cell r="D5111">
            <v>5555</v>
          </cell>
        </row>
        <row r="5112">
          <cell r="B5112" t="str">
            <v>刘丹丹</v>
          </cell>
          <cell r="C5112" t="str">
            <v>娇2722</v>
          </cell>
          <cell r="D5112">
            <v>5858</v>
          </cell>
        </row>
        <row r="5113">
          <cell r="B5113" t="str">
            <v>黄明慧</v>
          </cell>
          <cell r="C5113" t="str">
            <v>慧1329</v>
          </cell>
          <cell r="D5113">
            <v>8668</v>
          </cell>
        </row>
        <row r="5114">
          <cell r="B5114" t="str">
            <v>文慧42（1913）</v>
          </cell>
          <cell r="C5114" t="str">
            <v>文7783</v>
          </cell>
          <cell r="D5114">
            <v>8599</v>
          </cell>
        </row>
        <row r="5115">
          <cell r="B5115" t="str">
            <v>代显珍</v>
          </cell>
          <cell r="C5115" t="str">
            <v>文7783</v>
          </cell>
          <cell r="D5115">
            <v>8599</v>
          </cell>
        </row>
        <row r="5119">
          <cell r="B5119" t="str">
            <v>黄璜</v>
          </cell>
          <cell r="C5119" t="str">
            <v>蔡5312</v>
          </cell>
          <cell r="D5119">
            <v>8070</v>
          </cell>
        </row>
        <row r="5120">
          <cell r="B5120" t="str">
            <v>李萍46（6262）</v>
          </cell>
          <cell r="C5120" t="str">
            <v>G6262</v>
          </cell>
          <cell r="D5120">
            <v>5858</v>
          </cell>
        </row>
        <row r="5121">
          <cell r="B5121" t="str">
            <v>张豆豆</v>
          </cell>
          <cell r="C5121" t="str">
            <v>G0319</v>
          </cell>
          <cell r="D5121">
            <v>8070</v>
          </cell>
        </row>
        <row r="5122">
          <cell r="B5122" t="str">
            <v>农凤凰</v>
          </cell>
          <cell r="C5122" t="str">
            <v>G0319</v>
          </cell>
          <cell r="D5122">
            <v>8070</v>
          </cell>
        </row>
        <row r="5123">
          <cell r="B5123" t="str">
            <v>方雅丽</v>
          </cell>
          <cell r="C5123" t="str">
            <v>G0319</v>
          </cell>
          <cell r="D5123">
            <v>8070</v>
          </cell>
        </row>
        <row r="5124">
          <cell r="B5124" t="str">
            <v>周瑶45（0319）</v>
          </cell>
          <cell r="C5124" t="str">
            <v>G0319</v>
          </cell>
          <cell r="D5124">
            <v>8070</v>
          </cell>
        </row>
        <row r="5125">
          <cell r="B5125" t="str">
            <v>小薛</v>
          </cell>
          <cell r="C5125" t="str">
            <v>G0319</v>
          </cell>
          <cell r="D5125">
            <v>8070</v>
          </cell>
        </row>
        <row r="5126">
          <cell r="B5126" t="str">
            <v>郭银霞</v>
          </cell>
          <cell r="C5126" t="str">
            <v>G0319</v>
          </cell>
          <cell r="D5126">
            <v>8070</v>
          </cell>
        </row>
        <row r="5127">
          <cell r="B5127" t="str">
            <v>思怡</v>
          </cell>
          <cell r="C5127" t="str">
            <v>G0319</v>
          </cell>
          <cell r="D5127">
            <v>8070</v>
          </cell>
        </row>
        <row r="5128">
          <cell r="B5128" t="str">
            <v>官佳乐</v>
          </cell>
          <cell r="C5128" t="str">
            <v>G6262</v>
          </cell>
          <cell r="D5128">
            <v>5858</v>
          </cell>
        </row>
        <row r="5129">
          <cell r="B5129" t="str">
            <v>向林锋</v>
          </cell>
          <cell r="C5129" t="str">
            <v>谭0726</v>
          </cell>
          <cell r="D5129" t="str">
            <v>8070/1330</v>
          </cell>
        </row>
        <row r="5130">
          <cell r="B5130" t="str">
            <v>杨桂兰</v>
          </cell>
          <cell r="C5130" t="str">
            <v>丽5069</v>
          </cell>
          <cell r="D5130">
            <v>1638</v>
          </cell>
        </row>
        <row r="5131">
          <cell r="B5131" t="str">
            <v>徐祥菊</v>
          </cell>
          <cell r="C5131" t="str">
            <v>华7387</v>
          </cell>
          <cell r="D5131">
            <v>1688</v>
          </cell>
        </row>
        <row r="5133">
          <cell r="B5133" t="str">
            <v>李琪琪</v>
          </cell>
          <cell r="C5133" t="str">
            <v>G9700</v>
          </cell>
          <cell r="D5133">
            <v>8070</v>
          </cell>
        </row>
        <row r="5134">
          <cell r="B5134" t="str">
            <v>黄素珍</v>
          </cell>
          <cell r="C5134" t="str">
            <v>G9700</v>
          </cell>
          <cell r="D5134">
            <v>8070</v>
          </cell>
        </row>
        <row r="5135">
          <cell r="B5135" t="str">
            <v>胡月</v>
          </cell>
          <cell r="C5135" t="str">
            <v>G9700</v>
          </cell>
          <cell r="D5135">
            <v>8070</v>
          </cell>
        </row>
        <row r="5136">
          <cell r="B5136" t="str">
            <v>杨朝霞60（3638）</v>
          </cell>
          <cell r="C5136" t="str">
            <v>花6017</v>
          </cell>
          <cell r="D5136">
            <v>8070</v>
          </cell>
        </row>
        <row r="5137">
          <cell r="B5137" t="str">
            <v>陈灿60（9112）</v>
          </cell>
          <cell r="C5137" t="str">
            <v>G3825</v>
          </cell>
          <cell r="D5137">
            <v>8070</v>
          </cell>
        </row>
        <row r="5138">
          <cell r="B5138" t="str">
            <v>潘仙仙</v>
          </cell>
          <cell r="C5138" t="str">
            <v>娟9736</v>
          </cell>
          <cell r="D5138">
            <v>5858</v>
          </cell>
        </row>
        <row r="5139">
          <cell r="B5139" t="str">
            <v>张新宇60（2389）</v>
          </cell>
          <cell r="C5139" t="str">
            <v>G9223</v>
          </cell>
          <cell r="D5139">
            <v>8599</v>
          </cell>
        </row>
        <row r="5140">
          <cell r="B5140" t="str">
            <v>林琴</v>
          </cell>
          <cell r="C5140" t="str">
            <v>G5856</v>
          </cell>
          <cell r="D5140">
            <v>5555</v>
          </cell>
        </row>
        <row r="5141">
          <cell r="B5141" t="str">
            <v>金枝</v>
          </cell>
          <cell r="C5141" t="str">
            <v>G9700</v>
          </cell>
          <cell r="D5141">
            <v>8070</v>
          </cell>
        </row>
        <row r="5142">
          <cell r="B5142" t="str">
            <v>张可怡</v>
          </cell>
          <cell r="C5142" t="str">
            <v>G9700</v>
          </cell>
          <cell r="D5142">
            <v>8070</v>
          </cell>
        </row>
        <row r="5143">
          <cell r="B5143" t="str">
            <v>孙皓琪</v>
          </cell>
          <cell r="C5143" t="str">
            <v>G9700</v>
          </cell>
          <cell r="D5143">
            <v>8070</v>
          </cell>
        </row>
        <row r="5144">
          <cell r="B5144" t="str">
            <v>陈洁</v>
          </cell>
          <cell r="C5144" t="str">
            <v>G0319</v>
          </cell>
          <cell r="D5144">
            <v>8070</v>
          </cell>
        </row>
        <row r="5145">
          <cell r="B5145" t="str">
            <v>周娟娟</v>
          </cell>
          <cell r="C5145" t="str">
            <v>刘3735</v>
          </cell>
          <cell r="D5145">
            <v>8599</v>
          </cell>
        </row>
        <row r="5147">
          <cell r="B5147" t="str">
            <v>紫函</v>
          </cell>
          <cell r="C5147" t="str">
            <v>G9700</v>
          </cell>
          <cell r="D5147">
            <v>8070</v>
          </cell>
        </row>
        <row r="5148">
          <cell r="B5148" t="str">
            <v>韩玉60（6374）</v>
          </cell>
          <cell r="C5148" t="str">
            <v>G9700</v>
          </cell>
          <cell r="D5148">
            <v>8070</v>
          </cell>
        </row>
        <row r="5149">
          <cell r="B5149" t="str">
            <v>李红红60（1270）</v>
          </cell>
          <cell r="C5149" t="str">
            <v>G9700</v>
          </cell>
          <cell r="D5149">
            <v>8070</v>
          </cell>
        </row>
        <row r="5150">
          <cell r="B5150" t="str">
            <v>唐萍萍</v>
          </cell>
          <cell r="C5150" t="str">
            <v>G9700</v>
          </cell>
          <cell r="D5150">
            <v>8070</v>
          </cell>
        </row>
        <row r="5151">
          <cell r="B5151" t="str">
            <v>李倩41（6262）</v>
          </cell>
          <cell r="C5151" t="str">
            <v>G6262</v>
          </cell>
          <cell r="D5151">
            <v>5858</v>
          </cell>
        </row>
        <row r="5152">
          <cell r="B5152" t="str">
            <v>王丽萍</v>
          </cell>
          <cell r="C5152" t="str">
            <v>G6262</v>
          </cell>
          <cell r="D5152">
            <v>5858</v>
          </cell>
        </row>
        <row r="5153">
          <cell r="B5153" t="str">
            <v>汪依超</v>
          </cell>
          <cell r="C5153" t="str">
            <v>G6262</v>
          </cell>
          <cell r="D5153">
            <v>5858</v>
          </cell>
        </row>
        <row r="5154">
          <cell r="B5154" t="str">
            <v>张娜42（6262）</v>
          </cell>
          <cell r="C5154" t="str">
            <v>G6262</v>
          </cell>
          <cell r="D5154">
            <v>5858</v>
          </cell>
        </row>
        <row r="5155">
          <cell r="B5155" t="str">
            <v>徐伶俐</v>
          </cell>
          <cell r="C5155" t="str">
            <v>G6262</v>
          </cell>
          <cell r="D5155">
            <v>5858</v>
          </cell>
        </row>
        <row r="5156">
          <cell r="B5156" t="str">
            <v>唐姿</v>
          </cell>
          <cell r="C5156" t="str">
            <v>G6262</v>
          </cell>
          <cell r="D5156">
            <v>5858</v>
          </cell>
        </row>
        <row r="5157">
          <cell r="B5157" t="str">
            <v>赵丽</v>
          </cell>
          <cell r="C5157" t="str">
            <v>G6262</v>
          </cell>
          <cell r="D5157">
            <v>5858</v>
          </cell>
        </row>
        <row r="5158">
          <cell r="B5158" t="str">
            <v>刘灿灿</v>
          </cell>
          <cell r="C5158" t="str">
            <v>G6262</v>
          </cell>
          <cell r="D5158">
            <v>5858</v>
          </cell>
        </row>
        <row r="5159">
          <cell r="B5159" t="str">
            <v>黄金珠</v>
          </cell>
          <cell r="C5159" t="str">
            <v>G6262</v>
          </cell>
          <cell r="D5159">
            <v>5858</v>
          </cell>
        </row>
        <row r="5160">
          <cell r="B5160" t="str">
            <v>谢安琪</v>
          </cell>
          <cell r="C5160" t="str">
            <v>G6262</v>
          </cell>
          <cell r="D5160">
            <v>5858</v>
          </cell>
        </row>
        <row r="5162">
          <cell r="B5162" t="str">
            <v>侯瑞云</v>
          </cell>
          <cell r="C5162" t="str">
            <v>G9700</v>
          </cell>
          <cell r="D5162">
            <v>8070</v>
          </cell>
        </row>
        <row r="5163">
          <cell r="B5163" t="str">
            <v>黎雪</v>
          </cell>
          <cell r="C5163" t="str">
            <v>G0319</v>
          </cell>
          <cell r="D5163">
            <v>8070</v>
          </cell>
        </row>
        <row r="5164">
          <cell r="B5164" t="str">
            <v>杨娜</v>
          </cell>
          <cell r="C5164" t="str">
            <v>G0319</v>
          </cell>
          <cell r="D5164">
            <v>8070</v>
          </cell>
        </row>
        <row r="5165">
          <cell r="B5165" t="str">
            <v>周瑶</v>
          </cell>
          <cell r="C5165" t="str">
            <v>G0319</v>
          </cell>
          <cell r="D5165">
            <v>8070</v>
          </cell>
        </row>
        <row r="5166">
          <cell r="B5166" t="str">
            <v>荣荣</v>
          </cell>
          <cell r="C5166" t="str">
            <v>G0319</v>
          </cell>
          <cell r="D5166">
            <v>8070</v>
          </cell>
        </row>
        <row r="5167">
          <cell r="B5167" t="str">
            <v>陈金玉</v>
          </cell>
          <cell r="C5167" t="str">
            <v>G0319</v>
          </cell>
          <cell r="D5167">
            <v>8070</v>
          </cell>
        </row>
        <row r="5168">
          <cell r="B5168" t="str">
            <v>康理茂</v>
          </cell>
          <cell r="C5168" t="str">
            <v>刘1595</v>
          </cell>
          <cell r="D5168">
            <v>8599</v>
          </cell>
        </row>
        <row r="5169">
          <cell r="B5169" t="str">
            <v>刘溪43（6262）</v>
          </cell>
          <cell r="C5169" t="str">
            <v>G6262</v>
          </cell>
          <cell r="D5169">
            <v>5858</v>
          </cell>
        </row>
        <row r="5170">
          <cell r="B5170" t="str">
            <v>李倩41（6262）</v>
          </cell>
          <cell r="C5170" t="str">
            <v>G6262</v>
          </cell>
          <cell r="D5170">
            <v>5858</v>
          </cell>
        </row>
        <row r="5171">
          <cell r="B5171" t="str">
            <v>徐伶俐</v>
          </cell>
          <cell r="C5171" t="str">
            <v>G6262</v>
          </cell>
          <cell r="D5171">
            <v>5858</v>
          </cell>
        </row>
        <row r="5172">
          <cell r="B5172" t="str">
            <v>张张</v>
          </cell>
          <cell r="C5172" t="str">
            <v>G6262</v>
          </cell>
          <cell r="D5172">
            <v>5858</v>
          </cell>
        </row>
        <row r="5173">
          <cell r="B5173" t="str">
            <v>唐凤平</v>
          </cell>
          <cell r="C5173" t="str">
            <v>G6262</v>
          </cell>
          <cell r="D5173">
            <v>5858</v>
          </cell>
        </row>
        <row r="5174">
          <cell r="B5174" t="str">
            <v>聂霞</v>
          </cell>
          <cell r="C5174" t="str">
            <v>G8269</v>
          </cell>
          <cell r="D5174">
            <v>8599</v>
          </cell>
        </row>
        <row r="5175">
          <cell r="B5175" t="str">
            <v>李建艳</v>
          </cell>
          <cell r="C5175" t="str">
            <v>G3876</v>
          </cell>
          <cell r="D5175">
            <v>8070</v>
          </cell>
        </row>
        <row r="5177">
          <cell r="B5177" t="str">
            <v>朱亚亚</v>
          </cell>
          <cell r="C5177" t="str">
            <v>桑0396</v>
          </cell>
          <cell r="D5177">
            <v>1573</v>
          </cell>
        </row>
        <row r="5178">
          <cell r="B5178" t="str">
            <v>蒋芬43（3828）</v>
          </cell>
          <cell r="C5178" t="str">
            <v>刘8798</v>
          </cell>
          <cell r="D5178">
            <v>8668</v>
          </cell>
        </row>
        <row r="5179">
          <cell r="B5179" t="str">
            <v>黄梦娇</v>
          </cell>
          <cell r="C5179" t="str">
            <v>G2345</v>
          </cell>
          <cell r="D5179">
            <v>1638</v>
          </cell>
        </row>
        <row r="5180">
          <cell r="B5180" t="str">
            <v>王赛华</v>
          </cell>
          <cell r="C5180" t="str">
            <v>刘8798</v>
          </cell>
          <cell r="D5180">
            <v>8668</v>
          </cell>
        </row>
        <row r="5181">
          <cell r="B5181" t="str">
            <v>杨陈红</v>
          </cell>
          <cell r="C5181" t="str">
            <v>娅8368</v>
          </cell>
          <cell r="D5181">
            <v>9611</v>
          </cell>
        </row>
        <row r="5182">
          <cell r="B5182" t="str">
            <v>梁中妹</v>
          </cell>
          <cell r="C5182" t="str">
            <v>袁0354</v>
          </cell>
          <cell r="D5182">
            <v>8599</v>
          </cell>
        </row>
        <row r="5183">
          <cell r="B5183" t="str">
            <v>李平辉</v>
          </cell>
          <cell r="C5183" t="str">
            <v>G7565</v>
          </cell>
          <cell r="D5183">
            <v>1313</v>
          </cell>
        </row>
        <row r="5184">
          <cell r="B5184" t="str">
            <v>李宇迪</v>
          </cell>
          <cell r="C5184" t="str">
            <v>G0319</v>
          </cell>
          <cell r="D5184">
            <v>8070</v>
          </cell>
        </row>
        <row r="5185">
          <cell r="B5185" t="str">
            <v>邓雅萍</v>
          </cell>
          <cell r="C5185" t="str">
            <v>G0319</v>
          </cell>
          <cell r="D5185">
            <v>8070</v>
          </cell>
        </row>
        <row r="5186">
          <cell r="B5186" t="str">
            <v>娄晓培</v>
          </cell>
          <cell r="C5186" t="str">
            <v>G0319</v>
          </cell>
          <cell r="D5186">
            <v>8070</v>
          </cell>
        </row>
        <row r="5187">
          <cell r="B5187" t="str">
            <v>潘英华</v>
          </cell>
          <cell r="C5187" t="str">
            <v>G0319</v>
          </cell>
          <cell r="D5187">
            <v>8070</v>
          </cell>
        </row>
        <row r="5188">
          <cell r="B5188" t="str">
            <v>陈惠真</v>
          </cell>
          <cell r="C5188" t="str">
            <v>G4793</v>
          </cell>
          <cell r="D5188">
            <v>8668</v>
          </cell>
        </row>
        <row r="5189">
          <cell r="B5189" t="str">
            <v>许飞燕</v>
          </cell>
          <cell r="C5189" t="str">
            <v>G4358</v>
          </cell>
          <cell r="D5189">
            <v>1313</v>
          </cell>
        </row>
        <row r="5190">
          <cell r="B5190" t="str">
            <v>佩西达</v>
          </cell>
          <cell r="C5190" t="str">
            <v>G7882</v>
          </cell>
          <cell r="D5190">
            <v>8070</v>
          </cell>
        </row>
        <row r="5191">
          <cell r="B5191" t="str">
            <v>欧庭花</v>
          </cell>
          <cell r="C5191" t="str">
            <v>G5856</v>
          </cell>
          <cell r="D5191">
            <v>5555</v>
          </cell>
        </row>
        <row r="5193">
          <cell r="B5193" t="str">
            <v>杨欢喜</v>
          </cell>
          <cell r="C5193" t="str">
            <v>曹0729</v>
          </cell>
          <cell r="D5193">
            <v>5555</v>
          </cell>
        </row>
        <row r="5194">
          <cell r="B5194" t="str">
            <v>王秀芝60+（9995）</v>
          </cell>
          <cell r="C5194" t="str">
            <v>G2822</v>
          </cell>
          <cell r="D5194">
            <v>8070</v>
          </cell>
        </row>
        <row r="5195">
          <cell r="B5195" t="str">
            <v>郑晓媚</v>
          </cell>
          <cell r="C5195" t="str">
            <v>G8090</v>
          </cell>
          <cell r="D5195">
            <v>3333</v>
          </cell>
        </row>
        <row r="5196">
          <cell r="C5196" t="str">
            <v>G8090</v>
          </cell>
          <cell r="D5196">
            <v>3333</v>
          </cell>
        </row>
        <row r="5197">
          <cell r="B5197" t="str">
            <v>冉小燕</v>
          </cell>
          <cell r="C5197" t="str">
            <v>G6262</v>
          </cell>
          <cell r="D5197">
            <v>5858</v>
          </cell>
        </row>
        <row r="5198">
          <cell r="B5198" t="str">
            <v>谭泽慧</v>
          </cell>
          <cell r="C5198" t="str">
            <v>G4108</v>
          </cell>
          <cell r="D5198">
            <v>5858</v>
          </cell>
        </row>
        <row r="5199">
          <cell r="B5199" t="str">
            <v>李靖</v>
          </cell>
          <cell r="C5199" t="str">
            <v>G2995</v>
          </cell>
          <cell r="D5199">
            <v>5555</v>
          </cell>
        </row>
        <row r="5200">
          <cell r="B5200" t="str">
            <v>柳义忠</v>
          </cell>
          <cell r="C5200" t="str">
            <v>G2995</v>
          </cell>
          <cell r="D5200">
            <v>5555</v>
          </cell>
        </row>
        <row r="5201">
          <cell r="B5201" t="str">
            <v>冯丽娟60（1427）</v>
          </cell>
          <cell r="C5201" t="str">
            <v>G3825</v>
          </cell>
          <cell r="D5201">
            <v>8070</v>
          </cell>
        </row>
        <row r="5202">
          <cell r="B5202" t="str">
            <v>周玲珑</v>
          </cell>
          <cell r="C5202" t="str">
            <v>慧1329</v>
          </cell>
          <cell r="D5202">
            <v>8668</v>
          </cell>
        </row>
        <row r="5205">
          <cell r="B5205" t="str">
            <v>肖桂婷</v>
          </cell>
          <cell r="C5205" t="str">
            <v>英9941</v>
          </cell>
          <cell r="D5205">
            <v>1688</v>
          </cell>
        </row>
        <row r="5209">
          <cell r="B5209" t="str">
            <v>龙书香</v>
          </cell>
          <cell r="C5209" t="str">
            <v>巧0187</v>
          </cell>
          <cell r="D5209">
            <v>1573</v>
          </cell>
        </row>
        <row r="5211">
          <cell r="B5211" t="str">
            <v>吕晶秋</v>
          </cell>
          <cell r="C5211" t="str">
            <v>G9700</v>
          </cell>
          <cell r="D5211">
            <v>8070</v>
          </cell>
        </row>
        <row r="5212">
          <cell r="B5212" t="str">
            <v>唐初</v>
          </cell>
          <cell r="C5212" t="str">
            <v>G6262</v>
          </cell>
          <cell r="D5212">
            <v>5858</v>
          </cell>
        </row>
        <row r="5213">
          <cell r="B5213" t="str">
            <v>袁琴</v>
          </cell>
          <cell r="C5213" t="str">
            <v>G6262</v>
          </cell>
          <cell r="D5213">
            <v>5858</v>
          </cell>
        </row>
        <row r="5214">
          <cell r="B5214" t="str">
            <v>李诗佳</v>
          </cell>
          <cell r="C5214" t="str">
            <v>G6262</v>
          </cell>
          <cell r="D5214">
            <v>5858</v>
          </cell>
        </row>
        <row r="5215">
          <cell r="B5215" t="str">
            <v>夏娃</v>
          </cell>
          <cell r="C5215" t="str">
            <v>G6262</v>
          </cell>
          <cell r="D5215">
            <v>5858</v>
          </cell>
        </row>
        <row r="5216">
          <cell r="B5216" t="str">
            <v>赵玉42（0319）</v>
          </cell>
          <cell r="C5216" t="str">
            <v>G0319</v>
          </cell>
          <cell r="D5216">
            <v>8070</v>
          </cell>
        </row>
        <row r="5217">
          <cell r="B5217" t="str">
            <v>梁萌</v>
          </cell>
          <cell r="C5217" t="str">
            <v>G0319</v>
          </cell>
          <cell r="D5217">
            <v>8070</v>
          </cell>
        </row>
        <row r="5218">
          <cell r="B5218" t="str">
            <v>李静60（9059）</v>
          </cell>
          <cell r="C5218" t="str">
            <v>G6262</v>
          </cell>
          <cell r="D5218">
            <v>5858</v>
          </cell>
        </row>
        <row r="5219">
          <cell r="B5219" t="str">
            <v>侯莉</v>
          </cell>
          <cell r="C5219" t="str">
            <v>G0319</v>
          </cell>
          <cell r="D5219">
            <v>8070</v>
          </cell>
        </row>
        <row r="5220">
          <cell r="B5220" t="str">
            <v>杨来芬</v>
          </cell>
          <cell r="C5220" t="str">
            <v>G0319</v>
          </cell>
          <cell r="D5220">
            <v>8070</v>
          </cell>
        </row>
        <row r="5221">
          <cell r="B5221" t="str">
            <v>白艺佳</v>
          </cell>
          <cell r="C5221" t="str">
            <v>G0319</v>
          </cell>
          <cell r="D5221">
            <v>8070</v>
          </cell>
        </row>
        <row r="5222">
          <cell r="B5222" t="str">
            <v>王玲</v>
          </cell>
          <cell r="C5222" t="str">
            <v>G0319</v>
          </cell>
          <cell r="D5222">
            <v>8070</v>
          </cell>
        </row>
        <row r="5223">
          <cell r="B5223" t="str">
            <v>李露40（4851）</v>
          </cell>
          <cell r="C5223" t="str">
            <v>袁7182</v>
          </cell>
          <cell r="D5223">
            <v>5555</v>
          </cell>
        </row>
        <row r="5224">
          <cell r="B5224" t="str">
            <v>何梦如</v>
          </cell>
          <cell r="C5224" t="str">
            <v>豆2185</v>
          </cell>
          <cell r="D5224">
            <v>3333</v>
          </cell>
        </row>
        <row r="5225">
          <cell r="B5225" t="str">
            <v>潘陈</v>
          </cell>
          <cell r="C5225" t="str">
            <v>G3953</v>
          </cell>
          <cell r="D5225">
            <v>8668</v>
          </cell>
        </row>
        <row r="5228">
          <cell r="B5228" t="str">
            <v>程梅丽</v>
          </cell>
          <cell r="C5228" t="str">
            <v>G0628</v>
          </cell>
          <cell r="D5228">
            <v>3333</v>
          </cell>
        </row>
        <row r="5229">
          <cell r="B5229" t="str">
            <v>郭娇40（9550）</v>
          </cell>
          <cell r="C5229" t="str">
            <v>刘8798</v>
          </cell>
          <cell r="D5229">
            <v>8668</v>
          </cell>
        </row>
        <row r="5230">
          <cell r="B5230" t="str">
            <v>周凤铭</v>
          </cell>
          <cell r="C5230" t="str">
            <v>汤1661</v>
          </cell>
          <cell r="D5230">
            <v>1688</v>
          </cell>
        </row>
        <row r="5231">
          <cell r="B5231" t="str">
            <v>吴迎春</v>
          </cell>
          <cell r="C5231" t="str">
            <v>思1810</v>
          </cell>
          <cell r="D5231">
            <v>9611</v>
          </cell>
        </row>
        <row r="5232">
          <cell r="B5232" t="str">
            <v>胡雪娇20(1085)</v>
          </cell>
          <cell r="C5232" t="str">
            <v>袁7182</v>
          </cell>
          <cell r="D5232" t="str">
            <v>5555/1331</v>
          </cell>
        </row>
        <row r="5233">
          <cell r="B5233" t="str">
            <v>戴佳倩</v>
          </cell>
          <cell r="C5233" t="str">
            <v>好5318</v>
          </cell>
          <cell r="D5233">
            <v>5858</v>
          </cell>
        </row>
        <row r="5234">
          <cell r="B5234" t="str">
            <v>王兴莲</v>
          </cell>
          <cell r="C5234" t="str">
            <v>豆2185</v>
          </cell>
          <cell r="D5234">
            <v>3333</v>
          </cell>
        </row>
        <row r="5235">
          <cell r="B5235" t="str">
            <v>刘琴琴40（7318）</v>
          </cell>
          <cell r="C5235" t="str">
            <v>G0141</v>
          </cell>
          <cell r="D5235">
            <v>9886</v>
          </cell>
        </row>
        <row r="5236">
          <cell r="B5236" t="str">
            <v>卢飞</v>
          </cell>
          <cell r="C5236" t="str">
            <v>豆2185</v>
          </cell>
          <cell r="D5236">
            <v>3333</v>
          </cell>
        </row>
        <row r="5237">
          <cell r="B5237" t="str">
            <v>贾莹45（7050）</v>
          </cell>
          <cell r="C5237" t="str">
            <v>婷1973</v>
          </cell>
          <cell r="D5237">
            <v>1688</v>
          </cell>
        </row>
        <row r="5238">
          <cell r="B5238" t="str">
            <v>覃海媛</v>
          </cell>
          <cell r="C5238" t="str">
            <v>G0319</v>
          </cell>
          <cell r="D5238">
            <v>8070</v>
          </cell>
        </row>
        <row r="5239">
          <cell r="B5239" t="str">
            <v>王思雅</v>
          </cell>
          <cell r="C5239" t="str">
            <v>G0319</v>
          </cell>
          <cell r="D5239">
            <v>8070</v>
          </cell>
        </row>
        <row r="5240">
          <cell r="B5240" t="str">
            <v>李梦琪</v>
          </cell>
          <cell r="C5240" t="str">
            <v>G0319</v>
          </cell>
          <cell r="D5240">
            <v>8070</v>
          </cell>
        </row>
        <row r="5241">
          <cell r="B5241" t="str">
            <v>王娟42（6311）</v>
          </cell>
          <cell r="C5241" t="str">
            <v>龚1376</v>
          </cell>
          <cell r="D5241">
            <v>8599</v>
          </cell>
        </row>
        <row r="5242">
          <cell r="B5242" t="str">
            <v>叶子婕</v>
          </cell>
          <cell r="C5242" t="str">
            <v>G4778</v>
          </cell>
          <cell r="D5242">
            <v>9611</v>
          </cell>
        </row>
        <row r="5243">
          <cell r="B5243" t="str">
            <v>李美华42（1492）</v>
          </cell>
          <cell r="C5243" t="str">
            <v>G7766</v>
          </cell>
          <cell r="D5243">
            <v>8070</v>
          </cell>
        </row>
        <row r="5244">
          <cell r="B5244" t="str">
            <v>颜美华</v>
          </cell>
          <cell r="C5244" t="str">
            <v>王1855</v>
          </cell>
          <cell r="D5244">
            <v>3333</v>
          </cell>
        </row>
        <row r="5245">
          <cell r="B5245" t="str">
            <v>吴生花</v>
          </cell>
          <cell r="C5245" t="str">
            <v>袁0354</v>
          </cell>
          <cell r="D5245">
            <v>8599</v>
          </cell>
        </row>
        <row r="5246">
          <cell r="B5246" t="str">
            <v>尔菲拉</v>
          </cell>
          <cell r="C5246" t="str">
            <v>G3825</v>
          </cell>
          <cell r="D5246">
            <v>8070</v>
          </cell>
        </row>
        <row r="5247">
          <cell r="B5247" t="str">
            <v>严丹</v>
          </cell>
          <cell r="C5247" t="str">
            <v>芳6713</v>
          </cell>
          <cell r="D5247">
            <v>8070</v>
          </cell>
        </row>
        <row r="5248">
          <cell r="C5248" t="str">
            <v>芳6713</v>
          </cell>
          <cell r="D5248">
            <v>8070</v>
          </cell>
        </row>
        <row r="5249">
          <cell r="B5249" t="str">
            <v>刘溪</v>
          </cell>
          <cell r="C5249" t="str">
            <v>G6262</v>
          </cell>
          <cell r="D5249">
            <v>5858</v>
          </cell>
        </row>
        <row r="5250">
          <cell r="B5250" t="str">
            <v>龙元赋</v>
          </cell>
          <cell r="C5250" t="str">
            <v>G9870</v>
          </cell>
          <cell r="D5250">
            <v>8599</v>
          </cell>
        </row>
        <row r="5251">
          <cell r="B5251" t="str">
            <v>钟细燕</v>
          </cell>
          <cell r="C5251" t="str">
            <v>G4045</v>
          </cell>
          <cell r="D5251">
            <v>5555</v>
          </cell>
        </row>
        <row r="5252">
          <cell r="B5252" t="str">
            <v>李欣彤</v>
          </cell>
          <cell r="C5252" t="str">
            <v>G9700</v>
          </cell>
          <cell r="D5252">
            <v>8070</v>
          </cell>
        </row>
        <row r="5253">
          <cell r="B5253" t="str">
            <v>王朴朴</v>
          </cell>
          <cell r="C5253" t="str">
            <v>王3518</v>
          </cell>
          <cell r="D5253">
            <v>1313</v>
          </cell>
        </row>
        <row r="5254">
          <cell r="B5254" t="str">
            <v>唐友凤</v>
          </cell>
          <cell r="C5254">
            <v>0</v>
          </cell>
          <cell r="D5254">
            <v>1331</v>
          </cell>
        </row>
        <row r="5255">
          <cell r="B5255" t="str">
            <v>周兵华</v>
          </cell>
          <cell r="C5255" t="str">
            <v>刘8798</v>
          </cell>
          <cell r="D5255">
            <v>8668</v>
          </cell>
        </row>
        <row r="5256">
          <cell r="B5256" t="str">
            <v>杨丽娜46（0359）</v>
          </cell>
          <cell r="C5256">
            <v>0</v>
          </cell>
          <cell r="D5256">
            <v>1338</v>
          </cell>
        </row>
        <row r="5257">
          <cell r="B5257" t="str">
            <v>吴竹林</v>
          </cell>
          <cell r="C5257" t="str">
            <v>曾3546</v>
          </cell>
          <cell r="D5257">
            <v>1638</v>
          </cell>
        </row>
        <row r="5258">
          <cell r="B5258" t="str">
            <v>肖建英</v>
          </cell>
          <cell r="C5258" t="str">
            <v>陶5750</v>
          </cell>
          <cell r="D5258">
            <v>1313</v>
          </cell>
        </row>
        <row r="5259">
          <cell r="B5259" t="str">
            <v>张娜</v>
          </cell>
          <cell r="C5259" t="str">
            <v>G6262</v>
          </cell>
          <cell r="D5259">
            <v>5858</v>
          </cell>
        </row>
        <row r="5260">
          <cell r="B5260" t="str">
            <v>封云华</v>
          </cell>
          <cell r="C5260" t="str">
            <v>萍1150</v>
          </cell>
          <cell r="D5260">
            <v>3333</v>
          </cell>
        </row>
        <row r="5261">
          <cell r="B5261" t="str">
            <v>蔡黎丽</v>
          </cell>
          <cell r="C5261" t="str">
            <v>Y1006</v>
          </cell>
          <cell r="D5261">
            <v>8599</v>
          </cell>
        </row>
        <row r="5264">
          <cell r="B5264" t="str">
            <v>刘小丽60（7098）</v>
          </cell>
          <cell r="C5264" t="str">
            <v>黄6192</v>
          </cell>
          <cell r="D5264">
            <v>9611</v>
          </cell>
        </row>
        <row r="5266">
          <cell r="B5266" t="str">
            <v>舒小叶</v>
          </cell>
          <cell r="C5266" t="str">
            <v>G9700</v>
          </cell>
          <cell r="D5266">
            <v>8070</v>
          </cell>
        </row>
        <row r="5267">
          <cell r="B5267" t="str">
            <v>廖沙</v>
          </cell>
          <cell r="C5267" t="str">
            <v>G3825</v>
          </cell>
          <cell r="D5267">
            <v>8070</v>
          </cell>
        </row>
        <row r="5268">
          <cell r="B5268" t="str">
            <v>李倩</v>
          </cell>
          <cell r="C5268" t="str">
            <v>G6262</v>
          </cell>
          <cell r="D5268">
            <v>5858</v>
          </cell>
        </row>
        <row r="5269">
          <cell r="B5269" t="str">
            <v>李荣霞</v>
          </cell>
          <cell r="C5269" t="str">
            <v>G8668</v>
          </cell>
          <cell r="D5269">
            <v>5858</v>
          </cell>
        </row>
        <row r="5270">
          <cell r="B5270" t="str">
            <v>周静熙</v>
          </cell>
          <cell r="C5270" t="str">
            <v>胖4566</v>
          </cell>
          <cell r="D5270">
            <v>1313</v>
          </cell>
        </row>
        <row r="5271">
          <cell r="B5271" t="str">
            <v>代旭</v>
          </cell>
          <cell r="C5271" t="str">
            <v>G3876</v>
          </cell>
          <cell r="D5271">
            <v>8070</v>
          </cell>
        </row>
        <row r="5272">
          <cell r="B5272" t="str">
            <v>刘志英43（6589）</v>
          </cell>
          <cell r="C5272" t="str">
            <v>雪3772</v>
          </cell>
          <cell r="D5272">
            <v>1688</v>
          </cell>
        </row>
        <row r="5273">
          <cell r="B5273" t="str">
            <v>王德花</v>
          </cell>
          <cell r="C5273" t="str">
            <v>雪3772</v>
          </cell>
          <cell r="D5273">
            <v>1688</v>
          </cell>
        </row>
        <row r="5274">
          <cell r="B5274" t="str">
            <v>张金莲46（0319）</v>
          </cell>
          <cell r="C5274" t="str">
            <v>G0319</v>
          </cell>
          <cell r="D5274">
            <v>8070</v>
          </cell>
        </row>
        <row r="5275">
          <cell r="B5275" t="str">
            <v>刘世娥</v>
          </cell>
          <cell r="C5275" t="str">
            <v>G0319</v>
          </cell>
          <cell r="D5275">
            <v>8070</v>
          </cell>
        </row>
        <row r="5276">
          <cell r="B5276" t="str">
            <v>熊娇</v>
          </cell>
          <cell r="C5276" t="str">
            <v>G0319</v>
          </cell>
          <cell r="D5276">
            <v>8070</v>
          </cell>
        </row>
        <row r="5277">
          <cell r="B5277" t="str">
            <v>黄新慧</v>
          </cell>
          <cell r="C5277" t="str">
            <v>G0319</v>
          </cell>
          <cell r="D5277">
            <v>8070</v>
          </cell>
        </row>
        <row r="5278">
          <cell r="B5278" t="str">
            <v>吴艳婷45（1793）</v>
          </cell>
          <cell r="C5278" t="str">
            <v>G1973</v>
          </cell>
          <cell r="D5278">
            <v>1313</v>
          </cell>
        </row>
        <row r="5279">
          <cell r="B5279" t="str">
            <v>石颖蕾</v>
          </cell>
          <cell r="C5279" t="str">
            <v>G6262</v>
          </cell>
          <cell r="D5279">
            <v>5858</v>
          </cell>
        </row>
        <row r="5280">
          <cell r="B5280" t="str">
            <v>崔云</v>
          </cell>
          <cell r="C5280">
            <v>0</v>
          </cell>
          <cell r="D5280">
            <v>1331</v>
          </cell>
        </row>
        <row r="5281">
          <cell r="B5281" t="str">
            <v>黄清</v>
          </cell>
          <cell r="C5281" t="str">
            <v>Y1006</v>
          </cell>
          <cell r="D5281">
            <v>8599</v>
          </cell>
        </row>
        <row r="5282">
          <cell r="B5282" t="str">
            <v>何桂拾</v>
          </cell>
          <cell r="C5282">
            <v>0</v>
          </cell>
          <cell r="D5282">
            <v>1331</v>
          </cell>
        </row>
        <row r="5283">
          <cell r="B5283" t="str">
            <v>周熙徭</v>
          </cell>
          <cell r="C5283">
            <v>0</v>
          </cell>
          <cell r="D5283">
            <v>1331</v>
          </cell>
        </row>
        <row r="5284">
          <cell r="B5284" t="str">
            <v>任玉莲</v>
          </cell>
          <cell r="C5284" t="str">
            <v>G1623</v>
          </cell>
          <cell r="D5284">
            <v>5555</v>
          </cell>
        </row>
        <row r="5285">
          <cell r="B5285" t="str">
            <v>唐依</v>
          </cell>
          <cell r="C5285" t="str">
            <v>G1623</v>
          </cell>
          <cell r="D5285">
            <v>5555</v>
          </cell>
        </row>
        <row r="5286">
          <cell r="B5286" t="str">
            <v>王伏平</v>
          </cell>
          <cell r="C5286" t="str">
            <v>龚1376</v>
          </cell>
          <cell r="D5286">
            <v>8599</v>
          </cell>
        </row>
        <row r="5287">
          <cell r="B5287" t="str">
            <v>伍露荣</v>
          </cell>
          <cell r="C5287" t="str">
            <v>G8838</v>
          </cell>
          <cell r="D5287">
            <v>8070</v>
          </cell>
        </row>
        <row r="5288">
          <cell r="B5288" t="str">
            <v>王莲莲</v>
          </cell>
          <cell r="C5288" t="str">
            <v>G1312</v>
          </cell>
          <cell r="D5288">
            <v>3333</v>
          </cell>
        </row>
        <row r="5289">
          <cell r="B5289" t="str">
            <v>曾愉</v>
          </cell>
          <cell r="C5289" t="str">
            <v>G6262</v>
          </cell>
          <cell r="D5289">
            <v>5858</v>
          </cell>
        </row>
        <row r="5290">
          <cell r="B5290" t="str">
            <v>玉罕叫</v>
          </cell>
          <cell r="C5290" t="str">
            <v>G3953</v>
          </cell>
          <cell r="D5290">
            <v>8668</v>
          </cell>
        </row>
        <row r="5291">
          <cell r="B5291" t="str">
            <v>吴敏40（8668）</v>
          </cell>
          <cell r="C5291" t="str">
            <v>G8668</v>
          </cell>
          <cell r="D5291">
            <v>5858</v>
          </cell>
        </row>
        <row r="5292">
          <cell r="B5292" t="str">
            <v>胡晓珍</v>
          </cell>
          <cell r="C5292" t="str">
            <v>袁3801</v>
          </cell>
          <cell r="D5292">
            <v>8070</v>
          </cell>
        </row>
        <row r="5293">
          <cell r="B5293" t="str">
            <v>陈美玲6262</v>
          </cell>
          <cell r="C5293" t="str">
            <v>G6262</v>
          </cell>
          <cell r="D5293">
            <v>5858</v>
          </cell>
        </row>
        <row r="5294">
          <cell r="B5294" t="str">
            <v>覃海源</v>
          </cell>
          <cell r="C5294" t="str">
            <v>G0319</v>
          </cell>
          <cell r="D5294">
            <v>8070</v>
          </cell>
        </row>
        <row r="5295">
          <cell r="B5295" t="str">
            <v>龙杨林</v>
          </cell>
          <cell r="C5295" t="str">
            <v>G0319</v>
          </cell>
          <cell r="D5295">
            <v>8070</v>
          </cell>
        </row>
        <row r="5296">
          <cell r="B5296" t="str">
            <v>焦丽娟</v>
          </cell>
          <cell r="C5296" t="str">
            <v>G0319</v>
          </cell>
          <cell r="D5296">
            <v>8070</v>
          </cell>
        </row>
        <row r="5297">
          <cell r="B5297" t="str">
            <v>杨家如</v>
          </cell>
          <cell r="C5297" t="str">
            <v>G0319</v>
          </cell>
          <cell r="D5297">
            <v>8070</v>
          </cell>
        </row>
        <row r="5298">
          <cell r="B5298" t="str">
            <v>伍文静</v>
          </cell>
          <cell r="C5298" t="str">
            <v>G8668</v>
          </cell>
          <cell r="D5298">
            <v>5858</v>
          </cell>
        </row>
        <row r="5299">
          <cell r="B5299" t="str">
            <v>张辉49（7699）</v>
          </cell>
          <cell r="C5299" t="str">
            <v>G8668</v>
          </cell>
          <cell r="D5299">
            <v>5858</v>
          </cell>
        </row>
        <row r="5300">
          <cell r="B5300" t="str">
            <v>保龙诺</v>
          </cell>
          <cell r="C5300" t="str">
            <v>G8668</v>
          </cell>
          <cell r="D5300">
            <v>5858</v>
          </cell>
        </row>
        <row r="5301">
          <cell r="B5301" t="str">
            <v>周玉娟</v>
          </cell>
          <cell r="C5301" t="str">
            <v>黄8722</v>
          </cell>
          <cell r="D5301">
            <v>8070</v>
          </cell>
        </row>
        <row r="5302">
          <cell r="B5302" t="str">
            <v>黄宏霞</v>
          </cell>
          <cell r="C5302" t="str">
            <v>唐0325</v>
          </cell>
          <cell r="D5302">
            <v>9886</v>
          </cell>
        </row>
        <row r="5303">
          <cell r="B5303" t="str">
            <v>马云丹</v>
          </cell>
          <cell r="C5303" t="str">
            <v>G6262</v>
          </cell>
          <cell r="D5303">
            <v>5858</v>
          </cell>
        </row>
        <row r="5305">
          <cell r="B5305" t="str">
            <v>涂美婵</v>
          </cell>
          <cell r="C5305" t="str">
            <v>G6262</v>
          </cell>
          <cell r="D5305">
            <v>5858</v>
          </cell>
        </row>
        <row r="5306">
          <cell r="B5306" t="str">
            <v>何鑫鑫60（6796）</v>
          </cell>
          <cell r="C5306" t="str">
            <v>G6262</v>
          </cell>
          <cell r="D5306">
            <v>5858</v>
          </cell>
        </row>
        <row r="5307">
          <cell r="B5307" t="str">
            <v>周慧芳</v>
          </cell>
          <cell r="C5307" t="str">
            <v>G9700</v>
          </cell>
          <cell r="D5307">
            <v>8070</v>
          </cell>
        </row>
        <row r="5308">
          <cell r="B5308" t="str">
            <v>郑海娟</v>
          </cell>
          <cell r="C5308" t="str">
            <v>G9700</v>
          </cell>
          <cell r="D5308">
            <v>8070</v>
          </cell>
        </row>
        <row r="5309">
          <cell r="B5309" t="str">
            <v>陈中培</v>
          </cell>
          <cell r="C5309" t="str">
            <v>G8668</v>
          </cell>
          <cell r="D5309">
            <v>5858</v>
          </cell>
        </row>
        <row r="5310">
          <cell r="B5310" t="str">
            <v>赖瑞芳</v>
          </cell>
          <cell r="C5310" t="str">
            <v>甜4038</v>
          </cell>
          <cell r="D5310">
            <v>1573</v>
          </cell>
        </row>
        <row r="5311">
          <cell r="B5311" t="str">
            <v>谷兰</v>
          </cell>
          <cell r="C5311" t="str">
            <v>唐0325</v>
          </cell>
          <cell r="D5311">
            <v>9886</v>
          </cell>
        </row>
        <row r="5312">
          <cell r="B5312" t="str">
            <v>罗欣雨</v>
          </cell>
          <cell r="C5312" t="str">
            <v>黄8722</v>
          </cell>
          <cell r="D5312">
            <v>8070</v>
          </cell>
        </row>
        <row r="5313">
          <cell r="B5313" t="str">
            <v>许丽莉</v>
          </cell>
          <cell r="C5313" t="str">
            <v>G1978</v>
          </cell>
          <cell r="D5313" t="str">
            <v>1638/1331</v>
          </cell>
          <cell r="E5313">
            <v>1331</v>
          </cell>
        </row>
        <row r="5314">
          <cell r="B5314" t="str">
            <v>黄秀丽</v>
          </cell>
          <cell r="C5314" t="str">
            <v>G1234</v>
          </cell>
          <cell r="D5314">
            <v>9886</v>
          </cell>
        </row>
        <row r="5315">
          <cell r="B5315" t="str">
            <v>龙霞40（8668）</v>
          </cell>
          <cell r="C5315" t="str">
            <v>G8668</v>
          </cell>
          <cell r="D5315">
            <v>5858</v>
          </cell>
        </row>
        <row r="5316">
          <cell r="B5316" t="str">
            <v>崔长莉</v>
          </cell>
          <cell r="C5316" t="str">
            <v>G7013</v>
          </cell>
          <cell r="D5316">
            <v>5555</v>
          </cell>
        </row>
        <row r="5317">
          <cell r="B5317" t="str">
            <v>梁幸</v>
          </cell>
          <cell r="C5317" t="str">
            <v>朱6862</v>
          </cell>
          <cell r="D5317">
            <v>9611</v>
          </cell>
        </row>
        <row r="5318">
          <cell r="B5318" t="str">
            <v>李叶玲</v>
          </cell>
          <cell r="C5318" t="str">
            <v>G8668</v>
          </cell>
          <cell r="D5318">
            <v>5858</v>
          </cell>
        </row>
        <row r="5319">
          <cell r="B5319" t="str">
            <v>候瑞云</v>
          </cell>
          <cell r="C5319" t="str">
            <v>G9700</v>
          </cell>
          <cell r="D5319">
            <v>8070</v>
          </cell>
        </row>
        <row r="5320">
          <cell r="B5320" t="str">
            <v>王玲41(0319)</v>
          </cell>
          <cell r="C5320" t="str">
            <v>G0319</v>
          </cell>
          <cell r="D5320">
            <v>8070</v>
          </cell>
        </row>
        <row r="5321">
          <cell r="B5321" t="str">
            <v>胡霞</v>
          </cell>
          <cell r="C5321" t="str">
            <v>G4778</v>
          </cell>
          <cell r="D5321">
            <v>9611</v>
          </cell>
        </row>
        <row r="5322">
          <cell r="C5322" t="str">
            <v>G4778</v>
          </cell>
          <cell r="D5322">
            <v>9611</v>
          </cell>
        </row>
        <row r="5323">
          <cell r="B5323" t="str">
            <v>周贝贝41（6262）</v>
          </cell>
          <cell r="C5323" t="str">
            <v>G6262</v>
          </cell>
          <cell r="D5323">
            <v>5858</v>
          </cell>
        </row>
        <row r="5324">
          <cell r="B5324" t="str">
            <v>周开刚</v>
          </cell>
          <cell r="C5324" t="str">
            <v>G9696</v>
          </cell>
          <cell r="D5324">
            <v>9611</v>
          </cell>
        </row>
        <row r="5325">
          <cell r="B5325" t="str">
            <v>赵珍41（1724）</v>
          </cell>
          <cell r="C5325" t="str">
            <v>G0319</v>
          </cell>
          <cell r="D5325">
            <v>8070</v>
          </cell>
        </row>
        <row r="5326">
          <cell r="B5326" t="str">
            <v>谭寸香</v>
          </cell>
          <cell r="C5326" t="str">
            <v>陶5750</v>
          </cell>
          <cell r="D5326">
            <v>1313</v>
          </cell>
        </row>
        <row r="5327">
          <cell r="B5327" t="str">
            <v>向慧艳</v>
          </cell>
          <cell r="C5327" t="str">
            <v>G0319</v>
          </cell>
          <cell r="D5327">
            <v>8070</v>
          </cell>
        </row>
        <row r="5328">
          <cell r="B5328" t="str">
            <v>罗婵</v>
          </cell>
          <cell r="C5328" t="str">
            <v>G0319</v>
          </cell>
          <cell r="D5328">
            <v>8070</v>
          </cell>
        </row>
        <row r="5329">
          <cell r="B5329" t="str">
            <v>廖小艳</v>
          </cell>
          <cell r="C5329" t="str">
            <v>G1260</v>
          </cell>
          <cell r="D5329">
            <v>1996</v>
          </cell>
        </row>
        <row r="5330">
          <cell r="B5330" t="str">
            <v>李超群</v>
          </cell>
          <cell r="C5330" t="str">
            <v>肖3700</v>
          </cell>
          <cell r="D5330" t="str">
            <v>5858/1331</v>
          </cell>
          <cell r="E5330">
            <v>1331</v>
          </cell>
        </row>
        <row r="5331">
          <cell r="B5331" t="str">
            <v>陈胜刚</v>
          </cell>
          <cell r="C5331" t="str">
            <v>G8668</v>
          </cell>
          <cell r="D5331">
            <v>5858</v>
          </cell>
        </row>
        <row r="5332">
          <cell r="B5332" t="str">
            <v>安先霞</v>
          </cell>
          <cell r="C5332" t="str">
            <v>G8668</v>
          </cell>
          <cell r="D5332">
            <v>5858</v>
          </cell>
        </row>
        <row r="5333">
          <cell r="B5333" t="str">
            <v>马丹49（952X）</v>
          </cell>
          <cell r="C5333" t="str">
            <v>G2232</v>
          </cell>
          <cell r="D5333">
            <v>5555</v>
          </cell>
        </row>
        <row r="5334">
          <cell r="B5334" t="str">
            <v>贺群43（7031）</v>
          </cell>
          <cell r="C5334" t="str">
            <v>G2232</v>
          </cell>
          <cell r="D5334">
            <v>5555</v>
          </cell>
        </row>
        <row r="5335">
          <cell r="B5335" t="str">
            <v>胡会山</v>
          </cell>
          <cell r="C5335" t="str">
            <v>江3846</v>
          </cell>
          <cell r="D5335">
            <v>1638</v>
          </cell>
        </row>
        <row r="5336">
          <cell r="B5336" t="str">
            <v>谢巧艳</v>
          </cell>
          <cell r="C5336" t="str">
            <v>G9223</v>
          </cell>
          <cell r="D5336">
            <v>8070</v>
          </cell>
        </row>
        <row r="5339">
          <cell r="B5339" t="str">
            <v>龙双欢</v>
          </cell>
          <cell r="C5339" t="str">
            <v>G6262</v>
          </cell>
          <cell r="D5339">
            <v>5858</v>
          </cell>
        </row>
        <row r="5340">
          <cell r="B5340" t="str">
            <v>杨永芬</v>
          </cell>
          <cell r="C5340" t="str">
            <v>黄7938</v>
          </cell>
          <cell r="D5340">
            <v>3333</v>
          </cell>
        </row>
        <row r="5341">
          <cell r="B5341" t="str">
            <v>张海香</v>
          </cell>
          <cell r="C5341" t="str">
            <v>文7783</v>
          </cell>
          <cell r="D5341">
            <v>8599</v>
          </cell>
        </row>
        <row r="5343">
          <cell r="B5343" t="str">
            <v>蒋美艳</v>
          </cell>
          <cell r="C5343" t="str">
            <v>G5454</v>
          </cell>
          <cell r="D5343">
            <v>8070</v>
          </cell>
        </row>
        <row r="5344">
          <cell r="B5344" t="str">
            <v>向津津</v>
          </cell>
          <cell r="C5344" t="str">
            <v>G8668</v>
          </cell>
          <cell r="D5344">
            <v>5858</v>
          </cell>
        </row>
        <row r="5345">
          <cell r="B5345" t="str">
            <v>蒙彩莲</v>
          </cell>
          <cell r="C5345" t="str">
            <v>G8668</v>
          </cell>
          <cell r="D5345">
            <v>5858</v>
          </cell>
        </row>
        <row r="5346">
          <cell r="B5346" t="str">
            <v>熊芳芳</v>
          </cell>
          <cell r="C5346" t="str">
            <v>唐0325</v>
          </cell>
          <cell r="D5346">
            <v>9886</v>
          </cell>
        </row>
        <row r="5348">
          <cell r="B5348" t="str">
            <v>韦丽琴</v>
          </cell>
          <cell r="C5348" t="str">
            <v>G0319</v>
          </cell>
          <cell r="D5348">
            <v>8070</v>
          </cell>
        </row>
        <row r="5349">
          <cell r="B5349" t="str">
            <v>李悦</v>
          </cell>
          <cell r="C5349" t="str">
            <v>G0319</v>
          </cell>
          <cell r="D5349">
            <v>8070</v>
          </cell>
        </row>
        <row r="5350">
          <cell r="B5350" t="str">
            <v>胡可</v>
          </cell>
          <cell r="C5350" t="str">
            <v>G0319</v>
          </cell>
          <cell r="D5350">
            <v>8070</v>
          </cell>
        </row>
        <row r="5351">
          <cell r="B5351" t="str">
            <v>熊丹丹</v>
          </cell>
          <cell r="C5351" t="str">
            <v>肖9660</v>
          </cell>
          <cell r="D5351">
            <v>8668</v>
          </cell>
        </row>
        <row r="5352">
          <cell r="B5352" t="str">
            <v>刘微微45（3953）</v>
          </cell>
          <cell r="C5352" t="str">
            <v>G2886</v>
          </cell>
          <cell r="D5352">
            <v>8070</v>
          </cell>
        </row>
        <row r="5353">
          <cell r="B5353" t="str">
            <v>姜小华</v>
          </cell>
          <cell r="C5353" t="str">
            <v>G1978</v>
          </cell>
          <cell r="D5353">
            <v>1638</v>
          </cell>
        </row>
        <row r="5354">
          <cell r="B5354" t="str">
            <v>周雯娟</v>
          </cell>
          <cell r="C5354" t="str">
            <v>G1260</v>
          </cell>
          <cell r="D5354">
            <v>1996</v>
          </cell>
        </row>
        <row r="5355">
          <cell r="B5355" t="str">
            <v>曾呈晨</v>
          </cell>
          <cell r="C5355" t="str">
            <v>肖9660</v>
          </cell>
          <cell r="D5355">
            <v>8668</v>
          </cell>
        </row>
        <row r="5356">
          <cell r="B5356" t="str">
            <v>刘飞3（5162）</v>
          </cell>
          <cell r="C5356" t="str">
            <v>G3953</v>
          </cell>
          <cell r="D5356">
            <v>8668</v>
          </cell>
        </row>
        <row r="5357">
          <cell r="B5357" t="str">
            <v>彭满辉</v>
          </cell>
          <cell r="C5357" t="str">
            <v>G6208</v>
          </cell>
          <cell r="D5357">
            <v>5858</v>
          </cell>
        </row>
        <row r="5358">
          <cell r="B5358" t="str">
            <v>蒋少华</v>
          </cell>
          <cell r="C5358" t="str">
            <v>G8668</v>
          </cell>
          <cell r="D5358">
            <v>5858</v>
          </cell>
        </row>
        <row r="5359">
          <cell r="B5359" t="str">
            <v>袁瑶41（3875）</v>
          </cell>
          <cell r="C5359" t="str">
            <v>G3875</v>
          </cell>
          <cell r="D5359">
            <v>8070</v>
          </cell>
        </row>
        <row r="5360">
          <cell r="B5360" t="str">
            <v>杨静43（5977）</v>
          </cell>
          <cell r="C5360" t="str">
            <v>王3518</v>
          </cell>
          <cell r="D5360">
            <v>1313</v>
          </cell>
        </row>
        <row r="5361">
          <cell r="C5361" t="str">
            <v>王3518</v>
          </cell>
          <cell r="D5361">
            <v>1313</v>
          </cell>
        </row>
        <row r="5362">
          <cell r="B5362" t="str">
            <v>刘珊珊60（8731）</v>
          </cell>
          <cell r="C5362" t="str">
            <v>G0319</v>
          </cell>
          <cell r="D5362">
            <v>8070</v>
          </cell>
        </row>
        <row r="5363">
          <cell r="B5363" t="str">
            <v>蒙甜甜</v>
          </cell>
          <cell r="C5363" t="str">
            <v>G0319</v>
          </cell>
          <cell r="D5363">
            <v>8070</v>
          </cell>
        </row>
        <row r="5364">
          <cell r="B5364" t="str">
            <v>刘淑艳</v>
          </cell>
          <cell r="C5364" t="str">
            <v>G8668</v>
          </cell>
          <cell r="D5364">
            <v>5858</v>
          </cell>
        </row>
        <row r="5365">
          <cell r="B5365" t="str">
            <v>梁阳朔</v>
          </cell>
          <cell r="C5365" t="str">
            <v>G8668</v>
          </cell>
          <cell r="D5365">
            <v>5858</v>
          </cell>
        </row>
        <row r="5366">
          <cell r="B5366" t="str">
            <v>陈晓</v>
          </cell>
          <cell r="C5366" t="str">
            <v>G1199</v>
          </cell>
          <cell r="D5366">
            <v>8668</v>
          </cell>
        </row>
        <row r="5367">
          <cell r="B5367" t="str">
            <v>张芳60（2769）</v>
          </cell>
          <cell r="C5367" t="str">
            <v>G2621</v>
          </cell>
          <cell r="D5367">
            <v>1638</v>
          </cell>
        </row>
        <row r="5369">
          <cell r="B5369" t="str">
            <v>陈学敏</v>
          </cell>
          <cell r="C5369" t="str">
            <v>花6017</v>
          </cell>
          <cell r="D5369">
            <v>8070</v>
          </cell>
        </row>
        <row r="5370">
          <cell r="B5370" t="str">
            <v>严闻钧</v>
          </cell>
          <cell r="C5370" t="str">
            <v>易2347</v>
          </cell>
          <cell r="D5370" t="str">
            <v>8599/1331</v>
          </cell>
          <cell r="E5370">
            <v>1331</v>
          </cell>
        </row>
        <row r="5373">
          <cell r="B5373" t="str">
            <v>周海云</v>
          </cell>
          <cell r="C5373" t="str">
            <v>Y1006</v>
          </cell>
          <cell r="D5373">
            <v>8599</v>
          </cell>
        </row>
        <row r="5374">
          <cell r="B5374" t="str">
            <v>凌兰</v>
          </cell>
          <cell r="C5374" t="str">
            <v>邹2429</v>
          </cell>
          <cell r="D5374">
            <v>8070</v>
          </cell>
        </row>
        <row r="5376">
          <cell r="B5376" t="str">
            <v>肖小花</v>
          </cell>
          <cell r="C5376" t="str">
            <v>Y1006</v>
          </cell>
          <cell r="D5376">
            <v>8599</v>
          </cell>
        </row>
        <row r="5378">
          <cell r="B5378" t="str">
            <v>罗年香</v>
          </cell>
          <cell r="C5378" t="str">
            <v>赵0238</v>
          </cell>
          <cell r="D5378">
            <v>9611</v>
          </cell>
        </row>
        <row r="5380">
          <cell r="B5380" t="str">
            <v>李茂云</v>
          </cell>
          <cell r="C5380" t="str">
            <v>G0022</v>
          </cell>
          <cell r="D5380">
            <v>1688</v>
          </cell>
        </row>
        <row r="5382">
          <cell r="B5382" t="str">
            <v>黄桂香</v>
          </cell>
          <cell r="C5382" t="str">
            <v>G0022</v>
          </cell>
          <cell r="D5382">
            <v>1688</v>
          </cell>
        </row>
        <row r="5383">
          <cell r="B5383" t="str">
            <v>罗六凤</v>
          </cell>
          <cell r="C5383" t="str">
            <v>G3825</v>
          </cell>
          <cell r="D5383">
            <v>8070</v>
          </cell>
        </row>
        <row r="5384">
          <cell r="B5384" t="str">
            <v>李红红</v>
          </cell>
          <cell r="C5384" t="str">
            <v>G9700</v>
          </cell>
          <cell r="D5384">
            <v>8070</v>
          </cell>
        </row>
        <row r="5385">
          <cell r="B5385" t="str">
            <v>周江燕</v>
          </cell>
          <cell r="C5385" t="str">
            <v>G9700</v>
          </cell>
          <cell r="D5385">
            <v>8070</v>
          </cell>
        </row>
        <row r="5386">
          <cell r="B5386" t="str">
            <v>林希妍</v>
          </cell>
          <cell r="C5386" t="str">
            <v>G0319</v>
          </cell>
          <cell r="D5386">
            <v>8070</v>
          </cell>
        </row>
        <row r="5387">
          <cell r="B5387" t="str">
            <v>李海燕60（2899）</v>
          </cell>
          <cell r="C5387" t="str">
            <v>慧1329</v>
          </cell>
          <cell r="D5387">
            <v>8668</v>
          </cell>
        </row>
        <row r="5388">
          <cell r="D5388">
            <v>1313</v>
          </cell>
        </row>
        <row r="5389">
          <cell r="B5389" t="str">
            <v>袁云琴</v>
          </cell>
          <cell r="C5389" t="str">
            <v>Y1006</v>
          </cell>
          <cell r="D5389">
            <v>8599</v>
          </cell>
        </row>
        <row r="5392">
          <cell r="B5392" t="str">
            <v>李欢60（0940）</v>
          </cell>
          <cell r="C5392" t="str">
            <v>汤1661</v>
          </cell>
          <cell r="D5392">
            <v>1688</v>
          </cell>
        </row>
        <row r="5393">
          <cell r="B5393" t="str">
            <v>刘珊珊</v>
          </cell>
          <cell r="C5393" t="str">
            <v>G1978</v>
          </cell>
          <cell r="D5393">
            <v>1638</v>
          </cell>
        </row>
        <row r="5394">
          <cell r="B5394" t="str">
            <v>胡璇</v>
          </cell>
          <cell r="C5394" t="str">
            <v>G6262</v>
          </cell>
          <cell r="D5394">
            <v>5858</v>
          </cell>
        </row>
        <row r="5395">
          <cell r="B5395" t="str">
            <v>杨欣茹</v>
          </cell>
          <cell r="C5395" t="str">
            <v>G6262</v>
          </cell>
          <cell r="D5395">
            <v>5858</v>
          </cell>
        </row>
        <row r="5396">
          <cell r="B5396" t="str">
            <v>周晏茹</v>
          </cell>
          <cell r="C5396" t="str">
            <v>G6262</v>
          </cell>
          <cell r="D5396">
            <v>5858</v>
          </cell>
        </row>
        <row r="5397">
          <cell r="B5397" t="str">
            <v>郎启荣</v>
          </cell>
          <cell r="C5397" t="str">
            <v>G4778</v>
          </cell>
          <cell r="D5397">
            <v>9611</v>
          </cell>
        </row>
        <row r="5398">
          <cell r="B5398" t="str">
            <v>蒋海燕</v>
          </cell>
          <cell r="C5398" t="str">
            <v>G2009</v>
          </cell>
          <cell r="D5398">
            <v>1688</v>
          </cell>
        </row>
        <row r="5399">
          <cell r="B5399" t="str">
            <v>田卫梅</v>
          </cell>
          <cell r="C5399" t="str">
            <v>曾3041</v>
          </cell>
          <cell r="D5399">
            <v>3333</v>
          </cell>
        </row>
        <row r="5400">
          <cell r="B5400" t="str">
            <v>文彦娟</v>
          </cell>
          <cell r="C5400" t="str">
            <v>唐8767</v>
          </cell>
          <cell r="D5400">
            <v>8888</v>
          </cell>
        </row>
        <row r="5401">
          <cell r="B5401" t="str">
            <v>彭伯霖</v>
          </cell>
          <cell r="C5401" t="str">
            <v>唐8767</v>
          </cell>
          <cell r="D5401">
            <v>8888</v>
          </cell>
        </row>
        <row r="5402">
          <cell r="B5402" t="str">
            <v>祁金铭</v>
          </cell>
          <cell r="C5402" t="str">
            <v>范1008</v>
          </cell>
          <cell r="D5402">
            <v>8070</v>
          </cell>
        </row>
        <row r="5403">
          <cell r="B5403" t="str">
            <v>梁召明</v>
          </cell>
          <cell r="C5403" t="str">
            <v>朱6862</v>
          </cell>
          <cell r="D5403">
            <v>9611</v>
          </cell>
        </row>
        <row r="5404">
          <cell r="B5404" t="str">
            <v>骆晓</v>
          </cell>
          <cell r="C5404" t="str">
            <v>G6722</v>
          </cell>
          <cell r="D5404">
            <v>1688</v>
          </cell>
        </row>
        <row r="5405">
          <cell r="B5405" t="str">
            <v>吴倩</v>
          </cell>
          <cell r="C5405" t="str">
            <v>G6722</v>
          </cell>
          <cell r="D5405">
            <v>1688</v>
          </cell>
        </row>
        <row r="5406">
          <cell r="B5406" t="str">
            <v>刘艳君</v>
          </cell>
          <cell r="C5406" t="str">
            <v>G4108</v>
          </cell>
          <cell r="D5406">
            <v>5858</v>
          </cell>
        </row>
        <row r="5407">
          <cell r="B5407" t="str">
            <v>黄巧英</v>
          </cell>
          <cell r="C5407" t="str">
            <v>G7381</v>
          </cell>
          <cell r="D5407">
            <v>8599</v>
          </cell>
        </row>
        <row r="5408">
          <cell r="B5408" t="str">
            <v>张美霞</v>
          </cell>
          <cell r="C5408" t="str">
            <v>邹2429</v>
          </cell>
          <cell r="D5408">
            <v>8070</v>
          </cell>
        </row>
        <row r="5409">
          <cell r="B5409" t="str">
            <v>阎红60（1497）</v>
          </cell>
          <cell r="C5409" t="str">
            <v>G9700</v>
          </cell>
          <cell r="D5409">
            <v>8070</v>
          </cell>
        </row>
        <row r="5410">
          <cell r="B5410" t="str">
            <v>吴丹60（7882）</v>
          </cell>
          <cell r="C5410" t="str">
            <v>G7882</v>
          </cell>
          <cell r="D5410">
            <v>8070</v>
          </cell>
        </row>
        <row r="5411">
          <cell r="B5411" t="str">
            <v>李艺红</v>
          </cell>
          <cell r="C5411" t="str">
            <v>G2995</v>
          </cell>
          <cell r="D5411">
            <v>5555</v>
          </cell>
        </row>
        <row r="5412">
          <cell r="B5412" t="str">
            <v>廖星宇</v>
          </cell>
          <cell r="C5412" t="str">
            <v>G6262</v>
          </cell>
          <cell r="D5412">
            <v>5858</v>
          </cell>
        </row>
        <row r="5413">
          <cell r="B5413" t="str">
            <v>高雅梅</v>
          </cell>
          <cell r="C5413" t="str">
            <v>G6262</v>
          </cell>
          <cell r="D5413">
            <v>5858</v>
          </cell>
        </row>
        <row r="5414">
          <cell r="B5414" t="str">
            <v>石金萍</v>
          </cell>
          <cell r="C5414" t="str">
            <v>G9870</v>
          </cell>
          <cell r="D5414">
            <v>8599</v>
          </cell>
        </row>
        <row r="5415">
          <cell r="B5415" t="str">
            <v>范时彩</v>
          </cell>
          <cell r="C5415" t="str">
            <v>G0628</v>
          </cell>
          <cell r="D5415">
            <v>3333</v>
          </cell>
        </row>
        <row r="5416">
          <cell r="B5416" t="str">
            <v>潘应娟</v>
          </cell>
          <cell r="C5416" t="str">
            <v>G0628</v>
          </cell>
          <cell r="D5416">
            <v>3333</v>
          </cell>
        </row>
        <row r="5417">
          <cell r="B5417" t="str">
            <v>邓芸7797</v>
          </cell>
          <cell r="C5417" t="str">
            <v>G0628</v>
          </cell>
          <cell r="D5417">
            <v>3333</v>
          </cell>
        </row>
        <row r="5418">
          <cell r="B5418" t="str">
            <v>戴晓新</v>
          </cell>
          <cell r="C5418" t="str">
            <v>秀9864</v>
          </cell>
          <cell r="D5418">
            <v>9611</v>
          </cell>
        </row>
        <row r="5419">
          <cell r="B5419" t="str">
            <v>李思情</v>
          </cell>
          <cell r="C5419" t="str">
            <v>朱6862</v>
          </cell>
          <cell r="D5419">
            <v>9611</v>
          </cell>
        </row>
        <row r="5420">
          <cell r="B5420" t="str">
            <v>林立</v>
          </cell>
          <cell r="C5420" t="str">
            <v>G7608</v>
          </cell>
          <cell r="D5420">
            <v>1313</v>
          </cell>
        </row>
        <row r="5421">
          <cell r="B5421" t="str">
            <v>黄婷43（0040）</v>
          </cell>
          <cell r="C5421" t="str">
            <v>G1973</v>
          </cell>
          <cell r="D5421">
            <v>1313</v>
          </cell>
        </row>
        <row r="5422">
          <cell r="B5422" t="str">
            <v>赵旭红</v>
          </cell>
          <cell r="C5422" t="str">
            <v>G8668</v>
          </cell>
          <cell r="D5422">
            <v>5858</v>
          </cell>
        </row>
        <row r="5423">
          <cell r="B5423" t="str">
            <v>赵艺</v>
          </cell>
          <cell r="C5423" t="str">
            <v>G0319</v>
          </cell>
          <cell r="D5423">
            <v>8070</v>
          </cell>
        </row>
        <row r="5424">
          <cell r="B5424" t="str">
            <v>李樱</v>
          </cell>
          <cell r="C5424" t="str">
            <v>G0319</v>
          </cell>
          <cell r="D5424">
            <v>8070</v>
          </cell>
        </row>
        <row r="5425">
          <cell r="B5425" t="str">
            <v>苏粉果</v>
          </cell>
          <cell r="C5425" t="str">
            <v>G5856</v>
          </cell>
          <cell r="D5425">
            <v>5555</v>
          </cell>
        </row>
        <row r="5426">
          <cell r="C5426" t="str">
            <v>G5856</v>
          </cell>
          <cell r="D5426">
            <v>5555</v>
          </cell>
        </row>
        <row r="5427">
          <cell r="B5427" t="str">
            <v>张小雨60（2557）</v>
          </cell>
          <cell r="C5427" t="str">
            <v>G6917</v>
          </cell>
          <cell r="D5427">
            <v>5858</v>
          </cell>
        </row>
        <row r="5428">
          <cell r="C5428" t="str">
            <v>G6917</v>
          </cell>
          <cell r="D5428">
            <v>5858</v>
          </cell>
        </row>
        <row r="5429">
          <cell r="C5429" t="str">
            <v>G6917</v>
          </cell>
          <cell r="D5429">
            <v>5858</v>
          </cell>
        </row>
        <row r="5430">
          <cell r="B5430" t="str">
            <v>陈利容</v>
          </cell>
          <cell r="C5430" t="str">
            <v>玉7655</v>
          </cell>
          <cell r="D5430">
            <v>5555</v>
          </cell>
        </row>
        <row r="5431">
          <cell r="B5431" t="str">
            <v>孟玉芳</v>
          </cell>
          <cell r="C5431" t="str">
            <v>豆2185</v>
          </cell>
          <cell r="D5431">
            <v>3333</v>
          </cell>
        </row>
        <row r="5432">
          <cell r="B5432" t="str">
            <v>邓蓉</v>
          </cell>
          <cell r="C5432" t="str">
            <v>甜4038</v>
          </cell>
          <cell r="D5432">
            <v>1573</v>
          </cell>
        </row>
        <row r="5433">
          <cell r="B5433" t="str">
            <v>玉应叫</v>
          </cell>
          <cell r="C5433" t="str">
            <v>肖5996</v>
          </cell>
          <cell r="D5433">
            <v>9886</v>
          </cell>
        </row>
        <row r="5434">
          <cell r="C5434" t="str">
            <v>肖5996</v>
          </cell>
          <cell r="D5434">
            <v>9886</v>
          </cell>
        </row>
        <row r="5435">
          <cell r="B5435" t="str">
            <v>李建华40（362X）</v>
          </cell>
          <cell r="C5435" t="str">
            <v>文7783</v>
          </cell>
          <cell r="D5435">
            <v>8599</v>
          </cell>
        </row>
        <row r="5436">
          <cell r="B5436" t="str">
            <v>梁爱珍</v>
          </cell>
          <cell r="C5436" t="str">
            <v>G7608</v>
          </cell>
          <cell r="D5436">
            <v>1313</v>
          </cell>
        </row>
        <row r="5437">
          <cell r="B5437" t="str">
            <v>阳金梅60（4368）</v>
          </cell>
          <cell r="C5437" t="str">
            <v>王9978</v>
          </cell>
          <cell r="D5437">
            <v>1638</v>
          </cell>
        </row>
        <row r="5438">
          <cell r="B5438" t="str">
            <v>潘杨凤</v>
          </cell>
          <cell r="C5438" t="str">
            <v>王9978</v>
          </cell>
          <cell r="D5438">
            <v>1638</v>
          </cell>
        </row>
        <row r="5439">
          <cell r="B5439" t="str">
            <v>陈小英41（7220）</v>
          </cell>
          <cell r="C5439" t="str">
            <v>G2488</v>
          </cell>
          <cell r="D5439">
            <v>8668</v>
          </cell>
        </row>
        <row r="5440">
          <cell r="B5440" t="str">
            <v>何慧41（8340）</v>
          </cell>
          <cell r="C5440" t="str">
            <v>G2488</v>
          </cell>
          <cell r="D5440">
            <v>8668</v>
          </cell>
        </row>
        <row r="5441">
          <cell r="B5441" t="str">
            <v>王娟</v>
          </cell>
          <cell r="C5441" t="str">
            <v>G6262</v>
          </cell>
          <cell r="D5441">
            <v>5858</v>
          </cell>
        </row>
        <row r="5442">
          <cell r="B5442" t="str">
            <v>黄丹</v>
          </cell>
          <cell r="C5442" t="str">
            <v>G1973</v>
          </cell>
          <cell r="D5442">
            <v>1313</v>
          </cell>
        </row>
        <row r="5443">
          <cell r="B5443" t="str">
            <v>刘奎</v>
          </cell>
          <cell r="C5443" t="str">
            <v>G9223</v>
          </cell>
          <cell r="D5443">
            <v>8599</v>
          </cell>
        </row>
        <row r="5444">
          <cell r="B5444" t="str">
            <v>周贝贝</v>
          </cell>
          <cell r="C5444" t="str">
            <v>G6262</v>
          </cell>
          <cell r="D5444">
            <v>5858</v>
          </cell>
        </row>
        <row r="5445">
          <cell r="B5445" t="str">
            <v>何鑫鑫60（6769）</v>
          </cell>
          <cell r="C5445" t="str">
            <v>G6262</v>
          </cell>
          <cell r="D5445">
            <v>5858</v>
          </cell>
        </row>
        <row r="5446">
          <cell r="B5446" t="str">
            <v>姚黎</v>
          </cell>
          <cell r="C5446" t="str">
            <v>张1198</v>
          </cell>
          <cell r="D5446">
            <v>3333</v>
          </cell>
        </row>
        <row r="5447">
          <cell r="B5447" t="str">
            <v>杨香莉</v>
          </cell>
          <cell r="C5447" t="str">
            <v>G1978</v>
          </cell>
          <cell r="D5447">
            <v>1638</v>
          </cell>
        </row>
        <row r="5450">
          <cell r="B5450" t="str">
            <v>张静61（8300）</v>
          </cell>
          <cell r="C5450" t="str">
            <v>G9700</v>
          </cell>
          <cell r="D5450">
            <v>8070</v>
          </cell>
        </row>
        <row r="5451">
          <cell r="B5451" t="str">
            <v>梁薇薇</v>
          </cell>
          <cell r="C5451" t="str">
            <v>G9700</v>
          </cell>
          <cell r="D5451">
            <v>8070</v>
          </cell>
        </row>
        <row r="5452">
          <cell r="B5452" t="str">
            <v>汪红育</v>
          </cell>
          <cell r="C5452" t="str">
            <v>华7899</v>
          </cell>
          <cell r="D5452">
            <v>8668</v>
          </cell>
        </row>
        <row r="5453">
          <cell r="B5453" t="str">
            <v>郭美凤</v>
          </cell>
          <cell r="C5453" t="str">
            <v>袁3801</v>
          </cell>
          <cell r="D5453">
            <v>8070</v>
          </cell>
        </row>
        <row r="5454">
          <cell r="B5454" t="str">
            <v>鲁细保</v>
          </cell>
          <cell r="C5454" t="str">
            <v xml:space="preserve"> 霞3737</v>
          </cell>
          <cell r="D5454">
            <v>8599</v>
          </cell>
        </row>
        <row r="5455">
          <cell r="B5455" t="str">
            <v>谭飞凤</v>
          </cell>
          <cell r="C5455" t="str">
            <v>G6074</v>
          </cell>
          <cell r="D5455">
            <v>8668</v>
          </cell>
        </row>
        <row r="5456">
          <cell r="B5456" t="str">
            <v>马飞41（7193）</v>
          </cell>
          <cell r="C5456" t="str">
            <v>G1260</v>
          </cell>
          <cell r="D5456">
            <v>1996</v>
          </cell>
        </row>
        <row r="5457">
          <cell r="B5457" t="str">
            <v>万茜</v>
          </cell>
          <cell r="C5457" t="str">
            <v>G0319</v>
          </cell>
          <cell r="D5457">
            <v>8070</v>
          </cell>
        </row>
        <row r="5458">
          <cell r="B5458" t="str">
            <v>刘敏</v>
          </cell>
          <cell r="C5458" t="str">
            <v>G1973</v>
          </cell>
          <cell r="D5458">
            <v>1313</v>
          </cell>
        </row>
        <row r="5459">
          <cell r="B5459" t="str">
            <v>李艳分</v>
          </cell>
          <cell r="C5459" t="str">
            <v>张2310</v>
          </cell>
          <cell r="D5459">
            <v>8070</v>
          </cell>
        </row>
        <row r="5460">
          <cell r="B5460" t="str">
            <v>李新军</v>
          </cell>
          <cell r="C5460" t="str">
            <v>秀9864</v>
          </cell>
          <cell r="D5460">
            <v>9611</v>
          </cell>
        </row>
        <row r="5461">
          <cell r="B5461" t="str">
            <v>陈晓42（6786）</v>
          </cell>
          <cell r="C5461" t="str">
            <v>G1199</v>
          </cell>
          <cell r="D5461">
            <v>8668</v>
          </cell>
        </row>
        <row r="5462">
          <cell r="B5462" t="str">
            <v>吴家兰</v>
          </cell>
          <cell r="C5462" t="str">
            <v>G7565</v>
          </cell>
          <cell r="D5462">
            <v>1313</v>
          </cell>
        </row>
        <row r="5463">
          <cell r="B5463" t="str">
            <v>王玲41（0319）</v>
          </cell>
          <cell r="C5463" t="str">
            <v>G0319</v>
          </cell>
          <cell r="D5463">
            <v>8070</v>
          </cell>
        </row>
        <row r="5464">
          <cell r="B5464" t="str">
            <v>杨秀英</v>
          </cell>
          <cell r="C5464" t="str">
            <v>贺4708</v>
          </cell>
          <cell r="D5464">
            <v>5555</v>
          </cell>
        </row>
        <row r="5465">
          <cell r="B5465" t="str">
            <v>许和花</v>
          </cell>
          <cell r="C5465" t="str">
            <v>巧0187</v>
          </cell>
          <cell r="D5465">
            <v>1573</v>
          </cell>
        </row>
        <row r="5466">
          <cell r="C5466" t="str">
            <v>巧0187</v>
          </cell>
          <cell r="D5466">
            <v>1573</v>
          </cell>
        </row>
        <row r="5467">
          <cell r="B5467" t="str">
            <v>邹红江</v>
          </cell>
          <cell r="C5467" t="str">
            <v>邹2429</v>
          </cell>
          <cell r="D5467">
            <v>8070</v>
          </cell>
        </row>
        <row r="5468">
          <cell r="B5468" t="str">
            <v>张敏（4473）</v>
          </cell>
          <cell r="C5468" t="str">
            <v>邹2429</v>
          </cell>
          <cell r="D5468">
            <v>8070</v>
          </cell>
        </row>
        <row r="5469">
          <cell r="C5469" t="str">
            <v>邹2429</v>
          </cell>
          <cell r="D5469">
            <v>8070</v>
          </cell>
        </row>
        <row r="5470">
          <cell r="B5470" t="str">
            <v>秦莉萍</v>
          </cell>
          <cell r="C5470" t="str">
            <v>G6739</v>
          </cell>
          <cell r="D5470">
            <v>5858</v>
          </cell>
        </row>
        <row r="5471">
          <cell r="B5471" t="str">
            <v>倪林香</v>
          </cell>
          <cell r="C5471" t="str">
            <v>G8073</v>
          </cell>
          <cell r="D5471">
            <v>5858</v>
          </cell>
        </row>
        <row r="5472">
          <cell r="C5472" t="str">
            <v>G8073</v>
          </cell>
          <cell r="D5472">
            <v>5858</v>
          </cell>
        </row>
        <row r="5473">
          <cell r="B5473" t="str">
            <v>汪文</v>
          </cell>
          <cell r="C5473" t="str">
            <v>G6722</v>
          </cell>
          <cell r="D5473">
            <v>1688</v>
          </cell>
        </row>
        <row r="5474">
          <cell r="B5474" t="str">
            <v>董君41（0013）</v>
          </cell>
          <cell r="C5474" t="str">
            <v>杨6649</v>
          </cell>
          <cell r="D5474">
            <v>8070</v>
          </cell>
        </row>
        <row r="5475">
          <cell r="B5475" t="str">
            <v>罗晓明</v>
          </cell>
          <cell r="C5475" t="str">
            <v>玉7655</v>
          </cell>
          <cell r="D5475">
            <v>5555</v>
          </cell>
        </row>
        <row r="5476">
          <cell r="B5476" t="str">
            <v>文小凤</v>
          </cell>
          <cell r="C5476" t="str">
            <v>玉7655</v>
          </cell>
          <cell r="D5476">
            <v>5555</v>
          </cell>
        </row>
        <row r="5477">
          <cell r="B5477" t="str">
            <v>吴安乐</v>
          </cell>
          <cell r="C5477" t="str">
            <v>张8301</v>
          </cell>
          <cell r="D5477">
            <v>1688</v>
          </cell>
        </row>
        <row r="5478">
          <cell r="B5478" t="str">
            <v>陈云4（8199）</v>
          </cell>
          <cell r="C5478" t="str">
            <v>肖8626</v>
          </cell>
          <cell r="D5478">
            <v>1313</v>
          </cell>
        </row>
        <row r="5479">
          <cell r="B5479" t="str">
            <v>林莉萍</v>
          </cell>
          <cell r="C5479" t="str">
            <v>王7900</v>
          </cell>
          <cell r="D5479">
            <v>1313</v>
          </cell>
        </row>
        <row r="5480">
          <cell r="B5480" t="str">
            <v>田文丽</v>
          </cell>
          <cell r="C5480" t="str">
            <v>肖1296</v>
          </cell>
          <cell r="D5480">
            <v>1638</v>
          </cell>
        </row>
        <row r="5481">
          <cell r="B5481" t="str">
            <v>谭丽桃</v>
          </cell>
          <cell r="C5481" t="str">
            <v>王3518</v>
          </cell>
          <cell r="D5481">
            <v>1313</v>
          </cell>
        </row>
        <row r="5482">
          <cell r="B5482" t="str">
            <v>孟娅妮</v>
          </cell>
          <cell r="C5482" t="str">
            <v>G8687</v>
          </cell>
          <cell r="D5482">
            <v>8668</v>
          </cell>
        </row>
        <row r="5483">
          <cell r="B5483" t="str">
            <v>段玉41（5882）</v>
          </cell>
          <cell r="C5483" t="str">
            <v>G2777</v>
          </cell>
          <cell r="D5483">
            <v>5555</v>
          </cell>
        </row>
        <row r="5484">
          <cell r="B5484" t="str">
            <v>邓律平</v>
          </cell>
          <cell r="C5484" t="str">
            <v>G7770</v>
          </cell>
          <cell r="D5484">
            <v>9611</v>
          </cell>
        </row>
        <row r="5485">
          <cell r="B5485" t="str">
            <v>谢华娣</v>
          </cell>
          <cell r="C5485" t="str">
            <v>G7565</v>
          </cell>
          <cell r="D5485">
            <v>1313</v>
          </cell>
        </row>
        <row r="5486">
          <cell r="C5486" t="str">
            <v>G7565</v>
          </cell>
          <cell r="D5486">
            <v>1313</v>
          </cell>
        </row>
        <row r="5487">
          <cell r="B5487" t="str">
            <v>帅武星</v>
          </cell>
          <cell r="C5487" t="str">
            <v>秀9864</v>
          </cell>
          <cell r="D5487">
            <v>9611</v>
          </cell>
        </row>
        <row r="5488">
          <cell r="B5488" t="str">
            <v>洪艳红</v>
          </cell>
          <cell r="C5488" t="str">
            <v>G0628</v>
          </cell>
          <cell r="D5488">
            <v>3333</v>
          </cell>
        </row>
        <row r="5489">
          <cell r="B5489" t="str">
            <v>刁志均</v>
          </cell>
          <cell r="C5489" t="str">
            <v>G7381</v>
          </cell>
          <cell r="D5489">
            <v>8599</v>
          </cell>
        </row>
        <row r="5490">
          <cell r="B5490" t="str">
            <v>康会莲</v>
          </cell>
          <cell r="C5490" t="str">
            <v>王2802</v>
          </cell>
          <cell r="D5490">
            <v>5858</v>
          </cell>
        </row>
        <row r="5491">
          <cell r="B5491" t="str">
            <v>车宏虹</v>
          </cell>
          <cell r="C5491" t="str">
            <v>G8668</v>
          </cell>
          <cell r="D5491">
            <v>5858</v>
          </cell>
        </row>
        <row r="5492">
          <cell r="B5492" t="str">
            <v>易喜平</v>
          </cell>
          <cell r="C5492" t="str">
            <v>G8668</v>
          </cell>
          <cell r="D5492">
            <v>5858</v>
          </cell>
        </row>
        <row r="5493">
          <cell r="B5493" t="str">
            <v>李萍50（8394）</v>
          </cell>
          <cell r="C5493" t="str">
            <v>G8668</v>
          </cell>
          <cell r="D5493">
            <v>5858</v>
          </cell>
        </row>
        <row r="5494">
          <cell r="B5494" t="str">
            <v>王海铃</v>
          </cell>
          <cell r="C5494" t="str">
            <v>G6262</v>
          </cell>
          <cell r="D5494">
            <v>5858</v>
          </cell>
        </row>
        <row r="5495">
          <cell r="B5495" t="str">
            <v>彭思思40（0535）</v>
          </cell>
          <cell r="C5495" t="str">
            <v>G7565</v>
          </cell>
          <cell r="D5495">
            <v>1313</v>
          </cell>
        </row>
        <row r="5496">
          <cell r="B5496" t="str">
            <v>向小玲</v>
          </cell>
          <cell r="C5496" t="str">
            <v>文7783</v>
          </cell>
          <cell r="D5496">
            <v>8599</v>
          </cell>
        </row>
        <row r="5497">
          <cell r="B5497" t="str">
            <v>谢雨婷41（0319）</v>
          </cell>
          <cell r="C5497" t="str">
            <v>G0319</v>
          </cell>
          <cell r="D5497">
            <v>8070</v>
          </cell>
        </row>
        <row r="5498">
          <cell r="B5498" t="str">
            <v>李佳芮41（7013）</v>
          </cell>
          <cell r="C5498" t="str">
            <v>G7013</v>
          </cell>
          <cell r="D5498">
            <v>5555</v>
          </cell>
        </row>
        <row r="5499">
          <cell r="B5499" t="str">
            <v>曾佳佳</v>
          </cell>
          <cell r="C5499" t="str">
            <v>谭0726</v>
          </cell>
          <cell r="D5499">
            <v>8070</v>
          </cell>
        </row>
        <row r="5500">
          <cell r="B5500" t="str">
            <v>廖蓉</v>
          </cell>
          <cell r="C5500" t="str">
            <v>娇2722</v>
          </cell>
          <cell r="D5500" t="str">
            <v>5858/1331</v>
          </cell>
          <cell r="E5500">
            <v>1331</v>
          </cell>
        </row>
        <row r="5501">
          <cell r="B5501" t="str">
            <v>吴禾香</v>
          </cell>
          <cell r="C5501" t="str">
            <v>贺4708</v>
          </cell>
          <cell r="D5501">
            <v>5555</v>
          </cell>
        </row>
        <row r="5502">
          <cell r="B5502" t="str">
            <v>李小雪60（9347）</v>
          </cell>
          <cell r="C5502" t="str">
            <v>G3825</v>
          </cell>
          <cell r="D5502">
            <v>8070</v>
          </cell>
        </row>
        <row r="5505">
          <cell r="B5505" t="str">
            <v>杨文蓉</v>
          </cell>
          <cell r="C5505" t="str">
            <v>G3825</v>
          </cell>
          <cell r="D5505">
            <v>8070</v>
          </cell>
        </row>
        <row r="5506">
          <cell r="B5506" t="str">
            <v>伍丽</v>
          </cell>
          <cell r="C5506" t="str">
            <v>G3825</v>
          </cell>
          <cell r="D5506">
            <v>8070</v>
          </cell>
        </row>
        <row r="5507">
          <cell r="B5507" t="str">
            <v>吴金凤</v>
          </cell>
          <cell r="C5507" t="str">
            <v>邹2429</v>
          </cell>
          <cell r="D5507">
            <v>8070</v>
          </cell>
        </row>
        <row r="5511">
          <cell r="B5511" t="str">
            <v>冯巧丽</v>
          </cell>
          <cell r="C5511" t="str">
            <v>陈8160</v>
          </cell>
          <cell r="D5511">
            <v>5555</v>
          </cell>
        </row>
        <row r="5512">
          <cell r="B5512" t="str">
            <v>刘红艳</v>
          </cell>
          <cell r="C5512" t="str">
            <v>Y1006</v>
          </cell>
          <cell r="D5512">
            <v>8599</v>
          </cell>
        </row>
        <row r="5513">
          <cell r="B5513" t="str">
            <v>欧钗</v>
          </cell>
          <cell r="C5513" t="str">
            <v>G4045</v>
          </cell>
          <cell r="D5513">
            <v>5555</v>
          </cell>
        </row>
        <row r="5514">
          <cell r="B5514" t="str">
            <v>李婷</v>
          </cell>
          <cell r="C5514" t="str">
            <v>G7381</v>
          </cell>
          <cell r="D5514">
            <v>8599</v>
          </cell>
        </row>
        <row r="5515">
          <cell r="B5515" t="str">
            <v>周海兰</v>
          </cell>
          <cell r="C5515" t="str">
            <v>G9700</v>
          </cell>
          <cell r="D5515">
            <v>8070</v>
          </cell>
        </row>
        <row r="5516">
          <cell r="B5516" t="str">
            <v>王娟60（6262）</v>
          </cell>
          <cell r="C5516" t="str">
            <v>G6262</v>
          </cell>
          <cell r="D5516">
            <v>5858</v>
          </cell>
        </row>
        <row r="5517">
          <cell r="B5517" t="str">
            <v>黎梅</v>
          </cell>
          <cell r="C5517" t="str">
            <v>G6262</v>
          </cell>
          <cell r="D5517">
            <v>5858</v>
          </cell>
        </row>
        <row r="5518">
          <cell r="B5518" t="str">
            <v>张文娟45（6543）</v>
          </cell>
          <cell r="C5518" t="str">
            <v>G6398</v>
          </cell>
          <cell r="D5518">
            <v>1313</v>
          </cell>
        </row>
        <row r="5519">
          <cell r="B5519" t="str">
            <v>刘津津</v>
          </cell>
          <cell r="C5519" t="str">
            <v>G7882</v>
          </cell>
          <cell r="D5519">
            <v>8070</v>
          </cell>
        </row>
        <row r="5520">
          <cell r="B5520" t="str">
            <v>王春玲</v>
          </cell>
          <cell r="C5520" t="str">
            <v>G2886</v>
          </cell>
          <cell r="D5520">
            <v>8070</v>
          </cell>
        </row>
        <row r="5521">
          <cell r="B5521" t="str">
            <v>李景43（3220）</v>
          </cell>
          <cell r="C5521" t="str">
            <v>G4358</v>
          </cell>
          <cell r="D5521">
            <v>1313</v>
          </cell>
        </row>
        <row r="5522">
          <cell r="B5522" t="str">
            <v>唐敏60（1461）</v>
          </cell>
          <cell r="C5522" t="str">
            <v>邹2429</v>
          </cell>
          <cell r="D5522">
            <v>8070</v>
          </cell>
        </row>
        <row r="5523">
          <cell r="B5523" t="str">
            <v>罗佳佳</v>
          </cell>
          <cell r="C5523" t="str">
            <v>G9223</v>
          </cell>
          <cell r="D5523">
            <v>8599</v>
          </cell>
        </row>
        <row r="5524">
          <cell r="B5524" t="str">
            <v>黄怡60（4038）</v>
          </cell>
          <cell r="C5524" t="str">
            <v>G6739</v>
          </cell>
          <cell r="D5524">
            <v>5858</v>
          </cell>
        </row>
        <row r="5525">
          <cell r="B5525" t="str">
            <v>张江舒</v>
          </cell>
          <cell r="C5525" t="str">
            <v>G6739</v>
          </cell>
          <cell r="D5525">
            <v>5858</v>
          </cell>
        </row>
        <row r="5526">
          <cell r="B5526" t="str">
            <v>郭玉容</v>
          </cell>
          <cell r="C5526" t="str">
            <v>李9056</v>
          </cell>
          <cell r="D5526" t="str">
            <v>1313/1331</v>
          </cell>
          <cell r="E5526">
            <v>1331</v>
          </cell>
        </row>
        <row r="5529">
          <cell r="B5529" t="str">
            <v>张路华</v>
          </cell>
          <cell r="C5529" t="str">
            <v>邹2429</v>
          </cell>
          <cell r="D5529">
            <v>8070</v>
          </cell>
        </row>
        <row r="5531">
          <cell r="B5531" t="str">
            <v>张芝60（9854）</v>
          </cell>
          <cell r="C5531" t="str">
            <v>G9223</v>
          </cell>
          <cell r="D5531">
            <v>8599</v>
          </cell>
        </row>
        <row r="5532">
          <cell r="B5532" t="str">
            <v>唐思云</v>
          </cell>
          <cell r="C5532" t="str">
            <v>Y1722</v>
          </cell>
          <cell r="D5532">
            <v>8599</v>
          </cell>
        </row>
        <row r="5533">
          <cell r="B5533" t="str">
            <v>郑梅琴</v>
          </cell>
          <cell r="C5533" t="str">
            <v>G6739</v>
          </cell>
          <cell r="D5533">
            <v>5858</v>
          </cell>
        </row>
        <row r="5534">
          <cell r="B5534" t="str">
            <v>阳七英</v>
          </cell>
          <cell r="C5534" t="str">
            <v>G6739</v>
          </cell>
          <cell r="D5534">
            <v>5858</v>
          </cell>
        </row>
        <row r="5535">
          <cell r="B5535" t="str">
            <v>朱送兰</v>
          </cell>
          <cell r="C5535" t="str">
            <v>G7882</v>
          </cell>
          <cell r="D5535">
            <v>8070</v>
          </cell>
        </row>
        <row r="5536">
          <cell r="B5536" t="str">
            <v>张旭46（8687）</v>
          </cell>
          <cell r="C5536" t="str">
            <v>G8687</v>
          </cell>
          <cell r="D5536">
            <v>8668</v>
          </cell>
        </row>
        <row r="5537">
          <cell r="D5537">
            <v>1313</v>
          </cell>
        </row>
        <row r="5538">
          <cell r="B5538" t="str">
            <v>刘瑜41（2553）</v>
          </cell>
          <cell r="C5538" t="str">
            <v>G2886</v>
          </cell>
          <cell r="D5538">
            <v>8070</v>
          </cell>
        </row>
        <row r="5539">
          <cell r="B5539" t="str">
            <v>王小芳46（0395）</v>
          </cell>
          <cell r="C5539" t="str">
            <v>玉8384</v>
          </cell>
          <cell r="D5539">
            <v>8070</v>
          </cell>
        </row>
        <row r="5540">
          <cell r="B5540" t="str">
            <v>李佛妹</v>
          </cell>
          <cell r="C5540" t="str">
            <v>G8668</v>
          </cell>
          <cell r="D5540">
            <v>5858</v>
          </cell>
        </row>
        <row r="5541">
          <cell r="B5541" t="str">
            <v>陈建朝</v>
          </cell>
          <cell r="C5541" t="str">
            <v>G4061</v>
          </cell>
          <cell r="D5541">
            <v>5858</v>
          </cell>
        </row>
        <row r="5542">
          <cell r="B5542" t="str">
            <v>黎玲</v>
          </cell>
          <cell r="C5542" t="str">
            <v>杨0891</v>
          </cell>
          <cell r="D5542">
            <v>8888</v>
          </cell>
        </row>
        <row r="5543">
          <cell r="B5543" t="str">
            <v>钟晶</v>
          </cell>
          <cell r="C5543" t="str">
            <v>G0628</v>
          </cell>
          <cell r="D5543">
            <v>3333</v>
          </cell>
        </row>
        <row r="5544">
          <cell r="B5544" t="str">
            <v>苏利</v>
          </cell>
          <cell r="C5544" t="str">
            <v>G8668</v>
          </cell>
          <cell r="D5544">
            <v>5858</v>
          </cell>
        </row>
        <row r="5545">
          <cell r="B5545" t="str">
            <v>黄琬淇</v>
          </cell>
          <cell r="C5545" t="str">
            <v>G8668</v>
          </cell>
          <cell r="D5545">
            <v>5858</v>
          </cell>
        </row>
        <row r="5546">
          <cell r="B5546" t="str">
            <v>鲁胜玲</v>
          </cell>
          <cell r="C5546" t="str">
            <v>G1260</v>
          </cell>
          <cell r="D5546">
            <v>1996</v>
          </cell>
        </row>
        <row r="5547">
          <cell r="B5547" t="str">
            <v>余佳41（4749）</v>
          </cell>
          <cell r="C5547" t="str">
            <v>胖4566</v>
          </cell>
          <cell r="D5547">
            <v>1313</v>
          </cell>
        </row>
        <row r="5548">
          <cell r="B5548" t="str">
            <v>刘爱娟</v>
          </cell>
          <cell r="C5548" t="str">
            <v>G4108</v>
          </cell>
          <cell r="D5548">
            <v>5858</v>
          </cell>
        </row>
        <row r="5549">
          <cell r="B5549" t="str">
            <v>谢彩芳</v>
          </cell>
          <cell r="C5549" t="str">
            <v>萍0857</v>
          </cell>
          <cell r="D5549">
            <v>1638</v>
          </cell>
        </row>
        <row r="5550">
          <cell r="B5550" t="str">
            <v>李荷花</v>
          </cell>
          <cell r="C5550" t="str">
            <v>黄8722</v>
          </cell>
          <cell r="D5550">
            <v>8070</v>
          </cell>
        </row>
        <row r="5551">
          <cell r="B5551" t="str">
            <v>唐先花</v>
          </cell>
          <cell r="C5551" t="str">
            <v>G8928</v>
          </cell>
          <cell r="D5551">
            <v>1638</v>
          </cell>
        </row>
        <row r="5552">
          <cell r="B5552" t="str">
            <v>石小莲</v>
          </cell>
          <cell r="C5552" t="str">
            <v>G2009</v>
          </cell>
          <cell r="D5552">
            <v>1688</v>
          </cell>
        </row>
        <row r="5553">
          <cell r="B5553" t="str">
            <v>巩盼盼</v>
          </cell>
          <cell r="C5553" t="str">
            <v>G6398</v>
          </cell>
          <cell r="D5553">
            <v>1313</v>
          </cell>
        </row>
        <row r="5554">
          <cell r="B5554" t="str">
            <v>吴雪60（3013）</v>
          </cell>
          <cell r="C5554" t="str">
            <v>邹2429</v>
          </cell>
          <cell r="D5554">
            <v>8070</v>
          </cell>
        </row>
        <row r="5555">
          <cell r="B5555" t="str">
            <v>陈生爱</v>
          </cell>
          <cell r="C5555" t="str">
            <v>简4618</v>
          </cell>
          <cell r="D5555">
            <v>3333</v>
          </cell>
        </row>
        <row r="5556">
          <cell r="B5556" t="str">
            <v>匡群</v>
          </cell>
          <cell r="C5556" t="str">
            <v>秀9864</v>
          </cell>
          <cell r="D5556">
            <v>9611</v>
          </cell>
        </row>
        <row r="5557">
          <cell r="B5557" t="str">
            <v>周万辉</v>
          </cell>
          <cell r="C5557" t="str">
            <v>慧1329</v>
          </cell>
          <cell r="D5557">
            <v>8668</v>
          </cell>
        </row>
        <row r="5558">
          <cell r="B5558" t="str">
            <v>刘金娥</v>
          </cell>
          <cell r="C5558" t="str">
            <v>刘1595</v>
          </cell>
          <cell r="D5558">
            <v>8599</v>
          </cell>
        </row>
        <row r="5559">
          <cell r="B5559" t="str">
            <v>涂颖</v>
          </cell>
          <cell r="C5559" t="str">
            <v>李9056</v>
          </cell>
          <cell r="D5559">
            <v>1313</v>
          </cell>
        </row>
        <row r="5560">
          <cell r="B5560" t="str">
            <v>张丹丹2（5798）</v>
          </cell>
          <cell r="C5560" t="str">
            <v>杨8678</v>
          </cell>
          <cell r="D5560" t="str">
            <v>1573/1331</v>
          </cell>
        </row>
        <row r="5561">
          <cell r="B5561" t="str">
            <v>谢美丽</v>
          </cell>
          <cell r="C5561" t="str">
            <v>肖9731</v>
          </cell>
          <cell r="D5561">
            <v>5555</v>
          </cell>
        </row>
        <row r="5562">
          <cell r="B5562" t="str">
            <v>段玉42（5882）</v>
          </cell>
          <cell r="C5562" t="str">
            <v>G2777</v>
          </cell>
          <cell r="D5562">
            <v>5555</v>
          </cell>
        </row>
        <row r="5563">
          <cell r="B5563" t="str">
            <v>冯诗雨</v>
          </cell>
          <cell r="C5563" t="str">
            <v>G0628</v>
          </cell>
          <cell r="D5563">
            <v>3333</v>
          </cell>
        </row>
        <row r="5564">
          <cell r="B5564" t="str">
            <v>刘学飞</v>
          </cell>
          <cell r="C5564" t="str">
            <v>G4778</v>
          </cell>
          <cell r="D5564">
            <v>9611</v>
          </cell>
        </row>
        <row r="5565">
          <cell r="B5565" t="str">
            <v>武阳</v>
          </cell>
          <cell r="C5565">
            <v>0</v>
          </cell>
          <cell r="D5565">
            <v>1331</v>
          </cell>
        </row>
        <row r="5567">
          <cell r="B5567" t="str">
            <v>贾系琼</v>
          </cell>
          <cell r="C5567">
            <v>0</v>
          </cell>
          <cell r="D5567">
            <v>1331</v>
          </cell>
        </row>
        <row r="5568">
          <cell r="B5568" t="str">
            <v>杨丹41（8135）</v>
          </cell>
          <cell r="C5568" t="str">
            <v>G8928</v>
          </cell>
          <cell r="D5568">
            <v>1638</v>
          </cell>
        </row>
        <row r="5569">
          <cell r="B5569" t="str">
            <v>吴学琴</v>
          </cell>
          <cell r="C5569" t="str">
            <v>平1415</v>
          </cell>
          <cell r="D5569">
            <v>1688</v>
          </cell>
        </row>
        <row r="5570">
          <cell r="B5570" t="str">
            <v>李云红</v>
          </cell>
          <cell r="C5570" t="str">
            <v>G0022</v>
          </cell>
          <cell r="D5570">
            <v>1688</v>
          </cell>
        </row>
        <row r="5573">
          <cell r="B5573" t="str">
            <v>谭果果</v>
          </cell>
          <cell r="C5573" t="str">
            <v>肖8626</v>
          </cell>
          <cell r="D5573">
            <v>1313</v>
          </cell>
        </row>
        <row r="5574">
          <cell r="B5574" t="str">
            <v>肖玲</v>
          </cell>
          <cell r="C5574" t="str">
            <v>G4045</v>
          </cell>
          <cell r="D5574" t="str">
            <v>5555/1331</v>
          </cell>
          <cell r="E5574">
            <v>1331</v>
          </cell>
        </row>
        <row r="5576">
          <cell r="B5576" t="str">
            <v>向小蓉</v>
          </cell>
          <cell r="C5576" t="str">
            <v>黄8722</v>
          </cell>
          <cell r="D5576">
            <v>8070</v>
          </cell>
        </row>
        <row r="5577">
          <cell r="B5577" t="str">
            <v>陈灿</v>
          </cell>
          <cell r="C5577" t="str">
            <v>G3825</v>
          </cell>
          <cell r="D5577">
            <v>8070</v>
          </cell>
        </row>
        <row r="5578">
          <cell r="B5578" t="str">
            <v>郑桂芬</v>
          </cell>
          <cell r="C5578" t="str">
            <v>G6739</v>
          </cell>
          <cell r="D5578">
            <v>5858</v>
          </cell>
        </row>
        <row r="5579">
          <cell r="B5579" t="str">
            <v>刘海云45（3665）</v>
          </cell>
          <cell r="C5579" t="str">
            <v>G0628</v>
          </cell>
          <cell r="D5579">
            <v>3333</v>
          </cell>
        </row>
        <row r="5580">
          <cell r="B5580" t="str">
            <v>童珊</v>
          </cell>
          <cell r="C5580" t="str">
            <v>G0628</v>
          </cell>
          <cell r="D5580">
            <v>3333</v>
          </cell>
        </row>
        <row r="5581">
          <cell r="C5581" t="str">
            <v>G0628</v>
          </cell>
          <cell r="D5581">
            <v>3333</v>
          </cell>
        </row>
        <row r="5582">
          <cell r="B5582" t="str">
            <v>周苗42（7802）</v>
          </cell>
          <cell r="C5582" t="str">
            <v>Y6760</v>
          </cell>
          <cell r="D5582">
            <v>1573</v>
          </cell>
        </row>
        <row r="5583">
          <cell r="B5583" t="str">
            <v>罗瑶42（1468）</v>
          </cell>
          <cell r="C5583" t="str">
            <v>刘8798</v>
          </cell>
          <cell r="D5583">
            <v>8668</v>
          </cell>
        </row>
        <row r="5584">
          <cell r="B5584" t="str">
            <v>叶桂英</v>
          </cell>
          <cell r="C5584" t="str">
            <v>素9012</v>
          </cell>
          <cell r="D5584">
            <v>3333</v>
          </cell>
        </row>
        <row r="5585">
          <cell r="B5585" t="str">
            <v>唐志菊</v>
          </cell>
          <cell r="C5585" t="str">
            <v>G7882</v>
          </cell>
          <cell r="D5585">
            <v>8070</v>
          </cell>
        </row>
        <row r="5588">
          <cell r="B5588" t="str">
            <v>林安梅</v>
          </cell>
          <cell r="C5588" t="str">
            <v>蔡5312</v>
          </cell>
          <cell r="D5588">
            <v>8070</v>
          </cell>
        </row>
        <row r="5589">
          <cell r="B5589" t="str">
            <v>李云</v>
          </cell>
          <cell r="C5589" t="str">
            <v>G2488</v>
          </cell>
          <cell r="D5589">
            <v>8668</v>
          </cell>
        </row>
        <row r="5590">
          <cell r="B5590" t="str">
            <v>钱胜娥</v>
          </cell>
          <cell r="C5590" t="str">
            <v>彩3175</v>
          </cell>
          <cell r="D5590">
            <v>5858</v>
          </cell>
        </row>
        <row r="5591">
          <cell r="B5591" t="str">
            <v>张小莉42（7507）</v>
          </cell>
          <cell r="C5591" t="str">
            <v>G3876</v>
          </cell>
          <cell r="D5591">
            <v>8070</v>
          </cell>
        </row>
        <row r="5592">
          <cell r="B5592" t="str">
            <v>王丽芳</v>
          </cell>
          <cell r="C5592" t="str">
            <v>谭0726</v>
          </cell>
          <cell r="D5592">
            <v>8070</v>
          </cell>
        </row>
        <row r="5593">
          <cell r="B5593" t="str">
            <v>李霞41（4860）</v>
          </cell>
          <cell r="C5593" t="str">
            <v>G4358</v>
          </cell>
          <cell r="D5593">
            <v>1313</v>
          </cell>
        </row>
        <row r="5594">
          <cell r="B5594" t="str">
            <v>阎红</v>
          </cell>
          <cell r="C5594" t="str">
            <v>G9700</v>
          </cell>
          <cell r="D5594">
            <v>8070</v>
          </cell>
        </row>
        <row r="5595">
          <cell r="B5595" t="str">
            <v>陈嘉嘉</v>
          </cell>
          <cell r="C5595" t="str">
            <v>G9700</v>
          </cell>
          <cell r="D5595">
            <v>8070</v>
          </cell>
        </row>
        <row r="5596">
          <cell r="B5596" t="str">
            <v>王兰玲</v>
          </cell>
          <cell r="C5596" t="str">
            <v>G0319</v>
          </cell>
          <cell r="D5596">
            <v>8070</v>
          </cell>
        </row>
        <row r="5597">
          <cell r="B5597" t="str">
            <v>钟雪梅</v>
          </cell>
          <cell r="C5597" t="str">
            <v>G0319</v>
          </cell>
          <cell r="D5597">
            <v>8070</v>
          </cell>
        </row>
        <row r="5598">
          <cell r="C5598" t="str">
            <v>袁7182</v>
          </cell>
          <cell r="D5598">
            <v>5555</v>
          </cell>
        </row>
        <row r="5599">
          <cell r="B5599" t="str">
            <v>杨千子</v>
          </cell>
          <cell r="C5599" t="str">
            <v>G4266</v>
          </cell>
          <cell r="D5599">
            <v>5858</v>
          </cell>
        </row>
        <row r="5600">
          <cell r="C5600" t="str">
            <v>龙8848</v>
          </cell>
          <cell r="D5600">
            <v>8070</v>
          </cell>
        </row>
        <row r="5601">
          <cell r="B5601" t="str">
            <v>周舟43（8065）</v>
          </cell>
          <cell r="C5601" t="str">
            <v>袁3801</v>
          </cell>
          <cell r="D5601">
            <v>8070</v>
          </cell>
        </row>
        <row r="5602">
          <cell r="B5602" t="str">
            <v>林安梅</v>
          </cell>
          <cell r="C5602" t="str">
            <v>蔡5312</v>
          </cell>
          <cell r="D5602">
            <v>8070</v>
          </cell>
        </row>
        <row r="5603">
          <cell r="B5603" t="str">
            <v>诺熙</v>
          </cell>
          <cell r="C5603" t="str">
            <v>G8657</v>
          </cell>
          <cell r="D5603">
            <v>5555</v>
          </cell>
        </row>
        <row r="5604">
          <cell r="B5604" t="str">
            <v>梁科</v>
          </cell>
          <cell r="C5604" t="str">
            <v>G8687</v>
          </cell>
          <cell r="D5604">
            <v>8668</v>
          </cell>
        </row>
        <row r="5605">
          <cell r="B5605" t="str">
            <v>宁芳琴</v>
          </cell>
          <cell r="C5605" t="str">
            <v>G7565</v>
          </cell>
          <cell r="D5605">
            <v>1313</v>
          </cell>
        </row>
        <row r="5606">
          <cell r="B5606" t="str">
            <v>陈嘉嘉（外送上机）</v>
          </cell>
          <cell r="C5606" t="str">
            <v>G9700</v>
          </cell>
          <cell r="D5606">
            <v>8070</v>
          </cell>
        </row>
        <row r="5607">
          <cell r="B5607" t="str">
            <v>胡雅婷</v>
          </cell>
          <cell r="C5607" t="str">
            <v>G9700</v>
          </cell>
          <cell r="D5607">
            <v>8070</v>
          </cell>
        </row>
        <row r="5608">
          <cell r="B5608" t="str">
            <v>谢雨婷</v>
          </cell>
          <cell r="C5608" t="str">
            <v>G0319</v>
          </cell>
          <cell r="D5608">
            <v>8070</v>
          </cell>
        </row>
        <row r="5609">
          <cell r="B5609" t="str">
            <v>万明雅</v>
          </cell>
          <cell r="C5609" t="str">
            <v>G0319</v>
          </cell>
          <cell r="D5609">
            <v>8070</v>
          </cell>
        </row>
        <row r="5610">
          <cell r="B5610" t="str">
            <v>玉应伦</v>
          </cell>
          <cell r="C5610" t="str">
            <v>G0319</v>
          </cell>
          <cell r="D5610">
            <v>8070</v>
          </cell>
        </row>
        <row r="5611">
          <cell r="B5611" t="str">
            <v>陈丹60（1296）</v>
          </cell>
          <cell r="C5611" t="str">
            <v>G0022</v>
          </cell>
          <cell r="D5611">
            <v>1688</v>
          </cell>
        </row>
        <row r="5612">
          <cell r="B5612" t="str">
            <v>石秋笔</v>
          </cell>
          <cell r="C5612" t="str">
            <v>好5318</v>
          </cell>
          <cell r="D5612">
            <v>5858</v>
          </cell>
        </row>
        <row r="5613">
          <cell r="B5613" t="str">
            <v>康琰</v>
          </cell>
          <cell r="C5613" t="str">
            <v>G9223</v>
          </cell>
          <cell r="D5613">
            <v>8599</v>
          </cell>
        </row>
        <row r="5614">
          <cell r="B5614" t="str">
            <v>刘红60（0212）</v>
          </cell>
          <cell r="C5614" t="str">
            <v>邹2429</v>
          </cell>
          <cell r="D5614">
            <v>8070</v>
          </cell>
        </row>
        <row r="5615">
          <cell r="B5615" t="str">
            <v>黄艳秋</v>
          </cell>
          <cell r="C5615" t="str">
            <v>杨2086</v>
          </cell>
          <cell r="D5615">
            <v>9886</v>
          </cell>
        </row>
        <row r="5616">
          <cell r="B5616" t="str">
            <v>陈永春</v>
          </cell>
          <cell r="C5616" t="str">
            <v>G8073</v>
          </cell>
          <cell r="D5616">
            <v>5858</v>
          </cell>
        </row>
        <row r="5618">
          <cell r="B5618" t="str">
            <v>易姣红</v>
          </cell>
          <cell r="C5618" t="str">
            <v>G6739</v>
          </cell>
          <cell r="D5618">
            <v>5858</v>
          </cell>
        </row>
        <row r="5619">
          <cell r="B5619" t="str">
            <v>杨燕群</v>
          </cell>
          <cell r="C5619" t="str">
            <v>华7387</v>
          </cell>
          <cell r="D5619">
            <v>1688</v>
          </cell>
        </row>
        <row r="5620">
          <cell r="B5620" t="str">
            <v>杨文燕</v>
          </cell>
          <cell r="C5620" t="str">
            <v>G6722</v>
          </cell>
          <cell r="D5620">
            <v>1688</v>
          </cell>
        </row>
        <row r="5621">
          <cell r="B5621" t="str">
            <v>李昌兵</v>
          </cell>
          <cell r="C5621" t="str">
            <v>邹2429</v>
          </cell>
          <cell r="D5621">
            <v>8070</v>
          </cell>
        </row>
        <row r="5622">
          <cell r="B5622" t="str">
            <v>康琰</v>
          </cell>
          <cell r="C5622" t="str">
            <v>G9223</v>
          </cell>
          <cell r="D5622">
            <v>8599</v>
          </cell>
        </row>
        <row r="5623">
          <cell r="B5623" t="str">
            <v>李泽艳</v>
          </cell>
          <cell r="C5623" t="str">
            <v>邹2429</v>
          </cell>
          <cell r="D5623">
            <v>8070</v>
          </cell>
        </row>
        <row r="5625">
          <cell r="B5625" t="str">
            <v>王小文60（6731）</v>
          </cell>
          <cell r="C5625" t="str">
            <v>G3825</v>
          </cell>
          <cell r="D5625">
            <v>8070</v>
          </cell>
        </row>
        <row r="5627">
          <cell r="B5627" t="str">
            <v>彭雨霏</v>
          </cell>
          <cell r="C5627" t="str">
            <v>G0319</v>
          </cell>
          <cell r="D5627">
            <v>8070</v>
          </cell>
        </row>
        <row r="5628">
          <cell r="B5628" t="str">
            <v>段召燕</v>
          </cell>
          <cell r="C5628" t="str">
            <v>G9870</v>
          </cell>
          <cell r="D5628">
            <v>8599</v>
          </cell>
        </row>
        <row r="5629">
          <cell r="B5629" t="str">
            <v>杨来花</v>
          </cell>
          <cell r="C5629" t="str">
            <v>G6722</v>
          </cell>
          <cell r="D5629">
            <v>1688</v>
          </cell>
        </row>
        <row r="5630">
          <cell r="B5630" t="str">
            <v>张水娟</v>
          </cell>
          <cell r="C5630" t="str">
            <v>龙8848</v>
          </cell>
          <cell r="D5630">
            <v>8070</v>
          </cell>
        </row>
        <row r="5631">
          <cell r="C5631" t="str">
            <v>龙8848</v>
          </cell>
          <cell r="D5631">
            <v>8070</v>
          </cell>
        </row>
        <row r="5632">
          <cell r="B5632" t="str">
            <v>唐艳军</v>
          </cell>
          <cell r="C5632" t="str">
            <v>文7783</v>
          </cell>
          <cell r="D5632">
            <v>8599</v>
          </cell>
        </row>
        <row r="5633">
          <cell r="B5633" t="str">
            <v>胡启平</v>
          </cell>
          <cell r="C5633" t="str">
            <v>龙8848</v>
          </cell>
          <cell r="D5633">
            <v>8070</v>
          </cell>
        </row>
        <row r="5634">
          <cell r="B5634" t="str">
            <v>李露40（4851)</v>
          </cell>
          <cell r="C5634" t="str">
            <v>袁7182</v>
          </cell>
          <cell r="D5634">
            <v>5555</v>
          </cell>
        </row>
        <row r="5635">
          <cell r="B5635" t="str">
            <v>李建华40（362X）</v>
          </cell>
          <cell r="C5635" t="str">
            <v>文7783</v>
          </cell>
          <cell r="D5635">
            <v>8599</v>
          </cell>
        </row>
        <row r="5636">
          <cell r="B5636" t="str">
            <v>夏银双</v>
          </cell>
          <cell r="C5636" t="str">
            <v>王3518</v>
          </cell>
          <cell r="D5636">
            <v>1313</v>
          </cell>
        </row>
        <row r="5637">
          <cell r="B5637" t="str">
            <v>雷海英</v>
          </cell>
          <cell r="C5637" t="str">
            <v>G7882</v>
          </cell>
          <cell r="D5637">
            <v>8070</v>
          </cell>
        </row>
        <row r="5638">
          <cell r="B5638" t="str">
            <v>文艳美</v>
          </cell>
          <cell r="C5638" t="str">
            <v>胖4566</v>
          </cell>
          <cell r="D5638">
            <v>1313</v>
          </cell>
        </row>
        <row r="5639">
          <cell r="C5639" t="str">
            <v>胖4566</v>
          </cell>
          <cell r="D5639">
            <v>1313</v>
          </cell>
        </row>
        <row r="5640">
          <cell r="C5640" t="str">
            <v>胖4566</v>
          </cell>
          <cell r="D5640">
            <v>1313</v>
          </cell>
        </row>
        <row r="5641">
          <cell r="B5641" t="str">
            <v>沈德凤</v>
          </cell>
          <cell r="C5641" t="str">
            <v>袁7182</v>
          </cell>
          <cell r="D5641">
            <v>5555</v>
          </cell>
        </row>
        <row r="5642">
          <cell r="B5642" t="str">
            <v>张水娟</v>
          </cell>
          <cell r="C5642" t="str">
            <v>龙8848</v>
          </cell>
          <cell r="D5642">
            <v>8070</v>
          </cell>
        </row>
        <row r="5643">
          <cell r="B5643" t="str">
            <v>颜宁宁</v>
          </cell>
          <cell r="C5643" t="str">
            <v>龙8848</v>
          </cell>
          <cell r="D5643">
            <v>8070</v>
          </cell>
        </row>
        <row r="5644">
          <cell r="B5644" t="str">
            <v>陈芳28（4213）</v>
          </cell>
          <cell r="C5644" t="str">
            <v>微2757</v>
          </cell>
          <cell r="D5644">
            <v>1313</v>
          </cell>
        </row>
        <row r="5645">
          <cell r="B5645" t="str">
            <v>龙玉梅60（2834）</v>
          </cell>
          <cell r="C5645" t="str">
            <v>吴1525</v>
          </cell>
          <cell r="D5645">
            <v>1573</v>
          </cell>
        </row>
        <row r="5646">
          <cell r="B5646" t="str">
            <v>贺娟46（0549）</v>
          </cell>
          <cell r="C5646" t="str">
            <v>G8657</v>
          </cell>
          <cell r="D5646">
            <v>5555</v>
          </cell>
        </row>
        <row r="5647">
          <cell r="B5647" t="str">
            <v>吴秀英21（2501）</v>
          </cell>
          <cell r="C5647" t="str">
            <v>龚1376</v>
          </cell>
          <cell r="D5647">
            <v>8599</v>
          </cell>
        </row>
        <row r="5648">
          <cell r="B5648" t="str">
            <v>罗三妹</v>
          </cell>
          <cell r="C5648" t="str">
            <v>G2232</v>
          </cell>
          <cell r="D5648">
            <v>5555</v>
          </cell>
        </row>
        <row r="5649">
          <cell r="B5649" t="str">
            <v>舒韵</v>
          </cell>
          <cell r="C5649" t="str">
            <v>G9876</v>
          </cell>
          <cell r="D5649">
            <v>5555</v>
          </cell>
        </row>
        <row r="5650">
          <cell r="B5650" t="str">
            <v>周楚凡</v>
          </cell>
          <cell r="C5650" t="str">
            <v>G9223</v>
          </cell>
          <cell r="D5650">
            <v>8599</v>
          </cell>
        </row>
        <row r="5651">
          <cell r="B5651" t="str">
            <v>何蓉60（5167）</v>
          </cell>
          <cell r="C5651" t="str">
            <v>G9223</v>
          </cell>
          <cell r="D5651">
            <v>8599</v>
          </cell>
        </row>
        <row r="5652">
          <cell r="B5652" t="str">
            <v>吴小辉</v>
          </cell>
          <cell r="C5652" t="str">
            <v>向6252</v>
          </cell>
          <cell r="D5652">
            <v>8668</v>
          </cell>
        </row>
        <row r="5653">
          <cell r="C5653" t="str">
            <v>向6252</v>
          </cell>
          <cell r="D5653">
            <v>8668</v>
          </cell>
        </row>
        <row r="5654">
          <cell r="B5654" t="str">
            <v>巴东琴</v>
          </cell>
          <cell r="C5654" t="str">
            <v>G2995</v>
          </cell>
          <cell r="D5654">
            <v>5555</v>
          </cell>
        </row>
        <row r="5655">
          <cell r="B5655" t="str">
            <v>陈思妍</v>
          </cell>
          <cell r="C5655" t="str">
            <v>G9870</v>
          </cell>
          <cell r="D5655">
            <v>8599</v>
          </cell>
        </row>
        <row r="5656">
          <cell r="B5656" t="str">
            <v>黄娅42（3499）</v>
          </cell>
          <cell r="C5656" t="str">
            <v>G7882</v>
          </cell>
          <cell r="D5656">
            <v>8070</v>
          </cell>
        </row>
        <row r="5657">
          <cell r="B5657" t="str">
            <v>范幽兰</v>
          </cell>
          <cell r="C5657" t="str">
            <v>汤1661</v>
          </cell>
          <cell r="D5657">
            <v>1688</v>
          </cell>
        </row>
        <row r="5658">
          <cell r="B5658" t="str">
            <v>杨敬</v>
          </cell>
          <cell r="C5658" t="str">
            <v>七1806</v>
          </cell>
          <cell r="D5658" t="str">
            <v>1688/1338</v>
          </cell>
        </row>
        <row r="5659">
          <cell r="B5659" t="str">
            <v>秦信荟</v>
          </cell>
          <cell r="C5659" t="str">
            <v>汤1661</v>
          </cell>
          <cell r="D5659">
            <v>1688</v>
          </cell>
        </row>
        <row r="5660">
          <cell r="B5660" t="str">
            <v>蔺小珍</v>
          </cell>
          <cell r="C5660" t="str">
            <v>唐0325</v>
          </cell>
          <cell r="D5660">
            <v>9886</v>
          </cell>
        </row>
        <row r="5661">
          <cell r="B5661" t="str">
            <v>邹健</v>
          </cell>
          <cell r="C5661" t="str">
            <v>雷1618</v>
          </cell>
          <cell r="D5661">
            <v>8599</v>
          </cell>
        </row>
        <row r="5662">
          <cell r="B5662" t="str">
            <v>刘兰兰60（1818）</v>
          </cell>
          <cell r="C5662" t="str">
            <v>G3825</v>
          </cell>
          <cell r="D5662">
            <v>8070</v>
          </cell>
        </row>
        <row r="5663">
          <cell r="B5663" t="str">
            <v>杨文燕60（4154）</v>
          </cell>
          <cell r="C5663" t="str">
            <v>G6722</v>
          </cell>
          <cell r="D5663">
            <v>1688</v>
          </cell>
        </row>
        <row r="5664">
          <cell r="B5664" t="str">
            <v>杨聘云</v>
          </cell>
          <cell r="C5664" t="str">
            <v>G6739</v>
          </cell>
          <cell r="D5664">
            <v>5858</v>
          </cell>
        </row>
        <row r="5665">
          <cell r="B5665" t="str">
            <v>廖观秀</v>
          </cell>
          <cell r="C5665" t="str">
            <v>肖3700</v>
          </cell>
          <cell r="D5665">
            <v>5858</v>
          </cell>
        </row>
        <row r="5666">
          <cell r="B5666" t="str">
            <v>周昱希</v>
          </cell>
          <cell r="C5666" t="str">
            <v>G8668</v>
          </cell>
          <cell r="D5666">
            <v>5858</v>
          </cell>
        </row>
        <row r="5667">
          <cell r="B5667" t="str">
            <v>刘芬42（0975）</v>
          </cell>
          <cell r="C5667" t="str">
            <v>G7501</v>
          </cell>
          <cell r="D5667">
            <v>5858</v>
          </cell>
        </row>
        <row r="5668">
          <cell r="C5668" t="str">
            <v>G7501</v>
          </cell>
          <cell r="D5668">
            <v>5858</v>
          </cell>
        </row>
        <row r="5669">
          <cell r="B5669" t="str">
            <v>兰小丽</v>
          </cell>
          <cell r="C5669" t="str">
            <v>G7608</v>
          </cell>
          <cell r="D5669">
            <v>1313</v>
          </cell>
        </row>
        <row r="5670">
          <cell r="C5670" t="str">
            <v>G7608</v>
          </cell>
          <cell r="D5670">
            <v>1313</v>
          </cell>
        </row>
        <row r="5671">
          <cell r="C5671" t="str">
            <v>G7608</v>
          </cell>
          <cell r="D5671">
            <v>1313</v>
          </cell>
        </row>
        <row r="5672">
          <cell r="B5672" t="str">
            <v>王微45（8792）</v>
          </cell>
          <cell r="C5672" t="str">
            <v>袁3801</v>
          </cell>
          <cell r="D5672">
            <v>8070</v>
          </cell>
        </row>
        <row r="5673">
          <cell r="B5673" t="str">
            <v>高廷双</v>
          </cell>
          <cell r="C5673" t="str">
            <v>G0628</v>
          </cell>
          <cell r="D5673">
            <v>3333</v>
          </cell>
        </row>
        <row r="5674">
          <cell r="B5674" t="str">
            <v>王诗瑶</v>
          </cell>
          <cell r="C5674" t="str">
            <v>G7381</v>
          </cell>
          <cell r="D5674">
            <v>8599</v>
          </cell>
        </row>
        <row r="5675">
          <cell r="B5675" t="str">
            <v>唐欢珍</v>
          </cell>
          <cell r="C5675" t="str">
            <v>G8657</v>
          </cell>
          <cell r="D5675">
            <v>5555</v>
          </cell>
        </row>
        <row r="5676">
          <cell r="B5676" t="str">
            <v>杨梅（朱琳对接）</v>
          </cell>
          <cell r="C5676" t="str">
            <v>G2777</v>
          </cell>
          <cell r="D5676">
            <v>5555</v>
          </cell>
        </row>
        <row r="5677">
          <cell r="B5677" t="str">
            <v>孙亚玲</v>
          </cell>
          <cell r="C5677" t="str">
            <v>刘3735</v>
          </cell>
          <cell r="D5677">
            <v>8599</v>
          </cell>
        </row>
        <row r="5678">
          <cell r="B5678" t="str">
            <v>郭华60（2862）</v>
          </cell>
          <cell r="C5678" t="str">
            <v>G5856</v>
          </cell>
          <cell r="D5678">
            <v>5555</v>
          </cell>
        </row>
        <row r="5679">
          <cell r="B5679" t="str">
            <v>张维</v>
          </cell>
          <cell r="C5679" t="str">
            <v>黄8722</v>
          </cell>
          <cell r="D5679">
            <v>8070</v>
          </cell>
        </row>
        <row r="5680">
          <cell r="B5680" t="str">
            <v>周树芳</v>
          </cell>
          <cell r="C5680" t="str">
            <v>龚1376</v>
          </cell>
          <cell r="D5680">
            <v>8599</v>
          </cell>
        </row>
        <row r="5681">
          <cell r="B5681" t="str">
            <v>胡三侠</v>
          </cell>
          <cell r="C5681" t="str">
            <v>Y9285</v>
          </cell>
          <cell r="D5681">
            <v>8599</v>
          </cell>
        </row>
        <row r="5682">
          <cell r="B5682" t="str">
            <v>王敬兰</v>
          </cell>
          <cell r="C5682" t="str">
            <v>萍0857</v>
          </cell>
          <cell r="D5682">
            <v>1638</v>
          </cell>
        </row>
        <row r="5683">
          <cell r="B5683" t="str">
            <v>马占花</v>
          </cell>
          <cell r="C5683" t="str">
            <v>马0733</v>
          </cell>
          <cell r="D5683">
            <v>8668</v>
          </cell>
        </row>
        <row r="5684">
          <cell r="B5684" t="str">
            <v>何兰英42（5968）</v>
          </cell>
          <cell r="C5684" t="str">
            <v>红1902</v>
          </cell>
          <cell r="D5684">
            <v>5858</v>
          </cell>
        </row>
        <row r="5685">
          <cell r="B5685" t="str">
            <v>杨丽梅45（4340）</v>
          </cell>
          <cell r="C5685" t="str">
            <v>袁3801</v>
          </cell>
          <cell r="D5685">
            <v>8070</v>
          </cell>
        </row>
        <row r="5686">
          <cell r="B5686" t="str">
            <v>卢慧芬</v>
          </cell>
          <cell r="C5686" t="str">
            <v>G8668</v>
          </cell>
          <cell r="D5686">
            <v>5858</v>
          </cell>
        </row>
        <row r="5687">
          <cell r="B5687" t="str">
            <v>陈红45（5969）</v>
          </cell>
          <cell r="C5687" t="str">
            <v>G8668</v>
          </cell>
          <cell r="D5687">
            <v>5858</v>
          </cell>
        </row>
        <row r="5688">
          <cell r="B5688" t="str">
            <v>吴晓玲40（1970）</v>
          </cell>
          <cell r="C5688" t="str">
            <v>G8668</v>
          </cell>
          <cell r="D5688">
            <v>5858</v>
          </cell>
        </row>
        <row r="5689">
          <cell r="B5689" t="str">
            <v>曾玉珊</v>
          </cell>
          <cell r="C5689" t="str">
            <v>G2222</v>
          </cell>
          <cell r="D5689">
            <v>8070</v>
          </cell>
        </row>
        <row r="5690">
          <cell r="B5690" t="str">
            <v>李香41（4660）</v>
          </cell>
          <cell r="C5690" t="str">
            <v>G7565</v>
          </cell>
          <cell r="D5690">
            <v>1313</v>
          </cell>
        </row>
        <row r="5691">
          <cell r="B5691" t="str">
            <v>郑海燕</v>
          </cell>
          <cell r="C5691" t="str">
            <v>G8838</v>
          </cell>
          <cell r="D5691">
            <v>8070</v>
          </cell>
        </row>
        <row r="5692">
          <cell r="B5692" t="str">
            <v>唐莉萍</v>
          </cell>
          <cell r="C5692" t="str">
            <v>G9870</v>
          </cell>
          <cell r="D5692">
            <v>8599</v>
          </cell>
        </row>
        <row r="5693">
          <cell r="B5693" t="str">
            <v>黎宗秀</v>
          </cell>
          <cell r="C5693" t="str">
            <v>慧1329</v>
          </cell>
          <cell r="D5693">
            <v>8668</v>
          </cell>
        </row>
        <row r="5694">
          <cell r="D5694">
            <v>1313</v>
          </cell>
        </row>
        <row r="5698">
          <cell r="B5698" t="str">
            <v>张燕2365</v>
          </cell>
          <cell r="C5698" t="str">
            <v>邹2429</v>
          </cell>
          <cell r="D5698">
            <v>8070</v>
          </cell>
        </row>
        <row r="5699">
          <cell r="B5699" t="str">
            <v>孙文丽</v>
          </cell>
          <cell r="C5699" t="str">
            <v>慧1329</v>
          </cell>
          <cell r="D5699">
            <v>8668</v>
          </cell>
        </row>
        <row r="5700">
          <cell r="B5700" t="str">
            <v>卜花</v>
          </cell>
          <cell r="C5700" t="str">
            <v>邹2429</v>
          </cell>
          <cell r="D5700">
            <v>8070</v>
          </cell>
        </row>
        <row r="5702">
          <cell r="B5702" t="str">
            <v>郭灵芝</v>
          </cell>
          <cell r="C5702" t="str">
            <v>邹2429</v>
          </cell>
          <cell r="D5702">
            <v>8070</v>
          </cell>
        </row>
        <row r="5703">
          <cell r="B5703" t="str">
            <v>刘春香</v>
          </cell>
          <cell r="C5703" t="str">
            <v>易2347</v>
          </cell>
          <cell r="D5703">
            <v>8599</v>
          </cell>
        </row>
        <row r="5705">
          <cell r="B5705" t="str">
            <v>王俐</v>
          </cell>
          <cell r="C5705" t="str">
            <v>G6917</v>
          </cell>
          <cell r="D5705">
            <v>5858</v>
          </cell>
        </row>
        <row r="5708">
          <cell r="B5708" t="str">
            <v>张慧45（3525）</v>
          </cell>
          <cell r="C5708" t="str">
            <v>王1878</v>
          </cell>
          <cell r="D5708">
            <v>9611</v>
          </cell>
        </row>
        <row r="5709">
          <cell r="B5709" t="str">
            <v>朱梦莹</v>
          </cell>
          <cell r="C5709" t="str">
            <v>张1198</v>
          </cell>
          <cell r="D5709">
            <v>3333</v>
          </cell>
        </row>
        <row r="5710">
          <cell r="C5710" t="str">
            <v>张1198</v>
          </cell>
          <cell r="D5710">
            <v>3333</v>
          </cell>
        </row>
        <row r="5711">
          <cell r="B5711" t="str">
            <v>肖思</v>
          </cell>
          <cell r="C5711" t="str">
            <v>李0656</v>
          </cell>
          <cell r="D5711">
            <v>8668</v>
          </cell>
        </row>
        <row r="5712">
          <cell r="D5712">
            <v>8599</v>
          </cell>
        </row>
        <row r="5713">
          <cell r="B5713" t="str">
            <v>刘婷42（2022）</v>
          </cell>
          <cell r="C5713" t="str">
            <v>龙8848</v>
          </cell>
          <cell r="D5713">
            <v>8070</v>
          </cell>
        </row>
        <row r="5714">
          <cell r="B5714" t="str">
            <v>李珍60（1362）</v>
          </cell>
          <cell r="C5714" t="str">
            <v>Y5322</v>
          </cell>
          <cell r="D5714">
            <v>8050</v>
          </cell>
        </row>
        <row r="5715">
          <cell r="B5715" t="str">
            <v>雷瑶芝</v>
          </cell>
          <cell r="C5715" t="str">
            <v>G3728</v>
          </cell>
          <cell r="D5715">
            <v>1638</v>
          </cell>
        </row>
        <row r="5718">
          <cell r="B5718" t="str">
            <v>刘晓云63（3812）</v>
          </cell>
          <cell r="C5718" t="str">
            <v>G9870</v>
          </cell>
          <cell r="D5718">
            <v>8599</v>
          </cell>
        </row>
        <row r="5719">
          <cell r="B5719" t="str">
            <v>朱凤凤</v>
          </cell>
          <cell r="C5719" t="str">
            <v>王1855</v>
          </cell>
          <cell r="D5719">
            <v>3333</v>
          </cell>
        </row>
        <row r="5720">
          <cell r="B5720" t="str">
            <v>何玉珍</v>
          </cell>
          <cell r="C5720" t="str">
            <v>陈3085</v>
          </cell>
          <cell r="D5720">
            <v>1313</v>
          </cell>
        </row>
        <row r="5721">
          <cell r="B5721" t="str">
            <v>吴继珍</v>
          </cell>
          <cell r="C5721" t="str">
            <v>G4778</v>
          </cell>
          <cell r="D5721">
            <v>9611</v>
          </cell>
        </row>
        <row r="5722">
          <cell r="B5722" t="str">
            <v>刘志华43（1190）</v>
          </cell>
          <cell r="C5722" t="str">
            <v>孟0888</v>
          </cell>
          <cell r="D5722" t="str">
            <v>5858/1331</v>
          </cell>
          <cell r="E5722">
            <v>1331</v>
          </cell>
        </row>
        <row r="5723">
          <cell r="B5723" t="str">
            <v>李珍华</v>
          </cell>
          <cell r="C5723" t="str">
            <v>G6085</v>
          </cell>
          <cell r="D5723">
            <v>8070</v>
          </cell>
        </row>
        <row r="5724">
          <cell r="B5724" t="str">
            <v>林淑榕</v>
          </cell>
          <cell r="C5724" t="str">
            <v>G4778</v>
          </cell>
          <cell r="D5724">
            <v>9611</v>
          </cell>
        </row>
        <row r="5725">
          <cell r="B5725" t="str">
            <v>付卉芝</v>
          </cell>
          <cell r="C5725" t="str">
            <v>G8838</v>
          </cell>
          <cell r="D5725">
            <v>8070</v>
          </cell>
        </row>
        <row r="5726">
          <cell r="B5726" t="str">
            <v>龚梅月</v>
          </cell>
          <cell r="C5726" t="str">
            <v>G4778</v>
          </cell>
          <cell r="D5726">
            <v>9611</v>
          </cell>
        </row>
        <row r="5727">
          <cell r="B5727" t="str">
            <v>王净</v>
          </cell>
          <cell r="C5727" t="str">
            <v>巧0187</v>
          </cell>
          <cell r="D5727">
            <v>1573</v>
          </cell>
        </row>
        <row r="5728">
          <cell r="B5728" t="str">
            <v>余姗姗</v>
          </cell>
          <cell r="C5728" t="str">
            <v>黄8722</v>
          </cell>
          <cell r="D5728">
            <v>8070</v>
          </cell>
        </row>
        <row r="5729">
          <cell r="B5729" t="str">
            <v>王伟娟</v>
          </cell>
          <cell r="C5729" t="str">
            <v>文7783</v>
          </cell>
          <cell r="D5729">
            <v>8599</v>
          </cell>
        </row>
        <row r="5730">
          <cell r="B5730" t="str">
            <v>戴姣娥</v>
          </cell>
          <cell r="C5730" t="str">
            <v>杨9701</v>
          </cell>
          <cell r="D5730">
            <v>1313</v>
          </cell>
        </row>
        <row r="5731">
          <cell r="B5731" t="str">
            <v>吴宇榕</v>
          </cell>
          <cell r="C5731" t="str">
            <v>杨9701</v>
          </cell>
          <cell r="D5731">
            <v>1313</v>
          </cell>
        </row>
        <row r="5732">
          <cell r="B5732" t="str">
            <v>邓紫莹</v>
          </cell>
          <cell r="C5732" t="str">
            <v>G1973</v>
          </cell>
          <cell r="D5732">
            <v>1313</v>
          </cell>
        </row>
        <row r="5733">
          <cell r="B5733" t="str">
            <v>罗路平</v>
          </cell>
          <cell r="C5733" t="str">
            <v>豆2185</v>
          </cell>
          <cell r="D5733">
            <v>3333</v>
          </cell>
        </row>
        <row r="5734">
          <cell r="B5734" t="str">
            <v>向英</v>
          </cell>
          <cell r="C5734">
            <v>0</v>
          </cell>
          <cell r="D5734">
            <v>1331</v>
          </cell>
        </row>
        <row r="5735">
          <cell r="B5735" t="str">
            <v>刘珍60（0166）</v>
          </cell>
          <cell r="C5735" t="str">
            <v>巧0187</v>
          </cell>
          <cell r="D5735">
            <v>1573</v>
          </cell>
        </row>
        <row r="5736">
          <cell r="B5736" t="str">
            <v>唐芳2（0858）</v>
          </cell>
          <cell r="C5736" t="str">
            <v>李6909</v>
          </cell>
          <cell r="D5736">
            <v>5858</v>
          </cell>
        </row>
        <row r="5737">
          <cell r="B5737" t="str">
            <v>廖桢媛</v>
          </cell>
          <cell r="C5737" t="str">
            <v>李6909</v>
          </cell>
          <cell r="D5737">
            <v>5858</v>
          </cell>
        </row>
        <row r="5738">
          <cell r="B5738" t="str">
            <v>郑艳玲</v>
          </cell>
          <cell r="C5738" t="str">
            <v>邹2429</v>
          </cell>
          <cell r="D5738">
            <v>8070</v>
          </cell>
        </row>
        <row r="5739">
          <cell r="B5739" t="str">
            <v>叶柳柳</v>
          </cell>
          <cell r="C5739" t="str">
            <v>G4108</v>
          </cell>
          <cell r="D5739">
            <v>5858</v>
          </cell>
        </row>
        <row r="5741">
          <cell r="B5741" t="str">
            <v>陈春兰60（9919）</v>
          </cell>
          <cell r="C5741" t="str">
            <v>G6722</v>
          </cell>
          <cell r="D5741">
            <v>1688</v>
          </cell>
        </row>
        <row r="5742">
          <cell r="B5742" t="str">
            <v>余治英</v>
          </cell>
          <cell r="C5742" t="str">
            <v>G3825</v>
          </cell>
          <cell r="D5742">
            <v>8070</v>
          </cell>
        </row>
        <row r="5743">
          <cell r="B5743" t="str">
            <v>侯英61（9589）</v>
          </cell>
          <cell r="C5743" t="str">
            <v>G3825</v>
          </cell>
          <cell r="D5743">
            <v>8070</v>
          </cell>
        </row>
        <row r="5745">
          <cell r="B5745" t="str">
            <v>张晓芳40（9736）</v>
          </cell>
          <cell r="C5745" t="str">
            <v>王7900</v>
          </cell>
          <cell r="D5745">
            <v>1313</v>
          </cell>
        </row>
        <row r="5746">
          <cell r="B5746" t="str">
            <v>易丽萍</v>
          </cell>
          <cell r="C5746" t="str">
            <v>G8668</v>
          </cell>
          <cell r="D5746">
            <v>5858</v>
          </cell>
        </row>
        <row r="5747">
          <cell r="C5747" t="str">
            <v>G8668</v>
          </cell>
          <cell r="D5747">
            <v>5858</v>
          </cell>
        </row>
        <row r="5748">
          <cell r="C5748" t="str">
            <v>G8668</v>
          </cell>
          <cell r="D5748">
            <v>5858</v>
          </cell>
        </row>
        <row r="5749">
          <cell r="B5749" t="str">
            <v>吴婢等</v>
          </cell>
          <cell r="C5749" t="str">
            <v>谈0438</v>
          </cell>
          <cell r="D5749">
            <v>8668</v>
          </cell>
        </row>
        <row r="5750">
          <cell r="B5750" t="str">
            <v>钱兰</v>
          </cell>
          <cell r="C5750" t="str">
            <v>彩3175</v>
          </cell>
          <cell r="D5750">
            <v>5858</v>
          </cell>
        </row>
        <row r="5751">
          <cell r="B5751" t="str">
            <v>柳珊</v>
          </cell>
          <cell r="C5751" t="str">
            <v>G8668</v>
          </cell>
          <cell r="D5751">
            <v>5858</v>
          </cell>
        </row>
        <row r="5752">
          <cell r="B5752" t="str">
            <v>康笑琴</v>
          </cell>
          <cell r="C5752" t="str">
            <v>G8668</v>
          </cell>
          <cell r="D5752">
            <v>5858</v>
          </cell>
        </row>
        <row r="5753">
          <cell r="B5753" t="str">
            <v>黄爱妹</v>
          </cell>
          <cell r="C5753" t="str">
            <v>G7565</v>
          </cell>
          <cell r="D5753">
            <v>1313</v>
          </cell>
        </row>
        <row r="5754">
          <cell r="B5754" t="str">
            <v>黄仕英</v>
          </cell>
          <cell r="C5754" t="str">
            <v>G2232</v>
          </cell>
          <cell r="D5754">
            <v>5555</v>
          </cell>
        </row>
        <row r="5755">
          <cell r="B5755" t="str">
            <v>刘玉仙60（8073）</v>
          </cell>
          <cell r="C5755" t="str">
            <v>G8073</v>
          </cell>
          <cell r="D5755">
            <v>5858</v>
          </cell>
        </row>
        <row r="5756">
          <cell r="B5756" t="str">
            <v>吴志苹</v>
          </cell>
          <cell r="C5756" t="str">
            <v>G5454</v>
          </cell>
          <cell r="D5756">
            <v>8070</v>
          </cell>
        </row>
        <row r="5757">
          <cell r="B5757" t="str">
            <v>杨玉鸾</v>
          </cell>
          <cell r="C5757" t="str">
            <v>彩3175</v>
          </cell>
          <cell r="D5757">
            <v>5858</v>
          </cell>
        </row>
        <row r="5758">
          <cell r="B5758" t="str">
            <v>曾引红</v>
          </cell>
          <cell r="C5758" t="str">
            <v>G2886</v>
          </cell>
          <cell r="D5758">
            <v>8070</v>
          </cell>
        </row>
        <row r="5759">
          <cell r="C5759" t="str">
            <v>G2886</v>
          </cell>
          <cell r="D5759">
            <v>8070</v>
          </cell>
        </row>
        <row r="5760">
          <cell r="C5760" t="str">
            <v>G2886</v>
          </cell>
          <cell r="D5760">
            <v>8070</v>
          </cell>
        </row>
        <row r="5761">
          <cell r="C5761" t="str">
            <v>G2886</v>
          </cell>
          <cell r="D5761">
            <v>8070</v>
          </cell>
        </row>
        <row r="5762">
          <cell r="C5762" t="str">
            <v>G2886</v>
          </cell>
          <cell r="D5762">
            <v>8070</v>
          </cell>
        </row>
        <row r="5763">
          <cell r="C5763" t="str">
            <v>G2886</v>
          </cell>
          <cell r="D5763">
            <v>8070</v>
          </cell>
        </row>
        <row r="5764">
          <cell r="B5764" t="str">
            <v>吴珍珍</v>
          </cell>
          <cell r="C5764" t="str">
            <v>G3953</v>
          </cell>
          <cell r="D5764">
            <v>8668</v>
          </cell>
        </row>
        <row r="5765">
          <cell r="B5765" t="str">
            <v>钟晓玲</v>
          </cell>
          <cell r="C5765" t="str">
            <v>华7899</v>
          </cell>
          <cell r="D5765">
            <v>8668</v>
          </cell>
        </row>
        <row r="5766">
          <cell r="B5766" t="str">
            <v>傅果</v>
          </cell>
          <cell r="C5766" t="str">
            <v>三4200</v>
          </cell>
          <cell r="D5766">
            <v>9611</v>
          </cell>
        </row>
        <row r="5767">
          <cell r="B5767" t="str">
            <v>罗叶青</v>
          </cell>
          <cell r="C5767" t="str">
            <v>婉7330</v>
          </cell>
          <cell r="D5767">
            <v>1313</v>
          </cell>
        </row>
        <row r="5768">
          <cell r="B5768" t="str">
            <v>廖白雪</v>
          </cell>
          <cell r="C5768" t="str">
            <v>G6118</v>
          </cell>
          <cell r="D5768">
            <v>5858</v>
          </cell>
        </row>
        <row r="5769">
          <cell r="B5769" t="str">
            <v>陈蓉</v>
          </cell>
          <cell r="C5769" t="str">
            <v>G4061</v>
          </cell>
          <cell r="D5769">
            <v>5858</v>
          </cell>
        </row>
        <row r="5770">
          <cell r="B5770" t="str">
            <v>王定芳</v>
          </cell>
          <cell r="C5770" t="str">
            <v>文7783</v>
          </cell>
          <cell r="D5770">
            <v>8599</v>
          </cell>
        </row>
        <row r="5771">
          <cell r="C5771" t="str">
            <v>文7783</v>
          </cell>
          <cell r="D5771">
            <v>8599</v>
          </cell>
        </row>
        <row r="5772">
          <cell r="C5772" t="str">
            <v>文7783</v>
          </cell>
          <cell r="D5772">
            <v>8599</v>
          </cell>
        </row>
        <row r="5773">
          <cell r="B5773" t="str">
            <v>李丹丹50（6028）</v>
          </cell>
          <cell r="C5773" t="str">
            <v>G6118</v>
          </cell>
          <cell r="D5773">
            <v>5858</v>
          </cell>
        </row>
        <row r="5774">
          <cell r="B5774" t="str">
            <v>周期</v>
          </cell>
          <cell r="C5774" t="str">
            <v>G8687</v>
          </cell>
          <cell r="D5774">
            <v>8668</v>
          </cell>
        </row>
        <row r="5775">
          <cell r="B5775" t="str">
            <v>龚娟3（7666）</v>
          </cell>
          <cell r="C5775" t="str">
            <v>芳4910</v>
          </cell>
          <cell r="D5775">
            <v>6666</v>
          </cell>
        </row>
        <row r="5776">
          <cell r="B5776" t="str">
            <v>刘金兰60（0549）</v>
          </cell>
          <cell r="C5776" t="str">
            <v>杨6876</v>
          </cell>
          <cell r="D5776">
            <v>8070</v>
          </cell>
        </row>
        <row r="5777">
          <cell r="B5777" t="str">
            <v>王林风</v>
          </cell>
          <cell r="C5777" t="str">
            <v>华7899</v>
          </cell>
          <cell r="D5777">
            <v>8668</v>
          </cell>
        </row>
        <row r="5778">
          <cell r="B5778" t="str">
            <v>蒲珍美</v>
          </cell>
          <cell r="C5778" t="str">
            <v>刘4696</v>
          </cell>
          <cell r="D5778">
            <v>1313</v>
          </cell>
        </row>
        <row r="5780">
          <cell r="B5780" t="str">
            <v>陶琴</v>
          </cell>
          <cell r="C5780" t="str">
            <v>G4108</v>
          </cell>
          <cell r="D5780">
            <v>5858</v>
          </cell>
        </row>
        <row r="5782">
          <cell r="B5782" t="str">
            <v>吴朝艳</v>
          </cell>
          <cell r="C5782" t="str">
            <v>G2995</v>
          </cell>
          <cell r="D5782">
            <v>5555</v>
          </cell>
        </row>
        <row r="5784">
          <cell r="B5784" t="str">
            <v>黄燕（9606）</v>
          </cell>
          <cell r="C5784" t="str">
            <v>邹2429</v>
          </cell>
          <cell r="D5784">
            <v>8070</v>
          </cell>
        </row>
        <row r="5786">
          <cell r="B5786" t="str">
            <v>吴振瑜</v>
          </cell>
          <cell r="C5786" t="str">
            <v>黄8722</v>
          </cell>
          <cell r="D5786">
            <v>8070</v>
          </cell>
        </row>
        <row r="5788">
          <cell r="B5788" t="str">
            <v>陈丹60（3747）</v>
          </cell>
          <cell r="C5788" t="str">
            <v>G0022</v>
          </cell>
          <cell r="D5788">
            <v>1688</v>
          </cell>
        </row>
        <row r="5789">
          <cell r="B5789" t="str">
            <v>田会莲</v>
          </cell>
          <cell r="C5789" t="str">
            <v>G1978</v>
          </cell>
          <cell r="D5789">
            <v>1638</v>
          </cell>
        </row>
        <row r="5790">
          <cell r="B5790" t="str">
            <v>李灿60（4283）</v>
          </cell>
          <cell r="C5790" t="str">
            <v>G9870</v>
          </cell>
          <cell r="D5790">
            <v>8599</v>
          </cell>
        </row>
        <row r="5791">
          <cell r="B5791" t="str">
            <v>黄光会</v>
          </cell>
          <cell r="C5791" t="str">
            <v>G2232</v>
          </cell>
          <cell r="D5791">
            <v>5555</v>
          </cell>
        </row>
        <row r="5792">
          <cell r="B5792" t="str">
            <v>向容60（5836）</v>
          </cell>
          <cell r="C5792" t="str">
            <v>刘4381</v>
          </cell>
          <cell r="D5792">
            <v>1638</v>
          </cell>
        </row>
        <row r="5793">
          <cell r="B5793" t="str">
            <v>雷春香</v>
          </cell>
          <cell r="C5793" t="str">
            <v>李5819</v>
          </cell>
          <cell r="D5793">
            <v>5858</v>
          </cell>
        </row>
        <row r="5794">
          <cell r="B5794" t="str">
            <v>肖三珊</v>
          </cell>
          <cell r="C5794" t="str">
            <v>王7900</v>
          </cell>
          <cell r="D5794">
            <v>1313</v>
          </cell>
        </row>
        <row r="5795">
          <cell r="B5795" t="str">
            <v>李宏</v>
          </cell>
          <cell r="C5795">
            <v>0</v>
          </cell>
          <cell r="D5795">
            <v>5518</v>
          </cell>
        </row>
        <row r="5796">
          <cell r="B5796" t="str">
            <v>周莹莹</v>
          </cell>
          <cell r="C5796" t="str">
            <v>江9093</v>
          </cell>
          <cell r="D5796">
            <v>5858</v>
          </cell>
        </row>
        <row r="5797">
          <cell r="B5797" t="str">
            <v>王洁静</v>
          </cell>
          <cell r="C5797" t="str">
            <v>G5321</v>
          </cell>
          <cell r="D5797">
            <v>9886</v>
          </cell>
        </row>
        <row r="5798">
          <cell r="B5798" t="str">
            <v>伍琼双</v>
          </cell>
          <cell r="C5798" t="str">
            <v>G8668</v>
          </cell>
          <cell r="D5798">
            <v>5858</v>
          </cell>
        </row>
        <row r="5799">
          <cell r="B5799" t="str">
            <v>罗娟42（0120）</v>
          </cell>
          <cell r="C5799" t="str">
            <v>朱6862</v>
          </cell>
          <cell r="D5799">
            <v>9611</v>
          </cell>
        </row>
        <row r="5800">
          <cell r="B5800" t="str">
            <v>唐玉梅45（552X）</v>
          </cell>
          <cell r="C5800" t="str">
            <v>朱6862</v>
          </cell>
          <cell r="D5800">
            <v>9611</v>
          </cell>
        </row>
        <row r="5801">
          <cell r="C5801" t="str">
            <v>朱6862</v>
          </cell>
          <cell r="D5801">
            <v>9611</v>
          </cell>
        </row>
        <row r="5802">
          <cell r="B5802" t="str">
            <v>李细林</v>
          </cell>
          <cell r="C5802" t="str">
            <v>琼6858</v>
          </cell>
          <cell r="D5802">
            <v>8599</v>
          </cell>
        </row>
        <row r="5803">
          <cell r="B5803" t="str">
            <v>邱艳</v>
          </cell>
          <cell r="C5803" t="str">
            <v>G7500</v>
          </cell>
          <cell r="D5803">
            <v>5555</v>
          </cell>
        </row>
        <row r="5804">
          <cell r="B5804" t="str">
            <v>任信</v>
          </cell>
          <cell r="C5804" t="str">
            <v>G7500</v>
          </cell>
          <cell r="D5804">
            <v>5555</v>
          </cell>
        </row>
        <row r="5805">
          <cell r="B5805" t="str">
            <v>李佳芮</v>
          </cell>
          <cell r="C5805" t="str">
            <v>G7013</v>
          </cell>
          <cell r="D5805">
            <v>5555</v>
          </cell>
        </row>
        <row r="5806">
          <cell r="B5806" t="str">
            <v>王梅英</v>
          </cell>
          <cell r="C5806" t="str">
            <v>G2329</v>
          </cell>
          <cell r="D5806">
            <v>8070</v>
          </cell>
        </row>
        <row r="5807">
          <cell r="B5807" t="str">
            <v>舒念</v>
          </cell>
          <cell r="C5807" t="str">
            <v>G7114</v>
          </cell>
          <cell r="D5807">
            <v>8070</v>
          </cell>
        </row>
        <row r="5808">
          <cell r="B5808" t="str">
            <v>向爱萍41（2339）</v>
          </cell>
          <cell r="C5808" t="str">
            <v>G0628</v>
          </cell>
          <cell r="D5808">
            <v>3333</v>
          </cell>
        </row>
        <row r="5809">
          <cell r="B5809" t="str">
            <v>杨妲</v>
          </cell>
          <cell r="C5809" t="str">
            <v>汤1661</v>
          </cell>
          <cell r="D5809">
            <v>1688</v>
          </cell>
        </row>
        <row r="5810">
          <cell r="B5810" t="str">
            <v>邝又姣</v>
          </cell>
          <cell r="C5810" t="str">
            <v>G5856</v>
          </cell>
          <cell r="D5810">
            <v>5555</v>
          </cell>
        </row>
        <row r="5812">
          <cell r="B5812" t="str">
            <v>文艳平</v>
          </cell>
          <cell r="C5812" t="str">
            <v>张9429</v>
          </cell>
          <cell r="D5812">
            <v>5858</v>
          </cell>
        </row>
        <row r="5813">
          <cell r="B5813" t="str">
            <v>姚小青</v>
          </cell>
          <cell r="C5813" t="str">
            <v>张9429</v>
          </cell>
          <cell r="D5813">
            <v>5858</v>
          </cell>
        </row>
        <row r="5814">
          <cell r="B5814" t="str">
            <v>王娅60（7928）</v>
          </cell>
          <cell r="C5814" t="str">
            <v>G8073</v>
          </cell>
          <cell r="D5814">
            <v>5858</v>
          </cell>
        </row>
        <row r="5815">
          <cell r="B5815" t="str">
            <v>潘琳60（1720）</v>
          </cell>
          <cell r="C5815" t="str">
            <v>G1978</v>
          </cell>
          <cell r="D5815">
            <v>1638</v>
          </cell>
        </row>
        <row r="5816">
          <cell r="B5816" t="str">
            <v>黄小娇</v>
          </cell>
          <cell r="C5816" t="str">
            <v>刘4381</v>
          </cell>
          <cell r="D5816">
            <v>1638</v>
          </cell>
        </row>
        <row r="5817">
          <cell r="C5817" t="str">
            <v>刘4381</v>
          </cell>
          <cell r="D5817">
            <v>1638</v>
          </cell>
        </row>
        <row r="5818">
          <cell r="B5818" t="str">
            <v>叶柳颜</v>
          </cell>
          <cell r="C5818" t="str">
            <v>陈9523</v>
          </cell>
          <cell r="D5818">
            <v>8599</v>
          </cell>
        </row>
        <row r="5819">
          <cell r="C5819" t="str">
            <v>陈9523</v>
          </cell>
          <cell r="D5819">
            <v>8599</v>
          </cell>
        </row>
        <row r="5820">
          <cell r="C5820" t="str">
            <v>陈9523</v>
          </cell>
          <cell r="D5820">
            <v>8599</v>
          </cell>
        </row>
        <row r="5821">
          <cell r="B5821" t="str">
            <v>余腾燕</v>
          </cell>
          <cell r="C5821" t="str">
            <v>汤1661</v>
          </cell>
          <cell r="D5821">
            <v>1688</v>
          </cell>
        </row>
        <row r="5822">
          <cell r="B5822" t="str">
            <v>欧春燕60（4426）</v>
          </cell>
          <cell r="C5822" t="str">
            <v>曾3041</v>
          </cell>
          <cell r="D5822">
            <v>3333</v>
          </cell>
        </row>
        <row r="5823">
          <cell r="B5823" t="str">
            <v>龙运连</v>
          </cell>
          <cell r="C5823" t="str">
            <v>G6887</v>
          </cell>
          <cell r="D5823">
            <v>8599</v>
          </cell>
        </row>
        <row r="5824">
          <cell r="B5824" t="str">
            <v>李灿</v>
          </cell>
          <cell r="C5824" t="str">
            <v>G9870</v>
          </cell>
          <cell r="D5824">
            <v>8599</v>
          </cell>
        </row>
        <row r="5825">
          <cell r="B5825" t="str">
            <v>唐爱红</v>
          </cell>
          <cell r="C5825" t="str">
            <v>G6722</v>
          </cell>
          <cell r="D5825">
            <v>1688</v>
          </cell>
        </row>
        <row r="5826">
          <cell r="B5826" t="str">
            <v>盛鑫</v>
          </cell>
          <cell r="C5826" t="str">
            <v>G8073</v>
          </cell>
          <cell r="D5826">
            <v>5858</v>
          </cell>
        </row>
        <row r="5827">
          <cell r="B5827" t="str">
            <v>贺湾</v>
          </cell>
          <cell r="C5827" t="str">
            <v>G8090</v>
          </cell>
          <cell r="D5827">
            <v>3333</v>
          </cell>
        </row>
        <row r="5828">
          <cell r="B5828" t="str">
            <v>彭跃</v>
          </cell>
          <cell r="C5828" t="str">
            <v>琪1033</v>
          </cell>
          <cell r="D5828">
            <v>5555</v>
          </cell>
        </row>
        <row r="5829">
          <cell r="B5829" t="str">
            <v>伍姣</v>
          </cell>
          <cell r="C5829">
            <v>0</v>
          </cell>
          <cell r="D5829">
            <v>1338</v>
          </cell>
        </row>
        <row r="5830">
          <cell r="B5830" t="str">
            <v>余杜莲</v>
          </cell>
          <cell r="C5830" t="str">
            <v>华7387</v>
          </cell>
          <cell r="D5830">
            <v>1688</v>
          </cell>
        </row>
        <row r="5831">
          <cell r="B5831" t="str">
            <v>杨媛媛60（8105）</v>
          </cell>
          <cell r="C5831" t="str">
            <v>G2995</v>
          </cell>
          <cell r="D5831">
            <v>5555</v>
          </cell>
        </row>
        <row r="5832">
          <cell r="B5832" t="str">
            <v>凌浩</v>
          </cell>
          <cell r="C5832" t="str">
            <v>G2995</v>
          </cell>
          <cell r="D5832">
            <v>5555</v>
          </cell>
        </row>
        <row r="5833">
          <cell r="B5833" t="str">
            <v>王思祺</v>
          </cell>
          <cell r="C5833" t="str">
            <v>G9188</v>
          </cell>
          <cell r="D5833">
            <v>8599</v>
          </cell>
        </row>
        <row r="5834">
          <cell r="B5834" t="str">
            <v>吴娇娇</v>
          </cell>
          <cell r="C5834" t="str">
            <v>G9223</v>
          </cell>
          <cell r="D5834">
            <v>8599</v>
          </cell>
        </row>
        <row r="5835">
          <cell r="B5835" t="str">
            <v>刘炎清</v>
          </cell>
          <cell r="C5835" t="str">
            <v>G6739</v>
          </cell>
          <cell r="D5835">
            <v>5858</v>
          </cell>
        </row>
        <row r="5836">
          <cell r="B5836" t="str">
            <v>曾叶60（5001）</v>
          </cell>
          <cell r="C5836" t="str">
            <v>G6739</v>
          </cell>
          <cell r="D5836">
            <v>5858</v>
          </cell>
        </row>
        <row r="5837">
          <cell r="B5837" t="str">
            <v>蒋柳</v>
          </cell>
          <cell r="C5837" t="str">
            <v>G6739</v>
          </cell>
          <cell r="D5837">
            <v>5858</v>
          </cell>
        </row>
        <row r="5838">
          <cell r="B5838" t="str">
            <v>李丽琴</v>
          </cell>
          <cell r="C5838" t="str">
            <v>莲8109</v>
          </cell>
          <cell r="D5838">
            <v>1638</v>
          </cell>
        </row>
        <row r="5839">
          <cell r="B5839" t="str">
            <v>龙英香</v>
          </cell>
          <cell r="C5839" t="str">
            <v>唐0325</v>
          </cell>
          <cell r="D5839">
            <v>9886</v>
          </cell>
        </row>
        <row r="5840">
          <cell r="B5840" t="str">
            <v>陈欣宣</v>
          </cell>
          <cell r="C5840" t="str">
            <v>G6118</v>
          </cell>
          <cell r="D5840">
            <v>5858</v>
          </cell>
        </row>
        <row r="5841">
          <cell r="B5841" t="str">
            <v>李春玉42（2416）</v>
          </cell>
          <cell r="C5841" t="str">
            <v>G1199</v>
          </cell>
          <cell r="D5841">
            <v>8668</v>
          </cell>
        </row>
        <row r="5842">
          <cell r="B5842" t="str">
            <v>朱伟睛</v>
          </cell>
          <cell r="C5842" t="str">
            <v>彩3175</v>
          </cell>
          <cell r="D5842">
            <v>5858</v>
          </cell>
        </row>
        <row r="5843">
          <cell r="B5843" t="str">
            <v>洪英</v>
          </cell>
          <cell r="C5843" t="str">
            <v>红2772</v>
          </cell>
          <cell r="D5843">
            <v>8070</v>
          </cell>
        </row>
        <row r="5844">
          <cell r="B5844" t="str">
            <v>何会玲</v>
          </cell>
          <cell r="C5844" t="str">
            <v>刘3516</v>
          </cell>
          <cell r="D5844">
            <v>9611</v>
          </cell>
        </row>
        <row r="5845">
          <cell r="B5845" t="str">
            <v>温春花</v>
          </cell>
          <cell r="C5845" t="str">
            <v>杨6876</v>
          </cell>
          <cell r="D5845">
            <v>8070</v>
          </cell>
        </row>
        <row r="5846">
          <cell r="B5846" t="str">
            <v>易金梅</v>
          </cell>
          <cell r="C5846">
            <v>0</v>
          </cell>
          <cell r="D5846">
            <v>1331</v>
          </cell>
        </row>
        <row r="5847">
          <cell r="B5847" t="str">
            <v>王海燕50（4868）</v>
          </cell>
          <cell r="C5847" t="str">
            <v>G9921</v>
          </cell>
          <cell r="D5847" t="str">
            <v>1688/1331</v>
          </cell>
          <cell r="E5847">
            <v>1331</v>
          </cell>
        </row>
        <row r="5848">
          <cell r="B5848" t="str">
            <v>向晓林</v>
          </cell>
          <cell r="C5848" t="str">
            <v>龚1376</v>
          </cell>
          <cell r="D5848">
            <v>8599</v>
          </cell>
        </row>
        <row r="5849">
          <cell r="B5849" t="str">
            <v>殷文</v>
          </cell>
          <cell r="C5849">
            <v>0</v>
          </cell>
          <cell r="D5849">
            <v>1330</v>
          </cell>
        </row>
        <row r="5850">
          <cell r="B5850" t="str">
            <v>付小军</v>
          </cell>
          <cell r="C5850" t="str">
            <v>陈3085</v>
          </cell>
          <cell r="D5850">
            <v>1313</v>
          </cell>
        </row>
        <row r="5851">
          <cell r="B5851" t="str">
            <v>李青林</v>
          </cell>
          <cell r="C5851" t="str">
            <v>陈3085</v>
          </cell>
          <cell r="D5851">
            <v>1313</v>
          </cell>
        </row>
        <row r="5852">
          <cell r="B5852" t="str">
            <v>何日花</v>
          </cell>
          <cell r="C5852" t="str">
            <v>袁3801</v>
          </cell>
          <cell r="D5852">
            <v>8070</v>
          </cell>
        </row>
        <row r="5853">
          <cell r="B5853" t="str">
            <v>吴焕斌</v>
          </cell>
          <cell r="C5853" t="str">
            <v>G8176</v>
          </cell>
          <cell r="D5853">
            <v>5555</v>
          </cell>
        </row>
        <row r="5854">
          <cell r="B5854" t="str">
            <v>彭燕华</v>
          </cell>
          <cell r="C5854" t="str">
            <v>G1234</v>
          </cell>
          <cell r="D5854">
            <v>9886</v>
          </cell>
        </row>
        <row r="5855">
          <cell r="B5855" t="str">
            <v>刘方46（7999）</v>
          </cell>
          <cell r="C5855" t="str">
            <v>G1978</v>
          </cell>
          <cell r="D5855">
            <v>1638</v>
          </cell>
        </row>
        <row r="5856">
          <cell r="B5856" t="str">
            <v>余秋月</v>
          </cell>
          <cell r="C5856" t="str">
            <v>黄7498</v>
          </cell>
          <cell r="D5856">
            <v>8668</v>
          </cell>
        </row>
        <row r="5857">
          <cell r="B5857" t="str">
            <v>宾双生</v>
          </cell>
          <cell r="C5857" t="str">
            <v>G9223</v>
          </cell>
          <cell r="D5857">
            <v>8599</v>
          </cell>
        </row>
        <row r="5858">
          <cell r="B5858" t="str">
            <v>石超梅</v>
          </cell>
          <cell r="C5858" t="str">
            <v>黄8722</v>
          </cell>
          <cell r="D5858">
            <v>8070</v>
          </cell>
        </row>
        <row r="5859">
          <cell r="B5859" t="str">
            <v>廖美容</v>
          </cell>
          <cell r="C5859" t="str">
            <v>梅2883</v>
          </cell>
          <cell r="D5859">
            <v>1638</v>
          </cell>
        </row>
        <row r="5860">
          <cell r="B5860" t="str">
            <v>饶帅瑜</v>
          </cell>
          <cell r="C5860" t="str">
            <v>G3825</v>
          </cell>
          <cell r="D5860">
            <v>8070</v>
          </cell>
        </row>
        <row r="5861">
          <cell r="B5861" t="str">
            <v>张双颖</v>
          </cell>
          <cell r="C5861">
            <v>0</v>
          </cell>
          <cell r="D5861">
            <v>1330</v>
          </cell>
        </row>
        <row r="5862">
          <cell r="B5862" t="str">
            <v>陈殊玉</v>
          </cell>
          <cell r="C5862" t="str">
            <v>G7381</v>
          </cell>
          <cell r="D5862">
            <v>8599</v>
          </cell>
        </row>
        <row r="5863">
          <cell r="B5863" t="str">
            <v>郑海燕60（7815）</v>
          </cell>
          <cell r="C5863" t="str">
            <v>G7815</v>
          </cell>
          <cell r="D5863">
            <v>8599</v>
          </cell>
        </row>
        <row r="5864">
          <cell r="B5864" t="str">
            <v>刘茶花</v>
          </cell>
          <cell r="C5864" t="str">
            <v>G7815</v>
          </cell>
          <cell r="D5864">
            <v>8599</v>
          </cell>
        </row>
        <row r="5865">
          <cell r="B5865" t="str">
            <v>卢广</v>
          </cell>
          <cell r="C5865" t="str">
            <v>陈8160</v>
          </cell>
          <cell r="D5865">
            <v>5555</v>
          </cell>
        </row>
        <row r="5867">
          <cell r="B5867" t="str">
            <v>李娟60（0860）</v>
          </cell>
          <cell r="C5867" t="str">
            <v>邵4887</v>
          </cell>
          <cell r="D5867">
            <v>9611</v>
          </cell>
        </row>
        <row r="5868">
          <cell r="B5868" t="str">
            <v>牟庆淦</v>
          </cell>
          <cell r="C5868" t="str">
            <v>G8073</v>
          </cell>
          <cell r="D5868">
            <v>5858</v>
          </cell>
        </row>
        <row r="5869">
          <cell r="B5869" t="str">
            <v>何忠姣</v>
          </cell>
          <cell r="C5869" t="str">
            <v>G9870</v>
          </cell>
          <cell r="D5869">
            <v>8599</v>
          </cell>
        </row>
        <row r="5870">
          <cell r="B5870" t="str">
            <v>欧阳凤英</v>
          </cell>
          <cell r="C5870" t="str">
            <v>G1978</v>
          </cell>
          <cell r="D5870">
            <v>1638</v>
          </cell>
        </row>
        <row r="5871">
          <cell r="B5871" t="str">
            <v>陈惠连60（1513）</v>
          </cell>
          <cell r="C5871" t="str">
            <v>G3825</v>
          </cell>
          <cell r="D5871">
            <v>8070</v>
          </cell>
        </row>
        <row r="5872">
          <cell r="B5872" t="str">
            <v>胡思雨60（4644）</v>
          </cell>
          <cell r="C5872" t="str">
            <v>G6739</v>
          </cell>
          <cell r="D5872">
            <v>5858</v>
          </cell>
        </row>
        <row r="5873">
          <cell r="B5873" t="str">
            <v>张玲玲2501</v>
          </cell>
          <cell r="C5873" t="str">
            <v>G7608</v>
          </cell>
          <cell r="D5873">
            <v>1313</v>
          </cell>
        </row>
        <row r="5874">
          <cell r="B5874" t="str">
            <v>江鑫宇</v>
          </cell>
          <cell r="C5874" t="str">
            <v>G7565</v>
          </cell>
          <cell r="D5874">
            <v>1313</v>
          </cell>
        </row>
        <row r="5875">
          <cell r="B5875" t="str">
            <v>覃一涵</v>
          </cell>
          <cell r="C5875" t="str">
            <v>G6262</v>
          </cell>
          <cell r="D5875">
            <v>5858</v>
          </cell>
        </row>
        <row r="5876">
          <cell r="B5876" t="str">
            <v>周春红43（2551）</v>
          </cell>
          <cell r="C5876" t="str">
            <v>清2551</v>
          </cell>
          <cell r="D5876">
            <v>1638</v>
          </cell>
        </row>
        <row r="5877">
          <cell r="B5877" t="str">
            <v>黄巧芝</v>
          </cell>
          <cell r="C5877" t="str">
            <v>萍1276</v>
          </cell>
          <cell r="D5877">
            <v>8668</v>
          </cell>
        </row>
        <row r="5878">
          <cell r="C5878" t="str">
            <v>萍1276</v>
          </cell>
          <cell r="D5878">
            <v>8668</v>
          </cell>
        </row>
        <row r="5879">
          <cell r="C5879" t="str">
            <v>萍1276</v>
          </cell>
          <cell r="D5879">
            <v>8668</v>
          </cell>
        </row>
        <row r="5880">
          <cell r="B5880" t="str">
            <v>严颖</v>
          </cell>
          <cell r="C5880" t="str">
            <v>陶5750</v>
          </cell>
          <cell r="D5880">
            <v>1313</v>
          </cell>
        </row>
        <row r="5881">
          <cell r="B5881" t="str">
            <v>欧阳学清</v>
          </cell>
          <cell r="C5881" t="str">
            <v>G3825</v>
          </cell>
          <cell r="D5881">
            <v>8070</v>
          </cell>
        </row>
        <row r="5882">
          <cell r="B5882" t="str">
            <v>玉迈</v>
          </cell>
          <cell r="C5882" t="str">
            <v>G3825</v>
          </cell>
          <cell r="D5882">
            <v>8070</v>
          </cell>
        </row>
        <row r="5883">
          <cell r="B5883" t="str">
            <v>刘水香</v>
          </cell>
          <cell r="C5883" t="str">
            <v>G4045</v>
          </cell>
          <cell r="D5883">
            <v>5555</v>
          </cell>
        </row>
        <row r="5884">
          <cell r="C5884" t="str">
            <v>G4045</v>
          </cell>
          <cell r="D5884">
            <v>5555</v>
          </cell>
        </row>
        <row r="5885">
          <cell r="C5885" t="str">
            <v>G4045</v>
          </cell>
          <cell r="D5885">
            <v>5555</v>
          </cell>
        </row>
        <row r="5886">
          <cell r="B5886" t="str">
            <v>周祖凤</v>
          </cell>
          <cell r="C5886" t="str">
            <v>曹0729</v>
          </cell>
          <cell r="D5886">
            <v>5555</v>
          </cell>
        </row>
        <row r="5887">
          <cell r="B5887" t="str">
            <v>张莉60（8732）</v>
          </cell>
          <cell r="C5887" t="str">
            <v>巧0187</v>
          </cell>
          <cell r="D5887">
            <v>1573</v>
          </cell>
        </row>
        <row r="5888">
          <cell r="B5888" t="str">
            <v>吴春香</v>
          </cell>
          <cell r="C5888" t="str">
            <v>崔6790</v>
          </cell>
          <cell r="D5888">
            <v>5555</v>
          </cell>
        </row>
        <row r="5889">
          <cell r="B5889" t="str">
            <v>吴永兰42（7573）</v>
          </cell>
          <cell r="C5889" t="str">
            <v>陈6759</v>
          </cell>
          <cell r="D5889" t="str">
            <v>9886/1331</v>
          </cell>
          <cell r="E5889">
            <v>1331</v>
          </cell>
        </row>
        <row r="5891">
          <cell r="B5891" t="str">
            <v>韦柳元</v>
          </cell>
          <cell r="C5891" t="str">
            <v>G0290</v>
          </cell>
          <cell r="D5891">
            <v>8668</v>
          </cell>
        </row>
        <row r="5892">
          <cell r="B5892" t="str">
            <v>张锐45（27）</v>
          </cell>
          <cell r="C5892" t="str">
            <v>邵4887</v>
          </cell>
          <cell r="D5892">
            <v>9611</v>
          </cell>
        </row>
        <row r="5893">
          <cell r="B5893" t="str">
            <v>胡小红42（6997）</v>
          </cell>
          <cell r="C5893">
            <v>0</v>
          </cell>
          <cell r="D5893">
            <v>1338</v>
          </cell>
        </row>
        <row r="5894">
          <cell r="B5894" t="str">
            <v>肖慧强</v>
          </cell>
          <cell r="C5894" t="str">
            <v>徐9801</v>
          </cell>
          <cell r="D5894">
            <v>8070</v>
          </cell>
        </row>
        <row r="5895">
          <cell r="C5895" t="str">
            <v>徐9801</v>
          </cell>
          <cell r="D5895">
            <v>8070</v>
          </cell>
        </row>
        <row r="5896">
          <cell r="B5896" t="str">
            <v>江敏</v>
          </cell>
          <cell r="C5896" t="str">
            <v>G7013</v>
          </cell>
          <cell r="D5896">
            <v>5555</v>
          </cell>
        </row>
        <row r="5897">
          <cell r="B5897" t="str">
            <v>蓝锦儿</v>
          </cell>
          <cell r="C5897" t="str">
            <v>G6262</v>
          </cell>
          <cell r="D5897">
            <v>5858</v>
          </cell>
        </row>
        <row r="5898">
          <cell r="B5898" t="str">
            <v>彭燕华42（5742）</v>
          </cell>
          <cell r="C5898" t="str">
            <v>G1234</v>
          </cell>
          <cell r="D5898">
            <v>9886</v>
          </cell>
        </row>
        <row r="5899">
          <cell r="B5899" t="str">
            <v>黄玉青</v>
          </cell>
          <cell r="C5899" t="str">
            <v>G7043</v>
          </cell>
          <cell r="D5899">
            <v>5555</v>
          </cell>
        </row>
        <row r="5900">
          <cell r="B5900" t="str">
            <v>唐江梅</v>
          </cell>
          <cell r="C5900" t="str">
            <v>符4288</v>
          </cell>
          <cell r="D5900">
            <v>5555</v>
          </cell>
        </row>
        <row r="5901">
          <cell r="B5901" t="str">
            <v>汤淑华</v>
          </cell>
          <cell r="C5901" t="str">
            <v>汤1661</v>
          </cell>
          <cell r="D5901">
            <v>1688</v>
          </cell>
        </row>
        <row r="5902">
          <cell r="B5902" t="str">
            <v>李娟（0040）</v>
          </cell>
          <cell r="C5902" t="str">
            <v>G2995</v>
          </cell>
          <cell r="D5902">
            <v>5555</v>
          </cell>
        </row>
        <row r="5905">
          <cell r="B5905" t="str">
            <v>付慧玲</v>
          </cell>
          <cell r="C5905" t="str">
            <v>邹2429</v>
          </cell>
          <cell r="D5905">
            <v>8070</v>
          </cell>
        </row>
        <row r="5906">
          <cell r="B5906" t="str">
            <v>龙琼60（9966）</v>
          </cell>
          <cell r="C5906" t="str">
            <v>黄8722</v>
          </cell>
          <cell r="D5906">
            <v>8070</v>
          </cell>
        </row>
        <row r="5907">
          <cell r="B5907" t="str">
            <v>戴贝贝</v>
          </cell>
          <cell r="C5907" t="str">
            <v>G7188</v>
          </cell>
          <cell r="D5907">
            <v>8599</v>
          </cell>
        </row>
        <row r="5908">
          <cell r="B5908" t="str">
            <v>陈春兰</v>
          </cell>
          <cell r="C5908" t="str">
            <v>G6722</v>
          </cell>
          <cell r="D5908">
            <v>1688</v>
          </cell>
        </row>
        <row r="5909">
          <cell r="B5909" t="str">
            <v>卢小梅</v>
          </cell>
          <cell r="C5909" t="str">
            <v>平1415</v>
          </cell>
          <cell r="D5909">
            <v>1688</v>
          </cell>
        </row>
        <row r="5910">
          <cell r="B5910" t="str">
            <v>李玲65（6035）</v>
          </cell>
          <cell r="C5910">
            <v>0</v>
          </cell>
          <cell r="D5910">
            <v>1331</v>
          </cell>
        </row>
        <row r="5911">
          <cell r="B5911" t="str">
            <v>曾玉清</v>
          </cell>
          <cell r="C5911" t="str">
            <v>邹2429</v>
          </cell>
          <cell r="D5911">
            <v>8070</v>
          </cell>
        </row>
        <row r="5912">
          <cell r="B5912" t="str">
            <v>陈桂芳</v>
          </cell>
          <cell r="C5912" t="str">
            <v>G4555</v>
          </cell>
          <cell r="D5912">
            <v>8070</v>
          </cell>
        </row>
        <row r="5913">
          <cell r="B5913" t="str">
            <v>曾玉清</v>
          </cell>
          <cell r="C5913" t="str">
            <v>邹2429</v>
          </cell>
          <cell r="D5913">
            <v>8070</v>
          </cell>
        </row>
        <row r="5914">
          <cell r="B5914" t="str">
            <v>吴永兰42（7573）</v>
          </cell>
          <cell r="C5914" t="str">
            <v>陈6759</v>
          </cell>
          <cell r="D5914" t="str">
            <v>9886/1331</v>
          </cell>
          <cell r="E5914">
            <v>1331</v>
          </cell>
        </row>
        <row r="5916">
          <cell r="B5916" t="str">
            <v>卢煜</v>
          </cell>
          <cell r="C5916" t="str">
            <v>G2009</v>
          </cell>
          <cell r="D5916">
            <v>1688</v>
          </cell>
        </row>
        <row r="5917">
          <cell r="B5917" t="str">
            <v>洪婷42（5581）</v>
          </cell>
          <cell r="C5917" t="str">
            <v>孟0888</v>
          </cell>
          <cell r="D5917">
            <v>5858</v>
          </cell>
        </row>
        <row r="5918">
          <cell r="B5918" t="str">
            <v>李洁60（9115）</v>
          </cell>
          <cell r="C5918" t="str">
            <v>G8568</v>
          </cell>
          <cell r="D5918">
            <v>5858</v>
          </cell>
        </row>
        <row r="5919">
          <cell r="B5919" t="str">
            <v>欧阳慧霖</v>
          </cell>
          <cell r="C5919" t="str">
            <v>G0101</v>
          </cell>
          <cell r="D5919">
            <v>8668</v>
          </cell>
        </row>
        <row r="5920">
          <cell r="B5920" t="str">
            <v>易莉</v>
          </cell>
          <cell r="C5920" t="str">
            <v>莲8109</v>
          </cell>
          <cell r="D5920">
            <v>1638</v>
          </cell>
        </row>
        <row r="5922">
          <cell r="B5922" t="str">
            <v>唐春华</v>
          </cell>
          <cell r="C5922" t="str">
            <v>赵7426</v>
          </cell>
          <cell r="D5922">
            <v>5858</v>
          </cell>
        </row>
        <row r="5923">
          <cell r="B5923" t="str">
            <v>张英</v>
          </cell>
          <cell r="C5923" t="str">
            <v>莲8109</v>
          </cell>
          <cell r="D5923">
            <v>1638</v>
          </cell>
        </row>
        <row r="5924">
          <cell r="B5924" t="str">
            <v>林丽</v>
          </cell>
          <cell r="C5924" t="str">
            <v>G4108</v>
          </cell>
          <cell r="D5924">
            <v>5858</v>
          </cell>
        </row>
        <row r="5925">
          <cell r="B5925" t="str">
            <v>覃珊</v>
          </cell>
          <cell r="C5925" t="str">
            <v>邹2429</v>
          </cell>
          <cell r="D5925">
            <v>8070</v>
          </cell>
        </row>
        <row r="5927">
          <cell r="B5927" t="str">
            <v>刘馨桐</v>
          </cell>
          <cell r="C5927" t="str">
            <v>G7882</v>
          </cell>
          <cell r="D5927">
            <v>8070</v>
          </cell>
        </row>
        <row r="5928">
          <cell r="B5928" t="str">
            <v>郑仙桃</v>
          </cell>
          <cell r="C5928" t="str">
            <v>李7103</v>
          </cell>
          <cell r="D5928">
            <v>8070</v>
          </cell>
        </row>
        <row r="5929">
          <cell r="B5929" t="str">
            <v>宋洋洋</v>
          </cell>
          <cell r="C5929" t="str">
            <v>G6917</v>
          </cell>
          <cell r="D5929">
            <v>5858</v>
          </cell>
        </row>
        <row r="5930">
          <cell r="B5930" t="str">
            <v>全吉婵</v>
          </cell>
          <cell r="C5930" t="str">
            <v>黄8722</v>
          </cell>
          <cell r="D5930">
            <v>8070</v>
          </cell>
        </row>
        <row r="5931">
          <cell r="C5931" t="str">
            <v>黄8722</v>
          </cell>
          <cell r="D5931">
            <v>8070</v>
          </cell>
        </row>
        <row r="5932">
          <cell r="B5932" t="str">
            <v>李凯68（7882）</v>
          </cell>
          <cell r="C5932" t="str">
            <v>G7882</v>
          </cell>
          <cell r="D5932">
            <v>8070</v>
          </cell>
        </row>
        <row r="5933">
          <cell r="B5933" t="str">
            <v>周冬莉</v>
          </cell>
          <cell r="C5933" t="str">
            <v>G7882</v>
          </cell>
          <cell r="D5933">
            <v>8070</v>
          </cell>
        </row>
        <row r="5934">
          <cell r="B5934" t="str">
            <v>夏萍</v>
          </cell>
          <cell r="C5934" t="str">
            <v>雷1618</v>
          </cell>
          <cell r="D5934">
            <v>8599</v>
          </cell>
        </row>
        <row r="5935">
          <cell r="B5935" t="str">
            <v>张博</v>
          </cell>
          <cell r="C5935" t="str">
            <v>G2995</v>
          </cell>
          <cell r="D5935">
            <v>5555</v>
          </cell>
        </row>
        <row r="5936">
          <cell r="B5936" t="str">
            <v>谢思婷</v>
          </cell>
          <cell r="C5936" t="str">
            <v>G2995</v>
          </cell>
          <cell r="D5936">
            <v>5555</v>
          </cell>
        </row>
        <row r="5938">
          <cell r="B5938" t="str">
            <v>早顺美</v>
          </cell>
          <cell r="C5938" t="str">
            <v>红2038</v>
          </cell>
          <cell r="D5938">
            <v>8668</v>
          </cell>
        </row>
        <row r="5939">
          <cell r="B5939" t="str">
            <v>黄燕9606</v>
          </cell>
          <cell r="C5939" t="str">
            <v>邹2429</v>
          </cell>
          <cell r="D5939">
            <v>8070</v>
          </cell>
        </row>
        <row r="5940">
          <cell r="C5940" t="str">
            <v>邹2429</v>
          </cell>
          <cell r="D5940">
            <v>8070</v>
          </cell>
        </row>
        <row r="5941">
          <cell r="B5941" t="str">
            <v>雷恋</v>
          </cell>
          <cell r="C5941" t="str">
            <v>艾7478</v>
          </cell>
          <cell r="D5941">
            <v>1313</v>
          </cell>
        </row>
        <row r="5942">
          <cell r="C5942" t="str">
            <v>艾7478</v>
          </cell>
          <cell r="D5942">
            <v>1313</v>
          </cell>
        </row>
        <row r="5943">
          <cell r="B5943" t="str">
            <v>易莹莹</v>
          </cell>
          <cell r="C5943" t="str">
            <v>白7892</v>
          </cell>
          <cell r="D5943">
            <v>8668</v>
          </cell>
        </row>
        <row r="5944">
          <cell r="B5944" t="str">
            <v>罗小林</v>
          </cell>
          <cell r="C5944" t="str">
            <v>肖9660</v>
          </cell>
          <cell r="D5944">
            <v>8668</v>
          </cell>
        </row>
        <row r="5945">
          <cell r="B5945" t="str">
            <v>边宁子</v>
          </cell>
          <cell r="C5945" t="str">
            <v>素9012</v>
          </cell>
          <cell r="D5945">
            <v>3333</v>
          </cell>
        </row>
        <row r="5946">
          <cell r="B5946" t="str">
            <v>张淑娥</v>
          </cell>
          <cell r="C5946" t="str">
            <v>胖4566</v>
          </cell>
          <cell r="D5946">
            <v>1313</v>
          </cell>
        </row>
        <row r="5948">
          <cell r="B5948" t="str">
            <v>王光丽40（5577）</v>
          </cell>
          <cell r="C5948" t="str">
            <v>英7366</v>
          </cell>
          <cell r="D5948">
            <v>8599</v>
          </cell>
        </row>
        <row r="5949">
          <cell r="B5949" t="str">
            <v>王淑英</v>
          </cell>
          <cell r="C5949" t="str">
            <v>G1199</v>
          </cell>
          <cell r="D5949">
            <v>8668</v>
          </cell>
        </row>
        <row r="5950">
          <cell r="B5950" t="str">
            <v>李佳曼</v>
          </cell>
          <cell r="C5950" t="str">
            <v>G8668</v>
          </cell>
          <cell r="D5950">
            <v>5858</v>
          </cell>
        </row>
        <row r="5951">
          <cell r="B5951" t="str">
            <v>叶丹风</v>
          </cell>
          <cell r="C5951" t="str">
            <v>G8668</v>
          </cell>
          <cell r="D5951">
            <v>5858</v>
          </cell>
        </row>
        <row r="5952">
          <cell r="B5952" t="str">
            <v>詹崇</v>
          </cell>
          <cell r="C5952" t="str">
            <v>G7770</v>
          </cell>
          <cell r="D5952">
            <v>9611</v>
          </cell>
        </row>
        <row r="5953">
          <cell r="B5953" t="str">
            <v>王振</v>
          </cell>
          <cell r="C5953" t="str">
            <v>G4555</v>
          </cell>
          <cell r="D5953">
            <v>8070</v>
          </cell>
        </row>
        <row r="5954">
          <cell r="C5954" t="str">
            <v>G4555</v>
          </cell>
          <cell r="D5954">
            <v>8070</v>
          </cell>
        </row>
        <row r="5955">
          <cell r="B5955" t="str">
            <v>陈新新</v>
          </cell>
          <cell r="C5955" t="str">
            <v>G4555</v>
          </cell>
          <cell r="D5955">
            <v>8070</v>
          </cell>
        </row>
        <row r="5956">
          <cell r="C5956" t="str">
            <v>G4555</v>
          </cell>
          <cell r="D5956">
            <v>8070</v>
          </cell>
        </row>
        <row r="5957">
          <cell r="B5957" t="str">
            <v>余海军</v>
          </cell>
          <cell r="C5957" t="str">
            <v>G8668</v>
          </cell>
          <cell r="D5957">
            <v>5858</v>
          </cell>
        </row>
        <row r="5958">
          <cell r="B5958" t="str">
            <v>吴晓</v>
          </cell>
          <cell r="C5958" t="str">
            <v>G8668</v>
          </cell>
          <cell r="D5958">
            <v>5858</v>
          </cell>
        </row>
        <row r="5959">
          <cell r="B5959" t="str">
            <v>夏好妹</v>
          </cell>
          <cell r="C5959" t="str">
            <v>G6074</v>
          </cell>
          <cell r="D5959">
            <v>8668</v>
          </cell>
        </row>
        <row r="5961">
          <cell r="B5961" t="str">
            <v>雷小妹</v>
          </cell>
          <cell r="C5961" t="str">
            <v>黄7938</v>
          </cell>
          <cell r="D5961">
            <v>3333</v>
          </cell>
        </row>
        <row r="5962">
          <cell r="B5962" t="str">
            <v>王昌勇</v>
          </cell>
          <cell r="C5962" t="str">
            <v>黄7938</v>
          </cell>
          <cell r="D5962">
            <v>3333</v>
          </cell>
        </row>
        <row r="5963">
          <cell r="B5963" t="str">
            <v>熊模会</v>
          </cell>
          <cell r="C5963" t="str">
            <v>G6118</v>
          </cell>
          <cell r="D5963">
            <v>5858</v>
          </cell>
        </row>
        <row r="5964">
          <cell r="B5964" t="str">
            <v>郭依凡</v>
          </cell>
          <cell r="C5964" t="str">
            <v>G4358</v>
          </cell>
          <cell r="D5964">
            <v>1313</v>
          </cell>
        </row>
        <row r="5965">
          <cell r="B5965" t="str">
            <v>洪婷</v>
          </cell>
          <cell r="C5965" t="str">
            <v>孟0888</v>
          </cell>
          <cell r="D5965">
            <v>5858</v>
          </cell>
        </row>
        <row r="5966">
          <cell r="B5966" t="str">
            <v>龙婷</v>
          </cell>
          <cell r="C5966">
            <v>0</v>
          </cell>
          <cell r="D5966">
            <v>1331</v>
          </cell>
        </row>
        <row r="5967">
          <cell r="B5967" t="str">
            <v>周春红</v>
          </cell>
          <cell r="C5967" t="str">
            <v>清2551</v>
          </cell>
          <cell r="D5967">
            <v>1638</v>
          </cell>
        </row>
        <row r="5968">
          <cell r="B5968" t="str">
            <v>姜邵琪</v>
          </cell>
          <cell r="C5968">
            <v>0</v>
          </cell>
          <cell r="D5968">
            <v>1331</v>
          </cell>
        </row>
        <row r="5969">
          <cell r="B5969" t="str">
            <v>肖春花</v>
          </cell>
          <cell r="C5969" t="str">
            <v>G3825</v>
          </cell>
          <cell r="D5969">
            <v>8070</v>
          </cell>
        </row>
        <row r="5970">
          <cell r="B5970" t="str">
            <v>刘兰芳</v>
          </cell>
          <cell r="C5970" t="str">
            <v>艾7478</v>
          </cell>
          <cell r="D5970">
            <v>1313</v>
          </cell>
        </row>
        <row r="5971">
          <cell r="B5971" t="str">
            <v>王雨璠</v>
          </cell>
          <cell r="C5971" t="str">
            <v>G4358</v>
          </cell>
          <cell r="D5971">
            <v>1313</v>
          </cell>
        </row>
        <row r="5972">
          <cell r="B5972" t="str">
            <v>何琴红</v>
          </cell>
          <cell r="C5972" t="str">
            <v>G8668</v>
          </cell>
          <cell r="D5972">
            <v>5858</v>
          </cell>
        </row>
        <row r="5973">
          <cell r="B5973" t="str">
            <v>龙送兵</v>
          </cell>
          <cell r="C5973" t="str">
            <v>胖4566</v>
          </cell>
          <cell r="D5973">
            <v>1313</v>
          </cell>
        </row>
        <row r="5974">
          <cell r="B5974" t="str">
            <v>龙自满</v>
          </cell>
          <cell r="C5974" t="str">
            <v>胖4566</v>
          </cell>
          <cell r="D5974">
            <v>1313</v>
          </cell>
        </row>
        <row r="5975">
          <cell r="B5975" t="str">
            <v>郭丽超</v>
          </cell>
          <cell r="C5975" t="str">
            <v>盛0672</v>
          </cell>
          <cell r="D5975">
            <v>8668</v>
          </cell>
        </row>
        <row r="5976">
          <cell r="B5976" t="str">
            <v>饶丽</v>
          </cell>
          <cell r="C5976" t="str">
            <v>盛0672</v>
          </cell>
          <cell r="D5976">
            <v>8668</v>
          </cell>
        </row>
        <row r="5977">
          <cell r="B5977" t="str">
            <v>陈丽霞45（6658）</v>
          </cell>
          <cell r="C5977" t="str">
            <v>易2912</v>
          </cell>
          <cell r="D5977">
            <v>8668</v>
          </cell>
        </row>
        <row r="5978">
          <cell r="B5978" t="str">
            <v>曾晓婉</v>
          </cell>
          <cell r="C5978" t="str">
            <v>G8668</v>
          </cell>
          <cell r="D5978">
            <v>5858</v>
          </cell>
        </row>
        <row r="5979">
          <cell r="B5979" t="str">
            <v>肖群艳</v>
          </cell>
          <cell r="C5979" t="str">
            <v>G0905</v>
          </cell>
          <cell r="D5979">
            <v>8599</v>
          </cell>
        </row>
        <row r="5980">
          <cell r="B5980" t="str">
            <v>向翠群</v>
          </cell>
          <cell r="C5980" t="str">
            <v>G0905</v>
          </cell>
          <cell r="D5980">
            <v>8599</v>
          </cell>
        </row>
        <row r="5981">
          <cell r="B5981" t="str">
            <v>张燃奇</v>
          </cell>
          <cell r="C5981" t="str">
            <v>G9223</v>
          </cell>
          <cell r="D5981">
            <v>8599</v>
          </cell>
        </row>
        <row r="5982">
          <cell r="B5982" t="str">
            <v>田文芬</v>
          </cell>
          <cell r="C5982" t="str">
            <v>江9093</v>
          </cell>
          <cell r="D5982">
            <v>5858</v>
          </cell>
        </row>
        <row r="5984">
          <cell r="B5984" t="str">
            <v>刘金容</v>
          </cell>
          <cell r="C5984" t="str">
            <v>巧0187</v>
          </cell>
          <cell r="D5984">
            <v>1573</v>
          </cell>
        </row>
        <row r="5987">
          <cell r="B5987" t="str">
            <v>陈梅红</v>
          </cell>
          <cell r="C5987" t="str">
            <v>G7815</v>
          </cell>
          <cell r="D5987">
            <v>8599</v>
          </cell>
        </row>
        <row r="5988">
          <cell r="B5988" t="str">
            <v>罗颖琪</v>
          </cell>
          <cell r="C5988" t="str">
            <v>G6262</v>
          </cell>
          <cell r="D5988">
            <v>5858</v>
          </cell>
        </row>
        <row r="5989">
          <cell r="B5989" t="str">
            <v>文婷</v>
          </cell>
          <cell r="C5989" t="str">
            <v>G6262</v>
          </cell>
          <cell r="D5989">
            <v>5858</v>
          </cell>
        </row>
        <row r="5990">
          <cell r="B5990" t="str">
            <v>王开美</v>
          </cell>
          <cell r="C5990" t="str">
            <v>袁3801</v>
          </cell>
          <cell r="D5990">
            <v>8070</v>
          </cell>
        </row>
        <row r="5991">
          <cell r="B5991" t="str">
            <v>王晓雪</v>
          </cell>
          <cell r="C5991" t="str">
            <v>龚1376</v>
          </cell>
          <cell r="D5991">
            <v>8599</v>
          </cell>
        </row>
        <row r="5992">
          <cell r="B5992" t="str">
            <v>杨红艳</v>
          </cell>
          <cell r="C5992" t="str">
            <v>巧0187</v>
          </cell>
          <cell r="D5992">
            <v>1573</v>
          </cell>
        </row>
        <row r="5993">
          <cell r="B5993" t="str">
            <v>杨河花</v>
          </cell>
          <cell r="C5993" t="str">
            <v>G1536</v>
          </cell>
          <cell r="D5993">
            <v>5858</v>
          </cell>
        </row>
        <row r="5994">
          <cell r="B5994" t="str">
            <v>司家慧</v>
          </cell>
          <cell r="C5994" t="str">
            <v>巧0187</v>
          </cell>
          <cell r="D5994">
            <v>1573</v>
          </cell>
        </row>
        <row r="5995">
          <cell r="B5995" t="str">
            <v>李珍60（1392）</v>
          </cell>
          <cell r="C5995" t="str">
            <v>Y5322</v>
          </cell>
          <cell r="D5995">
            <v>8050</v>
          </cell>
        </row>
        <row r="5996">
          <cell r="B5996" t="str">
            <v>冷艳60（0808）</v>
          </cell>
          <cell r="C5996" t="str">
            <v>G3825</v>
          </cell>
          <cell r="D5996">
            <v>8070</v>
          </cell>
        </row>
        <row r="5997">
          <cell r="B5997" t="str">
            <v>杜红彩</v>
          </cell>
          <cell r="C5997" t="str">
            <v>G3825</v>
          </cell>
          <cell r="D5997">
            <v>8070</v>
          </cell>
        </row>
        <row r="5998">
          <cell r="B5998" t="str">
            <v>廖金莲41（9669）</v>
          </cell>
          <cell r="C5998" t="str">
            <v>G0290</v>
          </cell>
          <cell r="D5998">
            <v>8668</v>
          </cell>
        </row>
        <row r="5999">
          <cell r="B5999" t="str">
            <v>章召文</v>
          </cell>
          <cell r="C5999" t="str">
            <v>G7565</v>
          </cell>
          <cell r="D5999">
            <v>1313</v>
          </cell>
        </row>
        <row r="6000">
          <cell r="B6000" t="str">
            <v>余艳霞</v>
          </cell>
          <cell r="C6000" t="str">
            <v>朱6968</v>
          </cell>
          <cell r="D6000">
            <v>1638</v>
          </cell>
        </row>
        <row r="6001">
          <cell r="B6001" t="str">
            <v>平怡婧</v>
          </cell>
          <cell r="C6001" t="str">
            <v>G3825</v>
          </cell>
          <cell r="D6001">
            <v>8070</v>
          </cell>
        </row>
        <row r="6002">
          <cell r="B6002" t="str">
            <v>方艳丽</v>
          </cell>
          <cell r="C6002" t="str">
            <v>花6017</v>
          </cell>
          <cell r="D6002">
            <v>8070</v>
          </cell>
        </row>
        <row r="6003">
          <cell r="B6003" t="str">
            <v>罗宁堰</v>
          </cell>
          <cell r="C6003" t="str">
            <v>平1415</v>
          </cell>
          <cell r="D6003">
            <v>1688</v>
          </cell>
        </row>
        <row r="6004">
          <cell r="C6004" t="str">
            <v>平1415</v>
          </cell>
          <cell r="D6004">
            <v>1688</v>
          </cell>
        </row>
        <row r="6005">
          <cell r="B6005" t="str">
            <v>欧婷婷</v>
          </cell>
          <cell r="C6005" t="str">
            <v>邹2429</v>
          </cell>
          <cell r="D6005">
            <v>8070</v>
          </cell>
        </row>
        <row r="6006">
          <cell r="B6006" t="str">
            <v>戈静</v>
          </cell>
          <cell r="C6006" t="str">
            <v>曾3041</v>
          </cell>
          <cell r="D6006">
            <v>3333</v>
          </cell>
        </row>
        <row r="6007">
          <cell r="B6007" t="str">
            <v>周海露</v>
          </cell>
          <cell r="C6007" t="str">
            <v>萍1956</v>
          </cell>
          <cell r="D6007">
            <v>5555</v>
          </cell>
        </row>
        <row r="6008">
          <cell r="B6008" t="str">
            <v>吴奇双</v>
          </cell>
          <cell r="C6008" t="str">
            <v>G8668</v>
          </cell>
          <cell r="D6008">
            <v>5858</v>
          </cell>
        </row>
        <row r="6009">
          <cell r="B6009" t="str">
            <v>卢善莹</v>
          </cell>
          <cell r="C6009" t="str">
            <v>G8668</v>
          </cell>
          <cell r="D6009">
            <v>5858</v>
          </cell>
        </row>
        <row r="6010">
          <cell r="B6010" t="str">
            <v>王洁</v>
          </cell>
          <cell r="C6010" t="str">
            <v>G7882</v>
          </cell>
          <cell r="D6010">
            <v>8070</v>
          </cell>
        </row>
        <row r="6011">
          <cell r="B6011" t="str">
            <v>刘红春42（5866）</v>
          </cell>
          <cell r="C6011" t="str">
            <v>红1902</v>
          </cell>
          <cell r="D6011">
            <v>5858</v>
          </cell>
        </row>
        <row r="6012">
          <cell r="B6012" t="str">
            <v>李小诗</v>
          </cell>
          <cell r="C6012" t="str">
            <v>G8928</v>
          </cell>
          <cell r="D6012">
            <v>1638</v>
          </cell>
        </row>
        <row r="6013">
          <cell r="B6013" t="str">
            <v>王丽华42（0809）</v>
          </cell>
          <cell r="C6013" t="str">
            <v>艾7478</v>
          </cell>
          <cell r="D6013">
            <v>1313</v>
          </cell>
        </row>
        <row r="6014">
          <cell r="B6014" t="str">
            <v>潘双凤</v>
          </cell>
          <cell r="C6014" t="str">
            <v>G1536</v>
          </cell>
          <cell r="D6014">
            <v>5858</v>
          </cell>
        </row>
        <row r="6015">
          <cell r="B6015" t="str">
            <v>潘仁民</v>
          </cell>
          <cell r="C6015" t="str">
            <v>G1536</v>
          </cell>
          <cell r="D6015">
            <v>5858</v>
          </cell>
        </row>
        <row r="6016">
          <cell r="C6016" t="str">
            <v>G1536</v>
          </cell>
          <cell r="D6016">
            <v>5858</v>
          </cell>
        </row>
        <row r="6017">
          <cell r="C6017" t="str">
            <v>G1536</v>
          </cell>
          <cell r="D6017">
            <v>5858</v>
          </cell>
        </row>
        <row r="6018">
          <cell r="B6018" t="str">
            <v>高荣珍</v>
          </cell>
          <cell r="C6018" t="str">
            <v>G4061</v>
          </cell>
          <cell r="D6018">
            <v>5858</v>
          </cell>
        </row>
        <row r="6019">
          <cell r="B6019" t="str">
            <v>皮曼仔</v>
          </cell>
          <cell r="C6019" t="str">
            <v>G1260</v>
          </cell>
          <cell r="D6019">
            <v>8668</v>
          </cell>
        </row>
        <row r="6020">
          <cell r="B6020" t="str">
            <v>易子媛</v>
          </cell>
          <cell r="C6020" t="str">
            <v>G0141</v>
          </cell>
          <cell r="D6020">
            <v>9886</v>
          </cell>
        </row>
        <row r="6021">
          <cell r="B6021" t="str">
            <v>赵情怡</v>
          </cell>
          <cell r="C6021" t="str">
            <v>王8020/G6739</v>
          </cell>
          <cell r="D6021" t="str">
            <v>8070/5858</v>
          </cell>
        </row>
        <row r="6022">
          <cell r="B6022" t="str">
            <v>杨淑会</v>
          </cell>
          <cell r="C6022" t="str">
            <v>G9223</v>
          </cell>
          <cell r="D6022">
            <v>8599</v>
          </cell>
        </row>
        <row r="6024">
          <cell r="B6024" t="str">
            <v>陈花60（1113）</v>
          </cell>
          <cell r="C6024" t="str">
            <v>G7188</v>
          </cell>
          <cell r="D6024">
            <v>8599</v>
          </cell>
        </row>
        <row r="6025">
          <cell r="B6025" t="str">
            <v>王小英</v>
          </cell>
          <cell r="C6025" t="str">
            <v>红1902</v>
          </cell>
          <cell r="D6025">
            <v>5858</v>
          </cell>
        </row>
        <row r="6026">
          <cell r="C6026" t="str">
            <v>红1902</v>
          </cell>
          <cell r="D6026">
            <v>5858</v>
          </cell>
        </row>
        <row r="6027">
          <cell r="B6027" t="str">
            <v>张爱辉46（1582）</v>
          </cell>
          <cell r="C6027" t="str">
            <v>张2310</v>
          </cell>
          <cell r="D6027">
            <v>8070</v>
          </cell>
        </row>
        <row r="6028">
          <cell r="B6028" t="str">
            <v>唐琼3（2625）</v>
          </cell>
          <cell r="C6028" t="str">
            <v>贾1888</v>
          </cell>
          <cell r="D6028" t="str">
            <v>3333/1338</v>
          </cell>
        </row>
        <row r="6029">
          <cell r="B6029" t="str">
            <v>胡华仙</v>
          </cell>
          <cell r="C6029" t="str">
            <v>黄7938</v>
          </cell>
          <cell r="D6029">
            <v>3333</v>
          </cell>
        </row>
        <row r="6030">
          <cell r="B6030" t="str">
            <v>谢金花</v>
          </cell>
          <cell r="C6030" t="str">
            <v>G7882</v>
          </cell>
          <cell r="D6030">
            <v>8070</v>
          </cell>
        </row>
        <row r="6031">
          <cell r="B6031" t="str">
            <v>黄小爱</v>
          </cell>
          <cell r="C6031" t="str">
            <v>花6017</v>
          </cell>
          <cell r="D6031">
            <v>8070</v>
          </cell>
        </row>
        <row r="6032">
          <cell r="B6032" t="str">
            <v>唐慧谊</v>
          </cell>
          <cell r="C6032" t="str">
            <v>G8963</v>
          </cell>
          <cell r="D6032">
            <v>1688</v>
          </cell>
        </row>
        <row r="6033">
          <cell r="B6033" t="str">
            <v>付会川</v>
          </cell>
          <cell r="C6033" t="str">
            <v>G7815</v>
          </cell>
          <cell r="D6033">
            <v>8599</v>
          </cell>
        </row>
        <row r="6034">
          <cell r="B6034" t="str">
            <v>代金凤</v>
          </cell>
          <cell r="C6034" t="str">
            <v>G7815</v>
          </cell>
          <cell r="D6034">
            <v>8599</v>
          </cell>
        </row>
        <row r="6035">
          <cell r="B6035" t="str">
            <v>李波60（6702）</v>
          </cell>
          <cell r="C6035" t="str">
            <v>甜4038</v>
          </cell>
          <cell r="D6035">
            <v>1573</v>
          </cell>
        </row>
        <row r="6036">
          <cell r="B6036" t="str">
            <v>夏萍60（8323）</v>
          </cell>
          <cell r="C6036" t="str">
            <v>雷1618</v>
          </cell>
          <cell r="D6036">
            <v>8599</v>
          </cell>
        </row>
        <row r="6037">
          <cell r="B6037" t="str">
            <v>杨海霞60（4387）</v>
          </cell>
          <cell r="C6037" t="str">
            <v>刘1595</v>
          </cell>
          <cell r="D6037">
            <v>8599</v>
          </cell>
        </row>
        <row r="6038">
          <cell r="B6038" t="str">
            <v>雷中英</v>
          </cell>
          <cell r="C6038" t="str">
            <v>屈3608</v>
          </cell>
          <cell r="D6038">
            <v>8668</v>
          </cell>
        </row>
        <row r="6039">
          <cell r="B6039" t="str">
            <v>曾榆容</v>
          </cell>
          <cell r="C6039" t="str">
            <v>G7815</v>
          </cell>
          <cell r="D6039">
            <v>8599</v>
          </cell>
        </row>
        <row r="6040">
          <cell r="B6040" t="str">
            <v>曾玉倩</v>
          </cell>
          <cell r="C6040" t="str">
            <v>屈3608</v>
          </cell>
          <cell r="D6040">
            <v>8668</v>
          </cell>
        </row>
        <row r="6041">
          <cell r="B6041" t="str">
            <v>王甜甜60（1776）</v>
          </cell>
          <cell r="C6041" t="str">
            <v>范1005</v>
          </cell>
          <cell r="D6041">
            <v>8070</v>
          </cell>
        </row>
        <row r="6042">
          <cell r="B6042" t="str">
            <v>林花</v>
          </cell>
          <cell r="C6042" t="str">
            <v>萍1150</v>
          </cell>
          <cell r="D6042">
            <v>3333</v>
          </cell>
        </row>
        <row r="6045">
          <cell r="B6045" t="str">
            <v>邓瑶</v>
          </cell>
          <cell r="C6045" t="str">
            <v>黄8722</v>
          </cell>
          <cell r="D6045">
            <v>8070</v>
          </cell>
        </row>
        <row r="6046">
          <cell r="B6046" t="str">
            <v>谢潇阳</v>
          </cell>
          <cell r="C6046" t="str">
            <v>G6739/飞7122</v>
          </cell>
          <cell r="D6046" t="str">
            <v>5858/5555</v>
          </cell>
        </row>
        <row r="6047">
          <cell r="B6047" t="str">
            <v>吴珊45（0253）</v>
          </cell>
          <cell r="C6047" t="str">
            <v>娅8368</v>
          </cell>
          <cell r="D6047">
            <v>9611</v>
          </cell>
        </row>
        <row r="6048">
          <cell r="B6048" t="str">
            <v>欧修元</v>
          </cell>
          <cell r="C6048" t="str">
            <v>胖4566</v>
          </cell>
          <cell r="D6048">
            <v>1313</v>
          </cell>
        </row>
        <row r="6049">
          <cell r="C6049" t="str">
            <v>胖4566</v>
          </cell>
          <cell r="D6049">
            <v>1313</v>
          </cell>
        </row>
        <row r="6050">
          <cell r="B6050" t="str">
            <v>李志芳</v>
          </cell>
          <cell r="C6050" t="str">
            <v>娟4666</v>
          </cell>
          <cell r="D6050">
            <v>1638</v>
          </cell>
        </row>
        <row r="6051">
          <cell r="C6051" t="str">
            <v>娟4666</v>
          </cell>
          <cell r="D6051">
            <v>1638</v>
          </cell>
        </row>
        <row r="6052">
          <cell r="B6052" t="str">
            <v>陈世春</v>
          </cell>
          <cell r="C6052" t="str">
            <v>G8928</v>
          </cell>
          <cell r="D6052">
            <v>1638</v>
          </cell>
        </row>
        <row r="6053">
          <cell r="B6053" t="str">
            <v>吴莉41（8902）</v>
          </cell>
          <cell r="C6053" t="str">
            <v>G2222</v>
          </cell>
          <cell r="D6053">
            <v>8070</v>
          </cell>
        </row>
        <row r="6054">
          <cell r="B6054" t="str">
            <v>魏芳</v>
          </cell>
          <cell r="C6054" t="str">
            <v>巧0187/G8668</v>
          </cell>
          <cell r="D6054" t="str">
            <v>1573/5858</v>
          </cell>
        </row>
        <row r="6055">
          <cell r="B6055" t="str">
            <v>杨红61（8585）</v>
          </cell>
          <cell r="C6055" t="str">
            <v>G7613</v>
          </cell>
          <cell r="D6055">
            <v>1688</v>
          </cell>
        </row>
        <row r="6056">
          <cell r="B6056" t="str">
            <v>唐池花</v>
          </cell>
          <cell r="C6056" t="str">
            <v>G7608</v>
          </cell>
          <cell r="D6056">
            <v>1313</v>
          </cell>
        </row>
        <row r="6057">
          <cell r="B6057" t="str">
            <v>谢柳英</v>
          </cell>
          <cell r="C6057" t="str">
            <v>G0628</v>
          </cell>
          <cell r="D6057">
            <v>3333</v>
          </cell>
        </row>
        <row r="6058">
          <cell r="B6058" t="str">
            <v>周纪荣</v>
          </cell>
          <cell r="C6058" t="str">
            <v>G7565</v>
          </cell>
          <cell r="D6058">
            <v>1313</v>
          </cell>
        </row>
        <row r="6059">
          <cell r="B6059" t="str">
            <v>向军60（6978）</v>
          </cell>
          <cell r="C6059" t="str">
            <v>G7613</v>
          </cell>
          <cell r="D6059">
            <v>1688</v>
          </cell>
        </row>
        <row r="6060">
          <cell r="B6060" t="str">
            <v>刘姝琴</v>
          </cell>
          <cell r="C6060" t="str">
            <v>邹2429</v>
          </cell>
          <cell r="D6060">
            <v>8070</v>
          </cell>
        </row>
        <row r="6061">
          <cell r="B6061" t="str">
            <v>向世勇</v>
          </cell>
          <cell r="C6061" t="str">
            <v>G7815</v>
          </cell>
          <cell r="D6061">
            <v>8599</v>
          </cell>
        </row>
        <row r="6062">
          <cell r="B6062" t="str">
            <v>石元梅</v>
          </cell>
          <cell r="C6062" t="str">
            <v>G7766</v>
          </cell>
          <cell r="D6062">
            <v>8070</v>
          </cell>
        </row>
        <row r="6063">
          <cell r="B6063" t="str">
            <v>肖丹42（4515）</v>
          </cell>
          <cell r="C6063" t="str">
            <v>红2772</v>
          </cell>
          <cell r="D6063">
            <v>8070</v>
          </cell>
        </row>
        <row r="6064">
          <cell r="C6064" t="str">
            <v>莲3159</v>
          </cell>
          <cell r="D6064">
            <v>1313</v>
          </cell>
        </row>
        <row r="6065">
          <cell r="B6065" t="str">
            <v>吴会41（9626）</v>
          </cell>
          <cell r="C6065" t="str">
            <v>G8668</v>
          </cell>
          <cell r="D6065">
            <v>5858</v>
          </cell>
        </row>
        <row r="6066">
          <cell r="B6066" t="str">
            <v>陈利平</v>
          </cell>
          <cell r="C6066" t="str">
            <v>段3530</v>
          </cell>
          <cell r="D6066">
            <v>8668</v>
          </cell>
        </row>
        <row r="6067">
          <cell r="B6067" t="str">
            <v>杨瑜41（9985）</v>
          </cell>
          <cell r="C6067" t="str">
            <v>莲3159</v>
          </cell>
          <cell r="D6067">
            <v>1313</v>
          </cell>
        </row>
        <row r="6068">
          <cell r="B6068" t="str">
            <v>曹慧青</v>
          </cell>
          <cell r="C6068" t="str">
            <v>龚1376</v>
          </cell>
          <cell r="D6068">
            <v>8599</v>
          </cell>
        </row>
        <row r="6069">
          <cell r="C6069" t="str">
            <v>龚1376</v>
          </cell>
          <cell r="D6069">
            <v>8599</v>
          </cell>
        </row>
        <row r="6070">
          <cell r="B6070" t="str">
            <v>田蓉20（5561）</v>
          </cell>
          <cell r="C6070" t="str">
            <v>娟6650</v>
          </cell>
          <cell r="D6070" t="str">
            <v>8070/1330</v>
          </cell>
        </row>
        <row r="6071">
          <cell r="B6071" t="str">
            <v>刘艳46（1422）</v>
          </cell>
          <cell r="C6071" t="str">
            <v>G2777</v>
          </cell>
          <cell r="D6071">
            <v>5555</v>
          </cell>
        </row>
        <row r="6072">
          <cell r="B6072" t="str">
            <v>陈兴兰</v>
          </cell>
          <cell r="C6072" t="str">
            <v>G0628</v>
          </cell>
          <cell r="D6072">
            <v>3333</v>
          </cell>
        </row>
        <row r="6073">
          <cell r="B6073" t="str">
            <v>樊乐平</v>
          </cell>
          <cell r="C6073" t="str">
            <v>玉8384</v>
          </cell>
          <cell r="D6073">
            <v>8070</v>
          </cell>
        </row>
        <row r="6074">
          <cell r="B6074" t="str">
            <v>秦林迷</v>
          </cell>
          <cell r="C6074" t="str">
            <v>G7766</v>
          </cell>
          <cell r="D6074">
            <v>8070</v>
          </cell>
        </row>
        <row r="6075">
          <cell r="B6075" t="str">
            <v>石惠梅</v>
          </cell>
          <cell r="C6075" t="str">
            <v>红1902</v>
          </cell>
          <cell r="D6075">
            <v>5858</v>
          </cell>
        </row>
        <row r="6076">
          <cell r="C6076" t="str">
            <v>红1902</v>
          </cell>
          <cell r="D6076">
            <v>5858</v>
          </cell>
        </row>
        <row r="6077">
          <cell r="B6077" t="str">
            <v>李利辉</v>
          </cell>
          <cell r="C6077" t="str">
            <v>红1902</v>
          </cell>
          <cell r="D6077">
            <v>5858</v>
          </cell>
        </row>
        <row r="6078">
          <cell r="C6078" t="str">
            <v>红1902</v>
          </cell>
          <cell r="D6078">
            <v>5858</v>
          </cell>
        </row>
        <row r="6079">
          <cell r="B6079" t="str">
            <v>李利辉</v>
          </cell>
          <cell r="C6079" t="str">
            <v>红1902</v>
          </cell>
          <cell r="D6079">
            <v>5858</v>
          </cell>
        </row>
        <row r="6080">
          <cell r="B6080" t="str">
            <v>石惠梅</v>
          </cell>
          <cell r="C6080" t="str">
            <v>红1902</v>
          </cell>
          <cell r="D6080">
            <v>5858</v>
          </cell>
        </row>
        <row r="6081">
          <cell r="C6081" t="str">
            <v>红1902</v>
          </cell>
          <cell r="D6081">
            <v>5858</v>
          </cell>
        </row>
        <row r="6082">
          <cell r="B6082" t="str">
            <v>洪婷42（5881）</v>
          </cell>
          <cell r="C6082" t="str">
            <v>孟0888</v>
          </cell>
          <cell r="D6082">
            <v>5858</v>
          </cell>
        </row>
        <row r="6083">
          <cell r="B6083" t="str">
            <v>王英6121</v>
          </cell>
          <cell r="C6083" t="str">
            <v>莲3159</v>
          </cell>
          <cell r="D6083">
            <v>1313</v>
          </cell>
        </row>
        <row r="6084">
          <cell r="B6084" t="str">
            <v>石惠梅</v>
          </cell>
          <cell r="C6084" t="str">
            <v>红1902</v>
          </cell>
          <cell r="D6084">
            <v>5858</v>
          </cell>
        </row>
        <row r="6085">
          <cell r="C6085" t="str">
            <v>红1902</v>
          </cell>
          <cell r="D6085">
            <v>5858</v>
          </cell>
        </row>
        <row r="6086">
          <cell r="B6086" t="str">
            <v>王英6121</v>
          </cell>
          <cell r="C6086" t="str">
            <v>莲3159</v>
          </cell>
          <cell r="D6086">
            <v>1313</v>
          </cell>
        </row>
        <row r="6087">
          <cell r="B6087" t="str">
            <v>李利辉</v>
          </cell>
          <cell r="C6087" t="str">
            <v>红1902</v>
          </cell>
          <cell r="D6087">
            <v>5858</v>
          </cell>
        </row>
        <row r="6088">
          <cell r="C6088" t="str">
            <v>红1902</v>
          </cell>
          <cell r="D6088">
            <v>5858</v>
          </cell>
        </row>
        <row r="6089">
          <cell r="B6089" t="str">
            <v>陈礼红</v>
          </cell>
          <cell r="C6089" t="str">
            <v>黄8722</v>
          </cell>
          <cell r="D6089">
            <v>8070</v>
          </cell>
        </row>
        <row r="6090">
          <cell r="B6090" t="str">
            <v>张贻浪</v>
          </cell>
          <cell r="C6090" t="str">
            <v>星星8932</v>
          </cell>
          <cell r="D6090">
            <v>5555</v>
          </cell>
        </row>
        <row r="6091">
          <cell r="B6091" t="str">
            <v>李婷61（0039）</v>
          </cell>
          <cell r="C6091" t="str">
            <v>G9876</v>
          </cell>
          <cell r="D6091">
            <v>5555</v>
          </cell>
        </row>
        <row r="6092">
          <cell r="B6092" t="str">
            <v>刘红梅61（1898）</v>
          </cell>
          <cell r="C6092" t="str">
            <v>芳6713</v>
          </cell>
          <cell r="D6092">
            <v>8070</v>
          </cell>
        </row>
        <row r="6093">
          <cell r="B6093" t="str">
            <v>黄红60（2995）</v>
          </cell>
          <cell r="C6093" t="str">
            <v>G2995</v>
          </cell>
          <cell r="D6093">
            <v>5555</v>
          </cell>
        </row>
        <row r="6094">
          <cell r="B6094" t="str">
            <v>胡春英</v>
          </cell>
          <cell r="C6094" t="str">
            <v>G7815</v>
          </cell>
          <cell r="D6094">
            <v>8599</v>
          </cell>
        </row>
        <row r="6095">
          <cell r="B6095" t="str">
            <v>赵应琼</v>
          </cell>
          <cell r="C6095" t="str">
            <v>G7815</v>
          </cell>
          <cell r="D6095">
            <v>8599</v>
          </cell>
        </row>
        <row r="6096">
          <cell r="B6096" t="str">
            <v>罗凤婉</v>
          </cell>
          <cell r="C6096" t="str">
            <v>G7815</v>
          </cell>
          <cell r="D6096">
            <v>8599</v>
          </cell>
        </row>
        <row r="6097">
          <cell r="B6097" t="str">
            <v>林雪燕</v>
          </cell>
          <cell r="C6097" t="str">
            <v>G9223</v>
          </cell>
          <cell r="D6097">
            <v>8599</v>
          </cell>
        </row>
        <row r="6099">
          <cell r="B6099" t="str">
            <v>高芹芹60（5507）</v>
          </cell>
          <cell r="C6099" t="str">
            <v>黄8722</v>
          </cell>
          <cell r="D6099">
            <v>8070</v>
          </cell>
        </row>
        <row r="6101">
          <cell r="B6101" t="str">
            <v>黄龙香</v>
          </cell>
          <cell r="C6101" t="str">
            <v>G3825</v>
          </cell>
          <cell r="D6101">
            <v>8070</v>
          </cell>
        </row>
        <row r="6102">
          <cell r="B6102" t="str">
            <v>熊明芬</v>
          </cell>
          <cell r="C6102" t="str">
            <v>G3825</v>
          </cell>
          <cell r="D6102">
            <v>8070</v>
          </cell>
        </row>
        <row r="6103">
          <cell r="B6103" t="str">
            <v>冰冰60（2936）</v>
          </cell>
          <cell r="C6103" t="str">
            <v>G9223</v>
          </cell>
          <cell r="D6103">
            <v>8599</v>
          </cell>
        </row>
        <row r="6105">
          <cell r="B6105" t="str">
            <v>饶红仙</v>
          </cell>
          <cell r="C6105" t="str">
            <v>G7043</v>
          </cell>
          <cell r="D6105">
            <v>5555</v>
          </cell>
        </row>
        <row r="6106">
          <cell r="B6106" t="str">
            <v>沈廷春</v>
          </cell>
          <cell r="C6106" t="str">
            <v>勇2830</v>
          </cell>
          <cell r="D6106">
            <v>9886</v>
          </cell>
        </row>
        <row r="6107">
          <cell r="B6107" t="str">
            <v>段清雅</v>
          </cell>
          <cell r="C6107" t="str">
            <v>G2757</v>
          </cell>
          <cell r="D6107">
            <v>8668</v>
          </cell>
        </row>
        <row r="6108">
          <cell r="B6108" t="str">
            <v>曾庆琴</v>
          </cell>
          <cell r="C6108" t="str">
            <v>胖4566</v>
          </cell>
          <cell r="D6108">
            <v>1313</v>
          </cell>
        </row>
        <row r="6109">
          <cell r="C6109" t="str">
            <v>胖4566</v>
          </cell>
          <cell r="D6109">
            <v>1313</v>
          </cell>
        </row>
        <row r="6110">
          <cell r="C6110" t="str">
            <v>胖4566</v>
          </cell>
          <cell r="D6110">
            <v>1313</v>
          </cell>
        </row>
        <row r="6111">
          <cell r="B6111" t="str">
            <v>蒋怡彦</v>
          </cell>
          <cell r="C6111" t="str">
            <v>G7788</v>
          </cell>
          <cell r="D6111">
            <v>5858</v>
          </cell>
        </row>
        <row r="6112">
          <cell r="B6112" t="str">
            <v>赵振源</v>
          </cell>
          <cell r="C6112" t="str">
            <v>G7788</v>
          </cell>
          <cell r="D6112">
            <v>5858</v>
          </cell>
        </row>
        <row r="6113">
          <cell r="B6113" t="str">
            <v>周艳梅42（5301）</v>
          </cell>
          <cell r="C6113" t="str">
            <v>娇2722</v>
          </cell>
          <cell r="D6113">
            <v>5858</v>
          </cell>
        </row>
        <row r="6114">
          <cell r="B6114" t="str">
            <v>何小花50（3884）</v>
          </cell>
          <cell r="C6114" t="str">
            <v>G4778</v>
          </cell>
          <cell r="D6114">
            <v>9611</v>
          </cell>
        </row>
        <row r="6115">
          <cell r="B6115" t="str">
            <v>黄永军</v>
          </cell>
          <cell r="C6115" t="str">
            <v>G4778</v>
          </cell>
          <cell r="D6115">
            <v>9611</v>
          </cell>
        </row>
        <row r="6116">
          <cell r="B6116" t="str">
            <v>张阿党</v>
          </cell>
          <cell r="C6116" t="str">
            <v>雪3772</v>
          </cell>
          <cell r="D6116">
            <v>1688</v>
          </cell>
        </row>
        <row r="6117">
          <cell r="C6117" t="str">
            <v>雪3772</v>
          </cell>
          <cell r="D6117">
            <v>1688</v>
          </cell>
        </row>
        <row r="6118">
          <cell r="B6118" t="str">
            <v>张万妃</v>
          </cell>
          <cell r="C6118" t="str">
            <v>G4358</v>
          </cell>
          <cell r="D6118">
            <v>1313</v>
          </cell>
        </row>
        <row r="6119">
          <cell r="B6119" t="str">
            <v>黄仕英41（402X）</v>
          </cell>
          <cell r="C6119" t="str">
            <v>G2232</v>
          </cell>
          <cell r="D6119">
            <v>5555</v>
          </cell>
        </row>
        <row r="6120">
          <cell r="B6120" t="str">
            <v>黄秋兰41（4966）</v>
          </cell>
          <cell r="C6120" t="str">
            <v>玉8384</v>
          </cell>
          <cell r="D6120">
            <v>8070</v>
          </cell>
        </row>
        <row r="6121">
          <cell r="B6121" t="str">
            <v>张万妃</v>
          </cell>
          <cell r="C6121" t="str">
            <v>G4358</v>
          </cell>
          <cell r="D6121">
            <v>1313</v>
          </cell>
        </row>
        <row r="6122">
          <cell r="B6122" t="str">
            <v>冯琳 46（2888）</v>
          </cell>
          <cell r="C6122" t="str">
            <v>G4266</v>
          </cell>
          <cell r="D6122">
            <v>5858</v>
          </cell>
        </row>
        <row r="6123">
          <cell r="B6123" t="str">
            <v>郭红英</v>
          </cell>
          <cell r="C6123" t="str">
            <v>Y5411</v>
          </cell>
          <cell r="D6123">
            <v>8599</v>
          </cell>
        </row>
        <row r="6124">
          <cell r="B6124" t="str">
            <v>张传红</v>
          </cell>
          <cell r="C6124" t="str">
            <v>张1198</v>
          </cell>
          <cell r="D6124" t="str">
            <v>3333/1331</v>
          </cell>
          <cell r="E6124">
            <v>1331</v>
          </cell>
        </row>
        <row r="6125">
          <cell r="B6125" t="str">
            <v>曾连连</v>
          </cell>
          <cell r="C6125" t="str">
            <v>刘3652/G7104</v>
          </cell>
          <cell r="D6125" t="str">
            <v>1638/8070</v>
          </cell>
        </row>
        <row r="6126">
          <cell r="B6126" t="str">
            <v>戴思思</v>
          </cell>
          <cell r="C6126" t="str">
            <v>G7565</v>
          </cell>
          <cell r="D6126">
            <v>1313</v>
          </cell>
        </row>
        <row r="6127">
          <cell r="B6127" t="str">
            <v>张万妃</v>
          </cell>
          <cell r="C6127" t="str">
            <v>G4358</v>
          </cell>
          <cell r="D6127">
            <v>1313</v>
          </cell>
        </row>
        <row r="6128">
          <cell r="B6128" t="str">
            <v>何艳60（8128）</v>
          </cell>
          <cell r="C6128" t="str">
            <v>李9056</v>
          </cell>
          <cell r="D6128">
            <v>1313</v>
          </cell>
        </row>
        <row r="6129">
          <cell r="B6129" t="str">
            <v>彭金鑫</v>
          </cell>
          <cell r="C6129" t="str">
            <v>严3907</v>
          </cell>
          <cell r="D6129">
            <v>8599</v>
          </cell>
        </row>
        <row r="6130">
          <cell r="B6130" t="str">
            <v>汪雅欣</v>
          </cell>
          <cell r="C6130" t="str">
            <v>G1973</v>
          </cell>
          <cell r="D6130">
            <v>1313</v>
          </cell>
        </row>
        <row r="6131">
          <cell r="B6131" t="str">
            <v>李珍20（3101）</v>
          </cell>
          <cell r="C6131" t="str">
            <v>向5199</v>
          </cell>
          <cell r="D6131">
            <v>9886</v>
          </cell>
        </row>
        <row r="6132">
          <cell r="B6132" t="str">
            <v>彭秀萍</v>
          </cell>
          <cell r="C6132" t="str">
            <v>萍4209</v>
          </cell>
          <cell r="D6132">
            <v>1638</v>
          </cell>
        </row>
        <row r="6133">
          <cell r="B6133" t="str">
            <v>方娟</v>
          </cell>
          <cell r="C6133" t="str">
            <v>琼6858</v>
          </cell>
          <cell r="D6133">
            <v>8599</v>
          </cell>
        </row>
        <row r="6134">
          <cell r="B6134" t="str">
            <v>隆柳</v>
          </cell>
          <cell r="C6134" t="str">
            <v>玉8384</v>
          </cell>
          <cell r="D6134">
            <v>8070</v>
          </cell>
        </row>
        <row r="6135">
          <cell r="C6135" t="str">
            <v>玉8384</v>
          </cell>
          <cell r="D6135">
            <v>8070</v>
          </cell>
        </row>
        <row r="6136">
          <cell r="B6136" t="str">
            <v>刘依彬</v>
          </cell>
          <cell r="C6136" t="str">
            <v>贺9228</v>
          </cell>
          <cell r="D6136">
            <v>8599</v>
          </cell>
        </row>
        <row r="6137">
          <cell r="B6137" t="str">
            <v>吴晓玲</v>
          </cell>
          <cell r="C6137" t="str">
            <v>G8668</v>
          </cell>
          <cell r="D6137">
            <v>5858</v>
          </cell>
        </row>
        <row r="6138">
          <cell r="B6138" t="str">
            <v>潘海艳</v>
          </cell>
          <cell r="C6138" t="str">
            <v>桑0396</v>
          </cell>
          <cell r="D6138">
            <v>1573</v>
          </cell>
        </row>
        <row r="6139">
          <cell r="B6139" t="str">
            <v>杨会敏</v>
          </cell>
          <cell r="C6139" t="str">
            <v>杨9701</v>
          </cell>
          <cell r="D6139">
            <v>1313</v>
          </cell>
        </row>
        <row r="6140">
          <cell r="B6140" t="str">
            <v>杨慧</v>
          </cell>
          <cell r="C6140" t="str">
            <v>G6262</v>
          </cell>
          <cell r="D6140">
            <v>5858</v>
          </cell>
        </row>
        <row r="6141">
          <cell r="B6141" t="str">
            <v>徐厚纯</v>
          </cell>
          <cell r="C6141" t="str">
            <v>G6262</v>
          </cell>
          <cell r="D6141">
            <v>5858</v>
          </cell>
        </row>
        <row r="6142">
          <cell r="B6142" t="str">
            <v>龙美香</v>
          </cell>
          <cell r="C6142" t="str">
            <v>G5321</v>
          </cell>
          <cell r="D6142">
            <v>9886</v>
          </cell>
        </row>
        <row r="6143">
          <cell r="B6143" t="str">
            <v>张柔</v>
          </cell>
          <cell r="C6143" t="str">
            <v>G3825</v>
          </cell>
          <cell r="D6143">
            <v>8070</v>
          </cell>
        </row>
        <row r="6144">
          <cell r="B6144" t="str">
            <v>陶心怡</v>
          </cell>
          <cell r="C6144" t="str">
            <v>刘1595</v>
          </cell>
          <cell r="D6144">
            <v>8599</v>
          </cell>
        </row>
        <row r="6146">
          <cell r="B6146" t="str">
            <v>黄婷60（9454）</v>
          </cell>
          <cell r="C6146" t="str">
            <v>琪1033</v>
          </cell>
          <cell r="D6146">
            <v>5555</v>
          </cell>
        </row>
        <row r="6149">
          <cell r="B6149" t="str">
            <v>姜秀姣</v>
          </cell>
          <cell r="C6149" t="str">
            <v>范1005</v>
          </cell>
          <cell r="D6149">
            <v>8070</v>
          </cell>
        </row>
        <row r="6153">
          <cell r="B6153" t="str">
            <v>白广香</v>
          </cell>
          <cell r="C6153" t="str">
            <v>G9188</v>
          </cell>
          <cell r="D6153">
            <v>8599</v>
          </cell>
        </row>
        <row r="6154">
          <cell r="B6154" t="str">
            <v>李芷韵</v>
          </cell>
          <cell r="C6154" t="str">
            <v>琪1033</v>
          </cell>
          <cell r="D6154">
            <v>5555</v>
          </cell>
        </row>
        <row r="6157">
          <cell r="B6157" t="str">
            <v>王淑月</v>
          </cell>
          <cell r="C6157" t="str">
            <v>G6739</v>
          </cell>
          <cell r="D6157">
            <v>5858</v>
          </cell>
        </row>
        <row r="6158">
          <cell r="B6158" t="str">
            <v>杨慧</v>
          </cell>
          <cell r="C6158" t="str">
            <v>G6262</v>
          </cell>
          <cell r="D6158">
            <v>5858</v>
          </cell>
        </row>
        <row r="6159">
          <cell r="B6159" t="str">
            <v>唐会琴</v>
          </cell>
          <cell r="C6159" t="str">
            <v>黄6192</v>
          </cell>
          <cell r="D6159">
            <v>9611</v>
          </cell>
        </row>
        <row r="6160">
          <cell r="B6160" t="str">
            <v>王兰花41（7463）</v>
          </cell>
          <cell r="C6160" t="str">
            <v>G6652</v>
          </cell>
          <cell r="D6160">
            <v>9886</v>
          </cell>
        </row>
        <row r="6161">
          <cell r="B6161" t="str">
            <v>胡茜岚</v>
          </cell>
          <cell r="C6161" t="str">
            <v>黄8722</v>
          </cell>
          <cell r="D6161">
            <v>8070</v>
          </cell>
        </row>
        <row r="6162">
          <cell r="B6162" t="str">
            <v>苏莎</v>
          </cell>
          <cell r="C6162" t="str">
            <v>G8687</v>
          </cell>
          <cell r="D6162">
            <v>8668</v>
          </cell>
        </row>
        <row r="6163">
          <cell r="B6163" t="str">
            <v>田紫凤</v>
          </cell>
          <cell r="C6163" t="str">
            <v>G2329</v>
          </cell>
          <cell r="D6163">
            <v>8070</v>
          </cell>
        </row>
        <row r="6164">
          <cell r="B6164" t="str">
            <v>向容48（6865）</v>
          </cell>
          <cell r="C6164" t="str">
            <v>娅8368</v>
          </cell>
          <cell r="D6164">
            <v>9611</v>
          </cell>
        </row>
        <row r="6165">
          <cell r="B6165" t="str">
            <v>马彦平</v>
          </cell>
          <cell r="C6165" t="str">
            <v>G7766</v>
          </cell>
          <cell r="D6165">
            <v>8070</v>
          </cell>
        </row>
        <row r="6166">
          <cell r="B6166" t="str">
            <v>刘秋云</v>
          </cell>
          <cell r="C6166" t="str">
            <v>G3161</v>
          </cell>
          <cell r="D6166">
            <v>8668</v>
          </cell>
        </row>
        <row r="6167">
          <cell r="B6167" t="str">
            <v>周云45（6887）</v>
          </cell>
          <cell r="C6167" t="str">
            <v>G7565/杨9701</v>
          </cell>
          <cell r="D6167">
            <v>1313</v>
          </cell>
        </row>
        <row r="6168">
          <cell r="B6168" t="str">
            <v>王老榜</v>
          </cell>
          <cell r="C6168" t="str">
            <v>白7892</v>
          </cell>
          <cell r="D6168">
            <v>8668</v>
          </cell>
        </row>
        <row r="6169">
          <cell r="B6169" t="str">
            <v>张力丹</v>
          </cell>
          <cell r="C6169" t="str">
            <v>G7882</v>
          </cell>
          <cell r="D6169">
            <v>8070</v>
          </cell>
        </row>
        <row r="6170">
          <cell r="B6170" t="str">
            <v>邓丽萍60（6328）</v>
          </cell>
          <cell r="C6170" t="str">
            <v>G9223</v>
          </cell>
          <cell r="D6170">
            <v>8599</v>
          </cell>
        </row>
        <row r="6171">
          <cell r="B6171" t="str">
            <v>甘友凤</v>
          </cell>
          <cell r="C6171" t="str">
            <v>G7815</v>
          </cell>
          <cell r="D6171">
            <v>8599</v>
          </cell>
        </row>
        <row r="6172">
          <cell r="B6172" t="str">
            <v>林熹仪</v>
          </cell>
          <cell r="C6172" t="str">
            <v>G9870</v>
          </cell>
          <cell r="D6172">
            <v>8599</v>
          </cell>
        </row>
        <row r="6173">
          <cell r="B6173" t="str">
            <v>文珺</v>
          </cell>
          <cell r="C6173" t="str">
            <v>曾3041</v>
          </cell>
          <cell r="D6173">
            <v>3333</v>
          </cell>
        </row>
        <row r="6174">
          <cell r="B6174" t="str">
            <v>梁方</v>
          </cell>
          <cell r="C6174" t="str">
            <v>G0628</v>
          </cell>
          <cell r="D6174">
            <v>3333</v>
          </cell>
        </row>
        <row r="6175">
          <cell r="B6175" t="str">
            <v>肖缘</v>
          </cell>
          <cell r="C6175" t="str">
            <v>王3518</v>
          </cell>
          <cell r="D6175">
            <v>1313</v>
          </cell>
        </row>
        <row r="6176">
          <cell r="B6176" t="str">
            <v>练福梅</v>
          </cell>
          <cell r="C6176" t="str">
            <v>G0628</v>
          </cell>
          <cell r="D6176">
            <v>3333</v>
          </cell>
        </row>
        <row r="6177">
          <cell r="B6177" t="str">
            <v>钟玮珍</v>
          </cell>
          <cell r="C6177" t="str">
            <v>朱3586</v>
          </cell>
          <cell r="D6177">
            <v>5555</v>
          </cell>
        </row>
        <row r="6178">
          <cell r="C6178" t="str">
            <v>朱3586</v>
          </cell>
          <cell r="D6178">
            <v>5555</v>
          </cell>
        </row>
        <row r="6179">
          <cell r="B6179" t="str">
            <v>余茂珍</v>
          </cell>
          <cell r="C6179" t="str">
            <v>G7608</v>
          </cell>
          <cell r="D6179">
            <v>1313</v>
          </cell>
        </row>
        <row r="6180">
          <cell r="C6180" t="str">
            <v>G7608</v>
          </cell>
          <cell r="D6180">
            <v>1313</v>
          </cell>
        </row>
        <row r="6181">
          <cell r="C6181" t="str">
            <v>G7608</v>
          </cell>
          <cell r="D6181">
            <v>1313</v>
          </cell>
        </row>
        <row r="6182">
          <cell r="B6182" t="str">
            <v>李瑛</v>
          </cell>
          <cell r="C6182" t="str">
            <v>肖9731</v>
          </cell>
          <cell r="D6182">
            <v>5555</v>
          </cell>
        </row>
        <row r="6183">
          <cell r="B6183" t="str">
            <v>李芳3（41）</v>
          </cell>
          <cell r="C6183" t="str">
            <v>谭0726</v>
          </cell>
          <cell r="D6183">
            <v>8070</v>
          </cell>
        </row>
        <row r="6184">
          <cell r="B6184" t="str">
            <v>唐镱文</v>
          </cell>
          <cell r="C6184" t="str">
            <v>谭0726</v>
          </cell>
          <cell r="D6184">
            <v>8070</v>
          </cell>
        </row>
        <row r="6185">
          <cell r="B6185" t="str">
            <v>冯琳46（2888）</v>
          </cell>
          <cell r="C6185" t="str">
            <v>G4266</v>
          </cell>
          <cell r="D6185">
            <v>5858</v>
          </cell>
        </row>
        <row r="6186">
          <cell r="B6186" t="str">
            <v>毛梦棋</v>
          </cell>
          <cell r="C6186" t="str">
            <v>G7565</v>
          </cell>
          <cell r="D6186">
            <v>1313</v>
          </cell>
        </row>
        <row r="6187">
          <cell r="B6187" t="str">
            <v>刘爱菊</v>
          </cell>
          <cell r="C6187" t="str">
            <v>华7899</v>
          </cell>
          <cell r="D6187">
            <v>8668</v>
          </cell>
        </row>
        <row r="6188">
          <cell r="C6188" t="str">
            <v>华7899</v>
          </cell>
          <cell r="D6188">
            <v>8668</v>
          </cell>
        </row>
        <row r="6189">
          <cell r="C6189" t="str">
            <v>华7899</v>
          </cell>
          <cell r="D6189">
            <v>8668</v>
          </cell>
        </row>
        <row r="6190">
          <cell r="B6190" t="str">
            <v>玛瑞亚加纳</v>
          </cell>
          <cell r="C6190" t="str">
            <v>G3825</v>
          </cell>
          <cell r="D6190">
            <v>8070</v>
          </cell>
        </row>
        <row r="6191">
          <cell r="B6191" t="str">
            <v>杨芳60（8981）</v>
          </cell>
          <cell r="C6191" t="str">
            <v>黄8722</v>
          </cell>
          <cell r="D6191">
            <v>8070</v>
          </cell>
        </row>
        <row r="6192">
          <cell r="B6192" t="str">
            <v>潘玉兰</v>
          </cell>
          <cell r="C6192" t="str">
            <v>G7815</v>
          </cell>
          <cell r="D6192">
            <v>8599</v>
          </cell>
        </row>
        <row r="6193">
          <cell r="B6193" t="str">
            <v>黄福菊</v>
          </cell>
          <cell r="C6193" t="str">
            <v>G8073</v>
          </cell>
          <cell r="D6193">
            <v>5858</v>
          </cell>
        </row>
        <row r="6194">
          <cell r="B6194" t="str">
            <v>蔡凉凉60（6352）</v>
          </cell>
          <cell r="C6194" t="str">
            <v>G9223</v>
          </cell>
          <cell r="D6194">
            <v>8599</v>
          </cell>
        </row>
        <row r="6195">
          <cell r="B6195" t="str">
            <v>许少枫</v>
          </cell>
          <cell r="C6195" t="str">
            <v>G9223</v>
          </cell>
          <cell r="D6195">
            <v>8599</v>
          </cell>
        </row>
        <row r="6196">
          <cell r="B6196" t="str">
            <v>潘慧芳</v>
          </cell>
          <cell r="C6196" t="str">
            <v>G6722</v>
          </cell>
          <cell r="D6196">
            <v>1688</v>
          </cell>
        </row>
        <row r="6197">
          <cell r="B6197" t="str">
            <v>付群杰</v>
          </cell>
          <cell r="C6197" t="str">
            <v>G6722</v>
          </cell>
          <cell r="D6197">
            <v>1688</v>
          </cell>
        </row>
        <row r="6198">
          <cell r="B6198" t="str">
            <v>黄彦</v>
          </cell>
          <cell r="C6198" t="str">
            <v>G3825</v>
          </cell>
          <cell r="D6198">
            <v>8070</v>
          </cell>
        </row>
        <row r="6199">
          <cell r="B6199" t="str">
            <v>顾超蓝</v>
          </cell>
          <cell r="C6199" t="str">
            <v>邹2429</v>
          </cell>
          <cell r="D6199">
            <v>8070</v>
          </cell>
        </row>
        <row r="6200">
          <cell r="B6200" t="str">
            <v>张仁美</v>
          </cell>
          <cell r="C6200" t="str">
            <v>李7103</v>
          </cell>
          <cell r="D6200">
            <v>8070</v>
          </cell>
        </row>
        <row r="6201">
          <cell r="B6201" t="str">
            <v>黄丹丹60（7650）</v>
          </cell>
          <cell r="C6201" t="str">
            <v>罗3983</v>
          </cell>
          <cell r="D6201">
            <v>6666</v>
          </cell>
        </row>
        <row r="6202">
          <cell r="B6202" t="str">
            <v>陈钱姣</v>
          </cell>
          <cell r="C6202" t="str">
            <v>丽5390</v>
          </cell>
          <cell r="D6202">
            <v>1638</v>
          </cell>
        </row>
        <row r="6203">
          <cell r="B6203" t="str">
            <v>张恋60（4484）</v>
          </cell>
          <cell r="C6203" t="str">
            <v>映5356</v>
          </cell>
          <cell r="D6203">
            <v>1638</v>
          </cell>
        </row>
        <row r="6205">
          <cell r="B6205" t="str">
            <v>黄彦</v>
          </cell>
          <cell r="C6205" t="str">
            <v>G3825</v>
          </cell>
          <cell r="D6205">
            <v>8070</v>
          </cell>
        </row>
        <row r="6206">
          <cell r="B6206" t="str">
            <v>潘慧芳</v>
          </cell>
          <cell r="C6206" t="str">
            <v>G6722</v>
          </cell>
          <cell r="D6206">
            <v>1688</v>
          </cell>
        </row>
        <row r="6207">
          <cell r="B6207" t="str">
            <v>付群杰</v>
          </cell>
          <cell r="C6207" t="str">
            <v>G6722</v>
          </cell>
          <cell r="D6207">
            <v>1688</v>
          </cell>
        </row>
        <row r="6208">
          <cell r="B6208" t="str">
            <v>傅楚茵</v>
          </cell>
          <cell r="C6208" t="str">
            <v>甜4038</v>
          </cell>
          <cell r="D6208">
            <v>1573</v>
          </cell>
        </row>
        <row r="6210">
          <cell r="B6210" t="str">
            <v>李全香</v>
          </cell>
          <cell r="C6210" t="str">
            <v>文7783</v>
          </cell>
          <cell r="D6210">
            <v>8599</v>
          </cell>
        </row>
        <row r="6211">
          <cell r="B6211" t="str">
            <v>孙婷45（6089）</v>
          </cell>
          <cell r="C6211" t="str">
            <v>G8852</v>
          </cell>
          <cell r="D6211">
            <v>1638</v>
          </cell>
        </row>
        <row r="6212">
          <cell r="B6212" t="str">
            <v>覃金珍</v>
          </cell>
          <cell r="C6212" t="str">
            <v>晶2853</v>
          </cell>
          <cell r="D6212">
            <v>1638</v>
          </cell>
        </row>
        <row r="6213">
          <cell r="B6213" t="str">
            <v>岑福安</v>
          </cell>
          <cell r="C6213" t="str">
            <v>晶2853</v>
          </cell>
          <cell r="D6213">
            <v>1638</v>
          </cell>
        </row>
        <row r="6214">
          <cell r="B6214" t="str">
            <v>秦金娥</v>
          </cell>
          <cell r="C6214" t="str">
            <v>G4358</v>
          </cell>
          <cell r="D6214">
            <v>1313</v>
          </cell>
        </row>
        <row r="6215">
          <cell r="C6215" t="str">
            <v>G4358</v>
          </cell>
          <cell r="D6215">
            <v>1313</v>
          </cell>
        </row>
        <row r="6216">
          <cell r="C6216" t="str">
            <v>G4358</v>
          </cell>
          <cell r="D6216">
            <v>1313</v>
          </cell>
        </row>
        <row r="6217">
          <cell r="C6217" t="str">
            <v>G4358</v>
          </cell>
          <cell r="D6217">
            <v>1313</v>
          </cell>
        </row>
        <row r="6218">
          <cell r="B6218" t="str">
            <v>王芸45（3932）</v>
          </cell>
          <cell r="C6218" t="str">
            <v>王7900</v>
          </cell>
          <cell r="D6218">
            <v>1313</v>
          </cell>
        </row>
        <row r="6219">
          <cell r="B6219" t="str">
            <v>周喜华</v>
          </cell>
          <cell r="C6219" t="str">
            <v>刘6554</v>
          </cell>
          <cell r="D6219">
            <v>9886</v>
          </cell>
        </row>
        <row r="6220">
          <cell r="B6220" t="str">
            <v>申豆豆</v>
          </cell>
          <cell r="C6220" t="str">
            <v>G4358</v>
          </cell>
          <cell r="D6220">
            <v>1313</v>
          </cell>
        </row>
        <row r="6221">
          <cell r="B6221" t="str">
            <v>彭秀平</v>
          </cell>
          <cell r="C6221" t="str">
            <v>袁3801</v>
          </cell>
          <cell r="D6221">
            <v>8070</v>
          </cell>
        </row>
        <row r="6222">
          <cell r="B6222" t="str">
            <v>唐耀德</v>
          </cell>
          <cell r="C6222" t="str">
            <v>萍4209</v>
          </cell>
          <cell r="D6222">
            <v>1638</v>
          </cell>
        </row>
        <row r="6223">
          <cell r="B6223" t="str">
            <v>刘为菊60（9842）</v>
          </cell>
          <cell r="C6223" t="str">
            <v>袁3801</v>
          </cell>
          <cell r="D6223">
            <v>8070</v>
          </cell>
        </row>
        <row r="6224">
          <cell r="B6224" t="str">
            <v>罗艳芬（6643）</v>
          </cell>
          <cell r="C6224" t="str">
            <v>G2995</v>
          </cell>
          <cell r="D6224">
            <v>5555</v>
          </cell>
        </row>
        <row r="6225">
          <cell r="B6225" t="str">
            <v>唐静60（9692）</v>
          </cell>
          <cell r="C6225" t="str">
            <v>Y9991</v>
          </cell>
          <cell r="D6225">
            <v>1530</v>
          </cell>
        </row>
        <row r="6226">
          <cell r="B6226" t="str">
            <v>谢盈60（0423）</v>
          </cell>
          <cell r="C6226" t="str">
            <v>刘3516</v>
          </cell>
          <cell r="D6226">
            <v>9611</v>
          </cell>
        </row>
        <row r="6227">
          <cell r="B6227" t="str">
            <v>廖如</v>
          </cell>
          <cell r="C6227" t="str">
            <v>G7766</v>
          </cell>
          <cell r="D6227">
            <v>8070</v>
          </cell>
        </row>
        <row r="6228">
          <cell r="B6228" t="str">
            <v>张龙60（6028）</v>
          </cell>
          <cell r="C6228" t="str">
            <v>萍0857</v>
          </cell>
          <cell r="D6228">
            <v>1638</v>
          </cell>
        </row>
        <row r="6231">
          <cell r="B6231" t="str">
            <v>田姐</v>
          </cell>
          <cell r="C6231" t="str">
            <v>G9223</v>
          </cell>
          <cell r="D6231">
            <v>8599</v>
          </cell>
        </row>
        <row r="6232">
          <cell r="B6232" t="str">
            <v>李飞燕60（9852）</v>
          </cell>
          <cell r="C6232" t="str">
            <v>巧0187</v>
          </cell>
          <cell r="D6232">
            <v>1573</v>
          </cell>
        </row>
        <row r="6234">
          <cell r="B6234" t="str">
            <v>向利红</v>
          </cell>
          <cell r="C6234" t="str">
            <v>邹2429</v>
          </cell>
          <cell r="D6234">
            <v>8070</v>
          </cell>
        </row>
        <row r="6237">
          <cell r="B6237" t="str">
            <v>马娟60（4123）</v>
          </cell>
          <cell r="C6237" t="str">
            <v>G7815</v>
          </cell>
          <cell r="D6237">
            <v>8599</v>
          </cell>
        </row>
        <row r="6238">
          <cell r="B6238" t="str">
            <v>刘英60（5244）</v>
          </cell>
          <cell r="C6238" t="str">
            <v>G3825</v>
          </cell>
          <cell r="D6238">
            <v>8070</v>
          </cell>
        </row>
        <row r="6239">
          <cell r="B6239" t="str">
            <v>许红霞60（2555）</v>
          </cell>
          <cell r="C6239" t="str">
            <v>赵7426</v>
          </cell>
          <cell r="D6239">
            <v>5858</v>
          </cell>
        </row>
        <row r="6240">
          <cell r="B6240" t="str">
            <v>王金花41（6856）</v>
          </cell>
          <cell r="C6240" t="str">
            <v>G3953</v>
          </cell>
          <cell r="D6240">
            <v>8668</v>
          </cell>
        </row>
        <row r="6241">
          <cell r="B6241" t="str">
            <v>王淳42（3551）</v>
          </cell>
          <cell r="C6241" t="str">
            <v>​G0628</v>
          </cell>
          <cell r="D6241">
            <v>1313</v>
          </cell>
        </row>
        <row r="6242">
          <cell r="C6242" t="str">
            <v>​G0628</v>
          </cell>
          <cell r="D6242">
            <v>1313</v>
          </cell>
        </row>
        <row r="6243">
          <cell r="B6243" t="str">
            <v>匡杰梅</v>
          </cell>
          <cell r="C6243" t="str">
            <v>G8668</v>
          </cell>
          <cell r="D6243">
            <v>5858</v>
          </cell>
        </row>
        <row r="6244">
          <cell r="B6244" t="str">
            <v>汤柳青</v>
          </cell>
          <cell r="C6244" t="str">
            <v>贺9228</v>
          </cell>
          <cell r="D6244">
            <v>8599</v>
          </cell>
        </row>
        <row r="6245">
          <cell r="B6245" t="str">
            <v>吴邦莲</v>
          </cell>
          <cell r="C6245" t="str">
            <v>文7783</v>
          </cell>
          <cell r="D6245">
            <v>8599</v>
          </cell>
        </row>
        <row r="6246">
          <cell r="B6246" t="str">
            <v>谭梨莉</v>
          </cell>
          <cell r="C6246" t="str">
            <v>G7565</v>
          </cell>
          <cell r="D6246">
            <v>1313</v>
          </cell>
        </row>
        <row r="6247">
          <cell r="B6247" t="str">
            <v>万发艳</v>
          </cell>
          <cell r="C6247">
            <v>0</v>
          </cell>
          <cell r="D6247">
            <v>1331</v>
          </cell>
        </row>
        <row r="6248">
          <cell r="B6248" t="str">
            <v>孙志英41（6725）</v>
          </cell>
          <cell r="C6248" t="str">
            <v>G8928</v>
          </cell>
          <cell r="D6248">
            <v>1638</v>
          </cell>
        </row>
        <row r="6249">
          <cell r="B6249" t="str">
            <v>田冬英</v>
          </cell>
          <cell r="C6249" t="str">
            <v>袁3801</v>
          </cell>
          <cell r="D6249">
            <v>8070</v>
          </cell>
        </row>
        <row r="6250">
          <cell r="B6250" t="str">
            <v>刘婷秀</v>
          </cell>
          <cell r="C6250" t="str">
            <v>G8273</v>
          </cell>
          <cell r="D6250">
            <v>5858</v>
          </cell>
        </row>
        <row r="6251">
          <cell r="B6251" t="str">
            <v>舒良钰</v>
          </cell>
          <cell r="C6251" t="str">
            <v>G7608</v>
          </cell>
          <cell r="D6251">
            <v>1313</v>
          </cell>
        </row>
        <row r="6252">
          <cell r="B6252" t="str">
            <v>易爱桃</v>
          </cell>
          <cell r="C6252" t="str">
            <v>琼6858</v>
          </cell>
          <cell r="D6252">
            <v>8599</v>
          </cell>
        </row>
        <row r="6253">
          <cell r="B6253" t="str">
            <v>赵洋</v>
          </cell>
          <cell r="C6253" t="str">
            <v>赵2867</v>
          </cell>
          <cell r="D6253">
            <v>8070</v>
          </cell>
        </row>
        <row r="6254">
          <cell r="B6254" t="str">
            <v>朱彩娥</v>
          </cell>
          <cell r="C6254" t="str">
            <v>G0290</v>
          </cell>
          <cell r="D6254">
            <v>8668</v>
          </cell>
        </row>
        <row r="6255">
          <cell r="B6255" t="str">
            <v>蒋丽华</v>
          </cell>
          <cell r="C6255" t="str">
            <v>G7500</v>
          </cell>
          <cell r="D6255">
            <v>5555</v>
          </cell>
        </row>
        <row r="6256">
          <cell r="B6256" t="str">
            <v>吴石梅</v>
          </cell>
          <cell r="C6256" t="str">
            <v>G6118</v>
          </cell>
          <cell r="D6256">
            <v>5858</v>
          </cell>
        </row>
        <row r="6257">
          <cell r="B6257" t="str">
            <v>栗贵利</v>
          </cell>
          <cell r="C6257" t="str">
            <v>G6118</v>
          </cell>
          <cell r="D6257">
            <v>5858</v>
          </cell>
        </row>
        <row r="6258">
          <cell r="B6258" t="str">
            <v>陈平40（926x）</v>
          </cell>
          <cell r="C6258" t="str">
            <v>G0141</v>
          </cell>
          <cell r="D6258">
            <v>9886</v>
          </cell>
        </row>
        <row r="6259">
          <cell r="B6259" t="str">
            <v>胡素青</v>
          </cell>
          <cell r="C6259" t="str">
            <v>G7043</v>
          </cell>
          <cell r="D6259">
            <v>5555</v>
          </cell>
        </row>
        <row r="6260">
          <cell r="B6260" t="str">
            <v>姚利琴</v>
          </cell>
          <cell r="C6260" t="str">
            <v>G7882</v>
          </cell>
          <cell r="D6260">
            <v>8070</v>
          </cell>
        </row>
        <row r="6261">
          <cell r="B6261" t="str">
            <v>刘秋霞</v>
          </cell>
          <cell r="C6261" t="str">
            <v>龚1376</v>
          </cell>
          <cell r="D6261">
            <v>8599</v>
          </cell>
        </row>
        <row r="6262">
          <cell r="B6262" t="str">
            <v>巫婷</v>
          </cell>
          <cell r="C6262" t="str">
            <v>娇2722</v>
          </cell>
          <cell r="D6262">
            <v>5858</v>
          </cell>
        </row>
        <row r="6263">
          <cell r="B6263" t="str">
            <v>周红艳60（3721</v>
          </cell>
          <cell r="C6263" t="str">
            <v>巧1087</v>
          </cell>
          <cell r="D6263">
            <v>1573</v>
          </cell>
        </row>
        <row r="6264">
          <cell r="B6264" t="str">
            <v>陈晶晶</v>
          </cell>
          <cell r="C6264" t="str">
            <v>邹2429</v>
          </cell>
          <cell r="D6264">
            <v>8070</v>
          </cell>
        </row>
        <row r="6265">
          <cell r="B6265" t="str">
            <v>左老怒</v>
          </cell>
          <cell r="C6265" t="str">
            <v>曹0729</v>
          </cell>
          <cell r="D6265">
            <v>5555</v>
          </cell>
        </row>
        <row r="6267">
          <cell r="B6267" t="str">
            <v>叶慧</v>
          </cell>
          <cell r="C6267" t="str">
            <v>杨6876</v>
          </cell>
          <cell r="D6267">
            <v>8070</v>
          </cell>
        </row>
        <row r="6268">
          <cell r="B6268" t="str">
            <v>王雪芹</v>
          </cell>
          <cell r="C6268" t="str">
            <v>邹2429</v>
          </cell>
          <cell r="D6268">
            <v>8070</v>
          </cell>
        </row>
        <row r="6270">
          <cell r="B6270" t="str">
            <v>刘妤璇</v>
          </cell>
          <cell r="C6270" t="str">
            <v>刘4696</v>
          </cell>
          <cell r="D6270">
            <v>1313</v>
          </cell>
        </row>
        <row r="6272">
          <cell r="B6272" t="str">
            <v>林成茂</v>
          </cell>
          <cell r="C6272" t="str">
            <v>G7815</v>
          </cell>
          <cell r="D6272">
            <v>8599</v>
          </cell>
        </row>
        <row r="6273">
          <cell r="B6273" t="str">
            <v>刘坤60（5631）</v>
          </cell>
          <cell r="C6273" t="str">
            <v>G9870</v>
          </cell>
          <cell r="D6273">
            <v>8599</v>
          </cell>
        </row>
        <row r="6274">
          <cell r="B6274" t="str">
            <v>叶利霞</v>
          </cell>
          <cell r="C6274" t="str">
            <v>G5856</v>
          </cell>
          <cell r="D6274">
            <v>5555</v>
          </cell>
        </row>
        <row r="6276">
          <cell r="B6276" t="str">
            <v>王丽凤</v>
          </cell>
          <cell r="C6276" t="str">
            <v>G5856</v>
          </cell>
          <cell r="D6276">
            <v>5555</v>
          </cell>
        </row>
        <row r="6277">
          <cell r="B6277" t="str">
            <v>樊苗苗</v>
          </cell>
          <cell r="C6277" t="str">
            <v>G9223</v>
          </cell>
          <cell r="D6277">
            <v>8599</v>
          </cell>
        </row>
        <row r="6278">
          <cell r="B6278" t="str">
            <v>陈茜60（7381）</v>
          </cell>
          <cell r="C6278" t="str">
            <v>G7815</v>
          </cell>
          <cell r="D6278">
            <v>8599</v>
          </cell>
        </row>
        <row r="6279">
          <cell r="B6279" t="str">
            <v>徐文丽60（9472）</v>
          </cell>
          <cell r="C6279" t="str">
            <v>G6739</v>
          </cell>
          <cell r="D6279">
            <v>5858</v>
          </cell>
        </row>
        <row r="6280">
          <cell r="B6280" t="str">
            <v>王金花41（7713）</v>
          </cell>
          <cell r="C6280" t="str">
            <v>G3953</v>
          </cell>
          <cell r="D6280">
            <v>8668</v>
          </cell>
        </row>
        <row r="6281">
          <cell r="B6281" t="str">
            <v>杨丽梅45（4340）</v>
          </cell>
          <cell r="C6281" t="str">
            <v>袁3801</v>
          </cell>
          <cell r="D6281">
            <v>8070</v>
          </cell>
        </row>
        <row r="6282">
          <cell r="B6282" t="str">
            <v>王金花41（7713）</v>
          </cell>
          <cell r="C6282" t="str">
            <v>G3953</v>
          </cell>
          <cell r="D6282">
            <v>8668</v>
          </cell>
        </row>
        <row r="6283">
          <cell r="B6283" t="str">
            <v>李村丽</v>
          </cell>
          <cell r="C6283" t="str">
            <v>李9056</v>
          </cell>
          <cell r="D6283">
            <v>1313</v>
          </cell>
        </row>
        <row r="6284">
          <cell r="B6284" t="str">
            <v>周红艳60（3721）</v>
          </cell>
          <cell r="C6284" t="str">
            <v>巧0187</v>
          </cell>
          <cell r="D6284">
            <v>1573</v>
          </cell>
        </row>
        <row r="6285">
          <cell r="B6285" t="str">
            <v>周红艳60（3721）</v>
          </cell>
          <cell r="C6285" t="str">
            <v>巧0187</v>
          </cell>
          <cell r="D6285">
            <v>1573</v>
          </cell>
        </row>
        <row r="6286">
          <cell r="B6286" t="str">
            <v>何友元</v>
          </cell>
          <cell r="C6286" t="str">
            <v>琪1033</v>
          </cell>
          <cell r="D6286">
            <v>5555</v>
          </cell>
        </row>
        <row r="6287">
          <cell r="B6287" t="str">
            <v>文阳60（7611）</v>
          </cell>
          <cell r="C6287" t="str">
            <v>莉8365</v>
          </cell>
          <cell r="D6287" t="str">
            <v>1688/1330</v>
          </cell>
        </row>
        <row r="6288">
          <cell r="B6288" t="str">
            <v>何友元</v>
          </cell>
          <cell r="C6288" t="str">
            <v>琪1033</v>
          </cell>
          <cell r="D6288">
            <v>5555</v>
          </cell>
        </row>
        <row r="6289">
          <cell r="B6289" t="str">
            <v>陈素</v>
          </cell>
          <cell r="C6289" t="str">
            <v>红1902</v>
          </cell>
          <cell r="D6289">
            <v>5858</v>
          </cell>
        </row>
        <row r="6290">
          <cell r="B6290" t="str">
            <v>程兰芳</v>
          </cell>
          <cell r="C6290" t="str">
            <v>桑0396</v>
          </cell>
          <cell r="D6290" t="str">
            <v>1573/1331</v>
          </cell>
        </row>
        <row r="6291">
          <cell r="B6291" t="str">
            <v>赵赛姣</v>
          </cell>
          <cell r="C6291" t="str">
            <v>红1902</v>
          </cell>
          <cell r="D6291">
            <v>5858</v>
          </cell>
        </row>
        <row r="6292">
          <cell r="B6292" t="str">
            <v>雷巧芳</v>
          </cell>
          <cell r="C6292" t="str">
            <v>杨7828</v>
          </cell>
          <cell r="D6292">
            <v>8599</v>
          </cell>
        </row>
        <row r="6293">
          <cell r="B6293" t="str">
            <v>曹克军</v>
          </cell>
          <cell r="C6293" t="str">
            <v>G7882</v>
          </cell>
          <cell r="D6293">
            <v>8070</v>
          </cell>
        </row>
        <row r="6294">
          <cell r="B6294" t="str">
            <v>吉尔</v>
          </cell>
          <cell r="C6294" t="str">
            <v>G3825</v>
          </cell>
          <cell r="D6294">
            <v>8070</v>
          </cell>
        </row>
        <row r="6295">
          <cell r="B6295" t="str">
            <v>阿子立</v>
          </cell>
          <cell r="C6295" t="str">
            <v>G3825</v>
          </cell>
          <cell r="D6295">
            <v>8070</v>
          </cell>
        </row>
        <row r="6296">
          <cell r="B6296" t="str">
            <v>张路平60（5616）</v>
          </cell>
          <cell r="C6296" t="str">
            <v>刘3735</v>
          </cell>
          <cell r="D6296">
            <v>8599</v>
          </cell>
        </row>
        <row r="6299">
          <cell r="B6299" t="str">
            <v>谭仁丽</v>
          </cell>
          <cell r="C6299" t="str">
            <v>G9223</v>
          </cell>
          <cell r="D6299">
            <v>8599</v>
          </cell>
        </row>
        <row r="6300">
          <cell r="B6300" t="str">
            <v>王桃军</v>
          </cell>
          <cell r="C6300" t="str">
            <v>G3825</v>
          </cell>
          <cell r="D6300">
            <v>8070</v>
          </cell>
        </row>
        <row r="6301">
          <cell r="B6301" t="str">
            <v>吕佶阳</v>
          </cell>
          <cell r="C6301" t="str">
            <v>G1234</v>
          </cell>
          <cell r="D6301">
            <v>9886</v>
          </cell>
        </row>
        <row r="6302">
          <cell r="B6302" t="str">
            <v>徐志芬</v>
          </cell>
          <cell r="C6302" t="str">
            <v>王3518</v>
          </cell>
          <cell r="D6302">
            <v>1313</v>
          </cell>
        </row>
        <row r="6303">
          <cell r="B6303" t="str">
            <v>杨华榕</v>
          </cell>
          <cell r="C6303" t="str">
            <v>袁3801</v>
          </cell>
          <cell r="D6303">
            <v>8070</v>
          </cell>
        </row>
        <row r="6304">
          <cell r="B6304" t="str">
            <v>邓科佼</v>
          </cell>
          <cell r="C6304" t="str">
            <v>G8668</v>
          </cell>
          <cell r="D6304">
            <v>5858</v>
          </cell>
        </row>
        <row r="6305">
          <cell r="B6305" t="str">
            <v>杨慧玲41（6997）</v>
          </cell>
          <cell r="C6305" t="str">
            <v>G7882</v>
          </cell>
          <cell r="D6305">
            <v>8070</v>
          </cell>
        </row>
        <row r="6306">
          <cell r="B6306" t="str">
            <v>刘小燕47（8308）</v>
          </cell>
          <cell r="C6306" t="str">
            <v>文8704</v>
          </cell>
          <cell r="D6306">
            <v>5858</v>
          </cell>
        </row>
        <row r="6307">
          <cell r="B6307" t="str">
            <v>向小敏</v>
          </cell>
          <cell r="C6307" t="str">
            <v>G8273</v>
          </cell>
          <cell r="D6307">
            <v>5858</v>
          </cell>
        </row>
        <row r="6308">
          <cell r="B6308" t="str">
            <v>侯万芊</v>
          </cell>
          <cell r="C6308" t="str">
            <v>袁3801</v>
          </cell>
          <cell r="D6308">
            <v>8070</v>
          </cell>
        </row>
        <row r="6309">
          <cell r="B6309" t="str">
            <v>吴树莲</v>
          </cell>
          <cell r="C6309" t="str">
            <v>巧0187</v>
          </cell>
          <cell r="D6309">
            <v>1573</v>
          </cell>
        </row>
        <row r="6311">
          <cell r="B6311" t="str">
            <v>潘静60（4793）</v>
          </cell>
          <cell r="C6311" t="str">
            <v>G4793</v>
          </cell>
          <cell r="D6311">
            <v>8668</v>
          </cell>
        </row>
        <row r="6312">
          <cell r="B6312" t="str">
            <v>牟必绸</v>
          </cell>
          <cell r="C6312" t="str">
            <v>G7815</v>
          </cell>
          <cell r="D6312">
            <v>8599</v>
          </cell>
        </row>
        <row r="6313">
          <cell r="B6313" t="str">
            <v>夏细贵</v>
          </cell>
          <cell r="C6313" t="str">
            <v>G7104</v>
          </cell>
          <cell r="D6313">
            <v>8070</v>
          </cell>
        </row>
        <row r="6314">
          <cell r="B6314" t="str">
            <v>李倩61（2408）</v>
          </cell>
          <cell r="C6314" t="str">
            <v>G9223</v>
          </cell>
          <cell r="D6314">
            <v>8599</v>
          </cell>
        </row>
        <row r="6315">
          <cell r="B6315" t="str">
            <v>曾叶林</v>
          </cell>
          <cell r="C6315" t="str">
            <v>刘9106</v>
          </cell>
          <cell r="D6315">
            <v>5555</v>
          </cell>
        </row>
        <row r="6316">
          <cell r="B6316" t="str">
            <v>覃莉莉42（3643）</v>
          </cell>
          <cell r="C6316" t="str">
            <v>萍1276</v>
          </cell>
          <cell r="D6316">
            <v>8668</v>
          </cell>
        </row>
        <row r="6317">
          <cell r="B6317" t="str">
            <v>李琳媛</v>
          </cell>
          <cell r="C6317" t="str">
            <v>陶5750</v>
          </cell>
          <cell r="D6317">
            <v>1313</v>
          </cell>
        </row>
        <row r="6318">
          <cell r="B6318" t="str">
            <v>丁建群</v>
          </cell>
          <cell r="C6318" t="str">
            <v>G0628</v>
          </cell>
          <cell r="D6318">
            <v>3333</v>
          </cell>
        </row>
        <row r="6319">
          <cell r="B6319" t="str">
            <v>邹林</v>
          </cell>
          <cell r="C6319" t="str">
            <v>G8668</v>
          </cell>
          <cell r="D6319">
            <v>5858</v>
          </cell>
        </row>
        <row r="6320">
          <cell r="C6320" t="str">
            <v>G8668</v>
          </cell>
          <cell r="D6320">
            <v>5858</v>
          </cell>
        </row>
        <row r="6321">
          <cell r="B6321" t="str">
            <v>罗小乐</v>
          </cell>
          <cell r="C6321" t="str">
            <v>G8668</v>
          </cell>
          <cell r="D6321">
            <v>5858</v>
          </cell>
        </row>
        <row r="6322">
          <cell r="B6322" t="str">
            <v>吴杨阳</v>
          </cell>
          <cell r="C6322" t="str">
            <v>G7322</v>
          </cell>
          <cell r="D6322">
            <v>1638</v>
          </cell>
        </row>
        <row r="6323">
          <cell r="B6323" t="str">
            <v>吴秋华61（7726）</v>
          </cell>
          <cell r="C6323" t="str">
            <v>G7815</v>
          </cell>
          <cell r="D6323">
            <v>8599</v>
          </cell>
        </row>
        <row r="6324">
          <cell r="B6324" t="str">
            <v>唐兰60（4786）</v>
          </cell>
          <cell r="C6324" t="str">
            <v>邹2429</v>
          </cell>
          <cell r="D6324">
            <v>8070</v>
          </cell>
        </row>
        <row r="6325">
          <cell r="B6325" t="str">
            <v>蒋阳华</v>
          </cell>
          <cell r="C6325" t="str">
            <v>刘1595</v>
          </cell>
          <cell r="D6325">
            <v>8599</v>
          </cell>
        </row>
        <row r="6326">
          <cell r="B6326" t="str">
            <v>杨丽梅</v>
          </cell>
          <cell r="C6326" t="str">
            <v>袁3801</v>
          </cell>
          <cell r="D6326">
            <v>8070</v>
          </cell>
        </row>
        <row r="6327">
          <cell r="B6327" t="str">
            <v>王冰45（5723）</v>
          </cell>
          <cell r="C6327" t="str">
            <v>琪1033</v>
          </cell>
          <cell r="D6327">
            <v>5555</v>
          </cell>
        </row>
        <row r="6328">
          <cell r="B6328" t="str">
            <v>柳莉</v>
          </cell>
          <cell r="C6328" t="str">
            <v>尤3206</v>
          </cell>
          <cell r="D6328">
            <v>5858</v>
          </cell>
        </row>
        <row r="6329">
          <cell r="B6329" t="str">
            <v>田冬英</v>
          </cell>
          <cell r="C6329" t="str">
            <v>袁3801</v>
          </cell>
          <cell r="D6329">
            <v>8070</v>
          </cell>
        </row>
        <row r="6330">
          <cell r="B6330" t="str">
            <v>何珍香</v>
          </cell>
          <cell r="C6330" t="str">
            <v>红2772</v>
          </cell>
          <cell r="D6330">
            <v>8070</v>
          </cell>
        </row>
        <row r="6331">
          <cell r="B6331" t="str">
            <v>邱建红</v>
          </cell>
          <cell r="C6331" t="str">
            <v>G3857</v>
          </cell>
          <cell r="D6331">
            <v>8070</v>
          </cell>
        </row>
        <row r="6332">
          <cell r="B6332" t="str">
            <v>邝杰丽</v>
          </cell>
          <cell r="C6332" t="str">
            <v>G7882</v>
          </cell>
          <cell r="D6332">
            <v>8070</v>
          </cell>
        </row>
        <row r="6333">
          <cell r="B6333" t="str">
            <v>贺雪艳</v>
          </cell>
          <cell r="C6333" t="str">
            <v>娇2722</v>
          </cell>
          <cell r="D6333">
            <v>5858</v>
          </cell>
        </row>
        <row r="6334">
          <cell r="B6334" t="str">
            <v>蒋丽华46（7719）</v>
          </cell>
          <cell r="C6334" t="str">
            <v>G7500</v>
          </cell>
          <cell r="D6334">
            <v>5555</v>
          </cell>
        </row>
        <row r="6335">
          <cell r="B6335" t="str">
            <v>姚瑶</v>
          </cell>
          <cell r="C6335" t="str">
            <v>G6917</v>
          </cell>
          <cell r="D6335">
            <v>5858</v>
          </cell>
        </row>
        <row r="6336">
          <cell r="B6336" t="str">
            <v>邹燕明</v>
          </cell>
          <cell r="C6336" t="str">
            <v>吴4664</v>
          </cell>
          <cell r="D6336">
            <v>1688</v>
          </cell>
        </row>
        <row r="6337">
          <cell r="B6337" t="str">
            <v>陈晶晶</v>
          </cell>
          <cell r="C6337" t="str">
            <v>邹2429</v>
          </cell>
          <cell r="D6337">
            <v>8070</v>
          </cell>
        </row>
        <row r="6338">
          <cell r="B6338" t="str">
            <v>向爱萍</v>
          </cell>
          <cell r="C6338" t="str">
            <v>G0628</v>
          </cell>
          <cell r="D6338">
            <v>3333</v>
          </cell>
        </row>
        <row r="6339">
          <cell r="B6339" t="str">
            <v>曾思思</v>
          </cell>
          <cell r="C6339" t="str">
            <v>黄8722</v>
          </cell>
          <cell r="D6339">
            <v>8070</v>
          </cell>
        </row>
        <row r="6340">
          <cell r="B6340" t="str">
            <v>任丽</v>
          </cell>
          <cell r="C6340" t="str">
            <v>华7387</v>
          </cell>
          <cell r="D6340">
            <v>1688</v>
          </cell>
        </row>
        <row r="6341">
          <cell r="B6341" t="str">
            <v>姜梦瑶</v>
          </cell>
          <cell r="C6341" t="str">
            <v>黄8722</v>
          </cell>
          <cell r="D6341">
            <v>8070</v>
          </cell>
        </row>
        <row r="6343">
          <cell r="B6343" t="str">
            <v>伍美姣</v>
          </cell>
          <cell r="C6343" t="str">
            <v>邹2429</v>
          </cell>
          <cell r="D6343">
            <v>8070</v>
          </cell>
        </row>
        <row r="6344">
          <cell r="B6344" t="str">
            <v>何晓双</v>
          </cell>
          <cell r="C6344" t="str">
            <v>何7729</v>
          </cell>
          <cell r="D6344">
            <v>8070</v>
          </cell>
        </row>
        <row r="6345">
          <cell r="B6345" t="str">
            <v>郑红丽</v>
          </cell>
          <cell r="C6345" t="str">
            <v>屈3608</v>
          </cell>
          <cell r="D6345">
            <v>8668</v>
          </cell>
        </row>
        <row r="6346">
          <cell r="B6346" t="str">
            <v>张静60（3711）</v>
          </cell>
          <cell r="C6346" t="str">
            <v>G9223</v>
          </cell>
          <cell r="D6346">
            <v>8599</v>
          </cell>
        </row>
        <row r="6347">
          <cell r="B6347" t="str">
            <v>余小林</v>
          </cell>
          <cell r="C6347" t="str">
            <v>G0905</v>
          </cell>
          <cell r="D6347">
            <v>8599</v>
          </cell>
        </row>
        <row r="6349">
          <cell r="B6349" t="str">
            <v>陆明曼</v>
          </cell>
          <cell r="C6349" t="str">
            <v>G3825</v>
          </cell>
          <cell r="D6349">
            <v>8070</v>
          </cell>
        </row>
        <row r="6354">
          <cell r="B6354" t="str">
            <v>徐丽香</v>
          </cell>
          <cell r="C6354" t="str">
            <v>黄8722</v>
          </cell>
          <cell r="D6354">
            <v>8070</v>
          </cell>
        </row>
        <row r="6357">
          <cell r="B6357" t="str">
            <v>董土连</v>
          </cell>
          <cell r="C6357" t="str">
            <v>刘8616</v>
          </cell>
          <cell r="D6357">
            <v>8599</v>
          </cell>
        </row>
        <row r="6360">
          <cell r="B6360" t="str">
            <v>邓海峰</v>
          </cell>
          <cell r="C6360" t="str">
            <v>王9978</v>
          </cell>
          <cell r="D6360">
            <v>1638</v>
          </cell>
        </row>
        <row r="6361">
          <cell r="B6361" t="str">
            <v>肖平凯</v>
          </cell>
          <cell r="C6361" t="str">
            <v>肖1296</v>
          </cell>
          <cell r="D6361">
            <v>1638</v>
          </cell>
        </row>
        <row r="6362">
          <cell r="B6362" t="str">
            <v>周昱希</v>
          </cell>
          <cell r="C6362" t="str">
            <v>G8668</v>
          </cell>
          <cell r="D6362">
            <v>5858</v>
          </cell>
        </row>
        <row r="6363">
          <cell r="B6363" t="str">
            <v>陈府社</v>
          </cell>
          <cell r="C6363" t="str">
            <v>G6118</v>
          </cell>
          <cell r="D6363">
            <v>5858</v>
          </cell>
        </row>
        <row r="6364">
          <cell r="B6364" t="str">
            <v>李绵</v>
          </cell>
          <cell r="C6364" t="str">
            <v>G6917</v>
          </cell>
          <cell r="D6364">
            <v>5858</v>
          </cell>
        </row>
        <row r="6365">
          <cell r="C6365" t="str">
            <v>G6917</v>
          </cell>
          <cell r="D6365">
            <v>5858</v>
          </cell>
        </row>
        <row r="6366">
          <cell r="B6366" t="str">
            <v>林泽萍</v>
          </cell>
          <cell r="C6366" t="str">
            <v>G9870</v>
          </cell>
          <cell r="D6366">
            <v>8599</v>
          </cell>
        </row>
        <row r="6367">
          <cell r="C6367" t="str">
            <v>G9870</v>
          </cell>
          <cell r="D6367">
            <v>8599</v>
          </cell>
        </row>
        <row r="6368">
          <cell r="B6368" t="str">
            <v>李华60（8633）</v>
          </cell>
          <cell r="C6368">
            <v>0</v>
          </cell>
          <cell r="D6368">
            <v>1331</v>
          </cell>
        </row>
        <row r="6369">
          <cell r="B6369" t="str">
            <v>马丽60（3825）</v>
          </cell>
          <cell r="C6369" t="str">
            <v>G3825</v>
          </cell>
          <cell r="D6369">
            <v>8070</v>
          </cell>
        </row>
        <row r="6370">
          <cell r="B6370" t="str">
            <v>彭再芝</v>
          </cell>
          <cell r="C6370" t="str">
            <v>胖4566</v>
          </cell>
          <cell r="D6370">
            <v>1313</v>
          </cell>
        </row>
        <row r="6371">
          <cell r="B6371" t="str">
            <v>余林敏</v>
          </cell>
          <cell r="C6371" t="str">
            <v>莲3159</v>
          </cell>
          <cell r="D6371">
            <v>1313</v>
          </cell>
        </row>
        <row r="6372">
          <cell r="B6372" t="str">
            <v>方刚</v>
          </cell>
          <cell r="C6372" t="str">
            <v>莲3159</v>
          </cell>
          <cell r="D6372">
            <v>1313</v>
          </cell>
        </row>
        <row r="6373">
          <cell r="B6373" t="str">
            <v>潘明英</v>
          </cell>
          <cell r="C6373" t="str">
            <v>雪3772</v>
          </cell>
          <cell r="D6373">
            <v>1688</v>
          </cell>
        </row>
        <row r="6374">
          <cell r="C6374" t="str">
            <v>雪3772</v>
          </cell>
          <cell r="D6374">
            <v>1688</v>
          </cell>
        </row>
        <row r="6375">
          <cell r="C6375" t="str">
            <v>雪3772</v>
          </cell>
          <cell r="D6375">
            <v>1688</v>
          </cell>
        </row>
        <row r="6376">
          <cell r="B6376" t="str">
            <v>邓舒方</v>
          </cell>
          <cell r="C6376" t="str">
            <v>英7366</v>
          </cell>
          <cell r="D6376">
            <v>8599</v>
          </cell>
        </row>
        <row r="6377">
          <cell r="B6377" t="str">
            <v>吴永红41（2260）</v>
          </cell>
          <cell r="C6377" t="str">
            <v>Y1977</v>
          </cell>
          <cell r="D6377">
            <v>8599</v>
          </cell>
        </row>
        <row r="6378">
          <cell r="B6378" t="str">
            <v>邓足军</v>
          </cell>
          <cell r="C6378" t="str">
            <v>唐0325</v>
          </cell>
          <cell r="D6378">
            <v>9886</v>
          </cell>
        </row>
        <row r="6379">
          <cell r="B6379" t="str">
            <v>覃飞玲</v>
          </cell>
          <cell r="C6379" t="str">
            <v>陈8213</v>
          </cell>
          <cell r="D6379">
            <v>1638</v>
          </cell>
        </row>
        <row r="6380">
          <cell r="B6380" t="str">
            <v>倪晓</v>
          </cell>
          <cell r="C6380" t="str">
            <v>G6262</v>
          </cell>
          <cell r="D6380">
            <v>5858</v>
          </cell>
        </row>
        <row r="6381">
          <cell r="B6381" t="str">
            <v>曾爱娣</v>
          </cell>
          <cell r="C6381" t="str">
            <v>花6017</v>
          </cell>
          <cell r="D6381">
            <v>8070</v>
          </cell>
        </row>
        <row r="6382">
          <cell r="B6382" t="str">
            <v>林恩朱</v>
          </cell>
          <cell r="C6382" t="str">
            <v>G5856</v>
          </cell>
          <cell r="D6382">
            <v>5555</v>
          </cell>
        </row>
        <row r="6383">
          <cell r="B6383" t="str">
            <v>梁海妮</v>
          </cell>
          <cell r="C6383" t="str">
            <v>谢6721</v>
          </cell>
          <cell r="D6383">
            <v>5555</v>
          </cell>
        </row>
        <row r="6384">
          <cell r="B6384" t="str">
            <v>刘越男</v>
          </cell>
          <cell r="C6384" t="str">
            <v>G6917</v>
          </cell>
          <cell r="D6384">
            <v>5858</v>
          </cell>
        </row>
        <row r="6385">
          <cell r="B6385" t="str">
            <v>周颖洁</v>
          </cell>
          <cell r="C6385" t="str">
            <v>G9223</v>
          </cell>
          <cell r="D6385">
            <v>8599</v>
          </cell>
        </row>
        <row r="6386">
          <cell r="B6386" t="str">
            <v>梁婷英</v>
          </cell>
          <cell r="C6386" t="str">
            <v>G9223</v>
          </cell>
          <cell r="D6386">
            <v>8599</v>
          </cell>
        </row>
        <row r="6387">
          <cell r="B6387" t="str">
            <v>曹琳</v>
          </cell>
          <cell r="C6387" t="str">
            <v>G7815</v>
          </cell>
          <cell r="D6387">
            <v>8599</v>
          </cell>
        </row>
        <row r="6388">
          <cell r="B6388" t="str">
            <v>江敏60（6858）</v>
          </cell>
          <cell r="C6388" t="str">
            <v>黄8722</v>
          </cell>
          <cell r="D6388">
            <v>8070</v>
          </cell>
        </row>
        <row r="6390">
          <cell r="B6390" t="str">
            <v>熊颖60（5811）</v>
          </cell>
          <cell r="C6390" t="str">
            <v>G2329</v>
          </cell>
          <cell r="D6390">
            <v>8070</v>
          </cell>
        </row>
        <row r="6391">
          <cell r="B6391" t="str">
            <v>罗艳芬6643</v>
          </cell>
          <cell r="C6391" t="str">
            <v>华7387</v>
          </cell>
          <cell r="D6391">
            <v>1688</v>
          </cell>
        </row>
        <row r="6392">
          <cell r="B6392" t="str">
            <v>张桂花41（6076）</v>
          </cell>
          <cell r="C6392" t="str">
            <v>Y1006</v>
          </cell>
          <cell r="D6392" t="str">
            <v>8599/1331</v>
          </cell>
          <cell r="E6392">
            <v>1331</v>
          </cell>
        </row>
        <row r="6393">
          <cell r="B6393" t="str">
            <v>龙金连</v>
          </cell>
          <cell r="C6393" t="str">
            <v>谭0726</v>
          </cell>
          <cell r="D6393">
            <v>8070</v>
          </cell>
        </row>
        <row r="6394">
          <cell r="B6394" t="str">
            <v>唐化好</v>
          </cell>
          <cell r="C6394" t="str">
            <v>刘4879</v>
          </cell>
          <cell r="D6394">
            <v>5858</v>
          </cell>
        </row>
        <row r="6395">
          <cell r="B6395" t="str">
            <v>欧阳群妹</v>
          </cell>
          <cell r="C6395" t="str">
            <v>黄8722</v>
          </cell>
          <cell r="D6395">
            <v>8070</v>
          </cell>
        </row>
        <row r="6396">
          <cell r="B6396" t="str">
            <v>周红红60（4177）</v>
          </cell>
          <cell r="C6396" t="str">
            <v>G0905</v>
          </cell>
          <cell r="D6396">
            <v>8599</v>
          </cell>
        </row>
        <row r="6397">
          <cell r="C6397" t="str">
            <v>G0905</v>
          </cell>
          <cell r="D6397">
            <v>8599</v>
          </cell>
        </row>
        <row r="6398">
          <cell r="C6398" t="str">
            <v>G0905</v>
          </cell>
          <cell r="D6398">
            <v>8599</v>
          </cell>
        </row>
        <row r="6399">
          <cell r="B6399" t="str">
            <v>刘足香</v>
          </cell>
          <cell r="C6399" t="str">
            <v>G7381</v>
          </cell>
          <cell r="D6399">
            <v>8599</v>
          </cell>
        </row>
        <row r="6400">
          <cell r="C6400" t="str">
            <v>G7381</v>
          </cell>
          <cell r="D6400">
            <v>8599</v>
          </cell>
        </row>
        <row r="6401">
          <cell r="B6401" t="str">
            <v>滕召霞</v>
          </cell>
          <cell r="C6401" t="str">
            <v>严3907</v>
          </cell>
          <cell r="D6401">
            <v>8599</v>
          </cell>
        </row>
        <row r="6402">
          <cell r="C6402" t="str">
            <v>严3907</v>
          </cell>
          <cell r="D6402">
            <v>8599</v>
          </cell>
        </row>
        <row r="6403">
          <cell r="B6403" t="str">
            <v>莫梓才</v>
          </cell>
          <cell r="C6403" t="str">
            <v>杨6649</v>
          </cell>
          <cell r="D6403">
            <v>8070</v>
          </cell>
        </row>
        <row r="6404">
          <cell r="B6404" t="str">
            <v>许玲60（1923）</v>
          </cell>
          <cell r="C6404" t="str">
            <v>红2038</v>
          </cell>
          <cell r="D6404">
            <v>8668</v>
          </cell>
        </row>
        <row r="6405">
          <cell r="C6405" t="str">
            <v>红2038</v>
          </cell>
          <cell r="D6405">
            <v>8668</v>
          </cell>
        </row>
        <row r="6406">
          <cell r="C6406" t="str">
            <v>红2038</v>
          </cell>
          <cell r="D6406">
            <v>8668</v>
          </cell>
        </row>
        <row r="6407">
          <cell r="C6407" t="str">
            <v>红2038</v>
          </cell>
          <cell r="D6407">
            <v>8668</v>
          </cell>
        </row>
        <row r="6408">
          <cell r="B6408" t="str">
            <v>许玲60（1923）</v>
          </cell>
          <cell r="C6408" t="str">
            <v>红2038</v>
          </cell>
          <cell r="D6408">
            <v>8668</v>
          </cell>
        </row>
        <row r="6409">
          <cell r="B6409" t="str">
            <v>许玲60（1923）</v>
          </cell>
          <cell r="C6409" t="str">
            <v>红2038</v>
          </cell>
          <cell r="D6409">
            <v>8668</v>
          </cell>
        </row>
        <row r="6410">
          <cell r="B6410" t="str">
            <v>许玲60（1923）</v>
          </cell>
          <cell r="C6410" t="str">
            <v>红2038</v>
          </cell>
          <cell r="D6410">
            <v>8668</v>
          </cell>
        </row>
        <row r="6411">
          <cell r="B6411" t="str">
            <v>许玲60（1923）</v>
          </cell>
          <cell r="C6411" t="str">
            <v>红2038</v>
          </cell>
          <cell r="D6411">
            <v>8668</v>
          </cell>
        </row>
        <row r="6412">
          <cell r="C6412" t="str">
            <v>红2038</v>
          </cell>
          <cell r="D6412">
            <v>8668</v>
          </cell>
        </row>
        <row r="6413">
          <cell r="B6413" t="str">
            <v>莫仁丽</v>
          </cell>
          <cell r="C6413" t="str">
            <v>G3825</v>
          </cell>
          <cell r="D6413">
            <v>8070</v>
          </cell>
        </row>
        <row r="6416">
          <cell r="B6416" t="str">
            <v>戴红霞</v>
          </cell>
          <cell r="C6416" t="str">
            <v>G1312</v>
          </cell>
          <cell r="D6416">
            <v>3333</v>
          </cell>
        </row>
        <row r="6417">
          <cell r="B6417" t="str">
            <v>陆熟珠</v>
          </cell>
          <cell r="C6417" t="str">
            <v>刘4879</v>
          </cell>
          <cell r="D6417">
            <v>5858</v>
          </cell>
        </row>
        <row r="6419">
          <cell r="B6419" t="str">
            <v>石双红</v>
          </cell>
          <cell r="C6419" t="str">
            <v>G3825</v>
          </cell>
          <cell r="D6419">
            <v>8070</v>
          </cell>
        </row>
        <row r="6420">
          <cell r="B6420" t="str">
            <v>谢雨欣</v>
          </cell>
          <cell r="C6420" t="str">
            <v>G9870</v>
          </cell>
          <cell r="D6420">
            <v>8599</v>
          </cell>
        </row>
        <row r="6421">
          <cell r="B6421" t="str">
            <v>李素清</v>
          </cell>
          <cell r="C6421" t="str">
            <v>王8020</v>
          </cell>
          <cell r="D6421">
            <v>8070</v>
          </cell>
        </row>
        <row r="6423">
          <cell r="B6423" t="str">
            <v>许玲60（1923）</v>
          </cell>
          <cell r="C6423" t="str">
            <v>红2038</v>
          </cell>
          <cell r="D6423">
            <v>8668</v>
          </cell>
        </row>
        <row r="6424">
          <cell r="C6424" t="str">
            <v>红2038</v>
          </cell>
          <cell r="D6424">
            <v>8668</v>
          </cell>
        </row>
        <row r="6425">
          <cell r="C6425" t="str">
            <v>红2038</v>
          </cell>
          <cell r="D6425">
            <v>8668</v>
          </cell>
        </row>
        <row r="6426">
          <cell r="C6426" t="str">
            <v>红2038</v>
          </cell>
          <cell r="D6426">
            <v>8668</v>
          </cell>
        </row>
        <row r="6427">
          <cell r="C6427" t="str">
            <v>红2038</v>
          </cell>
          <cell r="D6427">
            <v>8668</v>
          </cell>
        </row>
        <row r="6428">
          <cell r="B6428" t="str">
            <v>冯丽丽60（4987）</v>
          </cell>
          <cell r="C6428" t="str">
            <v>巧0187</v>
          </cell>
          <cell r="D6428">
            <v>1573</v>
          </cell>
        </row>
        <row r="6430">
          <cell r="B6430" t="str">
            <v>彭才琴</v>
          </cell>
          <cell r="C6430" t="str">
            <v>G3876</v>
          </cell>
          <cell r="D6430">
            <v>8070</v>
          </cell>
        </row>
        <row r="6431">
          <cell r="B6431" t="str">
            <v>邱女生</v>
          </cell>
          <cell r="C6431" t="str">
            <v>张1198</v>
          </cell>
          <cell r="D6431">
            <v>3333</v>
          </cell>
        </row>
        <row r="6432">
          <cell r="B6432" t="str">
            <v>伍文琴</v>
          </cell>
          <cell r="C6432" t="str">
            <v>G5013</v>
          </cell>
          <cell r="D6432">
            <v>8599</v>
          </cell>
        </row>
        <row r="6433">
          <cell r="B6433" t="str">
            <v>沈广云</v>
          </cell>
          <cell r="C6433" t="str">
            <v>G6118</v>
          </cell>
          <cell r="D6433">
            <v>5858</v>
          </cell>
        </row>
        <row r="6434">
          <cell r="B6434" t="str">
            <v>刘琦</v>
          </cell>
          <cell r="C6434" t="str">
            <v>G7608</v>
          </cell>
          <cell r="D6434">
            <v>1313</v>
          </cell>
        </row>
        <row r="6435">
          <cell r="C6435" t="str">
            <v>G7608</v>
          </cell>
          <cell r="D6435">
            <v>1313</v>
          </cell>
        </row>
        <row r="6436">
          <cell r="B6436" t="str">
            <v>徐琇菁</v>
          </cell>
          <cell r="C6436" t="str">
            <v>杨6649</v>
          </cell>
          <cell r="D6436">
            <v>8070</v>
          </cell>
        </row>
        <row r="6437">
          <cell r="B6437" t="str">
            <v>赵勇41（0469）</v>
          </cell>
          <cell r="C6437" t="str">
            <v>G7381</v>
          </cell>
          <cell r="D6437">
            <v>8599</v>
          </cell>
        </row>
        <row r="6438">
          <cell r="B6438" t="str">
            <v>蒋燕仁</v>
          </cell>
          <cell r="C6438" t="str">
            <v>G3825</v>
          </cell>
          <cell r="D6438">
            <v>8070</v>
          </cell>
        </row>
        <row r="6439">
          <cell r="B6439" t="str">
            <v>罗梦丽</v>
          </cell>
          <cell r="C6439" t="str">
            <v>袁3801</v>
          </cell>
          <cell r="D6439">
            <v>8070</v>
          </cell>
        </row>
        <row r="6440">
          <cell r="B6440" t="str">
            <v>王娟娟</v>
          </cell>
          <cell r="C6440" t="str">
            <v>G4793</v>
          </cell>
          <cell r="D6440">
            <v>8668</v>
          </cell>
        </row>
        <row r="6441">
          <cell r="B6441" t="str">
            <v>刘雪琴</v>
          </cell>
          <cell r="C6441" t="str">
            <v>G8090</v>
          </cell>
          <cell r="D6441">
            <v>3333</v>
          </cell>
        </row>
        <row r="6442">
          <cell r="B6442" t="str">
            <v>吴金玉60（1111）</v>
          </cell>
          <cell r="C6442" t="str">
            <v>G9223</v>
          </cell>
          <cell r="D6442">
            <v>8599</v>
          </cell>
        </row>
        <row r="6443">
          <cell r="B6443" t="str">
            <v>成晓凤</v>
          </cell>
          <cell r="C6443" t="str">
            <v>G9223</v>
          </cell>
          <cell r="D6443">
            <v>8599</v>
          </cell>
        </row>
        <row r="6444">
          <cell r="B6444" t="str">
            <v>刘媛媛42（9011）</v>
          </cell>
          <cell r="C6444" t="str">
            <v>张1198</v>
          </cell>
          <cell r="D6444" t="str">
            <v>3333/1331</v>
          </cell>
          <cell r="E6444">
            <v>1331</v>
          </cell>
        </row>
        <row r="6445">
          <cell r="B6445" t="str">
            <v>蒋仕琴</v>
          </cell>
          <cell r="C6445" t="str">
            <v>李5819</v>
          </cell>
          <cell r="D6445">
            <v>5858</v>
          </cell>
        </row>
        <row r="6446">
          <cell r="B6446" t="str">
            <v>王元强</v>
          </cell>
          <cell r="C6446" t="str">
            <v>G3825</v>
          </cell>
          <cell r="D6446">
            <v>8070</v>
          </cell>
        </row>
        <row r="6447">
          <cell r="B6447" t="str">
            <v>马丽</v>
          </cell>
          <cell r="C6447" t="str">
            <v>G3825</v>
          </cell>
          <cell r="D6447">
            <v>8070</v>
          </cell>
        </row>
        <row r="6448">
          <cell r="B6448" t="str">
            <v>易容60（0828）</v>
          </cell>
          <cell r="C6448" t="str">
            <v>易2347</v>
          </cell>
          <cell r="D6448">
            <v>8599</v>
          </cell>
        </row>
        <row r="6450">
          <cell r="B6450" t="str">
            <v>黄木芳</v>
          </cell>
          <cell r="C6450" t="str">
            <v>简4618</v>
          </cell>
          <cell r="D6450">
            <v>3333</v>
          </cell>
        </row>
        <row r="6451">
          <cell r="B6451" t="str">
            <v>吴艳60（9858）</v>
          </cell>
          <cell r="C6451" t="str">
            <v>易2347</v>
          </cell>
          <cell r="D6451">
            <v>8599</v>
          </cell>
        </row>
        <row r="6452">
          <cell r="B6452" t="str">
            <v>石宗佩</v>
          </cell>
          <cell r="C6452" t="str">
            <v>严3907</v>
          </cell>
          <cell r="D6452">
            <v>8599</v>
          </cell>
        </row>
        <row r="6453">
          <cell r="B6453" t="str">
            <v>张燕萍</v>
          </cell>
          <cell r="C6453" t="str">
            <v>G5856</v>
          </cell>
          <cell r="D6453">
            <v>5555</v>
          </cell>
        </row>
        <row r="6454">
          <cell r="B6454" t="str">
            <v>王正香</v>
          </cell>
          <cell r="C6454" t="str">
            <v>G5856</v>
          </cell>
          <cell r="D6454">
            <v>5555</v>
          </cell>
        </row>
        <row r="6455">
          <cell r="B6455" t="str">
            <v>龚玉兰60（2027）</v>
          </cell>
          <cell r="C6455" t="str">
            <v>G7815</v>
          </cell>
          <cell r="D6455">
            <v>8599</v>
          </cell>
        </row>
        <row r="6456">
          <cell r="B6456" t="str">
            <v>曹明燕</v>
          </cell>
          <cell r="C6456" t="str">
            <v>邹2429</v>
          </cell>
          <cell r="D6456">
            <v>8070</v>
          </cell>
        </row>
        <row r="6457">
          <cell r="B6457" t="str">
            <v>苏琦60（9223）</v>
          </cell>
          <cell r="C6457" t="str">
            <v>G9223</v>
          </cell>
          <cell r="D6457">
            <v>8599</v>
          </cell>
        </row>
        <row r="6458">
          <cell r="B6458" t="str">
            <v>李瑛43（0095）</v>
          </cell>
          <cell r="C6458" t="str">
            <v>袁3801</v>
          </cell>
          <cell r="D6458">
            <v>8070</v>
          </cell>
        </row>
        <row r="6459">
          <cell r="C6459" t="str">
            <v>袁3801</v>
          </cell>
          <cell r="D6459">
            <v>8070</v>
          </cell>
        </row>
        <row r="6460">
          <cell r="B6460" t="str">
            <v>彭莹莹</v>
          </cell>
          <cell r="C6460" t="str">
            <v>G6262</v>
          </cell>
          <cell r="D6460">
            <v>5858</v>
          </cell>
        </row>
        <row r="6461">
          <cell r="B6461" t="str">
            <v>吴纪芬</v>
          </cell>
          <cell r="C6461" t="str">
            <v>徐9801</v>
          </cell>
          <cell r="D6461">
            <v>8070</v>
          </cell>
        </row>
        <row r="6462">
          <cell r="B6462" t="str">
            <v>蒋国秀</v>
          </cell>
          <cell r="C6462" t="str">
            <v>G7565</v>
          </cell>
          <cell r="D6462">
            <v>1313</v>
          </cell>
        </row>
        <row r="6463">
          <cell r="B6463" t="str">
            <v>尹海芳</v>
          </cell>
          <cell r="C6463">
            <v>0</v>
          </cell>
          <cell r="D6463">
            <v>1331</v>
          </cell>
        </row>
        <row r="6465">
          <cell r="B6465" t="str">
            <v>顾菊</v>
          </cell>
          <cell r="C6465" t="str">
            <v>G2995</v>
          </cell>
          <cell r="D6465">
            <v>5555</v>
          </cell>
        </row>
        <row r="6466">
          <cell r="B6466" t="str">
            <v>黄羽平</v>
          </cell>
          <cell r="C6466" t="str">
            <v>G6123</v>
          </cell>
          <cell r="D6466">
            <v>8668</v>
          </cell>
        </row>
        <row r="6467">
          <cell r="B6467" t="str">
            <v>唐云慧</v>
          </cell>
          <cell r="C6467" t="str">
            <v>G8838</v>
          </cell>
          <cell r="D6467">
            <v>8070</v>
          </cell>
        </row>
        <row r="6468">
          <cell r="B6468" t="str">
            <v>燕道</v>
          </cell>
          <cell r="C6468" t="str">
            <v>G4555</v>
          </cell>
          <cell r="D6468">
            <v>8070</v>
          </cell>
        </row>
        <row r="6469">
          <cell r="B6469" t="str">
            <v>王蕾61（9223）</v>
          </cell>
          <cell r="C6469" t="str">
            <v>G9223</v>
          </cell>
          <cell r="D6469">
            <v>8599</v>
          </cell>
        </row>
        <row r="6470">
          <cell r="B6470" t="str">
            <v>罗冰心</v>
          </cell>
          <cell r="C6470" t="str">
            <v>萍0857</v>
          </cell>
          <cell r="D6470">
            <v>1638</v>
          </cell>
        </row>
        <row r="6471">
          <cell r="B6471" t="str">
            <v>徐梦飞</v>
          </cell>
          <cell r="C6471" t="str">
            <v>G7815</v>
          </cell>
          <cell r="D6471">
            <v>8599</v>
          </cell>
        </row>
        <row r="6472">
          <cell r="B6472" t="str">
            <v>杨慧46（8419）</v>
          </cell>
          <cell r="C6472" t="str">
            <v>玉6299</v>
          </cell>
          <cell r="D6472">
            <v>8599</v>
          </cell>
        </row>
        <row r="6473">
          <cell r="C6473" t="str">
            <v>玉6299</v>
          </cell>
          <cell r="D6473">
            <v>8599</v>
          </cell>
        </row>
        <row r="6474">
          <cell r="C6474" t="str">
            <v>玉6299</v>
          </cell>
          <cell r="D6474">
            <v>8599</v>
          </cell>
        </row>
        <row r="6475">
          <cell r="B6475" t="str">
            <v>王应国</v>
          </cell>
          <cell r="C6475" t="str">
            <v>杨6649</v>
          </cell>
          <cell r="D6475">
            <v>8070</v>
          </cell>
        </row>
        <row r="6476">
          <cell r="B6476" t="str">
            <v>彭慧婷</v>
          </cell>
          <cell r="C6476" t="str">
            <v>美团</v>
          </cell>
          <cell r="D6476">
            <v>1331</v>
          </cell>
        </row>
        <row r="6477">
          <cell r="B6477" t="str">
            <v>邓倩43（8282）</v>
          </cell>
          <cell r="C6477" t="str">
            <v>王7900</v>
          </cell>
          <cell r="D6477">
            <v>1313</v>
          </cell>
        </row>
        <row r="6478">
          <cell r="B6478" t="str">
            <v>李青花</v>
          </cell>
          <cell r="C6478" t="str">
            <v>邹2429</v>
          </cell>
          <cell r="D6478">
            <v>8070</v>
          </cell>
        </row>
        <row r="6479">
          <cell r="B6479" t="str">
            <v>马晓丽</v>
          </cell>
          <cell r="C6479" t="str">
            <v>G3825</v>
          </cell>
          <cell r="D6479">
            <v>8070</v>
          </cell>
        </row>
        <row r="6480">
          <cell r="B6480" t="str">
            <v>李才雪</v>
          </cell>
          <cell r="C6480" t="str">
            <v>G7882</v>
          </cell>
          <cell r="D6480">
            <v>8070</v>
          </cell>
        </row>
        <row r="6481">
          <cell r="B6481" t="str">
            <v>陈亚</v>
          </cell>
          <cell r="C6481" t="str">
            <v>G5013</v>
          </cell>
          <cell r="D6481">
            <v>8599</v>
          </cell>
        </row>
        <row r="6482">
          <cell r="B6482" t="str">
            <v>张花连</v>
          </cell>
          <cell r="C6482" t="str">
            <v>G7608</v>
          </cell>
          <cell r="D6482">
            <v>1313</v>
          </cell>
        </row>
        <row r="6483">
          <cell r="B6483" t="str">
            <v>刘平波</v>
          </cell>
          <cell r="C6483" t="str">
            <v>陈6759</v>
          </cell>
          <cell r="D6483">
            <v>9886</v>
          </cell>
        </row>
        <row r="6484">
          <cell r="B6484" t="str">
            <v>李英60（6688）</v>
          </cell>
          <cell r="C6484" t="str">
            <v>刘1595</v>
          </cell>
          <cell r="D6484">
            <v>8599</v>
          </cell>
        </row>
        <row r="6485">
          <cell r="B6485" t="str">
            <v>王桂清</v>
          </cell>
          <cell r="C6485" t="str">
            <v>G7043</v>
          </cell>
          <cell r="D6485">
            <v>5555</v>
          </cell>
        </row>
        <row r="6486">
          <cell r="B6486" t="str">
            <v>欧秀成</v>
          </cell>
          <cell r="C6486" t="str">
            <v>G1234</v>
          </cell>
          <cell r="D6486">
            <v>9886</v>
          </cell>
        </row>
        <row r="6487">
          <cell r="B6487" t="str">
            <v>汤美华</v>
          </cell>
          <cell r="C6487" t="str">
            <v>G7882</v>
          </cell>
          <cell r="D6487">
            <v>8070</v>
          </cell>
        </row>
        <row r="6488">
          <cell r="B6488" t="str">
            <v>尹广媛</v>
          </cell>
          <cell r="C6488" t="str">
            <v>秀9864</v>
          </cell>
          <cell r="D6488">
            <v>9611</v>
          </cell>
        </row>
        <row r="6489">
          <cell r="B6489" t="str">
            <v>胡杨丽</v>
          </cell>
          <cell r="C6489">
            <v>0</v>
          </cell>
          <cell r="D6489">
            <v>1331</v>
          </cell>
        </row>
        <row r="6490">
          <cell r="B6490" t="str">
            <v>尹红60（6582）</v>
          </cell>
          <cell r="C6490" t="str">
            <v>刘3735</v>
          </cell>
          <cell r="D6490">
            <v>8599</v>
          </cell>
        </row>
        <row r="6492">
          <cell r="B6492" t="str">
            <v>罗方红</v>
          </cell>
          <cell r="C6492" t="str">
            <v>豆2185</v>
          </cell>
          <cell r="D6492">
            <v>3333</v>
          </cell>
        </row>
        <row r="6493">
          <cell r="B6493" t="str">
            <v>谭利华</v>
          </cell>
          <cell r="C6493" t="str">
            <v>龙8848</v>
          </cell>
          <cell r="D6493">
            <v>8070</v>
          </cell>
        </row>
        <row r="6494">
          <cell r="B6494" t="str">
            <v>欧阳苹</v>
          </cell>
          <cell r="C6494" t="str">
            <v>陈9523</v>
          </cell>
          <cell r="D6494">
            <v>8599</v>
          </cell>
        </row>
        <row r="6495">
          <cell r="B6495" t="str">
            <v>尹甜60（5519）</v>
          </cell>
          <cell r="C6495" t="str">
            <v>G7322</v>
          </cell>
          <cell r="D6495">
            <v>1638</v>
          </cell>
        </row>
        <row r="6496">
          <cell r="C6496" t="str">
            <v>G7882</v>
          </cell>
          <cell r="D6496">
            <v>8070</v>
          </cell>
        </row>
        <row r="6497">
          <cell r="B6497" t="str">
            <v>杨丰华</v>
          </cell>
          <cell r="C6497" t="str">
            <v>G7322</v>
          </cell>
          <cell r="D6497">
            <v>1638</v>
          </cell>
        </row>
        <row r="6498">
          <cell r="B6498" t="str">
            <v>拉马莫沙作</v>
          </cell>
          <cell r="C6498" t="str">
            <v>G9223</v>
          </cell>
          <cell r="D6498">
            <v>8599</v>
          </cell>
        </row>
        <row r="6499">
          <cell r="B6499" t="str">
            <v>黄婷60（0563）</v>
          </cell>
          <cell r="C6499" t="str">
            <v>G4793</v>
          </cell>
          <cell r="D6499">
            <v>8668</v>
          </cell>
        </row>
        <row r="6500">
          <cell r="B6500" t="str">
            <v>徐彩红</v>
          </cell>
          <cell r="C6500" t="str">
            <v>朱6968</v>
          </cell>
          <cell r="D6500">
            <v>1638</v>
          </cell>
        </row>
        <row r="6501">
          <cell r="B6501" t="str">
            <v>徐梅47（8583）</v>
          </cell>
          <cell r="C6501" t="str">
            <v>G8687</v>
          </cell>
          <cell r="D6501">
            <v>8668</v>
          </cell>
        </row>
        <row r="6502">
          <cell r="B6502" t="str">
            <v>潘冬平</v>
          </cell>
          <cell r="C6502" t="str">
            <v>G4778</v>
          </cell>
          <cell r="D6502">
            <v>9611</v>
          </cell>
        </row>
        <row r="6503">
          <cell r="B6503" t="str">
            <v>强震</v>
          </cell>
          <cell r="C6503" t="str">
            <v>G8668</v>
          </cell>
          <cell r="D6503">
            <v>5858</v>
          </cell>
        </row>
        <row r="6504">
          <cell r="B6504" t="str">
            <v>雷芳21（0699）</v>
          </cell>
          <cell r="C6504" t="str">
            <v>G8668</v>
          </cell>
          <cell r="D6504">
            <v>5858</v>
          </cell>
        </row>
        <row r="6505">
          <cell r="B6505" t="str">
            <v>曾芳玲</v>
          </cell>
          <cell r="C6505" t="str">
            <v>G7565</v>
          </cell>
          <cell r="D6505">
            <v>1313</v>
          </cell>
        </row>
        <row r="6506">
          <cell r="B6506" t="str">
            <v>李青霞</v>
          </cell>
          <cell r="C6506" t="str">
            <v>G3825</v>
          </cell>
          <cell r="D6506">
            <v>8070</v>
          </cell>
        </row>
        <row r="6507">
          <cell r="B6507" t="str">
            <v>潘成芝</v>
          </cell>
          <cell r="C6507" t="str">
            <v>G4778</v>
          </cell>
          <cell r="D6507">
            <v>9611</v>
          </cell>
        </row>
        <row r="6508">
          <cell r="B6508" t="str">
            <v>李梓松</v>
          </cell>
          <cell r="C6508" t="str">
            <v>G4778</v>
          </cell>
          <cell r="D6508">
            <v>9611</v>
          </cell>
        </row>
        <row r="6509">
          <cell r="B6509" t="str">
            <v>王玉美41（8981）</v>
          </cell>
          <cell r="C6509" t="str">
            <v>莲3159</v>
          </cell>
          <cell r="D6509">
            <v>1313</v>
          </cell>
        </row>
        <row r="6510">
          <cell r="B6510" t="str">
            <v>杨小红41（9902）</v>
          </cell>
          <cell r="C6510" t="str">
            <v>陈6759</v>
          </cell>
          <cell r="D6510">
            <v>9886</v>
          </cell>
        </row>
        <row r="6511">
          <cell r="B6511" t="str">
            <v>杨杰60（4362）</v>
          </cell>
          <cell r="C6511" t="str">
            <v>刘1595</v>
          </cell>
          <cell r="D6511">
            <v>8599</v>
          </cell>
        </row>
        <row r="6512">
          <cell r="B6512" t="str">
            <v>班选芳</v>
          </cell>
          <cell r="C6512" t="str">
            <v>曾3041</v>
          </cell>
          <cell r="D6512">
            <v>3333</v>
          </cell>
        </row>
        <row r="6513">
          <cell r="B6513" t="str">
            <v>符登姗</v>
          </cell>
          <cell r="C6513" t="str">
            <v>G0905</v>
          </cell>
          <cell r="D6513">
            <v>8599</v>
          </cell>
        </row>
        <row r="6514">
          <cell r="B6514" t="str">
            <v>赵小红</v>
          </cell>
          <cell r="C6514" t="str">
            <v>陈8160</v>
          </cell>
          <cell r="D6514">
            <v>5555</v>
          </cell>
        </row>
        <row r="6515">
          <cell r="B6515" t="str">
            <v>谭红</v>
          </cell>
          <cell r="C6515" t="str">
            <v>巧0187</v>
          </cell>
          <cell r="D6515">
            <v>1573</v>
          </cell>
        </row>
        <row r="6516">
          <cell r="B6516" t="str">
            <v>徐明军</v>
          </cell>
          <cell r="C6516" t="str">
            <v>G8073</v>
          </cell>
          <cell r="D6516">
            <v>5858</v>
          </cell>
        </row>
        <row r="6517">
          <cell r="B6517" t="str">
            <v>刘娟娟42（0110）</v>
          </cell>
          <cell r="C6517">
            <v>0</v>
          </cell>
          <cell r="D6517">
            <v>1332</v>
          </cell>
        </row>
        <row r="6518">
          <cell r="B6518" t="str">
            <v>郑文娟45（1789）</v>
          </cell>
          <cell r="C6518" t="str">
            <v>孟0888</v>
          </cell>
          <cell r="D6518" t="str">
            <v>5858/1331</v>
          </cell>
          <cell r="E6518">
            <v>1331</v>
          </cell>
        </row>
        <row r="6519">
          <cell r="B6519" t="str">
            <v>谢霞60（9765）</v>
          </cell>
          <cell r="C6519" t="str">
            <v>Y1977</v>
          </cell>
          <cell r="D6519">
            <v>8599</v>
          </cell>
        </row>
        <row r="6520">
          <cell r="B6520" t="str">
            <v>吴宏佳</v>
          </cell>
          <cell r="C6520" t="str">
            <v>甜4038</v>
          </cell>
          <cell r="D6520">
            <v>1573</v>
          </cell>
        </row>
        <row r="6521">
          <cell r="B6521" t="str">
            <v>邹叶</v>
          </cell>
          <cell r="C6521" t="str">
            <v>黄8722</v>
          </cell>
          <cell r="D6521">
            <v>8070</v>
          </cell>
        </row>
        <row r="6523">
          <cell r="B6523" t="str">
            <v>谷苑媛</v>
          </cell>
          <cell r="C6523" t="str">
            <v>G2995</v>
          </cell>
          <cell r="D6523">
            <v>5555</v>
          </cell>
        </row>
        <row r="6524">
          <cell r="B6524" t="str">
            <v>胡珊</v>
          </cell>
          <cell r="C6524" t="str">
            <v>Y1006</v>
          </cell>
          <cell r="D6524">
            <v>8599</v>
          </cell>
        </row>
        <row r="6525">
          <cell r="B6525" t="str">
            <v>刘思思60（5869）</v>
          </cell>
          <cell r="C6525" t="str">
            <v>G9223</v>
          </cell>
          <cell r="D6525">
            <v>8599</v>
          </cell>
        </row>
        <row r="6526">
          <cell r="B6526" t="str">
            <v>钟婉榕</v>
          </cell>
          <cell r="C6526" t="str">
            <v>邹2429</v>
          </cell>
          <cell r="D6526">
            <v>8070</v>
          </cell>
        </row>
        <row r="6527">
          <cell r="B6527" t="str">
            <v>张娟60（4477）</v>
          </cell>
          <cell r="C6527" t="str">
            <v>邹2429</v>
          </cell>
          <cell r="D6527">
            <v>8070</v>
          </cell>
        </row>
        <row r="6529">
          <cell r="B6529" t="str">
            <v>成娟玲</v>
          </cell>
          <cell r="C6529" t="str">
            <v>邹2429</v>
          </cell>
          <cell r="D6529">
            <v>8070</v>
          </cell>
        </row>
        <row r="6530">
          <cell r="B6530" t="str">
            <v>黄姣花</v>
          </cell>
          <cell r="C6530" t="str">
            <v>邹2429</v>
          </cell>
          <cell r="D6530">
            <v>8070</v>
          </cell>
        </row>
        <row r="6532">
          <cell r="B6532" t="str">
            <v>何正春</v>
          </cell>
          <cell r="C6532" t="str">
            <v>易2347</v>
          </cell>
          <cell r="D6532">
            <v>8599</v>
          </cell>
        </row>
        <row r="6533">
          <cell r="B6533" t="str">
            <v>向洪艳</v>
          </cell>
          <cell r="C6533" t="str">
            <v>G7815</v>
          </cell>
          <cell r="D6533">
            <v>8599</v>
          </cell>
        </row>
        <row r="6534">
          <cell r="B6534" t="str">
            <v>向杰</v>
          </cell>
          <cell r="C6534" t="str">
            <v>G7815</v>
          </cell>
          <cell r="D6534">
            <v>8599</v>
          </cell>
        </row>
        <row r="6535">
          <cell r="B6535" t="str">
            <v>马芳60（8785）</v>
          </cell>
          <cell r="C6535" t="str">
            <v>G1308</v>
          </cell>
          <cell r="D6535">
            <v>1638</v>
          </cell>
        </row>
        <row r="6536">
          <cell r="B6536" t="str">
            <v>杨勾五</v>
          </cell>
          <cell r="C6536" t="str">
            <v>欧2068</v>
          </cell>
          <cell r="D6536">
            <v>5555</v>
          </cell>
        </row>
        <row r="6537">
          <cell r="C6537" t="str">
            <v>欧2068</v>
          </cell>
          <cell r="D6537">
            <v>5555</v>
          </cell>
        </row>
        <row r="6538">
          <cell r="B6538" t="str">
            <v>赖青</v>
          </cell>
          <cell r="C6538" t="str">
            <v>段3530</v>
          </cell>
          <cell r="D6538">
            <v>8668</v>
          </cell>
        </row>
        <row r="6539">
          <cell r="C6539" t="str">
            <v>段3530</v>
          </cell>
          <cell r="D6539">
            <v>8668</v>
          </cell>
        </row>
        <row r="6540">
          <cell r="B6540" t="str">
            <v>谭宣宣</v>
          </cell>
          <cell r="C6540" t="str">
            <v>屈3608</v>
          </cell>
          <cell r="D6540">
            <v>8668</v>
          </cell>
        </row>
        <row r="6541">
          <cell r="C6541" t="str">
            <v>屈3608</v>
          </cell>
          <cell r="D6541">
            <v>8668</v>
          </cell>
        </row>
        <row r="6542">
          <cell r="C6542" t="str">
            <v>屈3608</v>
          </cell>
          <cell r="D6542">
            <v>8668</v>
          </cell>
        </row>
        <row r="6543">
          <cell r="B6543" t="str">
            <v>罗明星</v>
          </cell>
          <cell r="C6543" t="str">
            <v>娇2722</v>
          </cell>
          <cell r="D6543">
            <v>5858</v>
          </cell>
        </row>
        <row r="6544">
          <cell r="B6544" t="str">
            <v>柳艳平</v>
          </cell>
          <cell r="C6544" t="str">
            <v>G7565</v>
          </cell>
          <cell r="D6544">
            <v>1313</v>
          </cell>
        </row>
        <row r="6545">
          <cell r="B6545" t="str">
            <v>李宏艳</v>
          </cell>
          <cell r="C6545" t="str">
            <v>G8668</v>
          </cell>
          <cell r="D6545">
            <v>5858</v>
          </cell>
        </row>
        <row r="6546">
          <cell r="B6546" t="str">
            <v>江华英</v>
          </cell>
          <cell r="C6546" t="str">
            <v>杨6301</v>
          </cell>
          <cell r="D6546">
            <v>8599</v>
          </cell>
        </row>
        <row r="6547">
          <cell r="B6547" t="str">
            <v>胡媛媛60（2014）</v>
          </cell>
          <cell r="C6547">
            <v>0</v>
          </cell>
          <cell r="D6547">
            <v>1331</v>
          </cell>
        </row>
        <row r="6548">
          <cell r="B6548" t="str">
            <v>龙吉仙60（8137）</v>
          </cell>
          <cell r="C6548" t="str">
            <v>雷1618</v>
          </cell>
          <cell r="D6548">
            <v>8599</v>
          </cell>
        </row>
        <row r="6549">
          <cell r="B6549" t="str">
            <v>袁唱</v>
          </cell>
          <cell r="C6549" t="str">
            <v>陈6759</v>
          </cell>
          <cell r="D6549">
            <v>9886</v>
          </cell>
        </row>
        <row r="6550">
          <cell r="B6550" t="str">
            <v>李新华40（3667）</v>
          </cell>
          <cell r="C6550" t="str">
            <v>谭0726</v>
          </cell>
          <cell r="D6550">
            <v>8070</v>
          </cell>
        </row>
        <row r="6551">
          <cell r="B6551" t="str">
            <v>龙泰江</v>
          </cell>
          <cell r="C6551" t="str">
            <v>陈6759</v>
          </cell>
          <cell r="D6551">
            <v>9886</v>
          </cell>
        </row>
        <row r="6552">
          <cell r="C6552" t="str">
            <v>陈6759</v>
          </cell>
          <cell r="D6552">
            <v>9886</v>
          </cell>
        </row>
        <row r="6553">
          <cell r="B6553" t="str">
            <v>张娟</v>
          </cell>
          <cell r="C6553" t="str">
            <v>邹2429</v>
          </cell>
          <cell r="D6553">
            <v>8070</v>
          </cell>
        </row>
        <row r="6554">
          <cell r="B6554" t="str">
            <v>刘婧41（3906）</v>
          </cell>
          <cell r="C6554">
            <v>0</v>
          </cell>
          <cell r="D6554">
            <v>1331</v>
          </cell>
        </row>
        <row r="6555">
          <cell r="B6555" t="str">
            <v>刘永强</v>
          </cell>
          <cell r="C6555" t="str">
            <v>G4829</v>
          </cell>
          <cell r="D6555">
            <v>5858</v>
          </cell>
        </row>
        <row r="6556">
          <cell r="B6556" t="str">
            <v>张红43（8360）</v>
          </cell>
          <cell r="C6556" t="str">
            <v>陶5750</v>
          </cell>
          <cell r="D6556">
            <v>1313</v>
          </cell>
        </row>
        <row r="6557">
          <cell r="C6557" t="str">
            <v>陶5750</v>
          </cell>
          <cell r="D6557">
            <v>1313</v>
          </cell>
        </row>
        <row r="6558">
          <cell r="C6558" t="str">
            <v>陶5750</v>
          </cell>
          <cell r="D6558">
            <v>1313</v>
          </cell>
        </row>
        <row r="6559">
          <cell r="B6559" t="str">
            <v>霍美娇</v>
          </cell>
          <cell r="C6559" t="str">
            <v>杨7828</v>
          </cell>
          <cell r="D6559">
            <v>8599</v>
          </cell>
        </row>
        <row r="6560">
          <cell r="B6560" t="str">
            <v>胡又权</v>
          </cell>
          <cell r="C6560" t="str">
            <v>G7013</v>
          </cell>
          <cell r="D6560">
            <v>5555</v>
          </cell>
        </row>
        <row r="6561">
          <cell r="C6561" t="str">
            <v>G7013</v>
          </cell>
          <cell r="D6561">
            <v>5555</v>
          </cell>
        </row>
        <row r="6562">
          <cell r="C6562" t="str">
            <v>G7013</v>
          </cell>
          <cell r="D6562">
            <v>5555</v>
          </cell>
        </row>
        <row r="6563">
          <cell r="B6563" t="str">
            <v>张亦菲</v>
          </cell>
          <cell r="C6563" t="str">
            <v>G2995</v>
          </cell>
          <cell r="D6563">
            <v>5555</v>
          </cell>
        </row>
        <row r="6564">
          <cell r="B6564" t="str">
            <v>邓孟兰</v>
          </cell>
          <cell r="C6564" t="str">
            <v>邹2429</v>
          </cell>
          <cell r="D6564">
            <v>8070</v>
          </cell>
        </row>
        <row r="6566">
          <cell r="B6566" t="str">
            <v>黄赛春</v>
          </cell>
          <cell r="C6566" t="str">
            <v>G7815</v>
          </cell>
          <cell r="D6566">
            <v>8599</v>
          </cell>
        </row>
        <row r="6567">
          <cell r="B6567" t="str">
            <v>杨春元</v>
          </cell>
          <cell r="C6567" t="str">
            <v>G7815</v>
          </cell>
          <cell r="D6567">
            <v>8599</v>
          </cell>
        </row>
        <row r="6568">
          <cell r="B6568" t="str">
            <v>何榕</v>
          </cell>
          <cell r="C6568" t="str">
            <v>G2995</v>
          </cell>
          <cell r="D6568">
            <v>5555</v>
          </cell>
        </row>
        <row r="6569">
          <cell r="B6569" t="str">
            <v>刘伟英</v>
          </cell>
          <cell r="C6569" t="str">
            <v>红2772</v>
          </cell>
          <cell r="D6569">
            <v>8070</v>
          </cell>
        </row>
        <row r="6570">
          <cell r="B6570" t="str">
            <v>陈荣</v>
          </cell>
          <cell r="C6570" t="str">
            <v>美团</v>
          </cell>
          <cell r="D6570">
            <v>1331</v>
          </cell>
        </row>
        <row r="6571">
          <cell r="B6571" t="str">
            <v>姜晶46（4902）</v>
          </cell>
          <cell r="C6571" t="str">
            <v>G7565</v>
          </cell>
          <cell r="D6571">
            <v>1313</v>
          </cell>
        </row>
        <row r="6572">
          <cell r="B6572" t="str">
            <v>杨明丽</v>
          </cell>
          <cell r="C6572" t="str">
            <v>王7900</v>
          </cell>
          <cell r="D6572">
            <v>1313</v>
          </cell>
        </row>
        <row r="6573">
          <cell r="B6573" t="str">
            <v>韦喜媛</v>
          </cell>
          <cell r="C6573" t="str">
            <v>G9876</v>
          </cell>
          <cell r="D6573">
            <v>5555</v>
          </cell>
        </row>
        <row r="6574">
          <cell r="B6574" t="str">
            <v>周艳40（1028）</v>
          </cell>
          <cell r="C6574" t="str">
            <v>G2757</v>
          </cell>
          <cell r="D6574">
            <v>8668</v>
          </cell>
        </row>
        <row r="6575">
          <cell r="B6575" t="str">
            <v>龙小玉</v>
          </cell>
          <cell r="C6575" t="str">
            <v>屈3608</v>
          </cell>
          <cell r="D6575">
            <v>8668</v>
          </cell>
        </row>
        <row r="6576">
          <cell r="B6576" t="str">
            <v>毛雪</v>
          </cell>
          <cell r="C6576" t="str">
            <v>G6398</v>
          </cell>
          <cell r="D6576">
            <v>1313</v>
          </cell>
        </row>
        <row r="6577">
          <cell r="B6577" t="str">
            <v>刘小琴60（1697）</v>
          </cell>
          <cell r="C6577" t="str">
            <v>G9223</v>
          </cell>
          <cell r="D6577">
            <v>8599</v>
          </cell>
        </row>
        <row r="6578">
          <cell r="B6578" t="str">
            <v>刘雯60（2598）</v>
          </cell>
          <cell r="C6578" t="str">
            <v>雷1618</v>
          </cell>
          <cell r="D6578">
            <v>8599</v>
          </cell>
        </row>
        <row r="6579">
          <cell r="B6579" t="str">
            <v>彭桔萍</v>
          </cell>
          <cell r="C6579" t="str">
            <v>G2995</v>
          </cell>
          <cell r="D6579">
            <v>5555</v>
          </cell>
        </row>
        <row r="6580">
          <cell r="B6580" t="str">
            <v>朱为为</v>
          </cell>
          <cell r="C6580" t="str">
            <v>红2772</v>
          </cell>
          <cell r="D6580">
            <v>8070</v>
          </cell>
        </row>
        <row r="6581">
          <cell r="B6581" t="str">
            <v>徐冰飞</v>
          </cell>
          <cell r="C6581" t="str">
            <v>符4288</v>
          </cell>
          <cell r="D6581">
            <v>5555</v>
          </cell>
        </row>
        <row r="6582">
          <cell r="B6582" t="str">
            <v>廖峰</v>
          </cell>
          <cell r="C6582" t="str">
            <v>直播</v>
          </cell>
          <cell r="D6582">
            <v>1331</v>
          </cell>
        </row>
        <row r="6583">
          <cell r="B6583" t="str">
            <v>汤雪燕</v>
          </cell>
          <cell r="C6583" t="str">
            <v>G6398</v>
          </cell>
          <cell r="D6583">
            <v>1313</v>
          </cell>
        </row>
        <row r="6584">
          <cell r="B6584" t="str">
            <v>张燕62-7792</v>
          </cell>
          <cell r="C6584" t="str">
            <v>刘3652</v>
          </cell>
          <cell r="D6584">
            <v>1313</v>
          </cell>
        </row>
        <row r="6585">
          <cell r="B6585" t="str">
            <v>张艳萍60（9820）</v>
          </cell>
          <cell r="C6585" t="str">
            <v>黄8722</v>
          </cell>
          <cell r="D6585">
            <v>8070</v>
          </cell>
        </row>
        <row r="6586">
          <cell r="B6586" t="str">
            <v>宁效普</v>
          </cell>
          <cell r="C6586" t="str">
            <v>屈3608</v>
          </cell>
          <cell r="D6586">
            <v>8668</v>
          </cell>
        </row>
        <row r="6587">
          <cell r="B6587" t="str">
            <v>廖红英41（7187）</v>
          </cell>
          <cell r="C6587" t="str">
            <v>玉6299</v>
          </cell>
          <cell r="D6587">
            <v>8599</v>
          </cell>
        </row>
        <row r="6588">
          <cell r="B6588" t="str">
            <v>邱炽芳</v>
          </cell>
          <cell r="C6588" t="str">
            <v>G7815</v>
          </cell>
          <cell r="D6588">
            <v>8599</v>
          </cell>
        </row>
        <row r="6589">
          <cell r="B6589" t="str">
            <v>梁艳平</v>
          </cell>
          <cell r="C6589" t="str">
            <v>邹2429</v>
          </cell>
          <cell r="D6589">
            <v>8070</v>
          </cell>
        </row>
        <row r="6590">
          <cell r="B6590" t="str">
            <v>夏叶</v>
          </cell>
          <cell r="C6590" t="str">
            <v>欧2068</v>
          </cell>
          <cell r="D6590">
            <v>5555</v>
          </cell>
        </row>
        <row r="6591">
          <cell r="B6591" t="str">
            <v>李雪娇47（7845）</v>
          </cell>
          <cell r="C6591" t="str">
            <v>黄7938</v>
          </cell>
          <cell r="D6591">
            <v>3333</v>
          </cell>
        </row>
        <row r="6592">
          <cell r="B6592" t="str">
            <v>王玲48（3635）</v>
          </cell>
          <cell r="C6592" t="str">
            <v>G4778</v>
          </cell>
          <cell r="D6592">
            <v>9611</v>
          </cell>
        </row>
        <row r="6593">
          <cell r="B6593" t="str">
            <v>陈嫚</v>
          </cell>
          <cell r="C6593" t="str">
            <v>花6017</v>
          </cell>
          <cell r="D6593">
            <v>8070</v>
          </cell>
        </row>
        <row r="6594">
          <cell r="B6594" t="str">
            <v>刘娟娟42（1723）</v>
          </cell>
          <cell r="C6594">
            <v>0</v>
          </cell>
          <cell r="D6594">
            <v>1332</v>
          </cell>
        </row>
        <row r="6595">
          <cell r="B6595" t="str">
            <v>易兰芝</v>
          </cell>
          <cell r="C6595" t="str">
            <v>黄8722</v>
          </cell>
          <cell r="D6595">
            <v>8070</v>
          </cell>
        </row>
        <row r="6596">
          <cell r="B6596" t="str">
            <v>余鑫</v>
          </cell>
          <cell r="C6596" t="str">
            <v>雷1618</v>
          </cell>
          <cell r="D6596">
            <v>8599</v>
          </cell>
        </row>
        <row r="6597">
          <cell r="B6597" t="str">
            <v>罗芳60（9052）</v>
          </cell>
          <cell r="C6597" t="str">
            <v>G7815</v>
          </cell>
          <cell r="D6597">
            <v>8599</v>
          </cell>
        </row>
        <row r="6598">
          <cell r="B6598" t="str">
            <v>陈素枚</v>
          </cell>
          <cell r="C6598" t="str">
            <v>琼6858</v>
          </cell>
          <cell r="D6598">
            <v>8599</v>
          </cell>
        </row>
        <row r="6599">
          <cell r="B6599" t="str">
            <v>郭美英</v>
          </cell>
          <cell r="C6599" t="str">
            <v>G2995</v>
          </cell>
          <cell r="D6599">
            <v>5555</v>
          </cell>
        </row>
        <row r="6600">
          <cell r="B6600" t="str">
            <v>舒万羽</v>
          </cell>
          <cell r="C6600" t="str">
            <v>黄7938</v>
          </cell>
          <cell r="D6600">
            <v>3333</v>
          </cell>
        </row>
        <row r="6601">
          <cell r="B6601" t="str">
            <v>张清会20(4414)</v>
          </cell>
          <cell r="C6601" t="str">
            <v>李5819</v>
          </cell>
          <cell r="D6601">
            <v>5858</v>
          </cell>
        </row>
        <row r="6602">
          <cell r="B6602" t="str">
            <v>何亚飞41（2088）</v>
          </cell>
          <cell r="C6602" t="str">
            <v>G6208</v>
          </cell>
          <cell r="D6602">
            <v>5858</v>
          </cell>
        </row>
        <row r="6603">
          <cell r="B6603" t="str">
            <v>唐林凤</v>
          </cell>
          <cell r="C6603" t="str">
            <v>雷1618</v>
          </cell>
          <cell r="D6603">
            <v>8599</v>
          </cell>
        </row>
        <row r="6605">
          <cell r="B6605" t="str">
            <v>胡丽霞60（9799）</v>
          </cell>
          <cell r="C6605" t="str">
            <v>G3825</v>
          </cell>
          <cell r="D6605">
            <v>8070</v>
          </cell>
        </row>
        <row r="6606">
          <cell r="B6606" t="str">
            <v>万铭妮</v>
          </cell>
          <cell r="C6606" t="str">
            <v>G1019</v>
          </cell>
          <cell r="D6606">
            <v>5858</v>
          </cell>
        </row>
        <row r="6607">
          <cell r="B6607" t="str">
            <v>陈海燕50（3129）</v>
          </cell>
          <cell r="C6607" t="str">
            <v>莲3159</v>
          </cell>
          <cell r="D6607">
            <v>1313</v>
          </cell>
        </row>
        <row r="6608">
          <cell r="C6608" t="str">
            <v>莲3159</v>
          </cell>
          <cell r="D6608">
            <v>1313</v>
          </cell>
        </row>
        <row r="6609">
          <cell r="B6609" t="str">
            <v>林敏48（0048）</v>
          </cell>
          <cell r="C6609" t="str">
            <v>梅1958</v>
          </cell>
          <cell r="D6609" t="str">
            <v>1688/1331</v>
          </cell>
        </row>
        <row r="6610">
          <cell r="B6610" t="str">
            <v>黄辉</v>
          </cell>
          <cell r="C6610" t="str">
            <v>汤1661</v>
          </cell>
          <cell r="D6610">
            <v>1688</v>
          </cell>
        </row>
        <row r="6611">
          <cell r="B6611" t="str">
            <v>陈学群</v>
          </cell>
          <cell r="C6611">
            <v>0</v>
          </cell>
          <cell r="D6611">
            <v>1331</v>
          </cell>
        </row>
        <row r="6612">
          <cell r="B6612" t="str">
            <v>胡玲玲</v>
          </cell>
          <cell r="C6612" t="str">
            <v>小红书</v>
          </cell>
          <cell r="D6612">
            <v>1331</v>
          </cell>
        </row>
        <row r="6613">
          <cell r="B6613" t="str">
            <v>龚雪敏</v>
          </cell>
          <cell r="C6613" t="str">
            <v>G2995</v>
          </cell>
          <cell r="D6613">
            <v>5555</v>
          </cell>
        </row>
        <row r="6614">
          <cell r="B6614" t="str">
            <v>冯丹艺</v>
          </cell>
          <cell r="C6614" t="str">
            <v>G2995</v>
          </cell>
          <cell r="D6614">
            <v>5555</v>
          </cell>
        </row>
        <row r="6615">
          <cell r="B6615" t="str">
            <v>刘莉萍</v>
          </cell>
          <cell r="C6615" t="str">
            <v>G2995</v>
          </cell>
          <cell r="D6615">
            <v>5555</v>
          </cell>
        </row>
        <row r="6616">
          <cell r="B6616" t="str">
            <v>张志军60（1892）</v>
          </cell>
          <cell r="C6616" t="str">
            <v>G4793</v>
          </cell>
          <cell r="D6616">
            <v>8668</v>
          </cell>
        </row>
        <row r="6617">
          <cell r="B6617" t="str">
            <v>黄小梅</v>
          </cell>
          <cell r="C6617" t="str">
            <v>G7815</v>
          </cell>
          <cell r="D6617">
            <v>8599</v>
          </cell>
        </row>
        <row r="6618">
          <cell r="B6618" t="str">
            <v>罗芳60（9054）</v>
          </cell>
          <cell r="C6618" t="str">
            <v>G7815</v>
          </cell>
          <cell r="D6618">
            <v>8599</v>
          </cell>
        </row>
        <row r="6619">
          <cell r="B6619" t="str">
            <v>吴赟</v>
          </cell>
          <cell r="C6619" t="str">
            <v>G2995</v>
          </cell>
          <cell r="D6619">
            <v>5555</v>
          </cell>
        </row>
        <row r="6620">
          <cell r="B6620" t="str">
            <v>黄青云</v>
          </cell>
          <cell r="C6620" t="str">
            <v>G4793</v>
          </cell>
          <cell r="D6620">
            <v>8668</v>
          </cell>
        </row>
        <row r="6621">
          <cell r="B6621" t="str">
            <v>钟宜谋</v>
          </cell>
          <cell r="C6621" t="str">
            <v>G2995</v>
          </cell>
          <cell r="D6621">
            <v>5555</v>
          </cell>
        </row>
        <row r="6622">
          <cell r="B6622" t="str">
            <v>赵海叶</v>
          </cell>
          <cell r="C6622" t="str">
            <v>黄8722</v>
          </cell>
          <cell r="D6622">
            <v>8070</v>
          </cell>
        </row>
        <row r="6623">
          <cell r="B6623" t="str">
            <v>彭小花</v>
          </cell>
          <cell r="C6623" t="str">
            <v>G5335</v>
          </cell>
          <cell r="D6623">
            <v>1313</v>
          </cell>
        </row>
        <row r="6624">
          <cell r="B6624" t="str">
            <v>周倩60（3981）</v>
          </cell>
          <cell r="C6624">
            <v>0</v>
          </cell>
          <cell r="D6624">
            <v>1332</v>
          </cell>
        </row>
        <row r="6625">
          <cell r="B6625" t="str">
            <v>向沐沐</v>
          </cell>
          <cell r="C6625" t="str">
            <v>崔6790</v>
          </cell>
          <cell r="D6625">
            <v>5555</v>
          </cell>
        </row>
        <row r="6626">
          <cell r="B6626" t="str">
            <v>欧大妹</v>
          </cell>
          <cell r="C6626" t="str">
            <v>张1198</v>
          </cell>
          <cell r="D6626" t="str">
            <v>3333/1331</v>
          </cell>
          <cell r="E6626">
            <v>1331</v>
          </cell>
        </row>
        <row r="6627">
          <cell r="B6627" t="str">
            <v>刘英60（0826）</v>
          </cell>
          <cell r="C6627" t="str">
            <v>贺9228</v>
          </cell>
          <cell r="D6627">
            <v>8599</v>
          </cell>
        </row>
        <row r="6628">
          <cell r="B6628" t="str">
            <v>李雅娟</v>
          </cell>
          <cell r="C6628" t="str">
            <v>G0905</v>
          </cell>
          <cell r="D6628">
            <v>8599</v>
          </cell>
        </row>
        <row r="6629">
          <cell r="B6629" t="str">
            <v>李莹60（0600）</v>
          </cell>
          <cell r="C6629" t="str">
            <v>何2331</v>
          </cell>
          <cell r="D6629">
            <v>9886</v>
          </cell>
        </row>
        <row r="6630">
          <cell r="B6630" t="str">
            <v>毛巫甲</v>
          </cell>
          <cell r="C6630" t="str">
            <v>G7188</v>
          </cell>
          <cell r="D6630">
            <v>8599</v>
          </cell>
        </row>
        <row r="6631">
          <cell r="B6631" t="str">
            <v>黄路</v>
          </cell>
          <cell r="C6631" t="str">
            <v>琼6858</v>
          </cell>
          <cell r="D6631">
            <v>8599</v>
          </cell>
        </row>
        <row r="6632">
          <cell r="B6632" t="str">
            <v>覃钰荣</v>
          </cell>
          <cell r="C6632" t="str">
            <v>杨0198</v>
          </cell>
          <cell r="D6632">
            <v>8599</v>
          </cell>
        </row>
        <row r="6633">
          <cell r="B6633" t="str">
            <v>段玲兰</v>
          </cell>
          <cell r="C6633" t="str">
            <v>桑0396</v>
          </cell>
          <cell r="D6633">
            <v>1573</v>
          </cell>
        </row>
        <row r="6634">
          <cell r="B6634" t="str">
            <v>覃爱香</v>
          </cell>
          <cell r="C6634" t="str">
            <v>肖1296</v>
          </cell>
          <cell r="D6634">
            <v>1638</v>
          </cell>
        </row>
        <row r="6635">
          <cell r="B6635" t="str">
            <v>谢莲</v>
          </cell>
          <cell r="C6635" t="str">
            <v>G7565</v>
          </cell>
          <cell r="D6635">
            <v>1313</v>
          </cell>
        </row>
        <row r="6636">
          <cell r="B6636" t="str">
            <v>周桂香60（1545）</v>
          </cell>
          <cell r="C6636" t="str">
            <v>美团</v>
          </cell>
          <cell r="D6636">
            <v>1331</v>
          </cell>
        </row>
        <row r="6637">
          <cell r="B6637" t="str">
            <v>郑琳琳</v>
          </cell>
          <cell r="C6637" t="str">
            <v>王7900</v>
          </cell>
          <cell r="D6637">
            <v>1313</v>
          </cell>
        </row>
        <row r="6638">
          <cell r="B6638" t="str">
            <v>张艳46（7520）</v>
          </cell>
          <cell r="C6638" t="str">
            <v>G8668</v>
          </cell>
          <cell r="D6638">
            <v>5858</v>
          </cell>
        </row>
        <row r="6639">
          <cell r="B6639" t="str">
            <v>向菊萍</v>
          </cell>
          <cell r="C6639" t="str">
            <v>杨3021</v>
          </cell>
          <cell r="D6639">
            <v>8070</v>
          </cell>
        </row>
        <row r="6640">
          <cell r="B6640" t="str">
            <v>饶淑媛</v>
          </cell>
          <cell r="C6640" t="str">
            <v>张7010</v>
          </cell>
          <cell r="D6640">
            <v>5555</v>
          </cell>
        </row>
        <row r="6641">
          <cell r="B6641" t="str">
            <v>秦小玲</v>
          </cell>
          <cell r="C6641" t="str">
            <v>G5013</v>
          </cell>
          <cell r="D6641">
            <v>8599</v>
          </cell>
        </row>
        <row r="6642">
          <cell r="B6642" t="str">
            <v>温梅芳</v>
          </cell>
          <cell r="C6642" t="str">
            <v>G0905</v>
          </cell>
          <cell r="D6642">
            <v>8599</v>
          </cell>
        </row>
        <row r="6643">
          <cell r="B6643" t="str">
            <v>谭丽丽</v>
          </cell>
          <cell r="C6643" t="str">
            <v>清8368</v>
          </cell>
          <cell r="D6643">
            <v>5555</v>
          </cell>
        </row>
        <row r="6644">
          <cell r="B6644" t="str">
            <v>汪立飞</v>
          </cell>
          <cell r="C6644" t="str">
            <v>易2347</v>
          </cell>
          <cell r="D6644">
            <v>8599</v>
          </cell>
        </row>
        <row r="6645">
          <cell r="B6645" t="str">
            <v>龙晓钰</v>
          </cell>
          <cell r="C6645" t="str">
            <v>G3825</v>
          </cell>
          <cell r="D6645">
            <v>8070</v>
          </cell>
        </row>
        <row r="6646">
          <cell r="B6646" t="str">
            <v>吴慧玲</v>
          </cell>
          <cell r="C6646" t="str">
            <v>邹2429</v>
          </cell>
          <cell r="D6646">
            <v>8070</v>
          </cell>
        </row>
        <row r="6647">
          <cell r="B6647" t="str">
            <v>黎嘉璐</v>
          </cell>
          <cell r="C6647" t="str">
            <v>素9012</v>
          </cell>
          <cell r="D6647">
            <v>3333</v>
          </cell>
        </row>
        <row r="6648">
          <cell r="B6648" t="str">
            <v>曾晨41（6725）</v>
          </cell>
          <cell r="C6648" t="str">
            <v>素9012</v>
          </cell>
          <cell r="D6648">
            <v>3333</v>
          </cell>
        </row>
        <row r="6649">
          <cell r="B6649" t="str">
            <v>胡西北</v>
          </cell>
          <cell r="C6649" t="str">
            <v>张2310</v>
          </cell>
          <cell r="D6649">
            <v>8070</v>
          </cell>
        </row>
        <row r="6650">
          <cell r="B6650" t="str">
            <v>曾维池</v>
          </cell>
          <cell r="C6650" t="str">
            <v>张2310</v>
          </cell>
          <cell r="D6650">
            <v>8070</v>
          </cell>
        </row>
        <row r="6651">
          <cell r="B6651" t="str">
            <v>刘瑞琪</v>
          </cell>
          <cell r="C6651" t="str">
            <v>红2038</v>
          </cell>
          <cell r="D6651">
            <v>8668</v>
          </cell>
        </row>
        <row r="6652">
          <cell r="B6652" t="str">
            <v>毛婷60（8481）</v>
          </cell>
          <cell r="C6652" t="str">
            <v>G3825</v>
          </cell>
          <cell r="D6652">
            <v>8070</v>
          </cell>
        </row>
        <row r="6653">
          <cell r="B6653" t="str">
            <v>钟云翠</v>
          </cell>
          <cell r="C6653" t="str">
            <v>严3907</v>
          </cell>
          <cell r="D6653">
            <v>8599</v>
          </cell>
        </row>
        <row r="6654">
          <cell r="B6654" t="str">
            <v>单志红</v>
          </cell>
          <cell r="C6654" t="str">
            <v>黄8722</v>
          </cell>
          <cell r="D6654">
            <v>8070</v>
          </cell>
        </row>
        <row r="6655">
          <cell r="B6655" t="str">
            <v>刘娟60（0735）</v>
          </cell>
          <cell r="C6655" t="str">
            <v>黄8722</v>
          </cell>
          <cell r="D6655">
            <v>8070</v>
          </cell>
        </row>
        <row r="6657">
          <cell r="B6657" t="str">
            <v>张谢</v>
          </cell>
          <cell r="C6657" t="str">
            <v>G2995</v>
          </cell>
          <cell r="D6657">
            <v>5555</v>
          </cell>
        </row>
        <row r="6658">
          <cell r="B6658" t="str">
            <v>陈小图</v>
          </cell>
          <cell r="C6658" t="str">
            <v>G9870</v>
          </cell>
          <cell r="D6658">
            <v>8599</v>
          </cell>
        </row>
        <row r="6659">
          <cell r="B6659" t="str">
            <v>龙月桂</v>
          </cell>
          <cell r="C6659" t="str">
            <v>杨0198</v>
          </cell>
          <cell r="D6659">
            <v>8599</v>
          </cell>
        </row>
        <row r="6660">
          <cell r="B6660" t="str">
            <v>陈仁杰</v>
          </cell>
          <cell r="C6660" t="str">
            <v>G8687</v>
          </cell>
          <cell r="D6660">
            <v>8668</v>
          </cell>
        </row>
        <row r="6661">
          <cell r="B6661" t="str">
            <v>刘桃平</v>
          </cell>
          <cell r="C6661" t="str">
            <v>刘7386</v>
          </cell>
          <cell r="D6661">
            <v>5555</v>
          </cell>
        </row>
        <row r="6662">
          <cell r="B6662" t="str">
            <v>谢月</v>
          </cell>
          <cell r="C6662" t="str">
            <v>彭9205</v>
          </cell>
          <cell r="D6662">
            <v>8070</v>
          </cell>
        </row>
        <row r="6663">
          <cell r="B6663" t="str">
            <v>张海群</v>
          </cell>
          <cell r="C6663" t="str">
            <v>G2329</v>
          </cell>
          <cell r="D6663">
            <v>8070</v>
          </cell>
        </row>
        <row r="6664">
          <cell r="B6664" t="str">
            <v>宋七秀</v>
          </cell>
          <cell r="C6664" t="str">
            <v>胖4566</v>
          </cell>
          <cell r="D6664">
            <v>1313</v>
          </cell>
        </row>
        <row r="6665">
          <cell r="B6665" t="str">
            <v>邱名富</v>
          </cell>
          <cell r="C6665" t="str">
            <v>胖4566</v>
          </cell>
          <cell r="D6665">
            <v>1313</v>
          </cell>
        </row>
        <row r="6666">
          <cell r="B6666" t="str">
            <v>林海珍</v>
          </cell>
          <cell r="C6666" t="str">
            <v>G4778</v>
          </cell>
          <cell r="D6666">
            <v>9611</v>
          </cell>
        </row>
        <row r="6667">
          <cell r="B6667" t="str">
            <v>刘吉健</v>
          </cell>
          <cell r="C6667" t="str">
            <v>G4778</v>
          </cell>
          <cell r="D6667">
            <v>9611</v>
          </cell>
        </row>
        <row r="6668">
          <cell r="B6668" t="str">
            <v>陶颖</v>
          </cell>
          <cell r="C6668" t="str">
            <v>G4778</v>
          </cell>
          <cell r="D6668">
            <v>9611</v>
          </cell>
        </row>
        <row r="6669">
          <cell r="B6669" t="str">
            <v>欧阳清</v>
          </cell>
          <cell r="C6669" t="str">
            <v>G4778</v>
          </cell>
          <cell r="D6669">
            <v>9611</v>
          </cell>
        </row>
        <row r="6670">
          <cell r="B6670" t="str">
            <v>龚孝梅</v>
          </cell>
          <cell r="C6670" t="str">
            <v>雪3772</v>
          </cell>
          <cell r="D6670">
            <v>1688</v>
          </cell>
        </row>
        <row r="6671">
          <cell r="B6671" t="str">
            <v>程淑琴</v>
          </cell>
          <cell r="C6671" t="str">
            <v>G8073</v>
          </cell>
          <cell r="D6671">
            <v>5858</v>
          </cell>
        </row>
        <row r="6672">
          <cell r="B6672" t="str">
            <v>严金</v>
          </cell>
          <cell r="C6672" t="str">
            <v>G8073</v>
          </cell>
          <cell r="D6672">
            <v>5858</v>
          </cell>
        </row>
        <row r="6673">
          <cell r="B6673" t="str">
            <v>顿阿田</v>
          </cell>
          <cell r="C6673" t="str">
            <v>G8687</v>
          </cell>
          <cell r="D6673">
            <v>8668</v>
          </cell>
        </row>
        <row r="6674">
          <cell r="B6674" t="str">
            <v>杨烨</v>
          </cell>
          <cell r="C6674" t="str">
            <v>G6398</v>
          </cell>
          <cell r="D6674">
            <v>1313</v>
          </cell>
        </row>
        <row r="6675">
          <cell r="B6675" t="str">
            <v>梁佳佳</v>
          </cell>
          <cell r="C6675" t="str">
            <v>Y4307</v>
          </cell>
          <cell r="D6675" t="str">
            <v>8599/1330</v>
          </cell>
          <cell r="E6675">
            <v>1330</v>
          </cell>
        </row>
        <row r="6676">
          <cell r="B6676" t="str">
            <v>杨仕艳</v>
          </cell>
          <cell r="C6676" t="str">
            <v>G8687</v>
          </cell>
          <cell r="D6676">
            <v>8668</v>
          </cell>
        </row>
        <row r="6677">
          <cell r="B6677" t="str">
            <v>胡建英</v>
          </cell>
          <cell r="C6677" t="str">
            <v>文7783</v>
          </cell>
          <cell r="D6677">
            <v>8599</v>
          </cell>
        </row>
        <row r="6678">
          <cell r="B6678" t="str">
            <v>张国辉45（9588）</v>
          </cell>
          <cell r="C6678" t="str">
            <v>豆2185</v>
          </cell>
          <cell r="D6678">
            <v>3333</v>
          </cell>
        </row>
        <row r="6679">
          <cell r="B6679" t="str">
            <v>蔡佳丽</v>
          </cell>
          <cell r="C6679" t="str">
            <v>G7188</v>
          </cell>
          <cell r="D6679">
            <v>8599</v>
          </cell>
        </row>
        <row r="6680">
          <cell r="B6680" t="str">
            <v>黄益稻</v>
          </cell>
          <cell r="C6680" t="str">
            <v>G7188</v>
          </cell>
          <cell r="D6680">
            <v>8599</v>
          </cell>
        </row>
        <row r="6681">
          <cell r="C6681" t="str">
            <v>G7188</v>
          </cell>
          <cell r="D6681">
            <v>8599</v>
          </cell>
        </row>
        <row r="6682">
          <cell r="B6682" t="str">
            <v>游明</v>
          </cell>
          <cell r="C6682" t="str">
            <v>G7565</v>
          </cell>
          <cell r="D6682">
            <v>1313</v>
          </cell>
        </row>
        <row r="6683">
          <cell r="B6683" t="str">
            <v>周海军周总</v>
          </cell>
          <cell r="C6683" t="str">
            <v>G7565</v>
          </cell>
          <cell r="D6683">
            <v>1313</v>
          </cell>
        </row>
        <row r="6684">
          <cell r="B6684" t="str">
            <v>张静6891</v>
          </cell>
          <cell r="C6684" t="str">
            <v>G9223</v>
          </cell>
          <cell r="D6684">
            <v>8599</v>
          </cell>
        </row>
        <row r="6685">
          <cell r="B6685" t="str">
            <v>肖玲49（0720）</v>
          </cell>
          <cell r="C6685" t="str">
            <v>G7565</v>
          </cell>
          <cell r="D6685">
            <v>1313</v>
          </cell>
        </row>
        <row r="6686">
          <cell r="C6686" t="str">
            <v>G7565</v>
          </cell>
          <cell r="D6686">
            <v>1313</v>
          </cell>
        </row>
        <row r="6687">
          <cell r="C6687" t="str">
            <v>G7565</v>
          </cell>
          <cell r="D6687">
            <v>1313</v>
          </cell>
        </row>
        <row r="6688">
          <cell r="C6688" t="str">
            <v>G7565</v>
          </cell>
          <cell r="D6688">
            <v>1313</v>
          </cell>
        </row>
        <row r="6689">
          <cell r="C6689" t="str">
            <v>G7565</v>
          </cell>
          <cell r="D6689">
            <v>1313</v>
          </cell>
        </row>
        <row r="6690">
          <cell r="B6690" t="str">
            <v>马静49（0120）</v>
          </cell>
          <cell r="C6690" t="str">
            <v>肖1296</v>
          </cell>
          <cell r="D6690">
            <v>1638</v>
          </cell>
        </row>
        <row r="6691">
          <cell r="B6691" t="str">
            <v>王多耶</v>
          </cell>
          <cell r="C6691" t="str">
            <v>G7835</v>
          </cell>
          <cell r="D6691">
            <v>3333</v>
          </cell>
        </row>
        <row r="6692">
          <cell r="B6692" t="str">
            <v>周药菊</v>
          </cell>
          <cell r="C6692" t="str">
            <v>陈6759</v>
          </cell>
          <cell r="D6692" t="str">
            <v>9886/1331</v>
          </cell>
          <cell r="E6692">
            <v>1331</v>
          </cell>
        </row>
        <row r="6693">
          <cell r="B6693" t="str">
            <v>陈小玉4（7385）</v>
          </cell>
          <cell r="C6693" t="str">
            <v>G0101</v>
          </cell>
          <cell r="D6693">
            <v>8668</v>
          </cell>
        </row>
        <row r="6694">
          <cell r="B6694" t="str">
            <v>姚建章</v>
          </cell>
          <cell r="C6694" t="str">
            <v>G0101</v>
          </cell>
          <cell r="D6694">
            <v>8668</v>
          </cell>
        </row>
        <row r="6695">
          <cell r="B6695" t="str">
            <v>杨晓将</v>
          </cell>
          <cell r="C6695" t="str">
            <v>G0101</v>
          </cell>
          <cell r="D6695">
            <v>8668</v>
          </cell>
        </row>
        <row r="6696">
          <cell r="B6696" t="str">
            <v>杨烨41（7565）</v>
          </cell>
          <cell r="C6696" t="str">
            <v>G6398</v>
          </cell>
          <cell r="D6696">
            <v>1313</v>
          </cell>
        </row>
        <row r="6697">
          <cell r="B6697" t="str">
            <v>胡燕燕</v>
          </cell>
          <cell r="C6697" t="str">
            <v>肖1296</v>
          </cell>
          <cell r="D6697">
            <v>1638</v>
          </cell>
        </row>
        <row r="6698">
          <cell r="B6698" t="str">
            <v>张凤60（2909）</v>
          </cell>
          <cell r="C6698" t="str">
            <v>肖0677</v>
          </cell>
          <cell r="D6698">
            <v>3333</v>
          </cell>
        </row>
        <row r="6699">
          <cell r="B6699" t="str">
            <v>左艳</v>
          </cell>
          <cell r="C6699" t="str">
            <v>G3857</v>
          </cell>
          <cell r="D6699">
            <v>8070</v>
          </cell>
        </row>
        <row r="6700">
          <cell r="B6700" t="str">
            <v>陶文燕</v>
          </cell>
          <cell r="C6700" t="str">
            <v>G3858</v>
          </cell>
          <cell r="D6700">
            <v>8070</v>
          </cell>
        </row>
        <row r="6701">
          <cell r="B6701" t="str">
            <v>吴秀英60（9427）</v>
          </cell>
          <cell r="C6701" t="str">
            <v>G9427</v>
          </cell>
          <cell r="D6701">
            <v>8070</v>
          </cell>
        </row>
        <row r="6702">
          <cell r="B6702" t="str">
            <v>陶文燕</v>
          </cell>
          <cell r="C6702" t="str">
            <v>G3857</v>
          </cell>
          <cell r="D6702">
            <v>8070</v>
          </cell>
        </row>
        <row r="6703">
          <cell r="B6703" t="str">
            <v>刘兰芳42（4439）</v>
          </cell>
          <cell r="C6703" t="str">
            <v>艾7478</v>
          </cell>
          <cell r="D6703">
            <v>1313</v>
          </cell>
        </row>
        <row r="6704">
          <cell r="B6704" t="str">
            <v>谭莉莉</v>
          </cell>
          <cell r="C6704" t="str">
            <v>G9427</v>
          </cell>
          <cell r="D6704">
            <v>8070</v>
          </cell>
        </row>
        <row r="6705">
          <cell r="B6705" t="str">
            <v>谢金枝</v>
          </cell>
          <cell r="C6705" t="str">
            <v>彭9205</v>
          </cell>
          <cell r="D6705">
            <v>8070</v>
          </cell>
        </row>
        <row r="6706">
          <cell r="B6706" t="str">
            <v>俞白冰</v>
          </cell>
          <cell r="C6706" t="str">
            <v>杨6301</v>
          </cell>
          <cell r="D6706">
            <v>8599</v>
          </cell>
        </row>
        <row r="6707">
          <cell r="B6707" t="str">
            <v>瞿芬</v>
          </cell>
          <cell r="C6707" t="str">
            <v>邓5851</v>
          </cell>
          <cell r="D6707">
            <v>1638</v>
          </cell>
        </row>
        <row r="6708">
          <cell r="B6708" t="str">
            <v>李华英41（4526）</v>
          </cell>
          <cell r="C6708" t="str">
            <v>兰1504</v>
          </cell>
          <cell r="D6708">
            <v>5858</v>
          </cell>
        </row>
        <row r="6709">
          <cell r="B6709" t="str">
            <v>谭鑫汨</v>
          </cell>
          <cell r="C6709" t="str">
            <v>G9223</v>
          </cell>
          <cell r="D6709">
            <v>8599</v>
          </cell>
        </row>
        <row r="6710">
          <cell r="B6710" t="str">
            <v>朱芸芳</v>
          </cell>
          <cell r="C6710" t="str">
            <v>G0815</v>
          </cell>
          <cell r="D6710">
            <v>8599</v>
          </cell>
        </row>
        <row r="6711">
          <cell r="B6711" t="str">
            <v>肖群林</v>
          </cell>
          <cell r="C6711" t="str">
            <v>G0815</v>
          </cell>
          <cell r="D6711">
            <v>8599</v>
          </cell>
        </row>
        <row r="6712">
          <cell r="B6712" t="str">
            <v>张丽红41（6331）</v>
          </cell>
          <cell r="C6712" t="str">
            <v>G3587</v>
          </cell>
          <cell r="D6712">
            <v>8070</v>
          </cell>
        </row>
        <row r="6713">
          <cell r="B6713" t="str">
            <v>程思敏</v>
          </cell>
          <cell r="C6713" t="str">
            <v>霞7606</v>
          </cell>
          <cell r="D6713">
            <v>9611</v>
          </cell>
        </row>
        <row r="6714">
          <cell r="B6714" t="str">
            <v>贺芸42（4600）</v>
          </cell>
          <cell r="C6714" t="str">
            <v>Y1977</v>
          </cell>
          <cell r="D6714">
            <v>8599</v>
          </cell>
        </row>
        <row r="6715">
          <cell r="B6715" t="str">
            <v>吴珍41（0545）</v>
          </cell>
          <cell r="C6715" t="str">
            <v>G7663</v>
          </cell>
          <cell r="D6715">
            <v>8668</v>
          </cell>
        </row>
        <row r="6717">
          <cell r="B6717" t="str">
            <v>张小辉</v>
          </cell>
          <cell r="C6717" t="str">
            <v>G7663</v>
          </cell>
          <cell r="D6717">
            <v>8668</v>
          </cell>
        </row>
        <row r="6718">
          <cell r="B6718" t="str">
            <v>李庚</v>
          </cell>
          <cell r="C6718" t="str">
            <v>霞7606</v>
          </cell>
          <cell r="D6718">
            <v>9611</v>
          </cell>
        </row>
        <row r="6720">
          <cell r="B6720" t="str">
            <v>郭双</v>
          </cell>
          <cell r="C6720" t="str">
            <v>G3857</v>
          </cell>
          <cell r="D6720">
            <v>8070</v>
          </cell>
        </row>
        <row r="6721">
          <cell r="B6721" t="str">
            <v>张丽红41（6331）</v>
          </cell>
          <cell r="C6721" t="str">
            <v>G3857</v>
          </cell>
          <cell r="D6721">
            <v>8070</v>
          </cell>
        </row>
        <row r="6722">
          <cell r="B6722" t="str">
            <v>杨依妍</v>
          </cell>
          <cell r="C6722" t="str">
            <v>G9870</v>
          </cell>
          <cell r="D6722">
            <v>8599</v>
          </cell>
        </row>
        <row r="6723">
          <cell r="B6723" t="str">
            <v>吴爱月</v>
          </cell>
          <cell r="C6723" t="str">
            <v>胖4566</v>
          </cell>
          <cell r="D6723">
            <v>1313</v>
          </cell>
        </row>
        <row r="6724">
          <cell r="B6724" t="str">
            <v>石毛弟</v>
          </cell>
          <cell r="C6724" t="str">
            <v>胖4566</v>
          </cell>
          <cell r="D6724">
            <v>1313</v>
          </cell>
        </row>
        <row r="6725">
          <cell r="B6725" t="str">
            <v>邹佳靓</v>
          </cell>
          <cell r="C6725" t="str">
            <v>G0319</v>
          </cell>
          <cell r="D6725">
            <v>8070</v>
          </cell>
        </row>
        <row r="6726">
          <cell r="B6726" t="str">
            <v>夏芸41（0783）</v>
          </cell>
          <cell r="C6726" t="str">
            <v>G0101</v>
          </cell>
          <cell r="D6726">
            <v>8668</v>
          </cell>
        </row>
        <row r="6727">
          <cell r="B6727" t="str">
            <v>史海荣</v>
          </cell>
          <cell r="C6727" t="str">
            <v>G7188</v>
          </cell>
          <cell r="D6727">
            <v>8599</v>
          </cell>
        </row>
        <row r="6728">
          <cell r="B6728" t="str">
            <v>廖志红41（7988）</v>
          </cell>
          <cell r="C6728" t="str">
            <v>肖1296</v>
          </cell>
          <cell r="D6728">
            <v>1638</v>
          </cell>
        </row>
        <row r="6729">
          <cell r="B6729" t="str">
            <v>王琼41（3982）</v>
          </cell>
          <cell r="C6729" t="str">
            <v>芳6980</v>
          </cell>
          <cell r="D6729">
            <v>8888</v>
          </cell>
        </row>
        <row r="6730">
          <cell r="B6730" t="str">
            <v>夏梦迪</v>
          </cell>
          <cell r="C6730" t="str">
            <v>邹2429</v>
          </cell>
          <cell r="D6730">
            <v>8070</v>
          </cell>
        </row>
        <row r="6731">
          <cell r="B6731" t="str">
            <v>陈柳意</v>
          </cell>
          <cell r="C6731" t="str">
            <v>G3825</v>
          </cell>
          <cell r="D6731">
            <v>8070</v>
          </cell>
        </row>
        <row r="6732">
          <cell r="B6732" t="str">
            <v>邹艳辉</v>
          </cell>
          <cell r="C6732" t="str">
            <v>黄8722</v>
          </cell>
          <cell r="D6732">
            <v>8070</v>
          </cell>
        </row>
        <row r="6733">
          <cell r="B6733" t="str">
            <v>李雪（3293）</v>
          </cell>
          <cell r="C6733" t="str">
            <v>G0319</v>
          </cell>
          <cell r="D6733">
            <v>8070</v>
          </cell>
        </row>
        <row r="6734">
          <cell r="B6734" t="str">
            <v>宋洁</v>
          </cell>
          <cell r="C6734" t="str">
            <v>G9870</v>
          </cell>
          <cell r="D6734">
            <v>8599</v>
          </cell>
        </row>
        <row r="6735">
          <cell r="B6735" t="str">
            <v>刘志春</v>
          </cell>
          <cell r="C6735" t="str">
            <v>胖4566</v>
          </cell>
          <cell r="D6735">
            <v>1313</v>
          </cell>
        </row>
        <row r="6736">
          <cell r="B6736" t="str">
            <v>吴平英</v>
          </cell>
          <cell r="C6736" t="str">
            <v>文7783</v>
          </cell>
          <cell r="D6736">
            <v>8599</v>
          </cell>
        </row>
        <row r="6737">
          <cell r="B6737" t="str">
            <v>马珂</v>
          </cell>
          <cell r="C6737" t="str">
            <v>G6739</v>
          </cell>
          <cell r="D6737">
            <v>5858</v>
          </cell>
        </row>
        <row r="6738">
          <cell r="B6738" t="str">
            <v>范艳</v>
          </cell>
          <cell r="C6738" t="str">
            <v>玉8384</v>
          </cell>
          <cell r="D6738">
            <v>8070</v>
          </cell>
        </row>
        <row r="6739">
          <cell r="B6739" t="str">
            <v>唐湘惠</v>
          </cell>
          <cell r="C6739" t="str">
            <v>美团</v>
          </cell>
          <cell r="D6739">
            <v>1334</v>
          </cell>
        </row>
        <row r="6740">
          <cell r="B6740" t="str">
            <v>王嘉余</v>
          </cell>
          <cell r="C6740" t="str">
            <v>小红书</v>
          </cell>
          <cell r="D6740">
            <v>1330</v>
          </cell>
        </row>
        <row r="6741">
          <cell r="B6741" t="str">
            <v>胡六娥</v>
          </cell>
          <cell r="C6741" t="str">
            <v>唐0325</v>
          </cell>
          <cell r="D6741">
            <v>9886</v>
          </cell>
        </row>
        <row r="6742">
          <cell r="B6742" t="str">
            <v>伍文玉</v>
          </cell>
          <cell r="C6742" t="str">
            <v>杨4855</v>
          </cell>
          <cell r="D6742">
            <v>8888</v>
          </cell>
        </row>
        <row r="6743">
          <cell r="B6743" t="str">
            <v>王悦60（3006）</v>
          </cell>
          <cell r="C6743" t="str">
            <v>G9870</v>
          </cell>
          <cell r="D6743">
            <v>8599</v>
          </cell>
        </row>
        <row r="6744">
          <cell r="B6744" t="str">
            <v>石贵仙</v>
          </cell>
          <cell r="C6744" t="str">
            <v>G0101</v>
          </cell>
          <cell r="D6744">
            <v>8668</v>
          </cell>
        </row>
        <row r="6745">
          <cell r="B6745" t="str">
            <v>黄玉娜</v>
          </cell>
          <cell r="C6745" t="str">
            <v>G0101</v>
          </cell>
          <cell r="D6745">
            <v>8668</v>
          </cell>
        </row>
        <row r="6746">
          <cell r="B6746" t="str">
            <v>黄武</v>
          </cell>
          <cell r="C6746" t="str">
            <v>G0101</v>
          </cell>
          <cell r="D6746">
            <v>8668</v>
          </cell>
        </row>
        <row r="6747">
          <cell r="B6747" t="str">
            <v>李方敏</v>
          </cell>
          <cell r="C6747" t="str">
            <v>G7500</v>
          </cell>
          <cell r="D6747">
            <v>5555</v>
          </cell>
        </row>
        <row r="6748">
          <cell r="B6748" t="str">
            <v>刘时妹</v>
          </cell>
          <cell r="C6748" t="str">
            <v>刘6982</v>
          </cell>
          <cell r="D6748">
            <v>5858</v>
          </cell>
        </row>
        <row r="6749">
          <cell r="B6749" t="str">
            <v>辜兰霞</v>
          </cell>
          <cell r="C6749" t="str">
            <v>李6783</v>
          </cell>
          <cell r="D6749">
            <v>9886</v>
          </cell>
        </row>
        <row r="6750">
          <cell r="B6750" t="str">
            <v>龙建香</v>
          </cell>
          <cell r="C6750" t="str">
            <v>李6783</v>
          </cell>
          <cell r="D6750">
            <v>9886</v>
          </cell>
        </row>
        <row r="6751">
          <cell r="B6751" t="str">
            <v>郑丽45（4778）</v>
          </cell>
          <cell r="C6751" t="str">
            <v>G7663</v>
          </cell>
          <cell r="D6751">
            <v>8668</v>
          </cell>
        </row>
        <row r="6752">
          <cell r="B6752" t="str">
            <v>吴桂兰</v>
          </cell>
          <cell r="C6752" t="str">
            <v>G8687</v>
          </cell>
          <cell r="D6752">
            <v>8668</v>
          </cell>
        </row>
        <row r="6753">
          <cell r="B6753" t="str">
            <v>陈耀军</v>
          </cell>
          <cell r="C6753" t="str">
            <v>G8687</v>
          </cell>
          <cell r="D6753">
            <v>8668</v>
          </cell>
        </row>
        <row r="6754">
          <cell r="B6754" t="str">
            <v>彭良才</v>
          </cell>
          <cell r="C6754" t="str">
            <v>袁0354</v>
          </cell>
          <cell r="D6754">
            <v>8599</v>
          </cell>
        </row>
        <row r="6755">
          <cell r="B6755" t="str">
            <v>郭莉</v>
          </cell>
          <cell r="C6755" t="str">
            <v>胖4566</v>
          </cell>
          <cell r="D6755">
            <v>1313</v>
          </cell>
        </row>
        <row r="6756">
          <cell r="B6756" t="str">
            <v>张志峰</v>
          </cell>
          <cell r="C6756" t="str">
            <v>胖4566</v>
          </cell>
          <cell r="D6756">
            <v>1313</v>
          </cell>
        </row>
        <row r="6757">
          <cell r="B6757" t="str">
            <v>彭福艳</v>
          </cell>
          <cell r="C6757" t="str">
            <v>G0905</v>
          </cell>
          <cell r="D6757">
            <v>8599</v>
          </cell>
        </row>
        <row r="6760">
          <cell r="B6760" t="str">
            <v>段钦</v>
          </cell>
          <cell r="C6760" t="str">
            <v>G0905</v>
          </cell>
          <cell r="D6760">
            <v>8599</v>
          </cell>
        </row>
        <row r="6763">
          <cell r="B6763" t="str">
            <v>郭林艳</v>
          </cell>
          <cell r="C6763" t="str">
            <v>袁0354</v>
          </cell>
          <cell r="D6763">
            <v>8599</v>
          </cell>
        </row>
        <row r="6764">
          <cell r="B6764" t="str">
            <v>罗静60（7700）</v>
          </cell>
          <cell r="C6764" t="str">
            <v>G9870</v>
          </cell>
          <cell r="D6764">
            <v>8599</v>
          </cell>
        </row>
        <row r="6766">
          <cell r="B6766" t="str">
            <v>张用</v>
          </cell>
          <cell r="C6766" t="str">
            <v>G4778</v>
          </cell>
          <cell r="D6766">
            <v>9611</v>
          </cell>
        </row>
        <row r="6767">
          <cell r="B6767" t="str">
            <v>龚园园</v>
          </cell>
          <cell r="C6767" t="str">
            <v>G4108</v>
          </cell>
          <cell r="D6767">
            <v>5858</v>
          </cell>
        </row>
        <row r="6768">
          <cell r="B6768" t="str">
            <v>张立新</v>
          </cell>
          <cell r="C6768" t="str">
            <v>G8073</v>
          </cell>
          <cell r="D6768">
            <v>5858</v>
          </cell>
        </row>
        <row r="6769">
          <cell r="B6769" t="str">
            <v>周浪60（1945）</v>
          </cell>
          <cell r="C6769" t="str">
            <v>黄8722</v>
          </cell>
          <cell r="D6769">
            <v>8070</v>
          </cell>
        </row>
        <row r="6770">
          <cell r="C6770" t="str">
            <v>黄8722</v>
          </cell>
          <cell r="D6770">
            <v>8070</v>
          </cell>
        </row>
        <row r="6771">
          <cell r="B6771" t="str">
            <v>欧平</v>
          </cell>
          <cell r="C6771" t="str">
            <v>G2995</v>
          </cell>
          <cell r="D6771">
            <v>5555</v>
          </cell>
        </row>
        <row r="6772">
          <cell r="B6772" t="str">
            <v>李艳艳60（9781）</v>
          </cell>
          <cell r="C6772" t="str">
            <v>邹2429</v>
          </cell>
          <cell r="D6772">
            <v>8070</v>
          </cell>
        </row>
        <row r="6773">
          <cell r="B6773" t="str">
            <v>THICHINHLAU</v>
          </cell>
          <cell r="C6773" t="str">
            <v>谭9531</v>
          </cell>
          <cell r="D6773">
            <v>9611</v>
          </cell>
        </row>
        <row r="6774">
          <cell r="B6774" t="str">
            <v>吴丹60（7991）</v>
          </cell>
          <cell r="C6774" t="str">
            <v>G2995</v>
          </cell>
          <cell r="D6774">
            <v>5555</v>
          </cell>
        </row>
        <row r="6775">
          <cell r="B6775" t="str">
            <v>吴沐蓉</v>
          </cell>
          <cell r="C6775" t="str">
            <v>G2757</v>
          </cell>
          <cell r="D6775">
            <v>8668</v>
          </cell>
        </row>
        <row r="6776">
          <cell r="B6776" t="str">
            <v>李燕60（5128）</v>
          </cell>
          <cell r="C6776" t="str">
            <v>王9978</v>
          </cell>
          <cell r="D6776">
            <v>1638</v>
          </cell>
        </row>
        <row r="6777">
          <cell r="B6777" t="str">
            <v>刘芳60（8342）</v>
          </cell>
          <cell r="C6777" t="str">
            <v>G2995</v>
          </cell>
          <cell r="D6777">
            <v>5555</v>
          </cell>
        </row>
        <row r="6778">
          <cell r="B6778" t="str">
            <v>杨宜佳</v>
          </cell>
          <cell r="C6778" t="str">
            <v>G2995</v>
          </cell>
          <cell r="D6778">
            <v>5555</v>
          </cell>
        </row>
        <row r="6779">
          <cell r="B6779" t="str">
            <v>赵庆雲</v>
          </cell>
          <cell r="C6779" t="str">
            <v>G9700</v>
          </cell>
          <cell r="D6779">
            <v>8070</v>
          </cell>
        </row>
        <row r="6780">
          <cell r="B6780" t="str">
            <v>张秀45（6728）</v>
          </cell>
          <cell r="C6780" t="str">
            <v>G7500</v>
          </cell>
          <cell r="D6780">
            <v>5555</v>
          </cell>
        </row>
        <row r="6781">
          <cell r="B6781" t="str">
            <v>湛威</v>
          </cell>
          <cell r="C6781" t="str">
            <v>G7500</v>
          </cell>
          <cell r="D6781">
            <v>5555</v>
          </cell>
        </row>
        <row r="6782">
          <cell r="B6782" t="str">
            <v>徐美42（2910）</v>
          </cell>
          <cell r="C6782" t="str">
            <v>G8687</v>
          </cell>
          <cell r="D6782">
            <v>8668</v>
          </cell>
        </row>
        <row r="6783">
          <cell r="B6783" t="str">
            <v>蒋美</v>
          </cell>
          <cell r="C6783" t="str">
            <v>G8687</v>
          </cell>
          <cell r="D6783">
            <v>8668</v>
          </cell>
        </row>
        <row r="6784">
          <cell r="B6784" t="str">
            <v>陈流扬</v>
          </cell>
          <cell r="C6784" t="str">
            <v>G0319</v>
          </cell>
          <cell r="D6784">
            <v>8070</v>
          </cell>
        </row>
        <row r="6785">
          <cell r="C6785" t="str">
            <v>G0319</v>
          </cell>
          <cell r="D6785">
            <v>8070</v>
          </cell>
        </row>
        <row r="6786">
          <cell r="B6786" t="str">
            <v>郑秀英</v>
          </cell>
          <cell r="C6786" t="str">
            <v>G0319</v>
          </cell>
          <cell r="D6786">
            <v>8070</v>
          </cell>
        </row>
        <row r="6787">
          <cell r="B6787" t="str">
            <v>邹念</v>
          </cell>
          <cell r="C6787" t="str">
            <v>G9870</v>
          </cell>
          <cell r="D6787">
            <v>8599</v>
          </cell>
        </row>
        <row r="6788">
          <cell r="B6788" t="str">
            <v>项娟</v>
          </cell>
          <cell r="C6788" t="str">
            <v>G8687</v>
          </cell>
          <cell r="D6788">
            <v>8668</v>
          </cell>
        </row>
        <row r="6789">
          <cell r="B6789" t="str">
            <v>徐美42（2910）</v>
          </cell>
          <cell r="C6789" t="str">
            <v>G8687</v>
          </cell>
          <cell r="D6789">
            <v>8668</v>
          </cell>
        </row>
        <row r="6790">
          <cell r="B6790" t="str">
            <v>蒋赞</v>
          </cell>
          <cell r="C6790" t="str">
            <v>G8687</v>
          </cell>
          <cell r="D6790">
            <v>8668</v>
          </cell>
        </row>
        <row r="6791">
          <cell r="B6791" t="str">
            <v>刘新华</v>
          </cell>
          <cell r="C6791" t="str">
            <v>Y9991</v>
          </cell>
          <cell r="D6791">
            <v>1530</v>
          </cell>
        </row>
        <row r="6792">
          <cell r="B6792" t="str">
            <v>付书会</v>
          </cell>
          <cell r="C6792" t="str">
            <v>直播</v>
          </cell>
          <cell r="D6792">
            <v>1337</v>
          </cell>
        </row>
        <row r="6793">
          <cell r="B6793" t="str">
            <v>赵婵</v>
          </cell>
          <cell r="C6793" t="str">
            <v>李4948</v>
          </cell>
          <cell r="D6793">
            <v>8070</v>
          </cell>
        </row>
        <row r="6794">
          <cell r="B6794" t="str">
            <v>周敏25（1512）</v>
          </cell>
          <cell r="C6794" t="str">
            <v>敏3351</v>
          </cell>
          <cell r="D6794" t="str">
            <v>9886/1338</v>
          </cell>
          <cell r="E6794">
            <v>1338</v>
          </cell>
        </row>
        <row r="6795">
          <cell r="B6795" t="str">
            <v>张启玉</v>
          </cell>
          <cell r="C6795" t="str">
            <v>华7387</v>
          </cell>
          <cell r="D6795">
            <v>1688</v>
          </cell>
        </row>
        <row r="6796">
          <cell r="B6796" t="str">
            <v>张玲玲42（7569）</v>
          </cell>
          <cell r="C6796" t="str">
            <v>G7565</v>
          </cell>
          <cell r="D6796">
            <v>1313</v>
          </cell>
        </row>
        <row r="6797">
          <cell r="B6797" t="str">
            <v>首可冲</v>
          </cell>
          <cell r="C6797" t="str">
            <v>G8687</v>
          </cell>
          <cell r="D6797">
            <v>8668</v>
          </cell>
        </row>
        <row r="6798">
          <cell r="B6798" t="str">
            <v>田子妹</v>
          </cell>
          <cell r="C6798" t="str">
            <v>G8687</v>
          </cell>
          <cell r="D6798">
            <v>8668</v>
          </cell>
        </row>
        <row r="6799">
          <cell r="B6799" t="str">
            <v>陈欣22（3563）</v>
          </cell>
          <cell r="C6799" t="str">
            <v>陈3563</v>
          </cell>
          <cell r="D6799">
            <v>8070</v>
          </cell>
        </row>
        <row r="6800">
          <cell r="B6800" t="str">
            <v>熊艳45（5831）</v>
          </cell>
          <cell r="C6800" t="str">
            <v>G0319</v>
          </cell>
          <cell r="D6800">
            <v>8070</v>
          </cell>
        </row>
        <row r="6801">
          <cell r="B6801" t="str">
            <v>王雨艳60（1308）</v>
          </cell>
          <cell r="C6801" t="str">
            <v>G1308</v>
          </cell>
          <cell r="D6801">
            <v>1638</v>
          </cell>
        </row>
        <row r="6802">
          <cell r="B6802" t="str">
            <v>罗湘</v>
          </cell>
          <cell r="C6802" t="str">
            <v>G1308</v>
          </cell>
          <cell r="D6802">
            <v>1638</v>
          </cell>
        </row>
        <row r="6803">
          <cell r="B6803" t="str">
            <v>文哲樱</v>
          </cell>
          <cell r="C6803" t="str">
            <v>G9870</v>
          </cell>
          <cell r="D6803">
            <v>8599</v>
          </cell>
        </row>
        <row r="6804">
          <cell r="B6804" t="str">
            <v>曾翔艺</v>
          </cell>
          <cell r="C6804" t="str">
            <v>玉8384</v>
          </cell>
          <cell r="D6804">
            <v>8070</v>
          </cell>
        </row>
        <row r="6805">
          <cell r="B6805" t="str">
            <v>易桂芳</v>
          </cell>
          <cell r="C6805" t="str">
            <v>刘4696</v>
          </cell>
          <cell r="D6805">
            <v>1313</v>
          </cell>
        </row>
        <row r="6806">
          <cell r="B6806" t="str">
            <v>张燕（2356）</v>
          </cell>
          <cell r="C6806" t="str">
            <v>邹2429</v>
          </cell>
          <cell r="D6806">
            <v>8070</v>
          </cell>
        </row>
        <row r="6807">
          <cell r="B6807" t="str">
            <v>康倩梅</v>
          </cell>
          <cell r="C6807" t="str">
            <v>G4108</v>
          </cell>
          <cell r="D6807">
            <v>5858</v>
          </cell>
        </row>
        <row r="6808">
          <cell r="B6808" t="str">
            <v>叶瑾萱</v>
          </cell>
          <cell r="C6808" t="str">
            <v>小红书</v>
          </cell>
          <cell r="D6808">
            <v>1332</v>
          </cell>
        </row>
        <row r="6809">
          <cell r="B6809" t="str">
            <v>谢腾飞</v>
          </cell>
          <cell r="C6809" t="str">
            <v>G8073</v>
          </cell>
          <cell r="D6809">
            <v>5858</v>
          </cell>
        </row>
        <row r="6810">
          <cell r="B6810" t="str">
            <v>唐丹</v>
          </cell>
          <cell r="C6810" t="str">
            <v>小红书</v>
          </cell>
          <cell r="D6810">
            <v>1330</v>
          </cell>
        </row>
        <row r="6811">
          <cell r="B6811" t="str">
            <v>徐琴</v>
          </cell>
          <cell r="C6811" t="str">
            <v>G4108</v>
          </cell>
          <cell r="D6811" t="str">
            <v>5858/1331</v>
          </cell>
          <cell r="E6811">
            <v>1331</v>
          </cell>
        </row>
        <row r="6812">
          <cell r="C6812" t="str">
            <v>G4108</v>
          </cell>
          <cell r="D6812" t="str">
            <v>5858/1331</v>
          </cell>
          <cell r="E6812">
            <v>1331</v>
          </cell>
        </row>
        <row r="6813">
          <cell r="B6813" t="str">
            <v>张子怡</v>
          </cell>
          <cell r="C6813" t="str">
            <v>易2347</v>
          </cell>
          <cell r="D6813">
            <v>8599</v>
          </cell>
        </row>
        <row r="6814">
          <cell r="B6814" t="str">
            <v>陶中秋</v>
          </cell>
          <cell r="C6814" t="str">
            <v>易2347</v>
          </cell>
          <cell r="D6814">
            <v>8599</v>
          </cell>
        </row>
        <row r="6815">
          <cell r="B6815" t="str">
            <v>曾翔艺</v>
          </cell>
          <cell r="C6815" t="str">
            <v>玉8384</v>
          </cell>
          <cell r="D6815">
            <v>8070</v>
          </cell>
        </row>
        <row r="6816">
          <cell r="B6816" t="str">
            <v>石芳芳23（0677）</v>
          </cell>
          <cell r="C6816" t="str">
            <v>彭8989</v>
          </cell>
          <cell r="D6816" t="str">
            <v>9611/1338</v>
          </cell>
        </row>
        <row r="6817">
          <cell r="B6817" t="str">
            <v>杨金花2（8826）</v>
          </cell>
          <cell r="C6817" t="str">
            <v>G0193</v>
          </cell>
          <cell r="D6817" t="str">
            <v>3333/1330</v>
          </cell>
        </row>
        <row r="6818">
          <cell r="B6818" t="str">
            <v>赖春丽</v>
          </cell>
          <cell r="C6818" t="str">
            <v>雷8229</v>
          </cell>
          <cell r="D6818">
            <v>3333</v>
          </cell>
        </row>
        <row r="6819">
          <cell r="B6819" t="str">
            <v>黄雪婷</v>
          </cell>
          <cell r="C6819" t="str">
            <v>小红书</v>
          </cell>
          <cell r="D6819">
            <v>1330</v>
          </cell>
        </row>
        <row r="6820">
          <cell r="B6820" t="str">
            <v>陈同倩</v>
          </cell>
          <cell r="C6820" t="str">
            <v>G4899</v>
          </cell>
          <cell r="D6820">
            <v>8070</v>
          </cell>
        </row>
        <row r="6821">
          <cell r="B6821" t="str">
            <v>施传艳</v>
          </cell>
          <cell r="C6821" t="str">
            <v>G3825</v>
          </cell>
          <cell r="D6821">
            <v>8070</v>
          </cell>
        </row>
        <row r="6822">
          <cell r="B6822" t="str">
            <v>胡伟60（7829）</v>
          </cell>
          <cell r="C6822" t="str">
            <v>G7500</v>
          </cell>
          <cell r="D6822">
            <v>5555</v>
          </cell>
        </row>
        <row r="6823">
          <cell r="B6823" t="str">
            <v>黎艳红60（6065）</v>
          </cell>
          <cell r="C6823" t="str">
            <v>黄8722</v>
          </cell>
          <cell r="D6823">
            <v>8070</v>
          </cell>
        </row>
        <row r="6824">
          <cell r="B6824" t="str">
            <v>李华同</v>
          </cell>
          <cell r="C6824" t="str">
            <v>黄8722</v>
          </cell>
          <cell r="D6824">
            <v>8070</v>
          </cell>
        </row>
        <row r="6825">
          <cell r="B6825" t="str">
            <v>李玲60（2691）</v>
          </cell>
          <cell r="C6825" t="str">
            <v>G4793</v>
          </cell>
          <cell r="D6825">
            <v>8668</v>
          </cell>
        </row>
        <row r="6826">
          <cell r="B6826" t="str">
            <v>史志慧</v>
          </cell>
          <cell r="C6826" t="str">
            <v>G9223</v>
          </cell>
          <cell r="D6826">
            <v>8599</v>
          </cell>
        </row>
        <row r="6827">
          <cell r="B6827" t="str">
            <v>宋洁60（7763）</v>
          </cell>
          <cell r="C6827" t="str">
            <v>G9870</v>
          </cell>
          <cell r="D6827">
            <v>8599</v>
          </cell>
        </row>
        <row r="6828">
          <cell r="B6828" t="str">
            <v>齐征</v>
          </cell>
          <cell r="C6828" t="str">
            <v>G9870</v>
          </cell>
          <cell r="D6828">
            <v>8599</v>
          </cell>
        </row>
        <row r="6829">
          <cell r="B6829" t="str">
            <v>徐茂</v>
          </cell>
          <cell r="C6829" t="str">
            <v>G2995</v>
          </cell>
          <cell r="D6829">
            <v>5555</v>
          </cell>
        </row>
        <row r="6830">
          <cell r="B6830" t="str">
            <v>梁云凤43（9764）</v>
          </cell>
          <cell r="C6830" t="str">
            <v>G4555</v>
          </cell>
          <cell r="D6830">
            <v>8070</v>
          </cell>
        </row>
        <row r="6831">
          <cell r="B6831" t="str">
            <v>王仕花</v>
          </cell>
          <cell r="C6831" t="str">
            <v>娟4666</v>
          </cell>
          <cell r="D6831">
            <v>1638</v>
          </cell>
        </row>
        <row r="6832">
          <cell r="B6832" t="str">
            <v>杨荣敏</v>
          </cell>
          <cell r="C6832" t="str">
            <v>陈3085</v>
          </cell>
          <cell r="D6832">
            <v>1313</v>
          </cell>
        </row>
        <row r="6833">
          <cell r="C6833" t="str">
            <v>陈3085</v>
          </cell>
          <cell r="D6833">
            <v>1313</v>
          </cell>
        </row>
        <row r="6834">
          <cell r="B6834" t="str">
            <v>李美静41（2341）</v>
          </cell>
          <cell r="C6834" t="str">
            <v>G0319</v>
          </cell>
          <cell r="D6834">
            <v>8070</v>
          </cell>
        </row>
        <row r="6835">
          <cell r="B6835" t="str">
            <v>黄琪41（9127）</v>
          </cell>
          <cell r="C6835" t="str">
            <v>G0319</v>
          </cell>
          <cell r="D6835">
            <v>8070</v>
          </cell>
        </row>
        <row r="6836">
          <cell r="B6836" t="str">
            <v>肖建成</v>
          </cell>
          <cell r="C6836" t="str">
            <v>屈3608</v>
          </cell>
          <cell r="D6836">
            <v>8668</v>
          </cell>
        </row>
        <row r="6837">
          <cell r="C6837" t="str">
            <v>屈3608</v>
          </cell>
          <cell r="D6837">
            <v>8668</v>
          </cell>
        </row>
        <row r="6838">
          <cell r="B6838" t="str">
            <v>汤志鸿</v>
          </cell>
          <cell r="C6838" t="str">
            <v>G2222</v>
          </cell>
          <cell r="D6838">
            <v>8070</v>
          </cell>
        </row>
        <row r="6839">
          <cell r="B6839" t="str">
            <v>谢小玲60（1137）</v>
          </cell>
          <cell r="C6839" t="str">
            <v>Y5322</v>
          </cell>
          <cell r="D6839">
            <v>8050</v>
          </cell>
        </row>
        <row r="6840">
          <cell r="B6840" t="str">
            <v>卢金花</v>
          </cell>
          <cell r="C6840" t="str">
            <v>Y5322</v>
          </cell>
          <cell r="D6840">
            <v>8050</v>
          </cell>
        </row>
        <row r="6841">
          <cell r="B6841" t="str">
            <v>阮文婷</v>
          </cell>
          <cell r="C6841" t="str">
            <v>G6739</v>
          </cell>
          <cell r="D6841">
            <v>5858</v>
          </cell>
        </row>
        <row r="6842">
          <cell r="B6842" t="str">
            <v>刘杏敏</v>
          </cell>
          <cell r="C6842" t="str">
            <v>谭0726</v>
          </cell>
          <cell r="D6842">
            <v>8070</v>
          </cell>
        </row>
        <row r="6843">
          <cell r="B6843" t="str">
            <v>林小燕</v>
          </cell>
          <cell r="C6843">
            <v>0</v>
          </cell>
          <cell r="D6843">
            <v>1331</v>
          </cell>
        </row>
        <row r="6844">
          <cell r="B6844" t="str">
            <v>刘孟梅</v>
          </cell>
          <cell r="C6844" t="str">
            <v>慧1329</v>
          </cell>
          <cell r="D6844">
            <v>8668</v>
          </cell>
        </row>
        <row r="6845">
          <cell r="B6845" t="str">
            <v>杨洋</v>
          </cell>
          <cell r="C6845" t="str">
            <v>小红书</v>
          </cell>
          <cell r="D6845">
            <v>1331</v>
          </cell>
        </row>
        <row r="6846">
          <cell r="B6846" t="str">
            <v>欧阳琳</v>
          </cell>
          <cell r="C6846" t="str">
            <v>刘8616</v>
          </cell>
          <cell r="D6846">
            <v>8599</v>
          </cell>
        </row>
        <row r="6847">
          <cell r="B6847" t="str">
            <v>邹丽芬</v>
          </cell>
          <cell r="C6847" t="str">
            <v>肖3700</v>
          </cell>
          <cell r="D6847">
            <v>5858</v>
          </cell>
        </row>
        <row r="6848">
          <cell r="B6848" t="str">
            <v>杨正莲</v>
          </cell>
          <cell r="C6848" t="str">
            <v>琼6858</v>
          </cell>
          <cell r="D6848">
            <v>8599</v>
          </cell>
        </row>
        <row r="6849">
          <cell r="B6849" t="str">
            <v>陈菲1610</v>
          </cell>
          <cell r="C6849" t="str">
            <v>简4618</v>
          </cell>
          <cell r="D6849">
            <v>3333</v>
          </cell>
        </row>
        <row r="6850">
          <cell r="B6850" t="str">
            <v>晏拥勤</v>
          </cell>
          <cell r="C6850" t="str">
            <v>刘9106</v>
          </cell>
          <cell r="D6850">
            <v>5555</v>
          </cell>
        </row>
        <row r="6851">
          <cell r="B6851" t="str">
            <v>杨依妍61（5094）</v>
          </cell>
          <cell r="C6851" t="str">
            <v>G4899</v>
          </cell>
          <cell r="D6851">
            <v>8070</v>
          </cell>
        </row>
        <row r="6852">
          <cell r="B6852" t="str">
            <v>向艳芝</v>
          </cell>
          <cell r="C6852" t="str">
            <v>清8368</v>
          </cell>
          <cell r="D6852">
            <v>5555</v>
          </cell>
        </row>
        <row r="6854">
          <cell r="B6854" t="str">
            <v>李宗静</v>
          </cell>
          <cell r="C6854" t="str">
            <v>G7565</v>
          </cell>
          <cell r="D6854">
            <v>1313</v>
          </cell>
        </row>
        <row r="6855">
          <cell r="B6855" t="str">
            <v>陈双80（8983）</v>
          </cell>
          <cell r="C6855" t="str">
            <v>G7768</v>
          </cell>
          <cell r="D6855">
            <v>1638</v>
          </cell>
        </row>
        <row r="6856">
          <cell r="B6856" t="str">
            <v>邹细红</v>
          </cell>
          <cell r="C6856" t="str">
            <v>袁3801</v>
          </cell>
          <cell r="D6856">
            <v>8070</v>
          </cell>
        </row>
        <row r="6857">
          <cell r="B6857" t="str">
            <v>胡佳160（5205）</v>
          </cell>
          <cell r="C6857">
            <v>0</v>
          </cell>
          <cell r="D6857">
            <v>1334</v>
          </cell>
        </row>
        <row r="6858">
          <cell r="B6858" t="str">
            <v>罗松涛</v>
          </cell>
          <cell r="C6858">
            <v>0</v>
          </cell>
          <cell r="D6858">
            <v>1334</v>
          </cell>
        </row>
        <row r="6859">
          <cell r="B6859" t="str">
            <v>杨光燕</v>
          </cell>
          <cell r="C6859" t="str">
            <v>曾3832</v>
          </cell>
          <cell r="D6859">
            <v>9886</v>
          </cell>
        </row>
        <row r="6860">
          <cell r="B6860" t="str">
            <v>田梦锦</v>
          </cell>
          <cell r="C6860" t="str">
            <v>G0319</v>
          </cell>
          <cell r="D6860">
            <v>8070</v>
          </cell>
        </row>
        <row r="6861">
          <cell r="B6861" t="str">
            <v>赵娟49（6553）</v>
          </cell>
          <cell r="C6861" t="str">
            <v>G0319</v>
          </cell>
          <cell r="D6861">
            <v>8070</v>
          </cell>
        </row>
        <row r="6862">
          <cell r="B6862" t="str">
            <v>周晓晴</v>
          </cell>
          <cell r="C6862" t="str">
            <v>G0319</v>
          </cell>
          <cell r="D6862">
            <v>8070</v>
          </cell>
        </row>
        <row r="6863">
          <cell r="B6863" t="str">
            <v>刘丽60（1308）</v>
          </cell>
          <cell r="C6863" t="str">
            <v>G1308</v>
          </cell>
          <cell r="D6863">
            <v>1638</v>
          </cell>
        </row>
        <row r="6864">
          <cell r="B6864" t="str">
            <v>雷欧里</v>
          </cell>
          <cell r="C6864" t="str">
            <v>G4045</v>
          </cell>
          <cell r="D6864">
            <v>5555</v>
          </cell>
        </row>
        <row r="6866">
          <cell r="B6866" t="str">
            <v>谢素云</v>
          </cell>
          <cell r="C6866" t="str">
            <v>G0905</v>
          </cell>
          <cell r="D6866">
            <v>8599</v>
          </cell>
        </row>
        <row r="6867">
          <cell r="B6867" t="str">
            <v>吉佐阿牛</v>
          </cell>
          <cell r="C6867" t="str">
            <v>G0815</v>
          </cell>
          <cell r="D6867">
            <v>8599</v>
          </cell>
        </row>
        <row r="6868">
          <cell r="B6868" t="str">
            <v>鲁文楷</v>
          </cell>
          <cell r="C6868" t="str">
            <v>G0101</v>
          </cell>
          <cell r="D6868">
            <v>8668</v>
          </cell>
        </row>
        <row r="6869">
          <cell r="B6869" t="str">
            <v>欧阳庚秀</v>
          </cell>
          <cell r="C6869" t="str">
            <v>G0101</v>
          </cell>
          <cell r="D6869">
            <v>8668</v>
          </cell>
        </row>
        <row r="6870">
          <cell r="B6870" t="str">
            <v>付娜娜</v>
          </cell>
          <cell r="C6870" t="str">
            <v>袁3801</v>
          </cell>
          <cell r="D6870">
            <v>8070</v>
          </cell>
        </row>
        <row r="6871">
          <cell r="C6871" t="str">
            <v>袁3801</v>
          </cell>
          <cell r="D6871">
            <v>8070</v>
          </cell>
        </row>
        <row r="6872">
          <cell r="B6872" t="str">
            <v>邓世贤</v>
          </cell>
          <cell r="C6872">
            <v>0</v>
          </cell>
          <cell r="D6872">
            <v>1330</v>
          </cell>
        </row>
        <row r="6873">
          <cell r="B6873" t="str">
            <v>张钰颖</v>
          </cell>
          <cell r="C6873">
            <v>0</v>
          </cell>
          <cell r="D6873">
            <v>1330</v>
          </cell>
        </row>
        <row r="6874">
          <cell r="B6874" t="str">
            <v>吴月秀</v>
          </cell>
          <cell r="C6874" t="str">
            <v>G0101</v>
          </cell>
          <cell r="D6874">
            <v>8668</v>
          </cell>
        </row>
        <row r="6875">
          <cell r="B6875" t="str">
            <v>何惠玲</v>
          </cell>
          <cell r="C6875" t="str">
            <v>玲7863</v>
          </cell>
          <cell r="D6875">
            <v>8668</v>
          </cell>
        </row>
        <row r="6876">
          <cell r="B6876" t="str">
            <v>邱思平</v>
          </cell>
          <cell r="C6876" t="str">
            <v>蔡5312</v>
          </cell>
          <cell r="D6876">
            <v>8070</v>
          </cell>
        </row>
        <row r="6877">
          <cell r="B6877" t="str">
            <v>王桃萍</v>
          </cell>
          <cell r="C6877" t="str">
            <v>易2347</v>
          </cell>
          <cell r="D6877">
            <v>8599</v>
          </cell>
        </row>
        <row r="6878">
          <cell r="B6878" t="str">
            <v>黄志鹏</v>
          </cell>
          <cell r="C6878" t="str">
            <v>静3796</v>
          </cell>
          <cell r="D6878">
            <v>9886</v>
          </cell>
        </row>
        <row r="6879">
          <cell r="B6879" t="str">
            <v>周滨瑶</v>
          </cell>
          <cell r="C6879" t="str">
            <v>易2347</v>
          </cell>
          <cell r="D6879">
            <v>8599</v>
          </cell>
        </row>
        <row r="6880">
          <cell r="B6880" t="str">
            <v>邓妮娜</v>
          </cell>
          <cell r="C6880" t="str">
            <v>Y9991</v>
          </cell>
          <cell r="D6880">
            <v>1530</v>
          </cell>
        </row>
        <row r="6881">
          <cell r="B6881" t="str">
            <v>向传敏</v>
          </cell>
          <cell r="C6881" t="str">
            <v>杨6301</v>
          </cell>
          <cell r="D6881">
            <v>8599</v>
          </cell>
        </row>
        <row r="6882">
          <cell r="B6882" t="str">
            <v>张永红</v>
          </cell>
          <cell r="C6882" t="str">
            <v>G4045</v>
          </cell>
          <cell r="D6882">
            <v>5555</v>
          </cell>
        </row>
        <row r="6884">
          <cell r="B6884" t="str">
            <v>姚文婷</v>
          </cell>
          <cell r="C6884" t="str">
            <v>G9700</v>
          </cell>
          <cell r="D6884">
            <v>8070</v>
          </cell>
        </row>
        <row r="6885">
          <cell r="B6885" t="str">
            <v>罗亚娟</v>
          </cell>
          <cell r="C6885" t="str">
            <v>G9700</v>
          </cell>
          <cell r="D6885">
            <v>8070</v>
          </cell>
        </row>
        <row r="6886">
          <cell r="B6886" t="str">
            <v>张小飞</v>
          </cell>
          <cell r="C6886" t="str">
            <v>G5013</v>
          </cell>
          <cell r="D6886">
            <v>8599</v>
          </cell>
        </row>
        <row r="6887">
          <cell r="B6887" t="str">
            <v>阳修月</v>
          </cell>
          <cell r="C6887" t="str">
            <v>萍0857</v>
          </cell>
          <cell r="D6887">
            <v>1638</v>
          </cell>
        </row>
        <row r="6888">
          <cell r="C6888" t="str">
            <v>萍0857</v>
          </cell>
          <cell r="D6888">
            <v>1638</v>
          </cell>
        </row>
        <row r="6889">
          <cell r="B6889" t="str">
            <v>何晶60（5756）</v>
          </cell>
          <cell r="C6889" t="str">
            <v>G3825</v>
          </cell>
          <cell r="D6889">
            <v>8070</v>
          </cell>
        </row>
        <row r="6890">
          <cell r="B6890" t="str">
            <v>刘洪波60（6301）</v>
          </cell>
          <cell r="C6890" t="str">
            <v>G3825</v>
          </cell>
          <cell r="D6890">
            <v>8070</v>
          </cell>
        </row>
        <row r="6891">
          <cell r="B6891" t="str">
            <v>曾姣华60（496X）</v>
          </cell>
          <cell r="C6891" t="str">
            <v>G4793</v>
          </cell>
          <cell r="D6891">
            <v>8668</v>
          </cell>
        </row>
        <row r="6892">
          <cell r="B6892" t="str">
            <v>涂小燕</v>
          </cell>
          <cell r="C6892" t="str">
            <v>龚1376</v>
          </cell>
          <cell r="D6892">
            <v>8599</v>
          </cell>
        </row>
        <row r="6893">
          <cell r="B6893" t="str">
            <v>王文杰</v>
          </cell>
          <cell r="C6893" t="str">
            <v>龚1376</v>
          </cell>
          <cell r="D6893">
            <v>8599</v>
          </cell>
        </row>
        <row r="6894">
          <cell r="B6894" t="str">
            <v>谭贵方</v>
          </cell>
          <cell r="C6894" t="str">
            <v>G9988</v>
          </cell>
          <cell r="D6894">
            <v>5858</v>
          </cell>
        </row>
        <row r="6895">
          <cell r="B6895" t="str">
            <v>魏人杰</v>
          </cell>
          <cell r="C6895" t="str">
            <v>G9988</v>
          </cell>
          <cell r="D6895">
            <v>5858</v>
          </cell>
        </row>
        <row r="6896">
          <cell r="B6896" t="str">
            <v>傅春英</v>
          </cell>
          <cell r="C6896" t="str">
            <v>贺9228</v>
          </cell>
          <cell r="D6896">
            <v>8599</v>
          </cell>
        </row>
        <row r="6897">
          <cell r="B6897" t="str">
            <v>龙丽花</v>
          </cell>
          <cell r="C6897" t="str">
            <v>雷3515</v>
          </cell>
          <cell r="D6897">
            <v>1638</v>
          </cell>
        </row>
        <row r="6898">
          <cell r="C6898" t="str">
            <v>雷3515</v>
          </cell>
          <cell r="D6898">
            <v>1638</v>
          </cell>
        </row>
        <row r="6899">
          <cell r="B6899" t="str">
            <v>马美英</v>
          </cell>
          <cell r="C6899" t="str">
            <v>G0319</v>
          </cell>
          <cell r="D6899">
            <v>8070</v>
          </cell>
        </row>
        <row r="6900">
          <cell r="B6900" t="str">
            <v>顾小兰</v>
          </cell>
          <cell r="C6900" t="str">
            <v>G0319</v>
          </cell>
          <cell r="D6900">
            <v>8070</v>
          </cell>
        </row>
        <row r="6901">
          <cell r="B6901" t="str">
            <v>张莉50（0222）</v>
          </cell>
          <cell r="C6901" t="str">
            <v>G7500</v>
          </cell>
          <cell r="D6901">
            <v>5555</v>
          </cell>
        </row>
        <row r="6902">
          <cell r="B6902" t="str">
            <v>喻雪娜</v>
          </cell>
          <cell r="C6902" t="str">
            <v>G8668</v>
          </cell>
          <cell r="D6902">
            <v>5858</v>
          </cell>
        </row>
        <row r="6903">
          <cell r="B6903" t="str">
            <v>唐梦蝶</v>
          </cell>
          <cell r="C6903" t="str">
            <v>娟4666</v>
          </cell>
          <cell r="D6903">
            <v>1638</v>
          </cell>
        </row>
        <row r="6904">
          <cell r="B6904" t="str">
            <v>涂小燕</v>
          </cell>
          <cell r="C6904" t="str">
            <v>龚1376</v>
          </cell>
          <cell r="D6904">
            <v>8599</v>
          </cell>
        </row>
        <row r="6905">
          <cell r="B6905" t="str">
            <v>张辽</v>
          </cell>
          <cell r="C6905" t="str">
            <v>G7500</v>
          </cell>
          <cell r="D6905">
            <v>5555</v>
          </cell>
        </row>
        <row r="6906">
          <cell r="B6906" t="str">
            <v>苏霞40（3309）</v>
          </cell>
          <cell r="C6906" t="str">
            <v>桑0396</v>
          </cell>
          <cell r="D6906">
            <v>1573</v>
          </cell>
        </row>
        <row r="6907">
          <cell r="B6907" t="str">
            <v>张兰48（3289）</v>
          </cell>
          <cell r="C6907" t="str">
            <v>G7565</v>
          </cell>
          <cell r="D6907">
            <v>1313</v>
          </cell>
        </row>
        <row r="6908">
          <cell r="B6908" t="str">
            <v>郭萍60（0517）</v>
          </cell>
          <cell r="C6908" t="str">
            <v>直播</v>
          </cell>
          <cell r="D6908">
            <v>1336</v>
          </cell>
        </row>
        <row r="6909">
          <cell r="B6909" t="str">
            <v>刘学美</v>
          </cell>
          <cell r="C6909" t="str">
            <v>肖8626</v>
          </cell>
          <cell r="D6909">
            <v>1313</v>
          </cell>
        </row>
        <row r="6910">
          <cell r="B6910" t="str">
            <v>郭萍60（0517）</v>
          </cell>
          <cell r="C6910" t="str">
            <v>直播</v>
          </cell>
          <cell r="D6910">
            <v>1336</v>
          </cell>
        </row>
        <row r="6911">
          <cell r="B6911" t="str">
            <v>向雯</v>
          </cell>
          <cell r="C6911">
            <v>0</v>
          </cell>
          <cell r="D6911">
            <v>1331</v>
          </cell>
        </row>
        <row r="6912">
          <cell r="B6912" t="str">
            <v>张称娣</v>
          </cell>
          <cell r="C6912" t="str">
            <v>红2772</v>
          </cell>
          <cell r="D6912">
            <v>8070</v>
          </cell>
        </row>
        <row r="6913">
          <cell r="B6913" t="str">
            <v>杨仔浩</v>
          </cell>
          <cell r="C6913" t="str">
            <v>直播</v>
          </cell>
          <cell r="D6913">
            <v>1332</v>
          </cell>
        </row>
        <row r="6914">
          <cell r="B6914" t="str">
            <v>聂晓晴</v>
          </cell>
          <cell r="C6914" t="str">
            <v>李3575</v>
          </cell>
          <cell r="D6914">
            <v>8070</v>
          </cell>
        </row>
        <row r="6915">
          <cell r="B6915" t="str">
            <v>姜秀娇</v>
          </cell>
          <cell r="C6915" t="str">
            <v>范1005</v>
          </cell>
          <cell r="D6915">
            <v>8070</v>
          </cell>
        </row>
        <row r="6916">
          <cell r="B6916" t="str">
            <v>韦发秀</v>
          </cell>
          <cell r="C6916" t="str">
            <v>王9978</v>
          </cell>
          <cell r="D6916">
            <v>1638</v>
          </cell>
        </row>
        <row r="6917">
          <cell r="B6917" t="str">
            <v>龙文霞</v>
          </cell>
          <cell r="C6917" t="str">
            <v>平1415</v>
          </cell>
          <cell r="D6917">
            <v>1688</v>
          </cell>
        </row>
        <row r="6918">
          <cell r="B6918" t="str">
            <v>卜孟平</v>
          </cell>
          <cell r="C6918" t="str">
            <v>易2347</v>
          </cell>
          <cell r="D6918">
            <v>8599</v>
          </cell>
        </row>
        <row r="6919">
          <cell r="B6919" t="str">
            <v>胡佳161（8302）</v>
          </cell>
          <cell r="C6919" t="str">
            <v>小红书</v>
          </cell>
          <cell r="D6919">
            <v>1337</v>
          </cell>
        </row>
        <row r="6920">
          <cell r="B6920" t="str">
            <v>吴梨花</v>
          </cell>
          <cell r="C6920" t="str">
            <v>G0905</v>
          </cell>
          <cell r="D6920">
            <v>8599</v>
          </cell>
        </row>
        <row r="6921">
          <cell r="B6921" t="str">
            <v>李良琴</v>
          </cell>
          <cell r="C6921" t="str">
            <v>曾5557</v>
          </cell>
          <cell r="D6921">
            <v>1313</v>
          </cell>
        </row>
        <row r="6922">
          <cell r="B6922" t="str">
            <v>伍爱群</v>
          </cell>
          <cell r="C6922" t="str">
            <v>平7332</v>
          </cell>
          <cell r="D6922">
            <v>9611</v>
          </cell>
        </row>
        <row r="6923">
          <cell r="B6923" t="str">
            <v>郑慧42（0545）</v>
          </cell>
          <cell r="C6923" t="str">
            <v>G2222</v>
          </cell>
          <cell r="D6923">
            <v>8070</v>
          </cell>
        </row>
        <row r="6924">
          <cell r="B6924" t="str">
            <v>张玉萍60（0715）</v>
          </cell>
          <cell r="C6924" t="str">
            <v>G0022</v>
          </cell>
          <cell r="D6924">
            <v>5858</v>
          </cell>
        </row>
        <row r="6925">
          <cell r="B6925" t="str">
            <v>何惠阳</v>
          </cell>
          <cell r="C6925" t="str">
            <v>甜4038</v>
          </cell>
          <cell r="D6925">
            <v>1573</v>
          </cell>
        </row>
        <row r="6926">
          <cell r="B6926" t="str">
            <v>匡维英</v>
          </cell>
          <cell r="C6926" t="str">
            <v>谭9531</v>
          </cell>
          <cell r="D6926">
            <v>9611</v>
          </cell>
        </row>
        <row r="6927">
          <cell r="B6927" t="str">
            <v>梅羽</v>
          </cell>
          <cell r="C6927">
            <v>0</v>
          </cell>
          <cell r="D6927">
            <v>1331</v>
          </cell>
        </row>
        <row r="6928">
          <cell r="B6928" t="str">
            <v>杨云60（0485）</v>
          </cell>
          <cell r="C6928" t="str">
            <v>G2995</v>
          </cell>
          <cell r="D6928">
            <v>5555</v>
          </cell>
        </row>
        <row r="6929">
          <cell r="B6929" t="str">
            <v>周进桃</v>
          </cell>
          <cell r="C6929" t="str">
            <v>易2347</v>
          </cell>
          <cell r="D6929">
            <v>8599</v>
          </cell>
        </row>
        <row r="6930">
          <cell r="B6930" t="str">
            <v>王依琳</v>
          </cell>
          <cell r="C6930" t="str">
            <v>易2347</v>
          </cell>
          <cell r="D6930">
            <v>8599</v>
          </cell>
        </row>
        <row r="6931">
          <cell r="B6931" t="str">
            <v>杜庆娇</v>
          </cell>
          <cell r="C6931" t="str">
            <v>萍4209</v>
          </cell>
          <cell r="D6931">
            <v>1638</v>
          </cell>
        </row>
        <row r="6932">
          <cell r="B6932" t="str">
            <v>杨艳芳</v>
          </cell>
          <cell r="C6932" t="str">
            <v>萍4209</v>
          </cell>
          <cell r="D6932">
            <v>1638</v>
          </cell>
        </row>
        <row r="6933">
          <cell r="B6933" t="str">
            <v>李媛45（7022）</v>
          </cell>
          <cell r="C6933" t="str">
            <v>英9088</v>
          </cell>
          <cell r="D6933">
            <v>1638</v>
          </cell>
        </row>
        <row r="6934">
          <cell r="B6934" t="str">
            <v>朱志芳</v>
          </cell>
          <cell r="C6934" t="str">
            <v>G2995</v>
          </cell>
          <cell r="D6934">
            <v>5555</v>
          </cell>
        </row>
        <row r="6935">
          <cell r="B6935" t="str">
            <v>廖书平</v>
          </cell>
          <cell r="C6935" t="str">
            <v>G3825</v>
          </cell>
          <cell r="D6935">
            <v>8070</v>
          </cell>
        </row>
        <row r="6936">
          <cell r="B6936" t="str">
            <v>倪丽霞</v>
          </cell>
          <cell r="C6936" t="str">
            <v>G1308</v>
          </cell>
          <cell r="D6936">
            <v>1638</v>
          </cell>
        </row>
        <row r="6937">
          <cell r="B6937" t="str">
            <v>陈春颖</v>
          </cell>
          <cell r="C6937" t="str">
            <v>G1308</v>
          </cell>
          <cell r="D6937">
            <v>1638</v>
          </cell>
        </row>
        <row r="6938">
          <cell r="B6938" t="str">
            <v>文良玉</v>
          </cell>
          <cell r="C6938" t="str">
            <v>G1308</v>
          </cell>
          <cell r="D6938">
            <v>1638</v>
          </cell>
        </row>
        <row r="6939">
          <cell r="B6939" t="str">
            <v>于红60（6676）</v>
          </cell>
          <cell r="C6939" t="str">
            <v>G1308</v>
          </cell>
          <cell r="D6939">
            <v>1638</v>
          </cell>
        </row>
        <row r="6940">
          <cell r="B6940" t="str">
            <v>周雅倩</v>
          </cell>
          <cell r="C6940" t="str">
            <v>G1597</v>
          </cell>
          <cell r="D6940">
            <v>8599</v>
          </cell>
        </row>
        <row r="6941">
          <cell r="B6941" t="str">
            <v>胡秀云60（0293）</v>
          </cell>
          <cell r="C6941" t="str">
            <v>G6262</v>
          </cell>
          <cell r="D6941">
            <v>5858</v>
          </cell>
        </row>
        <row r="6942">
          <cell r="B6942" t="str">
            <v>兰愿</v>
          </cell>
          <cell r="C6942" t="str">
            <v>G6262</v>
          </cell>
          <cell r="D6942">
            <v>5858</v>
          </cell>
        </row>
        <row r="6943">
          <cell r="B6943" t="str">
            <v>杨忠海</v>
          </cell>
          <cell r="C6943" t="str">
            <v>G6262</v>
          </cell>
          <cell r="D6943">
            <v>5858</v>
          </cell>
        </row>
        <row r="6944">
          <cell r="B6944" t="str">
            <v>王雨洁</v>
          </cell>
          <cell r="C6944" t="str">
            <v>G6262</v>
          </cell>
          <cell r="D6944">
            <v>5858</v>
          </cell>
        </row>
        <row r="6945">
          <cell r="B6945" t="str">
            <v>安旭芳</v>
          </cell>
          <cell r="C6945" t="str">
            <v>黄7938</v>
          </cell>
          <cell r="D6945">
            <v>3333</v>
          </cell>
        </row>
        <row r="6946">
          <cell r="B6946" t="str">
            <v>覃永乾</v>
          </cell>
          <cell r="C6946" t="str">
            <v>黄7938</v>
          </cell>
          <cell r="D6946">
            <v>3333</v>
          </cell>
        </row>
        <row r="6947">
          <cell r="B6947" t="str">
            <v>杨洁50（3394）</v>
          </cell>
          <cell r="C6947" t="str">
            <v>袁0354</v>
          </cell>
          <cell r="D6947">
            <v>8599</v>
          </cell>
        </row>
        <row r="6948">
          <cell r="B6948" t="str">
            <v>刘文</v>
          </cell>
          <cell r="C6948" t="str">
            <v>袁0354</v>
          </cell>
          <cell r="D6948">
            <v>8599</v>
          </cell>
        </row>
        <row r="6949">
          <cell r="B6949" t="str">
            <v>吴文艳50（2399）</v>
          </cell>
          <cell r="C6949" t="str">
            <v>黄0614</v>
          </cell>
          <cell r="D6949">
            <v>5555</v>
          </cell>
        </row>
        <row r="6950">
          <cell r="B6950" t="str">
            <v>李宽琼</v>
          </cell>
          <cell r="C6950" t="str">
            <v>娟4666</v>
          </cell>
          <cell r="D6950">
            <v>1638</v>
          </cell>
        </row>
        <row r="6951">
          <cell r="B6951" t="str">
            <v>胡应其</v>
          </cell>
          <cell r="C6951" t="str">
            <v>娟4666</v>
          </cell>
          <cell r="D6951">
            <v>1638</v>
          </cell>
        </row>
        <row r="6952">
          <cell r="B6952" t="str">
            <v>黄慧婷</v>
          </cell>
          <cell r="C6952" t="str">
            <v>G4358</v>
          </cell>
          <cell r="D6952">
            <v>1313</v>
          </cell>
        </row>
        <row r="6953">
          <cell r="B6953" t="str">
            <v>聂梦颖</v>
          </cell>
          <cell r="C6953" t="str">
            <v>G0319</v>
          </cell>
          <cell r="D6953">
            <v>8070</v>
          </cell>
        </row>
        <row r="6954">
          <cell r="B6954" t="str">
            <v>李静安</v>
          </cell>
          <cell r="C6954" t="str">
            <v>G0319</v>
          </cell>
          <cell r="D6954">
            <v>8070</v>
          </cell>
        </row>
        <row r="6955">
          <cell r="B6955" t="str">
            <v>付婷婷</v>
          </cell>
          <cell r="C6955" t="str">
            <v>G0319</v>
          </cell>
          <cell r="D6955">
            <v>8070</v>
          </cell>
        </row>
        <row r="6956">
          <cell r="B6956" t="str">
            <v>唐欣</v>
          </cell>
          <cell r="C6956" t="str">
            <v>G0319</v>
          </cell>
          <cell r="D6956">
            <v>8070</v>
          </cell>
        </row>
        <row r="6957">
          <cell r="B6957" t="str">
            <v>马美英（昨日）</v>
          </cell>
          <cell r="C6957" t="str">
            <v>G0319</v>
          </cell>
          <cell r="D6957">
            <v>8070</v>
          </cell>
        </row>
        <row r="6958">
          <cell r="B6958" t="str">
            <v>李颖琴</v>
          </cell>
          <cell r="C6958" t="str">
            <v>G7565</v>
          </cell>
          <cell r="D6958">
            <v>1313</v>
          </cell>
        </row>
        <row r="6959">
          <cell r="B6959" t="str">
            <v>张方芳</v>
          </cell>
          <cell r="C6959" t="str">
            <v>美团</v>
          </cell>
          <cell r="D6959">
            <v>1331</v>
          </cell>
        </row>
        <row r="6960">
          <cell r="B6960" t="str">
            <v>徐露</v>
          </cell>
          <cell r="C6960" t="str">
            <v>曾3832</v>
          </cell>
          <cell r="D6960">
            <v>9886</v>
          </cell>
        </row>
        <row r="6961">
          <cell r="B6961" t="str">
            <v>胡子璇</v>
          </cell>
          <cell r="C6961" t="str">
            <v>小红书</v>
          </cell>
          <cell r="D6961">
            <v>1337</v>
          </cell>
        </row>
        <row r="6962">
          <cell r="B6962" t="str">
            <v>尧金凤</v>
          </cell>
          <cell r="C6962" t="str">
            <v>G4108</v>
          </cell>
          <cell r="D6962" t="str">
            <v>5858/1331</v>
          </cell>
          <cell r="E6962">
            <v>1331</v>
          </cell>
        </row>
        <row r="6963">
          <cell r="B6963" t="str">
            <v>黄笃叶</v>
          </cell>
          <cell r="C6963" t="str">
            <v>平1415</v>
          </cell>
          <cell r="D6963">
            <v>1688</v>
          </cell>
        </row>
        <row r="6964">
          <cell r="B6964" t="str">
            <v>张厚年</v>
          </cell>
          <cell r="C6964" t="str">
            <v>曾5557</v>
          </cell>
          <cell r="D6964">
            <v>1313</v>
          </cell>
        </row>
        <row r="6965">
          <cell r="B6965" t="str">
            <v>舒啟娥</v>
          </cell>
          <cell r="C6965" t="str">
            <v>娇2722</v>
          </cell>
          <cell r="D6965">
            <v>5858</v>
          </cell>
        </row>
        <row r="6966">
          <cell r="C6966" t="str">
            <v>娇2722</v>
          </cell>
          <cell r="D6966">
            <v>5858</v>
          </cell>
        </row>
        <row r="6967">
          <cell r="C6967" t="str">
            <v>娇2722</v>
          </cell>
          <cell r="D6967">
            <v>5858</v>
          </cell>
        </row>
        <row r="6968">
          <cell r="C6968" t="str">
            <v>娇2722</v>
          </cell>
          <cell r="D6968">
            <v>5858</v>
          </cell>
        </row>
        <row r="6969">
          <cell r="B6969" t="str">
            <v>张海群50（7248）</v>
          </cell>
          <cell r="C6969" t="str">
            <v>G2329</v>
          </cell>
          <cell r="D6969">
            <v>8070</v>
          </cell>
        </row>
        <row r="6970">
          <cell r="B6970" t="str">
            <v>戴小华</v>
          </cell>
          <cell r="C6970" t="str">
            <v>红2772</v>
          </cell>
          <cell r="D6970">
            <v>8070</v>
          </cell>
        </row>
        <row r="6971">
          <cell r="B6971" t="str">
            <v>余致敏</v>
          </cell>
          <cell r="C6971" t="str">
            <v>晏7799</v>
          </cell>
          <cell r="D6971">
            <v>8668</v>
          </cell>
        </row>
        <row r="6972">
          <cell r="B6972" t="str">
            <v>张秋云60（9590）</v>
          </cell>
          <cell r="C6972" t="str">
            <v>曾3041</v>
          </cell>
          <cell r="D6972">
            <v>3333</v>
          </cell>
        </row>
        <row r="6973">
          <cell r="B6973" t="str">
            <v>张楚辰</v>
          </cell>
          <cell r="C6973" t="str">
            <v>Y1722</v>
          </cell>
          <cell r="D6973">
            <v>8599</v>
          </cell>
        </row>
        <row r="6974">
          <cell r="B6974" t="str">
            <v>汪睿</v>
          </cell>
          <cell r="C6974" t="str">
            <v>G7882</v>
          </cell>
          <cell r="D6974">
            <v>8070</v>
          </cell>
        </row>
        <row r="6975">
          <cell r="B6975" t="str">
            <v>龙玉书</v>
          </cell>
          <cell r="C6975" t="str">
            <v>G8963</v>
          </cell>
          <cell r="D6975">
            <v>1688</v>
          </cell>
        </row>
        <row r="6976">
          <cell r="B6976" t="str">
            <v>麻兴江</v>
          </cell>
          <cell r="C6976" t="str">
            <v>G8963</v>
          </cell>
          <cell r="D6976">
            <v>1688</v>
          </cell>
        </row>
        <row r="6977">
          <cell r="B6977" t="str">
            <v>卢诗诗</v>
          </cell>
          <cell r="C6977" t="str">
            <v>G6262</v>
          </cell>
          <cell r="D6977">
            <v>5858</v>
          </cell>
        </row>
        <row r="6978">
          <cell r="B6978" t="str">
            <v>邓思思</v>
          </cell>
          <cell r="C6978" t="str">
            <v>G6262</v>
          </cell>
          <cell r="D6978">
            <v>5858</v>
          </cell>
        </row>
        <row r="6979">
          <cell r="B6979" t="str">
            <v>应晓春</v>
          </cell>
          <cell r="C6979" t="str">
            <v>Y8713</v>
          </cell>
          <cell r="D6979">
            <v>8599</v>
          </cell>
        </row>
        <row r="6980">
          <cell r="B6980" t="str">
            <v>周亚丽</v>
          </cell>
          <cell r="C6980" t="str">
            <v>小红书</v>
          </cell>
          <cell r="D6980">
            <v>1337</v>
          </cell>
        </row>
        <row r="6981">
          <cell r="B6981" t="str">
            <v>黄检</v>
          </cell>
          <cell r="C6981" t="str">
            <v>小红书</v>
          </cell>
          <cell r="D6981">
            <v>1338</v>
          </cell>
        </row>
        <row r="6982">
          <cell r="B6982" t="str">
            <v>敖星宇</v>
          </cell>
          <cell r="C6982" t="str">
            <v>小红书</v>
          </cell>
          <cell r="D6982">
            <v>1335</v>
          </cell>
        </row>
        <row r="6983">
          <cell r="B6983" t="str">
            <v>张菊160（8704）</v>
          </cell>
          <cell r="C6983" t="str">
            <v>肖8626</v>
          </cell>
          <cell r="D6983" t="str">
            <v>1313/1331</v>
          </cell>
          <cell r="E6983">
            <v>1331</v>
          </cell>
        </row>
        <row r="6984">
          <cell r="B6984" t="str">
            <v>刘意</v>
          </cell>
          <cell r="C6984" t="str">
            <v>龙7806</v>
          </cell>
          <cell r="D6984">
            <v>8070</v>
          </cell>
        </row>
        <row r="6985">
          <cell r="B6985" t="str">
            <v>乔小山</v>
          </cell>
          <cell r="C6985" t="str">
            <v>G3825</v>
          </cell>
          <cell r="D6985">
            <v>8070</v>
          </cell>
        </row>
        <row r="6986">
          <cell r="B6986" t="str">
            <v>谭徽霞</v>
          </cell>
          <cell r="C6986" t="str">
            <v>G9223</v>
          </cell>
          <cell r="D6986">
            <v>8599</v>
          </cell>
        </row>
        <row r="6987">
          <cell r="B6987" t="str">
            <v>邓银双</v>
          </cell>
          <cell r="C6987" t="str">
            <v>G9870</v>
          </cell>
          <cell r="D6987">
            <v>8599</v>
          </cell>
        </row>
        <row r="6988">
          <cell r="B6988" t="str">
            <v>郑莎</v>
          </cell>
          <cell r="C6988" t="str">
            <v>G2995</v>
          </cell>
          <cell r="D6988">
            <v>5555</v>
          </cell>
        </row>
        <row r="6989">
          <cell r="B6989" t="str">
            <v>龙长捷</v>
          </cell>
          <cell r="C6989" t="str">
            <v>G6262</v>
          </cell>
          <cell r="D6989">
            <v>5858</v>
          </cell>
        </row>
        <row r="6990">
          <cell r="B6990" t="str">
            <v>何静61（0071）</v>
          </cell>
          <cell r="C6990" t="str">
            <v>G6262</v>
          </cell>
          <cell r="D6990">
            <v>5858</v>
          </cell>
        </row>
        <row r="6991">
          <cell r="B6991" t="str">
            <v>欧阳倩茹</v>
          </cell>
          <cell r="C6991" t="str">
            <v>G6262</v>
          </cell>
          <cell r="D6991">
            <v>5858</v>
          </cell>
        </row>
        <row r="6992">
          <cell r="B6992" t="str">
            <v>罗玉连</v>
          </cell>
          <cell r="C6992" t="str">
            <v>G6262</v>
          </cell>
          <cell r="D6992">
            <v>5858</v>
          </cell>
        </row>
        <row r="6993">
          <cell r="B6993" t="str">
            <v>曾蓉50（0026）</v>
          </cell>
          <cell r="C6993" t="str">
            <v>曾5557</v>
          </cell>
          <cell r="D6993">
            <v>1313</v>
          </cell>
        </row>
        <row r="6994">
          <cell r="B6994" t="str">
            <v>王赛菊</v>
          </cell>
          <cell r="C6994" t="str">
            <v>霞7513</v>
          </cell>
          <cell r="D6994">
            <v>9886</v>
          </cell>
        </row>
        <row r="6995">
          <cell r="C6995" t="str">
            <v>霞7513</v>
          </cell>
          <cell r="D6995">
            <v>9886</v>
          </cell>
        </row>
        <row r="6996">
          <cell r="C6996" t="str">
            <v>霞7513</v>
          </cell>
          <cell r="D6996">
            <v>9886</v>
          </cell>
        </row>
        <row r="6997">
          <cell r="B6997" t="str">
            <v>杨林50（0626）</v>
          </cell>
          <cell r="C6997" t="str">
            <v>G0101</v>
          </cell>
          <cell r="D6997">
            <v>8668</v>
          </cell>
        </row>
        <row r="6998">
          <cell r="B6998" t="str">
            <v>黄裕芝</v>
          </cell>
          <cell r="C6998" t="str">
            <v>杨6649</v>
          </cell>
          <cell r="D6998">
            <v>8070</v>
          </cell>
        </row>
        <row r="6999">
          <cell r="C6999" t="str">
            <v>杨6649</v>
          </cell>
          <cell r="D6999">
            <v>8070</v>
          </cell>
        </row>
        <row r="7000">
          <cell r="C7000" t="str">
            <v>杨6649</v>
          </cell>
          <cell r="D7000">
            <v>8070</v>
          </cell>
        </row>
        <row r="7001">
          <cell r="B7001" t="str">
            <v>龙江玲</v>
          </cell>
          <cell r="C7001" t="str">
            <v>G0101</v>
          </cell>
          <cell r="D7001">
            <v>8668</v>
          </cell>
        </row>
        <row r="7002">
          <cell r="B7002" t="str">
            <v>李思颖</v>
          </cell>
          <cell r="C7002" t="str">
            <v>G0319</v>
          </cell>
          <cell r="D7002">
            <v>8070</v>
          </cell>
        </row>
        <row r="7003">
          <cell r="B7003" t="str">
            <v>陈艳60（9317）</v>
          </cell>
          <cell r="C7003" t="str">
            <v>婵7909</v>
          </cell>
          <cell r="D7003">
            <v>5555</v>
          </cell>
        </row>
        <row r="7004">
          <cell r="B7004" t="str">
            <v>邓艳琴</v>
          </cell>
          <cell r="C7004" t="str">
            <v>直播</v>
          </cell>
          <cell r="D7004">
            <v>1331</v>
          </cell>
        </row>
        <row r="7005">
          <cell r="B7005" t="str">
            <v>栗瑾瑜</v>
          </cell>
          <cell r="C7005">
            <v>0</v>
          </cell>
          <cell r="D7005">
            <v>1330</v>
          </cell>
        </row>
        <row r="7006">
          <cell r="B7006" t="str">
            <v>杨英41（5228）</v>
          </cell>
          <cell r="C7006" t="str">
            <v>G8657</v>
          </cell>
          <cell r="D7006">
            <v>5555</v>
          </cell>
        </row>
        <row r="7007">
          <cell r="B7007" t="str">
            <v>孙伟勤</v>
          </cell>
          <cell r="C7007" t="str">
            <v>小红书</v>
          </cell>
          <cell r="D7007">
            <v>1337</v>
          </cell>
        </row>
        <row r="7008">
          <cell r="B7008" t="str">
            <v>杨学倩</v>
          </cell>
          <cell r="C7008" t="str">
            <v>王3518</v>
          </cell>
          <cell r="D7008">
            <v>1313</v>
          </cell>
        </row>
        <row r="7009">
          <cell r="C7009" t="str">
            <v>王3518</v>
          </cell>
          <cell r="D7009">
            <v>1313</v>
          </cell>
        </row>
        <row r="7010">
          <cell r="B7010" t="str">
            <v>袁海英</v>
          </cell>
          <cell r="C7010" t="str">
            <v>G8269</v>
          </cell>
          <cell r="D7010">
            <v>8599</v>
          </cell>
        </row>
        <row r="7011">
          <cell r="B7011" t="str">
            <v>杨英50（3226）</v>
          </cell>
          <cell r="C7011" t="str">
            <v>肖5996</v>
          </cell>
          <cell r="D7011">
            <v>9886</v>
          </cell>
        </row>
        <row r="7012">
          <cell r="B7012" t="str">
            <v>小田</v>
          </cell>
          <cell r="C7012" t="str">
            <v>G0319</v>
          </cell>
          <cell r="D7012">
            <v>8070</v>
          </cell>
        </row>
        <row r="7013">
          <cell r="B7013" t="str">
            <v>向艳衡</v>
          </cell>
          <cell r="C7013" t="str">
            <v>G1199</v>
          </cell>
          <cell r="D7013">
            <v>8668</v>
          </cell>
        </row>
        <row r="7014">
          <cell r="B7014" t="str">
            <v>幸丽情</v>
          </cell>
          <cell r="C7014" t="str">
            <v>刘6554</v>
          </cell>
          <cell r="D7014">
            <v>9886</v>
          </cell>
        </row>
        <row r="7015">
          <cell r="B7015" t="str">
            <v>王一涵43（2880）</v>
          </cell>
          <cell r="C7015" t="str">
            <v>G8668</v>
          </cell>
          <cell r="D7015">
            <v>5858</v>
          </cell>
        </row>
        <row r="7016">
          <cell r="B7016" t="str">
            <v>卢容容</v>
          </cell>
          <cell r="C7016" t="str">
            <v>G6739</v>
          </cell>
          <cell r="D7016">
            <v>5858</v>
          </cell>
        </row>
        <row r="7018">
          <cell r="B7018" t="str">
            <v>帅文慧</v>
          </cell>
          <cell r="C7018" t="str">
            <v>龚1376</v>
          </cell>
          <cell r="D7018">
            <v>8599</v>
          </cell>
        </row>
        <row r="7019">
          <cell r="B7019" t="str">
            <v>杨月珍</v>
          </cell>
          <cell r="C7019" t="str">
            <v>G6722</v>
          </cell>
          <cell r="D7019">
            <v>1688</v>
          </cell>
        </row>
        <row r="7020">
          <cell r="B7020" t="str">
            <v>裘燕云</v>
          </cell>
          <cell r="C7020" t="str">
            <v>G9223</v>
          </cell>
          <cell r="D7020">
            <v>8599</v>
          </cell>
        </row>
        <row r="7021">
          <cell r="B7021" t="str">
            <v>晋王蝶</v>
          </cell>
          <cell r="C7021" t="str">
            <v>G6262</v>
          </cell>
          <cell r="D7021">
            <v>5858</v>
          </cell>
        </row>
        <row r="7022">
          <cell r="B7022" t="str">
            <v>方双双</v>
          </cell>
          <cell r="C7022" t="str">
            <v>G6262</v>
          </cell>
          <cell r="D7022">
            <v>5858</v>
          </cell>
        </row>
        <row r="7023">
          <cell r="B7023" t="str">
            <v>王敏60（8328）</v>
          </cell>
          <cell r="C7023" t="str">
            <v>G6262</v>
          </cell>
          <cell r="D7023">
            <v>5858</v>
          </cell>
        </row>
        <row r="7024">
          <cell r="B7024" t="str">
            <v>袁松韬</v>
          </cell>
          <cell r="C7024" t="str">
            <v>G2995</v>
          </cell>
          <cell r="D7024">
            <v>5555</v>
          </cell>
        </row>
        <row r="7025">
          <cell r="B7025" t="str">
            <v>吴笑丽</v>
          </cell>
          <cell r="C7025" t="str">
            <v>G2995</v>
          </cell>
          <cell r="D7025">
            <v>5555</v>
          </cell>
        </row>
        <row r="7026">
          <cell r="B7026" t="str">
            <v>吴丽61（8385）</v>
          </cell>
          <cell r="C7026" t="str">
            <v>萍0857</v>
          </cell>
          <cell r="D7026">
            <v>1638</v>
          </cell>
        </row>
        <row r="7027">
          <cell r="C7027" t="str">
            <v>萍0857</v>
          </cell>
          <cell r="D7027">
            <v>1638</v>
          </cell>
        </row>
        <row r="7028">
          <cell r="B7028" t="str">
            <v>朱小云</v>
          </cell>
          <cell r="C7028" t="str">
            <v>小红书</v>
          </cell>
          <cell r="D7028">
            <v>1332</v>
          </cell>
        </row>
        <row r="7029">
          <cell r="B7029" t="str">
            <v>孙淑萍</v>
          </cell>
          <cell r="C7029" t="str">
            <v>红1902</v>
          </cell>
          <cell r="D7029">
            <v>5858</v>
          </cell>
        </row>
        <row r="7030">
          <cell r="B7030" t="str">
            <v>罗宇官</v>
          </cell>
          <cell r="C7030" t="str">
            <v>G8073</v>
          </cell>
          <cell r="D7030">
            <v>5858</v>
          </cell>
        </row>
        <row r="7031">
          <cell r="B7031" t="str">
            <v>农欣怡</v>
          </cell>
          <cell r="C7031">
            <v>0</v>
          </cell>
          <cell r="D7031">
            <v>1335</v>
          </cell>
        </row>
        <row r="7032">
          <cell r="B7032" t="str">
            <v>谢冬华</v>
          </cell>
          <cell r="C7032" t="str">
            <v>谭5919</v>
          </cell>
          <cell r="D7032">
            <v>1638</v>
          </cell>
        </row>
        <row r="7033">
          <cell r="B7033" t="str">
            <v>龙吉仙60（8137）</v>
          </cell>
          <cell r="C7033" t="str">
            <v>雷1618</v>
          </cell>
          <cell r="D7033">
            <v>8599</v>
          </cell>
        </row>
        <row r="7034">
          <cell r="B7034" t="str">
            <v>程中昊</v>
          </cell>
          <cell r="C7034" t="str">
            <v>小红书</v>
          </cell>
          <cell r="D7034">
            <v>1337</v>
          </cell>
        </row>
        <row r="7035">
          <cell r="B7035" t="str">
            <v>王叶</v>
          </cell>
          <cell r="C7035" t="str">
            <v>刘8616</v>
          </cell>
          <cell r="D7035">
            <v>8599</v>
          </cell>
        </row>
        <row r="7036">
          <cell r="B7036" t="str">
            <v>毛梦颖</v>
          </cell>
          <cell r="C7036" t="str">
            <v>易2347</v>
          </cell>
          <cell r="D7036">
            <v>8599</v>
          </cell>
        </row>
        <row r="7037">
          <cell r="B7037" t="str">
            <v>胡蝶</v>
          </cell>
          <cell r="C7037" t="str">
            <v>易2347</v>
          </cell>
          <cell r="D7037">
            <v>8599</v>
          </cell>
        </row>
        <row r="7038">
          <cell r="B7038" t="str">
            <v>梁涌枫</v>
          </cell>
          <cell r="C7038" t="str">
            <v>曾0661</v>
          </cell>
          <cell r="D7038">
            <v>5858</v>
          </cell>
        </row>
        <row r="7039">
          <cell r="B7039" t="str">
            <v>郭本伟</v>
          </cell>
          <cell r="C7039" t="str">
            <v>曾0661</v>
          </cell>
          <cell r="D7039">
            <v>5858</v>
          </cell>
        </row>
        <row r="7040">
          <cell r="B7040" t="str">
            <v>邹冬梅</v>
          </cell>
          <cell r="C7040" t="str">
            <v>小红书</v>
          </cell>
          <cell r="D7040">
            <v>1338</v>
          </cell>
        </row>
        <row r="7041">
          <cell r="B7041" t="str">
            <v>胡小兰</v>
          </cell>
          <cell r="C7041" t="str">
            <v>陈9523</v>
          </cell>
          <cell r="D7041">
            <v>8599</v>
          </cell>
        </row>
        <row r="7042">
          <cell r="B7042" t="str">
            <v>唐琴</v>
          </cell>
          <cell r="C7042" t="str">
            <v>小红书</v>
          </cell>
          <cell r="D7042">
            <v>1338</v>
          </cell>
        </row>
        <row r="7043">
          <cell r="B7043" t="str">
            <v>康美玉</v>
          </cell>
          <cell r="C7043" t="str">
            <v>小红书</v>
          </cell>
          <cell r="D7043">
            <v>1338</v>
          </cell>
        </row>
        <row r="7044">
          <cell r="B7044" t="str">
            <v>陈鸿洁</v>
          </cell>
          <cell r="C7044" t="str">
            <v>小红书</v>
          </cell>
          <cell r="D7044">
            <v>1337</v>
          </cell>
        </row>
        <row r="7045">
          <cell r="B7045" t="str">
            <v>陈慧160（2593）</v>
          </cell>
          <cell r="C7045" t="str">
            <v>小红书</v>
          </cell>
          <cell r="D7045">
            <v>1337</v>
          </cell>
        </row>
        <row r="7046">
          <cell r="B7046" t="str">
            <v>徐莉51（8766）</v>
          </cell>
          <cell r="C7046" t="str">
            <v>唐0325</v>
          </cell>
          <cell r="D7046">
            <v>9886</v>
          </cell>
        </row>
        <row r="7047">
          <cell r="B7047" t="str">
            <v>王欢61（2399）</v>
          </cell>
          <cell r="C7047" t="str">
            <v>G3825</v>
          </cell>
          <cell r="D7047">
            <v>8070</v>
          </cell>
        </row>
        <row r="7048">
          <cell r="B7048" t="str">
            <v>尹美美</v>
          </cell>
          <cell r="C7048" t="str">
            <v>G3825</v>
          </cell>
          <cell r="D7048">
            <v>8070</v>
          </cell>
        </row>
        <row r="7049">
          <cell r="B7049" t="str">
            <v>唐春连</v>
          </cell>
          <cell r="C7049" t="str">
            <v>G3825</v>
          </cell>
          <cell r="D7049">
            <v>8070</v>
          </cell>
        </row>
        <row r="7050">
          <cell r="B7050" t="str">
            <v>丁邵华</v>
          </cell>
          <cell r="C7050" t="str">
            <v>G3825</v>
          </cell>
          <cell r="D7050">
            <v>8070</v>
          </cell>
        </row>
        <row r="7051">
          <cell r="B7051" t="str">
            <v>王凤61（1450）</v>
          </cell>
          <cell r="C7051" t="str">
            <v>G4045</v>
          </cell>
          <cell r="D7051">
            <v>5555</v>
          </cell>
        </row>
        <row r="7052">
          <cell r="B7052" t="str">
            <v>彭云60（9957）</v>
          </cell>
          <cell r="C7052" t="str">
            <v>G3825</v>
          </cell>
          <cell r="D7052">
            <v>8070</v>
          </cell>
        </row>
        <row r="7053">
          <cell r="B7053" t="str">
            <v>周艳玉</v>
          </cell>
          <cell r="C7053" t="str">
            <v>晏7799</v>
          </cell>
          <cell r="D7053">
            <v>8668</v>
          </cell>
        </row>
        <row r="7054">
          <cell r="B7054" t="str">
            <v>陈满庄</v>
          </cell>
          <cell r="C7054" t="str">
            <v>G6722</v>
          </cell>
          <cell r="D7054">
            <v>1688</v>
          </cell>
        </row>
        <row r="7055">
          <cell r="B7055" t="str">
            <v>赵成臣</v>
          </cell>
          <cell r="C7055" t="str">
            <v>G0905</v>
          </cell>
          <cell r="D7055">
            <v>8599</v>
          </cell>
        </row>
        <row r="7059">
          <cell r="B7059" t="str">
            <v>陈惠婷</v>
          </cell>
          <cell r="C7059" t="str">
            <v>G0905</v>
          </cell>
          <cell r="D7059">
            <v>8599</v>
          </cell>
        </row>
        <row r="7060">
          <cell r="B7060" t="str">
            <v>刘心茹60（4208）</v>
          </cell>
          <cell r="C7060" t="str">
            <v>G6262</v>
          </cell>
          <cell r="D7060">
            <v>5858</v>
          </cell>
        </row>
        <row r="7061">
          <cell r="B7061" t="str">
            <v>王素琼</v>
          </cell>
          <cell r="C7061" t="str">
            <v>G3825</v>
          </cell>
          <cell r="D7061">
            <v>8070</v>
          </cell>
        </row>
        <row r="7062">
          <cell r="B7062" t="str">
            <v>熊丽</v>
          </cell>
          <cell r="C7062" t="str">
            <v>G4793</v>
          </cell>
          <cell r="D7062">
            <v>8668</v>
          </cell>
        </row>
        <row r="7063">
          <cell r="B7063" t="str">
            <v>李莎莎</v>
          </cell>
          <cell r="C7063" t="str">
            <v>G9870</v>
          </cell>
          <cell r="D7063">
            <v>8599</v>
          </cell>
        </row>
        <row r="7064">
          <cell r="B7064" t="str">
            <v>王梦诗</v>
          </cell>
          <cell r="C7064" t="str">
            <v>G9870</v>
          </cell>
          <cell r="D7064">
            <v>8599</v>
          </cell>
        </row>
        <row r="7065">
          <cell r="B7065" t="str">
            <v>李燕60（6262）</v>
          </cell>
          <cell r="C7065" t="str">
            <v>G6262</v>
          </cell>
          <cell r="D7065">
            <v>5858</v>
          </cell>
        </row>
        <row r="7066">
          <cell r="B7066" t="str">
            <v>岳钰真</v>
          </cell>
          <cell r="C7066" t="str">
            <v>G6262</v>
          </cell>
          <cell r="D7066">
            <v>5858</v>
          </cell>
        </row>
        <row r="7067">
          <cell r="B7067" t="str">
            <v>匡海军</v>
          </cell>
          <cell r="C7067" t="str">
            <v>秀9864</v>
          </cell>
          <cell r="D7067">
            <v>9611</v>
          </cell>
        </row>
        <row r="7068">
          <cell r="B7068" t="str">
            <v>冷美玲</v>
          </cell>
          <cell r="C7068" t="str">
            <v>秀9864</v>
          </cell>
          <cell r="D7068">
            <v>9611</v>
          </cell>
        </row>
        <row r="7069">
          <cell r="B7069" t="str">
            <v>兰妹</v>
          </cell>
          <cell r="C7069" t="str">
            <v>朱6862</v>
          </cell>
          <cell r="D7069">
            <v>9611</v>
          </cell>
        </row>
        <row r="7070">
          <cell r="B7070" t="str">
            <v>刘雄伟</v>
          </cell>
          <cell r="C7070" t="str">
            <v>朱6862</v>
          </cell>
          <cell r="D7070">
            <v>9611</v>
          </cell>
        </row>
        <row r="7071">
          <cell r="B7071" t="str">
            <v>陈程45（1745）</v>
          </cell>
          <cell r="C7071" t="str">
            <v>G2222</v>
          </cell>
          <cell r="D7071">
            <v>8070</v>
          </cell>
        </row>
        <row r="7072">
          <cell r="B7072" t="str">
            <v>郭梁燕</v>
          </cell>
          <cell r="C7072" t="str">
            <v>G2222</v>
          </cell>
          <cell r="D7072">
            <v>8070</v>
          </cell>
        </row>
        <row r="7073">
          <cell r="B7073" t="str">
            <v>黄荣菊</v>
          </cell>
          <cell r="C7073" t="str">
            <v>G2222</v>
          </cell>
          <cell r="D7073">
            <v>8070</v>
          </cell>
        </row>
        <row r="7074">
          <cell r="B7074" t="str">
            <v>杨清华</v>
          </cell>
          <cell r="C7074" t="str">
            <v>G7013</v>
          </cell>
          <cell r="D7074">
            <v>5555</v>
          </cell>
        </row>
        <row r="7075">
          <cell r="B7075" t="str">
            <v>胡国莲</v>
          </cell>
          <cell r="C7075" t="str">
            <v>唐0325</v>
          </cell>
          <cell r="D7075">
            <v>9886</v>
          </cell>
        </row>
        <row r="7076">
          <cell r="B7076" t="str">
            <v>蒋琳玲</v>
          </cell>
          <cell r="C7076" t="str">
            <v>G9988</v>
          </cell>
          <cell r="D7076">
            <v>5858</v>
          </cell>
        </row>
        <row r="7077">
          <cell r="C7077" t="str">
            <v>G9988</v>
          </cell>
          <cell r="D7077">
            <v>5858</v>
          </cell>
        </row>
        <row r="7078">
          <cell r="B7078" t="str">
            <v>王扬华</v>
          </cell>
          <cell r="C7078" t="str">
            <v>G9988</v>
          </cell>
          <cell r="D7078">
            <v>5858</v>
          </cell>
        </row>
        <row r="7079">
          <cell r="B7079" t="str">
            <v>朱锐45（0038）</v>
          </cell>
          <cell r="C7079" t="str">
            <v>G2222</v>
          </cell>
          <cell r="D7079">
            <v>8070</v>
          </cell>
        </row>
        <row r="7080">
          <cell r="B7080" t="str">
            <v>谷洁琼</v>
          </cell>
          <cell r="C7080" t="str">
            <v>G2222</v>
          </cell>
          <cell r="D7080">
            <v>8070</v>
          </cell>
        </row>
        <row r="7081">
          <cell r="B7081" t="str">
            <v>吕万琴</v>
          </cell>
          <cell r="C7081" t="str">
            <v>G8668</v>
          </cell>
          <cell r="D7081">
            <v>5858</v>
          </cell>
        </row>
        <row r="7082">
          <cell r="B7082" t="str">
            <v>罗芝艳</v>
          </cell>
          <cell r="C7082" t="str">
            <v>红2772</v>
          </cell>
          <cell r="D7082">
            <v>8070</v>
          </cell>
        </row>
        <row r="7083">
          <cell r="B7083" t="str">
            <v>吴利芳</v>
          </cell>
          <cell r="C7083" t="str">
            <v>谭0726</v>
          </cell>
          <cell r="D7083">
            <v>8070</v>
          </cell>
        </row>
        <row r="7084">
          <cell r="B7084" t="str">
            <v>杨庚</v>
          </cell>
          <cell r="C7084" t="str">
            <v>谭0726</v>
          </cell>
          <cell r="D7084">
            <v>8070</v>
          </cell>
        </row>
        <row r="7085">
          <cell r="B7085" t="str">
            <v>徐莹莹50（0089）</v>
          </cell>
          <cell r="C7085" t="str">
            <v>巧0187</v>
          </cell>
          <cell r="D7085">
            <v>1573</v>
          </cell>
        </row>
        <row r="7086">
          <cell r="B7086" t="str">
            <v>梁馨尹</v>
          </cell>
          <cell r="C7086" t="str">
            <v>G4266</v>
          </cell>
          <cell r="D7086">
            <v>5858</v>
          </cell>
        </row>
        <row r="7087">
          <cell r="B7087" t="str">
            <v>杨东42（8085）</v>
          </cell>
          <cell r="C7087" t="str">
            <v>G6739</v>
          </cell>
          <cell r="D7087">
            <v>5858</v>
          </cell>
        </row>
        <row r="7088">
          <cell r="B7088" t="str">
            <v>左利蓉</v>
          </cell>
          <cell r="C7088" t="str">
            <v>G2222</v>
          </cell>
          <cell r="D7088">
            <v>8070</v>
          </cell>
        </row>
        <row r="7089">
          <cell r="B7089" t="str">
            <v>李菲21（0722）</v>
          </cell>
          <cell r="C7089" t="str">
            <v>G0319</v>
          </cell>
          <cell r="D7089">
            <v>8070</v>
          </cell>
        </row>
        <row r="7090">
          <cell r="B7090" t="str">
            <v>李莹莹46（1378）</v>
          </cell>
          <cell r="C7090" t="str">
            <v>袁7182</v>
          </cell>
          <cell r="D7090">
            <v>5555</v>
          </cell>
        </row>
        <row r="7091">
          <cell r="B7091" t="str">
            <v>谭萍</v>
          </cell>
          <cell r="C7091" t="str">
            <v>G2995</v>
          </cell>
          <cell r="D7091">
            <v>5555</v>
          </cell>
        </row>
        <row r="7092">
          <cell r="B7092" t="str">
            <v>彭诗洁</v>
          </cell>
          <cell r="C7092" t="str">
            <v>G2995</v>
          </cell>
          <cell r="D7092">
            <v>5555</v>
          </cell>
        </row>
        <row r="7093">
          <cell r="B7093" t="str">
            <v>李富琪</v>
          </cell>
          <cell r="C7093" t="str">
            <v>直播</v>
          </cell>
          <cell r="D7093">
            <v>1332</v>
          </cell>
        </row>
        <row r="7094">
          <cell r="B7094" t="str">
            <v>姚杏</v>
          </cell>
          <cell r="C7094">
            <v>0</v>
          </cell>
          <cell r="D7094">
            <v>1331</v>
          </cell>
        </row>
        <row r="7095">
          <cell r="B7095" t="str">
            <v>李慧60（3625）</v>
          </cell>
          <cell r="C7095" t="str">
            <v>黄8722</v>
          </cell>
          <cell r="D7095">
            <v>8070</v>
          </cell>
        </row>
        <row r="7096">
          <cell r="B7096" t="str">
            <v>刘英61（1913）</v>
          </cell>
          <cell r="C7096" t="str">
            <v>黄8722</v>
          </cell>
          <cell r="D7096">
            <v>8070</v>
          </cell>
        </row>
        <row r="7097">
          <cell r="B7097" t="str">
            <v>陶艳</v>
          </cell>
          <cell r="C7097" t="str">
            <v>曾5557</v>
          </cell>
          <cell r="D7097">
            <v>1313</v>
          </cell>
        </row>
        <row r="7098">
          <cell r="B7098" t="str">
            <v>刘涛</v>
          </cell>
          <cell r="C7098" t="str">
            <v>曾5557</v>
          </cell>
          <cell r="D7098">
            <v>1313</v>
          </cell>
        </row>
        <row r="7099">
          <cell r="B7099" t="str">
            <v>何美琪</v>
          </cell>
          <cell r="C7099" t="str">
            <v>直播</v>
          </cell>
          <cell r="D7099">
            <v>1332</v>
          </cell>
        </row>
        <row r="7100">
          <cell r="B7100" t="str">
            <v>袁长云</v>
          </cell>
          <cell r="C7100" t="str">
            <v>朱6862</v>
          </cell>
          <cell r="D7100">
            <v>9611</v>
          </cell>
        </row>
        <row r="7101">
          <cell r="B7101" t="str">
            <v>田微菊</v>
          </cell>
          <cell r="C7101" t="str">
            <v>G8657</v>
          </cell>
          <cell r="D7101">
            <v>5555</v>
          </cell>
        </row>
        <row r="7102">
          <cell r="B7102" t="str">
            <v>谢妮</v>
          </cell>
          <cell r="C7102" t="str">
            <v>娇2722</v>
          </cell>
          <cell r="D7102">
            <v>5858</v>
          </cell>
        </row>
        <row r="7103">
          <cell r="B7103" t="str">
            <v>陈叶兰</v>
          </cell>
          <cell r="C7103" t="str">
            <v>唐0325</v>
          </cell>
          <cell r="D7103">
            <v>9886</v>
          </cell>
        </row>
        <row r="7104">
          <cell r="B7104" t="str">
            <v>张翊碧</v>
          </cell>
          <cell r="C7104" t="str">
            <v>红2772</v>
          </cell>
          <cell r="D7104">
            <v>8070</v>
          </cell>
        </row>
        <row r="7105">
          <cell r="C7105" t="str">
            <v>红2772</v>
          </cell>
          <cell r="D7105">
            <v>8070</v>
          </cell>
        </row>
        <row r="7106">
          <cell r="B7106" t="str">
            <v>刘坤玉</v>
          </cell>
          <cell r="C7106">
            <v>0</v>
          </cell>
          <cell r="D7106">
            <v>1336</v>
          </cell>
        </row>
        <row r="7107">
          <cell r="B7107" t="str">
            <v>蒋萍43（4250）</v>
          </cell>
          <cell r="C7107" t="str">
            <v>屈3608</v>
          </cell>
          <cell r="D7107">
            <v>8668</v>
          </cell>
        </row>
        <row r="7108">
          <cell r="B7108" t="str">
            <v>朱小华</v>
          </cell>
          <cell r="C7108" t="str">
            <v>玉8384</v>
          </cell>
          <cell r="D7108">
            <v>8070</v>
          </cell>
        </row>
        <row r="7109">
          <cell r="B7109" t="str">
            <v>陈己华</v>
          </cell>
          <cell r="C7109" t="str">
            <v>屈3608</v>
          </cell>
          <cell r="D7109">
            <v>8668</v>
          </cell>
        </row>
        <row r="7110">
          <cell r="B7110" t="str">
            <v>陈荣艳</v>
          </cell>
          <cell r="C7110" t="str">
            <v>王3518</v>
          </cell>
          <cell r="D7110">
            <v>1313</v>
          </cell>
        </row>
        <row r="7111">
          <cell r="B7111" t="str">
            <v>杨黔41（3620）</v>
          </cell>
          <cell r="C7111" t="str">
            <v>清2551</v>
          </cell>
          <cell r="D7111">
            <v>1638</v>
          </cell>
        </row>
        <row r="7112">
          <cell r="C7112" t="str">
            <v>清2551</v>
          </cell>
          <cell r="D7112">
            <v>1638</v>
          </cell>
        </row>
        <row r="7113">
          <cell r="B7113" t="str">
            <v>柳飘</v>
          </cell>
          <cell r="C7113" t="str">
            <v>莲3159</v>
          </cell>
          <cell r="D7113">
            <v>1313</v>
          </cell>
        </row>
        <row r="7114">
          <cell r="B7114" t="str">
            <v>邹同文</v>
          </cell>
          <cell r="C7114" t="str">
            <v>康9688</v>
          </cell>
          <cell r="D7114">
            <v>8668</v>
          </cell>
        </row>
        <row r="7115">
          <cell r="B7115" t="str">
            <v>曾景月</v>
          </cell>
          <cell r="C7115" t="str">
            <v>G7608</v>
          </cell>
          <cell r="D7115" t="str">
            <v>1313/1338</v>
          </cell>
          <cell r="E7115">
            <v>1338</v>
          </cell>
        </row>
        <row r="7116">
          <cell r="B7116" t="str">
            <v>陈辉玖</v>
          </cell>
          <cell r="C7116" t="str">
            <v>莲3159</v>
          </cell>
          <cell r="D7116">
            <v>1313</v>
          </cell>
        </row>
        <row r="7117">
          <cell r="B7117" t="str">
            <v>邵良根</v>
          </cell>
          <cell r="C7117" t="str">
            <v>G2232</v>
          </cell>
          <cell r="D7117">
            <v>5555</v>
          </cell>
        </row>
        <row r="7118">
          <cell r="B7118" t="str">
            <v>汪珍珍</v>
          </cell>
          <cell r="C7118" t="str">
            <v>G2232</v>
          </cell>
          <cell r="D7118">
            <v>5555</v>
          </cell>
        </row>
        <row r="7119">
          <cell r="B7119" t="str">
            <v>夏贝波</v>
          </cell>
          <cell r="C7119" t="str">
            <v>G0319</v>
          </cell>
          <cell r="D7119">
            <v>8070</v>
          </cell>
        </row>
        <row r="7120">
          <cell r="B7120" t="str">
            <v>周青青60（0800）</v>
          </cell>
          <cell r="C7120" t="str">
            <v>G3825</v>
          </cell>
          <cell r="D7120">
            <v>8070</v>
          </cell>
        </row>
        <row r="7121">
          <cell r="B7121" t="str">
            <v>庹兰兰</v>
          </cell>
          <cell r="C7121" t="str">
            <v>清8368</v>
          </cell>
          <cell r="D7121">
            <v>5555</v>
          </cell>
        </row>
        <row r="7123">
          <cell r="B7123" t="str">
            <v>荣阿铜</v>
          </cell>
          <cell r="C7123" t="str">
            <v>龚1376</v>
          </cell>
          <cell r="D7123">
            <v>8599</v>
          </cell>
        </row>
        <row r="7124">
          <cell r="B7124" t="str">
            <v>陈群连</v>
          </cell>
          <cell r="C7124" t="str">
            <v>Y5322</v>
          </cell>
          <cell r="D7124">
            <v>8050</v>
          </cell>
        </row>
        <row r="7125">
          <cell r="B7125" t="str">
            <v>罗索平</v>
          </cell>
          <cell r="C7125" t="str">
            <v>赵7426</v>
          </cell>
          <cell r="D7125">
            <v>5858</v>
          </cell>
        </row>
        <row r="7126">
          <cell r="B7126" t="str">
            <v>苏梦萍</v>
          </cell>
          <cell r="C7126" t="str">
            <v>G6262</v>
          </cell>
          <cell r="D7126">
            <v>5858</v>
          </cell>
        </row>
        <row r="7127">
          <cell r="B7127" t="str">
            <v>罗云蓉</v>
          </cell>
          <cell r="C7127" t="str">
            <v>G6262</v>
          </cell>
          <cell r="D7127">
            <v>5858</v>
          </cell>
        </row>
        <row r="7128">
          <cell r="B7128" t="str">
            <v>周诗敏</v>
          </cell>
          <cell r="C7128" t="str">
            <v>G6262</v>
          </cell>
          <cell r="D7128">
            <v>5858</v>
          </cell>
        </row>
        <row r="7129">
          <cell r="B7129" t="str">
            <v>彭利珠</v>
          </cell>
          <cell r="C7129" t="str">
            <v>G3825</v>
          </cell>
          <cell r="D7129">
            <v>8070</v>
          </cell>
        </row>
        <row r="7130">
          <cell r="B7130" t="str">
            <v>尚慧</v>
          </cell>
          <cell r="C7130" t="str">
            <v>G9870</v>
          </cell>
          <cell r="D7130">
            <v>8599</v>
          </cell>
        </row>
        <row r="7131">
          <cell r="B7131" t="str">
            <v>宾小红</v>
          </cell>
          <cell r="C7131" t="str">
            <v>黄8722</v>
          </cell>
          <cell r="D7131">
            <v>8070</v>
          </cell>
        </row>
        <row r="7132">
          <cell r="B7132" t="str">
            <v>邓雨婕</v>
          </cell>
          <cell r="C7132" t="str">
            <v>小红书</v>
          </cell>
          <cell r="D7132">
            <v>1337</v>
          </cell>
        </row>
        <row r="7133">
          <cell r="B7133" t="str">
            <v>王平22（1011）</v>
          </cell>
          <cell r="C7133" t="str">
            <v>陈9523</v>
          </cell>
          <cell r="D7133">
            <v>8599</v>
          </cell>
        </row>
        <row r="7134">
          <cell r="B7134" t="str">
            <v>杨爱莲</v>
          </cell>
          <cell r="C7134" t="str">
            <v>刘6982</v>
          </cell>
          <cell r="D7134">
            <v>5858</v>
          </cell>
        </row>
        <row r="7135">
          <cell r="B7135" t="str">
            <v>彭运珍</v>
          </cell>
          <cell r="C7135" t="str">
            <v>易2347</v>
          </cell>
          <cell r="D7135" t="str">
            <v>8599/1331</v>
          </cell>
          <cell r="E7135">
            <v>1331</v>
          </cell>
        </row>
        <row r="7136">
          <cell r="B7136" t="str">
            <v>陈璀阳</v>
          </cell>
          <cell r="C7136" t="str">
            <v>G3825</v>
          </cell>
          <cell r="D7136">
            <v>8070</v>
          </cell>
        </row>
        <row r="7137">
          <cell r="B7137" t="str">
            <v>刘梦玲</v>
          </cell>
          <cell r="C7137" t="str">
            <v>G2995</v>
          </cell>
          <cell r="D7137">
            <v>5555</v>
          </cell>
        </row>
        <row r="7138">
          <cell r="B7138" t="str">
            <v>张洋61（7822）</v>
          </cell>
          <cell r="C7138" t="str">
            <v>黄8722</v>
          </cell>
          <cell r="D7138">
            <v>8070</v>
          </cell>
        </row>
        <row r="7139">
          <cell r="B7139" t="str">
            <v>杨世梅</v>
          </cell>
          <cell r="C7139" t="str">
            <v>清8368</v>
          </cell>
          <cell r="D7139">
            <v>5555</v>
          </cell>
        </row>
        <row r="7140">
          <cell r="B7140" t="str">
            <v>石昳文</v>
          </cell>
          <cell r="C7140" t="str">
            <v>G6262</v>
          </cell>
          <cell r="D7140">
            <v>5858</v>
          </cell>
        </row>
        <row r="7141">
          <cell r="B7141" t="str">
            <v>刘心如60（4208）</v>
          </cell>
          <cell r="C7141" t="str">
            <v>G6262</v>
          </cell>
          <cell r="D7141">
            <v>5858</v>
          </cell>
        </row>
        <row r="7142">
          <cell r="B7142" t="str">
            <v>刘珊珊55（7565）</v>
          </cell>
          <cell r="C7142" t="str">
            <v>G7565</v>
          </cell>
          <cell r="D7142">
            <v>1313</v>
          </cell>
        </row>
        <row r="7143">
          <cell r="B7143" t="str">
            <v>邢光林</v>
          </cell>
          <cell r="C7143" t="str">
            <v>G7565</v>
          </cell>
          <cell r="D7143">
            <v>1313</v>
          </cell>
        </row>
        <row r="7144">
          <cell r="B7144" t="str">
            <v>尹茜</v>
          </cell>
          <cell r="C7144" t="str">
            <v>文7783</v>
          </cell>
          <cell r="D7144">
            <v>8599</v>
          </cell>
        </row>
        <row r="7145">
          <cell r="C7145" t="str">
            <v>文7783</v>
          </cell>
          <cell r="D7145">
            <v>8599</v>
          </cell>
        </row>
        <row r="7146">
          <cell r="B7146" t="str">
            <v>邓成娟</v>
          </cell>
          <cell r="C7146" t="str">
            <v>邹6675</v>
          </cell>
          <cell r="D7146">
            <v>8070</v>
          </cell>
        </row>
        <row r="7147">
          <cell r="B7147" t="str">
            <v>蒋莎莎42（2222）</v>
          </cell>
          <cell r="C7147" t="str">
            <v>G2222</v>
          </cell>
          <cell r="D7147">
            <v>8070</v>
          </cell>
        </row>
        <row r="7148">
          <cell r="B7148" t="str">
            <v>赵曼46（0954）</v>
          </cell>
          <cell r="C7148" t="str">
            <v>G5320</v>
          </cell>
          <cell r="D7148">
            <v>1638</v>
          </cell>
        </row>
        <row r="7149">
          <cell r="B7149" t="str">
            <v>李玲58（3660）</v>
          </cell>
          <cell r="C7149" t="str">
            <v>G5320</v>
          </cell>
          <cell r="D7149">
            <v>1638</v>
          </cell>
        </row>
        <row r="7150">
          <cell r="B7150" t="str">
            <v>汪博韫</v>
          </cell>
          <cell r="C7150" t="str">
            <v>G7815</v>
          </cell>
          <cell r="D7150">
            <v>8599</v>
          </cell>
        </row>
        <row r="7151">
          <cell r="B7151" t="str">
            <v>曾萍48（6015）</v>
          </cell>
          <cell r="C7151" t="str">
            <v>王7900</v>
          </cell>
          <cell r="D7151">
            <v>1313</v>
          </cell>
        </row>
        <row r="7152">
          <cell r="B7152" t="str">
            <v>胡涛45（0095）</v>
          </cell>
          <cell r="C7152" t="str">
            <v>G4778</v>
          </cell>
          <cell r="D7152">
            <v>9611</v>
          </cell>
        </row>
        <row r="7153">
          <cell r="B7153" t="str">
            <v>尹雅静</v>
          </cell>
          <cell r="C7153" t="str">
            <v>黄8722</v>
          </cell>
          <cell r="D7153">
            <v>8070</v>
          </cell>
        </row>
        <row r="7154">
          <cell r="B7154" t="str">
            <v>肖桂娇</v>
          </cell>
          <cell r="C7154" t="str">
            <v>G4108</v>
          </cell>
          <cell r="D7154">
            <v>5858</v>
          </cell>
        </row>
        <row r="7155">
          <cell r="B7155" t="str">
            <v>孙耀兰</v>
          </cell>
          <cell r="C7155" t="str">
            <v>G4108</v>
          </cell>
          <cell r="D7155">
            <v>5858</v>
          </cell>
        </row>
        <row r="7156">
          <cell r="B7156" t="str">
            <v>李慧160（0322）</v>
          </cell>
          <cell r="C7156" t="str">
            <v>小红书</v>
          </cell>
          <cell r="D7156">
            <v>1336</v>
          </cell>
        </row>
        <row r="7157">
          <cell r="B7157" t="str">
            <v>刘书含</v>
          </cell>
          <cell r="C7157" t="str">
            <v>小红书</v>
          </cell>
          <cell r="D7157">
            <v>1337</v>
          </cell>
        </row>
        <row r="7158">
          <cell r="B7158" t="str">
            <v>黄忠芬</v>
          </cell>
          <cell r="C7158" t="str">
            <v>G8073</v>
          </cell>
          <cell r="D7158">
            <v>5858</v>
          </cell>
        </row>
        <row r="7159">
          <cell r="B7159" t="str">
            <v>曾喜姿</v>
          </cell>
          <cell r="C7159" t="str">
            <v>G0290</v>
          </cell>
          <cell r="D7159">
            <v>8668</v>
          </cell>
        </row>
        <row r="7160">
          <cell r="C7160" t="str">
            <v>G0290</v>
          </cell>
          <cell r="D7160">
            <v>8668</v>
          </cell>
        </row>
        <row r="7161">
          <cell r="B7161" t="str">
            <v>吴慧琼</v>
          </cell>
          <cell r="C7161" t="str">
            <v>龚1376</v>
          </cell>
          <cell r="D7161">
            <v>8599</v>
          </cell>
        </row>
        <row r="7162">
          <cell r="B7162" t="str">
            <v>胡剑堂</v>
          </cell>
          <cell r="C7162" t="str">
            <v>龚1376</v>
          </cell>
          <cell r="D7162">
            <v>8599</v>
          </cell>
        </row>
        <row r="7163">
          <cell r="B7163" t="str">
            <v>李特</v>
          </cell>
          <cell r="C7163" t="str">
            <v>英9088</v>
          </cell>
          <cell r="D7163">
            <v>1638</v>
          </cell>
        </row>
        <row r="7164">
          <cell r="B7164" t="str">
            <v>王紫萍</v>
          </cell>
          <cell r="C7164" t="str">
            <v>英9088</v>
          </cell>
          <cell r="D7164">
            <v>1638</v>
          </cell>
        </row>
        <row r="7165">
          <cell r="B7165" t="str">
            <v>王佳欣</v>
          </cell>
          <cell r="C7165" t="str">
            <v>G5588</v>
          </cell>
          <cell r="D7165">
            <v>5555</v>
          </cell>
        </row>
        <row r="7166">
          <cell r="B7166" t="str">
            <v>柏姣</v>
          </cell>
          <cell r="C7166" t="str">
            <v>G4778</v>
          </cell>
          <cell r="D7166">
            <v>9611</v>
          </cell>
        </row>
        <row r="7167">
          <cell r="B7167" t="str">
            <v>冯伙平</v>
          </cell>
          <cell r="C7167" t="str">
            <v>G2232</v>
          </cell>
          <cell r="D7167">
            <v>5555</v>
          </cell>
        </row>
        <row r="7168">
          <cell r="B7168" t="str">
            <v>叶有年</v>
          </cell>
          <cell r="C7168" t="str">
            <v>G2232</v>
          </cell>
          <cell r="D7168">
            <v>5555</v>
          </cell>
        </row>
        <row r="7169">
          <cell r="B7169" t="str">
            <v>杨易48（3322）</v>
          </cell>
          <cell r="C7169" t="str">
            <v>G2232</v>
          </cell>
          <cell r="D7169">
            <v>5555</v>
          </cell>
        </row>
        <row r="7170">
          <cell r="B7170" t="str">
            <v>严华燕</v>
          </cell>
          <cell r="C7170" t="str">
            <v>肖1296</v>
          </cell>
          <cell r="D7170">
            <v>1638</v>
          </cell>
        </row>
        <row r="7171">
          <cell r="C7171" t="str">
            <v>肖1296</v>
          </cell>
          <cell r="D7171">
            <v>1638</v>
          </cell>
        </row>
        <row r="7172">
          <cell r="C7172" t="str">
            <v>肖1296</v>
          </cell>
          <cell r="D7172">
            <v>1638</v>
          </cell>
        </row>
        <row r="7173">
          <cell r="B7173" t="str">
            <v>陈思51（5706）</v>
          </cell>
          <cell r="C7173" t="str">
            <v>G0319</v>
          </cell>
          <cell r="D7173">
            <v>8070</v>
          </cell>
        </row>
        <row r="7174">
          <cell r="C7174" t="str">
            <v>G0319</v>
          </cell>
          <cell r="D7174">
            <v>8070</v>
          </cell>
        </row>
        <row r="7175">
          <cell r="B7175" t="str">
            <v>曾蔷</v>
          </cell>
          <cell r="C7175" t="str">
            <v>豆2185</v>
          </cell>
          <cell r="D7175">
            <v>3333</v>
          </cell>
        </row>
        <row r="7176">
          <cell r="B7176" t="str">
            <v>白林40（2334）</v>
          </cell>
          <cell r="C7176" t="str">
            <v>豆2185</v>
          </cell>
          <cell r="D7176">
            <v>3333</v>
          </cell>
        </row>
        <row r="7177">
          <cell r="B7177" t="str">
            <v>许蝶</v>
          </cell>
          <cell r="C7177" t="str">
            <v>黄8722</v>
          </cell>
          <cell r="D7177">
            <v>8070</v>
          </cell>
        </row>
        <row r="7178">
          <cell r="B7178" t="str">
            <v>章向容</v>
          </cell>
          <cell r="C7178" t="str">
            <v>G8886</v>
          </cell>
          <cell r="D7178">
            <v>1638</v>
          </cell>
        </row>
        <row r="7179">
          <cell r="B7179" t="str">
            <v>夏正玉</v>
          </cell>
          <cell r="C7179" t="str">
            <v>G3825</v>
          </cell>
          <cell r="D7179">
            <v>8070</v>
          </cell>
        </row>
        <row r="7180">
          <cell r="B7180" t="str">
            <v>李秋燕</v>
          </cell>
          <cell r="C7180" t="str">
            <v>G0815</v>
          </cell>
          <cell r="D7180">
            <v>8599</v>
          </cell>
        </row>
        <row r="7181">
          <cell r="B7181" t="str">
            <v>苏婷</v>
          </cell>
          <cell r="C7181" t="str">
            <v>G6739</v>
          </cell>
          <cell r="D7181">
            <v>5858</v>
          </cell>
        </row>
        <row r="7182">
          <cell r="B7182" t="str">
            <v>余思思</v>
          </cell>
          <cell r="C7182" t="str">
            <v>G1308</v>
          </cell>
          <cell r="D7182">
            <v>1638</v>
          </cell>
        </row>
        <row r="7183">
          <cell r="B7183" t="str">
            <v>曹敏45（2672）</v>
          </cell>
          <cell r="C7183" t="str">
            <v>胖4566</v>
          </cell>
          <cell r="D7183">
            <v>1313</v>
          </cell>
        </row>
        <row r="7184">
          <cell r="C7184" t="str">
            <v>胖4566</v>
          </cell>
          <cell r="D7184">
            <v>1313</v>
          </cell>
        </row>
        <row r="7185">
          <cell r="C7185" t="str">
            <v>胖4566</v>
          </cell>
          <cell r="D7185">
            <v>1313</v>
          </cell>
        </row>
        <row r="7186">
          <cell r="B7186" t="str">
            <v>郑永</v>
          </cell>
          <cell r="C7186" t="str">
            <v>直播</v>
          </cell>
          <cell r="D7186">
            <v>1332</v>
          </cell>
        </row>
        <row r="7187">
          <cell r="B7187" t="str">
            <v>任利</v>
          </cell>
          <cell r="C7187" t="str">
            <v>小红书</v>
          </cell>
          <cell r="D7187">
            <v>1331</v>
          </cell>
        </row>
        <row r="7188">
          <cell r="B7188" t="str">
            <v>李琼</v>
          </cell>
          <cell r="C7188" t="str">
            <v>琼6858</v>
          </cell>
          <cell r="D7188">
            <v>8599</v>
          </cell>
        </row>
        <row r="7189">
          <cell r="B7189" t="str">
            <v>王敏敏</v>
          </cell>
          <cell r="C7189" t="str">
            <v>易2347</v>
          </cell>
          <cell r="D7189">
            <v>8599</v>
          </cell>
        </row>
        <row r="7190">
          <cell r="B7190" t="str">
            <v>王慧霞41（4087）</v>
          </cell>
          <cell r="C7190">
            <v>0</v>
          </cell>
          <cell r="D7190">
            <v>1334</v>
          </cell>
        </row>
        <row r="7191">
          <cell r="B7191" t="str">
            <v>罗仙</v>
          </cell>
          <cell r="C7191" t="str">
            <v>直播</v>
          </cell>
          <cell r="D7191">
            <v>1332</v>
          </cell>
        </row>
        <row r="7192">
          <cell r="B7192" t="str">
            <v>王翠荣</v>
          </cell>
          <cell r="C7192">
            <v>0</v>
          </cell>
          <cell r="D7192">
            <v>1334</v>
          </cell>
        </row>
        <row r="7193">
          <cell r="B7193" t="str">
            <v>杨凯</v>
          </cell>
          <cell r="C7193" t="str">
            <v>G8073</v>
          </cell>
          <cell r="D7193">
            <v>5858</v>
          </cell>
        </row>
        <row r="7194">
          <cell r="B7194" t="str">
            <v>罗新建</v>
          </cell>
          <cell r="C7194" t="str">
            <v>易2347</v>
          </cell>
          <cell r="D7194">
            <v>8599</v>
          </cell>
        </row>
        <row r="7195">
          <cell r="B7195" t="str">
            <v>邵美林</v>
          </cell>
          <cell r="C7195" t="str">
            <v>小红书</v>
          </cell>
          <cell r="D7195">
            <v>1338</v>
          </cell>
        </row>
        <row r="7196">
          <cell r="B7196" t="str">
            <v>熊永莉</v>
          </cell>
          <cell r="C7196">
            <v>0</v>
          </cell>
          <cell r="D7196">
            <v>1330</v>
          </cell>
        </row>
        <row r="7197">
          <cell r="B7197" t="str">
            <v>余备萍</v>
          </cell>
          <cell r="C7197" t="str">
            <v>G2995</v>
          </cell>
          <cell r="D7197">
            <v>5555</v>
          </cell>
        </row>
        <row r="7198">
          <cell r="B7198" t="str">
            <v>刘梦婷61（0021）</v>
          </cell>
          <cell r="C7198" t="str">
            <v>G9870</v>
          </cell>
          <cell r="D7198">
            <v>8599</v>
          </cell>
        </row>
        <row r="7199">
          <cell r="B7199" t="str">
            <v>张玉萍60（7615）</v>
          </cell>
          <cell r="C7199" t="str">
            <v>G0022</v>
          </cell>
          <cell r="D7199">
            <v>5858</v>
          </cell>
        </row>
        <row r="7200">
          <cell r="B7200" t="str">
            <v>杜春兰</v>
          </cell>
          <cell r="C7200" t="str">
            <v>G1100</v>
          </cell>
          <cell r="D7200">
            <v>1638</v>
          </cell>
        </row>
        <row r="7201">
          <cell r="B7201" t="str">
            <v>阿西小青</v>
          </cell>
          <cell r="C7201" t="str">
            <v>G6739</v>
          </cell>
          <cell r="D7201">
            <v>5858</v>
          </cell>
        </row>
        <row r="7202">
          <cell r="B7202" t="str">
            <v>胡守军</v>
          </cell>
          <cell r="C7202" t="str">
            <v>G3825</v>
          </cell>
          <cell r="D7202">
            <v>8070</v>
          </cell>
        </row>
        <row r="7203">
          <cell r="B7203" t="str">
            <v>潘涵</v>
          </cell>
          <cell r="C7203" t="str">
            <v>G1308</v>
          </cell>
          <cell r="D7203">
            <v>1638</v>
          </cell>
        </row>
        <row r="7204">
          <cell r="B7204" t="str">
            <v>彭茹冰</v>
          </cell>
          <cell r="C7204" t="str">
            <v>G1308</v>
          </cell>
          <cell r="D7204">
            <v>1638</v>
          </cell>
        </row>
        <row r="7205">
          <cell r="B7205" t="str">
            <v>熊建红</v>
          </cell>
          <cell r="C7205" t="str">
            <v>G4793</v>
          </cell>
          <cell r="D7205">
            <v>8668</v>
          </cell>
        </row>
        <row r="7206">
          <cell r="B7206" t="str">
            <v>刘蓉60（3641）</v>
          </cell>
          <cell r="C7206" t="str">
            <v>G6262</v>
          </cell>
          <cell r="D7206">
            <v>5858</v>
          </cell>
        </row>
        <row r="7207">
          <cell r="B7207" t="str">
            <v>赵湘芸</v>
          </cell>
          <cell r="C7207" t="str">
            <v>G6262</v>
          </cell>
          <cell r="D7207">
            <v>5858</v>
          </cell>
        </row>
        <row r="7208">
          <cell r="B7208" t="str">
            <v>余多琴</v>
          </cell>
          <cell r="C7208" t="str">
            <v>G6262</v>
          </cell>
          <cell r="D7208">
            <v>5858</v>
          </cell>
        </row>
        <row r="7209">
          <cell r="B7209" t="str">
            <v>黄金燕</v>
          </cell>
          <cell r="C7209" t="str">
            <v>G6262</v>
          </cell>
          <cell r="D7209">
            <v>5858</v>
          </cell>
        </row>
        <row r="7210">
          <cell r="B7210" t="str">
            <v>李依燚</v>
          </cell>
          <cell r="C7210" t="str">
            <v>G2329</v>
          </cell>
          <cell r="D7210">
            <v>8070</v>
          </cell>
        </row>
        <row r="7211">
          <cell r="B7211" t="str">
            <v>吴丽红40（1083）</v>
          </cell>
          <cell r="C7211" t="str">
            <v>袁3801</v>
          </cell>
          <cell r="D7211">
            <v>8070</v>
          </cell>
        </row>
        <row r="7212">
          <cell r="B7212" t="str">
            <v>廖小兆</v>
          </cell>
          <cell r="C7212" t="str">
            <v>袁3801</v>
          </cell>
          <cell r="D7212">
            <v>8070</v>
          </cell>
        </row>
        <row r="7213">
          <cell r="B7213" t="str">
            <v>钟林45（2213）</v>
          </cell>
          <cell r="C7213" t="str">
            <v>杨6649</v>
          </cell>
          <cell r="D7213">
            <v>8070</v>
          </cell>
        </row>
        <row r="7214">
          <cell r="C7214" t="str">
            <v>杨6649</v>
          </cell>
          <cell r="D7214">
            <v>8070</v>
          </cell>
        </row>
        <row r="7215">
          <cell r="B7215" t="str">
            <v>寻拥华</v>
          </cell>
          <cell r="C7215" t="str">
            <v>谭0726</v>
          </cell>
          <cell r="D7215">
            <v>8070</v>
          </cell>
        </row>
        <row r="7216">
          <cell r="B7216" t="str">
            <v>杨亚珍</v>
          </cell>
          <cell r="C7216" t="str">
            <v>桑0396</v>
          </cell>
          <cell r="D7216">
            <v>1573</v>
          </cell>
        </row>
        <row r="7217">
          <cell r="B7217" t="str">
            <v>胡尚</v>
          </cell>
          <cell r="C7217" t="str">
            <v>兰1504</v>
          </cell>
          <cell r="D7217">
            <v>5858</v>
          </cell>
        </row>
        <row r="7218">
          <cell r="B7218" t="str">
            <v>刘敏50（1943）</v>
          </cell>
          <cell r="C7218" t="str">
            <v>G0319</v>
          </cell>
          <cell r="D7218">
            <v>8070</v>
          </cell>
        </row>
        <row r="7219">
          <cell r="B7219" t="str">
            <v>刘文艳60（5866）</v>
          </cell>
          <cell r="C7219" t="str">
            <v>张9429</v>
          </cell>
          <cell r="D7219">
            <v>5858</v>
          </cell>
        </row>
        <row r="7220">
          <cell r="B7220" t="str">
            <v>雷懂琴</v>
          </cell>
          <cell r="C7220" t="str">
            <v>朱6968</v>
          </cell>
          <cell r="D7220">
            <v>1638</v>
          </cell>
        </row>
        <row r="7221">
          <cell r="B7221" t="str">
            <v>周小红43（7888）</v>
          </cell>
          <cell r="C7221" t="str">
            <v>G2757</v>
          </cell>
          <cell r="D7221">
            <v>8668</v>
          </cell>
        </row>
        <row r="7222">
          <cell r="B7222" t="str">
            <v>王博韫</v>
          </cell>
          <cell r="C7222" t="str">
            <v>G7815</v>
          </cell>
          <cell r="D7222">
            <v>8599</v>
          </cell>
        </row>
        <row r="7223">
          <cell r="B7223" t="str">
            <v>李万敏</v>
          </cell>
          <cell r="C7223" t="str">
            <v>霞3737</v>
          </cell>
          <cell r="D7223">
            <v>8599</v>
          </cell>
        </row>
        <row r="7224">
          <cell r="B7224" t="str">
            <v>毛斯妮</v>
          </cell>
          <cell r="C7224" t="str">
            <v>Y1006</v>
          </cell>
          <cell r="D7224">
            <v>8599</v>
          </cell>
        </row>
        <row r="7225">
          <cell r="B7225" t="str">
            <v>余高珍</v>
          </cell>
          <cell r="C7225" t="str">
            <v>张7010</v>
          </cell>
          <cell r="D7225" t="str">
            <v>5555/1331</v>
          </cell>
          <cell r="E7225">
            <v>1331</v>
          </cell>
        </row>
        <row r="7226">
          <cell r="B7226" t="str">
            <v>伍新星</v>
          </cell>
          <cell r="C7226" t="str">
            <v>静3796</v>
          </cell>
          <cell r="D7226">
            <v>9886</v>
          </cell>
        </row>
        <row r="7227">
          <cell r="B7227" t="str">
            <v>戴银</v>
          </cell>
          <cell r="C7227" t="str">
            <v>小红书</v>
          </cell>
          <cell r="D7227">
            <v>1330</v>
          </cell>
        </row>
        <row r="7228">
          <cell r="B7228" t="str">
            <v>韩笑</v>
          </cell>
          <cell r="C7228" t="str">
            <v>小红书</v>
          </cell>
          <cell r="D7228">
            <v>1339</v>
          </cell>
        </row>
        <row r="7229">
          <cell r="B7229" t="str">
            <v>吴柳</v>
          </cell>
          <cell r="C7229" t="str">
            <v>G0319</v>
          </cell>
          <cell r="D7229">
            <v>8070</v>
          </cell>
        </row>
        <row r="7230">
          <cell r="B7230" t="str">
            <v>唐倩</v>
          </cell>
          <cell r="C7230" t="str">
            <v>小红书</v>
          </cell>
          <cell r="D7230">
            <v>1331</v>
          </cell>
        </row>
        <row r="7231">
          <cell r="B7231" t="str">
            <v>周云女</v>
          </cell>
          <cell r="C7231" t="str">
            <v>红2772</v>
          </cell>
          <cell r="D7231">
            <v>8070</v>
          </cell>
        </row>
        <row r="7232">
          <cell r="B7232" t="str">
            <v>邓娟455（8764）</v>
          </cell>
          <cell r="C7232" t="str">
            <v>袁3801</v>
          </cell>
          <cell r="D7232">
            <v>8070</v>
          </cell>
        </row>
        <row r="7233">
          <cell r="B7233" t="str">
            <v>钟梅41（5771）</v>
          </cell>
          <cell r="C7233" t="str">
            <v>红1902</v>
          </cell>
          <cell r="D7233">
            <v>5858</v>
          </cell>
        </row>
        <row r="7234">
          <cell r="C7234" t="str">
            <v>红1902</v>
          </cell>
          <cell r="D7234">
            <v>5858</v>
          </cell>
        </row>
        <row r="7235">
          <cell r="B7235" t="str">
            <v>严欢</v>
          </cell>
          <cell r="C7235" t="str">
            <v>红1902</v>
          </cell>
          <cell r="D7235">
            <v>5858</v>
          </cell>
        </row>
        <row r="7236">
          <cell r="C7236" t="str">
            <v>红1902</v>
          </cell>
          <cell r="D7236">
            <v>5858</v>
          </cell>
        </row>
        <row r="7237">
          <cell r="B7237" t="str">
            <v>邹毅</v>
          </cell>
          <cell r="C7237" t="str">
            <v>G3311</v>
          </cell>
          <cell r="D7237">
            <v>8070</v>
          </cell>
        </row>
        <row r="7238">
          <cell r="B7238" t="str">
            <v>张巧文</v>
          </cell>
          <cell r="C7238" t="str">
            <v>G0319</v>
          </cell>
          <cell r="D7238">
            <v>8070</v>
          </cell>
        </row>
        <row r="7239">
          <cell r="B7239" t="str">
            <v>吴柳43（1230）</v>
          </cell>
          <cell r="C7239" t="str">
            <v>G0319</v>
          </cell>
          <cell r="D7239">
            <v>8070</v>
          </cell>
        </row>
        <row r="7240">
          <cell r="B7240" t="str">
            <v>王韩妹</v>
          </cell>
          <cell r="C7240" t="str">
            <v>G3825</v>
          </cell>
          <cell r="D7240">
            <v>8070</v>
          </cell>
        </row>
        <row r="7241">
          <cell r="B7241" t="str">
            <v>余备苹</v>
          </cell>
          <cell r="C7241" t="str">
            <v>G2995</v>
          </cell>
          <cell r="D7241">
            <v>5555</v>
          </cell>
        </row>
        <row r="7242">
          <cell r="B7242" t="str">
            <v>何红61（6427）</v>
          </cell>
          <cell r="C7242" t="str">
            <v>黄8722</v>
          </cell>
          <cell r="D7242">
            <v>8070</v>
          </cell>
        </row>
        <row r="7243">
          <cell r="B7243" t="str">
            <v>龙美珠</v>
          </cell>
          <cell r="C7243" t="str">
            <v>G3825</v>
          </cell>
          <cell r="D7243">
            <v>8070</v>
          </cell>
        </row>
        <row r="7244">
          <cell r="B7244" t="str">
            <v>赵天红</v>
          </cell>
          <cell r="C7244" t="str">
            <v>G5013</v>
          </cell>
          <cell r="D7244">
            <v>8599</v>
          </cell>
        </row>
        <row r="7245">
          <cell r="B7245" t="str">
            <v>敖丽</v>
          </cell>
          <cell r="C7245" t="str">
            <v>G9223</v>
          </cell>
          <cell r="D7245">
            <v>8599</v>
          </cell>
        </row>
        <row r="7246">
          <cell r="B7246" t="str">
            <v>黄丽菁</v>
          </cell>
          <cell r="C7246" t="str">
            <v>G6262</v>
          </cell>
          <cell r="D7246">
            <v>5858</v>
          </cell>
        </row>
        <row r="7247">
          <cell r="B7247" t="str">
            <v>赵巧61（6496）</v>
          </cell>
          <cell r="C7247" t="str">
            <v>G6262</v>
          </cell>
          <cell r="D7247">
            <v>5858</v>
          </cell>
        </row>
        <row r="7248">
          <cell r="B7248" t="str">
            <v>舒春琴</v>
          </cell>
          <cell r="C7248" t="str">
            <v>G9988</v>
          </cell>
          <cell r="D7248">
            <v>5858</v>
          </cell>
        </row>
        <row r="7249">
          <cell r="B7249" t="str">
            <v>粟玲莉</v>
          </cell>
          <cell r="C7249">
            <v>0</v>
          </cell>
          <cell r="D7249">
            <v>1337</v>
          </cell>
        </row>
        <row r="7250">
          <cell r="B7250" t="str">
            <v>童盼盼</v>
          </cell>
          <cell r="C7250">
            <v>0</v>
          </cell>
          <cell r="D7250">
            <v>1335</v>
          </cell>
        </row>
        <row r="7251">
          <cell r="B7251" t="str">
            <v>向经荣</v>
          </cell>
          <cell r="C7251" t="str">
            <v>直播</v>
          </cell>
          <cell r="D7251">
            <v>1331</v>
          </cell>
        </row>
        <row r="7252">
          <cell r="B7252" t="str">
            <v>赖少群</v>
          </cell>
          <cell r="C7252" t="str">
            <v>G8073</v>
          </cell>
          <cell r="D7252">
            <v>5858</v>
          </cell>
        </row>
        <row r="7253">
          <cell r="B7253" t="str">
            <v>谭富安</v>
          </cell>
          <cell r="C7253" t="str">
            <v>杨0198</v>
          </cell>
          <cell r="D7253">
            <v>8599</v>
          </cell>
        </row>
        <row r="7254">
          <cell r="B7254" t="str">
            <v>孙丽娟60（0153）</v>
          </cell>
          <cell r="C7254">
            <v>0</v>
          </cell>
          <cell r="D7254">
            <v>1333</v>
          </cell>
        </row>
        <row r="7255">
          <cell r="B7255" t="str">
            <v>刘雄军</v>
          </cell>
          <cell r="C7255" t="str">
            <v>琼6858</v>
          </cell>
          <cell r="D7255">
            <v>8599</v>
          </cell>
        </row>
        <row r="7256">
          <cell r="B7256" t="str">
            <v>廖玉娟</v>
          </cell>
          <cell r="C7256">
            <v>0</v>
          </cell>
          <cell r="D7256">
            <v>5582</v>
          </cell>
        </row>
        <row r="7257">
          <cell r="B7257" t="str">
            <v>史冬冬</v>
          </cell>
          <cell r="C7257" t="str">
            <v>易2347</v>
          </cell>
          <cell r="D7257">
            <v>8599</v>
          </cell>
        </row>
        <row r="7258">
          <cell r="B7258" t="str">
            <v>王佳倩</v>
          </cell>
          <cell r="C7258" t="str">
            <v>小红书</v>
          </cell>
          <cell r="D7258">
            <v>1334</v>
          </cell>
        </row>
        <row r="7259">
          <cell r="B7259" t="str">
            <v>张玉</v>
          </cell>
          <cell r="C7259" t="str">
            <v>刘4879</v>
          </cell>
          <cell r="D7259">
            <v>5858</v>
          </cell>
        </row>
        <row r="7260">
          <cell r="B7260" t="str">
            <v>张莉61（8372）</v>
          </cell>
          <cell r="C7260" t="str">
            <v>Y0508</v>
          </cell>
          <cell r="D7260">
            <v>8070</v>
          </cell>
        </row>
        <row r="7261">
          <cell r="B7261" t="str">
            <v>周小玲</v>
          </cell>
          <cell r="C7261" t="str">
            <v>刘4381</v>
          </cell>
          <cell r="D7261">
            <v>1638</v>
          </cell>
        </row>
        <row r="7262">
          <cell r="B7262" t="str">
            <v>陶冬雪</v>
          </cell>
          <cell r="C7262" t="str">
            <v>梅2883</v>
          </cell>
          <cell r="D7262">
            <v>1638</v>
          </cell>
        </row>
        <row r="7263">
          <cell r="B7263" t="str">
            <v>陈泓洁</v>
          </cell>
          <cell r="C7263" t="str">
            <v>小红书</v>
          </cell>
          <cell r="D7263">
            <v>1337</v>
          </cell>
        </row>
        <row r="7264">
          <cell r="B7264" t="str">
            <v>石敏60（0227）</v>
          </cell>
          <cell r="C7264" t="str">
            <v>熊2067</v>
          </cell>
          <cell r="D7264">
            <v>1313</v>
          </cell>
        </row>
        <row r="7265">
          <cell r="B7265" t="str">
            <v>黎娇</v>
          </cell>
          <cell r="C7265" t="str">
            <v>赵7426</v>
          </cell>
          <cell r="D7265">
            <v>5858</v>
          </cell>
        </row>
        <row r="7266">
          <cell r="B7266" t="str">
            <v>邱春花</v>
          </cell>
          <cell r="C7266" t="str">
            <v>G3825</v>
          </cell>
          <cell r="D7266">
            <v>8070</v>
          </cell>
        </row>
        <row r="7267">
          <cell r="B7267" t="str">
            <v>邱春花</v>
          </cell>
        </row>
        <row r="7268">
          <cell r="B7268" t="str">
            <v>刘艳62（0621）</v>
          </cell>
          <cell r="C7268" t="str">
            <v>G3825</v>
          </cell>
          <cell r="D7268">
            <v>8070</v>
          </cell>
        </row>
        <row r="7269">
          <cell r="B7269" t="str">
            <v>姚淘</v>
          </cell>
          <cell r="C7269" t="str">
            <v>G3825</v>
          </cell>
          <cell r="D7269">
            <v>8070</v>
          </cell>
        </row>
        <row r="7270">
          <cell r="B7270" t="str">
            <v>程婷61（1614）</v>
          </cell>
          <cell r="C7270" t="str">
            <v>G9223</v>
          </cell>
          <cell r="D7270">
            <v>8599</v>
          </cell>
        </row>
        <row r="7271">
          <cell r="B7271" t="str">
            <v>刘海云</v>
          </cell>
          <cell r="C7271" t="str">
            <v>G9223</v>
          </cell>
          <cell r="D7271">
            <v>8599</v>
          </cell>
        </row>
        <row r="7272">
          <cell r="B7272" t="str">
            <v>张卫琴</v>
          </cell>
          <cell r="C7272" t="str">
            <v>G9700</v>
          </cell>
          <cell r="D7272">
            <v>8070</v>
          </cell>
        </row>
        <row r="7273">
          <cell r="B7273" t="str">
            <v>李美杉</v>
          </cell>
          <cell r="C7273" t="str">
            <v>G9700</v>
          </cell>
          <cell r="D7273">
            <v>8070</v>
          </cell>
        </row>
        <row r="7274">
          <cell r="B7274" t="str">
            <v>韦柳枝</v>
          </cell>
          <cell r="C7274" t="str">
            <v>G6262</v>
          </cell>
          <cell r="D7274">
            <v>5858</v>
          </cell>
        </row>
        <row r="7275">
          <cell r="B7275" t="str">
            <v>王静静60（2228）</v>
          </cell>
          <cell r="C7275" t="str">
            <v>G6262</v>
          </cell>
          <cell r="D7275">
            <v>5858</v>
          </cell>
        </row>
        <row r="7276">
          <cell r="B7276" t="str">
            <v>余江</v>
          </cell>
          <cell r="C7276" t="str">
            <v>G3825</v>
          </cell>
          <cell r="D7276">
            <v>8070</v>
          </cell>
        </row>
        <row r="7277">
          <cell r="B7277" t="str">
            <v>林玉平</v>
          </cell>
          <cell r="C7277" t="str">
            <v>萍1956</v>
          </cell>
          <cell r="D7277">
            <v>5555</v>
          </cell>
        </row>
        <row r="7278">
          <cell r="B7278" t="str">
            <v>谢魏巍</v>
          </cell>
          <cell r="C7278" t="str">
            <v>G0815</v>
          </cell>
          <cell r="D7278">
            <v>8599</v>
          </cell>
        </row>
        <row r="7279">
          <cell r="B7279" t="str">
            <v>杨晰</v>
          </cell>
          <cell r="C7279" t="str">
            <v>G2995</v>
          </cell>
          <cell r="D7279">
            <v>5555</v>
          </cell>
        </row>
        <row r="7280">
          <cell r="B7280" t="str">
            <v>杨依玲</v>
          </cell>
          <cell r="C7280" t="str">
            <v>陈8160</v>
          </cell>
          <cell r="D7280">
            <v>5555</v>
          </cell>
        </row>
        <row r="7281">
          <cell r="B7281" t="str">
            <v>王欣60（8720）</v>
          </cell>
          <cell r="C7281" t="str">
            <v>G9700</v>
          </cell>
          <cell r="D7281">
            <v>8070</v>
          </cell>
        </row>
        <row r="7282">
          <cell r="B7282" t="str">
            <v>周晶61（5388）</v>
          </cell>
          <cell r="C7282" t="str">
            <v>G9700</v>
          </cell>
          <cell r="D7282">
            <v>8070</v>
          </cell>
        </row>
        <row r="7283">
          <cell r="B7283" t="str">
            <v>陈云46（0043）</v>
          </cell>
          <cell r="C7283" t="str">
            <v>G0290</v>
          </cell>
          <cell r="D7283">
            <v>8668</v>
          </cell>
        </row>
        <row r="7284">
          <cell r="B7284" t="str">
            <v>李一飞</v>
          </cell>
          <cell r="C7284" t="str">
            <v>胖4566</v>
          </cell>
          <cell r="D7284">
            <v>1313</v>
          </cell>
        </row>
        <row r="7285">
          <cell r="B7285" t="str">
            <v>吴元江</v>
          </cell>
          <cell r="C7285" t="str">
            <v>袁3801</v>
          </cell>
          <cell r="D7285">
            <v>8070</v>
          </cell>
        </row>
        <row r="7286">
          <cell r="B7286" t="str">
            <v>冯亚楠</v>
          </cell>
          <cell r="C7286" t="str">
            <v>G0290</v>
          </cell>
          <cell r="D7286">
            <v>8668</v>
          </cell>
        </row>
        <row r="7287">
          <cell r="B7287" t="str">
            <v>邓娟55（8764）</v>
          </cell>
          <cell r="C7287" t="str">
            <v>袁3801</v>
          </cell>
          <cell r="D7287">
            <v>8070</v>
          </cell>
        </row>
        <row r="7288">
          <cell r="B7288" t="str">
            <v>孙子文</v>
          </cell>
          <cell r="C7288" t="str">
            <v>G4266</v>
          </cell>
          <cell r="D7288">
            <v>5858</v>
          </cell>
        </row>
        <row r="7289">
          <cell r="B7289" t="str">
            <v>孙子文</v>
          </cell>
          <cell r="C7289" t="str">
            <v>G4266</v>
          </cell>
          <cell r="D7289">
            <v>5858</v>
          </cell>
        </row>
        <row r="7290">
          <cell r="B7290" t="str">
            <v>刘芳52（1201）</v>
          </cell>
          <cell r="C7290" t="str">
            <v>G4266</v>
          </cell>
          <cell r="D7290">
            <v>5858</v>
          </cell>
        </row>
        <row r="7291">
          <cell r="B7291" t="str">
            <v>刘芳52（1201）</v>
          </cell>
          <cell r="C7291" t="str">
            <v>G4266</v>
          </cell>
          <cell r="D7291">
            <v>5858</v>
          </cell>
        </row>
        <row r="7292">
          <cell r="B7292" t="str">
            <v>刘芳52（1201）</v>
          </cell>
          <cell r="C7292" t="str">
            <v>G4266</v>
          </cell>
          <cell r="D7292">
            <v>5858</v>
          </cell>
        </row>
        <row r="7293">
          <cell r="B7293" t="str">
            <v>王朝阳</v>
          </cell>
          <cell r="C7293" t="str">
            <v>G5321</v>
          </cell>
          <cell r="D7293">
            <v>9886</v>
          </cell>
        </row>
        <row r="7294">
          <cell r="B7294" t="str">
            <v>段文英</v>
          </cell>
          <cell r="C7294" t="str">
            <v>G5321</v>
          </cell>
          <cell r="D7294">
            <v>9886</v>
          </cell>
        </row>
        <row r="7295">
          <cell r="B7295" t="str">
            <v>欧建春</v>
          </cell>
          <cell r="C7295" t="str">
            <v>白7892</v>
          </cell>
          <cell r="D7295">
            <v>8668</v>
          </cell>
        </row>
        <row r="7296">
          <cell r="B7296" t="str">
            <v>路贸良</v>
          </cell>
          <cell r="C7296" t="str">
            <v>G0101</v>
          </cell>
          <cell r="D7296">
            <v>8668</v>
          </cell>
        </row>
        <row r="7297">
          <cell r="B7297" t="str">
            <v>杨超46（5212）</v>
          </cell>
          <cell r="C7297" t="str">
            <v>G0101</v>
          </cell>
          <cell r="D7297">
            <v>8668</v>
          </cell>
        </row>
        <row r="7298">
          <cell r="B7298" t="str">
            <v>郑秀兰</v>
          </cell>
          <cell r="C7298" t="str">
            <v>G7500</v>
          </cell>
          <cell r="D7298">
            <v>5555</v>
          </cell>
        </row>
        <row r="7299">
          <cell r="B7299" t="str">
            <v>邓丽婷41（0589）</v>
          </cell>
          <cell r="C7299" t="str">
            <v>白7892</v>
          </cell>
          <cell r="D7299">
            <v>8668</v>
          </cell>
        </row>
        <row r="7300">
          <cell r="B7300" t="str">
            <v>王梅</v>
          </cell>
          <cell r="C7300" t="str">
            <v>G8668</v>
          </cell>
          <cell r="D7300">
            <v>5858</v>
          </cell>
        </row>
        <row r="7301">
          <cell r="B7301" t="str">
            <v>田珂珣</v>
          </cell>
          <cell r="C7301" t="str">
            <v>G7565</v>
          </cell>
          <cell r="D7301">
            <v>1313</v>
          </cell>
        </row>
        <row r="7302">
          <cell r="B7302" t="str">
            <v>龙燕子60（5697）</v>
          </cell>
          <cell r="C7302">
            <v>0</v>
          </cell>
          <cell r="D7302">
            <v>1335</v>
          </cell>
        </row>
        <row r="7303">
          <cell r="B7303" t="str">
            <v>陈婉荣</v>
          </cell>
          <cell r="C7303">
            <v>0</v>
          </cell>
          <cell r="D7303">
            <v>1335</v>
          </cell>
        </row>
        <row r="7304">
          <cell r="B7304" t="str">
            <v>王晓慧40（5939）</v>
          </cell>
          <cell r="C7304">
            <v>0</v>
          </cell>
          <cell r="D7304">
            <v>1331</v>
          </cell>
        </row>
        <row r="7305">
          <cell r="B7305" t="str">
            <v>彭念</v>
          </cell>
          <cell r="C7305" t="str">
            <v>直播</v>
          </cell>
          <cell r="D7305">
            <v>1336</v>
          </cell>
        </row>
        <row r="7306">
          <cell r="B7306" t="str">
            <v>子怡</v>
          </cell>
          <cell r="C7306" t="str">
            <v>小红书</v>
          </cell>
          <cell r="D7306">
            <v>1336</v>
          </cell>
        </row>
        <row r="7307">
          <cell r="B7307" t="str">
            <v>肖小花</v>
          </cell>
          <cell r="C7307" t="str">
            <v>Y1006</v>
          </cell>
          <cell r="D7307">
            <v>8599</v>
          </cell>
        </row>
        <row r="7308">
          <cell r="B7308" t="str">
            <v>崔雪辉</v>
          </cell>
          <cell r="C7308">
            <v>0</v>
          </cell>
          <cell r="D7308">
            <v>5555</v>
          </cell>
        </row>
        <row r="7309">
          <cell r="B7309" t="str">
            <v>张莉61（8372）</v>
          </cell>
          <cell r="C7309" t="str">
            <v>巧0187</v>
          </cell>
          <cell r="D7309">
            <v>1573</v>
          </cell>
        </row>
        <row r="7310">
          <cell r="B7310" t="str">
            <v>潇朵朵</v>
          </cell>
          <cell r="C7310" t="str">
            <v>小红书</v>
          </cell>
          <cell r="D7310">
            <v>1335</v>
          </cell>
        </row>
        <row r="7311">
          <cell r="B7311" t="str">
            <v>王述泉</v>
          </cell>
          <cell r="C7311" t="str">
            <v>小红书</v>
          </cell>
          <cell r="D7311">
            <v>1337</v>
          </cell>
        </row>
        <row r="7312">
          <cell r="B7312" t="str">
            <v>张元梅</v>
          </cell>
          <cell r="C7312" t="str">
            <v>玉8384</v>
          </cell>
          <cell r="D7312">
            <v>8070</v>
          </cell>
        </row>
        <row r="7313">
          <cell r="B7313" t="str">
            <v>甘少林</v>
          </cell>
          <cell r="C7313" t="str">
            <v>Y9991</v>
          </cell>
          <cell r="D7313">
            <v>1530</v>
          </cell>
        </row>
        <row r="7314">
          <cell r="B7314" t="str">
            <v>杨小庆41（9948）</v>
          </cell>
          <cell r="C7314" t="str">
            <v>朱6968</v>
          </cell>
          <cell r="D7314">
            <v>1638</v>
          </cell>
        </row>
        <row r="7315">
          <cell r="B7315" t="str">
            <v>王业金</v>
          </cell>
          <cell r="C7315" t="str">
            <v>雪3772</v>
          </cell>
          <cell r="D7315">
            <v>1688</v>
          </cell>
        </row>
        <row r="7316">
          <cell r="B7316" t="str">
            <v>张崇华</v>
          </cell>
          <cell r="C7316" t="str">
            <v>G7608</v>
          </cell>
          <cell r="D7316">
            <v>1313</v>
          </cell>
        </row>
        <row r="7317">
          <cell r="B7317" t="str">
            <v>李莎莎60（0620）</v>
          </cell>
          <cell r="C7317" t="str">
            <v>G9870</v>
          </cell>
          <cell r="D7317">
            <v>8599</v>
          </cell>
        </row>
        <row r="7318">
          <cell r="B7318" t="str">
            <v>董世蕊</v>
          </cell>
          <cell r="C7318" t="str">
            <v>G0815</v>
          </cell>
          <cell r="D7318">
            <v>8599</v>
          </cell>
        </row>
        <row r="7319">
          <cell r="B7319" t="str">
            <v>杨正国</v>
          </cell>
          <cell r="C7319" t="str">
            <v>G0815</v>
          </cell>
          <cell r="D7319">
            <v>8599</v>
          </cell>
        </row>
        <row r="7320">
          <cell r="B7320" t="str">
            <v>罗子涵</v>
          </cell>
          <cell r="C7320" t="str">
            <v>G6262</v>
          </cell>
          <cell r="D7320">
            <v>5858</v>
          </cell>
        </row>
        <row r="7321">
          <cell r="B7321" t="str">
            <v>韦学友</v>
          </cell>
          <cell r="C7321" t="str">
            <v>G0815</v>
          </cell>
          <cell r="D7321">
            <v>8599</v>
          </cell>
        </row>
        <row r="7322">
          <cell r="B7322" t="str">
            <v>潘德琴</v>
          </cell>
          <cell r="C7322" t="str">
            <v>G0815</v>
          </cell>
          <cell r="D7322">
            <v>8599</v>
          </cell>
        </row>
        <row r="7323">
          <cell r="B7323" t="str">
            <v>聂祺珈</v>
          </cell>
          <cell r="C7323" t="str">
            <v>黄8722</v>
          </cell>
          <cell r="D7323">
            <v>8070</v>
          </cell>
        </row>
        <row r="7324">
          <cell r="B7324" t="str">
            <v>杨军60（1338）</v>
          </cell>
          <cell r="C7324" t="str">
            <v>G3825</v>
          </cell>
          <cell r="D7324">
            <v>8070</v>
          </cell>
        </row>
        <row r="7325">
          <cell r="B7325" t="str">
            <v>李芝60（2772）</v>
          </cell>
          <cell r="C7325" t="str">
            <v>G3825</v>
          </cell>
          <cell r="D7325">
            <v>8070</v>
          </cell>
        </row>
        <row r="7326">
          <cell r="B7326" t="str">
            <v>姚莎</v>
          </cell>
          <cell r="C7326" t="str">
            <v>G9700</v>
          </cell>
          <cell r="D7326">
            <v>8070</v>
          </cell>
        </row>
        <row r="7327">
          <cell r="B7327" t="str">
            <v>吴丝婉</v>
          </cell>
          <cell r="C7327" t="str">
            <v>G9700</v>
          </cell>
          <cell r="D7327">
            <v>8070</v>
          </cell>
        </row>
        <row r="7328">
          <cell r="B7328" t="str">
            <v>王东月</v>
          </cell>
          <cell r="C7328" t="str">
            <v>G9700</v>
          </cell>
          <cell r="D7328">
            <v>8070</v>
          </cell>
        </row>
        <row r="7329">
          <cell r="B7329" t="str">
            <v>班蕊</v>
          </cell>
          <cell r="C7329" t="str">
            <v>G9700</v>
          </cell>
          <cell r="D7329">
            <v>8070</v>
          </cell>
        </row>
        <row r="7330">
          <cell r="B7330" t="str">
            <v>李叶60（7381）</v>
          </cell>
          <cell r="C7330" t="str">
            <v>G7815</v>
          </cell>
          <cell r="D7330">
            <v>8599</v>
          </cell>
        </row>
        <row r="7331">
          <cell r="B7331" t="str">
            <v>赵艳玲</v>
          </cell>
          <cell r="C7331" t="str">
            <v>G6262</v>
          </cell>
          <cell r="D7331">
            <v>5858</v>
          </cell>
        </row>
        <row r="7332">
          <cell r="B7332" t="str">
            <v>李萍41（1276）</v>
          </cell>
          <cell r="C7332">
            <v>0</v>
          </cell>
          <cell r="D7332">
            <v>8668</v>
          </cell>
        </row>
        <row r="7333">
          <cell r="B7333" t="str">
            <v>杨细</v>
          </cell>
          <cell r="C7333">
            <v>0</v>
          </cell>
          <cell r="D7333">
            <v>1638</v>
          </cell>
        </row>
        <row r="7334">
          <cell r="B7334" t="str">
            <v>丁明芳</v>
          </cell>
          <cell r="C7334" t="str">
            <v>G9696</v>
          </cell>
          <cell r="D7334">
            <v>9611</v>
          </cell>
        </row>
        <row r="7335">
          <cell r="C7335" t="str">
            <v>G9696</v>
          </cell>
          <cell r="D7335">
            <v>9611</v>
          </cell>
        </row>
        <row r="7336">
          <cell r="B7336" t="str">
            <v>李小红</v>
          </cell>
          <cell r="C7336" t="str">
            <v>G4266</v>
          </cell>
          <cell r="D7336">
            <v>5858</v>
          </cell>
        </row>
        <row r="7337">
          <cell r="B7337" t="str">
            <v>邱芳</v>
          </cell>
          <cell r="C7337" t="str">
            <v>G6917</v>
          </cell>
          <cell r="D7337">
            <v>5858</v>
          </cell>
        </row>
        <row r="7338">
          <cell r="B7338" t="str">
            <v>茹慧</v>
          </cell>
          <cell r="C7338" t="str">
            <v>贺9228</v>
          </cell>
          <cell r="D7338">
            <v>8599</v>
          </cell>
        </row>
        <row r="7339">
          <cell r="B7339" t="str">
            <v>杨秀华</v>
          </cell>
          <cell r="C7339" t="str">
            <v>G9223</v>
          </cell>
          <cell r="D7339">
            <v>8599</v>
          </cell>
        </row>
        <row r="7340">
          <cell r="B7340" t="str">
            <v>王杨威</v>
          </cell>
          <cell r="C7340" t="str">
            <v>G7188</v>
          </cell>
          <cell r="D7340">
            <v>8599</v>
          </cell>
        </row>
        <row r="7341">
          <cell r="B7341" t="str">
            <v>张丫丫</v>
          </cell>
          <cell r="C7341" t="str">
            <v>G3825</v>
          </cell>
          <cell r="D7341">
            <v>8070</v>
          </cell>
        </row>
        <row r="7342">
          <cell r="B7342" t="str">
            <v>熊望</v>
          </cell>
          <cell r="C7342" t="str">
            <v>G2995</v>
          </cell>
          <cell r="D7342">
            <v>5555</v>
          </cell>
        </row>
        <row r="7344">
          <cell r="B7344" t="str">
            <v>文静60（7777）</v>
          </cell>
          <cell r="C7344" t="str">
            <v>G3825</v>
          </cell>
          <cell r="D7344">
            <v>8070</v>
          </cell>
        </row>
        <row r="7345">
          <cell r="B7345" t="str">
            <v>陈艳62（3665）</v>
          </cell>
          <cell r="C7345" t="str">
            <v>G9700</v>
          </cell>
          <cell r="D7345">
            <v>8070</v>
          </cell>
        </row>
        <row r="7346">
          <cell r="B7346" t="str">
            <v>樊黎华</v>
          </cell>
          <cell r="C7346" t="str">
            <v>G0290</v>
          </cell>
          <cell r="D7346">
            <v>8668</v>
          </cell>
        </row>
        <row r="7347">
          <cell r="C7347" t="str">
            <v>G0290</v>
          </cell>
          <cell r="D7347">
            <v>8668</v>
          </cell>
        </row>
        <row r="7348">
          <cell r="B7348" t="str">
            <v>龙金停</v>
          </cell>
          <cell r="C7348" t="str">
            <v>霞3737</v>
          </cell>
          <cell r="D7348">
            <v>8599</v>
          </cell>
        </row>
        <row r="7349">
          <cell r="B7349" t="str">
            <v>龙永美</v>
          </cell>
          <cell r="C7349" t="str">
            <v>霞3737</v>
          </cell>
          <cell r="D7349">
            <v>8599</v>
          </cell>
        </row>
        <row r="7350">
          <cell r="B7350" t="str">
            <v>吴申勤</v>
          </cell>
          <cell r="C7350" t="str">
            <v>曾5557</v>
          </cell>
          <cell r="D7350">
            <v>1313</v>
          </cell>
        </row>
        <row r="7351">
          <cell r="B7351" t="str">
            <v>杨正宇</v>
          </cell>
          <cell r="C7351" t="str">
            <v>曾5557</v>
          </cell>
          <cell r="D7351">
            <v>1313</v>
          </cell>
        </row>
        <row r="7352">
          <cell r="B7352" t="str">
            <v>雷珍</v>
          </cell>
          <cell r="C7352" t="str">
            <v>G9988</v>
          </cell>
          <cell r="D7352">
            <v>5858</v>
          </cell>
        </row>
        <row r="7353">
          <cell r="B7353" t="str">
            <v>罗治书</v>
          </cell>
          <cell r="C7353" t="str">
            <v>G9988</v>
          </cell>
          <cell r="D7353">
            <v>5858</v>
          </cell>
        </row>
        <row r="7354">
          <cell r="B7354" t="str">
            <v>张彪</v>
          </cell>
          <cell r="C7354" t="str">
            <v>G2232</v>
          </cell>
          <cell r="D7354">
            <v>5555</v>
          </cell>
        </row>
        <row r="7355">
          <cell r="B7355" t="str">
            <v>潘成秀</v>
          </cell>
          <cell r="C7355" t="str">
            <v>G2329</v>
          </cell>
          <cell r="D7355">
            <v>8070</v>
          </cell>
        </row>
        <row r="7356">
          <cell r="B7356" t="str">
            <v>李丹42（3728）</v>
          </cell>
          <cell r="C7356" t="str">
            <v>G9988</v>
          </cell>
          <cell r="D7356">
            <v>5858</v>
          </cell>
        </row>
        <row r="7357">
          <cell r="B7357" t="str">
            <v>丁黄利</v>
          </cell>
          <cell r="C7357" t="str">
            <v>张2310</v>
          </cell>
          <cell r="D7357">
            <v>8070</v>
          </cell>
        </row>
        <row r="7358">
          <cell r="B7358" t="str">
            <v>宋婷婷60（7765）</v>
          </cell>
          <cell r="C7358" t="str">
            <v>G3953</v>
          </cell>
          <cell r="D7358">
            <v>8668</v>
          </cell>
        </row>
        <row r="7359">
          <cell r="C7359" t="str">
            <v>G3953</v>
          </cell>
          <cell r="D7359">
            <v>8668</v>
          </cell>
        </row>
        <row r="7360">
          <cell r="B7360" t="str">
            <v>李凤60（0377）</v>
          </cell>
          <cell r="C7360">
            <v>0</v>
          </cell>
          <cell r="D7360">
            <v>1335</v>
          </cell>
        </row>
        <row r="7361">
          <cell r="B7361" t="str">
            <v>毛洁</v>
          </cell>
          <cell r="C7361">
            <v>0</v>
          </cell>
          <cell r="D7361">
            <v>8599</v>
          </cell>
        </row>
        <row r="7362">
          <cell r="B7362" t="str">
            <v>贺芸42（4600）</v>
          </cell>
          <cell r="C7362" t="str">
            <v>Y1977</v>
          </cell>
          <cell r="D7362">
            <v>8599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2.xml><?xml version="1.0" encoding="utf-8"?>
<externalLink xmlns:r="http://schemas.openxmlformats.org/officeDocument/2006/relationships" xmlns="http://schemas.openxmlformats.org/spreadsheetml/2006/main">
  <externalBook r:id="rId1">
    <sheetNames>
      <sheetName val="华侨麓城"/>
      <sheetName val="华侨麓城 (原始表)"/>
      <sheetName val="华远"/>
      <sheetName val="泊富"/>
      <sheetName val="Sheet2"/>
      <sheetName val="3.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Relationships xmlns="http://schemas.openxmlformats.org/package/2006/relationships"><Relationship Type="http://schemas.openxmlformats.org/officeDocument/2006/relationships/comments" Target="/xl/comments/comment1.xml" Id="comments" /><Relationship Type="http://schemas.openxmlformats.org/officeDocument/2006/relationships/vmlDrawing" Target="/xl/drawings/commentsDrawing1.vml" Id="anysvml" /></Relationships>
</file>

<file path=xl/worksheets/_rels/sheet2.xml.rels><Relationships xmlns="http://schemas.openxmlformats.org/package/2006/relationships"><Relationship Type="http://schemas.openxmlformats.org/officeDocument/2006/relationships/comments" Target="/xl/comments/comment2.xml" Id="comments" /><Relationship Type="http://schemas.openxmlformats.org/officeDocument/2006/relationships/vmlDrawing" Target="/xl/drawings/commentsDrawing2.vml" Id="anysvml" /></Relationships>
</file>

<file path=xl/worksheets/_rels/sheet3.xml.rels><Relationships xmlns="http://schemas.openxmlformats.org/package/2006/relationships"><Relationship Type="http://schemas.openxmlformats.org/officeDocument/2006/relationships/comments" Target="/xl/comments/comment3.xml" Id="comments" /><Relationship Type="http://schemas.openxmlformats.org/officeDocument/2006/relationships/vmlDrawing" Target="/xl/drawings/commentsDrawing3.vml" Id="anysvml" /></Relationships>
</file>

<file path=xl/worksheets/_rels/sheet4.xml.rels><Relationships xmlns="http://schemas.openxmlformats.org/package/2006/relationships"><Relationship Type="http://schemas.openxmlformats.org/officeDocument/2006/relationships/comments" Target="/xl/comments/comment4.xml" Id="comments" /><Relationship Type="http://schemas.openxmlformats.org/officeDocument/2006/relationships/vmlDrawing" Target="/xl/drawings/commentsDrawing4.vml" Id="anysvml" /></Relationships>
</file>

<file path=xl/worksheets/_rels/sheet5.xml.rels><Relationships xmlns="http://schemas.openxmlformats.org/package/2006/relationships"><Relationship Type="http://schemas.openxmlformats.org/officeDocument/2006/relationships/comments" Target="/xl/comments/comment5.xml" Id="comments" /><Relationship Type="http://schemas.openxmlformats.org/officeDocument/2006/relationships/vmlDrawing" Target="/xl/drawings/commentsDrawing5.vml" Id="anysvml" /></Relationships>
</file>

<file path=xl/worksheets/_rels/sheet6.xml.rels><Relationships xmlns="http://schemas.openxmlformats.org/package/2006/relationships"><Relationship Type="http://schemas.openxmlformats.org/officeDocument/2006/relationships/comments" Target="/xl/comments/comment6.xml" Id="comments" /><Relationship Type="http://schemas.openxmlformats.org/officeDocument/2006/relationships/vmlDrawing" Target="/xl/drawings/commentsDrawing6.vml" Id="anysvml" /></Relationships>
</file>

<file path=xl/worksheets/_rels/sheet7.xml.rels><Relationships xmlns="http://schemas.openxmlformats.org/package/2006/relationships"><Relationship Type="http://schemas.openxmlformats.org/officeDocument/2006/relationships/comments" Target="/xl/comments/comment7.xml" Id="comments" /><Relationship Type="http://schemas.openxmlformats.org/officeDocument/2006/relationships/vmlDrawing" Target="/xl/drawings/commentsDrawing7.vml" Id="anysvml" /></Relationships>
</file>

<file path=xl/worksheets/_rels/sheet9.xml.rels><Relationships xmlns="http://schemas.openxmlformats.org/package/2006/relationships"><Relationship Type="http://schemas.openxmlformats.org/officeDocument/2006/relationships/comments" Target="/xl/comments/comment8.xml" Id="comments" /><Relationship Type="http://schemas.openxmlformats.org/officeDocument/2006/relationships/vmlDrawing" Target="/xl/drawings/commentsDrawing8.vml" Id="anysvml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472"/>
  <sheetViews>
    <sheetView zoomScale="90" zoomScaleNormal="90" workbookViewId="0">
      <pane ySplit="3" topLeftCell="A21" activePane="bottomLeft" state="frozen"/>
      <selection activeCell="A1" sqref="A1"/>
      <selection pane="bottomLeft" activeCell="U10" sqref="U10"/>
    </sheetView>
  </sheetViews>
  <sheetFormatPr baseColWidth="8" defaultColWidth="9" defaultRowHeight="14"/>
  <cols>
    <col width="11.1363636363636" customWidth="1" style="406" min="1" max="1"/>
    <col width="10.1545454545455" customWidth="1" style="406" min="2" max="2"/>
    <col width="18.5636363636364" customWidth="1" style="406" min="3" max="3"/>
    <col width="7.33636363636364" customWidth="1" style="406" min="4" max="7"/>
    <col width="8.881818181818179" customWidth="1" style="338" min="8" max="8"/>
    <col width="8.890909090909091" customWidth="1" style="406" min="9" max="9"/>
    <col width="7.63636363636364" customWidth="1" style="406" min="10" max="10"/>
    <col width="9.445454545454551" customWidth="1" style="406" min="11" max="11"/>
    <col width="7.34545454545455" customWidth="1" style="406" min="12" max="12"/>
    <col width="7.5" customWidth="1" style="406" min="13" max="13"/>
    <col width="8.881818181818179" customWidth="1" style="406" min="14" max="14"/>
    <col width="8.32727272727273" customWidth="1" style="406" min="15" max="15"/>
    <col width="8.19090909090909" customWidth="1" style="406" min="16" max="16"/>
    <col width="7.9" customWidth="1" style="406" min="17" max="17"/>
    <col width="7.63636363636364" customWidth="1" style="406" min="18" max="18"/>
    <col width="8.472727272727271" customWidth="1" style="406" min="19" max="19"/>
    <col width="7.78181818181818" customWidth="1" style="406" min="20" max="20"/>
    <col width="8.33636363636364" customWidth="1" style="406" min="21" max="21"/>
    <col width="9.16363636363636" customWidth="1" style="406" min="22" max="22"/>
    <col width="9.445454545454551" customWidth="1" style="406" min="23" max="23"/>
    <col width="9.027272727272729" customWidth="1" style="406" min="24" max="24"/>
    <col width="8.33636363636364" customWidth="1" style="406" min="25" max="25"/>
    <col width="10.0545454545455" customWidth="1" style="406" min="26" max="26"/>
    <col width="10.5545454545455" customWidth="1" style="406" min="27" max="27"/>
    <col width="9.027272727272729" customWidth="1" style="406" min="28" max="29"/>
    <col width="15.8272727272727" customWidth="1" style="406" min="30" max="31"/>
    <col width="10.9727272727273" customWidth="1" style="406" min="32" max="32"/>
    <col width="9" customWidth="1" style="406" min="33" max="16384"/>
  </cols>
  <sheetData>
    <row r="1" ht="61" customHeight="1" s="408">
      <c r="A1" s="223" t="n"/>
      <c r="B1" s="18" t="inlineStr">
        <is>
          <t>2024年12月 （日报）</t>
        </is>
      </c>
      <c r="C1" s="409" t="n"/>
      <c r="D1" s="409" t="n"/>
      <c r="E1" s="409" t="n"/>
      <c r="F1" s="409" t="n"/>
      <c r="G1" s="409" t="n"/>
      <c r="H1" s="409" t="n"/>
      <c r="I1" s="409" t="n"/>
      <c r="J1" s="409" t="n"/>
      <c r="K1" s="409" t="n"/>
      <c r="L1" s="409" t="n"/>
      <c r="M1" s="409" t="n"/>
      <c r="N1" s="409" t="n"/>
      <c r="O1" s="409" t="n"/>
      <c r="P1" s="409" t="n"/>
      <c r="Q1" s="409" t="n"/>
      <c r="R1" s="409" t="n"/>
      <c r="S1" s="409" t="n"/>
      <c r="T1" s="409" t="n"/>
      <c r="U1" s="409" t="n"/>
      <c r="V1" s="409" t="n"/>
      <c r="W1" s="409" t="n"/>
      <c r="X1" s="409" t="n"/>
      <c r="Y1" s="409" t="n"/>
      <c r="Z1" s="409" t="n"/>
      <c r="AA1" s="409" t="n"/>
      <c r="AB1" s="409" t="n"/>
      <c r="AC1" s="409" t="n"/>
      <c r="AD1" s="409" t="n"/>
      <c r="AE1" s="409" t="n"/>
      <c r="AF1" s="410" t="n"/>
    </row>
    <row r="2" ht="16.5" customHeight="1" s="408">
      <c r="A2" s="339" t="inlineStr">
        <is>
          <t>日期</t>
        </is>
      </c>
      <c r="B2" s="340" t="inlineStr">
        <is>
          <t>序号</t>
        </is>
      </c>
      <c r="C2" s="340" t="inlineStr">
        <is>
          <t>姓名</t>
        </is>
      </c>
      <c r="D2" s="340" t="inlineStr">
        <is>
          <t>初诊</t>
        </is>
      </c>
      <c r="E2" s="340" t="inlineStr">
        <is>
          <t>复诊</t>
        </is>
      </c>
      <c r="F2" s="339" t="inlineStr">
        <is>
          <t>简易</t>
        </is>
      </c>
      <c r="G2" s="340" t="inlineStr">
        <is>
          <t>专家</t>
        </is>
      </c>
      <c r="H2" s="341" t="inlineStr">
        <is>
          <t>会员码</t>
        </is>
      </c>
      <c r="I2" s="340" t="inlineStr">
        <is>
          <t>预约号</t>
        </is>
      </c>
      <c r="J2" s="340" t="inlineStr">
        <is>
          <t>中药</t>
        </is>
      </c>
      <c r="K2" s="340" t="inlineStr">
        <is>
          <t>中医治疗</t>
        </is>
      </c>
      <c r="L2" s="340" t="inlineStr">
        <is>
          <t>西药</t>
        </is>
      </c>
      <c r="M2" s="410" t="n"/>
      <c r="N2" s="340" t="inlineStr">
        <is>
          <t>检验</t>
        </is>
      </c>
      <c r="O2" s="410" t="n"/>
      <c r="P2" s="340" t="inlineStr">
        <is>
          <t>B超类</t>
        </is>
      </c>
      <c r="Q2" s="410" t="n"/>
      <c r="R2" s="340" t="inlineStr">
        <is>
          <t>西医治疗类</t>
        </is>
      </c>
      <c r="S2" s="409" t="n"/>
      <c r="T2" s="409" t="n"/>
      <c r="U2" s="409" t="n"/>
      <c r="V2" s="410" t="n"/>
      <c r="W2" s="340" t="inlineStr">
        <is>
          <t>挂号费</t>
        </is>
      </c>
      <c r="X2" s="340" t="inlineStr">
        <is>
          <t>膏方</t>
        </is>
      </c>
      <c r="Y2" s="340" t="inlineStr">
        <is>
          <t>蛋白</t>
        </is>
      </c>
      <c r="Z2" s="340" t="inlineStr">
        <is>
          <t>消费</t>
        </is>
      </c>
      <c r="AA2" s="342" t="inlineStr">
        <is>
          <t>收款方式</t>
        </is>
      </c>
      <c r="AB2" s="342" t="inlineStr">
        <is>
          <t>系统未开单</t>
        </is>
      </c>
      <c r="AC2" s="343" t="inlineStr">
        <is>
          <t>蛋白
瓶数</t>
        </is>
      </c>
      <c r="AD2" s="342" t="inlineStr">
        <is>
          <t>备注</t>
        </is>
      </c>
      <c r="AE2" s="342" t="inlineStr">
        <is>
          <t>报号说明</t>
        </is>
      </c>
      <c r="AF2" s="344" t="inlineStr">
        <is>
          <t>收费员</t>
        </is>
      </c>
      <c r="AG2" s="195" t="n"/>
      <c r="AH2" s="195" t="n"/>
      <c r="AI2" s="195" t="n"/>
      <c r="AJ2" s="195" t="n"/>
      <c r="AK2" s="195" t="n"/>
    </row>
    <row r="3" ht="34" customHeight="1" s="408">
      <c r="A3" s="411" t="n"/>
      <c r="B3" s="411" t="n"/>
      <c r="C3" s="411" t="n"/>
      <c r="D3" s="411" t="n"/>
      <c r="E3" s="411" t="n"/>
      <c r="F3" s="411" t="n"/>
      <c r="G3" s="411" t="n"/>
      <c r="H3" s="411" t="n"/>
      <c r="I3" s="411" t="n"/>
      <c r="J3" s="340" t="inlineStr">
        <is>
          <t>中药</t>
        </is>
      </c>
      <c r="K3" s="340" t="inlineStr">
        <is>
          <t>针灸等</t>
        </is>
      </c>
      <c r="L3" s="340" t="inlineStr">
        <is>
          <t>西药</t>
        </is>
      </c>
      <c r="M3" s="340" t="inlineStr">
        <is>
          <t>保健品</t>
        </is>
      </c>
      <c r="N3" s="340" t="inlineStr">
        <is>
          <t>孕三项</t>
        </is>
      </c>
      <c r="O3" s="340" t="inlineStr">
        <is>
          <t>检验/化验</t>
        </is>
      </c>
      <c r="P3" s="340" t="inlineStr">
        <is>
          <t xml:space="preserve"> 彩超</t>
        </is>
      </c>
      <c r="Q3" s="340" t="inlineStr">
        <is>
          <t>心电图/胎心</t>
        </is>
      </c>
      <c r="R3" s="340" t="inlineStr">
        <is>
          <t>治疗</t>
        </is>
      </c>
      <c r="S3" s="340" t="inlineStr">
        <is>
          <t>打针一</t>
        </is>
      </c>
      <c r="T3" s="340" t="inlineStr">
        <is>
          <t>打针二</t>
        </is>
      </c>
      <c r="U3" s="340" t="inlineStr">
        <is>
          <t>泡脚方</t>
        </is>
      </c>
      <c r="V3" s="340" t="inlineStr">
        <is>
          <t>其他</t>
        </is>
      </c>
      <c r="W3" s="340" t="inlineStr">
        <is>
          <t>挂号费</t>
        </is>
      </c>
      <c r="X3" s="340" t="inlineStr">
        <is>
          <t>膏方</t>
        </is>
      </c>
      <c r="Y3" s="340" t="inlineStr">
        <is>
          <t>蛋白</t>
        </is>
      </c>
      <c r="Z3" s="411" t="n"/>
      <c r="AA3" s="411" t="n"/>
      <c r="AB3" s="411" t="n"/>
      <c r="AC3" s="411" t="n"/>
      <c r="AD3" s="411" t="n"/>
      <c r="AE3" s="411" t="n"/>
      <c r="AF3" s="411" t="n"/>
      <c r="AG3" s="195" t="n"/>
      <c r="AH3" s="195" t="n"/>
      <c r="AI3" s="195" t="n"/>
      <c r="AJ3" s="195" t="n"/>
      <c r="AK3" s="195" t="n"/>
    </row>
    <row r="4" ht="25" customFormat="1" customHeight="1" s="406">
      <c r="A4" s="45" t="n">
        <v>45627</v>
      </c>
      <c r="B4" s="162" t="n">
        <v>47</v>
      </c>
      <c r="C4" s="162" t="inlineStr">
        <is>
          <t>花花</t>
        </is>
      </c>
      <c r="D4" s="162" t="n"/>
      <c r="E4" s="162" t="n"/>
      <c r="G4" s="162" t="n">
        <v>1</v>
      </c>
      <c r="H4" s="162" t="inlineStr">
        <is>
          <t>刘6822</t>
        </is>
      </c>
      <c r="I4" s="162" t="n">
        <v>1638</v>
      </c>
      <c r="J4" s="162" t="n"/>
      <c r="K4" s="162" t="n"/>
      <c r="L4" s="162" t="n"/>
      <c r="M4" s="162" t="n"/>
      <c r="N4" s="162" t="n"/>
      <c r="O4" s="162" t="n"/>
      <c r="P4" s="162" t="n"/>
      <c r="Q4" s="162" t="n"/>
      <c r="R4" s="162" t="n"/>
      <c r="S4" s="162" t="n"/>
      <c r="T4" s="162" t="n">
        <v>12</v>
      </c>
      <c r="U4" s="162" t="n"/>
      <c r="V4" s="162" t="n"/>
      <c r="W4" s="162" t="n"/>
      <c r="X4" s="162" t="n"/>
      <c r="Y4" s="162" t="n"/>
      <c r="Z4" s="406">
        <f>SUM(J4:Y4)</f>
        <v/>
      </c>
      <c r="AA4" s="162" t="inlineStr">
        <is>
          <t>对公</t>
        </is>
      </c>
      <c r="AB4" s="407" t="n"/>
      <c r="AC4" s="162" t="n"/>
      <c r="AD4" s="407" t="n"/>
      <c r="AE4" s="407" t="n"/>
      <c r="AF4" s="253" t="inlineStr">
        <is>
          <t>向文娟</t>
        </is>
      </c>
    </row>
    <row r="5" ht="25" customFormat="1" customHeight="1" s="406">
      <c r="A5" s="108" t="n">
        <v>45627</v>
      </c>
      <c r="B5" s="54" t="n">
        <v>32</v>
      </c>
      <c r="C5" s="54" t="inlineStr">
        <is>
          <t>许丽莉</t>
        </is>
      </c>
      <c r="D5" s="54" t="n"/>
      <c r="E5" s="54" t="n"/>
      <c r="F5" s="54" t="n">
        <v>1</v>
      </c>
      <c r="G5" s="54" t="n"/>
      <c r="H5" s="54" t="inlineStr">
        <is>
          <t>G1978</t>
        </is>
      </c>
      <c r="I5" s="54" t="n">
        <v>1638</v>
      </c>
      <c r="J5" s="54" t="n"/>
      <c r="K5" s="54" t="n"/>
      <c r="L5" s="54" t="n">
        <v>220</v>
      </c>
      <c r="M5" s="54" t="n"/>
      <c r="N5" s="54" t="n"/>
      <c r="O5" s="54" t="n"/>
      <c r="P5" s="54" t="n"/>
      <c r="Q5" s="54" t="n"/>
      <c r="R5" s="54" t="n"/>
      <c r="S5" s="54" t="n"/>
      <c r="T5" s="54" t="n"/>
      <c r="U5" s="54" t="n"/>
      <c r="V5" s="54" t="n"/>
      <c r="W5" s="54" t="n"/>
      <c r="X5" s="54" t="n"/>
      <c r="Y5" s="54" t="n"/>
      <c r="Z5" s="195" t="n">
        <v>220</v>
      </c>
      <c r="AA5" s="54" t="inlineStr">
        <is>
          <t>对公</t>
        </is>
      </c>
      <c r="AB5" s="69" t="n"/>
      <c r="AC5" s="54" t="n"/>
      <c r="AD5" s="69" t="n"/>
      <c r="AE5" s="69" t="n"/>
      <c r="AF5" s="128" t="inlineStr">
        <is>
          <t>彭心怡</t>
        </is>
      </c>
      <c r="AG5" s="195" t="n"/>
      <c r="AH5" s="195" t="n"/>
      <c r="AI5" s="195" t="n"/>
      <c r="AJ5" s="195" t="n"/>
      <c r="AK5" s="195" t="n"/>
    </row>
    <row r="6" ht="25" customFormat="1" customHeight="1" s="406">
      <c r="A6" s="108" t="n">
        <v>45627</v>
      </c>
      <c r="B6" s="411" t="n"/>
      <c r="C6" s="411" t="n"/>
      <c r="D6" s="54" t="n"/>
      <c r="E6" s="54" t="n"/>
      <c r="F6" s="411" t="n"/>
      <c r="G6" s="54" t="n"/>
      <c r="H6" s="411" t="n"/>
      <c r="I6" s="411" t="n"/>
      <c r="J6" s="54" t="n"/>
      <c r="K6" s="54" t="n"/>
      <c r="L6" s="54" t="n"/>
      <c r="M6" s="54" t="n"/>
      <c r="N6" s="54" t="n"/>
      <c r="O6" s="54" t="n">
        <v>180</v>
      </c>
      <c r="P6" s="54" t="n"/>
      <c r="Q6" s="54" t="n"/>
      <c r="R6" s="54" t="n">
        <v>7</v>
      </c>
      <c r="S6" s="54" t="n"/>
      <c r="T6" s="54" t="n"/>
      <c r="U6" s="54" t="n"/>
      <c r="V6" s="54" t="n"/>
      <c r="W6" s="54" t="n"/>
      <c r="X6" s="54" t="n"/>
      <c r="Y6" s="54" t="n"/>
      <c r="Z6" s="195" t="n">
        <v>187</v>
      </c>
      <c r="AA6" s="54" t="inlineStr">
        <is>
          <t>对公</t>
        </is>
      </c>
      <c r="AB6" s="69" t="n"/>
      <c r="AC6" s="54" t="n"/>
      <c r="AD6" s="69" t="n"/>
      <c r="AE6" s="69" t="n"/>
      <c r="AF6" s="128" t="inlineStr">
        <is>
          <t>彭心怡</t>
        </is>
      </c>
      <c r="AG6" s="195" t="n"/>
      <c r="AH6" s="195" t="n"/>
      <c r="AI6" s="195" t="n"/>
      <c r="AJ6" s="195" t="n"/>
      <c r="AK6" s="195" t="n"/>
    </row>
    <row r="7" ht="25" customFormat="1" customHeight="1" s="406">
      <c r="A7" s="108" t="n">
        <v>45627</v>
      </c>
      <c r="B7" s="54" t="n">
        <v>33</v>
      </c>
      <c r="C7" s="54" t="inlineStr">
        <is>
          <t>姚黎</t>
        </is>
      </c>
      <c r="D7" s="54" t="n"/>
      <c r="E7" s="54" t="n">
        <v>1</v>
      </c>
      <c r="F7" s="54" t="n"/>
      <c r="G7" s="54" t="inlineStr">
        <is>
          <t>刘英桃</t>
        </is>
      </c>
      <c r="H7" s="54" t="inlineStr">
        <is>
          <t>G1978</t>
        </is>
      </c>
      <c r="I7" s="54" t="n">
        <v>1638</v>
      </c>
      <c r="J7" s="54" t="n"/>
      <c r="K7" s="54" t="n"/>
      <c r="L7" s="54" t="n"/>
      <c r="M7" s="54" t="n"/>
      <c r="N7" s="54" t="n"/>
      <c r="O7" s="54" t="n"/>
      <c r="P7" s="54" t="n">
        <v>200</v>
      </c>
      <c r="Q7" s="54" t="n"/>
      <c r="R7" s="54" t="n"/>
      <c r="S7" s="54" t="n"/>
      <c r="T7" s="54" t="n"/>
      <c r="U7" s="54" t="n"/>
      <c r="V7" s="54" t="n"/>
      <c r="W7" s="54" t="n"/>
      <c r="X7" s="54" t="n"/>
      <c r="Y7" s="54" t="n"/>
      <c r="Z7" s="195" t="n">
        <v>200</v>
      </c>
      <c r="AA7" s="54" t="inlineStr">
        <is>
          <t>对公</t>
        </is>
      </c>
      <c r="AB7" s="69" t="n"/>
      <c r="AC7" s="54" t="n"/>
      <c r="AD7" s="69" t="n"/>
      <c r="AE7" s="69" t="n"/>
      <c r="AF7" s="128" t="inlineStr">
        <is>
          <t>彭心怡</t>
        </is>
      </c>
      <c r="AG7" s="195" t="n"/>
      <c r="AH7" s="195" t="n"/>
      <c r="AI7" s="195" t="n"/>
      <c r="AJ7" s="195" t="n"/>
      <c r="AK7" s="195" t="n"/>
    </row>
    <row r="8" ht="25" customFormat="1" customHeight="1" s="406">
      <c r="A8" s="108" t="n">
        <v>45627</v>
      </c>
      <c r="B8" s="54" t="n">
        <v>37</v>
      </c>
      <c r="C8" s="54" t="inlineStr">
        <is>
          <t>潘琳60（1720）</t>
        </is>
      </c>
      <c r="D8" s="54" t="n"/>
      <c r="E8" s="54" t="n"/>
      <c r="F8" s="54" t="n">
        <v>1</v>
      </c>
      <c r="G8" s="54" t="n"/>
      <c r="H8" s="54" t="inlineStr">
        <is>
          <t>G1978</t>
        </is>
      </c>
      <c r="I8" s="411" t="n"/>
      <c r="J8" s="54" t="n"/>
      <c r="K8" s="54" t="n"/>
      <c r="L8" s="54" t="n"/>
      <c r="M8" s="54" t="n"/>
      <c r="N8" s="54" t="n">
        <v>180</v>
      </c>
      <c r="O8" s="54" t="n">
        <v>120</v>
      </c>
      <c r="P8" s="54" t="n">
        <v>140</v>
      </c>
      <c r="Q8" s="54" t="n"/>
      <c r="R8" s="54" t="n">
        <v>9</v>
      </c>
      <c r="S8" s="54" t="n"/>
      <c r="T8" s="54" t="n"/>
      <c r="U8" s="54" t="n"/>
      <c r="V8" s="54" t="n"/>
      <c r="W8" s="54" t="n"/>
      <c r="X8" s="54" t="n"/>
      <c r="Y8" s="54" t="n"/>
      <c r="Z8" s="195" t="n">
        <v>449</v>
      </c>
      <c r="AA8" s="54" t="inlineStr">
        <is>
          <t>对公</t>
        </is>
      </c>
      <c r="AB8" s="69" t="n"/>
      <c r="AC8" s="54" t="n"/>
      <c r="AD8" s="69" t="n"/>
      <c r="AE8" s="69" t="n"/>
      <c r="AF8" s="128" t="inlineStr">
        <is>
          <t>彭心怡</t>
        </is>
      </c>
      <c r="AG8" s="195" t="n"/>
      <c r="AH8" s="195" t="n"/>
      <c r="AI8" s="195" t="n"/>
      <c r="AJ8" s="195" t="n"/>
      <c r="AK8" s="195" t="n"/>
    </row>
    <row r="9" ht="25" customFormat="1" customHeight="1" s="406">
      <c r="A9" s="108" t="n">
        <v>45627</v>
      </c>
      <c r="B9" s="54" t="n">
        <v>38</v>
      </c>
      <c r="C9" s="54" t="inlineStr">
        <is>
          <t>朱小丽</t>
        </is>
      </c>
      <c r="D9" s="54" t="n"/>
      <c r="E9" s="54" t="n"/>
      <c r="F9" s="54" t="n">
        <v>1</v>
      </c>
      <c r="G9" s="54" t="n"/>
      <c r="H9" s="54" t="inlineStr">
        <is>
          <t>G1978</t>
        </is>
      </c>
      <c r="I9" s="54" t="n">
        <v>1638</v>
      </c>
      <c r="J9" s="54" t="n"/>
      <c r="K9" s="54" t="n"/>
      <c r="L9" s="54" t="n"/>
      <c r="M9" s="54" t="n"/>
      <c r="N9" s="54" t="n"/>
      <c r="O9" s="54" t="n"/>
      <c r="P9" s="54" t="n">
        <v>140</v>
      </c>
      <c r="Q9" s="54" t="n"/>
      <c r="R9" s="54" t="n"/>
      <c r="S9" s="54" t="n"/>
      <c r="T9" s="54" t="n"/>
      <c r="U9" s="54" t="n"/>
      <c r="V9" s="54" t="n"/>
      <c r="W9" s="54" t="n"/>
      <c r="X9" s="54" t="n"/>
      <c r="Y9" s="54" t="n"/>
      <c r="Z9" s="195" t="n">
        <v>140</v>
      </c>
      <c r="AA9" s="54" t="inlineStr">
        <is>
          <t>对公</t>
        </is>
      </c>
      <c r="AB9" s="69" t="n"/>
      <c r="AC9" s="54" t="n"/>
      <c r="AD9" s="69" t="n"/>
      <c r="AE9" s="69" t="n"/>
      <c r="AF9" s="128" t="inlineStr">
        <is>
          <t>彭心怡</t>
        </is>
      </c>
      <c r="AG9" s="195" t="n"/>
      <c r="AH9" s="195" t="n"/>
      <c r="AI9" s="195" t="n"/>
      <c r="AJ9" s="195" t="n"/>
      <c r="AK9" s="195" t="n"/>
    </row>
    <row r="10" ht="25" customFormat="1" customHeight="1" s="406">
      <c r="A10" s="108" t="n">
        <v>45627</v>
      </c>
      <c r="B10" s="54" t="n">
        <v>39</v>
      </c>
      <c r="C10" s="54" t="inlineStr">
        <is>
          <t>刘芳霞</t>
        </is>
      </c>
      <c r="D10" s="54" t="n"/>
      <c r="E10" s="54" t="n"/>
      <c r="F10" s="54" t="n">
        <v>1</v>
      </c>
      <c r="G10" s="54" t="n"/>
      <c r="H10" s="54" t="inlineStr">
        <is>
          <t>G1978</t>
        </is>
      </c>
      <c r="I10" s="411" t="n"/>
      <c r="J10" s="54" t="n"/>
      <c r="K10" s="54" t="n"/>
      <c r="L10" s="54" t="n"/>
      <c r="M10" s="54" t="n"/>
      <c r="N10" s="54" t="n"/>
      <c r="O10" s="54" t="n">
        <v>120</v>
      </c>
      <c r="P10" s="54" t="n">
        <v>140</v>
      </c>
      <c r="Q10" s="54" t="n"/>
      <c r="R10" s="54" t="n">
        <v>7</v>
      </c>
      <c r="S10" s="54" t="n"/>
      <c r="T10" s="54" t="n"/>
      <c r="U10" s="54" t="inlineStr">
        <is>
          <t>x`x`</t>
        </is>
      </c>
      <c r="V10" s="54" t="n"/>
      <c r="W10" s="54" t="n"/>
      <c r="X10" s="54" t="n"/>
      <c r="Y10" s="54" t="n"/>
      <c r="Z10" s="195" t="n">
        <v>267</v>
      </c>
      <c r="AA10" s="54" t="inlineStr">
        <is>
          <t>对公</t>
        </is>
      </c>
      <c r="AB10" s="69" t="n"/>
      <c r="AC10" s="54" t="n"/>
      <c r="AD10" s="69" t="n"/>
      <c r="AE10" s="69" t="n"/>
      <c r="AF10" s="128" t="inlineStr">
        <is>
          <t>彭心怡</t>
        </is>
      </c>
      <c r="AG10" s="195" t="n"/>
      <c r="AH10" s="195" t="n"/>
      <c r="AI10" s="195" t="n"/>
      <c r="AJ10" s="195" t="n"/>
      <c r="AK10" s="195" t="n"/>
    </row>
    <row r="11" ht="25" customHeight="1" s="408">
      <c r="A11" s="108" t="n">
        <v>45628</v>
      </c>
      <c r="B11" s="54" t="n">
        <v>61</v>
      </c>
      <c r="C11" s="54" t="inlineStr">
        <is>
          <t>杨香莉</t>
        </is>
      </c>
      <c r="D11" s="54" t="n"/>
      <c r="E11" s="54" t="n"/>
      <c r="F11" s="54" t="n">
        <v>1</v>
      </c>
      <c r="G11" s="54" t="n"/>
      <c r="H11" s="54" t="inlineStr">
        <is>
          <t>G1978</t>
        </is>
      </c>
      <c r="I11" s="54" t="n">
        <v>1638</v>
      </c>
      <c r="J11" s="54" t="n"/>
      <c r="K11" s="54" t="n"/>
      <c r="L11" s="54" t="n"/>
      <c r="M11" s="54" t="n"/>
      <c r="N11" s="54" t="n"/>
      <c r="O11" s="54" t="n">
        <v>300</v>
      </c>
      <c r="P11" s="54" t="n">
        <v>140</v>
      </c>
      <c r="Q11" s="54" t="n"/>
      <c r="R11" s="54" t="n">
        <v>7</v>
      </c>
      <c r="S11" s="54" t="n"/>
      <c r="T11" s="54" t="n"/>
      <c r="U11" s="54" t="n"/>
      <c r="V11" s="54" t="n"/>
      <c r="W11" s="54" t="n"/>
      <c r="X11" s="54" t="n"/>
      <c r="Y11" s="54" t="n"/>
      <c r="Z11" s="195">
        <f>SUM(J11:Y11)</f>
        <v/>
      </c>
      <c r="AA11" s="54" t="inlineStr">
        <is>
          <t>对公</t>
        </is>
      </c>
      <c r="AB11" s="69" t="n"/>
      <c r="AC11" s="54" t="n"/>
      <c r="AD11" s="69" t="n"/>
      <c r="AE11" s="69" t="n"/>
      <c r="AF11" s="128" t="inlineStr">
        <is>
          <t>易建华</t>
        </is>
      </c>
    </row>
    <row r="12" ht="25" customFormat="1" customHeight="1" s="406">
      <c r="A12" s="45" t="n">
        <v>45628</v>
      </c>
      <c r="B12" s="162" t="n">
        <v>86</v>
      </c>
      <c r="C12" s="162" t="inlineStr">
        <is>
          <t>程美琳</t>
        </is>
      </c>
      <c r="D12" s="162" t="n"/>
      <c r="E12" s="162" t="n"/>
      <c r="F12" s="162" t="n">
        <v>1</v>
      </c>
      <c r="G12" s="162" t="n"/>
      <c r="H12" s="162" t="inlineStr">
        <is>
          <t>G1978</t>
        </is>
      </c>
      <c r="I12" s="162" t="n">
        <v>1638</v>
      </c>
      <c r="J12" s="162" t="n"/>
      <c r="K12" s="162" t="n"/>
      <c r="L12" s="162" t="n"/>
      <c r="M12" s="162" t="n"/>
      <c r="N12" s="162" t="n"/>
      <c r="O12" s="162" t="n">
        <v>240</v>
      </c>
      <c r="P12" s="162" t="n">
        <v>140</v>
      </c>
      <c r="Q12" s="162" t="n"/>
      <c r="R12" s="162" t="n">
        <v>7</v>
      </c>
      <c r="S12" s="162" t="n"/>
      <c r="T12" s="162" t="n"/>
      <c r="U12" s="162" t="n"/>
      <c r="V12" s="162" t="n"/>
      <c r="W12" s="162" t="n"/>
      <c r="X12" s="162" t="n"/>
      <c r="Y12" s="162" t="n"/>
      <c r="Z12" s="406">
        <f>SUM(J12:Y12)</f>
        <v/>
      </c>
      <c r="AA12" s="162" t="inlineStr">
        <is>
          <t>对公</t>
        </is>
      </c>
      <c r="AB12" s="407" t="n"/>
      <c r="AC12" s="162" t="n"/>
      <c r="AD12" s="407" t="n"/>
      <c r="AE12" s="407" t="n"/>
      <c r="AF12" s="253" t="inlineStr">
        <is>
          <t>熊欢</t>
        </is>
      </c>
    </row>
    <row r="13" ht="25" customFormat="1" customHeight="1" s="406">
      <c r="A13" s="45" t="n">
        <v>45628</v>
      </c>
      <c r="B13" s="162" t="n">
        <v>84</v>
      </c>
      <c r="C13" s="162" t="inlineStr">
        <is>
          <t>李时霞</t>
        </is>
      </c>
      <c r="D13" s="162" t="n"/>
      <c r="E13" s="162" t="n"/>
      <c r="F13" s="162" t="n">
        <v>1</v>
      </c>
      <c r="G13" s="162" t="n"/>
      <c r="H13" s="162" t="inlineStr">
        <is>
          <t>G1978</t>
        </is>
      </c>
      <c r="I13" s="162" t="n">
        <v>1638</v>
      </c>
      <c r="J13" s="162" t="n"/>
      <c r="K13" s="162" t="n"/>
      <c r="L13" s="162" t="n"/>
      <c r="M13" s="162" t="n"/>
      <c r="N13" s="162" t="n"/>
      <c r="O13" s="162" t="n"/>
      <c r="P13" s="162" t="n">
        <v>140</v>
      </c>
      <c r="Q13" s="162" t="n"/>
      <c r="R13" s="162" t="n"/>
      <c r="S13" s="162" t="n"/>
      <c r="T13" s="162" t="n"/>
      <c r="U13" s="162" t="n"/>
      <c r="V13" s="162" t="n"/>
      <c r="W13" s="162" t="n"/>
      <c r="X13" s="162" t="n"/>
      <c r="Y13" s="162" t="n"/>
      <c r="Z13" s="406">
        <f>SUM(J13:Y13)</f>
        <v/>
      </c>
      <c r="AA13" s="162" t="inlineStr">
        <is>
          <t>对公</t>
        </is>
      </c>
      <c r="AB13" s="407" t="n"/>
      <c r="AC13" s="162" t="n"/>
      <c r="AD13" s="407" t="n"/>
      <c r="AE13" s="407" t="n"/>
      <c r="AF13" s="253" t="inlineStr">
        <is>
          <t>熊欢</t>
        </is>
      </c>
    </row>
    <row r="14" ht="25" customFormat="1" customHeight="1" s="406">
      <c r="A14" s="45" t="n">
        <v>45628</v>
      </c>
      <c r="B14" s="162" t="n">
        <v>85</v>
      </c>
      <c r="C14" s="162" t="inlineStr">
        <is>
          <t>姜英</t>
        </is>
      </c>
      <c r="D14" s="162" t="n"/>
      <c r="E14" s="162" t="n"/>
      <c r="F14" s="162" t="n">
        <v>1</v>
      </c>
      <c r="G14" s="162" t="n"/>
      <c r="H14" s="162" t="inlineStr">
        <is>
          <t>G1978</t>
        </is>
      </c>
      <c r="I14" s="162" t="n">
        <v>1638</v>
      </c>
      <c r="J14" s="162" t="n"/>
      <c r="K14" s="162" t="n"/>
      <c r="L14" s="162" t="n"/>
      <c r="M14" s="162" t="n"/>
      <c r="N14" s="162" t="n"/>
      <c r="O14" s="162" t="n">
        <v>120</v>
      </c>
      <c r="P14" s="162" t="n">
        <v>140</v>
      </c>
      <c r="Q14" s="162" t="n"/>
      <c r="R14" s="162" t="n">
        <v>7</v>
      </c>
      <c r="S14" s="162" t="n"/>
      <c r="T14" s="162" t="n"/>
      <c r="U14" s="162" t="n"/>
      <c r="V14" s="162" t="n"/>
      <c r="W14" s="162" t="n"/>
      <c r="X14" s="162" t="n"/>
      <c r="Y14" s="162" t="n"/>
      <c r="Z14" s="406">
        <f>SUM(J14:Y14)</f>
        <v/>
      </c>
      <c r="AA14" s="162" t="inlineStr">
        <is>
          <t>对公</t>
        </is>
      </c>
      <c r="AB14" s="407" t="n"/>
      <c r="AC14" s="162" t="n"/>
      <c r="AD14" s="407" t="n"/>
      <c r="AE14" s="407" t="n"/>
      <c r="AF14" s="253" t="inlineStr">
        <is>
          <t>熊欢</t>
        </is>
      </c>
    </row>
    <row r="15" ht="25" customFormat="1" customHeight="1" s="406">
      <c r="A15" s="45" t="n">
        <v>45628</v>
      </c>
      <c r="B15" s="162" t="n">
        <v>87</v>
      </c>
      <c r="C15" s="162" t="inlineStr">
        <is>
          <t>蒋莎莎</t>
        </is>
      </c>
      <c r="D15" s="162" t="n"/>
      <c r="E15" s="162" t="n"/>
      <c r="F15" s="162" t="n">
        <v>1</v>
      </c>
      <c r="G15" s="162" t="n"/>
      <c r="H15" s="162" t="inlineStr">
        <is>
          <t>G1978</t>
        </is>
      </c>
      <c r="I15" s="162" t="n">
        <v>1638</v>
      </c>
      <c r="J15" s="162" t="n"/>
      <c r="K15" s="162" t="n"/>
      <c r="L15" s="162" t="n"/>
      <c r="M15" s="162" t="n"/>
      <c r="N15" s="162" t="n">
        <v>121</v>
      </c>
      <c r="O15" s="162" t="n">
        <v>30</v>
      </c>
      <c r="P15" s="162" t="n"/>
      <c r="Q15" s="162" t="n"/>
      <c r="R15" s="162" t="n">
        <v>9</v>
      </c>
      <c r="S15" s="162" t="n"/>
      <c r="T15" s="162" t="n"/>
      <c r="U15" s="162" t="n"/>
      <c r="V15" s="162" t="n"/>
      <c r="W15" s="162" t="n"/>
      <c r="X15" s="162" t="n"/>
      <c r="Y15" s="162" t="n"/>
      <c r="Z15" s="406">
        <f>SUM(J15:Y15)</f>
        <v/>
      </c>
      <c r="AA15" s="162" t="inlineStr">
        <is>
          <t>对公</t>
        </is>
      </c>
      <c r="AB15" s="407" t="n"/>
      <c r="AC15" s="162" t="n"/>
      <c r="AD15" s="407" t="n"/>
      <c r="AE15" s="407" t="n"/>
      <c r="AF15" s="253" t="inlineStr">
        <is>
          <t>熊欢</t>
        </is>
      </c>
    </row>
    <row r="16" ht="25" customFormat="1" customHeight="1" s="406">
      <c r="A16" s="45" t="n">
        <v>45628</v>
      </c>
      <c r="B16" s="162" t="n">
        <v>23</v>
      </c>
      <c r="C16" s="162" t="inlineStr">
        <is>
          <t>刘飞3（5162）</t>
        </is>
      </c>
      <c r="D16" s="162" t="n"/>
      <c r="E16" s="162" t="n"/>
      <c r="F16" s="162" t="n">
        <v>1</v>
      </c>
      <c r="G16" s="162" t="n"/>
      <c r="H16" s="162" t="inlineStr">
        <is>
          <t>清2551</t>
        </is>
      </c>
      <c r="I16" s="162" t="n">
        <v>1638</v>
      </c>
      <c r="J16" s="162" t="n"/>
      <c r="K16" s="162" t="n"/>
      <c r="L16" s="162" t="n"/>
      <c r="M16" s="162" t="n"/>
      <c r="N16" s="162" t="n">
        <v>278</v>
      </c>
      <c r="O16" s="162" t="n"/>
      <c r="P16" s="162" t="n"/>
      <c r="Q16" s="162" t="n"/>
      <c r="R16" s="162" t="n">
        <v>21</v>
      </c>
      <c r="S16" s="162" t="n"/>
      <c r="T16" s="162" t="n"/>
      <c r="U16" s="162" t="n"/>
      <c r="V16" s="162" t="n"/>
      <c r="W16" s="162" t="n"/>
      <c r="X16" s="162" t="n"/>
      <c r="Y16" s="162" t="n"/>
      <c r="Z16" s="406">
        <f>SUM(J16:Y16)</f>
        <v/>
      </c>
      <c r="AA16" s="162" t="inlineStr">
        <is>
          <t>对公</t>
        </is>
      </c>
      <c r="AB16" s="407" t="n"/>
      <c r="AC16" s="162" t="n"/>
      <c r="AD16" s="407" t="inlineStr">
        <is>
          <t>299孕三项3次</t>
        </is>
      </c>
      <c r="AE16" s="407" t="n"/>
      <c r="AF16" s="253" t="inlineStr">
        <is>
          <t>罗茜</t>
        </is>
      </c>
    </row>
    <row r="17" ht="25" customFormat="1" customHeight="1" s="406">
      <c r="A17" s="108" t="n">
        <v>45628</v>
      </c>
      <c r="B17" s="365" t="n">
        <v>40</v>
      </c>
      <c r="C17" s="365" t="inlineStr">
        <is>
          <t>姚黎</t>
        </is>
      </c>
      <c r="D17" s="54" t="n"/>
      <c r="E17" s="365" t="n">
        <v>1</v>
      </c>
      <c r="F17" s="54" t="n"/>
      <c r="G17" s="54" t="inlineStr">
        <is>
          <t>章琼</t>
        </is>
      </c>
      <c r="H17" s="54" t="inlineStr">
        <is>
          <t>G1978</t>
        </is>
      </c>
      <c r="I17" s="54" t="n">
        <v>1638</v>
      </c>
      <c r="J17" s="54" t="n"/>
      <c r="K17" s="54" t="n"/>
      <c r="L17" s="54" t="n">
        <v>383.1</v>
      </c>
      <c r="M17" s="54" t="n"/>
      <c r="N17" s="54" t="n"/>
      <c r="O17" s="54" t="n">
        <v>300</v>
      </c>
      <c r="P17" s="54" t="n"/>
      <c r="Q17" s="54" t="n"/>
      <c r="R17" s="54" t="n">
        <v>97</v>
      </c>
      <c r="S17" s="54" t="n"/>
      <c r="T17" s="54" t="n"/>
      <c r="U17" s="54" t="n"/>
      <c r="V17" s="54" t="n"/>
      <c r="W17" s="54" t="n"/>
      <c r="X17" s="54" t="n"/>
      <c r="Y17" s="54" t="n"/>
      <c r="Z17" s="195" t="n">
        <v>780.1</v>
      </c>
      <c r="AA17" s="54" t="inlineStr">
        <is>
          <t>对公</t>
        </is>
      </c>
      <c r="AB17" s="69" t="n"/>
      <c r="AC17" s="54" t="n"/>
      <c r="AD17" s="69" t="n"/>
      <c r="AE17" s="69" t="n"/>
      <c r="AF17" s="128" t="inlineStr">
        <is>
          <t>易建华</t>
        </is>
      </c>
      <c r="AG17" s="195" t="n"/>
      <c r="AH17" s="195" t="n"/>
      <c r="AI17" s="195" t="n"/>
      <c r="AJ17" s="195" t="n"/>
    </row>
    <row r="18" ht="25" customFormat="1" customHeight="1" s="406">
      <c r="A18" s="108" t="n">
        <v>45628</v>
      </c>
      <c r="B18" s="54" t="n">
        <v>69</v>
      </c>
      <c r="C18" s="54" t="inlineStr">
        <is>
          <t>阿明60（8216）</t>
        </is>
      </c>
      <c r="D18" s="54" t="n"/>
      <c r="E18" s="54" t="n">
        <v>1</v>
      </c>
      <c r="F18" s="54" t="n"/>
      <c r="G18" s="54" t="inlineStr">
        <is>
          <t>刘英桃</t>
        </is>
      </c>
      <c r="H18" s="54" t="inlineStr">
        <is>
          <t>梅2883</t>
        </is>
      </c>
      <c r="I18" s="54" t="n">
        <v>1638</v>
      </c>
      <c r="J18" s="54" t="n"/>
      <c r="K18" s="54" t="n"/>
      <c r="L18" s="54" t="n"/>
      <c r="M18" s="54" t="n"/>
      <c r="N18" s="54" t="n"/>
      <c r="O18" s="54" t="n"/>
      <c r="P18" s="54" t="n">
        <v>140</v>
      </c>
      <c r="Q18" s="54" t="n"/>
      <c r="R18" s="54" t="n"/>
      <c r="S18" s="54" t="n"/>
      <c r="T18" s="54" t="n"/>
      <c r="U18" s="54" t="n"/>
      <c r="V18" s="54" t="n"/>
      <c r="W18" s="54" t="n"/>
      <c r="X18" s="54" t="n"/>
      <c r="Y18" s="54" t="n"/>
      <c r="Z18" s="195" t="n">
        <v>140</v>
      </c>
      <c r="AA18" s="54" t="inlineStr">
        <is>
          <t>对公</t>
        </is>
      </c>
      <c r="AB18" s="69" t="n"/>
      <c r="AC18" s="54" t="n"/>
      <c r="AD18" s="69" t="n"/>
      <c r="AE18" s="69" t="n"/>
      <c r="AF18" s="128" t="inlineStr">
        <is>
          <t>易建华</t>
        </is>
      </c>
      <c r="AG18" s="195" t="n"/>
      <c r="AH18" s="195" t="n"/>
      <c r="AI18" s="195" t="n"/>
      <c r="AJ18" s="195" t="n"/>
    </row>
    <row r="19" ht="25" customFormat="1" customHeight="1" s="406">
      <c r="A19" s="45" t="n">
        <v>45628</v>
      </c>
      <c r="B19" s="162" t="n">
        <v>2</v>
      </c>
      <c r="C19" s="162" t="inlineStr">
        <is>
          <t>伍朵英</t>
        </is>
      </c>
      <c r="D19" s="162" t="n"/>
      <c r="E19" s="162" t="n"/>
      <c r="F19" s="162" t="n">
        <v>1</v>
      </c>
      <c r="G19" s="162" t="n"/>
      <c r="H19" s="54" t="inlineStr">
        <is>
          <t>刘6828</t>
        </is>
      </c>
      <c r="I19" s="54" t="n">
        <v>1638</v>
      </c>
      <c r="J19" s="162" t="n"/>
      <c r="K19" s="162" t="n"/>
      <c r="L19" s="162" t="n"/>
      <c r="M19" s="162" t="n"/>
      <c r="N19" s="162" t="n"/>
      <c r="O19" s="162" t="n"/>
      <c r="P19" s="162" t="n"/>
      <c r="Q19" s="162" t="n"/>
      <c r="R19" s="162" t="n"/>
      <c r="S19" s="162" t="n">
        <v>10</v>
      </c>
      <c r="T19" s="162" t="n"/>
      <c r="U19" s="162" t="n"/>
      <c r="V19" s="162" t="n"/>
      <c r="W19" s="162" t="n"/>
      <c r="X19" s="162" t="n"/>
      <c r="Y19" s="162" t="n"/>
      <c r="Z19" s="406">
        <f>SUM(J19:Y19)</f>
        <v/>
      </c>
      <c r="AA19" s="162" t="inlineStr">
        <is>
          <t>12.1对公</t>
        </is>
      </c>
      <c r="AB19" s="407" t="n"/>
      <c r="AC19" s="162" t="n"/>
      <c r="AD19" s="407" t="n"/>
      <c r="AE19" s="407" t="n"/>
      <c r="AF19" s="253" t="inlineStr">
        <is>
          <t>李嘉慧</t>
        </is>
      </c>
    </row>
    <row r="20" ht="25" customFormat="1" customHeight="1" s="406">
      <c r="A20" s="108" t="n">
        <v>45629</v>
      </c>
      <c r="B20" s="54" t="n">
        <v>37</v>
      </c>
      <c r="C20" s="54" t="inlineStr">
        <is>
          <t>朱小丽</t>
        </is>
      </c>
      <c r="D20" s="54" t="n"/>
      <c r="E20" s="54" t="n"/>
      <c r="F20" s="54" t="n">
        <v>1</v>
      </c>
      <c r="G20" s="54" t="n"/>
      <c r="H20" s="54" t="inlineStr">
        <is>
          <t>G1978</t>
        </is>
      </c>
      <c r="I20" s="54" t="n">
        <v>1638</v>
      </c>
      <c r="J20" s="54" t="n"/>
      <c r="K20" s="54" t="n"/>
      <c r="L20" s="54" t="n"/>
      <c r="M20" s="54" t="n"/>
      <c r="N20" s="54" t="n">
        <v>180</v>
      </c>
      <c r="O20" s="54" t="n"/>
      <c r="P20" s="54" t="n"/>
      <c r="Q20" s="54" t="n"/>
      <c r="R20" s="54" t="n">
        <v>7</v>
      </c>
      <c r="S20" s="54" t="n"/>
      <c r="T20" s="54" t="n"/>
      <c r="U20" s="54" t="n"/>
      <c r="V20" s="54" t="n"/>
      <c r="W20" s="54" t="n"/>
      <c r="X20" s="54" t="n"/>
      <c r="Y20" s="54" t="n"/>
      <c r="Z20" s="195">
        <f>SUM(J20:Y20)</f>
        <v/>
      </c>
      <c r="AA20" s="54" t="inlineStr">
        <is>
          <t>对公</t>
        </is>
      </c>
      <c r="AB20" s="54" t="n"/>
      <c r="AC20" s="54" t="n"/>
      <c r="AD20" s="69" t="n"/>
      <c r="AE20" s="69" t="n"/>
      <c r="AF20" s="128" t="inlineStr">
        <is>
          <t>彭心怡</t>
        </is>
      </c>
      <c r="AG20" s="195" t="n"/>
      <c r="AH20" s="195" t="n"/>
      <c r="AI20" s="195" t="n"/>
      <c r="AJ20" s="195" t="n"/>
    </row>
    <row r="21" ht="25" customFormat="1" customHeight="1" s="406">
      <c r="A21" s="108" t="n">
        <v>45629</v>
      </c>
      <c r="B21" s="411" t="n"/>
      <c r="C21" s="411" t="n"/>
      <c r="D21" s="54" t="n"/>
      <c r="E21" s="54" t="n"/>
      <c r="F21" s="411" t="n"/>
      <c r="G21" s="54" t="n"/>
      <c r="H21" s="54" t="inlineStr">
        <is>
          <t>G1978</t>
        </is>
      </c>
      <c r="I21" s="54" t="n">
        <v>1638</v>
      </c>
      <c r="J21" s="54" t="n"/>
      <c r="K21" s="54" t="n"/>
      <c r="L21" s="54" t="n"/>
      <c r="M21" s="54" t="n"/>
      <c r="N21" s="54" t="n"/>
      <c r="O21" s="54" t="n">
        <v>60</v>
      </c>
      <c r="P21" s="54" t="n"/>
      <c r="Q21" s="54" t="n"/>
      <c r="R21" s="54" t="n">
        <v>7</v>
      </c>
      <c r="S21" s="54" t="n"/>
      <c r="T21" s="54" t="n"/>
      <c r="U21" s="54" t="n"/>
      <c r="V21" s="54" t="n"/>
      <c r="W21" s="54" t="n"/>
      <c r="X21" s="54" t="n"/>
      <c r="Y21" s="54" t="n"/>
      <c r="Z21" s="195">
        <f>SUM(J21:Y21)</f>
        <v/>
      </c>
      <c r="AA21" s="54" t="inlineStr">
        <is>
          <t>对公</t>
        </is>
      </c>
      <c r="AB21" s="69" t="n"/>
      <c r="AC21" s="54" t="n"/>
      <c r="AD21" s="69" t="n"/>
      <c r="AE21" s="69" t="n"/>
      <c r="AF21" s="128" t="n"/>
      <c r="AG21" s="195" t="n"/>
      <c r="AH21" s="195" t="n"/>
      <c r="AI21" s="195" t="n"/>
      <c r="AJ21" s="195" t="n"/>
    </row>
    <row r="22" ht="25" customFormat="1" customHeight="1" s="406">
      <c r="A22" s="108" t="n">
        <v>45629</v>
      </c>
      <c r="B22" s="54" t="n">
        <v>38</v>
      </c>
      <c r="C22" s="54" t="inlineStr">
        <is>
          <t>许丽莉</t>
        </is>
      </c>
      <c r="D22" s="54" t="n"/>
      <c r="E22" s="54" t="n"/>
      <c r="F22" s="54" t="n">
        <v>1</v>
      </c>
      <c r="G22" s="54" t="n"/>
      <c r="H22" s="54" t="inlineStr">
        <is>
          <t>G1978</t>
        </is>
      </c>
      <c r="I22" s="54" t="n">
        <v>1638</v>
      </c>
      <c r="J22" s="54" t="n"/>
      <c r="K22" s="54" t="n"/>
      <c r="L22" s="54" t="n"/>
      <c r="M22" s="54" t="n"/>
      <c r="N22" s="54" t="n"/>
      <c r="O22" s="54" t="n">
        <v>120</v>
      </c>
      <c r="P22" s="54" t="n">
        <v>140</v>
      </c>
      <c r="Q22" s="54" t="n"/>
      <c r="R22" s="54" t="n">
        <v>7</v>
      </c>
      <c r="S22" s="54" t="n"/>
      <c r="T22" s="54" t="n"/>
      <c r="U22" s="54" t="n"/>
      <c r="V22" s="54" t="n"/>
      <c r="W22" s="54" t="n"/>
      <c r="X22" s="54" t="n"/>
      <c r="Y22" s="54" t="n"/>
      <c r="Z22" s="195">
        <f>SUM(J22:Y22)</f>
        <v/>
      </c>
      <c r="AA22" s="54" t="inlineStr">
        <is>
          <t>对公</t>
        </is>
      </c>
      <c r="AB22" s="69" t="n"/>
      <c r="AC22" s="54" t="n"/>
      <c r="AD22" s="69" t="n"/>
      <c r="AE22" s="69" t="n"/>
      <c r="AF22" s="128" t="inlineStr">
        <is>
          <t>彭心怡</t>
        </is>
      </c>
      <c r="AG22" s="195" t="n"/>
      <c r="AH22" s="195" t="n"/>
      <c r="AI22" s="195" t="n"/>
      <c r="AJ22" s="195" t="n"/>
    </row>
    <row r="23" ht="25" customFormat="1" customHeight="1" s="406">
      <c r="A23" s="45" t="n">
        <v>45629</v>
      </c>
      <c r="C23" s="162" t="inlineStr">
        <is>
          <t>谢静</t>
        </is>
      </c>
      <c r="D23" s="162" t="n"/>
      <c r="E23" s="162" t="n"/>
      <c r="F23" s="162" t="n"/>
      <c r="G23" s="162" t="inlineStr">
        <is>
          <t>孙静</t>
        </is>
      </c>
      <c r="H23" s="162" t="inlineStr">
        <is>
          <t>谭5919</t>
        </is>
      </c>
      <c r="I23" s="54" t="n">
        <v>1638</v>
      </c>
      <c r="J23" s="162" t="n"/>
      <c r="K23" s="162" t="n"/>
      <c r="L23" s="162" t="n">
        <v>1721.8</v>
      </c>
      <c r="M23" s="162" t="n"/>
      <c r="N23" s="162" t="n"/>
      <c r="O23" s="162" t="n">
        <v>120</v>
      </c>
      <c r="P23" s="162" t="n">
        <v>140</v>
      </c>
      <c r="Q23" s="162" t="n"/>
      <c r="R23" s="162" t="n">
        <v>120</v>
      </c>
      <c r="S23" s="162" t="n"/>
      <c r="T23" s="162" t="n"/>
      <c r="U23" s="162" t="n"/>
      <c r="V23" s="162" t="n"/>
      <c r="W23" s="162" t="n"/>
      <c r="X23" s="162" t="n"/>
      <c r="Y23" s="162" t="n"/>
      <c r="Z23" s="406">
        <f>SUM(J23:Y23)</f>
        <v/>
      </c>
      <c r="AA23" s="162" t="inlineStr">
        <is>
          <t>对公</t>
        </is>
      </c>
      <c r="AB23" s="162" t="n"/>
      <c r="AC23" s="407" t="n"/>
      <c r="AD23" s="407" t="n"/>
      <c r="AE23" s="253" t="inlineStr">
        <is>
          <t>罗茜</t>
        </is>
      </c>
    </row>
    <row r="24" ht="25" customFormat="1" customHeight="1" s="406">
      <c r="A24" s="45" t="n">
        <v>45629</v>
      </c>
      <c r="C24" s="412" t="n"/>
      <c r="D24" s="412" t="n"/>
      <c r="E24" s="412" t="n"/>
      <c r="F24" s="162" t="n"/>
      <c r="G24" s="412" t="n"/>
      <c r="H24" s="162" t="inlineStr">
        <is>
          <t>谭5919</t>
        </is>
      </c>
      <c r="I24" s="54" t="n">
        <v>1638</v>
      </c>
      <c r="J24" s="162" t="n">
        <v>454</v>
      </c>
      <c r="K24" s="162" t="n"/>
      <c r="L24" s="162" t="n"/>
      <c r="M24" s="162" t="n"/>
      <c r="N24" s="162" t="n"/>
      <c r="O24" s="162" t="n"/>
      <c r="P24" s="162" t="n"/>
      <c r="Q24" s="162" t="n"/>
      <c r="R24" s="162" t="n"/>
      <c r="S24" s="162" t="n"/>
      <c r="T24" s="162" t="n"/>
      <c r="U24" s="162" t="n"/>
      <c r="V24" s="162" t="n"/>
      <c r="W24" s="162" t="n"/>
      <c r="X24" s="162" t="n"/>
      <c r="Y24" s="162" t="n"/>
      <c r="Z24" s="406">
        <f>SUM(J24:Y24)</f>
        <v/>
      </c>
      <c r="AA24" s="162" t="inlineStr">
        <is>
          <t>对公</t>
        </is>
      </c>
      <c r="AB24" s="162" t="n"/>
      <c r="AC24" s="407" t="n"/>
      <c r="AD24" s="407" t="n"/>
      <c r="AE24" s="253" t="inlineStr">
        <is>
          <t>罗茜</t>
        </is>
      </c>
    </row>
    <row r="25" ht="25" customFormat="1" customHeight="1" s="406">
      <c r="A25" s="45" t="n">
        <v>45629</v>
      </c>
      <c r="C25" s="412" t="n"/>
      <c r="D25" s="412" t="n"/>
      <c r="E25" s="412" t="n"/>
      <c r="F25" s="162" t="n"/>
      <c r="G25" s="412" t="n"/>
      <c r="H25" s="162" t="inlineStr">
        <is>
          <t>谭5919</t>
        </is>
      </c>
      <c r="I25" s="54" t="n">
        <v>1638</v>
      </c>
      <c r="J25" s="162" t="n"/>
      <c r="K25" s="162" t="n"/>
      <c r="L25" s="162" t="n">
        <v>-168</v>
      </c>
      <c r="M25" s="162" t="n"/>
      <c r="N25" s="162" t="n"/>
      <c r="O25" s="162" t="n"/>
      <c r="P25" s="162" t="n"/>
      <c r="Q25" s="162" t="n"/>
      <c r="R25" s="162" t="n"/>
      <c r="S25" s="162" t="n"/>
      <c r="T25" s="162" t="n"/>
      <c r="U25" s="162" t="n"/>
      <c r="V25" s="162" t="n"/>
      <c r="W25" s="162" t="n"/>
      <c r="X25" s="162" t="n"/>
      <c r="Y25" s="162" t="n"/>
      <c r="Z25" s="406">
        <f>SUM(J25:Y25)</f>
        <v/>
      </c>
      <c r="AA25" s="162" t="inlineStr">
        <is>
          <t>对公</t>
        </is>
      </c>
      <c r="AB25" s="162" t="n"/>
      <c r="AC25" s="33" t="inlineStr">
        <is>
          <t>退氨基酸</t>
        </is>
      </c>
      <c r="AD25" s="407" t="n"/>
      <c r="AE25" s="253" t="inlineStr">
        <is>
          <t>罗茜</t>
        </is>
      </c>
    </row>
    <row r="26" ht="25" customFormat="1" customHeight="1" s="406">
      <c r="A26" s="45" t="n">
        <v>45629</v>
      </c>
      <c r="C26" s="411" t="n"/>
      <c r="D26" s="411" t="n"/>
      <c r="E26" s="411" t="n"/>
      <c r="F26" s="162" t="n"/>
      <c r="G26" s="411" t="n"/>
      <c r="H26" s="162" t="inlineStr">
        <is>
          <t>谭5919</t>
        </is>
      </c>
      <c r="I26" s="54" t="n">
        <v>1638</v>
      </c>
      <c r="J26" s="162" t="n"/>
      <c r="K26" s="162" t="n"/>
      <c r="L26" s="162" t="n">
        <v>42</v>
      </c>
      <c r="M26" s="162" t="n"/>
      <c r="N26" s="162" t="n"/>
      <c r="O26" s="162" t="n"/>
      <c r="P26" s="162" t="n"/>
      <c r="Q26" s="162" t="n"/>
      <c r="R26" s="162" t="n"/>
      <c r="S26" s="162" t="n"/>
      <c r="T26" s="162" t="n"/>
      <c r="U26" s="162" t="n"/>
      <c r="V26" s="162" t="n"/>
      <c r="W26" s="162" t="n"/>
      <c r="X26" s="162" t="n"/>
      <c r="Y26" s="162" t="n"/>
      <c r="Z26" s="406">
        <f>SUM(J26:Y26)</f>
        <v/>
      </c>
      <c r="AA26" s="162" t="inlineStr">
        <is>
          <t>对公</t>
        </is>
      </c>
      <c r="AB26" s="162" t="n"/>
      <c r="AC26" s="411" t="n"/>
      <c r="AD26" s="407" t="n"/>
      <c r="AE26" s="253" t="inlineStr">
        <is>
          <t>罗茜</t>
        </is>
      </c>
    </row>
    <row r="27" ht="25" customFormat="1" customHeight="1" s="406">
      <c r="A27" s="45" t="n">
        <v>45629</v>
      </c>
      <c r="B27" s="162" t="n">
        <v>22</v>
      </c>
      <c r="C27" s="162" t="inlineStr">
        <is>
          <t>赤黑木成作</t>
        </is>
      </c>
      <c r="D27" s="162" t="n"/>
      <c r="E27" s="162" t="n"/>
      <c r="F27" s="162" t="n">
        <v>1</v>
      </c>
      <c r="H27" s="162" t="inlineStr">
        <is>
          <t>G3715</t>
        </is>
      </c>
      <c r="I27" s="162" t="n">
        <v>1638</v>
      </c>
      <c r="J27" s="162" t="n"/>
      <c r="K27" s="162" t="n"/>
      <c r="L27" s="162" t="n"/>
      <c r="M27" s="162" t="n"/>
      <c r="N27" s="162" t="n"/>
      <c r="O27" s="162" t="n"/>
      <c r="P27" s="162" t="n">
        <v>360</v>
      </c>
      <c r="Q27" s="162" t="n"/>
      <c r="R27" s="162" t="n"/>
      <c r="S27" s="162" t="n"/>
      <c r="T27" s="162" t="n"/>
      <c r="U27" s="162" t="n"/>
      <c r="V27" s="162" t="n"/>
      <c r="W27" s="162" t="n"/>
      <c r="X27" s="162" t="n"/>
      <c r="Y27" s="162" t="n"/>
      <c r="Z27" s="406">
        <f>SUM(J27:Y27)</f>
        <v/>
      </c>
      <c r="AA27" s="162" t="inlineStr">
        <is>
          <t>对公</t>
        </is>
      </c>
      <c r="AB27" s="407" t="n"/>
      <c r="AC27" s="162" t="n"/>
      <c r="AD27" s="407" t="n"/>
      <c r="AE27" s="407" t="n"/>
      <c r="AF27" s="253" t="inlineStr">
        <is>
          <t>向文娟</t>
        </is>
      </c>
    </row>
    <row r="28" ht="25" customFormat="1" customHeight="1" s="406">
      <c r="A28" s="45" t="n">
        <v>45629</v>
      </c>
      <c r="B28" s="411" t="n"/>
      <c r="C28" s="411" t="n"/>
      <c r="D28" s="162" t="n"/>
      <c r="E28" s="162" t="n"/>
      <c r="F28" s="411" t="n"/>
      <c r="H28" s="411" t="n"/>
      <c r="I28" s="411" t="n"/>
      <c r="J28" s="162" t="n"/>
      <c r="K28" s="162" t="n"/>
      <c r="L28" s="162" t="n">
        <v>118</v>
      </c>
      <c r="M28" s="162" t="n"/>
      <c r="N28" s="162" t="n"/>
      <c r="O28" s="162" t="n"/>
      <c r="P28" s="162" t="n"/>
      <c r="Q28" s="162" t="n"/>
      <c r="R28" s="162" t="n"/>
      <c r="S28" s="162" t="n"/>
      <c r="T28" s="162" t="n"/>
      <c r="U28" s="162" t="n"/>
      <c r="V28" s="162" t="n"/>
      <c r="W28" s="162" t="n"/>
      <c r="X28" s="162" t="n"/>
      <c r="Y28" s="162" t="n"/>
      <c r="Z28" s="406">
        <f>SUM(J28:Y28)</f>
        <v/>
      </c>
      <c r="AA28" s="162" t="inlineStr">
        <is>
          <t>对公</t>
        </is>
      </c>
      <c r="AB28" s="407" t="n"/>
      <c r="AC28" s="162" t="n"/>
      <c r="AD28" s="407" t="inlineStr">
        <is>
          <t>地屈1</t>
        </is>
      </c>
      <c r="AE28" s="407" t="n"/>
      <c r="AF28" s="253" t="inlineStr">
        <is>
          <t>向文娟</t>
        </is>
      </c>
    </row>
    <row r="29" ht="25" customFormat="1" customHeight="1" s="406">
      <c r="A29" s="45" t="n">
        <v>45629</v>
      </c>
      <c r="B29" s="162" t="n">
        <v>23</v>
      </c>
      <c r="C29" s="162" t="inlineStr">
        <is>
          <t>吉伍莫子作</t>
        </is>
      </c>
      <c r="D29" s="162" t="n"/>
      <c r="E29" s="162" t="n"/>
      <c r="F29" s="162" t="n">
        <v>1</v>
      </c>
      <c r="H29" s="162" t="inlineStr">
        <is>
          <t>G3715</t>
        </is>
      </c>
      <c r="I29" s="162" t="n">
        <v>1638</v>
      </c>
      <c r="J29" s="162" t="n"/>
      <c r="K29" s="162" t="n"/>
      <c r="L29" s="162" t="n"/>
      <c r="M29" s="162" t="n"/>
      <c r="N29" s="162" t="n"/>
      <c r="O29" s="162" t="n">
        <v>120</v>
      </c>
      <c r="P29" s="162" t="n">
        <v>140</v>
      </c>
      <c r="Q29" s="162" t="n"/>
      <c r="R29" s="162" t="n">
        <v>7</v>
      </c>
      <c r="S29" s="162" t="n"/>
      <c r="T29" s="162" t="n"/>
      <c r="U29" s="162" t="n"/>
      <c r="V29" s="162" t="n"/>
      <c r="W29" s="162" t="n"/>
      <c r="X29" s="162" t="n"/>
      <c r="Y29" s="162" t="n"/>
      <c r="Z29" s="406">
        <f>SUM(J29:Y29)</f>
        <v/>
      </c>
      <c r="AA29" s="162" t="inlineStr">
        <is>
          <t>对公</t>
        </is>
      </c>
      <c r="AB29" s="407" t="n"/>
      <c r="AC29" s="162" t="n"/>
      <c r="AD29" s="407" t="n"/>
      <c r="AE29" s="407" t="n"/>
      <c r="AF29" s="253" t="inlineStr">
        <is>
          <t>向文娟</t>
        </is>
      </c>
    </row>
    <row r="30" ht="25" customHeight="1" s="408">
      <c r="A30" s="108" t="n"/>
      <c r="B30" s="396" t="n"/>
      <c r="C30" s="411" t="n"/>
      <c r="D30" s="411" t="n"/>
      <c r="E30" s="54" t="n"/>
      <c r="F30" s="411" t="n"/>
      <c r="H30" s="162" t="inlineStr">
        <is>
          <t>G3715</t>
        </is>
      </c>
      <c r="I30" s="162" t="n">
        <v>1638</v>
      </c>
      <c r="J30" s="54" t="n"/>
      <c r="K30" s="54" t="n"/>
      <c r="L30" s="54" t="n"/>
      <c r="M30" s="54" t="n"/>
      <c r="N30" s="54" t="n"/>
      <c r="O30" s="54" t="n"/>
      <c r="P30" s="54" t="n"/>
      <c r="Q30" s="54" t="n"/>
      <c r="R30" s="54" t="n"/>
      <c r="S30" s="54" t="n"/>
      <c r="T30" s="54" t="n"/>
      <c r="U30" s="54" t="n"/>
      <c r="V30" s="54" t="n"/>
      <c r="W30" s="54" t="n"/>
      <c r="X30" s="54" t="n"/>
      <c r="Y30" s="54" t="n"/>
      <c r="Z30" s="54" t="n"/>
      <c r="AA30" s="195" t="n"/>
      <c r="AB30" s="54" t="n"/>
      <c r="AC30" s="69" t="n"/>
      <c r="AD30" s="54" t="n"/>
      <c r="AE30" s="69" t="n"/>
      <c r="AF30" s="69" t="n"/>
      <c r="AG30" s="195" t="n"/>
      <c r="AH30" s="195" t="n"/>
      <c r="AI30" s="195" t="n"/>
      <c r="AJ30" s="195" t="n"/>
      <c r="AK30" s="195" t="n"/>
    </row>
    <row r="31" ht="25" customFormat="1" customHeight="1" s="406">
      <c r="A31" s="45" t="n">
        <v>45629</v>
      </c>
      <c r="B31" s="162" t="n">
        <v>83</v>
      </c>
      <c r="C31" s="162" t="inlineStr">
        <is>
          <t>江柳香</t>
        </is>
      </c>
      <c r="D31" s="162" t="n"/>
      <c r="E31" s="162" t="n"/>
      <c r="F31" s="162" t="n">
        <v>1</v>
      </c>
      <c r="G31" s="162" t="n"/>
      <c r="H31" s="162" t="inlineStr">
        <is>
          <t>G1978</t>
        </is>
      </c>
      <c r="I31" s="162" t="n">
        <v>1638</v>
      </c>
      <c r="J31" s="162" t="n"/>
      <c r="K31" s="162" t="n"/>
      <c r="L31" s="162" t="n"/>
      <c r="M31" s="162" t="n"/>
      <c r="N31" s="162" t="n"/>
      <c r="O31" s="162" t="n">
        <v>120</v>
      </c>
      <c r="P31" s="162" t="n">
        <v>140</v>
      </c>
      <c r="Q31" s="162" t="n"/>
      <c r="R31" s="162" t="n">
        <v>7</v>
      </c>
      <c r="S31" s="162" t="n"/>
      <c r="T31" s="162" t="n"/>
      <c r="U31" s="162" t="n"/>
      <c r="V31" s="162" t="n"/>
      <c r="W31" s="162" t="n"/>
      <c r="X31" s="162" t="n"/>
      <c r="Y31" s="162" t="n"/>
      <c r="Z31" s="406">
        <f>SUM(J31:Y31)</f>
        <v/>
      </c>
      <c r="AA31" s="162" t="inlineStr">
        <is>
          <t>对公</t>
        </is>
      </c>
      <c r="AB31" s="407" t="n"/>
      <c r="AC31" s="162" t="n"/>
      <c r="AD31" s="407" t="n"/>
      <c r="AE31" s="407" t="n"/>
      <c r="AF31" s="253" t="inlineStr">
        <is>
          <t>熊欢</t>
        </is>
      </c>
    </row>
    <row r="32" ht="25" customFormat="1" customHeight="1" s="406">
      <c r="A32" s="45" t="n">
        <v>45630</v>
      </c>
      <c r="B32" s="254" t="n"/>
      <c r="C32" s="254" t="inlineStr">
        <is>
          <t>花花</t>
        </is>
      </c>
      <c r="D32" s="162" t="n"/>
      <c r="E32" s="162" t="n"/>
      <c r="F32" s="162" t="inlineStr">
        <is>
          <t>简易</t>
        </is>
      </c>
      <c r="G32" s="162" t="n"/>
      <c r="H32" s="162" t="inlineStr">
        <is>
          <t>刘6828</t>
        </is>
      </c>
      <c r="I32" s="162" t="n">
        <v>1638</v>
      </c>
      <c r="J32" s="162" t="n"/>
      <c r="K32" s="162" t="n"/>
      <c r="L32" s="162" t="n"/>
      <c r="M32" s="162" t="n"/>
      <c r="N32" s="162" t="n"/>
      <c r="O32" s="162" t="n"/>
      <c r="P32" s="162" t="n"/>
      <c r="Q32" s="162" t="n"/>
      <c r="R32" s="162" t="n"/>
      <c r="S32" s="162" t="n">
        <v>10</v>
      </c>
      <c r="T32" s="162" t="n"/>
      <c r="U32" s="162" t="n"/>
      <c r="V32" s="162" t="n"/>
      <c r="W32" s="162" t="n"/>
      <c r="X32" s="162" t="n"/>
      <c r="Y32" s="162" t="n"/>
      <c r="Z32" s="406" t="n">
        <v>10</v>
      </c>
      <c r="AA32" s="162" t="inlineStr">
        <is>
          <t>对公</t>
        </is>
      </c>
      <c r="AB32" s="407" t="n"/>
      <c r="AC32" s="162" t="n"/>
      <c r="AD32" s="407" t="n"/>
      <c r="AE32" s="407" t="n"/>
      <c r="AF32" s="253" t="inlineStr">
        <is>
          <t>刘嘉欣</t>
        </is>
      </c>
    </row>
    <row r="33" ht="25" customFormat="1" customHeight="1" s="406">
      <c r="A33" s="45" t="n">
        <v>45630</v>
      </c>
      <c r="B33" s="162" t="n">
        <v>60</v>
      </c>
      <c r="C33" s="162" t="inlineStr">
        <is>
          <t>阿力</t>
        </is>
      </c>
      <c r="D33" s="162" t="n"/>
      <c r="E33" s="162" t="n"/>
      <c r="F33" s="162" t="n">
        <v>1</v>
      </c>
      <c r="G33" s="162" t="n"/>
      <c r="H33" s="162" t="inlineStr">
        <is>
          <t>G5325</t>
        </is>
      </c>
      <c r="I33" s="162" t="n">
        <v>1638</v>
      </c>
      <c r="J33" s="162" t="n"/>
      <c r="K33" s="162" t="n"/>
      <c r="L33" s="162" t="n"/>
      <c r="M33" s="162" t="n"/>
      <c r="N33" s="162" t="n">
        <v>121</v>
      </c>
      <c r="O33" s="162" t="n"/>
      <c r="P33" s="162" t="n"/>
      <c r="Q33" s="162" t="n"/>
      <c r="R33" s="162" t="n">
        <v>7</v>
      </c>
      <c r="S33" s="162" t="n"/>
      <c r="T33" s="162" t="n"/>
      <c r="U33" s="162" t="n"/>
      <c r="V33" s="162" t="n"/>
      <c r="W33" s="162" t="n"/>
      <c r="X33" s="162" t="n"/>
      <c r="Y33" s="162" t="n"/>
      <c r="Z33" s="406" t="n">
        <v>128</v>
      </c>
      <c r="AA33" s="162" t="inlineStr">
        <is>
          <t>对公</t>
        </is>
      </c>
      <c r="AB33" s="407" t="n"/>
      <c r="AC33" s="162" t="n"/>
      <c r="AD33" s="407" t="n"/>
      <c r="AE33" s="407" t="n"/>
      <c r="AF33" s="253" t="inlineStr">
        <is>
          <t>刘嘉欣</t>
        </is>
      </c>
    </row>
    <row r="34" ht="25" customFormat="1" customHeight="1" s="406">
      <c r="A34" s="45" t="n">
        <v>45630</v>
      </c>
      <c r="B34" s="411" t="n"/>
      <c r="C34" s="411" t="n"/>
      <c r="D34" s="162" t="n"/>
      <c r="E34" s="162" t="n"/>
      <c r="F34" s="411" t="n"/>
      <c r="G34" s="162" t="n"/>
      <c r="H34" s="411" t="n"/>
      <c r="I34" s="411" t="n"/>
      <c r="J34" s="162" t="n"/>
      <c r="K34" s="162" t="n"/>
      <c r="L34" s="162" t="n">
        <v>323</v>
      </c>
      <c r="M34" s="162" t="n"/>
      <c r="N34" s="162" t="n"/>
      <c r="O34" s="162" t="n"/>
      <c r="P34" s="162" t="n"/>
      <c r="Q34" s="162" t="n"/>
      <c r="R34" s="162" t="n"/>
      <c r="S34" s="162" t="n"/>
      <c r="T34" s="162" t="n"/>
      <c r="U34" s="162" t="n"/>
      <c r="V34" s="162" t="n"/>
      <c r="W34" s="162" t="n"/>
      <c r="X34" s="162" t="n"/>
      <c r="Y34" s="162" t="n"/>
      <c r="Z34" s="406" t="n">
        <v>323</v>
      </c>
      <c r="AA34" s="162" t="inlineStr">
        <is>
          <t>对公</t>
        </is>
      </c>
      <c r="AB34" s="407" t="n"/>
      <c r="AC34" s="162" t="n"/>
      <c r="AD34" s="407" t="inlineStr">
        <is>
          <t>地屈1</t>
        </is>
      </c>
      <c r="AE34" s="407" t="n"/>
      <c r="AF34" s="253" t="n"/>
    </row>
    <row r="35" ht="25" customFormat="1" customHeight="1" s="406">
      <c r="A35" s="108" t="n">
        <v>45630</v>
      </c>
      <c r="B35" s="365" t="n"/>
      <c r="C35" s="365" t="inlineStr">
        <is>
          <t>朱小丽</t>
        </is>
      </c>
      <c r="D35" s="54" t="n"/>
      <c r="E35" s="54" t="n"/>
      <c r="F35" s="54" t="inlineStr">
        <is>
          <t>简易</t>
        </is>
      </c>
      <c r="G35" s="54" t="n"/>
      <c r="H35" s="365" t="inlineStr">
        <is>
          <t>G1978</t>
        </is>
      </c>
      <c r="I35" s="365" t="n">
        <v>1638</v>
      </c>
      <c r="J35" s="54" t="n"/>
      <c r="K35" s="54" t="n"/>
      <c r="L35" s="54" t="n">
        <v>150</v>
      </c>
      <c r="M35" s="54" t="n"/>
      <c r="N35" s="54" t="n"/>
      <c r="O35" s="54" t="n"/>
      <c r="P35" s="54" t="n"/>
      <c r="Q35" s="54" t="n"/>
      <c r="R35" s="54" t="n"/>
      <c r="S35" s="54" t="n"/>
      <c r="T35" s="54" t="n"/>
      <c r="U35" s="54" t="n"/>
      <c r="V35" s="54" t="n"/>
      <c r="W35" s="54" t="n"/>
      <c r="X35" s="54" t="n"/>
      <c r="Y35" s="54" t="n"/>
      <c r="Z35" s="195" t="n">
        <v>150</v>
      </c>
      <c r="AA35" s="54" t="inlineStr">
        <is>
          <t>12.3对公</t>
        </is>
      </c>
      <c r="AB35" s="69" t="n"/>
      <c r="AC35" s="54" t="n"/>
      <c r="AD35" s="168" t="n"/>
      <c r="AE35" s="69" t="n"/>
      <c r="AF35" s="128" t="inlineStr">
        <is>
          <t>彭心怡</t>
        </is>
      </c>
      <c r="AG35" s="195" t="n"/>
      <c r="AH35" s="195" t="n"/>
      <c r="AI35" s="195" t="n"/>
      <c r="AJ35" s="195" t="n"/>
      <c r="AK35" s="195" t="n"/>
    </row>
    <row r="36" ht="25" customFormat="1" customHeight="1" s="406">
      <c r="A36" s="108" t="n">
        <v>45630</v>
      </c>
      <c r="B36" s="54" t="n">
        <v>8</v>
      </c>
      <c r="C36" s="54" t="inlineStr">
        <is>
          <t>姚黎</t>
        </is>
      </c>
      <c r="D36" s="54" t="n"/>
      <c r="E36" s="54" t="n">
        <v>1</v>
      </c>
      <c r="F36" s="54" t="n"/>
      <c r="G36" s="54" t="inlineStr">
        <is>
          <t>刘英桃</t>
        </is>
      </c>
      <c r="H36" s="54" t="inlineStr">
        <is>
          <t>G1978</t>
        </is>
      </c>
      <c r="I36" s="54" t="n">
        <v>1638</v>
      </c>
      <c r="J36" s="54" t="n"/>
      <c r="K36" s="54" t="n"/>
      <c r="L36" s="54" t="n"/>
      <c r="M36" s="54" t="n"/>
      <c r="N36" s="54" t="n"/>
      <c r="O36" s="54" t="n"/>
      <c r="P36" s="54" t="n">
        <v>60</v>
      </c>
      <c r="Q36" s="54" t="n"/>
      <c r="R36" s="54" t="n"/>
      <c r="S36" s="54" t="n"/>
      <c r="T36" s="54" t="n"/>
      <c r="U36" s="54" t="n"/>
      <c r="V36" s="54" t="n"/>
      <c r="W36" s="54" t="n"/>
      <c r="X36" s="54" t="n"/>
      <c r="Y36" s="54" t="n"/>
      <c r="Z36" s="195" t="n">
        <v>60</v>
      </c>
      <c r="AA36" s="54" t="inlineStr">
        <is>
          <t>对公</t>
        </is>
      </c>
      <c r="AB36" s="69" t="n"/>
      <c r="AC36" s="54" t="n"/>
      <c r="AD36" s="69" t="n"/>
      <c r="AE36" s="69" t="n"/>
      <c r="AF36" s="128" t="inlineStr">
        <is>
          <t>彭心怡</t>
        </is>
      </c>
      <c r="AG36" s="195" t="n"/>
      <c r="AH36" s="195" t="n"/>
      <c r="AI36" s="195" t="n"/>
      <c r="AJ36" s="195" t="n"/>
      <c r="AK36" s="195" t="n"/>
    </row>
    <row r="37" ht="25" customFormat="1" customHeight="1" s="406">
      <c r="A37" s="108" t="n">
        <v>45630</v>
      </c>
      <c r="B37" s="412" t="n"/>
      <c r="C37" s="412" t="n"/>
      <c r="D37" s="54" t="n"/>
      <c r="E37" s="412" t="n"/>
      <c r="F37" s="54" t="n"/>
      <c r="G37" s="54" t="inlineStr">
        <is>
          <t>刘英桃</t>
        </is>
      </c>
      <c r="H37" s="412" t="n"/>
      <c r="I37" s="412" t="n"/>
      <c r="J37" s="54" t="n"/>
      <c r="K37" s="54" t="n">
        <v>145</v>
      </c>
      <c r="L37" s="54" t="n"/>
      <c r="M37" s="54" t="n"/>
      <c r="N37" s="54" t="n"/>
      <c r="O37" s="54" t="n"/>
      <c r="P37" s="54" t="n"/>
      <c r="Q37" s="54" t="n"/>
      <c r="R37" s="54" t="n"/>
      <c r="S37" s="54" t="n"/>
      <c r="T37" s="54" t="n"/>
      <c r="U37" s="54" t="n"/>
      <c r="V37" s="54" t="n"/>
      <c r="W37" s="54" t="n"/>
      <c r="X37" s="54" t="n"/>
      <c r="Y37" s="54" t="n"/>
      <c r="Z37" s="195" t="n">
        <v>145</v>
      </c>
      <c r="AA37" s="54" t="inlineStr">
        <is>
          <t>对公</t>
        </is>
      </c>
      <c r="AB37" s="69" t="n"/>
      <c r="AC37" s="54" t="n"/>
      <c r="AD37" s="69" t="n"/>
      <c r="AE37" s="69" t="n"/>
      <c r="AF37" s="128" t="inlineStr">
        <is>
          <t>彭心怡</t>
        </is>
      </c>
      <c r="AG37" s="195" t="n"/>
      <c r="AH37" s="195" t="n"/>
      <c r="AI37" s="195" t="n"/>
      <c r="AJ37" s="195" t="n"/>
      <c r="AK37" s="195" t="n"/>
    </row>
    <row r="38" ht="25" customFormat="1" customHeight="1" s="406">
      <c r="A38" s="108" t="n">
        <v>45630</v>
      </c>
      <c r="B38" s="412" t="n"/>
      <c r="C38" s="412" t="n"/>
      <c r="D38" s="54" t="n"/>
      <c r="E38" s="411" t="n"/>
      <c r="F38" s="54" t="n"/>
      <c r="G38" s="54" t="inlineStr">
        <is>
          <t>刘英桃</t>
        </is>
      </c>
      <c r="H38" s="412" t="n"/>
      <c r="I38" s="412" t="n"/>
      <c r="J38" s="54" t="n"/>
      <c r="K38" s="54" t="n"/>
      <c r="L38" s="54" t="n"/>
      <c r="M38" s="54" t="n"/>
      <c r="N38" s="54" t="n"/>
      <c r="O38" s="54" t="n"/>
      <c r="P38" s="54" t="n"/>
      <c r="Q38" s="54" t="n"/>
      <c r="R38" s="54" t="n"/>
      <c r="S38" s="54" t="n"/>
      <c r="T38" s="54" t="n"/>
      <c r="U38" s="54" t="n"/>
      <c r="V38" s="54" t="n">
        <v>3</v>
      </c>
      <c r="W38" s="54" t="n"/>
      <c r="X38" s="54" t="n"/>
      <c r="Y38" s="54" t="n"/>
      <c r="Z38" s="195" t="n">
        <v>3</v>
      </c>
      <c r="AA38" s="54" t="inlineStr">
        <is>
          <t>对公</t>
        </is>
      </c>
      <c r="AB38" s="69" t="n"/>
      <c r="AC38" s="54" t="n"/>
      <c r="AD38" s="69" t="inlineStr">
        <is>
          <t>灌肠袋*1</t>
        </is>
      </c>
      <c r="AE38" s="69" t="n"/>
      <c r="AF38" s="128" t="inlineStr">
        <is>
          <t>彭心怡</t>
        </is>
      </c>
      <c r="AG38" s="195" t="n"/>
      <c r="AH38" s="195" t="n"/>
      <c r="AI38" s="195" t="n"/>
      <c r="AJ38" s="195" t="n"/>
      <c r="AK38" s="195" t="n"/>
    </row>
    <row r="39" ht="25" customFormat="1" customHeight="1" s="406">
      <c r="A39" s="108" t="n">
        <v>45630</v>
      </c>
      <c r="B39" s="411" t="n"/>
      <c r="C39" s="411" t="n"/>
      <c r="D39" s="54" t="n"/>
      <c r="E39" s="54" t="n"/>
      <c r="F39" s="54" t="inlineStr">
        <is>
          <t>简易</t>
        </is>
      </c>
      <c r="G39" s="54" t="n"/>
      <c r="H39" s="411" t="n"/>
      <c r="I39" s="411" t="n"/>
      <c r="J39" s="54" t="n"/>
      <c r="K39" s="54" t="n"/>
      <c r="L39" s="54" t="n"/>
      <c r="M39" s="54" t="n"/>
      <c r="N39" s="54" t="n"/>
      <c r="O39" s="54" t="n">
        <v>120</v>
      </c>
      <c r="P39" s="54" t="n">
        <v>140</v>
      </c>
      <c r="Q39" s="54" t="n"/>
      <c r="R39" s="54" t="n">
        <v>7</v>
      </c>
      <c r="S39" s="54" t="n"/>
      <c r="T39" s="54" t="n"/>
      <c r="U39" s="54" t="n"/>
      <c r="V39" s="54" t="n"/>
      <c r="W39" s="54" t="n"/>
      <c r="X39" s="54" t="n"/>
      <c r="Y39" s="54" t="n"/>
      <c r="Z39" s="195" t="n">
        <v>267</v>
      </c>
      <c r="AA39" s="54" t="inlineStr">
        <is>
          <t>对公</t>
        </is>
      </c>
      <c r="AB39" s="69" t="n"/>
      <c r="AC39" s="54" t="n"/>
      <c r="AD39" s="69" t="n"/>
      <c r="AE39" s="69" t="n"/>
      <c r="AF39" s="128" t="inlineStr">
        <is>
          <t>彭心怡</t>
        </is>
      </c>
      <c r="AG39" s="195" t="n"/>
      <c r="AH39" s="195" t="n"/>
      <c r="AI39" s="195" t="n"/>
      <c r="AJ39" s="195" t="n"/>
      <c r="AK39" s="195" t="n"/>
    </row>
    <row r="40" ht="25" customFormat="1" customHeight="1" s="195">
      <c r="A40" s="108" t="n">
        <v>45630</v>
      </c>
      <c r="B40" s="54" t="n">
        <v>36</v>
      </c>
      <c r="C40" s="54" t="inlineStr">
        <is>
          <t>廖美容</t>
        </is>
      </c>
      <c r="D40" s="54" t="n">
        <v>1</v>
      </c>
      <c r="E40" s="54" t="n"/>
      <c r="F40" s="54" t="n"/>
      <c r="G40" s="54" t="inlineStr">
        <is>
          <t>刘英桃</t>
        </is>
      </c>
      <c r="H40" s="54" t="inlineStr">
        <is>
          <t>梅2883</t>
        </is>
      </c>
      <c r="I40" s="54" t="n">
        <v>1638</v>
      </c>
      <c r="J40" s="54" t="n">
        <v>748</v>
      </c>
      <c r="K40" s="54" t="n"/>
      <c r="L40" s="54" t="n"/>
      <c r="M40" s="54" t="n"/>
      <c r="N40" s="54" t="n"/>
      <c r="O40" s="54" t="n"/>
      <c r="P40" s="54" t="n"/>
      <c r="Q40" s="54" t="n"/>
      <c r="R40" s="54" t="n"/>
      <c r="S40" s="54" t="n"/>
      <c r="T40" s="54" t="n"/>
      <c r="U40" s="54" t="n"/>
      <c r="V40" s="54" t="n"/>
      <c r="W40" s="54" t="n">
        <v>20</v>
      </c>
      <c r="X40" s="54" t="n"/>
      <c r="Y40" s="54" t="n"/>
      <c r="Z40" s="195" t="n">
        <v>768</v>
      </c>
      <c r="AA40" s="54" t="inlineStr">
        <is>
          <t>对公</t>
        </is>
      </c>
      <c r="AB40" s="54" t="n"/>
      <c r="AC40" s="54" t="n"/>
      <c r="AD40" s="69" t="n"/>
      <c r="AE40" s="69" t="n"/>
      <c r="AF40" s="128" t="inlineStr">
        <is>
          <t>彭心怡</t>
        </is>
      </c>
    </row>
    <row r="41" ht="25" customFormat="1" customHeight="1" s="406">
      <c r="A41" s="45" t="n">
        <v>45630</v>
      </c>
      <c r="B41" s="162" t="n">
        <v>60</v>
      </c>
      <c r="C41" s="162" t="inlineStr">
        <is>
          <t>李润</t>
        </is>
      </c>
      <c r="D41" s="162" t="n"/>
      <c r="E41" s="162" t="n">
        <v>1</v>
      </c>
      <c r="F41" s="162" t="n"/>
      <c r="G41" s="162" t="inlineStr">
        <is>
          <t>贾桂桂</t>
        </is>
      </c>
      <c r="H41" s="162" t="inlineStr">
        <is>
          <t>G1978</t>
        </is>
      </c>
      <c r="I41" s="162" t="n">
        <v>1638</v>
      </c>
      <c r="J41" s="162" t="n"/>
      <c r="K41" s="162" t="n"/>
      <c r="L41" s="162" t="n">
        <v>1376.1</v>
      </c>
      <c r="M41" s="162" t="n"/>
      <c r="N41" s="162" t="n">
        <v>121</v>
      </c>
      <c r="O41" s="162" t="n">
        <v>60</v>
      </c>
      <c r="P41" s="162" t="n">
        <v>200</v>
      </c>
      <c r="Q41" s="162" t="n"/>
      <c r="R41" s="162" t="n">
        <v>127</v>
      </c>
      <c r="S41" s="162" t="n"/>
      <c r="T41" s="162" t="n"/>
      <c r="U41" s="162" t="n"/>
      <c r="V41" s="162" t="n">
        <v>3</v>
      </c>
      <c r="W41" s="162" t="n"/>
      <c r="X41" s="162" t="n"/>
      <c r="Y41" s="162" t="n"/>
      <c r="Z41" s="406">
        <f>SUM(J41:Y41)</f>
        <v/>
      </c>
      <c r="AA41" s="162" t="inlineStr">
        <is>
          <t>对公</t>
        </is>
      </c>
      <c r="AB41" s="407" t="n"/>
      <c r="AC41" s="162" t="n"/>
      <c r="AD41" s="407" t="inlineStr">
        <is>
          <t>3元耗材</t>
        </is>
      </c>
      <c r="AE41" s="407" t="n"/>
      <c r="AF41" s="253" t="inlineStr">
        <is>
          <t>熊欢</t>
        </is>
      </c>
    </row>
    <row r="42" ht="25" customFormat="1" customHeight="1" s="406">
      <c r="A42" s="45" t="n">
        <v>45630</v>
      </c>
      <c r="B42" s="162" t="n">
        <v>35</v>
      </c>
      <c r="C42" s="162" t="inlineStr">
        <is>
          <t>胡慧51（2823）</t>
        </is>
      </c>
      <c r="D42" s="162" t="n"/>
      <c r="E42" s="162" t="n">
        <v>1</v>
      </c>
      <c r="F42" s="162" t="n"/>
      <c r="G42" s="162" t="inlineStr">
        <is>
          <t>谭丹芳</t>
        </is>
      </c>
      <c r="H42" s="162" t="inlineStr">
        <is>
          <t>谭5919</t>
        </is>
      </c>
      <c r="I42" s="162" t="n">
        <v>1638</v>
      </c>
      <c r="J42" s="162" t="n"/>
      <c r="K42" s="162" t="n"/>
      <c r="L42" s="162" t="n">
        <v>135</v>
      </c>
      <c r="M42" s="162" t="n"/>
      <c r="N42" s="162" t="n"/>
      <c r="O42" s="162" t="n"/>
      <c r="P42" s="162" t="n"/>
      <c r="Q42" s="162" t="n"/>
      <c r="R42" s="162" t="n"/>
      <c r="S42" s="162" t="n"/>
      <c r="T42" s="162" t="n"/>
      <c r="U42" s="162" t="n"/>
      <c r="V42" s="162" t="n"/>
      <c r="W42" s="162" t="n"/>
      <c r="X42" s="162" t="n"/>
      <c r="Y42" s="162" t="n"/>
      <c r="Z42" s="406" t="n">
        <v>135</v>
      </c>
      <c r="AA42" s="162" t="inlineStr">
        <is>
          <t>对公</t>
        </is>
      </c>
      <c r="AB42" s="407" t="n"/>
      <c r="AC42" s="162" t="n"/>
      <c r="AD42" s="407" t="n"/>
      <c r="AE42" s="407" t="n"/>
      <c r="AF42" s="253" t="inlineStr">
        <is>
          <t>罗茜</t>
        </is>
      </c>
    </row>
    <row r="43" ht="25" customFormat="1" customHeight="1" s="406">
      <c r="A43" s="45" t="n">
        <v>45630</v>
      </c>
      <c r="B43" s="162" t="n">
        <v>60</v>
      </c>
      <c r="C43" s="162" t="inlineStr">
        <is>
          <t>刘方46（7999）</t>
        </is>
      </c>
      <c r="D43" s="162" t="n"/>
      <c r="E43" s="162" t="n"/>
      <c r="F43" s="162" t="n">
        <v>1</v>
      </c>
      <c r="G43" s="162" t="n"/>
      <c r="H43" s="162" t="inlineStr">
        <is>
          <t>G1978</t>
        </is>
      </c>
      <c r="I43" s="162" t="n">
        <v>1638</v>
      </c>
      <c r="J43" s="162" t="n"/>
      <c r="K43" s="162" t="n"/>
      <c r="L43" s="162" t="n"/>
      <c r="M43" s="162" t="n"/>
      <c r="N43" s="162" t="n"/>
      <c r="O43" s="162" t="n">
        <v>180</v>
      </c>
      <c r="P43" s="162" t="n">
        <v>140</v>
      </c>
      <c r="Q43" s="162" t="n"/>
      <c r="R43" s="162" t="n">
        <v>7</v>
      </c>
      <c r="S43" s="162" t="n"/>
      <c r="T43" s="162" t="n"/>
      <c r="U43" s="162" t="n"/>
      <c r="V43" s="162" t="n"/>
      <c r="W43" s="162" t="n"/>
      <c r="X43" s="162" t="n"/>
      <c r="Y43" s="162" t="n"/>
      <c r="Z43" s="406" t="n">
        <v>327</v>
      </c>
      <c r="AA43" s="162" t="inlineStr">
        <is>
          <t>对公</t>
        </is>
      </c>
      <c r="AB43" s="269" t="n"/>
      <c r="AC43" s="162" t="n"/>
      <c r="AD43" s="407" t="n"/>
      <c r="AE43" s="407" t="n"/>
      <c r="AF43" s="253" t="inlineStr">
        <is>
          <t>罗茜</t>
        </is>
      </c>
    </row>
    <row r="44" ht="25" customFormat="1" customHeight="1" s="406">
      <c r="A44" s="45" t="n">
        <v>45630</v>
      </c>
      <c r="B44" s="162" t="n">
        <v>22</v>
      </c>
      <c r="C44" s="162" t="inlineStr">
        <is>
          <t>赤黑木成作</t>
        </is>
      </c>
      <c r="D44" s="162" t="n"/>
      <c r="E44" s="162" t="n"/>
      <c r="F44" s="162" t="n">
        <v>1</v>
      </c>
      <c r="G44" s="162" t="n"/>
      <c r="H44" s="162" t="inlineStr">
        <is>
          <t>G3715</t>
        </is>
      </c>
      <c r="I44" s="162" t="n">
        <v>1638</v>
      </c>
      <c r="J44" s="162" t="n"/>
      <c r="K44" s="162" t="n"/>
      <c r="L44" s="162" t="n"/>
      <c r="M44" s="162" t="n"/>
      <c r="N44" s="162" t="n"/>
      <c r="O44" s="162" t="n">
        <v>120</v>
      </c>
      <c r="P44" s="162" t="n">
        <v>140</v>
      </c>
      <c r="Q44" s="162" t="n"/>
      <c r="R44" s="162" t="n">
        <v>7</v>
      </c>
      <c r="S44" s="162" t="n"/>
      <c r="T44" s="162" t="n"/>
      <c r="U44" s="162" t="n"/>
      <c r="V44" s="162" t="n"/>
      <c r="W44" s="162" t="n"/>
      <c r="X44" s="162" t="n"/>
      <c r="Y44" s="162" t="n"/>
      <c r="Z44" s="406">
        <f>SUM(J44:Y44)</f>
        <v/>
      </c>
      <c r="AA44" s="162" t="inlineStr">
        <is>
          <t>对公</t>
        </is>
      </c>
      <c r="AB44" s="407" t="n"/>
      <c r="AC44" s="162" t="n"/>
      <c r="AD44" s="407" t="n"/>
      <c r="AE44" s="407" t="n"/>
      <c r="AF44" s="253" t="inlineStr">
        <is>
          <t>刘嘉欣</t>
        </is>
      </c>
    </row>
    <row r="45" ht="25" customFormat="1" customHeight="1" s="406">
      <c r="A45" s="45" t="n">
        <v>45631</v>
      </c>
      <c r="B45" s="162" t="n">
        <v>69</v>
      </c>
      <c r="C45" s="162" t="inlineStr">
        <is>
          <t>花花</t>
        </is>
      </c>
      <c r="D45" s="162" t="n"/>
      <c r="E45" s="162" t="n"/>
      <c r="F45" s="162" t="n">
        <v>1</v>
      </c>
      <c r="G45" s="162" t="n"/>
      <c r="H45" s="162" t="inlineStr">
        <is>
          <t>刘6882</t>
        </is>
      </c>
      <c r="I45" s="162" t="n">
        <v>1638</v>
      </c>
      <c r="J45" s="162" t="n"/>
      <c r="K45" s="162" t="n"/>
      <c r="L45" s="162" t="n"/>
      <c r="M45" s="162" t="n"/>
      <c r="N45" s="162" t="n"/>
      <c r="O45" s="162" t="n"/>
      <c r="P45" s="162" t="n"/>
      <c r="Q45" s="162" t="n"/>
      <c r="R45" s="162" t="n"/>
      <c r="S45" s="162" t="n"/>
      <c r="T45" s="162" t="n">
        <v>12</v>
      </c>
      <c r="U45" s="162" t="n"/>
      <c r="V45" s="162" t="n"/>
      <c r="W45" s="162" t="n"/>
      <c r="X45" s="162" t="n"/>
      <c r="Y45" s="162" t="n"/>
      <c r="Z45" s="406">
        <f>SUM(J45:Y45)</f>
        <v/>
      </c>
      <c r="AA45" s="162" t="inlineStr">
        <is>
          <t>对公</t>
        </is>
      </c>
      <c r="AB45" s="407" t="n"/>
      <c r="AC45" s="162" t="n"/>
      <c r="AD45" s="407" t="n"/>
      <c r="AE45" s="407" t="n"/>
      <c r="AF45" s="253" t="inlineStr">
        <is>
          <t>向文娟</t>
        </is>
      </c>
    </row>
    <row r="46" ht="25" customFormat="1" customHeight="1" s="406">
      <c r="A46" s="45" t="n">
        <v>45631</v>
      </c>
      <c r="B46" s="162" t="n">
        <v>16</v>
      </c>
      <c r="C46" s="162" t="inlineStr">
        <is>
          <t>伍朵英</t>
        </is>
      </c>
      <c r="D46" s="162" t="n"/>
      <c r="E46" s="162" t="n"/>
      <c r="F46" s="162" t="n">
        <v>1</v>
      </c>
      <c r="G46" s="162" t="n"/>
      <c r="H46" s="162" t="inlineStr">
        <is>
          <t>刘6882</t>
        </is>
      </c>
      <c r="I46" s="162" t="n">
        <v>1638</v>
      </c>
      <c r="J46" s="162" t="n"/>
      <c r="K46" s="162" t="n"/>
      <c r="L46" s="162" t="n"/>
      <c r="M46" s="162" t="n"/>
      <c r="N46" s="162" t="n"/>
      <c r="O46" s="162" t="n"/>
      <c r="P46" s="162" t="n"/>
      <c r="Q46" s="162" t="n"/>
      <c r="R46" s="162" t="n"/>
      <c r="S46" s="162" t="n">
        <v>45</v>
      </c>
      <c r="T46" s="162" t="n"/>
      <c r="U46" s="162" t="n"/>
      <c r="V46" s="162" t="n"/>
      <c r="W46" s="162" t="n"/>
      <c r="Z46" s="406" t="n">
        <v>45</v>
      </c>
      <c r="AA46" s="162" t="inlineStr">
        <is>
          <t>对公</t>
        </is>
      </c>
      <c r="AB46" s="407" t="n"/>
      <c r="AC46" s="162" t="n"/>
      <c r="AD46" s="407" t="n"/>
      <c r="AE46" s="407" t="n"/>
      <c r="AF46" s="253" t="inlineStr">
        <is>
          <t>李嘉慧</t>
        </is>
      </c>
    </row>
    <row r="47" ht="25" customFormat="1" customHeight="1" s="406">
      <c r="A47" s="45" t="n">
        <v>45631</v>
      </c>
      <c r="B47" s="162" t="n">
        <v>37</v>
      </c>
      <c r="C47" s="162" t="inlineStr">
        <is>
          <t>谭希希</t>
        </is>
      </c>
      <c r="D47" s="162" t="n"/>
      <c r="E47" s="162" t="n">
        <v>1</v>
      </c>
      <c r="F47" s="162" t="n"/>
      <c r="G47" s="162" t="inlineStr">
        <is>
          <t>易志姣</t>
        </is>
      </c>
      <c r="H47" s="162" t="inlineStr">
        <is>
          <t>G2345</t>
        </is>
      </c>
      <c r="I47" s="162" t="n">
        <v>1638</v>
      </c>
      <c r="J47" s="162" t="n"/>
      <c r="K47" s="162" t="n"/>
      <c r="L47" s="162" t="n"/>
      <c r="M47" s="162" t="n"/>
      <c r="N47" s="162" t="n"/>
      <c r="O47" s="162" t="n">
        <v>160</v>
      </c>
      <c r="P47" s="162" t="n">
        <v>360</v>
      </c>
      <c r="Q47" s="162" t="n"/>
      <c r="R47" s="162" t="n">
        <v>7</v>
      </c>
      <c r="S47" s="162" t="n"/>
      <c r="T47" s="162" t="n"/>
      <c r="U47" s="162" t="n"/>
      <c r="V47" s="162" t="n"/>
      <c r="W47" s="162" t="n"/>
      <c r="Z47" s="406" t="n">
        <v>527</v>
      </c>
      <c r="AA47" s="162" t="inlineStr">
        <is>
          <t>对公</t>
        </is>
      </c>
      <c r="AB47" s="407" t="n"/>
      <c r="AC47" s="162" t="n"/>
      <c r="AD47" s="407" t="n"/>
      <c r="AE47" s="407" t="n"/>
      <c r="AF47" s="253" t="inlineStr">
        <is>
          <t>李嘉慧</t>
        </is>
      </c>
    </row>
    <row r="48" ht="25" customFormat="1" customHeight="1" s="406">
      <c r="A48" s="45" t="n">
        <v>45631</v>
      </c>
      <c r="B48" s="162" t="n">
        <v>14</v>
      </c>
      <c r="C48" s="45" t="inlineStr">
        <is>
          <t>周春红43（2551）</t>
        </is>
      </c>
      <c r="D48" s="253" t="n"/>
      <c r="E48" s="253" t="n"/>
      <c r="F48" s="253" t="n">
        <v>1</v>
      </c>
      <c r="G48" s="253" t="n"/>
      <c r="H48" s="162" t="inlineStr">
        <is>
          <t>清2551</t>
        </is>
      </c>
      <c r="I48" s="162" t="n">
        <v>1638</v>
      </c>
      <c r="J48" s="162" t="n"/>
      <c r="K48" s="162" t="n"/>
      <c r="L48" s="162" t="n"/>
      <c r="M48" s="162" t="n"/>
      <c r="N48" s="162" t="n">
        <v>278</v>
      </c>
      <c r="O48" s="162" t="n"/>
      <c r="P48" s="162" t="n"/>
      <c r="Q48" s="162" t="n"/>
      <c r="R48" s="162" t="n">
        <v>21</v>
      </c>
      <c r="S48" s="162" t="n"/>
      <c r="T48" s="162" t="n"/>
      <c r="U48" s="162" t="n"/>
      <c r="V48" s="162" t="n"/>
      <c r="W48" s="162" t="n"/>
      <c r="X48" s="162" t="n"/>
      <c r="Y48" s="162" t="n"/>
      <c r="Z48" s="406">
        <f>SUM(J48:Y48)</f>
        <v/>
      </c>
      <c r="AA48" s="162" t="inlineStr">
        <is>
          <t>对公</t>
        </is>
      </c>
      <c r="AB48" s="407" t="n"/>
      <c r="AC48" s="162" t="n"/>
      <c r="AD48" s="407" t="inlineStr">
        <is>
          <t>299孕三项套餐</t>
        </is>
      </c>
      <c r="AE48" s="407" t="n"/>
      <c r="AF48" s="253" t="inlineStr">
        <is>
          <t>罗茜</t>
        </is>
      </c>
    </row>
    <row r="49" ht="25" customFormat="1" customHeight="1" s="406">
      <c r="A49" s="108" t="n">
        <v>45631</v>
      </c>
      <c r="B49" s="54" t="n"/>
      <c r="C49" s="54" t="inlineStr">
        <is>
          <t>姚黎</t>
        </is>
      </c>
      <c r="D49" s="54" t="n"/>
      <c r="E49" s="54" t="inlineStr">
        <is>
          <t>复诊</t>
        </is>
      </c>
      <c r="F49" s="54" t="n"/>
      <c r="G49" s="54" t="inlineStr">
        <is>
          <t>刘英桃</t>
        </is>
      </c>
      <c r="H49" s="54" t="inlineStr">
        <is>
          <t>G1978</t>
        </is>
      </c>
      <c r="I49" s="54" t="n">
        <v>1638</v>
      </c>
      <c r="J49" s="54" t="n"/>
      <c r="K49" s="54" t="n"/>
      <c r="L49" s="54" t="n"/>
      <c r="M49" s="54" t="n"/>
      <c r="N49" s="54" t="n"/>
      <c r="O49" s="54" t="n"/>
      <c r="P49" s="54" t="n">
        <v>60</v>
      </c>
      <c r="Q49" s="54" t="n"/>
      <c r="R49" s="54" t="n"/>
      <c r="S49" s="54" t="n"/>
      <c r="T49" s="54" t="n"/>
      <c r="U49" s="54" t="n"/>
      <c r="V49" s="54" t="n"/>
      <c r="W49" s="54" t="n"/>
      <c r="X49" s="54" t="n"/>
      <c r="Y49" s="54" t="n"/>
      <c r="Z49" s="195" t="n">
        <v>60</v>
      </c>
      <c r="AA49" s="54" t="inlineStr">
        <is>
          <t>12.4对公</t>
        </is>
      </c>
      <c r="AB49" s="69" t="n"/>
      <c r="AC49" s="54" t="n"/>
      <c r="AD49" s="168" t="n"/>
      <c r="AE49" s="69" t="n"/>
      <c r="AF49" s="128" t="inlineStr">
        <is>
          <t>彭心怡</t>
        </is>
      </c>
      <c r="AG49" s="195" t="n"/>
      <c r="AH49" s="195" t="n"/>
      <c r="AI49" s="195" t="n"/>
      <c r="AJ49" s="195" t="n"/>
      <c r="AK49" s="195" t="n"/>
    </row>
    <row r="50" ht="25" customFormat="1" customHeight="1" s="406">
      <c r="A50" s="108" t="n">
        <v>45631</v>
      </c>
      <c r="B50" s="54" t="n">
        <v>49</v>
      </c>
      <c r="C50" s="54" t="inlineStr">
        <is>
          <t>刘芳霞</t>
        </is>
      </c>
      <c r="D50" s="54" t="n"/>
      <c r="E50" s="54" t="n">
        <v>1</v>
      </c>
      <c r="F50" s="54" t="n"/>
      <c r="G50" s="54" t="inlineStr">
        <is>
          <t>谭丹芳</t>
        </is>
      </c>
      <c r="H50" s="54" t="inlineStr">
        <is>
          <t>G1978</t>
        </is>
      </c>
      <c r="I50" s="54" t="n">
        <v>1638</v>
      </c>
      <c r="J50" s="54" t="n"/>
      <c r="K50" s="54" t="n"/>
      <c r="L50" s="54" t="n">
        <v>60</v>
      </c>
      <c r="M50" s="54" t="n"/>
      <c r="N50" s="54" t="n"/>
      <c r="O50" s="54" t="n"/>
      <c r="P50" s="54" t="n"/>
      <c r="Q50" s="54" t="n"/>
      <c r="R50" s="54" t="n">
        <v>230</v>
      </c>
      <c r="S50" s="54" t="n"/>
      <c r="T50" s="54" t="n"/>
      <c r="U50" s="54" t="n"/>
      <c r="V50" s="54" t="n"/>
      <c r="W50" s="54" t="n"/>
      <c r="X50" s="54" t="n"/>
      <c r="Y50" s="54" t="n"/>
      <c r="Z50" s="195" t="n">
        <v>290</v>
      </c>
      <c r="AA50" s="54" t="inlineStr">
        <is>
          <t>对公</t>
        </is>
      </c>
      <c r="AB50" s="69" t="n"/>
      <c r="AC50" s="54" t="n"/>
      <c r="AD50" s="168" t="n"/>
      <c r="AE50" s="69" t="n"/>
      <c r="AF50" s="128" t="inlineStr">
        <is>
          <t>彭心怡</t>
        </is>
      </c>
      <c r="AG50" s="195" t="n"/>
      <c r="AH50" s="195" t="n"/>
      <c r="AI50" s="195" t="n"/>
      <c r="AJ50" s="195" t="n"/>
      <c r="AK50" s="195" t="n"/>
    </row>
    <row r="51" ht="25" customFormat="1" customHeight="1" s="406">
      <c r="A51" s="108" t="n">
        <v>45631</v>
      </c>
      <c r="B51" s="411" t="n"/>
      <c r="C51" s="411" t="n"/>
      <c r="D51" s="54" t="n"/>
      <c r="E51" s="54" t="n"/>
      <c r="F51" s="54" t="inlineStr">
        <is>
          <t>简易</t>
        </is>
      </c>
      <c r="G51" s="54" t="n"/>
      <c r="H51" s="411" t="n"/>
      <c r="I51" s="411" t="n"/>
      <c r="J51" s="54" t="n"/>
      <c r="K51" s="54" t="n"/>
      <c r="L51" s="54" t="n"/>
      <c r="M51" s="54" t="n"/>
      <c r="N51" s="54" t="n"/>
      <c r="O51" s="54" t="n">
        <v>120</v>
      </c>
      <c r="P51" s="54" t="n">
        <v>140</v>
      </c>
      <c r="Q51" s="54" t="n"/>
      <c r="R51" s="54" t="n">
        <v>7</v>
      </c>
      <c r="S51" s="54" t="n"/>
      <c r="T51" s="54" t="n"/>
      <c r="U51" s="54" t="n"/>
      <c r="V51" s="54" t="n"/>
      <c r="W51" s="54" t="n"/>
      <c r="X51" s="54" t="n"/>
      <c r="Y51" s="54" t="n"/>
      <c r="Z51" s="195" t="n">
        <v>267</v>
      </c>
      <c r="AA51" s="54" t="inlineStr">
        <is>
          <t>对公</t>
        </is>
      </c>
      <c r="AB51" s="69" t="n"/>
      <c r="AC51" s="54" t="n"/>
      <c r="AD51" s="168" t="n"/>
      <c r="AE51" s="69" t="n"/>
      <c r="AF51" s="128" t="inlineStr">
        <is>
          <t>彭心怡</t>
        </is>
      </c>
      <c r="AG51" s="195" t="n"/>
      <c r="AH51" s="195" t="n"/>
      <c r="AI51" s="195" t="n"/>
      <c r="AJ51" s="195" t="n"/>
      <c r="AK51" s="195" t="n"/>
    </row>
    <row r="52" ht="25" customFormat="1" customHeight="1" s="406">
      <c r="A52" s="108" t="n">
        <v>45631</v>
      </c>
      <c r="B52" s="54" t="n">
        <v>55</v>
      </c>
      <c r="C52" s="54" t="inlineStr">
        <is>
          <t>欧阳凤英</t>
        </is>
      </c>
      <c r="D52" s="54" t="n"/>
      <c r="E52" s="54" t="n"/>
      <c r="F52" s="54" t="n">
        <v>1</v>
      </c>
      <c r="G52" s="54" t="n"/>
      <c r="H52" s="54" t="inlineStr">
        <is>
          <t>G1978</t>
        </is>
      </c>
      <c r="I52" s="54" t="n">
        <v>1638</v>
      </c>
      <c r="J52" s="54" t="n"/>
      <c r="K52" s="54" t="n"/>
      <c r="L52" s="54" t="n"/>
      <c r="M52" s="54" t="n"/>
      <c r="N52" s="54" t="n"/>
      <c r="O52" s="54" t="n">
        <v>715</v>
      </c>
      <c r="P52" s="54" t="n">
        <v>140</v>
      </c>
      <c r="Q52" s="54" t="n"/>
      <c r="R52" s="54" t="n">
        <v>11</v>
      </c>
      <c r="S52" s="54" t="n"/>
      <c r="T52" s="54" t="n"/>
      <c r="U52" s="54" t="n"/>
      <c r="V52" s="54" t="n"/>
      <c r="W52" s="54" t="n"/>
      <c r="X52" s="54" t="n"/>
      <c r="Y52" s="54" t="n"/>
      <c r="Z52" s="195" t="n">
        <v>866</v>
      </c>
      <c r="AA52" s="54" t="inlineStr">
        <is>
          <t>对公</t>
        </is>
      </c>
      <c r="AB52" s="54" t="n"/>
      <c r="AC52" s="54" t="n"/>
      <c r="AD52" s="168" t="n"/>
      <c r="AE52" s="69" t="n"/>
      <c r="AF52" s="128" t="inlineStr">
        <is>
          <t>彭心怡</t>
        </is>
      </c>
      <c r="AG52" s="195" t="n"/>
      <c r="AH52" s="195" t="n"/>
      <c r="AI52" s="195" t="n"/>
      <c r="AJ52" s="195" t="n"/>
      <c r="AK52" s="195" t="n"/>
    </row>
    <row r="53" ht="28" customFormat="1" customHeight="1" s="372">
      <c r="A53" s="45" t="n">
        <v>45631</v>
      </c>
      <c r="B53" s="33" t="n">
        <v>5</v>
      </c>
      <c r="C53" s="37" t="inlineStr">
        <is>
          <t>万兰仂</t>
        </is>
      </c>
      <c r="D53" s="390" t="n">
        <v>1</v>
      </c>
      <c r="E53" s="33" t="n"/>
      <c r="F53" s="33" t="n"/>
      <c r="G53" s="37" t="inlineStr">
        <is>
          <t>石远梅</t>
        </is>
      </c>
      <c r="H53" s="390" t="inlineStr">
        <is>
          <t>陈8235</t>
        </is>
      </c>
      <c r="I53" s="54" t="n">
        <v>1638</v>
      </c>
      <c r="J53" s="390" t="n">
        <v>345</v>
      </c>
      <c r="K53" s="390" t="n">
        <v>1288</v>
      </c>
      <c r="L53" s="287" t="n">
        <v>290</v>
      </c>
      <c r="M53" s="390" t="n"/>
      <c r="N53" s="390" t="n"/>
      <c r="O53" s="390" t="n">
        <v>656</v>
      </c>
      <c r="P53" s="390" t="n"/>
      <c r="Q53" s="390" t="n"/>
      <c r="R53" s="390" t="n">
        <v>4</v>
      </c>
      <c r="S53" s="390" t="n"/>
      <c r="T53" s="287" t="n"/>
      <c r="U53" s="287" t="n"/>
      <c r="V53" s="287" t="n"/>
      <c r="W53" s="287" t="n"/>
      <c r="X53" s="287" t="n"/>
      <c r="Y53" s="287" t="n"/>
      <c r="Z53" s="406">
        <f>SUM(J53:S53)</f>
        <v/>
      </c>
      <c r="AA53" s="162" t="inlineStr">
        <is>
          <t>对公</t>
        </is>
      </c>
      <c r="AB53" s="287" t="n"/>
      <c r="AD53" s="235" t="inlineStr">
        <is>
          <t>经营减免挂号费，4元中单</t>
        </is>
      </c>
      <c r="AF53" s="390" t="inlineStr">
        <is>
          <t>伍家瑞</t>
        </is>
      </c>
    </row>
    <row r="54" ht="25" customFormat="1" customHeight="1" s="406">
      <c r="A54" s="45" t="n">
        <v>45632</v>
      </c>
      <c r="B54" s="162" t="n">
        <v>42</v>
      </c>
      <c r="C54" s="162" t="inlineStr">
        <is>
          <t>吉使日呷</t>
        </is>
      </c>
      <c r="D54" s="162" t="n"/>
      <c r="E54" s="162" t="n"/>
      <c r="F54" s="162" t="n">
        <v>1</v>
      </c>
      <c r="G54" s="162" t="n"/>
      <c r="H54" s="162" t="inlineStr">
        <is>
          <t>G5325</t>
        </is>
      </c>
      <c r="I54" s="162" t="n">
        <v>1638</v>
      </c>
      <c r="J54" s="162" t="n"/>
      <c r="K54" s="162" t="n"/>
      <c r="L54" s="162" t="n"/>
      <c r="M54" s="162" t="n"/>
      <c r="N54" s="162" t="n"/>
      <c r="O54" s="162" t="n">
        <v>240</v>
      </c>
      <c r="P54" s="162" t="n">
        <v>140</v>
      </c>
      <c r="Q54" s="162" t="n"/>
      <c r="R54" s="162" t="n">
        <v>7</v>
      </c>
      <c r="S54" s="162" t="n"/>
      <c r="T54" s="162" t="n"/>
      <c r="U54" s="162" t="n"/>
      <c r="V54" s="162" t="n"/>
      <c r="W54" s="162" t="n"/>
      <c r="X54" s="162" t="n"/>
      <c r="Y54" s="162" t="n"/>
      <c r="Z54" s="406" t="n">
        <v>387</v>
      </c>
      <c r="AA54" s="162" t="inlineStr">
        <is>
          <t>对公</t>
        </is>
      </c>
      <c r="AB54" s="407" t="n"/>
      <c r="AC54" s="162" t="n"/>
      <c r="AD54" s="407" t="n"/>
      <c r="AE54" s="407" t="n"/>
      <c r="AF54" s="253" t="inlineStr">
        <is>
          <t>向文娟</t>
        </is>
      </c>
    </row>
    <row r="55" ht="25" customFormat="1" customHeight="1" s="406">
      <c r="A55" s="45" t="n">
        <v>45632</v>
      </c>
      <c r="B55" s="162" t="n">
        <v>56</v>
      </c>
      <c r="C55" s="162" t="inlineStr">
        <is>
          <t>阿力</t>
        </is>
      </c>
      <c r="D55" s="162" t="n"/>
      <c r="E55" s="162" t="n"/>
      <c r="F55" s="162" t="n">
        <v>1</v>
      </c>
      <c r="G55" s="162" t="n"/>
      <c r="H55" s="162" t="inlineStr">
        <is>
          <t>G5325</t>
        </is>
      </c>
      <c r="I55" s="162" t="n">
        <v>1638</v>
      </c>
      <c r="J55" s="162" t="n"/>
      <c r="K55" s="162" t="n"/>
      <c r="L55" s="162" t="n"/>
      <c r="M55" s="162" t="n"/>
      <c r="N55" s="162" t="n">
        <v>121</v>
      </c>
      <c r="O55" s="162" t="n"/>
      <c r="P55" s="162" t="n"/>
      <c r="Q55" s="162" t="n"/>
      <c r="R55" s="162" t="n">
        <v>7</v>
      </c>
      <c r="S55" s="162" t="n"/>
      <c r="T55" s="162" t="n"/>
      <c r="U55" s="162" t="n"/>
      <c r="V55" s="162" t="n"/>
      <c r="W55" s="162" t="n"/>
      <c r="X55" s="162" t="n"/>
      <c r="Y55" s="162" t="n"/>
      <c r="Z55" s="406" t="n">
        <v>128</v>
      </c>
      <c r="AA55" s="162" t="inlineStr">
        <is>
          <t>对公</t>
        </is>
      </c>
      <c r="AB55" s="407" t="n"/>
      <c r="AC55" s="162" t="n"/>
      <c r="AD55" s="407" t="n"/>
      <c r="AE55" s="407" t="n"/>
      <c r="AF55" s="253" t="inlineStr">
        <is>
          <t>向文娟</t>
        </is>
      </c>
    </row>
    <row r="56" ht="25" customFormat="1" customHeight="1" s="406">
      <c r="A56" s="45" t="n">
        <v>45632</v>
      </c>
      <c r="B56" s="162" t="n">
        <v>89</v>
      </c>
      <c r="C56" s="162" t="inlineStr">
        <is>
          <t>花花</t>
        </is>
      </c>
      <c r="D56" s="162" t="n"/>
      <c r="E56" s="162" t="n"/>
      <c r="F56" s="162" t="n">
        <v>1</v>
      </c>
      <c r="G56" s="162" t="n"/>
      <c r="H56" s="162" t="inlineStr">
        <is>
          <t>刘6822</t>
        </is>
      </c>
      <c r="I56" s="162" t="n">
        <v>1638</v>
      </c>
      <c r="J56" s="162" t="n"/>
      <c r="K56" s="162" t="n"/>
      <c r="L56" s="162" t="n"/>
      <c r="M56" s="162" t="n"/>
      <c r="N56" s="162" t="n"/>
      <c r="O56" s="162" t="n"/>
      <c r="P56" s="162" t="n"/>
      <c r="Q56" s="162" t="n"/>
      <c r="R56" s="162" t="n"/>
      <c r="S56" s="162" t="n"/>
      <c r="T56" s="162" t="n">
        <v>12</v>
      </c>
      <c r="U56" s="162" t="n"/>
      <c r="V56" s="162" t="n"/>
      <c r="W56" s="162" t="n"/>
      <c r="X56" s="162" t="n"/>
      <c r="Y56" s="162" t="n"/>
      <c r="Z56" s="406" t="n">
        <v>12</v>
      </c>
      <c r="AA56" s="162" t="inlineStr">
        <is>
          <t>对公</t>
        </is>
      </c>
      <c r="AB56" s="407" t="n"/>
      <c r="AC56" s="162" t="n"/>
      <c r="AD56" s="407" t="n"/>
      <c r="AE56" s="407" t="n"/>
      <c r="AF56" s="253" t="inlineStr">
        <is>
          <t>向文娟</t>
        </is>
      </c>
    </row>
    <row r="57" ht="25" customFormat="1" customHeight="1" s="406">
      <c r="A57" s="45" t="n">
        <v>45632</v>
      </c>
      <c r="B57" s="162" t="n"/>
      <c r="C57" s="162" t="inlineStr">
        <is>
          <t>周春红43（2551）</t>
        </is>
      </c>
      <c r="D57" s="162" t="inlineStr">
        <is>
          <t>初诊</t>
        </is>
      </c>
      <c r="E57" s="162" t="n"/>
      <c r="F57" s="162" t="n"/>
      <c r="G57" s="162" t="inlineStr">
        <is>
          <t>孙静</t>
        </is>
      </c>
      <c r="H57" s="162" t="inlineStr">
        <is>
          <t>清2551</t>
        </is>
      </c>
      <c r="I57" s="162" t="n">
        <v>1638</v>
      </c>
      <c r="J57" s="162" t="n"/>
      <c r="K57" s="162" t="n"/>
      <c r="L57" s="162" t="n">
        <v>218</v>
      </c>
      <c r="M57" s="162" t="n"/>
      <c r="N57" s="162" t="n"/>
      <c r="O57" s="162" t="n">
        <v>440</v>
      </c>
      <c r="P57" s="162" t="n"/>
      <c r="Q57" s="162" t="n"/>
      <c r="R57" s="162" t="n">
        <v>7</v>
      </c>
      <c r="S57" s="162" t="n"/>
      <c r="T57" s="162" t="n"/>
      <c r="U57" s="162" t="n"/>
      <c r="V57" s="162" t="n"/>
      <c r="W57" s="162" t="n"/>
      <c r="X57" s="162" t="n"/>
      <c r="Y57" s="162" t="n"/>
      <c r="Z57" s="406">
        <f>SUM(J57:Y57)</f>
        <v/>
      </c>
      <c r="AA57" s="162" t="inlineStr">
        <is>
          <t>12.5对公</t>
        </is>
      </c>
      <c r="AB57" s="269" t="n"/>
      <c r="AC57" s="162" t="n"/>
      <c r="AD57" s="407" t="n"/>
      <c r="AE57" s="407" t="n"/>
      <c r="AF57" s="253" t="inlineStr">
        <is>
          <t>罗茜</t>
        </is>
      </c>
    </row>
    <row r="58" ht="25" customFormat="1" customHeight="1" s="406">
      <c r="A58" s="45" t="n">
        <v>45632</v>
      </c>
      <c r="B58" s="162" t="n">
        <v>94</v>
      </c>
      <c r="C58" s="162" t="inlineStr">
        <is>
          <t>李时霞</t>
        </is>
      </c>
      <c r="D58" s="162" t="n"/>
      <c r="E58" s="162" t="n">
        <v>1</v>
      </c>
      <c r="F58" s="162" t="n"/>
      <c r="G58" s="162" t="inlineStr">
        <is>
          <t>贾桂桂</t>
        </is>
      </c>
      <c r="H58" s="162" t="inlineStr">
        <is>
          <t>G1978</t>
        </is>
      </c>
      <c r="I58" s="162" t="n">
        <v>1638</v>
      </c>
      <c r="J58" s="162" t="n"/>
      <c r="K58" s="162" t="n"/>
      <c r="L58" s="162" t="n"/>
      <c r="M58" s="162" t="n"/>
      <c r="N58" s="162" t="n"/>
      <c r="O58" s="162" t="n">
        <v>275</v>
      </c>
      <c r="P58" s="162" t="n">
        <v>140</v>
      </c>
      <c r="Q58" s="162" t="n"/>
      <c r="R58" s="162" t="n">
        <v>7</v>
      </c>
      <c r="S58" s="162" t="n"/>
      <c r="T58" s="162" t="n"/>
      <c r="U58" s="162" t="n"/>
      <c r="V58" s="162" t="n"/>
      <c r="W58" s="162" t="n"/>
      <c r="X58" s="162" t="n"/>
      <c r="Y58" s="162" t="n"/>
      <c r="Z58" s="406" t="n">
        <v>422</v>
      </c>
      <c r="AA58" s="162" t="inlineStr">
        <is>
          <t>对公</t>
        </is>
      </c>
      <c r="AB58" s="407" t="n"/>
      <c r="AC58" s="162" t="n"/>
      <c r="AD58" s="407" t="n"/>
      <c r="AE58" s="407" t="n"/>
      <c r="AF58" s="253" t="inlineStr">
        <is>
          <t>熊欢</t>
        </is>
      </c>
    </row>
    <row r="59" ht="25" customFormat="1" customHeight="1" s="406">
      <c r="A59" s="45" t="n">
        <v>45632</v>
      </c>
      <c r="B59" s="382" t="n">
        <v>101</v>
      </c>
      <c r="C59" s="382" t="inlineStr">
        <is>
          <t>江柳香</t>
        </is>
      </c>
      <c r="D59" s="162" t="n"/>
      <c r="E59" s="162" t="n"/>
      <c r="F59" s="382" t="n">
        <v>1</v>
      </c>
      <c r="G59" s="162" t="n"/>
      <c r="H59" s="162" t="inlineStr">
        <is>
          <t>G1978</t>
        </is>
      </c>
      <c r="I59" s="162" t="n">
        <v>1638</v>
      </c>
      <c r="J59" s="162" t="n"/>
      <c r="K59" s="162" t="n"/>
      <c r="L59" s="162" t="n"/>
      <c r="M59" s="162" t="n"/>
      <c r="N59" s="162" t="n"/>
      <c r="O59" s="162" t="n">
        <v>230</v>
      </c>
      <c r="P59" s="162" t="n">
        <v>90</v>
      </c>
      <c r="Q59" s="162" t="n"/>
      <c r="R59" s="162" t="n"/>
      <c r="S59" s="162" t="n"/>
      <c r="T59" s="162" t="n"/>
      <c r="U59" s="162" t="n"/>
      <c r="V59" s="162" t="n"/>
      <c r="W59" s="162" t="n"/>
      <c r="X59" s="162" t="n"/>
      <c r="Y59" s="162" t="n"/>
      <c r="Z59" s="406" t="n">
        <v>320</v>
      </c>
      <c r="AA59" s="162" t="inlineStr">
        <is>
          <t>对公</t>
        </is>
      </c>
      <c r="AB59" s="407" t="n"/>
      <c r="AC59" s="162" t="n"/>
      <c r="AD59" s="407" t="n"/>
      <c r="AE59" s="407" t="n"/>
      <c r="AF59" s="253" t="inlineStr">
        <is>
          <t>熊欢</t>
        </is>
      </c>
    </row>
    <row r="60" ht="25" customFormat="1" customHeight="1" s="406">
      <c r="A60" s="45" t="n">
        <v>45632</v>
      </c>
      <c r="B60" s="162" t="n">
        <v>112</v>
      </c>
      <c r="C60" s="162" t="inlineStr">
        <is>
          <t>韦中桃</t>
        </is>
      </c>
      <c r="D60" s="162" t="n"/>
      <c r="E60" s="162" t="n"/>
      <c r="F60" s="162" t="n">
        <v>1</v>
      </c>
      <c r="G60" s="162" t="n"/>
      <c r="H60" s="162" t="inlineStr">
        <is>
          <t>G1978</t>
        </is>
      </c>
      <c r="I60" s="162" t="n">
        <v>1638</v>
      </c>
      <c r="J60" s="162" t="n"/>
      <c r="K60" s="162" t="n"/>
      <c r="L60" s="162" t="n"/>
      <c r="M60" s="162" t="n"/>
      <c r="N60" s="162" t="n"/>
      <c r="O60" s="162" t="n">
        <v>300</v>
      </c>
      <c r="P60" s="162" t="n">
        <v>140</v>
      </c>
      <c r="Q60" s="162" t="n"/>
      <c r="R60" s="162" t="n">
        <v>7</v>
      </c>
      <c r="S60" s="162" t="n"/>
      <c r="T60" s="162" t="n"/>
      <c r="U60" s="162" t="n"/>
      <c r="V60" s="162" t="n"/>
      <c r="W60" s="162" t="n"/>
      <c r="X60" s="162" t="n"/>
      <c r="Y60" s="162" t="n"/>
      <c r="Z60" s="406" t="n">
        <v>447</v>
      </c>
      <c r="AA60" s="162" t="inlineStr">
        <is>
          <t>对公</t>
        </is>
      </c>
      <c r="AB60" s="407" t="n"/>
      <c r="AC60" s="162" t="n"/>
      <c r="AD60" s="407" t="n"/>
      <c r="AE60" s="407" t="n"/>
      <c r="AF60" s="253" t="inlineStr">
        <is>
          <t>熊欢</t>
        </is>
      </c>
    </row>
    <row r="61" ht="25" customFormat="1" customHeight="1" s="406">
      <c r="A61" s="45" t="n">
        <v>45633</v>
      </c>
      <c r="B61" s="162" t="n">
        <v>64</v>
      </c>
      <c r="C61" s="162" t="inlineStr">
        <is>
          <t>程美琳</t>
        </is>
      </c>
      <c r="D61" s="162" t="n"/>
      <c r="E61" s="162" t="n"/>
      <c r="F61" s="162" t="n">
        <v>1</v>
      </c>
      <c r="G61" s="162" t="n"/>
      <c r="H61" s="162" t="inlineStr">
        <is>
          <t>G1978</t>
        </is>
      </c>
      <c r="I61" s="162" t="n">
        <v>1638</v>
      </c>
      <c r="J61" s="162" t="n"/>
      <c r="K61" s="162" t="n"/>
      <c r="L61" s="162" t="n"/>
      <c r="M61" s="162" t="n"/>
      <c r="N61" s="162" t="n"/>
      <c r="O61" s="162" t="n"/>
      <c r="P61" s="162" t="n">
        <v>140</v>
      </c>
      <c r="Q61" s="162" t="n"/>
      <c r="R61" s="162" t="n"/>
      <c r="S61" s="162" t="n"/>
      <c r="T61" s="162" t="n"/>
      <c r="U61" s="162" t="n"/>
      <c r="V61" s="162" t="n"/>
      <c r="W61" s="162" t="n"/>
      <c r="X61" s="162" t="n"/>
      <c r="Y61" s="162" t="n"/>
      <c r="Z61" s="406" t="n">
        <v>140</v>
      </c>
      <c r="AA61" s="162" t="inlineStr">
        <is>
          <t>对公</t>
        </is>
      </c>
      <c r="AB61" s="407" t="n"/>
      <c r="AC61" s="162" t="n"/>
      <c r="AD61" s="407" t="n"/>
      <c r="AE61" s="407" t="n"/>
      <c r="AF61" s="253" t="inlineStr">
        <is>
          <t>熊欢</t>
        </is>
      </c>
    </row>
    <row r="62" ht="25" customFormat="1" customHeight="1" s="406">
      <c r="A62" s="45" t="n">
        <v>45633</v>
      </c>
      <c r="B62" s="162" t="n">
        <v>65</v>
      </c>
      <c r="C62" s="162" t="inlineStr">
        <is>
          <t>刘珍珍</t>
        </is>
      </c>
      <c r="D62" s="162" t="n"/>
      <c r="E62" s="162" t="n"/>
      <c r="F62" s="162" t="n">
        <v>1</v>
      </c>
      <c r="G62" s="162" t="n"/>
      <c r="H62" s="162" t="inlineStr">
        <is>
          <t>G1978</t>
        </is>
      </c>
      <c r="I62" s="162" t="n">
        <v>1638</v>
      </c>
      <c r="J62" s="162" t="n"/>
      <c r="K62" s="162" t="n"/>
      <c r="L62" s="162" t="n"/>
      <c r="M62" s="162" t="n"/>
      <c r="N62" s="162" t="n"/>
      <c r="O62" s="162" t="n">
        <v>300</v>
      </c>
      <c r="P62" s="162" t="n">
        <v>140</v>
      </c>
      <c r="Q62" s="162" t="n"/>
      <c r="R62" s="162" t="n">
        <v>9</v>
      </c>
      <c r="S62" s="162" t="n"/>
      <c r="T62" s="162" t="n"/>
      <c r="U62" s="162" t="n"/>
      <c r="V62" s="162" t="n"/>
      <c r="W62" s="162" t="n"/>
      <c r="X62" s="162" t="n"/>
      <c r="Y62" s="162" t="n"/>
      <c r="Z62" s="406" t="n">
        <v>449</v>
      </c>
      <c r="AA62" s="162" t="inlineStr">
        <is>
          <t>对公</t>
        </is>
      </c>
      <c r="AB62" s="407" t="n"/>
      <c r="AC62" s="162" t="n"/>
      <c r="AD62" s="407" t="n"/>
      <c r="AE62" s="407" t="n"/>
      <c r="AF62" s="253" t="inlineStr">
        <is>
          <t>熊欢</t>
        </is>
      </c>
    </row>
    <row r="63" ht="25" customFormat="1" customHeight="1" s="406">
      <c r="A63" s="45" t="n">
        <v>45633</v>
      </c>
      <c r="B63" s="162" t="n">
        <v>66</v>
      </c>
      <c r="C63" s="162" t="inlineStr">
        <is>
          <t>韦中桃</t>
        </is>
      </c>
      <c r="D63" s="162" t="n"/>
      <c r="E63" s="162" t="n"/>
      <c r="F63" s="162" t="n">
        <v>1</v>
      </c>
      <c r="G63" s="162" t="n"/>
      <c r="H63" s="162" t="inlineStr">
        <is>
          <t>G1978</t>
        </is>
      </c>
      <c r="I63" s="162" t="n">
        <v>1638</v>
      </c>
      <c r="J63" s="162" t="n"/>
      <c r="K63" s="162" t="n"/>
      <c r="L63" s="162" t="n"/>
      <c r="M63" s="162" t="n"/>
      <c r="N63" s="162" t="n"/>
      <c r="O63" s="162" t="n">
        <v>60</v>
      </c>
      <c r="P63" s="162" t="n"/>
      <c r="Q63" s="162" t="n"/>
      <c r="R63" s="162" t="n"/>
      <c r="S63" s="162" t="n"/>
      <c r="T63" s="162" t="n"/>
      <c r="U63" s="162" t="n"/>
      <c r="V63" s="162" t="n"/>
      <c r="W63" s="162" t="n"/>
      <c r="X63" s="162" t="n"/>
      <c r="Y63" s="162" t="n"/>
      <c r="Z63" s="406" t="n">
        <v>60</v>
      </c>
      <c r="AA63" s="162" t="inlineStr">
        <is>
          <t>对公</t>
        </is>
      </c>
      <c r="AB63" s="407" t="n"/>
      <c r="AC63" s="162" t="n"/>
      <c r="AD63" s="407" t="n"/>
      <c r="AE63" s="407" t="n"/>
      <c r="AF63" s="253" t="inlineStr">
        <is>
          <t>熊欢</t>
        </is>
      </c>
    </row>
    <row r="64" ht="25" customFormat="1" customHeight="1" s="406">
      <c r="A64" s="45" t="n">
        <v>45633</v>
      </c>
      <c r="B64" s="162" t="n">
        <v>68</v>
      </c>
      <c r="C64" s="162" t="inlineStr">
        <is>
          <t>江柳香</t>
        </is>
      </c>
      <c r="D64" s="162" t="n"/>
      <c r="E64" s="162" t="n"/>
      <c r="F64" s="162" t="n">
        <v>1</v>
      </c>
      <c r="G64" s="162" t="n"/>
      <c r="H64" s="162" t="inlineStr">
        <is>
          <t>G1978</t>
        </is>
      </c>
      <c r="I64" s="162" t="n">
        <v>1638</v>
      </c>
      <c r="J64" s="162" t="n"/>
      <c r="K64" s="162" t="n"/>
      <c r="L64" s="162" t="n"/>
      <c r="M64" s="162" t="n"/>
      <c r="N64" s="162" t="n"/>
      <c r="O64" s="162" t="n">
        <v>120</v>
      </c>
      <c r="P64" s="162" t="n">
        <v>140</v>
      </c>
      <c r="Q64" s="162" t="n"/>
      <c r="R64" s="162" t="n">
        <v>7</v>
      </c>
      <c r="S64" s="162" t="n"/>
      <c r="T64" s="162" t="n"/>
      <c r="U64" s="162" t="n"/>
      <c r="V64" s="162" t="n"/>
      <c r="W64" s="162" t="n"/>
      <c r="X64" s="162" t="n"/>
      <c r="Y64" s="162" t="n"/>
      <c r="Z64" s="406" t="n">
        <v>267</v>
      </c>
      <c r="AA64" s="162" t="inlineStr">
        <is>
          <t>对公</t>
        </is>
      </c>
      <c r="AB64" s="407" t="n"/>
      <c r="AC64" s="162" t="n"/>
      <c r="AD64" s="407" t="n"/>
      <c r="AE64" s="407" t="n"/>
      <c r="AF64" s="253" t="inlineStr">
        <is>
          <t>熊欢</t>
        </is>
      </c>
    </row>
    <row r="65" ht="25" customFormat="1" customHeight="1" s="406">
      <c r="A65" s="45" t="n">
        <v>45633</v>
      </c>
      <c r="B65" s="162" t="n">
        <v>69</v>
      </c>
      <c r="C65" s="162" t="inlineStr">
        <is>
          <t>姜英</t>
        </is>
      </c>
      <c r="D65" s="162" t="n"/>
      <c r="E65" s="162" t="n"/>
      <c r="F65" s="162" t="n">
        <v>1</v>
      </c>
      <c r="G65" s="162" t="n"/>
      <c r="H65" s="162" t="inlineStr">
        <is>
          <t>G1978</t>
        </is>
      </c>
      <c r="I65" s="162" t="n">
        <v>1638</v>
      </c>
      <c r="J65" s="162" t="n"/>
      <c r="K65" s="162" t="n"/>
      <c r="L65" s="162" t="n"/>
      <c r="M65" s="162" t="n"/>
      <c r="N65" s="162" t="n"/>
      <c r="O65" s="162" t="n">
        <v>120</v>
      </c>
      <c r="P65" s="162" t="n">
        <v>140</v>
      </c>
      <c r="Q65" s="162" t="n"/>
      <c r="R65" s="162" t="n">
        <v>7</v>
      </c>
      <c r="S65" s="162" t="n"/>
      <c r="T65" s="162" t="n"/>
      <c r="U65" s="162" t="n"/>
      <c r="V65" s="162" t="n"/>
      <c r="W65" s="162" t="n"/>
      <c r="X65" s="162" t="n"/>
      <c r="Y65" s="162" t="n"/>
      <c r="Z65" s="406" t="n">
        <v>267</v>
      </c>
      <c r="AA65" s="162" t="inlineStr">
        <is>
          <t>对公</t>
        </is>
      </c>
      <c r="AB65" s="407" t="n"/>
      <c r="AC65" s="162" t="n"/>
      <c r="AD65" s="407" t="n"/>
      <c r="AE65" s="407" t="n"/>
      <c r="AF65" s="253" t="inlineStr">
        <is>
          <t>熊欢</t>
        </is>
      </c>
    </row>
    <row r="66" ht="25" customFormat="1" customHeight="1" s="195">
      <c r="A66" s="108" t="n">
        <v>45633</v>
      </c>
      <c r="B66" s="54" t="n">
        <v>4</v>
      </c>
      <c r="C66" s="54" t="inlineStr">
        <is>
          <t>陈彩燕</t>
        </is>
      </c>
      <c r="D66" s="54" t="n"/>
      <c r="E66" s="54" t="n"/>
      <c r="F66" s="54" t="inlineStr">
        <is>
          <t>简易</t>
        </is>
      </c>
      <c r="G66" s="54" t="n"/>
      <c r="H66" s="54" t="inlineStr">
        <is>
          <t>G1978</t>
        </is>
      </c>
      <c r="I66" s="54" t="n">
        <v>1638</v>
      </c>
      <c r="J66" s="54" t="n"/>
      <c r="K66" s="54" t="n"/>
      <c r="L66" s="54" t="n"/>
      <c r="M66" s="54" t="n"/>
      <c r="N66" s="54" t="n"/>
      <c r="O66" s="54" t="n"/>
      <c r="P66" s="54" t="n">
        <v>360</v>
      </c>
      <c r="Q66" s="54" t="n"/>
      <c r="R66" s="54" t="n"/>
      <c r="S66" s="54" t="n"/>
      <c r="T66" s="54" t="n"/>
      <c r="U66" s="54" t="n"/>
      <c r="V66" s="54" t="n"/>
      <c r="W66" s="54" t="n"/>
      <c r="X66" s="54" t="n"/>
      <c r="Y66" s="54" t="n"/>
      <c r="Z66" s="195" t="n">
        <v>360</v>
      </c>
      <c r="AA66" s="54" t="inlineStr">
        <is>
          <t>12.6对公</t>
        </is>
      </c>
      <c r="AB66" s="69" t="n"/>
      <c r="AC66" s="54" t="n"/>
      <c r="AD66" s="168" t="n"/>
      <c r="AE66" s="69" t="n"/>
      <c r="AF66" s="128" t="inlineStr">
        <is>
          <t>彭心怡</t>
        </is>
      </c>
    </row>
    <row r="67" ht="25" customFormat="1" customHeight="1" s="406">
      <c r="A67" s="108" t="n">
        <v>45633</v>
      </c>
      <c r="B67" s="412" t="n"/>
      <c r="C67" s="412" t="n"/>
      <c r="D67" s="54" t="n"/>
      <c r="E67" s="54" t="n"/>
      <c r="F67" s="411" t="n"/>
      <c r="G67" s="54" t="n"/>
      <c r="H67" s="412" t="n"/>
      <c r="I67" s="412" t="n"/>
      <c r="J67" s="54" t="n"/>
      <c r="K67" s="54" t="n"/>
      <c r="L67" s="54" t="n">
        <v>313</v>
      </c>
      <c r="M67" s="54" t="n"/>
      <c r="N67" s="54" t="n"/>
      <c r="O67" s="54" t="n"/>
      <c r="P67" s="54" t="n"/>
      <c r="Q67" s="54" t="n"/>
      <c r="R67" s="54" t="n"/>
      <c r="S67" s="54" t="n"/>
      <c r="T67" s="54" t="n"/>
      <c r="U67" s="54" t="n"/>
      <c r="V67" s="54" t="n"/>
      <c r="W67" s="54" t="n"/>
      <c r="X67" s="54" t="n"/>
      <c r="Y67" s="54" t="n"/>
      <c r="Z67" s="195" t="n">
        <v>313</v>
      </c>
      <c r="AA67" s="54" t="inlineStr">
        <is>
          <t>12.6对公</t>
        </is>
      </c>
      <c r="AB67" s="69" t="n"/>
      <c r="AC67" s="54" t="n"/>
      <c r="AD67" s="168" t="n"/>
      <c r="AE67" s="69" t="n"/>
      <c r="AF67" s="128" t="inlineStr">
        <is>
          <t>彭心怡</t>
        </is>
      </c>
      <c r="AG67" s="195" t="n"/>
      <c r="AH67" s="195" t="n"/>
      <c r="AI67" s="195" t="n"/>
      <c r="AJ67" s="195" t="n"/>
      <c r="AK67" s="195" t="n"/>
    </row>
    <row r="68" ht="25" customFormat="1" customHeight="1" s="406">
      <c r="A68" s="108" t="n">
        <v>45633</v>
      </c>
      <c r="B68" s="412" t="n"/>
      <c r="C68" s="412" t="n"/>
      <c r="D68" s="54" t="n"/>
      <c r="E68" s="54" t="n">
        <v>1</v>
      </c>
      <c r="F68" s="54" t="n"/>
      <c r="G68" s="54" t="inlineStr">
        <is>
          <t>刘英桃</t>
        </is>
      </c>
      <c r="H68" s="412" t="n"/>
      <c r="I68" s="412" t="n"/>
      <c r="J68" s="54" t="n">
        <v>641.2</v>
      </c>
      <c r="K68" s="54" t="n">
        <v>258</v>
      </c>
      <c r="L68" s="54" t="n"/>
      <c r="M68" s="54" t="n"/>
      <c r="N68" s="54" t="n"/>
      <c r="O68" s="54" t="n"/>
      <c r="P68" s="54" t="n"/>
      <c r="Q68" s="54" t="n"/>
      <c r="R68" s="54" t="n"/>
      <c r="S68" s="54" t="n"/>
      <c r="T68" s="54" t="n"/>
      <c r="U68" s="54" t="n"/>
      <c r="V68" s="54" t="n">
        <v>4</v>
      </c>
      <c r="W68" s="54" t="n"/>
      <c r="X68" s="54" t="n"/>
      <c r="Y68" s="54" t="n"/>
      <c r="Z68" s="195" t="n">
        <v>903.2</v>
      </c>
      <c r="AA68" s="54" t="inlineStr">
        <is>
          <t>12.6对公</t>
        </is>
      </c>
      <c r="AB68" s="69" t="n"/>
      <c r="AC68" s="54" t="n"/>
      <c r="AD68" s="168" t="inlineStr">
        <is>
          <t>4元中单*1</t>
        </is>
      </c>
      <c r="AE68" s="69" t="n"/>
      <c r="AF68" s="128" t="inlineStr">
        <is>
          <t>彭心怡</t>
        </is>
      </c>
      <c r="AG68" s="195" t="n"/>
      <c r="AH68" s="195" t="n"/>
      <c r="AI68" s="195" t="n"/>
      <c r="AJ68" s="195" t="n"/>
      <c r="AK68" s="195" t="n"/>
    </row>
    <row r="69" ht="25" customFormat="1" customHeight="1" s="406">
      <c r="A69" s="108" t="n">
        <v>45633</v>
      </c>
      <c r="B69" s="411" t="n"/>
      <c r="C69" s="411" t="n"/>
      <c r="D69" s="54" t="n"/>
      <c r="E69" s="411" t="n"/>
      <c r="F69" s="54" t="n"/>
      <c r="G69" s="54" t="inlineStr">
        <is>
          <t>章琼</t>
        </is>
      </c>
      <c r="H69" s="411" t="n"/>
      <c r="I69" s="411" t="n"/>
      <c r="J69" s="54" t="n"/>
      <c r="K69" s="54" t="n"/>
      <c r="L69" s="54" t="n">
        <v>1101.1</v>
      </c>
      <c r="M69" s="54" t="n"/>
      <c r="N69" s="54" t="n"/>
      <c r="O69" s="54" t="n"/>
      <c r="P69" s="54" t="n"/>
      <c r="Q69" s="54" t="n"/>
      <c r="R69" s="54" t="n">
        <v>30</v>
      </c>
      <c r="S69" s="54" t="n"/>
      <c r="T69" s="54" t="n"/>
      <c r="U69" s="54" t="n"/>
      <c r="V69" s="54" t="n"/>
      <c r="W69" s="54" t="n">
        <v>20</v>
      </c>
      <c r="X69" s="54" t="n"/>
      <c r="Y69" s="54" t="n"/>
      <c r="Z69" s="195" t="n">
        <v>1151.1</v>
      </c>
      <c r="AA69" s="54" t="inlineStr">
        <is>
          <t>12.6对公</t>
        </is>
      </c>
      <c r="AB69" s="69" t="n"/>
      <c r="AC69" s="54" t="n"/>
      <c r="AD69" s="168" t="n"/>
      <c r="AE69" s="69" t="n"/>
      <c r="AF69" s="128" t="inlineStr">
        <is>
          <t>彭心怡</t>
        </is>
      </c>
      <c r="AG69" s="195" t="n"/>
      <c r="AH69" s="195" t="n"/>
      <c r="AI69" s="195" t="n"/>
      <c r="AJ69" s="195" t="n"/>
      <c r="AK69" s="195" t="n"/>
    </row>
    <row r="70" ht="25" customFormat="1" customHeight="1" s="406">
      <c r="A70" s="108" t="n">
        <v>45633</v>
      </c>
      <c r="B70" s="54" t="n">
        <v>16</v>
      </c>
      <c r="C70" s="54" t="inlineStr">
        <is>
          <t>易莉</t>
        </is>
      </c>
      <c r="D70" s="54" t="n"/>
      <c r="E70" s="54" t="n"/>
      <c r="F70" s="54" t="n">
        <v>1</v>
      </c>
      <c r="G70" s="54" t="n"/>
      <c r="H70" s="54" t="inlineStr">
        <is>
          <t>莲8109</t>
        </is>
      </c>
      <c r="I70" s="54" t="n">
        <v>1638</v>
      </c>
      <c r="J70" s="54" t="n"/>
      <c r="K70" s="54" t="n"/>
      <c r="L70" s="54" t="n"/>
      <c r="M70" s="54" t="n"/>
      <c r="N70" s="54" t="n"/>
      <c r="O70" s="54" t="n"/>
      <c r="P70" s="54" t="n">
        <v>360</v>
      </c>
      <c r="Q70" s="54" t="n"/>
      <c r="R70" s="54" t="n"/>
      <c r="S70" s="54" t="n"/>
      <c r="T70" s="54" t="n"/>
      <c r="U70" s="54" t="n"/>
      <c r="V70" s="54" t="n"/>
      <c r="W70" s="54" t="n"/>
      <c r="X70" s="54" t="n"/>
      <c r="Y70" s="54" t="n"/>
      <c r="Z70" s="195" t="n">
        <v>360</v>
      </c>
      <c r="AA70" s="54" t="inlineStr">
        <is>
          <t>对公</t>
        </is>
      </c>
      <c r="AB70" s="69" t="n"/>
      <c r="AC70" s="54" t="n"/>
      <c r="AD70" s="168" t="n"/>
      <c r="AE70" s="69" t="n"/>
      <c r="AF70" s="128" t="inlineStr">
        <is>
          <t>彭心怡</t>
        </is>
      </c>
      <c r="AG70" s="195" t="n"/>
      <c r="AH70" s="195" t="n"/>
      <c r="AI70" s="195" t="n"/>
      <c r="AJ70" s="195" t="n"/>
      <c r="AK70" s="195" t="n"/>
    </row>
    <row r="71" ht="25" customFormat="1" customHeight="1" s="406">
      <c r="A71" s="108" t="n">
        <v>45633</v>
      </c>
      <c r="B71" s="411" t="n"/>
      <c r="C71" s="411" t="n"/>
      <c r="D71" s="54" t="n"/>
      <c r="E71" s="54" t="n"/>
      <c r="F71" s="411" t="n"/>
      <c r="G71" s="54" t="n"/>
      <c r="H71" s="411" t="n"/>
      <c r="I71" s="411" t="n"/>
      <c r="J71" s="54" t="n"/>
      <c r="K71" s="54" t="n"/>
      <c r="L71" s="54" t="n"/>
      <c r="M71" s="54" t="n"/>
      <c r="N71" s="54" t="n"/>
      <c r="O71" s="54" t="n">
        <v>1598</v>
      </c>
      <c r="P71" s="54" t="n"/>
      <c r="Q71" s="54" t="n"/>
      <c r="R71" s="54" t="n">
        <v>15</v>
      </c>
      <c r="S71" s="54" t="n"/>
      <c r="T71" s="54" t="n"/>
      <c r="U71" s="54" t="n"/>
      <c r="V71" s="54" t="n"/>
      <c r="W71" s="54" t="n"/>
      <c r="X71" s="54" t="n"/>
      <c r="Y71" s="54" t="n"/>
      <c r="Z71" s="195" t="n">
        <v>1613</v>
      </c>
      <c r="AA71" s="54" t="inlineStr">
        <is>
          <t>对公</t>
        </is>
      </c>
      <c r="AB71" s="69" t="n"/>
      <c r="AC71" s="54" t="n"/>
      <c r="AD71" s="168" t="n"/>
      <c r="AE71" s="69" t="n"/>
      <c r="AF71" s="128" t="inlineStr">
        <is>
          <t>彭心怡</t>
        </is>
      </c>
      <c r="AG71" s="195" t="n"/>
      <c r="AH71" s="195" t="n"/>
      <c r="AI71" s="195" t="n"/>
      <c r="AJ71" s="195" t="n"/>
      <c r="AK71" s="195" t="n"/>
    </row>
    <row r="72" ht="25" customFormat="1" customHeight="1" s="406">
      <c r="A72" s="108" t="n">
        <v>45633</v>
      </c>
      <c r="B72" s="54" t="n">
        <v>31</v>
      </c>
      <c r="C72" s="54" t="inlineStr">
        <is>
          <t>张英</t>
        </is>
      </c>
      <c r="D72" s="54" t="n"/>
      <c r="E72" s="54" t="n"/>
      <c r="F72" s="54" t="n">
        <v>1</v>
      </c>
      <c r="G72" s="54" t="n"/>
      <c r="H72" s="54" t="inlineStr">
        <is>
          <t>莲8109</t>
        </is>
      </c>
      <c r="I72" s="54" t="n">
        <v>1638</v>
      </c>
      <c r="J72" s="54" t="n"/>
      <c r="K72" s="54" t="n"/>
      <c r="L72" s="54" t="n"/>
      <c r="M72" s="54" t="n"/>
      <c r="N72" s="54" t="n"/>
      <c r="O72" s="54" t="n">
        <v>518</v>
      </c>
      <c r="P72" s="54" t="n"/>
      <c r="Q72" s="54" t="n"/>
      <c r="R72" s="54" t="n">
        <v>9</v>
      </c>
      <c r="S72" s="54" t="n"/>
      <c r="T72" s="54" t="n"/>
      <c r="U72" s="54" t="n"/>
      <c r="V72" s="54" t="n"/>
      <c r="W72" s="54" t="n"/>
      <c r="X72" s="54" t="n"/>
      <c r="Y72" s="54" t="n"/>
      <c r="Z72" s="195" t="n">
        <v>527</v>
      </c>
      <c r="AA72" s="54" t="inlineStr">
        <is>
          <t>对公</t>
        </is>
      </c>
      <c r="AB72" s="69" t="n"/>
      <c r="AC72" s="54" t="n"/>
      <c r="AD72" s="168" t="n"/>
      <c r="AE72" s="69" t="n"/>
      <c r="AF72" s="128" t="inlineStr">
        <is>
          <t>彭心怡</t>
        </is>
      </c>
      <c r="AG72" s="195" t="n"/>
      <c r="AH72" s="195" t="n"/>
      <c r="AI72" s="195" t="n"/>
      <c r="AJ72" s="195" t="n"/>
      <c r="AK72" s="195" t="n"/>
    </row>
    <row r="73" ht="25" customFormat="1" customHeight="1" s="406">
      <c r="A73" s="108" t="n">
        <v>45633</v>
      </c>
      <c r="B73" s="54" t="n">
        <v>33</v>
      </c>
      <c r="C73" s="54" t="inlineStr">
        <is>
          <t>刘芳霞</t>
        </is>
      </c>
      <c r="D73" s="54" t="n"/>
      <c r="E73" s="54" t="n">
        <v>1</v>
      </c>
      <c r="F73" s="54" t="n"/>
      <c r="G73" s="54" t="inlineStr">
        <is>
          <t>刘英桃</t>
        </is>
      </c>
      <c r="H73" s="54" t="inlineStr">
        <is>
          <t>G1978</t>
        </is>
      </c>
      <c r="I73" s="54" t="n">
        <v>1638</v>
      </c>
      <c r="J73" s="54" t="n"/>
      <c r="K73" s="54" t="n">
        <v>258</v>
      </c>
      <c r="L73" s="54" t="n"/>
      <c r="M73" s="54" t="n"/>
      <c r="N73" s="54" t="n"/>
      <c r="O73" s="54" t="n"/>
      <c r="P73" s="54" t="n">
        <v>140</v>
      </c>
      <c r="Q73" s="54" t="n"/>
      <c r="R73" s="54" t="n"/>
      <c r="S73" s="54" t="n"/>
      <c r="T73" s="54" t="n"/>
      <c r="U73" s="54" t="n"/>
      <c r="V73" s="54" t="n">
        <v>4</v>
      </c>
      <c r="W73" s="54" t="n">
        <v>20</v>
      </c>
      <c r="X73" s="54" t="n"/>
      <c r="Y73" s="54" t="n"/>
      <c r="Z73" s="195" t="n">
        <v>422</v>
      </c>
      <c r="AA73" s="54" t="inlineStr">
        <is>
          <t>对公</t>
        </is>
      </c>
      <c r="AB73" s="69" t="n"/>
      <c r="AC73" s="54" t="n"/>
      <c r="AD73" s="168" t="inlineStr">
        <is>
          <t>4元中单*1</t>
        </is>
      </c>
      <c r="AE73" s="69" t="n"/>
      <c r="AF73" s="128" t="inlineStr">
        <is>
          <t>彭心怡</t>
        </is>
      </c>
      <c r="AG73" s="195" t="n"/>
      <c r="AH73" s="195" t="n"/>
      <c r="AI73" s="195" t="n"/>
      <c r="AJ73" s="195" t="n"/>
      <c r="AK73" s="195" t="n"/>
    </row>
    <row r="74" ht="25" customFormat="1" customHeight="1" s="406">
      <c r="A74" s="108" t="n">
        <v>45633</v>
      </c>
      <c r="B74" s="411" t="n"/>
      <c r="C74" s="411" t="n"/>
      <c r="D74" s="54" t="n"/>
      <c r="E74" s="411" t="n"/>
      <c r="F74" s="54" t="n"/>
      <c r="G74" s="54" t="inlineStr">
        <is>
          <t>刘英桃</t>
        </is>
      </c>
      <c r="H74" s="54" t="inlineStr">
        <is>
          <t>G1978</t>
        </is>
      </c>
      <c r="I74" s="54" t="n">
        <v>1638</v>
      </c>
      <c r="J74" s="54" t="n"/>
      <c r="K74" s="54" t="n">
        <v>668</v>
      </c>
      <c r="L74" s="54" t="n">
        <v>138</v>
      </c>
      <c r="M74" s="54" t="n"/>
      <c r="N74" s="54" t="n"/>
      <c r="O74" s="54" t="n"/>
      <c r="P74" s="54" t="n"/>
      <c r="Q74" s="54" t="n"/>
      <c r="R74" s="54" t="n"/>
      <c r="S74" s="54" t="n"/>
      <c r="T74" s="54" t="n"/>
      <c r="U74" s="54" t="n"/>
      <c r="V74" s="54" t="n">
        <v>6</v>
      </c>
      <c r="W74" s="54" t="n"/>
      <c r="X74" s="54" t="n"/>
      <c r="Y74" s="54" t="n"/>
      <c r="Z74" s="195" t="n">
        <v>812</v>
      </c>
      <c r="AA74" s="54" t="inlineStr">
        <is>
          <t>对公</t>
        </is>
      </c>
      <c r="AB74" s="69" t="n"/>
      <c r="AC74" s="54" t="n"/>
      <c r="AD74" s="168" t="inlineStr">
        <is>
          <t>灌肠袋*2</t>
        </is>
      </c>
      <c r="AE74" s="69" t="n"/>
      <c r="AF74" s="128" t="inlineStr">
        <is>
          <t>彭心怡</t>
        </is>
      </c>
      <c r="AG74" s="195" t="n"/>
      <c r="AH74" s="195" t="n"/>
      <c r="AI74" s="195" t="n"/>
      <c r="AJ74" s="195" t="n"/>
      <c r="AK74" s="195" t="n"/>
    </row>
    <row r="75" ht="25" customFormat="1" customHeight="1" s="406">
      <c r="A75" s="108" t="n">
        <v>45633</v>
      </c>
      <c r="B75" s="54" t="n">
        <v>42</v>
      </c>
      <c r="C75" s="54" t="inlineStr">
        <is>
          <t>林雪君</t>
        </is>
      </c>
      <c r="D75" s="54" t="n">
        <v>1</v>
      </c>
      <c r="E75" s="54" t="n"/>
      <c r="F75" s="54" t="n"/>
      <c r="G75" s="54" t="inlineStr">
        <is>
          <t>章琼</t>
        </is>
      </c>
      <c r="H75" s="54" t="inlineStr">
        <is>
          <t>G1978</t>
        </is>
      </c>
      <c r="I75" s="54" t="n">
        <v>1638</v>
      </c>
      <c r="J75" s="54" t="n"/>
      <c r="K75" s="54" t="n"/>
      <c r="L75" s="54" t="n">
        <v>1345</v>
      </c>
      <c r="M75" s="54" t="n"/>
      <c r="N75" s="54" t="n"/>
      <c r="O75" s="54" t="n"/>
      <c r="P75" s="54" t="n"/>
      <c r="Q75" s="54" t="n"/>
      <c r="R75" s="54" t="n">
        <v>35</v>
      </c>
      <c r="S75" s="54" t="n"/>
      <c r="T75" s="54" t="n"/>
      <c r="U75" s="54" t="n"/>
      <c r="V75" s="54" t="n"/>
      <c r="W75" s="54" t="n">
        <v>20</v>
      </c>
      <c r="X75" s="54" t="n"/>
      <c r="Y75" s="54" t="n"/>
      <c r="Z75" s="195" t="n">
        <v>1400</v>
      </c>
      <c r="AA75" s="54" t="inlineStr">
        <is>
          <t>现金</t>
        </is>
      </c>
      <c r="AB75" s="69" t="n"/>
      <c r="AC75" s="54" t="n"/>
      <c r="AD75" s="69" t="inlineStr">
        <is>
          <t>地屈*2、部分现金、部分对公</t>
        </is>
      </c>
      <c r="AE75" s="69" t="n"/>
      <c r="AF75" s="128" t="inlineStr">
        <is>
          <t>彭心怡</t>
        </is>
      </c>
      <c r="AG75" s="195" t="n"/>
      <c r="AH75" s="195" t="n"/>
      <c r="AI75" s="195" t="n"/>
      <c r="AJ75" s="195" t="n"/>
      <c r="AK75" s="195" t="n"/>
    </row>
    <row r="76" ht="25" customFormat="1" customHeight="1" s="406">
      <c r="A76" s="108" t="n">
        <v>45633</v>
      </c>
      <c r="B76" s="411" t="n"/>
      <c r="C76" s="411" t="n"/>
      <c r="D76" s="411" t="n"/>
      <c r="E76" s="54" t="n"/>
      <c r="F76" s="54" t="n"/>
      <c r="G76" s="54" t="inlineStr">
        <is>
          <t>章琼</t>
        </is>
      </c>
      <c r="H76" s="411" t="n"/>
      <c r="I76" s="411" t="n"/>
      <c r="J76" s="54" t="n"/>
      <c r="K76" s="54" t="n"/>
      <c r="L76" s="54" t="n">
        <v>4.4</v>
      </c>
      <c r="M76" s="54" t="n"/>
      <c r="N76" s="54" t="n"/>
      <c r="O76" s="54" t="n"/>
      <c r="P76" s="54" t="n"/>
      <c r="Q76" s="54" t="n"/>
      <c r="R76" s="54" t="n"/>
      <c r="S76" s="54" t="n"/>
      <c r="T76" s="54" t="n"/>
      <c r="U76" s="54" t="n"/>
      <c r="V76" s="54" t="n"/>
      <c r="W76" s="54" t="n"/>
      <c r="X76" s="54" t="n"/>
      <c r="Y76" s="54" t="n"/>
      <c r="Z76" s="195" t="n">
        <v>4.4</v>
      </c>
      <c r="AA76" s="54" t="inlineStr">
        <is>
          <t>对公</t>
        </is>
      </c>
      <c r="AB76" s="69" t="n"/>
      <c r="AC76" s="54" t="n"/>
      <c r="AD76" s="411" t="n"/>
      <c r="AE76" s="69" t="n"/>
      <c r="AF76" s="128" t="inlineStr">
        <is>
          <t>彭心怡</t>
        </is>
      </c>
      <c r="AG76" s="195" t="n"/>
      <c r="AH76" s="195" t="n"/>
      <c r="AI76" s="195" t="n"/>
      <c r="AJ76" s="195" t="n"/>
      <c r="AK76" s="195" t="n"/>
    </row>
    <row r="77" ht="25" customFormat="1" customHeight="1" s="406">
      <c r="A77" s="45" t="n">
        <v>45633</v>
      </c>
      <c r="B77" s="162" t="n">
        <v>65</v>
      </c>
      <c r="C77" s="162" t="inlineStr">
        <is>
          <t>夏令</t>
        </is>
      </c>
      <c r="D77" s="162" t="n"/>
      <c r="E77" s="162" t="n"/>
      <c r="F77" s="162" t="n">
        <v>1</v>
      </c>
      <c r="G77" s="162" t="n"/>
      <c r="H77" s="162" t="inlineStr">
        <is>
          <t>刘6822</t>
        </is>
      </c>
      <c r="I77" s="162" t="n">
        <v>1638</v>
      </c>
      <c r="J77" s="162" t="n"/>
      <c r="K77" s="162" t="n"/>
      <c r="L77" s="162" t="n"/>
      <c r="M77" s="162" t="n"/>
      <c r="N77" s="162" t="n"/>
      <c r="O77" s="162" t="n"/>
      <c r="P77" s="162" t="n"/>
      <c r="Q77" s="162" t="n"/>
      <c r="R77" s="162" t="n"/>
      <c r="S77" s="162" t="n"/>
      <c r="T77" s="162" t="n">
        <v>12</v>
      </c>
      <c r="U77" s="162" t="n"/>
      <c r="V77" s="162" t="n"/>
      <c r="W77" s="162" t="n"/>
      <c r="X77" s="162" t="n"/>
      <c r="Y77" s="162" t="n"/>
      <c r="Z77" s="406">
        <f>SUM(J77:Y77)</f>
        <v/>
      </c>
      <c r="AA77" s="162" t="inlineStr">
        <is>
          <t>对公</t>
        </is>
      </c>
      <c r="AB77" s="407" t="n"/>
      <c r="AC77" s="162" t="n"/>
      <c r="AD77" s="407" t="n"/>
      <c r="AE77" s="407" t="n"/>
      <c r="AF77" s="253" t="inlineStr">
        <is>
          <t>向文娟</t>
        </is>
      </c>
    </row>
    <row r="78" ht="25" customFormat="1" customHeight="1" s="406">
      <c r="A78" s="45" t="n">
        <v>45633</v>
      </c>
      <c r="B78" s="162" t="n">
        <v>9</v>
      </c>
      <c r="C78" s="310" t="inlineStr">
        <is>
          <t>谢静</t>
        </is>
      </c>
      <c r="D78" s="162" t="n"/>
      <c r="E78" s="162" t="n">
        <v>1</v>
      </c>
      <c r="G78" s="162" t="inlineStr">
        <is>
          <t>孙静</t>
        </is>
      </c>
      <c r="H78" s="162" t="inlineStr">
        <is>
          <t>谭5919</t>
        </is>
      </c>
      <c r="I78" s="162" t="n">
        <v>1638</v>
      </c>
      <c r="J78" s="162" t="n"/>
      <c r="K78" s="162" t="n"/>
      <c r="L78" s="162">
        <f>118+7+236+30+708</f>
        <v/>
      </c>
      <c r="M78" s="162" t="n"/>
      <c r="N78" s="162" t="n"/>
      <c r="O78" s="162" t="n">
        <v>120</v>
      </c>
      <c r="P78" s="162" t="n">
        <v>140</v>
      </c>
      <c r="Q78" s="162" t="n"/>
      <c r="R78" s="162" t="n">
        <v>15</v>
      </c>
      <c r="S78" s="162" t="n"/>
      <c r="T78" s="162" t="n"/>
      <c r="U78" s="162" t="n"/>
      <c r="V78" s="162" t="n"/>
      <c r="W78" s="162" t="n"/>
      <c r="X78" s="162" t="n"/>
      <c r="Y78" s="162" t="n">
        <v>5586</v>
      </c>
      <c r="Z78" s="406">
        <f>SUM(J78:Y78)</f>
        <v/>
      </c>
      <c r="AA78" s="162" t="inlineStr">
        <is>
          <t>对公</t>
        </is>
      </c>
      <c r="AB78" s="407" t="n"/>
      <c r="AC78" s="162" t="n">
        <v>7</v>
      </c>
      <c r="AD78" s="407" t="inlineStr">
        <is>
          <t>798蛋白*7</t>
        </is>
      </c>
      <c r="AE78" s="407" t="n"/>
      <c r="AF78" s="253" t="inlineStr">
        <is>
          <t>刘娜</t>
        </is>
      </c>
    </row>
    <row r="79" ht="25" customFormat="1" customHeight="1" s="406">
      <c r="A79" s="108" t="n">
        <v>45633</v>
      </c>
      <c r="B79" s="54" t="n">
        <v>5</v>
      </c>
      <c r="C79" s="54" t="inlineStr">
        <is>
          <t>潘琳60（1720）</t>
        </is>
      </c>
      <c r="D79" s="54" t="n"/>
      <c r="E79" s="54" t="n"/>
      <c r="F79" s="54" t="n">
        <v>1</v>
      </c>
      <c r="G79" s="54" t="n"/>
      <c r="H79" s="54" t="inlineStr">
        <is>
          <t>G1978</t>
        </is>
      </c>
      <c r="I79" s="135" t="n">
        <v>1638</v>
      </c>
      <c r="J79" s="54" t="n"/>
      <c r="K79" s="54" t="n"/>
      <c r="L79" s="54" t="n"/>
      <c r="M79" s="54" t="n"/>
      <c r="N79" s="54" t="n"/>
      <c r="O79" s="54" t="n"/>
      <c r="P79" s="54" t="n">
        <v>140</v>
      </c>
      <c r="Q79" s="54" t="n"/>
      <c r="R79" s="54" t="n"/>
      <c r="S79" s="54" t="n"/>
      <c r="T79" s="54" t="n"/>
      <c r="U79" s="54" t="n"/>
      <c r="V79" s="54" t="n"/>
      <c r="W79" s="54" t="n"/>
      <c r="X79" s="54" t="n"/>
      <c r="Y79" s="54" t="n"/>
      <c r="Z79" s="195">
        <f>SUM(J79:Y79)</f>
        <v/>
      </c>
      <c r="AA79" s="54" t="inlineStr">
        <is>
          <t>12.6对公</t>
        </is>
      </c>
      <c r="AB79" s="69" t="n"/>
      <c r="AC79" s="54" t="n"/>
      <c r="AD79" s="168" t="n"/>
      <c r="AE79" s="69" t="n"/>
      <c r="AF79" s="128" t="inlineStr">
        <is>
          <t>彭心怡</t>
        </is>
      </c>
      <c r="AG79" s="195" t="n"/>
      <c r="AH79" s="195" t="n"/>
      <c r="AI79" s="195" t="n"/>
      <c r="AJ79" s="195" t="n"/>
      <c r="AK79" s="195" t="n"/>
    </row>
    <row r="80" ht="25" customFormat="1" customHeight="1" s="406">
      <c r="A80" s="108" t="n">
        <v>45634</v>
      </c>
      <c r="B80" s="54" t="n"/>
      <c r="C80" s="54" t="inlineStr">
        <is>
          <t>朱小丽</t>
        </is>
      </c>
      <c r="D80" s="54" t="n"/>
      <c r="E80" s="54" t="n"/>
      <c r="F80" s="54" t="inlineStr">
        <is>
          <t>简易</t>
        </is>
      </c>
      <c r="G80" s="54" t="n"/>
      <c r="H80" s="54" t="inlineStr">
        <is>
          <t>G1978</t>
        </is>
      </c>
      <c r="I80" s="54" t="n">
        <v>1638</v>
      </c>
      <c r="J80" s="54" t="n"/>
      <c r="K80" s="54" t="n"/>
      <c r="L80" s="54" t="n"/>
      <c r="M80" s="54" t="n"/>
      <c r="N80" s="54" t="n"/>
      <c r="O80" s="54" t="n">
        <v>120</v>
      </c>
      <c r="P80" s="54" t="n">
        <v>140</v>
      </c>
      <c r="Q80" s="54" t="n"/>
      <c r="R80" s="54" t="n">
        <v>7</v>
      </c>
      <c r="S80" s="54" t="n"/>
      <c r="T80" s="54" t="n"/>
      <c r="U80" s="54" t="n"/>
      <c r="V80" s="54" t="n"/>
      <c r="W80" s="54" t="n"/>
      <c r="X80" s="54" t="n"/>
      <c r="Y80" s="54" t="n"/>
      <c r="Z80" s="195" t="n">
        <v>267</v>
      </c>
      <c r="AA80" s="54" t="inlineStr">
        <is>
          <t>12.7对公</t>
        </is>
      </c>
      <c r="AB80" s="69" t="n"/>
      <c r="AC80" s="54" t="n"/>
      <c r="AD80" s="168" t="n"/>
      <c r="AE80" s="69" t="n"/>
      <c r="AF80" s="128" t="inlineStr">
        <is>
          <t>彭心怡</t>
        </is>
      </c>
      <c r="AG80" s="195" t="n"/>
      <c r="AH80" s="195" t="n"/>
      <c r="AI80" s="195" t="n"/>
      <c r="AJ80" s="195" t="n"/>
      <c r="AK80" s="195" t="n"/>
    </row>
    <row r="81" ht="25" customFormat="1" customHeight="1" s="406">
      <c r="A81" s="108" t="n">
        <v>45634</v>
      </c>
      <c r="B81" s="54" t="n"/>
      <c r="C81" s="54" t="inlineStr">
        <is>
          <t>林雪君</t>
        </is>
      </c>
      <c r="D81" s="54" t="n"/>
      <c r="E81" s="54" t="n"/>
      <c r="F81" s="54" t="inlineStr">
        <is>
          <t>简易</t>
        </is>
      </c>
      <c r="G81" s="54" t="n"/>
      <c r="H81" s="54" t="inlineStr">
        <is>
          <t>G1978</t>
        </is>
      </c>
      <c r="I81" s="54" t="n">
        <v>1638</v>
      </c>
      <c r="J81" s="54" t="n"/>
      <c r="K81" s="54" t="n"/>
      <c r="L81" s="54" t="n"/>
      <c r="M81" s="54" t="n"/>
      <c r="N81" s="54" t="n"/>
      <c r="O81" s="54" t="n">
        <v>180</v>
      </c>
      <c r="P81" s="54" t="n">
        <v>140</v>
      </c>
      <c r="Q81" s="54" t="n"/>
      <c r="R81" s="54" t="n">
        <v>14</v>
      </c>
      <c r="S81" s="54" t="n"/>
      <c r="T81" s="54" t="n"/>
      <c r="U81" s="54" t="n"/>
      <c r="V81" s="54" t="n"/>
      <c r="W81" s="54" t="n"/>
      <c r="X81" s="54" t="n"/>
      <c r="Y81" s="54" t="n"/>
      <c r="Z81" s="195" t="n">
        <v>334</v>
      </c>
      <c r="AA81" s="54" t="inlineStr">
        <is>
          <t>12.7对公</t>
        </is>
      </c>
      <c r="AB81" s="69" t="n"/>
      <c r="AC81" s="54" t="n"/>
      <c r="AD81" s="168" t="n"/>
      <c r="AE81" s="69" t="n"/>
      <c r="AF81" s="128" t="inlineStr">
        <is>
          <t>彭心怡</t>
        </is>
      </c>
      <c r="AG81" s="195" t="n"/>
      <c r="AH81" s="195" t="n"/>
      <c r="AI81" s="195" t="n"/>
      <c r="AJ81" s="195" t="n"/>
      <c r="AK81" s="195" t="n"/>
    </row>
    <row r="82" ht="25" customFormat="1" customHeight="1" s="406">
      <c r="A82" s="108" t="n">
        <v>45634</v>
      </c>
      <c r="B82" s="54" t="n">
        <v>3</v>
      </c>
      <c r="C82" s="54" t="inlineStr">
        <is>
          <t>刘方46（7999）</t>
        </is>
      </c>
      <c r="D82" s="54" t="n"/>
      <c r="E82" s="54" t="n"/>
      <c r="F82" s="54" t="n">
        <v>1</v>
      </c>
      <c r="G82" s="54" t="n"/>
      <c r="H82" s="54" t="inlineStr">
        <is>
          <t>G1978</t>
        </is>
      </c>
      <c r="I82" s="54" t="n">
        <v>1638</v>
      </c>
      <c r="J82" s="54" t="n"/>
      <c r="K82" s="54" t="n"/>
      <c r="L82" s="54" t="n"/>
      <c r="M82" s="54" t="n"/>
      <c r="N82" s="54" t="n"/>
      <c r="O82" s="54" t="n">
        <v>180</v>
      </c>
      <c r="P82" s="54" t="n">
        <v>140</v>
      </c>
      <c r="Q82" s="54" t="n"/>
      <c r="R82" s="54" t="n">
        <v>7</v>
      </c>
      <c r="S82" s="54" t="n"/>
      <c r="T82" s="54" t="n"/>
      <c r="U82" s="54" t="n"/>
      <c r="V82" s="54" t="n"/>
      <c r="W82" s="54" t="n"/>
      <c r="X82" s="54" t="n"/>
      <c r="Y82" s="54" t="n"/>
      <c r="Z82" s="195" t="n">
        <v>327</v>
      </c>
      <c r="AA82" s="54" t="inlineStr">
        <is>
          <t>12.7对公</t>
        </is>
      </c>
      <c r="AB82" s="69" t="n"/>
      <c r="AC82" s="54" t="n"/>
      <c r="AD82" s="168" t="n"/>
      <c r="AE82" s="69" t="n"/>
      <c r="AF82" s="128" t="inlineStr">
        <is>
          <t>彭心怡</t>
        </is>
      </c>
      <c r="AG82" s="195" t="n"/>
      <c r="AH82" s="195" t="n"/>
      <c r="AI82" s="195" t="n"/>
      <c r="AJ82" s="195" t="n"/>
      <c r="AK82" s="195" t="n"/>
    </row>
    <row r="83" ht="25" customFormat="1" customHeight="1" s="337">
      <c r="A83" s="108" t="n">
        <v>45634</v>
      </c>
      <c r="B83" s="54" t="n">
        <v>42</v>
      </c>
      <c r="C83" s="54" t="inlineStr">
        <is>
          <t>朱小丽</t>
        </is>
      </c>
      <c r="D83" s="54" t="n"/>
      <c r="E83" s="54" t="n"/>
      <c r="F83" s="54" t="n">
        <v>1</v>
      </c>
      <c r="G83" s="54" t="n"/>
      <c r="H83" s="54" t="inlineStr">
        <is>
          <t>G1978</t>
        </is>
      </c>
      <c r="I83" s="54" t="n">
        <v>1638</v>
      </c>
      <c r="J83" s="54" t="n"/>
      <c r="K83" s="54" t="n"/>
      <c r="L83" s="54" t="n"/>
      <c r="M83" s="54" t="n"/>
      <c r="N83" s="54" t="n"/>
      <c r="O83" s="54" t="n"/>
      <c r="P83" s="54" t="n">
        <v>120</v>
      </c>
      <c r="Q83" s="54" t="n">
        <v>140</v>
      </c>
      <c r="R83" s="54" t="n">
        <v>7</v>
      </c>
      <c r="S83" s="54" t="n"/>
      <c r="T83" s="54" t="n"/>
      <c r="U83" s="54" t="n"/>
      <c r="V83" s="54" t="n"/>
      <c r="W83" s="54" t="n"/>
      <c r="X83" s="54" t="n"/>
      <c r="Y83" s="54" t="n"/>
      <c r="Z83" s="195" t="n">
        <v>267</v>
      </c>
      <c r="AA83" s="54" t="inlineStr">
        <is>
          <t>对公</t>
        </is>
      </c>
      <c r="AB83" s="69" t="n"/>
      <c r="AC83" s="54" t="n"/>
      <c r="AD83" s="168" t="n"/>
      <c r="AE83" s="69" t="n"/>
      <c r="AF83" s="128" t="inlineStr">
        <is>
          <t>彭心怡</t>
        </is>
      </c>
      <c r="AG83" s="195" t="n"/>
      <c r="AH83" s="195" t="n"/>
      <c r="AI83" s="195" t="n"/>
      <c r="AJ83" s="195" t="n"/>
      <c r="AK83" s="195" t="n"/>
    </row>
    <row r="84" ht="25" customFormat="1" customHeight="1" s="370">
      <c r="A84" s="108" t="n">
        <v>45634</v>
      </c>
      <c r="B84" s="412" t="n"/>
      <c r="C84" s="412" t="n"/>
      <c r="D84" s="54" t="n"/>
      <c r="E84" s="54" t="n"/>
      <c r="F84" s="53" t="inlineStr">
        <is>
          <t>退12.8</t>
        </is>
      </c>
      <c r="G84" s="54" t="n"/>
      <c r="H84" s="54" t="inlineStr">
        <is>
          <t>G1978</t>
        </is>
      </c>
      <c r="I84" s="54" t="n">
        <v>1638</v>
      </c>
      <c r="J84" s="54" t="n"/>
      <c r="K84" s="54" t="n"/>
      <c r="L84" s="54" t="n"/>
      <c r="M84" s="54" t="n"/>
      <c r="N84" s="54" t="n"/>
      <c r="O84" s="54" t="n"/>
      <c r="P84" s="54" t="n"/>
      <c r="Q84" s="54" t="n">
        <v>-140</v>
      </c>
      <c r="R84" s="54" t="n"/>
      <c r="S84" s="54" t="n"/>
      <c r="T84" s="54" t="n"/>
      <c r="U84" s="54" t="n"/>
      <c r="V84" s="54" t="n"/>
      <c r="W84" s="54" t="n"/>
      <c r="X84" s="54" t="n"/>
      <c r="Y84" s="54" t="n"/>
      <c r="Z84" s="195" t="n">
        <v>-140</v>
      </c>
      <c r="AA84" s="54" t="inlineStr">
        <is>
          <t>对公</t>
        </is>
      </c>
      <c r="AB84" s="69" t="n"/>
      <c r="AC84" s="54" t="n"/>
      <c r="AD84" s="168" t="inlineStr">
        <is>
          <t>重新收</t>
        </is>
      </c>
      <c r="AE84" s="69" t="n"/>
      <c r="AF84" s="128" t="inlineStr">
        <is>
          <t>彭心怡</t>
        </is>
      </c>
      <c r="AG84" s="195" t="n"/>
      <c r="AH84" s="195" t="n"/>
      <c r="AI84" s="195" t="n"/>
      <c r="AJ84" s="195" t="n"/>
      <c r="AK84" s="195" t="n"/>
    </row>
    <row r="85" ht="25" customFormat="1" customHeight="1" s="406">
      <c r="A85" s="108" t="n">
        <v>45634</v>
      </c>
      <c r="B85" s="411" t="n"/>
      <c r="C85" s="411" t="n"/>
      <c r="D85" s="54" t="n"/>
      <c r="E85" s="54" t="n"/>
      <c r="F85" s="54" t="inlineStr">
        <is>
          <t>补</t>
        </is>
      </c>
      <c r="G85" s="54" t="n"/>
      <c r="H85" s="54" t="inlineStr">
        <is>
          <t>G1978</t>
        </is>
      </c>
      <c r="I85" s="54" t="n">
        <v>1638</v>
      </c>
      <c r="J85" s="54" t="n"/>
      <c r="K85" s="54" t="n"/>
      <c r="L85" s="54" t="n"/>
      <c r="M85" s="54" t="n"/>
      <c r="N85" s="54" t="n"/>
      <c r="O85" s="54" t="n"/>
      <c r="P85" s="54" t="n"/>
      <c r="Q85" s="54" t="n">
        <v>140</v>
      </c>
      <c r="R85" s="54" t="n"/>
      <c r="S85" s="54" t="n"/>
      <c r="T85" s="54" t="n"/>
      <c r="U85" s="54" t="n"/>
      <c r="V85" s="54" t="n"/>
      <c r="W85" s="54" t="n"/>
      <c r="X85" s="54" t="n"/>
      <c r="Y85" s="54" t="n"/>
      <c r="Z85" s="195" t="n">
        <v>140</v>
      </c>
      <c r="AA85" s="54" t="inlineStr">
        <is>
          <t>对公</t>
        </is>
      </c>
      <c r="AB85" s="69" t="n"/>
      <c r="AC85" s="54" t="n"/>
      <c r="AD85" s="168" t="n"/>
      <c r="AE85" s="69" t="n"/>
      <c r="AF85" s="128" t="inlineStr">
        <is>
          <t>彭心怡</t>
        </is>
      </c>
      <c r="AG85" s="195" t="n"/>
      <c r="AH85" s="195" t="n"/>
      <c r="AI85" s="195" t="n"/>
      <c r="AJ85" s="195" t="n"/>
      <c r="AK85" s="195" t="n"/>
    </row>
    <row r="86" ht="25" customFormat="1" customHeight="1" s="406">
      <c r="A86" s="45" t="n">
        <v>45635</v>
      </c>
      <c r="B86" s="162" t="n">
        <v>8</v>
      </c>
      <c r="C86" s="162" t="inlineStr">
        <is>
          <t>伍朵英</t>
        </is>
      </c>
      <c r="D86" s="162" t="n"/>
      <c r="E86" s="162" t="n"/>
      <c r="F86" s="162" t="n">
        <v>1</v>
      </c>
      <c r="G86" s="162" t="n"/>
      <c r="H86" s="162" t="inlineStr">
        <is>
          <t>刘6822</t>
        </is>
      </c>
      <c r="I86" s="162" t="n"/>
      <c r="J86" s="162" t="n"/>
      <c r="K86" s="162" t="n"/>
      <c r="L86" s="162" t="n"/>
      <c r="M86" s="162" t="n"/>
      <c r="N86" s="162" t="n"/>
      <c r="O86" s="162" t="n"/>
      <c r="P86" s="162" t="n"/>
      <c r="Q86" s="162" t="n"/>
      <c r="R86" s="162" t="n"/>
      <c r="S86" s="162" t="n">
        <v>120</v>
      </c>
      <c r="T86" s="162" t="n"/>
      <c r="U86" s="162" t="n"/>
      <c r="V86" s="162" t="n"/>
      <c r="W86" s="162" t="n"/>
      <c r="Z86" s="406" t="n">
        <v>120</v>
      </c>
      <c r="AA86" s="162" t="inlineStr">
        <is>
          <t>对公</t>
        </is>
      </c>
      <c r="AB86" s="406" t="n"/>
      <c r="AC86" s="406" t="n"/>
      <c r="AD86" s="406" t="n"/>
      <c r="AE86" s="407" t="n"/>
      <c r="AF86" s="253" t="inlineStr">
        <is>
          <t>李嘉慧</t>
        </is>
      </c>
    </row>
    <row r="87" ht="27" customFormat="1" customHeight="1" s="372">
      <c r="A87" s="45" t="n">
        <v>45635</v>
      </c>
      <c r="B87" s="33" t="n">
        <v>9</v>
      </c>
      <c r="C87" s="37" t="inlineStr">
        <is>
          <t>万兰仂</t>
        </is>
      </c>
      <c r="D87" s="390" t="n"/>
      <c r="E87" s="33" t="n">
        <v>1</v>
      </c>
      <c r="F87" s="33" t="n"/>
      <c r="G87" s="37" t="inlineStr">
        <is>
          <t>石远梅</t>
        </is>
      </c>
      <c r="H87" s="390" t="inlineStr">
        <is>
          <t>陈8235</t>
        </is>
      </c>
      <c r="I87" s="54" t="n">
        <v>1638</v>
      </c>
      <c r="J87" s="390" t="n">
        <v>373.5</v>
      </c>
      <c r="K87" s="390" t="n"/>
      <c r="L87" s="287" t="n">
        <v>290</v>
      </c>
      <c r="M87" s="287" t="n"/>
      <c r="N87" s="390" t="n"/>
      <c r="O87" s="390" t="n"/>
      <c r="P87" s="390" t="n"/>
      <c r="Q87" s="390" t="n"/>
      <c r="R87" s="390" t="n"/>
      <c r="S87" s="390" t="n"/>
      <c r="T87" s="287" t="n"/>
      <c r="U87" s="287" t="n"/>
      <c r="V87" s="287" t="n"/>
      <c r="W87" s="287" t="n"/>
      <c r="X87" s="287" t="n"/>
      <c r="Y87" s="287" t="n"/>
      <c r="Z87" s="406">
        <f>SUM(J87:S87)</f>
        <v/>
      </c>
      <c r="AA87" s="162" t="inlineStr">
        <is>
          <t>对公</t>
        </is>
      </c>
      <c r="AB87" s="287" t="n"/>
      <c r="AC87" s="324" t="n"/>
      <c r="AD87" s="390" t="n"/>
      <c r="AF87" s="390" t="inlineStr">
        <is>
          <t>伍家瑞</t>
        </is>
      </c>
    </row>
    <row r="88" ht="25" customFormat="1" customHeight="1" s="406">
      <c r="A88" s="45" t="n">
        <v>45635</v>
      </c>
      <c r="B88" s="162" t="n">
        <v>128</v>
      </c>
      <c r="C88" s="162" t="inlineStr">
        <is>
          <t>花花</t>
        </is>
      </c>
      <c r="D88" s="162" t="n"/>
      <c r="E88" s="162" t="n"/>
      <c r="F88" s="162" t="n">
        <v>1</v>
      </c>
      <c r="G88" s="162" t="n"/>
      <c r="H88" s="162" t="inlineStr">
        <is>
          <t>刘6822</t>
        </is>
      </c>
      <c r="I88" s="162" t="n"/>
      <c r="J88" s="162" t="n"/>
      <c r="K88" s="162" t="n"/>
      <c r="L88" s="162" t="n"/>
      <c r="M88" s="162" t="n"/>
      <c r="N88" s="162" t="n"/>
      <c r="O88" s="162" t="n"/>
      <c r="P88" s="162" t="n"/>
      <c r="Q88" s="162" t="n"/>
      <c r="R88" s="162" t="n"/>
      <c r="S88" s="162" t="n"/>
      <c r="T88" s="162" t="n">
        <v>12</v>
      </c>
      <c r="U88" s="162" t="n"/>
      <c r="V88" s="162" t="n"/>
      <c r="W88" s="162" t="n"/>
      <c r="X88" s="162" t="n"/>
      <c r="Y88" s="162" t="n"/>
      <c r="Z88" s="406">
        <f>SUM(J88:Y88)</f>
        <v/>
      </c>
      <c r="AA88" s="162" t="inlineStr">
        <is>
          <t>对公</t>
        </is>
      </c>
      <c r="AB88" s="407" t="n"/>
      <c r="AC88" s="162" t="n"/>
      <c r="AD88" s="407" t="n"/>
      <c r="AE88" s="407" t="n"/>
      <c r="AF88" s="253" t="inlineStr">
        <is>
          <t>向文娟</t>
        </is>
      </c>
    </row>
    <row r="89" ht="25" customFormat="1" customHeight="1" s="406">
      <c r="A89" s="45" t="n">
        <v>45635</v>
      </c>
      <c r="B89" s="162" t="n">
        <v>129</v>
      </c>
      <c r="C89" s="162" t="inlineStr">
        <is>
          <t>夏令</t>
        </is>
      </c>
      <c r="D89" s="162" t="n"/>
      <c r="E89" s="162" t="n"/>
      <c r="F89" s="162" t="n">
        <v>1</v>
      </c>
      <c r="G89" s="162" t="n"/>
      <c r="H89" s="162" t="inlineStr">
        <is>
          <t>刘6822</t>
        </is>
      </c>
      <c r="I89" s="162" t="n"/>
      <c r="J89" s="162" t="n"/>
      <c r="K89" s="162" t="n"/>
      <c r="L89" s="162" t="n"/>
      <c r="M89" s="162" t="n"/>
      <c r="N89" s="162" t="n"/>
      <c r="O89" s="162" t="n"/>
      <c r="P89" s="162" t="n"/>
      <c r="Q89" s="162" t="n"/>
      <c r="R89" s="162" t="n"/>
      <c r="S89" s="162" t="n"/>
      <c r="T89" s="162" t="n">
        <v>12</v>
      </c>
      <c r="U89" s="162" t="n"/>
      <c r="V89" s="162" t="n"/>
      <c r="W89" s="162" t="n"/>
      <c r="X89" s="162" t="n"/>
      <c r="Y89" s="162" t="n"/>
      <c r="Z89" s="406">
        <f>SUM(J89:Y89)</f>
        <v/>
      </c>
      <c r="AA89" s="162" t="inlineStr">
        <is>
          <t>对公</t>
        </is>
      </c>
      <c r="AB89" s="407" t="n"/>
      <c r="AC89" s="162" t="n"/>
      <c r="AD89" s="407" t="n"/>
      <c r="AE89" s="407" t="n"/>
      <c r="AF89" s="253" t="inlineStr">
        <is>
          <t>向文娟</t>
        </is>
      </c>
    </row>
    <row r="90" ht="25" customFormat="1" customHeight="1" s="406">
      <c r="A90" s="45" t="n">
        <v>45635</v>
      </c>
      <c r="B90" s="162" t="n">
        <v>41</v>
      </c>
      <c r="C90" s="162" t="inlineStr">
        <is>
          <t>和仕英</t>
        </is>
      </c>
      <c r="D90" s="162" t="n"/>
      <c r="E90" s="162" t="n"/>
      <c r="F90" s="162" t="n">
        <v>1</v>
      </c>
      <c r="G90" s="162" t="n"/>
      <c r="H90" s="162" t="inlineStr">
        <is>
          <t>G1978</t>
        </is>
      </c>
      <c r="I90" s="162" t="n">
        <v>1638</v>
      </c>
      <c r="J90" s="162" t="n"/>
      <c r="K90" s="162" t="n"/>
      <c r="L90" s="162" t="n"/>
      <c r="M90" s="162" t="n"/>
      <c r="N90" s="162" t="n"/>
      <c r="O90" s="162" t="n">
        <v>60</v>
      </c>
      <c r="P90" s="162" t="n"/>
      <c r="Q90" s="162" t="n"/>
      <c r="R90" s="162" t="n">
        <v>7</v>
      </c>
      <c r="S90" s="162" t="n"/>
      <c r="T90" s="162" t="n"/>
      <c r="U90" s="162" t="n"/>
      <c r="V90" s="162" t="n"/>
      <c r="W90" s="162" t="n"/>
      <c r="X90" s="162" t="n"/>
      <c r="Y90" s="162" t="n"/>
      <c r="Z90" s="406">
        <f>SUM(J90:Y90)</f>
        <v/>
      </c>
      <c r="AA90" s="162" t="inlineStr">
        <is>
          <t>对公</t>
        </is>
      </c>
      <c r="AB90" s="407" t="n"/>
      <c r="AC90" s="162" t="n"/>
      <c r="AD90" s="407" t="n"/>
      <c r="AE90" s="407" t="n"/>
      <c r="AF90" s="253" t="inlineStr">
        <is>
          <t>熊欢</t>
        </is>
      </c>
    </row>
    <row r="91" ht="25" customFormat="1" customHeight="1" s="406">
      <c r="A91" s="108" t="n">
        <v>45635</v>
      </c>
      <c r="B91" s="365" t="n">
        <v>3</v>
      </c>
      <c r="C91" s="365" t="inlineStr">
        <is>
          <t>林雪君</t>
        </is>
      </c>
      <c r="D91" s="54" t="n"/>
      <c r="E91" s="54" t="n"/>
      <c r="F91" s="54" t="n">
        <v>1</v>
      </c>
      <c r="G91" s="54" t="n"/>
      <c r="H91" s="54" t="inlineStr">
        <is>
          <t>G1978</t>
        </is>
      </c>
      <c r="I91" s="54" t="n">
        <v>1638</v>
      </c>
      <c r="J91" s="54" t="n"/>
      <c r="K91" s="54" t="n"/>
      <c r="L91" s="54" t="n"/>
      <c r="M91" s="54" t="n"/>
      <c r="N91" s="54" t="n"/>
      <c r="O91" s="54" t="n">
        <v>140</v>
      </c>
      <c r="P91" s="54" t="n"/>
      <c r="Q91" s="54" t="n"/>
      <c r="R91" s="54" t="n">
        <v>9</v>
      </c>
      <c r="S91" s="54" t="n"/>
      <c r="T91" s="54" t="n"/>
      <c r="U91" s="54" t="n"/>
      <c r="V91" s="54" t="n"/>
      <c r="W91" s="54" t="n"/>
      <c r="X91" s="54" t="n"/>
      <c r="Y91" s="54" t="n"/>
      <c r="Z91" s="195" t="n">
        <v>149</v>
      </c>
      <c r="AA91" s="54" t="inlineStr">
        <is>
          <t>对公</t>
        </is>
      </c>
      <c r="AB91" s="69" t="n"/>
      <c r="AC91" s="54" t="n"/>
      <c r="AD91" s="69" t="n"/>
      <c r="AE91" s="69" t="n"/>
      <c r="AF91" s="128" t="inlineStr">
        <is>
          <t>周瑶</t>
        </is>
      </c>
      <c r="AG91" s="195" t="n"/>
      <c r="AH91" s="195" t="n"/>
      <c r="AI91" s="195" t="n"/>
      <c r="AJ91" s="195" t="n"/>
      <c r="AK91" s="195" t="n"/>
    </row>
    <row r="92" ht="25" customFormat="1" customHeight="1" s="337">
      <c r="A92" s="108" t="n">
        <v>45635</v>
      </c>
      <c r="B92" s="54" t="n">
        <v>47</v>
      </c>
      <c r="C92" s="54" t="inlineStr">
        <is>
          <t>欧阳凤英</t>
        </is>
      </c>
      <c r="D92" s="54" t="n"/>
      <c r="E92" s="54" t="n"/>
      <c r="F92" s="54" t="n">
        <v>1</v>
      </c>
      <c r="G92" s="54" t="n"/>
      <c r="H92" s="54" t="inlineStr">
        <is>
          <t>G1978</t>
        </is>
      </c>
      <c r="I92" s="54" t="n">
        <v>1638</v>
      </c>
      <c r="J92" s="54" t="n"/>
      <c r="K92" s="54" t="n"/>
      <c r="L92" s="54" t="n"/>
      <c r="M92" s="54" t="n"/>
      <c r="N92" s="54" t="n"/>
      <c r="O92" s="54" t="n">
        <v>1340</v>
      </c>
      <c r="P92" s="54" t="n">
        <v>140</v>
      </c>
      <c r="Q92" s="54" t="n"/>
      <c r="R92" s="54" t="n">
        <v>13</v>
      </c>
      <c r="S92" s="54" t="n"/>
      <c r="T92" s="54" t="n"/>
      <c r="U92" s="54" t="n"/>
      <c r="V92" s="54" t="n"/>
      <c r="W92" s="54" t="n"/>
      <c r="X92" s="54" t="n"/>
      <c r="Y92" s="54" t="n"/>
      <c r="Z92" s="195" t="n">
        <v>1493</v>
      </c>
      <c r="AA92" s="54" t="inlineStr">
        <is>
          <t>对公</t>
        </is>
      </c>
      <c r="AB92" s="69" t="n"/>
      <c r="AC92" s="54" t="n"/>
      <c r="AD92" s="69" t="n"/>
      <c r="AE92" s="69" t="n"/>
      <c r="AF92" s="128" t="inlineStr">
        <is>
          <t>周瑶</t>
        </is>
      </c>
      <c r="AG92" s="195" t="n"/>
      <c r="AH92" s="195" t="n"/>
      <c r="AI92" s="195" t="n"/>
      <c r="AJ92" s="195" t="n"/>
      <c r="AK92" s="195" t="n"/>
    </row>
    <row r="93" ht="25" customFormat="1" customHeight="1" s="337">
      <c r="A93" s="108" t="n">
        <v>45635</v>
      </c>
      <c r="B93" s="54" t="n">
        <v>48</v>
      </c>
      <c r="C93" s="54" t="inlineStr">
        <is>
          <t>刘方46（7999）</t>
        </is>
      </c>
      <c r="D93" s="54" t="n"/>
      <c r="E93" s="54" t="n"/>
      <c r="F93" s="54" t="n">
        <v>1</v>
      </c>
      <c r="G93" s="54" t="n"/>
      <c r="H93" s="54" t="inlineStr">
        <is>
          <t>G1978</t>
        </is>
      </c>
      <c r="I93" s="54" t="n">
        <v>1638</v>
      </c>
      <c r="J93" s="54" t="n"/>
      <c r="K93" s="54" t="n"/>
      <c r="L93" s="54" t="n"/>
      <c r="M93" s="54" t="n"/>
      <c r="N93" s="54" t="n"/>
      <c r="O93" s="54" t="n">
        <v>180</v>
      </c>
      <c r="P93" s="54" t="n">
        <v>140</v>
      </c>
      <c r="Q93" s="54" t="n"/>
      <c r="R93" s="54" t="n">
        <v>7</v>
      </c>
      <c r="S93" s="54" t="n"/>
      <c r="T93" s="54" t="n"/>
      <c r="U93" s="54" t="n"/>
      <c r="V93" s="54" t="n"/>
      <c r="W93" s="54" t="n"/>
      <c r="X93" s="54" t="n"/>
      <c r="Y93" s="54" t="n"/>
      <c r="Z93" s="195" t="n">
        <v>327</v>
      </c>
      <c r="AA93" s="54" t="inlineStr">
        <is>
          <t>对公</t>
        </is>
      </c>
      <c r="AB93" s="69" t="n"/>
      <c r="AC93" s="54" t="n"/>
      <c r="AD93" s="69" t="n"/>
      <c r="AE93" s="69" t="n"/>
      <c r="AF93" s="128" t="inlineStr">
        <is>
          <t>周瑶</t>
        </is>
      </c>
      <c r="AG93" s="195" t="n"/>
      <c r="AH93" s="195" t="n"/>
      <c r="AI93" s="195" t="n"/>
      <c r="AJ93" s="195" t="n"/>
      <c r="AK93" s="195" t="n"/>
    </row>
    <row r="94" ht="25" customFormat="1" customHeight="1" s="337">
      <c r="A94" s="108" t="n">
        <v>45635</v>
      </c>
      <c r="B94" s="54" t="n">
        <v>49</v>
      </c>
      <c r="C94" s="54" t="inlineStr">
        <is>
          <t>刘芳霞</t>
        </is>
      </c>
      <c r="D94" s="54" t="n"/>
      <c r="E94" s="54" t="n"/>
      <c r="F94" s="54" t="n">
        <v>1</v>
      </c>
      <c r="G94" s="54" t="n"/>
      <c r="H94" s="54" t="inlineStr">
        <is>
          <t>G1978</t>
        </is>
      </c>
      <c r="I94" s="54" t="n">
        <v>1638</v>
      </c>
      <c r="J94" s="54" t="n"/>
      <c r="K94" s="54" t="n"/>
      <c r="L94" s="54" t="n"/>
      <c r="M94" s="54" t="n"/>
      <c r="N94" s="54" t="n"/>
      <c r="O94" s="54" t="n">
        <v>140</v>
      </c>
      <c r="P94" s="54" t="n">
        <v>120</v>
      </c>
      <c r="Q94" s="54" t="n"/>
      <c r="R94" s="54" t="n">
        <v>7</v>
      </c>
      <c r="S94" s="54" t="n"/>
      <c r="T94" s="54" t="n"/>
      <c r="U94" s="54" t="n"/>
      <c r="V94" s="54" t="n"/>
      <c r="W94" s="54" t="n"/>
      <c r="X94" s="54" t="n"/>
      <c r="Y94" s="54" t="n"/>
      <c r="Z94" s="195" t="n">
        <v>267</v>
      </c>
      <c r="AA94" s="54" t="inlineStr">
        <is>
          <t>对公</t>
        </is>
      </c>
      <c r="AB94" s="69" t="n"/>
      <c r="AC94" s="54" t="n"/>
      <c r="AD94" s="69" t="n"/>
      <c r="AE94" s="69" t="n"/>
      <c r="AF94" s="128" t="inlineStr">
        <is>
          <t>周瑶</t>
        </is>
      </c>
      <c r="AG94" s="195" t="n"/>
      <c r="AH94" s="195" t="n"/>
      <c r="AI94" s="195" t="n"/>
      <c r="AJ94" s="195" t="n"/>
      <c r="AK94" s="195" t="n"/>
    </row>
    <row r="95" ht="44" customFormat="1" customHeight="1" s="406">
      <c r="A95" s="45" t="n">
        <v>45636</v>
      </c>
      <c r="B95" s="162" t="n">
        <v>1</v>
      </c>
      <c r="C95" s="162" t="inlineStr">
        <is>
          <t>周春红43（2551）</t>
        </is>
      </c>
      <c r="D95" s="162" t="n"/>
      <c r="E95" s="162" t="n">
        <v>1</v>
      </c>
      <c r="F95" s="162" t="n"/>
      <c r="G95" s="162" t="inlineStr">
        <is>
          <t>孙静</t>
        </is>
      </c>
      <c r="H95" s="162" t="inlineStr">
        <is>
          <t>清2551</t>
        </is>
      </c>
      <c r="I95" s="162" t="n">
        <v>1638</v>
      </c>
      <c r="J95" s="162" t="n"/>
      <c r="K95" s="162" t="n"/>
      <c r="L95" s="162" t="n">
        <v>217</v>
      </c>
      <c r="M95" s="162" t="n"/>
      <c r="N95" s="162" t="n"/>
      <c r="O95" s="162" t="n"/>
      <c r="P95" s="162" t="n"/>
      <c r="Q95" s="162" t="n"/>
      <c r="R95" s="162" t="n"/>
      <c r="S95" s="162" t="n"/>
      <c r="T95" s="162" t="n"/>
      <c r="U95" s="162" t="n"/>
      <c r="V95" s="162" t="n"/>
      <c r="W95" s="162" t="n"/>
      <c r="X95" s="162" t="n"/>
      <c r="Y95" s="162" t="n"/>
      <c r="Z95" s="406" t="n">
        <v>217</v>
      </c>
      <c r="AA95" s="162" t="inlineStr">
        <is>
          <t>12.9对公</t>
        </is>
      </c>
      <c r="AB95" s="407" t="n"/>
      <c r="AC95" s="162" t="n"/>
      <c r="AD95" s="407" t="n"/>
      <c r="AE95" s="407" t="n"/>
      <c r="AF95" s="253" t="inlineStr">
        <is>
          <t>罗茜</t>
        </is>
      </c>
    </row>
    <row r="96" ht="29" customFormat="1" customHeight="1" s="406">
      <c r="A96" s="45" t="n">
        <v>45636</v>
      </c>
      <c r="B96" s="162" t="n">
        <v>38</v>
      </c>
      <c r="C96" s="162" t="inlineStr">
        <is>
          <t>余艳霞</t>
        </is>
      </c>
      <c r="D96" s="162" t="n">
        <v>1</v>
      </c>
      <c r="E96" s="162" t="n"/>
      <c r="F96" s="162" t="n"/>
      <c r="G96" s="162" t="inlineStr">
        <is>
          <t>曾亚萍</t>
        </is>
      </c>
      <c r="H96" s="162" t="inlineStr">
        <is>
          <t>朱6968</t>
        </is>
      </c>
      <c r="I96" s="162" t="n">
        <v>1638</v>
      </c>
      <c r="J96" s="162" t="n">
        <v>131.8</v>
      </c>
      <c r="K96" s="162" t="n">
        <v>258</v>
      </c>
      <c r="L96" s="406" t="n"/>
      <c r="M96" s="162" t="n"/>
      <c r="N96" s="162" t="n"/>
      <c r="O96" s="162" t="n"/>
      <c r="P96" s="162" t="n"/>
      <c r="Q96" s="162" t="n"/>
      <c r="R96" s="162" t="n"/>
      <c r="S96" s="162" t="n"/>
      <c r="T96" s="162" t="n"/>
      <c r="U96" s="162" t="n"/>
      <c r="V96" s="162" t="n">
        <v>4</v>
      </c>
      <c r="W96" s="162" t="n">
        <v>20</v>
      </c>
      <c r="X96" s="162" t="n"/>
      <c r="Y96" s="162" t="n"/>
      <c r="Z96" s="406" t="n">
        <v>413.8</v>
      </c>
      <c r="AA96" s="162" t="inlineStr">
        <is>
          <t>对公</t>
        </is>
      </c>
      <c r="AB96" s="407" t="n"/>
      <c r="AC96" s="162" t="n"/>
      <c r="AD96" s="407" t="inlineStr">
        <is>
          <t>4元中单</t>
        </is>
      </c>
      <c r="AE96" s="407" t="n"/>
      <c r="AF96" s="253" t="inlineStr">
        <is>
          <t>罗茜</t>
        </is>
      </c>
    </row>
    <row r="97" ht="25" customFormat="1" customHeight="1" s="406">
      <c r="A97" s="108" t="n">
        <v>45636</v>
      </c>
      <c r="B97" s="54" t="n">
        <v>43</v>
      </c>
      <c r="C97" s="54" t="inlineStr">
        <is>
          <t>刘方46（7999）</t>
        </is>
      </c>
      <c r="D97" s="54" t="n"/>
      <c r="E97" s="54" t="n"/>
      <c r="F97" s="54" t="n">
        <v>1</v>
      </c>
      <c r="G97" s="54" t="n"/>
      <c r="H97" s="54" t="inlineStr">
        <is>
          <t>G1978</t>
        </is>
      </c>
      <c r="I97" s="54" t="n">
        <v>1638</v>
      </c>
      <c r="J97" s="54" t="n"/>
      <c r="K97" s="54" t="n"/>
      <c r="L97" s="54" t="n"/>
      <c r="M97" s="54" t="n"/>
      <c r="N97" s="54" t="n"/>
      <c r="O97" s="54" t="n"/>
      <c r="P97" s="54" t="n">
        <v>140</v>
      </c>
      <c r="Q97" s="54" t="n"/>
      <c r="R97" s="54" t="n"/>
      <c r="S97" s="54" t="n"/>
      <c r="T97" s="54" t="n"/>
      <c r="U97" s="54" t="n"/>
      <c r="V97" s="54" t="n"/>
      <c r="W97" s="54" t="n"/>
      <c r="X97" s="54" t="n"/>
      <c r="Y97" s="54" t="n"/>
      <c r="Z97" s="195">
        <f>SUM(J97:Y97)</f>
        <v/>
      </c>
      <c r="AA97" s="54" t="inlineStr">
        <is>
          <t>对公</t>
        </is>
      </c>
      <c r="AB97" s="54" t="n"/>
      <c r="AC97" s="54" t="n"/>
      <c r="AD97" s="69" t="n"/>
      <c r="AE97" s="69" t="n"/>
      <c r="AF97" s="128" t="inlineStr">
        <is>
          <t>彭心怡</t>
        </is>
      </c>
      <c r="AG97" s="195" t="n"/>
      <c r="AH97" s="195" t="n"/>
      <c r="AI97" s="195" t="n"/>
      <c r="AJ97" s="195" t="n"/>
      <c r="AK97" s="195" t="n"/>
    </row>
    <row r="98" ht="32" customFormat="1" customHeight="1" s="406">
      <c r="A98" s="45" t="n">
        <v>45637</v>
      </c>
      <c r="B98" s="162" t="n">
        <v>75</v>
      </c>
      <c r="C98" s="162" t="inlineStr">
        <is>
          <t>周春红43（2551）</t>
        </is>
      </c>
      <c r="D98" s="162" t="n"/>
      <c r="E98" s="162" t="n">
        <v>1</v>
      </c>
      <c r="F98" s="162" t="n"/>
      <c r="G98" s="162" t="inlineStr">
        <is>
          <t>孙静</t>
        </is>
      </c>
      <c r="H98" s="162" t="inlineStr">
        <is>
          <t>清2551</t>
        </is>
      </c>
      <c r="I98" s="162" t="n"/>
      <c r="J98" s="162" t="n"/>
      <c r="K98" s="162" t="n"/>
      <c r="L98" s="162" t="n">
        <v>434</v>
      </c>
      <c r="M98" s="162" t="n"/>
      <c r="N98" s="162" t="n">
        <v>278</v>
      </c>
      <c r="O98" s="162">
        <f>770-N98-262</f>
        <v/>
      </c>
      <c r="P98" s="162" t="n"/>
      <c r="Q98" s="162" t="n"/>
      <c r="R98" s="162" t="n">
        <v>23</v>
      </c>
      <c r="S98" s="162" t="n"/>
      <c r="T98" s="162" t="n"/>
      <c r="U98" s="162" t="n"/>
      <c r="V98" s="162" t="n"/>
      <c r="W98" s="162" t="n"/>
      <c r="X98" s="162" t="n"/>
      <c r="Y98" s="162" t="n"/>
      <c r="Z98" s="406">
        <f>SUM(J98:Y98)</f>
        <v/>
      </c>
      <c r="AA98" s="162" t="inlineStr">
        <is>
          <t>对公</t>
        </is>
      </c>
      <c r="AB98" s="407" t="n"/>
      <c r="AC98" s="162" t="n"/>
      <c r="AD98" s="407" t="inlineStr">
        <is>
          <t>299孕三项套餐</t>
        </is>
      </c>
      <c r="AE98" s="407" t="n"/>
      <c r="AF98" s="253" t="inlineStr">
        <is>
          <t>罗茜</t>
        </is>
      </c>
    </row>
    <row r="99" ht="38" customFormat="1" customHeight="1" s="406">
      <c r="A99" s="45" t="n">
        <v>45637</v>
      </c>
      <c r="B99" s="162" t="n"/>
      <c r="C99" s="162" t="inlineStr">
        <is>
          <t>谢静</t>
        </is>
      </c>
      <c r="D99" s="162" t="n"/>
      <c r="E99" s="46" t="inlineStr">
        <is>
          <t>退12.07</t>
        </is>
      </c>
      <c r="F99" s="46" t="n"/>
      <c r="G99" s="46" t="inlineStr">
        <is>
          <t>孙静</t>
        </is>
      </c>
      <c r="H99" s="162" t="inlineStr">
        <is>
          <t>谭5919</t>
        </is>
      </c>
      <c r="I99" s="162" t="n"/>
      <c r="J99" s="162" t="n"/>
      <c r="K99" s="162" t="n"/>
      <c r="L99" s="162" t="n">
        <v>-5</v>
      </c>
      <c r="M99" s="162" t="n"/>
      <c r="N99" s="162" t="n"/>
      <c r="O99" s="162" t="n"/>
      <c r="P99" s="162" t="n"/>
      <c r="Q99" s="162" t="n"/>
      <c r="R99" s="162" t="n"/>
      <c r="S99" s="162" t="n"/>
      <c r="T99" s="162" t="n"/>
      <c r="U99" s="162" t="n"/>
      <c r="V99" s="162" t="n"/>
      <c r="W99" s="162" t="n"/>
      <c r="X99" s="162" t="n"/>
      <c r="Y99" s="162" t="n">
        <v>-5586</v>
      </c>
      <c r="Z99" s="406">
        <f>SUM(J99:Y99)</f>
        <v/>
      </c>
      <c r="AA99" s="162" t="inlineStr">
        <is>
          <t>对公</t>
        </is>
      </c>
      <c r="AB99" s="407" t="n"/>
      <c r="AC99" s="162" t="n">
        <v>-7</v>
      </c>
      <c r="AD99" s="407" t="inlineStr">
        <is>
          <t>退798球蛋白7瓶换另外一种蛋白</t>
        </is>
      </c>
      <c r="AE99" s="407" t="n"/>
      <c r="AF99" s="253" t="inlineStr">
        <is>
          <t>罗茜</t>
        </is>
      </c>
    </row>
    <row r="100" ht="25" customFormat="1" customHeight="1" s="406">
      <c r="A100" s="45" t="n">
        <v>45637</v>
      </c>
      <c r="B100" s="162" t="n"/>
      <c r="C100" s="411" t="n"/>
      <c r="D100" s="162" t="n"/>
      <c r="E100" s="46" t="inlineStr">
        <is>
          <t>补</t>
        </is>
      </c>
      <c r="F100" s="46" t="n"/>
      <c r="G100" s="46" t="inlineStr">
        <is>
          <t>孙静</t>
        </is>
      </c>
      <c r="H100" s="162" t="inlineStr">
        <is>
          <t>谭5919</t>
        </is>
      </c>
      <c r="I100" s="162" t="n"/>
      <c r="J100" s="162" t="n"/>
      <c r="K100" s="162" t="n"/>
      <c r="L100" s="162">
        <f>5188-Y100</f>
        <v/>
      </c>
      <c r="M100" s="162" t="n"/>
      <c r="N100" s="162" t="n">
        <v>180</v>
      </c>
      <c r="O100" s="162">
        <f>460-N100</f>
        <v/>
      </c>
      <c r="P100" s="162" t="n">
        <v>200</v>
      </c>
      <c r="Q100" s="162" t="n">
        <v>20</v>
      </c>
      <c r="R100" s="162" t="n">
        <v>9</v>
      </c>
      <c r="S100" s="162" t="n"/>
      <c r="T100" s="162" t="n"/>
      <c r="U100" s="162" t="n"/>
      <c r="V100" s="162" t="n"/>
      <c r="W100" s="162" t="n"/>
      <c r="X100" s="162" t="n"/>
      <c r="Y100" s="162" t="n">
        <v>4920</v>
      </c>
      <c r="Z100" s="406">
        <f>SUM(J100:Y100)</f>
        <v/>
      </c>
      <c r="AA100" s="162" t="inlineStr">
        <is>
          <t>对公</t>
        </is>
      </c>
      <c r="AB100" s="407" t="n"/>
      <c r="AC100" s="162" t="n">
        <v>2</v>
      </c>
      <c r="AD100" s="407" t="inlineStr">
        <is>
          <t>2460球蛋白2</t>
        </is>
      </c>
      <c r="AE100" s="407" t="n"/>
      <c r="AF100" s="253" t="inlineStr">
        <is>
          <t>罗茜</t>
        </is>
      </c>
    </row>
    <row r="101" ht="27" customFormat="1" customHeight="1" s="406">
      <c r="A101" s="45" t="n">
        <v>45637</v>
      </c>
      <c r="B101" s="162" t="n">
        <v>4</v>
      </c>
      <c r="C101" s="162" t="inlineStr">
        <is>
          <t>李琳</t>
        </is>
      </c>
      <c r="D101" s="162" t="n"/>
      <c r="E101" s="162" t="n"/>
      <c r="F101" s="162" t="n">
        <v>1</v>
      </c>
      <c r="G101" s="162" t="n"/>
      <c r="H101" s="162" t="inlineStr">
        <is>
          <t>G1978</t>
        </is>
      </c>
      <c r="I101" s="162" t="n">
        <v>1638</v>
      </c>
      <c r="J101" s="162" t="n"/>
      <c r="K101" s="162" t="n"/>
      <c r="L101" s="162" t="n">
        <v>35</v>
      </c>
      <c r="M101" s="162" t="n"/>
      <c r="N101" s="162" t="n"/>
      <c r="O101" s="162" t="n"/>
      <c r="P101" s="162" t="n"/>
      <c r="Q101" s="162" t="n"/>
      <c r="R101" s="162" t="n"/>
      <c r="S101" s="162" t="n"/>
      <c r="T101" s="162" t="n"/>
      <c r="U101" s="162" t="n"/>
      <c r="V101" s="162" t="n"/>
      <c r="W101" s="162" t="n"/>
      <c r="X101" s="162" t="n"/>
      <c r="Y101" s="162" t="n"/>
      <c r="Z101" s="406">
        <f>SUM(J101:Y101)</f>
        <v/>
      </c>
      <c r="AA101" s="162" t="inlineStr">
        <is>
          <t>12.10对公</t>
        </is>
      </c>
      <c r="AB101" s="407" t="n"/>
      <c r="AC101" s="162" t="n"/>
      <c r="AD101" s="407" t="inlineStr">
        <is>
          <t>补佳乐*1</t>
        </is>
      </c>
      <c r="AE101" s="407" t="n"/>
      <c r="AF101" s="253" t="inlineStr">
        <is>
          <t>罗茜</t>
        </is>
      </c>
    </row>
    <row r="102" ht="25" customFormat="1" customHeight="1" s="406">
      <c r="A102" s="45" t="n">
        <v>45637</v>
      </c>
      <c r="B102" s="162" t="n">
        <v>109</v>
      </c>
      <c r="C102" s="162" t="inlineStr">
        <is>
          <t>花花</t>
        </is>
      </c>
      <c r="D102" s="162" t="n"/>
      <c r="E102" s="162" t="n"/>
      <c r="F102" s="162" t="n">
        <v>1</v>
      </c>
      <c r="G102" s="162" t="n"/>
      <c r="H102" s="162" t="inlineStr">
        <is>
          <t>刘6822</t>
        </is>
      </c>
      <c r="I102" s="162" t="n"/>
      <c r="J102" s="162" t="n"/>
      <c r="K102" s="162" t="n"/>
      <c r="L102" s="162" t="n"/>
      <c r="M102" s="162" t="n"/>
      <c r="N102" s="162" t="n"/>
      <c r="O102" s="162" t="n"/>
      <c r="P102" s="162" t="n"/>
      <c r="Q102" s="162" t="n"/>
      <c r="R102" s="162" t="n"/>
      <c r="S102" s="162" t="n"/>
      <c r="T102" s="162" t="n">
        <v>12</v>
      </c>
      <c r="U102" s="162" t="n"/>
      <c r="V102" s="162" t="n"/>
      <c r="W102" s="162" t="n"/>
      <c r="X102" s="162" t="n"/>
      <c r="Y102" s="162" t="n"/>
      <c r="Z102" s="406">
        <f>SUM(J102:Y102)</f>
        <v/>
      </c>
      <c r="AA102" s="162" t="inlineStr">
        <is>
          <t>对公</t>
        </is>
      </c>
      <c r="AB102" s="407" t="n"/>
      <c r="AC102" s="162" t="n"/>
      <c r="AD102" s="407" t="n"/>
      <c r="AE102" s="407" t="n"/>
      <c r="AF102" s="253" t="inlineStr">
        <is>
          <t>向文娟</t>
        </is>
      </c>
    </row>
    <row r="103" ht="25" customFormat="1" customHeight="1" s="406">
      <c r="A103" s="45" t="n">
        <v>45637</v>
      </c>
      <c r="B103" s="162" t="n">
        <v>110</v>
      </c>
      <c r="C103" s="162" t="inlineStr">
        <is>
          <t>夏令</t>
        </is>
      </c>
      <c r="D103" s="162" t="n"/>
      <c r="E103" s="162" t="n"/>
      <c r="F103" s="162" t="n">
        <v>1</v>
      </c>
      <c r="G103" s="162" t="n"/>
      <c r="H103" s="162" t="inlineStr">
        <is>
          <t>刘6822</t>
        </is>
      </c>
      <c r="I103" s="162" t="n"/>
      <c r="J103" s="162" t="n"/>
      <c r="K103" s="162" t="n"/>
      <c r="L103" s="162" t="n"/>
      <c r="M103" s="162" t="n"/>
      <c r="N103" s="162" t="n"/>
      <c r="O103" s="162" t="n"/>
      <c r="P103" s="162" t="n"/>
      <c r="Q103" s="162" t="n"/>
      <c r="R103" s="162" t="n"/>
      <c r="S103" s="162" t="n"/>
      <c r="T103" s="162" t="n">
        <v>12</v>
      </c>
      <c r="U103" s="162" t="n"/>
      <c r="V103" s="162" t="n"/>
      <c r="W103" s="162" t="n"/>
      <c r="X103" s="162" t="n"/>
      <c r="Y103" s="162" t="n"/>
      <c r="Z103" s="406">
        <f>SUM(J103:Y103)</f>
        <v/>
      </c>
      <c r="AA103" s="162" t="inlineStr">
        <is>
          <t>对公</t>
        </is>
      </c>
      <c r="AB103" s="407" t="n"/>
      <c r="AC103" s="162" t="n"/>
      <c r="AD103" s="407" t="n"/>
      <c r="AE103" s="407" t="n"/>
      <c r="AF103" s="253" t="inlineStr">
        <is>
          <t>向文娟</t>
        </is>
      </c>
    </row>
    <row r="104" ht="25" customFormat="1" customHeight="1" s="195">
      <c r="A104" s="108" t="n">
        <v>45637</v>
      </c>
      <c r="B104" s="54" t="n">
        <v>26</v>
      </c>
      <c r="C104" s="54" t="inlineStr">
        <is>
          <t>潘琳60（1720）</t>
        </is>
      </c>
      <c r="D104" s="54" t="n">
        <v>1</v>
      </c>
      <c r="E104" s="54" t="n"/>
      <c r="F104" s="54" t="n"/>
      <c r="G104" s="54" t="inlineStr">
        <is>
          <t>章琼</t>
        </is>
      </c>
      <c r="H104" s="162" t="inlineStr">
        <is>
          <t>G1978</t>
        </is>
      </c>
      <c r="I104" s="135" t="n">
        <v>1638</v>
      </c>
      <c r="J104" s="54" t="n"/>
      <c r="K104" s="54" t="n"/>
      <c r="L104" s="54" t="n">
        <v>380</v>
      </c>
      <c r="M104" s="54">
        <f>498+498</f>
        <v/>
      </c>
      <c r="N104" s="54" t="n"/>
      <c r="O104" s="54" t="n"/>
      <c r="P104" s="54" t="n"/>
      <c r="Q104" s="54" t="n"/>
      <c r="R104" s="54" t="n"/>
      <c r="S104" s="54" t="n"/>
      <c r="T104" s="54" t="n"/>
      <c r="U104" s="54" t="n"/>
      <c r="V104" s="54" t="n"/>
      <c r="W104" s="54" t="n"/>
      <c r="X104" s="54" t="n"/>
      <c r="Y104" s="54" t="n"/>
      <c r="Z104" s="195">
        <f>SUM(J104:Y104)</f>
        <v/>
      </c>
      <c r="AA104" s="54" t="inlineStr">
        <is>
          <t>对公</t>
        </is>
      </c>
      <c r="AB104" s="69" t="n"/>
      <c r="AC104" s="54" t="n"/>
      <c r="AD104" s="69" t="inlineStr">
        <is>
          <t>减免挂号费</t>
        </is>
      </c>
      <c r="AE104" s="69" t="n"/>
      <c r="AF104" s="128" t="inlineStr">
        <is>
          <t>彭心怡</t>
        </is>
      </c>
    </row>
    <row r="105" ht="25" customFormat="1" customHeight="1" s="406">
      <c r="A105" s="45" t="n">
        <v>45638</v>
      </c>
      <c r="B105" s="162" t="n">
        <v>77</v>
      </c>
      <c r="C105" s="162" t="inlineStr">
        <is>
          <t>陈桂芝</t>
        </is>
      </c>
      <c r="D105" s="162" t="n">
        <v>1</v>
      </c>
      <c r="E105" s="162" t="n"/>
      <c r="F105" s="162" t="n"/>
      <c r="G105" s="162" t="inlineStr">
        <is>
          <t>向雅洁</t>
        </is>
      </c>
      <c r="H105" s="162" t="inlineStr">
        <is>
          <t>章9619</t>
        </is>
      </c>
      <c r="I105" s="162" t="n">
        <v>1638</v>
      </c>
      <c r="J105" s="162">
        <f>671.6-320</f>
        <v/>
      </c>
      <c r="K105" s="162" t="n">
        <v>320</v>
      </c>
      <c r="L105" s="162" t="n"/>
      <c r="M105" s="162" t="n"/>
      <c r="N105" s="162" t="n"/>
      <c r="O105" s="162" t="n"/>
      <c r="P105" s="162" t="n"/>
      <c r="Q105" s="162" t="n"/>
      <c r="R105" s="162" t="n"/>
      <c r="S105" s="162" t="n"/>
      <c r="T105" s="162" t="n"/>
      <c r="U105" s="162" t="n"/>
      <c r="V105" s="162" t="n"/>
      <c r="W105" s="162" t="n">
        <v>20</v>
      </c>
      <c r="X105" s="162" t="n"/>
      <c r="Y105" s="162" t="n"/>
      <c r="Z105" s="406">
        <f>SUM(J105:Y105)</f>
        <v/>
      </c>
      <c r="AA105" s="162" t="inlineStr">
        <is>
          <t>对公</t>
        </is>
      </c>
      <c r="AB105" s="407" t="n"/>
      <c r="AC105" s="162" t="n"/>
      <c r="AD105" s="407" t="inlineStr">
        <is>
          <t>（协）消癥化瘀散4付</t>
        </is>
      </c>
      <c r="AE105" s="162" t="n"/>
      <c r="AF105" s="253" t="inlineStr">
        <is>
          <t>熊欢</t>
        </is>
      </c>
    </row>
    <row r="106" ht="25" customFormat="1" customHeight="1" s="406">
      <c r="A106" s="45" t="n">
        <v>45638</v>
      </c>
      <c r="B106" s="162" t="n">
        <v>80</v>
      </c>
      <c r="C106" s="162" t="inlineStr">
        <is>
          <t>程美琳</t>
        </is>
      </c>
      <c r="D106" s="162" t="n"/>
      <c r="E106" s="162" t="n">
        <v>1</v>
      </c>
      <c r="F106" s="162" t="n"/>
      <c r="G106" s="162" t="inlineStr">
        <is>
          <t>向雅洁</t>
        </is>
      </c>
      <c r="H106" s="162" t="inlineStr">
        <is>
          <t>G1978</t>
        </is>
      </c>
      <c r="I106" s="162" t="n">
        <v>1638</v>
      </c>
      <c r="J106" s="162" t="n"/>
      <c r="K106" s="162" t="n"/>
      <c r="L106" s="162" t="n"/>
      <c r="M106" s="162" t="n"/>
      <c r="N106" s="162" t="n"/>
      <c r="O106" s="162" t="n"/>
      <c r="P106" s="162" t="n">
        <v>360</v>
      </c>
      <c r="Q106" s="162" t="n"/>
      <c r="R106" s="162" t="n"/>
      <c r="S106" s="162" t="n"/>
      <c r="T106" s="162" t="n"/>
      <c r="U106" s="162" t="n"/>
      <c r="V106" s="162" t="n"/>
      <c r="W106" s="162" t="n"/>
      <c r="X106" s="162" t="n"/>
      <c r="Y106" s="162" t="n"/>
      <c r="Z106" s="406">
        <f>SUM(J106:Y106)</f>
        <v/>
      </c>
      <c r="AA106" s="162" t="inlineStr">
        <is>
          <t>对公</t>
        </is>
      </c>
      <c r="AB106" s="407" t="n"/>
      <c r="AC106" s="162" t="n"/>
      <c r="AD106" s="407" t="n"/>
      <c r="AE106" s="162" t="n"/>
      <c r="AF106" s="253" t="inlineStr">
        <is>
          <t>熊欢</t>
        </is>
      </c>
    </row>
    <row r="107" ht="25" customFormat="1" customHeight="1" s="406">
      <c r="A107" s="45" t="n">
        <v>45638</v>
      </c>
      <c r="B107" s="162" t="n">
        <v>72</v>
      </c>
      <c r="C107" s="162" t="inlineStr">
        <is>
          <t>夏令</t>
        </is>
      </c>
      <c r="D107" s="162" t="n"/>
      <c r="E107" s="162" t="n"/>
      <c r="F107" s="162" t="n">
        <v>1</v>
      </c>
      <c r="G107" s="162" t="n"/>
      <c r="H107" s="162" t="inlineStr">
        <is>
          <t>刘6822</t>
        </is>
      </c>
      <c r="I107" s="162" t="n"/>
      <c r="J107" s="162" t="n"/>
      <c r="K107" s="162" t="n"/>
      <c r="L107" s="162" t="n"/>
      <c r="M107" s="162" t="n"/>
      <c r="N107" s="162" t="n"/>
      <c r="O107" s="162" t="n"/>
      <c r="P107" s="162" t="n"/>
      <c r="Q107" s="162" t="n"/>
      <c r="R107" s="162" t="n"/>
      <c r="S107" s="162" t="n"/>
      <c r="T107" s="162" t="n">
        <v>12</v>
      </c>
      <c r="U107" s="162" t="n"/>
      <c r="V107" s="162" t="n"/>
      <c r="W107" s="162" t="n"/>
      <c r="X107" s="162" t="n"/>
      <c r="Y107" s="162" t="n"/>
      <c r="Z107" s="406">
        <f>SUM(J107:Y107)</f>
        <v/>
      </c>
      <c r="AA107" s="162" t="inlineStr">
        <is>
          <t>对公</t>
        </is>
      </c>
      <c r="AB107" s="407" t="n"/>
      <c r="AC107" s="162" t="n"/>
      <c r="AD107" s="407" t="n"/>
      <c r="AE107" s="407" t="n"/>
      <c r="AF107" s="253" t="inlineStr">
        <is>
          <t>刘嘉欣</t>
        </is>
      </c>
    </row>
    <row r="108" ht="25" customFormat="1" customHeight="1" s="406">
      <c r="A108" s="45" t="n">
        <v>45638</v>
      </c>
      <c r="B108" s="162" t="n">
        <v>71</v>
      </c>
      <c r="C108" s="162" t="inlineStr">
        <is>
          <t>花花</t>
        </is>
      </c>
      <c r="D108" s="162" t="n"/>
      <c r="E108" s="162" t="n"/>
      <c r="F108" s="162" t="n">
        <v>1</v>
      </c>
      <c r="G108" s="162" t="n"/>
      <c r="H108" s="162" t="inlineStr">
        <is>
          <t>刘6822</t>
        </is>
      </c>
      <c r="I108" s="162" t="n"/>
      <c r="J108" s="162" t="n"/>
      <c r="K108" s="162" t="n"/>
      <c r="L108" s="162" t="n"/>
      <c r="M108" s="162" t="n"/>
      <c r="N108" s="162" t="n"/>
      <c r="O108" s="162" t="n"/>
      <c r="P108" s="162" t="n"/>
      <c r="Q108" s="162" t="n"/>
      <c r="R108" s="162" t="n"/>
      <c r="S108" s="162" t="n"/>
      <c r="T108" s="162" t="n">
        <v>12</v>
      </c>
      <c r="U108" s="162" t="n"/>
      <c r="V108" s="162" t="n"/>
      <c r="W108" s="162" t="n"/>
      <c r="X108" s="162" t="n"/>
      <c r="Y108" s="162" t="n"/>
      <c r="Z108" s="406">
        <f>SUM(J108:Y108)</f>
        <v/>
      </c>
      <c r="AA108" s="162" t="inlineStr">
        <is>
          <t>对公</t>
        </is>
      </c>
      <c r="AB108" s="407" t="n"/>
      <c r="AC108" s="162" t="n"/>
      <c r="AD108" s="407" t="n"/>
      <c r="AE108" s="407" t="n"/>
      <c r="AF108" s="253" t="inlineStr">
        <is>
          <t>刘嘉欣</t>
        </is>
      </c>
    </row>
    <row r="109" ht="25" customFormat="1" customHeight="1" s="406">
      <c r="A109" s="108" t="n">
        <v>45638</v>
      </c>
      <c r="B109" s="54" t="n">
        <v>59</v>
      </c>
      <c r="C109" s="54" t="inlineStr">
        <is>
          <t>潘琳60（1720）</t>
        </is>
      </c>
      <c r="D109" s="54" t="n"/>
      <c r="E109" s="54" t="n"/>
      <c r="F109" s="54" t="n">
        <v>1</v>
      </c>
      <c r="G109" s="54" t="n"/>
      <c r="H109" s="54" t="inlineStr">
        <is>
          <t>G1978</t>
        </is>
      </c>
      <c r="I109" s="135" t="n">
        <v>1638</v>
      </c>
      <c r="J109" s="54" t="n"/>
      <c r="K109" s="54" t="n"/>
      <c r="L109" s="54" t="n"/>
      <c r="M109" s="54" t="n"/>
      <c r="N109" s="54" t="n"/>
      <c r="O109" s="54" t="n"/>
      <c r="P109" s="54" t="n">
        <v>140</v>
      </c>
      <c r="Q109" s="54" t="n"/>
      <c r="R109" s="54" t="n"/>
      <c r="S109" s="54" t="n"/>
      <c r="T109" s="54" t="n"/>
      <c r="U109" s="54" t="n"/>
      <c r="V109" s="54" t="n"/>
      <c r="W109" s="54" t="n"/>
      <c r="X109" s="54" t="n"/>
      <c r="Y109" s="54" t="n"/>
      <c r="Z109" s="195">
        <f>SUM(J109:Y109)</f>
        <v/>
      </c>
      <c r="AA109" s="54" t="inlineStr">
        <is>
          <t>对公</t>
        </is>
      </c>
      <c r="AB109" s="69" t="n"/>
      <c r="AC109" s="54" t="n"/>
      <c r="AD109" s="69" t="n"/>
      <c r="AE109" s="69" t="n"/>
      <c r="AF109" s="128" t="inlineStr">
        <is>
          <t>彭心怡</t>
        </is>
      </c>
      <c r="AG109" s="195" t="n"/>
      <c r="AH109" s="195" t="n"/>
      <c r="AI109" s="195" t="n"/>
      <c r="AJ109" s="195" t="n"/>
      <c r="AK109" s="195" t="n"/>
    </row>
    <row r="110" ht="25" customFormat="1" customHeight="1" s="406">
      <c r="A110" s="108" t="n">
        <v>45638</v>
      </c>
      <c r="B110" s="54" t="n">
        <v>60</v>
      </c>
      <c r="C110" s="54" t="inlineStr">
        <is>
          <t>欧阳凤英</t>
        </is>
      </c>
      <c r="D110" s="54" t="n"/>
      <c r="E110" s="54" t="n"/>
      <c r="F110" s="54" t="n">
        <v>1</v>
      </c>
      <c r="G110" s="54" t="n"/>
      <c r="H110" s="54" t="inlineStr">
        <is>
          <t>G1978</t>
        </is>
      </c>
      <c r="I110" s="54" t="n">
        <v>1638</v>
      </c>
      <c r="J110" s="54" t="n"/>
      <c r="K110" s="54" t="n"/>
      <c r="L110" s="54" t="n"/>
      <c r="M110" s="54" t="n"/>
      <c r="N110" s="54" t="n"/>
      <c r="O110" s="54" t="n">
        <v>180</v>
      </c>
      <c r="P110" s="54" t="n">
        <v>140</v>
      </c>
      <c r="Q110" s="54" t="n"/>
      <c r="R110" s="54" t="n">
        <v>7</v>
      </c>
      <c r="S110" s="54" t="n"/>
      <c r="T110" s="54" t="n"/>
      <c r="U110" s="54" t="n"/>
      <c r="V110" s="54" t="n"/>
      <c r="W110" s="54" t="n"/>
      <c r="X110" s="54" t="n"/>
      <c r="Y110" s="54" t="n"/>
      <c r="Z110" s="195">
        <f>SUM(J110:Y110)</f>
        <v/>
      </c>
      <c r="AA110" s="54" t="inlineStr">
        <is>
          <t>对公</t>
        </is>
      </c>
      <c r="AB110" s="69" t="n"/>
      <c r="AC110" s="54" t="n"/>
      <c r="AD110" s="69" t="n"/>
      <c r="AE110" s="69" t="n"/>
      <c r="AF110" s="128" t="inlineStr">
        <is>
          <t>彭心怡</t>
        </is>
      </c>
      <c r="AG110" s="195" t="n"/>
      <c r="AH110" s="195" t="n"/>
      <c r="AI110" s="195" t="n"/>
      <c r="AJ110" s="195" t="n"/>
      <c r="AK110" s="195" t="n"/>
    </row>
    <row r="111" ht="25" customFormat="1" customHeight="1" s="406">
      <c r="A111" s="108" t="n">
        <v>45638</v>
      </c>
      <c r="B111" s="54" t="n">
        <v>24</v>
      </c>
      <c r="C111" s="54" t="inlineStr">
        <is>
          <t>阿明60（8216）</t>
        </is>
      </c>
      <c r="D111" s="54" t="n"/>
      <c r="E111" s="54" t="n">
        <v>1</v>
      </c>
      <c r="F111" s="54" t="n"/>
      <c r="G111" s="54" t="inlineStr">
        <is>
          <t>刘英桃</t>
        </is>
      </c>
      <c r="H111" s="54" t="inlineStr">
        <is>
          <t>梅2883</t>
        </is>
      </c>
      <c r="I111" s="54" t="n">
        <v>1638</v>
      </c>
      <c r="J111" s="54" t="n">
        <v>617.4</v>
      </c>
      <c r="K111" s="54" t="n"/>
      <c r="L111" s="54" t="n"/>
      <c r="M111" s="54" t="n"/>
      <c r="N111" s="54" t="n"/>
      <c r="O111" s="54" t="n"/>
      <c r="P111" s="54" t="n"/>
      <c r="Q111" s="54" t="n"/>
      <c r="R111" s="54" t="n"/>
      <c r="S111" s="54" t="n"/>
      <c r="T111" s="54" t="n"/>
      <c r="U111" s="54" t="n"/>
      <c r="V111" s="54" t="n"/>
      <c r="W111" s="54" t="n"/>
      <c r="X111" s="54" t="n"/>
      <c r="Y111" s="54" t="n"/>
      <c r="Z111" s="195">
        <f>SUM(J111:Y111)</f>
        <v/>
      </c>
      <c r="AA111" s="54" t="inlineStr">
        <is>
          <t>对公</t>
        </is>
      </c>
      <c r="AB111" s="69" t="n"/>
      <c r="AC111" s="54" t="n"/>
      <c r="AD111" s="69" t="n"/>
      <c r="AE111" s="69" t="n"/>
      <c r="AF111" s="128" t="inlineStr">
        <is>
          <t>彭心怡</t>
        </is>
      </c>
      <c r="AG111" s="195" t="n"/>
      <c r="AH111" s="195" t="n"/>
      <c r="AI111" s="195" t="n"/>
      <c r="AJ111" s="195" t="n"/>
      <c r="AK111" s="195" t="n"/>
    </row>
    <row r="112" ht="29" customFormat="1" customHeight="1" s="406">
      <c r="A112" s="45" t="n">
        <v>45638</v>
      </c>
      <c r="B112" s="162" t="n">
        <v>46</v>
      </c>
      <c r="C112" s="162" t="inlineStr">
        <is>
          <t>刘飞3（5162）</t>
        </is>
      </c>
      <c r="D112" s="162" t="n"/>
      <c r="E112" s="162" t="n"/>
      <c r="F112" s="162" t="n">
        <v>1</v>
      </c>
      <c r="G112" s="162" t="n"/>
      <c r="H112" s="162" t="inlineStr">
        <is>
          <t>清2551</t>
        </is>
      </c>
      <c r="I112" s="162" t="n">
        <v>1638</v>
      </c>
      <c r="J112" s="162" t="n"/>
      <c r="K112" s="162" t="n"/>
      <c r="L112" s="162" t="n"/>
      <c r="M112" s="162" t="n"/>
      <c r="N112" s="162" t="n"/>
      <c r="O112" s="162" t="n">
        <v>60</v>
      </c>
      <c r="P112" s="162" t="n"/>
      <c r="Q112" s="162" t="n"/>
      <c r="R112" s="162" t="n">
        <v>7</v>
      </c>
      <c r="S112" s="162" t="n"/>
      <c r="T112" s="162" t="n"/>
      <c r="U112" s="162" t="n"/>
      <c r="V112" s="162" t="n"/>
      <c r="W112" s="162" t="n"/>
      <c r="X112" s="162" t="n"/>
      <c r="Y112" s="162" t="n"/>
      <c r="Z112" s="406">
        <f>SUM(J112:Y112)</f>
        <v/>
      </c>
      <c r="AA112" s="162" t="inlineStr">
        <is>
          <t>对公</t>
        </is>
      </c>
      <c r="AB112" s="407" t="n"/>
      <c r="AC112" s="162" t="n"/>
      <c r="AD112" s="407" t="n"/>
      <c r="AE112" s="407" t="n"/>
      <c r="AF112" s="253" t="inlineStr">
        <is>
          <t>罗茜</t>
        </is>
      </c>
    </row>
    <row r="113" customFormat="1" s="216">
      <c r="A113" s="45" t="n">
        <v>45638</v>
      </c>
      <c r="B113" s="33" t="n">
        <v>20</v>
      </c>
      <c r="C113" s="324" t="inlineStr">
        <is>
          <t>刘慧3（0033）</t>
        </is>
      </c>
      <c r="D113" s="390" t="n"/>
      <c r="E113" s="390" t="n">
        <v>1</v>
      </c>
      <c r="F113" s="390" t="n"/>
      <c r="G113" s="37" t="inlineStr">
        <is>
          <t>张宇良</t>
        </is>
      </c>
      <c r="H113" s="390" t="inlineStr">
        <is>
          <t>G2621</t>
        </is>
      </c>
      <c r="I113" s="390" t="n"/>
      <c r="J113" s="390" t="n">
        <v>593.6</v>
      </c>
      <c r="K113" s="390" t="n"/>
      <c r="L113" s="390" t="n"/>
      <c r="M113" s="390" t="n"/>
      <c r="N113" s="390" t="n"/>
      <c r="O113" s="390" t="n"/>
      <c r="P113" s="390" t="n"/>
      <c r="Q113" s="390" t="n"/>
      <c r="R113" s="390" t="n"/>
      <c r="S113" s="390" t="n"/>
      <c r="V113" s="390" t="n"/>
      <c r="W113" s="390" t="n"/>
      <c r="X113" s="390" t="n"/>
      <c r="Y113" s="390" t="n"/>
      <c r="Z113" s="406">
        <f>SUM(J113:S113)</f>
        <v/>
      </c>
      <c r="AA113" s="162" t="inlineStr">
        <is>
          <t>对公</t>
        </is>
      </c>
    </row>
    <row r="114" ht="25" customFormat="1" customHeight="1" s="406">
      <c r="A114" s="45" t="n">
        <v>45639</v>
      </c>
      <c r="B114" s="162" t="n">
        <v>57</v>
      </c>
      <c r="C114" s="162" t="inlineStr">
        <is>
          <t>许小霞22（7848）</t>
        </is>
      </c>
      <c r="D114" s="162" t="n"/>
      <c r="E114" s="162" t="n">
        <v>1</v>
      </c>
      <c r="F114" s="162" t="n"/>
      <c r="G114" s="162" t="inlineStr">
        <is>
          <t>张宇良</t>
        </is>
      </c>
      <c r="H114" s="162" t="inlineStr">
        <is>
          <t>郑6353</t>
        </is>
      </c>
      <c r="I114" s="162" t="n"/>
      <c r="J114" s="162">
        <f>638.5-275</f>
        <v/>
      </c>
      <c r="K114" s="162" t="n">
        <v>275</v>
      </c>
      <c r="L114" s="162" t="n"/>
      <c r="M114" s="162" t="n"/>
      <c r="N114" s="162" t="n"/>
      <c r="O114" s="162" t="n"/>
      <c r="P114" s="162" t="n"/>
      <c r="Q114" s="162" t="n"/>
      <c r="R114" s="162" t="n">
        <v>15</v>
      </c>
      <c r="S114" s="162" t="n"/>
      <c r="T114" s="162" t="n"/>
      <c r="U114" s="162" t="n"/>
      <c r="V114" s="162" t="n"/>
      <c r="W114" s="162" t="n"/>
      <c r="X114" s="162" t="n"/>
      <c r="Y114" s="162" t="n"/>
      <c r="Z114" s="406">
        <f>SUM(J114:Y114)</f>
        <v/>
      </c>
      <c r="AA114" s="162" t="inlineStr">
        <is>
          <t>对公</t>
        </is>
      </c>
      <c r="AB114" s="407" t="n"/>
      <c r="AC114" s="162" t="n"/>
      <c r="AD114" s="407" t="n"/>
      <c r="AE114" s="407" t="n"/>
      <c r="AF114" s="253" t="inlineStr">
        <is>
          <t>黄嵌婷</t>
        </is>
      </c>
    </row>
    <row r="115" ht="27" customFormat="1" customHeight="1" s="406">
      <c r="A115" s="45" t="n">
        <v>45639</v>
      </c>
      <c r="B115" s="162" t="n">
        <v>13</v>
      </c>
      <c r="C115" s="162" t="inlineStr">
        <is>
          <t>谢静</t>
        </is>
      </c>
      <c r="D115" s="162" t="n"/>
      <c r="E115" s="162" t="n">
        <v>1</v>
      </c>
      <c r="F115" s="162" t="n"/>
      <c r="G115" s="162" t="inlineStr">
        <is>
          <t>孙静</t>
        </is>
      </c>
      <c r="H115" s="162" t="inlineStr">
        <is>
          <t>谭5919</t>
        </is>
      </c>
      <c r="I115" s="162" t="n"/>
      <c r="J115" s="162" t="n"/>
      <c r="K115" s="162" t="n"/>
      <c r="L115" s="162">
        <f>118+84</f>
        <v/>
      </c>
      <c r="M115" s="162" t="n"/>
      <c r="N115" s="162" t="n"/>
      <c r="O115" s="406" t="n"/>
      <c r="P115" s="162" t="n"/>
      <c r="Q115" s="162" t="n"/>
      <c r="R115" s="162" t="n">
        <v>60</v>
      </c>
      <c r="S115" s="162" t="n"/>
      <c r="T115" s="162" t="n"/>
      <c r="U115" s="162" t="n"/>
      <c r="V115" s="162" t="n"/>
      <c r="W115" s="162" t="n"/>
      <c r="X115" s="162" t="n"/>
      <c r="Y115" s="162" t="n"/>
      <c r="Z115" s="406">
        <f>SUM(J115:Y115)</f>
        <v/>
      </c>
      <c r="AA115" s="162" t="inlineStr">
        <is>
          <t>对公</t>
        </is>
      </c>
      <c r="AB115" s="407" t="n"/>
      <c r="AC115" s="162" t="n"/>
      <c r="AD115" s="407" t="inlineStr">
        <is>
          <t>地屈*1</t>
        </is>
      </c>
      <c r="AE115" s="407" t="n"/>
      <c r="AF115" s="253" t="inlineStr">
        <is>
          <t>罗茜</t>
        </is>
      </c>
    </row>
    <row r="116" ht="25" customFormat="1" customHeight="1" s="406">
      <c r="A116" s="45" t="n">
        <v>45639</v>
      </c>
      <c r="B116" s="162" t="n">
        <v>103</v>
      </c>
      <c r="C116" s="162" t="inlineStr">
        <is>
          <t>花花</t>
        </is>
      </c>
      <c r="D116" s="162" t="n"/>
      <c r="E116" s="162" t="n"/>
      <c r="F116" s="162" t="n">
        <v>1</v>
      </c>
      <c r="G116" s="162" t="n"/>
      <c r="H116" s="162" t="inlineStr">
        <is>
          <t>刘6822</t>
        </is>
      </c>
      <c r="I116" s="162" t="n">
        <v>1638</v>
      </c>
      <c r="J116" s="162" t="n"/>
      <c r="K116" s="162" t="n"/>
      <c r="L116" s="162" t="n"/>
      <c r="M116" s="162" t="n"/>
      <c r="N116" s="162" t="n"/>
      <c r="O116" s="162" t="n"/>
      <c r="P116" s="162" t="n"/>
      <c r="Q116" s="162" t="n"/>
      <c r="R116" s="162" t="n"/>
      <c r="S116" s="162" t="n"/>
      <c r="T116" s="162" t="n">
        <v>12</v>
      </c>
      <c r="U116" s="162" t="n"/>
      <c r="V116" s="162" t="n"/>
      <c r="W116" s="162" t="n"/>
      <c r="X116" s="162" t="n"/>
      <c r="Y116" s="162" t="n"/>
      <c r="Z116" s="406">
        <f>SUM(J116:Y116)</f>
        <v/>
      </c>
      <c r="AA116" s="162" t="inlineStr">
        <is>
          <t>对公</t>
        </is>
      </c>
      <c r="AB116" s="407" t="n"/>
      <c r="AC116" s="162" t="n"/>
      <c r="AD116" s="407" t="n"/>
      <c r="AE116" s="407" t="n"/>
      <c r="AF116" s="253" t="inlineStr">
        <is>
          <t>黄嵌婷</t>
        </is>
      </c>
    </row>
    <row r="117" ht="25" customFormat="1" customHeight="1" s="406">
      <c r="A117" s="45" t="n">
        <v>45639</v>
      </c>
      <c r="B117" s="162" t="n">
        <v>104</v>
      </c>
      <c r="C117" s="162" t="inlineStr">
        <is>
          <t>夏令</t>
        </is>
      </c>
      <c r="D117" s="162" t="n"/>
      <c r="E117" s="162" t="n"/>
      <c r="F117" s="162" t="n">
        <v>1</v>
      </c>
      <c r="G117" s="162" t="n"/>
      <c r="H117" s="162" t="inlineStr">
        <is>
          <t>刘6822</t>
        </is>
      </c>
      <c r="I117" s="162" t="n">
        <v>1638</v>
      </c>
      <c r="J117" s="162" t="n"/>
      <c r="K117" s="162" t="n"/>
      <c r="L117" s="162" t="n"/>
      <c r="M117" s="162" t="n"/>
      <c r="N117" s="162" t="n"/>
      <c r="O117" s="162" t="n"/>
      <c r="P117" s="162" t="n"/>
      <c r="Q117" s="162" t="n"/>
      <c r="R117" s="162" t="n"/>
      <c r="S117" s="162" t="n"/>
      <c r="T117" s="162" t="n">
        <v>12</v>
      </c>
      <c r="U117" s="162" t="n"/>
      <c r="V117" s="162" t="n"/>
      <c r="W117" s="162" t="n"/>
      <c r="X117" s="162" t="n"/>
      <c r="Y117" s="162" t="n"/>
      <c r="Z117" s="406">
        <f>SUM(J117:Y117)</f>
        <v/>
      </c>
      <c r="AA117" s="162" t="inlineStr">
        <is>
          <t>对公</t>
        </is>
      </c>
      <c r="AB117" s="407" t="n"/>
      <c r="AC117" s="162" t="n"/>
      <c r="AD117" s="407" t="n"/>
      <c r="AE117" s="407" t="n"/>
      <c r="AF117" s="253" t="inlineStr">
        <is>
          <t>黄嵌婷</t>
        </is>
      </c>
    </row>
    <row r="118" ht="25" customFormat="1" customHeight="1" s="406">
      <c r="A118" s="45" t="n">
        <v>45639</v>
      </c>
      <c r="B118" s="162" t="n">
        <v>13</v>
      </c>
      <c r="C118" s="162" t="inlineStr">
        <is>
          <t>韦中桃</t>
        </is>
      </c>
      <c r="D118" s="162" t="n"/>
      <c r="E118" s="162" t="n"/>
      <c r="F118" s="162" t="n">
        <v>1</v>
      </c>
      <c r="G118" s="162" t="n"/>
      <c r="H118" s="162" t="inlineStr">
        <is>
          <t>G1978</t>
        </is>
      </c>
      <c r="I118" s="162" t="n">
        <v>1638</v>
      </c>
      <c r="J118" s="162" t="n"/>
      <c r="K118" s="162" t="n"/>
      <c r="L118" s="162" t="n"/>
      <c r="M118" s="162" t="n"/>
      <c r="N118" s="162" t="n"/>
      <c r="O118" s="162" t="n"/>
      <c r="P118" s="162" t="n">
        <v>140</v>
      </c>
      <c r="Q118" s="162" t="n"/>
      <c r="R118" s="162" t="n"/>
      <c r="S118" s="162" t="n"/>
      <c r="T118" s="162" t="n"/>
      <c r="U118" s="162" t="n"/>
      <c r="V118" s="162" t="n"/>
      <c r="W118" s="162" t="n"/>
      <c r="X118" s="162" t="n"/>
      <c r="Y118" s="162" t="n"/>
      <c r="Z118" s="406">
        <f>SUM(J118:Y118)</f>
        <v/>
      </c>
      <c r="AA118" s="162" t="inlineStr">
        <is>
          <t>12.12对公</t>
        </is>
      </c>
      <c r="AB118" s="407" t="n"/>
      <c r="AC118" s="162" t="n"/>
      <c r="AD118" s="407" t="n"/>
      <c r="AE118" s="162" t="n"/>
      <c r="AF118" s="253" t="inlineStr">
        <is>
          <t>熊欢</t>
        </is>
      </c>
    </row>
    <row r="119" ht="25" customFormat="1" customHeight="1" s="406">
      <c r="A119" s="45" t="n">
        <v>45639</v>
      </c>
      <c r="B119" s="162" t="n"/>
      <c r="C119" s="162" t="inlineStr">
        <is>
          <t>程美琳</t>
        </is>
      </c>
      <c r="D119" s="162" t="n"/>
      <c r="E119" s="162" t="n"/>
      <c r="F119" s="162" t="inlineStr">
        <is>
          <t>简易</t>
        </is>
      </c>
      <c r="G119" s="162" t="n"/>
      <c r="H119" s="162" t="inlineStr">
        <is>
          <t>G1978</t>
        </is>
      </c>
      <c r="I119" s="162" t="n">
        <v>1638</v>
      </c>
      <c r="J119" s="162" t="n"/>
      <c r="K119" s="162" t="n"/>
      <c r="L119" s="162" t="n"/>
      <c r="M119" s="162" t="n"/>
      <c r="N119" s="162" t="n"/>
      <c r="O119" s="162" t="n"/>
      <c r="P119" s="162" t="n">
        <v>140</v>
      </c>
      <c r="Q119" s="162" t="n"/>
      <c r="R119" s="162" t="n"/>
      <c r="S119" s="162" t="n"/>
      <c r="T119" s="162" t="n"/>
      <c r="U119" s="162" t="n"/>
      <c r="V119" s="162" t="n"/>
      <c r="W119" s="162" t="n"/>
      <c r="X119" s="162" t="n"/>
      <c r="Y119" s="162" t="n"/>
      <c r="Z119" s="406">
        <f>SUM(J119:Y119)</f>
        <v/>
      </c>
      <c r="AA119" s="162" t="inlineStr">
        <is>
          <t>12.12对公</t>
        </is>
      </c>
      <c r="AB119" s="407" t="n"/>
      <c r="AC119" s="162" t="n"/>
      <c r="AD119" s="407" t="n"/>
      <c r="AE119" s="162" t="n"/>
      <c r="AF119" s="253" t="inlineStr">
        <is>
          <t>杨兴</t>
        </is>
      </c>
    </row>
    <row r="120" ht="25" customFormat="1" customHeight="1" s="406">
      <c r="A120" s="108" t="n">
        <v>45640</v>
      </c>
      <c r="B120" s="54" t="n">
        <v>21</v>
      </c>
      <c r="C120" s="54" t="inlineStr">
        <is>
          <t>陈彩燕</t>
        </is>
      </c>
      <c r="D120" s="54" t="n"/>
      <c r="E120" s="54" t="n">
        <v>1</v>
      </c>
      <c r="F120" s="54" t="n"/>
      <c r="G120" s="54" t="inlineStr">
        <is>
          <t>刘英桃</t>
        </is>
      </c>
      <c r="H120" s="54" t="inlineStr">
        <is>
          <t>G1978</t>
        </is>
      </c>
      <c r="I120" s="54" t="n">
        <v>1638</v>
      </c>
      <c r="J120" s="54" t="n">
        <v>431</v>
      </c>
      <c r="K120" s="54" t="n"/>
      <c r="L120" s="54" t="n"/>
      <c r="M120" s="54" t="n"/>
      <c r="N120" s="54" t="n"/>
      <c r="O120" s="54" t="n"/>
      <c r="P120" s="54" t="n"/>
      <c r="Q120" s="54" t="n"/>
      <c r="R120" s="54" t="n"/>
      <c r="S120" s="54" t="n"/>
      <c r="T120" s="54" t="n"/>
      <c r="U120" s="54" t="n"/>
      <c r="V120" s="54" t="n"/>
      <c r="W120" s="54" t="n"/>
      <c r="X120" s="54" t="n"/>
      <c r="Y120" s="54" t="n"/>
      <c r="Z120" s="195">
        <f>SUM(J120:Y120)</f>
        <v/>
      </c>
      <c r="AA120" s="54" t="inlineStr">
        <is>
          <t>对公</t>
        </is>
      </c>
      <c r="AB120" s="69" t="n"/>
      <c r="AC120" s="54" t="n"/>
      <c r="AD120" s="168" t="n"/>
      <c r="AE120" s="69" t="n"/>
      <c r="AF120" s="128" t="inlineStr">
        <is>
          <t>彭心怡</t>
        </is>
      </c>
      <c r="AG120" s="195" t="n"/>
      <c r="AH120" s="195" t="n"/>
      <c r="AI120" s="195" t="n"/>
      <c r="AJ120" s="195" t="n"/>
      <c r="AK120" s="195" t="n"/>
    </row>
    <row r="121" ht="32" customFormat="1" customHeight="1" s="406">
      <c r="A121" s="45" t="n">
        <v>45640</v>
      </c>
      <c r="B121" s="162" t="n">
        <v>36</v>
      </c>
      <c r="C121" s="162" t="inlineStr">
        <is>
          <t>谢静</t>
        </is>
      </c>
      <c r="D121" s="162" t="n"/>
      <c r="E121" s="162" t="n">
        <v>1</v>
      </c>
      <c r="F121" s="162" t="n"/>
      <c r="G121" s="162" t="inlineStr">
        <is>
          <t>孙静</t>
        </is>
      </c>
      <c r="H121" s="162" t="inlineStr">
        <is>
          <t>谭5919</t>
        </is>
      </c>
      <c r="I121" s="162" t="n">
        <v>1638</v>
      </c>
      <c r="J121" s="162" t="n"/>
      <c r="K121" s="162" t="n"/>
      <c r="L121" s="162" t="n">
        <v>577</v>
      </c>
      <c r="M121" s="162" t="n"/>
      <c r="N121" s="162" t="n"/>
      <c r="O121" s="162" t="n"/>
      <c r="P121" s="162" t="n"/>
      <c r="Q121" s="162" t="n"/>
      <c r="R121" s="162" t="n"/>
      <c r="S121" s="162" t="n"/>
      <c r="T121" s="162" t="n"/>
      <c r="U121" s="162" t="n"/>
      <c r="V121" s="162" t="n"/>
      <c r="W121" s="162" t="n"/>
      <c r="X121" s="162" t="n"/>
      <c r="Y121" s="162" t="n"/>
      <c r="Z121" s="406">
        <f>SUM(J121:Y121)</f>
        <v/>
      </c>
      <c r="AA121" s="162" t="inlineStr">
        <is>
          <t>对公</t>
        </is>
      </c>
      <c r="AB121" s="407" t="n"/>
      <c r="AC121" s="162" t="n"/>
      <c r="AD121" s="407" t="inlineStr">
        <is>
          <t>补佳乐*2</t>
        </is>
      </c>
      <c r="AE121" s="407" t="n"/>
      <c r="AF121" s="253" t="inlineStr">
        <is>
          <t>罗茜</t>
        </is>
      </c>
    </row>
    <row r="122" ht="25" customFormat="1" customHeight="1" s="406">
      <c r="A122" s="45" t="n">
        <v>45640</v>
      </c>
      <c r="B122" s="162" t="n">
        <v>80</v>
      </c>
      <c r="C122" s="162" t="inlineStr">
        <is>
          <t>冉碧霞</t>
        </is>
      </c>
      <c r="D122" s="162" t="n"/>
      <c r="E122" s="162" t="n"/>
      <c r="F122" s="162" t="n">
        <v>1</v>
      </c>
      <c r="G122" s="162" t="n"/>
      <c r="H122" s="162" t="inlineStr">
        <is>
          <t>G1978</t>
        </is>
      </c>
      <c r="I122" s="162" t="n">
        <v>1638</v>
      </c>
      <c r="J122" s="162" t="n"/>
      <c r="K122" s="162" t="n"/>
      <c r="L122" s="162" t="n"/>
      <c r="M122" s="162" t="n"/>
      <c r="N122" s="162" t="n">
        <v>121</v>
      </c>
      <c r="O122" s="162" t="n">
        <v>120</v>
      </c>
      <c r="P122" s="162" t="n">
        <v>140</v>
      </c>
      <c r="Q122" s="162" t="n"/>
      <c r="R122" s="162" t="n">
        <v>7</v>
      </c>
      <c r="S122" s="162" t="n"/>
      <c r="T122" s="162" t="n"/>
      <c r="U122" s="162" t="n"/>
      <c r="V122" s="162" t="n"/>
      <c r="W122" s="162" t="n"/>
      <c r="X122" s="162" t="n"/>
      <c r="Y122" s="162" t="n"/>
      <c r="Z122" s="406" t="n">
        <v>388</v>
      </c>
      <c r="AA122" s="162" t="inlineStr">
        <is>
          <t>对公</t>
        </is>
      </c>
      <c r="AB122" s="407" t="n"/>
      <c r="AC122" s="162" t="n"/>
      <c r="AD122" s="407" t="n"/>
      <c r="AE122" s="162" t="n"/>
      <c r="AF122" s="253" t="inlineStr">
        <is>
          <t>熊欢</t>
        </is>
      </c>
    </row>
    <row r="123" ht="25" customFormat="1" customHeight="1" s="406">
      <c r="A123" s="45" t="n">
        <v>45640</v>
      </c>
      <c r="B123" s="162" t="n">
        <v>81</v>
      </c>
      <c r="C123" s="162" t="inlineStr">
        <is>
          <t>程美琳</t>
        </is>
      </c>
      <c r="D123" s="162" t="n"/>
      <c r="E123" s="162" t="n"/>
      <c r="F123" s="162" t="n">
        <v>1</v>
      </c>
      <c r="G123" s="162" t="n"/>
      <c r="H123" s="162" t="inlineStr">
        <is>
          <t>G1978</t>
        </is>
      </c>
      <c r="I123" s="162" t="n">
        <v>1638</v>
      </c>
      <c r="J123" s="162" t="n"/>
      <c r="K123" s="162" t="n"/>
      <c r="L123" s="162" t="n"/>
      <c r="M123" s="162" t="n"/>
      <c r="N123" s="162" t="n"/>
      <c r="O123" s="162" t="n">
        <v>120</v>
      </c>
      <c r="P123" s="162" t="n">
        <v>140</v>
      </c>
      <c r="Q123" s="162" t="n"/>
      <c r="R123" s="162" t="n">
        <v>7</v>
      </c>
      <c r="S123" s="162" t="n"/>
      <c r="T123" s="162" t="n"/>
      <c r="U123" s="162" t="n"/>
      <c r="V123" s="162" t="n"/>
      <c r="W123" s="162" t="n"/>
      <c r="X123" s="162" t="n"/>
      <c r="Y123" s="162" t="n"/>
      <c r="Z123" s="406" t="n">
        <v>267</v>
      </c>
      <c r="AA123" s="162" t="inlineStr">
        <is>
          <t>对公</t>
        </is>
      </c>
      <c r="AB123" s="407" t="n"/>
      <c r="AC123" s="162" t="n"/>
      <c r="AD123" s="407" t="n"/>
      <c r="AE123" s="162" t="n"/>
      <c r="AF123" s="253" t="inlineStr">
        <is>
          <t>熊欢</t>
        </is>
      </c>
    </row>
    <row r="124" ht="25" customFormat="1" customHeight="1" s="406">
      <c r="A124" s="45" t="n">
        <v>45640</v>
      </c>
      <c r="B124" s="162" t="n">
        <v>82</v>
      </c>
      <c r="C124" s="162" t="inlineStr">
        <is>
          <t>刘珍珍</t>
        </is>
      </c>
      <c r="D124" s="162" t="n"/>
      <c r="E124" s="162" t="n"/>
      <c r="F124" s="162" t="n">
        <v>1</v>
      </c>
      <c r="G124" s="162" t="n"/>
      <c r="H124" s="162" t="inlineStr">
        <is>
          <t>G1978</t>
        </is>
      </c>
      <c r="I124" s="162" t="n">
        <v>1638</v>
      </c>
      <c r="J124" s="162" t="n"/>
      <c r="K124" s="162" t="n"/>
      <c r="L124" s="162" t="n"/>
      <c r="M124" s="162" t="n"/>
      <c r="N124" s="162" t="n"/>
      <c r="O124" s="162" t="n"/>
      <c r="P124" s="162" t="n">
        <v>140</v>
      </c>
      <c r="Q124" s="162" t="n"/>
      <c r="R124" s="162" t="n"/>
      <c r="S124" s="162" t="n"/>
      <c r="T124" s="162" t="n"/>
      <c r="U124" s="162" t="n"/>
      <c r="V124" s="162" t="n"/>
      <c r="W124" s="162" t="n"/>
      <c r="X124" s="162" t="n"/>
      <c r="Y124" s="162" t="n"/>
      <c r="Z124" s="406" t="n">
        <v>140</v>
      </c>
      <c r="AA124" s="162" t="inlineStr">
        <is>
          <t>对公</t>
        </is>
      </c>
      <c r="AB124" s="407" t="n"/>
      <c r="AC124" s="162" t="n"/>
      <c r="AD124" s="407" t="n"/>
      <c r="AE124" s="162" t="n"/>
      <c r="AF124" s="253" t="inlineStr">
        <is>
          <t>熊欢</t>
        </is>
      </c>
    </row>
    <row r="125" ht="25" customFormat="1" customHeight="1" s="406">
      <c r="A125" s="45" t="n">
        <v>45640</v>
      </c>
      <c r="B125" s="162" t="n"/>
      <c r="C125" s="162" t="inlineStr">
        <is>
          <t>陈桂芝</t>
        </is>
      </c>
      <c r="D125" s="53" t="inlineStr">
        <is>
          <t>退12.12</t>
        </is>
      </c>
      <c r="F125" s="162" t="n"/>
      <c r="G125" s="162" t="inlineStr">
        <is>
          <t>向雅洁</t>
        </is>
      </c>
      <c r="H125" s="162" t="inlineStr">
        <is>
          <t>章9619</t>
        </is>
      </c>
      <c r="I125" s="162" t="n">
        <v>1638</v>
      </c>
      <c r="J125" s="162" t="n"/>
      <c r="K125" s="162" t="n">
        <v>-320</v>
      </c>
      <c r="L125" s="162" t="n"/>
      <c r="M125" s="162" t="n"/>
      <c r="N125" s="162" t="n"/>
      <c r="O125" s="162" t="n"/>
      <c r="P125" s="162" t="n"/>
      <c r="Q125" s="162" t="n"/>
      <c r="R125" s="162" t="n"/>
      <c r="S125" s="162" t="n"/>
      <c r="T125" s="162" t="n"/>
      <c r="U125" s="162" t="n"/>
      <c r="V125" s="162" t="n"/>
      <c r="W125" s="162" t="n"/>
      <c r="X125" s="162" t="n"/>
      <c r="Y125" s="162" t="n"/>
      <c r="Z125" s="406" t="n">
        <v>-320</v>
      </c>
      <c r="AA125" s="162" t="inlineStr">
        <is>
          <t>对公</t>
        </is>
      </c>
      <c r="AB125" s="407" t="n"/>
      <c r="AC125" s="162" t="n"/>
      <c r="AD125" s="407" t="inlineStr">
        <is>
          <t>退（协）消癥化瘀散4付</t>
        </is>
      </c>
      <c r="AE125" s="162" t="n"/>
      <c r="AF125" s="253" t="inlineStr">
        <is>
          <t>熊欢</t>
        </is>
      </c>
    </row>
    <row r="126" ht="25" customFormat="1" customHeight="1" s="406">
      <c r="A126" s="45" t="n">
        <v>45640</v>
      </c>
      <c r="B126" s="162" t="n">
        <v>8</v>
      </c>
      <c r="C126" s="162" t="inlineStr">
        <is>
          <t>王惹作</t>
        </is>
      </c>
      <c r="D126" s="162" t="n"/>
      <c r="E126" s="162" t="n"/>
      <c r="F126" s="162" t="n">
        <v>1</v>
      </c>
      <c r="G126" s="162" t="n"/>
      <c r="H126" s="162" t="inlineStr">
        <is>
          <t>G5325</t>
        </is>
      </c>
      <c r="I126" s="162" t="n">
        <v>1638</v>
      </c>
      <c r="J126" s="162" t="n"/>
      <c r="K126" s="162" t="n"/>
      <c r="L126" s="162" t="n">
        <v>408</v>
      </c>
      <c r="M126" s="162" t="n"/>
      <c r="N126" s="162" t="n"/>
      <c r="O126" s="162" t="n"/>
      <c r="P126" s="162" t="n"/>
      <c r="Q126" s="162" t="n"/>
      <c r="R126" s="162" t="n"/>
      <c r="S126" s="162" t="n"/>
      <c r="T126" s="162" t="n"/>
      <c r="U126" s="162" t="n"/>
      <c r="V126" s="162" t="n"/>
      <c r="W126" s="162" t="n"/>
      <c r="X126" s="162" t="n"/>
      <c r="Y126" s="162" t="n"/>
      <c r="Z126" s="406" t="n">
        <v>408</v>
      </c>
      <c r="AA126" s="162" t="inlineStr">
        <is>
          <t>12.13对公</t>
        </is>
      </c>
      <c r="AB126" s="407" t="n"/>
      <c r="AC126" s="162" t="n"/>
      <c r="AD126" s="407" t="n"/>
      <c r="AE126" s="407" t="n"/>
      <c r="AF126" s="253" t="inlineStr">
        <is>
          <t>向文娟</t>
        </is>
      </c>
    </row>
    <row r="127" ht="25" customFormat="1" customHeight="1" s="406">
      <c r="A127" s="45" t="n">
        <v>45640</v>
      </c>
      <c r="B127" s="162" t="n">
        <v>60</v>
      </c>
      <c r="C127" s="162" t="inlineStr">
        <is>
          <t>花花</t>
        </is>
      </c>
      <c r="D127" s="162" t="n"/>
      <c r="E127" s="162" t="n"/>
      <c r="F127" s="162" t="n">
        <v>1</v>
      </c>
      <c r="G127" s="162" t="n"/>
      <c r="H127" s="162" t="inlineStr">
        <is>
          <t>刘6822</t>
        </is>
      </c>
      <c r="I127" s="162" t="n">
        <v>1638</v>
      </c>
      <c r="J127" s="162" t="n"/>
      <c r="K127" s="162" t="n"/>
      <c r="L127" s="162" t="n"/>
      <c r="M127" s="162" t="n"/>
      <c r="N127" s="162" t="n"/>
      <c r="O127" s="162" t="n"/>
      <c r="P127" s="162" t="n"/>
      <c r="Q127" s="162" t="n"/>
      <c r="R127" s="162" t="n"/>
      <c r="S127" s="162" t="n"/>
      <c r="T127" s="162" t="n">
        <v>12</v>
      </c>
      <c r="U127" s="162" t="n"/>
      <c r="V127" s="162" t="n"/>
      <c r="W127" s="162" t="n"/>
      <c r="X127" s="162" t="n"/>
      <c r="Y127" s="162" t="n"/>
      <c r="Z127" s="406" t="n">
        <v>12</v>
      </c>
      <c r="AA127" s="162" t="inlineStr">
        <is>
          <t>对公</t>
        </is>
      </c>
      <c r="AB127" s="407" t="n"/>
      <c r="AC127" s="162" t="n"/>
      <c r="AD127" s="407" t="n"/>
      <c r="AE127" s="407" t="n"/>
      <c r="AF127" s="253" t="inlineStr">
        <is>
          <t>向文娟</t>
        </is>
      </c>
    </row>
    <row r="128" ht="25" customFormat="1" customHeight="1" s="406">
      <c r="A128" s="45" t="n">
        <v>45640</v>
      </c>
      <c r="B128" s="162" t="n">
        <v>61</v>
      </c>
      <c r="C128" s="162" t="inlineStr">
        <is>
          <t>夏令</t>
        </is>
      </c>
      <c r="D128" s="162" t="n"/>
      <c r="E128" s="162" t="n"/>
      <c r="F128" s="162" t="n">
        <v>1</v>
      </c>
      <c r="G128" s="162" t="n"/>
      <c r="H128" s="162" t="inlineStr">
        <is>
          <t>刘6822</t>
        </is>
      </c>
      <c r="I128" s="162" t="n">
        <v>1638</v>
      </c>
      <c r="J128" s="162" t="n"/>
      <c r="K128" s="162" t="n"/>
      <c r="L128" s="162" t="n"/>
      <c r="M128" s="162" t="n"/>
      <c r="N128" s="162" t="n"/>
      <c r="O128" s="162" t="n"/>
      <c r="P128" s="162" t="n"/>
      <c r="Q128" s="162" t="n"/>
      <c r="R128" s="162" t="n"/>
      <c r="S128" s="162" t="n"/>
      <c r="T128" s="162" t="n">
        <v>12</v>
      </c>
      <c r="U128" s="162" t="n"/>
      <c r="V128" s="162" t="n"/>
      <c r="W128" s="162" t="n"/>
      <c r="X128" s="162" t="n"/>
      <c r="Y128" s="162" t="n"/>
      <c r="Z128" s="406" t="n">
        <v>12</v>
      </c>
      <c r="AA128" s="162" t="inlineStr">
        <is>
          <t>对公</t>
        </is>
      </c>
      <c r="AB128" s="407" t="n"/>
      <c r="AC128" s="162" t="n"/>
      <c r="AD128" s="407" t="n"/>
      <c r="AE128" s="407" t="n"/>
      <c r="AF128" s="253" t="inlineStr">
        <is>
          <t>向文娟</t>
        </is>
      </c>
    </row>
    <row r="129" ht="27" customFormat="1" customHeight="1" s="406">
      <c r="A129" s="45" t="n">
        <v>45641</v>
      </c>
      <c r="B129" s="162" t="n">
        <v>24</v>
      </c>
      <c r="C129" s="162" t="inlineStr">
        <is>
          <t>谢静</t>
        </is>
      </c>
      <c r="D129" s="162" t="n"/>
      <c r="E129" s="373" t="n">
        <v>1</v>
      </c>
      <c r="F129" s="162" t="n"/>
      <c r="G129" s="162" t="inlineStr">
        <is>
          <t>孙静</t>
        </is>
      </c>
      <c r="H129" s="162" t="inlineStr">
        <is>
          <t>谭5919</t>
        </is>
      </c>
      <c r="I129" s="162" t="n"/>
      <c r="J129" s="162" t="n"/>
      <c r="K129" s="162" t="n"/>
      <c r="L129" s="162">
        <f>118+220+2</f>
        <v/>
      </c>
      <c r="M129" s="162" t="n"/>
      <c r="N129" s="162" t="n"/>
      <c r="O129" s="406" t="n"/>
      <c r="P129" s="406" t="n"/>
      <c r="Q129" s="162" t="n"/>
      <c r="R129" s="162" t="n"/>
      <c r="S129" s="162" t="n"/>
      <c r="T129" s="162" t="n"/>
      <c r="U129" s="162" t="n"/>
      <c r="V129" s="406" t="n"/>
      <c r="W129" s="162" t="n"/>
      <c r="X129" s="162" t="n"/>
      <c r="Y129" s="162" t="n"/>
      <c r="Z129" s="406">
        <f>SUM(J129:Y129)</f>
        <v/>
      </c>
      <c r="AA129" s="162" t="inlineStr">
        <is>
          <t>对公</t>
        </is>
      </c>
      <c r="AB129" s="407" t="n"/>
      <c r="AC129" s="162" t="n"/>
      <c r="AD129" s="406" t="n"/>
      <c r="AE129" s="407" t="n"/>
      <c r="AF129" s="253" t="inlineStr">
        <is>
          <t>罗茜</t>
        </is>
      </c>
    </row>
    <row r="130" ht="27" customFormat="1" customHeight="1" s="406">
      <c r="A130" s="45" t="n">
        <v>45641</v>
      </c>
      <c r="B130" s="411" t="n"/>
      <c r="C130" s="411" t="n"/>
      <c r="D130" s="162" t="n"/>
      <c r="E130" s="397" t="inlineStr">
        <is>
          <t>退12.15</t>
        </is>
      </c>
      <c r="F130" s="46" t="n"/>
      <c r="G130" s="46" t="inlineStr">
        <is>
          <t>孙静</t>
        </is>
      </c>
      <c r="H130" s="162" t="inlineStr">
        <is>
          <t>谭5919</t>
        </is>
      </c>
      <c r="I130" s="162" t="n"/>
      <c r="J130" s="162" t="n"/>
      <c r="K130" s="162" t="n"/>
      <c r="L130" s="162" t="n">
        <v>-2</v>
      </c>
      <c r="M130" s="162" t="n"/>
      <c r="N130" s="162" t="n"/>
      <c r="O130" s="406" t="n"/>
      <c r="P130" s="406" t="n"/>
      <c r="Q130" s="162" t="n"/>
      <c r="R130" s="162" t="n"/>
      <c r="S130" s="162" t="n"/>
      <c r="T130" s="162" t="n"/>
      <c r="U130" s="162" t="n"/>
      <c r="V130" s="406" t="n"/>
      <c r="W130" s="162" t="n"/>
      <c r="X130" s="162" t="n"/>
      <c r="Y130" s="162" t="n"/>
      <c r="Z130" s="406">
        <f>SUM(J130:Y130)</f>
        <v/>
      </c>
      <c r="AA130" s="162" t="inlineStr">
        <is>
          <t>对公</t>
        </is>
      </c>
      <c r="AB130" s="407" t="n"/>
      <c r="AC130" s="162" t="n"/>
      <c r="AD130" s="406" t="inlineStr">
        <is>
          <t>退盐水*2</t>
        </is>
      </c>
      <c r="AE130" s="407" t="n"/>
      <c r="AF130" s="253" t="inlineStr">
        <is>
          <t>罗茜</t>
        </is>
      </c>
    </row>
    <row r="131" ht="29" customFormat="1" customHeight="1" s="406">
      <c r="A131" s="45" t="n">
        <v>45641</v>
      </c>
      <c r="B131" s="162" t="n">
        <v>67</v>
      </c>
      <c r="C131" s="162" t="inlineStr">
        <is>
          <t>周春红43（2551）</t>
        </is>
      </c>
      <c r="D131" s="162" t="n"/>
      <c r="E131" s="373" t="n">
        <v>1</v>
      </c>
      <c r="F131" s="162" t="n"/>
      <c r="G131" s="162" t="inlineStr">
        <is>
          <t>孙静</t>
        </is>
      </c>
      <c r="H131" s="162" t="inlineStr">
        <is>
          <t>清2551</t>
        </is>
      </c>
      <c r="I131" s="162" t="n">
        <v>1638</v>
      </c>
      <c r="J131" s="162" t="n"/>
      <c r="K131" s="162" t="n"/>
      <c r="L131" s="162" t="n">
        <v>560</v>
      </c>
      <c r="M131" s="162" t="n"/>
      <c r="N131" s="162" t="n"/>
      <c r="O131" s="162" t="n">
        <v>210</v>
      </c>
      <c r="P131" s="162" t="n">
        <v>200</v>
      </c>
      <c r="Q131" s="162" t="n"/>
      <c r="R131" s="162" t="n">
        <v>2</v>
      </c>
      <c r="S131" s="162" t="n"/>
      <c r="T131" s="162" t="n"/>
      <c r="U131" s="162" t="n"/>
      <c r="V131" s="162" t="n"/>
      <c r="W131" s="162" t="n"/>
      <c r="X131" s="162" t="n"/>
      <c r="Y131" s="162" t="n"/>
      <c r="Z131" s="406" t="n">
        <v>972</v>
      </c>
      <c r="AA131" s="162" t="inlineStr">
        <is>
          <t>对公</t>
        </is>
      </c>
      <c r="AB131" s="407" t="n"/>
      <c r="AC131" s="162" t="n"/>
      <c r="AD131" s="407" t="n"/>
      <c r="AE131" s="407" t="n"/>
      <c r="AF131" s="253" t="inlineStr">
        <is>
          <t>罗茜</t>
        </is>
      </c>
    </row>
    <row r="132" ht="25" customFormat="1" customHeight="1" s="406">
      <c r="A132" s="108" t="n">
        <v>45641</v>
      </c>
      <c r="B132" s="54" t="n">
        <v>15</v>
      </c>
      <c r="C132" s="54" t="inlineStr">
        <is>
          <t>杜娜</t>
        </is>
      </c>
      <c r="D132" s="54" t="n"/>
      <c r="E132" s="54" t="n"/>
      <c r="F132" s="54" t="n">
        <v>1</v>
      </c>
      <c r="G132" s="54" t="n"/>
      <c r="H132" s="54" t="inlineStr">
        <is>
          <t>曾3546</t>
        </is>
      </c>
      <c r="I132" s="54" t="n">
        <v>1638</v>
      </c>
      <c r="J132" s="54" t="n"/>
      <c r="K132" s="54" t="n"/>
      <c r="L132" s="54" t="n"/>
      <c r="M132" s="54" t="n"/>
      <c r="N132" s="54" t="n"/>
      <c r="O132" s="54" t="n">
        <v>180</v>
      </c>
      <c r="P132" s="54" t="n">
        <v>140</v>
      </c>
      <c r="Q132" s="54" t="n"/>
      <c r="R132" s="54" t="n">
        <v>7</v>
      </c>
      <c r="S132" s="54" t="n"/>
      <c r="T132" s="54" t="n"/>
      <c r="U132" s="54" t="n"/>
      <c r="V132" s="54" t="n"/>
      <c r="W132" s="54" t="n"/>
      <c r="X132" s="54" t="n"/>
      <c r="Y132" s="54" t="n"/>
      <c r="Z132" s="195" t="n">
        <v>327</v>
      </c>
      <c r="AA132" s="54" t="inlineStr">
        <is>
          <t>对公</t>
        </is>
      </c>
      <c r="AB132" s="69" t="n"/>
      <c r="AC132" s="54" t="n"/>
      <c r="AD132" s="168" t="n"/>
      <c r="AE132" s="69" t="n"/>
      <c r="AF132" s="128" t="inlineStr">
        <is>
          <t>彭心怡</t>
        </is>
      </c>
      <c r="AG132" s="195" t="n"/>
      <c r="AH132" s="195" t="n"/>
      <c r="AI132" s="195" t="n"/>
      <c r="AJ132" s="195" t="n"/>
      <c r="AK132" s="195" t="n"/>
    </row>
    <row r="133" ht="25" customHeight="1" s="408">
      <c r="A133" s="108" t="n">
        <v>45641</v>
      </c>
      <c r="B133" s="54" t="n">
        <v>23</v>
      </c>
      <c r="C133" s="54" t="inlineStr">
        <is>
          <t>陈彩燕</t>
        </is>
      </c>
      <c r="D133" s="54" t="n"/>
      <c r="E133" s="54" t="n">
        <v>1</v>
      </c>
      <c r="F133" s="54" t="n"/>
      <c r="G133" s="54" t="inlineStr">
        <is>
          <t>章琼</t>
        </is>
      </c>
      <c r="H133" s="54" t="inlineStr">
        <is>
          <t>G1978</t>
        </is>
      </c>
      <c r="I133" s="54" t="n">
        <v>1638</v>
      </c>
      <c r="J133" s="54" t="n"/>
      <c r="K133" s="54" t="n"/>
      <c r="L133" s="54" t="n"/>
      <c r="M133" s="54" t="n"/>
      <c r="N133" s="54" t="n"/>
      <c r="O133" s="54" t="n">
        <v>3241</v>
      </c>
      <c r="P133" s="54" t="n"/>
      <c r="Q133" s="54" t="n"/>
      <c r="R133" s="54" t="n">
        <v>21</v>
      </c>
      <c r="S133" s="54" t="n"/>
      <c r="T133" s="54" t="n"/>
      <c r="U133" s="54" t="n"/>
      <c r="V133" s="54" t="n"/>
      <c r="W133" s="54" t="n">
        <v>20</v>
      </c>
      <c r="X133" s="54" t="n"/>
      <c r="Y133" s="54" t="n"/>
      <c r="Z133" s="195" t="n">
        <v>3282</v>
      </c>
      <c r="AA133" s="54" t="inlineStr">
        <is>
          <t>对公</t>
        </is>
      </c>
      <c r="AB133" s="69" t="n"/>
      <c r="AC133" s="54" t="n"/>
      <c r="AD133" s="168" t="n"/>
      <c r="AE133" s="69" t="n"/>
      <c r="AF133" s="128" t="inlineStr">
        <is>
          <t>彭心怡</t>
        </is>
      </c>
      <c r="AG133" s="195" t="n"/>
      <c r="AH133" s="195" t="n"/>
      <c r="AI133" s="195" t="n"/>
      <c r="AJ133" s="195" t="n"/>
      <c r="AK133" s="195" t="n"/>
    </row>
    <row r="134" ht="25" customFormat="1" customHeight="1" s="114">
      <c r="A134" s="108" t="n">
        <v>45641</v>
      </c>
      <c r="B134" s="306" t="n">
        <v>31</v>
      </c>
      <c r="C134" s="306" t="inlineStr">
        <is>
          <t>曾连连</t>
        </is>
      </c>
      <c r="D134" s="306" t="n"/>
      <c r="E134" s="306" t="n"/>
      <c r="F134" s="306" t="inlineStr">
        <is>
          <t>简易</t>
        </is>
      </c>
      <c r="G134" s="306" t="n"/>
      <c r="H134" s="306" t="inlineStr">
        <is>
          <t>刘3652</t>
        </is>
      </c>
      <c r="I134" s="306" t="n">
        <v>1638</v>
      </c>
      <c r="J134" s="306" t="n"/>
      <c r="K134" s="306" t="n"/>
      <c r="L134" s="306" t="n">
        <v>413.5</v>
      </c>
      <c r="M134" s="306" t="n"/>
      <c r="N134" s="306" t="n"/>
      <c r="O134" s="306" t="n"/>
      <c r="P134" s="306" t="n"/>
      <c r="Q134" s="306" t="n"/>
      <c r="R134" s="306" t="n"/>
      <c r="S134" s="306" t="n"/>
      <c r="T134" s="306" t="n"/>
      <c r="U134" s="306" t="n"/>
      <c r="V134" s="306" t="n"/>
      <c r="W134" s="306" t="n"/>
      <c r="X134" s="306" t="n"/>
      <c r="Y134" s="306" t="n"/>
      <c r="Z134" s="114" t="n">
        <v>413.5</v>
      </c>
      <c r="AA134" s="306" t="inlineStr">
        <is>
          <t>对公</t>
        </is>
      </c>
      <c r="AB134" s="122" t="n"/>
      <c r="AC134" s="306" t="n"/>
      <c r="AD134" s="398" t="n"/>
      <c r="AE134" s="122" t="inlineStr">
        <is>
          <t>1638接龙为曾莲莲</t>
        </is>
      </c>
      <c r="AF134" s="128" t="inlineStr">
        <is>
          <t>彭心怡</t>
        </is>
      </c>
    </row>
    <row r="135" ht="25" customFormat="1" customHeight="1" s="114">
      <c r="A135" s="108" t="n">
        <v>45641</v>
      </c>
      <c r="B135" s="411" t="n"/>
      <c r="C135" s="411" t="n"/>
      <c r="D135" s="306" t="n">
        <v>1</v>
      </c>
      <c r="E135" s="306" t="n"/>
      <c r="F135" s="306" t="n"/>
      <c r="G135" s="306" t="inlineStr">
        <is>
          <t>刘英桃</t>
        </is>
      </c>
      <c r="H135" s="411" t="n"/>
      <c r="I135" s="411" t="n"/>
      <c r="J135" s="306" t="n">
        <v>627.9</v>
      </c>
      <c r="K135" s="306" t="n">
        <v>60</v>
      </c>
      <c r="L135" s="306" t="n"/>
      <c r="M135" s="306" t="n"/>
      <c r="N135" s="306" t="n"/>
      <c r="O135" s="306" t="n"/>
      <c r="P135" s="306" t="n"/>
      <c r="Q135" s="306" t="n"/>
      <c r="R135" s="306" t="n"/>
      <c r="S135" s="306" t="n"/>
      <c r="T135" s="306" t="n"/>
      <c r="U135" s="306" t="n"/>
      <c r="V135" s="306" t="n"/>
      <c r="W135" s="306" t="n">
        <v>20</v>
      </c>
      <c r="X135" s="306" t="n"/>
      <c r="Y135" s="306" t="n"/>
      <c r="Z135" s="114" t="n">
        <v>707.9</v>
      </c>
      <c r="AA135" s="306" t="inlineStr">
        <is>
          <t>对公</t>
        </is>
      </c>
      <c r="AB135" s="122" t="n"/>
      <c r="AC135" s="306" t="n"/>
      <c r="AD135" s="398" t="n"/>
      <c r="AE135" s="411" t="n"/>
      <c r="AF135" s="128" t="inlineStr">
        <is>
          <t>彭心怡</t>
        </is>
      </c>
    </row>
    <row r="136" ht="25" customFormat="1" customHeight="1" s="406">
      <c r="A136" s="108" t="n">
        <v>45641</v>
      </c>
      <c r="B136" s="54" t="n">
        <v>48</v>
      </c>
      <c r="C136" s="54" t="inlineStr">
        <is>
          <t>朱小丽</t>
        </is>
      </c>
      <c r="D136" s="54" t="n"/>
      <c r="E136" s="54" t="n"/>
      <c r="F136" s="54" t="n">
        <v>1</v>
      </c>
      <c r="G136" s="54" t="n"/>
      <c r="H136" s="54" t="inlineStr">
        <is>
          <t>G1978</t>
        </is>
      </c>
      <c r="I136" s="54" t="n">
        <v>1638</v>
      </c>
      <c r="J136" s="54" t="n"/>
      <c r="K136" s="54" t="n"/>
      <c r="L136" s="54" t="n"/>
      <c r="M136" s="54" t="n"/>
      <c r="N136" s="54" t="n">
        <v>180</v>
      </c>
      <c r="O136" s="54" t="n">
        <v>30</v>
      </c>
      <c r="P136" s="54" t="n"/>
      <c r="Q136" s="54" t="n"/>
      <c r="R136" s="54" t="n">
        <v>7</v>
      </c>
      <c r="S136" s="54" t="n"/>
      <c r="T136" s="54" t="n"/>
      <c r="U136" s="54" t="n"/>
      <c r="V136" s="54" t="n"/>
      <c r="W136" s="54" t="n"/>
      <c r="X136" s="54" t="n"/>
      <c r="Y136" s="54" t="n"/>
      <c r="Z136" s="195" t="n">
        <v>217</v>
      </c>
      <c r="AA136" s="54" t="inlineStr">
        <is>
          <t>对公</t>
        </is>
      </c>
      <c r="AB136" s="69" t="n"/>
      <c r="AC136" s="54" t="n"/>
      <c r="AD136" s="168" t="n"/>
      <c r="AE136" s="69" t="n"/>
      <c r="AF136" s="128" t="inlineStr">
        <is>
          <t>彭心怡</t>
        </is>
      </c>
      <c r="AG136" s="195" t="n"/>
      <c r="AH136" s="195" t="n"/>
      <c r="AI136" s="195" t="n"/>
      <c r="AJ136" s="195" t="n"/>
      <c r="AK136" s="195" t="n"/>
    </row>
    <row r="137" ht="25" customFormat="1" customHeight="1" s="406">
      <c r="A137" s="45" t="n">
        <v>45641</v>
      </c>
      <c r="B137" s="162" t="n">
        <v>49</v>
      </c>
      <c r="C137" s="162" t="inlineStr">
        <is>
          <t>花花</t>
        </is>
      </c>
      <c r="D137" s="162" t="n"/>
      <c r="E137" s="162" t="n"/>
      <c r="F137" s="162" t="n">
        <v>1</v>
      </c>
      <c r="G137" s="162" t="n"/>
      <c r="H137" s="162" t="inlineStr">
        <is>
          <t>刘6822</t>
        </is>
      </c>
      <c r="I137" s="162" t="n">
        <v>1638</v>
      </c>
      <c r="J137" s="162" t="n"/>
      <c r="K137" s="162" t="n"/>
      <c r="L137" s="162" t="n"/>
      <c r="M137" s="162" t="n"/>
      <c r="N137" s="162" t="n"/>
      <c r="O137" s="162" t="n"/>
      <c r="P137" s="162" t="n"/>
      <c r="Q137" s="162" t="n"/>
      <c r="R137" s="162" t="n"/>
      <c r="S137" s="162" t="n"/>
      <c r="T137" s="162" t="n">
        <v>12</v>
      </c>
      <c r="U137" s="162" t="n"/>
      <c r="V137" s="162" t="n"/>
      <c r="W137" s="162" t="n"/>
      <c r="X137" s="162" t="n"/>
      <c r="Y137" s="162" t="n"/>
      <c r="Z137" s="406">
        <f>SUM(J137:Y137)</f>
        <v/>
      </c>
      <c r="AA137" s="162" t="inlineStr">
        <is>
          <t>对公</t>
        </is>
      </c>
      <c r="AB137" s="407" t="n"/>
      <c r="AC137" s="162" t="n"/>
      <c r="AD137" s="407" t="n"/>
      <c r="AE137" s="407" t="n"/>
      <c r="AF137" s="253" t="inlineStr">
        <is>
          <t>向文娟</t>
        </is>
      </c>
    </row>
    <row r="138" ht="25" customFormat="1" customHeight="1" s="406">
      <c r="A138" s="45" t="n">
        <v>45641</v>
      </c>
      <c r="B138" s="162" t="n">
        <v>50</v>
      </c>
      <c r="C138" s="162" t="inlineStr">
        <is>
          <t>夏令</t>
        </is>
      </c>
      <c r="D138" s="162" t="n"/>
      <c r="E138" s="162" t="n"/>
      <c r="F138" s="162" t="n">
        <v>1</v>
      </c>
      <c r="G138" s="162" t="n"/>
      <c r="H138" s="162" t="inlineStr">
        <is>
          <t>刘6822</t>
        </is>
      </c>
      <c r="I138" s="162" t="n">
        <v>1638</v>
      </c>
      <c r="J138" s="162" t="n"/>
      <c r="K138" s="162" t="n"/>
      <c r="L138" s="162" t="n"/>
      <c r="M138" s="162" t="n"/>
      <c r="N138" s="162" t="n"/>
      <c r="O138" s="162" t="n"/>
      <c r="P138" s="162" t="n"/>
      <c r="Q138" s="162" t="n"/>
      <c r="R138" s="162" t="n"/>
      <c r="S138" s="162" t="n"/>
      <c r="T138" s="162" t="n">
        <v>12</v>
      </c>
      <c r="U138" s="162" t="n"/>
      <c r="V138" s="162" t="n"/>
      <c r="W138" s="162" t="n"/>
      <c r="X138" s="162" t="n"/>
      <c r="Y138" s="162" t="n"/>
      <c r="Z138" s="406">
        <f>SUM(J138:Y138)</f>
        <v/>
      </c>
      <c r="AA138" s="162" t="inlineStr">
        <is>
          <t>对公</t>
        </is>
      </c>
      <c r="AB138" s="407" t="n"/>
      <c r="AC138" s="162" t="n"/>
      <c r="AD138" s="407" t="n"/>
      <c r="AE138" s="407" t="n"/>
      <c r="AF138" s="253" t="inlineStr">
        <is>
          <t>向文娟</t>
        </is>
      </c>
    </row>
    <row r="139" ht="26" customFormat="1" customHeight="1" s="406">
      <c r="A139" s="45" t="n">
        <v>45642</v>
      </c>
      <c r="B139" s="162" t="n">
        <v>9</v>
      </c>
      <c r="C139" s="162" t="inlineStr">
        <is>
          <t>谢静</t>
        </is>
      </c>
      <c r="D139" s="162" t="n"/>
      <c r="E139" s="373" t="n">
        <v>1</v>
      </c>
      <c r="F139" s="162" t="n"/>
      <c r="G139" s="162" t="inlineStr">
        <is>
          <t>孙静</t>
        </is>
      </c>
      <c r="H139" s="162" t="inlineStr">
        <is>
          <t>谭5919</t>
        </is>
      </c>
      <c r="I139" s="162" t="n"/>
      <c r="J139" s="162" t="n"/>
      <c r="K139" s="162" t="n"/>
      <c r="L139" s="162" t="n">
        <v>108</v>
      </c>
      <c r="M139" s="162" t="n"/>
      <c r="N139" s="162" t="n"/>
      <c r="O139" s="162" t="n"/>
      <c r="P139" s="162" t="n"/>
      <c r="Q139" s="162" t="n"/>
      <c r="R139" s="162" t="n"/>
      <c r="S139" s="162" t="n"/>
      <c r="T139" s="162" t="n"/>
      <c r="U139" s="162" t="n"/>
      <c r="V139" s="162" t="n"/>
      <c r="W139" s="162" t="n"/>
      <c r="X139" s="162" t="n"/>
      <c r="Y139" s="162" t="n"/>
      <c r="Z139" s="406">
        <f>SUM(J139:Y139)</f>
        <v/>
      </c>
      <c r="AA139" s="162" t="inlineStr">
        <is>
          <t>对公</t>
        </is>
      </c>
      <c r="AB139" s="407" t="n"/>
      <c r="AC139" s="162" t="n"/>
      <c r="AD139" s="407" t="n"/>
      <c r="AE139" s="406" t="n"/>
      <c r="AF139" s="253" t="inlineStr">
        <is>
          <t>罗茜</t>
        </is>
      </c>
    </row>
    <row r="140" ht="25" customFormat="1" customHeight="1" s="406">
      <c r="A140" s="45" t="n">
        <v>45642</v>
      </c>
      <c r="B140" s="54" t="n">
        <v>94</v>
      </c>
      <c r="C140" s="54" t="inlineStr">
        <is>
          <t>花花</t>
        </is>
      </c>
      <c r="D140" s="54" t="n"/>
      <c r="E140" s="54" t="n"/>
      <c r="F140" s="54" t="n">
        <v>1</v>
      </c>
      <c r="G140" s="54" t="n"/>
      <c r="H140" s="54" t="inlineStr">
        <is>
          <t>刘6822</t>
        </is>
      </c>
      <c r="I140" s="54" t="n">
        <v>1638</v>
      </c>
      <c r="J140" s="54" t="n"/>
      <c r="K140" s="54" t="n"/>
      <c r="L140" s="54" t="n"/>
      <c r="M140" s="54" t="n"/>
      <c r="N140" s="54" t="n"/>
      <c r="O140" s="54" t="n"/>
      <c r="P140" s="54" t="n"/>
      <c r="Q140" s="54" t="n"/>
      <c r="R140" s="54" t="n"/>
      <c r="S140" s="54" t="n"/>
      <c r="T140" s="54" t="n">
        <v>12</v>
      </c>
      <c r="U140" s="54" t="n"/>
      <c r="V140" s="54" t="n"/>
      <c r="W140" s="54" t="n"/>
      <c r="X140" s="54" t="n"/>
      <c r="Y140" s="54" t="n"/>
      <c r="Z140" s="406">
        <f>SUM(J140:Y140)</f>
        <v/>
      </c>
      <c r="AA140" s="162" t="inlineStr">
        <is>
          <t>对公</t>
        </is>
      </c>
      <c r="AB140" s="407" t="n"/>
      <c r="AC140" s="162" t="n"/>
      <c r="AD140" s="407" t="n"/>
      <c r="AE140" s="407" t="n"/>
      <c r="AF140" s="253" t="inlineStr">
        <is>
          <t>向文娟</t>
        </is>
      </c>
    </row>
    <row r="141" ht="25" customFormat="1" customHeight="1" s="406">
      <c r="A141" s="45" t="n">
        <v>45642</v>
      </c>
      <c r="B141" s="54" t="n">
        <v>95</v>
      </c>
      <c r="C141" s="54" t="inlineStr">
        <is>
          <t>夏令</t>
        </is>
      </c>
      <c r="D141" s="54" t="n"/>
      <c r="E141" s="54" t="n"/>
      <c r="F141" s="54" t="n">
        <v>1</v>
      </c>
      <c r="G141" s="54" t="n"/>
      <c r="H141" s="162" t="inlineStr">
        <is>
          <t>刘6822</t>
        </is>
      </c>
      <c r="I141" s="54" t="n">
        <v>1638</v>
      </c>
      <c r="J141" s="54" t="n"/>
      <c r="K141" s="54" t="n"/>
      <c r="L141" s="54" t="n"/>
      <c r="M141" s="54" t="n"/>
      <c r="N141" s="54" t="n"/>
      <c r="O141" s="54" t="n"/>
      <c r="P141" s="54" t="n"/>
      <c r="Q141" s="54" t="n"/>
      <c r="R141" s="54" t="n"/>
      <c r="S141" s="54" t="n"/>
      <c r="T141" s="54" t="n">
        <v>12</v>
      </c>
      <c r="U141" s="54" t="n"/>
      <c r="V141" s="54" t="n"/>
      <c r="W141" s="54" t="n"/>
      <c r="X141" s="54" t="n"/>
      <c r="Y141" s="54" t="n"/>
      <c r="Z141" s="406">
        <f>SUM(J141:Y141)</f>
        <v/>
      </c>
      <c r="AA141" s="162" t="inlineStr">
        <is>
          <t>对公</t>
        </is>
      </c>
      <c r="AB141" s="407" t="n"/>
      <c r="AC141" s="162" t="n"/>
      <c r="AD141" s="407" t="n"/>
      <c r="AE141" s="407" t="n"/>
      <c r="AF141" s="253" t="inlineStr">
        <is>
          <t>向文娟</t>
        </is>
      </c>
    </row>
    <row r="142" ht="25" customFormat="1" customHeight="1" s="406">
      <c r="A142" s="45" t="n">
        <v>45642</v>
      </c>
      <c r="B142" s="162" t="n">
        <v>7</v>
      </c>
      <c r="C142" s="162" t="inlineStr">
        <is>
          <t>程美琳</t>
        </is>
      </c>
      <c r="D142" s="162" t="n"/>
      <c r="E142" s="162" t="n">
        <v>1</v>
      </c>
      <c r="F142" s="162" t="n"/>
      <c r="G142" s="162" t="inlineStr">
        <is>
          <t>向雅洁</t>
        </is>
      </c>
      <c r="H142" s="162" t="inlineStr">
        <is>
          <t>G1978</t>
        </is>
      </c>
      <c r="I142" s="162" t="n">
        <v>1638</v>
      </c>
      <c r="J142" s="162" t="n"/>
      <c r="K142" s="162" t="n"/>
      <c r="L142" s="162" t="n"/>
      <c r="M142" s="162" t="n"/>
      <c r="N142" s="162" t="n"/>
      <c r="O142" s="162" t="n"/>
      <c r="P142" s="162" t="n">
        <v>60</v>
      </c>
      <c r="Q142" s="162" t="n"/>
      <c r="R142" s="162" t="n"/>
      <c r="S142" s="162" t="n"/>
      <c r="T142" s="162" t="n"/>
      <c r="U142" s="162" t="n"/>
      <c r="V142" s="162" t="n"/>
      <c r="W142" s="162" t="n"/>
      <c r="X142" s="162" t="n"/>
      <c r="Y142" s="162" t="n"/>
      <c r="Z142" s="406">
        <f>SUM(J142:Y142)</f>
        <v/>
      </c>
      <c r="AA142" s="162" t="inlineStr">
        <is>
          <t>对公</t>
        </is>
      </c>
      <c r="AB142" s="407" t="n"/>
      <c r="AC142" s="162" t="n"/>
      <c r="AD142" s="407" t="n"/>
      <c r="AE142" s="162" t="n"/>
      <c r="AF142" s="253" t="inlineStr">
        <is>
          <t>熊欢</t>
        </is>
      </c>
    </row>
    <row r="143" ht="25" customFormat="1" customHeight="1" s="406">
      <c r="A143" s="108" t="n">
        <v>45643</v>
      </c>
      <c r="B143" s="54" t="n"/>
      <c r="C143" s="54" t="inlineStr">
        <is>
          <t>潘琳60（1720）</t>
        </is>
      </c>
      <c r="D143" s="54" t="n"/>
      <c r="E143" s="54" t="n"/>
      <c r="F143" s="54" t="inlineStr">
        <is>
          <t>简易</t>
        </is>
      </c>
      <c r="G143" s="54" t="n"/>
      <c r="H143" s="54" t="inlineStr">
        <is>
          <t>G1978</t>
        </is>
      </c>
      <c r="I143" s="54" t="n">
        <v>1638</v>
      </c>
      <c r="J143" s="54" t="n"/>
      <c r="K143" s="54" t="n"/>
      <c r="L143" s="54" t="n"/>
      <c r="M143" s="54" t="n"/>
      <c r="N143" s="54" t="n"/>
      <c r="O143" s="54" t="n">
        <v>120</v>
      </c>
      <c r="P143" s="54" t="n">
        <v>140</v>
      </c>
      <c r="Q143" s="54" t="n"/>
      <c r="R143" s="54" t="n">
        <v>7</v>
      </c>
      <c r="S143" s="54" t="n"/>
      <c r="T143" s="54" t="n"/>
      <c r="U143" s="54" t="n"/>
      <c r="V143" s="54" t="n"/>
      <c r="W143" s="54" t="n"/>
      <c r="X143" s="54" t="n"/>
      <c r="Y143" s="54" t="n"/>
      <c r="Z143" s="195" t="n">
        <v>267</v>
      </c>
      <c r="AA143" s="54" t="inlineStr">
        <is>
          <t>12.16对公</t>
        </is>
      </c>
      <c r="AB143" s="69" t="n"/>
      <c r="AC143" s="54" t="n"/>
      <c r="AD143" s="168" t="n"/>
      <c r="AE143" s="69" t="n"/>
      <c r="AF143" s="128" t="inlineStr">
        <is>
          <t>彭心怡</t>
        </is>
      </c>
      <c r="AG143" s="195" t="n"/>
      <c r="AH143" s="195" t="n"/>
      <c r="AI143" s="195" t="n"/>
      <c r="AJ143" s="195" t="n"/>
      <c r="AK143" s="195" t="n"/>
    </row>
    <row r="144" ht="25" customFormat="1" customHeight="1" s="406">
      <c r="A144" s="108" t="n">
        <v>45643</v>
      </c>
      <c r="B144" s="54" t="n">
        <v>9</v>
      </c>
      <c r="C144" s="54" t="inlineStr">
        <is>
          <t>杜娜</t>
        </is>
      </c>
      <c r="D144" s="54" t="n"/>
      <c r="E144" s="54" t="n"/>
      <c r="F144" s="54" t="n">
        <v>1</v>
      </c>
      <c r="G144" s="54" t="n"/>
      <c r="H144" s="54" t="inlineStr">
        <is>
          <t>曾3546</t>
        </is>
      </c>
      <c r="I144" s="54" t="n">
        <v>1638</v>
      </c>
      <c r="J144" s="54" t="n"/>
      <c r="K144" s="54" t="n"/>
      <c r="L144" s="54" t="n"/>
      <c r="M144" s="54" t="n"/>
      <c r="N144" s="54" t="n"/>
      <c r="O144" s="54" t="n">
        <v>205</v>
      </c>
      <c r="P144" s="54" t="n">
        <v>140</v>
      </c>
      <c r="Q144" s="54" t="n"/>
      <c r="R144" s="54" t="n">
        <v>22</v>
      </c>
      <c r="S144" s="54" t="n"/>
      <c r="T144" s="54" t="n"/>
      <c r="U144" s="54" t="n"/>
      <c r="V144" s="54" t="n"/>
      <c r="W144" s="54" t="n"/>
      <c r="X144" s="54" t="n"/>
      <c r="Y144" s="54" t="n"/>
      <c r="Z144" s="195" t="n">
        <v>367</v>
      </c>
      <c r="AA144" s="54" t="inlineStr">
        <is>
          <t>对公</t>
        </is>
      </c>
      <c r="AB144" s="69" t="n"/>
      <c r="AC144" s="54" t="n"/>
      <c r="AD144" s="168" t="n"/>
      <c r="AE144" s="69" t="n"/>
      <c r="AF144" s="128" t="inlineStr">
        <is>
          <t>彭心怡</t>
        </is>
      </c>
      <c r="AG144" s="195" t="n"/>
      <c r="AH144" s="195" t="n"/>
      <c r="AI144" s="195" t="n"/>
      <c r="AJ144" s="195" t="n"/>
      <c r="AK144" s="195" t="n"/>
    </row>
    <row r="145" ht="25" customFormat="1" customHeight="1" s="406">
      <c r="A145" s="108" t="n">
        <v>45643</v>
      </c>
      <c r="B145" s="54" t="n">
        <v>10</v>
      </c>
      <c r="C145" s="54" t="inlineStr">
        <is>
          <t>朱小丽</t>
        </is>
      </c>
      <c r="D145" s="54" t="n"/>
      <c r="E145" s="54" t="n"/>
      <c r="F145" s="54" t="n">
        <v>1</v>
      </c>
      <c r="G145" s="54" t="n"/>
      <c r="H145" s="54" t="inlineStr">
        <is>
          <t>G1978</t>
        </is>
      </c>
      <c r="I145" s="54" t="n">
        <v>1638</v>
      </c>
      <c r="J145" s="54" t="n"/>
      <c r="K145" s="54" t="n"/>
      <c r="L145" s="54" t="n"/>
      <c r="M145" s="54" t="n"/>
      <c r="N145" s="54" t="n">
        <v>180</v>
      </c>
      <c r="O145" s="54" t="n">
        <v>30</v>
      </c>
      <c r="P145" s="54" t="n"/>
      <c r="Q145" s="54" t="n"/>
      <c r="R145" s="54" t="n">
        <v>9</v>
      </c>
      <c r="S145" s="54" t="n"/>
      <c r="T145" s="54" t="n"/>
      <c r="U145" s="54" t="n"/>
      <c r="V145" s="54" t="n"/>
      <c r="W145" s="54" t="n"/>
      <c r="X145" s="54" t="n"/>
      <c r="Y145" s="54" t="n"/>
      <c r="Z145" s="195" t="n">
        <v>219</v>
      </c>
      <c r="AA145" s="54" t="inlineStr">
        <is>
          <t>对公</t>
        </is>
      </c>
      <c r="AB145" s="69" t="n"/>
      <c r="AC145" s="54" t="n"/>
      <c r="AD145" s="168" t="n"/>
      <c r="AE145" s="69" t="n"/>
      <c r="AF145" s="128" t="inlineStr">
        <is>
          <t>彭心怡</t>
        </is>
      </c>
      <c r="AG145" s="195" t="n"/>
      <c r="AH145" s="195" t="n"/>
      <c r="AI145" s="195" t="n"/>
      <c r="AJ145" s="195" t="n"/>
      <c r="AK145" s="195" t="n"/>
    </row>
    <row r="146" ht="27" customFormat="1" customHeight="1" s="406">
      <c r="A146" s="45" t="n">
        <v>45643</v>
      </c>
      <c r="B146" s="162" t="n">
        <v>46</v>
      </c>
      <c r="C146" s="162" t="inlineStr">
        <is>
          <t>谢静</t>
        </is>
      </c>
      <c r="D146" s="162" t="n"/>
      <c r="E146" s="373" t="n">
        <v>1</v>
      </c>
      <c r="F146" s="162" t="n"/>
      <c r="G146" s="162" t="inlineStr">
        <is>
          <t>孙静</t>
        </is>
      </c>
      <c r="H146" s="162" t="inlineStr">
        <is>
          <t>谭5919</t>
        </is>
      </c>
      <c r="I146" s="162" t="n">
        <v>1638</v>
      </c>
      <c r="J146" s="162" t="n"/>
      <c r="K146" s="162" t="n"/>
      <c r="L146" s="162" t="n">
        <v>534</v>
      </c>
      <c r="M146" s="162" t="n"/>
      <c r="N146" s="162" t="n"/>
      <c r="O146" s="406" t="n">
        <v>370</v>
      </c>
      <c r="P146" s="406" t="n"/>
      <c r="Q146" s="162" t="n">
        <v>20</v>
      </c>
      <c r="R146" s="162" t="n">
        <v>99</v>
      </c>
      <c r="S146" s="162" t="n"/>
      <c r="T146" s="162" t="n"/>
      <c r="U146" s="162" t="n"/>
      <c r="V146" s="406" t="n"/>
      <c r="W146" s="162" t="n"/>
      <c r="X146" s="162" t="n"/>
      <c r="Y146" s="162" t="n"/>
      <c r="Z146" s="406">
        <f>SUM(J146:Y146)</f>
        <v/>
      </c>
      <c r="AA146" s="162" t="inlineStr">
        <is>
          <t>对公</t>
        </is>
      </c>
      <c r="AB146" s="407" t="n"/>
      <c r="AC146" s="162" t="n"/>
      <c r="AD146" s="406" t="n"/>
      <c r="AE146" s="407" t="n"/>
      <c r="AF146" s="253" t="inlineStr">
        <is>
          <t>罗茜</t>
        </is>
      </c>
    </row>
    <row r="147" customFormat="1" s="406">
      <c r="A147" s="45" t="n">
        <v>45643</v>
      </c>
      <c r="B147" s="162" t="n">
        <v>3</v>
      </c>
      <c r="C147" s="162" t="inlineStr">
        <is>
          <t>伍朵英</t>
        </is>
      </c>
      <c r="D147" s="162" t="n"/>
      <c r="E147" s="162" t="n"/>
      <c r="F147" s="162" t="n">
        <v>1</v>
      </c>
      <c r="G147" s="162" t="n"/>
      <c r="H147" s="162" t="inlineStr">
        <is>
          <t>刘6822</t>
        </is>
      </c>
      <c r="I147" s="162" t="n">
        <v>1638</v>
      </c>
      <c r="J147" s="162" t="n"/>
      <c r="K147" s="162" t="n"/>
      <c r="L147" s="162" t="n"/>
      <c r="M147" s="162" t="n"/>
      <c r="N147" s="162" t="n"/>
      <c r="O147" s="162" t="n"/>
      <c r="P147" s="162" t="n"/>
      <c r="Q147" s="162" t="n"/>
      <c r="R147" s="162" t="n"/>
      <c r="S147" s="162" t="n">
        <v>30</v>
      </c>
      <c r="T147" s="162" t="n"/>
      <c r="U147" s="162" t="n"/>
      <c r="V147" s="162" t="n"/>
      <c r="W147" s="162" t="n"/>
      <c r="Z147" s="406" t="n">
        <v>30</v>
      </c>
      <c r="AA147" s="162" t="inlineStr">
        <is>
          <t>对公</t>
        </is>
      </c>
      <c r="AB147" s="407" t="n"/>
      <c r="AC147" s="407" t="n"/>
      <c r="AF147" s="253" t="inlineStr">
        <is>
          <t>李嘉慧</t>
        </is>
      </c>
    </row>
    <row r="148" customFormat="1" s="406">
      <c r="A148" s="45" t="n">
        <v>45643</v>
      </c>
      <c r="B148" s="162" t="n">
        <v>58</v>
      </c>
      <c r="C148" s="162" t="inlineStr">
        <is>
          <t>沈阿几</t>
        </is>
      </c>
      <c r="D148" s="162" t="n"/>
      <c r="E148" s="162" t="n"/>
      <c r="F148" s="162" t="n">
        <v>1</v>
      </c>
      <c r="G148" s="162" t="n"/>
      <c r="H148" s="162" t="inlineStr">
        <is>
          <t>G3715</t>
        </is>
      </c>
      <c r="I148" s="162" t="n">
        <v>1638</v>
      </c>
      <c r="J148" s="162" t="n"/>
      <c r="K148" s="162" t="n"/>
      <c r="L148" s="162" t="n"/>
      <c r="M148" s="162" t="n"/>
      <c r="N148" s="162" t="n">
        <v>121</v>
      </c>
      <c r="O148" s="162" t="n"/>
      <c r="P148" s="162" t="n"/>
      <c r="Q148" s="162" t="n"/>
      <c r="R148" s="162" t="n">
        <v>7</v>
      </c>
      <c r="S148" s="162" t="n"/>
      <c r="T148" s="162" t="n"/>
      <c r="U148" s="162" t="n"/>
      <c r="V148" s="162" t="n"/>
      <c r="W148" s="162" t="n"/>
      <c r="Z148" s="406" t="n">
        <v>128</v>
      </c>
      <c r="AA148" s="162" t="inlineStr">
        <is>
          <t>对公</t>
        </is>
      </c>
      <c r="AB148" s="407" t="n"/>
      <c r="AC148" s="407" t="n"/>
      <c r="AF148" s="253" t="inlineStr">
        <is>
          <t>李嘉慧</t>
        </is>
      </c>
    </row>
    <row r="149" ht="25" customFormat="1" customHeight="1" s="406">
      <c r="A149" s="45" t="n">
        <v>45643</v>
      </c>
      <c r="B149" s="54" t="n">
        <v>66</v>
      </c>
      <c r="C149" s="54" t="inlineStr">
        <is>
          <t>夏令</t>
        </is>
      </c>
      <c r="D149" s="54" t="n"/>
      <c r="E149" s="54" t="n"/>
      <c r="F149" s="54" t="n">
        <v>1</v>
      </c>
      <c r="G149" s="54" t="n"/>
      <c r="H149" s="162" t="inlineStr">
        <is>
          <t>刘6822</t>
        </is>
      </c>
      <c r="I149" s="54" t="n">
        <v>1638</v>
      </c>
      <c r="J149" s="54" t="n"/>
      <c r="K149" s="54" t="n"/>
      <c r="L149" s="54" t="n"/>
      <c r="M149" s="54" t="n"/>
      <c r="N149" s="54" t="n"/>
      <c r="O149" s="54" t="n"/>
      <c r="P149" s="54" t="n"/>
      <c r="Q149" s="54" t="n"/>
      <c r="R149" s="54" t="n"/>
      <c r="S149" s="54" t="n"/>
      <c r="T149" s="54" t="n">
        <v>12</v>
      </c>
      <c r="U149" s="54" t="n"/>
      <c r="V149" s="54" t="n"/>
      <c r="W149" s="54" t="n"/>
      <c r="X149" s="54" t="n"/>
      <c r="Y149" s="54" t="n"/>
      <c r="Z149" s="406">
        <f>SUM(J149:Y149)</f>
        <v/>
      </c>
      <c r="AA149" s="162" t="inlineStr">
        <is>
          <t>对公</t>
        </is>
      </c>
      <c r="AB149" s="407" t="n"/>
      <c r="AC149" s="162" t="n"/>
      <c r="AD149" s="407" t="n"/>
      <c r="AE149" s="407" t="n"/>
      <c r="AF149" s="253" t="inlineStr">
        <is>
          <t>向文娟</t>
        </is>
      </c>
    </row>
    <row r="150" ht="25" customFormat="1" customHeight="1" s="406">
      <c r="A150" s="45" t="n">
        <v>45643</v>
      </c>
      <c r="B150" s="162" t="n">
        <v>1</v>
      </c>
      <c r="C150" s="162" t="inlineStr">
        <is>
          <t>冉碧霞</t>
        </is>
      </c>
      <c r="D150" s="162" t="n"/>
      <c r="E150" s="162" t="n"/>
      <c r="F150" s="162" t="n">
        <v>1</v>
      </c>
      <c r="G150" s="162" t="n"/>
      <c r="H150" s="382" t="inlineStr">
        <is>
          <t>G1978</t>
        </is>
      </c>
      <c r="I150" s="162" t="n">
        <v>1638</v>
      </c>
      <c r="J150" s="162" t="n"/>
      <c r="K150" s="162" t="n"/>
      <c r="L150" s="162" t="n"/>
      <c r="M150" s="162" t="n"/>
      <c r="N150" s="162" t="n"/>
      <c r="O150" s="162" t="n">
        <v>120</v>
      </c>
      <c r="P150" s="162" t="n">
        <v>140</v>
      </c>
      <c r="Q150" s="162" t="n"/>
      <c r="R150" s="162" t="n">
        <v>7</v>
      </c>
      <c r="S150" s="162" t="n"/>
      <c r="T150" s="162" t="n"/>
      <c r="U150" s="162" t="n"/>
      <c r="V150" s="162" t="n"/>
      <c r="W150" s="162" t="n"/>
      <c r="X150" s="162" t="n"/>
      <c r="Y150" s="162" t="n"/>
      <c r="Z150" s="406" t="n">
        <v>267</v>
      </c>
      <c r="AA150" s="162" t="inlineStr">
        <is>
          <t>12.16对公</t>
        </is>
      </c>
      <c r="AB150" s="407" t="n"/>
      <c r="AC150" s="162" t="n"/>
      <c r="AD150" s="407" t="n"/>
      <c r="AE150" s="162" t="n"/>
      <c r="AF150" s="253" t="inlineStr">
        <is>
          <t>熊欢</t>
        </is>
      </c>
    </row>
    <row r="151" ht="25" customFormat="1" customHeight="1" s="406">
      <c r="A151" s="45" t="n">
        <v>45643</v>
      </c>
      <c r="B151" s="162" t="n">
        <v>56</v>
      </c>
      <c r="C151" s="162" t="inlineStr">
        <is>
          <t>王芝婷</t>
        </is>
      </c>
      <c r="D151" s="162" t="n"/>
      <c r="E151" s="162" t="n"/>
      <c r="F151" s="162" t="n">
        <v>1</v>
      </c>
      <c r="G151" s="162" t="n"/>
      <c r="H151" s="162" t="inlineStr">
        <is>
          <t>晶2853</t>
        </is>
      </c>
      <c r="I151" s="162" t="n">
        <v>1638</v>
      </c>
      <c r="J151" s="162" t="n"/>
      <c r="K151" s="162" t="n"/>
      <c r="L151" s="162" t="n"/>
      <c r="M151" s="162" t="n"/>
      <c r="N151" s="162" t="n"/>
      <c r="O151" s="162" t="n"/>
      <c r="P151" s="162" t="n"/>
      <c r="Q151" s="162" t="n"/>
      <c r="R151" s="162" t="n"/>
      <c r="S151" s="162" t="n">
        <v>10</v>
      </c>
      <c r="T151" s="162" t="n"/>
      <c r="U151" s="162" t="n"/>
      <c r="V151" s="162" t="n"/>
      <c r="W151" s="162" t="n"/>
      <c r="X151" s="162" t="n"/>
      <c r="Y151" s="162" t="n"/>
      <c r="Z151" s="406" t="n">
        <v>10</v>
      </c>
      <c r="AA151" s="162" t="inlineStr">
        <is>
          <t>对公</t>
        </is>
      </c>
      <c r="AB151" s="407" t="n"/>
      <c r="AC151" s="162" t="n"/>
      <c r="AD151" s="407" t="n"/>
      <c r="AE151" s="162" t="n"/>
      <c r="AF151" s="253" t="inlineStr">
        <is>
          <t>熊欢</t>
        </is>
      </c>
    </row>
    <row r="152" ht="25" customFormat="1" customHeight="1" s="406">
      <c r="A152" s="45" t="n">
        <v>45643</v>
      </c>
      <c r="B152" s="382" t="n">
        <v>57</v>
      </c>
      <c r="C152" s="382" t="inlineStr">
        <is>
          <t>李志花</t>
        </is>
      </c>
      <c r="D152" s="162" t="n"/>
      <c r="E152" s="162" t="n"/>
      <c r="F152" s="382" t="n">
        <v>1</v>
      </c>
      <c r="G152" s="162" t="n"/>
      <c r="H152" s="162" t="inlineStr">
        <is>
          <t>晶2853</t>
        </is>
      </c>
      <c r="I152" s="162" t="n">
        <v>1638</v>
      </c>
      <c r="J152" s="162" t="n"/>
      <c r="K152" s="162" t="n"/>
      <c r="L152" s="162" t="n"/>
      <c r="M152" s="162" t="n"/>
      <c r="N152" s="162" t="n"/>
      <c r="O152" s="162" t="n"/>
      <c r="P152" s="162" t="n"/>
      <c r="Q152" s="162" t="n"/>
      <c r="R152" s="162" t="n"/>
      <c r="S152" s="162" t="n">
        <v>10</v>
      </c>
      <c r="T152" s="162" t="n"/>
      <c r="U152" s="162" t="n"/>
      <c r="V152" s="162" t="n"/>
      <c r="W152" s="162" t="n"/>
      <c r="X152" s="162" t="n"/>
      <c r="Y152" s="162" t="n"/>
      <c r="Z152" s="406" t="n">
        <v>10</v>
      </c>
      <c r="AA152" s="162" t="inlineStr">
        <is>
          <t>对公</t>
        </is>
      </c>
      <c r="AB152" s="407" t="n"/>
      <c r="AC152" s="162" t="n"/>
      <c r="AD152" s="407" t="n"/>
      <c r="AE152" s="162" t="n"/>
      <c r="AF152" s="253" t="inlineStr">
        <is>
          <t>熊欢</t>
        </is>
      </c>
    </row>
    <row r="153" ht="25" customFormat="1" customHeight="1" s="406">
      <c r="A153" s="45" t="n">
        <v>45643</v>
      </c>
      <c r="B153" s="162" t="n">
        <v>104</v>
      </c>
      <c r="C153" s="162" t="inlineStr">
        <is>
          <t>张琴100（3190）</t>
        </is>
      </c>
      <c r="D153" s="162" t="n"/>
      <c r="E153" s="162" t="n"/>
      <c r="F153" s="162" t="n">
        <v>1</v>
      </c>
      <c r="G153" s="162" t="n"/>
      <c r="H153" s="162" t="inlineStr">
        <is>
          <t>G1978</t>
        </is>
      </c>
      <c r="I153" s="162" t="n">
        <v>1638</v>
      </c>
      <c r="J153" s="162" t="n"/>
      <c r="K153" s="162" t="n"/>
      <c r="L153" s="162" t="n"/>
      <c r="M153" s="162" t="n"/>
      <c r="N153" s="162" t="n"/>
      <c r="O153" s="162" t="n">
        <v>120</v>
      </c>
      <c r="P153" s="53" t="n">
        <v>140</v>
      </c>
      <c r="Q153" s="162" t="n"/>
      <c r="R153" s="162" t="n">
        <v>7</v>
      </c>
      <c r="S153" s="162" t="n"/>
      <c r="T153" s="162" t="n"/>
      <c r="U153" s="162" t="n"/>
      <c r="V153" s="162" t="n"/>
      <c r="W153" s="162" t="n"/>
      <c r="X153" s="162" t="n"/>
      <c r="Y153" s="162" t="n"/>
      <c r="Z153" s="406" t="n">
        <v>267</v>
      </c>
      <c r="AA153" s="162" t="inlineStr">
        <is>
          <t>对公</t>
        </is>
      </c>
      <c r="AB153" s="407" t="n"/>
      <c r="AC153" s="162" t="n"/>
      <c r="AD153" s="407" t="n"/>
      <c r="AE153" s="162" t="n"/>
      <c r="AF153" s="253" t="inlineStr">
        <is>
          <t>熊欢</t>
        </is>
      </c>
    </row>
    <row r="154" ht="25" customHeight="1" s="408">
      <c r="A154" s="45" t="n">
        <v>45643</v>
      </c>
      <c r="B154" s="411" t="n"/>
      <c r="C154" s="411" t="n"/>
      <c r="D154" s="162" t="n"/>
      <c r="E154" s="162" t="n"/>
      <c r="F154" s="411" t="n"/>
      <c r="G154" s="162" t="n"/>
      <c r="H154" s="411" t="n"/>
      <c r="I154" s="411" t="n"/>
      <c r="J154" s="162" t="n"/>
      <c r="K154" s="162" t="n"/>
      <c r="L154" s="162" t="n"/>
      <c r="M154" s="162" t="n"/>
      <c r="N154" s="162" t="n"/>
      <c r="O154" s="162" t="n"/>
      <c r="P154" s="53" t="n">
        <v>220</v>
      </c>
      <c r="Q154" s="162" t="n"/>
      <c r="R154" s="162" t="n"/>
      <c r="S154" s="162" t="n"/>
      <c r="T154" s="162" t="n"/>
      <c r="U154" s="162" t="n"/>
      <c r="V154" s="162" t="n"/>
      <c r="W154" s="162" t="n"/>
      <c r="X154" s="162" t="n"/>
      <c r="Y154" s="162" t="n"/>
      <c r="Z154" s="406" t="n">
        <v>220</v>
      </c>
      <c r="AA154" s="162" t="inlineStr">
        <is>
          <t>对公</t>
        </is>
      </c>
      <c r="AB154" s="407" t="n"/>
      <c r="AC154" s="162" t="n"/>
      <c r="AD154" s="407" t="n"/>
      <c r="AE154" s="162" t="n"/>
      <c r="AF154" s="253" t="inlineStr">
        <is>
          <t>熊欢</t>
        </is>
      </c>
    </row>
    <row r="155" ht="25" customFormat="1" customHeight="1" s="406">
      <c r="A155" s="45" t="n">
        <v>45644</v>
      </c>
      <c r="B155" s="162" t="n">
        <v>2</v>
      </c>
      <c r="C155" s="162" t="inlineStr">
        <is>
          <t>刘小珂</t>
        </is>
      </c>
      <c r="D155" s="162" t="n"/>
      <c r="E155" s="162" t="n">
        <v>1</v>
      </c>
      <c r="F155" s="162" t="n"/>
      <c r="G155" s="162" t="inlineStr">
        <is>
          <t>王海燕</t>
        </is>
      </c>
      <c r="H155" s="162" t="inlineStr">
        <is>
          <t>晶2853</t>
        </is>
      </c>
      <c r="I155" s="162" t="n">
        <v>1638</v>
      </c>
      <c r="J155" s="162" t="n"/>
      <c r="K155" s="162" t="n"/>
      <c r="L155" s="162" t="n">
        <v>1924</v>
      </c>
      <c r="M155" s="162" t="n"/>
      <c r="N155" s="162" t="n"/>
      <c r="O155" s="162" t="n"/>
      <c r="P155" s="162" t="n"/>
      <c r="Q155" s="162" t="n"/>
      <c r="R155" s="162" t="n"/>
      <c r="S155" s="162" t="n"/>
      <c r="T155" s="162" t="n"/>
      <c r="U155" s="162" t="n"/>
      <c r="V155" s="162" t="n"/>
      <c r="W155" s="162" t="n"/>
      <c r="X155" s="162" t="n"/>
      <c r="Y155" s="162" t="n"/>
      <c r="Z155" s="406" t="n">
        <v>1924</v>
      </c>
      <c r="AA155" s="162" t="inlineStr">
        <is>
          <t>12.17对公</t>
        </is>
      </c>
      <c r="AB155" s="407" t="n"/>
      <c r="AC155" s="162" t="n"/>
      <c r="AD155" s="407" t="inlineStr">
        <is>
          <t>希敏佳1支</t>
        </is>
      </c>
      <c r="AE155" s="162" t="n"/>
      <c r="AF155" s="253" t="inlineStr">
        <is>
          <t>熊欢</t>
        </is>
      </c>
    </row>
    <row r="156" ht="25" customFormat="1" customHeight="1" s="406">
      <c r="A156" s="45" t="n">
        <v>45644</v>
      </c>
      <c r="B156" s="382" t="n">
        <v>43</v>
      </c>
      <c r="C156" s="382" t="inlineStr">
        <is>
          <t>朱定平</t>
        </is>
      </c>
      <c r="D156" s="162" t="n"/>
      <c r="E156" s="162" t="n">
        <v>1</v>
      </c>
      <c r="F156" s="162" t="n"/>
      <c r="G156" s="162" t="inlineStr">
        <is>
          <t>王海燕</t>
        </is>
      </c>
      <c r="H156" s="162" t="inlineStr">
        <is>
          <t>晶2853</t>
        </is>
      </c>
      <c r="I156" s="162" t="n">
        <v>1638</v>
      </c>
      <c r="J156" s="162" t="n"/>
      <c r="K156" s="162" t="n"/>
      <c r="L156" s="162" t="n">
        <v>82.7</v>
      </c>
      <c r="M156" s="162" t="n"/>
      <c r="N156" s="162" t="n"/>
      <c r="O156" s="162" t="n"/>
      <c r="P156" s="162" t="n"/>
      <c r="Q156" s="162" t="n"/>
      <c r="R156" s="162" t="n">
        <v>30</v>
      </c>
      <c r="S156" s="162" t="n"/>
      <c r="T156" s="162" t="n"/>
      <c r="U156" s="162" t="n"/>
      <c r="V156" s="162" t="n"/>
      <c r="W156" s="162" t="n"/>
      <c r="X156" s="162" t="n"/>
      <c r="Y156" s="162" t="n"/>
      <c r="Z156" s="406" t="n">
        <v>112.7</v>
      </c>
      <c r="AA156" s="162" t="inlineStr">
        <is>
          <t>对公</t>
        </is>
      </c>
      <c r="AB156" s="407" t="n"/>
      <c r="AC156" s="162" t="n"/>
      <c r="AD156" s="407" t="n"/>
      <c r="AE156" s="162" t="n"/>
      <c r="AF156" s="253" t="inlineStr">
        <is>
          <t>熊欢</t>
        </is>
      </c>
    </row>
    <row r="157" ht="25" customFormat="1" customHeight="1" s="406">
      <c r="A157" s="45" t="n">
        <v>45644</v>
      </c>
      <c r="B157" s="382" t="n">
        <v>64</v>
      </c>
      <c r="C157" s="382" t="inlineStr">
        <is>
          <t>王芝婷</t>
        </is>
      </c>
      <c r="D157" s="162" t="n"/>
      <c r="E157" s="162" t="n"/>
      <c r="F157" s="162" t="inlineStr">
        <is>
          <t>简易</t>
        </is>
      </c>
      <c r="G157" s="162" t="n"/>
      <c r="H157" s="162" t="inlineStr">
        <is>
          <t>晶2853</t>
        </is>
      </c>
      <c r="I157" s="162" t="n">
        <v>1638</v>
      </c>
      <c r="J157" s="162" t="n"/>
      <c r="K157" s="162" t="n"/>
      <c r="L157" s="162" t="n"/>
      <c r="M157" s="162" t="n"/>
      <c r="N157" s="162" t="n"/>
      <c r="O157" s="162" t="n"/>
      <c r="P157" s="162" t="n"/>
      <c r="Q157" s="162" t="n"/>
      <c r="R157" s="162" t="n"/>
      <c r="S157" s="162" t="n">
        <v>15</v>
      </c>
      <c r="T157" s="162" t="n"/>
      <c r="U157" s="162" t="n"/>
      <c r="V157" s="162" t="n"/>
      <c r="W157" s="162" t="n"/>
      <c r="X157" s="162" t="n"/>
      <c r="Y157" s="162" t="n"/>
      <c r="Z157" s="406" t="n">
        <v>15</v>
      </c>
      <c r="AA157" s="162" t="inlineStr">
        <is>
          <t>对公</t>
        </is>
      </c>
      <c r="AB157" s="407" t="n"/>
      <c r="AC157" s="162" t="n"/>
      <c r="AD157" s="407" t="n"/>
      <c r="AE157" s="162" t="n"/>
      <c r="AF157" s="253" t="inlineStr">
        <is>
          <t>熊欢</t>
        </is>
      </c>
    </row>
    <row r="158" ht="25" customFormat="1" customHeight="1" s="406">
      <c r="A158" s="45" t="n">
        <v>45644</v>
      </c>
      <c r="B158" s="162" t="n">
        <v>66</v>
      </c>
      <c r="C158" s="162" t="inlineStr">
        <is>
          <t>李志花</t>
        </is>
      </c>
      <c r="D158" s="162" t="n"/>
      <c r="E158" s="162" t="n"/>
      <c r="F158" s="162" t="n">
        <v>1</v>
      </c>
      <c r="G158" s="162" t="n"/>
      <c r="H158" s="162" t="inlineStr">
        <is>
          <t>晶2853</t>
        </is>
      </c>
      <c r="I158" s="162" t="n">
        <v>1638</v>
      </c>
      <c r="J158" s="162" t="n"/>
      <c r="K158" s="162" t="n"/>
      <c r="L158" s="162" t="n"/>
      <c r="M158" s="162" t="n"/>
      <c r="N158" s="162" t="n"/>
      <c r="O158" s="162" t="n"/>
      <c r="P158" s="162" t="n"/>
      <c r="Q158" s="162" t="n"/>
      <c r="R158" s="162" t="n"/>
      <c r="S158" s="162" t="n">
        <v>10</v>
      </c>
      <c r="T158" s="162" t="n"/>
      <c r="U158" s="162" t="n"/>
      <c r="V158" s="162" t="n"/>
      <c r="W158" s="162" t="n"/>
      <c r="X158" s="162" t="n"/>
      <c r="Y158" s="162" t="n"/>
      <c r="Z158" s="406" t="n">
        <v>10</v>
      </c>
      <c r="AA158" s="162" t="inlineStr">
        <is>
          <t>对公</t>
        </is>
      </c>
      <c r="AB158" s="407" t="n"/>
      <c r="AC158" s="162" t="n"/>
      <c r="AD158" s="407" t="n"/>
      <c r="AE158" s="162" t="n"/>
      <c r="AF158" s="253" t="inlineStr">
        <is>
          <t>熊欢</t>
        </is>
      </c>
    </row>
    <row r="159" ht="25" customFormat="1" customHeight="1" s="406">
      <c r="A159" s="45" t="n">
        <v>45644</v>
      </c>
      <c r="B159" s="162" t="n">
        <v>74</v>
      </c>
      <c r="C159" s="162" t="inlineStr">
        <is>
          <t>郑小英</t>
        </is>
      </c>
      <c r="D159" s="162" t="n"/>
      <c r="E159" s="162" t="n">
        <v>1</v>
      </c>
      <c r="F159" s="162" t="n"/>
      <c r="G159" s="162" t="inlineStr">
        <is>
          <t>贾桂桂</t>
        </is>
      </c>
      <c r="H159" s="162" t="inlineStr">
        <is>
          <t>郑7169</t>
        </is>
      </c>
      <c r="I159" s="162" t="n">
        <v>1638</v>
      </c>
      <c r="J159" s="162" t="n"/>
      <c r="K159" s="162" t="n"/>
      <c r="L159" s="162" t="n"/>
      <c r="M159" s="162" t="n"/>
      <c r="N159" s="162" t="n"/>
      <c r="O159" s="162" t="n">
        <v>120</v>
      </c>
      <c r="P159" s="162" t="n">
        <v>200</v>
      </c>
      <c r="Q159" s="162" t="n"/>
      <c r="R159" s="162" t="n">
        <v>7</v>
      </c>
      <c r="S159" s="162" t="n"/>
      <c r="T159" s="162" t="n"/>
      <c r="U159" s="162" t="n"/>
      <c r="V159" s="162" t="n"/>
      <c r="W159" s="162" t="n"/>
      <c r="X159" s="162" t="n"/>
      <c r="Y159" s="162" t="n"/>
      <c r="Z159" s="406" t="n">
        <v>327</v>
      </c>
      <c r="AA159" s="162" t="inlineStr">
        <is>
          <t>对公</t>
        </is>
      </c>
      <c r="AB159" s="407" t="n"/>
      <c r="AC159" s="162" t="n"/>
      <c r="AD159" s="407" t="n"/>
      <c r="AE159" s="162" t="n"/>
      <c r="AF159" s="253" t="inlineStr">
        <is>
          <t>熊欢</t>
        </is>
      </c>
    </row>
    <row r="160" ht="25" customFormat="1" customHeight="1" s="406">
      <c r="A160" s="45" t="n">
        <v>45644</v>
      </c>
      <c r="B160" s="54" t="n">
        <v>94</v>
      </c>
      <c r="C160" s="54" t="inlineStr">
        <is>
          <t>阮华青</t>
        </is>
      </c>
      <c r="D160" s="54" t="n"/>
      <c r="E160" s="54" t="n"/>
      <c r="F160" s="54" t="n">
        <v>1</v>
      </c>
      <c r="G160" s="54" t="n"/>
      <c r="H160" s="162" t="inlineStr">
        <is>
          <t>刘6822</t>
        </is>
      </c>
      <c r="I160" s="54" t="n">
        <v>1638</v>
      </c>
      <c r="J160" s="54" t="n"/>
      <c r="K160" s="54" t="n"/>
      <c r="L160" s="54" t="n"/>
      <c r="M160" s="54" t="n"/>
      <c r="N160" s="54" t="n"/>
      <c r="O160" s="54" t="n"/>
      <c r="P160" s="54" t="n"/>
      <c r="Q160" s="54" t="n"/>
      <c r="R160" s="54" t="n"/>
      <c r="S160" s="54" t="n"/>
      <c r="T160" s="54" t="n">
        <v>12</v>
      </c>
      <c r="U160" s="54" t="n"/>
      <c r="V160" s="54" t="n"/>
      <c r="W160" s="54" t="n"/>
      <c r="X160" s="54" t="n"/>
      <c r="Y160" s="54" t="n"/>
      <c r="Z160" s="406">
        <f>SUM(J160:Y160)</f>
        <v/>
      </c>
      <c r="AA160" s="162" t="inlineStr">
        <is>
          <t>对公</t>
        </is>
      </c>
      <c r="AB160" s="407" t="n"/>
      <c r="AC160" s="162" t="n"/>
      <c r="AD160" s="407" t="n"/>
      <c r="AE160" s="407" t="n"/>
      <c r="AF160" s="253" t="inlineStr">
        <is>
          <t>向文娟</t>
        </is>
      </c>
    </row>
    <row r="161" ht="25" customFormat="1" customHeight="1" s="406">
      <c r="A161" s="108" t="n">
        <v>45644</v>
      </c>
      <c r="B161" s="54" t="n">
        <v>1</v>
      </c>
      <c r="C161" s="54" t="inlineStr">
        <is>
          <t>张芳60（2769）</t>
        </is>
      </c>
      <c r="D161" s="54" t="n"/>
      <c r="E161" s="54" t="n"/>
      <c r="F161" s="54" t="n">
        <v>1</v>
      </c>
      <c r="G161" s="54" t="n"/>
      <c r="H161" s="54" t="inlineStr">
        <is>
          <t>G2621</t>
        </is>
      </c>
      <c r="I161" s="54" t="n">
        <v>1638</v>
      </c>
      <c r="J161" s="54" t="n"/>
      <c r="K161" s="54" t="n"/>
      <c r="L161" s="54" t="n"/>
      <c r="M161" s="54" t="n"/>
      <c r="N161" s="54" t="n">
        <v>180</v>
      </c>
      <c r="O161" s="54" t="n"/>
      <c r="P161" s="54" t="n">
        <v>140</v>
      </c>
      <c r="Q161" s="54" t="n"/>
      <c r="R161" s="54" t="n">
        <v>7</v>
      </c>
      <c r="S161" s="54" t="n"/>
      <c r="T161" s="54" t="n"/>
      <c r="U161" s="54" t="n"/>
      <c r="V161" s="54" t="n"/>
      <c r="W161" s="54" t="n"/>
      <c r="X161" s="54" t="n"/>
      <c r="Y161" s="54" t="n"/>
      <c r="Z161" s="195">
        <f>SUM(J161:Y161)</f>
        <v/>
      </c>
      <c r="AA161" s="54" t="inlineStr">
        <is>
          <t>12.17对公</t>
        </is>
      </c>
      <c r="AB161" s="69" t="n"/>
      <c r="AC161" s="54" t="n"/>
      <c r="AD161" s="168" t="n"/>
      <c r="AE161" s="69" t="n"/>
      <c r="AF161" s="128" t="inlineStr">
        <is>
          <t>尹百佳</t>
        </is>
      </c>
      <c r="AG161" s="195" t="n"/>
      <c r="AH161" s="195" t="n"/>
      <c r="AI161" s="195" t="n"/>
      <c r="AJ161" s="195" t="n"/>
      <c r="AK161" s="195" t="n"/>
    </row>
    <row r="162" ht="25" customFormat="1" customHeight="1" s="406">
      <c r="A162" s="45" t="n">
        <v>45645</v>
      </c>
      <c r="B162" s="162" t="n">
        <v>5</v>
      </c>
      <c r="C162" s="162" t="inlineStr">
        <is>
          <t>程美琳</t>
        </is>
      </c>
      <c r="D162" s="162" t="n"/>
      <c r="E162" s="162" t="n"/>
      <c r="F162" s="162" t="n">
        <v>1</v>
      </c>
      <c r="G162" s="162" t="n"/>
      <c r="H162" s="162" t="inlineStr">
        <is>
          <t>G1978</t>
        </is>
      </c>
      <c r="I162" s="162" t="n">
        <v>1638</v>
      </c>
      <c r="J162" s="162" t="n"/>
      <c r="K162" s="162" t="n"/>
      <c r="L162" s="162" t="n"/>
      <c r="M162" s="162" t="n"/>
      <c r="N162" s="162" t="n"/>
      <c r="O162" s="162" t="n">
        <v>120</v>
      </c>
      <c r="P162" s="162" t="n">
        <v>140</v>
      </c>
      <c r="Q162" s="162" t="n"/>
      <c r="R162" s="162" t="n">
        <v>7</v>
      </c>
      <c r="S162" s="162" t="n"/>
      <c r="T162" s="162" t="n"/>
      <c r="U162" s="162" t="n"/>
      <c r="V162" s="162" t="n"/>
      <c r="W162" s="162" t="n"/>
      <c r="X162" s="162" t="n"/>
      <c r="Y162" s="162" t="n"/>
      <c r="Z162" s="406" t="n">
        <v>267</v>
      </c>
      <c r="AA162" s="162" t="inlineStr">
        <is>
          <t>12.18对公</t>
        </is>
      </c>
      <c r="AB162" s="407" t="n"/>
      <c r="AC162" s="162" t="n"/>
      <c r="AD162" s="407" t="n"/>
      <c r="AE162" s="162" t="n"/>
      <c r="AF162" s="253" t="inlineStr">
        <is>
          <t>熊欢</t>
        </is>
      </c>
    </row>
    <row r="163" ht="25" customFormat="1" customHeight="1" s="406">
      <c r="A163" s="45" t="n">
        <v>45645</v>
      </c>
      <c r="B163" s="382" t="n">
        <v>19</v>
      </c>
      <c r="C163" s="382" t="inlineStr">
        <is>
          <t>朱定平</t>
        </is>
      </c>
      <c r="D163" s="162" t="n"/>
      <c r="E163" s="382" t="n">
        <v>1</v>
      </c>
      <c r="F163" s="162" t="n"/>
      <c r="G163" s="162" t="inlineStr">
        <is>
          <t>王海燕</t>
        </is>
      </c>
      <c r="H163" s="162" t="inlineStr">
        <is>
          <t>晶2853</t>
        </is>
      </c>
      <c r="I163" s="162" t="n">
        <v>1638</v>
      </c>
      <c r="J163" s="162" t="n"/>
      <c r="K163" s="162" t="n"/>
      <c r="L163" s="162" t="n">
        <v>358.7</v>
      </c>
      <c r="M163" s="162" t="n"/>
      <c r="N163" s="162" t="n"/>
      <c r="O163" s="162" t="n"/>
      <c r="P163" s="162" t="n"/>
      <c r="Q163" s="162" t="n"/>
      <c r="R163" s="162" t="n">
        <v>60</v>
      </c>
      <c r="S163" s="162" t="n"/>
      <c r="T163" s="162" t="n"/>
      <c r="U163" s="162" t="n"/>
      <c r="V163" s="162" t="n"/>
      <c r="W163" s="162" t="n"/>
      <c r="X163" s="162" t="n"/>
      <c r="Y163" s="162" t="n"/>
      <c r="Z163" s="406" t="n">
        <v>418.7</v>
      </c>
      <c r="AA163" s="162" t="inlineStr">
        <is>
          <t>对公</t>
        </is>
      </c>
      <c r="AB163" s="407" t="n"/>
      <c r="AC163" s="162" t="n"/>
      <c r="AD163" s="407" t="n"/>
      <c r="AE163" s="162" t="n"/>
      <c r="AF163" s="253" t="inlineStr">
        <is>
          <t>杨兴</t>
        </is>
      </c>
    </row>
    <row r="164" ht="25" customFormat="1" customHeight="1" s="406">
      <c r="A164" s="45" t="n">
        <v>45645</v>
      </c>
      <c r="B164" s="162" t="n">
        <v>33</v>
      </c>
      <c r="C164" s="162" t="inlineStr">
        <is>
          <t>王芝婷</t>
        </is>
      </c>
      <c r="D164" s="162" t="n"/>
      <c r="E164" s="162" t="n"/>
      <c r="F164" s="162" t="n">
        <v>1</v>
      </c>
      <c r="G164" s="162" t="n"/>
      <c r="H164" s="162" t="inlineStr">
        <is>
          <t>晶2853</t>
        </is>
      </c>
      <c r="I164" s="162" t="n">
        <v>1638</v>
      </c>
      <c r="J164" s="162" t="n"/>
      <c r="K164" s="162" t="n"/>
      <c r="L164" s="162" t="n"/>
      <c r="M164" s="162" t="n"/>
      <c r="N164" s="162" t="n"/>
      <c r="O164" s="162" t="n"/>
      <c r="P164" s="162" t="n"/>
      <c r="Q164" s="162" t="n"/>
      <c r="R164" s="162" t="n"/>
      <c r="S164" s="162" t="n">
        <v>10</v>
      </c>
      <c r="T164" s="162" t="n"/>
      <c r="U164" s="162" t="n"/>
      <c r="V164" s="162" t="n"/>
      <c r="W164" s="162" t="n"/>
      <c r="X164" s="162" t="n"/>
      <c r="Y164" s="162" t="n"/>
      <c r="Z164" s="406" t="n">
        <v>10</v>
      </c>
      <c r="AA164" s="162" t="inlineStr">
        <is>
          <t>对公</t>
        </is>
      </c>
      <c r="AB164" s="407" t="n"/>
      <c r="AC164" s="162" t="n"/>
      <c r="AD164" s="407" t="n"/>
      <c r="AE164" s="162" t="n"/>
      <c r="AF164" s="253" t="inlineStr">
        <is>
          <t>杨兴</t>
        </is>
      </c>
    </row>
    <row r="165" ht="25" customFormat="1" customHeight="1" s="406">
      <c r="A165" s="45" t="n">
        <v>45645</v>
      </c>
      <c r="B165" s="162" t="n">
        <v>34</v>
      </c>
      <c r="C165" s="162" t="inlineStr">
        <is>
          <t>李志花</t>
        </is>
      </c>
      <c r="D165" s="162" t="n"/>
      <c r="E165" s="162" t="n"/>
      <c r="F165" s="162" t="n">
        <v>1</v>
      </c>
      <c r="G165" s="162" t="n"/>
      <c r="H165" s="162" t="inlineStr">
        <is>
          <t>晶2853</t>
        </is>
      </c>
      <c r="I165" s="162" t="n">
        <v>1638</v>
      </c>
      <c r="J165" s="162" t="n"/>
      <c r="K165" s="162" t="n"/>
      <c r="L165" s="162" t="n"/>
      <c r="M165" s="162" t="n"/>
      <c r="N165" s="162" t="n"/>
      <c r="O165" s="162" t="n"/>
      <c r="P165" s="162" t="n"/>
      <c r="Q165" s="162" t="n"/>
      <c r="R165" s="162" t="n"/>
      <c r="S165" s="162" t="n">
        <v>10</v>
      </c>
      <c r="T165" s="162" t="n"/>
      <c r="U165" s="162" t="n"/>
      <c r="V165" s="162" t="n"/>
      <c r="W165" s="162" t="n"/>
      <c r="X165" s="162" t="n"/>
      <c r="Y165" s="162" t="n"/>
      <c r="Z165" s="406" t="n">
        <v>10</v>
      </c>
      <c r="AA165" s="162" t="inlineStr">
        <is>
          <t>对公</t>
        </is>
      </c>
      <c r="AB165" s="407" t="n"/>
      <c r="AC165" s="162" t="n"/>
      <c r="AD165" s="407" t="n"/>
      <c r="AE165" s="162" t="n"/>
      <c r="AF165" s="253" t="inlineStr">
        <is>
          <t>杨兴</t>
        </is>
      </c>
    </row>
    <row r="166" ht="26" customFormat="1" customHeight="1" s="406">
      <c r="A166" s="45" t="n">
        <v>45645</v>
      </c>
      <c r="B166" s="162" t="n">
        <v>17</v>
      </c>
      <c r="C166" s="162" t="inlineStr">
        <is>
          <t>孙婷45（6089）</t>
        </is>
      </c>
      <c r="D166" s="162" t="n">
        <v>1</v>
      </c>
      <c r="E166" s="373" t="n"/>
      <c r="F166" s="162" t="n"/>
      <c r="G166" s="162" t="inlineStr">
        <is>
          <t>孙静</t>
        </is>
      </c>
      <c r="H166" s="162" t="inlineStr">
        <is>
          <t>G8852</t>
        </is>
      </c>
      <c r="I166" s="162" t="n">
        <v>1638</v>
      </c>
      <c r="J166" s="162" t="n"/>
      <c r="K166" s="162" t="n"/>
      <c r="L166" s="162" t="n">
        <v>609</v>
      </c>
      <c r="M166" s="162" t="n"/>
      <c r="N166" s="162" t="n"/>
      <c r="O166" s="162" t="n">
        <v>2261</v>
      </c>
      <c r="P166" s="162" t="n"/>
      <c r="Q166" s="162" t="n"/>
      <c r="R166" s="162" t="n">
        <v>13</v>
      </c>
      <c r="S166" s="162" t="n"/>
      <c r="T166" s="162" t="n"/>
      <c r="U166" s="162" t="n"/>
      <c r="V166" s="162" t="n"/>
      <c r="W166" s="162" t="n">
        <v>20</v>
      </c>
      <c r="X166" s="162" t="n"/>
      <c r="Y166" s="162" t="n"/>
      <c r="Z166" s="406" t="n">
        <v>2903</v>
      </c>
      <c r="AA166" s="162" t="inlineStr">
        <is>
          <t>对公</t>
        </is>
      </c>
      <c r="AB166" s="407" t="n"/>
      <c r="AC166" s="162" t="n"/>
      <c r="AD166" s="407" t="n"/>
      <c r="AE166" s="407" t="n"/>
      <c r="AF166" s="253" t="inlineStr">
        <is>
          <t>罗茜</t>
        </is>
      </c>
    </row>
    <row r="167" ht="27" customFormat="1" customHeight="1" s="406">
      <c r="A167" s="45" t="n">
        <v>45645</v>
      </c>
      <c r="B167" s="162" t="n">
        <v>27</v>
      </c>
      <c r="C167" s="162" t="inlineStr">
        <is>
          <t>覃金珍</t>
        </is>
      </c>
      <c r="D167" s="162" t="n"/>
      <c r="E167" s="373" t="n"/>
      <c r="F167" s="162" t="n">
        <v>1</v>
      </c>
      <c r="G167" s="162" t="n"/>
      <c r="H167" s="162" t="inlineStr">
        <is>
          <t>晶2853</t>
        </is>
      </c>
      <c r="I167" s="162" t="n">
        <v>1638</v>
      </c>
      <c r="J167" s="162" t="n"/>
      <c r="K167" s="162" t="n"/>
      <c r="L167" s="162" t="n"/>
      <c r="M167" s="162" t="n"/>
      <c r="N167" s="162" t="n"/>
      <c r="O167" s="162" t="n">
        <v>35</v>
      </c>
      <c r="P167" s="162" t="n"/>
      <c r="Q167" s="162" t="n"/>
      <c r="R167" s="162" t="n">
        <v>7</v>
      </c>
      <c r="S167" s="162" t="n"/>
      <c r="T167" s="162" t="n"/>
      <c r="U167" s="162" t="n"/>
      <c r="V167" s="162" t="n"/>
      <c r="W167" s="162" t="n"/>
      <c r="X167" s="162" t="n"/>
      <c r="Y167" s="162" t="n"/>
      <c r="Z167" s="406" t="n">
        <v>42</v>
      </c>
      <c r="AA167" s="162" t="inlineStr">
        <is>
          <t>对公</t>
        </is>
      </c>
      <c r="AB167" s="407" t="n"/>
      <c r="AC167" s="162" t="n"/>
      <c r="AD167" s="407" t="n"/>
      <c r="AE167" s="351" t="n"/>
      <c r="AF167" s="253" t="inlineStr">
        <is>
          <t>罗茜</t>
        </is>
      </c>
    </row>
    <row r="168" ht="27" customFormat="1" customHeight="1" s="406">
      <c r="A168" s="45" t="n">
        <v>45645</v>
      </c>
      <c r="B168" s="162" t="n">
        <v>28</v>
      </c>
      <c r="C168" s="162" t="inlineStr">
        <is>
          <t>岑福安</t>
        </is>
      </c>
      <c r="D168" s="162" t="n"/>
      <c r="E168" s="373" t="n"/>
      <c r="F168" s="162" t="n">
        <v>1</v>
      </c>
      <c r="G168" s="162" t="n"/>
      <c r="H168" s="162" t="inlineStr">
        <is>
          <t>晶2853</t>
        </is>
      </c>
      <c r="I168" s="162" t="n">
        <v>1638</v>
      </c>
      <c r="J168" s="162" t="n"/>
      <c r="K168" s="162" t="n"/>
      <c r="L168" s="162" t="n"/>
      <c r="M168" s="162" t="n"/>
      <c r="N168" s="162" t="n"/>
      <c r="O168" s="162" t="n">
        <v>1606</v>
      </c>
      <c r="P168" s="162" t="n"/>
      <c r="Q168" s="162" t="n"/>
      <c r="R168" s="162" t="n">
        <v>13</v>
      </c>
      <c r="S168" s="162" t="n"/>
      <c r="T168" s="162" t="n"/>
      <c r="U168" s="162" t="n"/>
      <c r="V168" s="162" t="n"/>
      <c r="W168" s="162" t="n"/>
      <c r="X168" s="162" t="n"/>
      <c r="Y168" s="162" t="n"/>
      <c r="Z168" s="406" t="n">
        <v>1619</v>
      </c>
      <c r="AA168" s="162" t="inlineStr">
        <is>
          <t>对公</t>
        </is>
      </c>
      <c r="AB168" s="407" t="n"/>
      <c r="AC168" s="162" t="n"/>
      <c r="AD168" s="407" t="n"/>
      <c r="AE168" s="351" t="n"/>
      <c r="AF168" s="253" t="inlineStr">
        <is>
          <t>罗茜</t>
        </is>
      </c>
    </row>
    <row r="169" ht="25" customFormat="1" customHeight="1" s="406">
      <c r="A169" s="108" t="n">
        <v>45645</v>
      </c>
      <c r="B169" s="54" t="n">
        <v>4</v>
      </c>
      <c r="C169" s="54" t="inlineStr">
        <is>
          <t>杜娜</t>
        </is>
      </c>
      <c r="D169" s="54" t="n"/>
      <c r="E169" s="54" t="n"/>
      <c r="F169" s="54" t="n">
        <v>1</v>
      </c>
      <c r="G169" s="54" t="n"/>
      <c r="H169" s="54" t="inlineStr">
        <is>
          <t>曾3546</t>
        </is>
      </c>
      <c r="I169" s="54" t="n">
        <v>1638</v>
      </c>
      <c r="J169" s="54" t="n"/>
      <c r="K169" s="54" t="n"/>
      <c r="L169" s="54" t="n"/>
      <c r="M169" s="54" t="n"/>
      <c r="N169" s="54" t="n"/>
      <c r="O169" s="54" t="n">
        <v>180</v>
      </c>
      <c r="P169" s="54" t="n">
        <v>140</v>
      </c>
      <c r="Q169" s="54" t="n"/>
      <c r="R169" s="54" t="n">
        <v>7</v>
      </c>
      <c r="S169" s="54" t="n"/>
      <c r="T169" s="54" t="n"/>
      <c r="U169" s="54" t="n"/>
      <c r="V169" s="54" t="n"/>
      <c r="W169" s="54" t="n"/>
      <c r="X169" s="54" t="n"/>
      <c r="Y169" s="54" t="n"/>
      <c r="Z169" s="195" t="n">
        <v>327</v>
      </c>
      <c r="AA169" s="54" t="inlineStr">
        <is>
          <t>对公</t>
        </is>
      </c>
      <c r="AB169" s="69" t="n"/>
      <c r="AC169" s="54" t="n"/>
      <c r="AD169" s="69" t="n"/>
      <c r="AE169" s="69" t="n"/>
      <c r="AF169" s="128" t="inlineStr">
        <is>
          <t>彭心怡</t>
        </is>
      </c>
      <c r="AG169" s="195" t="n"/>
      <c r="AH169" s="195" t="n"/>
      <c r="AI169" s="195" t="n"/>
      <c r="AJ169" s="195" t="n"/>
      <c r="AK169" s="195" t="n"/>
    </row>
    <row r="170" ht="25" customFormat="1" customHeight="1" s="406">
      <c r="A170" s="108" t="n">
        <v>45645</v>
      </c>
      <c r="B170" s="54" t="n">
        <v>5</v>
      </c>
      <c r="C170" s="54" t="inlineStr">
        <is>
          <t>朱小丽</t>
        </is>
      </c>
      <c r="D170" s="54" t="n"/>
      <c r="E170" s="54" t="n"/>
      <c r="F170" s="54" t="n">
        <v>1</v>
      </c>
      <c r="G170" s="54" t="n"/>
      <c r="H170" s="54" t="inlineStr">
        <is>
          <t>G1978</t>
        </is>
      </c>
      <c r="I170" s="54" t="n">
        <v>1638</v>
      </c>
      <c r="J170" s="54" t="n"/>
      <c r="K170" s="54" t="n"/>
      <c r="L170" s="54" t="n"/>
      <c r="M170" s="54" t="n"/>
      <c r="N170" s="54" t="n">
        <v>180</v>
      </c>
      <c r="O170" s="54" t="n">
        <v>30</v>
      </c>
      <c r="P170" s="54" t="n"/>
      <c r="Q170" s="54" t="n"/>
      <c r="R170" s="54" t="n">
        <v>9</v>
      </c>
      <c r="S170" s="54" t="n"/>
      <c r="T170" s="54" t="n"/>
      <c r="U170" s="54" t="n"/>
      <c r="V170" s="54" t="n"/>
      <c r="W170" s="54" t="n"/>
      <c r="X170" s="54" t="n"/>
      <c r="Y170" s="54" t="n"/>
      <c r="Z170" s="195" t="n">
        <v>219</v>
      </c>
      <c r="AA170" s="54" t="inlineStr">
        <is>
          <t>对公</t>
        </is>
      </c>
      <c r="AB170" s="69" t="n"/>
      <c r="AC170" s="54" t="n"/>
      <c r="AD170" s="69" t="n"/>
      <c r="AE170" s="69" t="n"/>
      <c r="AF170" s="128" t="inlineStr">
        <is>
          <t>彭心怡</t>
        </is>
      </c>
      <c r="AG170" s="195" t="n"/>
      <c r="AH170" s="195" t="n"/>
      <c r="AI170" s="195" t="n"/>
      <c r="AJ170" s="195" t="n"/>
      <c r="AK170" s="195" t="n"/>
    </row>
    <row r="171" ht="25" customFormat="1" customHeight="1" s="406">
      <c r="A171" s="108" t="n">
        <v>45645</v>
      </c>
      <c r="B171" s="54" t="n">
        <v>23</v>
      </c>
      <c r="C171" s="54" t="inlineStr">
        <is>
          <t>陈钱姣</t>
        </is>
      </c>
      <c r="D171" s="54" t="n"/>
      <c r="E171" s="54" t="n"/>
      <c r="F171" s="54" t="n">
        <v>1</v>
      </c>
      <c r="G171" s="54" t="n"/>
      <c r="H171" s="54" t="inlineStr">
        <is>
          <t>丽5390</t>
        </is>
      </c>
      <c r="I171" s="54" t="n">
        <v>1638</v>
      </c>
      <c r="J171" s="54" t="n"/>
      <c r="K171" s="195" t="n"/>
      <c r="L171" s="54" t="n"/>
      <c r="M171" s="54" t="n"/>
      <c r="N171" s="54" t="n"/>
      <c r="O171" s="54" t="n">
        <v>60</v>
      </c>
      <c r="P171" s="54" t="n"/>
      <c r="Q171" s="54" t="n"/>
      <c r="R171" s="54" t="n">
        <v>7</v>
      </c>
      <c r="S171" s="54" t="n"/>
      <c r="T171" s="54" t="n"/>
      <c r="U171" s="54" t="n"/>
      <c r="V171" s="54" t="n"/>
      <c r="W171" s="54" t="n"/>
      <c r="X171" s="54" t="n"/>
      <c r="Y171" s="54" t="n"/>
      <c r="Z171" s="195" t="n">
        <v>67</v>
      </c>
      <c r="AA171" s="54" t="inlineStr">
        <is>
          <t>对公</t>
        </is>
      </c>
      <c r="AB171" s="69" t="n"/>
      <c r="AC171" s="54" t="n"/>
      <c r="AD171" s="69" t="n"/>
      <c r="AE171" s="69" t="n"/>
      <c r="AF171" s="128" t="inlineStr">
        <is>
          <t>彭心怡</t>
        </is>
      </c>
      <c r="AG171" s="195" t="n"/>
      <c r="AH171" s="195" t="n"/>
      <c r="AI171" s="195" t="n"/>
      <c r="AJ171" s="195" t="n"/>
      <c r="AK171" s="195" t="n"/>
    </row>
    <row r="172" ht="25" customFormat="1" customHeight="1" s="336">
      <c r="A172" s="108" t="n">
        <v>45645</v>
      </c>
      <c r="B172" s="365" t="n">
        <v>24</v>
      </c>
      <c r="C172" s="365" t="inlineStr">
        <is>
          <t>张恋60（4484）</t>
        </is>
      </c>
      <c r="D172" s="54" t="n"/>
      <c r="E172" s="54" t="n"/>
      <c r="F172" s="54" t="inlineStr">
        <is>
          <t>简易</t>
        </is>
      </c>
      <c r="G172" s="54" t="n"/>
      <c r="H172" s="54" t="inlineStr">
        <is>
          <t>映5356</t>
        </is>
      </c>
      <c r="I172" s="54" t="n">
        <v>1638</v>
      </c>
      <c r="J172" s="54" t="n"/>
      <c r="K172" s="54" t="n"/>
      <c r="L172" s="54" t="n"/>
      <c r="M172" s="54" t="n"/>
      <c r="N172" s="54" t="n"/>
      <c r="O172" s="54" t="n"/>
      <c r="P172" s="54" t="n">
        <v>200</v>
      </c>
      <c r="Q172" s="54" t="n"/>
      <c r="R172" s="54" t="n"/>
      <c r="S172" s="54" t="n"/>
      <c r="T172" s="54" t="n"/>
      <c r="U172" s="54" t="n"/>
      <c r="V172" s="54" t="n"/>
      <c r="W172" s="54" t="n"/>
      <c r="X172" s="54" t="n"/>
      <c r="Y172" s="54" t="n"/>
      <c r="Z172" s="195" t="n">
        <v>200</v>
      </c>
      <c r="AA172" s="54" t="inlineStr">
        <is>
          <t>对公</t>
        </is>
      </c>
      <c r="AB172" s="69" t="n"/>
      <c r="AC172" s="54" t="n"/>
      <c r="AD172" s="69" t="n"/>
      <c r="AE172" s="69" t="n"/>
      <c r="AF172" s="128" t="inlineStr">
        <is>
          <t>彭心怡</t>
        </is>
      </c>
      <c r="AG172" s="114" t="n"/>
      <c r="AH172" s="114" t="n"/>
      <c r="AI172" s="114" t="n"/>
      <c r="AJ172" s="114" t="n"/>
      <c r="AK172" s="114" t="n"/>
    </row>
    <row r="173" ht="25" customFormat="1" customHeight="1" s="336">
      <c r="A173" s="108" t="n">
        <v>45645</v>
      </c>
      <c r="B173" s="412" t="n"/>
      <c r="C173" s="412" t="n"/>
      <c r="D173" s="54" t="n">
        <v>1</v>
      </c>
      <c r="E173" s="365" t="n"/>
      <c r="F173" s="54" t="n"/>
      <c r="G173" s="54" t="inlineStr">
        <is>
          <t>章琼</t>
        </is>
      </c>
      <c r="H173" s="411" t="n"/>
      <c r="I173" s="411" t="n"/>
      <c r="J173" s="54" t="n"/>
      <c r="K173" s="54" t="n"/>
      <c r="L173" s="54" t="n">
        <v>114</v>
      </c>
      <c r="M173" s="54" t="n">
        <v>796</v>
      </c>
      <c r="N173" s="54" t="n"/>
      <c r="O173" s="54" t="n"/>
      <c r="P173" s="54" t="n"/>
      <c r="Q173" s="54" t="n"/>
      <c r="R173" s="54" t="n"/>
      <c r="S173" s="54" t="n"/>
      <c r="T173" s="54" t="n"/>
      <c r="U173" s="54" t="n"/>
      <c r="V173" s="54" t="n"/>
      <c r="W173" s="54" t="n">
        <v>20</v>
      </c>
      <c r="X173" s="54" t="n"/>
      <c r="Y173" s="54" t="n"/>
      <c r="Z173" s="195" t="n">
        <v>930</v>
      </c>
      <c r="AA173" s="54" t="inlineStr">
        <is>
          <t>对公</t>
        </is>
      </c>
      <c r="AB173" s="69" t="n"/>
      <c r="AC173" s="54" t="n"/>
      <c r="AD173" s="69" t="n"/>
      <c r="AE173" s="69" t="n"/>
      <c r="AF173" s="128" t="n"/>
      <c r="AG173" s="114" t="n"/>
      <c r="AH173" s="114" t="n"/>
      <c r="AI173" s="114" t="n"/>
      <c r="AJ173" s="114" t="n"/>
      <c r="AK173" s="114" t="n"/>
    </row>
    <row r="174" ht="25" customFormat="1" customHeight="1" s="372">
      <c r="A174" s="45" t="n">
        <v>45645</v>
      </c>
      <c r="B174" s="162" t="n">
        <v>32</v>
      </c>
      <c r="C174" s="162" t="inlineStr">
        <is>
          <t>唐耀德</t>
        </is>
      </c>
      <c r="D174" s="162" t="n">
        <v>1</v>
      </c>
      <c r="E174" s="162" t="n"/>
      <c r="F174" s="162" t="n"/>
      <c r="G174" s="162" t="inlineStr">
        <is>
          <t>刘英桃</t>
        </is>
      </c>
      <c r="H174" s="162" t="inlineStr">
        <is>
          <t>萍2409</t>
        </is>
      </c>
      <c r="I174" s="162" t="n">
        <v>1638</v>
      </c>
      <c r="J174" s="162" t="n">
        <v>568.4</v>
      </c>
      <c r="K174" s="162" t="n"/>
      <c r="L174" s="162" t="n"/>
      <c r="M174" s="162" t="n"/>
      <c r="N174" s="162" t="n"/>
      <c r="O174" s="162" t="n"/>
      <c r="P174" s="162" t="n"/>
      <c r="Q174" s="162" t="n"/>
      <c r="R174" s="162" t="n"/>
      <c r="S174" s="162" t="n"/>
      <c r="T174" s="162" t="n"/>
      <c r="U174" s="162" t="n"/>
      <c r="V174" s="162" t="n"/>
      <c r="W174" s="162" t="n"/>
      <c r="X174" s="162" t="n"/>
      <c r="Y174" s="162" t="n"/>
      <c r="Z174" s="406" t="n">
        <v>568.4</v>
      </c>
      <c r="AA174" s="162" t="inlineStr">
        <is>
          <t>对公</t>
        </is>
      </c>
      <c r="AB174" s="407" t="n"/>
      <c r="AC174" s="162" t="n"/>
      <c r="AD174" s="407" t="inlineStr">
        <is>
          <t>减免挂号费</t>
        </is>
      </c>
      <c r="AE174" s="407" t="n"/>
      <c r="AF174" s="253" t="inlineStr">
        <is>
          <t>彭心怡</t>
        </is>
      </c>
      <c r="AG174" s="406" t="n"/>
      <c r="AH174" s="406" t="n"/>
      <c r="AI174" s="406" t="n"/>
      <c r="AJ174" s="406" t="n"/>
      <c r="AK174" s="406" t="n"/>
    </row>
    <row r="175" customFormat="1" s="406">
      <c r="A175" s="45" t="n">
        <v>45645</v>
      </c>
      <c r="B175" s="162" t="n">
        <v>4</v>
      </c>
      <c r="C175" s="162" t="inlineStr">
        <is>
          <t>伍朵英</t>
        </is>
      </c>
      <c r="D175" s="162" t="n"/>
      <c r="E175" s="162" t="n"/>
      <c r="F175" s="162" t="n">
        <v>1</v>
      </c>
      <c r="G175" s="162" t="n"/>
      <c r="H175" s="162" t="inlineStr">
        <is>
          <t>刘6822</t>
        </is>
      </c>
      <c r="I175" s="162" t="n">
        <v>1638</v>
      </c>
      <c r="J175" s="162" t="n"/>
      <c r="K175" s="162" t="n"/>
      <c r="L175" s="162" t="n"/>
      <c r="M175" s="162" t="n"/>
      <c r="N175" s="162" t="n"/>
      <c r="O175" s="162" t="n"/>
      <c r="P175" s="162" t="n"/>
      <c r="Q175" s="162" t="n"/>
      <c r="R175" s="162" t="n"/>
      <c r="S175" s="162" t="n">
        <v>85</v>
      </c>
      <c r="T175" s="162" t="n"/>
      <c r="U175" s="162" t="n"/>
      <c r="V175" s="162" t="n"/>
      <c r="W175" s="162" t="n"/>
      <c r="Z175" s="406" t="n">
        <v>85</v>
      </c>
      <c r="AA175" s="162" t="inlineStr">
        <is>
          <t>对公</t>
        </is>
      </c>
      <c r="AB175" s="407" t="n"/>
      <c r="AC175" s="407" t="n"/>
      <c r="AD175" s="253" t="inlineStr">
        <is>
          <t>李嘉慧</t>
        </is>
      </c>
    </row>
    <row r="176" customFormat="1" s="406">
      <c r="A176" s="45" t="n">
        <v>45645</v>
      </c>
      <c r="B176" s="162" t="n">
        <v>58</v>
      </c>
      <c r="C176" s="162" t="inlineStr">
        <is>
          <t>沈阿几</t>
        </is>
      </c>
      <c r="D176" s="162" t="n"/>
      <c r="E176" s="162" t="n"/>
      <c r="F176" s="162" t="n">
        <v>1</v>
      </c>
      <c r="G176" s="162" t="n"/>
      <c r="H176" s="162" t="inlineStr">
        <is>
          <t>G3715</t>
        </is>
      </c>
      <c r="I176" s="162" t="n">
        <v>1638</v>
      </c>
      <c r="J176" s="162" t="n"/>
      <c r="K176" s="162" t="n"/>
      <c r="L176" s="162" t="n"/>
      <c r="M176" s="162" t="n"/>
      <c r="N176" s="162" t="n">
        <v>121</v>
      </c>
      <c r="O176" s="162" t="n"/>
      <c r="P176" s="162" t="n"/>
      <c r="Q176" s="162" t="n"/>
      <c r="R176" s="162" t="n">
        <v>7</v>
      </c>
      <c r="S176" s="162" t="n"/>
      <c r="T176" s="162" t="n"/>
      <c r="U176" s="162" t="n"/>
      <c r="V176" s="162" t="n"/>
      <c r="W176" s="162" t="n"/>
      <c r="Z176" s="406" t="n">
        <v>128</v>
      </c>
      <c r="AA176" s="162" t="inlineStr">
        <is>
          <t>对公</t>
        </is>
      </c>
      <c r="AB176" s="407" t="n"/>
      <c r="AC176" s="407" t="n"/>
      <c r="AD176" s="253" t="inlineStr">
        <is>
          <t>李嘉慧</t>
        </is>
      </c>
    </row>
    <row r="177" ht="25" customFormat="1" customHeight="1" s="406">
      <c r="A177" s="45" t="n">
        <v>45645</v>
      </c>
      <c r="B177" s="54" t="n">
        <v>72</v>
      </c>
      <c r="C177" s="54" t="inlineStr">
        <is>
          <t>夏令</t>
        </is>
      </c>
      <c r="D177" s="54" t="n"/>
      <c r="E177" s="54" t="n"/>
      <c r="F177" s="54" t="n">
        <v>1</v>
      </c>
      <c r="G177" s="54" t="n"/>
      <c r="H177" s="162" t="inlineStr">
        <is>
          <t>刘6822</t>
        </is>
      </c>
      <c r="I177" s="54" t="n">
        <v>1638</v>
      </c>
      <c r="J177" s="54" t="n"/>
      <c r="K177" s="54" t="n"/>
      <c r="L177" s="54" t="n"/>
      <c r="M177" s="54" t="n"/>
      <c r="N177" s="54" t="n"/>
      <c r="O177" s="54" t="n"/>
      <c r="P177" s="54" t="n"/>
      <c r="Q177" s="54" t="n"/>
      <c r="R177" s="54" t="n"/>
      <c r="S177" s="54" t="n"/>
      <c r="T177" s="54" t="n">
        <v>12</v>
      </c>
      <c r="U177" s="54" t="n"/>
      <c r="V177" s="54" t="n"/>
      <c r="W177" s="54" t="n"/>
      <c r="X177" s="54" t="n"/>
      <c r="Y177" s="54" t="n"/>
      <c r="Z177" s="406">
        <f>SUM(J177:Y177)</f>
        <v/>
      </c>
      <c r="AA177" s="162" t="inlineStr">
        <is>
          <t>对公</t>
        </is>
      </c>
      <c r="AB177" s="407" t="n"/>
      <c r="AC177" s="162" t="n"/>
      <c r="AD177" s="407" t="n"/>
      <c r="AE177" s="407" t="n"/>
      <c r="AF177" s="253" t="inlineStr">
        <is>
          <t>向文娟</t>
        </is>
      </c>
    </row>
    <row r="178" customFormat="1" s="372">
      <c r="A178" s="45" t="n">
        <v>45645</v>
      </c>
      <c r="B178" s="33" t="n">
        <v>2</v>
      </c>
      <c r="C178" s="37" t="inlineStr">
        <is>
          <t>王玉香</t>
        </is>
      </c>
      <c r="D178" s="390" t="n">
        <v>1</v>
      </c>
      <c r="E178" s="33" t="n"/>
      <c r="F178" s="33" t="n"/>
      <c r="G178" s="37" t="inlineStr">
        <is>
          <t>石远梅</t>
        </is>
      </c>
      <c r="H178" s="390" t="inlineStr">
        <is>
          <t>王6419</t>
        </is>
      </c>
      <c r="I178" s="390" t="n">
        <v>1638</v>
      </c>
      <c r="J178" s="390" t="n"/>
      <c r="K178" s="390" t="n">
        <v>299</v>
      </c>
      <c r="L178" s="287" t="n"/>
      <c r="M178" s="390" t="n"/>
      <c r="N178" s="390" t="n"/>
      <c r="O178" s="390" t="n"/>
      <c r="P178" s="390" t="n"/>
      <c r="Q178" s="390" t="n"/>
      <c r="R178" s="390" t="n"/>
      <c r="S178" s="390" t="n"/>
      <c r="Z178" s="406">
        <f>SUM(J178:S178)</f>
        <v/>
      </c>
      <c r="AA178" s="162" t="inlineStr">
        <is>
          <t>对公</t>
        </is>
      </c>
      <c r="AB178" s="287" t="n"/>
      <c r="AC178" s="390" t="inlineStr">
        <is>
          <t>经营减免挂号费</t>
        </is>
      </c>
      <c r="AD178" s="390" t="n"/>
      <c r="AE178" s="390" t="inlineStr">
        <is>
          <t>伍家瑞</t>
        </is>
      </c>
    </row>
    <row r="179" ht="25" customFormat="1" customHeight="1" s="406">
      <c r="A179" s="45" t="n">
        <v>45646</v>
      </c>
      <c r="B179" s="162" t="n">
        <v>17</v>
      </c>
      <c r="C179" s="162" t="inlineStr">
        <is>
          <t>韦中桃</t>
        </is>
      </c>
      <c r="D179" s="162" t="n"/>
      <c r="E179" s="162" t="n"/>
      <c r="F179" s="162" t="n">
        <v>1</v>
      </c>
      <c r="G179" s="162" t="n"/>
      <c r="H179" s="162" t="inlineStr">
        <is>
          <t>G1978</t>
        </is>
      </c>
      <c r="I179" s="162" t="n">
        <v>1638</v>
      </c>
      <c r="J179" s="162" t="n"/>
      <c r="K179" s="162" t="n"/>
      <c r="L179" s="162" t="n"/>
      <c r="M179" s="162" t="n"/>
      <c r="N179" s="162" t="n"/>
      <c r="O179" s="162" t="n">
        <v>120</v>
      </c>
      <c r="P179" s="162" t="n">
        <v>140</v>
      </c>
      <c r="Q179" s="162" t="n"/>
      <c r="R179" s="162" t="n">
        <v>7</v>
      </c>
      <c r="S179" s="162" t="n"/>
      <c r="T179" s="162" t="n"/>
      <c r="U179" s="162" t="n"/>
      <c r="V179" s="162" t="n"/>
      <c r="W179" s="162" t="n"/>
      <c r="X179" s="162" t="n"/>
      <c r="Y179" s="162" t="n"/>
      <c r="Z179" s="406" t="n">
        <v>267</v>
      </c>
      <c r="AA179" s="162" t="inlineStr">
        <is>
          <t>对公</t>
        </is>
      </c>
      <c r="AB179" s="407" t="n"/>
      <c r="AC179" s="162" t="n"/>
      <c r="AD179" s="407" t="n"/>
      <c r="AE179" s="407" t="n"/>
      <c r="AF179" s="253" t="n"/>
    </row>
    <row r="180" ht="25" customFormat="1" customHeight="1" s="406">
      <c r="A180" s="45" t="n">
        <v>45646</v>
      </c>
      <c r="B180" s="162" t="n">
        <v>82</v>
      </c>
      <c r="C180" s="162" t="inlineStr">
        <is>
          <t>王芝婷</t>
        </is>
      </c>
      <c r="D180" s="162" t="n"/>
      <c r="E180" s="162" t="n"/>
      <c r="F180" s="162" t="n">
        <v>1</v>
      </c>
      <c r="G180" s="162" t="n"/>
      <c r="H180" s="162" t="inlineStr">
        <is>
          <t>晶2853</t>
        </is>
      </c>
      <c r="I180" s="162" t="n">
        <v>1638</v>
      </c>
      <c r="J180" s="162" t="n"/>
      <c r="K180" s="162" t="n"/>
      <c r="L180" s="162" t="n"/>
      <c r="M180" s="162" t="n"/>
      <c r="N180" s="162" t="n"/>
      <c r="O180" s="162" t="n"/>
      <c r="P180" s="162" t="n"/>
      <c r="Q180" s="162" t="n"/>
      <c r="R180" s="162" t="n"/>
      <c r="S180" s="162" t="n">
        <v>15</v>
      </c>
      <c r="T180" s="162" t="n"/>
      <c r="U180" s="162" t="n"/>
      <c r="V180" s="162" t="n"/>
      <c r="W180" s="162" t="n"/>
      <c r="X180" s="162" t="n"/>
      <c r="Y180" s="162" t="n"/>
      <c r="Z180" s="406" t="n">
        <v>15</v>
      </c>
      <c r="AA180" s="162" t="inlineStr">
        <is>
          <t>对公</t>
        </is>
      </c>
      <c r="AB180" s="407" t="n"/>
      <c r="AC180" s="162" t="n"/>
      <c r="AD180" s="401" t="n"/>
      <c r="AE180" s="401" t="n"/>
      <c r="AF180" s="253" t="inlineStr">
        <is>
          <t>杨兴</t>
        </is>
      </c>
    </row>
    <row r="181" ht="25" customFormat="1" customHeight="1" s="406">
      <c r="A181" s="45" t="n">
        <v>45646</v>
      </c>
      <c r="B181" s="162" t="n">
        <v>84</v>
      </c>
      <c r="C181" s="162" t="inlineStr">
        <is>
          <t>李志花</t>
        </is>
      </c>
      <c r="D181" s="162" t="n"/>
      <c r="E181" s="162" t="n"/>
      <c r="F181" s="162" t="n">
        <v>1</v>
      </c>
      <c r="G181" s="162" t="n"/>
      <c r="H181" s="162" t="inlineStr">
        <is>
          <t>晶2853</t>
        </is>
      </c>
      <c r="I181" s="162" t="n">
        <v>1638</v>
      </c>
      <c r="J181" s="162" t="n"/>
      <c r="K181" s="162" t="n"/>
      <c r="L181" s="162" t="n"/>
      <c r="M181" s="162" t="n"/>
      <c r="N181" s="162" t="n"/>
      <c r="O181" s="162" t="n"/>
      <c r="P181" s="162" t="n"/>
      <c r="Q181" s="162" t="n"/>
      <c r="R181" s="162" t="n"/>
      <c r="S181" s="162" t="n">
        <v>10</v>
      </c>
      <c r="T181" s="162" t="n"/>
      <c r="U181" s="162" t="n"/>
      <c r="V181" s="162" t="n"/>
      <c r="W181" s="162" t="n"/>
      <c r="X181" s="162" t="n"/>
      <c r="Y181" s="162" t="n"/>
      <c r="Z181" s="406" t="n">
        <v>10</v>
      </c>
      <c r="AA181" s="162" t="inlineStr">
        <is>
          <t>对公</t>
        </is>
      </c>
      <c r="AB181" s="407" t="n"/>
      <c r="AC181" s="162" t="n"/>
      <c r="AD181" s="407" t="n"/>
      <c r="AE181" s="407" t="n"/>
      <c r="AF181" s="253" t="inlineStr">
        <is>
          <t>杨兴</t>
        </is>
      </c>
    </row>
    <row r="182" ht="25" customFormat="1" customHeight="1" s="406">
      <c r="A182" s="108" t="n">
        <v>45646</v>
      </c>
      <c r="B182" s="54" t="n">
        <v>6</v>
      </c>
      <c r="C182" s="54" t="inlineStr">
        <is>
          <t>杜娜</t>
        </is>
      </c>
      <c r="D182" s="54" t="n"/>
      <c r="E182" s="54" t="n"/>
      <c r="F182" s="54" t="n">
        <v>1</v>
      </c>
      <c r="G182" s="54" t="n"/>
      <c r="H182" s="54" t="inlineStr">
        <is>
          <t>曾3546</t>
        </is>
      </c>
      <c r="I182" s="54" t="n">
        <v>1638</v>
      </c>
      <c r="J182" s="54" t="n"/>
      <c r="K182" s="54" t="n"/>
      <c r="L182" s="54" t="n"/>
      <c r="M182" s="54" t="n"/>
      <c r="N182" s="54" t="n"/>
      <c r="O182" s="54" t="n">
        <v>180</v>
      </c>
      <c r="P182" s="54" t="n">
        <v>140</v>
      </c>
      <c r="Q182" s="54" t="n"/>
      <c r="R182" s="54" t="n">
        <v>7</v>
      </c>
      <c r="S182" s="54" t="n"/>
      <c r="T182" s="54" t="n"/>
      <c r="U182" s="54" t="n"/>
      <c r="V182" s="54" t="n"/>
      <c r="W182" s="54" t="n"/>
      <c r="X182" s="54" t="n"/>
      <c r="Y182" s="54" t="n"/>
      <c r="Z182" s="195" t="n">
        <v>327</v>
      </c>
      <c r="AA182" s="54" t="inlineStr">
        <is>
          <t>对公</t>
        </is>
      </c>
      <c r="AB182" s="69" t="n"/>
      <c r="AC182" s="54" t="n"/>
      <c r="AD182" s="69" t="n"/>
      <c r="AE182" s="69" t="n"/>
      <c r="AF182" s="128" t="inlineStr">
        <is>
          <t>彭心怡</t>
        </is>
      </c>
      <c r="AG182" s="195" t="n"/>
      <c r="AH182" s="195" t="n"/>
      <c r="AI182" s="195" t="n"/>
      <c r="AJ182" s="195" t="n"/>
      <c r="AK182" s="195" t="n"/>
    </row>
    <row r="183" ht="25" customFormat="1" customHeight="1" s="406">
      <c r="A183" s="108" t="n">
        <v>45646</v>
      </c>
      <c r="B183" s="365" t="n">
        <v>21</v>
      </c>
      <c r="C183" s="365" t="inlineStr">
        <is>
          <t>张龙60（6028）</t>
        </is>
      </c>
      <c r="D183" s="54" t="n"/>
      <c r="E183" s="54" t="n"/>
      <c r="F183" s="365" t="n">
        <v>1</v>
      </c>
      <c r="G183" s="54" t="n"/>
      <c r="H183" s="365" t="inlineStr">
        <is>
          <t>萍0857</t>
        </is>
      </c>
      <c r="I183" s="365" t="n">
        <v>1638</v>
      </c>
      <c r="J183" s="54" t="n"/>
      <c r="K183" s="54" t="n"/>
      <c r="L183" s="54" t="n"/>
      <c r="M183" s="54" t="n"/>
      <c r="N183" s="54" t="n"/>
      <c r="O183" s="54" t="n"/>
      <c r="P183" s="54" t="n">
        <v>100</v>
      </c>
      <c r="Q183" s="54" t="n"/>
      <c r="R183" s="54" t="n"/>
      <c r="S183" s="54" t="n"/>
      <c r="T183" s="54" t="n"/>
      <c r="U183" s="54" t="n"/>
      <c r="V183" s="54" t="n"/>
      <c r="W183" s="54" t="n"/>
      <c r="X183" s="54" t="n"/>
      <c r="Y183" s="54" t="n"/>
      <c r="Z183" s="195" t="n">
        <v>100</v>
      </c>
      <c r="AA183" s="54" t="inlineStr">
        <is>
          <t>现金</t>
        </is>
      </c>
      <c r="AB183" s="69" t="n"/>
      <c r="AC183" s="54" t="n"/>
      <c r="AD183" s="69" t="n"/>
      <c r="AE183" s="69" t="n"/>
      <c r="AF183" s="128" t="inlineStr">
        <is>
          <t>彭心怡</t>
        </is>
      </c>
      <c r="AG183" s="195" t="n"/>
      <c r="AH183" s="195" t="n"/>
      <c r="AI183" s="195" t="n"/>
      <c r="AJ183" s="195" t="n"/>
      <c r="AK183" s="195" t="n"/>
    </row>
    <row r="184" ht="25" customFormat="1" customHeight="1" s="406">
      <c r="A184" s="108" t="n">
        <v>45646</v>
      </c>
      <c r="B184" s="197" t="n"/>
      <c r="C184" s="197" t="n"/>
      <c r="D184" s="54" t="n"/>
      <c r="E184" s="54" t="n"/>
      <c r="F184" s="197" t="n"/>
      <c r="G184" s="54" t="n"/>
      <c r="H184" s="197" t="n"/>
      <c r="I184" s="197" t="n"/>
      <c r="J184" s="54" t="n"/>
      <c r="K184" s="54" t="n"/>
      <c r="L184" s="54" t="n"/>
      <c r="M184" s="54" t="n"/>
      <c r="N184" s="54" t="n"/>
      <c r="O184" s="54" t="n"/>
      <c r="P184" s="54" t="n">
        <v>40</v>
      </c>
      <c r="Q184" s="54" t="n"/>
      <c r="R184" s="54" t="n"/>
      <c r="S184" s="54" t="n"/>
      <c r="T184" s="54" t="n"/>
      <c r="U184" s="54" t="n"/>
      <c r="V184" s="54" t="n"/>
      <c r="W184" s="54" t="n"/>
      <c r="X184" s="54" t="n"/>
      <c r="Y184" s="54" t="n"/>
      <c r="Z184" s="195" t="n">
        <v>40</v>
      </c>
      <c r="AA184" s="54" t="inlineStr">
        <is>
          <t>对公</t>
        </is>
      </c>
      <c r="AB184" s="69" t="n"/>
      <c r="AC184" s="54" t="n"/>
      <c r="AD184" s="69" t="n"/>
      <c r="AE184" s="69" t="n"/>
      <c r="AF184" s="128" t="inlineStr">
        <is>
          <t>彭心怡</t>
        </is>
      </c>
      <c r="AG184" s="195" t="n"/>
      <c r="AH184" s="195" t="n"/>
      <c r="AI184" s="195" t="n"/>
      <c r="AJ184" s="195" t="n"/>
      <c r="AK184" s="195" t="n"/>
    </row>
    <row r="185" customFormat="1" s="406">
      <c r="A185" s="45" t="n">
        <v>45646</v>
      </c>
      <c r="B185" s="162" t="n">
        <v>38</v>
      </c>
      <c r="C185" s="162" t="inlineStr">
        <is>
          <t>吉伍莫子作</t>
        </is>
      </c>
      <c r="D185" s="162" t="n"/>
      <c r="E185" s="162" t="n"/>
      <c r="F185" s="162" t="n">
        <v>1</v>
      </c>
      <c r="G185" s="162" t="n"/>
      <c r="H185" s="162" t="inlineStr">
        <is>
          <t>G3715</t>
        </is>
      </c>
      <c r="I185" s="162" t="n">
        <v>1638</v>
      </c>
      <c r="J185" s="162" t="n"/>
      <c r="K185" s="162" t="n"/>
      <c r="L185" s="162" t="n"/>
      <c r="M185" s="162" t="n"/>
      <c r="N185" s="162" t="n">
        <v>121</v>
      </c>
      <c r="O185" s="162" t="n"/>
      <c r="P185" s="162" t="n"/>
      <c r="Q185" s="162" t="n"/>
      <c r="R185" s="162" t="n">
        <v>7</v>
      </c>
      <c r="S185" s="162" t="n"/>
      <c r="T185" s="162" t="n"/>
      <c r="U185" s="162" t="n"/>
      <c r="V185" s="162" t="n"/>
      <c r="W185" s="162" t="n"/>
      <c r="Z185" s="406" t="n">
        <v>128</v>
      </c>
      <c r="AA185" s="162" t="inlineStr">
        <is>
          <t>对公</t>
        </is>
      </c>
      <c r="AB185" s="407" t="n"/>
      <c r="AC185" s="407" t="n"/>
      <c r="AD185" s="253" t="inlineStr">
        <is>
          <t>李嘉慧</t>
        </is>
      </c>
    </row>
    <row r="186" customFormat="1" s="406">
      <c r="A186" s="45" t="n">
        <v>45646</v>
      </c>
      <c r="B186" s="162" t="n">
        <v>47</v>
      </c>
      <c r="C186" s="162" t="inlineStr">
        <is>
          <t>赤黑木成作</t>
        </is>
      </c>
      <c r="D186" s="162" t="n"/>
      <c r="E186" s="162" t="n"/>
      <c r="F186" s="162" t="n">
        <v>1</v>
      </c>
      <c r="G186" s="162" t="n"/>
      <c r="H186" s="162" t="inlineStr">
        <is>
          <t>G3715</t>
        </is>
      </c>
      <c r="I186" s="162" t="n">
        <v>1638</v>
      </c>
      <c r="J186" s="162" t="n"/>
      <c r="K186" s="162" t="n"/>
      <c r="L186" s="162" t="n"/>
      <c r="M186" s="162" t="n"/>
      <c r="N186" s="162" t="n">
        <v>121</v>
      </c>
      <c r="O186" s="162" t="n"/>
      <c r="P186" s="162" t="n">
        <v>140</v>
      </c>
      <c r="Q186" s="162" t="n"/>
      <c r="R186" s="162" t="n">
        <v>7</v>
      </c>
      <c r="S186" s="162" t="n"/>
      <c r="T186" s="162" t="n"/>
      <c r="U186" s="162" t="n"/>
      <c r="V186" s="162" t="n"/>
      <c r="W186" s="162" t="n"/>
      <c r="Z186" s="406" t="n">
        <v>268</v>
      </c>
      <c r="AA186" s="162" t="inlineStr">
        <is>
          <t>对公</t>
        </is>
      </c>
      <c r="AB186" s="407" t="n"/>
      <c r="AC186" s="407" t="n"/>
      <c r="AD186" s="253" t="inlineStr">
        <is>
          <t>李嘉慧</t>
        </is>
      </c>
    </row>
    <row r="187" ht="26" customFormat="1" customHeight="1" s="406">
      <c r="A187" s="45" t="n">
        <v>45646</v>
      </c>
      <c r="B187" s="162" t="n">
        <v>11</v>
      </c>
      <c r="C187" s="162" t="inlineStr">
        <is>
          <t>孙志英41（6725）</t>
        </is>
      </c>
      <c r="D187" s="373" t="n">
        <v>1</v>
      </c>
      <c r="E187" s="373" t="n"/>
      <c r="F187" s="373" t="n"/>
      <c r="G187" s="162" t="inlineStr">
        <is>
          <t>曾亚萍</t>
        </is>
      </c>
      <c r="H187" s="162" t="inlineStr">
        <is>
          <t>G8928</t>
        </is>
      </c>
      <c r="I187" s="162" t="n">
        <v>1638</v>
      </c>
      <c r="J187" s="162" t="n"/>
      <c r="K187" s="162" t="n"/>
      <c r="L187" s="162" t="n"/>
      <c r="M187" s="162" t="n"/>
      <c r="N187" s="162" t="n"/>
      <c r="O187" s="162" t="n"/>
      <c r="P187" s="162" t="n">
        <v>360</v>
      </c>
      <c r="Q187" s="162" t="n"/>
      <c r="R187" s="162" t="n"/>
      <c r="S187" s="162" t="n"/>
      <c r="T187" s="162" t="n"/>
      <c r="U187" s="162" t="n"/>
      <c r="V187" s="162" t="n"/>
      <c r="W187" s="162" t="n"/>
      <c r="X187" s="162" t="n"/>
      <c r="Y187" s="162" t="n"/>
      <c r="Z187" s="406">
        <f>SUM(J187:Y187)</f>
        <v/>
      </c>
      <c r="AA187" s="162" t="inlineStr">
        <is>
          <t>现金</t>
        </is>
      </c>
      <c r="AB187" s="407" t="n"/>
      <c r="AC187" s="162" t="n"/>
      <c r="AD187" s="407" t="n"/>
      <c r="AE187" s="407" t="n"/>
      <c r="AF187" s="253" t="inlineStr">
        <is>
          <t>罗茜</t>
        </is>
      </c>
    </row>
    <row r="188" ht="26" customFormat="1" customHeight="1" s="406">
      <c r="A188" s="45" t="n">
        <v>45646</v>
      </c>
      <c r="B188" s="411" t="n"/>
      <c r="C188" s="411" t="n"/>
      <c r="D188" s="411" t="n"/>
      <c r="E188" s="373" t="n"/>
      <c r="F188" s="373" t="n"/>
      <c r="G188" s="162" t="inlineStr">
        <is>
          <t>曾亚萍</t>
        </is>
      </c>
      <c r="H188" s="162" t="inlineStr">
        <is>
          <t>G8928</t>
        </is>
      </c>
      <c r="I188" s="162" t="n">
        <v>1638</v>
      </c>
      <c r="J188" s="162" t="n">
        <v>116.4</v>
      </c>
      <c r="K188" s="162">
        <f>45+799</f>
        <v/>
      </c>
      <c r="L188" s="406" t="n"/>
      <c r="M188" s="162" t="n"/>
      <c r="N188" s="162" t="n"/>
      <c r="O188" s="162" t="n"/>
      <c r="P188" s="406" t="n"/>
      <c r="Q188" s="162" t="n"/>
      <c r="R188" s="162" t="n"/>
      <c r="S188" s="162" t="n"/>
      <c r="T188" s="162" t="n"/>
      <c r="U188" s="162" t="n"/>
      <c r="V188" s="162" t="n">
        <v>4</v>
      </c>
      <c r="W188" s="162" t="n">
        <v>20</v>
      </c>
      <c r="X188" s="162" t="n"/>
      <c r="Y188" s="162" t="n"/>
      <c r="Z188" s="406">
        <f>SUM(J188:Y188)</f>
        <v/>
      </c>
      <c r="AA188" s="162" t="inlineStr">
        <is>
          <t>现金</t>
        </is>
      </c>
      <c r="AB188" s="407" t="n"/>
      <c r="AC188" s="162" t="n"/>
      <c r="AD188" s="407" t="inlineStr">
        <is>
          <t>799针灸卡+4元中单</t>
        </is>
      </c>
      <c r="AE188" s="407" t="n"/>
      <c r="AF188" s="253" t="inlineStr">
        <is>
          <t>罗茜</t>
        </is>
      </c>
    </row>
    <row r="189" ht="27" customFormat="1" customHeight="1" s="406">
      <c r="A189" s="45" t="n">
        <v>45646</v>
      </c>
      <c r="B189" s="162" t="n">
        <v>31</v>
      </c>
      <c r="C189" s="162" t="inlineStr">
        <is>
          <t>赵莉</t>
        </is>
      </c>
      <c r="D189" s="373" t="n"/>
      <c r="E189" s="373" t="n">
        <v>1</v>
      </c>
      <c r="F189" s="373" t="n"/>
      <c r="G189" s="162" t="inlineStr">
        <is>
          <t>孙静</t>
        </is>
      </c>
      <c r="H189" s="162" t="inlineStr">
        <is>
          <t>G8928</t>
        </is>
      </c>
      <c r="I189" s="162" t="n">
        <v>1638</v>
      </c>
      <c r="J189" s="162" t="n"/>
      <c r="K189" s="162" t="n"/>
      <c r="L189" s="162" t="n">
        <v>624</v>
      </c>
      <c r="M189" s="162" t="n"/>
      <c r="N189" s="162" t="n"/>
      <c r="O189" s="162" t="n">
        <v>3631</v>
      </c>
      <c r="P189" s="162" t="n"/>
      <c r="Q189" s="162" t="n"/>
      <c r="R189" s="162" t="n">
        <v>50</v>
      </c>
      <c r="S189" s="162" t="n"/>
      <c r="T189" s="162" t="n"/>
      <c r="U189" s="162" t="n"/>
      <c r="V189" s="162" t="n"/>
      <c r="W189" s="162" t="n"/>
      <c r="X189" s="162" t="n"/>
      <c r="Y189" s="162" t="n">
        <v>4788</v>
      </c>
      <c r="Z189" s="402" t="n">
        <v>9093</v>
      </c>
      <c r="AA189" s="162" t="inlineStr">
        <is>
          <t>对公</t>
        </is>
      </c>
      <c r="AB189" s="407" t="n"/>
      <c r="AC189" s="162" t="n">
        <v>6</v>
      </c>
      <c r="AD189" s="407" t="inlineStr">
        <is>
          <t>798球蛋白6</t>
        </is>
      </c>
      <c r="AE189" s="351" t="n"/>
      <c r="AF189" s="253" t="inlineStr">
        <is>
          <t>罗茜</t>
        </is>
      </c>
    </row>
    <row r="190" ht="25" customFormat="1" customHeight="1" s="406">
      <c r="A190" s="45" t="n">
        <v>45647</v>
      </c>
      <c r="B190" s="162" t="n">
        <v>9</v>
      </c>
      <c r="C190" s="162" t="inlineStr">
        <is>
          <t>刘小珂</t>
        </is>
      </c>
      <c r="D190" s="162" t="n"/>
      <c r="E190" s="162" t="n">
        <v>1</v>
      </c>
      <c r="F190" s="162" t="n"/>
      <c r="G190" s="162" t="inlineStr">
        <is>
          <t>贾桂桂</t>
        </is>
      </c>
      <c r="H190" s="162" t="inlineStr">
        <is>
          <t>晶2853</t>
        </is>
      </c>
      <c r="I190" s="162" t="n">
        <v>1638</v>
      </c>
      <c r="J190" s="162" t="n"/>
      <c r="K190" s="162" t="n"/>
      <c r="L190" s="162" t="n">
        <v>269</v>
      </c>
      <c r="M190" s="162" t="n">
        <v>350</v>
      </c>
      <c r="N190" s="162" t="n"/>
      <c r="O190" s="162" t="n">
        <v>2152</v>
      </c>
      <c r="P190" s="162" t="n"/>
      <c r="Q190" s="162" t="n"/>
      <c r="R190" s="162" t="n">
        <v>11</v>
      </c>
      <c r="S190" s="162" t="n"/>
      <c r="T190" s="162" t="n"/>
      <c r="U190" s="162" t="n"/>
      <c r="V190" s="162" t="n"/>
      <c r="W190" s="162" t="n"/>
      <c r="X190" s="162" t="n"/>
      <c r="Y190" s="162" t="n"/>
      <c r="Z190" s="406" t="n">
        <v>2782</v>
      </c>
      <c r="AA190" s="162" t="inlineStr">
        <is>
          <t>12.20对公</t>
        </is>
      </c>
      <c r="AB190" s="407" t="n"/>
      <c r="AC190" s="162" t="n"/>
      <c r="AD190" s="407" t="n"/>
      <c r="AE190" s="162" t="n"/>
      <c r="AF190" s="253" t="inlineStr">
        <is>
          <t>熊欢</t>
        </is>
      </c>
    </row>
    <row r="191" ht="25" customFormat="1" customHeight="1" s="406">
      <c r="A191" s="45" t="n">
        <v>45647</v>
      </c>
      <c r="B191" s="162" t="n">
        <v>44</v>
      </c>
      <c r="C191" s="162" t="inlineStr">
        <is>
          <t>刘小珂</t>
        </is>
      </c>
      <c r="D191" s="162" t="n"/>
      <c r="E191" s="162" t="n">
        <v>1</v>
      </c>
      <c r="F191" s="162" t="n"/>
      <c r="G191" s="162" t="inlineStr">
        <is>
          <t>王海燕</t>
        </is>
      </c>
      <c r="H191" s="162" t="inlineStr">
        <is>
          <t>晶2853</t>
        </is>
      </c>
      <c r="I191" s="162" t="n">
        <v>1638</v>
      </c>
      <c r="J191" s="162" t="n"/>
      <c r="K191" s="162" t="n"/>
      <c r="L191" s="162" t="n">
        <v>51</v>
      </c>
      <c r="M191" s="162" t="n"/>
      <c r="N191" s="162" t="n"/>
      <c r="O191" s="162" t="n"/>
      <c r="P191" s="162" t="n"/>
      <c r="Q191" s="162" t="n"/>
      <c r="R191" s="162" t="n"/>
      <c r="S191" s="162" t="n"/>
      <c r="T191" s="162" t="n"/>
      <c r="U191" s="162" t="n"/>
      <c r="V191" s="162" t="n"/>
      <c r="W191" s="162" t="n"/>
      <c r="X191" s="162" t="n"/>
      <c r="Y191" s="162" t="n"/>
      <c r="Z191" s="406" t="n">
        <v>51</v>
      </c>
      <c r="AA191" s="162" t="inlineStr">
        <is>
          <t>对公</t>
        </is>
      </c>
      <c r="AB191" s="407" t="n"/>
      <c r="AC191" s="162" t="n"/>
      <c r="AD191" s="407" t="n"/>
      <c r="AE191" s="162" t="n"/>
      <c r="AF191" s="253" t="inlineStr">
        <is>
          <t>熊欢</t>
        </is>
      </c>
    </row>
    <row r="192" ht="25" customFormat="1" customHeight="1" s="368">
      <c r="A192" s="45" t="n">
        <v>45647</v>
      </c>
      <c r="B192" s="162" t="n">
        <v>73</v>
      </c>
      <c r="C192" s="162" t="inlineStr">
        <is>
          <t>王芝婷</t>
        </is>
      </c>
      <c r="D192" s="162" t="n"/>
      <c r="E192" s="162" t="n"/>
      <c r="F192" s="162" t="n">
        <v>1</v>
      </c>
      <c r="G192" s="162" t="n"/>
      <c r="H192" s="162" t="inlineStr">
        <is>
          <t>晶2853</t>
        </is>
      </c>
      <c r="I192" s="162" t="n"/>
      <c r="J192" s="162" t="n"/>
      <c r="K192" s="162" t="n"/>
      <c r="L192" s="162" t="n"/>
      <c r="M192" s="162" t="n"/>
      <c r="N192" s="162" t="n"/>
      <c r="O192" s="162" t="n"/>
      <c r="P192" s="162" t="n"/>
      <c r="Q192" s="162" t="n"/>
      <c r="R192" s="162" t="n"/>
      <c r="S192" s="162" t="n">
        <v>10</v>
      </c>
      <c r="T192" s="162" t="n"/>
      <c r="U192" s="162" t="n"/>
      <c r="V192" s="162" t="n"/>
      <c r="W192" s="162" t="n"/>
      <c r="X192" s="162" t="n"/>
      <c r="Y192" s="162" t="n"/>
      <c r="Z192" s="406" t="n">
        <v>10</v>
      </c>
      <c r="AA192" s="162" t="inlineStr">
        <is>
          <t>对公</t>
        </is>
      </c>
      <c r="AB192" s="407" t="n"/>
      <c r="AC192" s="162" t="n"/>
      <c r="AD192" s="407" t="n"/>
      <c r="AE192" s="162" t="n"/>
      <c r="AF192" s="253" t="inlineStr">
        <is>
          <t>熊欢</t>
        </is>
      </c>
    </row>
    <row r="193" ht="25" customFormat="1" customHeight="1" s="406">
      <c r="A193" s="108" t="n">
        <v>45647</v>
      </c>
      <c r="B193" s="54" t="n">
        <v>2</v>
      </c>
      <c r="C193" s="54" t="inlineStr">
        <is>
          <t>潘琳60（1720）</t>
        </is>
      </c>
      <c r="D193" s="54" t="n"/>
      <c r="E193" s="54" t="n"/>
      <c r="F193" s="54" t="n">
        <v>1</v>
      </c>
      <c r="G193" s="54" t="n"/>
      <c r="H193" s="54" t="inlineStr">
        <is>
          <t>G1978</t>
        </is>
      </c>
      <c r="I193" s="54" t="n">
        <v>1638</v>
      </c>
      <c r="J193" s="54" t="n"/>
      <c r="K193" s="54" t="n"/>
      <c r="L193" s="54" t="n"/>
      <c r="M193" s="54" t="n"/>
      <c r="N193" s="54" t="n"/>
      <c r="O193" s="54" t="n">
        <v>120</v>
      </c>
      <c r="P193" s="54" t="n">
        <v>140</v>
      </c>
      <c r="Q193" s="54" t="n"/>
      <c r="R193" s="54" t="n">
        <v>7</v>
      </c>
      <c r="S193" s="54" t="n"/>
      <c r="T193" s="54" t="n"/>
      <c r="U193" s="54" t="n"/>
      <c r="V193" s="54" t="n"/>
      <c r="W193" s="54" t="n"/>
      <c r="X193" s="54" t="n"/>
      <c r="Y193" s="54" t="n"/>
      <c r="Z193" s="195" t="n">
        <v>267</v>
      </c>
      <c r="AA193" s="54" t="inlineStr">
        <is>
          <t>12.20对公</t>
        </is>
      </c>
      <c r="AB193" s="69" t="n"/>
      <c r="AC193" s="54" t="n"/>
      <c r="AD193" s="168" t="n"/>
      <c r="AE193" s="69" t="n"/>
      <c r="AF193" s="128" t="inlineStr">
        <is>
          <t>彭心怡</t>
        </is>
      </c>
      <c r="AG193" s="195" t="n"/>
      <c r="AH193" s="195" t="n"/>
      <c r="AI193" s="195" t="n"/>
      <c r="AJ193" s="195" t="n"/>
      <c r="AK193" s="195" t="n"/>
    </row>
    <row r="194" ht="25" customFormat="1" customHeight="1" s="406">
      <c r="A194" s="108" t="n">
        <v>45647</v>
      </c>
      <c r="B194" s="365" t="n">
        <v>5</v>
      </c>
      <c r="C194" s="365" t="inlineStr">
        <is>
          <t>姚黎</t>
        </is>
      </c>
      <c r="D194" s="54" t="n"/>
      <c r="E194" s="54" t="n"/>
      <c r="F194" s="54" t="inlineStr">
        <is>
          <t>简易</t>
        </is>
      </c>
      <c r="G194" s="54" t="n"/>
      <c r="H194" s="54" t="inlineStr">
        <is>
          <t>G1978</t>
        </is>
      </c>
      <c r="I194" s="54" t="n">
        <v>1638</v>
      </c>
      <c r="J194" s="54" t="n"/>
      <c r="K194" s="54" t="n"/>
      <c r="L194" s="54" t="n"/>
      <c r="M194" s="54" t="n"/>
      <c r="N194" s="54" t="n"/>
      <c r="O194" s="54" t="n"/>
      <c r="P194" s="54" t="n">
        <v>140</v>
      </c>
      <c r="Q194" s="54" t="n"/>
      <c r="R194" s="54" t="n"/>
      <c r="S194" s="54" t="n"/>
      <c r="T194" s="54" t="n"/>
      <c r="U194" s="54" t="n"/>
      <c r="V194" s="54" t="n"/>
      <c r="W194" s="54" t="n"/>
      <c r="X194" s="54" t="n"/>
      <c r="Y194" s="54" t="n"/>
      <c r="Z194" s="195" t="n">
        <v>140</v>
      </c>
      <c r="AA194" s="54" t="inlineStr">
        <is>
          <t>对公</t>
        </is>
      </c>
      <c r="AB194" s="69" t="n"/>
      <c r="AC194" s="54" t="n"/>
      <c r="AD194" s="69" t="n"/>
      <c r="AE194" s="69" t="n"/>
      <c r="AF194" s="128" t="inlineStr">
        <is>
          <t>彭心怡</t>
        </is>
      </c>
      <c r="AG194" s="195" t="n"/>
      <c r="AH194" s="195" t="n"/>
      <c r="AI194" s="195" t="n"/>
      <c r="AJ194" s="195" t="n"/>
      <c r="AK194" s="195" t="n"/>
    </row>
    <row r="195" ht="25" customFormat="1" customHeight="1" s="406">
      <c r="A195" s="108" t="n">
        <v>45647</v>
      </c>
      <c r="B195" s="54" t="n">
        <v>27</v>
      </c>
      <c r="C195" s="54" t="inlineStr">
        <is>
          <t>王有钱</t>
        </is>
      </c>
      <c r="D195" s="54" t="n"/>
      <c r="E195" s="54" t="n">
        <v>1</v>
      </c>
      <c r="F195" s="54" t="n"/>
      <c r="G195" s="54" t="inlineStr">
        <is>
          <t>刘英桃</t>
        </is>
      </c>
      <c r="H195" s="54" t="inlineStr">
        <is>
          <t>王9978</t>
        </is>
      </c>
      <c r="I195" s="54" t="n">
        <v>1638</v>
      </c>
      <c r="J195" s="54" t="n"/>
      <c r="K195" s="54" t="n">
        <v>799</v>
      </c>
      <c r="L195" s="54" t="n"/>
      <c r="M195" s="54" t="n"/>
      <c r="N195" s="54" t="n"/>
      <c r="O195" s="54" t="n"/>
      <c r="P195" s="54" t="n"/>
      <c r="Q195" s="54" t="n"/>
      <c r="R195" s="54" t="n"/>
      <c r="S195" s="54" t="n"/>
      <c r="T195" s="54" t="n"/>
      <c r="U195" s="54" t="n"/>
      <c r="V195" s="54" t="n"/>
      <c r="W195" s="54" t="n"/>
      <c r="X195" s="54" t="n"/>
      <c r="Y195" s="54" t="n"/>
      <c r="Z195" s="195" t="n">
        <v>799</v>
      </c>
      <c r="AA195" s="54" t="inlineStr">
        <is>
          <t>对公</t>
        </is>
      </c>
      <c r="AB195" s="69" t="n"/>
      <c r="AC195" s="54" t="n"/>
      <c r="AD195" s="69" t="inlineStr">
        <is>
          <t>799针灸套餐</t>
        </is>
      </c>
      <c r="AE195" s="69" t="n"/>
      <c r="AF195" s="128" t="inlineStr">
        <is>
          <t>彭心怡</t>
        </is>
      </c>
      <c r="AG195" s="195" t="n"/>
      <c r="AH195" s="195" t="n"/>
      <c r="AI195" s="195" t="n"/>
      <c r="AJ195" s="195" t="n"/>
      <c r="AK195" s="195" t="n"/>
    </row>
    <row r="196" ht="25" customFormat="1" customHeight="1" s="406">
      <c r="A196" s="45" t="n">
        <v>45647</v>
      </c>
      <c r="B196" s="162" t="n">
        <v>5</v>
      </c>
      <c r="C196" s="162" t="inlineStr">
        <is>
          <t>郑丽萍20（9273）</t>
        </is>
      </c>
      <c r="D196" s="162" t="n"/>
      <c r="E196" s="162" t="n">
        <v>1</v>
      </c>
      <c r="F196" s="162" t="n"/>
      <c r="G196" s="162" t="inlineStr">
        <is>
          <t>贾桂桂</t>
        </is>
      </c>
      <c r="H196" s="162" t="inlineStr">
        <is>
          <t>郑7169</t>
        </is>
      </c>
      <c r="I196" s="162" t="n"/>
      <c r="J196" s="162" t="n"/>
      <c r="K196" s="162" t="n"/>
      <c r="L196" s="162" t="n">
        <v>436</v>
      </c>
      <c r="M196" s="162" t="n"/>
      <c r="N196" s="162" t="n">
        <v>121</v>
      </c>
      <c r="O196" s="162">
        <f>471-121</f>
        <v/>
      </c>
      <c r="P196" s="162" t="n"/>
      <c r="Q196" s="162" t="n"/>
      <c r="R196" s="162" t="n">
        <v>12</v>
      </c>
      <c r="S196" s="162" t="n"/>
      <c r="T196" s="162" t="n"/>
      <c r="U196" s="162" t="n"/>
      <c r="V196" s="162" t="n"/>
      <c r="W196" s="162" t="n"/>
      <c r="X196" s="162" t="n"/>
      <c r="Y196" s="162" t="n"/>
      <c r="Z196" s="406">
        <f>SUM(J196:Y196)</f>
        <v/>
      </c>
      <c r="AA196" s="162" t="inlineStr">
        <is>
          <t>12.20对公</t>
        </is>
      </c>
      <c r="AB196" s="407" t="n"/>
      <c r="AC196" s="162" t="n"/>
      <c r="AD196" s="407" t="n"/>
      <c r="AE196" s="162" t="n"/>
      <c r="AF196" s="253" t="inlineStr">
        <is>
          <t>熊欢</t>
        </is>
      </c>
    </row>
    <row r="197" ht="26" customFormat="1" customHeight="1" s="406">
      <c r="A197" s="45" t="n">
        <v>45647</v>
      </c>
      <c r="B197" s="162" t="n">
        <v>9</v>
      </c>
      <c r="C197" s="162" t="inlineStr">
        <is>
          <t>邰兴花</t>
        </is>
      </c>
      <c r="D197" s="373" t="n"/>
      <c r="E197" s="373" t="n">
        <v>1</v>
      </c>
      <c r="F197" s="373" t="n"/>
      <c r="G197" s="162" t="inlineStr">
        <is>
          <t>曾亚萍</t>
        </is>
      </c>
      <c r="H197" s="162" t="inlineStr">
        <is>
          <t>王9978</t>
        </is>
      </c>
      <c r="I197" s="162" t="n">
        <v>1638</v>
      </c>
      <c r="J197" s="162" t="n">
        <v>214.2</v>
      </c>
      <c r="K197" s="162" t="n">
        <v>1099</v>
      </c>
      <c r="L197" s="162" t="n"/>
      <c r="M197" s="162" t="n"/>
      <c r="N197" s="162" t="n"/>
      <c r="O197" s="406" t="n"/>
      <c r="P197" s="162" t="n">
        <v>360</v>
      </c>
      <c r="Q197" s="162" t="n"/>
      <c r="R197" s="162" t="n"/>
      <c r="S197" s="162" t="n"/>
      <c r="T197" s="162" t="n"/>
      <c r="U197" s="162" t="n"/>
      <c r="V197" s="162" t="n">
        <v>13</v>
      </c>
      <c r="W197" s="162" t="n">
        <v>20</v>
      </c>
      <c r="X197" s="162" t="n"/>
      <c r="Y197" s="162" t="n"/>
      <c r="Z197" s="406" t="n">
        <v>1706.2</v>
      </c>
      <c r="AA197" s="162" t="inlineStr">
        <is>
          <t>对公</t>
        </is>
      </c>
      <c r="AB197" s="407" t="n"/>
      <c r="AC197" s="162" t="n"/>
      <c r="AD197" s="407" t="inlineStr">
        <is>
          <t>799针灸+灌肠袋*3+中单*1</t>
        </is>
      </c>
      <c r="AE197" s="407" t="n"/>
      <c r="AF197" s="253" t="inlineStr">
        <is>
          <t>刘丽</t>
        </is>
      </c>
    </row>
    <row r="198" ht="26" customFormat="1" customHeight="1" s="406">
      <c r="A198" s="45" t="n">
        <v>45647</v>
      </c>
      <c r="B198" s="162" t="n">
        <v>12</v>
      </c>
      <c r="C198" s="162" t="inlineStr">
        <is>
          <t>谢静</t>
        </is>
      </c>
      <c r="D198" s="373" t="n"/>
      <c r="E198" s="373" t="n"/>
      <c r="F198" s="373" t="n">
        <v>1</v>
      </c>
      <c r="G198" s="162" t="n"/>
      <c r="H198" s="162" t="inlineStr">
        <is>
          <t>谭5919</t>
        </is>
      </c>
      <c r="I198" s="162" t="n">
        <v>1638</v>
      </c>
      <c r="J198" s="162" t="n"/>
      <c r="K198" s="162" t="n"/>
      <c r="L198" s="162" t="n">
        <v>41</v>
      </c>
      <c r="M198" s="162" t="n"/>
      <c r="N198" s="162" t="n"/>
      <c r="O198" s="162" t="n"/>
      <c r="P198" s="162" t="n"/>
      <c r="Q198" s="162" t="n"/>
      <c r="R198" s="162" t="n"/>
      <c r="S198" s="162" t="n"/>
      <c r="T198" s="162" t="n"/>
      <c r="U198" s="162" t="n"/>
      <c r="V198" s="162" t="n"/>
      <c r="W198" s="162" t="n"/>
      <c r="X198" s="162" t="n"/>
      <c r="Y198" s="162" t="n"/>
      <c r="Z198" s="406" t="n">
        <v>41</v>
      </c>
      <c r="AA198" s="162" t="inlineStr">
        <is>
          <t>对公</t>
        </is>
      </c>
      <c r="AB198" s="407" t="n"/>
      <c r="AC198" s="162" t="n"/>
      <c r="AD198" s="407" t="n"/>
      <c r="AE198" s="407" t="n"/>
      <c r="AF198" s="253" t="inlineStr">
        <is>
          <t>刘丽</t>
        </is>
      </c>
    </row>
    <row r="199" ht="26" customFormat="1" customHeight="1" s="406">
      <c r="A199" s="45" t="n">
        <v>45647</v>
      </c>
      <c r="B199" s="162" t="n">
        <v>26</v>
      </c>
      <c r="C199" s="162" t="inlineStr">
        <is>
          <t>孙婷45（6089）</t>
        </is>
      </c>
      <c r="D199" s="373" t="n"/>
      <c r="E199" s="373" t="n">
        <v>1</v>
      </c>
      <c r="F199" s="373" t="n"/>
      <c r="G199" s="162" t="inlineStr">
        <is>
          <t>孙静</t>
        </is>
      </c>
      <c r="H199" s="162" t="inlineStr">
        <is>
          <t>G8852</t>
        </is>
      </c>
      <c r="I199" s="162" t="n">
        <v>1638</v>
      </c>
      <c r="J199" s="162" t="n"/>
      <c r="K199" s="162" t="n"/>
      <c r="L199" s="162" t="n">
        <v>230</v>
      </c>
      <c r="M199" s="162" t="n">
        <v>175</v>
      </c>
      <c r="N199" s="162" t="n">
        <v>278</v>
      </c>
      <c r="O199" s="162" t="n">
        <v>1500</v>
      </c>
      <c r="P199" s="162" t="n"/>
      <c r="Q199" s="162" t="n"/>
      <c r="R199" s="162" t="n">
        <v>34</v>
      </c>
      <c r="S199" s="162" t="n"/>
      <c r="T199" s="162" t="n"/>
      <c r="U199" s="162" t="n"/>
      <c r="V199" s="162" t="n"/>
      <c r="W199" s="162" t="n"/>
      <c r="X199" s="162" t="n"/>
      <c r="Y199" s="162" t="n"/>
      <c r="Z199" s="406" t="n">
        <v>2217</v>
      </c>
      <c r="AA199" s="162" t="inlineStr">
        <is>
          <t>对公</t>
        </is>
      </c>
      <c r="AB199" s="407" t="n"/>
      <c r="AC199" s="162" t="n"/>
      <c r="AD199" s="407" t="inlineStr">
        <is>
          <t>299孕三项套餐；NK细胞毒性800元</t>
        </is>
      </c>
      <c r="AE199" s="406" t="n"/>
      <c r="AF199" s="253" t="inlineStr">
        <is>
          <t>刘丽</t>
        </is>
      </c>
    </row>
    <row r="200" ht="26" customFormat="1" customHeight="1" s="406">
      <c r="A200" s="45" t="n">
        <v>45647</v>
      </c>
      <c r="B200" s="162" t="n">
        <v>51</v>
      </c>
      <c r="C200" s="162" t="inlineStr">
        <is>
          <t>赵莉</t>
        </is>
      </c>
      <c r="D200" s="373" t="n"/>
      <c r="E200" s="373" t="n">
        <v>1</v>
      </c>
      <c r="F200" s="373" t="n"/>
      <c r="G200" s="162" t="inlineStr">
        <is>
          <t>孙静</t>
        </is>
      </c>
      <c r="H200" s="162" t="inlineStr">
        <is>
          <t>G8928</t>
        </is>
      </c>
      <c r="I200" s="162" t="n">
        <v>1638</v>
      </c>
      <c r="J200" s="162" t="n"/>
      <c r="K200" s="162" t="n"/>
      <c r="L200" s="162" t="n">
        <v>224</v>
      </c>
      <c r="M200" s="162" t="n"/>
      <c r="N200" s="162" t="n"/>
      <c r="O200" s="162" t="n"/>
      <c r="P200" s="162" t="n"/>
      <c r="Q200" s="162" t="n"/>
      <c r="R200" s="162" t="n">
        <v>30</v>
      </c>
      <c r="S200" s="162" t="n"/>
      <c r="T200" s="162" t="n"/>
      <c r="U200" s="162" t="n"/>
      <c r="V200" s="162" t="n"/>
      <c r="W200" s="162" t="n"/>
      <c r="X200" s="162" t="n"/>
      <c r="Y200" s="162" t="n"/>
      <c r="Z200" s="406" t="n">
        <v>254</v>
      </c>
      <c r="AA200" s="162" t="inlineStr">
        <is>
          <t>对公</t>
        </is>
      </c>
      <c r="AB200" s="407" t="n"/>
      <c r="AC200" s="162" t="n"/>
      <c r="AD200" s="407" t="n"/>
      <c r="AE200" s="407" t="n"/>
      <c r="AF200" s="253" t="inlineStr">
        <is>
          <t>刘丽</t>
        </is>
      </c>
    </row>
    <row r="201" ht="25" customFormat="1" customHeight="1" s="406">
      <c r="A201" s="45" t="n">
        <v>45647</v>
      </c>
      <c r="B201" s="54" t="n">
        <v>67</v>
      </c>
      <c r="C201" s="54" t="inlineStr">
        <is>
          <t>夏令</t>
        </is>
      </c>
      <c r="D201" s="54" t="n"/>
      <c r="E201" s="54" t="n"/>
      <c r="F201" s="54" t="n">
        <v>1</v>
      </c>
      <c r="G201" s="54" t="n"/>
      <c r="H201" s="162" t="inlineStr">
        <is>
          <t>刘6822</t>
        </is>
      </c>
      <c r="I201" s="54" t="n">
        <v>1638</v>
      </c>
      <c r="J201" s="54" t="n"/>
      <c r="K201" s="54" t="n"/>
      <c r="L201" s="54" t="n"/>
      <c r="M201" s="54" t="n"/>
      <c r="N201" s="54" t="n"/>
      <c r="O201" s="54" t="n"/>
      <c r="P201" s="54" t="n"/>
      <c r="Q201" s="54" t="n"/>
      <c r="R201" s="54" t="n"/>
      <c r="S201" s="54" t="n"/>
      <c r="T201" s="54" t="n">
        <v>12</v>
      </c>
      <c r="U201" s="54" t="n"/>
      <c r="V201" s="54" t="n"/>
      <c r="W201" s="54" t="n"/>
      <c r="X201" s="54" t="n"/>
      <c r="Y201" s="54" t="n"/>
      <c r="Z201" s="406">
        <f>SUM(J201:Y201)</f>
        <v/>
      </c>
      <c r="AA201" s="162" t="inlineStr">
        <is>
          <t>对公</t>
        </is>
      </c>
      <c r="AB201" s="407" t="n"/>
      <c r="AC201" s="162" t="n"/>
      <c r="AD201" s="407" t="n"/>
      <c r="AE201" s="407" t="n"/>
      <c r="AF201" s="253" t="inlineStr">
        <is>
          <t>黄嵌婷</t>
        </is>
      </c>
    </row>
    <row r="202" ht="25" customFormat="1" customHeight="1" s="406">
      <c r="A202" s="45" t="n">
        <v>45648</v>
      </c>
      <c r="B202" s="162" t="n">
        <v>1</v>
      </c>
      <c r="C202" s="162" t="inlineStr">
        <is>
          <t>李志花</t>
        </is>
      </c>
      <c r="D202" s="162" t="n"/>
      <c r="E202" s="162" t="n"/>
      <c r="F202" s="162" t="n">
        <v>1</v>
      </c>
      <c r="G202" s="162" t="n"/>
      <c r="H202" s="162" t="inlineStr">
        <is>
          <t>晶2853</t>
        </is>
      </c>
      <c r="I202" s="162" t="n">
        <v>1638</v>
      </c>
      <c r="J202" s="162" t="n"/>
      <c r="K202" s="162" t="n"/>
      <c r="L202" s="162" t="n"/>
      <c r="M202" s="162" t="n"/>
      <c r="N202" s="162" t="n"/>
      <c r="O202" s="162" t="n"/>
      <c r="P202" s="162" t="n"/>
      <c r="Q202" s="162" t="n"/>
      <c r="R202" s="162" t="n"/>
      <c r="S202" s="162" t="n">
        <v>10</v>
      </c>
      <c r="T202" s="162" t="n"/>
      <c r="U202" s="162" t="n"/>
      <c r="V202" s="162" t="n"/>
      <c r="W202" s="162" t="n"/>
      <c r="X202" s="162" t="n"/>
      <c r="Y202" s="162" t="n"/>
      <c r="Z202" s="406" t="n">
        <v>10</v>
      </c>
      <c r="AA202" s="162" t="inlineStr">
        <is>
          <t>12.21对公</t>
        </is>
      </c>
      <c r="AB202" s="407" t="n"/>
      <c r="AC202" s="162" t="n"/>
      <c r="AD202" s="407" t="n"/>
      <c r="AE202" s="162" t="n"/>
      <c r="AF202" s="253" t="inlineStr">
        <is>
          <t>熊欢</t>
        </is>
      </c>
    </row>
    <row r="203" ht="25" customFormat="1" customHeight="1" s="406">
      <c r="A203" s="45" t="n">
        <v>45648</v>
      </c>
      <c r="B203" s="162" t="n">
        <v>4</v>
      </c>
      <c r="C203" s="162" t="inlineStr">
        <is>
          <t>张琴100（3190）</t>
        </is>
      </c>
      <c r="D203" s="162" t="n"/>
      <c r="E203" s="162" t="n"/>
      <c r="F203" s="162" t="n">
        <v>1</v>
      </c>
      <c r="G203" s="162" t="n"/>
      <c r="H203" s="162" t="inlineStr">
        <is>
          <t>G1978</t>
        </is>
      </c>
      <c r="I203" s="162" t="n">
        <v>1638</v>
      </c>
      <c r="J203" s="162" t="n"/>
      <c r="K203" s="162" t="n"/>
      <c r="L203" s="162" t="n"/>
      <c r="M203" s="162" t="n"/>
      <c r="N203" s="162" t="n"/>
      <c r="O203" s="162" t="n">
        <v>120</v>
      </c>
      <c r="P203" s="162" t="n">
        <v>140</v>
      </c>
      <c r="Q203" s="162" t="n"/>
      <c r="R203" s="162" t="n">
        <v>7</v>
      </c>
      <c r="S203" s="162" t="n"/>
      <c r="T203" s="162" t="n"/>
      <c r="U203" s="162" t="n"/>
      <c r="V203" s="162" t="n"/>
      <c r="W203" s="162" t="n"/>
      <c r="X203" s="162" t="n"/>
      <c r="Y203" s="162" t="n"/>
      <c r="Z203" s="406" t="n">
        <v>267</v>
      </c>
      <c r="AA203" s="162" t="inlineStr">
        <is>
          <t>12.21对公</t>
        </is>
      </c>
      <c r="AB203" s="407" t="n"/>
      <c r="AC203" s="162" t="n"/>
      <c r="AD203" s="407" t="n"/>
      <c r="AE203" s="162" t="n"/>
      <c r="AF203" s="253" t="inlineStr">
        <is>
          <t>熊欢</t>
        </is>
      </c>
    </row>
    <row r="204" ht="25" customFormat="1" customHeight="1" s="406">
      <c r="A204" s="45" t="n">
        <v>45648</v>
      </c>
      <c r="B204" s="162" t="n">
        <v>5</v>
      </c>
      <c r="C204" s="162" t="inlineStr">
        <is>
          <t>冉碧霞</t>
        </is>
      </c>
      <c r="D204" s="162" t="n"/>
      <c r="E204" s="162" t="n"/>
      <c r="F204" s="162" t="n">
        <v>1</v>
      </c>
      <c r="G204" s="162" t="n"/>
      <c r="H204" s="382" t="inlineStr">
        <is>
          <t>G1978</t>
        </is>
      </c>
      <c r="I204" s="162" t="n">
        <v>1638</v>
      </c>
      <c r="J204" s="162" t="n"/>
      <c r="K204" s="162" t="n"/>
      <c r="L204" s="162" t="n"/>
      <c r="M204" s="162" t="n"/>
      <c r="N204" s="162" t="n"/>
      <c r="O204" s="162" t="n"/>
      <c r="P204" s="162" t="n">
        <v>140</v>
      </c>
      <c r="Q204" s="162" t="n"/>
      <c r="R204" s="162" t="n"/>
      <c r="S204" s="162" t="n"/>
      <c r="T204" s="162" t="n"/>
      <c r="U204" s="162" t="n"/>
      <c r="V204" s="162" t="n"/>
      <c r="W204" s="162" t="n"/>
      <c r="X204" s="162" t="n"/>
      <c r="Y204" s="162" t="n"/>
      <c r="Z204" s="406" t="n">
        <v>140</v>
      </c>
      <c r="AA204" s="162" t="inlineStr">
        <is>
          <t>12.21对公</t>
        </is>
      </c>
      <c r="AB204" s="407" t="n"/>
      <c r="AC204" s="162" t="n"/>
      <c r="AD204" s="407" t="n"/>
      <c r="AE204" s="162" t="n"/>
      <c r="AF204" s="253" t="inlineStr">
        <is>
          <t>熊欢</t>
        </is>
      </c>
    </row>
    <row r="205" ht="25" customFormat="1" customHeight="1" s="406">
      <c r="A205" s="45" t="n">
        <v>45648</v>
      </c>
      <c r="B205" s="382" t="n">
        <v>26</v>
      </c>
      <c r="C205" s="382" t="inlineStr">
        <is>
          <t>李志花</t>
        </is>
      </c>
      <c r="D205" s="162" t="n"/>
      <c r="E205" s="162" t="n">
        <v>1</v>
      </c>
      <c r="F205" s="162" t="n"/>
      <c r="G205" s="162" t="inlineStr">
        <is>
          <t>王海燕</t>
        </is>
      </c>
      <c r="H205" s="162" t="inlineStr">
        <is>
          <t>晶2853</t>
        </is>
      </c>
      <c r="I205" s="162" t="n">
        <v>1638</v>
      </c>
      <c r="J205" s="162" t="n"/>
      <c r="K205" s="162" t="n"/>
      <c r="L205" s="162" t="n"/>
      <c r="M205" s="162" t="n"/>
      <c r="N205" s="162" t="n">
        <v>121</v>
      </c>
      <c r="O205" s="162" t="n">
        <v>160</v>
      </c>
      <c r="P205" s="162" t="n"/>
      <c r="Q205" s="162" t="n"/>
      <c r="R205" s="162" t="n">
        <v>9</v>
      </c>
      <c r="S205" s="162" t="n"/>
      <c r="T205" s="162" t="n"/>
      <c r="U205" s="162" t="n"/>
      <c r="V205" s="162" t="n"/>
      <c r="W205" s="162" t="n"/>
      <c r="X205" s="162" t="n"/>
      <c r="Y205" s="162" t="n"/>
      <c r="Z205" s="406" t="n">
        <v>290</v>
      </c>
      <c r="AA205" s="162" t="inlineStr">
        <is>
          <t>对公</t>
        </is>
      </c>
      <c r="AB205" s="407" t="n"/>
      <c r="AC205" s="162" t="n"/>
      <c r="AD205" s="407" t="n"/>
      <c r="AE205" s="162" t="n"/>
      <c r="AF205" s="253" t="inlineStr">
        <is>
          <t>熊欢</t>
        </is>
      </c>
    </row>
    <row r="206" ht="25" customFormat="1" customHeight="1" s="406">
      <c r="A206" s="45" t="n">
        <v>45648</v>
      </c>
      <c r="B206" s="382" t="n">
        <v>33</v>
      </c>
      <c r="C206" s="382" t="inlineStr">
        <is>
          <t>王芝婷</t>
        </is>
      </c>
      <c r="D206" s="162" t="n"/>
      <c r="E206" s="162" t="n">
        <v>1</v>
      </c>
      <c r="F206" s="162" t="n"/>
      <c r="G206" s="162" t="inlineStr">
        <is>
          <t>王海燕</t>
        </is>
      </c>
      <c r="H206" s="162" t="inlineStr">
        <is>
          <t>晶2853</t>
        </is>
      </c>
      <c r="I206" s="162" t="n">
        <v>1638</v>
      </c>
      <c r="J206" s="162" t="n"/>
      <c r="K206" s="162" t="n"/>
      <c r="L206" s="162" t="n"/>
      <c r="M206" s="162" t="n"/>
      <c r="N206" s="162" t="n">
        <v>121</v>
      </c>
      <c r="O206" s="162" t="n"/>
      <c r="P206" s="162" t="n"/>
      <c r="Q206" s="162" t="n"/>
      <c r="R206" s="162" t="n">
        <v>7</v>
      </c>
      <c r="S206" s="162" t="n"/>
      <c r="T206" s="162" t="n"/>
      <c r="U206" s="162" t="n"/>
      <c r="V206" s="162" t="n"/>
      <c r="W206" s="162" t="n"/>
      <c r="X206" s="162" t="n"/>
      <c r="Y206" s="162" t="n"/>
      <c r="Z206" s="406" t="n">
        <v>128</v>
      </c>
      <c r="AA206" s="162" t="inlineStr">
        <is>
          <t>对公</t>
        </is>
      </c>
      <c r="AB206" s="407" t="n"/>
      <c r="AC206" s="162" t="n"/>
      <c r="AD206" s="407" t="n"/>
      <c r="AE206" s="162" t="n"/>
      <c r="AF206" s="253" t="inlineStr">
        <is>
          <t>熊欢</t>
        </is>
      </c>
    </row>
    <row r="207" ht="25" customFormat="1" customHeight="1" s="406">
      <c r="A207" s="45" t="n">
        <v>45648</v>
      </c>
      <c r="B207" s="382" t="n">
        <v>58</v>
      </c>
      <c r="C207" s="382" t="inlineStr">
        <is>
          <t>刘珍珍</t>
        </is>
      </c>
      <c r="D207" s="162" t="n"/>
      <c r="E207" s="162" t="n"/>
      <c r="F207" s="382" t="n">
        <v>1</v>
      </c>
      <c r="G207" s="162" t="n"/>
      <c r="H207" s="162" t="inlineStr">
        <is>
          <t>G1978</t>
        </is>
      </c>
      <c r="I207" s="162" t="n">
        <v>1638</v>
      </c>
      <c r="J207" s="162" t="n"/>
      <c r="K207" s="162" t="n"/>
      <c r="L207" s="162" t="n"/>
      <c r="M207" s="162" t="n"/>
      <c r="N207" s="162" t="n"/>
      <c r="O207" s="162" t="n">
        <v>35</v>
      </c>
      <c r="P207" s="162" t="n"/>
      <c r="Q207" s="162" t="n"/>
      <c r="R207" s="162" t="n">
        <v>15</v>
      </c>
      <c r="S207" s="162" t="n"/>
      <c r="T207" s="162" t="n"/>
      <c r="U207" s="162" t="n"/>
      <c r="V207" s="162" t="n"/>
      <c r="W207" s="162" t="n"/>
      <c r="X207" s="162" t="n"/>
      <c r="Y207" s="162" t="n"/>
      <c r="Z207" s="406" t="n">
        <v>50</v>
      </c>
      <c r="AA207" s="162" t="inlineStr">
        <is>
          <t>对公</t>
        </is>
      </c>
      <c r="AB207" s="407" t="n"/>
      <c r="AC207" s="162" t="n"/>
      <c r="AD207" s="407" t="n"/>
      <c r="AE207" s="162" t="n"/>
      <c r="AF207" s="253" t="inlineStr">
        <is>
          <t>熊欢</t>
        </is>
      </c>
    </row>
    <row r="208" ht="26" customFormat="1" customHeight="1" s="406">
      <c r="A208" s="45" t="n">
        <v>45648</v>
      </c>
      <c r="B208" s="382" t="n">
        <v>22</v>
      </c>
      <c r="C208" s="382" t="inlineStr">
        <is>
          <t>谢静</t>
        </is>
      </c>
      <c r="D208" s="373" t="n"/>
      <c r="E208" s="373" t="n">
        <v>1</v>
      </c>
      <c r="F208" s="373" t="n"/>
      <c r="G208" s="382" t="inlineStr">
        <is>
          <t>孙静</t>
        </is>
      </c>
      <c r="H208" s="162" t="inlineStr">
        <is>
          <t>谭5919</t>
        </is>
      </c>
      <c r="I208" s="162" t="n">
        <v>1638</v>
      </c>
      <c r="J208" s="162" t="n"/>
      <c r="K208" s="162" t="n"/>
      <c r="L208" s="162" t="n">
        <v>2485.4</v>
      </c>
      <c r="M208" s="162" t="n"/>
      <c r="N208" s="162" t="n"/>
      <c r="O208" s="162" t="n">
        <v>500</v>
      </c>
      <c r="P208" s="162" t="n">
        <v>200</v>
      </c>
      <c r="Q208" s="162" t="n"/>
      <c r="R208" s="162" t="n">
        <v>22</v>
      </c>
      <c r="S208" s="162" t="n">
        <v>15</v>
      </c>
      <c r="T208" s="162" t="n"/>
      <c r="U208" s="162" t="n"/>
      <c r="V208" s="162" t="n"/>
      <c r="W208" s="162" t="n"/>
      <c r="X208" s="162" t="n"/>
      <c r="Y208" s="162" t="n"/>
      <c r="Z208" s="406" t="n">
        <v>3222.4</v>
      </c>
      <c r="AA208" s="162" t="inlineStr">
        <is>
          <t>对公</t>
        </is>
      </c>
      <c r="AB208" s="407" t="n"/>
      <c r="AC208" s="162" t="n"/>
      <c r="AD208" s="407" t="n"/>
      <c r="AE208" s="407" t="n"/>
      <c r="AF208" s="253" t="inlineStr">
        <is>
          <t>陈雪芹</t>
        </is>
      </c>
    </row>
    <row r="209" ht="26" customFormat="1" customHeight="1" s="406">
      <c r="A209" s="45" t="n">
        <v>45648</v>
      </c>
      <c r="B209" s="382" t="n">
        <v>50</v>
      </c>
      <c r="C209" s="382" t="inlineStr">
        <is>
          <t>赵莉</t>
        </is>
      </c>
      <c r="D209" s="373" t="n"/>
      <c r="E209" s="373" t="n">
        <v>1</v>
      </c>
      <c r="F209" s="373" t="n"/>
      <c r="G209" s="382" t="inlineStr">
        <is>
          <t>孙静</t>
        </is>
      </c>
      <c r="H209" s="162" t="inlineStr">
        <is>
          <t>G8928</t>
        </is>
      </c>
      <c r="I209" s="162" t="n">
        <v>1638</v>
      </c>
      <c r="J209" s="162" t="n"/>
      <c r="K209" s="162" t="n"/>
      <c r="L209" s="162" t="n">
        <v>1364.9</v>
      </c>
      <c r="M209" s="162" t="n"/>
      <c r="N209" s="162" t="n">
        <v>180</v>
      </c>
      <c r="O209" s="162" t="n">
        <v>30</v>
      </c>
      <c r="P209" s="162" t="n"/>
      <c r="Q209" s="162" t="n"/>
      <c r="R209" s="162" t="n">
        <v>39</v>
      </c>
      <c r="S209" s="162" t="n">
        <v>30</v>
      </c>
      <c r="T209" s="162" t="n"/>
      <c r="U209" s="162" t="n"/>
      <c r="V209" s="162" t="n"/>
      <c r="W209" s="162" t="n"/>
      <c r="X209" s="162" t="n"/>
      <c r="Y209" s="162" t="n"/>
      <c r="Z209" s="406" t="n">
        <v>1643.9</v>
      </c>
      <c r="AA209" s="162" t="inlineStr">
        <is>
          <t>对公</t>
        </is>
      </c>
      <c r="AB209" s="407" t="n"/>
      <c r="AC209" s="162" t="n"/>
      <c r="AD209" s="407" t="n"/>
      <c r="AE209" s="407" t="n"/>
      <c r="AF209" s="253" t="inlineStr">
        <is>
          <t>陈雪芹</t>
        </is>
      </c>
    </row>
    <row r="210" ht="25" customFormat="1" customHeight="1" s="406">
      <c r="A210" s="45" t="n">
        <v>45648</v>
      </c>
      <c r="B210" s="365" t="n">
        <v>28</v>
      </c>
      <c r="C210" s="365" t="inlineStr">
        <is>
          <t>曾紫薇8204</t>
        </is>
      </c>
      <c r="D210" s="54" t="n"/>
      <c r="E210" s="54" t="n">
        <v>1</v>
      </c>
      <c r="F210" s="54" t="n"/>
      <c r="G210" s="54" t="inlineStr">
        <is>
          <t>周霞</t>
        </is>
      </c>
      <c r="H210" s="54" t="inlineStr">
        <is>
          <t>刘4381</t>
        </is>
      </c>
      <c r="I210" s="54" t="n">
        <v>1638</v>
      </c>
      <c r="J210" s="54" t="n"/>
      <c r="K210" s="54" t="n"/>
      <c r="L210" s="54" t="n"/>
      <c r="M210" s="54" t="n"/>
      <c r="N210" s="54" t="n"/>
      <c r="O210" s="54" t="n"/>
      <c r="P210" s="54" t="n"/>
      <c r="Q210" s="54" t="n"/>
      <c r="R210" s="54" t="n"/>
      <c r="S210" s="54" t="n"/>
      <c r="T210" s="54" t="n"/>
      <c r="U210" s="54" t="n"/>
      <c r="V210" s="54" t="n"/>
      <c r="W210" s="54" t="n">
        <v>20</v>
      </c>
      <c r="X210" s="54" t="n"/>
      <c r="Y210" s="54" t="n"/>
      <c r="Z210" s="406" t="n">
        <v>20</v>
      </c>
      <c r="AA210" s="162" t="inlineStr">
        <is>
          <t>对公</t>
        </is>
      </c>
      <c r="AB210" s="407" t="n"/>
      <c r="AC210" s="162" t="n"/>
      <c r="AD210" s="407" t="n"/>
      <c r="AE210" s="144" t="inlineStr">
        <is>
          <t>9886报初诊，实际为复诊</t>
        </is>
      </c>
      <c r="AF210" s="253" t="inlineStr">
        <is>
          <t>向文娟</t>
        </is>
      </c>
    </row>
    <row r="211" ht="25" customFormat="1" customHeight="1" s="406">
      <c r="A211" s="45" t="n">
        <v>45648</v>
      </c>
      <c r="B211" s="54" t="n">
        <v>50</v>
      </c>
      <c r="C211" s="54" t="inlineStr">
        <is>
          <t>夏令</t>
        </is>
      </c>
      <c r="D211" s="54" t="n"/>
      <c r="E211" s="54" t="n"/>
      <c r="F211" s="54" t="n">
        <v>1</v>
      </c>
      <c r="G211" s="54" t="n"/>
      <c r="H211" s="162" t="inlineStr">
        <is>
          <t>刘6822</t>
        </is>
      </c>
      <c r="I211" s="54" t="n">
        <v>1638</v>
      </c>
      <c r="J211" s="54" t="n"/>
      <c r="K211" s="54" t="n"/>
      <c r="L211" s="54" t="n"/>
      <c r="M211" s="54" t="n"/>
      <c r="N211" s="54" t="n"/>
      <c r="O211" s="54" t="n"/>
      <c r="P211" s="54" t="n"/>
      <c r="Q211" s="54" t="n"/>
      <c r="R211" s="54" t="n"/>
      <c r="S211" s="54" t="n"/>
      <c r="T211" s="54" t="n">
        <v>12</v>
      </c>
      <c r="U211" s="54" t="n"/>
      <c r="V211" s="54" t="n"/>
      <c r="W211" s="54" t="n"/>
      <c r="X211" s="54" t="n"/>
      <c r="Y211" s="54" t="n"/>
      <c r="Z211" s="406" t="n">
        <v>12</v>
      </c>
      <c r="AA211" s="162" t="inlineStr">
        <is>
          <t>对公</t>
        </is>
      </c>
      <c r="AB211" s="407" t="n"/>
      <c r="AC211" s="162" t="n"/>
      <c r="AD211" s="407" t="n"/>
      <c r="AE211" s="407" t="n"/>
      <c r="AF211" s="253" t="inlineStr">
        <is>
          <t>向文娟</t>
        </is>
      </c>
    </row>
    <row r="212" ht="25" customFormat="1" customHeight="1" s="406">
      <c r="A212" s="45" t="n">
        <v>45648</v>
      </c>
      <c r="B212" s="162" t="n">
        <v>6</v>
      </c>
      <c r="C212" s="162" t="inlineStr">
        <is>
          <t>熊媛</t>
        </is>
      </c>
      <c r="D212" s="162" t="n"/>
      <c r="E212" s="162" t="n"/>
      <c r="F212" s="162" t="n">
        <v>1</v>
      </c>
      <c r="G212" s="162" t="n"/>
      <c r="H212" s="162" t="inlineStr">
        <is>
          <t>G1978</t>
        </is>
      </c>
      <c r="I212" s="162" t="n"/>
      <c r="J212" s="162" t="n"/>
      <c r="K212" s="162" t="n"/>
      <c r="L212" s="162" t="n"/>
      <c r="M212" s="162" t="n"/>
      <c r="N212" s="162" t="n">
        <v>180</v>
      </c>
      <c r="O212" s="162" t="n">
        <v>120</v>
      </c>
      <c r="P212" s="162" t="n">
        <v>140</v>
      </c>
      <c r="Q212" s="162" t="n"/>
      <c r="R212" s="162" t="n">
        <v>7</v>
      </c>
      <c r="S212" s="162" t="n"/>
      <c r="T212" s="162" t="n"/>
      <c r="U212" s="162" t="n"/>
      <c r="V212" s="162" t="n"/>
      <c r="W212" s="162" t="n"/>
      <c r="X212" s="162" t="n"/>
      <c r="Y212" s="162" t="n"/>
      <c r="Z212" s="406">
        <f>SUM(J212:Y212)</f>
        <v/>
      </c>
      <c r="AA212" s="162" t="inlineStr">
        <is>
          <t>12.21对公</t>
        </is>
      </c>
      <c r="AB212" s="407" t="n"/>
      <c r="AC212" s="162" t="n"/>
      <c r="AD212" s="407" t="n"/>
      <c r="AE212" s="162" t="n"/>
      <c r="AF212" s="253" t="inlineStr">
        <is>
          <t>熊欢</t>
        </is>
      </c>
    </row>
    <row r="213" customFormat="1" s="372">
      <c r="A213" s="45" t="n">
        <v>45649</v>
      </c>
      <c r="B213" s="33" t="n">
        <v>2</v>
      </c>
      <c r="C213" s="37" t="inlineStr">
        <is>
          <t>成新亮</t>
        </is>
      </c>
      <c r="D213" s="390" t="n">
        <v>1</v>
      </c>
      <c r="E213" s="33" t="n"/>
      <c r="F213" s="33" t="n"/>
      <c r="G213" s="37" t="inlineStr">
        <is>
          <t>石远梅</t>
        </is>
      </c>
      <c r="H213" s="390" t="inlineStr">
        <is>
          <t>王6419</t>
        </is>
      </c>
      <c r="I213" s="390" t="n">
        <v>1638</v>
      </c>
      <c r="J213" s="390" t="n"/>
      <c r="K213" s="390" t="n">
        <v>299</v>
      </c>
      <c r="L213" s="287" t="n"/>
      <c r="M213" s="390" t="n"/>
      <c r="N213" s="390" t="n"/>
      <c r="O213" s="390" t="n"/>
      <c r="P213" s="390" t="n"/>
      <c r="Q213" s="390" t="n"/>
      <c r="R213" s="390" t="n">
        <v>4</v>
      </c>
      <c r="S213" s="390" t="n"/>
      <c r="Z213" s="406">
        <f>SUM(J213:S213)</f>
        <v/>
      </c>
      <c r="AA213" s="162" t="inlineStr">
        <is>
          <t>对公</t>
        </is>
      </c>
      <c r="AB213" s="287" t="n"/>
      <c r="AC213" s="390" t="n"/>
      <c r="AD213" s="390" t="n"/>
      <c r="AF213" s="390" t="inlineStr">
        <is>
          <t>伍家瑞</t>
        </is>
      </c>
    </row>
    <row r="214" ht="25" customFormat="1" customHeight="1" s="406">
      <c r="A214" s="45" t="n">
        <v>45649</v>
      </c>
      <c r="B214" s="162" t="n">
        <v>51</v>
      </c>
      <c r="C214" s="162" t="inlineStr">
        <is>
          <t>刘小珂</t>
        </is>
      </c>
      <c r="D214" s="162" t="n"/>
      <c r="E214" s="162" t="n">
        <v>1</v>
      </c>
      <c r="F214" s="162" t="n"/>
      <c r="G214" s="162" t="inlineStr">
        <is>
          <t>王海燕</t>
        </is>
      </c>
      <c r="H214" s="162" t="inlineStr">
        <is>
          <t>晶2853</t>
        </is>
      </c>
      <c r="I214" s="162" t="n">
        <v>1638</v>
      </c>
      <c r="J214" s="162" t="n"/>
      <c r="K214" s="162" t="n"/>
      <c r="L214" s="162" t="n"/>
      <c r="M214" s="162" t="n">
        <v>150</v>
      </c>
      <c r="N214" s="162" t="n"/>
      <c r="O214" s="162" t="n"/>
      <c r="P214" s="162" t="n"/>
      <c r="Q214" s="162" t="n"/>
      <c r="R214" s="162" t="n"/>
      <c r="S214" s="162" t="n"/>
      <c r="T214" s="162" t="n"/>
      <c r="U214" s="162" t="n"/>
      <c r="V214" s="162" t="n"/>
      <c r="W214" s="162" t="n"/>
      <c r="X214" s="162" t="n"/>
      <c r="Y214" s="162" t="n"/>
      <c r="Z214" s="406" t="n">
        <v>150</v>
      </c>
      <c r="AA214" s="162" t="inlineStr">
        <is>
          <t>对公</t>
        </is>
      </c>
      <c r="AB214" s="407" t="n"/>
      <c r="AC214" s="162" t="n"/>
      <c r="AD214" s="407" t="n"/>
      <c r="AE214" s="162" t="n"/>
      <c r="AF214" s="253" t="inlineStr">
        <is>
          <t>熊欢</t>
        </is>
      </c>
    </row>
    <row r="215" ht="25" customFormat="1" customHeight="1" s="406">
      <c r="A215" s="45" t="n">
        <v>45649</v>
      </c>
      <c r="B215" s="162" t="n">
        <v>81</v>
      </c>
      <c r="C215" s="162" t="inlineStr">
        <is>
          <t>王芝婷</t>
        </is>
      </c>
      <c r="D215" s="162" t="n"/>
      <c r="E215" s="162" t="n"/>
      <c r="F215" s="162" t="n">
        <v>1</v>
      </c>
      <c r="G215" s="162" t="n"/>
      <c r="H215" s="162" t="inlineStr">
        <is>
          <t>晶2853</t>
        </is>
      </c>
      <c r="I215" s="162" t="n">
        <v>1638</v>
      </c>
      <c r="J215" s="162" t="n"/>
      <c r="K215" s="162" t="n"/>
      <c r="L215" s="162" t="n"/>
      <c r="M215" s="162" t="n"/>
      <c r="N215" s="162" t="n"/>
      <c r="O215" s="162" t="n"/>
      <c r="P215" s="162" t="n"/>
      <c r="Q215" s="162" t="n"/>
      <c r="R215" s="162" t="n"/>
      <c r="S215" s="162" t="n">
        <v>10</v>
      </c>
      <c r="T215" s="162" t="n"/>
      <c r="U215" s="162" t="n"/>
      <c r="V215" s="162" t="n"/>
      <c r="W215" s="162" t="n"/>
      <c r="X215" s="162" t="n"/>
      <c r="Y215" s="162" t="n"/>
      <c r="Z215" s="406" t="n">
        <v>10</v>
      </c>
      <c r="AA215" s="162" t="inlineStr">
        <is>
          <t>对公</t>
        </is>
      </c>
      <c r="AB215" s="407" t="n"/>
      <c r="AC215" s="162" t="n"/>
      <c r="AD215" s="407" t="n"/>
      <c r="AE215" s="162" t="n"/>
      <c r="AF215" s="253" t="inlineStr">
        <is>
          <t>熊欢</t>
        </is>
      </c>
    </row>
    <row r="216" ht="25" customFormat="1" customHeight="1" s="406">
      <c r="A216" s="45" t="n">
        <v>45649</v>
      </c>
      <c r="B216" s="162" t="n">
        <v>82</v>
      </c>
      <c r="C216" s="162" t="inlineStr">
        <is>
          <t>李志花</t>
        </is>
      </c>
      <c r="D216" s="162" t="n"/>
      <c r="E216" s="162" t="n"/>
      <c r="F216" s="162" t="n">
        <v>1</v>
      </c>
      <c r="G216" s="162" t="n"/>
      <c r="H216" s="162" t="inlineStr">
        <is>
          <t>晶2853</t>
        </is>
      </c>
      <c r="I216" s="162" t="n">
        <v>1638</v>
      </c>
      <c r="J216" s="162" t="n"/>
      <c r="K216" s="162" t="n"/>
      <c r="L216" s="162" t="n"/>
      <c r="M216" s="162" t="n"/>
      <c r="N216" s="162" t="n"/>
      <c r="O216" s="162" t="n"/>
      <c r="P216" s="162" t="n"/>
      <c r="Q216" s="162" t="n"/>
      <c r="R216" s="162" t="n"/>
      <c r="S216" s="162" t="n">
        <v>10</v>
      </c>
      <c r="T216" s="162" t="n"/>
      <c r="U216" s="162" t="n"/>
      <c r="V216" s="162" t="n"/>
      <c r="W216" s="162" t="n"/>
      <c r="X216" s="162" t="n"/>
      <c r="Y216" s="162" t="n"/>
      <c r="Z216" s="406" t="n">
        <v>10</v>
      </c>
      <c r="AA216" s="162" t="inlineStr">
        <is>
          <t>对公</t>
        </is>
      </c>
      <c r="AB216" s="407" t="n"/>
      <c r="AC216" s="162" t="n"/>
      <c r="AD216" s="407" t="n"/>
      <c r="AE216" s="162" t="n"/>
      <c r="AF216" s="253" t="inlineStr">
        <is>
          <t>熊欢</t>
        </is>
      </c>
    </row>
    <row r="217" ht="25" customFormat="1" customHeight="1" s="406">
      <c r="A217" s="45" t="n">
        <v>45649</v>
      </c>
      <c r="B217" s="54" t="n">
        <v>78</v>
      </c>
      <c r="C217" s="54" t="inlineStr">
        <is>
          <t>夏令</t>
        </is>
      </c>
      <c r="D217" s="54" t="n"/>
      <c r="E217" s="54" t="n"/>
      <c r="F217" s="54" t="n">
        <v>1</v>
      </c>
      <c r="G217" s="54" t="n"/>
      <c r="H217" s="162" t="inlineStr">
        <is>
          <t>刘6822</t>
        </is>
      </c>
      <c r="I217" s="54" t="n"/>
      <c r="J217" s="54" t="n"/>
      <c r="K217" s="54" t="n"/>
      <c r="L217" s="54" t="n"/>
      <c r="M217" s="54" t="n"/>
      <c r="N217" s="54" t="n"/>
      <c r="O217" s="54" t="n"/>
      <c r="P217" s="54" t="n"/>
      <c r="Q217" s="54" t="n"/>
      <c r="R217" s="54" t="n"/>
      <c r="S217" s="54" t="n"/>
      <c r="T217" s="54" t="n">
        <v>12</v>
      </c>
      <c r="U217" s="54" t="n"/>
      <c r="V217" s="54" t="n"/>
      <c r="W217" s="54" t="n"/>
      <c r="X217" s="54" t="n"/>
      <c r="Y217" s="54" t="n"/>
      <c r="Z217" s="406">
        <f>SUM(J217:Y217)</f>
        <v/>
      </c>
      <c r="AA217" s="162" t="inlineStr">
        <is>
          <t>对公</t>
        </is>
      </c>
      <c r="AB217" s="407" t="n"/>
      <c r="AC217" s="162" t="n"/>
      <c r="AD217" s="407" t="n"/>
      <c r="AE217" s="407" t="n"/>
      <c r="AF217" s="253" t="inlineStr">
        <is>
          <t>向文娟</t>
        </is>
      </c>
    </row>
    <row r="218" ht="25" customFormat="1" customHeight="1" s="406">
      <c r="A218" s="45" t="n">
        <v>45649</v>
      </c>
      <c r="B218" s="162" t="n">
        <v>86</v>
      </c>
      <c r="C218" s="162" t="inlineStr">
        <is>
          <t>潘爱庆</t>
        </is>
      </c>
      <c r="D218" s="162" t="n">
        <v>1</v>
      </c>
      <c r="E218" s="162" t="n"/>
      <c r="F218" s="162" t="n"/>
      <c r="G218" s="162" t="inlineStr">
        <is>
          <t>向雅洁</t>
        </is>
      </c>
      <c r="H218" s="162" t="inlineStr">
        <is>
          <t>蔡5217</t>
        </is>
      </c>
      <c r="I218" s="162" t="n">
        <v>1638</v>
      </c>
      <c r="J218" s="162" t="n"/>
      <c r="K218" s="162" t="n"/>
      <c r="L218" s="162" t="n"/>
      <c r="M218" s="162" t="n"/>
      <c r="N218" s="162" t="n"/>
      <c r="O218" s="162" t="n"/>
      <c r="P218" s="162" t="n"/>
      <c r="Q218" s="162" t="n"/>
      <c r="R218" s="162" t="n"/>
      <c r="S218" s="162" t="n"/>
      <c r="T218" s="162" t="n"/>
      <c r="U218" s="162" t="n"/>
      <c r="V218" s="162" t="n"/>
      <c r="W218" s="162" t="n">
        <v>20</v>
      </c>
      <c r="X218" s="162" t="n"/>
      <c r="Y218" s="162" t="n"/>
      <c r="Z218" s="406">
        <f>SUM(J218:Y218)</f>
        <v/>
      </c>
      <c r="AA218" s="162" t="inlineStr">
        <is>
          <t>对公</t>
        </is>
      </c>
      <c r="AB218" s="407" t="n"/>
      <c r="AC218" s="162" t="n"/>
      <c r="AD218" s="407" t="n"/>
      <c r="AE218" s="162" t="n"/>
      <c r="AF218" s="253" t="inlineStr">
        <is>
          <t>熊欢</t>
        </is>
      </c>
    </row>
    <row r="219" ht="25" customFormat="1" customHeight="1" s="406">
      <c r="A219" s="45" t="n">
        <v>45649</v>
      </c>
      <c r="B219" s="411" t="n"/>
      <c r="C219" s="411" t="n"/>
      <c r="D219" s="411" t="n"/>
      <c r="E219" s="162" t="n"/>
      <c r="F219" s="162" t="n"/>
      <c r="G219" s="162" t="inlineStr">
        <is>
          <t>向雅洁</t>
        </is>
      </c>
      <c r="H219" s="162" t="inlineStr">
        <is>
          <t>蔡5217</t>
        </is>
      </c>
      <c r="I219" s="162" t="n">
        <v>1638</v>
      </c>
      <c r="J219" s="162" t="n"/>
      <c r="K219" s="162">
        <f>688+180</f>
        <v/>
      </c>
      <c r="L219" s="162" t="n">
        <v>138</v>
      </c>
      <c r="M219" s="162" t="n"/>
      <c r="N219" s="162" t="n"/>
      <c r="O219" s="162" t="n"/>
      <c r="P219" s="162" t="n"/>
      <c r="Q219" s="162" t="n"/>
      <c r="R219" s="162" t="n"/>
      <c r="S219" s="162" t="n"/>
      <c r="T219" s="162" t="n"/>
      <c r="U219" s="162" t="n"/>
      <c r="V219" s="162" t="n">
        <v>4</v>
      </c>
      <c r="W219" s="162" t="n"/>
      <c r="X219" s="162" t="n"/>
      <c r="Y219" s="162" t="n"/>
      <c r="Z219" s="406">
        <f>SUM(J219:Y219)</f>
        <v/>
      </c>
      <c r="AA219" s="162" t="inlineStr">
        <is>
          <t>对公</t>
        </is>
      </c>
      <c r="AB219" s="407" t="n"/>
      <c r="AC219" s="162" t="n"/>
      <c r="AD219" s="407" t="inlineStr">
        <is>
          <t>688套餐+4元耗材+穴位注射3次</t>
        </is>
      </c>
      <c r="AE219" s="162" t="n"/>
      <c r="AF219" s="253" t="inlineStr">
        <is>
          <t>熊欢</t>
        </is>
      </c>
    </row>
    <row r="220" ht="26" customFormat="1" customHeight="1" s="406">
      <c r="A220" s="403" t="n">
        <v>45649</v>
      </c>
      <c r="B220" s="162" t="n">
        <v>11</v>
      </c>
      <c r="C220" s="162" t="inlineStr">
        <is>
          <t>谢静</t>
        </is>
      </c>
      <c r="D220" s="373" t="n"/>
      <c r="E220" s="373" t="n">
        <v>1</v>
      </c>
      <c r="F220" s="373" t="n"/>
      <c r="G220" s="162" t="inlineStr">
        <is>
          <t>孙静</t>
        </is>
      </c>
      <c r="H220" s="162" t="inlineStr">
        <is>
          <t>谭5919</t>
        </is>
      </c>
      <c r="I220" s="162" t="n">
        <v>1638</v>
      </c>
      <c r="J220" s="162" t="n"/>
      <c r="K220" s="162" t="n"/>
      <c r="L220" s="162" t="n">
        <v>777</v>
      </c>
      <c r="M220" s="162" t="n"/>
      <c r="N220" s="162" t="n"/>
      <c r="O220" s="162" t="n"/>
      <c r="P220" s="162" t="n"/>
      <c r="Q220" s="162" t="n"/>
      <c r="R220" s="162" t="n">
        <v>30</v>
      </c>
      <c r="S220" s="162" t="n"/>
      <c r="T220" s="162" t="n"/>
      <c r="U220" s="162" t="n"/>
      <c r="V220" s="162" t="n"/>
      <c r="W220" s="162" t="n"/>
      <c r="X220" s="162" t="n"/>
      <c r="Y220" s="162" t="n"/>
      <c r="Z220" s="406" t="n">
        <v>807</v>
      </c>
      <c r="AA220" s="162" t="inlineStr">
        <is>
          <t>对公</t>
        </is>
      </c>
      <c r="AB220" s="407" t="n"/>
      <c r="AC220" s="162" t="n"/>
      <c r="AD220" s="407" t="inlineStr">
        <is>
          <t>地屈2+补佳乐3</t>
        </is>
      </c>
      <c r="AE220" s="407" t="n"/>
      <c r="AF220" s="253" t="inlineStr">
        <is>
          <t>罗茜</t>
        </is>
      </c>
    </row>
    <row r="221" ht="26" customFormat="1" customHeight="1" s="406">
      <c r="A221" s="403" t="n">
        <v>45649</v>
      </c>
      <c r="B221" s="162" t="n">
        <v>54</v>
      </c>
      <c r="C221" s="162" t="inlineStr">
        <is>
          <t>孙婷45（6089）</t>
        </is>
      </c>
      <c r="D221" s="373" t="n"/>
      <c r="E221" s="373" t="n">
        <v>1</v>
      </c>
      <c r="F221" s="373" t="n"/>
      <c r="G221" s="162" t="inlineStr">
        <is>
          <t>孙静</t>
        </is>
      </c>
      <c r="H221" s="162" t="inlineStr">
        <is>
          <t>G8852</t>
        </is>
      </c>
      <c r="I221" s="162" t="n">
        <v>1638</v>
      </c>
      <c r="J221" s="162" t="n"/>
      <c r="K221" s="162" t="n"/>
      <c r="L221" s="162" t="n">
        <v>677</v>
      </c>
      <c r="M221" s="162" t="n"/>
      <c r="N221" s="162" t="n"/>
      <c r="O221" s="406" t="n">
        <v>140</v>
      </c>
      <c r="P221" s="162" t="n">
        <v>200</v>
      </c>
      <c r="Q221" s="162" t="n"/>
      <c r="R221" s="162" t="n">
        <v>47</v>
      </c>
      <c r="S221" s="162" t="n"/>
      <c r="T221" s="162" t="n"/>
      <c r="U221" s="162" t="n"/>
      <c r="V221" s="162" t="n"/>
      <c r="W221" s="162" t="n"/>
      <c r="X221" s="162" t="n"/>
      <c r="Y221" s="162" t="n"/>
      <c r="Z221" s="406" t="n">
        <v>1064</v>
      </c>
      <c r="AA221" s="162" t="inlineStr">
        <is>
          <t>对公</t>
        </is>
      </c>
      <c r="AB221" s="407" t="n"/>
      <c r="AC221" s="162" t="n"/>
      <c r="AD221" s="407" t="n"/>
      <c r="AE221" s="406" t="n"/>
      <c r="AF221" s="253" t="inlineStr">
        <is>
          <t>罗茜</t>
        </is>
      </c>
    </row>
    <row r="222" ht="26" customFormat="1" customHeight="1" s="406">
      <c r="A222" s="403" t="n">
        <v>45649</v>
      </c>
      <c r="B222" s="162" t="n">
        <v>63</v>
      </c>
      <c r="C222" s="162" t="inlineStr">
        <is>
          <t>邰兴花</t>
        </is>
      </c>
      <c r="D222" s="373" t="n"/>
      <c r="E222" s="373" t="n">
        <v>1</v>
      </c>
      <c r="F222" s="373" t="n"/>
      <c r="G222" s="162" t="inlineStr">
        <is>
          <t>曾亚萍</t>
        </is>
      </c>
      <c r="H222" s="162" t="inlineStr">
        <is>
          <t>王9978</t>
        </is>
      </c>
      <c r="I222" s="162" t="n">
        <v>1638</v>
      </c>
      <c r="J222" s="162" t="n"/>
      <c r="K222" s="162" t="n">
        <v>745</v>
      </c>
      <c r="L222" s="162" t="n"/>
      <c r="M222" s="162" t="n"/>
      <c r="N222" s="162" t="n"/>
      <c r="O222" s="162" t="n"/>
      <c r="P222" s="162" t="n"/>
      <c r="Q222" s="162" t="n"/>
      <c r="R222" s="162" t="n"/>
      <c r="S222" s="162" t="n"/>
      <c r="T222" s="162" t="n"/>
      <c r="U222" s="162" t="n"/>
      <c r="V222" s="162" t="n"/>
      <c r="W222" s="162" t="n"/>
      <c r="X222" s="162" t="n"/>
      <c r="Y222" s="162" t="n"/>
      <c r="Z222" s="406" t="n">
        <v>745</v>
      </c>
      <c r="AA222" s="162" t="inlineStr">
        <is>
          <t>对公</t>
        </is>
      </c>
      <c r="AB222" s="407" t="n"/>
      <c r="AC222" s="162" t="n"/>
      <c r="AD222" s="407" t="inlineStr">
        <is>
          <t>745米粒灸*1</t>
        </is>
      </c>
      <c r="AE222" s="407" t="n"/>
      <c r="AF222" s="253" t="inlineStr">
        <is>
          <t>罗茜</t>
        </is>
      </c>
    </row>
    <row r="223" ht="25" customFormat="1" customHeight="1" s="406">
      <c r="A223" s="108" t="n">
        <v>45649</v>
      </c>
      <c r="B223" s="54" t="n">
        <v>2</v>
      </c>
      <c r="C223" s="54" t="inlineStr">
        <is>
          <t>朱小丽</t>
        </is>
      </c>
      <c r="D223" s="54" t="n"/>
      <c r="E223" s="54" t="n"/>
      <c r="F223" s="54" t="n">
        <v>1</v>
      </c>
      <c r="G223" s="54" t="n"/>
      <c r="H223" s="54" t="inlineStr">
        <is>
          <t>G1978</t>
        </is>
      </c>
      <c r="I223" s="54" t="n">
        <v>1638</v>
      </c>
      <c r="J223" s="54" t="n"/>
      <c r="K223" s="54" t="n"/>
      <c r="L223" s="54" t="n"/>
      <c r="M223" s="54" t="n"/>
      <c r="N223" s="54" t="n">
        <v>180</v>
      </c>
      <c r="O223" s="54">
        <f>1265-180</f>
        <v/>
      </c>
      <c r="P223" s="54" t="n"/>
      <c r="Q223" s="54" t="n"/>
      <c r="R223" s="54" t="n">
        <v>15</v>
      </c>
      <c r="S223" s="54" t="n"/>
      <c r="T223" s="54" t="n"/>
      <c r="U223" s="54" t="n"/>
      <c r="V223" s="54" t="n"/>
      <c r="W223" s="54" t="n"/>
      <c r="X223" s="54" t="n"/>
      <c r="Y223" s="54" t="n"/>
      <c r="Z223" s="195">
        <f>SUM(J223:Y223)</f>
        <v/>
      </c>
      <c r="AA223" s="54" t="inlineStr">
        <is>
          <t>对公</t>
        </is>
      </c>
      <c r="AB223" s="69" t="n"/>
      <c r="AC223" s="54" t="n"/>
      <c r="AD223" s="69" t="n"/>
      <c r="AE223" s="69" t="n"/>
      <c r="AF223" s="128" t="inlineStr">
        <is>
          <t>彭心怡</t>
        </is>
      </c>
      <c r="AG223" s="195" t="n"/>
      <c r="AH223" s="195" t="n"/>
      <c r="AI223" s="195" t="n"/>
      <c r="AJ223" s="195" t="n"/>
      <c r="AK223" s="195" t="n"/>
    </row>
    <row r="224" ht="25" customFormat="1" customHeight="1" s="406">
      <c r="A224" s="45" t="n">
        <v>45649</v>
      </c>
      <c r="B224" s="162" t="n">
        <v>34</v>
      </c>
      <c r="C224" s="162" t="inlineStr">
        <is>
          <t>李志芳</t>
        </is>
      </c>
      <c r="D224" s="162" t="n"/>
      <c r="E224" s="162" t="n">
        <v>1</v>
      </c>
      <c r="F224" s="162" t="n"/>
      <c r="G224" s="162" t="inlineStr">
        <is>
          <t>谭丹芳</t>
        </is>
      </c>
      <c r="H224" s="162" t="inlineStr">
        <is>
          <t>娟4666</t>
        </is>
      </c>
      <c r="I224" s="162" t="n">
        <v>1313</v>
      </c>
      <c r="J224" s="162" t="n"/>
      <c r="K224" s="162" t="n"/>
      <c r="L224" s="162" t="n"/>
      <c r="M224" s="162" t="n">
        <v>356</v>
      </c>
      <c r="N224" s="162" t="n">
        <v>368</v>
      </c>
      <c r="O224" s="162" t="n"/>
      <c r="P224" s="162" t="n">
        <v>600</v>
      </c>
      <c r="Q224" s="162" t="n">
        <v>60</v>
      </c>
      <c r="R224" s="162" t="n"/>
      <c r="S224" s="162" t="n">
        <v>241</v>
      </c>
      <c r="T224" s="162" t="n"/>
      <c r="X224" s="407" t="n"/>
      <c r="Y224" s="162" t="n"/>
      <c r="Z224" s="406" t="n">
        <v>1625</v>
      </c>
      <c r="AA224" s="162" t="inlineStr">
        <is>
          <t>对公</t>
        </is>
      </c>
      <c r="AC224" s="407" t="n"/>
      <c r="AD224" s="407" t="inlineStr">
        <is>
          <t>纷乐1</t>
        </is>
      </c>
      <c r="AE224" s="407" t="n"/>
      <c r="AF224" s="253" t="n"/>
    </row>
    <row r="225" ht="25" customFormat="1" customHeight="1" s="406">
      <c r="A225" s="45" t="n">
        <v>45649</v>
      </c>
      <c r="B225" s="162" t="n">
        <v>28</v>
      </c>
      <c r="C225" s="162" t="inlineStr">
        <is>
          <t>郑丽萍20（9273）</t>
        </is>
      </c>
      <c r="D225" s="162" t="n"/>
      <c r="E225" s="162" t="n">
        <v>1</v>
      </c>
      <c r="F225" s="162" t="n"/>
      <c r="G225" s="162" t="inlineStr">
        <is>
          <t>贾桂桂</t>
        </is>
      </c>
      <c r="H225" s="162" t="inlineStr">
        <is>
          <t>郑7169</t>
        </is>
      </c>
      <c r="I225" s="162" t="n"/>
      <c r="J225" s="162" t="n"/>
      <c r="K225" s="162" t="n"/>
      <c r="L225" s="162" t="n"/>
      <c r="M225" s="162" t="n"/>
      <c r="N225" s="162" t="n">
        <v>121</v>
      </c>
      <c r="O225" s="162" t="n"/>
      <c r="P225" s="162" t="n"/>
      <c r="Q225" s="162" t="n"/>
      <c r="R225" s="162" t="n">
        <v>7</v>
      </c>
      <c r="S225" s="162" t="n"/>
      <c r="T225" s="162" t="n"/>
      <c r="U225" s="162" t="n"/>
      <c r="V225" s="162" t="n"/>
      <c r="W225" s="162" t="n"/>
      <c r="X225" s="162" t="n"/>
      <c r="Y225" s="162" t="n"/>
      <c r="Z225" s="406">
        <f>SUM(J225:Y225)</f>
        <v/>
      </c>
      <c r="AA225" s="162" t="inlineStr">
        <is>
          <t>对公</t>
        </is>
      </c>
      <c r="AB225" s="407" t="n"/>
      <c r="AC225" s="162" t="n"/>
      <c r="AD225" s="407" t="n"/>
      <c r="AE225" s="162" t="n"/>
      <c r="AF225" s="253" t="inlineStr">
        <is>
          <t>熊欢</t>
        </is>
      </c>
    </row>
    <row r="226" ht="26" customFormat="1" customHeight="1" s="406">
      <c r="A226" s="45" t="n">
        <v>45650</v>
      </c>
      <c r="B226" s="382" t="n">
        <v>42</v>
      </c>
      <c r="C226" s="382" t="inlineStr">
        <is>
          <t>赵莉</t>
        </is>
      </c>
      <c r="D226" s="373" t="n"/>
      <c r="E226" s="373" t="n">
        <v>1</v>
      </c>
      <c r="F226" s="373" t="n"/>
      <c r="G226" s="162" t="inlineStr">
        <is>
          <t>孙静</t>
        </is>
      </c>
      <c r="H226" s="162" t="inlineStr">
        <is>
          <t>G8928</t>
        </is>
      </c>
      <c r="I226" s="406" t="n">
        <v>1638</v>
      </c>
      <c r="J226" s="162" t="n"/>
      <c r="K226" s="162" t="n"/>
      <c r="L226" s="162">
        <f>59+898</f>
        <v/>
      </c>
      <c r="M226" s="162" t="n">
        <v>398</v>
      </c>
      <c r="N226" s="162" t="n"/>
      <c r="O226" s="162" t="n">
        <v>90</v>
      </c>
      <c r="P226" s="162" t="n"/>
      <c r="Q226" s="162" t="n"/>
      <c r="R226" s="162" t="n">
        <v>9</v>
      </c>
      <c r="S226" s="162" t="n"/>
      <c r="T226" s="162" t="n"/>
      <c r="U226" s="162" t="n"/>
      <c r="V226" s="162" t="n"/>
      <c r="W226" s="162" t="n"/>
      <c r="X226" s="162" t="n"/>
      <c r="Y226" s="162" t="n"/>
      <c r="Z226" s="406">
        <f>SUM(J226:Y226)</f>
        <v/>
      </c>
      <c r="AA226" s="162" t="inlineStr">
        <is>
          <t>对公</t>
        </is>
      </c>
      <c r="AB226" s="407" t="n"/>
      <c r="AC226" s="162" t="n"/>
      <c r="AD226" s="407" t="inlineStr">
        <is>
          <t>纷乐1</t>
        </is>
      </c>
      <c r="AE226" s="406" t="n"/>
      <c r="AF226" s="253" t="inlineStr">
        <is>
          <t>罗茜</t>
        </is>
      </c>
    </row>
    <row r="227" ht="25" customFormat="1" customHeight="1" s="195">
      <c r="A227" s="108" t="n">
        <v>45650</v>
      </c>
      <c r="B227" s="54" t="n">
        <v>3</v>
      </c>
      <c r="C227" s="54" t="inlineStr">
        <is>
          <t>傅思情</t>
        </is>
      </c>
      <c r="D227" s="54" t="n"/>
      <c r="E227" s="54" t="n"/>
      <c r="F227" s="54" t="n">
        <v>1</v>
      </c>
      <c r="G227" s="54" t="n"/>
      <c r="H227" s="54" t="inlineStr">
        <is>
          <t>莲8109</t>
        </is>
      </c>
      <c r="I227" s="54" t="n">
        <v>1638</v>
      </c>
      <c r="J227" s="54" t="n"/>
      <c r="K227" s="54" t="n"/>
      <c r="L227" s="54" t="n"/>
      <c r="M227" s="54" t="n"/>
      <c r="N227" s="54" t="n"/>
      <c r="O227" s="54" t="n"/>
      <c r="P227" s="54" t="n">
        <v>200</v>
      </c>
      <c r="Q227" s="54" t="n"/>
      <c r="R227" s="54" t="n"/>
      <c r="S227" s="54" t="n"/>
      <c r="T227" s="54" t="n"/>
      <c r="U227" s="54" t="n"/>
      <c r="V227" s="54" t="n"/>
      <c r="W227" s="54" t="n"/>
      <c r="X227" s="54" t="n"/>
      <c r="Y227" s="54" t="n"/>
      <c r="Z227" s="195" t="n">
        <v>200</v>
      </c>
      <c r="AA227" s="54" t="inlineStr">
        <is>
          <t>对公</t>
        </is>
      </c>
      <c r="AB227" s="69" t="n"/>
      <c r="AC227" s="54" t="n"/>
      <c r="AD227" s="168" t="n"/>
      <c r="AE227" s="69" t="n"/>
      <c r="AF227" s="128" t="inlineStr">
        <is>
          <t>彭心怡</t>
        </is>
      </c>
    </row>
    <row r="228" ht="25" customFormat="1" customHeight="1" s="406">
      <c r="A228" s="108" t="n">
        <v>45650</v>
      </c>
      <c r="B228" s="365" t="n">
        <v>10</v>
      </c>
      <c r="C228" s="365" t="inlineStr">
        <is>
          <t>陈彩燕</t>
        </is>
      </c>
      <c r="D228" s="54" t="n"/>
      <c r="E228" s="365" t="n">
        <v>1</v>
      </c>
      <c r="F228" s="54" t="n"/>
      <c r="G228" s="54" t="inlineStr">
        <is>
          <t>章琼</t>
        </is>
      </c>
      <c r="H228" s="54" t="inlineStr">
        <is>
          <t>G1978</t>
        </is>
      </c>
      <c r="I228" s="54" t="n">
        <v>1638</v>
      </c>
      <c r="J228" s="54" t="n"/>
      <c r="K228" s="54" t="n"/>
      <c r="L228" s="54" t="n"/>
      <c r="M228" s="54" t="n"/>
      <c r="N228" s="54" t="n">
        <v>180</v>
      </c>
      <c r="O228" s="54" t="n">
        <v>840</v>
      </c>
      <c r="P228" s="54" t="n"/>
      <c r="Q228" s="54" t="n"/>
      <c r="R228" s="54" t="n">
        <v>15</v>
      </c>
      <c r="S228" s="54" t="n"/>
      <c r="T228" s="54" t="n"/>
      <c r="U228" s="54" t="n"/>
      <c r="V228" s="54" t="n"/>
      <c r="W228" s="54" t="n"/>
      <c r="X228" s="54" t="n"/>
      <c r="Y228" s="54" t="n"/>
      <c r="Z228" s="195" t="n">
        <v>1035</v>
      </c>
      <c r="AA228" s="54" t="inlineStr">
        <is>
          <t>对公</t>
        </is>
      </c>
      <c r="AB228" s="69" t="n"/>
      <c r="AC228" s="179" t="n"/>
      <c r="AD228" s="168" t="n"/>
      <c r="AE228" s="69" t="n"/>
      <c r="AF228" s="128" t="inlineStr">
        <is>
          <t>彭心怡</t>
        </is>
      </c>
      <c r="AG228" s="195" t="n"/>
      <c r="AH228" s="195" t="n"/>
      <c r="AI228" s="195" t="n"/>
      <c r="AJ228" s="195" t="n"/>
      <c r="AK228" s="195" t="n"/>
    </row>
    <row r="229">
      <c r="A229" s="108" t="n">
        <v>45650</v>
      </c>
      <c r="B229" s="406" t="n">
        <v>1</v>
      </c>
      <c r="C229" s="406" t="inlineStr">
        <is>
          <t>吴杨阳</t>
        </is>
      </c>
      <c r="F229" s="406" t="n">
        <v>1</v>
      </c>
      <c r="H229" s="338" t="inlineStr">
        <is>
          <t>G7322</t>
        </is>
      </c>
      <c r="I229" s="406" t="n">
        <v>1638</v>
      </c>
      <c r="O229" s="406" t="n">
        <v>2010</v>
      </c>
      <c r="P229" s="406" t="n">
        <v>140</v>
      </c>
      <c r="R229" s="406" t="n">
        <v>15</v>
      </c>
      <c r="Z229" s="406" t="n">
        <v>2165</v>
      </c>
      <c r="AA229" s="406" t="inlineStr">
        <is>
          <t>12.23对公</t>
        </is>
      </c>
      <c r="AF229" s="406" t="inlineStr">
        <is>
          <t>彭心怡</t>
        </is>
      </c>
    </row>
    <row r="230" customFormat="1" s="406">
      <c r="A230" s="45" t="n">
        <v>45650</v>
      </c>
      <c r="B230" s="162" t="n">
        <v>52</v>
      </c>
      <c r="C230" s="162" t="inlineStr">
        <is>
          <t>邓汉英</t>
        </is>
      </c>
      <c r="D230" s="162" t="n"/>
      <c r="E230" s="162" t="n"/>
      <c r="F230" s="162" t="n">
        <v>1</v>
      </c>
      <c r="G230" s="162" t="n"/>
      <c r="H230" s="162" t="inlineStr">
        <is>
          <t>郑7169</t>
        </is>
      </c>
      <c r="I230" s="162" t="n">
        <v>1638</v>
      </c>
      <c r="J230" s="162" t="n"/>
      <c r="K230" s="162" t="n"/>
      <c r="L230" s="162" t="n"/>
      <c r="M230" s="162" t="n"/>
      <c r="N230" s="162" t="n"/>
      <c r="O230" s="162" t="n"/>
      <c r="P230" s="162" t="n">
        <v>140</v>
      </c>
      <c r="Q230" s="162" t="n"/>
      <c r="R230" s="162" t="n"/>
      <c r="S230" s="162" t="n"/>
      <c r="T230" s="162" t="n"/>
      <c r="U230" s="162" t="n"/>
      <c r="V230" s="162" t="n"/>
      <c r="W230" s="162" t="n"/>
      <c r="Z230" s="406" t="n">
        <v>140</v>
      </c>
      <c r="AA230" s="162" t="inlineStr">
        <is>
          <t>对公</t>
        </is>
      </c>
      <c r="AB230" s="407" t="n"/>
      <c r="AC230" s="407" t="n"/>
      <c r="AD230" s="253" t="inlineStr">
        <is>
          <t>李嘉慧</t>
        </is>
      </c>
    </row>
    <row r="231" ht="25" customFormat="1" customHeight="1" s="406">
      <c r="A231" s="45" t="n">
        <v>45650</v>
      </c>
      <c r="B231" s="162" t="n">
        <v>38</v>
      </c>
      <c r="C231" s="162" t="inlineStr">
        <is>
          <t>姜英</t>
        </is>
      </c>
      <c r="D231" s="162" t="n"/>
      <c r="E231" s="162" t="n"/>
      <c r="F231" s="162" t="n">
        <v>1</v>
      </c>
      <c r="G231" s="162" t="n"/>
      <c r="H231" s="162" t="inlineStr">
        <is>
          <t>G1978</t>
        </is>
      </c>
      <c r="I231" s="162" t="n">
        <v>1638</v>
      </c>
      <c r="J231" s="162" t="n"/>
      <c r="K231" s="162" t="n"/>
      <c r="L231" s="162" t="n"/>
      <c r="M231" s="162" t="n"/>
      <c r="N231" s="162" t="n">
        <v>180</v>
      </c>
      <c r="O231" s="162" t="n">
        <v>120</v>
      </c>
      <c r="P231" s="162" t="n">
        <v>140</v>
      </c>
      <c r="Q231" s="162" t="n"/>
      <c r="R231" s="162" t="n">
        <v>7</v>
      </c>
      <c r="S231" s="162" t="n"/>
      <c r="T231" s="162" t="n"/>
      <c r="U231" s="162" t="n"/>
      <c r="V231" s="162" t="n"/>
      <c r="W231" s="162" t="n"/>
      <c r="X231" s="162" t="n"/>
      <c r="Y231" s="162" t="n"/>
      <c r="Z231" s="406" t="n">
        <v>447</v>
      </c>
      <c r="AA231" s="162" t="inlineStr">
        <is>
          <t>对公</t>
        </is>
      </c>
      <c r="AB231" s="407" t="n"/>
      <c r="AC231" s="162" t="n"/>
      <c r="AD231" s="407" t="n"/>
      <c r="AE231" s="162" t="n"/>
      <c r="AF231" s="253" t="inlineStr">
        <is>
          <t>熊欢</t>
        </is>
      </c>
    </row>
    <row r="232" ht="25" customFormat="1" customHeight="1" s="406">
      <c r="A232" s="45" t="n">
        <v>45650</v>
      </c>
      <c r="B232" s="382" t="n">
        <v>39</v>
      </c>
      <c r="C232" s="382" t="inlineStr">
        <is>
          <t>李志花</t>
        </is>
      </c>
      <c r="D232" s="162" t="n"/>
      <c r="E232" s="162" t="n">
        <v>1</v>
      </c>
      <c r="F232" s="162" t="n"/>
      <c r="G232" s="162" t="inlineStr">
        <is>
          <t>王海燕</t>
        </is>
      </c>
      <c r="H232" s="162" t="inlineStr">
        <is>
          <t>晶2853</t>
        </is>
      </c>
      <c r="I232" s="162" t="n">
        <v>1638</v>
      </c>
      <c r="J232" s="162" t="n"/>
      <c r="K232" s="162" t="n"/>
      <c r="L232" s="162" t="n"/>
      <c r="M232" s="162" t="n"/>
      <c r="N232" s="162" t="n">
        <v>121</v>
      </c>
      <c r="O232" s="162" t="n"/>
      <c r="P232" s="162" t="n"/>
      <c r="Q232" s="162" t="n"/>
      <c r="R232" s="162" t="n">
        <v>7</v>
      </c>
      <c r="S232" s="162" t="n"/>
      <c r="T232" s="162" t="n"/>
      <c r="U232" s="162" t="n"/>
      <c r="V232" s="162" t="n"/>
      <c r="W232" s="162" t="n"/>
      <c r="X232" s="162" t="n"/>
      <c r="Y232" s="162" t="n"/>
      <c r="Z232" s="406" t="n">
        <v>128</v>
      </c>
      <c r="AA232" s="162" t="inlineStr">
        <is>
          <t>对公</t>
        </is>
      </c>
      <c r="AB232" s="407" t="n"/>
      <c r="AC232" s="162" t="n"/>
      <c r="AD232" s="407" t="n"/>
      <c r="AE232" s="162" t="n"/>
      <c r="AF232" s="253" t="inlineStr">
        <is>
          <t>熊欢</t>
        </is>
      </c>
    </row>
    <row r="233" ht="40" customFormat="1" customHeight="1" s="406">
      <c r="A233" s="45" t="n">
        <v>45650</v>
      </c>
      <c r="B233" s="382" t="n">
        <v>44</v>
      </c>
      <c r="C233" s="382" t="inlineStr">
        <is>
          <t>王茹</t>
        </is>
      </c>
      <c r="D233" s="162" t="n"/>
      <c r="E233" s="162" t="n">
        <v>1</v>
      </c>
      <c r="F233" s="162" t="n"/>
      <c r="G233" s="162" t="inlineStr">
        <is>
          <t>向雅洁</t>
        </is>
      </c>
      <c r="H233" s="162" t="inlineStr">
        <is>
          <t>刘2568</t>
        </is>
      </c>
      <c r="I233" s="162" t="n"/>
      <c r="J233" s="162">
        <f>1089.2-560</f>
        <v/>
      </c>
      <c r="K233" s="162">
        <f>688+520</f>
        <v/>
      </c>
      <c r="L233" s="162" t="n"/>
      <c r="M233" s="162" t="n"/>
      <c r="N233" s="162" t="n"/>
      <c r="O233" s="162" t="n"/>
      <c r="P233" s="162" t="n"/>
      <c r="Q233" s="162" t="n"/>
      <c r="R233" s="162" t="n"/>
      <c r="S233" s="162" t="n"/>
      <c r="T233" s="162" t="n"/>
      <c r="U233" s="162" t="n"/>
      <c r="V233" s="162" t="n">
        <v>4</v>
      </c>
      <c r="W233" s="162" t="n">
        <v>20</v>
      </c>
      <c r="X233" s="162" t="n"/>
      <c r="Y233" s="162" t="n"/>
      <c r="Z233" s="406">
        <f>SUM(J233:Y233)</f>
        <v/>
      </c>
      <c r="AA233" s="162" t="inlineStr">
        <is>
          <t>对公</t>
        </is>
      </c>
      <c r="AB233" s="407" t="n"/>
      <c r="AC233" s="162" t="n"/>
      <c r="AD233" s="407" t="inlineStr">
        <is>
          <t>（协）消癥化瘀散2号方7付+688套餐+4元耗材</t>
        </is>
      </c>
      <c r="AE233" s="162" t="n"/>
      <c r="AF233" s="253" t="inlineStr">
        <is>
          <t>熊欢</t>
        </is>
      </c>
    </row>
    <row r="234" ht="25" customFormat="1" customHeight="1" s="406">
      <c r="A234" s="45" t="n">
        <v>45650</v>
      </c>
      <c r="B234" s="162" t="n">
        <v>61</v>
      </c>
      <c r="C234" s="162" t="inlineStr">
        <is>
          <t>冯智慧</t>
        </is>
      </c>
      <c r="D234" s="162" t="n"/>
      <c r="E234" s="162" t="n"/>
      <c r="F234" s="162" t="n">
        <v>1</v>
      </c>
      <c r="G234" s="162" t="n"/>
      <c r="H234" s="162" t="inlineStr">
        <is>
          <t>胡1901</t>
        </is>
      </c>
      <c r="I234" s="162" t="n"/>
      <c r="J234" s="162" t="n"/>
      <c r="K234" s="162" t="n"/>
      <c r="L234" s="162" t="n"/>
      <c r="M234" s="162" t="n"/>
      <c r="N234" s="162" t="n">
        <v>121</v>
      </c>
      <c r="O234" s="162">
        <f>641-121</f>
        <v/>
      </c>
      <c r="P234" s="162" t="n">
        <v>200</v>
      </c>
      <c r="Q234" s="162" t="n"/>
      <c r="R234" s="162" t="n">
        <v>11</v>
      </c>
      <c r="S234" s="162" t="n"/>
      <c r="T234" s="162" t="n"/>
      <c r="U234" s="162" t="n"/>
      <c r="V234" s="162" t="n"/>
      <c r="W234" s="162" t="n"/>
      <c r="X234" s="162" t="n"/>
      <c r="Y234" s="162" t="n"/>
      <c r="Z234" s="406">
        <f>SUM(J234:Y234)</f>
        <v/>
      </c>
      <c r="AA234" s="162" t="inlineStr">
        <is>
          <t>对公</t>
        </is>
      </c>
      <c r="AB234" s="407" t="n"/>
      <c r="AC234" s="162" t="n"/>
      <c r="AD234" s="407" t="n"/>
      <c r="AE234" s="162" t="n"/>
      <c r="AF234" s="253" t="inlineStr">
        <is>
          <t>熊欢</t>
        </is>
      </c>
    </row>
    <row r="235" customFormat="1" s="216">
      <c r="A235" s="45" t="n">
        <v>45650</v>
      </c>
      <c r="B235" s="33" t="n">
        <v>15</v>
      </c>
      <c r="C235" s="37" t="inlineStr">
        <is>
          <t>冉佳</t>
        </is>
      </c>
      <c r="D235" s="390" t="n">
        <v>1</v>
      </c>
      <c r="E235" s="33" t="n"/>
      <c r="F235" s="33" t="n"/>
      <c r="G235" s="37" t="inlineStr">
        <is>
          <t>李雄</t>
        </is>
      </c>
      <c r="H235" s="390" t="inlineStr">
        <is>
          <t>林3668</t>
        </is>
      </c>
      <c r="I235" s="390" t="n">
        <v>1638</v>
      </c>
      <c r="J235" s="390" t="n"/>
      <c r="K235" s="390" t="n">
        <v>799</v>
      </c>
      <c r="L235" s="390" t="n">
        <v>406</v>
      </c>
      <c r="M235" s="390" t="n"/>
      <c r="N235" s="390" t="n"/>
      <c r="O235" s="390" t="n"/>
      <c r="P235" s="390" t="n"/>
      <c r="Q235" s="390" t="n"/>
      <c r="R235" s="390" t="n">
        <v>4</v>
      </c>
      <c r="S235" s="390" t="n"/>
      <c r="Z235" s="406">
        <f>SUM(J235:S235)</f>
        <v/>
      </c>
      <c r="AA235" s="162" t="inlineStr">
        <is>
          <t>对公</t>
        </is>
      </c>
      <c r="AB235" s="390" t="n"/>
      <c r="AC235" s="390" t="inlineStr">
        <is>
          <t>4元中单 经营减免挂号费</t>
        </is>
      </c>
      <c r="AD235" s="390" t="n"/>
      <c r="AE235" s="390" t="inlineStr">
        <is>
          <t>黄灿</t>
        </is>
      </c>
    </row>
    <row r="236" ht="25" customFormat="1" customHeight="1" s="406">
      <c r="A236" s="45" t="n">
        <v>45650</v>
      </c>
      <c r="B236" s="162" t="n"/>
      <c r="C236" s="162" t="inlineStr">
        <is>
          <t>王芝婷</t>
        </is>
      </c>
      <c r="D236" s="162" t="n"/>
      <c r="E236" s="162" t="n"/>
      <c r="F236" s="162" t="inlineStr">
        <is>
          <t>简易</t>
        </is>
      </c>
      <c r="G236" s="162" t="n"/>
      <c r="H236" s="162" t="inlineStr">
        <is>
          <t>晶2853</t>
        </is>
      </c>
      <c r="I236" s="162" t="n"/>
      <c r="J236" s="162" t="n"/>
      <c r="K236" s="162" t="n"/>
      <c r="L236" s="162" t="n"/>
      <c r="M236" s="162" t="n"/>
      <c r="N236" s="162" t="n">
        <v>121</v>
      </c>
      <c r="O236" s="162" t="n"/>
      <c r="P236" s="162" t="n"/>
      <c r="Q236" s="162" t="n"/>
      <c r="R236" s="162" t="n">
        <v>7</v>
      </c>
      <c r="S236" s="162" t="n"/>
      <c r="T236" s="162" t="n"/>
      <c r="U236" s="162" t="n"/>
      <c r="V236" s="162" t="n"/>
      <c r="W236" s="162" t="n"/>
      <c r="X236" s="162" t="n"/>
      <c r="Y236" s="162" t="n"/>
      <c r="Z236" s="406" t="n">
        <v>128</v>
      </c>
      <c r="AA236" s="162" t="inlineStr">
        <is>
          <t>12.23对公</t>
        </is>
      </c>
      <c r="AB236" s="407" t="n"/>
      <c r="AC236" s="162" t="n"/>
      <c r="AD236" s="407" t="n"/>
      <c r="AE236" s="162" t="n"/>
      <c r="AF236" s="253" t="inlineStr">
        <is>
          <t>熊欢</t>
        </is>
      </c>
    </row>
    <row r="237" ht="25" customFormat="1" customHeight="1" s="406">
      <c r="A237" s="45" t="n">
        <v>45650</v>
      </c>
      <c r="B237" s="382" t="n">
        <v>66</v>
      </c>
      <c r="C237" s="382" t="inlineStr">
        <is>
          <t>王芝婷</t>
        </is>
      </c>
      <c r="D237" s="162" t="n"/>
      <c r="E237" s="162" t="n"/>
      <c r="F237" s="162" t="inlineStr">
        <is>
          <t>简易</t>
        </is>
      </c>
      <c r="G237" s="162" t="n"/>
      <c r="H237" s="162" t="inlineStr">
        <is>
          <t>晶2853</t>
        </is>
      </c>
      <c r="I237" s="162" t="n"/>
      <c r="J237" s="162" t="n"/>
      <c r="K237" s="162" t="n"/>
      <c r="L237" s="162" t="n"/>
      <c r="M237" s="162" t="n"/>
      <c r="N237" s="162" t="n"/>
      <c r="O237" s="162" t="n"/>
      <c r="P237" s="162" t="n"/>
      <c r="Q237" s="162" t="n"/>
      <c r="R237" s="162" t="n"/>
      <c r="S237" s="162" t="n">
        <v>15</v>
      </c>
      <c r="T237" s="162" t="n"/>
      <c r="U237" s="162" t="n"/>
      <c r="V237" s="162" t="n"/>
      <c r="W237" s="162" t="n"/>
      <c r="X237" s="162" t="n"/>
      <c r="Y237" s="162" t="n"/>
      <c r="Z237" s="406" t="n">
        <v>15</v>
      </c>
      <c r="AA237" s="162" t="inlineStr">
        <is>
          <t>对公</t>
        </is>
      </c>
      <c r="AB237" s="407" t="n"/>
      <c r="AC237" s="162" t="n"/>
      <c r="AD237" s="407" t="n"/>
      <c r="AE237" s="162" t="n"/>
      <c r="AF237" s="253" t="inlineStr">
        <is>
          <t>熊欢</t>
        </is>
      </c>
    </row>
    <row r="238" ht="25" customFormat="1" customHeight="1" s="406">
      <c r="A238" s="45" t="n">
        <v>45650</v>
      </c>
      <c r="B238" s="412" t="n"/>
      <c r="C238" s="412" t="n"/>
      <c r="D238" s="162" t="n"/>
      <c r="E238" s="162" t="n">
        <v>1</v>
      </c>
      <c r="F238" s="162" t="n"/>
      <c r="G238" s="162" t="inlineStr">
        <is>
          <t>王海燕</t>
        </is>
      </c>
      <c r="H238" s="162" t="inlineStr">
        <is>
          <t>晶2853</t>
        </is>
      </c>
      <c r="I238" s="162" t="n"/>
      <c r="J238" s="162" t="n"/>
      <c r="K238" s="162" t="n"/>
      <c r="L238" s="162" t="n"/>
      <c r="M238" s="162" t="n"/>
      <c r="N238" s="162" t="n"/>
      <c r="O238" s="162" t="n"/>
      <c r="P238" s="162" t="n">
        <v>200</v>
      </c>
      <c r="Q238" s="162" t="n"/>
      <c r="R238" s="162" t="n"/>
      <c r="S238" s="162" t="n"/>
      <c r="T238" s="162" t="n"/>
      <c r="U238" s="162" t="n"/>
      <c r="V238" s="162" t="n"/>
      <c r="W238" s="162" t="n"/>
      <c r="X238" s="162" t="n"/>
      <c r="Y238" s="162" t="n"/>
      <c r="Z238" s="406" t="n">
        <v>200</v>
      </c>
      <c r="AA238" s="162" t="inlineStr">
        <is>
          <t>对公</t>
        </is>
      </c>
      <c r="AB238" s="407" t="n"/>
      <c r="AC238" s="162" t="n"/>
      <c r="AD238" s="407" t="n"/>
      <c r="AE238" s="162" t="n"/>
      <c r="AF238" s="253" t="inlineStr">
        <is>
          <t>熊欢</t>
        </is>
      </c>
    </row>
    <row r="239" ht="25" customFormat="1" customHeight="1" s="406">
      <c r="A239" s="45" t="n">
        <v>45650</v>
      </c>
      <c r="B239" s="412" t="n"/>
      <c r="C239" s="412" t="n"/>
      <c r="D239" s="162" t="n"/>
      <c r="E239" s="411" t="n"/>
      <c r="F239" s="162" t="n"/>
      <c r="G239" s="162" t="inlineStr">
        <is>
          <t>王海燕</t>
        </is>
      </c>
      <c r="H239" s="162" t="inlineStr">
        <is>
          <t>晶2853</t>
        </is>
      </c>
      <c r="I239" s="162" t="n"/>
      <c r="J239" s="162" t="n"/>
      <c r="K239" s="162" t="n"/>
      <c r="L239" s="162" t="n">
        <v>778.1</v>
      </c>
      <c r="M239" s="162" t="n"/>
      <c r="N239" s="162" t="n">
        <v>121</v>
      </c>
      <c r="O239" s="162" t="n">
        <v>300</v>
      </c>
      <c r="P239" s="162" t="n"/>
      <c r="Q239" s="162" t="n"/>
      <c r="R239" s="162" t="n">
        <v>119</v>
      </c>
      <c r="S239" s="162" t="n"/>
      <c r="T239" s="162" t="n"/>
      <c r="U239" s="162" t="n"/>
      <c r="V239" s="162" t="n"/>
      <c r="W239" s="162" t="n"/>
      <c r="X239" s="162" t="n"/>
      <c r="Y239" s="162" t="n">
        <v>4920</v>
      </c>
      <c r="Z239" s="406" t="n">
        <v>6238.1</v>
      </c>
      <c r="AA239" s="162" t="inlineStr">
        <is>
          <t>对公</t>
        </is>
      </c>
      <c r="AB239" s="407" t="n"/>
      <c r="AC239" s="162" t="n">
        <v>2</v>
      </c>
      <c r="AD239" s="407" t="inlineStr">
        <is>
          <t>2460蛋白2瓶</t>
        </is>
      </c>
      <c r="AE239" s="162" t="n"/>
      <c r="AF239" s="253" t="inlineStr">
        <is>
          <t>熊欢</t>
        </is>
      </c>
    </row>
    <row r="240" ht="25" customFormat="1" customHeight="1" s="331">
      <c r="A240" s="45" t="n">
        <v>45650</v>
      </c>
      <c r="B240" s="162" t="n">
        <v>13</v>
      </c>
      <c r="C240" s="406" t="inlineStr">
        <is>
          <t>李志芳</t>
        </is>
      </c>
      <c r="D240" s="162" t="n"/>
      <c r="E240" s="162" t="n"/>
      <c r="F240" s="162" t="inlineStr">
        <is>
          <t>简易</t>
        </is>
      </c>
      <c r="G240" s="162" t="n"/>
      <c r="H240" s="162" t="inlineStr">
        <is>
          <t>娟4666</t>
        </is>
      </c>
      <c r="I240" s="162" t="n">
        <v>1313</v>
      </c>
      <c r="J240" s="162" t="n"/>
      <c r="K240" s="162" t="n"/>
      <c r="L240" s="162" t="n"/>
      <c r="M240" s="162" t="n"/>
      <c r="N240" s="162" t="n"/>
      <c r="O240" s="162" t="n"/>
      <c r="P240" s="162" t="n">
        <v>30</v>
      </c>
      <c r="Q240" s="162" t="n"/>
      <c r="R240" s="162" t="n"/>
      <c r="S240" s="162" t="n">
        <v>2</v>
      </c>
      <c r="T240" s="170" t="n"/>
      <c r="U240" s="406" t="n"/>
      <c r="V240" s="406" t="n"/>
      <c r="W240" s="406" t="n"/>
      <c r="X240" s="407" t="n"/>
      <c r="Y240" s="162" t="n"/>
      <c r="Z240" s="406" t="n">
        <v>32</v>
      </c>
      <c r="AA240" s="162" t="inlineStr">
        <is>
          <t>对公</t>
        </is>
      </c>
      <c r="AB240" s="407" t="n"/>
      <c r="AC240" s="162" t="n"/>
      <c r="AD240" s="407" t="n"/>
      <c r="AE240" s="346" t="n"/>
      <c r="AF240" s="347" t="n"/>
    </row>
    <row r="241" ht="25" customFormat="1" customHeight="1" s="331">
      <c r="A241" s="45" t="n">
        <v>45650</v>
      </c>
      <c r="B241" s="412" t="n"/>
      <c r="C241" s="413" t="n"/>
      <c r="D241" s="162" t="n"/>
      <c r="E241" s="162" t="n">
        <v>1</v>
      </c>
      <c r="F241" s="162" t="n"/>
      <c r="G241" s="162" t="inlineStr">
        <is>
          <t>曾亚萍</t>
        </is>
      </c>
      <c r="H241" s="162" t="inlineStr">
        <is>
          <t>娟4666</t>
        </is>
      </c>
      <c r="I241" s="162" t="n">
        <v>1313</v>
      </c>
      <c r="J241" s="162" t="n"/>
      <c r="K241" s="162" t="n"/>
      <c r="L241" s="162" t="n">
        <v>45</v>
      </c>
      <c r="M241" s="162" t="n"/>
      <c r="N241" s="162" t="n"/>
      <c r="O241" s="162" t="n"/>
      <c r="P241" s="162" t="n"/>
      <c r="Q241" s="162" t="n"/>
      <c r="R241" s="162" t="n"/>
      <c r="S241" s="162" t="n"/>
      <c r="T241" s="170" t="n"/>
      <c r="U241" s="406" t="n"/>
      <c r="V241" s="406" t="n"/>
      <c r="W241" s="406" t="n"/>
      <c r="X241" s="407" t="n"/>
      <c r="Y241" s="162" t="n"/>
      <c r="Z241" s="406" t="n">
        <v>45</v>
      </c>
      <c r="AA241" s="162" t="inlineStr">
        <is>
          <t>对公</t>
        </is>
      </c>
      <c r="AB241" s="407" t="n"/>
      <c r="AC241" s="162" t="n"/>
      <c r="AD241" s="407" t="n"/>
      <c r="AE241" s="346" t="n"/>
      <c r="AF241" s="347" t="n"/>
    </row>
    <row r="242" ht="25" customFormat="1" customHeight="1" s="331">
      <c r="A242" s="45" t="n">
        <v>45650</v>
      </c>
      <c r="B242" s="411" t="n"/>
      <c r="C242" s="414" t="n"/>
      <c r="D242" s="162" t="n"/>
      <c r="E242" s="411" t="n"/>
      <c r="F242" s="162" t="n"/>
      <c r="G242" s="162" t="inlineStr">
        <is>
          <t>谭丹芳</t>
        </is>
      </c>
      <c r="H242" s="162" t="inlineStr">
        <is>
          <t>娟4666</t>
        </is>
      </c>
      <c r="I242" s="162" t="n">
        <v>1313</v>
      </c>
      <c r="J242" s="162" t="n"/>
      <c r="K242" s="162" t="n"/>
      <c r="L242" s="162" t="n"/>
      <c r="M242" s="162" t="n">
        <v>491</v>
      </c>
      <c r="N242" s="162" t="n"/>
      <c r="O242" s="162" t="n"/>
      <c r="P242" s="162" t="n"/>
      <c r="Q242" s="162" t="n"/>
      <c r="R242" s="162" t="n"/>
      <c r="S242" s="162" t="n">
        <v>30</v>
      </c>
      <c r="T242" s="170" t="n"/>
      <c r="U242" s="406" t="n"/>
      <c r="V242" s="406" t="n"/>
      <c r="W242" s="406" t="n"/>
      <c r="X242" s="407" t="n"/>
      <c r="Y242" s="162" t="n"/>
      <c r="Z242" s="406" t="n">
        <v>521</v>
      </c>
      <c r="AA242" s="162" t="inlineStr">
        <is>
          <t>对公</t>
        </is>
      </c>
      <c r="AB242" s="407" t="n"/>
      <c r="AC242" s="407" t="n"/>
      <c r="AD242" s="407" t="inlineStr">
        <is>
          <t>尤文*1</t>
        </is>
      </c>
      <c r="AE242" s="346" t="n"/>
      <c r="AF242" s="347" t="n"/>
    </row>
    <row r="243" customFormat="1" s="216">
      <c r="A243" s="208" t="n">
        <v>45650</v>
      </c>
      <c r="B243" s="33" t="n">
        <v>5</v>
      </c>
      <c r="C243" s="37" t="inlineStr">
        <is>
          <t>许小霞22（7848）</t>
        </is>
      </c>
      <c r="D243" s="390" t="n"/>
      <c r="E243" s="33" t="n">
        <v>1</v>
      </c>
      <c r="F243" s="33" t="n"/>
      <c r="G243" s="156" t="inlineStr">
        <is>
          <t>张宇良</t>
        </is>
      </c>
      <c r="H243" s="162" t="inlineStr">
        <is>
          <t>郑6353</t>
        </is>
      </c>
      <c r="I243" s="390" t="n"/>
      <c r="J243" s="390" t="n"/>
      <c r="K243" s="390" t="n"/>
      <c r="L243" s="390" t="n">
        <v>174</v>
      </c>
      <c r="M243" s="390" t="n"/>
      <c r="N243" s="390" t="n"/>
      <c r="O243" s="390" t="n"/>
      <c r="P243" s="390" t="n"/>
      <c r="Q243" s="390" t="n"/>
      <c r="R243" s="390" t="n"/>
      <c r="S243" s="390" t="n"/>
      <c r="U243" s="390" t="n"/>
      <c r="V243" s="390" t="n"/>
      <c r="W243" s="235" t="n"/>
      <c r="X243" s="235" t="n"/>
      <c r="Y243" s="390" t="inlineStr">
        <is>
          <t>黄灿</t>
        </is>
      </c>
      <c r="Z243" s="406">
        <f>SUM(J243:S243)</f>
        <v/>
      </c>
      <c r="AA243" s="162" t="inlineStr">
        <is>
          <t>对公</t>
        </is>
      </c>
      <c r="AB243" s="390" t="n"/>
      <c r="AC243" s="390" t="n"/>
      <c r="AD243" s="390" t="n"/>
    </row>
    <row r="244" ht="25" customFormat="1" customHeight="1" s="406">
      <c r="A244" s="45" t="n">
        <v>45651</v>
      </c>
      <c r="B244" s="162" t="n">
        <v>97</v>
      </c>
      <c r="C244" s="162" t="inlineStr">
        <is>
          <t>张冬梅21（4224）</t>
        </is>
      </c>
      <c r="D244" s="162" t="n"/>
      <c r="E244" s="162" t="n"/>
      <c r="F244" s="162" t="n">
        <v>1</v>
      </c>
      <c r="G244" s="162" t="n"/>
      <c r="H244" s="162" t="inlineStr">
        <is>
          <t>胡1901</t>
        </is>
      </c>
      <c r="I244" s="162" t="n"/>
      <c r="J244" s="162" t="n"/>
      <c r="K244" s="162" t="n"/>
      <c r="L244" s="162" t="n"/>
      <c r="M244" s="162" t="n"/>
      <c r="N244" s="162" t="n"/>
      <c r="O244" s="162" t="n"/>
      <c r="P244" s="162" t="n">
        <v>200</v>
      </c>
      <c r="Q244" s="162" t="n"/>
      <c r="R244" s="162" t="n"/>
      <c r="S244" s="162" t="n"/>
      <c r="T244" s="162" t="n"/>
      <c r="U244" s="162" t="n"/>
      <c r="V244" s="162" t="n"/>
      <c r="W244" s="162" t="n"/>
      <c r="X244" s="162" t="n"/>
      <c r="Y244" s="162" t="n"/>
      <c r="Z244" s="406">
        <f>SUM(J244:Y244)</f>
        <v/>
      </c>
      <c r="AA244" s="162" t="inlineStr">
        <is>
          <t>对公</t>
        </is>
      </c>
      <c r="AB244" s="407" t="n"/>
      <c r="AC244" s="162" t="n"/>
      <c r="AD244" s="407" t="n"/>
      <c r="AE244" s="162" t="n"/>
      <c r="AF244" s="253" t="inlineStr">
        <is>
          <t>熊欢</t>
        </is>
      </c>
    </row>
    <row r="245" ht="25" customFormat="1" customHeight="1" s="406">
      <c r="A245" s="45" t="n">
        <v>45651</v>
      </c>
      <c r="B245" s="162" t="n">
        <v>93</v>
      </c>
      <c r="C245" s="162" t="inlineStr">
        <is>
          <t>夏令</t>
        </is>
      </c>
      <c r="D245" s="162" t="n"/>
      <c r="E245" s="162" t="n"/>
      <c r="F245" s="162" t="n">
        <v>1</v>
      </c>
      <c r="G245" s="162" t="n"/>
      <c r="H245" s="162" t="inlineStr">
        <is>
          <t>刘6822</t>
        </is>
      </c>
      <c r="I245" s="162" t="n"/>
      <c r="J245" s="162" t="n"/>
      <c r="K245" s="162" t="n"/>
      <c r="L245" s="162" t="n"/>
      <c r="M245" s="162" t="n"/>
      <c r="N245" s="162" t="n"/>
      <c r="O245" s="162" t="n"/>
      <c r="P245" s="162" t="n"/>
      <c r="Q245" s="162" t="n"/>
      <c r="R245" s="162" t="n"/>
      <c r="S245" s="162" t="n"/>
      <c r="T245" s="162" t="n">
        <v>12</v>
      </c>
      <c r="U245" s="162" t="n"/>
      <c r="V245" s="162" t="n"/>
      <c r="W245" s="162" t="n"/>
      <c r="X245" s="162" t="n"/>
      <c r="Y245" s="162" t="n"/>
      <c r="Z245" s="406">
        <f>SUM(J245:Y245)</f>
        <v/>
      </c>
      <c r="AA245" s="162" t="inlineStr">
        <is>
          <t>对公</t>
        </is>
      </c>
      <c r="AB245" s="407" t="n"/>
      <c r="AC245" s="162" t="n"/>
      <c r="AD245" s="407" t="n"/>
      <c r="AE245" s="407" t="n"/>
      <c r="AF245" s="253" t="inlineStr">
        <is>
          <t>向文娟</t>
        </is>
      </c>
    </row>
    <row r="246" ht="25" customFormat="1" customHeight="1" s="406">
      <c r="A246" s="45" t="n">
        <v>45651</v>
      </c>
      <c r="B246" s="162" t="n">
        <v>7</v>
      </c>
      <c r="C246" s="162" t="inlineStr">
        <is>
          <t>傅思情</t>
        </is>
      </c>
      <c r="D246" s="162" t="n"/>
      <c r="E246" s="162" t="n"/>
      <c r="F246" s="162" t="n">
        <v>1</v>
      </c>
      <c r="G246" s="162" t="n"/>
      <c r="H246" s="162" t="inlineStr">
        <is>
          <t>莲8109</t>
        </is>
      </c>
      <c r="I246" s="162" t="n">
        <v>1638</v>
      </c>
      <c r="J246" s="162" t="n"/>
      <c r="K246" s="162" t="n"/>
      <c r="L246" s="162" t="n"/>
      <c r="M246" s="162" t="n"/>
      <c r="N246" s="162" t="n">
        <v>180</v>
      </c>
      <c r="O246" s="162">
        <f>300-180</f>
        <v/>
      </c>
      <c r="P246" s="162" t="n"/>
      <c r="Q246" s="162" t="n"/>
      <c r="R246" s="162" t="n">
        <v>9</v>
      </c>
      <c r="S246" s="162" t="n"/>
      <c r="T246" s="162" t="n"/>
      <c r="U246" s="162" t="n"/>
      <c r="V246" s="162" t="n"/>
      <c r="W246" s="162" t="n"/>
      <c r="X246" s="162" t="n"/>
      <c r="Y246" s="162" t="n"/>
      <c r="Z246" s="406">
        <f>SUM(J246:Y246)</f>
        <v/>
      </c>
      <c r="AA246" s="162" t="inlineStr">
        <is>
          <t>对公</t>
        </is>
      </c>
      <c r="AB246" s="407" t="n"/>
      <c r="AC246" s="180" t="n"/>
      <c r="AD246" s="405" t="n"/>
      <c r="AE246" s="407" t="n"/>
      <c r="AF246" s="253" t="inlineStr">
        <is>
          <t>彭心怡</t>
        </is>
      </c>
    </row>
    <row r="247" ht="26" customFormat="1" customHeight="1" s="406">
      <c r="A247" s="45" t="n">
        <v>45651</v>
      </c>
      <c r="B247" s="162" t="n">
        <v>32</v>
      </c>
      <c r="C247" s="162" t="inlineStr">
        <is>
          <t>孙婷45（6089）</t>
        </is>
      </c>
      <c r="D247" s="373" t="n"/>
      <c r="E247" s="373" t="n">
        <v>1</v>
      </c>
      <c r="F247" s="373" t="n"/>
      <c r="G247" s="162" t="inlineStr">
        <is>
          <t>孙静</t>
        </is>
      </c>
      <c r="H247" s="162" t="inlineStr">
        <is>
          <t>G8852</t>
        </is>
      </c>
      <c r="I247" s="162" t="n">
        <v>1638</v>
      </c>
      <c r="J247" s="162" t="n"/>
      <c r="K247" s="162" t="n"/>
      <c r="L247" s="162">
        <f>5+605</f>
        <v/>
      </c>
      <c r="M247" s="162" t="n"/>
      <c r="N247" s="162" t="n"/>
      <c r="O247" s="162" t="n">
        <v>90</v>
      </c>
      <c r="P247" s="162" t="n"/>
      <c r="Q247" s="162" t="n"/>
      <c r="R247" s="162" t="n">
        <v>37</v>
      </c>
      <c r="S247" s="162" t="n"/>
      <c r="T247" s="162" t="n"/>
      <c r="U247" s="162" t="n"/>
      <c r="V247" s="162" t="n"/>
      <c r="W247" s="162" t="n"/>
      <c r="X247" s="162" t="n"/>
      <c r="Y247" s="162" t="n"/>
      <c r="Z247" s="406">
        <f>SUM(J247:Y247)</f>
        <v/>
      </c>
      <c r="AA247" s="162" t="inlineStr">
        <is>
          <t>对公</t>
        </is>
      </c>
      <c r="AB247" s="407" t="n"/>
      <c r="AC247" s="162" t="n"/>
      <c r="AD247" s="407" t="inlineStr">
        <is>
          <t>尤文*1</t>
        </is>
      </c>
      <c r="AE247" s="407" t="n"/>
      <c r="AF247" s="253" t="inlineStr">
        <is>
          <t>罗茜</t>
        </is>
      </c>
    </row>
    <row r="248" ht="25" customFormat="1" customHeight="1" s="406">
      <c r="A248" s="45" t="n">
        <v>45651</v>
      </c>
      <c r="B248" s="162" t="n">
        <v>1</v>
      </c>
      <c r="C248" s="162" t="inlineStr">
        <is>
          <t>韦中桃</t>
        </is>
      </c>
      <c r="D248" s="162" t="n"/>
      <c r="E248" s="162" t="n"/>
      <c r="F248" s="162" t="n">
        <v>1</v>
      </c>
      <c r="G248" s="162" t="n"/>
      <c r="H248" s="162" t="inlineStr">
        <is>
          <t>G1978</t>
        </is>
      </c>
      <c r="I248" s="162" t="n">
        <v>1638</v>
      </c>
      <c r="J248" s="162" t="n"/>
      <c r="K248" s="162" t="n"/>
      <c r="L248" s="162" t="n"/>
      <c r="M248" s="162" t="n"/>
      <c r="N248" s="162" t="n"/>
      <c r="O248" s="162" t="n">
        <v>120</v>
      </c>
      <c r="P248" s="162" t="n">
        <v>140</v>
      </c>
      <c r="Q248" s="162" t="n"/>
      <c r="R248" s="162" t="n">
        <v>7</v>
      </c>
      <c r="S248" s="162" t="n"/>
      <c r="T248" s="162" t="n"/>
      <c r="U248" s="162" t="n"/>
      <c r="V248" s="162" t="n"/>
      <c r="W248" s="162" t="n"/>
      <c r="X248" s="162" t="n"/>
      <c r="Y248" s="162" t="n"/>
      <c r="Z248" s="406" t="n">
        <v>267</v>
      </c>
      <c r="AA248" s="162" t="inlineStr">
        <is>
          <t>12.24对公</t>
        </is>
      </c>
      <c r="AB248" s="407" t="n"/>
      <c r="AC248" s="162" t="n"/>
      <c r="AD248" s="407" t="n"/>
      <c r="AE248" s="162" t="n"/>
      <c r="AF248" s="253" t="inlineStr">
        <is>
          <t>熊欢</t>
        </is>
      </c>
    </row>
    <row r="249" ht="25" customFormat="1" customHeight="1" s="406">
      <c r="A249" s="45" t="n">
        <v>45651</v>
      </c>
      <c r="B249" s="162" t="n">
        <v>7</v>
      </c>
      <c r="C249" s="162" t="inlineStr">
        <is>
          <t>钟智玲</t>
        </is>
      </c>
      <c r="D249" s="162" t="n"/>
      <c r="E249" s="162" t="n"/>
      <c r="F249" s="162" t="n">
        <v>1</v>
      </c>
      <c r="G249" s="162" t="n"/>
      <c r="H249" s="162" t="inlineStr">
        <is>
          <t>肖5115</t>
        </is>
      </c>
      <c r="I249" s="162" t="n">
        <v>1638</v>
      </c>
      <c r="J249" s="162" t="n"/>
      <c r="K249" s="162" t="n"/>
      <c r="L249" s="162" t="n"/>
      <c r="M249" s="162" t="n"/>
      <c r="N249" s="162" t="n"/>
      <c r="O249" s="162" t="n"/>
      <c r="P249" s="162" t="n">
        <v>200</v>
      </c>
      <c r="Q249" s="162" t="n"/>
      <c r="R249" s="162" t="n"/>
      <c r="S249" s="162" t="n"/>
      <c r="T249" s="162" t="n"/>
      <c r="U249" s="162" t="n"/>
      <c r="V249" s="162" t="n"/>
      <c r="W249" s="162" t="n"/>
      <c r="X249" s="162" t="n"/>
      <c r="Y249" s="162" t="n"/>
      <c r="Z249" s="406" t="n">
        <v>200</v>
      </c>
      <c r="AA249" s="162" t="inlineStr">
        <is>
          <t>12.24对公</t>
        </is>
      </c>
      <c r="AB249" s="407" t="n"/>
      <c r="AC249" s="162" t="n"/>
      <c r="AD249" s="407" t="n"/>
      <c r="AE249" s="162" t="n"/>
      <c r="AF249" s="253" t="inlineStr">
        <is>
          <t>熊欢</t>
        </is>
      </c>
    </row>
    <row r="250" ht="25" customFormat="1" customHeight="1" s="406">
      <c r="A250" s="45" t="n">
        <v>45651</v>
      </c>
      <c r="B250" s="162" t="n">
        <v>10</v>
      </c>
      <c r="C250" s="162" t="inlineStr">
        <is>
          <t>杨桃20（1234）</t>
        </is>
      </c>
      <c r="D250" s="162" t="n"/>
      <c r="E250" s="162" t="n"/>
      <c r="F250" s="162" t="n">
        <v>1</v>
      </c>
      <c r="G250" s="162" t="n"/>
      <c r="H250" s="162" t="inlineStr">
        <is>
          <t>G6368</t>
        </is>
      </c>
      <c r="I250" s="162" t="n">
        <v>1638</v>
      </c>
      <c r="J250" s="162" t="n"/>
      <c r="K250" s="162" t="n"/>
      <c r="L250" s="162" t="n"/>
      <c r="M250" s="162" t="n"/>
      <c r="N250" s="162" t="n">
        <v>121</v>
      </c>
      <c r="O250" s="162" t="n"/>
      <c r="P250" s="162" t="n"/>
      <c r="Q250" s="162" t="n"/>
      <c r="R250" s="162" t="n">
        <v>7</v>
      </c>
      <c r="S250" s="162" t="n"/>
      <c r="T250" s="162" t="n"/>
      <c r="U250" s="162" t="n"/>
      <c r="V250" s="162" t="n"/>
      <c r="W250" s="162" t="n"/>
      <c r="X250" s="162" t="n"/>
      <c r="Y250" s="162" t="n"/>
      <c r="Z250" s="406" t="n">
        <v>128</v>
      </c>
      <c r="AA250" s="162" t="inlineStr">
        <is>
          <t>对公</t>
        </is>
      </c>
      <c r="AB250" s="407" t="n"/>
      <c r="AC250" s="162" t="n"/>
      <c r="AD250" s="407" t="n"/>
      <c r="AE250" s="162" t="n"/>
      <c r="AF250" s="253" t="inlineStr">
        <is>
          <t>熊欢</t>
        </is>
      </c>
    </row>
    <row r="251" ht="25" customFormat="1" customHeight="1" s="406">
      <c r="A251" s="45" t="n">
        <v>45651</v>
      </c>
      <c r="B251" s="162" t="n">
        <v>15</v>
      </c>
      <c r="C251" s="162" t="inlineStr">
        <is>
          <t>郑丽萍20（9273）</t>
        </is>
      </c>
      <c r="D251" s="162" t="n"/>
      <c r="E251" s="162" t="n">
        <v>1</v>
      </c>
      <c r="F251" s="162" t="n"/>
      <c r="G251" s="162" t="inlineStr">
        <is>
          <t>贾桂桂</t>
        </is>
      </c>
      <c r="H251" s="162" t="inlineStr">
        <is>
          <t>郑7169</t>
        </is>
      </c>
      <c r="I251" s="162" t="n">
        <v>1638</v>
      </c>
      <c r="J251" s="162" t="n"/>
      <c r="K251" s="162" t="n"/>
      <c r="L251" s="162" t="n"/>
      <c r="M251" s="162" t="n"/>
      <c r="N251" s="162" t="n">
        <v>121</v>
      </c>
      <c r="O251" s="162" t="n">
        <v>60</v>
      </c>
      <c r="P251" s="162" t="n"/>
      <c r="Q251" s="162" t="n"/>
      <c r="R251" s="162" t="n">
        <v>7</v>
      </c>
      <c r="S251" s="162" t="n"/>
      <c r="T251" s="162" t="n"/>
      <c r="U251" s="162" t="n"/>
      <c r="V251" s="162" t="n"/>
      <c r="W251" s="162" t="n"/>
      <c r="X251" s="162" t="n"/>
      <c r="Y251" s="162" t="n"/>
      <c r="Z251" s="406" t="n">
        <v>188</v>
      </c>
      <c r="AA251" s="162" t="inlineStr">
        <is>
          <t>对公</t>
        </is>
      </c>
      <c r="AB251" s="407" t="n"/>
      <c r="AC251" s="162" t="n"/>
      <c r="AD251" s="407" t="n"/>
      <c r="AE251" s="162" t="n"/>
      <c r="AF251" s="253" t="inlineStr">
        <is>
          <t>熊欢</t>
        </is>
      </c>
    </row>
    <row r="252" ht="25" customFormat="1" customHeight="1" s="406">
      <c r="A252" s="45" t="n">
        <v>45651</v>
      </c>
      <c r="B252" s="162" t="n">
        <v>34</v>
      </c>
      <c r="C252" s="162" t="inlineStr">
        <is>
          <t>钟智玲</t>
        </is>
      </c>
      <c r="D252" s="162" t="n">
        <v>1</v>
      </c>
      <c r="E252" s="162" t="n"/>
      <c r="F252" s="162" t="n"/>
      <c r="G252" s="162" t="inlineStr">
        <is>
          <t>贾桂桂</t>
        </is>
      </c>
      <c r="H252" s="162" t="inlineStr">
        <is>
          <t>肖5115</t>
        </is>
      </c>
      <c r="I252" s="162" t="n">
        <v>1638</v>
      </c>
      <c r="J252" s="162" t="n"/>
      <c r="K252" s="162" t="n"/>
      <c r="L252" s="162" t="n"/>
      <c r="M252" s="162" t="n"/>
      <c r="N252" s="162" t="n"/>
      <c r="O252" s="162" t="n"/>
      <c r="P252" s="162" t="n"/>
      <c r="Q252" s="162" t="n"/>
      <c r="R252" s="162" t="n"/>
      <c r="S252" s="162" t="n"/>
      <c r="T252" s="162" t="n"/>
      <c r="U252" s="162" t="n"/>
      <c r="V252" s="162" t="n"/>
      <c r="W252" s="162" t="n">
        <v>50</v>
      </c>
      <c r="X252" s="162" t="n"/>
      <c r="Y252" s="162" t="n"/>
      <c r="Z252" s="406" t="n">
        <v>50</v>
      </c>
      <c r="AA252" s="162" t="inlineStr">
        <is>
          <t>对公</t>
        </is>
      </c>
      <c r="AB252" s="407" t="n"/>
      <c r="AC252" s="162" t="n"/>
      <c r="AD252" s="407" t="n"/>
      <c r="AE252" s="162" t="n"/>
      <c r="AF252" s="253" t="inlineStr">
        <is>
          <t>熊欢</t>
        </is>
      </c>
    </row>
    <row r="253" ht="25" customFormat="1" customHeight="1" s="406">
      <c r="A253" s="45" t="n">
        <v>45651</v>
      </c>
      <c r="B253" s="162" t="n">
        <v>57</v>
      </c>
      <c r="C253" s="162" t="inlineStr">
        <is>
          <t>刘小珂</t>
        </is>
      </c>
      <c r="D253" s="162" t="n"/>
      <c r="E253" s="162" t="n">
        <v>1</v>
      </c>
      <c r="F253" s="162" t="n"/>
      <c r="G253" s="162" t="inlineStr">
        <is>
          <t>王海燕</t>
        </is>
      </c>
      <c r="H253" s="162" t="inlineStr">
        <is>
          <t>晶2853</t>
        </is>
      </c>
      <c r="I253" s="162" t="n">
        <v>1638</v>
      </c>
      <c r="J253" s="162" t="n"/>
      <c r="K253" s="162" t="n"/>
      <c r="L253" s="162" t="n">
        <v>32</v>
      </c>
      <c r="M253" s="162" t="n"/>
      <c r="N253" s="162" t="n"/>
      <c r="O253" s="162" t="n"/>
      <c r="P253" s="162" t="n"/>
      <c r="Q253" s="162" t="n"/>
      <c r="R253" s="162" t="n"/>
      <c r="S253" s="162" t="n"/>
      <c r="T253" s="162" t="n"/>
      <c r="U253" s="162" t="n"/>
      <c r="V253" s="162" t="n"/>
      <c r="W253" s="162" t="n"/>
      <c r="X253" s="162" t="n"/>
      <c r="Y253" s="162" t="n"/>
      <c r="Z253" s="406" t="n">
        <v>32</v>
      </c>
      <c r="AA253" s="162" t="inlineStr">
        <is>
          <t>对公</t>
        </is>
      </c>
      <c r="AB253" s="407" t="n"/>
      <c r="AC253" s="162" t="n"/>
      <c r="AD253" s="407" t="n"/>
      <c r="AE253" s="162" t="n"/>
      <c r="AF253" s="253" t="inlineStr">
        <is>
          <t>熊欢</t>
        </is>
      </c>
    </row>
    <row r="254" ht="25" customFormat="1" customHeight="1" s="406">
      <c r="A254" s="45" t="n">
        <v>45651</v>
      </c>
      <c r="B254" s="382" t="n">
        <v>60</v>
      </c>
      <c r="C254" s="382" t="inlineStr">
        <is>
          <t>李志花</t>
        </is>
      </c>
      <c r="D254" s="162" t="n"/>
      <c r="E254" s="162" t="n"/>
      <c r="F254" s="162" t="inlineStr">
        <is>
          <t>简易</t>
        </is>
      </c>
      <c r="G254" s="162" t="n"/>
      <c r="H254" s="162" t="inlineStr">
        <is>
          <t>晶2853</t>
        </is>
      </c>
      <c r="I254" s="162" t="n"/>
      <c r="J254" s="162" t="n"/>
      <c r="K254" s="162" t="n"/>
      <c r="L254" s="162" t="n"/>
      <c r="M254" s="162" t="n"/>
      <c r="N254" s="162" t="n"/>
      <c r="O254" s="162" t="n"/>
      <c r="P254" s="162" t="n">
        <v>200</v>
      </c>
      <c r="Q254" s="162" t="n"/>
      <c r="R254" s="162" t="n"/>
      <c r="S254" s="162" t="n"/>
      <c r="T254" s="162" t="n"/>
      <c r="U254" s="162" t="n"/>
      <c r="V254" s="162" t="n"/>
      <c r="W254" s="162" t="n"/>
      <c r="X254" s="162" t="n"/>
      <c r="Y254" s="162" t="n"/>
      <c r="Z254" s="406" t="n">
        <v>200</v>
      </c>
      <c r="AA254" s="162" t="inlineStr">
        <is>
          <t>对公</t>
        </is>
      </c>
      <c r="AB254" s="407" t="n"/>
      <c r="AC254" s="162" t="n"/>
      <c r="AD254" s="407" t="n"/>
      <c r="AE254" s="162" t="n"/>
      <c r="AF254" s="253" t="inlineStr">
        <is>
          <t>熊欢</t>
        </is>
      </c>
    </row>
    <row r="255" ht="25" customFormat="1" customHeight="1" s="406">
      <c r="A255" s="45" t="n">
        <v>45651</v>
      </c>
      <c r="B255" s="382" t="n"/>
      <c r="C255" s="412" t="n"/>
      <c r="D255" s="162" t="n"/>
      <c r="E255" s="162" t="n">
        <v>1</v>
      </c>
      <c r="F255" s="162" t="n"/>
      <c r="G255" s="162" t="inlineStr">
        <is>
          <t>王海燕</t>
        </is>
      </c>
      <c r="H255" s="162" t="inlineStr">
        <is>
          <t>晶2853</t>
        </is>
      </c>
      <c r="I255" s="162" t="n"/>
      <c r="J255" s="162" t="n"/>
      <c r="K255" s="162" t="n"/>
      <c r="L255" s="162" t="n">
        <v>248.1</v>
      </c>
      <c r="M255" s="162" t="n"/>
      <c r="N255" s="162" t="n"/>
      <c r="O255" s="162" t="n"/>
      <c r="P255" s="162" t="n"/>
      <c r="Q255" s="162" t="n"/>
      <c r="R255" s="162" t="n">
        <v>90</v>
      </c>
      <c r="S255" s="162" t="n"/>
      <c r="T255" s="162" t="n"/>
      <c r="U255" s="162" t="n"/>
      <c r="V255" s="162" t="n"/>
      <c r="W255" s="162" t="n"/>
      <c r="X255" s="162" t="n"/>
      <c r="Y255" s="162" t="n"/>
      <c r="Z255" s="406" t="n">
        <v>338.1</v>
      </c>
      <c r="AA255" s="162" t="inlineStr">
        <is>
          <t>对公</t>
        </is>
      </c>
      <c r="AB255" s="407" t="n"/>
      <c r="AC255" s="162" t="n"/>
      <c r="AD255" s="407" t="n"/>
      <c r="AE255" s="162" t="n"/>
      <c r="AF255" s="253" t="inlineStr">
        <is>
          <t>熊欢</t>
        </is>
      </c>
    </row>
    <row r="256" ht="25" customFormat="1" customHeight="1" s="406">
      <c r="A256" s="45" t="n">
        <v>45651</v>
      </c>
      <c r="B256" s="382" t="n"/>
      <c r="C256" s="412" t="n"/>
      <c r="D256" s="162" t="n"/>
      <c r="E256" s="162" t="n"/>
      <c r="F256" s="162" t="inlineStr">
        <is>
          <t>简易</t>
        </is>
      </c>
      <c r="G256" s="162" t="n"/>
      <c r="H256" s="162" t="inlineStr">
        <is>
          <t>晶2853</t>
        </is>
      </c>
      <c r="I256" s="162" t="n"/>
      <c r="J256" s="162" t="n"/>
      <c r="K256" s="162" t="n"/>
      <c r="L256" s="162" t="n"/>
      <c r="M256" s="162" t="n"/>
      <c r="N256" s="162" t="n"/>
      <c r="O256" s="162" t="n"/>
      <c r="P256" s="162" t="n"/>
      <c r="Q256" s="162" t="n"/>
      <c r="R256" s="162" t="n"/>
      <c r="S256" s="162" t="n">
        <v>10</v>
      </c>
      <c r="T256" s="162" t="n"/>
      <c r="U256" s="162" t="n"/>
      <c r="V256" s="162" t="n"/>
      <c r="W256" s="162" t="n"/>
      <c r="X256" s="162" t="n"/>
      <c r="Y256" s="162" t="n"/>
      <c r="Z256" s="406" t="n">
        <v>10</v>
      </c>
      <c r="AA256" s="162" t="inlineStr">
        <is>
          <t>对公</t>
        </is>
      </c>
      <c r="AB256" s="407" t="n"/>
      <c r="AC256" s="162" t="n"/>
      <c r="AD256" s="407" t="n"/>
      <c r="AE256" s="162" t="n"/>
      <c r="AF256" s="253" t="inlineStr">
        <is>
          <t>熊欢</t>
        </is>
      </c>
    </row>
    <row r="257" ht="25" customFormat="1" customHeight="1" s="406">
      <c r="A257" s="45" t="n">
        <v>45651</v>
      </c>
      <c r="B257" s="162" t="n">
        <v>74</v>
      </c>
      <c r="C257" s="162" t="inlineStr">
        <is>
          <t>朱定平</t>
        </is>
      </c>
      <c r="D257" s="162" t="n"/>
      <c r="E257" s="162" t="n">
        <v>1</v>
      </c>
      <c r="F257" s="162" t="n"/>
      <c r="G257" s="162" t="inlineStr">
        <is>
          <t>王海燕</t>
        </is>
      </c>
      <c r="H257" s="162" t="inlineStr">
        <is>
          <t>晶2853</t>
        </is>
      </c>
      <c r="I257" s="162" t="n">
        <v>1638</v>
      </c>
      <c r="J257" s="162" t="n"/>
      <c r="K257" s="162" t="n"/>
      <c r="L257" s="162" t="n">
        <v>30</v>
      </c>
      <c r="M257" s="162" t="n"/>
      <c r="N257" s="162" t="n"/>
      <c r="O257" s="162" t="n">
        <v>520</v>
      </c>
      <c r="P257" s="162" t="n">
        <v>200</v>
      </c>
      <c r="Q257" s="162" t="n"/>
      <c r="R257" s="162" t="n">
        <v>7</v>
      </c>
      <c r="S257" s="162" t="n"/>
      <c r="T257" s="162" t="n"/>
      <c r="U257" s="162" t="n"/>
      <c r="V257" s="162" t="n"/>
      <c r="W257" s="162" t="n"/>
      <c r="X257" s="162" t="n"/>
      <c r="Y257" s="162" t="n"/>
      <c r="Z257" s="406" t="n">
        <v>757</v>
      </c>
      <c r="AA257" s="162" t="inlineStr">
        <is>
          <t>对公</t>
        </is>
      </c>
      <c r="AB257" s="407" t="n"/>
      <c r="AC257" s="162" t="n"/>
      <c r="AD257" s="407" t="n"/>
      <c r="AE257" s="162" t="n"/>
      <c r="AF257" s="253" t="inlineStr">
        <is>
          <t>熊欢</t>
        </is>
      </c>
    </row>
    <row r="258" ht="25" customFormat="1" customHeight="1" s="406">
      <c r="A258" s="45" t="n">
        <v>45651</v>
      </c>
      <c r="B258" s="162" t="n">
        <v>2</v>
      </c>
      <c r="C258" s="162" t="inlineStr">
        <is>
          <t>熊玲20（1234）</t>
        </is>
      </c>
      <c r="D258" s="162" t="n"/>
      <c r="E258" s="162" t="n"/>
      <c r="F258" s="162" t="n">
        <v>1</v>
      </c>
      <c r="G258" s="162" t="n"/>
      <c r="H258" s="162" t="inlineStr">
        <is>
          <t>G1978</t>
        </is>
      </c>
      <c r="I258" s="162" t="n"/>
      <c r="J258" s="162" t="n"/>
      <c r="K258" s="162" t="n"/>
      <c r="L258" s="162" t="n"/>
      <c r="M258" s="162" t="n"/>
      <c r="N258" s="162" t="n">
        <v>180</v>
      </c>
      <c r="O258" s="162" t="n">
        <v>120</v>
      </c>
      <c r="P258" s="162" t="n">
        <v>140</v>
      </c>
      <c r="Q258" s="162" t="n"/>
      <c r="R258" s="162" t="n">
        <v>7</v>
      </c>
      <c r="S258" s="162" t="n"/>
      <c r="T258" s="162" t="n"/>
      <c r="U258" s="162" t="n"/>
      <c r="V258" s="162" t="n"/>
      <c r="W258" s="162" t="n"/>
      <c r="X258" s="162" t="n"/>
      <c r="Y258" s="162" t="n"/>
      <c r="Z258" s="406" t="n">
        <v>447</v>
      </c>
      <c r="AA258" s="162" t="inlineStr">
        <is>
          <t>12.24对公</t>
        </is>
      </c>
      <c r="AB258" s="407" t="n"/>
      <c r="AC258" s="162" t="n"/>
      <c r="AD258" s="407" t="n"/>
      <c r="AE258" s="162" t="n"/>
      <c r="AF258" s="253" t="inlineStr">
        <is>
          <t>熊欢</t>
        </is>
      </c>
    </row>
    <row r="259" ht="25" customFormat="1" customHeight="1" s="406">
      <c r="A259" s="45" t="n">
        <v>45651</v>
      </c>
      <c r="B259" s="162" t="n">
        <v>54</v>
      </c>
      <c r="C259" s="162" t="inlineStr">
        <is>
          <t>熊玲20（1234）</t>
        </is>
      </c>
      <c r="D259" s="162" t="n"/>
      <c r="E259" s="162" t="n"/>
      <c r="F259" s="162" t="n">
        <v>1</v>
      </c>
      <c r="G259" s="162" t="n"/>
      <c r="H259" s="162" t="inlineStr">
        <is>
          <t>G1978</t>
        </is>
      </c>
      <c r="I259" s="162" t="n"/>
      <c r="J259" s="162" t="n"/>
      <c r="K259" s="162" t="n"/>
      <c r="L259" s="162" t="n"/>
      <c r="M259" s="162" t="n"/>
      <c r="N259" s="162" t="n"/>
      <c r="O259" s="162" t="n">
        <v>10</v>
      </c>
      <c r="P259" s="162" t="n"/>
      <c r="Q259" s="162" t="n"/>
      <c r="R259" s="162" t="n">
        <v>7</v>
      </c>
      <c r="S259" s="162" t="n"/>
      <c r="T259" s="162" t="n"/>
      <c r="U259" s="162" t="n"/>
      <c r="V259" s="162" t="n"/>
      <c r="W259" s="162" t="n"/>
      <c r="X259" s="162" t="n"/>
      <c r="Y259" s="162" t="n"/>
      <c r="Z259" s="406" t="n">
        <v>17</v>
      </c>
      <c r="AA259" s="162" t="inlineStr">
        <is>
          <t>对公</t>
        </is>
      </c>
      <c r="AB259" s="407" t="n"/>
      <c r="AC259" s="162" t="n"/>
      <c r="AD259" s="407" t="n"/>
      <c r="AE259" s="162" t="n"/>
      <c r="AF259" s="253" t="inlineStr">
        <is>
          <t>熊欢</t>
        </is>
      </c>
    </row>
    <row r="260" ht="25" customFormat="1" customHeight="1" s="406">
      <c r="A260" s="45" t="n">
        <v>45651</v>
      </c>
      <c r="B260" s="162" t="n">
        <v>94</v>
      </c>
      <c r="C260" s="162" t="inlineStr">
        <is>
          <t>王芝婷</t>
        </is>
      </c>
      <c r="D260" s="162" t="n"/>
      <c r="E260" s="162" t="n"/>
      <c r="F260" s="162" t="n">
        <v>1</v>
      </c>
      <c r="G260" s="162" t="n"/>
      <c r="H260" s="162" t="inlineStr">
        <is>
          <t>晶2853</t>
        </is>
      </c>
      <c r="I260" s="162" t="n">
        <v>1638</v>
      </c>
      <c r="J260" s="162" t="n"/>
      <c r="K260" s="162" t="n"/>
      <c r="L260" s="162" t="n"/>
      <c r="M260" s="162" t="n"/>
      <c r="N260" s="162" t="n"/>
      <c r="O260" s="162" t="n"/>
      <c r="P260" s="162" t="n"/>
      <c r="Q260" s="162" t="n"/>
      <c r="R260" s="162" t="n"/>
      <c r="S260" s="162" t="n">
        <v>10</v>
      </c>
      <c r="T260" s="162" t="n"/>
      <c r="U260" s="162" t="n"/>
      <c r="V260" s="162" t="n"/>
      <c r="W260" s="162" t="n"/>
      <c r="X260" s="162" t="n"/>
      <c r="Y260" s="162" t="n"/>
      <c r="Z260" s="406" t="n">
        <v>10</v>
      </c>
      <c r="AA260" s="162" t="inlineStr">
        <is>
          <t>对公</t>
        </is>
      </c>
      <c r="AB260" s="407" t="n"/>
      <c r="AC260" s="162" t="n"/>
      <c r="AD260" s="407" t="n"/>
      <c r="AE260" s="162" t="n"/>
      <c r="AF260" s="253" t="inlineStr">
        <is>
          <t>熊欢</t>
        </is>
      </c>
    </row>
    <row r="261" ht="25" customFormat="1" customHeight="1" s="406">
      <c r="A261" s="45" t="n">
        <v>45652</v>
      </c>
      <c r="B261" s="162" t="n"/>
      <c r="C261" s="162" t="inlineStr">
        <is>
          <t>李志花</t>
        </is>
      </c>
      <c r="D261" s="162" t="n"/>
      <c r="E261" s="162" t="inlineStr">
        <is>
          <t>复诊</t>
        </is>
      </c>
      <c r="F261" s="162" t="n"/>
      <c r="G261" s="162" t="inlineStr">
        <is>
          <t>王海燕</t>
        </is>
      </c>
      <c r="H261" s="162" t="inlineStr">
        <is>
          <t>晶2853</t>
        </is>
      </c>
      <c r="I261" s="162" t="n">
        <v>1638</v>
      </c>
      <c r="J261" s="162" t="n"/>
      <c r="K261" s="162" t="n"/>
      <c r="L261" s="162" t="n">
        <v>826</v>
      </c>
      <c r="M261" s="162" t="n"/>
      <c r="N261" s="162" t="n"/>
      <c r="O261" s="162" t="n"/>
      <c r="P261" s="162" t="n"/>
      <c r="Q261" s="162" t="n"/>
      <c r="R261" s="162" t="n">
        <v>35</v>
      </c>
      <c r="S261" s="162" t="n"/>
      <c r="T261" s="162" t="n"/>
      <c r="U261" s="162" t="n"/>
      <c r="V261" s="162" t="n"/>
      <c r="W261" s="162" t="n"/>
      <c r="X261" s="162" t="n"/>
      <c r="Y261" s="162" t="n"/>
      <c r="Z261" s="406" t="n">
        <v>861</v>
      </c>
      <c r="AA261" s="162" t="inlineStr">
        <is>
          <t>12.25对公</t>
        </is>
      </c>
      <c r="AB261" s="407" t="n"/>
      <c r="AC261" s="162" t="n"/>
      <c r="AD261" s="407" t="n"/>
      <c r="AE261" s="162" t="n"/>
      <c r="AF261" s="253" t="inlineStr">
        <is>
          <t>熊欢</t>
        </is>
      </c>
    </row>
    <row r="262" ht="25" customFormat="1" customHeight="1" s="406">
      <c r="A262" s="45" t="n">
        <v>45652</v>
      </c>
      <c r="B262" s="162" t="n"/>
      <c r="C262" s="162" t="inlineStr">
        <is>
          <t>刘小珂</t>
        </is>
      </c>
      <c r="D262" s="162" t="n"/>
      <c r="E262" s="162" t="inlineStr">
        <is>
          <t>复诊</t>
        </is>
      </c>
      <c r="F262" s="162" t="n"/>
      <c r="G262" s="162" t="inlineStr">
        <is>
          <t>王海燕</t>
        </is>
      </c>
      <c r="H262" s="162" t="inlineStr">
        <is>
          <t>晶2853</t>
        </is>
      </c>
      <c r="I262" s="162" t="n">
        <v>1638</v>
      </c>
      <c r="J262" s="162" t="n"/>
      <c r="K262" s="162" t="n"/>
      <c r="L262" s="162" t="n">
        <v>426.4</v>
      </c>
      <c r="M262" s="162" t="n"/>
      <c r="N262" s="162" t="n"/>
      <c r="O262" s="162" t="n"/>
      <c r="P262" s="162" t="n"/>
      <c r="Q262" s="162" t="n"/>
      <c r="R262" s="162" t="n">
        <v>30</v>
      </c>
      <c r="S262" s="162" t="n"/>
      <c r="T262" s="162" t="n">
        <v>60</v>
      </c>
      <c r="U262" s="162" t="n"/>
      <c r="V262" s="162" t="n"/>
      <c r="W262" s="162" t="n"/>
      <c r="X262" s="162" t="n"/>
      <c r="Y262" s="162" t="n"/>
      <c r="Z262" s="406" t="n">
        <v>516.4</v>
      </c>
      <c r="AA262" s="162" t="inlineStr">
        <is>
          <t>12.25对公</t>
        </is>
      </c>
      <c r="AB262" s="407" t="n"/>
      <c r="AC262" s="162" t="n"/>
      <c r="AD262" s="407" t="n"/>
      <c r="AE262" s="162" t="n"/>
      <c r="AF262" s="253" t="inlineStr">
        <is>
          <t>熊欢</t>
        </is>
      </c>
    </row>
    <row r="263" ht="25" customFormat="1" customHeight="1" s="406">
      <c r="A263" s="45" t="n">
        <v>45652</v>
      </c>
      <c r="B263" s="162" t="n">
        <v>14</v>
      </c>
      <c r="C263" s="162" t="inlineStr">
        <is>
          <t>何金云</t>
        </is>
      </c>
      <c r="D263" s="162" t="n">
        <v>1</v>
      </c>
      <c r="E263" s="162" t="n"/>
      <c r="F263" s="162" t="n"/>
      <c r="G263" s="162" t="inlineStr">
        <is>
          <t>王海燕</t>
        </is>
      </c>
      <c r="H263" s="162" t="inlineStr">
        <is>
          <t>胡1901</t>
        </is>
      </c>
      <c r="I263" s="162" t="n">
        <v>1638</v>
      </c>
      <c r="J263" s="162" t="n"/>
      <c r="K263" s="162" t="n"/>
      <c r="L263" s="162" t="n"/>
      <c r="M263" s="162" t="n"/>
      <c r="N263" s="162" t="n"/>
      <c r="O263" s="162" t="n"/>
      <c r="P263" s="162" t="n"/>
      <c r="Q263" s="162" t="n"/>
      <c r="R263" s="162" t="n"/>
      <c r="S263" s="162" t="n"/>
      <c r="T263" s="162" t="n"/>
      <c r="U263" s="162" t="n"/>
      <c r="V263" s="162" t="n"/>
      <c r="W263" s="162" t="n">
        <v>20</v>
      </c>
      <c r="X263" s="162" t="n"/>
      <c r="Y263" s="162" t="n"/>
      <c r="Z263" s="406" t="n">
        <v>20</v>
      </c>
      <c r="AA263" s="162" t="inlineStr">
        <is>
          <t>现金</t>
        </is>
      </c>
      <c r="AB263" s="407" t="n"/>
      <c r="AC263" s="162" t="n"/>
      <c r="AD263" s="407" t="n"/>
      <c r="AE263" s="162" t="n"/>
      <c r="AF263" s="253" t="inlineStr">
        <is>
          <t>熊欢</t>
        </is>
      </c>
    </row>
    <row r="264" ht="25" customFormat="1" customHeight="1" s="406">
      <c r="A264" s="45" t="n">
        <v>45652</v>
      </c>
      <c r="B264" s="411" t="n"/>
      <c r="C264" s="411" t="n"/>
      <c r="D264" s="411" t="n"/>
      <c r="E264" s="162" t="n"/>
      <c r="F264" s="162" t="n"/>
      <c r="G264" s="162" t="inlineStr">
        <is>
          <t>王海燕</t>
        </is>
      </c>
      <c r="H264" s="411" t="n"/>
      <c r="I264" s="411" t="n"/>
      <c r="J264" s="162" t="n"/>
      <c r="K264" s="162" t="n"/>
      <c r="L264" s="162" t="n"/>
      <c r="M264" s="162" t="n"/>
      <c r="N264" s="162" t="n"/>
      <c r="O264" s="162" t="n"/>
      <c r="P264" s="162" t="n">
        <v>360</v>
      </c>
      <c r="Q264" s="162" t="n"/>
      <c r="R264" s="162" t="n"/>
      <c r="S264" s="162" t="n"/>
      <c r="T264" s="162" t="n"/>
      <c r="U264" s="162" t="n"/>
      <c r="V264" s="162" t="n"/>
      <c r="W264" s="162" t="n"/>
      <c r="X264" s="162" t="n"/>
      <c r="Y264" s="162" t="n"/>
      <c r="Z264" s="406" t="n">
        <v>360</v>
      </c>
      <c r="AA264" s="162" t="inlineStr">
        <is>
          <t>对公</t>
        </is>
      </c>
      <c r="AB264" s="407" t="n"/>
      <c r="AC264" s="162" t="n"/>
      <c r="AD264" s="407" t="n"/>
      <c r="AE264" s="162" t="n"/>
      <c r="AF264" s="253" t="inlineStr">
        <is>
          <t>熊欢</t>
        </is>
      </c>
    </row>
    <row r="265" ht="25" customFormat="1" customHeight="1" s="406">
      <c r="A265" s="45" t="n">
        <v>45652</v>
      </c>
      <c r="B265" s="162" t="n">
        <v>28</v>
      </c>
      <c r="C265" s="162" t="inlineStr">
        <is>
          <t>张冬梅21（4224）</t>
        </is>
      </c>
      <c r="D265" s="162" t="n"/>
      <c r="E265" s="162" t="n">
        <v>1</v>
      </c>
      <c r="F265" s="162" t="n"/>
      <c r="G265" s="162" t="inlineStr">
        <is>
          <t>王海燕</t>
        </is>
      </c>
      <c r="H265" s="162" t="inlineStr">
        <is>
          <t>胡1901</t>
        </is>
      </c>
      <c r="I265" s="162" t="n">
        <v>1638</v>
      </c>
      <c r="J265" s="162" t="n"/>
      <c r="K265" s="162" t="n"/>
      <c r="L265" s="162" t="n">
        <v>18</v>
      </c>
      <c r="M265" s="162" t="n"/>
      <c r="N265" s="162" t="n"/>
      <c r="O265" s="162" t="n"/>
      <c r="P265" s="162" t="n"/>
      <c r="Q265" s="162" t="n"/>
      <c r="R265" s="162" t="n"/>
      <c r="S265" s="162" t="n"/>
      <c r="T265" s="162" t="n"/>
      <c r="U265" s="162" t="n"/>
      <c r="V265" s="162" t="n"/>
      <c r="W265" s="162" t="n"/>
      <c r="X265" s="162" t="n"/>
      <c r="Y265" s="162" t="n"/>
      <c r="Z265" s="406" t="n">
        <v>18</v>
      </c>
      <c r="AA265" s="162" t="inlineStr">
        <is>
          <t>对公</t>
        </is>
      </c>
      <c r="AB265" s="407" t="n"/>
      <c r="AC265" s="162" t="n"/>
      <c r="AD265" s="407" t="n"/>
      <c r="AE265" s="162" t="n"/>
      <c r="AF265" s="253" t="inlineStr">
        <is>
          <t>熊欢</t>
        </is>
      </c>
    </row>
    <row r="266" ht="25" customFormat="1" customHeight="1" s="406">
      <c r="A266" s="45" t="n">
        <v>45652</v>
      </c>
      <c r="B266" s="254" t="n"/>
      <c r="C266" s="404" t="inlineStr">
        <is>
          <t>王芝婷</t>
        </is>
      </c>
      <c r="D266" s="162" t="n"/>
      <c r="E266" s="162" t="n"/>
      <c r="F266" s="162" t="inlineStr">
        <is>
          <t>简易</t>
        </is>
      </c>
      <c r="G266" s="162" t="n"/>
      <c r="H266" s="162" t="inlineStr">
        <is>
          <t>晶2853</t>
        </is>
      </c>
      <c r="I266" s="162" t="n">
        <v>1638</v>
      </c>
      <c r="J266" s="162" t="n"/>
      <c r="K266" s="162" t="n"/>
      <c r="L266" s="162" t="n"/>
      <c r="M266" s="162" t="n"/>
      <c r="N266" s="162" t="n"/>
      <c r="O266" s="162" t="n"/>
      <c r="P266" s="162" t="n"/>
      <c r="Q266" s="162" t="n"/>
      <c r="R266" s="162" t="n"/>
      <c r="S266" s="162" t="n">
        <v>15</v>
      </c>
      <c r="T266" s="162" t="n"/>
      <c r="U266" s="162" t="n"/>
      <c r="V266" s="162" t="n"/>
      <c r="W266" s="162" t="n"/>
      <c r="X266" s="162" t="n"/>
      <c r="Y266" s="162" t="n"/>
      <c r="Z266" s="406">
        <f>SUM(J266:Y266)</f>
        <v/>
      </c>
      <c r="AA266" s="162" t="inlineStr">
        <is>
          <t>对公</t>
        </is>
      </c>
      <c r="AB266" s="407" t="n"/>
      <c r="AC266" s="162" t="n"/>
      <c r="AD266" s="407" t="n"/>
      <c r="AE266" s="162" t="n"/>
      <c r="AF266" s="253" t="inlineStr">
        <is>
          <t>熊欢</t>
        </is>
      </c>
    </row>
    <row r="267" ht="25" customFormat="1" customHeight="1" s="406">
      <c r="A267" s="45" t="n">
        <v>45652</v>
      </c>
      <c r="B267" s="382" t="n">
        <v>50</v>
      </c>
      <c r="C267" s="412" t="n"/>
      <c r="D267" s="162" t="n"/>
      <c r="E267" s="162" t="n">
        <v>1</v>
      </c>
      <c r="F267" s="162" t="n"/>
      <c r="G267" s="162" t="inlineStr">
        <is>
          <t>王海燕</t>
        </is>
      </c>
      <c r="H267" s="162" t="inlineStr">
        <is>
          <t>晶2853</t>
        </is>
      </c>
      <c r="I267" s="162" t="n">
        <v>1638</v>
      </c>
      <c r="J267" s="162" t="n"/>
      <c r="K267" s="162" t="n"/>
      <c r="L267" s="162" t="n"/>
      <c r="M267" s="162" t="n"/>
      <c r="N267" s="162" t="n"/>
      <c r="O267" s="162" t="n">
        <v>4121</v>
      </c>
      <c r="P267" s="162" t="n"/>
      <c r="Q267" s="162" t="n"/>
      <c r="R267" s="162" t="n">
        <v>11</v>
      </c>
      <c r="S267" s="162" t="n"/>
      <c r="T267" s="162" t="n"/>
      <c r="U267" s="162" t="n"/>
      <c r="V267" s="162" t="n"/>
      <c r="W267" s="162" t="n"/>
      <c r="X267" s="162" t="n"/>
      <c r="Y267" s="162" t="n"/>
      <c r="Z267" s="406" t="n">
        <v>4132</v>
      </c>
      <c r="AA267" s="162" t="inlineStr">
        <is>
          <t>对公</t>
        </is>
      </c>
      <c r="AB267" s="407" t="n"/>
      <c r="AC267" s="162" t="n"/>
      <c r="AD267" s="407" t="n"/>
      <c r="AE267" s="162" t="n"/>
      <c r="AF267" s="253" t="inlineStr">
        <is>
          <t>熊欢</t>
        </is>
      </c>
    </row>
    <row r="268" ht="25" customFormat="1" customHeight="1" s="406">
      <c r="A268" s="45" t="n">
        <v>45652</v>
      </c>
      <c r="B268" s="162" t="n">
        <v>53</v>
      </c>
      <c r="C268" s="162" t="inlineStr">
        <is>
          <t>李志花</t>
        </is>
      </c>
      <c r="D268" s="162" t="n"/>
      <c r="E268" s="162" t="n"/>
      <c r="F268" s="162" t="n">
        <v>1</v>
      </c>
      <c r="G268" s="162" t="n"/>
      <c r="H268" s="162" t="inlineStr">
        <is>
          <t>晶2853</t>
        </is>
      </c>
      <c r="I268" s="162" t="n">
        <v>1638</v>
      </c>
      <c r="J268" s="162" t="n"/>
      <c r="K268" s="162" t="n"/>
      <c r="L268" s="162" t="n"/>
      <c r="M268" s="162" t="n"/>
      <c r="N268" s="162" t="n"/>
      <c r="O268" s="162" t="n"/>
      <c r="P268" s="162" t="n"/>
      <c r="Q268" s="162" t="n"/>
      <c r="R268" s="162" t="n"/>
      <c r="S268" s="162" t="n">
        <v>5</v>
      </c>
      <c r="T268" s="162" t="n"/>
      <c r="U268" s="162" t="n"/>
      <c r="V268" s="162" t="n"/>
      <c r="W268" s="162" t="n"/>
      <c r="X268" s="162" t="n"/>
      <c r="Y268" s="162" t="n"/>
      <c r="Z268" s="406" t="n">
        <v>5</v>
      </c>
      <c r="AA268" s="162" t="inlineStr">
        <is>
          <t>对公</t>
        </is>
      </c>
      <c r="AB268" s="407" t="n"/>
      <c r="AC268" s="162" t="n"/>
      <c r="AD268" s="407" t="n"/>
      <c r="AE268" s="162" t="n"/>
      <c r="AF268" s="253" t="inlineStr">
        <is>
          <t>熊欢</t>
        </is>
      </c>
    </row>
    <row r="269" ht="25" customFormat="1" customHeight="1" s="406">
      <c r="A269" s="45" t="n">
        <v>45652</v>
      </c>
      <c r="B269" s="162" t="n">
        <v>71</v>
      </c>
      <c r="C269" s="162" t="inlineStr">
        <is>
          <t>冉碧霞</t>
        </is>
      </c>
      <c r="D269" s="162" t="n"/>
      <c r="E269" s="162" t="n"/>
      <c r="F269" s="162" t="n">
        <v>1</v>
      </c>
      <c r="G269" s="162" t="n"/>
      <c r="H269" s="382" t="inlineStr">
        <is>
          <t>G1978</t>
        </is>
      </c>
      <c r="I269" s="162" t="n">
        <v>1638</v>
      </c>
      <c r="J269" s="162" t="n"/>
      <c r="K269" s="162" t="n"/>
      <c r="L269" s="162" t="n"/>
      <c r="M269" s="162" t="n"/>
      <c r="N269" s="162" t="n"/>
      <c r="O269" s="162" t="n"/>
      <c r="P269" s="162" t="n">
        <v>140</v>
      </c>
      <c r="Q269" s="162" t="n"/>
      <c r="R269" s="162" t="n"/>
      <c r="S269" s="162" t="n"/>
      <c r="T269" s="162" t="n"/>
      <c r="U269" s="162" t="n"/>
      <c r="V269" s="162" t="n"/>
      <c r="W269" s="162" t="n"/>
      <c r="X269" s="162" t="n"/>
      <c r="Y269" s="162" t="n"/>
      <c r="Z269" s="406" t="n">
        <v>140</v>
      </c>
      <c r="AA269" s="162" t="inlineStr">
        <is>
          <t>对公</t>
        </is>
      </c>
      <c r="AB269" s="407" t="n"/>
      <c r="AC269" s="162" t="n"/>
      <c r="AD269" s="407" t="n"/>
      <c r="AE269" s="162" t="n"/>
      <c r="AF269" s="253" t="inlineStr">
        <is>
          <t>熊欢</t>
        </is>
      </c>
    </row>
    <row r="270" customFormat="1" s="406">
      <c r="A270" s="45" t="n">
        <v>45652</v>
      </c>
      <c r="B270" s="162" t="n">
        <v>34</v>
      </c>
      <c r="C270" s="162" t="inlineStr">
        <is>
          <t>吉伍莫子作</t>
        </is>
      </c>
      <c r="D270" s="162" t="n"/>
      <c r="E270" s="162" t="n"/>
      <c r="F270" s="162" t="n">
        <v>1</v>
      </c>
      <c r="G270" s="162" t="n"/>
      <c r="H270" s="162" t="inlineStr">
        <is>
          <t>G3715</t>
        </is>
      </c>
      <c r="I270" s="162" t="n">
        <v>1638</v>
      </c>
      <c r="J270" s="162" t="n"/>
      <c r="K270" s="162" t="n"/>
      <c r="L270" s="162" t="n"/>
      <c r="M270" s="162" t="n"/>
      <c r="N270" s="162" t="n">
        <v>121</v>
      </c>
      <c r="O270" s="162" t="n"/>
      <c r="P270" s="162" t="n"/>
      <c r="Q270" s="162" t="n"/>
      <c r="R270" s="162" t="n">
        <v>7</v>
      </c>
      <c r="S270" s="162" t="n"/>
      <c r="T270" s="162" t="n"/>
      <c r="U270" s="162" t="n"/>
      <c r="V270" s="162" t="n"/>
      <c r="W270" s="162" t="n"/>
      <c r="Z270" s="406" t="n">
        <v>128</v>
      </c>
      <c r="AA270" s="162" t="inlineStr">
        <is>
          <t>对公</t>
        </is>
      </c>
      <c r="AB270" s="407" t="n"/>
      <c r="AC270" s="162" t="n"/>
      <c r="AD270" s="407" t="n"/>
      <c r="AE270" s="407" t="n"/>
      <c r="AF270" s="253" t="inlineStr">
        <is>
          <t>李嘉慧</t>
        </is>
      </c>
    </row>
    <row r="271" customFormat="1" s="406">
      <c r="A271" s="45" t="n">
        <v>45652</v>
      </c>
      <c r="B271" s="162" t="n">
        <v>35</v>
      </c>
      <c r="C271" s="162" t="inlineStr">
        <is>
          <t>赤黑木成作</t>
        </is>
      </c>
      <c r="D271" s="162" t="n"/>
      <c r="E271" s="162" t="n"/>
      <c r="F271" s="162" t="n">
        <v>1</v>
      </c>
      <c r="G271" s="162" t="n"/>
      <c r="H271" s="162" t="inlineStr">
        <is>
          <t>G3715</t>
        </is>
      </c>
      <c r="I271" s="162" t="n">
        <v>1638</v>
      </c>
      <c r="J271" s="162" t="n"/>
      <c r="K271" s="162" t="n"/>
      <c r="L271" s="162" t="n"/>
      <c r="M271" s="162" t="n"/>
      <c r="N271" s="162" t="n">
        <v>121</v>
      </c>
      <c r="O271" s="162" t="n"/>
      <c r="P271" s="162" t="n">
        <v>140</v>
      </c>
      <c r="Q271" s="162" t="n"/>
      <c r="R271" s="162" t="n">
        <v>7</v>
      </c>
      <c r="S271" s="162" t="n"/>
      <c r="T271" s="162" t="n"/>
      <c r="U271" s="162" t="n"/>
      <c r="V271" s="162" t="n"/>
      <c r="W271" s="162" t="n"/>
      <c r="Z271" s="406" t="n">
        <v>268</v>
      </c>
      <c r="AA271" s="162" t="inlineStr">
        <is>
          <t>对公</t>
        </is>
      </c>
      <c r="AB271" s="407" t="n"/>
      <c r="AC271" s="162" t="n"/>
      <c r="AD271" s="407" t="n"/>
      <c r="AE271" s="407" t="n"/>
      <c r="AF271" s="253" t="inlineStr">
        <is>
          <t>李嘉慧</t>
        </is>
      </c>
    </row>
    <row r="272" customFormat="1" s="406">
      <c r="A272" s="45" t="n">
        <v>45652</v>
      </c>
      <c r="B272" s="162" t="n">
        <v>36</v>
      </c>
      <c r="C272" s="162" t="inlineStr">
        <is>
          <t>吉克么沙扎</t>
        </is>
      </c>
      <c r="D272" s="162" t="n"/>
      <c r="E272" s="162" t="n"/>
      <c r="F272" s="162" t="n">
        <v>1</v>
      </c>
      <c r="G272" s="162" t="n"/>
      <c r="H272" s="162" t="inlineStr">
        <is>
          <t>G3715</t>
        </is>
      </c>
      <c r="I272" s="162" t="n">
        <v>1638</v>
      </c>
      <c r="J272" s="162" t="n"/>
      <c r="K272" s="162" t="n"/>
      <c r="L272" s="162" t="n"/>
      <c r="M272" s="162" t="n"/>
      <c r="N272" s="162" t="n">
        <v>121</v>
      </c>
      <c r="O272" s="162" t="n"/>
      <c r="P272" s="162" t="n">
        <v>140</v>
      </c>
      <c r="Q272" s="162" t="n"/>
      <c r="R272" s="162" t="n">
        <v>7</v>
      </c>
      <c r="S272" s="162" t="n"/>
      <c r="T272" s="162" t="n"/>
      <c r="U272" s="162" t="n"/>
      <c r="V272" s="162" t="n"/>
      <c r="W272" s="162" t="n"/>
      <c r="Z272" s="406" t="n">
        <v>268</v>
      </c>
      <c r="AA272" s="162" t="inlineStr">
        <is>
          <t>对公</t>
        </is>
      </c>
      <c r="AB272" s="407" t="n"/>
      <c r="AC272" s="162" t="n"/>
      <c r="AD272" s="407" t="n"/>
      <c r="AE272" s="407" t="n"/>
      <c r="AF272" s="253" t="inlineStr">
        <is>
          <t>李嘉慧</t>
        </is>
      </c>
    </row>
    <row r="273" ht="25" customFormat="1" customHeight="1" s="406">
      <c r="A273" s="45" t="n">
        <v>45652</v>
      </c>
      <c r="B273" s="162" t="n">
        <v>44</v>
      </c>
      <c r="C273" s="162" t="inlineStr">
        <is>
          <t>夏令</t>
        </is>
      </c>
      <c r="D273" s="162" t="n"/>
      <c r="E273" s="162" t="n"/>
      <c r="F273" s="162" t="n">
        <v>1</v>
      </c>
      <c r="G273" s="162" t="n"/>
      <c r="H273" s="162" t="inlineStr">
        <is>
          <t>刘6822</t>
        </is>
      </c>
      <c r="I273" s="162" t="n">
        <v>1638</v>
      </c>
      <c r="J273" s="162" t="n"/>
      <c r="K273" s="162" t="n"/>
      <c r="L273" s="162" t="n"/>
      <c r="M273" s="162" t="n"/>
      <c r="N273" s="162" t="n"/>
      <c r="O273" s="162" t="n"/>
      <c r="P273" s="162" t="n"/>
      <c r="Q273" s="162" t="n"/>
      <c r="R273" s="162" t="n"/>
      <c r="S273" s="162" t="n"/>
      <c r="T273" s="162" t="n">
        <v>12</v>
      </c>
      <c r="U273" s="162" t="n"/>
      <c r="V273" s="162" t="n"/>
      <c r="W273" s="162" t="n"/>
      <c r="X273" s="162" t="n"/>
      <c r="Y273" s="162" t="n"/>
      <c r="Z273" s="406">
        <f>SUM(J273:Y273)</f>
        <v/>
      </c>
      <c r="AA273" s="162" t="inlineStr">
        <is>
          <t>对公</t>
        </is>
      </c>
      <c r="AB273" s="407" t="n"/>
      <c r="AC273" s="162" t="n"/>
      <c r="AD273" s="407" t="n"/>
      <c r="AE273" s="407" t="n"/>
      <c r="AF273" s="253" t="inlineStr">
        <is>
          <t>刘嘉欣</t>
        </is>
      </c>
    </row>
    <row r="274" ht="25" customFormat="1" customHeight="1" s="406">
      <c r="A274" s="108" t="n">
        <v>45652</v>
      </c>
      <c r="B274" s="54" t="n">
        <v>2</v>
      </c>
      <c r="C274" s="54" t="inlineStr">
        <is>
          <t>李丽琴</t>
        </is>
      </c>
      <c r="D274" s="54" t="n"/>
      <c r="E274" s="54" t="n"/>
      <c r="F274" s="54" t="n">
        <v>1</v>
      </c>
      <c r="G274" s="54" t="n"/>
      <c r="H274" s="54" t="inlineStr">
        <is>
          <t>莲8109</t>
        </is>
      </c>
      <c r="I274" s="54" t="n">
        <v>1638</v>
      </c>
      <c r="J274" s="54" t="n"/>
      <c r="K274" s="54" t="n"/>
      <c r="L274" s="54" t="n"/>
      <c r="M274" s="54" t="n"/>
      <c r="N274" s="54" t="n">
        <v>278</v>
      </c>
      <c r="O274" s="54" t="n"/>
      <c r="P274" s="54" t="n"/>
      <c r="Q274" s="54" t="n"/>
      <c r="R274" s="54" t="n">
        <v>21</v>
      </c>
      <c r="S274" s="54" t="n"/>
      <c r="T274" s="54" t="n"/>
      <c r="U274" s="54" t="n"/>
      <c r="V274" s="54" t="n"/>
      <c r="W274" s="54" t="n"/>
      <c r="X274" s="54" t="n"/>
      <c r="Y274" s="54" t="n"/>
      <c r="Z274" s="195" t="n">
        <v>299</v>
      </c>
      <c r="AA274" s="54" t="inlineStr">
        <is>
          <t>对公</t>
        </is>
      </c>
      <c r="AB274" s="69" t="n"/>
      <c r="AC274" s="54" t="n"/>
      <c r="AD274" s="69" t="inlineStr">
        <is>
          <t>299套餐</t>
        </is>
      </c>
      <c r="AE274" s="69" t="n"/>
      <c r="AF274" s="128" t="inlineStr">
        <is>
          <t>潘怡梦</t>
        </is>
      </c>
      <c r="AG274" s="195" t="n"/>
      <c r="AH274" s="195" t="n"/>
      <c r="AI274" s="195" t="n"/>
      <c r="AJ274" s="195" t="n"/>
      <c r="AK274" s="195" t="n"/>
    </row>
    <row r="275" ht="25" customFormat="1" customHeight="1" s="406">
      <c r="A275" s="45" t="n">
        <v>45652</v>
      </c>
      <c r="B275" s="162" t="n">
        <v>44</v>
      </c>
      <c r="C275" s="162" t="inlineStr">
        <is>
          <t>邓海峰</t>
        </is>
      </c>
      <c r="D275" s="162" t="n"/>
      <c r="E275" s="162" t="n"/>
      <c r="F275" s="162" t="n">
        <v>1</v>
      </c>
      <c r="G275" s="162" t="n"/>
      <c r="H275" s="162" t="inlineStr">
        <is>
          <t>王9978</t>
        </is>
      </c>
      <c r="I275" s="162" t="n">
        <v>1638</v>
      </c>
      <c r="J275" s="162" t="n"/>
      <c r="K275" s="162" t="n"/>
      <c r="L275" s="162" t="n"/>
      <c r="M275" s="162" t="n"/>
      <c r="N275" s="162" t="n"/>
      <c r="O275" s="162" t="n"/>
      <c r="P275" s="162" t="n">
        <v>360</v>
      </c>
      <c r="Q275" s="162" t="n"/>
      <c r="R275" s="162" t="n"/>
      <c r="S275" s="162" t="n"/>
      <c r="T275" s="162" t="n"/>
      <c r="U275" s="162" t="n"/>
      <c r="V275" s="162" t="n"/>
      <c r="W275" s="162" t="n"/>
      <c r="X275" s="162" t="n"/>
      <c r="Y275" s="162" t="n"/>
      <c r="Z275" s="406" t="n">
        <v>360</v>
      </c>
      <c r="AA275" s="162" t="inlineStr">
        <is>
          <t>对公</t>
        </is>
      </c>
      <c r="AB275" s="407" t="n"/>
      <c r="AC275" s="162" t="n"/>
      <c r="AD275" s="162" t="n"/>
      <c r="AE275" s="407" t="n"/>
      <c r="AF275" s="253" t="inlineStr">
        <is>
          <t>潘怡梦</t>
        </is>
      </c>
    </row>
    <row r="276" ht="25" customFormat="1" customHeight="1" s="406">
      <c r="A276" s="45" t="n">
        <v>45652</v>
      </c>
      <c r="B276" s="162" t="n">
        <v>14</v>
      </c>
      <c r="C276" s="162" t="inlineStr">
        <is>
          <t>陈彩燕</t>
        </is>
      </c>
      <c r="D276" s="162" t="n"/>
      <c r="E276" s="162" t="n">
        <v>1</v>
      </c>
      <c r="F276" s="162" t="n"/>
      <c r="G276" s="162" t="inlineStr">
        <is>
          <t>章琼</t>
        </is>
      </c>
      <c r="H276" s="162" t="inlineStr">
        <is>
          <t>G1978</t>
        </is>
      </c>
      <c r="I276" s="162" t="n">
        <v>1638</v>
      </c>
      <c r="J276" s="162" t="n"/>
      <c r="K276" s="162" t="n"/>
      <c r="L276" s="162" t="n"/>
      <c r="M276" s="162" t="n"/>
      <c r="N276" s="162" t="n"/>
      <c r="O276" s="162" t="n"/>
      <c r="P276" s="162" t="n">
        <v>200</v>
      </c>
      <c r="Q276" s="162" t="n"/>
      <c r="R276" s="162" t="n"/>
      <c r="S276" s="162" t="n"/>
      <c r="T276" s="162" t="n"/>
      <c r="U276" s="162" t="n"/>
      <c r="V276" s="162" t="n"/>
      <c r="W276" s="162" t="n"/>
      <c r="X276" s="162" t="n"/>
      <c r="Y276" s="162" t="n"/>
      <c r="Z276" s="406">
        <f>SUM(J276:Y276)</f>
        <v/>
      </c>
      <c r="AA276" s="162" t="inlineStr">
        <is>
          <t>对公</t>
        </is>
      </c>
      <c r="AB276" s="407" t="n"/>
      <c r="AC276" s="162" t="n"/>
      <c r="AD276" s="407" t="n"/>
      <c r="AE276" s="407" t="n"/>
      <c r="AF276" s="253" t="inlineStr">
        <is>
          <t>潘怡梦</t>
        </is>
      </c>
    </row>
    <row r="277" ht="25" customFormat="1" customHeight="1" s="406">
      <c r="A277" s="45" t="n">
        <v>45652</v>
      </c>
      <c r="B277" s="411" t="n"/>
      <c r="C277" s="411" t="n"/>
      <c r="D277" s="162" t="n"/>
      <c r="E277" s="411" t="n"/>
      <c r="F277" s="162" t="n"/>
      <c r="G277" s="162" t="inlineStr">
        <is>
          <t>章琼</t>
        </is>
      </c>
      <c r="H277" s="162" t="inlineStr">
        <is>
          <t>G1978</t>
        </is>
      </c>
      <c r="I277" s="162" t="n">
        <v>1638</v>
      </c>
      <c r="J277" s="162" t="n"/>
      <c r="K277" s="162" t="n"/>
      <c r="L277" s="162" t="n">
        <v>354</v>
      </c>
      <c r="M277" s="162" t="n"/>
      <c r="N277" s="162" t="n">
        <v>180</v>
      </c>
      <c r="O277" s="162" t="n">
        <v>210</v>
      </c>
      <c r="P277" s="162" t="n"/>
      <c r="Q277" s="162" t="n"/>
      <c r="R277" s="162" t="n">
        <v>9</v>
      </c>
      <c r="S277" s="162" t="n"/>
      <c r="T277" s="162" t="n"/>
      <c r="U277" s="162" t="n"/>
      <c r="V277" s="162" t="n"/>
      <c r="W277" s="162" t="n"/>
      <c r="X277" s="162" t="n"/>
      <c r="Y277" s="162" t="n"/>
      <c r="Z277" s="406">
        <f>SUM(J277:Y277)</f>
        <v/>
      </c>
      <c r="AA277" s="162" t="inlineStr">
        <is>
          <t>对公</t>
        </is>
      </c>
      <c r="AB277" s="407" t="n"/>
      <c r="AC277" s="162" t="n"/>
      <c r="AD277" s="407" t="n"/>
      <c r="AE277" s="407" t="n"/>
      <c r="AF277" s="253" t="inlineStr">
        <is>
          <t>潘怡梦</t>
        </is>
      </c>
    </row>
    <row r="278" ht="26" customFormat="1" customHeight="1" s="406">
      <c r="A278" s="45" t="n">
        <v>45652</v>
      </c>
      <c r="B278" s="162" t="n">
        <v>22</v>
      </c>
      <c r="C278" s="406" t="inlineStr">
        <is>
          <t>肖平凯</t>
        </is>
      </c>
      <c r="D278" s="373" t="n">
        <v>1</v>
      </c>
      <c r="E278" s="373" t="n"/>
      <c r="F278" s="373" t="n"/>
      <c r="G278" s="162" t="inlineStr">
        <is>
          <t>曾亚萍</t>
        </is>
      </c>
      <c r="H278" s="162" t="inlineStr">
        <is>
          <t>肖1296</t>
        </is>
      </c>
      <c r="I278" s="162" t="n">
        <v>1638</v>
      </c>
      <c r="J278" s="162" t="n"/>
      <c r="K278" s="162" t="n">
        <v>799</v>
      </c>
      <c r="L278" s="162" t="n"/>
      <c r="M278" s="162" t="n"/>
      <c r="N278" s="162" t="n"/>
      <c r="O278" s="162" t="n"/>
      <c r="P278" s="162" t="n"/>
      <c r="Q278" s="162" t="n"/>
      <c r="R278" s="162" t="n"/>
      <c r="S278" s="162" t="n"/>
      <c r="T278" s="162" t="n"/>
      <c r="U278" s="162" t="n"/>
      <c r="V278" s="162" t="n">
        <v>4</v>
      </c>
      <c r="W278" s="162" t="n"/>
      <c r="X278" s="162" t="n"/>
      <c r="Y278" s="162" t="n"/>
      <c r="Z278" s="406">
        <f>SUM(J278:Y278)</f>
        <v/>
      </c>
      <c r="AA278" s="162" t="inlineStr">
        <is>
          <t>对公</t>
        </is>
      </c>
      <c r="AB278" s="407" t="n"/>
      <c r="AC278" s="162" t="n"/>
      <c r="AD278" s="407" t="inlineStr">
        <is>
          <t>799针灸卡+4元中单</t>
        </is>
      </c>
      <c r="AE278" s="407" t="n"/>
      <c r="AF278" s="253" t="inlineStr">
        <is>
          <t>罗茜</t>
        </is>
      </c>
    </row>
    <row r="279" ht="26" customFormat="1" customHeight="1" s="406">
      <c r="A279" s="45" t="n">
        <v>45652</v>
      </c>
      <c r="B279" s="162" t="n">
        <v>41</v>
      </c>
      <c r="C279" s="162" t="inlineStr">
        <is>
          <t>赵莉</t>
        </is>
      </c>
      <c r="D279" s="373" t="n"/>
      <c r="E279" s="373" t="n">
        <v>1</v>
      </c>
      <c r="F279" s="373" t="n"/>
      <c r="G279" s="162" t="inlineStr">
        <is>
          <t>孙静</t>
        </is>
      </c>
      <c r="H279" s="162" t="inlineStr">
        <is>
          <t>G8928</t>
        </is>
      </c>
      <c r="I279" s="162" t="n">
        <v>1638</v>
      </c>
      <c r="J279" s="162" t="n"/>
      <c r="K279" s="162" t="n"/>
      <c r="L279" s="162" t="n">
        <v>131</v>
      </c>
      <c r="M279" s="162" t="n"/>
      <c r="N279" s="162" t="n">
        <v>180</v>
      </c>
      <c r="O279" s="162" t="n"/>
      <c r="P279" s="162" t="n"/>
      <c r="Q279" s="162" t="n"/>
      <c r="R279" s="162" t="n">
        <v>7</v>
      </c>
      <c r="S279" s="162" t="n"/>
      <c r="T279" s="162" t="n"/>
      <c r="U279" s="162" t="n"/>
      <c r="V279" s="162" t="n"/>
      <c r="W279" s="162" t="n"/>
      <c r="X279" s="162" t="n"/>
      <c r="Y279" s="162" t="n"/>
      <c r="Z279" s="406">
        <f>SUM(J279:Y279)</f>
        <v/>
      </c>
      <c r="AA279" s="162" t="inlineStr">
        <is>
          <t>对公</t>
        </is>
      </c>
      <c r="AB279" s="407" t="n"/>
      <c r="AC279" s="162" t="n"/>
      <c r="AD279" s="407" t="n"/>
      <c r="AE279" s="407" t="n"/>
      <c r="AF279" s="253" t="inlineStr">
        <is>
          <t>罗茜</t>
        </is>
      </c>
    </row>
    <row r="280" ht="25" customFormat="1" customHeight="1" s="406">
      <c r="A280" s="45" t="n">
        <v>45652</v>
      </c>
      <c r="B280" s="162" t="n">
        <v>70</v>
      </c>
      <c r="C280" s="162" t="inlineStr">
        <is>
          <t>熊玲20（1234）</t>
        </is>
      </c>
      <c r="D280" s="162" t="n"/>
      <c r="E280" s="162" t="n"/>
      <c r="F280" s="162" t="n">
        <v>1</v>
      </c>
      <c r="G280" s="162" t="n"/>
      <c r="H280" s="162" t="inlineStr">
        <is>
          <t>G1978</t>
        </is>
      </c>
      <c r="I280" s="162" t="n">
        <v>1638</v>
      </c>
      <c r="J280" s="162" t="n"/>
      <c r="K280" s="162" t="n"/>
      <c r="L280" s="162" t="n"/>
      <c r="M280" s="162" t="n"/>
      <c r="N280" s="162" t="n"/>
      <c r="O280" s="162" t="n">
        <v>120</v>
      </c>
      <c r="P280" s="162" t="n">
        <v>140</v>
      </c>
      <c r="Q280" s="162" t="n"/>
      <c r="R280" s="162" t="n">
        <v>7</v>
      </c>
      <c r="S280" s="162" t="n"/>
      <c r="T280" s="162" t="n"/>
      <c r="U280" s="162" t="n"/>
      <c r="V280" s="162" t="n"/>
      <c r="W280" s="162" t="n"/>
      <c r="X280" s="162" t="n"/>
      <c r="Y280" s="162" t="n"/>
      <c r="Z280" s="406">
        <f>SUM(J280:Y280)</f>
        <v/>
      </c>
      <c r="AA280" s="162" t="inlineStr">
        <is>
          <t>对公</t>
        </is>
      </c>
      <c r="AB280" s="407" t="n"/>
      <c r="AC280" s="162" t="n"/>
      <c r="AD280" s="407" t="n"/>
      <c r="AE280" s="162" t="n"/>
      <c r="AF280" s="253" t="inlineStr">
        <is>
          <t>熊欢</t>
        </is>
      </c>
    </row>
    <row r="281" ht="25" customFormat="1" customHeight="1" s="406">
      <c r="A281" s="45" t="n">
        <v>45652</v>
      </c>
      <c r="B281" s="382" t="n">
        <v>61</v>
      </c>
      <c r="C281" s="382" t="inlineStr">
        <is>
          <t>刘珍珍</t>
        </is>
      </c>
      <c r="D281" s="162" t="n"/>
      <c r="E281" s="162" t="n"/>
      <c r="F281" s="162" t="n">
        <v>1</v>
      </c>
      <c r="G281" s="162" t="n"/>
      <c r="H281" s="162" t="inlineStr">
        <is>
          <t>G1978</t>
        </is>
      </c>
      <c r="I281" s="162" t="n">
        <v>1638</v>
      </c>
      <c r="J281" s="162" t="n"/>
      <c r="K281" s="162" t="n"/>
      <c r="L281" s="162" t="n"/>
      <c r="M281" s="162" t="n"/>
      <c r="N281" s="162" t="n"/>
      <c r="O281" s="162" t="n"/>
      <c r="P281" s="162" t="n"/>
      <c r="Q281" s="162" t="n"/>
      <c r="R281" s="162" t="n"/>
      <c r="S281" s="162" t="n">
        <v>5</v>
      </c>
      <c r="T281" s="162" t="n"/>
      <c r="U281" s="162" t="n"/>
      <c r="V281" s="162" t="n"/>
      <c r="W281" s="162" t="n"/>
      <c r="X281" s="162" t="n"/>
      <c r="Y281" s="162" t="n"/>
      <c r="Z281" s="406">
        <f>SUM(J281:Y281)</f>
        <v/>
      </c>
      <c r="AA281" s="162" t="inlineStr">
        <is>
          <t>对公</t>
        </is>
      </c>
      <c r="AB281" s="407" t="n"/>
      <c r="AC281" s="162" t="n"/>
      <c r="AD281" s="407" t="n"/>
      <c r="AE281" s="162" t="n"/>
      <c r="AF281" s="253" t="inlineStr">
        <is>
          <t>熊欢</t>
        </is>
      </c>
    </row>
    <row r="282" ht="25" customFormat="1" customHeight="1" s="406">
      <c r="A282" s="45" t="n">
        <v>45652</v>
      </c>
      <c r="B282" s="412" t="n"/>
      <c r="C282" s="412" t="n"/>
      <c r="D282" s="162" t="n"/>
      <c r="E282" s="162" t="n"/>
      <c r="F282" s="411" t="n"/>
      <c r="G282" s="162" t="n"/>
      <c r="H282" s="162" t="inlineStr">
        <is>
          <t>G1978</t>
        </is>
      </c>
      <c r="I282" s="162" t="n">
        <v>1638</v>
      </c>
      <c r="J282" s="162" t="n"/>
      <c r="K282" s="162" t="n"/>
      <c r="L282" s="162" t="n"/>
      <c r="M282" s="162" t="n"/>
      <c r="N282" s="162" t="n"/>
      <c r="O282" s="162" t="n">
        <v>120</v>
      </c>
      <c r="P282" s="162" t="n">
        <v>140</v>
      </c>
      <c r="Q282" s="162" t="n"/>
      <c r="R282" s="162" t="n">
        <v>7</v>
      </c>
      <c r="S282" s="162" t="n"/>
      <c r="T282" s="162" t="n"/>
      <c r="U282" s="162" t="n"/>
      <c r="V282" s="162" t="n"/>
      <c r="W282" s="162" t="n"/>
      <c r="X282" s="162" t="n"/>
      <c r="Y282" s="162" t="n"/>
      <c r="Z282" s="406">
        <f>SUM(J282:Y282)</f>
        <v/>
      </c>
      <c r="AA282" s="162" t="inlineStr">
        <is>
          <t>对公</t>
        </is>
      </c>
      <c r="AB282" s="407" t="n"/>
      <c r="AC282" s="162" t="n"/>
      <c r="AD282" s="407" t="n"/>
      <c r="AE282" s="162" t="n"/>
      <c r="AF282" s="253" t="inlineStr">
        <is>
          <t>熊欢</t>
        </is>
      </c>
    </row>
    <row r="283" customFormat="1" s="216">
      <c r="A283" s="45" t="n">
        <v>45652</v>
      </c>
      <c r="B283" s="33" t="n">
        <v>24</v>
      </c>
      <c r="C283" s="225" t="inlineStr">
        <is>
          <t>刘白云</t>
        </is>
      </c>
      <c r="D283" s="390" t="n"/>
      <c r="E283" s="390" t="n">
        <v>1</v>
      </c>
      <c r="F283" s="284" t="n"/>
      <c r="G283" s="225" t="inlineStr">
        <is>
          <t>张宇良</t>
        </is>
      </c>
      <c r="H283" s="390" t="inlineStr">
        <is>
          <t>菜8956</t>
        </is>
      </c>
      <c r="I283" s="390" t="n"/>
      <c r="J283" s="390" t="n">
        <v>895.5</v>
      </c>
      <c r="K283" s="390" t="n"/>
      <c r="L283" s="390" t="n"/>
      <c r="M283" s="390" t="n"/>
      <c r="N283" s="390" t="n"/>
      <c r="O283" s="390" t="n"/>
      <c r="P283" s="390" t="n"/>
      <c r="Q283" s="390" t="n"/>
      <c r="R283" s="390" t="n"/>
      <c r="S283" s="390" t="n"/>
      <c r="Z283" s="406">
        <f>SUM(J283:S283)</f>
        <v/>
      </c>
      <c r="AA283" s="162" t="inlineStr">
        <is>
          <t>对公</t>
        </is>
      </c>
      <c r="AB283" s="390" t="n"/>
      <c r="AC283" s="390" t="n"/>
      <c r="AD283" s="390" t="n"/>
      <c r="AF283" s="390" t="inlineStr">
        <is>
          <t>黄灿</t>
        </is>
      </c>
    </row>
    <row r="284" ht="26" customFormat="1" customHeight="1" s="406">
      <c r="A284" s="45" t="n">
        <v>45652</v>
      </c>
      <c r="B284" s="162" t="n">
        <v>15</v>
      </c>
      <c r="C284" s="162" t="inlineStr">
        <is>
          <t>李志芳</t>
        </is>
      </c>
      <c r="D284" s="373" t="n"/>
      <c r="E284" s="373" t="n">
        <v>1</v>
      </c>
      <c r="F284" s="373" t="n"/>
      <c r="G284" s="162" t="inlineStr">
        <is>
          <t>孙静</t>
        </is>
      </c>
      <c r="H284" s="162" t="inlineStr">
        <is>
          <t>娟4666</t>
        </is>
      </c>
      <c r="I284" s="162" t="n"/>
      <c r="J284" s="162" t="n"/>
      <c r="K284" s="162" t="n"/>
      <c r="L284" s="162">
        <f>35+935</f>
        <v/>
      </c>
      <c r="M284" s="162" t="n"/>
      <c r="N284" s="162" t="n"/>
      <c r="O284" s="162" t="n"/>
      <c r="P284" s="162" t="n"/>
      <c r="Q284" s="162" t="n"/>
      <c r="R284" s="162" t="n">
        <v>60</v>
      </c>
      <c r="S284" s="162" t="n"/>
      <c r="T284" s="162" t="n"/>
      <c r="U284" s="162" t="n"/>
      <c r="V284" s="162" t="n"/>
      <c r="W284" s="162" t="n"/>
      <c r="X284" s="162" t="n"/>
      <c r="Y284" s="162" t="n"/>
      <c r="Z284" s="406">
        <f>SUM(J284:Y284)</f>
        <v/>
      </c>
      <c r="AA284" s="162" t="inlineStr">
        <is>
          <t>对公</t>
        </is>
      </c>
      <c r="AB284" s="407" t="n"/>
      <c r="AC284" s="162" t="n"/>
      <c r="AD284" s="407" t="inlineStr">
        <is>
          <t>补佳乐*1</t>
        </is>
      </c>
      <c r="AE284" s="407" t="n"/>
      <c r="AF284" s="253" t="inlineStr">
        <is>
          <t>罗茜</t>
        </is>
      </c>
    </row>
    <row r="285" ht="25" customFormat="1" customHeight="1" s="406">
      <c r="A285" s="45" t="n">
        <v>45653</v>
      </c>
      <c r="B285" s="162" t="n">
        <v>40</v>
      </c>
      <c r="C285" s="162" t="inlineStr">
        <is>
          <t>郑丽萍20（9273）</t>
        </is>
      </c>
      <c r="D285" s="162" t="n"/>
      <c r="E285" s="162" t="n">
        <v>1</v>
      </c>
      <c r="F285" s="162" t="n"/>
      <c r="G285" s="162" t="inlineStr">
        <is>
          <t>贾桂桂</t>
        </is>
      </c>
      <c r="H285" s="162" t="inlineStr">
        <is>
          <t>郑7169</t>
        </is>
      </c>
      <c r="I285" s="162" t="n">
        <v>1638</v>
      </c>
      <c r="J285" s="162" t="n"/>
      <c r="K285" s="162" t="n"/>
      <c r="L285" s="162" t="n"/>
      <c r="M285" s="162" t="n"/>
      <c r="N285" s="162" t="n">
        <v>121</v>
      </c>
      <c r="O285" s="162" t="n"/>
      <c r="P285" s="162" t="n">
        <v>200</v>
      </c>
      <c r="Q285" s="162" t="n"/>
      <c r="R285" s="162" t="n">
        <v>7</v>
      </c>
      <c r="S285" s="162" t="n"/>
      <c r="T285" s="162" t="n"/>
      <c r="U285" s="162" t="n"/>
      <c r="V285" s="162" t="n"/>
      <c r="W285" s="162" t="n"/>
      <c r="X285" s="162" t="n"/>
      <c r="Y285" s="162" t="n"/>
      <c r="Z285" s="406" t="n">
        <v>328</v>
      </c>
      <c r="AA285" s="162" t="inlineStr">
        <is>
          <t>对公</t>
        </is>
      </c>
      <c r="AB285" s="407" t="n"/>
      <c r="AC285" s="162" t="n"/>
      <c r="AD285" s="407" t="n"/>
      <c r="AE285" s="162" t="n"/>
      <c r="AF285" s="253" t="inlineStr">
        <is>
          <t>熊欢</t>
        </is>
      </c>
    </row>
    <row r="286" ht="25" customFormat="1" customHeight="1" s="406">
      <c r="A286" s="45" t="n">
        <v>45653</v>
      </c>
      <c r="B286" s="162" t="n">
        <v>47</v>
      </c>
      <c r="C286" s="162" t="inlineStr">
        <is>
          <t>李艳辉</t>
        </is>
      </c>
      <c r="D286" s="162" t="n"/>
      <c r="E286" s="162" t="n"/>
      <c r="F286" s="162" t="n">
        <v>1</v>
      </c>
      <c r="G286" s="162" t="n"/>
      <c r="H286" s="162" t="inlineStr">
        <is>
          <t>G6368</t>
        </is>
      </c>
      <c r="I286" s="162" t="n">
        <v>1638</v>
      </c>
      <c r="J286" s="162" t="n"/>
      <c r="K286" s="162" t="n"/>
      <c r="L286" s="162" t="n"/>
      <c r="M286" s="162" t="n"/>
      <c r="N286" s="162" t="n">
        <v>121</v>
      </c>
      <c r="O286" s="162" t="n">
        <v>450</v>
      </c>
      <c r="P286" s="162" t="n"/>
      <c r="Q286" s="162" t="n"/>
      <c r="R286" s="162" t="n">
        <v>11</v>
      </c>
      <c r="S286" s="162" t="n"/>
      <c r="T286" s="162" t="n"/>
      <c r="U286" s="162" t="n"/>
      <c r="V286" s="162" t="n"/>
      <c r="W286" s="162" t="n"/>
      <c r="X286" s="162" t="n"/>
      <c r="Y286" s="162" t="n"/>
      <c r="Z286" s="406" t="n">
        <v>582</v>
      </c>
      <c r="AA286" s="162" t="inlineStr">
        <is>
          <t>对公</t>
        </is>
      </c>
      <c r="AB286" s="407" t="n"/>
      <c r="AC286" s="162" t="n"/>
      <c r="AD286" s="407" t="n"/>
      <c r="AE286" s="162" t="n"/>
      <c r="AF286" s="253" t="inlineStr">
        <is>
          <t>熊欢</t>
        </is>
      </c>
    </row>
    <row r="287" ht="25" customFormat="1" customHeight="1" s="406">
      <c r="A287" s="45" t="n">
        <v>45653</v>
      </c>
      <c r="B287" s="382" t="n">
        <v>51</v>
      </c>
      <c r="C287" s="382" t="inlineStr">
        <is>
          <t>潘爱庆</t>
        </is>
      </c>
      <c r="D287" s="162" t="n"/>
      <c r="E287" s="382" t="n">
        <v>1</v>
      </c>
      <c r="F287" s="162" t="n"/>
      <c r="G287" s="162" t="inlineStr">
        <is>
          <t>向雅洁</t>
        </is>
      </c>
      <c r="H287" s="162" t="inlineStr">
        <is>
          <t>蔡5217</t>
        </is>
      </c>
      <c r="I287" s="162" t="n">
        <v>1638</v>
      </c>
      <c r="J287" s="162" t="n"/>
      <c r="K287" s="162" t="n"/>
      <c r="L287" s="162" t="n"/>
      <c r="M287" s="162" t="n"/>
      <c r="N287" s="162" t="n"/>
      <c r="O287" s="162" t="n"/>
      <c r="P287" s="162" t="n">
        <v>60</v>
      </c>
      <c r="Q287" s="162" t="n"/>
      <c r="R287" s="162" t="n"/>
      <c r="S287" s="162" t="n"/>
      <c r="T287" s="162" t="n"/>
      <c r="U287" s="162" t="n"/>
      <c r="V287" s="162" t="n"/>
      <c r="W287" s="162" t="n"/>
      <c r="X287" s="162" t="n"/>
      <c r="Y287" s="162" t="n"/>
      <c r="Z287" s="406" t="n">
        <v>60</v>
      </c>
      <c r="AA287" s="162" t="inlineStr">
        <is>
          <t>对公</t>
        </is>
      </c>
      <c r="AB287" s="407" t="n"/>
      <c r="AC287" s="162" t="n"/>
      <c r="AD287" s="407" t="n"/>
      <c r="AE287" s="162" t="n"/>
      <c r="AF287" s="253" t="inlineStr">
        <is>
          <t>熊欢</t>
        </is>
      </c>
    </row>
    <row r="288" ht="25" customFormat="1" customHeight="1" s="406">
      <c r="A288" s="45" t="n">
        <v>45653</v>
      </c>
      <c r="B288" s="162" t="n">
        <v>76</v>
      </c>
      <c r="C288" s="162" t="inlineStr">
        <is>
          <t>王芝婷</t>
        </is>
      </c>
      <c r="D288" s="162" t="n"/>
      <c r="E288" s="162" t="n"/>
      <c r="F288" s="162" t="n">
        <v>1</v>
      </c>
      <c r="G288" s="162" t="n"/>
      <c r="H288" s="162" t="inlineStr">
        <is>
          <t>晶2853</t>
        </is>
      </c>
      <c r="I288" s="162" t="n">
        <v>1638</v>
      </c>
      <c r="J288" s="162" t="n"/>
      <c r="K288" s="162" t="n"/>
      <c r="L288" s="162" t="n"/>
      <c r="M288" s="162" t="n"/>
      <c r="N288" s="162" t="n"/>
      <c r="O288" s="162" t="n"/>
      <c r="P288" s="162" t="n"/>
      <c r="Q288" s="162" t="n"/>
      <c r="R288" s="162" t="n"/>
      <c r="S288" s="162" t="n">
        <v>10</v>
      </c>
      <c r="T288" s="162" t="n"/>
      <c r="U288" s="162" t="n"/>
      <c r="V288" s="162" t="n"/>
      <c r="W288" s="162" t="n"/>
      <c r="X288" s="162" t="n"/>
      <c r="Y288" s="162" t="n"/>
      <c r="Z288" s="406" t="n">
        <v>10</v>
      </c>
      <c r="AA288" s="162" t="inlineStr">
        <is>
          <t>对公</t>
        </is>
      </c>
      <c r="AB288" s="407" t="n"/>
      <c r="AC288" s="162" t="n"/>
      <c r="AD288" s="407" t="n"/>
      <c r="AE288" s="162" t="n"/>
      <c r="AF288" s="253" t="inlineStr">
        <is>
          <t>熊欢</t>
        </is>
      </c>
    </row>
    <row r="289" customFormat="1" s="216">
      <c r="A289" s="45" t="n">
        <v>45653</v>
      </c>
      <c r="B289" s="33" t="n">
        <v>3</v>
      </c>
      <c r="C289" s="389" t="inlineStr">
        <is>
          <t>周巧</t>
        </is>
      </c>
      <c r="D289" s="390" t="n"/>
      <c r="E289" s="33" t="n">
        <v>1</v>
      </c>
      <c r="F289" s="33" t="n"/>
      <c r="G289" s="37" t="inlineStr">
        <is>
          <t>舒霞</t>
        </is>
      </c>
      <c r="H289" s="390" t="inlineStr">
        <is>
          <t>林3668</t>
        </is>
      </c>
      <c r="I289" s="390" t="n"/>
      <c r="J289" s="390" t="n"/>
      <c r="K289" s="390" t="n">
        <v>799</v>
      </c>
      <c r="L289" s="390" t="n"/>
      <c r="M289" s="390" t="n"/>
      <c r="N289" s="390" t="n"/>
      <c r="O289" s="390" t="n"/>
      <c r="P289" s="390" t="n"/>
      <c r="Q289" s="390" t="n"/>
      <c r="R289" s="390" t="n"/>
      <c r="S289" s="390" t="n"/>
      <c r="Z289" s="406">
        <f>SUM(J289:S289)</f>
        <v/>
      </c>
      <c r="AA289" s="162" t="inlineStr">
        <is>
          <t>对公</t>
        </is>
      </c>
      <c r="AB289" s="390" t="n"/>
      <c r="AC289" s="390" t="n"/>
      <c r="AD289" s="390" t="inlineStr">
        <is>
          <t>黄灿</t>
        </is>
      </c>
    </row>
    <row r="290" ht="26" customFormat="1" customHeight="1" s="406">
      <c r="A290" s="45" t="n">
        <v>45653</v>
      </c>
      <c r="B290" s="162" t="n">
        <v>24</v>
      </c>
      <c r="C290" s="162" t="inlineStr">
        <is>
          <t>孙婷45（6089）</t>
        </is>
      </c>
      <c r="D290" s="373" t="n"/>
      <c r="E290" s="373" t="n">
        <v>1</v>
      </c>
      <c r="F290" s="373" t="n"/>
      <c r="G290" s="162" t="inlineStr">
        <is>
          <t>孙静</t>
        </is>
      </c>
      <c r="H290" s="162" t="inlineStr">
        <is>
          <t>G8852</t>
        </is>
      </c>
      <c r="I290" s="162" t="n">
        <v>1638</v>
      </c>
      <c r="J290" s="162" t="n"/>
      <c r="K290" s="162" t="n"/>
      <c r="L290" s="162" t="n">
        <v>2665</v>
      </c>
      <c r="M290" s="162" t="n"/>
      <c r="N290" s="162" t="n"/>
      <c r="O290" s="162" t="n">
        <v>120</v>
      </c>
      <c r="P290" s="162" t="n">
        <v>140</v>
      </c>
      <c r="Q290" s="162" t="n"/>
      <c r="R290" s="162" t="n">
        <v>92</v>
      </c>
      <c r="S290" s="162" t="n"/>
      <c r="T290" s="162" t="n"/>
      <c r="U290" s="162" t="n"/>
      <c r="V290" s="162" t="n"/>
      <c r="W290" s="162" t="n"/>
      <c r="X290" s="162" t="n"/>
      <c r="Y290" s="162" t="n"/>
      <c r="Z290" s="70" t="n">
        <v>3017</v>
      </c>
      <c r="AA290" s="162" t="inlineStr">
        <is>
          <t>对公</t>
        </is>
      </c>
      <c r="AB290" s="407" t="n"/>
      <c r="AC290" s="162" t="n"/>
      <c r="AD290" s="407" t="inlineStr">
        <is>
          <t>希敏佳*1</t>
        </is>
      </c>
      <c r="AE290" s="407" t="n"/>
      <c r="AF290" s="253" t="inlineStr">
        <is>
          <t>罗茜</t>
        </is>
      </c>
    </row>
    <row r="291" ht="26" customFormat="1" customHeight="1" s="406">
      <c r="A291" s="45" t="n">
        <v>45653</v>
      </c>
      <c r="B291" s="162" t="n">
        <v>39</v>
      </c>
      <c r="C291" s="162" t="inlineStr">
        <is>
          <t>赵莉</t>
        </is>
      </c>
      <c r="D291" s="373" t="n"/>
      <c r="E291" s="373" t="n">
        <v>1</v>
      </c>
      <c r="F291" s="373" t="n"/>
      <c r="G291" s="162" t="inlineStr">
        <is>
          <t>孙静</t>
        </is>
      </c>
      <c r="H291" s="162" t="inlineStr">
        <is>
          <t>G8928</t>
        </is>
      </c>
      <c r="I291" s="162" t="n">
        <v>1638</v>
      </c>
      <c r="J291" s="162" t="n"/>
      <c r="K291" s="162" t="n"/>
      <c r="L291" s="162" t="n"/>
      <c r="M291" s="162" t="n"/>
      <c r="N291" s="162" t="n"/>
      <c r="O291" s="162" t="n">
        <v>60</v>
      </c>
      <c r="P291" s="162" t="n"/>
      <c r="Q291" s="162" t="n"/>
      <c r="R291" s="162" t="n"/>
      <c r="S291" s="162" t="n"/>
      <c r="T291" s="162" t="n"/>
      <c r="U291" s="162" t="n"/>
      <c r="V291" s="162" t="n"/>
      <c r="W291" s="162" t="n"/>
      <c r="X291" s="162" t="n"/>
      <c r="Y291" s="162" t="n"/>
      <c r="Z291" s="70" t="n">
        <v>60</v>
      </c>
      <c r="AA291" s="162" t="inlineStr">
        <is>
          <t>对公</t>
        </is>
      </c>
      <c r="AB291" s="407" t="n"/>
      <c r="AC291" s="162" t="n"/>
      <c r="AD291" s="407" t="n"/>
      <c r="AE291" s="407" t="n"/>
      <c r="AF291" s="253" t="inlineStr">
        <is>
          <t>罗茜</t>
        </is>
      </c>
    </row>
    <row r="292" ht="25" customFormat="1" customHeight="1" s="406">
      <c r="A292" s="45" t="n">
        <v>45653</v>
      </c>
      <c r="B292" s="54" t="n">
        <v>77</v>
      </c>
      <c r="C292" s="54" t="inlineStr">
        <is>
          <t>夏令</t>
        </is>
      </c>
      <c r="D292" s="54" t="n"/>
      <c r="E292" s="54" t="n"/>
      <c r="F292" s="54" t="n">
        <v>1</v>
      </c>
      <c r="G292" s="54" t="n"/>
      <c r="H292" s="54" t="inlineStr">
        <is>
          <t>刘6822</t>
        </is>
      </c>
      <c r="I292" s="54" t="n">
        <v>1638</v>
      </c>
      <c r="J292" s="54" t="n"/>
      <c r="K292" s="54" t="n"/>
      <c r="L292" s="54" t="n"/>
      <c r="M292" s="54" t="n"/>
      <c r="N292" s="54" t="n"/>
      <c r="O292" s="54" t="n"/>
      <c r="P292" s="54" t="n"/>
      <c r="Q292" s="54" t="n"/>
      <c r="R292" s="54" t="n"/>
      <c r="S292" s="54" t="n"/>
      <c r="T292" s="54" t="n">
        <v>12</v>
      </c>
      <c r="U292" s="54" t="n"/>
      <c r="V292" s="54" t="n"/>
      <c r="W292" s="54" t="n"/>
      <c r="X292" s="54" t="n"/>
      <c r="Y292" s="54" t="n"/>
      <c r="Z292" s="406">
        <f>SUM(J292:Y292)</f>
        <v/>
      </c>
      <c r="AA292" s="162" t="inlineStr">
        <is>
          <t>对公</t>
        </is>
      </c>
      <c r="AB292" s="407" t="n"/>
      <c r="AC292" s="162" t="n"/>
      <c r="AD292" s="407" t="n"/>
      <c r="AE292" s="407" t="n"/>
      <c r="AF292" s="253" t="inlineStr">
        <is>
          <t>向文娟</t>
        </is>
      </c>
    </row>
    <row r="293" ht="26" customFormat="1" customHeight="1" s="406">
      <c r="A293" s="45" t="n">
        <v>45654</v>
      </c>
      <c r="B293" s="162" t="n">
        <v>32</v>
      </c>
      <c r="C293" s="162" t="inlineStr">
        <is>
          <t>李志芳</t>
        </is>
      </c>
      <c r="D293" s="373" t="n"/>
      <c r="E293" s="373" t="n">
        <v>1</v>
      </c>
      <c r="F293" s="162" t="n"/>
      <c r="G293" s="162" t="inlineStr">
        <is>
          <t>谭丹芳</t>
        </is>
      </c>
      <c r="H293" s="162" t="inlineStr">
        <is>
          <t>晶2853</t>
        </is>
      </c>
      <c r="I293" s="162" t="n">
        <v>1638</v>
      </c>
      <c r="J293" s="162" t="n"/>
      <c r="K293" s="162" t="n"/>
      <c r="L293" s="162" t="n">
        <v>2073</v>
      </c>
      <c r="M293" s="162" t="n"/>
      <c r="N293" s="162" t="n"/>
      <c r="O293" s="162" t="n">
        <v>340</v>
      </c>
      <c r="P293" s="162" t="n"/>
      <c r="Q293" s="162" t="n"/>
      <c r="R293" s="162" t="n">
        <v>51</v>
      </c>
      <c r="S293" s="162" t="n"/>
      <c r="T293" s="162" t="n"/>
      <c r="U293" s="162" t="n"/>
      <c r="V293" s="162" t="n"/>
      <c r="W293" s="162" t="n"/>
      <c r="X293" s="162" t="n"/>
      <c r="Y293" s="162" t="n"/>
      <c r="Z293" s="70" t="n">
        <v>2464</v>
      </c>
      <c r="AA293" s="162" t="inlineStr">
        <is>
          <t>对公</t>
        </is>
      </c>
      <c r="AB293" s="407" t="n"/>
      <c r="AC293" s="162" t="n"/>
      <c r="AD293" s="407" t="n"/>
      <c r="AE293" s="407" t="n"/>
      <c r="AF293" s="253" t="inlineStr">
        <is>
          <t>刘青</t>
        </is>
      </c>
    </row>
    <row r="294" ht="26" customFormat="1" customHeight="1" s="406">
      <c r="A294" s="45" t="n">
        <v>45654</v>
      </c>
      <c r="B294" s="162" t="n">
        <v>35</v>
      </c>
      <c r="C294" s="162" t="inlineStr">
        <is>
          <t>孙志英41（6725）</t>
        </is>
      </c>
      <c r="D294" s="373" t="n"/>
      <c r="E294" s="373" t="n">
        <v>1</v>
      </c>
      <c r="F294" s="373" t="n"/>
      <c r="G294" s="162" t="inlineStr">
        <is>
          <t>曾亚萍</t>
        </is>
      </c>
      <c r="H294" s="162" t="inlineStr">
        <is>
          <t>G8928</t>
        </is>
      </c>
      <c r="I294" s="162" t="n">
        <v>1638</v>
      </c>
      <c r="J294" s="162" t="n"/>
      <c r="K294" s="162" t="n">
        <v>919</v>
      </c>
      <c r="L294" s="162" t="n">
        <v>138</v>
      </c>
      <c r="M294" s="162" t="n"/>
      <c r="N294" s="162" t="n"/>
      <c r="O294" s="162" t="n"/>
      <c r="P294" s="162" t="n"/>
      <c r="Q294" s="162" t="n"/>
      <c r="R294" s="162" t="n"/>
      <c r="S294" s="162" t="n"/>
      <c r="T294" s="162" t="n"/>
      <c r="U294" s="162" t="n"/>
      <c r="V294" s="162" t="n"/>
      <c r="W294" s="162" t="n"/>
      <c r="X294" s="162" t="n"/>
      <c r="Y294" s="162" t="n"/>
      <c r="Z294" s="70" t="n">
        <v>1057</v>
      </c>
      <c r="AA294" s="162" t="inlineStr">
        <is>
          <t>对公</t>
        </is>
      </c>
      <c r="AB294" s="407" t="n"/>
      <c r="AC294" s="162" t="n"/>
      <c r="AD294" s="407" t="inlineStr">
        <is>
          <t>799针灸*1</t>
        </is>
      </c>
      <c r="AE294" s="407" t="n"/>
      <c r="AF294" s="253" t="inlineStr">
        <is>
          <t>罗茜</t>
        </is>
      </c>
    </row>
    <row r="295" ht="25" customFormat="1" customHeight="1" s="406">
      <c r="A295" s="45" t="n">
        <v>45654</v>
      </c>
      <c r="B295" s="162" t="n">
        <v>48</v>
      </c>
      <c r="C295" s="162" t="inlineStr">
        <is>
          <t>刘珍珍</t>
        </is>
      </c>
      <c r="D295" s="162" t="n"/>
      <c r="E295" s="162" t="n"/>
      <c r="F295" s="162" t="n">
        <v>1</v>
      </c>
      <c r="G295" s="162" t="n"/>
      <c r="H295" s="162" t="inlineStr">
        <is>
          <t>G1978</t>
        </is>
      </c>
      <c r="I295" s="162" t="n">
        <v>1638</v>
      </c>
      <c r="J295" s="162" t="n"/>
      <c r="K295" s="162" t="n"/>
      <c r="L295" s="162" t="n"/>
      <c r="M295" s="162" t="n"/>
      <c r="N295" s="162" t="n"/>
      <c r="O295" s="162" t="n"/>
      <c r="P295" s="162" t="n"/>
      <c r="Q295" s="162" t="n"/>
      <c r="R295" s="162" t="n"/>
      <c r="S295" s="162" t="n"/>
      <c r="T295" s="162" t="n">
        <v>18</v>
      </c>
      <c r="U295" s="162" t="n"/>
      <c r="V295" s="162" t="n"/>
      <c r="W295" s="162" t="n"/>
      <c r="X295" s="162" t="n"/>
      <c r="Y295" s="162" t="n"/>
      <c r="Z295" s="406" t="n">
        <v>18</v>
      </c>
      <c r="AA295" s="162" t="inlineStr">
        <is>
          <t>对公</t>
        </is>
      </c>
      <c r="AB295" s="407" t="n"/>
      <c r="AC295" s="162" t="n"/>
      <c r="AD295" s="407" t="n"/>
      <c r="AE295" s="162" t="n"/>
      <c r="AF295" s="253" t="inlineStr">
        <is>
          <t>熊欢</t>
        </is>
      </c>
    </row>
    <row r="296" ht="25" customFormat="1" customHeight="1" s="406">
      <c r="A296" s="45" t="n">
        <v>45654</v>
      </c>
      <c r="B296" s="162" t="n">
        <v>57</v>
      </c>
      <c r="C296" s="162" t="inlineStr">
        <is>
          <t>朱定平</t>
        </is>
      </c>
      <c r="D296" s="162" t="n"/>
      <c r="E296" s="162" t="n">
        <v>1</v>
      </c>
      <c r="F296" s="162" t="n"/>
      <c r="G296" s="162" t="inlineStr">
        <is>
          <t>王海燕</t>
        </is>
      </c>
      <c r="H296" s="162" t="inlineStr">
        <is>
          <t>晶2853</t>
        </is>
      </c>
      <c r="I296" s="162" t="n">
        <v>1638</v>
      </c>
      <c r="J296" s="162" t="n"/>
      <c r="K296" s="162" t="n"/>
      <c r="L296" s="162" t="n">
        <v>392</v>
      </c>
      <c r="M296" s="162" t="n"/>
      <c r="N296" s="162" t="n"/>
      <c r="O296" s="162" t="n"/>
      <c r="P296" s="162" t="n"/>
      <c r="Q296" s="162" t="n"/>
      <c r="R296" s="162" t="n"/>
      <c r="S296" s="162" t="n"/>
      <c r="T296" s="162" t="n"/>
      <c r="U296" s="162" t="n"/>
      <c r="V296" s="162" t="n"/>
      <c r="W296" s="162" t="n"/>
      <c r="X296" s="162" t="n"/>
      <c r="Y296" s="162" t="n"/>
      <c r="Z296" s="406" t="n">
        <v>392</v>
      </c>
      <c r="AA296" s="162" t="inlineStr">
        <is>
          <t>对公</t>
        </is>
      </c>
      <c r="AB296" s="407" t="n"/>
      <c r="AC296" s="162" t="n"/>
      <c r="AD296" s="407" t="n"/>
      <c r="AE296" s="162" t="n"/>
      <c r="AF296" s="253" t="inlineStr">
        <is>
          <t>熊欢</t>
        </is>
      </c>
    </row>
    <row r="297" ht="25" customFormat="1" customHeight="1" s="406">
      <c r="A297" s="45" t="n">
        <v>45654</v>
      </c>
      <c r="B297" s="382" t="n">
        <v>59</v>
      </c>
      <c r="C297" s="162" t="inlineStr">
        <is>
          <t>王芝婷</t>
        </is>
      </c>
      <c r="D297" s="162" t="n"/>
      <c r="E297" s="162" t="n">
        <v>1</v>
      </c>
      <c r="F297" s="162" t="n"/>
      <c r="G297" s="162" t="inlineStr">
        <is>
          <t>王海燕</t>
        </is>
      </c>
      <c r="H297" s="162" t="inlineStr">
        <is>
          <t>晶2853</t>
        </is>
      </c>
      <c r="I297" s="162" t="n">
        <v>1638</v>
      </c>
      <c r="J297" s="162" t="n"/>
      <c r="K297" s="162" t="n"/>
      <c r="L297" s="162" t="n">
        <v>262</v>
      </c>
      <c r="M297" s="162" t="n"/>
      <c r="N297" s="162" t="n">
        <v>121</v>
      </c>
      <c r="O297" s="162" t="n">
        <v>390</v>
      </c>
      <c r="P297" s="162" t="n"/>
      <c r="Q297" s="162" t="n"/>
      <c r="R297" s="162" t="n">
        <v>11</v>
      </c>
      <c r="S297" s="162" t="n"/>
      <c r="T297" s="162" t="n"/>
      <c r="U297" s="162" t="n"/>
      <c r="V297" s="162" t="n"/>
      <c r="W297" s="162" t="n"/>
      <c r="X297" s="162" t="n"/>
      <c r="Y297" s="162" t="n"/>
      <c r="Z297" s="406" t="n">
        <v>784</v>
      </c>
      <c r="AA297" s="162" t="inlineStr">
        <is>
          <t>对公</t>
        </is>
      </c>
      <c r="AB297" s="407" t="n"/>
      <c r="AC297" s="162" t="n"/>
      <c r="AD297" s="407" t="n"/>
      <c r="AE297" s="162" t="n"/>
      <c r="AF297" s="253" t="inlineStr">
        <is>
          <t>熊欢</t>
        </is>
      </c>
    </row>
    <row r="298" ht="25" customFormat="1" customHeight="1" s="406">
      <c r="A298" s="45" t="n">
        <v>45654</v>
      </c>
      <c r="B298" s="254" t="n"/>
      <c r="C298" s="411" t="n"/>
      <c r="D298" s="162" t="n"/>
      <c r="E298" s="162" t="n"/>
      <c r="F298" s="162" t="inlineStr">
        <is>
          <t>简易</t>
        </is>
      </c>
      <c r="G298" s="162" t="n"/>
      <c r="H298" s="162" t="inlineStr">
        <is>
          <t>晶2853</t>
        </is>
      </c>
      <c r="I298" s="162" t="n"/>
      <c r="J298" s="162" t="n"/>
      <c r="K298" s="162" t="n"/>
      <c r="L298" s="162" t="n"/>
      <c r="M298" s="162" t="n"/>
      <c r="N298" s="162" t="n"/>
      <c r="O298" s="162" t="n"/>
      <c r="P298" s="162" t="n"/>
      <c r="Q298" s="162" t="n"/>
      <c r="R298" s="162" t="n"/>
      <c r="S298" s="162" t="n">
        <v>15</v>
      </c>
      <c r="T298" s="162" t="n"/>
      <c r="U298" s="162" t="n"/>
      <c r="V298" s="162" t="n"/>
      <c r="W298" s="162" t="n"/>
      <c r="X298" s="162" t="n"/>
      <c r="Y298" s="162" t="n"/>
      <c r="Z298" s="406">
        <f>SUM(J298:Y298)</f>
        <v/>
      </c>
      <c r="AA298" s="162" t="inlineStr">
        <is>
          <t>对公</t>
        </is>
      </c>
      <c r="AB298" s="407" t="n"/>
      <c r="AC298" s="162" t="n"/>
      <c r="AD298" s="407" t="n"/>
      <c r="AE298" s="162" t="n"/>
      <c r="AF298" s="253" t="inlineStr">
        <is>
          <t>熊欢</t>
        </is>
      </c>
    </row>
    <row r="299" ht="25" customFormat="1" customHeight="1" s="406">
      <c r="A299" s="45" t="n">
        <v>45654</v>
      </c>
      <c r="B299" s="382" t="n">
        <v>80</v>
      </c>
      <c r="C299" s="162" t="inlineStr">
        <is>
          <t>刘小珂</t>
        </is>
      </c>
      <c r="D299" s="162" t="n"/>
      <c r="E299" s="139" t="inlineStr">
        <is>
          <t>补11.20</t>
        </is>
      </c>
      <c r="F299" s="162" t="n"/>
      <c r="G299" s="162" t="inlineStr">
        <is>
          <t>王海燕</t>
        </is>
      </c>
      <c r="H299" s="162" t="inlineStr">
        <is>
          <t>晶2853</t>
        </is>
      </c>
      <c r="I299" s="162" t="n">
        <v>1638</v>
      </c>
      <c r="J299" s="162" t="n"/>
      <c r="K299" s="162" t="n"/>
      <c r="L299" s="162" t="n">
        <v>123</v>
      </c>
      <c r="M299" s="162" t="n"/>
      <c r="N299" s="162" t="n"/>
      <c r="O299" s="162" t="n"/>
      <c r="P299" s="162" t="n"/>
      <c r="Q299" s="162" t="n"/>
      <c r="R299" s="162" t="n"/>
      <c r="S299" s="162" t="n"/>
      <c r="T299" s="162" t="n"/>
      <c r="U299" s="162" t="n"/>
      <c r="V299" s="162" t="n"/>
      <c r="W299" s="162" t="n"/>
      <c r="X299" s="162" t="n"/>
      <c r="Y299" s="162" t="n"/>
      <c r="Z299" s="406" t="n">
        <v>123</v>
      </c>
      <c r="AA299" s="162" t="inlineStr">
        <is>
          <t>对公</t>
        </is>
      </c>
      <c r="AB299" s="407" t="n"/>
      <c r="AC299" s="162" t="n"/>
      <c r="AD299" s="407" t="n"/>
      <c r="AE299" s="162" t="n"/>
      <c r="AF299" s="253" t="inlineStr">
        <is>
          <t>熊欢</t>
        </is>
      </c>
    </row>
    <row r="300" ht="25" customFormat="1" customHeight="1" s="406">
      <c r="A300" s="45" t="n">
        <v>45654</v>
      </c>
      <c r="B300" s="404" t="n"/>
      <c r="C300" s="412" t="n"/>
      <c r="D300" s="162" t="n"/>
      <c r="E300" s="139" t="inlineStr">
        <is>
          <t>退11.20</t>
        </is>
      </c>
      <c r="F300" s="162" t="n"/>
      <c r="G300" s="162" t="inlineStr">
        <is>
          <t>王海燕</t>
        </is>
      </c>
      <c r="H300" s="162" t="inlineStr">
        <is>
          <t>晶2853</t>
        </is>
      </c>
      <c r="I300" s="162" t="n"/>
      <c r="J300" s="162" t="n"/>
      <c r="K300" s="162" t="n"/>
      <c r="L300" s="162" t="n">
        <v>-410</v>
      </c>
      <c r="M300" s="162" t="n"/>
      <c r="N300" s="162" t="n"/>
      <c r="O300" s="162" t="n"/>
      <c r="P300" s="162" t="n"/>
      <c r="Q300" s="162" t="n"/>
      <c r="R300" s="162" t="n"/>
      <c r="S300" s="162" t="n"/>
      <c r="T300" s="162" t="n"/>
      <c r="U300" s="162" t="n"/>
      <c r="V300" s="162" t="n"/>
      <c r="W300" s="162" t="n"/>
      <c r="X300" s="162" t="n"/>
      <c r="Y300" s="162" t="n"/>
      <c r="Z300" s="406">
        <f>SUM(J300:Y300)</f>
        <v/>
      </c>
      <c r="AA300" s="162" t="inlineStr">
        <is>
          <t>对公</t>
        </is>
      </c>
      <c r="AB300" s="407" t="n"/>
      <c r="AC300" s="162" t="n"/>
      <c r="AD300" s="407" t="n"/>
      <c r="AE300" s="162" t="n"/>
      <c r="AF300" s="253" t="n"/>
    </row>
    <row r="301" ht="25" customFormat="1" customHeight="1" s="406">
      <c r="A301" s="45" t="n">
        <v>45654</v>
      </c>
      <c r="B301" s="254" t="n"/>
      <c r="C301" s="411" t="n"/>
      <c r="D301" s="162" t="n"/>
      <c r="E301" s="162" t="n">
        <v>1</v>
      </c>
      <c r="F301" s="162" t="n"/>
      <c r="G301" s="162" t="inlineStr">
        <is>
          <t>王海燕</t>
        </is>
      </c>
      <c r="H301" s="162" t="inlineStr">
        <is>
          <t>晶2853</t>
        </is>
      </c>
      <c r="I301" s="162" t="n"/>
      <c r="J301" s="162" t="n"/>
      <c r="K301" s="162" t="n"/>
      <c r="L301" s="162">
        <f>7478-398</f>
        <v/>
      </c>
      <c r="M301" s="162" t="n">
        <v>398</v>
      </c>
      <c r="N301" s="162" t="n"/>
      <c r="O301" s="162" t="n">
        <v>530</v>
      </c>
      <c r="P301" s="162" t="n">
        <v>260</v>
      </c>
      <c r="Q301" s="162" t="n"/>
      <c r="R301" s="162" t="n">
        <v>11</v>
      </c>
      <c r="S301" s="162" t="n"/>
      <c r="T301" s="162" t="n"/>
      <c r="U301" s="162" t="n"/>
      <c r="V301" s="162" t="n"/>
      <c r="W301" s="162" t="n"/>
      <c r="X301" s="162" t="n"/>
      <c r="Y301" s="162" t="n"/>
      <c r="Z301" s="406">
        <f>SUM(J301:Y301)</f>
        <v/>
      </c>
      <c r="AA301" s="162" t="inlineStr">
        <is>
          <t>对公</t>
        </is>
      </c>
      <c r="AB301" s="407" t="n"/>
      <c r="AC301" s="162" t="n"/>
      <c r="AD301" s="407" t="n"/>
      <c r="AE301" s="162" t="n"/>
      <c r="AF301" s="253" t="n"/>
    </row>
    <row r="302" ht="25" customFormat="1" customHeight="1" s="406">
      <c r="A302" s="45" t="n">
        <v>45654</v>
      </c>
      <c r="B302" s="162" t="n">
        <v>81</v>
      </c>
      <c r="C302" s="162" t="inlineStr">
        <is>
          <t>李志花</t>
        </is>
      </c>
      <c r="D302" s="162" t="n"/>
      <c r="E302" s="162" t="n"/>
      <c r="F302" s="162" t="n">
        <v>1</v>
      </c>
      <c r="G302" s="162" t="n"/>
      <c r="H302" s="162" t="inlineStr">
        <is>
          <t>晶2853</t>
        </is>
      </c>
      <c r="I302" s="162" t="n">
        <v>1638</v>
      </c>
      <c r="J302" s="162" t="n"/>
      <c r="K302" s="162" t="n"/>
      <c r="L302" s="162" t="n"/>
      <c r="M302" s="162" t="n"/>
      <c r="N302" s="162" t="n">
        <v>121</v>
      </c>
      <c r="O302" s="162" t="n"/>
      <c r="P302" s="162" t="n"/>
      <c r="Q302" s="162" t="n"/>
      <c r="R302" s="162" t="n">
        <v>7</v>
      </c>
      <c r="S302" s="162" t="n"/>
      <c r="T302" s="162" t="n"/>
      <c r="U302" s="162" t="n"/>
      <c r="V302" s="162" t="n"/>
      <c r="W302" s="162" t="n"/>
      <c r="X302" s="162" t="n"/>
      <c r="Y302" s="162" t="n"/>
      <c r="Z302" s="406" t="n">
        <v>128</v>
      </c>
      <c r="AA302" s="162" t="inlineStr">
        <is>
          <t>对公</t>
        </is>
      </c>
      <c r="AB302" s="407" t="n"/>
      <c r="AC302" s="162" t="n"/>
      <c r="AD302" s="407" t="n"/>
      <c r="AE302" s="162" t="n"/>
      <c r="AF302" s="253" t="inlineStr">
        <is>
          <t>熊欢</t>
        </is>
      </c>
    </row>
    <row r="303" ht="25" customFormat="1" customHeight="1" s="406">
      <c r="A303" s="45" t="n">
        <v>45654</v>
      </c>
      <c r="B303" s="54" t="n">
        <v>37</v>
      </c>
      <c r="C303" s="54" t="inlineStr">
        <is>
          <t>曲木莫</t>
        </is>
      </c>
      <c r="D303" s="54" t="n"/>
      <c r="E303" s="54" t="n"/>
      <c r="F303" s="54" t="n">
        <v>1</v>
      </c>
      <c r="G303" s="54" t="n"/>
      <c r="H303" s="54" t="inlineStr">
        <is>
          <t>G7745</t>
        </is>
      </c>
      <c r="I303" s="54" t="n">
        <v>1638</v>
      </c>
      <c r="J303" s="54" t="n"/>
      <c r="K303" s="54" t="n"/>
      <c r="L303" s="54" t="n"/>
      <c r="M303" s="54" t="n"/>
      <c r="N303" s="54" t="n">
        <v>121</v>
      </c>
      <c r="O303" s="54" t="n"/>
      <c r="P303" s="54" t="n">
        <v>140</v>
      </c>
      <c r="Q303" s="54" t="n"/>
      <c r="R303" s="54" t="n">
        <v>7</v>
      </c>
      <c r="S303" s="54" t="n"/>
      <c r="T303" s="54" t="n"/>
      <c r="U303" s="54" t="n"/>
      <c r="V303" s="54" t="n"/>
      <c r="W303" s="54" t="n"/>
      <c r="X303" s="54" t="n"/>
      <c r="Y303" s="54" t="n"/>
      <c r="Z303" s="406" t="n">
        <v>268</v>
      </c>
      <c r="AA303" s="162" t="inlineStr">
        <is>
          <t>对公</t>
        </is>
      </c>
      <c r="AB303" s="407" t="n"/>
      <c r="AC303" s="162" t="n"/>
      <c r="AD303" s="407" t="n"/>
      <c r="AE303" s="407" t="n"/>
      <c r="AF303" s="253" t="inlineStr">
        <is>
          <t>向文娟</t>
        </is>
      </c>
    </row>
    <row r="304" ht="25" customFormat="1" customHeight="1" s="406">
      <c r="A304" s="45" t="n">
        <v>45654</v>
      </c>
      <c r="B304" s="54" t="n">
        <v>56</v>
      </c>
      <c r="C304" s="54" t="inlineStr">
        <is>
          <t>唐志萍</t>
        </is>
      </c>
      <c r="D304" s="54" t="n"/>
      <c r="E304" s="54" t="n"/>
      <c r="F304" s="54" t="n">
        <v>1</v>
      </c>
      <c r="G304" s="54" t="n"/>
      <c r="H304" s="54" t="inlineStr">
        <is>
          <t>G7745</t>
        </is>
      </c>
      <c r="I304" s="54" t="n">
        <v>1638</v>
      </c>
      <c r="J304" s="54" t="n"/>
      <c r="K304" s="54" t="n"/>
      <c r="L304" s="54" t="n"/>
      <c r="M304" s="54" t="n"/>
      <c r="N304" s="54" t="n"/>
      <c r="O304" s="54" t="n"/>
      <c r="P304" s="54" t="n">
        <v>140</v>
      </c>
      <c r="Q304" s="54" t="n"/>
      <c r="R304" s="54" t="n"/>
      <c r="S304" s="54" t="n"/>
      <c r="T304" s="54" t="n"/>
      <c r="U304" s="54" t="n"/>
      <c r="V304" s="54" t="n"/>
      <c r="W304" s="54" t="n"/>
      <c r="X304" s="54" t="n"/>
      <c r="Y304" s="54" t="n"/>
      <c r="Z304" s="406" t="n">
        <v>140</v>
      </c>
      <c r="AA304" s="162" t="inlineStr">
        <is>
          <t>对公</t>
        </is>
      </c>
      <c r="AB304" s="407" t="n"/>
      <c r="AC304" s="162" t="n"/>
      <c r="AD304" s="407" t="n"/>
      <c r="AE304" s="407" t="n"/>
      <c r="AF304" s="253" t="inlineStr">
        <is>
          <t>向文娟</t>
        </is>
      </c>
    </row>
    <row r="305" ht="25" customFormat="1" customHeight="1" s="406">
      <c r="A305" s="45" t="n">
        <v>45654</v>
      </c>
      <c r="B305" s="54" t="n">
        <v>69</v>
      </c>
      <c r="C305" s="54" t="inlineStr">
        <is>
          <t>夏令</t>
        </is>
      </c>
      <c r="D305" s="54" t="n"/>
      <c r="E305" s="54" t="n"/>
      <c r="F305" s="54" t="n">
        <v>1</v>
      </c>
      <c r="G305" s="54" t="n"/>
      <c r="H305" s="54" t="inlineStr">
        <is>
          <t>刘6822</t>
        </is>
      </c>
      <c r="I305" s="54" t="n">
        <v>1638</v>
      </c>
      <c r="J305" s="54" t="n"/>
      <c r="K305" s="54" t="n"/>
      <c r="L305" s="54" t="n"/>
      <c r="M305" s="54" t="n"/>
      <c r="N305" s="54" t="n"/>
      <c r="O305" s="54" t="n"/>
      <c r="P305" s="54" t="n"/>
      <c r="Q305" s="54" t="n"/>
      <c r="R305" s="54" t="n"/>
      <c r="S305" s="54" t="n"/>
      <c r="T305" s="54" t="n">
        <v>12</v>
      </c>
      <c r="U305" s="54" t="n"/>
      <c r="V305" s="54" t="n"/>
      <c r="W305" s="54" t="n"/>
      <c r="X305" s="54" t="n"/>
      <c r="Y305" s="54" t="n"/>
      <c r="Z305" s="406" t="n">
        <v>12</v>
      </c>
      <c r="AA305" s="162" t="inlineStr">
        <is>
          <t>对公</t>
        </is>
      </c>
      <c r="AB305" s="407" t="n"/>
      <c r="AC305" s="162" t="n"/>
      <c r="AD305" s="407" t="n"/>
      <c r="AE305" s="407" t="n"/>
      <c r="AF305" s="253" t="inlineStr">
        <is>
          <t>向文娟</t>
        </is>
      </c>
    </row>
    <row r="306" ht="26" customFormat="1" customHeight="1" s="406">
      <c r="A306" s="45" t="n">
        <v>45655</v>
      </c>
      <c r="B306" s="162" t="n">
        <v>46</v>
      </c>
      <c r="C306" s="162" t="inlineStr">
        <is>
          <t>谢静</t>
        </is>
      </c>
      <c r="D306" s="373" t="n"/>
      <c r="E306" s="373" t="n">
        <v>1</v>
      </c>
      <c r="F306" s="162" t="n"/>
      <c r="G306" s="162" t="inlineStr">
        <is>
          <t>孙静</t>
        </is>
      </c>
      <c r="H306" s="162" t="inlineStr">
        <is>
          <t>谭5919</t>
        </is>
      </c>
      <c r="I306" s="162" t="n">
        <v>1638</v>
      </c>
      <c r="J306" s="162" t="n"/>
      <c r="K306" s="162" t="n"/>
      <c r="L306" s="162" t="n">
        <v>1180</v>
      </c>
      <c r="M306" s="162" t="n"/>
      <c r="N306" s="162" t="n"/>
      <c r="O306" s="162" t="n"/>
      <c r="P306" s="162" t="n"/>
      <c r="Q306" s="162" t="n"/>
      <c r="R306" s="162" t="n"/>
      <c r="S306" s="162" t="n"/>
      <c r="T306" s="162" t="n"/>
      <c r="U306" s="162" t="n"/>
      <c r="V306" s="162" t="n"/>
      <c r="W306" s="162" t="n"/>
      <c r="X306" s="162" t="n"/>
      <c r="Y306" s="162" t="n"/>
      <c r="Z306" s="70">
        <f>SUM(J306:Y306)</f>
        <v/>
      </c>
      <c r="AA306" s="162" t="inlineStr">
        <is>
          <t>对公</t>
        </is>
      </c>
      <c r="AB306" s="407" t="n"/>
      <c r="AC306" s="162" t="n"/>
      <c r="AD306" s="407" t="n"/>
      <c r="AE306" s="407" t="n"/>
      <c r="AF306" s="253" t="inlineStr">
        <is>
          <t>罗茜</t>
        </is>
      </c>
    </row>
    <row r="307" ht="25" customFormat="1" customHeight="1" s="406">
      <c r="A307" s="108" t="n">
        <v>45655</v>
      </c>
      <c r="B307" s="54" t="n">
        <v>1</v>
      </c>
      <c r="C307" s="54" t="inlineStr">
        <is>
          <t>朱小丽</t>
        </is>
      </c>
      <c r="D307" s="54" t="n"/>
      <c r="E307" s="54" t="n"/>
      <c r="F307" s="54" t="n">
        <v>1</v>
      </c>
      <c r="G307" s="54" t="n"/>
      <c r="H307" s="54" t="inlineStr">
        <is>
          <t>G1978</t>
        </is>
      </c>
      <c r="I307" s="54" t="n">
        <v>1638</v>
      </c>
      <c r="J307" s="54" t="n"/>
      <c r="K307" s="54" t="n"/>
      <c r="L307" s="54" t="n"/>
      <c r="M307" s="54" t="n"/>
      <c r="N307" s="54" t="n">
        <v>180</v>
      </c>
      <c r="O307" s="54" t="n">
        <v>30</v>
      </c>
      <c r="P307" s="54" t="n">
        <v>200</v>
      </c>
      <c r="Q307" s="54" t="n"/>
      <c r="R307" s="54" t="n">
        <v>9</v>
      </c>
      <c r="S307" s="54" t="n"/>
      <c r="T307" s="54" t="n"/>
      <c r="U307" s="54" t="n"/>
      <c r="V307" s="54" t="n"/>
      <c r="W307" s="54" t="n"/>
      <c r="X307" s="54" t="n"/>
      <c r="Y307" s="54" t="n"/>
      <c r="Z307" s="195">
        <f>SUM(J307:Y307)</f>
        <v/>
      </c>
      <c r="AA307" s="54" t="inlineStr">
        <is>
          <t>对公</t>
        </is>
      </c>
      <c r="AB307" s="69" t="n"/>
      <c r="AC307" s="179" t="n"/>
      <c r="AD307" s="179" t="n"/>
      <c r="AE307" s="179" t="n"/>
      <c r="AF307" s="128" t="inlineStr">
        <is>
          <t>彭心怡</t>
        </is>
      </c>
      <c r="AG307" s="195" t="n"/>
      <c r="AH307" s="195" t="n"/>
      <c r="AI307" s="195" t="n"/>
      <c r="AJ307" s="195" t="n"/>
      <c r="AK307" s="195" t="n"/>
    </row>
    <row r="308" ht="25" customFormat="1" customHeight="1" s="406">
      <c r="A308" s="45" t="n">
        <v>45655</v>
      </c>
      <c r="B308" s="162" t="n">
        <v>42</v>
      </c>
      <c r="C308" s="162" t="inlineStr">
        <is>
          <t>刘小珂</t>
        </is>
      </c>
      <c r="D308" s="162" t="n"/>
      <c r="E308" s="162" t="n">
        <v>1</v>
      </c>
      <c r="F308" s="162" t="n"/>
      <c r="G308" s="162" t="inlineStr">
        <is>
          <t>王海燕</t>
        </is>
      </c>
      <c r="H308" s="162" t="inlineStr">
        <is>
          <t>晶2853</t>
        </is>
      </c>
      <c r="I308" s="162" t="n">
        <v>1638</v>
      </c>
      <c r="J308" s="162" t="n"/>
      <c r="K308" s="162" t="n"/>
      <c r="L308" s="162" t="n"/>
      <c r="M308" s="162" t="n">
        <v>498</v>
      </c>
      <c r="N308" s="162" t="n"/>
      <c r="O308" s="162" t="n"/>
      <c r="P308" s="162" t="n"/>
      <c r="Q308" s="162" t="n"/>
      <c r="R308" s="162" t="n"/>
      <c r="S308" s="162" t="n"/>
      <c r="T308" s="162" t="n"/>
      <c r="U308" s="162" t="n"/>
      <c r="V308" s="162" t="n"/>
      <c r="W308" s="162" t="n"/>
      <c r="X308" s="162" t="n"/>
      <c r="Y308" s="162" t="n"/>
      <c r="Z308" s="406" t="n">
        <v>498</v>
      </c>
      <c r="AA308" s="162" t="inlineStr">
        <is>
          <t>对公</t>
        </is>
      </c>
      <c r="AB308" s="407" t="n"/>
      <c r="AC308" s="162" t="n"/>
      <c r="AD308" s="407" t="n"/>
      <c r="AE308" s="162" t="n"/>
      <c r="AF308" s="253" t="inlineStr">
        <is>
          <t>熊欢</t>
        </is>
      </c>
    </row>
    <row r="309" ht="25" customFormat="1" customHeight="1" s="406">
      <c r="A309" s="45" t="n">
        <v>45655</v>
      </c>
      <c r="B309" s="162" t="n">
        <v>69</v>
      </c>
      <c r="C309" s="162" t="inlineStr">
        <is>
          <t>王芝婷</t>
        </is>
      </c>
      <c r="D309" s="162" t="n"/>
      <c r="E309" s="162" t="n"/>
      <c r="F309" s="162" t="n">
        <v>1</v>
      </c>
      <c r="G309" s="162" t="n"/>
      <c r="H309" s="162" t="inlineStr">
        <is>
          <t>晶2853</t>
        </is>
      </c>
      <c r="I309" s="162" t="n">
        <v>1638</v>
      </c>
      <c r="J309" s="162" t="n"/>
      <c r="K309" s="162" t="n"/>
      <c r="L309" s="162" t="n"/>
      <c r="M309" s="162" t="n"/>
      <c r="N309" s="162" t="n"/>
      <c r="O309" s="162" t="n"/>
      <c r="P309" s="162" t="n"/>
      <c r="Q309" s="162" t="n"/>
      <c r="R309" s="162" t="n"/>
      <c r="S309" s="162" t="n">
        <v>10</v>
      </c>
      <c r="T309" s="162" t="n"/>
      <c r="U309" s="162" t="n"/>
      <c r="V309" s="162" t="n"/>
      <c r="W309" s="162" t="n"/>
      <c r="X309" s="162" t="n"/>
      <c r="Y309" s="162" t="n"/>
      <c r="Z309" s="406" t="n">
        <v>10</v>
      </c>
      <c r="AA309" s="162" t="inlineStr">
        <is>
          <t>对公</t>
        </is>
      </c>
      <c r="AB309" s="407" t="n"/>
      <c r="AC309" s="162" t="n"/>
      <c r="AD309" s="407" t="n"/>
      <c r="AE309" s="162" t="n"/>
      <c r="AF309" s="253" t="inlineStr">
        <is>
          <t>熊欢</t>
        </is>
      </c>
    </row>
    <row r="310" ht="25" customFormat="1" customHeight="1" s="406">
      <c r="A310" s="45" t="n">
        <v>45655</v>
      </c>
      <c r="B310" s="162" t="n">
        <v>70</v>
      </c>
      <c r="C310" s="162" t="inlineStr">
        <is>
          <t>李志花</t>
        </is>
      </c>
      <c r="D310" s="162" t="n"/>
      <c r="E310" s="162" t="n"/>
      <c r="F310" s="162" t="n">
        <v>1</v>
      </c>
      <c r="G310" s="162" t="n"/>
      <c r="H310" s="162" t="inlineStr">
        <is>
          <t>晶2853</t>
        </is>
      </c>
      <c r="I310" s="162" t="n">
        <v>1638</v>
      </c>
      <c r="J310" s="162" t="n"/>
      <c r="K310" s="162" t="n"/>
      <c r="L310" s="162" t="n"/>
      <c r="M310" s="162" t="n"/>
      <c r="N310" s="162" t="n"/>
      <c r="O310" s="162" t="n"/>
      <c r="P310" s="162" t="n"/>
      <c r="Q310" s="162" t="n"/>
      <c r="R310" s="162" t="n"/>
      <c r="S310" s="162" t="n">
        <v>10</v>
      </c>
      <c r="T310" s="162" t="n"/>
      <c r="U310" s="162" t="n"/>
      <c r="V310" s="162" t="n"/>
      <c r="W310" s="162" t="n"/>
      <c r="X310" s="162" t="n"/>
      <c r="Y310" s="162" t="n"/>
      <c r="Z310" s="406" t="n">
        <v>10</v>
      </c>
      <c r="AA310" s="162" t="inlineStr">
        <is>
          <t>对公</t>
        </is>
      </c>
      <c r="AB310" s="407" t="n"/>
      <c r="AC310" s="162" t="n"/>
      <c r="AD310" s="407" t="n"/>
      <c r="AE310" s="162" t="n"/>
      <c r="AF310" s="253" t="inlineStr">
        <is>
          <t>熊欢</t>
        </is>
      </c>
    </row>
    <row r="311" ht="25" customFormat="1" customHeight="1" s="406">
      <c r="A311" s="45" t="n">
        <v>45655</v>
      </c>
      <c r="B311" s="54" t="n">
        <v>17</v>
      </c>
      <c r="C311" s="54" t="inlineStr">
        <is>
          <t>曲木莫</t>
        </is>
      </c>
      <c r="D311" s="54" t="n"/>
      <c r="E311" s="54" t="n"/>
      <c r="F311" s="54" t="n">
        <v>1</v>
      </c>
      <c r="G311" s="54" t="n"/>
      <c r="H311" s="54" t="inlineStr">
        <is>
          <t>G7745</t>
        </is>
      </c>
      <c r="I311" s="54" t="n">
        <v>1638</v>
      </c>
      <c r="J311" s="54" t="n"/>
      <c r="K311" s="54" t="n"/>
      <c r="L311" s="54" t="n"/>
      <c r="M311" s="54" t="n"/>
      <c r="N311" s="54" t="n"/>
      <c r="O311" s="54" t="n"/>
      <c r="P311" s="54" t="n">
        <v>90</v>
      </c>
      <c r="Q311" s="54" t="n"/>
      <c r="R311" s="54" t="n">
        <v>230</v>
      </c>
      <c r="S311" s="54" t="n"/>
      <c r="T311" s="54" t="n"/>
      <c r="U311" s="54" t="n"/>
      <c r="V311" s="54" t="n"/>
      <c r="W311" s="54" t="n"/>
      <c r="X311" s="54" t="n"/>
      <c r="Y311" s="54" t="n"/>
      <c r="Z311" s="406">
        <f>SUM(J311:Y311)</f>
        <v/>
      </c>
      <c r="AA311" s="162" t="inlineStr">
        <is>
          <t>对公</t>
        </is>
      </c>
      <c r="AB311" s="407" t="n"/>
      <c r="AC311" s="162" t="n"/>
      <c r="AD311" s="407" t="n"/>
      <c r="AE311" s="407" t="n"/>
      <c r="AF311" s="253" t="inlineStr">
        <is>
          <t>向文娟</t>
        </is>
      </c>
    </row>
    <row r="312" ht="25" customFormat="1" customHeight="1" s="406">
      <c r="A312" s="45" t="n">
        <v>45655</v>
      </c>
      <c r="B312" s="411" t="n"/>
      <c r="C312" s="411" t="n"/>
      <c r="D312" s="54" t="n"/>
      <c r="E312" s="54" t="n"/>
      <c r="F312" s="411" t="n"/>
      <c r="G312" s="54" t="n"/>
      <c r="H312" s="411" t="n"/>
      <c r="I312" s="411" t="n"/>
      <c r="J312" s="54" t="n"/>
      <c r="K312" s="54" t="n"/>
      <c r="L312" s="54" t="n"/>
      <c r="M312" s="54" t="n"/>
      <c r="N312" s="54" t="n"/>
      <c r="O312" s="54" t="n">
        <v>60</v>
      </c>
      <c r="P312" s="54" t="n"/>
      <c r="Q312" s="54" t="n"/>
      <c r="R312" s="54" t="n">
        <v>7</v>
      </c>
      <c r="S312" s="54" t="n"/>
      <c r="T312" s="54" t="n"/>
      <c r="U312" s="54" t="n"/>
      <c r="V312" s="54" t="n"/>
      <c r="W312" s="54" t="n"/>
      <c r="X312" s="54" t="n"/>
      <c r="Y312" s="54" t="n"/>
      <c r="Z312" s="406">
        <f>SUM(J312:Y312)</f>
        <v/>
      </c>
      <c r="AA312" s="162" t="inlineStr">
        <is>
          <t>对公</t>
        </is>
      </c>
      <c r="AB312" s="407" t="n"/>
      <c r="AC312" s="162" t="n"/>
      <c r="AD312" s="407" t="n"/>
      <c r="AE312" s="407" t="n"/>
      <c r="AF312" s="253" t="inlineStr">
        <is>
          <t>向文娟</t>
        </is>
      </c>
    </row>
    <row r="313" ht="25" customFormat="1" customHeight="1" s="406">
      <c r="A313" s="45" t="n">
        <v>45655</v>
      </c>
      <c r="B313" s="54" t="n">
        <v>39</v>
      </c>
      <c r="C313" s="54" t="inlineStr">
        <is>
          <t>夏令</t>
        </is>
      </c>
      <c r="D313" s="54" t="n"/>
      <c r="E313" s="54" t="n"/>
      <c r="F313" s="54" t="n">
        <v>1</v>
      </c>
      <c r="G313" s="54" t="n"/>
      <c r="H313" s="54" t="inlineStr">
        <is>
          <t>刘6822</t>
        </is>
      </c>
      <c r="I313" s="54" t="n">
        <v>1638</v>
      </c>
      <c r="J313" s="54" t="n"/>
      <c r="K313" s="54" t="n"/>
      <c r="L313" s="54" t="n"/>
      <c r="M313" s="54" t="n"/>
      <c r="N313" s="54" t="n"/>
      <c r="O313" s="54" t="n"/>
      <c r="P313" s="54" t="n"/>
      <c r="Q313" s="54" t="n"/>
      <c r="R313" s="54" t="n"/>
      <c r="S313" s="54" t="n"/>
      <c r="T313" s="54" t="n">
        <v>12</v>
      </c>
      <c r="U313" s="54" t="n"/>
      <c r="V313" s="54" t="n"/>
      <c r="W313" s="54" t="n"/>
      <c r="X313" s="54" t="n"/>
      <c r="Y313" s="54" t="n"/>
      <c r="Z313" s="406">
        <f>SUM(J313:Y313)</f>
        <v/>
      </c>
      <c r="AA313" s="162" t="inlineStr">
        <is>
          <t>对公</t>
        </is>
      </c>
      <c r="AB313" s="407" t="n"/>
      <c r="AC313" s="162" t="n"/>
      <c r="AD313" s="407" t="n"/>
      <c r="AE313" s="407" t="n"/>
      <c r="AF313" s="253" t="inlineStr">
        <is>
          <t>向文娟</t>
        </is>
      </c>
    </row>
    <row r="314" ht="25" customFormat="1" customHeight="1" s="406">
      <c r="A314" s="45" t="n">
        <v>45656</v>
      </c>
      <c r="B314" s="162" t="n">
        <v>1</v>
      </c>
      <c r="C314" s="162" t="inlineStr">
        <is>
          <t>冉碧霞</t>
        </is>
      </c>
      <c r="D314" s="162" t="n"/>
      <c r="E314" s="162" t="n"/>
      <c r="F314" s="162" t="n">
        <v>1</v>
      </c>
      <c r="G314" s="162" t="n"/>
      <c r="H314" s="162" t="inlineStr">
        <is>
          <t>G1978</t>
        </is>
      </c>
      <c r="I314" s="162" t="n">
        <v>1638</v>
      </c>
      <c r="J314" s="162" t="n"/>
      <c r="K314" s="162" t="n"/>
      <c r="L314" s="162" t="n"/>
      <c r="M314" s="162" t="n"/>
      <c r="N314" s="162" t="n">
        <v>121</v>
      </c>
      <c r="O314" s="162" t="n">
        <v>140</v>
      </c>
      <c r="P314" s="162" t="n"/>
      <c r="Q314" s="162" t="n"/>
      <c r="R314" s="162" t="n">
        <v>7</v>
      </c>
      <c r="S314" s="162" t="n"/>
      <c r="T314" s="162" t="n"/>
      <c r="U314" s="162" t="n"/>
      <c r="V314" s="162" t="n"/>
      <c r="W314" s="162" t="n"/>
      <c r="X314" s="162" t="n"/>
      <c r="Y314" s="162" t="n"/>
      <c r="Z314" s="406" t="n">
        <v>268</v>
      </c>
      <c r="AA314" s="162" t="inlineStr">
        <is>
          <t>12.29对公</t>
        </is>
      </c>
      <c r="AB314" s="407" t="n"/>
      <c r="AC314" s="162" t="n"/>
      <c r="AD314" s="407" t="n"/>
      <c r="AE314" s="162" t="n"/>
      <c r="AF314" s="253" t="inlineStr">
        <is>
          <t>熊欢</t>
        </is>
      </c>
    </row>
    <row r="315" ht="25" customFormat="1" customHeight="1" s="406">
      <c r="A315" s="45" t="n">
        <v>45656</v>
      </c>
      <c r="B315" s="162" t="n">
        <v>2</v>
      </c>
      <c r="C315" s="162" t="inlineStr">
        <is>
          <t>姜英</t>
        </is>
      </c>
      <c r="D315" s="162" t="n"/>
      <c r="E315" s="162" t="n"/>
      <c r="F315" s="162" t="n">
        <v>1</v>
      </c>
      <c r="G315" s="162" t="n"/>
      <c r="H315" s="162" t="inlineStr">
        <is>
          <t>G1978</t>
        </is>
      </c>
      <c r="I315" s="162" t="n">
        <v>1638</v>
      </c>
      <c r="J315" s="162" t="n"/>
      <c r="K315" s="162" t="n"/>
      <c r="L315" s="162" t="n"/>
      <c r="M315" s="162" t="n"/>
      <c r="N315" s="162" t="n"/>
      <c r="O315" s="162" t="n">
        <v>140</v>
      </c>
      <c r="P315" s="162" t="n"/>
      <c r="Q315" s="162" t="n"/>
      <c r="R315" s="162" t="n"/>
      <c r="S315" s="162" t="n"/>
      <c r="T315" s="162" t="n"/>
      <c r="U315" s="162" t="n"/>
      <c r="V315" s="162" t="n"/>
      <c r="W315" s="162" t="n"/>
      <c r="X315" s="162" t="n"/>
      <c r="Y315" s="162" t="n"/>
      <c r="Z315" s="406" t="n">
        <v>140</v>
      </c>
      <c r="AA315" s="162" t="inlineStr">
        <is>
          <t>12.29对公</t>
        </is>
      </c>
      <c r="AB315" s="407" t="n"/>
      <c r="AC315" s="162" t="n"/>
      <c r="AD315" s="407" t="n"/>
      <c r="AE315" s="162" t="n"/>
      <c r="AF315" s="253" t="inlineStr">
        <is>
          <t>熊欢</t>
        </is>
      </c>
    </row>
    <row r="316" ht="25" customFormat="1" customHeight="1" s="406">
      <c r="A316" s="45" t="n">
        <v>45656</v>
      </c>
      <c r="B316" s="162" t="n">
        <v>3</v>
      </c>
      <c r="C316" s="162" t="inlineStr">
        <is>
          <t>黄燕清</t>
        </is>
      </c>
      <c r="D316" s="162" t="n"/>
      <c r="E316" s="162" t="n"/>
      <c r="F316" s="162" t="n">
        <v>1</v>
      </c>
      <c r="G316" s="162" t="n"/>
      <c r="H316" s="162" t="inlineStr">
        <is>
          <t>G1978</t>
        </is>
      </c>
      <c r="I316" s="162" t="n">
        <v>1638</v>
      </c>
      <c r="J316" s="162" t="n"/>
      <c r="K316" s="162" t="n"/>
      <c r="L316" s="162" t="n"/>
      <c r="M316" s="162" t="n"/>
      <c r="N316" s="162" t="n">
        <v>180</v>
      </c>
      <c r="O316" s="162" t="n">
        <v>120</v>
      </c>
      <c r="P316" s="162" t="n">
        <v>140</v>
      </c>
      <c r="Q316" s="162" t="n"/>
      <c r="R316" s="162" t="n">
        <v>11</v>
      </c>
      <c r="S316" s="162" t="n"/>
      <c r="T316" s="162" t="n"/>
      <c r="U316" s="162" t="n"/>
      <c r="V316" s="162" t="n"/>
      <c r="W316" s="162" t="n"/>
      <c r="X316" s="162" t="n"/>
      <c r="Y316" s="162" t="n"/>
      <c r="Z316" s="406" t="n">
        <v>451</v>
      </c>
      <c r="AA316" s="162" t="inlineStr">
        <is>
          <t>12.29对公</t>
        </is>
      </c>
      <c r="AB316" s="407" t="n"/>
      <c r="AC316" s="162" t="n"/>
      <c r="AD316" s="407" t="n"/>
      <c r="AE316" s="162" t="n"/>
      <c r="AF316" s="253" t="inlineStr">
        <is>
          <t>熊欢</t>
        </is>
      </c>
    </row>
    <row r="317" ht="25" customFormat="1" customHeight="1" s="406">
      <c r="A317" s="45" t="n">
        <v>45656</v>
      </c>
      <c r="B317" s="382" t="n">
        <v>45</v>
      </c>
      <c r="C317" s="382" t="inlineStr">
        <is>
          <t>郑小英</t>
        </is>
      </c>
      <c r="D317" s="162" t="n"/>
      <c r="E317" s="162" t="n">
        <v>1</v>
      </c>
      <c r="F317" s="162" t="n"/>
      <c r="G317" s="162" t="inlineStr">
        <is>
          <t>贾桂桂</t>
        </is>
      </c>
      <c r="H317" s="162" t="inlineStr">
        <is>
          <t>朱5178</t>
        </is>
      </c>
      <c r="I317" s="162" t="n">
        <v>1638</v>
      </c>
      <c r="J317" s="162" t="n"/>
      <c r="K317" s="162" t="n"/>
      <c r="L317" s="162" t="n">
        <v>654.6</v>
      </c>
      <c r="M317" s="162" t="n">
        <v>673</v>
      </c>
      <c r="N317" s="162" t="n"/>
      <c r="O317" s="162" t="n">
        <v>1910</v>
      </c>
      <c r="P317" s="162" t="n">
        <v>260</v>
      </c>
      <c r="Q317" s="162" t="n"/>
      <c r="R317" s="162" t="n">
        <v>11</v>
      </c>
      <c r="S317" s="162" t="n"/>
      <c r="T317" s="162" t="n"/>
      <c r="U317" s="162" t="n"/>
      <c r="V317" s="162" t="n"/>
      <c r="W317" s="162" t="n"/>
      <c r="X317" s="162" t="n"/>
      <c r="Y317" s="162" t="n"/>
      <c r="Z317" s="406" t="n">
        <v>3508.6</v>
      </c>
      <c r="AA317" s="162" t="inlineStr">
        <is>
          <t>对公</t>
        </is>
      </c>
      <c r="AB317" s="407" t="n"/>
      <c r="AC317" s="162" t="n"/>
      <c r="AD317" s="407" t="n"/>
      <c r="AE317" s="162" t="n"/>
      <c r="AF317" s="253" t="inlineStr">
        <is>
          <t>熊欢</t>
        </is>
      </c>
    </row>
    <row r="318" ht="25" customFormat="1" customHeight="1" s="406">
      <c r="A318" s="45" t="n">
        <v>45656</v>
      </c>
      <c r="B318" s="162" t="n">
        <v>51</v>
      </c>
      <c r="C318" s="162" t="inlineStr">
        <is>
          <t>郑丽萍20（9273）</t>
        </is>
      </c>
      <c r="D318" s="162" t="n"/>
      <c r="E318" s="162" t="n">
        <v>1</v>
      </c>
      <c r="F318" s="162" t="n"/>
      <c r="G318" s="162" t="inlineStr">
        <is>
          <t>贾桂桂</t>
        </is>
      </c>
      <c r="H318" s="162" t="inlineStr">
        <is>
          <t>朱5178</t>
        </is>
      </c>
      <c r="I318" s="162" t="n">
        <v>1638</v>
      </c>
      <c r="J318" s="162" t="n"/>
      <c r="K318" s="162" t="n"/>
      <c r="L318" s="162" t="n">
        <v>45</v>
      </c>
      <c r="M318" s="162" t="n">
        <v>175</v>
      </c>
      <c r="N318" s="162" t="n">
        <v>121</v>
      </c>
      <c r="O318" s="162" t="n">
        <v>1400</v>
      </c>
      <c r="P318" s="162" t="n"/>
      <c r="Q318" s="162" t="n"/>
      <c r="R318" s="162" t="n">
        <v>11</v>
      </c>
      <c r="S318" s="162" t="n"/>
      <c r="T318" s="162" t="n"/>
      <c r="U318" s="162" t="n"/>
      <c r="V318" s="162" t="n"/>
      <c r="W318" s="162" t="n"/>
      <c r="X318" s="162" t="n"/>
      <c r="Y318" s="162" t="n"/>
      <c r="Z318" s="406" t="n">
        <v>1752</v>
      </c>
      <c r="AA318" s="162" t="inlineStr">
        <is>
          <t>对公</t>
        </is>
      </c>
      <c r="AB318" s="407" t="n"/>
      <c r="AC318" s="162" t="n"/>
      <c r="AD318" s="407" t="n"/>
      <c r="AE318" s="162" t="n"/>
      <c r="AF318" s="253" t="inlineStr">
        <is>
          <t>熊欢</t>
        </is>
      </c>
    </row>
    <row r="319" ht="25" customFormat="1" customHeight="1" s="406">
      <c r="A319" s="45" t="n">
        <v>45656</v>
      </c>
      <c r="B319" s="162" t="n">
        <v>83</v>
      </c>
      <c r="C319" s="162" t="inlineStr">
        <is>
          <t>王芝婷</t>
        </is>
      </c>
      <c r="D319" s="162" t="n"/>
      <c r="E319" s="162" t="n"/>
      <c r="F319" s="162" t="n">
        <v>1</v>
      </c>
      <c r="G319" s="162" t="n"/>
      <c r="H319" s="162" t="inlineStr">
        <is>
          <t>晶2853</t>
        </is>
      </c>
      <c r="I319" s="162" t="n">
        <v>1638</v>
      </c>
      <c r="J319" s="162" t="n"/>
      <c r="K319" s="162" t="n"/>
      <c r="L319" s="162" t="n"/>
      <c r="M319" s="162" t="n"/>
      <c r="N319" s="162" t="n"/>
      <c r="O319" s="162" t="n"/>
      <c r="P319" s="162" t="n"/>
      <c r="Q319" s="162" t="n"/>
      <c r="R319" s="162" t="n"/>
      <c r="S319" s="162" t="n">
        <v>20</v>
      </c>
      <c r="T319" s="162" t="n"/>
      <c r="U319" s="162" t="n"/>
      <c r="V319" s="162" t="n"/>
      <c r="W319" s="162" t="n"/>
      <c r="X319" s="162" t="n"/>
      <c r="Y319" s="162" t="n"/>
      <c r="Z319" s="406" t="n">
        <v>20</v>
      </c>
      <c r="AA319" s="162" t="inlineStr">
        <is>
          <t>对公</t>
        </is>
      </c>
      <c r="AB319" s="407" t="n"/>
      <c r="AC319" s="162" t="n"/>
      <c r="AD319" s="407" t="n"/>
      <c r="AE319" s="162" t="n"/>
      <c r="AF319" s="253" t="inlineStr">
        <is>
          <t>熊欢</t>
        </is>
      </c>
    </row>
    <row r="320" ht="25" customFormat="1" customHeight="1" s="406">
      <c r="A320" s="45" t="n">
        <v>45656</v>
      </c>
      <c r="B320" s="382" t="n">
        <v>84</v>
      </c>
      <c r="C320" s="382" t="inlineStr">
        <is>
          <t>李志花</t>
        </is>
      </c>
      <c r="D320" s="162" t="n"/>
      <c r="E320" s="162" t="n"/>
      <c r="F320" s="382" t="n">
        <v>1</v>
      </c>
      <c r="G320" s="162" t="n"/>
      <c r="H320" s="162" t="inlineStr">
        <is>
          <t>晶2853</t>
        </is>
      </c>
      <c r="I320" s="162" t="n">
        <v>1638</v>
      </c>
      <c r="J320" s="162" t="n"/>
      <c r="K320" s="162" t="n"/>
      <c r="L320" s="162" t="n"/>
      <c r="M320" s="162" t="n"/>
      <c r="N320" s="162" t="n">
        <v>121</v>
      </c>
      <c r="O320" s="162" t="n"/>
      <c r="P320" s="162" t="n"/>
      <c r="Q320" s="162" t="n"/>
      <c r="R320" s="162" t="n">
        <v>7</v>
      </c>
      <c r="S320" s="162" t="n"/>
      <c r="T320" s="162" t="n"/>
      <c r="U320" s="162" t="n"/>
      <c r="V320" s="162" t="n"/>
      <c r="W320" s="162" t="n"/>
      <c r="X320" s="162" t="n"/>
      <c r="Y320" s="162" t="n"/>
      <c r="Z320" s="406" t="n">
        <v>128</v>
      </c>
      <c r="AA320" s="162" t="inlineStr">
        <is>
          <t>对公</t>
        </is>
      </c>
      <c r="AB320" s="407" t="n"/>
      <c r="AC320" s="162" t="n"/>
      <c r="AD320" s="407" t="n"/>
      <c r="AE320" s="162" t="n"/>
      <c r="AF320" s="253" t="inlineStr">
        <is>
          <t>熊欢</t>
        </is>
      </c>
    </row>
    <row r="321" ht="25" customFormat="1" customHeight="1" s="406">
      <c r="A321" s="45" t="n">
        <v>45656</v>
      </c>
      <c r="B321" s="162" t="n">
        <v>96</v>
      </c>
      <c r="C321" s="162" t="inlineStr">
        <is>
          <t>夏令</t>
        </is>
      </c>
      <c r="D321" s="162" t="n"/>
      <c r="E321" s="162" t="n"/>
      <c r="F321" s="162" t="n">
        <v>1</v>
      </c>
      <c r="G321" s="162" t="n"/>
      <c r="H321" s="162" t="inlineStr">
        <is>
          <t>刘6822</t>
        </is>
      </c>
      <c r="I321" s="162" t="n">
        <v>1638</v>
      </c>
      <c r="J321" s="162" t="n"/>
      <c r="K321" s="162" t="n"/>
      <c r="L321" s="162" t="n"/>
      <c r="M321" s="162" t="n"/>
      <c r="N321" s="162" t="n"/>
      <c r="O321" s="162" t="n"/>
      <c r="P321" s="162" t="n"/>
      <c r="Q321" s="162" t="n"/>
      <c r="R321" s="162" t="n"/>
      <c r="S321" s="162" t="n"/>
      <c r="T321" s="162" t="n">
        <v>12</v>
      </c>
      <c r="U321" s="162" t="n"/>
      <c r="V321" s="162" t="n"/>
      <c r="W321" s="162" t="n"/>
      <c r="X321" s="162" t="n"/>
      <c r="Y321" s="162" t="n"/>
      <c r="Z321" s="406">
        <f>SUM(J321:Y321)</f>
        <v/>
      </c>
      <c r="AA321" s="162" t="inlineStr">
        <is>
          <t>对公</t>
        </is>
      </c>
      <c r="AB321" s="407" t="n"/>
      <c r="AC321" s="162" t="n"/>
      <c r="AD321" s="407" t="n"/>
      <c r="AE321" s="407" t="n"/>
      <c r="AF321" s="253" t="inlineStr">
        <is>
          <t>向文娟</t>
        </is>
      </c>
    </row>
    <row r="322" ht="25" customFormat="1" customHeight="1" s="406">
      <c r="A322" s="45" t="n">
        <v>45656</v>
      </c>
      <c r="B322" s="162" t="n">
        <v>51</v>
      </c>
      <c r="C322" s="162" t="inlineStr">
        <is>
          <t>吴杨阳</t>
        </is>
      </c>
      <c r="D322" s="162" t="n"/>
      <c r="E322" s="162" t="n"/>
      <c r="F322" s="162" t="n">
        <v>1</v>
      </c>
      <c r="G322" s="162" t="n"/>
      <c r="H322" s="162" t="inlineStr">
        <is>
          <t>G7322</t>
        </is>
      </c>
      <c r="I322" s="162" t="n">
        <v>1638</v>
      </c>
      <c r="J322" s="162" t="n"/>
      <c r="K322" s="162" t="n"/>
      <c r="L322" s="162" t="n"/>
      <c r="M322" s="162" t="n"/>
      <c r="N322" s="162" t="n"/>
      <c r="O322" s="162" t="n">
        <v>180</v>
      </c>
      <c r="P322" s="162" t="n">
        <v>140</v>
      </c>
      <c r="Q322" s="162" t="n">
        <v>40</v>
      </c>
      <c r="R322" s="162" t="n">
        <v>7</v>
      </c>
      <c r="S322" s="162" t="n"/>
      <c r="T322" s="162" t="n"/>
      <c r="U322" s="162" t="n"/>
      <c r="V322" s="162" t="n"/>
      <c r="W322" s="162" t="n"/>
      <c r="X322" s="162" t="n"/>
      <c r="Y322" s="162" t="n"/>
      <c r="Z322" s="406">
        <f>SUM(J322:Y322)</f>
        <v/>
      </c>
      <c r="AA322" s="162" t="inlineStr">
        <is>
          <t>对公</t>
        </is>
      </c>
      <c r="AB322" s="407" t="n"/>
      <c r="AC322" s="180" t="n"/>
      <c r="AD322" s="180" t="n"/>
      <c r="AE322" s="180" t="n"/>
      <c r="AF322" s="253" t="inlineStr">
        <is>
          <t>彭心怡</t>
        </is>
      </c>
    </row>
    <row r="323" ht="25" customFormat="1" customHeight="1" s="331">
      <c r="A323" s="45" t="n">
        <v>45656</v>
      </c>
      <c r="B323" s="162" t="n">
        <v>22</v>
      </c>
      <c r="C323" s="162" t="inlineStr">
        <is>
          <t>陈彩燕</t>
        </is>
      </c>
      <c r="D323" s="162" t="n"/>
      <c r="E323" s="162" t="n">
        <v>1</v>
      </c>
      <c r="F323" s="162" t="n"/>
      <c r="G323" s="162" t="inlineStr">
        <is>
          <t>章琼</t>
        </is>
      </c>
      <c r="H323" s="162" t="inlineStr">
        <is>
          <t>G1978</t>
        </is>
      </c>
      <c r="I323" s="162" t="n"/>
      <c r="J323" s="162" t="n"/>
      <c r="K323" s="162" t="n"/>
      <c r="L323" s="162" t="n"/>
      <c r="M323" s="162" t="n"/>
      <c r="N323" s="162" t="n">
        <v>180</v>
      </c>
      <c r="O323" s="162">
        <f>970-180</f>
        <v/>
      </c>
      <c r="P323" s="162" t="n">
        <v>200</v>
      </c>
      <c r="Q323" s="162" t="n"/>
      <c r="R323" s="162" t="n">
        <v>15</v>
      </c>
      <c r="S323" s="162" t="n"/>
      <c r="T323" s="162" t="n"/>
      <c r="U323" s="162" t="n"/>
      <c r="V323" s="162" t="n"/>
      <c r="W323" s="162" t="n"/>
      <c r="X323" s="162" t="n"/>
      <c r="Y323" s="162" t="n"/>
      <c r="Z323" s="406">
        <f>SUM(J323:Y323)</f>
        <v/>
      </c>
      <c r="AA323" s="162" t="inlineStr">
        <is>
          <t>对公</t>
        </is>
      </c>
      <c r="AB323" s="407" t="n"/>
      <c r="AC323" s="180" t="n"/>
      <c r="AD323" s="162" t="n"/>
      <c r="AE323" s="180" t="n"/>
      <c r="AF323" s="253" t="inlineStr">
        <is>
          <t>彭心怡</t>
        </is>
      </c>
      <c r="AG323" s="406" t="n"/>
      <c r="AH323" s="406" t="n"/>
      <c r="AI323" s="406" t="n"/>
      <c r="AJ323" s="406" t="n"/>
      <c r="AK323" s="406" t="n"/>
    </row>
    <row r="324" customFormat="1" s="406">
      <c r="A324" s="45" t="n">
        <v>45656</v>
      </c>
      <c r="B324" s="162" t="n">
        <v>28</v>
      </c>
      <c r="C324" s="162" t="inlineStr">
        <is>
          <t>沈阿几</t>
        </is>
      </c>
      <c r="D324" s="162" t="n"/>
      <c r="E324" s="162" t="n"/>
      <c r="F324" s="162" t="n">
        <v>1</v>
      </c>
      <c r="G324" s="162" t="n"/>
      <c r="H324" s="162" t="inlineStr">
        <is>
          <t>G3715</t>
        </is>
      </c>
      <c r="I324" s="162" t="n">
        <v>1638</v>
      </c>
      <c r="J324" s="162" t="n"/>
      <c r="K324" s="162" t="n"/>
      <c r="L324" s="162" t="n"/>
      <c r="M324" s="162" t="n"/>
      <c r="N324" s="162" t="n">
        <v>121</v>
      </c>
      <c r="O324" s="162" t="n"/>
      <c r="P324" s="162" t="n"/>
      <c r="Q324" s="162" t="n"/>
      <c r="R324" s="162" t="n">
        <v>7</v>
      </c>
      <c r="S324" s="162" t="n"/>
      <c r="T324" s="162" t="n"/>
      <c r="U324" s="162" t="n"/>
      <c r="V324" s="162" t="n"/>
      <c r="W324" s="162" t="n"/>
      <c r="Z324" s="406" t="n">
        <v>128</v>
      </c>
      <c r="AA324" s="162" t="inlineStr">
        <is>
          <t>对公</t>
        </is>
      </c>
      <c r="AB324" s="407" t="n"/>
      <c r="AC324" s="162" t="n"/>
      <c r="AD324" s="407" t="n"/>
      <c r="AF324" s="253" t="inlineStr">
        <is>
          <t>潘怡</t>
        </is>
      </c>
    </row>
    <row r="325" customFormat="1" s="406">
      <c r="A325" s="45" t="n">
        <v>45656</v>
      </c>
      <c r="B325" s="382" t="n">
        <v>29</v>
      </c>
      <c r="C325" s="382" t="inlineStr">
        <is>
          <t>吉克么沙扎</t>
        </is>
      </c>
      <c r="D325" s="162" t="n"/>
      <c r="E325" s="162" t="n"/>
      <c r="F325" s="382" t="n">
        <v>1</v>
      </c>
      <c r="G325" s="162" t="n"/>
      <c r="H325" s="382" t="inlineStr">
        <is>
          <t>G3715</t>
        </is>
      </c>
      <c r="I325" s="382" t="n">
        <v>1638</v>
      </c>
      <c r="J325" s="162" t="n"/>
      <c r="K325" s="162" t="n"/>
      <c r="L325" s="162" t="n"/>
      <c r="M325" s="162" t="n"/>
      <c r="N325" s="162" t="n">
        <v>121</v>
      </c>
      <c r="O325" s="162" t="n"/>
      <c r="P325" s="162" t="n">
        <v>140</v>
      </c>
      <c r="Q325" s="162" t="n"/>
      <c r="R325" s="162" t="n">
        <v>7</v>
      </c>
      <c r="S325" s="162" t="n"/>
      <c r="T325" s="162" t="n"/>
      <c r="U325" s="162" t="n"/>
      <c r="V325" s="162" t="n"/>
      <c r="W325" s="162" t="n"/>
      <c r="Z325" s="406" t="n">
        <v>268</v>
      </c>
      <c r="AA325" s="162" t="inlineStr">
        <is>
          <t>对公</t>
        </is>
      </c>
      <c r="AB325" s="407" t="n"/>
      <c r="AC325" s="162" t="n"/>
      <c r="AD325" s="407" t="n"/>
      <c r="AF325" s="253" t="inlineStr">
        <is>
          <t>潘怡</t>
        </is>
      </c>
    </row>
    <row r="326" customFormat="1" s="406">
      <c r="A326" s="45" t="n">
        <v>45656</v>
      </c>
      <c r="B326" s="412" t="n"/>
      <c r="C326" s="412" t="n"/>
      <c r="D326" s="162" t="n"/>
      <c r="E326" s="162" t="n"/>
      <c r="F326" s="412" t="n"/>
      <c r="G326" s="162" t="n"/>
      <c r="H326" s="412" t="n"/>
      <c r="I326" s="412" t="n"/>
      <c r="J326" s="162" t="n"/>
      <c r="K326" s="162" t="n"/>
      <c r="L326" s="162" t="n"/>
      <c r="M326" s="162" t="n"/>
      <c r="N326" s="162" t="n"/>
      <c r="O326" s="162" t="n">
        <v>1063</v>
      </c>
      <c r="P326" s="162" t="n"/>
      <c r="Q326" s="162" t="n">
        <v>40</v>
      </c>
      <c r="R326" s="162" t="n">
        <v>26</v>
      </c>
      <c r="S326" s="162" t="n"/>
      <c r="T326" s="162" t="n"/>
      <c r="U326" s="162" t="n"/>
      <c r="V326" s="162" t="n"/>
      <c r="W326" s="162" t="n"/>
      <c r="Z326" s="406" t="n">
        <v>1129</v>
      </c>
      <c r="AA326" s="162" t="inlineStr">
        <is>
          <t>对公</t>
        </is>
      </c>
      <c r="AB326" s="407" t="n"/>
      <c r="AC326" s="162" t="n"/>
      <c r="AD326" s="407" t="n"/>
      <c r="AF326" s="253" t="inlineStr">
        <is>
          <t>潘怡</t>
        </is>
      </c>
    </row>
    <row r="327" customFormat="1" s="372">
      <c r="A327" s="391" t="n">
        <v>45657</v>
      </c>
      <c r="B327" s="406" t="n">
        <v>4</v>
      </c>
      <c r="C327" s="406" t="inlineStr">
        <is>
          <t>王茹</t>
        </is>
      </c>
      <c r="D327" s="406" t="n"/>
      <c r="E327" s="406" t="n">
        <v>1</v>
      </c>
      <c r="F327" s="406" t="n"/>
      <c r="G327" s="406" t="inlineStr">
        <is>
          <t>向雅洁</t>
        </is>
      </c>
      <c r="H327" s="338" t="inlineStr">
        <is>
          <t>刘2586</t>
        </is>
      </c>
      <c r="I327" s="406" t="n">
        <v>1638</v>
      </c>
      <c r="J327" s="406" t="n"/>
      <c r="K327" s="406" t="n">
        <v>1208</v>
      </c>
      <c r="L327" s="406" t="n"/>
      <c r="M327" s="406" t="n"/>
      <c r="N327" s="406" t="n"/>
      <c r="O327" s="406" t="n"/>
      <c r="P327" s="406" t="n"/>
      <c r="Q327" s="406" t="n"/>
      <c r="R327" s="406" t="n"/>
      <c r="S327" s="406" t="n"/>
      <c r="T327" s="406" t="n"/>
      <c r="U327" s="406" t="n"/>
      <c r="V327" s="406" t="n"/>
      <c r="W327" s="406" t="n"/>
      <c r="X327" s="406" t="n"/>
      <c r="Y327" s="406" t="n"/>
      <c r="Z327" s="406" t="n">
        <v>1208</v>
      </c>
      <c r="AA327" s="406" t="inlineStr">
        <is>
          <t>12.30对公</t>
        </is>
      </c>
      <c r="AB327" s="406" t="n"/>
      <c r="AC327" s="406" t="n"/>
      <c r="AD327" s="406" t="inlineStr">
        <is>
          <t>（协）消癥化瘀散2号方7付+688套餐</t>
        </is>
      </c>
      <c r="AE327" s="406" t="n"/>
      <c r="AF327" s="406" t="inlineStr">
        <is>
          <t>熊欢</t>
        </is>
      </c>
    </row>
    <row r="328" customFormat="1" s="372">
      <c r="A328" s="391" t="n">
        <v>45657</v>
      </c>
      <c r="B328" s="406" t="n">
        <v>14</v>
      </c>
      <c r="C328" s="406" t="inlineStr">
        <is>
          <t>陈利华</t>
        </is>
      </c>
      <c r="D328" s="406" t="n"/>
      <c r="E328" s="406" t="n">
        <v>1</v>
      </c>
      <c r="F328" s="406" t="n"/>
      <c r="G328" s="406" t="inlineStr">
        <is>
          <t>王海燕</t>
        </is>
      </c>
      <c r="H328" s="338" t="inlineStr">
        <is>
          <t>胡1901</t>
        </is>
      </c>
      <c r="I328" s="406" t="n">
        <v>1638</v>
      </c>
      <c r="J328" s="406" t="n"/>
      <c r="K328" s="406" t="n"/>
      <c r="L328" s="406" t="n"/>
      <c r="M328" s="406" t="n"/>
      <c r="N328" s="406" t="n">
        <v>121</v>
      </c>
      <c r="O328" s="406" t="n"/>
      <c r="P328" s="406" t="n"/>
      <c r="Q328" s="406" t="n"/>
      <c r="R328" s="406" t="n">
        <v>7</v>
      </c>
      <c r="S328" s="406" t="n"/>
      <c r="T328" s="406" t="n"/>
      <c r="U328" s="406" t="n"/>
      <c r="V328" s="406" t="n"/>
      <c r="W328" s="406" t="n"/>
      <c r="X328" s="406" t="n"/>
      <c r="Y328" s="406" t="n"/>
      <c r="Z328" s="406" t="n">
        <v>128</v>
      </c>
      <c r="AA328" s="406" t="inlineStr">
        <is>
          <t>对公</t>
        </is>
      </c>
      <c r="AB328" s="406" t="n"/>
      <c r="AC328" s="406" t="n"/>
      <c r="AD328" s="406" t="n"/>
      <c r="AE328" s="406" t="n"/>
      <c r="AF328" s="406" t="inlineStr">
        <is>
          <t>熊欢</t>
        </is>
      </c>
    </row>
    <row r="329" customFormat="1" s="372">
      <c r="A329" s="391" t="n">
        <v>45657</v>
      </c>
      <c r="B329" s="406" t="n">
        <v>15</v>
      </c>
      <c r="C329" s="406" t="inlineStr">
        <is>
          <t>冯智慧</t>
        </is>
      </c>
      <c r="D329" s="406" t="n"/>
      <c r="E329" s="406" t="n"/>
      <c r="F329" s="406" t="n">
        <v>1</v>
      </c>
      <c r="G329" s="406" t="n"/>
      <c r="H329" s="338" t="inlineStr">
        <is>
          <t>胡1901</t>
        </is>
      </c>
      <c r="I329" s="406" t="n">
        <v>1638</v>
      </c>
      <c r="J329" s="406" t="n"/>
      <c r="K329" s="406" t="n"/>
      <c r="L329" s="406" t="n"/>
      <c r="M329" s="406" t="n"/>
      <c r="N329" s="406" t="n">
        <v>121</v>
      </c>
      <c r="O329" s="406" t="n"/>
      <c r="P329" s="406" t="n">
        <v>200</v>
      </c>
      <c r="Q329" s="406" t="n"/>
      <c r="R329" s="406" t="n">
        <v>7</v>
      </c>
      <c r="S329" s="406" t="n"/>
      <c r="T329" s="406" t="n"/>
      <c r="U329" s="406" t="n"/>
      <c r="V329" s="406" t="n"/>
      <c r="W329" s="406" t="n"/>
      <c r="X329" s="406" t="n"/>
      <c r="Y329" s="406" t="n"/>
      <c r="Z329" s="406" t="n">
        <v>328</v>
      </c>
      <c r="AA329" s="406" t="inlineStr">
        <is>
          <t>对公</t>
        </is>
      </c>
      <c r="AB329" s="406" t="n"/>
      <c r="AC329" s="406" t="n"/>
      <c r="AD329" s="406" t="n"/>
      <c r="AE329" s="406" t="inlineStr">
        <is>
          <t>1638报号复诊实际简易</t>
        </is>
      </c>
      <c r="AF329" s="406" t="inlineStr">
        <is>
          <t>熊欢</t>
        </is>
      </c>
    </row>
    <row r="330" ht="25" customFormat="1" customHeight="1" s="406">
      <c r="A330" s="45" t="n">
        <v>45657</v>
      </c>
      <c r="B330" s="404" t="n"/>
      <c r="C330" s="205" t="inlineStr">
        <is>
          <t>王芝婷</t>
        </is>
      </c>
      <c r="D330" s="162" t="n"/>
      <c r="E330" s="404" t="n"/>
      <c r="F330" s="162" t="n"/>
      <c r="G330" s="162" t="inlineStr">
        <is>
          <t>王海燕</t>
        </is>
      </c>
      <c r="H330" s="338" t="inlineStr">
        <is>
          <t>晶2853</t>
        </is>
      </c>
      <c r="I330" s="406" t="n">
        <v>1638</v>
      </c>
      <c r="J330" s="162" t="n"/>
      <c r="K330" s="162" t="n"/>
      <c r="L330" s="162" t="n"/>
      <c r="M330" s="162" t="n"/>
      <c r="N330" s="162" t="n"/>
      <c r="O330" s="162" t="n"/>
      <c r="P330" s="162" t="n">
        <v>200</v>
      </c>
      <c r="Q330" s="162" t="n"/>
      <c r="R330" s="162" t="n"/>
      <c r="S330" s="162" t="n"/>
      <c r="T330" s="162" t="n"/>
      <c r="U330" s="162" t="n"/>
      <c r="V330" s="162" t="n"/>
      <c r="W330" s="162" t="n"/>
      <c r="X330" s="162" t="n"/>
      <c r="Y330" s="162" t="n"/>
      <c r="Z330" s="406">
        <f>SUM(J330:Y330)</f>
        <v/>
      </c>
      <c r="AA330" s="162" t="inlineStr">
        <is>
          <t>对公</t>
        </is>
      </c>
      <c r="AB330" s="407" t="n"/>
      <c r="AC330" s="162" t="n"/>
      <c r="AD330" s="407" t="n"/>
      <c r="AE330" s="162" t="n"/>
      <c r="AF330" s="253" t="inlineStr">
        <is>
          <t>熊欢</t>
        </is>
      </c>
    </row>
    <row r="331" ht="25" customFormat="1" customHeight="1" s="406">
      <c r="A331" s="45" t="n">
        <v>45657</v>
      </c>
      <c r="B331" s="404" t="n"/>
      <c r="C331" s="413" t="n"/>
      <c r="D331" s="162" t="n"/>
      <c r="E331" s="254" t="n"/>
      <c r="F331" s="162" t="n"/>
      <c r="G331" s="162" t="inlineStr">
        <is>
          <t>王海燕</t>
        </is>
      </c>
      <c r="H331" s="338" t="inlineStr">
        <is>
          <t>晶2853</t>
        </is>
      </c>
      <c r="I331" s="406" t="n">
        <v>1638</v>
      </c>
      <c r="J331" s="162" t="n"/>
      <c r="K331" s="162" t="n"/>
      <c r="L331" s="162" t="n">
        <v>377.1</v>
      </c>
      <c r="M331" s="162" t="n"/>
      <c r="N331" s="162" t="n"/>
      <c r="O331" s="162" t="n"/>
      <c r="P331" s="162" t="n"/>
      <c r="Q331" s="162" t="n"/>
      <c r="R331" s="162" t="n">
        <v>90</v>
      </c>
      <c r="S331" s="162" t="n"/>
      <c r="T331" s="162" t="n"/>
      <c r="U331" s="162" t="n"/>
      <c r="V331" s="162" t="n"/>
      <c r="W331" s="162" t="n"/>
      <c r="X331" s="162" t="n"/>
      <c r="Y331" s="162" t="n"/>
      <c r="Z331" s="406">
        <f>SUM(J331:Y331)</f>
        <v/>
      </c>
      <c r="AA331" s="162" t="inlineStr">
        <is>
          <t>对公</t>
        </is>
      </c>
      <c r="AB331" s="407" t="n"/>
      <c r="AC331" s="162" t="n"/>
      <c r="AD331" s="407" t="n"/>
      <c r="AE331" s="162" t="n"/>
      <c r="AF331" s="253" t="inlineStr">
        <is>
          <t>熊欢</t>
        </is>
      </c>
    </row>
    <row r="332" ht="25" customFormat="1" customHeight="1" s="406">
      <c r="A332" s="45" t="n">
        <v>45657</v>
      </c>
      <c r="B332" s="254" t="n"/>
      <c r="C332" s="413" t="n"/>
      <c r="D332" s="162" t="n"/>
      <c r="E332" s="162" t="n"/>
      <c r="F332" s="162" t="inlineStr">
        <is>
          <t>简易</t>
        </is>
      </c>
      <c r="G332" s="162" t="n"/>
      <c r="H332" s="338" t="inlineStr">
        <is>
          <t>晶2853</t>
        </is>
      </c>
      <c r="I332" s="406" t="n">
        <v>1638</v>
      </c>
      <c r="J332" s="162" t="n"/>
      <c r="K332" s="162" t="n"/>
      <c r="L332" s="162" t="n"/>
      <c r="M332" s="162" t="n"/>
      <c r="N332" s="162" t="n"/>
      <c r="O332" s="162" t="n"/>
      <c r="P332" s="162" t="n"/>
      <c r="Q332" s="162" t="n"/>
      <c r="R332" s="162" t="n"/>
      <c r="S332" s="162" t="n">
        <v>10</v>
      </c>
      <c r="T332" s="162" t="n"/>
      <c r="U332" s="162" t="n"/>
      <c r="V332" s="162" t="n"/>
      <c r="W332" s="162" t="n"/>
      <c r="X332" s="162" t="n"/>
      <c r="Y332" s="162" t="n"/>
      <c r="Z332" s="406">
        <f>SUM(J332:Y332)</f>
        <v/>
      </c>
      <c r="AA332" s="162" t="inlineStr">
        <is>
          <t>对公</t>
        </is>
      </c>
      <c r="AB332" s="407" t="n"/>
      <c r="AC332" s="162" t="n"/>
      <c r="AD332" s="407" t="n"/>
      <c r="AE332" s="162" t="n"/>
      <c r="AF332" s="253" t="inlineStr">
        <is>
          <t>熊欢</t>
        </is>
      </c>
    </row>
    <row r="333" customFormat="1" s="372">
      <c r="A333" s="391" t="n">
        <v>45657</v>
      </c>
      <c r="B333" s="406" t="n">
        <v>45</v>
      </c>
      <c r="C333" s="414" t="n"/>
      <c r="D333" s="406" t="n"/>
      <c r="E333" s="406" t="n">
        <v>1</v>
      </c>
      <c r="F333" s="406" t="n"/>
      <c r="G333" s="406" t="inlineStr">
        <is>
          <t>王海燕</t>
        </is>
      </c>
      <c r="H333" s="338" t="inlineStr">
        <is>
          <t>晶2853</t>
        </is>
      </c>
      <c r="I333" s="406" t="n">
        <v>1638</v>
      </c>
      <c r="J333" s="406" t="n"/>
      <c r="K333" s="406" t="n"/>
      <c r="L333" s="406" t="n">
        <v>71</v>
      </c>
      <c r="M333" s="406" t="n"/>
      <c r="N333" s="406" t="n"/>
      <c r="O333" s="406" t="n"/>
      <c r="P333" s="406" t="n"/>
      <c r="Q333" s="406" t="n"/>
      <c r="R333" s="406" t="n"/>
      <c r="S333" s="406" t="n"/>
      <c r="T333" s="406" t="n"/>
      <c r="U333" s="406" t="n"/>
      <c r="V333" s="406" t="n"/>
      <c r="W333" s="406" t="n"/>
      <c r="X333" s="406" t="n"/>
      <c r="Y333" s="406" t="n"/>
      <c r="Z333" s="406" t="n">
        <v>71</v>
      </c>
      <c r="AA333" s="406" t="inlineStr">
        <is>
          <t>对公</t>
        </is>
      </c>
      <c r="AB333" s="406" t="n"/>
      <c r="AC333" s="406" t="n"/>
      <c r="AD333" s="406" t="inlineStr">
        <is>
          <t>迪巧1盒</t>
        </is>
      </c>
      <c r="AE333" s="406" t="n"/>
      <c r="AF333" s="406" t="inlineStr">
        <is>
          <t>熊欢</t>
        </is>
      </c>
    </row>
    <row r="334" customFormat="1" s="372">
      <c r="A334" s="391" t="n">
        <v>45657</v>
      </c>
      <c r="B334" s="406" t="n">
        <v>77</v>
      </c>
      <c r="C334" s="406" t="inlineStr">
        <is>
          <t>李志花</t>
        </is>
      </c>
      <c r="D334" s="406" t="n"/>
      <c r="E334" s="406" t="n"/>
      <c r="F334" s="406" t="n">
        <v>1</v>
      </c>
      <c r="G334" s="406" t="n"/>
      <c r="H334" s="338" t="inlineStr">
        <is>
          <t>晶2853</t>
        </is>
      </c>
      <c r="I334" s="406" t="n">
        <v>1638</v>
      </c>
      <c r="J334" s="406" t="n"/>
      <c r="K334" s="406" t="n"/>
      <c r="L334" s="406" t="n"/>
      <c r="M334" s="406" t="n"/>
      <c r="N334" s="406" t="n"/>
      <c r="O334" s="406" t="n"/>
      <c r="P334" s="406" t="n"/>
      <c r="Q334" s="406" t="n"/>
      <c r="R334" s="406" t="n"/>
      <c r="S334" s="406" t="n">
        <v>10</v>
      </c>
      <c r="T334" s="406" t="n"/>
      <c r="U334" s="406" t="n"/>
      <c r="V334" s="406" t="n"/>
      <c r="W334" s="406" t="n"/>
      <c r="X334" s="406" t="n"/>
      <c r="Y334" s="406" t="n"/>
      <c r="Z334" s="406" t="n">
        <v>10</v>
      </c>
      <c r="AA334" s="406" t="inlineStr">
        <is>
          <t>对公</t>
        </is>
      </c>
      <c r="AB334" s="406" t="n"/>
      <c r="AC334" s="406" t="n"/>
      <c r="AD334" s="406" t="n"/>
      <c r="AE334" s="406" t="n"/>
      <c r="AF334" s="406" t="inlineStr">
        <is>
          <t>熊欢</t>
        </is>
      </c>
    </row>
    <row r="335" customFormat="1" s="372">
      <c r="A335" s="391" t="n">
        <v>45657</v>
      </c>
      <c r="B335" s="406" t="n">
        <v>97</v>
      </c>
      <c r="C335" s="406" t="inlineStr">
        <is>
          <t>沈园园</t>
        </is>
      </c>
      <c r="D335" s="406" t="n">
        <v>1</v>
      </c>
      <c r="E335" s="406" t="n"/>
      <c r="F335" s="406" t="n"/>
      <c r="G335" s="406" t="inlineStr">
        <is>
          <t>王海燕</t>
        </is>
      </c>
      <c r="H335" s="338" t="inlineStr">
        <is>
          <t>菜8956</t>
        </is>
      </c>
      <c r="I335" s="406" t="n">
        <v>1638</v>
      </c>
      <c r="J335" s="406" t="n"/>
      <c r="K335" s="406" t="n"/>
      <c r="L335" s="406" t="n">
        <v>1397.4</v>
      </c>
      <c r="M335" s="406" t="n"/>
      <c r="N335" s="406" t="n"/>
      <c r="O335" s="406" t="n"/>
      <c r="P335" s="406" t="n"/>
      <c r="Q335" s="406" t="n"/>
      <c r="R335" s="406" t="n">
        <v>65</v>
      </c>
      <c r="S335" s="406" t="n"/>
      <c r="T335" s="406" t="n"/>
      <c r="U335" s="406" t="n"/>
      <c r="V335" s="406" t="n"/>
      <c r="W335" s="406" t="n"/>
      <c r="X335" s="406" t="n"/>
      <c r="Y335" s="406" t="n"/>
      <c r="Z335" s="406" t="n">
        <v>1462.4</v>
      </c>
      <c r="AA335" s="406" t="inlineStr">
        <is>
          <t>对公</t>
        </is>
      </c>
      <c r="AB335" s="406" t="n"/>
      <c r="AC335" s="406" t="n"/>
      <c r="AD335" s="406" t="inlineStr">
        <is>
          <t>尤文2瓶，王医生申请减免诊金</t>
        </is>
      </c>
      <c r="AE335" s="406" t="n"/>
      <c r="AF335" s="406" t="inlineStr">
        <is>
          <t>熊欢</t>
        </is>
      </c>
    </row>
    <row r="336" ht="28" customFormat="1" customHeight="1" s="406">
      <c r="A336" s="45" t="n">
        <v>45657</v>
      </c>
      <c r="B336" s="382" t="n">
        <v>23</v>
      </c>
      <c r="C336" s="162" t="inlineStr">
        <is>
          <t>孙婷45（6089）</t>
        </is>
      </c>
      <c r="D336" s="373" t="n"/>
      <c r="E336" s="393" t="n">
        <v>1</v>
      </c>
      <c r="F336" s="373" t="n"/>
      <c r="G336" s="162" t="inlineStr">
        <is>
          <t>孙静</t>
        </is>
      </c>
      <c r="H336" s="162" t="inlineStr">
        <is>
          <t>G8852</t>
        </is>
      </c>
      <c r="I336" s="162" t="n">
        <v>1638</v>
      </c>
      <c r="J336" s="162" t="n"/>
      <c r="K336" s="162" t="n"/>
      <c r="L336" s="162">
        <f>2742.8-M336</f>
        <v/>
      </c>
      <c r="M336" s="162">
        <f>298+175</f>
        <v/>
      </c>
      <c r="N336" s="162" t="n"/>
      <c r="O336" s="162" t="n">
        <v>400</v>
      </c>
      <c r="P336" s="162" t="n">
        <v>200</v>
      </c>
      <c r="Q336" s="162" t="n"/>
      <c r="R336" s="162" t="n">
        <v>94</v>
      </c>
      <c r="S336" s="162" t="n">
        <v>75</v>
      </c>
      <c r="T336" s="162" t="n"/>
      <c r="U336" s="162" t="n"/>
      <c r="V336" s="162" t="n"/>
      <c r="W336" s="162" t="n"/>
      <c r="X336" s="162" t="n"/>
      <c r="Y336" s="162" t="n"/>
      <c r="Z336" s="70">
        <f>SUM(J336:Y336)</f>
        <v/>
      </c>
      <c r="AA336" s="162" t="inlineStr">
        <is>
          <t>对公</t>
        </is>
      </c>
      <c r="AB336" s="407" t="n"/>
      <c r="AC336" s="162" t="n"/>
      <c r="AD336" s="407" t="inlineStr">
        <is>
          <t>地屈*1+尤文*1</t>
        </is>
      </c>
      <c r="AE336" s="407" t="n"/>
      <c r="AF336" s="253" t="inlineStr">
        <is>
          <t>罗茜</t>
        </is>
      </c>
    </row>
    <row r="337" ht="28" customFormat="1" customHeight="1" s="406">
      <c r="A337" s="45" t="n">
        <v>45657</v>
      </c>
      <c r="B337" s="254" t="n"/>
      <c r="C337" s="411" t="n"/>
      <c r="D337" s="373" t="n"/>
      <c r="E337" s="394" t="n"/>
      <c r="F337" s="373" t="n"/>
      <c r="G337" s="162" t="inlineStr">
        <is>
          <t>曾亚萍</t>
        </is>
      </c>
      <c r="H337" s="162" t="n"/>
      <c r="I337" s="162" t="n"/>
      <c r="J337" s="162" t="n">
        <v>653.8</v>
      </c>
      <c r="K337" s="162" t="n"/>
      <c r="L337" s="162" t="n"/>
      <c r="M337" s="162" t="n"/>
      <c r="N337" s="162" t="n"/>
      <c r="O337" s="162" t="n"/>
      <c r="P337" s="162" t="n"/>
      <c r="Q337" s="162" t="n"/>
      <c r="R337" s="162" t="n"/>
      <c r="S337" s="162" t="n"/>
      <c r="T337" s="162" t="n"/>
      <c r="U337" s="162" t="n"/>
      <c r="V337" s="162" t="n"/>
      <c r="W337" s="162" t="n"/>
      <c r="X337" s="162" t="n"/>
      <c r="Y337" s="162" t="n"/>
      <c r="Z337" s="70">
        <f>SUM(J337:Y337)</f>
        <v/>
      </c>
      <c r="AA337" s="162" t="inlineStr">
        <is>
          <t>对公</t>
        </is>
      </c>
      <c r="AB337" s="407" t="n"/>
      <c r="AC337" s="162" t="n"/>
      <c r="AD337" s="407" t="n"/>
      <c r="AE337" s="407" t="n"/>
      <c r="AF337" s="253" t="inlineStr">
        <is>
          <t>罗茜</t>
        </is>
      </c>
    </row>
    <row r="338" customFormat="1" s="216">
      <c r="A338" s="208" t="n">
        <v>45657</v>
      </c>
      <c r="B338" s="33" t="n">
        <v>26</v>
      </c>
      <c r="C338" s="37" t="inlineStr">
        <is>
          <t>李媛</t>
        </is>
      </c>
      <c r="D338" s="390" t="n">
        <v>1</v>
      </c>
      <c r="E338" s="33" t="n"/>
      <c r="F338" s="33" t="n"/>
      <c r="G338" s="37" t="inlineStr">
        <is>
          <t>张宇良</t>
        </is>
      </c>
      <c r="H338" s="390" t="inlineStr">
        <is>
          <t>林3668</t>
        </is>
      </c>
      <c r="I338" s="390" t="n">
        <v>1638</v>
      </c>
      <c r="J338" s="390" t="n">
        <v>346.8</v>
      </c>
      <c r="K338" s="390" t="n">
        <v>799</v>
      </c>
      <c r="L338" s="390" t="n"/>
      <c r="M338" s="390" t="n"/>
      <c r="N338" s="390" t="n"/>
      <c r="O338" s="390" t="n"/>
      <c r="P338" s="390" t="n"/>
      <c r="Q338" s="390" t="n"/>
      <c r="R338" s="390" t="n">
        <v>4</v>
      </c>
      <c r="S338" s="390" t="n">
        <v>50</v>
      </c>
      <c r="Z338" s="406">
        <f>SUM(J338:S338)</f>
        <v/>
      </c>
      <c r="AA338" s="162" t="inlineStr">
        <is>
          <t>对公</t>
        </is>
      </c>
      <c r="AD338" s="390" t="inlineStr">
        <is>
          <t>4元中单</t>
        </is>
      </c>
      <c r="AE338" s="390" t="n"/>
      <c r="AF338" s="390" t="inlineStr">
        <is>
          <t>黄灿</t>
        </is>
      </c>
    </row>
    <row r="339" ht="25" customFormat="1" customHeight="1" s="406">
      <c r="A339" s="45" t="n">
        <v>45656</v>
      </c>
      <c r="B339" s="162" t="n">
        <v>88</v>
      </c>
      <c r="C339" s="162" t="inlineStr">
        <is>
          <t>周小芳</t>
        </is>
      </c>
      <c r="D339" s="162" t="n">
        <v>1</v>
      </c>
      <c r="E339" s="162" t="n"/>
      <c r="F339" s="162" t="n"/>
      <c r="G339" s="162" t="inlineStr">
        <is>
          <t>向雅洁</t>
        </is>
      </c>
      <c r="H339" s="162" t="n"/>
      <c r="I339" s="162" t="n"/>
      <c r="J339" s="162" t="n"/>
      <c r="K339" s="162" t="n">
        <v>688</v>
      </c>
      <c r="L339" s="162" t="n"/>
      <c r="M339" s="162" t="n"/>
      <c r="N339" s="162" t="n"/>
      <c r="O339" s="162" t="n"/>
      <c r="P339" s="162" t="n"/>
      <c r="Q339" s="162" t="n"/>
      <c r="R339" s="162" t="n"/>
      <c r="S339" s="162" t="n"/>
      <c r="T339" s="162" t="n"/>
      <c r="U339" s="162" t="n"/>
      <c r="V339" s="162" t="n">
        <v>4</v>
      </c>
      <c r="W339" s="162" t="n"/>
      <c r="X339" s="162" t="n"/>
      <c r="Y339" s="162" t="n"/>
      <c r="Z339" s="406">
        <f>SUM(J339:Y339)</f>
        <v/>
      </c>
      <c r="AA339" s="162" t="inlineStr">
        <is>
          <t>对公</t>
        </is>
      </c>
      <c r="AB339" s="407" t="n"/>
      <c r="AC339" s="162" t="n"/>
      <c r="AD339" s="407" t="inlineStr">
        <is>
          <t>688套餐+4元耗材，向医生申请减免诊金</t>
        </is>
      </c>
      <c r="AE339" s="162" t="n"/>
      <c r="AF339" s="253" t="inlineStr">
        <is>
          <t>熊欢</t>
        </is>
      </c>
    </row>
    <row r="340" customFormat="1" s="216">
      <c r="A340" s="45" t="n">
        <v>45657</v>
      </c>
      <c r="B340" s="33" t="n">
        <v>27</v>
      </c>
      <c r="C340" s="37" t="inlineStr">
        <is>
          <t>李觐</t>
        </is>
      </c>
      <c r="D340" s="390" t="n">
        <v>1</v>
      </c>
      <c r="E340" s="33" t="n"/>
      <c r="F340" s="33" t="n"/>
      <c r="G340" s="37" t="inlineStr">
        <is>
          <t>张宇良</t>
        </is>
      </c>
      <c r="H340" s="390" t="inlineStr">
        <is>
          <t>林3668</t>
        </is>
      </c>
      <c r="I340" s="390" t="n">
        <v>1638</v>
      </c>
      <c r="J340" s="390" t="n">
        <v>744</v>
      </c>
      <c r="K340" s="390" t="n"/>
      <c r="L340" s="390" t="n"/>
      <c r="M340" s="390" t="n"/>
      <c r="N340" s="390" t="n"/>
      <c r="O340" s="390" t="n"/>
      <c r="P340" s="390" t="n"/>
      <c r="Q340" s="390" t="n"/>
      <c r="R340" s="390" t="n"/>
      <c r="S340" s="390" t="n">
        <v>50</v>
      </c>
      <c r="T340" s="406">
        <f>SUM(J340:S340)</f>
        <v/>
      </c>
      <c r="U340" s="162" t="inlineStr">
        <is>
          <t>对公</t>
        </is>
      </c>
      <c r="V340" s="390" t="n"/>
      <c r="W340" s="390" t="n"/>
      <c r="X340" s="390" t="n"/>
      <c r="Y340" s="390" t="inlineStr">
        <is>
          <t>黄灿</t>
        </is>
      </c>
    </row>
    <row r="341" ht="25" customFormat="1" customHeight="1" s="331">
      <c r="A341" s="45" t="n">
        <v>45657</v>
      </c>
      <c r="B341" s="162" t="n">
        <v>32</v>
      </c>
      <c r="C341" s="162" t="inlineStr">
        <is>
          <t>吴杨阳</t>
        </is>
      </c>
      <c r="D341" s="162" t="n"/>
      <c r="E341" s="162" t="n"/>
      <c r="F341" s="162" t="n">
        <v>1</v>
      </c>
      <c r="G341" s="162" t="n"/>
      <c r="H341" s="162" t="inlineStr">
        <is>
          <t>G7322</t>
        </is>
      </c>
      <c r="I341" s="162" t="n">
        <v>1638</v>
      </c>
      <c r="J341" s="162" t="n"/>
      <c r="K341" s="162" t="n"/>
      <c r="L341" s="162" t="n"/>
      <c r="M341" s="162" t="n"/>
      <c r="N341" s="162" t="n"/>
      <c r="O341" s="162" t="n">
        <v>180</v>
      </c>
      <c r="P341" s="162" t="n">
        <v>140</v>
      </c>
      <c r="Q341" s="162" t="n"/>
      <c r="R341" s="162" t="n">
        <v>7</v>
      </c>
      <c r="S341" s="162" t="n"/>
      <c r="T341" s="162" t="n"/>
      <c r="U341" s="162" t="n"/>
      <c r="V341" s="162" t="n"/>
      <c r="W341" s="162" t="n"/>
      <c r="X341" s="162" t="n"/>
      <c r="Y341" s="162" t="n"/>
      <c r="Z341" s="406">
        <f>SUM(J341:Y341)</f>
        <v/>
      </c>
      <c r="AA341" s="162" t="inlineStr">
        <is>
          <t>对公</t>
        </is>
      </c>
      <c r="AB341" s="407" t="n"/>
      <c r="AC341" s="180" t="n"/>
      <c r="AD341" s="180" t="n"/>
      <c r="AE341" s="180" t="n"/>
      <c r="AF341" s="253" t="inlineStr">
        <is>
          <t>彭心怡</t>
        </is>
      </c>
      <c r="AG341" s="406" t="n"/>
      <c r="AH341" s="406" t="n"/>
      <c r="AI341" s="406" t="n"/>
      <c r="AJ341" s="406" t="n"/>
      <c r="AK341" s="406" t="n"/>
    </row>
    <row r="342" ht="25" customFormat="1" customHeight="1" s="331">
      <c r="A342" s="45" t="n">
        <v>45657</v>
      </c>
      <c r="B342" s="162" t="n">
        <v>33</v>
      </c>
      <c r="C342" s="162" t="inlineStr">
        <is>
          <t>王庆娟</t>
        </is>
      </c>
      <c r="D342" s="162" t="n"/>
      <c r="E342" s="162" t="n"/>
      <c r="F342" s="162" t="n">
        <v>1</v>
      </c>
      <c r="G342" s="162" t="n"/>
      <c r="H342" s="162" t="n"/>
      <c r="I342" s="162" t="n"/>
      <c r="J342" s="162" t="n"/>
      <c r="K342" s="162" t="n"/>
      <c r="L342" s="162" t="n"/>
      <c r="M342" s="162" t="n"/>
      <c r="N342" s="162" t="n"/>
      <c r="O342" s="162" t="n"/>
      <c r="P342" s="162" t="n"/>
      <c r="Q342" s="162" t="n">
        <v>10</v>
      </c>
      <c r="R342" s="162" t="n"/>
      <c r="S342" s="162" t="n"/>
      <c r="T342" s="162" t="n"/>
      <c r="U342" s="162" t="n"/>
      <c r="V342" s="162" t="n"/>
      <c r="W342" s="162" t="n"/>
      <c r="X342" s="162" t="n"/>
      <c r="Y342" s="162" t="n"/>
      <c r="Z342" s="406">
        <f>SUM(J342:Y342)</f>
        <v/>
      </c>
      <c r="AA342" s="162" t="inlineStr">
        <is>
          <t>对公</t>
        </is>
      </c>
      <c r="AB342" s="407" t="n"/>
      <c r="AC342" s="180" t="n"/>
      <c r="AD342" s="180" t="n"/>
      <c r="AE342" s="180" t="n"/>
      <c r="AF342" s="253" t="inlineStr">
        <is>
          <t>彭心怡</t>
        </is>
      </c>
      <c r="AG342" s="406" t="n"/>
      <c r="AH342" s="406" t="n"/>
      <c r="AI342" s="406" t="n"/>
      <c r="AJ342" s="406" t="n"/>
      <c r="AK342" s="406" t="n"/>
    </row>
    <row r="343" customFormat="1" s="406">
      <c r="H343" s="338" t="n"/>
    </row>
    <row r="344" customFormat="1" s="406">
      <c r="H344" s="338" t="n"/>
    </row>
    <row r="345" customFormat="1" s="406">
      <c r="H345" s="338" t="n"/>
    </row>
    <row r="346" customFormat="1" s="406">
      <c r="H346" s="338" t="n"/>
    </row>
    <row r="472" ht="49" customFormat="1" customHeight="1" s="114">
      <c r="A472" s="114" t="inlineStr">
        <is>
          <t>总计</t>
        </is>
      </c>
      <c r="B472" s="114" t="n"/>
      <c r="C472" s="114" t="n"/>
      <c r="D472" s="114" t="n"/>
      <c r="E472" s="114" t="n"/>
      <c r="F472" s="114" t="n"/>
      <c r="G472" s="114" t="n"/>
      <c r="H472" s="358" t="n"/>
      <c r="Z472" s="114">
        <f>SUM(Z4:Z471)</f>
        <v/>
      </c>
    </row>
  </sheetData>
  <autoFilter ref="A3:AF342"/>
  <mergeCells count="136">
    <mergeCell ref="L2:M2"/>
    <mergeCell ref="B66:B69"/>
    <mergeCell ref="E23:E26"/>
    <mergeCell ref="H311:H312"/>
    <mergeCell ref="E73:E74"/>
    <mergeCell ref="C29:C30"/>
    <mergeCell ref="B263:B264"/>
    <mergeCell ref="H50:H51"/>
    <mergeCell ref="C134:C135"/>
    <mergeCell ref="C299:C301"/>
    <mergeCell ref="C330:C333"/>
    <mergeCell ref="D263:D264"/>
    <mergeCell ref="C276:C277"/>
    <mergeCell ref="E276:E277"/>
    <mergeCell ref="A2:A3"/>
    <mergeCell ref="C2:C3"/>
    <mergeCell ref="E2:E3"/>
    <mergeCell ref="C27:C28"/>
    <mergeCell ref="AA2:AA3"/>
    <mergeCell ref="AC2:AC3"/>
    <mergeCell ref="I50:I51"/>
    <mergeCell ref="C66:C69"/>
    <mergeCell ref="C263:C264"/>
    <mergeCell ref="B1:AF1"/>
    <mergeCell ref="B276:B277"/>
    <mergeCell ref="E238:E239"/>
    <mergeCell ref="H172:H173"/>
    <mergeCell ref="B153:B154"/>
    <mergeCell ref="E36:E38"/>
    <mergeCell ref="B27:B28"/>
    <mergeCell ref="I70:I71"/>
    <mergeCell ref="F325:F326"/>
    <mergeCell ref="C218:C219"/>
    <mergeCell ref="C240:C242"/>
    <mergeCell ref="I7:I8"/>
    <mergeCell ref="F5:F6"/>
    <mergeCell ref="F20:F21"/>
    <mergeCell ref="C281:C282"/>
    <mergeCell ref="F2:F3"/>
    <mergeCell ref="I134:I135"/>
    <mergeCell ref="G23:G26"/>
    <mergeCell ref="H2:H3"/>
    <mergeCell ref="B83:B85"/>
    <mergeCell ref="B237:B239"/>
    <mergeCell ref="C336:C337"/>
    <mergeCell ref="D75:D76"/>
    <mergeCell ref="F311:F312"/>
    <mergeCell ref="N2:O2"/>
    <mergeCell ref="P2:Q2"/>
    <mergeCell ref="B187:B188"/>
    <mergeCell ref="F33:F34"/>
    <mergeCell ref="C129:C130"/>
    <mergeCell ref="I33:I34"/>
    <mergeCell ref="AF2:AF3"/>
    <mergeCell ref="C297:C298"/>
    <mergeCell ref="H66:H69"/>
    <mergeCell ref="C153:C154"/>
    <mergeCell ref="H263:H264"/>
    <mergeCell ref="H75:H76"/>
    <mergeCell ref="I172:I173"/>
    <mergeCell ref="B281:B282"/>
    <mergeCell ref="D23:D26"/>
    <mergeCell ref="I9:I10"/>
    <mergeCell ref="I153:I154"/>
    <mergeCell ref="I311:I312"/>
    <mergeCell ref="E68:E69"/>
    <mergeCell ref="B134:B135"/>
    <mergeCell ref="F281:F282"/>
    <mergeCell ref="C5:C6"/>
    <mergeCell ref="I36:I39"/>
    <mergeCell ref="C237:C239"/>
    <mergeCell ref="C73:C74"/>
    <mergeCell ref="D218:D219"/>
    <mergeCell ref="C20:C21"/>
    <mergeCell ref="I75:I76"/>
    <mergeCell ref="B2:B3"/>
    <mergeCell ref="B73:B74"/>
    <mergeCell ref="D2:D3"/>
    <mergeCell ref="C50:C51"/>
    <mergeCell ref="H325:H326"/>
    <mergeCell ref="F66:F67"/>
    <mergeCell ref="Z2:Z3"/>
    <mergeCell ref="AB2:AB3"/>
    <mergeCell ref="B172:B173"/>
    <mergeCell ref="AD2:AD3"/>
    <mergeCell ref="C254:C256"/>
    <mergeCell ref="C70:C71"/>
    <mergeCell ref="E241:E242"/>
    <mergeCell ref="B325:B326"/>
    <mergeCell ref="AD75:AD76"/>
    <mergeCell ref="B33:B34"/>
    <mergeCell ref="C36:C39"/>
    <mergeCell ref="B20:B21"/>
    <mergeCell ref="C23:C26"/>
    <mergeCell ref="D29:D30"/>
    <mergeCell ref="F29:F30"/>
    <mergeCell ref="B36:B39"/>
    <mergeCell ref="H5:H6"/>
    <mergeCell ref="B75:B76"/>
    <mergeCell ref="H33:H34"/>
    <mergeCell ref="B218:B219"/>
    <mergeCell ref="B240:B242"/>
    <mergeCell ref="R2:V2"/>
    <mergeCell ref="H134:H135"/>
    <mergeCell ref="G2:G3"/>
    <mergeCell ref="I27:I28"/>
    <mergeCell ref="I2:I3"/>
    <mergeCell ref="I325:I326"/>
    <mergeCell ref="C172:C173"/>
    <mergeCell ref="C325:C326"/>
    <mergeCell ref="B70:B71"/>
    <mergeCell ref="C33:C34"/>
    <mergeCell ref="C187:C188"/>
    <mergeCell ref="F70:F71"/>
    <mergeCell ref="AE2:AE3"/>
    <mergeCell ref="C75:C76"/>
    <mergeCell ref="C311:C312"/>
    <mergeCell ref="H70:H71"/>
    <mergeCell ref="I66:I69"/>
    <mergeCell ref="C99:C100"/>
    <mergeCell ref="I263:I264"/>
    <mergeCell ref="H36:H39"/>
    <mergeCell ref="I5:I6"/>
    <mergeCell ref="F153:F154"/>
    <mergeCell ref="H153:H154"/>
    <mergeCell ref="F27:F28"/>
    <mergeCell ref="C83:C85"/>
    <mergeCell ref="H27:H28"/>
    <mergeCell ref="AC25:AC26"/>
    <mergeCell ref="B129:B130"/>
    <mergeCell ref="B5:B6"/>
    <mergeCell ref="B311:B312"/>
    <mergeCell ref="D187:D188"/>
    <mergeCell ref="B50:B51"/>
    <mergeCell ref="C266:C267"/>
    <mergeCell ref="AE134:AE135"/>
  </mergeCells>
  <conditionalFormatting sqref="C23">
    <cfRule type="duplicateValues" priority="15" dxfId="0"/>
  </conditionalFormatting>
  <conditionalFormatting sqref="C42">
    <cfRule type="duplicateValues" priority="17" dxfId="0"/>
  </conditionalFormatting>
  <conditionalFormatting sqref="C48">
    <cfRule type="duplicateValues" priority="16" dxfId="0"/>
  </conditionalFormatting>
  <conditionalFormatting sqref="C57">
    <cfRule type="duplicateValues" priority="14" dxfId="0"/>
  </conditionalFormatting>
  <conditionalFormatting sqref="C78">
    <cfRule type="duplicateValues" priority="13" dxfId="0"/>
  </conditionalFormatting>
  <conditionalFormatting sqref="C98">
    <cfRule type="duplicateValues" priority="8" dxfId="0"/>
  </conditionalFormatting>
  <conditionalFormatting sqref="C99">
    <cfRule type="duplicateValues" priority="11" dxfId="0"/>
  </conditionalFormatting>
  <conditionalFormatting sqref="C101">
    <cfRule type="duplicateValues" priority="10" dxfId="0"/>
  </conditionalFormatting>
  <conditionalFormatting sqref="C131">
    <cfRule type="duplicateValues" priority="7" dxfId="0"/>
  </conditionalFormatting>
  <conditionalFormatting sqref="C139">
    <cfRule type="duplicateValues" priority="6" dxfId="0"/>
  </conditionalFormatting>
  <conditionalFormatting sqref="C146">
    <cfRule type="duplicateValues" priority="5" dxfId="0"/>
  </conditionalFormatting>
  <conditionalFormatting sqref="C221">
    <cfRule type="duplicateValues" priority="2" dxfId="0"/>
  </conditionalFormatting>
  <conditionalFormatting sqref="C226">
    <cfRule type="duplicateValues" priority="1" dxfId="0"/>
  </conditionalFormatting>
  <conditionalFormatting sqref="C112:C114">
    <cfRule type="duplicateValues" priority="9" dxfId="0"/>
  </conditionalFormatting>
  <conditionalFormatting sqref="C16 D17:D18 E19">
    <cfRule type="duplicateValues" priority="23" dxfId="0"/>
  </conditionalFormatting>
  <conditionalFormatting sqref="C95 C96">
    <cfRule type="duplicateValues" priority="12" dxfId="0"/>
  </conditionalFormatting>
  <conditionalFormatting sqref="C197 C200">
    <cfRule type="duplicateValues" priority="3" dxfId="0"/>
  </conditionalFormatting>
  <pageMargins left="0.75" right="0.75" top="1" bottom="1" header="0.5" footer="0.5"/>
  <pageSetup orientation="portrait" paperSize="9"/>
  <legacyDrawing xmlns:r="http://schemas.openxmlformats.org/officeDocument/2006/relationships" r:id="anysvml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XFD462"/>
  <sheetViews>
    <sheetView zoomScale="90" zoomScaleNormal="90" workbookViewId="0">
      <pane ySplit="3" topLeftCell="A4" activePane="bottomLeft" state="frozen"/>
      <selection activeCell="A1" sqref="A1"/>
      <selection pane="bottomLeft" activeCell="X4" sqref="X4:X265"/>
    </sheetView>
  </sheetViews>
  <sheetFormatPr baseColWidth="8" defaultColWidth="9" defaultRowHeight="14"/>
  <cols>
    <col width="11.1363636363636" customWidth="1" style="406" min="1" max="1"/>
    <col width="10.1545454545455" customWidth="1" style="406" min="2" max="2"/>
    <col width="18.5636363636364" customWidth="1" style="406" min="3" max="3"/>
    <col width="7.33636363636364" customWidth="1" style="406" min="4" max="7"/>
    <col width="8.881818181818179" customWidth="1" style="338" min="8" max="8"/>
    <col width="8.890909090909091" customWidth="1" style="406" min="9" max="9"/>
    <col width="7.63636363636364" customWidth="1" style="406" min="10" max="10"/>
    <col width="9.445454545454551" customWidth="1" style="406" min="11" max="11"/>
    <col width="7.34545454545455" customWidth="1" style="406" min="12" max="12"/>
    <col width="7.5" customWidth="1" style="406" min="13" max="13"/>
    <col width="8.881818181818179" customWidth="1" style="406" min="14" max="14"/>
    <col width="8.32727272727273" customWidth="1" style="406" min="15" max="15"/>
    <col width="8.19090909090909" customWidth="1" style="406" min="16" max="16"/>
    <col width="7.9" customWidth="1" style="406" min="17" max="17"/>
    <col width="7.63636363636364" customWidth="1" style="406" min="18" max="18"/>
    <col width="8.472727272727271" customWidth="1" style="406" min="19" max="19"/>
    <col width="7.78181818181818" customWidth="1" style="406" min="20" max="20"/>
    <col width="9.16363636363636" customWidth="1" style="406" min="21" max="21"/>
    <col width="9.445454545454551" customWidth="1" style="406" min="22" max="22"/>
    <col width="8.33636363636364" customWidth="1" style="406" min="23" max="23"/>
    <col width="10.0545454545455" customWidth="1" style="406" min="24" max="24"/>
    <col width="10.5545454545455" customWidth="1" style="406" min="25" max="25"/>
    <col width="9.027272727272729" customWidth="1" style="406" min="26" max="27"/>
    <col width="15.8272727272727" customWidth="1" style="406" min="28" max="29"/>
    <col width="10.9727272727273" customWidth="1" style="406" min="30" max="30"/>
    <col width="9" customWidth="1" style="406" min="31" max="16381"/>
  </cols>
  <sheetData>
    <row r="1" ht="61" customHeight="1" s="408">
      <c r="A1" s="223" t="n"/>
      <c r="B1" s="18" t="inlineStr">
        <is>
          <t>2024年12月 （日报）</t>
        </is>
      </c>
      <c r="C1" s="409" t="n"/>
      <c r="D1" s="409" t="n"/>
      <c r="E1" s="409" t="n"/>
      <c r="F1" s="409" t="n"/>
      <c r="G1" s="409" t="n"/>
      <c r="H1" s="409" t="n"/>
      <c r="I1" s="409" t="n"/>
      <c r="J1" s="409" t="n"/>
      <c r="K1" s="409" t="n"/>
      <c r="L1" s="409" t="n"/>
      <c r="M1" s="409" t="n"/>
      <c r="N1" s="409" t="n"/>
      <c r="O1" s="409" t="n"/>
      <c r="P1" s="409" t="n"/>
      <c r="Q1" s="409" t="n"/>
      <c r="R1" s="409" t="n"/>
      <c r="S1" s="409" t="n"/>
      <c r="T1" s="409" t="n"/>
      <c r="U1" s="409" t="n"/>
      <c r="V1" s="409" t="n"/>
      <c r="W1" s="409" t="n"/>
      <c r="X1" s="409" t="n"/>
      <c r="Y1" s="409" t="n"/>
      <c r="Z1" s="409" t="n"/>
      <c r="AA1" s="409" t="n"/>
      <c r="AB1" s="409" t="n"/>
      <c r="AC1" s="409" t="n"/>
      <c r="AD1" s="410" t="n"/>
    </row>
    <row r="2" ht="16.5" customHeight="1" s="408">
      <c r="A2" s="339" t="inlineStr">
        <is>
          <t>日期</t>
        </is>
      </c>
      <c r="B2" s="340" t="inlineStr">
        <is>
          <t>序号</t>
        </is>
      </c>
      <c r="C2" s="61" t="inlineStr">
        <is>
          <t>姓名</t>
        </is>
      </c>
      <c r="D2" s="340" t="inlineStr">
        <is>
          <t>初诊</t>
        </is>
      </c>
      <c r="E2" s="340" t="inlineStr">
        <is>
          <t>复诊</t>
        </is>
      </c>
      <c r="F2" s="339" t="inlineStr">
        <is>
          <t>简易</t>
        </is>
      </c>
      <c r="G2" s="340" t="inlineStr">
        <is>
          <t>专家</t>
        </is>
      </c>
      <c r="H2" s="341" t="inlineStr">
        <is>
          <t>会员码</t>
        </is>
      </c>
      <c r="I2" s="340" t="inlineStr">
        <is>
          <t>预约号</t>
        </is>
      </c>
      <c r="J2" s="340" t="inlineStr">
        <is>
          <t>中药</t>
        </is>
      </c>
      <c r="K2" s="340" t="inlineStr">
        <is>
          <t>中医治疗</t>
        </is>
      </c>
      <c r="L2" s="340" t="inlineStr">
        <is>
          <t>西药</t>
        </is>
      </c>
      <c r="M2" s="410" t="n"/>
      <c r="N2" s="340" t="inlineStr">
        <is>
          <t>检验</t>
        </is>
      </c>
      <c r="O2" s="410" t="n"/>
      <c r="P2" s="340" t="inlineStr">
        <is>
          <t>B超类</t>
        </is>
      </c>
      <c r="Q2" s="410" t="n"/>
      <c r="R2" s="340" t="inlineStr">
        <is>
          <t>西医治疗类</t>
        </is>
      </c>
      <c r="S2" s="409" t="n"/>
      <c r="T2" s="409" t="n"/>
      <c r="U2" s="410" t="n"/>
      <c r="V2" s="340" t="inlineStr">
        <is>
          <t>挂号费</t>
        </is>
      </c>
      <c r="W2" s="340" t="inlineStr">
        <is>
          <t>蛋白</t>
        </is>
      </c>
      <c r="X2" s="340" t="inlineStr">
        <is>
          <t>消费</t>
        </is>
      </c>
      <c r="Y2" s="342" t="inlineStr">
        <is>
          <t>收款方式</t>
        </is>
      </c>
      <c r="Z2" s="342" t="inlineStr">
        <is>
          <t>系统未开单</t>
        </is>
      </c>
      <c r="AA2" s="343" t="inlineStr">
        <is>
          <t>蛋白
瓶数</t>
        </is>
      </c>
      <c r="AB2" s="342" t="inlineStr">
        <is>
          <t>备注</t>
        </is>
      </c>
      <c r="AC2" s="342" t="inlineStr">
        <is>
          <t>报号说明</t>
        </is>
      </c>
      <c r="AD2" s="344" t="inlineStr">
        <is>
          <t>收费员</t>
        </is>
      </c>
      <c r="AE2" s="195" t="n"/>
      <c r="AF2" s="195" t="n"/>
      <c r="AG2" s="195" t="n"/>
      <c r="AH2" s="195" t="n"/>
      <c r="AI2" s="195" t="n"/>
    </row>
    <row r="3" ht="34" customHeight="1" s="408">
      <c r="A3" s="411" t="n"/>
      <c r="B3" s="411" t="n"/>
      <c r="C3" s="411" t="n"/>
      <c r="D3" s="411" t="n"/>
      <c r="E3" s="411" t="n"/>
      <c r="F3" s="411" t="n"/>
      <c r="G3" s="411" t="n"/>
      <c r="H3" s="411" t="n"/>
      <c r="I3" s="411" t="n"/>
      <c r="J3" s="340" t="inlineStr">
        <is>
          <t>中药</t>
        </is>
      </c>
      <c r="K3" s="340" t="inlineStr">
        <is>
          <t>针灸等</t>
        </is>
      </c>
      <c r="L3" s="340" t="inlineStr">
        <is>
          <t>西药</t>
        </is>
      </c>
      <c r="M3" s="340" t="inlineStr">
        <is>
          <t>保健品</t>
        </is>
      </c>
      <c r="N3" s="340" t="inlineStr">
        <is>
          <t>孕三项</t>
        </is>
      </c>
      <c r="O3" s="340" t="inlineStr">
        <is>
          <t>检验/化验</t>
        </is>
      </c>
      <c r="P3" s="340" t="inlineStr">
        <is>
          <t xml:space="preserve"> 彩超</t>
        </is>
      </c>
      <c r="Q3" s="340" t="inlineStr">
        <is>
          <t>心电图/胎心</t>
        </is>
      </c>
      <c r="R3" s="340" t="inlineStr">
        <is>
          <t>治疗</t>
        </is>
      </c>
      <c r="S3" s="340" t="inlineStr">
        <is>
          <t>打针一</t>
        </is>
      </c>
      <c r="T3" s="340" t="inlineStr">
        <is>
          <t>打针二</t>
        </is>
      </c>
      <c r="U3" s="340" t="inlineStr">
        <is>
          <t>其他</t>
        </is>
      </c>
      <c r="V3" s="340" t="inlineStr">
        <is>
          <t>挂号费</t>
        </is>
      </c>
      <c r="W3" s="340" t="inlineStr">
        <is>
          <t>蛋白</t>
        </is>
      </c>
      <c r="X3" s="411" t="n"/>
      <c r="Y3" s="411" t="n"/>
      <c r="Z3" s="411" t="n"/>
      <c r="AA3" s="411" t="n"/>
      <c r="AB3" s="411" t="n"/>
      <c r="AC3" s="411" t="n"/>
      <c r="AD3" s="411" t="n"/>
      <c r="AE3" s="195" t="n"/>
      <c r="AF3" s="195" t="n"/>
      <c r="AG3" s="195" t="n"/>
      <c r="AH3" s="195" t="n"/>
      <c r="AI3" s="195" t="n"/>
    </row>
    <row r="4" ht="25" customFormat="1" customHeight="1" s="406">
      <c r="A4" s="45" t="n">
        <v>45658</v>
      </c>
      <c r="B4" s="162" t="n">
        <v>19</v>
      </c>
      <c r="C4" s="162" t="inlineStr">
        <is>
          <t>朱定平</t>
        </is>
      </c>
      <c r="D4" s="162" t="n"/>
      <c r="E4" s="162" t="n">
        <v>1</v>
      </c>
      <c r="F4" s="162" t="n"/>
      <c r="G4" s="162" t="inlineStr">
        <is>
          <t>王海燕</t>
        </is>
      </c>
      <c r="H4" s="162" t="inlineStr">
        <is>
          <t>晶2853</t>
        </is>
      </c>
      <c r="I4" s="162" t="n">
        <v>1638</v>
      </c>
      <c r="J4" s="162" t="n"/>
      <c r="K4" s="162" t="n"/>
      <c r="L4" s="162" t="n">
        <v>118</v>
      </c>
      <c r="M4" s="162" t="n"/>
      <c r="N4" s="162" t="n"/>
      <c r="O4" s="162" t="n"/>
      <c r="P4" s="162" t="n"/>
      <c r="Q4" s="162" t="n"/>
      <c r="R4" s="162" t="n"/>
      <c r="S4" s="162" t="n"/>
      <c r="T4" s="162" t="n"/>
      <c r="U4" s="162" t="n"/>
      <c r="V4" s="162" t="n"/>
      <c r="W4" s="406" t="n"/>
      <c r="X4" s="406" t="n">
        <v>118</v>
      </c>
      <c r="Y4" s="162" t="inlineStr">
        <is>
          <t>对公</t>
        </is>
      </c>
      <c r="AB4" s="407" t="inlineStr">
        <is>
          <t>地屈1盒</t>
        </is>
      </c>
      <c r="AC4" s="407" t="n"/>
      <c r="AD4" s="253" t="inlineStr">
        <is>
          <t>熊欢</t>
        </is>
      </c>
    </row>
    <row r="5" ht="25" customFormat="1" customHeight="1" s="406">
      <c r="A5" s="45" t="n">
        <v>45658</v>
      </c>
      <c r="B5" s="162" t="n">
        <v>46</v>
      </c>
      <c r="C5" s="162" t="inlineStr">
        <is>
          <t>冉碧霞</t>
        </is>
      </c>
      <c r="D5" s="162" t="n"/>
      <c r="E5" s="162" t="n"/>
      <c r="F5" s="162" t="n">
        <v>1</v>
      </c>
      <c r="G5" s="162" t="n"/>
      <c r="H5" s="162" t="inlineStr">
        <is>
          <t>G1978</t>
        </is>
      </c>
      <c r="I5" s="162" t="n">
        <v>1638</v>
      </c>
      <c r="J5" s="162" t="n"/>
      <c r="K5" s="162" t="n"/>
      <c r="L5" s="162" t="n"/>
      <c r="M5" s="162" t="n"/>
      <c r="N5" s="162" t="n"/>
      <c r="O5" s="162" t="n"/>
      <c r="P5" s="162" t="n">
        <v>360</v>
      </c>
      <c r="Q5" s="162" t="n"/>
      <c r="R5" s="162" t="n"/>
      <c r="S5" s="162" t="n"/>
      <c r="T5" s="162" t="n"/>
      <c r="U5" s="162" t="n"/>
      <c r="V5" s="162" t="n"/>
      <c r="W5" s="406" t="n"/>
      <c r="X5" s="406" t="n">
        <v>360</v>
      </c>
      <c r="Y5" s="162" t="inlineStr">
        <is>
          <t>对公</t>
        </is>
      </c>
      <c r="AB5" s="407" t="n"/>
      <c r="AC5" s="407" t="n"/>
      <c r="AD5" s="253" t="inlineStr">
        <is>
          <t>熊欢</t>
        </is>
      </c>
    </row>
    <row r="6" ht="25" customFormat="1" customHeight="1" s="406">
      <c r="A6" s="45" t="n">
        <v>45658</v>
      </c>
      <c r="B6" s="162" t="n">
        <v>54</v>
      </c>
      <c r="C6" s="162" t="inlineStr">
        <is>
          <t>冯智慧</t>
        </is>
      </c>
      <c r="D6" s="162" t="n"/>
      <c r="E6" s="162" t="n"/>
      <c r="F6" s="162" t="n">
        <v>1</v>
      </c>
      <c r="G6" s="162" t="n"/>
      <c r="H6" s="162" t="inlineStr">
        <is>
          <t>胡1901</t>
        </is>
      </c>
      <c r="I6" s="162" t="n">
        <v>1638</v>
      </c>
      <c r="J6" s="162" t="n"/>
      <c r="K6" s="162" t="n"/>
      <c r="L6" s="162" t="n"/>
      <c r="M6" s="162" t="n"/>
      <c r="N6" s="162" t="n"/>
      <c r="O6" s="162" t="n"/>
      <c r="P6" s="162" t="n">
        <v>60</v>
      </c>
      <c r="Q6" s="162" t="n"/>
      <c r="R6" s="162" t="n"/>
      <c r="S6" s="162" t="n"/>
      <c r="T6" s="162" t="n"/>
      <c r="U6" s="162" t="n"/>
      <c r="V6" s="162" t="n"/>
      <c r="W6" s="406" t="n"/>
      <c r="X6" s="406" t="n">
        <v>60</v>
      </c>
      <c r="Y6" s="162" t="inlineStr">
        <is>
          <t>对公</t>
        </is>
      </c>
      <c r="AB6" s="407" t="n"/>
      <c r="AC6" s="407" t="n"/>
      <c r="AD6" s="253" t="inlineStr">
        <is>
          <t>熊欢</t>
        </is>
      </c>
    </row>
    <row r="7" ht="25" customFormat="1" customHeight="1" s="406">
      <c r="A7" s="45" t="n">
        <v>45658</v>
      </c>
      <c r="B7" s="162" t="n">
        <v>64</v>
      </c>
      <c r="C7" s="162" t="inlineStr">
        <is>
          <t>王芝婷</t>
        </is>
      </c>
      <c r="D7" s="162" t="n"/>
      <c r="E7" s="162" t="n"/>
      <c r="F7" s="162" t="n">
        <v>1</v>
      </c>
      <c r="G7" s="162" t="n"/>
      <c r="H7" s="162" t="inlineStr">
        <is>
          <t>晶2853</t>
        </is>
      </c>
      <c r="I7" s="162" t="n">
        <v>1638</v>
      </c>
      <c r="J7" s="162" t="n"/>
      <c r="K7" s="162" t="n"/>
      <c r="L7" s="162" t="n"/>
      <c r="M7" s="162" t="n"/>
      <c r="N7" s="162" t="n"/>
      <c r="O7" s="162" t="n"/>
      <c r="P7" s="162" t="n"/>
      <c r="Q7" s="162" t="n"/>
      <c r="R7" s="162" t="n"/>
      <c r="S7" s="162" t="n">
        <v>10</v>
      </c>
      <c r="T7" s="162" t="n"/>
      <c r="U7" s="162" t="n"/>
      <c r="V7" s="162" t="n"/>
      <c r="W7" s="406" t="n"/>
      <c r="X7" s="406" t="n">
        <v>10</v>
      </c>
      <c r="Y7" s="162" t="inlineStr">
        <is>
          <t>对公</t>
        </is>
      </c>
      <c r="AB7" s="407" t="n"/>
      <c r="AC7" s="407" t="n"/>
      <c r="AD7" s="253" t="inlineStr">
        <is>
          <t>熊欢</t>
        </is>
      </c>
    </row>
    <row r="8" ht="25" customFormat="1" customHeight="1" s="406">
      <c r="A8" s="45" t="n">
        <v>45658</v>
      </c>
      <c r="B8" s="162" t="n">
        <v>63</v>
      </c>
      <c r="C8" s="162" t="inlineStr">
        <is>
          <t>杨桃20（1234）</t>
        </is>
      </c>
      <c r="D8" s="162" t="n"/>
      <c r="E8" s="162" t="n"/>
      <c r="F8" s="162" t="n">
        <v>1</v>
      </c>
      <c r="G8" s="162" t="n"/>
      <c r="H8" s="162" t="inlineStr">
        <is>
          <t>晶2853</t>
        </is>
      </c>
      <c r="I8" s="412" t="n"/>
      <c r="J8" s="162" t="n"/>
      <c r="K8" s="162" t="n"/>
      <c r="L8" s="162" t="n"/>
      <c r="M8" s="162" t="n"/>
      <c r="N8" s="162" t="n">
        <v>121</v>
      </c>
      <c r="O8" s="162" t="n"/>
      <c r="P8" s="162" t="n"/>
      <c r="Q8" s="162" t="n"/>
      <c r="R8" s="162" t="n">
        <v>7</v>
      </c>
      <c r="S8" s="162" t="n"/>
      <c r="T8" s="162" t="n"/>
      <c r="U8" s="162" t="n"/>
      <c r="V8" s="162" t="n"/>
      <c r="X8" s="406">
        <f>SUM(J8:V8)</f>
        <v/>
      </c>
      <c r="Y8" s="162" t="inlineStr">
        <is>
          <t>对公</t>
        </is>
      </c>
      <c r="AB8" s="407" t="n"/>
      <c r="AC8" s="407" t="n"/>
      <c r="AD8" s="253" t="inlineStr">
        <is>
          <t>熊欢</t>
        </is>
      </c>
    </row>
    <row r="9" ht="25" customFormat="1" customHeight="1" s="406">
      <c r="A9" s="45" t="n">
        <v>45658</v>
      </c>
      <c r="B9" s="162" t="n">
        <v>89</v>
      </c>
      <c r="C9" s="162" t="inlineStr">
        <is>
          <t>李莹迎</t>
        </is>
      </c>
      <c r="D9" s="162" t="n"/>
      <c r="E9" s="162" t="n"/>
      <c r="F9" s="162" t="n">
        <v>1</v>
      </c>
      <c r="G9" s="162" t="n"/>
      <c r="H9" s="162" t="inlineStr">
        <is>
          <t>刘6822</t>
        </is>
      </c>
      <c r="I9" s="412" t="n"/>
      <c r="J9" s="162" t="n"/>
      <c r="K9" s="162" t="n"/>
      <c r="L9" s="162" t="n"/>
      <c r="M9" s="162" t="n"/>
      <c r="N9" s="162" t="n"/>
      <c r="O9" s="162" t="n"/>
      <c r="P9" s="162" t="n"/>
      <c r="Q9" s="162" t="n"/>
      <c r="R9" s="162" t="n"/>
      <c r="S9" s="162" t="n"/>
      <c r="T9" s="162" t="n">
        <v>12</v>
      </c>
      <c r="U9" s="162" t="n"/>
      <c r="V9" s="162" t="n"/>
      <c r="X9" s="406">
        <f>SUM(J9:V9)</f>
        <v/>
      </c>
      <c r="Y9" s="162" t="inlineStr">
        <is>
          <t>对公</t>
        </is>
      </c>
      <c r="AB9" s="401" t="n"/>
      <c r="AC9" s="401" t="n"/>
      <c r="AD9" s="253" t="inlineStr">
        <is>
          <t>向文娟</t>
        </is>
      </c>
    </row>
    <row r="10" ht="25" customFormat="1" customHeight="1" s="406">
      <c r="A10" s="45" t="n">
        <v>45658</v>
      </c>
      <c r="B10" s="162" t="n">
        <v>38</v>
      </c>
      <c r="C10" s="162" t="inlineStr">
        <is>
          <t>李志芳</t>
        </is>
      </c>
      <c r="D10" s="162" t="n"/>
      <c r="E10" s="162" t="n">
        <v>1</v>
      </c>
      <c r="F10" s="162" t="n"/>
      <c r="G10" s="162" t="inlineStr">
        <is>
          <t>谭丹芳</t>
        </is>
      </c>
      <c r="H10" s="162" t="inlineStr">
        <is>
          <t>娟4666</t>
        </is>
      </c>
      <c r="I10" s="411" t="n"/>
      <c r="J10" s="162" t="n"/>
      <c r="K10" s="162" t="n"/>
      <c r="L10" s="162">
        <f>261+1124</f>
        <v/>
      </c>
      <c r="M10" s="162" t="n"/>
      <c r="N10" s="162" t="n">
        <v>180</v>
      </c>
      <c r="O10" s="162" t="n">
        <v>90</v>
      </c>
      <c r="P10" s="162" t="n"/>
      <c r="Q10" s="162" t="n"/>
      <c r="R10" s="162">
        <f>66-25+30</f>
        <v/>
      </c>
      <c r="S10" s="162" t="n">
        <v>25</v>
      </c>
      <c r="T10" s="162" t="n"/>
      <c r="U10" s="162" t="n"/>
      <c r="V10" s="162" t="n"/>
      <c r="W10" s="406" t="n"/>
      <c r="X10" s="406">
        <f>SUM(J10:V10)</f>
        <v/>
      </c>
      <c r="Y10" s="162" t="inlineStr">
        <is>
          <t>对公</t>
        </is>
      </c>
      <c r="AB10" s="407" t="n"/>
      <c r="AC10" s="407" t="n"/>
      <c r="AD10" s="253" t="inlineStr">
        <is>
          <t>罗茜</t>
        </is>
      </c>
    </row>
    <row r="11" ht="25" customFormat="1" customHeight="1" s="406">
      <c r="A11" s="45" t="n">
        <v>45658</v>
      </c>
      <c r="B11" s="162" t="n">
        <v>24</v>
      </c>
      <c r="C11" s="162" t="inlineStr">
        <is>
          <t>罗冰心</t>
        </is>
      </c>
      <c r="D11" s="162" t="n">
        <v>1</v>
      </c>
      <c r="E11" s="162" t="n"/>
      <c r="F11" s="162" t="n"/>
      <c r="G11" s="162" t="inlineStr">
        <is>
          <t>章琼</t>
        </is>
      </c>
      <c r="H11" s="162" t="inlineStr">
        <is>
          <t>萍0857</t>
        </is>
      </c>
      <c r="I11" s="162" t="n">
        <v>1638</v>
      </c>
      <c r="J11" s="162" t="n"/>
      <c r="K11" s="162" t="n"/>
      <c r="L11" s="162" t="n"/>
      <c r="M11" s="162" t="n"/>
      <c r="N11" s="162" t="n"/>
      <c r="O11" s="162" t="n">
        <v>45</v>
      </c>
      <c r="P11" s="162" t="n"/>
      <c r="Q11" s="162" t="n"/>
      <c r="R11" s="162" t="n">
        <v>15</v>
      </c>
      <c r="S11" s="162" t="n"/>
      <c r="T11" s="162" t="n"/>
      <c r="U11" s="162" t="n">
        <v>20</v>
      </c>
      <c r="V11" s="162" t="n"/>
      <c r="W11" s="406" t="n"/>
      <c r="X11" s="406">
        <f>SUM(J11:V11)</f>
        <v/>
      </c>
      <c r="Y11" s="162" t="inlineStr">
        <is>
          <t>对公</t>
        </is>
      </c>
      <c r="AB11" s="407" t="n"/>
      <c r="AC11" s="407" t="n"/>
      <c r="AD11" s="253" t="inlineStr">
        <is>
          <t>彭心怡</t>
        </is>
      </c>
    </row>
    <row r="12" ht="25" customFormat="1" customHeight="1" s="406">
      <c r="A12" s="45" t="n">
        <v>45658</v>
      </c>
      <c r="B12" s="412" t="n"/>
      <c r="C12" s="412" t="n"/>
      <c r="D12" s="412" t="n"/>
      <c r="E12" s="162" t="n"/>
      <c r="F12" s="162" t="n"/>
      <c r="G12" s="162" t="inlineStr">
        <is>
          <t>章琼</t>
        </is>
      </c>
      <c r="H12" s="412" t="n"/>
      <c r="I12" s="412" t="n"/>
      <c r="J12" s="162" t="n"/>
      <c r="K12" s="162" t="n"/>
      <c r="L12" s="162" t="n"/>
      <c r="M12" s="162" t="n"/>
      <c r="N12" s="162" t="n"/>
      <c r="O12" s="162" t="n"/>
      <c r="P12" s="162" t="n">
        <v>350</v>
      </c>
      <c r="Q12" s="162" t="n"/>
      <c r="R12" s="162" t="n"/>
      <c r="S12" s="162" t="n"/>
      <c r="T12" s="162" t="n"/>
      <c r="U12" s="162" t="n"/>
      <c r="V12" s="162" t="n"/>
      <c r="W12" s="406" t="n"/>
      <c r="X12" s="406">
        <f>SUM(J12:V12)</f>
        <v/>
      </c>
      <c r="Y12" s="162" t="inlineStr">
        <is>
          <t>现金</t>
        </is>
      </c>
      <c r="AB12" s="407" t="inlineStr">
        <is>
          <t>部分现金部分对公</t>
        </is>
      </c>
      <c r="AC12" s="407" t="n"/>
      <c r="AD12" s="253" t="inlineStr">
        <is>
          <t>彭心怡</t>
        </is>
      </c>
    </row>
    <row r="13" ht="25" customFormat="1" customHeight="1" s="406">
      <c r="A13" s="45" t="n">
        <v>45658</v>
      </c>
      <c r="B13" s="412" t="n"/>
      <c r="C13" s="412" t="n"/>
      <c r="D13" s="412" t="n"/>
      <c r="E13" s="162" t="n"/>
      <c r="F13" s="162" t="n"/>
      <c r="G13" s="162" t="inlineStr">
        <is>
          <t>章琼</t>
        </is>
      </c>
      <c r="H13" s="412" t="n"/>
      <c r="I13" s="412" t="n"/>
      <c r="J13" s="162" t="n"/>
      <c r="K13" s="162" t="n"/>
      <c r="L13" s="162" t="n"/>
      <c r="M13" s="162" t="n"/>
      <c r="N13" s="162" t="n"/>
      <c r="O13" s="162" t="n"/>
      <c r="P13" s="162" t="n">
        <v>10</v>
      </c>
      <c r="Q13" s="162" t="n"/>
      <c r="R13" s="162" t="n"/>
      <c r="S13" s="162" t="n"/>
      <c r="T13" s="162" t="n"/>
      <c r="U13" s="162" t="n"/>
      <c r="V13" s="162" t="n"/>
      <c r="W13" s="406" t="n"/>
      <c r="X13" s="406">
        <f>SUM(J13:V13)</f>
        <v/>
      </c>
      <c r="Y13" s="162" t="inlineStr">
        <is>
          <t>对公</t>
        </is>
      </c>
      <c r="AB13" s="412" t="n"/>
      <c r="AC13" s="407" t="n"/>
      <c r="AD13" s="253" t="inlineStr">
        <is>
          <t>彭心怡</t>
        </is>
      </c>
    </row>
    <row r="14" ht="25" customFormat="1" customHeight="1" s="406">
      <c r="A14" s="45" t="n">
        <v>45658</v>
      </c>
      <c r="B14" s="412" t="n"/>
      <c r="C14" s="412" t="n"/>
      <c r="D14" s="412" t="n"/>
      <c r="E14" s="162" t="n"/>
      <c r="F14" s="162" t="n"/>
      <c r="G14" s="162" t="inlineStr">
        <is>
          <t>章琼</t>
        </is>
      </c>
      <c r="H14" s="412" t="n"/>
      <c r="I14" s="412" t="n"/>
      <c r="J14" s="162" t="n"/>
      <c r="K14" s="162" t="n"/>
      <c r="L14" s="162" t="n">
        <v>170</v>
      </c>
      <c r="M14" s="162" t="n"/>
      <c r="N14" s="162" t="n"/>
      <c r="O14" s="162" t="n"/>
      <c r="P14" s="162" t="n"/>
      <c r="Q14" s="162" t="n"/>
      <c r="R14" s="162" t="n">
        <v>230</v>
      </c>
      <c r="S14" s="162" t="n"/>
      <c r="T14" s="162" t="n"/>
      <c r="U14" s="162" t="n"/>
      <c r="V14" s="162" t="n"/>
      <c r="W14" s="406" t="n"/>
      <c r="X14" s="406">
        <f>SUM(J14:V14)</f>
        <v/>
      </c>
      <c r="Y14" s="162" t="inlineStr">
        <is>
          <t>现金</t>
        </is>
      </c>
      <c r="AB14" s="412" t="n"/>
      <c r="AC14" s="407" t="n"/>
      <c r="AD14" s="253" t="inlineStr">
        <is>
          <t>彭心怡</t>
        </is>
      </c>
    </row>
    <row r="15" ht="25" customFormat="1" customHeight="1" s="406">
      <c r="A15" s="45" t="n">
        <v>45658</v>
      </c>
      <c r="B15" s="411" t="n"/>
      <c r="C15" s="411" t="n"/>
      <c r="D15" s="411" t="n"/>
      <c r="E15" s="162" t="n"/>
      <c r="F15" s="162" t="n"/>
      <c r="G15" s="162" t="inlineStr">
        <is>
          <t>章琼</t>
        </is>
      </c>
      <c r="H15" s="411" t="n"/>
      <c r="I15" s="411" t="n"/>
      <c r="J15" s="162" t="n"/>
      <c r="K15" s="162" t="n"/>
      <c r="L15" s="162" t="n">
        <v>9</v>
      </c>
      <c r="M15" s="162" t="n"/>
      <c r="N15" s="162" t="n"/>
      <c r="O15" s="162" t="n"/>
      <c r="P15" s="162" t="n"/>
      <c r="Q15" s="162" t="n"/>
      <c r="R15" s="162" t="n"/>
      <c r="S15" s="162" t="n"/>
      <c r="T15" s="162" t="n"/>
      <c r="U15" s="162" t="n"/>
      <c r="V15" s="162" t="n"/>
      <c r="W15" s="406" t="n"/>
      <c r="X15" s="406">
        <f>SUM(J15:V15)</f>
        <v/>
      </c>
      <c r="Y15" s="162" t="inlineStr">
        <is>
          <t>对公</t>
        </is>
      </c>
      <c r="AB15" s="411" t="n"/>
      <c r="AC15" s="407" t="n"/>
      <c r="AD15" s="253" t="inlineStr">
        <is>
          <t>彭心怡</t>
        </is>
      </c>
    </row>
    <row r="16" ht="25" customFormat="1" customHeight="1" s="406">
      <c r="A16" s="45" t="n">
        <v>45658</v>
      </c>
      <c r="B16" s="382" t="n">
        <v>64</v>
      </c>
      <c r="C16" s="382" t="inlineStr">
        <is>
          <t>阿余以扎</t>
        </is>
      </c>
      <c r="D16" s="162" t="n"/>
      <c r="E16" s="162" t="n"/>
      <c r="F16" s="162" t="n">
        <v>1</v>
      </c>
      <c r="G16" s="162" t="n"/>
      <c r="H16" s="162" t="inlineStr">
        <is>
          <t>G7745</t>
        </is>
      </c>
      <c r="I16" s="162" t="n">
        <v>1638</v>
      </c>
      <c r="J16" s="162" t="n"/>
      <c r="K16" s="162" t="n"/>
      <c r="L16" s="162" t="n"/>
      <c r="M16" s="162" t="n"/>
      <c r="N16" s="162" t="n"/>
      <c r="O16" s="162" t="n">
        <v>35</v>
      </c>
      <c r="P16" s="162" t="n"/>
      <c r="Q16" s="162" t="n"/>
      <c r="R16" s="162" t="n">
        <v>15</v>
      </c>
      <c r="S16" s="162" t="n"/>
      <c r="T16" s="162" t="n"/>
      <c r="U16" s="162" t="n"/>
      <c r="V16" s="162" t="n"/>
      <c r="W16" s="406" t="n"/>
      <c r="X16" s="406">
        <f>SUM(J16:V16)</f>
        <v/>
      </c>
      <c r="Y16" s="162" t="inlineStr">
        <is>
          <t>对公</t>
        </is>
      </c>
      <c r="AB16" s="407" t="n"/>
      <c r="AC16" s="407" t="n"/>
      <c r="AD16" s="253" t="inlineStr">
        <is>
          <t>向文娟</t>
        </is>
      </c>
    </row>
    <row r="17" ht="25" customFormat="1" customHeight="1" s="406">
      <c r="A17" s="45" t="n">
        <v>45658</v>
      </c>
      <c r="B17" s="412" t="n"/>
      <c r="C17" s="412" t="n"/>
      <c r="D17" s="162" t="n"/>
      <c r="E17" s="162" t="n"/>
      <c r="F17" s="411" t="n"/>
      <c r="G17" s="162" t="n"/>
      <c r="H17" s="411" t="n"/>
      <c r="I17" s="411" t="n"/>
      <c r="J17" s="162" t="n"/>
      <c r="K17" s="162" t="n"/>
      <c r="L17" s="162" t="n">
        <v>179</v>
      </c>
      <c r="M17" s="162" t="n"/>
      <c r="N17" s="162" t="n"/>
      <c r="O17" s="162" t="n"/>
      <c r="P17" s="162" t="n"/>
      <c r="Q17" s="162" t="n"/>
      <c r="R17" s="162" t="n">
        <v>230</v>
      </c>
      <c r="S17" s="162" t="n"/>
      <c r="T17" s="162" t="n"/>
      <c r="U17" s="162" t="n"/>
      <c r="V17" s="162" t="n"/>
      <c r="W17" s="406" t="n"/>
      <c r="X17" s="406">
        <f>SUM(J17:V17)</f>
        <v/>
      </c>
      <c r="Y17" s="162" t="inlineStr">
        <is>
          <t>对公</t>
        </is>
      </c>
      <c r="AB17" s="407" t="n"/>
      <c r="AC17" s="407" t="n"/>
      <c r="AD17" s="253" t="inlineStr">
        <is>
          <t>向文娟</t>
        </is>
      </c>
    </row>
    <row r="18" ht="25" customFormat="1" customHeight="1" s="406">
      <c r="A18" s="45" t="n">
        <v>45658</v>
      </c>
      <c r="B18" s="162" t="n">
        <v>88</v>
      </c>
      <c r="C18" s="162" t="inlineStr">
        <is>
          <t>夏令</t>
        </is>
      </c>
      <c r="D18" s="162" t="n"/>
      <c r="E18" s="162" t="n"/>
      <c r="F18" s="162" t="n">
        <v>1</v>
      </c>
      <c r="G18" s="162" t="n"/>
      <c r="H18" s="162" t="inlineStr">
        <is>
          <t>刘6822</t>
        </is>
      </c>
      <c r="I18" s="162" t="n"/>
      <c r="J18" s="162" t="n"/>
      <c r="K18" s="162" t="n"/>
      <c r="L18" s="162" t="n"/>
      <c r="M18" s="162" t="n"/>
      <c r="N18" s="162" t="n"/>
      <c r="O18" s="162" t="n"/>
      <c r="P18" s="162" t="n"/>
      <c r="Q18" s="162" t="n"/>
      <c r="R18" s="162" t="n"/>
      <c r="S18" s="162" t="n"/>
      <c r="T18" s="162" t="n">
        <v>12</v>
      </c>
      <c r="U18" s="162" t="n"/>
      <c r="V18" s="162" t="n"/>
      <c r="W18" s="406" t="n"/>
      <c r="X18" s="406">
        <f>SUM(J18:V18)</f>
        <v/>
      </c>
      <c r="Y18" s="162" t="inlineStr">
        <is>
          <t>对公</t>
        </is>
      </c>
      <c r="AB18" s="401" t="n"/>
      <c r="AC18" s="401" t="n"/>
      <c r="AD18" s="253" t="inlineStr">
        <is>
          <t>向文娟</t>
        </is>
      </c>
    </row>
    <row r="19" ht="25" customFormat="1" customHeight="1" s="406">
      <c r="A19" s="45" t="n">
        <v>45659</v>
      </c>
      <c r="B19" s="162" t="n"/>
      <c r="C19" s="162" t="inlineStr">
        <is>
          <t>冯智慧</t>
        </is>
      </c>
      <c r="D19" s="162" t="n"/>
      <c r="E19" s="162" t="n"/>
      <c r="F19" s="162" t="n">
        <v>1</v>
      </c>
      <c r="G19" s="162" t="n"/>
      <c r="H19" s="162" t="inlineStr">
        <is>
          <t>胡1901</t>
        </is>
      </c>
      <c r="I19" s="162" t="n">
        <v>1638</v>
      </c>
      <c r="J19" s="162" t="n"/>
      <c r="K19" s="162" t="n"/>
      <c r="L19" s="162" t="n">
        <v>248.1</v>
      </c>
      <c r="M19" s="162" t="n"/>
      <c r="N19" s="162" t="n"/>
      <c r="O19" s="162" t="n"/>
      <c r="P19" s="162" t="n"/>
      <c r="Q19" s="162" t="n"/>
      <c r="R19" s="162" t="n">
        <v>90</v>
      </c>
      <c r="S19" s="162" t="n"/>
      <c r="T19" s="162" t="n"/>
      <c r="U19" s="162" t="n"/>
      <c r="V19" s="162" t="n"/>
      <c r="W19" s="406" t="n"/>
      <c r="X19" s="406" t="n">
        <v>338.1</v>
      </c>
      <c r="Y19" s="162" t="inlineStr">
        <is>
          <t>1.1对公</t>
        </is>
      </c>
      <c r="AB19" s="407" t="n"/>
      <c r="AC19" s="407" t="n"/>
      <c r="AD19" s="253" t="inlineStr">
        <is>
          <t>熊欢</t>
        </is>
      </c>
    </row>
    <row r="20" ht="25" customFormat="1" customHeight="1" s="406">
      <c r="A20" s="45" t="n">
        <v>45659</v>
      </c>
      <c r="B20" s="162" t="n"/>
      <c r="C20" s="162" t="inlineStr">
        <is>
          <t>冉碧霞</t>
        </is>
      </c>
      <c r="D20" s="162" t="n"/>
      <c r="E20" s="162" t="n">
        <v>1</v>
      </c>
      <c r="F20" s="162" t="n"/>
      <c r="G20" s="162" t="inlineStr">
        <is>
          <t>贾桂桂</t>
        </is>
      </c>
      <c r="H20" s="162" t="inlineStr">
        <is>
          <t>G1978</t>
        </is>
      </c>
      <c r="I20" s="162" t="n">
        <v>1638</v>
      </c>
      <c r="J20" s="162" t="n"/>
      <c r="K20" s="162" t="n"/>
      <c r="L20" s="162" t="n"/>
      <c r="M20" s="162" t="n"/>
      <c r="N20" s="162" t="n">
        <v>121</v>
      </c>
      <c r="O20" s="162" t="n"/>
      <c r="P20" s="162" t="n">
        <v>140</v>
      </c>
      <c r="Q20" s="162" t="n"/>
      <c r="R20" s="162" t="n">
        <v>7</v>
      </c>
      <c r="S20" s="162" t="n"/>
      <c r="T20" s="162" t="n"/>
      <c r="U20" s="162" t="n"/>
      <c r="V20" s="162" t="n"/>
      <c r="W20" s="406" t="n"/>
      <c r="X20" s="406" t="n">
        <v>268</v>
      </c>
      <c r="Y20" s="162" t="inlineStr">
        <is>
          <t>1.1对公</t>
        </is>
      </c>
      <c r="AB20" s="407" t="n"/>
      <c r="AC20" s="407" t="n"/>
      <c r="AD20" s="253" t="inlineStr">
        <is>
          <t>熊家鑫</t>
        </is>
      </c>
    </row>
    <row r="21" ht="25" customFormat="1" customHeight="1" s="406">
      <c r="A21" s="45" t="n">
        <v>45659</v>
      </c>
      <c r="B21" s="162" t="n">
        <v>8</v>
      </c>
      <c r="C21" s="162" t="inlineStr">
        <is>
          <t>冯智慧</t>
        </is>
      </c>
      <c r="D21" s="162" t="n"/>
      <c r="E21" s="162" t="n">
        <v>1</v>
      </c>
      <c r="F21" s="162" t="n"/>
      <c r="G21" s="162" t="inlineStr">
        <is>
          <t>王海燕</t>
        </is>
      </c>
      <c r="H21" s="162" t="inlineStr">
        <is>
          <t>胡1901</t>
        </is>
      </c>
      <c r="I21" s="162" t="n">
        <v>1638</v>
      </c>
      <c r="J21" s="162" t="n"/>
      <c r="K21" s="162" t="n"/>
      <c r="L21" s="162" t="n">
        <v>115</v>
      </c>
      <c r="M21" s="162" t="n"/>
      <c r="N21" s="162" t="n"/>
      <c r="O21" s="162" t="n"/>
      <c r="P21" s="162" t="n"/>
      <c r="Q21" s="162" t="n"/>
      <c r="R21" s="162" t="n"/>
      <c r="S21" s="162" t="n"/>
      <c r="T21" s="162" t="n"/>
      <c r="U21" s="162" t="n"/>
      <c r="V21" s="162" t="n"/>
      <c r="W21" s="406" t="n"/>
      <c r="X21" s="406" t="n">
        <v>115</v>
      </c>
      <c r="Y21" s="162" t="inlineStr">
        <is>
          <t>对公</t>
        </is>
      </c>
      <c r="AB21" s="407" t="n"/>
      <c r="AC21" s="407" t="n"/>
      <c r="AD21" s="253" t="inlineStr">
        <is>
          <t>熊家鑫</t>
        </is>
      </c>
    </row>
    <row r="22" ht="25" customFormat="1" customHeight="1" s="406">
      <c r="A22" s="45" t="n">
        <v>45659</v>
      </c>
      <c r="B22" s="162" t="n">
        <v>27</v>
      </c>
      <c r="C22" s="162" t="inlineStr">
        <is>
          <t>王芝婷</t>
        </is>
      </c>
      <c r="D22" s="162" t="n"/>
      <c r="E22" s="162" t="n"/>
      <c r="F22" s="162" t="n">
        <v>1</v>
      </c>
      <c r="G22" s="162" t="n"/>
      <c r="H22" s="162" t="inlineStr">
        <is>
          <t>晶2853</t>
        </is>
      </c>
      <c r="I22" s="162" t="n">
        <v>1638</v>
      </c>
      <c r="J22" s="162" t="n"/>
      <c r="K22" s="162" t="n"/>
      <c r="L22" s="162" t="n"/>
      <c r="M22" s="162" t="n"/>
      <c r="N22" s="162" t="n"/>
      <c r="O22" s="162" t="n"/>
      <c r="P22" s="162" t="n"/>
      <c r="Q22" s="162" t="n"/>
      <c r="R22" s="162" t="n"/>
      <c r="S22" s="162" t="n">
        <v>10</v>
      </c>
      <c r="T22" s="162" t="n"/>
      <c r="U22" s="162" t="n"/>
      <c r="V22" s="162" t="n"/>
      <c r="W22" s="406" t="n"/>
      <c r="X22" s="406" t="n">
        <v>10</v>
      </c>
      <c r="Y22" s="162" t="inlineStr">
        <is>
          <t>对公</t>
        </is>
      </c>
      <c r="AB22" s="407" t="n"/>
      <c r="AC22" s="407" t="n"/>
      <c r="AD22" s="253" t="inlineStr">
        <is>
          <t>熊家鑫</t>
        </is>
      </c>
    </row>
    <row r="23" ht="25" customFormat="1" customHeight="1" s="406">
      <c r="A23" s="45" t="n"/>
      <c r="B23" s="411" t="n"/>
      <c r="C23" s="411" t="n"/>
      <c r="D23" s="162" t="n"/>
      <c r="E23" s="162" t="n"/>
      <c r="F23" s="411" t="n"/>
      <c r="G23" s="162" t="n"/>
      <c r="H23" s="162" t="inlineStr">
        <is>
          <t>晶2853</t>
        </is>
      </c>
      <c r="I23" s="162" t="n"/>
      <c r="J23" s="162" t="n"/>
      <c r="K23" s="162" t="n"/>
      <c r="L23" s="162" t="n"/>
      <c r="M23" s="162" t="n"/>
      <c r="N23" s="162" t="n"/>
      <c r="O23" s="162" t="n"/>
      <c r="P23" s="162" t="n"/>
      <c r="Q23" s="162" t="n"/>
      <c r="R23" s="162" t="n"/>
      <c r="S23" s="162" t="n"/>
      <c r="T23" s="162" t="n"/>
      <c r="U23" s="162" t="n"/>
      <c r="V23" s="162" t="n"/>
      <c r="W23" s="406" t="n"/>
      <c r="X23" s="162" t="n"/>
      <c r="Y23" s="162" t="n"/>
      <c r="AB23" s="407" t="n"/>
      <c r="AC23" s="162" t="n"/>
      <c r="AD23" s="407" t="n"/>
    </row>
    <row r="24" ht="25" customFormat="1" customHeight="1" s="406">
      <c r="A24" s="45" t="n">
        <v>45659</v>
      </c>
      <c r="B24" s="162" t="n">
        <v>58</v>
      </c>
      <c r="C24" s="162" t="inlineStr">
        <is>
          <t>李莹迎</t>
        </is>
      </c>
      <c r="D24" s="162" t="n"/>
      <c r="E24" s="162" t="n"/>
      <c r="F24" s="162" t="n">
        <v>1</v>
      </c>
      <c r="G24" s="162" t="n"/>
      <c r="H24" s="162" t="inlineStr">
        <is>
          <t>刘6822</t>
        </is>
      </c>
      <c r="I24" s="162" t="n">
        <v>1638</v>
      </c>
      <c r="J24" s="162" t="n"/>
      <c r="K24" s="162" t="n"/>
      <c r="L24" s="162" t="n"/>
      <c r="M24" s="162" t="n"/>
      <c r="N24" s="162" t="n"/>
      <c r="O24" s="162" t="n"/>
      <c r="P24" s="162" t="n"/>
      <c r="Q24" s="162" t="n"/>
      <c r="R24" s="162" t="n"/>
      <c r="S24" s="162" t="n"/>
      <c r="T24" s="162" t="n">
        <v>12</v>
      </c>
      <c r="U24" s="162" t="n"/>
      <c r="V24" s="162" t="n"/>
      <c r="W24" s="406" t="n"/>
      <c r="X24" s="406">
        <f>SUM(J24:V24)</f>
        <v/>
      </c>
      <c r="Y24" s="162" t="inlineStr">
        <is>
          <t>对公</t>
        </is>
      </c>
      <c r="AB24" s="407" t="n"/>
      <c r="AC24" s="407" t="n"/>
      <c r="AD24" s="253" t="inlineStr">
        <is>
          <t>向文娟</t>
        </is>
      </c>
    </row>
    <row r="25" ht="25" customFormat="1" customHeight="1" s="406">
      <c r="A25" s="45" t="n">
        <v>45659</v>
      </c>
      <c r="B25" s="162" t="n">
        <v>6</v>
      </c>
      <c r="C25" s="162" t="inlineStr">
        <is>
          <t>陈利华20（6945）</t>
        </is>
      </c>
      <c r="D25" s="162" t="n"/>
      <c r="E25" s="162" t="n"/>
      <c r="F25" s="162" t="n">
        <v>1</v>
      </c>
      <c r="G25" s="162" t="n"/>
      <c r="H25" s="162" t="inlineStr">
        <is>
          <t>胡1901</t>
        </is>
      </c>
      <c r="I25" s="162" t="n"/>
      <c r="J25" s="162" t="n"/>
      <c r="K25" s="162" t="n"/>
      <c r="L25" s="162" t="n"/>
      <c r="M25" s="162" t="n"/>
      <c r="N25" s="162" t="n">
        <v>121</v>
      </c>
      <c r="O25" s="162" t="n"/>
      <c r="P25" s="162" t="n"/>
      <c r="Q25" s="162" t="n"/>
      <c r="R25" s="162" t="n">
        <v>7</v>
      </c>
      <c r="S25" s="162" t="n"/>
      <c r="T25" s="162" t="n"/>
      <c r="U25" s="162" t="n"/>
      <c r="V25" s="162" t="n"/>
      <c r="W25" s="406" t="n"/>
      <c r="X25" s="406">
        <f>SUM(J25:V25)</f>
        <v/>
      </c>
      <c r="Y25" s="162" t="inlineStr">
        <is>
          <t>对公</t>
        </is>
      </c>
      <c r="AB25" s="407" t="n"/>
      <c r="AC25" s="407" t="n"/>
      <c r="AD25" s="253" t="inlineStr">
        <is>
          <t>熊家鑫</t>
        </is>
      </c>
    </row>
    <row r="26" ht="25" customFormat="1" customHeight="1" s="406">
      <c r="A26" s="45" t="n">
        <v>45659</v>
      </c>
      <c r="B26" s="162" t="n">
        <v>57</v>
      </c>
      <c r="C26" s="162" t="inlineStr">
        <is>
          <t>夏令</t>
        </is>
      </c>
      <c r="D26" s="162" t="n"/>
      <c r="E26" s="162" t="n"/>
      <c r="F26" s="162" t="n">
        <v>1</v>
      </c>
      <c r="G26" s="162" t="n"/>
      <c r="H26" s="162" t="inlineStr">
        <is>
          <t>刘6822</t>
        </is>
      </c>
      <c r="I26" s="162" t="n">
        <v>1638</v>
      </c>
      <c r="J26" s="162" t="n"/>
      <c r="K26" s="162" t="n"/>
      <c r="L26" s="162" t="n"/>
      <c r="M26" s="162" t="n"/>
      <c r="N26" s="162" t="n"/>
      <c r="O26" s="162" t="n"/>
      <c r="P26" s="162" t="n"/>
      <c r="Q26" s="162" t="n"/>
      <c r="R26" s="162" t="n"/>
      <c r="S26" s="162" t="n"/>
      <c r="T26" s="162" t="n">
        <v>6</v>
      </c>
      <c r="U26" s="162" t="n"/>
      <c r="V26" s="162" t="n"/>
      <c r="W26" s="406" t="n"/>
      <c r="X26" s="406">
        <f>SUM(J26:V26)</f>
        <v/>
      </c>
      <c r="Y26" s="162" t="inlineStr">
        <is>
          <t>对公</t>
        </is>
      </c>
      <c r="AB26" s="407" t="n"/>
      <c r="AC26" s="407" t="n"/>
      <c r="AD26" s="253" t="inlineStr">
        <is>
          <t>向文娟</t>
        </is>
      </c>
    </row>
    <row r="27" ht="25" customFormat="1" customHeight="1" s="406">
      <c r="A27" s="45" t="n">
        <v>45659</v>
      </c>
      <c r="B27" s="406" t="n">
        <v>39</v>
      </c>
      <c r="C27" s="162" t="inlineStr">
        <is>
          <t>吉克么沙扎</t>
        </is>
      </c>
      <c r="D27" s="162" t="n"/>
      <c r="E27" s="162" t="n"/>
      <c r="F27" s="162" t="n">
        <v>1</v>
      </c>
      <c r="G27" s="162" t="n"/>
      <c r="H27" s="162" t="inlineStr">
        <is>
          <t>G3715</t>
        </is>
      </c>
      <c r="I27" s="162" t="n">
        <v>1638</v>
      </c>
      <c r="J27" s="162" t="n"/>
      <c r="K27" s="162" t="n"/>
      <c r="L27" s="162" t="n"/>
      <c r="M27" s="162" t="n"/>
      <c r="N27" s="162" t="n"/>
      <c r="O27" s="162" t="n"/>
      <c r="P27" s="162" t="n">
        <v>140</v>
      </c>
      <c r="Q27" s="162" t="n"/>
      <c r="R27" s="162" t="n"/>
      <c r="S27" s="162" t="n"/>
      <c r="T27" s="162" t="n"/>
      <c r="U27" s="162" t="n"/>
      <c r="V27" s="162" t="n"/>
      <c r="W27" s="406" t="n"/>
      <c r="X27" s="406">
        <f>SUM(J27:V27)</f>
        <v/>
      </c>
      <c r="Y27" s="162" t="inlineStr">
        <is>
          <t>对公</t>
        </is>
      </c>
      <c r="AB27" s="407" t="n"/>
      <c r="AC27" s="407" t="n"/>
      <c r="AD27" s="369" t="inlineStr">
        <is>
          <t>李嘉慧</t>
        </is>
      </c>
    </row>
    <row r="28" ht="25" customFormat="1" customHeight="1" s="406">
      <c r="A28" s="45" t="n">
        <v>45659</v>
      </c>
      <c r="B28" s="254" t="n"/>
      <c r="C28" s="254" t="inlineStr">
        <is>
          <t>覃飞玲</t>
        </is>
      </c>
      <c r="D28" s="162" t="n">
        <v>1</v>
      </c>
      <c r="E28" s="162" t="n"/>
      <c r="F28" s="162" t="n"/>
      <c r="G28" s="162" t="inlineStr">
        <is>
          <t>曾亚萍</t>
        </is>
      </c>
      <c r="H28" s="162" t="inlineStr">
        <is>
          <t>陈8213</t>
        </is>
      </c>
      <c r="I28" s="162" t="n">
        <v>1638</v>
      </c>
      <c r="J28" s="162" t="n">
        <v>112.6</v>
      </c>
      <c r="K28" s="162">
        <f>129*4</f>
        <v/>
      </c>
      <c r="L28" s="162" t="n"/>
      <c r="M28" s="162" t="n"/>
      <c r="N28" s="162" t="n"/>
      <c r="O28" s="162" t="n"/>
      <c r="P28" s="162" t="n"/>
      <c r="Q28" s="162" t="n"/>
      <c r="R28" s="162" t="n"/>
      <c r="S28" s="162" t="n"/>
      <c r="T28" s="162" t="n"/>
      <c r="U28" s="162" t="n">
        <v>20</v>
      </c>
      <c r="V28" s="162" t="n"/>
      <c r="W28" s="406" t="n"/>
      <c r="X28" s="406">
        <f>SUM(J28:V28)</f>
        <v/>
      </c>
      <c r="Y28" s="162" t="inlineStr">
        <is>
          <t>对公</t>
        </is>
      </c>
      <c r="AB28" s="407" t="inlineStr">
        <is>
          <t>4元中单</t>
        </is>
      </c>
      <c r="AC28" s="407" t="n"/>
      <c r="AD28" s="253" t="n"/>
    </row>
    <row r="29" ht="25" customFormat="1" customHeight="1" s="406">
      <c r="A29" s="45" t="n">
        <v>45659</v>
      </c>
      <c r="B29" s="162" t="n">
        <v>41</v>
      </c>
      <c r="C29" s="162" t="inlineStr">
        <is>
          <t>吴杨阳</t>
        </is>
      </c>
      <c r="D29" s="162" t="n"/>
      <c r="E29" s="162" t="n"/>
      <c r="F29" s="162" t="n">
        <v>1</v>
      </c>
      <c r="G29" s="162" t="n"/>
      <c r="H29" s="162" t="inlineStr">
        <is>
          <t>G7322</t>
        </is>
      </c>
      <c r="I29" s="162" t="n">
        <v>1638</v>
      </c>
      <c r="J29" s="162" t="n"/>
      <c r="K29" s="162" t="n"/>
      <c r="L29" s="162" t="n"/>
      <c r="M29" s="162" t="n"/>
      <c r="N29" s="162" t="n"/>
      <c r="O29" s="162" t="n">
        <v>180</v>
      </c>
      <c r="P29" s="162" t="n">
        <v>140</v>
      </c>
      <c r="Q29" s="162" t="n"/>
      <c r="R29" s="162" t="n">
        <v>7</v>
      </c>
      <c r="S29" s="162" t="n"/>
      <c r="T29" s="162" t="n"/>
      <c r="U29" s="162" t="n"/>
      <c r="V29" s="162" t="n"/>
      <c r="W29" s="406" t="n"/>
      <c r="X29" s="406">
        <f>SUM(J29:V29)</f>
        <v/>
      </c>
      <c r="Y29" s="162" t="inlineStr">
        <is>
          <t>对公</t>
        </is>
      </c>
      <c r="AB29" s="407" t="n"/>
      <c r="AC29" s="407" t="n"/>
      <c r="AD29" s="253" t="inlineStr">
        <is>
          <t>易建华</t>
        </is>
      </c>
    </row>
    <row r="30" ht="25" customFormat="1" customHeight="1" s="406">
      <c r="A30" s="45" t="n">
        <v>45660</v>
      </c>
      <c r="B30" s="162" t="n">
        <v>2</v>
      </c>
      <c r="C30" s="162" t="inlineStr">
        <is>
          <t>姜英</t>
        </is>
      </c>
      <c r="D30" s="162" t="n"/>
      <c r="E30" s="162" t="n"/>
      <c r="F30" s="162" t="n">
        <v>1</v>
      </c>
      <c r="G30" s="162" t="n"/>
      <c r="H30" s="162" t="inlineStr">
        <is>
          <t>G1978</t>
        </is>
      </c>
      <c r="I30" s="162" t="n">
        <v>1638</v>
      </c>
      <c r="J30" s="162" t="n"/>
      <c r="K30" s="162" t="n"/>
      <c r="L30" s="162" t="n"/>
      <c r="M30" s="162" t="n"/>
      <c r="N30" s="162" t="n"/>
      <c r="O30" s="162" t="n"/>
      <c r="P30" s="162" t="n">
        <v>140</v>
      </c>
      <c r="Q30" s="162" t="n"/>
      <c r="R30" s="162" t="n"/>
      <c r="S30" s="162" t="n"/>
      <c r="T30" s="162" t="n"/>
      <c r="U30" s="162" t="n"/>
      <c r="V30" s="162" t="n"/>
      <c r="W30" s="406" t="n"/>
      <c r="X30" s="406" t="n">
        <v>140</v>
      </c>
      <c r="Y30" s="162" t="inlineStr">
        <is>
          <t>1.2对公</t>
        </is>
      </c>
      <c r="Z30" s="407" t="n"/>
      <c r="AA30" s="407" t="n"/>
      <c r="AB30" s="406" t="n"/>
      <c r="AC30" s="406" t="n"/>
      <c r="AD30" s="253" t="inlineStr">
        <is>
          <t>熊家鑫</t>
        </is>
      </c>
    </row>
    <row r="31" ht="25" customFormat="1" customHeight="1" s="406">
      <c r="A31" s="45" t="n">
        <v>45660</v>
      </c>
      <c r="B31" s="162" t="n">
        <v>29</v>
      </c>
      <c r="C31" s="162" t="inlineStr">
        <is>
          <t>李艳辉</t>
        </is>
      </c>
      <c r="D31" s="162" t="n"/>
      <c r="E31" s="162" t="n"/>
      <c r="F31" s="162" t="n">
        <v>1</v>
      </c>
      <c r="G31" s="162" t="n"/>
      <c r="H31" s="162" t="inlineStr">
        <is>
          <t>G6368</t>
        </is>
      </c>
      <c r="I31" s="162" t="n">
        <v>1638</v>
      </c>
      <c r="J31" s="162" t="n"/>
      <c r="K31" s="162" t="n"/>
      <c r="L31" s="162" t="n"/>
      <c r="M31" s="162" t="n"/>
      <c r="N31" s="162" t="n">
        <v>121</v>
      </c>
      <c r="O31" s="162" t="n"/>
      <c r="P31" s="162" t="n">
        <v>200</v>
      </c>
      <c r="Q31" s="162" t="n"/>
      <c r="R31" s="162" t="n">
        <v>7</v>
      </c>
      <c r="S31" s="162" t="n"/>
      <c r="T31" s="162" t="n"/>
      <c r="U31" s="162" t="n"/>
      <c r="V31" s="162" t="n"/>
      <c r="W31" s="406" t="n"/>
      <c r="X31" s="406" t="n">
        <v>328</v>
      </c>
      <c r="Y31" s="162" t="inlineStr">
        <is>
          <t>对公</t>
        </is>
      </c>
      <c r="Z31" s="407" t="n"/>
      <c r="AA31" s="407" t="n"/>
      <c r="AB31" s="406" t="n"/>
      <c r="AC31" s="406" t="n"/>
      <c r="AD31" s="253" t="inlineStr">
        <is>
          <t>熊家鑫</t>
        </is>
      </c>
    </row>
    <row r="32" ht="25" customFormat="1" customHeight="1" s="406">
      <c r="A32" s="45" t="n">
        <v>45660</v>
      </c>
      <c r="B32" s="162" t="n">
        <v>61</v>
      </c>
      <c r="C32" s="162" t="inlineStr">
        <is>
          <t>郑丽萍20（9273）</t>
        </is>
      </c>
      <c r="D32" s="162" t="n"/>
      <c r="E32" s="162" t="n">
        <v>1</v>
      </c>
      <c r="F32" s="162" t="n"/>
      <c r="G32" s="162" t="inlineStr">
        <is>
          <t>贾桂桂</t>
        </is>
      </c>
      <c r="H32" s="162" t="inlineStr">
        <is>
          <t>郑7169</t>
        </is>
      </c>
      <c r="I32" s="162" t="n"/>
      <c r="J32" s="162" t="n"/>
      <c r="K32" s="162" t="n"/>
      <c r="L32" s="162" t="n">
        <v>45</v>
      </c>
      <c r="M32" s="162" t="n"/>
      <c r="N32" s="162" t="n"/>
      <c r="O32" s="162" t="n"/>
      <c r="P32" s="162" t="n"/>
      <c r="Q32" s="162" t="n"/>
      <c r="R32" s="162" t="n"/>
      <c r="S32" s="162" t="n"/>
      <c r="T32" s="162" t="n"/>
      <c r="U32" s="162" t="n"/>
      <c r="V32" s="162" t="n"/>
      <c r="W32" s="406" t="n"/>
      <c r="X32" s="406">
        <f>SUM(J32:V32)</f>
        <v/>
      </c>
      <c r="Y32" s="162" t="inlineStr">
        <is>
          <t>对公</t>
        </is>
      </c>
      <c r="Z32" s="407" t="n"/>
      <c r="AA32" s="407" t="n"/>
      <c r="AB32" s="406" t="n"/>
      <c r="AC32" s="406" t="n"/>
      <c r="AD32" s="253" t="inlineStr">
        <is>
          <t>熊家鑫</t>
        </is>
      </c>
    </row>
    <row r="33" ht="24" customFormat="1" customHeight="1" s="406">
      <c r="A33" s="45" t="n">
        <v>45660</v>
      </c>
      <c r="B33" s="411" t="n"/>
      <c r="C33" s="411" t="n"/>
      <c r="D33" s="162" t="n"/>
      <c r="E33" s="411" t="n"/>
      <c r="F33" s="162" t="n"/>
      <c r="G33" s="162" t="inlineStr">
        <is>
          <t>贾桂桂</t>
        </is>
      </c>
      <c r="H33" s="162" t="inlineStr">
        <is>
          <t>郑7169</t>
        </is>
      </c>
      <c r="I33" s="162" t="n"/>
      <c r="J33" s="162" t="n"/>
      <c r="K33" s="162" t="n"/>
      <c r="L33" s="162" t="n"/>
      <c r="M33" s="162" t="n"/>
      <c r="N33" s="162" t="n">
        <v>121</v>
      </c>
      <c r="O33" s="162" t="n"/>
      <c r="P33" s="162" t="n">
        <v>200</v>
      </c>
      <c r="Q33" s="162" t="n"/>
      <c r="R33" s="162" t="n">
        <v>7</v>
      </c>
      <c r="S33" s="162" t="n"/>
      <c r="T33" s="162" t="n"/>
      <c r="U33" s="162" t="n"/>
      <c r="V33" s="162" t="n"/>
      <c r="W33" s="406" t="n"/>
      <c r="X33" s="406">
        <f>SUM(J33:V33)</f>
        <v/>
      </c>
      <c r="Y33" s="162" t="inlineStr">
        <is>
          <t>对公</t>
        </is>
      </c>
      <c r="Z33" s="407" t="n"/>
      <c r="AA33" s="407" t="n"/>
      <c r="AB33" s="406" t="n"/>
      <c r="AC33" s="406" t="n"/>
      <c r="AD33" s="253" t="inlineStr">
        <is>
          <t>熊家鑫</t>
        </is>
      </c>
    </row>
    <row r="34" ht="25" customFormat="1" customHeight="1" s="406">
      <c r="A34" s="45" t="n">
        <v>45660</v>
      </c>
      <c r="B34" s="162" t="n">
        <v>4</v>
      </c>
      <c r="C34" s="162" t="inlineStr">
        <is>
          <t>朱小丽</t>
        </is>
      </c>
      <c r="D34" s="162" t="n"/>
      <c r="E34" s="162" t="n"/>
      <c r="F34" s="162" t="n">
        <v>1</v>
      </c>
      <c r="G34" s="162" t="n"/>
      <c r="H34" s="162" t="inlineStr">
        <is>
          <t>G1978</t>
        </is>
      </c>
      <c r="I34" s="162" t="n">
        <v>1638</v>
      </c>
      <c r="J34" s="162" t="n"/>
      <c r="K34" s="162" t="n"/>
      <c r="L34" s="162" t="n"/>
      <c r="M34" s="162" t="n"/>
      <c r="N34" s="162" t="n">
        <v>180</v>
      </c>
      <c r="O34" s="162" t="n">
        <v>30</v>
      </c>
      <c r="P34" s="162" t="n">
        <v>200</v>
      </c>
      <c r="Q34" s="162" t="n"/>
      <c r="R34" s="162" t="n">
        <v>9</v>
      </c>
      <c r="S34" s="162" t="n"/>
      <c r="T34" s="162" t="n"/>
      <c r="U34" s="162" t="n"/>
      <c r="V34" s="162" t="n"/>
      <c r="W34" s="406" t="n"/>
      <c r="X34" s="406" t="n">
        <v>419</v>
      </c>
      <c r="Y34" s="162" t="inlineStr">
        <is>
          <t>对公</t>
        </is>
      </c>
      <c r="Z34" s="407" t="n"/>
      <c r="AA34" s="407" t="n"/>
      <c r="AB34" s="406" t="n"/>
      <c r="AC34" s="406" t="n"/>
      <c r="AD34" s="253" t="inlineStr">
        <is>
          <t>彭心怡</t>
        </is>
      </c>
    </row>
    <row r="35" ht="25" customFormat="1" customHeight="1" s="406">
      <c r="A35" s="45" t="n">
        <v>45660</v>
      </c>
      <c r="B35" s="162" t="n">
        <v>8</v>
      </c>
      <c r="C35" s="162" t="inlineStr">
        <is>
          <t>李丽琴</t>
        </is>
      </c>
      <c r="D35" s="162" t="n"/>
      <c r="E35" s="162" t="n"/>
      <c r="F35" s="162" t="n">
        <v>1</v>
      </c>
      <c r="G35" s="162" t="n"/>
      <c r="H35" s="162" t="inlineStr">
        <is>
          <t>莲8109</t>
        </is>
      </c>
      <c r="I35" s="162" t="n">
        <v>1638</v>
      </c>
      <c r="J35" s="162" t="n"/>
      <c r="K35" s="162" t="n"/>
      <c r="L35" s="162" t="n"/>
      <c r="M35" s="162" t="n"/>
      <c r="N35" s="162" t="n"/>
      <c r="O35" s="162" t="n">
        <v>60</v>
      </c>
      <c r="P35" s="162" t="n"/>
      <c r="Q35" s="162" t="n"/>
      <c r="R35" s="162" t="n"/>
      <c r="S35" s="162" t="n"/>
      <c r="T35" s="162" t="n"/>
      <c r="U35" s="162" t="n"/>
      <c r="V35" s="162" t="n"/>
      <c r="W35" s="406" t="n"/>
      <c r="X35" s="406" t="n">
        <v>60</v>
      </c>
      <c r="Y35" s="162" t="inlineStr">
        <is>
          <t>对公</t>
        </is>
      </c>
      <c r="Z35" s="407" t="n"/>
      <c r="AA35" s="407" t="n"/>
      <c r="AB35" s="406" t="n"/>
      <c r="AC35" s="406" t="n"/>
      <c r="AD35" s="253" t="inlineStr">
        <is>
          <t>彭心怡</t>
        </is>
      </c>
    </row>
    <row r="36" ht="25" customFormat="1" customHeight="1" s="406">
      <c r="A36" s="45" t="n">
        <v>45660</v>
      </c>
      <c r="B36" s="162" t="n">
        <v>9</v>
      </c>
      <c r="C36" s="162" t="inlineStr">
        <is>
          <t>张龙60（6028）</t>
        </is>
      </c>
      <c r="D36" s="162" t="n"/>
      <c r="E36" s="162" t="n"/>
      <c r="F36" s="162" t="n">
        <v>1</v>
      </c>
      <c r="G36" s="162" t="n"/>
      <c r="H36" s="162" t="inlineStr">
        <is>
          <t>萍0857</t>
        </is>
      </c>
      <c r="I36" s="162" t="n">
        <v>1638</v>
      </c>
      <c r="J36" s="162" t="n"/>
      <c r="K36" s="162" t="n"/>
      <c r="L36" s="162" t="n"/>
      <c r="M36" s="162" t="n"/>
      <c r="N36" s="162" t="n">
        <v>180</v>
      </c>
      <c r="O36" s="162" t="n"/>
      <c r="P36" s="162" t="n"/>
      <c r="Q36" s="162" t="n"/>
      <c r="R36" s="162" t="n">
        <v>7</v>
      </c>
      <c r="S36" s="162" t="n"/>
      <c r="T36" s="162" t="n"/>
      <c r="U36" s="162" t="n"/>
      <c r="V36" s="162" t="n"/>
      <c r="W36" s="406" t="n"/>
      <c r="X36" s="406" t="n">
        <v>187</v>
      </c>
      <c r="Y36" s="162" t="inlineStr">
        <is>
          <t>对公</t>
        </is>
      </c>
      <c r="Z36" s="407" t="n"/>
      <c r="AA36" s="407" t="n"/>
      <c r="AB36" s="406" t="n"/>
      <c r="AC36" s="406" t="n"/>
      <c r="AD36" s="253" t="inlineStr">
        <is>
          <t>彭心怡</t>
        </is>
      </c>
    </row>
    <row r="37" ht="25" customFormat="1" customHeight="1" s="406">
      <c r="A37" s="45" t="n">
        <v>45660</v>
      </c>
      <c r="B37" s="382" t="n">
        <v>16</v>
      </c>
      <c r="C37" s="382" t="inlineStr">
        <is>
          <t>尹甜60（5519）</t>
        </is>
      </c>
      <c r="D37" s="162" t="n"/>
      <c r="E37" s="162" t="n"/>
      <c r="F37" s="382" t="n">
        <v>1</v>
      </c>
      <c r="G37" s="162" t="n"/>
      <c r="H37" s="162" t="inlineStr">
        <is>
          <t>G7322</t>
        </is>
      </c>
      <c r="I37" s="162" t="n">
        <v>1638</v>
      </c>
      <c r="J37" s="162" t="n"/>
      <c r="K37" s="162" t="n"/>
      <c r="L37" s="162" t="n"/>
      <c r="M37" s="162" t="n"/>
      <c r="N37" s="162" t="n"/>
      <c r="O37" s="162" t="n">
        <v>1670</v>
      </c>
      <c r="P37" s="162" t="n">
        <v>140</v>
      </c>
      <c r="Q37" s="162" t="n">
        <v>40</v>
      </c>
      <c r="R37" s="162" t="n">
        <v>19</v>
      </c>
      <c r="S37" s="162" t="n"/>
      <c r="T37" s="162" t="n"/>
      <c r="U37" s="162" t="n"/>
      <c r="V37" s="162" t="n"/>
      <c r="W37" s="406" t="n"/>
      <c r="X37" s="406" t="n">
        <v>1869</v>
      </c>
      <c r="Y37" s="162" t="inlineStr">
        <is>
          <t>对公</t>
        </is>
      </c>
      <c r="Z37" s="407" t="n"/>
      <c r="AA37" s="407" t="n"/>
      <c r="AB37" s="406" t="n"/>
      <c r="AC37" s="406" t="n"/>
      <c r="AD37" s="253" t="inlineStr">
        <is>
          <t>彭心怡</t>
        </is>
      </c>
    </row>
    <row r="38" ht="25" customFormat="1" customHeight="1" s="406">
      <c r="A38" s="45" t="n">
        <v>45660</v>
      </c>
      <c r="B38" s="162" t="n">
        <v>17</v>
      </c>
      <c r="C38" s="162" t="inlineStr">
        <is>
          <t>杨丰华</t>
        </is>
      </c>
      <c r="D38" s="162" t="n"/>
      <c r="E38" s="162" t="n"/>
      <c r="F38" s="162" t="n">
        <v>1</v>
      </c>
      <c r="G38" s="162" t="n"/>
      <c r="H38" s="162" t="inlineStr">
        <is>
          <t>G7322</t>
        </is>
      </c>
      <c r="I38" s="162" t="n">
        <v>1638</v>
      </c>
      <c r="J38" s="162" t="n"/>
      <c r="K38" s="162" t="n"/>
      <c r="L38" s="162" t="n"/>
      <c r="M38" s="162" t="n"/>
      <c r="N38" s="162" t="n"/>
      <c r="O38" s="162" t="n">
        <v>1283</v>
      </c>
      <c r="P38" s="162" t="n"/>
      <c r="Q38" s="162" t="n"/>
      <c r="R38" s="162" t="n">
        <v>15</v>
      </c>
      <c r="S38" s="162" t="n"/>
      <c r="T38" s="162" t="n"/>
      <c r="U38" s="162" t="n"/>
      <c r="V38" s="162" t="n"/>
      <c r="W38" s="406" t="n"/>
      <c r="X38" s="406" t="n">
        <v>1298</v>
      </c>
      <c r="Y38" s="162" t="inlineStr">
        <is>
          <t>对公</t>
        </is>
      </c>
      <c r="Z38" s="407" t="n"/>
      <c r="AA38" s="407" t="n"/>
      <c r="AB38" s="406" t="n"/>
      <c r="AC38" s="406" t="n"/>
      <c r="AD38" s="253" t="inlineStr">
        <is>
          <t>彭心怡</t>
        </is>
      </c>
    </row>
    <row r="39" ht="25" customFormat="1" customHeight="1" s="406">
      <c r="A39" s="45" t="n">
        <v>45660</v>
      </c>
      <c r="B39" s="162" t="n">
        <v>19</v>
      </c>
      <c r="C39" s="162" t="inlineStr">
        <is>
          <t>陈彩燕</t>
        </is>
      </c>
      <c r="D39" s="162" t="n"/>
      <c r="E39" s="162" t="n">
        <v>1</v>
      </c>
      <c r="F39" s="162" t="n"/>
      <c r="G39" s="162" t="inlineStr">
        <is>
          <t>章琼</t>
        </is>
      </c>
      <c r="H39" s="162" t="inlineStr">
        <is>
          <t>G1978</t>
        </is>
      </c>
      <c r="I39" s="162" t="n">
        <v>1638</v>
      </c>
      <c r="J39" s="162" t="n"/>
      <c r="K39" s="162" t="n"/>
      <c r="L39" s="162" t="n"/>
      <c r="M39" s="162" t="n"/>
      <c r="N39" s="162" t="n">
        <v>180</v>
      </c>
      <c r="O39" s="162" t="n">
        <v>875</v>
      </c>
      <c r="P39" s="162" t="n">
        <v>200</v>
      </c>
      <c r="Q39" s="162" t="n"/>
      <c r="R39" s="162" t="n">
        <v>15</v>
      </c>
      <c r="S39" s="162" t="n"/>
      <c r="T39" s="162" t="n"/>
      <c r="U39" s="162" t="n"/>
      <c r="V39" s="162" t="n"/>
      <c r="W39" s="406" t="n"/>
      <c r="X39" s="406" t="n">
        <v>1270</v>
      </c>
      <c r="Y39" s="162" t="inlineStr">
        <is>
          <t>对公</t>
        </is>
      </c>
      <c r="Z39" s="407" t="n"/>
      <c r="AA39" s="407" t="n"/>
      <c r="AB39" s="406" t="n"/>
      <c r="AC39" s="406" t="n"/>
      <c r="AD39" s="253" t="inlineStr">
        <is>
          <t>彭心怡</t>
        </is>
      </c>
    </row>
    <row r="40" ht="25" customFormat="1" customHeight="1" s="406">
      <c r="A40" s="45" t="n">
        <v>45660</v>
      </c>
      <c r="B40" s="162" t="n">
        <v>30</v>
      </c>
      <c r="C40" s="162" t="inlineStr">
        <is>
          <t>罗冰心</t>
        </is>
      </c>
      <c r="D40" s="162" t="n"/>
      <c r="E40" s="162" t="n">
        <v>1</v>
      </c>
      <c r="F40" s="162" t="n"/>
      <c r="G40" s="162" t="inlineStr">
        <is>
          <t>章琼</t>
        </is>
      </c>
      <c r="H40" s="162" t="inlineStr">
        <is>
          <t>萍0857</t>
        </is>
      </c>
      <c r="I40" s="162" t="n">
        <v>1638</v>
      </c>
      <c r="J40" s="162" t="n"/>
      <c r="K40" s="162" t="n"/>
      <c r="L40" s="162" t="n">
        <v>85</v>
      </c>
      <c r="M40" s="162" t="n"/>
      <c r="N40" s="162" t="n"/>
      <c r="O40" s="162" t="n"/>
      <c r="P40" s="162" t="n"/>
      <c r="Q40" s="162" t="n"/>
      <c r="R40" s="162" t="n">
        <v>230</v>
      </c>
      <c r="S40" s="162" t="n"/>
      <c r="T40" s="162" t="n"/>
      <c r="U40" s="162" t="n"/>
      <c r="V40" s="162" t="n"/>
      <c r="W40" s="406" t="n"/>
      <c r="X40" s="406" t="n">
        <v>315</v>
      </c>
      <c r="Y40" s="162" t="inlineStr">
        <is>
          <t>对公</t>
        </is>
      </c>
      <c r="Z40" s="407" t="n"/>
      <c r="AA40" s="407" t="n"/>
      <c r="AB40" s="406" t="n"/>
      <c r="AC40" s="406" t="n"/>
      <c r="AD40" s="253" t="inlineStr">
        <is>
          <t>彭心怡</t>
        </is>
      </c>
    </row>
    <row r="41" ht="25" customFormat="1" customHeight="1" s="406">
      <c r="A41" s="45" t="n">
        <v>45660</v>
      </c>
      <c r="B41" s="412" t="n"/>
      <c r="C41" s="412" t="n"/>
      <c r="D41" s="162" t="n"/>
      <c r="E41" s="162" t="inlineStr">
        <is>
          <t>退1.3</t>
        </is>
      </c>
      <c r="F41" s="162" t="n"/>
      <c r="G41" s="162" t="inlineStr">
        <is>
          <t>章琼</t>
        </is>
      </c>
      <c r="H41" s="162" t="inlineStr">
        <is>
          <t>萍0857</t>
        </is>
      </c>
      <c r="I41" s="162" t="n">
        <v>1638</v>
      </c>
      <c r="J41" s="162" t="n"/>
      <c r="K41" s="162" t="n"/>
      <c r="L41" s="162" t="n">
        <v>-85</v>
      </c>
      <c r="M41" s="162" t="n"/>
      <c r="N41" s="162" t="n"/>
      <c r="O41" s="162" t="n"/>
      <c r="P41" s="162" t="n"/>
      <c r="Q41" s="162" t="n"/>
      <c r="R41" s="162" t="n"/>
      <c r="S41" s="162" t="n"/>
      <c r="T41" s="162" t="n"/>
      <c r="U41" s="162" t="n"/>
      <c r="V41" s="162" t="n"/>
      <c r="W41" s="406" t="n"/>
      <c r="X41" s="406" t="n">
        <v>-85</v>
      </c>
      <c r="Y41" s="162" t="inlineStr">
        <is>
          <t>对公</t>
        </is>
      </c>
      <c r="Z41" s="406" t="n"/>
      <c r="AA41" s="407" t="n"/>
      <c r="AB41" s="407" t="inlineStr">
        <is>
          <t>退西药</t>
        </is>
      </c>
      <c r="AC41" s="406" t="n"/>
      <c r="AD41" s="253" t="inlineStr">
        <is>
          <t>彭心怡</t>
        </is>
      </c>
    </row>
    <row r="42" ht="25" customFormat="1" customHeight="1" s="406">
      <c r="A42" s="45" t="n">
        <v>45660</v>
      </c>
      <c r="B42" s="412" t="n"/>
      <c r="C42" s="412" t="n"/>
      <c r="D42" s="162" t="n"/>
      <c r="E42" s="162" t="inlineStr">
        <is>
          <t>换</t>
        </is>
      </c>
      <c r="F42" s="162" t="n"/>
      <c r="G42" s="162" t="inlineStr">
        <is>
          <t>章琼</t>
        </is>
      </c>
      <c r="H42" s="162" t="inlineStr">
        <is>
          <t>萍0857</t>
        </is>
      </c>
      <c r="I42" s="162" t="n">
        <v>1638</v>
      </c>
      <c r="J42" s="162" t="n"/>
      <c r="K42" s="162" t="n"/>
      <c r="L42" s="162" t="n">
        <v>179</v>
      </c>
      <c r="M42" s="162" t="n"/>
      <c r="N42" s="162" t="n"/>
      <c r="O42" s="162" t="n"/>
      <c r="P42" s="162" t="n"/>
      <c r="Q42" s="162" t="n"/>
      <c r="R42" s="162" t="n"/>
      <c r="S42" s="162" t="n"/>
      <c r="T42" s="162" t="n"/>
      <c r="U42" s="162" t="n"/>
      <c r="V42" s="162" t="n"/>
      <c r="W42" s="406" t="n"/>
      <c r="X42" s="406" t="n">
        <v>179</v>
      </c>
      <c r="Y42" s="162" t="inlineStr">
        <is>
          <t>对公</t>
        </is>
      </c>
      <c r="Z42" s="406" t="n"/>
      <c r="AA42" s="407" t="n"/>
      <c r="AB42" s="407" t="n"/>
      <c r="AC42" s="406" t="n"/>
      <c r="AD42" s="253" t="inlineStr">
        <is>
          <t>彭心怡</t>
        </is>
      </c>
    </row>
    <row r="43" ht="25" customFormat="1" customHeight="1" s="406">
      <c r="A43" s="45" t="n">
        <v>45660</v>
      </c>
      <c r="B43" s="412" t="n"/>
      <c r="C43" s="412" t="n"/>
      <c r="D43" s="162" t="n"/>
      <c r="E43" s="162" t="inlineStr">
        <is>
          <t>退1.3</t>
        </is>
      </c>
      <c r="F43" s="162" t="n"/>
      <c r="G43" s="162" t="inlineStr">
        <is>
          <t>章琼</t>
        </is>
      </c>
      <c r="H43" s="162" t="inlineStr">
        <is>
          <t>萍0857</t>
        </is>
      </c>
      <c r="I43" s="162" t="n">
        <v>1638</v>
      </c>
      <c r="J43" s="162" t="n"/>
      <c r="K43" s="162" t="n"/>
      <c r="L43" s="162" t="n">
        <v>-179</v>
      </c>
      <c r="M43" s="162" t="n"/>
      <c r="N43" s="162" t="n"/>
      <c r="O43" s="162" t="n"/>
      <c r="P43" s="162" t="n"/>
      <c r="Q43" s="162" t="n"/>
      <c r="R43" s="162" t="n"/>
      <c r="S43" s="162" t="n"/>
      <c r="T43" s="162" t="n"/>
      <c r="U43" s="162" t="n"/>
      <c r="V43" s="162" t="n"/>
      <c r="W43" s="406" t="n"/>
      <c r="X43" s="406" t="n">
        <v>-179</v>
      </c>
      <c r="Y43" s="162" t="inlineStr">
        <is>
          <t>现金</t>
        </is>
      </c>
      <c r="Z43" s="406" t="n"/>
      <c r="AA43" s="407" t="n"/>
      <c r="AB43" s="407" t="inlineStr">
        <is>
          <t>退西药重新收取</t>
        </is>
      </c>
      <c r="AC43" s="406" t="n"/>
      <c r="AD43" s="253" t="inlineStr">
        <is>
          <t>彭心怡</t>
        </is>
      </c>
    </row>
    <row r="44" ht="25" customFormat="1" customHeight="1" s="406">
      <c r="A44" s="45" t="n">
        <v>45660</v>
      </c>
      <c r="B44" s="411" t="n"/>
      <c r="C44" s="411" t="n"/>
      <c r="D44" s="162" t="n"/>
      <c r="E44" s="162" t="inlineStr">
        <is>
          <t>补</t>
        </is>
      </c>
      <c r="F44" s="162" t="n"/>
      <c r="G44" s="162" t="inlineStr">
        <is>
          <t>章琼</t>
        </is>
      </c>
      <c r="H44" s="162" t="inlineStr">
        <is>
          <t>萍0857</t>
        </is>
      </c>
      <c r="I44" s="162" t="n">
        <v>1638</v>
      </c>
      <c r="J44" s="162" t="n"/>
      <c r="K44" s="162" t="n"/>
      <c r="L44" s="162" t="n">
        <v>179</v>
      </c>
      <c r="M44" s="162" t="n"/>
      <c r="N44" s="162" t="n"/>
      <c r="O44" s="162" t="n"/>
      <c r="P44" s="162" t="n"/>
      <c r="Q44" s="162" t="n"/>
      <c r="R44" s="162" t="n"/>
      <c r="S44" s="162" t="n"/>
      <c r="T44" s="162" t="n"/>
      <c r="U44" s="162" t="n"/>
      <c r="V44" s="162" t="n"/>
      <c r="W44" s="406" t="n"/>
      <c r="X44" s="406" t="n">
        <v>179</v>
      </c>
      <c r="Y44" s="162" t="inlineStr">
        <is>
          <t>现金</t>
        </is>
      </c>
      <c r="Z44" s="406" t="n"/>
      <c r="AA44" s="407" t="n"/>
      <c r="AB44" s="407" t="n"/>
      <c r="AC44" s="406" t="n"/>
      <c r="AD44" s="253" t="inlineStr">
        <is>
          <t>彭心怡</t>
        </is>
      </c>
    </row>
    <row r="45" ht="25" customFormat="1" customHeight="1" s="406">
      <c r="A45" s="45" t="n">
        <v>45660</v>
      </c>
      <c r="B45" s="162" t="n">
        <v>34</v>
      </c>
      <c r="C45" s="162" t="inlineStr">
        <is>
          <t>吴杨阳</t>
        </is>
      </c>
      <c r="D45" s="162" t="n"/>
      <c r="E45" s="162" t="n"/>
      <c r="F45" s="162" t="n">
        <v>1</v>
      </c>
      <c r="G45" s="162" t="n"/>
      <c r="H45" s="162" t="inlineStr">
        <is>
          <t>G7322</t>
        </is>
      </c>
      <c r="I45" s="162" t="n">
        <v>1638</v>
      </c>
      <c r="J45" s="162" t="n"/>
      <c r="K45" s="162" t="n"/>
      <c r="L45" s="162" t="n"/>
      <c r="M45" s="162" t="n"/>
      <c r="N45" s="162" t="n"/>
      <c r="O45" s="162" t="n">
        <v>180</v>
      </c>
      <c r="P45" s="162" t="n">
        <v>140</v>
      </c>
      <c r="Q45" s="162" t="n"/>
      <c r="R45" s="162" t="n">
        <v>7</v>
      </c>
      <c r="S45" s="162" t="n"/>
      <c r="T45" s="162" t="n"/>
      <c r="U45" s="162" t="n"/>
      <c r="V45" s="162" t="n"/>
      <c r="W45" s="406" t="n"/>
      <c r="X45" s="406" t="n">
        <v>327</v>
      </c>
      <c r="Y45" s="162" t="inlineStr">
        <is>
          <t>对公</t>
        </is>
      </c>
      <c r="Z45" s="406" t="n"/>
      <c r="AA45" s="407" t="n"/>
      <c r="AB45" s="407" t="n"/>
      <c r="AC45" s="406" t="n"/>
      <c r="AD45" s="253" t="inlineStr">
        <is>
          <t>彭心怡</t>
        </is>
      </c>
    </row>
    <row r="46" ht="25" customFormat="1" customHeight="1" s="406">
      <c r="A46" s="45" t="n">
        <v>45660</v>
      </c>
      <c r="B46" s="162" t="n">
        <v>23</v>
      </c>
      <c r="C46" s="162" t="inlineStr">
        <is>
          <t>夏令</t>
        </is>
      </c>
      <c r="D46" s="162" t="n"/>
      <c r="E46" s="162" t="n"/>
      <c r="F46" s="162" t="n">
        <v>1</v>
      </c>
      <c r="G46" s="162" t="n"/>
      <c r="H46" s="162" t="inlineStr">
        <is>
          <t>刘6822</t>
        </is>
      </c>
      <c r="I46" s="162" t="n">
        <v>1638</v>
      </c>
      <c r="J46" s="162" t="n"/>
      <c r="K46" s="162" t="n"/>
      <c r="L46" s="162" t="n"/>
      <c r="M46" s="162" t="n"/>
      <c r="N46" s="162" t="n"/>
      <c r="O46" s="162" t="n"/>
      <c r="P46" s="162" t="n"/>
      <c r="Q46" s="162" t="n"/>
      <c r="R46" s="162" t="n"/>
      <c r="S46" s="162" t="n">
        <v>5</v>
      </c>
      <c r="T46" s="162" t="n"/>
      <c r="U46" s="162" t="n"/>
      <c r="V46" s="162" t="n"/>
      <c r="W46" s="406" t="n"/>
      <c r="X46" s="406" t="n">
        <v>5</v>
      </c>
      <c r="Y46" s="162" t="inlineStr">
        <is>
          <t>对公</t>
        </is>
      </c>
      <c r="Z46" s="406" t="n"/>
      <c r="AA46" s="407" t="n"/>
      <c r="AB46" s="407" t="n"/>
      <c r="AC46" s="331" t="n"/>
      <c r="AD46" s="369" t="inlineStr">
        <is>
          <t>李嘉慧</t>
        </is>
      </c>
    </row>
    <row r="47" ht="25" customFormat="1" customHeight="1" s="406">
      <c r="A47" s="45" t="n">
        <v>45660</v>
      </c>
      <c r="B47" s="162" t="n">
        <v>57</v>
      </c>
      <c r="C47" s="162" t="inlineStr">
        <is>
          <t>伍朵英</t>
        </is>
      </c>
      <c r="D47" s="162" t="n"/>
      <c r="E47" s="162" t="n"/>
      <c r="F47" s="162" t="n">
        <v>1</v>
      </c>
      <c r="G47" s="162" t="n"/>
      <c r="H47" s="162" t="inlineStr">
        <is>
          <t>刘6822</t>
        </is>
      </c>
      <c r="I47" s="162" t="n">
        <v>1638</v>
      </c>
      <c r="J47" s="162" t="n"/>
      <c r="K47" s="162" t="n"/>
      <c r="L47" s="162" t="n"/>
      <c r="M47" s="162" t="n"/>
      <c r="N47" s="162" t="n"/>
      <c r="O47" s="162" t="n"/>
      <c r="P47" s="162" t="n"/>
      <c r="Q47" s="162" t="n"/>
      <c r="R47" s="162" t="n"/>
      <c r="S47" s="162" t="n">
        <v>50</v>
      </c>
      <c r="T47" s="162" t="n"/>
      <c r="U47" s="162" t="n"/>
      <c r="V47" s="162" t="n"/>
      <c r="W47" s="406" t="n"/>
      <c r="X47" s="406" t="n">
        <v>50</v>
      </c>
      <c r="Y47" s="162" t="inlineStr">
        <is>
          <t>对公</t>
        </is>
      </c>
      <c r="Z47" s="406" t="n"/>
      <c r="AA47" s="407" t="n"/>
      <c r="AB47" s="407" t="n"/>
      <c r="AC47" s="331" t="n"/>
      <c r="AD47" s="369" t="inlineStr">
        <is>
          <t>李嘉慧</t>
        </is>
      </c>
    </row>
    <row r="48" ht="25" customFormat="1" customHeight="1" s="406">
      <c r="A48" s="45" t="n">
        <v>45660</v>
      </c>
      <c r="B48" s="162" t="n">
        <v>26</v>
      </c>
      <c r="C48" s="162" t="inlineStr">
        <is>
          <t>孙婷45（6089）</t>
        </is>
      </c>
      <c r="D48" s="373" t="n"/>
      <c r="E48" s="373" t="n">
        <v>1</v>
      </c>
      <c r="F48" s="373" t="n"/>
      <c r="G48" s="162" t="inlineStr">
        <is>
          <t>孙静</t>
        </is>
      </c>
      <c r="H48" s="162" t="inlineStr">
        <is>
          <t>G8852</t>
        </is>
      </c>
      <c r="I48" s="162" t="n">
        <v>1638</v>
      </c>
      <c r="J48" s="162" t="n"/>
      <c r="K48" s="162" t="n"/>
      <c r="L48" s="162" t="n">
        <v>360</v>
      </c>
      <c r="M48" s="162" t="n">
        <v>498</v>
      </c>
      <c r="N48" s="162" t="n">
        <v>278</v>
      </c>
      <c r="O48" s="162" t="n"/>
      <c r="P48" s="162" t="n"/>
      <c r="Q48" s="162" t="n"/>
      <c r="R48" s="162" t="n">
        <v>21</v>
      </c>
      <c r="S48" s="162" t="n"/>
      <c r="T48" s="162" t="n"/>
      <c r="U48" s="162" t="n"/>
      <c r="V48" s="162" t="n"/>
      <c r="W48" s="406" t="n"/>
      <c r="X48" s="406" t="n">
        <v>1157</v>
      </c>
      <c r="Y48" s="162" t="inlineStr">
        <is>
          <t>对公</t>
        </is>
      </c>
      <c r="Z48" s="406" t="n"/>
      <c r="AA48" s="407" t="n"/>
      <c r="AB48" s="407" t="inlineStr">
        <is>
          <t>299孕三项套餐</t>
        </is>
      </c>
      <c r="AC48" s="406" t="n"/>
      <c r="AD48" s="253" t="inlineStr">
        <is>
          <t>罗茜</t>
        </is>
      </c>
    </row>
    <row r="49" ht="25" customFormat="1" customHeight="1" s="406">
      <c r="A49" s="45" t="n">
        <v>45660</v>
      </c>
      <c r="B49" s="162" t="n">
        <v>34</v>
      </c>
      <c r="C49" s="162" t="inlineStr">
        <is>
          <t>李志芳</t>
        </is>
      </c>
      <c r="D49" s="162" t="n"/>
      <c r="E49" s="373" t="n">
        <v>1</v>
      </c>
      <c r="F49" s="373" t="n"/>
      <c r="G49" s="162" t="inlineStr">
        <is>
          <t>谭丹芳</t>
        </is>
      </c>
      <c r="H49" s="162" t="inlineStr">
        <is>
          <t>娟4666</t>
        </is>
      </c>
      <c r="I49" s="162" t="n">
        <v>1638</v>
      </c>
      <c r="J49" s="162" t="n"/>
      <c r="K49" s="162" t="n"/>
      <c r="L49" s="162" t="n">
        <v>1707</v>
      </c>
      <c r="M49" s="162" t="n">
        <v>368</v>
      </c>
      <c r="N49" s="162" t="n">
        <v>278</v>
      </c>
      <c r="O49" s="162" t="n">
        <v>30</v>
      </c>
      <c r="P49" s="162" t="n"/>
      <c r="Q49" s="162" t="n"/>
      <c r="R49" s="162" t="n">
        <v>83</v>
      </c>
      <c r="S49" s="162" t="n">
        <v>30</v>
      </c>
      <c r="T49" s="162" t="n"/>
      <c r="U49" s="162" t="n"/>
      <c r="V49" s="162" t="n"/>
      <c r="W49" s="406" t="n"/>
      <c r="X49" s="406" t="n">
        <v>2496</v>
      </c>
      <c r="Y49" s="162" t="inlineStr">
        <is>
          <t>对公</t>
        </is>
      </c>
      <c r="Z49" s="406" t="n"/>
      <c r="AA49" s="407" t="n"/>
      <c r="AB49" s="407" t="inlineStr">
        <is>
          <t>299孕三项套餐</t>
        </is>
      </c>
      <c r="AC49" s="406" t="n"/>
      <c r="AD49" s="253" t="inlineStr">
        <is>
          <t>罗茜</t>
        </is>
      </c>
    </row>
    <row r="50" ht="25" customFormat="1" customHeight="1" s="368">
      <c r="A50" s="45" t="n">
        <v>45660</v>
      </c>
      <c r="B50" s="162" t="n">
        <v>100</v>
      </c>
      <c r="C50" s="253" t="inlineStr">
        <is>
          <t>且沙么日雷</t>
        </is>
      </c>
      <c r="D50" s="406" t="n"/>
      <c r="E50" s="406" t="n"/>
      <c r="F50" s="406" t="n">
        <v>1</v>
      </c>
      <c r="G50" s="253" t="n"/>
      <c r="H50" s="162" t="inlineStr">
        <is>
          <t>G7745</t>
        </is>
      </c>
      <c r="I50" s="253" t="n">
        <v>1638</v>
      </c>
      <c r="J50" s="406" t="n"/>
      <c r="K50" s="406" t="n"/>
      <c r="L50" s="406" t="n">
        <v>98</v>
      </c>
      <c r="M50" s="406" t="n"/>
      <c r="N50" s="406" t="n"/>
      <c r="O50" s="406" t="n">
        <v>35</v>
      </c>
      <c r="P50" s="406" t="n"/>
      <c r="Q50" s="406" t="n"/>
      <c r="R50" s="406" t="n">
        <v>245</v>
      </c>
      <c r="S50" s="406" t="n"/>
      <c r="T50" s="406" t="n"/>
      <c r="U50" s="406" t="n"/>
      <c r="V50" s="406" t="n"/>
      <c r="W50" s="406" t="n"/>
      <c r="X50" s="406">
        <f>SUM(J50:V50)</f>
        <v/>
      </c>
      <c r="Y50" s="162" t="inlineStr">
        <is>
          <t>对公</t>
        </is>
      </c>
      <c r="Z50" s="407" t="n"/>
      <c r="AA50" s="407" t="n"/>
      <c r="AB50" s="406" t="n"/>
      <c r="AC50" s="406" t="n"/>
      <c r="AD50" s="253" t="inlineStr">
        <is>
          <t>向文娟</t>
        </is>
      </c>
      <c r="AE50" s="406" t="n"/>
      <c r="AF50" s="406" t="n"/>
      <c r="AG50" s="406" t="n"/>
      <c r="AH50" s="406" t="n"/>
      <c r="AI50" s="406" t="n"/>
      <c r="AJ50" s="406" t="n"/>
      <c r="AK50" s="406" t="n"/>
      <c r="AL50" s="406" t="n"/>
      <c r="AM50" s="406" t="n"/>
      <c r="AN50" s="406" t="n"/>
      <c r="AO50" s="406" t="n"/>
      <c r="AP50" s="406" t="n"/>
      <c r="AQ50" s="406" t="n"/>
      <c r="AR50" s="406" t="n"/>
      <c r="AS50" s="406" t="n"/>
      <c r="AT50" s="406" t="n"/>
      <c r="AU50" s="406" t="n"/>
      <c r="AV50" s="406" t="n"/>
      <c r="AW50" s="406" t="n"/>
      <c r="AX50" s="406" t="n"/>
      <c r="AY50" s="406" t="n"/>
      <c r="AZ50" s="406" t="n"/>
      <c r="BA50" s="406" t="n"/>
      <c r="BB50" s="406" t="n"/>
      <c r="BC50" s="406" t="n"/>
      <c r="BD50" s="406" t="n"/>
      <c r="BE50" s="406" t="n"/>
      <c r="BF50" s="406" t="n"/>
      <c r="BG50" s="406" t="n"/>
      <c r="BH50" s="406" t="n"/>
      <c r="BI50" s="406" t="n"/>
      <c r="BJ50" s="406" t="n"/>
      <c r="BK50" s="406" t="n"/>
      <c r="BL50" s="406" t="n"/>
      <c r="BM50" s="406" t="n"/>
      <c r="BN50" s="406" t="n"/>
      <c r="BO50" s="406" t="n"/>
      <c r="BP50" s="406" t="n"/>
      <c r="BQ50" s="406" t="n"/>
      <c r="BR50" s="406" t="n"/>
      <c r="BS50" s="406" t="n"/>
      <c r="BT50" s="406" t="n"/>
      <c r="BU50" s="406" t="n"/>
      <c r="BV50" s="406" t="n"/>
      <c r="BW50" s="406" t="n"/>
      <c r="BX50" s="406" t="n"/>
      <c r="BY50" s="406" t="n"/>
      <c r="BZ50" s="406" t="n"/>
      <c r="CA50" s="406" t="n"/>
      <c r="CB50" s="406" t="n"/>
      <c r="CC50" s="406" t="n"/>
      <c r="CD50" s="406" t="n"/>
      <c r="CE50" s="406" t="n"/>
      <c r="CF50" s="406" t="n"/>
      <c r="CG50" s="406" t="n"/>
      <c r="CH50" s="406" t="n"/>
      <c r="CI50" s="406" t="n"/>
      <c r="CJ50" s="406" t="n"/>
      <c r="CK50" s="406" t="n"/>
      <c r="CL50" s="406" t="n"/>
      <c r="CM50" s="406" t="n"/>
      <c r="CN50" s="406" t="n"/>
      <c r="CO50" s="406" t="n"/>
      <c r="CP50" s="406" t="n"/>
      <c r="CQ50" s="406" t="n"/>
      <c r="CR50" s="406" t="n"/>
      <c r="CS50" s="406" t="n"/>
      <c r="CT50" s="406" t="n"/>
      <c r="CU50" s="406" t="n"/>
      <c r="CV50" s="406" t="n"/>
      <c r="CW50" s="406" t="n"/>
      <c r="CX50" s="406" t="n"/>
      <c r="CY50" s="406" t="n"/>
      <c r="CZ50" s="406" t="n"/>
      <c r="DA50" s="406" t="n"/>
      <c r="DB50" s="406" t="n"/>
      <c r="DC50" s="406" t="n"/>
      <c r="DD50" s="406" t="n"/>
      <c r="DE50" s="406" t="n"/>
      <c r="DF50" s="406" t="n"/>
      <c r="DG50" s="406" t="n"/>
      <c r="DH50" s="406" t="n"/>
      <c r="DI50" s="406" t="n"/>
      <c r="DJ50" s="406" t="n"/>
      <c r="DK50" s="406" t="n"/>
      <c r="DL50" s="406" t="n"/>
      <c r="DM50" s="406" t="n"/>
      <c r="DN50" s="406" t="n"/>
      <c r="DO50" s="406" t="n"/>
      <c r="DP50" s="406" t="n"/>
      <c r="DQ50" s="406" t="n"/>
      <c r="DR50" s="406" t="n"/>
      <c r="DS50" s="406" t="n"/>
      <c r="DT50" s="406" t="n"/>
      <c r="DU50" s="406" t="n"/>
      <c r="DV50" s="406" t="n"/>
      <c r="DW50" s="406" t="n"/>
      <c r="DX50" s="406" t="n"/>
      <c r="DY50" s="406" t="n"/>
      <c r="DZ50" s="406" t="n"/>
      <c r="EA50" s="406" t="n"/>
      <c r="EB50" s="406" t="n"/>
      <c r="EC50" s="406" t="n"/>
      <c r="ED50" s="406" t="n"/>
      <c r="EE50" s="406" t="n"/>
      <c r="EF50" s="406" t="n"/>
      <c r="EG50" s="406" t="n"/>
      <c r="EH50" s="406" t="n"/>
      <c r="EI50" s="406" t="n"/>
      <c r="EJ50" s="406" t="n"/>
      <c r="EK50" s="406" t="n"/>
      <c r="EL50" s="406" t="n"/>
      <c r="EM50" s="406" t="n"/>
      <c r="EN50" s="406" t="n"/>
      <c r="EO50" s="406" t="n"/>
      <c r="EP50" s="406" t="n"/>
      <c r="EQ50" s="406" t="n"/>
      <c r="ER50" s="406" t="n"/>
      <c r="ES50" s="406" t="n"/>
      <c r="ET50" s="406" t="n"/>
      <c r="EU50" s="406" t="n"/>
      <c r="EV50" s="406" t="n"/>
      <c r="EW50" s="406" t="n"/>
      <c r="EX50" s="406" t="n"/>
      <c r="EY50" s="406" t="n"/>
      <c r="EZ50" s="406" t="n"/>
      <c r="FA50" s="406" t="n"/>
      <c r="FB50" s="406" t="n"/>
      <c r="FC50" s="406" t="n"/>
      <c r="FD50" s="406" t="n"/>
      <c r="FE50" s="406" t="n"/>
      <c r="FF50" s="406" t="n"/>
      <c r="FG50" s="406" t="n"/>
      <c r="FH50" s="406" t="n"/>
      <c r="FI50" s="406" t="n"/>
      <c r="FJ50" s="406" t="n"/>
      <c r="FK50" s="406" t="n"/>
      <c r="FL50" s="406" t="n"/>
      <c r="FM50" s="406" t="n"/>
      <c r="FN50" s="406" t="n"/>
      <c r="FO50" s="406" t="n"/>
      <c r="FP50" s="406" t="n"/>
      <c r="FQ50" s="406" t="n"/>
      <c r="FR50" s="406" t="n"/>
      <c r="FS50" s="406" t="n"/>
      <c r="FT50" s="406" t="n"/>
      <c r="FU50" s="406" t="n"/>
      <c r="FV50" s="406" t="n"/>
      <c r="FW50" s="406" t="n"/>
      <c r="FX50" s="406" t="n"/>
      <c r="FY50" s="406" t="n"/>
      <c r="FZ50" s="406" t="n"/>
      <c r="GA50" s="406" t="n"/>
      <c r="GB50" s="406" t="n"/>
      <c r="GC50" s="406" t="n"/>
      <c r="GD50" s="406" t="n"/>
      <c r="GE50" s="406" t="n"/>
      <c r="GF50" s="406" t="n"/>
      <c r="GG50" s="406" t="n"/>
      <c r="GH50" s="406" t="n"/>
      <c r="GI50" s="406" t="n"/>
      <c r="GJ50" s="406" t="n"/>
      <c r="GK50" s="406" t="n"/>
      <c r="GL50" s="406" t="n"/>
      <c r="GM50" s="406" t="n"/>
      <c r="GN50" s="406" t="n"/>
      <c r="GO50" s="406" t="n"/>
      <c r="GP50" s="406" t="n"/>
      <c r="GQ50" s="406" t="n"/>
      <c r="GR50" s="406" t="n"/>
      <c r="GS50" s="406" t="n"/>
      <c r="GT50" s="406" t="n"/>
      <c r="GU50" s="406" t="n"/>
      <c r="GV50" s="406" t="n"/>
      <c r="GW50" s="406" t="n"/>
      <c r="GX50" s="406" t="n"/>
      <c r="GY50" s="406" t="n"/>
      <c r="GZ50" s="406" t="n"/>
      <c r="HA50" s="406" t="n"/>
      <c r="HB50" s="406" t="n"/>
      <c r="HC50" s="406" t="n"/>
      <c r="HD50" s="406" t="n"/>
      <c r="HE50" s="406" t="n"/>
      <c r="HF50" s="406" t="n"/>
      <c r="HG50" s="406" t="n"/>
      <c r="HH50" s="406" t="n"/>
      <c r="HI50" s="406" t="n"/>
      <c r="HJ50" s="406" t="n"/>
      <c r="HK50" s="406" t="n"/>
      <c r="HL50" s="406" t="n"/>
      <c r="HM50" s="406" t="n"/>
      <c r="HN50" s="406" t="n"/>
      <c r="HO50" s="406" t="n"/>
      <c r="HP50" s="406" t="n"/>
      <c r="HQ50" s="406" t="n"/>
      <c r="HR50" s="406" t="n"/>
      <c r="HS50" s="406" t="n"/>
      <c r="HT50" s="406" t="n"/>
      <c r="HU50" s="406" t="n"/>
      <c r="HV50" s="406" t="n"/>
      <c r="HW50" s="406" t="n"/>
      <c r="HX50" s="406" t="n"/>
      <c r="HY50" s="406" t="n"/>
      <c r="HZ50" s="406" t="n"/>
      <c r="IA50" s="406" t="n"/>
      <c r="IB50" s="406" t="n"/>
      <c r="IC50" s="406" t="n"/>
      <c r="ID50" s="406" t="n"/>
      <c r="IE50" s="406" t="n"/>
      <c r="IF50" s="406" t="n"/>
      <c r="IG50" s="406" t="n"/>
      <c r="IH50" s="406" t="n"/>
      <c r="II50" s="406" t="n"/>
      <c r="IJ50" s="406" t="n"/>
      <c r="IK50" s="406" t="n"/>
      <c r="IL50" s="406" t="n"/>
      <c r="IM50" s="406" t="n"/>
      <c r="IN50" s="406" t="n"/>
      <c r="IO50" s="406" t="n"/>
      <c r="IP50" s="406" t="n"/>
      <c r="IQ50" s="406" t="n"/>
      <c r="IR50" s="406" t="n"/>
      <c r="IS50" s="406" t="n"/>
      <c r="IT50" s="406" t="n"/>
      <c r="IU50" s="406" t="n"/>
      <c r="IV50" s="406" t="n"/>
      <c r="IW50" s="406" t="n"/>
      <c r="IX50" s="406" t="n"/>
      <c r="IY50" s="406" t="n"/>
      <c r="IZ50" s="406" t="n"/>
      <c r="JA50" s="406" t="n"/>
      <c r="JB50" s="406" t="n"/>
      <c r="JC50" s="406" t="n"/>
      <c r="JD50" s="406" t="n"/>
      <c r="JE50" s="406" t="n"/>
      <c r="JF50" s="406" t="n"/>
      <c r="JG50" s="406" t="n"/>
      <c r="JH50" s="406" t="n"/>
      <c r="JI50" s="406" t="n"/>
      <c r="JJ50" s="406" t="n"/>
      <c r="JK50" s="406" t="n"/>
      <c r="JL50" s="406" t="n"/>
      <c r="JM50" s="406" t="n"/>
      <c r="JN50" s="406" t="n"/>
      <c r="JO50" s="406" t="n"/>
      <c r="JP50" s="406" t="n"/>
      <c r="JQ50" s="406" t="n"/>
      <c r="JR50" s="406" t="n"/>
      <c r="JS50" s="406" t="n"/>
      <c r="JT50" s="406" t="n"/>
      <c r="JU50" s="406" t="n"/>
      <c r="JV50" s="406" t="n"/>
      <c r="JW50" s="406" t="n"/>
      <c r="JX50" s="406" t="n"/>
      <c r="JY50" s="406" t="n"/>
      <c r="JZ50" s="406" t="n"/>
      <c r="KA50" s="406" t="n"/>
      <c r="KB50" s="406" t="n"/>
      <c r="KC50" s="406" t="n"/>
      <c r="KD50" s="406" t="n"/>
      <c r="KE50" s="406" t="n"/>
      <c r="KF50" s="406" t="n"/>
      <c r="KG50" s="406" t="n"/>
      <c r="KH50" s="406" t="n"/>
      <c r="KI50" s="406" t="n"/>
      <c r="KJ50" s="406" t="n"/>
      <c r="KK50" s="406" t="n"/>
      <c r="KL50" s="406" t="n"/>
      <c r="KM50" s="406" t="n"/>
      <c r="KN50" s="406" t="n"/>
      <c r="KO50" s="406" t="n"/>
      <c r="KP50" s="406" t="n"/>
      <c r="KQ50" s="406" t="n"/>
      <c r="KR50" s="406" t="n"/>
      <c r="KS50" s="406" t="n"/>
      <c r="KT50" s="406" t="n"/>
      <c r="KU50" s="406" t="n"/>
      <c r="KV50" s="406" t="n"/>
      <c r="KW50" s="406" t="n"/>
      <c r="KX50" s="406" t="n"/>
      <c r="KY50" s="406" t="n"/>
      <c r="KZ50" s="406" t="n"/>
      <c r="LA50" s="406" t="n"/>
      <c r="LB50" s="406" t="n"/>
      <c r="LC50" s="406" t="n"/>
      <c r="LD50" s="406" t="n"/>
      <c r="LE50" s="406" t="n"/>
      <c r="LF50" s="406" t="n"/>
      <c r="LG50" s="406" t="n"/>
      <c r="LH50" s="406" t="n"/>
      <c r="LI50" s="406" t="n"/>
      <c r="LJ50" s="406" t="n"/>
      <c r="LK50" s="406" t="n"/>
      <c r="LL50" s="406" t="n"/>
      <c r="LM50" s="406" t="n"/>
      <c r="LN50" s="406" t="n"/>
      <c r="LO50" s="406" t="n"/>
      <c r="LP50" s="406" t="n"/>
      <c r="LQ50" s="406" t="n"/>
      <c r="LR50" s="406" t="n"/>
      <c r="LS50" s="406" t="n"/>
      <c r="LT50" s="406" t="n"/>
      <c r="LU50" s="406" t="n"/>
      <c r="LV50" s="406" t="n"/>
      <c r="LW50" s="406" t="n"/>
      <c r="LX50" s="406" t="n"/>
      <c r="LY50" s="406" t="n"/>
      <c r="LZ50" s="406" t="n"/>
      <c r="MA50" s="406" t="n"/>
      <c r="MB50" s="406" t="n"/>
      <c r="MC50" s="406" t="n"/>
      <c r="MD50" s="406" t="n"/>
      <c r="ME50" s="406" t="n"/>
      <c r="MF50" s="406" t="n"/>
      <c r="MG50" s="406" t="n"/>
      <c r="MH50" s="406" t="n"/>
      <c r="MI50" s="406" t="n"/>
      <c r="MJ50" s="406" t="n"/>
      <c r="MK50" s="406" t="n"/>
      <c r="ML50" s="406" t="n"/>
      <c r="MM50" s="406" t="n"/>
      <c r="MN50" s="406" t="n"/>
      <c r="MO50" s="406" t="n"/>
      <c r="MP50" s="406" t="n"/>
      <c r="MQ50" s="406" t="n"/>
      <c r="MR50" s="406" t="n"/>
      <c r="MS50" s="406" t="n"/>
      <c r="MT50" s="406" t="n"/>
      <c r="MU50" s="406" t="n"/>
      <c r="MV50" s="406" t="n"/>
      <c r="MW50" s="406" t="n"/>
      <c r="MX50" s="406" t="n"/>
      <c r="MY50" s="406" t="n"/>
      <c r="MZ50" s="406" t="n"/>
      <c r="NA50" s="406" t="n"/>
      <c r="NB50" s="406" t="n"/>
      <c r="NC50" s="406" t="n"/>
      <c r="ND50" s="406" t="n"/>
      <c r="NE50" s="406" t="n"/>
      <c r="NF50" s="406" t="n"/>
      <c r="NG50" s="406" t="n"/>
      <c r="NH50" s="406" t="n"/>
      <c r="NI50" s="406" t="n"/>
      <c r="NJ50" s="406" t="n"/>
      <c r="NK50" s="406" t="n"/>
      <c r="NL50" s="406" t="n"/>
      <c r="NM50" s="406" t="n"/>
      <c r="NN50" s="406" t="n"/>
      <c r="NO50" s="406" t="n"/>
      <c r="NP50" s="406" t="n"/>
      <c r="NQ50" s="406" t="n"/>
      <c r="NR50" s="406" t="n"/>
      <c r="NS50" s="406" t="n"/>
      <c r="NT50" s="406" t="n"/>
      <c r="NU50" s="406" t="n"/>
      <c r="NV50" s="406" t="n"/>
      <c r="NW50" s="406" t="n"/>
      <c r="NX50" s="406" t="n"/>
      <c r="NY50" s="406" t="n"/>
      <c r="NZ50" s="406" t="n"/>
      <c r="OA50" s="406" t="n"/>
      <c r="OB50" s="406" t="n"/>
      <c r="OC50" s="406" t="n"/>
      <c r="OD50" s="406" t="n"/>
      <c r="OE50" s="406" t="n"/>
      <c r="OF50" s="406" t="n"/>
      <c r="OG50" s="406" t="n"/>
      <c r="OH50" s="406" t="n"/>
      <c r="OI50" s="406" t="n"/>
      <c r="OJ50" s="406" t="n"/>
      <c r="OK50" s="406" t="n"/>
      <c r="OL50" s="406" t="n"/>
      <c r="OM50" s="406" t="n"/>
      <c r="ON50" s="406" t="n"/>
      <c r="OO50" s="406" t="n"/>
      <c r="OP50" s="406" t="n"/>
      <c r="OQ50" s="406" t="n"/>
      <c r="OR50" s="406" t="n"/>
      <c r="OS50" s="406" t="n"/>
      <c r="OT50" s="406" t="n"/>
      <c r="OU50" s="406" t="n"/>
      <c r="OV50" s="406" t="n"/>
      <c r="OW50" s="406" t="n"/>
      <c r="OX50" s="406" t="n"/>
      <c r="OY50" s="406" t="n"/>
      <c r="OZ50" s="406" t="n"/>
      <c r="PA50" s="406" t="n"/>
      <c r="PB50" s="406" t="n"/>
      <c r="PC50" s="406" t="n"/>
      <c r="PD50" s="406" t="n"/>
      <c r="PE50" s="406" t="n"/>
      <c r="PF50" s="406" t="n"/>
      <c r="PG50" s="406" t="n"/>
      <c r="PH50" s="406" t="n"/>
      <c r="PI50" s="406" t="n"/>
      <c r="PJ50" s="406" t="n"/>
      <c r="PK50" s="406" t="n"/>
      <c r="PL50" s="406" t="n"/>
      <c r="PM50" s="406" t="n"/>
      <c r="PN50" s="406" t="n"/>
      <c r="PO50" s="406" t="n"/>
      <c r="PP50" s="406" t="n"/>
      <c r="PQ50" s="406" t="n"/>
      <c r="PR50" s="406" t="n"/>
      <c r="PS50" s="406" t="n"/>
      <c r="PT50" s="406" t="n"/>
      <c r="PU50" s="406" t="n"/>
      <c r="PV50" s="406" t="n"/>
      <c r="PW50" s="406" t="n"/>
      <c r="PX50" s="406" t="n"/>
      <c r="PY50" s="406" t="n"/>
      <c r="PZ50" s="406" t="n"/>
      <c r="QA50" s="406" t="n"/>
      <c r="QB50" s="406" t="n"/>
      <c r="QC50" s="406" t="n"/>
      <c r="QD50" s="406" t="n"/>
      <c r="QE50" s="406" t="n"/>
      <c r="QF50" s="406" t="n"/>
      <c r="QG50" s="406" t="n"/>
      <c r="QH50" s="406" t="n"/>
      <c r="QI50" s="406" t="n"/>
      <c r="QJ50" s="406" t="n"/>
      <c r="QK50" s="406" t="n"/>
      <c r="QL50" s="406" t="n"/>
      <c r="QM50" s="406" t="n"/>
      <c r="QN50" s="406" t="n"/>
      <c r="QO50" s="406" t="n"/>
      <c r="QP50" s="406" t="n"/>
      <c r="QQ50" s="406" t="n"/>
      <c r="QR50" s="406" t="n"/>
      <c r="QS50" s="406" t="n"/>
      <c r="QT50" s="406" t="n"/>
      <c r="QU50" s="406" t="n"/>
      <c r="QV50" s="406" t="n"/>
      <c r="QW50" s="406" t="n"/>
      <c r="QX50" s="406" t="n"/>
      <c r="QY50" s="406" t="n"/>
      <c r="QZ50" s="406" t="n"/>
      <c r="RA50" s="406" t="n"/>
      <c r="RB50" s="406" t="n"/>
      <c r="RC50" s="406" t="n"/>
      <c r="RD50" s="406" t="n"/>
      <c r="RE50" s="406" t="n"/>
      <c r="RF50" s="406" t="n"/>
      <c r="RG50" s="406" t="n"/>
      <c r="RH50" s="406" t="n"/>
      <c r="RI50" s="406" t="n"/>
      <c r="RJ50" s="406" t="n"/>
      <c r="RK50" s="406" t="n"/>
      <c r="RL50" s="406" t="n"/>
      <c r="RM50" s="406" t="n"/>
      <c r="RN50" s="406" t="n"/>
      <c r="RO50" s="406" t="n"/>
      <c r="RP50" s="406" t="n"/>
      <c r="RQ50" s="406" t="n"/>
      <c r="RR50" s="406" t="n"/>
      <c r="RS50" s="406" t="n"/>
      <c r="RT50" s="406" t="n"/>
      <c r="RU50" s="406" t="n"/>
      <c r="RV50" s="406" t="n"/>
      <c r="RW50" s="406" t="n"/>
      <c r="RX50" s="406" t="n"/>
      <c r="RY50" s="406" t="n"/>
      <c r="RZ50" s="406" t="n"/>
      <c r="SA50" s="406" t="n"/>
      <c r="SB50" s="406" t="n"/>
      <c r="SC50" s="406" t="n"/>
      <c r="SD50" s="406" t="n"/>
      <c r="SE50" s="406" t="n"/>
      <c r="SF50" s="406" t="n"/>
      <c r="SG50" s="406" t="n"/>
      <c r="SH50" s="406" t="n"/>
      <c r="SI50" s="406" t="n"/>
      <c r="SJ50" s="406" t="n"/>
      <c r="SK50" s="406" t="n"/>
      <c r="SL50" s="406" t="n"/>
      <c r="SM50" s="406" t="n"/>
      <c r="SN50" s="406" t="n"/>
      <c r="SO50" s="406" t="n"/>
      <c r="SP50" s="406" t="n"/>
      <c r="SQ50" s="406" t="n"/>
      <c r="SR50" s="406" t="n"/>
      <c r="SS50" s="406" t="n"/>
      <c r="ST50" s="406" t="n"/>
      <c r="SU50" s="406" t="n"/>
      <c r="SV50" s="406" t="n"/>
      <c r="SW50" s="406" t="n"/>
      <c r="SX50" s="406" t="n"/>
      <c r="SY50" s="406" t="n"/>
      <c r="SZ50" s="406" t="n"/>
      <c r="TA50" s="406" t="n"/>
      <c r="TB50" s="406" t="n"/>
      <c r="TC50" s="406" t="n"/>
      <c r="TD50" s="406" t="n"/>
      <c r="TE50" s="406" t="n"/>
      <c r="TF50" s="406" t="n"/>
      <c r="TG50" s="406" t="n"/>
      <c r="TH50" s="406" t="n"/>
      <c r="TI50" s="406" t="n"/>
      <c r="TJ50" s="406" t="n"/>
      <c r="TK50" s="406" t="n"/>
      <c r="TL50" s="406" t="n"/>
      <c r="TM50" s="406" t="n"/>
      <c r="TN50" s="406" t="n"/>
      <c r="TO50" s="406" t="n"/>
      <c r="TP50" s="406" t="n"/>
      <c r="TQ50" s="406" t="n"/>
      <c r="TR50" s="406" t="n"/>
      <c r="TS50" s="406" t="n"/>
      <c r="TT50" s="406" t="n"/>
      <c r="TU50" s="406" t="n"/>
      <c r="TV50" s="406" t="n"/>
      <c r="TW50" s="406" t="n"/>
      <c r="TX50" s="406" t="n"/>
      <c r="TY50" s="406" t="n"/>
      <c r="TZ50" s="406" t="n"/>
      <c r="UA50" s="406" t="n"/>
      <c r="UB50" s="406" t="n"/>
      <c r="UC50" s="406" t="n"/>
      <c r="UD50" s="406" t="n"/>
      <c r="UE50" s="406" t="n"/>
      <c r="UF50" s="406" t="n"/>
      <c r="UG50" s="406" t="n"/>
      <c r="UH50" s="406" t="n"/>
      <c r="UI50" s="406" t="n"/>
      <c r="UJ50" s="406" t="n"/>
      <c r="UK50" s="406" t="n"/>
      <c r="UL50" s="406" t="n"/>
      <c r="UM50" s="406" t="n"/>
      <c r="UN50" s="406" t="n"/>
      <c r="UO50" s="406" t="n"/>
      <c r="UP50" s="406" t="n"/>
      <c r="UQ50" s="406" t="n"/>
      <c r="UR50" s="406" t="n"/>
      <c r="US50" s="406" t="n"/>
      <c r="UT50" s="406" t="n"/>
      <c r="UU50" s="406" t="n"/>
      <c r="UV50" s="406" t="n"/>
      <c r="UW50" s="406" t="n"/>
      <c r="UX50" s="406" t="n"/>
      <c r="UY50" s="406" t="n"/>
      <c r="UZ50" s="406" t="n"/>
      <c r="VA50" s="406" t="n"/>
      <c r="VB50" s="406" t="n"/>
      <c r="VC50" s="406" t="n"/>
      <c r="VD50" s="406" t="n"/>
      <c r="VE50" s="406" t="n"/>
      <c r="VF50" s="406" t="n"/>
      <c r="VG50" s="406" t="n"/>
      <c r="VH50" s="406" t="n"/>
      <c r="VI50" s="406" t="n"/>
      <c r="VJ50" s="406" t="n"/>
      <c r="VK50" s="406" t="n"/>
      <c r="VL50" s="406" t="n"/>
      <c r="VM50" s="406" t="n"/>
      <c r="VN50" s="406" t="n"/>
      <c r="VO50" s="406" t="n"/>
      <c r="VP50" s="406" t="n"/>
      <c r="VQ50" s="406" t="n"/>
      <c r="VR50" s="406" t="n"/>
      <c r="VS50" s="406" t="n"/>
      <c r="VT50" s="406" t="n"/>
      <c r="VU50" s="406" t="n"/>
      <c r="VV50" s="406" t="n"/>
      <c r="VW50" s="406" t="n"/>
      <c r="VX50" s="406" t="n"/>
      <c r="VY50" s="406" t="n"/>
      <c r="VZ50" s="406" t="n"/>
      <c r="WA50" s="406" t="n"/>
      <c r="WB50" s="406" t="n"/>
      <c r="WC50" s="406" t="n"/>
      <c r="WD50" s="406" t="n"/>
      <c r="WE50" s="406" t="n"/>
      <c r="WF50" s="406" t="n"/>
      <c r="WG50" s="406" t="n"/>
      <c r="WH50" s="406" t="n"/>
      <c r="WI50" s="406" t="n"/>
      <c r="WJ50" s="406" t="n"/>
      <c r="WK50" s="406" t="n"/>
      <c r="WL50" s="406" t="n"/>
      <c r="WM50" s="406" t="n"/>
      <c r="WN50" s="406" t="n"/>
      <c r="WO50" s="406" t="n"/>
      <c r="WP50" s="406" t="n"/>
      <c r="WQ50" s="406" t="n"/>
      <c r="WR50" s="406" t="n"/>
      <c r="WS50" s="406" t="n"/>
      <c r="WT50" s="406" t="n"/>
      <c r="WU50" s="406" t="n"/>
      <c r="WV50" s="406" t="n"/>
      <c r="WW50" s="406" t="n"/>
      <c r="WX50" s="406" t="n"/>
      <c r="WY50" s="406" t="n"/>
      <c r="WZ50" s="406" t="n"/>
      <c r="XA50" s="406" t="n"/>
      <c r="XB50" s="406" t="n"/>
      <c r="XC50" s="406" t="n"/>
      <c r="XD50" s="406" t="n"/>
      <c r="XE50" s="406" t="n"/>
      <c r="XF50" s="406" t="n"/>
      <c r="XG50" s="406" t="n"/>
      <c r="XH50" s="406" t="n"/>
      <c r="XI50" s="406" t="n"/>
      <c r="XJ50" s="406" t="n"/>
      <c r="XK50" s="406" t="n"/>
      <c r="XL50" s="406" t="n"/>
      <c r="XM50" s="406" t="n"/>
      <c r="XN50" s="406" t="n"/>
      <c r="XO50" s="406" t="n"/>
      <c r="XP50" s="406" t="n"/>
      <c r="XQ50" s="406" t="n"/>
      <c r="XR50" s="406" t="n"/>
      <c r="XS50" s="406" t="n"/>
      <c r="XT50" s="406" t="n"/>
      <c r="XU50" s="406" t="n"/>
      <c r="XV50" s="406" t="n"/>
      <c r="XW50" s="406" t="n"/>
      <c r="XX50" s="406" t="n"/>
      <c r="XY50" s="406" t="n"/>
      <c r="XZ50" s="406" t="n"/>
      <c r="YA50" s="406" t="n"/>
      <c r="YB50" s="406" t="n"/>
      <c r="YC50" s="406" t="n"/>
      <c r="YD50" s="406" t="n"/>
      <c r="YE50" s="406" t="n"/>
      <c r="YF50" s="406" t="n"/>
      <c r="YG50" s="406" t="n"/>
      <c r="YH50" s="406" t="n"/>
      <c r="YI50" s="406" t="n"/>
      <c r="YJ50" s="406" t="n"/>
      <c r="YK50" s="406" t="n"/>
      <c r="YL50" s="406" t="n"/>
      <c r="YM50" s="406" t="n"/>
      <c r="YN50" s="406" t="n"/>
      <c r="YO50" s="406" t="n"/>
      <c r="YP50" s="406" t="n"/>
      <c r="YQ50" s="406" t="n"/>
      <c r="YR50" s="406" t="n"/>
      <c r="YS50" s="406" t="n"/>
      <c r="YT50" s="406" t="n"/>
      <c r="YU50" s="406" t="n"/>
      <c r="YV50" s="406" t="n"/>
      <c r="YW50" s="406" t="n"/>
      <c r="YX50" s="406" t="n"/>
      <c r="YY50" s="406" t="n"/>
      <c r="YZ50" s="406" t="n"/>
      <c r="ZA50" s="406" t="n"/>
      <c r="ZB50" s="406" t="n"/>
      <c r="ZC50" s="406" t="n"/>
      <c r="ZD50" s="406" t="n"/>
      <c r="ZE50" s="406" t="n"/>
      <c r="ZF50" s="406" t="n"/>
      <c r="ZG50" s="406" t="n"/>
      <c r="ZH50" s="406" t="n"/>
      <c r="ZI50" s="406" t="n"/>
      <c r="ZJ50" s="406" t="n"/>
      <c r="ZK50" s="406" t="n"/>
      <c r="ZL50" s="406" t="n"/>
      <c r="ZM50" s="406" t="n"/>
      <c r="ZN50" s="406" t="n"/>
      <c r="ZO50" s="406" t="n"/>
      <c r="ZP50" s="406" t="n"/>
      <c r="ZQ50" s="406" t="n"/>
      <c r="ZR50" s="406" t="n"/>
      <c r="ZS50" s="406" t="n"/>
      <c r="ZT50" s="406" t="n"/>
      <c r="ZU50" s="406" t="n"/>
      <c r="ZV50" s="406" t="n"/>
      <c r="ZW50" s="406" t="n"/>
      <c r="ZX50" s="406" t="n"/>
      <c r="ZY50" s="406" t="n"/>
      <c r="ZZ50" s="406" t="n"/>
      <c r="AAA50" s="406" t="n"/>
      <c r="AAB50" s="406" t="n"/>
      <c r="AAC50" s="406" t="n"/>
      <c r="AAD50" s="406" t="n"/>
      <c r="AAE50" s="406" t="n"/>
      <c r="AAF50" s="406" t="n"/>
      <c r="AAG50" s="406" t="n"/>
      <c r="AAH50" s="406" t="n"/>
      <c r="AAI50" s="406" t="n"/>
      <c r="AAJ50" s="406" t="n"/>
      <c r="AAK50" s="406" t="n"/>
      <c r="AAL50" s="406" t="n"/>
      <c r="AAM50" s="406" t="n"/>
      <c r="AAN50" s="406" t="n"/>
      <c r="AAO50" s="406" t="n"/>
      <c r="AAP50" s="406" t="n"/>
      <c r="AAQ50" s="406" t="n"/>
      <c r="AAR50" s="406" t="n"/>
      <c r="AAS50" s="406" t="n"/>
      <c r="AAT50" s="406" t="n"/>
      <c r="AAU50" s="406" t="n"/>
      <c r="AAV50" s="406" t="n"/>
      <c r="AAW50" s="406" t="n"/>
      <c r="AAX50" s="406" t="n"/>
      <c r="AAY50" s="406" t="n"/>
      <c r="AAZ50" s="406" t="n"/>
      <c r="ABA50" s="406" t="n"/>
      <c r="ABB50" s="406" t="n"/>
      <c r="ABC50" s="406" t="n"/>
      <c r="ABD50" s="406" t="n"/>
      <c r="ABE50" s="406" t="n"/>
      <c r="ABF50" s="406" t="n"/>
      <c r="ABG50" s="406" t="n"/>
      <c r="ABH50" s="406" t="n"/>
      <c r="ABI50" s="406" t="n"/>
      <c r="ABJ50" s="406" t="n"/>
      <c r="ABK50" s="406" t="n"/>
      <c r="ABL50" s="406" t="n"/>
      <c r="ABM50" s="406" t="n"/>
      <c r="ABN50" s="406" t="n"/>
      <c r="ABO50" s="406" t="n"/>
      <c r="ABP50" s="406" t="n"/>
      <c r="ABQ50" s="406" t="n"/>
      <c r="ABR50" s="406" t="n"/>
      <c r="ABS50" s="406" t="n"/>
      <c r="ABT50" s="406" t="n"/>
      <c r="ABU50" s="406" t="n"/>
      <c r="ABV50" s="406" t="n"/>
      <c r="ABW50" s="406" t="n"/>
      <c r="ABX50" s="406" t="n"/>
      <c r="ABY50" s="406" t="n"/>
      <c r="ABZ50" s="406" t="n"/>
      <c r="ACA50" s="406" t="n"/>
      <c r="ACB50" s="406" t="n"/>
      <c r="ACC50" s="406" t="n"/>
      <c r="ACD50" s="406" t="n"/>
      <c r="ACE50" s="406" t="n"/>
      <c r="ACF50" s="406" t="n"/>
      <c r="ACG50" s="406" t="n"/>
      <c r="ACH50" s="406" t="n"/>
      <c r="ACI50" s="406" t="n"/>
      <c r="ACJ50" s="406" t="n"/>
      <c r="ACK50" s="406" t="n"/>
      <c r="ACL50" s="406" t="n"/>
      <c r="ACM50" s="406" t="n"/>
      <c r="ACN50" s="406" t="n"/>
      <c r="ACO50" s="406" t="n"/>
      <c r="ACP50" s="406" t="n"/>
      <c r="ACQ50" s="406" t="n"/>
      <c r="ACR50" s="406" t="n"/>
      <c r="ACS50" s="406" t="n"/>
      <c r="ACT50" s="406" t="n"/>
      <c r="ACU50" s="406" t="n"/>
      <c r="ACV50" s="406" t="n"/>
      <c r="ACW50" s="406" t="n"/>
      <c r="ACX50" s="406" t="n"/>
      <c r="ACY50" s="406" t="n"/>
      <c r="ACZ50" s="406" t="n"/>
      <c r="ADA50" s="406" t="n"/>
      <c r="ADB50" s="406" t="n"/>
      <c r="ADC50" s="406" t="n"/>
      <c r="ADD50" s="406" t="n"/>
      <c r="ADE50" s="406" t="n"/>
      <c r="ADF50" s="406" t="n"/>
      <c r="ADG50" s="406" t="n"/>
      <c r="ADH50" s="406" t="n"/>
      <c r="ADI50" s="406" t="n"/>
      <c r="ADJ50" s="406" t="n"/>
      <c r="ADK50" s="406" t="n"/>
      <c r="ADL50" s="406" t="n"/>
      <c r="ADM50" s="406" t="n"/>
      <c r="ADN50" s="406" t="n"/>
      <c r="ADO50" s="406" t="n"/>
      <c r="ADP50" s="406" t="n"/>
      <c r="ADQ50" s="406" t="n"/>
      <c r="ADR50" s="406" t="n"/>
      <c r="ADS50" s="406" t="n"/>
      <c r="ADT50" s="406" t="n"/>
      <c r="ADU50" s="406" t="n"/>
      <c r="ADV50" s="406" t="n"/>
      <c r="ADW50" s="406" t="n"/>
      <c r="ADX50" s="406" t="n"/>
      <c r="ADY50" s="406" t="n"/>
      <c r="ADZ50" s="406" t="n"/>
      <c r="AEA50" s="406" t="n"/>
      <c r="AEB50" s="406" t="n"/>
      <c r="AEC50" s="406" t="n"/>
      <c r="AED50" s="406" t="n"/>
      <c r="AEE50" s="406" t="n"/>
      <c r="AEF50" s="406" t="n"/>
      <c r="AEG50" s="406" t="n"/>
      <c r="AEH50" s="406" t="n"/>
      <c r="AEI50" s="406" t="n"/>
      <c r="AEJ50" s="406" t="n"/>
      <c r="AEK50" s="406" t="n"/>
      <c r="AEL50" s="406" t="n"/>
      <c r="AEM50" s="406" t="n"/>
      <c r="AEN50" s="406" t="n"/>
      <c r="AEO50" s="406" t="n"/>
      <c r="AEP50" s="406" t="n"/>
      <c r="AEQ50" s="406" t="n"/>
      <c r="AER50" s="406" t="n"/>
      <c r="AES50" s="406" t="n"/>
      <c r="AET50" s="406" t="n"/>
      <c r="AEU50" s="406" t="n"/>
      <c r="AEV50" s="406" t="n"/>
      <c r="AEW50" s="406" t="n"/>
      <c r="AEX50" s="406" t="n"/>
      <c r="AEY50" s="406" t="n"/>
      <c r="AEZ50" s="406" t="n"/>
      <c r="AFA50" s="406" t="n"/>
      <c r="AFB50" s="406" t="n"/>
      <c r="AFC50" s="406" t="n"/>
      <c r="AFD50" s="406" t="n"/>
      <c r="AFE50" s="406" t="n"/>
      <c r="AFF50" s="406" t="n"/>
      <c r="AFG50" s="406" t="n"/>
      <c r="AFH50" s="406" t="n"/>
      <c r="AFI50" s="406" t="n"/>
      <c r="AFJ50" s="406" t="n"/>
      <c r="AFK50" s="406" t="n"/>
      <c r="AFL50" s="406" t="n"/>
      <c r="AFM50" s="406" t="n"/>
      <c r="AFN50" s="406" t="n"/>
      <c r="AFO50" s="406" t="n"/>
      <c r="AFP50" s="406" t="n"/>
      <c r="AFQ50" s="406" t="n"/>
      <c r="AFR50" s="406" t="n"/>
      <c r="AFS50" s="406" t="n"/>
      <c r="AFT50" s="406" t="n"/>
      <c r="AFU50" s="406" t="n"/>
      <c r="AFV50" s="406" t="n"/>
      <c r="AFW50" s="406" t="n"/>
      <c r="AFX50" s="406" t="n"/>
      <c r="AFY50" s="406" t="n"/>
      <c r="AFZ50" s="406" t="n"/>
      <c r="AGA50" s="406" t="n"/>
      <c r="AGB50" s="406" t="n"/>
      <c r="AGC50" s="406" t="n"/>
      <c r="AGD50" s="406" t="n"/>
      <c r="AGE50" s="406" t="n"/>
      <c r="AGF50" s="406" t="n"/>
      <c r="AGG50" s="406" t="n"/>
      <c r="AGH50" s="406" t="n"/>
      <c r="AGI50" s="406" t="n"/>
      <c r="AGJ50" s="406" t="n"/>
      <c r="AGK50" s="406" t="n"/>
      <c r="AGL50" s="406" t="n"/>
      <c r="AGM50" s="406" t="n"/>
      <c r="AGN50" s="406" t="n"/>
      <c r="AGO50" s="406" t="n"/>
      <c r="AGP50" s="406" t="n"/>
      <c r="AGQ50" s="406" t="n"/>
      <c r="AGR50" s="406" t="n"/>
      <c r="AGS50" s="406" t="n"/>
      <c r="AGT50" s="406" t="n"/>
      <c r="AGU50" s="406" t="n"/>
      <c r="AGV50" s="406" t="n"/>
      <c r="AGW50" s="406" t="n"/>
      <c r="AGX50" s="406" t="n"/>
      <c r="AGY50" s="406" t="n"/>
      <c r="AGZ50" s="406" t="n"/>
      <c r="AHA50" s="406" t="n"/>
      <c r="AHB50" s="406" t="n"/>
      <c r="AHC50" s="406" t="n"/>
      <c r="AHD50" s="406" t="n"/>
      <c r="AHE50" s="406" t="n"/>
      <c r="AHF50" s="406" t="n"/>
      <c r="AHG50" s="406" t="n"/>
      <c r="AHH50" s="406" t="n"/>
      <c r="AHI50" s="406" t="n"/>
      <c r="AHJ50" s="406" t="n"/>
      <c r="AHK50" s="406" t="n"/>
      <c r="AHL50" s="406" t="n"/>
      <c r="AHM50" s="406" t="n"/>
      <c r="AHN50" s="406" t="n"/>
      <c r="AHO50" s="406" t="n"/>
      <c r="AHP50" s="406" t="n"/>
      <c r="AHQ50" s="406" t="n"/>
      <c r="AHR50" s="406" t="n"/>
      <c r="AHS50" s="406" t="n"/>
      <c r="AHT50" s="406" t="n"/>
      <c r="AHU50" s="406" t="n"/>
      <c r="AHV50" s="406" t="n"/>
      <c r="AHW50" s="406" t="n"/>
      <c r="AHX50" s="406" t="n"/>
      <c r="AHY50" s="406" t="n"/>
      <c r="AHZ50" s="406" t="n"/>
      <c r="AIA50" s="406" t="n"/>
      <c r="AIB50" s="406" t="n"/>
      <c r="AIC50" s="406" t="n"/>
      <c r="AID50" s="406" t="n"/>
      <c r="AIE50" s="406" t="n"/>
      <c r="AIF50" s="406" t="n"/>
      <c r="AIG50" s="406" t="n"/>
      <c r="AIH50" s="406" t="n"/>
      <c r="AII50" s="406" t="n"/>
      <c r="AIJ50" s="406" t="n"/>
      <c r="AIK50" s="406" t="n"/>
      <c r="AIL50" s="406" t="n"/>
      <c r="AIM50" s="406" t="n"/>
      <c r="AIN50" s="406" t="n"/>
      <c r="AIO50" s="406" t="n"/>
      <c r="AIP50" s="406" t="n"/>
      <c r="AIQ50" s="406" t="n"/>
      <c r="AIR50" s="406" t="n"/>
      <c r="AIS50" s="406" t="n"/>
      <c r="AIT50" s="406" t="n"/>
      <c r="AIU50" s="406" t="n"/>
      <c r="AIV50" s="406" t="n"/>
      <c r="AIW50" s="406" t="n"/>
      <c r="AIX50" s="406" t="n"/>
      <c r="AIY50" s="406" t="n"/>
      <c r="AIZ50" s="406" t="n"/>
      <c r="AJA50" s="406" t="n"/>
      <c r="AJB50" s="406" t="n"/>
      <c r="AJC50" s="406" t="n"/>
      <c r="AJD50" s="406" t="n"/>
      <c r="AJE50" s="406" t="n"/>
      <c r="AJF50" s="406" t="n"/>
      <c r="AJG50" s="406" t="n"/>
      <c r="AJH50" s="406" t="n"/>
      <c r="AJI50" s="406" t="n"/>
      <c r="AJJ50" s="406" t="n"/>
      <c r="AJK50" s="406" t="n"/>
      <c r="AJL50" s="406" t="n"/>
      <c r="AJM50" s="406" t="n"/>
      <c r="AJN50" s="406" t="n"/>
      <c r="AJO50" s="406" t="n"/>
      <c r="AJP50" s="406" t="n"/>
      <c r="AJQ50" s="406" t="n"/>
      <c r="AJR50" s="406" t="n"/>
      <c r="AJS50" s="406" t="n"/>
      <c r="AJT50" s="406" t="n"/>
      <c r="AJU50" s="406" t="n"/>
      <c r="AJV50" s="406" t="n"/>
      <c r="AJW50" s="406" t="n"/>
      <c r="AJX50" s="406" t="n"/>
      <c r="AJY50" s="406" t="n"/>
      <c r="AJZ50" s="406" t="n"/>
      <c r="AKA50" s="406" t="n"/>
      <c r="AKB50" s="406" t="n"/>
      <c r="AKC50" s="406" t="n"/>
      <c r="AKD50" s="406" t="n"/>
      <c r="AKE50" s="406" t="n"/>
      <c r="AKF50" s="406" t="n"/>
      <c r="AKG50" s="406" t="n"/>
      <c r="AKH50" s="406" t="n"/>
      <c r="AKI50" s="406" t="n"/>
      <c r="AKJ50" s="406" t="n"/>
      <c r="AKK50" s="406" t="n"/>
      <c r="AKL50" s="406" t="n"/>
      <c r="AKM50" s="406" t="n"/>
      <c r="AKN50" s="406" t="n"/>
      <c r="AKO50" s="406" t="n"/>
      <c r="AKP50" s="406" t="n"/>
      <c r="AKQ50" s="406" t="n"/>
      <c r="AKR50" s="406" t="n"/>
      <c r="AKS50" s="406" t="n"/>
      <c r="AKT50" s="406" t="n"/>
      <c r="AKU50" s="406" t="n"/>
      <c r="AKV50" s="406" t="n"/>
      <c r="AKW50" s="406" t="n"/>
      <c r="AKX50" s="406" t="n"/>
      <c r="AKY50" s="406" t="n"/>
      <c r="AKZ50" s="406" t="n"/>
      <c r="ALA50" s="406" t="n"/>
      <c r="ALB50" s="406" t="n"/>
      <c r="ALC50" s="406" t="n"/>
      <c r="ALD50" s="406" t="n"/>
      <c r="ALE50" s="406" t="n"/>
      <c r="ALF50" s="406" t="n"/>
      <c r="ALG50" s="406" t="n"/>
      <c r="ALH50" s="406" t="n"/>
      <c r="ALI50" s="406" t="n"/>
      <c r="ALJ50" s="406" t="n"/>
      <c r="ALK50" s="406" t="n"/>
      <c r="ALL50" s="406" t="n"/>
      <c r="ALM50" s="406" t="n"/>
      <c r="ALN50" s="406" t="n"/>
      <c r="ALO50" s="406" t="n"/>
      <c r="ALP50" s="406" t="n"/>
      <c r="ALQ50" s="406" t="n"/>
      <c r="ALR50" s="406" t="n"/>
      <c r="ALS50" s="406" t="n"/>
      <c r="ALT50" s="406" t="n"/>
      <c r="ALU50" s="406" t="n"/>
      <c r="ALV50" s="406" t="n"/>
      <c r="ALW50" s="406" t="n"/>
      <c r="ALX50" s="406" t="n"/>
      <c r="ALY50" s="406" t="n"/>
      <c r="ALZ50" s="406" t="n"/>
      <c r="AMA50" s="406" t="n"/>
      <c r="AMB50" s="406" t="n"/>
      <c r="AMC50" s="406" t="n"/>
      <c r="AMD50" s="406" t="n"/>
      <c r="AME50" s="406" t="n"/>
      <c r="AMF50" s="406" t="n"/>
      <c r="AMG50" s="406" t="n"/>
      <c r="AMH50" s="406" t="n"/>
      <c r="AMI50" s="406" t="n"/>
      <c r="AMJ50" s="406" t="n"/>
      <c r="AMK50" s="406" t="n"/>
      <c r="AML50" s="406" t="n"/>
      <c r="AMM50" s="406" t="n"/>
      <c r="AMN50" s="406" t="n"/>
      <c r="AMO50" s="406" t="n"/>
      <c r="AMP50" s="406" t="n"/>
      <c r="AMQ50" s="406" t="n"/>
      <c r="AMR50" s="406" t="n"/>
      <c r="AMS50" s="406" t="n"/>
      <c r="AMT50" s="406" t="n"/>
      <c r="AMU50" s="406" t="n"/>
      <c r="AMV50" s="406" t="n"/>
      <c r="AMW50" s="406" t="n"/>
      <c r="AMX50" s="406" t="n"/>
      <c r="AMY50" s="406" t="n"/>
      <c r="AMZ50" s="406" t="n"/>
      <c r="ANA50" s="406" t="n"/>
      <c r="ANB50" s="406" t="n"/>
      <c r="ANC50" s="406" t="n"/>
      <c r="AND50" s="406" t="n"/>
      <c r="ANE50" s="406" t="n"/>
      <c r="ANF50" s="406" t="n"/>
      <c r="ANG50" s="406" t="n"/>
      <c r="ANH50" s="406" t="n"/>
      <c r="ANI50" s="406" t="n"/>
      <c r="ANJ50" s="406" t="n"/>
      <c r="ANK50" s="406" t="n"/>
      <c r="ANL50" s="406" t="n"/>
      <c r="ANM50" s="406" t="n"/>
      <c r="ANN50" s="406" t="n"/>
      <c r="ANO50" s="406" t="n"/>
      <c r="ANP50" s="406" t="n"/>
      <c r="ANQ50" s="406" t="n"/>
      <c r="ANR50" s="406" t="n"/>
      <c r="ANS50" s="406" t="n"/>
      <c r="ANT50" s="406" t="n"/>
      <c r="ANU50" s="406" t="n"/>
      <c r="ANV50" s="406" t="n"/>
      <c r="ANW50" s="406" t="n"/>
      <c r="ANX50" s="406" t="n"/>
      <c r="ANY50" s="406" t="n"/>
      <c r="ANZ50" s="406" t="n"/>
      <c r="AOA50" s="406" t="n"/>
      <c r="AOB50" s="406" t="n"/>
      <c r="AOC50" s="406" t="n"/>
      <c r="AOD50" s="406" t="n"/>
      <c r="AOE50" s="406" t="n"/>
      <c r="AOF50" s="406" t="n"/>
      <c r="AOG50" s="406" t="n"/>
      <c r="AOH50" s="406" t="n"/>
      <c r="AOI50" s="406" t="n"/>
      <c r="AOJ50" s="406" t="n"/>
      <c r="AOK50" s="406" t="n"/>
      <c r="AOL50" s="406" t="n"/>
      <c r="AOM50" s="406" t="n"/>
      <c r="AON50" s="406" t="n"/>
      <c r="AOO50" s="406" t="n"/>
      <c r="AOP50" s="406" t="n"/>
      <c r="AOQ50" s="406" t="n"/>
      <c r="AOR50" s="406" t="n"/>
      <c r="AOS50" s="406" t="n"/>
      <c r="AOT50" s="406" t="n"/>
      <c r="AOU50" s="406" t="n"/>
      <c r="AOV50" s="406" t="n"/>
      <c r="AOW50" s="406" t="n"/>
      <c r="AOX50" s="406" t="n"/>
      <c r="AOY50" s="406" t="n"/>
      <c r="AOZ50" s="406" t="n"/>
      <c r="APA50" s="406" t="n"/>
      <c r="APB50" s="406" t="n"/>
      <c r="APC50" s="406" t="n"/>
      <c r="APD50" s="406" t="n"/>
      <c r="APE50" s="406" t="n"/>
      <c r="APF50" s="406" t="n"/>
      <c r="APG50" s="406" t="n"/>
      <c r="APH50" s="406" t="n"/>
      <c r="API50" s="406" t="n"/>
      <c r="APJ50" s="406" t="n"/>
      <c r="APK50" s="406" t="n"/>
      <c r="APL50" s="406" t="n"/>
      <c r="APM50" s="406" t="n"/>
      <c r="APN50" s="406" t="n"/>
      <c r="APO50" s="406" t="n"/>
      <c r="APP50" s="406" t="n"/>
      <c r="APQ50" s="406" t="n"/>
      <c r="APR50" s="406" t="n"/>
      <c r="APS50" s="406" t="n"/>
      <c r="APT50" s="406" t="n"/>
      <c r="APU50" s="406" t="n"/>
      <c r="APV50" s="406" t="n"/>
      <c r="APW50" s="406" t="n"/>
      <c r="APX50" s="406" t="n"/>
      <c r="APY50" s="406" t="n"/>
      <c r="APZ50" s="406" t="n"/>
      <c r="AQA50" s="406" t="n"/>
      <c r="AQB50" s="406" t="n"/>
      <c r="AQC50" s="406" t="n"/>
      <c r="AQD50" s="406" t="n"/>
      <c r="AQE50" s="406" t="n"/>
      <c r="AQF50" s="406" t="n"/>
      <c r="AQG50" s="406" t="n"/>
      <c r="AQH50" s="406" t="n"/>
      <c r="AQI50" s="406" t="n"/>
      <c r="AQJ50" s="406" t="n"/>
      <c r="AQK50" s="406" t="n"/>
      <c r="AQL50" s="406" t="n"/>
      <c r="AQM50" s="406" t="n"/>
      <c r="AQN50" s="406" t="n"/>
      <c r="AQO50" s="406" t="n"/>
      <c r="AQP50" s="406" t="n"/>
      <c r="AQQ50" s="406" t="n"/>
      <c r="AQR50" s="406" t="n"/>
      <c r="AQS50" s="406" t="n"/>
      <c r="AQT50" s="406" t="n"/>
      <c r="AQU50" s="406" t="n"/>
      <c r="AQV50" s="406" t="n"/>
      <c r="AQW50" s="406" t="n"/>
      <c r="AQX50" s="406" t="n"/>
      <c r="AQY50" s="406" t="n"/>
      <c r="AQZ50" s="406" t="n"/>
      <c r="ARA50" s="406" t="n"/>
      <c r="ARB50" s="406" t="n"/>
      <c r="ARC50" s="406" t="n"/>
      <c r="ARD50" s="406" t="n"/>
      <c r="ARE50" s="406" t="n"/>
      <c r="ARF50" s="406" t="n"/>
      <c r="ARG50" s="406" t="n"/>
      <c r="ARH50" s="406" t="n"/>
      <c r="ARI50" s="406" t="n"/>
      <c r="ARJ50" s="406" t="n"/>
      <c r="ARK50" s="406" t="n"/>
      <c r="ARL50" s="406" t="n"/>
      <c r="ARM50" s="406" t="n"/>
      <c r="ARN50" s="406" t="n"/>
      <c r="ARO50" s="406" t="n"/>
      <c r="ARP50" s="406" t="n"/>
      <c r="ARQ50" s="406" t="n"/>
      <c r="ARR50" s="406" t="n"/>
      <c r="ARS50" s="406" t="n"/>
      <c r="ART50" s="406" t="n"/>
      <c r="ARU50" s="406" t="n"/>
      <c r="ARV50" s="406" t="n"/>
      <c r="ARW50" s="406" t="n"/>
      <c r="ARX50" s="406" t="n"/>
      <c r="ARY50" s="406" t="n"/>
      <c r="ARZ50" s="406" t="n"/>
      <c r="ASA50" s="406" t="n"/>
      <c r="ASB50" s="406" t="n"/>
      <c r="ASC50" s="406" t="n"/>
      <c r="ASD50" s="406" t="n"/>
      <c r="ASE50" s="406" t="n"/>
      <c r="ASF50" s="406" t="n"/>
      <c r="ASG50" s="406" t="n"/>
      <c r="ASH50" s="406" t="n"/>
      <c r="ASI50" s="406" t="n"/>
      <c r="ASJ50" s="406" t="n"/>
      <c r="ASK50" s="406" t="n"/>
      <c r="ASL50" s="406" t="n"/>
      <c r="ASM50" s="406" t="n"/>
      <c r="ASN50" s="406" t="n"/>
      <c r="ASO50" s="406" t="n"/>
      <c r="ASP50" s="406" t="n"/>
      <c r="ASQ50" s="406" t="n"/>
      <c r="ASR50" s="406" t="n"/>
      <c r="ASS50" s="406" t="n"/>
      <c r="AST50" s="406" t="n"/>
      <c r="ASU50" s="406" t="n"/>
      <c r="ASV50" s="406" t="n"/>
      <c r="ASW50" s="406" t="n"/>
      <c r="ASX50" s="406" t="n"/>
      <c r="ASY50" s="406" t="n"/>
      <c r="ASZ50" s="406" t="n"/>
      <c r="ATA50" s="406" t="n"/>
      <c r="ATB50" s="406" t="n"/>
      <c r="ATC50" s="406" t="n"/>
      <c r="ATD50" s="406" t="n"/>
      <c r="ATE50" s="406" t="n"/>
      <c r="ATF50" s="406" t="n"/>
      <c r="ATG50" s="406" t="n"/>
      <c r="ATH50" s="406" t="n"/>
      <c r="ATI50" s="406" t="n"/>
      <c r="ATJ50" s="406" t="n"/>
      <c r="ATK50" s="406" t="n"/>
      <c r="ATL50" s="406" t="n"/>
      <c r="ATM50" s="406" t="n"/>
      <c r="ATN50" s="406" t="n"/>
      <c r="ATO50" s="406" t="n"/>
      <c r="ATP50" s="406" t="n"/>
      <c r="ATQ50" s="406" t="n"/>
      <c r="ATR50" s="406" t="n"/>
      <c r="ATS50" s="406" t="n"/>
      <c r="ATT50" s="406" t="n"/>
      <c r="ATU50" s="406" t="n"/>
      <c r="ATV50" s="406" t="n"/>
      <c r="ATW50" s="406" t="n"/>
      <c r="ATX50" s="406" t="n"/>
      <c r="ATY50" s="406" t="n"/>
      <c r="ATZ50" s="406" t="n"/>
      <c r="AUA50" s="406" t="n"/>
      <c r="AUB50" s="406" t="n"/>
      <c r="AUC50" s="406" t="n"/>
      <c r="AUD50" s="406" t="n"/>
      <c r="AUE50" s="406" t="n"/>
      <c r="AUF50" s="406" t="n"/>
      <c r="AUG50" s="406" t="n"/>
      <c r="AUH50" s="406" t="n"/>
      <c r="AUI50" s="406" t="n"/>
      <c r="AUJ50" s="406" t="n"/>
      <c r="AUK50" s="406" t="n"/>
      <c r="AUL50" s="406" t="n"/>
      <c r="AUM50" s="406" t="n"/>
      <c r="AUN50" s="406" t="n"/>
      <c r="AUO50" s="406" t="n"/>
      <c r="AUP50" s="406" t="n"/>
      <c r="AUQ50" s="406" t="n"/>
      <c r="AUR50" s="406" t="n"/>
      <c r="AUS50" s="406" t="n"/>
      <c r="AUT50" s="406" t="n"/>
      <c r="AUU50" s="406" t="n"/>
      <c r="AUV50" s="406" t="n"/>
      <c r="AUW50" s="406" t="n"/>
      <c r="AUX50" s="406" t="n"/>
      <c r="AUY50" s="406" t="n"/>
      <c r="AUZ50" s="406" t="n"/>
      <c r="AVA50" s="406" t="n"/>
      <c r="AVB50" s="406" t="n"/>
      <c r="AVC50" s="406" t="n"/>
      <c r="AVD50" s="406" t="n"/>
      <c r="AVE50" s="406" t="n"/>
      <c r="AVF50" s="406" t="n"/>
      <c r="AVG50" s="406" t="n"/>
      <c r="AVH50" s="406" t="n"/>
      <c r="AVI50" s="406" t="n"/>
      <c r="AVJ50" s="406" t="n"/>
      <c r="AVK50" s="406" t="n"/>
      <c r="AVL50" s="406" t="n"/>
      <c r="AVM50" s="406" t="n"/>
      <c r="AVN50" s="406" t="n"/>
      <c r="AVO50" s="406" t="n"/>
      <c r="AVP50" s="406" t="n"/>
      <c r="AVQ50" s="406" t="n"/>
      <c r="AVR50" s="406" t="n"/>
      <c r="AVS50" s="406" t="n"/>
      <c r="AVT50" s="406" t="n"/>
      <c r="AVU50" s="406" t="n"/>
      <c r="AVV50" s="406" t="n"/>
      <c r="AVW50" s="406" t="n"/>
      <c r="AVX50" s="406" t="n"/>
      <c r="AVY50" s="406" t="n"/>
      <c r="AVZ50" s="406" t="n"/>
      <c r="AWA50" s="406" t="n"/>
      <c r="AWB50" s="406" t="n"/>
      <c r="AWC50" s="406" t="n"/>
      <c r="AWD50" s="406" t="n"/>
      <c r="AWE50" s="406" t="n"/>
      <c r="AWF50" s="406" t="n"/>
      <c r="AWG50" s="406" t="n"/>
      <c r="AWH50" s="406" t="n"/>
      <c r="AWI50" s="406" t="n"/>
      <c r="AWJ50" s="406" t="n"/>
      <c r="AWK50" s="406" t="n"/>
      <c r="AWL50" s="406" t="n"/>
      <c r="AWM50" s="406" t="n"/>
      <c r="AWN50" s="406" t="n"/>
      <c r="AWO50" s="406" t="n"/>
      <c r="AWP50" s="406" t="n"/>
      <c r="AWQ50" s="406" t="n"/>
      <c r="AWR50" s="406" t="n"/>
      <c r="AWS50" s="406" t="n"/>
      <c r="AWT50" s="406" t="n"/>
      <c r="AWU50" s="406" t="n"/>
      <c r="AWV50" s="406" t="n"/>
      <c r="AWW50" s="406" t="n"/>
      <c r="AWX50" s="406" t="n"/>
      <c r="AWY50" s="406" t="n"/>
      <c r="AWZ50" s="406" t="n"/>
      <c r="AXA50" s="406" t="n"/>
      <c r="AXB50" s="406" t="n"/>
      <c r="AXC50" s="406" t="n"/>
      <c r="AXD50" s="406" t="n"/>
      <c r="AXE50" s="406" t="n"/>
      <c r="AXF50" s="406" t="n"/>
      <c r="AXG50" s="406" t="n"/>
      <c r="AXH50" s="406" t="n"/>
      <c r="AXI50" s="406" t="n"/>
      <c r="AXJ50" s="406" t="n"/>
      <c r="AXK50" s="406" t="n"/>
      <c r="AXL50" s="406" t="n"/>
      <c r="AXM50" s="406" t="n"/>
      <c r="AXN50" s="406" t="n"/>
      <c r="AXO50" s="406" t="n"/>
      <c r="AXP50" s="406" t="n"/>
      <c r="AXQ50" s="406" t="n"/>
      <c r="AXR50" s="406" t="n"/>
      <c r="AXS50" s="406" t="n"/>
      <c r="AXT50" s="406" t="n"/>
      <c r="AXU50" s="406" t="n"/>
      <c r="AXV50" s="406" t="n"/>
      <c r="AXW50" s="406" t="n"/>
      <c r="AXX50" s="406" t="n"/>
      <c r="AXY50" s="406" t="n"/>
      <c r="AXZ50" s="406" t="n"/>
      <c r="AYA50" s="406" t="n"/>
      <c r="AYB50" s="406" t="n"/>
      <c r="AYC50" s="406" t="n"/>
      <c r="AYD50" s="406" t="n"/>
      <c r="AYE50" s="406" t="n"/>
      <c r="AYF50" s="406" t="n"/>
      <c r="AYG50" s="406" t="n"/>
      <c r="AYH50" s="406" t="n"/>
      <c r="AYI50" s="406" t="n"/>
      <c r="AYJ50" s="406" t="n"/>
      <c r="AYK50" s="406" t="n"/>
      <c r="AYL50" s="406" t="n"/>
      <c r="AYM50" s="406" t="n"/>
      <c r="AYN50" s="406" t="n"/>
      <c r="AYO50" s="406" t="n"/>
      <c r="AYP50" s="406" t="n"/>
      <c r="AYQ50" s="406" t="n"/>
      <c r="AYR50" s="406" t="n"/>
      <c r="AYS50" s="406" t="n"/>
      <c r="AYT50" s="406" t="n"/>
      <c r="AYU50" s="406" t="n"/>
      <c r="AYV50" s="406" t="n"/>
      <c r="AYW50" s="406" t="n"/>
      <c r="AYX50" s="406" t="n"/>
      <c r="AYY50" s="406" t="n"/>
      <c r="AYZ50" s="406" t="n"/>
      <c r="AZA50" s="406" t="n"/>
      <c r="AZB50" s="406" t="n"/>
      <c r="AZC50" s="406" t="n"/>
      <c r="AZD50" s="406" t="n"/>
      <c r="AZE50" s="406" t="n"/>
      <c r="AZF50" s="406" t="n"/>
      <c r="AZG50" s="406" t="n"/>
      <c r="AZH50" s="406" t="n"/>
      <c r="AZI50" s="406" t="n"/>
      <c r="AZJ50" s="406" t="n"/>
      <c r="AZK50" s="406" t="n"/>
      <c r="AZL50" s="406" t="n"/>
      <c r="AZM50" s="406" t="n"/>
      <c r="AZN50" s="406" t="n"/>
      <c r="AZO50" s="406" t="n"/>
      <c r="AZP50" s="406" t="n"/>
      <c r="AZQ50" s="406" t="n"/>
      <c r="AZR50" s="406" t="n"/>
      <c r="AZS50" s="406" t="n"/>
      <c r="AZT50" s="406" t="n"/>
      <c r="AZU50" s="406" t="n"/>
      <c r="AZV50" s="406" t="n"/>
      <c r="AZW50" s="406" t="n"/>
      <c r="AZX50" s="406" t="n"/>
      <c r="AZY50" s="406" t="n"/>
      <c r="AZZ50" s="406" t="n"/>
      <c r="BAA50" s="406" t="n"/>
      <c r="BAB50" s="406" t="n"/>
      <c r="BAC50" s="406" t="n"/>
      <c r="BAD50" s="406" t="n"/>
      <c r="BAE50" s="406" t="n"/>
      <c r="BAF50" s="406" t="n"/>
      <c r="BAG50" s="406" t="n"/>
      <c r="BAH50" s="406" t="n"/>
      <c r="BAI50" s="406" t="n"/>
      <c r="BAJ50" s="406" t="n"/>
      <c r="BAK50" s="406" t="n"/>
      <c r="BAL50" s="406" t="n"/>
      <c r="BAM50" s="406" t="n"/>
      <c r="BAN50" s="406" t="n"/>
      <c r="BAO50" s="406" t="n"/>
      <c r="BAP50" s="406" t="n"/>
      <c r="BAQ50" s="406" t="n"/>
      <c r="BAR50" s="406" t="n"/>
      <c r="BAS50" s="406" t="n"/>
      <c r="BAT50" s="406" t="n"/>
      <c r="BAU50" s="406" t="n"/>
      <c r="BAV50" s="406" t="n"/>
      <c r="BAW50" s="406" t="n"/>
      <c r="BAX50" s="406" t="n"/>
      <c r="BAY50" s="406" t="n"/>
      <c r="BAZ50" s="406" t="n"/>
      <c r="BBA50" s="406" t="n"/>
      <c r="BBB50" s="406" t="n"/>
      <c r="BBC50" s="406" t="n"/>
      <c r="BBD50" s="406" t="n"/>
      <c r="BBE50" s="406" t="n"/>
      <c r="BBF50" s="406" t="n"/>
      <c r="BBG50" s="406" t="n"/>
      <c r="BBH50" s="406" t="n"/>
      <c r="BBI50" s="406" t="n"/>
      <c r="BBJ50" s="406" t="n"/>
      <c r="BBK50" s="406" t="n"/>
      <c r="BBL50" s="406" t="n"/>
      <c r="BBM50" s="406" t="n"/>
      <c r="BBN50" s="406" t="n"/>
      <c r="BBO50" s="406" t="n"/>
      <c r="BBP50" s="406" t="n"/>
      <c r="BBQ50" s="406" t="n"/>
      <c r="BBR50" s="406" t="n"/>
      <c r="BBS50" s="406" t="n"/>
      <c r="BBT50" s="406" t="n"/>
      <c r="BBU50" s="406" t="n"/>
      <c r="BBV50" s="406" t="n"/>
      <c r="BBW50" s="406" t="n"/>
      <c r="BBX50" s="406" t="n"/>
      <c r="BBY50" s="406" t="n"/>
      <c r="BBZ50" s="406" t="n"/>
      <c r="BCA50" s="406" t="n"/>
      <c r="BCB50" s="406" t="n"/>
      <c r="BCC50" s="406" t="n"/>
      <c r="BCD50" s="406" t="n"/>
      <c r="BCE50" s="406" t="n"/>
      <c r="BCF50" s="406" t="n"/>
      <c r="BCG50" s="406" t="n"/>
      <c r="BCH50" s="406" t="n"/>
      <c r="BCI50" s="406" t="n"/>
      <c r="BCJ50" s="406" t="n"/>
      <c r="BCK50" s="406" t="n"/>
      <c r="BCL50" s="406" t="n"/>
      <c r="BCM50" s="406" t="n"/>
      <c r="BCN50" s="406" t="n"/>
      <c r="BCO50" s="406" t="n"/>
      <c r="BCP50" s="406" t="n"/>
      <c r="BCQ50" s="406" t="n"/>
      <c r="BCR50" s="406" t="n"/>
      <c r="BCS50" s="406" t="n"/>
      <c r="BCT50" s="406" t="n"/>
      <c r="BCU50" s="406" t="n"/>
      <c r="BCV50" s="406" t="n"/>
      <c r="BCW50" s="406" t="n"/>
      <c r="BCX50" s="406" t="n"/>
      <c r="BCY50" s="406" t="n"/>
      <c r="BCZ50" s="406" t="n"/>
      <c r="BDA50" s="406" t="n"/>
      <c r="BDB50" s="406" t="n"/>
      <c r="BDC50" s="406" t="n"/>
      <c r="BDD50" s="406" t="n"/>
      <c r="BDE50" s="406" t="n"/>
      <c r="BDF50" s="406" t="n"/>
      <c r="BDG50" s="406" t="n"/>
      <c r="BDH50" s="406" t="n"/>
      <c r="BDI50" s="406" t="n"/>
      <c r="BDJ50" s="406" t="n"/>
      <c r="BDK50" s="406" t="n"/>
      <c r="BDL50" s="406" t="n"/>
      <c r="BDM50" s="406" t="n"/>
      <c r="BDN50" s="406" t="n"/>
      <c r="BDO50" s="406" t="n"/>
      <c r="BDP50" s="406" t="n"/>
      <c r="BDQ50" s="406" t="n"/>
      <c r="BDR50" s="406" t="n"/>
      <c r="BDS50" s="406" t="n"/>
      <c r="BDT50" s="406" t="n"/>
      <c r="BDU50" s="406" t="n"/>
      <c r="BDV50" s="406" t="n"/>
      <c r="BDW50" s="406" t="n"/>
      <c r="BDX50" s="406" t="n"/>
      <c r="BDY50" s="406" t="n"/>
      <c r="BDZ50" s="406" t="n"/>
      <c r="BEA50" s="406" t="n"/>
      <c r="BEB50" s="406" t="n"/>
      <c r="BEC50" s="406" t="n"/>
      <c r="BED50" s="406" t="n"/>
      <c r="BEE50" s="406" t="n"/>
      <c r="BEF50" s="406" t="n"/>
      <c r="BEG50" s="406" t="n"/>
      <c r="BEH50" s="406" t="n"/>
      <c r="BEI50" s="406" t="n"/>
      <c r="BEJ50" s="406" t="n"/>
      <c r="BEK50" s="406" t="n"/>
      <c r="BEL50" s="406" t="n"/>
      <c r="BEM50" s="406" t="n"/>
      <c r="BEN50" s="406" t="n"/>
      <c r="BEO50" s="406" t="n"/>
      <c r="BEP50" s="406" t="n"/>
      <c r="BEQ50" s="406" t="n"/>
      <c r="BER50" s="406" t="n"/>
      <c r="BES50" s="406" t="n"/>
      <c r="BET50" s="406" t="n"/>
      <c r="BEU50" s="406" t="n"/>
      <c r="BEV50" s="406" t="n"/>
      <c r="BEW50" s="406" t="n"/>
      <c r="BEX50" s="406" t="n"/>
      <c r="BEY50" s="406" t="n"/>
      <c r="BEZ50" s="406" t="n"/>
      <c r="BFA50" s="406" t="n"/>
      <c r="BFB50" s="406" t="n"/>
      <c r="BFC50" s="406" t="n"/>
      <c r="BFD50" s="406" t="n"/>
      <c r="BFE50" s="406" t="n"/>
      <c r="BFF50" s="406" t="n"/>
      <c r="BFG50" s="406" t="n"/>
      <c r="BFH50" s="406" t="n"/>
      <c r="BFI50" s="406" t="n"/>
      <c r="BFJ50" s="406" t="n"/>
      <c r="BFK50" s="406" t="n"/>
      <c r="BFL50" s="406" t="n"/>
      <c r="BFM50" s="406" t="n"/>
      <c r="BFN50" s="406" t="n"/>
      <c r="BFO50" s="406" t="n"/>
      <c r="BFP50" s="406" t="n"/>
      <c r="BFQ50" s="406" t="n"/>
      <c r="BFR50" s="406" t="n"/>
      <c r="BFS50" s="406" t="n"/>
      <c r="BFT50" s="406" t="n"/>
      <c r="BFU50" s="406" t="n"/>
      <c r="BFV50" s="406" t="n"/>
      <c r="BFW50" s="406" t="n"/>
      <c r="BFX50" s="406" t="n"/>
      <c r="BFY50" s="406" t="n"/>
      <c r="BFZ50" s="406" t="n"/>
      <c r="BGA50" s="406" t="n"/>
      <c r="BGB50" s="406" t="n"/>
      <c r="BGC50" s="406" t="n"/>
      <c r="BGD50" s="406" t="n"/>
      <c r="BGE50" s="406" t="n"/>
      <c r="BGF50" s="406" t="n"/>
      <c r="BGG50" s="406" t="n"/>
      <c r="BGH50" s="406" t="n"/>
      <c r="BGI50" s="406" t="n"/>
      <c r="BGJ50" s="406" t="n"/>
      <c r="BGK50" s="406" t="n"/>
      <c r="BGL50" s="406" t="n"/>
      <c r="BGM50" s="406" t="n"/>
      <c r="BGN50" s="406" t="n"/>
      <c r="BGO50" s="406" t="n"/>
      <c r="BGP50" s="406" t="n"/>
      <c r="BGQ50" s="406" t="n"/>
      <c r="BGR50" s="406" t="n"/>
      <c r="BGS50" s="406" t="n"/>
      <c r="BGT50" s="406" t="n"/>
      <c r="BGU50" s="406" t="n"/>
      <c r="BGV50" s="406" t="n"/>
      <c r="BGW50" s="406" t="n"/>
      <c r="BGX50" s="406" t="n"/>
      <c r="BGY50" s="406" t="n"/>
      <c r="BGZ50" s="406" t="n"/>
      <c r="BHA50" s="406" t="n"/>
      <c r="BHB50" s="406" t="n"/>
      <c r="BHC50" s="406" t="n"/>
      <c r="BHD50" s="406" t="n"/>
      <c r="BHE50" s="406" t="n"/>
      <c r="BHF50" s="406" t="n"/>
      <c r="BHG50" s="406" t="n"/>
      <c r="BHH50" s="406" t="n"/>
      <c r="BHI50" s="406" t="n"/>
      <c r="BHJ50" s="406" t="n"/>
      <c r="BHK50" s="406" t="n"/>
      <c r="BHL50" s="406" t="n"/>
      <c r="BHM50" s="406" t="n"/>
      <c r="BHN50" s="406" t="n"/>
      <c r="BHO50" s="406" t="n"/>
      <c r="BHP50" s="406" t="n"/>
      <c r="BHQ50" s="406" t="n"/>
      <c r="BHR50" s="406" t="n"/>
      <c r="BHS50" s="406" t="n"/>
      <c r="BHT50" s="406" t="n"/>
      <c r="BHU50" s="406" t="n"/>
      <c r="BHV50" s="406" t="n"/>
      <c r="BHW50" s="406" t="n"/>
      <c r="BHX50" s="406" t="n"/>
      <c r="BHY50" s="406" t="n"/>
      <c r="BHZ50" s="406" t="n"/>
      <c r="BIA50" s="406" t="n"/>
      <c r="BIB50" s="406" t="n"/>
      <c r="BIC50" s="406" t="n"/>
      <c r="BID50" s="406" t="n"/>
      <c r="BIE50" s="406" t="n"/>
      <c r="BIF50" s="406" t="n"/>
      <c r="BIG50" s="406" t="n"/>
      <c r="BIH50" s="406" t="n"/>
      <c r="BII50" s="406" t="n"/>
      <c r="BIJ50" s="406" t="n"/>
      <c r="BIK50" s="406" t="n"/>
      <c r="BIL50" s="406" t="n"/>
      <c r="BIM50" s="406" t="n"/>
      <c r="BIN50" s="406" t="n"/>
      <c r="BIO50" s="406" t="n"/>
      <c r="BIP50" s="406" t="n"/>
      <c r="BIQ50" s="406" t="n"/>
      <c r="BIR50" s="406" t="n"/>
      <c r="BIS50" s="406" t="n"/>
      <c r="BIT50" s="406" t="n"/>
      <c r="BIU50" s="406" t="n"/>
      <c r="BIV50" s="406" t="n"/>
      <c r="BIW50" s="406" t="n"/>
      <c r="BIX50" s="406" t="n"/>
      <c r="BIY50" s="406" t="n"/>
      <c r="BIZ50" s="406" t="n"/>
      <c r="BJA50" s="406" t="n"/>
      <c r="BJB50" s="406" t="n"/>
      <c r="BJC50" s="406" t="n"/>
      <c r="BJD50" s="406" t="n"/>
      <c r="BJE50" s="406" t="n"/>
      <c r="BJF50" s="406" t="n"/>
      <c r="BJG50" s="406" t="n"/>
      <c r="BJH50" s="406" t="n"/>
      <c r="BJI50" s="406" t="n"/>
      <c r="BJJ50" s="406" t="n"/>
      <c r="BJK50" s="406" t="n"/>
      <c r="BJL50" s="406" t="n"/>
      <c r="BJM50" s="406" t="n"/>
      <c r="BJN50" s="406" t="n"/>
      <c r="BJO50" s="406" t="n"/>
      <c r="BJP50" s="406" t="n"/>
      <c r="BJQ50" s="406" t="n"/>
      <c r="BJR50" s="406" t="n"/>
      <c r="BJS50" s="406" t="n"/>
      <c r="BJT50" s="406" t="n"/>
      <c r="BJU50" s="406" t="n"/>
      <c r="BJV50" s="406" t="n"/>
      <c r="BJW50" s="406" t="n"/>
      <c r="BJX50" s="406" t="n"/>
      <c r="BJY50" s="406" t="n"/>
      <c r="BJZ50" s="406" t="n"/>
      <c r="BKA50" s="406" t="n"/>
      <c r="BKB50" s="406" t="n"/>
      <c r="BKC50" s="406" t="n"/>
      <c r="BKD50" s="406" t="n"/>
      <c r="BKE50" s="406" t="n"/>
      <c r="BKF50" s="406" t="n"/>
      <c r="BKG50" s="406" t="n"/>
      <c r="BKH50" s="406" t="n"/>
      <c r="BKI50" s="406" t="n"/>
      <c r="BKJ50" s="406" t="n"/>
      <c r="BKK50" s="406" t="n"/>
      <c r="BKL50" s="406" t="n"/>
      <c r="BKM50" s="406" t="n"/>
      <c r="BKN50" s="406" t="n"/>
      <c r="BKO50" s="406" t="n"/>
      <c r="BKP50" s="406" t="n"/>
      <c r="BKQ50" s="406" t="n"/>
      <c r="BKR50" s="406" t="n"/>
      <c r="BKS50" s="406" t="n"/>
      <c r="BKT50" s="406" t="n"/>
      <c r="BKU50" s="406" t="n"/>
      <c r="BKV50" s="406" t="n"/>
      <c r="BKW50" s="406" t="n"/>
      <c r="BKX50" s="406" t="n"/>
      <c r="BKY50" s="406" t="n"/>
      <c r="BKZ50" s="406" t="n"/>
      <c r="BLA50" s="406" t="n"/>
      <c r="BLB50" s="406" t="n"/>
      <c r="BLC50" s="406" t="n"/>
      <c r="BLD50" s="406" t="n"/>
      <c r="BLE50" s="406" t="n"/>
      <c r="BLF50" s="406" t="n"/>
      <c r="BLG50" s="406" t="n"/>
      <c r="BLH50" s="406" t="n"/>
      <c r="BLI50" s="406" t="n"/>
      <c r="BLJ50" s="406" t="n"/>
      <c r="BLK50" s="406" t="n"/>
      <c r="BLL50" s="406" t="n"/>
      <c r="BLM50" s="406" t="n"/>
      <c r="BLN50" s="406" t="n"/>
      <c r="BLO50" s="406" t="n"/>
      <c r="BLP50" s="406" t="n"/>
      <c r="BLQ50" s="406" t="n"/>
      <c r="BLR50" s="406" t="n"/>
      <c r="BLS50" s="406" t="n"/>
      <c r="BLT50" s="406" t="n"/>
      <c r="BLU50" s="406" t="n"/>
      <c r="BLV50" s="406" t="n"/>
      <c r="BLW50" s="406" t="n"/>
      <c r="BLX50" s="406" t="n"/>
      <c r="BLY50" s="406" t="n"/>
      <c r="BLZ50" s="406" t="n"/>
      <c r="BMA50" s="406" t="n"/>
      <c r="BMB50" s="406" t="n"/>
      <c r="BMC50" s="406" t="n"/>
      <c r="BMD50" s="406" t="n"/>
      <c r="BME50" s="406" t="n"/>
      <c r="BMF50" s="406" t="n"/>
      <c r="BMG50" s="406" t="n"/>
      <c r="BMH50" s="406" t="n"/>
      <c r="BMI50" s="406" t="n"/>
      <c r="BMJ50" s="406" t="n"/>
      <c r="BMK50" s="406" t="n"/>
      <c r="BML50" s="406" t="n"/>
      <c r="BMM50" s="406" t="n"/>
      <c r="BMN50" s="406" t="n"/>
      <c r="BMO50" s="406" t="n"/>
      <c r="BMP50" s="406" t="n"/>
      <c r="BMQ50" s="406" t="n"/>
      <c r="BMR50" s="406" t="n"/>
      <c r="BMS50" s="406" t="n"/>
      <c r="BMT50" s="406" t="n"/>
      <c r="BMU50" s="406" t="n"/>
      <c r="BMV50" s="406" t="n"/>
      <c r="BMW50" s="406" t="n"/>
      <c r="BMX50" s="406" t="n"/>
      <c r="BMY50" s="406" t="n"/>
      <c r="BMZ50" s="406" t="n"/>
      <c r="BNA50" s="406" t="n"/>
      <c r="BNB50" s="406" t="n"/>
      <c r="BNC50" s="406" t="n"/>
      <c r="BND50" s="406" t="n"/>
      <c r="BNE50" s="406" t="n"/>
      <c r="BNF50" s="406" t="n"/>
      <c r="BNG50" s="406" t="n"/>
      <c r="BNH50" s="406" t="n"/>
      <c r="BNI50" s="406" t="n"/>
      <c r="BNJ50" s="406" t="n"/>
      <c r="BNK50" s="406" t="n"/>
      <c r="BNL50" s="406" t="n"/>
      <c r="BNM50" s="406" t="n"/>
      <c r="BNN50" s="406" t="n"/>
      <c r="BNO50" s="406" t="n"/>
      <c r="BNP50" s="406" t="n"/>
      <c r="BNQ50" s="406" t="n"/>
      <c r="BNR50" s="406" t="n"/>
      <c r="BNS50" s="406" t="n"/>
      <c r="BNT50" s="406" t="n"/>
      <c r="BNU50" s="406" t="n"/>
      <c r="BNV50" s="406" t="n"/>
      <c r="BNW50" s="406" t="n"/>
      <c r="BNX50" s="406" t="n"/>
      <c r="BNY50" s="406" t="n"/>
      <c r="BNZ50" s="406" t="n"/>
      <c r="BOA50" s="406" t="n"/>
      <c r="BOB50" s="406" t="n"/>
      <c r="BOC50" s="406" t="n"/>
      <c r="BOD50" s="406" t="n"/>
      <c r="BOE50" s="406" t="n"/>
      <c r="BOF50" s="406" t="n"/>
      <c r="BOG50" s="406" t="n"/>
      <c r="BOH50" s="406" t="n"/>
      <c r="BOI50" s="406" t="n"/>
      <c r="BOJ50" s="406" t="n"/>
      <c r="BOK50" s="406" t="n"/>
      <c r="BOL50" s="406" t="n"/>
      <c r="BOM50" s="406" t="n"/>
      <c r="BON50" s="406" t="n"/>
      <c r="BOO50" s="406" t="n"/>
      <c r="BOP50" s="406" t="n"/>
      <c r="BOQ50" s="406" t="n"/>
      <c r="BOR50" s="406" t="n"/>
      <c r="BOS50" s="406" t="n"/>
      <c r="BOT50" s="406" t="n"/>
      <c r="BOU50" s="406" t="n"/>
      <c r="BOV50" s="406" t="n"/>
      <c r="BOW50" s="406" t="n"/>
      <c r="BOX50" s="406" t="n"/>
      <c r="BOY50" s="406" t="n"/>
      <c r="BOZ50" s="406" t="n"/>
      <c r="BPA50" s="406" t="n"/>
      <c r="BPB50" s="406" t="n"/>
      <c r="BPC50" s="406" t="n"/>
      <c r="BPD50" s="406" t="n"/>
      <c r="BPE50" s="406" t="n"/>
      <c r="BPF50" s="406" t="n"/>
      <c r="BPG50" s="406" t="n"/>
      <c r="BPH50" s="406" t="n"/>
      <c r="BPI50" s="406" t="n"/>
      <c r="BPJ50" s="406" t="n"/>
      <c r="BPK50" s="406" t="n"/>
      <c r="BPL50" s="406" t="n"/>
      <c r="BPM50" s="406" t="n"/>
      <c r="BPN50" s="406" t="n"/>
      <c r="BPO50" s="406" t="n"/>
      <c r="BPP50" s="406" t="n"/>
      <c r="BPQ50" s="406" t="n"/>
      <c r="BPR50" s="406" t="n"/>
      <c r="BPS50" s="406" t="n"/>
      <c r="BPT50" s="406" t="n"/>
      <c r="BPU50" s="406" t="n"/>
      <c r="BPV50" s="406" t="n"/>
      <c r="BPW50" s="406" t="n"/>
      <c r="BPX50" s="406" t="n"/>
      <c r="BPY50" s="406" t="n"/>
      <c r="BPZ50" s="406" t="n"/>
      <c r="BQA50" s="406" t="n"/>
      <c r="BQB50" s="406" t="n"/>
      <c r="BQC50" s="406" t="n"/>
      <c r="BQD50" s="406" t="n"/>
      <c r="BQE50" s="406" t="n"/>
      <c r="BQF50" s="406" t="n"/>
      <c r="BQG50" s="406" t="n"/>
      <c r="BQH50" s="406" t="n"/>
      <c r="BQI50" s="406" t="n"/>
      <c r="BQJ50" s="406" t="n"/>
      <c r="BQK50" s="406" t="n"/>
      <c r="BQL50" s="406" t="n"/>
      <c r="BQM50" s="406" t="n"/>
      <c r="BQN50" s="406" t="n"/>
      <c r="BQO50" s="406" t="n"/>
      <c r="BQP50" s="406" t="n"/>
      <c r="BQQ50" s="406" t="n"/>
      <c r="BQR50" s="406" t="n"/>
      <c r="BQS50" s="406" t="n"/>
      <c r="BQT50" s="406" t="n"/>
      <c r="BQU50" s="406" t="n"/>
      <c r="BQV50" s="406" t="n"/>
      <c r="BQW50" s="406" t="n"/>
      <c r="BQX50" s="406" t="n"/>
      <c r="BQY50" s="406" t="n"/>
      <c r="BQZ50" s="406" t="n"/>
      <c r="BRA50" s="406" t="n"/>
      <c r="BRB50" s="406" t="n"/>
      <c r="BRC50" s="406" t="n"/>
      <c r="BRD50" s="406" t="n"/>
      <c r="BRE50" s="406" t="n"/>
      <c r="BRF50" s="406" t="n"/>
      <c r="BRG50" s="406" t="n"/>
      <c r="BRH50" s="406" t="n"/>
      <c r="BRI50" s="406" t="n"/>
      <c r="BRJ50" s="406" t="n"/>
      <c r="BRK50" s="406" t="n"/>
      <c r="BRL50" s="406" t="n"/>
      <c r="BRM50" s="406" t="n"/>
      <c r="BRN50" s="406" t="n"/>
      <c r="BRO50" s="406" t="n"/>
      <c r="BRP50" s="406" t="n"/>
      <c r="BRQ50" s="406" t="n"/>
      <c r="BRR50" s="406" t="n"/>
      <c r="BRS50" s="406" t="n"/>
      <c r="BRT50" s="406" t="n"/>
      <c r="BRU50" s="406" t="n"/>
      <c r="BRV50" s="406" t="n"/>
      <c r="BRW50" s="406" t="n"/>
      <c r="BRX50" s="406" t="n"/>
      <c r="BRY50" s="406" t="n"/>
      <c r="BRZ50" s="406" t="n"/>
      <c r="BSA50" s="406" t="n"/>
      <c r="BSB50" s="406" t="n"/>
      <c r="BSC50" s="406" t="n"/>
      <c r="BSD50" s="406" t="n"/>
      <c r="BSE50" s="406" t="n"/>
      <c r="BSF50" s="406" t="n"/>
      <c r="BSG50" s="406" t="n"/>
      <c r="BSH50" s="406" t="n"/>
      <c r="BSI50" s="406" t="n"/>
      <c r="BSJ50" s="406" t="n"/>
      <c r="BSK50" s="406" t="n"/>
      <c r="BSL50" s="406" t="n"/>
      <c r="BSM50" s="406" t="n"/>
      <c r="BSN50" s="406" t="n"/>
      <c r="BSO50" s="406" t="n"/>
      <c r="BSP50" s="406" t="n"/>
      <c r="BSQ50" s="406" t="n"/>
      <c r="BSR50" s="406" t="n"/>
      <c r="BSS50" s="406" t="n"/>
      <c r="BST50" s="406" t="n"/>
      <c r="BSU50" s="406" t="n"/>
      <c r="BSV50" s="406" t="n"/>
      <c r="BSW50" s="406" t="n"/>
      <c r="BSX50" s="406" t="n"/>
      <c r="BSY50" s="406" t="n"/>
      <c r="BSZ50" s="406" t="n"/>
      <c r="BTA50" s="406" t="n"/>
      <c r="BTB50" s="406" t="n"/>
      <c r="BTC50" s="406" t="n"/>
      <c r="BTD50" s="406" t="n"/>
      <c r="BTE50" s="406" t="n"/>
      <c r="BTF50" s="406" t="n"/>
      <c r="BTG50" s="406" t="n"/>
      <c r="BTH50" s="406" t="n"/>
      <c r="BTI50" s="406" t="n"/>
      <c r="BTJ50" s="406" t="n"/>
      <c r="BTK50" s="406" t="n"/>
      <c r="BTL50" s="406" t="n"/>
      <c r="BTM50" s="406" t="n"/>
      <c r="BTN50" s="406" t="n"/>
      <c r="BTO50" s="406" t="n"/>
      <c r="BTP50" s="406" t="n"/>
      <c r="BTQ50" s="406" t="n"/>
      <c r="BTR50" s="406" t="n"/>
      <c r="BTS50" s="406" t="n"/>
      <c r="BTT50" s="406" t="n"/>
      <c r="BTU50" s="406" t="n"/>
      <c r="BTV50" s="406" t="n"/>
      <c r="BTW50" s="406" t="n"/>
      <c r="BTX50" s="406" t="n"/>
      <c r="BTY50" s="406" t="n"/>
      <c r="BTZ50" s="406" t="n"/>
      <c r="BUA50" s="406" t="n"/>
      <c r="BUB50" s="406" t="n"/>
      <c r="BUC50" s="406" t="n"/>
      <c r="BUD50" s="406" t="n"/>
      <c r="BUE50" s="406" t="n"/>
      <c r="BUF50" s="406" t="n"/>
      <c r="BUG50" s="406" t="n"/>
      <c r="BUH50" s="406" t="n"/>
      <c r="BUI50" s="406" t="n"/>
      <c r="BUJ50" s="406" t="n"/>
      <c r="BUK50" s="406" t="n"/>
      <c r="BUL50" s="406" t="n"/>
      <c r="BUM50" s="406" t="n"/>
      <c r="BUN50" s="406" t="n"/>
      <c r="BUO50" s="406" t="n"/>
      <c r="BUP50" s="406" t="n"/>
      <c r="BUQ50" s="406" t="n"/>
      <c r="BUR50" s="406" t="n"/>
      <c r="BUS50" s="406" t="n"/>
      <c r="BUT50" s="406" t="n"/>
      <c r="BUU50" s="406" t="n"/>
      <c r="BUV50" s="406" t="n"/>
      <c r="BUW50" s="406" t="n"/>
      <c r="BUX50" s="406" t="n"/>
      <c r="BUY50" s="406" t="n"/>
      <c r="BUZ50" s="406" t="n"/>
      <c r="BVA50" s="406" t="n"/>
      <c r="BVB50" s="406" t="n"/>
      <c r="BVC50" s="406" t="n"/>
      <c r="BVD50" s="406" t="n"/>
      <c r="BVE50" s="406" t="n"/>
      <c r="BVF50" s="406" t="n"/>
      <c r="BVG50" s="406" t="n"/>
      <c r="BVH50" s="406" t="n"/>
      <c r="BVI50" s="406" t="n"/>
      <c r="BVJ50" s="406" t="n"/>
      <c r="BVK50" s="406" t="n"/>
      <c r="BVL50" s="406" t="n"/>
      <c r="BVM50" s="406" t="n"/>
      <c r="BVN50" s="406" t="n"/>
      <c r="BVO50" s="406" t="n"/>
      <c r="BVP50" s="406" t="n"/>
      <c r="BVQ50" s="406" t="n"/>
      <c r="BVR50" s="406" t="n"/>
      <c r="BVS50" s="406" t="n"/>
      <c r="BVT50" s="406" t="n"/>
      <c r="BVU50" s="406" t="n"/>
      <c r="BVV50" s="406" t="n"/>
      <c r="BVW50" s="406" t="n"/>
      <c r="BVX50" s="406" t="n"/>
      <c r="BVY50" s="406" t="n"/>
      <c r="BVZ50" s="406" t="n"/>
      <c r="BWA50" s="406" t="n"/>
      <c r="BWB50" s="406" t="n"/>
      <c r="BWC50" s="406" t="n"/>
      <c r="BWD50" s="406" t="n"/>
      <c r="BWE50" s="406" t="n"/>
      <c r="BWF50" s="406" t="n"/>
      <c r="BWG50" s="406" t="n"/>
      <c r="BWH50" s="406" t="n"/>
      <c r="BWI50" s="406" t="n"/>
      <c r="BWJ50" s="406" t="n"/>
      <c r="BWK50" s="406" t="n"/>
      <c r="BWL50" s="406" t="n"/>
      <c r="BWM50" s="406" t="n"/>
      <c r="BWN50" s="406" t="n"/>
      <c r="BWO50" s="406" t="n"/>
      <c r="BWP50" s="406" t="n"/>
      <c r="BWQ50" s="406" t="n"/>
      <c r="BWR50" s="406" t="n"/>
      <c r="BWS50" s="406" t="n"/>
      <c r="BWT50" s="406" t="n"/>
      <c r="BWU50" s="406" t="n"/>
      <c r="BWV50" s="406" t="n"/>
      <c r="BWW50" s="406" t="n"/>
      <c r="BWX50" s="406" t="n"/>
      <c r="BWY50" s="406" t="n"/>
      <c r="BWZ50" s="406" t="n"/>
      <c r="BXA50" s="406" t="n"/>
      <c r="BXB50" s="406" t="n"/>
      <c r="BXC50" s="406" t="n"/>
      <c r="BXD50" s="406" t="n"/>
      <c r="BXE50" s="406" t="n"/>
      <c r="BXF50" s="406" t="n"/>
      <c r="BXG50" s="406" t="n"/>
      <c r="BXH50" s="406" t="n"/>
      <c r="BXI50" s="406" t="n"/>
      <c r="BXJ50" s="406" t="n"/>
      <c r="BXK50" s="406" t="n"/>
      <c r="BXL50" s="406" t="n"/>
      <c r="BXM50" s="406" t="n"/>
      <c r="BXN50" s="406" t="n"/>
      <c r="BXO50" s="406" t="n"/>
      <c r="BXP50" s="406" t="n"/>
      <c r="BXQ50" s="406" t="n"/>
      <c r="BXR50" s="406" t="n"/>
      <c r="BXS50" s="406" t="n"/>
      <c r="BXT50" s="406" t="n"/>
      <c r="BXU50" s="406" t="n"/>
      <c r="BXV50" s="406" t="n"/>
      <c r="BXW50" s="406" t="n"/>
      <c r="BXX50" s="406" t="n"/>
      <c r="BXY50" s="406" t="n"/>
      <c r="BXZ50" s="406" t="n"/>
      <c r="BYA50" s="406" t="n"/>
      <c r="BYB50" s="406" t="n"/>
      <c r="BYC50" s="406" t="n"/>
      <c r="BYD50" s="406" t="n"/>
      <c r="BYE50" s="406" t="n"/>
      <c r="BYF50" s="406" t="n"/>
      <c r="BYG50" s="406" t="n"/>
      <c r="BYH50" s="406" t="n"/>
      <c r="BYI50" s="406" t="n"/>
      <c r="BYJ50" s="406" t="n"/>
      <c r="BYK50" s="406" t="n"/>
      <c r="BYL50" s="406" t="n"/>
      <c r="BYM50" s="406" t="n"/>
      <c r="BYN50" s="406" t="n"/>
      <c r="BYO50" s="406" t="n"/>
      <c r="BYP50" s="406" t="n"/>
      <c r="BYQ50" s="406" t="n"/>
      <c r="BYR50" s="406" t="n"/>
      <c r="BYS50" s="406" t="n"/>
      <c r="BYT50" s="406" t="n"/>
      <c r="BYU50" s="406" t="n"/>
      <c r="BYV50" s="406" t="n"/>
      <c r="BYW50" s="406" t="n"/>
      <c r="BYX50" s="406" t="n"/>
      <c r="BYY50" s="406" t="n"/>
      <c r="BYZ50" s="406" t="n"/>
      <c r="BZA50" s="406" t="n"/>
      <c r="BZB50" s="406" t="n"/>
      <c r="BZC50" s="406" t="n"/>
      <c r="BZD50" s="406" t="n"/>
      <c r="BZE50" s="406" t="n"/>
      <c r="BZF50" s="406" t="n"/>
      <c r="BZG50" s="406" t="n"/>
      <c r="BZH50" s="406" t="n"/>
      <c r="BZI50" s="406" t="n"/>
      <c r="BZJ50" s="406" t="n"/>
      <c r="BZK50" s="406" t="n"/>
      <c r="BZL50" s="406" t="n"/>
      <c r="BZM50" s="406" t="n"/>
      <c r="BZN50" s="406" t="n"/>
      <c r="BZO50" s="406" t="n"/>
      <c r="BZP50" s="406" t="n"/>
      <c r="BZQ50" s="406" t="n"/>
      <c r="BZR50" s="406" t="n"/>
      <c r="BZS50" s="406" t="n"/>
      <c r="BZT50" s="406" t="n"/>
      <c r="BZU50" s="406" t="n"/>
      <c r="BZV50" s="406" t="n"/>
      <c r="BZW50" s="406" t="n"/>
      <c r="BZX50" s="406" t="n"/>
      <c r="BZY50" s="406" t="n"/>
      <c r="BZZ50" s="406" t="n"/>
      <c r="CAA50" s="406" t="n"/>
      <c r="CAB50" s="406" t="n"/>
      <c r="CAC50" s="406" t="n"/>
      <c r="CAD50" s="406" t="n"/>
      <c r="CAE50" s="406" t="n"/>
      <c r="CAF50" s="406" t="n"/>
      <c r="CAG50" s="406" t="n"/>
      <c r="CAH50" s="406" t="n"/>
      <c r="CAI50" s="406" t="n"/>
      <c r="CAJ50" s="406" t="n"/>
      <c r="CAK50" s="406" t="n"/>
      <c r="CAL50" s="406" t="n"/>
      <c r="CAM50" s="406" t="n"/>
      <c r="CAN50" s="406" t="n"/>
      <c r="CAO50" s="406" t="n"/>
      <c r="CAP50" s="406" t="n"/>
      <c r="CAQ50" s="406" t="n"/>
      <c r="CAR50" s="406" t="n"/>
      <c r="CAS50" s="406" t="n"/>
      <c r="CAT50" s="406" t="n"/>
      <c r="CAU50" s="406" t="n"/>
      <c r="CAV50" s="406" t="n"/>
      <c r="CAW50" s="406" t="n"/>
      <c r="CAX50" s="406" t="n"/>
      <c r="CAY50" s="406" t="n"/>
      <c r="CAZ50" s="406" t="n"/>
      <c r="CBA50" s="406" t="n"/>
      <c r="CBB50" s="406" t="n"/>
      <c r="CBC50" s="406" t="n"/>
      <c r="CBD50" s="406" t="n"/>
      <c r="CBE50" s="406" t="n"/>
      <c r="CBF50" s="406" t="n"/>
      <c r="CBG50" s="406" t="n"/>
      <c r="CBH50" s="406" t="n"/>
      <c r="CBI50" s="406" t="n"/>
      <c r="CBJ50" s="406" t="n"/>
      <c r="CBK50" s="406" t="n"/>
      <c r="CBL50" s="406" t="n"/>
      <c r="CBM50" s="406" t="n"/>
      <c r="CBN50" s="406" t="n"/>
      <c r="CBO50" s="406" t="n"/>
      <c r="CBP50" s="406" t="n"/>
      <c r="CBQ50" s="406" t="n"/>
      <c r="CBR50" s="406" t="n"/>
      <c r="CBS50" s="406" t="n"/>
      <c r="CBT50" s="406" t="n"/>
      <c r="CBU50" s="406" t="n"/>
      <c r="CBV50" s="406" t="n"/>
      <c r="CBW50" s="406" t="n"/>
      <c r="CBX50" s="406" t="n"/>
      <c r="CBY50" s="406" t="n"/>
      <c r="CBZ50" s="406" t="n"/>
      <c r="CCA50" s="406" t="n"/>
      <c r="CCB50" s="406" t="n"/>
      <c r="CCC50" s="406" t="n"/>
      <c r="CCD50" s="406" t="n"/>
      <c r="CCE50" s="406" t="n"/>
      <c r="CCF50" s="406" t="n"/>
      <c r="CCG50" s="406" t="n"/>
      <c r="CCH50" s="406" t="n"/>
      <c r="CCI50" s="406" t="n"/>
      <c r="CCJ50" s="406" t="n"/>
      <c r="CCK50" s="406" t="n"/>
      <c r="CCL50" s="406" t="n"/>
      <c r="CCM50" s="406" t="n"/>
      <c r="CCN50" s="406" t="n"/>
      <c r="CCO50" s="406" t="n"/>
      <c r="CCP50" s="406" t="n"/>
      <c r="CCQ50" s="406" t="n"/>
      <c r="CCR50" s="406" t="n"/>
      <c r="CCS50" s="406" t="n"/>
      <c r="CCT50" s="406" t="n"/>
      <c r="CCU50" s="406" t="n"/>
      <c r="CCV50" s="406" t="n"/>
      <c r="CCW50" s="406" t="n"/>
      <c r="CCX50" s="406" t="n"/>
      <c r="CCY50" s="406" t="n"/>
      <c r="CCZ50" s="406" t="n"/>
      <c r="CDA50" s="406" t="n"/>
      <c r="CDB50" s="406" t="n"/>
      <c r="CDC50" s="406" t="n"/>
      <c r="CDD50" s="406" t="n"/>
      <c r="CDE50" s="406" t="n"/>
      <c r="CDF50" s="406" t="n"/>
      <c r="CDG50" s="406" t="n"/>
      <c r="CDH50" s="406" t="n"/>
      <c r="CDI50" s="406" t="n"/>
      <c r="CDJ50" s="406" t="n"/>
      <c r="CDK50" s="406" t="n"/>
      <c r="CDL50" s="406" t="n"/>
      <c r="CDM50" s="406" t="n"/>
      <c r="CDN50" s="406" t="n"/>
      <c r="CDO50" s="406" t="n"/>
      <c r="CDP50" s="406" t="n"/>
      <c r="CDQ50" s="406" t="n"/>
      <c r="CDR50" s="406" t="n"/>
      <c r="CDS50" s="406" t="n"/>
      <c r="CDT50" s="406" t="n"/>
      <c r="CDU50" s="406" t="n"/>
      <c r="CDV50" s="406" t="n"/>
      <c r="CDW50" s="406" t="n"/>
      <c r="CDX50" s="406" t="n"/>
      <c r="CDY50" s="406" t="n"/>
      <c r="CDZ50" s="406" t="n"/>
      <c r="CEA50" s="406" t="n"/>
      <c r="CEB50" s="406" t="n"/>
      <c r="CEC50" s="406" t="n"/>
      <c r="CED50" s="406" t="n"/>
      <c r="CEE50" s="406" t="n"/>
      <c r="CEF50" s="406" t="n"/>
      <c r="CEG50" s="406" t="n"/>
      <c r="CEH50" s="406" t="n"/>
      <c r="CEI50" s="406" t="n"/>
      <c r="CEJ50" s="406" t="n"/>
      <c r="CEK50" s="406" t="n"/>
      <c r="CEL50" s="406" t="n"/>
      <c r="CEM50" s="406" t="n"/>
      <c r="CEN50" s="406" t="n"/>
      <c r="CEO50" s="406" t="n"/>
      <c r="CEP50" s="406" t="n"/>
      <c r="CEQ50" s="406" t="n"/>
      <c r="CER50" s="406" t="n"/>
      <c r="CES50" s="406" t="n"/>
      <c r="CET50" s="406" t="n"/>
      <c r="CEU50" s="406" t="n"/>
      <c r="CEV50" s="406" t="n"/>
      <c r="CEW50" s="406" t="n"/>
      <c r="CEX50" s="406" t="n"/>
      <c r="CEY50" s="406" t="n"/>
      <c r="CEZ50" s="406" t="n"/>
      <c r="CFA50" s="406" t="n"/>
      <c r="CFB50" s="406" t="n"/>
      <c r="CFC50" s="406" t="n"/>
      <c r="CFD50" s="406" t="n"/>
      <c r="CFE50" s="406" t="n"/>
      <c r="CFF50" s="406" t="n"/>
      <c r="CFG50" s="406" t="n"/>
      <c r="CFH50" s="406" t="n"/>
      <c r="CFI50" s="406" t="n"/>
      <c r="CFJ50" s="406" t="n"/>
      <c r="CFK50" s="406" t="n"/>
      <c r="CFL50" s="406" t="n"/>
      <c r="CFM50" s="406" t="n"/>
      <c r="CFN50" s="406" t="n"/>
      <c r="CFO50" s="406" t="n"/>
      <c r="CFP50" s="406" t="n"/>
      <c r="CFQ50" s="406" t="n"/>
      <c r="CFR50" s="406" t="n"/>
      <c r="CFS50" s="406" t="n"/>
      <c r="CFT50" s="406" t="n"/>
      <c r="CFU50" s="406" t="n"/>
      <c r="CFV50" s="406" t="n"/>
      <c r="CFW50" s="406" t="n"/>
      <c r="CFX50" s="406" t="n"/>
      <c r="CFY50" s="406" t="n"/>
      <c r="CFZ50" s="406" t="n"/>
      <c r="CGA50" s="406" t="n"/>
      <c r="CGB50" s="406" t="n"/>
      <c r="CGC50" s="406" t="n"/>
      <c r="CGD50" s="406" t="n"/>
      <c r="CGE50" s="406" t="n"/>
      <c r="CGF50" s="406" t="n"/>
      <c r="CGG50" s="406" t="n"/>
      <c r="CGH50" s="406" t="n"/>
      <c r="CGI50" s="406" t="n"/>
      <c r="CGJ50" s="406" t="n"/>
      <c r="CGK50" s="406" t="n"/>
      <c r="CGL50" s="406" t="n"/>
      <c r="CGM50" s="406" t="n"/>
      <c r="CGN50" s="406" t="n"/>
      <c r="CGO50" s="406" t="n"/>
      <c r="CGP50" s="406" t="n"/>
      <c r="CGQ50" s="406" t="n"/>
      <c r="CGR50" s="406" t="n"/>
      <c r="CGS50" s="406" t="n"/>
      <c r="CGT50" s="406" t="n"/>
      <c r="CGU50" s="406" t="n"/>
      <c r="CGV50" s="406" t="n"/>
      <c r="CGW50" s="406" t="n"/>
      <c r="CGX50" s="406" t="n"/>
      <c r="CGY50" s="406" t="n"/>
      <c r="CGZ50" s="406" t="n"/>
      <c r="CHA50" s="406" t="n"/>
      <c r="CHB50" s="406" t="n"/>
      <c r="CHC50" s="406" t="n"/>
      <c r="CHD50" s="406" t="n"/>
      <c r="CHE50" s="406" t="n"/>
      <c r="CHF50" s="406" t="n"/>
      <c r="CHG50" s="406" t="n"/>
      <c r="CHH50" s="406" t="n"/>
      <c r="CHI50" s="406" t="n"/>
      <c r="CHJ50" s="406" t="n"/>
      <c r="CHK50" s="406" t="n"/>
      <c r="CHL50" s="406" t="n"/>
      <c r="CHM50" s="406" t="n"/>
      <c r="CHN50" s="406" t="n"/>
      <c r="CHO50" s="406" t="n"/>
      <c r="CHP50" s="406" t="n"/>
      <c r="CHQ50" s="406" t="n"/>
      <c r="CHR50" s="406" t="n"/>
      <c r="CHS50" s="406" t="n"/>
      <c r="CHT50" s="406" t="n"/>
      <c r="CHU50" s="406" t="n"/>
      <c r="CHV50" s="406" t="n"/>
      <c r="CHW50" s="406" t="n"/>
      <c r="CHX50" s="406" t="n"/>
      <c r="CHY50" s="406" t="n"/>
      <c r="CHZ50" s="406" t="n"/>
      <c r="CIA50" s="406" t="n"/>
      <c r="CIB50" s="406" t="n"/>
      <c r="CIC50" s="406" t="n"/>
      <c r="CID50" s="406" t="n"/>
      <c r="CIE50" s="406" t="n"/>
      <c r="CIF50" s="406" t="n"/>
      <c r="CIG50" s="406" t="n"/>
      <c r="CIH50" s="406" t="n"/>
      <c r="CII50" s="406" t="n"/>
      <c r="CIJ50" s="406" t="n"/>
      <c r="CIK50" s="406" t="n"/>
      <c r="CIL50" s="406" t="n"/>
      <c r="CIM50" s="406" t="n"/>
      <c r="CIN50" s="406" t="n"/>
      <c r="CIO50" s="406" t="n"/>
      <c r="CIP50" s="406" t="n"/>
      <c r="CIQ50" s="406" t="n"/>
      <c r="CIR50" s="406" t="n"/>
      <c r="CIS50" s="406" t="n"/>
      <c r="CIT50" s="406" t="n"/>
      <c r="CIU50" s="406" t="n"/>
      <c r="CIV50" s="406" t="n"/>
      <c r="CIW50" s="406" t="n"/>
      <c r="CIX50" s="406" t="n"/>
      <c r="CIY50" s="406" t="n"/>
      <c r="CIZ50" s="406" t="n"/>
      <c r="CJA50" s="406" t="n"/>
      <c r="CJB50" s="406" t="n"/>
      <c r="CJC50" s="406" t="n"/>
      <c r="CJD50" s="406" t="n"/>
      <c r="CJE50" s="406" t="n"/>
      <c r="CJF50" s="406" t="n"/>
      <c r="CJG50" s="406" t="n"/>
      <c r="CJH50" s="406" t="n"/>
      <c r="CJI50" s="406" t="n"/>
      <c r="CJJ50" s="406" t="n"/>
      <c r="CJK50" s="406" t="n"/>
      <c r="CJL50" s="406" t="n"/>
      <c r="CJM50" s="406" t="n"/>
      <c r="CJN50" s="406" t="n"/>
      <c r="CJO50" s="406" t="n"/>
      <c r="CJP50" s="406" t="n"/>
      <c r="CJQ50" s="406" t="n"/>
      <c r="CJR50" s="406" t="n"/>
      <c r="CJS50" s="406" t="n"/>
      <c r="CJT50" s="406" t="n"/>
      <c r="CJU50" s="406" t="n"/>
      <c r="CJV50" s="406" t="n"/>
      <c r="CJW50" s="406" t="n"/>
      <c r="CJX50" s="406" t="n"/>
      <c r="CJY50" s="406" t="n"/>
      <c r="CJZ50" s="406" t="n"/>
      <c r="CKA50" s="406" t="n"/>
      <c r="CKB50" s="406" t="n"/>
      <c r="CKC50" s="406" t="n"/>
      <c r="CKD50" s="406" t="n"/>
      <c r="CKE50" s="406" t="n"/>
      <c r="CKF50" s="406" t="n"/>
      <c r="CKG50" s="406" t="n"/>
      <c r="CKH50" s="406" t="n"/>
      <c r="CKI50" s="406" t="n"/>
      <c r="CKJ50" s="406" t="n"/>
      <c r="CKK50" s="406" t="n"/>
      <c r="CKL50" s="406" t="n"/>
      <c r="CKM50" s="406" t="n"/>
      <c r="CKN50" s="406" t="n"/>
      <c r="CKO50" s="406" t="n"/>
      <c r="CKP50" s="406" t="n"/>
      <c r="CKQ50" s="406" t="n"/>
      <c r="CKR50" s="406" t="n"/>
      <c r="CKS50" s="406" t="n"/>
      <c r="CKT50" s="406" t="n"/>
      <c r="CKU50" s="406" t="n"/>
      <c r="CKV50" s="406" t="n"/>
      <c r="CKW50" s="406" t="n"/>
      <c r="CKX50" s="406" t="n"/>
      <c r="CKY50" s="406" t="n"/>
      <c r="CKZ50" s="406" t="n"/>
      <c r="CLA50" s="406" t="n"/>
      <c r="CLB50" s="406" t="n"/>
      <c r="CLC50" s="406" t="n"/>
      <c r="CLD50" s="406" t="n"/>
      <c r="CLE50" s="406" t="n"/>
      <c r="CLF50" s="406" t="n"/>
      <c r="CLG50" s="406" t="n"/>
      <c r="CLH50" s="406" t="n"/>
      <c r="CLI50" s="406" t="n"/>
      <c r="CLJ50" s="406" t="n"/>
      <c r="CLK50" s="406" t="n"/>
      <c r="CLL50" s="406" t="n"/>
      <c r="CLM50" s="406" t="n"/>
      <c r="CLN50" s="406" t="n"/>
      <c r="CLO50" s="406" t="n"/>
      <c r="CLP50" s="406" t="n"/>
      <c r="CLQ50" s="406" t="n"/>
      <c r="CLR50" s="406" t="n"/>
      <c r="CLS50" s="406" t="n"/>
      <c r="CLT50" s="406" t="n"/>
      <c r="CLU50" s="406" t="n"/>
      <c r="CLV50" s="406" t="n"/>
      <c r="CLW50" s="406" t="n"/>
      <c r="CLX50" s="406" t="n"/>
      <c r="CLY50" s="406" t="n"/>
      <c r="CLZ50" s="406" t="n"/>
      <c r="CMA50" s="406" t="n"/>
      <c r="CMB50" s="406" t="n"/>
      <c r="CMC50" s="406" t="n"/>
      <c r="CMD50" s="406" t="n"/>
      <c r="CME50" s="406" t="n"/>
      <c r="CMF50" s="406" t="n"/>
      <c r="CMG50" s="406" t="n"/>
      <c r="CMH50" s="406" t="n"/>
      <c r="CMI50" s="406" t="n"/>
      <c r="CMJ50" s="406" t="n"/>
      <c r="CMK50" s="406" t="n"/>
      <c r="CML50" s="406" t="n"/>
      <c r="CMM50" s="406" t="n"/>
      <c r="CMN50" s="406" t="n"/>
      <c r="CMO50" s="406" t="n"/>
      <c r="CMP50" s="406" t="n"/>
      <c r="CMQ50" s="406" t="n"/>
      <c r="CMR50" s="406" t="n"/>
      <c r="CMS50" s="406" t="n"/>
      <c r="CMT50" s="406" t="n"/>
      <c r="CMU50" s="406" t="n"/>
      <c r="CMV50" s="406" t="n"/>
      <c r="CMW50" s="406" t="n"/>
      <c r="CMX50" s="406" t="n"/>
      <c r="CMY50" s="406" t="n"/>
      <c r="CMZ50" s="406" t="n"/>
      <c r="CNA50" s="406" t="n"/>
      <c r="CNB50" s="406" t="n"/>
      <c r="CNC50" s="406" t="n"/>
      <c r="CND50" s="406" t="n"/>
      <c r="CNE50" s="406" t="n"/>
      <c r="CNF50" s="406" t="n"/>
      <c r="CNG50" s="406" t="n"/>
      <c r="CNH50" s="406" t="n"/>
      <c r="CNI50" s="406" t="n"/>
      <c r="CNJ50" s="406" t="n"/>
      <c r="CNK50" s="406" t="n"/>
      <c r="CNL50" s="406" t="n"/>
      <c r="CNM50" s="406" t="n"/>
      <c r="CNN50" s="406" t="n"/>
      <c r="CNO50" s="406" t="n"/>
      <c r="CNP50" s="406" t="n"/>
      <c r="CNQ50" s="406" t="n"/>
      <c r="CNR50" s="406" t="n"/>
      <c r="CNS50" s="406" t="n"/>
      <c r="CNT50" s="406" t="n"/>
      <c r="CNU50" s="406" t="n"/>
      <c r="CNV50" s="406" t="n"/>
      <c r="CNW50" s="406" t="n"/>
      <c r="CNX50" s="406" t="n"/>
      <c r="CNY50" s="406" t="n"/>
      <c r="CNZ50" s="406" t="n"/>
      <c r="COA50" s="406" t="n"/>
      <c r="COB50" s="406" t="n"/>
      <c r="COC50" s="406" t="n"/>
      <c r="COD50" s="406" t="n"/>
      <c r="COE50" s="406" t="n"/>
      <c r="COF50" s="406" t="n"/>
      <c r="COG50" s="406" t="n"/>
      <c r="COH50" s="406" t="n"/>
      <c r="COI50" s="406" t="n"/>
      <c r="COJ50" s="406" t="n"/>
      <c r="COK50" s="406" t="n"/>
      <c r="COL50" s="406" t="n"/>
      <c r="COM50" s="406" t="n"/>
      <c r="CON50" s="406" t="n"/>
      <c r="COO50" s="406" t="n"/>
      <c r="COP50" s="406" t="n"/>
      <c r="COQ50" s="406" t="n"/>
      <c r="COR50" s="406" t="n"/>
      <c r="COS50" s="406" t="n"/>
      <c r="COT50" s="406" t="n"/>
      <c r="COU50" s="406" t="n"/>
      <c r="COV50" s="406" t="n"/>
      <c r="COW50" s="406" t="n"/>
      <c r="COX50" s="406" t="n"/>
      <c r="COY50" s="406" t="n"/>
      <c r="COZ50" s="406" t="n"/>
      <c r="CPA50" s="406" t="n"/>
      <c r="CPB50" s="406" t="n"/>
      <c r="CPC50" s="406" t="n"/>
      <c r="CPD50" s="406" t="n"/>
      <c r="CPE50" s="406" t="n"/>
      <c r="CPF50" s="406" t="n"/>
      <c r="CPG50" s="406" t="n"/>
      <c r="CPH50" s="406" t="n"/>
      <c r="CPI50" s="406" t="n"/>
      <c r="CPJ50" s="406" t="n"/>
      <c r="CPK50" s="406" t="n"/>
      <c r="CPL50" s="406" t="n"/>
      <c r="CPM50" s="406" t="n"/>
      <c r="CPN50" s="406" t="n"/>
      <c r="CPO50" s="406" t="n"/>
      <c r="CPP50" s="406" t="n"/>
      <c r="CPQ50" s="406" t="n"/>
      <c r="CPR50" s="406" t="n"/>
      <c r="CPS50" s="406" t="n"/>
      <c r="CPT50" s="406" t="n"/>
      <c r="CPU50" s="406" t="n"/>
      <c r="CPV50" s="406" t="n"/>
      <c r="CPW50" s="406" t="n"/>
      <c r="CPX50" s="406" t="n"/>
      <c r="CPY50" s="406" t="n"/>
      <c r="CPZ50" s="406" t="n"/>
      <c r="CQA50" s="406" t="n"/>
      <c r="CQB50" s="406" t="n"/>
      <c r="CQC50" s="406" t="n"/>
      <c r="CQD50" s="406" t="n"/>
      <c r="CQE50" s="406" t="n"/>
      <c r="CQF50" s="406" t="n"/>
      <c r="CQG50" s="406" t="n"/>
      <c r="CQH50" s="406" t="n"/>
      <c r="CQI50" s="406" t="n"/>
      <c r="CQJ50" s="406" t="n"/>
      <c r="CQK50" s="406" t="n"/>
      <c r="CQL50" s="406" t="n"/>
      <c r="CQM50" s="406" t="n"/>
      <c r="CQN50" s="406" t="n"/>
      <c r="CQO50" s="406" t="n"/>
      <c r="CQP50" s="406" t="n"/>
      <c r="CQQ50" s="406" t="n"/>
      <c r="CQR50" s="406" t="n"/>
      <c r="CQS50" s="406" t="n"/>
      <c r="CQT50" s="406" t="n"/>
      <c r="CQU50" s="406" t="n"/>
      <c r="CQV50" s="406" t="n"/>
      <c r="CQW50" s="406" t="n"/>
      <c r="CQX50" s="406" t="n"/>
      <c r="CQY50" s="406" t="n"/>
      <c r="CQZ50" s="406" t="n"/>
      <c r="CRA50" s="406" t="n"/>
      <c r="CRB50" s="406" t="n"/>
      <c r="CRC50" s="406" t="n"/>
      <c r="CRD50" s="406" t="n"/>
      <c r="CRE50" s="406" t="n"/>
      <c r="CRF50" s="406" t="n"/>
      <c r="CRG50" s="406" t="n"/>
      <c r="CRH50" s="406" t="n"/>
      <c r="CRI50" s="406" t="n"/>
      <c r="CRJ50" s="406" t="n"/>
      <c r="CRK50" s="406" t="n"/>
      <c r="CRL50" s="406" t="n"/>
      <c r="CRM50" s="406" t="n"/>
      <c r="CRN50" s="406" t="n"/>
      <c r="CRO50" s="406" t="n"/>
      <c r="CRP50" s="406" t="n"/>
      <c r="CRQ50" s="406" t="n"/>
      <c r="CRR50" s="406" t="n"/>
      <c r="CRS50" s="406" t="n"/>
      <c r="CRT50" s="406" t="n"/>
      <c r="CRU50" s="406" t="n"/>
      <c r="CRV50" s="406" t="n"/>
      <c r="CRW50" s="406" t="n"/>
      <c r="CRX50" s="406" t="n"/>
      <c r="CRY50" s="406" t="n"/>
      <c r="CRZ50" s="406" t="n"/>
      <c r="CSA50" s="406" t="n"/>
      <c r="CSB50" s="406" t="n"/>
      <c r="CSC50" s="406" t="n"/>
      <c r="CSD50" s="406" t="n"/>
      <c r="CSE50" s="406" t="n"/>
      <c r="CSF50" s="406" t="n"/>
      <c r="CSG50" s="406" t="n"/>
      <c r="CSH50" s="406" t="n"/>
      <c r="CSI50" s="406" t="n"/>
      <c r="CSJ50" s="406" t="n"/>
      <c r="CSK50" s="406" t="n"/>
      <c r="CSL50" s="406" t="n"/>
      <c r="CSM50" s="406" t="n"/>
      <c r="CSN50" s="406" t="n"/>
      <c r="CSO50" s="406" t="n"/>
      <c r="CSP50" s="406" t="n"/>
      <c r="CSQ50" s="406" t="n"/>
      <c r="CSR50" s="406" t="n"/>
      <c r="CSS50" s="406" t="n"/>
      <c r="CST50" s="406" t="n"/>
      <c r="CSU50" s="406" t="n"/>
      <c r="CSV50" s="406" t="n"/>
      <c r="CSW50" s="406" t="n"/>
      <c r="CSX50" s="406" t="n"/>
      <c r="CSY50" s="406" t="n"/>
      <c r="CSZ50" s="406" t="n"/>
      <c r="CTA50" s="406" t="n"/>
      <c r="CTB50" s="406" t="n"/>
      <c r="CTC50" s="406" t="n"/>
      <c r="CTD50" s="406" t="n"/>
      <c r="CTE50" s="406" t="n"/>
      <c r="CTF50" s="406" t="n"/>
      <c r="CTG50" s="406" t="n"/>
      <c r="CTH50" s="406" t="n"/>
      <c r="CTI50" s="406" t="n"/>
      <c r="CTJ50" s="406" t="n"/>
      <c r="CTK50" s="406" t="n"/>
      <c r="CTL50" s="406" t="n"/>
      <c r="CTM50" s="406" t="n"/>
      <c r="CTN50" s="406" t="n"/>
      <c r="CTO50" s="406" t="n"/>
      <c r="CTP50" s="406" t="n"/>
      <c r="CTQ50" s="406" t="n"/>
      <c r="CTR50" s="406" t="n"/>
      <c r="CTS50" s="406" t="n"/>
      <c r="CTT50" s="406" t="n"/>
      <c r="CTU50" s="406" t="n"/>
      <c r="CTV50" s="406" t="n"/>
      <c r="CTW50" s="406" t="n"/>
      <c r="CTX50" s="406" t="n"/>
      <c r="CTY50" s="406" t="n"/>
      <c r="CTZ50" s="406" t="n"/>
      <c r="CUA50" s="406" t="n"/>
      <c r="CUB50" s="406" t="n"/>
      <c r="CUC50" s="406" t="n"/>
      <c r="CUD50" s="406" t="n"/>
      <c r="CUE50" s="406" t="n"/>
      <c r="CUF50" s="406" t="n"/>
      <c r="CUG50" s="406" t="n"/>
      <c r="CUH50" s="406" t="n"/>
      <c r="CUI50" s="406" t="n"/>
      <c r="CUJ50" s="406" t="n"/>
      <c r="CUK50" s="406" t="n"/>
      <c r="CUL50" s="406" t="n"/>
      <c r="CUM50" s="406" t="n"/>
      <c r="CUN50" s="406" t="n"/>
      <c r="CUO50" s="406" t="n"/>
      <c r="CUP50" s="406" t="n"/>
      <c r="CUQ50" s="406" t="n"/>
      <c r="CUR50" s="406" t="n"/>
      <c r="CUS50" s="406" t="n"/>
      <c r="CUT50" s="406" t="n"/>
      <c r="CUU50" s="406" t="n"/>
      <c r="CUV50" s="406" t="n"/>
      <c r="CUW50" s="406" t="n"/>
      <c r="CUX50" s="406" t="n"/>
      <c r="CUY50" s="406" t="n"/>
      <c r="CUZ50" s="406" t="n"/>
      <c r="CVA50" s="406" t="n"/>
      <c r="CVB50" s="406" t="n"/>
      <c r="CVC50" s="406" t="n"/>
      <c r="CVD50" s="406" t="n"/>
      <c r="CVE50" s="406" t="n"/>
      <c r="CVF50" s="406" t="n"/>
      <c r="CVG50" s="406" t="n"/>
      <c r="CVH50" s="406" t="n"/>
      <c r="CVI50" s="406" t="n"/>
      <c r="CVJ50" s="406" t="n"/>
      <c r="CVK50" s="406" t="n"/>
      <c r="CVL50" s="406" t="n"/>
      <c r="CVM50" s="406" t="n"/>
      <c r="CVN50" s="406" t="n"/>
      <c r="CVO50" s="406" t="n"/>
      <c r="CVP50" s="406" t="n"/>
      <c r="CVQ50" s="406" t="n"/>
      <c r="CVR50" s="406" t="n"/>
      <c r="CVS50" s="406" t="n"/>
      <c r="CVT50" s="406" t="n"/>
      <c r="CVU50" s="406" t="n"/>
      <c r="CVV50" s="406" t="n"/>
      <c r="CVW50" s="406" t="n"/>
      <c r="CVX50" s="406" t="n"/>
      <c r="CVY50" s="406" t="n"/>
      <c r="CVZ50" s="406" t="n"/>
      <c r="CWA50" s="406" t="n"/>
      <c r="CWB50" s="406" t="n"/>
      <c r="CWC50" s="406" t="n"/>
      <c r="CWD50" s="406" t="n"/>
      <c r="CWE50" s="406" t="n"/>
      <c r="CWF50" s="406" t="n"/>
      <c r="CWG50" s="406" t="n"/>
      <c r="CWH50" s="406" t="n"/>
      <c r="CWI50" s="406" t="n"/>
      <c r="CWJ50" s="406" t="n"/>
      <c r="CWK50" s="406" t="n"/>
      <c r="CWL50" s="406" t="n"/>
      <c r="CWM50" s="406" t="n"/>
      <c r="CWN50" s="406" t="n"/>
      <c r="CWO50" s="406" t="n"/>
      <c r="CWP50" s="406" t="n"/>
      <c r="CWQ50" s="406" t="n"/>
      <c r="CWR50" s="406" t="n"/>
      <c r="CWS50" s="406" t="n"/>
      <c r="CWT50" s="406" t="n"/>
      <c r="CWU50" s="406" t="n"/>
      <c r="CWV50" s="406" t="n"/>
      <c r="CWW50" s="406" t="n"/>
      <c r="CWX50" s="406" t="n"/>
      <c r="CWY50" s="406" t="n"/>
      <c r="CWZ50" s="406" t="n"/>
      <c r="CXA50" s="406" t="n"/>
      <c r="CXB50" s="406" t="n"/>
      <c r="CXC50" s="406" t="n"/>
      <c r="CXD50" s="406" t="n"/>
      <c r="CXE50" s="406" t="n"/>
      <c r="CXF50" s="406" t="n"/>
      <c r="CXG50" s="406" t="n"/>
      <c r="CXH50" s="406" t="n"/>
      <c r="CXI50" s="406" t="n"/>
      <c r="CXJ50" s="406" t="n"/>
      <c r="CXK50" s="406" t="n"/>
      <c r="CXL50" s="406" t="n"/>
      <c r="CXM50" s="406" t="n"/>
      <c r="CXN50" s="406" t="n"/>
      <c r="CXO50" s="406" t="n"/>
      <c r="CXP50" s="406" t="n"/>
      <c r="CXQ50" s="406" t="n"/>
      <c r="CXR50" s="406" t="n"/>
      <c r="CXS50" s="406" t="n"/>
      <c r="CXT50" s="406" t="n"/>
      <c r="CXU50" s="406" t="n"/>
      <c r="CXV50" s="406" t="n"/>
      <c r="CXW50" s="406" t="n"/>
      <c r="CXX50" s="406" t="n"/>
      <c r="CXY50" s="406" t="n"/>
      <c r="CXZ50" s="406" t="n"/>
      <c r="CYA50" s="406" t="n"/>
      <c r="CYB50" s="406" t="n"/>
      <c r="CYC50" s="406" t="n"/>
      <c r="CYD50" s="406" t="n"/>
      <c r="CYE50" s="406" t="n"/>
      <c r="CYF50" s="406" t="n"/>
      <c r="CYG50" s="406" t="n"/>
      <c r="CYH50" s="406" t="n"/>
      <c r="CYI50" s="406" t="n"/>
      <c r="CYJ50" s="406" t="n"/>
      <c r="CYK50" s="406" t="n"/>
      <c r="CYL50" s="406" t="n"/>
      <c r="CYM50" s="406" t="n"/>
      <c r="CYN50" s="406" t="n"/>
      <c r="CYO50" s="406" t="n"/>
      <c r="CYP50" s="406" t="n"/>
      <c r="CYQ50" s="406" t="n"/>
      <c r="CYR50" s="406" t="n"/>
      <c r="CYS50" s="406" t="n"/>
      <c r="CYT50" s="406" t="n"/>
      <c r="CYU50" s="406" t="n"/>
      <c r="CYV50" s="406" t="n"/>
      <c r="CYW50" s="406" t="n"/>
      <c r="CYX50" s="406" t="n"/>
      <c r="CYY50" s="406" t="n"/>
      <c r="CYZ50" s="406" t="n"/>
      <c r="CZA50" s="406" t="n"/>
      <c r="CZB50" s="406" t="n"/>
      <c r="CZC50" s="406" t="n"/>
      <c r="CZD50" s="406" t="n"/>
      <c r="CZE50" s="406" t="n"/>
      <c r="CZF50" s="406" t="n"/>
      <c r="CZG50" s="406" t="n"/>
      <c r="CZH50" s="406" t="n"/>
      <c r="CZI50" s="406" t="n"/>
      <c r="CZJ50" s="406" t="n"/>
      <c r="CZK50" s="406" t="n"/>
      <c r="CZL50" s="406" t="n"/>
      <c r="CZM50" s="406" t="n"/>
      <c r="CZN50" s="406" t="n"/>
      <c r="CZO50" s="406" t="n"/>
      <c r="CZP50" s="406" t="n"/>
      <c r="CZQ50" s="406" t="n"/>
      <c r="CZR50" s="406" t="n"/>
      <c r="CZS50" s="406" t="n"/>
      <c r="CZT50" s="406" t="n"/>
      <c r="CZU50" s="406" t="n"/>
      <c r="CZV50" s="406" t="n"/>
      <c r="CZW50" s="406" t="n"/>
      <c r="CZX50" s="406" t="n"/>
      <c r="CZY50" s="406" t="n"/>
      <c r="CZZ50" s="406" t="n"/>
      <c r="DAA50" s="406" t="n"/>
      <c r="DAB50" s="406" t="n"/>
      <c r="DAC50" s="406" t="n"/>
      <c r="DAD50" s="406" t="n"/>
      <c r="DAE50" s="406" t="n"/>
      <c r="DAF50" s="406" t="n"/>
      <c r="DAG50" s="406" t="n"/>
      <c r="DAH50" s="406" t="n"/>
      <c r="DAI50" s="406" t="n"/>
      <c r="DAJ50" s="406" t="n"/>
      <c r="DAK50" s="406" t="n"/>
      <c r="DAL50" s="406" t="n"/>
      <c r="DAM50" s="406" t="n"/>
      <c r="DAN50" s="406" t="n"/>
      <c r="DAO50" s="406" t="n"/>
      <c r="DAP50" s="406" t="n"/>
      <c r="DAQ50" s="406" t="n"/>
      <c r="DAR50" s="406" t="n"/>
      <c r="DAS50" s="406" t="n"/>
      <c r="DAT50" s="406" t="n"/>
      <c r="DAU50" s="406" t="n"/>
      <c r="DAV50" s="406" t="n"/>
      <c r="DAW50" s="406" t="n"/>
      <c r="DAX50" s="406" t="n"/>
      <c r="DAY50" s="406" t="n"/>
      <c r="DAZ50" s="406" t="n"/>
      <c r="DBA50" s="406" t="n"/>
      <c r="DBB50" s="406" t="n"/>
      <c r="DBC50" s="406" t="n"/>
      <c r="DBD50" s="406" t="n"/>
      <c r="DBE50" s="406" t="n"/>
      <c r="DBF50" s="406" t="n"/>
      <c r="DBG50" s="406" t="n"/>
      <c r="DBH50" s="406" t="n"/>
      <c r="DBI50" s="406" t="n"/>
      <c r="DBJ50" s="406" t="n"/>
      <c r="DBK50" s="406" t="n"/>
      <c r="DBL50" s="406" t="n"/>
      <c r="DBM50" s="406" t="n"/>
      <c r="DBN50" s="406" t="n"/>
      <c r="DBO50" s="406" t="n"/>
      <c r="DBP50" s="406" t="n"/>
      <c r="DBQ50" s="406" t="n"/>
      <c r="DBR50" s="406" t="n"/>
      <c r="DBS50" s="406" t="n"/>
      <c r="DBT50" s="406" t="n"/>
      <c r="DBU50" s="406" t="n"/>
      <c r="DBV50" s="406" t="n"/>
      <c r="DBW50" s="406" t="n"/>
      <c r="DBX50" s="406" t="n"/>
      <c r="DBY50" s="406" t="n"/>
      <c r="DBZ50" s="406" t="n"/>
      <c r="DCA50" s="406" t="n"/>
      <c r="DCB50" s="406" t="n"/>
      <c r="DCC50" s="406" t="n"/>
      <c r="DCD50" s="406" t="n"/>
      <c r="DCE50" s="406" t="n"/>
      <c r="DCF50" s="406" t="n"/>
      <c r="DCG50" s="406" t="n"/>
      <c r="DCH50" s="406" t="n"/>
      <c r="DCI50" s="406" t="n"/>
      <c r="DCJ50" s="406" t="n"/>
      <c r="DCK50" s="406" t="n"/>
      <c r="DCL50" s="406" t="n"/>
      <c r="DCM50" s="406" t="n"/>
      <c r="DCN50" s="406" t="n"/>
      <c r="DCO50" s="406" t="n"/>
      <c r="DCP50" s="406" t="n"/>
      <c r="DCQ50" s="406" t="n"/>
      <c r="DCR50" s="406" t="n"/>
      <c r="DCS50" s="406" t="n"/>
      <c r="DCT50" s="406" t="n"/>
      <c r="DCU50" s="406" t="n"/>
      <c r="DCV50" s="406" t="n"/>
      <c r="DCW50" s="406" t="n"/>
      <c r="DCX50" s="406" t="n"/>
      <c r="DCY50" s="406" t="n"/>
      <c r="DCZ50" s="406" t="n"/>
      <c r="DDA50" s="406" t="n"/>
      <c r="DDB50" s="406" t="n"/>
      <c r="DDC50" s="406" t="n"/>
      <c r="DDD50" s="406" t="n"/>
      <c r="DDE50" s="406" t="n"/>
      <c r="DDF50" s="406" t="n"/>
      <c r="DDG50" s="406" t="n"/>
      <c r="DDH50" s="406" t="n"/>
      <c r="DDI50" s="406" t="n"/>
      <c r="DDJ50" s="406" t="n"/>
      <c r="DDK50" s="406" t="n"/>
      <c r="DDL50" s="406" t="n"/>
      <c r="DDM50" s="406" t="n"/>
      <c r="DDN50" s="406" t="n"/>
      <c r="DDO50" s="406" t="n"/>
      <c r="DDP50" s="406" t="n"/>
      <c r="DDQ50" s="406" t="n"/>
      <c r="DDR50" s="406" t="n"/>
      <c r="DDS50" s="406" t="n"/>
      <c r="DDT50" s="406" t="n"/>
      <c r="DDU50" s="406" t="n"/>
      <c r="DDV50" s="406" t="n"/>
      <c r="DDW50" s="406" t="n"/>
      <c r="DDX50" s="406" t="n"/>
      <c r="DDY50" s="406" t="n"/>
      <c r="DDZ50" s="406" t="n"/>
      <c r="DEA50" s="406" t="n"/>
      <c r="DEB50" s="406" t="n"/>
      <c r="DEC50" s="406" t="n"/>
      <c r="DED50" s="406" t="n"/>
      <c r="DEE50" s="406" t="n"/>
      <c r="DEF50" s="406" t="n"/>
      <c r="DEG50" s="406" t="n"/>
      <c r="DEH50" s="406" t="n"/>
      <c r="DEI50" s="406" t="n"/>
      <c r="DEJ50" s="406" t="n"/>
      <c r="DEK50" s="406" t="n"/>
      <c r="DEL50" s="406" t="n"/>
      <c r="DEM50" s="406" t="n"/>
      <c r="DEN50" s="406" t="n"/>
      <c r="DEO50" s="406" t="n"/>
      <c r="DEP50" s="406" t="n"/>
      <c r="DEQ50" s="406" t="n"/>
      <c r="DER50" s="406" t="n"/>
      <c r="DES50" s="406" t="n"/>
      <c r="DET50" s="406" t="n"/>
      <c r="DEU50" s="406" t="n"/>
      <c r="DEV50" s="406" t="n"/>
      <c r="DEW50" s="406" t="n"/>
      <c r="DEX50" s="406" t="n"/>
      <c r="DEY50" s="406" t="n"/>
      <c r="DEZ50" s="406" t="n"/>
      <c r="DFA50" s="406" t="n"/>
      <c r="DFB50" s="406" t="n"/>
      <c r="DFC50" s="406" t="n"/>
      <c r="DFD50" s="406" t="n"/>
      <c r="DFE50" s="406" t="n"/>
      <c r="DFF50" s="406" t="n"/>
      <c r="DFG50" s="406" t="n"/>
      <c r="DFH50" s="406" t="n"/>
      <c r="DFI50" s="406" t="n"/>
      <c r="DFJ50" s="406" t="n"/>
      <c r="DFK50" s="406" t="n"/>
      <c r="DFL50" s="406" t="n"/>
      <c r="DFM50" s="406" t="n"/>
      <c r="DFN50" s="406" t="n"/>
      <c r="DFO50" s="406" t="n"/>
      <c r="DFP50" s="406" t="n"/>
      <c r="DFQ50" s="406" t="n"/>
      <c r="DFR50" s="406" t="n"/>
      <c r="DFS50" s="406" t="n"/>
      <c r="DFT50" s="406" t="n"/>
      <c r="DFU50" s="406" t="n"/>
      <c r="DFV50" s="406" t="n"/>
      <c r="DFW50" s="406" t="n"/>
      <c r="DFX50" s="406" t="n"/>
      <c r="DFY50" s="406" t="n"/>
      <c r="DFZ50" s="406" t="n"/>
      <c r="DGA50" s="406" t="n"/>
      <c r="DGB50" s="406" t="n"/>
      <c r="DGC50" s="406" t="n"/>
      <c r="DGD50" s="406" t="n"/>
      <c r="DGE50" s="406" t="n"/>
      <c r="DGF50" s="406" t="n"/>
      <c r="DGG50" s="406" t="n"/>
      <c r="DGH50" s="406" t="n"/>
      <c r="DGI50" s="406" t="n"/>
      <c r="DGJ50" s="406" t="n"/>
      <c r="DGK50" s="406" t="n"/>
      <c r="DGL50" s="406" t="n"/>
      <c r="DGM50" s="406" t="n"/>
      <c r="DGN50" s="406" t="n"/>
      <c r="DGO50" s="406" t="n"/>
      <c r="DGP50" s="406" t="n"/>
      <c r="DGQ50" s="406" t="n"/>
      <c r="DGR50" s="406" t="n"/>
      <c r="DGS50" s="406" t="n"/>
      <c r="DGT50" s="406" t="n"/>
      <c r="DGU50" s="406" t="n"/>
      <c r="DGV50" s="406" t="n"/>
      <c r="DGW50" s="406" t="n"/>
      <c r="DGX50" s="406" t="n"/>
      <c r="DGY50" s="406" t="n"/>
      <c r="DGZ50" s="406" t="n"/>
      <c r="DHA50" s="406" t="n"/>
      <c r="DHB50" s="406" t="n"/>
      <c r="DHC50" s="406" t="n"/>
      <c r="DHD50" s="406" t="n"/>
      <c r="DHE50" s="406" t="n"/>
      <c r="DHF50" s="406" t="n"/>
      <c r="DHG50" s="406" t="n"/>
      <c r="DHH50" s="406" t="n"/>
      <c r="DHI50" s="406" t="n"/>
      <c r="DHJ50" s="406" t="n"/>
      <c r="DHK50" s="406" t="n"/>
      <c r="DHL50" s="406" t="n"/>
      <c r="DHM50" s="406" t="n"/>
      <c r="DHN50" s="406" t="n"/>
      <c r="DHO50" s="406" t="n"/>
      <c r="DHP50" s="406" t="n"/>
      <c r="DHQ50" s="406" t="n"/>
      <c r="DHR50" s="406" t="n"/>
      <c r="DHS50" s="406" t="n"/>
      <c r="DHT50" s="406" t="n"/>
      <c r="DHU50" s="406" t="n"/>
      <c r="DHV50" s="406" t="n"/>
      <c r="DHW50" s="406" t="n"/>
      <c r="DHX50" s="406" t="n"/>
      <c r="DHY50" s="406" t="n"/>
      <c r="DHZ50" s="406" t="n"/>
      <c r="DIA50" s="406" t="n"/>
      <c r="DIB50" s="406" t="n"/>
      <c r="DIC50" s="406" t="n"/>
      <c r="DID50" s="406" t="n"/>
      <c r="DIE50" s="406" t="n"/>
      <c r="DIF50" s="406" t="n"/>
      <c r="DIG50" s="406" t="n"/>
      <c r="DIH50" s="406" t="n"/>
      <c r="DII50" s="406" t="n"/>
      <c r="DIJ50" s="406" t="n"/>
      <c r="DIK50" s="406" t="n"/>
      <c r="DIL50" s="406" t="n"/>
      <c r="DIM50" s="406" t="n"/>
      <c r="DIN50" s="406" t="n"/>
      <c r="DIO50" s="406" t="n"/>
      <c r="DIP50" s="406" t="n"/>
      <c r="DIQ50" s="406" t="n"/>
      <c r="DIR50" s="406" t="n"/>
      <c r="DIS50" s="406" t="n"/>
      <c r="DIT50" s="406" t="n"/>
      <c r="DIU50" s="406" t="n"/>
      <c r="DIV50" s="406" t="n"/>
      <c r="DIW50" s="406" t="n"/>
      <c r="DIX50" s="406" t="n"/>
      <c r="DIY50" s="406" t="n"/>
      <c r="DIZ50" s="406" t="n"/>
      <c r="DJA50" s="406" t="n"/>
      <c r="DJB50" s="406" t="n"/>
      <c r="DJC50" s="406" t="n"/>
      <c r="DJD50" s="406" t="n"/>
      <c r="DJE50" s="406" t="n"/>
      <c r="DJF50" s="406" t="n"/>
      <c r="DJG50" s="406" t="n"/>
      <c r="DJH50" s="406" t="n"/>
      <c r="DJI50" s="406" t="n"/>
      <c r="DJJ50" s="406" t="n"/>
      <c r="DJK50" s="406" t="n"/>
      <c r="DJL50" s="406" t="n"/>
      <c r="DJM50" s="406" t="n"/>
      <c r="DJN50" s="406" t="n"/>
      <c r="DJO50" s="406" t="n"/>
      <c r="DJP50" s="406" t="n"/>
      <c r="DJQ50" s="406" t="n"/>
      <c r="DJR50" s="406" t="n"/>
      <c r="DJS50" s="406" t="n"/>
      <c r="DJT50" s="406" t="n"/>
      <c r="DJU50" s="406" t="n"/>
      <c r="DJV50" s="406" t="n"/>
      <c r="DJW50" s="406" t="n"/>
      <c r="DJX50" s="406" t="n"/>
      <c r="DJY50" s="406" t="n"/>
      <c r="DJZ50" s="406" t="n"/>
      <c r="DKA50" s="406" t="n"/>
      <c r="DKB50" s="406" t="n"/>
      <c r="DKC50" s="406" t="n"/>
      <c r="DKD50" s="406" t="n"/>
      <c r="DKE50" s="406" t="n"/>
      <c r="DKF50" s="406" t="n"/>
      <c r="DKG50" s="406" t="n"/>
      <c r="DKH50" s="406" t="n"/>
      <c r="DKI50" s="406" t="n"/>
      <c r="DKJ50" s="406" t="n"/>
      <c r="DKK50" s="406" t="n"/>
      <c r="DKL50" s="406" t="n"/>
      <c r="DKM50" s="406" t="n"/>
      <c r="DKN50" s="406" t="n"/>
      <c r="DKO50" s="406" t="n"/>
      <c r="DKP50" s="406" t="n"/>
      <c r="DKQ50" s="406" t="n"/>
      <c r="DKR50" s="406" t="n"/>
      <c r="DKS50" s="406" t="n"/>
      <c r="DKT50" s="406" t="n"/>
      <c r="DKU50" s="406" t="n"/>
      <c r="DKV50" s="406" t="n"/>
      <c r="DKW50" s="406" t="n"/>
      <c r="DKX50" s="406" t="n"/>
      <c r="DKY50" s="406" t="n"/>
      <c r="DKZ50" s="406" t="n"/>
      <c r="DLA50" s="406" t="n"/>
      <c r="DLB50" s="406" t="n"/>
      <c r="DLC50" s="406" t="n"/>
      <c r="DLD50" s="406" t="n"/>
      <c r="DLE50" s="406" t="n"/>
      <c r="DLF50" s="406" t="n"/>
      <c r="DLG50" s="406" t="n"/>
      <c r="DLH50" s="406" t="n"/>
      <c r="DLI50" s="406" t="n"/>
      <c r="DLJ50" s="406" t="n"/>
      <c r="DLK50" s="406" t="n"/>
      <c r="DLL50" s="406" t="n"/>
      <c r="DLM50" s="406" t="n"/>
      <c r="DLN50" s="406" t="n"/>
      <c r="DLO50" s="406" t="n"/>
      <c r="DLP50" s="406" t="n"/>
      <c r="DLQ50" s="406" t="n"/>
      <c r="DLR50" s="406" t="n"/>
      <c r="DLS50" s="406" t="n"/>
      <c r="DLT50" s="406" t="n"/>
      <c r="DLU50" s="406" t="n"/>
      <c r="DLV50" s="406" t="n"/>
      <c r="DLW50" s="406" t="n"/>
      <c r="DLX50" s="406" t="n"/>
      <c r="DLY50" s="406" t="n"/>
      <c r="DLZ50" s="406" t="n"/>
      <c r="DMA50" s="406" t="n"/>
      <c r="DMB50" s="406" t="n"/>
      <c r="DMC50" s="406" t="n"/>
      <c r="DMD50" s="406" t="n"/>
      <c r="DME50" s="406" t="n"/>
      <c r="DMF50" s="406" t="n"/>
      <c r="DMG50" s="406" t="n"/>
      <c r="DMH50" s="406" t="n"/>
      <c r="DMI50" s="406" t="n"/>
      <c r="DMJ50" s="406" t="n"/>
      <c r="DMK50" s="406" t="n"/>
      <c r="DML50" s="406" t="n"/>
      <c r="DMM50" s="406" t="n"/>
      <c r="DMN50" s="406" t="n"/>
      <c r="DMO50" s="406" t="n"/>
      <c r="DMP50" s="406" t="n"/>
      <c r="DMQ50" s="406" t="n"/>
      <c r="DMR50" s="406" t="n"/>
      <c r="DMS50" s="406" t="n"/>
      <c r="DMT50" s="406" t="n"/>
      <c r="DMU50" s="406" t="n"/>
      <c r="DMV50" s="406" t="n"/>
      <c r="DMW50" s="406" t="n"/>
      <c r="DMX50" s="406" t="n"/>
      <c r="DMY50" s="406" t="n"/>
      <c r="DMZ50" s="406" t="n"/>
      <c r="DNA50" s="406" t="n"/>
      <c r="DNB50" s="406" t="n"/>
      <c r="DNC50" s="406" t="n"/>
      <c r="DND50" s="406" t="n"/>
      <c r="DNE50" s="406" t="n"/>
      <c r="DNF50" s="406" t="n"/>
      <c r="DNG50" s="406" t="n"/>
      <c r="DNH50" s="406" t="n"/>
      <c r="DNI50" s="406" t="n"/>
      <c r="DNJ50" s="406" t="n"/>
      <c r="DNK50" s="406" t="n"/>
      <c r="DNL50" s="406" t="n"/>
      <c r="DNM50" s="406" t="n"/>
      <c r="DNN50" s="406" t="n"/>
      <c r="DNO50" s="406" t="n"/>
      <c r="DNP50" s="406" t="n"/>
      <c r="DNQ50" s="406" t="n"/>
      <c r="DNR50" s="406" t="n"/>
      <c r="DNS50" s="406" t="n"/>
      <c r="DNT50" s="406" t="n"/>
      <c r="DNU50" s="406" t="n"/>
      <c r="DNV50" s="406" t="n"/>
      <c r="DNW50" s="406" t="n"/>
      <c r="DNX50" s="406" t="n"/>
      <c r="DNY50" s="406" t="n"/>
      <c r="DNZ50" s="406" t="n"/>
      <c r="DOA50" s="406" t="n"/>
      <c r="DOB50" s="406" t="n"/>
      <c r="DOC50" s="406" t="n"/>
      <c r="DOD50" s="406" t="n"/>
      <c r="DOE50" s="406" t="n"/>
      <c r="DOF50" s="406" t="n"/>
      <c r="DOG50" s="406" t="n"/>
      <c r="DOH50" s="406" t="n"/>
      <c r="DOI50" s="406" t="n"/>
      <c r="DOJ50" s="406" t="n"/>
      <c r="DOK50" s="406" t="n"/>
      <c r="DOL50" s="406" t="n"/>
      <c r="DOM50" s="406" t="n"/>
      <c r="DON50" s="406" t="n"/>
      <c r="DOO50" s="406" t="n"/>
      <c r="DOP50" s="406" t="n"/>
      <c r="DOQ50" s="406" t="n"/>
      <c r="DOR50" s="406" t="n"/>
      <c r="DOS50" s="406" t="n"/>
      <c r="DOT50" s="406" t="n"/>
      <c r="DOU50" s="406" t="n"/>
      <c r="DOV50" s="406" t="n"/>
      <c r="DOW50" s="406" t="n"/>
      <c r="DOX50" s="406" t="n"/>
      <c r="DOY50" s="406" t="n"/>
      <c r="DOZ50" s="406" t="n"/>
      <c r="DPA50" s="406" t="n"/>
      <c r="DPB50" s="406" t="n"/>
      <c r="DPC50" s="406" t="n"/>
      <c r="DPD50" s="406" t="n"/>
      <c r="DPE50" s="406" t="n"/>
      <c r="DPF50" s="406" t="n"/>
      <c r="DPG50" s="406" t="n"/>
      <c r="DPH50" s="406" t="n"/>
      <c r="DPI50" s="406" t="n"/>
      <c r="DPJ50" s="406" t="n"/>
      <c r="DPK50" s="406" t="n"/>
      <c r="DPL50" s="406" t="n"/>
      <c r="DPM50" s="406" t="n"/>
      <c r="DPN50" s="406" t="n"/>
      <c r="DPO50" s="406" t="n"/>
      <c r="DPP50" s="406" t="n"/>
      <c r="DPQ50" s="406" t="n"/>
      <c r="DPR50" s="406" t="n"/>
      <c r="DPS50" s="406" t="n"/>
      <c r="DPT50" s="406" t="n"/>
      <c r="DPU50" s="406" t="n"/>
      <c r="DPV50" s="406" t="n"/>
      <c r="DPW50" s="406" t="n"/>
      <c r="DPX50" s="406" t="n"/>
      <c r="DPY50" s="406" t="n"/>
      <c r="DPZ50" s="406" t="n"/>
      <c r="DQA50" s="406" t="n"/>
      <c r="DQB50" s="406" t="n"/>
      <c r="DQC50" s="406" t="n"/>
      <c r="DQD50" s="406" t="n"/>
      <c r="DQE50" s="406" t="n"/>
      <c r="DQF50" s="406" t="n"/>
      <c r="DQG50" s="406" t="n"/>
      <c r="DQH50" s="406" t="n"/>
      <c r="DQI50" s="406" t="n"/>
      <c r="DQJ50" s="406" t="n"/>
      <c r="DQK50" s="406" t="n"/>
      <c r="DQL50" s="406" t="n"/>
      <c r="DQM50" s="406" t="n"/>
      <c r="DQN50" s="406" t="n"/>
      <c r="DQO50" s="406" t="n"/>
      <c r="DQP50" s="406" t="n"/>
      <c r="DQQ50" s="406" t="n"/>
      <c r="DQR50" s="406" t="n"/>
      <c r="DQS50" s="406" t="n"/>
      <c r="DQT50" s="406" t="n"/>
      <c r="DQU50" s="406" t="n"/>
      <c r="DQV50" s="406" t="n"/>
      <c r="DQW50" s="406" t="n"/>
      <c r="DQX50" s="406" t="n"/>
      <c r="DQY50" s="406" t="n"/>
      <c r="DQZ50" s="406" t="n"/>
      <c r="DRA50" s="406" t="n"/>
      <c r="DRB50" s="406" t="n"/>
      <c r="DRC50" s="406" t="n"/>
      <c r="DRD50" s="406" t="n"/>
      <c r="DRE50" s="406" t="n"/>
      <c r="DRF50" s="406" t="n"/>
      <c r="DRG50" s="406" t="n"/>
      <c r="DRH50" s="406" t="n"/>
      <c r="DRI50" s="406" t="n"/>
      <c r="DRJ50" s="406" t="n"/>
      <c r="DRK50" s="406" t="n"/>
      <c r="DRL50" s="406" t="n"/>
      <c r="DRM50" s="406" t="n"/>
      <c r="DRN50" s="406" t="n"/>
      <c r="DRO50" s="406" t="n"/>
      <c r="DRP50" s="406" t="n"/>
      <c r="DRQ50" s="406" t="n"/>
      <c r="DRR50" s="406" t="n"/>
      <c r="DRS50" s="406" t="n"/>
      <c r="DRT50" s="406" t="n"/>
      <c r="DRU50" s="406" t="n"/>
      <c r="DRV50" s="406" t="n"/>
      <c r="DRW50" s="406" t="n"/>
      <c r="DRX50" s="406" t="n"/>
      <c r="DRY50" s="406" t="n"/>
      <c r="DRZ50" s="406" t="n"/>
      <c r="DSA50" s="406" t="n"/>
      <c r="DSB50" s="406" t="n"/>
      <c r="DSC50" s="406" t="n"/>
      <c r="DSD50" s="406" t="n"/>
      <c r="DSE50" s="406" t="n"/>
      <c r="DSF50" s="406" t="n"/>
      <c r="DSG50" s="406" t="n"/>
      <c r="DSH50" s="406" t="n"/>
      <c r="DSI50" s="406" t="n"/>
      <c r="DSJ50" s="406" t="n"/>
      <c r="DSK50" s="406" t="n"/>
      <c r="DSL50" s="406" t="n"/>
      <c r="DSM50" s="406" t="n"/>
      <c r="DSN50" s="406" t="n"/>
      <c r="DSO50" s="406" t="n"/>
      <c r="DSP50" s="406" t="n"/>
      <c r="DSQ50" s="406" t="n"/>
      <c r="DSR50" s="406" t="n"/>
      <c r="DSS50" s="406" t="n"/>
      <c r="DST50" s="406" t="n"/>
      <c r="DSU50" s="406" t="n"/>
      <c r="DSV50" s="406" t="n"/>
      <c r="DSW50" s="406" t="n"/>
      <c r="DSX50" s="406" t="n"/>
      <c r="DSY50" s="406" t="n"/>
      <c r="DSZ50" s="406" t="n"/>
      <c r="DTA50" s="406" t="n"/>
      <c r="DTB50" s="406" t="n"/>
      <c r="DTC50" s="406" t="n"/>
      <c r="DTD50" s="406" t="n"/>
      <c r="DTE50" s="406" t="n"/>
      <c r="DTF50" s="406" t="n"/>
      <c r="DTG50" s="406" t="n"/>
      <c r="DTH50" s="406" t="n"/>
      <c r="DTI50" s="406" t="n"/>
      <c r="DTJ50" s="406" t="n"/>
      <c r="DTK50" s="406" t="n"/>
      <c r="DTL50" s="406" t="n"/>
      <c r="DTM50" s="406" t="n"/>
      <c r="DTN50" s="406" t="n"/>
      <c r="DTO50" s="406" t="n"/>
      <c r="DTP50" s="406" t="n"/>
      <c r="DTQ50" s="406" t="n"/>
      <c r="DTR50" s="406" t="n"/>
      <c r="DTS50" s="406" t="n"/>
      <c r="DTT50" s="406" t="n"/>
      <c r="DTU50" s="406" t="n"/>
      <c r="DTV50" s="406" t="n"/>
      <c r="DTW50" s="406" t="n"/>
      <c r="DTX50" s="406" t="n"/>
      <c r="DTY50" s="406" t="n"/>
      <c r="DTZ50" s="406" t="n"/>
      <c r="DUA50" s="406" t="n"/>
      <c r="DUB50" s="406" t="n"/>
      <c r="DUC50" s="406" t="n"/>
      <c r="DUD50" s="406" t="n"/>
      <c r="DUE50" s="406" t="n"/>
      <c r="DUF50" s="406" t="n"/>
      <c r="DUG50" s="406" t="n"/>
      <c r="DUH50" s="406" t="n"/>
      <c r="DUI50" s="406" t="n"/>
      <c r="DUJ50" s="406" t="n"/>
      <c r="DUK50" s="406" t="n"/>
      <c r="DUL50" s="406" t="n"/>
      <c r="DUM50" s="406" t="n"/>
      <c r="DUN50" s="406" t="n"/>
      <c r="DUO50" s="406" t="n"/>
      <c r="DUP50" s="406" t="n"/>
      <c r="DUQ50" s="406" t="n"/>
      <c r="DUR50" s="406" t="n"/>
      <c r="DUS50" s="406" t="n"/>
      <c r="DUT50" s="406" t="n"/>
      <c r="DUU50" s="406" t="n"/>
      <c r="DUV50" s="406" t="n"/>
      <c r="DUW50" s="406" t="n"/>
      <c r="DUX50" s="406" t="n"/>
      <c r="DUY50" s="406" t="n"/>
      <c r="DUZ50" s="406" t="n"/>
      <c r="DVA50" s="406" t="n"/>
      <c r="DVB50" s="406" t="n"/>
      <c r="DVC50" s="406" t="n"/>
      <c r="DVD50" s="406" t="n"/>
      <c r="DVE50" s="406" t="n"/>
      <c r="DVF50" s="406" t="n"/>
      <c r="DVG50" s="406" t="n"/>
      <c r="DVH50" s="406" t="n"/>
      <c r="DVI50" s="406" t="n"/>
      <c r="DVJ50" s="406" t="n"/>
      <c r="DVK50" s="406" t="n"/>
      <c r="DVL50" s="406" t="n"/>
      <c r="DVM50" s="406" t="n"/>
      <c r="DVN50" s="406" t="n"/>
      <c r="DVO50" s="406" t="n"/>
      <c r="DVP50" s="406" t="n"/>
      <c r="DVQ50" s="406" t="n"/>
      <c r="DVR50" s="406" t="n"/>
      <c r="DVS50" s="406" t="n"/>
      <c r="DVT50" s="406" t="n"/>
      <c r="DVU50" s="406" t="n"/>
      <c r="DVV50" s="406" t="n"/>
      <c r="DVW50" s="406" t="n"/>
      <c r="DVX50" s="406" t="n"/>
      <c r="DVY50" s="406" t="n"/>
      <c r="DVZ50" s="406" t="n"/>
      <c r="DWA50" s="406" t="n"/>
      <c r="DWB50" s="406" t="n"/>
      <c r="DWC50" s="406" t="n"/>
      <c r="DWD50" s="406" t="n"/>
      <c r="DWE50" s="406" t="n"/>
      <c r="DWF50" s="406" t="n"/>
      <c r="DWG50" s="406" t="n"/>
      <c r="DWH50" s="406" t="n"/>
      <c r="DWI50" s="406" t="n"/>
      <c r="DWJ50" s="406" t="n"/>
      <c r="DWK50" s="406" t="n"/>
      <c r="DWL50" s="406" t="n"/>
      <c r="DWM50" s="406" t="n"/>
      <c r="DWN50" s="406" t="n"/>
      <c r="DWO50" s="406" t="n"/>
      <c r="DWP50" s="406" t="n"/>
      <c r="DWQ50" s="406" t="n"/>
      <c r="DWR50" s="406" t="n"/>
      <c r="DWS50" s="406" t="n"/>
      <c r="DWT50" s="406" t="n"/>
      <c r="DWU50" s="406" t="n"/>
      <c r="DWV50" s="406" t="n"/>
      <c r="DWW50" s="406" t="n"/>
      <c r="DWX50" s="406" t="n"/>
      <c r="DWY50" s="406" t="n"/>
      <c r="DWZ50" s="406" t="n"/>
      <c r="DXA50" s="406" t="n"/>
      <c r="DXB50" s="406" t="n"/>
      <c r="DXC50" s="406" t="n"/>
      <c r="DXD50" s="406" t="n"/>
      <c r="DXE50" s="406" t="n"/>
      <c r="DXF50" s="406" t="n"/>
      <c r="DXG50" s="406" t="n"/>
      <c r="DXH50" s="406" t="n"/>
      <c r="DXI50" s="406" t="n"/>
      <c r="DXJ50" s="406" t="n"/>
      <c r="DXK50" s="406" t="n"/>
      <c r="DXL50" s="406" t="n"/>
      <c r="DXM50" s="406" t="n"/>
      <c r="DXN50" s="406" t="n"/>
      <c r="DXO50" s="406" t="n"/>
      <c r="DXP50" s="406" t="n"/>
      <c r="DXQ50" s="406" t="n"/>
      <c r="DXR50" s="406" t="n"/>
      <c r="DXS50" s="406" t="n"/>
      <c r="DXT50" s="406" t="n"/>
      <c r="DXU50" s="406" t="n"/>
      <c r="DXV50" s="406" t="n"/>
      <c r="DXW50" s="406" t="n"/>
      <c r="DXX50" s="406" t="n"/>
      <c r="DXY50" s="406" t="n"/>
      <c r="DXZ50" s="406" t="n"/>
      <c r="DYA50" s="406" t="n"/>
      <c r="DYB50" s="406" t="n"/>
      <c r="DYC50" s="406" t="n"/>
      <c r="DYD50" s="406" t="n"/>
      <c r="DYE50" s="406" t="n"/>
      <c r="DYF50" s="406" t="n"/>
      <c r="DYG50" s="406" t="n"/>
      <c r="DYH50" s="406" t="n"/>
      <c r="DYI50" s="406" t="n"/>
      <c r="DYJ50" s="406" t="n"/>
      <c r="DYK50" s="406" t="n"/>
      <c r="DYL50" s="406" t="n"/>
      <c r="DYM50" s="406" t="n"/>
      <c r="DYN50" s="406" t="n"/>
      <c r="DYO50" s="406" t="n"/>
      <c r="DYP50" s="406" t="n"/>
      <c r="DYQ50" s="406" t="n"/>
      <c r="DYR50" s="406" t="n"/>
      <c r="DYS50" s="406" t="n"/>
      <c r="DYT50" s="406" t="n"/>
      <c r="DYU50" s="406" t="n"/>
      <c r="DYV50" s="406" t="n"/>
      <c r="DYW50" s="406" t="n"/>
      <c r="DYX50" s="406" t="n"/>
      <c r="DYY50" s="406" t="n"/>
      <c r="DYZ50" s="406" t="n"/>
      <c r="DZA50" s="406" t="n"/>
      <c r="DZB50" s="406" t="n"/>
      <c r="DZC50" s="406" t="n"/>
      <c r="DZD50" s="406" t="n"/>
      <c r="DZE50" s="406" t="n"/>
      <c r="DZF50" s="406" t="n"/>
      <c r="DZG50" s="406" t="n"/>
      <c r="DZH50" s="406" t="n"/>
      <c r="DZI50" s="406" t="n"/>
      <c r="DZJ50" s="406" t="n"/>
      <c r="DZK50" s="406" t="n"/>
      <c r="DZL50" s="406" t="n"/>
      <c r="DZM50" s="406" t="n"/>
      <c r="DZN50" s="406" t="n"/>
      <c r="DZO50" s="406" t="n"/>
      <c r="DZP50" s="406" t="n"/>
      <c r="DZQ50" s="406" t="n"/>
      <c r="DZR50" s="406" t="n"/>
      <c r="DZS50" s="406" t="n"/>
      <c r="DZT50" s="406" t="n"/>
      <c r="DZU50" s="406" t="n"/>
      <c r="DZV50" s="406" t="n"/>
      <c r="DZW50" s="406" t="n"/>
      <c r="DZX50" s="406" t="n"/>
      <c r="DZY50" s="406" t="n"/>
      <c r="DZZ50" s="406" t="n"/>
      <c r="EAA50" s="406" t="n"/>
      <c r="EAB50" s="406" t="n"/>
      <c r="EAC50" s="406" t="n"/>
      <c r="EAD50" s="406" t="n"/>
      <c r="EAE50" s="406" t="n"/>
      <c r="EAF50" s="406" t="n"/>
      <c r="EAG50" s="406" t="n"/>
      <c r="EAH50" s="406" t="n"/>
      <c r="EAI50" s="406" t="n"/>
      <c r="EAJ50" s="406" t="n"/>
      <c r="EAK50" s="406" t="n"/>
      <c r="EAL50" s="406" t="n"/>
      <c r="EAM50" s="406" t="n"/>
      <c r="EAN50" s="406" t="n"/>
      <c r="EAO50" s="406" t="n"/>
      <c r="EAP50" s="406" t="n"/>
      <c r="EAQ50" s="406" t="n"/>
      <c r="EAR50" s="406" t="n"/>
      <c r="EAS50" s="406" t="n"/>
      <c r="EAT50" s="406" t="n"/>
      <c r="EAU50" s="406" t="n"/>
      <c r="EAV50" s="406" t="n"/>
      <c r="EAW50" s="406" t="n"/>
      <c r="EAX50" s="406" t="n"/>
      <c r="EAY50" s="406" t="n"/>
      <c r="EAZ50" s="406" t="n"/>
      <c r="EBA50" s="406" t="n"/>
      <c r="EBB50" s="406" t="n"/>
      <c r="EBC50" s="406" t="n"/>
      <c r="EBD50" s="406" t="n"/>
      <c r="EBE50" s="406" t="n"/>
      <c r="EBF50" s="406" t="n"/>
      <c r="EBG50" s="406" t="n"/>
      <c r="EBH50" s="406" t="n"/>
      <c r="EBI50" s="406" t="n"/>
      <c r="EBJ50" s="406" t="n"/>
      <c r="EBK50" s="406" t="n"/>
      <c r="EBL50" s="406" t="n"/>
      <c r="EBM50" s="406" t="n"/>
      <c r="EBN50" s="406" t="n"/>
      <c r="EBO50" s="406" t="n"/>
      <c r="EBP50" s="406" t="n"/>
      <c r="EBQ50" s="406" t="n"/>
      <c r="EBR50" s="406" t="n"/>
      <c r="EBS50" s="406" t="n"/>
      <c r="EBT50" s="406" t="n"/>
      <c r="EBU50" s="406" t="n"/>
      <c r="EBV50" s="406" t="n"/>
      <c r="EBW50" s="406" t="n"/>
      <c r="EBX50" s="406" t="n"/>
      <c r="EBY50" s="406" t="n"/>
      <c r="EBZ50" s="406" t="n"/>
      <c r="ECA50" s="406" t="n"/>
      <c r="ECB50" s="406" t="n"/>
      <c r="ECC50" s="406" t="n"/>
      <c r="ECD50" s="406" t="n"/>
      <c r="ECE50" s="406" t="n"/>
      <c r="ECF50" s="406" t="n"/>
      <c r="ECG50" s="406" t="n"/>
      <c r="ECH50" s="406" t="n"/>
      <c r="ECI50" s="406" t="n"/>
      <c r="ECJ50" s="406" t="n"/>
      <c r="ECK50" s="406" t="n"/>
      <c r="ECL50" s="406" t="n"/>
      <c r="ECM50" s="406" t="n"/>
      <c r="ECN50" s="406" t="n"/>
      <c r="ECO50" s="406" t="n"/>
      <c r="ECP50" s="406" t="n"/>
      <c r="ECQ50" s="406" t="n"/>
      <c r="ECR50" s="406" t="n"/>
      <c r="ECS50" s="406" t="n"/>
      <c r="ECT50" s="406" t="n"/>
      <c r="ECU50" s="406" t="n"/>
      <c r="ECV50" s="406" t="n"/>
      <c r="ECW50" s="406" t="n"/>
      <c r="ECX50" s="406" t="n"/>
      <c r="ECY50" s="406" t="n"/>
      <c r="ECZ50" s="406" t="n"/>
      <c r="EDA50" s="406" t="n"/>
      <c r="EDB50" s="406" t="n"/>
      <c r="EDC50" s="406" t="n"/>
      <c r="EDD50" s="406" t="n"/>
      <c r="EDE50" s="406" t="n"/>
      <c r="EDF50" s="406" t="n"/>
      <c r="EDG50" s="406" t="n"/>
      <c r="EDH50" s="406" t="n"/>
      <c r="EDI50" s="406" t="n"/>
      <c r="EDJ50" s="406" t="n"/>
      <c r="EDK50" s="406" t="n"/>
      <c r="EDL50" s="406" t="n"/>
      <c r="EDM50" s="406" t="n"/>
      <c r="EDN50" s="406" t="n"/>
      <c r="EDO50" s="406" t="n"/>
      <c r="EDP50" s="406" t="n"/>
      <c r="EDQ50" s="406" t="n"/>
      <c r="EDR50" s="406" t="n"/>
      <c r="EDS50" s="406" t="n"/>
      <c r="EDT50" s="406" t="n"/>
      <c r="EDU50" s="406" t="n"/>
      <c r="EDV50" s="406" t="n"/>
      <c r="EDW50" s="406" t="n"/>
      <c r="EDX50" s="406" t="n"/>
      <c r="EDY50" s="406" t="n"/>
      <c r="EDZ50" s="406" t="n"/>
      <c r="EEA50" s="406" t="n"/>
      <c r="EEB50" s="406" t="n"/>
      <c r="EEC50" s="406" t="n"/>
      <c r="EED50" s="406" t="n"/>
      <c r="EEE50" s="406" t="n"/>
      <c r="EEF50" s="406" t="n"/>
      <c r="EEG50" s="406" t="n"/>
      <c r="EEH50" s="406" t="n"/>
      <c r="EEI50" s="406" t="n"/>
      <c r="EEJ50" s="406" t="n"/>
      <c r="EEK50" s="406" t="n"/>
      <c r="EEL50" s="406" t="n"/>
      <c r="EEM50" s="406" t="n"/>
      <c r="EEN50" s="406" t="n"/>
      <c r="EEO50" s="406" t="n"/>
      <c r="EEP50" s="406" t="n"/>
      <c r="EEQ50" s="406" t="n"/>
      <c r="EER50" s="406" t="n"/>
      <c r="EES50" s="406" t="n"/>
      <c r="EET50" s="406" t="n"/>
      <c r="EEU50" s="406" t="n"/>
      <c r="EEV50" s="406" t="n"/>
      <c r="EEW50" s="406" t="n"/>
      <c r="EEX50" s="406" t="n"/>
      <c r="EEY50" s="406" t="n"/>
      <c r="EEZ50" s="406" t="n"/>
      <c r="EFA50" s="406" t="n"/>
      <c r="EFB50" s="406" t="n"/>
      <c r="EFC50" s="406" t="n"/>
      <c r="EFD50" s="406" t="n"/>
      <c r="EFE50" s="406" t="n"/>
      <c r="EFF50" s="406" t="n"/>
      <c r="EFG50" s="406" t="n"/>
      <c r="EFH50" s="406" t="n"/>
      <c r="EFI50" s="406" t="n"/>
      <c r="EFJ50" s="406" t="n"/>
      <c r="EFK50" s="406" t="n"/>
      <c r="EFL50" s="406" t="n"/>
      <c r="EFM50" s="406" t="n"/>
      <c r="EFN50" s="406" t="n"/>
      <c r="EFO50" s="406" t="n"/>
      <c r="EFP50" s="406" t="n"/>
      <c r="EFQ50" s="406" t="n"/>
      <c r="EFR50" s="406" t="n"/>
      <c r="EFS50" s="406" t="n"/>
      <c r="EFT50" s="406" t="n"/>
      <c r="EFU50" s="406" t="n"/>
      <c r="EFV50" s="406" t="n"/>
      <c r="EFW50" s="406" t="n"/>
      <c r="EFX50" s="406" t="n"/>
      <c r="EFY50" s="406" t="n"/>
      <c r="EFZ50" s="406" t="n"/>
      <c r="EGA50" s="406" t="n"/>
      <c r="EGB50" s="406" t="n"/>
      <c r="EGC50" s="406" t="n"/>
      <c r="EGD50" s="406" t="n"/>
      <c r="EGE50" s="406" t="n"/>
      <c r="EGF50" s="406" t="n"/>
      <c r="EGG50" s="406" t="n"/>
      <c r="EGH50" s="406" t="n"/>
      <c r="EGI50" s="406" t="n"/>
      <c r="EGJ50" s="406" t="n"/>
      <c r="EGK50" s="406" t="n"/>
      <c r="EGL50" s="406" t="n"/>
      <c r="EGM50" s="406" t="n"/>
      <c r="EGN50" s="406" t="n"/>
      <c r="EGO50" s="406" t="n"/>
      <c r="EGP50" s="406" t="n"/>
      <c r="EGQ50" s="406" t="n"/>
      <c r="EGR50" s="406" t="n"/>
      <c r="EGS50" s="406" t="n"/>
      <c r="EGT50" s="406" t="n"/>
      <c r="EGU50" s="406" t="n"/>
      <c r="EGV50" s="406" t="n"/>
      <c r="EGW50" s="406" t="n"/>
      <c r="EGX50" s="406" t="n"/>
      <c r="EGY50" s="406" t="n"/>
      <c r="EGZ50" s="406" t="n"/>
      <c r="EHA50" s="406" t="n"/>
      <c r="EHB50" s="406" t="n"/>
      <c r="EHC50" s="406" t="n"/>
      <c r="EHD50" s="406" t="n"/>
      <c r="EHE50" s="406" t="n"/>
      <c r="EHF50" s="406" t="n"/>
      <c r="EHG50" s="406" t="n"/>
      <c r="EHH50" s="406" t="n"/>
      <c r="EHI50" s="406" t="n"/>
      <c r="EHJ50" s="406" t="n"/>
      <c r="EHK50" s="406" t="n"/>
      <c r="EHL50" s="406" t="n"/>
      <c r="EHM50" s="406" t="n"/>
      <c r="EHN50" s="406" t="n"/>
      <c r="EHO50" s="406" t="n"/>
      <c r="EHP50" s="406" t="n"/>
      <c r="EHQ50" s="406" t="n"/>
      <c r="EHR50" s="406" t="n"/>
      <c r="EHS50" s="406" t="n"/>
      <c r="EHT50" s="406" t="n"/>
      <c r="EHU50" s="406" t="n"/>
      <c r="EHV50" s="406" t="n"/>
      <c r="EHW50" s="406" t="n"/>
      <c r="EHX50" s="406" t="n"/>
      <c r="EHY50" s="406" t="n"/>
      <c r="EHZ50" s="406" t="n"/>
      <c r="EIA50" s="406" t="n"/>
      <c r="EIB50" s="406" t="n"/>
      <c r="EIC50" s="406" t="n"/>
      <c r="EID50" s="406" t="n"/>
      <c r="EIE50" s="406" t="n"/>
      <c r="EIF50" s="406" t="n"/>
      <c r="EIG50" s="406" t="n"/>
      <c r="EIH50" s="406" t="n"/>
      <c r="EII50" s="406" t="n"/>
      <c r="EIJ50" s="406" t="n"/>
      <c r="EIK50" s="406" t="n"/>
      <c r="EIL50" s="406" t="n"/>
      <c r="EIM50" s="406" t="n"/>
      <c r="EIN50" s="406" t="n"/>
      <c r="EIO50" s="406" t="n"/>
      <c r="EIP50" s="406" t="n"/>
      <c r="EIQ50" s="406" t="n"/>
      <c r="EIR50" s="406" t="n"/>
      <c r="EIS50" s="406" t="n"/>
      <c r="EIT50" s="406" t="n"/>
      <c r="EIU50" s="406" t="n"/>
      <c r="EIV50" s="406" t="n"/>
      <c r="EIW50" s="406" t="n"/>
      <c r="EIX50" s="406" t="n"/>
      <c r="EIY50" s="406" t="n"/>
      <c r="EIZ50" s="406" t="n"/>
      <c r="EJA50" s="406" t="n"/>
      <c r="EJB50" s="406" t="n"/>
      <c r="EJC50" s="406" t="n"/>
      <c r="EJD50" s="406" t="n"/>
      <c r="EJE50" s="406" t="n"/>
      <c r="EJF50" s="406" t="n"/>
      <c r="EJG50" s="406" t="n"/>
      <c r="EJH50" s="406" t="n"/>
      <c r="EJI50" s="406" t="n"/>
      <c r="EJJ50" s="406" t="n"/>
      <c r="EJK50" s="406" t="n"/>
      <c r="EJL50" s="406" t="n"/>
      <c r="EJM50" s="406" t="n"/>
      <c r="EJN50" s="406" t="n"/>
      <c r="EJO50" s="406" t="n"/>
      <c r="EJP50" s="406" t="n"/>
      <c r="EJQ50" s="406" t="n"/>
      <c r="EJR50" s="406" t="n"/>
      <c r="EJS50" s="406" t="n"/>
      <c r="EJT50" s="406" t="n"/>
      <c r="EJU50" s="406" t="n"/>
      <c r="EJV50" s="406" t="n"/>
      <c r="EJW50" s="406" t="n"/>
      <c r="EJX50" s="406" t="n"/>
      <c r="EJY50" s="406" t="n"/>
      <c r="EJZ50" s="406" t="n"/>
      <c r="EKA50" s="406" t="n"/>
      <c r="EKB50" s="406" t="n"/>
      <c r="EKC50" s="406" t="n"/>
      <c r="EKD50" s="406" t="n"/>
      <c r="EKE50" s="406" t="n"/>
      <c r="EKF50" s="406" t="n"/>
      <c r="EKG50" s="406" t="n"/>
      <c r="EKH50" s="406" t="n"/>
      <c r="EKI50" s="406" t="n"/>
      <c r="EKJ50" s="406" t="n"/>
      <c r="EKK50" s="406" t="n"/>
      <c r="EKL50" s="406" t="n"/>
      <c r="EKM50" s="406" t="n"/>
      <c r="EKN50" s="406" t="n"/>
      <c r="EKO50" s="406" t="n"/>
      <c r="EKP50" s="406" t="n"/>
      <c r="EKQ50" s="406" t="n"/>
      <c r="EKR50" s="406" t="n"/>
      <c r="EKS50" s="406" t="n"/>
      <c r="EKT50" s="406" t="n"/>
      <c r="EKU50" s="406" t="n"/>
      <c r="EKV50" s="406" t="n"/>
      <c r="EKW50" s="406" t="n"/>
      <c r="EKX50" s="406" t="n"/>
      <c r="EKY50" s="406" t="n"/>
      <c r="EKZ50" s="406" t="n"/>
      <c r="ELA50" s="406" t="n"/>
      <c r="ELB50" s="406" t="n"/>
      <c r="ELC50" s="406" t="n"/>
      <c r="ELD50" s="406" t="n"/>
      <c r="ELE50" s="406" t="n"/>
      <c r="ELF50" s="406" t="n"/>
      <c r="ELG50" s="406" t="n"/>
      <c r="ELH50" s="406" t="n"/>
      <c r="ELI50" s="406" t="n"/>
      <c r="ELJ50" s="406" t="n"/>
      <c r="ELK50" s="406" t="n"/>
      <c r="ELL50" s="406" t="n"/>
      <c r="ELM50" s="406" t="n"/>
      <c r="ELN50" s="406" t="n"/>
      <c r="ELO50" s="406" t="n"/>
      <c r="ELP50" s="406" t="n"/>
      <c r="ELQ50" s="406" t="n"/>
      <c r="ELR50" s="406" t="n"/>
      <c r="ELS50" s="406" t="n"/>
      <c r="ELT50" s="406" t="n"/>
      <c r="ELU50" s="406" t="n"/>
      <c r="ELV50" s="406" t="n"/>
      <c r="ELW50" s="406" t="n"/>
      <c r="ELX50" s="406" t="n"/>
      <c r="ELY50" s="406" t="n"/>
      <c r="ELZ50" s="406" t="n"/>
      <c r="EMA50" s="406" t="n"/>
      <c r="EMB50" s="406" t="n"/>
      <c r="EMC50" s="406" t="n"/>
      <c r="EMD50" s="406" t="n"/>
      <c r="EME50" s="406" t="n"/>
      <c r="EMF50" s="406" t="n"/>
      <c r="EMG50" s="406" t="n"/>
      <c r="EMH50" s="406" t="n"/>
      <c r="EMI50" s="406" t="n"/>
      <c r="EMJ50" s="406" t="n"/>
      <c r="EMK50" s="406" t="n"/>
      <c r="EML50" s="406" t="n"/>
      <c r="EMM50" s="406" t="n"/>
      <c r="EMN50" s="406" t="n"/>
      <c r="EMO50" s="406" t="n"/>
      <c r="EMP50" s="406" t="n"/>
      <c r="EMQ50" s="406" t="n"/>
      <c r="EMR50" s="406" t="n"/>
      <c r="EMS50" s="406" t="n"/>
      <c r="EMT50" s="406" t="n"/>
      <c r="EMU50" s="406" t="n"/>
      <c r="EMV50" s="406" t="n"/>
      <c r="EMW50" s="406" t="n"/>
      <c r="EMX50" s="406" t="n"/>
      <c r="EMY50" s="406" t="n"/>
      <c r="EMZ50" s="406" t="n"/>
      <c r="ENA50" s="406" t="n"/>
      <c r="ENB50" s="406" t="n"/>
      <c r="ENC50" s="406" t="n"/>
      <c r="END50" s="406" t="n"/>
      <c r="ENE50" s="406" t="n"/>
      <c r="ENF50" s="406" t="n"/>
      <c r="ENG50" s="406" t="n"/>
      <c r="ENH50" s="406" t="n"/>
      <c r="ENI50" s="406" t="n"/>
      <c r="ENJ50" s="406" t="n"/>
      <c r="ENK50" s="406" t="n"/>
      <c r="ENL50" s="406" t="n"/>
      <c r="ENM50" s="406" t="n"/>
      <c r="ENN50" s="406" t="n"/>
      <c r="ENO50" s="406" t="n"/>
      <c r="ENP50" s="406" t="n"/>
      <c r="ENQ50" s="406" t="n"/>
      <c r="ENR50" s="406" t="n"/>
      <c r="ENS50" s="406" t="n"/>
      <c r="ENT50" s="406" t="n"/>
      <c r="ENU50" s="406" t="n"/>
      <c r="ENV50" s="406" t="n"/>
      <c r="ENW50" s="406" t="n"/>
      <c r="ENX50" s="406" t="n"/>
      <c r="ENY50" s="406" t="n"/>
      <c r="ENZ50" s="406" t="n"/>
      <c r="EOA50" s="406" t="n"/>
      <c r="EOB50" s="406" t="n"/>
      <c r="EOC50" s="406" t="n"/>
      <c r="EOD50" s="406" t="n"/>
      <c r="EOE50" s="406" t="n"/>
      <c r="EOF50" s="406" t="n"/>
      <c r="EOG50" s="406" t="n"/>
      <c r="EOH50" s="406" t="n"/>
      <c r="EOI50" s="406" t="n"/>
      <c r="EOJ50" s="406" t="n"/>
      <c r="EOK50" s="406" t="n"/>
      <c r="EOL50" s="406" t="n"/>
      <c r="EOM50" s="406" t="n"/>
      <c r="EON50" s="406" t="n"/>
      <c r="EOO50" s="406" t="n"/>
      <c r="EOP50" s="406" t="n"/>
      <c r="EOQ50" s="406" t="n"/>
      <c r="EOR50" s="406" t="n"/>
      <c r="EOS50" s="406" t="n"/>
      <c r="EOT50" s="406" t="n"/>
      <c r="EOU50" s="406" t="n"/>
      <c r="EOV50" s="406" t="n"/>
      <c r="EOW50" s="406" t="n"/>
      <c r="EOX50" s="406" t="n"/>
      <c r="EOY50" s="406" t="n"/>
      <c r="EOZ50" s="406" t="n"/>
      <c r="EPA50" s="406" t="n"/>
      <c r="EPB50" s="406" t="n"/>
      <c r="EPC50" s="406" t="n"/>
      <c r="EPD50" s="406" t="n"/>
      <c r="EPE50" s="406" t="n"/>
      <c r="EPF50" s="406" t="n"/>
      <c r="EPG50" s="406" t="n"/>
      <c r="EPH50" s="406" t="n"/>
      <c r="EPI50" s="406" t="n"/>
      <c r="EPJ50" s="406" t="n"/>
      <c r="EPK50" s="406" t="n"/>
      <c r="EPL50" s="406" t="n"/>
      <c r="EPM50" s="406" t="n"/>
      <c r="EPN50" s="406" t="n"/>
      <c r="EPO50" s="406" t="n"/>
      <c r="EPP50" s="406" t="n"/>
      <c r="EPQ50" s="406" t="n"/>
      <c r="EPR50" s="406" t="n"/>
      <c r="EPS50" s="406" t="n"/>
      <c r="EPT50" s="406" t="n"/>
      <c r="EPU50" s="406" t="n"/>
      <c r="EPV50" s="406" t="n"/>
      <c r="EPW50" s="406" t="n"/>
      <c r="EPX50" s="406" t="n"/>
      <c r="EPY50" s="406" t="n"/>
      <c r="EPZ50" s="406" t="n"/>
      <c r="EQA50" s="406" t="n"/>
      <c r="EQB50" s="406" t="n"/>
      <c r="EQC50" s="406" t="n"/>
      <c r="EQD50" s="406" t="n"/>
      <c r="EQE50" s="406" t="n"/>
      <c r="EQF50" s="406" t="n"/>
      <c r="EQG50" s="406" t="n"/>
      <c r="EQH50" s="406" t="n"/>
      <c r="EQI50" s="406" t="n"/>
      <c r="EQJ50" s="406" t="n"/>
      <c r="EQK50" s="406" t="n"/>
      <c r="EQL50" s="406" t="n"/>
      <c r="EQM50" s="406" t="n"/>
      <c r="EQN50" s="406" t="n"/>
      <c r="EQO50" s="406" t="n"/>
      <c r="EQP50" s="406" t="n"/>
      <c r="EQQ50" s="406" t="n"/>
      <c r="EQR50" s="406" t="n"/>
      <c r="EQS50" s="406" t="n"/>
      <c r="EQT50" s="406" t="n"/>
      <c r="EQU50" s="406" t="n"/>
      <c r="EQV50" s="406" t="n"/>
      <c r="EQW50" s="406" t="n"/>
      <c r="EQX50" s="406" t="n"/>
      <c r="EQY50" s="406" t="n"/>
      <c r="EQZ50" s="406" t="n"/>
      <c r="ERA50" s="406" t="n"/>
      <c r="ERB50" s="406" t="n"/>
      <c r="ERC50" s="406" t="n"/>
      <c r="ERD50" s="406" t="n"/>
      <c r="ERE50" s="406" t="n"/>
      <c r="ERF50" s="406" t="n"/>
      <c r="ERG50" s="406" t="n"/>
      <c r="ERH50" s="406" t="n"/>
      <c r="ERI50" s="406" t="n"/>
      <c r="ERJ50" s="406" t="n"/>
      <c r="ERK50" s="406" t="n"/>
      <c r="ERL50" s="406" t="n"/>
      <c r="ERM50" s="406" t="n"/>
      <c r="ERN50" s="406" t="n"/>
      <c r="ERO50" s="406" t="n"/>
      <c r="ERP50" s="406" t="n"/>
      <c r="ERQ50" s="406" t="n"/>
      <c r="ERR50" s="406" t="n"/>
      <c r="ERS50" s="406" t="n"/>
      <c r="ERT50" s="406" t="n"/>
      <c r="ERU50" s="406" t="n"/>
      <c r="ERV50" s="406" t="n"/>
      <c r="ERW50" s="406" t="n"/>
      <c r="ERX50" s="406" t="n"/>
      <c r="ERY50" s="406" t="n"/>
      <c r="ERZ50" s="406" t="n"/>
      <c r="ESA50" s="406" t="n"/>
      <c r="ESB50" s="406" t="n"/>
      <c r="ESC50" s="406" t="n"/>
      <c r="ESD50" s="406" t="n"/>
      <c r="ESE50" s="406" t="n"/>
      <c r="ESF50" s="406" t="n"/>
      <c r="ESG50" s="406" t="n"/>
      <c r="ESH50" s="406" t="n"/>
      <c r="ESI50" s="406" t="n"/>
      <c r="ESJ50" s="406" t="n"/>
      <c r="ESK50" s="406" t="n"/>
      <c r="ESL50" s="406" t="n"/>
      <c r="ESM50" s="406" t="n"/>
      <c r="ESN50" s="406" t="n"/>
      <c r="ESO50" s="406" t="n"/>
      <c r="ESP50" s="406" t="n"/>
      <c r="ESQ50" s="406" t="n"/>
      <c r="ESR50" s="406" t="n"/>
      <c r="ESS50" s="406" t="n"/>
      <c r="EST50" s="406" t="n"/>
      <c r="ESU50" s="406" t="n"/>
      <c r="ESV50" s="406" t="n"/>
      <c r="ESW50" s="406" t="n"/>
      <c r="ESX50" s="406" t="n"/>
      <c r="ESY50" s="406" t="n"/>
      <c r="ESZ50" s="406" t="n"/>
      <c r="ETA50" s="406" t="n"/>
      <c r="ETB50" s="406" t="n"/>
      <c r="ETC50" s="406" t="n"/>
      <c r="ETD50" s="406" t="n"/>
      <c r="ETE50" s="406" t="n"/>
      <c r="ETF50" s="406" t="n"/>
      <c r="ETG50" s="406" t="n"/>
      <c r="ETH50" s="406" t="n"/>
      <c r="ETI50" s="406" t="n"/>
      <c r="ETJ50" s="406" t="n"/>
      <c r="ETK50" s="406" t="n"/>
      <c r="ETL50" s="406" t="n"/>
      <c r="ETM50" s="406" t="n"/>
      <c r="ETN50" s="406" t="n"/>
      <c r="ETO50" s="406" t="n"/>
      <c r="ETP50" s="406" t="n"/>
      <c r="ETQ50" s="406" t="n"/>
      <c r="ETR50" s="406" t="n"/>
      <c r="ETS50" s="406" t="n"/>
      <c r="ETT50" s="406" t="n"/>
      <c r="ETU50" s="406" t="n"/>
      <c r="ETV50" s="406" t="n"/>
      <c r="ETW50" s="406" t="n"/>
      <c r="ETX50" s="406" t="n"/>
      <c r="ETY50" s="406" t="n"/>
      <c r="ETZ50" s="406" t="n"/>
      <c r="EUA50" s="406" t="n"/>
      <c r="EUB50" s="406" t="n"/>
      <c r="EUC50" s="406" t="n"/>
      <c r="EUD50" s="406" t="n"/>
      <c r="EUE50" s="406" t="n"/>
      <c r="EUF50" s="406" t="n"/>
      <c r="EUG50" s="406" t="n"/>
      <c r="EUH50" s="406" t="n"/>
      <c r="EUI50" s="406" t="n"/>
      <c r="EUJ50" s="406" t="n"/>
      <c r="EUK50" s="406" t="n"/>
      <c r="EUL50" s="406" t="n"/>
      <c r="EUM50" s="406" t="n"/>
      <c r="EUN50" s="406" t="n"/>
      <c r="EUO50" s="406" t="n"/>
      <c r="EUP50" s="406" t="n"/>
      <c r="EUQ50" s="406" t="n"/>
      <c r="EUR50" s="406" t="n"/>
      <c r="EUS50" s="406" t="n"/>
      <c r="EUT50" s="406" t="n"/>
      <c r="EUU50" s="406" t="n"/>
      <c r="EUV50" s="406" t="n"/>
      <c r="EUW50" s="406" t="n"/>
      <c r="EUX50" s="406" t="n"/>
      <c r="EUY50" s="406" t="n"/>
      <c r="EUZ50" s="406" t="n"/>
      <c r="EVA50" s="406" t="n"/>
      <c r="EVB50" s="406" t="n"/>
      <c r="EVC50" s="406" t="n"/>
      <c r="EVD50" s="406" t="n"/>
      <c r="EVE50" s="406" t="n"/>
      <c r="EVF50" s="406" t="n"/>
      <c r="EVG50" s="406" t="n"/>
      <c r="EVH50" s="406" t="n"/>
      <c r="EVI50" s="406" t="n"/>
      <c r="EVJ50" s="406" t="n"/>
      <c r="EVK50" s="406" t="n"/>
      <c r="EVL50" s="406" t="n"/>
      <c r="EVM50" s="406" t="n"/>
      <c r="EVN50" s="406" t="n"/>
      <c r="EVO50" s="406" t="n"/>
      <c r="EVP50" s="406" t="n"/>
      <c r="EVQ50" s="406" t="n"/>
      <c r="EVR50" s="406" t="n"/>
      <c r="EVS50" s="406" t="n"/>
      <c r="EVT50" s="406" t="n"/>
      <c r="EVU50" s="406" t="n"/>
      <c r="EVV50" s="406" t="n"/>
      <c r="EVW50" s="406" t="n"/>
      <c r="EVX50" s="406" t="n"/>
      <c r="EVY50" s="406" t="n"/>
      <c r="EVZ50" s="406" t="n"/>
      <c r="EWA50" s="406" t="n"/>
      <c r="EWB50" s="406" t="n"/>
      <c r="EWC50" s="406" t="n"/>
      <c r="EWD50" s="406" t="n"/>
      <c r="EWE50" s="406" t="n"/>
      <c r="EWF50" s="406" t="n"/>
      <c r="EWG50" s="406" t="n"/>
      <c r="EWH50" s="406" t="n"/>
      <c r="EWI50" s="406" t="n"/>
      <c r="EWJ50" s="406" t="n"/>
      <c r="EWK50" s="406" t="n"/>
      <c r="EWL50" s="406" t="n"/>
      <c r="EWM50" s="406" t="n"/>
      <c r="EWN50" s="406" t="n"/>
      <c r="EWO50" s="406" t="n"/>
      <c r="EWP50" s="406" t="n"/>
      <c r="EWQ50" s="406" t="n"/>
      <c r="EWR50" s="406" t="n"/>
      <c r="EWS50" s="406" t="n"/>
      <c r="EWT50" s="406" t="n"/>
      <c r="EWU50" s="406" t="n"/>
      <c r="EWV50" s="406" t="n"/>
      <c r="EWW50" s="406" t="n"/>
      <c r="EWX50" s="406" t="n"/>
      <c r="EWY50" s="406" t="n"/>
      <c r="EWZ50" s="406" t="n"/>
      <c r="EXA50" s="406" t="n"/>
      <c r="EXB50" s="406" t="n"/>
      <c r="EXC50" s="406" t="n"/>
      <c r="EXD50" s="406" t="n"/>
      <c r="EXE50" s="406" t="n"/>
      <c r="EXF50" s="406" t="n"/>
      <c r="EXG50" s="406" t="n"/>
      <c r="EXH50" s="406" t="n"/>
      <c r="EXI50" s="406" t="n"/>
      <c r="EXJ50" s="406" t="n"/>
      <c r="EXK50" s="406" t="n"/>
      <c r="EXL50" s="406" t="n"/>
      <c r="EXM50" s="406" t="n"/>
      <c r="EXN50" s="406" t="n"/>
      <c r="EXO50" s="406" t="n"/>
      <c r="EXP50" s="406" t="n"/>
      <c r="EXQ50" s="406" t="n"/>
      <c r="EXR50" s="406" t="n"/>
      <c r="EXS50" s="406" t="n"/>
      <c r="EXT50" s="406" t="n"/>
      <c r="EXU50" s="406" t="n"/>
      <c r="EXV50" s="406" t="n"/>
      <c r="EXW50" s="406" t="n"/>
      <c r="EXX50" s="406" t="n"/>
      <c r="EXY50" s="406" t="n"/>
      <c r="EXZ50" s="406" t="n"/>
      <c r="EYA50" s="406" t="n"/>
      <c r="EYB50" s="406" t="n"/>
      <c r="EYC50" s="406" t="n"/>
      <c r="EYD50" s="406" t="n"/>
      <c r="EYE50" s="406" t="n"/>
      <c r="EYF50" s="406" t="n"/>
      <c r="EYG50" s="406" t="n"/>
      <c r="EYH50" s="406" t="n"/>
      <c r="EYI50" s="406" t="n"/>
      <c r="EYJ50" s="406" t="n"/>
      <c r="EYK50" s="406" t="n"/>
      <c r="EYL50" s="406" t="n"/>
      <c r="EYM50" s="406" t="n"/>
      <c r="EYN50" s="406" t="n"/>
      <c r="EYO50" s="406" t="n"/>
      <c r="EYP50" s="406" t="n"/>
      <c r="EYQ50" s="406" t="n"/>
      <c r="EYR50" s="406" t="n"/>
      <c r="EYS50" s="406" t="n"/>
      <c r="EYT50" s="406" t="n"/>
      <c r="EYU50" s="406" t="n"/>
      <c r="EYV50" s="406" t="n"/>
      <c r="EYW50" s="406" t="n"/>
      <c r="EYX50" s="406" t="n"/>
      <c r="EYY50" s="406" t="n"/>
      <c r="EYZ50" s="406" t="n"/>
      <c r="EZA50" s="406" t="n"/>
      <c r="EZB50" s="406" t="n"/>
      <c r="EZC50" s="406" t="n"/>
      <c r="EZD50" s="406" t="n"/>
      <c r="EZE50" s="406" t="n"/>
      <c r="EZF50" s="406" t="n"/>
      <c r="EZG50" s="406" t="n"/>
      <c r="EZH50" s="406" t="n"/>
      <c r="EZI50" s="406" t="n"/>
      <c r="EZJ50" s="406" t="n"/>
      <c r="EZK50" s="406" t="n"/>
      <c r="EZL50" s="406" t="n"/>
      <c r="EZM50" s="406" t="n"/>
      <c r="EZN50" s="406" t="n"/>
      <c r="EZO50" s="406" t="n"/>
      <c r="EZP50" s="406" t="n"/>
      <c r="EZQ50" s="406" t="n"/>
      <c r="EZR50" s="406" t="n"/>
      <c r="EZS50" s="406" t="n"/>
      <c r="EZT50" s="406" t="n"/>
      <c r="EZU50" s="406" t="n"/>
      <c r="EZV50" s="406" t="n"/>
      <c r="EZW50" s="406" t="n"/>
      <c r="EZX50" s="406" t="n"/>
      <c r="EZY50" s="406" t="n"/>
      <c r="EZZ50" s="406" t="n"/>
      <c r="FAA50" s="406" t="n"/>
      <c r="FAB50" s="406" t="n"/>
      <c r="FAC50" s="406" t="n"/>
      <c r="FAD50" s="406" t="n"/>
      <c r="FAE50" s="406" t="n"/>
      <c r="FAF50" s="406" t="n"/>
      <c r="FAG50" s="406" t="n"/>
      <c r="FAH50" s="406" t="n"/>
      <c r="FAI50" s="406" t="n"/>
      <c r="FAJ50" s="406" t="n"/>
      <c r="FAK50" s="406" t="n"/>
      <c r="FAL50" s="406" t="n"/>
      <c r="FAM50" s="406" t="n"/>
      <c r="FAN50" s="406" t="n"/>
      <c r="FAO50" s="406" t="n"/>
      <c r="FAP50" s="406" t="n"/>
      <c r="FAQ50" s="406" t="n"/>
      <c r="FAR50" s="406" t="n"/>
      <c r="FAS50" s="406" t="n"/>
      <c r="FAT50" s="406" t="n"/>
      <c r="FAU50" s="406" t="n"/>
      <c r="FAV50" s="406" t="n"/>
      <c r="FAW50" s="406" t="n"/>
      <c r="FAX50" s="406" t="n"/>
      <c r="FAY50" s="406" t="n"/>
      <c r="FAZ50" s="406" t="n"/>
      <c r="FBA50" s="406" t="n"/>
      <c r="FBB50" s="406" t="n"/>
      <c r="FBC50" s="406" t="n"/>
      <c r="FBD50" s="406" t="n"/>
      <c r="FBE50" s="406" t="n"/>
      <c r="FBF50" s="406" t="n"/>
      <c r="FBG50" s="406" t="n"/>
      <c r="FBH50" s="406" t="n"/>
      <c r="FBI50" s="406" t="n"/>
      <c r="FBJ50" s="406" t="n"/>
      <c r="FBK50" s="406" t="n"/>
      <c r="FBL50" s="406" t="n"/>
      <c r="FBM50" s="406" t="n"/>
      <c r="FBN50" s="406" t="n"/>
      <c r="FBO50" s="406" t="n"/>
      <c r="FBP50" s="406" t="n"/>
      <c r="FBQ50" s="406" t="n"/>
      <c r="FBR50" s="406" t="n"/>
      <c r="FBS50" s="406" t="n"/>
      <c r="FBT50" s="406" t="n"/>
      <c r="FBU50" s="406" t="n"/>
      <c r="FBV50" s="406" t="n"/>
      <c r="FBW50" s="406" t="n"/>
      <c r="FBX50" s="406" t="n"/>
      <c r="FBY50" s="406" t="n"/>
      <c r="FBZ50" s="406" t="n"/>
      <c r="FCA50" s="406" t="n"/>
      <c r="FCB50" s="406" t="n"/>
      <c r="FCC50" s="406" t="n"/>
      <c r="FCD50" s="406" t="n"/>
      <c r="FCE50" s="406" t="n"/>
      <c r="FCF50" s="406" t="n"/>
      <c r="FCG50" s="406" t="n"/>
      <c r="FCH50" s="406" t="n"/>
      <c r="FCI50" s="406" t="n"/>
      <c r="FCJ50" s="406" t="n"/>
      <c r="FCK50" s="406" t="n"/>
      <c r="FCL50" s="406" t="n"/>
      <c r="FCM50" s="406" t="n"/>
      <c r="FCN50" s="406" t="n"/>
      <c r="FCO50" s="406" t="n"/>
      <c r="FCP50" s="406" t="n"/>
      <c r="FCQ50" s="406" t="n"/>
      <c r="FCR50" s="406" t="n"/>
      <c r="FCS50" s="406" t="n"/>
      <c r="FCT50" s="406" t="n"/>
      <c r="FCU50" s="406" t="n"/>
      <c r="FCV50" s="406" t="n"/>
      <c r="FCW50" s="406" t="n"/>
      <c r="FCX50" s="406" t="n"/>
      <c r="FCY50" s="406" t="n"/>
      <c r="FCZ50" s="406" t="n"/>
      <c r="FDA50" s="406" t="n"/>
      <c r="FDB50" s="406" t="n"/>
      <c r="FDC50" s="406" t="n"/>
      <c r="FDD50" s="406" t="n"/>
      <c r="FDE50" s="406" t="n"/>
      <c r="FDF50" s="406" t="n"/>
      <c r="FDG50" s="406" t="n"/>
      <c r="FDH50" s="406" t="n"/>
      <c r="FDI50" s="406" t="n"/>
      <c r="FDJ50" s="406" t="n"/>
      <c r="FDK50" s="406" t="n"/>
      <c r="FDL50" s="406" t="n"/>
      <c r="FDM50" s="406" t="n"/>
      <c r="FDN50" s="406" t="n"/>
      <c r="FDO50" s="406" t="n"/>
      <c r="FDP50" s="406" t="n"/>
      <c r="FDQ50" s="406" t="n"/>
      <c r="FDR50" s="406" t="n"/>
      <c r="FDS50" s="406" t="n"/>
      <c r="FDT50" s="406" t="n"/>
      <c r="FDU50" s="406" t="n"/>
      <c r="FDV50" s="406" t="n"/>
      <c r="FDW50" s="406" t="n"/>
      <c r="FDX50" s="406" t="n"/>
      <c r="FDY50" s="406" t="n"/>
      <c r="FDZ50" s="406" t="n"/>
      <c r="FEA50" s="406" t="n"/>
      <c r="FEB50" s="406" t="n"/>
      <c r="FEC50" s="406" t="n"/>
      <c r="FED50" s="406" t="n"/>
      <c r="FEE50" s="406" t="n"/>
      <c r="FEF50" s="406" t="n"/>
      <c r="FEG50" s="406" t="n"/>
      <c r="FEH50" s="406" t="n"/>
      <c r="FEI50" s="406" t="n"/>
      <c r="FEJ50" s="406" t="n"/>
      <c r="FEK50" s="406" t="n"/>
      <c r="FEL50" s="406" t="n"/>
      <c r="FEM50" s="406" t="n"/>
      <c r="FEN50" s="406" t="n"/>
      <c r="FEO50" s="406" t="n"/>
      <c r="FEP50" s="406" t="n"/>
      <c r="FEQ50" s="406" t="n"/>
      <c r="FER50" s="406" t="n"/>
      <c r="FES50" s="406" t="n"/>
      <c r="FET50" s="406" t="n"/>
      <c r="FEU50" s="406" t="n"/>
      <c r="FEV50" s="406" t="n"/>
      <c r="FEW50" s="406" t="n"/>
      <c r="FEX50" s="406" t="n"/>
      <c r="FEY50" s="406" t="n"/>
      <c r="FEZ50" s="406" t="n"/>
      <c r="FFA50" s="406" t="n"/>
      <c r="FFB50" s="406" t="n"/>
      <c r="FFC50" s="406" t="n"/>
      <c r="FFD50" s="406" t="n"/>
      <c r="FFE50" s="406" t="n"/>
      <c r="FFF50" s="406" t="n"/>
      <c r="FFG50" s="406" t="n"/>
      <c r="FFH50" s="406" t="n"/>
      <c r="FFI50" s="406" t="n"/>
      <c r="FFJ50" s="406" t="n"/>
      <c r="FFK50" s="406" t="n"/>
      <c r="FFL50" s="406" t="n"/>
      <c r="FFM50" s="406" t="n"/>
      <c r="FFN50" s="406" t="n"/>
      <c r="FFO50" s="406" t="n"/>
      <c r="FFP50" s="406" t="n"/>
      <c r="FFQ50" s="406" t="n"/>
      <c r="FFR50" s="406" t="n"/>
      <c r="FFS50" s="406" t="n"/>
      <c r="FFT50" s="406" t="n"/>
      <c r="FFU50" s="406" t="n"/>
      <c r="FFV50" s="406" t="n"/>
      <c r="FFW50" s="406" t="n"/>
      <c r="FFX50" s="406" t="n"/>
      <c r="FFY50" s="406" t="n"/>
      <c r="FFZ50" s="406" t="n"/>
      <c r="FGA50" s="406" t="n"/>
      <c r="FGB50" s="406" t="n"/>
      <c r="FGC50" s="406" t="n"/>
      <c r="FGD50" s="406" t="n"/>
      <c r="FGE50" s="406" t="n"/>
      <c r="FGF50" s="406" t="n"/>
      <c r="FGG50" s="406" t="n"/>
      <c r="FGH50" s="406" t="n"/>
      <c r="FGI50" s="406" t="n"/>
      <c r="FGJ50" s="406" t="n"/>
      <c r="FGK50" s="406" t="n"/>
      <c r="FGL50" s="406" t="n"/>
      <c r="FGM50" s="406" t="n"/>
      <c r="FGN50" s="406" t="n"/>
      <c r="FGO50" s="406" t="n"/>
      <c r="FGP50" s="406" t="n"/>
      <c r="FGQ50" s="406" t="n"/>
      <c r="FGR50" s="406" t="n"/>
      <c r="FGS50" s="406" t="n"/>
      <c r="FGT50" s="406" t="n"/>
      <c r="FGU50" s="406" t="n"/>
      <c r="FGV50" s="406" t="n"/>
      <c r="FGW50" s="406" t="n"/>
      <c r="FGX50" s="406" t="n"/>
      <c r="FGY50" s="406" t="n"/>
      <c r="FGZ50" s="406" t="n"/>
      <c r="FHA50" s="406" t="n"/>
      <c r="FHB50" s="406" t="n"/>
      <c r="FHC50" s="406" t="n"/>
      <c r="FHD50" s="406" t="n"/>
      <c r="FHE50" s="406" t="n"/>
      <c r="FHF50" s="406" t="n"/>
      <c r="FHG50" s="406" t="n"/>
      <c r="FHH50" s="406" t="n"/>
      <c r="FHI50" s="406" t="n"/>
      <c r="FHJ50" s="406" t="n"/>
      <c r="FHK50" s="406" t="n"/>
      <c r="FHL50" s="406" t="n"/>
      <c r="FHM50" s="406" t="n"/>
      <c r="FHN50" s="406" t="n"/>
      <c r="FHO50" s="406" t="n"/>
      <c r="FHP50" s="406" t="n"/>
      <c r="FHQ50" s="406" t="n"/>
      <c r="FHR50" s="406" t="n"/>
      <c r="FHS50" s="406" t="n"/>
      <c r="FHT50" s="406" t="n"/>
      <c r="FHU50" s="406" t="n"/>
      <c r="FHV50" s="406" t="n"/>
      <c r="FHW50" s="406" t="n"/>
      <c r="FHX50" s="406" t="n"/>
      <c r="FHY50" s="406" t="n"/>
      <c r="FHZ50" s="406" t="n"/>
      <c r="FIA50" s="406" t="n"/>
      <c r="FIB50" s="406" t="n"/>
      <c r="FIC50" s="406" t="n"/>
      <c r="FID50" s="406" t="n"/>
      <c r="FIE50" s="406" t="n"/>
      <c r="FIF50" s="406" t="n"/>
      <c r="FIG50" s="406" t="n"/>
      <c r="FIH50" s="406" t="n"/>
      <c r="FII50" s="406" t="n"/>
      <c r="FIJ50" s="406" t="n"/>
      <c r="FIK50" s="406" t="n"/>
      <c r="FIL50" s="406" t="n"/>
      <c r="FIM50" s="406" t="n"/>
      <c r="FIN50" s="406" t="n"/>
      <c r="FIO50" s="406" t="n"/>
      <c r="FIP50" s="406" t="n"/>
      <c r="FIQ50" s="406" t="n"/>
      <c r="FIR50" s="406" t="n"/>
      <c r="FIS50" s="406" t="n"/>
      <c r="FIT50" s="406" t="n"/>
      <c r="FIU50" s="406" t="n"/>
      <c r="FIV50" s="406" t="n"/>
      <c r="FIW50" s="406" t="n"/>
      <c r="FIX50" s="406" t="n"/>
      <c r="FIY50" s="406" t="n"/>
      <c r="FIZ50" s="406" t="n"/>
      <c r="FJA50" s="406" t="n"/>
      <c r="FJB50" s="406" t="n"/>
      <c r="FJC50" s="406" t="n"/>
      <c r="FJD50" s="406" t="n"/>
      <c r="FJE50" s="406" t="n"/>
      <c r="FJF50" s="406" t="n"/>
      <c r="FJG50" s="406" t="n"/>
      <c r="FJH50" s="406" t="n"/>
      <c r="FJI50" s="406" t="n"/>
      <c r="FJJ50" s="406" t="n"/>
      <c r="FJK50" s="406" t="n"/>
      <c r="FJL50" s="406" t="n"/>
      <c r="FJM50" s="406" t="n"/>
      <c r="FJN50" s="406" t="n"/>
      <c r="FJO50" s="406" t="n"/>
      <c r="FJP50" s="406" t="n"/>
      <c r="FJQ50" s="406" t="n"/>
      <c r="FJR50" s="406" t="n"/>
      <c r="FJS50" s="406" t="n"/>
      <c r="FJT50" s="406" t="n"/>
      <c r="FJU50" s="406" t="n"/>
      <c r="FJV50" s="406" t="n"/>
      <c r="FJW50" s="406" t="n"/>
      <c r="FJX50" s="406" t="n"/>
      <c r="FJY50" s="406" t="n"/>
      <c r="FJZ50" s="406" t="n"/>
      <c r="FKA50" s="406" t="n"/>
      <c r="FKB50" s="406" t="n"/>
      <c r="FKC50" s="406" t="n"/>
      <c r="FKD50" s="406" t="n"/>
      <c r="FKE50" s="406" t="n"/>
      <c r="FKF50" s="406" t="n"/>
      <c r="FKG50" s="406" t="n"/>
      <c r="FKH50" s="406" t="n"/>
      <c r="FKI50" s="406" t="n"/>
      <c r="FKJ50" s="406" t="n"/>
      <c r="FKK50" s="406" t="n"/>
      <c r="FKL50" s="406" t="n"/>
      <c r="FKM50" s="406" t="n"/>
      <c r="FKN50" s="406" t="n"/>
      <c r="FKO50" s="406" t="n"/>
      <c r="FKP50" s="406" t="n"/>
      <c r="FKQ50" s="406" t="n"/>
      <c r="FKR50" s="406" t="n"/>
      <c r="FKS50" s="406" t="n"/>
      <c r="FKT50" s="406" t="n"/>
      <c r="FKU50" s="406" t="n"/>
      <c r="FKV50" s="406" t="n"/>
      <c r="FKW50" s="406" t="n"/>
      <c r="FKX50" s="406" t="n"/>
      <c r="FKY50" s="406" t="n"/>
      <c r="FKZ50" s="406" t="n"/>
      <c r="FLA50" s="406" t="n"/>
      <c r="FLB50" s="406" t="n"/>
      <c r="FLC50" s="406" t="n"/>
      <c r="FLD50" s="406" t="n"/>
      <c r="FLE50" s="406" t="n"/>
      <c r="FLF50" s="406" t="n"/>
      <c r="FLG50" s="406" t="n"/>
      <c r="FLH50" s="406" t="n"/>
      <c r="FLI50" s="406" t="n"/>
      <c r="FLJ50" s="406" t="n"/>
      <c r="FLK50" s="406" t="n"/>
      <c r="FLL50" s="406" t="n"/>
      <c r="FLM50" s="406" t="n"/>
      <c r="FLN50" s="406" t="n"/>
      <c r="FLO50" s="406" t="n"/>
      <c r="FLP50" s="406" t="n"/>
      <c r="FLQ50" s="406" t="n"/>
      <c r="FLR50" s="406" t="n"/>
      <c r="FLS50" s="406" t="n"/>
      <c r="FLT50" s="406" t="n"/>
      <c r="FLU50" s="406" t="n"/>
      <c r="FLV50" s="406" t="n"/>
      <c r="FLW50" s="406" t="n"/>
      <c r="FLX50" s="406" t="n"/>
      <c r="FLY50" s="406" t="n"/>
      <c r="FLZ50" s="406" t="n"/>
      <c r="FMA50" s="406" t="n"/>
      <c r="FMB50" s="406" t="n"/>
      <c r="FMC50" s="406" t="n"/>
      <c r="FMD50" s="406" t="n"/>
      <c r="FME50" s="406" t="n"/>
      <c r="FMF50" s="406" t="n"/>
      <c r="FMG50" s="406" t="n"/>
      <c r="FMH50" s="406" t="n"/>
      <c r="FMI50" s="406" t="n"/>
      <c r="FMJ50" s="406" t="n"/>
      <c r="FMK50" s="406" t="n"/>
      <c r="FML50" s="406" t="n"/>
      <c r="FMM50" s="406" t="n"/>
      <c r="FMN50" s="406" t="n"/>
      <c r="FMO50" s="406" t="n"/>
      <c r="FMP50" s="406" t="n"/>
      <c r="FMQ50" s="406" t="n"/>
      <c r="FMR50" s="406" t="n"/>
      <c r="FMS50" s="406" t="n"/>
      <c r="FMT50" s="406" t="n"/>
      <c r="FMU50" s="406" t="n"/>
      <c r="FMV50" s="406" t="n"/>
      <c r="FMW50" s="406" t="n"/>
      <c r="FMX50" s="406" t="n"/>
      <c r="FMY50" s="406" t="n"/>
      <c r="FMZ50" s="406" t="n"/>
      <c r="FNA50" s="406" t="n"/>
      <c r="FNB50" s="406" t="n"/>
      <c r="FNC50" s="406" t="n"/>
      <c r="FND50" s="406" t="n"/>
      <c r="FNE50" s="406" t="n"/>
      <c r="FNF50" s="406" t="n"/>
      <c r="FNG50" s="406" t="n"/>
      <c r="FNH50" s="406" t="n"/>
      <c r="FNI50" s="406" t="n"/>
      <c r="FNJ50" s="406" t="n"/>
      <c r="FNK50" s="406" t="n"/>
      <c r="FNL50" s="406" t="n"/>
      <c r="FNM50" s="406" t="n"/>
      <c r="FNN50" s="406" t="n"/>
      <c r="FNO50" s="406" t="n"/>
      <c r="FNP50" s="406" t="n"/>
      <c r="FNQ50" s="406" t="n"/>
      <c r="FNR50" s="406" t="n"/>
      <c r="FNS50" s="406" t="n"/>
      <c r="FNT50" s="406" t="n"/>
      <c r="FNU50" s="406" t="n"/>
      <c r="FNV50" s="406" t="n"/>
      <c r="FNW50" s="406" t="n"/>
      <c r="FNX50" s="406" t="n"/>
      <c r="FNY50" s="406" t="n"/>
      <c r="FNZ50" s="406" t="n"/>
      <c r="FOA50" s="406" t="n"/>
      <c r="FOB50" s="406" t="n"/>
      <c r="FOC50" s="406" t="n"/>
      <c r="FOD50" s="406" t="n"/>
      <c r="FOE50" s="406" t="n"/>
      <c r="FOF50" s="406" t="n"/>
      <c r="FOG50" s="406" t="n"/>
      <c r="FOH50" s="406" t="n"/>
      <c r="FOI50" s="406" t="n"/>
      <c r="FOJ50" s="406" t="n"/>
      <c r="FOK50" s="406" t="n"/>
      <c r="FOL50" s="406" t="n"/>
      <c r="FOM50" s="406" t="n"/>
      <c r="FON50" s="406" t="n"/>
      <c r="FOO50" s="406" t="n"/>
      <c r="FOP50" s="406" t="n"/>
      <c r="FOQ50" s="406" t="n"/>
      <c r="FOR50" s="406" t="n"/>
      <c r="FOS50" s="406" t="n"/>
      <c r="FOT50" s="406" t="n"/>
      <c r="FOU50" s="406" t="n"/>
      <c r="FOV50" s="406" t="n"/>
      <c r="FOW50" s="406" t="n"/>
      <c r="FOX50" s="406" t="n"/>
      <c r="FOY50" s="406" t="n"/>
      <c r="FOZ50" s="406" t="n"/>
      <c r="FPA50" s="406" t="n"/>
      <c r="FPB50" s="406" t="n"/>
      <c r="FPC50" s="406" t="n"/>
      <c r="FPD50" s="406" t="n"/>
      <c r="FPE50" s="406" t="n"/>
      <c r="FPF50" s="406" t="n"/>
      <c r="FPG50" s="406" t="n"/>
      <c r="FPH50" s="406" t="n"/>
      <c r="FPI50" s="406" t="n"/>
      <c r="FPJ50" s="406" t="n"/>
      <c r="FPK50" s="406" t="n"/>
      <c r="FPL50" s="406" t="n"/>
      <c r="FPM50" s="406" t="n"/>
      <c r="FPN50" s="406" t="n"/>
      <c r="FPO50" s="406" t="n"/>
      <c r="FPP50" s="406" t="n"/>
      <c r="FPQ50" s="406" t="n"/>
      <c r="FPR50" s="406" t="n"/>
      <c r="FPS50" s="406" t="n"/>
      <c r="FPT50" s="406" t="n"/>
      <c r="FPU50" s="406" t="n"/>
      <c r="FPV50" s="406" t="n"/>
      <c r="FPW50" s="406" t="n"/>
      <c r="FPX50" s="406" t="n"/>
      <c r="FPY50" s="406" t="n"/>
      <c r="FPZ50" s="406" t="n"/>
      <c r="FQA50" s="406" t="n"/>
      <c r="FQB50" s="406" t="n"/>
      <c r="FQC50" s="406" t="n"/>
      <c r="FQD50" s="406" t="n"/>
      <c r="FQE50" s="406" t="n"/>
      <c r="FQF50" s="406" t="n"/>
      <c r="FQG50" s="406" t="n"/>
      <c r="FQH50" s="406" t="n"/>
      <c r="FQI50" s="406" t="n"/>
      <c r="FQJ50" s="406" t="n"/>
      <c r="FQK50" s="406" t="n"/>
      <c r="FQL50" s="406" t="n"/>
      <c r="FQM50" s="406" t="n"/>
      <c r="FQN50" s="406" t="n"/>
      <c r="FQO50" s="406" t="n"/>
      <c r="FQP50" s="406" t="n"/>
      <c r="FQQ50" s="406" t="n"/>
      <c r="FQR50" s="406" t="n"/>
      <c r="FQS50" s="406" t="n"/>
      <c r="FQT50" s="406" t="n"/>
      <c r="FQU50" s="406" t="n"/>
      <c r="FQV50" s="406" t="n"/>
      <c r="FQW50" s="406" t="n"/>
      <c r="FQX50" s="406" t="n"/>
      <c r="FQY50" s="406" t="n"/>
      <c r="FQZ50" s="406" t="n"/>
      <c r="FRA50" s="406" t="n"/>
      <c r="FRB50" s="406" t="n"/>
      <c r="FRC50" s="406" t="n"/>
      <c r="FRD50" s="406" t="n"/>
      <c r="FRE50" s="406" t="n"/>
      <c r="FRF50" s="406" t="n"/>
      <c r="FRG50" s="406" t="n"/>
      <c r="FRH50" s="406" t="n"/>
      <c r="FRI50" s="406" t="n"/>
      <c r="FRJ50" s="406" t="n"/>
      <c r="FRK50" s="406" t="n"/>
      <c r="FRL50" s="406" t="n"/>
      <c r="FRM50" s="406" t="n"/>
      <c r="FRN50" s="406" t="n"/>
      <c r="FRO50" s="406" t="n"/>
      <c r="FRP50" s="406" t="n"/>
      <c r="FRQ50" s="406" t="n"/>
      <c r="FRR50" s="406" t="n"/>
      <c r="FRS50" s="406" t="n"/>
      <c r="FRT50" s="406" t="n"/>
      <c r="FRU50" s="406" t="n"/>
      <c r="FRV50" s="406" t="n"/>
      <c r="FRW50" s="406" t="n"/>
      <c r="FRX50" s="406" t="n"/>
      <c r="FRY50" s="406" t="n"/>
      <c r="FRZ50" s="406" t="n"/>
      <c r="FSA50" s="406" t="n"/>
      <c r="FSB50" s="406" t="n"/>
      <c r="FSC50" s="406" t="n"/>
      <c r="FSD50" s="406" t="n"/>
      <c r="FSE50" s="406" t="n"/>
      <c r="FSF50" s="406" t="n"/>
      <c r="FSG50" s="406" t="n"/>
      <c r="FSH50" s="406" t="n"/>
      <c r="FSI50" s="406" t="n"/>
      <c r="FSJ50" s="406" t="n"/>
      <c r="FSK50" s="406" t="n"/>
      <c r="FSL50" s="406" t="n"/>
      <c r="FSM50" s="406" t="n"/>
      <c r="FSN50" s="406" t="n"/>
      <c r="FSO50" s="406" t="n"/>
      <c r="FSP50" s="406" t="n"/>
      <c r="FSQ50" s="406" t="n"/>
      <c r="FSR50" s="406" t="n"/>
      <c r="FSS50" s="406" t="n"/>
      <c r="FST50" s="406" t="n"/>
      <c r="FSU50" s="406" t="n"/>
      <c r="FSV50" s="406" t="n"/>
      <c r="FSW50" s="406" t="n"/>
      <c r="FSX50" s="406" t="n"/>
      <c r="FSY50" s="406" t="n"/>
      <c r="FSZ50" s="406" t="n"/>
      <c r="FTA50" s="406" t="n"/>
      <c r="FTB50" s="406" t="n"/>
      <c r="FTC50" s="406" t="n"/>
      <c r="FTD50" s="406" t="n"/>
      <c r="FTE50" s="406" t="n"/>
      <c r="FTF50" s="406" t="n"/>
      <c r="FTG50" s="406" t="n"/>
      <c r="FTH50" s="406" t="n"/>
      <c r="FTI50" s="406" t="n"/>
      <c r="FTJ50" s="406" t="n"/>
      <c r="FTK50" s="406" t="n"/>
      <c r="FTL50" s="406" t="n"/>
      <c r="FTM50" s="406" t="n"/>
      <c r="FTN50" s="406" t="n"/>
      <c r="FTO50" s="406" t="n"/>
      <c r="FTP50" s="406" t="n"/>
      <c r="FTQ50" s="406" t="n"/>
      <c r="FTR50" s="406" t="n"/>
      <c r="FTS50" s="406" t="n"/>
      <c r="FTT50" s="406" t="n"/>
      <c r="FTU50" s="406" t="n"/>
      <c r="FTV50" s="406" t="n"/>
      <c r="FTW50" s="406" t="n"/>
      <c r="FTX50" s="406" t="n"/>
      <c r="FTY50" s="406" t="n"/>
      <c r="FTZ50" s="406" t="n"/>
      <c r="FUA50" s="406" t="n"/>
      <c r="FUB50" s="406" t="n"/>
      <c r="FUC50" s="406" t="n"/>
      <c r="FUD50" s="406" t="n"/>
      <c r="FUE50" s="406" t="n"/>
      <c r="FUF50" s="406" t="n"/>
      <c r="FUG50" s="406" t="n"/>
      <c r="FUH50" s="406" t="n"/>
      <c r="FUI50" s="406" t="n"/>
      <c r="FUJ50" s="406" t="n"/>
      <c r="FUK50" s="406" t="n"/>
      <c r="FUL50" s="406" t="n"/>
      <c r="FUM50" s="406" t="n"/>
      <c r="FUN50" s="406" t="n"/>
      <c r="FUO50" s="406" t="n"/>
      <c r="FUP50" s="406" t="n"/>
      <c r="FUQ50" s="406" t="n"/>
      <c r="FUR50" s="406" t="n"/>
      <c r="FUS50" s="406" t="n"/>
      <c r="FUT50" s="406" t="n"/>
      <c r="FUU50" s="406" t="n"/>
      <c r="FUV50" s="406" t="n"/>
      <c r="FUW50" s="406" t="n"/>
      <c r="FUX50" s="406" t="n"/>
      <c r="FUY50" s="406" t="n"/>
      <c r="FUZ50" s="406" t="n"/>
      <c r="FVA50" s="406" t="n"/>
      <c r="FVB50" s="406" t="n"/>
      <c r="FVC50" s="406" t="n"/>
      <c r="FVD50" s="406" t="n"/>
      <c r="FVE50" s="406" t="n"/>
      <c r="FVF50" s="406" t="n"/>
      <c r="FVG50" s="406" t="n"/>
      <c r="FVH50" s="406" t="n"/>
      <c r="FVI50" s="406" t="n"/>
      <c r="FVJ50" s="406" t="n"/>
      <c r="FVK50" s="406" t="n"/>
      <c r="FVL50" s="406" t="n"/>
      <c r="FVM50" s="406" t="n"/>
      <c r="FVN50" s="406" t="n"/>
      <c r="FVO50" s="406" t="n"/>
      <c r="FVP50" s="406" t="n"/>
      <c r="FVQ50" s="406" t="n"/>
      <c r="FVR50" s="406" t="n"/>
      <c r="FVS50" s="406" t="n"/>
      <c r="FVT50" s="406" t="n"/>
      <c r="FVU50" s="406" t="n"/>
      <c r="FVV50" s="406" t="n"/>
      <c r="FVW50" s="406" t="n"/>
      <c r="FVX50" s="406" t="n"/>
      <c r="FVY50" s="406" t="n"/>
      <c r="FVZ50" s="406" t="n"/>
      <c r="FWA50" s="406" t="n"/>
      <c r="FWB50" s="406" t="n"/>
      <c r="FWC50" s="406" t="n"/>
      <c r="FWD50" s="406" t="n"/>
      <c r="FWE50" s="406" t="n"/>
      <c r="FWF50" s="406" t="n"/>
      <c r="FWG50" s="406" t="n"/>
      <c r="FWH50" s="406" t="n"/>
      <c r="FWI50" s="406" t="n"/>
      <c r="FWJ50" s="406" t="n"/>
      <c r="FWK50" s="406" t="n"/>
      <c r="FWL50" s="406" t="n"/>
      <c r="FWM50" s="406" t="n"/>
      <c r="FWN50" s="406" t="n"/>
      <c r="FWO50" s="406" t="n"/>
      <c r="FWP50" s="406" t="n"/>
      <c r="FWQ50" s="406" t="n"/>
      <c r="FWR50" s="406" t="n"/>
      <c r="FWS50" s="406" t="n"/>
      <c r="FWT50" s="406" t="n"/>
      <c r="FWU50" s="406" t="n"/>
      <c r="FWV50" s="406" t="n"/>
      <c r="FWW50" s="406" t="n"/>
      <c r="FWX50" s="406" t="n"/>
      <c r="FWY50" s="406" t="n"/>
      <c r="FWZ50" s="406" t="n"/>
      <c r="FXA50" s="406" t="n"/>
      <c r="FXB50" s="406" t="n"/>
      <c r="FXC50" s="406" t="n"/>
      <c r="FXD50" s="406" t="n"/>
      <c r="FXE50" s="406" t="n"/>
      <c r="FXF50" s="406" t="n"/>
      <c r="FXG50" s="406" t="n"/>
      <c r="FXH50" s="406" t="n"/>
      <c r="FXI50" s="406" t="n"/>
      <c r="FXJ50" s="406" t="n"/>
      <c r="FXK50" s="406" t="n"/>
      <c r="FXL50" s="406" t="n"/>
      <c r="FXM50" s="406" t="n"/>
      <c r="FXN50" s="406" t="n"/>
      <c r="FXO50" s="406" t="n"/>
      <c r="FXP50" s="406" t="n"/>
      <c r="FXQ50" s="406" t="n"/>
      <c r="FXR50" s="406" t="n"/>
      <c r="FXS50" s="406" t="n"/>
      <c r="FXT50" s="406" t="n"/>
      <c r="FXU50" s="406" t="n"/>
      <c r="FXV50" s="406" t="n"/>
      <c r="FXW50" s="406" t="n"/>
      <c r="FXX50" s="406" t="n"/>
      <c r="FXY50" s="406" t="n"/>
      <c r="FXZ50" s="406" t="n"/>
      <c r="FYA50" s="406" t="n"/>
      <c r="FYB50" s="406" t="n"/>
      <c r="FYC50" s="406" t="n"/>
      <c r="FYD50" s="406" t="n"/>
      <c r="FYE50" s="406" t="n"/>
      <c r="FYF50" s="406" t="n"/>
      <c r="FYG50" s="406" t="n"/>
      <c r="FYH50" s="406" t="n"/>
      <c r="FYI50" s="406" t="n"/>
      <c r="FYJ50" s="406" t="n"/>
      <c r="FYK50" s="406" t="n"/>
      <c r="FYL50" s="406" t="n"/>
      <c r="FYM50" s="406" t="n"/>
      <c r="FYN50" s="406" t="n"/>
      <c r="FYO50" s="406" t="n"/>
      <c r="FYP50" s="406" t="n"/>
      <c r="FYQ50" s="406" t="n"/>
      <c r="FYR50" s="406" t="n"/>
      <c r="FYS50" s="406" t="n"/>
      <c r="FYT50" s="406" t="n"/>
      <c r="FYU50" s="406" t="n"/>
      <c r="FYV50" s="406" t="n"/>
      <c r="FYW50" s="406" t="n"/>
      <c r="FYX50" s="406" t="n"/>
      <c r="FYY50" s="406" t="n"/>
      <c r="FYZ50" s="406" t="n"/>
      <c r="FZA50" s="406" t="n"/>
      <c r="FZB50" s="406" t="n"/>
      <c r="FZC50" s="406" t="n"/>
      <c r="FZD50" s="406" t="n"/>
      <c r="FZE50" s="406" t="n"/>
      <c r="FZF50" s="406" t="n"/>
      <c r="FZG50" s="406" t="n"/>
      <c r="FZH50" s="406" t="n"/>
      <c r="FZI50" s="406" t="n"/>
      <c r="FZJ50" s="406" t="n"/>
      <c r="FZK50" s="406" t="n"/>
      <c r="FZL50" s="406" t="n"/>
      <c r="FZM50" s="406" t="n"/>
      <c r="FZN50" s="406" t="n"/>
      <c r="FZO50" s="406" t="n"/>
      <c r="FZP50" s="406" t="n"/>
      <c r="FZQ50" s="406" t="n"/>
      <c r="FZR50" s="406" t="n"/>
      <c r="FZS50" s="406" t="n"/>
      <c r="FZT50" s="406" t="n"/>
      <c r="FZU50" s="406" t="n"/>
      <c r="FZV50" s="406" t="n"/>
      <c r="FZW50" s="406" t="n"/>
      <c r="FZX50" s="406" t="n"/>
      <c r="FZY50" s="406" t="n"/>
      <c r="FZZ50" s="406" t="n"/>
      <c r="GAA50" s="406" t="n"/>
      <c r="GAB50" s="406" t="n"/>
      <c r="GAC50" s="406" t="n"/>
      <c r="GAD50" s="406" t="n"/>
      <c r="GAE50" s="406" t="n"/>
      <c r="GAF50" s="406" t="n"/>
      <c r="GAG50" s="406" t="n"/>
      <c r="GAH50" s="406" t="n"/>
      <c r="GAI50" s="406" t="n"/>
      <c r="GAJ50" s="406" t="n"/>
      <c r="GAK50" s="406" t="n"/>
      <c r="GAL50" s="406" t="n"/>
      <c r="GAM50" s="406" t="n"/>
      <c r="GAN50" s="406" t="n"/>
      <c r="GAO50" s="406" t="n"/>
      <c r="GAP50" s="406" t="n"/>
      <c r="GAQ50" s="406" t="n"/>
      <c r="GAR50" s="406" t="n"/>
      <c r="GAS50" s="406" t="n"/>
      <c r="GAT50" s="406" t="n"/>
      <c r="GAU50" s="406" t="n"/>
      <c r="GAV50" s="406" t="n"/>
      <c r="GAW50" s="406" t="n"/>
      <c r="GAX50" s="406" t="n"/>
      <c r="GAY50" s="406" t="n"/>
      <c r="GAZ50" s="406" t="n"/>
      <c r="GBA50" s="406" t="n"/>
      <c r="GBB50" s="406" t="n"/>
      <c r="GBC50" s="406" t="n"/>
      <c r="GBD50" s="406" t="n"/>
      <c r="GBE50" s="406" t="n"/>
      <c r="GBF50" s="406" t="n"/>
      <c r="GBG50" s="406" t="n"/>
      <c r="GBH50" s="406" t="n"/>
      <c r="GBI50" s="406" t="n"/>
      <c r="GBJ50" s="406" t="n"/>
      <c r="GBK50" s="406" t="n"/>
      <c r="GBL50" s="406" t="n"/>
      <c r="GBM50" s="406" t="n"/>
      <c r="GBN50" s="406" t="n"/>
      <c r="GBO50" s="406" t="n"/>
      <c r="GBP50" s="406" t="n"/>
      <c r="GBQ50" s="406" t="n"/>
      <c r="GBR50" s="406" t="n"/>
      <c r="GBS50" s="406" t="n"/>
      <c r="GBT50" s="406" t="n"/>
      <c r="GBU50" s="406" t="n"/>
      <c r="GBV50" s="406" t="n"/>
      <c r="GBW50" s="406" t="n"/>
      <c r="GBX50" s="406" t="n"/>
      <c r="GBY50" s="406" t="n"/>
      <c r="GBZ50" s="406" t="n"/>
      <c r="GCA50" s="406" t="n"/>
      <c r="GCB50" s="406" t="n"/>
      <c r="GCC50" s="406" t="n"/>
      <c r="GCD50" s="406" t="n"/>
      <c r="GCE50" s="406" t="n"/>
      <c r="GCF50" s="406" t="n"/>
      <c r="GCG50" s="406" t="n"/>
      <c r="GCH50" s="406" t="n"/>
      <c r="GCI50" s="406" t="n"/>
      <c r="GCJ50" s="406" t="n"/>
      <c r="GCK50" s="406" t="n"/>
      <c r="GCL50" s="406" t="n"/>
      <c r="GCM50" s="406" t="n"/>
      <c r="GCN50" s="406" t="n"/>
      <c r="GCO50" s="406" t="n"/>
      <c r="GCP50" s="406" t="n"/>
      <c r="GCQ50" s="406" t="n"/>
      <c r="GCR50" s="406" t="n"/>
      <c r="GCS50" s="406" t="n"/>
      <c r="GCT50" s="406" t="n"/>
      <c r="GCU50" s="406" t="n"/>
      <c r="GCV50" s="406" t="n"/>
      <c r="GCW50" s="406" t="n"/>
      <c r="GCX50" s="406" t="n"/>
      <c r="GCY50" s="406" t="n"/>
      <c r="GCZ50" s="406" t="n"/>
      <c r="GDA50" s="406" t="n"/>
      <c r="GDB50" s="406" t="n"/>
      <c r="GDC50" s="406" t="n"/>
      <c r="GDD50" s="406" t="n"/>
      <c r="GDE50" s="406" t="n"/>
      <c r="GDF50" s="406" t="n"/>
      <c r="GDG50" s="406" t="n"/>
      <c r="GDH50" s="406" t="n"/>
      <c r="GDI50" s="406" t="n"/>
      <c r="GDJ50" s="406" t="n"/>
      <c r="GDK50" s="406" t="n"/>
      <c r="GDL50" s="406" t="n"/>
      <c r="GDM50" s="406" t="n"/>
      <c r="GDN50" s="406" t="n"/>
      <c r="GDO50" s="406" t="n"/>
      <c r="GDP50" s="406" t="n"/>
      <c r="GDQ50" s="406" t="n"/>
      <c r="GDR50" s="406" t="n"/>
      <c r="GDS50" s="406" t="n"/>
      <c r="GDT50" s="406" t="n"/>
      <c r="GDU50" s="406" t="n"/>
      <c r="GDV50" s="406" t="n"/>
      <c r="GDW50" s="406" t="n"/>
      <c r="GDX50" s="406" t="n"/>
      <c r="GDY50" s="406" t="n"/>
      <c r="GDZ50" s="406" t="n"/>
      <c r="GEA50" s="406" t="n"/>
      <c r="GEB50" s="406" t="n"/>
      <c r="GEC50" s="406" t="n"/>
      <c r="GED50" s="406" t="n"/>
      <c r="GEE50" s="406" t="n"/>
      <c r="GEF50" s="406" t="n"/>
      <c r="GEG50" s="406" t="n"/>
      <c r="GEH50" s="406" t="n"/>
      <c r="GEI50" s="406" t="n"/>
      <c r="GEJ50" s="406" t="n"/>
      <c r="GEK50" s="406" t="n"/>
      <c r="GEL50" s="406" t="n"/>
      <c r="GEM50" s="406" t="n"/>
      <c r="GEN50" s="406" t="n"/>
      <c r="GEO50" s="406" t="n"/>
      <c r="GEP50" s="406" t="n"/>
      <c r="GEQ50" s="406" t="n"/>
      <c r="GER50" s="406" t="n"/>
      <c r="GES50" s="406" t="n"/>
      <c r="GET50" s="406" t="n"/>
      <c r="GEU50" s="406" t="n"/>
      <c r="GEV50" s="406" t="n"/>
      <c r="GEW50" s="406" t="n"/>
      <c r="GEX50" s="406" t="n"/>
      <c r="GEY50" s="406" t="n"/>
      <c r="GEZ50" s="406" t="n"/>
      <c r="GFA50" s="406" t="n"/>
      <c r="GFB50" s="406" t="n"/>
      <c r="GFC50" s="406" t="n"/>
      <c r="GFD50" s="406" t="n"/>
      <c r="GFE50" s="406" t="n"/>
      <c r="GFF50" s="406" t="n"/>
      <c r="GFG50" s="406" t="n"/>
      <c r="GFH50" s="406" t="n"/>
      <c r="GFI50" s="406" t="n"/>
      <c r="GFJ50" s="406" t="n"/>
      <c r="GFK50" s="406" t="n"/>
      <c r="GFL50" s="406" t="n"/>
      <c r="GFM50" s="406" t="n"/>
      <c r="GFN50" s="406" t="n"/>
      <c r="GFO50" s="406" t="n"/>
      <c r="GFP50" s="406" t="n"/>
      <c r="GFQ50" s="406" t="n"/>
      <c r="GFR50" s="406" t="n"/>
      <c r="GFS50" s="406" t="n"/>
      <c r="GFT50" s="406" t="n"/>
      <c r="GFU50" s="406" t="n"/>
      <c r="GFV50" s="406" t="n"/>
      <c r="GFW50" s="406" t="n"/>
      <c r="GFX50" s="406" t="n"/>
      <c r="GFY50" s="406" t="n"/>
      <c r="GFZ50" s="406" t="n"/>
      <c r="GGA50" s="406" t="n"/>
      <c r="GGB50" s="406" t="n"/>
      <c r="GGC50" s="406" t="n"/>
      <c r="GGD50" s="406" t="n"/>
      <c r="GGE50" s="406" t="n"/>
      <c r="GGF50" s="406" t="n"/>
      <c r="GGG50" s="406" t="n"/>
      <c r="GGH50" s="406" t="n"/>
      <c r="GGI50" s="406" t="n"/>
      <c r="GGJ50" s="406" t="n"/>
      <c r="GGK50" s="406" t="n"/>
      <c r="GGL50" s="406" t="n"/>
      <c r="GGM50" s="406" t="n"/>
      <c r="GGN50" s="406" t="n"/>
      <c r="GGO50" s="406" t="n"/>
      <c r="GGP50" s="406" t="n"/>
      <c r="GGQ50" s="406" t="n"/>
      <c r="GGR50" s="406" t="n"/>
      <c r="GGS50" s="406" t="n"/>
      <c r="GGT50" s="406" t="n"/>
      <c r="GGU50" s="406" t="n"/>
      <c r="GGV50" s="406" t="n"/>
      <c r="GGW50" s="406" t="n"/>
      <c r="GGX50" s="406" t="n"/>
      <c r="GGY50" s="406" t="n"/>
      <c r="GGZ50" s="406" t="n"/>
      <c r="GHA50" s="406" t="n"/>
      <c r="GHB50" s="406" t="n"/>
      <c r="GHC50" s="406" t="n"/>
      <c r="GHD50" s="406" t="n"/>
      <c r="GHE50" s="406" t="n"/>
      <c r="GHF50" s="406" t="n"/>
      <c r="GHG50" s="406" t="n"/>
      <c r="GHH50" s="406" t="n"/>
      <c r="GHI50" s="406" t="n"/>
      <c r="GHJ50" s="406" t="n"/>
      <c r="GHK50" s="406" t="n"/>
      <c r="GHL50" s="406" t="n"/>
      <c r="GHM50" s="406" t="n"/>
      <c r="GHN50" s="406" t="n"/>
      <c r="GHO50" s="406" t="n"/>
      <c r="GHP50" s="406" t="n"/>
      <c r="GHQ50" s="406" t="n"/>
      <c r="GHR50" s="406" t="n"/>
      <c r="GHS50" s="406" t="n"/>
      <c r="GHT50" s="406" t="n"/>
      <c r="GHU50" s="406" t="n"/>
      <c r="GHV50" s="406" t="n"/>
      <c r="GHW50" s="406" t="n"/>
      <c r="GHX50" s="406" t="n"/>
      <c r="GHY50" s="406" t="n"/>
      <c r="GHZ50" s="406" t="n"/>
      <c r="GIA50" s="406" t="n"/>
      <c r="GIB50" s="406" t="n"/>
      <c r="GIC50" s="406" t="n"/>
      <c r="GID50" s="406" t="n"/>
      <c r="GIE50" s="406" t="n"/>
      <c r="GIF50" s="406" t="n"/>
      <c r="GIG50" s="406" t="n"/>
      <c r="GIH50" s="406" t="n"/>
      <c r="GII50" s="406" t="n"/>
      <c r="GIJ50" s="406" t="n"/>
      <c r="GIK50" s="406" t="n"/>
      <c r="GIL50" s="406" t="n"/>
      <c r="GIM50" s="406" t="n"/>
      <c r="GIN50" s="406" t="n"/>
      <c r="GIO50" s="406" t="n"/>
      <c r="GIP50" s="406" t="n"/>
      <c r="GIQ50" s="406" t="n"/>
      <c r="GIR50" s="406" t="n"/>
      <c r="GIS50" s="406" t="n"/>
      <c r="GIT50" s="406" t="n"/>
      <c r="GIU50" s="406" t="n"/>
      <c r="GIV50" s="406" t="n"/>
      <c r="GIW50" s="406" t="n"/>
      <c r="GIX50" s="406" t="n"/>
      <c r="GIY50" s="406" t="n"/>
      <c r="GIZ50" s="406" t="n"/>
      <c r="GJA50" s="406" t="n"/>
      <c r="GJB50" s="406" t="n"/>
      <c r="GJC50" s="406" t="n"/>
      <c r="GJD50" s="406" t="n"/>
      <c r="GJE50" s="406" t="n"/>
      <c r="GJF50" s="406" t="n"/>
      <c r="GJG50" s="406" t="n"/>
      <c r="GJH50" s="406" t="n"/>
      <c r="GJI50" s="406" t="n"/>
      <c r="GJJ50" s="406" t="n"/>
      <c r="GJK50" s="406" t="n"/>
      <c r="GJL50" s="406" t="n"/>
      <c r="GJM50" s="406" t="n"/>
      <c r="GJN50" s="406" t="n"/>
      <c r="GJO50" s="406" t="n"/>
      <c r="GJP50" s="406" t="n"/>
      <c r="GJQ50" s="406" t="n"/>
      <c r="GJR50" s="406" t="n"/>
      <c r="GJS50" s="406" t="n"/>
      <c r="GJT50" s="406" t="n"/>
      <c r="GJU50" s="406" t="n"/>
      <c r="GJV50" s="406" t="n"/>
      <c r="GJW50" s="406" t="n"/>
      <c r="GJX50" s="406" t="n"/>
      <c r="GJY50" s="406" t="n"/>
      <c r="GJZ50" s="406" t="n"/>
      <c r="GKA50" s="406" t="n"/>
      <c r="GKB50" s="406" t="n"/>
      <c r="GKC50" s="406" t="n"/>
      <c r="GKD50" s="406" t="n"/>
      <c r="GKE50" s="406" t="n"/>
      <c r="GKF50" s="406" t="n"/>
      <c r="GKG50" s="406" t="n"/>
      <c r="GKH50" s="406" t="n"/>
      <c r="GKI50" s="406" t="n"/>
      <c r="GKJ50" s="406" t="n"/>
      <c r="GKK50" s="406" t="n"/>
      <c r="GKL50" s="406" t="n"/>
      <c r="GKM50" s="406" t="n"/>
      <c r="GKN50" s="406" t="n"/>
      <c r="GKO50" s="406" t="n"/>
      <c r="GKP50" s="406" t="n"/>
      <c r="GKQ50" s="406" t="n"/>
      <c r="GKR50" s="406" t="n"/>
      <c r="GKS50" s="406" t="n"/>
      <c r="GKT50" s="406" t="n"/>
      <c r="GKU50" s="406" t="n"/>
      <c r="GKV50" s="406" t="n"/>
      <c r="GKW50" s="406" t="n"/>
      <c r="GKX50" s="406" t="n"/>
      <c r="GKY50" s="406" t="n"/>
      <c r="GKZ50" s="406" t="n"/>
      <c r="GLA50" s="406" t="n"/>
      <c r="GLB50" s="406" t="n"/>
      <c r="GLC50" s="406" t="n"/>
      <c r="GLD50" s="406" t="n"/>
      <c r="GLE50" s="406" t="n"/>
      <c r="GLF50" s="406" t="n"/>
      <c r="GLG50" s="406" t="n"/>
      <c r="GLH50" s="406" t="n"/>
      <c r="GLI50" s="406" t="n"/>
      <c r="GLJ50" s="406" t="n"/>
      <c r="GLK50" s="406" t="n"/>
      <c r="GLL50" s="406" t="n"/>
      <c r="GLM50" s="406" t="n"/>
      <c r="GLN50" s="406" t="n"/>
      <c r="GLO50" s="406" t="n"/>
      <c r="GLP50" s="406" t="n"/>
      <c r="GLQ50" s="406" t="n"/>
      <c r="GLR50" s="406" t="n"/>
      <c r="GLS50" s="406" t="n"/>
      <c r="GLT50" s="406" t="n"/>
      <c r="GLU50" s="406" t="n"/>
      <c r="GLV50" s="406" t="n"/>
      <c r="GLW50" s="406" t="n"/>
      <c r="GLX50" s="406" t="n"/>
      <c r="GLY50" s="406" t="n"/>
      <c r="GLZ50" s="406" t="n"/>
      <c r="GMA50" s="406" t="n"/>
      <c r="GMB50" s="406" t="n"/>
      <c r="GMC50" s="406" t="n"/>
      <c r="GMD50" s="406" t="n"/>
      <c r="GME50" s="406" t="n"/>
      <c r="GMF50" s="406" t="n"/>
      <c r="GMG50" s="406" t="n"/>
      <c r="GMH50" s="406" t="n"/>
      <c r="GMI50" s="406" t="n"/>
      <c r="GMJ50" s="406" t="n"/>
      <c r="GMK50" s="406" t="n"/>
      <c r="GML50" s="406" t="n"/>
      <c r="GMM50" s="406" t="n"/>
      <c r="GMN50" s="406" t="n"/>
      <c r="GMO50" s="406" t="n"/>
      <c r="GMP50" s="406" t="n"/>
      <c r="GMQ50" s="406" t="n"/>
      <c r="GMR50" s="406" t="n"/>
      <c r="GMS50" s="406" t="n"/>
      <c r="GMT50" s="406" t="n"/>
      <c r="GMU50" s="406" t="n"/>
      <c r="GMV50" s="406" t="n"/>
      <c r="GMW50" s="406" t="n"/>
      <c r="GMX50" s="406" t="n"/>
      <c r="GMY50" s="406" t="n"/>
      <c r="GMZ50" s="406" t="n"/>
      <c r="GNA50" s="406" t="n"/>
      <c r="GNB50" s="406" t="n"/>
      <c r="GNC50" s="406" t="n"/>
      <c r="GND50" s="406" t="n"/>
      <c r="GNE50" s="406" t="n"/>
      <c r="GNF50" s="406" t="n"/>
      <c r="GNG50" s="406" t="n"/>
      <c r="GNH50" s="406" t="n"/>
      <c r="GNI50" s="406" t="n"/>
      <c r="GNJ50" s="406" t="n"/>
      <c r="GNK50" s="406" t="n"/>
      <c r="GNL50" s="406" t="n"/>
      <c r="GNM50" s="406" t="n"/>
      <c r="GNN50" s="406" t="n"/>
      <c r="GNO50" s="406" t="n"/>
      <c r="GNP50" s="406" t="n"/>
      <c r="GNQ50" s="406" t="n"/>
      <c r="GNR50" s="406" t="n"/>
      <c r="GNS50" s="406" t="n"/>
      <c r="GNT50" s="406" t="n"/>
      <c r="GNU50" s="406" t="n"/>
      <c r="GNV50" s="406" t="n"/>
      <c r="GNW50" s="406" t="n"/>
      <c r="GNX50" s="406" t="n"/>
      <c r="GNY50" s="406" t="n"/>
      <c r="GNZ50" s="406" t="n"/>
      <c r="GOA50" s="406" t="n"/>
      <c r="GOB50" s="406" t="n"/>
      <c r="GOC50" s="406" t="n"/>
      <c r="GOD50" s="406" t="n"/>
      <c r="GOE50" s="406" t="n"/>
      <c r="GOF50" s="406" t="n"/>
      <c r="GOG50" s="406" t="n"/>
      <c r="GOH50" s="406" t="n"/>
      <c r="GOI50" s="406" t="n"/>
      <c r="GOJ50" s="406" t="n"/>
      <c r="GOK50" s="406" t="n"/>
      <c r="GOL50" s="406" t="n"/>
      <c r="GOM50" s="406" t="n"/>
      <c r="GON50" s="406" t="n"/>
      <c r="GOO50" s="406" t="n"/>
      <c r="GOP50" s="406" t="n"/>
      <c r="GOQ50" s="406" t="n"/>
      <c r="GOR50" s="406" t="n"/>
      <c r="GOS50" s="406" t="n"/>
      <c r="GOT50" s="406" t="n"/>
      <c r="GOU50" s="406" t="n"/>
      <c r="GOV50" s="406" t="n"/>
      <c r="GOW50" s="406" t="n"/>
      <c r="GOX50" s="406" t="n"/>
      <c r="GOY50" s="406" t="n"/>
      <c r="GOZ50" s="406" t="n"/>
      <c r="GPA50" s="406" t="n"/>
      <c r="GPB50" s="406" t="n"/>
      <c r="GPC50" s="406" t="n"/>
      <c r="GPD50" s="406" t="n"/>
      <c r="GPE50" s="406" t="n"/>
      <c r="GPF50" s="406" t="n"/>
      <c r="GPG50" s="406" t="n"/>
      <c r="GPH50" s="406" t="n"/>
      <c r="GPI50" s="406" t="n"/>
      <c r="GPJ50" s="406" t="n"/>
      <c r="GPK50" s="406" t="n"/>
      <c r="GPL50" s="406" t="n"/>
      <c r="GPM50" s="406" t="n"/>
      <c r="GPN50" s="406" t="n"/>
      <c r="GPO50" s="406" t="n"/>
      <c r="GPP50" s="406" t="n"/>
      <c r="GPQ50" s="406" t="n"/>
      <c r="GPR50" s="406" t="n"/>
      <c r="GPS50" s="406" t="n"/>
      <c r="GPT50" s="406" t="n"/>
      <c r="GPU50" s="406" t="n"/>
      <c r="GPV50" s="406" t="n"/>
      <c r="GPW50" s="406" t="n"/>
      <c r="GPX50" s="406" t="n"/>
      <c r="GPY50" s="406" t="n"/>
      <c r="GPZ50" s="406" t="n"/>
      <c r="GQA50" s="406" t="n"/>
      <c r="GQB50" s="406" t="n"/>
      <c r="GQC50" s="406" t="n"/>
      <c r="GQD50" s="406" t="n"/>
      <c r="GQE50" s="406" t="n"/>
      <c r="GQF50" s="406" t="n"/>
      <c r="GQG50" s="406" t="n"/>
      <c r="GQH50" s="406" t="n"/>
      <c r="GQI50" s="406" t="n"/>
      <c r="GQJ50" s="406" t="n"/>
      <c r="GQK50" s="406" t="n"/>
      <c r="GQL50" s="406" t="n"/>
      <c r="GQM50" s="406" t="n"/>
      <c r="GQN50" s="406" t="n"/>
      <c r="GQO50" s="406" t="n"/>
      <c r="GQP50" s="406" t="n"/>
      <c r="GQQ50" s="406" t="n"/>
      <c r="GQR50" s="406" t="n"/>
      <c r="GQS50" s="406" t="n"/>
      <c r="GQT50" s="406" t="n"/>
      <c r="GQU50" s="406" t="n"/>
      <c r="GQV50" s="406" t="n"/>
      <c r="GQW50" s="406" t="n"/>
      <c r="GQX50" s="406" t="n"/>
      <c r="GQY50" s="406" t="n"/>
      <c r="GQZ50" s="406" t="n"/>
      <c r="GRA50" s="406" t="n"/>
      <c r="GRB50" s="406" t="n"/>
      <c r="GRC50" s="406" t="n"/>
      <c r="GRD50" s="406" t="n"/>
      <c r="GRE50" s="406" t="n"/>
      <c r="GRF50" s="406" t="n"/>
      <c r="GRG50" s="406" t="n"/>
      <c r="GRH50" s="406" t="n"/>
      <c r="GRI50" s="406" t="n"/>
      <c r="GRJ50" s="406" t="n"/>
      <c r="GRK50" s="406" t="n"/>
      <c r="GRL50" s="406" t="n"/>
      <c r="GRM50" s="406" t="n"/>
      <c r="GRN50" s="406" t="n"/>
      <c r="GRO50" s="406" t="n"/>
      <c r="GRP50" s="406" t="n"/>
      <c r="GRQ50" s="406" t="n"/>
      <c r="GRR50" s="406" t="n"/>
      <c r="GRS50" s="406" t="n"/>
      <c r="GRT50" s="406" t="n"/>
      <c r="GRU50" s="406" t="n"/>
      <c r="GRV50" s="406" t="n"/>
      <c r="GRW50" s="406" t="n"/>
      <c r="GRX50" s="406" t="n"/>
      <c r="GRY50" s="406" t="n"/>
      <c r="GRZ50" s="406" t="n"/>
      <c r="GSA50" s="406" t="n"/>
      <c r="GSB50" s="406" t="n"/>
      <c r="GSC50" s="406" t="n"/>
      <c r="GSD50" s="406" t="n"/>
      <c r="GSE50" s="406" t="n"/>
      <c r="GSF50" s="406" t="n"/>
      <c r="GSG50" s="406" t="n"/>
      <c r="GSH50" s="406" t="n"/>
      <c r="GSI50" s="406" t="n"/>
      <c r="GSJ50" s="406" t="n"/>
      <c r="GSK50" s="406" t="n"/>
      <c r="GSL50" s="406" t="n"/>
      <c r="GSM50" s="406" t="n"/>
      <c r="GSN50" s="406" t="n"/>
      <c r="GSO50" s="406" t="n"/>
      <c r="GSP50" s="406" t="n"/>
      <c r="GSQ50" s="406" t="n"/>
      <c r="GSR50" s="406" t="n"/>
      <c r="GSS50" s="406" t="n"/>
      <c r="GST50" s="406" t="n"/>
      <c r="GSU50" s="406" t="n"/>
      <c r="GSV50" s="406" t="n"/>
      <c r="GSW50" s="406" t="n"/>
      <c r="GSX50" s="406" t="n"/>
      <c r="GSY50" s="406" t="n"/>
      <c r="GSZ50" s="406" t="n"/>
      <c r="GTA50" s="406" t="n"/>
      <c r="GTB50" s="406" t="n"/>
      <c r="GTC50" s="406" t="n"/>
      <c r="GTD50" s="406" t="n"/>
      <c r="GTE50" s="406" t="n"/>
      <c r="GTF50" s="406" t="n"/>
      <c r="GTG50" s="406" t="n"/>
      <c r="GTH50" s="406" t="n"/>
      <c r="GTI50" s="406" t="n"/>
      <c r="GTJ50" s="406" t="n"/>
      <c r="GTK50" s="406" t="n"/>
      <c r="GTL50" s="406" t="n"/>
      <c r="GTM50" s="406" t="n"/>
      <c r="GTN50" s="406" t="n"/>
      <c r="GTO50" s="406" t="n"/>
      <c r="GTP50" s="406" t="n"/>
      <c r="GTQ50" s="406" t="n"/>
      <c r="GTR50" s="406" t="n"/>
      <c r="GTS50" s="406" t="n"/>
      <c r="GTT50" s="406" t="n"/>
      <c r="GTU50" s="406" t="n"/>
      <c r="GTV50" s="406" t="n"/>
      <c r="GTW50" s="406" t="n"/>
      <c r="GTX50" s="406" t="n"/>
      <c r="GTY50" s="406" t="n"/>
      <c r="GTZ50" s="406" t="n"/>
      <c r="GUA50" s="406" t="n"/>
      <c r="GUB50" s="406" t="n"/>
      <c r="GUC50" s="406" t="n"/>
      <c r="GUD50" s="406" t="n"/>
      <c r="GUE50" s="406" t="n"/>
      <c r="GUF50" s="406" t="n"/>
      <c r="GUG50" s="406" t="n"/>
      <c r="GUH50" s="406" t="n"/>
      <c r="GUI50" s="406" t="n"/>
      <c r="GUJ50" s="406" t="n"/>
      <c r="GUK50" s="406" t="n"/>
      <c r="GUL50" s="406" t="n"/>
      <c r="GUM50" s="406" t="n"/>
      <c r="GUN50" s="406" t="n"/>
      <c r="GUO50" s="406" t="n"/>
      <c r="GUP50" s="406" t="n"/>
      <c r="GUQ50" s="406" t="n"/>
      <c r="GUR50" s="406" t="n"/>
      <c r="GUS50" s="406" t="n"/>
      <c r="GUT50" s="406" t="n"/>
      <c r="GUU50" s="406" t="n"/>
      <c r="GUV50" s="406" t="n"/>
      <c r="GUW50" s="406" t="n"/>
      <c r="GUX50" s="406" t="n"/>
      <c r="GUY50" s="406" t="n"/>
      <c r="GUZ50" s="406" t="n"/>
      <c r="GVA50" s="406" t="n"/>
      <c r="GVB50" s="406" t="n"/>
      <c r="GVC50" s="406" t="n"/>
      <c r="GVD50" s="406" t="n"/>
      <c r="GVE50" s="406" t="n"/>
      <c r="GVF50" s="406" t="n"/>
      <c r="GVG50" s="406" t="n"/>
      <c r="GVH50" s="406" t="n"/>
      <c r="GVI50" s="406" t="n"/>
      <c r="GVJ50" s="406" t="n"/>
      <c r="GVK50" s="406" t="n"/>
      <c r="GVL50" s="406" t="n"/>
      <c r="GVM50" s="406" t="n"/>
      <c r="GVN50" s="406" t="n"/>
      <c r="GVO50" s="406" t="n"/>
      <c r="GVP50" s="406" t="n"/>
      <c r="GVQ50" s="406" t="n"/>
      <c r="GVR50" s="406" t="n"/>
      <c r="GVS50" s="406" t="n"/>
      <c r="GVT50" s="406" t="n"/>
      <c r="GVU50" s="406" t="n"/>
      <c r="GVV50" s="406" t="n"/>
      <c r="GVW50" s="406" t="n"/>
      <c r="GVX50" s="406" t="n"/>
      <c r="GVY50" s="406" t="n"/>
      <c r="GVZ50" s="406" t="n"/>
      <c r="GWA50" s="406" t="n"/>
      <c r="GWB50" s="406" t="n"/>
      <c r="GWC50" s="406" t="n"/>
      <c r="GWD50" s="406" t="n"/>
      <c r="GWE50" s="406" t="n"/>
      <c r="GWF50" s="406" t="n"/>
      <c r="GWG50" s="406" t="n"/>
      <c r="GWH50" s="406" t="n"/>
      <c r="GWI50" s="406" t="n"/>
      <c r="GWJ50" s="406" t="n"/>
      <c r="GWK50" s="406" t="n"/>
      <c r="GWL50" s="406" t="n"/>
      <c r="GWM50" s="406" t="n"/>
      <c r="GWN50" s="406" t="n"/>
      <c r="GWO50" s="406" t="n"/>
      <c r="GWP50" s="406" t="n"/>
      <c r="GWQ50" s="406" t="n"/>
      <c r="GWR50" s="406" t="n"/>
      <c r="GWS50" s="406" t="n"/>
      <c r="GWT50" s="406" t="n"/>
      <c r="GWU50" s="406" t="n"/>
      <c r="GWV50" s="406" t="n"/>
      <c r="GWW50" s="406" t="n"/>
      <c r="GWX50" s="406" t="n"/>
      <c r="GWY50" s="406" t="n"/>
      <c r="GWZ50" s="406" t="n"/>
      <c r="GXA50" s="406" t="n"/>
      <c r="GXB50" s="406" t="n"/>
      <c r="GXC50" s="406" t="n"/>
      <c r="GXD50" s="406" t="n"/>
      <c r="GXE50" s="406" t="n"/>
      <c r="GXF50" s="406" t="n"/>
      <c r="GXG50" s="406" t="n"/>
      <c r="GXH50" s="406" t="n"/>
      <c r="GXI50" s="406" t="n"/>
      <c r="GXJ50" s="406" t="n"/>
      <c r="GXK50" s="406" t="n"/>
      <c r="GXL50" s="406" t="n"/>
      <c r="GXM50" s="406" t="n"/>
      <c r="GXN50" s="406" t="n"/>
      <c r="GXO50" s="406" t="n"/>
      <c r="GXP50" s="406" t="n"/>
      <c r="GXQ50" s="406" t="n"/>
      <c r="GXR50" s="406" t="n"/>
      <c r="GXS50" s="406" t="n"/>
      <c r="GXT50" s="406" t="n"/>
      <c r="GXU50" s="406" t="n"/>
      <c r="GXV50" s="406" t="n"/>
      <c r="GXW50" s="406" t="n"/>
      <c r="GXX50" s="406" t="n"/>
      <c r="GXY50" s="406" t="n"/>
      <c r="GXZ50" s="406" t="n"/>
      <c r="GYA50" s="406" t="n"/>
      <c r="GYB50" s="406" t="n"/>
      <c r="GYC50" s="406" t="n"/>
      <c r="GYD50" s="406" t="n"/>
      <c r="GYE50" s="406" t="n"/>
      <c r="GYF50" s="406" t="n"/>
      <c r="GYG50" s="406" t="n"/>
      <c r="GYH50" s="406" t="n"/>
      <c r="GYI50" s="406" t="n"/>
      <c r="GYJ50" s="406" t="n"/>
      <c r="GYK50" s="406" t="n"/>
      <c r="GYL50" s="406" t="n"/>
      <c r="GYM50" s="406" t="n"/>
      <c r="GYN50" s="406" t="n"/>
      <c r="GYO50" s="406" t="n"/>
      <c r="GYP50" s="406" t="n"/>
      <c r="GYQ50" s="406" t="n"/>
      <c r="GYR50" s="406" t="n"/>
      <c r="GYS50" s="406" t="n"/>
      <c r="GYT50" s="406" t="n"/>
      <c r="GYU50" s="406" t="n"/>
      <c r="GYV50" s="406" t="n"/>
      <c r="GYW50" s="406" t="n"/>
      <c r="GYX50" s="406" t="n"/>
      <c r="GYY50" s="406" t="n"/>
      <c r="GYZ50" s="406" t="n"/>
      <c r="GZA50" s="406" t="n"/>
      <c r="GZB50" s="406" t="n"/>
      <c r="GZC50" s="406" t="n"/>
      <c r="GZD50" s="406" t="n"/>
      <c r="GZE50" s="406" t="n"/>
      <c r="GZF50" s="406" t="n"/>
      <c r="GZG50" s="406" t="n"/>
      <c r="GZH50" s="406" t="n"/>
      <c r="GZI50" s="406" t="n"/>
      <c r="GZJ50" s="406" t="n"/>
      <c r="GZK50" s="406" t="n"/>
      <c r="GZL50" s="406" t="n"/>
      <c r="GZM50" s="406" t="n"/>
      <c r="GZN50" s="406" t="n"/>
      <c r="GZO50" s="406" t="n"/>
      <c r="GZP50" s="406" t="n"/>
      <c r="GZQ50" s="406" t="n"/>
      <c r="GZR50" s="406" t="n"/>
      <c r="GZS50" s="406" t="n"/>
      <c r="GZT50" s="406" t="n"/>
      <c r="GZU50" s="406" t="n"/>
      <c r="GZV50" s="406" t="n"/>
      <c r="GZW50" s="406" t="n"/>
      <c r="GZX50" s="406" t="n"/>
      <c r="GZY50" s="406" t="n"/>
      <c r="GZZ50" s="406" t="n"/>
      <c r="HAA50" s="406" t="n"/>
      <c r="HAB50" s="406" t="n"/>
      <c r="HAC50" s="406" t="n"/>
      <c r="HAD50" s="406" t="n"/>
      <c r="HAE50" s="406" t="n"/>
      <c r="HAF50" s="406" t="n"/>
      <c r="HAG50" s="406" t="n"/>
      <c r="HAH50" s="406" t="n"/>
      <c r="HAI50" s="406" t="n"/>
      <c r="HAJ50" s="406" t="n"/>
      <c r="HAK50" s="406" t="n"/>
      <c r="HAL50" s="406" t="n"/>
      <c r="HAM50" s="406" t="n"/>
      <c r="HAN50" s="406" t="n"/>
      <c r="HAO50" s="406" t="n"/>
      <c r="HAP50" s="406" t="n"/>
      <c r="HAQ50" s="406" t="n"/>
      <c r="HAR50" s="406" t="n"/>
      <c r="HAS50" s="406" t="n"/>
      <c r="HAT50" s="406" t="n"/>
      <c r="HAU50" s="406" t="n"/>
      <c r="HAV50" s="406" t="n"/>
      <c r="HAW50" s="406" t="n"/>
      <c r="HAX50" s="406" t="n"/>
      <c r="HAY50" s="406" t="n"/>
      <c r="HAZ50" s="406" t="n"/>
      <c r="HBA50" s="406" t="n"/>
      <c r="HBB50" s="406" t="n"/>
      <c r="HBC50" s="406" t="n"/>
      <c r="HBD50" s="406" t="n"/>
      <c r="HBE50" s="406" t="n"/>
      <c r="HBF50" s="406" t="n"/>
      <c r="HBG50" s="406" t="n"/>
      <c r="HBH50" s="406" t="n"/>
      <c r="HBI50" s="406" t="n"/>
      <c r="HBJ50" s="406" t="n"/>
      <c r="HBK50" s="406" t="n"/>
      <c r="HBL50" s="406" t="n"/>
      <c r="HBM50" s="406" t="n"/>
      <c r="HBN50" s="406" t="n"/>
      <c r="HBO50" s="406" t="n"/>
      <c r="HBP50" s="406" t="n"/>
      <c r="HBQ50" s="406" t="n"/>
      <c r="HBR50" s="406" t="n"/>
      <c r="HBS50" s="406" t="n"/>
      <c r="HBT50" s="406" t="n"/>
      <c r="HBU50" s="406" t="n"/>
      <c r="HBV50" s="406" t="n"/>
      <c r="HBW50" s="406" t="n"/>
      <c r="HBX50" s="406" t="n"/>
      <c r="HBY50" s="406" t="n"/>
      <c r="HBZ50" s="406" t="n"/>
      <c r="HCA50" s="406" t="n"/>
      <c r="HCB50" s="406" t="n"/>
      <c r="HCC50" s="406" t="n"/>
      <c r="HCD50" s="406" t="n"/>
      <c r="HCE50" s="406" t="n"/>
      <c r="HCF50" s="406" t="n"/>
      <c r="HCG50" s="406" t="n"/>
      <c r="HCH50" s="406" t="n"/>
      <c r="HCI50" s="406" t="n"/>
      <c r="HCJ50" s="406" t="n"/>
      <c r="HCK50" s="406" t="n"/>
      <c r="HCL50" s="406" t="n"/>
      <c r="HCM50" s="406" t="n"/>
      <c r="HCN50" s="406" t="n"/>
      <c r="HCO50" s="406" t="n"/>
      <c r="HCP50" s="406" t="n"/>
      <c r="HCQ50" s="406" t="n"/>
      <c r="HCR50" s="406" t="n"/>
      <c r="HCS50" s="406" t="n"/>
      <c r="HCT50" s="406" t="n"/>
      <c r="HCU50" s="406" t="n"/>
      <c r="HCV50" s="406" t="n"/>
      <c r="HCW50" s="406" t="n"/>
      <c r="HCX50" s="406" t="n"/>
      <c r="HCY50" s="406" t="n"/>
      <c r="HCZ50" s="406" t="n"/>
      <c r="HDA50" s="406" t="n"/>
      <c r="HDB50" s="406" t="n"/>
      <c r="HDC50" s="406" t="n"/>
      <c r="HDD50" s="406" t="n"/>
      <c r="HDE50" s="406" t="n"/>
      <c r="HDF50" s="406" t="n"/>
      <c r="HDG50" s="406" t="n"/>
      <c r="HDH50" s="406" t="n"/>
      <c r="HDI50" s="406" t="n"/>
      <c r="HDJ50" s="406" t="n"/>
      <c r="HDK50" s="406" t="n"/>
      <c r="HDL50" s="406" t="n"/>
      <c r="HDM50" s="406" t="n"/>
      <c r="HDN50" s="406" t="n"/>
      <c r="HDO50" s="406" t="n"/>
      <c r="HDP50" s="406" t="n"/>
      <c r="HDQ50" s="406" t="n"/>
      <c r="HDR50" s="406" t="n"/>
      <c r="HDS50" s="406" t="n"/>
      <c r="HDT50" s="406" t="n"/>
      <c r="HDU50" s="406" t="n"/>
      <c r="HDV50" s="406" t="n"/>
      <c r="HDW50" s="406" t="n"/>
      <c r="HDX50" s="406" t="n"/>
      <c r="HDY50" s="406" t="n"/>
      <c r="HDZ50" s="406" t="n"/>
      <c r="HEA50" s="406" t="n"/>
      <c r="HEB50" s="406" t="n"/>
      <c r="HEC50" s="406" t="n"/>
      <c r="HED50" s="406" t="n"/>
      <c r="HEE50" s="406" t="n"/>
      <c r="HEF50" s="406" t="n"/>
      <c r="HEG50" s="406" t="n"/>
      <c r="HEH50" s="406" t="n"/>
      <c r="HEI50" s="406" t="n"/>
      <c r="HEJ50" s="406" t="n"/>
      <c r="HEK50" s="406" t="n"/>
      <c r="HEL50" s="406" t="n"/>
      <c r="HEM50" s="406" t="n"/>
      <c r="HEN50" s="406" t="n"/>
      <c r="HEO50" s="406" t="n"/>
      <c r="HEP50" s="406" t="n"/>
      <c r="HEQ50" s="406" t="n"/>
      <c r="HER50" s="406" t="n"/>
      <c r="HES50" s="406" t="n"/>
      <c r="HET50" s="406" t="n"/>
      <c r="HEU50" s="406" t="n"/>
      <c r="HEV50" s="406" t="n"/>
      <c r="HEW50" s="406" t="n"/>
      <c r="HEX50" s="406" t="n"/>
      <c r="HEY50" s="406" t="n"/>
      <c r="HEZ50" s="406" t="n"/>
      <c r="HFA50" s="406" t="n"/>
      <c r="HFB50" s="406" t="n"/>
      <c r="HFC50" s="406" t="n"/>
      <c r="HFD50" s="406" t="n"/>
      <c r="HFE50" s="406" t="n"/>
      <c r="HFF50" s="406" t="n"/>
      <c r="HFG50" s="406" t="n"/>
      <c r="HFH50" s="406" t="n"/>
      <c r="HFI50" s="406" t="n"/>
      <c r="HFJ50" s="406" t="n"/>
      <c r="HFK50" s="406" t="n"/>
      <c r="HFL50" s="406" t="n"/>
      <c r="HFM50" s="406" t="n"/>
      <c r="HFN50" s="406" t="n"/>
      <c r="HFO50" s="406" t="n"/>
      <c r="HFP50" s="406" t="n"/>
      <c r="HFQ50" s="406" t="n"/>
      <c r="HFR50" s="406" t="n"/>
      <c r="HFS50" s="406" t="n"/>
      <c r="HFT50" s="406" t="n"/>
      <c r="HFU50" s="406" t="n"/>
      <c r="HFV50" s="406" t="n"/>
      <c r="HFW50" s="406" t="n"/>
      <c r="HFX50" s="406" t="n"/>
      <c r="HFY50" s="406" t="n"/>
      <c r="HFZ50" s="406" t="n"/>
      <c r="HGA50" s="406" t="n"/>
      <c r="HGB50" s="406" t="n"/>
      <c r="HGC50" s="406" t="n"/>
      <c r="HGD50" s="406" t="n"/>
      <c r="HGE50" s="406" t="n"/>
      <c r="HGF50" s="406" t="n"/>
      <c r="HGG50" s="406" t="n"/>
      <c r="HGH50" s="406" t="n"/>
      <c r="HGI50" s="406" t="n"/>
      <c r="HGJ50" s="406" t="n"/>
      <c r="HGK50" s="406" t="n"/>
      <c r="HGL50" s="406" t="n"/>
      <c r="HGM50" s="406" t="n"/>
      <c r="HGN50" s="406" t="n"/>
      <c r="HGO50" s="406" t="n"/>
      <c r="HGP50" s="406" t="n"/>
      <c r="HGQ50" s="406" t="n"/>
      <c r="HGR50" s="406" t="n"/>
      <c r="HGS50" s="406" t="n"/>
      <c r="HGT50" s="406" t="n"/>
      <c r="HGU50" s="406" t="n"/>
      <c r="HGV50" s="406" t="n"/>
      <c r="HGW50" s="406" t="n"/>
      <c r="HGX50" s="406" t="n"/>
      <c r="HGY50" s="406" t="n"/>
      <c r="HGZ50" s="406" t="n"/>
      <c r="HHA50" s="406" t="n"/>
      <c r="HHB50" s="406" t="n"/>
      <c r="HHC50" s="406" t="n"/>
      <c r="HHD50" s="406" t="n"/>
      <c r="HHE50" s="406" t="n"/>
      <c r="HHF50" s="406" t="n"/>
      <c r="HHG50" s="406" t="n"/>
      <c r="HHH50" s="406" t="n"/>
      <c r="HHI50" s="406" t="n"/>
      <c r="HHJ50" s="406" t="n"/>
      <c r="HHK50" s="406" t="n"/>
      <c r="HHL50" s="406" t="n"/>
      <c r="HHM50" s="406" t="n"/>
      <c r="HHN50" s="406" t="n"/>
      <c r="HHO50" s="406" t="n"/>
      <c r="HHP50" s="406" t="n"/>
      <c r="HHQ50" s="406" t="n"/>
      <c r="HHR50" s="406" t="n"/>
      <c r="HHS50" s="406" t="n"/>
      <c r="HHT50" s="406" t="n"/>
      <c r="HHU50" s="406" t="n"/>
      <c r="HHV50" s="406" t="n"/>
      <c r="HHW50" s="406" t="n"/>
      <c r="HHX50" s="406" t="n"/>
      <c r="HHY50" s="406" t="n"/>
      <c r="HHZ50" s="406" t="n"/>
      <c r="HIA50" s="406" t="n"/>
      <c r="HIB50" s="406" t="n"/>
      <c r="HIC50" s="406" t="n"/>
      <c r="HID50" s="406" t="n"/>
      <c r="HIE50" s="406" t="n"/>
      <c r="HIF50" s="406" t="n"/>
      <c r="HIG50" s="406" t="n"/>
      <c r="HIH50" s="406" t="n"/>
      <c r="HII50" s="406" t="n"/>
      <c r="HIJ50" s="406" t="n"/>
      <c r="HIK50" s="406" t="n"/>
      <c r="HIL50" s="406" t="n"/>
      <c r="HIM50" s="406" t="n"/>
      <c r="HIN50" s="406" t="n"/>
      <c r="HIO50" s="406" t="n"/>
      <c r="HIP50" s="406" t="n"/>
      <c r="HIQ50" s="406" t="n"/>
      <c r="HIR50" s="406" t="n"/>
      <c r="HIS50" s="406" t="n"/>
      <c r="HIT50" s="406" t="n"/>
      <c r="HIU50" s="406" t="n"/>
      <c r="HIV50" s="406" t="n"/>
      <c r="HIW50" s="406" t="n"/>
      <c r="HIX50" s="406" t="n"/>
      <c r="HIY50" s="406" t="n"/>
      <c r="HIZ50" s="406" t="n"/>
      <c r="HJA50" s="406" t="n"/>
      <c r="HJB50" s="406" t="n"/>
      <c r="HJC50" s="406" t="n"/>
      <c r="HJD50" s="406" t="n"/>
      <c r="HJE50" s="406" t="n"/>
      <c r="HJF50" s="406" t="n"/>
      <c r="HJG50" s="406" t="n"/>
      <c r="HJH50" s="406" t="n"/>
      <c r="HJI50" s="406" t="n"/>
      <c r="HJJ50" s="406" t="n"/>
      <c r="HJK50" s="406" t="n"/>
      <c r="HJL50" s="406" t="n"/>
      <c r="HJM50" s="406" t="n"/>
      <c r="HJN50" s="406" t="n"/>
      <c r="HJO50" s="406" t="n"/>
      <c r="HJP50" s="406" t="n"/>
      <c r="HJQ50" s="406" t="n"/>
      <c r="HJR50" s="406" t="n"/>
      <c r="HJS50" s="406" t="n"/>
      <c r="HJT50" s="406" t="n"/>
      <c r="HJU50" s="406" t="n"/>
      <c r="HJV50" s="406" t="n"/>
      <c r="HJW50" s="406" t="n"/>
      <c r="HJX50" s="406" t="n"/>
      <c r="HJY50" s="406" t="n"/>
      <c r="HJZ50" s="406" t="n"/>
      <c r="HKA50" s="406" t="n"/>
      <c r="HKB50" s="406" t="n"/>
      <c r="HKC50" s="406" t="n"/>
      <c r="HKD50" s="406" t="n"/>
      <c r="HKE50" s="406" t="n"/>
      <c r="HKF50" s="406" t="n"/>
      <c r="HKG50" s="406" t="n"/>
      <c r="HKH50" s="406" t="n"/>
      <c r="HKI50" s="406" t="n"/>
      <c r="HKJ50" s="406" t="n"/>
      <c r="HKK50" s="406" t="n"/>
      <c r="HKL50" s="406" t="n"/>
      <c r="HKM50" s="406" t="n"/>
      <c r="HKN50" s="406" t="n"/>
      <c r="HKO50" s="406" t="n"/>
      <c r="HKP50" s="406" t="n"/>
      <c r="HKQ50" s="406" t="n"/>
      <c r="HKR50" s="406" t="n"/>
      <c r="HKS50" s="406" t="n"/>
      <c r="HKT50" s="406" t="n"/>
      <c r="HKU50" s="406" t="n"/>
      <c r="HKV50" s="406" t="n"/>
      <c r="HKW50" s="406" t="n"/>
      <c r="HKX50" s="406" t="n"/>
      <c r="HKY50" s="406" t="n"/>
      <c r="HKZ50" s="406" t="n"/>
      <c r="HLA50" s="406" t="n"/>
      <c r="HLB50" s="406" t="n"/>
      <c r="HLC50" s="406" t="n"/>
      <c r="HLD50" s="406" t="n"/>
      <c r="HLE50" s="406" t="n"/>
      <c r="HLF50" s="406" t="n"/>
      <c r="HLG50" s="406" t="n"/>
      <c r="HLH50" s="406" t="n"/>
      <c r="HLI50" s="406" t="n"/>
      <c r="HLJ50" s="406" t="n"/>
      <c r="HLK50" s="406" t="n"/>
      <c r="HLL50" s="406" t="n"/>
      <c r="HLM50" s="406" t="n"/>
      <c r="HLN50" s="406" t="n"/>
      <c r="HLO50" s="406" t="n"/>
      <c r="HLP50" s="406" t="n"/>
      <c r="HLQ50" s="406" t="n"/>
      <c r="HLR50" s="406" t="n"/>
      <c r="HLS50" s="406" t="n"/>
      <c r="HLT50" s="406" t="n"/>
      <c r="HLU50" s="406" t="n"/>
      <c r="HLV50" s="406" t="n"/>
      <c r="HLW50" s="406" t="n"/>
      <c r="HLX50" s="406" t="n"/>
      <c r="HLY50" s="406" t="n"/>
      <c r="HLZ50" s="406" t="n"/>
      <c r="HMA50" s="406" t="n"/>
      <c r="HMB50" s="406" t="n"/>
      <c r="HMC50" s="406" t="n"/>
      <c r="HMD50" s="406" t="n"/>
      <c r="HME50" s="406" t="n"/>
      <c r="HMF50" s="406" t="n"/>
      <c r="HMG50" s="406" t="n"/>
      <c r="HMH50" s="406" t="n"/>
      <c r="HMI50" s="406" t="n"/>
      <c r="HMJ50" s="406" t="n"/>
      <c r="HMK50" s="406" t="n"/>
      <c r="HML50" s="406" t="n"/>
      <c r="HMM50" s="406" t="n"/>
      <c r="HMN50" s="406" t="n"/>
      <c r="HMO50" s="406" t="n"/>
      <c r="HMP50" s="406" t="n"/>
      <c r="HMQ50" s="406" t="n"/>
      <c r="HMR50" s="406" t="n"/>
      <c r="HMS50" s="406" t="n"/>
      <c r="HMT50" s="406" t="n"/>
      <c r="HMU50" s="406" t="n"/>
      <c r="HMV50" s="406" t="n"/>
      <c r="HMW50" s="406" t="n"/>
      <c r="HMX50" s="406" t="n"/>
      <c r="HMY50" s="406" t="n"/>
      <c r="HMZ50" s="406" t="n"/>
      <c r="HNA50" s="406" t="n"/>
      <c r="HNB50" s="406" t="n"/>
      <c r="HNC50" s="406" t="n"/>
      <c r="HND50" s="406" t="n"/>
      <c r="HNE50" s="406" t="n"/>
      <c r="HNF50" s="406" t="n"/>
      <c r="HNG50" s="406" t="n"/>
      <c r="HNH50" s="406" t="n"/>
      <c r="HNI50" s="406" t="n"/>
      <c r="HNJ50" s="406" t="n"/>
      <c r="HNK50" s="406" t="n"/>
      <c r="HNL50" s="406" t="n"/>
      <c r="HNM50" s="406" t="n"/>
      <c r="HNN50" s="406" t="n"/>
      <c r="HNO50" s="406" t="n"/>
      <c r="HNP50" s="406" t="n"/>
      <c r="HNQ50" s="406" t="n"/>
      <c r="HNR50" s="406" t="n"/>
      <c r="HNS50" s="406" t="n"/>
      <c r="HNT50" s="406" t="n"/>
      <c r="HNU50" s="406" t="n"/>
      <c r="HNV50" s="406" t="n"/>
      <c r="HNW50" s="406" t="n"/>
      <c r="HNX50" s="406" t="n"/>
      <c r="HNY50" s="406" t="n"/>
      <c r="HNZ50" s="406" t="n"/>
      <c r="HOA50" s="406" t="n"/>
      <c r="HOB50" s="406" t="n"/>
      <c r="HOC50" s="406" t="n"/>
      <c r="HOD50" s="406" t="n"/>
      <c r="HOE50" s="406" t="n"/>
      <c r="HOF50" s="406" t="n"/>
      <c r="HOG50" s="406" t="n"/>
      <c r="HOH50" s="406" t="n"/>
      <c r="HOI50" s="406" t="n"/>
      <c r="HOJ50" s="406" t="n"/>
      <c r="HOK50" s="406" t="n"/>
      <c r="HOL50" s="406" t="n"/>
      <c r="HOM50" s="406" t="n"/>
      <c r="HON50" s="406" t="n"/>
      <c r="HOO50" s="406" t="n"/>
      <c r="HOP50" s="406" t="n"/>
      <c r="HOQ50" s="406" t="n"/>
      <c r="HOR50" s="406" t="n"/>
      <c r="HOS50" s="406" t="n"/>
      <c r="HOT50" s="406" t="n"/>
      <c r="HOU50" s="406" t="n"/>
      <c r="HOV50" s="406" t="n"/>
      <c r="HOW50" s="406" t="n"/>
      <c r="HOX50" s="406" t="n"/>
      <c r="HOY50" s="406" t="n"/>
      <c r="HOZ50" s="406" t="n"/>
      <c r="HPA50" s="406" t="n"/>
      <c r="HPB50" s="406" t="n"/>
      <c r="HPC50" s="406" t="n"/>
      <c r="HPD50" s="406" t="n"/>
      <c r="HPE50" s="406" t="n"/>
      <c r="HPF50" s="406" t="n"/>
      <c r="HPG50" s="406" t="n"/>
      <c r="HPH50" s="406" t="n"/>
      <c r="HPI50" s="406" t="n"/>
      <c r="HPJ50" s="406" t="n"/>
      <c r="HPK50" s="406" t="n"/>
      <c r="HPL50" s="406" t="n"/>
      <c r="HPM50" s="406" t="n"/>
      <c r="HPN50" s="406" t="n"/>
      <c r="HPO50" s="406" t="n"/>
      <c r="HPP50" s="406" t="n"/>
      <c r="HPQ50" s="406" t="n"/>
      <c r="HPR50" s="406" t="n"/>
      <c r="HPS50" s="406" t="n"/>
      <c r="HPT50" s="406" t="n"/>
      <c r="HPU50" s="406" t="n"/>
      <c r="HPV50" s="406" t="n"/>
      <c r="HPW50" s="406" t="n"/>
      <c r="HPX50" s="406" t="n"/>
      <c r="HPY50" s="406" t="n"/>
      <c r="HPZ50" s="406" t="n"/>
      <c r="HQA50" s="406" t="n"/>
      <c r="HQB50" s="406" t="n"/>
      <c r="HQC50" s="406" t="n"/>
      <c r="HQD50" s="406" t="n"/>
      <c r="HQE50" s="406" t="n"/>
      <c r="HQF50" s="406" t="n"/>
      <c r="HQG50" s="406" t="n"/>
      <c r="HQH50" s="406" t="n"/>
      <c r="HQI50" s="406" t="n"/>
      <c r="HQJ50" s="406" t="n"/>
      <c r="HQK50" s="406" t="n"/>
      <c r="HQL50" s="406" t="n"/>
      <c r="HQM50" s="406" t="n"/>
      <c r="HQN50" s="406" t="n"/>
      <c r="HQO50" s="406" t="n"/>
      <c r="HQP50" s="406" t="n"/>
      <c r="HQQ50" s="406" t="n"/>
      <c r="HQR50" s="406" t="n"/>
      <c r="HQS50" s="406" t="n"/>
      <c r="HQT50" s="406" t="n"/>
      <c r="HQU50" s="406" t="n"/>
      <c r="HQV50" s="406" t="n"/>
      <c r="HQW50" s="406" t="n"/>
      <c r="HQX50" s="406" t="n"/>
      <c r="HQY50" s="406" t="n"/>
      <c r="HQZ50" s="406" t="n"/>
      <c r="HRA50" s="406" t="n"/>
      <c r="HRB50" s="406" t="n"/>
      <c r="HRC50" s="406" t="n"/>
      <c r="HRD50" s="406" t="n"/>
      <c r="HRE50" s="406" t="n"/>
      <c r="HRF50" s="406" t="n"/>
      <c r="HRG50" s="406" t="n"/>
      <c r="HRH50" s="406" t="n"/>
      <c r="HRI50" s="406" t="n"/>
      <c r="HRJ50" s="406" t="n"/>
      <c r="HRK50" s="406" t="n"/>
      <c r="HRL50" s="406" t="n"/>
      <c r="HRM50" s="406" t="n"/>
      <c r="HRN50" s="406" t="n"/>
      <c r="HRO50" s="406" t="n"/>
      <c r="HRP50" s="406" t="n"/>
      <c r="HRQ50" s="406" t="n"/>
      <c r="HRR50" s="406" t="n"/>
      <c r="HRS50" s="406" t="n"/>
      <c r="HRT50" s="406" t="n"/>
      <c r="HRU50" s="406" t="n"/>
      <c r="HRV50" s="406" t="n"/>
      <c r="HRW50" s="406" t="n"/>
      <c r="HRX50" s="406" t="n"/>
      <c r="HRY50" s="406" t="n"/>
      <c r="HRZ50" s="406" t="n"/>
      <c r="HSA50" s="406" t="n"/>
      <c r="HSB50" s="406" t="n"/>
      <c r="HSC50" s="406" t="n"/>
      <c r="HSD50" s="406" t="n"/>
      <c r="HSE50" s="406" t="n"/>
      <c r="HSF50" s="406" t="n"/>
      <c r="HSG50" s="406" t="n"/>
      <c r="HSH50" s="406" t="n"/>
      <c r="HSI50" s="406" t="n"/>
      <c r="HSJ50" s="406" t="n"/>
      <c r="HSK50" s="406" t="n"/>
      <c r="HSL50" s="406" t="n"/>
      <c r="HSM50" s="406" t="n"/>
      <c r="HSN50" s="406" t="n"/>
      <c r="HSO50" s="406" t="n"/>
      <c r="HSP50" s="406" t="n"/>
      <c r="HSQ50" s="406" t="n"/>
      <c r="HSR50" s="406" t="n"/>
      <c r="HSS50" s="406" t="n"/>
      <c r="HST50" s="406" t="n"/>
      <c r="HSU50" s="406" t="n"/>
      <c r="HSV50" s="406" t="n"/>
      <c r="HSW50" s="406" t="n"/>
      <c r="HSX50" s="406" t="n"/>
      <c r="HSY50" s="406" t="n"/>
      <c r="HSZ50" s="406" t="n"/>
      <c r="HTA50" s="406" t="n"/>
      <c r="HTB50" s="406" t="n"/>
      <c r="HTC50" s="406" t="n"/>
      <c r="HTD50" s="406" t="n"/>
      <c r="HTE50" s="406" t="n"/>
      <c r="HTF50" s="406" t="n"/>
      <c r="HTG50" s="406" t="n"/>
      <c r="HTH50" s="406" t="n"/>
      <c r="HTI50" s="406" t="n"/>
      <c r="HTJ50" s="406" t="n"/>
      <c r="HTK50" s="406" t="n"/>
      <c r="HTL50" s="406" t="n"/>
      <c r="HTM50" s="406" t="n"/>
      <c r="HTN50" s="406" t="n"/>
      <c r="HTO50" s="406" t="n"/>
      <c r="HTP50" s="406" t="n"/>
      <c r="HTQ50" s="406" t="n"/>
      <c r="HTR50" s="406" t="n"/>
      <c r="HTS50" s="406" t="n"/>
      <c r="HTT50" s="406" t="n"/>
      <c r="HTU50" s="406" t="n"/>
      <c r="HTV50" s="406" t="n"/>
      <c r="HTW50" s="406" t="n"/>
      <c r="HTX50" s="406" t="n"/>
      <c r="HTY50" s="406" t="n"/>
      <c r="HTZ50" s="406" t="n"/>
      <c r="HUA50" s="406" t="n"/>
      <c r="HUB50" s="406" t="n"/>
      <c r="HUC50" s="406" t="n"/>
      <c r="HUD50" s="406" t="n"/>
      <c r="HUE50" s="406" t="n"/>
      <c r="HUF50" s="406" t="n"/>
      <c r="HUG50" s="406" t="n"/>
      <c r="HUH50" s="406" t="n"/>
      <c r="HUI50" s="406" t="n"/>
      <c r="HUJ50" s="406" t="n"/>
      <c r="HUK50" s="406" t="n"/>
      <c r="HUL50" s="406" t="n"/>
      <c r="HUM50" s="406" t="n"/>
      <c r="HUN50" s="406" t="n"/>
      <c r="HUO50" s="406" t="n"/>
      <c r="HUP50" s="406" t="n"/>
      <c r="HUQ50" s="406" t="n"/>
      <c r="HUR50" s="406" t="n"/>
      <c r="HUS50" s="406" t="n"/>
      <c r="HUT50" s="406" t="n"/>
      <c r="HUU50" s="406" t="n"/>
      <c r="HUV50" s="406" t="n"/>
      <c r="HUW50" s="406" t="n"/>
      <c r="HUX50" s="406" t="n"/>
      <c r="HUY50" s="406" t="n"/>
      <c r="HUZ50" s="406" t="n"/>
      <c r="HVA50" s="406" t="n"/>
      <c r="HVB50" s="406" t="n"/>
      <c r="HVC50" s="406" t="n"/>
      <c r="HVD50" s="406" t="n"/>
      <c r="HVE50" s="406" t="n"/>
      <c r="HVF50" s="406" t="n"/>
      <c r="HVG50" s="406" t="n"/>
      <c r="HVH50" s="406" t="n"/>
      <c r="HVI50" s="406" t="n"/>
      <c r="HVJ50" s="406" t="n"/>
      <c r="HVK50" s="406" t="n"/>
      <c r="HVL50" s="406" t="n"/>
      <c r="HVM50" s="406" t="n"/>
      <c r="HVN50" s="406" t="n"/>
      <c r="HVO50" s="406" t="n"/>
      <c r="HVP50" s="406" t="n"/>
      <c r="HVQ50" s="406" t="n"/>
      <c r="HVR50" s="406" t="n"/>
      <c r="HVS50" s="406" t="n"/>
      <c r="HVT50" s="406" t="n"/>
      <c r="HVU50" s="406" t="n"/>
      <c r="HVV50" s="406" t="n"/>
      <c r="HVW50" s="406" t="n"/>
      <c r="HVX50" s="406" t="n"/>
      <c r="HVY50" s="406" t="n"/>
      <c r="HVZ50" s="406" t="n"/>
      <c r="HWA50" s="406" t="n"/>
      <c r="HWB50" s="406" t="n"/>
      <c r="HWC50" s="406" t="n"/>
      <c r="HWD50" s="406" t="n"/>
      <c r="HWE50" s="406" t="n"/>
      <c r="HWF50" s="406" t="n"/>
      <c r="HWG50" s="406" t="n"/>
      <c r="HWH50" s="406" t="n"/>
      <c r="HWI50" s="406" t="n"/>
      <c r="HWJ50" s="406" t="n"/>
      <c r="HWK50" s="406" t="n"/>
      <c r="HWL50" s="406" t="n"/>
      <c r="HWM50" s="406" t="n"/>
      <c r="HWN50" s="406" t="n"/>
      <c r="HWO50" s="406" t="n"/>
      <c r="HWP50" s="406" t="n"/>
      <c r="HWQ50" s="406" t="n"/>
      <c r="HWR50" s="406" t="n"/>
      <c r="HWS50" s="406" t="n"/>
      <c r="HWT50" s="406" t="n"/>
      <c r="HWU50" s="406" t="n"/>
      <c r="HWV50" s="406" t="n"/>
      <c r="HWW50" s="406" t="n"/>
      <c r="HWX50" s="406" t="n"/>
      <c r="HWY50" s="406" t="n"/>
      <c r="HWZ50" s="406" t="n"/>
      <c r="HXA50" s="406" t="n"/>
      <c r="HXB50" s="406" t="n"/>
      <c r="HXC50" s="406" t="n"/>
      <c r="HXD50" s="406" t="n"/>
      <c r="HXE50" s="406" t="n"/>
      <c r="HXF50" s="406" t="n"/>
      <c r="HXG50" s="406" t="n"/>
      <c r="HXH50" s="406" t="n"/>
      <c r="HXI50" s="406" t="n"/>
      <c r="HXJ50" s="406" t="n"/>
      <c r="HXK50" s="406" t="n"/>
      <c r="HXL50" s="406" t="n"/>
      <c r="HXM50" s="406" t="n"/>
      <c r="HXN50" s="406" t="n"/>
      <c r="HXO50" s="406" t="n"/>
      <c r="HXP50" s="406" t="n"/>
      <c r="HXQ50" s="406" t="n"/>
      <c r="HXR50" s="406" t="n"/>
      <c r="HXS50" s="406" t="n"/>
      <c r="HXT50" s="406" t="n"/>
      <c r="HXU50" s="406" t="n"/>
      <c r="HXV50" s="406" t="n"/>
      <c r="HXW50" s="406" t="n"/>
      <c r="HXX50" s="406" t="n"/>
      <c r="HXY50" s="406" t="n"/>
      <c r="HXZ50" s="406" t="n"/>
      <c r="HYA50" s="406" t="n"/>
      <c r="HYB50" s="406" t="n"/>
      <c r="HYC50" s="406" t="n"/>
      <c r="HYD50" s="406" t="n"/>
      <c r="HYE50" s="406" t="n"/>
      <c r="HYF50" s="406" t="n"/>
      <c r="HYG50" s="406" t="n"/>
      <c r="HYH50" s="406" t="n"/>
      <c r="HYI50" s="406" t="n"/>
      <c r="HYJ50" s="406" t="n"/>
      <c r="HYK50" s="406" t="n"/>
      <c r="HYL50" s="406" t="n"/>
      <c r="HYM50" s="406" t="n"/>
      <c r="HYN50" s="406" t="n"/>
      <c r="HYO50" s="406" t="n"/>
      <c r="HYP50" s="406" t="n"/>
      <c r="HYQ50" s="406" t="n"/>
      <c r="HYR50" s="406" t="n"/>
      <c r="HYS50" s="406" t="n"/>
      <c r="HYT50" s="406" t="n"/>
      <c r="HYU50" s="406" t="n"/>
      <c r="HYV50" s="406" t="n"/>
      <c r="HYW50" s="406" t="n"/>
      <c r="HYX50" s="406" t="n"/>
      <c r="HYY50" s="406" t="n"/>
      <c r="HYZ50" s="406" t="n"/>
      <c r="HZA50" s="406" t="n"/>
      <c r="HZB50" s="406" t="n"/>
      <c r="HZC50" s="406" t="n"/>
      <c r="HZD50" s="406" t="n"/>
      <c r="HZE50" s="406" t="n"/>
      <c r="HZF50" s="406" t="n"/>
      <c r="HZG50" s="406" t="n"/>
      <c r="HZH50" s="406" t="n"/>
      <c r="HZI50" s="406" t="n"/>
      <c r="HZJ50" s="406" t="n"/>
      <c r="HZK50" s="406" t="n"/>
      <c r="HZL50" s="406" t="n"/>
      <c r="HZM50" s="406" t="n"/>
      <c r="HZN50" s="406" t="n"/>
      <c r="HZO50" s="406" t="n"/>
      <c r="HZP50" s="406" t="n"/>
      <c r="HZQ50" s="406" t="n"/>
      <c r="HZR50" s="406" t="n"/>
      <c r="HZS50" s="406" t="n"/>
      <c r="HZT50" s="406" t="n"/>
      <c r="HZU50" s="406" t="n"/>
      <c r="HZV50" s="406" t="n"/>
      <c r="HZW50" s="406" t="n"/>
      <c r="HZX50" s="406" t="n"/>
      <c r="HZY50" s="406" t="n"/>
      <c r="HZZ50" s="406" t="n"/>
      <c r="IAA50" s="406" t="n"/>
      <c r="IAB50" s="406" t="n"/>
      <c r="IAC50" s="406" t="n"/>
      <c r="IAD50" s="406" t="n"/>
      <c r="IAE50" s="406" t="n"/>
      <c r="IAF50" s="406" t="n"/>
      <c r="IAG50" s="406" t="n"/>
      <c r="IAH50" s="406" t="n"/>
      <c r="IAI50" s="406" t="n"/>
      <c r="IAJ50" s="406" t="n"/>
      <c r="IAK50" s="406" t="n"/>
      <c r="IAL50" s="406" t="n"/>
      <c r="IAM50" s="406" t="n"/>
      <c r="IAN50" s="406" t="n"/>
      <c r="IAO50" s="406" t="n"/>
      <c r="IAP50" s="406" t="n"/>
      <c r="IAQ50" s="406" t="n"/>
      <c r="IAR50" s="406" t="n"/>
      <c r="IAS50" s="406" t="n"/>
      <c r="IAT50" s="406" t="n"/>
      <c r="IAU50" s="406" t="n"/>
      <c r="IAV50" s="406" t="n"/>
      <c r="IAW50" s="406" t="n"/>
      <c r="IAX50" s="406" t="n"/>
      <c r="IAY50" s="406" t="n"/>
      <c r="IAZ50" s="406" t="n"/>
      <c r="IBA50" s="406" t="n"/>
      <c r="IBB50" s="406" t="n"/>
      <c r="IBC50" s="406" t="n"/>
      <c r="IBD50" s="406" t="n"/>
      <c r="IBE50" s="406" t="n"/>
      <c r="IBF50" s="406" t="n"/>
      <c r="IBG50" s="406" t="n"/>
      <c r="IBH50" s="406" t="n"/>
      <c r="IBI50" s="406" t="n"/>
      <c r="IBJ50" s="406" t="n"/>
      <c r="IBK50" s="406" t="n"/>
      <c r="IBL50" s="406" t="n"/>
      <c r="IBM50" s="406" t="n"/>
      <c r="IBN50" s="406" t="n"/>
      <c r="IBO50" s="406" t="n"/>
      <c r="IBP50" s="406" t="n"/>
      <c r="IBQ50" s="406" t="n"/>
      <c r="IBR50" s="406" t="n"/>
      <c r="IBS50" s="406" t="n"/>
      <c r="IBT50" s="406" t="n"/>
      <c r="IBU50" s="406" t="n"/>
      <c r="IBV50" s="406" t="n"/>
      <c r="IBW50" s="406" t="n"/>
      <c r="IBX50" s="406" t="n"/>
      <c r="IBY50" s="406" t="n"/>
      <c r="IBZ50" s="406" t="n"/>
      <c r="ICA50" s="406" t="n"/>
      <c r="ICB50" s="406" t="n"/>
      <c r="ICC50" s="406" t="n"/>
      <c r="ICD50" s="406" t="n"/>
      <c r="ICE50" s="406" t="n"/>
      <c r="ICF50" s="406" t="n"/>
      <c r="ICG50" s="406" t="n"/>
      <c r="ICH50" s="406" t="n"/>
      <c r="ICI50" s="406" t="n"/>
      <c r="ICJ50" s="406" t="n"/>
      <c r="ICK50" s="406" t="n"/>
      <c r="ICL50" s="406" t="n"/>
      <c r="ICM50" s="406" t="n"/>
      <c r="ICN50" s="406" t="n"/>
      <c r="ICO50" s="406" t="n"/>
      <c r="ICP50" s="406" t="n"/>
      <c r="ICQ50" s="406" t="n"/>
      <c r="ICR50" s="406" t="n"/>
      <c r="ICS50" s="406" t="n"/>
      <c r="ICT50" s="406" t="n"/>
      <c r="ICU50" s="406" t="n"/>
      <c r="ICV50" s="406" t="n"/>
      <c r="ICW50" s="406" t="n"/>
      <c r="ICX50" s="406" t="n"/>
      <c r="ICY50" s="406" t="n"/>
      <c r="ICZ50" s="406" t="n"/>
      <c r="IDA50" s="406" t="n"/>
      <c r="IDB50" s="406" t="n"/>
      <c r="IDC50" s="406" t="n"/>
      <c r="IDD50" s="406" t="n"/>
      <c r="IDE50" s="406" t="n"/>
      <c r="IDF50" s="406" t="n"/>
      <c r="IDG50" s="406" t="n"/>
      <c r="IDH50" s="406" t="n"/>
      <c r="IDI50" s="406" t="n"/>
      <c r="IDJ50" s="406" t="n"/>
      <c r="IDK50" s="406" t="n"/>
      <c r="IDL50" s="406" t="n"/>
      <c r="IDM50" s="406" t="n"/>
      <c r="IDN50" s="406" t="n"/>
      <c r="IDO50" s="406" t="n"/>
      <c r="IDP50" s="406" t="n"/>
      <c r="IDQ50" s="406" t="n"/>
      <c r="IDR50" s="406" t="n"/>
      <c r="IDS50" s="406" t="n"/>
      <c r="IDT50" s="406" t="n"/>
      <c r="IDU50" s="406" t="n"/>
      <c r="IDV50" s="406" t="n"/>
      <c r="IDW50" s="406" t="n"/>
      <c r="IDX50" s="406" t="n"/>
      <c r="IDY50" s="406" t="n"/>
      <c r="IDZ50" s="406" t="n"/>
      <c r="IEA50" s="406" t="n"/>
      <c r="IEB50" s="406" t="n"/>
      <c r="IEC50" s="406" t="n"/>
      <c r="IED50" s="406" t="n"/>
      <c r="IEE50" s="406" t="n"/>
      <c r="IEF50" s="406" t="n"/>
      <c r="IEG50" s="406" t="n"/>
      <c r="IEH50" s="406" t="n"/>
      <c r="IEI50" s="406" t="n"/>
      <c r="IEJ50" s="406" t="n"/>
      <c r="IEK50" s="406" t="n"/>
      <c r="IEL50" s="406" t="n"/>
      <c r="IEM50" s="406" t="n"/>
      <c r="IEN50" s="406" t="n"/>
      <c r="IEO50" s="406" t="n"/>
      <c r="IEP50" s="406" t="n"/>
      <c r="IEQ50" s="406" t="n"/>
      <c r="IER50" s="406" t="n"/>
      <c r="IES50" s="406" t="n"/>
      <c r="IET50" s="406" t="n"/>
      <c r="IEU50" s="406" t="n"/>
      <c r="IEV50" s="406" t="n"/>
      <c r="IEW50" s="406" t="n"/>
      <c r="IEX50" s="406" t="n"/>
      <c r="IEY50" s="406" t="n"/>
      <c r="IEZ50" s="406" t="n"/>
      <c r="IFA50" s="406" t="n"/>
      <c r="IFB50" s="406" t="n"/>
      <c r="IFC50" s="406" t="n"/>
      <c r="IFD50" s="406" t="n"/>
      <c r="IFE50" s="406" t="n"/>
      <c r="IFF50" s="406" t="n"/>
      <c r="IFG50" s="406" t="n"/>
      <c r="IFH50" s="406" t="n"/>
      <c r="IFI50" s="406" t="n"/>
      <c r="IFJ50" s="406" t="n"/>
      <c r="IFK50" s="406" t="n"/>
      <c r="IFL50" s="406" t="n"/>
      <c r="IFM50" s="406" t="n"/>
      <c r="IFN50" s="406" t="n"/>
      <c r="IFO50" s="406" t="n"/>
      <c r="IFP50" s="406" t="n"/>
      <c r="IFQ50" s="406" t="n"/>
      <c r="IFR50" s="406" t="n"/>
      <c r="IFS50" s="406" t="n"/>
      <c r="IFT50" s="406" t="n"/>
      <c r="IFU50" s="406" t="n"/>
      <c r="IFV50" s="406" t="n"/>
      <c r="IFW50" s="406" t="n"/>
      <c r="IFX50" s="406" t="n"/>
      <c r="IFY50" s="406" t="n"/>
      <c r="IFZ50" s="406" t="n"/>
      <c r="IGA50" s="406" t="n"/>
      <c r="IGB50" s="406" t="n"/>
      <c r="IGC50" s="406" t="n"/>
      <c r="IGD50" s="406" t="n"/>
      <c r="IGE50" s="406" t="n"/>
      <c r="IGF50" s="406" t="n"/>
      <c r="IGG50" s="406" t="n"/>
      <c r="IGH50" s="406" t="n"/>
      <c r="IGI50" s="406" t="n"/>
      <c r="IGJ50" s="406" t="n"/>
      <c r="IGK50" s="406" t="n"/>
      <c r="IGL50" s="406" t="n"/>
      <c r="IGM50" s="406" t="n"/>
      <c r="IGN50" s="406" t="n"/>
      <c r="IGO50" s="406" t="n"/>
      <c r="IGP50" s="406" t="n"/>
      <c r="IGQ50" s="406" t="n"/>
      <c r="IGR50" s="406" t="n"/>
      <c r="IGS50" s="406" t="n"/>
      <c r="IGT50" s="406" t="n"/>
      <c r="IGU50" s="406" t="n"/>
      <c r="IGV50" s="406" t="n"/>
      <c r="IGW50" s="406" t="n"/>
      <c r="IGX50" s="406" t="n"/>
      <c r="IGY50" s="406" t="n"/>
      <c r="IGZ50" s="406" t="n"/>
      <c r="IHA50" s="406" t="n"/>
      <c r="IHB50" s="406" t="n"/>
      <c r="IHC50" s="406" t="n"/>
      <c r="IHD50" s="406" t="n"/>
      <c r="IHE50" s="406" t="n"/>
      <c r="IHF50" s="406" t="n"/>
      <c r="IHG50" s="406" t="n"/>
      <c r="IHH50" s="406" t="n"/>
      <c r="IHI50" s="406" t="n"/>
      <c r="IHJ50" s="406" t="n"/>
      <c r="IHK50" s="406" t="n"/>
      <c r="IHL50" s="406" t="n"/>
      <c r="IHM50" s="406" t="n"/>
      <c r="IHN50" s="406" t="n"/>
      <c r="IHO50" s="406" t="n"/>
      <c r="IHP50" s="406" t="n"/>
      <c r="IHQ50" s="406" t="n"/>
      <c r="IHR50" s="406" t="n"/>
      <c r="IHS50" s="406" t="n"/>
      <c r="IHT50" s="406" t="n"/>
      <c r="IHU50" s="406" t="n"/>
      <c r="IHV50" s="406" t="n"/>
      <c r="IHW50" s="406" t="n"/>
      <c r="IHX50" s="406" t="n"/>
      <c r="IHY50" s="406" t="n"/>
      <c r="IHZ50" s="406" t="n"/>
      <c r="IIA50" s="406" t="n"/>
      <c r="IIB50" s="406" t="n"/>
      <c r="IIC50" s="406" t="n"/>
      <c r="IID50" s="406" t="n"/>
      <c r="IIE50" s="406" t="n"/>
      <c r="IIF50" s="406" t="n"/>
      <c r="IIG50" s="406" t="n"/>
      <c r="IIH50" s="406" t="n"/>
      <c r="III50" s="406" t="n"/>
      <c r="IIJ50" s="406" t="n"/>
      <c r="IIK50" s="406" t="n"/>
      <c r="IIL50" s="406" t="n"/>
      <c r="IIM50" s="406" t="n"/>
      <c r="IIN50" s="406" t="n"/>
      <c r="IIO50" s="406" t="n"/>
      <c r="IIP50" s="406" t="n"/>
      <c r="IIQ50" s="406" t="n"/>
      <c r="IIR50" s="406" t="n"/>
      <c r="IIS50" s="406" t="n"/>
      <c r="IIT50" s="406" t="n"/>
      <c r="IIU50" s="406" t="n"/>
      <c r="IIV50" s="406" t="n"/>
      <c r="IIW50" s="406" t="n"/>
      <c r="IIX50" s="406" t="n"/>
      <c r="IIY50" s="406" t="n"/>
      <c r="IIZ50" s="406" t="n"/>
      <c r="IJA50" s="406" t="n"/>
      <c r="IJB50" s="406" t="n"/>
      <c r="IJC50" s="406" t="n"/>
      <c r="IJD50" s="406" t="n"/>
      <c r="IJE50" s="406" t="n"/>
      <c r="IJF50" s="406" t="n"/>
      <c r="IJG50" s="406" t="n"/>
      <c r="IJH50" s="406" t="n"/>
      <c r="IJI50" s="406" t="n"/>
      <c r="IJJ50" s="406" t="n"/>
      <c r="IJK50" s="406" t="n"/>
      <c r="IJL50" s="406" t="n"/>
      <c r="IJM50" s="406" t="n"/>
      <c r="IJN50" s="406" t="n"/>
      <c r="IJO50" s="406" t="n"/>
      <c r="IJP50" s="406" t="n"/>
      <c r="IJQ50" s="406" t="n"/>
      <c r="IJR50" s="406" t="n"/>
      <c r="IJS50" s="406" t="n"/>
      <c r="IJT50" s="406" t="n"/>
      <c r="IJU50" s="406" t="n"/>
      <c r="IJV50" s="406" t="n"/>
      <c r="IJW50" s="406" t="n"/>
      <c r="IJX50" s="406" t="n"/>
      <c r="IJY50" s="406" t="n"/>
      <c r="IJZ50" s="406" t="n"/>
      <c r="IKA50" s="406" t="n"/>
      <c r="IKB50" s="406" t="n"/>
      <c r="IKC50" s="406" t="n"/>
      <c r="IKD50" s="406" t="n"/>
      <c r="IKE50" s="406" t="n"/>
      <c r="IKF50" s="406" t="n"/>
      <c r="IKG50" s="406" t="n"/>
      <c r="IKH50" s="406" t="n"/>
      <c r="IKI50" s="406" t="n"/>
      <c r="IKJ50" s="406" t="n"/>
      <c r="IKK50" s="406" t="n"/>
      <c r="IKL50" s="406" t="n"/>
      <c r="IKM50" s="406" t="n"/>
      <c r="IKN50" s="406" t="n"/>
      <c r="IKO50" s="406" t="n"/>
      <c r="IKP50" s="406" t="n"/>
      <c r="IKQ50" s="406" t="n"/>
      <c r="IKR50" s="406" t="n"/>
      <c r="IKS50" s="406" t="n"/>
      <c r="IKT50" s="406" t="n"/>
      <c r="IKU50" s="406" t="n"/>
      <c r="IKV50" s="406" t="n"/>
      <c r="IKW50" s="406" t="n"/>
      <c r="IKX50" s="406" t="n"/>
      <c r="IKY50" s="406" t="n"/>
      <c r="IKZ50" s="406" t="n"/>
      <c r="ILA50" s="406" t="n"/>
      <c r="ILB50" s="406" t="n"/>
      <c r="ILC50" s="406" t="n"/>
      <c r="ILD50" s="406" t="n"/>
      <c r="ILE50" s="406" t="n"/>
      <c r="ILF50" s="406" t="n"/>
      <c r="ILG50" s="406" t="n"/>
      <c r="ILH50" s="406" t="n"/>
      <c r="ILI50" s="406" t="n"/>
      <c r="ILJ50" s="406" t="n"/>
      <c r="ILK50" s="406" t="n"/>
      <c r="ILL50" s="406" t="n"/>
      <c r="ILM50" s="406" t="n"/>
      <c r="ILN50" s="406" t="n"/>
      <c r="ILO50" s="406" t="n"/>
      <c r="ILP50" s="406" t="n"/>
      <c r="ILQ50" s="406" t="n"/>
      <c r="ILR50" s="406" t="n"/>
      <c r="ILS50" s="406" t="n"/>
      <c r="ILT50" s="406" t="n"/>
      <c r="ILU50" s="406" t="n"/>
      <c r="ILV50" s="406" t="n"/>
      <c r="ILW50" s="406" t="n"/>
      <c r="ILX50" s="406" t="n"/>
      <c r="ILY50" s="406" t="n"/>
      <c r="ILZ50" s="406" t="n"/>
      <c r="IMA50" s="406" t="n"/>
      <c r="IMB50" s="406" t="n"/>
      <c r="IMC50" s="406" t="n"/>
      <c r="IMD50" s="406" t="n"/>
      <c r="IME50" s="406" t="n"/>
      <c r="IMF50" s="406" t="n"/>
      <c r="IMG50" s="406" t="n"/>
      <c r="IMH50" s="406" t="n"/>
      <c r="IMI50" s="406" t="n"/>
      <c r="IMJ50" s="406" t="n"/>
      <c r="IMK50" s="406" t="n"/>
      <c r="IML50" s="406" t="n"/>
      <c r="IMM50" s="406" t="n"/>
      <c r="IMN50" s="406" t="n"/>
      <c r="IMO50" s="406" t="n"/>
      <c r="IMP50" s="406" t="n"/>
      <c r="IMQ50" s="406" t="n"/>
      <c r="IMR50" s="406" t="n"/>
      <c r="IMS50" s="406" t="n"/>
      <c r="IMT50" s="406" t="n"/>
      <c r="IMU50" s="406" t="n"/>
      <c r="IMV50" s="406" t="n"/>
      <c r="IMW50" s="406" t="n"/>
      <c r="IMX50" s="406" t="n"/>
      <c r="IMY50" s="406" t="n"/>
      <c r="IMZ50" s="406" t="n"/>
      <c r="INA50" s="406" t="n"/>
      <c r="INB50" s="406" t="n"/>
      <c r="INC50" s="406" t="n"/>
      <c r="IND50" s="406" t="n"/>
      <c r="INE50" s="406" t="n"/>
      <c r="INF50" s="406" t="n"/>
      <c r="ING50" s="406" t="n"/>
      <c r="INH50" s="406" t="n"/>
      <c r="INI50" s="406" t="n"/>
      <c r="INJ50" s="406" t="n"/>
      <c r="INK50" s="406" t="n"/>
      <c r="INL50" s="406" t="n"/>
      <c r="INM50" s="406" t="n"/>
      <c r="INN50" s="406" t="n"/>
      <c r="INO50" s="406" t="n"/>
      <c r="INP50" s="406" t="n"/>
      <c r="INQ50" s="406" t="n"/>
      <c r="INR50" s="406" t="n"/>
      <c r="INS50" s="406" t="n"/>
      <c r="INT50" s="406" t="n"/>
      <c r="INU50" s="406" t="n"/>
      <c r="INV50" s="406" t="n"/>
      <c r="INW50" s="406" t="n"/>
      <c r="INX50" s="406" t="n"/>
      <c r="INY50" s="406" t="n"/>
      <c r="INZ50" s="406" t="n"/>
      <c r="IOA50" s="406" t="n"/>
      <c r="IOB50" s="406" t="n"/>
      <c r="IOC50" s="406" t="n"/>
      <c r="IOD50" s="406" t="n"/>
      <c r="IOE50" s="406" t="n"/>
      <c r="IOF50" s="406" t="n"/>
      <c r="IOG50" s="406" t="n"/>
      <c r="IOH50" s="406" t="n"/>
      <c r="IOI50" s="406" t="n"/>
      <c r="IOJ50" s="406" t="n"/>
      <c r="IOK50" s="406" t="n"/>
      <c r="IOL50" s="406" t="n"/>
      <c r="IOM50" s="406" t="n"/>
      <c r="ION50" s="406" t="n"/>
      <c r="IOO50" s="406" t="n"/>
      <c r="IOP50" s="406" t="n"/>
      <c r="IOQ50" s="406" t="n"/>
      <c r="IOR50" s="406" t="n"/>
      <c r="IOS50" s="406" t="n"/>
      <c r="IOT50" s="406" t="n"/>
      <c r="IOU50" s="406" t="n"/>
      <c r="IOV50" s="406" t="n"/>
      <c r="IOW50" s="406" t="n"/>
      <c r="IOX50" s="406" t="n"/>
      <c r="IOY50" s="406" t="n"/>
      <c r="IOZ50" s="406" t="n"/>
      <c r="IPA50" s="406" t="n"/>
      <c r="IPB50" s="406" t="n"/>
      <c r="IPC50" s="406" t="n"/>
      <c r="IPD50" s="406" t="n"/>
      <c r="IPE50" s="406" t="n"/>
      <c r="IPF50" s="406" t="n"/>
      <c r="IPG50" s="406" t="n"/>
      <c r="IPH50" s="406" t="n"/>
      <c r="IPI50" s="406" t="n"/>
      <c r="IPJ50" s="406" t="n"/>
      <c r="IPK50" s="406" t="n"/>
      <c r="IPL50" s="406" t="n"/>
      <c r="IPM50" s="406" t="n"/>
      <c r="IPN50" s="406" t="n"/>
      <c r="IPO50" s="406" t="n"/>
      <c r="IPP50" s="406" t="n"/>
      <c r="IPQ50" s="406" t="n"/>
      <c r="IPR50" s="406" t="n"/>
      <c r="IPS50" s="406" t="n"/>
      <c r="IPT50" s="406" t="n"/>
      <c r="IPU50" s="406" t="n"/>
      <c r="IPV50" s="406" t="n"/>
      <c r="IPW50" s="406" t="n"/>
      <c r="IPX50" s="406" t="n"/>
      <c r="IPY50" s="406" t="n"/>
      <c r="IPZ50" s="406" t="n"/>
      <c r="IQA50" s="406" t="n"/>
      <c r="IQB50" s="406" t="n"/>
      <c r="IQC50" s="406" t="n"/>
      <c r="IQD50" s="406" t="n"/>
      <c r="IQE50" s="406" t="n"/>
      <c r="IQF50" s="406" t="n"/>
      <c r="IQG50" s="406" t="n"/>
      <c r="IQH50" s="406" t="n"/>
      <c r="IQI50" s="406" t="n"/>
      <c r="IQJ50" s="406" t="n"/>
      <c r="IQK50" s="406" t="n"/>
      <c r="IQL50" s="406" t="n"/>
      <c r="IQM50" s="406" t="n"/>
      <c r="IQN50" s="406" t="n"/>
      <c r="IQO50" s="406" t="n"/>
      <c r="IQP50" s="406" t="n"/>
      <c r="IQQ50" s="406" t="n"/>
      <c r="IQR50" s="406" t="n"/>
      <c r="IQS50" s="406" t="n"/>
      <c r="IQT50" s="406" t="n"/>
      <c r="IQU50" s="406" t="n"/>
      <c r="IQV50" s="406" t="n"/>
      <c r="IQW50" s="406" t="n"/>
      <c r="IQX50" s="406" t="n"/>
      <c r="IQY50" s="406" t="n"/>
      <c r="IQZ50" s="406" t="n"/>
      <c r="IRA50" s="406" t="n"/>
      <c r="IRB50" s="406" t="n"/>
      <c r="IRC50" s="406" t="n"/>
      <c r="IRD50" s="406" t="n"/>
      <c r="IRE50" s="406" t="n"/>
      <c r="IRF50" s="406" t="n"/>
      <c r="IRG50" s="406" t="n"/>
      <c r="IRH50" s="406" t="n"/>
      <c r="IRI50" s="406" t="n"/>
      <c r="IRJ50" s="406" t="n"/>
      <c r="IRK50" s="406" t="n"/>
      <c r="IRL50" s="406" t="n"/>
      <c r="IRM50" s="406" t="n"/>
      <c r="IRN50" s="406" t="n"/>
      <c r="IRO50" s="406" t="n"/>
      <c r="IRP50" s="406" t="n"/>
      <c r="IRQ50" s="406" t="n"/>
      <c r="IRR50" s="406" t="n"/>
      <c r="IRS50" s="406" t="n"/>
      <c r="IRT50" s="406" t="n"/>
      <c r="IRU50" s="406" t="n"/>
      <c r="IRV50" s="406" t="n"/>
      <c r="IRW50" s="406" t="n"/>
      <c r="IRX50" s="406" t="n"/>
      <c r="IRY50" s="406" t="n"/>
      <c r="IRZ50" s="406" t="n"/>
      <c r="ISA50" s="406" t="n"/>
      <c r="ISB50" s="406" t="n"/>
      <c r="ISC50" s="406" t="n"/>
      <c r="ISD50" s="406" t="n"/>
      <c r="ISE50" s="406" t="n"/>
      <c r="ISF50" s="406" t="n"/>
      <c r="ISG50" s="406" t="n"/>
      <c r="ISH50" s="406" t="n"/>
      <c r="ISI50" s="406" t="n"/>
      <c r="ISJ50" s="406" t="n"/>
      <c r="ISK50" s="406" t="n"/>
      <c r="ISL50" s="406" t="n"/>
      <c r="ISM50" s="406" t="n"/>
      <c r="ISN50" s="406" t="n"/>
      <c r="ISO50" s="406" t="n"/>
      <c r="ISP50" s="406" t="n"/>
      <c r="ISQ50" s="406" t="n"/>
      <c r="ISR50" s="406" t="n"/>
      <c r="ISS50" s="406" t="n"/>
      <c r="IST50" s="406" t="n"/>
      <c r="ISU50" s="406" t="n"/>
      <c r="ISV50" s="406" t="n"/>
      <c r="ISW50" s="406" t="n"/>
      <c r="ISX50" s="406" t="n"/>
      <c r="ISY50" s="406" t="n"/>
      <c r="ISZ50" s="406" t="n"/>
      <c r="ITA50" s="406" t="n"/>
      <c r="ITB50" s="406" t="n"/>
      <c r="ITC50" s="406" t="n"/>
      <c r="ITD50" s="406" t="n"/>
      <c r="ITE50" s="406" t="n"/>
      <c r="ITF50" s="406" t="n"/>
      <c r="ITG50" s="406" t="n"/>
      <c r="ITH50" s="406" t="n"/>
      <c r="ITI50" s="406" t="n"/>
      <c r="ITJ50" s="406" t="n"/>
      <c r="ITK50" s="406" t="n"/>
      <c r="ITL50" s="406" t="n"/>
      <c r="ITM50" s="406" t="n"/>
      <c r="ITN50" s="406" t="n"/>
      <c r="ITO50" s="406" t="n"/>
      <c r="ITP50" s="406" t="n"/>
      <c r="ITQ50" s="406" t="n"/>
      <c r="ITR50" s="406" t="n"/>
      <c r="ITS50" s="406" t="n"/>
      <c r="ITT50" s="406" t="n"/>
      <c r="ITU50" s="406" t="n"/>
      <c r="ITV50" s="406" t="n"/>
      <c r="ITW50" s="406" t="n"/>
      <c r="ITX50" s="406" t="n"/>
      <c r="ITY50" s="406" t="n"/>
      <c r="ITZ50" s="406" t="n"/>
      <c r="IUA50" s="406" t="n"/>
      <c r="IUB50" s="406" t="n"/>
      <c r="IUC50" s="406" t="n"/>
      <c r="IUD50" s="406" t="n"/>
      <c r="IUE50" s="406" t="n"/>
      <c r="IUF50" s="406" t="n"/>
      <c r="IUG50" s="406" t="n"/>
      <c r="IUH50" s="406" t="n"/>
      <c r="IUI50" s="406" t="n"/>
      <c r="IUJ50" s="406" t="n"/>
      <c r="IUK50" s="406" t="n"/>
      <c r="IUL50" s="406" t="n"/>
      <c r="IUM50" s="406" t="n"/>
      <c r="IUN50" s="406" t="n"/>
      <c r="IUO50" s="406" t="n"/>
      <c r="IUP50" s="406" t="n"/>
      <c r="IUQ50" s="406" t="n"/>
      <c r="IUR50" s="406" t="n"/>
      <c r="IUS50" s="406" t="n"/>
      <c r="IUT50" s="406" t="n"/>
      <c r="IUU50" s="406" t="n"/>
      <c r="IUV50" s="406" t="n"/>
      <c r="IUW50" s="406" t="n"/>
      <c r="IUX50" s="406" t="n"/>
      <c r="IUY50" s="406" t="n"/>
      <c r="IUZ50" s="406" t="n"/>
      <c r="IVA50" s="406" t="n"/>
      <c r="IVB50" s="406" t="n"/>
      <c r="IVC50" s="406" t="n"/>
      <c r="IVD50" s="406" t="n"/>
      <c r="IVE50" s="406" t="n"/>
      <c r="IVF50" s="406" t="n"/>
      <c r="IVG50" s="406" t="n"/>
      <c r="IVH50" s="406" t="n"/>
      <c r="IVI50" s="406" t="n"/>
      <c r="IVJ50" s="406" t="n"/>
      <c r="IVK50" s="406" t="n"/>
      <c r="IVL50" s="406" t="n"/>
      <c r="IVM50" s="406" t="n"/>
      <c r="IVN50" s="406" t="n"/>
      <c r="IVO50" s="406" t="n"/>
      <c r="IVP50" s="406" t="n"/>
      <c r="IVQ50" s="406" t="n"/>
      <c r="IVR50" s="406" t="n"/>
      <c r="IVS50" s="406" t="n"/>
      <c r="IVT50" s="406" t="n"/>
      <c r="IVU50" s="406" t="n"/>
      <c r="IVV50" s="406" t="n"/>
      <c r="IVW50" s="406" t="n"/>
      <c r="IVX50" s="406" t="n"/>
      <c r="IVY50" s="406" t="n"/>
      <c r="IVZ50" s="406" t="n"/>
      <c r="IWA50" s="406" t="n"/>
      <c r="IWB50" s="406" t="n"/>
      <c r="IWC50" s="406" t="n"/>
      <c r="IWD50" s="406" t="n"/>
      <c r="IWE50" s="406" t="n"/>
      <c r="IWF50" s="406" t="n"/>
      <c r="IWG50" s="406" t="n"/>
      <c r="IWH50" s="406" t="n"/>
      <c r="IWI50" s="406" t="n"/>
      <c r="IWJ50" s="406" t="n"/>
      <c r="IWK50" s="406" t="n"/>
      <c r="IWL50" s="406" t="n"/>
      <c r="IWM50" s="406" t="n"/>
      <c r="IWN50" s="406" t="n"/>
      <c r="IWO50" s="406" t="n"/>
      <c r="IWP50" s="406" t="n"/>
      <c r="IWQ50" s="406" t="n"/>
      <c r="IWR50" s="406" t="n"/>
      <c r="IWS50" s="406" t="n"/>
      <c r="IWT50" s="406" t="n"/>
      <c r="IWU50" s="406" t="n"/>
      <c r="IWV50" s="406" t="n"/>
      <c r="IWW50" s="406" t="n"/>
      <c r="IWX50" s="406" t="n"/>
      <c r="IWY50" s="406" t="n"/>
      <c r="IWZ50" s="406" t="n"/>
      <c r="IXA50" s="406" t="n"/>
      <c r="IXB50" s="406" t="n"/>
      <c r="IXC50" s="406" t="n"/>
      <c r="IXD50" s="406" t="n"/>
      <c r="IXE50" s="406" t="n"/>
      <c r="IXF50" s="406" t="n"/>
      <c r="IXG50" s="406" t="n"/>
      <c r="IXH50" s="406" t="n"/>
      <c r="IXI50" s="406" t="n"/>
      <c r="IXJ50" s="406" t="n"/>
      <c r="IXK50" s="406" t="n"/>
      <c r="IXL50" s="406" t="n"/>
      <c r="IXM50" s="406" t="n"/>
      <c r="IXN50" s="406" t="n"/>
      <c r="IXO50" s="406" t="n"/>
      <c r="IXP50" s="406" t="n"/>
      <c r="IXQ50" s="406" t="n"/>
      <c r="IXR50" s="406" t="n"/>
      <c r="IXS50" s="406" t="n"/>
      <c r="IXT50" s="406" t="n"/>
      <c r="IXU50" s="406" t="n"/>
      <c r="IXV50" s="406" t="n"/>
      <c r="IXW50" s="406" t="n"/>
      <c r="IXX50" s="406" t="n"/>
      <c r="IXY50" s="406" t="n"/>
      <c r="IXZ50" s="406" t="n"/>
      <c r="IYA50" s="406" t="n"/>
      <c r="IYB50" s="406" t="n"/>
      <c r="IYC50" s="406" t="n"/>
      <c r="IYD50" s="406" t="n"/>
      <c r="IYE50" s="406" t="n"/>
      <c r="IYF50" s="406" t="n"/>
      <c r="IYG50" s="406" t="n"/>
      <c r="IYH50" s="406" t="n"/>
      <c r="IYI50" s="406" t="n"/>
      <c r="IYJ50" s="406" t="n"/>
      <c r="IYK50" s="406" t="n"/>
      <c r="IYL50" s="406" t="n"/>
      <c r="IYM50" s="406" t="n"/>
      <c r="IYN50" s="406" t="n"/>
      <c r="IYO50" s="406" t="n"/>
      <c r="IYP50" s="406" t="n"/>
      <c r="IYQ50" s="406" t="n"/>
      <c r="IYR50" s="406" t="n"/>
      <c r="IYS50" s="406" t="n"/>
      <c r="IYT50" s="406" t="n"/>
      <c r="IYU50" s="406" t="n"/>
      <c r="IYV50" s="406" t="n"/>
      <c r="IYW50" s="406" t="n"/>
      <c r="IYX50" s="406" t="n"/>
      <c r="IYY50" s="406" t="n"/>
      <c r="IYZ50" s="406" t="n"/>
      <c r="IZA50" s="406" t="n"/>
      <c r="IZB50" s="406" t="n"/>
      <c r="IZC50" s="406" t="n"/>
      <c r="IZD50" s="406" t="n"/>
      <c r="IZE50" s="406" t="n"/>
      <c r="IZF50" s="406" t="n"/>
      <c r="IZG50" s="406" t="n"/>
      <c r="IZH50" s="406" t="n"/>
      <c r="IZI50" s="406" t="n"/>
      <c r="IZJ50" s="406" t="n"/>
      <c r="IZK50" s="406" t="n"/>
      <c r="IZL50" s="406" t="n"/>
      <c r="IZM50" s="406" t="n"/>
      <c r="IZN50" s="406" t="n"/>
      <c r="IZO50" s="406" t="n"/>
      <c r="IZP50" s="406" t="n"/>
      <c r="IZQ50" s="406" t="n"/>
      <c r="IZR50" s="406" t="n"/>
      <c r="IZS50" s="406" t="n"/>
      <c r="IZT50" s="406" t="n"/>
      <c r="IZU50" s="406" t="n"/>
      <c r="IZV50" s="406" t="n"/>
      <c r="IZW50" s="406" t="n"/>
      <c r="IZX50" s="406" t="n"/>
      <c r="IZY50" s="406" t="n"/>
      <c r="IZZ50" s="406" t="n"/>
      <c r="JAA50" s="406" t="n"/>
      <c r="JAB50" s="406" t="n"/>
      <c r="JAC50" s="406" t="n"/>
      <c r="JAD50" s="406" t="n"/>
      <c r="JAE50" s="406" t="n"/>
      <c r="JAF50" s="406" t="n"/>
      <c r="JAG50" s="406" t="n"/>
      <c r="JAH50" s="406" t="n"/>
      <c r="JAI50" s="406" t="n"/>
      <c r="JAJ50" s="406" t="n"/>
      <c r="JAK50" s="406" t="n"/>
      <c r="JAL50" s="406" t="n"/>
      <c r="JAM50" s="406" t="n"/>
      <c r="JAN50" s="406" t="n"/>
      <c r="JAO50" s="406" t="n"/>
      <c r="JAP50" s="406" t="n"/>
      <c r="JAQ50" s="406" t="n"/>
      <c r="JAR50" s="406" t="n"/>
      <c r="JAS50" s="406" t="n"/>
      <c r="JAT50" s="406" t="n"/>
      <c r="JAU50" s="406" t="n"/>
      <c r="JAV50" s="406" t="n"/>
      <c r="JAW50" s="406" t="n"/>
      <c r="JAX50" s="406" t="n"/>
      <c r="JAY50" s="406" t="n"/>
      <c r="JAZ50" s="406" t="n"/>
      <c r="JBA50" s="406" t="n"/>
      <c r="JBB50" s="406" t="n"/>
      <c r="JBC50" s="406" t="n"/>
      <c r="JBD50" s="406" t="n"/>
      <c r="JBE50" s="406" t="n"/>
      <c r="JBF50" s="406" t="n"/>
      <c r="JBG50" s="406" t="n"/>
      <c r="JBH50" s="406" t="n"/>
      <c r="JBI50" s="406" t="n"/>
      <c r="JBJ50" s="406" t="n"/>
      <c r="JBK50" s="406" t="n"/>
      <c r="JBL50" s="406" t="n"/>
      <c r="JBM50" s="406" t="n"/>
      <c r="JBN50" s="406" t="n"/>
      <c r="JBO50" s="406" t="n"/>
      <c r="JBP50" s="406" t="n"/>
      <c r="JBQ50" s="406" t="n"/>
      <c r="JBR50" s="406" t="n"/>
      <c r="JBS50" s="406" t="n"/>
      <c r="JBT50" s="406" t="n"/>
      <c r="JBU50" s="406" t="n"/>
      <c r="JBV50" s="406" t="n"/>
      <c r="JBW50" s="406" t="n"/>
      <c r="JBX50" s="406" t="n"/>
      <c r="JBY50" s="406" t="n"/>
      <c r="JBZ50" s="406" t="n"/>
      <c r="JCA50" s="406" t="n"/>
      <c r="JCB50" s="406" t="n"/>
      <c r="JCC50" s="406" t="n"/>
      <c r="JCD50" s="406" t="n"/>
      <c r="JCE50" s="406" t="n"/>
      <c r="JCF50" s="406" t="n"/>
      <c r="JCG50" s="406" t="n"/>
      <c r="JCH50" s="406" t="n"/>
      <c r="JCI50" s="406" t="n"/>
      <c r="JCJ50" s="406" t="n"/>
      <c r="JCK50" s="406" t="n"/>
      <c r="JCL50" s="406" t="n"/>
      <c r="JCM50" s="406" t="n"/>
      <c r="JCN50" s="406" t="n"/>
      <c r="JCO50" s="406" t="n"/>
      <c r="JCP50" s="406" t="n"/>
      <c r="JCQ50" s="406" t="n"/>
      <c r="JCR50" s="406" t="n"/>
      <c r="JCS50" s="406" t="n"/>
      <c r="JCT50" s="406" t="n"/>
      <c r="JCU50" s="406" t="n"/>
      <c r="JCV50" s="406" t="n"/>
      <c r="JCW50" s="406" t="n"/>
      <c r="JCX50" s="406" t="n"/>
      <c r="JCY50" s="406" t="n"/>
      <c r="JCZ50" s="406" t="n"/>
      <c r="JDA50" s="406" t="n"/>
      <c r="JDB50" s="406" t="n"/>
      <c r="JDC50" s="406" t="n"/>
      <c r="JDD50" s="406" t="n"/>
      <c r="JDE50" s="406" t="n"/>
      <c r="JDF50" s="406" t="n"/>
      <c r="JDG50" s="406" t="n"/>
      <c r="JDH50" s="406" t="n"/>
      <c r="JDI50" s="406" t="n"/>
      <c r="JDJ50" s="406" t="n"/>
      <c r="JDK50" s="406" t="n"/>
      <c r="JDL50" s="406" t="n"/>
      <c r="JDM50" s="406" t="n"/>
      <c r="JDN50" s="406" t="n"/>
      <c r="JDO50" s="406" t="n"/>
      <c r="JDP50" s="406" t="n"/>
      <c r="JDQ50" s="406" t="n"/>
      <c r="JDR50" s="406" t="n"/>
      <c r="JDS50" s="406" t="n"/>
      <c r="JDT50" s="406" t="n"/>
      <c r="JDU50" s="406" t="n"/>
      <c r="JDV50" s="406" t="n"/>
      <c r="JDW50" s="406" t="n"/>
      <c r="JDX50" s="406" t="n"/>
      <c r="JDY50" s="406" t="n"/>
      <c r="JDZ50" s="406" t="n"/>
      <c r="JEA50" s="406" t="n"/>
      <c r="JEB50" s="406" t="n"/>
      <c r="JEC50" s="406" t="n"/>
      <c r="JED50" s="406" t="n"/>
      <c r="JEE50" s="406" t="n"/>
      <c r="JEF50" s="406" t="n"/>
      <c r="JEG50" s="406" t="n"/>
      <c r="JEH50" s="406" t="n"/>
      <c r="JEI50" s="406" t="n"/>
      <c r="JEJ50" s="406" t="n"/>
      <c r="JEK50" s="406" t="n"/>
      <c r="JEL50" s="406" t="n"/>
      <c r="JEM50" s="406" t="n"/>
      <c r="JEN50" s="406" t="n"/>
      <c r="JEO50" s="406" t="n"/>
      <c r="JEP50" s="406" t="n"/>
      <c r="JEQ50" s="406" t="n"/>
      <c r="JER50" s="406" t="n"/>
      <c r="JES50" s="406" t="n"/>
      <c r="JET50" s="406" t="n"/>
      <c r="JEU50" s="406" t="n"/>
      <c r="JEV50" s="406" t="n"/>
      <c r="JEW50" s="406" t="n"/>
      <c r="JEX50" s="406" t="n"/>
      <c r="JEY50" s="406" t="n"/>
      <c r="JEZ50" s="406" t="n"/>
      <c r="JFA50" s="406" t="n"/>
      <c r="JFB50" s="406" t="n"/>
      <c r="JFC50" s="406" t="n"/>
      <c r="JFD50" s="406" t="n"/>
      <c r="JFE50" s="406" t="n"/>
      <c r="JFF50" s="406" t="n"/>
      <c r="JFG50" s="406" t="n"/>
      <c r="JFH50" s="406" t="n"/>
      <c r="JFI50" s="406" t="n"/>
      <c r="JFJ50" s="406" t="n"/>
      <c r="JFK50" s="406" t="n"/>
      <c r="JFL50" s="406" t="n"/>
      <c r="JFM50" s="406" t="n"/>
      <c r="JFN50" s="406" t="n"/>
      <c r="JFO50" s="406" t="n"/>
      <c r="JFP50" s="406" t="n"/>
      <c r="JFQ50" s="406" t="n"/>
      <c r="JFR50" s="406" t="n"/>
      <c r="JFS50" s="406" t="n"/>
      <c r="JFT50" s="406" t="n"/>
      <c r="JFU50" s="406" t="n"/>
      <c r="JFV50" s="406" t="n"/>
      <c r="JFW50" s="406" t="n"/>
      <c r="JFX50" s="406" t="n"/>
      <c r="JFY50" s="406" t="n"/>
      <c r="JFZ50" s="406" t="n"/>
      <c r="JGA50" s="406" t="n"/>
      <c r="JGB50" s="406" t="n"/>
      <c r="JGC50" s="406" t="n"/>
      <c r="JGD50" s="406" t="n"/>
      <c r="JGE50" s="406" t="n"/>
      <c r="JGF50" s="406" t="n"/>
      <c r="JGG50" s="406" t="n"/>
      <c r="JGH50" s="406" t="n"/>
      <c r="JGI50" s="406" t="n"/>
      <c r="JGJ50" s="406" t="n"/>
      <c r="JGK50" s="406" t="n"/>
      <c r="JGL50" s="406" t="n"/>
      <c r="JGM50" s="406" t="n"/>
      <c r="JGN50" s="406" t="n"/>
      <c r="JGO50" s="406" t="n"/>
      <c r="JGP50" s="406" t="n"/>
      <c r="JGQ50" s="406" t="n"/>
      <c r="JGR50" s="406" t="n"/>
      <c r="JGS50" s="406" t="n"/>
      <c r="JGT50" s="406" t="n"/>
      <c r="JGU50" s="406" t="n"/>
      <c r="JGV50" s="406" t="n"/>
      <c r="JGW50" s="406" t="n"/>
      <c r="JGX50" s="406" t="n"/>
      <c r="JGY50" s="406" t="n"/>
      <c r="JGZ50" s="406" t="n"/>
      <c r="JHA50" s="406" t="n"/>
      <c r="JHB50" s="406" t="n"/>
      <c r="JHC50" s="406" t="n"/>
      <c r="JHD50" s="406" t="n"/>
      <c r="JHE50" s="406" t="n"/>
      <c r="JHF50" s="406" t="n"/>
      <c r="JHG50" s="406" t="n"/>
      <c r="JHH50" s="406" t="n"/>
      <c r="JHI50" s="406" t="n"/>
      <c r="JHJ50" s="406" t="n"/>
      <c r="JHK50" s="406" t="n"/>
      <c r="JHL50" s="406" t="n"/>
      <c r="JHM50" s="406" t="n"/>
      <c r="JHN50" s="406" t="n"/>
      <c r="JHO50" s="406" t="n"/>
      <c r="JHP50" s="406" t="n"/>
      <c r="JHQ50" s="406" t="n"/>
      <c r="JHR50" s="406" t="n"/>
      <c r="JHS50" s="406" t="n"/>
      <c r="JHT50" s="406" t="n"/>
      <c r="JHU50" s="406" t="n"/>
      <c r="JHV50" s="406" t="n"/>
      <c r="JHW50" s="406" t="n"/>
      <c r="JHX50" s="406" t="n"/>
      <c r="JHY50" s="406" t="n"/>
      <c r="JHZ50" s="406" t="n"/>
      <c r="JIA50" s="406" t="n"/>
      <c r="JIB50" s="406" t="n"/>
      <c r="JIC50" s="406" t="n"/>
      <c r="JID50" s="406" t="n"/>
      <c r="JIE50" s="406" t="n"/>
      <c r="JIF50" s="406" t="n"/>
      <c r="JIG50" s="406" t="n"/>
      <c r="JIH50" s="406" t="n"/>
      <c r="JII50" s="406" t="n"/>
      <c r="JIJ50" s="406" t="n"/>
      <c r="JIK50" s="406" t="n"/>
      <c r="JIL50" s="406" t="n"/>
      <c r="JIM50" s="406" t="n"/>
      <c r="JIN50" s="406" t="n"/>
      <c r="JIO50" s="406" t="n"/>
      <c r="JIP50" s="406" t="n"/>
      <c r="JIQ50" s="406" t="n"/>
      <c r="JIR50" s="406" t="n"/>
      <c r="JIS50" s="406" t="n"/>
      <c r="JIT50" s="406" t="n"/>
      <c r="JIU50" s="406" t="n"/>
      <c r="JIV50" s="406" t="n"/>
      <c r="JIW50" s="406" t="n"/>
      <c r="JIX50" s="406" t="n"/>
      <c r="JIY50" s="406" t="n"/>
      <c r="JIZ50" s="406" t="n"/>
      <c r="JJA50" s="406" t="n"/>
      <c r="JJB50" s="406" t="n"/>
      <c r="JJC50" s="406" t="n"/>
      <c r="JJD50" s="406" t="n"/>
      <c r="JJE50" s="406" t="n"/>
      <c r="JJF50" s="406" t="n"/>
      <c r="JJG50" s="406" t="n"/>
      <c r="JJH50" s="406" t="n"/>
      <c r="JJI50" s="406" t="n"/>
      <c r="JJJ50" s="406" t="n"/>
      <c r="JJK50" s="406" t="n"/>
      <c r="JJL50" s="406" t="n"/>
      <c r="JJM50" s="406" t="n"/>
      <c r="JJN50" s="406" t="n"/>
      <c r="JJO50" s="406" t="n"/>
      <c r="JJP50" s="406" t="n"/>
      <c r="JJQ50" s="406" t="n"/>
      <c r="JJR50" s="406" t="n"/>
      <c r="JJS50" s="406" t="n"/>
      <c r="JJT50" s="406" t="n"/>
      <c r="JJU50" s="406" t="n"/>
      <c r="JJV50" s="406" t="n"/>
      <c r="JJW50" s="406" t="n"/>
      <c r="JJX50" s="406" t="n"/>
      <c r="JJY50" s="406" t="n"/>
      <c r="JJZ50" s="406" t="n"/>
      <c r="JKA50" s="406" t="n"/>
      <c r="JKB50" s="406" t="n"/>
      <c r="JKC50" s="406" t="n"/>
      <c r="JKD50" s="406" t="n"/>
      <c r="JKE50" s="406" t="n"/>
      <c r="JKF50" s="406" t="n"/>
      <c r="JKG50" s="406" t="n"/>
      <c r="JKH50" s="406" t="n"/>
      <c r="JKI50" s="406" t="n"/>
      <c r="JKJ50" s="406" t="n"/>
      <c r="JKK50" s="406" t="n"/>
      <c r="JKL50" s="406" t="n"/>
      <c r="JKM50" s="406" t="n"/>
      <c r="JKN50" s="406" t="n"/>
      <c r="JKO50" s="406" t="n"/>
      <c r="JKP50" s="406" t="n"/>
      <c r="JKQ50" s="406" t="n"/>
      <c r="JKR50" s="406" t="n"/>
      <c r="JKS50" s="406" t="n"/>
      <c r="JKT50" s="406" t="n"/>
      <c r="JKU50" s="406" t="n"/>
      <c r="JKV50" s="406" t="n"/>
      <c r="JKW50" s="406" t="n"/>
      <c r="JKX50" s="406" t="n"/>
      <c r="JKY50" s="406" t="n"/>
      <c r="JKZ50" s="406" t="n"/>
      <c r="JLA50" s="406" t="n"/>
      <c r="JLB50" s="406" t="n"/>
      <c r="JLC50" s="406" t="n"/>
      <c r="JLD50" s="406" t="n"/>
      <c r="JLE50" s="406" t="n"/>
      <c r="JLF50" s="406" t="n"/>
      <c r="JLG50" s="406" t="n"/>
      <c r="JLH50" s="406" t="n"/>
      <c r="JLI50" s="406" t="n"/>
      <c r="JLJ50" s="406" t="n"/>
      <c r="JLK50" s="406" t="n"/>
      <c r="JLL50" s="406" t="n"/>
      <c r="JLM50" s="406" t="n"/>
      <c r="JLN50" s="406" t="n"/>
      <c r="JLO50" s="406" t="n"/>
      <c r="JLP50" s="406" t="n"/>
      <c r="JLQ50" s="406" t="n"/>
      <c r="JLR50" s="406" t="n"/>
      <c r="JLS50" s="406" t="n"/>
      <c r="JLT50" s="406" t="n"/>
      <c r="JLU50" s="406" t="n"/>
      <c r="JLV50" s="406" t="n"/>
      <c r="JLW50" s="406" t="n"/>
      <c r="JLX50" s="406" t="n"/>
      <c r="JLY50" s="406" t="n"/>
      <c r="JLZ50" s="406" t="n"/>
      <c r="JMA50" s="406" t="n"/>
      <c r="JMB50" s="406" t="n"/>
      <c r="JMC50" s="406" t="n"/>
      <c r="JMD50" s="406" t="n"/>
      <c r="JME50" s="406" t="n"/>
      <c r="JMF50" s="406" t="n"/>
      <c r="JMG50" s="406" t="n"/>
      <c r="JMH50" s="406" t="n"/>
      <c r="JMI50" s="406" t="n"/>
      <c r="JMJ50" s="406" t="n"/>
      <c r="JMK50" s="406" t="n"/>
      <c r="JML50" s="406" t="n"/>
      <c r="JMM50" s="406" t="n"/>
      <c r="JMN50" s="406" t="n"/>
      <c r="JMO50" s="406" t="n"/>
      <c r="JMP50" s="406" t="n"/>
      <c r="JMQ50" s="406" t="n"/>
      <c r="JMR50" s="406" t="n"/>
      <c r="JMS50" s="406" t="n"/>
      <c r="JMT50" s="406" t="n"/>
      <c r="JMU50" s="406" t="n"/>
      <c r="JMV50" s="406" t="n"/>
      <c r="JMW50" s="406" t="n"/>
      <c r="JMX50" s="406" t="n"/>
      <c r="JMY50" s="406" t="n"/>
      <c r="JMZ50" s="406" t="n"/>
      <c r="JNA50" s="406" t="n"/>
      <c r="JNB50" s="406" t="n"/>
      <c r="JNC50" s="406" t="n"/>
      <c r="JND50" s="406" t="n"/>
      <c r="JNE50" s="406" t="n"/>
      <c r="JNF50" s="406" t="n"/>
      <c r="JNG50" s="406" t="n"/>
      <c r="JNH50" s="406" t="n"/>
      <c r="JNI50" s="406" t="n"/>
      <c r="JNJ50" s="406" t="n"/>
      <c r="JNK50" s="406" t="n"/>
      <c r="JNL50" s="406" t="n"/>
      <c r="JNM50" s="406" t="n"/>
      <c r="JNN50" s="406" t="n"/>
      <c r="JNO50" s="406" t="n"/>
      <c r="JNP50" s="406" t="n"/>
      <c r="JNQ50" s="406" t="n"/>
      <c r="JNR50" s="406" t="n"/>
      <c r="JNS50" s="406" t="n"/>
      <c r="JNT50" s="406" t="n"/>
      <c r="JNU50" s="406" t="n"/>
      <c r="JNV50" s="406" t="n"/>
      <c r="JNW50" s="406" t="n"/>
      <c r="JNX50" s="406" t="n"/>
      <c r="JNY50" s="406" t="n"/>
      <c r="JNZ50" s="406" t="n"/>
      <c r="JOA50" s="406" t="n"/>
      <c r="JOB50" s="406" t="n"/>
      <c r="JOC50" s="406" t="n"/>
      <c r="JOD50" s="406" t="n"/>
      <c r="JOE50" s="406" t="n"/>
      <c r="JOF50" s="406" t="n"/>
      <c r="JOG50" s="406" t="n"/>
      <c r="JOH50" s="406" t="n"/>
      <c r="JOI50" s="406" t="n"/>
      <c r="JOJ50" s="406" t="n"/>
      <c r="JOK50" s="406" t="n"/>
      <c r="JOL50" s="406" t="n"/>
      <c r="JOM50" s="406" t="n"/>
      <c r="JON50" s="406" t="n"/>
      <c r="JOO50" s="406" t="n"/>
      <c r="JOP50" s="406" t="n"/>
      <c r="JOQ50" s="406" t="n"/>
      <c r="JOR50" s="406" t="n"/>
      <c r="JOS50" s="406" t="n"/>
      <c r="JOT50" s="406" t="n"/>
      <c r="JOU50" s="406" t="n"/>
      <c r="JOV50" s="406" t="n"/>
      <c r="JOW50" s="406" t="n"/>
      <c r="JOX50" s="406" t="n"/>
      <c r="JOY50" s="406" t="n"/>
      <c r="JOZ50" s="406" t="n"/>
      <c r="JPA50" s="406" t="n"/>
      <c r="JPB50" s="406" t="n"/>
      <c r="JPC50" s="406" t="n"/>
      <c r="JPD50" s="406" t="n"/>
      <c r="JPE50" s="406" t="n"/>
      <c r="JPF50" s="406" t="n"/>
      <c r="JPG50" s="406" t="n"/>
      <c r="JPH50" s="406" t="n"/>
      <c r="JPI50" s="406" t="n"/>
      <c r="JPJ50" s="406" t="n"/>
      <c r="JPK50" s="406" t="n"/>
      <c r="JPL50" s="406" t="n"/>
      <c r="JPM50" s="406" t="n"/>
      <c r="JPN50" s="406" t="n"/>
      <c r="JPO50" s="406" t="n"/>
      <c r="JPP50" s="406" t="n"/>
      <c r="JPQ50" s="406" t="n"/>
      <c r="JPR50" s="406" t="n"/>
      <c r="JPS50" s="406" t="n"/>
      <c r="JPT50" s="406" t="n"/>
      <c r="JPU50" s="406" t="n"/>
      <c r="JPV50" s="406" t="n"/>
      <c r="JPW50" s="406" t="n"/>
      <c r="JPX50" s="406" t="n"/>
      <c r="JPY50" s="406" t="n"/>
      <c r="JPZ50" s="406" t="n"/>
      <c r="JQA50" s="406" t="n"/>
      <c r="JQB50" s="406" t="n"/>
      <c r="JQC50" s="406" t="n"/>
      <c r="JQD50" s="406" t="n"/>
      <c r="JQE50" s="406" t="n"/>
      <c r="JQF50" s="406" t="n"/>
      <c r="JQG50" s="406" t="n"/>
      <c r="JQH50" s="406" t="n"/>
      <c r="JQI50" s="406" t="n"/>
      <c r="JQJ50" s="406" t="n"/>
      <c r="JQK50" s="406" t="n"/>
      <c r="JQL50" s="406" t="n"/>
      <c r="JQM50" s="406" t="n"/>
      <c r="JQN50" s="406" t="n"/>
      <c r="JQO50" s="406" t="n"/>
      <c r="JQP50" s="406" t="n"/>
      <c r="JQQ50" s="406" t="n"/>
      <c r="JQR50" s="406" t="n"/>
      <c r="JQS50" s="406" t="n"/>
      <c r="JQT50" s="406" t="n"/>
      <c r="JQU50" s="406" t="n"/>
      <c r="JQV50" s="406" t="n"/>
      <c r="JQW50" s="406" t="n"/>
      <c r="JQX50" s="406" t="n"/>
      <c r="JQY50" s="406" t="n"/>
      <c r="JQZ50" s="406" t="n"/>
      <c r="JRA50" s="406" t="n"/>
      <c r="JRB50" s="406" t="n"/>
      <c r="JRC50" s="406" t="n"/>
      <c r="JRD50" s="406" t="n"/>
      <c r="JRE50" s="406" t="n"/>
      <c r="JRF50" s="406" t="n"/>
      <c r="JRG50" s="406" t="n"/>
      <c r="JRH50" s="406" t="n"/>
      <c r="JRI50" s="406" t="n"/>
      <c r="JRJ50" s="406" t="n"/>
      <c r="JRK50" s="406" t="n"/>
      <c r="JRL50" s="406" t="n"/>
      <c r="JRM50" s="406" t="n"/>
      <c r="JRN50" s="406" t="n"/>
      <c r="JRO50" s="406" t="n"/>
      <c r="JRP50" s="406" t="n"/>
      <c r="JRQ50" s="406" t="n"/>
      <c r="JRR50" s="406" t="n"/>
      <c r="JRS50" s="406" t="n"/>
      <c r="JRT50" s="406" t="n"/>
      <c r="JRU50" s="406" t="n"/>
      <c r="JRV50" s="406" t="n"/>
      <c r="JRW50" s="406" t="n"/>
      <c r="JRX50" s="406" t="n"/>
      <c r="JRY50" s="406" t="n"/>
      <c r="JRZ50" s="406" t="n"/>
      <c r="JSA50" s="406" t="n"/>
      <c r="JSB50" s="406" t="n"/>
      <c r="JSC50" s="406" t="n"/>
      <c r="JSD50" s="406" t="n"/>
      <c r="JSE50" s="406" t="n"/>
      <c r="JSF50" s="406" t="n"/>
      <c r="JSG50" s="406" t="n"/>
      <c r="JSH50" s="406" t="n"/>
      <c r="JSI50" s="406" t="n"/>
      <c r="JSJ50" s="406" t="n"/>
      <c r="JSK50" s="406" t="n"/>
      <c r="JSL50" s="406" t="n"/>
      <c r="JSM50" s="406" t="n"/>
      <c r="JSN50" s="406" t="n"/>
      <c r="JSO50" s="406" t="n"/>
      <c r="JSP50" s="406" t="n"/>
      <c r="JSQ50" s="406" t="n"/>
      <c r="JSR50" s="406" t="n"/>
      <c r="JSS50" s="406" t="n"/>
      <c r="JST50" s="406" t="n"/>
      <c r="JSU50" s="406" t="n"/>
      <c r="JSV50" s="406" t="n"/>
      <c r="JSW50" s="406" t="n"/>
      <c r="JSX50" s="406" t="n"/>
      <c r="JSY50" s="406" t="n"/>
      <c r="JSZ50" s="406" t="n"/>
      <c r="JTA50" s="406" t="n"/>
      <c r="JTB50" s="406" t="n"/>
      <c r="JTC50" s="406" t="n"/>
      <c r="JTD50" s="406" t="n"/>
      <c r="JTE50" s="406" t="n"/>
      <c r="JTF50" s="406" t="n"/>
      <c r="JTG50" s="406" t="n"/>
      <c r="JTH50" s="406" t="n"/>
      <c r="JTI50" s="406" t="n"/>
      <c r="JTJ50" s="406" t="n"/>
      <c r="JTK50" s="406" t="n"/>
      <c r="JTL50" s="406" t="n"/>
      <c r="JTM50" s="406" t="n"/>
      <c r="JTN50" s="406" t="n"/>
      <c r="JTO50" s="406" t="n"/>
      <c r="JTP50" s="406" t="n"/>
      <c r="JTQ50" s="406" t="n"/>
      <c r="JTR50" s="406" t="n"/>
      <c r="JTS50" s="406" t="n"/>
      <c r="JTT50" s="406" t="n"/>
      <c r="JTU50" s="406" t="n"/>
      <c r="JTV50" s="406" t="n"/>
      <c r="JTW50" s="406" t="n"/>
      <c r="JTX50" s="406" t="n"/>
      <c r="JTY50" s="406" t="n"/>
      <c r="JTZ50" s="406" t="n"/>
      <c r="JUA50" s="406" t="n"/>
      <c r="JUB50" s="406" t="n"/>
      <c r="JUC50" s="406" t="n"/>
      <c r="JUD50" s="406" t="n"/>
      <c r="JUE50" s="406" t="n"/>
      <c r="JUF50" s="406" t="n"/>
      <c r="JUG50" s="406" t="n"/>
      <c r="JUH50" s="406" t="n"/>
      <c r="JUI50" s="406" t="n"/>
      <c r="JUJ50" s="406" t="n"/>
      <c r="JUK50" s="406" t="n"/>
      <c r="JUL50" s="406" t="n"/>
      <c r="JUM50" s="406" t="n"/>
      <c r="JUN50" s="406" t="n"/>
      <c r="JUO50" s="406" t="n"/>
      <c r="JUP50" s="406" t="n"/>
      <c r="JUQ50" s="406" t="n"/>
      <c r="JUR50" s="406" t="n"/>
      <c r="JUS50" s="406" t="n"/>
      <c r="JUT50" s="406" t="n"/>
      <c r="JUU50" s="406" t="n"/>
      <c r="JUV50" s="406" t="n"/>
      <c r="JUW50" s="406" t="n"/>
      <c r="JUX50" s="406" t="n"/>
      <c r="JUY50" s="406" t="n"/>
      <c r="JUZ50" s="406" t="n"/>
      <c r="JVA50" s="406" t="n"/>
      <c r="JVB50" s="406" t="n"/>
      <c r="JVC50" s="406" t="n"/>
      <c r="JVD50" s="406" t="n"/>
      <c r="JVE50" s="406" t="n"/>
      <c r="JVF50" s="406" t="n"/>
      <c r="JVG50" s="406" t="n"/>
      <c r="JVH50" s="406" t="n"/>
      <c r="JVI50" s="406" t="n"/>
      <c r="JVJ50" s="406" t="n"/>
      <c r="JVK50" s="406" t="n"/>
      <c r="JVL50" s="406" t="n"/>
      <c r="JVM50" s="406" t="n"/>
      <c r="JVN50" s="406" t="n"/>
      <c r="JVO50" s="406" t="n"/>
      <c r="JVP50" s="406" t="n"/>
      <c r="JVQ50" s="406" t="n"/>
      <c r="JVR50" s="406" t="n"/>
      <c r="JVS50" s="406" t="n"/>
      <c r="JVT50" s="406" t="n"/>
      <c r="JVU50" s="406" t="n"/>
      <c r="JVV50" s="406" t="n"/>
      <c r="JVW50" s="406" t="n"/>
      <c r="JVX50" s="406" t="n"/>
      <c r="JVY50" s="406" t="n"/>
      <c r="JVZ50" s="406" t="n"/>
      <c r="JWA50" s="406" t="n"/>
      <c r="JWB50" s="406" t="n"/>
      <c r="JWC50" s="406" t="n"/>
      <c r="JWD50" s="406" t="n"/>
      <c r="JWE50" s="406" t="n"/>
      <c r="JWF50" s="406" t="n"/>
      <c r="JWG50" s="406" t="n"/>
      <c r="JWH50" s="406" t="n"/>
      <c r="JWI50" s="406" t="n"/>
      <c r="JWJ50" s="406" t="n"/>
      <c r="JWK50" s="406" t="n"/>
      <c r="JWL50" s="406" t="n"/>
      <c r="JWM50" s="406" t="n"/>
      <c r="JWN50" s="406" t="n"/>
      <c r="JWO50" s="406" t="n"/>
      <c r="JWP50" s="406" t="n"/>
      <c r="JWQ50" s="406" t="n"/>
      <c r="JWR50" s="406" t="n"/>
      <c r="JWS50" s="406" t="n"/>
      <c r="JWT50" s="406" t="n"/>
      <c r="JWU50" s="406" t="n"/>
      <c r="JWV50" s="406" t="n"/>
      <c r="JWW50" s="406" t="n"/>
      <c r="JWX50" s="406" t="n"/>
      <c r="JWY50" s="406" t="n"/>
      <c r="JWZ50" s="406" t="n"/>
      <c r="JXA50" s="406" t="n"/>
      <c r="JXB50" s="406" t="n"/>
      <c r="JXC50" s="406" t="n"/>
      <c r="JXD50" s="406" t="n"/>
      <c r="JXE50" s="406" t="n"/>
      <c r="JXF50" s="406" t="n"/>
      <c r="JXG50" s="406" t="n"/>
      <c r="JXH50" s="406" t="n"/>
      <c r="JXI50" s="406" t="n"/>
      <c r="JXJ50" s="406" t="n"/>
      <c r="JXK50" s="406" t="n"/>
      <c r="JXL50" s="406" t="n"/>
      <c r="JXM50" s="406" t="n"/>
      <c r="JXN50" s="406" t="n"/>
      <c r="JXO50" s="406" t="n"/>
      <c r="JXP50" s="406" t="n"/>
      <c r="JXQ50" s="406" t="n"/>
      <c r="JXR50" s="406" t="n"/>
      <c r="JXS50" s="406" t="n"/>
      <c r="JXT50" s="406" t="n"/>
      <c r="JXU50" s="406" t="n"/>
      <c r="JXV50" s="406" t="n"/>
      <c r="JXW50" s="406" t="n"/>
      <c r="JXX50" s="406" t="n"/>
      <c r="JXY50" s="406" t="n"/>
      <c r="JXZ50" s="406" t="n"/>
      <c r="JYA50" s="406" t="n"/>
      <c r="JYB50" s="406" t="n"/>
      <c r="JYC50" s="406" t="n"/>
      <c r="JYD50" s="406" t="n"/>
      <c r="JYE50" s="406" t="n"/>
      <c r="JYF50" s="406" t="n"/>
      <c r="JYG50" s="406" t="n"/>
      <c r="JYH50" s="406" t="n"/>
      <c r="JYI50" s="406" t="n"/>
      <c r="JYJ50" s="406" t="n"/>
      <c r="JYK50" s="406" t="n"/>
      <c r="JYL50" s="406" t="n"/>
      <c r="JYM50" s="406" t="n"/>
      <c r="JYN50" s="406" t="n"/>
      <c r="JYO50" s="406" t="n"/>
      <c r="JYP50" s="406" t="n"/>
      <c r="JYQ50" s="406" t="n"/>
      <c r="JYR50" s="406" t="n"/>
      <c r="JYS50" s="406" t="n"/>
      <c r="JYT50" s="406" t="n"/>
      <c r="JYU50" s="406" t="n"/>
      <c r="JYV50" s="406" t="n"/>
      <c r="JYW50" s="406" t="n"/>
      <c r="JYX50" s="406" t="n"/>
      <c r="JYY50" s="406" t="n"/>
      <c r="JYZ50" s="406" t="n"/>
      <c r="JZA50" s="406" t="n"/>
      <c r="JZB50" s="406" t="n"/>
      <c r="JZC50" s="406" t="n"/>
      <c r="JZD50" s="406" t="n"/>
      <c r="JZE50" s="406" t="n"/>
      <c r="JZF50" s="406" t="n"/>
      <c r="JZG50" s="406" t="n"/>
      <c r="JZH50" s="406" t="n"/>
      <c r="JZI50" s="406" t="n"/>
      <c r="JZJ50" s="406" t="n"/>
      <c r="JZK50" s="406" t="n"/>
      <c r="JZL50" s="406" t="n"/>
      <c r="JZM50" s="406" t="n"/>
      <c r="JZN50" s="406" t="n"/>
      <c r="JZO50" s="406" t="n"/>
      <c r="JZP50" s="406" t="n"/>
      <c r="JZQ50" s="406" t="n"/>
      <c r="JZR50" s="406" t="n"/>
      <c r="JZS50" s="406" t="n"/>
      <c r="JZT50" s="406" t="n"/>
      <c r="JZU50" s="406" t="n"/>
      <c r="JZV50" s="406" t="n"/>
      <c r="JZW50" s="406" t="n"/>
      <c r="JZX50" s="406" t="n"/>
      <c r="JZY50" s="406" t="n"/>
      <c r="JZZ50" s="406" t="n"/>
      <c r="KAA50" s="406" t="n"/>
      <c r="KAB50" s="406" t="n"/>
      <c r="KAC50" s="406" t="n"/>
      <c r="KAD50" s="406" t="n"/>
      <c r="KAE50" s="406" t="n"/>
      <c r="KAF50" s="406" t="n"/>
      <c r="KAG50" s="406" t="n"/>
      <c r="KAH50" s="406" t="n"/>
      <c r="KAI50" s="406" t="n"/>
      <c r="KAJ50" s="406" t="n"/>
      <c r="KAK50" s="406" t="n"/>
      <c r="KAL50" s="406" t="n"/>
      <c r="KAM50" s="406" t="n"/>
      <c r="KAN50" s="406" t="n"/>
      <c r="KAO50" s="406" t="n"/>
      <c r="KAP50" s="406" t="n"/>
      <c r="KAQ50" s="406" t="n"/>
      <c r="KAR50" s="406" t="n"/>
      <c r="KAS50" s="406" t="n"/>
      <c r="KAT50" s="406" t="n"/>
      <c r="KAU50" s="406" t="n"/>
      <c r="KAV50" s="406" t="n"/>
      <c r="KAW50" s="406" t="n"/>
      <c r="KAX50" s="406" t="n"/>
      <c r="KAY50" s="406" t="n"/>
      <c r="KAZ50" s="406" t="n"/>
      <c r="KBA50" s="406" t="n"/>
      <c r="KBB50" s="406" t="n"/>
      <c r="KBC50" s="406" t="n"/>
      <c r="KBD50" s="406" t="n"/>
      <c r="KBE50" s="406" t="n"/>
      <c r="KBF50" s="406" t="n"/>
      <c r="KBG50" s="406" t="n"/>
      <c r="KBH50" s="406" t="n"/>
      <c r="KBI50" s="406" t="n"/>
      <c r="KBJ50" s="406" t="n"/>
      <c r="KBK50" s="406" t="n"/>
      <c r="KBL50" s="406" t="n"/>
      <c r="KBM50" s="406" t="n"/>
      <c r="KBN50" s="406" t="n"/>
      <c r="KBO50" s="406" t="n"/>
      <c r="KBP50" s="406" t="n"/>
      <c r="KBQ50" s="406" t="n"/>
      <c r="KBR50" s="406" t="n"/>
      <c r="KBS50" s="406" t="n"/>
      <c r="KBT50" s="406" t="n"/>
      <c r="KBU50" s="406" t="n"/>
      <c r="KBV50" s="406" t="n"/>
      <c r="KBW50" s="406" t="n"/>
      <c r="KBX50" s="406" t="n"/>
      <c r="KBY50" s="406" t="n"/>
      <c r="KBZ50" s="406" t="n"/>
      <c r="KCA50" s="406" t="n"/>
      <c r="KCB50" s="406" t="n"/>
      <c r="KCC50" s="406" t="n"/>
      <c r="KCD50" s="406" t="n"/>
      <c r="KCE50" s="406" t="n"/>
      <c r="KCF50" s="406" t="n"/>
      <c r="KCG50" s="406" t="n"/>
      <c r="KCH50" s="406" t="n"/>
      <c r="KCI50" s="406" t="n"/>
      <c r="KCJ50" s="406" t="n"/>
      <c r="KCK50" s="406" t="n"/>
      <c r="KCL50" s="406" t="n"/>
      <c r="KCM50" s="406" t="n"/>
      <c r="KCN50" s="406" t="n"/>
      <c r="KCO50" s="406" t="n"/>
      <c r="KCP50" s="406" t="n"/>
      <c r="KCQ50" s="406" t="n"/>
      <c r="KCR50" s="406" t="n"/>
      <c r="KCS50" s="406" t="n"/>
      <c r="KCT50" s="406" t="n"/>
      <c r="KCU50" s="406" t="n"/>
      <c r="KCV50" s="406" t="n"/>
      <c r="KCW50" s="406" t="n"/>
      <c r="KCX50" s="406" t="n"/>
      <c r="KCY50" s="406" t="n"/>
      <c r="KCZ50" s="406" t="n"/>
      <c r="KDA50" s="406" t="n"/>
      <c r="KDB50" s="406" t="n"/>
      <c r="KDC50" s="406" t="n"/>
      <c r="KDD50" s="406" t="n"/>
      <c r="KDE50" s="406" t="n"/>
      <c r="KDF50" s="406" t="n"/>
      <c r="KDG50" s="406" t="n"/>
      <c r="KDH50" s="406" t="n"/>
      <c r="KDI50" s="406" t="n"/>
      <c r="KDJ50" s="406" t="n"/>
      <c r="KDK50" s="406" t="n"/>
      <c r="KDL50" s="406" t="n"/>
      <c r="KDM50" s="406" t="n"/>
      <c r="KDN50" s="406" t="n"/>
      <c r="KDO50" s="406" t="n"/>
      <c r="KDP50" s="406" t="n"/>
      <c r="KDQ50" s="406" t="n"/>
      <c r="KDR50" s="406" t="n"/>
      <c r="KDS50" s="406" t="n"/>
      <c r="KDT50" s="406" t="n"/>
      <c r="KDU50" s="406" t="n"/>
      <c r="KDV50" s="406" t="n"/>
      <c r="KDW50" s="406" t="n"/>
      <c r="KDX50" s="406" t="n"/>
      <c r="KDY50" s="406" t="n"/>
      <c r="KDZ50" s="406" t="n"/>
      <c r="KEA50" s="406" t="n"/>
      <c r="KEB50" s="406" t="n"/>
      <c r="KEC50" s="406" t="n"/>
      <c r="KED50" s="406" t="n"/>
      <c r="KEE50" s="406" t="n"/>
      <c r="KEF50" s="406" t="n"/>
      <c r="KEG50" s="406" t="n"/>
      <c r="KEH50" s="406" t="n"/>
      <c r="KEI50" s="406" t="n"/>
      <c r="KEJ50" s="406" t="n"/>
      <c r="KEK50" s="406" t="n"/>
      <c r="KEL50" s="406" t="n"/>
      <c r="KEM50" s="406" t="n"/>
      <c r="KEN50" s="406" t="n"/>
      <c r="KEO50" s="406" t="n"/>
      <c r="KEP50" s="406" t="n"/>
      <c r="KEQ50" s="406" t="n"/>
      <c r="KER50" s="406" t="n"/>
      <c r="KES50" s="406" t="n"/>
      <c r="KET50" s="406" t="n"/>
      <c r="KEU50" s="406" t="n"/>
      <c r="KEV50" s="406" t="n"/>
      <c r="KEW50" s="406" t="n"/>
      <c r="KEX50" s="406" t="n"/>
      <c r="KEY50" s="406" t="n"/>
      <c r="KEZ50" s="406" t="n"/>
      <c r="KFA50" s="406" t="n"/>
      <c r="KFB50" s="406" t="n"/>
      <c r="KFC50" s="406" t="n"/>
      <c r="KFD50" s="406" t="n"/>
      <c r="KFE50" s="406" t="n"/>
      <c r="KFF50" s="406" t="n"/>
      <c r="KFG50" s="406" t="n"/>
      <c r="KFH50" s="406" t="n"/>
      <c r="KFI50" s="406" t="n"/>
      <c r="KFJ50" s="406" t="n"/>
      <c r="KFK50" s="406" t="n"/>
      <c r="KFL50" s="406" t="n"/>
      <c r="KFM50" s="406" t="n"/>
      <c r="KFN50" s="406" t="n"/>
      <c r="KFO50" s="406" t="n"/>
      <c r="KFP50" s="406" t="n"/>
      <c r="KFQ50" s="406" t="n"/>
      <c r="KFR50" s="406" t="n"/>
      <c r="KFS50" s="406" t="n"/>
      <c r="KFT50" s="406" t="n"/>
      <c r="KFU50" s="406" t="n"/>
      <c r="KFV50" s="406" t="n"/>
      <c r="KFW50" s="406" t="n"/>
      <c r="KFX50" s="406" t="n"/>
      <c r="KFY50" s="406" t="n"/>
      <c r="KFZ50" s="406" t="n"/>
      <c r="KGA50" s="406" t="n"/>
      <c r="KGB50" s="406" t="n"/>
      <c r="KGC50" s="406" t="n"/>
      <c r="KGD50" s="406" t="n"/>
      <c r="KGE50" s="406" t="n"/>
      <c r="KGF50" s="406" t="n"/>
      <c r="KGG50" s="406" t="n"/>
      <c r="KGH50" s="406" t="n"/>
      <c r="KGI50" s="406" t="n"/>
      <c r="KGJ50" s="406" t="n"/>
      <c r="KGK50" s="406" t="n"/>
      <c r="KGL50" s="406" t="n"/>
      <c r="KGM50" s="406" t="n"/>
      <c r="KGN50" s="406" t="n"/>
      <c r="KGO50" s="406" t="n"/>
      <c r="KGP50" s="406" t="n"/>
      <c r="KGQ50" s="406" t="n"/>
      <c r="KGR50" s="406" t="n"/>
      <c r="KGS50" s="406" t="n"/>
      <c r="KGT50" s="406" t="n"/>
      <c r="KGU50" s="406" t="n"/>
      <c r="KGV50" s="406" t="n"/>
      <c r="KGW50" s="406" t="n"/>
      <c r="KGX50" s="406" t="n"/>
      <c r="KGY50" s="406" t="n"/>
      <c r="KGZ50" s="406" t="n"/>
      <c r="KHA50" s="406" t="n"/>
      <c r="KHB50" s="406" t="n"/>
      <c r="KHC50" s="406" t="n"/>
      <c r="KHD50" s="406" t="n"/>
      <c r="KHE50" s="406" t="n"/>
      <c r="KHF50" s="406" t="n"/>
      <c r="KHG50" s="406" t="n"/>
      <c r="KHH50" s="406" t="n"/>
      <c r="KHI50" s="406" t="n"/>
      <c r="KHJ50" s="406" t="n"/>
      <c r="KHK50" s="406" t="n"/>
      <c r="KHL50" s="406" t="n"/>
      <c r="KHM50" s="406" t="n"/>
      <c r="KHN50" s="406" t="n"/>
      <c r="KHO50" s="406" t="n"/>
      <c r="KHP50" s="406" t="n"/>
      <c r="KHQ50" s="406" t="n"/>
      <c r="KHR50" s="406" t="n"/>
      <c r="KHS50" s="406" t="n"/>
      <c r="KHT50" s="406" t="n"/>
      <c r="KHU50" s="406" t="n"/>
      <c r="KHV50" s="406" t="n"/>
      <c r="KHW50" s="406" t="n"/>
      <c r="KHX50" s="406" t="n"/>
      <c r="KHY50" s="406" t="n"/>
      <c r="KHZ50" s="406" t="n"/>
      <c r="KIA50" s="406" t="n"/>
      <c r="KIB50" s="406" t="n"/>
      <c r="KIC50" s="406" t="n"/>
      <c r="KID50" s="406" t="n"/>
      <c r="KIE50" s="406" t="n"/>
      <c r="KIF50" s="406" t="n"/>
      <c r="KIG50" s="406" t="n"/>
      <c r="KIH50" s="406" t="n"/>
      <c r="KII50" s="406" t="n"/>
      <c r="KIJ50" s="406" t="n"/>
      <c r="KIK50" s="406" t="n"/>
      <c r="KIL50" s="406" t="n"/>
      <c r="KIM50" s="406" t="n"/>
      <c r="KIN50" s="406" t="n"/>
      <c r="KIO50" s="406" t="n"/>
      <c r="KIP50" s="406" t="n"/>
      <c r="KIQ50" s="406" t="n"/>
      <c r="KIR50" s="406" t="n"/>
      <c r="KIS50" s="406" t="n"/>
      <c r="KIT50" s="406" t="n"/>
      <c r="KIU50" s="406" t="n"/>
      <c r="KIV50" s="406" t="n"/>
      <c r="KIW50" s="406" t="n"/>
      <c r="KIX50" s="406" t="n"/>
      <c r="KIY50" s="406" t="n"/>
      <c r="KIZ50" s="406" t="n"/>
      <c r="KJA50" s="406" t="n"/>
      <c r="KJB50" s="406" t="n"/>
      <c r="KJC50" s="406" t="n"/>
      <c r="KJD50" s="406" t="n"/>
      <c r="KJE50" s="406" t="n"/>
      <c r="KJF50" s="406" t="n"/>
      <c r="KJG50" s="406" t="n"/>
      <c r="KJH50" s="406" t="n"/>
      <c r="KJI50" s="406" t="n"/>
      <c r="KJJ50" s="406" t="n"/>
      <c r="KJK50" s="406" t="n"/>
      <c r="KJL50" s="406" t="n"/>
      <c r="KJM50" s="406" t="n"/>
      <c r="KJN50" s="406" t="n"/>
      <c r="KJO50" s="406" t="n"/>
      <c r="KJP50" s="406" t="n"/>
      <c r="KJQ50" s="406" t="n"/>
      <c r="KJR50" s="406" t="n"/>
      <c r="KJS50" s="406" t="n"/>
      <c r="KJT50" s="406" t="n"/>
      <c r="KJU50" s="406" t="n"/>
      <c r="KJV50" s="406" t="n"/>
      <c r="KJW50" s="406" t="n"/>
      <c r="KJX50" s="406" t="n"/>
      <c r="KJY50" s="406" t="n"/>
      <c r="KJZ50" s="406" t="n"/>
      <c r="KKA50" s="406" t="n"/>
      <c r="KKB50" s="406" t="n"/>
      <c r="KKC50" s="406" t="n"/>
      <c r="KKD50" s="406" t="n"/>
      <c r="KKE50" s="406" t="n"/>
      <c r="KKF50" s="406" t="n"/>
      <c r="KKG50" s="406" t="n"/>
      <c r="KKH50" s="406" t="n"/>
      <c r="KKI50" s="406" t="n"/>
      <c r="KKJ50" s="406" t="n"/>
      <c r="KKK50" s="406" t="n"/>
      <c r="KKL50" s="406" t="n"/>
      <c r="KKM50" s="406" t="n"/>
      <c r="KKN50" s="406" t="n"/>
      <c r="KKO50" s="406" t="n"/>
      <c r="KKP50" s="406" t="n"/>
      <c r="KKQ50" s="406" t="n"/>
      <c r="KKR50" s="406" t="n"/>
      <c r="KKS50" s="406" t="n"/>
      <c r="KKT50" s="406" t="n"/>
      <c r="KKU50" s="406" t="n"/>
      <c r="KKV50" s="406" t="n"/>
      <c r="KKW50" s="406" t="n"/>
      <c r="KKX50" s="406" t="n"/>
      <c r="KKY50" s="406" t="n"/>
      <c r="KKZ50" s="406" t="n"/>
      <c r="KLA50" s="406" t="n"/>
      <c r="KLB50" s="406" t="n"/>
      <c r="KLC50" s="406" t="n"/>
      <c r="KLD50" s="406" t="n"/>
      <c r="KLE50" s="406" t="n"/>
      <c r="KLF50" s="406" t="n"/>
      <c r="KLG50" s="406" t="n"/>
      <c r="KLH50" s="406" t="n"/>
      <c r="KLI50" s="406" t="n"/>
      <c r="KLJ50" s="406" t="n"/>
      <c r="KLK50" s="406" t="n"/>
      <c r="KLL50" s="406" t="n"/>
      <c r="KLM50" s="406" t="n"/>
      <c r="KLN50" s="406" t="n"/>
      <c r="KLO50" s="406" t="n"/>
      <c r="KLP50" s="406" t="n"/>
      <c r="KLQ50" s="406" t="n"/>
      <c r="KLR50" s="406" t="n"/>
      <c r="KLS50" s="406" t="n"/>
      <c r="KLT50" s="406" t="n"/>
      <c r="KLU50" s="406" t="n"/>
      <c r="KLV50" s="406" t="n"/>
      <c r="KLW50" s="406" t="n"/>
      <c r="KLX50" s="406" t="n"/>
      <c r="KLY50" s="406" t="n"/>
      <c r="KLZ50" s="406" t="n"/>
      <c r="KMA50" s="406" t="n"/>
      <c r="KMB50" s="406" t="n"/>
      <c r="KMC50" s="406" t="n"/>
      <c r="KMD50" s="406" t="n"/>
      <c r="KME50" s="406" t="n"/>
      <c r="KMF50" s="406" t="n"/>
      <c r="KMG50" s="406" t="n"/>
      <c r="KMH50" s="406" t="n"/>
      <c r="KMI50" s="406" t="n"/>
      <c r="KMJ50" s="406" t="n"/>
      <c r="KMK50" s="406" t="n"/>
      <c r="KML50" s="406" t="n"/>
      <c r="KMM50" s="406" t="n"/>
      <c r="KMN50" s="406" t="n"/>
      <c r="KMO50" s="406" t="n"/>
      <c r="KMP50" s="406" t="n"/>
      <c r="KMQ50" s="406" t="n"/>
      <c r="KMR50" s="406" t="n"/>
      <c r="KMS50" s="406" t="n"/>
      <c r="KMT50" s="406" t="n"/>
      <c r="KMU50" s="406" t="n"/>
      <c r="KMV50" s="406" t="n"/>
      <c r="KMW50" s="406" t="n"/>
      <c r="KMX50" s="406" t="n"/>
      <c r="KMY50" s="406" t="n"/>
      <c r="KMZ50" s="406" t="n"/>
      <c r="KNA50" s="406" t="n"/>
      <c r="KNB50" s="406" t="n"/>
      <c r="KNC50" s="406" t="n"/>
      <c r="KND50" s="406" t="n"/>
      <c r="KNE50" s="406" t="n"/>
      <c r="KNF50" s="406" t="n"/>
      <c r="KNG50" s="406" t="n"/>
      <c r="KNH50" s="406" t="n"/>
      <c r="KNI50" s="406" t="n"/>
      <c r="KNJ50" s="406" t="n"/>
      <c r="KNK50" s="406" t="n"/>
      <c r="KNL50" s="406" t="n"/>
      <c r="KNM50" s="406" t="n"/>
      <c r="KNN50" s="406" t="n"/>
      <c r="KNO50" s="406" t="n"/>
      <c r="KNP50" s="406" t="n"/>
      <c r="KNQ50" s="406" t="n"/>
      <c r="KNR50" s="406" t="n"/>
      <c r="KNS50" s="406" t="n"/>
      <c r="KNT50" s="406" t="n"/>
      <c r="KNU50" s="406" t="n"/>
      <c r="KNV50" s="406" t="n"/>
      <c r="KNW50" s="406" t="n"/>
      <c r="KNX50" s="406" t="n"/>
      <c r="KNY50" s="406" t="n"/>
      <c r="KNZ50" s="406" t="n"/>
      <c r="KOA50" s="406" t="n"/>
      <c r="KOB50" s="406" t="n"/>
      <c r="KOC50" s="406" t="n"/>
      <c r="KOD50" s="406" t="n"/>
      <c r="KOE50" s="406" t="n"/>
      <c r="KOF50" s="406" t="n"/>
      <c r="KOG50" s="406" t="n"/>
      <c r="KOH50" s="406" t="n"/>
      <c r="KOI50" s="406" t="n"/>
      <c r="KOJ50" s="406" t="n"/>
      <c r="KOK50" s="406" t="n"/>
      <c r="KOL50" s="406" t="n"/>
      <c r="KOM50" s="406" t="n"/>
      <c r="KON50" s="406" t="n"/>
      <c r="KOO50" s="406" t="n"/>
      <c r="KOP50" s="406" t="n"/>
      <c r="KOQ50" s="406" t="n"/>
      <c r="KOR50" s="406" t="n"/>
      <c r="KOS50" s="406" t="n"/>
      <c r="KOT50" s="406" t="n"/>
      <c r="KOU50" s="406" t="n"/>
      <c r="KOV50" s="406" t="n"/>
      <c r="KOW50" s="406" t="n"/>
      <c r="KOX50" s="406" t="n"/>
      <c r="KOY50" s="406" t="n"/>
      <c r="KOZ50" s="406" t="n"/>
      <c r="KPA50" s="406" t="n"/>
      <c r="KPB50" s="406" t="n"/>
      <c r="KPC50" s="406" t="n"/>
      <c r="KPD50" s="406" t="n"/>
      <c r="KPE50" s="406" t="n"/>
      <c r="KPF50" s="406" t="n"/>
      <c r="KPG50" s="406" t="n"/>
      <c r="KPH50" s="406" t="n"/>
      <c r="KPI50" s="406" t="n"/>
      <c r="KPJ50" s="406" t="n"/>
      <c r="KPK50" s="406" t="n"/>
      <c r="KPL50" s="406" t="n"/>
      <c r="KPM50" s="406" t="n"/>
      <c r="KPN50" s="406" t="n"/>
      <c r="KPO50" s="406" t="n"/>
      <c r="KPP50" s="406" t="n"/>
      <c r="KPQ50" s="406" t="n"/>
      <c r="KPR50" s="406" t="n"/>
      <c r="KPS50" s="406" t="n"/>
      <c r="KPT50" s="406" t="n"/>
      <c r="KPU50" s="406" t="n"/>
      <c r="KPV50" s="406" t="n"/>
      <c r="KPW50" s="406" t="n"/>
      <c r="KPX50" s="406" t="n"/>
      <c r="KPY50" s="406" t="n"/>
      <c r="KPZ50" s="406" t="n"/>
      <c r="KQA50" s="406" t="n"/>
      <c r="KQB50" s="406" t="n"/>
      <c r="KQC50" s="406" t="n"/>
      <c r="KQD50" s="406" t="n"/>
      <c r="KQE50" s="406" t="n"/>
      <c r="KQF50" s="406" t="n"/>
      <c r="KQG50" s="406" t="n"/>
      <c r="KQH50" s="406" t="n"/>
      <c r="KQI50" s="406" t="n"/>
      <c r="KQJ50" s="406" t="n"/>
      <c r="KQK50" s="406" t="n"/>
      <c r="KQL50" s="406" t="n"/>
      <c r="KQM50" s="406" t="n"/>
      <c r="KQN50" s="406" t="n"/>
      <c r="KQO50" s="406" t="n"/>
      <c r="KQP50" s="406" t="n"/>
      <c r="KQQ50" s="406" t="n"/>
      <c r="KQR50" s="406" t="n"/>
      <c r="KQS50" s="406" t="n"/>
      <c r="KQT50" s="406" t="n"/>
      <c r="KQU50" s="406" t="n"/>
      <c r="KQV50" s="406" t="n"/>
      <c r="KQW50" s="406" t="n"/>
      <c r="KQX50" s="406" t="n"/>
      <c r="KQY50" s="406" t="n"/>
      <c r="KQZ50" s="406" t="n"/>
      <c r="KRA50" s="406" t="n"/>
      <c r="KRB50" s="406" t="n"/>
      <c r="KRC50" s="406" t="n"/>
      <c r="KRD50" s="406" t="n"/>
      <c r="KRE50" s="406" t="n"/>
      <c r="KRF50" s="406" t="n"/>
      <c r="KRG50" s="406" t="n"/>
      <c r="KRH50" s="406" t="n"/>
      <c r="KRI50" s="406" t="n"/>
      <c r="KRJ50" s="406" t="n"/>
      <c r="KRK50" s="406" t="n"/>
      <c r="KRL50" s="406" t="n"/>
      <c r="KRM50" s="406" t="n"/>
      <c r="KRN50" s="406" t="n"/>
      <c r="KRO50" s="406" t="n"/>
      <c r="KRP50" s="406" t="n"/>
      <c r="KRQ50" s="406" t="n"/>
      <c r="KRR50" s="406" t="n"/>
      <c r="KRS50" s="406" t="n"/>
      <c r="KRT50" s="406" t="n"/>
      <c r="KRU50" s="406" t="n"/>
      <c r="KRV50" s="406" t="n"/>
      <c r="KRW50" s="406" t="n"/>
      <c r="KRX50" s="406" t="n"/>
      <c r="KRY50" s="406" t="n"/>
      <c r="KRZ50" s="406" t="n"/>
      <c r="KSA50" s="406" t="n"/>
      <c r="KSB50" s="406" t="n"/>
      <c r="KSC50" s="406" t="n"/>
      <c r="KSD50" s="406" t="n"/>
      <c r="KSE50" s="406" t="n"/>
      <c r="KSF50" s="406" t="n"/>
      <c r="KSG50" s="406" t="n"/>
      <c r="KSH50" s="406" t="n"/>
      <c r="KSI50" s="406" t="n"/>
      <c r="KSJ50" s="406" t="n"/>
      <c r="KSK50" s="406" t="n"/>
      <c r="KSL50" s="406" t="n"/>
      <c r="KSM50" s="406" t="n"/>
      <c r="KSN50" s="406" t="n"/>
      <c r="KSO50" s="406" t="n"/>
      <c r="KSP50" s="406" t="n"/>
      <c r="KSQ50" s="406" t="n"/>
      <c r="KSR50" s="406" t="n"/>
      <c r="KSS50" s="406" t="n"/>
      <c r="KST50" s="406" t="n"/>
      <c r="KSU50" s="406" t="n"/>
      <c r="KSV50" s="406" t="n"/>
      <c r="KSW50" s="406" t="n"/>
      <c r="KSX50" s="406" t="n"/>
      <c r="KSY50" s="406" t="n"/>
      <c r="KSZ50" s="406" t="n"/>
      <c r="KTA50" s="406" t="n"/>
      <c r="KTB50" s="406" t="n"/>
      <c r="KTC50" s="406" t="n"/>
      <c r="KTD50" s="406" t="n"/>
      <c r="KTE50" s="406" t="n"/>
      <c r="KTF50" s="406" t="n"/>
      <c r="KTG50" s="406" t="n"/>
      <c r="KTH50" s="406" t="n"/>
      <c r="KTI50" s="406" t="n"/>
      <c r="KTJ50" s="406" t="n"/>
      <c r="KTK50" s="406" t="n"/>
      <c r="KTL50" s="406" t="n"/>
      <c r="KTM50" s="406" t="n"/>
      <c r="KTN50" s="406" t="n"/>
      <c r="KTO50" s="406" t="n"/>
      <c r="KTP50" s="406" t="n"/>
      <c r="KTQ50" s="406" t="n"/>
      <c r="KTR50" s="406" t="n"/>
      <c r="KTS50" s="406" t="n"/>
      <c r="KTT50" s="406" t="n"/>
      <c r="KTU50" s="406" t="n"/>
      <c r="KTV50" s="406" t="n"/>
      <c r="KTW50" s="406" t="n"/>
      <c r="KTX50" s="406" t="n"/>
      <c r="KTY50" s="406" t="n"/>
      <c r="KTZ50" s="406" t="n"/>
      <c r="KUA50" s="406" t="n"/>
      <c r="KUB50" s="406" t="n"/>
      <c r="KUC50" s="406" t="n"/>
      <c r="KUD50" s="406" t="n"/>
      <c r="KUE50" s="406" t="n"/>
      <c r="KUF50" s="406" t="n"/>
      <c r="KUG50" s="406" t="n"/>
      <c r="KUH50" s="406" t="n"/>
      <c r="KUI50" s="406" t="n"/>
      <c r="KUJ50" s="406" t="n"/>
      <c r="KUK50" s="406" t="n"/>
      <c r="KUL50" s="406" t="n"/>
      <c r="KUM50" s="406" t="n"/>
      <c r="KUN50" s="406" t="n"/>
      <c r="KUO50" s="406" t="n"/>
      <c r="KUP50" s="406" t="n"/>
      <c r="KUQ50" s="406" t="n"/>
      <c r="KUR50" s="406" t="n"/>
      <c r="KUS50" s="406" t="n"/>
      <c r="KUT50" s="406" t="n"/>
      <c r="KUU50" s="406" t="n"/>
      <c r="KUV50" s="406" t="n"/>
      <c r="KUW50" s="406" t="n"/>
      <c r="KUX50" s="406" t="n"/>
      <c r="KUY50" s="406" t="n"/>
      <c r="KUZ50" s="406" t="n"/>
      <c r="KVA50" s="406" t="n"/>
      <c r="KVB50" s="406" t="n"/>
      <c r="KVC50" s="406" t="n"/>
      <c r="KVD50" s="406" t="n"/>
      <c r="KVE50" s="406" t="n"/>
      <c r="KVF50" s="406" t="n"/>
      <c r="KVG50" s="406" t="n"/>
      <c r="KVH50" s="406" t="n"/>
      <c r="KVI50" s="406" t="n"/>
      <c r="KVJ50" s="406" t="n"/>
      <c r="KVK50" s="406" t="n"/>
      <c r="KVL50" s="406" t="n"/>
      <c r="KVM50" s="406" t="n"/>
      <c r="KVN50" s="406" t="n"/>
      <c r="KVO50" s="406" t="n"/>
      <c r="KVP50" s="406" t="n"/>
      <c r="KVQ50" s="406" t="n"/>
      <c r="KVR50" s="406" t="n"/>
      <c r="KVS50" s="406" t="n"/>
      <c r="KVT50" s="406" t="n"/>
      <c r="KVU50" s="406" t="n"/>
      <c r="KVV50" s="406" t="n"/>
      <c r="KVW50" s="406" t="n"/>
      <c r="KVX50" s="406" t="n"/>
      <c r="KVY50" s="406" t="n"/>
      <c r="KVZ50" s="406" t="n"/>
      <c r="KWA50" s="406" t="n"/>
      <c r="KWB50" s="406" t="n"/>
      <c r="KWC50" s="406" t="n"/>
      <c r="KWD50" s="406" t="n"/>
      <c r="KWE50" s="406" t="n"/>
      <c r="KWF50" s="406" t="n"/>
      <c r="KWG50" s="406" t="n"/>
      <c r="KWH50" s="406" t="n"/>
      <c r="KWI50" s="406" t="n"/>
      <c r="KWJ50" s="406" t="n"/>
      <c r="KWK50" s="406" t="n"/>
      <c r="KWL50" s="406" t="n"/>
      <c r="KWM50" s="406" t="n"/>
      <c r="KWN50" s="406" t="n"/>
      <c r="KWO50" s="406" t="n"/>
      <c r="KWP50" s="406" t="n"/>
      <c r="KWQ50" s="406" t="n"/>
      <c r="KWR50" s="406" t="n"/>
      <c r="KWS50" s="406" t="n"/>
      <c r="KWT50" s="406" t="n"/>
      <c r="KWU50" s="406" t="n"/>
      <c r="KWV50" s="406" t="n"/>
      <c r="KWW50" s="406" t="n"/>
      <c r="KWX50" s="406" t="n"/>
      <c r="KWY50" s="406" t="n"/>
      <c r="KWZ50" s="406" t="n"/>
      <c r="KXA50" s="406" t="n"/>
      <c r="KXB50" s="406" t="n"/>
      <c r="KXC50" s="406" t="n"/>
      <c r="KXD50" s="406" t="n"/>
      <c r="KXE50" s="406" t="n"/>
      <c r="KXF50" s="406" t="n"/>
      <c r="KXG50" s="406" t="n"/>
      <c r="KXH50" s="406" t="n"/>
      <c r="KXI50" s="406" t="n"/>
      <c r="KXJ50" s="406" t="n"/>
      <c r="KXK50" s="406" t="n"/>
      <c r="KXL50" s="406" t="n"/>
      <c r="KXM50" s="406" t="n"/>
      <c r="KXN50" s="406" t="n"/>
      <c r="KXO50" s="406" t="n"/>
      <c r="KXP50" s="406" t="n"/>
      <c r="KXQ50" s="406" t="n"/>
      <c r="KXR50" s="406" t="n"/>
      <c r="KXS50" s="406" t="n"/>
      <c r="KXT50" s="406" t="n"/>
      <c r="KXU50" s="406" t="n"/>
      <c r="KXV50" s="406" t="n"/>
      <c r="KXW50" s="406" t="n"/>
      <c r="KXX50" s="406" t="n"/>
      <c r="KXY50" s="406" t="n"/>
      <c r="KXZ50" s="406" t="n"/>
      <c r="KYA50" s="406" t="n"/>
      <c r="KYB50" s="406" t="n"/>
      <c r="KYC50" s="406" t="n"/>
      <c r="KYD50" s="406" t="n"/>
      <c r="KYE50" s="406" t="n"/>
      <c r="KYF50" s="406" t="n"/>
      <c r="KYG50" s="406" t="n"/>
      <c r="KYH50" s="406" t="n"/>
      <c r="KYI50" s="406" t="n"/>
      <c r="KYJ50" s="406" t="n"/>
      <c r="KYK50" s="406" t="n"/>
      <c r="KYL50" s="406" t="n"/>
      <c r="KYM50" s="406" t="n"/>
      <c r="KYN50" s="406" t="n"/>
      <c r="KYO50" s="406" t="n"/>
      <c r="KYP50" s="406" t="n"/>
      <c r="KYQ50" s="406" t="n"/>
      <c r="KYR50" s="406" t="n"/>
      <c r="KYS50" s="406" t="n"/>
      <c r="KYT50" s="406" t="n"/>
      <c r="KYU50" s="406" t="n"/>
      <c r="KYV50" s="406" t="n"/>
      <c r="KYW50" s="406" t="n"/>
      <c r="KYX50" s="406" t="n"/>
      <c r="KYY50" s="406" t="n"/>
      <c r="KYZ50" s="406" t="n"/>
      <c r="KZA50" s="406" t="n"/>
      <c r="KZB50" s="406" t="n"/>
      <c r="KZC50" s="406" t="n"/>
      <c r="KZD50" s="406" t="n"/>
      <c r="KZE50" s="406" t="n"/>
      <c r="KZF50" s="406" t="n"/>
      <c r="KZG50" s="406" t="n"/>
      <c r="KZH50" s="406" t="n"/>
      <c r="KZI50" s="406" t="n"/>
      <c r="KZJ50" s="406" t="n"/>
      <c r="KZK50" s="406" t="n"/>
      <c r="KZL50" s="406" t="n"/>
      <c r="KZM50" s="406" t="n"/>
      <c r="KZN50" s="406" t="n"/>
      <c r="KZO50" s="406" t="n"/>
      <c r="KZP50" s="406" t="n"/>
      <c r="KZQ50" s="406" t="n"/>
      <c r="KZR50" s="406" t="n"/>
      <c r="KZS50" s="406" t="n"/>
      <c r="KZT50" s="406" t="n"/>
      <c r="KZU50" s="406" t="n"/>
      <c r="KZV50" s="406" t="n"/>
      <c r="KZW50" s="406" t="n"/>
      <c r="KZX50" s="406" t="n"/>
      <c r="KZY50" s="406" t="n"/>
      <c r="KZZ50" s="406" t="n"/>
      <c r="LAA50" s="406" t="n"/>
      <c r="LAB50" s="406" t="n"/>
      <c r="LAC50" s="406" t="n"/>
      <c r="LAD50" s="406" t="n"/>
      <c r="LAE50" s="406" t="n"/>
      <c r="LAF50" s="406" t="n"/>
      <c r="LAG50" s="406" t="n"/>
      <c r="LAH50" s="406" t="n"/>
      <c r="LAI50" s="406" t="n"/>
      <c r="LAJ50" s="406" t="n"/>
      <c r="LAK50" s="406" t="n"/>
      <c r="LAL50" s="406" t="n"/>
      <c r="LAM50" s="406" t="n"/>
      <c r="LAN50" s="406" t="n"/>
      <c r="LAO50" s="406" t="n"/>
      <c r="LAP50" s="406" t="n"/>
      <c r="LAQ50" s="406" t="n"/>
      <c r="LAR50" s="406" t="n"/>
      <c r="LAS50" s="406" t="n"/>
      <c r="LAT50" s="406" t="n"/>
      <c r="LAU50" s="406" t="n"/>
      <c r="LAV50" s="406" t="n"/>
      <c r="LAW50" s="406" t="n"/>
      <c r="LAX50" s="406" t="n"/>
      <c r="LAY50" s="406" t="n"/>
      <c r="LAZ50" s="406" t="n"/>
      <c r="LBA50" s="406" t="n"/>
      <c r="LBB50" s="406" t="n"/>
      <c r="LBC50" s="406" t="n"/>
      <c r="LBD50" s="406" t="n"/>
      <c r="LBE50" s="406" t="n"/>
      <c r="LBF50" s="406" t="n"/>
      <c r="LBG50" s="406" t="n"/>
      <c r="LBH50" s="406" t="n"/>
      <c r="LBI50" s="406" t="n"/>
      <c r="LBJ50" s="406" t="n"/>
      <c r="LBK50" s="406" t="n"/>
      <c r="LBL50" s="406" t="n"/>
      <c r="LBM50" s="406" t="n"/>
      <c r="LBN50" s="406" t="n"/>
      <c r="LBO50" s="406" t="n"/>
      <c r="LBP50" s="406" t="n"/>
      <c r="LBQ50" s="406" t="n"/>
      <c r="LBR50" s="406" t="n"/>
      <c r="LBS50" s="406" t="n"/>
      <c r="LBT50" s="406" t="n"/>
      <c r="LBU50" s="406" t="n"/>
      <c r="LBV50" s="406" t="n"/>
      <c r="LBW50" s="406" t="n"/>
      <c r="LBX50" s="406" t="n"/>
      <c r="LBY50" s="406" t="n"/>
      <c r="LBZ50" s="406" t="n"/>
      <c r="LCA50" s="406" t="n"/>
      <c r="LCB50" s="406" t="n"/>
      <c r="LCC50" s="406" t="n"/>
      <c r="LCD50" s="406" t="n"/>
      <c r="LCE50" s="406" t="n"/>
      <c r="LCF50" s="406" t="n"/>
      <c r="LCG50" s="406" t="n"/>
      <c r="LCH50" s="406" t="n"/>
      <c r="LCI50" s="406" t="n"/>
      <c r="LCJ50" s="406" t="n"/>
      <c r="LCK50" s="406" t="n"/>
      <c r="LCL50" s="406" t="n"/>
      <c r="LCM50" s="406" t="n"/>
      <c r="LCN50" s="406" t="n"/>
      <c r="LCO50" s="406" t="n"/>
      <c r="LCP50" s="406" t="n"/>
      <c r="LCQ50" s="406" t="n"/>
      <c r="LCR50" s="406" t="n"/>
      <c r="LCS50" s="406" t="n"/>
      <c r="LCT50" s="406" t="n"/>
      <c r="LCU50" s="406" t="n"/>
      <c r="LCV50" s="406" t="n"/>
      <c r="LCW50" s="406" t="n"/>
      <c r="LCX50" s="406" t="n"/>
      <c r="LCY50" s="406" t="n"/>
      <c r="LCZ50" s="406" t="n"/>
      <c r="LDA50" s="406" t="n"/>
      <c r="LDB50" s="406" t="n"/>
      <c r="LDC50" s="406" t="n"/>
      <c r="LDD50" s="406" t="n"/>
      <c r="LDE50" s="406" t="n"/>
      <c r="LDF50" s="406" t="n"/>
      <c r="LDG50" s="406" t="n"/>
      <c r="LDH50" s="406" t="n"/>
      <c r="LDI50" s="406" t="n"/>
      <c r="LDJ50" s="406" t="n"/>
      <c r="LDK50" s="406" t="n"/>
      <c r="LDL50" s="406" t="n"/>
      <c r="LDM50" s="406" t="n"/>
      <c r="LDN50" s="406" t="n"/>
      <c r="LDO50" s="406" t="n"/>
      <c r="LDP50" s="406" t="n"/>
      <c r="LDQ50" s="406" t="n"/>
      <c r="LDR50" s="406" t="n"/>
      <c r="LDS50" s="406" t="n"/>
      <c r="LDT50" s="406" t="n"/>
      <c r="LDU50" s="406" t="n"/>
      <c r="LDV50" s="406" t="n"/>
      <c r="LDW50" s="406" t="n"/>
      <c r="LDX50" s="406" t="n"/>
      <c r="LDY50" s="406" t="n"/>
      <c r="LDZ50" s="406" t="n"/>
      <c r="LEA50" s="406" t="n"/>
      <c r="LEB50" s="406" t="n"/>
      <c r="LEC50" s="406" t="n"/>
      <c r="LED50" s="406" t="n"/>
      <c r="LEE50" s="406" t="n"/>
      <c r="LEF50" s="406" t="n"/>
      <c r="LEG50" s="406" t="n"/>
      <c r="LEH50" s="406" t="n"/>
      <c r="LEI50" s="406" t="n"/>
      <c r="LEJ50" s="406" t="n"/>
      <c r="LEK50" s="406" t="n"/>
      <c r="LEL50" s="406" t="n"/>
      <c r="LEM50" s="406" t="n"/>
      <c r="LEN50" s="406" t="n"/>
      <c r="LEO50" s="406" t="n"/>
      <c r="LEP50" s="406" t="n"/>
      <c r="LEQ50" s="406" t="n"/>
      <c r="LER50" s="406" t="n"/>
      <c r="LES50" s="406" t="n"/>
      <c r="LET50" s="406" t="n"/>
      <c r="LEU50" s="406" t="n"/>
      <c r="LEV50" s="406" t="n"/>
      <c r="LEW50" s="406" t="n"/>
      <c r="LEX50" s="406" t="n"/>
      <c r="LEY50" s="406" t="n"/>
      <c r="LEZ50" s="406" t="n"/>
      <c r="LFA50" s="406" t="n"/>
      <c r="LFB50" s="406" t="n"/>
      <c r="LFC50" s="406" t="n"/>
      <c r="LFD50" s="406" t="n"/>
      <c r="LFE50" s="406" t="n"/>
      <c r="LFF50" s="406" t="n"/>
      <c r="LFG50" s="406" t="n"/>
      <c r="LFH50" s="406" t="n"/>
      <c r="LFI50" s="406" t="n"/>
      <c r="LFJ50" s="406" t="n"/>
      <c r="LFK50" s="406" t="n"/>
      <c r="LFL50" s="406" t="n"/>
      <c r="LFM50" s="406" t="n"/>
      <c r="LFN50" s="406" t="n"/>
      <c r="LFO50" s="406" t="n"/>
      <c r="LFP50" s="406" t="n"/>
      <c r="LFQ50" s="406" t="n"/>
      <c r="LFR50" s="406" t="n"/>
      <c r="LFS50" s="406" t="n"/>
      <c r="LFT50" s="406" t="n"/>
      <c r="LFU50" s="406" t="n"/>
      <c r="LFV50" s="406" t="n"/>
      <c r="LFW50" s="406" t="n"/>
      <c r="LFX50" s="406" t="n"/>
      <c r="LFY50" s="406" t="n"/>
      <c r="LFZ50" s="406" t="n"/>
      <c r="LGA50" s="406" t="n"/>
      <c r="LGB50" s="406" t="n"/>
      <c r="LGC50" s="406" t="n"/>
      <c r="LGD50" s="406" t="n"/>
      <c r="LGE50" s="406" t="n"/>
      <c r="LGF50" s="406" t="n"/>
      <c r="LGG50" s="406" t="n"/>
      <c r="LGH50" s="406" t="n"/>
      <c r="LGI50" s="406" t="n"/>
      <c r="LGJ50" s="406" t="n"/>
      <c r="LGK50" s="406" t="n"/>
      <c r="LGL50" s="406" t="n"/>
      <c r="LGM50" s="406" t="n"/>
      <c r="LGN50" s="406" t="n"/>
      <c r="LGO50" s="406" t="n"/>
      <c r="LGP50" s="406" t="n"/>
      <c r="LGQ50" s="406" t="n"/>
      <c r="LGR50" s="406" t="n"/>
      <c r="LGS50" s="406" t="n"/>
      <c r="LGT50" s="406" t="n"/>
      <c r="LGU50" s="406" t="n"/>
      <c r="LGV50" s="406" t="n"/>
      <c r="LGW50" s="406" t="n"/>
      <c r="LGX50" s="406" t="n"/>
      <c r="LGY50" s="406" t="n"/>
      <c r="LGZ50" s="406" t="n"/>
      <c r="LHA50" s="406" t="n"/>
      <c r="LHB50" s="406" t="n"/>
      <c r="LHC50" s="406" t="n"/>
      <c r="LHD50" s="406" t="n"/>
      <c r="LHE50" s="406" t="n"/>
      <c r="LHF50" s="406" t="n"/>
      <c r="LHG50" s="406" t="n"/>
      <c r="LHH50" s="406" t="n"/>
      <c r="LHI50" s="406" t="n"/>
      <c r="LHJ50" s="406" t="n"/>
      <c r="LHK50" s="406" t="n"/>
      <c r="LHL50" s="406" t="n"/>
      <c r="LHM50" s="406" t="n"/>
      <c r="LHN50" s="406" t="n"/>
      <c r="LHO50" s="406" t="n"/>
      <c r="LHP50" s="406" t="n"/>
      <c r="LHQ50" s="406" t="n"/>
      <c r="LHR50" s="406" t="n"/>
      <c r="LHS50" s="406" t="n"/>
      <c r="LHT50" s="406" t="n"/>
      <c r="LHU50" s="406" t="n"/>
      <c r="LHV50" s="406" t="n"/>
      <c r="LHW50" s="406" t="n"/>
      <c r="LHX50" s="406" t="n"/>
      <c r="LHY50" s="406" t="n"/>
      <c r="LHZ50" s="406" t="n"/>
      <c r="LIA50" s="406" t="n"/>
      <c r="LIB50" s="406" t="n"/>
      <c r="LIC50" s="406" t="n"/>
      <c r="LID50" s="406" t="n"/>
      <c r="LIE50" s="406" t="n"/>
      <c r="LIF50" s="406" t="n"/>
      <c r="LIG50" s="406" t="n"/>
      <c r="LIH50" s="406" t="n"/>
      <c r="LII50" s="406" t="n"/>
      <c r="LIJ50" s="406" t="n"/>
      <c r="LIK50" s="406" t="n"/>
      <c r="LIL50" s="406" t="n"/>
      <c r="LIM50" s="406" t="n"/>
      <c r="LIN50" s="406" t="n"/>
      <c r="LIO50" s="406" t="n"/>
      <c r="LIP50" s="406" t="n"/>
      <c r="LIQ50" s="406" t="n"/>
      <c r="LIR50" s="406" t="n"/>
      <c r="LIS50" s="406" t="n"/>
      <c r="LIT50" s="406" t="n"/>
      <c r="LIU50" s="406" t="n"/>
      <c r="LIV50" s="406" t="n"/>
      <c r="LIW50" s="406" t="n"/>
      <c r="LIX50" s="406" t="n"/>
      <c r="LIY50" s="406" t="n"/>
      <c r="LIZ50" s="406" t="n"/>
      <c r="LJA50" s="406" t="n"/>
      <c r="LJB50" s="406" t="n"/>
      <c r="LJC50" s="406" t="n"/>
      <c r="LJD50" s="406" t="n"/>
      <c r="LJE50" s="406" t="n"/>
      <c r="LJF50" s="406" t="n"/>
      <c r="LJG50" s="406" t="n"/>
      <c r="LJH50" s="406" t="n"/>
      <c r="LJI50" s="406" t="n"/>
      <c r="LJJ50" s="406" t="n"/>
      <c r="LJK50" s="406" t="n"/>
      <c r="LJL50" s="406" t="n"/>
      <c r="LJM50" s="406" t="n"/>
      <c r="LJN50" s="406" t="n"/>
      <c r="LJO50" s="406" t="n"/>
      <c r="LJP50" s="406" t="n"/>
      <c r="LJQ50" s="406" t="n"/>
      <c r="LJR50" s="406" t="n"/>
      <c r="LJS50" s="406" t="n"/>
      <c r="LJT50" s="406" t="n"/>
      <c r="LJU50" s="406" t="n"/>
      <c r="LJV50" s="406" t="n"/>
      <c r="LJW50" s="406" t="n"/>
      <c r="LJX50" s="406" t="n"/>
      <c r="LJY50" s="406" t="n"/>
      <c r="LJZ50" s="406" t="n"/>
      <c r="LKA50" s="406" t="n"/>
      <c r="LKB50" s="406" t="n"/>
      <c r="LKC50" s="406" t="n"/>
      <c r="LKD50" s="406" t="n"/>
      <c r="LKE50" s="406" t="n"/>
      <c r="LKF50" s="406" t="n"/>
      <c r="LKG50" s="406" t="n"/>
      <c r="LKH50" s="406" t="n"/>
      <c r="LKI50" s="406" t="n"/>
      <c r="LKJ50" s="406" t="n"/>
      <c r="LKK50" s="406" t="n"/>
      <c r="LKL50" s="406" t="n"/>
      <c r="LKM50" s="406" t="n"/>
      <c r="LKN50" s="406" t="n"/>
      <c r="LKO50" s="406" t="n"/>
      <c r="LKP50" s="406" t="n"/>
      <c r="LKQ50" s="406" t="n"/>
      <c r="LKR50" s="406" t="n"/>
      <c r="LKS50" s="406" t="n"/>
      <c r="LKT50" s="406" t="n"/>
      <c r="LKU50" s="406" t="n"/>
      <c r="LKV50" s="406" t="n"/>
      <c r="LKW50" s="406" t="n"/>
      <c r="LKX50" s="406" t="n"/>
      <c r="LKY50" s="406" t="n"/>
      <c r="LKZ50" s="406" t="n"/>
      <c r="LLA50" s="406" t="n"/>
      <c r="LLB50" s="406" t="n"/>
      <c r="LLC50" s="406" t="n"/>
      <c r="LLD50" s="406" t="n"/>
      <c r="LLE50" s="406" t="n"/>
      <c r="LLF50" s="406" t="n"/>
      <c r="LLG50" s="406" t="n"/>
      <c r="LLH50" s="406" t="n"/>
      <c r="LLI50" s="406" t="n"/>
      <c r="LLJ50" s="406" t="n"/>
      <c r="LLK50" s="406" t="n"/>
      <c r="LLL50" s="406" t="n"/>
      <c r="LLM50" s="406" t="n"/>
      <c r="LLN50" s="406" t="n"/>
      <c r="LLO50" s="406" t="n"/>
      <c r="LLP50" s="406" t="n"/>
      <c r="LLQ50" s="406" t="n"/>
      <c r="LLR50" s="406" t="n"/>
      <c r="LLS50" s="406" t="n"/>
      <c r="LLT50" s="406" t="n"/>
      <c r="LLU50" s="406" t="n"/>
      <c r="LLV50" s="406" t="n"/>
      <c r="LLW50" s="406" t="n"/>
      <c r="LLX50" s="406" t="n"/>
      <c r="LLY50" s="406" t="n"/>
      <c r="LLZ50" s="406" t="n"/>
      <c r="LMA50" s="406" t="n"/>
      <c r="LMB50" s="406" t="n"/>
      <c r="LMC50" s="406" t="n"/>
      <c r="LMD50" s="406" t="n"/>
      <c r="LME50" s="406" t="n"/>
      <c r="LMF50" s="406" t="n"/>
      <c r="LMG50" s="406" t="n"/>
      <c r="LMH50" s="406" t="n"/>
      <c r="LMI50" s="406" t="n"/>
      <c r="LMJ50" s="406" t="n"/>
      <c r="LMK50" s="406" t="n"/>
      <c r="LML50" s="406" t="n"/>
      <c r="LMM50" s="406" t="n"/>
      <c r="LMN50" s="406" t="n"/>
      <c r="LMO50" s="406" t="n"/>
      <c r="LMP50" s="406" t="n"/>
      <c r="LMQ50" s="406" t="n"/>
      <c r="LMR50" s="406" t="n"/>
      <c r="LMS50" s="406" t="n"/>
      <c r="LMT50" s="406" t="n"/>
      <c r="LMU50" s="406" t="n"/>
      <c r="LMV50" s="406" t="n"/>
      <c r="LMW50" s="406" t="n"/>
      <c r="LMX50" s="406" t="n"/>
      <c r="LMY50" s="406" t="n"/>
      <c r="LMZ50" s="406" t="n"/>
      <c r="LNA50" s="406" t="n"/>
      <c r="LNB50" s="406" t="n"/>
      <c r="LNC50" s="406" t="n"/>
      <c r="LND50" s="406" t="n"/>
      <c r="LNE50" s="406" t="n"/>
      <c r="LNF50" s="406" t="n"/>
      <c r="LNG50" s="406" t="n"/>
      <c r="LNH50" s="406" t="n"/>
      <c r="LNI50" s="406" t="n"/>
      <c r="LNJ50" s="406" t="n"/>
      <c r="LNK50" s="406" t="n"/>
      <c r="LNL50" s="406" t="n"/>
      <c r="LNM50" s="406" t="n"/>
      <c r="LNN50" s="406" t="n"/>
      <c r="LNO50" s="406" t="n"/>
      <c r="LNP50" s="406" t="n"/>
      <c r="LNQ50" s="406" t="n"/>
      <c r="LNR50" s="406" t="n"/>
      <c r="LNS50" s="406" t="n"/>
      <c r="LNT50" s="406" t="n"/>
      <c r="LNU50" s="406" t="n"/>
      <c r="LNV50" s="406" t="n"/>
      <c r="LNW50" s="406" t="n"/>
      <c r="LNX50" s="406" t="n"/>
      <c r="LNY50" s="406" t="n"/>
      <c r="LNZ50" s="406" t="n"/>
      <c r="LOA50" s="406" t="n"/>
      <c r="LOB50" s="406" t="n"/>
      <c r="LOC50" s="406" t="n"/>
      <c r="LOD50" s="406" t="n"/>
      <c r="LOE50" s="406" t="n"/>
      <c r="LOF50" s="406" t="n"/>
      <c r="LOG50" s="406" t="n"/>
      <c r="LOH50" s="406" t="n"/>
      <c r="LOI50" s="406" t="n"/>
      <c r="LOJ50" s="406" t="n"/>
      <c r="LOK50" s="406" t="n"/>
      <c r="LOL50" s="406" t="n"/>
      <c r="LOM50" s="406" t="n"/>
      <c r="LON50" s="406" t="n"/>
      <c r="LOO50" s="406" t="n"/>
      <c r="LOP50" s="406" t="n"/>
      <c r="LOQ50" s="406" t="n"/>
      <c r="LOR50" s="406" t="n"/>
      <c r="LOS50" s="406" t="n"/>
      <c r="LOT50" s="406" t="n"/>
      <c r="LOU50" s="406" t="n"/>
      <c r="LOV50" s="406" t="n"/>
      <c r="LOW50" s="406" t="n"/>
      <c r="LOX50" s="406" t="n"/>
      <c r="LOY50" s="406" t="n"/>
      <c r="LOZ50" s="406" t="n"/>
      <c r="LPA50" s="406" t="n"/>
      <c r="LPB50" s="406" t="n"/>
      <c r="LPC50" s="406" t="n"/>
      <c r="LPD50" s="406" t="n"/>
      <c r="LPE50" s="406" t="n"/>
      <c r="LPF50" s="406" t="n"/>
      <c r="LPG50" s="406" t="n"/>
      <c r="LPH50" s="406" t="n"/>
      <c r="LPI50" s="406" t="n"/>
      <c r="LPJ50" s="406" t="n"/>
      <c r="LPK50" s="406" t="n"/>
      <c r="LPL50" s="406" t="n"/>
      <c r="LPM50" s="406" t="n"/>
      <c r="LPN50" s="406" t="n"/>
      <c r="LPO50" s="406" t="n"/>
      <c r="LPP50" s="406" t="n"/>
      <c r="LPQ50" s="406" t="n"/>
      <c r="LPR50" s="406" t="n"/>
      <c r="LPS50" s="406" t="n"/>
      <c r="LPT50" s="406" t="n"/>
      <c r="LPU50" s="406" t="n"/>
      <c r="LPV50" s="406" t="n"/>
      <c r="LPW50" s="406" t="n"/>
      <c r="LPX50" s="406" t="n"/>
      <c r="LPY50" s="406" t="n"/>
      <c r="LPZ50" s="406" t="n"/>
      <c r="LQA50" s="406" t="n"/>
      <c r="LQB50" s="406" t="n"/>
      <c r="LQC50" s="406" t="n"/>
      <c r="LQD50" s="406" t="n"/>
      <c r="LQE50" s="406" t="n"/>
      <c r="LQF50" s="406" t="n"/>
      <c r="LQG50" s="406" t="n"/>
      <c r="LQH50" s="406" t="n"/>
      <c r="LQI50" s="406" t="n"/>
      <c r="LQJ50" s="406" t="n"/>
      <c r="LQK50" s="406" t="n"/>
      <c r="LQL50" s="406" t="n"/>
      <c r="LQM50" s="406" t="n"/>
      <c r="LQN50" s="406" t="n"/>
      <c r="LQO50" s="406" t="n"/>
      <c r="LQP50" s="406" t="n"/>
      <c r="LQQ50" s="406" t="n"/>
      <c r="LQR50" s="406" t="n"/>
      <c r="LQS50" s="406" t="n"/>
      <c r="LQT50" s="406" t="n"/>
      <c r="LQU50" s="406" t="n"/>
      <c r="LQV50" s="406" t="n"/>
      <c r="LQW50" s="406" t="n"/>
      <c r="LQX50" s="406" t="n"/>
      <c r="LQY50" s="406" t="n"/>
      <c r="LQZ50" s="406" t="n"/>
      <c r="LRA50" s="406" t="n"/>
      <c r="LRB50" s="406" t="n"/>
      <c r="LRC50" s="406" t="n"/>
      <c r="LRD50" s="406" t="n"/>
      <c r="LRE50" s="406" t="n"/>
      <c r="LRF50" s="406" t="n"/>
      <c r="LRG50" s="406" t="n"/>
      <c r="LRH50" s="406" t="n"/>
      <c r="LRI50" s="406" t="n"/>
      <c r="LRJ50" s="406" t="n"/>
      <c r="LRK50" s="406" t="n"/>
      <c r="LRL50" s="406" t="n"/>
      <c r="LRM50" s="406" t="n"/>
      <c r="LRN50" s="406" t="n"/>
      <c r="LRO50" s="406" t="n"/>
      <c r="LRP50" s="406" t="n"/>
      <c r="LRQ50" s="406" t="n"/>
      <c r="LRR50" s="406" t="n"/>
      <c r="LRS50" s="406" t="n"/>
      <c r="LRT50" s="406" t="n"/>
      <c r="LRU50" s="406" t="n"/>
      <c r="LRV50" s="406" t="n"/>
      <c r="LRW50" s="406" t="n"/>
      <c r="LRX50" s="406" t="n"/>
      <c r="LRY50" s="406" t="n"/>
      <c r="LRZ50" s="406" t="n"/>
      <c r="LSA50" s="406" t="n"/>
      <c r="LSB50" s="406" t="n"/>
      <c r="LSC50" s="406" t="n"/>
      <c r="LSD50" s="406" t="n"/>
      <c r="LSE50" s="406" t="n"/>
      <c r="LSF50" s="406" t="n"/>
      <c r="LSG50" s="406" t="n"/>
      <c r="LSH50" s="406" t="n"/>
      <c r="LSI50" s="406" t="n"/>
      <c r="LSJ50" s="406" t="n"/>
      <c r="LSK50" s="406" t="n"/>
      <c r="LSL50" s="406" t="n"/>
      <c r="LSM50" s="406" t="n"/>
      <c r="LSN50" s="406" t="n"/>
      <c r="LSO50" s="406" t="n"/>
      <c r="LSP50" s="406" t="n"/>
      <c r="LSQ50" s="406" t="n"/>
      <c r="LSR50" s="406" t="n"/>
      <c r="LSS50" s="406" t="n"/>
      <c r="LST50" s="406" t="n"/>
      <c r="LSU50" s="406" t="n"/>
      <c r="LSV50" s="406" t="n"/>
      <c r="LSW50" s="406" t="n"/>
      <c r="LSX50" s="406" t="n"/>
      <c r="LSY50" s="406" t="n"/>
      <c r="LSZ50" s="406" t="n"/>
      <c r="LTA50" s="406" t="n"/>
      <c r="LTB50" s="406" t="n"/>
      <c r="LTC50" s="406" t="n"/>
      <c r="LTD50" s="406" t="n"/>
      <c r="LTE50" s="406" t="n"/>
      <c r="LTF50" s="406" t="n"/>
      <c r="LTG50" s="406" t="n"/>
      <c r="LTH50" s="406" t="n"/>
      <c r="LTI50" s="406" t="n"/>
      <c r="LTJ50" s="406" t="n"/>
      <c r="LTK50" s="406" t="n"/>
      <c r="LTL50" s="406" t="n"/>
      <c r="LTM50" s="406" t="n"/>
      <c r="LTN50" s="406" t="n"/>
      <c r="LTO50" s="406" t="n"/>
      <c r="LTP50" s="406" t="n"/>
      <c r="LTQ50" s="406" t="n"/>
      <c r="LTR50" s="406" t="n"/>
      <c r="LTS50" s="406" t="n"/>
      <c r="LTT50" s="406" t="n"/>
      <c r="LTU50" s="406" t="n"/>
      <c r="LTV50" s="406" t="n"/>
      <c r="LTW50" s="406" t="n"/>
      <c r="LTX50" s="406" t="n"/>
      <c r="LTY50" s="406" t="n"/>
      <c r="LTZ50" s="406" t="n"/>
      <c r="LUA50" s="406" t="n"/>
      <c r="LUB50" s="406" t="n"/>
      <c r="LUC50" s="406" t="n"/>
      <c r="LUD50" s="406" t="n"/>
      <c r="LUE50" s="406" t="n"/>
      <c r="LUF50" s="406" t="n"/>
      <c r="LUG50" s="406" t="n"/>
      <c r="LUH50" s="406" t="n"/>
      <c r="LUI50" s="406" t="n"/>
      <c r="LUJ50" s="406" t="n"/>
      <c r="LUK50" s="406" t="n"/>
      <c r="LUL50" s="406" t="n"/>
      <c r="LUM50" s="406" t="n"/>
      <c r="LUN50" s="406" t="n"/>
      <c r="LUO50" s="406" t="n"/>
      <c r="LUP50" s="406" t="n"/>
      <c r="LUQ50" s="406" t="n"/>
      <c r="LUR50" s="406" t="n"/>
      <c r="LUS50" s="406" t="n"/>
      <c r="LUT50" s="406" t="n"/>
      <c r="LUU50" s="406" t="n"/>
      <c r="LUV50" s="406" t="n"/>
      <c r="LUW50" s="406" t="n"/>
      <c r="LUX50" s="406" t="n"/>
      <c r="LUY50" s="406" t="n"/>
      <c r="LUZ50" s="406" t="n"/>
      <c r="LVA50" s="406" t="n"/>
      <c r="LVB50" s="406" t="n"/>
      <c r="LVC50" s="406" t="n"/>
      <c r="LVD50" s="406" t="n"/>
      <c r="LVE50" s="406" t="n"/>
      <c r="LVF50" s="406" t="n"/>
      <c r="LVG50" s="406" t="n"/>
      <c r="LVH50" s="406" t="n"/>
      <c r="LVI50" s="406" t="n"/>
      <c r="LVJ50" s="406" t="n"/>
      <c r="LVK50" s="406" t="n"/>
      <c r="LVL50" s="406" t="n"/>
      <c r="LVM50" s="406" t="n"/>
      <c r="LVN50" s="406" t="n"/>
      <c r="LVO50" s="406" t="n"/>
      <c r="LVP50" s="406" t="n"/>
      <c r="LVQ50" s="406" t="n"/>
      <c r="LVR50" s="406" t="n"/>
      <c r="LVS50" s="406" t="n"/>
      <c r="LVT50" s="406" t="n"/>
      <c r="LVU50" s="406" t="n"/>
      <c r="LVV50" s="406" t="n"/>
      <c r="LVW50" s="406" t="n"/>
      <c r="LVX50" s="406" t="n"/>
      <c r="LVY50" s="406" t="n"/>
      <c r="LVZ50" s="406" t="n"/>
      <c r="LWA50" s="406" t="n"/>
      <c r="LWB50" s="406" t="n"/>
      <c r="LWC50" s="406" t="n"/>
      <c r="LWD50" s="406" t="n"/>
      <c r="LWE50" s="406" t="n"/>
      <c r="LWF50" s="406" t="n"/>
      <c r="LWG50" s="406" t="n"/>
      <c r="LWH50" s="406" t="n"/>
      <c r="LWI50" s="406" t="n"/>
      <c r="LWJ50" s="406" t="n"/>
      <c r="LWK50" s="406" t="n"/>
      <c r="LWL50" s="406" t="n"/>
      <c r="LWM50" s="406" t="n"/>
      <c r="LWN50" s="406" t="n"/>
      <c r="LWO50" s="406" t="n"/>
      <c r="LWP50" s="406" t="n"/>
      <c r="LWQ50" s="406" t="n"/>
      <c r="LWR50" s="406" t="n"/>
      <c r="LWS50" s="406" t="n"/>
      <c r="LWT50" s="406" t="n"/>
      <c r="LWU50" s="406" t="n"/>
      <c r="LWV50" s="406" t="n"/>
      <c r="LWW50" s="406" t="n"/>
      <c r="LWX50" s="406" t="n"/>
      <c r="LWY50" s="406" t="n"/>
      <c r="LWZ50" s="406" t="n"/>
      <c r="LXA50" s="406" t="n"/>
      <c r="LXB50" s="406" t="n"/>
      <c r="LXC50" s="406" t="n"/>
      <c r="LXD50" s="406" t="n"/>
      <c r="LXE50" s="406" t="n"/>
      <c r="LXF50" s="406" t="n"/>
      <c r="LXG50" s="406" t="n"/>
      <c r="LXH50" s="406" t="n"/>
      <c r="LXI50" s="406" t="n"/>
      <c r="LXJ50" s="406" t="n"/>
      <c r="LXK50" s="406" t="n"/>
      <c r="LXL50" s="406" t="n"/>
      <c r="LXM50" s="406" t="n"/>
      <c r="LXN50" s="406" t="n"/>
      <c r="LXO50" s="406" t="n"/>
      <c r="LXP50" s="406" t="n"/>
      <c r="LXQ50" s="406" t="n"/>
      <c r="LXR50" s="406" t="n"/>
      <c r="LXS50" s="406" t="n"/>
      <c r="LXT50" s="406" t="n"/>
      <c r="LXU50" s="406" t="n"/>
      <c r="LXV50" s="406" t="n"/>
      <c r="LXW50" s="406" t="n"/>
      <c r="LXX50" s="406" t="n"/>
      <c r="LXY50" s="406" t="n"/>
      <c r="LXZ50" s="406" t="n"/>
      <c r="LYA50" s="406" t="n"/>
      <c r="LYB50" s="406" t="n"/>
      <c r="LYC50" s="406" t="n"/>
      <c r="LYD50" s="406" t="n"/>
      <c r="LYE50" s="406" t="n"/>
      <c r="LYF50" s="406" t="n"/>
      <c r="LYG50" s="406" t="n"/>
      <c r="LYH50" s="406" t="n"/>
      <c r="LYI50" s="406" t="n"/>
      <c r="LYJ50" s="406" t="n"/>
      <c r="LYK50" s="406" t="n"/>
      <c r="LYL50" s="406" t="n"/>
      <c r="LYM50" s="406" t="n"/>
      <c r="LYN50" s="406" t="n"/>
      <c r="LYO50" s="406" t="n"/>
      <c r="LYP50" s="406" t="n"/>
      <c r="LYQ50" s="406" t="n"/>
      <c r="LYR50" s="406" t="n"/>
      <c r="LYS50" s="406" t="n"/>
      <c r="LYT50" s="406" t="n"/>
      <c r="LYU50" s="406" t="n"/>
      <c r="LYV50" s="406" t="n"/>
      <c r="LYW50" s="406" t="n"/>
      <c r="LYX50" s="406" t="n"/>
      <c r="LYY50" s="406" t="n"/>
      <c r="LYZ50" s="406" t="n"/>
      <c r="LZA50" s="406" t="n"/>
      <c r="LZB50" s="406" t="n"/>
      <c r="LZC50" s="406" t="n"/>
      <c r="LZD50" s="406" t="n"/>
      <c r="LZE50" s="406" t="n"/>
      <c r="LZF50" s="406" t="n"/>
      <c r="LZG50" s="406" t="n"/>
      <c r="LZH50" s="406" t="n"/>
      <c r="LZI50" s="406" t="n"/>
      <c r="LZJ50" s="406" t="n"/>
      <c r="LZK50" s="406" t="n"/>
      <c r="LZL50" s="406" t="n"/>
      <c r="LZM50" s="406" t="n"/>
      <c r="LZN50" s="406" t="n"/>
      <c r="LZO50" s="406" t="n"/>
      <c r="LZP50" s="406" t="n"/>
      <c r="LZQ50" s="406" t="n"/>
      <c r="LZR50" s="406" t="n"/>
      <c r="LZS50" s="406" t="n"/>
      <c r="LZT50" s="406" t="n"/>
      <c r="LZU50" s="406" t="n"/>
      <c r="LZV50" s="406" t="n"/>
      <c r="LZW50" s="406" t="n"/>
      <c r="LZX50" s="406" t="n"/>
      <c r="LZY50" s="406" t="n"/>
      <c r="LZZ50" s="406" t="n"/>
      <c r="MAA50" s="406" t="n"/>
      <c r="MAB50" s="406" t="n"/>
      <c r="MAC50" s="406" t="n"/>
      <c r="MAD50" s="406" t="n"/>
      <c r="MAE50" s="406" t="n"/>
      <c r="MAF50" s="406" t="n"/>
      <c r="MAG50" s="406" t="n"/>
      <c r="MAH50" s="406" t="n"/>
      <c r="MAI50" s="406" t="n"/>
      <c r="MAJ50" s="406" t="n"/>
      <c r="MAK50" s="406" t="n"/>
      <c r="MAL50" s="406" t="n"/>
      <c r="MAM50" s="406" t="n"/>
      <c r="MAN50" s="406" t="n"/>
      <c r="MAO50" s="406" t="n"/>
      <c r="MAP50" s="406" t="n"/>
      <c r="MAQ50" s="406" t="n"/>
      <c r="MAR50" s="406" t="n"/>
      <c r="MAS50" s="406" t="n"/>
      <c r="MAT50" s="406" t="n"/>
      <c r="MAU50" s="406" t="n"/>
      <c r="MAV50" s="406" t="n"/>
      <c r="MAW50" s="406" t="n"/>
      <c r="MAX50" s="406" t="n"/>
      <c r="MAY50" s="406" t="n"/>
      <c r="MAZ50" s="406" t="n"/>
      <c r="MBA50" s="406" t="n"/>
      <c r="MBB50" s="406" t="n"/>
      <c r="MBC50" s="406" t="n"/>
      <c r="MBD50" s="406" t="n"/>
      <c r="MBE50" s="406" t="n"/>
      <c r="MBF50" s="406" t="n"/>
      <c r="MBG50" s="406" t="n"/>
      <c r="MBH50" s="406" t="n"/>
      <c r="MBI50" s="406" t="n"/>
      <c r="MBJ50" s="406" t="n"/>
      <c r="MBK50" s="406" t="n"/>
      <c r="MBL50" s="406" t="n"/>
      <c r="MBM50" s="406" t="n"/>
      <c r="MBN50" s="406" t="n"/>
      <c r="MBO50" s="406" t="n"/>
      <c r="MBP50" s="406" t="n"/>
      <c r="MBQ50" s="406" t="n"/>
      <c r="MBR50" s="406" t="n"/>
      <c r="MBS50" s="406" t="n"/>
      <c r="MBT50" s="406" t="n"/>
      <c r="MBU50" s="406" t="n"/>
      <c r="MBV50" s="406" t="n"/>
      <c r="MBW50" s="406" t="n"/>
      <c r="MBX50" s="406" t="n"/>
      <c r="MBY50" s="406" t="n"/>
      <c r="MBZ50" s="406" t="n"/>
      <c r="MCA50" s="406" t="n"/>
      <c r="MCB50" s="406" t="n"/>
      <c r="MCC50" s="406" t="n"/>
      <c r="MCD50" s="406" t="n"/>
      <c r="MCE50" s="406" t="n"/>
      <c r="MCF50" s="406" t="n"/>
      <c r="MCG50" s="406" t="n"/>
      <c r="MCH50" s="406" t="n"/>
      <c r="MCI50" s="406" t="n"/>
      <c r="MCJ50" s="406" t="n"/>
      <c r="MCK50" s="406" t="n"/>
      <c r="MCL50" s="406" t="n"/>
      <c r="MCM50" s="406" t="n"/>
      <c r="MCN50" s="406" t="n"/>
      <c r="MCO50" s="406" t="n"/>
      <c r="MCP50" s="406" t="n"/>
      <c r="MCQ50" s="406" t="n"/>
      <c r="MCR50" s="406" t="n"/>
      <c r="MCS50" s="406" t="n"/>
      <c r="MCT50" s="406" t="n"/>
      <c r="MCU50" s="406" t="n"/>
      <c r="MCV50" s="406" t="n"/>
      <c r="MCW50" s="406" t="n"/>
      <c r="MCX50" s="406" t="n"/>
      <c r="MCY50" s="406" t="n"/>
      <c r="MCZ50" s="406" t="n"/>
      <c r="MDA50" s="406" t="n"/>
      <c r="MDB50" s="406" t="n"/>
      <c r="MDC50" s="406" t="n"/>
      <c r="MDD50" s="406" t="n"/>
      <c r="MDE50" s="406" t="n"/>
      <c r="MDF50" s="406" t="n"/>
      <c r="MDG50" s="406" t="n"/>
      <c r="MDH50" s="406" t="n"/>
      <c r="MDI50" s="406" t="n"/>
      <c r="MDJ50" s="406" t="n"/>
      <c r="MDK50" s="406" t="n"/>
      <c r="MDL50" s="406" t="n"/>
      <c r="MDM50" s="406" t="n"/>
      <c r="MDN50" s="406" t="n"/>
      <c r="MDO50" s="406" t="n"/>
      <c r="MDP50" s="406" t="n"/>
      <c r="MDQ50" s="406" t="n"/>
      <c r="MDR50" s="406" t="n"/>
      <c r="MDS50" s="406" t="n"/>
      <c r="MDT50" s="406" t="n"/>
      <c r="MDU50" s="406" t="n"/>
      <c r="MDV50" s="406" t="n"/>
      <c r="MDW50" s="406" t="n"/>
      <c r="MDX50" s="406" t="n"/>
      <c r="MDY50" s="406" t="n"/>
      <c r="MDZ50" s="406" t="n"/>
      <c r="MEA50" s="406" t="n"/>
      <c r="MEB50" s="406" t="n"/>
      <c r="MEC50" s="406" t="n"/>
      <c r="MED50" s="406" t="n"/>
      <c r="MEE50" s="406" t="n"/>
      <c r="MEF50" s="406" t="n"/>
      <c r="MEG50" s="406" t="n"/>
      <c r="MEH50" s="406" t="n"/>
      <c r="MEI50" s="406" t="n"/>
      <c r="MEJ50" s="406" t="n"/>
      <c r="MEK50" s="406" t="n"/>
      <c r="MEL50" s="406" t="n"/>
      <c r="MEM50" s="406" t="n"/>
      <c r="MEN50" s="406" t="n"/>
      <c r="MEO50" s="406" t="n"/>
      <c r="MEP50" s="406" t="n"/>
      <c r="MEQ50" s="406" t="n"/>
      <c r="MER50" s="406" t="n"/>
      <c r="MES50" s="406" t="n"/>
      <c r="MET50" s="406" t="n"/>
      <c r="MEU50" s="406" t="n"/>
      <c r="MEV50" s="406" t="n"/>
      <c r="MEW50" s="406" t="n"/>
      <c r="MEX50" s="406" t="n"/>
      <c r="MEY50" s="406" t="n"/>
      <c r="MEZ50" s="406" t="n"/>
      <c r="MFA50" s="406" t="n"/>
      <c r="MFB50" s="406" t="n"/>
      <c r="MFC50" s="406" t="n"/>
      <c r="MFD50" s="406" t="n"/>
      <c r="MFE50" s="406" t="n"/>
      <c r="MFF50" s="406" t="n"/>
      <c r="MFG50" s="406" t="n"/>
      <c r="MFH50" s="406" t="n"/>
      <c r="MFI50" s="406" t="n"/>
      <c r="MFJ50" s="406" t="n"/>
      <c r="MFK50" s="406" t="n"/>
      <c r="MFL50" s="406" t="n"/>
      <c r="MFM50" s="406" t="n"/>
      <c r="MFN50" s="406" t="n"/>
      <c r="MFO50" s="406" t="n"/>
      <c r="MFP50" s="406" t="n"/>
      <c r="MFQ50" s="406" t="n"/>
      <c r="MFR50" s="406" t="n"/>
      <c r="MFS50" s="406" t="n"/>
      <c r="MFT50" s="406" t="n"/>
      <c r="MFU50" s="406" t="n"/>
      <c r="MFV50" s="406" t="n"/>
      <c r="MFW50" s="406" t="n"/>
      <c r="MFX50" s="406" t="n"/>
      <c r="MFY50" s="406" t="n"/>
      <c r="MFZ50" s="406" t="n"/>
      <c r="MGA50" s="406" t="n"/>
      <c r="MGB50" s="406" t="n"/>
      <c r="MGC50" s="406" t="n"/>
      <c r="MGD50" s="406" t="n"/>
      <c r="MGE50" s="406" t="n"/>
      <c r="MGF50" s="406" t="n"/>
      <c r="MGG50" s="406" t="n"/>
      <c r="MGH50" s="406" t="n"/>
      <c r="MGI50" s="406" t="n"/>
      <c r="MGJ50" s="406" t="n"/>
      <c r="MGK50" s="406" t="n"/>
      <c r="MGL50" s="406" t="n"/>
      <c r="MGM50" s="406" t="n"/>
      <c r="MGN50" s="406" t="n"/>
      <c r="MGO50" s="406" t="n"/>
      <c r="MGP50" s="406" t="n"/>
      <c r="MGQ50" s="406" t="n"/>
      <c r="MGR50" s="406" t="n"/>
      <c r="MGS50" s="406" t="n"/>
      <c r="MGT50" s="406" t="n"/>
      <c r="MGU50" s="406" t="n"/>
      <c r="MGV50" s="406" t="n"/>
      <c r="MGW50" s="406" t="n"/>
      <c r="MGX50" s="406" t="n"/>
      <c r="MGY50" s="406" t="n"/>
      <c r="MGZ50" s="406" t="n"/>
      <c r="MHA50" s="406" t="n"/>
      <c r="MHB50" s="406" t="n"/>
      <c r="MHC50" s="406" t="n"/>
      <c r="MHD50" s="406" t="n"/>
      <c r="MHE50" s="406" t="n"/>
      <c r="MHF50" s="406" t="n"/>
      <c r="MHG50" s="406" t="n"/>
      <c r="MHH50" s="406" t="n"/>
      <c r="MHI50" s="406" t="n"/>
      <c r="MHJ50" s="406" t="n"/>
      <c r="MHK50" s="406" t="n"/>
      <c r="MHL50" s="406" t="n"/>
      <c r="MHM50" s="406" t="n"/>
      <c r="MHN50" s="406" t="n"/>
      <c r="MHO50" s="406" t="n"/>
      <c r="MHP50" s="406" t="n"/>
      <c r="MHQ50" s="406" t="n"/>
      <c r="MHR50" s="406" t="n"/>
      <c r="MHS50" s="406" t="n"/>
      <c r="MHT50" s="406" t="n"/>
      <c r="MHU50" s="406" t="n"/>
      <c r="MHV50" s="406" t="n"/>
      <c r="MHW50" s="406" t="n"/>
      <c r="MHX50" s="406" t="n"/>
      <c r="MHY50" s="406" t="n"/>
      <c r="MHZ50" s="406" t="n"/>
      <c r="MIA50" s="406" t="n"/>
      <c r="MIB50" s="406" t="n"/>
      <c r="MIC50" s="406" t="n"/>
      <c r="MID50" s="406" t="n"/>
      <c r="MIE50" s="406" t="n"/>
      <c r="MIF50" s="406" t="n"/>
      <c r="MIG50" s="406" t="n"/>
      <c r="MIH50" s="406" t="n"/>
      <c r="MII50" s="406" t="n"/>
      <c r="MIJ50" s="406" t="n"/>
      <c r="MIK50" s="406" t="n"/>
      <c r="MIL50" s="406" t="n"/>
      <c r="MIM50" s="406" t="n"/>
      <c r="MIN50" s="406" t="n"/>
      <c r="MIO50" s="406" t="n"/>
      <c r="MIP50" s="406" t="n"/>
      <c r="MIQ50" s="406" t="n"/>
      <c r="MIR50" s="406" t="n"/>
      <c r="MIS50" s="406" t="n"/>
      <c r="MIT50" s="406" t="n"/>
      <c r="MIU50" s="406" t="n"/>
      <c r="MIV50" s="406" t="n"/>
      <c r="MIW50" s="406" t="n"/>
      <c r="MIX50" s="406" t="n"/>
      <c r="MIY50" s="406" t="n"/>
      <c r="MIZ50" s="406" t="n"/>
      <c r="MJA50" s="406" t="n"/>
      <c r="MJB50" s="406" t="n"/>
      <c r="MJC50" s="406" t="n"/>
      <c r="MJD50" s="406" t="n"/>
      <c r="MJE50" s="406" t="n"/>
      <c r="MJF50" s="406" t="n"/>
      <c r="MJG50" s="406" t="n"/>
      <c r="MJH50" s="406" t="n"/>
      <c r="MJI50" s="406" t="n"/>
      <c r="MJJ50" s="406" t="n"/>
      <c r="MJK50" s="406" t="n"/>
      <c r="MJL50" s="406" t="n"/>
      <c r="MJM50" s="406" t="n"/>
      <c r="MJN50" s="406" t="n"/>
      <c r="MJO50" s="406" t="n"/>
      <c r="MJP50" s="406" t="n"/>
      <c r="MJQ50" s="406" t="n"/>
      <c r="MJR50" s="406" t="n"/>
      <c r="MJS50" s="406" t="n"/>
      <c r="MJT50" s="406" t="n"/>
      <c r="MJU50" s="406" t="n"/>
      <c r="MJV50" s="406" t="n"/>
      <c r="MJW50" s="406" t="n"/>
      <c r="MJX50" s="406" t="n"/>
      <c r="MJY50" s="406" t="n"/>
      <c r="MJZ50" s="406" t="n"/>
      <c r="MKA50" s="406" t="n"/>
      <c r="MKB50" s="406" t="n"/>
      <c r="MKC50" s="406" t="n"/>
      <c r="MKD50" s="406" t="n"/>
      <c r="MKE50" s="406" t="n"/>
      <c r="MKF50" s="406" t="n"/>
      <c r="MKG50" s="406" t="n"/>
      <c r="MKH50" s="406" t="n"/>
      <c r="MKI50" s="406" t="n"/>
      <c r="MKJ50" s="406" t="n"/>
      <c r="MKK50" s="406" t="n"/>
      <c r="MKL50" s="406" t="n"/>
      <c r="MKM50" s="406" t="n"/>
      <c r="MKN50" s="406" t="n"/>
      <c r="MKO50" s="406" t="n"/>
      <c r="MKP50" s="406" t="n"/>
      <c r="MKQ50" s="406" t="n"/>
      <c r="MKR50" s="406" t="n"/>
      <c r="MKS50" s="406" t="n"/>
      <c r="MKT50" s="406" t="n"/>
      <c r="MKU50" s="406" t="n"/>
      <c r="MKV50" s="406" t="n"/>
      <c r="MKW50" s="406" t="n"/>
      <c r="MKX50" s="406" t="n"/>
      <c r="MKY50" s="406" t="n"/>
      <c r="MKZ50" s="406" t="n"/>
      <c r="MLA50" s="406" t="n"/>
      <c r="MLB50" s="406" t="n"/>
      <c r="MLC50" s="406" t="n"/>
      <c r="MLD50" s="406" t="n"/>
      <c r="MLE50" s="406" t="n"/>
      <c r="MLF50" s="406" t="n"/>
      <c r="MLG50" s="406" t="n"/>
      <c r="MLH50" s="406" t="n"/>
      <c r="MLI50" s="406" t="n"/>
      <c r="MLJ50" s="406" t="n"/>
      <c r="MLK50" s="406" t="n"/>
      <c r="MLL50" s="406" t="n"/>
      <c r="MLM50" s="406" t="n"/>
      <c r="MLN50" s="406" t="n"/>
      <c r="MLO50" s="406" t="n"/>
      <c r="MLP50" s="406" t="n"/>
      <c r="MLQ50" s="406" t="n"/>
      <c r="MLR50" s="406" t="n"/>
      <c r="MLS50" s="406" t="n"/>
      <c r="MLT50" s="406" t="n"/>
      <c r="MLU50" s="406" t="n"/>
      <c r="MLV50" s="406" t="n"/>
      <c r="MLW50" s="406" t="n"/>
      <c r="MLX50" s="406" t="n"/>
      <c r="MLY50" s="406" t="n"/>
      <c r="MLZ50" s="406" t="n"/>
      <c r="MMA50" s="406" t="n"/>
      <c r="MMB50" s="406" t="n"/>
      <c r="MMC50" s="406" t="n"/>
      <c r="MMD50" s="406" t="n"/>
      <c r="MME50" s="406" t="n"/>
      <c r="MMF50" s="406" t="n"/>
      <c r="MMG50" s="406" t="n"/>
      <c r="MMH50" s="406" t="n"/>
      <c r="MMI50" s="406" t="n"/>
      <c r="MMJ50" s="406" t="n"/>
      <c r="MMK50" s="406" t="n"/>
      <c r="MML50" s="406" t="n"/>
      <c r="MMM50" s="406" t="n"/>
      <c r="MMN50" s="406" t="n"/>
      <c r="MMO50" s="406" t="n"/>
      <c r="MMP50" s="406" t="n"/>
      <c r="MMQ50" s="406" t="n"/>
      <c r="MMR50" s="406" t="n"/>
      <c r="MMS50" s="406" t="n"/>
      <c r="MMT50" s="406" t="n"/>
      <c r="MMU50" s="406" t="n"/>
      <c r="MMV50" s="406" t="n"/>
      <c r="MMW50" s="406" t="n"/>
      <c r="MMX50" s="406" t="n"/>
      <c r="MMY50" s="406" t="n"/>
      <c r="MMZ50" s="406" t="n"/>
      <c r="MNA50" s="406" t="n"/>
      <c r="MNB50" s="406" t="n"/>
      <c r="MNC50" s="406" t="n"/>
      <c r="MND50" s="406" t="n"/>
      <c r="MNE50" s="406" t="n"/>
      <c r="MNF50" s="406" t="n"/>
      <c r="MNG50" s="406" t="n"/>
      <c r="MNH50" s="406" t="n"/>
      <c r="MNI50" s="406" t="n"/>
      <c r="MNJ50" s="406" t="n"/>
      <c r="MNK50" s="406" t="n"/>
      <c r="MNL50" s="406" t="n"/>
      <c r="MNM50" s="406" t="n"/>
      <c r="MNN50" s="406" t="n"/>
      <c r="MNO50" s="406" t="n"/>
      <c r="MNP50" s="406" t="n"/>
      <c r="MNQ50" s="406" t="n"/>
      <c r="MNR50" s="406" t="n"/>
      <c r="MNS50" s="406" t="n"/>
      <c r="MNT50" s="406" t="n"/>
      <c r="MNU50" s="406" t="n"/>
      <c r="MNV50" s="406" t="n"/>
      <c r="MNW50" s="406" t="n"/>
      <c r="MNX50" s="406" t="n"/>
      <c r="MNY50" s="406" t="n"/>
      <c r="MNZ50" s="406" t="n"/>
      <c r="MOA50" s="406" t="n"/>
      <c r="MOB50" s="406" t="n"/>
      <c r="MOC50" s="406" t="n"/>
      <c r="MOD50" s="406" t="n"/>
      <c r="MOE50" s="406" t="n"/>
      <c r="MOF50" s="406" t="n"/>
      <c r="MOG50" s="406" t="n"/>
      <c r="MOH50" s="406" t="n"/>
      <c r="MOI50" s="406" t="n"/>
      <c r="MOJ50" s="406" t="n"/>
      <c r="MOK50" s="406" t="n"/>
      <c r="MOL50" s="406" t="n"/>
      <c r="MOM50" s="406" t="n"/>
      <c r="MON50" s="406" t="n"/>
      <c r="MOO50" s="406" t="n"/>
      <c r="MOP50" s="406" t="n"/>
      <c r="MOQ50" s="406" t="n"/>
      <c r="MOR50" s="406" t="n"/>
      <c r="MOS50" s="406" t="n"/>
      <c r="MOT50" s="406" t="n"/>
      <c r="MOU50" s="406" t="n"/>
      <c r="MOV50" s="406" t="n"/>
      <c r="MOW50" s="406" t="n"/>
      <c r="MOX50" s="406" t="n"/>
      <c r="MOY50" s="406" t="n"/>
      <c r="MOZ50" s="406" t="n"/>
      <c r="MPA50" s="406" t="n"/>
      <c r="MPB50" s="406" t="n"/>
      <c r="MPC50" s="406" t="n"/>
      <c r="MPD50" s="406" t="n"/>
      <c r="MPE50" s="406" t="n"/>
      <c r="MPF50" s="406" t="n"/>
      <c r="MPG50" s="406" t="n"/>
      <c r="MPH50" s="406" t="n"/>
      <c r="MPI50" s="406" t="n"/>
      <c r="MPJ50" s="406" t="n"/>
      <c r="MPK50" s="406" t="n"/>
      <c r="MPL50" s="406" t="n"/>
      <c r="MPM50" s="406" t="n"/>
      <c r="MPN50" s="406" t="n"/>
      <c r="MPO50" s="406" t="n"/>
      <c r="MPP50" s="406" t="n"/>
      <c r="MPQ50" s="406" t="n"/>
      <c r="MPR50" s="406" t="n"/>
      <c r="MPS50" s="406" t="n"/>
      <c r="MPT50" s="406" t="n"/>
      <c r="MPU50" s="406" t="n"/>
      <c r="MPV50" s="406" t="n"/>
      <c r="MPW50" s="406" t="n"/>
      <c r="MPX50" s="406" t="n"/>
      <c r="MPY50" s="406" t="n"/>
      <c r="MPZ50" s="406" t="n"/>
      <c r="MQA50" s="406" t="n"/>
      <c r="MQB50" s="406" t="n"/>
      <c r="MQC50" s="406" t="n"/>
      <c r="MQD50" s="406" t="n"/>
      <c r="MQE50" s="406" t="n"/>
      <c r="MQF50" s="406" t="n"/>
      <c r="MQG50" s="406" t="n"/>
      <c r="MQH50" s="406" t="n"/>
      <c r="MQI50" s="406" t="n"/>
      <c r="MQJ50" s="406" t="n"/>
      <c r="MQK50" s="406" t="n"/>
      <c r="MQL50" s="406" t="n"/>
      <c r="MQM50" s="406" t="n"/>
      <c r="MQN50" s="406" t="n"/>
      <c r="MQO50" s="406" t="n"/>
      <c r="MQP50" s="406" t="n"/>
      <c r="MQQ50" s="406" t="n"/>
      <c r="MQR50" s="406" t="n"/>
      <c r="MQS50" s="406" t="n"/>
      <c r="MQT50" s="406" t="n"/>
      <c r="MQU50" s="406" t="n"/>
      <c r="MQV50" s="406" t="n"/>
      <c r="MQW50" s="406" t="n"/>
      <c r="MQX50" s="406" t="n"/>
      <c r="MQY50" s="406" t="n"/>
      <c r="MQZ50" s="406" t="n"/>
      <c r="MRA50" s="406" t="n"/>
      <c r="MRB50" s="406" t="n"/>
      <c r="MRC50" s="406" t="n"/>
      <c r="MRD50" s="406" t="n"/>
      <c r="MRE50" s="406" t="n"/>
      <c r="MRF50" s="406" t="n"/>
      <c r="MRG50" s="406" t="n"/>
      <c r="MRH50" s="406" t="n"/>
      <c r="MRI50" s="406" t="n"/>
      <c r="MRJ50" s="406" t="n"/>
      <c r="MRK50" s="406" t="n"/>
      <c r="MRL50" s="406" t="n"/>
      <c r="MRM50" s="406" t="n"/>
      <c r="MRN50" s="406" t="n"/>
      <c r="MRO50" s="406" t="n"/>
      <c r="MRP50" s="406" t="n"/>
      <c r="MRQ50" s="406" t="n"/>
      <c r="MRR50" s="406" t="n"/>
      <c r="MRS50" s="406" t="n"/>
      <c r="MRT50" s="406" t="n"/>
      <c r="MRU50" s="406" t="n"/>
      <c r="MRV50" s="406" t="n"/>
      <c r="MRW50" s="406" t="n"/>
      <c r="MRX50" s="406" t="n"/>
      <c r="MRY50" s="406" t="n"/>
      <c r="MRZ50" s="406" t="n"/>
      <c r="MSA50" s="406" t="n"/>
      <c r="MSB50" s="406" t="n"/>
      <c r="MSC50" s="406" t="n"/>
      <c r="MSD50" s="406" t="n"/>
      <c r="MSE50" s="406" t="n"/>
      <c r="MSF50" s="406" t="n"/>
      <c r="MSG50" s="406" t="n"/>
      <c r="MSH50" s="406" t="n"/>
      <c r="MSI50" s="406" t="n"/>
      <c r="MSJ50" s="406" t="n"/>
      <c r="MSK50" s="406" t="n"/>
      <c r="MSL50" s="406" t="n"/>
      <c r="MSM50" s="406" t="n"/>
      <c r="MSN50" s="406" t="n"/>
      <c r="MSO50" s="406" t="n"/>
      <c r="MSP50" s="406" t="n"/>
      <c r="MSQ50" s="406" t="n"/>
      <c r="MSR50" s="406" t="n"/>
      <c r="MSS50" s="406" t="n"/>
      <c r="MST50" s="406" t="n"/>
      <c r="MSU50" s="406" t="n"/>
      <c r="MSV50" s="406" t="n"/>
      <c r="MSW50" s="406" t="n"/>
      <c r="MSX50" s="406" t="n"/>
      <c r="MSY50" s="406" t="n"/>
      <c r="MSZ50" s="406" t="n"/>
      <c r="MTA50" s="406" t="n"/>
      <c r="MTB50" s="406" t="n"/>
      <c r="MTC50" s="406" t="n"/>
      <c r="MTD50" s="406" t="n"/>
      <c r="MTE50" s="406" t="n"/>
      <c r="MTF50" s="406" t="n"/>
      <c r="MTG50" s="406" t="n"/>
      <c r="MTH50" s="406" t="n"/>
      <c r="MTI50" s="406" t="n"/>
      <c r="MTJ50" s="406" t="n"/>
      <c r="MTK50" s="406" t="n"/>
      <c r="MTL50" s="406" t="n"/>
      <c r="MTM50" s="406" t="n"/>
      <c r="MTN50" s="406" t="n"/>
      <c r="MTO50" s="406" t="n"/>
      <c r="MTP50" s="406" t="n"/>
      <c r="MTQ50" s="406" t="n"/>
      <c r="MTR50" s="406" t="n"/>
      <c r="MTS50" s="406" t="n"/>
      <c r="MTT50" s="406" t="n"/>
      <c r="MTU50" s="406" t="n"/>
      <c r="MTV50" s="406" t="n"/>
      <c r="MTW50" s="406" t="n"/>
      <c r="MTX50" s="406" t="n"/>
      <c r="MTY50" s="406" t="n"/>
      <c r="MTZ50" s="406" t="n"/>
      <c r="MUA50" s="406" t="n"/>
      <c r="MUB50" s="406" t="n"/>
      <c r="MUC50" s="406" t="n"/>
      <c r="MUD50" s="406" t="n"/>
      <c r="MUE50" s="406" t="n"/>
      <c r="MUF50" s="406" t="n"/>
      <c r="MUG50" s="406" t="n"/>
      <c r="MUH50" s="406" t="n"/>
      <c r="MUI50" s="406" t="n"/>
      <c r="MUJ50" s="406" t="n"/>
      <c r="MUK50" s="406" t="n"/>
      <c r="MUL50" s="406" t="n"/>
      <c r="MUM50" s="406" t="n"/>
      <c r="MUN50" s="406" t="n"/>
      <c r="MUO50" s="406" t="n"/>
      <c r="MUP50" s="406" t="n"/>
      <c r="MUQ50" s="406" t="n"/>
      <c r="MUR50" s="406" t="n"/>
      <c r="MUS50" s="406" t="n"/>
      <c r="MUT50" s="406" t="n"/>
      <c r="MUU50" s="406" t="n"/>
      <c r="MUV50" s="406" t="n"/>
      <c r="MUW50" s="406" t="n"/>
      <c r="MUX50" s="406" t="n"/>
      <c r="MUY50" s="406" t="n"/>
      <c r="MUZ50" s="406" t="n"/>
      <c r="MVA50" s="406" t="n"/>
      <c r="MVB50" s="406" t="n"/>
      <c r="MVC50" s="406" t="n"/>
      <c r="MVD50" s="406" t="n"/>
      <c r="MVE50" s="406" t="n"/>
      <c r="MVF50" s="406" t="n"/>
      <c r="MVG50" s="406" t="n"/>
      <c r="MVH50" s="406" t="n"/>
      <c r="MVI50" s="406" t="n"/>
      <c r="MVJ50" s="406" t="n"/>
      <c r="MVK50" s="406" t="n"/>
      <c r="MVL50" s="406" t="n"/>
      <c r="MVM50" s="406" t="n"/>
      <c r="MVN50" s="406" t="n"/>
      <c r="MVO50" s="406" t="n"/>
      <c r="MVP50" s="406" t="n"/>
      <c r="MVQ50" s="406" t="n"/>
      <c r="MVR50" s="406" t="n"/>
      <c r="MVS50" s="406" t="n"/>
      <c r="MVT50" s="406" t="n"/>
      <c r="MVU50" s="406" t="n"/>
      <c r="MVV50" s="406" t="n"/>
      <c r="MVW50" s="406" t="n"/>
      <c r="MVX50" s="406" t="n"/>
      <c r="MVY50" s="406" t="n"/>
      <c r="MVZ50" s="406" t="n"/>
      <c r="MWA50" s="406" t="n"/>
      <c r="MWB50" s="406" t="n"/>
      <c r="MWC50" s="406" t="n"/>
      <c r="MWD50" s="406" t="n"/>
      <c r="MWE50" s="406" t="n"/>
      <c r="MWF50" s="406" t="n"/>
      <c r="MWG50" s="406" t="n"/>
      <c r="MWH50" s="406" t="n"/>
      <c r="MWI50" s="406" t="n"/>
      <c r="MWJ50" s="406" t="n"/>
      <c r="MWK50" s="406" t="n"/>
      <c r="MWL50" s="406" t="n"/>
      <c r="MWM50" s="406" t="n"/>
      <c r="MWN50" s="406" t="n"/>
      <c r="MWO50" s="406" t="n"/>
      <c r="MWP50" s="406" t="n"/>
      <c r="MWQ50" s="406" t="n"/>
      <c r="MWR50" s="406" t="n"/>
      <c r="MWS50" s="406" t="n"/>
      <c r="MWT50" s="406" t="n"/>
      <c r="MWU50" s="406" t="n"/>
      <c r="MWV50" s="406" t="n"/>
      <c r="MWW50" s="406" t="n"/>
      <c r="MWX50" s="406" t="n"/>
      <c r="MWY50" s="406" t="n"/>
      <c r="MWZ50" s="406" t="n"/>
      <c r="MXA50" s="406" t="n"/>
      <c r="MXB50" s="406" t="n"/>
      <c r="MXC50" s="406" t="n"/>
      <c r="MXD50" s="406" t="n"/>
      <c r="MXE50" s="406" t="n"/>
      <c r="MXF50" s="406" t="n"/>
      <c r="MXG50" s="406" t="n"/>
      <c r="MXH50" s="406" t="n"/>
      <c r="MXI50" s="406" t="n"/>
      <c r="MXJ50" s="406" t="n"/>
      <c r="MXK50" s="406" t="n"/>
      <c r="MXL50" s="406" t="n"/>
      <c r="MXM50" s="406" t="n"/>
      <c r="MXN50" s="406" t="n"/>
      <c r="MXO50" s="406" t="n"/>
      <c r="MXP50" s="406" t="n"/>
      <c r="MXQ50" s="406" t="n"/>
      <c r="MXR50" s="406" t="n"/>
      <c r="MXS50" s="406" t="n"/>
      <c r="MXT50" s="406" t="n"/>
      <c r="MXU50" s="406" t="n"/>
      <c r="MXV50" s="406" t="n"/>
      <c r="MXW50" s="406" t="n"/>
      <c r="MXX50" s="406" t="n"/>
      <c r="MXY50" s="406" t="n"/>
      <c r="MXZ50" s="406" t="n"/>
      <c r="MYA50" s="406" t="n"/>
      <c r="MYB50" s="406" t="n"/>
      <c r="MYC50" s="406" t="n"/>
      <c r="MYD50" s="406" t="n"/>
      <c r="MYE50" s="406" t="n"/>
      <c r="MYF50" s="406" t="n"/>
      <c r="MYG50" s="406" t="n"/>
      <c r="MYH50" s="406" t="n"/>
      <c r="MYI50" s="406" t="n"/>
      <c r="MYJ50" s="406" t="n"/>
      <c r="MYK50" s="406" t="n"/>
      <c r="MYL50" s="406" t="n"/>
      <c r="MYM50" s="406" t="n"/>
      <c r="MYN50" s="406" t="n"/>
      <c r="MYO50" s="406" t="n"/>
      <c r="MYP50" s="406" t="n"/>
      <c r="MYQ50" s="406" t="n"/>
      <c r="MYR50" s="406" t="n"/>
      <c r="MYS50" s="406" t="n"/>
      <c r="MYT50" s="406" t="n"/>
      <c r="MYU50" s="406" t="n"/>
      <c r="MYV50" s="406" t="n"/>
      <c r="MYW50" s="406" t="n"/>
      <c r="MYX50" s="406" t="n"/>
      <c r="MYY50" s="406" t="n"/>
      <c r="MYZ50" s="406" t="n"/>
      <c r="MZA50" s="406" t="n"/>
      <c r="MZB50" s="406" t="n"/>
      <c r="MZC50" s="406" t="n"/>
      <c r="MZD50" s="406" t="n"/>
      <c r="MZE50" s="406" t="n"/>
      <c r="MZF50" s="406" t="n"/>
      <c r="MZG50" s="406" t="n"/>
      <c r="MZH50" s="406" t="n"/>
      <c r="MZI50" s="406" t="n"/>
      <c r="MZJ50" s="406" t="n"/>
      <c r="MZK50" s="406" t="n"/>
      <c r="MZL50" s="406" t="n"/>
      <c r="MZM50" s="406" t="n"/>
      <c r="MZN50" s="406" t="n"/>
      <c r="MZO50" s="406" t="n"/>
      <c r="MZP50" s="406" t="n"/>
      <c r="MZQ50" s="406" t="n"/>
      <c r="MZR50" s="406" t="n"/>
      <c r="MZS50" s="406" t="n"/>
      <c r="MZT50" s="406" t="n"/>
      <c r="MZU50" s="406" t="n"/>
      <c r="MZV50" s="406" t="n"/>
      <c r="MZW50" s="406" t="n"/>
      <c r="MZX50" s="406" t="n"/>
      <c r="MZY50" s="406" t="n"/>
      <c r="MZZ50" s="406" t="n"/>
      <c r="NAA50" s="406" t="n"/>
      <c r="NAB50" s="406" t="n"/>
      <c r="NAC50" s="406" t="n"/>
      <c r="NAD50" s="406" t="n"/>
      <c r="NAE50" s="406" t="n"/>
      <c r="NAF50" s="406" t="n"/>
      <c r="NAG50" s="406" t="n"/>
      <c r="NAH50" s="406" t="n"/>
      <c r="NAI50" s="406" t="n"/>
      <c r="NAJ50" s="406" t="n"/>
      <c r="NAK50" s="406" t="n"/>
      <c r="NAL50" s="406" t="n"/>
      <c r="NAM50" s="406" t="n"/>
      <c r="NAN50" s="406" t="n"/>
      <c r="NAO50" s="406" t="n"/>
      <c r="NAP50" s="406" t="n"/>
      <c r="NAQ50" s="406" t="n"/>
      <c r="NAR50" s="406" t="n"/>
      <c r="NAS50" s="406" t="n"/>
      <c r="NAT50" s="406" t="n"/>
      <c r="NAU50" s="406" t="n"/>
      <c r="NAV50" s="406" t="n"/>
      <c r="NAW50" s="406" t="n"/>
      <c r="NAX50" s="406" t="n"/>
      <c r="NAY50" s="406" t="n"/>
      <c r="NAZ50" s="406" t="n"/>
      <c r="NBA50" s="406" t="n"/>
      <c r="NBB50" s="406" t="n"/>
      <c r="NBC50" s="406" t="n"/>
      <c r="NBD50" s="406" t="n"/>
      <c r="NBE50" s="406" t="n"/>
      <c r="NBF50" s="406" t="n"/>
      <c r="NBG50" s="406" t="n"/>
      <c r="NBH50" s="406" t="n"/>
      <c r="NBI50" s="406" t="n"/>
      <c r="NBJ50" s="406" t="n"/>
      <c r="NBK50" s="406" t="n"/>
      <c r="NBL50" s="406" t="n"/>
      <c r="NBM50" s="406" t="n"/>
      <c r="NBN50" s="406" t="n"/>
      <c r="NBO50" s="406" t="n"/>
      <c r="NBP50" s="406" t="n"/>
      <c r="NBQ50" s="406" t="n"/>
      <c r="NBR50" s="406" t="n"/>
      <c r="NBS50" s="406" t="n"/>
      <c r="NBT50" s="406" t="n"/>
      <c r="NBU50" s="406" t="n"/>
      <c r="NBV50" s="406" t="n"/>
      <c r="NBW50" s="406" t="n"/>
      <c r="NBX50" s="406" t="n"/>
      <c r="NBY50" s="406" t="n"/>
      <c r="NBZ50" s="406" t="n"/>
      <c r="NCA50" s="406" t="n"/>
      <c r="NCB50" s="406" t="n"/>
      <c r="NCC50" s="406" t="n"/>
      <c r="NCD50" s="406" t="n"/>
      <c r="NCE50" s="406" t="n"/>
      <c r="NCF50" s="406" t="n"/>
      <c r="NCG50" s="406" t="n"/>
      <c r="NCH50" s="406" t="n"/>
      <c r="NCI50" s="406" t="n"/>
      <c r="NCJ50" s="406" t="n"/>
      <c r="NCK50" s="406" t="n"/>
      <c r="NCL50" s="406" t="n"/>
      <c r="NCM50" s="406" t="n"/>
      <c r="NCN50" s="406" t="n"/>
      <c r="NCO50" s="406" t="n"/>
      <c r="NCP50" s="406" t="n"/>
      <c r="NCQ50" s="406" t="n"/>
      <c r="NCR50" s="406" t="n"/>
      <c r="NCS50" s="406" t="n"/>
      <c r="NCT50" s="406" t="n"/>
      <c r="NCU50" s="406" t="n"/>
      <c r="NCV50" s="406" t="n"/>
      <c r="NCW50" s="406" t="n"/>
      <c r="NCX50" s="406" t="n"/>
      <c r="NCY50" s="406" t="n"/>
      <c r="NCZ50" s="406" t="n"/>
      <c r="NDA50" s="406" t="n"/>
      <c r="NDB50" s="406" t="n"/>
      <c r="NDC50" s="406" t="n"/>
      <c r="NDD50" s="406" t="n"/>
      <c r="NDE50" s="406" t="n"/>
      <c r="NDF50" s="406" t="n"/>
      <c r="NDG50" s="406" t="n"/>
      <c r="NDH50" s="406" t="n"/>
      <c r="NDI50" s="406" t="n"/>
      <c r="NDJ50" s="406" t="n"/>
      <c r="NDK50" s="406" t="n"/>
      <c r="NDL50" s="406" t="n"/>
      <c r="NDM50" s="406" t="n"/>
      <c r="NDN50" s="406" t="n"/>
      <c r="NDO50" s="406" t="n"/>
      <c r="NDP50" s="406" t="n"/>
      <c r="NDQ50" s="406" t="n"/>
      <c r="NDR50" s="406" t="n"/>
      <c r="NDS50" s="406" t="n"/>
      <c r="NDT50" s="406" t="n"/>
      <c r="NDU50" s="406" t="n"/>
      <c r="NDV50" s="406" t="n"/>
      <c r="NDW50" s="406" t="n"/>
      <c r="NDX50" s="406" t="n"/>
      <c r="NDY50" s="406" t="n"/>
      <c r="NDZ50" s="406" t="n"/>
      <c r="NEA50" s="406" t="n"/>
      <c r="NEB50" s="406" t="n"/>
      <c r="NEC50" s="406" t="n"/>
      <c r="NED50" s="406" t="n"/>
      <c r="NEE50" s="406" t="n"/>
      <c r="NEF50" s="406" t="n"/>
      <c r="NEG50" s="406" t="n"/>
      <c r="NEH50" s="406" t="n"/>
      <c r="NEI50" s="406" t="n"/>
      <c r="NEJ50" s="406" t="n"/>
      <c r="NEK50" s="406" t="n"/>
      <c r="NEL50" s="406" t="n"/>
      <c r="NEM50" s="406" t="n"/>
      <c r="NEN50" s="406" t="n"/>
      <c r="NEO50" s="406" t="n"/>
      <c r="NEP50" s="406" t="n"/>
      <c r="NEQ50" s="406" t="n"/>
      <c r="NER50" s="406" t="n"/>
      <c r="NES50" s="406" t="n"/>
      <c r="NET50" s="406" t="n"/>
      <c r="NEU50" s="406" t="n"/>
      <c r="NEV50" s="406" t="n"/>
      <c r="NEW50" s="406" t="n"/>
      <c r="NEX50" s="406" t="n"/>
      <c r="NEY50" s="406" t="n"/>
      <c r="NEZ50" s="406" t="n"/>
      <c r="NFA50" s="406" t="n"/>
      <c r="NFB50" s="406" t="n"/>
      <c r="NFC50" s="406" t="n"/>
      <c r="NFD50" s="406" t="n"/>
      <c r="NFE50" s="406" t="n"/>
      <c r="NFF50" s="406" t="n"/>
      <c r="NFG50" s="406" t="n"/>
      <c r="NFH50" s="406" t="n"/>
      <c r="NFI50" s="406" t="n"/>
      <c r="NFJ50" s="406" t="n"/>
      <c r="NFK50" s="406" t="n"/>
      <c r="NFL50" s="406" t="n"/>
      <c r="NFM50" s="406" t="n"/>
      <c r="NFN50" s="406" t="n"/>
      <c r="NFO50" s="406" t="n"/>
      <c r="NFP50" s="406" t="n"/>
      <c r="NFQ50" s="406" t="n"/>
      <c r="NFR50" s="406" t="n"/>
      <c r="NFS50" s="406" t="n"/>
      <c r="NFT50" s="406" t="n"/>
      <c r="NFU50" s="406" t="n"/>
      <c r="NFV50" s="406" t="n"/>
      <c r="NFW50" s="406" t="n"/>
      <c r="NFX50" s="406" t="n"/>
      <c r="NFY50" s="406" t="n"/>
      <c r="NFZ50" s="406" t="n"/>
      <c r="NGA50" s="406" t="n"/>
      <c r="NGB50" s="406" t="n"/>
      <c r="NGC50" s="406" t="n"/>
      <c r="NGD50" s="406" t="n"/>
      <c r="NGE50" s="406" t="n"/>
      <c r="NGF50" s="406" t="n"/>
      <c r="NGG50" s="406" t="n"/>
      <c r="NGH50" s="406" t="n"/>
      <c r="NGI50" s="406" t="n"/>
      <c r="NGJ50" s="406" t="n"/>
      <c r="NGK50" s="406" t="n"/>
      <c r="NGL50" s="406" t="n"/>
      <c r="NGM50" s="406" t="n"/>
      <c r="NGN50" s="406" t="n"/>
      <c r="NGO50" s="406" t="n"/>
      <c r="NGP50" s="406" t="n"/>
      <c r="NGQ50" s="406" t="n"/>
      <c r="NGR50" s="406" t="n"/>
      <c r="NGS50" s="406" t="n"/>
      <c r="NGT50" s="406" t="n"/>
      <c r="NGU50" s="406" t="n"/>
      <c r="NGV50" s="406" t="n"/>
      <c r="NGW50" s="406" t="n"/>
      <c r="NGX50" s="406" t="n"/>
      <c r="NGY50" s="406" t="n"/>
      <c r="NGZ50" s="406" t="n"/>
      <c r="NHA50" s="406" t="n"/>
      <c r="NHB50" s="406" t="n"/>
      <c r="NHC50" s="406" t="n"/>
      <c r="NHD50" s="406" t="n"/>
      <c r="NHE50" s="406" t="n"/>
      <c r="NHF50" s="406" t="n"/>
      <c r="NHG50" s="406" t="n"/>
      <c r="NHH50" s="406" t="n"/>
      <c r="NHI50" s="406" t="n"/>
      <c r="NHJ50" s="406" t="n"/>
      <c r="NHK50" s="406" t="n"/>
      <c r="NHL50" s="406" t="n"/>
      <c r="NHM50" s="406" t="n"/>
      <c r="NHN50" s="406" t="n"/>
      <c r="NHO50" s="406" t="n"/>
      <c r="NHP50" s="406" t="n"/>
      <c r="NHQ50" s="406" t="n"/>
      <c r="NHR50" s="406" t="n"/>
      <c r="NHS50" s="406" t="n"/>
      <c r="NHT50" s="406" t="n"/>
      <c r="NHU50" s="406" t="n"/>
      <c r="NHV50" s="406" t="n"/>
      <c r="NHW50" s="406" t="n"/>
      <c r="NHX50" s="406" t="n"/>
      <c r="NHY50" s="406" t="n"/>
      <c r="NHZ50" s="406" t="n"/>
      <c r="NIA50" s="406" t="n"/>
      <c r="NIB50" s="406" t="n"/>
      <c r="NIC50" s="406" t="n"/>
      <c r="NID50" s="406" t="n"/>
      <c r="NIE50" s="406" t="n"/>
      <c r="NIF50" s="406" t="n"/>
      <c r="NIG50" s="406" t="n"/>
      <c r="NIH50" s="406" t="n"/>
      <c r="NII50" s="406" t="n"/>
      <c r="NIJ50" s="406" t="n"/>
      <c r="NIK50" s="406" t="n"/>
      <c r="NIL50" s="406" t="n"/>
      <c r="NIM50" s="406" t="n"/>
      <c r="NIN50" s="406" t="n"/>
      <c r="NIO50" s="406" t="n"/>
      <c r="NIP50" s="406" t="n"/>
      <c r="NIQ50" s="406" t="n"/>
      <c r="NIR50" s="406" t="n"/>
      <c r="NIS50" s="406" t="n"/>
      <c r="NIT50" s="406" t="n"/>
      <c r="NIU50" s="406" t="n"/>
      <c r="NIV50" s="406" t="n"/>
      <c r="NIW50" s="406" t="n"/>
      <c r="NIX50" s="406" t="n"/>
      <c r="NIY50" s="406" t="n"/>
      <c r="NIZ50" s="406" t="n"/>
      <c r="NJA50" s="406" t="n"/>
      <c r="NJB50" s="406" t="n"/>
      <c r="NJC50" s="406" t="n"/>
      <c r="NJD50" s="406" t="n"/>
      <c r="NJE50" s="406" t="n"/>
      <c r="NJF50" s="406" t="n"/>
      <c r="NJG50" s="406" t="n"/>
      <c r="NJH50" s="406" t="n"/>
      <c r="NJI50" s="406" t="n"/>
      <c r="NJJ50" s="406" t="n"/>
      <c r="NJK50" s="406" t="n"/>
      <c r="NJL50" s="406" t="n"/>
      <c r="NJM50" s="406" t="n"/>
      <c r="NJN50" s="406" t="n"/>
      <c r="NJO50" s="406" t="n"/>
      <c r="NJP50" s="406" t="n"/>
      <c r="NJQ50" s="406" t="n"/>
      <c r="NJR50" s="406" t="n"/>
      <c r="NJS50" s="406" t="n"/>
      <c r="NJT50" s="406" t="n"/>
      <c r="NJU50" s="406" t="n"/>
      <c r="NJV50" s="406" t="n"/>
      <c r="NJW50" s="406" t="n"/>
      <c r="NJX50" s="406" t="n"/>
      <c r="NJY50" s="406" t="n"/>
      <c r="NJZ50" s="406" t="n"/>
      <c r="NKA50" s="406" t="n"/>
      <c r="NKB50" s="406" t="n"/>
      <c r="NKC50" s="406" t="n"/>
      <c r="NKD50" s="406" t="n"/>
      <c r="NKE50" s="406" t="n"/>
      <c r="NKF50" s="406" t="n"/>
      <c r="NKG50" s="406" t="n"/>
      <c r="NKH50" s="406" t="n"/>
      <c r="NKI50" s="406" t="n"/>
      <c r="NKJ50" s="406" t="n"/>
      <c r="NKK50" s="406" t="n"/>
      <c r="NKL50" s="406" t="n"/>
      <c r="NKM50" s="406" t="n"/>
      <c r="NKN50" s="406" t="n"/>
      <c r="NKO50" s="406" t="n"/>
      <c r="NKP50" s="406" t="n"/>
      <c r="NKQ50" s="406" t="n"/>
      <c r="NKR50" s="406" t="n"/>
      <c r="NKS50" s="406" t="n"/>
      <c r="NKT50" s="406" t="n"/>
      <c r="NKU50" s="406" t="n"/>
      <c r="NKV50" s="406" t="n"/>
      <c r="NKW50" s="406" t="n"/>
      <c r="NKX50" s="406" t="n"/>
      <c r="NKY50" s="406" t="n"/>
      <c r="NKZ50" s="406" t="n"/>
      <c r="NLA50" s="406" t="n"/>
      <c r="NLB50" s="406" t="n"/>
      <c r="NLC50" s="406" t="n"/>
      <c r="NLD50" s="406" t="n"/>
      <c r="NLE50" s="406" t="n"/>
      <c r="NLF50" s="406" t="n"/>
      <c r="NLG50" s="406" t="n"/>
      <c r="NLH50" s="406" t="n"/>
      <c r="NLI50" s="406" t="n"/>
      <c r="NLJ50" s="406" t="n"/>
      <c r="NLK50" s="406" t="n"/>
      <c r="NLL50" s="406" t="n"/>
      <c r="NLM50" s="406" t="n"/>
      <c r="NLN50" s="406" t="n"/>
      <c r="NLO50" s="406" t="n"/>
      <c r="NLP50" s="406" t="n"/>
      <c r="NLQ50" s="406" t="n"/>
      <c r="NLR50" s="406" t="n"/>
      <c r="NLS50" s="406" t="n"/>
      <c r="NLT50" s="406" t="n"/>
      <c r="NLU50" s="406" t="n"/>
      <c r="NLV50" s="406" t="n"/>
      <c r="NLW50" s="406" t="n"/>
      <c r="NLX50" s="406" t="n"/>
      <c r="NLY50" s="406" t="n"/>
      <c r="NLZ50" s="406" t="n"/>
      <c r="NMA50" s="406" t="n"/>
      <c r="NMB50" s="406" t="n"/>
      <c r="NMC50" s="406" t="n"/>
      <c r="NMD50" s="406" t="n"/>
      <c r="NME50" s="406" t="n"/>
      <c r="NMF50" s="406" t="n"/>
      <c r="NMG50" s="406" t="n"/>
      <c r="NMH50" s="406" t="n"/>
      <c r="NMI50" s="406" t="n"/>
      <c r="NMJ50" s="406" t="n"/>
      <c r="NMK50" s="406" t="n"/>
      <c r="NML50" s="406" t="n"/>
      <c r="NMM50" s="406" t="n"/>
      <c r="NMN50" s="406" t="n"/>
      <c r="NMO50" s="406" t="n"/>
      <c r="NMP50" s="406" t="n"/>
      <c r="NMQ50" s="406" t="n"/>
      <c r="NMR50" s="406" t="n"/>
      <c r="NMS50" s="406" t="n"/>
      <c r="NMT50" s="406" t="n"/>
      <c r="NMU50" s="406" t="n"/>
      <c r="NMV50" s="406" t="n"/>
      <c r="NMW50" s="406" t="n"/>
      <c r="NMX50" s="406" t="n"/>
      <c r="NMY50" s="406" t="n"/>
      <c r="NMZ50" s="406" t="n"/>
      <c r="NNA50" s="406" t="n"/>
      <c r="NNB50" s="406" t="n"/>
      <c r="NNC50" s="406" t="n"/>
      <c r="NND50" s="406" t="n"/>
      <c r="NNE50" s="406" t="n"/>
      <c r="NNF50" s="406" t="n"/>
      <c r="NNG50" s="406" t="n"/>
      <c r="NNH50" s="406" t="n"/>
      <c r="NNI50" s="406" t="n"/>
      <c r="NNJ50" s="406" t="n"/>
      <c r="NNK50" s="406" t="n"/>
      <c r="NNL50" s="406" t="n"/>
      <c r="NNM50" s="406" t="n"/>
      <c r="NNN50" s="406" t="n"/>
      <c r="NNO50" s="406" t="n"/>
      <c r="NNP50" s="406" t="n"/>
      <c r="NNQ50" s="406" t="n"/>
      <c r="NNR50" s="406" t="n"/>
      <c r="NNS50" s="406" t="n"/>
      <c r="NNT50" s="406" t="n"/>
      <c r="NNU50" s="406" t="n"/>
      <c r="NNV50" s="406" t="n"/>
      <c r="NNW50" s="406" t="n"/>
      <c r="NNX50" s="406" t="n"/>
      <c r="NNY50" s="406" t="n"/>
      <c r="NNZ50" s="406" t="n"/>
      <c r="NOA50" s="406" t="n"/>
      <c r="NOB50" s="406" t="n"/>
      <c r="NOC50" s="406" t="n"/>
      <c r="NOD50" s="406" t="n"/>
      <c r="NOE50" s="406" t="n"/>
      <c r="NOF50" s="406" t="n"/>
      <c r="NOG50" s="406" t="n"/>
      <c r="NOH50" s="406" t="n"/>
      <c r="NOI50" s="406" t="n"/>
      <c r="NOJ50" s="406" t="n"/>
      <c r="NOK50" s="406" t="n"/>
      <c r="NOL50" s="406" t="n"/>
      <c r="NOM50" s="406" t="n"/>
      <c r="NON50" s="406" t="n"/>
      <c r="NOO50" s="406" t="n"/>
      <c r="NOP50" s="406" t="n"/>
      <c r="NOQ50" s="406" t="n"/>
      <c r="NOR50" s="406" t="n"/>
      <c r="NOS50" s="406" t="n"/>
      <c r="NOT50" s="406" t="n"/>
      <c r="NOU50" s="406" t="n"/>
      <c r="NOV50" s="406" t="n"/>
      <c r="NOW50" s="406" t="n"/>
      <c r="NOX50" s="406" t="n"/>
      <c r="NOY50" s="406" t="n"/>
      <c r="NOZ50" s="406" t="n"/>
      <c r="NPA50" s="406" t="n"/>
      <c r="NPB50" s="406" t="n"/>
      <c r="NPC50" s="406" t="n"/>
      <c r="NPD50" s="406" t="n"/>
      <c r="NPE50" s="406" t="n"/>
      <c r="NPF50" s="406" t="n"/>
      <c r="NPG50" s="406" t="n"/>
      <c r="NPH50" s="406" t="n"/>
      <c r="NPI50" s="406" t="n"/>
      <c r="NPJ50" s="406" t="n"/>
      <c r="NPK50" s="406" t="n"/>
      <c r="NPL50" s="406" t="n"/>
      <c r="NPM50" s="406" t="n"/>
      <c r="NPN50" s="406" t="n"/>
      <c r="NPO50" s="406" t="n"/>
      <c r="NPP50" s="406" t="n"/>
      <c r="NPQ50" s="406" t="n"/>
      <c r="NPR50" s="406" t="n"/>
      <c r="NPS50" s="406" t="n"/>
      <c r="NPT50" s="406" t="n"/>
      <c r="NPU50" s="406" t="n"/>
      <c r="NPV50" s="406" t="n"/>
      <c r="NPW50" s="406" t="n"/>
      <c r="NPX50" s="406" t="n"/>
      <c r="NPY50" s="406" t="n"/>
      <c r="NPZ50" s="406" t="n"/>
      <c r="NQA50" s="406" t="n"/>
      <c r="NQB50" s="406" t="n"/>
      <c r="NQC50" s="406" t="n"/>
      <c r="NQD50" s="406" t="n"/>
      <c r="NQE50" s="406" t="n"/>
      <c r="NQF50" s="406" t="n"/>
      <c r="NQG50" s="406" t="n"/>
      <c r="NQH50" s="406" t="n"/>
      <c r="NQI50" s="406" t="n"/>
      <c r="NQJ50" s="406" t="n"/>
      <c r="NQK50" s="406" t="n"/>
      <c r="NQL50" s="406" t="n"/>
      <c r="NQM50" s="406" t="n"/>
      <c r="NQN50" s="406" t="n"/>
      <c r="NQO50" s="406" t="n"/>
      <c r="NQP50" s="406" t="n"/>
      <c r="NQQ50" s="406" t="n"/>
      <c r="NQR50" s="406" t="n"/>
      <c r="NQS50" s="406" t="n"/>
      <c r="NQT50" s="406" t="n"/>
      <c r="NQU50" s="406" t="n"/>
      <c r="NQV50" s="406" t="n"/>
      <c r="NQW50" s="406" t="n"/>
      <c r="NQX50" s="406" t="n"/>
      <c r="NQY50" s="406" t="n"/>
      <c r="NQZ50" s="406" t="n"/>
      <c r="NRA50" s="406" t="n"/>
      <c r="NRB50" s="406" t="n"/>
      <c r="NRC50" s="406" t="n"/>
      <c r="NRD50" s="406" t="n"/>
      <c r="NRE50" s="406" t="n"/>
      <c r="NRF50" s="406" t="n"/>
      <c r="NRG50" s="406" t="n"/>
      <c r="NRH50" s="406" t="n"/>
      <c r="NRI50" s="406" t="n"/>
      <c r="NRJ50" s="406" t="n"/>
      <c r="NRK50" s="406" t="n"/>
      <c r="NRL50" s="406" t="n"/>
      <c r="NRM50" s="406" t="n"/>
      <c r="NRN50" s="406" t="n"/>
      <c r="NRO50" s="406" t="n"/>
      <c r="NRP50" s="406" t="n"/>
      <c r="NRQ50" s="406" t="n"/>
      <c r="NRR50" s="406" t="n"/>
      <c r="NRS50" s="406" t="n"/>
      <c r="NRT50" s="406" t="n"/>
      <c r="NRU50" s="406" t="n"/>
      <c r="NRV50" s="406" t="n"/>
      <c r="NRW50" s="406" t="n"/>
      <c r="NRX50" s="406" t="n"/>
      <c r="NRY50" s="406" t="n"/>
      <c r="NRZ50" s="406" t="n"/>
      <c r="NSA50" s="406" t="n"/>
      <c r="NSB50" s="406" t="n"/>
      <c r="NSC50" s="406" t="n"/>
      <c r="NSD50" s="406" t="n"/>
      <c r="NSE50" s="406" t="n"/>
      <c r="NSF50" s="406" t="n"/>
      <c r="NSG50" s="406" t="n"/>
      <c r="NSH50" s="406" t="n"/>
      <c r="NSI50" s="406" t="n"/>
      <c r="NSJ50" s="406" t="n"/>
      <c r="NSK50" s="406" t="n"/>
      <c r="NSL50" s="406" t="n"/>
      <c r="NSM50" s="406" t="n"/>
      <c r="NSN50" s="406" t="n"/>
      <c r="NSO50" s="406" t="n"/>
      <c r="NSP50" s="406" t="n"/>
      <c r="NSQ50" s="406" t="n"/>
      <c r="NSR50" s="406" t="n"/>
      <c r="NSS50" s="406" t="n"/>
      <c r="NST50" s="406" t="n"/>
      <c r="NSU50" s="406" t="n"/>
      <c r="NSV50" s="406" t="n"/>
      <c r="NSW50" s="406" t="n"/>
      <c r="NSX50" s="406" t="n"/>
      <c r="NSY50" s="406" t="n"/>
      <c r="NSZ50" s="406" t="n"/>
      <c r="NTA50" s="406" t="n"/>
      <c r="NTB50" s="406" t="n"/>
      <c r="NTC50" s="406" t="n"/>
      <c r="NTD50" s="406" t="n"/>
      <c r="NTE50" s="406" t="n"/>
      <c r="NTF50" s="406" t="n"/>
      <c r="NTG50" s="406" t="n"/>
      <c r="NTH50" s="406" t="n"/>
      <c r="NTI50" s="406" t="n"/>
      <c r="NTJ50" s="406" t="n"/>
      <c r="NTK50" s="406" t="n"/>
      <c r="NTL50" s="406" t="n"/>
      <c r="NTM50" s="406" t="n"/>
      <c r="NTN50" s="406" t="n"/>
      <c r="NTO50" s="406" t="n"/>
      <c r="NTP50" s="406" t="n"/>
      <c r="NTQ50" s="406" t="n"/>
      <c r="NTR50" s="406" t="n"/>
      <c r="NTS50" s="406" t="n"/>
      <c r="NTT50" s="406" t="n"/>
      <c r="NTU50" s="406" t="n"/>
      <c r="NTV50" s="406" t="n"/>
      <c r="NTW50" s="406" t="n"/>
      <c r="NTX50" s="406" t="n"/>
      <c r="NTY50" s="406" t="n"/>
      <c r="NTZ50" s="406" t="n"/>
      <c r="NUA50" s="406" t="n"/>
      <c r="NUB50" s="406" t="n"/>
      <c r="NUC50" s="406" t="n"/>
      <c r="NUD50" s="406" t="n"/>
      <c r="NUE50" s="406" t="n"/>
      <c r="NUF50" s="406" t="n"/>
      <c r="NUG50" s="406" t="n"/>
      <c r="NUH50" s="406" t="n"/>
      <c r="NUI50" s="406" t="n"/>
      <c r="NUJ50" s="406" t="n"/>
      <c r="NUK50" s="406" t="n"/>
      <c r="NUL50" s="406" t="n"/>
      <c r="NUM50" s="406" t="n"/>
      <c r="NUN50" s="406" t="n"/>
      <c r="NUO50" s="406" t="n"/>
      <c r="NUP50" s="406" t="n"/>
      <c r="NUQ50" s="406" t="n"/>
      <c r="NUR50" s="406" t="n"/>
      <c r="NUS50" s="406" t="n"/>
      <c r="NUT50" s="406" t="n"/>
      <c r="NUU50" s="406" t="n"/>
      <c r="NUV50" s="406" t="n"/>
      <c r="NUW50" s="406" t="n"/>
      <c r="NUX50" s="406" t="n"/>
      <c r="NUY50" s="406" t="n"/>
      <c r="NUZ50" s="406" t="n"/>
      <c r="NVA50" s="406" t="n"/>
      <c r="NVB50" s="406" t="n"/>
      <c r="NVC50" s="406" t="n"/>
      <c r="NVD50" s="406" t="n"/>
      <c r="NVE50" s="406" t="n"/>
      <c r="NVF50" s="406" t="n"/>
      <c r="NVG50" s="406" t="n"/>
      <c r="NVH50" s="406" t="n"/>
      <c r="NVI50" s="406" t="n"/>
      <c r="NVJ50" s="406" t="n"/>
      <c r="NVK50" s="406" t="n"/>
      <c r="NVL50" s="406" t="n"/>
      <c r="NVM50" s="406" t="n"/>
      <c r="NVN50" s="406" t="n"/>
      <c r="NVO50" s="406" t="n"/>
      <c r="NVP50" s="406" t="n"/>
      <c r="NVQ50" s="406" t="n"/>
      <c r="NVR50" s="406" t="n"/>
      <c r="NVS50" s="406" t="n"/>
      <c r="NVT50" s="406" t="n"/>
      <c r="NVU50" s="406" t="n"/>
      <c r="NVV50" s="406" t="n"/>
      <c r="NVW50" s="406" t="n"/>
      <c r="NVX50" s="406" t="n"/>
      <c r="NVY50" s="406" t="n"/>
      <c r="NVZ50" s="406" t="n"/>
      <c r="NWA50" s="406" t="n"/>
      <c r="NWB50" s="406" t="n"/>
      <c r="NWC50" s="406" t="n"/>
      <c r="NWD50" s="406" t="n"/>
      <c r="NWE50" s="406" t="n"/>
      <c r="NWF50" s="406" t="n"/>
      <c r="NWG50" s="406" t="n"/>
      <c r="NWH50" s="406" t="n"/>
      <c r="NWI50" s="406" t="n"/>
      <c r="NWJ50" s="406" t="n"/>
      <c r="NWK50" s="406" t="n"/>
      <c r="NWL50" s="406" t="n"/>
      <c r="NWM50" s="406" t="n"/>
      <c r="NWN50" s="406" t="n"/>
      <c r="NWO50" s="406" t="n"/>
      <c r="NWP50" s="406" t="n"/>
      <c r="NWQ50" s="406" t="n"/>
      <c r="NWR50" s="406" t="n"/>
      <c r="NWS50" s="406" t="n"/>
      <c r="NWT50" s="406" t="n"/>
      <c r="NWU50" s="406" t="n"/>
      <c r="NWV50" s="406" t="n"/>
      <c r="NWW50" s="406" t="n"/>
      <c r="NWX50" s="406" t="n"/>
      <c r="NWY50" s="406" t="n"/>
      <c r="NWZ50" s="406" t="n"/>
      <c r="NXA50" s="406" t="n"/>
      <c r="NXB50" s="406" t="n"/>
      <c r="NXC50" s="406" t="n"/>
      <c r="NXD50" s="406" t="n"/>
      <c r="NXE50" s="406" t="n"/>
      <c r="NXF50" s="406" t="n"/>
      <c r="NXG50" s="406" t="n"/>
      <c r="NXH50" s="406" t="n"/>
      <c r="NXI50" s="406" t="n"/>
      <c r="NXJ50" s="406" t="n"/>
      <c r="NXK50" s="406" t="n"/>
      <c r="NXL50" s="406" t="n"/>
      <c r="NXM50" s="406" t="n"/>
      <c r="NXN50" s="406" t="n"/>
      <c r="NXO50" s="406" t="n"/>
      <c r="NXP50" s="406" t="n"/>
      <c r="NXQ50" s="406" t="n"/>
      <c r="NXR50" s="406" t="n"/>
      <c r="NXS50" s="406" t="n"/>
      <c r="NXT50" s="406" t="n"/>
      <c r="NXU50" s="406" t="n"/>
      <c r="NXV50" s="406" t="n"/>
      <c r="NXW50" s="406" t="n"/>
      <c r="NXX50" s="406" t="n"/>
      <c r="NXY50" s="406" t="n"/>
      <c r="NXZ50" s="406" t="n"/>
      <c r="NYA50" s="406" t="n"/>
      <c r="NYB50" s="406" t="n"/>
      <c r="NYC50" s="406" t="n"/>
      <c r="NYD50" s="406" t="n"/>
      <c r="NYE50" s="406" t="n"/>
      <c r="NYF50" s="406" t="n"/>
      <c r="NYG50" s="406" t="n"/>
      <c r="NYH50" s="406" t="n"/>
      <c r="NYI50" s="406" t="n"/>
      <c r="NYJ50" s="406" t="n"/>
      <c r="NYK50" s="406" t="n"/>
      <c r="NYL50" s="406" t="n"/>
      <c r="NYM50" s="406" t="n"/>
      <c r="NYN50" s="406" t="n"/>
      <c r="NYO50" s="406" t="n"/>
      <c r="NYP50" s="406" t="n"/>
      <c r="NYQ50" s="406" t="n"/>
      <c r="NYR50" s="406" t="n"/>
      <c r="NYS50" s="406" t="n"/>
      <c r="NYT50" s="406" t="n"/>
      <c r="NYU50" s="406" t="n"/>
      <c r="NYV50" s="406" t="n"/>
      <c r="NYW50" s="406" t="n"/>
      <c r="NYX50" s="406" t="n"/>
      <c r="NYY50" s="406" t="n"/>
      <c r="NYZ50" s="406" t="n"/>
      <c r="NZA50" s="406" t="n"/>
      <c r="NZB50" s="406" t="n"/>
      <c r="NZC50" s="406" t="n"/>
      <c r="NZD50" s="406" t="n"/>
      <c r="NZE50" s="406" t="n"/>
      <c r="NZF50" s="406" t="n"/>
      <c r="NZG50" s="406" t="n"/>
      <c r="NZH50" s="406" t="n"/>
      <c r="NZI50" s="406" t="n"/>
      <c r="NZJ50" s="406" t="n"/>
      <c r="NZK50" s="406" t="n"/>
      <c r="NZL50" s="406" t="n"/>
      <c r="NZM50" s="406" t="n"/>
      <c r="NZN50" s="406" t="n"/>
      <c r="NZO50" s="406" t="n"/>
      <c r="NZP50" s="406" t="n"/>
      <c r="NZQ50" s="406" t="n"/>
      <c r="NZR50" s="406" t="n"/>
      <c r="NZS50" s="406" t="n"/>
      <c r="NZT50" s="406" t="n"/>
      <c r="NZU50" s="406" t="n"/>
      <c r="NZV50" s="406" t="n"/>
      <c r="NZW50" s="406" t="n"/>
      <c r="NZX50" s="406" t="n"/>
      <c r="NZY50" s="406" t="n"/>
      <c r="NZZ50" s="406" t="n"/>
      <c r="OAA50" s="406" t="n"/>
      <c r="OAB50" s="406" t="n"/>
      <c r="OAC50" s="406" t="n"/>
      <c r="OAD50" s="406" t="n"/>
      <c r="OAE50" s="406" t="n"/>
      <c r="OAF50" s="406" t="n"/>
      <c r="OAG50" s="406" t="n"/>
      <c r="OAH50" s="406" t="n"/>
      <c r="OAI50" s="406" t="n"/>
      <c r="OAJ50" s="406" t="n"/>
      <c r="OAK50" s="406" t="n"/>
      <c r="OAL50" s="406" t="n"/>
      <c r="OAM50" s="406" t="n"/>
      <c r="OAN50" s="406" t="n"/>
      <c r="OAO50" s="406" t="n"/>
      <c r="OAP50" s="406" t="n"/>
      <c r="OAQ50" s="406" t="n"/>
      <c r="OAR50" s="406" t="n"/>
      <c r="OAS50" s="406" t="n"/>
      <c r="OAT50" s="406" t="n"/>
      <c r="OAU50" s="406" t="n"/>
      <c r="OAV50" s="406" t="n"/>
      <c r="OAW50" s="406" t="n"/>
      <c r="OAX50" s="406" t="n"/>
      <c r="OAY50" s="406" t="n"/>
      <c r="OAZ50" s="406" t="n"/>
      <c r="OBA50" s="406" t="n"/>
      <c r="OBB50" s="406" t="n"/>
      <c r="OBC50" s="406" t="n"/>
      <c r="OBD50" s="406" t="n"/>
      <c r="OBE50" s="406" t="n"/>
      <c r="OBF50" s="406" t="n"/>
      <c r="OBG50" s="406" t="n"/>
      <c r="OBH50" s="406" t="n"/>
      <c r="OBI50" s="406" t="n"/>
      <c r="OBJ50" s="406" t="n"/>
      <c r="OBK50" s="406" t="n"/>
      <c r="OBL50" s="406" t="n"/>
      <c r="OBM50" s="406" t="n"/>
      <c r="OBN50" s="406" t="n"/>
      <c r="OBO50" s="406" t="n"/>
      <c r="OBP50" s="406" t="n"/>
      <c r="OBQ50" s="406" t="n"/>
      <c r="OBR50" s="406" t="n"/>
      <c r="OBS50" s="406" t="n"/>
      <c r="OBT50" s="406" t="n"/>
      <c r="OBU50" s="406" t="n"/>
      <c r="OBV50" s="406" t="n"/>
      <c r="OBW50" s="406" t="n"/>
      <c r="OBX50" s="406" t="n"/>
      <c r="OBY50" s="406" t="n"/>
      <c r="OBZ50" s="406" t="n"/>
      <c r="OCA50" s="406" t="n"/>
      <c r="OCB50" s="406" t="n"/>
      <c r="OCC50" s="406" t="n"/>
      <c r="OCD50" s="406" t="n"/>
      <c r="OCE50" s="406" t="n"/>
      <c r="OCF50" s="406" t="n"/>
      <c r="OCG50" s="406" t="n"/>
      <c r="OCH50" s="406" t="n"/>
      <c r="OCI50" s="406" t="n"/>
      <c r="OCJ50" s="406" t="n"/>
      <c r="OCK50" s="406" t="n"/>
      <c r="OCL50" s="406" t="n"/>
      <c r="OCM50" s="406" t="n"/>
      <c r="OCN50" s="406" t="n"/>
      <c r="OCO50" s="406" t="n"/>
      <c r="OCP50" s="406" t="n"/>
      <c r="OCQ50" s="406" t="n"/>
      <c r="OCR50" s="406" t="n"/>
      <c r="OCS50" s="406" t="n"/>
      <c r="OCT50" s="406" t="n"/>
      <c r="OCU50" s="406" t="n"/>
      <c r="OCV50" s="406" t="n"/>
      <c r="OCW50" s="406" t="n"/>
      <c r="OCX50" s="406" t="n"/>
      <c r="OCY50" s="406" t="n"/>
      <c r="OCZ50" s="406" t="n"/>
      <c r="ODA50" s="406" t="n"/>
      <c r="ODB50" s="406" t="n"/>
      <c r="ODC50" s="406" t="n"/>
      <c r="ODD50" s="406" t="n"/>
      <c r="ODE50" s="406" t="n"/>
      <c r="ODF50" s="406" t="n"/>
      <c r="ODG50" s="406" t="n"/>
      <c r="ODH50" s="406" t="n"/>
      <c r="ODI50" s="406" t="n"/>
      <c r="ODJ50" s="406" t="n"/>
      <c r="ODK50" s="406" t="n"/>
      <c r="ODL50" s="406" t="n"/>
      <c r="ODM50" s="406" t="n"/>
      <c r="ODN50" s="406" t="n"/>
      <c r="ODO50" s="406" t="n"/>
      <c r="ODP50" s="406" t="n"/>
      <c r="ODQ50" s="406" t="n"/>
      <c r="ODR50" s="406" t="n"/>
      <c r="ODS50" s="406" t="n"/>
      <c r="ODT50" s="406" t="n"/>
      <c r="ODU50" s="406" t="n"/>
      <c r="ODV50" s="406" t="n"/>
      <c r="ODW50" s="406" t="n"/>
      <c r="ODX50" s="406" t="n"/>
      <c r="ODY50" s="406" t="n"/>
      <c r="ODZ50" s="406" t="n"/>
      <c r="OEA50" s="406" t="n"/>
      <c r="OEB50" s="406" t="n"/>
      <c r="OEC50" s="406" t="n"/>
      <c r="OED50" s="406" t="n"/>
      <c r="OEE50" s="406" t="n"/>
      <c r="OEF50" s="406" t="n"/>
      <c r="OEG50" s="406" t="n"/>
      <c r="OEH50" s="406" t="n"/>
      <c r="OEI50" s="406" t="n"/>
      <c r="OEJ50" s="406" t="n"/>
      <c r="OEK50" s="406" t="n"/>
      <c r="OEL50" s="406" t="n"/>
      <c r="OEM50" s="406" t="n"/>
      <c r="OEN50" s="406" t="n"/>
      <c r="OEO50" s="406" t="n"/>
      <c r="OEP50" s="406" t="n"/>
      <c r="OEQ50" s="406" t="n"/>
      <c r="OER50" s="406" t="n"/>
      <c r="OES50" s="406" t="n"/>
      <c r="OET50" s="406" t="n"/>
      <c r="OEU50" s="406" t="n"/>
      <c r="OEV50" s="406" t="n"/>
      <c r="OEW50" s="406" t="n"/>
      <c r="OEX50" s="406" t="n"/>
      <c r="OEY50" s="406" t="n"/>
      <c r="OEZ50" s="406" t="n"/>
      <c r="OFA50" s="406" t="n"/>
      <c r="OFB50" s="406" t="n"/>
      <c r="OFC50" s="406" t="n"/>
      <c r="OFD50" s="406" t="n"/>
      <c r="OFE50" s="406" t="n"/>
      <c r="OFF50" s="406" t="n"/>
      <c r="OFG50" s="406" t="n"/>
      <c r="OFH50" s="406" t="n"/>
      <c r="OFI50" s="406" t="n"/>
      <c r="OFJ50" s="406" t="n"/>
      <c r="OFK50" s="406" t="n"/>
      <c r="OFL50" s="406" t="n"/>
      <c r="OFM50" s="406" t="n"/>
      <c r="OFN50" s="406" t="n"/>
      <c r="OFO50" s="406" t="n"/>
      <c r="OFP50" s="406" t="n"/>
      <c r="OFQ50" s="406" t="n"/>
      <c r="OFR50" s="406" t="n"/>
      <c r="OFS50" s="406" t="n"/>
      <c r="OFT50" s="406" t="n"/>
      <c r="OFU50" s="406" t="n"/>
      <c r="OFV50" s="406" t="n"/>
      <c r="OFW50" s="406" t="n"/>
      <c r="OFX50" s="406" t="n"/>
      <c r="OFY50" s="406" t="n"/>
      <c r="OFZ50" s="406" t="n"/>
      <c r="OGA50" s="406" t="n"/>
      <c r="OGB50" s="406" t="n"/>
      <c r="OGC50" s="406" t="n"/>
      <c r="OGD50" s="406" t="n"/>
      <c r="OGE50" s="406" t="n"/>
      <c r="OGF50" s="406" t="n"/>
      <c r="OGG50" s="406" t="n"/>
      <c r="OGH50" s="406" t="n"/>
      <c r="OGI50" s="406" t="n"/>
      <c r="OGJ50" s="406" t="n"/>
      <c r="OGK50" s="406" t="n"/>
      <c r="OGL50" s="406" t="n"/>
      <c r="OGM50" s="406" t="n"/>
      <c r="OGN50" s="406" t="n"/>
      <c r="OGO50" s="406" t="n"/>
      <c r="OGP50" s="406" t="n"/>
      <c r="OGQ50" s="406" t="n"/>
      <c r="OGR50" s="406" t="n"/>
      <c r="OGS50" s="406" t="n"/>
      <c r="OGT50" s="406" t="n"/>
      <c r="OGU50" s="406" t="n"/>
      <c r="OGV50" s="406" t="n"/>
      <c r="OGW50" s="406" t="n"/>
      <c r="OGX50" s="406" t="n"/>
      <c r="OGY50" s="406" t="n"/>
      <c r="OGZ50" s="406" t="n"/>
      <c r="OHA50" s="406" t="n"/>
      <c r="OHB50" s="406" t="n"/>
      <c r="OHC50" s="406" t="n"/>
      <c r="OHD50" s="406" t="n"/>
      <c r="OHE50" s="406" t="n"/>
      <c r="OHF50" s="406" t="n"/>
      <c r="OHG50" s="406" t="n"/>
      <c r="OHH50" s="406" t="n"/>
      <c r="OHI50" s="406" t="n"/>
      <c r="OHJ50" s="406" t="n"/>
      <c r="OHK50" s="406" t="n"/>
      <c r="OHL50" s="406" t="n"/>
      <c r="OHM50" s="406" t="n"/>
      <c r="OHN50" s="406" t="n"/>
      <c r="OHO50" s="406" t="n"/>
      <c r="OHP50" s="406" t="n"/>
      <c r="OHQ50" s="406" t="n"/>
      <c r="OHR50" s="406" t="n"/>
      <c r="OHS50" s="406" t="n"/>
      <c r="OHT50" s="406" t="n"/>
      <c r="OHU50" s="406" t="n"/>
      <c r="OHV50" s="406" t="n"/>
      <c r="OHW50" s="406" t="n"/>
      <c r="OHX50" s="406" t="n"/>
      <c r="OHY50" s="406" t="n"/>
      <c r="OHZ50" s="406" t="n"/>
      <c r="OIA50" s="406" t="n"/>
      <c r="OIB50" s="406" t="n"/>
      <c r="OIC50" s="406" t="n"/>
      <c r="OID50" s="406" t="n"/>
      <c r="OIE50" s="406" t="n"/>
      <c r="OIF50" s="406" t="n"/>
      <c r="OIG50" s="406" t="n"/>
      <c r="OIH50" s="406" t="n"/>
      <c r="OII50" s="406" t="n"/>
      <c r="OIJ50" s="406" t="n"/>
      <c r="OIK50" s="406" t="n"/>
      <c r="OIL50" s="406" t="n"/>
      <c r="OIM50" s="406" t="n"/>
      <c r="OIN50" s="406" t="n"/>
      <c r="OIO50" s="406" t="n"/>
      <c r="OIP50" s="406" t="n"/>
      <c r="OIQ50" s="406" t="n"/>
      <c r="OIR50" s="406" t="n"/>
      <c r="OIS50" s="406" t="n"/>
      <c r="OIT50" s="406" t="n"/>
      <c r="OIU50" s="406" t="n"/>
      <c r="OIV50" s="406" t="n"/>
      <c r="OIW50" s="406" t="n"/>
      <c r="OIX50" s="406" t="n"/>
      <c r="OIY50" s="406" t="n"/>
      <c r="OIZ50" s="406" t="n"/>
      <c r="OJA50" s="406" t="n"/>
      <c r="OJB50" s="406" t="n"/>
      <c r="OJC50" s="406" t="n"/>
      <c r="OJD50" s="406" t="n"/>
      <c r="OJE50" s="406" t="n"/>
      <c r="OJF50" s="406" t="n"/>
      <c r="OJG50" s="406" t="n"/>
      <c r="OJH50" s="406" t="n"/>
      <c r="OJI50" s="406" t="n"/>
      <c r="OJJ50" s="406" t="n"/>
      <c r="OJK50" s="406" t="n"/>
      <c r="OJL50" s="406" t="n"/>
      <c r="OJM50" s="406" t="n"/>
      <c r="OJN50" s="406" t="n"/>
      <c r="OJO50" s="406" t="n"/>
      <c r="OJP50" s="406" t="n"/>
      <c r="OJQ50" s="406" t="n"/>
      <c r="OJR50" s="406" t="n"/>
      <c r="OJS50" s="406" t="n"/>
      <c r="OJT50" s="406" t="n"/>
      <c r="OJU50" s="406" t="n"/>
      <c r="OJV50" s="406" t="n"/>
      <c r="OJW50" s="406" t="n"/>
      <c r="OJX50" s="406" t="n"/>
      <c r="OJY50" s="406" t="n"/>
      <c r="OJZ50" s="406" t="n"/>
      <c r="OKA50" s="406" t="n"/>
      <c r="OKB50" s="406" t="n"/>
      <c r="OKC50" s="406" t="n"/>
      <c r="OKD50" s="406" t="n"/>
      <c r="OKE50" s="406" t="n"/>
      <c r="OKF50" s="406" t="n"/>
      <c r="OKG50" s="406" t="n"/>
      <c r="OKH50" s="406" t="n"/>
      <c r="OKI50" s="406" t="n"/>
      <c r="OKJ50" s="406" t="n"/>
      <c r="OKK50" s="406" t="n"/>
      <c r="OKL50" s="406" t="n"/>
      <c r="OKM50" s="406" t="n"/>
      <c r="OKN50" s="406" t="n"/>
      <c r="OKO50" s="406" t="n"/>
      <c r="OKP50" s="406" t="n"/>
      <c r="OKQ50" s="406" t="n"/>
      <c r="OKR50" s="406" t="n"/>
      <c r="OKS50" s="406" t="n"/>
      <c r="OKT50" s="406" t="n"/>
      <c r="OKU50" s="406" t="n"/>
      <c r="OKV50" s="406" t="n"/>
      <c r="OKW50" s="406" t="n"/>
      <c r="OKX50" s="406" t="n"/>
      <c r="OKY50" s="406" t="n"/>
      <c r="OKZ50" s="406" t="n"/>
      <c r="OLA50" s="406" t="n"/>
      <c r="OLB50" s="406" t="n"/>
      <c r="OLC50" s="406" t="n"/>
      <c r="OLD50" s="406" t="n"/>
      <c r="OLE50" s="406" t="n"/>
      <c r="OLF50" s="406" t="n"/>
      <c r="OLG50" s="406" t="n"/>
      <c r="OLH50" s="406" t="n"/>
      <c r="OLI50" s="406" t="n"/>
      <c r="OLJ50" s="406" t="n"/>
      <c r="OLK50" s="406" t="n"/>
      <c r="OLL50" s="406" t="n"/>
      <c r="OLM50" s="406" t="n"/>
      <c r="OLN50" s="406" t="n"/>
      <c r="OLO50" s="406" t="n"/>
      <c r="OLP50" s="406" t="n"/>
      <c r="OLQ50" s="406" t="n"/>
      <c r="OLR50" s="406" t="n"/>
      <c r="OLS50" s="406" t="n"/>
      <c r="OLT50" s="406" t="n"/>
      <c r="OLU50" s="406" t="n"/>
      <c r="OLV50" s="406" t="n"/>
      <c r="OLW50" s="406" t="n"/>
      <c r="OLX50" s="406" t="n"/>
      <c r="OLY50" s="406" t="n"/>
      <c r="OLZ50" s="406" t="n"/>
      <c r="OMA50" s="406" t="n"/>
      <c r="OMB50" s="406" t="n"/>
      <c r="OMC50" s="406" t="n"/>
      <c r="OMD50" s="406" t="n"/>
      <c r="OME50" s="406" t="n"/>
      <c r="OMF50" s="406" t="n"/>
      <c r="OMG50" s="406" t="n"/>
      <c r="OMH50" s="406" t="n"/>
      <c r="OMI50" s="406" t="n"/>
      <c r="OMJ50" s="406" t="n"/>
      <c r="OMK50" s="406" t="n"/>
      <c r="OML50" s="406" t="n"/>
      <c r="OMM50" s="406" t="n"/>
      <c r="OMN50" s="406" t="n"/>
      <c r="OMO50" s="406" t="n"/>
      <c r="OMP50" s="406" t="n"/>
      <c r="OMQ50" s="406" t="n"/>
      <c r="OMR50" s="406" t="n"/>
      <c r="OMS50" s="406" t="n"/>
      <c r="OMT50" s="406" t="n"/>
      <c r="OMU50" s="406" t="n"/>
      <c r="OMV50" s="406" t="n"/>
      <c r="OMW50" s="406" t="n"/>
      <c r="OMX50" s="406" t="n"/>
      <c r="OMY50" s="406" t="n"/>
      <c r="OMZ50" s="406" t="n"/>
      <c r="ONA50" s="406" t="n"/>
      <c r="ONB50" s="406" t="n"/>
      <c r="ONC50" s="406" t="n"/>
      <c r="OND50" s="406" t="n"/>
      <c r="ONE50" s="406" t="n"/>
      <c r="ONF50" s="406" t="n"/>
      <c r="ONG50" s="406" t="n"/>
      <c r="ONH50" s="406" t="n"/>
      <c r="ONI50" s="406" t="n"/>
      <c r="ONJ50" s="406" t="n"/>
      <c r="ONK50" s="406" t="n"/>
      <c r="ONL50" s="406" t="n"/>
      <c r="ONM50" s="406" t="n"/>
      <c r="ONN50" s="406" t="n"/>
      <c r="ONO50" s="406" t="n"/>
      <c r="ONP50" s="406" t="n"/>
      <c r="ONQ50" s="406" t="n"/>
      <c r="ONR50" s="406" t="n"/>
      <c r="ONS50" s="406" t="n"/>
      <c r="ONT50" s="406" t="n"/>
      <c r="ONU50" s="406" t="n"/>
      <c r="ONV50" s="406" t="n"/>
      <c r="ONW50" s="406" t="n"/>
      <c r="ONX50" s="406" t="n"/>
      <c r="ONY50" s="406" t="n"/>
      <c r="ONZ50" s="406" t="n"/>
      <c r="OOA50" s="406" t="n"/>
      <c r="OOB50" s="406" t="n"/>
      <c r="OOC50" s="406" t="n"/>
      <c r="OOD50" s="406" t="n"/>
      <c r="OOE50" s="406" t="n"/>
      <c r="OOF50" s="406" t="n"/>
      <c r="OOG50" s="406" t="n"/>
      <c r="OOH50" s="406" t="n"/>
      <c r="OOI50" s="406" t="n"/>
      <c r="OOJ50" s="406" t="n"/>
      <c r="OOK50" s="406" t="n"/>
      <c r="OOL50" s="406" t="n"/>
      <c r="OOM50" s="406" t="n"/>
      <c r="OON50" s="406" t="n"/>
      <c r="OOO50" s="406" t="n"/>
      <c r="OOP50" s="406" t="n"/>
      <c r="OOQ50" s="406" t="n"/>
      <c r="OOR50" s="406" t="n"/>
      <c r="OOS50" s="406" t="n"/>
      <c r="OOT50" s="406" t="n"/>
      <c r="OOU50" s="406" t="n"/>
      <c r="OOV50" s="406" t="n"/>
      <c r="OOW50" s="406" t="n"/>
      <c r="OOX50" s="406" t="n"/>
      <c r="OOY50" s="406" t="n"/>
      <c r="OOZ50" s="406" t="n"/>
      <c r="OPA50" s="406" t="n"/>
      <c r="OPB50" s="406" t="n"/>
      <c r="OPC50" s="406" t="n"/>
      <c r="OPD50" s="406" t="n"/>
      <c r="OPE50" s="406" t="n"/>
      <c r="OPF50" s="406" t="n"/>
      <c r="OPG50" s="406" t="n"/>
      <c r="OPH50" s="406" t="n"/>
      <c r="OPI50" s="406" t="n"/>
      <c r="OPJ50" s="406" t="n"/>
      <c r="OPK50" s="406" t="n"/>
      <c r="OPL50" s="406" t="n"/>
      <c r="OPM50" s="406" t="n"/>
      <c r="OPN50" s="406" t="n"/>
      <c r="OPO50" s="406" t="n"/>
      <c r="OPP50" s="406" t="n"/>
      <c r="OPQ50" s="406" t="n"/>
      <c r="OPR50" s="406" t="n"/>
      <c r="OPS50" s="406" t="n"/>
      <c r="OPT50" s="406" t="n"/>
      <c r="OPU50" s="406" t="n"/>
      <c r="OPV50" s="406" t="n"/>
      <c r="OPW50" s="406" t="n"/>
      <c r="OPX50" s="406" t="n"/>
      <c r="OPY50" s="406" t="n"/>
      <c r="OPZ50" s="406" t="n"/>
      <c r="OQA50" s="406" t="n"/>
      <c r="OQB50" s="406" t="n"/>
      <c r="OQC50" s="406" t="n"/>
      <c r="OQD50" s="406" t="n"/>
      <c r="OQE50" s="406" t="n"/>
      <c r="OQF50" s="406" t="n"/>
      <c r="OQG50" s="406" t="n"/>
      <c r="OQH50" s="406" t="n"/>
      <c r="OQI50" s="406" t="n"/>
      <c r="OQJ50" s="406" t="n"/>
      <c r="OQK50" s="406" t="n"/>
      <c r="OQL50" s="406" t="n"/>
      <c r="OQM50" s="406" t="n"/>
      <c r="OQN50" s="406" t="n"/>
      <c r="OQO50" s="406" t="n"/>
      <c r="OQP50" s="406" t="n"/>
      <c r="OQQ50" s="406" t="n"/>
      <c r="OQR50" s="406" t="n"/>
      <c r="OQS50" s="406" t="n"/>
      <c r="OQT50" s="406" t="n"/>
      <c r="OQU50" s="406" t="n"/>
      <c r="OQV50" s="406" t="n"/>
      <c r="OQW50" s="406" t="n"/>
      <c r="OQX50" s="406" t="n"/>
      <c r="OQY50" s="406" t="n"/>
      <c r="OQZ50" s="406" t="n"/>
      <c r="ORA50" s="406" t="n"/>
      <c r="ORB50" s="406" t="n"/>
      <c r="ORC50" s="406" t="n"/>
      <c r="ORD50" s="406" t="n"/>
      <c r="ORE50" s="406" t="n"/>
      <c r="ORF50" s="406" t="n"/>
      <c r="ORG50" s="406" t="n"/>
      <c r="ORH50" s="406" t="n"/>
      <c r="ORI50" s="406" t="n"/>
      <c r="ORJ50" s="406" t="n"/>
      <c r="ORK50" s="406" t="n"/>
      <c r="ORL50" s="406" t="n"/>
      <c r="ORM50" s="406" t="n"/>
      <c r="ORN50" s="406" t="n"/>
      <c r="ORO50" s="406" t="n"/>
      <c r="ORP50" s="406" t="n"/>
      <c r="ORQ50" s="406" t="n"/>
      <c r="ORR50" s="406" t="n"/>
      <c r="ORS50" s="406" t="n"/>
      <c r="ORT50" s="406" t="n"/>
      <c r="ORU50" s="406" t="n"/>
      <c r="ORV50" s="406" t="n"/>
      <c r="ORW50" s="406" t="n"/>
      <c r="ORX50" s="406" t="n"/>
      <c r="ORY50" s="406" t="n"/>
      <c r="ORZ50" s="406" t="n"/>
      <c r="OSA50" s="406" t="n"/>
      <c r="OSB50" s="406" t="n"/>
      <c r="OSC50" s="406" t="n"/>
      <c r="OSD50" s="406" t="n"/>
      <c r="OSE50" s="406" t="n"/>
      <c r="OSF50" s="406" t="n"/>
      <c r="OSG50" s="406" t="n"/>
      <c r="OSH50" s="406" t="n"/>
      <c r="OSI50" s="406" t="n"/>
      <c r="OSJ50" s="406" t="n"/>
      <c r="OSK50" s="406" t="n"/>
      <c r="OSL50" s="406" t="n"/>
      <c r="OSM50" s="406" t="n"/>
      <c r="OSN50" s="406" t="n"/>
      <c r="OSO50" s="406" t="n"/>
      <c r="OSP50" s="406" t="n"/>
      <c r="OSQ50" s="406" t="n"/>
      <c r="OSR50" s="406" t="n"/>
      <c r="OSS50" s="406" t="n"/>
      <c r="OST50" s="406" t="n"/>
      <c r="OSU50" s="406" t="n"/>
      <c r="OSV50" s="406" t="n"/>
      <c r="OSW50" s="406" t="n"/>
      <c r="OSX50" s="406" t="n"/>
      <c r="OSY50" s="406" t="n"/>
      <c r="OSZ50" s="406" t="n"/>
      <c r="OTA50" s="406" t="n"/>
      <c r="OTB50" s="406" t="n"/>
      <c r="OTC50" s="406" t="n"/>
      <c r="OTD50" s="406" t="n"/>
      <c r="OTE50" s="406" t="n"/>
      <c r="OTF50" s="406" t="n"/>
      <c r="OTG50" s="406" t="n"/>
      <c r="OTH50" s="406" t="n"/>
      <c r="OTI50" s="406" t="n"/>
      <c r="OTJ50" s="406" t="n"/>
      <c r="OTK50" s="406" t="n"/>
      <c r="OTL50" s="406" t="n"/>
      <c r="OTM50" s="406" t="n"/>
      <c r="OTN50" s="406" t="n"/>
      <c r="OTO50" s="406" t="n"/>
      <c r="OTP50" s="406" t="n"/>
      <c r="OTQ50" s="406" t="n"/>
      <c r="OTR50" s="406" t="n"/>
      <c r="OTS50" s="406" t="n"/>
      <c r="OTT50" s="406" t="n"/>
      <c r="OTU50" s="406" t="n"/>
      <c r="OTV50" s="406" t="n"/>
      <c r="OTW50" s="406" t="n"/>
      <c r="OTX50" s="406" t="n"/>
      <c r="OTY50" s="406" t="n"/>
      <c r="OTZ50" s="406" t="n"/>
      <c r="OUA50" s="406" t="n"/>
      <c r="OUB50" s="406" t="n"/>
      <c r="OUC50" s="406" t="n"/>
      <c r="OUD50" s="406" t="n"/>
      <c r="OUE50" s="406" t="n"/>
      <c r="OUF50" s="406" t="n"/>
      <c r="OUG50" s="406" t="n"/>
      <c r="OUH50" s="406" t="n"/>
      <c r="OUI50" s="406" t="n"/>
      <c r="OUJ50" s="406" t="n"/>
      <c r="OUK50" s="406" t="n"/>
      <c r="OUL50" s="406" t="n"/>
      <c r="OUM50" s="406" t="n"/>
      <c r="OUN50" s="406" t="n"/>
      <c r="OUO50" s="406" t="n"/>
      <c r="OUP50" s="406" t="n"/>
      <c r="OUQ50" s="406" t="n"/>
      <c r="OUR50" s="406" t="n"/>
      <c r="OUS50" s="406" t="n"/>
      <c r="OUT50" s="406" t="n"/>
      <c r="OUU50" s="406" t="n"/>
      <c r="OUV50" s="406" t="n"/>
      <c r="OUW50" s="406" t="n"/>
      <c r="OUX50" s="406" t="n"/>
      <c r="OUY50" s="406" t="n"/>
      <c r="OUZ50" s="406" t="n"/>
      <c r="OVA50" s="406" t="n"/>
      <c r="OVB50" s="406" t="n"/>
      <c r="OVC50" s="406" t="n"/>
      <c r="OVD50" s="406" t="n"/>
      <c r="OVE50" s="406" t="n"/>
      <c r="OVF50" s="406" t="n"/>
      <c r="OVG50" s="406" t="n"/>
      <c r="OVH50" s="406" t="n"/>
      <c r="OVI50" s="406" t="n"/>
      <c r="OVJ50" s="406" t="n"/>
      <c r="OVK50" s="406" t="n"/>
      <c r="OVL50" s="406" t="n"/>
      <c r="OVM50" s="406" t="n"/>
      <c r="OVN50" s="406" t="n"/>
      <c r="OVO50" s="406" t="n"/>
      <c r="OVP50" s="406" t="n"/>
      <c r="OVQ50" s="406" t="n"/>
      <c r="OVR50" s="406" t="n"/>
      <c r="OVS50" s="406" t="n"/>
      <c r="OVT50" s="406" t="n"/>
      <c r="OVU50" s="406" t="n"/>
      <c r="OVV50" s="406" t="n"/>
      <c r="OVW50" s="406" t="n"/>
      <c r="OVX50" s="406" t="n"/>
      <c r="OVY50" s="406" t="n"/>
      <c r="OVZ50" s="406" t="n"/>
      <c r="OWA50" s="406" t="n"/>
      <c r="OWB50" s="406" t="n"/>
      <c r="OWC50" s="406" t="n"/>
      <c r="OWD50" s="406" t="n"/>
      <c r="OWE50" s="406" t="n"/>
      <c r="OWF50" s="406" t="n"/>
      <c r="OWG50" s="406" t="n"/>
      <c r="OWH50" s="406" t="n"/>
      <c r="OWI50" s="406" t="n"/>
      <c r="OWJ50" s="406" t="n"/>
      <c r="OWK50" s="406" t="n"/>
      <c r="OWL50" s="406" t="n"/>
      <c r="OWM50" s="406" t="n"/>
      <c r="OWN50" s="406" t="n"/>
      <c r="OWO50" s="406" t="n"/>
      <c r="OWP50" s="406" t="n"/>
      <c r="OWQ50" s="406" t="n"/>
      <c r="OWR50" s="406" t="n"/>
      <c r="OWS50" s="406" t="n"/>
      <c r="OWT50" s="406" t="n"/>
      <c r="OWU50" s="406" t="n"/>
      <c r="OWV50" s="406" t="n"/>
      <c r="OWW50" s="406" t="n"/>
      <c r="OWX50" s="406" t="n"/>
      <c r="OWY50" s="406" t="n"/>
      <c r="OWZ50" s="406" t="n"/>
      <c r="OXA50" s="406" t="n"/>
      <c r="OXB50" s="406" t="n"/>
      <c r="OXC50" s="406" t="n"/>
      <c r="OXD50" s="406" t="n"/>
      <c r="OXE50" s="406" t="n"/>
      <c r="OXF50" s="406" t="n"/>
      <c r="OXG50" s="406" t="n"/>
      <c r="OXH50" s="406" t="n"/>
      <c r="OXI50" s="406" t="n"/>
      <c r="OXJ50" s="406" t="n"/>
      <c r="OXK50" s="406" t="n"/>
      <c r="OXL50" s="406" t="n"/>
      <c r="OXM50" s="406" t="n"/>
      <c r="OXN50" s="406" t="n"/>
      <c r="OXO50" s="406" t="n"/>
      <c r="OXP50" s="406" t="n"/>
      <c r="OXQ50" s="406" t="n"/>
      <c r="OXR50" s="406" t="n"/>
      <c r="OXS50" s="406" t="n"/>
      <c r="OXT50" s="406" t="n"/>
      <c r="OXU50" s="406" t="n"/>
      <c r="OXV50" s="406" t="n"/>
      <c r="OXW50" s="406" t="n"/>
      <c r="OXX50" s="406" t="n"/>
      <c r="OXY50" s="406" t="n"/>
      <c r="OXZ50" s="406" t="n"/>
      <c r="OYA50" s="406" t="n"/>
      <c r="OYB50" s="406" t="n"/>
      <c r="OYC50" s="406" t="n"/>
      <c r="OYD50" s="406" t="n"/>
      <c r="OYE50" s="406" t="n"/>
      <c r="OYF50" s="406" t="n"/>
      <c r="OYG50" s="406" t="n"/>
      <c r="OYH50" s="406" t="n"/>
      <c r="OYI50" s="406" t="n"/>
      <c r="OYJ50" s="406" t="n"/>
      <c r="OYK50" s="406" t="n"/>
      <c r="OYL50" s="406" t="n"/>
      <c r="OYM50" s="406" t="n"/>
      <c r="OYN50" s="406" t="n"/>
      <c r="OYO50" s="406" t="n"/>
      <c r="OYP50" s="406" t="n"/>
      <c r="OYQ50" s="406" t="n"/>
      <c r="OYR50" s="406" t="n"/>
      <c r="OYS50" s="406" t="n"/>
      <c r="OYT50" s="406" t="n"/>
      <c r="OYU50" s="406" t="n"/>
      <c r="OYV50" s="406" t="n"/>
      <c r="OYW50" s="406" t="n"/>
      <c r="OYX50" s="406" t="n"/>
      <c r="OYY50" s="406" t="n"/>
      <c r="OYZ50" s="406" t="n"/>
      <c r="OZA50" s="406" t="n"/>
      <c r="OZB50" s="406" t="n"/>
      <c r="OZC50" s="406" t="n"/>
      <c r="OZD50" s="406" t="n"/>
      <c r="OZE50" s="406" t="n"/>
      <c r="OZF50" s="406" t="n"/>
      <c r="OZG50" s="406" t="n"/>
      <c r="OZH50" s="406" t="n"/>
      <c r="OZI50" s="406" t="n"/>
      <c r="OZJ50" s="406" t="n"/>
      <c r="OZK50" s="406" t="n"/>
      <c r="OZL50" s="406" t="n"/>
      <c r="OZM50" s="406" t="n"/>
      <c r="OZN50" s="406" t="n"/>
      <c r="OZO50" s="406" t="n"/>
      <c r="OZP50" s="406" t="n"/>
      <c r="OZQ50" s="406" t="n"/>
      <c r="OZR50" s="406" t="n"/>
      <c r="OZS50" s="406" t="n"/>
      <c r="OZT50" s="406" t="n"/>
      <c r="OZU50" s="406" t="n"/>
      <c r="OZV50" s="406" t="n"/>
      <c r="OZW50" s="406" t="n"/>
      <c r="OZX50" s="406" t="n"/>
      <c r="OZY50" s="406" t="n"/>
      <c r="OZZ50" s="406" t="n"/>
      <c r="PAA50" s="406" t="n"/>
      <c r="PAB50" s="406" t="n"/>
      <c r="PAC50" s="406" t="n"/>
      <c r="PAD50" s="406" t="n"/>
      <c r="PAE50" s="406" t="n"/>
      <c r="PAF50" s="406" t="n"/>
      <c r="PAG50" s="406" t="n"/>
      <c r="PAH50" s="406" t="n"/>
      <c r="PAI50" s="406" t="n"/>
      <c r="PAJ50" s="406" t="n"/>
      <c r="PAK50" s="406" t="n"/>
      <c r="PAL50" s="406" t="n"/>
      <c r="PAM50" s="406" t="n"/>
      <c r="PAN50" s="406" t="n"/>
      <c r="PAO50" s="406" t="n"/>
      <c r="PAP50" s="406" t="n"/>
      <c r="PAQ50" s="406" t="n"/>
      <c r="PAR50" s="406" t="n"/>
      <c r="PAS50" s="406" t="n"/>
      <c r="PAT50" s="406" t="n"/>
      <c r="PAU50" s="406" t="n"/>
      <c r="PAV50" s="406" t="n"/>
      <c r="PAW50" s="406" t="n"/>
      <c r="PAX50" s="406" t="n"/>
      <c r="PAY50" s="406" t="n"/>
      <c r="PAZ50" s="406" t="n"/>
      <c r="PBA50" s="406" t="n"/>
      <c r="PBB50" s="406" t="n"/>
      <c r="PBC50" s="406" t="n"/>
      <c r="PBD50" s="406" t="n"/>
      <c r="PBE50" s="406" t="n"/>
      <c r="PBF50" s="406" t="n"/>
      <c r="PBG50" s="406" t="n"/>
      <c r="PBH50" s="406" t="n"/>
      <c r="PBI50" s="406" t="n"/>
      <c r="PBJ50" s="406" t="n"/>
      <c r="PBK50" s="406" t="n"/>
      <c r="PBL50" s="406" t="n"/>
      <c r="PBM50" s="406" t="n"/>
      <c r="PBN50" s="406" t="n"/>
      <c r="PBO50" s="406" t="n"/>
      <c r="PBP50" s="406" t="n"/>
      <c r="PBQ50" s="406" t="n"/>
      <c r="PBR50" s="406" t="n"/>
      <c r="PBS50" s="406" t="n"/>
      <c r="PBT50" s="406" t="n"/>
      <c r="PBU50" s="406" t="n"/>
      <c r="PBV50" s="406" t="n"/>
      <c r="PBW50" s="406" t="n"/>
      <c r="PBX50" s="406" t="n"/>
      <c r="PBY50" s="406" t="n"/>
      <c r="PBZ50" s="406" t="n"/>
      <c r="PCA50" s="406" t="n"/>
      <c r="PCB50" s="406" t="n"/>
      <c r="PCC50" s="406" t="n"/>
      <c r="PCD50" s="406" t="n"/>
      <c r="PCE50" s="406" t="n"/>
      <c r="PCF50" s="406" t="n"/>
      <c r="PCG50" s="406" t="n"/>
      <c r="PCH50" s="406" t="n"/>
      <c r="PCI50" s="406" t="n"/>
      <c r="PCJ50" s="406" t="n"/>
      <c r="PCK50" s="406" t="n"/>
      <c r="PCL50" s="406" t="n"/>
      <c r="PCM50" s="406" t="n"/>
      <c r="PCN50" s="406" t="n"/>
      <c r="PCO50" s="406" t="n"/>
      <c r="PCP50" s="406" t="n"/>
      <c r="PCQ50" s="406" t="n"/>
      <c r="PCR50" s="406" t="n"/>
      <c r="PCS50" s="406" t="n"/>
      <c r="PCT50" s="406" t="n"/>
      <c r="PCU50" s="406" t="n"/>
      <c r="PCV50" s="406" t="n"/>
      <c r="PCW50" s="406" t="n"/>
      <c r="PCX50" s="406" t="n"/>
      <c r="PCY50" s="406" t="n"/>
      <c r="PCZ50" s="406" t="n"/>
      <c r="PDA50" s="406" t="n"/>
      <c r="PDB50" s="406" t="n"/>
      <c r="PDC50" s="406" t="n"/>
      <c r="PDD50" s="406" t="n"/>
      <c r="PDE50" s="406" t="n"/>
      <c r="PDF50" s="406" t="n"/>
      <c r="PDG50" s="406" t="n"/>
      <c r="PDH50" s="406" t="n"/>
      <c r="PDI50" s="406" t="n"/>
      <c r="PDJ50" s="406" t="n"/>
      <c r="PDK50" s="406" t="n"/>
      <c r="PDL50" s="406" t="n"/>
      <c r="PDM50" s="406" t="n"/>
      <c r="PDN50" s="406" t="n"/>
      <c r="PDO50" s="406" t="n"/>
      <c r="PDP50" s="406" t="n"/>
      <c r="PDQ50" s="406" t="n"/>
      <c r="PDR50" s="406" t="n"/>
      <c r="PDS50" s="406" t="n"/>
      <c r="PDT50" s="406" t="n"/>
      <c r="PDU50" s="406" t="n"/>
      <c r="PDV50" s="406" t="n"/>
      <c r="PDW50" s="406" t="n"/>
      <c r="PDX50" s="406" t="n"/>
      <c r="PDY50" s="406" t="n"/>
      <c r="PDZ50" s="406" t="n"/>
      <c r="PEA50" s="406" t="n"/>
      <c r="PEB50" s="406" t="n"/>
      <c r="PEC50" s="406" t="n"/>
      <c r="PED50" s="406" t="n"/>
      <c r="PEE50" s="406" t="n"/>
      <c r="PEF50" s="406" t="n"/>
      <c r="PEG50" s="406" t="n"/>
      <c r="PEH50" s="406" t="n"/>
      <c r="PEI50" s="406" t="n"/>
      <c r="PEJ50" s="406" t="n"/>
      <c r="PEK50" s="406" t="n"/>
      <c r="PEL50" s="406" t="n"/>
      <c r="PEM50" s="406" t="n"/>
      <c r="PEN50" s="406" t="n"/>
      <c r="PEO50" s="406" t="n"/>
      <c r="PEP50" s="406" t="n"/>
      <c r="PEQ50" s="406" t="n"/>
      <c r="PER50" s="406" t="n"/>
      <c r="PES50" s="406" t="n"/>
      <c r="PET50" s="406" t="n"/>
      <c r="PEU50" s="406" t="n"/>
      <c r="PEV50" s="406" t="n"/>
      <c r="PEW50" s="406" t="n"/>
      <c r="PEX50" s="406" t="n"/>
      <c r="PEY50" s="406" t="n"/>
      <c r="PEZ50" s="406" t="n"/>
      <c r="PFA50" s="406" t="n"/>
      <c r="PFB50" s="406" t="n"/>
      <c r="PFC50" s="406" t="n"/>
      <c r="PFD50" s="406" t="n"/>
      <c r="PFE50" s="406" t="n"/>
      <c r="PFF50" s="406" t="n"/>
      <c r="PFG50" s="406" t="n"/>
      <c r="PFH50" s="406" t="n"/>
      <c r="PFI50" s="406" t="n"/>
      <c r="PFJ50" s="406" t="n"/>
      <c r="PFK50" s="406" t="n"/>
      <c r="PFL50" s="406" t="n"/>
      <c r="PFM50" s="406" t="n"/>
      <c r="PFN50" s="406" t="n"/>
      <c r="PFO50" s="406" t="n"/>
      <c r="PFP50" s="406" t="n"/>
      <c r="PFQ50" s="406" t="n"/>
      <c r="PFR50" s="406" t="n"/>
      <c r="PFS50" s="406" t="n"/>
      <c r="PFT50" s="406" t="n"/>
      <c r="PFU50" s="406" t="n"/>
      <c r="PFV50" s="406" t="n"/>
      <c r="PFW50" s="406" t="n"/>
      <c r="PFX50" s="406" t="n"/>
      <c r="PFY50" s="406" t="n"/>
      <c r="PFZ50" s="406" t="n"/>
      <c r="PGA50" s="406" t="n"/>
      <c r="PGB50" s="406" t="n"/>
      <c r="PGC50" s="406" t="n"/>
      <c r="PGD50" s="406" t="n"/>
      <c r="PGE50" s="406" t="n"/>
      <c r="PGF50" s="406" t="n"/>
      <c r="PGG50" s="406" t="n"/>
      <c r="PGH50" s="406" t="n"/>
      <c r="PGI50" s="406" t="n"/>
      <c r="PGJ50" s="406" t="n"/>
      <c r="PGK50" s="406" t="n"/>
      <c r="PGL50" s="406" t="n"/>
      <c r="PGM50" s="406" t="n"/>
      <c r="PGN50" s="406" t="n"/>
      <c r="PGO50" s="406" t="n"/>
      <c r="PGP50" s="406" t="n"/>
      <c r="PGQ50" s="406" t="n"/>
      <c r="PGR50" s="406" t="n"/>
      <c r="PGS50" s="406" t="n"/>
      <c r="PGT50" s="406" t="n"/>
      <c r="PGU50" s="406" t="n"/>
      <c r="PGV50" s="406" t="n"/>
      <c r="PGW50" s="406" t="n"/>
      <c r="PGX50" s="406" t="n"/>
      <c r="PGY50" s="406" t="n"/>
      <c r="PGZ50" s="406" t="n"/>
      <c r="PHA50" s="406" t="n"/>
      <c r="PHB50" s="406" t="n"/>
      <c r="PHC50" s="406" t="n"/>
      <c r="PHD50" s="406" t="n"/>
      <c r="PHE50" s="406" t="n"/>
      <c r="PHF50" s="406" t="n"/>
      <c r="PHG50" s="406" t="n"/>
      <c r="PHH50" s="406" t="n"/>
      <c r="PHI50" s="406" t="n"/>
      <c r="PHJ50" s="406" t="n"/>
      <c r="PHK50" s="406" t="n"/>
      <c r="PHL50" s="406" t="n"/>
      <c r="PHM50" s="406" t="n"/>
      <c r="PHN50" s="406" t="n"/>
      <c r="PHO50" s="406" t="n"/>
      <c r="PHP50" s="406" t="n"/>
      <c r="PHQ50" s="406" t="n"/>
      <c r="PHR50" s="406" t="n"/>
      <c r="PHS50" s="406" t="n"/>
      <c r="PHT50" s="406" t="n"/>
      <c r="PHU50" s="406" t="n"/>
      <c r="PHV50" s="406" t="n"/>
      <c r="PHW50" s="406" t="n"/>
      <c r="PHX50" s="406" t="n"/>
      <c r="PHY50" s="406" t="n"/>
      <c r="PHZ50" s="406" t="n"/>
      <c r="PIA50" s="406" t="n"/>
      <c r="PIB50" s="406" t="n"/>
      <c r="PIC50" s="406" t="n"/>
      <c r="PID50" s="406" t="n"/>
      <c r="PIE50" s="406" t="n"/>
      <c r="PIF50" s="406" t="n"/>
      <c r="PIG50" s="406" t="n"/>
      <c r="PIH50" s="406" t="n"/>
      <c r="PII50" s="406" t="n"/>
      <c r="PIJ50" s="406" t="n"/>
      <c r="PIK50" s="406" t="n"/>
      <c r="PIL50" s="406" t="n"/>
      <c r="PIM50" s="406" t="n"/>
      <c r="PIN50" s="406" t="n"/>
      <c r="PIO50" s="406" t="n"/>
      <c r="PIP50" s="406" t="n"/>
      <c r="PIQ50" s="406" t="n"/>
      <c r="PIR50" s="406" t="n"/>
      <c r="PIS50" s="406" t="n"/>
      <c r="PIT50" s="406" t="n"/>
      <c r="PIU50" s="406" t="n"/>
      <c r="PIV50" s="406" t="n"/>
      <c r="PIW50" s="406" t="n"/>
      <c r="PIX50" s="406" t="n"/>
      <c r="PIY50" s="406" t="n"/>
      <c r="PIZ50" s="406" t="n"/>
      <c r="PJA50" s="406" t="n"/>
      <c r="PJB50" s="406" t="n"/>
      <c r="PJC50" s="406" t="n"/>
      <c r="PJD50" s="406" t="n"/>
      <c r="PJE50" s="406" t="n"/>
      <c r="PJF50" s="406" t="n"/>
      <c r="PJG50" s="406" t="n"/>
      <c r="PJH50" s="406" t="n"/>
      <c r="PJI50" s="406" t="n"/>
      <c r="PJJ50" s="406" t="n"/>
      <c r="PJK50" s="406" t="n"/>
      <c r="PJL50" s="406" t="n"/>
      <c r="PJM50" s="406" t="n"/>
      <c r="PJN50" s="406" t="n"/>
      <c r="PJO50" s="406" t="n"/>
      <c r="PJP50" s="406" t="n"/>
      <c r="PJQ50" s="406" t="n"/>
      <c r="PJR50" s="406" t="n"/>
      <c r="PJS50" s="406" t="n"/>
      <c r="PJT50" s="406" t="n"/>
      <c r="PJU50" s="406" t="n"/>
      <c r="PJV50" s="406" t="n"/>
      <c r="PJW50" s="406" t="n"/>
      <c r="PJX50" s="406" t="n"/>
      <c r="PJY50" s="406" t="n"/>
      <c r="PJZ50" s="406" t="n"/>
      <c r="PKA50" s="406" t="n"/>
      <c r="PKB50" s="406" t="n"/>
      <c r="PKC50" s="406" t="n"/>
      <c r="PKD50" s="406" t="n"/>
      <c r="PKE50" s="406" t="n"/>
      <c r="PKF50" s="406" t="n"/>
      <c r="PKG50" s="406" t="n"/>
      <c r="PKH50" s="406" t="n"/>
      <c r="PKI50" s="406" t="n"/>
      <c r="PKJ50" s="406" t="n"/>
      <c r="PKK50" s="406" t="n"/>
      <c r="PKL50" s="406" t="n"/>
      <c r="PKM50" s="406" t="n"/>
      <c r="PKN50" s="406" t="n"/>
      <c r="PKO50" s="406" t="n"/>
      <c r="PKP50" s="406" t="n"/>
      <c r="PKQ50" s="406" t="n"/>
      <c r="PKR50" s="406" t="n"/>
      <c r="PKS50" s="406" t="n"/>
      <c r="PKT50" s="406" t="n"/>
      <c r="PKU50" s="406" t="n"/>
      <c r="PKV50" s="406" t="n"/>
      <c r="PKW50" s="406" t="n"/>
      <c r="PKX50" s="406" t="n"/>
      <c r="PKY50" s="406" t="n"/>
      <c r="PKZ50" s="406" t="n"/>
      <c r="PLA50" s="406" t="n"/>
      <c r="PLB50" s="406" t="n"/>
      <c r="PLC50" s="406" t="n"/>
      <c r="PLD50" s="406" t="n"/>
      <c r="PLE50" s="406" t="n"/>
      <c r="PLF50" s="406" t="n"/>
      <c r="PLG50" s="406" t="n"/>
      <c r="PLH50" s="406" t="n"/>
      <c r="PLI50" s="406" t="n"/>
      <c r="PLJ50" s="406" t="n"/>
      <c r="PLK50" s="406" t="n"/>
      <c r="PLL50" s="406" t="n"/>
      <c r="PLM50" s="406" t="n"/>
      <c r="PLN50" s="406" t="n"/>
      <c r="PLO50" s="406" t="n"/>
      <c r="PLP50" s="406" t="n"/>
      <c r="PLQ50" s="406" t="n"/>
      <c r="PLR50" s="406" t="n"/>
      <c r="PLS50" s="406" t="n"/>
      <c r="PLT50" s="406" t="n"/>
      <c r="PLU50" s="406" t="n"/>
      <c r="PLV50" s="406" t="n"/>
      <c r="PLW50" s="406" t="n"/>
      <c r="PLX50" s="406" t="n"/>
      <c r="PLY50" s="406" t="n"/>
      <c r="PLZ50" s="406" t="n"/>
      <c r="PMA50" s="406" t="n"/>
      <c r="PMB50" s="406" t="n"/>
      <c r="PMC50" s="406" t="n"/>
      <c r="PMD50" s="406" t="n"/>
      <c r="PME50" s="406" t="n"/>
      <c r="PMF50" s="406" t="n"/>
      <c r="PMG50" s="406" t="n"/>
      <c r="PMH50" s="406" t="n"/>
      <c r="PMI50" s="406" t="n"/>
      <c r="PMJ50" s="406" t="n"/>
      <c r="PMK50" s="406" t="n"/>
      <c r="PML50" s="406" t="n"/>
      <c r="PMM50" s="406" t="n"/>
      <c r="PMN50" s="406" t="n"/>
      <c r="PMO50" s="406" t="n"/>
      <c r="PMP50" s="406" t="n"/>
      <c r="PMQ50" s="406" t="n"/>
      <c r="PMR50" s="406" t="n"/>
      <c r="PMS50" s="406" t="n"/>
      <c r="PMT50" s="406" t="n"/>
      <c r="PMU50" s="406" t="n"/>
      <c r="PMV50" s="406" t="n"/>
      <c r="PMW50" s="406" t="n"/>
      <c r="PMX50" s="406" t="n"/>
      <c r="PMY50" s="406" t="n"/>
      <c r="PMZ50" s="406" t="n"/>
      <c r="PNA50" s="406" t="n"/>
      <c r="PNB50" s="406" t="n"/>
      <c r="PNC50" s="406" t="n"/>
      <c r="PND50" s="406" t="n"/>
      <c r="PNE50" s="406" t="n"/>
      <c r="PNF50" s="406" t="n"/>
      <c r="PNG50" s="406" t="n"/>
      <c r="PNH50" s="406" t="n"/>
      <c r="PNI50" s="406" t="n"/>
      <c r="PNJ50" s="406" t="n"/>
      <c r="PNK50" s="406" t="n"/>
      <c r="PNL50" s="406" t="n"/>
      <c r="PNM50" s="406" t="n"/>
      <c r="PNN50" s="406" t="n"/>
      <c r="PNO50" s="406" t="n"/>
      <c r="PNP50" s="406" t="n"/>
      <c r="PNQ50" s="406" t="n"/>
      <c r="PNR50" s="406" t="n"/>
      <c r="PNS50" s="406" t="n"/>
      <c r="PNT50" s="406" t="n"/>
      <c r="PNU50" s="406" t="n"/>
      <c r="PNV50" s="406" t="n"/>
      <c r="PNW50" s="406" t="n"/>
      <c r="PNX50" s="406" t="n"/>
      <c r="PNY50" s="406" t="n"/>
      <c r="PNZ50" s="406" t="n"/>
      <c r="POA50" s="406" t="n"/>
      <c r="POB50" s="406" t="n"/>
      <c r="POC50" s="406" t="n"/>
      <c r="POD50" s="406" t="n"/>
      <c r="POE50" s="406" t="n"/>
      <c r="POF50" s="406" t="n"/>
      <c r="POG50" s="406" t="n"/>
      <c r="POH50" s="406" t="n"/>
      <c r="POI50" s="406" t="n"/>
      <c r="POJ50" s="406" t="n"/>
      <c r="POK50" s="406" t="n"/>
      <c r="POL50" s="406" t="n"/>
      <c r="POM50" s="406" t="n"/>
      <c r="PON50" s="406" t="n"/>
      <c r="POO50" s="406" t="n"/>
      <c r="POP50" s="406" t="n"/>
      <c r="POQ50" s="406" t="n"/>
      <c r="POR50" s="406" t="n"/>
      <c r="POS50" s="406" t="n"/>
      <c r="POT50" s="406" t="n"/>
      <c r="POU50" s="406" t="n"/>
      <c r="POV50" s="406" t="n"/>
      <c r="POW50" s="406" t="n"/>
      <c r="POX50" s="406" t="n"/>
      <c r="POY50" s="406" t="n"/>
      <c r="POZ50" s="406" t="n"/>
      <c r="PPA50" s="406" t="n"/>
      <c r="PPB50" s="406" t="n"/>
      <c r="PPC50" s="406" t="n"/>
      <c r="PPD50" s="406" t="n"/>
      <c r="PPE50" s="406" t="n"/>
      <c r="PPF50" s="406" t="n"/>
      <c r="PPG50" s="406" t="n"/>
      <c r="PPH50" s="406" t="n"/>
      <c r="PPI50" s="406" t="n"/>
      <c r="PPJ50" s="406" t="n"/>
      <c r="PPK50" s="406" t="n"/>
      <c r="PPL50" s="406" t="n"/>
      <c r="PPM50" s="406" t="n"/>
      <c r="PPN50" s="406" t="n"/>
      <c r="PPO50" s="406" t="n"/>
      <c r="PPP50" s="406" t="n"/>
      <c r="PPQ50" s="406" t="n"/>
      <c r="PPR50" s="406" t="n"/>
      <c r="PPS50" s="406" t="n"/>
      <c r="PPT50" s="406" t="n"/>
      <c r="PPU50" s="406" t="n"/>
      <c r="PPV50" s="406" t="n"/>
      <c r="PPW50" s="406" t="n"/>
      <c r="PPX50" s="406" t="n"/>
      <c r="PPY50" s="406" t="n"/>
      <c r="PPZ50" s="406" t="n"/>
      <c r="PQA50" s="406" t="n"/>
      <c r="PQB50" s="406" t="n"/>
      <c r="PQC50" s="406" t="n"/>
      <c r="PQD50" s="406" t="n"/>
      <c r="PQE50" s="406" t="n"/>
      <c r="PQF50" s="406" t="n"/>
      <c r="PQG50" s="406" t="n"/>
      <c r="PQH50" s="406" t="n"/>
      <c r="PQI50" s="406" t="n"/>
      <c r="PQJ50" s="406" t="n"/>
      <c r="PQK50" s="406" t="n"/>
      <c r="PQL50" s="406" t="n"/>
      <c r="PQM50" s="406" t="n"/>
      <c r="PQN50" s="406" t="n"/>
      <c r="PQO50" s="406" t="n"/>
      <c r="PQP50" s="406" t="n"/>
      <c r="PQQ50" s="406" t="n"/>
      <c r="PQR50" s="406" t="n"/>
      <c r="PQS50" s="406" t="n"/>
      <c r="PQT50" s="406" t="n"/>
      <c r="PQU50" s="406" t="n"/>
      <c r="PQV50" s="406" t="n"/>
      <c r="PQW50" s="406" t="n"/>
      <c r="PQX50" s="406" t="n"/>
      <c r="PQY50" s="406" t="n"/>
      <c r="PQZ50" s="406" t="n"/>
      <c r="PRA50" s="406" t="n"/>
      <c r="PRB50" s="406" t="n"/>
      <c r="PRC50" s="406" t="n"/>
      <c r="PRD50" s="406" t="n"/>
      <c r="PRE50" s="406" t="n"/>
      <c r="PRF50" s="406" t="n"/>
      <c r="PRG50" s="406" t="n"/>
      <c r="PRH50" s="406" t="n"/>
      <c r="PRI50" s="406" t="n"/>
      <c r="PRJ50" s="406" t="n"/>
      <c r="PRK50" s="406" t="n"/>
      <c r="PRL50" s="406" t="n"/>
      <c r="PRM50" s="406" t="n"/>
      <c r="PRN50" s="406" t="n"/>
      <c r="PRO50" s="406" t="n"/>
      <c r="PRP50" s="406" t="n"/>
      <c r="PRQ50" s="406" t="n"/>
      <c r="PRR50" s="406" t="n"/>
      <c r="PRS50" s="406" t="n"/>
      <c r="PRT50" s="406" t="n"/>
      <c r="PRU50" s="406" t="n"/>
      <c r="PRV50" s="406" t="n"/>
      <c r="PRW50" s="406" t="n"/>
      <c r="PRX50" s="406" t="n"/>
      <c r="PRY50" s="406" t="n"/>
      <c r="PRZ50" s="406" t="n"/>
      <c r="PSA50" s="406" t="n"/>
      <c r="PSB50" s="406" t="n"/>
      <c r="PSC50" s="406" t="n"/>
      <c r="PSD50" s="406" t="n"/>
      <c r="PSE50" s="406" t="n"/>
      <c r="PSF50" s="406" t="n"/>
      <c r="PSG50" s="406" t="n"/>
      <c r="PSH50" s="406" t="n"/>
      <c r="PSI50" s="406" t="n"/>
      <c r="PSJ50" s="406" t="n"/>
      <c r="PSK50" s="406" t="n"/>
      <c r="PSL50" s="406" t="n"/>
      <c r="PSM50" s="406" t="n"/>
      <c r="PSN50" s="406" t="n"/>
      <c r="PSO50" s="406" t="n"/>
      <c r="PSP50" s="406" t="n"/>
      <c r="PSQ50" s="406" t="n"/>
      <c r="PSR50" s="406" t="n"/>
      <c r="PSS50" s="406" t="n"/>
      <c r="PST50" s="406" t="n"/>
      <c r="PSU50" s="406" t="n"/>
      <c r="PSV50" s="406" t="n"/>
      <c r="PSW50" s="406" t="n"/>
      <c r="PSX50" s="406" t="n"/>
      <c r="PSY50" s="406" t="n"/>
      <c r="PSZ50" s="406" t="n"/>
      <c r="PTA50" s="406" t="n"/>
      <c r="PTB50" s="406" t="n"/>
      <c r="PTC50" s="406" t="n"/>
      <c r="PTD50" s="406" t="n"/>
      <c r="PTE50" s="406" t="n"/>
      <c r="PTF50" s="406" t="n"/>
      <c r="PTG50" s="406" t="n"/>
      <c r="PTH50" s="406" t="n"/>
      <c r="PTI50" s="406" t="n"/>
      <c r="PTJ50" s="406" t="n"/>
      <c r="PTK50" s="406" t="n"/>
      <c r="PTL50" s="406" t="n"/>
      <c r="PTM50" s="406" t="n"/>
      <c r="PTN50" s="406" t="n"/>
      <c r="PTO50" s="406" t="n"/>
      <c r="PTP50" s="406" t="n"/>
      <c r="PTQ50" s="406" t="n"/>
      <c r="PTR50" s="406" t="n"/>
      <c r="PTS50" s="406" t="n"/>
      <c r="PTT50" s="406" t="n"/>
      <c r="PTU50" s="406" t="n"/>
      <c r="PTV50" s="406" t="n"/>
      <c r="PTW50" s="406" t="n"/>
      <c r="PTX50" s="406" t="n"/>
      <c r="PTY50" s="406" t="n"/>
      <c r="PTZ50" s="406" t="n"/>
      <c r="PUA50" s="406" t="n"/>
      <c r="PUB50" s="406" t="n"/>
      <c r="PUC50" s="406" t="n"/>
      <c r="PUD50" s="406" t="n"/>
      <c r="PUE50" s="406" t="n"/>
      <c r="PUF50" s="406" t="n"/>
      <c r="PUG50" s="406" t="n"/>
      <c r="PUH50" s="406" t="n"/>
      <c r="PUI50" s="406" t="n"/>
      <c r="PUJ50" s="406" t="n"/>
      <c r="PUK50" s="406" t="n"/>
      <c r="PUL50" s="406" t="n"/>
      <c r="PUM50" s="406" t="n"/>
      <c r="PUN50" s="406" t="n"/>
      <c r="PUO50" s="406" t="n"/>
      <c r="PUP50" s="406" t="n"/>
      <c r="PUQ50" s="406" t="n"/>
      <c r="PUR50" s="406" t="n"/>
      <c r="PUS50" s="406" t="n"/>
      <c r="PUT50" s="406" t="n"/>
      <c r="PUU50" s="406" t="n"/>
      <c r="PUV50" s="406" t="n"/>
      <c r="PUW50" s="406" t="n"/>
      <c r="PUX50" s="406" t="n"/>
      <c r="PUY50" s="406" t="n"/>
      <c r="PUZ50" s="406" t="n"/>
      <c r="PVA50" s="406" t="n"/>
      <c r="PVB50" s="406" t="n"/>
      <c r="PVC50" s="406" t="n"/>
      <c r="PVD50" s="406" t="n"/>
      <c r="PVE50" s="406" t="n"/>
      <c r="PVF50" s="406" t="n"/>
      <c r="PVG50" s="406" t="n"/>
      <c r="PVH50" s="406" t="n"/>
      <c r="PVI50" s="406" t="n"/>
      <c r="PVJ50" s="406" t="n"/>
      <c r="PVK50" s="406" t="n"/>
      <c r="PVL50" s="406" t="n"/>
      <c r="PVM50" s="406" t="n"/>
      <c r="PVN50" s="406" t="n"/>
      <c r="PVO50" s="406" t="n"/>
      <c r="PVP50" s="406" t="n"/>
      <c r="PVQ50" s="406" t="n"/>
      <c r="PVR50" s="406" t="n"/>
      <c r="PVS50" s="406" t="n"/>
      <c r="PVT50" s="406" t="n"/>
      <c r="PVU50" s="406" t="n"/>
      <c r="PVV50" s="406" t="n"/>
      <c r="PVW50" s="406" t="n"/>
      <c r="PVX50" s="406" t="n"/>
      <c r="PVY50" s="406" t="n"/>
      <c r="PVZ50" s="406" t="n"/>
      <c r="PWA50" s="406" t="n"/>
      <c r="PWB50" s="406" t="n"/>
      <c r="PWC50" s="406" t="n"/>
      <c r="PWD50" s="406" t="n"/>
      <c r="PWE50" s="406" t="n"/>
      <c r="PWF50" s="406" t="n"/>
      <c r="PWG50" s="406" t="n"/>
      <c r="PWH50" s="406" t="n"/>
      <c r="PWI50" s="406" t="n"/>
      <c r="PWJ50" s="406" t="n"/>
      <c r="PWK50" s="406" t="n"/>
      <c r="PWL50" s="406" t="n"/>
      <c r="PWM50" s="406" t="n"/>
      <c r="PWN50" s="406" t="n"/>
      <c r="PWO50" s="406" t="n"/>
      <c r="PWP50" s="406" t="n"/>
      <c r="PWQ50" s="406" t="n"/>
      <c r="PWR50" s="406" t="n"/>
      <c r="PWS50" s="406" t="n"/>
      <c r="PWT50" s="406" t="n"/>
      <c r="PWU50" s="406" t="n"/>
      <c r="PWV50" s="406" t="n"/>
      <c r="PWW50" s="406" t="n"/>
      <c r="PWX50" s="406" t="n"/>
      <c r="PWY50" s="406" t="n"/>
      <c r="PWZ50" s="406" t="n"/>
      <c r="PXA50" s="406" t="n"/>
      <c r="PXB50" s="406" t="n"/>
      <c r="PXC50" s="406" t="n"/>
      <c r="PXD50" s="406" t="n"/>
      <c r="PXE50" s="406" t="n"/>
      <c r="PXF50" s="406" t="n"/>
      <c r="PXG50" s="406" t="n"/>
      <c r="PXH50" s="406" t="n"/>
      <c r="PXI50" s="406" t="n"/>
      <c r="PXJ50" s="406" t="n"/>
      <c r="PXK50" s="406" t="n"/>
      <c r="PXL50" s="406" t="n"/>
      <c r="PXM50" s="406" t="n"/>
      <c r="PXN50" s="406" t="n"/>
      <c r="PXO50" s="406" t="n"/>
      <c r="PXP50" s="406" t="n"/>
      <c r="PXQ50" s="406" t="n"/>
      <c r="PXR50" s="406" t="n"/>
      <c r="PXS50" s="406" t="n"/>
      <c r="PXT50" s="406" t="n"/>
      <c r="PXU50" s="406" t="n"/>
      <c r="PXV50" s="406" t="n"/>
      <c r="PXW50" s="406" t="n"/>
      <c r="PXX50" s="406" t="n"/>
      <c r="PXY50" s="406" t="n"/>
      <c r="PXZ50" s="406" t="n"/>
      <c r="PYA50" s="406" t="n"/>
      <c r="PYB50" s="406" t="n"/>
      <c r="PYC50" s="406" t="n"/>
      <c r="PYD50" s="406" t="n"/>
      <c r="PYE50" s="406" t="n"/>
      <c r="PYF50" s="406" t="n"/>
      <c r="PYG50" s="406" t="n"/>
      <c r="PYH50" s="406" t="n"/>
      <c r="PYI50" s="406" t="n"/>
      <c r="PYJ50" s="406" t="n"/>
      <c r="PYK50" s="406" t="n"/>
      <c r="PYL50" s="406" t="n"/>
      <c r="PYM50" s="406" t="n"/>
      <c r="PYN50" s="406" t="n"/>
      <c r="PYO50" s="406" t="n"/>
      <c r="PYP50" s="406" t="n"/>
      <c r="PYQ50" s="406" t="n"/>
      <c r="PYR50" s="406" t="n"/>
      <c r="PYS50" s="406" t="n"/>
      <c r="PYT50" s="406" t="n"/>
      <c r="PYU50" s="406" t="n"/>
      <c r="PYV50" s="406" t="n"/>
      <c r="PYW50" s="406" t="n"/>
      <c r="PYX50" s="406" t="n"/>
      <c r="PYY50" s="406" t="n"/>
      <c r="PYZ50" s="406" t="n"/>
      <c r="PZA50" s="406" t="n"/>
      <c r="PZB50" s="406" t="n"/>
      <c r="PZC50" s="406" t="n"/>
      <c r="PZD50" s="406" t="n"/>
      <c r="PZE50" s="406" t="n"/>
      <c r="PZF50" s="406" t="n"/>
      <c r="PZG50" s="406" t="n"/>
      <c r="PZH50" s="406" t="n"/>
      <c r="PZI50" s="406" t="n"/>
      <c r="PZJ50" s="406" t="n"/>
      <c r="PZK50" s="406" t="n"/>
      <c r="PZL50" s="406" t="n"/>
      <c r="PZM50" s="406" t="n"/>
      <c r="PZN50" s="406" t="n"/>
      <c r="PZO50" s="406" t="n"/>
      <c r="PZP50" s="406" t="n"/>
      <c r="PZQ50" s="406" t="n"/>
      <c r="PZR50" s="406" t="n"/>
      <c r="PZS50" s="406" t="n"/>
      <c r="PZT50" s="406" t="n"/>
      <c r="PZU50" s="406" t="n"/>
      <c r="PZV50" s="406" t="n"/>
      <c r="PZW50" s="406" t="n"/>
      <c r="PZX50" s="406" t="n"/>
      <c r="PZY50" s="406" t="n"/>
      <c r="PZZ50" s="406" t="n"/>
      <c r="QAA50" s="406" t="n"/>
      <c r="QAB50" s="406" t="n"/>
      <c r="QAC50" s="406" t="n"/>
      <c r="QAD50" s="406" t="n"/>
      <c r="QAE50" s="406" t="n"/>
      <c r="QAF50" s="406" t="n"/>
      <c r="QAG50" s="406" t="n"/>
      <c r="QAH50" s="406" t="n"/>
      <c r="QAI50" s="406" t="n"/>
      <c r="QAJ50" s="406" t="n"/>
      <c r="QAK50" s="406" t="n"/>
      <c r="QAL50" s="406" t="n"/>
      <c r="QAM50" s="406" t="n"/>
      <c r="QAN50" s="406" t="n"/>
      <c r="QAO50" s="406" t="n"/>
      <c r="QAP50" s="406" t="n"/>
      <c r="QAQ50" s="406" t="n"/>
      <c r="QAR50" s="406" t="n"/>
      <c r="QAS50" s="406" t="n"/>
      <c r="QAT50" s="406" t="n"/>
      <c r="QAU50" s="406" t="n"/>
      <c r="QAV50" s="406" t="n"/>
      <c r="QAW50" s="406" t="n"/>
      <c r="QAX50" s="406" t="n"/>
      <c r="QAY50" s="406" t="n"/>
      <c r="QAZ50" s="406" t="n"/>
      <c r="QBA50" s="406" t="n"/>
      <c r="QBB50" s="406" t="n"/>
      <c r="QBC50" s="406" t="n"/>
      <c r="QBD50" s="406" t="n"/>
      <c r="QBE50" s="406" t="n"/>
      <c r="QBF50" s="406" t="n"/>
      <c r="QBG50" s="406" t="n"/>
      <c r="QBH50" s="406" t="n"/>
      <c r="QBI50" s="406" t="n"/>
      <c r="QBJ50" s="406" t="n"/>
      <c r="QBK50" s="406" t="n"/>
      <c r="QBL50" s="406" t="n"/>
      <c r="QBM50" s="406" t="n"/>
      <c r="QBN50" s="406" t="n"/>
      <c r="QBO50" s="406" t="n"/>
      <c r="QBP50" s="406" t="n"/>
      <c r="QBQ50" s="406" t="n"/>
      <c r="QBR50" s="406" t="n"/>
      <c r="QBS50" s="406" t="n"/>
      <c r="QBT50" s="406" t="n"/>
      <c r="QBU50" s="406" t="n"/>
      <c r="QBV50" s="406" t="n"/>
      <c r="QBW50" s="406" t="n"/>
      <c r="QBX50" s="406" t="n"/>
      <c r="QBY50" s="406" t="n"/>
      <c r="QBZ50" s="406" t="n"/>
      <c r="QCA50" s="406" t="n"/>
      <c r="QCB50" s="406" t="n"/>
      <c r="QCC50" s="406" t="n"/>
      <c r="QCD50" s="406" t="n"/>
      <c r="QCE50" s="406" t="n"/>
      <c r="QCF50" s="406" t="n"/>
      <c r="QCG50" s="406" t="n"/>
      <c r="QCH50" s="406" t="n"/>
      <c r="QCI50" s="406" t="n"/>
      <c r="QCJ50" s="406" t="n"/>
      <c r="QCK50" s="406" t="n"/>
      <c r="QCL50" s="406" t="n"/>
      <c r="QCM50" s="406" t="n"/>
      <c r="QCN50" s="406" t="n"/>
      <c r="QCO50" s="406" t="n"/>
      <c r="QCP50" s="406" t="n"/>
      <c r="QCQ50" s="406" t="n"/>
      <c r="QCR50" s="406" t="n"/>
      <c r="QCS50" s="406" t="n"/>
      <c r="QCT50" s="406" t="n"/>
      <c r="QCU50" s="406" t="n"/>
      <c r="QCV50" s="406" t="n"/>
      <c r="QCW50" s="406" t="n"/>
      <c r="QCX50" s="406" t="n"/>
      <c r="QCY50" s="406" t="n"/>
      <c r="QCZ50" s="406" t="n"/>
      <c r="QDA50" s="406" t="n"/>
      <c r="QDB50" s="406" t="n"/>
      <c r="QDC50" s="406" t="n"/>
      <c r="QDD50" s="406" t="n"/>
      <c r="QDE50" s="406" t="n"/>
      <c r="QDF50" s="406" t="n"/>
      <c r="QDG50" s="406" t="n"/>
      <c r="QDH50" s="406" t="n"/>
      <c r="QDI50" s="406" t="n"/>
      <c r="QDJ50" s="406" t="n"/>
      <c r="QDK50" s="406" t="n"/>
      <c r="QDL50" s="406" t="n"/>
      <c r="QDM50" s="406" t="n"/>
      <c r="QDN50" s="406" t="n"/>
      <c r="QDO50" s="406" t="n"/>
      <c r="QDP50" s="406" t="n"/>
      <c r="QDQ50" s="406" t="n"/>
      <c r="QDR50" s="406" t="n"/>
      <c r="QDS50" s="406" t="n"/>
      <c r="QDT50" s="406" t="n"/>
      <c r="QDU50" s="406" t="n"/>
      <c r="QDV50" s="406" t="n"/>
      <c r="QDW50" s="406" t="n"/>
      <c r="QDX50" s="406" t="n"/>
      <c r="QDY50" s="406" t="n"/>
      <c r="QDZ50" s="406" t="n"/>
      <c r="QEA50" s="406" t="n"/>
      <c r="QEB50" s="406" t="n"/>
      <c r="QEC50" s="406" t="n"/>
      <c r="QED50" s="406" t="n"/>
      <c r="QEE50" s="406" t="n"/>
      <c r="QEF50" s="406" t="n"/>
      <c r="QEG50" s="406" t="n"/>
      <c r="QEH50" s="406" t="n"/>
      <c r="QEI50" s="406" t="n"/>
      <c r="QEJ50" s="406" t="n"/>
      <c r="QEK50" s="406" t="n"/>
      <c r="QEL50" s="406" t="n"/>
      <c r="QEM50" s="406" t="n"/>
      <c r="QEN50" s="406" t="n"/>
      <c r="QEO50" s="406" t="n"/>
      <c r="QEP50" s="406" t="n"/>
      <c r="QEQ50" s="406" t="n"/>
      <c r="QER50" s="406" t="n"/>
      <c r="QES50" s="406" t="n"/>
      <c r="QET50" s="406" t="n"/>
      <c r="QEU50" s="406" t="n"/>
      <c r="QEV50" s="406" t="n"/>
      <c r="QEW50" s="406" t="n"/>
      <c r="QEX50" s="406" t="n"/>
      <c r="QEY50" s="406" t="n"/>
      <c r="QEZ50" s="406" t="n"/>
      <c r="QFA50" s="406" t="n"/>
      <c r="QFB50" s="406" t="n"/>
      <c r="QFC50" s="406" t="n"/>
      <c r="QFD50" s="406" t="n"/>
      <c r="QFE50" s="406" t="n"/>
      <c r="QFF50" s="406" t="n"/>
      <c r="QFG50" s="406" t="n"/>
      <c r="QFH50" s="406" t="n"/>
      <c r="QFI50" s="406" t="n"/>
      <c r="QFJ50" s="406" t="n"/>
      <c r="QFK50" s="406" t="n"/>
      <c r="QFL50" s="406" t="n"/>
      <c r="QFM50" s="406" t="n"/>
      <c r="QFN50" s="406" t="n"/>
      <c r="QFO50" s="406" t="n"/>
      <c r="QFP50" s="406" t="n"/>
      <c r="QFQ50" s="406" t="n"/>
      <c r="QFR50" s="406" t="n"/>
      <c r="QFS50" s="406" t="n"/>
      <c r="QFT50" s="406" t="n"/>
      <c r="QFU50" s="406" t="n"/>
      <c r="QFV50" s="406" t="n"/>
      <c r="QFW50" s="406" t="n"/>
      <c r="QFX50" s="406" t="n"/>
      <c r="QFY50" s="406" t="n"/>
      <c r="QFZ50" s="406" t="n"/>
      <c r="QGA50" s="406" t="n"/>
      <c r="QGB50" s="406" t="n"/>
      <c r="QGC50" s="406" t="n"/>
      <c r="QGD50" s="406" t="n"/>
      <c r="QGE50" s="406" t="n"/>
      <c r="QGF50" s="406" t="n"/>
      <c r="QGG50" s="406" t="n"/>
      <c r="QGH50" s="406" t="n"/>
      <c r="QGI50" s="406" t="n"/>
      <c r="QGJ50" s="406" t="n"/>
      <c r="QGK50" s="406" t="n"/>
      <c r="QGL50" s="406" t="n"/>
      <c r="QGM50" s="406" t="n"/>
      <c r="QGN50" s="406" t="n"/>
      <c r="QGO50" s="406" t="n"/>
      <c r="QGP50" s="406" t="n"/>
      <c r="QGQ50" s="406" t="n"/>
      <c r="QGR50" s="406" t="n"/>
      <c r="QGS50" s="406" t="n"/>
      <c r="QGT50" s="406" t="n"/>
      <c r="QGU50" s="406" t="n"/>
      <c r="QGV50" s="406" t="n"/>
      <c r="QGW50" s="406" t="n"/>
      <c r="QGX50" s="406" t="n"/>
      <c r="QGY50" s="406" t="n"/>
      <c r="QGZ50" s="406" t="n"/>
      <c r="QHA50" s="406" t="n"/>
      <c r="QHB50" s="406" t="n"/>
      <c r="QHC50" s="406" t="n"/>
      <c r="QHD50" s="406" t="n"/>
      <c r="QHE50" s="406" t="n"/>
      <c r="QHF50" s="406" t="n"/>
      <c r="QHG50" s="406" t="n"/>
      <c r="QHH50" s="406" t="n"/>
      <c r="QHI50" s="406" t="n"/>
      <c r="QHJ50" s="406" t="n"/>
      <c r="QHK50" s="406" t="n"/>
      <c r="QHL50" s="406" t="n"/>
      <c r="QHM50" s="406" t="n"/>
      <c r="QHN50" s="406" t="n"/>
      <c r="QHO50" s="406" t="n"/>
      <c r="QHP50" s="406" t="n"/>
      <c r="QHQ50" s="406" t="n"/>
      <c r="QHR50" s="406" t="n"/>
      <c r="QHS50" s="406" t="n"/>
      <c r="QHT50" s="406" t="n"/>
      <c r="QHU50" s="406" t="n"/>
      <c r="QHV50" s="406" t="n"/>
      <c r="QHW50" s="406" t="n"/>
      <c r="QHX50" s="406" t="n"/>
      <c r="QHY50" s="406" t="n"/>
      <c r="QHZ50" s="406" t="n"/>
      <c r="QIA50" s="406" t="n"/>
      <c r="QIB50" s="406" t="n"/>
      <c r="QIC50" s="406" t="n"/>
      <c r="QID50" s="406" t="n"/>
      <c r="QIE50" s="406" t="n"/>
      <c r="QIF50" s="406" t="n"/>
      <c r="QIG50" s="406" t="n"/>
      <c r="QIH50" s="406" t="n"/>
      <c r="QII50" s="406" t="n"/>
      <c r="QIJ50" s="406" t="n"/>
      <c r="QIK50" s="406" t="n"/>
      <c r="QIL50" s="406" t="n"/>
      <c r="QIM50" s="406" t="n"/>
      <c r="QIN50" s="406" t="n"/>
      <c r="QIO50" s="406" t="n"/>
      <c r="QIP50" s="406" t="n"/>
      <c r="QIQ50" s="406" t="n"/>
      <c r="QIR50" s="406" t="n"/>
      <c r="QIS50" s="406" t="n"/>
      <c r="QIT50" s="406" t="n"/>
      <c r="QIU50" s="406" t="n"/>
      <c r="QIV50" s="406" t="n"/>
      <c r="QIW50" s="406" t="n"/>
      <c r="QIX50" s="406" t="n"/>
      <c r="QIY50" s="406" t="n"/>
      <c r="QIZ50" s="406" t="n"/>
      <c r="QJA50" s="406" t="n"/>
      <c r="QJB50" s="406" t="n"/>
      <c r="QJC50" s="406" t="n"/>
      <c r="QJD50" s="406" t="n"/>
      <c r="QJE50" s="406" t="n"/>
      <c r="QJF50" s="406" t="n"/>
      <c r="QJG50" s="406" t="n"/>
      <c r="QJH50" s="406" t="n"/>
      <c r="QJI50" s="406" t="n"/>
      <c r="QJJ50" s="406" t="n"/>
      <c r="QJK50" s="406" t="n"/>
      <c r="QJL50" s="406" t="n"/>
      <c r="QJM50" s="406" t="n"/>
      <c r="QJN50" s="406" t="n"/>
      <c r="QJO50" s="406" t="n"/>
      <c r="QJP50" s="406" t="n"/>
      <c r="QJQ50" s="406" t="n"/>
      <c r="QJR50" s="406" t="n"/>
      <c r="QJS50" s="406" t="n"/>
      <c r="QJT50" s="406" t="n"/>
      <c r="QJU50" s="406" t="n"/>
      <c r="QJV50" s="406" t="n"/>
      <c r="QJW50" s="406" t="n"/>
      <c r="QJX50" s="406" t="n"/>
      <c r="QJY50" s="406" t="n"/>
      <c r="QJZ50" s="406" t="n"/>
      <c r="QKA50" s="406" t="n"/>
      <c r="QKB50" s="406" t="n"/>
      <c r="QKC50" s="406" t="n"/>
      <c r="QKD50" s="406" t="n"/>
      <c r="QKE50" s="406" t="n"/>
      <c r="QKF50" s="406" t="n"/>
      <c r="QKG50" s="406" t="n"/>
      <c r="QKH50" s="406" t="n"/>
      <c r="QKI50" s="406" t="n"/>
      <c r="QKJ50" s="406" t="n"/>
      <c r="QKK50" s="406" t="n"/>
      <c r="QKL50" s="406" t="n"/>
      <c r="QKM50" s="406" t="n"/>
      <c r="QKN50" s="406" t="n"/>
      <c r="QKO50" s="406" t="n"/>
      <c r="QKP50" s="406" t="n"/>
      <c r="QKQ50" s="406" t="n"/>
      <c r="QKR50" s="406" t="n"/>
      <c r="QKS50" s="406" t="n"/>
      <c r="QKT50" s="406" t="n"/>
      <c r="QKU50" s="406" t="n"/>
      <c r="QKV50" s="406" t="n"/>
      <c r="QKW50" s="406" t="n"/>
      <c r="QKX50" s="406" t="n"/>
      <c r="QKY50" s="406" t="n"/>
      <c r="QKZ50" s="406" t="n"/>
      <c r="QLA50" s="406" t="n"/>
      <c r="QLB50" s="406" t="n"/>
      <c r="QLC50" s="406" t="n"/>
      <c r="QLD50" s="406" t="n"/>
      <c r="QLE50" s="406" t="n"/>
      <c r="QLF50" s="406" t="n"/>
      <c r="QLG50" s="406" t="n"/>
      <c r="QLH50" s="406" t="n"/>
      <c r="QLI50" s="406" t="n"/>
      <c r="QLJ50" s="406" t="n"/>
      <c r="QLK50" s="406" t="n"/>
      <c r="QLL50" s="406" t="n"/>
      <c r="QLM50" s="406" t="n"/>
      <c r="QLN50" s="406" t="n"/>
      <c r="QLO50" s="406" t="n"/>
      <c r="QLP50" s="406" t="n"/>
      <c r="QLQ50" s="406" t="n"/>
      <c r="QLR50" s="406" t="n"/>
      <c r="QLS50" s="406" t="n"/>
      <c r="QLT50" s="406" t="n"/>
      <c r="QLU50" s="406" t="n"/>
      <c r="QLV50" s="406" t="n"/>
      <c r="QLW50" s="406" t="n"/>
      <c r="QLX50" s="406" t="n"/>
      <c r="QLY50" s="406" t="n"/>
      <c r="QLZ50" s="406" t="n"/>
      <c r="QMA50" s="406" t="n"/>
      <c r="QMB50" s="406" t="n"/>
      <c r="QMC50" s="406" t="n"/>
      <c r="QMD50" s="406" t="n"/>
      <c r="QME50" s="406" t="n"/>
      <c r="QMF50" s="406" t="n"/>
      <c r="QMG50" s="406" t="n"/>
      <c r="QMH50" s="406" t="n"/>
      <c r="QMI50" s="406" t="n"/>
      <c r="QMJ50" s="406" t="n"/>
      <c r="QMK50" s="406" t="n"/>
      <c r="QML50" s="406" t="n"/>
      <c r="QMM50" s="406" t="n"/>
      <c r="QMN50" s="406" t="n"/>
      <c r="QMO50" s="406" t="n"/>
      <c r="QMP50" s="406" t="n"/>
      <c r="QMQ50" s="406" t="n"/>
      <c r="QMR50" s="406" t="n"/>
      <c r="QMS50" s="406" t="n"/>
      <c r="QMT50" s="406" t="n"/>
      <c r="QMU50" s="406" t="n"/>
      <c r="QMV50" s="406" t="n"/>
      <c r="QMW50" s="406" t="n"/>
      <c r="QMX50" s="406" t="n"/>
      <c r="QMY50" s="406" t="n"/>
      <c r="QMZ50" s="406" t="n"/>
      <c r="QNA50" s="406" t="n"/>
      <c r="QNB50" s="406" t="n"/>
      <c r="QNC50" s="406" t="n"/>
      <c r="QND50" s="406" t="n"/>
      <c r="QNE50" s="406" t="n"/>
      <c r="QNF50" s="406" t="n"/>
      <c r="QNG50" s="406" t="n"/>
      <c r="QNH50" s="406" t="n"/>
      <c r="QNI50" s="406" t="n"/>
      <c r="QNJ50" s="406" t="n"/>
      <c r="QNK50" s="406" t="n"/>
      <c r="QNL50" s="406" t="n"/>
      <c r="QNM50" s="406" t="n"/>
      <c r="QNN50" s="406" t="n"/>
      <c r="QNO50" s="406" t="n"/>
      <c r="QNP50" s="406" t="n"/>
      <c r="QNQ50" s="406" t="n"/>
      <c r="QNR50" s="406" t="n"/>
      <c r="QNS50" s="406" t="n"/>
      <c r="QNT50" s="406" t="n"/>
      <c r="QNU50" s="406" t="n"/>
      <c r="QNV50" s="406" t="n"/>
      <c r="QNW50" s="406" t="n"/>
      <c r="QNX50" s="406" t="n"/>
      <c r="QNY50" s="406" t="n"/>
      <c r="QNZ50" s="406" t="n"/>
      <c r="QOA50" s="406" t="n"/>
      <c r="QOB50" s="406" t="n"/>
      <c r="QOC50" s="406" t="n"/>
      <c r="QOD50" s="406" t="n"/>
      <c r="QOE50" s="406" t="n"/>
      <c r="QOF50" s="406" t="n"/>
      <c r="QOG50" s="406" t="n"/>
      <c r="QOH50" s="406" t="n"/>
      <c r="QOI50" s="406" t="n"/>
      <c r="QOJ50" s="406" t="n"/>
      <c r="QOK50" s="406" t="n"/>
      <c r="QOL50" s="406" t="n"/>
      <c r="QOM50" s="406" t="n"/>
      <c r="QON50" s="406" t="n"/>
      <c r="QOO50" s="406" t="n"/>
      <c r="QOP50" s="406" t="n"/>
      <c r="QOQ50" s="406" t="n"/>
      <c r="QOR50" s="406" t="n"/>
      <c r="QOS50" s="406" t="n"/>
      <c r="QOT50" s="406" t="n"/>
      <c r="QOU50" s="406" t="n"/>
      <c r="QOV50" s="406" t="n"/>
      <c r="QOW50" s="406" t="n"/>
      <c r="QOX50" s="406" t="n"/>
      <c r="QOY50" s="406" t="n"/>
      <c r="QOZ50" s="406" t="n"/>
      <c r="QPA50" s="406" t="n"/>
      <c r="QPB50" s="406" t="n"/>
      <c r="QPC50" s="406" t="n"/>
      <c r="QPD50" s="406" t="n"/>
      <c r="QPE50" s="406" t="n"/>
      <c r="QPF50" s="406" t="n"/>
      <c r="QPG50" s="406" t="n"/>
      <c r="QPH50" s="406" t="n"/>
      <c r="QPI50" s="406" t="n"/>
      <c r="QPJ50" s="406" t="n"/>
      <c r="QPK50" s="406" t="n"/>
      <c r="QPL50" s="406" t="n"/>
      <c r="QPM50" s="406" t="n"/>
      <c r="QPN50" s="406" t="n"/>
      <c r="QPO50" s="406" t="n"/>
      <c r="QPP50" s="406" t="n"/>
      <c r="QPQ50" s="406" t="n"/>
      <c r="QPR50" s="406" t="n"/>
      <c r="QPS50" s="406" t="n"/>
      <c r="QPT50" s="406" t="n"/>
      <c r="QPU50" s="406" t="n"/>
      <c r="QPV50" s="406" t="n"/>
      <c r="QPW50" s="406" t="n"/>
      <c r="QPX50" s="406" t="n"/>
      <c r="QPY50" s="406" t="n"/>
      <c r="QPZ50" s="406" t="n"/>
      <c r="QQA50" s="406" t="n"/>
      <c r="QQB50" s="406" t="n"/>
      <c r="QQC50" s="406" t="n"/>
      <c r="QQD50" s="406" t="n"/>
      <c r="QQE50" s="406" t="n"/>
      <c r="QQF50" s="406" t="n"/>
      <c r="QQG50" s="406" t="n"/>
      <c r="QQH50" s="406" t="n"/>
      <c r="QQI50" s="406" t="n"/>
      <c r="QQJ50" s="406" t="n"/>
      <c r="QQK50" s="406" t="n"/>
      <c r="QQL50" s="406" t="n"/>
      <c r="QQM50" s="406" t="n"/>
      <c r="QQN50" s="406" t="n"/>
      <c r="QQO50" s="406" t="n"/>
      <c r="QQP50" s="406" t="n"/>
      <c r="QQQ50" s="406" t="n"/>
      <c r="QQR50" s="406" t="n"/>
      <c r="QQS50" s="406" t="n"/>
      <c r="QQT50" s="406" t="n"/>
      <c r="QQU50" s="406" t="n"/>
      <c r="QQV50" s="406" t="n"/>
      <c r="QQW50" s="406" t="n"/>
      <c r="QQX50" s="406" t="n"/>
      <c r="QQY50" s="406" t="n"/>
      <c r="QQZ50" s="406" t="n"/>
      <c r="QRA50" s="406" t="n"/>
      <c r="QRB50" s="406" t="n"/>
      <c r="QRC50" s="406" t="n"/>
      <c r="QRD50" s="406" t="n"/>
      <c r="QRE50" s="406" t="n"/>
      <c r="QRF50" s="406" t="n"/>
      <c r="QRG50" s="406" t="n"/>
      <c r="QRH50" s="406" t="n"/>
      <c r="QRI50" s="406" t="n"/>
      <c r="QRJ50" s="406" t="n"/>
      <c r="QRK50" s="406" t="n"/>
      <c r="QRL50" s="406" t="n"/>
      <c r="QRM50" s="406" t="n"/>
      <c r="QRN50" s="406" t="n"/>
      <c r="QRO50" s="406" t="n"/>
      <c r="QRP50" s="406" t="n"/>
      <c r="QRQ50" s="406" t="n"/>
      <c r="QRR50" s="406" t="n"/>
      <c r="QRS50" s="406" t="n"/>
      <c r="QRT50" s="406" t="n"/>
      <c r="QRU50" s="406" t="n"/>
      <c r="QRV50" s="406" t="n"/>
      <c r="QRW50" s="406" t="n"/>
      <c r="QRX50" s="406" t="n"/>
      <c r="QRY50" s="406" t="n"/>
      <c r="QRZ50" s="406" t="n"/>
      <c r="QSA50" s="406" t="n"/>
      <c r="QSB50" s="406" t="n"/>
      <c r="QSC50" s="406" t="n"/>
      <c r="QSD50" s="406" t="n"/>
      <c r="QSE50" s="406" t="n"/>
      <c r="QSF50" s="406" t="n"/>
      <c r="QSG50" s="406" t="n"/>
      <c r="QSH50" s="406" t="n"/>
      <c r="QSI50" s="406" t="n"/>
      <c r="QSJ50" s="406" t="n"/>
      <c r="QSK50" s="406" t="n"/>
      <c r="QSL50" s="406" t="n"/>
      <c r="QSM50" s="406" t="n"/>
      <c r="QSN50" s="406" t="n"/>
      <c r="QSO50" s="406" t="n"/>
      <c r="QSP50" s="406" t="n"/>
      <c r="QSQ50" s="406" t="n"/>
      <c r="QSR50" s="406" t="n"/>
      <c r="QSS50" s="406" t="n"/>
      <c r="QST50" s="406" t="n"/>
      <c r="QSU50" s="406" t="n"/>
      <c r="QSV50" s="406" t="n"/>
      <c r="QSW50" s="406" t="n"/>
      <c r="QSX50" s="406" t="n"/>
      <c r="QSY50" s="406" t="n"/>
      <c r="QSZ50" s="406" t="n"/>
      <c r="QTA50" s="406" t="n"/>
      <c r="QTB50" s="406" t="n"/>
      <c r="QTC50" s="406" t="n"/>
      <c r="QTD50" s="406" t="n"/>
      <c r="QTE50" s="406" t="n"/>
      <c r="QTF50" s="406" t="n"/>
      <c r="QTG50" s="406" t="n"/>
      <c r="QTH50" s="406" t="n"/>
      <c r="QTI50" s="406" t="n"/>
      <c r="QTJ50" s="406" t="n"/>
      <c r="QTK50" s="406" t="n"/>
      <c r="QTL50" s="406" t="n"/>
      <c r="QTM50" s="406" t="n"/>
      <c r="QTN50" s="406" t="n"/>
      <c r="QTO50" s="406" t="n"/>
      <c r="QTP50" s="406" t="n"/>
      <c r="QTQ50" s="406" t="n"/>
      <c r="QTR50" s="406" t="n"/>
      <c r="QTS50" s="406" t="n"/>
      <c r="QTT50" s="406" t="n"/>
      <c r="QTU50" s="406" t="n"/>
      <c r="QTV50" s="406" t="n"/>
      <c r="QTW50" s="406" t="n"/>
      <c r="QTX50" s="406" t="n"/>
      <c r="QTY50" s="406" t="n"/>
      <c r="QTZ50" s="406" t="n"/>
      <c r="QUA50" s="406" t="n"/>
      <c r="QUB50" s="406" t="n"/>
      <c r="QUC50" s="406" t="n"/>
      <c r="QUD50" s="406" t="n"/>
      <c r="QUE50" s="406" t="n"/>
      <c r="QUF50" s="406" t="n"/>
      <c r="QUG50" s="406" t="n"/>
      <c r="QUH50" s="406" t="n"/>
      <c r="QUI50" s="406" t="n"/>
      <c r="QUJ50" s="406" t="n"/>
      <c r="QUK50" s="406" t="n"/>
      <c r="QUL50" s="406" t="n"/>
      <c r="QUM50" s="406" t="n"/>
      <c r="QUN50" s="406" t="n"/>
      <c r="QUO50" s="406" t="n"/>
      <c r="QUP50" s="406" t="n"/>
      <c r="QUQ50" s="406" t="n"/>
      <c r="QUR50" s="406" t="n"/>
      <c r="QUS50" s="406" t="n"/>
      <c r="QUT50" s="406" t="n"/>
      <c r="QUU50" s="406" t="n"/>
      <c r="QUV50" s="406" t="n"/>
      <c r="QUW50" s="406" t="n"/>
      <c r="QUX50" s="406" t="n"/>
      <c r="QUY50" s="406" t="n"/>
      <c r="QUZ50" s="406" t="n"/>
      <c r="QVA50" s="406" t="n"/>
      <c r="QVB50" s="406" t="n"/>
      <c r="QVC50" s="406" t="n"/>
      <c r="QVD50" s="406" t="n"/>
      <c r="QVE50" s="406" t="n"/>
      <c r="QVF50" s="406" t="n"/>
      <c r="QVG50" s="406" t="n"/>
      <c r="QVH50" s="406" t="n"/>
      <c r="QVI50" s="406" t="n"/>
      <c r="QVJ50" s="406" t="n"/>
      <c r="QVK50" s="406" t="n"/>
      <c r="QVL50" s="406" t="n"/>
      <c r="QVM50" s="406" t="n"/>
      <c r="QVN50" s="406" t="n"/>
      <c r="QVO50" s="406" t="n"/>
      <c r="QVP50" s="406" t="n"/>
      <c r="QVQ50" s="406" t="n"/>
      <c r="QVR50" s="406" t="n"/>
      <c r="QVS50" s="406" t="n"/>
      <c r="QVT50" s="406" t="n"/>
      <c r="QVU50" s="406" t="n"/>
      <c r="QVV50" s="406" t="n"/>
      <c r="QVW50" s="406" t="n"/>
      <c r="QVX50" s="406" t="n"/>
      <c r="QVY50" s="406" t="n"/>
      <c r="QVZ50" s="406" t="n"/>
      <c r="QWA50" s="406" t="n"/>
      <c r="QWB50" s="406" t="n"/>
      <c r="QWC50" s="406" t="n"/>
      <c r="QWD50" s="406" t="n"/>
      <c r="QWE50" s="406" t="n"/>
      <c r="QWF50" s="406" t="n"/>
      <c r="QWG50" s="406" t="n"/>
      <c r="QWH50" s="406" t="n"/>
      <c r="QWI50" s="406" t="n"/>
      <c r="QWJ50" s="406" t="n"/>
      <c r="QWK50" s="406" t="n"/>
      <c r="QWL50" s="406" t="n"/>
      <c r="QWM50" s="406" t="n"/>
      <c r="QWN50" s="406" t="n"/>
      <c r="QWO50" s="406" t="n"/>
      <c r="QWP50" s="406" t="n"/>
      <c r="QWQ50" s="406" t="n"/>
      <c r="QWR50" s="406" t="n"/>
      <c r="QWS50" s="406" t="n"/>
      <c r="QWT50" s="406" t="n"/>
      <c r="QWU50" s="406" t="n"/>
      <c r="QWV50" s="406" t="n"/>
      <c r="QWW50" s="406" t="n"/>
      <c r="QWX50" s="406" t="n"/>
      <c r="QWY50" s="406" t="n"/>
      <c r="QWZ50" s="406" t="n"/>
      <c r="QXA50" s="406" t="n"/>
      <c r="QXB50" s="406" t="n"/>
      <c r="QXC50" s="406" t="n"/>
      <c r="QXD50" s="406" t="n"/>
      <c r="QXE50" s="406" t="n"/>
      <c r="QXF50" s="406" t="n"/>
      <c r="QXG50" s="406" t="n"/>
      <c r="QXH50" s="406" t="n"/>
      <c r="QXI50" s="406" t="n"/>
      <c r="QXJ50" s="406" t="n"/>
      <c r="QXK50" s="406" t="n"/>
      <c r="QXL50" s="406" t="n"/>
      <c r="QXM50" s="406" t="n"/>
      <c r="QXN50" s="406" t="n"/>
      <c r="QXO50" s="406" t="n"/>
      <c r="QXP50" s="406" t="n"/>
      <c r="QXQ50" s="406" t="n"/>
      <c r="QXR50" s="406" t="n"/>
      <c r="QXS50" s="406" t="n"/>
      <c r="QXT50" s="406" t="n"/>
      <c r="QXU50" s="406" t="n"/>
      <c r="QXV50" s="406" t="n"/>
      <c r="QXW50" s="406" t="n"/>
      <c r="QXX50" s="406" t="n"/>
      <c r="QXY50" s="406" t="n"/>
      <c r="QXZ50" s="406" t="n"/>
      <c r="QYA50" s="406" t="n"/>
      <c r="QYB50" s="406" t="n"/>
      <c r="QYC50" s="406" t="n"/>
      <c r="QYD50" s="406" t="n"/>
      <c r="QYE50" s="406" t="n"/>
      <c r="QYF50" s="406" t="n"/>
      <c r="QYG50" s="406" t="n"/>
      <c r="QYH50" s="406" t="n"/>
      <c r="QYI50" s="406" t="n"/>
      <c r="QYJ50" s="406" t="n"/>
      <c r="QYK50" s="406" t="n"/>
      <c r="QYL50" s="406" t="n"/>
      <c r="QYM50" s="406" t="n"/>
      <c r="QYN50" s="406" t="n"/>
      <c r="QYO50" s="406" t="n"/>
      <c r="QYP50" s="406" t="n"/>
      <c r="QYQ50" s="406" t="n"/>
      <c r="QYR50" s="406" t="n"/>
      <c r="QYS50" s="406" t="n"/>
      <c r="QYT50" s="406" t="n"/>
      <c r="QYU50" s="406" t="n"/>
      <c r="QYV50" s="406" t="n"/>
      <c r="QYW50" s="406" t="n"/>
      <c r="QYX50" s="406" t="n"/>
      <c r="QYY50" s="406" t="n"/>
      <c r="QYZ50" s="406" t="n"/>
      <c r="QZA50" s="406" t="n"/>
      <c r="QZB50" s="406" t="n"/>
      <c r="QZC50" s="406" t="n"/>
      <c r="QZD50" s="406" t="n"/>
      <c r="QZE50" s="406" t="n"/>
      <c r="QZF50" s="406" t="n"/>
      <c r="QZG50" s="406" t="n"/>
      <c r="QZH50" s="406" t="n"/>
      <c r="QZI50" s="406" t="n"/>
      <c r="QZJ50" s="406" t="n"/>
      <c r="QZK50" s="406" t="n"/>
      <c r="QZL50" s="406" t="n"/>
      <c r="QZM50" s="406" t="n"/>
      <c r="QZN50" s="406" t="n"/>
      <c r="QZO50" s="406" t="n"/>
      <c r="QZP50" s="406" t="n"/>
      <c r="QZQ50" s="406" t="n"/>
      <c r="QZR50" s="406" t="n"/>
      <c r="QZS50" s="406" t="n"/>
      <c r="QZT50" s="406" t="n"/>
      <c r="QZU50" s="406" t="n"/>
      <c r="QZV50" s="406" t="n"/>
      <c r="QZW50" s="406" t="n"/>
      <c r="QZX50" s="406" t="n"/>
      <c r="QZY50" s="406" t="n"/>
      <c r="QZZ50" s="406" t="n"/>
      <c r="RAA50" s="406" t="n"/>
      <c r="RAB50" s="406" t="n"/>
      <c r="RAC50" s="406" t="n"/>
      <c r="RAD50" s="406" t="n"/>
      <c r="RAE50" s="406" t="n"/>
      <c r="RAF50" s="406" t="n"/>
      <c r="RAG50" s="406" t="n"/>
      <c r="RAH50" s="406" t="n"/>
      <c r="RAI50" s="406" t="n"/>
      <c r="RAJ50" s="406" t="n"/>
      <c r="RAK50" s="406" t="n"/>
      <c r="RAL50" s="406" t="n"/>
      <c r="RAM50" s="406" t="n"/>
      <c r="RAN50" s="406" t="n"/>
      <c r="RAO50" s="406" t="n"/>
      <c r="RAP50" s="406" t="n"/>
      <c r="RAQ50" s="406" t="n"/>
      <c r="RAR50" s="406" t="n"/>
      <c r="RAS50" s="406" t="n"/>
      <c r="RAT50" s="406" t="n"/>
      <c r="RAU50" s="406" t="n"/>
      <c r="RAV50" s="406" t="n"/>
      <c r="RAW50" s="406" t="n"/>
      <c r="RAX50" s="406" t="n"/>
      <c r="RAY50" s="406" t="n"/>
      <c r="RAZ50" s="406" t="n"/>
      <c r="RBA50" s="406" t="n"/>
      <c r="RBB50" s="406" t="n"/>
      <c r="RBC50" s="406" t="n"/>
      <c r="RBD50" s="406" t="n"/>
      <c r="RBE50" s="406" t="n"/>
      <c r="RBF50" s="406" t="n"/>
      <c r="RBG50" s="406" t="n"/>
      <c r="RBH50" s="406" t="n"/>
      <c r="RBI50" s="406" t="n"/>
      <c r="RBJ50" s="406" t="n"/>
      <c r="RBK50" s="406" t="n"/>
      <c r="RBL50" s="406" t="n"/>
      <c r="RBM50" s="406" t="n"/>
      <c r="RBN50" s="406" t="n"/>
      <c r="RBO50" s="406" t="n"/>
      <c r="RBP50" s="406" t="n"/>
      <c r="RBQ50" s="406" t="n"/>
      <c r="RBR50" s="406" t="n"/>
      <c r="RBS50" s="406" t="n"/>
      <c r="RBT50" s="406" t="n"/>
      <c r="RBU50" s="406" t="n"/>
      <c r="RBV50" s="406" t="n"/>
      <c r="RBW50" s="406" t="n"/>
      <c r="RBX50" s="406" t="n"/>
      <c r="RBY50" s="406" t="n"/>
      <c r="RBZ50" s="406" t="n"/>
      <c r="RCA50" s="406" t="n"/>
      <c r="RCB50" s="406" t="n"/>
      <c r="RCC50" s="406" t="n"/>
      <c r="RCD50" s="406" t="n"/>
      <c r="RCE50" s="406" t="n"/>
      <c r="RCF50" s="406" t="n"/>
      <c r="RCG50" s="406" t="n"/>
      <c r="RCH50" s="406" t="n"/>
      <c r="RCI50" s="406" t="n"/>
      <c r="RCJ50" s="406" t="n"/>
      <c r="RCK50" s="406" t="n"/>
      <c r="RCL50" s="406" t="n"/>
      <c r="RCM50" s="406" t="n"/>
      <c r="RCN50" s="406" t="n"/>
      <c r="RCO50" s="406" t="n"/>
      <c r="RCP50" s="406" t="n"/>
      <c r="RCQ50" s="406" t="n"/>
      <c r="RCR50" s="406" t="n"/>
      <c r="RCS50" s="406" t="n"/>
      <c r="RCT50" s="406" t="n"/>
      <c r="RCU50" s="406" t="n"/>
      <c r="RCV50" s="406" t="n"/>
      <c r="RCW50" s="406" t="n"/>
      <c r="RCX50" s="406" t="n"/>
      <c r="RCY50" s="406" t="n"/>
      <c r="RCZ50" s="406" t="n"/>
      <c r="RDA50" s="406" t="n"/>
      <c r="RDB50" s="406" t="n"/>
      <c r="RDC50" s="406" t="n"/>
      <c r="RDD50" s="406" t="n"/>
      <c r="RDE50" s="406" t="n"/>
      <c r="RDF50" s="406" t="n"/>
      <c r="RDG50" s="406" t="n"/>
      <c r="RDH50" s="406" t="n"/>
      <c r="RDI50" s="406" t="n"/>
      <c r="RDJ50" s="406" t="n"/>
      <c r="RDK50" s="406" t="n"/>
      <c r="RDL50" s="406" t="n"/>
      <c r="RDM50" s="406" t="n"/>
      <c r="RDN50" s="406" t="n"/>
      <c r="RDO50" s="406" t="n"/>
      <c r="RDP50" s="406" t="n"/>
      <c r="RDQ50" s="406" t="n"/>
      <c r="RDR50" s="406" t="n"/>
      <c r="RDS50" s="406" t="n"/>
      <c r="RDT50" s="406" t="n"/>
      <c r="RDU50" s="406" t="n"/>
      <c r="RDV50" s="406" t="n"/>
      <c r="RDW50" s="406" t="n"/>
      <c r="RDX50" s="406" t="n"/>
      <c r="RDY50" s="406" t="n"/>
      <c r="RDZ50" s="406" t="n"/>
      <c r="REA50" s="406" t="n"/>
      <c r="REB50" s="406" t="n"/>
      <c r="REC50" s="406" t="n"/>
      <c r="RED50" s="406" t="n"/>
      <c r="REE50" s="406" t="n"/>
      <c r="REF50" s="406" t="n"/>
      <c r="REG50" s="406" t="n"/>
      <c r="REH50" s="406" t="n"/>
      <c r="REI50" s="406" t="n"/>
      <c r="REJ50" s="406" t="n"/>
      <c r="REK50" s="406" t="n"/>
      <c r="REL50" s="406" t="n"/>
      <c r="REM50" s="406" t="n"/>
      <c r="REN50" s="406" t="n"/>
      <c r="REO50" s="406" t="n"/>
      <c r="REP50" s="406" t="n"/>
      <c r="REQ50" s="406" t="n"/>
      <c r="RER50" s="406" t="n"/>
      <c r="RES50" s="406" t="n"/>
      <c r="RET50" s="406" t="n"/>
      <c r="REU50" s="406" t="n"/>
      <c r="REV50" s="406" t="n"/>
      <c r="REW50" s="406" t="n"/>
      <c r="REX50" s="406" t="n"/>
      <c r="REY50" s="406" t="n"/>
      <c r="REZ50" s="406" t="n"/>
      <c r="RFA50" s="406" t="n"/>
      <c r="RFB50" s="406" t="n"/>
      <c r="RFC50" s="406" t="n"/>
      <c r="RFD50" s="406" t="n"/>
      <c r="RFE50" s="406" t="n"/>
      <c r="RFF50" s="406" t="n"/>
      <c r="RFG50" s="406" t="n"/>
      <c r="RFH50" s="406" t="n"/>
      <c r="RFI50" s="406" t="n"/>
      <c r="RFJ50" s="406" t="n"/>
      <c r="RFK50" s="406" t="n"/>
      <c r="RFL50" s="406" t="n"/>
      <c r="RFM50" s="406" t="n"/>
      <c r="RFN50" s="406" t="n"/>
      <c r="RFO50" s="406" t="n"/>
      <c r="RFP50" s="406" t="n"/>
      <c r="RFQ50" s="406" t="n"/>
      <c r="RFR50" s="406" t="n"/>
      <c r="RFS50" s="406" t="n"/>
      <c r="RFT50" s="406" t="n"/>
      <c r="RFU50" s="406" t="n"/>
      <c r="RFV50" s="406" t="n"/>
      <c r="RFW50" s="406" t="n"/>
      <c r="RFX50" s="406" t="n"/>
      <c r="RFY50" s="406" t="n"/>
      <c r="RFZ50" s="406" t="n"/>
      <c r="RGA50" s="406" t="n"/>
      <c r="RGB50" s="406" t="n"/>
      <c r="RGC50" s="406" t="n"/>
      <c r="RGD50" s="406" t="n"/>
      <c r="RGE50" s="406" t="n"/>
      <c r="RGF50" s="406" t="n"/>
      <c r="RGG50" s="406" t="n"/>
      <c r="RGH50" s="406" t="n"/>
      <c r="RGI50" s="406" t="n"/>
      <c r="RGJ50" s="406" t="n"/>
      <c r="RGK50" s="406" t="n"/>
      <c r="RGL50" s="406" t="n"/>
      <c r="RGM50" s="406" t="n"/>
      <c r="RGN50" s="406" t="n"/>
      <c r="RGO50" s="406" t="n"/>
      <c r="RGP50" s="406" t="n"/>
      <c r="RGQ50" s="406" t="n"/>
      <c r="RGR50" s="406" t="n"/>
      <c r="RGS50" s="406" t="n"/>
      <c r="RGT50" s="406" t="n"/>
      <c r="RGU50" s="406" t="n"/>
      <c r="RGV50" s="406" t="n"/>
      <c r="RGW50" s="406" t="n"/>
      <c r="RGX50" s="406" t="n"/>
      <c r="RGY50" s="406" t="n"/>
      <c r="RGZ50" s="406" t="n"/>
      <c r="RHA50" s="406" t="n"/>
      <c r="RHB50" s="406" t="n"/>
      <c r="RHC50" s="406" t="n"/>
      <c r="RHD50" s="406" t="n"/>
      <c r="RHE50" s="406" t="n"/>
      <c r="RHF50" s="406" t="n"/>
      <c r="RHG50" s="406" t="n"/>
      <c r="RHH50" s="406" t="n"/>
      <c r="RHI50" s="406" t="n"/>
      <c r="RHJ50" s="406" t="n"/>
      <c r="RHK50" s="406" t="n"/>
      <c r="RHL50" s="406" t="n"/>
      <c r="RHM50" s="406" t="n"/>
      <c r="RHN50" s="406" t="n"/>
      <c r="RHO50" s="406" t="n"/>
      <c r="RHP50" s="406" t="n"/>
      <c r="RHQ50" s="406" t="n"/>
      <c r="RHR50" s="406" t="n"/>
      <c r="RHS50" s="406" t="n"/>
      <c r="RHT50" s="406" t="n"/>
      <c r="RHU50" s="406" t="n"/>
      <c r="RHV50" s="406" t="n"/>
      <c r="RHW50" s="406" t="n"/>
      <c r="RHX50" s="406" t="n"/>
      <c r="RHY50" s="406" t="n"/>
      <c r="RHZ50" s="406" t="n"/>
      <c r="RIA50" s="406" t="n"/>
      <c r="RIB50" s="406" t="n"/>
      <c r="RIC50" s="406" t="n"/>
      <c r="RID50" s="406" t="n"/>
      <c r="RIE50" s="406" t="n"/>
      <c r="RIF50" s="406" t="n"/>
      <c r="RIG50" s="406" t="n"/>
      <c r="RIH50" s="406" t="n"/>
      <c r="RII50" s="406" t="n"/>
      <c r="RIJ50" s="406" t="n"/>
      <c r="RIK50" s="406" t="n"/>
      <c r="RIL50" s="406" t="n"/>
      <c r="RIM50" s="406" t="n"/>
      <c r="RIN50" s="406" t="n"/>
      <c r="RIO50" s="406" t="n"/>
      <c r="RIP50" s="406" t="n"/>
      <c r="RIQ50" s="406" t="n"/>
      <c r="RIR50" s="406" t="n"/>
      <c r="RIS50" s="406" t="n"/>
      <c r="RIT50" s="406" t="n"/>
      <c r="RIU50" s="406" t="n"/>
      <c r="RIV50" s="406" t="n"/>
      <c r="RIW50" s="406" t="n"/>
      <c r="RIX50" s="406" t="n"/>
      <c r="RIY50" s="406" t="n"/>
      <c r="RIZ50" s="406" t="n"/>
      <c r="RJA50" s="406" t="n"/>
      <c r="RJB50" s="406" t="n"/>
      <c r="RJC50" s="406" t="n"/>
      <c r="RJD50" s="406" t="n"/>
      <c r="RJE50" s="406" t="n"/>
      <c r="RJF50" s="406" t="n"/>
      <c r="RJG50" s="406" t="n"/>
      <c r="RJH50" s="406" t="n"/>
      <c r="RJI50" s="406" t="n"/>
      <c r="RJJ50" s="406" t="n"/>
      <c r="RJK50" s="406" t="n"/>
      <c r="RJL50" s="406" t="n"/>
      <c r="RJM50" s="406" t="n"/>
      <c r="RJN50" s="406" t="n"/>
      <c r="RJO50" s="406" t="n"/>
      <c r="RJP50" s="406" t="n"/>
      <c r="RJQ50" s="406" t="n"/>
      <c r="RJR50" s="406" t="n"/>
      <c r="RJS50" s="406" t="n"/>
      <c r="RJT50" s="406" t="n"/>
      <c r="RJU50" s="406" t="n"/>
      <c r="RJV50" s="406" t="n"/>
      <c r="RJW50" s="406" t="n"/>
      <c r="RJX50" s="406" t="n"/>
      <c r="RJY50" s="406" t="n"/>
      <c r="RJZ50" s="406" t="n"/>
      <c r="RKA50" s="406" t="n"/>
      <c r="RKB50" s="406" t="n"/>
      <c r="RKC50" s="406" t="n"/>
      <c r="RKD50" s="406" t="n"/>
      <c r="RKE50" s="406" t="n"/>
      <c r="RKF50" s="406" t="n"/>
      <c r="RKG50" s="406" t="n"/>
      <c r="RKH50" s="406" t="n"/>
      <c r="RKI50" s="406" t="n"/>
      <c r="RKJ50" s="406" t="n"/>
      <c r="RKK50" s="406" t="n"/>
      <c r="RKL50" s="406" t="n"/>
      <c r="RKM50" s="406" t="n"/>
      <c r="RKN50" s="406" t="n"/>
      <c r="RKO50" s="406" t="n"/>
      <c r="RKP50" s="406" t="n"/>
      <c r="RKQ50" s="406" t="n"/>
      <c r="RKR50" s="406" t="n"/>
      <c r="RKS50" s="406" t="n"/>
      <c r="RKT50" s="406" t="n"/>
      <c r="RKU50" s="406" t="n"/>
      <c r="RKV50" s="406" t="n"/>
      <c r="RKW50" s="406" t="n"/>
      <c r="RKX50" s="406" t="n"/>
      <c r="RKY50" s="406" t="n"/>
      <c r="RKZ50" s="406" t="n"/>
      <c r="RLA50" s="406" t="n"/>
      <c r="RLB50" s="406" t="n"/>
      <c r="RLC50" s="406" t="n"/>
      <c r="RLD50" s="406" t="n"/>
      <c r="RLE50" s="406" t="n"/>
      <c r="RLF50" s="406" t="n"/>
      <c r="RLG50" s="406" t="n"/>
      <c r="RLH50" s="406" t="n"/>
      <c r="RLI50" s="406" t="n"/>
      <c r="RLJ50" s="406" t="n"/>
      <c r="RLK50" s="406" t="n"/>
      <c r="RLL50" s="406" t="n"/>
      <c r="RLM50" s="406" t="n"/>
      <c r="RLN50" s="406" t="n"/>
      <c r="RLO50" s="406" t="n"/>
      <c r="RLP50" s="406" t="n"/>
      <c r="RLQ50" s="406" t="n"/>
      <c r="RLR50" s="406" t="n"/>
      <c r="RLS50" s="406" t="n"/>
      <c r="RLT50" s="406" t="n"/>
      <c r="RLU50" s="406" t="n"/>
      <c r="RLV50" s="406" t="n"/>
      <c r="RLW50" s="406" t="n"/>
      <c r="RLX50" s="406" t="n"/>
      <c r="RLY50" s="406" t="n"/>
      <c r="RLZ50" s="406" t="n"/>
      <c r="RMA50" s="406" t="n"/>
      <c r="RMB50" s="406" t="n"/>
      <c r="RMC50" s="406" t="n"/>
      <c r="RMD50" s="406" t="n"/>
      <c r="RME50" s="406" t="n"/>
      <c r="RMF50" s="406" t="n"/>
      <c r="RMG50" s="406" t="n"/>
      <c r="RMH50" s="406" t="n"/>
      <c r="RMI50" s="406" t="n"/>
      <c r="RMJ50" s="406" t="n"/>
      <c r="RMK50" s="406" t="n"/>
      <c r="RML50" s="406" t="n"/>
      <c r="RMM50" s="406" t="n"/>
      <c r="RMN50" s="406" t="n"/>
      <c r="RMO50" s="406" t="n"/>
      <c r="RMP50" s="406" t="n"/>
      <c r="RMQ50" s="406" t="n"/>
      <c r="RMR50" s="406" t="n"/>
      <c r="RMS50" s="406" t="n"/>
      <c r="RMT50" s="406" t="n"/>
      <c r="RMU50" s="406" t="n"/>
      <c r="RMV50" s="406" t="n"/>
      <c r="RMW50" s="406" t="n"/>
      <c r="RMX50" s="406" t="n"/>
      <c r="RMY50" s="406" t="n"/>
      <c r="RMZ50" s="406" t="n"/>
      <c r="RNA50" s="406" t="n"/>
      <c r="RNB50" s="406" t="n"/>
      <c r="RNC50" s="406" t="n"/>
      <c r="RND50" s="406" t="n"/>
      <c r="RNE50" s="406" t="n"/>
      <c r="RNF50" s="406" t="n"/>
      <c r="RNG50" s="406" t="n"/>
      <c r="RNH50" s="406" t="n"/>
      <c r="RNI50" s="406" t="n"/>
      <c r="RNJ50" s="406" t="n"/>
      <c r="RNK50" s="406" t="n"/>
      <c r="RNL50" s="406" t="n"/>
      <c r="RNM50" s="406" t="n"/>
      <c r="RNN50" s="406" t="n"/>
      <c r="RNO50" s="406" t="n"/>
      <c r="RNP50" s="406" t="n"/>
      <c r="RNQ50" s="406" t="n"/>
      <c r="RNR50" s="406" t="n"/>
      <c r="RNS50" s="406" t="n"/>
      <c r="RNT50" s="406" t="n"/>
      <c r="RNU50" s="406" t="n"/>
      <c r="RNV50" s="406" t="n"/>
      <c r="RNW50" s="406" t="n"/>
      <c r="RNX50" s="406" t="n"/>
      <c r="RNY50" s="406" t="n"/>
      <c r="RNZ50" s="406" t="n"/>
      <c r="ROA50" s="406" t="n"/>
      <c r="ROB50" s="406" t="n"/>
      <c r="ROC50" s="406" t="n"/>
      <c r="ROD50" s="406" t="n"/>
      <c r="ROE50" s="406" t="n"/>
      <c r="ROF50" s="406" t="n"/>
      <c r="ROG50" s="406" t="n"/>
      <c r="ROH50" s="406" t="n"/>
      <c r="ROI50" s="406" t="n"/>
      <c r="ROJ50" s="406" t="n"/>
      <c r="ROK50" s="406" t="n"/>
      <c r="ROL50" s="406" t="n"/>
      <c r="ROM50" s="406" t="n"/>
      <c r="RON50" s="406" t="n"/>
      <c r="ROO50" s="406" t="n"/>
      <c r="ROP50" s="406" t="n"/>
      <c r="ROQ50" s="406" t="n"/>
      <c r="ROR50" s="406" t="n"/>
      <c r="ROS50" s="406" t="n"/>
      <c r="ROT50" s="406" t="n"/>
      <c r="ROU50" s="406" t="n"/>
      <c r="ROV50" s="406" t="n"/>
      <c r="ROW50" s="406" t="n"/>
      <c r="ROX50" s="406" t="n"/>
      <c r="ROY50" s="406" t="n"/>
      <c r="ROZ50" s="406" t="n"/>
      <c r="RPA50" s="406" t="n"/>
      <c r="RPB50" s="406" t="n"/>
      <c r="RPC50" s="406" t="n"/>
      <c r="RPD50" s="406" t="n"/>
      <c r="RPE50" s="406" t="n"/>
      <c r="RPF50" s="406" t="n"/>
      <c r="RPG50" s="406" t="n"/>
      <c r="RPH50" s="406" t="n"/>
      <c r="RPI50" s="406" t="n"/>
      <c r="RPJ50" s="406" t="n"/>
      <c r="RPK50" s="406" t="n"/>
      <c r="RPL50" s="406" t="n"/>
      <c r="RPM50" s="406" t="n"/>
      <c r="RPN50" s="406" t="n"/>
      <c r="RPO50" s="406" t="n"/>
      <c r="RPP50" s="406" t="n"/>
      <c r="RPQ50" s="406" t="n"/>
      <c r="RPR50" s="406" t="n"/>
      <c r="RPS50" s="406" t="n"/>
      <c r="RPT50" s="406" t="n"/>
      <c r="RPU50" s="406" t="n"/>
      <c r="RPV50" s="406" t="n"/>
      <c r="RPW50" s="406" t="n"/>
      <c r="RPX50" s="406" t="n"/>
      <c r="RPY50" s="406" t="n"/>
      <c r="RPZ50" s="406" t="n"/>
      <c r="RQA50" s="406" t="n"/>
      <c r="RQB50" s="406" t="n"/>
      <c r="RQC50" s="406" t="n"/>
      <c r="RQD50" s="406" t="n"/>
      <c r="RQE50" s="406" t="n"/>
      <c r="RQF50" s="406" t="n"/>
      <c r="RQG50" s="406" t="n"/>
      <c r="RQH50" s="406" t="n"/>
      <c r="RQI50" s="406" t="n"/>
      <c r="RQJ50" s="406" t="n"/>
      <c r="RQK50" s="406" t="n"/>
      <c r="RQL50" s="406" t="n"/>
      <c r="RQM50" s="406" t="n"/>
      <c r="RQN50" s="406" t="n"/>
      <c r="RQO50" s="406" t="n"/>
      <c r="RQP50" s="406" t="n"/>
      <c r="RQQ50" s="406" t="n"/>
      <c r="RQR50" s="406" t="n"/>
      <c r="RQS50" s="406" t="n"/>
      <c r="RQT50" s="406" t="n"/>
      <c r="RQU50" s="406" t="n"/>
      <c r="RQV50" s="406" t="n"/>
      <c r="RQW50" s="406" t="n"/>
      <c r="RQX50" s="406" t="n"/>
      <c r="RQY50" s="406" t="n"/>
      <c r="RQZ50" s="406" t="n"/>
      <c r="RRA50" s="406" t="n"/>
      <c r="RRB50" s="406" t="n"/>
      <c r="RRC50" s="406" t="n"/>
      <c r="RRD50" s="406" t="n"/>
      <c r="RRE50" s="406" t="n"/>
      <c r="RRF50" s="406" t="n"/>
      <c r="RRG50" s="406" t="n"/>
      <c r="RRH50" s="406" t="n"/>
      <c r="RRI50" s="406" t="n"/>
      <c r="RRJ50" s="406" t="n"/>
      <c r="RRK50" s="406" t="n"/>
      <c r="RRL50" s="406" t="n"/>
      <c r="RRM50" s="406" t="n"/>
      <c r="RRN50" s="406" t="n"/>
      <c r="RRO50" s="406" t="n"/>
      <c r="RRP50" s="406" t="n"/>
      <c r="RRQ50" s="406" t="n"/>
      <c r="RRR50" s="406" t="n"/>
      <c r="RRS50" s="406" t="n"/>
      <c r="RRT50" s="406" t="n"/>
      <c r="RRU50" s="406" t="n"/>
      <c r="RRV50" s="406" t="n"/>
      <c r="RRW50" s="406" t="n"/>
      <c r="RRX50" s="406" t="n"/>
      <c r="RRY50" s="406" t="n"/>
      <c r="RRZ50" s="406" t="n"/>
      <c r="RSA50" s="406" t="n"/>
      <c r="RSB50" s="406" t="n"/>
      <c r="RSC50" s="406" t="n"/>
      <c r="RSD50" s="406" t="n"/>
      <c r="RSE50" s="406" t="n"/>
      <c r="RSF50" s="406" t="n"/>
      <c r="RSG50" s="406" t="n"/>
      <c r="RSH50" s="406" t="n"/>
      <c r="RSI50" s="406" t="n"/>
      <c r="RSJ50" s="406" t="n"/>
      <c r="RSK50" s="406" t="n"/>
      <c r="RSL50" s="406" t="n"/>
      <c r="RSM50" s="406" t="n"/>
      <c r="RSN50" s="406" t="n"/>
      <c r="RSO50" s="406" t="n"/>
      <c r="RSP50" s="406" t="n"/>
      <c r="RSQ50" s="406" t="n"/>
      <c r="RSR50" s="406" t="n"/>
      <c r="RSS50" s="406" t="n"/>
      <c r="RST50" s="406" t="n"/>
      <c r="RSU50" s="406" t="n"/>
      <c r="RSV50" s="406" t="n"/>
      <c r="RSW50" s="406" t="n"/>
      <c r="RSX50" s="406" t="n"/>
      <c r="RSY50" s="406" t="n"/>
      <c r="RSZ50" s="406" t="n"/>
      <c r="RTA50" s="406" t="n"/>
      <c r="RTB50" s="406" t="n"/>
      <c r="RTC50" s="406" t="n"/>
      <c r="RTD50" s="406" t="n"/>
      <c r="RTE50" s="406" t="n"/>
      <c r="RTF50" s="406" t="n"/>
      <c r="RTG50" s="406" t="n"/>
      <c r="RTH50" s="406" t="n"/>
      <c r="RTI50" s="406" t="n"/>
      <c r="RTJ50" s="406" t="n"/>
      <c r="RTK50" s="406" t="n"/>
      <c r="RTL50" s="406" t="n"/>
      <c r="RTM50" s="406" t="n"/>
      <c r="RTN50" s="406" t="n"/>
      <c r="RTO50" s="406" t="n"/>
      <c r="RTP50" s="406" t="n"/>
      <c r="RTQ50" s="406" t="n"/>
      <c r="RTR50" s="406" t="n"/>
      <c r="RTS50" s="406" t="n"/>
      <c r="RTT50" s="406" t="n"/>
      <c r="RTU50" s="406" t="n"/>
      <c r="RTV50" s="406" t="n"/>
      <c r="RTW50" s="406" t="n"/>
      <c r="RTX50" s="406" t="n"/>
      <c r="RTY50" s="406" t="n"/>
      <c r="RTZ50" s="406" t="n"/>
      <c r="RUA50" s="406" t="n"/>
      <c r="RUB50" s="406" t="n"/>
      <c r="RUC50" s="406" t="n"/>
      <c r="RUD50" s="406" t="n"/>
      <c r="RUE50" s="406" t="n"/>
      <c r="RUF50" s="406" t="n"/>
      <c r="RUG50" s="406" t="n"/>
      <c r="RUH50" s="406" t="n"/>
      <c r="RUI50" s="406" t="n"/>
      <c r="RUJ50" s="406" t="n"/>
      <c r="RUK50" s="406" t="n"/>
      <c r="RUL50" s="406" t="n"/>
      <c r="RUM50" s="406" t="n"/>
      <c r="RUN50" s="406" t="n"/>
      <c r="RUO50" s="406" t="n"/>
      <c r="RUP50" s="406" t="n"/>
      <c r="RUQ50" s="406" t="n"/>
      <c r="RUR50" s="406" t="n"/>
      <c r="RUS50" s="406" t="n"/>
      <c r="RUT50" s="406" t="n"/>
      <c r="RUU50" s="406" t="n"/>
      <c r="RUV50" s="406" t="n"/>
      <c r="RUW50" s="406" t="n"/>
      <c r="RUX50" s="406" t="n"/>
      <c r="RUY50" s="406" t="n"/>
      <c r="RUZ50" s="406" t="n"/>
      <c r="RVA50" s="406" t="n"/>
      <c r="RVB50" s="406" t="n"/>
      <c r="RVC50" s="406" t="n"/>
      <c r="RVD50" s="406" t="n"/>
      <c r="RVE50" s="406" t="n"/>
      <c r="RVF50" s="406" t="n"/>
      <c r="RVG50" s="406" t="n"/>
      <c r="RVH50" s="406" t="n"/>
      <c r="RVI50" s="406" t="n"/>
      <c r="RVJ50" s="406" t="n"/>
      <c r="RVK50" s="406" t="n"/>
      <c r="RVL50" s="406" t="n"/>
      <c r="RVM50" s="406" t="n"/>
      <c r="RVN50" s="406" t="n"/>
      <c r="RVO50" s="406" t="n"/>
      <c r="RVP50" s="406" t="n"/>
      <c r="RVQ50" s="406" t="n"/>
      <c r="RVR50" s="406" t="n"/>
      <c r="RVS50" s="406" t="n"/>
      <c r="RVT50" s="406" t="n"/>
      <c r="RVU50" s="406" t="n"/>
      <c r="RVV50" s="406" t="n"/>
      <c r="RVW50" s="406" t="n"/>
      <c r="RVX50" s="406" t="n"/>
      <c r="RVY50" s="406" t="n"/>
      <c r="RVZ50" s="406" t="n"/>
      <c r="RWA50" s="406" t="n"/>
      <c r="RWB50" s="406" t="n"/>
      <c r="RWC50" s="406" t="n"/>
      <c r="RWD50" s="406" t="n"/>
      <c r="RWE50" s="406" t="n"/>
      <c r="RWF50" s="406" t="n"/>
      <c r="RWG50" s="406" t="n"/>
      <c r="RWH50" s="406" t="n"/>
      <c r="RWI50" s="406" t="n"/>
      <c r="RWJ50" s="406" t="n"/>
      <c r="RWK50" s="406" t="n"/>
      <c r="RWL50" s="406" t="n"/>
      <c r="RWM50" s="406" t="n"/>
      <c r="RWN50" s="406" t="n"/>
      <c r="RWO50" s="406" t="n"/>
      <c r="RWP50" s="406" t="n"/>
      <c r="RWQ50" s="406" t="n"/>
      <c r="RWR50" s="406" t="n"/>
      <c r="RWS50" s="406" t="n"/>
      <c r="RWT50" s="406" t="n"/>
      <c r="RWU50" s="406" t="n"/>
      <c r="RWV50" s="406" t="n"/>
      <c r="RWW50" s="406" t="n"/>
      <c r="RWX50" s="406" t="n"/>
      <c r="RWY50" s="406" t="n"/>
      <c r="RWZ50" s="406" t="n"/>
      <c r="RXA50" s="406" t="n"/>
      <c r="RXB50" s="406" t="n"/>
      <c r="RXC50" s="406" t="n"/>
      <c r="RXD50" s="406" t="n"/>
      <c r="RXE50" s="406" t="n"/>
      <c r="RXF50" s="406" t="n"/>
      <c r="RXG50" s="406" t="n"/>
      <c r="RXH50" s="406" t="n"/>
      <c r="RXI50" s="406" t="n"/>
      <c r="RXJ50" s="406" t="n"/>
      <c r="RXK50" s="406" t="n"/>
      <c r="RXL50" s="406" t="n"/>
      <c r="RXM50" s="406" t="n"/>
      <c r="RXN50" s="406" t="n"/>
      <c r="RXO50" s="406" t="n"/>
      <c r="RXP50" s="406" t="n"/>
      <c r="RXQ50" s="406" t="n"/>
      <c r="RXR50" s="406" t="n"/>
      <c r="RXS50" s="406" t="n"/>
      <c r="RXT50" s="406" t="n"/>
      <c r="RXU50" s="406" t="n"/>
      <c r="RXV50" s="406" t="n"/>
      <c r="RXW50" s="406" t="n"/>
      <c r="RXX50" s="406" t="n"/>
      <c r="RXY50" s="406" t="n"/>
      <c r="RXZ50" s="406" t="n"/>
      <c r="RYA50" s="406" t="n"/>
      <c r="RYB50" s="406" t="n"/>
      <c r="RYC50" s="406" t="n"/>
      <c r="RYD50" s="406" t="n"/>
      <c r="RYE50" s="406" t="n"/>
      <c r="RYF50" s="406" t="n"/>
      <c r="RYG50" s="406" t="n"/>
      <c r="RYH50" s="406" t="n"/>
      <c r="RYI50" s="406" t="n"/>
      <c r="RYJ50" s="406" t="n"/>
      <c r="RYK50" s="406" t="n"/>
      <c r="RYL50" s="406" t="n"/>
      <c r="RYM50" s="406" t="n"/>
      <c r="RYN50" s="406" t="n"/>
      <c r="RYO50" s="406" t="n"/>
      <c r="RYP50" s="406" t="n"/>
      <c r="RYQ50" s="406" t="n"/>
      <c r="RYR50" s="406" t="n"/>
      <c r="RYS50" s="406" t="n"/>
      <c r="RYT50" s="406" t="n"/>
      <c r="RYU50" s="406" t="n"/>
      <c r="RYV50" s="406" t="n"/>
      <c r="RYW50" s="406" t="n"/>
      <c r="RYX50" s="406" t="n"/>
      <c r="RYY50" s="406" t="n"/>
      <c r="RYZ50" s="406" t="n"/>
      <c r="RZA50" s="406" t="n"/>
      <c r="RZB50" s="406" t="n"/>
      <c r="RZC50" s="406" t="n"/>
      <c r="RZD50" s="406" t="n"/>
      <c r="RZE50" s="406" t="n"/>
      <c r="RZF50" s="406" t="n"/>
      <c r="RZG50" s="406" t="n"/>
      <c r="RZH50" s="406" t="n"/>
      <c r="RZI50" s="406" t="n"/>
      <c r="RZJ50" s="406" t="n"/>
      <c r="RZK50" s="406" t="n"/>
      <c r="RZL50" s="406" t="n"/>
      <c r="RZM50" s="406" t="n"/>
      <c r="RZN50" s="406" t="n"/>
      <c r="RZO50" s="406" t="n"/>
      <c r="RZP50" s="406" t="n"/>
      <c r="RZQ50" s="406" t="n"/>
      <c r="RZR50" s="406" t="n"/>
      <c r="RZS50" s="406" t="n"/>
      <c r="RZT50" s="406" t="n"/>
      <c r="RZU50" s="406" t="n"/>
      <c r="RZV50" s="406" t="n"/>
      <c r="RZW50" s="406" t="n"/>
      <c r="RZX50" s="406" t="n"/>
      <c r="RZY50" s="406" t="n"/>
      <c r="RZZ50" s="406" t="n"/>
      <c r="SAA50" s="406" t="n"/>
      <c r="SAB50" s="406" t="n"/>
      <c r="SAC50" s="406" t="n"/>
      <c r="SAD50" s="406" t="n"/>
      <c r="SAE50" s="406" t="n"/>
      <c r="SAF50" s="406" t="n"/>
      <c r="SAG50" s="406" t="n"/>
      <c r="SAH50" s="406" t="n"/>
      <c r="SAI50" s="406" t="n"/>
      <c r="SAJ50" s="406" t="n"/>
      <c r="SAK50" s="406" t="n"/>
      <c r="SAL50" s="406" t="n"/>
      <c r="SAM50" s="406" t="n"/>
      <c r="SAN50" s="406" t="n"/>
      <c r="SAO50" s="406" t="n"/>
      <c r="SAP50" s="406" t="n"/>
      <c r="SAQ50" s="406" t="n"/>
      <c r="SAR50" s="406" t="n"/>
      <c r="SAS50" s="406" t="n"/>
      <c r="SAT50" s="406" t="n"/>
      <c r="SAU50" s="406" t="n"/>
      <c r="SAV50" s="406" t="n"/>
      <c r="SAW50" s="406" t="n"/>
      <c r="SAX50" s="406" t="n"/>
      <c r="SAY50" s="406" t="n"/>
      <c r="SAZ50" s="406" t="n"/>
      <c r="SBA50" s="406" t="n"/>
      <c r="SBB50" s="406" t="n"/>
      <c r="SBC50" s="406" t="n"/>
      <c r="SBD50" s="406" t="n"/>
      <c r="SBE50" s="406" t="n"/>
      <c r="SBF50" s="406" t="n"/>
      <c r="SBG50" s="406" t="n"/>
      <c r="SBH50" s="406" t="n"/>
      <c r="SBI50" s="406" t="n"/>
      <c r="SBJ50" s="406" t="n"/>
      <c r="SBK50" s="406" t="n"/>
      <c r="SBL50" s="406" t="n"/>
      <c r="SBM50" s="406" t="n"/>
      <c r="SBN50" s="406" t="n"/>
      <c r="SBO50" s="406" t="n"/>
      <c r="SBP50" s="406" t="n"/>
      <c r="SBQ50" s="406" t="n"/>
      <c r="SBR50" s="406" t="n"/>
      <c r="SBS50" s="406" t="n"/>
      <c r="SBT50" s="406" t="n"/>
      <c r="SBU50" s="406" t="n"/>
      <c r="SBV50" s="406" t="n"/>
      <c r="SBW50" s="406" t="n"/>
      <c r="SBX50" s="406" t="n"/>
      <c r="SBY50" s="406" t="n"/>
      <c r="SBZ50" s="406" t="n"/>
      <c r="SCA50" s="406" t="n"/>
      <c r="SCB50" s="406" t="n"/>
      <c r="SCC50" s="406" t="n"/>
      <c r="SCD50" s="406" t="n"/>
      <c r="SCE50" s="406" t="n"/>
      <c r="SCF50" s="406" t="n"/>
      <c r="SCG50" s="406" t="n"/>
      <c r="SCH50" s="406" t="n"/>
      <c r="SCI50" s="406" t="n"/>
      <c r="SCJ50" s="406" t="n"/>
      <c r="SCK50" s="406" t="n"/>
      <c r="SCL50" s="406" t="n"/>
      <c r="SCM50" s="406" t="n"/>
      <c r="SCN50" s="406" t="n"/>
      <c r="SCO50" s="406" t="n"/>
      <c r="SCP50" s="406" t="n"/>
      <c r="SCQ50" s="406" t="n"/>
      <c r="SCR50" s="406" t="n"/>
      <c r="SCS50" s="406" t="n"/>
      <c r="SCT50" s="406" t="n"/>
      <c r="SCU50" s="406" t="n"/>
      <c r="SCV50" s="406" t="n"/>
      <c r="SCW50" s="406" t="n"/>
      <c r="SCX50" s="406" t="n"/>
      <c r="SCY50" s="406" t="n"/>
      <c r="SCZ50" s="406" t="n"/>
      <c r="SDA50" s="406" t="n"/>
      <c r="SDB50" s="406" t="n"/>
      <c r="SDC50" s="406" t="n"/>
      <c r="SDD50" s="406" t="n"/>
      <c r="SDE50" s="406" t="n"/>
      <c r="SDF50" s="406" t="n"/>
      <c r="SDG50" s="406" t="n"/>
      <c r="SDH50" s="406" t="n"/>
      <c r="SDI50" s="406" t="n"/>
      <c r="SDJ50" s="406" t="n"/>
      <c r="SDK50" s="406" t="n"/>
      <c r="SDL50" s="406" t="n"/>
      <c r="SDM50" s="406" t="n"/>
      <c r="SDN50" s="406" t="n"/>
      <c r="SDO50" s="406" t="n"/>
      <c r="SDP50" s="406" t="n"/>
      <c r="SDQ50" s="406" t="n"/>
      <c r="SDR50" s="406" t="n"/>
      <c r="SDS50" s="406" t="n"/>
      <c r="SDT50" s="406" t="n"/>
      <c r="SDU50" s="406" t="n"/>
      <c r="SDV50" s="406" t="n"/>
      <c r="SDW50" s="406" t="n"/>
      <c r="SDX50" s="406" t="n"/>
      <c r="SDY50" s="406" t="n"/>
      <c r="SDZ50" s="406" t="n"/>
      <c r="SEA50" s="406" t="n"/>
      <c r="SEB50" s="406" t="n"/>
      <c r="SEC50" s="406" t="n"/>
      <c r="SED50" s="406" t="n"/>
      <c r="SEE50" s="406" t="n"/>
      <c r="SEF50" s="406" t="n"/>
      <c r="SEG50" s="406" t="n"/>
      <c r="SEH50" s="406" t="n"/>
      <c r="SEI50" s="406" t="n"/>
      <c r="SEJ50" s="406" t="n"/>
      <c r="SEK50" s="406" t="n"/>
      <c r="SEL50" s="406" t="n"/>
      <c r="SEM50" s="406" t="n"/>
      <c r="SEN50" s="406" t="n"/>
      <c r="SEO50" s="406" t="n"/>
      <c r="SEP50" s="406" t="n"/>
      <c r="SEQ50" s="406" t="n"/>
      <c r="SER50" s="406" t="n"/>
      <c r="SES50" s="406" t="n"/>
      <c r="SET50" s="406" t="n"/>
      <c r="SEU50" s="406" t="n"/>
      <c r="SEV50" s="406" t="n"/>
      <c r="SEW50" s="406" t="n"/>
      <c r="SEX50" s="406" t="n"/>
      <c r="SEY50" s="406" t="n"/>
      <c r="SEZ50" s="406" t="n"/>
      <c r="SFA50" s="406" t="n"/>
      <c r="SFB50" s="406" t="n"/>
      <c r="SFC50" s="406" t="n"/>
      <c r="SFD50" s="406" t="n"/>
      <c r="SFE50" s="406" t="n"/>
      <c r="SFF50" s="406" t="n"/>
      <c r="SFG50" s="406" t="n"/>
      <c r="SFH50" s="406" t="n"/>
      <c r="SFI50" s="406" t="n"/>
      <c r="SFJ50" s="406" t="n"/>
      <c r="SFK50" s="406" t="n"/>
      <c r="SFL50" s="406" t="n"/>
      <c r="SFM50" s="406" t="n"/>
      <c r="SFN50" s="406" t="n"/>
      <c r="SFO50" s="406" t="n"/>
      <c r="SFP50" s="406" t="n"/>
      <c r="SFQ50" s="406" t="n"/>
      <c r="SFR50" s="406" t="n"/>
      <c r="SFS50" s="406" t="n"/>
      <c r="SFT50" s="406" t="n"/>
      <c r="SFU50" s="406" t="n"/>
      <c r="SFV50" s="406" t="n"/>
      <c r="SFW50" s="406" t="n"/>
      <c r="SFX50" s="406" t="n"/>
      <c r="SFY50" s="406" t="n"/>
      <c r="SFZ50" s="406" t="n"/>
      <c r="SGA50" s="406" t="n"/>
      <c r="SGB50" s="406" t="n"/>
      <c r="SGC50" s="406" t="n"/>
      <c r="SGD50" s="406" t="n"/>
      <c r="SGE50" s="406" t="n"/>
      <c r="SGF50" s="406" t="n"/>
      <c r="SGG50" s="406" t="n"/>
      <c r="SGH50" s="406" t="n"/>
      <c r="SGI50" s="406" t="n"/>
      <c r="SGJ50" s="406" t="n"/>
      <c r="SGK50" s="406" t="n"/>
      <c r="SGL50" s="406" t="n"/>
      <c r="SGM50" s="406" t="n"/>
      <c r="SGN50" s="406" t="n"/>
      <c r="SGO50" s="406" t="n"/>
      <c r="SGP50" s="406" t="n"/>
      <c r="SGQ50" s="406" t="n"/>
      <c r="SGR50" s="406" t="n"/>
      <c r="SGS50" s="406" t="n"/>
      <c r="SGT50" s="406" t="n"/>
      <c r="SGU50" s="406" t="n"/>
      <c r="SGV50" s="406" t="n"/>
      <c r="SGW50" s="406" t="n"/>
      <c r="SGX50" s="406" t="n"/>
      <c r="SGY50" s="406" t="n"/>
      <c r="SGZ50" s="406" t="n"/>
      <c r="SHA50" s="406" t="n"/>
      <c r="SHB50" s="406" t="n"/>
      <c r="SHC50" s="406" t="n"/>
      <c r="SHD50" s="406" t="n"/>
      <c r="SHE50" s="406" t="n"/>
      <c r="SHF50" s="406" t="n"/>
      <c r="SHG50" s="406" t="n"/>
      <c r="SHH50" s="406" t="n"/>
      <c r="SHI50" s="406" t="n"/>
      <c r="SHJ50" s="406" t="n"/>
      <c r="SHK50" s="406" t="n"/>
      <c r="SHL50" s="406" t="n"/>
      <c r="SHM50" s="406" t="n"/>
      <c r="SHN50" s="406" t="n"/>
      <c r="SHO50" s="406" t="n"/>
      <c r="SHP50" s="406" t="n"/>
      <c r="SHQ50" s="406" t="n"/>
      <c r="SHR50" s="406" t="n"/>
      <c r="SHS50" s="406" t="n"/>
      <c r="SHT50" s="406" t="n"/>
      <c r="SHU50" s="406" t="n"/>
      <c r="SHV50" s="406" t="n"/>
      <c r="SHW50" s="406" t="n"/>
      <c r="SHX50" s="406" t="n"/>
      <c r="SHY50" s="406" t="n"/>
      <c r="SHZ50" s="406" t="n"/>
      <c r="SIA50" s="406" t="n"/>
      <c r="SIB50" s="406" t="n"/>
      <c r="SIC50" s="406" t="n"/>
      <c r="SID50" s="406" t="n"/>
      <c r="SIE50" s="406" t="n"/>
      <c r="SIF50" s="406" t="n"/>
      <c r="SIG50" s="406" t="n"/>
      <c r="SIH50" s="406" t="n"/>
      <c r="SII50" s="406" t="n"/>
      <c r="SIJ50" s="406" t="n"/>
      <c r="SIK50" s="406" t="n"/>
      <c r="SIL50" s="406" t="n"/>
      <c r="SIM50" s="406" t="n"/>
      <c r="SIN50" s="406" t="n"/>
      <c r="SIO50" s="406" t="n"/>
      <c r="SIP50" s="406" t="n"/>
      <c r="SIQ50" s="406" t="n"/>
      <c r="SIR50" s="406" t="n"/>
      <c r="SIS50" s="406" t="n"/>
      <c r="SIT50" s="406" t="n"/>
      <c r="SIU50" s="406" t="n"/>
      <c r="SIV50" s="406" t="n"/>
      <c r="SIW50" s="406" t="n"/>
      <c r="SIX50" s="406" t="n"/>
      <c r="SIY50" s="406" t="n"/>
      <c r="SIZ50" s="406" t="n"/>
      <c r="SJA50" s="406" t="n"/>
      <c r="SJB50" s="406" t="n"/>
      <c r="SJC50" s="406" t="n"/>
      <c r="SJD50" s="406" t="n"/>
      <c r="SJE50" s="406" t="n"/>
      <c r="SJF50" s="406" t="n"/>
      <c r="SJG50" s="406" t="n"/>
      <c r="SJH50" s="406" t="n"/>
      <c r="SJI50" s="406" t="n"/>
      <c r="SJJ50" s="406" t="n"/>
      <c r="SJK50" s="406" t="n"/>
      <c r="SJL50" s="406" t="n"/>
      <c r="SJM50" s="406" t="n"/>
      <c r="SJN50" s="406" t="n"/>
      <c r="SJO50" s="406" t="n"/>
      <c r="SJP50" s="406" t="n"/>
      <c r="SJQ50" s="406" t="n"/>
      <c r="SJR50" s="406" t="n"/>
      <c r="SJS50" s="406" t="n"/>
      <c r="SJT50" s="406" t="n"/>
      <c r="SJU50" s="406" t="n"/>
      <c r="SJV50" s="406" t="n"/>
      <c r="SJW50" s="406" t="n"/>
      <c r="SJX50" s="406" t="n"/>
      <c r="SJY50" s="406" t="n"/>
      <c r="SJZ50" s="406" t="n"/>
      <c r="SKA50" s="406" t="n"/>
      <c r="SKB50" s="406" t="n"/>
      <c r="SKC50" s="406" t="n"/>
      <c r="SKD50" s="406" t="n"/>
      <c r="SKE50" s="406" t="n"/>
      <c r="SKF50" s="406" t="n"/>
      <c r="SKG50" s="406" t="n"/>
      <c r="SKH50" s="406" t="n"/>
      <c r="SKI50" s="406" t="n"/>
      <c r="SKJ50" s="406" t="n"/>
      <c r="SKK50" s="406" t="n"/>
      <c r="SKL50" s="406" t="n"/>
      <c r="SKM50" s="406" t="n"/>
      <c r="SKN50" s="406" t="n"/>
      <c r="SKO50" s="406" t="n"/>
      <c r="SKP50" s="406" t="n"/>
      <c r="SKQ50" s="406" t="n"/>
      <c r="SKR50" s="406" t="n"/>
      <c r="SKS50" s="406" t="n"/>
      <c r="SKT50" s="406" t="n"/>
      <c r="SKU50" s="406" t="n"/>
      <c r="SKV50" s="406" t="n"/>
      <c r="SKW50" s="406" t="n"/>
      <c r="SKX50" s="406" t="n"/>
      <c r="SKY50" s="406" t="n"/>
      <c r="SKZ50" s="406" t="n"/>
      <c r="SLA50" s="406" t="n"/>
      <c r="SLB50" s="406" t="n"/>
      <c r="SLC50" s="406" t="n"/>
      <c r="SLD50" s="406" t="n"/>
      <c r="SLE50" s="406" t="n"/>
      <c r="SLF50" s="406" t="n"/>
      <c r="SLG50" s="406" t="n"/>
      <c r="SLH50" s="406" t="n"/>
      <c r="SLI50" s="406" t="n"/>
      <c r="SLJ50" s="406" t="n"/>
      <c r="SLK50" s="406" t="n"/>
      <c r="SLL50" s="406" t="n"/>
      <c r="SLM50" s="406" t="n"/>
      <c r="SLN50" s="406" t="n"/>
      <c r="SLO50" s="406" t="n"/>
      <c r="SLP50" s="406" t="n"/>
      <c r="SLQ50" s="406" t="n"/>
      <c r="SLR50" s="406" t="n"/>
      <c r="SLS50" s="406" t="n"/>
      <c r="SLT50" s="406" t="n"/>
      <c r="SLU50" s="406" t="n"/>
      <c r="SLV50" s="406" t="n"/>
      <c r="SLW50" s="406" t="n"/>
      <c r="SLX50" s="406" t="n"/>
      <c r="SLY50" s="406" t="n"/>
      <c r="SLZ50" s="406" t="n"/>
      <c r="SMA50" s="406" t="n"/>
      <c r="SMB50" s="406" t="n"/>
      <c r="SMC50" s="406" t="n"/>
      <c r="SMD50" s="406" t="n"/>
      <c r="SME50" s="406" t="n"/>
      <c r="SMF50" s="406" t="n"/>
      <c r="SMG50" s="406" t="n"/>
      <c r="SMH50" s="406" t="n"/>
      <c r="SMI50" s="406" t="n"/>
      <c r="SMJ50" s="406" t="n"/>
      <c r="SMK50" s="406" t="n"/>
      <c r="SML50" s="406" t="n"/>
      <c r="SMM50" s="406" t="n"/>
      <c r="SMN50" s="406" t="n"/>
      <c r="SMO50" s="406" t="n"/>
      <c r="SMP50" s="406" t="n"/>
      <c r="SMQ50" s="406" t="n"/>
      <c r="SMR50" s="406" t="n"/>
      <c r="SMS50" s="406" t="n"/>
      <c r="SMT50" s="406" t="n"/>
      <c r="SMU50" s="406" t="n"/>
      <c r="SMV50" s="406" t="n"/>
      <c r="SMW50" s="406" t="n"/>
      <c r="SMX50" s="406" t="n"/>
      <c r="SMY50" s="406" t="n"/>
      <c r="SMZ50" s="406" t="n"/>
      <c r="SNA50" s="406" t="n"/>
      <c r="SNB50" s="406" t="n"/>
      <c r="SNC50" s="406" t="n"/>
      <c r="SND50" s="406" t="n"/>
      <c r="SNE50" s="406" t="n"/>
      <c r="SNF50" s="406" t="n"/>
      <c r="SNG50" s="406" t="n"/>
      <c r="SNH50" s="406" t="n"/>
      <c r="SNI50" s="406" t="n"/>
      <c r="SNJ50" s="406" t="n"/>
      <c r="SNK50" s="406" t="n"/>
      <c r="SNL50" s="406" t="n"/>
      <c r="SNM50" s="406" t="n"/>
      <c r="SNN50" s="406" t="n"/>
      <c r="SNO50" s="406" t="n"/>
      <c r="SNP50" s="406" t="n"/>
      <c r="SNQ50" s="406" t="n"/>
      <c r="SNR50" s="406" t="n"/>
      <c r="SNS50" s="406" t="n"/>
      <c r="SNT50" s="406" t="n"/>
      <c r="SNU50" s="406" t="n"/>
      <c r="SNV50" s="406" t="n"/>
      <c r="SNW50" s="406" t="n"/>
      <c r="SNX50" s="406" t="n"/>
      <c r="SNY50" s="406" t="n"/>
      <c r="SNZ50" s="406" t="n"/>
      <c r="SOA50" s="406" t="n"/>
      <c r="SOB50" s="406" t="n"/>
      <c r="SOC50" s="406" t="n"/>
      <c r="SOD50" s="406" t="n"/>
      <c r="SOE50" s="406" t="n"/>
      <c r="SOF50" s="406" t="n"/>
      <c r="SOG50" s="406" t="n"/>
      <c r="SOH50" s="406" t="n"/>
      <c r="SOI50" s="406" t="n"/>
      <c r="SOJ50" s="406" t="n"/>
      <c r="SOK50" s="406" t="n"/>
      <c r="SOL50" s="406" t="n"/>
      <c r="SOM50" s="406" t="n"/>
      <c r="SON50" s="406" t="n"/>
      <c r="SOO50" s="406" t="n"/>
      <c r="SOP50" s="406" t="n"/>
      <c r="SOQ50" s="406" t="n"/>
      <c r="SOR50" s="406" t="n"/>
      <c r="SOS50" s="406" t="n"/>
      <c r="SOT50" s="406" t="n"/>
      <c r="SOU50" s="406" t="n"/>
      <c r="SOV50" s="406" t="n"/>
      <c r="SOW50" s="406" t="n"/>
      <c r="SOX50" s="406" t="n"/>
      <c r="SOY50" s="406" t="n"/>
      <c r="SOZ50" s="406" t="n"/>
      <c r="SPA50" s="406" t="n"/>
      <c r="SPB50" s="406" t="n"/>
      <c r="SPC50" s="406" t="n"/>
      <c r="SPD50" s="406" t="n"/>
      <c r="SPE50" s="406" t="n"/>
      <c r="SPF50" s="406" t="n"/>
      <c r="SPG50" s="406" t="n"/>
      <c r="SPH50" s="406" t="n"/>
      <c r="SPI50" s="406" t="n"/>
      <c r="SPJ50" s="406" t="n"/>
      <c r="SPK50" s="406" t="n"/>
      <c r="SPL50" s="406" t="n"/>
      <c r="SPM50" s="406" t="n"/>
      <c r="SPN50" s="406" t="n"/>
      <c r="SPO50" s="406" t="n"/>
      <c r="SPP50" s="406" t="n"/>
      <c r="SPQ50" s="406" t="n"/>
      <c r="SPR50" s="406" t="n"/>
      <c r="SPS50" s="406" t="n"/>
      <c r="SPT50" s="406" t="n"/>
      <c r="SPU50" s="406" t="n"/>
      <c r="SPV50" s="406" t="n"/>
      <c r="SPW50" s="406" t="n"/>
      <c r="SPX50" s="406" t="n"/>
      <c r="SPY50" s="406" t="n"/>
      <c r="SPZ50" s="406" t="n"/>
      <c r="SQA50" s="406" t="n"/>
      <c r="SQB50" s="406" t="n"/>
      <c r="SQC50" s="406" t="n"/>
      <c r="SQD50" s="406" t="n"/>
      <c r="SQE50" s="406" t="n"/>
      <c r="SQF50" s="406" t="n"/>
      <c r="SQG50" s="406" t="n"/>
      <c r="SQH50" s="406" t="n"/>
      <c r="SQI50" s="406" t="n"/>
      <c r="SQJ50" s="406" t="n"/>
      <c r="SQK50" s="406" t="n"/>
      <c r="SQL50" s="406" t="n"/>
      <c r="SQM50" s="406" t="n"/>
      <c r="SQN50" s="406" t="n"/>
      <c r="SQO50" s="406" t="n"/>
      <c r="SQP50" s="406" t="n"/>
      <c r="SQQ50" s="406" t="n"/>
      <c r="SQR50" s="406" t="n"/>
      <c r="SQS50" s="406" t="n"/>
      <c r="SQT50" s="406" t="n"/>
      <c r="SQU50" s="406" t="n"/>
      <c r="SQV50" s="406" t="n"/>
      <c r="SQW50" s="406" t="n"/>
      <c r="SQX50" s="406" t="n"/>
      <c r="SQY50" s="406" t="n"/>
      <c r="SQZ50" s="406" t="n"/>
      <c r="SRA50" s="406" t="n"/>
      <c r="SRB50" s="406" t="n"/>
      <c r="SRC50" s="406" t="n"/>
      <c r="SRD50" s="406" t="n"/>
      <c r="SRE50" s="406" t="n"/>
      <c r="SRF50" s="406" t="n"/>
      <c r="SRG50" s="406" t="n"/>
      <c r="SRH50" s="406" t="n"/>
      <c r="SRI50" s="406" t="n"/>
      <c r="SRJ50" s="406" t="n"/>
      <c r="SRK50" s="406" t="n"/>
      <c r="SRL50" s="406" t="n"/>
      <c r="SRM50" s="406" t="n"/>
      <c r="SRN50" s="406" t="n"/>
      <c r="SRO50" s="406" t="n"/>
      <c r="SRP50" s="406" t="n"/>
      <c r="SRQ50" s="406" t="n"/>
      <c r="SRR50" s="406" t="n"/>
      <c r="SRS50" s="406" t="n"/>
      <c r="SRT50" s="406" t="n"/>
      <c r="SRU50" s="406" t="n"/>
      <c r="SRV50" s="406" t="n"/>
      <c r="SRW50" s="406" t="n"/>
      <c r="SRX50" s="406" t="n"/>
      <c r="SRY50" s="406" t="n"/>
      <c r="SRZ50" s="406" t="n"/>
      <c r="SSA50" s="406" t="n"/>
      <c r="SSB50" s="406" t="n"/>
      <c r="SSC50" s="406" t="n"/>
      <c r="SSD50" s="406" t="n"/>
      <c r="SSE50" s="406" t="n"/>
      <c r="SSF50" s="406" t="n"/>
      <c r="SSG50" s="406" t="n"/>
      <c r="SSH50" s="406" t="n"/>
      <c r="SSI50" s="406" t="n"/>
      <c r="SSJ50" s="406" t="n"/>
      <c r="SSK50" s="406" t="n"/>
      <c r="SSL50" s="406" t="n"/>
      <c r="SSM50" s="406" t="n"/>
      <c r="SSN50" s="406" t="n"/>
      <c r="SSO50" s="406" t="n"/>
      <c r="SSP50" s="406" t="n"/>
      <c r="SSQ50" s="406" t="n"/>
      <c r="SSR50" s="406" t="n"/>
      <c r="SSS50" s="406" t="n"/>
      <c r="SST50" s="406" t="n"/>
      <c r="SSU50" s="406" t="n"/>
      <c r="SSV50" s="406" t="n"/>
      <c r="SSW50" s="406" t="n"/>
      <c r="SSX50" s="406" t="n"/>
      <c r="SSY50" s="406" t="n"/>
      <c r="SSZ50" s="406" t="n"/>
      <c r="STA50" s="406" t="n"/>
      <c r="STB50" s="406" t="n"/>
      <c r="STC50" s="406" t="n"/>
      <c r="STD50" s="406" t="n"/>
      <c r="STE50" s="406" t="n"/>
      <c r="STF50" s="406" t="n"/>
      <c r="STG50" s="406" t="n"/>
      <c r="STH50" s="406" t="n"/>
      <c r="STI50" s="406" t="n"/>
      <c r="STJ50" s="406" t="n"/>
      <c r="STK50" s="406" t="n"/>
      <c r="STL50" s="406" t="n"/>
      <c r="STM50" s="406" t="n"/>
      <c r="STN50" s="406" t="n"/>
      <c r="STO50" s="406" t="n"/>
      <c r="STP50" s="406" t="n"/>
      <c r="STQ50" s="406" t="n"/>
      <c r="STR50" s="406" t="n"/>
      <c r="STS50" s="406" t="n"/>
      <c r="STT50" s="406" t="n"/>
      <c r="STU50" s="406" t="n"/>
      <c r="STV50" s="406" t="n"/>
      <c r="STW50" s="406" t="n"/>
      <c r="STX50" s="406" t="n"/>
      <c r="STY50" s="406" t="n"/>
      <c r="STZ50" s="406" t="n"/>
      <c r="SUA50" s="406" t="n"/>
      <c r="SUB50" s="406" t="n"/>
      <c r="SUC50" s="406" t="n"/>
      <c r="SUD50" s="406" t="n"/>
      <c r="SUE50" s="406" t="n"/>
      <c r="SUF50" s="406" t="n"/>
      <c r="SUG50" s="406" t="n"/>
      <c r="SUH50" s="406" t="n"/>
      <c r="SUI50" s="406" t="n"/>
      <c r="SUJ50" s="406" t="n"/>
      <c r="SUK50" s="406" t="n"/>
      <c r="SUL50" s="406" t="n"/>
      <c r="SUM50" s="406" t="n"/>
      <c r="SUN50" s="406" t="n"/>
      <c r="SUO50" s="406" t="n"/>
      <c r="SUP50" s="406" t="n"/>
      <c r="SUQ50" s="406" t="n"/>
      <c r="SUR50" s="406" t="n"/>
      <c r="SUS50" s="406" t="n"/>
      <c r="SUT50" s="406" t="n"/>
      <c r="SUU50" s="406" t="n"/>
      <c r="SUV50" s="406" t="n"/>
      <c r="SUW50" s="406" t="n"/>
      <c r="SUX50" s="406" t="n"/>
      <c r="SUY50" s="406" t="n"/>
      <c r="SUZ50" s="406" t="n"/>
      <c r="SVA50" s="406" t="n"/>
      <c r="SVB50" s="406" t="n"/>
      <c r="SVC50" s="406" t="n"/>
      <c r="SVD50" s="406" t="n"/>
      <c r="SVE50" s="406" t="n"/>
      <c r="SVF50" s="406" t="n"/>
      <c r="SVG50" s="406" t="n"/>
      <c r="SVH50" s="406" t="n"/>
      <c r="SVI50" s="406" t="n"/>
      <c r="SVJ50" s="406" t="n"/>
      <c r="SVK50" s="406" t="n"/>
      <c r="SVL50" s="406" t="n"/>
      <c r="SVM50" s="406" t="n"/>
      <c r="SVN50" s="406" t="n"/>
      <c r="SVO50" s="406" t="n"/>
      <c r="SVP50" s="406" t="n"/>
      <c r="SVQ50" s="406" t="n"/>
      <c r="SVR50" s="406" t="n"/>
      <c r="SVS50" s="406" t="n"/>
      <c r="SVT50" s="406" t="n"/>
      <c r="SVU50" s="406" t="n"/>
      <c r="SVV50" s="406" t="n"/>
      <c r="SVW50" s="406" t="n"/>
      <c r="SVX50" s="406" t="n"/>
      <c r="SVY50" s="406" t="n"/>
      <c r="SVZ50" s="406" t="n"/>
      <c r="SWA50" s="406" t="n"/>
      <c r="SWB50" s="406" t="n"/>
      <c r="SWC50" s="406" t="n"/>
      <c r="SWD50" s="406" t="n"/>
      <c r="SWE50" s="406" t="n"/>
      <c r="SWF50" s="406" t="n"/>
      <c r="SWG50" s="406" t="n"/>
      <c r="SWH50" s="406" t="n"/>
      <c r="SWI50" s="406" t="n"/>
      <c r="SWJ50" s="406" t="n"/>
      <c r="SWK50" s="406" t="n"/>
      <c r="SWL50" s="406" t="n"/>
      <c r="SWM50" s="406" t="n"/>
      <c r="SWN50" s="406" t="n"/>
      <c r="SWO50" s="406" t="n"/>
      <c r="SWP50" s="406" t="n"/>
      <c r="SWQ50" s="406" t="n"/>
      <c r="SWR50" s="406" t="n"/>
      <c r="SWS50" s="406" t="n"/>
      <c r="SWT50" s="406" t="n"/>
      <c r="SWU50" s="406" t="n"/>
      <c r="SWV50" s="406" t="n"/>
      <c r="SWW50" s="406" t="n"/>
      <c r="SWX50" s="406" t="n"/>
      <c r="SWY50" s="406" t="n"/>
      <c r="SWZ50" s="406" t="n"/>
      <c r="SXA50" s="406" t="n"/>
      <c r="SXB50" s="406" t="n"/>
      <c r="SXC50" s="406" t="n"/>
      <c r="SXD50" s="406" t="n"/>
      <c r="SXE50" s="406" t="n"/>
      <c r="SXF50" s="406" t="n"/>
      <c r="SXG50" s="406" t="n"/>
      <c r="SXH50" s="406" t="n"/>
      <c r="SXI50" s="406" t="n"/>
      <c r="SXJ50" s="406" t="n"/>
      <c r="SXK50" s="406" t="n"/>
      <c r="SXL50" s="406" t="n"/>
      <c r="SXM50" s="406" t="n"/>
      <c r="SXN50" s="406" t="n"/>
      <c r="SXO50" s="406" t="n"/>
      <c r="SXP50" s="406" t="n"/>
      <c r="SXQ50" s="406" t="n"/>
      <c r="SXR50" s="406" t="n"/>
      <c r="SXS50" s="406" t="n"/>
      <c r="SXT50" s="406" t="n"/>
      <c r="SXU50" s="406" t="n"/>
      <c r="SXV50" s="406" t="n"/>
      <c r="SXW50" s="406" t="n"/>
      <c r="SXX50" s="406" t="n"/>
      <c r="SXY50" s="406" t="n"/>
      <c r="SXZ50" s="406" t="n"/>
      <c r="SYA50" s="406" t="n"/>
      <c r="SYB50" s="406" t="n"/>
      <c r="SYC50" s="406" t="n"/>
      <c r="SYD50" s="406" t="n"/>
      <c r="SYE50" s="406" t="n"/>
      <c r="SYF50" s="406" t="n"/>
      <c r="SYG50" s="406" t="n"/>
      <c r="SYH50" s="406" t="n"/>
      <c r="SYI50" s="406" t="n"/>
      <c r="SYJ50" s="406" t="n"/>
      <c r="SYK50" s="406" t="n"/>
      <c r="SYL50" s="406" t="n"/>
      <c r="SYM50" s="406" t="n"/>
      <c r="SYN50" s="406" t="n"/>
      <c r="SYO50" s="406" t="n"/>
      <c r="SYP50" s="406" t="n"/>
      <c r="SYQ50" s="406" t="n"/>
      <c r="SYR50" s="406" t="n"/>
      <c r="SYS50" s="406" t="n"/>
      <c r="SYT50" s="406" t="n"/>
      <c r="SYU50" s="406" t="n"/>
      <c r="SYV50" s="406" t="n"/>
      <c r="SYW50" s="406" t="n"/>
      <c r="SYX50" s="406" t="n"/>
      <c r="SYY50" s="406" t="n"/>
      <c r="SYZ50" s="406" t="n"/>
      <c r="SZA50" s="406" t="n"/>
      <c r="SZB50" s="406" t="n"/>
      <c r="SZC50" s="406" t="n"/>
      <c r="SZD50" s="406" t="n"/>
      <c r="SZE50" s="406" t="n"/>
      <c r="SZF50" s="406" t="n"/>
      <c r="SZG50" s="406" t="n"/>
      <c r="SZH50" s="406" t="n"/>
      <c r="SZI50" s="406" t="n"/>
      <c r="SZJ50" s="406" t="n"/>
      <c r="SZK50" s="406" t="n"/>
      <c r="SZL50" s="406" t="n"/>
      <c r="SZM50" s="406" t="n"/>
      <c r="SZN50" s="406" t="n"/>
      <c r="SZO50" s="406" t="n"/>
      <c r="SZP50" s="406" t="n"/>
      <c r="SZQ50" s="406" t="n"/>
      <c r="SZR50" s="406" t="n"/>
      <c r="SZS50" s="406" t="n"/>
      <c r="SZT50" s="406" t="n"/>
      <c r="SZU50" s="406" t="n"/>
      <c r="SZV50" s="406" t="n"/>
      <c r="SZW50" s="406" t="n"/>
      <c r="SZX50" s="406" t="n"/>
      <c r="SZY50" s="406" t="n"/>
      <c r="SZZ50" s="406" t="n"/>
      <c r="TAA50" s="406" t="n"/>
      <c r="TAB50" s="406" t="n"/>
      <c r="TAC50" s="406" t="n"/>
      <c r="TAD50" s="406" t="n"/>
      <c r="TAE50" s="406" t="n"/>
      <c r="TAF50" s="406" t="n"/>
      <c r="TAG50" s="406" t="n"/>
      <c r="TAH50" s="406" t="n"/>
      <c r="TAI50" s="406" t="n"/>
      <c r="TAJ50" s="406" t="n"/>
      <c r="TAK50" s="406" t="n"/>
      <c r="TAL50" s="406" t="n"/>
      <c r="TAM50" s="406" t="n"/>
      <c r="TAN50" s="406" t="n"/>
      <c r="TAO50" s="406" t="n"/>
      <c r="TAP50" s="406" t="n"/>
      <c r="TAQ50" s="406" t="n"/>
      <c r="TAR50" s="406" t="n"/>
      <c r="TAS50" s="406" t="n"/>
      <c r="TAT50" s="406" t="n"/>
      <c r="TAU50" s="406" t="n"/>
      <c r="TAV50" s="406" t="n"/>
      <c r="TAW50" s="406" t="n"/>
      <c r="TAX50" s="406" t="n"/>
      <c r="TAY50" s="406" t="n"/>
      <c r="TAZ50" s="406" t="n"/>
      <c r="TBA50" s="406" t="n"/>
      <c r="TBB50" s="406" t="n"/>
      <c r="TBC50" s="406" t="n"/>
      <c r="TBD50" s="406" t="n"/>
      <c r="TBE50" s="406" t="n"/>
      <c r="TBF50" s="406" t="n"/>
      <c r="TBG50" s="406" t="n"/>
      <c r="TBH50" s="406" t="n"/>
      <c r="TBI50" s="406" t="n"/>
      <c r="TBJ50" s="406" t="n"/>
      <c r="TBK50" s="406" t="n"/>
      <c r="TBL50" s="406" t="n"/>
      <c r="TBM50" s="406" t="n"/>
      <c r="TBN50" s="406" t="n"/>
      <c r="TBO50" s="406" t="n"/>
      <c r="TBP50" s="406" t="n"/>
      <c r="TBQ50" s="406" t="n"/>
      <c r="TBR50" s="406" t="n"/>
      <c r="TBS50" s="406" t="n"/>
      <c r="TBT50" s="406" t="n"/>
      <c r="TBU50" s="406" t="n"/>
      <c r="TBV50" s="406" t="n"/>
      <c r="TBW50" s="406" t="n"/>
      <c r="TBX50" s="406" t="n"/>
      <c r="TBY50" s="406" t="n"/>
      <c r="TBZ50" s="406" t="n"/>
      <c r="TCA50" s="406" t="n"/>
      <c r="TCB50" s="406" t="n"/>
      <c r="TCC50" s="406" t="n"/>
      <c r="TCD50" s="406" t="n"/>
      <c r="TCE50" s="406" t="n"/>
      <c r="TCF50" s="406" t="n"/>
      <c r="TCG50" s="406" t="n"/>
      <c r="TCH50" s="406" t="n"/>
      <c r="TCI50" s="406" t="n"/>
      <c r="TCJ50" s="406" t="n"/>
      <c r="TCK50" s="406" t="n"/>
      <c r="TCL50" s="406" t="n"/>
      <c r="TCM50" s="406" t="n"/>
      <c r="TCN50" s="406" t="n"/>
      <c r="TCO50" s="406" t="n"/>
      <c r="TCP50" s="406" t="n"/>
      <c r="TCQ50" s="406" t="n"/>
      <c r="TCR50" s="406" t="n"/>
      <c r="TCS50" s="406" t="n"/>
      <c r="TCT50" s="406" t="n"/>
      <c r="TCU50" s="406" t="n"/>
      <c r="TCV50" s="406" t="n"/>
      <c r="TCW50" s="406" t="n"/>
      <c r="TCX50" s="406" t="n"/>
      <c r="TCY50" s="406" t="n"/>
      <c r="TCZ50" s="406" t="n"/>
      <c r="TDA50" s="406" t="n"/>
      <c r="TDB50" s="406" t="n"/>
      <c r="TDC50" s="406" t="n"/>
      <c r="TDD50" s="406" t="n"/>
      <c r="TDE50" s="406" t="n"/>
      <c r="TDF50" s="406" t="n"/>
      <c r="TDG50" s="406" t="n"/>
      <c r="TDH50" s="406" t="n"/>
      <c r="TDI50" s="406" t="n"/>
      <c r="TDJ50" s="406" t="n"/>
      <c r="TDK50" s="406" t="n"/>
      <c r="TDL50" s="406" t="n"/>
      <c r="TDM50" s="406" t="n"/>
      <c r="TDN50" s="406" t="n"/>
      <c r="TDO50" s="406" t="n"/>
      <c r="TDP50" s="406" t="n"/>
      <c r="TDQ50" s="406" t="n"/>
      <c r="TDR50" s="406" t="n"/>
      <c r="TDS50" s="406" t="n"/>
      <c r="TDT50" s="406" t="n"/>
      <c r="TDU50" s="406" t="n"/>
      <c r="TDV50" s="406" t="n"/>
      <c r="TDW50" s="406" t="n"/>
      <c r="TDX50" s="406" t="n"/>
      <c r="TDY50" s="406" t="n"/>
      <c r="TDZ50" s="406" t="n"/>
      <c r="TEA50" s="406" t="n"/>
      <c r="TEB50" s="406" t="n"/>
      <c r="TEC50" s="406" t="n"/>
      <c r="TED50" s="406" t="n"/>
      <c r="TEE50" s="406" t="n"/>
      <c r="TEF50" s="406" t="n"/>
      <c r="TEG50" s="406" t="n"/>
      <c r="TEH50" s="406" t="n"/>
      <c r="TEI50" s="406" t="n"/>
      <c r="TEJ50" s="406" t="n"/>
      <c r="TEK50" s="406" t="n"/>
      <c r="TEL50" s="406" t="n"/>
      <c r="TEM50" s="406" t="n"/>
      <c r="TEN50" s="406" t="n"/>
      <c r="TEO50" s="406" t="n"/>
      <c r="TEP50" s="406" t="n"/>
      <c r="TEQ50" s="406" t="n"/>
      <c r="TER50" s="406" t="n"/>
      <c r="TES50" s="406" t="n"/>
      <c r="TET50" s="406" t="n"/>
      <c r="TEU50" s="406" t="n"/>
      <c r="TEV50" s="406" t="n"/>
      <c r="TEW50" s="406" t="n"/>
      <c r="TEX50" s="406" t="n"/>
      <c r="TEY50" s="406" t="n"/>
      <c r="TEZ50" s="406" t="n"/>
      <c r="TFA50" s="406" t="n"/>
      <c r="TFB50" s="406" t="n"/>
      <c r="TFC50" s="406" t="n"/>
      <c r="TFD50" s="406" t="n"/>
      <c r="TFE50" s="406" t="n"/>
      <c r="TFF50" s="406" t="n"/>
      <c r="TFG50" s="406" t="n"/>
      <c r="TFH50" s="406" t="n"/>
      <c r="TFI50" s="406" t="n"/>
      <c r="TFJ50" s="406" t="n"/>
      <c r="TFK50" s="406" t="n"/>
      <c r="TFL50" s="406" t="n"/>
      <c r="TFM50" s="406" t="n"/>
      <c r="TFN50" s="406" t="n"/>
      <c r="TFO50" s="406" t="n"/>
      <c r="TFP50" s="406" t="n"/>
      <c r="TFQ50" s="406" t="n"/>
      <c r="TFR50" s="406" t="n"/>
      <c r="TFS50" s="406" t="n"/>
      <c r="TFT50" s="406" t="n"/>
      <c r="TFU50" s="406" t="n"/>
      <c r="TFV50" s="406" t="n"/>
      <c r="TFW50" s="406" t="n"/>
      <c r="TFX50" s="406" t="n"/>
      <c r="TFY50" s="406" t="n"/>
      <c r="TFZ50" s="406" t="n"/>
      <c r="TGA50" s="406" t="n"/>
      <c r="TGB50" s="406" t="n"/>
      <c r="TGC50" s="406" t="n"/>
      <c r="TGD50" s="406" t="n"/>
      <c r="TGE50" s="406" t="n"/>
      <c r="TGF50" s="406" t="n"/>
      <c r="TGG50" s="406" t="n"/>
      <c r="TGH50" s="406" t="n"/>
      <c r="TGI50" s="406" t="n"/>
      <c r="TGJ50" s="406" t="n"/>
      <c r="TGK50" s="406" t="n"/>
      <c r="TGL50" s="406" t="n"/>
      <c r="TGM50" s="406" t="n"/>
      <c r="TGN50" s="406" t="n"/>
      <c r="TGO50" s="406" t="n"/>
      <c r="TGP50" s="406" t="n"/>
      <c r="TGQ50" s="406" t="n"/>
      <c r="TGR50" s="406" t="n"/>
      <c r="TGS50" s="406" t="n"/>
      <c r="TGT50" s="406" t="n"/>
      <c r="TGU50" s="406" t="n"/>
      <c r="TGV50" s="406" t="n"/>
      <c r="TGW50" s="406" t="n"/>
      <c r="TGX50" s="406" t="n"/>
      <c r="TGY50" s="406" t="n"/>
      <c r="TGZ50" s="406" t="n"/>
      <c r="THA50" s="406" t="n"/>
      <c r="THB50" s="406" t="n"/>
      <c r="THC50" s="406" t="n"/>
      <c r="THD50" s="406" t="n"/>
      <c r="THE50" s="406" t="n"/>
      <c r="THF50" s="406" t="n"/>
      <c r="THG50" s="406" t="n"/>
      <c r="THH50" s="406" t="n"/>
      <c r="THI50" s="406" t="n"/>
      <c r="THJ50" s="406" t="n"/>
      <c r="THK50" s="406" t="n"/>
      <c r="THL50" s="406" t="n"/>
      <c r="THM50" s="406" t="n"/>
      <c r="THN50" s="406" t="n"/>
      <c r="THO50" s="406" t="n"/>
      <c r="THP50" s="406" t="n"/>
      <c r="THQ50" s="406" t="n"/>
      <c r="THR50" s="406" t="n"/>
      <c r="THS50" s="406" t="n"/>
      <c r="THT50" s="406" t="n"/>
      <c r="THU50" s="406" t="n"/>
      <c r="THV50" s="406" t="n"/>
      <c r="THW50" s="406" t="n"/>
      <c r="THX50" s="406" t="n"/>
      <c r="THY50" s="406" t="n"/>
      <c r="THZ50" s="406" t="n"/>
      <c r="TIA50" s="406" t="n"/>
      <c r="TIB50" s="406" t="n"/>
      <c r="TIC50" s="406" t="n"/>
      <c r="TID50" s="406" t="n"/>
      <c r="TIE50" s="406" t="n"/>
      <c r="TIF50" s="406" t="n"/>
      <c r="TIG50" s="406" t="n"/>
      <c r="TIH50" s="406" t="n"/>
      <c r="TII50" s="406" t="n"/>
      <c r="TIJ50" s="406" t="n"/>
      <c r="TIK50" s="406" t="n"/>
      <c r="TIL50" s="406" t="n"/>
      <c r="TIM50" s="406" t="n"/>
      <c r="TIN50" s="406" t="n"/>
      <c r="TIO50" s="406" t="n"/>
      <c r="TIP50" s="406" t="n"/>
      <c r="TIQ50" s="406" t="n"/>
      <c r="TIR50" s="406" t="n"/>
      <c r="TIS50" s="406" t="n"/>
      <c r="TIT50" s="406" t="n"/>
      <c r="TIU50" s="406" t="n"/>
      <c r="TIV50" s="406" t="n"/>
      <c r="TIW50" s="406" t="n"/>
      <c r="TIX50" s="406" t="n"/>
      <c r="TIY50" s="406" t="n"/>
      <c r="TIZ50" s="406" t="n"/>
      <c r="TJA50" s="406" t="n"/>
      <c r="TJB50" s="406" t="n"/>
      <c r="TJC50" s="406" t="n"/>
      <c r="TJD50" s="406" t="n"/>
      <c r="TJE50" s="406" t="n"/>
      <c r="TJF50" s="406" t="n"/>
      <c r="TJG50" s="406" t="n"/>
      <c r="TJH50" s="406" t="n"/>
      <c r="TJI50" s="406" t="n"/>
      <c r="TJJ50" s="406" t="n"/>
      <c r="TJK50" s="406" t="n"/>
      <c r="TJL50" s="406" t="n"/>
      <c r="TJM50" s="406" t="n"/>
      <c r="TJN50" s="406" t="n"/>
      <c r="TJO50" s="406" t="n"/>
      <c r="TJP50" s="406" t="n"/>
      <c r="TJQ50" s="406" t="n"/>
      <c r="TJR50" s="406" t="n"/>
      <c r="TJS50" s="406" t="n"/>
      <c r="TJT50" s="406" t="n"/>
      <c r="TJU50" s="406" t="n"/>
      <c r="TJV50" s="406" t="n"/>
      <c r="TJW50" s="406" t="n"/>
      <c r="TJX50" s="406" t="n"/>
      <c r="TJY50" s="406" t="n"/>
      <c r="TJZ50" s="406" t="n"/>
      <c r="TKA50" s="406" t="n"/>
      <c r="TKB50" s="406" t="n"/>
      <c r="TKC50" s="406" t="n"/>
      <c r="TKD50" s="406" t="n"/>
      <c r="TKE50" s="406" t="n"/>
      <c r="TKF50" s="406" t="n"/>
      <c r="TKG50" s="406" t="n"/>
      <c r="TKH50" s="406" t="n"/>
      <c r="TKI50" s="406" t="n"/>
      <c r="TKJ50" s="406" t="n"/>
      <c r="TKK50" s="406" t="n"/>
      <c r="TKL50" s="406" t="n"/>
      <c r="TKM50" s="406" t="n"/>
      <c r="TKN50" s="406" t="n"/>
      <c r="TKO50" s="406" t="n"/>
      <c r="TKP50" s="406" t="n"/>
      <c r="TKQ50" s="406" t="n"/>
      <c r="TKR50" s="406" t="n"/>
      <c r="TKS50" s="406" t="n"/>
      <c r="TKT50" s="406" t="n"/>
      <c r="TKU50" s="406" t="n"/>
      <c r="TKV50" s="406" t="n"/>
      <c r="TKW50" s="406" t="n"/>
      <c r="TKX50" s="406" t="n"/>
      <c r="TKY50" s="406" t="n"/>
      <c r="TKZ50" s="406" t="n"/>
      <c r="TLA50" s="406" t="n"/>
      <c r="TLB50" s="406" t="n"/>
      <c r="TLC50" s="406" t="n"/>
      <c r="TLD50" s="406" t="n"/>
      <c r="TLE50" s="406" t="n"/>
      <c r="TLF50" s="406" t="n"/>
      <c r="TLG50" s="406" t="n"/>
      <c r="TLH50" s="406" t="n"/>
      <c r="TLI50" s="406" t="n"/>
      <c r="TLJ50" s="406" t="n"/>
      <c r="TLK50" s="406" t="n"/>
      <c r="TLL50" s="406" t="n"/>
      <c r="TLM50" s="406" t="n"/>
      <c r="TLN50" s="406" t="n"/>
      <c r="TLO50" s="406" t="n"/>
      <c r="TLP50" s="406" t="n"/>
      <c r="TLQ50" s="406" t="n"/>
      <c r="TLR50" s="406" t="n"/>
      <c r="TLS50" s="406" t="n"/>
      <c r="TLT50" s="406" t="n"/>
      <c r="TLU50" s="406" t="n"/>
      <c r="TLV50" s="406" t="n"/>
      <c r="TLW50" s="406" t="n"/>
      <c r="TLX50" s="406" t="n"/>
      <c r="TLY50" s="406" t="n"/>
      <c r="TLZ50" s="406" t="n"/>
      <c r="TMA50" s="406" t="n"/>
      <c r="TMB50" s="406" t="n"/>
      <c r="TMC50" s="406" t="n"/>
      <c r="TMD50" s="406" t="n"/>
      <c r="TME50" s="406" t="n"/>
      <c r="TMF50" s="406" t="n"/>
      <c r="TMG50" s="406" t="n"/>
      <c r="TMH50" s="406" t="n"/>
      <c r="TMI50" s="406" t="n"/>
      <c r="TMJ50" s="406" t="n"/>
      <c r="TMK50" s="406" t="n"/>
      <c r="TML50" s="406" t="n"/>
      <c r="TMM50" s="406" t="n"/>
      <c r="TMN50" s="406" t="n"/>
      <c r="TMO50" s="406" t="n"/>
      <c r="TMP50" s="406" t="n"/>
      <c r="TMQ50" s="406" t="n"/>
      <c r="TMR50" s="406" t="n"/>
      <c r="TMS50" s="406" t="n"/>
      <c r="TMT50" s="406" t="n"/>
      <c r="TMU50" s="406" t="n"/>
      <c r="TMV50" s="406" t="n"/>
      <c r="TMW50" s="406" t="n"/>
      <c r="TMX50" s="406" t="n"/>
      <c r="TMY50" s="406" t="n"/>
      <c r="TMZ50" s="406" t="n"/>
      <c r="TNA50" s="406" t="n"/>
      <c r="TNB50" s="406" t="n"/>
      <c r="TNC50" s="406" t="n"/>
      <c r="TND50" s="406" t="n"/>
      <c r="TNE50" s="406" t="n"/>
      <c r="TNF50" s="406" t="n"/>
      <c r="TNG50" s="406" t="n"/>
      <c r="TNH50" s="406" t="n"/>
      <c r="TNI50" s="406" t="n"/>
      <c r="TNJ50" s="406" t="n"/>
      <c r="TNK50" s="406" t="n"/>
      <c r="TNL50" s="406" t="n"/>
      <c r="TNM50" s="406" t="n"/>
      <c r="TNN50" s="406" t="n"/>
      <c r="TNO50" s="406" t="n"/>
      <c r="TNP50" s="406" t="n"/>
      <c r="TNQ50" s="406" t="n"/>
      <c r="TNR50" s="406" t="n"/>
      <c r="TNS50" s="406" t="n"/>
      <c r="TNT50" s="406" t="n"/>
      <c r="TNU50" s="406" t="n"/>
      <c r="TNV50" s="406" t="n"/>
      <c r="TNW50" s="406" t="n"/>
      <c r="TNX50" s="406" t="n"/>
      <c r="TNY50" s="406" t="n"/>
      <c r="TNZ50" s="406" t="n"/>
      <c r="TOA50" s="406" t="n"/>
      <c r="TOB50" s="406" t="n"/>
      <c r="TOC50" s="406" t="n"/>
      <c r="TOD50" s="406" t="n"/>
      <c r="TOE50" s="406" t="n"/>
      <c r="TOF50" s="406" t="n"/>
      <c r="TOG50" s="406" t="n"/>
      <c r="TOH50" s="406" t="n"/>
      <c r="TOI50" s="406" t="n"/>
      <c r="TOJ50" s="406" t="n"/>
      <c r="TOK50" s="406" t="n"/>
      <c r="TOL50" s="406" t="n"/>
      <c r="TOM50" s="406" t="n"/>
      <c r="TON50" s="406" t="n"/>
      <c r="TOO50" s="406" t="n"/>
      <c r="TOP50" s="406" t="n"/>
      <c r="TOQ50" s="406" t="n"/>
      <c r="TOR50" s="406" t="n"/>
      <c r="TOS50" s="406" t="n"/>
      <c r="TOT50" s="406" t="n"/>
      <c r="TOU50" s="406" t="n"/>
      <c r="TOV50" s="406" t="n"/>
      <c r="TOW50" s="406" t="n"/>
      <c r="TOX50" s="406" t="n"/>
      <c r="TOY50" s="406" t="n"/>
      <c r="TOZ50" s="406" t="n"/>
      <c r="TPA50" s="406" t="n"/>
      <c r="TPB50" s="406" t="n"/>
      <c r="TPC50" s="406" t="n"/>
      <c r="TPD50" s="406" t="n"/>
      <c r="TPE50" s="406" t="n"/>
      <c r="TPF50" s="406" t="n"/>
      <c r="TPG50" s="406" t="n"/>
      <c r="TPH50" s="406" t="n"/>
      <c r="TPI50" s="406" t="n"/>
      <c r="TPJ50" s="406" t="n"/>
      <c r="TPK50" s="406" t="n"/>
      <c r="TPL50" s="406" t="n"/>
      <c r="TPM50" s="406" t="n"/>
      <c r="TPN50" s="406" t="n"/>
      <c r="TPO50" s="406" t="n"/>
      <c r="TPP50" s="406" t="n"/>
      <c r="TPQ50" s="406" t="n"/>
      <c r="TPR50" s="406" t="n"/>
      <c r="TPS50" s="406" t="n"/>
      <c r="TPT50" s="406" t="n"/>
      <c r="TPU50" s="406" t="n"/>
      <c r="TPV50" s="406" t="n"/>
      <c r="TPW50" s="406" t="n"/>
      <c r="TPX50" s="406" t="n"/>
      <c r="TPY50" s="406" t="n"/>
      <c r="TPZ50" s="406" t="n"/>
      <c r="TQA50" s="406" t="n"/>
      <c r="TQB50" s="406" t="n"/>
      <c r="TQC50" s="406" t="n"/>
      <c r="TQD50" s="406" t="n"/>
      <c r="TQE50" s="406" t="n"/>
      <c r="TQF50" s="406" t="n"/>
      <c r="TQG50" s="406" t="n"/>
      <c r="TQH50" s="406" t="n"/>
      <c r="TQI50" s="406" t="n"/>
      <c r="TQJ50" s="406" t="n"/>
      <c r="TQK50" s="406" t="n"/>
      <c r="TQL50" s="406" t="n"/>
      <c r="TQM50" s="406" t="n"/>
      <c r="TQN50" s="406" t="n"/>
      <c r="TQO50" s="406" t="n"/>
      <c r="TQP50" s="406" t="n"/>
      <c r="TQQ50" s="406" t="n"/>
      <c r="TQR50" s="406" t="n"/>
      <c r="TQS50" s="406" t="n"/>
      <c r="TQT50" s="406" t="n"/>
      <c r="TQU50" s="406" t="n"/>
      <c r="TQV50" s="406" t="n"/>
      <c r="TQW50" s="406" t="n"/>
      <c r="TQX50" s="406" t="n"/>
      <c r="TQY50" s="406" t="n"/>
      <c r="TQZ50" s="406" t="n"/>
      <c r="TRA50" s="406" t="n"/>
      <c r="TRB50" s="406" t="n"/>
      <c r="TRC50" s="406" t="n"/>
      <c r="TRD50" s="406" t="n"/>
      <c r="TRE50" s="406" t="n"/>
      <c r="TRF50" s="406" t="n"/>
      <c r="TRG50" s="406" t="n"/>
      <c r="TRH50" s="406" t="n"/>
      <c r="TRI50" s="406" t="n"/>
      <c r="TRJ50" s="406" t="n"/>
      <c r="TRK50" s="406" t="n"/>
      <c r="TRL50" s="406" t="n"/>
      <c r="TRM50" s="406" t="n"/>
      <c r="TRN50" s="406" t="n"/>
      <c r="TRO50" s="406" t="n"/>
      <c r="TRP50" s="406" t="n"/>
      <c r="TRQ50" s="406" t="n"/>
      <c r="TRR50" s="406" t="n"/>
      <c r="TRS50" s="406" t="n"/>
      <c r="TRT50" s="406" t="n"/>
      <c r="TRU50" s="406" t="n"/>
      <c r="TRV50" s="406" t="n"/>
      <c r="TRW50" s="406" t="n"/>
      <c r="TRX50" s="406" t="n"/>
      <c r="TRY50" s="406" t="n"/>
      <c r="TRZ50" s="406" t="n"/>
      <c r="TSA50" s="406" t="n"/>
      <c r="TSB50" s="406" t="n"/>
      <c r="TSC50" s="406" t="n"/>
      <c r="TSD50" s="406" t="n"/>
      <c r="TSE50" s="406" t="n"/>
      <c r="TSF50" s="406" t="n"/>
      <c r="TSG50" s="406" t="n"/>
      <c r="TSH50" s="406" t="n"/>
      <c r="TSI50" s="406" t="n"/>
      <c r="TSJ50" s="406" t="n"/>
      <c r="TSK50" s="406" t="n"/>
      <c r="TSL50" s="406" t="n"/>
      <c r="TSM50" s="406" t="n"/>
      <c r="TSN50" s="406" t="n"/>
      <c r="TSO50" s="406" t="n"/>
      <c r="TSP50" s="406" t="n"/>
      <c r="TSQ50" s="406" t="n"/>
      <c r="TSR50" s="406" t="n"/>
      <c r="TSS50" s="406" t="n"/>
      <c r="TST50" s="406" t="n"/>
      <c r="TSU50" s="406" t="n"/>
      <c r="TSV50" s="406" t="n"/>
      <c r="TSW50" s="406" t="n"/>
      <c r="TSX50" s="406" t="n"/>
      <c r="TSY50" s="406" t="n"/>
      <c r="TSZ50" s="406" t="n"/>
      <c r="TTA50" s="406" t="n"/>
      <c r="TTB50" s="406" t="n"/>
      <c r="TTC50" s="406" t="n"/>
      <c r="TTD50" s="406" t="n"/>
      <c r="TTE50" s="406" t="n"/>
      <c r="TTF50" s="406" t="n"/>
      <c r="TTG50" s="406" t="n"/>
      <c r="TTH50" s="406" t="n"/>
      <c r="TTI50" s="406" t="n"/>
      <c r="TTJ50" s="406" t="n"/>
      <c r="TTK50" s="406" t="n"/>
      <c r="TTL50" s="406" t="n"/>
      <c r="TTM50" s="406" t="n"/>
      <c r="TTN50" s="406" t="n"/>
      <c r="TTO50" s="406" t="n"/>
      <c r="TTP50" s="406" t="n"/>
      <c r="TTQ50" s="406" t="n"/>
      <c r="TTR50" s="406" t="n"/>
      <c r="TTS50" s="406" t="n"/>
      <c r="TTT50" s="406" t="n"/>
      <c r="TTU50" s="406" t="n"/>
      <c r="TTV50" s="406" t="n"/>
      <c r="TTW50" s="406" t="n"/>
      <c r="TTX50" s="406" t="n"/>
      <c r="TTY50" s="406" t="n"/>
      <c r="TTZ50" s="406" t="n"/>
      <c r="TUA50" s="406" t="n"/>
      <c r="TUB50" s="406" t="n"/>
      <c r="TUC50" s="406" t="n"/>
      <c r="TUD50" s="406" t="n"/>
      <c r="TUE50" s="406" t="n"/>
      <c r="TUF50" s="406" t="n"/>
      <c r="TUG50" s="406" t="n"/>
      <c r="TUH50" s="406" t="n"/>
      <c r="TUI50" s="406" t="n"/>
      <c r="TUJ50" s="406" t="n"/>
      <c r="TUK50" s="406" t="n"/>
      <c r="TUL50" s="406" t="n"/>
      <c r="TUM50" s="406" t="n"/>
      <c r="TUN50" s="406" t="n"/>
      <c r="TUO50" s="406" t="n"/>
      <c r="TUP50" s="406" t="n"/>
      <c r="TUQ50" s="406" t="n"/>
      <c r="TUR50" s="406" t="n"/>
      <c r="TUS50" s="406" t="n"/>
      <c r="TUT50" s="406" t="n"/>
      <c r="TUU50" s="406" t="n"/>
      <c r="TUV50" s="406" t="n"/>
      <c r="TUW50" s="406" t="n"/>
      <c r="TUX50" s="406" t="n"/>
      <c r="TUY50" s="406" t="n"/>
      <c r="TUZ50" s="406" t="n"/>
      <c r="TVA50" s="406" t="n"/>
      <c r="TVB50" s="406" t="n"/>
      <c r="TVC50" s="406" t="n"/>
      <c r="TVD50" s="406" t="n"/>
      <c r="TVE50" s="406" t="n"/>
      <c r="TVF50" s="406" t="n"/>
      <c r="TVG50" s="406" t="n"/>
      <c r="TVH50" s="406" t="n"/>
      <c r="TVI50" s="406" t="n"/>
      <c r="TVJ50" s="406" t="n"/>
      <c r="TVK50" s="406" t="n"/>
      <c r="TVL50" s="406" t="n"/>
      <c r="TVM50" s="406" t="n"/>
      <c r="TVN50" s="406" t="n"/>
      <c r="TVO50" s="406" t="n"/>
      <c r="TVP50" s="406" t="n"/>
      <c r="TVQ50" s="406" t="n"/>
      <c r="TVR50" s="406" t="n"/>
      <c r="TVS50" s="406" t="n"/>
      <c r="TVT50" s="406" t="n"/>
      <c r="TVU50" s="406" t="n"/>
      <c r="TVV50" s="406" t="n"/>
      <c r="TVW50" s="406" t="n"/>
      <c r="TVX50" s="406" t="n"/>
      <c r="TVY50" s="406" t="n"/>
      <c r="TVZ50" s="406" t="n"/>
      <c r="TWA50" s="406" t="n"/>
      <c r="TWB50" s="406" t="n"/>
      <c r="TWC50" s="406" t="n"/>
      <c r="TWD50" s="406" t="n"/>
      <c r="TWE50" s="406" t="n"/>
      <c r="TWF50" s="406" t="n"/>
      <c r="TWG50" s="406" t="n"/>
      <c r="TWH50" s="406" t="n"/>
      <c r="TWI50" s="406" t="n"/>
      <c r="TWJ50" s="406" t="n"/>
      <c r="TWK50" s="406" t="n"/>
      <c r="TWL50" s="406" t="n"/>
      <c r="TWM50" s="406" t="n"/>
      <c r="TWN50" s="406" t="n"/>
      <c r="TWO50" s="406" t="n"/>
      <c r="TWP50" s="406" t="n"/>
      <c r="TWQ50" s="406" t="n"/>
      <c r="TWR50" s="406" t="n"/>
      <c r="TWS50" s="406" t="n"/>
      <c r="TWT50" s="406" t="n"/>
      <c r="TWU50" s="406" t="n"/>
      <c r="TWV50" s="406" t="n"/>
      <c r="TWW50" s="406" t="n"/>
      <c r="TWX50" s="406" t="n"/>
      <c r="TWY50" s="406" t="n"/>
      <c r="TWZ50" s="406" t="n"/>
      <c r="TXA50" s="406" t="n"/>
      <c r="TXB50" s="406" t="n"/>
      <c r="TXC50" s="406" t="n"/>
      <c r="TXD50" s="406" t="n"/>
      <c r="TXE50" s="406" t="n"/>
      <c r="TXF50" s="406" t="n"/>
      <c r="TXG50" s="406" t="n"/>
      <c r="TXH50" s="406" t="n"/>
      <c r="TXI50" s="406" t="n"/>
      <c r="TXJ50" s="406" t="n"/>
      <c r="TXK50" s="406" t="n"/>
      <c r="TXL50" s="406" t="n"/>
      <c r="TXM50" s="406" t="n"/>
      <c r="TXN50" s="406" t="n"/>
      <c r="TXO50" s="406" t="n"/>
      <c r="TXP50" s="406" t="n"/>
      <c r="TXQ50" s="406" t="n"/>
      <c r="TXR50" s="406" t="n"/>
      <c r="TXS50" s="406" t="n"/>
      <c r="TXT50" s="406" t="n"/>
      <c r="TXU50" s="406" t="n"/>
      <c r="TXV50" s="406" t="n"/>
      <c r="TXW50" s="406" t="n"/>
      <c r="TXX50" s="406" t="n"/>
      <c r="TXY50" s="406" t="n"/>
      <c r="TXZ50" s="406" t="n"/>
      <c r="TYA50" s="406" t="n"/>
      <c r="TYB50" s="406" t="n"/>
      <c r="TYC50" s="406" t="n"/>
      <c r="TYD50" s="406" t="n"/>
      <c r="TYE50" s="406" t="n"/>
      <c r="TYF50" s="406" t="n"/>
      <c r="TYG50" s="406" t="n"/>
      <c r="TYH50" s="406" t="n"/>
      <c r="TYI50" s="406" t="n"/>
      <c r="TYJ50" s="406" t="n"/>
      <c r="TYK50" s="406" t="n"/>
      <c r="TYL50" s="406" t="n"/>
      <c r="TYM50" s="406" t="n"/>
      <c r="TYN50" s="406" t="n"/>
      <c r="TYO50" s="406" t="n"/>
      <c r="TYP50" s="406" t="n"/>
      <c r="TYQ50" s="406" t="n"/>
      <c r="TYR50" s="406" t="n"/>
      <c r="TYS50" s="406" t="n"/>
      <c r="TYT50" s="406" t="n"/>
      <c r="TYU50" s="406" t="n"/>
      <c r="TYV50" s="406" t="n"/>
      <c r="TYW50" s="406" t="n"/>
      <c r="TYX50" s="406" t="n"/>
      <c r="TYY50" s="406" t="n"/>
      <c r="TYZ50" s="406" t="n"/>
      <c r="TZA50" s="406" t="n"/>
      <c r="TZB50" s="406" t="n"/>
      <c r="TZC50" s="406" t="n"/>
      <c r="TZD50" s="406" t="n"/>
      <c r="TZE50" s="406" t="n"/>
      <c r="TZF50" s="406" t="n"/>
      <c r="TZG50" s="406" t="n"/>
      <c r="TZH50" s="406" t="n"/>
      <c r="TZI50" s="406" t="n"/>
      <c r="TZJ50" s="406" t="n"/>
      <c r="TZK50" s="406" t="n"/>
      <c r="TZL50" s="406" t="n"/>
      <c r="TZM50" s="406" t="n"/>
      <c r="TZN50" s="406" t="n"/>
      <c r="TZO50" s="406" t="n"/>
      <c r="TZP50" s="406" t="n"/>
      <c r="TZQ50" s="406" t="n"/>
      <c r="TZR50" s="406" t="n"/>
      <c r="TZS50" s="406" t="n"/>
      <c r="TZT50" s="406" t="n"/>
      <c r="TZU50" s="406" t="n"/>
      <c r="TZV50" s="406" t="n"/>
      <c r="TZW50" s="406" t="n"/>
      <c r="TZX50" s="406" t="n"/>
      <c r="TZY50" s="406" t="n"/>
      <c r="TZZ50" s="406" t="n"/>
      <c r="UAA50" s="406" t="n"/>
      <c r="UAB50" s="406" t="n"/>
      <c r="UAC50" s="406" t="n"/>
      <c r="UAD50" s="406" t="n"/>
      <c r="UAE50" s="406" t="n"/>
      <c r="UAF50" s="406" t="n"/>
      <c r="UAG50" s="406" t="n"/>
      <c r="UAH50" s="406" t="n"/>
      <c r="UAI50" s="406" t="n"/>
      <c r="UAJ50" s="406" t="n"/>
      <c r="UAK50" s="406" t="n"/>
      <c r="UAL50" s="406" t="n"/>
      <c r="UAM50" s="406" t="n"/>
      <c r="UAN50" s="406" t="n"/>
      <c r="UAO50" s="406" t="n"/>
      <c r="UAP50" s="406" t="n"/>
      <c r="UAQ50" s="406" t="n"/>
      <c r="UAR50" s="406" t="n"/>
      <c r="UAS50" s="406" t="n"/>
      <c r="UAT50" s="406" t="n"/>
      <c r="UAU50" s="406" t="n"/>
      <c r="UAV50" s="406" t="n"/>
      <c r="UAW50" s="406" t="n"/>
      <c r="UAX50" s="406" t="n"/>
      <c r="UAY50" s="406" t="n"/>
      <c r="UAZ50" s="406" t="n"/>
      <c r="UBA50" s="406" t="n"/>
      <c r="UBB50" s="406" t="n"/>
      <c r="UBC50" s="406" t="n"/>
      <c r="UBD50" s="406" t="n"/>
      <c r="UBE50" s="406" t="n"/>
      <c r="UBF50" s="406" t="n"/>
      <c r="UBG50" s="406" t="n"/>
      <c r="UBH50" s="406" t="n"/>
      <c r="UBI50" s="406" t="n"/>
      <c r="UBJ50" s="406" t="n"/>
      <c r="UBK50" s="406" t="n"/>
      <c r="UBL50" s="406" t="n"/>
      <c r="UBM50" s="406" t="n"/>
      <c r="UBN50" s="406" t="n"/>
      <c r="UBO50" s="406" t="n"/>
      <c r="UBP50" s="406" t="n"/>
      <c r="UBQ50" s="406" t="n"/>
      <c r="UBR50" s="406" t="n"/>
      <c r="UBS50" s="406" t="n"/>
      <c r="UBT50" s="406" t="n"/>
      <c r="UBU50" s="406" t="n"/>
      <c r="UBV50" s="406" t="n"/>
      <c r="UBW50" s="406" t="n"/>
      <c r="UBX50" s="406" t="n"/>
      <c r="UBY50" s="406" t="n"/>
      <c r="UBZ50" s="406" t="n"/>
      <c r="UCA50" s="406" t="n"/>
      <c r="UCB50" s="406" t="n"/>
      <c r="UCC50" s="406" t="n"/>
      <c r="UCD50" s="406" t="n"/>
      <c r="UCE50" s="406" t="n"/>
      <c r="UCF50" s="406" t="n"/>
      <c r="UCG50" s="406" t="n"/>
      <c r="UCH50" s="406" t="n"/>
      <c r="UCI50" s="406" t="n"/>
      <c r="UCJ50" s="406" t="n"/>
      <c r="UCK50" s="406" t="n"/>
      <c r="UCL50" s="406" t="n"/>
      <c r="UCM50" s="406" t="n"/>
      <c r="UCN50" s="406" t="n"/>
      <c r="UCO50" s="406" t="n"/>
      <c r="UCP50" s="406" t="n"/>
      <c r="UCQ50" s="406" t="n"/>
      <c r="UCR50" s="406" t="n"/>
      <c r="UCS50" s="406" t="n"/>
      <c r="UCT50" s="406" t="n"/>
      <c r="UCU50" s="406" t="n"/>
      <c r="UCV50" s="406" t="n"/>
      <c r="UCW50" s="406" t="n"/>
      <c r="UCX50" s="406" t="n"/>
      <c r="UCY50" s="406" t="n"/>
      <c r="UCZ50" s="406" t="n"/>
      <c r="UDA50" s="406" t="n"/>
      <c r="UDB50" s="406" t="n"/>
      <c r="UDC50" s="406" t="n"/>
      <c r="UDD50" s="406" t="n"/>
      <c r="UDE50" s="406" t="n"/>
      <c r="UDF50" s="406" t="n"/>
      <c r="UDG50" s="406" t="n"/>
      <c r="UDH50" s="406" t="n"/>
      <c r="UDI50" s="406" t="n"/>
      <c r="UDJ50" s="406" t="n"/>
      <c r="UDK50" s="406" t="n"/>
      <c r="UDL50" s="406" t="n"/>
      <c r="UDM50" s="406" t="n"/>
      <c r="UDN50" s="406" t="n"/>
      <c r="UDO50" s="406" t="n"/>
      <c r="UDP50" s="406" t="n"/>
      <c r="UDQ50" s="406" t="n"/>
      <c r="UDR50" s="406" t="n"/>
      <c r="UDS50" s="406" t="n"/>
      <c r="UDT50" s="406" t="n"/>
      <c r="UDU50" s="406" t="n"/>
      <c r="UDV50" s="406" t="n"/>
      <c r="UDW50" s="406" t="n"/>
      <c r="UDX50" s="406" t="n"/>
      <c r="UDY50" s="406" t="n"/>
      <c r="UDZ50" s="406" t="n"/>
      <c r="UEA50" s="406" t="n"/>
      <c r="UEB50" s="406" t="n"/>
      <c r="UEC50" s="406" t="n"/>
      <c r="UED50" s="406" t="n"/>
      <c r="UEE50" s="406" t="n"/>
      <c r="UEF50" s="406" t="n"/>
      <c r="UEG50" s="406" t="n"/>
      <c r="UEH50" s="406" t="n"/>
      <c r="UEI50" s="406" t="n"/>
      <c r="UEJ50" s="406" t="n"/>
      <c r="UEK50" s="406" t="n"/>
      <c r="UEL50" s="406" t="n"/>
      <c r="UEM50" s="406" t="n"/>
      <c r="UEN50" s="406" t="n"/>
      <c r="UEO50" s="406" t="n"/>
      <c r="UEP50" s="406" t="n"/>
      <c r="UEQ50" s="406" t="n"/>
      <c r="UER50" s="406" t="n"/>
      <c r="UES50" s="406" t="n"/>
      <c r="UET50" s="406" t="n"/>
      <c r="UEU50" s="406" t="n"/>
      <c r="UEV50" s="406" t="n"/>
      <c r="UEW50" s="406" t="n"/>
      <c r="UEX50" s="406" t="n"/>
      <c r="UEY50" s="406" t="n"/>
      <c r="UEZ50" s="406" t="n"/>
      <c r="UFA50" s="406" t="n"/>
      <c r="UFB50" s="406" t="n"/>
      <c r="UFC50" s="406" t="n"/>
      <c r="UFD50" s="406" t="n"/>
      <c r="UFE50" s="406" t="n"/>
      <c r="UFF50" s="406" t="n"/>
      <c r="UFG50" s="406" t="n"/>
      <c r="UFH50" s="406" t="n"/>
      <c r="UFI50" s="406" t="n"/>
      <c r="UFJ50" s="406" t="n"/>
      <c r="UFK50" s="406" t="n"/>
      <c r="UFL50" s="406" t="n"/>
      <c r="UFM50" s="406" t="n"/>
      <c r="UFN50" s="406" t="n"/>
      <c r="UFO50" s="406" t="n"/>
      <c r="UFP50" s="406" t="n"/>
      <c r="UFQ50" s="406" t="n"/>
      <c r="UFR50" s="406" t="n"/>
      <c r="UFS50" s="406" t="n"/>
      <c r="UFT50" s="406" t="n"/>
      <c r="UFU50" s="406" t="n"/>
      <c r="UFV50" s="406" t="n"/>
      <c r="UFW50" s="406" t="n"/>
      <c r="UFX50" s="406" t="n"/>
      <c r="UFY50" s="406" t="n"/>
      <c r="UFZ50" s="406" t="n"/>
      <c r="UGA50" s="406" t="n"/>
      <c r="UGB50" s="406" t="n"/>
      <c r="UGC50" s="406" t="n"/>
      <c r="UGD50" s="406" t="n"/>
      <c r="UGE50" s="406" t="n"/>
      <c r="UGF50" s="406" t="n"/>
      <c r="UGG50" s="406" t="n"/>
      <c r="UGH50" s="406" t="n"/>
      <c r="UGI50" s="406" t="n"/>
      <c r="UGJ50" s="406" t="n"/>
      <c r="UGK50" s="406" t="n"/>
      <c r="UGL50" s="406" t="n"/>
      <c r="UGM50" s="406" t="n"/>
      <c r="UGN50" s="406" t="n"/>
      <c r="UGO50" s="406" t="n"/>
      <c r="UGP50" s="406" t="n"/>
      <c r="UGQ50" s="406" t="n"/>
      <c r="UGR50" s="406" t="n"/>
      <c r="UGS50" s="406" t="n"/>
      <c r="UGT50" s="406" t="n"/>
      <c r="UGU50" s="406" t="n"/>
      <c r="UGV50" s="406" t="n"/>
      <c r="UGW50" s="406" t="n"/>
      <c r="UGX50" s="406" t="n"/>
      <c r="UGY50" s="406" t="n"/>
      <c r="UGZ50" s="406" t="n"/>
      <c r="UHA50" s="406" t="n"/>
      <c r="UHB50" s="406" t="n"/>
      <c r="UHC50" s="406" t="n"/>
      <c r="UHD50" s="406" t="n"/>
      <c r="UHE50" s="406" t="n"/>
      <c r="UHF50" s="406" t="n"/>
      <c r="UHG50" s="406" t="n"/>
      <c r="UHH50" s="406" t="n"/>
      <c r="UHI50" s="406" t="n"/>
      <c r="UHJ50" s="406" t="n"/>
      <c r="UHK50" s="406" t="n"/>
      <c r="UHL50" s="406" t="n"/>
      <c r="UHM50" s="406" t="n"/>
      <c r="UHN50" s="406" t="n"/>
      <c r="UHO50" s="406" t="n"/>
      <c r="UHP50" s="406" t="n"/>
      <c r="UHQ50" s="406" t="n"/>
      <c r="UHR50" s="406" t="n"/>
      <c r="UHS50" s="406" t="n"/>
      <c r="UHT50" s="406" t="n"/>
      <c r="UHU50" s="406" t="n"/>
      <c r="UHV50" s="406" t="n"/>
      <c r="UHW50" s="406" t="n"/>
      <c r="UHX50" s="406" t="n"/>
      <c r="UHY50" s="406" t="n"/>
      <c r="UHZ50" s="406" t="n"/>
      <c r="UIA50" s="406" t="n"/>
      <c r="UIB50" s="406" t="n"/>
      <c r="UIC50" s="406" t="n"/>
      <c r="UID50" s="406" t="n"/>
      <c r="UIE50" s="406" t="n"/>
      <c r="UIF50" s="406" t="n"/>
      <c r="UIG50" s="406" t="n"/>
      <c r="UIH50" s="406" t="n"/>
      <c r="UII50" s="406" t="n"/>
      <c r="UIJ50" s="406" t="n"/>
      <c r="UIK50" s="406" t="n"/>
      <c r="UIL50" s="406" t="n"/>
      <c r="UIM50" s="406" t="n"/>
      <c r="UIN50" s="406" t="n"/>
      <c r="UIO50" s="406" t="n"/>
      <c r="UIP50" s="406" t="n"/>
      <c r="UIQ50" s="406" t="n"/>
      <c r="UIR50" s="406" t="n"/>
      <c r="UIS50" s="406" t="n"/>
      <c r="UIT50" s="406" t="n"/>
      <c r="UIU50" s="406" t="n"/>
      <c r="UIV50" s="406" t="n"/>
      <c r="UIW50" s="406" t="n"/>
      <c r="UIX50" s="406" t="n"/>
      <c r="UIY50" s="406" t="n"/>
      <c r="UIZ50" s="406" t="n"/>
      <c r="UJA50" s="406" t="n"/>
      <c r="UJB50" s="406" t="n"/>
      <c r="UJC50" s="406" t="n"/>
      <c r="UJD50" s="406" t="n"/>
      <c r="UJE50" s="406" t="n"/>
      <c r="UJF50" s="406" t="n"/>
      <c r="UJG50" s="406" t="n"/>
      <c r="UJH50" s="406" t="n"/>
      <c r="UJI50" s="406" t="n"/>
      <c r="UJJ50" s="406" t="n"/>
      <c r="UJK50" s="406" t="n"/>
      <c r="UJL50" s="406" t="n"/>
      <c r="UJM50" s="406" t="n"/>
      <c r="UJN50" s="406" t="n"/>
      <c r="UJO50" s="406" t="n"/>
      <c r="UJP50" s="406" t="n"/>
      <c r="UJQ50" s="406" t="n"/>
      <c r="UJR50" s="406" t="n"/>
      <c r="UJS50" s="406" t="n"/>
      <c r="UJT50" s="406" t="n"/>
      <c r="UJU50" s="406" t="n"/>
      <c r="UJV50" s="406" t="n"/>
      <c r="UJW50" s="406" t="n"/>
      <c r="UJX50" s="406" t="n"/>
      <c r="UJY50" s="406" t="n"/>
      <c r="UJZ50" s="406" t="n"/>
      <c r="UKA50" s="406" t="n"/>
      <c r="UKB50" s="406" t="n"/>
      <c r="UKC50" s="406" t="n"/>
      <c r="UKD50" s="406" t="n"/>
      <c r="UKE50" s="406" t="n"/>
      <c r="UKF50" s="406" t="n"/>
      <c r="UKG50" s="406" t="n"/>
      <c r="UKH50" s="406" t="n"/>
      <c r="UKI50" s="406" t="n"/>
      <c r="UKJ50" s="406" t="n"/>
      <c r="UKK50" s="406" t="n"/>
      <c r="UKL50" s="406" t="n"/>
      <c r="UKM50" s="406" t="n"/>
      <c r="UKN50" s="406" t="n"/>
      <c r="UKO50" s="406" t="n"/>
      <c r="UKP50" s="406" t="n"/>
      <c r="UKQ50" s="406" t="n"/>
      <c r="UKR50" s="406" t="n"/>
      <c r="UKS50" s="406" t="n"/>
      <c r="UKT50" s="406" t="n"/>
      <c r="UKU50" s="406" t="n"/>
      <c r="UKV50" s="406" t="n"/>
      <c r="UKW50" s="406" t="n"/>
      <c r="UKX50" s="406" t="n"/>
      <c r="UKY50" s="406" t="n"/>
      <c r="UKZ50" s="406" t="n"/>
      <c r="ULA50" s="406" t="n"/>
      <c r="ULB50" s="406" t="n"/>
      <c r="ULC50" s="406" t="n"/>
      <c r="ULD50" s="406" t="n"/>
      <c r="ULE50" s="406" t="n"/>
      <c r="ULF50" s="406" t="n"/>
      <c r="ULG50" s="406" t="n"/>
      <c r="ULH50" s="406" t="n"/>
      <c r="ULI50" s="406" t="n"/>
      <c r="ULJ50" s="406" t="n"/>
      <c r="ULK50" s="406" t="n"/>
      <c r="ULL50" s="406" t="n"/>
      <c r="ULM50" s="406" t="n"/>
      <c r="ULN50" s="406" t="n"/>
      <c r="ULO50" s="406" t="n"/>
      <c r="ULP50" s="406" t="n"/>
      <c r="ULQ50" s="406" t="n"/>
      <c r="ULR50" s="406" t="n"/>
      <c r="ULS50" s="406" t="n"/>
      <c r="ULT50" s="406" t="n"/>
      <c r="ULU50" s="406" t="n"/>
      <c r="ULV50" s="406" t="n"/>
      <c r="ULW50" s="406" t="n"/>
      <c r="ULX50" s="406" t="n"/>
      <c r="ULY50" s="406" t="n"/>
      <c r="ULZ50" s="406" t="n"/>
      <c r="UMA50" s="406" t="n"/>
      <c r="UMB50" s="406" t="n"/>
      <c r="UMC50" s="406" t="n"/>
      <c r="UMD50" s="406" t="n"/>
      <c r="UME50" s="406" t="n"/>
      <c r="UMF50" s="406" t="n"/>
      <c r="UMG50" s="406" t="n"/>
      <c r="UMH50" s="406" t="n"/>
      <c r="UMI50" s="406" t="n"/>
      <c r="UMJ50" s="406" t="n"/>
      <c r="UMK50" s="406" t="n"/>
      <c r="UML50" s="406" t="n"/>
      <c r="UMM50" s="406" t="n"/>
      <c r="UMN50" s="406" t="n"/>
      <c r="UMO50" s="406" t="n"/>
      <c r="UMP50" s="406" t="n"/>
      <c r="UMQ50" s="406" t="n"/>
      <c r="UMR50" s="406" t="n"/>
      <c r="UMS50" s="406" t="n"/>
      <c r="UMT50" s="406" t="n"/>
      <c r="UMU50" s="406" t="n"/>
      <c r="UMV50" s="406" t="n"/>
      <c r="UMW50" s="406" t="n"/>
      <c r="UMX50" s="406" t="n"/>
      <c r="UMY50" s="406" t="n"/>
      <c r="UMZ50" s="406" t="n"/>
      <c r="UNA50" s="406" t="n"/>
      <c r="UNB50" s="406" t="n"/>
      <c r="UNC50" s="406" t="n"/>
      <c r="UND50" s="406" t="n"/>
      <c r="UNE50" s="406" t="n"/>
      <c r="UNF50" s="406" t="n"/>
      <c r="UNG50" s="406" t="n"/>
      <c r="UNH50" s="406" t="n"/>
      <c r="UNI50" s="406" t="n"/>
      <c r="UNJ50" s="406" t="n"/>
      <c r="UNK50" s="406" t="n"/>
      <c r="UNL50" s="406" t="n"/>
      <c r="UNM50" s="406" t="n"/>
      <c r="UNN50" s="406" t="n"/>
      <c r="UNO50" s="406" t="n"/>
      <c r="UNP50" s="406" t="n"/>
      <c r="UNQ50" s="406" t="n"/>
      <c r="UNR50" s="406" t="n"/>
      <c r="UNS50" s="406" t="n"/>
      <c r="UNT50" s="406" t="n"/>
      <c r="UNU50" s="406" t="n"/>
      <c r="UNV50" s="406" t="n"/>
      <c r="UNW50" s="406" t="n"/>
      <c r="UNX50" s="406" t="n"/>
      <c r="UNY50" s="406" t="n"/>
      <c r="UNZ50" s="406" t="n"/>
      <c r="UOA50" s="406" t="n"/>
      <c r="UOB50" s="406" t="n"/>
      <c r="UOC50" s="406" t="n"/>
      <c r="UOD50" s="406" t="n"/>
      <c r="UOE50" s="406" t="n"/>
      <c r="UOF50" s="406" t="n"/>
      <c r="UOG50" s="406" t="n"/>
      <c r="UOH50" s="406" t="n"/>
      <c r="UOI50" s="406" t="n"/>
      <c r="UOJ50" s="406" t="n"/>
      <c r="UOK50" s="406" t="n"/>
      <c r="UOL50" s="406" t="n"/>
      <c r="UOM50" s="406" t="n"/>
      <c r="UON50" s="406" t="n"/>
      <c r="UOO50" s="406" t="n"/>
      <c r="UOP50" s="406" t="n"/>
      <c r="UOQ50" s="406" t="n"/>
      <c r="UOR50" s="406" t="n"/>
      <c r="UOS50" s="406" t="n"/>
      <c r="UOT50" s="406" t="n"/>
      <c r="UOU50" s="406" t="n"/>
      <c r="UOV50" s="406" t="n"/>
      <c r="UOW50" s="406" t="n"/>
      <c r="UOX50" s="406" t="n"/>
      <c r="UOY50" s="406" t="n"/>
      <c r="UOZ50" s="406" t="n"/>
      <c r="UPA50" s="406" t="n"/>
      <c r="UPB50" s="406" t="n"/>
      <c r="UPC50" s="406" t="n"/>
      <c r="UPD50" s="406" t="n"/>
      <c r="UPE50" s="406" t="n"/>
      <c r="UPF50" s="406" t="n"/>
      <c r="UPG50" s="406" t="n"/>
      <c r="UPH50" s="406" t="n"/>
      <c r="UPI50" s="406" t="n"/>
      <c r="UPJ50" s="406" t="n"/>
      <c r="UPK50" s="406" t="n"/>
      <c r="UPL50" s="406" t="n"/>
      <c r="UPM50" s="406" t="n"/>
      <c r="UPN50" s="406" t="n"/>
      <c r="UPO50" s="406" t="n"/>
      <c r="UPP50" s="406" t="n"/>
      <c r="UPQ50" s="406" t="n"/>
      <c r="UPR50" s="406" t="n"/>
      <c r="UPS50" s="406" t="n"/>
      <c r="UPT50" s="406" t="n"/>
      <c r="UPU50" s="406" t="n"/>
      <c r="UPV50" s="406" t="n"/>
      <c r="UPW50" s="406" t="n"/>
      <c r="UPX50" s="406" t="n"/>
      <c r="UPY50" s="406" t="n"/>
      <c r="UPZ50" s="406" t="n"/>
      <c r="UQA50" s="406" t="n"/>
      <c r="UQB50" s="406" t="n"/>
      <c r="UQC50" s="406" t="n"/>
      <c r="UQD50" s="406" t="n"/>
      <c r="UQE50" s="406" t="n"/>
      <c r="UQF50" s="406" t="n"/>
      <c r="UQG50" s="406" t="n"/>
      <c r="UQH50" s="406" t="n"/>
      <c r="UQI50" s="406" t="n"/>
      <c r="UQJ50" s="406" t="n"/>
      <c r="UQK50" s="406" t="n"/>
      <c r="UQL50" s="406" t="n"/>
      <c r="UQM50" s="406" t="n"/>
      <c r="UQN50" s="406" t="n"/>
      <c r="UQO50" s="406" t="n"/>
      <c r="UQP50" s="406" t="n"/>
      <c r="UQQ50" s="406" t="n"/>
      <c r="UQR50" s="406" t="n"/>
      <c r="UQS50" s="406" t="n"/>
      <c r="UQT50" s="406" t="n"/>
      <c r="UQU50" s="406" t="n"/>
      <c r="UQV50" s="406" t="n"/>
      <c r="UQW50" s="406" t="n"/>
      <c r="UQX50" s="406" t="n"/>
      <c r="UQY50" s="406" t="n"/>
      <c r="UQZ50" s="406" t="n"/>
      <c r="URA50" s="406" t="n"/>
      <c r="URB50" s="406" t="n"/>
      <c r="URC50" s="406" t="n"/>
      <c r="URD50" s="406" t="n"/>
      <c r="URE50" s="406" t="n"/>
      <c r="URF50" s="406" t="n"/>
      <c r="URG50" s="406" t="n"/>
      <c r="URH50" s="406" t="n"/>
      <c r="URI50" s="406" t="n"/>
      <c r="URJ50" s="406" t="n"/>
      <c r="URK50" s="406" t="n"/>
      <c r="URL50" s="406" t="n"/>
      <c r="URM50" s="406" t="n"/>
      <c r="URN50" s="406" t="n"/>
      <c r="URO50" s="406" t="n"/>
      <c r="URP50" s="406" t="n"/>
      <c r="URQ50" s="406" t="n"/>
      <c r="URR50" s="406" t="n"/>
      <c r="URS50" s="406" t="n"/>
      <c r="URT50" s="406" t="n"/>
      <c r="URU50" s="406" t="n"/>
      <c r="URV50" s="406" t="n"/>
      <c r="URW50" s="406" t="n"/>
      <c r="URX50" s="406" t="n"/>
      <c r="URY50" s="406" t="n"/>
      <c r="URZ50" s="406" t="n"/>
      <c r="USA50" s="406" t="n"/>
      <c r="USB50" s="406" t="n"/>
      <c r="USC50" s="406" t="n"/>
      <c r="USD50" s="406" t="n"/>
      <c r="USE50" s="406" t="n"/>
      <c r="USF50" s="406" t="n"/>
      <c r="USG50" s="406" t="n"/>
      <c r="USH50" s="406" t="n"/>
      <c r="USI50" s="406" t="n"/>
      <c r="USJ50" s="406" t="n"/>
      <c r="USK50" s="406" t="n"/>
      <c r="USL50" s="406" t="n"/>
      <c r="USM50" s="406" t="n"/>
      <c r="USN50" s="406" t="n"/>
      <c r="USO50" s="406" t="n"/>
      <c r="USP50" s="406" t="n"/>
      <c r="USQ50" s="406" t="n"/>
      <c r="USR50" s="406" t="n"/>
      <c r="USS50" s="406" t="n"/>
      <c r="UST50" s="406" t="n"/>
      <c r="USU50" s="406" t="n"/>
      <c r="USV50" s="406" t="n"/>
      <c r="USW50" s="406" t="n"/>
      <c r="USX50" s="406" t="n"/>
      <c r="USY50" s="406" t="n"/>
      <c r="USZ50" s="406" t="n"/>
      <c r="UTA50" s="406" t="n"/>
      <c r="UTB50" s="406" t="n"/>
      <c r="UTC50" s="406" t="n"/>
      <c r="UTD50" s="406" t="n"/>
      <c r="UTE50" s="406" t="n"/>
      <c r="UTF50" s="406" t="n"/>
      <c r="UTG50" s="406" t="n"/>
      <c r="UTH50" s="406" t="n"/>
      <c r="UTI50" s="406" t="n"/>
      <c r="UTJ50" s="406" t="n"/>
      <c r="UTK50" s="406" t="n"/>
      <c r="UTL50" s="406" t="n"/>
      <c r="UTM50" s="406" t="n"/>
      <c r="UTN50" s="406" t="n"/>
      <c r="UTO50" s="406" t="n"/>
      <c r="UTP50" s="406" t="n"/>
      <c r="UTQ50" s="406" t="n"/>
      <c r="UTR50" s="406" t="n"/>
      <c r="UTS50" s="406" t="n"/>
      <c r="UTT50" s="406" t="n"/>
      <c r="UTU50" s="406" t="n"/>
      <c r="UTV50" s="406" t="n"/>
      <c r="UTW50" s="406" t="n"/>
      <c r="UTX50" s="406" t="n"/>
      <c r="UTY50" s="406" t="n"/>
      <c r="UTZ50" s="406" t="n"/>
      <c r="UUA50" s="406" t="n"/>
      <c r="UUB50" s="406" t="n"/>
      <c r="UUC50" s="406" t="n"/>
      <c r="UUD50" s="406" t="n"/>
      <c r="UUE50" s="406" t="n"/>
      <c r="UUF50" s="406" t="n"/>
      <c r="UUG50" s="406" t="n"/>
      <c r="UUH50" s="406" t="n"/>
      <c r="UUI50" s="406" t="n"/>
      <c r="UUJ50" s="406" t="n"/>
      <c r="UUK50" s="406" t="n"/>
      <c r="UUL50" s="406" t="n"/>
      <c r="UUM50" s="406" t="n"/>
      <c r="UUN50" s="406" t="n"/>
      <c r="UUO50" s="406" t="n"/>
      <c r="UUP50" s="406" t="n"/>
      <c r="UUQ50" s="406" t="n"/>
      <c r="UUR50" s="406" t="n"/>
      <c r="UUS50" s="406" t="n"/>
      <c r="UUT50" s="406" t="n"/>
      <c r="UUU50" s="406" t="n"/>
      <c r="UUV50" s="406" t="n"/>
      <c r="UUW50" s="406" t="n"/>
      <c r="UUX50" s="406" t="n"/>
      <c r="UUY50" s="406" t="n"/>
      <c r="UUZ50" s="406" t="n"/>
      <c r="UVA50" s="406" t="n"/>
      <c r="UVB50" s="406" t="n"/>
      <c r="UVC50" s="406" t="n"/>
      <c r="UVD50" s="406" t="n"/>
      <c r="UVE50" s="406" t="n"/>
      <c r="UVF50" s="406" t="n"/>
      <c r="UVG50" s="406" t="n"/>
      <c r="UVH50" s="406" t="n"/>
      <c r="UVI50" s="406" t="n"/>
      <c r="UVJ50" s="406" t="n"/>
      <c r="UVK50" s="406" t="n"/>
      <c r="UVL50" s="406" t="n"/>
      <c r="UVM50" s="406" t="n"/>
      <c r="UVN50" s="406" t="n"/>
      <c r="UVO50" s="406" t="n"/>
      <c r="UVP50" s="406" t="n"/>
      <c r="UVQ50" s="406" t="n"/>
      <c r="UVR50" s="406" t="n"/>
      <c r="UVS50" s="406" t="n"/>
      <c r="UVT50" s="406" t="n"/>
      <c r="UVU50" s="406" t="n"/>
      <c r="UVV50" s="406" t="n"/>
      <c r="UVW50" s="406" t="n"/>
      <c r="UVX50" s="406" t="n"/>
      <c r="UVY50" s="406" t="n"/>
      <c r="UVZ50" s="406" t="n"/>
      <c r="UWA50" s="406" t="n"/>
      <c r="UWB50" s="406" t="n"/>
      <c r="UWC50" s="406" t="n"/>
      <c r="UWD50" s="406" t="n"/>
      <c r="UWE50" s="406" t="n"/>
      <c r="UWF50" s="406" t="n"/>
      <c r="UWG50" s="406" t="n"/>
      <c r="UWH50" s="406" t="n"/>
      <c r="UWI50" s="406" t="n"/>
      <c r="UWJ50" s="406" t="n"/>
      <c r="UWK50" s="406" t="n"/>
      <c r="UWL50" s="406" t="n"/>
      <c r="UWM50" s="406" t="n"/>
      <c r="UWN50" s="406" t="n"/>
      <c r="UWO50" s="406" t="n"/>
      <c r="UWP50" s="406" t="n"/>
      <c r="UWQ50" s="406" t="n"/>
      <c r="UWR50" s="406" t="n"/>
      <c r="UWS50" s="406" t="n"/>
      <c r="UWT50" s="406" t="n"/>
      <c r="UWU50" s="406" t="n"/>
      <c r="UWV50" s="406" t="n"/>
      <c r="UWW50" s="406" t="n"/>
      <c r="UWX50" s="406" t="n"/>
      <c r="UWY50" s="406" t="n"/>
      <c r="UWZ50" s="406" t="n"/>
      <c r="UXA50" s="406" t="n"/>
      <c r="UXB50" s="406" t="n"/>
      <c r="UXC50" s="406" t="n"/>
      <c r="UXD50" s="406" t="n"/>
      <c r="UXE50" s="406" t="n"/>
      <c r="UXF50" s="406" t="n"/>
      <c r="UXG50" s="406" t="n"/>
      <c r="UXH50" s="406" t="n"/>
      <c r="UXI50" s="406" t="n"/>
      <c r="UXJ50" s="406" t="n"/>
      <c r="UXK50" s="406" t="n"/>
      <c r="UXL50" s="406" t="n"/>
      <c r="UXM50" s="406" t="n"/>
      <c r="UXN50" s="406" t="n"/>
      <c r="UXO50" s="406" t="n"/>
      <c r="UXP50" s="406" t="n"/>
      <c r="UXQ50" s="406" t="n"/>
      <c r="UXR50" s="406" t="n"/>
      <c r="UXS50" s="406" t="n"/>
      <c r="UXT50" s="406" t="n"/>
      <c r="UXU50" s="406" t="n"/>
      <c r="UXV50" s="406" t="n"/>
      <c r="UXW50" s="406" t="n"/>
      <c r="UXX50" s="406" t="n"/>
      <c r="UXY50" s="406" t="n"/>
      <c r="UXZ50" s="406" t="n"/>
      <c r="UYA50" s="406" t="n"/>
      <c r="UYB50" s="406" t="n"/>
      <c r="UYC50" s="406" t="n"/>
      <c r="UYD50" s="406" t="n"/>
      <c r="UYE50" s="406" t="n"/>
      <c r="UYF50" s="406" t="n"/>
      <c r="UYG50" s="406" t="n"/>
      <c r="UYH50" s="406" t="n"/>
      <c r="UYI50" s="406" t="n"/>
      <c r="UYJ50" s="406" t="n"/>
      <c r="UYK50" s="406" t="n"/>
      <c r="UYL50" s="406" t="n"/>
      <c r="UYM50" s="406" t="n"/>
      <c r="UYN50" s="406" t="n"/>
      <c r="UYO50" s="406" t="n"/>
      <c r="UYP50" s="406" t="n"/>
      <c r="UYQ50" s="406" t="n"/>
      <c r="UYR50" s="406" t="n"/>
      <c r="UYS50" s="406" t="n"/>
      <c r="UYT50" s="406" t="n"/>
      <c r="UYU50" s="406" t="n"/>
      <c r="UYV50" s="406" t="n"/>
      <c r="UYW50" s="406" t="n"/>
      <c r="UYX50" s="406" t="n"/>
      <c r="UYY50" s="406" t="n"/>
      <c r="UYZ50" s="406" t="n"/>
      <c r="UZA50" s="406" t="n"/>
      <c r="UZB50" s="406" t="n"/>
      <c r="UZC50" s="406" t="n"/>
      <c r="UZD50" s="406" t="n"/>
      <c r="UZE50" s="406" t="n"/>
      <c r="UZF50" s="406" t="n"/>
      <c r="UZG50" s="406" t="n"/>
      <c r="UZH50" s="406" t="n"/>
      <c r="UZI50" s="406" t="n"/>
      <c r="UZJ50" s="406" t="n"/>
      <c r="UZK50" s="406" t="n"/>
      <c r="UZL50" s="406" t="n"/>
      <c r="UZM50" s="406" t="n"/>
      <c r="UZN50" s="406" t="n"/>
      <c r="UZO50" s="406" t="n"/>
      <c r="UZP50" s="406" t="n"/>
      <c r="UZQ50" s="406" t="n"/>
      <c r="UZR50" s="406" t="n"/>
      <c r="UZS50" s="406" t="n"/>
      <c r="UZT50" s="406" t="n"/>
      <c r="UZU50" s="406" t="n"/>
      <c r="UZV50" s="406" t="n"/>
      <c r="UZW50" s="406" t="n"/>
      <c r="UZX50" s="406" t="n"/>
      <c r="UZY50" s="406" t="n"/>
      <c r="UZZ50" s="406" t="n"/>
      <c r="VAA50" s="406" t="n"/>
      <c r="VAB50" s="406" t="n"/>
      <c r="VAC50" s="406" t="n"/>
      <c r="VAD50" s="406" t="n"/>
      <c r="VAE50" s="406" t="n"/>
      <c r="VAF50" s="406" t="n"/>
      <c r="VAG50" s="406" t="n"/>
      <c r="VAH50" s="406" t="n"/>
      <c r="VAI50" s="406" t="n"/>
      <c r="VAJ50" s="406" t="n"/>
      <c r="VAK50" s="406" t="n"/>
      <c r="VAL50" s="406" t="n"/>
      <c r="VAM50" s="406" t="n"/>
      <c r="VAN50" s="406" t="n"/>
      <c r="VAO50" s="406" t="n"/>
      <c r="VAP50" s="406" t="n"/>
      <c r="VAQ50" s="406" t="n"/>
      <c r="VAR50" s="406" t="n"/>
      <c r="VAS50" s="406" t="n"/>
      <c r="VAT50" s="406" t="n"/>
      <c r="VAU50" s="406" t="n"/>
      <c r="VAV50" s="406" t="n"/>
      <c r="VAW50" s="406" t="n"/>
      <c r="VAX50" s="406" t="n"/>
      <c r="VAY50" s="406" t="n"/>
      <c r="VAZ50" s="406" t="n"/>
      <c r="VBA50" s="406" t="n"/>
      <c r="VBB50" s="406" t="n"/>
      <c r="VBC50" s="406" t="n"/>
      <c r="VBD50" s="406" t="n"/>
      <c r="VBE50" s="406" t="n"/>
      <c r="VBF50" s="406" t="n"/>
      <c r="VBG50" s="406" t="n"/>
      <c r="VBH50" s="406" t="n"/>
      <c r="VBI50" s="406" t="n"/>
      <c r="VBJ50" s="406" t="n"/>
      <c r="VBK50" s="406" t="n"/>
      <c r="VBL50" s="406" t="n"/>
      <c r="VBM50" s="406" t="n"/>
      <c r="VBN50" s="406" t="n"/>
      <c r="VBO50" s="406" t="n"/>
      <c r="VBP50" s="406" t="n"/>
      <c r="VBQ50" s="406" t="n"/>
      <c r="VBR50" s="406" t="n"/>
      <c r="VBS50" s="406" t="n"/>
      <c r="VBT50" s="406" t="n"/>
      <c r="VBU50" s="406" t="n"/>
      <c r="VBV50" s="406" t="n"/>
      <c r="VBW50" s="406" t="n"/>
      <c r="VBX50" s="406" t="n"/>
      <c r="VBY50" s="406" t="n"/>
      <c r="VBZ50" s="406" t="n"/>
      <c r="VCA50" s="406" t="n"/>
      <c r="VCB50" s="406" t="n"/>
      <c r="VCC50" s="406" t="n"/>
      <c r="VCD50" s="406" t="n"/>
      <c r="VCE50" s="406" t="n"/>
      <c r="VCF50" s="406" t="n"/>
      <c r="VCG50" s="406" t="n"/>
      <c r="VCH50" s="406" t="n"/>
      <c r="VCI50" s="406" t="n"/>
      <c r="VCJ50" s="406" t="n"/>
      <c r="VCK50" s="406" t="n"/>
      <c r="VCL50" s="406" t="n"/>
      <c r="VCM50" s="406" t="n"/>
      <c r="VCN50" s="406" t="n"/>
      <c r="VCO50" s="406" t="n"/>
      <c r="VCP50" s="406" t="n"/>
      <c r="VCQ50" s="406" t="n"/>
      <c r="VCR50" s="406" t="n"/>
      <c r="VCS50" s="406" t="n"/>
      <c r="VCT50" s="406" t="n"/>
      <c r="VCU50" s="406" t="n"/>
      <c r="VCV50" s="406" t="n"/>
      <c r="VCW50" s="406" t="n"/>
      <c r="VCX50" s="406" t="n"/>
      <c r="VCY50" s="406" t="n"/>
      <c r="VCZ50" s="406" t="n"/>
      <c r="VDA50" s="406" t="n"/>
      <c r="VDB50" s="406" t="n"/>
      <c r="VDC50" s="406" t="n"/>
      <c r="VDD50" s="406" t="n"/>
      <c r="VDE50" s="406" t="n"/>
      <c r="VDF50" s="406" t="n"/>
      <c r="VDG50" s="406" t="n"/>
      <c r="VDH50" s="406" t="n"/>
      <c r="VDI50" s="406" t="n"/>
      <c r="VDJ50" s="406" t="n"/>
      <c r="VDK50" s="406" t="n"/>
      <c r="VDL50" s="406" t="n"/>
      <c r="VDM50" s="406" t="n"/>
      <c r="VDN50" s="406" t="n"/>
      <c r="VDO50" s="406" t="n"/>
      <c r="VDP50" s="406" t="n"/>
      <c r="VDQ50" s="406" t="n"/>
      <c r="VDR50" s="406" t="n"/>
      <c r="VDS50" s="406" t="n"/>
      <c r="VDT50" s="406" t="n"/>
      <c r="VDU50" s="406" t="n"/>
      <c r="VDV50" s="406" t="n"/>
      <c r="VDW50" s="406" t="n"/>
      <c r="VDX50" s="406" t="n"/>
      <c r="VDY50" s="406" t="n"/>
      <c r="VDZ50" s="406" t="n"/>
      <c r="VEA50" s="406" t="n"/>
      <c r="VEB50" s="406" t="n"/>
      <c r="VEC50" s="406" t="n"/>
      <c r="VED50" s="406" t="n"/>
      <c r="VEE50" s="406" t="n"/>
      <c r="VEF50" s="406" t="n"/>
      <c r="VEG50" s="406" t="n"/>
      <c r="VEH50" s="406" t="n"/>
      <c r="VEI50" s="406" t="n"/>
      <c r="VEJ50" s="406" t="n"/>
      <c r="VEK50" s="406" t="n"/>
      <c r="VEL50" s="406" t="n"/>
      <c r="VEM50" s="406" t="n"/>
      <c r="VEN50" s="406" t="n"/>
      <c r="VEO50" s="406" t="n"/>
      <c r="VEP50" s="406" t="n"/>
      <c r="VEQ50" s="406" t="n"/>
      <c r="VER50" s="406" t="n"/>
      <c r="VES50" s="406" t="n"/>
      <c r="VET50" s="406" t="n"/>
      <c r="VEU50" s="406" t="n"/>
      <c r="VEV50" s="406" t="n"/>
      <c r="VEW50" s="406" t="n"/>
      <c r="VEX50" s="406" t="n"/>
      <c r="VEY50" s="406" t="n"/>
      <c r="VEZ50" s="406" t="n"/>
      <c r="VFA50" s="406" t="n"/>
      <c r="VFB50" s="406" t="n"/>
      <c r="VFC50" s="406" t="n"/>
      <c r="VFD50" s="406" t="n"/>
      <c r="VFE50" s="406" t="n"/>
      <c r="VFF50" s="406" t="n"/>
      <c r="VFG50" s="406" t="n"/>
      <c r="VFH50" s="406" t="n"/>
      <c r="VFI50" s="406" t="n"/>
      <c r="VFJ50" s="406" t="n"/>
      <c r="VFK50" s="406" t="n"/>
      <c r="VFL50" s="406" t="n"/>
      <c r="VFM50" s="406" t="n"/>
      <c r="VFN50" s="406" t="n"/>
      <c r="VFO50" s="406" t="n"/>
      <c r="VFP50" s="406" t="n"/>
      <c r="VFQ50" s="406" t="n"/>
      <c r="VFR50" s="406" t="n"/>
      <c r="VFS50" s="406" t="n"/>
      <c r="VFT50" s="406" t="n"/>
      <c r="VFU50" s="406" t="n"/>
      <c r="VFV50" s="406" t="n"/>
      <c r="VFW50" s="406" t="n"/>
      <c r="VFX50" s="406" t="n"/>
      <c r="VFY50" s="406" t="n"/>
      <c r="VFZ50" s="406" t="n"/>
      <c r="VGA50" s="406" t="n"/>
      <c r="VGB50" s="406" t="n"/>
      <c r="VGC50" s="406" t="n"/>
      <c r="VGD50" s="406" t="n"/>
      <c r="VGE50" s="406" t="n"/>
      <c r="VGF50" s="406" t="n"/>
      <c r="VGG50" s="406" t="n"/>
      <c r="VGH50" s="406" t="n"/>
      <c r="VGI50" s="406" t="n"/>
      <c r="VGJ50" s="406" t="n"/>
      <c r="VGK50" s="406" t="n"/>
      <c r="VGL50" s="406" t="n"/>
      <c r="VGM50" s="406" t="n"/>
      <c r="VGN50" s="406" t="n"/>
      <c r="VGO50" s="406" t="n"/>
      <c r="VGP50" s="406" t="n"/>
      <c r="VGQ50" s="406" t="n"/>
      <c r="VGR50" s="406" t="n"/>
      <c r="VGS50" s="406" t="n"/>
      <c r="VGT50" s="406" t="n"/>
      <c r="VGU50" s="406" t="n"/>
      <c r="VGV50" s="406" t="n"/>
      <c r="VGW50" s="406" t="n"/>
      <c r="VGX50" s="406" t="n"/>
      <c r="VGY50" s="406" t="n"/>
      <c r="VGZ50" s="406" t="n"/>
      <c r="VHA50" s="406" t="n"/>
      <c r="VHB50" s="406" t="n"/>
      <c r="VHC50" s="406" t="n"/>
      <c r="VHD50" s="406" t="n"/>
      <c r="VHE50" s="406" t="n"/>
      <c r="VHF50" s="406" t="n"/>
      <c r="VHG50" s="406" t="n"/>
      <c r="VHH50" s="406" t="n"/>
      <c r="VHI50" s="406" t="n"/>
      <c r="VHJ50" s="406" t="n"/>
      <c r="VHK50" s="406" t="n"/>
      <c r="VHL50" s="406" t="n"/>
      <c r="VHM50" s="406" t="n"/>
      <c r="VHN50" s="406" t="n"/>
      <c r="VHO50" s="406" t="n"/>
      <c r="VHP50" s="406" t="n"/>
      <c r="VHQ50" s="406" t="n"/>
      <c r="VHR50" s="406" t="n"/>
      <c r="VHS50" s="406" t="n"/>
      <c r="VHT50" s="406" t="n"/>
      <c r="VHU50" s="406" t="n"/>
      <c r="VHV50" s="406" t="n"/>
      <c r="VHW50" s="406" t="n"/>
      <c r="VHX50" s="406" t="n"/>
      <c r="VHY50" s="406" t="n"/>
      <c r="VHZ50" s="406" t="n"/>
      <c r="VIA50" s="406" t="n"/>
      <c r="VIB50" s="406" t="n"/>
      <c r="VIC50" s="406" t="n"/>
      <c r="VID50" s="406" t="n"/>
      <c r="VIE50" s="406" t="n"/>
      <c r="VIF50" s="406" t="n"/>
      <c r="VIG50" s="406" t="n"/>
      <c r="VIH50" s="406" t="n"/>
      <c r="VII50" s="406" t="n"/>
      <c r="VIJ50" s="406" t="n"/>
      <c r="VIK50" s="406" t="n"/>
      <c r="VIL50" s="406" t="n"/>
      <c r="VIM50" s="406" t="n"/>
      <c r="VIN50" s="406" t="n"/>
      <c r="VIO50" s="406" t="n"/>
      <c r="VIP50" s="406" t="n"/>
      <c r="VIQ50" s="406" t="n"/>
      <c r="VIR50" s="406" t="n"/>
      <c r="VIS50" s="406" t="n"/>
      <c r="VIT50" s="406" t="n"/>
      <c r="VIU50" s="406" t="n"/>
      <c r="VIV50" s="406" t="n"/>
      <c r="VIW50" s="406" t="n"/>
      <c r="VIX50" s="406" t="n"/>
      <c r="VIY50" s="406" t="n"/>
      <c r="VIZ50" s="406" t="n"/>
      <c r="VJA50" s="406" t="n"/>
      <c r="VJB50" s="406" t="n"/>
      <c r="VJC50" s="406" t="n"/>
      <c r="VJD50" s="406" t="n"/>
      <c r="VJE50" s="406" t="n"/>
      <c r="VJF50" s="406" t="n"/>
      <c r="VJG50" s="406" t="n"/>
      <c r="VJH50" s="406" t="n"/>
      <c r="VJI50" s="406" t="n"/>
      <c r="VJJ50" s="406" t="n"/>
      <c r="VJK50" s="406" t="n"/>
      <c r="VJL50" s="406" t="n"/>
      <c r="VJM50" s="406" t="n"/>
      <c r="VJN50" s="406" t="n"/>
      <c r="VJO50" s="406" t="n"/>
      <c r="VJP50" s="406" t="n"/>
      <c r="VJQ50" s="406" t="n"/>
      <c r="VJR50" s="406" t="n"/>
      <c r="VJS50" s="406" t="n"/>
      <c r="VJT50" s="406" t="n"/>
      <c r="VJU50" s="406" t="n"/>
      <c r="VJV50" s="406" t="n"/>
      <c r="VJW50" s="406" t="n"/>
      <c r="VJX50" s="406" t="n"/>
      <c r="VJY50" s="406" t="n"/>
      <c r="VJZ50" s="406" t="n"/>
      <c r="VKA50" s="406" t="n"/>
      <c r="VKB50" s="406" t="n"/>
      <c r="VKC50" s="406" t="n"/>
      <c r="VKD50" s="406" t="n"/>
      <c r="VKE50" s="406" t="n"/>
      <c r="VKF50" s="406" t="n"/>
      <c r="VKG50" s="406" t="n"/>
      <c r="VKH50" s="406" t="n"/>
      <c r="VKI50" s="406" t="n"/>
      <c r="VKJ50" s="406" t="n"/>
      <c r="VKK50" s="406" t="n"/>
      <c r="VKL50" s="406" t="n"/>
      <c r="VKM50" s="406" t="n"/>
      <c r="VKN50" s="406" t="n"/>
      <c r="VKO50" s="406" t="n"/>
      <c r="VKP50" s="406" t="n"/>
      <c r="VKQ50" s="406" t="n"/>
      <c r="VKR50" s="406" t="n"/>
      <c r="VKS50" s="406" t="n"/>
      <c r="VKT50" s="406" t="n"/>
      <c r="VKU50" s="406" t="n"/>
      <c r="VKV50" s="406" t="n"/>
      <c r="VKW50" s="406" t="n"/>
      <c r="VKX50" s="406" t="n"/>
      <c r="VKY50" s="406" t="n"/>
      <c r="VKZ50" s="406" t="n"/>
      <c r="VLA50" s="406" t="n"/>
      <c r="VLB50" s="406" t="n"/>
      <c r="VLC50" s="406" t="n"/>
      <c r="VLD50" s="406" t="n"/>
      <c r="VLE50" s="406" t="n"/>
      <c r="VLF50" s="406" t="n"/>
      <c r="VLG50" s="406" t="n"/>
      <c r="VLH50" s="406" t="n"/>
      <c r="VLI50" s="406" t="n"/>
      <c r="VLJ50" s="406" t="n"/>
      <c r="VLK50" s="406" t="n"/>
      <c r="VLL50" s="406" t="n"/>
      <c r="VLM50" s="406" t="n"/>
      <c r="VLN50" s="406" t="n"/>
      <c r="VLO50" s="406" t="n"/>
      <c r="VLP50" s="406" t="n"/>
      <c r="VLQ50" s="406" t="n"/>
      <c r="VLR50" s="406" t="n"/>
      <c r="VLS50" s="406" t="n"/>
      <c r="VLT50" s="406" t="n"/>
      <c r="VLU50" s="406" t="n"/>
      <c r="VLV50" s="406" t="n"/>
      <c r="VLW50" s="406" t="n"/>
      <c r="VLX50" s="406" t="n"/>
      <c r="VLY50" s="406" t="n"/>
      <c r="VLZ50" s="406" t="n"/>
      <c r="VMA50" s="406" t="n"/>
      <c r="VMB50" s="406" t="n"/>
      <c r="VMC50" s="406" t="n"/>
      <c r="VMD50" s="406" t="n"/>
      <c r="VME50" s="406" t="n"/>
      <c r="VMF50" s="406" t="n"/>
      <c r="VMG50" s="406" t="n"/>
      <c r="VMH50" s="406" t="n"/>
      <c r="VMI50" s="406" t="n"/>
      <c r="VMJ50" s="406" t="n"/>
      <c r="VMK50" s="406" t="n"/>
      <c r="VML50" s="406" t="n"/>
      <c r="VMM50" s="406" t="n"/>
      <c r="VMN50" s="406" t="n"/>
      <c r="VMO50" s="406" t="n"/>
      <c r="VMP50" s="406" t="n"/>
      <c r="VMQ50" s="406" t="n"/>
      <c r="VMR50" s="406" t="n"/>
      <c r="VMS50" s="406" t="n"/>
      <c r="VMT50" s="406" t="n"/>
      <c r="VMU50" s="406" t="n"/>
      <c r="VMV50" s="406" t="n"/>
      <c r="VMW50" s="406" t="n"/>
      <c r="VMX50" s="406" t="n"/>
      <c r="VMY50" s="406" t="n"/>
      <c r="VMZ50" s="406" t="n"/>
      <c r="VNA50" s="406" t="n"/>
      <c r="VNB50" s="406" t="n"/>
      <c r="VNC50" s="406" t="n"/>
      <c r="VND50" s="406" t="n"/>
      <c r="VNE50" s="406" t="n"/>
      <c r="VNF50" s="406" t="n"/>
      <c r="VNG50" s="406" t="n"/>
      <c r="VNH50" s="406" t="n"/>
      <c r="VNI50" s="406" t="n"/>
      <c r="VNJ50" s="406" t="n"/>
      <c r="VNK50" s="406" t="n"/>
      <c r="VNL50" s="406" t="n"/>
      <c r="VNM50" s="406" t="n"/>
      <c r="VNN50" s="406" t="n"/>
      <c r="VNO50" s="406" t="n"/>
      <c r="VNP50" s="406" t="n"/>
      <c r="VNQ50" s="406" t="n"/>
      <c r="VNR50" s="406" t="n"/>
      <c r="VNS50" s="406" t="n"/>
      <c r="VNT50" s="406" t="n"/>
      <c r="VNU50" s="406" t="n"/>
      <c r="VNV50" s="406" t="n"/>
      <c r="VNW50" s="406" t="n"/>
      <c r="VNX50" s="406" t="n"/>
      <c r="VNY50" s="406" t="n"/>
      <c r="VNZ50" s="406" t="n"/>
      <c r="VOA50" s="406" t="n"/>
      <c r="VOB50" s="406" t="n"/>
      <c r="VOC50" s="406" t="n"/>
      <c r="VOD50" s="406" t="n"/>
      <c r="VOE50" s="406" t="n"/>
      <c r="VOF50" s="406" t="n"/>
      <c r="VOG50" s="406" t="n"/>
      <c r="VOH50" s="406" t="n"/>
      <c r="VOI50" s="406" t="n"/>
      <c r="VOJ50" s="406" t="n"/>
      <c r="VOK50" s="406" t="n"/>
      <c r="VOL50" s="406" t="n"/>
      <c r="VOM50" s="406" t="n"/>
      <c r="VON50" s="406" t="n"/>
      <c r="VOO50" s="406" t="n"/>
      <c r="VOP50" s="406" t="n"/>
      <c r="VOQ50" s="406" t="n"/>
      <c r="VOR50" s="406" t="n"/>
      <c r="VOS50" s="406" t="n"/>
      <c r="VOT50" s="406" t="n"/>
      <c r="VOU50" s="406" t="n"/>
      <c r="VOV50" s="406" t="n"/>
      <c r="VOW50" s="406" t="n"/>
      <c r="VOX50" s="406" t="n"/>
      <c r="VOY50" s="406" t="n"/>
      <c r="VOZ50" s="406" t="n"/>
      <c r="VPA50" s="406" t="n"/>
      <c r="VPB50" s="406" t="n"/>
      <c r="VPC50" s="406" t="n"/>
      <c r="VPD50" s="406" t="n"/>
      <c r="VPE50" s="406" t="n"/>
      <c r="VPF50" s="406" t="n"/>
      <c r="VPG50" s="406" t="n"/>
      <c r="VPH50" s="406" t="n"/>
      <c r="VPI50" s="406" t="n"/>
      <c r="VPJ50" s="406" t="n"/>
      <c r="VPK50" s="406" t="n"/>
      <c r="VPL50" s="406" t="n"/>
      <c r="VPM50" s="406" t="n"/>
      <c r="VPN50" s="406" t="n"/>
      <c r="VPO50" s="406" t="n"/>
      <c r="VPP50" s="406" t="n"/>
      <c r="VPQ50" s="406" t="n"/>
      <c r="VPR50" s="406" t="n"/>
      <c r="VPS50" s="406" t="n"/>
      <c r="VPT50" s="406" t="n"/>
      <c r="VPU50" s="406" t="n"/>
      <c r="VPV50" s="406" t="n"/>
      <c r="VPW50" s="406" t="n"/>
      <c r="VPX50" s="406" t="n"/>
      <c r="VPY50" s="406" t="n"/>
      <c r="VPZ50" s="406" t="n"/>
      <c r="VQA50" s="406" t="n"/>
      <c r="VQB50" s="406" t="n"/>
      <c r="VQC50" s="406" t="n"/>
      <c r="VQD50" s="406" t="n"/>
      <c r="VQE50" s="406" t="n"/>
      <c r="VQF50" s="406" t="n"/>
      <c r="VQG50" s="406" t="n"/>
      <c r="VQH50" s="406" t="n"/>
      <c r="VQI50" s="406" t="n"/>
      <c r="VQJ50" s="406" t="n"/>
      <c r="VQK50" s="406" t="n"/>
      <c r="VQL50" s="406" t="n"/>
      <c r="VQM50" s="406" t="n"/>
      <c r="VQN50" s="406" t="n"/>
      <c r="VQO50" s="406" t="n"/>
      <c r="VQP50" s="406" t="n"/>
      <c r="VQQ50" s="406" t="n"/>
      <c r="VQR50" s="406" t="n"/>
      <c r="VQS50" s="406" t="n"/>
      <c r="VQT50" s="406" t="n"/>
      <c r="VQU50" s="406" t="n"/>
      <c r="VQV50" s="406" t="n"/>
      <c r="VQW50" s="406" t="n"/>
      <c r="VQX50" s="406" t="n"/>
      <c r="VQY50" s="406" t="n"/>
      <c r="VQZ50" s="406" t="n"/>
      <c r="VRA50" s="406" t="n"/>
      <c r="VRB50" s="406" t="n"/>
      <c r="VRC50" s="406" t="n"/>
      <c r="VRD50" s="406" t="n"/>
      <c r="VRE50" s="406" t="n"/>
      <c r="VRF50" s="406" t="n"/>
      <c r="VRG50" s="406" t="n"/>
      <c r="VRH50" s="406" t="n"/>
      <c r="VRI50" s="406" t="n"/>
      <c r="VRJ50" s="406" t="n"/>
      <c r="VRK50" s="406" t="n"/>
      <c r="VRL50" s="406" t="n"/>
      <c r="VRM50" s="406" t="n"/>
      <c r="VRN50" s="406" t="n"/>
      <c r="VRO50" s="406" t="n"/>
      <c r="VRP50" s="406" t="n"/>
      <c r="VRQ50" s="406" t="n"/>
      <c r="VRR50" s="406" t="n"/>
      <c r="VRS50" s="406" t="n"/>
      <c r="VRT50" s="406" t="n"/>
      <c r="VRU50" s="406" t="n"/>
      <c r="VRV50" s="406" t="n"/>
      <c r="VRW50" s="406" t="n"/>
      <c r="VRX50" s="406" t="n"/>
      <c r="VRY50" s="406" t="n"/>
      <c r="VRZ50" s="406" t="n"/>
      <c r="VSA50" s="406" t="n"/>
      <c r="VSB50" s="406" t="n"/>
      <c r="VSC50" s="406" t="n"/>
      <c r="VSD50" s="406" t="n"/>
      <c r="VSE50" s="406" t="n"/>
      <c r="VSF50" s="406" t="n"/>
      <c r="VSG50" s="406" t="n"/>
      <c r="VSH50" s="406" t="n"/>
      <c r="VSI50" s="406" t="n"/>
      <c r="VSJ50" s="406" t="n"/>
      <c r="VSK50" s="406" t="n"/>
      <c r="VSL50" s="406" t="n"/>
      <c r="VSM50" s="406" t="n"/>
      <c r="VSN50" s="406" t="n"/>
      <c r="VSO50" s="406" t="n"/>
      <c r="VSP50" s="406" t="n"/>
      <c r="VSQ50" s="406" t="n"/>
      <c r="VSR50" s="406" t="n"/>
      <c r="VSS50" s="406" t="n"/>
      <c r="VST50" s="406" t="n"/>
      <c r="VSU50" s="406" t="n"/>
      <c r="VSV50" s="406" t="n"/>
      <c r="VSW50" s="406" t="n"/>
      <c r="VSX50" s="406" t="n"/>
      <c r="VSY50" s="406" t="n"/>
      <c r="VSZ50" s="406" t="n"/>
      <c r="VTA50" s="406" t="n"/>
      <c r="VTB50" s="406" t="n"/>
      <c r="VTC50" s="406" t="n"/>
      <c r="VTD50" s="406" t="n"/>
      <c r="VTE50" s="406" t="n"/>
      <c r="VTF50" s="406" t="n"/>
      <c r="VTG50" s="406" t="n"/>
      <c r="VTH50" s="406" t="n"/>
      <c r="VTI50" s="406" t="n"/>
      <c r="VTJ50" s="406" t="n"/>
      <c r="VTK50" s="406" t="n"/>
      <c r="VTL50" s="406" t="n"/>
      <c r="VTM50" s="406" t="n"/>
      <c r="VTN50" s="406" t="n"/>
      <c r="VTO50" s="406" t="n"/>
      <c r="VTP50" s="406" t="n"/>
      <c r="VTQ50" s="406" t="n"/>
      <c r="VTR50" s="406" t="n"/>
      <c r="VTS50" s="406" t="n"/>
      <c r="VTT50" s="406" t="n"/>
      <c r="VTU50" s="406" t="n"/>
      <c r="VTV50" s="406" t="n"/>
      <c r="VTW50" s="406" t="n"/>
      <c r="VTX50" s="406" t="n"/>
      <c r="VTY50" s="406" t="n"/>
      <c r="VTZ50" s="406" t="n"/>
      <c r="VUA50" s="406" t="n"/>
      <c r="VUB50" s="406" t="n"/>
      <c r="VUC50" s="406" t="n"/>
      <c r="VUD50" s="406" t="n"/>
      <c r="VUE50" s="406" t="n"/>
      <c r="VUF50" s="406" t="n"/>
      <c r="VUG50" s="406" t="n"/>
      <c r="VUH50" s="406" t="n"/>
      <c r="VUI50" s="406" t="n"/>
      <c r="VUJ50" s="406" t="n"/>
      <c r="VUK50" s="406" t="n"/>
      <c r="VUL50" s="406" t="n"/>
      <c r="VUM50" s="406" t="n"/>
      <c r="VUN50" s="406" t="n"/>
      <c r="VUO50" s="406" t="n"/>
      <c r="VUP50" s="406" t="n"/>
      <c r="VUQ50" s="406" t="n"/>
      <c r="VUR50" s="406" t="n"/>
      <c r="VUS50" s="406" t="n"/>
      <c r="VUT50" s="406" t="n"/>
      <c r="VUU50" s="406" t="n"/>
      <c r="VUV50" s="406" t="n"/>
      <c r="VUW50" s="406" t="n"/>
      <c r="VUX50" s="406" t="n"/>
      <c r="VUY50" s="406" t="n"/>
      <c r="VUZ50" s="406" t="n"/>
      <c r="VVA50" s="406" t="n"/>
      <c r="VVB50" s="406" t="n"/>
      <c r="VVC50" s="406" t="n"/>
      <c r="VVD50" s="406" t="n"/>
      <c r="VVE50" s="406" t="n"/>
      <c r="VVF50" s="406" t="n"/>
      <c r="VVG50" s="406" t="n"/>
      <c r="VVH50" s="406" t="n"/>
      <c r="VVI50" s="406" t="n"/>
      <c r="VVJ50" s="406" t="n"/>
      <c r="VVK50" s="406" t="n"/>
      <c r="VVL50" s="406" t="n"/>
      <c r="VVM50" s="406" t="n"/>
      <c r="VVN50" s="406" t="n"/>
      <c r="VVO50" s="406" t="n"/>
      <c r="VVP50" s="406" t="n"/>
      <c r="VVQ50" s="406" t="n"/>
      <c r="VVR50" s="406" t="n"/>
      <c r="VVS50" s="406" t="n"/>
      <c r="VVT50" s="406" t="n"/>
      <c r="VVU50" s="406" t="n"/>
      <c r="VVV50" s="406" t="n"/>
      <c r="VVW50" s="406" t="n"/>
      <c r="VVX50" s="406" t="n"/>
      <c r="VVY50" s="406" t="n"/>
      <c r="VVZ50" s="406" t="n"/>
      <c r="VWA50" s="406" t="n"/>
      <c r="VWB50" s="406" t="n"/>
      <c r="VWC50" s="406" t="n"/>
      <c r="VWD50" s="406" t="n"/>
      <c r="VWE50" s="406" t="n"/>
      <c r="VWF50" s="406" t="n"/>
      <c r="VWG50" s="406" t="n"/>
      <c r="VWH50" s="406" t="n"/>
      <c r="VWI50" s="406" t="n"/>
      <c r="VWJ50" s="406" t="n"/>
      <c r="VWK50" s="406" t="n"/>
      <c r="VWL50" s="406" t="n"/>
      <c r="VWM50" s="406" t="n"/>
      <c r="VWN50" s="406" t="n"/>
      <c r="VWO50" s="406" t="n"/>
      <c r="VWP50" s="406" t="n"/>
      <c r="VWQ50" s="406" t="n"/>
      <c r="VWR50" s="406" t="n"/>
      <c r="VWS50" s="406" t="n"/>
      <c r="VWT50" s="406" t="n"/>
      <c r="VWU50" s="406" t="n"/>
      <c r="VWV50" s="406" t="n"/>
      <c r="VWW50" s="406" t="n"/>
      <c r="VWX50" s="406" t="n"/>
      <c r="VWY50" s="406" t="n"/>
      <c r="VWZ50" s="406" t="n"/>
      <c r="VXA50" s="406" t="n"/>
      <c r="VXB50" s="406" t="n"/>
      <c r="VXC50" s="406" t="n"/>
      <c r="VXD50" s="406" t="n"/>
      <c r="VXE50" s="406" t="n"/>
      <c r="VXF50" s="406" t="n"/>
      <c r="VXG50" s="406" t="n"/>
      <c r="VXH50" s="406" t="n"/>
      <c r="VXI50" s="406" t="n"/>
      <c r="VXJ50" s="406" t="n"/>
      <c r="VXK50" s="406" t="n"/>
      <c r="VXL50" s="406" t="n"/>
      <c r="VXM50" s="406" t="n"/>
      <c r="VXN50" s="406" t="n"/>
      <c r="VXO50" s="406" t="n"/>
      <c r="VXP50" s="406" t="n"/>
      <c r="VXQ50" s="406" t="n"/>
      <c r="VXR50" s="406" t="n"/>
      <c r="VXS50" s="406" t="n"/>
      <c r="VXT50" s="406" t="n"/>
      <c r="VXU50" s="406" t="n"/>
      <c r="VXV50" s="406" t="n"/>
      <c r="VXW50" s="406" t="n"/>
      <c r="VXX50" s="406" t="n"/>
      <c r="VXY50" s="406" t="n"/>
      <c r="VXZ50" s="406" t="n"/>
      <c r="VYA50" s="406" t="n"/>
      <c r="VYB50" s="406" t="n"/>
      <c r="VYC50" s="406" t="n"/>
      <c r="VYD50" s="406" t="n"/>
      <c r="VYE50" s="406" t="n"/>
      <c r="VYF50" s="406" t="n"/>
      <c r="VYG50" s="406" t="n"/>
      <c r="VYH50" s="406" t="n"/>
      <c r="VYI50" s="406" t="n"/>
      <c r="VYJ50" s="406" t="n"/>
      <c r="VYK50" s="406" t="n"/>
      <c r="VYL50" s="406" t="n"/>
      <c r="VYM50" s="406" t="n"/>
      <c r="VYN50" s="406" t="n"/>
      <c r="VYO50" s="406" t="n"/>
      <c r="VYP50" s="406" t="n"/>
      <c r="VYQ50" s="406" t="n"/>
      <c r="VYR50" s="406" t="n"/>
      <c r="VYS50" s="406" t="n"/>
      <c r="VYT50" s="406" t="n"/>
      <c r="VYU50" s="406" t="n"/>
      <c r="VYV50" s="406" t="n"/>
      <c r="VYW50" s="406" t="n"/>
      <c r="VYX50" s="406" t="n"/>
      <c r="VYY50" s="406" t="n"/>
      <c r="VYZ50" s="406" t="n"/>
      <c r="VZA50" s="406" t="n"/>
      <c r="VZB50" s="406" t="n"/>
      <c r="VZC50" s="406" t="n"/>
      <c r="VZD50" s="406" t="n"/>
      <c r="VZE50" s="406" t="n"/>
      <c r="VZF50" s="406" t="n"/>
      <c r="VZG50" s="406" t="n"/>
      <c r="VZH50" s="406" t="n"/>
      <c r="VZI50" s="406" t="n"/>
      <c r="VZJ50" s="406" t="n"/>
      <c r="VZK50" s="406" t="n"/>
      <c r="VZL50" s="406" t="n"/>
      <c r="VZM50" s="406" t="n"/>
      <c r="VZN50" s="406" t="n"/>
      <c r="VZO50" s="406" t="n"/>
      <c r="VZP50" s="406" t="n"/>
      <c r="VZQ50" s="406" t="n"/>
      <c r="VZR50" s="406" t="n"/>
      <c r="VZS50" s="406" t="n"/>
      <c r="VZT50" s="406" t="n"/>
      <c r="VZU50" s="406" t="n"/>
      <c r="VZV50" s="406" t="n"/>
      <c r="VZW50" s="406" t="n"/>
      <c r="VZX50" s="406" t="n"/>
      <c r="VZY50" s="406" t="n"/>
      <c r="VZZ50" s="406" t="n"/>
      <c r="WAA50" s="406" t="n"/>
      <c r="WAB50" s="406" t="n"/>
      <c r="WAC50" s="406" t="n"/>
      <c r="WAD50" s="406" t="n"/>
      <c r="WAE50" s="406" t="n"/>
      <c r="WAF50" s="406" t="n"/>
      <c r="WAG50" s="406" t="n"/>
      <c r="WAH50" s="406" t="n"/>
      <c r="WAI50" s="406" t="n"/>
      <c r="WAJ50" s="406" t="n"/>
      <c r="WAK50" s="406" t="n"/>
      <c r="WAL50" s="406" t="n"/>
      <c r="WAM50" s="406" t="n"/>
      <c r="WAN50" s="406" t="n"/>
      <c r="WAO50" s="406" t="n"/>
      <c r="WAP50" s="406" t="n"/>
      <c r="WAQ50" s="406" t="n"/>
      <c r="WAR50" s="406" t="n"/>
      <c r="WAS50" s="406" t="n"/>
      <c r="WAT50" s="406" t="n"/>
      <c r="WAU50" s="406" t="n"/>
      <c r="WAV50" s="406" t="n"/>
      <c r="WAW50" s="406" t="n"/>
      <c r="WAX50" s="406" t="n"/>
      <c r="WAY50" s="406" t="n"/>
      <c r="WAZ50" s="406" t="n"/>
      <c r="WBA50" s="406" t="n"/>
      <c r="WBB50" s="406" t="n"/>
      <c r="WBC50" s="406" t="n"/>
      <c r="WBD50" s="406" t="n"/>
      <c r="WBE50" s="406" t="n"/>
      <c r="WBF50" s="406" t="n"/>
      <c r="WBG50" s="406" t="n"/>
      <c r="WBH50" s="406" t="n"/>
      <c r="WBI50" s="406" t="n"/>
      <c r="WBJ50" s="406" t="n"/>
      <c r="WBK50" s="406" t="n"/>
      <c r="WBL50" s="406" t="n"/>
      <c r="WBM50" s="406" t="n"/>
      <c r="WBN50" s="406" t="n"/>
      <c r="WBO50" s="406" t="n"/>
      <c r="WBP50" s="406" t="n"/>
      <c r="WBQ50" s="406" t="n"/>
      <c r="WBR50" s="406" t="n"/>
      <c r="WBS50" s="406" t="n"/>
      <c r="WBT50" s="406" t="n"/>
      <c r="WBU50" s="406" t="n"/>
      <c r="WBV50" s="406" t="n"/>
      <c r="WBW50" s="406" t="n"/>
      <c r="WBX50" s="406" t="n"/>
      <c r="WBY50" s="406" t="n"/>
      <c r="WBZ50" s="406" t="n"/>
      <c r="WCA50" s="406" t="n"/>
      <c r="WCB50" s="406" t="n"/>
      <c r="WCC50" s="406" t="n"/>
      <c r="WCD50" s="406" t="n"/>
      <c r="WCE50" s="406" t="n"/>
      <c r="WCF50" s="406" t="n"/>
      <c r="WCG50" s="406" t="n"/>
      <c r="WCH50" s="406" t="n"/>
      <c r="WCI50" s="406" t="n"/>
      <c r="WCJ50" s="406" t="n"/>
      <c r="WCK50" s="406" t="n"/>
      <c r="WCL50" s="406" t="n"/>
      <c r="WCM50" s="406" t="n"/>
      <c r="WCN50" s="406" t="n"/>
      <c r="WCO50" s="406" t="n"/>
      <c r="WCP50" s="406" t="n"/>
      <c r="WCQ50" s="406" t="n"/>
      <c r="WCR50" s="406" t="n"/>
      <c r="WCS50" s="406" t="n"/>
      <c r="WCT50" s="406" t="n"/>
      <c r="WCU50" s="406" t="n"/>
      <c r="WCV50" s="406" t="n"/>
      <c r="WCW50" s="406" t="n"/>
      <c r="WCX50" s="406" t="n"/>
      <c r="WCY50" s="406" t="n"/>
      <c r="WCZ50" s="406" t="n"/>
      <c r="WDA50" s="406" t="n"/>
      <c r="WDB50" s="406" t="n"/>
      <c r="WDC50" s="406" t="n"/>
      <c r="WDD50" s="406" t="n"/>
      <c r="WDE50" s="406" t="n"/>
      <c r="WDF50" s="406" t="n"/>
      <c r="WDG50" s="406" t="n"/>
      <c r="WDH50" s="406" t="n"/>
      <c r="WDI50" s="406" t="n"/>
      <c r="WDJ50" s="406" t="n"/>
      <c r="WDK50" s="406" t="n"/>
      <c r="WDL50" s="406" t="n"/>
      <c r="WDM50" s="406" t="n"/>
      <c r="WDN50" s="406" t="n"/>
      <c r="WDO50" s="406" t="n"/>
      <c r="WDP50" s="406" t="n"/>
      <c r="WDQ50" s="406" t="n"/>
      <c r="WDR50" s="406" t="n"/>
      <c r="WDS50" s="406" t="n"/>
      <c r="WDT50" s="406" t="n"/>
      <c r="WDU50" s="406" t="n"/>
      <c r="WDV50" s="406" t="n"/>
      <c r="WDW50" s="406" t="n"/>
      <c r="WDX50" s="406" t="n"/>
      <c r="WDY50" s="406" t="n"/>
      <c r="WDZ50" s="406" t="n"/>
      <c r="WEA50" s="406" t="n"/>
      <c r="WEB50" s="406" t="n"/>
      <c r="WEC50" s="406" t="n"/>
      <c r="WED50" s="406" t="n"/>
      <c r="WEE50" s="406" t="n"/>
      <c r="WEF50" s="406" t="n"/>
      <c r="WEG50" s="406" t="n"/>
      <c r="WEH50" s="406" t="n"/>
      <c r="WEI50" s="406" t="n"/>
      <c r="WEJ50" s="406" t="n"/>
      <c r="WEK50" s="406" t="n"/>
      <c r="WEL50" s="406" t="n"/>
      <c r="WEM50" s="406" t="n"/>
      <c r="WEN50" s="406" t="n"/>
      <c r="WEO50" s="406" t="n"/>
      <c r="WEP50" s="406" t="n"/>
      <c r="WEQ50" s="406" t="n"/>
      <c r="WER50" s="406" t="n"/>
      <c r="WES50" s="406" t="n"/>
      <c r="WET50" s="406" t="n"/>
      <c r="WEU50" s="406" t="n"/>
      <c r="WEV50" s="406" t="n"/>
      <c r="WEW50" s="406" t="n"/>
      <c r="WEX50" s="406" t="n"/>
      <c r="WEY50" s="406" t="n"/>
      <c r="WEZ50" s="406" t="n"/>
      <c r="WFA50" s="406" t="n"/>
      <c r="WFB50" s="406" t="n"/>
      <c r="WFC50" s="406" t="n"/>
      <c r="WFD50" s="406" t="n"/>
      <c r="WFE50" s="406" t="n"/>
      <c r="WFF50" s="406" t="n"/>
      <c r="WFG50" s="406" t="n"/>
      <c r="WFH50" s="406" t="n"/>
      <c r="WFI50" s="406" t="n"/>
      <c r="WFJ50" s="406" t="n"/>
      <c r="WFK50" s="406" t="n"/>
      <c r="WFL50" s="406" t="n"/>
      <c r="WFM50" s="406" t="n"/>
      <c r="WFN50" s="406" t="n"/>
      <c r="WFO50" s="406" t="n"/>
      <c r="WFP50" s="406" t="n"/>
      <c r="WFQ50" s="406" t="n"/>
      <c r="WFR50" s="406" t="n"/>
      <c r="WFS50" s="406" t="n"/>
      <c r="WFT50" s="406" t="n"/>
      <c r="WFU50" s="406" t="n"/>
      <c r="WFV50" s="406" t="n"/>
      <c r="WFW50" s="406" t="n"/>
      <c r="WFX50" s="406" t="n"/>
      <c r="WFY50" s="406" t="n"/>
      <c r="WFZ50" s="406" t="n"/>
      <c r="WGA50" s="406" t="n"/>
      <c r="WGB50" s="406" t="n"/>
      <c r="WGC50" s="406" t="n"/>
      <c r="WGD50" s="406" t="n"/>
      <c r="WGE50" s="406" t="n"/>
      <c r="WGF50" s="406" t="n"/>
      <c r="WGG50" s="406" t="n"/>
      <c r="WGH50" s="406" t="n"/>
      <c r="WGI50" s="406" t="n"/>
      <c r="WGJ50" s="406" t="n"/>
      <c r="WGK50" s="406" t="n"/>
      <c r="WGL50" s="406" t="n"/>
      <c r="WGM50" s="406" t="n"/>
      <c r="WGN50" s="406" t="n"/>
      <c r="WGO50" s="406" t="n"/>
      <c r="WGP50" s="406" t="n"/>
      <c r="WGQ50" s="406" t="n"/>
      <c r="WGR50" s="406" t="n"/>
      <c r="WGS50" s="406" t="n"/>
      <c r="WGT50" s="406" t="n"/>
      <c r="WGU50" s="406" t="n"/>
      <c r="WGV50" s="406" t="n"/>
      <c r="WGW50" s="406" t="n"/>
      <c r="WGX50" s="406" t="n"/>
      <c r="WGY50" s="406" t="n"/>
      <c r="WGZ50" s="406" t="n"/>
      <c r="WHA50" s="406" t="n"/>
      <c r="WHB50" s="406" t="n"/>
      <c r="WHC50" s="406" t="n"/>
      <c r="WHD50" s="406" t="n"/>
      <c r="WHE50" s="406" t="n"/>
      <c r="WHF50" s="406" t="n"/>
      <c r="WHG50" s="406" t="n"/>
      <c r="WHH50" s="406" t="n"/>
      <c r="WHI50" s="406" t="n"/>
      <c r="WHJ50" s="406" t="n"/>
      <c r="WHK50" s="406" t="n"/>
      <c r="WHL50" s="406" t="n"/>
      <c r="WHM50" s="406" t="n"/>
      <c r="WHN50" s="406" t="n"/>
      <c r="WHO50" s="406" t="n"/>
      <c r="WHP50" s="406" t="n"/>
      <c r="WHQ50" s="406" t="n"/>
      <c r="WHR50" s="406" t="n"/>
      <c r="WHS50" s="406" t="n"/>
      <c r="WHT50" s="406" t="n"/>
      <c r="WHU50" s="406" t="n"/>
      <c r="WHV50" s="406" t="n"/>
      <c r="WHW50" s="406" t="n"/>
      <c r="WHX50" s="406" t="n"/>
      <c r="WHY50" s="406" t="n"/>
      <c r="WHZ50" s="406" t="n"/>
      <c r="WIA50" s="406" t="n"/>
      <c r="WIB50" s="406" t="n"/>
      <c r="WIC50" s="406" t="n"/>
      <c r="WID50" s="406" t="n"/>
      <c r="WIE50" s="406" t="n"/>
      <c r="WIF50" s="406" t="n"/>
      <c r="WIG50" s="406" t="n"/>
      <c r="WIH50" s="406" t="n"/>
      <c r="WII50" s="406" t="n"/>
      <c r="WIJ50" s="406" t="n"/>
      <c r="WIK50" s="406" t="n"/>
      <c r="WIL50" s="406" t="n"/>
      <c r="WIM50" s="406" t="n"/>
      <c r="WIN50" s="406" t="n"/>
      <c r="WIO50" s="406" t="n"/>
      <c r="WIP50" s="406" t="n"/>
      <c r="WIQ50" s="406" t="n"/>
      <c r="WIR50" s="406" t="n"/>
      <c r="WIS50" s="406" t="n"/>
      <c r="WIT50" s="406" t="n"/>
      <c r="WIU50" s="406" t="n"/>
      <c r="WIV50" s="406" t="n"/>
      <c r="WIW50" s="406" t="n"/>
      <c r="WIX50" s="406" t="n"/>
      <c r="WIY50" s="406" t="n"/>
      <c r="WIZ50" s="406" t="n"/>
      <c r="WJA50" s="406" t="n"/>
      <c r="WJB50" s="406" t="n"/>
      <c r="WJC50" s="406" t="n"/>
      <c r="WJD50" s="406" t="n"/>
      <c r="WJE50" s="406" t="n"/>
      <c r="WJF50" s="406" t="n"/>
      <c r="WJG50" s="406" t="n"/>
      <c r="WJH50" s="406" t="n"/>
      <c r="WJI50" s="406" t="n"/>
      <c r="WJJ50" s="406" t="n"/>
      <c r="WJK50" s="406" t="n"/>
      <c r="WJL50" s="406" t="n"/>
      <c r="WJM50" s="406" t="n"/>
      <c r="WJN50" s="406" t="n"/>
      <c r="WJO50" s="406" t="n"/>
      <c r="WJP50" s="406" t="n"/>
      <c r="WJQ50" s="406" t="n"/>
      <c r="WJR50" s="406" t="n"/>
      <c r="WJS50" s="406" t="n"/>
      <c r="WJT50" s="406" t="n"/>
      <c r="WJU50" s="406" t="n"/>
      <c r="WJV50" s="406" t="n"/>
      <c r="WJW50" s="406" t="n"/>
      <c r="WJX50" s="406" t="n"/>
      <c r="WJY50" s="406" t="n"/>
      <c r="WJZ50" s="406" t="n"/>
      <c r="WKA50" s="406" t="n"/>
      <c r="WKB50" s="406" t="n"/>
      <c r="WKC50" s="406" t="n"/>
      <c r="WKD50" s="406" t="n"/>
      <c r="WKE50" s="406" t="n"/>
      <c r="WKF50" s="406" t="n"/>
      <c r="WKG50" s="406" t="n"/>
      <c r="WKH50" s="406" t="n"/>
      <c r="WKI50" s="406" t="n"/>
      <c r="WKJ50" s="406" t="n"/>
      <c r="WKK50" s="406" t="n"/>
      <c r="WKL50" s="406" t="n"/>
      <c r="WKM50" s="406" t="n"/>
      <c r="WKN50" s="406" t="n"/>
      <c r="WKO50" s="406" t="n"/>
      <c r="WKP50" s="406" t="n"/>
      <c r="WKQ50" s="406" t="n"/>
      <c r="WKR50" s="406" t="n"/>
      <c r="WKS50" s="406" t="n"/>
      <c r="WKT50" s="406" t="n"/>
      <c r="WKU50" s="406" t="n"/>
      <c r="WKV50" s="406" t="n"/>
      <c r="WKW50" s="406" t="n"/>
      <c r="WKX50" s="406" t="n"/>
      <c r="WKY50" s="406" t="n"/>
      <c r="WKZ50" s="406" t="n"/>
      <c r="WLA50" s="406" t="n"/>
      <c r="WLB50" s="406" t="n"/>
      <c r="WLC50" s="406" t="n"/>
      <c r="WLD50" s="406" t="n"/>
      <c r="WLE50" s="406" t="n"/>
      <c r="WLF50" s="406" t="n"/>
      <c r="WLG50" s="406" t="n"/>
      <c r="WLH50" s="406" t="n"/>
      <c r="WLI50" s="406" t="n"/>
      <c r="WLJ50" s="406" t="n"/>
      <c r="WLK50" s="406" t="n"/>
      <c r="WLL50" s="406" t="n"/>
      <c r="WLM50" s="406" t="n"/>
      <c r="WLN50" s="406" t="n"/>
      <c r="WLO50" s="406" t="n"/>
      <c r="WLP50" s="406" t="n"/>
      <c r="WLQ50" s="406" t="n"/>
      <c r="WLR50" s="406" t="n"/>
      <c r="WLS50" s="406" t="n"/>
      <c r="WLT50" s="406" t="n"/>
      <c r="WLU50" s="406" t="n"/>
      <c r="WLV50" s="406" t="n"/>
      <c r="WLW50" s="406" t="n"/>
      <c r="WLX50" s="406" t="n"/>
      <c r="WLY50" s="406" t="n"/>
      <c r="WLZ50" s="406" t="n"/>
      <c r="WMA50" s="406" t="n"/>
      <c r="WMB50" s="406" t="n"/>
      <c r="WMC50" s="406" t="n"/>
      <c r="WMD50" s="406" t="n"/>
      <c r="WME50" s="406" t="n"/>
      <c r="WMF50" s="406" t="n"/>
      <c r="WMG50" s="406" t="n"/>
      <c r="WMH50" s="406" t="n"/>
      <c r="WMI50" s="406" t="n"/>
      <c r="WMJ50" s="406" t="n"/>
      <c r="WMK50" s="406" t="n"/>
      <c r="WML50" s="406" t="n"/>
      <c r="WMM50" s="406" t="n"/>
      <c r="WMN50" s="406" t="n"/>
      <c r="WMO50" s="406" t="n"/>
      <c r="WMP50" s="406" t="n"/>
      <c r="WMQ50" s="406" t="n"/>
      <c r="WMR50" s="406" t="n"/>
      <c r="WMS50" s="406" t="n"/>
      <c r="WMT50" s="406" t="n"/>
      <c r="WMU50" s="406" t="n"/>
      <c r="WMV50" s="406" t="n"/>
      <c r="WMW50" s="406" t="n"/>
      <c r="WMX50" s="406" t="n"/>
      <c r="WMY50" s="406" t="n"/>
      <c r="WMZ50" s="406" t="n"/>
      <c r="WNA50" s="406" t="n"/>
      <c r="WNB50" s="406" t="n"/>
      <c r="WNC50" s="406" t="n"/>
      <c r="WND50" s="406" t="n"/>
      <c r="WNE50" s="406" t="n"/>
      <c r="WNF50" s="406" t="n"/>
      <c r="WNG50" s="406" t="n"/>
      <c r="WNH50" s="406" t="n"/>
      <c r="WNI50" s="406" t="n"/>
      <c r="WNJ50" s="406" t="n"/>
      <c r="WNK50" s="406" t="n"/>
      <c r="WNL50" s="406" t="n"/>
      <c r="WNM50" s="406" t="n"/>
      <c r="WNN50" s="406" t="n"/>
      <c r="WNO50" s="406" t="n"/>
      <c r="WNP50" s="406" t="n"/>
      <c r="WNQ50" s="406" t="n"/>
      <c r="WNR50" s="406" t="n"/>
      <c r="WNS50" s="406" t="n"/>
      <c r="WNT50" s="406" t="n"/>
      <c r="WNU50" s="406" t="n"/>
      <c r="WNV50" s="406" t="n"/>
      <c r="WNW50" s="406" t="n"/>
      <c r="WNX50" s="406" t="n"/>
      <c r="WNY50" s="406" t="n"/>
      <c r="WNZ50" s="406" t="n"/>
      <c r="WOA50" s="406" t="n"/>
      <c r="WOB50" s="406" t="n"/>
      <c r="WOC50" s="406" t="n"/>
      <c r="WOD50" s="406" t="n"/>
      <c r="WOE50" s="406" t="n"/>
      <c r="WOF50" s="406" t="n"/>
      <c r="WOG50" s="406" t="n"/>
      <c r="WOH50" s="406" t="n"/>
      <c r="WOI50" s="406" t="n"/>
      <c r="WOJ50" s="406" t="n"/>
      <c r="WOK50" s="406" t="n"/>
      <c r="WOL50" s="406" t="n"/>
      <c r="WOM50" s="406" t="n"/>
      <c r="WON50" s="406" t="n"/>
      <c r="WOO50" s="406" t="n"/>
      <c r="WOP50" s="406" t="n"/>
      <c r="WOQ50" s="406" t="n"/>
      <c r="WOR50" s="406" t="n"/>
      <c r="WOS50" s="406" t="n"/>
      <c r="WOT50" s="406" t="n"/>
      <c r="WOU50" s="406" t="n"/>
      <c r="WOV50" s="406" t="n"/>
      <c r="WOW50" s="406" t="n"/>
      <c r="WOX50" s="406" t="n"/>
      <c r="WOY50" s="406" t="n"/>
      <c r="WOZ50" s="406" t="n"/>
      <c r="WPA50" s="406" t="n"/>
      <c r="WPB50" s="406" t="n"/>
      <c r="WPC50" s="406" t="n"/>
      <c r="WPD50" s="406" t="n"/>
      <c r="WPE50" s="406" t="n"/>
      <c r="WPF50" s="406" t="n"/>
      <c r="WPG50" s="406" t="n"/>
      <c r="WPH50" s="406" t="n"/>
      <c r="WPI50" s="406" t="n"/>
      <c r="WPJ50" s="406" t="n"/>
      <c r="WPK50" s="406" t="n"/>
      <c r="WPL50" s="406" t="n"/>
      <c r="WPM50" s="406" t="n"/>
      <c r="WPN50" s="406" t="n"/>
      <c r="WPO50" s="406" t="n"/>
      <c r="WPP50" s="406" t="n"/>
      <c r="WPQ50" s="406" t="n"/>
      <c r="WPR50" s="406" t="n"/>
      <c r="WPS50" s="406" t="n"/>
      <c r="WPT50" s="406" t="n"/>
      <c r="WPU50" s="406" t="n"/>
      <c r="WPV50" s="406" t="n"/>
      <c r="WPW50" s="406" t="n"/>
      <c r="WPX50" s="406" t="n"/>
      <c r="WPY50" s="406" t="n"/>
      <c r="WPZ50" s="406" t="n"/>
      <c r="WQA50" s="406" t="n"/>
      <c r="WQB50" s="406" t="n"/>
      <c r="WQC50" s="406" t="n"/>
      <c r="WQD50" s="406" t="n"/>
      <c r="WQE50" s="406" t="n"/>
      <c r="WQF50" s="406" t="n"/>
      <c r="WQG50" s="406" t="n"/>
      <c r="WQH50" s="406" t="n"/>
      <c r="WQI50" s="406" t="n"/>
      <c r="WQJ50" s="406" t="n"/>
      <c r="WQK50" s="406" t="n"/>
      <c r="WQL50" s="406" t="n"/>
      <c r="WQM50" s="406" t="n"/>
      <c r="WQN50" s="406" t="n"/>
      <c r="WQO50" s="406" t="n"/>
      <c r="WQP50" s="406" t="n"/>
      <c r="WQQ50" s="406" t="n"/>
      <c r="WQR50" s="406" t="n"/>
      <c r="WQS50" s="406" t="n"/>
      <c r="WQT50" s="406" t="n"/>
      <c r="WQU50" s="406" t="n"/>
      <c r="WQV50" s="406" t="n"/>
      <c r="WQW50" s="406" t="n"/>
      <c r="WQX50" s="406" t="n"/>
      <c r="WQY50" s="406" t="n"/>
      <c r="WQZ50" s="406" t="n"/>
      <c r="WRA50" s="406" t="n"/>
      <c r="WRB50" s="406" t="n"/>
      <c r="WRC50" s="406" t="n"/>
      <c r="WRD50" s="406" t="n"/>
      <c r="WRE50" s="406" t="n"/>
      <c r="WRF50" s="406" t="n"/>
      <c r="WRG50" s="406" t="n"/>
      <c r="WRH50" s="406" t="n"/>
      <c r="WRI50" s="406" t="n"/>
      <c r="WRJ50" s="406" t="n"/>
      <c r="WRK50" s="406" t="n"/>
      <c r="WRL50" s="406" t="n"/>
      <c r="WRM50" s="406" t="n"/>
      <c r="WRN50" s="406" t="n"/>
      <c r="WRO50" s="406" t="n"/>
      <c r="WRP50" s="406" t="n"/>
      <c r="WRQ50" s="406" t="n"/>
      <c r="WRR50" s="406" t="n"/>
      <c r="WRS50" s="406" t="n"/>
      <c r="WRT50" s="406" t="n"/>
      <c r="WRU50" s="406" t="n"/>
      <c r="WRV50" s="406" t="n"/>
      <c r="WRW50" s="406" t="n"/>
      <c r="WRX50" s="406" t="n"/>
      <c r="WRY50" s="406" t="n"/>
      <c r="WRZ50" s="406" t="n"/>
      <c r="WSA50" s="406" t="n"/>
      <c r="WSB50" s="406" t="n"/>
      <c r="WSC50" s="406" t="n"/>
      <c r="WSD50" s="406" t="n"/>
      <c r="WSE50" s="406" t="n"/>
      <c r="WSF50" s="406" t="n"/>
      <c r="WSG50" s="406" t="n"/>
      <c r="WSH50" s="406" t="n"/>
      <c r="WSI50" s="406" t="n"/>
      <c r="WSJ50" s="406" t="n"/>
      <c r="WSK50" s="406" t="n"/>
      <c r="WSL50" s="406" t="n"/>
      <c r="WSM50" s="406" t="n"/>
      <c r="WSN50" s="406" t="n"/>
      <c r="WSO50" s="406" t="n"/>
      <c r="WSP50" s="406" t="n"/>
      <c r="WSQ50" s="406" t="n"/>
      <c r="WSR50" s="406" t="n"/>
      <c r="WSS50" s="406" t="n"/>
      <c r="WST50" s="406" t="n"/>
      <c r="WSU50" s="406" t="n"/>
      <c r="WSV50" s="406" t="n"/>
      <c r="WSW50" s="406" t="n"/>
      <c r="WSX50" s="406" t="n"/>
      <c r="WSY50" s="406" t="n"/>
      <c r="WSZ50" s="406" t="n"/>
      <c r="WTA50" s="406" t="n"/>
      <c r="WTB50" s="406" t="n"/>
      <c r="WTC50" s="406" t="n"/>
      <c r="WTD50" s="406" t="n"/>
      <c r="WTE50" s="406" t="n"/>
      <c r="WTF50" s="406" t="n"/>
      <c r="WTG50" s="406" t="n"/>
      <c r="WTH50" s="406" t="n"/>
      <c r="WTI50" s="406" t="n"/>
      <c r="WTJ50" s="406" t="n"/>
      <c r="WTK50" s="406" t="n"/>
      <c r="WTL50" s="406" t="n"/>
      <c r="WTM50" s="406" t="n"/>
      <c r="WTN50" s="406" t="n"/>
      <c r="WTO50" s="406" t="n"/>
      <c r="WTP50" s="406" t="n"/>
      <c r="WTQ50" s="406" t="n"/>
      <c r="WTR50" s="406" t="n"/>
      <c r="WTS50" s="406" t="n"/>
      <c r="WTT50" s="406" t="n"/>
      <c r="WTU50" s="406" t="n"/>
      <c r="WTV50" s="406" t="n"/>
      <c r="WTW50" s="406" t="n"/>
      <c r="WTX50" s="406" t="n"/>
      <c r="WTY50" s="406" t="n"/>
      <c r="WTZ50" s="406" t="n"/>
      <c r="WUA50" s="406" t="n"/>
      <c r="WUB50" s="406" t="n"/>
      <c r="WUC50" s="406" t="n"/>
      <c r="WUD50" s="406" t="n"/>
      <c r="WUE50" s="406" t="n"/>
      <c r="WUF50" s="406" t="n"/>
      <c r="WUG50" s="406" t="n"/>
      <c r="WUH50" s="406" t="n"/>
      <c r="WUI50" s="406" t="n"/>
      <c r="WUJ50" s="406" t="n"/>
      <c r="WUK50" s="406" t="n"/>
      <c r="WUL50" s="406" t="n"/>
      <c r="WUM50" s="406" t="n"/>
      <c r="WUN50" s="406" t="n"/>
      <c r="WUO50" s="406" t="n"/>
      <c r="WUP50" s="406" t="n"/>
      <c r="WUQ50" s="406" t="n"/>
      <c r="WUR50" s="406" t="n"/>
      <c r="WUS50" s="406" t="n"/>
      <c r="WUT50" s="406" t="n"/>
      <c r="WUU50" s="406" t="n"/>
      <c r="WUV50" s="406" t="n"/>
      <c r="WUW50" s="406" t="n"/>
      <c r="WUX50" s="406" t="n"/>
      <c r="WUY50" s="406" t="n"/>
      <c r="WUZ50" s="406" t="n"/>
      <c r="WVA50" s="406" t="n"/>
      <c r="WVB50" s="406" t="n"/>
      <c r="WVC50" s="406" t="n"/>
      <c r="WVD50" s="406" t="n"/>
      <c r="WVE50" s="406" t="n"/>
      <c r="WVF50" s="406" t="n"/>
      <c r="WVG50" s="406" t="n"/>
      <c r="WVH50" s="406" t="n"/>
      <c r="WVI50" s="406" t="n"/>
      <c r="WVJ50" s="406" t="n"/>
      <c r="WVK50" s="406" t="n"/>
      <c r="WVL50" s="406" t="n"/>
      <c r="WVM50" s="406" t="n"/>
      <c r="WVN50" s="406" t="n"/>
      <c r="WVO50" s="406" t="n"/>
      <c r="WVP50" s="406" t="n"/>
      <c r="WVQ50" s="406" t="n"/>
      <c r="WVR50" s="406" t="n"/>
      <c r="WVS50" s="406" t="n"/>
      <c r="WVT50" s="406" t="n"/>
      <c r="WVU50" s="406" t="n"/>
      <c r="WVV50" s="406" t="n"/>
      <c r="WVW50" s="406" t="n"/>
      <c r="WVX50" s="406" t="n"/>
      <c r="WVY50" s="406" t="n"/>
      <c r="WVZ50" s="406" t="n"/>
      <c r="WWA50" s="406" t="n"/>
      <c r="WWB50" s="406" t="n"/>
      <c r="WWC50" s="406" t="n"/>
      <c r="WWD50" s="406" t="n"/>
      <c r="WWE50" s="406" t="n"/>
      <c r="WWF50" s="406" t="n"/>
      <c r="WWG50" s="406" t="n"/>
      <c r="WWH50" s="406" t="n"/>
      <c r="WWI50" s="406" t="n"/>
      <c r="WWJ50" s="406" t="n"/>
      <c r="WWK50" s="406" t="n"/>
      <c r="WWL50" s="406" t="n"/>
      <c r="WWM50" s="406" t="n"/>
      <c r="WWN50" s="406" t="n"/>
      <c r="WWO50" s="406" t="n"/>
      <c r="WWP50" s="406" t="n"/>
      <c r="WWQ50" s="406" t="n"/>
      <c r="WWR50" s="406" t="n"/>
      <c r="WWS50" s="406" t="n"/>
      <c r="WWT50" s="406" t="n"/>
      <c r="WWU50" s="406" t="n"/>
      <c r="WWV50" s="406" t="n"/>
      <c r="WWW50" s="406" t="n"/>
      <c r="WWX50" s="406" t="n"/>
      <c r="WWY50" s="406" t="n"/>
      <c r="WWZ50" s="406" t="n"/>
      <c r="WXA50" s="406" t="n"/>
      <c r="WXB50" s="406" t="n"/>
      <c r="WXC50" s="406" t="n"/>
      <c r="WXD50" s="406" t="n"/>
      <c r="WXE50" s="406" t="n"/>
      <c r="WXF50" s="406" t="n"/>
      <c r="WXG50" s="406" t="n"/>
      <c r="WXH50" s="406" t="n"/>
      <c r="WXI50" s="406" t="n"/>
      <c r="WXJ50" s="406" t="n"/>
      <c r="WXK50" s="406" t="n"/>
      <c r="WXL50" s="406" t="n"/>
      <c r="WXM50" s="406" t="n"/>
      <c r="WXN50" s="406" t="n"/>
      <c r="WXO50" s="406" t="n"/>
      <c r="WXP50" s="406" t="n"/>
      <c r="WXQ50" s="406" t="n"/>
      <c r="WXR50" s="406" t="n"/>
      <c r="WXS50" s="406" t="n"/>
      <c r="WXT50" s="406" t="n"/>
      <c r="WXU50" s="406" t="n"/>
      <c r="WXV50" s="406" t="n"/>
      <c r="WXW50" s="406" t="n"/>
      <c r="WXX50" s="406" t="n"/>
      <c r="WXY50" s="406" t="n"/>
      <c r="WXZ50" s="406" t="n"/>
      <c r="WYA50" s="406" t="n"/>
      <c r="WYB50" s="406" t="n"/>
      <c r="WYC50" s="406" t="n"/>
      <c r="WYD50" s="406" t="n"/>
      <c r="WYE50" s="406" t="n"/>
      <c r="WYF50" s="406" t="n"/>
      <c r="WYG50" s="406" t="n"/>
      <c r="WYH50" s="406" t="n"/>
      <c r="WYI50" s="406" t="n"/>
      <c r="WYJ50" s="406" t="n"/>
      <c r="WYK50" s="406" t="n"/>
      <c r="WYL50" s="406" t="n"/>
      <c r="WYM50" s="406" t="n"/>
      <c r="WYN50" s="406" t="n"/>
      <c r="WYO50" s="406" t="n"/>
      <c r="WYP50" s="406" t="n"/>
      <c r="WYQ50" s="406" t="n"/>
      <c r="WYR50" s="406" t="n"/>
      <c r="WYS50" s="406" t="n"/>
      <c r="WYT50" s="406" t="n"/>
      <c r="WYU50" s="406" t="n"/>
      <c r="WYV50" s="406" t="n"/>
      <c r="WYW50" s="406" t="n"/>
      <c r="WYX50" s="406" t="n"/>
      <c r="WYY50" s="406" t="n"/>
      <c r="WYZ50" s="406" t="n"/>
      <c r="WZA50" s="406" t="n"/>
      <c r="WZB50" s="406" t="n"/>
      <c r="WZC50" s="406" t="n"/>
      <c r="WZD50" s="406" t="n"/>
      <c r="WZE50" s="406" t="n"/>
      <c r="WZF50" s="406" t="n"/>
      <c r="WZG50" s="406" t="n"/>
      <c r="WZH50" s="406" t="n"/>
      <c r="WZI50" s="406" t="n"/>
      <c r="WZJ50" s="406" t="n"/>
      <c r="WZK50" s="406" t="n"/>
      <c r="WZL50" s="406" t="n"/>
      <c r="WZM50" s="406" t="n"/>
      <c r="WZN50" s="406" t="n"/>
      <c r="WZO50" s="406" t="n"/>
      <c r="WZP50" s="406" t="n"/>
      <c r="WZQ50" s="406" t="n"/>
      <c r="WZR50" s="406" t="n"/>
      <c r="WZS50" s="406" t="n"/>
      <c r="WZT50" s="406" t="n"/>
      <c r="WZU50" s="406" t="n"/>
      <c r="WZV50" s="406" t="n"/>
      <c r="WZW50" s="406" t="n"/>
      <c r="WZX50" s="406" t="n"/>
      <c r="WZY50" s="406" t="n"/>
      <c r="WZZ50" s="406" t="n"/>
      <c r="XAA50" s="406" t="n"/>
      <c r="XAB50" s="406" t="n"/>
      <c r="XAC50" s="406" t="n"/>
      <c r="XAD50" s="406" t="n"/>
      <c r="XAE50" s="406" t="n"/>
      <c r="XAF50" s="406" t="n"/>
      <c r="XAG50" s="406" t="n"/>
      <c r="XAH50" s="406" t="n"/>
      <c r="XAI50" s="406" t="n"/>
      <c r="XAJ50" s="406" t="n"/>
      <c r="XAK50" s="406" t="n"/>
      <c r="XAL50" s="406" t="n"/>
      <c r="XAM50" s="406" t="n"/>
      <c r="XAN50" s="406" t="n"/>
      <c r="XAO50" s="406" t="n"/>
      <c r="XAP50" s="406" t="n"/>
      <c r="XAQ50" s="406" t="n"/>
      <c r="XAR50" s="406" t="n"/>
      <c r="XAS50" s="406" t="n"/>
      <c r="XAT50" s="406" t="n"/>
      <c r="XAU50" s="406" t="n"/>
      <c r="XAV50" s="406" t="n"/>
      <c r="XAW50" s="406" t="n"/>
      <c r="XAX50" s="406" t="n"/>
      <c r="XAY50" s="406" t="n"/>
      <c r="XAZ50" s="406" t="n"/>
      <c r="XBA50" s="406" t="n"/>
      <c r="XBB50" s="406" t="n"/>
      <c r="XBC50" s="406" t="n"/>
      <c r="XBD50" s="406" t="n"/>
      <c r="XBE50" s="406" t="n"/>
      <c r="XBF50" s="406" t="n"/>
      <c r="XBG50" s="406" t="n"/>
      <c r="XBH50" s="406" t="n"/>
      <c r="XBI50" s="406" t="n"/>
      <c r="XBJ50" s="406" t="n"/>
      <c r="XBK50" s="406" t="n"/>
      <c r="XBL50" s="406" t="n"/>
      <c r="XBM50" s="406" t="n"/>
      <c r="XBN50" s="406" t="n"/>
      <c r="XBO50" s="406" t="n"/>
      <c r="XBP50" s="406" t="n"/>
      <c r="XBQ50" s="406" t="n"/>
      <c r="XBR50" s="406" t="n"/>
      <c r="XBS50" s="406" t="n"/>
      <c r="XBT50" s="406" t="n"/>
      <c r="XBU50" s="406" t="n"/>
      <c r="XBV50" s="406" t="n"/>
      <c r="XBW50" s="406" t="n"/>
      <c r="XBX50" s="406" t="n"/>
      <c r="XBY50" s="406" t="n"/>
      <c r="XBZ50" s="406" t="n"/>
      <c r="XCA50" s="406" t="n"/>
      <c r="XCB50" s="406" t="n"/>
      <c r="XCC50" s="406" t="n"/>
      <c r="XCD50" s="406" t="n"/>
      <c r="XCE50" s="406" t="n"/>
      <c r="XCF50" s="406" t="n"/>
      <c r="XCG50" s="406" t="n"/>
      <c r="XCH50" s="406" t="n"/>
      <c r="XCI50" s="406" t="n"/>
      <c r="XCJ50" s="406" t="n"/>
      <c r="XCK50" s="406" t="n"/>
      <c r="XCL50" s="406" t="n"/>
      <c r="XCM50" s="406" t="n"/>
      <c r="XCN50" s="406" t="n"/>
      <c r="XCO50" s="406" t="n"/>
      <c r="XCP50" s="406" t="n"/>
      <c r="XCQ50" s="406" t="n"/>
      <c r="XCR50" s="406" t="n"/>
      <c r="XCS50" s="406" t="n"/>
      <c r="XCT50" s="406" t="n"/>
      <c r="XCU50" s="406" t="n"/>
      <c r="XCV50" s="406" t="n"/>
      <c r="XCW50" s="406" t="n"/>
      <c r="XCX50" s="406" t="n"/>
      <c r="XCY50" s="406" t="n"/>
      <c r="XCZ50" s="406" t="n"/>
      <c r="XDA50" s="406" t="n"/>
      <c r="XDB50" s="406" t="n"/>
      <c r="XDC50" s="406" t="n"/>
      <c r="XDD50" s="406" t="n"/>
      <c r="XDE50" s="406" t="n"/>
      <c r="XDF50" s="406" t="n"/>
      <c r="XDG50" s="406" t="n"/>
      <c r="XDH50" s="406" t="n"/>
      <c r="XDI50" s="406" t="n"/>
      <c r="XDJ50" s="406" t="n"/>
      <c r="XDK50" s="406" t="n"/>
      <c r="XDL50" s="406" t="n"/>
      <c r="XDM50" s="406" t="n"/>
      <c r="XDN50" s="406" t="n"/>
      <c r="XDO50" s="406" t="n"/>
      <c r="XDP50" s="406" t="n"/>
      <c r="XDQ50" s="406" t="n"/>
      <c r="XDR50" s="406" t="n"/>
      <c r="XDS50" s="406" t="n"/>
      <c r="XDT50" s="406" t="n"/>
      <c r="XDU50" s="406" t="n"/>
      <c r="XDV50" s="406" t="n"/>
      <c r="XDW50" s="406" t="n"/>
      <c r="XDX50" s="406" t="n"/>
      <c r="XDY50" s="406" t="n"/>
      <c r="XDZ50" s="406" t="n"/>
      <c r="XEA50" s="406" t="n"/>
      <c r="XEB50" s="406" t="n"/>
      <c r="XEC50" s="406" t="n"/>
      <c r="XED50" s="406" t="n"/>
      <c r="XEE50" s="406" t="n"/>
      <c r="XEF50" s="406" t="n"/>
      <c r="XEG50" s="406" t="n"/>
      <c r="XEH50" s="406" t="n"/>
      <c r="XEI50" s="406" t="n"/>
      <c r="XEJ50" s="406" t="n"/>
      <c r="XEK50" s="406" t="n"/>
      <c r="XEL50" s="406" t="n"/>
      <c r="XEM50" s="406" t="n"/>
      <c r="XEN50" s="406" t="n"/>
      <c r="XEO50" s="406" t="n"/>
      <c r="XEP50" s="406" t="n"/>
      <c r="XEQ50" s="406" t="n"/>
      <c r="XER50" s="406" t="n"/>
      <c r="XES50" s="406" t="n"/>
      <c r="XET50" s="406" t="n"/>
      <c r="XEU50" s="406" t="n"/>
      <c r="XEV50" s="406" t="n"/>
      <c r="XEW50" s="406" t="n"/>
      <c r="XEX50" s="406" t="n"/>
      <c r="XEY50" s="406" t="n"/>
      <c r="XEZ50" s="406" t="n"/>
      <c r="XFA50" s="406" t="n"/>
    </row>
    <row r="51" ht="25" customFormat="1" customHeight="1" s="406">
      <c r="A51" s="45" t="n">
        <v>45660</v>
      </c>
      <c r="B51" s="162" t="n">
        <v>88</v>
      </c>
      <c r="C51" s="162" t="inlineStr">
        <is>
          <t>黄双群</t>
        </is>
      </c>
      <c r="D51" s="162" t="n"/>
      <c r="E51" s="162" t="n"/>
      <c r="F51" s="162" t="n">
        <v>1</v>
      </c>
      <c r="G51" s="162" t="n"/>
      <c r="H51" s="162" t="inlineStr">
        <is>
          <t>刘6822</t>
        </is>
      </c>
      <c r="I51" s="162" t="n"/>
      <c r="J51" s="162" t="n"/>
      <c r="K51" s="162" t="n"/>
      <c r="L51" s="162" t="n"/>
      <c r="M51" s="162" t="n"/>
      <c r="N51" s="162" t="n"/>
      <c r="O51" s="162" t="n"/>
      <c r="P51" s="162" t="n"/>
      <c r="Q51" s="162" t="n"/>
      <c r="R51" s="162" t="n"/>
      <c r="S51" s="162" t="n"/>
      <c r="T51" s="162" t="n">
        <v>6</v>
      </c>
      <c r="U51" s="162" t="n"/>
      <c r="V51" s="162" t="n"/>
      <c r="X51" s="406">
        <f>SUM(J51:V51)</f>
        <v/>
      </c>
      <c r="Y51" s="162" t="inlineStr">
        <is>
          <t>对公</t>
        </is>
      </c>
      <c r="Z51" s="407" t="n"/>
      <c r="AA51" s="407" t="n"/>
      <c r="AD51" s="253" t="inlineStr">
        <is>
          <t>向文娟</t>
        </is>
      </c>
    </row>
    <row r="52" ht="25" customFormat="1" customHeight="1" s="406">
      <c r="A52" s="45" t="n">
        <v>45660</v>
      </c>
      <c r="B52" s="162" t="n">
        <v>87</v>
      </c>
      <c r="C52" s="162" t="inlineStr">
        <is>
          <t>李莹迎</t>
        </is>
      </c>
      <c r="D52" s="162" t="n"/>
      <c r="E52" s="162" t="n"/>
      <c r="F52" s="162" t="n">
        <v>1</v>
      </c>
      <c r="G52" s="162" t="n"/>
      <c r="H52" s="162" t="inlineStr">
        <is>
          <t>刘6822</t>
        </is>
      </c>
      <c r="I52" s="162" t="n">
        <v>1638</v>
      </c>
      <c r="J52" s="162" t="n"/>
      <c r="K52" s="162" t="n"/>
      <c r="L52" s="162" t="n"/>
      <c r="M52" s="162" t="n"/>
      <c r="N52" s="162" t="n"/>
      <c r="O52" s="162" t="n"/>
      <c r="P52" s="162" t="n"/>
      <c r="Q52" s="162" t="n"/>
      <c r="R52" s="162" t="n"/>
      <c r="S52" s="162" t="n"/>
      <c r="T52" s="162" t="n">
        <v>12</v>
      </c>
      <c r="U52" s="162" t="n"/>
      <c r="V52" s="162" t="n"/>
      <c r="W52" s="406" t="n"/>
      <c r="X52" s="406" t="n">
        <v>12</v>
      </c>
      <c r="Y52" s="162" t="inlineStr">
        <is>
          <t>对公</t>
        </is>
      </c>
      <c r="Z52" s="407" t="n"/>
      <c r="AA52" s="407" t="n"/>
      <c r="AB52" s="406" t="n"/>
      <c r="AC52" s="406" t="n"/>
      <c r="AD52" s="253" t="inlineStr">
        <is>
          <t>向文娟</t>
        </is>
      </c>
    </row>
    <row r="53" ht="25" customFormat="1" customHeight="1" s="406">
      <c r="A53" s="45" t="n">
        <v>45660</v>
      </c>
      <c r="B53" s="162" t="n">
        <v>57</v>
      </c>
      <c r="C53" s="162" t="inlineStr">
        <is>
          <t>曹沛雪</t>
        </is>
      </c>
      <c r="D53" s="162" t="n">
        <v>1</v>
      </c>
      <c r="E53" s="162" t="n"/>
      <c r="F53" s="162" t="n"/>
      <c r="G53" s="162" t="inlineStr">
        <is>
          <t>向雅洁</t>
        </is>
      </c>
      <c r="H53" s="162" t="inlineStr">
        <is>
          <t>刘2568</t>
        </is>
      </c>
      <c r="I53" s="162" t="n"/>
      <c r="J53" s="162" t="n">
        <v>424</v>
      </c>
      <c r="K53" s="162" t="n">
        <v>322</v>
      </c>
      <c r="M53" s="162" t="n"/>
      <c r="N53" s="162" t="n"/>
      <c r="O53" s="162" t="n"/>
      <c r="P53" s="162" t="n"/>
      <c r="Q53" s="162" t="n"/>
      <c r="R53" s="162" t="n"/>
      <c r="S53" s="162" t="n"/>
      <c r="T53" s="162" t="n"/>
      <c r="U53" s="162" t="n">
        <v>20</v>
      </c>
      <c r="V53" s="162" t="n"/>
      <c r="X53" s="195">
        <f>SUM(J53:V53)</f>
        <v/>
      </c>
      <c r="Y53" s="162" t="inlineStr">
        <is>
          <t>对公</t>
        </is>
      </c>
      <c r="Z53" s="407" t="n"/>
      <c r="AA53" s="407" t="n"/>
      <c r="AD53" s="253" t="inlineStr">
        <is>
          <t>熊家鑫</t>
        </is>
      </c>
    </row>
    <row r="54" ht="25" customFormat="1" customHeight="1" s="406">
      <c r="A54" s="45" t="n">
        <v>45660</v>
      </c>
      <c r="B54" s="162" t="n">
        <v>85</v>
      </c>
      <c r="C54" s="162" t="inlineStr">
        <is>
          <t>周小芳</t>
        </is>
      </c>
      <c r="D54" s="162" t="n"/>
      <c r="E54" s="162" t="n">
        <v>1</v>
      </c>
      <c r="F54" s="162" t="n"/>
      <c r="G54" s="162" t="inlineStr">
        <is>
          <t>向雅洁</t>
        </is>
      </c>
      <c r="H54" s="162" t="inlineStr">
        <is>
          <t>刘2568</t>
        </is>
      </c>
      <c r="I54" s="162" t="n"/>
      <c r="J54" s="162" t="n">
        <v>618.8</v>
      </c>
      <c r="K54" s="162" t="n"/>
      <c r="L54" s="162" t="n"/>
      <c r="M54" s="162" t="n"/>
      <c r="N54" s="162" t="n"/>
      <c r="O54" s="162" t="n"/>
      <c r="P54" s="162" t="n"/>
      <c r="Q54" s="162" t="n"/>
      <c r="R54" s="162" t="n"/>
      <c r="S54" s="162" t="n"/>
      <c r="T54" s="162" t="n"/>
      <c r="U54" s="162" t="n"/>
      <c r="V54" s="162" t="n"/>
      <c r="X54" s="195">
        <f>SUM(J54:V54)</f>
        <v/>
      </c>
      <c r="Y54" s="162" t="inlineStr">
        <is>
          <t>对公</t>
        </is>
      </c>
      <c r="Z54" s="356" t="n"/>
      <c r="AA54" s="356" t="n"/>
      <c r="AD54" s="253" t="inlineStr">
        <is>
          <t>熊家鑫</t>
        </is>
      </c>
    </row>
    <row r="55" ht="25" customFormat="1" customHeight="1" s="406">
      <c r="A55" s="45" t="n">
        <v>45661</v>
      </c>
      <c r="B55" s="162" t="n">
        <v>1</v>
      </c>
      <c r="C55" s="162" t="inlineStr">
        <is>
          <t>潘爱庆</t>
        </is>
      </c>
      <c r="D55" s="162" t="n"/>
      <c r="E55" s="162" t="n">
        <v>1</v>
      </c>
      <c r="F55" s="162" t="n"/>
      <c r="G55" s="162" t="inlineStr">
        <is>
          <t>向雅洁</t>
        </is>
      </c>
      <c r="H55" s="162" t="inlineStr">
        <is>
          <t>蔡5217</t>
        </is>
      </c>
      <c r="I55" s="162" t="n">
        <v>1638</v>
      </c>
      <c r="J55" s="162" t="n"/>
      <c r="K55" s="162" t="n"/>
      <c r="L55" s="162" t="n"/>
      <c r="M55" s="162" t="n"/>
      <c r="N55" s="162" t="n"/>
      <c r="O55" s="162" t="n"/>
      <c r="P55" s="162" t="n">
        <v>360</v>
      </c>
      <c r="Q55" s="162" t="n"/>
      <c r="R55" s="162" t="n"/>
      <c r="S55" s="162" t="n"/>
      <c r="T55" s="162" t="n"/>
      <c r="U55" s="162" t="n"/>
      <c r="W55" s="162" t="n"/>
      <c r="X55" s="406" t="n">
        <v>360</v>
      </c>
      <c r="Y55" s="162" t="inlineStr">
        <is>
          <t>1.3对公</t>
        </is>
      </c>
      <c r="AA55" s="407" t="n"/>
      <c r="AD55" s="253" t="inlineStr">
        <is>
          <t>熊家鑫</t>
        </is>
      </c>
    </row>
    <row r="56" ht="25" customFormat="1" customHeight="1" s="406">
      <c r="A56" s="45" t="n">
        <v>45661</v>
      </c>
      <c r="B56" s="162" t="n">
        <v>47</v>
      </c>
      <c r="C56" s="162" t="inlineStr">
        <is>
          <t>王芝婷</t>
        </is>
      </c>
      <c r="D56" s="162" t="n"/>
      <c r="E56" s="162" t="n"/>
      <c r="F56" s="162" t="n">
        <v>1</v>
      </c>
      <c r="G56" s="406" t="n"/>
      <c r="H56" s="162" t="inlineStr">
        <is>
          <t>晶2853</t>
        </is>
      </c>
      <c r="I56" s="162" t="n">
        <v>1638</v>
      </c>
      <c r="J56" s="162" t="n"/>
      <c r="K56" s="162" t="n"/>
      <c r="L56" s="162" t="n"/>
      <c r="M56" s="162" t="n"/>
      <c r="N56" s="162" t="n"/>
      <c r="O56" s="162" t="n"/>
      <c r="P56" s="162" t="n"/>
      <c r="Q56" s="162" t="n"/>
      <c r="R56" s="162" t="n"/>
      <c r="S56" s="162" t="n">
        <v>10</v>
      </c>
      <c r="T56" s="162" t="n"/>
      <c r="U56" s="162" t="n"/>
      <c r="W56" s="162" t="n"/>
      <c r="X56" s="406" t="n">
        <v>10</v>
      </c>
      <c r="Y56" s="162" t="inlineStr">
        <is>
          <t>对公</t>
        </is>
      </c>
      <c r="AA56" s="407" t="n"/>
      <c r="AD56" s="253" t="inlineStr">
        <is>
          <t>熊家鑫</t>
        </is>
      </c>
    </row>
    <row r="57" ht="25" customFormat="1" customHeight="1" s="406">
      <c r="A57" s="45" t="n">
        <v>45661</v>
      </c>
      <c r="B57" s="162" t="n">
        <v>15</v>
      </c>
      <c r="C57" s="162" t="inlineStr">
        <is>
          <t>谭元梅</t>
        </is>
      </c>
      <c r="D57" s="162" t="n"/>
      <c r="E57" s="162" t="n"/>
      <c r="F57" s="162" t="n">
        <v>1</v>
      </c>
      <c r="G57" s="162" t="n"/>
      <c r="H57" s="162" t="inlineStr">
        <is>
          <t>G1978</t>
        </is>
      </c>
      <c r="I57" s="162" t="n">
        <v>1638</v>
      </c>
      <c r="J57" s="162" t="n"/>
      <c r="K57" s="162" t="n"/>
      <c r="L57" s="162" t="n"/>
      <c r="M57" s="162" t="n"/>
      <c r="N57" s="162" t="n"/>
      <c r="O57" s="162" t="n">
        <v>300</v>
      </c>
      <c r="P57" s="162" t="n">
        <v>140</v>
      </c>
      <c r="Q57" s="162" t="n"/>
      <c r="R57" s="162" t="n">
        <v>7</v>
      </c>
      <c r="S57" s="162" t="n"/>
      <c r="T57" s="162" t="n"/>
      <c r="U57" s="162" t="n"/>
      <c r="W57" s="162" t="n"/>
      <c r="X57" s="406">
        <f>SUM(J57:W57)</f>
        <v/>
      </c>
      <c r="Y57" s="162" t="inlineStr">
        <is>
          <t>对公</t>
        </is>
      </c>
      <c r="AA57" s="407" t="n"/>
      <c r="AC57" s="331" t="n"/>
      <c r="AD57" s="369" t="inlineStr">
        <is>
          <t>李嘉慧</t>
        </is>
      </c>
    </row>
    <row r="58" ht="25" customFormat="1" customHeight="1" s="406">
      <c r="A58" s="45" t="n">
        <v>45661</v>
      </c>
      <c r="B58" s="162" t="n">
        <v>16</v>
      </c>
      <c r="C58" s="162" t="inlineStr">
        <is>
          <t>徐彩红</t>
        </is>
      </c>
      <c r="D58" s="162" t="n">
        <v>1</v>
      </c>
      <c r="E58" s="162" t="n"/>
      <c r="F58" s="162" t="n"/>
      <c r="G58" s="162" t="inlineStr">
        <is>
          <t>曾亚萍</t>
        </is>
      </c>
      <c r="H58" s="162" t="inlineStr">
        <is>
          <t>朱6968</t>
        </is>
      </c>
      <c r="I58" s="162" t="n">
        <v>1638</v>
      </c>
      <c r="J58" s="162" t="n">
        <v>837.2</v>
      </c>
      <c r="K58" s="162" t="n"/>
      <c r="L58" s="162" t="n"/>
      <c r="M58" s="162" t="n"/>
      <c r="N58" s="162" t="n"/>
      <c r="O58" s="162" t="n"/>
      <c r="P58" s="162" t="n"/>
      <c r="Q58" s="162" t="n"/>
      <c r="R58" s="162" t="n"/>
      <c r="S58" s="162" t="n"/>
      <c r="T58" s="162" t="n"/>
      <c r="U58" s="162" t="n">
        <v>20</v>
      </c>
      <c r="W58" s="162" t="n"/>
      <c r="X58" s="406">
        <f>SUM(J58:W58)</f>
        <v/>
      </c>
      <c r="Y58" s="162" t="inlineStr">
        <is>
          <t>对公</t>
        </is>
      </c>
      <c r="AA58" s="407" t="n"/>
      <c r="AD58" s="253" t="inlineStr">
        <is>
          <t>罗茜</t>
        </is>
      </c>
    </row>
    <row r="59" ht="25" customFormat="1" customHeight="1" s="406">
      <c r="A59" s="45" t="n">
        <v>45661</v>
      </c>
      <c r="B59" s="162" t="n">
        <v>33</v>
      </c>
      <c r="C59" s="162" t="inlineStr">
        <is>
          <t>沈园园</t>
        </is>
      </c>
      <c r="D59" s="162" t="n"/>
      <c r="E59" s="162" t="n">
        <v>1</v>
      </c>
      <c r="F59" s="162" t="n"/>
      <c r="G59" s="162" t="inlineStr">
        <is>
          <t>王海燕</t>
        </is>
      </c>
      <c r="H59" s="162" t="inlineStr">
        <is>
          <t>菜8956</t>
        </is>
      </c>
      <c r="I59" s="162" t="n"/>
      <c r="J59" s="162" t="n"/>
      <c r="K59" s="162" t="n"/>
      <c r="L59" s="162" t="n"/>
      <c r="M59" s="162" t="n"/>
      <c r="N59" s="162" t="n"/>
      <c r="O59" s="162" t="n"/>
      <c r="P59" s="162" t="n">
        <v>200</v>
      </c>
      <c r="Q59" s="162" t="n"/>
      <c r="R59" s="162" t="n"/>
      <c r="S59" s="162" t="n"/>
      <c r="T59" s="162" t="n"/>
      <c r="U59" s="162" t="n"/>
      <c r="V59" s="162" t="n"/>
      <c r="W59" s="162" t="n"/>
      <c r="X59" s="406">
        <f>SUM(J59:W59)</f>
        <v/>
      </c>
      <c r="Y59" s="162" t="inlineStr">
        <is>
          <t>对公</t>
        </is>
      </c>
      <c r="Z59" s="407" t="n"/>
      <c r="AA59" s="162" t="n"/>
      <c r="AB59" s="407" t="n"/>
      <c r="AC59" s="407" t="n"/>
      <c r="AD59" s="253" t="inlineStr">
        <is>
          <t>熊家鑫</t>
        </is>
      </c>
    </row>
    <row r="60" ht="25" customFormat="1" customHeight="1" s="406">
      <c r="A60" s="45" t="n">
        <v>45661</v>
      </c>
      <c r="B60" s="411" t="n"/>
      <c r="C60" s="411" t="n"/>
      <c r="D60" s="162" t="n"/>
      <c r="E60" s="411" t="n"/>
      <c r="F60" s="162" t="n"/>
      <c r="G60" s="162" t="inlineStr">
        <is>
          <t>王海燕</t>
        </is>
      </c>
      <c r="H60" s="162" t="inlineStr">
        <is>
          <t>菜8956</t>
        </is>
      </c>
      <c r="I60" s="162" t="n"/>
      <c r="J60" s="162" t="n"/>
      <c r="K60" s="162" t="n"/>
      <c r="L60" s="162">
        <f>5136.7-4960</f>
        <v/>
      </c>
      <c r="M60" s="162" t="n"/>
      <c r="N60" s="162" t="n"/>
      <c r="O60" s="162" t="n"/>
      <c r="P60" s="162" t="n"/>
      <c r="Q60" s="162" t="n"/>
      <c r="R60" s="162" t="n">
        <v>30</v>
      </c>
      <c r="S60" s="162" t="n"/>
      <c r="T60" s="162" t="n"/>
      <c r="U60" s="162" t="n"/>
      <c r="V60" s="162" t="n"/>
      <c r="W60" s="162" t="n">
        <v>4920</v>
      </c>
      <c r="X60" s="406">
        <f>SUM(J60:W60)</f>
        <v/>
      </c>
      <c r="Y60" s="162" t="inlineStr">
        <is>
          <t>对公</t>
        </is>
      </c>
      <c r="Z60" s="407" t="n"/>
      <c r="AA60" s="162" t="n">
        <v>2</v>
      </c>
      <c r="AB60" s="407" t="inlineStr">
        <is>
          <t>2460蛋白2瓶</t>
        </is>
      </c>
      <c r="AC60" s="407" t="n"/>
      <c r="AD60" s="253" t="inlineStr">
        <is>
          <t>熊家鑫</t>
        </is>
      </c>
    </row>
    <row r="61" ht="25" customFormat="1" customHeight="1" s="406">
      <c r="A61" s="45" t="n">
        <v>45661</v>
      </c>
      <c r="B61" s="162" t="n">
        <v>52</v>
      </c>
      <c r="C61" s="162" t="inlineStr">
        <is>
          <t>邰兴花</t>
        </is>
      </c>
      <c r="D61" s="162" t="n"/>
      <c r="E61" s="373" t="n">
        <v>1</v>
      </c>
      <c r="F61" s="373" t="n"/>
      <c r="G61" s="162" t="inlineStr">
        <is>
          <t>孙静</t>
        </is>
      </c>
      <c r="H61" s="162" t="inlineStr">
        <is>
          <t>王9978</t>
        </is>
      </c>
      <c r="I61" s="162" t="n">
        <v>1638</v>
      </c>
      <c r="J61" s="162" t="n"/>
      <c r="K61" s="162" t="n"/>
      <c r="L61" s="162" t="n">
        <v>321</v>
      </c>
      <c r="M61" s="162" t="n"/>
      <c r="N61" s="162" t="n"/>
      <c r="O61" s="162" t="n"/>
      <c r="P61" s="162" t="n"/>
      <c r="Q61" s="162" t="n"/>
      <c r="R61" s="162" t="n">
        <v>30</v>
      </c>
      <c r="S61" s="162" t="n">
        <v>20</v>
      </c>
      <c r="T61" s="162" t="n"/>
      <c r="U61" s="162" t="n"/>
      <c r="W61" s="162" t="n">
        <v>2792</v>
      </c>
      <c r="X61" s="406" t="n">
        <v>3163</v>
      </c>
      <c r="Y61" s="162" t="inlineStr">
        <is>
          <t>对公</t>
        </is>
      </c>
      <c r="AA61" s="162" t="n">
        <v>4</v>
      </c>
      <c r="AB61" s="407" t="inlineStr">
        <is>
          <t>698球蛋白4</t>
        </is>
      </c>
      <c r="AC61" s="406" t="n"/>
      <c r="AD61" s="253" t="inlineStr">
        <is>
          <t>罗茜</t>
        </is>
      </c>
    </row>
    <row r="62" ht="25" customFormat="1" customHeight="1" s="406">
      <c r="A62" s="45" t="n">
        <v>45661</v>
      </c>
      <c r="B62" s="411" t="n"/>
      <c r="C62" s="411" t="n"/>
      <c r="D62" s="162" t="n"/>
      <c r="E62" s="373" t="n"/>
      <c r="F62" s="373" t="n"/>
      <c r="G62" s="162" t="inlineStr">
        <is>
          <t>曾亚萍</t>
        </is>
      </c>
      <c r="H62" s="162" t="inlineStr">
        <is>
          <t>王9978</t>
        </is>
      </c>
      <c r="I62" s="162" t="n">
        <v>1638</v>
      </c>
      <c r="J62" s="162" t="n">
        <v>258</v>
      </c>
      <c r="K62" s="162" t="n"/>
      <c r="L62" s="162" t="n"/>
      <c r="M62" s="162" t="n"/>
      <c r="N62" s="162" t="n"/>
      <c r="O62" s="162" t="n"/>
      <c r="P62" s="162" t="n"/>
      <c r="Q62" s="162" t="n"/>
      <c r="R62" s="406" t="n"/>
      <c r="S62" s="406" t="n"/>
      <c r="T62" s="162" t="n"/>
      <c r="U62" s="162" t="n"/>
      <c r="W62" s="162" t="n"/>
      <c r="X62" s="406" t="n">
        <v>258</v>
      </c>
      <c r="Y62" s="162" t="inlineStr">
        <is>
          <t>对公</t>
        </is>
      </c>
      <c r="AA62" s="407" t="n"/>
      <c r="AD62" s="253" t="inlineStr">
        <is>
          <t>罗茜</t>
        </is>
      </c>
    </row>
    <row r="63" ht="25" customFormat="1" customHeight="1" s="406">
      <c r="A63" s="45" t="n">
        <v>45661</v>
      </c>
      <c r="B63" s="162" t="n">
        <v>53</v>
      </c>
      <c r="C63" s="162" t="inlineStr">
        <is>
          <t>李志芳</t>
        </is>
      </c>
      <c r="D63" s="162" t="n"/>
      <c r="E63" s="373" t="n">
        <v>1</v>
      </c>
      <c r="F63" s="373" t="n"/>
      <c r="G63" s="162" t="inlineStr">
        <is>
          <t>谭丹芳</t>
        </is>
      </c>
      <c r="H63" s="162" t="inlineStr">
        <is>
          <t>娟4666</t>
        </is>
      </c>
      <c r="I63" s="162" t="n">
        <v>1638</v>
      </c>
      <c r="J63" s="162" t="n"/>
      <c r="K63" s="162" t="n"/>
      <c r="L63" s="162" t="n">
        <v>161</v>
      </c>
      <c r="M63" s="162" t="n"/>
      <c r="N63" s="162" t="n"/>
      <c r="O63" s="162" t="n"/>
      <c r="P63" s="162" t="n"/>
      <c r="Q63" s="162" t="n"/>
      <c r="R63" s="162" t="n"/>
      <c r="S63" s="162" t="n"/>
      <c r="T63" s="162" t="n"/>
      <c r="U63" s="162" t="n"/>
      <c r="W63" s="162" t="n"/>
      <c r="X63" s="406" t="n">
        <v>161</v>
      </c>
      <c r="Y63" s="162" t="inlineStr">
        <is>
          <t>对公</t>
        </is>
      </c>
      <c r="AA63" s="407" t="n"/>
      <c r="AD63" s="253" t="inlineStr">
        <is>
          <t>罗茜</t>
        </is>
      </c>
    </row>
    <row r="64" customFormat="1" s="372">
      <c r="A64" s="45" t="n">
        <v>45661</v>
      </c>
      <c r="B64" s="33" t="n">
        <v>29</v>
      </c>
      <c r="C64" s="390" t="inlineStr">
        <is>
          <t>何丽丽</t>
        </is>
      </c>
      <c r="D64" s="390" t="n">
        <v>1</v>
      </c>
      <c r="E64" s="390" t="n"/>
      <c r="F64" s="390" t="n"/>
      <c r="G64" s="287" t="inlineStr">
        <is>
          <t>舒霞</t>
        </is>
      </c>
      <c r="H64" s="390" t="inlineStr">
        <is>
          <t>林3668</t>
        </is>
      </c>
      <c r="I64" s="390" t="n"/>
      <c r="J64" s="390" t="n">
        <v>914.7</v>
      </c>
      <c r="K64" s="390" t="n"/>
      <c r="L64" s="287" t="n"/>
      <c r="M64" s="287" t="n"/>
      <c r="N64" s="390" t="n"/>
      <c r="O64" s="390" t="n"/>
      <c r="P64" s="390" t="n"/>
      <c r="Q64" s="390" t="n"/>
      <c r="R64" s="390" t="n"/>
      <c r="S64" s="390" t="n"/>
      <c r="X64" s="406">
        <f>SUM(J64:S64)</f>
        <v/>
      </c>
      <c r="Y64" s="180" t="inlineStr">
        <is>
          <t>对公</t>
        </is>
      </c>
      <c r="Z64" s="287" t="n"/>
      <c r="AA64" s="390" t="inlineStr">
        <is>
          <t>经营减免挂号费</t>
        </is>
      </c>
      <c r="AB64" s="390" t="n"/>
      <c r="AC64" s="390" t="inlineStr">
        <is>
          <t>黄灿</t>
        </is>
      </c>
    </row>
    <row r="65" ht="25" customFormat="1" customHeight="1" s="195">
      <c r="A65" s="108" t="n">
        <v>45661</v>
      </c>
      <c r="B65" s="54" t="n">
        <v>32</v>
      </c>
      <c r="C65" s="54" t="inlineStr">
        <is>
          <t>向容60（5836）</t>
        </is>
      </c>
      <c r="D65" s="54" t="n"/>
      <c r="E65" s="54" t="n"/>
      <c r="F65" s="54" t="n">
        <v>1</v>
      </c>
      <c r="G65" s="54" t="n"/>
      <c r="H65" s="54" t="inlineStr">
        <is>
          <t>刘4381</t>
        </is>
      </c>
      <c r="I65" s="54" t="n">
        <v>1638</v>
      </c>
      <c r="J65" s="54" t="n"/>
      <c r="K65" s="54" t="n"/>
      <c r="L65" s="54" t="n"/>
      <c r="M65" s="54" t="n"/>
      <c r="N65" s="54" t="n"/>
      <c r="O65" s="54" t="n">
        <v>35</v>
      </c>
      <c r="P65" s="54" t="n"/>
      <c r="Q65" s="54" t="n"/>
      <c r="R65" s="54" t="n">
        <v>15</v>
      </c>
      <c r="S65" s="54" t="n"/>
      <c r="T65" s="54" t="n"/>
      <c r="U65" s="54" t="n"/>
      <c r="W65" s="54" t="n"/>
      <c r="X65" s="195">
        <f>SUM(J65:W65)</f>
        <v/>
      </c>
      <c r="Y65" s="54" t="inlineStr">
        <is>
          <t>对公</t>
        </is>
      </c>
      <c r="AA65" s="69" t="n"/>
      <c r="AD65" s="128" t="inlineStr">
        <is>
          <t>彭心怡</t>
        </is>
      </c>
    </row>
    <row r="66" ht="25" customFormat="1" customHeight="1" s="406">
      <c r="A66" s="45" t="n">
        <v>45661</v>
      </c>
      <c r="B66" s="162" t="n">
        <v>58</v>
      </c>
      <c r="C66" s="162" t="inlineStr">
        <is>
          <t>夏令</t>
        </is>
      </c>
      <c r="D66" s="162" t="n"/>
      <c r="E66" s="162" t="n"/>
      <c r="F66" s="162" t="n">
        <v>1</v>
      </c>
      <c r="G66" s="162" t="n"/>
      <c r="H66" s="162" t="inlineStr">
        <is>
          <t>刘6822</t>
        </is>
      </c>
      <c r="I66" s="162" t="n">
        <v>1638</v>
      </c>
      <c r="J66" s="162" t="n"/>
      <c r="K66" s="162" t="n"/>
      <c r="L66" s="162" t="n"/>
      <c r="M66" s="162" t="n"/>
      <c r="N66" s="162" t="n"/>
      <c r="O66" s="162" t="n"/>
      <c r="P66" s="162" t="n"/>
      <c r="Q66" s="162" t="n"/>
      <c r="R66" s="162" t="n"/>
      <c r="S66" s="162" t="n"/>
      <c r="T66" s="162" t="n">
        <v>6</v>
      </c>
      <c r="U66" s="162" t="n"/>
      <c r="W66" s="162" t="n"/>
      <c r="X66" s="406">
        <f>SUM(J66:W66)</f>
        <v/>
      </c>
      <c r="Y66" s="162" t="inlineStr">
        <is>
          <t>对公</t>
        </is>
      </c>
      <c r="AA66" s="407" t="n"/>
      <c r="AD66" s="253" t="inlineStr">
        <is>
          <t>向文娟</t>
        </is>
      </c>
    </row>
    <row r="67" ht="25" customFormat="1" customHeight="1" s="406">
      <c r="A67" s="45" t="n">
        <v>45661</v>
      </c>
      <c r="B67" s="162" t="n">
        <v>59</v>
      </c>
      <c r="C67" s="162" t="inlineStr">
        <is>
          <t>李莹迎</t>
        </is>
      </c>
      <c r="D67" s="162" t="n"/>
      <c r="E67" s="162" t="n"/>
      <c r="F67" s="162" t="n">
        <v>1</v>
      </c>
      <c r="G67" s="162" t="n"/>
      <c r="H67" s="162" t="inlineStr">
        <is>
          <t>刘6822</t>
        </is>
      </c>
      <c r="I67" s="162" t="n">
        <v>1638</v>
      </c>
      <c r="J67" s="162" t="n"/>
      <c r="K67" s="162" t="n"/>
      <c r="L67" s="162" t="n"/>
      <c r="M67" s="162" t="n"/>
      <c r="N67" s="162" t="n"/>
      <c r="O67" s="162" t="n"/>
      <c r="P67" s="162" t="n"/>
      <c r="Q67" s="162" t="n"/>
      <c r="R67" s="162" t="n"/>
      <c r="S67" s="162" t="n"/>
      <c r="T67" s="162" t="n">
        <v>12</v>
      </c>
      <c r="U67" s="162" t="n"/>
      <c r="W67" s="162" t="n"/>
      <c r="X67" s="406">
        <f>SUM(J67:W67)</f>
        <v/>
      </c>
      <c r="Y67" s="162" t="inlineStr">
        <is>
          <t>对公</t>
        </is>
      </c>
      <c r="AA67" s="407" t="n"/>
      <c r="AD67" s="253" t="inlineStr">
        <is>
          <t>向文娟</t>
        </is>
      </c>
    </row>
    <row r="68" ht="25" customFormat="1" customHeight="1" s="406">
      <c r="A68" s="45" t="n">
        <v>45661</v>
      </c>
      <c r="B68" s="162" t="n">
        <v>60</v>
      </c>
      <c r="C68" s="162" t="inlineStr">
        <is>
          <t>黄双群</t>
        </is>
      </c>
      <c r="D68" s="162" t="n"/>
      <c r="E68" s="162" t="n"/>
      <c r="F68" s="162" t="n">
        <v>1</v>
      </c>
      <c r="G68" s="162" t="n"/>
      <c r="H68" s="162" t="inlineStr">
        <is>
          <t>刘6822</t>
        </is>
      </c>
      <c r="I68" s="162" t="n">
        <v>1638</v>
      </c>
      <c r="J68" s="162" t="n"/>
      <c r="K68" s="162" t="n"/>
      <c r="L68" s="162" t="n"/>
      <c r="M68" s="162" t="n"/>
      <c r="N68" s="162" t="n"/>
      <c r="O68" s="162" t="n"/>
      <c r="P68" s="162" t="n"/>
      <c r="Q68" s="162" t="n"/>
      <c r="R68" s="162" t="n"/>
      <c r="S68" s="162" t="n"/>
      <c r="T68" s="162" t="n">
        <v>6</v>
      </c>
      <c r="U68" s="162" t="n"/>
      <c r="W68" s="162" t="n"/>
      <c r="X68" s="406">
        <f>SUM(J68:W68)</f>
        <v/>
      </c>
      <c r="Y68" s="162" t="inlineStr">
        <is>
          <t>对公</t>
        </is>
      </c>
      <c r="AA68" s="407" t="n"/>
      <c r="AD68" s="253" t="inlineStr">
        <is>
          <t>向文娟</t>
        </is>
      </c>
    </row>
    <row r="69" ht="25" customFormat="1" customHeight="1" s="406">
      <c r="A69" s="45" t="n">
        <v>45662</v>
      </c>
      <c r="B69" s="162" t="n">
        <v>11</v>
      </c>
      <c r="C69" s="162" t="inlineStr">
        <is>
          <t>王茹</t>
        </is>
      </c>
      <c r="D69" s="162" t="n"/>
      <c r="E69" s="162" t="n">
        <v>1</v>
      </c>
      <c r="F69" s="162" t="n"/>
      <c r="G69" s="162" t="inlineStr">
        <is>
          <t>向雅洁</t>
        </is>
      </c>
      <c r="H69" s="162" t="inlineStr">
        <is>
          <t>刘2568</t>
        </is>
      </c>
      <c r="I69" s="162" t="n">
        <v>1638</v>
      </c>
      <c r="J69" s="162" t="n">
        <v>679</v>
      </c>
      <c r="K69" s="162" t="n"/>
      <c r="L69" s="162" t="n"/>
      <c r="M69" s="162" t="n"/>
      <c r="N69" s="162" t="n"/>
      <c r="O69" s="162" t="n"/>
      <c r="P69" s="162" t="n"/>
      <c r="Q69" s="162" t="n"/>
      <c r="R69" s="162" t="n"/>
      <c r="S69" s="162" t="n"/>
      <c r="T69" s="162" t="n"/>
      <c r="U69" s="162" t="n"/>
      <c r="V69" s="162" t="n"/>
      <c r="W69" s="162" t="n"/>
      <c r="X69" s="406" t="n">
        <v>679</v>
      </c>
      <c r="Y69" s="162" t="inlineStr">
        <is>
          <t>对公</t>
        </is>
      </c>
      <c r="Z69" s="407" t="n"/>
      <c r="AA69" s="162" t="n"/>
      <c r="AB69" s="407" t="n"/>
      <c r="AC69" s="407" t="n"/>
      <c r="AD69" s="253" t="inlineStr">
        <is>
          <t>熊欢</t>
        </is>
      </c>
    </row>
    <row r="70" ht="25" customFormat="1" customHeight="1" s="406">
      <c r="A70" s="45" t="n">
        <v>45662</v>
      </c>
      <c r="B70" s="411" t="n"/>
      <c r="C70" s="411" t="n"/>
      <c r="D70" s="162" t="n"/>
      <c r="E70" s="162" t="inlineStr">
        <is>
          <t>退12.29</t>
        </is>
      </c>
      <c r="F70" s="162" t="n"/>
      <c r="G70" s="162" t="inlineStr">
        <is>
          <t>王海燕</t>
        </is>
      </c>
      <c r="H70" s="162" t="inlineStr">
        <is>
          <t>刘2568</t>
        </is>
      </c>
      <c r="I70" s="162" t="n">
        <v>1638</v>
      </c>
      <c r="J70" s="162" t="n"/>
      <c r="K70" s="162" t="n"/>
      <c r="L70" s="162" t="n"/>
      <c r="M70" s="162" t="n"/>
      <c r="N70" s="162" t="n"/>
      <c r="O70" s="162" t="n">
        <v>-35</v>
      </c>
      <c r="P70" s="162" t="n"/>
      <c r="Q70" s="162" t="n"/>
      <c r="R70" s="162" t="n">
        <v>-15</v>
      </c>
      <c r="S70" s="162" t="n"/>
      <c r="T70" s="162" t="n"/>
      <c r="U70" s="162" t="n"/>
      <c r="V70" s="162" t="n"/>
      <c r="W70" s="162" t="n"/>
      <c r="X70" s="406" t="n">
        <v>-50</v>
      </c>
      <c r="Y70" s="162" t="inlineStr">
        <is>
          <t>对公</t>
        </is>
      </c>
      <c r="Z70" s="407" t="n"/>
      <c r="AA70" s="162" t="n"/>
      <c r="AB70" s="407" t="inlineStr">
        <is>
          <t>退检查</t>
        </is>
      </c>
      <c r="AC70" s="407" t="n"/>
      <c r="AD70" s="253" t="inlineStr">
        <is>
          <t>熊欢</t>
        </is>
      </c>
    </row>
    <row r="71" ht="25" customFormat="1" customHeight="1" s="406">
      <c r="A71" s="45" t="n">
        <v>45662</v>
      </c>
      <c r="B71" s="162" t="n">
        <v>20</v>
      </c>
      <c r="C71" s="162" t="inlineStr">
        <is>
          <t>朱定平</t>
        </is>
      </c>
      <c r="D71" s="162" t="n"/>
      <c r="E71" s="162" t="n">
        <v>1</v>
      </c>
      <c r="F71" s="162" t="n"/>
      <c r="G71" s="162" t="inlineStr">
        <is>
          <t>王海燕</t>
        </is>
      </c>
      <c r="H71" s="162" t="inlineStr">
        <is>
          <t>晶2853</t>
        </is>
      </c>
      <c r="I71" s="162" t="n">
        <v>1638</v>
      </c>
      <c r="J71" s="162" t="n"/>
      <c r="K71" s="162" t="n"/>
      <c r="L71" s="162" t="n"/>
      <c r="M71" s="162" t="n"/>
      <c r="N71" s="162" t="n"/>
      <c r="O71" s="162" t="n"/>
      <c r="P71" s="162" t="n">
        <v>260</v>
      </c>
      <c r="Q71" s="162" t="n"/>
      <c r="R71" s="162" t="n"/>
      <c r="S71" s="162" t="n"/>
      <c r="T71" s="162" t="n"/>
      <c r="U71" s="162" t="n"/>
      <c r="V71" s="162" t="n"/>
      <c r="W71" s="162" t="n"/>
      <c r="X71" s="406" t="n">
        <v>260</v>
      </c>
      <c r="Y71" s="162" t="inlineStr">
        <is>
          <t>对公</t>
        </is>
      </c>
      <c r="Z71" s="407" t="n"/>
      <c r="AA71" s="162" t="n"/>
      <c r="AB71" s="407" t="n"/>
      <c r="AC71" s="407" t="n"/>
      <c r="AD71" s="253" t="inlineStr">
        <is>
          <t>熊欢</t>
        </is>
      </c>
    </row>
    <row r="72" ht="25" customFormat="1" customHeight="1" s="406">
      <c r="A72" s="45" t="n">
        <v>45662</v>
      </c>
      <c r="B72" s="382" t="n">
        <v>65</v>
      </c>
      <c r="C72" s="382" t="inlineStr">
        <is>
          <t>熊玲20（1234）</t>
        </is>
      </c>
      <c r="D72" s="162" t="n"/>
      <c r="E72" s="162" t="n"/>
      <c r="F72" s="382" t="n">
        <v>1</v>
      </c>
      <c r="G72" s="162" t="n"/>
      <c r="H72" s="162" t="inlineStr">
        <is>
          <t>G1978</t>
        </is>
      </c>
      <c r="I72" s="162" t="n">
        <v>1638</v>
      </c>
      <c r="J72" s="162" t="n"/>
      <c r="K72" s="162" t="n"/>
      <c r="L72" s="162" t="n"/>
      <c r="M72" s="162" t="n"/>
      <c r="N72" s="162" t="n"/>
      <c r="O72" s="162" t="n"/>
      <c r="P72" s="162" t="n">
        <v>140</v>
      </c>
      <c r="Q72" s="162" t="n"/>
      <c r="R72" s="162" t="n"/>
      <c r="S72" s="162" t="n"/>
      <c r="T72" s="162" t="n"/>
      <c r="U72" s="162" t="n"/>
      <c r="V72" s="162" t="n"/>
      <c r="W72" s="162" t="n"/>
      <c r="X72" s="406" t="n">
        <v>140</v>
      </c>
      <c r="Y72" s="162" t="inlineStr">
        <is>
          <t>对公</t>
        </is>
      </c>
      <c r="Z72" s="407" t="n"/>
      <c r="AA72" s="162" t="n"/>
      <c r="AB72" s="407" t="n"/>
      <c r="AC72" s="407" t="n"/>
      <c r="AD72" s="253" t="inlineStr">
        <is>
          <t>熊欢</t>
        </is>
      </c>
    </row>
    <row r="73" ht="25" customFormat="1" customHeight="1" s="406">
      <c r="A73" s="45" t="n">
        <v>45662</v>
      </c>
      <c r="B73" s="162" t="n">
        <v>39</v>
      </c>
      <c r="C73" s="162" t="inlineStr">
        <is>
          <t>夏令</t>
        </is>
      </c>
      <c r="D73" s="162" t="n"/>
      <c r="E73" s="162" t="n"/>
      <c r="F73" s="162" t="n">
        <v>1</v>
      </c>
      <c r="G73" s="162" t="n"/>
      <c r="H73" s="162" t="inlineStr">
        <is>
          <t>刘6822</t>
        </is>
      </c>
      <c r="I73" s="162" t="n"/>
      <c r="J73" s="162" t="n"/>
      <c r="K73" s="162" t="n"/>
      <c r="L73" s="162" t="n"/>
      <c r="M73" s="162" t="n"/>
      <c r="N73" s="162" t="n"/>
      <c r="O73" s="162" t="n"/>
      <c r="P73" s="162" t="n"/>
      <c r="Q73" s="162" t="n"/>
      <c r="R73" s="162" t="n"/>
      <c r="S73" s="162" t="n"/>
      <c r="T73" s="162" t="n">
        <v>12</v>
      </c>
      <c r="U73" s="162" t="n"/>
      <c r="V73" s="162" t="n"/>
      <c r="W73" s="162" t="n"/>
      <c r="X73" s="406" t="n">
        <v>12</v>
      </c>
      <c r="Y73" s="162" t="inlineStr">
        <is>
          <t>对公</t>
        </is>
      </c>
      <c r="Z73" s="407" t="n"/>
      <c r="AA73" s="162" t="n"/>
      <c r="AB73" s="407" t="n"/>
      <c r="AC73" s="407" t="n"/>
      <c r="AD73" s="253" t="inlineStr">
        <is>
          <t>向文娟</t>
        </is>
      </c>
    </row>
    <row r="74" ht="25" customFormat="1" customHeight="1" s="406">
      <c r="A74" s="45" t="n">
        <v>45662</v>
      </c>
      <c r="B74" s="162" t="n">
        <v>24</v>
      </c>
      <c r="C74" s="162" t="inlineStr">
        <is>
          <t>李盈盈</t>
        </is>
      </c>
      <c r="D74" s="162" t="n">
        <v>1</v>
      </c>
      <c r="E74" s="162" t="n"/>
      <c r="F74" s="162" t="n"/>
      <c r="G74" s="162" t="inlineStr">
        <is>
          <t>易志姣</t>
        </is>
      </c>
      <c r="H74" s="162" t="inlineStr">
        <is>
          <t>刘6822</t>
        </is>
      </c>
      <c r="I74" s="162" t="n"/>
      <c r="J74" s="162" t="n"/>
      <c r="K74" s="162" t="n"/>
      <c r="L74" s="162" t="n"/>
      <c r="M74" s="162" t="n"/>
      <c r="N74" s="162" t="n"/>
      <c r="O74" s="162" t="n"/>
      <c r="P74" s="162" t="n"/>
      <c r="Q74" s="162" t="n"/>
      <c r="R74" s="162" t="n"/>
      <c r="S74" s="162" t="n"/>
      <c r="T74" s="162" t="n"/>
      <c r="U74" s="162" t="n"/>
      <c r="V74" s="162" t="n">
        <v>20</v>
      </c>
      <c r="W74" s="162" t="n"/>
      <c r="X74" s="406" t="n">
        <v>20</v>
      </c>
      <c r="Y74" s="162" t="inlineStr">
        <is>
          <t>对公</t>
        </is>
      </c>
      <c r="Z74" s="407" t="n"/>
      <c r="AA74" s="162" t="n"/>
      <c r="AB74" s="407" t="n"/>
      <c r="AC74" s="407" t="inlineStr">
        <is>
          <t>不确定看诊类型</t>
        </is>
      </c>
      <c r="AD74" s="369" t="inlineStr">
        <is>
          <t>李嘉慧</t>
        </is>
      </c>
    </row>
    <row r="75" ht="25" customFormat="1" customHeight="1" s="406">
      <c r="A75" s="45" t="n">
        <v>45662</v>
      </c>
      <c r="B75" s="411" t="n"/>
      <c r="C75" s="411" t="n"/>
      <c r="D75" s="411" t="n"/>
      <c r="E75" s="162" t="n"/>
      <c r="F75" s="162" t="n"/>
      <c r="G75" s="162" t="inlineStr">
        <is>
          <t>易志姣</t>
        </is>
      </c>
      <c r="H75" s="162" t="inlineStr">
        <is>
          <t>刘6822</t>
        </is>
      </c>
      <c r="I75" s="162" t="n"/>
      <c r="J75" s="162" t="n"/>
      <c r="K75" s="162" t="n"/>
      <c r="L75" s="162" t="n">
        <v>133.9</v>
      </c>
      <c r="M75" s="162" t="n"/>
      <c r="N75" s="162" t="n"/>
      <c r="O75" s="162" t="n"/>
      <c r="P75" s="162" t="n"/>
      <c r="Q75" s="162" t="n"/>
      <c r="R75" s="162" t="n">
        <v>40</v>
      </c>
      <c r="S75" s="162" t="n"/>
      <c r="T75" s="162" t="n"/>
      <c r="U75" s="162" t="n"/>
      <c r="V75" s="162" t="n"/>
      <c r="W75" s="162" t="n">
        <v>4920</v>
      </c>
      <c r="X75" s="406" t="n">
        <v>5093.9</v>
      </c>
      <c r="Y75" s="162" t="inlineStr">
        <is>
          <t>对公</t>
        </is>
      </c>
      <c r="Z75" s="407" t="n"/>
      <c r="AA75" s="162" t="n">
        <v>2</v>
      </c>
      <c r="AB75" s="407" t="inlineStr">
        <is>
          <t>2460蛋白2</t>
        </is>
      </c>
      <c r="AC75" s="411" t="n"/>
      <c r="AD75" s="369" t="inlineStr">
        <is>
          <t>李嘉慧</t>
        </is>
      </c>
    </row>
    <row r="76" ht="25" customFormat="1" customHeight="1" s="406">
      <c r="A76" s="108" t="n">
        <v>45662</v>
      </c>
      <c r="B76" s="54" t="n"/>
      <c r="C76" s="54" t="inlineStr">
        <is>
          <t>向容60（5836）</t>
        </is>
      </c>
      <c r="D76" s="54" t="n"/>
      <c r="E76" s="54" t="n">
        <v>1</v>
      </c>
      <c r="F76" s="54" t="n"/>
      <c r="G76" s="54" t="inlineStr">
        <is>
          <t>章琼</t>
        </is>
      </c>
      <c r="H76" s="54" t="inlineStr">
        <is>
          <t>刘4381</t>
        </is>
      </c>
      <c r="I76" s="54" t="n"/>
      <c r="J76" s="54" t="n"/>
      <c r="K76" s="54" t="n"/>
      <c r="L76" s="54" t="n"/>
      <c r="M76" s="54" t="n"/>
      <c r="N76" s="54" t="n"/>
      <c r="O76" s="54" t="n"/>
      <c r="P76" s="54" t="n">
        <v>360</v>
      </c>
      <c r="Q76" s="54" t="n"/>
      <c r="R76" s="54" t="n"/>
      <c r="S76" s="54" t="n"/>
      <c r="T76" s="54" t="n"/>
      <c r="U76" s="54" t="n"/>
      <c r="V76" s="54" t="n"/>
      <c r="W76" s="54" t="n"/>
      <c r="X76" s="195" t="n">
        <v>360</v>
      </c>
      <c r="Y76" s="54" t="inlineStr">
        <is>
          <t>1.4对公</t>
        </is>
      </c>
      <c r="Z76" s="69" t="n"/>
      <c r="AA76" s="54" t="n"/>
      <c r="AB76" s="69" t="n"/>
      <c r="AC76" s="69" t="n"/>
      <c r="AD76" s="128" t="inlineStr">
        <is>
          <t>彭心怡</t>
        </is>
      </c>
      <c r="AE76" s="195" t="n"/>
      <c r="AF76" s="195" t="n"/>
      <c r="AG76" s="195" t="n"/>
      <c r="AH76" s="195" t="n"/>
      <c r="AI76" s="195" t="n"/>
    </row>
    <row r="77" ht="25" customFormat="1" customHeight="1" s="406">
      <c r="A77" s="108" t="n">
        <v>45662</v>
      </c>
      <c r="B77" s="411" t="n"/>
      <c r="C77" s="411" t="n"/>
      <c r="D77" s="54" t="n"/>
      <c r="E77" s="411" t="n"/>
      <c r="F77" s="54" t="n"/>
      <c r="G77" s="54" t="inlineStr">
        <is>
          <t>章琼</t>
        </is>
      </c>
      <c r="H77" s="54" t="inlineStr">
        <is>
          <t>刘4381</t>
        </is>
      </c>
      <c r="I77" s="54" t="n"/>
      <c r="J77" s="54" t="n"/>
      <c r="K77" s="54" t="n"/>
      <c r="L77" s="54" t="n">
        <v>672</v>
      </c>
      <c r="M77" s="54" t="n">
        <v>498</v>
      </c>
      <c r="N77" s="54" t="n"/>
      <c r="O77" s="54" t="n"/>
      <c r="P77" s="54" t="n"/>
      <c r="Q77" s="54" t="n"/>
      <c r="R77" s="54" t="n">
        <v>480</v>
      </c>
      <c r="S77" s="54" t="n"/>
      <c r="T77" s="54" t="n"/>
      <c r="U77" s="54" t="n"/>
      <c r="V77" s="54" t="n"/>
      <c r="W77" s="54" t="n"/>
      <c r="X77" s="195" t="n">
        <v>1650</v>
      </c>
      <c r="Y77" s="54" t="inlineStr">
        <is>
          <t>1.4对公</t>
        </is>
      </c>
      <c r="Z77" s="69" t="n"/>
      <c r="AA77" s="54" t="n"/>
      <c r="AB77" s="69" t="n"/>
      <c r="AC77" s="69" t="n"/>
      <c r="AD77" s="128" t="inlineStr">
        <is>
          <t>彭心怡</t>
        </is>
      </c>
      <c r="AE77" s="195" t="n"/>
      <c r="AF77" s="195" t="n"/>
      <c r="AG77" s="195" t="n"/>
      <c r="AH77" s="195" t="n"/>
      <c r="AI77" s="195" t="n"/>
    </row>
    <row r="78" ht="25" customFormat="1" customHeight="1" s="406">
      <c r="A78" s="45" t="n">
        <v>45662</v>
      </c>
      <c r="B78" s="162" t="n"/>
      <c r="C78" s="162" t="inlineStr">
        <is>
          <t>邰兴花</t>
        </is>
      </c>
      <c r="D78" s="162" t="n"/>
      <c r="E78" s="162" t="n">
        <v>1</v>
      </c>
      <c r="F78" s="162" t="n"/>
      <c r="G78" s="162" t="inlineStr">
        <is>
          <t>孙静</t>
        </is>
      </c>
      <c r="H78" s="162" t="inlineStr">
        <is>
          <t>王9978</t>
        </is>
      </c>
      <c r="I78" s="162" t="n">
        <v>1638</v>
      </c>
      <c r="J78" s="162" t="n"/>
      <c r="K78" s="162" t="n"/>
      <c r="L78" s="162" t="n">
        <v>88</v>
      </c>
      <c r="M78" s="162" t="n"/>
      <c r="N78" s="162" t="n"/>
      <c r="O78" s="162" t="n"/>
      <c r="P78" s="162" t="n"/>
      <c r="Q78" s="162" t="n"/>
      <c r="R78" s="162" t="n"/>
      <c r="S78" s="162" t="n"/>
      <c r="T78" s="162" t="n"/>
      <c r="U78" s="162" t="n"/>
      <c r="V78" s="162" t="n"/>
      <c r="W78" s="162" t="n"/>
      <c r="X78" s="406" t="n">
        <v>88</v>
      </c>
      <c r="Y78" s="162" t="inlineStr">
        <is>
          <t>1.4对公</t>
        </is>
      </c>
      <c r="Z78" s="407" t="n"/>
      <c r="AA78" s="162" t="n"/>
      <c r="AB78" s="407" t="n"/>
      <c r="AC78" s="407" t="n"/>
      <c r="AD78" s="253" t="inlineStr">
        <is>
          <t>罗茜</t>
        </is>
      </c>
      <c r="AE78" s="195" t="n"/>
      <c r="AF78" s="195" t="n"/>
      <c r="AG78" s="195" t="n"/>
      <c r="AH78" s="195" t="n"/>
      <c r="AI78" s="195" t="n"/>
    </row>
    <row r="79" ht="25" customFormat="1" customHeight="1" s="337">
      <c r="A79" s="45" t="n">
        <v>45662</v>
      </c>
      <c r="B79" s="162" t="n">
        <v>19</v>
      </c>
      <c r="C79" s="162" t="inlineStr">
        <is>
          <t>李志芳</t>
        </is>
      </c>
      <c r="D79" s="162" t="n"/>
      <c r="E79" s="162" t="n">
        <v>1</v>
      </c>
      <c r="F79" s="162" t="n"/>
      <c r="G79" s="162" t="inlineStr">
        <is>
          <t>谭丹芳</t>
        </is>
      </c>
      <c r="H79" s="162" t="inlineStr">
        <is>
          <t>娟4666</t>
        </is>
      </c>
      <c r="I79" s="162" t="n">
        <v>1638</v>
      </c>
      <c r="J79" s="162" t="n"/>
      <c r="K79" s="162" t="n"/>
      <c r="L79" s="162" t="n">
        <v>1059.5</v>
      </c>
      <c r="M79" s="162" t="n"/>
      <c r="N79" s="162" t="n"/>
      <c r="O79" s="162" t="n">
        <v>720</v>
      </c>
      <c r="P79" s="162" t="n"/>
      <c r="Q79" s="162" t="n"/>
      <c r="R79" s="162" t="n">
        <v>6</v>
      </c>
      <c r="S79" s="162" t="n">
        <v>30</v>
      </c>
      <c r="T79" s="162" t="n"/>
      <c r="U79" s="162" t="n"/>
      <c r="V79" s="162" t="n"/>
      <c r="W79" s="162" t="n"/>
      <c r="X79" s="406" t="n">
        <v>1815.5</v>
      </c>
      <c r="Y79" s="162" t="inlineStr">
        <is>
          <t>对公</t>
        </is>
      </c>
      <c r="Z79" s="407" t="n"/>
      <c r="AA79" s="162" t="n"/>
      <c r="AB79" s="407" t="inlineStr">
        <is>
          <t>纷乐*1</t>
        </is>
      </c>
      <c r="AC79" s="407" t="n"/>
      <c r="AD79" s="253" t="inlineStr">
        <is>
          <t>罗茜</t>
        </is>
      </c>
      <c r="AE79" s="195" t="n"/>
      <c r="AF79" s="195" t="n"/>
      <c r="AG79" s="195" t="n"/>
      <c r="AH79" s="195" t="n"/>
      <c r="AI79" s="195" t="n"/>
    </row>
    <row r="80" ht="25" customFormat="1" customHeight="1" s="370">
      <c r="A80" s="45" t="n">
        <v>45662</v>
      </c>
      <c r="B80" s="162" t="n">
        <v>34</v>
      </c>
      <c r="C80" s="162" t="inlineStr">
        <is>
          <t>孙婷45（6089）</t>
        </is>
      </c>
      <c r="D80" s="162" t="n"/>
      <c r="E80" s="162" t="n">
        <v>1</v>
      </c>
      <c r="F80" s="162" t="n"/>
      <c r="G80" s="162" t="inlineStr">
        <is>
          <t>孙静</t>
        </is>
      </c>
      <c r="H80" s="162" t="inlineStr">
        <is>
          <t>G8852</t>
        </is>
      </c>
      <c r="I80" s="162" t="n">
        <v>1638</v>
      </c>
      <c r="J80" s="162" t="n"/>
      <c r="K80" s="162" t="n"/>
      <c r="L80" s="162" t="n">
        <v>1337</v>
      </c>
      <c r="M80" s="162" t="n"/>
      <c r="N80" s="162" t="n"/>
      <c r="O80" s="162" t="n"/>
      <c r="P80" s="162" t="n"/>
      <c r="Q80" s="162" t="n"/>
      <c r="R80" s="162" t="n">
        <v>120</v>
      </c>
      <c r="S80" s="162" t="n">
        <v>20</v>
      </c>
      <c r="T80" s="162" t="n"/>
      <c r="U80" s="162" t="n"/>
      <c r="V80" s="162" t="n"/>
      <c r="W80" s="162" t="n"/>
      <c r="X80" s="406" t="n">
        <v>1477</v>
      </c>
      <c r="Y80" s="162" t="inlineStr">
        <is>
          <t>对公</t>
        </is>
      </c>
      <c r="Z80" s="407" t="n"/>
      <c r="AA80" s="162" t="n"/>
      <c r="AB80" s="407" t="inlineStr">
        <is>
          <t>补佳乐1+地屈*1</t>
        </is>
      </c>
      <c r="AC80" s="407" t="n"/>
      <c r="AD80" s="253" t="inlineStr">
        <is>
          <t>罗茜</t>
        </is>
      </c>
      <c r="AE80" s="195" t="n"/>
      <c r="AF80" s="195" t="n"/>
      <c r="AG80" s="195" t="n"/>
      <c r="AH80" s="195" t="n"/>
      <c r="AI80" s="195" t="n"/>
    </row>
    <row r="81" ht="25" customFormat="1" customHeight="1" s="406">
      <c r="A81" s="45" t="n">
        <v>45663</v>
      </c>
      <c r="B81" s="162" t="n">
        <v>16</v>
      </c>
      <c r="C81" s="162" t="inlineStr">
        <is>
          <t>钟红红</t>
        </is>
      </c>
      <c r="D81" s="162" t="n"/>
      <c r="E81" s="162" t="n"/>
      <c r="F81" s="162" t="n">
        <v>1</v>
      </c>
      <c r="G81" s="162" t="n"/>
      <c r="H81" s="162" t="inlineStr">
        <is>
          <t>G6368</t>
        </is>
      </c>
      <c r="I81" s="162" t="n">
        <v>1638</v>
      </c>
      <c r="J81" s="162" t="n"/>
      <c r="K81" s="162" t="n"/>
      <c r="L81" s="162" t="n"/>
      <c r="M81" s="162" t="n"/>
      <c r="N81" s="162" t="n">
        <v>121</v>
      </c>
      <c r="O81" s="162" t="n">
        <v>30</v>
      </c>
      <c r="P81" s="162" t="n">
        <v>200</v>
      </c>
      <c r="Q81" s="162" t="n"/>
      <c r="R81" s="162" t="n">
        <v>7</v>
      </c>
      <c r="S81" s="162" t="n"/>
      <c r="T81" s="162" t="n"/>
      <c r="U81" s="162" t="n"/>
      <c r="V81" s="162" t="n"/>
      <c r="W81" s="162" t="n"/>
      <c r="X81" s="406">
        <f>SUM(J81:W81)</f>
        <v/>
      </c>
      <c r="Y81" s="162" t="inlineStr">
        <is>
          <t>对公</t>
        </is>
      </c>
      <c r="Z81" s="407" t="n"/>
      <c r="AA81" s="162" t="n"/>
      <c r="AB81" s="407" t="n"/>
      <c r="AC81" s="407" t="n"/>
      <c r="AD81" s="253" t="inlineStr">
        <is>
          <t>熊欢</t>
        </is>
      </c>
    </row>
    <row r="82" ht="25" customFormat="1" customHeight="1" s="406">
      <c r="A82" s="45" t="n">
        <v>45663</v>
      </c>
      <c r="B82" s="162" t="n">
        <v>70</v>
      </c>
      <c r="C82" s="162" t="inlineStr">
        <is>
          <t>朱定平</t>
        </is>
      </c>
      <c r="D82" s="162" t="n"/>
      <c r="E82" s="162" t="n">
        <v>1</v>
      </c>
      <c r="F82" s="162" t="n"/>
      <c r="G82" s="162" t="inlineStr">
        <is>
          <t>王海燕</t>
        </is>
      </c>
      <c r="H82" s="162" t="inlineStr">
        <is>
          <t>晶2853</t>
        </is>
      </c>
      <c r="I82" s="162" t="n"/>
      <c r="J82" s="162" t="n"/>
      <c r="K82" s="162" t="n"/>
      <c r="L82" s="162">
        <f>261</f>
        <v/>
      </c>
      <c r="M82" s="162">
        <f>398+398+348+398</f>
        <v/>
      </c>
      <c r="N82" s="162" t="n"/>
      <c r="O82" s="162">
        <f>-563+721</f>
        <v/>
      </c>
      <c r="P82" s="162" t="n"/>
      <c r="Q82" s="162" t="n"/>
      <c r="R82" s="162" t="n">
        <v>39</v>
      </c>
      <c r="S82" s="162" t="n"/>
      <c r="T82" s="162" t="n"/>
      <c r="U82" s="162" t="n"/>
      <c r="V82" s="162" t="n"/>
      <c r="W82" s="162" t="n"/>
      <c r="X82" s="406">
        <f>SUM(J82:W82)</f>
        <v/>
      </c>
      <c r="Y82" s="162" t="inlineStr">
        <is>
          <t>对公</t>
        </is>
      </c>
      <c r="Z82" s="407" t="n"/>
      <c r="AA82" s="162" t="n"/>
      <c r="AB82" s="407" t="n"/>
      <c r="AC82" s="407" t="n"/>
      <c r="AD82" s="253" t="inlineStr">
        <is>
          <t>熊欢</t>
        </is>
      </c>
    </row>
    <row r="83" ht="25" customFormat="1" customHeight="1" s="406">
      <c r="A83" s="45" t="n">
        <v>45663</v>
      </c>
      <c r="B83" s="411" t="n"/>
      <c r="C83" s="411" t="n"/>
      <c r="D83" s="162" t="n"/>
      <c r="E83" s="411" t="n"/>
      <c r="F83" s="162" t="n"/>
      <c r="G83" s="162" t="inlineStr">
        <is>
          <t>王海燕</t>
        </is>
      </c>
      <c r="H83" s="162" t="inlineStr">
        <is>
          <t>晶2853</t>
        </is>
      </c>
      <c r="I83" s="162" t="n"/>
      <c r="J83" s="162" t="n"/>
      <c r="K83" s="162" t="n"/>
      <c r="L83" s="162" t="n"/>
      <c r="M83" s="162" t="n"/>
      <c r="N83" s="162" t="n"/>
      <c r="O83" s="162" t="n">
        <v>563</v>
      </c>
      <c r="P83" s="162" t="n"/>
      <c r="Q83" s="162" t="n"/>
      <c r="R83" s="162" t="n"/>
      <c r="S83" s="162" t="n"/>
      <c r="T83" s="162" t="n"/>
      <c r="U83" s="162" t="n"/>
      <c r="V83" s="162" t="n"/>
      <c r="W83" s="162" t="n"/>
      <c r="X83" s="406">
        <f>SUM(J83:W83)</f>
        <v/>
      </c>
      <c r="Y83" s="162" t="inlineStr">
        <is>
          <t>对公</t>
        </is>
      </c>
      <c r="Z83" s="407" t="n"/>
      <c r="AA83" s="162" t="n"/>
      <c r="AB83" s="407" t="n"/>
      <c r="AC83" s="407" t="n"/>
      <c r="AD83" s="253" t="inlineStr">
        <is>
          <t>熊欢</t>
        </is>
      </c>
    </row>
    <row r="84" ht="25" customFormat="1" customHeight="1" s="406">
      <c r="A84" s="45" t="n">
        <v>45663</v>
      </c>
      <c r="B84" s="162" t="n">
        <v>50</v>
      </c>
      <c r="C84" s="162" t="inlineStr">
        <is>
          <t>黄梦娇</t>
        </is>
      </c>
      <c r="D84" s="373" t="n"/>
      <c r="E84" s="373" t="n"/>
      <c r="F84" s="373" t="n">
        <v>1</v>
      </c>
      <c r="G84" s="162" t="n"/>
      <c r="H84" s="162" t="inlineStr">
        <is>
          <t>G2345</t>
        </is>
      </c>
      <c r="I84" s="162" t="n">
        <v>1638</v>
      </c>
      <c r="J84" s="162" t="n"/>
      <c r="K84" s="162" t="n"/>
      <c r="L84" s="162" t="n"/>
      <c r="M84" s="162" t="n"/>
      <c r="N84" s="162">
        <f>180*0.65</f>
        <v/>
      </c>
      <c r="O84" s="162" t="n"/>
      <c r="P84" s="162" t="n"/>
      <c r="Q84" s="162" t="n"/>
      <c r="R84" s="162" t="n">
        <v>7</v>
      </c>
      <c r="S84" s="162" t="n"/>
      <c r="T84" s="162" t="n"/>
      <c r="U84" s="162" t="n"/>
      <c r="V84" s="162" t="n"/>
      <c r="W84" s="162" t="n"/>
      <c r="X84" s="406">
        <f>SUM(J84:W84)</f>
        <v/>
      </c>
      <c r="Y84" s="162" t="inlineStr">
        <is>
          <t>对公</t>
        </is>
      </c>
      <c r="Z84" s="407" t="n"/>
      <c r="AA84" s="162" t="n"/>
      <c r="AB84" s="407" t="inlineStr">
        <is>
          <t>折免政策</t>
        </is>
      </c>
      <c r="AC84" s="407" t="n"/>
      <c r="AD84" s="253" t="inlineStr">
        <is>
          <t>罗茜</t>
        </is>
      </c>
    </row>
    <row r="85" ht="25" customFormat="1" customHeight="1" s="406">
      <c r="A85" s="45" t="n">
        <v>45663</v>
      </c>
      <c r="B85" s="162" t="n">
        <v>51</v>
      </c>
      <c r="C85" s="162" t="inlineStr">
        <is>
          <t>李志芳</t>
        </is>
      </c>
      <c r="D85" s="162" t="n"/>
      <c r="E85" s="162" t="n">
        <v>1</v>
      </c>
      <c r="F85" s="162" t="n"/>
      <c r="G85" s="162" t="inlineStr">
        <is>
          <t>谭丹芳</t>
        </is>
      </c>
      <c r="H85" s="162" t="inlineStr">
        <is>
          <t>娟4666</t>
        </is>
      </c>
      <c r="I85" s="162" t="n">
        <v>1638</v>
      </c>
      <c r="J85" s="162" t="n"/>
      <c r="K85" s="162" t="n"/>
      <c r="L85" s="162" t="n">
        <v>757.7</v>
      </c>
      <c r="M85" s="162" t="n"/>
      <c r="N85" s="162" t="n"/>
      <c r="O85" s="162" t="n"/>
      <c r="P85" s="162" t="n"/>
      <c r="Q85" s="162" t="n"/>
      <c r="R85" s="162" t="n"/>
      <c r="S85" s="162" t="n"/>
      <c r="T85" s="162" t="n"/>
      <c r="U85" s="162" t="n"/>
      <c r="V85" s="162" t="n"/>
      <c r="W85" s="162" t="n"/>
      <c r="X85" s="406">
        <f>SUM(J85:W85)</f>
        <v/>
      </c>
      <c r="Y85" s="162" t="inlineStr">
        <is>
          <t>对公</t>
        </is>
      </c>
      <c r="Z85" s="407" t="n"/>
      <c r="AA85" s="162" t="n"/>
      <c r="AB85" s="407" t="inlineStr">
        <is>
          <t>安卓*5</t>
        </is>
      </c>
      <c r="AC85" s="407" t="n"/>
      <c r="AD85" s="253" t="inlineStr">
        <is>
          <t>罗茜</t>
        </is>
      </c>
    </row>
    <row r="86" ht="25" customFormat="1" customHeight="1" s="406">
      <c r="A86" s="45" t="n">
        <v>45663</v>
      </c>
      <c r="B86" s="162" t="n">
        <v>34</v>
      </c>
      <c r="C86" s="162" t="inlineStr">
        <is>
          <t>罗冰心</t>
        </is>
      </c>
      <c r="D86" s="162" t="n"/>
      <c r="E86" s="162" t="n"/>
      <c r="F86" s="162" t="n">
        <v>1</v>
      </c>
      <c r="G86" s="162" t="n"/>
      <c r="H86" s="162" t="inlineStr">
        <is>
          <t>萍0857</t>
        </is>
      </c>
      <c r="I86" s="162" t="n">
        <v>1638</v>
      </c>
      <c r="J86" s="162" t="n"/>
      <c r="K86" s="162" t="n"/>
      <c r="L86" s="162" t="n"/>
      <c r="M86" s="162" t="n"/>
      <c r="N86" s="162" t="n"/>
      <c r="O86" s="162" t="n">
        <v>35</v>
      </c>
      <c r="P86" s="162" t="n"/>
      <c r="Q86" s="162" t="n"/>
      <c r="R86" s="162" t="n">
        <v>15</v>
      </c>
      <c r="S86" s="162" t="n"/>
      <c r="T86" s="162" t="n"/>
      <c r="U86" s="162" t="n"/>
      <c r="V86" s="162" t="n"/>
      <c r="W86" s="162" t="n"/>
      <c r="X86" s="406">
        <f>SUM(J86:W86)</f>
        <v/>
      </c>
      <c r="Y86" s="162" t="inlineStr">
        <is>
          <t>对公</t>
        </is>
      </c>
      <c r="Z86" s="407" t="n"/>
      <c r="AA86" s="162" t="n"/>
      <c r="AB86" s="407" t="n"/>
      <c r="AC86" s="407" t="n"/>
      <c r="AD86" s="253" t="inlineStr">
        <is>
          <t>彭心怡</t>
        </is>
      </c>
    </row>
    <row r="87" ht="25" customFormat="1" customHeight="1" s="406">
      <c r="A87" s="45" t="n">
        <v>45663</v>
      </c>
      <c r="B87" s="162" t="n">
        <v>84</v>
      </c>
      <c r="C87" s="162" t="inlineStr">
        <is>
          <t>夏令</t>
        </is>
      </c>
      <c r="D87" s="162" t="n"/>
      <c r="E87" s="162" t="n"/>
      <c r="F87" s="162" t="n">
        <v>1</v>
      </c>
      <c r="G87" s="162" t="n"/>
      <c r="H87" s="162" t="inlineStr">
        <is>
          <t>刘6822</t>
        </is>
      </c>
      <c r="I87" s="162" t="n"/>
      <c r="J87" s="162" t="n"/>
      <c r="K87" s="162" t="n"/>
      <c r="L87" s="162" t="n"/>
      <c r="M87" s="162" t="n"/>
      <c r="N87" s="162" t="n"/>
      <c r="O87" s="162" t="n"/>
      <c r="P87" s="162" t="n"/>
      <c r="Q87" s="162" t="n"/>
      <c r="R87" s="162" t="n"/>
      <c r="S87" s="162" t="n"/>
      <c r="T87" s="162" t="n">
        <v>12</v>
      </c>
      <c r="U87" s="162" t="n"/>
      <c r="V87" s="162" t="n"/>
      <c r="W87" s="162" t="n"/>
      <c r="X87" s="406">
        <f>SUM(J87:W87)</f>
        <v/>
      </c>
      <c r="Y87" s="162" t="inlineStr">
        <is>
          <t>对公</t>
        </is>
      </c>
      <c r="Z87" s="407" t="n"/>
      <c r="AA87" s="162" t="n"/>
      <c r="AB87" s="407" t="n"/>
      <c r="AC87" s="407" t="n"/>
      <c r="AD87" s="253" t="inlineStr">
        <is>
          <t>向文娟</t>
        </is>
      </c>
    </row>
    <row r="88" ht="25" customFormat="1" customHeight="1" s="406">
      <c r="A88" s="45" t="n">
        <v>45663</v>
      </c>
      <c r="B88" s="162" t="n">
        <v>4</v>
      </c>
      <c r="C88" s="162" t="inlineStr">
        <is>
          <t>李盈盈</t>
        </is>
      </c>
      <c r="D88" s="162" t="n"/>
      <c r="E88" s="162" t="n"/>
      <c r="F88" s="162" t="n">
        <v>1</v>
      </c>
      <c r="G88" s="162" t="n"/>
      <c r="H88" s="162" t="inlineStr">
        <is>
          <t>刘6822</t>
        </is>
      </c>
      <c r="I88" s="162" t="n"/>
      <c r="J88" s="162" t="n"/>
      <c r="K88" s="162" t="n"/>
      <c r="L88" s="162" t="n"/>
      <c r="M88" s="162" t="n"/>
      <c r="N88" s="162" t="n"/>
      <c r="O88" s="162" t="n"/>
      <c r="P88" s="162" t="n"/>
      <c r="Q88" s="162" t="n"/>
      <c r="R88" s="162" t="n"/>
      <c r="S88" s="162" t="n">
        <v>15</v>
      </c>
      <c r="T88" s="162" t="n"/>
      <c r="U88" s="162" t="n"/>
      <c r="V88" s="162" t="n"/>
      <c r="W88" s="162" t="n"/>
      <c r="X88" s="406">
        <f>SUM(J88:W88)</f>
        <v/>
      </c>
      <c r="Y88" s="162" t="inlineStr">
        <is>
          <t>对公</t>
        </is>
      </c>
      <c r="Z88" s="407" t="n"/>
      <c r="AA88" s="162" t="n"/>
      <c r="AB88" s="407" t="n"/>
      <c r="AC88" s="407" t="n"/>
      <c r="AD88" s="369" t="inlineStr">
        <is>
          <t>黄紫玲</t>
        </is>
      </c>
      <c r="AE88" s="331" t="n"/>
      <c r="AF88" s="352" t="n"/>
    </row>
    <row r="89" ht="25" customFormat="1" customHeight="1" s="406">
      <c r="A89" s="45" t="n">
        <v>45664</v>
      </c>
      <c r="B89" s="162" t="n">
        <v>57</v>
      </c>
      <c r="C89" s="162" t="inlineStr">
        <is>
          <t>王芝婷</t>
        </is>
      </c>
      <c r="D89" s="162" t="n"/>
      <c r="E89" s="162" t="n">
        <v>1</v>
      </c>
      <c r="F89" s="162" t="n"/>
      <c r="G89" s="162" t="inlineStr">
        <is>
          <t>王海燕</t>
        </is>
      </c>
      <c r="H89" s="162" t="inlineStr">
        <is>
          <t>晶2853</t>
        </is>
      </c>
      <c r="I89" s="162" t="n">
        <v>1638</v>
      </c>
      <c r="J89" s="162" t="n"/>
      <c r="K89" s="162" t="n"/>
      <c r="L89" s="162">
        <f>6211.3-4920-40</f>
        <v/>
      </c>
      <c r="M89" s="162" t="n"/>
      <c r="N89" s="162" t="n">
        <v>121</v>
      </c>
      <c r="O89" s="162" t="n">
        <v>300</v>
      </c>
      <c r="P89" s="162" t="n">
        <v>200</v>
      </c>
      <c r="Q89" s="162" t="n"/>
      <c r="R89" s="162" t="n">
        <v>44</v>
      </c>
      <c r="S89" s="162" t="n"/>
      <c r="T89" s="162" t="n"/>
      <c r="U89" s="162" t="n"/>
      <c r="V89" s="162" t="n"/>
      <c r="W89" s="162" t="n">
        <v>4920</v>
      </c>
      <c r="X89" s="406">
        <f>SUM(J89:W89)</f>
        <v/>
      </c>
      <c r="Y89" s="162" t="inlineStr">
        <is>
          <t>对公</t>
        </is>
      </c>
      <c r="Z89" s="407" t="n"/>
      <c r="AA89" s="162" t="n">
        <v>2</v>
      </c>
      <c r="AB89" s="407" t="inlineStr">
        <is>
          <t>2460蛋白2瓶</t>
        </is>
      </c>
      <c r="AC89" s="407" t="n"/>
      <c r="AD89" s="253" t="inlineStr">
        <is>
          <t>熊欢</t>
        </is>
      </c>
    </row>
    <row r="90" ht="25" customFormat="1" customHeight="1" s="406">
      <c r="A90" s="45" t="n">
        <v>45664</v>
      </c>
      <c r="B90" s="411" t="n"/>
      <c r="C90" s="411" t="n"/>
      <c r="D90" s="162" t="n"/>
      <c r="E90" s="162" t="n"/>
      <c r="F90" s="162" t="n">
        <v>1</v>
      </c>
      <c r="G90" s="162" t="n"/>
      <c r="H90" s="162" t="inlineStr">
        <is>
          <t>晶2853</t>
        </is>
      </c>
      <c r="I90" s="162" t="n">
        <v>1638</v>
      </c>
      <c r="J90" s="162" t="n"/>
      <c r="K90" s="162" t="n"/>
      <c r="L90" s="162" t="n"/>
      <c r="M90" s="162" t="n"/>
      <c r="N90" s="162" t="n"/>
      <c r="O90" s="162" t="n"/>
      <c r="P90" s="162" t="n"/>
      <c r="Q90" s="162" t="n"/>
      <c r="R90" s="162" t="n"/>
      <c r="S90" s="162" t="n">
        <v>10</v>
      </c>
      <c r="T90" s="162" t="n"/>
      <c r="U90" s="162" t="n"/>
      <c r="V90" s="162" t="n"/>
      <c r="W90" s="162" t="n"/>
      <c r="X90" s="406">
        <f>SUM(J90:W90)</f>
        <v/>
      </c>
      <c r="Y90" s="162" t="inlineStr">
        <is>
          <t>对公</t>
        </is>
      </c>
      <c r="Z90" s="407" t="n"/>
      <c r="AA90" s="162" t="n"/>
      <c r="AB90" s="407" t="n"/>
      <c r="AC90" s="407" t="n"/>
      <c r="AD90" s="253" t="inlineStr">
        <is>
          <t>熊欢</t>
        </is>
      </c>
    </row>
    <row r="91" ht="25" customFormat="1" customHeight="1" s="406">
      <c r="A91" s="45" t="n">
        <v>45664</v>
      </c>
      <c r="B91" s="162" t="n">
        <v>28</v>
      </c>
      <c r="C91" s="162" t="inlineStr">
        <is>
          <t>孙婷45（6089）</t>
        </is>
      </c>
      <c r="D91" s="162" t="n"/>
      <c r="E91" s="162" t="n">
        <v>1</v>
      </c>
      <c r="F91" s="162" t="n"/>
      <c r="G91" s="162" t="inlineStr">
        <is>
          <t>孙静</t>
        </is>
      </c>
      <c r="H91" s="162" t="inlineStr">
        <is>
          <t>G8852</t>
        </is>
      </c>
      <c r="I91" s="162" t="n">
        <v>1638</v>
      </c>
      <c r="J91" s="162" t="n"/>
      <c r="K91" s="162" t="n"/>
      <c r="L91" s="162" t="n">
        <v>163</v>
      </c>
      <c r="M91" s="162" t="n"/>
      <c r="N91" s="162" t="n"/>
      <c r="O91" s="162" t="n">
        <v>500</v>
      </c>
      <c r="P91" s="162" t="n"/>
      <c r="Q91" s="162" t="n"/>
      <c r="R91" s="162" t="n">
        <v>37</v>
      </c>
      <c r="S91" s="162" t="n"/>
      <c r="T91" s="162" t="n"/>
      <c r="U91" s="162" t="n"/>
      <c r="V91" s="162" t="n"/>
      <c r="W91" s="162" t="n"/>
      <c r="X91" s="406" t="n">
        <v>700</v>
      </c>
      <c r="Y91" s="162" t="inlineStr">
        <is>
          <t>对公</t>
        </is>
      </c>
      <c r="Z91" s="407" t="n"/>
      <c r="AA91" s="162" t="n"/>
      <c r="AB91" s="407" t="n"/>
      <c r="AC91" s="407" t="n"/>
      <c r="AD91" s="253" t="inlineStr">
        <is>
          <t>罗茜</t>
        </is>
      </c>
    </row>
    <row r="92" ht="25" customFormat="1" customHeight="1" s="406">
      <c r="A92" s="45" t="n">
        <v>45664</v>
      </c>
      <c r="B92" s="162" t="n">
        <v>34</v>
      </c>
      <c r="C92" s="162" t="inlineStr">
        <is>
          <t>李志芳</t>
        </is>
      </c>
      <c r="D92" s="162" t="n"/>
      <c r="E92" s="162" t="n">
        <v>1</v>
      </c>
      <c r="F92" s="162" t="n"/>
      <c r="G92" s="162" t="inlineStr">
        <is>
          <t>谭丹芳</t>
        </is>
      </c>
      <c r="H92" s="162" t="inlineStr">
        <is>
          <t>娟4666</t>
        </is>
      </c>
      <c r="I92" s="162" t="n">
        <v>1638</v>
      </c>
      <c r="J92" s="162" t="n"/>
      <c r="K92" s="162" t="n"/>
      <c r="L92" s="162" t="n">
        <v>1499.7</v>
      </c>
      <c r="M92" s="162" t="n"/>
      <c r="N92" s="162" t="n"/>
      <c r="O92" s="162" t="n"/>
      <c r="P92" s="162" t="n"/>
      <c r="Q92" s="162" t="n"/>
      <c r="R92" s="162" t="n">
        <v>30</v>
      </c>
      <c r="S92" s="162" t="n">
        <v>40</v>
      </c>
      <c r="T92" s="162" t="n"/>
      <c r="U92" s="162" t="n"/>
      <c r="V92" s="162" t="n"/>
      <c r="W92" s="162" t="n"/>
      <c r="X92" s="406" t="n">
        <v>1569.7</v>
      </c>
      <c r="Y92" s="162" t="inlineStr">
        <is>
          <t>对公</t>
        </is>
      </c>
      <c r="Z92" s="407" t="n"/>
      <c r="AA92" s="162" t="n"/>
      <c r="AB92" s="407" t="inlineStr">
        <is>
          <t>尤文*1</t>
        </is>
      </c>
      <c r="AC92" s="407" t="n"/>
      <c r="AD92" s="253" t="inlineStr">
        <is>
          <t>罗茜</t>
        </is>
      </c>
    </row>
    <row r="93" ht="25" customFormat="1" customHeight="1" s="406">
      <c r="A93" s="45" t="n">
        <v>45664</v>
      </c>
      <c r="B93" s="162" t="n">
        <v>61</v>
      </c>
      <c r="C93" s="162" t="inlineStr">
        <is>
          <t>邰兴花</t>
        </is>
      </c>
      <c r="D93" s="162" t="n"/>
      <c r="E93" s="162" t="n">
        <v>1</v>
      </c>
      <c r="F93" s="162" t="n"/>
      <c r="G93" s="162" t="inlineStr">
        <is>
          <t>孙静</t>
        </is>
      </c>
      <c r="H93" s="162" t="inlineStr">
        <is>
          <t>王9978</t>
        </is>
      </c>
      <c r="I93" s="162" t="n">
        <v>1638</v>
      </c>
      <c r="J93" s="162" t="n"/>
      <c r="K93" s="162" t="n"/>
      <c r="L93" s="406" t="n">
        <v>534</v>
      </c>
      <c r="M93" s="162" t="n"/>
      <c r="N93" s="162" t="n"/>
      <c r="O93" s="162" t="n">
        <v>80</v>
      </c>
      <c r="P93" s="162" t="n"/>
      <c r="Q93" s="162" t="n"/>
      <c r="R93" s="162" t="n">
        <v>9</v>
      </c>
      <c r="S93" s="162" t="n"/>
      <c r="T93" s="162" t="n"/>
      <c r="U93" s="162" t="n"/>
      <c r="V93" s="162" t="n"/>
      <c r="W93" s="162" t="n"/>
      <c r="X93" s="406" t="n">
        <v>623</v>
      </c>
      <c r="Y93" s="162" t="inlineStr">
        <is>
          <t>对公</t>
        </is>
      </c>
      <c r="Z93" s="407" t="n"/>
      <c r="AA93" s="162" t="n"/>
      <c r="AB93" s="407" t="n"/>
      <c r="AC93" s="407" t="n"/>
      <c r="AD93" s="253" t="inlineStr">
        <is>
          <t>罗茜</t>
        </is>
      </c>
    </row>
    <row r="94" ht="28" customFormat="1" customHeight="1" s="372">
      <c r="A94" s="45" t="n">
        <v>45664</v>
      </c>
      <c r="B94" s="33" t="n">
        <v>16</v>
      </c>
      <c r="C94" s="390" t="inlineStr">
        <is>
          <t>刘慧3（0033）</t>
        </is>
      </c>
      <c r="D94" s="390" t="n"/>
      <c r="E94" s="390" t="n">
        <v>1</v>
      </c>
      <c r="F94" s="406" t="n"/>
      <c r="G94" s="287" t="inlineStr">
        <is>
          <t>张宇良</t>
        </is>
      </c>
      <c r="H94" s="390" t="inlineStr">
        <is>
          <t>G2621</t>
        </is>
      </c>
      <c r="I94" s="390" t="inlineStr">
        <is>
          <t>1638/1210</t>
        </is>
      </c>
      <c r="K94" s="390" t="n"/>
      <c r="L94" s="390" t="n">
        <v>534.1</v>
      </c>
      <c r="M94" s="390" t="n"/>
      <c r="N94" s="390" t="n"/>
      <c r="O94" s="287" t="n"/>
      <c r="P94" s="390" t="n"/>
      <c r="Q94" s="390" t="n"/>
      <c r="R94" s="390" t="n"/>
      <c r="S94" s="390" t="n"/>
      <c r="T94" s="390" t="n"/>
      <c r="U94" s="390" t="n"/>
      <c r="V94" s="406" t="n"/>
      <c r="W94" s="406" t="n"/>
      <c r="X94" s="406" t="n">
        <v>534.1</v>
      </c>
      <c r="Y94" s="162" t="inlineStr">
        <is>
          <t>对公</t>
        </is>
      </c>
      <c r="Z94" s="390" t="n"/>
      <c r="AA94" s="390" t="n"/>
      <c r="AB94" s="390" t="inlineStr">
        <is>
          <t>黄灿</t>
        </is>
      </c>
      <c r="AC94" s="406" t="n"/>
      <c r="AD94" s="406" t="n"/>
      <c r="AE94" s="406" t="n"/>
      <c r="AF94" s="406" t="n"/>
      <c r="AG94" s="406" t="n"/>
      <c r="AH94" s="406" t="n"/>
      <c r="AI94" s="406" t="n"/>
      <c r="AJ94" s="406" t="n"/>
      <c r="AK94" s="406" t="n"/>
      <c r="AL94" s="406" t="n"/>
      <c r="AM94" s="406" t="n"/>
      <c r="AN94" s="406" t="n"/>
      <c r="AO94" s="406" t="n"/>
      <c r="AP94" s="406" t="n"/>
      <c r="AQ94" s="406" t="n"/>
      <c r="AR94" s="406" t="n"/>
      <c r="AS94" s="406" t="n"/>
      <c r="AT94" s="406" t="n"/>
      <c r="AU94" s="406" t="n"/>
      <c r="AV94" s="406" t="n"/>
      <c r="AW94" s="406" t="n"/>
      <c r="AX94" s="406" t="n"/>
      <c r="AY94" s="406" t="n"/>
      <c r="AZ94" s="406" t="n"/>
      <c r="BA94" s="406" t="n"/>
      <c r="BB94" s="406" t="n"/>
      <c r="BC94" s="406" t="n"/>
      <c r="BD94" s="406" t="n"/>
      <c r="BE94" s="406" t="n"/>
      <c r="BF94" s="406" t="n"/>
      <c r="BG94" s="406" t="n"/>
      <c r="BH94" s="406" t="n"/>
      <c r="BI94" s="406" t="n"/>
      <c r="BJ94" s="406" t="n"/>
      <c r="BK94" s="406" t="n"/>
      <c r="BL94" s="406" t="n"/>
      <c r="BM94" s="406" t="n"/>
      <c r="BN94" s="406" t="n"/>
      <c r="BO94" s="406" t="n"/>
      <c r="BP94" s="406" t="n"/>
      <c r="BQ94" s="406" t="n"/>
      <c r="BR94" s="406" t="n"/>
      <c r="BS94" s="406" t="n"/>
      <c r="BT94" s="406" t="n"/>
      <c r="BU94" s="406" t="n"/>
      <c r="BV94" s="406" t="n"/>
      <c r="BW94" s="406" t="n"/>
      <c r="BX94" s="406" t="n"/>
      <c r="BY94" s="406" t="n"/>
      <c r="BZ94" s="406" t="n"/>
      <c r="CA94" s="406" t="n"/>
      <c r="CB94" s="406" t="n"/>
      <c r="CC94" s="406" t="n"/>
      <c r="CD94" s="406" t="n"/>
      <c r="CE94" s="406" t="n"/>
      <c r="CF94" s="406" t="n"/>
      <c r="CG94" s="406" t="n"/>
      <c r="CH94" s="406" t="n"/>
      <c r="CI94" s="406" t="n"/>
      <c r="CJ94" s="406" t="n"/>
      <c r="CK94" s="406" t="n"/>
      <c r="CL94" s="406" t="n"/>
      <c r="CM94" s="406" t="n"/>
      <c r="CN94" s="406" t="n"/>
      <c r="CO94" s="406" t="n"/>
      <c r="CP94" s="406" t="n"/>
      <c r="CQ94" s="406" t="n"/>
      <c r="CR94" s="406" t="n"/>
      <c r="CS94" s="406" t="n"/>
      <c r="CT94" s="406" t="n"/>
      <c r="CU94" s="406" t="n"/>
      <c r="CV94" s="406" t="n"/>
      <c r="CW94" s="406" t="n"/>
      <c r="CX94" s="406" t="n"/>
      <c r="CY94" s="406" t="n"/>
      <c r="CZ94" s="406" t="n"/>
      <c r="DA94" s="406" t="n"/>
      <c r="DB94" s="406" t="n"/>
      <c r="DC94" s="406" t="n"/>
      <c r="DD94" s="406" t="n"/>
      <c r="DE94" s="406" t="n"/>
      <c r="DF94" s="406" t="n"/>
      <c r="DG94" s="406" t="n"/>
      <c r="DH94" s="406" t="n"/>
      <c r="DI94" s="406" t="n"/>
      <c r="DJ94" s="406" t="n"/>
      <c r="DK94" s="406" t="n"/>
      <c r="DL94" s="406" t="n"/>
      <c r="DM94" s="406" t="n"/>
      <c r="DN94" s="406" t="n"/>
      <c r="DO94" s="406" t="n"/>
      <c r="DP94" s="406" t="n"/>
      <c r="DQ94" s="406" t="n"/>
      <c r="DR94" s="406" t="n"/>
      <c r="DS94" s="406" t="n"/>
      <c r="DT94" s="406" t="n"/>
      <c r="DU94" s="406" t="n"/>
      <c r="DV94" s="406" t="n"/>
      <c r="DW94" s="406" t="n"/>
      <c r="DX94" s="406" t="n"/>
      <c r="DY94" s="406" t="n"/>
      <c r="DZ94" s="406" t="n"/>
      <c r="EA94" s="406" t="n"/>
      <c r="EB94" s="406" t="n"/>
      <c r="EC94" s="406" t="n"/>
      <c r="ED94" s="406" t="n"/>
      <c r="EE94" s="406" t="n"/>
      <c r="EF94" s="406" t="n"/>
      <c r="EG94" s="406" t="n"/>
      <c r="EH94" s="406" t="n"/>
      <c r="EI94" s="406" t="n"/>
      <c r="EJ94" s="406" t="n"/>
      <c r="EK94" s="406" t="n"/>
      <c r="EL94" s="406" t="n"/>
      <c r="EM94" s="406" t="n"/>
      <c r="EN94" s="406" t="n"/>
      <c r="EO94" s="406" t="n"/>
      <c r="EP94" s="406" t="n"/>
      <c r="EQ94" s="406" t="n"/>
      <c r="ER94" s="406" t="n"/>
      <c r="ES94" s="406" t="n"/>
      <c r="ET94" s="406" t="n"/>
      <c r="EU94" s="406" t="n"/>
      <c r="EV94" s="406" t="n"/>
      <c r="EW94" s="406" t="n"/>
      <c r="EX94" s="406" t="n"/>
      <c r="EY94" s="406" t="n"/>
      <c r="EZ94" s="406" t="n"/>
      <c r="FA94" s="406" t="n"/>
      <c r="FB94" s="406" t="n"/>
      <c r="FC94" s="406" t="n"/>
      <c r="FD94" s="406" t="n"/>
      <c r="FE94" s="406" t="n"/>
      <c r="FF94" s="406" t="n"/>
      <c r="FG94" s="406" t="n"/>
      <c r="FH94" s="406" t="n"/>
      <c r="FI94" s="406" t="n"/>
      <c r="FJ94" s="406" t="n"/>
      <c r="FK94" s="406" t="n"/>
      <c r="FL94" s="406" t="n"/>
      <c r="FM94" s="406" t="n"/>
      <c r="FN94" s="406" t="n"/>
      <c r="FO94" s="406" t="n"/>
      <c r="FP94" s="406" t="n"/>
      <c r="FQ94" s="406" t="n"/>
      <c r="FR94" s="406" t="n"/>
      <c r="FS94" s="406" t="n"/>
      <c r="FT94" s="406" t="n"/>
      <c r="FU94" s="406" t="n"/>
      <c r="FV94" s="406" t="n"/>
      <c r="FW94" s="406" t="n"/>
      <c r="FX94" s="406" t="n"/>
      <c r="FY94" s="406" t="n"/>
      <c r="FZ94" s="406" t="n"/>
      <c r="GA94" s="406" t="n"/>
      <c r="GB94" s="406" t="n"/>
      <c r="GC94" s="406" t="n"/>
      <c r="GD94" s="406" t="n"/>
      <c r="GE94" s="406" t="n"/>
      <c r="GF94" s="406" t="n"/>
      <c r="GG94" s="406" t="n"/>
      <c r="GH94" s="406" t="n"/>
      <c r="GI94" s="406" t="n"/>
      <c r="GJ94" s="406" t="n"/>
      <c r="GK94" s="406" t="n"/>
      <c r="GL94" s="406" t="n"/>
      <c r="GM94" s="406" t="n"/>
      <c r="GN94" s="406" t="n"/>
      <c r="GO94" s="406" t="n"/>
      <c r="GP94" s="406" t="n"/>
      <c r="GQ94" s="406" t="n"/>
      <c r="GR94" s="406" t="n"/>
      <c r="GS94" s="406" t="n"/>
      <c r="GT94" s="406" t="n"/>
      <c r="GU94" s="406" t="n"/>
      <c r="GV94" s="406" t="n"/>
      <c r="GW94" s="406" t="n"/>
      <c r="GX94" s="406" t="n"/>
      <c r="GY94" s="406" t="n"/>
      <c r="GZ94" s="406" t="n"/>
      <c r="HA94" s="406" t="n"/>
      <c r="HB94" s="406" t="n"/>
      <c r="HC94" s="406" t="n"/>
      <c r="HD94" s="406" t="n"/>
      <c r="HE94" s="406" t="n"/>
      <c r="HF94" s="406" t="n"/>
      <c r="HG94" s="406" t="n"/>
      <c r="HH94" s="406" t="n"/>
      <c r="HI94" s="406" t="n"/>
      <c r="HJ94" s="406" t="n"/>
      <c r="HK94" s="406" t="n"/>
      <c r="HL94" s="406" t="n"/>
      <c r="HM94" s="406" t="n"/>
      <c r="HN94" s="406" t="n"/>
      <c r="HO94" s="406" t="n"/>
      <c r="HP94" s="406" t="n"/>
      <c r="HQ94" s="406" t="n"/>
      <c r="HR94" s="406" t="n"/>
      <c r="HS94" s="406" t="n"/>
      <c r="HT94" s="406" t="n"/>
      <c r="HU94" s="406" t="n"/>
      <c r="HV94" s="406" t="n"/>
      <c r="HW94" s="406" t="n"/>
      <c r="HX94" s="406" t="n"/>
      <c r="HY94" s="406" t="n"/>
      <c r="HZ94" s="406" t="n"/>
      <c r="IA94" s="406" t="n"/>
      <c r="IB94" s="406" t="n"/>
      <c r="IC94" s="406" t="n"/>
      <c r="ID94" s="406" t="n"/>
      <c r="IE94" s="406" t="n"/>
      <c r="IF94" s="406" t="n"/>
      <c r="IG94" s="406" t="n"/>
      <c r="IH94" s="406" t="n"/>
      <c r="II94" s="406" t="n"/>
      <c r="IJ94" s="406" t="n"/>
      <c r="IK94" s="406" t="n"/>
      <c r="IL94" s="406" t="n"/>
      <c r="IM94" s="406" t="n"/>
      <c r="IN94" s="406" t="n"/>
      <c r="IO94" s="406" t="n"/>
      <c r="IP94" s="406" t="n"/>
      <c r="IQ94" s="406" t="n"/>
      <c r="IR94" s="406" t="n"/>
      <c r="IS94" s="406" t="n"/>
      <c r="IT94" s="406" t="n"/>
      <c r="IU94" s="406" t="n"/>
      <c r="IV94" s="406" t="n"/>
      <c r="IW94" s="406" t="n"/>
      <c r="IX94" s="406" t="n"/>
      <c r="IY94" s="406" t="n"/>
      <c r="IZ94" s="406" t="n"/>
      <c r="JA94" s="406" t="n"/>
      <c r="JB94" s="406" t="n"/>
      <c r="JC94" s="406" t="n"/>
      <c r="JD94" s="406" t="n"/>
      <c r="JE94" s="406" t="n"/>
      <c r="JF94" s="406" t="n"/>
      <c r="JG94" s="406" t="n"/>
      <c r="JH94" s="406" t="n"/>
      <c r="JI94" s="406" t="n"/>
      <c r="JJ94" s="406" t="n"/>
      <c r="JK94" s="406" t="n"/>
      <c r="JL94" s="406" t="n"/>
      <c r="JM94" s="406" t="n"/>
      <c r="JN94" s="406" t="n"/>
      <c r="JO94" s="406" t="n"/>
      <c r="JP94" s="406" t="n"/>
      <c r="JQ94" s="406" t="n"/>
      <c r="JR94" s="406" t="n"/>
      <c r="JS94" s="406" t="n"/>
      <c r="JT94" s="406" t="n"/>
      <c r="JU94" s="406" t="n"/>
      <c r="JV94" s="406" t="n"/>
      <c r="JW94" s="406" t="n"/>
      <c r="JX94" s="406" t="n"/>
      <c r="JY94" s="406" t="n"/>
      <c r="JZ94" s="406" t="n"/>
      <c r="KA94" s="406" t="n"/>
      <c r="KB94" s="406" t="n"/>
      <c r="KC94" s="406" t="n"/>
      <c r="KD94" s="406" t="n"/>
      <c r="KE94" s="406" t="n"/>
      <c r="KF94" s="406" t="n"/>
      <c r="KG94" s="406" t="n"/>
      <c r="KH94" s="406" t="n"/>
      <c r="KI94" s="406" t="n"/>
      <c r="KJ94" s="406" t="n"/>
      <c r="KK94" s="406" t="n"/>
      <c r="KL94" s="406" t="n"/>
      <c r="KM94" s="406" t="n"/>
      <c r="KN94" s="406" t="n"/>
      <c r="KO94" s="406" t="n"/>
      <c r="KP94" s="406" t="n"/>
      <c r="KQ94" s="406" t="n"/>
      <c r="KR94" s="406" t="n"/>
      <c r="KS94" s="406" t="n"/>
      <c r="KT94" s="406" t="n"/>
      <c r="KU94" s="406" t="n"/>
      <c r="KV94" s="406" t="n"/>
      <c r="KW94" s="406" t="n"/>
      <c r="KX94" s="406" t="n"/>
      <c r="KY94" s="406" t="n"/>
      <c r="KZ94" s="406" t="n"/>
      <c r="LA94" s="406" t="n"/>
      <c r="LB94" s="406" t="n"/>
      <c r="LC94" s="406" t="n"/>
      <c r="LD94" s="406" t="n"/>
      <c r="LE94" s="406" t="n"/>
      <c r="LF94" s="406" t="n"/>
      <c r="LG94" s="406" t="n"/>
      <c r="LH94" s="406" t="n"/>
      <c r="LI94" s="406" t="n"/>
      <c r="LJ94" s="406" t="n"/>
      <c r="LK94" s="406" t="n"/>
      <c r="LL94" s="406" t="n"/>
      <c r="LM94" s="406" t="n"/>
      <c r="LN94" s="406" t="n"/>
      <c r="LO94" s="406" t="n"/>
      <c r="LP94" s="406" t="n"/>
      <c r="LQ94" s="406" t="n"/>
      <c r="LR94" s="406" t="n"/>
      <c r="LS94" s="406" t="n"/>
      <c r="LT94" s="406" t="n"/>
      <c r="LU94" s="406" t="n"/>
      <c r="LV94" s="406" t="n"/>
      <c r="LW94" s="406" t="n"/>
      <c r="LX94" s="406" t="n"/>
      <c r="LY94" s="406" t="n"/>
      <c r="LZ94" s="406" t="n"/>
      <c r="MA94" s="406" t="n"/>
      <c r="MB94" s="406" t="n"/>
      <c r="MC94" s="406" t="n"/>
      <c r="MD94" s="406" t="n"/>
      <c r="ME94" s="406" t="n"/>
      <c r="MF94" s="406" t="n"/>
      <c r="MG94" s="406" t="n"/>
      <c r="MH94" s="406" t="n"/>
      <c r="MI94" s="406" t="n"/>
      <c r="MJ94" s="406" t="n"/>
      <c r="MK94" s="406" t="n"/>
      <c r="ML94" s="406" t="n"/>
      <c r="MM94" s="406" t="n"/>
      <c r="MN94" s="406" t="n"/>
      <c r="MO94" s="406" t="n"/>
      <c r="MP94" s="406" t="n"/>
      <c r="MQ94" s="406" t="n"/>
      <c r="MR94" s="406" t="n"/>
      <c r="MS94" s="406" t="n"/>
      <c r="MT94" s="406" t="n"/>
      <c r="MU94" s="406" t="n"/>
      <c r="MV94" s="406" t="n"/>
      <c r="MW94" s="406" t="n"/>
      <c r="MX94" s="406" t="n"/>
      <c r="MY94" s="406" t="n"/>
      <c r="MZ94" s="406" t="n"/>
      <c r="NA94" s="406" t="n"/>
      <c r="NB94" s="406" t="n"/>
      <c r="NC94" s="406" t="n"/>
      <c r="ND94" s="406" t="n"/>
      <c r="NE94" s="406" t="n"/>
      <c r="NF94" s="406" t="n"/>
      <c r="NG94" s="406" t="n"/>
      <c r="NH94" s="406" t="n"/>
      <c r="NI94" s="406" t="n"/>
      <c r="NJ94" s="406" t="n"/>
      <c r="NK94" s="406" t="n"/>
      <c r="NL94" s="406" t="n"/>
      <c r="NM94" s="406" t="n"/>
      <c r="NN94" s="406" t="n"/>
      <c r="NO94" s="406" t="n"/>
      <c r="NP94" s="406" t="n"/>
      <c r="NQ94" s="406" t="n"/>
      <c r="NR94" s="406" t="n"/>
      <c r="NS94" s="406" t="n"/>
      <c r="NT94" s="406" t="n"/>
      <c r="NU94" s="406" t="n"/>
      <c r="NV94" s="406" t="n"/>
      <c r="NW94" s="406" t="n"/>
      <c r="NX94" s="406" t="n"/>
      <c r="NY94" s="406" t="n"/>
      <c r="NZ94" s="406" t="n"/>
      <c r="OA94" s="406" t="n"/>
      <c r="OB94" s="406" t="n"/>
      <c r="OC94" s="406" t="n"/>
      <c r="OD94" s="406" t="n"/>
      <c r="OE94" s="406" t="n"/>
      <c r="OF94" s="406" t="n"/>
      <c r="OG94" s="406" t="n"/>
      <c r="OH94" s="406" t="n"/>
      <c r="OI94" s="406" t="n"/>
      <c r="OJ94" s="406" t="n"/>
      <c r="OK94" s="406" t="n"/>
      <c r="OL94" s="406" t="n"/>
      <c r="OM94" s="406" t="n"/>
      <c r="ON94" s="406" t="n"/>
      <c r="OO94" s="406" t="n"/>
      <c r="OP94" s="406" t="n"/>
      <c r="OQ94" s="406" t="n"/>
      <c r="OR94" s="406" t="n"/>
      <c r="OS94" s="406" t="n"/>
      <c r="OT94" s="406" t="n"/>
      <c r="OU94" s="406" t="n"/>
      <c r="OV94" s="406" t="n"/>
      <c r="OW94" s="406" t="n"/>
      <c r="OX94" s="406" t="n"/>
      <c r="OY94" s="406" t="n"/>
      <c r="OZ94" s="406" t="n"/>
      <c r="PA94" s="406" t="n"/>
      <c r="PB94" s="406" t="n"/>
      <c r="PC94" s="406" t="n"/>
      <c r="PD94" s="406" t="n"/>
      <c r="PE94" s="406" t="n"/>
      <c r="PF94" s="406" t="n"/>
      <c r="PG94" s="406" t="n"/>
      <c r="PH94" s="406" t="n"/>
      <c r="PI94" s="406" t="n"/>
      <c r="PJ94" s="406" t="n"/>
      <c r="PK94" s="406" t="n"/>
      <c r="PL94" s="406" t="n"/>
      <c r="PM94" s="406" t="n"/>
      <c r="PN94" s="406" t="n"/>
      <c r="PO94" s="406" t="n"/>
      <c r="PP94" s="406" t="n"/>
      <c r="PQ94" s="406" t="n"/>
      <c r="PR94" s="406" t="n"/>
      <c r="PS94" s="406" t="n"/>
      <c r="PT94" s="406" t="n"/>
      <c r="PU94" s="406" t="n"/>
      <c r="PV94" s="406" t="n"/>
      <c r="PW94" s="406" t="n"/>
      <c r="PX94" s="406" t="n"/>
      <c r="PY94" s="406" t="n"/>
      <c r="PZ94" s="406" t="n"/>
      <c r="QA94" s="406" t="n"/>
      <c r="QB94" s="406" t="n"/>
      <c r="QC94" s="406" t="n"/>
      <c r="QD94" s="406" t="n"/>
      <c r="QE94" s="406" t="n"/>
      <c r="QF94" s="406" t="n"/>
      <c r="QG94" s="406" t="n"/>
      <c r="QH94" s="406" t="n"/>
      <c r="QI94" s="406" t="n"/>
      <c r="QJ94" s="406" t="n"/>
      <c r="QK94" s="406" t="n"/>
      <c r="QL94" s="406" t="n"/>
      <c r="QM94" s="406" t="n"/>
      <c r="QN94" s="406" t="n"/>
      <c r="QO94" s="406" t="n"/>
      <c r="QP94" s="406" t="n"/>
      <c r="QQ94" s="406" t="n"/>
      <c r="QR94" s="406" t="n"/>
      <c r="QS94" s="406" t="n"/>
      <c r="QT94" s="406" t="n"/>
      <c r="QU94" s="406" t="n"/>
      <c r="QV94" s="406" t="n"/>
      <c r="QW94" s="406" t="n"/>
      <c r="QX94" s="406" t="n"/>
      <c r="QY94" s="406" t="n"/>
      <c r="QZ94" s="406" t="n"/>
      <c r="RA94" s="406" t="n"/>
      <c r="RB94" s="406" t="n"/>
      <c r="RC94" s="406" t="n"/>
      <c r="RD94" s="406" t="n"/>
      <c r="RE94" s="406" t="n"/>
      <c r="RF94" s="406" t="n"/>
      <c r="RG94" s="406" t="n"/>
      <c r="RH94" s="406" t="n"/>
      <c r="RI94" s="406" t="n"/>
      <c r="RJ94" s="406" t="n"/>
      <c r="RK94" s="406" t="n"/>
      <c r="RL94" s="406" t="n"/>
      <c r="RM94" s="406" t="n"/>
      <c r="RN94" s="406" t="n"/>
      <c r="RO94" s="406" t="n"/>
      <c r="RP94" s="406" t="n"/>
      <c r="RQ94" s="406" t="n"/>
      <c r="RR94" s="406" t="n"/>
      <c r="RS94" s="406" t="n"/>
      <c r="RT94" s="406" t="n"/>
      <c r="RU94" s="406" t="n"/>
      <c r="RV94" s="406" t="n"/>
      <c r="RW94" s="406" t="n"/>
      <c r="RX94" s="406" t="n"/>
      <c r="RY94" s="406" t="n"/>
      <c r="RZ94" s="406" t="n"/>
      <c r="SA94" s="406" t="n"/>
      <c r="SB94" s="406" t="n"/>
      <c r="SC94" s="406" t="n"/>
      <c r="SD94" s="406" t="n"/>
      <c r="SE94" s="406" t="n"/>
      <c r="SF94" s="406" t="n"/>
      <c r="SG94" s="406" t="n"/>
      <c r="SH94" s="406" t="n"/>
      <c r="SI94" s="406" t="n"/>
      <c r="SJ94" s="406" t="n"/>
      <c r="SK94" s="406" t="n"/>
      <c r="SL94" s="406" t="n"/>
      <c r="SM94" s="406" t="n"/>
      <c r="SN94" s="406" t="n"/>
      <c r="SO94" s="406" t="n"/>
      <c r="SP94" s="406" t="n"/>
      <c r="SQ94" s="406" t="n"/>
      <c r="SR94" s="406" t="n"/>
      <c r="SS94" s="406" t="n"/>
      <c r="ST94" s="406" t="n"/>
      <c r="SU94" s="406" t="n"/>
      <c r="SV94" s="406" t="n"/>
      <c r="SW94" s="406" t="n"/>
      <c r="SX94" s="406" t="n"/>
      <c r="SY94" s="406" t="n"/>
      <c r="SZ94" s="406" t="n"/>
      <c r="TA94" s="406" t="n"/>
      <c r="TB94" s="406" t="n"/>
      <c r="TC94" s="406" t="n"/>
      <c r="TD94" s="406" t="n"/>
      <c r="TE94" s="406" t="n"/>
      <c r="TF94" s="406" t="n"/>
      <c r="TG94" s="406" t="n"/>
      <c r="TH94" s="406" t="n"/>
      <c r="TI94" s="406" t="n"/>
      <c r="TJ94" s="406" t="n"/>
      <c r="TK94" s="406" t="n"/>
      <c r="TL94" s="406" t="n"/>
      <c r="TM94" s="406" t="n"/>
      <c r="TN94" s="406" t="n"/>
      <c r="TO94" s="406" t="n"/>
      <c r="TP94" s="406" t="n"/>
      <c r="TQ94" s="406" t="n"/>
      <c r="TR94" s="406" t="n"/>
      <c r="TS94" s="406" t="n"/>
      <c r="TT94" s="406" t="n"/>
      <c r="TU94" s="406" t="n"/>
      <c r="TV94" s="406" t="n"/>
      <c r="TW94" s="406" t="n"/>
      <c r="TX94" s="406" t="n"/>
      <c r="TY94" s="406" t="n"/>
      <c r="TZ94" s="406" t="n"/>
      <c r="UA94" s="406" t="n"/>
      <c r="UB94" s="406" t="n"/>
      <c r="UC94" s="406" t="n"/>
      <c r="UD94" s="406" t="n"/>
      <c r="UE94" s="406" t="n"/>
      <c r="UF94" s="406" t="n"/>
      <c r="UG94" s="406" t="n"/>
      <c r="UH94" s="406" t="n"/>
      <c r="UI94" s="406" t="n"/>
      <c r="UJ94" s="406" t="n"/>
      <c r="UK94" s="406" t="n"/>
      <c r="UL94" s="406" t="n"/>
      <c r="UM94" s="406" t="n"/>
      <c r="UN94" s="406" t="n"/>
      <c r="UO94" s="406" t="n"/>
      <c r="UP94" s="406" t="n"/>
      <c r="UQ94" s="406" t="n"/>
      <c r="UR94" s="406" t="n"/>
      <c r="US94" s="406" t="n"/>
      <c r="UT94" s="406" t="n"/>
      <c r="UU94" s="406" t="n"/>
      <c r="UV94" s="406" t="n"/>
      <c r="UW94" s="406" t="n"/>
      <c r="UX94" s="406" t="n"/>
      <c r="UY94" s="406" t="n"/>
      <c r="UZ94" s="406" t="n"/>
      <c r="VA94" s="406" t="n"/>
      <c r="VB94" s="406" t="n"/>
      <c r="VC94" s="406" t="n"/>
      <c r="VD94" s="406" t="n"/>
      <c r="VE94" s="406" t="n"/>
      <c r="VF94" s="406" t="n"/>
      <c r="VG94" s="406" t="n"/>
      <c r="VH94" s="406" t="n"/>
      <c r="VI94" s="406" t="n"/>
      <c r="VJ94" s="406" t="n"/>
      <c r="VK94" s="406" t="n"/>
      <c r="VL94" s="406" t="n"/>
      <c r="VM94" s="406" t="n"/>
      <c r="VN94" s="406" t="n"/>
      <c r="VO94" s="406" t="n"/>
      <c r="VP94" s="406" t="n"/>
      <c r="VQ94" s="406" t="n"/>
      <c r="VR94" s="406" t="n"/>
      <c r="VS94" s="406" t="n"/>
      <c r="VT94" s="406" t="n"/>
      <c r="VU94" s="406" t="n"/>
      <c r="VV94" s="406" t="n"/>
      <c r="VW94" s="406" t="n"/>
      <c r="VX94" s="406" t="n"/>
      <c r="VY94" s="406" t="n"/>
      <c r="VZ94" s="406" t="n"/>
      <c r="WA94" s="406" t="n"/>
      <c r="WB94" s="406" t="n"/>
      <c r="WC94" s="406" t="n"/>
      <c r="WD94" s="406" t="n"/>
      <c r="WE94" s="406" t="n"/>
      <c r="WF94" s="406" t="n"/>
      <c r="WG94" s="406" t="n"/>
      <c r="WH94" s="406" t="n"/>
      <c r="WI94" s="406" t="n"/>
      <c r="WJ94" s="406" t="n"/>
      <c r="WK94" s="406" t="n"/>
      <c r="WL94" s="406" t="n"/>
      <c r="WM94" s="406" t="n"/>
      <c r="WN94" s="406" t="n"/>
      <c r="WO94" s="406" t="n"/>
      <c r="WP94" s="406" t="n"/>
      <c r="WQ94" s="406" t="n"/>
      <c r="WR94" s="406" t="n"/>
      <c r="WS94" s="406" t="n"/>
      <c r="WT94" s="406" t="n"/>
      <c r="WU94" s="406" t="n"/>
      <c r="WV94" s="406" t="n"/>
      <c r="WW94" s="406" t="n"/>
      <c r="WX94" s="406" t="n"/>
      <c r="WY94" s="406" t="n"/>
      <c r="WZ94" s="406" t="n"/>
      <c r="XA94" s="406" t="n"/>
      <c r="XB94" s="406" t="n"/>
      <c r="XC94" s="406" t="n"/>
      <c r="XD94" s="406" t="n"/>
      <c r="XE94" s="406" t="n"/>
      <c r="XF94" s="406" t="n"/>
      <c r="XG94" s="406" t="n"/>
      <c r="XH94" s="406" t="n"/>
      <c r="XI94" s="406" t="n"/>
      <c r="XJ94" s="406" t="n"/>
      <c r="XK94" s="406" t="n"/>
      <c r="XL94" s="406" t="n"/>
      <c r="XM94" s="406" t="n"/>
      <c r="XN94" s="406" t="n"/>
      <c r="XO94" s="406" t="n"/>
      <c r="XP94" s="406" t="n"/>
      <c r="XQ94" s="406" t="n"/>
      <c r="XR94" s="406" t="n"/>
      <c r="XS94" s="406" t="n"/>
      <c r="XT94" s="406" t="n"/>
      <c r="XU94" s="406" t="n"/>
      <c r="XV94" s="406" t="n"/>
      <c r="XW94" s="406" t="n"/>
      <c r="XX94" s="406" t="n"/>
      <c r="XY94" s="406" t="n"/>
      <c r="XZ94" s="406" t="n"/>
      <c r="YA94" s="406" t="n"/>
      <c r="YB94" s="406" t="n"/>
      <c r="YC94" s="406" t="n"/>
      <c r="YD94" s="406" t="n"/>
      <c r="YE94" s="406" t="n"/>
      <c r="YF94" s="406" t="n"/>
      <c r="YG94" s="406" t="n"/>
      <c r="YH94" s="406" t="n"/>
      <c r="YI94" s="406" t="n"/>
      <c r="YJ94" s="406" t="n"/>
      <c r="YK94" s="406" t="n"/>
      <c r="YL94" s="406" t="n"/>
      <c r="YM94" s="406" t="n"/>
      <c r="YN94" s="406" t="n"/>
      <c r="YO94" s="406" t="n"/>
      <c r="YP94" s="406" t="n"/>
      <c r="YQ94" s="406" t="n"/>
      <c r="YR94" s="406" t="n"/>
      <c r="YS94" s="406" t="n"/>
      <c r="YT94" s="406" t="n"/>
      <c r="YU94" s="406" t="n"/>
      <c r="YV94" s="406" t="n"/>
      <c r="YW94" s="406" t="n"/>
      <c r="YX94" s="406" t="n"/>
      <c r="YY94" s="406" t="n"/>
      <c r="YZ94" s="406" t="n"/>
      <c r="ZA94" s="406" t="n"/>
      <c r="ZB94" s="406" t="n"/>
      <c r="ZC94" s="406" t="n"/>
      <c r="ZD94" s="406" t="n"/>
      <c r="ZE94" s="406" t="n"/>
      <c r="ZF94" s="406" t="n"/>
      <c r="ZG94" s="406" t="n"/>
      <c r="ZH94" s="406" t="n"/>
      <c r="ZI94" s="406" t="n"/>
      <c r="ZJ94" s="406" t="n"/>
      <c r="ZK94" s="406" t="n"/>
      <c r="ZL94" s="406" t="n"/>
      <c r="ZM94" s="406" t="n"/>
      <c r="ZN94" s="406" t="n"/>
      <c r="ZO94" s="406" t="n"/>
      <c r="ZP94" s="406" t="n"/>
      <c r="ZQ94" s="406" t="n"/>
      <c r="ZR94" s="406" t="n"/>
      <c r="ZS94" s="406" t="n"/>
      <c r="ZT94" s="406" t="n"/>
      <c r="ZU94" s="406" t="n"/>
      <c r="ZV94" s="406" t="n"/>
      <c r="ZW94" s="406" t="n"/>
      <c r="ZX94" s="406" t="n"/>
      <c r="ZY94" s="406" t="n"/>
      <c r="ZZ94" s="406" t="n"/>
      <c r="AAA94" s="406" t="n"/>
      <c r="AAB94" s="406" t="n"/>
      <c r="AAC94" s="406" t="n"/>
      <c r="AAD94" s="406" t="n"/>
      <c r="AAE94" s="406" t="n"/>
      <c r="AAF94" s="406" t="n"/>
      <c r="AAG94" s="406" t="n"/>
      <c r="AAH94" s="406" t="n"/>
      <c r="AAI94" s="406" t="n"/>
      <c r="AAJ94" s="406" t="n"/>
      <c r="AAK94" s="406" t="n"/>
      <c r="AAL94" s="406" t="n"/>
      <c r="AAM94" s="406" t="n"/>
      <c r="AAN94" s="406" t="n"/>
      <c r="AAO94" s="406" t="n"/>
      <c r="AAP94" s="406" t="n"/>
      <c r="AAQ94" s="406" t="n"/>
      <c r="AAR94" s="406" t="n"/>
      <c r="AAS94" s="406" t="n"/>
      <c r="AAT94" s="406" t="n"/>
      <c r="AAU94" s="406" t="n"/>
      <c r="AAV94" s="406" t="n"/>
      <c r="AAW94" s="406" t="n"/>
      <c r="AAX94" s="406" t="n"/>
      <c r="AAY94" s="406" t="n"/>
      <c r="AAZ94" s="406" t="n"/>
      <c r="ABA94" s="406" t="n"/>
      <c r="ABB94" s="406" t="n"/>
      <c r="ABC94" s="406" t="n"/>
      <c r="ABD94" s="406" t="n"/>
      <c r="ABE94" s="406" t="n"/>
      <c r="ABF94" s="406" t="n"/>
      <c r="ABG94" s="406" t="n"/>
      <c r="ABH94" s="406" t="n"/>
      <c r="ABI94" s="406" t="n"/>
      <c r="ABJ94" s="406" t="n"/>
      <c r="ABK94" s="406" t="n"/>
      <c r="ABL94" s="406" t="n"/>
      <c r="ABM94" s="406" t="n"/>
      <c r="ABN94" s="406" t="n"/>
      <c r="ABO94" s="406" t="n"/>
      <c r="ABP94" s="406" t="n"/>
      <c r="ABQ94" s="406" t="n"/>
      <c r="ABR94" s="406" t="n"/>
      <c r="ABS94" s="406" t="n"/>
      <c r="ABT94" s="406" t="n"/>
      <c r="ABU94" s="406" t="n"/>
      <c r="ABV94" s="406" t="n"/>
      <c r="ABW94" s="406" t="n"/>
      <c r="ABX94" s="406" t="n"/>
      <c r="ABY94" s="406" t="n"/>
      <c r="ABZ94" s="406" t="n"/>
      <c r="ACA94" s="406" t="n"/>
      <c r="ACB94" s="406" t="n"/>
      <c r="ACC94" s="406" t="n"/>
      <c r="ACD94" s="406" t="n"/>
      <c r="ACE94" s="406" t="n"/>
      <c r="ACF94" s="406" t="n"/>
      <c r="ACG94" s="406" t="n"/>
      <c r="ACH94" s="406" t="n"/>
      <c r="ACI94" s="406" t="n"/>
      <c r="ACJ94" s="406" t="n"/>
      <c r="ACK94" s="406" t="n"/>
      <c r="ACL94" s="406" t="n"/>
      <c r="ACM94" s="406" t="n"/>
      <c r="ACN94" s="406" t="n"/>
      <c r="ACO94" s="406" t="n"/>
      <c r="ACP94" s="406" t="n"/>
      <c r="ACQ94" s="406" t="n"/>
      <c r="ACR94" s="406" t="n"/>
      <c r="ACS94" s="406" t="n"/>
      <c r="ACT94" s="406" t="n"/>
      <c r="ACU94" s="406" t="n"/>
      <c r="ACV94" s="406" t="n"/>
      <c r="ACW94" s="406" t="n"/>
      <c r="ACX94" s="406" t="n"/>
      <c r="ACY94" s="406" t="n"/>
      <c r="ACZ94" s="406" t="n"/>
      <c r="ADA94" s="406" t="n"/>
      <c r="ADB94" s="406" t="n"/>
      <c r="ADC94" s="406" t="n"/>
      <c r="ADD94" s="406" t="n"/>
      <c r="ADE94" s="406" t="n"/>
      <c r="ADF94" s="406" t="n"/>
      <c r="ADG94" s="406" t="n"/>
      <c r="ADH94" s="406" t="n"/>
      <c r="ADI94" s="406" t="n"/>
      <c r="ADJ94" s="406" t="n"/>
      <c r="ADK94" s="406" t="n"/>
      <c r="ADL94" s="406" t="n"/>
      <c r="ADM94" s="406" t="n"/>
      <c r="ADN94" s="406" t="n"/>
      <c r="ADO94" s="406" t="n"/>
      <c r="ADP94" s="406" t="n"/>
      <c r="ADQ94" s="406" t="n"/>
      <c r="ADR94" s="406" t="n"/>
      <c r="ADS94" s="406" t="n"/>
      <c r="ADT94" s="406" t="n"/>
      <c r="ADU94" s="406" t="n"/>
      <c r="ADV94" s="406" t="n"/>
      <c r="ADW94" s="406" t="n"/>
      <c r="ADX94" s="406" t="n"/>
      <c r="ADY94" s="406" t="n"/>
      <c r="ADZ94" s="406" t="n"/>
      <c r="AEA94" s="406" t="n"/>
      <c r="AEB94" s="406" t="n"/>
      <c r="AEC94" s="406" t="n"/>
      <c r="AED94" s="406" t="n"/>
      <c r="AEE94" s="406" t="n"/>
      <c r="AEF94" s="406" t="n"/>
      <c r="AEG94" s="406" t="n"/>
      <c r="AEH94" s="406" t="n"/>
      <c r="AEI94" s="406" t="n"/>
      <c r="AEJ94" s="406" t="n"/>
      <c r="AEK94" s="406" t="n"/>
      <c r="AEL94" s="406" t="n"/>
      <c r="AEM94" s="406" t="n"/>
      <c r="AEN94" s="406" t="n"/>
      <c r="AEO94" s="406" t="n"/>
      <c r="AEP94" s="406" t="n"/>
      <c r="AEQ94" s="406" t="n"/>
      <c r="AER94" s="406" t="n"/>
      <c r="AES94" s="406" t="n"/>
      <c r="AET94" s="406" t="n"/>
      <c r="AEU94" s="406" t="n"/>
      <c r="AEV94" s="406" t="n"/>
      <c r="AEW94" s="406" t="n"/>
      <c r="AEX94" s="406" t="n"/>
      <c r="AEY94" s="406" t="n"/>
      <c r="AEZ94" s="406" t="n"/>
      <c r="AFA94" s="406" t="n"/>
      <c r="AFB94" s="406" t="n"/>
      <c r="AFC94" s="406" t="n"/>
      <c r="AFD94" s="406" t="n"/>
      <c r="AFE94" s="406" t="n"/>
      <c r="AFF94" s="406" t="n"/>
      <c r="AFG94" s="406" t="n"/>
      <c r="AFH94" s="406" t="n"/>
      <c r="AFI94" s="406" t="n"/>
      <c r="AFJ94" s="406" t="n"/>
      <c r="AFK94" s="406" t="n"/>
      <c r="AFL94" s="406" t="n"/>
      <c r="AFM94" s="406" t="n"/>
      <c r="AFN94" s="406" t="n"/>
      <c r="AFO94" s="406" t="n"/>
      <c r="AFP94" s="406" t="n"/>
      <c r="AFQ94" s="406" t="n"/>
      <c r="AFR94" s="406" t="n"/>
      <c r="AFS94" s="406" t="n"/>
      <c r="AFT94" s="406" t="n"/>
      <c r="AFU94" s="406" t="n"/>
      <c r="AFV94" s="406" t="n"/>
      <c r="AFW94" s="406" t="n"/>
      <c r="AFX94" s="406" t="n"/>
      <c r="AFY94" s="406" t="n"/>
      <c r="AFZ94" s="406" t="n"/>
      <c r="AGA94" s="406" t="n"/>
      <c r="AGB94" s="406" t="n"/>
      <c r="AGC94" s="406" t="n"/>
      <c r="AGD94" s="406" t="n"/>
      <c r="AGE94" s="406" t="n"/>
      <c r="AGF94" s="406" t="n"/>
      <c r="AGG94" s="406" t="n"/>
      <c r="AGH94" s="406" t="n"/>
      <c r="AGI94" s="406" t="n"/>
      <c r="AGJ94" s="406" t="n"/>
      <c r="AGK94" s="406" t="n"/>
      <c r="AGL94" s="406" t="n"/>
      <c r="AGM94" s="406" t="n"/>
      <c r="AGN94" s="406" t="n"/>
      <c r="AGO94" s="406" t="n"/>
      <c r="AGP94" s="406" t="n"/>
      <c r="AGQ94" s="406" t="n"/>
      <c r="AGR94" s="406" t="n"/>
      <c r="AGS94" s="406" t="n"/>
      <c r="AGT94" s="406" t="n"/>
      <c r="AGU94" s="406" t="n"/>
      <c r="AGV94" s="406" t="n"/>
      <c r="AGW94" s="406" t="n"/>
      <c r="AGX94" s="406" t="n"/>
      <c r="AGY94" s="406" t="n"/>
      <c r="AGZ94" s="406" t="n"/>
      <c r="AHA94" s="406" t="n"/>
      <c r="AHB94" s="406" t="n"/>
      <c r="AHC94" s="406" t="n"/>
      <c r="AHD94" s="406" t="n"/>
      <c r="AHE94" s="406" t="n"/>
      <c r="AHF94" s="406" t="n"/>
      <c r="AHG94" s="406" t="n"/>
      <c r="AHH94" s="406" t="n"/>
      <c r="AHI94" s="406" t="n"/>
      <c r="AHJ94" s="406" t="n"/>
      <c r="AHK94" s="406" t="n"/>
      <c r="AHL94" s="406" t="n"/>
      <c r="AHM94" s="406" t="n"/>
      <c r="AHN94" s="406" t="n"/>
      <c r="AHO94" s="406" t="n"/>
      <c r="AHP94" s="406" t="n"/>
      <c r="AHQ94" s="406" t="n"/>
      <c r="AHR94" s="406" t="n"/>
      <c r="AHS94" s="406" t="n"/>
      <c r="AHT94" s="406" t="n"/>
      <c r="AHU94" s="406" t="n"/>
      <c r="AHV94" s="406" t="n"/>
      <c r="AHW94" s="406" t="n"/>
      <c r="AHX94" s="406" t="n"/>
      <c r="AHY94" s="406" t="n"/>
      <c r="AHZ94" s="406" t="n"/>
      <c r="AIA94" s="406" t="n"/>
      <c r="AIB94" s="406" t="n"/>
      <c r="AIC94" s="406" t="n"/>
      <c r="AID94" s="406" t="n"/>
      <c r="AIE94" s="406" t="n"/>
      <c r="AIF94" s="406" t="n"/>
      <c r="AIG94" s="406" t="n"/>
      <c r="AIH94" s="406" t="n"/>
      <c r="AII94" s="406" t="n"/>
      <c r="AIJ94" s="406" t="n"/>
      <c r="AIK94" s="406" t="n"/>
      <c r="AIL94" s="406" t="n"/>
      <c r="AIM94" s="406" t="n"/>
      <c r="AIN94" s="406" t="n"/>
      <c r="AIO94" s="406" t="n"/>
      <c r="AIP94" s="406" t="n"/>
      <c r="AIQ94" s="406" t="n"/>
      <c r="AIR94" s="406" t="n"/>
      <c r="AIS94" s="406" t="n"/>
      <c r="AIT94" s="406" t="n"/>
      <c r="AIU94" s="406" t="n"/>
      <c r="AIV94" s="406" t="n"/>
      <c r="AIW94" s="406" t="n"/>
      <c r="AIX94" s="406" t="n"/>
      <c r="AIY94" s="406" t="n"/>
      <c r="AIZ94" s="406" t="n"/>
      <c r="AJA94" s="406" t="n"/>
      <c r="AJB94" s="406" t="n"/>
      <c r="AJC94" s="406" t="n"/>
      <c r="AJD94" s="406" t="n"/>
      <c r="AJE94" s="406" t="n"/>
      <c r="AJF94" s="406" t="n"/>
      <c r="AJG94" s="406" t="n"/>
      <c r="AJH94" s="406" t="n"/>
      <c r="AJI94" s="406" t="n"/>
      <c r="AJJ94" s="406" t="n"/>
      <c r="AJK94" s="406" t="n"/>
      <c r="AJL94" s="406" t="n"/>
      <c r="AJM94" s="406" t="n"/>
      <c r="AJN94" s="406" t="n"/>
      <c r="AJO94" s="406" t="n"/>
      <c r="AJP94" s="406" t="n"/>
      <c r="AJQ94" s="406" t="n"/>
      <c r="AJR94" s="406" t="n"/>
      <c r="AJS94" s="406" t="n"/>
      <c r="AJT94" s="406" t="n"/>
      <c r="AJU94" s="406" t="n"/>
      <c r="AJV94" s="406" t="n"/>
      <c r="AJW94" s="406" t="n"/>
      <c r="AJX94" s="406" t="n"/>
      <c r="AJY94" s="406" t="n"/>
      <c r="AJZ94" s="406" t="n"/>
      <c r="AKA94" s="406" t="n"/>
      <c r="AKB94" s="406" t="n"/>
      <c r="AKC94" s="406" t="n"/>
      <c r="AKD94" s="406" t="n"/>
      <c r="AKE94" s="406" t="n"/>
      <c r="AKF94" s="406" t="n"/>
      <c r="AKG94" s="406" t="n"/>
      <c r="AKH94" s="406" t="n"/>
      <c r="AKI94" s="406" t="n"/>
      <c r="AKJ94" s="406" t="n"/>
      <c r="AKK94" s="406" t="n"/>
      <c r="AKL94" s="406" t="n"/>
      <c r="AKM94" s="406" t="n"/>
      <c r="AKN94" s="406" t="n"/>
      <c r="AKO94" s="406" t="n"/>
      <c r="AKP94" s="406" t="n"/>
      <c r="AKQ94" s="406" t="n"/>
      <c r="AKR94" s="406" t="n"/>
      <c r="AKS94" s="406" t="n"/>
      <c r="AKT94" s="406" t="n"/>
      <c r="AKU94" s="406" t="n"/>
      <c r="AKV94" s="406" t="n"/>
      <c r="AKW94" s="406" t="n"/>
      <c r="AKX94" s="406" t="n"/>
      <c r="AKY94" s="406" t="n"/>
      <c r="AKZ94" s="406" t="n"/>
      <c r="ALA94" s="406" t="n"/>
      <c r="ALB94" s="406" t="n"/>
      <c r="ALC94" s="406" t="n"/>
      <c r="ALD94" s="406" t="n"/>
      <c r="ALE94" s="406" t="n"/>
      <c r="ALF94" s="406" t="n"/>
      <c r="ALG94" s="406" t="n"/>
      <c r="ALH94" s="406" t="n"/>
      <c r="ALI94" s="406" t="n"/>
      <c r="ALJ94" s="406" t="n"/>
      <c r="ALK94" s="406" t="n"/>
      <c r="ALL94" s="406" t="n"/>
      <c r="ALM94" s="406" t="n"/>
      <c r="ALN94" s="406" t="n"/>
      <c r="ALO94" s="406" t="n"/>
      <c r="ALP94" s="406" t="n"/>
      <c r="ALQ94" s="406" t="n"/>
      <c r="ALR94" s="406" t="n"/>
      <c r="ALS94" s="406" t="n"/>
      <c r="ALT94" s="406" t="n"/>
      <c r="ALU94" s="406" t="n"/>
      <c r="ALV94" s="406" t="n"/>
      <c r="ALW94" s="406" t="n"/>
      <c r="ALX94" s="406" t="n"/>
      <c r="ALY94" s="406" t="n"/>
      <c r="ALZ94" s="406" t="n"/>
      <c r="AMA94" s="406" t="n"/>
      <c r="AMB94" s="406" t="n"/>
      <c r="AMC94" s="406" t="n"/>
      <c r="AMD94" s="406" t="n"/>
      <c r="AME94" s="406" t="n"/>
      <c r="AMF94" s="406" t="n"/>
      <c r="AMG94" s="406" t="n"/>
      <c r="AMH94" s="406" t="n"/>
      <c r="AMI94" s="406" t="n"/>
      <c r="AMJ94" s="406" t="n"/>
      <c r="AMK94" s="406" t="n"/>
      <c r="AML94" s="406" t="n"/>
      <c r="AMM94" s="406" t="n"/>
      <c r="AMN94" s="406" t="n"/>
      <c r="AMO94" s="406" t="n"/>
      <c r="AMP94" s="406" t="n"/>
      <c r="AMQ94" s="406" t="n"/>
      <c r="AMR94" s="406" t="n"/>
      <c r="AMS94" s="406" t="n"/>
      <c r="AMT94" s="406" t="n"/>
      <c r="AMU94" s="406" t="n"/>
      <c r="AMV94" s="406" t="n"/>
      <c r="AMW94" s="406" t="n"/>
      <c r="AMX94" s="406" t="n"/>
      <c r="AMY94" s="406" t="n"/>
      <c r="AMZ94" s="406" t="n"/>
      <c r="ANA94" s="406" t="n"/>
      <c r="ANB94" s="406" t="n"/>
      <c r="ANC94" s="406" t="n"/>
      <c r="AND94" s="406" t="n"/>
      <c r="ANE94" s="406" t="n"/>
      <c r="ANF94" s="406" t="n"/>
      <c r="ANG94" s="406" t="n"/>
      <c r="ANH94" s="406" t="n"/>
      <c r="ANI94" s="406" t="n"/>
      <c r="ANJ94" s="406" t="n"/>
      <c r="ANK94" s="406" t="n"/>
      <c r="ANL94" s="406" t="n"/>
      <c r="ANM94" s="406" t="n"/>
      <c r="ANN94" s="406" t="n"/>
      <c r="ANO94" s="406" t="n"/>
      <c r="ANP94" s="406" t="n"/>
      <c r="ANQ94" s="406" t="n"/>
      <c r="ANR94" s="406" t="n"/>
      <c r="ANS94" s="406" t="n"/>
      <c r="ANT94" s="406" t="n"/>
      <c r="ANU94" s="406" t="n"/>
      <c r="ANV94" s="406" t="n"/>
      <c r="ANW94" s="406" t="n"/>
      <c r="ANX94" s="406" t="n"/>
      <c r="ANY94" s="406" t="n"/>
      <c r="ANZ94" s="406" t="n"/>
      <c r="AOA94" s="406" t="n"/>
      <c r="AOB94" s="406" t="n"/>
      <c r="AOC94" s="406" t="n"/>
      <c r="AOD94" s="406" t="n"/>
      <c r="AOE94" s="406" t="n"/>
      <c r="AOF94" s="406" t="n"/>
      <c r="AOG94" s="406" t="n"/>
      <c r="AOH94" s="406" t="n"/>
      <c r="AOI94" s="406" t="n"/>
      <c r="AOJ94" s="406" t="n"/>
      <c r="AOK94" s="406" t="n"/>
      <c r="AOL94" s="406" t="n"/>
      <c r="AOM94" s="406" t="n"/>
      <c r="AON94" s="406" t="n"/>
      <c r="AOO94" s="406" t="n"/>
      <c r="AOP94" s="406" t="n"/>
      <c r="AOQ94" s="406" t="n"/>
      <c r="AOR94" s="406" t="n"/>
      <c r="AOS94" s="406" t="n"/>
      <c r="AOT94" s="406" t="n"/>
      <c r="AOU94" s="406" t="n"/>
      <c r="AOV94" s="406" t="n"/>
      <c r="AOW94" s="406" t="n"/>
      <c r="AOX94" s="406" t="n"/>
      <c r="AOY94" s="406" t="n"/>
      <c r="AOZ94" s="406" t="n"/>
      <c r="APA94" s="406" t="n"/>
      <c r="APB94" s="406" t="n"/>
      <c r="APC94" s="406" t="n"/>
      <c r="APD94" s="406" t="n"/>
      <c r="APE94" s="406" t="n"/>
      <c r="APF94" s="406" t="n"/>
      <c r="APG94" s="406" t="n"/>
      <c r="APH94" s="406" t="n"/>
      <c r="API94" s="406" t="n"/>
      <c r="APJ94" s="406" t="n"/>
      <c r="APK94" s="406" t="n"/>
      <c r="APL94" s="406" t="n"/>
      <c r="APM94" s="406" t="n"/>
      <c r="APN94" s="406" t="n"/>
      <c r="APO94" s="406" t="n"/>
      <c r="APP94" s="406" t="n"/>
      <c r="APQ94" s="406" t="n"/>
      <c r="APR94" s="406" t="n"/>
      <c r="APS94" s="406" t="n"/>
      <c r="APT94" s="406" t="n"/>
      <c r="APU94" s="406" t="n"/>
      <c r="APV94" s="406" t="n"/>
      <c r="APW94" s="406" t="n"/>
      <c r="APX94" s="406" t="n"/>
      <c r="APY94" s="406" t="n"/>
      <c r="APZ94" s="406" t="n"/>
      <c r="AQA94" s="406" t="n"/>
      <c r="AQB94" s="406" t="n"/>
      <c r="AQC94" s="406" t="n"/>
      <c r="AQD94" s="406" t="n"/>
      <c r="AQE94" s="406" t="n"/>
      <c r="AQF94" s="406" t="n"/>
      <c r="AQG94" s="406" t="n"/>
      <c r="AQH94" s="406" t="n"/>
      <c r="AQI94" s="406" t="n"/>
      <c r="AQJ94" s="406" t="n"/>
      <c r="AQK94" s="406" t="n"/>
      <c r="AQL94" s="406" t="n"/>
      <c r="AQM94" s="406" t="n"/>
      <c r="AQN94" s="406" t="n"/>
      <c r="AQO94" s="406" t="n"/>
      <c r="AQP94" s="406" t="n"/>
      <c r="AQQ94" s="406" t="n"/>
      <c r="AQR94" s="406" t="n"/>
      <c r="AQS94" s="406" t="n"/>
      <c r="AQT94" s="406" t="n"/>
      <c r="AQU94" s="406" t="n"/>
      <c r="AQV94" s="406" t="n"/>
      <c r="AQW94" s="406" t="n"/>
      <c r="AQX94" s="406" t="n"/>
      <c r="AQY94" s="406" t="n"/>
      <c r="AQZ94" s="406" t="n"/>
      <c r="ARA94" s="406" t="n"/>
      <c r="ARB94" s="406" t="n"/>
      <c r="ARC94" s="406" t="n"/>
      <c r="ARD94" s="406" t="n"/>
      <c r="ARE94" s="406" t="n"/>
      <c r="ARF94" s="406" t="n"/>
      <c r="ARG94" s="406" t="n"/>
      <c r="ARH94" s="406" t="n"/>
      <c r="ARI94" s="406" t="n"/>
      <c r="ARJ94" s="406" t="n"/>
      <c r="ARK94" s="406" t="n"/>
      <c r="ARL94" s="406" t="n"/>
      <c r="ARM94" s="406" t="n"/>
      <c r="ARN94" s="406" t="n"/>
      <c r="ARO94" s="406" t="n"/>
      <c r="ARP94" s="406" t="n"/>
      <c r="ARQ94" s="406" t="n"/>
      <c r="ARR94" s="406" t="n"/>
      <c r="ARS94" s="406" t="n"/>
      <c r="ART94" s="406" t="n"/>
      <c r="ARU94" s="406" t="n"/>
      <c r="ARV94" s="406" t="n"/>
      <c r="ARW94" s="406" t="n"/>
      <c r="ARX94" s="406" t="n"/>
      <c r="ARY94" s="406" t="n"/>
      <c r="ARZ94" s="406" t="n"/>
      <c r="ASA94" s="406" t="n"/>
      <c r="ASB94" s="406" t="n"/>
      <c r="ASC94" s="406" t="n"/>
      <c r="ASD94" s="406" t="n"/>
      <c r="ASE94" s="406" t="n"/>
      <c r="ASF94" s="406" t="n"/>
      <c r="ASG94" s="406" t="n"/>
      <c r="ASH94" s="406" t="n"/>
      <c r="ASI94" s="406" t="n"/>
      <c r="ASJ94" s="406" t="n"/>
      <c r="ASK94" s="406" t="n"/>
      <c r="ASL94" s="406" t="n"/>
      <c r="ASM94" s="406" t="n"/>
      <c r="ASN94" s="406" t="n"/>
      <c r="ASO94" s="406" t="n"/>
      <c r="ASP94" s="406" t="n"/>
      <c r="ASQ94" s="406" t="n"/>
      <c r="ASR94" s="406" t="n"/>
      <c r="ASS94" s="406" t="n"/>
      <c r="AST94" s="406" t="n"/>
      <c r="ASU94" s="406" t="n"/>
      <c r="ASV94" s="406" t="n"/>
      <c r="ASW94" s="406" t="n"/>
      <c r="ASX94" s="406" t="n"/>
      <c r="ASY94" s="406" t="n"/>
      <c r="ASZ94" s="406" t="n"/>
      <c r="ATA94" s="406" t="n"/>
      <c r="ATB94" s="406" t="n"/>
      <c r="ATC94" s="406" t="n"/>
      <c r="ATD94" s="406" t="n"/>
      <c r="ATE94" s="406" t="n"/>
      <c r="ATF94" s="406" t="n"/>
      <c r="ATG94" s="406" t="n"/>
      <c r="ATH94" s="406" t="n"/>
      <c r="ATI94" s="406" t="n"/>
      <c r="ATJ94" s="406" t="n"/>
      <c r="ATK94" s="406" t="n"/>
      <c r="ATL94" s="406" t="n"/>
      <c r="ATM94" s="406" t="n"/>
      <c r="ATN94" s="406" t="n"/>
      <c r="ATO94" s="406" t="n"/>
      <c r="ATP94" s="406" t="n"/>
      <c r="ATQ94" s="406" t="n"/>
      <c r="ATR94" s="406" t="n"/>
      <c r="ATS94" s="406" t="n"/>
      <c r="ATT94" s="406" t="n"/>
      <c r="ATU94" s="406" t="n"/>
      <c r="ATV94" s="406" t="n"/>
      <c r="ATW94" s="406" t="n"/>
      <c r="ATX94" s="406" t="n"/>
      <c r="ATY94" s="406" t="n"/>
      <c r="ATZ94" s="406" t="n"/>
      <c r="AUA94" s="406" t="n"/>
      <c r="AUB94" s="406" t="n"/>
      <c r="AUC94" s="406" t="n"/>
      <c r="AUD94" s="406" t="n"/>
      <c r="AUE94" s="406" t="n"/>
      <c r="AUF94" s="406" t="n"/>
      <c r="AUG94" s="406" t="n"/>
      <c r="AUH94" s="406" t="n"/>
      <c r="AUI94" s="406" t="n"/>
      <c r="AUJ94" s="406" t="n"/>
      <c r="AUK94" s="406" t="n"/>
      <c r="AUL94" s="406" t="n"/>
      <c r="AUM94" s="406" t="n"/>
      <c r="AUN94" s="406" t="n"/>
      <c r="AUO94" s="406" t="n"/>
      <c r="AUP94" s="406" t="n"/>
      <c r="AUQ94" s="406" t="n"/>
      <c r="AUR94" s="406" t="n"/>
      <c r="AUS94" s="406" t="n"/>
      <c r="AUT94" s="406" t="n"/>
      <c r="AUU94" s="406" t="n"/>
      <c r="AUV94" s="406" t="n"/>
      <c r="AUW94" s="406" t="n"/>
      <c r="AUX94" s="406" t="n"/>
      <c r="AUY94" s="406" t="n"/>
      <c r="AUZ94" s="406" t="n"/>
      <c r="AVA94" s="406" t="n"/>
      <c r="AVB94" s="406" t="n"/>
      <c r="AVC94" s="406" t="n"/>
      <c r="AVD94" s="406" t="n"/>
      <c r="AVE94" s="406" t="n"/>
      <c r="AVF94" s="406" t="n"/>
      <c r="AVG94" s="406" t="n"/>
      <c r="AVH94" s="406" t="n"/>
      <c r="AVI94" s="406" t="n"/>
      <c r="AVJ94" s="406" t="n"/>
      <c r="AVK94" s="406" t="n"/>
      <c r="AVL94" s="406" t="n"/>
      <c r="AVM94" s="406" t="n"/>
      <c r="AVN94" s="406" t="n"/>
      <c r="AVO94" s="406" t="n"/>
      <c r="AVP94" s="406" t="n"/>
      <c r="AVQ94" s="406" t="n"/>
      <c r="AVR94" s="406" t="n"/>
      <c r="AVS94" s="406" t="n"/>
      <c r="AVT94" s="406" t="n"/>
      <c r="AVU94" s="406" t="n"/>
      <c r="AVV94" s="406" t="n"/>
      <c r="AVW94" s="406" t="n"/>
      <c r="AVX94" s="406" t="n"/>
      <c r="AVY94" s="406" t="n"/>
      <c r="AVZ94" s="406" t="n"/>
      <c r="AWA94" s="406" t="n"/>
      <c r="AWB94" s="406" t="n"/>
      <c r="AWC94" s="406" t="n"/>
      <c r="AWD94" s="406" t="n"/>
      <c r="AWE94" s="406" t="n"/>
      <c r="AWF94" s="406" t="n"/>
      <c r="AWG94" s="406" t="n"/>
      <c r="AWH94" s="406" t="n"/>
      <c r="AWI94" s="406" t="n"/>
      <c r="AWJ94" s="406" t="n"/>
      <c r="AWK94" s="406" t="n"/>
      <c r="AWL94" s="406" t="n"/>
      <c r="AWM94" s="406" t="n"/>
      <c r="AWN94" s="406" t="n"/>
      <c r="AWO94" s="406" t="n"/>
      <c r="AWP94" s="406" t="n"/>
      <c r="AWQ94" s="406" t="n"/>
      <c r="AWR94" s="406" t="n"/>
      <c r="AWS94" s="406" t="n"/>
      <c r="AWT94" s="406" t="n"/>
      <c r="AWU94" s="406" t="n"/>
      <c r="AWV94" s="406" t="n"/>
      <c r="AWW94" s="406" t="n"/>
      <c r="AWX94" s="406" t="n"/>
      <c r="AWY94" s="406" t="n"/>
      <c r="AWZ94" s="406" t="n"/>
      <c r="AXA94" s="406" t="n"/>
      <c r="AXB94" s="406" t="n"/>
      <c r="AXC94" s="406" t="n"/>
      <c r="AXD94" s="406" t="n"/>
      <c r="AXE94" s="406" t="n"/>
      <c r="AXF94" s="406" t="n"/>
      <c r="AXG94" s="406" t="n"/>
      <c r="AXH94" s="406" t="n"/>
      <c r="AXI94" s="406" t="n"/>
      <c r="AXJ94" s="406" t="n"/>
      <c r="AXK94" s="406" t="n"/>
      <c r="AXL94" s="406" t="n"/>
      <c r="AXM94" s="406" t="n"/>
      <c r="AXN94" s="406" t="n"/>
      <c r="AXO94" s="406" t="n"/>
      <c r="AXP94" s="406" t="n"/>
      <c r="AXQ94" s="406" t="n"/>
      <c r="AXR94" s="406" t="n"/>
      <c r="AXS94" s="406" t="n"/>
      <c r="AXT94" s="406" t="n"/>
      <c r="AXU94" s="406" t="n"/>
      <c r="AXV94" s="406" t="n"/>
      <c r="AXW94" s="406" t="n"/>
      <c r="AXX94" s="406" t="n"/>
      <c r="AXY94" s="406" t="n"/>
      <c r="AXZ94" s="406" t="n"/>
      <c r="AYA94" s="406" t="n"/>
      <c r="AYB94" s="406" t="n"/>
      <c r="AYC94" s="406" t="n"/>
      <c r="AYD94" s="406" t="n"/>
      <c r="AYE94" s="406" t="n"/>
      <c r="AYF94" s="406" t="n"/>
      <c r="AYG94" s="406" t="n"/>
      <c r="AYH94" s="406" t="n"/>
      <c r="AYI94" s="406" t="n"/>
      <c r="AYJ94" s="406" t="n"/>
      <c r="AYK94" s="406" t="n"/>
      <c r="AYL94" s="406" t="n"/>
      <c r="AYM94" s="406" t="n"/>
      <c r="AYN94" s="406" t="n"/>
      <c r="AYO94" s="406" t="n"/>
      <c r="AYP94" s="406" t="n"/>
      <c r="AYQ94" s="406" t="n"/>
      <c r="AYR94" s="406" t="n"/>
      <c r="AYS94" s="406" t="n"/>
      <c r="AYT94" s="406" t="n"/>
      <c r="AYU94" s="406" t="n"/>
      <c r="AYV94" s="406" t="n"/>
      <c r="AYW94" s="406" t="n"/>
      <c r="AYX94" s="406" t="n"/>
      <c r="AYY94" s="406" t="n"/>
      <c r="AYZ94" s="406" t="n"/>
      <c r="AZA94" s="406" t="n"/>
      <c r="AZB94" s="406" t="n"/>
      <c r="AZC94" s="406" t="n"/>
      <c r="AZD94" s="406" t="n"/>
      <c r="AZE94" s="406" t="n"/>
      <c r="AZF94" s="406" t="n"/>
      <c r="AZG94" s="406" t="n"/>
      <c r="AZH94" s="406" t="n"/>
      <c r="AZI94" s="406" t="n"/>
      <c r="AZJ94" s="406" t="n"/>
      <c r="AZK94" s="406" t="n"/>
      <c r="AZL94" s="406" t="n"/>
      <c r="AZM94" s="406" t="n"/>
      <c r="AZN94" s="406" t="n"/>
      <c r="AZO94" s="406" t="n"/>
      <c r="AZP94" s="406" t="n"/>
      <c r="AZQ94" s="406" t="n"/>
      <c r="AZR94" s="406" t="n"/>
      <c r="AZS94" s="406" t="n"/>
      <c r="AZT94" s="406" t="n"/>
      <c r="AZU94" s="406" t="n"/>
      <c r="AZV94" s="406" t="n"/>
      <c r="AZW94" s="406" t="n"/>
      <c r="AZX94" s="406" t="n"/>
      <c r="AZY94" s="406" t="n"/>
      <c r="AZZ94" s="406" t="n"/>
      <c r="BAA94" s="406" t="n"/>
      <c r="BAB94" s="406" t="n"/>
      <c r="BAC94" s="406" t="n"/>
      <c r="BAD94" s="406" t="n"/>
      <c r="BAE94" s="406" t="n"/>
      <c r="BAF94" s="406" t="n"/>
      <c r="BAG94" s="406" t="n"/>
      <c r="BAH94" s="406" t="n"/>
      <c r="BAI94" s="406" t="n"/>
      <c r="BAJ94" s="406" t="n"/>
      <c r="BAK94" s="406" t="n"/>
      <c r="BAL94" s="406" t="n"/>
      <c r="BAM94" s="406" t="n"/>
      <c r="BAN94" s="406" t="n"/>
      <c r="BAO94" s="406" t="n"/>
      <c r="BAP94" s="406" t="n"/>
      <c r="BAQ94" s="406" t="n"/>
      <c r="BAR94" s="406" t="n"/>
      <c r="BAS94" s="406" t="n"/>
      <c r="BAT94" s="406" t="n"/>
      <c r="BAU94" s="406" t="n"/>
      <c r="BAV94" s="406" t="n"/>
      <c r="BAW94" s="406" t="n"/>
      <c r="BAX94" s="406" t="n"/>
      <c r="BAY94" s="406" t="n"/>
      <c r="BAZ94" s="406" t="n"/>
      <c r="BBA94" s="406" t="n"/>
      <c r="BBB94" s="406" t="n"/>
      <c r="BBC94" s="406" t="n"/>
      <c r="BBD94" s="406" t="n"/>
      <c r="BBE94" s="406" t="n"/>
      <c r="BBF94" s="406" t="n"/>
      <c r="BBG94" s="406" t="n"/>
      <c r="BBH94" s="406" t="n"/>
      <c r="BBI94" s="406" t="n"/>
      <c r="BBJ94" s="406" t="n"/>
      <c r="BBK94" s="406" t="n"/>
      <c r="BBL94" s="406" t="n"/>
      <c r="BBM94" s="406" t="n"/>
      <c r="BBN94" s="406" t="n"/>
      <c r="BBO94" s="406" t="n"/>
      <c r="BBP94" s="406" t="n"/>
      <c r="BBQ94" s="406" t="n"/>
      <c r="BBR94" s="406" t="n"/>
      <c r="BBS94" s="406" t="n"/>
      <c r="BBT94" s="406" t="n"/>
      <c r="BBU94" s="406" t="n"/>
      <c r="BBV94" s="406" t="n"/>
      <c r="BBW94" s="406" t="n"/>
      <c r="BBX94" s="406" t="n"/>
      <c r="BBY94" s="406" t="n"/>
      <c r="BBZ94" s="406" t="n"/>
      <c r="BCA94" s="406" t="n"/>
      <c r="BCB94" s="406" t="n"/>
      <c r="BCC94" s="406" t="n"/>
      <c r="BCD94" s="406" t="n"/>
      <c r="BCE94" s="406" t="n"/>
      <c r="BCF94" s="406" t="n"/>
      <c r="BCG94" s="406" t="n"/>
      <c r="BCH94" s="406" t="n"/>
      <c r="BCI94" s="406" t="n"/>
      <c r="BCJ94" s="406" t="n"/>
      <c r="BCK94" s="406" t="n"/>
      <c r="BCL94" s="406" t="n"/>
      <c r="BCM94" s="406" t="n"/>
      <c r="BCN94" s="406" t="n"/>
      <c r="BCO94" s="406" t="n"/>
      <c r="BCP94" s="406" t="n"/>
      <c r="BCQ94" s="406" t="n"/>
      <c r="BCR94" s="406" t="n"/>
      <c r="BCS94" s="406" t="n"/>
      <c r="BCT94" s="406" t="n"/>
      <c r="BCU94" s="406" t="n"/>
      <c r="BCV94" s="406" t="n"/>
      <c r="BCW94" s="406" t="n"/>
      <c r="BCX94" s="406" t="n"/>
      <c r="BCY94" s="406" t="n"/>
      <c r="BCZ94" s="406" t="n"/>
      <c r="BDA94" s="406" t="n"/>
      <c r="BDB94" s="406" t="n"/>
      <c r="BDC94" s="406" t="n"/>
      <c r="BDD94" s="406" t="n"/>
      <c r="BDE94" s="406" t="n"/>
      <c r="BDF94" s="406" t="n"/>
      <c r="BDG94" s="406" t="n"/>
      <c r="BDH94" s="406" t="n"/>
      <c r="BDI94" s="406" t="n"/>
      <c r="BDJ94" s="406" t="n"/>
      <c r="BDK94" s="406" t="n"/>
      <c r="BDL94" s="406" t="n"/>
      <c r="BDM94" s="406" t="n"/>
      <c r="BDN94" s="406" t="n"/>
      <c r="BDO94" s="406" t="n"/>
      <c r="BDP94" s="406" t="n"/>
      <c r="BDQ94" s="406" t="n"/>
      <c r="BDR94" s="406" t="n"/>
      <c r="BDS94" s="406" t="n"/>
      <c r="BDT94" s="406" t="n"/>
      <c r="BDU94" s="406" t="n"/>
      <c r="BDV94" s="406" t="n"/>
      <c r="BDW94" s="406" t="n"/>
      <c r="BDX94" s="406" t="n"/>
      <c r="BDY94" s="406" t="n"/>
      <c r="BDZ94" s="406" t="n"/>
      <c r="BEA94" s="406" t="n"/>
      <c r="BEB94" s="406" t="n"/>
      <c r="BEC94" s="406" t="n"/>
      <c r="BED94" s="406" t="n"/>
      <c r="BEE94" s="406" t="n"/>
      <c r="BEF94" s="406" t="n"/>
      <c r="BEG94" s="406" t="n"/>
      <c r="BEH94" s="406" t="n"/>
      <c r="BEI94" s="406" t="n"/>
      <c r="BEJ94" s="406" t="n"/>
      <c r="BEK94" s="406" t="n"/>
      <c r="BEL94" s="406" t="n"/>
      <c r="BEM94" s="406" t="n"/>
      <c r="BEN94" s="406" t="n"/>
      <c r="BEO94" s="406" t="n"/>
      <c r="BEP94" s="406" t="n"/>
      <c r="BEQ94" s="406" t="n"/>
      <c r="BER94" s="406" t="n"/>
      <c r="BES94" s="406" t="n"/>
      <c r="BET94" s="406" t="n"/>
      <c r="BEU94" s="406" t="n"/>
      <c r="BEV94" s="406" t="n"/>
      <c r="BEW94" s="406" t="n"/>
      <c r="BEX94" s="406" t="n"/>
      <c r="BEY94" s="406" t="n"/>
      <c r="BEZ94" s="406" t="n"/>
      <c r="BFA94" s="406" t="n"/>
      <c r="BFB94" s="406" t="n"/>
      <c r="BFC94" s="406" t="n"/>
      <c r="BFD94" s="406" t="n"/>
      <c r="BFE94" s="406" t="n"/>
      <c r="BFF94" s="406" t="n"/>
      <c r="BFG94" s="406" t="n"/>
      <c r="BFH94" s="406" t="n"/>
      <c r="BFI94" s="406" t="n"/>
      <c r="BFJ94" s="406" t="n"/>
      <c r="BFK94" s="406" t="n"/>
      <c r="BFL94" s="406" t="n"/>
      <c r="BFM94" s="406" t="n"/>
      <c r="BFN94" s="406" t="n"/>
      <c r="BFO94" s="406" t="n"/>
      <c r="BFP94" s="406" t="n"/>
      <c r="BFQ94" s="406" t="n"/>
      <c r="BFR94" s="406" t="n"/>
      <c r="BFS94" s="406" t="n"/>
      <c r="BFT94" s="406" t="n"/>
      <c r="BFU94" s="406" t="n"/>
      <c r="BFV94" s="406" t="n"/>
      <c r="BFW94" s="406" t="n"/>
      <c r="BFX94" s="406" t="n"/>
      <c r="BFY94" s="406" t="n"/>
      <c r="BFZ94" s="406" t="n"/>
      <c r="BGA94" s="406" t="n"/>
      <c r="BGB94" s="406" t="n"/>
      <c r="BGC94" s="406" t="n"/>
      <c r="BGD94" s="406" t="n"/>
      <c r="BGE94" s="406" t="n"/>
      <c r="BGF94" s="406" t="n"/>
      <c r="BGG94" s="406" t="n"/>
      <c r="BGH94" s="406" t="n"/>
      <c r="BGI94" s="406" t="n"/>
      <c r="BGJ94" s="406" t="n"/>
      <c r="BGK94" s="406" t="n"/>
      <c r="BGL94" s="406" t="n"/>
      <c r="BGM94" s="406" t="n"/>
      <c r="BGN94" s="406" t="n"/>
      <c r="BGO94" s="406" t="n"/>
      <c r="BGP94" s="406" t="n"/>
      <c r="BGQ94" s="406" t="n"/>
      <c r="BGR94" s="406" t="n"/>
      <c r="BGS94" s="406" t="n"/>
      <c r="BGT94" s="406" t="n"/>
      <c r="BGU94" s="406" t="n"/>
      <c r="BGV94" s="406" t="n"/>
      <c r="BGW94" s="406" t="n"/>
      <c r="BGX94" s="406" t="n"/>
      <c r="BGY94" s="406" t="n"/>
      <c r="BGZ94" s="406" t="n"/>
      <c r="BHA94" s="406" t="n"/>
      <c r="BHB94" s="406" t="n"/>
      <c r="BHC94" s="406" t="n"/>
      <c r="BHD94" s="406" t="n"/>
      <c r="BHE94" s="406" t="n"/>
      <c r="BHF94" s="406" t="n"/>
      <c r="BHG94" s="406" t="n"/>
      <c r="BHH94" s="406" t="n"/>
      <c r="BHI94" s="406" t="n"/>
      <c r="BHJ94" s="406" t="n"/>
      <c r="BHK94" s="406" t="n"/>
      <c r="BHL94" s="406" t="n"/>
      <c r="BHM94" s="406" t="n"/>
      <c r="BHN94" s="406" t="n"/>
      <c r="BHO94" s="406" t="n"/>
      <c r="BHP94" s="406" t="n"/>
      <c r="BHQ94" s="406" t="n"/>
      <c r="BHR94" s="406" t="n"/>
      <c r="BHS94" s="406" t="n"/>
      <c r="BHT94" s="406" t="n"/>
      <c r="BHU94" s="406" t="n"/>
      <c r="BHV94" s="406" t="n"/>
      <c r="BHW94" s="406" t="n"/>
      <c r="BHX94" s="406" t="n"/>
      <c r="BHY94" s="406" t="n"/>
      <c r="BHZ94" s="406" t="n"/>
      <c r="BIA94" s="406" t="n"/>
      <c r="BIB94" s="406" t="n"/>
      <c r="BIC94" s="406" t="n"/>
      <c r="BID94" s="406" t="n"/>
      <c r="BIE94" s="406" t="n"/>
      <c r="BIF94" s="406" t="n"/>
      <c r="BIG94" s="406" t="n"/>
      <c r="BIH94" s="406" t="n"/>
      <c r="BII94" s="406" t="n"/>
      <c r="BIJ94" s="406" t="n"/>
      <c r="BIK94" s="406" t="n"/>
      <c r="BIL94" s="406" t="n"/>
      <c r="BIM94" s="406" t="n"/>
      <c r="BIN94" s="406" t="n"/>
      <c r="BIO94" s="406" t="n"/>
      <c r="BIP94" s="406" t="n"/>
      <c r="BIQ94" s="406" t="n"/>
      <c r="BIR94" s="406" t="n"/>
      <c r="BIS94" s="406" t="n"/>
      <c r="BIT94" s="406" t="n"/>
      <c r="BIU94" s="406" t="n"/>
      <c r="BIV94" s="406" t="n"/>
      <c r="BIW94" s="406" t="n"/>
      <c r="BIX94" s="406" t="n"/>
      <c r="BIY94" s="406" t="n"/>
      <c r="BIZ94" s="406" t="n"/>
      <c r="BJA94" s="406" t="n"/>
      <c r="BJB94" s="406" t="n"/>
      <c r="BJC94" s="406" t="n"/>
      <c r="BJD94" s="406" t="n"/>
      <c r="BJE94" s="406" t="n"/>
      <c r="BJF94" s="406" t="n"/>
      <c r="BJG94" s="406" t="n"/>
      <c r="BJH94" s="406" t="n"/>
      <c r="BJI94" s="406" t="n"/>
      <c r="BJJ94" s="406" t="n"/>
      <c r="BJK94" s="406" t="n"/>
      <c r="BJL94" s="406" t="n"/>
      <c r="BJM94" s="406" t="n"/>
      <c r="BJN94" s="406" t="n"/>
      <c r="BJO94" s="406" t="n"/>
      <c r="BJP94" s="406" t="n"/>
      <c r="BJQ94" s="406" t="n"/>
      <c r="BJR94" s="406" t="n"/>
      <c r="BJS94" s="406" t="n"/>
      <c r="BJT94" s="406" t="n"/>
      <c r="BJU94" s="406" t="n"/>
      <c r="BJV94" s="406" t="n"/>
      <c r="BJW94" s="406" t="n"/>
      <c r="BJX94" s="406" t="n"/>
      <c r="BJY94" s="406" t="n"/>
      <c r="BJZ94" s="406" t="n"/>
      <c r="BKA94" s="406" t="n"/>
      <c r="BKB94" s="406" t="n"/>
      <c r="BKC94" s="406" t="n"/>
      <c r="BKD94" s="406" t="n"/>
      <c r="BKE94" s="406" t="n"/>
      <c r="BKF94" s="406" t="n"/>
      <c r="BKG94" s="406" t="n"/>
      <c r="BKH94" s="406" t="n"/>
      <c r="BKI94" s="406" t="n"/>
      <c r="BKJ94" s="406" t="n"/>
      <c r="BKK94" s="406" t="n"/>
      <c r="BKL94" s="406" t="n"/>
      <c r="BKM94" s="406" t="n"/>
      <c r="BKN94" s="406" t="n"/>
      <c r="BKO94" s="406" t="n"/>
      <c r="BKP94" s="406" t="n"/>
      <c r="BKQ94" s="406" t="n"/>
      <c r="BKR94" s="406" t="n"/>
      <c r="BKS94" s="406" t="n"/>
      <c r="BKT94" s="406" t="n"/>
      <c r="BKU94" s="406" t="n"/>
      <c r="BKV94" s="406" t="n"/>
      <c r="BKW94" s="406" t="n"/>
      <c r="BKX94" s="406" t="n"/>
      <c r="BKY94" s="406" t="n"/>
      <c r="BKZ94" s="406" t="n"/>
      <c r="BLA94" s="406" t="n"/>
      <c r="BLB94" s="406" t="n"/>
      <c r="BLC94" s="406" t="n"/>
      <c r="BLD94" s="406" t="n"/>
      <c r="BLE94" s="406" t="n"/>
      <c r="BLF94" s="406" t="n"/>
      <c r="BLG94" s="406" t="n"/>
      <c r="BLH94" s="406" t="n"/>
      <c r="BLI94" s="406" t="n"/>
      <c r="BLJ94" s="406" t="n"/>
      <c r="BLK94" s="406" t="n"/>
      <c r="BLL94" s="406" t="n"/>
      <c r="BLM94" s="406" t="n"/>
      <c r="BLN94" s="406" t="n"/>
      <c r="BLO94" s="406" t="n"/>
      <c r="BLP94" s="406" t="n"/>
      <c r="BLQ94" s="406" t="n"/>
      <c r="BLR94" s="406" t="n"/>
      <c r="BLS94" s="406" t="n"/>
      <c r="BLT94" s="406" t="n"/>
      <c r="BLU94" s="406" t="n"/>
      <c r="BLV94" s="406" t="n"/>
      <c r="BLW94" s="406" t="n"/>
      <c r="BLX94" s="406" t="n"/>
      <c r="BLY94" s="406" t="n"/>
      <c r="BLZ94" s="406" t="n"/>
      <c r="BMA94" s="406" t="n"/>
      <c r="BMB94" s="406" t="n"/>
      <c r="BMC94" s="406" t="n"/>
      <c r="BMD94" s="406" t="n"/>
      <c r="BME94" s="406" t="n"/>
      <c r="BMF94" s="406" t="n"/>
      <c r="BMG94" s="406" t="n"/>
      <c r="BMH94" s="406" t="n"/>
      <c r="BMI94" s="406" t="n"/>
      <c r="BMJ94" s="406" t="n"/>
      <c r="BMK94" s="406" t="n"/>
      <c r="BML94" s="406" t="n"/>
      <c r="BMM94" s="406" t="n"/>
      <c r="BMN94" s="406" t="n"/>
      <c r="BMO94" s="406" t="n"/>
      <c r="BMP94" s="406" t="n"/>
      <c r="BMQ94" s="406" t="n"/>
      <c r="BMR94" s="406" t="n"/>
      <c r="BMS94" s="406" t="n"/>
      <c r="BMT94" s="406" t="n"/>
      <c r="BMU94" s="406" t="n"/>
      <c r="BMV94" s="406" t="n"/>
      <c r="BMW94" s="406" t="n"/>
      <c r="BMX94" s="406" t="n"/>
      <c r="BMY94" s="406" t="n"/>
      <c r="BMZ94" s="406" t="n"/>
      <c r="BNA94" s="406" t="n"/>
      <c r="BNB94" s="406" t="n"/>
      <c r="BNC94" s="406" t="n"/>
      <c r="BND94" s="406" t="n"/>
      <c r="BNE94" s="406" t="n"/>
      <c r="BNF94" s="406" t="n"/>
      <c r="BNG94" s="406" t="n"/>
      <c r="BNH94" s="406" t="n"/>
      <c r="BNI94" s="406" t="n"/>
      <c r="BNJ94" s="406" t="n"/>
      <c r="BNK94" s="406" t="n"/>
      <c r="BNL94" s="406" t="n"/>
      <c r="BNM94" s="406" t="n"/>
      <c r="BNN94" s="406" t="n"/>
      <c r="BNO94" s="406" t="n"/>
      <c r="BNP94" s="406" t="n"/>
      <c r="BNQ94" s="406" t="n"/>
      <c r="BNR94" s="406" t="n"/>
      <c r="BNS94" s="406" t="n"/>
      <c r="BNT94" s="406" t="n"/>
      <c r="BNU94" s="406" t="n"/>
      <c r="BNV94" s="406" t="n"/>
      <c r="BNW94" s="406" t="n"/>
      <c r="BNX94" s="406" t="n"/>
      <c r="BNY94" s="406" t="n"/>
      <c r="BNZ94" s="406" t="n"/>
      <c r="BOA94" s="406" t="n"/>
      <c r="BOB94" s="406" t="n"/>
      <c r="BOC94" s="406" t="n"/>
      <c r="BOD94" s="406" t="n"/>
      <c r="BOE94" s="406" t="n"/>
      <c r="BOF94" s="406" t="n"/>
      <c r="BOG94" s="406" t="n"/>
      <c r="BOH94" s="406" t="n"/>
      <c r="BOI94" s="406" t="n"/>
      <c r="BOJ94" s="406" t="n"/>
      <c r="BOK94" s="406" t="n"/>
      <c r="BOL94" s="406" t="n"/>
      <c r="BOM94" s="406" t="n"/>
      <c r="BON94" s="406" t="n"/>
      <c r="BOO94" s="406" t="n"/>
      <c r="BOP94" s="406" t="n"/>
      <c r="BOQ94" s="406" t="n"/>
      <c r="BOR94" s="406" t="n"/>
      <c r="BOS94" s="406" t="n"/>
      <c r="BOT94" s="406" t="n"/>
      <c r="BOU94" s="406" t="n"/>
      <c r="BOV94" s="406" t="n"/>
      <c r="BOW94" s="406" t="n"/>
      <c r="BOX94" s="406" t="n"/>
      <c r="BOY94" s="406" t="n"/>
      <c r="BOZ94" s="406" t="n"/>
      <c r="BPA94" s="406" t="n"/>
      <c r="BPB94" s="406" t="n"/>
      <c r="BPC94" s="406" t="n"/>
      <c r="BPD94" s="406" t="n"/>
      <c r="BPE94" s="406" t="n"/>
      <c r="BPF94" s="406" t="n"/>
      <c r="BPG94" s="406" t="n"/>
      <c r="BPH94" s="406" t="n"/>
      <c r="BPI94" s="406" t="n"/>
      <c r="BPJ94" s="406" t="n"/>
      <c r="BPK94" s="406" t="n"/>
      <c r="BPL94" s="406" t="n"/>
      <c r="BPM94" s="406" t="n"/>
      <c r="BPN94" s="406" t="n"/>
      <c r="BPO94" s="406" t="n"/>
      <c r="BPP94" s="406" t="n"/>
      <c r="BPQ94" s="406" t="n"/>
      <c r="BPR94" s="406" t="n"/>
      <c r="BPS94" s="406" t="n"/>
      <c r="BPT94" s="406" t="n"/>
      <c r="BPU94" s="406" t="n"/>
      <c r="BPV94" s="406" t="n"/>
      <c r="BPW94" s="406" t="n"/>
      <c r="BPX94" s="406" t="n"/>
      <c r="BPY94" s="406" t="n"/>
      <c r="BPZ94" s="406" t="n"/>
      <c r="BQA94" s="406" t="n"/>
      <c r="BQB94" s="406" t="n"/>
      <c r="BQC94" s="406" t="n"/>
      <c r="BQD94" s="406" t="n"/>
      <c r="BQE94" s="406" t="n"/>
      <c r="BQF94" s="406" t="n"/>
      <c r="BQG94" s="406" t="n"/>
      <c r="BQH94" s="406" t="n"/>
      <c r="BQI94" s="406" t="n"/>
      <c r="BQJ94" s="406" t="n"/>
      <c r="BQK94" s="406" t="n"/>
      <c r="BQL94" s="406" t="n"/>
      <c r="BQM94" s="406" t="n"/>
      <c r="BQN94" s="406" t="n"/>
      <c r="BQO94" s="406" t="n"/>
      <c r="BQP94" s="406" t="n"/>
      <c r="BQQ94" s="406" t="n"/>
      <c r="BQR94" s="406" t="n"/>
      <c r="BQS94" s="406" t="n"/>
      <c r="BQT94" s="406" t="n"/>
      <c r="BQU94" s="406" t="n"/>
      <c r="BQV94" s="406" t="n"/>
      <c r="BQW94" s="406" t="n"/>
      <c r="BQX94" s="406" t="n"/>
      <c r="BQY94" s="406" t="n"/>
      <c r="BQZ94" s="406" t="n"/>
      <c r="BRA94" s="406" t="n"/>
      <c r="BRB94" s="406" t="n"/>
      <c r="BRC94" s="406" t="n"/>
      <c r="BRD94" s="406" t="n"/>
      <c r="BRE94" s="406" t="n"/>
      <c r="BRF94" s="406" t="n"/>
      <c r="BRG94" s="406" t="n"/>
      <c r="BRH94" s="406" t="n"/>
      <c r="BRI94" s="406" t="n"/>
      <c r="BRJ94" s="406" t="n"/>
      <c r="BRK94" s="406" t="n"/>
      <c r="BRL94" s="406" t="n"/>
      <c r="BRM94" s="406" t="n"/>
      <c r="BRN94" s="406" t="n"/>
      <c r="BRO94" s="406" t="n"/>
      <c r="BRP94" s="406" t="n"/>
      <c r="BRQ94" s="406" t="n"/>
      <c r="BRR94" s="406" t="n"/>
      <c r="BRS94" s="406" t="n"/>
      <c r="BRT94" s="406" t="n"/>
      <c r="BRU94" s="406" t="n"/>
      <c r="BRV94" s="406" t="n"/>
      <c r="BRW94" s="406" t="n"/>
      <c r="BRX94" s="406" t="n"/>
      <c r="BRY94" s="406" t="n"/>
      <c r="BRZ94" s="406" t="n"/>
      <c r="BSA94" s="406" t="n"/>
      <c r="BSB94" s="406" t="n"/>
      <c r="BSC94" s="406" t="n"/>
      <c r="BSD94" s="406" t="n"/>
      <c r="BSE94" s="406" t="n"/>
      <c r="BSF94" s="406" t="n"/>
      <c r="BSG94" s="406" t="n"/>
      <c r="BSH94" s="406" t="n"/>
      <c r="BSI94" s="406" t="n"/>
      <c r="BSJ94" s="406" t="n"/>
      <c r="BSK94" s="406" t="n"/>
      <c r="BSL94" s="406" t="n"/>
      <c r="BSM94" s="406" t="n"/>
      <c r="BSN94" s="406" t="n"/>
      <c r="BSO94" s="406" t="n"/>
      <c r="BSP94" s="406" t="n"/>
      <c r="BSQ94" s="406" t="n"/>
      <c r="BSR94" s="406" t="n"/>
      <c r="BSS94" s="406" t="n"/>
      <c r="BST94" s="406" t="n"/>
      <c r="BSU94" s="406" t="n"/>
      <c r="BSV94" s="406" t="n"/>
      <c r="BSW94" s="406" t="n"/>
      <c r="BSX94" s="406" t="n"/>
      <c r="BSY94" s="406" t="n"/>
      <c r="BSZ94" s="406" t="n"/>
      <c r="BTA94" s="406" t="n"/>
      <c r="BTB94" s="406" t="n"/>
      <c r="BTC94" s="406" t="n"/>
      <c r="BTD94" s="406" t="n"/>
      <c r="BTE94" s="406" t="n"/>
      <c r="BTF94" s="406" t="n"/>
      <c r="BTG94" s="406" t="n"/>
      <c r="BTH94" s="406" t="n"/>
      <c r="BTI94" s="406" t="n"/>
      <c r="BTJ94" s="406" t="n"/>
      <c r="BTK94" s="406" t="n"/>
      <c r="BTL94" s="406" t="n"/>
      <c r="BTM94" s="406" t="n"/>
      <c r="BTN94" s="406" t="n"/>
      <c r="BTO94" s="406" t="n"/>
      <c r="BTP94" s="406" t="n"/>
      <c r="BTQ94" s="406" t="n"/>
      <c r="BTR94" s="406" t="n"/>
      <c r="BTS94" s="406" t="n"/>
      <c r="BTT94" s="406" t="n"/>
      <c r="BTU94" s="406" t="n"/>
      <c r="BTV94" s="406" t="n"/>
      <c r="BTW94" s="406" t="n"/>
      <c r="BTX94" s="406" t="n"/>
      <c r="BTY94" s="406" t="n"/>
      <c r="BTZ94" s="406" t="n"/>
      <c r="BUA94" s="406" t="n"/>
      <c r="BUB94" s="406" t="n"/>
      <c r="BUC94" s="406" t="n"/>
      <c r="BUD94" s="406" t="n"/>
      <c r="BUE94" s="406" t="n"/>
      <c r="BUF94" s="406" t="n"/>
      <c r="BUG94" s="406" t="n"/>
      <c r="BUH94" s="406" t="n"/>
      <c r="BUI94" s="406" t="n"/>
      <c r="BUJ94" s="406" t="n"/>
      <c r="BUK94" s="406" t="n"/>
      <c r="BUL94" s="406" t="n"/>
      <c r="BUM94" s="406" t="n"/>
      <c r="BUN94" s="406" t="n"/>
      <c r="BUO94" s="406" t="n"/>
      <c r="BUP94" s="406" t="n"/>
      <c r="BUQ94" s="406" t="n"/>
      <c r="BUR94" s="406" t="n"/>
      <c r="BUS94" s="406" t="n"/>
      <c r="BUT94" s="406" t="n"/>
      <c r="BUU94" s="406" t="n"/>
      <c r="BUV94" s="406" t="n"/>
      <c r="BUW94" s="406" t="n"/>
      <c r="BUX94" s="406" t="n"/>
      <c r="BUY94" s="406" t="n"/>
      <c r="BUZ94" s="406" t="n"/>
      <c r="BVA94" s="406" t="n"/>
      <c r="BVB94" s="406" t="n"/>
      <c r="BVC94" s="406" t="n"/>
      <c r="BVD94" s="406" t="n"/>
      <c r="BVE94" s="406" t="n"/>
      <c r="BVF94" s="406" t="n"/>
      <c r="BVG94" s="406" t="n"/>
      <c r="BVH94" s="406" t="n"/>
      <c r="BVI94" s="406" t="n"/>
      <c r="BVJ94" s="406" t="n"/>
      <c r="BVK94" s="406" t="n"/>
      <c r="BVL94" s="406" t="n"/>
      <c r="BVM94" s="406" t="n"/>
      <c r="BVN94" s="406" t="n"/>
      <c r="BVO94" s="406" t="n"/>
      <c r="BVP94" s="406" t="n"/>
      <c r="BVQ94" s="406" t="n"/>
      <c r="BVR94" s="406" t="n"/>
      <c r="BVS94" s="406" t="n"/>
      <c r="BVT94" s="406" t="n"/>
      <c r="BVU94" s="406" t="n"/>
      <c r="BVV94" s="406" t="n"/>
      <c r="BVW94" s="406" t="n"/>
      <c r="BVX94" s="406" t="n"/>
      <c r="BVY94" s="406" t="n"/>
      <c r="BVZ94" s="406" t="n"/>
      <c r="BWA94" s="406" t="n"/>
      <c r="BWB94" s="406" t="n"/>
      <c r="BWC94" s="406" t="n"/>
      <c r="BWD94" s="406" t="n"/>
      <c r="BWE94" s="406" t="n"/>
      <c r="BWF94" s="406" t="n"/>
      <c r="BWG94" s="406" t="n"/>
      <c r="BWH94" s="406" t="n"/>
      <c r="BWI94" s="406" t="n"/>
      <c r="BWJ94" s="406" t="n"/>
      <c r="BWK94" s="406" t="n"/>
      <c r="BWL94" s="406" t="n"/>
      <c r="BWM94" s="406" t="n"/>
      <c r="BWN94" s="406" t="n"/>
      <c r="BWO94" s="406" t="n"/>
      <c r="BWP94" s="406" t="n"/>
      <c r="BWQ94" s="406" t="n"/>
      <c r="BWR94" s="406" t="n"/>
      <c r="BWS94" s="406" t="n"/>
      <c r="BWT94" s="406" t="n"/>
      <c r="BWU94" s="406" t="n"/>
      <c r="BWV94" s="406" t="n"/>
      <c r="BWW94" s="406" t="n"/>
      <c r="BWX94" s="406" t="n"/>
      <c r="BWY94" s="406" t="n"/>
      <c r="BWZ94" s="406" t="n"/>
      <c r="BXA94" s="406" t="n"/>
      <c r="BXB94" s="406" t="n"/>
      <c r="BXC94" s="406" t="n"/>
      <c r="BXD94" s="406" t="n"/>
      <c r="BXE94" s="406" t="n"/>
      <c r="BXF94" s="406" t="n"/>
      <c r="BXG94" s="406" t="n"/>
      <c r="BXH94" s="406" t="n"/>
      <c r="BXI94" s="406" t="n"/>
      <c r="BXJ94" s="406" t="n"/>
      <c r="BXK94" s="406" t="n"/>
      <c r="BXL94" s="406" t="n"/>
      <c r="BXM94" s="406" t="n"/>
      <c r="BXN94" s="406" t="n"/>
      <c r="BXO94" s="406" t="n"/>
      <c r="BXP94" s="406" t="n"/>
      <c r="BXQ94" s="406" t="n"/>
      <c r="BXR94" s="406" t="n"/>
      <c r="BXS94" s="406" t="n"/>
      <c r="BXT94" s="406" t="n"/>
      <c r="BXU94" s="406" t="n"/>
      <c r="BXV94" s="406" t="n"/>
      <c r="BXW94" s="406" t="n"/>
      <c r="BXX94" s="406" t="n"/>
      <c r="BXY94" s="406" t="n"/>
      <c r="BXZ94" s="406" t="n"/>
      <c r="BYA94" s="406" t="n"/>
      <c r="BYB94" s="406" t="n"/>
      <c r="BYC94" s="406" t="n"/>
      <c r="BYD94" s="406" t="n"/>
      <c r="BYE94" s="406" t="n"/>
      <c r="BYF94" s="406" t="n"/>
      <c r="BYG94" s="406" t="n"/>
      <c r="BYH94" s="406" t="n"/>
      <c r="BYI94" s="406" t="n"/>
      <c r="BYJ94" s="406" t="n"/>
      <c r="BYK94" s="406" t="n"/>
      <c r="BYL94" s="406" t="n"/>
      <c r="BYM94" s="406" t="n"/>
      <c r="BYN94" s="406" t="n"/>
      <c r="BYO94" s="406" t="n"/>
      <c r="BYP94" s="406" t="n"/>
      <c r="BYQ94" s="406" t="n"/>
      <c r="BYR94" s="406" t="n"/>
      <c r="BYS94" s="406" t="n"/>
      <c r="BYT94" s="406" t="n"/>
      <c r="BYU94" s="406" t="n"/>
      <c r="BYV94" s="406" t="n"/>
      <c r="BYW94" s="406" t="n"/>
      <c r="BYX94" s="406" t="n"/>
      <c r="BYY94" s="406" t="n"/>
      <c r="BYZ94" s="406" t="n"/>
      <c r="BZA94" s="406" t="n"/>
      <c r="BZB94" s="406" t="n"/>
      <c r="BZC94" s="406" t="n"/>
      <c r="BZD94" s="406" t="n"/>
      <c r="BZE94" s="406" t="n"/>
      <c r="BZF94" s="406" t="n"/>
      <c r="BZG94" s="406" t="n"/>
      <c r="BZH94" s="406" t="n"/>
      <c r="BZI94" s="406" t="n"/>
      <c r="BZJ94" s="406" t="n"/>
      <c r="BZK94" s="406" t="n"/>
      <c r="BZL94" s="406" t="n"/>
      <c r="BZM94" s="406" t="n"/>
      <c r="BZN94" s="406" t="n"/>
      <c r="BZO94" s="406" t="n"/>
      <c r="BZP94" s="406" t="n"/>
      <c r="BZQ94" s="406" t="n"/>
      <c r="BZR94" s="406" t="n"/>
      <c r="BZS94" s="406" t="n"/>
      <c r="BZT94" s="406" t="n"/>
      <c r="BZU94" s="406" t="n"/>
      <c r="BZV94" s="406" t="n"/>
      <c r="BZW94" s="406" t="n"/>
      <c r="BZX94" s="406" t="n"/>
      <c r="BZY94" s="406" t="n"/>
      <c r="BZZ94" s="406" t="n"/>
      <c r="CAA94" s="406" t="n"/>
      <c r="CAB94" s="406" t="n"/>
      <c r="CAC94" s="406" t="n"/>
      <c r="CAD94" s="406" t="n"/>
      <c r="CAE94" s="406" t="n"/>
      <c r="CAF94" s="406" t="n"/>
      <c r="CAG94" s="406" t="n"/>
      <c r="CAH94" s="406" t="n"/>
      <c r="CAI94" s="406" t="n"/>
      <c r="CAJ94" s="406" t="n"/>
      <c r="CAK94" s="406" t="n"/>
      <c r="CAL94" s="406" t="n"/>
      <c r="CAM94" s="406" t="n"/>
      <c r="CAN94" s="406" t="n"/>
      <c r="CAO94" s="406" t="n"/>
      <c r="CAP94" s="406" t="n"/>
      <c r="CAQ94" s="406" t="n"/>
      <c r="CAR94" s="406" t="n"/>
      <c r="CAS94" s="406" t="n"/>
      <c r="CAT94" s="406" t="n"/>
      <c r="CAU94" s="406" t="n"/>
      <c r="CAV94" s="406" t="n"/>
      <c r="CAW94" s="406" t="n"/>
      <c r="CAX94" s="406" t="n"/>
      <c r="CAY94" s="406" t="n"/>
      <c r="CAZ94" s="406" t="n"/>
      <c r="CBA94" s="406" t="n"/>
      <c r="CBB94" s="406" t="n"/>
      <c r="CBC94" s="406" t="n"/>
      <c r="CBD94" s="406" t="n"/>
      <c r="CBE94" s="406" t="n"/>
      <c r="CBF94" s="406" t="n"/>
      <c r="CBG94" s="406" t="n"/>
      <c r="CBH94" s="406" t="n"/>
      <c r="CBI94" s="406" t="n"/>
      <c r="CBJ94" s="406" t="n"/>
      <c r="CBK94" s="406" t="n"/>
      <c r="CBL94" s="406" t="n"/>
      <c r="CBM94" s="406" t="n"/>
      <c r="CBN94" s="406" t="n"/>
      <c r="CBO94" s="406" t="n"/>
      <c r="CBP94" s="406" t="n"/>
      <c r="CBQ94" s="406" t="n"/>
      <c r="CBR94" s="406" t="n"/>
      <c r="CBS94" s="406" t="n"/>
      <c r="CBT94" s="406" t="n"/>
      <c r="CBU94" s="406" t="n"/>
      <c r="CBV94" s="406" t="n"/>
      <c r="CBW94" s="406" t="n"/>
      <c r="CBX94" s="406" t="n"/>
      <c r="CBY94" s="406" t="n"/>
      <c r="CBZ94" s="406" t="n"/>
      <c r="CCA94" s="406" t="n"/>
      <c r="CCB94" s="406" t="n"/>
      <c r="CCC94" s="406" t="n"/>
      <c r="CCD94" s="406" t="n"/>
      <c r="CCE94" s="406" t="n"/>
      <c r="CCF94" s="406" t="n"/>
      <c r="CCG94" s="406" t="n"/>
      <c r="CCH94" s="406" t="n"/>
      <c r="CCI94" s="406" t="n"/>
      <c r="CCJ94" s="406" t="n"/>
      <c r="CCK94" s="406" t="n"/>
      <c r="CCL94" s="406" t="n"/>
      <c r="CCM94" s="406" t="n"/>
      <c r="CCN94" s="406" t="n"/>
      <c r="CCO94" s="406" t="n"/>
      <c r="CCP94" s="406" t="n"/>
      <c r="CCQ94" s="406" t="n"/>
      <c r="CCR94" s="406" t="n"/>
      <c r="CCS94" s="406" t="n"/>
      <c r="CCT94" s="406" t="n"/>
      <c r="CCU94" s="406" t="n"/>
      <c r="CCV94" s="406" t="n"/>
      <c r="CCW94" s="406" t="n"/>
      <c r="CCX94" s="406" t="n"/>
      <c r="CCY94" s="406" t="n"/>
      <c r="CCZ94" s="406" t="n"/>
      <c r="CDA94" s="406" t="n"/>
      <c r="CDB94" s="406" t="n"/>
      <c r="CDC94" s="406" t="n"/>
      <c r="CDD94" s="406" t="n"/>
      <c r="CDE94" s="406" t="n"/>
      <c r="CDF94" s="406" t="n"/>
      <c r="CDG94" s="406" t="n"/>
      <c r="CDH94" s="406" t="n"/>
      <c r="CDI94" s="406" t="n"/>
      <c r="CDJ94" s="406" t="n"/>
      <c r="CDK94" s="406" t="n"/>
      <c r="CDL94" s="406" t="n"/>
      <c r="CDM94" s="406" t="n"/>
      <c r="CDN94" s="406" t="n"/>
      <c r="CDO94" s="406" t="n"/>
      <c r="CDP94" s="406" t="n"/>
      <c r="CDQ94" s="406" t="n"/>
      <c r="CDR94" s="406" t="n"/>
      <c r="CDS94" s="406" t="n"/>
      <c r="CDT94" s="406" t="n"/>
      <c r="CDU94" s="406" t="n"/>
      <c r="CDV94" s="406" t="n"/>
      <c r="CDW94" s="406" t="n"/>
      <c r="CDX94" s="406" t="n"/>
      <c r="CDY94" s="406" t="n"/>
      <c r="CDZ94" s="406" t="n"/>
      <c r="CEA94" s="406" t="n"/>
      <c r="CEB94" s="406" t="n"/>
      <c r="CEC94" s="406" t="n"/>
      <c r="CED94" s="406" t="n"/>
      <c r="CEE94" s="406" t="n"/>
      <c r="CEF94" s="406" t="n"/>
      <c r="CEG94" s="406" t="n"/>
      <c r="CEH94" s="406" t="n"/>
      <c r="CEI94" s="406" t="n"/>
      <c r="CEJ94" s="406" t="n"/>
      <c r="CEK94" s="406" t="n"/>
      <c r="CEL94" s="406" t="n"/>
      <c r="CEM94" s="406" t="n"/>
      <c r="CEN94" s="406" t="n"/>
      <c r="CEO94" s="406" t="n"/>
      <c r="CEP94" s="406" t="n"/>
      <c r="CEQ94" s="406" t="n"/>
      <c r="CER94" s="406" t="n"/>
      <c r="CES94" s="406" t="n"/>
      <c r="CET94" s="406" t="n"/>
      <c r="CEU94" s="406" t="n"/>
      <c r="CEV94" s="406" t="n"/>
      <c r="CEW94" s="406" t="n"/>
      <c r="CEX94" s="406" t="n"/>
      <c r="CEY94" s="406" t="n"/>
      <c r="CEZ94" s="406" t="n"/>
      <c r="CFA94" s="406" t="n"/>
      <c r="CFB94" s="406" t="n"/>
      <c r="CFC94" s="406" t="n"/>
      <c r="CFD94" s="406" t="n"/>
      <c r="CFE94" s="406" t="n"/>
      <c r="CFF94" s="406" t="n"/>
      <c r="CFG94" s="406" t="n"/>
      <c r="CFH94" s="406" t="n"/>
      <c r="CFI94" s="406" t="n"/>
      <c r="CFJ94" s="406" t="n"/>
      <c r="CFK94" s="406" t="n"/>
      <c r="CFL94" s="406" t="n"/>
      <c r="CFM94" s="406" t="n"/>
      <c r="CFN94" s="406" t="n"/>
      <c r="CFO94" s="406" t="n"/>
      <c r="CFP94" s="406" t="n"/>
      <c r="CFQ94" s="406" t="n"/>
      <c r="CFR94" s="406" t="n"/>
      <c r="CFS94" s="406" t="n"/>
      <c r="CFT94" s="406" t="n"/>
      <c r="CFU94" s="406" t="n"/>
      <c r="CFV94" s="406" t="n"/>
      <c r="CFW94" s="406" t="n"/>
      <c r="CFX94" s="406" t="n"/>
      <c r="CFY94" s="406" t="n"/>
      <c r="CFZ94" s="406" t="n"/>
      <c r="CGA94" s="406" t="n"/>
      <c r="CGB94" s="406" t="n"/>
      <c r="CGC94" s="406" t="n"/>
      <c r="CGD94" s="406" t="n"/>
      <c r="CGE94" s="406" t="n"/>
      <c r="CGF94" s="406" t="n"/>
      <c r="CGG94" s="406" t="n"/>
      <c r="CGH94" s="406" t="n"/>
      <c r="CGI94" s="406" t="n"/>
      <c r="CGJ94" s="406" t="n"/>
      <c r="CGK94" s="406" t="n"/>
      <c r="CGL94" s="406" t="n"/>
      <c r="CGM94" s="406" t="n"/>
      <c r="CGN94" s="406" t="n"/>
      <c r="CGO94" s="406" t="n"/>
      <c r="CGP94" s="406" t="n"/>
      <c r="CGQ94" s="406" t="n"/>
      <c r="CGR94" s="406" t="n"/>
      <c r="CGS94" s="406" t="n"/>
      <c r="CGT94" s="406" t="n"/>
      <c r="CGU94" s="406" t="n"/>
      <c r="CGV94" s="406" t="n"/>
      <c r="CGW94" s="406" t="n"/>
      <c r="CGX94" s="406" t="n"/>
      <c r="CGY94" s="406" t="n"/>
      <c r="CGZ94" s="406" t="n"/>
      <c r="CHA94" s="406" t="n"/>
      <c r="CHB94" s="406" t="n"/>
      <c r="CHC94" s="406" t="n"/>
      <c r="CHD94" s="406" t="n"/>
      <c r="CHE94" s="406" t="n"/>
      <c r="CHF94" s="406" t="n"/>
      <c r="CHG94" s="406" t="n"/>
      <c r="CHH94" s="406" t="n"/>
      <c r="CHI94" s="406" t="n"/>
      <c r="CHJ94" s="406" t="n"/>
      <c r="CHK94" s="406" t="n"/>
      <c r="CHL94" s="406" t="n"/>
      <c r="CHM94" s="406" t="n"/>
      <c r="CHN94" s="406" t="n"/>
      <c r="CHO94" s="406" t="n"/>
      <c r="CHP94" s="406" t="n"/>
      <c r="CHQ94" s="406" t="n"/>
      <c r="CHR94" s="406" t="n"/>
      <c r="CHS94" s="406" t="n"/>
      <c r="CHT94" s="406" t="n"/>
      <c r="CHU94" s="406" t="n"/>
      <c r="CHV94" s="406" t="n"/>
      <c r="CHW94" s="406" t="n"/>
      <c r="CHX94" s="406" t="n"/>
      <c r="CHY94" s="406" t="n"/>
      <c r="CHZ94" s="406" t="n"/>
      <c r="CIA94" s="406" t="n"/>
      <c r="CIB94" s="406" t="n"/>
      <c r="CIC94" s="406" t="n"/>
      <c r="CID94" s="406" t="n"/>
      <c r="CIE94" s="406" t="n"/>
      <c r="CIF94" s="406" t="n"/>
      <c r="CIG94" s="406" t="n"/>
      <c r="CIH94" s="406" t="n"/>
      <c r="CII94" s="406" t="n"/>
      <c r="CIJ94" s="406" t="n"/>
      <c r="CIK94" s="406" t="n"/>
      <c r="CIL94" s="406" t="n"/>
      <c r="CIM94" s="406" t="n"/>
      <c r="CIN94" s="406" t="n"/>
      <c r="CIO94" s="406" t="n"/>
      <c r="CIP94" s="406" t="n"/>
      <c r="CIQ94" s="406" t="n"/>
      <c r="CIR94" s="406" t="n"/>
      <c r="CIS94" s="406" t="n"/>
      <c r="CIT94" s="406" t="n"/>
      <c r="CIU94" s="406" t="n"/>
      <c r="CIV94" s="406" t="n"/>
      <c r="CIW94" s="406" t="n"/>
      <c r="CIX94" s="406" t="n"/>
      <c r="CIY94" s="406" t="n"/>
      <c r="CIZ94" s="406" t="n"/>
      <c r="CJA94" s="406" t="n"/>
      <c r="CJB94" s="406" t="n"/>
      <c r="CJC94" s="406" t="n"/>
      <c r="CJD94" s="406" t="n"/>
      <c r="CJE94" s="406" t="n"/>
      <c r="CJF94" s="406" t="n"/>
      <c r="CJG94" s="406" t="n"/>
      <c r="CJH94" s="406" t="n"/>
      <c r="CJI94" s="406" t="n"/>
      <c r="CJJ94" s="406" t="n"/>
      <c r="CJK94" s="406" t="n"/>
      <c r="CJL94" s="406" t="n"/>
      <c r="CJM94" s="406" t="n"/>
      <c r="CJN94" s="406" t="n"/>
      <c r="CJO94" s="406" t="n"/>
      <c r="CJP94" s="406" t="n"/>
      <c r="CJQ94" s="406" t="n"/>
      <c r="CJR94" s="406" t="n"/>
      <c r="CJS94" s="406" t="n"/>
      <c r="CJT94" s="406" t="n"/>
      <c r="CJU94" s="406" t="n"/>
      <c r="CJV94" s="406" t="n"/>
      <c r="CJW94" s="406" t="n"/>
      <c r="CJX94" s="406" t="n"/>
      <c r="CJY94" s="406" t="n"/>
      <c r="CJZ94" s="406" t="n"/>
      <c r="CKA94" s="406" t="n"/>
      <c r="CKB94" s="406" t="n"/>
      <c r="CKC94" s="406" t="n"/>
      <c r="CKD94" s="406" t="n"/>
      <c r="CKE94" s="406" t="n"/>
      <c r="CKF94" s="406" t="n"/>
      <c r="CKG94" s="406" t="n"/>
      <c r="CKH94" s="406" t="n"/>
      <c r="CKI94" s="406" t="n"/>
      <c r="CKJ94" s="406" t="n"/>
      <c r="CKK94" s="406" t="n"/>
      <c r="CKL94" s="406" t="n"/>
      <c r="CKM94" s="406" t="n"/>
      <c r="CKN94" s="406" t="n"/>
      <c r="CKO94" s="406" t="n"/>
      <c r="CKP94" s="406" t="n"/>
      <c r="CKQ94" s="406" t="n"/>
      <c r="CKR94" s="406" t="n"/>
      <c r="CKS94" s="406" t="n"/>
      <c r="CKT94" s="406" t="n"/>
      <c r="CKU94" s="406" t="n"/>
      <c r="CKV94" s="406" t="n"/>
      <c r="CKW94" s="406" t="n"/>
      <c r="CKX94" s="406" t="n"/>
      <c r="CKY94" s="406" t="n"/>
      <c r="CKZ94" s="406" t="n"/>
      <c r="CLA94" s="406" t="n"/>
      <c r="CLB94" s="406" t="n"/>
      <c r="CLC94" s="406" t="n"/>
      <c r="CLD94" s="406" t="n"/>
      <c r="CLE94" s="406" t="n"/>
      <c r="CLF94" s="406" t="n"/>
      <c r="CLG94" s="406" t="n"/>
      <c r="CLH94" s="406" t="n"/>
      <c r="CLI94" s="406" t="n"/>
      <c r="CLJ94" s="406" t="n"/>
      <c r="CLK94" s="406" t="n"/>
      <c r="CLL94" s="406" t="n"/>
      <c r="CLM94" s="406" t="n"/>
      <c r="CLN94" s="406" t="n"/>
      <c r="CLO94" s="406" t="n"/>
      <c r="CLP94" s="406" t="n"/>
      <c r="CLQ94" s="406" t="n"/>
      <c r="CLR94" s="406" t="n"/>
      <c r="CLS94" s="406" t="n"/>
      <c r="CLT94" s="406" t="n"/>
      <c r="CLU94" s="406" t="n"/>
      <c r="CLV94" s="406" t="n"/>
      <c r="CLW94" s="406" t="n"/>
      <c r="CLX94" s="406" t="n"/>
      <c r="CLY94" s="406" t="n"/>
      <c r="CLZ94" s="406" t="n"/>
      <c r="CMA94" s="406" t="n"/>
      <c r="CMB94" s="406" t="n"/>
      <c r="CMC94" s="406" t="n"/>
      <c r="CMD94" s="406" t="n"/>
      <c r="CME94" s="406" t="n"/>
      <c r="CMF94" s="406" t="n"/>
      <c r="CMG94" s="406" t="n"/>
      <c r="CMH94" s="406" t="n"/>
      <c r="CMI94" s="406" t="n"/>
      <c r="CMJ94" s="406" t="n"/>
      <c r="CMK94" s="406" t="n"/>
      <c r="CML94" s="406" t="n"/>
      <c r="CMM94" s="406" t="n"/>
      <c r="CMN94" s="406" t="n"/>
      <c r="CMO94" s="406" t="n"/>
      <c r="CMP94" s="406" t="n"/>
      <c r="CMQ94" s="406" t="n"/>
      <c r="CMR94" s="406" t="n"/>
      <c r="CMS94" s="406" t="n"/>
      <c r="CMT94" s="406" t="n"/>
      <c r="CMU94" s="406" t="n"/>
      <c r="CMV94" s="406" t="n"/>
      <c r="CMW94" s="406" t="n"/>
      <c r="CMX94" s="406" t="n"/>
      <c r="CMY94" s="406" t="n"/>
      <c r="CMZ94" s="406" t="n"/>
      <c r="CNA94" s="406" t="n"/>
      <c r="CNB94" s="406" t="n"/>
      <c r="CNC94" s="406" t="n"/>
      <c r="CND94" s="406" t="n"/>
      <c r="CNE94" s="406" t="n"/>
      <c r="CNF94" s="406" t="n"/>
      <c r="CNG94" s="406" t="n"/>
      <c r="CNH94" s="406" t="n"/>
      <c r="CNI94" s="406" t="n"/>
      <c r="CNJ94" s="406" t="n"/>
      <c r="CNK94" s="406" t="n"/>
      <c r="CNL94" s="406" t="n"/>
      <c r="CNM94" s="406" t="n"/>
      <c r="CNN94" s="406" t="n"/>
      <c r="CNO94" s="406" t="n"/>
      <c r="CNP94" s="406" t="n"/>
      <c r="CNQ94" s="406" t="n"/>
      <c r="CNR94" s="406" t="n"/>
      <c r="CNS94" s="406" t="n"/>
      <c r="CNT94" s="406" t="n"/>
      <c r="CNU94" s="406" t="n"/>
      <c r="CNV94" s="406" t="n"/>
      <c r="CNW94" s="406" t="n"/>
      <c r="CNX94" s="406" t="n"/>
      <c r="CNY94" s="406" t="n"/>
      <c r="CNZ94" s="406" t="n"/>
      <c r="COA94" s="406" t="n"/>
      <c r="COB94" s="406" t="n"/>
      <c r="COC94" s="406" t="n"/>
      <c r="COD94" s="406" t="n"/>
      <c r="COE94" s="406" t="n"/>
      <c r="COF94" s="406" t="n"/>
      <c r="COG94" s="406" t="n"/>
      <c r="COH94" s="406" t="n"/>
      <c r="COI94" s="406" t="n"/>
      <c r="COJ94" s="406" t="n"/>
      <c r="COK94" s="406" t="n"/>
      <c r="COL94" s="406" t="n"/>
      <c r="COM94" s="406" t="n"/>
      <c r="CON94" s="406" t="n"/>
      <c r="COO94" s="406" t="n"/>
      <c r="COP94" s="406" t="n"/>
      <c r="COQ94" s="406" t="n"/>
      <c r="COR94" s="406" t="n"/>
      <c r="COS94" s="406" t="n"/>
      <c r="COT94" s="406" t="n"/>
      <c r="COU94" s="406" t="n"/>
      <c r="COV94" s="406" t="n"/>
      <c r="COW94" s="406" t="n"/>
      <c r="COX94" s="406" t="n"/>
      <c r="COY94" s="406" t="n"/>
      <c r="COZ94" s="406" t="n"/>
      <c r="CPA94" s="406" t="n"/>
      <c r="CPB94" s="406" t="n"/>
      <c r="CPC94" s="406" t="n"/>
      <c r="CPD94" s="406" t="n"/>
      <c r="CPE94" s="406" t="n"/>
      <c r="CPF94" s="406" t="n"/>
      <c r="CPG94" s="406" t="n"/>
      <c r="CPH94" s="406" t="n"/>
      <c r="CPI94" s="406" t="n"/>
      <c r="CPJ94" s="406" t="n"/>
      <c r="CPK94" s="406" t="n"/>
      <c r="CPL94" s="406" t="n"/>
      <c r="CPM94" s="406" t="n"/>
      <c r="CPN94" s="406" t="n"/>
      <c r="CPO94" s="406" t="n"/>
      <c r="CPP94" s="406" t="n"/>
      <c r="CPQ94" s="406" t="n"/>
      <c r="CPR94" s="406" t="n"/>
      <c r="CPS94" s="406" t="n"/>
      <c r="CPT94" s="406" t="n"/>
      <c r="CPU94" s="406" t="n"/>
      <c r="CPV94" s="406" t="n"/>
      <c r="CPW94" s="406" t="n"/>
      <c r="CPX94" s="406" t="n"/>
      <c r="CPY94" s="406" t="n"/>
      <c r="CPZ94" s="406" t="n"/>
      <c r="CQA94" s="406" t="n"/>
      <c r="CQB94" s="406" t="n"/>
      <c r="CQC94" s="406" t="n"/>
      <c r="CQD94" s="406" t="n"/>
      <c r="CQE94" s="406" t="n"/>
      <c r="CQF94" s="406" t="n"/>
      <c r="CQG94" s="406" t="n"/>
      <c r="CQH94" s="406" t="n"/>
      <c r="CQI94" s="406" t="n"/>
      <c r="CQJ94" s="406" t="n"/>
      <c r="CQK94" s="406" t="n"/>
      <c r="CQL94" s="406" t="n"/>
      <c r="CQM94" s="406" t="n"/>
      <c r="CQN94" s="406" t="n"/>
      <c r="CQO94" s="406" t="n"/>
      <c r="CQP94" s="406" t="n"/>
      <c r="CQQ94" s="406" t="n"/>
      <c r="CQR94" s="406" t="n"/>
      <c r="CQS94" s="406" t="n"/>
      <c r="CQT94" s="406" t="n"/>
      <c r="CQU94" s="406" t="n"/>
      <c r="CQV94" s="406" t="n"/>
      <c r="CQW94" s="406" t="n"/>
      <c r="CQX94" s="406" t="n"/>
      <c r="CQY94" s="406" t="n"/>
      <c r="CQZ94" s="406" t="n"/>
      <c r="CRA94" s="406" t="n"/>
      <c r="CRB94" s="406" t="n"/>
      <c r="CRC94" s="406" t="n"/>
      <c r="CRD94" s="406" t="n"/>
      <c r="CRE94" s="406" t="n"/>
      <c r="CRF94" s="406" t="n"/>
      <c r="CRG94" s="406" t="n"/>
      <c r="CRH94" s="406" t="n"/>
      <c r="CRI94" s="406" t="n"/>
      <c r="CRJ94" s="406" t="n"/>
      <c r="CRK94" s="406" t="n"/>
      <c r="CRL94" s="406" t="n"/>
      <c r="CRM94" s="406" t="n"/>
      <c r="CRN94" s="406" t="n"/>
      <c r="CRO94" s="406" t="n"/>
      <c r="CRP94" s="406" t="n"/>
      <c r="CRQ94" s="406" t="n"/>
      <c r="CRR94" s="406" t="n"/>
      <c r="CRS94" s="406" t="n"/>
      <c r="CRT94" s="406" t="n"/>
      <c r="CRU94" s="406" t="n"/>
      <c r="CRV94" s="406" t="n"/>
      <c r="CRW94" s="406" t="n"/>
      <c r="CRX94" s="406" t="n"/>
      <c r="CRY94" s="406" t="n"/>
      <c r="CRZ94" s="406" t="n"/>
      <c r="CSA94" s="406" t="n"/>
      <c r="CSB94" s="406" t="n"/>
      <c r="CSC94" s="406" t="n"/>
      <c r="CSD94" s="406" t="n"/>
      <c r="CSE94" s="406" t="n"/>
      <c r="CSF94" s="406" t="n"/>
      <c r="CSG94" s="406" t="n"/>
      <c r="CSH94" s="406" t="n"/>
      <c r="CSI94" s="406" t="n"/>
      <c r="CSJ94" s="406" t="n"/>
      <c r="CSK94" s="406" t="n"/>
      <c r="CSL94" s="406" t="n"/>
      <c r="CSM94" s="406" t="n"/>
      <c r="CSN94" s="406" t="n"/>
      <c r="CSO94" s="406" t="n"/>
      <c r="CSP94" s="406" t="n"/>
      <c r="CSQ94" s="406" t="n"/>
      <c r="CSR94" s="406" t="n"/>
      <c r="CSS94" s="406" t="n"/>
      <c r="CST94" s="406" t="n"/>
      <c r="CSU94" s="406" t="n"/>
      <c r="CSV94" s="406" t="n"/>
      <c r="CSW94" s="406" t="n"/>
      <c r="CSX94" s="406" t="n"/>
      <c r="CSY94" s="406" t="n"/>
      <c r="CSZ94" s="406" t="n"/>
      <c r="CTA94" s="406" t="n"/>
      <c r="CTB94" s="406" t="n"/>
      <c r="CTC94" s="406" t="n"/>
      <c r="CTD94" s="406" t="n"/>
      <c r="CTE94" s="406" t="n"/>
      <c r="CTF94" s="406" t="n"/>
      <c r="CTG94" s="406" t="n"/>
      <c r="CTH94" s="406" t="n"/>
      <c r="CTI94" s="406" t="n"/>
      <c r="CTJ94" s="406" t="n"/>
      <c r="CTK94" s="406" t="n"/>
      <c r="CTL94" s="406" t="n"/>
      <c r="CTM94" s="406" t="n"/>
      <c r="CTN94" s="406" t="n"/>
      <c r="CTO94" s="406" t="n"/>
      <c r="CTP94" s="406" t="n"/>
      <c r="CTQ94" s="406" t="n"/>
      <c r="CTR94" s="406" t="n"/>
      <c r="CTS94" s="406" t="n"/>
      <c r="CTT94" s="406" t="n"/>
      <c r="CTU94" s="406" t="n"/>
      <c r="CTV94" s="406" t="n"/>
      <c r="CTW94" s="406" t="n"/>
      <c r="CTX94" s="406" t="n"/>
      <c r="CTY94" s="406" t="n"/>
      <c r="CTZ94" s="406" t="n"/>
      <c r="CUA94" s="406" t="n"/>
      <c r="CUB94" s="406" t="n"/>
      <c r="CUC94" s="406" t="n"/>
      <c r="CUD94" s="406" t="n"/>
      <c r="CUE94" s="406" t="n"/>
      <c r="CUF94" s="406" t="n"/>
      <c r="CUG94" s="406" t="n"/>
      <c r="CUH94" s="406" t="n"/>
      <c r="CUI94" s="406" t="n"/>
      <c r="CUJ94" s="406" t="n"/>
      <c r="CUK94" s="406" t="n"/>
      <c r="CUL94" s="406" t="n"/>
      <c r="CUM94" s="406" t="n"/>
      <c r="CUN94" s="406" t="n"/>
      <c r="CUO94" s="406" t="n"/>
      <c r="CUP94" s="406" t="n"/>
      <c r="CUQ94" s="406" t="n"/>
      <c r="CUR94" s="406" t="n"/>
      <c r="CUS94" s="406" t="n"/>
      <c r="CUT94" s="406" t="n"/>
      <c r="CUU94" s="406" t="n"/>
      <c r="CUV94" s="406" t="n"/>
      <c r="CUW94" s="406" t="n"/>
      <c r="CUX94" s="406" t="n"/>
      <c r="CUY94" s="406" t="n"/>
      <c r="CUZ94" s="406" t="n"/>
      <c r="CVA94" s="406" t="n"/>
      <c r="CVB94" s="406" t="n"/>
      <c r="CVC94" s="406" t="n"/>
      <c r="CVD94" s="406" t="n"/>
      <c r="CVE94" s="406" t="n"/>
      <c r="CVF94" s="406" t="n"/>
      <c r="CVG94" s="406" t="n"/>
      <c r="CVH94" s="406" t="n"/>
      <c r="CVI94" s="406" t="n"/>
      <c r="CVJ94" s="406" t="n"/>
      <c r="CVK94" s="406" t="n"/>
      <c r="CVL94" s="406" t="n"/>
      <c r="CVM94" s="406" t="n"/>
      <c r="CVN94" s="406" t="n"/>
      <c r="CVO94" s="406" t="n"/>
      <c r="CVP94" s="406" t="n"/>
      <c r="CVQ94" s="406" t="n"/>
      <c r="CVR94" s="406" t="n"/>
      <c r="CVS94" s="406" t="n"/>
      <c r="CVT94" s="406" t="n"/>
      <c r="CVU94" s="406" t="n"/>
      <c r="CVV94" s="406" t="n"/>
      <c r="CVW94" s="406" t="n"/>
      <c r="CVX94" s="406" t="n"/>
      <c r="CVY94" s="406" t="n"/>
      <c r="CVZ94" s="406" t="n"/>
      <c r="CWA94" s="406" t="n"/>
      <c r="CWB94" s="406" t="n"/>
      <c r="CWC94" s="406" t="n"/>
      <c r="CWD94" s="406" t="n"/>
      <c r="CWE94" s="406" t="n"/>
      <c r="CWF94" s="406" t="n"/>
      <c r="CWG94" s="406" t="n"/>
      <c r="CWH94" s="406" t="n"/>
      <c r="CWI94" s="406" t="n"/>
      <c r="CWJ94" s="406" t="n"/>
      <c r="CWK94" s="406" t="n"/>
      <c r="CWL94" s="406" t="n"/>
      <c r="CWM94" s="406" t="n"/>
      <c r="CWN94" s="406" t="n"/>
      <c r="CWO94" s="406" t="n"/>
      <c r="CWP94" s="406" t="n"/>
      <c r="CWQ94" s="406" t="n"/>
      <c r="CWR94" s="406" t="n"/>
      <c r="CWS94" s="406" t="n"/>
      <c r="CWT94" s="406" t="n"/>
      <c r="CWU94" s="406" t="n"/>
      <c r="CWV94" s="406" t="n"/>
      <c r="CWW94" s="406" t="n"/>
      <c r="CWX94" s="406" t="n"/>
      <c r="CWY94" s="406" t="n"/>
      <c r="CWZ94" s="406" t="n"/>
      <c r="CXA94" s="406" t="n"/>
      <c r="CXB94" s="406" t="n"/>
      <c r="CXC94" s="406" t="n"/>
      <c r="CXD94" s="406" t="n"/>
      <c r="CXE94" s="406" t="n"/>
      <c r="CXF94" s="406" t="n"/>
      <c r="CXG94" s="406" t="n"/>
      <c r="CXH94" s="406" t="n"/>
      <c r="CXI94" s="406" t="n"/>
      <c r="CXJ94" s="406" t="n"/>
      <c r="CXK94" s="406" t="n"/>
      <c r="CXL94" s="406" t="n"/>
      <c r="CXM94" s="406" t="n"/>
      <c r="CXN94" s="406" t="n"/>
      <c r="CXO94" s="406" t="n"/>
      <c r="CXP94" s="406" t="n"/>
      <c r="CXQ94" s="406" t="n"/>
      <c r="CXR94" s="406" t="n"/>
      <c r="CXS94" s="406" t="n"/>
      <c r="CXT94" s="406" t="n"/>
      <c r="CXU94" s="406" t="n"/>
      <c r="CXV94" s="406" t="n"/>
      <c r="CXW94" s="406" t="n"/>
      <c r="CXX94" s="406" t="n"/>
      <c r="CXY94" s="406" t="n"/>
      <c r="CXZ94" s="406" t="n"/>
      <c r="CYA94" s="406" t="n"/>
      <c r="CYB94" s="406" t="n"/>
      <c r="CYC94" s="406" t="n"/>
      <c r="CYD94" s="406" t="n"/>
      <c r="CYE94" s="406" t="n"/>
      <c r="CYF94" s="406" t="n"/>
      <c r="CYG94" s="406" t="n"/>
      <c r="CYH94" s="406" t="n"/>
      <c r="CYI94" s="406" t="n"/>
      <c r="CYJ94" s="406" t="n"/>
      <c r="CYK94" s="406" t="n"/>
      <c r="CYL94" s="406" t="n"/>
      <c r="CYM94" s="406" t="n"/>
      <c r="CYN94" s="406" t="n"/>
      <c r="CYO94" s="406" t="n"/>
      <c r="CYP94" s="406" t="n"/>
      <c r="CYQ94" s="406" t="n"/>
      <c r="CYR94" s="406" t="n"/>
      <c r="CYS94" s="406" t="n"/>
      <c r="CYT94" s="406" t="n"/>
      <c r="CYU94" s="406" t="n"/>
      <c r="CYV94" s="406" t="n"/>
      <c r="CYW94" s="406" t="n"/>
      <c r="CYX94" s="406" t="n"/>
      <c r="CYY94" s="406" t="n"/>
      <c r="CYZ94" s="406" t="n"/>
      <c r="CZA94" s="406" t="n"/>
      <c r="CZB94" s="406" t="n"/>
      <c r="CZC94" s="406" t="n"/>
      <c r="CZD94" s="406" t="n"/>
      <c r="CZE94" s="406" t="n"/>
      <c r="CZF94" s="406" t="n"/>
      <c r="CZG94" s="406" t="n"/>
      <c r="CZH94" s="406" t="n"/>
      <c r="CZI94" s="406" t="n"/>
      <c r="CZJ94" s="406" t="n"/>
      <c r="CZK94" s="406" t="n"/>
      <c r="CZL94" s="406" t="n"/>
      <c r="CZM94" s="406" t="n"/>
      <c r="CZN94" s="406" t="n"/>
      <c r="CZO94" s="406" t="n"/>
      <c r="CZP94" s="406" t="n"/>
      <c r="CZQ94" s="406" t="n"/>
      <c r="CZR94" s="406" t="n"/>
      <c r="CZS94" s="406" t="n"/>
      <c r="CZT94" s="406" t="n"/>
      <c r="CZU94" s="406" t="n"/>
      <c r="CZV94" s="406" t="n"/>
      <c r="CZW94" s="406" t="n"/>
      <c r="CZX94" s="406" t="n"/>
      <c r="CZY94" s="406" t="n"/>
      <c r="CZZ94" s="406" t="n"/>
      <c r="DAA94" s="406" t="n"/>
      <c r="DAB94" s="406" t="n"/>
      <c r="DAC94" s="406" t="n"/>
      <c r="DAD94" s="406" t="n"/>
      <c r="DAE94" s="406" t="n"/>
      <c r="DAF94" s="406" t="n"/>
      <c r="DAG94" s="406" t="n"/>
      <c r="DAH94" s="406" t="n"/>
      <c r="DAI94" s="406" t="n"/>
      <c r="DAJ94" s="406" t="n"/>
      <c r="DAK94" s="406" t="n"/>
      <c r="DAL94" s="406" t="n"/>
      <c r="DAM94" s="406" t="n"/>
      <c r="DAN94" s="406" t="n"/>
      <c r="DAO94" s="406" t="n"/>
      <c r="DAP94" s="406" t="n"/>
      <c r="DAQ94" s="406" t="n"/>
      <c r="DAR94" s="406" t="n"/>
      <c r="DAS94" s="406" t="n"/>
      <c r="DAT94" s="406" t="n"/>
      <c r="DAU94" s="406" t="n"/>
      <c r="DAV94" s="406" t="n"/>
      <c r="DAW94" s="406" t="n"/>
      <c r="DAX94" s="406" t="n"/>
      <c r="DAY94" s="406" t="n"/>
      <c r="DAZ94" s="406" t="n"/>
      <c r="DBA94" s="406" t="n"/>
      <c r="DBB94" s="406" t="n"/>
      <c r="DBC94" s="406" t="n"/>
      <c r="DBD94" s="406" t="n"/>
      <c r="DBE94" s="406" t="n"/>
      <c r="DBF94" s="406" t="n"/>
      <c r="DBG94" s="406" t="n"/>
      <c r="DBH94" s="406" t="n"/>
      <c r="DBI94" s="406" t="n"/>
      <c r="DBJ94" s="406" t="n"/>
      <c r="DBK94" s="406" t="n"/>
      <c r="DBL94" s="406" t="n"/>
      <c r="DBM94" s="406" t="n"/>
      <c r="DBN94" s="406" t="n"/>
      <c r="DBO94" s="406" t="n"/>
      <c r="DBP94" s="406" t="n"/>
      <c r="DBQ94" s="406" t="n"/>
      <c r="DBR94" s="406" t="n"/>
      <c r="DBS94" s="406" t="n"/>
      <c r="DBT94" s="406" t="n"/>
      <c r="DBU94" s="406" t="n"/>
      <c r="DBV94" s="406" t="n"/>
      <c r="DBW94" s="406" t="n"/>
      <c r="DBX94" s="406" t="n"/>
      <c r="DBY94" s="406" t="n"/>
      <c r="DBZ94" s="406" t="n"/>
      <c r="DCA94" s="406" t="n"/>
      <c r="DCB94" s="406" t="n"/>
      <c r="DCC94" s="406" t="n"/>
      <c r="DCD94" s="406" t="n"/>
      <c r="DCE94" s="406" t="n"/>
      <c r="DCF94" s="406" t="n"/>
      <c r="DCG94" s="406" t="n"/>
      <c r="DCH94" s="406" t="n"/>
      <c r="DCI94" s="406" t="n"/>
      <c r="DCJ94" s="406" t="n"/>
      <c r="DCK94" s="406" t="n"/>
      <c r="DCL94" s="406" t="n"/>
      <c r="DCM94" s="406" t="n"/>
      <c r="DCN94" s="406" t="n"/>
      <c r="DCO94" s="406" t="n"/>
      <c r="DCP94" s="406" t="n"/>
      <c r="DCQ94" s="406" t="n"/>
      <c r="DCR94" s="406" t="n"/>
      <c r="DCS94" s="406" t="n"/>
      <c r="DCT94" s="406" t="n"/>
      <c r="DCU94" s="406" t="n"/>
      <c r="DCV94" s="406" t="n"/>
      <c r="DCW94" s="406" t="n"/>
      <c r="DCX94" s="406" t="n"/>
      <c r="DCY94" s="406" t="n"/>
      <c r="DCZ94" s="406" t="n"/>
      <c r="DDA94" s="406" t="n"/>
      <c r="DDB94" s="406" t="n"/>
      <c r="DDC94" s="406" t="n"/>
      <c r="DDD94" s="406" t="n"/>
      <c r="DDE94" s="406" t="n"/>
      <c r="DDF94" s="406" t="n"/>
      <c r="DDG94" s="406" t="n"/>
      <c r="DDH94" s="406" t="n"/>
      <c r="DDI94" s="406" t="n"/>
      <c r="DDJ94" s="406" t="n"/>
      <c r="DDK94" s="406" t="n"/>
      <c r="DDL94" s="406" t="n"/>
      <c r="DDM94" s="406" t="n"/>
      <c r="DDN94" s="406" t="n"/>
      <c r="DDO94" s="406" t="n"/>
      <c r="DDP94" s="406" t="n"/>
      <c r="DDQ94" s="406" t="n"/>
      <c r="DDR94" s="406" t="n"/>
      <c r="DDS94" s="406" t="n"/>
      <c r="DDT94" s="406" t="n"/>
      <c r="DDU94" s="406" t="n"/>
      <c r="DDV94" s="406" t="n"/>
      <c r="DDW94" s="406" t="n"/>
      <c r="DDX94" s="406" t="n"/>
      <c r="DDY94" s="406" t="n"/>
      <c r="DDZ94" s="406" t="n"/>
      <c r="DEA94" s="406" t="n"/>
      <c r="DEB94" s="406" t="n"/>
      <c r="DEC94" s="406" t="n"/>
      <c r="DED94" s="406" t="n"/>
      <c r="DEE94" s="406" t="n"/>
      <c r="DEF94" s="406" t="n"/>
      <c r="DEG94" s="406" t="n"/>
      <c r="DEH94" s="406" t="n"/>
      <c r="DEI94" s="406" t="n"/>
      <c r="DEJ94" s="406" t="n"/>
      <c r="DEK94" s="406" t="n"/>
      <c r="DEL94" s="406" t="n"/>
      <c r="DEM94" s="406" t="n"/>
      <c r="DEN94" s="406" t="n"/>
      <c r="DEO94" s="406" t="n"/>
      <c r="DEP94" s="406" t="n"/>
      <c r="DEQ94" s="406" t="n"/>
      <c r="DER94" s="406" t="n"/>
      <c r="DES94" s="406" t="n"/>
      <c r="DET94" s="406" t="n"/>
      <c r="DEU94" s="406" t="n"/>
      <c r="DEV94" s="406" t="n"/>
      <c r="DEW94" s="406" t="n"/>
      <c r="DEX94" s="406" t="n"/>
      <c r="DEY94" s="406" t="n"/>
      <c r="DEZ94" s="406" t="n"/>
      <c r="DFA94" s="406" t="n"/>
      <c r="DFB94" s="406" t="n"/>
      <c r="DFC94" s="406" t="n"/>
      <c r="DFD94" s="406" t="n"/>
      <c r="DFE94" s="406" t="n"/>
      <c r="DFF94" s="406" t="n"/>
      <c r="DFG94" s="406" t="n"/>
      <c r="DFH94" s="406" t="n"/>
      <c r="DFI94" s="406" t="n"/>
      <c r="DFJ94" s="406" t="n"/>
      <c r="DFK94" s="406" t="n"/>
      <c r="DFL94" s="406" t="n"/>
      <c r="DFM94" s="406" t="n"/>
      <c r="DFN94" s="406" t="n"/>
      <c r="DFO94" s="406" t="n"/>
      <c r="DFP94" s="406" t="n"/>
      <c r="DFQ94" s="406" t="n"/>
      <c r="DFR94" s="406" t="n"/>
      <c r="DFS94" s="406" t="n"/>
      <c r="DFT94" s="406" t="n"/>
      <c r="DFU94" s="406" t="n"/>
      <c r="DFV94" s="406" t="n"/>
      <c r="DFW94" s="406" t="n"/>
      <c r="DFX94" s="406" t="n"/>
      <c r="DFY94" s="406" t="n"/>
      <c r="DFZ94" s="406" t="n"/>
      <c r="DGA94" s="406" t="n"/>
      <c r="DGB94" s="406" t="n"/>
      <c r="DGC94" s="406" t="n"/>
      <c r="DGD94" s="406" t="n"/>
      <c r="DGE94" s="406" t="n"/>
      <c r="DGF94" s="406" t="n"/>
      <c r="DGG94" s="406" t="n"/>
      <c r="DGH94" s="406" t="n"/>
      <c r="DGI94" s="406" t="n"/>
      <c r="DGJ94" s="406" t="n"/>
      <c r="DGK94" s="406" t="n"/>
      <c r="DGL94" s="406" t="n"/>
      <c r="DGM94" s="406" t="n"/>
      <c r="DGN94" s="406" t="n"/>
      <c r="DGO94" s="406" t="n"/>
      <c r="DGP94" s="406" t="n"/>
      <c r="DGQ94" s="406" t="n"/>
      <c r="DGR94" s="406" t="n"/>
      <c r="DGS94" s="406" t="n"/>
      <c r="DGT94" s="406" t="n"/>
      <c r="DGU94" s="406" t="n"/>
      <c r="DGV94" s="406" t="n"/>
      <c r="DGW94" s="406" t="n"/>
      <c r="DGX94" s="406" t="n"/>
      <c r="DGY94" s="406" t="n"/>
      <c r="DGZ94" s="406" t="n"/>
      <c r="DHA94" s="406" t="n"/>
      <c r="DHB94" s="406" t="n"/>
      <c r="DHC94" s="406" t="n"/>
      <c r="DHD94" s="406" t="n"/>
      <c r="DHE94" s="406" t="n"/>
      <c r="DHF94" s="406" t="n"/>
      <c r="DHG94" s="406" t="n"/>
      <c r="DHH94" s="406" t="n"/>
      <c r="DHI94" s="406" t="n"/>
      <c r="DHJ94" s="406" t="n"/>
      <c r="DHK94" s="406" t="n"/>
      <c r="DHL94" s="406" t="n"/>
      <c r="DHM94" s="406" t="n"/>
      <c r="DHN94" s="406" t="n"/>
      <c r="DHO94" s="406" t="n"/>
      <c r="DHP94" s="406" t="n"/>
      <c r="DHQ94" s="406" t="n"/>
      <c r="DHR94" s="406" t="n"/>
      <c r="DHS94" s="406" t="n"/>
      <c r="DHT94" s="406" t="n"/>
      <c r="DHU94" s="406" t="n"/>
      <c r="DHV94" s="406" t="n"/>
      <c r="DHW94" s="406" t="n"/>
      <c r="DHX94" s="406" t="n"/>
      <c r="DHY94" s="406" t="n"/>
      <c r="DHZ94" s="406" t="n"/>
      <c r="DIA94" s="406" t="n"/>
      <c r="DIB94" s="406" t="n"/>
      <c r="DIC94" s="406" t="n"/>
      <c r="DID94" s="406" t="n"/>
      <c r="DIE94" s="406" t="n"/>
      <c r="DIF94" s="406" t="n"/>
      <c r="DIG94" s="406" t="n"/>
      <c r="DIH94" s="406" t="n"/>
      <c r="DII94" s="406" t="n"/>
      <c r="DIJ94" s="406" t="n"/>
      <c r="DIK94" s="406" t="n"/>
      <c r="DIL94" s="406" t="n"/>
      <c r="DIM94" s="406" t="n"/>
      <c r="DIN94" s="406" t="n"/>
      <c r="DIO94" s="406" t="n"/>
      <c r="DIP94" s="406" t="n"/>
      <c r="DIQ94" s="406" t="n"/>
      <c r="DIR94" s="406" t="n"/>
      <c r="DIS94" s="406" t="n"/>
      <c r="DIT94" s="406" t="n"/>
      <c r="DIU94" s="406" t="n"/>
      <c r="DIV94" s="406" t="n"/>
      <c r="DIW94" s="406" t="n"/>
      <c r="DIX94" s="406" t="n"/>
      <c r="DIY94" s="406" t="n"/>
      <c r="DIZ94" s="406" t="n"/>
      <c r="DJA94" s="406" t="n"/>
      <c r="DJB94" s="406" t="n"/>
      <c r="DJC94" s="406" t="n"/>
      <c r="DJD94" s="406" t="n"/>
      <c r="DJE94" s="406" t="n"/>
      <c r="DJF94" s="406" t="n"/>
      <c r="DJG94" s="406" t="n"/>
      <c r="DJH94" s="406" t="n"/>
      <c r="DJI94" s="406" t="n"/>
      <c r="DJJ94" s="406" t="n"/>
      <c r="DJK94" s="406" t="n"/>
      <c r="DJL94" s="406" t="n"/>
      <c r="DJM94" s="406" t="n"/>
      <c r="DJN94" s="406" t="n"/>
      <c r="DJO94" s="406" t="n"/>
      <c r="DJP94" s="406" t="n"/>
      <c r="DJQ94" s="406" t="n"/>
      <c r="DJR94" s="406" t="n"/>
      <c r="DJS94" s="406" t="n"/>
      <c r="DJT94" s="406" t="n"/>
      <c r="DJU94" s="406" t="n"/>
      <c r="DJV94" s="406" t="n"/>
      <c r="DJW94" s="406" t="n"/>
      <c r="DJX94" s="406" t="n"/>
      <c r="DJY94" s="406" t="n"/>
      <c r="DJZ94" s="406" t="n"/>
      <c r="DKA94" s="406" t="n"/>
      <c r="DKB94" s="406" t="n"/>
      <c r="DKC94" s="406" t="n"/>
      <c r="DKD94" s="406" t="n"/>
      <c r="DKE94" s="406" t="n"/>
      <c r="DKF94" s="406" t="n"/>
      <c r="DKG94" s="406" t="n"/>
      <c r="DKH94" s="406" t="n"/>
      <c r="DKI94" s="406" t="n"/>
      <c r="DKJ94" s="406" t="n"/>
      <c r="DKK94" s="406" t="n"/>
      <c r="DKL94" s="406" t="n"/>
      <c r="DKM94" s="406" t="n"/>
      <c r="DKN94" s="406" t="n"/>
      <c r="DKO94" s="406" t="n"/>
      <c r="DKP94" s="406" t="n"/>
      <c r="DKQ94" s="406" t="n"/>
      <c r="DKR94" s="406" t="n"/>
      <c r="DKS94" s="406" t="n"/>
      <c r="DKT94" s="406" t="n"/>
      <c r="DKU94" s="406" t="n"/>
      <c r="DKV94" s="406" t="n"/>
      <c r="DKW94" s="406" t="n"/>
      <c r="DKX94" s="406" t="n"/>
      <c r="DKY94" s="406" t="n"/>
      <c r="DKZ94" s="406" t="n"/>
      <c r="DLA94" s="406" t="n"/>
      <c r="DLB94" s="406" t="n"/>
      <c r="DLC94" s="406" t="n"/>
      <c r="DLD94" s="406" t="n"/>
      <c r="DLE94" s="406" t="n"/>
      <c r="DLF94" s="406" t="n"/>
      <c r="DLG94" s="406" t="n"/>
      <c r="DLH94" s="406" t="n"/>
      <c r="DLI94" s="406" t="n"/>
      <c r="DLJ94" s="406" t="n"/>
      <c r="DLK94" s="406" t="n"/>
      <c r="DLL94" s="406" t="n"/>
      <c r="DLM94" s="406" t="n"/>
      <c r="DLN94" s="406" t="n"/>
      <c r="DLO94" s="406" t="n"/>
      <c r="DLP94" s="406" t="n"/>
      <c r="DLQ94" s="406" t="n"/>
      <c r="DLR94" s="406" t="n"/>
      <c r="DLS94" s="406" t="n"/>
      <c r="DLT94" s="406" t="n"/>
      <c r="DLU94" s="406" t="n"/>
      <c r="DLV94" s="406" t="n"/>
      <c r="DLW94" s="406" t="n"/>
      <c r="DLX94" s="406" t="n"/>
      <c r="DLY94" s="406" t="n"/>
      <c r="DLZ94" s="406" t="n"/>
      <c r="DMA94" s="406" t="n"/>
      <c r="DMB94" s="406" t="n"/>
      <c r="DMC94" s="406" t="n"/>
      <c r="DMD94" s="406" t="n"/>
      <c r="DME94" s="406" t="n"/>
      <c r="DMF94" s="406" t="n"/>
      <c r="DMG94" s="406" t="n"/>
      <c r="DMH94" s="406" t="n"/>
      <c r="DMI94" s="406" t="n"/>
      <c r="DMJ94" s="406" t="n"/>
      <c r="DMK94" s="406" t="n"/>
      <c r="DML94" s="406" t="n"/>
      <c r="DMM94" s="406" t="n"/>
      <c r="DMN94" s="406" t="n"/>
      <c r="DMO94" s="406" t="n"/>
      <c r="DMP94" s="406" t="n"/>
      <c r="DMQ94" s="406" t="n"/>
      <c r="DMR94" s="406" t="n"/>
      <c r="DMS94" s="406" t="n"/>
      <c r="DMT94" s="406" t="n"/>
      <c r="DMU94" s="406" t="n"/>
      <c r="DMV94" s="406" t="n"/>
      <c r="DMW94" s="406" t="n"/>
      <c r="DMX94" s="406" t="n"/>
      <c r="DMY94" s="406" t="n"/>
      <c r="DMZ94" s="406" t="n"/>
      <c r="DNA94" s="406" t="n"/>
      <c r="DNB94" s="406" t="n"/>
      <c r="DNC94" s="406" t="n"/>
      <c r="DND94" s="406" t="n"/>
      <c r="DNE94" s="406" t="n"/>
      <c r="DNF94" s="406" t="n"/>
      <c r="DNG94" s="406" t="n"/>
      <c r="DNH94" s="406" t="n"/>
      <c r="DNI94" s="406" t="n"/>
      <c r="DNJ94" s="406" t="n"/>
      <c r="DNK94" s="406" t="n"/>
      <c r="DNL94" s="406" t="n"/>
      <c r="DNM94" s="406" t="n"/>
      <c r="DNN94" s="406" t="n"/>
      <c r="DNO94" s="406" t="n"/>
      <c r="DNP94" s="406" t="n"/>
      <c r="DNQ94" s="406" t="n"/>
      <c r="DNR94" s="406" t="n"/>
      <c r="DNS94" s="406" t="n"/>
      <c r="DNT94" s="406" t="n"/>
      <c r="DNU94" s="406" t="n"/>
      <c r="DNV94" s="406" t="n"/>
      <c r="DNW94" s="406" t="n"/>
      <c r="DNX94" s="406" t="n"/>
      <c r="DNY94" s="406" t="n"/>
      <c r="DNZ94" s="406" t="n"/>
      <c r="DOA94" s="406" t="n"/>
      <c r="DOB94" s="406" t="n"/>
      <c r="DOC94" s="406" t="n"/>
      <c r="DOD94" s="406" t="n"/>
      <c r="DOE94" s="406" t="n"/>
      <c r="DOF94" s="406" t="n"/>
      <c r="DOG94" s="406" t="n"/>
      <c r="DOH94" s="406" t="n"/>
      <c r="DOI94" s="406" t="n"/>
      <c r="DOJ94" s="406" t="n"/>
      <c r="DOK94" s="406" t="n"/>
      <c r="DOL94" s="406" t="n"/>
      <c r="DOM94" s="406" t="n"/>
      <c r="DON94" s="406" t="n"/>
      <c r="DOO94" s="406" t="n"/>
      <c r="DOP94" s="406" t="n"/>
      <c r="DOQ94" s="406" t="n"/>
      <c r="DOR94" s="406" t="n"/>
      <c r="DOS94" s="406" t="n"/>
      <c r="DOT94" s="406" t="n"/>
      <c r="DOU94" s="406" t="n"/>
      <c r="DOV94" s="406" t="n"/>
      <c r="DOW94" s="406" t="n"/>
      <c r="DOX94" s="406" t="n"/>
      <c r="DOY94" s="406" t="n"/>
      <c r="DOZ94" s="406" t="n"/>
      <c r="DPA94" s="406" t="n"/>
      <c r="DPB94" s="406" t="n"/>
      <c r="DPC94" s="406" t="n"/>
      <c r="DPD94" s="406" t="n"/>
      <c r="DPE94" s="406" t="n"/>
      <c r="DPF94" s="406" t="n"/>
      <c r="DPG94" s="406" t="n"/>
      <c r="DPH94" s="406" t="n"/>
      <c r="DPI94" s="406" t="n"/>
      <c r="DPJ94" s="406" t="n"/>
      <c r="DPK94" s="406" t="n"/>
      <c r="DPL94" s="406" t="n"/>
      <c r="DPM94" s="406" t="n"/>
      <c r="DPN94" s="406" t="n"/>
      <c r="DPO94" s="406" t="n"/>
      <c r="DPP94" s="406" t="n"/>
      <c r="DPQ94" s="406" t="n"/>
      <c r="DPR94" s="406" t="n"/>
      <c r="DPS94" s="406" t="n"/>
      <c r="DPT94" s="406" t="n"/>
      <c r="DPU94" s="406" t="n"/>
      <c r="DPV94" s="406" t="n"/>
      <c r="DPW94" s="406" t="n"/>
      <c r="DPX94" s="406" t="n"/>
      <c r="DPY94" s="406" t="n"/>
      <c r="DPZ94" s="406" t="n"/>
      <c r="DQA94" s="406" t="n"/>
      <c r="DQB94" s="406" t="n"/>
      <c r="DQC94" s="406" t="n"/>
      <c r="DQD94" s="406" t="n"/>
      <c r="DQE94" s="406" t="n"/>
      <c r="DQF94" s="406" t="n"/>
      <c r="DQG94" s="406" t="n"/>
      <c r="DQH94" s="406" t="n"/>
      <c r="DQI94" s="406" t="n"/>
      <c r="DQJ94" s="406" t="n"/>
      <c r="DQK94" s="406" t="n"/>
      <c r="DQL94" s="406" t="n"/>
      <c r="DQM94" s="406" t="n"/>
      <c r="DQN94" s="406" t="n"/>
      <c r="DQO94" s="406" t="n"/>
      <c r="DQP94" s="406" t="n"/>
      <c r="DQQ94" s="406" t="n"/>
      <c r="DQR94" s="406" t="n"/>
      <c r="DQS94" s="406" t="n"/>
      <c r="DQT94" s="406" t="n"/>
      <c r="DQU94" s="406" t="n"/>
      <c r="DQV94" s="406" t="n"/>
      <c r="DQW94" s="406" t="n"/>
      <c r="DQX94" s="406" t="n"/>
      <c r="DQY94" s="406" t="n"/>
      <c r="DQZ94" s="406" t="n"/>
      <c r="DRA94" s="406" t="n"/>
      <c r="DRB94" s="406" t="n"/>
      <c r="DRC94" s="406" t="n"/>
      <c r="DRD94" s="406" t="n"/>
      <c r="DRE94" s="406" t="n"/>
      <c r="DRF94" s="406" t="n"/>
      <c r="DRG94" s="406" t="n"/>
      <c r="DRH94" s="406" t="n"/>
      <c r="DRI94" s="406" t="n"/>
      <c r="DRJ94" s="406" t="n"/>
      <c r="DRK94" s="406" t="n"/>
      <c r="DRL94" s="406" t="n"/>
      <c r="DRM94" s="406" t="n"/>
      <c r="DRN94" s="406" t="n"/>
      <c r="DRO94" s="406" t="n"/>
      <c r="DRP94" s="406" t="n"/>
      <c r="DRQ94" s="406" t="n"/>
      <c r="DRR94" s="406" t="n"/>
      <c r="DRS94" s="406" t="n"/>
      <c r="DRT94" s="406" t="n"/>
      <c r="DRU94" s="406" t="n"/>
      <c r="DRV94" s="406" t="n"/>
      <c r="DRW94" s="406" t="n"/>
      <c r="DRX94" s="406" t="n"/>
      <c r="DRY94" s="406" t="n"/>
      <c r="DRZ94" s="406" t="n"/>
      <c r="DSA94" s="406" t="n"/>
      <c r="DSB94" s="406" t="n"/>
      <c r="DSC94" s="406" t="n"/>
      <c r="DSD94" s="406" t="n"/>
      <c r="DSE94" s="406" t="n"/>
      <c r="DSF94" s="406" t="n"/>
      <c r="DSG94" s="406" t="n"/>
      <c r="DSH94" s="406" t="n"/>
      <c r="DSI94" s="406" t="n"/>
      <c r="DSJ94" s="406" t="n"/>
      <c r="DSK94" s="406" t="n"/>
      <c r="DSL94" s="406" t="n"/>
      <c r="DSM94" s="406" t="n"/>
      <c r="DSN94" s="406" t="n"/>
      <c r="DSO94" s="406" t="n"/>
      <c r="DSP94" s="406" t="n"/>
      <c r="DSQ94" s="406" t="n"/>
      <c r="DSR94" s="406" t="n"/>
      <c r="DSS94" s="406" t="n"/>
      <c r="DST94" s="406" t="n"/>
      <c r="DSU94" s="406" t="n"/>
      <c r="DSV94" s="406" t="n"/>
      <c r="DSW94" s="406" t="n"/>
      <c r="DSX94" s="406" t="n"/>
      <c r="DSY94" s="406" t="n"/>
      <c r="DSZ94" s="406" t="n"/>
      <c r="DTA94" s="406" t="n"/>
      <c r="DTB94" s="406" t="n"/>
      <c r="DTC94" s="406" t="n"/>
      <c r="DTD94" s="406" t="n"/>
      <c r="DTE94" s="406" t="n"/>
      <c r="DTF94" s="406" t="n"/>
      <c r="DTG94" s="406" t="n"/>
      <c r="DTH94" s="406" t="n"/>
      <c r="DTI94" s="406" t="n"/>
      <c r="DTJ94" s="406" t="n"/>
      <c r="DTK94" s="406" t="n"/>
      <c r="DTL94" s="406" t="n"/>
      <c r="DTM94" s="406" t="n"/>
      <c r="DTN94" s="406" t="n"/>
      <c r="DTO94" s="406" t="n"/>
      <c r="DTP94" s="406" t="n"/>
      <c r="DTQ94" s="406" t="n"/>
      <c r="DTR94" s="406" t="n"/>
      <c r="DTS94" s="406" t="n"/>
      <c r="DTT94" s="406" t="n"/>
      <c r="DTU94" s="406" t="n"/>
      <c r="DTV94" s="406" t="n"/>
      <c r="DTW94" s="406" t="n"/>
      <c r="DTX94" s="406" t="n"/>
      <c r="DTY94" s="406" t="n"/>
      <c r="DTZ94" s="406" t="n"/>
      <c r="DUA94" s="406" t="n"/>
      <c r="DUB94" s="406" t="n"/>
      <c r="DUC94" s="406" t="n"/>
      <c r="DUD94" s="406" t="n"/>
      <c r="DUE94" s="406" t="n"/>
      <c r="DUF94" s="406" t="n"/>
      <c r="DUG94" s="406" t="n"/>
      <c r="DUH94" s="406" t="n"/>
      <c r="DUI94" s="406" t="n"/>
      <c r="DUJ94" s="406" t="n"/>
      <c r="DUK94" s="406" t="n"/>
      <c r="DUL94" s="406" t="n"/>
      <c r="DUM94" s="406" t="n"/>
      <c r="DUN94" s="406" t="n"/>
      <c r="DUO94" s="406" t="n"/>
      <c r="DUP94" s="406" t="n"/>
      <c r="DUQ94" s="406" t="n"/>
      <c r="DUR94" s="406" t="n"/>
      <c r="DUS94" s="406" t="n"/>
      <c r="DUT94" s="406" t="n"/>
      <c r="DUU94" s="406" t="n"/>
      <c r="DUV94" s="406" t="n"/>
      <c r="DUW94" s="406" t="n"/>
      <c r="DUX94" s="406" t="n"/>
      <c r="DUY94" s="406" t="n"/>
      <c r="DUZ94" s="406" t="n"/>
      <c r="DVA94" s="406" t="n"/>
      <c r="DVB94" s="406" t="n"/>
      <c r="DVC94" s="406" t="n"/>
      <c r="DVD94" s="406" t="n"/>
      <c r="DVE94" s="406" t="n"/>
      <c r="DVF94" s="406" t="n"/>
      <c r="DVG94" s="406" t="n"/>
      <c r="DVH94" s="406" t="n"/>
      <c r="DVI94" s="406" t="n"/>
      <c r="DVJ94" s="406" t="n"/>
      <c r="DVK94" s="406" t="n"/>
      <c r="DVL94" s="406" t="n"/>
      <c r="DVM94" s="406" t="n"/>
      <c r="DVN94" s="406" t="n"/>
      <c r="DVO94" s="406" t="n"/>
      <c r="DVP94" s="406" t="n"/>
      <c r="DVQ94" s="406" t="n"/>
      <c r="DVR94" s="406" t="n"/>
      <c r="DVS94" s="406" t="n"/>
      <c r="DVT94" s="406" t="n"/>
      <c r="DVU94" s="406" t="n"/>
      <c r="DVV94" s="406" t="n"/>
      <c r="DVW94" s="406" t="n"/>
      <c r="DVX94" s="406" t="n"/>
      <c r="DVY94" s="406" t="n"/>
      <c r="DVZ94" s="406" t="n"/>
      <c r="DWA94" s="406" t="n"/>
      <c r="DWB94" s="406" t="n"/>
      <c r="DWC94" s="406" t="n"/>
      <c r="DWD94" s="406" t="n"/>
      <c r="DWE94" s="406" t="n"/>
      <c r="DWF94" s="406" t="n"/>
      <c r="DWG94" s="406" t="n"/>
      <c r="DWH94" s="406" t="n"/>
      <c r="DWI94" s="406" t="n"/>
      <c r="DWJ94" s="406" t="n"/>
      <c r="DWK94" s="406" t="n"/>
      <c r="DWL94" s="406" t="n"/>
      <c r="DWM94" s="406" t="n"/>
      <c r="DWN94" s="406" t="n"/>
      <c r="DWO94" s="406" t="n"/>
      <c r="DWP94" s="406" t="n"/>
      <c r="DWQ94" s="406" t="n"/>
      <c r="DWR94" s="406" t="n"/>
      <c r="DWS94" s="406" t="n"/>
      <c r="DWT94" s="406" t="n"/>
      <c r="DWU94" s="406" t="n"/>
      <c r="DWV94" s="406" t="n"/>
      <c r="DWW94" s="406" t="n"/>
      <c r="DWX94" s="406" t="n"/>
      <c r="DWY94" s="406" t="n"/>
      <c r="DWZ94" s="406" t="n"/>
      <c r="DXA94" s="406" t="n"/>
      <c r="DXB94" s="406" t="n"/>
      <c r="DXC94" s="406" t="n"/>
      <c r="DXD94" s="406" t="n"/>
      <c r="DXE94" s="406" t="n"/>
      <c r="DXF94" s="406" t="n"/>
      <c r="DXG94" s="406" t="n"/>
      <c r="DXH94" s="406" t="n"/>
      <c r="DXI94" s="406" t="n"/>
      <c r="DXJ94" s="406" t="n"/>
      <c r="DXK94" s="406" t="n"/>
      <c r="DXL94" s="406" t="n"/>
      <c r="DXM94" s="406" t="n"/>
      <c r="DXN94" s="406" t="n"/>
      <c r="DXO94" s="406" t="n"/>
      <c r="DXP94" s="406" t="n"/>
      <c r="DXQ94" s="406" t="n"/>
      <c r="DXR94" s="406" t="n"/>
      <c r="DXS94" s="406" t="n"/>
      <c r="DXT94" s="406" t="n"/>
      <c r="DXU94" s="406" t="n"/>
      <c r="DXV94" s="406" t="n"/>
      <c r="DXW94" s="406" t="n"/>
      <c r="DXX94" s="406" t="n"/>
      <c r="DXY94" s="406" t="n"/>
      <c r="DXZ94" s="406" t="n"/>
      <c r="DYA94" s="406" t="n"/>
      <c r="DYB94" s="406" t="n"/>
      <c r="DYC94" s="406" t="n"/>
      <c r="DYD94" s="406" t="n"/>
      <c r="DYE94" s="406" t="n"/>
      <c r="DYF94" s="406" t="n"/>
      <c r="DYG94" s="406" t="n"/>
      <c r="DYH94" s="406" t="n"/>
      <c r="DYI94" s="406" t="n"/>
      <c r="DYJ94" s="406" t="n"/>
      <c r="DYK94" s="406" t="n"/>
      <c r="DYL94" s="406" t="n"/>
      <c r="DYM94" s="406" t="n"/>
      <c r="DYN94" s="406" t="n"/>
      <c r="DYO94" s="406" t="n"/>
      <c r="DYP94" s="406" t="n"/>
      <c r="DYQ94" s="406" t="n"/>
      <c r="DYR94" s="406" t="n"/>
      <c r="DYS94" s="406" t="n"/>
      <c r="DYT94" s="406" t="n"/>
      <c r="DYU94" s="406" t="n"/>
      <c r="DYV94" s="406" t="n"/>
      <c r="DYW94" s="406" t="n"/>
      <c r="DYX94" s="406" t="n"/>
      <c r="DYY94" s="406" t="n"/>
      <c r="DYZ94" s="406" t="n"/>
      <c r="DZA94" s="406" t="n"/>
      <c r="DZB94" s="406" t="n"/>
      <c r="DZC94" s="406" t="n"/>
      <c r="DZD94" s="406" t="n"/>
      <c r="DZE94" s="406" t="n"/>
      <c r="DZF94" s="406" t="n"/>
      <c r="DZG94" s="406" t="n"/>
      <c r="DZH94" s="406" t="n"/>
      <c r="DZI94" s="406" t="n"/>
      <c r="DZJ94" s="406" t="n"/>
      <c r="DZK94" s="406" t="n"/>
      <c r="DZL94" s="406" t="n"/>
      <c r="DZM94" s="406" t="n"/>
      <c r="DZN94" s="406" t="n"/>
      <c r="DZO94" s="406" t="n"/>
      <c r="DZP94" s="406" t="n"/>
      <c r="DZQ94" s="406" t="n"/>
      <c r="DZR94" s="406" t="n"/>
      <c r="DZS94" s="406" t="n"/>
      <c r="DZT94" s="406" t="n"/>
      <c r="DZU94" s="406" t="n"/>
      <c r="DZV94" s="406" t="n"/>
      <c r="DZW94" s="406" t="n"/>
      <c r="DZX94" s="406" t="n"/>
      <c r="DZY94" s="406" t="n"/>
      <c r="DZZ94" s="406" t="n"/>
      <c r="EAA94" s="406" t="n"/>
      <c r="EAB94" s="406" t="n"/>
      <c r="EAC94" s="406" t="n"/>
      <c r="EAD94" s="406" t="n"/>
      <c r="EAE94" s="406" t="n"/>
      <c r="EAF94" s="406" t="n"/>
      <c r="EAG94" s="406" t="n"/>
      <c r="EAH94" s="406" t="n"/>
      <c r="EAI94" s="406" t="n"/>
      <c r="EAJ94" s="406" t="n"/>
      <c r="EAK94" s="406" t="n"/>
      <c r="EAL94" s="406" t="n"/>
      <c r="EAM94" s="406" t="n"/>
      <c r="EAN94" s="406" t="n"/>
      <c r="EAO94" s="406" t="n"/>
      <c r="EAP94" s="406" t="n"/>
      <c r="EAQ94" s="406" t="n"/>
      <c r="EAR94" s="406" t="n"/>
      <c r="EAS94" s="406" t="n"/>
      <c r="EAT94" s="406" t="n"/>
      <c r="EAU94" s="406" t="n"/>
      <c r="EAV94" s="406" t="n"/>
      <c r="EAW94" s="406" t="n"/>
      <c r="EAX94" s="406" t="n"/>
      <c r="EAY94" s="406" t="n"/>
      <c r="EAZ94" s="406" t="n"/>
      <c r="EBA94" s="406" t="n"/>
      <c r="EBB94" s="406" t="n"/>
      <c r="EBC94" s="406" t="n"/>
      <c r="EBD94" s="406" t="n"/>
      <c r="EBE94" s="406" t="n"/>
      <c r="EBF94" s="406" t="n"/>
      <c r="EBG94" s="406" t="n"/>
      <c r="EBH94" s="406" t="n"/>
      <c r="EBI94" s="406" t="n"/>
      <c r="EBJ94" s="406" t="n"/>
      <c r="EBK94" s="406" t="n"/>
      <c r="EBL94" s="406" t="n"/>
      <c r="EBM94" s="406" t="n"/>
      <c r="EBN94" s="406" t="n"/>
      <c r="EBO94" s="406" t="n"/>
      <c r="EBP94" s="406" t="n"/>
      <c r="EBQ94" s="406" t="n"/>
      <c r="EBR94" s="406" t="n"/>
      <c r="EBS94" s="406" t="n"/>
      <c r="EBT94" s="406" t="n"/>
      <c r="EBU94" s="406" t="n"/>
      <c r="EBV94" s="406" t="n"/>
      <c r="EBW94" s="406" t="n"/>
      <c r="EBX94" s="406" t="n"/>
      <c r="EBY94" s="406" t="n"/>
      <c r="EBZ94" s="406" t="n"/>
      <c r="ECA94" s="406" t="n"/>
      <c r="ECB94" s="406" t="n"/>
      <c r="ECC94" s="406" t="n"/>
      <c r="ECD94" s="406" t="n"/>
      <c r="ECE94" s="406" t="n"/>
      <c r="ECF94" s="406" t="n"/>
      <c r="ECG94" s="406" t="n"/>
      <c r="ECH94" s="406" t="n"/>
      <c r="ECI94" s="406" t="n"/>
      <c r="ECJ94" s="406" t="n"/>
      <c r="ECK94" s="406" t="n"/>
      <c r="ECL94" s="406" t="n"/>
      <c r="ECM94" s="406" t="n"/>
      <c r="ECN94" s="406" t="n"/>
      <c r="ECO94" s="406" t="n"/>
      <c r="ECP94" s="406" t="n"/>
      <c r="ECQ94" s="406" t="n"/>
      <c r="ECR94" s="406" t="n"/>
      <c r="ECS94" s="406" t="n"/>
      <c r="ECT94" s="406" t="n"/>
      <c r="ECU94" s="406" t="n"/>
      <c r="ECV94" s="406" t="n"/>
      <c r="ECW94" s="406" t="n"/>
      <c r="ECX94" s="406" t="n"/>
      <c r="ECY94" s="406" t="n"/>
      <c r="ECZ94" s="406" t="n"/>
      <c r="EDA94" s="406" t="n"/>
      <c r="EDB94" s="406" t="n"/>
      <c r="EDC94" s="406" t="n"/>
      <c r="EDD94" s="406" t="n"/>
      <c r="EDE94" s="406" t="n"/>
      <c r="EDF94" s="406" t="n"/>
      <c r="EDG94" s="406" t="n"/>
      <c r="EDH94" s="406" t="n"/>
      <c r="EDI94" s="406" t="n"/>
      <c r="EDJ94" s="406" t="n"/>
      <c r="EDK94" s="406" t="n"/>
      <c r="EDL94" s="406" t="n"/>
      <c r="EDM94" s="406" t="n"/>
      <c r="EDN94" s="406" t="n"/>
      <c r="EDO94" s="406" t="n"/>
      <c r="EDP94" s="406" t="n"/>
      <c r="EDQ94" s="406" t="n"/>
      <c r="EDR94" s="406" t="n"/>
      <c r="EDS94" s="406" t="n"/>
      <c r="EDT94" s="406" t="n"/>
      <c r="EDU94" s="406" t="n"/>
      <c r="EDV94" s="406" t="n"/>
      <c r="EDW94" s="406" t="n"/>
      <c r="EDX94" s="406" t="n"/>
      <c r="EDY94" s="406" t="n"/>
      <c r="EDZ94" s="406" t="n"/>
      <c r="EEA94" s="406" t="n"/>
      <c r="EEB94" s="406" t="n"/>
      <c r="EEC94" s="406" t="n"/>
      <c r="EED94" s="406" t="n"/>
      <c r="EEE94" s="406" t="n"/>
      <c r="EEF94" s="406" t="n"/>
      <c r="EEG94" s="406" t="n"/>
      <c r="EEH94" s="406" t="n"/>
      <c r="EEI94" s="406" t="n"/>
      <c r="EEJ94" s="406" t="n"/>
      <c r="EEK94" s="406" t="n"/>
      <c r="EEL94" s="406" t="n"/>
      <c r="EEM94" s="406" t="n"/>
      <c r="EEN94" s="406" t="n"/>
      <c r="EEO94" s="406" t="n"/>
      <c r="EEP94" s="406" t="n"/>
      <c r="EEQ94" s="406" t="n"/>
      <c r="EER94" s="406" t="n"/>
      <c r="EES94" s="406" t="n"/>
      <c r="EET94" s="406" t="n"/>
      <c r="EEU94" s="406" t="n"/>
      <c r="EEV94" s="406" t="n"/>
      <c r="EEW94" s="406" t="n"/>
      <c r="EEX94" s="406" t="n"/>
      <c r="EEY94" s="406" t="n"/>
      <c r="EEZ94" s="406" t="n"/>
      <c r="EFA94" s="406" t="n"/>
      <c r="EFB94" s="406" t="n"/>
      <c r="EFC94" s="406" t="n"/>
      <c r="EFD94" s="406" t="n"/>
      <c r="EFE94" s="406" t="n"/>
      <c r="EFF94" s="406" t="n"/>
      <c r="EFG94" s="406" t="n"/>
      <c r="EFH94" s="406" t="n"/>
      <c r="EFI94" s="406" t="n"/>
      <c r="EFJ94" s="406" t="n"/>
      <c r="EFK94" s="406" t="n"/>
      <c r="EFL94" s="406" t="n"/>
      <c r="EFM94" s="406" t="n"/>
      <c r="EFN94" s="406" t="n"/>
      <c r="EFO94" s="406" t="n"/>
      <c r="EFP94" s="406" t="n"/>
      <c r="EFQ94" s="406" t="n"/>
      <c r="EFR94" s="406" t="n"/>
      <c r="EFS94" s="406" t="n"/>
      <c r="EFT94" s="406" t="n"/>
      <c r="EFU94" s="406" t="n"/>
      <c r="EFV94" s="406" t="n"/>
      <c r="EFW94" s="406" t="n"/>
      <c r="EFX94" s="406" t="n"/>
      <c r="EFY94" s="406" t="n"/>
      <c r="EFZ94" s="406" t="n"/>
      <c r="EGA94" s="406" t="n"/>
      <c r="EGB94" s="406" t="n"/>
      <c r="EGC94" s="406" t="n"/>
      <c r="EGD94" s="406" t="n"/>
      <c r="EGE94" s="406" t="n"/>
      <c r="EGF94" s="406" t="n"/>
      <c r="EGG94" s="406" t="n"/>
      <c r="EGH94" s="406" t="n"/>
      <c r="EGI94" s="406" t="n"/>
      <c r="EGJ94" s="406" t="n"/>
      <c r="EGK94" s="406" t="n"/>
      <c r="EGL94" s="406" t="n"/>
      <c r="EGM94" s="406" t="n"/>
      <c r="EGN94" s="406" t="n"/>
      <c r="EGO94" s="406" t="n"/>
      <c r="EGP94" s="406" t="n"/>
      <c r="EGQ94" s="406" t="n"/>
      <c r="EGR94" s="406" t="n"/>
      <c r="EGS94" s="406" t="n"/>
      <c r="EGT94" s="406" t="n"/>
      <c r="EGU94" s="406" t="n"/>
      <c r="EGV94" s="406" t="n"/>
      <c r="EGW94" s="406" t="n"/>
      <c r="EGX94" s="406" t="n"/>
      <c r="EGY94" s="406" t="n"/>
      <c r="EGZ94" s="406" t="n"/>
      <c r="EHA94" s="406" t="n"/>
      <c r="EHB94" s="406" t="n"/>
      <c r="EHC94" s="406" t="n"/>
      <c r="EHD94" s="406" t="n"/>
      <c r="EHE94" s="406" t="n"/>
      <c r="EHF94" s="406" t="n"/>
      <c r="EHG94" s="406" t="n"/>
      <c r="EHH94" s="406" t="n"/>
      <c r="EHI94" s="406" t="n"/>
      <c r="EHJ94" s="406" t="n"/>
      <c r="EHK94" s="406" t="n"/>
      <c r="EHL94" s="406" t="n"/>
      <c r="EHM94" s="406" t="n"/>
      <c r="EHN94" s="406" t="n"/>
      <c r="EHO94" s="406" t="n"/>
      <c r="EHP94" s="406" t="n"/>
      <c r="EHQ94" s="406" t="n"/>
      <c r="EHR94" s="406" t="n"/>
      <c r="EHS94" s="406" t="n"/>
      <c r="EHT94" s="406" t="n"/>
      <c r="EHU94" s="406" t="n"/>
      <c r="EHV94" s="406" t="n"/>
      <c r="EHW94" s="406" t="n"/>
      <c r="EHX94" s="406" t="n"/>
      <c r="EHY94" s="406" t="n"/>
      <c r="EHZ94" s="406" t="n"/>
      <c r="EIA94" s="406" t="n"/>
      <c r="EIB94" s="406" t="n"/>
      <c r="EIC94" s="406" t="n"/>
      <c r="EID94" s="406" t="n"/>
      <c r="EIE94" s="406" t="n"/>
      <c r="EIF94" s="406" t="n"/>
      <c r="EIG94" s="406" t="n"/>
      <c r="EIH94" s="406" t="n"/>
      <c r="EII94" s="406" t="n"/>
      <c r="EIJ94" s="406" t="n"/>
      <c r="EIK94" s="406" t="n"/>
      <c r="EIL94" s="406" t="n"/>
      <c r="EIM94" s="406" t="n"/>
      <c r="EIN94" s="406" t="n"/>
      <c r="EIO94" s="406" t="n"/>
      <c r="EIP94" s="406" t="n"/>
      <c r="EIQ94" s="406" t="n"/>
      <c r="EIR94" s="406" t="n"/>
      <c r="EIS94" s="406" t="n"/>
      <c r="EIT94" s="406" t="n"/>
      <c r="EIU94" s="406" t="n"/>
      <c r="EIV94" s="406" t="n"/>
      <c r="EIW94" s="406" t="n"/>
      <c r="EIX94" s="406" t="n"/>
      <c r="EIY94" s="406" t="n"/>
      <c r="EIZ94" s="406" t="n"/>
      <c r="EJA94" s="406" t="n"/>
      <c r="EJB94" s="406" t="n"/>
      <c r="EJC94" s="406" t="n"/>
      <c r="EJD94" s="406" t="n"/>
      <c r="EJE94" s="406" t="n"/>
      <c r="EJF94" s="406" t="n"/>
      <c r="EJG94" s="406" t="n"/>
      <c r="EJH94" s="406" t="n"/>
      <c r="EJI94" s="406" t="n"/>
      <c r="EJJ94" s="406" t="n"/>
      <c r="EJK94" s="406" t="n"/>
      <c r="EJL94" s="406" t="n"/>
      <c r="EJM94" s="406" t="n"/>
      <c r="EJN94" s="406" t="n"/>
      <c r="EJO94" s="406" t="n"/>
      <c r="EJP94" s="406" t="n"/>
      <c r="EJQ94" s="406" t="n"/>
      <c r="EJR94" s="406" t="n"/>
      <c r="EJS94" s="406" t="n"/>
      <c r="EJT94" s="406" t="n"/>
      <c r="EJU94" s="406" t="n"/>
      <c r="EJV94" s="406" t="n"/>
      <c r="EJW94" s="406" t="n"/>
      <c r="EJX94" s="406" t="n"/>
      <c r="EJY94" s="406" t="n"/>
      <c r="EJZ94" s="406" t="n"/>
      <c r="EKA94" s="406" t="n"/>
      <c r="EKB94" s="406" t="n"/>
      <c r="EKC94" s="406" t="n"/>
      <c r="EKD94" s="406" t="n"/>
      <c r="EKE94" s="406" t="n"/>
      <c r="EKF94" s="406" t="n"/>
      <c r="EKG94" s="406" t="n"/>
      <c r="EKH94" s="406" t="n"/>
      <c r="EKI94" s="406" t="n"/>
      <c r="EKJ94" s="406" t="n"/>
      <c r="EKK94" s="406" t="n"/>
      <c r="EKL94" s="406" t="n"/>
      <c r="EKM94" s="406" t="n"/>
      <c r="EKN94" s="406" t="n"/>
      <c r="EKO94" s="406" t="n"/>
      <c r="EKP94" s="406" t="n"/>
      <c r="EKQ94" s="406" t="n"/>
      <c r="EKR94" s="406" t="n"/>
      <c r="EKS94" s="406" t="n"/>
      <c r="EKT94" s="406" t="n"/>
      <c r="EKU94" s="406" t="n"/>
      <c r="EKV94" s="406" t="n"/>
      <c r="EKW94" s="406" t="n"/>
      <c r="EKX94" s="406" t="n"/>
      <c r="EKY94" s="406" t="n"/>
      <c r="EKZ94" s="406" t="n"/>
      <c r="ELA94" s="406" t="n"/>
      <c r="ELB94" s="406" t="n"/>
      <c r="ELC94" s="406" t="n"/>
      <c r="ELD94" s="406" t="n"/>
      <c r="ELE94" s="406" t="n"/>
      <c r="ELF94" s="406" t="n"/>
      <c r="ELG94" s="406" t="n"/>
      <c r="ELH94" s="406" t="n"/>
      <c r="ELI94" s="406" t="n"/>
      <c r="ELJ94" s="406" t="n"/>
      <c r="ELK94" s="406" t="n"/>
      <c r="ELL94" s="406" t="n"/>
      <c r="ELM94" s="406" t="n"/>
      <c r="ELN94" s="406" t="n"/>
      <c r="ELO94" s="406" t="n"/>
      <c r="ELP94" s="406" t="n"/>
      <c r="ELQ94" s="406" t="n"/>
      <c r="ELR94" s="406" t="n"/>
      <c r="ELS94" s="406" t="n"/>
      <c r="ELT94" s="406" t="n"/>
      <c r="ELU94" s="406" t="n"/>
      <c r="ELV94" s="406" t="n"/>
      <c r="ELW94" s="406" t="n"/>
      <c r="ELX94" s="406" t="n"/>
      <c r="ELY94" s="406" t="n"/>
      <c r="ELZ94" s="406" t="n"/>
      <c r="EMA94" s="406" t="n"/>
      <c r="EMB94" s="406" t="n"/>
      <c r="EMC94" s="406" t="n"/>
      <c r="EMD94" s="406" t="n"/>
      <c r="EME94" s="406" t="n"/>
      <c r="EMF94" s="406" t="n"/>
      <c r="EMG94" s="406" t="n"/>
      <c r="EMH94" s="406" t="n"/>
      <c r="EMI94" s="406" t="n"/>
      <c r="EMJ94" s="406" t="n"/>
      <c r="EMK94" s="406" t="n"/>
      <c r="EML94" s="406" t="n"/>
      <c r="EMM94" s="406" t="n"/>
      <c r="EMN94" s="406" t="n"/>
      <c r="EMO94" s="406" t="n"/>
      <c r="EMP94" s="406" t="n"/>
      <c r="EMQ94" s="406" t="n"/>
      <c r="EMR94" s="406" t="n"/>
      <c r="EMS94" s="406" t="n"/>
      <c r="EMT94" s="406" t="n"/>
      <c r="EMU94" s="406" t="n"/>
      <c r="EMV94" s="406" t="n"/>
      <c r="EMW94" s="406" t="n"/>
      <c r="EMX94" s="406" t="n"/>
      <c r="EMY94" s="406" t="n"/>
      <c r="EMZ94" s="406" t="n"/>
      <c r="ENA94" s="406" t="n"/>
      <c r="ENB94" s="406" t="n"/>
      <c r="ENC94" s="406" t="n"/>
      <c r="END94" s="406" t="n"/>
      <c r="ENE94" s="406" t="n"/>
      <c r="ENF94" s="406" t="n"/>
      <c r="ENG94" s="406" t="n"/>
      <c r="ENH94" s="406" t="n"/>
      <c r="ENI94" s="406" t="n"/>
      <c r="ENJ94" s="406" t="n"/>
      <c r="ENK94" s="406" t="n"/>
      <c r="ENL94" s="406" t="n"/>
      <c r="ENM94" s="406" t="n"/>
      <c r="ENN94" s="406" t="n"/>
      <c r="ENO94" s="406" t="n"/>
      <c r="ENP94" s="406" t="n"/>
      <c r="ENQ94" s="406" t="n"/>
      <c r="ENR94" s="406" t="n"/>
      <c r="ENS94" s="406" t="n"/>
      <c r="ENT94" s="406" t="n"/>
      <c r="ENU94" s="406" t="n"/>
      <c r="ENV94" s="406" t="n"/>
      <c r="ENW94" s="406" t="n"/>
      <c r="ENX94" s="406" t="n"/>
      <c r="ENY94" s="406" t="n"/>
      <c r="ENZ94" s="406" t="n"/>
      <c r="EOA94" s="406" t="n"/>
      <c r="EOB94" s="406" t="n"/>
      <c r="EOC94" s="406" t="n"/>
      <c r="EOD94" s="406" t="n"/>
      <c r="EOE94" s="406" t="n"/>
      <c r="EOF94" s="406" t="n"/>
      <c r="EOG94" s="406" t="n"/>
      <c r="EOH94" s="406" t="n"/>
      <c r="EOI94" s="406" t="n"/>
      <c r="EOJ94" s="406" t="n"/>
      <c r="EOK94" s="406" t="n"/>
      <c r="EOL94" s="406" t="n"/>
      <c r="EOM94" s="406" t="n"/>
      <c r="EON94" s="406" t="n"/>
      <c r="EOO94" s="406" t="n"/>
      <c r="EOP94" s="406" t="n"/>
      <c r="EOQ94" s="406" t="n"/>
      <c r="EOR94" s="406" t="n"/>
      <c r="EOS94" s="406" t="n"/>
      <c r="EOT94" s="406" t="n"/>
      <c r="EOU94" s="406" t="n"/>
      <c r="EOV94" s="406" t="n"/>
      <c r="EOW94" s="406" t="n"/>
      <c r="EOX94" s="406" t="n"/>
      <c r="EOY94" s="406" t="n"/>
      <c r="EOZ94" s="406" t="n"/>
      <c r="EPA94" s="406" t="n"/>
      <c r="EPB94" s="406" t="n"/>
      <c r="EPC94" s="406" t="n"/>
      <c r="EPD94" s="406" t="n"/>
      <c r="EPE94" s="406" t="n"/>
      <c r="EPF94" s="406" t="n"/>
      <c r="EPG94" s="406" t="n"/>
      <c r="EPH94" s="406" t="n"/>
      <c r="EPI94" s="406" t="n"/>
      <c r="EPJ94" s="406" t="n"/>
      <c r="EPK94" s="406" t="n"/>
      <c r="EPL94" s="406" t="n"/>
      <c r="EPM94" s="406" t="n"/>
      <c r="EPN94" s="406" t="n"/>
      <c r="EPO94" s="406" t="n"/>
      <c r="EPP94" s="406" t="n"/>
      <c r="EPQ94" s="406" t="n"/>
      <c r="EPR94" s="406" t="n"/>
      <c r="EPS94" s="406" t="n"/>
      <c r="EPT94" s="406" t="n"/>
      <c r="EPU94" s="406" t="n"/>
      <c r="EPV94" s="406" t="n"/>
      <c r="EPW94" s="406" t="n"/>
      <c r="EPX94" s="406" t="n"/>
      <c r="EPY94" s="406" t="n"/>
      <c r="EPZ94" s="406" t="n"/>
      <c r="EQA94" s="406" t="n"/>
      <c r="EQB94" s="406" t="n"/>
      <c r="EQC94" s="406" t="n"/>
      <c r="EQD94" s="406" t="n"/>
      <c r="EQE94" s="406" t="n"/>
      <c r="EQF94" s="406" t="n"/>
      <c r="EQG94" s="406" t="n"/>
      <c r="EQH94" s="406" t="n"/>
      <c r="EQI94" s="406" t="n"/>
      <c r="EQJ94" s="406" t="n"/>
      <c r="EQK94" s="406" t="n"/>
      <c r="EQL94" s="406" t="n"/>
      <c r="EQM94" s="406" t="n"/>
      <c r="EQN94" s="406" t="n"/>
      <c r="EQO94" s="406" t="n"/>
      <c r="EQP94" s="406" t="n"/>
      <c r="EQQ94" s="406" t="n"/>
      <c r="EQR94" s="406" t="n"/>
      <c r="EQS94" s="406" t="n"/>
      <c r="EQT94" s="406" t="n"/>
      <c r="EQU94" s="406" t="n"/>
      <c r="EQV94" s="406" t="n"/>
      <c r="EQW94" s="406" t="n"/>
      <c r="EQX94" s="406" t="n"/>
      <c r="EQY94" s="406" t="n"/>
      <c r="EQZ94" s="406" t="n"/>
      <c r="ERA94" s="406" t="n"/>
      <c r="ERB94" s="406" t="n"/>
      <c r="ERC94" s="406" t="n"/>
      <c r="ERD94" s="406" t="n"/>
      <c r="ERE94" s="406" t="n"/>
      <c r="ERF94" s="406" t="n"/>
      <c r="ERG94" s="406" t="n"/>
      <c r="ERH94" s="406" t="n"/>
      <c r="ERI94" s="406" t="n"/>
      <c r="ERJ94" s="406" t="n"/>
      <c r="ERK94" s="406" t="n"/>
      <c r="ERL94" s="406" t="n"/>
      <c r="ERM94" s="406" t="n"/>
      <c r="ERN94" s="406" t="n"/>
      <c r="ERO94" s="406" t="n"/>
      <c r="ERP94" s="406" t="n"/>
      <c r="ERQ94" s="406" t="n"/>
      <c r="ERR94" s="406" t="n"/>
      <c r="ERS94" s="406" t="n"/>
      <c r="ERT94" s="406" t="n"/>
      <c r="ERU94" s="406" t="n"/>
      <c r="ERV94" s="406" t="n"/>
      <c r="ERW94" s="406" t="n"/>
      <c r="ERX94" s="406" t="n"/>
      <c r="ERY94" s="406" t="n"/>
      <c r="ERZ94" s="406" t="n"/>
      <c r="ESA94" s="406" t="n"/>
      <c r="ESB94" s="406" t="n"/>
      <c r="ESC94" s="406" t="n"/>
      <c r="ESD94" s="406" t="n"/>
      <c r="ESE94" s="406" t="n"/>
      <c r="ESF94" s="406" t="n"/>
      <c r="ESG94" s="406" t="n"/>
      <c r="ESH94" s="406" t="n"/>
      <c r="ESI94" s="406" t="n"/>
      <c r="ESJ94" s="406" t="n"/>
      <c r="ESK94" s="406" t="n"/>
      <c r="ESL94" s="406" t="n"/>
      <c r="ESM94" s="406" t="n"/>
      <c r="ESN94" s="406" t="n"/>
      <c r="ESO94" s="406" t="n"/>
      <c r="ESP94" s="406" t="n"/>
      <c r="ESQ94" s="406" t="n"/>
      <c r="ESR94" s="406" t="n"/>
      <c r="ESS94" s="406" t="n"/>
      <c r="EST94" s="406" t="n"/>
      <c r="ESU94" s="406" t="n"/>
      <c r="ESV94" s="406" t="n"/>
      <c r="ESW94" s="406" t="n"/>
      <c r="ESX94" s="406" t="n"/>
      <c r="ESY94" s="406" t="n"/>
      <c r="ESZ94" s="406" t="n"/>
      <c r="ETA94" s="406" t="n"/>
      <c r="ETB94" s="406" t="n"/>
      <c r="ETC94" s="406" t="n"/>
      <c r="ETD94" s="406" t="n"/>
      <c r="ETE94" s="406" t="n"/>
      <c r="ETF94" s="406" t="n"/>
      <c r="ETG94" s="406" t="n"/>
      <c r="ETH94" s="406" t="n"/>
      <c r="ETI94" s="406" t="n"/>
      <c r="ETJ94" s="406" t="n"/>
      <c r="ETK94" s="406" t="n"/>
      <c r="ETL94" s="406" t="n"/>
      <c r="ETM94" s="406" t="n"/>
      <c r="ETN94" s="406" t="n"/>
      <c r="ETO94" s="406" t="n"/>
      <c r="ETP94" s="406" t="n"/>
      <c r="ETQ94" s="406" t="n"/>
      <c r="ETR94" s="406" t="n"/>
      <c r="ETS94" s="406" t="n"/>
      <c r="ETT94" s="406" t="n"/>
      <c r="ETU94" s="406" t="n"/>
      <c r="ETV94" s="406" t="n"/>
      <c r="ETW94" s="406" t="n"/>
      <c r="ETX94" s="406" t="n"/>
      <c r="ETY94" s="406" t="n"/>
      <c r="ETZ94" s="406" t="n"/>
      <c r="EUA94" s="406" t="n"/>
      <c r="EUB94" s="406" t="n"/>
      <c r="EUC94" s="406" t="n"/>
      <c r="EUD94" s="406" t="n"/>
      <c r="EUE94" s="406" t="n"/>
      <c r="EUF94" s="406" t="n"/>
      <c r="EUG94" s="406" t="n"/>
      <c r="EUH94" s="406" t="n"/>
      <c r="EUI94" s="406" t="n"/>
      <c r="EUJ94" s="406" t="n"/>
      <c r="EUK94" s="406" t="n"/>
      <c r="EUL94" s="406" t="n"/>
      <c r="EUM94" s="406" t="n"/>
      <c r="EUN94" s="406" t="n"/>
      <c r="EUO94" s="406" t="n"/>
      <c r="EUP94" s="406" t="n"/>
      <c r="EUQ94" s="406" t="n"/>
      <c r="EUR94" s="406" t="n"/>
      <c r="EUS94" s="406" t="n"/>
      <c r="EUT94" s="406" t="n"/>
      <c r="EUU94" s="406" t="n"/>
      <c r="EUV94" s="406" t="n"/>
      <c r="EUW94" s="406" t="n"/>
      <c r="EUX94" s="406" t="n"/>
      <c r="EUY94" s="406" t="n"/>
      <c r="EUZ94" s="406" t="n"/>
      <c r="EVA94" s="406" t="n"/>
      <c r="EVB94" s="406" t="n"/>
      <c r="EVC94" s="406" t="n"/>
      <c r="EVD94" s="406" t="n"/>
      <c r="EVE94" s="406" t="n"/>
      <c r="EVF94" s="406" t="n"/>
      <c r="EVG94" s="406" t="n"/>
      <c r="EVH94" s="406" t="n"/>
      <c r="EVI94" s="406" t="n"/>
      <c r="EVJ94" s="406" t="n"/>
      <c r="EVK94" s="406" t="n"/>
      <c r="EVL94" s="406" t="n"/>
      <c r="EVM94" s="406" t="n"/>
      <c r="EVN94" s="406" t="n"/>
      <c r="EVO94" s="406" t="n"/>
      <c r="EVP94" s="406" t="n"/>
      <c r="EVQ94" s="406" t="n"/>
      <c r="EVR94" s="406" t="n"/>
      <c r="EVS94" s="406" t="n"/>
      <c r="EVT94" s="406" t="n"/>
      <c r="EVU94" s="406" t="n"/>
      <c r="EVV94" s="406" t="n"/>
      <c r="EVW94" s="406" t="n"/>
      <c r="EVX94" s="406" t="n"/>
      <c r="EVY94" s="406" t="n"/>
      <c r="EVZ94" s="406" t="n"/>
      <c r="EWA94" s="406" t="n"/>
      <c r="EWB94" s="406" t="n"/>
      <c r="EWC94" s="406" t="n"/>
      <c r="EWD94" s="406" t="n"/>
      <c r="EWE94" s="406" t="n"/>
      <c r="EWF94" s="406" t="n"/>
      <c r="EWG94" s="406" t="n"/>
      <c r="EWH94" s="406" t="n"/>
      <c r="EWI94" s="406" t="n"/>
      <c r="EWJ94" s="406" t="n"/>
      <c r="EWK94" s="406" t="n"/>
      <c r="EWL94" s="406" t="n"/>
      <c r="EWM94" s="406" t="n"/>
      <c r="EWN94" s="406" t="n"/>
      <c r="EWO94" s="406" t="n"/>
      <c r="EWP94" s="406" t="n"/>
      <c r="EWQ94" s="406" t="n"/>
      <c r="EWR94" s="406" t="n"/>
      <c r="EWS94" s="406" t="n"/>
      <c r="EWT94" s="406" t="n"/>
      <c r="EWU94" s="406" t="n"/>
      <c r="EWV94" s="406" t="n"/>
      <c r="EWW94" s="406" t="n"/>
      <c r="EWX94" s="406" t="n"/>
      <c r="EWY94" s="406" t="n"/>
      <c r="EWZ94" s="406" t="n"/>
      <c r="EXA94" s="406" t="n"/>
      <c r="EXB94" s="406" t="n"/>
      <c r="EXC94" s="406" t="n"/>
      <c r="EXD94" s="406" t="n"/>
      <c r="EXE94" s="406" t="n"/>
      <c r="EXF94" s="406" t="n"/>
      <c r="EXG94" s="406" t="n"/>
      <c r="EXH94" s="406" t="n"/>
      <c r="EXI94" s="406" t="n"/>
      <c r="EXJ94" s="406" t="n"/>
      <c r="EXK94" s="406" t="n"/>
      <c r="EXL94" s="406" t="n"/>
      <c r="EXM94" s="406" t="n"/>
      <c r="EXN94" s="406" t="n"/>
      <c r="EXO94" s="406" t="n"/>
      <c r="EXP94" s="406" t="n"/>
      <c r="EXQ94" s="406" t="n"/>
      <c r="EXR94" s="406" t="n"/>
      <c r="EXS94" s="406" t="n"/>
      <c r="EXT94" s="406" t="n"/>
      <c r="EXU94" s="406" t="n"/>
      <c r="EXV94" s="406" t="n"/>
      <c r="EXW94" s="406" t="n"/>
      <c r="EXX94" s="406" t="n"/>
      <c r="EXY94" s="406" t="n"/>
      <c r="EXZ94" s="406" t="n"/>
      <c r="EYA94" s="406" t="n"/>
      <c r="EYB94" s="406" t="n"/>
      <c r="EYC94" s="406" t="n"/>
      <c r="EYD94" s="406" t="n"/>
      <c r="EYE94" s="406" t="n"/>
      <c r="EYF94" s="406" t="n"/>
      <c r="EYG94" s="406" t="n"/>
      <c r="EYH94" s="406" t="n"/>
      <c r="EYI94" s="406" t="n"/>
      <c r="EYJ94" s="406" t="n"/>
      <c r="EYK94" s="406" t="n"/>
      <c r="EYL94" s="406" t="n"/>
      <c r="EYM94" s="406" t="n"/>
      <c r="EYN94" s="406" t="n"/>
      <c r="EYO94" s="406" t="n"/>
      <c r="EYP94" s="406" t="n"/>
      <c r="EYQ94" s="406" t="n"/>
      <c r="EYR94" s="406" t="n"/>
      <c r="EYS94" s="406" t="n"/>
      <c r="EYT94" s="406" t="n"/>
      <c r="EYU94" s="406" t="n"/>
      <c r="EYV94" s="406" t="n"/>
      <c r="EYW94" s="406" t="n"/>
      <c r="EYX94" s="406" t="n"/>
      <c r="EYY94" s="406" t="n"/>
      <c r="EYZ94" s="406" t="n"/>
      <c r="EZA94" s="406" t="n"/>
      <c r="EZB94" s="406" t="n"/>
      <c r="EZC94" s="406" t="n"/>
      <c r="EZD94" s="406" t="n"/>
      <c r="EZE94" s="406" t="n"/>
      <c r="EZF94" s="406" t="n"/>
      <c r="EZG94" s="406" t="n"/>
      <c r="EZH94" s="406" t="n"/>
      <c r="EZI94" s="406" t="n"/>
      <c r="EZJ94" s="406" t="n"/>
      <c r="EZK94" s="406" t="n"/>
      <c r="EZL94" s="406" t="n"/>
      <c r="EZM94" s="406" t="n"/>
      <c r="EZN94" s="406" t="n"/>
      <c r="EZO94" s="406" t="n"/>
      <c r="EZP94" s="406" t="n"/>
      <c r="EZQ94" s="406" t="n"/>
      <c r="EZR94" s="406" t="n"/>
      <c r="EZS94" s="406" t="n"/>
      <c r="EZT94" s="406" t="n"/>
      <c r="EZU94" s="406" t="n"/>
      <c r="EZV94" s="406" t="n"/>
      <c r="EZW94" s="406" t="n"/>
      <c r="EZX94" s="406" t="n"/>
      <c r="EZY94" s="406" t="n"/>
      <c r="EZZ94" s="406" t="n"/>
      <c r="FAA94" s="406" t="n"/>
      <c r="FAB94" s="406" t="n"/>
      <c r="FAC94" s="406" t="n"/>
      <c r="FAD94" s="406" t="n"/>
      <c r="FAE94" s="406" t="n"/>
      <c r="FAF94" s="406" t="n"/>
      <c r="FAG94" s="406" t="n"/>
      <c r="FAH94" s="406" t="n"/>
      <c r="FAI94" s="406" t="n"/>
      <c r="FAJ94" s="406" t="n"/>
      <c r="FAK94" s="406" t="n"/>
      <c r="FAL94" s="406" t="n"/>
      <c r="FAM94" s="406" t="n"/>
      <c r="FAN94" s="406" t="n"/>
      <c r="FAO94" s="406" t="n"/>
      <c r="FAP94" s="406" t="n"/>
      <c r="FAQ94" s="406" t="n"/>
      <c r="FAR94" s="406" t="n"/>
      <c r="FAS94" s="406" t="n"/>
      <c r="FAT94" s="406" t="n"/>
      <c r="FAU94" s="406" t="n"/>
      <c r="FAV94" s="406" t="n"/>
      <c r="FAW94" s="406" t="n"/>
      <c r="FAX94" s="406" t="n"/>
      <c r="FAY94" s="406" t="n"/>
      <c r="FAZ94" s="406" t="n"/>
      <c r="FBA94" s="406" t="n"/>
      <c r="FBB94" s="406" t="n"/>
      <c r="FBC94" s="406" t="n"/>
      <c r="FBD94" s="406" t="n"/>
      <c r="FBE94" s="406" t="n"/>
      <c r="FBF94" s="406" t="n"/>
      <c r="FBG94" s="406" t="n"/>
      <c r="FBH94" s="406" t="n"/>
      <c r="FBI94" s="406" t="n"/>
      <c r="FBJ94" s="406" t="n"/>
      <c r="FBK94" s="406" t="n"/>
      <c r="FBL94" s="406" t="n"/>
      <c r="FBM94" s="406" t="n"/>
      <c r="FBN94" s="406" t="n"/>
      <c r="FBO94" s="406" t="n"/>
      <c r="FBP94" s="406" t="n"/>
      <c r="FBQ94" s="406" t="n"/>
      <c r="FBR94" s="406" t="n"/>
      <c r="FBS94" s="406" t="n"/>
      <c r="FBT94" s="406" t="n"/>
      <c r="FBU94" s="406" t="n"/>
      <c r="FBV94" s="406" t="n"/>
      <c r="FBW94" s="406" t="n"/>
      <c r="FBX94" s="406" t="n"/>
      <c r="FBY94" s="406" t="n"/>
      <c r="FBZ94" s="406" t="n"/>
      <c r="FCA94" s="406" t="n"/>
      <c r="FCB94" s="406" t="n"/>
      <c r="FCC94" s="406" t="n"/>
      <c r="FCD94" s="406" t="n"/>
      <c r="FCE94" s="406" t="n"/>
      <c r="FCF94" s="406" t="n"/>
      <c r="FCG94" s="406" t="n"/>
      <c r="FCH94" s="406" t="n"/>
      <c r="FCI94" s="406" t="n"/>
      <c r="FCJ94" s="406" t="n"/>
      <c r="FCK94" s="406" t="n"/>
      <c r="FCL94" s="406" t="n"/>
      <c r="FCM94" s="406" t="n"/>
      <c r="FCN94" s="406" t="n"/>
      <c r="FCO94" s="406" t="n"/>
      <c r="FCP94" s="406" t="n"/>
      <c r="FCQ94" s="406" t="n"/>
      <c r="FCR94" s="406" t="n"/>
      <c r="FCS94" s="406" t="n"/>
      <c r="FCT94" s="406" t="n"/>
      <c r="FCU94" s="406" t="n"/>
      <c r="FCV94" s="406" t="n"/>
      <c r="FCW94" s="406" t="n"/>
      <c r="FCX94" s="406" t="n"/>
      <c r="FCY94" s="406" t="n"/>
      <c r="FCZ94" s="406" t="n"/>
      <c r="FDA94" s="406" t="n"/>
      <c r="FDB94" s="406" t="n"/>
      <c r="FDC94" s="406" t="n"/>
      <c r="FDD94" s="406" t="n"/>
      <c r="FDE94" s="406" t="n"/>
      <c r="FDF94" s="406" t="n"/>
      <c r="FDG94" s="406" t="n"/>
      <c r="FDH94" s="406" t="n"/>
      <c r="FDI94" s="406" t="n"/>
      <c r="FDJ94" s="406" t="n"/>
      <c r="FDK94" s="406" t="n"/>
      <c r="FDL94" s="406" t="n"/>
      <c r="FDM94" s="406" t="n"/>
      <c r="FDN94" s="406" t="n"/>
      <c r="FDO94" s="406" t="n"/>
      <c r="FDP94" s="406" t="n"/>
      <c r="FDQ94" s="406" t="n"/>
      <c r="FDR94" s="406" t="n"/>
      <c r="FDS94" s="406" t="n"/>
      <c r="FDT94" s="406" t="n"/>
      <c r="FDU94" s="406" t="n"/>
      <c r="FDV94" s="406" t="n"/>
      <c r="FDW94" s="406" t="n"/>
      <c r="FDX94" s="406" t="n"/>
      <c r="FDY94" s="406" t="n"/>
      <c r="FDZ94" s="406" t="n"/>
      <c r="FEA94" s="406" t="n"/>
      <c r="FEB94" s="406" t="n"/>
      <c r="FEC94" s="406" t="n"/>
      <c r="FED94" s="406" t="n"/>
      <c r="FEE94" s="406" t="n"/>
      <c r="FEF94" s="406" t="n"/>
      <c r="FEG94" s="406" t="n"/>
      <c r="FEH94" s="406" t="n"/>
      <c r="FEI94" s="406" t="n"/>
      <c r="FEJ94" s="406" t="n"/>
      <c r="FEK94" s="406" t="n"/>
      <c r="FEL94" s="406" t="n"/>
      <c r="FEM94" s="406" t="n"/>
      <c r="FEN94" s="406" t="n"/>
      <c r="FEO94" s="406" t="n"/>
      <c r="FEP94" s="406" t="n"/>
      <c r="FEQ94" s="406" t="n"/>
      <c r="FER94" s="406" t="n"/>
      <c r="FES94" s="406" t="n"/>
      <c r="FET94" s="406" t="n"/>
      <c r="FEU94" s="406" t="n"/>
      <c r="FEV94" s="406" t="n"/>
      <c r="FEW94" s="406" t="n"/>
      <c r="FEX94" s="406" t="n"/>
      <c r="FEY94" s="406" t="n"/>
      <c r="FEZ94" s="406" t="n"/>
      <c r="FFA94" s="406" t="n"/>
      <c r="FFB94" s="406" t="n"/>
      <c r="FFC94" s="406" t="n"/>
      <c r="FFD94" s="406" t="n"/>
      <c r="FFE94" s="406" t="n"/>
      <c r="FFF94" s="406" t="n"/>
      <c r="FFG94" s="406" t="n"/>
      <c r="FFH94" s="406" t="n"/>
      <c r="FFI94" s="406" t="n"/>
      <c r="FFJ94" s="406" t="n"/>
      <c r="FFK94" s="406" t="n"/>
      <c r="FFL94" s="406" t="n"/>
      <c r="FFM94" s="406" t="n"/>
      <c r="FFN94" s="406" t="n"/>
      <c r="FFO94" s="406" t="n"/>
      <c r="FFP94" s="406" t="n"/>
      <c r="FFQ94" s="406" t="n"/>
      <c r="FFR94" s="406" t="n"/>
      <c r="FFS94" s="406" t="n"/>
      <c r="FFT94" s="406" t="n"/>
      <c r="FFU94" s="406" t="n"/>
      <c r="FFV94" s="406" t="n"/>
      <c r="FFW94" s="406" t="n"/>
      <c r="FFX94" s="406" t="n"/>
      <c r="FFY94" s="406" t="n"/>
      <c r="FFZ94" s="406" t="n"/>
      <c r="FGA94" s="406" t="n"/>
      <c r="FGB94" s="406" t="n"/>
      <c r="FGC94" s="406" t="n"/>
      <c r="FGD94" s="406" t="n"/>
      <c r="FGE94" s="406" t="n"/>
      <c r="FGF94" s="406" t="n"/>
      <c r="FGG94" s="406" t="n"/>
      <c r="FGH94" s="406" t="n"/>
      <c r="FGI94" s="406" t="n"/>
      <c r="FGJ94" s="406" t="n"/>
      <c r="FGK94" s="406" t="n"/>
      <c r="FGL94" s="406" t="n"/>
      <c r="FGM94" s="406" t="n"/>
      <c r="FGN94" s="406" t="n"/>
      <c r="FGO94" s="406" t="n"/>
      <c r="FGP94" s="406" t="n"/>
      <c r="FGQ94" s="406" t="n"/>
      <c r="FGR94" s="406" t="n"/>
      <c r="FGS94" s="406" t="n"/>
      <c r="FGT94" s="406" t="n"/>
      <c r="FGU94" s="406" t="n"/>
      <c r="FGV94" s="406" t="n"/>
      <c r="FGW94" s="406" t="n"/>
      <c r="FGX94" s="406" t="n"/>
      <c r="FGY94" s="406" t="n"/>
      <c r="FGZ94" s="406" t="n"/>
      <c r="FHA94" s="406" t="n"/>
      <c r="FHB94" s="406" t="n"/>
      <c r="FHC94" s="406" t="n"/>
      <c r="FHD94" s="406" t="n"/>
      <c r="FHE94" s="406" t="n"/>
      <c r="FHF94" s="406" t="n"/>
      <c r="FHG94" s="406" t="n"/>
      <c r="FHH94" s="406" t="n"/>
      <c r="FHI94" s="406" t="n"/>
      <c r="FHJ94" s="406" t="n"/>
      <c r="FHK94" s="406" t="n"/>
      <c r="FHL94" s="406" t="n"/>
      <c r="FHM94" s="406" t="n"/>
      <c r="FHN94" s="406" t="n"/>
      <c r="FHO94" s="406" t="n"/>
      <c r="FHP94" s="406" t="n"/>
      <c r="FHQ94" s="406" t="n"/>
      <c r="FHR94" s="406" t="n"/>
      <c r="FHS94" s="406" t="n"/>
      <c r="FHT94" s="406" t="n"/>
      <c r="FHU94" s="406" t="n"/>
      <c r="FHV94" s="406" t="n"/>
      <c r="FHW94" s="406" t="n"/>
      <c r="FHX94" s="406" t="n"/>
      <c r="FHY94" s="406" t="n"/>
      <c r="FHZ94" s="406" t="n"/>
      <c r="FIA94" s="406" t="n"/>
      <c r="FIB94" s="406" t="n"/>
      <c r="FIC94" s="406" t="n"/>
      <c r="FID94" s="406" t="n"/>
      <c r="FIE94" s="406" t="n"/>
      <c r="FIF94" s="406" t="n"/>
      <c r="FIG94" s="406" t="n"/>
      <c r="FIH94" s="406" t="n"/>
      <c r="FII94" s="406" t="n"/>
      <c r="FIJ94" s="406" t="n"/>
      <c r="FIK94" s="406" t="n"/>
      <c r="FIL94" s="406" t="n"/>
      <c r="FIM94" s="406" t="n"/>
      <c r="FIN94" s="406" t="n"/>
      <c r="FIO94" s="406" t="n"/>
      <c r="FIP94" s="406" t="n"/>
      <c r="FIQ94" s="406" t="n"/>
      <c r="FIR94" s="406" t="n"/>
      <c r="FIS94" s="406" t="n"/>
      <c r="FIT94" s="406" t="n"/>
      <c r="FIU94" s="406" t="n"/>
      <c r="FIV94" s="406" t="n"/>
      <c r="FIW94" s="406" t="n"/>
      <c r="FIX94" s="406" t="n"/>
      <c r="FIY94" s="406" t="n"/>
      <c r="FIZ94" s="406" t="n"/>
      <c r="FJA94" s="406" t="n"/>
      <c r="FJB94" s="406" t="n"/>
      <c r="FJC94" s="406" t="n"/>
      <c r="FJD94" s="406" t="n"/>
      <c r="FJE94" s="406" t="n"/>
      <c r="FJF94" s="406" t="n"/>
      <c r="FJG94" s="406" t="n"/>
      <c r="FJH94" s="406" t="n"/>
      <c r="FJI94" s="406" t="n"/>
      <c r="FJJ94" s="406" t="n"/>
      <c r="FJK94" s="406" t="n"/>
      <c r="FJL94" s="406" t="n"/>
      <c r="FJM94" s="406" t="n"/>
      <c r="FJN94" s="406" t="n"/>
      <c r="FJO94" s="406" t="n"/>
      <c r="FJP94" s="406" t="n"/>
      <c r="FJQ94" s="406" t="n"/>
      <c r="FJR94" s="406" t="n"/>
      <c r="FJS94" s="406" t="n"/>
      <c r="FJT94" s="406" t="n"/>
      <c r="FJU94" s="406" t="n"/>
      <c r="FJV94" s="406" t="n"/>
      <c r="FJW94" s="406" t="n"/>
      <c r="FJX94" s="406" t="n"/>
      <c r="FJY94" s="406" t="n"/>
      <c r="FJZ94" s="406" t="n"/>
      <c r="FKA94" s="406" t="n"/>
      <c r="FKB94" s="406" t="n"/>
      <c r="FKC94" s="406" t="n"/>
      <c r="FKD94" s="406" t="n"/>
      <c r="FKE94" s="406" t="n"/>
      <c r="FKF94" s="406" t="n"/>
      <c r="FKG94" s="406" t="n"/>
      <c r="FKH94" s="406" t="n"/>
      <c r="FKI94" s="406" t="n"/>
      <c r="FKJ94" s="406" t="n"/>
      <c r="FKK94" s="406" t="n"/>
      <c r="FKL94" s="406" t="n"/>
      <c r="FKM94" s="406" t="n"/>
      <c r="FKN94" s="406" t="n"/>
      <c r="FKO94" s="406" t="n"/>
      <c r="FKP94" s="406" t="n"/>
      <c r="FKQ94" s="406" t="n"/>
      <c r="FKR94" s="406" t="n"/>
      <c r="FKS94" s="406" t="n"/>
      <c r="FKT94" s="406" t="n"/>
      <c r="FKU94" s="406" t="n"/>
      <c r="FKV94" s="406" t="n"/>
      <c r="FKW94" s="406" t="n"/>
      <c r="FKX94" s="406" t="n"/>
      <c r="FKY94" s="406" t="n"/>
      <c r="FKZ94" s="406" t="n"/>
      <c r="FLA94" s="406" t="n"/>
      <c r="FLB94" s="406" t="n"/>
      <c r="FLC94" s="406" t="n"/>
      <c r="FLD94" s="406" t="n"/>
      <c r="FLE94" s="406" t="n"/>
      <c r="FLF94" s="406" t="n"/>
      <c r="FLG94" s="406" t="n"/>
      <c r="FLH94" s="406" t="n"/>
      <c r="FLI94" s="406" t="n"/>
      <c r="FLJ94" s="406" t="n"/>
      <c r="FLK94" s="406" t="n"/>
      <c r="FLL94" s="406" t="n"/>
      <c r="FLM94" s="406" t="n"/>
      <c r="FLN94" s="406" t="n"/>
      <c r="FLO94" s="406" t="n"/>
      <c r="FLP94" s="406" t="n"/>
      <c r="FLQ94" s="406" t="n"/>
      <c r="FLR94" s="406" t="n"/>
      <c r="FLS94" s="406" t="n"/>
      <c r="FLT94" s="406" t="n"/>
      <c r="FLU94" s="406" t="n"/>
      <c r="FLV94" s="406" t="n"/>
      <c r="FLW94" s="406" t="n"/>
      <c r="FLX94" s="406" t="n"/>
      <c r="FLY94" s="406" t="n"/>
      <c r="FLZ94" s="406" t="n"/>
      <c r="FMA94" s="406" t="n"/>
      <c r="FMB94" s="406" t="n"/>
      <c r="FMC94" s="406" t="n"/>
      <c r="FMD94" s="406" t="n"/>
      <c r="FME94" s="406" t="n"/>
      <c r="FMF94" s="406" t="n"/>
      <c r="FMG94" s="406" t="n"/>
      <c r="FMH94" s="406" t="n"/>
      <c r="FMI94" s="406" t="n"/>
      <c r="FMJ94" s="406" t="n"/>
      <c r="FMK94" s="406" t="n"/>
      <c r="FML94" s="406" t="n"/>
      <c r="FMM94" s="406" t="n"/>
      <c r="FMN94" s="406" t="n"/>
      <c r="FMO94" s="406" t="n"/>
      <c r="FMP94" s="406" t="n"/>
      <c r="FMQ94" s="406" t="n"/>
      <c r="FMR94" s="406" t="n"/>
      <c r="FMS94" s="406" t="n"/>
      <c r="FMT94" s="406" t="n"/>
      <c r="FMU94" s="406" t="n"/>
      <c r="FMV94" s="406" t="n"/>
      <c r="FMW94" s="406" t="n"/>
      <c r="FMX94" s="406" t="n"/>
      <c r="FMY94" s="406" t="n"/>
      <c r="FMZ94" s="406" t="n"/>
      <c r="FNA94" s="406" t="n"/>
      <c r="FNB94" s="406" t="n"/>
      <c r="FNC94" s="406" t="n"/>
      <c r="FND94" s="406" t="n"/>
      <c r="FNE94" s="406" t="n"/>
      <c r="FNF94" s="406" t="n"/>
      <c r="FNG94" s="406" t="n"/>
      <c r="FNH94" s="406" t="n"/>
      <c r="FNI94" s="406" t="n"/>
      <c r="FNJ94" s="406" t="n"/>
      <c r="FNK94" s="406" t="n"/>
      <c r="FNL94" s="406" t="n"/>
      <c r="FNM94" s="406" t="n"/>
      <c r="FNN94" s="406" t="n"/>
      <c r="FNO94" s="406" t="n"/>
      <c r="FNP94" s="406" t="n"/>
      <c r="FNQ94" s="406" t="n"/>
      <c r="FNR94" s="406" t="n"/>
      <c r="FNS94" s="406" t="n"/>
      <c r="FNT94" s="406" t="n"/>
      <c r="FNU94" s="406" t="n"/>
      <c r="FNV94" s="406" t="n"/>
      <c r="FNW94" s="406" t="n"/>
      <c r="FNX94" s="406" t="n"/>
      <c r="FNY94" s="406" t="n"/>
      <c r="FNZ94" s="406" t="n"/>
      <c r="FOA94" s="406" t="n"/>
      <c r="FOB94" s="406" t="n"/>
      <c r="FOC94" s="406" t="n"/>
      <c r="FOD94" s="406" t="n"/>
      <c r="FOE94" s="406" t="n"/>
      <c r="FOF94" s="406" t="n"/>
      <c r="FOG94" s="406" t="n"/>
      <c r="FOH94" s="406" t="n"/>
      <c r="FOI94" s="406" t="n"/>
      <c r="FOJ94" s="406" t="n"/>
      <c r="FOK94" s="406" t="n"/>
      <c r="FOL94" s="406" t="n"/>
      <c r="FOM94" s="406" t="n"/>
      <c r="FON94" s="406" t="n"/>
      <c r="FOO94" s="406" t="n"/>
      <c r="FOP94" s="406" t="n"/>
      <c r="FOQ94" s="406" t="n"/>
      <c r="FOR94" s="406" t="n"/>
      <c r="FOS94" s="406" t="n"/>
      <c r="FOT94" s="406" t="n"/>
      <c r="FOU94" s="406" t="n"/>
      <c r="FOV94" s="406" t="n"/>
      <c r="FOW94" s="406" t="n"/>
      <c r="FOX94" s="406" t="n"/>
      <c r="FOY94" s="406" t="n"/>
      <c r="FOZ94" s="406" t="n"/>
      <c r="FPA94" s="406" t="n"/>
      <c r="FPB94" s="406" t="n"/>
      <c r="FPC94" s="406" t="n"/>
      <c r="FPD94" s="406" t="n"/>
      <c r="FPE94" s="406" t="n"/>
      <c r="FPF94" s="406" t="n"/>
      <c r="FPG94" s="406" t="n"/>
      <c r="FPH94" s="406" t="n"/>
      <c r="FPI94" s="406" t="n"/>
      <c r="FPJ94" s="406" t="n"/>
      <c r="FPK94" s="406" t="n"/>
      <c r="FPL94" s="406" t="n"/>
      <c r="FPM94" s="406" t="n"/>
      <c r="FPN94" s="406" t="n"/>
      <c r="FPO94" s="406" t="n"/>
      <c r="FPP94" s="406" t="n"/>
      <c r="FPQ94" s="406" t="n"/>
      <c r="FPR94" s="406" t="n"/>
      <c r="FPS94" s="406" t="n"/>
      <c r="FPT94" s="406" t="n"/>
      <c r="FPU94" s="406" t="n"/>
      <c r="FPV94" s="406" t="n"/>
      <c r="FPW94" s="406" t="n"/>
      <c r="FPX94" s="406" t="n"/>
      <c r="FPY94" s="406" t="n"/>
      <c r="FPZ94" s="406" t="n"/>
      <c r="FQA94" s="406" t="n"/>
      <c r="FQB94" s="406" t="n"/>
      <c r="FQC94" s="406" t="n"/>
      <c r="FQD94" s="406" t="n"/>
      <c r="FQE94" s="406" t="n"/>
      <c r="FQF94" s="406" t="n"/>
      <c r="FQG94" s="406" t="n"/>
      <c r="FQH94" s="406" t="n"/>
      <c r="FQI94" s="406" t="n"/>
      <c r="FQJ94" s="406" t="n"/>
      <c r="FQK94" s="406" t="n"/>
      <c r="FQL94" s="406" t="n"/>
      <c r="FQM94" s="406" t="n"/>
      <c r="FQN94" s="406" t="n"/>
      <c r="FQO94" s="406" t="n"/>
      <c r="FQP94" s="406" t="n"/>
      <c r="FQQ94" s="406" t="n"/>
      <c r="FQR94" s="406" t="n"/>
      <c r="FQS94" s="406" t="n"/>
      <c r="FQT94" s="406" t="n"/>
      <c r="FQU94" s="406" t="n"/>
      <c r="FQV94" s="406" t="n"/>
      <c r="FQW94" s="406" t="n"/>
      <c r="FQX94" s="406" t="n"/>
      <c r="FQY94" s="406" t="n"/>
      <c r="FQZ94" s="406" t="n"/>
      <c r="FRA94" s="406" t="n"/>
      <c r="FRB94" s="406" t="n"/>
      <c r="FRC94" s="406" t="n"/>
      <c r="FRD94" s="406" t="n"/>
      <c r="FRE94" s="406" t="n"/>
      <c r="FRF94" s="406" t="n"/>
      <c r="FRG94" s="406" t="n"/>
      <c r="FRH94" s="406" t="n"/>
      <c r="FRI94" s="406" t="n"/>
      <c r="FRJ94" s="406" t="n"/>
      <c r="FRK94" s="406" t="n"/>
      <c r="FRL94" s="406" t="n"/>
      <c r="FRM94" s="406" t="n"/>
      <c r="FRN94" s="406" t="n"/>
      <c r="FRO94" s="406" t="n"/>
      <c r="FRP94" s="406" t="n"/>
      <c r="FRQ94" s="406" t="n"/>
      <c r="FRR94" s="406" t="n"/>
      <c r="FRS94" s="406" t="n"/>
      <c r="FRT94" s="406" t="n"/>
      <c r="FRU94" s="406" t="n"/>
      <c r="FRV94" s="406" t="n"/>
      <c r="FRW94" s="406" t="n"/>
      <c r="FRX94" s="406" t="n"/>
      <c r="FRY94" s="406" t="n"/>
      <c r="FRZ94" s="406" t="n"/>
      <c r="FSA94" s="406" t="n"/>
      <c r="FSB94" s="406" t="n"/>
      <c r="FSC94" s="406" t="n"/>
      <c r="FSD94" s="406" t="n"/>
      <c r="FSE94" s="406" t="n"/>
      <c r="FSF94" s="406" t="n"/>
      <c r="FSG94" s="406" t="n"/>
      <c r="FSH94" s="406" t="n"/>
      <c r="FSI94" s="406" t="n"/>
      <c r="FSJ94" s="406" t="n"/>
      <c r="FSK94" s="406" t="n"/>
      <c r="FSL94" s="406" t="n"/>
      <c r="FSM94" s="406" t="n"/>
      <c r="FSN94" s="406" t="n"/>
      <c r="FSO94" s="406" t="n"/>
      <c r="FSP94" s="406" t="n"/>
      <c r="FSQ94" s="406" t="n"/>
      <c r="FSR94" s="406" t="n"/>
      <c r="FSS94" s="406" t="n"/>
      <c r="FST94" s="406" t="n"/>
      <c r="FSU94" s="406" t="n"/>
      <c r="FSV94" s="406" t="n"/>
      <c r="FSW94" s="406" t="n"/>
      <c r="FSX94" s="406" t="n"/>
      <c r="FSY94" s="406" t="n"/>
      <c r="FSZ94" s="406" t="n"/>
      <c r="FTA94" s="406" t="n"/>
      <c r="FTB94" s="406" t="n"/>
      <c r="FTC94" s="406" t="n"/>
      <c r="FTD94" s="406" t="n"/>
      <c r="FTE94" s="406" t="n"/>
      <c r="FTF94" s="406" t="n"/>
      <c r="FTG94" s="406" t="n"/>
      <c r="FTH94" s="406" t="n"/>
      <c r="FTI94" s="406" t="n"/>
      <c r="FTJ94" s="406" t="n"/>
      <c r="FTK94" s="406" t="n"/>
      <c r="FTL94" s="406" t="n"/>
      <c r="FTM94" s="406" t="n"/>
      <c r="FTN94" s="406" t="n"/>
      <c r="FTO94" s="406" t="n"/>
      <c r="FTP94" s="406" t="n"/>
      <c r="FTQ94" s="406" t="n"/>
      <c r="FTR94" s="406" t="n"/>
      <c r="FTS94" s="406" t="n"/>
      <c r="FTT94" s="406" t="n"/>
      <c r="FTU94" s="406" t="n"/>
      <c r="FTV94" s="406" t="n"/>
      <c r="FTW94" s="406" t="n"/>
      <c r="FTX94" s="406" t="n"/>
      <c r="FTY94" s="406" t="n"/>
      <c r="FTZ94" s="406" t="n"/>
      <c r="FUA94" s="406" t="n"/>
      <c r="FUB94" s="406" t="n"/>
      <c r="FUC94" s="406" t="n"/>
      <c r="FUD94" s="406" t="n"/>
      <c r="FUE94" s="406" t="n"/>
      <c r="FUF94" s="406" t="n"/>
      <c r="FUG94" s="406" t="n"/>
      <c r="FUH94" s="406" t="n"/>
      <c r="FUI94" s="406" t="n"/>
      <c r="FUJ94" s="406" t="n"/>
      <c r="FUK94" s="406" t="n"/>
      <c r="FUL94" s="406" t="n"/>
      <c r="FUM94" s="406" t="n"/>
      <c r="FUN94" s="406" t="n"/>
      <c r="FUO94" s="406" t="n"/>
      <c r="FUP94" s="406" t="n"/>
      <c r="FUQ94" s="406" t="n"/>
      <c r="FUR94" s="406" t="n"/>
      <c r="FUS94" s="406" t="n"/>
      <c r="FUT94" s="406" t="n"/>
      <c r="FUU94" s="406" t="n"/>
      <c r="FUV94" s="406" t="n"/>
      <c r="FUW94" s="406" t="n"/>
      <c r="FUX94" s="406" t="n"/>
      <c r="FUY94" s="406" t="n"/>
      <c r="FUZ94" s="406" t="n"/>
      <c r="FVA94" s="406" t="n"/>
      <c r="FVB94" s="406" t="n"/>
      <c r="FVC94" s="406" t="n"/>
      <c r="FVD94" s="406" t="n"/>
      <c r="FVE94" s="406" t="n"/>
      <c r="FVF94" s="406" t="n"/>
      <c r="FVG94" s="406" t="n"/>
      <c r="FVH94" s="406" t="n"/>
      <c r="FVI94" s="406" t="n"/>
      <c r="FVJ94" s="406" t="n"/>
      <c r="FVK94" s="406" t="n"/>
      <c r="FVL94" s="406" t="n"/>
      <c r="FVM94" s="406" t="n"/>
      <c r="FVN94" s="406" t="n"/>
      <c r="FVO94" s="406" t="n"/>
      <c r="FVP94" s="406" t="n"/>
      <c r="FVQ94" s="406" t="n"/>
      <c r="FVR94" s="406" t="n"/>
      <c r="FVS94" s="406" t="n"/>
      <c r="FVT94" s="406" t="n"/>
      <c r="FVU94" s="406" t="n"/>
      <c r="FVV94" s="406" t="n"/>
      <c r="FVW94" s="406" t="n"/>
      <c r="FVX94" s="406" t="n"/>
      <c r="FVY94" s="406" t="n"/>
      <c r="FVZ94" s="406" t="n"/>
      <c r="FWA94" s="406" t="n"/>
      <c r="FWB94" s="406" t="n"/>
      <c r="FWC94" s="406" t="n"/>
      <c r="FWD94" s="406" t="n"/>
      <c r="FWE94" s="406" t="n"/>
      <c r="FWF94" s="406" t="n"/>
      <c r="FWG94" s="406" t="n"/>
      <c r="FWH94" s="406" t="n"/>
      <c r="FWI94" s="406" t="n"/>
      <c r="FWJ94" s="406" t="n"/>
      <c r="FWK94" s="406" t="n"/>
      <c r="FWL94" s="406" t="n"/>
      <c r="FWM94" s="406" t="n"/>
      <c r="FWN94" s="406" t="n"/>
      <c r="FWO94" s="406" t="n"/>
      <c r="FWP94" s="406" t="n"/>
      <c r="FWQ94" s="406" t="n"/>
      <c r="FWR94" s="406" t="n"/>
      <c r="FWS94" s="406" t="n"/>
      <c r="FWT94" s="406" t="n"/>
      <c r="FWU94" s="406" t="n"/>
      <c r="FWV94" s="406" t="n"/>
      <c r="FWW94" s="406" t="n"/>
      <c r="FWX94" s="406" t="n"/>
      <c r="FWY94" s="406" t="n"/>
      <c r="FWZ94" s="406" t="n"/>
      <c r="FXA94" s="406" t="n"/>
      <c r="FXB94" s="406" t="n"/>
      <c r="FXC94" s="406" t="n"/>
      <c r="FXD94" s="406" t="n"/>
      <c r="FXE94" s="406" t="n"/>
      <c r="FXF94" s="406" t="n"/>
      <c r="FXG94" s="406" t="n"/>
      <c r="FXH94" s="406" t="n"/>
      <c r="FXI94" s="406" t="n"/>
      <c r="FXJ94" s="406" t="n"/>
      <c r="FXK94" s="406" t="n"/>
      <c r="FXL94" s="406" t="n"/>
      <c r="FXM94" s="406" t="n"/>
      <c r="FXN94" s="406" t="n"/>
      <c r="FXO94" s="406" t="n"/>
      <c r="FXP94" s="406" t="n"/>
      <c r="FXQ94" s="406" t="n"/>
      <c r="FXR94" s="406" t="n"/>
      <c r="FXS94" s="406" t="n"/>
      <c r="FXT94" s="406" t="n"/>
      <c r="FXU94" s="406" t="n"/>
      <c r="FXV94" s="406" t="n"/>
      <c r="FXW94" s="406" t="n"/>
      <c r="FXX94" s="406" t="n"/>
      <c r="FXY94" s="406" t="n"/>
      <c r="FXZ94" s="406" t="n"/>
      <c r="FYA94" s="406" t="n"/>
      <c r="FYB94" s="406" t="n"/>
      <c r="FYC94" s="406" t="n"/>
      <c r="FYD94" s="406" t="n"/>
      <c r="FYE94" s="406" t="n"/>
      <c r="FYF94" s="406" t="n"/>
      <c r="FYG94" s="406" t="n"/>
      <c r="FYH94" s="406" t="n"/>
      <c r="FYI94" s="406" t="n"/>
      <c r="FYJ94" s="406" t="n"/>
      <c r="FYK94" s="406" t="n"/>
      <c r="FYL94" s="406" t="n"/>
      <c r="FYM94" s="406" t="n"/>
      <c r="FYN94" s="406" t="n"/>
      <c r="FYO94" s="406" t="n"/>
      <c r="FYP94" s="406" t="n"/>
      <c r="FYQ94" s="406" t="n"/>
      <c r="FYR94" s="406" t="n"/>
      <c r="FYS94" s="406" t="n"/>
      <c r="FYT94" s="406" t="n"/>
      <c r="FYU94" s="406" t="n"/>
      <c r="FYV94" s="406" t="n"/>
      <c r="FYW94" s="406" t="n"/>
      <c r="FYX94" s="406" t="n"/>
      <c r="FYY94" s="406" t="n"/>
      <c r="FYZ94" s="406" t="n"/>
      <c r="FZA94" s="406" t="n"/>
      <c r="FZB94" s="406" t="n"/>
      <c r="FZC94" s="406" t="n"/>
      <c r="FZD94" s="406" t="n"/>
      <c r="FZE94" s="406" t="n"/>
      <c r="FZF94" s="406" t="n"/>
      <c r="FZG94" s="406" t="n"/>
      <c r="FZH94" s="406" t="n"/>
      <c r="FZI94" s="406" t="n"/>
      <c r="FZJ94" s="406" t="n"/>
      <c r="FZK94" s="406" t="n"/>
      <c r="FZL94" s="406" t="n"/>
      <c r="FZM94" s="406" t="n"/>
      <c r="FZN94" s="406" t="n"/>
      <c r="FZO94" s="406" t="n"/>
      <c r="FZP94" s="406" t="n"/>
      <c r="FZQ94" s="406" t="n"/>
      <c r="FZR94" s="406" t="n"/>
      <c r="FZS94" s="406" t="n"/>
      <c r="FZT94" s="406" t="n"/>
      <c r="FZU94" s="406" t="n"/>
      <c r="FZV94" s="406" t="n"/>
      <c r="FZW94" s="406" t="n"/>
      <c r="FZX94" s="406" t="n"/>
      <c r="FZY94" s="406" t="n"/>
      <c r="FZZ94" s="406" t="n"/>
      <c r="GAA94" s="406" t="n"/>
      <c r="GAB94" s="406" t="n"/>
      <c r="GAC94" s="406" t="n"/>
      <c r="GAD94" s="406" t="n"/>
      <c r="GAE94" s="406" t="n"/>
      <c r="GAF94" s="406" t="n"/>
      <c r="GAG94" s="406" t="n"/>
      <c r="GAH94" s="406" t="n"/>
      <c r="GAI94" s="406" t="n"/>
      <c r="GAJ94" s="406" t="n"/>
      <c r="GAK94" s="406" t="n"/>
      <c r="GAL94" s="406" t="n"/>
      <c r="GAM94" s="406" t="n"/>
      <c r="GAN94" s="406" t="n"/>
      <c r="GAO94" s="406" t="n"/>
      <c r="GAP94" s="406" t="n"/>
      <c r="GAQ94" s="406" t="n"/>
      <c r="GAR94" s="406" t="n"/>
      <c r="GAS94" s="406" t="n"/>
      <c r="GAT94" s="406" t="n"/>
      <c r="GAU94" s="406" t="n"/>
      <c r="GAV94" s="406" t="n"/>
      <c r="GAW94" s="406" t="n"/>
      <c r="GAX94" s="406" t="n"/>
      <c r="GAY94" s="406" t="n"/>
      <c r="GAZ94" s="406" t="n"/>
      <c r="GBA94" s="406" t="n"/>
      <c r="GBB94" s="406" t="n"/>
      <c r="GBC94" s="406" t="n"/>
      <c r="GBD94" s="406" t="n"/>
      <c r="GBE94" s="406" t="n"/>
      <c r="GBF94" s="406" t="n"/>
      <c r="GBG94" s="406" t="n"/>
      <c r="GBH94" s="406" t="n"/>
      <c r="GBI94" s="406" t="n"/>
      <c r="GBJ94" s="406" t="n"/>
      <c r="GBK94" s="406" t="n"/>
      <c r="GBL94" s="406" t="n"/>
      <c r="GBM94" s="406" t="n"/>
      <c r="GBN94" s="406" t="n"/>
      <c r="GBO94" s="406" t="n"/>
      <c r="GBP94" s="406" t="n"/>
      <c r="GBQ94" s="406" t="n"/>
      <c r="GBR94" s="406" t="n"/>
      <c r="GBS94" s="406" t="n"/>
      <c r="GBT94" s="406" t="n"/>
      <c r="GBU94" s="406" t="n"/>
      <c r="GBV94" s="406" t="n"/>
      <c r="GBW94" s="406" t="n"/>
      <c r="GBX94" s="406" t="n"/>
      <c r="GBY94" s="406" t="n"/>
      <c r="GBZ94" s="406" t="n"/>
      <c r="GCA94" s="406" t="n"/>
      <c r="GCB94" s="406" t="n"/>
      <c r="GCC94" s="406" t="n"/>
      <c r="GCD94" s="406" t="n"/>
      <c r="GCE94" s="406" t="n"/>
      <c r="GCF94" s="406" t="n"/>
      <c r="GCG94" s="406" t="n"/>
      <c r="GCH94" s="406" t="n"/>
      <c r="GCI94" s="406" t="n"/>
      <c r="GCJ94" s="406" t="n"/>
      <c r="GCK94" s="406" t="n"/>
      <c r="GCL94" s="406" t="n"/>
      <c r="GCM94" s="406" t="n"/>
      <c r="GCN94" s="406" t="n"/>
      <c r="GCO94" s="406" t="n"/>
      <c r="GCP94" s="406" t="n"/>
      <c r="GCQ94" s="406" t="n"/>
      <c r="GCR94" s="406" t="n"/>
      <c r="GCS94" s="406" t="n"/>
      <c r="GCT94" s="406" t="n"/>
      <c r="GCU94" s="406" t="n"/>
      <c r="GCV94" s="406" t="n"/>
      <c r="GCW94" s="406" t="n"/>
      <c r="GCX94" s="406" t="n"/>
      <c r="GCY94" s="406" t="n"/>
      <c r="GCZ94" s="406" t="n"/>
      <c r="GDA94" s="406" t="n"/>
      <c r="GDB94" s="406" t="n"/>
      <c r="GDC94" s="406" t="n"/>
      <c r="GDD94" s="406" t="n"/>
      <c r="GDE94" s="406" t="n"/>
      <c r="GDF94" s="406" t="n"/>
      <c r="GDG94" s="406" t="n"/>
      <c r="GDH94" s="406" t="n"/>
      <c r="GDI94" s="406" t="n"/>
      <c r="GDJ94" s="406" t="n"/>
      <c r="GDK94" s="406" t="n"/>
      <c r="GDL94" s="406" t="n"/>
      <c r="GDM94" s="406" t="n"/>
      <c r="GDN94" s="406" t="n"/>
      <c r="GDO94" s="406" t="n"/>
      <c r="GDP94" s="406" t="n"/>
      <c r="GDQ94" s="406" t="n"/>
      <c r="GDR94" s="406" t="n"/>
      <c r="GDS94" s="406" t="n"/>
      <c r="GDT94" s="406" t="n"/>
      <c r="GDU94" s="406" t="n"/>
      <c r="GDV94" s="406" t="n"/>
      <c r="GDW94" s="406" t="n"/>
      <c r="GDX94" s="406" t="n"/>
      <c r="GDY94" s="406" t="n"/>
      <c r="GDZ94" s="406" t="n"/>
      <c r="GEA94" s="406" t="n"/>
      <c r="GEB94" s="406" t="n"/>
      <c r="GEC94" s="406" t="n"/>
      <c r="GED94" s="406" t="n"/>
      <c r="GEE94" s="406" t="n"/>
      <c r="GEF94" s="406" t="n"/>
      <c r="GEG94" s="406" t="n"/>
      <c r="GEH94" s="406" t="n"/>
      <c r="GEI94" s="406" t="n"/>
      <c r="GEJ94" s="406" t="n"/>
      <c r="GEK94" s="406" t="n"/>
      <c r="GEL94" s="406" t="n"/>
      <c r="GEM94" s="406" t="n"/>
      <c r="GEN94" s="406" t="n"/>
      <c r="GEO94" s="406" t="n"/>
      <c r="GEP94" s="406" t="n"/>
      <c r="GEQ94" s="406" t="n"/>
      <c r="GER94" s="406" t="n"/>
      <c r="GES94" s="406" t="n"/>
      <c r="GET94" s="406" t="n"/>
      <c r="GEU94" s="406" t="n"/>
      <c r="GEV94" s="406" t="n"/>
      <c r="GEW94" s="406" t="n"/>
      <c r="GEX94" s="406" t="n"/>
      <c r="GEY94" s="406" t="n"/>
      <c r="GEZ94" s="406" t="n"/>
      <c r="GFA94" s="406" t="n"/>
      <c r="GFB94" s="406" t="n"/>
      <c r="GFC94" s="406" t="n"/>
      <c r="GFD94" s="406" t="n"/>
      <c r="GFE94" s="406" t="n"/>
      <c r="GFF94" s="406" t="n"/>
      <c r="GFG94" s="406" t="n"/>
      <c r="GFH94" s="406" t="n"/>
      <c r="GFI94" s="406" t="n"/>
      <c r="GFJ94" s="406" t="n"/>
      <c r="GFK94" s="406" t="n"/>
      <c r="GFL94" s="406" t="n"/>
      <c r="GFM94" s="406" t="n"/>
      <c r="GFN94" s="406" t="n"/>
      <c r="GFO94" s="406" t="n"/>
      <c r="GFP94" s="406" t="n"/>
      <c r="GFQ94" s="406" t="n"/>
      <c r="GFR94" s="406" t="n"/>
      <c r="GFS94" s="406" t="n"/>
      <c r="GFT94" s="406" t="n"/>
      <c r="GFU94" s="406" t="n"/>
      <c r="GFV94" s="406" t="n"/>
      <c r="GFW94" s="406" t="n"/>
      <c r="GFX94" s="406" t="n"/>
      <c r="GFY94" s="406" t="n"/>
      <c r="GFZ94" s="406" t="n"/>
      <c r="GGA94" s="406" t="n"/>
      <c r="GGB94" s="406" t="n"/>
      <c r="GGC94" s="406" t="n"/>
      <c r="GGD94" s="406" t="n"/>
      <c r="GGE94" s="406" t="n"/>
      <c r="GGF94" s="406" t="n"/>
      <c r="GGG94" s="406" t="n"/>
      <c r="GGH94" s="406" t="n"/>
      <c r="GGI94" s="406" t="n"/>
      <c r="GGJ94" s="406" t="n"/>
      <c r="GGK94" s="406" t="n"/>
      <c r="GGL94" s="406" t="n"/>
      <c r="GGM94" s="406" t="n"/>
      <c r="GGN94" s="406" t="n"/>
      <c r="GGO94" s="406" t="n"/>
      <c r="GGP94" s="406" t="n"/>
      <c r="GGQ94" s="406" t="n"/>
      <c r="GGR94" s="406" t="n"/>
      <c r="GGS94" s="406" t="n"/>
      <c r="GGT94" s="406" t="n"/>
      <c r="GGU94" s="406" t="n"/>
      <c r="GGV94" s="406" t="n"/>
      <c r="GGW94" s="406" t="n"/>
      <c r="GGX94" s="406" t="n"/>
      <c r="GGY94" s="406" t="n"/>
      <c r="GGZ94" s="406" t="n"/>
      <c r="GHA94" s="406" t="n"/>
      <c r="GHB94" s="406" t="n"/>
      <c r="GHC94" s="406" t="n"/>
      <c r="GHD94" s="406" t="n"/>
      <c r="GHE94" s="406" t="n"/>
      <c r="GHF94" s="406" t="n"/>
      <c r="GHG94" s="406" t="n"/>
      <c r="GHH94" s="406" t="n"/>
      <c r="GHI94" s="406" t="n"/>
      <c r="GHJ94" s="406" t="n"/>
      <c r="GHK94" s="406" t="n"/>
      <c r="GHL94" s="406" t="n"/>
      <c r="GHM94" s="406" t="n"/>
      <c r="GHN94" s="406" t="n"/>
      <c r="GHO94" s="406" t="n"/>
      <c r="GHP94" s="406" t="n"/>
      <c r="GHQ94" s="406" t="n"/>
      <c r="GHR94" s="406" t="n"/>
      <c r="GHS94" s="406" t="n"/>
      <c r="GHT94" s="406" t="n"/>
      <c r="GHU94" s="406" t="n"/>
      <c r="GHV94" s="406" t="n"/>
      <c r="GHW94" s="406" t="n"/>
      <c r="GHX94" s="406" t="n"/>
      <c r="GHY94" s="406" t="n"/>
      <c r="GHZ94" s="406" t="n"/>
      <c r="GIA94" s="406" t="n"/>
      <c r="GIB94" s="406" t="n"/>
      <c r="GIC94" s="406" t="n"/>
      <c r="GID94" s="406" t="n"/>
      <c r="GIE94" s="406" t="n"/>
      <c r="GIF94" s="406" t="n"/>
      <c r="GIG94" s="406" t="n"/>
      <c r="GIH94" s="406" t="n"/>
      <c r="GII94" s="406" t="n"/>
      <c r="GIJ94" s="406" t="n"/>
      <c r="GIK94" s="406" t="n"/>
      <c r="GIL94" s="406" t="n"/>
      <c r="GIM94" s="406" t="n"/>
      <c r="GIN94" s="406" t="n"/>
      <c r="GIO94" s="406" t="n"/>
      <c r="GIP94" s="406" t="n"/>
      <c r="GIQ94" s="406" t="n"/>
      <c r="GIR94" s="406" t="n"/>
      <c r="GIS94" s="406" t="n"/>
      <c r="GIT94" s="406" t="n"/>
      <c r="GIU94" s="406" t="n"/>
      <c r="GIV94" s="406" t="n"/>
      <c r="GIW94" s="406" t="n"/>
      <c r="GIX94" s="406" t="n"/>
      <c r="GIY94" s="406" t="n"/>
      <c r="GIZ94" s="406" t="n"/>
      <c r="GJA94" s="406" t="n"/>
      <c r="GJB94" s="406" t="n"/>
      <c r="GJC94" s="406" t="n"/>
      <c r="GJD94" s="406" t="n"/>
      <c r="GJE94" s="406" t="n"/>
      <c r="GJF94" s="406" t="n"/>
      <c r="GJG94" s="406" t="n"/>
      <c r="GJH94" s="406" t="n"/>
      <c r="GJI94" s="406" t="n"/>
      <c r="GJJ94" s="406" t="n"/>
      <c r="GJK94" s="406" t="n"/>
      <c r="GJL94" s="406" t="n"/>
      <c r="GJM94" s="406" t="n"/>
      <c r="GJN94" s="406" t="n"/>
      <c r="GJO94" s="406" t="n"/>
      <c r="GJP94" s="406" t="n"/>
      <c r="GJQ94" s="406" t="n"/>
      <c r="GJR94" s="406" t="n"/>
      <c r="GJS94" s="406" t="n"/>
      <c r="GJT94" s="406" t="n"/>
      <c r="GJU94" s="406" t="n"/>
      <c r="GJV94" s="406" t="n"/>
      <c r="GJW94" s="406" t="n"/>
      <c r="GJX94" s="406" t="n"/>
      <c r="GJY94" s="406" t="n"/>
      <c r="GJZ94" s="406" t="n"/>
      <c r="GKA94" s="406" t="n"/>
      <c r="GKB94" s="406" t="n"/>
      <c r="GKC94" s="406" t="n"/>
      <c r="GKD94" s="406" t="n"/>
      <c r="GKE94" s="406" t="n"/>
      <c r="GKF94" s="406" t="n"/>
      <c r="GKG94" s="406" t="n"/>
      <c r="GKH94" s="406" t="n"/>
      <c r="GKI94" s="406" t="n"/>
      <c r="GKJ94" s="406" t="n"/>
      <c r="GKK94" s="406" t="n"/>
      <c r="GKL94" s="406" t="n"/>
      <c r="GKM94" s="406" t="n"/>
      <c r="GKN94" s="406" t="n"/>
      <c r="GKO94" s="406" t="n"/>
      <c r="GKP94" s="406" t="n"/>
      <c r="GKQ94" s="406" t="n"/>
      <c r="GKR94" s="406" t="n"/>
      <c r="GKS94" s="406" t="n"/>
      <c r="GKT94" s="406" t="n"/>
      <c r="GKU94" s="406" t="n"/>
      <c r="GKV94" s="406" t="n"/>
      <c r="GKW94" s="406" t="n"/>
      <c r="GKX94" s="406" t="n"/>
      <c r="GKY94" s="406" t="n"/>
      <c r="GKZ94" s="406" t="n"/>
      <c r="GLA94" s="406" t="n"/>
      <c r="GLB94" s="406" t="n"/>
      <c r="GLC94" s="406" t="n"/>
      <c r="GLD94" s="406" t="n"/>
      <c r="GLE94" s="406" t="n"/>
      <c r="GLF94" s="406" t="n"/>
      <c r="GLG94" s="406" t="n"/>
      <c r="GLH94" s="406" t="n"/>
      <c r="GLI94" s="406" t="n"/>
      <c r="GLJ94" s="406" t="n"/>
      <c r="GLK94" s="406" t="n"/>
      <c r="GLL94" s="406" t="n"/>
      <c r="GLM94" s="406" t="n"/>
      <c r="GLN94" s="406" t="n"/>
      <c r="GLO94" s="406" t="n"/>
      <c r="GLP94" s="406" t="n"/>
      <c r="GLQ94" s="406" t="n"/>
      <c r="GLR94" s="406" t="n"/>
      <c r="GLS94" s="406" t="n"/>
      <c r="GLT94" s="406" t="n"/>
      <c r="GLU94" s="406" t="n"/>
      <c r="GLV94" s="406" t="n"/>
      <c r="GLW94" s="406" t="n"/>
      <c r="GLX94" s="406" t="n"/>
      <c r="GLY94" s="406" t="n"/>
      <c r="GLZ94" s="406" t="n"/>
      <c r="GMA94" s="406" t="n"/>
      <c r="GMB94" s="406" t="n"/>
      <c r="GMC94" s="406" t="n"/>
      <c r="GMD94" s="406" t="n"/>
      <c r="GME94" s="406" t="n"/>
      <c r="GMF94" s="406" t="n"/>
      <c r="GMG94" s="406" t="n"/>
      <c r="GMH94" s="406" t="n"/>
      <c r="GMI94" s="406" t="n"/>
      <c r="GMJ94" s="406" t="n"/>
      <c r="GMK94" s="406" t="n"/>
      <c r="GML94" s="406" t="n"/>
      <c r="GMM94" s="406" t="n"/>
      <c r="GMN94" s="406" t="n"/>
      <c r="GMO94" s="406" t="n"/>
      <c r="GMP94" s="406" t="n"/>
      <c r="GMQ94" s="406" t="n"/>
      <c r="GMR94" s="406" t="n"/>
      <c r="GMS94" s="406" t="n"/>
      <c r="GMT94" s="406" t="n"/>
      <c r="GMU94" s="406" t="n"/>
      <c r="GMV94" s="406" t="n"/>
      <c r="GMW94" s="406" t="n"/>
      <c r="GMX94" s="406" t="n"/>
      <c r="GMY94" s="406" t="n"/>
      <c r="GMZ94" s="406" t="n"/>
      <c r="GNA94" s="406" t="n"/>
      <c r="GNB94" s="406" t="n"/>
      <c r="GNC94" s="406" t="n"/>
      <c r="GND94" s="406" t="n"/>
      <c r="GNE94" s="406" t="n"/>
      <c r="GNF94" s="406" t="n"/>
      <c r="GNG94" s="406" t="n"/>
      <c r="GNH94" s="406" t="n"/>
      <c r="GNI94" s="406" t="n"/>
      <c r="GNJ94" s="406" t="n"/>
      <c r="GNK94" s="406" t="n"/>
      <c r="GNL94" s="406" t="n"/>
      <c r="GNM94" s="406" t="n"/>
      <c r="GNN94" s="406" t="n"/>
      <c r="GNO94" s="406" t="n"/>
      <c r="GNP94" s="406" t="n"/>
      <c r="GNQ94" s="406" t="n"/>
      <c r="GNR94" s="406" t="n"/>
      <c r="GNS94" s="406" t="n"/>
      <c r="GNT94" s="406" t="n"/>
      <c r="GNU94" s="406" t="n"/>
      <c r="GNV94" s="406" t="n"/>
      <c r="GNW94" s="406" t="n"/>
      <c r="GNX94" s="406" t="n"/>
      <c r="GNY94" s="406" t="n"/>
      <c r="GNZ94" s="406" t="n"/>
      <c r="GOA94" s="406" t="n"/>
      <c r="GOB94" s="406" t="n"/>
      <c r="GOC94" s="406" t="n"/>
      <c r="GOD94" s="406" t="n"/>
      <c r="GOE94" s="406" t="n"/>
      <c r="GOF94" s="406" t="n"/>
      <c r="GOG94" s="406" t="n"/>
      <c r="GOH94" s="406" t="n"/>
      <c r="GOI94" s="406" t="n"/>
      <c r="GOJ94" s="406" t="n"/>
      <c r="GOK94" s="406" t="n"/>
      <c r="GOL94" s="406" t="n"/>
      <c r="GOM94" s="406" t="n"/>
      <c r="GON94" s="406" t="n"/>
      <c r="GOO94" s="406" t="n"/>
      <c r="GOP94" s="406" t="n"/>
      <c r="GOQ94" s="406" t="n"/>
      <c r="GOR94" s="406" t="n"/>
      <c r="GOS94" s="406" t="n"/>
      <c r="GOT94" s="406" t="n"/>
      <c r="GOU94" s="406" t="n"/>
      <c r="GOV94" s="406" t="n"/>
      <c r="GOW94" s="406" t="n"/>
      <c r="GOX94" s="406" t="n"/>
      <c r="GOY94" s="406" t="n"/>
      <c r="GOZ94" s="406" t="n"/>
      <c r="GPA94" s="406" t="n"/>
      <c r="GPB94" s="406" t="n"/>
      <c r="GPC94" s="406" t="n"/>
      <c r="GPD94" s="406" t="n"/>
      <c r="GPE94" s="406" t="n"/>
      <c r="GPF94" s="406" t="n"/>
      <c r="GPG94" s="406" t="n"/>
      <c r="GPH94" s="406" t="n"/>
      <c r="GPI94" s="406" t="n"/>
      <c r="GPJ94" s="406" t="n"/>
      <c r="GPK94" s="406" t="n"/>
      <c r="GPL94" s="406" t="n"/>
      <c r="GPM94" s="406" t="n"/>
      <c r="GPN94" s="406" t="n"/>
      <c r="GPO94" s="406" t="n"/>
      <c r="GPP94" s="406" t="n"/>
      <c r="GPQ94" s="406" t="n"/>
      <c r="GPR94" s="406" t="n"/>
      <c r="GPS94" s="406" t="n"/>
      <c r="GPT94" s="406" t="n"/>
      <c r="GPU94" s="406" t="n"/>
      <c r="GPV94" s="406" t="n"/>
      <c r="GPW94" s="406" t="n"/>
      <c r="GPX94" s="406" t="n"/>
      <c r="GPY94" s="406" t="n"/>
      <c r="GPZ94" s="406" t="n"/>
      <c r="GQA94" s="406" t="n"/>
      <c r="GQB94" s="406" t="n"/>
      <c r="GQC94" s="406" t="n"/>
      <c r="GQD94" s="406" t="n"/>
      <c r="GQE94" s="406" t="n"/>
      <c r="GQF94" s="406" t="n"/>
      <c r="GQG94" s="406" t="n"/>
      <c r="GQH94" s="406" t="n"/>
      <c r="GQI94" s="406" t="n"/>
      <c r="GQJ94" s="406" t="n"/>
      <c r="GQK94" s="406" t="n"/>
      <c r="GQL94" s="406" t="n"/>
      <c r="GQM94" s="406" t="n"/>
      <c r="GQN94" s="406" t="n"/>
      <c r="GQO94" s="406" t="n"/>
      <c r="GQP94" s="406" t="n"/>
      <c r="GQQ94" s="406" t="n"/>
      <c r="GQR94" s="406" t="n"/>
      <c r="GQS94" s="406" t="n"/>
      <c r="GQT94" s="406" t="n"/>
      <c r="GQU94" s="406" t="n"/>
      <c r="GQV94" s="406" t="n"/>
      <c r="GQW94" s="406" t="n"/>
      <c r="GQX94" s="406" t="n"/>
      <c r="GQY94" s="406" t="n"/>
      <c r="GQZ94" s="406" t="n"/>
      <c r="GRA94" s="406" t="n"/>
      <c r="GRB94" s="406" t="n"/>
      <c r="GRC94" s="406" t="n"/>
      <c r="GRD94" s="406" t="n"/>
      <c r="GRE94" s="406" t="n"/>
      <c r="GRF94" s="406" t="n"/>
      <c r="GRG94" s="406" t="n"/>
      <c r="GRH94" s="406" t="n"/>
      <c r="GRI94" s="406" t="n"/>
      <c r="GRJ94" s="406" t="n"/>
      <c r="GRK94" s="406" t="n"/>
      <c r="GRL94" s="406" t="n"/>
      <c r="GRM94" s="406" t="n"/>
      <c r="GRN94" s="406" t="n"/>
      <c r="GRO94" s="406" t="n"/>
      <c r="GRP94" s="406" t="n"/>
      <c r="GRQ94" s="406" t="n"/>
      <c r="GRR94" s="406" t="n"/>
      <c r="GRS94" s="406" t="n"/>
      <c r="GRT94" s="406" t="n"/>
      <c r="GRU94" s="406" t="n"/>
      <c r="GRV94" s="406" t="n"/>
      <c r="GRW94" s="406" t="n"/>
      <c r="GRX94" s="406" t="n"/>
      <c r="GRY94" s="406" t="n"/>
      <c r="GRZ94" s="406" t="n"/>
      <c r="GSA94" s="406" t="n"/>
      <c r="GSB94" s="406" t="n"/>
      <c r="GSC94" s="406" t="n"/>
      <c r="GSD94" s="406" t="n"/>
      <c r="GSE94" s="406" t="n"/>
      <c r="GSF94" s="406" t="n"/>
      <c r="GSG94" s="406" t="n"/>
      <c r="GSH94" s="406" t="n"/>
      <c r="GSI94" s="406" t="n"/>
      <c r="GSJ94" s="406" t="n"/>
      <c r="GSK94" s="406" t="n"/>
      <c r="GSL94" s="406" t="n"/>
      <c r="GSM94" s="406" t="n"/>
      <c r="GSN94" s="406" t="n"/>
      <c r="GSO94" s="406" t="n"/>
      <c r="GSP94" s="406" t="n"/>
      <c r="GSQ94" s="406" t="n"/>
      <c r="GSR94" s="406" t="n"/>
      <c r="GSS94" s="406" t="n"/>
      <c r="GST94" s="406" t="n"/>
      <c r="GSU94" s="406" t="n"/>
      <c r="GSV94" s="406" t="n"/>
      <c r="GSW94" s="406" t="n"/>
      <c r="GSX94" s="406" t="n"/>
      <c r="GSY94" s="406" t="n"/>
      <c r="GSZ94" s="406" t="n"/>
      <c r="GTA94" s="406" t="n"/>
      <c r="GTB94" s="406" t="n"/>
      <c r="GTC94" s="406" t="n"/>
      <c r="GTD94" s="406" t="n"/>
      <c r="GTE94" s="406" t="n"/>
      <c r="GTF94" s="406" t="n"/>
      <c r="GTG94" s="406" t="n"/>
      <c r="GTH94" s="406" t="n"/>
      <c r="GTI94" s="406" t="n"/>
      <c r="GTJ94" s="406" t="n"/>
      <c r="GTK94" s="406" t="n"/>
      <c r="GTL94" s="406" t="n"/>
      <c r="GTM94" s="406" t="n"/>
      <c r="GTN94" s="406" t="n"/>
      <c r="GTO94" s="406" t="n"/>
      <c r="GTP94" s="406" t="n"/>
      <c r="GTQ94" s="406" t="n"/>
      <c r="GTR94" s="406" t="n"/>
      <c r="GTS94" s="406" t="n"/>
      <c r="GTT94" s="406" t="n"/>
      <c r="GTU94" s="406" t="n"/>
      <c r="GTV94" s="406" t="n"/>
      <c r="GTW94" s="406" t="n"/>
      <c r="GTX94" s="406" t="n"/>
      <c r="GTY94" s="406" t="n"/>
      <c r="GTZ94" s="406" t="n"/>
      <c r="GUA94" s="406" t="n"/>
      <c r="GUB94" s="406" t="n"/>
      <c r="GUC94" s="406" t="n"/>
      <c r="GUD94" s="406" t="n"/>
      <c r="GUE94" s="406" t="n"/>
      <c r="GUF94" s="406" t="n"/>
      <c r="GUG94" s="406" t="n"/>
      <c r="GUH94" s="406" t="n"/>
      <c r="GUI94" s="406" t="n"/>
      <c r="GUJ94" s="406" t="n"/>
      <c r="GUK94" s="406" t="n"/>
      <c r="GUL94" s="406" t="n"/>
      <c r="GUM94" s="406" t="n"/>
      <c r="GUN94" s="406" t="n"/>
      <c r="GUO94" s="406" t="n"/>
      <c r="GUP94" s="406" t="n"/>
      <c r="GUQ94" s="406" t="n"/>
      <c r="GUR94" s="406" t="n"/>
      <c r="GUS94" s="406" t="n"/>
      <c r="GUT94" s="406" t="n"/>
      <c r="GUU94" s="406" t="n"/>
      <c r="GUV94" s="406" t="n"/>
      <c r="GUW94" s="406" t="n"/>
      <c r="GUX94" s="406" t="n"/>
      <c r="GUY94" s="406" t="n"/>
      <c r="GUZ94" s="406" t="n"/>
      <c r="GVA94" s="406" t="n"/>
      <c r="GVB94" s="406" t="n"/>
      <c r="GVC94" s="406" t="n"/>
      <c r="GVD94" s="406" t="n"/>
      <c r="GVE94" s="406" t="n"/>
      <c r="GVF94" s="406" t="n"/>
      <c r="GVG94" s="406" t="n"/>
      <c r="GVH94" s="406" t="n"/>
      <c r="GVI94" s="406" t="n"/>
      <c r="GVJ94" s="406" t="n"/>
      <c r="GVK94" s="406" t="n"/>
      <c r="GVL94" s="406" t="n"/>
      <c r="GVM94" s="406" t="n"/>
      <c r="GVN94" s="406" t="n"/>
      <c r="GVO94" s="406" t="n"/>
      <c r="GVP94" s="406" t="n"/>
      <c r="GVQ94" s="406" t="n"/>
      <c r="GVR94" s="406" t="n"/>
      <c r="GVS94" s="406" t="n"/>
      <c r="GVT94" s="406" t="n"/>
      <c r="GVU94" s="406" t="n"/>
      <c r="GVV94" s="406" t="n"/>
      <c r="GVW94" s="406" t="n"/>
      <c r="GVX94" s="406" t="n"/>
      <c r="GVY94" s="406" t="n"/>
      <c r="GVZ94" s="406" t="n"/>
      <c r="GWA94" s="406" t="n"/>
      <c r="GWB94" s="406" t="n"/>
      <c r="GWC94" s="406" t="n"/>
      <c r="GWD94" s="406" t="n"/>
      <c r="GWE94" s="406" t="n"/>
      <c r="GWF94" s="406" t="n"/>
      <c r="GWG94" s="406" t="n"/>
      <c r="GWH94" s="406" t="n"/>
      <c r="GWI94" s="406" t="n"/>
      <c r="GWJ94" s="406" t="n"/>
      <c r="GWK94" s="406" t="n"/>
      <c r="GWL94" s="406" t="n"/>
      <c r="GWM94" s="406" t="n"/>
      <c r="GWN94" s="406" t="n"/>
      <c r="GWO94" s="406" t="n"/>
      <c r="GWP94" s="406" t="n"/>
      <c r="GWQ94" s="406" t="n"/>
      <c r="GWR94" s="406" t="n"/>
      <c r="GWS94" s="406" t="n"/>
      <c r="GWT94" s="406" t="n"/>
      <c r="GWU94" s="406" t="n"/>
      <c r="GWV94" s="406" t="n"/>
      <c r="GWW94" s="406" t="n"/>
      <c r="GWX94" s="406" t="n"/>
      <c r="GWY94" s="406" t="n"/>
      <c r="GWZ94" s="406" t="n"/>
      <c r="GXA94" s="406" t="n"/>
      <c r="GXB94" s="406" t="n"/>
      <c r="GXC94" s="406" t="n"/>
      <c r="GXD94" s="406" t="n"/>
      <c r="GXE94" s="406" t="n"/>
      <c r="GXF94" s="406" t="n"/>
      <c r="GXG94" s="406" t="n"/>
      <c r="GXH94" s="406" t="n"/>
      <c r="GXI94" s="406" t="n"/>
      <c r="GXJ94" s="406" t="n"/>
      <c r="GXK94" s="406" t="n"/>
      <c r="GXL94" s="406" t="n"/>
      <c r="GXM94" s="406" t="n"/>
      <c r="GXN94" s="406" t="n"/>
      <c r="GXO94" s="406" t="n"/>
      <c r="GXP94" s="406" t="n"/>
      <c r="GXQ94" s="406" t="n"/>
      <c r="GXR94" s="406" t="n"/>
      <c r="GXS94" s="406" t="n"/>
      <c r="GXT94" s="406" t="n"/>
      <c r="GXU94" s="406" t="n"/>
      <c r="GXV94" s="406" t="n"/>
      <c r="GXW94" s="406" t="n"/>
      <c r="GXX94" s="406" t="n"/>
      <c r="GXY94" s="406" t="n"/>
      <c r="GXZ94" s="406" t="n"/>
      <c r="GYA94" s="406" t="n"/>
      <c r="GYB94" s="406" t="n"/>
      <c r="GYC94" s="406" t="n"/>
      <c r="GYD94" s="406" t="n"/>
      <c r="GYE94" s="406" t="n"/>
      <c r="GYF94" s="406" t="n"/>
      <c r="GYG94" s="406" t="n"/>
      <c r="GYH94" s="406" t="n"/>
      <c r="GYI94" s="406" t="n"/>
      <c r="GYJ94" s="406" t="n"/>
      <c r="GYK94" s="406" t="n"/>
      <c r="GYL94" s="406" t="n"/>
      <c r="GYM94" s="406" t="n"/>
      <c r="GYN94" s="406" t="n"/>
      <c r="GYO94" s="406" t="n"/>
      <c r="GYP94" s="406" t="n"/>
      <c r="GYQ94" s="406" t="n"/>
      <c r="GYR94" s="406" t="n"/>
      <c r="GYS94" s="406" t="n"/>
      <c r="GYT94" s="406" t="n"/>
      <c r="GYU94" s="406" t="n"/>
      <c r="GYV94" s="406" t="n"/>
      <c r="GYW94" s="406" t="n"/>
      <c r="GYX94" s="406" t="n"/>
      <c r="GYY94" s="406" t="n"/>
      <c r="GYZ94" s="406" t="n"/>
      <c r="GZA94" s="406" t="n"/>
      <c r="GZB94" s="406" t="n"/>
      <c r="GZC94" s="406" t="n"/>
      <c r="GZD94" s="406" t="n"/>
      <c r="GZE94" s="406" t="n"/>
      <c r="GZF94" s="406" t="n"/>
      <c r="GZG94" s="406" t="n"/>
      <c r="GZH94" s="406" t="n"/>
      <c r="GZI94" s="406" t="n"/>
      <c r="GZJ94" s="406" t="n"/>
      <c r="GZK94" s="406" t="n"/>
      <c r="GZL94" s="406" t="n"/>
      <c r="GZM94" s="406" t="n"/>
      <c r="GZN94" s="406" t="n"/>
      <c r="GZO94" s="406" t="n"/>
      <c r="GZP94" s="406" t="n"/>
      <c r="GZQ94" s="406" t="n"/>
      <c r="GZR94" s="406" t="n"/>
      <c r="GZS94" s="406" t="n"/>
      <c r="GZT94" s="406" t="n"/>
      <c r="GZU94" s="406" t="n"/>
      <c r="GZV94" s="406" t="n"/>
      <c r="GZW94" s="406" t="n"/>
      <c r="GZX94" s="406" t="n"/>
      <c r="GZY94" s="406" t="n"/>
      <c r="GZZ94" s="406" t="n"/>
      <c r="HAA94" s="406" t="n"/>
      <c r="HAB94" s="406" t="n"/>
      <c r="HAC94" s="406" t="n"/>
      <c r="HAD94" s="406" t="n"/>
      <c r="HAE94" s="406" t="n"/>
      <c r="HAF94" s="406" t="n"/>
      <c r="HAG94" s="406" t="n"/>
      <c r="HAH94" s="406" t="n"/>
      <c r="HAI94" s="406" t="n"/>
      <c r="HAJ94" s="406" t="n"/>
      <c r="HAK94" s="406" t="n"/>
      <c r="HAL94" s="406" t="n"/>
      <c r="HAM94" s="406" t="n"/>
      <c r="HAN94" s="406" t="n"/>
      <c r="HAO94" s="406" t="n"/>
      <c r="HAP94" s="406" t="n"/>
      <c r="HAQ94" s="406" t="n"/>
      <c r="HAR94" s="406" t="n"/>
      <c r="HAS94" s="406" t="n"/>
      <c r="HAT94" s="406" t="n"/>
      <c r="HAU94" s="406" t="n"/>
      <c r="HAV94" s="406" t="n"/>
      <c r="HAW94" s="406" t="n"/>
      <c r="HAX94" s="406" t="n"/>
      <c r="HAY94" s="406" t="n"/>
      <c r="HAZ94" s="406" t="n"/>
      <c r="HBA94" s="406" t="n"/>
      <c r="HBB94" s="406" t="n"/>
      <c r="HBC94" s="406" t="n"/>
      <c r="HBD94" s="406" t="n"/>
      <c r="HBE94" s="406" t="n"/>
      <c r="HBF94" s="406" t="n"/>
      <c r="HBG94" s="406" t="n"/>
      <c r="HBH94" s="406" t="n"/>
      <c r="HBI94" s="406" t="n"/>
      <c r="HBJ94" s="406" t="n"/>
      <c r="HBK94" s="406" t="n"/>
      <c r="HBL94" s="406" t="n"/>
      <c r="HBM94" s="406" t="n"/>
      <c r="HBN94" s="406" t="n"/>
      <c r="HBO94" s="406" t="n"/>
      <c r="HBP94" s="406" t="n"/>
      <c r="HBQ94" s="406" t="n"/>
      <c r="HBR94" s="406" t="n"/>
      <c r="HBS94" s="406" t="n"/>
      <c r="HBT94" s="406" t="n"/>
      <c r="HBU94" s="406" t="n"/>
      <c r="HBV94" s="406" t="n"/>
      <c r="HBW94" s="406" t="n"/>
      <c r="HBX94" s="406" t="n"/>
      <c r="HBY94" s="406" t="n"/>
      <c r="HBZ94" s="406" t="n"/>
      <c r="HCA94" s="406" t="n"/>
      <c r="HCB94" s="406" t="n"/>
      <c r="HCC94" s="406" t="n"/>
      <c r="HCD94" s="406" t="n"/>
      <c r="HCE94" s="406" t="n"/>
      <c r="HCF94" s="406" t="n"/>
      <c r="HCG94" s="406" t="n"/>
      <c r="HCH94" s="406" t="n"/>
      <c r="HCI94" s="406" t="n"/>
      <c r="HCJ94" s="406" t="n"/>
      <c r="HCK94" s="406" t="n"/>
      <c r="HCL94" s="406" t="n"/>
      <c r="HCM94" s="406" t="n"/>
      <c r="HCN94" s="406" t="n"/>
      <c r="HCO94" s="406" t="n"/>
      <c r="HCP94" s="406" t="n"/>
      <c r="HCQ94" s="406" t="n"/>
      <c r="HCR94" s="406" t="n"/>
      <c r="HCS94" s="406" t="n"/>
      <c r="HCT94" s="406" t="n"/>
      <c r="HCU94" s="406" t="n"/>
      <c r="HCV94" s="406" t="n"/>
      <c r="HCW94" s="406" t="n"/>
      <c r="HCX94" s="406" t="n"/>
      <c r="HCY94" s="406" t="n"/>
      <c r="HCZ94" s="406" t="n"/>
      <c r="HDA94" s="406" t="n"/>
      <c r="HDB94" s="406" t="n"/>
      <c r="HDC94" s="406" t="n"/>
      <c r="HDD94" s="406" t="n"/>
      <c r="HDE94" s="406" t="n"/>
      <c r="HDF94" s="406" t="n"/>
      <c r="HDG94" s="406" t="n"/>
      <c r="HDH94" s="406" t="n"/>
      <c r="HDI94" s="406" t="n"/>
      <c r="HDJ94" s="406" t="n"/>
      <c r="HDK94" s="406" t="n"/>
      <c r="HDL94" s="406" t="n"/>
      <c r="HDM94" s="406" t="n"/>
      <c r="HDN94" s="406" t="n"/>
      <c r="HDO94" s="406" t="n"/>
      <c r="HDP94" s="406" t="n"/>
      <c r="HDQ94" s="406" t="n"/>
      <c r="HDR94" s="406" t="n"/>
      <c r="HDS94" s="406" t="n"/>
      <c r="HDT94" s="406" t="n"/>
      <c r="HDU94" s="406" t="n"/>
      <c r="HDV94" s="406" t="n"/>
      <c r="HDW94" s="406" t="n"/>
      <c r="HDX94" s="406" t="n"/>
      <c r="HDY94" s="406" t="n"/>
      <c r="HDZ94" s="406" t="n"/>
      <c r="HEA94" s="406" t="n"/>
      <c r="HEB94" s="406" t="n"/>
      <c r="HEC94" s="406" t="n"/>
      <c r="HED94" s="406" t="n"/>
      <c r="HEE94" s="406" t="n"/>
      <c r="HEF94" s="406" t="n"/>
      <c r="HEG94" s="406" t="n"/>
      <c r="HEH94" s="406" t="n"/>
      <c r="HEI94" s="406" t="n"/>
      <c r="HEJ94" s="406" t="n"/>
      <c r="HEK94" s="406" t="n"/>
      <c r="HEL94" s="406" t="n"/>
      <c r="HEM94" s="406" t="n"/>
      <c r="HEN94" s="406" t="n"/>
      <c r="HEO94" s="406" t="n"/>
      <c r="HEP94" s="406" t="n"/>
      <c r="HEQ94" s="406" t="n"/>
      <c r="HER94" s="406" t="n"/>
      <c r="HES94" s="406" t="n"/>
      <c r="HET94" s="406" t="n"/>
      <c r="HEU94" s="406" t="n"/>
      <c r="HEV94" s="406" t="n"/>
      <c r="HEW94" s="406" t="n"/>
      <c r="HEX94" s="406" t="n"/>
      <c r="HEY94" s="406" t="n"/>
      <c r="HEZ94" s="406" t="n"/>
      <c r="HFA94" s="406" t="n"/>
      <c r="HFB94" s="406" t="n"/>
      <c r="HFC94" s="406" t="n"/>
      <c r="HFD94" s="406" t="n"/>
      <c r="HFE94" s="406" t="n"/>
      <c r="HFF94" s="406" t="n"/>
      <c r="HFG94" s="406" t="n"/>
      <c r="HFH94" s="406" t="n"/>
      <c r="HFI94" s="406" t="n"/>
      <c r="HFJ94" s="406" t="n"/>
      <c r="HFK94" s="406" t="n"/>
      <c r="HFL94" s="406" t="n"/>
      <c r="HFM94" s="406" t="n"/>
      <c r="HFN94" s="406" t="n"/>
      <c r="HFO94" s="406" t="n"/>
      <c r="HFP94" s="406" t="n"/>
      <c r="HFQ94" s="406" t="n"/>
      <c r="HFR94" s="406" t="n"/>
      <c r="HFS94" s="406" t="n"/>
      <c r="HFT94" s="406" t="n"/>
      <c r="HFU94" s="406" t="n"/>
      <c r="HFV94" s="406" t="n"/>
      <c r="HFW94" s="406" t="n"/>
      <c r="HFX94" s="406" t="n"/>
      <c r="HFY94" s="406" t="n"/>
      <c r="HFZ94" s="406" t="n"/>
      <c r="HGA94" s="406" t="n"/>
      <c r="HGB94" s="406" t="n"/>
      <c r="HGC94" s="406" t="n"/>
      <c r="HGD94" s="406" t="n"/>
      <c r="HGE94" s="406" t="n"/>
      <c r="HGF94" s="406" t="n"/>
      <c r="HGG94" s="406" t="n"/>
      <c r="HGH94" s="406" t="n"/>
      <c r="HGI94" s="406" t="n"/>
      <c r="HGJ94" s="406" t="n"/>
      <c r="HGK94" s="406" t="n"/>
      <c r="HGL94" s="406" t="n"/>
      <c r="HGM94" s="406" t="n"/>
      <c r="HGN94" s="406" t="n"/>
      <c r="HGO94" s="406" t="n"/>
      <c r="HGP94" s="406" t="n"/>
      <c r="HGQ94" s="406" t="n"/>
      <c r="HGR94" s="406" t="n"/>
      <c r="HGS94" s="406" t="n"/>
      <c r="HGT94" s="406" t="n"/>
      <c r="HGU94" s="406" t="n"/>
      <c r="HGV94" s="406" t="n"/>
      <c r="HGW94" s="406" t="n"/>
      <c r="HGX94" s="406" t="n"/>
      <c r="HGY94" s="406" t="n"/>
      <c r="HGZ94" s="406" t="n"/>
      <c r="HHA94" s="406" t="n"/>
      <c r="HHB94" s="406" t="n"/>
      <c r="HHC94" s="406" t="n"/>
      <c r="HHD94" s="406" t="n"/>
      <c r="HHE94" s="406" t="n"/>
      <c r="HHF94" s="406" t="n"/>
      <c r="HHG94" s="406" t="n"/>
      <c r="HHH94" s="406" t="n"/>
      <c r="HHI94" s="406" t="n"/>
      <c r="HHJ94" s="406" t="n"/>
      <c r="HHK94" s="406" t="n"/>
      <c r="HHL94" s="406" t="n"/>
      <c r="HHM94" s="406" t="n"/>
      <c r="HHN94" s="406" t="n"/>
      <c r="HHO94" s="406" t="n"/>
      <c r="HHP94" s="406" t="n"/>
      <c r="HHQ94" s="406" t="n"/>
      <c r="HHR94" s="406" t="n"/>
      <c r="HHS94" s="406" t="n"/>
      <c r="HHT94" s="406" t="n"/>
      <c r="HHU94" s="406" t="n"/>
      <c r="HHV94" s="406" t="n"/>
      <c r="HHW94" s="406" t="n"/>
      <c r="HHX94" s="406" t="n"/>
      <c r="HHY94" s="406" t="n"/>
      <c r="HHZ94" s="406" t="n"/>
      <c r="HIA94" s="406" t="n"/>
      <c r="HIB94" s="406" t="n"/>
      <c r="HIC94" s="406" t="n"/>
      <c r="HID94" s="406" t="n"/>
      <c r="HIE94" s="406" t="n"/>
      <c r="HIF94" s="406" t="n"/>
      <c r="HIG94" s="406" t="n"/>
      <c r="HIH94" s="406" t="n"/>
      <c r="HII94" s="406" t="n"/>
      <c r="HIJ94" s="406" t="n"/>
      <c r="HIK94" s="406" t="n"/>
      <c r="HIL94" s="406" t="n"/>
      <c r="HIM94" s="406" t="n"/>
      <c r="HIN94" s="406" t="n"/>
      <c r="HIO94" s="406" t="n"/>
      <c r="HIP94" s="406" t="n"/>
      <c r="HIQ94" s="406" t="n"/>
      <c r="HIR94" s="406" t="n"/>
      <c r="HIS94" s="406" t="n"/>
      <c r="HIT94" s="406" t="n"/>
      <c r="HIU94" s="406" t="n"/>
      <c r="HIV94" s="406" t="n"/>
      <c r="HIW94" s="406" t="n"/>
      <c r="HIX94" s="406" t="n"/>
      <c r="HIY94" s="406" t="n"/>
      <c r="HIZ94" s="406" t="n"/>
      <c r="HJA94" s="406" t="n"/>
      <c r="HJB94" s="406" t="n"/>
      <c r="HJC94" s="406" t="n"/>
      <c r="HJD94" s="406" t="n"/>
      <c r="HJE94" s="406" t="n"/>
      <c r="HJF94" s="406" t="n"/>
      <c r="HJG94" s="406" t="n"/>
      <c r="HJH94" s="406" t="n"/>
      <c r="HJI94" s="406" t="n"/>
      <c r="HJJ94" s="406" t="n"/>
      <c r="HJK94" s="406" t="n"/>
      <c r="HJL94" s="406" t="n"/>
      <c r="HJM94" s="406" t="n"/>
      <c r="HJN94" s="406" t="n"/>
      <c r="HJO94" s="406" t="n"/>
      <c r="HJP94" s="406" t="n"/>
      <c r="HJQ94" s="406" t="n"/>
      <c r="HJR94" s="406" t="n"/>
      <c r="HJS94" s="406" t="n"/>
      <c r="HJT94" s="406" t="n"/>
      <c r="HJU94" s="406" t="n"/>
      <c r="HJV94" s="406" t="n"/>
      <c r="HJW94" s="406" t="n"/>
      <c r="HJX94" s="406" t="n"/>
      <c r="HJY94" s="406" t="n"/>
      <c r="HJZ94" s="406" t="n"/>
      <c r="HKA94" s="406" t="n"/>
      <c r="HKB94" s="406" t="n"/>
      <c r="HKC94" s="406" t="n"/>
      <c r="HKD94" s="406" t="n"/>
      <c r="HKE94" s="406" t="n"/>
      <c r="HKF94" s="406" t="n"/>
      <c r="HKG94" s="406" t="n"/>
      <c r="HKH94" s="406" t="n"/>
      <c r="HKI94" s="406" t="n"/>
      <c r="HKJ94" s="406" t="n"/>
      <c r="HKK94" s="406" t="n"/>
      <c r="HKL94" s="406" t="n"/>
      <c r="HKM94" s="406" t="n"/>
      <c r="HKN94" s="406" t="n"/>
      <c r="HKO94" s="406" t="n"/>
      <c r="HKP94" s="406" t="n"/>
      <c r="HKQ94" s="406" t="n"/>
      <c r="HKR94" s="406" t="n"/>
      <c r="HKS94" s="406" t="n"/>
      <c r="HKT94" s="406" t="n"/>
      <c r="HKU94" s="406" t="n"/>
      <c r="HKV94" s="406" t="n"/>
      <c r="HKW94" s="406" t="n"/>
      <c r="HKX94" s="406" t="n"/>
      <c r="HKY94" s="406" t="n"/>
      <c r="HKZ94" s="406" t="n"/>
      <c r="HLA94" s="406" t="n"/>
      <c r="HLB94" s="406" t="n"/>
      <c r="HLC94" s="406" t="n"/>
      <c r="HLD94" s="406" t="n"/>
      <c r="HLE94" s="406" t="n"/>
      <c r="HLF94" s="406" t="n"/>
      <c r="HLG94" s="406" t="n"/>
      <c r="HLH94" s="406" t="n"/>
      <c r="HLI94" s="406" t="n"/>
      <c r="HLJ94" s="406" t="n"/>
      <c r="HLK94" s="406" t="n"/>
      <c r="HLL94" s="406" t="n"/>
      <c r="HLM94" s="406" t="n"/>
      <c r="HLN94" s="406" t="n"/>
      <c r="HLO94" s="406" t="n"/>
      <c r="HLP94" s="406" t="n"/>
      <c r="HLQ94" s="406" t="n"/>
      <c r="HLR94" s="406" t="n"/>
      <c r="HLS94" s="406" t="n"/>
      <c r="HLT94" s="406" t="n"/>
      <c r="HLU94" s="406" t="n"/>
      <c r="HLV94" s="406" t="n"/>
      <c r="HLW94" s="406" t="n"/>
      <c r="HLX94" s="406" t="n"/>
      <c r="HLY94" s="406" t="n"/>
      <c r="HLZ94" s="406" t="n"/>
      <c r="HMA94" s="406" t="n"/>
      <c r="HMB94" s="406" t="n"/>
      <c r="HMC94" s="406" t="n"/>
      <c r="HMD94" s="406" t="n"/>
      <c r="HME94" s="406" t="n"/>
      <c r="HMF94" s="406" t="n"/>
      <c r="HMG94" s="406" t="n"/>
      <c r="HMH94" s="406" t="n"/>
      <c r="HMI94" s="406" t="n"/>
      <c r="HMJ94" s="406" t="n"/>
      <c r="HMK94" s="406" t="n"/>
      <c r="HML94" s="406" t="n"/>
      <c r="HMM94" s="406" t="n"/>
      <c r="HMN94" s="406" t="n"/>
      <c r="HMO94" s="406" t="n"/>
      <c r="HMP94" s="406" t="n"/>
      <c r="HMQ94" s="406" t="n"/>
      <c r="HMR94" s="406" t="n"/>
      <c r="HMS94" s="406" t="n"/>
      <c r="HMT94" s="406" t="n"/>
      <c r="HMU94" s="406" t="n"/>
      <c r="HMV94" s="406" t="n"/>
      <c r="HMW94" s="406" t="n"/>
      <c r="HMX94" s="406" t="n"/>
      <c r="HMY94" s="406" t="n"/>
      <c r="HMZ94" s="406" t="n"/>
      <c r="HNA94" s="406" t="n"/>
      <c r="HNB94" s="406" t="n"/>
      <c r="HNC94" s="406" t="n"/>
      <c r="HND94" s="406" t="n"/>
      <c r="HNE94" s="406" t="n"/>
      <c r="HNF94" s="406" t="n"/>
      <c r="HNG94" s="406" t="n"/>
      <c r="HNH94" s="406" t="n"/>
      <c r="HNI94" s="406" t="n"/>
      <c r="HNJ94" s="406" t="n"/>
      <c r="HNK94" s="406" t="n"/>
      <c r="HNL94" s="406" t="n"/>
      <c r="HNM94" s="406" t="n"/>
      <c r="HNN94" s="406" t="n"/>
      <c r="HNO94" s="406" t="n"/>
      <c r="HNP94" s="406" t="n"/>
      <c r="HNQ94" s="406" t="n"/>
      <c r="HNR94" s="406" t="n"/>
      <c r="HNS94" s="406" t="n"/>
      <c r="HNT94" s="406" t="n"/>
      <c r="HNU94" s="406" t="n"/>
      <c r="HNV94" s="406" t="n"/>
      <c r="HNW94" s="406" t="n"/>
      <c r="HNX94" s="406" t="n"/>
      <c r="HNY94" s="406" t="n"/>
      <c r="HNZ94" s="406" t="n"/>
      <c r="HOA94" s="406" t="n"/>
      <c r="HOB94" s="406" t="n"/>
      <c r="HOC94" s="406" t="n"/>
      <c r="HOD94" s="406" t="n"/>
      <c r="HOE94" s="406" t="n"/>
      <c r="HOF94" s="406" t="n"/>
      <c r="HOG94" s="406" t="n"/>
      <c r="HOH94" s="406" t="n"/>
      <c r="HOI94" s="406" t="n"/>
      <c r="HOJ94" s="406" t="n"/>
      <c r="HOK94" s="406" t="n"/>
      <c r="HOL94" s="406" t="n"/>
      <c r="HOM94" s="406" t="n"/>
      <c r="HON94" s="406" t="n"/>
      <c r="HOO94" s="406" t="n"/>
      <c r="HOP94" s="406" t="n"/>
      <c r="HOQ94" s="406" t="n"/>
      <c r="HOR94" s="406" t="n"/>
      <c r="HOS94" s="406" t="n"/>
      <c r="HOT94" s="406" t="n"/>
      <c r="HOU94" s="406" t="n"/>
      <c r="HOV94" s="406" t="n"/>
      <c r="HOW94" s="406" t="n"/>
      <c r="HOX94" s="406" t="n"/>
      <c r="HOY94" s="406" t="n"/>
      <c r="HOZ94" s="406" t="n"/>
      <c r="HPA94" s="406" t="n"/>
      <c r="HPB94" s="406" t="n"/>
      <c r="HPC94" s="406" t="n"/>
      <c r="HPD94" s="406" t="n"/>
      <c r="HPE94" s="406" t="n"/>
      <c r="HPF94" s="406" t="n"/>
      <c r="HPG94" s="406" t="n"/>
      <c r="HPH94" s="406" t="n"/>
      <c r="HPI94" s="406" t="n"/>
      <c r="HPJ94" s="406" t="n"/>
      <c r="HPK94" s="406" t="n"/>
      <c r="HPL94" s="406" t="n"/>
      <c r="HPM94" s="406" t="n"/>
      <c r="HPN94" s="406" t="n"/>
      <c r="HPO94" s="406" t="n"/>
      <c r="HPP94" s="406" t="n"/>
      <c r="HPQ94" s="406" t="n"/>
      <c r="HPR94" s="406" t="n"/>
      <c r="HPS94" s="406" t="n"/>
      <c r="HPT94" s="406" t="n"/>
      <c r="HPU94" s="406" t="n"/>
      <c r="HPV94" s="406" t="n"/>
      <c r="HPW94" s="406" t="n"/>
      <c r="HPX94" s="406" t="n"/>
      <c r="HPY94" s="406" t="n"/>
      <c r="HPZ94" s="406" t="n"/>
      <c r="HQA94" s="406" t="n"/>
      <c r="HQB94" s="406" t="n"/>
      <c r="HQC94" s="406" t="n"/>
      <c r="HQD94" s="406" t="n"/>
      <c r="HQE94" s="406" t="n"/>
      <c r="HQF94" s="406" t="n"/>
      <c r="HQG94" s="406" t="n"/>
      <c r="HQH94" s="406" t="n"/>
      <c r="HQI94" s="406" t="n"/>
      <c r="HQJ94" s="406" t="n"/>
      <c r="HQK94" s="406" t="n"/>
      <c r="HQL94" s="406" t="n"/>
      <c r="HQM94" s="406" t="n"/>
      <c r="HQN94" s="406" t="n"/>
      <c r="HQO94" s="406" t="n"/>
      <c r="HQP94" s="406" t="n"/>
      <c r="HQQ94" s="406" t="n"/>
      <c r="HQR94" s="406" t="n"/>
      <c r="HQS94" s="406" t="n"/>
      <c r="HQT94" s="406" t="n"/>
      <c r="HQU94" s="406" t="n"/>
      <c r="HQV94" s="406" t="n"/>
      <c r="HQW94" s="406" t="n"/>
      <c r="HQX94" s="406" t="n"/>
      <c r="HQY94" s="406" t="n"/>
      <c r="HQZ94" s="406" t="n"/>
      <c r="HRA94" s="406" t="n"/>
      <c r="HRB94" s="406" t="n"/>
      <c r="HRC94" s="406" t="n"/>
      <c r="HRD94" s="406" t="n"/>
      <c r="HRE94" s="406" t="n"/>
      <c r="HRF94" s="406" t="n"/>
      <c r="HRG94" s="406" t="n"/>
      <c r="HRH94" s="406" t="n"/>
      <c r="HRI94" s="406" t="n"/>
      <c r="HRJ94" s="406" t="n"/>
      <c r="HRK94" s="406" t="n"/>
      <c r="HRL94" s="406" t="n"/>
      <c r="HRM94" s="406" t="n"/>
      <c r="HRN94" s="406" t="n"/>
      <c r="HRO94" s="406" t="n"/>
      <c r="HRP94" s="406" t="n"/>
      <c r="HRQ94" s="406" t="n"/>
      <c r="HRR94" s="406" t="n"/>
      <c r="HRS94" s="406" t="n"/>
      <c r="HRT94" s="406" t="n"/>
      <c r="HRU94" s="406" t="n"/>
      <c r="HRV94" s="406" t="n"/>
      <c r="HRW94" s="406" t="n"/>
      <c r="HRX94" s="406" t="n"/>
      <c r="HRY94" s="406" t="n"/>
      <c r="HRZ94" s="406" t="n"/>
      <c r="HSA94" s="406" t="n"/>
      <c r="HSB94" s="406" t="n"/>
      <c r="HSC94" s="406" t="n"/>
      <c r="HSD94" s="406" t="n"/>
      <c r="HSE94" s="406" t="n"/>
      <c r="HSF94" s="406" t="n"/>
      <c r="HSG94" s="406" t="n"/>
      <c r="HSH94" s="406" t="n"/>
      <c r="HSI94" s="406" t="n"/>
      <c r="HSJ94" s="406" t="n"/>
      <c r="HSK94" s="406" t="n"/>
      <c r="HSL94" s="406" t="n"/>
      <c r="HSM94" s="406" t="n"/>
      <c r="HSN94" s="406" t="n"/>
      <c r="HSO94" s="406" t="n"/>
      <c r="HSP94" s="406" t="n"/>
      <c r="HSQ94" s="406" t="n"/>
      <c r="HSR94" s="406" t="n"/>
      <c r="HSS94" s="406" t="n"/>
      <c r="HST94" s="406" t="n"/>
      <c r="HSU94" s="406" t="n"/>
      <c r="HSV94" s="406" t="n"/>
      <c r="HSW94" s="406" t="n"/>
      <c r="HSX94" s="406" t="n"/>
      <c r="HSY94" s="406" t="n"/>
      <c r="HSZ94" s="406" t="n"/>
      <c r="HTA94" s="406" t="n"/>
      <c r="HTB94" s="406" t="n"/>
      <c r="HTC94" s="406" t="n"/>
      <c r="HTD94" s="406" t="n"/>
      <c r="HTE94" s="406" t="n"/>
      <c r="HTF94" s="406" t="n"/>
      <c r="HTG94" s="406" t="n"/>
      <c r="HTH94" s="406" t="n"/>
      <c r="HTI94" s="406" t="n"/>
      <c r="HTJ94" s="406" t="n"/>
      <c r="HTK94" s="406" t="n"/>
      <c r="HTL94" s="406" t="n"/>
      <c r="HTM94" s="406" t="n"/>
      <c r="HTN94" s="406" t="n"/>
      <c r="HTO94" s="406" t="n"/>
      <c r="HTP94" s="406" t="n"/>
      <c r="HTQ94" s="406" t="n"/>
      <c r="HTR94" s="406" t="n"/>
      <c r="HTS94" s="406" t="n"/>
      <c r="HTT94" s="406" t="n"/>
      <c r="HTU94" s="406" t="n"/>
      <c r="HTV94" s="406" t="n"/>
      <c r="HTW94" s="406" t="n"/>
      <c r="HTX94" s="406" t="n"/>
      <c r="HTY94" s="406" t="n"/>
      <c r="HTZ94" s="406" t="n"/>
      <c r="HUA94" s="406" t="n"/>
      <c r="HUB94" s="406" t="n"/>
      <c r="HUC94" s="406" t="n"/>
      <c r="HUD94" s="406" t="n"/>
      <c r="HUE94" s="406" t="n"/>
      <c r="HUF94" s="406" t="n"/>
      <c r="HUG94" s="406" t="n"/>
      <c r="HUH94" s="406" t="n"/>
      <c r="HUI94" s="406" t="n"/>
      <c r="HUJ94" s="406" t="n"/>
      <c r="HUK94" s="406" t="n"/>
      <c r="HUL94" s="406" t="n"/>
      <c r="HUM94" s="406" t="n"/>
      <c r="HUN94" s="406" t="n"/>
      <c r="HUO94" s="406" t="n"/>
      <c r="HUP94" s="406" t="n"/>
      <c r="HUQ94" s="406" t="n"/>
      <c r="HUR94" s="406" t="n"/>
      <c r="HUS94" s="406" t="n"/>
      <c r="HUT94" s="406" t="n"/>
      <c r="HUU94" s="406" t="n"/>
      <c r="HUV94" s="406" t="n"/>
      <c r="HUW94" s="406" t="n"/>
      <c r="HUX94" s="406" t="n"/>
      <c r="HUY94" s="406" t="n"/>
      <c r="HUZ94" s="406" t="n"/>
      <c r="HVA94" s="406" t="n"/>
      <c r="HVB94" s="406" t="n"/>
      <c r="HVC94" s="406" t="n"/>
      <c r="HVD94" s="406" t="n"/>
      <c r="HVE94" s="406" t="n"/>
      <c r="HVF94" s="406" t="n"/>
      <c r="HVG94" s="406" t="n"/>
      <c r="HVH94" s="406" t="n"/>
      <c r="HVI94" s="406" t="n"/>
      <c r="HVJ94" s="406" t="n"/>
      <c r="HVK94" s="406" t="n"/>
      <c r="HVL94" s="406" t="n"/>
      <c r="HVM94" s="406" t="n"/>
      <c r="HVN94" s="406" t="n"/>
      <c r="HVO94" s="406" t="n"/>
      <c r="HVP94" s="406" t="n"/>
      <c r="HVQ94" s="406" t="n"/>
      <c r="HVR94" s="406" t="n"/>
      <c r="HVS94" s="406" t="n"/>
      <c r="HVT94" s="406" t="n"/>
      <c r="HVU94" s="406" t="n"/>
      <c r="HVV94" s="406" t="n"/>
      <c r="HVW94" s="406" t="n"/>
      <c r="HVX94" s="406" t="n"/>
      <c r="HVY94" s="406" t="n"/>
      <c r="HVZ94" s="406" t="n"/>
      <c r="HWA94" s="406" t="n"/>
      <c r="HWB94" s="406" t="n"/>
      <c r="HWC94" s="406" t="n"/>
      <c r="HWD94" s="406" t="n"/>
      <c r="HWE94" s="406" t="n"/>
      <c r="HWF94" s="406" t="n"/>
      <c r="HWG94" s="406" t="n"/>
      <c r="HWH94" s="406" t="n"/>
      <c r="HWI94" s="406" t="n"/>
      <c r="HWJ94" s="406" t="n"/>
      <c r="HWK94" s="406" t="n"/>
      <c r="HWL94" s="406" t="n"/>
      <c r="HWM94" s="406" t="n"/>
      <c r="HWN94" s="406" t="n"/>
      <c r="HWO94" s="406" t="n"/>
      <c r="HWP94" s="406" t="n"/>
      <c r="HWQ94" s="406" t="n"/>
      <c r="HWR94" s="406" t="n"/>
      <c r="HWS94" s="406" t="n"/>
      <c r="HWT94" s="406" t="n"/>
      <c r="HWU94" s="406" t="n"/>
      <c r="HWV94" s="406" t="n"/>
      <c r="HWW94" s="406" t="n"/>
      <c r="HWX94" s="406" t="n"/>
      <c r="HWY94" s="406" t="n"/>
      <c r="HWZ94" s="406" t="n"/>
      <c r="HXA94" s="406" t="n"/>
      <c r="HXB94" s="406" t="n"/>
      <c r="HXC94" s="406" t="n"/>
      <c r="HXD94" s="406" t="n"/>
      <c r="HXE94" s="406" t="n"/>
      <c r="HXF94" s="406" t="n"/>
      <c r="HXG94" s="406" t="n"/>
      <c r="HXH94" s="406" t="n"/>
      <c r="HXI94" s="406" t="n"/>
      <c r="HXJ94" s="406" t="n"/>
      <c r="HXK94" s="406" t="n"/>
      <c r="HXL94" s="406" t="n"/>
      <c r="HXM94" s="406" t="n"/>
      <c r="HXN94" s="406" t="n"/>
      <c r="HXO94" s="406" t="n"/>
      <c r="HXP94" s="406" t="n"/>
      <c r="HXQ94" s="406" t="n"/>
      <c r="HXR94" s="406" t="n"/>
      <c r="HXS94" s="406" t="n"/>
      <c r="HXT94" s="406" t="n"/>
      <c r="HXU94" s="406" t="n"/>
      <c r="HXV94" s="406" t="n"/>
      <c r="HXW94" s="406" t="n"/>
      <c r="HXX94" s="406" t="n"/>
      <c r="HXY94" s="406" t="n"/>
      <c r="HXZ94" s="406" t="n"/>
      <c r="HYA94" s="406" t="n"/>
      <c r="HYB94" s="406" t="n"/>
      <c r="HYC94" s="406" t="n"/>
      <c r="HYD94" s="406" t="n"/>
      <c r="HYE94" s="406" t="n"/>
      <c r="HYF94" s="406" t="n"/>
      <c r="HYG94" s="406" t="n"/>
      <c r="HYH94" s="406" t="n"/>
      <c r="HYI94" s="406" t="n"/>
      <c r="HYJ94" s="406" t="n"/>
      <c r="HYK94" s="406" t="n"/>
      <c r="HYL94" s="406" t="n"/>
      <c r="HYM94" s="406" t="n"/>
      <c r="HYN94" s="406" t="n"/>
      <c r="HYO94" s="406" t="n"/>
      <c r="HYP94" s="406" t="n"/>
      <c r="HYQ94" s="406" t="n"/>
      <c r="HYR94" s="406" t="n"/>
      <c r="HYS94" s="406" t="n"/>
      <c r="HYT94" s="406" t="n"/>
      <c r="HYU94" s="406" t="n"/>
      <c r="HYV94" s="406" t="n"/>
      <c r="HYW94" s="406" t="n"/>
      <c r="HYX94" s="406" t="n"/>
      <c r="HYY94" s="406" t="n"/>
      <c r="HYZ94" s="406" t="n"/>
      <c r="HZA94" s="406" t="n"/>
      <c r="HZB94" s="406" t="n"/>
      <c r="HZC94" s="406" t="n"/>
      <c r="HZD94" s="406" t="n"/>
      <c r="HZE94" s="406" t="n"/>
      <c r="HZF94" s="406" t="n"/>
      <c r="HZG94" s="406" t="n"/>
      <c r="HZH94" s="406" t="n"/>
      <c r="HZI94" s="406" t="n"/>
      <c r="HZJ94" s="406" t="n"/>
      <c r="HZK94" s="406" t="n"/>
      <c r="HZL94" s="406" t="n"/>
      <c r="HZM94" s="406" t="n"/>
      <c r="HZN94" s="406" t="n"/>
      <c r="HZO94" s="406" t="n"/>
      <c r="HZP94" s="406" t="n"/>
      <c r="HZQ94" s="406" t="n"/>
      <c r="HZR94" s="406" t="n"/>
      <c r="HZS94" s="406" t="n"/>
      <c r="HZT94" s="406" t="n"/>
      <c r="HZU94" s="406" t="n"/>
      <c r="HZV94" s="406" t="n"/>
      <c r="HZW94" s="406" t="n"/>
      <c r="HZX94" s="406" t="n"/>
      <c r="HZY94" s="406" t="n"/>
      <c r="HZZ94" s="406" t="n"/>
      <c r="IAA94" s="406" t="n"/>
      <c r="IAB94" s="406" t="n"/>
      <c r="IAC94" s="406" t="n"/>
      <c r="IAD94" s="406" t="n"/>
      <c r="IAE94" s="406" t="n"/>
      <c r="IAF94" s="406" t="n"/>
      <c r="IAG94" s="406" t="n"/>
      <c r="IAH94" s="406" t="n"/>
      <c r="IAI94" s="406" t="n"/>
      <c r="IAJ94" s="406" t="n"/>
      <c r="IAK94" s="406" t="n"/>
      <c r="IAL94" s="406" t="n"/>
      <c r="IAM94" s="406" t="n"/>
      <c r="IAN94" s="406" t="n"/>
      <c r="IAO94" s="406" t="n"/>
      <c r="IAP94" s="406" t="n"/>
      <c r="IAQ94" s="406" t="n"/>
      <c r="IAR94" s="406" t="n"/>
      <c r="IAS94" s="406" t="n"/>
      <c r="IAT94" s="406" t="n"/>
      <c r="IAU94" s="406" t="n"/>
      <c r="IAV94" s="406" t="n"/>
      <c r="IAW94" s="406" t="n"/>
      <c r="IAX94" s="406" t="n"/>
      <c r="IAY94" s="406" t="n"/>
      <c r="IAZ94" s="406" t="n"/>
      <c r="IBA94" s="406" t="n"/>
      <c r="IBB94" s="406" t="n"/>
      <c r="IBC94" s="406" t="n"/>
      <c r="IBD94" s="406" t="n"/>
      <c r="IBE94" s="406" t="n"/>
      <c r="IBF94" s="406" t="n"/>
      <c r="IBG94" s="406" t="n"/>
      <c r="IBH94" s="406" t="n"/>
      <c r="IBI94" s="406" t="n"/>
      <c r="IBJ94" s="406" t="n"/>
      <c r="IBK94" s="406" t="n"/>
      <c r="IBL94" s="406" t="n"/>
      <c r="IBM94" s="406" t="n"/>
      <c r="IBN94" s="406" t="n"/>
      <c r="IBO94" s="406" t="n"/>
      <c r="IBP94" s="406" t="n"/>
      <c r="IBQ94" s="406" t="n"/>
      <c r="IBR94" s="406" t="n"/>
      <c r="IBS94" s="406" t="n"/>
      <c r="IBT94" s="406" t="n"/>
      <c r="IBU94" s="406" t="n"/>
      <c r="IBV94" s="406" t="n"/>
      <c r="IBW94" s="406" t="n"/>
      <c r="IBX94" s="406" t="n"/>
      <c r="IBY94" s="406" t="n"/>
      <c r="IBZ94" s="406" t="n"/>
      <c r="ICA94" s="406" t="n"/>
      <c r="ICB94" s="406" t="n"/>
      <c r="ICC94" s="406" t="n"/>
      <c r="ICD94" s="406" t="n"/>
      <c r="ICE94" s="406" t="n"/>
      <c r="ICF94" s="406" t="n"/>
      <c r="ICG94" s="406" t="n"/>
      <c r="ICH94" s="406" t="n"/>
      <c r="ICI94" s="406" t="n"/>
      <c r="ICJ94" s="406" t="n"/>
      <c r="ICK94" s="406" t="n"/>
      <c r="ICL94" s="406" t="n"/>
      <c r="ICM94" s="406" t="n"/>
      <c r="ICN94" s="406" t="n"/>
      <c r="ICO94" s="406" t="n"/>
      <c r="ICP94" s="406" t="n"/>
      <c r="ICQ94" s="406" t="n"/>
      <c r="ICR94" s="406" t="n"/>
      <c r="ICS94" s="406" t="n"/>
      <c r="ICT94" s="406" t="n"/>
      <c r="ICU94" s="406" t="n"/>
      <c r="ICV94" s="406" t="n"/>
      <c r="ICW94" s="406" t="n"/>
      <c r="ICX94" s="406" t="n"/>
      <c r="ICY94" s="406" t="n"/>
      <c r="ICZ94" s="406" t="n"/>
      <c r="IDA94" s="406" t="n"/>
      <c r="IDB94" s="406" t="n"/>
      <c r="IDC94" s="406" t="n"/>
      <c r="IDD94" s="406" t="n"/>
      <c r="IDE94" s="406" t="n"/>
      <c r="IDF94" s="406" t="n"/>
      <c r="IDG94" s="406" t="n"/>
      <c r="IDH94" s="406" t="n"/>
      <c r="IDI94" s="406" t="n"/>
      <c r="IDJ94" s="406" t="n"/>
      <c r="IDK94" s="406" t="n"/>
      <c r="IDL94" s="406" t="n"/>
      <c r="IDM94" s="406" t="n"/>
      <c r="IDN94" s="406" t="n"/>
      <c r="IDO94" s="406" t="n"/>
      <c r="IDP94" s="406" t="n"/>
      <c r="IDQ94" s="406" t="n"/>
      <c r="IDR94" s="406" t="n"/>
      <c r="IDS94" s="406" t="n"/>
      <c r="IDT94" s="406" t="n"/>
      <c r="IDU94" s="406" t="n"/>
      <c r="IDV94" s="406" t="n"/>
      <c r="IDW94" s="406" t="n"/>
      <c r="IDX94" s="406" t="n"/>
      <c r="IDY94" s="406" t="n"/>
      <c r="IDZ94" s="406" t="n"/>
      <c r="IEA94" s="406" t="n"/>
      <c r="IEB94" s="406" t="n"/>
      <c r="IEC94" s="406" t="n"/>
      <c r="IED94" s="406" t="n"/>
      <c r="IEE94" s="406" t="n"/>
      <c r="IEF94" s="406" t="n"/>
      <c r="IEG94" s="406" t="n"/>
      <c r="IEH94" s="406" t="n"/>
      <c r="IEI94" s="406" t="n"/>
      <c r="IEJ94" s="406" t="n"/>
      <c r="IEK94" s="406" t="n"/>
      <c r="IEL94" s="406" t="n"/>
      <c r="IEM94" s="406" t="n"/>
      <c r="IEN94" s="406" t="n"/>
      <c r="IEO94" s="406" t="n"/>
      <c r="IEP94" s="406" t="n"/>
      <c r="IEQ94" s="406" t="n"/>
      <c r="IER94" s="406" t="n"/>
      <c r="IES94" s="406" t="n"/>
      <c r="IET94" s="406" t="n"/>
      <c r="IEU94" s="406" t="n"/>
      <c r="IEV94" s="406" t="n"/>
      <c r="IEW94" s="406" t="n"/>
      <c r="IEX94" s="406" t="n"/>
      <c r="IEY94" s="406" t="n"/>
      <c r="IEZ94" s="406" t="n"/>
      <c r="IFA94" s="406" t="n"/>
      <c r="IFB94" s="406" t="n"/>
      <c r="IFC94" s="406" t="n"/>
      <c r="IFD94" s="406" t="n"/>
      <c r="IFE94" s="406" t="n"/>
      <c r="IFF94" s="406" t="n"/>
      <c r="IFG94" s="406" t="n"/>
      <c r="IFH94" s="406" t="n"/>
      <c r="IFI94" s="406" t="n"/>
      <c r="IFJ94" s="406" t="n"/>
      <c r="IFK94" s="406" t="n"/>
      <c r="IFL94" s="406" t="n"/>
      <c r="IFM94" s="406" t="n"/>
      <c r="IFN94" s="406" t="n"/>
      <c r="IFO94" s="406" t="n"/>
      <c r="IFP94" s="406" t="n"/>
      <c r="IFQ94" s="406" t="n"/>
      <c r="IFR94" s="406" t="n"/>
      <c r="IFS94" s="406" t="n"/>
      <c r="IFT94" s="406" t="n"/>
      <c r="IFU94" s="406" t="n"/>
      <c r="IFV94" s="406" t="n"/>
      <c r="IFW94" s="406" t="n"/>
      <c r="IFX94" s="406" t="n"/>
      <c r="IFY94" s="406" t="n"/>
      <c r="IFZ94" s="406" t="n"/>
      <c r="IGA94" s="406" t="n"/>
      <c r="IGB94" s="406" t="n"/>
      <c r="IGC94" s="406" t="n"/>
      <c r="IGD94" s="406" t="n"/>
      <c r="IGE94" s="406" t="n"/>
      <c r="IGF94" s="406" t="n"/>
      <c r="IGG94" s="406" t="n"/>
      <c r="IGH94" s="406" t="n"/>
      <c r="IGI94" s="406" t="n"/>
      <c r="IGJ94" s="406" t="n"/>
      <c r="IGK94" s="406" t="n"/>
      <c r="IGL94" s="406" t="n"/>
      <c r="IGM94" s="406" t="n"/>
      <c r="IGN94" s="406" t="n"/>
      <c r="IGO94" s="406" t="n"/>
      <c r="IGP94" s="406" t="n"/>
      <c r="IGQ94" s="406" t="n"/>
      <c r="IGR94" s="406" t="n"/>
      <c r="IGS94" s="406" t="n"/>
      <c r="IGT94" s="406" t="n"/>
      <c r="IGU94" s="406" t="n"/>
      <c r="IGV94" s="406" t="n"/>
      <c r="IGW94" s="406" t="n"/>
      <c r="IGX94" s="406" t="n"/>
      <c r="IGY94" s="406" t="n"/>
      <c r="IGZ94" s="406" t="n"/>
      <c r="IHA94" s="406" t="n"/>
      <c r="IHB94" s="406" t="n"/>
      <c r="IHC94" s="406" t="n"/>
      <c r="IHD94" s="406" t="n"/>
      <c r="IHE94" s="406" t="n"/>
      <c r="IHF94" s="406" t="n"/>
      <c r="IHG94" s="406" t="n"/>
      <c r="IHH94" s="406" t="n"/>
      <c r="IHI94" s="406" t="n"/>
      <c r="IHJ94" s="406" t="n"/>
      <c r="IHK94" s="406" t="n"/>
      <c r="IHL94" s="406" t="n"/>
      <c r="IHM94" s="406" t="n"/>
      <c r="IHN94" s="406" t="n"/>
      <c r="IHO94" s="406" t="n"/>
      <c r="IHP94" s="406" t="n"/>
      <c r="IHQ94" s="406" t="n"/>
      <c r="IHR94" s="406" t="n"/>
      <c r="IHS94" s="406" t="n"/>
      <c r="IHT94" s="406" t="n"/>
      <c r="IHU94" s="406" t="n"/>
      <c r="IHV94" s="406" t="n"/>
      <c r="IHW94" s="406" t="n"/>
      <c r="IHX94" s="406" t="n"/>
      <c r="IHY94" s="406" t="n"/>
      <c r="IHZ94" s="406" t="n"/>
      <c r="IIA94" s="406" t="n"/>
      <c r="IIB94" s="406" t="n"/>
      <c r="IIC94" s="406" t="n"/>
      <c r="IID94" s="406" t="n"/>
      <c r="IIE94" s="406" t="n"/>
      <c r="IIF94" s="406" t="n"/>
      <c r="IIG94" s="406" t="n"/>
      <c r="IIH94" s="406" t="n"/>
      <c r="III94" s="406" t="n"/>
      <c r="IIJ94" s="406" t="n"/>
      <c r="IIK94" s="406" t="n"/>
      <c r="IIL94" s="406" t="n"/>
      <c r="IIM94" s="406" t="n"/>
      <c r="IIN94" s="406" t="n"/>
      <c r="IIO94" s="406" t="n"/>
      <c r="IIP94" s="406" t="n"/>
      <c r="IIQ94" s="406" t="n"/>
      <c r="IIR94" s="406" t="n"/>
      <c r="IIS94" s="406" t="n"/>
      <c r="IIT94" s="406" t="n"/>
      <c r="IIU94" s="406" t="n"/>
      <c r="IIV94" s="406" t="n"/>
      <c r="IIW94" s="406" t="n"/>
      <c r="IIX94" s="406" t="n"/>
      <c r="IIY94" s="406" t="n"/>
      <c r="IIZ94" s="406" t="n"/>
      <c r="IJA94" s="406" t="n"/>
      <c r="IJB94" s="406" t="n"/>
      <c r="IJC94" s="406" t="n"/>
      <c r="IJD94" s="406" t="n"/>
      <c r="IJE94" s="406" t="n"/>
      <c r="IJF94" s="406" t="n"/>
      <c r="IJG94" s="406" t="n"/>
      <c r="IJH94" s="406" t="n"/>
      <c r="IJI94" s="406" t="n"/>
      <c r="IJJ94" s="406" t="n"/>
      <c r="IJK94" s="406" t="n"/>
      <c r="IJL94" s="406" t="n"/>
      <c r="IJM94" s="406" t="n"/>
      <c r="IJN94" s="406" t="n"/>
      <c r="IJO94" s="406" t="n"/>
      <c r="IJP94" s="406" t="n"/>
      <c r="IJQ94" s="406" t="n"/>
      <c r="IJR94" s="406" t="n"/>
      <c r="IJS94" s="406" t="n"/>
      <c r="IJT94" s="406" t="n"/>
      <c r="IJU94" s="406" t="n"/>
      <c r="IJV94" s="406" t="n"/>
      <c r="IJW94" s="406" t="n"/>
      <c r="IJX94" s="406" t="n"/>
      <c r="IJY94" s="406" t="n"/>
      <c r="IJZ94" s="406" t="n"/>
      <c r="IKA94" s="406" t="n"/>
      <c r="IKB94" s="406" t="n"/>
      <c r="IKC94" s="406" t="n"/>
      <c r="IKD94" s="406" t="n"/>
      <c r="IKE94" s="406" t="n"/>
      <c r="IKF94" s="406" t="n"/>
      <c r="IKG94" s="406" t="n"/>
      <c r="IKH94" s="406" t="n"/>
      <c r="IKI94" s="406" t="n"/>
      <c r="IKJ94" s="406" t="n"/>
      <c r="IKK94" s="406" t="n"/>
      <c r="IKL94" s="406" t="n"/>
      <c r="IKM94" s="406" t="n"/>
      <c r="IKN94" s="406" t="n"/>
      <c r="IKO94" s="406" t="n"/>
      <c r="IKP94" s="406" t="n"/>
      <c r="IKQ94" s="406" t="n"/>
      <c r="IKR94" s="406" t="n"/>
      <c r="IKS94" s="406" t="n"/>
      <c r="IKT94" s="406" t="n"/>
      <c r="IKU94" s="406" t="n"/>
      <c r="IKV94" s="406" t="n"/>
      <c r="IKW94" s="406" t="n"/>
      <c r="IKX94" s="406" t="n"/>
      <c r="IKY94" s="406" t="n"/>
      <c r="IKZ94" s="406" t="n"/>
      <c r="ILA94" s="406" t="n"/>
      <c r="ILB94" s="406" t="n"/>
      <c r="ILC94" s="406" t="n"/>
      <c r="ILD94" s="406" t="n"/>
      <c r="ILE94" s="406" t="n"/>
      <c r="ILF94" s="406" t="n"/>
      <c r="ILG94" s="406" t="n"/>
      <c r="ILH94" s="406" t="n"/>
      <c r="ILI94" s="406" t="n"/>
      <c r="ILJ94" s="406" t="n"/>
      <c r="ILK94" s="406" t="n"/>
      <c r="ILL94" s="406" t="n"/>
      <c r="ILM94" s="406" t="n"/>
      <c r="ILN94" s="406" t="n"/>
      <c r="ILO94" s="406" t="n"/>
      <c r="ILP94" s="406" t="n"/>
      <c r="ILQ94" s="406" t="n"/>
      <c r="ILR94" s="406" t="n"/>
      <c r="ILS94" s="406" t="n"/>
      <c r="ILT94" s="406" t="n"/>
      <c r="ILU94" s="406" t="n"/>
      <c r="ILV94" s="406" t="n"/>
      <c r="ILW94" s="406" t="n"/>
      <c r="ILX94" s="406" t="n"/>
      <c r="ILY94" s="406" t="n"/>
      <c r="ILZ94" s="406" t="n"/>
      <c r="IMA94" s="406" t="n"/>
      <c r="IMB94" s="406" t="n"/>
      <c r="IMC94" s="406" t="n"/>
      <c r="IMD94" s="406" t="n"/>
      <c r="IME94" s="406" t="n"/>
      <c r="IMF94" s="406" t="n"/>
      <c r="IMG94" s="406" t="n"/>
      <c r="IMH94" s="406" t="n"/>
      <c r="IMI94" s="406" t="n"/>
      <c r="IMJ94" s="406" t="n"/>
      <c r="IMK94" s="406" t="n"/>
      <c r="IML94" s="406" t="n"/>
      <c r="IMM94" s="406" t="n"/>
      <c r="IMN94" s="406" t="n"/>
      <c r="IMO94" s="406" t="n"/>
      <c r="IMP94" s="406" t="n"/>
      <c r="IMQ94" s="406" t="n"/>
      <c r="IMR94" s="406" t="n"/>
      <c r="IMS94" s="406" t="n"/>
      <c r="IMT94" s="406" t="n"/>
      <c r="IMU94" s="406" t="n"/>
      <c r="IMV94" s="406" t="n"/>
      <c r="IMW94" s="406" t="n"/>
      <c r="IMX94" s="406" t="n"/>
      <c r="IMY94" s="406" t="n"/>
      <c r="IMZ94" s="406" t="n"/>
      <c r="INA94" s="406" t="n"/>
      <c r="INB94" s="406" t="n"/>
      <c r="INC94" s="406" t="n"/>
      <c r="IND94" s="406" t="n"/>
      <c r="INE94" s="406" t="n"/>
      <c r="INF94" s="406" t="n"/>
      <c r="ING94" s="406" t="n"/>
      <c r="INH94" s="406" t="n"/>
      <c r="INI94" s="406" t="n"/>
      <c r="INJ94" s="406" t="n"/>
      <c r="INK94" s="406" t="n"/>
      <c r="INL94" s="406" t="n"/>
      <c r="INM94" s="406" t="n"/>
      <c r="INN94" s="406" t="n"/>
      <c r="INO94" s="406" t="n"/>
      <c r="INP94" s="406" t="n"/>
      <c r="INQ94" s="406" t="n"/>
      <c r="INR94" s="406" t="n"/>
      <c r="INS94" s="406" t="n"/>
      <c r="INT94" s="406" t="n"/>
      <c r="INU94" s="406" t="n"/>
      <c r="INV94" s="406" t="n"/>
      <c r="INW94" s="406" t="n"/>
      <c r="INX94" s="406" t="n"/>
      <c r="INY94" s="406" t="n"/>
      <c r="INZ94" s="406" t="n"/>
      <c r="IOA94" s="406" t="n"/>
      <c r="IOB94" s="406" t="n"/>
      <c r="IOC94" s="406" t="n"/>
      <c r="IOD94" s="406" t="n"/>
      <c r="IOE94" s="406" t="n"/>
      <c r="IOF94" s="406" t="n"/>
      <c r="IOG94" s="406" t="n"/>
      <c r="IOH94" s="406" t="n"/>
      <c r="IOI94" s="406" t="n"/>
      <c r="IOJ94" s="406" t="n"/>
      <c r="IOK94" s="406" t="n"/>
      <c r="IOL94" s="406" t="n"/>
      <c r="IOM94" s="406" t="n"/>
      <c r="ION94" s="406" t="n"/>
      <c r="IOO94" s="406" t="n"/>
      <c r="IOP94" s="406" t="n"/>
      <c r="IOQ94" s="406" t="n"/>
      <c r="IOR94" s="406" t="n"/>
      <c r="IOS94" s="406" t="n"/>
      <c r="IOT94" s="406" t="n"/>
      <c r="IOU94" s="406" t="n"/>
      <c r="IOV94" s="406" t="n"/>
      <c r="IOW94" s="406" t="n"/>
      <c r="IOX94" s="406" t="n"/>
      <c r="IOY94" s="406" t="n"/>
      <c r="IOZ94" s="406" t="n"/>
      <c r="IPA94" s="406" t="n"/>
      <c r="IPB94" s="406" t="n"/>
      <c r="IPC94" s="406" t="n"/>
      <c r="IPD94" s="406" t="n"/>
      <c r="IPE94" s="406" t="n"/>
      <c r="IPF94" s="406" t="n"/>
      <c r="IPG94" s="406" t="n"/>
      <c r="IPH94" s="406" t="n"/>
      <c r="IPI94" s="406" t="n"/>
      <c r="IPJ94" s="406" t="n"/>
      <c r="IPK94" s="406" t="n"/>
      <c r="IPL94" s="406" t="n"/>
      <c r="IPM94" s="406" t="n"/>
      <c r="IPN94" s="406" t="n"/>
      <c r="IPO94" s="406" t="n"/>
      <c r="IPP94" s="406" t="n"/>
      <c r="IPQ94" s="406" t="n"/>
      <c r="IPR94" s="406" t="n"/>
      <c r="IPS94" s="406" t="n"/>
      <c r="IPT94" s="406" t="n"/>
      <c r="IPU94" s="406" t="n"/>
      <c r="IPV94" s="406" t="n"/>
      <c r="IPW94" s="406" t="n"/>
      <c r="IPX94" s="406" t="n"/>
      <c r="IPY94" s="406" t="n"/>
      <c r="IPZ94" s="406" t="n"/>
      <c r="IQA94" s="406" t="n"/>
      <c r="IQB94" s="406" t="n"/>
      <c r="IQC94" s="406" t="n"/>
      <c r="IQD94" s="406" t="n"/>
      <c r="IQE94" s="406" t="n"/>
      <c r="IQF94" s="406" t="n"/>
      <c r="IQG94" s="406" t="n"/>
      <c r="IQH94" s="406" t="n"/>
      <c r="IQI94" s="406" t="n"/>
      <c r="IQJ94" s="406" t="n"/>
      <c r="IQK94" s="406" t="n"/>
      <c r="IQL94" s="406" t="n"/>
      <c r="IQM94" s="406" t="n"/>
      <c r="IQN94" s="406" t="n"/>
      <c r="IQO94" s="406" t="n"/>
      <c r="IQP94" s="406" t="n"/>
      <c r="IQQ94" s="406" t="n"/>
      <c r="IQR94" s="406" t="n"/>
      <c r="IQS94" s="406" t="n"/>
      <c r="IQT94" s="406" t="n"/>
      <c r="IQU94" s="406" t="n"/>
      <c r="IQV94" s="406" t="n"/>
      <c r="IQW94" s="406" t="n"/>
      <c r="IQX94" s="406" t="n"/>
      <c r="IQY94" s="406" t="n"/>
      <c r="IQZ94" s="406" t="n"/>
      <c r="IRA94" s="406" t="n"/>
      <c r="IRB94" s="406" t="n"/>
      <c r="IRC94" s="406" t="n"/>
      <c r="IRD94" s="406" t="n"/>
      <c r="IRE94" s="406" t="n"/>
      <c r="IRF94" s="406" t="n"/>
      <c r="IRG94" s="406" t="n"/>
      <c r="IRH94" s="406" t="n"/>
      <c r="IRI94" s="406" t="n"/>
      <c r="IRJ94" s="406" t="n"/>
      <c r="IRK94" s="406" t="n"/>
      <c r="IRL94" s="406" t="n"/>
      <c r="IRM94" s="406" t="n"/>
      <c r="IRN94" s="406" t="n"/>
      <c r="IRO94" s="406" t="n"/>
      <c r="IRP94" s="406" t="n"/>
      <c r="IRQ94" s="406" t="n"/>
      <c r="IRR94" s="406" t="n"/>
      <c r="IRS94" s="406" t="n"/>
      <c r="IRT94" s="406" t="n"/>
      <c r="IRU94" s="406" t="n"/>
      <c r="IRV94" s="406" t="n"/>
      <c r="IRW94" s="406" t="n"/>
      <c r="IRX94" s="406" t="n"/>
      <c r="IRY94" s="406" t="n"/>
      <c r="IRZ94" s="406" t="n"/>
      <c r="ISA94" s="406" t="n"/>
      <c r="ISB94" s="406" t="n"/>
      <c r="ISC94" s="406" t="n"/>
      <c r="ISD94" s="406" t="n"/>
      <c r="ISE94" s="406" t="n"/>
      <c r="ISF94" s="406" t="n"/>
      <c r="ISG94" s="406" t="n"/>
      <c r="ISH94" s="406" t="n"/>
      <c r="ISI94" s="406" t="n"/>
      <c r="ISJ94" s="406" t="n"/>
      <c r="ISK94" s="406" t="n"/>
      <c r="ISL94" s="406" t="n"/>
      <c r="ISM94" s="406" t="n"/>
      <c r="ISN94" s="406" t="n"/>
      <c r="ISO94" s="406" t="n"/>
      <c r="ISP94" s="406" t="n"/>
      <c r="ISQ94" s="406" t="n"/>
      <c r="ISR94" s="406" t="n"/>
      <c r="ISS94" s="406" t="n"/>
      <c r="IST94" s="406" t="n"/>
      <c r="ISU94" s="406" t="n"/>
      <c r="ISV94" s="406" t="n"/>
      <c r="ISW94" s="406" t="n"/>
      <c r="ISX94" s="406" t="n"/>
      <c r="ISY94" s="406" t="n"/>
      <c r="ISZ94" s="406" t="n"/>
      <c r="ITA94" s="406" t="n"/>
      <c r="ITB94" s="406" t="n"/>
      <c r="ITC94" s="406" t="n"/>
      <c r="ITD94" s="406" t="n"/>
      <c r="ITE94" s="406" t="n"/>
      <c r="ITF94" s="406" t="n"/>
      <c r="ITG94" s="406" t="n"/>
      <c r="ITH94" s="406" t="n"/>
      <c r="ITI94" s="406" t="n"/>
      <c r="ITJ94" s="406" t="n"/>
      <c r="ITK94" s="406" t="n"/>
      <c r="ITL94" s="406" t="n"/>
      <c r="ITM94" s="406" t="n"/>
      <c r="ITN94" s="406" t="n"/>
      <c r="ITO94" s="406" t="n"/>
      <c r="ITP94" s="406" t="n"/>
      <c r="ITQ94" s="406" t="n"/>
      <c r="ITR94" s="406" t="n"/>
      <c r="ITS94" s="406" t="n"/>
      <c r="ITT94" s="406" t="n"/>
      <c r="ITU94" s="406" t="n"/>
      <c r="ITV94" s="406" t="n"/>
      <c r="ITW94" s="406" t="n"/>
      <c r="ITX94" s="406" t="n"/>
      <c r="ITY94" s="406" t="n"/>
      <c r="ITZ94" s="406" t="n"/>
      <c r="IUA94" s="406" t="n"/>
      <c r="IUB94" s="406" t="n"/>
      <c r="IUC94" s="406" t="n"/>
      <c r="IUD94" s="406" t="n"/>
      <c r="IUE94" s="406" t="n"/>
      <c r="IUF94" s="406" t="n"/>
      <c r="IUG94" s="406" t="n"/>
      <c r="IUH94" s="406" t="n"/>
      <c r="IUI94" s="406" t="n"/>
      <c r="IUJ94" s="406" t="n"/>
      <c r="IUK94" s="406" t="n"/>
      <c r="IUL94" s="406" t="n"/>
      <c r="IUM94" s="406" t="n"/>
      <c r="IUN94" s="406" t="n"/>
      <c r="IUO94" s="406" t="n"/>
      <c r="IUP94" s="406" t="n"/>
      <c r="IUQ94" s="406" t="n"/>
      <c r="IUR94" s="406" t="n"/>
      <c r="IUS94" s="406" t="n"/>
      <c r="IUT94" s="406" t="n"/>
      <c r="IUU94" s="406" t="n"/>
      <c r="IUV94" s="406" t="n"/>
      <c r="IUW94" s="406" t="n"/>
      <c r="IUX94" s="406" t="n"/>
      <c r="IUY94" s="406" t="n"/>
      <c r="IUZ94" s="406" t="n"/>
      <c r="IVA94" s="406" t="n"/>
      <c r="IVB94" s="406" t="n"/>
      <c r="IVC94" s="406" t="n"/>
      <c r="IVD94" s="406" t="n"/>
      <c r="IVE94" s="406" t="n"/>
      <c r="IVF94" s="406" t="n"/>
      <c r="IVG94" s="406" t="n"/>
      <c r="IVH94" s="406" t="n"/>
      <c r="IVI94" s="406" t="n"/>
      <c r="IVJ94" s="406" t="n"/>
      <c r="IVK94" s="406" t="n"/>
      <c r="IVL94" s="406" t="n"/>
      <c r="IVM94" s="406" t="n"/>
      <c r="IVN94" s="406" t="n"/>
      <c r="IVO94" s="406" t="n"/>
      <c r="IVP94" s="406" t="n"/>
      <c r="IVQ94" s="406" t="n"/>
      <c r="IVR94" s="406" t="n"/>
      <c r="IVS94" s="406" t="n"/>
      <c r="IVT94" s="406" t="n"/>
      <c r="IVU94" s="406" t="n"/>
      <c r="IVV94" s="406" t="n"/>
      <c r="IVW94" s="406" t="n"/>
      <c r="IVX94" s="406" t="n"/>
      <c r="IVY94" s="406" t="n"/>
      <c r="IVZ94" s="406" t="n"/>
      <c r="IWA94" s="406" t="n"/>
      <c r="IWB94" s="406" t="n"/>
      <c r="IWC94" s="406" t="n"/>
      <c r="IWD94" s="406" t="n"/>
      <c r="IWE94" s="406" t="n"/>
      <c r="IWF94" s="406" t="n"/>
      <c r="IWG94" s="406" t="n"/>
      <c r="IWH94" s="406" t="n"/>
      <c r="IWI94" s="406" t="n"/>
      <c r="IWJ94" s="406" t="n"/>
      <c r="IWK94" s="406" t="n"/>
      <c r="IWL94" s="406" t="n"/>
      <c r="IWM94" s="406" t="n"/>
      <c r="IWN94" s="406" t="n"/>
      <c r="IWO94" s="406" t="n"/>
      <c r="IWP94" s="406" t="n"/>
      <c r="IWQ94" s="406" t="n"/>
      <c r="IWR94" s="406" t="n"/>
      <c r="IWS94" s="406" t="n"/>
      <c r="IWT94" s="406" t="n"/>
      <c r="IWU94" s="406" t="n"/>
      <c r="IWV94" s="406" t="n"/>
      <c r="IWW94" s="406" t="n"/>
      <c r="IWX94" s="406" t="n"/>
      <c r="IWY94" s="406" t="n"/>
      <c r="IWZ94" s="406" t="n"/>
      <c r="IXA94" s="406" t="n"/>
      <c r="IXB94" s="406" t="n"/>
      <c r="IXC94" s="406" t="n"/>
      <c r="IXD94" s="406" t="n"/>
      <c r="IXE94" s="406" t="n"/>
      <c r="IXF94" s="406" t="n"/>
      <c r="IXG94" s="406" t="n"/>
      <c r="IXH94" s="406" t="n"/>
      <c r="IXI94" s="406" t="n"/>
      <c r="IXJ94" s="406" t="n"/>
      <c r="IXK94" s="406" t="n"/>
      <c r="IXL94" s="406" t="n"/>
      <c r="IXM94" s="406" t="n"/>
      <c r="IXN94" s="406" t="n"/>
      <c r="IXO94" s="406" t="n"/>
      <c r="IXP94" s="406" t="n"/>
      <c r="IXQ94" s="406" t="n"/>
      <c r="IXR94" s="406" t="n"/>
      <c r="IXS94" s="406" t="n"/>
      <c r="IXT94" s="406" t="n"/>
      <c r="IXU94" s="406" t="n"/>
      <c r="IXV94" s="406" t="n"/>
      <c r="IXW94" s="406" t="n"/>
      <c r="IXX94" s="406" t="n"/>
      <c r="IXY94" s="406" t="n"/>
      <c r="IXZ94" s="406" t="n"/>
      <c r="IYA94" s="406" t="n"/>
      <c r="IYB94" s="406" t="n"/>
      <c r="IYC94" s="406" t="n"/>
      <c r="IYD94" s="406" t="n"/>
      <c r="IYE94" s="406" t="n"/>
      <c r="IYF94" s="406" t="n"/>
      <c r="IYG94" s="406" t="n"/>
      <c r="IYH94" s="406" t="n"/>
      <c r="IYI94" s="406" t="n"/>
      <c r="IYJ94" s="406" t="n"/>
      <c r="IYK94" s="406" t="n"/>
      <c r="IYL94" s="406" t="n"/>
      <c r="IYM94" s="406" t="n"/>
      <c r="IYN94" s="406" t="n"/>
      <c r="IYO94" s="406" t="n"/>
      <c r="IYP94" s="406" t="n"/>
      <c r="IYQ94" s="406" t="n"/>
      <c r="IYR94" s="406" t="n"/>
      <c r="IYS94" s="406" t="n"/>
      <c r="IYT94" s="406" t="n"/>
      <c r="IYU94" s="406" t="n"/>
      <c r="IYV94" s="406" t="n"/>
      <c r="IYW94" s="406" t="n"/>
      <c r="IYX94" s="406" t="n"/>
      <c r="IYY94" s="406" t="n"/>
      <c r="IYZ94" s="406" t="n"/>
      <c r="IZA94" s="406" t="n"/>
      <c r="IZB94" s="406" t="n"/>
      <c r="IZC94" s="406" t="n"/>
      <c r="IZD94" s="406" t="n"/>
      <c r="IZE94" s="406" t="n"/>
      <c r="IZF94" s="406" t="n"/>
      <c r="IZG94" s="406" t="n"/>
      <c r="IZH94" s="406" t="n"/>
      <c r="IZI94" s="406" t="n"/>
      <c r="IZJ94" s="406" t="n"/>
      <c r="IZK94" s="406" t="n"/>
      <c r="IZL94" s="406" t="n"/>
      <c r="IZM94" s="406" t="n"/>
      <c r="IZN94" s="406" t="n"/>
      <c r="IZO94" s="406" t="n"/>
      <c r="IZP94" s="406" t="n"/>
      <c r="IZQ94" s="406" t="n"/>
      <c r="IZR94" s="406" t="n"/>
      <c r="IZS94" s="406" t="n"/>
      <c r="IZT94" s="406" t="n"/>
      <c r="IZU94" s="406" t="n"/>
      <c r="IZV94" s="406" t="n"/>
      <c r="IZW94" s="406" t="n"/>
      <c r="IZX94" s="406" t="n"/>
      <c r="IZY94" s="406" t="n"/>
      <c r="IZZ94" s="406" t="n"/>
      <c r="JAA94" s="406" t="n"/>
      <c r="JAB94" s="406" t="n"/>
      <c r="JAC94" s="406" t="n"/>
      <c r="JAD94" s="406" t="n"/>
      <c r="JAE94" s="406" t="n"/>
      <c r="JAF94" s="406" t="n"/>
      <c r="JAG94" s="406" t="n"/>
      <c r="JAH94" s="406" t="n"/>
      <c r="JAI94" s="406" t="n"/>
      <c r="JAJ94" s="406" t="n"/>
      <c r="JAK94" s="406" t="n"/>
      <c r="JAL94" s="406" t="n"/>
      <c r="JAM94" s="406" t="n"/>
      <c r="JAN94" s="406" t="n"/>
      <c r="JAO94" s="406" t="n"/>
      <c r="JAP94" s="406" t="n"/>
      <c r="JAQ94" s="406" t="n"/>
      <c r="JAR94" s="406" t="n"/>
      <c r="JAS94" s="406" t="n"/>
      <c r="JAT94" s="406" t="n"/>
      <c r="JAU94" s="406" t="n"/>
      <c r="JAV94" s="406" t="n"/>
      <c r="JAW94" s="406" t="n"/>
      <c r="JAX94" s="406" t="n"/>
      <c r="JAY94" s="406" t="n"/>
      <c r="JAZ94" s="406" t="n"/>
      <c r="JBA94" s="406" t="n"/>
      <c r="JBB94" s="406" t="n"/>
      <c r="JBC94" s="406" t="n"/>
      <c r="JBD94" s="406" t="n"/>
      <c r="JBE94" s="406" t="n"/>
      <c r="JBF94" s="406" t="n"/>
      <c r="JBG94" s="406" t="n"/>
      <c r="JBH94" s="406" t="n"/>
      <c r="JBI94" s="406" t="n"/>
      <c r="JBJ94" s="406" t="n"/>
      <c r="JBK94" s="406" t="n"/>
      <c r="JBL94" s="406" t="n"/>
      <c r="JBM94" s="406" t="n"/>
      <c r="JBN94" s="406" t="n"/>
      <c r="JBO94" s="406" t="n"/>
      <c r="JBP94" s="406" t="n"/>
      <c r="JBQ94" s="406" t="n"/>
      <c r="JBR94" s="406" t="n"/>
      <c r="JBS94" s="406" t="n"/>
      <c r="JBT94" s="406" t="n"/>
      <c r="JBU94" s="406" t="n"/>
      <c r="JBV94" s="406" t="n"/>
      <c r="JBW94" s="406" t="n"/>
      <c r="JBX94" s="406" t="n"/>
      <c r="JBY94" s="406" t="n"/>
      <c r="JBZ94" s="406" t="n"/>
      <c r="JCA94" s="406" t="n"/>
      <c r="JCB94" s="406" t="n"/>
      <c r="JCC94" s="406" t="n"/>
      <c r="JCD94" s="406" t="n"/>
      <c r="JCE94" s="406" t="n"/>
      <c r="JCF94" s="406" t="n"/>
      <c r="JCG94" s="406" t="n"/>
      <c r="JCH94" s="406" t="n"/>
      <c r="JCI94" s="406" t="n"/>
      <c r="JCJ94" s="406" t="n"/>
      <c r="JCK94" s="406" t="n"/>
      <c r="JCL94" s="406" t="n"/>
      <c r="JCM94" s="406" t="n"/>
      <c r="JCN94" s="406" t="n"/>
      <c r="JCO94" s="406" t="n"/>
      <c r="JCP94" s="406" t="n"/>
      <c r="JCQ94" s="406" t="n"/>
      <c r="JCR94" s="406" t="n"/>
      <c r="JCS94" s="406" t="n"/>
      <c r="JCT94" s="406" t="n"/>
      <c r="JCU94" s="406" t="n"/>
      <c r="JCV94" s="406" t="n"/>
      <c r="JCW94" s="406" t="n"/>
      <c r="JCX94" s="406" t="n"/>
      <c r="JCY94" s="406" t="n"/>
      <c r="JCZ94" s="406" t="n"/>
      <c r="JDA94" s="406" t="n"/>
      <c r="JDB94" s="406" t="n"/>
      <c r="JDC94" s="406" t="n"/>
      <c r="JDD94" s="406" t="n"/>
      <c r="JDE94" s="406" t="n"/>
      <c r="JDF94" s="406" t="n"/>
      <c r="JDG94" s="406" t="n"/>
      <c r="JDH94" s="406" t="n"/>
      <c r="JDI94" s="406" t="n"/>
      <c r="JDJ94" s="406" t="n"/>
      <c r="JDK94" s="406" t="n"/>
      <c r="JDL94" s="406" t="n"/>
      <c r="JDM94" s="406" t="n"/>
      <c r="JDN94" s="406" t="n"/>
      <c r="JDO94" s="406" t="n"/>
      <c r="JDP94" s="406" t="n"/>
      <c r="JDQ94" s="406" t="n"/>
      <c r="JDR94" s="406" t="n"/>
      <c r="JDS94" s="406" t="n"/>
      <c r="JDT94" s="406" t="n"/>
      <c r="JDU94" s="406" t="n"/>
      <c r="JDV94" s="406" t="n"/>
      <c r="JDW94" s="406" t="n"/>
      <c r="JDX94" s="406" t="n"/>
      <c r="JDY94" s="406" t="n"/>
      <c r="JDZ94" s="406" t="n"/>
      <c r="JEA94" s="406" t="n"/>
      <c r="JEB94" s="406" t="n"/>
      <c r="JEC94" s="406" t="n"/>
      <c r="JED94" s="406" t="n"/>
      <c r="JEE94" s="406" t="n"/>
      <c r="JEF94" s="406" t="n"/>
      <c r="JEG94" s="406" t="n"/>
      <c r="JEH94" s="406" t="n"/>
      <c r="JEI94" s="406" t="n"/>
      <c r="JEJ94" s="406" t="n"/>
      <c r="JEK94" s="406" t="n"/>
      <c r="JEL94" s="406" t="n"/>
      <c r="JEM94" s="406" t="n"/>
      <c r="JEN94" s="406" t="n"/>
      <c r="JEO94" s="406" t="n"/>
      <c r="JEP94" s="406" t="n"/>
      <c r="JEQ94" s="406" t="n"/>
      <c r="JER94" s="406" t="n"/>
      <c r="JES94" s="406" t="n"/>
      <c r="JET94" s="406" t="n"/>
      <c r="JEU94" s="406" t="n"/>
      <c r="JEV94" s="406" t="n"/>
      <c r="JEW94" s="406" t="n"/>
      <c r="JEX94" s="406" t="n"/>
      <c r="JEY94" s="406" t="n"/>
      <c r="JEZ94" s="406" t="n"/>
      <c r="JFA94" s="406" t="n"/>
      <c r="JFB94" s="406" t="n"/>
      <c r="JFC94" s="406" t="n"/>
      <c r="JFD94" s="406" t="n"/>
      <c r="JFE94" s="406" t="n"/>
      <c r="JFF94" s="406" t="n"/>
      <c r="JFG94" s="406" t="n"/>
      <c r="JFH94" s="406" t="n"/>
      <c r="JFI94" s="406" t="n"/>
      <c r="JFJ94" s="406" t="n"/>
      <c r="JFK94" s="406" t="n"/>
      <c r="JFL94" s="406" t="n"/>
      <c r="JFM94" s="406" t="n"/>
      <c r="JFN94" s="406" t="n"/>
      <c r="JFO94" s="406" t="n"/>
      <c r="JFP94" s="406" t="n"/>
      <c r="JFQ94" s="406" t="n"/>
      <c r="JFR94" s="406" t="n"/>
      <c r="JFS94" s="406" t="n"/>
      <c r="JFT94" s="406" t="n"/>
      <c r="JFU94" s="406" t="n"/>
      <c r="JFV94" s="406" t="n"/>
      <c r="JFW94" s="406" t="n"/>
      <c r="JFX94" s="406" t="n"/>
      <c r="JFY94" s="406" t="n"/>
      <c r="JFZ94" s="406" t="n"/>
      <c r="JGA94" s="406" t="n"/>
      <c r="JGB94" s="406" t="n"/>
      <c r="JGC94" s="406" t="n"/>
      <c r="JGD94" s="406" t="n"/>
      <c r="JGE94" s="406" t="n"/>
      <c r="JGF94" s="406" t="n"/>
      <c r="JGG94" s="406" t="n"/>
      <c r="JGH94" s="406" t="n"/>
      <c r="JGI94" s="406" t="n"/>
      <c r="JGJ94" s="406" t="n"/>
      <c r="JGK94" s="406" t="n"/>
      <c r="JGL94" s="406" t="n"/>
      <c r="JGM94" s="406" t="n"/>
      <c r="JGN94" s="406" t="n"/>
      <c r="JGO94" s="406" t="n"/>
      <c r="JGP94" s="406" t="n"/>
      <c r="JGQ94" s="406" t="n"/>
      <c r="JGR94" s="406" t="n"/>
      <c r="JGS94" s="406" t="n"/>
      <c r="JGT94" s="406" t="n"/>
      <c r="JGU94" s="406" t="n"/>
      <c r="JGV94" s="406" t="n"/>
      <c r="JGW94" s="406" t="n"/>
      <c r="JGX94" s="406" t="n"/>
      <c r="JGY94" s="406" t="n"/>
      <c r="JGZ94" s="406" t="n"/>
      <c r="JHA94" s="406" t="n"/>
      <c r="JHB94" s="406" t="n"/>
      <c r="JHC94" s="406" t="n"/>
      <c r="JHD94" s="406" t="n"/>
      <c r="JHE94" s="406" t="n"/>
      <c r="JHF94" s="406" t="n"/>
      <c r="JHG94" s="406" t="n"/>
      <c r="JHH94" s="406" t="n"/>
      <c r="JHI94" s="406" t="n"/>
      <c r="JHJ94" s="406" t="n"/>
      <c r="JHK94" s="406" t="n"/>
      <c r="JHL94" s="406" t="n"/>
      <c r="JHM94" s="406" t="n"/>
      <c r="JHN94" s="406" t="n"/>
      <c r="JHO94" s="406" t="n"/>
      <c r="JHP94" s="406" t="n"/>
      <c r="JHQ94" s="406" t="n"/>
      <c r="JHR94" s="406" t="n"/>
      <c r="JHS94" s="406" t="n"/>
      <c r="JHT94" s="406" t="n"/>
      <c r="JHU94" s="406" t="n"/>
      <c r="JHV94" s="406" t="n"/>
      <c r="JHW94" s="406" t="n"/>
      <c r="JHX94" s="406" t="n"/>
      <c r="JHY94" s="406" t="n"/>
      <c r="JHZ94" s="406" t="n"/>
      <c r="JIA94" s="406" t="n"/>
      <c r="JIB94" s="406" t="n"/>
      <c r="JIC94" s="406" t="n"/>
      <c r="JID94" s="406" t="n"/>
      <c r="JIE94" s="406" t="n"/>
      <c r="JIF94" s="406" t="n"/>
      <c r="JIG94" s="406" t="n"/>
      <c r="JIH94" s="406" t="n"/>
      <c r="JII94" s="406" t="n"/>
      <c r="JIJ94" s="406" t="n"/>
      <c r="JIK94" s="406" t="n"/>
      <c r="JIL94" s="406" t="n"/>
      <c r="JIM94" s="406" t="n"/>
      <c r="JIN94" s="406" t="n"/>
      <c r="JIO94" s="406" t="n"/>
      <c r="JIP94" s="406" t="n"/>
      <c r="JIQ94" s="406" t="n"/>
      <c r="JIR94" s="406" t="n"/>
      <c r="JIS94" s="406" t="n"/>
      <c r="JIT94" s="406" t="n"/>
      <c r="JIU94" s="406" t="n"/>
      <c r="JIV94" s="406" t="n"/>
      <c r="JIW94" s="406" t="n"/>
      <c r="JIX94" s="406" t="n"/>
      <c r="JIY94" s="406" t="n"/>
      <c r="JIZ94" s="406" t="n"/>
      <c r="JJA94" s="406" t="n"/>
      <c r="JJB94" s="406" t="n"/>
      <c r="JJC94" s="406" t="n"/>
      <c r="JJD94" s="406" t="n"/>
      <c r="JJE94" s="406" t="n"/>
      <c r="JJF94" s="406" t="n"/>
      <c r="JJG94" s="406" t="n"/>
      <c r="JJH94" s="406" t="n"/>
      <c r="JJI94" s="406" t="n"/>
      <c r="JJJ94" s="406" t="n"/>
      <c r="JJK94" s="406" t="n"/>
      <c r="JJL94" s="406" t="n"/>
      <c r="JJM94" s="406" t="n"/>
      <c r="JJN94" s="406" t="n"/>
      <c r="JJO94" s="406" t="n"/>
      <c r="JJP94" s="406" t="n"/>
      <c r="JJQ94" s="406" t="n"/>
      <c r="JJR94" s="406" t="n"/>
      <c r="JJS94" s="406" t="n"/>
      <c r="JJT94" s="406" t="n"/>
      <c r="JJU94" s="406" t="n"/>
      <c r="JJV94" s="406" t="n"/>
      <c r="JJW94" s="406" t="n"/>
      <c r="JJX94" s="406" t="n"/>
      <c r="JJY94" s="406" t="n"/>
      <c r="JJZ94" s="406" t="n"/>
      <c r="JKA94" s="406" t="n"/>
      <c r="JKB94" s="406" t="n"/>
      <c r="JKC94" s="406" t="n"/>
      <c r="JKD94" s="406" t="n"/>
      <c r="JKE94" s="406" t="n"/>
      <c r="JKF94" s="406" t="n"/>
      <c r="JKG94" s="406" t="n"/>
      <c r="JKH94" s="406" t="n"/>
      <c r="JKI94" s="406" t="n"/>
      <c r="JKJ94" s="406" t="n"/>
      <c r="JKK94" s="406" t="n"/>
      <c r="JKL94" s="406" t="n"/>
      <c r="JKM94" s="406" t="n"/>
      <c r="JKN94" s="406" t="n"/>
      <c r="JKO94" s="406" t="n"/>
      <c r="JKP94" s="406" t="n"/>
      <c r="JKQ94" s="406" t="n"/>
      <c r="JKR94" s="406" t="n"/>
      <c r="JKS94" s="406" t="n"/>
      <c r="JKT94" s="406" t="n"/>
      <c r="JKU94" s="406" t="n"/>
      <c r="JKV94" s="406" t="n"/>
      <c r="JKW94" s="406" t="n"/>
      <c r="JKX94" s="406" t="n"/>
      <c r="JKY94" s="406" t="n"/>
      <c r="JKZ94" s="406" t="n"/>
      <c r="JLA94" s="406" t="n"/>
      <c r="JLB94" s="406" t="n"/>
      <c r="JLC94" s="406" t="n"/>
      <c r="JLD94" s="406" t="n"/>
      <c r="JLE94" s="406" t="n"/>
      <c r="JLF94" s="406" t="n"/>
      <c r="JLG94" s="406" t="n"/>
      <c r="JLH94" s="406" t="n"/>
      <c r="JLI94" s="406" t="n"/>
      <c r="JLJ94" s="406" t="n"/>
      <c r="JLK94" s="406" t="n"/>
      <c r="JLL94" s="406" t="n"/>
      <c r="JLM94" s="406" t="n"/>
      <c r="JLN94" s="406" t="n"/>
      <c r="JLO94" s="406" t="n"/>
      <c r="JLP94" s="406" t="n"/>
      <c r="JLQ94" s="406" t="n"/>
      <c r="JLR94" s="406" t="n"/>
      <c r="JLS94" s="406" t="n"/>
      <c r="JLT94" s="406" t="n"/>
      <c r="JLU94" s="406" t="n"/>
      <c r="JLV94" s="406" t="n"/>
      <c r="JLW94" s="406" t="n"/>
      <c r="JLX94" s="406" t="n"/>
      <c r="JLY94" s="406" t="n"/>
      <c r="JLZ94" s="406" t="n"/>
      <c r="JMA94" s="406" t="n"/>
      <c r="JMB94" s="406" t="n"/>
      <c r="JMC94" s="406" t="n"/>
      <c r="JMD94" s="406" t="n"/>
      <c r="JME94" s="406" t="n"/>
      <c r="JMF94" s="406" t="n"/>
      <c r="JMG94" s="406" t="n"/>
      <c r="JMH94" s="406" t="n"/>
      <c r="JMI94" s="406" t="n"/>
      <c r="JMJ94" s="406" t="n"/>
      <c r="JMK94" s="406" t="n"/>
      <c r="JML94" s="406" t="n"/>
      <c r="JMM94" s="406" t="n"/>
      <c r="JMN94" s="406" t="n"/>
      <c r="JMO94" s="406" t="n"/>
      <c r="JMP94" s="406" t="n"/>
      <c r="JMQ94" s="406" t="n"/>
      <c r="JMR94" s="406" t="n"/>
      <c r="JMS94" s="406" t="n"/>
      <c r="JMT94" s="406" t="n"/>
      <c r="JMU94" s="406" t="n"/>
      <c r="JMV94" s="406" t="n"/>
      <c r="JMW94" s="406" t="n"/>
      <c r="JMX94" s="406" t="n"/>
      <c r="JMY94" s="406" t="n"/>
      <c r="JMZ94" s="406" t="n"/>
      <c r="JNA94" s="406" t="n"/>
      <c r="JNB94" s="406" t="n"/>
      <c r="JNC94" s="406" t="n"/>
      <c r="JND94" s="406" t="n"/>
      <c r="JNE94" s="406" t="n"/>
      <c r="JNF94" s="406" t="n"/>
      <c r="JNG94" s="406" t="n"/>
      <c r="JNH94" s="406" t="n"/>
      <c r="JNI94" s="406" t="n"/>
      <c r="JNJ94" s="406" t="n"/>
      <c r="JNK94" s="406" t="n"/>
      <c r="JNL94" s="406" t="n"/>
      <c r="JNM94" s="406" t="n"/>
      <c r="JNN94" s="406" t="n"/>
      <c r="JNO94" s="406" t="n"/>
      <c r="JNP94" s="406" t="n"/>
      <c r="JNQ94" s="406" t="n"/>
      <c r="JNR94" s="406" t="n"/>
      <c r="JNS94" s="406" t="n"/>
      <c r="JNT94" s="406" t="n"/>
      <c r="JNU94" s="406" t="n"/>
      <c r="JNV94" s="406" t="n"/>
      <c r="JNW94" s="406" t="n"/>
      <c r="JNX94" s="406" t="n"/>
      <c r="JNY94" s="406" t="n"/>
      <c r="JNZ94" s="406" t="n"/>
      <c r="JOA94" s="406" t="n"/>
      <c r="JOB94" s="406" t="n"/>
      <c r="JOC94" s="406" t="n"/>
      <c r="JOD94" s="406" t="n"/>
      <c r="JOE94" s="406" t="n"/>
      <c r="JOF94" s="406" t="n"/>
      <c r="JOG94" s="406" t="n"/>
      <c r="JOH94" s="406" t="n"/>
      <c r="JOI94" s="406" t="n"/>
      <c r="JOJ94" s="406" t="n"/>
      <c r="JOK94" s="406" t="n"/>
      <c r="JOL94" s="406" t="n"/>
      <c r="JOM94" s="406" t="n"/>
      <c r="JON94" s="406" t="n"/>
      <c r="JOO94" s="406" t="n"/>
      <c r="JOP94" s="406" t="n"/>
      <c r="JOQ94" s="406" t="n"/>
      <c r="JOR94" s="406" t="n"/>
      <c r="JOS94" s="406" t="n"/>
      <c r="JOT94" s="406" t="n"/>
      <c r="JOU94" s="406" t="n"/>
      <c r="JOV94" s="406" t="n"/>
      <c r="JOW94" s="406" t="n"/>
      <c r="JOX94" s="406" t="n"/>
      <c r="JOY94" s="406" t="n"/>
      <c r="JOZ94" s="406" t="n"/>
      <c r="JPA94" s="406" t="n"/>
      <c r="JPB94" s="406" t="n"/>
      <c r="JPC94" s="406" t="n"/>
      <c r="JPD94" s="406" t="n"/>
      <c r="JPE94" s="406" t="n"/>
      <c r="JPF94" s="406" t="n"/>
      <c r="JPG94" s="406" t="n"/>
      <c r="JPH94" s="406" t="n"/>
      <c r="JPI94" s="406" t="n"/>
      <c r="JPJ94" s="406" t="n"/>
      <c r="JPK94" s="406" t="n"/>
      <c r="JPL94" s="406" t="n"/>
      <c r="JPM94" s="406" t="n"/>
      <c r="JPN94" s="406" t="n"/>
      <c r="JPO94" s="406" t="n"/>
      <c r="JPP94" s="406" t="n"/>
      <c r="JPQ94" s="406" t="n"/>
      <c r="JPR94" s="406" t="n"/>
      <c r="JPS94" s="406" t="n"/>
      <c r="JPT94" s="406" t="n"/>
      <c r="JPU94" s="406" t="n"/>
      <c r="JPV94" s="406" t="n"/>
      <c r="JPW94" s="406" t="n"/>
      <c r="JPX94" s="406" t="n"/>
      <c r="JPY94" s="406" t="n"/>
      <c r="JPZ94" s="406" t="n"/>
      <c r="JQA94" s="406" t="n"/>
      <c r="JQB94" s="406" t="n"/>
      <c r="JQC94" s="406" t="n"/>
      <c r="JQD94" s="406" t="n"/>
      <c r="JQE94" s="406" t="n"/>
      <c r="JQF94" s="406" t="n"/>
      <c r="JQG94" s="406" t="n"/>
      <c r="JQH94" s="406" t="n"/>
      <c r="JQI94" s="406" t="n"/>
      <c r="JQJ94" s="406" t="n"/>
      <c r="JQK94" s="406" t="n"/>
      <c r="JQL94" s="406" t="n"/>
      <c r="JQM94" s="406" t="n"/>
      <c r="JQN94" s="406" t="n"/>
      <c r="JQO94" s="406" t="n"/>
      <c r="JQP94" s="406" t="n"/>
      <c r="JQQ94" s="406" t="n"/>
      <c r="JQR94" s="406" t="n"/>
      <c r="JQS94" s="406" t="n"/>
      <c r="JQT94" s="406" t="n"/>
      <c r="JQU94" s="406" t="n"/>
      <c r="JQV94" s="406" t="n"/>
      <c r="JQW94" s="406" t="n"/>
      <c r="JQX94" s="406" t="n"/>
      <c r="JQY94" s="406" t="n"/>
      <c r="JQZ94" s="406" t="n"/>
      <c r="JRA94" s="406" t="n"/>
      <c r="JRB94" s="406" t="n"/>
      <c r="JRC94" s="406" t="n"/>
      <c r="JRD94" s="406" t="n"/>
      <c r="JRE94" s="406" t="n"/>
      <c r="JRF94" s="406" t="n"/>
      <c r="JRG94" s="406" t="n"/>
      <c r="JRH94" s="406" t="n"/>
      <c r="JRI94" s="406" t="n"/>
      <c r="JRJ94" s="406" t="n"/>
      <c r="JRK94" s="406" t="n"/>
      <c r="JRL94" s="406" t="n"/>
      <c r="JRM94" s="406" t="n"/>
      <c r="JRN94" s="406" t="n"/>
      <c r="JRO94" s="406" t="n"/>
      <c r="JRP94" s="406" t="n"/>
      <c r="JRQ94" s="406" t="n"/>
      <c r="JRR94" s="406" t="n"/>
      <c r="JRS94" s="406" t="n"/>
      <c r="JRT94" s="406" t="n"/>
      <c r="JRU94" s="406" t="n"/>
      <c r="JRV94" s="406" t="n"/>
      <c r="JRW94" s="406" t="n"/>
      <c r="JRX94" s="406" t="n"/>
      <c r="JRY94" s="406" t="n"/>
      <c r="JRZ94" s="406" t="n"/>
      <c r="JSA94" s="406" t="n"/>
      <c r="JSB94" s="406" t="n"/>
      <c r="JSC94" s="406" t="n"/>
      <c r="JSD94" s="406" t="n"/>
      <c r="JSE94" s="406" t="n"/>
      <c r="JSF94" s="406" t="n"/>
      <c r="JSG94" s="406" t="n"/>
      <c r="JSH94" s="406" t="n"/>
      <c r="JSI94" s="406" t="n"/>
      <c r="JSJ94" s="406" t="n"/>
      <c r="JSK94" s="406" t="n"/>
      <c r="JSL94" s="406" t="n"/>
      <c r="JSM94" s="406" t="n"/>
      <c r="JSN94" s="406" t="n"/>
      <c r="JSO94" s="406" t="n"/>
      <c r="JSP94" s="406" t="n"/>
      <c r="JSQ94" s="406" t="n"/>
      <c r="JSR94" s="406" t="n"/>
      <c r="JSS94" s="406" t="n"/>
      <c r="JST94" s="406" t="n"/>
      <c r="JSU94" s="406" t="n"/>
      <c r="JSV94" s="406" t="n"/>
      <c r="JSW94" s="406" t="n"/>
      <c r="JSX94" s="406" t="n"/>
      <c r="JSY94" s="406" t="n"/>
      <c r="JSZ94" s="406" t="n"/>
      <c r="JTA94" s="406" t="n"/>
      <c r="JTB94" s="406" t="n"/>
      <c r="JTC94" s="406" t="n"/>
      <c r="JTD94" s="406" t="n"/>
      <c r="JTE94" s="406" t="n"/>
      <c r="JTF94" s="406" t="n"/>
      <c r="JTG94" s="406" t="n"/>
      <c r="JTH94" s="406" t="n"/>
      <c r="JTI94" s="406" t="n"/>
      <c r="JTJ94" s="406" t="n"/>
      <c r="JTK94" s="406" t="n"/>
      <c r="JTL94" s="406" t="n"/>
      <c r="JTM94" s="406" t="n"/>
      <c r="JTN94" s="406" t="n"/>
      <c r="JTO94" s="406" t="n"/>
      <c r="JTP94" s="406" t="n"/>
      <c r="JTQ94" s="406" t="n"/>
      <c r="JTR94" s="406" t="n"/>
      <c r="JTS94" s="406" t="n"/>
      <c r="JTT94" s="406" t="n"/>
      <c r="JTU94" s="406" t="n"/>
      <c r="JTV94" s="406" t="n"/>
      <c r="JTW94" s="406" t="n"/>
      <c r="JTX94" s="406" t="n"/>
      <c r="JTY94" s="406" t="n"/>
      <c r="JTZ94" s="406" t="n"/>
      <c r="JUA94" s="406" t="n"/>
      <c r="JUB94" s="406" t="n"/>
      <c r="JUC94" s="406" t="n"/>
      <c r="JUD94" s="406" t="n"/>
      <c r="JUE94" s="406" t="n"/>
      <c r="JUF94" s="406" t="n"/>
      <c r="JUG94" s="406" t="n"/>
      <c r="JUH94" s="406" t="n"/>
      <c r="JUI94" s="406" t="n"/>
      <c r="JUJ94" s="406" t="n"/>
      <c r="JUK94" s="406" t="n"/>
      <c r="JUL94" s="406" t="n"/>
      <c r="JUM94" s="406" t="n"/>
      <c r="JUN94" s="406" t="n"/>
      <c r="JUO94" s="406" t="n"/>
      <c r="JUP94" s="406" t="n"/>
      <c r="JUQ94" s="406" t="n"/>
      <c r="JUR94" s="406" t="n"/>
      <c r="JUS94" s="406" t="n"/>
      <c r="JUT94" s="406" t="n"/>
      <c r="JUU94" s="406" t="n"/>
      <c r="JUV94" s="406" t="n"/>
      <c r="JUW94" s="406" t="n"/>
      <c r="JUX94" s="406" t="n"/>
      <c r="JUY94" s="406" t="n"/>
      <c r="JUZ94" s="406" t="n"/>
      <c r="JVA94" s="406" t="n"/>
      <c r="JVB94" s="406" t="n"/>
      <c r="JVC94" s="406" t="n"/>
      <c r="JVD94" s="406" t="n"/>
      <c r="JVE94" s="406" t="n"/>
      <c r="JVF94" s="406" t="n"/>
      <c r="JVG94" s="406" t="n"/>
      <c r="JVH94" s="406" t="n"/>
      <c r="JVI94" s="406" t="n"/>
      <c r="JVJ94" s="406" t="n"/>
      <c r="JVK94" s="406" t="n"/>
      <c r="JVL94" s="406" t="n"/>
      <c r="JVM94" s="406" t="n"/>
      <c r="JVN94" s="406" t="n"/>
      <c r="JVO94" s="406" t="n"/>
      <c r="JVP94" s="406" t="n"/>
      <c r="JVQ94" s="406" t="n"/>
      <c r="JVR94" s="406" t="n"/>
      <c r="JVS94" s="406" t="n"/>
      <c r="JVT94" s="406" t="n"/>
      <c r="JVU94" s="406" t="n"/>
      <c r="JVV94" s="406" t="n"/>
      <c r="JVW94" s="406" t="n"/>
      <c r="JVX94" s="406" t="n"/>
      <c r="JVY94" s="406" t="n"/>
      <c r="JVZ94" s="406" t="n"/>
      <c r="JWA94" s="406" t="n"/>
      <c r="JWB94" s="406" t="n"/>
      <c r="JWC94" s="406" t="n"/>
      <c r="JWD94" s="406" t="n"/>
      <c r="JWE94" s="406" t="n"/>
      <c r="JWF94" s="406" t="n"/>
      <c r="JWG94" s="406" t="n"/>
      <c r="JWH94" s="406" t="n"/>
      <c r="JWI94" s="406" t="n"/>
      <c r="JWJ94" s="406" t="n"/>
      <c r="JWK94" s="406" t="n"/>
      <c r="JWL94" s="406" t="n"/>
      <c r="JWM94" s="406" t="n"/>
      <c r="JWN94" s="406" t="n"/>
      <c r="JWO94" s="406" t="n"/>
      <c r="JWP94" s="406" t="n"/>
      <c r="JWQ94" s="406" t="n"/>
      <c r="JWR94" s="406" t="n"/>
      <c r="JWS94" s="406" t="n"/>
      <c r="JWT94" s="406" t="n"/>
      <c r="JWU94" s="406" t="n"/>
      <c r="JWV94" s="406" t="n"/>
      <c r="JWW94" s="406" t="n"/>
      <c r="JWX94" s="406" t="n"/>
      <c r="JWY94" s="406" t="n"/>
      <c r="JWZ94" s="406" t="n"/>
      <c r="JXA94" s="406" t="n"/>
      <c r="JXB94" s="406" t="n"/>
      <c r="JXC94" s="406" t="n"/>
      <c r="JXD94" s="406" t="n"/>
      <c r="JXE94" s="406" t="n"/>
      <c r="JXF94" s="406" t="n"/>
      <c r="JXG94" s="406" t="n"/>
      <c r="JXH94" s="406" t="n"/>
      <c r="JXI94" s="406" t="n"/>
      <c r="JXJ94" s="406" t="n"/>
      <c r="JXK94" s="406" t="n"/>
      <c r="JXL94" s="406" t="n"/>
      <c r="JXM94" s="406" t="n"/>
      <c r="JXN94" s="406" t="n"/>
      <c r="JXO94" s="406" t="n"/>
      <c r="JXP94" s="406" t="n"/>
      <c r="JXQ94" s="406" t="n"/>
      <c r="JXR94" s="406" t="n"/>
      <c r="JXS94" s="406" t="n"/>
      <c r="JXT94" s="406" t="n"/>
      <c r="JXU94" s="406" t="n"/>
      <c r="JXV94" s="406" t="n"/>
      <c r="JXW94" s="406" t="n"/>
      <c r="JXX94" s="406" t="n"/>
      <c r="JXY94" s="406" t="n"/>
      <c r="JXZ94" s="406" t="n"/>
      <c r="JYA94" s="406" t="n"/>
      <c r="JYB94" s="406" t="n"/>
      <c r="JYC94" s="406" t="n"/>
      <c r="JYD94" s="406" t="n"/>
      <c r="JYE94" s="406" t="n"/>
      <c r="JYF94" s="406" t="n"/>
      <c r="JYG94" s="406" t="n"/>
      <c r="JYH94" s="406" t="n"/>
      <c r="JYI94" s="406" t="n"/>
      <c r="JYJ94" s="406" t="n"/>
      <c r="JYK94" s="406" t="n"/>
      <c r="JYL94" s="406" t="n"/>
      <c r="JYM94" s="406" t="n"/>
      <c r="JYN94" s="406" t="n"/>
      <c r="JYO94" s="406" t="n"/>
      <c r="JYP94" s="406" t="n"/>
      <c r="JYQ94" s="406" t="n"/>
      <c r="JYR94" s="406" t="n"/>
      <c r="JYS94" s="406" t="n"/>
      <c r="JYT94" s="406" t="n"/>
      <c r="JYU94" s="406" t="n"/>
      <c r="JYV94" s="406" t="n"/>
      <c r="JYW94" s="406" t="n"/>
      <c r="JYX94" s="406" t="n"/>
      <c r="JYY94" s="406" t="n"/>
      <c r="JYZ94" s="406" t="n"/>
      <c r="JZA94" s="406" t="n"/>
      <c r="JZB94" s="406" t="n"/>
      <c r="JZC94" s="406" t="n"/>
      <c r="JZD94" s="406" t="n"/>
      <c r="JZE94" s="406" t="n"/>
      <c r="JZF94" s="406" t="n"/>
      <c r="JZG94" s="406" t="n"/>
      <c r="JZH94" s="406" t="n"/>
      <c r="JZI94" s="406" t="n"/>
      <c r="JZJ94" s="406" t="n"/>
      <c r="JZK94" s="406" t="n"/>
      <c r="JZL94" s="406" t="n"/>
      <c r="JZM94" s="406" t="n"/>
      <c r="JZN94" s="406" t="n"/>
      <c r="JZO94" s="406" t="n"/>
      <c r="JZP94" s="406" t="n"/>
      <c r="JZQ94" s="406" t="n"/>
      <c r="JZR94" s="406" t="n"/>
      <c r="JZS94" s="406" t="n"/>
      <c r="JZT94" s="406" t="n"/>
      <c r="JZU94" s="406" t="n"/>
      <c r="JZV94" s="406" t="n"/>
      <c r="JZW94" s="406" t="n"/>
      <c r="JZX94" s="406" t="n"/>
      <c r="JZY94" s="406" t="n"/>
      <c r="JZZ94" s="406" t="n"/>
      <c r="KAA94" s="406" t="n"/>
      <c r="KAB94" s="406" t="n"/>
      <c r="KAC94" s="406" t="n"/>
      <c r="KAD94" s="406" t="n"/>
      <c r="KAE94" s="406" t="n"/>
      <c r="KAF94" s="406" t="n"/>
      <c r="KAG94" s="406" t="n"/>
      <c r="KAH94" s="406" t="n"/>
      <c r="KAI94" s="406" t="n"/>
      <c r="KAJ94" s="406" t="n"/>
      <c r="KAK94" s="406" t="n"/>
      <c r="KAL94" s="406" t="n"/>
      <c r="KAM94" s="406" t="n"/>
      <c r="KAN94" s="406" t="n"/>
      <c r="KAO94" s="406" t="n"/>
      <c r="KAP94" s="406" t="n"/>
      <c r="KAQ94" s="406" t="n"/>
      <c r="KAR94" s="406" t="n"/>
      <c r="KAS94" s="406" t="n"/>
      <c r="KAT94" s="406" t="n"/>
      <c r="KAU94" s="406" t="n"/>
      <c r="KAV94" s="406" t="n"/>
      <c r="KAW94" s="406" t="n"/>
      <c r="KAX94" s="406" t="n"/>
      <c r="KAY94" s="406" t="n"/>
      <c r="KAZ94" s="406" t="n"/>
      <c r="KBA94" s="406" t="n"/>
      <c r="KBB94" s="406" t="n"/>
      <c r="KBC94" s="406" t="n"/>
      <c r="KBD94" s="406" t="n"/>
      <c r="KBE94" s="406" t="n"/>
      <c r="KBF94" s="406" t="n"/>
      <c r="KBG94" s="406" t="n"/>
      <c r="KBH94" s="406" t="n"/>
      <c r="KBI94" s="406" t="n"/>
      <c r="KBJ94" s="406" t="n"/>
      <c r="KBK94" s="406" t="n"/>
      <c r="KBL94" s="406" t="n"/>
      <c r="KBM94" s="406" t="n"/>
      <c r="KBN94" s="406" t="n"/>
      <c r="KBO94" s="406" t="n"/>
      <c r="KBP94" s="406" t="n"/>
      <c r="KBQ94" s="406" t="n"/>
      <c r="KBR94" s="406" t="n"/>
      <c r="KBS94" s="406" t="n"/>
      <c r="KBT94" s="406" t="n"/>
      <c r="KBU94" s="406" t="n"/>
      <c r="KBV94" s="406" t="n"/>
      <c r="KBW94" s="406" t="n"/>
      <c r="KBX94" s="406" t="n"/>
      <c r="KBY94" s="406" t="n"/>
      <c r="KBZ94" s="406" t="n"/>
      <c r="KCA94" s="406" t="n"/>
      <c r="KCB94" s="406" t="n"/>
      <c r="KCC94" s="406" t="n"/>
      <c r="KCD94" s="406" t="n"/>
      <c r="KCE94" s="406" t="n"/>
      <c r="KCF94" s="406" t="n"/>
      <c r="KCG94" s="406" t="n"/>
      <c r="KCH94" s="406" t="n"/>
      <c r="KCI94" s="406" t="n"/>
      <c r="KCJ94" s="406" t="n"/>
      <c r="KCK94" s="406" t="n"/>
      <c r="KCL94" s="406" t="n"/>
      <c r="KCM94" s="406" t="n"/>
      <c r="KCN94" s="406" t="n"/>
      <c r="KCO94" s="406" t="n"/>
      <c r="KCP94" s="406" t="n"/>
      <c r="KCQ94" s="406" t="n"/>
      <c r="KCR94" s="406" t="n"/>
      <c r="KCS94" s="406" t="n"/>
      <c r="KCT94" s="406" t="n"/>
      <c r="KCU94" s="406" t="n"/>
      <c r="KCV94" s="406" t="n"/>
      <c r="KCW94" s="406" t="n"/>
      <c r="KCX94" s="406" t="n"/>
      <c r="KCY94" s="406" t="n"/>
      <c r="KCZ94" s="406" t="n"/>
      <c r="KDA94" s="406" t="n"/>
      <c r="KDB94" s="406" t="n"/>
      <c r="KDC94" s="406" t="n"/>
      <c r="KDD94" s="406" t="n"/>
      <c r="KDE94" s="406" t="n"/>
      <c r="KDF94" s="406" t="n"/>
      <c r="KDG94" s="406" t="n"/>
      <c r="KDH94" s="406" t="n"/>
      <c r="KDI94" s="406" t="n"/>
      <c r="KDJ94" s="406" t="n"/>
      <c r="KDK94" s="406" t="n"/>
      <c r="KDL94" s="406" t="n"/>
      <c r="KDM94" s="406" t="n"/>
      <c r="KDN94" s="406" t="n"/>
      <c r="KDO94" s="406" t="n"/>
      <c r="KDP94" s="406" t="n"/>
      <c r="KDQ94" s="406" t="n"/>
      <c r="KDR94" s="406" t="n"/>
      <c r="KDS94" s="406" t="n"/>
      <c r="KDT94" s="406" t="n"/>
      <c r="KDU94" s="406" t="n"/>
      <c r="KDV94" s="406" t="n"/>
      <c r="KDW94" s="406" t="n"/>
      <c r="KDX94" s="406" t="n"/>
      <c r="KDY94" s="406" t="n"/>
      <c r="KDZ94" s="406" t="n"/>
      <c r="KEA94" s="406" t="n"/>
      <c r="KEB94" s="406" t="n"/>
      <c r="KEC94" s="406" t="n"/>
      <c r="KED94" s="406" t="n"/>
      <c r="KEE94" s="406" t="n"/>
      <c r="KEF94" s="406" t="n"/>
      <c r="KEG94" s="406" t="n"/>
      <c r="KEH94" s="406" t="n"/>
      <c r="KEI94" s="406" t="n"/>
      <c r="KEJ94" s="406" t="n"/>
      <c r="KEK94" s="406" t="n"/>
      <c r="KEL94" s="406" t="n"/>
      <c r="KEM94" s="406" t="n"/>
      <c r="KEN94" s="406" t="n"/>
      <c r="KEO94" s="406" t="n"/>
      <c r="KEP94" s="406" t="n"/>
      <c r="KEQ94" s="406" t="n"/>
      <c r="KER94" s="406" t="n"/>
      <c r="KES94" s="406" t="n"/>
      <c r="KET94" s="406" t="n"/>
      <c r="KEU94" s="406" t="n"/>
      <c r="KEV94" s="406" t="n"/>
      <c r="KEW94" s="406" t="n"/>
      <c r="KEX94" s="406" t="n"/>
      <c r="KEY94" s="406" t="n"/>
      <c r="KEZ94" s="406" t="n"/>
      <c r="KFA94" s="406" t="n"/>
      <c r="KFB94" s="406" t="n"/>
      <c r="KFC94" s="406" t="n"/>
      <c r="KFD94" s="406" t="n"/>
      <c r="KFE94" s="406" t="n"/>
      <c r="KFF94" s="406" t="n"/>
      <c r="KFG94" s="406" t="n"/>
      <c r="KFH94" s="406" t="n"/>
      <c r="KFI94" s="406" t="n"/>
      <c r="KFJ94" s="406" t="n"/>
      <c r="KFK94" s="406" t="n"/>
      <c r="KFL94" s="406" t="n"/>
      <c r="KFM94" s="406" t="n"/>
      <c r="KFN94" s="406" t="n"/>
      <c r="KFO94" s="406" t="n"/>
      <c r="KFP94" s="406" t="n"/>
      <c r="KFQ94" s="406" t="n"/>
      <c r="KFR94" s="406" t="n"/>
      <c r="KFS94" s="406" t="n"/>
      <c r="KFT94" s="406" t="n"/>
      <c r="KFU94" s="406" t="n"/>
      <c r="KFV94" s="406" t="n"/>
      <c r="KFW94" s="406" t="n"/>
      <c r="KFX94" s="406" t="n"/>
      <c r="KFY94" s="406" t="n"/>
      <c r="KFZ94" s="406" t="n"/>
      <c r="KGA94" s="406" t="n"/>
      <c r="KGB94" s="406" t="n"/>
      <c r="KGC94" s="406" t="n"/>
      <c r="KGD94" s="406" t="n"/>
      <c r="KGE94" s="406" t="n"/>
      <c r="KGF94" s="406" t="n"/>
      <c r="KGG94" s="406" t="n"/>
      <c r="KGH94" s="406" t="n"/>
      <c r="KGI94" s="406" t="n"/>
      <c r="KGJ94" s="406" t="n"/>
      <c r="KGK94" s="406" t="n"/>
      <c r="KGL94" s="406" t="n"/>
      <c r="KGM94" s="406" t="n"/>
      <c r="KGN94" s="406" t="n"/>
      <c r="KGO94" s="406" t="n"/>
      <c r="KGP94" s="406" t="n"/>
      <c r="KGQ94" s="406" t="n"/>
      <c r="KGR94" s="406" t="n"/>
      <c r="KGS94" s="406" t="n"/>
      <c r="KGT94" s="406" t="n"/>
      <c r="KGU94" s="406" t="n"/>
      <c r="KGV94" s="406" t="n"/>
      <c r="KGW94" s="406" t="n"/>
      <c r="KGX94" s="406" t="n"/>
      <c r="KGY94" s="406" t="n"/>
      <c r="KGZ94" s="406" t="n"/>
      <c r="KHA94" s="406" t="n"/>
      <c r="KHB94" s="406" t="n"/>
      <c r="KHC94" s="406" t="n"/>
      <c r="KHD94" s="406" t="n"/>
      <c r="KHE94" s="406" t="n"/>
      <c r="KHF94" s="406" t="n"/>
      <c r="KHG94" s="406" t="n"/>
      <c r="KHH94" s="406" t="n"/>
      <c r="KHI94" s="406" t="n"/>
      <c r="KHJ94" s="406" t="n"/>
      <c r="KHK94" s="406" t="n"/>
      <c r="KHL94" s="406" t="n"/>
      <c r="KHM94" s="406" t="n"/>
      <c r="KHN94" s="406" t="n"/>
      <c r="KHO94" s="406" t="n"/>
      <c r="KHP94" s="406" t="n"/>
      <c r="KHQ94" s="406" t="n"/>
      <c r="KHR94" s="406" t="n"/>
      <c r="KHS94" s="406" t="n"/>
      <c r="KHT94" s="406" t="n"/>
      <c r="KHU94" s="406" t="n"/>
      <c r="KHV94" s="406" t="n"/>
      <c r="KHW94" s="406" t="n"/>
      <c r="KHX94" s="406" t="n"/>
      <c r="KHY94" s="406" t="n"/>
      <c r="KHZ94" s="406" t="n"/>
      <c r="KIA94" s="406" t="n"/>
      <c r="KIB94" s="406" t="n"/>
      <c r="KIC94" s="406" t="n"/>
      <c r="KID94" s="406" t="n"/>
      <c r="KIE94" s="406" t="n"/>
      <c r="KIF94" s="406" t="n"/>
      <c r="KIG94" s="406" t="n"/>
      <c r="KIH94" s="406" t="n"/>
      <c r="KII94" s="406" t="n"/>
      <c r="KIJ94" s="406" t="n"/>
      <c r="KIK94" s="406" t="n"/>
      <c r="KIL94" s="406" t="n"/>
      <c r="KIM94" s="406" t="n"/>
      <c r="KIN94" s="406" t="n"/>
      <c r="KIO94" s="406" t="n"/>
      <c r="KIP94" s="406" t="n"/>
      <c r="KIQ94" s="406" t="n"/>
      <c r="KIR94" s="406" t="n"/>
      <c r="KIS94" s="406" t="n"/>
      <c r="KIT94" s="406" t="n"/>
      <c r="KIU94" s="406" t="n"/>
      <c r="KIV94" s="406" t="n"/>
      <c r="KIW94" s="406" t="n"/>
      <c r="KIX94" s="406" t="n"/>
      <c r="KIY94" s="406" t="n"/>
      <c r="KIZ94" s="406" t="n"/>
      <c r="KJA94" s="406" t="n"/>
      <c r="KJB94" s="406" t="n"/>
      <c r="KJC94" s="406" t="n"/>
      <c r="KJD94" s="406" t="n"/>
      <c r="KJE94" s="406" t="n"/>
      <c r="KJF94" s="406" t="n"/>
      <c r="KJG94" s="406" t="n"/>
      <c r="KJH94" s="406" t="n"/>
      <c r="KJI94" s="406" t="n"/>
      <c r="KJJ94" s="406" t="n"/>
      <c r="KJK94" s="406" t="n"/>
      <c r="KJL94" s="406" t="n"/>
      <c r="KJM94" s="406" t="n"/>
      <c r="KJN94" s="406" t="n"/>
      <c r="KJO94" s="406" t="n"/>
      <c r="KJP94" s="406" t="n"/>
      <c r="KJQ94" s="406" t="n"/>
      <c r="KJR94" s="406" t="n"/>
      <c r="KJS94" s="406" t="n"/>
      <c r="KJT94" s="406" t="n"/>
      <c r="KJU94" s="406" t="n"/>
      <c r="KJV94" s="406" t="n"/>
      <c r="KJW94" s="406" t="n"/>
      <c r="KJX94" s="406" t="n"/>
      <c r="KJY94" s="406" t="n"/>
      <c r="KJZ94" s="406" t="n"/>
      <c r="KKA94" s="406" t="n"/>
      <c r="KKB94" s="406" t="n"/>
      <c r="KKC94" s="406" t="n"/>
      <c r="KKD94" s="406" t="n"/>
      <c r="KKE94" s="406" t="n"/>
      <c r="KKF94" s="406" t="n"/>
      <c r="KKG94" s="406" t="n"/>
      <c r="KKH94" s="406" t="n"/>
      <c r="KKI94" s="406" t="n"/>
      <c r="KKJ94" s="406" t="n"/>
      <c r="KKK94" s="406" t="n"/>
      <c r="KKL94" s="406" t="n"/>
      <c r="KKM94" s="406" t="n"/>
      <c r="KKN94" s="406" t="n"/>
      <c r="KKO94" s="406" t="n"/>
      <c r="KKP94" s="406" t="n"/>
      <c r="KKQ94" s="406" t="n"/>
      <c r="KKR94" s="406" t="n"/>
      <c r="KKS94" s="406" t="n"/>
      <c r="KKT94" s="406" t="n"/>
      <c r="KKU94" s="406" t="n"/>
      <c r="KKV94" s="406" t="n"/>
      <c r="KKW94" s="406" t="n"/>
      <c r="KKX94" s="406" t="n"/>
      <c r="KKY94" s="406" t="n"/>
      <c r="KKZ94" s="406" t="n"/>
      <c r="KLA94" s="406" t="n"/>
      <c r="KLB94" s="406" t="n"/>
      <c r="KLC94" s="406" t="n"/>
      <c r="KLD94" s="406" t="n"/>
      <c r="KLE94" s="406" t="n"/>
      <c r="KLF94" s="406" t="n"/>
      <c r="KLG94" s="406" t="n"/>
      <c r="KLH94" s="406" t="n"/>
      <c r="KLI94" s="406" t="n"/>
      <c r="KLJ94" s="406" t="n"/>
      <c r="KLK94" s="406" t="n"/>
      <c r="KLL94" s="406" t="n"/>
      <c r="KLM94" s="406" t="n"/>
      <c r="KLN94" s="406" t="n"/>
      <c r="KLO94" s="406" t="n"/>
      <c r="KLP94" s="406" t="n"/>
      <c r="KLQ94" s="406" t="n"/>
      <c r="KLR94" s="406" t="n"/>
      <c r="KLS94" s="406" t="n"/>
      <c r="KLT94" s="406" t="n"/>
      <c r="KLU94" s="406" t="n"/>
      <c r="KLV94" s="406" t="n"/>
      <c r="KLW94" s="406" t="n"/>
      <c r="KLX94" s="406" t="n"/>
      <c r="KLY94" s="406" t="n"/>
      <c r="KLZ94" s="406" t="n"/>
      <c r="KMA94" s="406" t="n"/>
      <c r="KMB94" s="406" t="n"/>
      <c r="KMC94" s="406" t="n"/>
      <c r="KMD94" s="406" t="n"/>
      <c r="KME94" s="406" t="n"/>
      <c r="KMF94" s="406" t="n"/>
      <c r="KMG94" s="406" t="n"/>
      <c r="KMH94" s="406" t="n"/>
      <c r="KMI94" s="406" t="n"/>
      <c r="KMJ94" s="406" t="n"/>
      <c r="KMK94" s="406" t="n"/>
      <c r="KML94" s="406" t="n"/>
      <c r="KMM94" s="406" t="n"/>
      <c r="KMN94" s="406" t="n"/>
      <c r="KMO94" s="406" t="n"/>
      <c r="KMP94" s="406" t="n"/>
      <c r="KMQ94" s="406" t="n"/>
      <c r="KMR94" s="406" t="n"/>
      <c r="KMS94" s="406" t="n"/>
      <c r="KMT94" s="406" t="n"/>
      <c r="KMU94" s="406" t="n"/>
      <c r="KMV94" s="406" t="n"/>
      <c r="KMW94" s="406" t="n"/>
      <c r="KMX94" s="406" t="n"/>
      <c r="KMY94" s="406" t="n"/>
      <c r="KMZ94" s="406" t="n"/>
      <c r="KNA94" s="406" t="n"/>
      <c r="KNB94" s="406" t="n"/>
      <c r="KNC94" s="406" t="n"/>
      <c r="KND94" s="406" t="n"/>
      <c r="KNE94" s="406" t="n"/>
      <c r="KNF94" s="406" t="n"/>
      <c r="KNG94" s="406" t="n"/>
      <c r="KNH94" s="406" t="n"/>
      <c r="KNI94" s="406" t="n"/>
      <c r="KNJ94" s="406" t="n"/>
      <c r="KNK94" s="406" t="n"/>
      <c r="KNL94" s="406" t="n"/>
      <c r="KNM94" s="406" t="n"/>
      <c r="KNN94" s="406" t="n"/>
      <c r="KNO94" s="406" t="n"/>
      <c r="KNP94" s="406" t="n"/>
      <c r="KNQ94" s="406" t="n"/>
      <c r="KNR94" s="406" t="n"/>
      <c r="KNS94" s="406" t="n"/>
      <c r="KNT94" s="406" t="n"/>
      <c r="KNU94" s="406" t="n"/>
      <c r="KNV94" s="406" t="n"/>
      <c r="KNW94" s="406" t="n"/>
      <c r="KNX94" s="406" t="n"/>
      <c r="KNY94" s="406" t="n"/>
      <c r="KNZ94" s="406" t="n"/>
      <c r="KOA94" s="406" t="n"/>
      <c r="KOB94" s="406" t="n"/>
      <c r="KOC94" s="406" t="n"/>
      <c r="KOD94" s="406" t="n"/>
      <c r="KOE94" s="406" t="n"/>
      <c r="KOF94" s="406" t="n"/>
      <c r="KOG94" s="406" t="n"/>
      <c r="KOH94" s="406" t="n"/>
      <c r="KOI94" s="406" t="n"/>
      <c r="KOJ94" s="406" t="n"/>
      <c r="KOK94" s="406" t="n"/>
      <c r="KOL94" s="406" t="n"/>
      <c r="KOM94" s="406" t="n"/>
      <c r="KON94" s="406" t="n"/>
      <c r="KOO94" s="406" t="n"/>
      <c r="KOP94" s="406" t="n"/>
      <c r="KOQ94" s="406" t="n"/>
      <c r="KOR94" s="406" t="n"/>
      <c r="KOS94" s="406" t="n"/>
      <c r="KOT94" s="406" t="n"/>
      <c r="KOU94" s="406" t="n"/>
      <c r="KOV94" s="406" t="n"/>
      <c r="KOW94" s="406" t="n"/>
      <c r="KOX94" s="406" t="n"/>
      <c r="KOY94" s="406" t="n"/>
      <c r="KOZ94" s="406" t="n"/>
      <c r="KPA94" s="406" t="n"/>
      <c r="KPB94" s="406" t="n"/>
      <c r="KPC94" s="406" t="n"/>
      <c r="KPD94" s="406" t="n"/>
      <c r="KPE94" s="406" t="n"/>
      <c r="KPF94" s="406" t="n"/>
      <c r="KPG94" s="406" t="n"/>
      <c r="KPH94" s="406" t="n"/>
      <c r="KPI94" s="406" t="n"/>
      <c r="KPJ94" s="406" t="n"/>
      <c r="KPK94" s="406" t="n"/>
      <c r="KPL94" s="406" t="n"/>
      <c r="KPM94" s="406" t="n"/>
      <c r="KPN94" s="406" t="n"/>
      <c r="KPO94" s="406" t="n"/>
      <c r="KPP94" s="406" t="n"/>
      <c r="KPQ94" s="406" t="n"/>
      <c r="KPR94" s="406" t="n"/>
      <c r="KPS94" s="406" t="n"/>
      <c r="KPT94" s="406" t="n"/>
      <c r="KPU94" s="406" t="n"/>
      <c r="KPV94" s="406" t="n"/>
      <c r="KPW94" s="406" t="n"/>
      <c r="KPX94" s="406" t="n"/>
      <c r="KPY94" s="406" t="n"/>
      <c r="KPZ94" s="406" t="n"/>
      <c r="KQA94" s="406" t="n"/>
      <c r="KQB94" s="406" t="n"/>
      <c r="KQC94" s="406" t="n"/>
      <c r="KQD94" s="406" t="n"/>
      <c r="KQE94" s="406" t="n"/>
      <c r="KQF94" s="406" t="n"/>
      <c r="KQG94" s="406" t="n"/>
      <c r="KQH94" s="406" t="n"/>
      <c r="KQI94" s="406" t="n"/>
      <c r="KQJ94" s="406" t="n"/>
      <c r="KQK94" s="406" t="n"/>
      <c r="KQL94" s="406" t="n"/>
      <c r="KQM94" s="406" t="n"/>
      <c r="KQN94" s="406" t="n"/>
      <c r="KQO94" s="406" t="n"/>
      <c r="KQP94" s="406" t="n"/>
      <c r="KQQ94" s="406" t="n"/>
      <c r="KQR94" s="406" t="n"/>
      <c r="KQS94" s="406" t="n"/>
      <c r="KQT94" s="406" t="n"/>
      <c r="KQU94" s="406" t="n"/>
      <c r="KQV94" s="406" t="n"/>
      <c r="KQW94" s="406" t="n"/>
      <c r="KQX94" s="406" t="n"/>
      <c r="KQY94" s="406" t="n"/>
      <c r="KQZ94" s="406" t="n"/>
      <c r="KRA94" s="406" t="n"/>
      <c r="KRB94" s="406" t="n"/>
      <c r="KRC94" s="406" t="n"/>
      <c r="KRD94" s="406" t="n"/>
      <c r="KRE94" s="406" t="n"/>
      <c r="KRF94" s="406" t="n"/>
      <c r="KRG94" s="406" t="n"/>
      <c r="KRH94" s="406" t="n"/>
      <c r="KRI94" s="406" t="n"/>
      <c r="KRJ94" s="406" t="n"/>
      <c r="KRK94" s="406" t="n"/>
      <c r="KRL94" s="406" t="n"/>
      <c r="KRM94" s="406" t="n"/>
      <c r="KRN94" s="406" t="n"/>
      <c r="KRO94" s="406" t="n"/>
      <c r="KRP94" s="406" t="n"/>
      <c r="KRQ94" s="406" t="n"/>
      <c r="KRR94" s="406" t="n"/>
      <c r="KRS94" s="406" t="n"/>
      <c r="KRT94" s="406" t="n"/>
      <c r="KRU94" s="406" t="n"/>
      <c r="KRV94" s="406" t="n"/>
      <c r="KRW94" s="406" t="n"/>
      <c r="KRX94" s="406" t="n"/>
      <c r="KRY94" s="406" t="n"/>
      <c r="KRZ94" s="406" t="n"/>
      <c r="KSA94" s="406" t="n"/>
      <c r="KSB94" s="406" t="n"/>
      <c r="KSC94" s="406" t="n"/>
      <c r="KSD94" s="406" t="n"/>
      <c r="KSE94" s="406" t="n"/>
      <c r="KSF94" s="406" t="n"/>
      <c r="KSG94" s="406" t="n"/>
      <c r="KSH94" s="406" t="n"/>
      <c r="KSI94" s="406" t="n"/>
      <c r="KSJ94" s="406" t="n"/>
      <c r="KSK94" s="406" t="n"/>
      <c r="KSL94" s="406" t="n"/>
      <c r="KSM94" s="406" t="n"/>
      <c r="KSN94" s="406" t="n"/>
      <c r="KSO94" s="406" t="n"/>
      <c r="KSP94" s="406" t="n"/>
      <c r="KSQ94" s="406" t="n"/>
      <c r="KSR94" s="406" t="n"/>
      <c r="KSS94" s="406" t="n"/>
      <c r="KST94" s="406" t="n"/>
      <c r="KSU94" s="406" t="n"/>
      <c r="KSV94" s="406" t="n"/>
      <c r="KSW94" s="406" t="n"/>
      <c r="KSX94" s="406" t="n"/>
      <c r="KSY94" s="406" t="n"/>
      <c r="KSZ94" s="406" t="n"/>
      <c r="KTA94" s="406" t="n"/>
      <c r="KTB94" s="406" t="n"/>
      <c r="KTC94" s="406" t="n"/>
      <c r="KTD94" s="406" t="n"/>
      <c r="KTE94" s="406" t="n"/>
      <c r="KTF94" s="406" t="n"/>
      <c r="KTG94" s="406" t="n"/>
      <c r="KTH94" s="406" t="n"/>
      <c r="KTI94" s="406" t="n"/>
      <c r="KTJ94" s="406" t="n"/>
      <c r="KTK94" s="406" t="n"/>
      <c r="KTL94" s="406" t="n"/>
      <c r="KTM94" s="406" t="n"/>
      <c r="KTN94" s="406" t="n"/>
      <c r="KTO94" s="406" t="n"/>
      <c r="KTP94" s="406" t="n"/>
      <c r="KTQ94" s="406" t="n"/>
      <c r="KTR94" s="406" t="n"/>
      <c r="KTS94" s="406" t="n"/>
      <c r="KTT94" s="406" t="n"/>
      <c r="KTU94" s="406" t="n"/>
      <c r="KTV94" s="406" t="n"/>
      <c r="KTW94" s="406" t="n"/>
      <c r="KTX94" s="406" t="n"/>
      <c r="KTY94" s="406" t="n"/>
      <c r="KTZ94" s="406" t="n"/>
      <c r="KUA94" s="406" t="n"/>
      <c r="KUB94" s="406" t="n"/>
      <c r="KUC94" s="406" t="n"/>
      <c r="KUD94" s="406" t="n"/>
      <c r="KUE94" s="406" t="n"/>
      <c r="KUF94" s="406" t="n"/>
      <c r="KUG94" s="406" t="n"/>
      <c r="KUH94" s="406" t="n"/>
      <c r="KUI94" s="406" t="n"/>
      <c r="KUJ94" s="406" t="n"/>
      <c r="KUK94" s="406" t="n"/>
      <c r="KUL94" s="406" t="n"/>
      <c r="KUM94" s="406" t="n"/>
      <c r="KUN94" s="406" t="n"/>
      <c r="KUO94" s="406" t="n"/>
      <c r="KUP94" s="406" t="n"/>
      <c r="KUQ94" s="406" t="n"/>
      <c r="KUR94" s="406" t="n"/>
      <c r="KUS94" s="406" t="n"/>
      <c r="KUT94" s="406" t="n"/>
      <c r="KUU94" s="406" t="n"/>
      <c r="KUV94" s="406" t="n"/>
      <c r="KUW94" s="406" t="n"/>
      <c r="KUX94" s="406" t="n"/>
      <c r="KUY94" s="406" t="n"/>
      <c r="KUZ94" s="406" t="n"/>
      <c r="KVA94" s="406" t="n"/>
      <c r="KVB94" s="406" t="n"/>
      <c r="KVC94" s="406" t="n"/>
      <c r="KVD94" s="406" t="n"/>
      <c r="KVE94" s="406" t="n"/>
      <c r="KVF94" s="406" t="n"/>
      <c r="KVG94" s="406" t="n"/>
      <c r="KVH94" s="406" t="n"/>
      <c r="KVI94" s="406" t="n"/>
      <c r="KVJ94" s="406" t="n"/>
      <c r="KVK94" s="406" t="n"/>
      <c r="KVL94" s="406" t="n"/>
      <c r="KVM94" s="406" t="n"/>
      <c r="KVN94" s="406" t="n"/>
      <c r="KVO94" s="406" t="n"/>
      <c r="KVP94" s="406" t="n"/>
      <c r="KVQ94" s="406" t="n"/>
      <c r="KVR94" s="406" t="n"/>
      <c r="KVS94" s="406" t="n"/>
      <c r="KVT94" s="406" t="n"/>
      <c r="KVU94" s="406" t="n"/>
      <c r="KVV94" s="406" t="n"/>
      <c r="KVW94" s="406" t="n"/>
      <c r="KVX94" s="406" t="n"/>
      <c r="KVY94" s="406" t="n"/>
      <c r="KVZ94" s="406" t="n"/>
      <c r="KWA94" s="406" t="n"/>
      <c r="KWB94" s="406" t="n"/>
      <c r="KWC94" s="406" t="n"/>
      <c r="KWD94" s="406" t="n"/>
      <c r="KWE94" s="406" t="n"/>
      <c r="KWF94" s="406" t="n"/>
      <c r="KWG94" s="406" t="n"/>
      <c r="KWH94" s="406" t="n"/>
      <c r="KWI94" s="406" t="n"/>
      <c r="KWJ94" s="406" t="n"/>
      <c r="KWK94" s="406" t="n"/>
      <c r="KWL94" s="406" t="n"/>
      <c r="KWM94" s="406" t="n"/>
      <c r="KWN94" s="406" t="n"/>
      <c r="KWO94" s="406" t="n"/>
      <c r="KWP94" s="406" t="n"/>
      <c r="KWQ94" s="406" t="n"/>
      <c r="KWR94" s="406" t="n"/>
      <c r="KWS94" s="406" t="n"/>
      <c r="KWT94" s="406" t="n"/>
      <c r="KWU94" s="406" t="n"/>
      <c r="KWV94" s="406" t="n"/>
      <c r="KWW94" s="406" t="n"/>
      <c r="KWX94" s="406" t="n"/>
      <c r="KWY94" s="406" t="n"/>
      <c r="KWZ94" s="406" t="n"/>
      <c r="KXA94" s="406" t="n"/>
      <c r="KXB94" s="406" t="n"/>
      <c r="KXC94" s="406" t="n"/>
      <c r="KXD94" s="406" t="n"/>
      <c r="KXE94" s="406" t="n"/>
      <c r="KXF94" s="406" t="n"/>
      <c r="KXG94" s="406" t="n"/>
      <c r="KXH94" s="406" t="n"/>
      <c r="KXI94" s="406" t="n"/>
      <c r="KXJ94" s="406" t="n"/>
      <c r="KXK94" s="406" t="n"/>
      <c r="KXL94" s="406" t="n"/>
      <c r="KXM94" s="406" t="n"/>
      <c r="KXN94" s="406" t="n"/>
      <c r="KXO94" s="406" t="n"/>
      <c r="KXP94" s="406" t="n"/>
      <c r="KXQ94" s="406" t="n"/>
      <c r="KXR94" s="406" t="n"/>
      <c r="KXS94" s="406" t="n"/>
      <c r="KXT94" s="406" t="n"/>
      <c r="KXU94" s="406" t="n"/>
      <c r="KXV94" s="406" t="n"/>
      <c r="KXW94" s="406" t="n"/>
      <c r="KXX94" s="406" t="n"/>
      <c r="KXY94" s="406" t="n"/>
      <c r="KXZ94" s="406" t="n"/>
      <c r="KYA94" s="406" t="n"/>
      <c r="KYB94" s="406" t="n"/>
      <c r="KYC94" s="406" t="n"/>
      <c r="KYD94" s="406" t="n"/>
      <c r="KYE94" s="406" t="n"/>
      <c r="KYF94" s="406" t="n"/>
      <c r="KYG94" s="406" t="n"/>
      <c r="KYH94" s="406" t="n"/>
      <c r="KYI94" s="406" t="n"/>
      <c r="KYJ94" s="406" t="n"/>
      <c r="KYK94" s="406" t="n"/>
      <c r="KYL94" s="406" t="n"/>
      <c r="KYM94" s="406" t="n"/>
      <c r="KYN94" s="406" t="n"/>
      <c r="KYO94" s="406" t="n"/>
      <c r="KYP94" s="406" t="n"/>
      <c r="KYQ94" s="406" t="n"/>
      <c r="KYR94" s="406" t="n"/>
      <c r="KYS94" s="406" t="n"/>
      <c r="KYT94" s="406" t="n"/>
      <c r="KYU94" s="406" t="n"/>
      <c r="KYV94" s="406" t="n"/>
      <c r="KYW94" s="406" t="n"/>
      <c r="KYX94" s="406" t="n"/>
      <c r="KYY94" s="406" t="n"/>
      <c r="KYZ94" s="406" t="n"/>
      <c r="KZA94" s="406" t="n"/>
      <c r="KZB94" s="406" t="n"/>
      <c r="KZC94" s="406" t="n"/>
      <c r="KZD94" s="406" t="n"/>
      <c r="KZE94" s="406" t="n"/>
      <c r="KZF94" s="406" t="n"/>
      <c r="KZG94" s="406" t="n"/>
      <c r="KZH94" s="406" t="n"/>
      <c r="KZI94" s="406" t="n"/>
      <c r="KZJ94" s="406" t="n"/>
      <c r="KZK94" s="406" t="n"/>
      <c r="KZL94" s="406" t="n"/>
      <c r="KZM94" s="406" t="n"/>
      <c r="KZN94" s="406" t="n"/>
      <c r="KZO94" s="406" t="n"/>
      <c r="KZP94" s="406" t="n"/>
      <c r="KZQ94" s="406" t="n"/>
      <c r="KZR94" s="406" t="n"/>
      <c r="KZS94" s="406" t="n"/>
      <c r="KZT94" s="406" t="n"/>
      <c r="KZU94" s="406" t="n"/>
      <c r="KZV94" s="406" t="n"/>
      <c r="KZW94" s="406" t="n"/>
      <c r="KZX94" s="406" t="n"/>
      <c r="KZY94" s="406" t="n"/>
      <c r="KZZ94" s="406" t="n"/>
      <c r="LAA94" s="406" t="n"/>
      <c r="LAB94" s="406" t="n"/>
      <c r="LAC94" s="406" t="n"/>
      <c r="LAD94" s="406" t="n"/>
      <c r="LAE94" s="406" t="n"/>
      <c r="LAF94" s="406" t="n"/>
      <c r="LAG94" s="406" t="n"/>
      <c r="LAH94" s="406" t="n"/>
      <c r="LAI94" s="406" t="n"/>
      <c r="LAJ94" s="406" t="n"/>
      <c r="LAK94" s="406" t="n"/>
      <c r="LAL94" s="406" t="n"/>
      <c r="LAM94" s="406" t="n"/>
      <c r="LAN94" s="406" t="n"/>
      <c r="LAO94" s="406" t="n"/>
      <c r="LAP94" s="406" t="n"/>
      <c r="LAQ94" s="406" t="n"/>
      <c r="LAR94" s="406" t="n"/>
      <c r="LAS94" s="406" t="n"/>
      <c r="LAT94" s="406" t="n"/>
      <c r="LAU94" s="406" t="n"/>
      <c r="LAV94" s="406" t="n"/>
      <c r="LAW94" s="406" t="n"/>
      <c r="LAX94" s="406" t="n"/>
      <c r="LAY94" s="406" t="n"/>
      <c r="LAZ94" s="406" t="n"/>
      <c r="LBA94" s="406" t="n"/>
      <c r="LBB94" s="406" t="n"/>
      <c r="LBC94" s="406" t="n"/>
      <c r="LBD94" s="406" t="n"/>
      <c r="LBE94" s="406" t="n"/>
      <c r="LBF94" s="406" t="n"/>
      <c r="LBG94" s="406" t="n"/>
      <c r="LBH94" s="406" t="n"/>
      <c r="LBI94" s="406" t="n"/>
      <c r="LBJ94" s="406" t="n"/>
      <c r="LBK94" s="406" t="n"/>
      <c r="LBL94" s="406" t="n"/>
      <c r="LBM94" s="406" t="n"/>
      <c r="LBN94" s="406" t="n"/>
      <c r="LBO94" s="406" t="n"/>
      <c r="LBP94" s="406" t="n"/>
      <c r="LBQ94" s="406" t="n"/>
      <c r="LBR94" s="406" t="n"/>
      <c r="LBS94" s="406" t="n"/>
      <c r="LBT94" s="406" t="n"/>
      <c r="LBU94" s="406" t="n"/>
      <c r="LBV94" s="406" t="n"/>
      <c r="LBW94" s="406" t="n"/>
      <c r="LBX94" s="406" t="n"/>
      <c r="LBY94" s="406" t="n"/>
      <c r="LBZ94" s="406" t="n"/>
      <c r="LCA94" s="406" t="n"/>
      <c r="LCB94" s="406" t="n"/>
      <c r="LCC94" s="406" t="n"/>
      <c r="LCD94" s="406" t="n"/>
      <c r="LCE94" s="406" t="n"/>
      <c r="LCF94" s="406" t="n"/>
      <c r="LCG94" s="406" t="n"/>
      <c r="LCH94" s="406" t="n"/>
      <c r="LCI94" s="406" t="n"/>
      <c r="LCJ94" s="406" t="n"/>
      <c r="LCK94" s="406" t="n"/>
      <c r="LCL94" s="406" t="n"/>
      <c r="LCM94" s="406" t="n"/>
      <c r="LCN94" s="406" t="n"/>
      <c r="LCO94" s="406" t="n"/>
      <c r="LCP94" s="406" t="n"/>
      <c r="LCQ94" s="406" t="n"/>
      <c r="LCR94" s="406" t="n"/>
      <c r="LCS94" s="406" t="n"/>
      <c r="LCT94" s="406" t="n"/>
      <c r="LCU94" s="406" t="n"/>
      <c r="LCV94" s="406" t="n"/>
      <c r="LCW94" s="406" t="n"/>
      <c r="LCX94" s="406" t="n"/>
      <c r="LCY94" s="406" t="n"/>
      <c r="LCZ94" s="406" t="n"/>
      <c r="LDA94" s="406" t="n"/>
      <c r="LDB94" s="406" t="n"/>
      <c r="LDC94" s="406" t="n"/>
      <c r="LDD94" s="406" t="n"/>
      <c r="LDE94" s="406" t="n"/>
      <c r="LDF94" s="406" t="n"/>
      <c r="LDG94" s="406" t="n"/>
      <c r="LDH94" s="406" t="n"/>
      <c r="LDI94" s="406" t="n"/>
      <c r="LDJ94" s="406" t="n"/>
      <c r="LDK94" s="406" t="n"/>
      <c r="LDL94" s="406" t="n"/>
      <c r="LDM94" s="406" t="n"/>
      <c r="LDN94" s="406" t="n"/>
      <c r="LDO94" s="406" t="n"/>
      <c r="LDP94" s="406" t="n"/>
      <c r="LDQ94" s="406" t="n"/>
      <c r="LDR94" s="406" t="n"/>
      <c r="LDS94" s="406" t="n"/>
      <c r="LDT94" s="406" t="n"/>
      <c r="LDU94" s="406" t="n"/>
      <c r="LDV94" s="406" t="n"/>
      <c r="LDW94" s="406" t="n"/>
      <c r="LDX94" s="406" t="n"/>
      <c r="LDY94" s="406" t="n"/>
      <c r="LDZ94" s="406" t="n"/>
      <c r="LEA94" s="406" t="n"/>
      <c r="LEB94" s="406" t="n"/>
      <c r="LEC94" s="406" t="n"/>
      <c r="LED94" s="406" t="n"/>
      <c r="LEE94" s="406" t="n"/>
      <c r="LEF94" s="406" t="n"/>
      <c r="LEG94" s="406" t="n"/>
      <c r="LEH94" s="406" t="n"/>
      <c r="LEI94" s="406" t="n"/>
      <c r="LEJ94" s="406" t="n"/>
      <c r="LEK94" s="406" t="n"/>
      <c r="LEL94" s="406" t="n"/>
      <c r="LEM94" s="406" t="n"/>
      <c r="LEN94" s="406" t="n"/>
      <c r="LEO94" s="406" t="n"/>
      <c r="LEP94" s="406" t="n"/>
      <c r="LEQ94" s="406" t="n"/>
      <c r="LER94" s="406" t="n"/>
      <c r="LES94" s="406" t="n"/>
      <c r="LET94" s="406" t="n"/>
      <c r="LEU94" s="406" t="n"/>
      <c r="LEV94" s="406" t="n"/>
      <c r="LEW94" s="406" t="n"/>
      <c r="LEX94" s="406" t="n"/>
      <c r="LEY94" s="406" t="n"/>
      <c r="LEZ94" s="406" t="n"/>
      <c r="LFA94" s="406" t="n"/>
      <c r="LFB94" s="406" t="n"/>
      <c r="LFC94" s="406" t="n"/>
      <c r="LFD94" s="406" t="n"/>
      <c r="LFE94" s="406" t="n"/>
      <c r="LFF94" s="406" t="n"/>
      <c r="LFG94" s="406" t="n"/>
      <c r="LFH94" s="406" t="n"/>
      <c r="LFI94" s="406" t="n"/>
      <c r="LFJ94" s="406" t="n"/>
      <c r="LFK94" s="406" t="n"/>
      <c r="LFL94" s="406" t="n"/>
      <c r="LFM94" s="406" t="n"/>
      <c r="LFN94" s="406" t="n"/>
      <c r="LFO94" s="406" t="n"/>
      <c r="LFP94" s="406" t="n"/>
      <c r="LFQ94" s="406" t="n"/>
      <c r="LFR94" s="406" t="n"/>
      <c r="LFS94" s="406" t="n"/>
      <c r="LFT94" s="406" t="n"/>
      <c r="LFU94" s="406" t="n"/>
      <c r="LFV94" s="406" t="n"/>
      <c r="LFW94" s="406" t="n"/>
      <c r="LFX94" s="406" t="n"/>
      <c r="LFY94" s="406" t="n"/>
      <c r="LFZ94" s="406" t="n"/>
      <c r="LGA94" s="406" t="n"/>
      <c r="LGB94" s="406" t="n"/>
      <c r="LGC94" s="406" t="n"/>
      <c r="LGD94" s="406" t="n"/>
      <c r="LGE94" s="406" t="n"/>
      <c r="LGF94" s="406" t="n"/>
      <c r="LGG94" s="406" t="n"/>
      <c r="LGH94" s="406" t="n"/>
      <c r="LGI94" s="406" t="n"/>
      <c r="LGJ94" s="406" t="n"/>
      <c r="LGK94" s="406" t="n"/>
      <c r="LGL94" s="406" t="n"/>
      <c r="LGM94" s="406" t="n"/>
      <c r="LGN94" s="406" t="n"/>
      <c r="LGO94" s="406" t="n"/>
      <c r="LGP94" s="406" t="n"/>
      <c r="LGQ94" s="406" t="n"/>
      <c r="LGR94" s="406" t="n"/>
      <c r="LGS94" s="406" t="n"/>
      <c r="LGT94" s="406" t="n"/>
      <c r="LGU94" s="406" t="n"/>
      <c r="LGV94" s="406" t="n"/>
      <c r="LGW94" s="406" t="n"/>
      <c r="LGX94" s="406" t="n"/>
      <c r="LGY94" s="406" t="n"/>
      <c r="LGZ94" s="406" t="n"/>
      <c r="LHA94" s="406" t="n"/>
      <c r="LHB94" s="406" t="n"/>
      <c r="LHC94" s="406" t="n"/>
      <c r="LHD94" s="406" t="n"/>
      <c r="LHE94" s="406" t="n"/>
      <c r="LHF94" s="406" t="n"/>
      <c r="LHG94" s="406" t="n"/>
      <c r="LHH94" s="406" t="n"/>
      <c r="LHI94" s="406" t="n"/>
      <c r="LHJ94" s="406" t="n"/>
      <c r="LHK94" s="406" t="n"/>
      <c r="LHL94" s="406" t="n"/>
      <c r="LHM94" s="406" t="n"/>
      <c r="LHN94" s="406" t="n"/>
      <c r="LHO94" s="406" t="n"/>
      <c r="LHP94" s="406" t="n"/>
      <c r="LHQ94" s="406" t="n"/>
      <c r="LHR94" s="406" t="n"/>
      <c r="LHS94" s="406" t="n"/>
      <c r="LHT94" s="406" t="n"/>
      <c r="LHU94" s="406" t="n"/>
      <c r="LHV94" s="406" t="n"/>
      <c r="LHW94" s="406" t="n"/>
      <c r="LHX94" s="406" t="n"/>
      <c r="LHY94" s="406" t="n"/>
      <c r="LHZ94" s="406" t="n"/>
      <c r="LIA94" s="406" t="n"/>
      <c r="LIB94" s="406" t="n"/>
      <c r="LIC94" s="406" t="n"/>
      <c r="LID94" s="406" t="n"/>
      <c r="LIE94" s="406" t="n"/>
      <c r="LIF94" s="406" t="n"/>
      <c r="LIG94" s="406" t="n"/>
      <c r="LIH94" s="406" t="n"/>
      <c r="LII94" s="406" t="n"/>
      <c r="LIJ94" s="406" t="n"/>
      <c r="LIK94" s="406" t="n"/>
      <c r="LIL94" s="406" t="n"/>
      <c r="LIM94" s="406" t="n"/>
      <c r="LIN94" s="406" t="n"/>
      <c r="LIO94" s="406" t="n"/>
      <c r="LIP94" s="406" t="n"/>
      <c r="LIQ94" s="406" t="n"/>
      <c r="LIR94" s="406" t="n"/>
      <c r="LIS94" s="406" t="n"/>
      <c r="LIT94" s="406" t="n"/>
      <c r="LIU94" s="406" t="n"/>
      <c r="LIV94" s="406" t="n"/>
      <c r="LIW94" s="406" t="n"/>
      <c r="LIX94" s="406" t="n"/>
      <c r="LIY94" s="406" t="n"/>
      <c r="LIZ94" s="406" t="n"/>
      <c r="LJA94" s="406" t="n"/>
      <c r="LJB94" s="406" t="n"/>
      <c r="LJC94" s="406" t="n"/>
      <c r="LJD94" s="406" t="n"/>
      <c r="LJE94" s="406" t="n"/>
      <c r="LJF94" s="406" t="n"/>
      <c r="LJG94" s="406" t="n"/>
      <c r="LJH94" s="406" t="n"/>
      <c r="LJI94" s="406" t="n"/>
      <c r="LJJ94" s="406" t="n"/>
      <c r="LJK94" s="406" t="n"/>
      <c r="LJL94" s="406" t="n"/>
      <c r="LJM94" s="406" t="n"/>
      <c r="LJN94" s="406" t="n"/>
      <c r="LJO94" s="406" t="n"/>
      <c r="LJP94" s="406" t="n"/>
      <c r="LJQ94" s="406" t="n"/>
      <c r="LJR94" s="406" t="n"/>
      <c r="LJS94" s="406" t="n"/>
      <c r="LJT94" s="406" t="n"/>
      <c r="LJU94" s="406" t="n"/>
      <c r="LJV94" s="406" t="n"/>
      <c r="LJW94" s="406" t="n"/>
      <c r="LJX94" s="406" t="n"/>
      <c r="LJY94" s="406" t="n"/>
      <c r="LJZ94" s="406" t="n"/>
      <c r="LKA94" s="406" t="n"/>
      <c r="LKB94" s="406" t="n"/>
      <c r="LKC94" s="406" t="n"/>
      <c r="LKD94" s="406" t="n"/>
      <c r="LKE94" s="406" t="n"/>
      <c r="LKF94" s="406" t="n"/>
      <c r="LKG94" s="406" t="n"/>
      <c r="LKH94" s="406" t="n"/>
      <c r="LKI94" s="406" t="n"/>
      <c r="LKJ94" s="406" t="n"/>
      <c r="LKK94" s="406" t="n"/>
      <c r="LKL94" s="406" t="n"/>
      <c r="LKM94" s="406" t="n"/>
      <c r="LKN94" s="406" t="n"/>
      <c r="LKO94" s="406" t="n"/>
      <c r="LKP94" s="406" t="n"/>
      <c r="LKQ94" s="406" t="n"/>
      <c r="LKR94" s="406" t="n"/>
      <c r="LKS94" s="406" t="n"/>
      <c r="LKT94" s="406" t="n"/>
      <c r="LKU94" s="406" t="n"/>
      <c r="LKV94" s="406" t="n"/>
      <c r="LKW94" s="406" t="n"/>
      <c r="LKX94" s="406" t="n"/>
      <c r="LKY94" s="406" t="n"/>
      <c r="LKZ94" s="406" t="n"/>
      <c r="LLA94" s="406" t="n"/>
      <c r="LLB94" s="406" t="n"/>
      <c r="LLC94" s="406" t="n"/>
      <c r="LLD94" s="406" t="n"/>
      <c r="LLE94" s="406" t="n"/>
      <c r="LLF94" s="406" t="n"/>
      <c r="LLG94" s="406" t="n"/>
      <c r="LLH94" s="406" t="n"/>
      <c r="LLI94" s="406" t="n"/>
      <c r="LLJ94" s="406" t="n"/>
      <c r="LLK94" s="406" t="n"/>
      <c r="LLL94" s="406" t="n"/>
      <c r="LLM94" s="406" t="n"/>
      <c r="LLN94" s="406" t="n"/>
      <c r="LLO94" s="406" t="n"/>
      <c r="LLP94" s="406" t="n"/>
      <c r="LLQ94" s="406" t="n"/>
      <c r="LLR94" s="406" t="n"/>
      <c r="LLS94" s="406" t="n"/>
      <c r="LLT94" s="406" t="n"/>
      <c r="LLU94" s="406" t="n"/>
      <c r="LLV94" s="406" t="n"/>
      <c r="LLW94" s="406" t="n"/>
      <c r="LLX94" s="406" t="n"/>
      <c r="LLY94" s="406" t="n"/>
      <c r="LLZ94" s="406" t="n"/>
      <c r="LMA94" s="406" t="n"/>
      <c r="LMB94" s="406" t="n"/>
      <c r="LMC94" s="406" t="n"/>
      <c r="LMD94" s="406" t="n"/>
      <c r="LME94" s="406" t="n"/>
      <c r="LMF94" s="406" t="n"/>
      <c r="LMG94" s="406" t="n"/>
      <c r="LMH94" s="406" t="n"/>
      <c r="LMI94" s="406" t="n"/>
      <c r="LMJ94" s="406" t="n"/>
      <c r="LMK94" s="406" t="n"/>
      <c r="LML94" s="406" t="n"/>
      <c r="LMM94" s="406" t="n"/>
      <c r="LMN94" s="406" t="n"/>
      <c r="LMO94" s="406" t="n"/>
      <c r="LMP94" s="406" t="n"/>
      <c r="LMQ94" s="406" t="n"/>
      <c r="LMR94" s="406" t="n"/>
      <c r="LMS94" s="406" t="n"/>
      <c r="LMT94" s="406" t="n"/>
      <c r="LMU94" s="406" t="n"/>
      <c r="LMV94" s="406" t="n"/>
      <c r="LMW94" s="406" t="n"/>
      <c r="LMX94" s="406" t="n"/>
      <c r="LMY94" s="406" t="n"/>
      <c r="LMZ94" s="406" t="n"/>
      <c r="LNA94" s="406" t="n"/>
      <c r="LNB94" s="406" t="n"/>
      <c r="LNC94" s="406" t="n"/>
      <c r="LND94" s="406" t="n"/>
      <c r="LNE94" s="406" t="n"/>
      <c r="LNF94" s="406" t="n"/>
      <c r="LNG94" s="406" t="n"/>
      <c r="LNH94" s="406" t="n"/>
      <c r="LNI94" s="406" t="n"/>
      <c r="LNJ94" s="406" t="n"/>
      <c r="LNK94" s="406" t="n"/>
      <c r="LNL94" s="406" t="n"/>
      <c r="LNM94" s="406" t="n"/>
      <c r="LNN94" s="406" t="n"/>
      <c r="LNO94" s="406" t="n"/>
      <c r="LNP94" s="406" t="n"/>
      <c r="LNQ94" s="406" t="n"/>
      <c r="LNR94" s="406" t="n"/>
      <c r="LNS94" s="406" t="n"/>
      <c r="LNT94" s="406" t="n"/>
      <c r="LNU94" s="406" t="n"/>
      <c r="LNV94" s="406" t="n"/>
      <c r="LNW94" s="406" t="n"/>
      <c r="LNX94" s="406" t="n"/>
      <c r="LNY94" s="406" t="n"/>
      <c r="LNZ94" s="406" t="n"/>
      <c r="LOA94" s="406" t="n"/>
      <c r="LOB94" s="406" t="n"/>
      <c r="LOC94" s="406" t="n"/>
      <c r="LOD94" s="406" t="n"/>
      <c r="LOE94" s="406" t="n"/>
      <c r="LOF94" s="406" t="n"/>
      <c r="LOG94" s="406" t="n"/>
      <c r="LOH94" s="406" t="n"/>
      <c r="LOI94" s="406" t="n"/>
      <c r="LOJ94" s="406" t="n"/>
      <c r="LOK94" s="406" t="n"/>
      <c r="LOL94" s="406" t="n"/>
      <c r="LOM94" s="406" t="n"/>
      <c r="LON94" s="406" t="n"/>
      <c r="LOO94" s="406" t="n"/>
      <c r="LOP94" s="406" t="n"/>
      <c r="LOQ94" s="406" t="n"/>
      <c r="LOR94" s="406" t="n"/>
      <c r="LOS94" s="406" t="n"/>
      <c r="LOT94" s="406" t="n"/>
      <c r="LOU94" s="406" t="n"/>
      <c r="LOV94" s="406" t="n"/>
      <c r="LOW94" s="406" t="n"/>
      <c r="LOX94" s="406" t="n"/>
      <c r="LOY94" s="406" t="n"/>
      <c r="LOZ94" s="406" t="n"/>
      <c r="LPA94" s="406" t="n"/>
      <c r="LPB94" s="406" t="n"/>
      <c r="LPC94" s="406" t="n"/>
      <c r="LPD94" s="406" t="n"/>
      <c r="LPE94" s="406" t="n"/>
      <c r="LPF94" s="406" t="n"/>
      <c r="LPG94" s="406" t="n"/>
      <c r="LPH94" s="406" t="n"/>
      <c r="LPI94" s="406" t="n"/>
      <c r="LPJ94" s="406" t="n"/>
      <c r="LPK94" s="406" t="n"/>
      <c r="LPL94" s="406" t="n"/>
      <c r="LPM94" s="406" t="n"/>
      <c r="LPN94" s="406" t="n"/>
      <c r="LPO94" s="406" t="n"/>
      <c r="LPP94" s="406" t="n"/>
      <c r="LPQ94" s="406" t="n"/>
      <c r="LPR94" s="406" t="n"/>
      <c r="LPS94" s="406" t="n"/>
      <c r="LPT94" s="406" t="n"/>
      <c r="LPU94" s="406" t="n"/>
      <c r="LPV94" s="406" t="n"/>
      <c r="LPW94" s="406" t="n"/>
      <c r="LPX94" s="406" t="n"/>
      <c r="LPY94" s="406" t="n"/>
      <c r="LPZ94" s="406" t="n"/>
      <c r="LQA94" s="406" t="n"/>
      <c r="LQB94" s="406" t="n"/>
      <c r="LQC94" s="406" t="n"/>
      <c r="LQD94" s="406" t="n"/>
      <c r="LQE94" s="406" t="n"/>
      <c r="LQF94" s="406" t="n"/>
      <c r="LQG94" s="406" t="n"/>
      <c r="LQH94" s="406" t="n"/>
      <c r="LQI94" s="406" t="n"/>
      <c r="LQJ94" s="406" t="n"/>
      <c r="LQK94" s="406" t="n"/>
      <c r="LQL94" s="406" t="n"/>
      <c r="LQM94" s="406" t="n"/>
      <c r="LQN94" s="406" t="n"/>
      <c r="LQO94" s="406" t="n"/>
      <c r="LQP94" s="406" t="n"/>
      <c r="LQQ94" s="406" t="n"/>
      <c r="LQR94" s="406" t="n"/>
      <c r="LQS94" s="406" t="n"/>
      <c r="LQT94" s="406" t="n"/>
      <c r="LQU94" s="406" t="n"/>
      <c r="LQV94" s="406" t="n"/>
      <c r="LQW94" s="406" t="n"/>
      <c r="LQX94" s="406" t="n"/>
      <c r="LQY94" s="406" t="n"/>
      <c r="LQZ94" s="406" t="n"/>
      <c r="LRA94" s="406" t="n"/>
      <c r="LRB94" s="406" t="n"/>
      <c r="LRC94" s="406" t="n"/>
      <c r="LRD94" s="406" t="n"/>
      <c r="LRE94" s="406" t="n"/>
      <c r="LRF94" s="406" t="n"/>
      <c r="LRG94" s="406" t="n"/>
      <c r="LRH94" s="406" t="n"/>
      <c r="LRI94" s="406" t="n"/>
      <c r="LRJ94" s="406" t="n"/>
      <c r="LRK94" s="406" t="n"/>
      <c r="LRL94" s="406" t="n"/>
      <c r="LRM94" s="406" t="n"/>
      <c r="LRN94" s="406" t="n"/>
      <c r="LRO94" s="406" t="n"/>
      <c r="LRP94" s="406" t="n"/>
      <c r="LRQ94" s="406" t="n"/>
      <c r="LRR94" s="406" t="n"/>
      <c r="LRS94" s="406" t="n"/>
      <c r="LRT94" s="406" t="n"/>
      <c r="LRU94" s="406" t="n"/>
      <c r="LRV94" s="406" t="n"/>
      <c r="LRW94" s="406" t="n"/>
      <c r="LRX94" s="406" t="n"/>
      <c r="LRY94" s="406" t="n"/>
      <c r="LRZ94" s="406" t="n"/>
      <c r="LSA94" s="406" t="n"/>
      <c r="LSB94" s="406" t="n"/>
      <c r="LSC94" s="406" t="n"/>
      <c r="LSD94" s="406" t="n"/>
      <c r="LSE94" s="406" t="n"/>
      <c r="LSF94" s="406" t="n"/>
      <c r="LSG94" s="406" t="n"/>
      <c r="LSH94" s="406" t="n"/>
      <c r="LSI94" s="406" t="n"/>
      <c r="LSJ94" s="406" t="n"/>
      <c r="LSK94" s="406" t="n"/>
      <c r="LSL94" s="406" t="n"/>
      <c r="LSM94" s="406" t="n"/>
      <c r="LSN94" s="406" t="n"/>
      <c r="LSO94" s="406" t="n"/>
      <c r="LSP94" s="406" t="n"/>
      <c r="LSQ94" s="406" t="n"/>
      <c r="LSR94" s="406" t="n"/>
      <c r="LSS94" s="406" t="n"/>
      <c r="LST94" s="406" t="n"/>
      <c r="LSU94" s="406" t="n"/>
      <c r="LSV94" s="406" t="n"/>
      <c r="LSW94" s="406" t="n"/>
      <c r="LSX94" s="406" t="n"/>
      <c r="LSY94" s="406" t="n"/>
      <c r="LSZ94" s="406" t="n"/>
      <c r="LTA94" s="406" t="n"/>
      <c r="LTB94" s="406" t="n"/>
      <c r="LTC94" s="406" t="n"/>
      <c r="LTD94" s="406" t="n"/>
      <c r="LTE94" s="406" t="n"/>
      <c r="LTF94" s="406" t="n"/>
      <c r="LTG94" s="406" t="n"/>
      <c r="LTH94" s="406" t="n"/>
      <c r="LTI94" s="406" t="n"/>
      <c r="LTJ94" s="406" t="n"/>
      <c r="LTK94" s="406" t="n"/>
      <c r="LTL94" s="406" t="n"/>
      <c r="LTM94" s="406" t="n"/>
      <c r="LTN94" s="406" t="n"/>
      <c r="LTO94" s="406" t="n"/>
      <c r="LTP94" s="406" t="n"/>
      <c r="LTQ94" s="406" t="n"/>
      <c r="LTR94" s="406" t="n"/>
      <c r="LTS94" s="406" t="n"/>
      <c r="LTT94" s="406" t="n"/>
      <c r="LTU94" s="406" t="n"/>
      <c r="LTV94" s="406" t="n"/>
      <c r="LTW94" s="406" t="n"/>
      <c r="LTX94" s="406" t="n"/>
      <c r="LTY94" s="406" t="n"/>
      <c r="LTZ94" s="406" t="n"/>
      <c r="LUA94" s="406" t="n"/>
      <c r="LUB94" s="406" t="n"/>
      <c r="LUC94" s="406" t="n"/>
      <c r="LUD94" s="406" t="n"/>
      <c r="LUE94" s="406" t="n"/>
      <c r="LUF94" s="406" t="n"/>
      <c r="LUG94" s="406" t="n"/>
      <c r="LUH94" s="406" t="n"/>
      <c r="LUI94" s="406" t="n"/>
      <c r="LUJ94" s="406" t="n"/>
      <c r="LUK94" s="406" t="n"/>
      <c r="LUL94" s="406" t="n"/>
      <c r="LUM94" s="406" t="n"/>
      <c r="LUN94" s="406" t="n"/>
      <c r="LUO94" s="406" t="n"/>
      <c r="LUP94" s="406" t="n"/>
      <c r="LUQ94" s="406" t="n"/>
      <c r="LUR94" s="406" t="n"/>
      <c r="LUS94" s="406" t="n"/>
      <c r="LUT94" s="406" t="n"/>
      <c r="LUU94" s="406" t="n"/>
      <c r="LUV94" s="406" t="n"/>
      <c r="LUW94" s="406" t="n"/>
      <c r="LUX94" s="406" t="n"/>
      <c r="LUY94" s="406" t="n"/>
      <c r="LUZ94" s="406" t="n"/>
      <c r="LVA94" s="406" t="n"/>
      <c r="LVB94" s="406" t="n"/>
      <c r="LVC94" s="406" t="n"/>
      <c r="LVD94" s="406" t="n"/>
      <c r="LVE94" s="406" t="n"/>
      <c r="LVF94" s="406" t="n"/>
      <c r="LVG94" s="406" t="n"/>
      <c r="LVH94" s="406" t="n"/>
      <c r="LVI94" s="406" t="n"/>
      <c r="LVJ94" s="406" t="n"/>
      <c r="LVK94" s="406" t="n"/>
      <c r="LVL94" s="406" t="n"/>
      <c r="LVM94" s="406" t="n"/>
      <c r="LVN94" s="406" t="n"/>
      <c r="LVO94" s="406" t="n"/>
      <c r="LVP94" s="406" t="n"/>
      <c r="LVQ94" s="406" t="n"/>
      <c r="LVR94" s="406" t="n"/>
      <c r="LVS94" s="406" t="n"/>
      <c r="LVT94" s="406" t="n"/>
      <c r="LVU94" s="406" t="n"/>
      <c r="LVV94" s="406" t="n"/>
      <c r="LVW94" s="406" t="n"/>
      <c r="LVX94" s="406" t="n"/>
      <c r="LVY94" s="406" t="n"/>
      <c r="LVZ94" s="406" t="n"/>
      <c r="LWA94" s="406" t="n"/>
      <c r="LWB94" s="406" t="n"/>
      <c r="LWC94" s="406" t="n"/>
      <c r="LWD94" s="406" t="n"/>
      <c r="LWE94" s="406" t="n"/>
      <c r="LWF94" s="406" t="n"/>
      <c r="LWG94" s="406" t="n"/>
      <c r="LWH94" s="406" t="n"/>
      <c r="LWI94" s="406" t="n"/>
      <c r="LWJ94" s="406" t="n"/>
      <c r="LWK94" s="406" t="n"/>
      <c r="LWL94" s="406" t="n"/>
      <c r="LWM94" s="406" t="n"/>
      <c r="LWN94" s="406" t="n"/>
      <c r="LWO94" s="406" t="n"/>
      <c r="LWP94" s="406" t="n"/>
      <c r="LWQ94" s="406" t="n"/>
      <c r="LWR94" s="406" t="n"/>
      <c r="LWS94" s="406" t="n"/>
      <c r="LWT94" s="406" t="n"/>
      <c r="LWU94" s="406" t="n"/>
      <c r="LWV94" s="406" t="n"/>
      <c r="LWW94" s="406" t="n"/>
      <c r="LWX94" s="406" t="n"/>
      <c r="LWY94" s="406" t="n"/>
      <c r="LWZ94" s="406" t="n"/>
      <c r="LXA94" s="406" t="n"/>
      <c r="LXB94" s="406" t="n"/>
      <c r="LXC94" s="406" t="n"/>
      <c r="LXD94" s="406" t="n"/>
      <c r="LXE94" s="406" t="n"/>
      <c r="LXF94" s="406" t="n"/>
      <c r="LXG94" s="406" t="n"/>
      <c r="LXH94" s="406" t="n"/>
      <c r="LXI94" s="406" t="n"/>
      <c r="LXJ94" s="406" t="n"/>
      <c r="LXK94" s="406" t="n"/>
      <c r="LXL94" s="406" t="n"/>
      <c r="LXM94" s="406" t="n"/>
      <c r="LXN94" s="406" t="n"/>
      <c r="LXO94" s="406" t="n"/>
      <c r="LXP94" s="406" t="n"/>
      <c r="LXQ94" s="406" t="n"/>
      <c r="LXR94" s="406" t="n"/>
      <c r="LXS94" s="406" t="n"/>
      <c r="LXT94" s="406" t="n"/>
      <c r="LXU94" s="406" t="n"/>
      <c r="LXV94" s="406" t="n"/>
      <c r="LXW94" s="406" t="n"/>
      <c r="LXX94" s="406" t="n"/>
      <c r="LXY94" s="406" t="n"/>
      <c r="LXZ94" s="406" t="n"/>
      <c r="LYA94" s="406" t="n"/>
      <c r="LYB94" s="406" t="n"/>
      <c r="LYC94" s="406" t="n"/>
      <c r="LYD94" s="406" t="n"/>
      <c r="LYE94" s="406" t="n"/>
      <c r="LYF94" s="406" t="n"/>
      <c r="LYG94" s="406" t="n"/>
      <c r="LYH94" s="406" t="n"/>
      <c r="LYI94" s="406" t="n"/>
      <c r="LYJ94" s="406" t="n"/>
      <c r="LYK94" s="406" t="n"/>
      <c r="LYL94" s="406" t="n"/>
      <c r="LYM94" s="406" t="n"/>
      <c r="LYN94" s="406" t="n"/>
      <c r="LYO94" s="406" t="n"/>
      <c r="LYP94" s="406" t="n"/>
      <c r="LYQ94" s="406" t="n"/>
      <c r="LYR94" s="406" t="n"/>
      <c r="LYS94" s="406" t="n"/>
      <c r="LYT94" s="406" t="n"/>
      <c r="LYU94" s="406" t="n"/>
      <c r="LYV94" s="406" t="n"/>
      <c r="LYW94" s="406" t="n"/>
      <c r="LYX94" s="406" t="n"/>
      <c r="LYY94" s="406" t="n"/>
      <c r="LYZ94" s="406" t="n"/>
      <c r="LZA94" s="406" t="n"/>
      <c r="LZB94" s="406" t="n"/>
      <c r="LZC94" s="406" t="n"/>
      <c r="LZD94" s="406" t="n"/>
      <c r="LZE94" s="406" t="n"/>
      <c r="LZF94" s="406" t="n"/>
      <c r="LZG94" s="406" t="n"/>
      <c r="LZH94" s="406" t="n"/>
      <c r="LZI94" s="406" t="n"/>
      <c r="LZJ94" s="406" t="n"/>
      <c r="LZK94" s="406" t="n"/>
      <c r="LZL94" s="406" t="n"/>
      <c r="LZM94" s="406" t="n"/>
      <c r="LZN94" s="406" t="n"/>
      <c r="LZO94" s="406" t="n"/>
      <c r="LZP94" s="406" t="n"/>
      <c r="LZQ94" s="406" t="n"/>
      <c r="LZR94" s="406" t="n"/>
      <c r="LZS94" s="406" t="n"/>
      <c r="LZT94" s="406" t="n"/>
      <c r="LZU94" s="406" t="n"/>
      <c r="LZV94" s="406" t="n"/>
      <c r="LZW94" s="406" t="n"/>
      <c r="LZX94" s="406" t="n"/>
      <c r="LZY94" s="406" t="n"/>
      <c r="LZZ94" s="406" t="n"/>
      <c r="MAA94" s="406" t="n"/>
      <c r="MAB94" s="406" t="n"/>
      <c r="MAC94" s="406" t="n"/>
      <c r="MAD94" s="406" t="n"/>
      <c r="MAE94" s="406" t="n"/>
      <c r="MAF94" s="406" t="n"/>
      <c r="MAG94" s="406" t="n"/>
      <c r="MAH94" s="406" t="n"/>
      <c r="MAI94" s="406" t="n"/>
      <c r="MAJ94" s="406" t="n"/>
      <c r="MAK94" s="406" t="n"/>
      <c r="MAL94" s="406" t="n"/>
      <c r="MAM94" s="406" t="n"/>
      <c r="MAN94" s="406" t="n"/>
      <c r="MAO94" s="406" t="n"/>
      <c r="MAP94" s="406" t="n"/>
      <c r="MAQ94" s="406" t="n"/>
      <c r="MAR94" s="406" t="n"/>
      <c r="MAS94" s="406" t="n"/>
      <c r="MAT94" s="406" t="n"/>
      <c r="MAU94" s="406" t="n"/>
      <c r="MAV94" s="406" t="n"/>
      <c r="MAW94" s="406" t="n"/>
      <c r="MAX94" s="406" t="n"/>
      <c r="MAY94" s="406" t="n"/>
      <c r="MAZ94" s="406" t="n"/>
      <c r="MBA94" s="406" t="n"/>
      <c r="MBB94" s="406" t="n"/>
      <c r="MBC94" s="406" t="n"/>
      <c r="MBD94" s="406" t="n"/>
      <c r="MBE94" s="406" t="n"/>
      <c r="MBF94" s="406" t="n"/>
      <c r="MBG94" s="406" t="n"/>
      <c r="MBH94" s="406" t="n"/>
      <c r="MBI94" s="406" t="n"/>
      <c r="MBJ94" s="406" t="n"/>
      <c r="MBK94" s="406" t="n"/>
      <c r="MBL94" s="406" t="n"/>
      <c r="MBM94" s="406" t="n"/>
      <c r="MBN94" s="406" t="n"/>
      <c r="MBO94" s="406" t="n"/>
      <c r="MBP94" s="406" t="n"/>
      <c r="MBQ94" s="406" t="n"/>
      <c r="MBR94" s="406" t="n"/>
      <c r="MBS94" s="406" t="n"/>
      <c r="MBT94" s="406" t="n"/>
      <c r="MBU94" s="406" t="n"/>
      <c r="MBV94" s="406" t="n"/>
      <c r="MBW94" s="406" t="n"/>
      <c r="MBX94" s="406" t="n"/>
      <c r="MBY94" s="406" t="n"/>
      <c r="MBZ94" s="406" t="n"/>
      <c r="MCA94" s="406" t="n"/>
      <c r="MCB94" s="406" t="n"/>
      <c r="MCC94" s="406" t="n"/>
      <c r="MCD94" s="406" t="n"/>
      <c r="MCE94" s="406" t="n"/>
      <c r="MCF94" s="406" t="n"/>
      <c r="MCG94" s="406" t="n"/>
      <c r="MCH94" s="406" t="n"/>
      <c r="MCI94" s="406" t="n"/>
      <c r="MCJ94" s="406" t="n"/>
      <c r="MCK94" s="406" t="n"/>
      <c r="MCL94" s="406" t="n"/>
      <c r="MCM94" s="406" t="n"/>
      <c r="MCN94" s="406" t="n"/>
      <c r="MCO94" s="406" t="n"/>
      <c r="MCP94" s="406" t="n"/>
      <c r="MCQ94" s="406" t="n"/>
      <c r="MCR94" s="406" t="n"/>
      <c r="MCS94" s="406" t="n"/>
      <c r="MCT94" s="406" t="n"/>
      <c r="MCU94" s="406" t="n"/>
      <c r="MCV94" s="406" t="n"/>
      <c r="MCW94" s="406" t="n"/>
      <c r="MCX94" s="406" t="n"/>
      <c r="MCY94" s="406" t="n"/>
      <c r="MCZ94" s="406" t="n"/>
      <c r="MDA94" s="406" t="n"/>
      <c r="MDB94" s="406" t="n"/>
      <c r="MDC94" s="406" t="n"/>
      <c r="MDD94" s="406" t="n"/>
      <c r="MDE94" s="406" t="n"/>
      <c r="MDF94" s="406" t="n"/>
      <c r="MDG94" s="406" t="n"/>
      <c r="MDH94" s="406" t="n"/>
      <c r="MDI94" s="406" t="n"/>
      <c r="MDJ94" s="406" t="n"/>
      <c r="MDK94" s="406" t="n"/>
      <c r="MDL94" s="406" t="n"/>
      <c r="MDM94" s="406" t="n"/>
      <c r="MDN94" s="406" t="n"/>
      <c r="MDO94" s="406" t="n"/>
      <c r="MDP94" s="406" t="n"/>
      <c r="MDQ94" s="406" t="n"/>
      <c r="MDR94" s="406" t="n"/>
      <c r="MDS94" s="406" t="n"/>
      <c r="MDT94" s="406" t="n"/>
      <c r="MDU94" s="406" t="n"/>
      <c r="MDV94" s="406" t="n"/>
      <c r="MDW94" s="406" t="n"/>
      <c r="MDX94" s="406" t="n"/>
      <c r="MDY94" s="406" t="n"/>
      <c r="MDZ94" s="406" t="n"/>
      <c r="MEA94" s="406" t="n"/>
      <c r="MEB94" s="406" t="n"/>
      <c r="MEC94" s="406" t="n"/>
      <c r="MED94" s="406" t="n"/>
      <c r="MEE94" s="406" t="n"/>
      <c r="MEF94" s="406" t="n"/>
      <c r="MEG94" s="406" t="n"/>
      <c r="MEH94" s="406" t="n"/>
      <c r="MEI94" s="406" t="n"/>
      <c r="MEJ94" s="406" t="n"/>
      <c r="MEK94" s="406" t="n"/>
      <c r="MEL94" s="406" t="n"/>
      <c r="MEM94" s="406" t="n"/>
      <c r="MEN94" s="406" t="n"/>
      <c r="MEO94" s="406" t="n"/>
      <c r="MEP94" s="406" t="n"/>
      <c r="MEQ94" s="406" t="n"/>
      <c r="MER94" s="406" t="n"/>
      <c r="MES94" s="406" t="n"/>
      <c r="MET94" s="406" t="n"/>
      <c r="MEU94" s="406" t="n"/>
      <c r="MEV94" s="406" t="n"/>
      <c r="MEW94" s="406" t="n"/>
      <c r="MEX94" s="406" t="n"/>
      <c r="MEY94" s="406" t="n"/>
      <c r="MEZ94" s="406" t="n"/>
      <c r="MFA94" s="406" t="n"/>
      <c r="MFB94" s="406" t="n"/>
      <c r="MFC94" s="406" t="n"/>
      <c r="MFD94" s="406" t="n"/>
      <c r="MFE94" s="406" t="n"/>
      <c r="MFF94" s="406" t="n"/>
      <c r="MFG94" s="406" t="n"/>
      <c r="MFH94" s="406" t="n"/>
      <c r="MFI94" s="406" t="n"/>
      <c r="MFJ94" s="406" t="n"/>
      <c r="MFK94" s="406" t="n"/>
      <c r="MFL94" s="406" t="n"/>
      <c r="MFM94" s="406" t="n"/>
      <c r="MFN94" s="406" t="n"/>
      <c r="MFO94" s="406" t="n"/>
      <c r="MFP94" s="406" t="n"/>
      <c r="MFQ94" s="406" t="n"/>
      <c r="MFR94" s="406" t="n"/>
      <c r="MFS94" s="406" t="n"/>
      <c r="MFT94" s="406" t="n"/>
      <c r="MFU94" s="406" t="n"/>
      <c r="MFV94" s="406" t="n"/>
      <c r="MFW94" s="406" t="n"/>
      <c r="MFX94" s="406" t="n"/>
      <c r="MFY94" s="406" t="n"/>
      <c r="MFZ94" s="406" t="n"/>
      <c r="MGA94" s="406" t="n"/>
      <c r="MGB94" s="406" t="n"/>
      <c r="MGC94" s="406" t="n"/>
      <c r="MGD94" s="406" t="n"/>
      <c r="MGE94" s="406" t="n"/>
      <c r="MGF94" s="406" t="n"/>
      <c r="MGG94" s="406" t="n"/>
      <c r="MGH94" s="406" t="n"/>
      <c r="MGI94" s="406" t="n"/>
      <c r="MGJ94" s="406" t="n"/>
      <c r="MGK94" s="406" t="n"/>
      <c r="MGL94" s="406" t="n"/>
      <c r="MGM94" s="406" t="n"/>
      <c r="MGN94" s="406" t="n"/>
      <c r="MGO94" s="406" t="n"/>
      <c r="MGP94" s="406" t="n"/>
      <c r="MGQ94" s="406" t="n"/>
      <c r="MGR94" s="406" t="n"/>
      <c r="MGS94" s="406" t="n"/>
      <c r="MGT94" s="406" t="n"/>
      <c r="MGU94" s="406" t="n"/>
      <c r="MGV94" s="406" t="n"/>
      <c r="MGW94" s="406" t="n"/>
      <c r="MGX94" s="406" t="n"/>
      <c r="MGY94" s="406" t="n"/>
      <c r="MGZ94" s="406" t="n"/>
      <c r="MHA94" s="406" t="n"/>
      <c r="MHB94" s="406" t="n"/>
      <c r="MHC94" s="406" t="n"/>
      <c r="MHD94" s="406" t="n"/>
      <c r="MHE94" s="406" t="n"/>
      <c r="MHF94" s="406" t="n"/>
      <c r="MHG94" s="406" t="n"/>
      <c r="MHH94" s="406" t="n"/>
      <c r="MHI94" s="406" t="n"/>
      <c r="MHJ94" s="406" t="n"/>
      <c r="MHK94" s="406" t="n"/>
      <c r="MHL94" s="406" t="n"/>
      <c r="MHM94" s="406" t="n"/>
      <c r="MHN94" s="406" t="n"/>
      <c r="MHO94" s="406" t="n"/>
      <c r="MHP94" s="406" t="n"/>
      <c r="MHQ94" s="406" t="n"/>
      <c r="MHR94" s="406" t="n"/>
      <c r="MHS94" s="406" t="n"/>
      <c r="MHT94" s="406" t="n"/>
      <c r="MHU94" s="406" t="n"/>
      <c r="MHV94" s="406" t="n"/>
      <c r="MHW94" s="406" t="n"/>
      <c r="MHX94" s="406" t="n"/>
      <c r="MHY94" s="406" t="n"/>
      <c r="MHZ94" s="406" t="n"/>
      <c r="MIA94" s="406" t="n"/>
      <c r="MIB94" s="406" t="n"/>
      <c r="MIC94" s="406" t="n"/>
      <c r="MID94" s="406" t="n"/>
      <c r="MIE94" s="406" t="n"/>
      <c r="MIF94" s="406" t="n"/>
      <c r="MIG94" s="406" t="n"/>
      <c r="MIH94" s="406" t="n"/>
      <c r="MII94" s="406" t="n"/>
      <c r="MIJ94" s="406" t="n"/>
      <c r="MIK94" s="406" t="n"/>
      <c r="MIL94" s="406" t="n"/>
      <c r="MIM94" s="406" t="n"/>
      <c r="MIN94" s="406" t="n"/>
      <c r="MIO94" s="406" t="n"/>
      <c r="MIP94" s="406" t="n"/>
      <c r="MIQ94" s="406" t="n"/>
      <c r="MIR94" s="406" t="n"/>
      <c r="MIS94" s="406" t="n"/>
      <c r="MIT94" s="406" t="n"/>
      <c r="MIU94" s="406" t="n"/>
      <c r="MIV94" s="406" t="n"/>
      <c r="MIW94" s="406" t="n"/>
      <c r="MIX94" s="406" t="n"/>
      <c r="MIY94" s="406" t="n"/>
      <c r="MIZ94" s="406" t="n"/>
      <c r="MJA94" s="406" t="n"/>
      <c r="MJB94" s="406" t="n"/>
      <c r="MJC94" s="406" t="n"/>
      <c r="MJD94" s="406" t="n"/>
      <c r="MJE94" s="406" t="n"/>
      <c r="MJF94" s="406" t="n"/>
      <c r="MJG94" s="406" t="n"/>
      <c r="MJH94" s="406" t="n"/>
      <c r="MJI94" s="406" t="n"/>
      <c r="MJJ94" s="406" t="n"/>
      <c r="MJK94" s="406" t="n"/>
      <c r="MJL94" s="406" t="n"/>
      <c r="MJM94" s="406" t="n"/>
      <c r="MJN94" s="406" t="n"/>
      <c r="MJO94" s="406" t="n"/>
      <c r="MJP94" s="406" t="n"/>
      <c r="MJQ94" s="406" t="n"/>
      <c r="MJR94" s="406" t="n"/>
      <c r="MJS94" s="406" t="n"/>
      <c r="MJT94" s="406" t="n"/>
      <c r="MJU94" s="406" t="n"/>
      <c r="MJV94" s="406" t="n"/>
      <c r="MJW94" s="406" t="n"/>
      <c r="MJX94" s="406" t="n"/>
      <c r="MJY94" s="406" t="n"/>
      <c r="MJZ94" s="406" t="n"/>
      <c r="MKA94" s="406" t="n"/>
      <c r="MKB94" s="406" t="n"/>
      <c r="MKC94" s="406" t="n"/>
      <c r="MKD94" s="406" t="n"/>
      <c r="MKE94" s="406" t="n"/>
      <c r="MKF94" s="406" t="n"/>
      <c r="MKG94" s="406" t="n"/>
      <c r="MKH94" s="406" t="n"/>
      <c r="MKI94" s="406" t="n"/>
      <c r="MKJ94" s="406" t="n"/>
      <c r="MKK94" s="406" t="n"/>
      <c r="MKL94" s="406" t="n"/>
      <c r="MKM94" s="406" t="n"/>
      <c r="MKN94" s="406" t="n"/>
      <c r="MKO94" s="406" t="n"/>
      <c r="MKP94" s="406" t="n"/>
      <c r="MKQ94" s="406" t="n"/>
      <c r="MKR94" s="406" t="n"/>
      <c r="MKS94" s="406" t="n"/>
      <c r="MKT94" s="406" t="n"/>
      <c r="MKU94" s="406" t="n"/>
      <c r="MKV94" s="406" t="n"/>
      <c r="MKW94" s="406" t="n"/>
      <c r="MKX94" s="406" t="n"/>
      <c r="MKY94" s="406" t="n"/>
      <c r="MKZ94" s="406" t="n"/>
      <c r="MLA94" s="406" t="n"/>
      <c r="MLB94" s="406" t="n"/>
      <c r="MLC94" s="406" t="n"/>
      <c r="MLD94" s="406" t="n"/>
      <c r="MLE94" s="406" t="n"/>
      <c r="MLF94" s="406" t="n"/>
      <c r="MLG94" s="406" t="n"/>
      <c r="MLH94" s="406" t="n"/>
      <c r="MLI94" s="406" t="n"/>
      <c r="MLJ94" s="406" t="n"/>
      <c r="MLK94" s="406" t="n"/>
      <c r="MLL94" s="406" t="n"/>
      <c r="MLM94" s="406" t="n"/>
      <c r="MLN94" s="406" t="n"/>
      <c r="MLO94" s="406" t="n"/>
      <c r="MLP94" s="406" t="n"/>
      <c r="MLQ94" s="406" t="n"/>
      <c r="MLR94" s="406" t="n"/>
      <c r="MLS94" s="406" t="n"/>
      <c r="MLT94" s="406" t="n"/>
      <c r="MLU94" s="406" t="n"/>
      <c r="MLV94" s="406" t="n"/>
      <c r="MLW94" s="406" t="n"/>
      <c r="MLX94" s="406" t="n"/>
      <c r="MLY94" s="406" t="n"/>
      <c r="MLZ94" s="406" t="n"/>
      <c r="MMA94" s="406" t="n"/>
      <c r="MMB94" s="406" t="n"/>
      <c r="MMC94" s="406" t="n"/>
      <c r="MMD94" s="406" t="n"/>
      <c r="MME94" s="406" t="n"/>
      <c r="MMF94" s="406" t="n"/>
      <c r="MMG94" s="406" t="n"/>
      <c r="MMH94" s="406" t="n"/>
      <c r="MMI94" s="406" t="n"/>
      <c r="MMJ94" s="406" t="n"/>
      <c r="MMK94" s="406" t="n"/>
      <c r="MML94" s="406" t="n"/>
      <c r="MMM94" s="406" t="n"/>
      <c r="MMN94" s="406" t="n"/>
      <c r="MMO94" s="406" t="n"/>
      <c r="MMP94" s="406" t="n"/>
      <c r="MMQ94" s="406" t="n"/>
      <c r="MMR94" s="406" t="n"/>
      <c r="MMS94" s="406" t="n"/>
      <c r="MMT94" s="406" t="n"/>
      <c r="MMU94" s="406" t="n"/>
      <c r="MMV94" s="406" t="n"/>
      <c r="MMW94" s="406" t="n"/>
      <c r="MMX94" s="406" t="n"/>
      <c r="MMY94" s="406" t="n"/>
      <c r="MMZ94" s="406" t="n"/>
      <c r="MNA94" s="406" t="n"/>
      <c r="MNB94" s="406" t="n"/>
      <c r="MNC94" s="406" t="n"/>
      <c r="MND94" s="406" t="n"/>
      <c r="MNE94" s="406" t="n"/>
      <c r="MNF94" s="406" t="n"/>
      <c r="MNG94" s="406" t="n"/>
      <c r="MNH94" s="406" t="n"/>
      <c r="MNI94" s="406" t="n"/>
      <c r="MNJ94" s="406" t="n"/>
      <c r="MNK94" s="406" t="n"/>
      <c r="MNL94" s="406" t="n"/>
      <c r="MNM94" s="406" t="n"/>
      <c r="MNN94" s="406" t="n"/>
      <c r="MNO94" s="406" t="n"/>
      <c r="MNP94" s="406" t="n"/>
      <c r="MNQ94" s="406" t="n"/>
      <c r="MNR94" s="406" t="n"/>
      <c r="MNS94" s="406" t="n"/>
      <c r="MNT94" s="406" t="n"/>
      <c r="MNU94" s="406" t="n"/>
      <c r="MNV94" s="406" t="n"/>
      <c r="MNW94" s="406" t="n"/>
      <c r="MNX94" s="406" t="n"/>
      <c r="MNY94" s="406" t="n"/>
      <c r="MNZ94" s="406" t="n"/>
      <c r="MOA94" s="406" t="n"/>
      <c r="MOB94" s="406" t="n"/>
      <c r="MOC94" s="406" t="n"/>
      <c r="MOD94" s="406" t="n"/>
      <c r="MOE94" s="406" t="n"/>
      <c r="MOF94" s="406" t="n"/>
      <c r="MOG94" s="406" t="n"/>
      <c r="MOH94" s="406" t="n"/>
      <c r="MOI94" s="406" t="n"/>
      <c r="MOJ94" s="406" t="n"/>
      <c r="MOK94" s="406" t="n"/>
      <c r="MOL94" s="406" t="n"/>
      <c r="MOM94" s="406" t="n"/>
      <c r="MON94" s="406" t="n"/>
      <c r="MOO94" s="406" t="n"/>
      <c r="MOP94" s="406" t="n"/>
      <c r="MOQ94" s="406" t="n"/>
      <c r="MOR94" s="406" t="n"/>
      <c r="MOS94" s="406" t="n"/>
      <c r="MOT94" s="406" t="n"/>
      <c r="MOU94" s="406" t="n"/>
      <c r="MOV94" s="406" t="n"/>
      <c r="MOW94" s="406" t="n"/>
      <c r="MOX94" s="406" t="n"/>
      <c r="MOY94" s="406" t="n"/>
      <c r="MOZ94" s="406" t="n"/>
      <c r="MPA94" s="406" t="n"/>
      <c r="MPB94" s="406" t="n"/>
      <c r="MPC94" s="406" t="n"/>
      <c r="MPD94" s="406" t="n"/>
      <c r="MPE94" s="406" t="n"/>
      <c r="MPF94" s="406" t="n"/>
      <c r="MPG94" s="406" t="n"/>
      <c r="MPH94" s="406" t="n"/>
      <c r="MPI94" s="406" t="n"/>
      <c r="MPJ94" s="406" t="n"/>
      <c r="MPK94" s="406" t="n"/>
      <c r="MPL94" s="406" t="n"/>
      <c r="MPM94" s="406" t="n"/>
      <c r="MPN94" s="406" t="n"/>
      <c r="MPO94" s="406" t="n"/>
      <c r="MPP94" s="406" t="n"/>
      <c r="MPQ94" s="406" t="n"/>
      <c r="MPR94" s="406" t="n"/>
      <c r="MPS94" s="406" t="n"/>
      <c r="MPT94" s="406" t="n"/>
      <c r="MPU94" s="406" t="n"/>
      <c r="MPV94" s="406" t="n"/>
      <c r="MPW94" s="406" t="n"/>
      <c r="MPX94" s="406" t="n"/>
      <c r="MPY94" s="406" t="n"/>
      <c r="MPZ94" s="406" t="n"/>
      <c r="MQA94" s="406" t="n"/>
      <c r="MQB94" s="406" t="n"/>
      <c r="MQC94" s="406" t="n"/>
      <c r="MQD94" s="406" t="n"/>
      <c r="MQE94" s="406" t="n"/>
      <c r="MQF94" s="406" t="n"/>
      <c r="MQG94" s="406" t="n"/>
      <c r="MQH94" s="406" t="n"/>
      <c r="MQI94" s="406" t="n"/>
      <c r="MQJ94" s="406" t="n"/>
      <c r="MQK94" s="406" t="n"/>
      <c r="MQL94" s="406" t="n"/>
      <c r="MQM94" s="406" t="n"/>
      <c r="MQN94" s="406" t="n"/>
      <c r="MQO94" s="406" t="n"/>
      <c r="MQP94" s="406" t="n"/>
      <c r="MQQ94" s="406" t="n"/>
      <c r="MQR94" s="406" t="n"/>
      <c r="MQS94" s="406" t="n"/>
      <c r="MQT94" s="406" t="n"/>
      <c r="MQU94" s="406" t="n"/>
      <c r="MQV94" s="406" t="n"/>
      <c r="MQW94" s="406" t="n"/>
      <c r="MQX94" s="406" t="n"/>
      <c r="MQY94" s="406" t="n"/>
      <c r="MQZ94" s="406" t="n"/>
      <c r="MRA94" s="406" t="n"/>
      <c r="MRB94" s="406" t="n"/>
      <c r="MRC94" s="406" t="n"/>
      <c r="MRD94" s="406" t="n"/>
      <c r="MRE94" s="406" t="n"/>
      <c r="MRF94" s="406" t="n"/>
      <c r="MRG94" s="406" t="n"/>
      <c r="MRH94" s="406" t="n"/>
      <c r="MRI94" s="406" t="n"/>
      <c r="MRJ94" s="406" t="n"/>
      <c r="MRK94" s="406" t="n"/>
      <c r="MRL94" s="406" t="n"/>
      <c r="MRM94" s="406" t="n"/>
      <c r="MRN94" s="406" t="n"/>
      <c r="MRO94" s="406" t="n"/>
      <c r="MRP94" s="406" t="n"/>
      <c r="MRQ94" s="406" t="n"/>
      <c r="MRR94" s="406" t="n"/>
      <c r="MRS94" s="406" t="n"/>
      <c r="MRT94" s="406" t="n"/>
      <c r="MRU94" s="406" t="n"/>
      <c r="MRV94" s="406" t="n"/>
      <c r="MRW94" s="406" t="n"/>
      <c r="MRX94" s="406" t="n"/>
      <c r="MRY94" s="406" t="n"/>
      <c r="MRZ94" s="406" t="n"/>
      <c r="MSA94" s="406" t="n"/>
      <c r="MSB94" s="406" t="n"/>
      <c r="MSC94" s="406" t="n"/>
      <c r="MSD94" s="406" t="n"/>
      <c r="MSE94" s="406" t="n"/>
      <c r="MSF94" s="406" t="n"/>
      <c r="MSG94" s="406" t="n"/>
      <c r="MSH94" s="406" t="n"/>
      <c r="MSI94" s="406" t="n"/>
      <c r="MSJ94" s="406" t="n"/>
      <c r="MSK94" s="406" t="n"/>
      <c r="MSL94" s="406" t="n"/>
      <c r="MSM94" s="406" t="n"/>
      <c r="MSN94" s="406" t="n"/>
      <c r="MSO94" s="406" t="n"/>
      <c r="MSP94" s="406" t="n"/>
      <c r="MSQ94" s="406" t="n"/>
      <c r="MSR94" s="406" t="n"/>
      <c r="MSS94" s="406" t="n"/>
      <c r="MST94" s="406" t="n"/>
      <c r="MSU94" s="406" t="n"/>
      <c r="MSV94" s="406" t="n"/>
      <c r="MSW94" s="406" t="n"/>
      <c r="MSX94" s="406" t="n"/>
      <c r="MSY94" s="406" t="n"/>
      <c r="MSZ94" s="406" t="n"/>
      <c r="MTA94" s="406" t="n"/>
      <c r="MTB94" s="406" t="n"/>
      <c r="MTC94" s="406" t="n"/>
      <c r="MTD94" s="406" t="n"/>
      <c r="MTE94" s="406" t="n"/>
      <c r="MTF94" s="406" t="n"/>
      <c r="MTG94" s="406" t="n"/>
      <c r="MTH94" s="406" t="n"/>
      <c r="MTI94" s="406" t="n"/>
      <c r="MTJ94" s="406" t="n"/>
      <c r="MTK94" s="406" t="n"/>
      <c r="MTL94" s="406" t="n"/>
      <c r="MTM94" s="406" t="n"/>
      <c r="MTN94" s="406" t="n"/>
      <c r="MTO94" s="406" t="n"/>
      <c r="MTP94" s="406" t="n"/>
      <c r="MTQ94" s="406" t="n"/>
      <c r="MTR94" s="406" t="n"/>
      <c r="MTS94" s="406" t="n"/>
      <c r="MTT94" s="406" t="n"/>
      <c r="MTU94" s="406" t="n"/>
      <c r="MTV94" s="406" t="n"/>
      <c r="MTW94" s="406" t="n"/>
      <c r="MTX94" s="406" t="n"/>
      <c r="MTY94" s="406" t="n"/>
      <c r="MTZ94" s="406" t="n"/>
      <c r="MUA94" s="406" t="n"/>
      <c r="MUB94" s="406" t="n"/>
      <c r="MUC94" s="406" t="n"/>
      <c r="MUD94" s="406" t="n"/>
      <c r="MUE94" s="406" t="n"/>
      <c r="MUF94" s="406" t="n"/>
      <c r="MUG94" s="406" t="n"/>
      <c r="MUH94" s="406" t="n"/>
      <c r="MUI94" s="406" t="n"/>
      <c r="MUJ94" s="406" t="n"/>
      <c r="MUK94" s="406" t="n"/>
      <c r="MUL94" s="406" t="n"/>
      <c r="MUM94" s="406" t="n"/>
      <c r="MUN94" s="406" t="n"/>
      <c r="MUO94" s="406" t="n"/>
      <c r="MUP94" s="406" t="n"/>
      <c r="MUQ94" s="406" t="n"/>
      <c r="MUR94" s="406" t="n"/>
      <c r="MUS94" s="406" t="n"/>
      <c r="MUT94" s="406" t="n"/>
      <c r="MUU94" s="406" t="n"/>
      <c r="MUV94" s="406" t="n"/>
      <c r="MUW94" s="406" t="n"/>
      <c r="MUX94" s="406" t="n"/>
      <c r="MUY94" s="406" t="n"/>
      <c r="MUZ94" s="406" t="n"/>
      <c r="MVA94" s="406" t="n"/>
      <c r="MVB94" s="406" t="n"/>
      <c r="MVC94" s="406" t="n"/>
      <c r="MVD94" s="406" t="n"/>
      <c r="MVE94" s="406" t="n"/>
      <c r="MVF94" s="406" t="n"/>
      <c r="MVG94" s="406" t="n"/>
      <c r="MVH94" s="406" t="n"/>
      <c r="MVI94" s="406" t="n"/>
      <c r="MVJ94" s="406" t="n"/>
      <c r="MVK94" s="406" t="n"/>
      <c r="MVL94" s="406" t="n"/>
      <c r="MVM94" s="406" t="n"/>
      <c r="MVN94" s="406" t="n"/>
      <c r="MVO94" s="406" t="n"/>
      <c r="MVP94" s="406" t="n"/>
      <c r="MVQ94" s="406" t="n"/>
      <c r="MVR94" s="406" t="n"/>
      <c r="MVS94" s="406" t="n"/>
      <c r="MVT94" s="406" t="n"/>
      <c r="MVU94" s="406" t="n"/>
      <c r="MVV94" s="406" t="n"/>
      <c r="MVW94" s="406" t="n"/>
      <c r="MVX94" s="406" t="n"/>
      <c r="MVY94" s="406" t="n"/>
      <c r="MVZ94" s="406" t="n"/>
      <c r="MWA94" s="406" t="n"/>
      <c r="MWB94" s="406" t="n"/>
      <c r="MWC94" s="406" t="n"/>
      <c r="MWD94" s="406" t="n"/>
      <c r="MWE94" s="406" t="n"/>
      <c r="MWF94" s="406" t="n"/>
      <c r="MWG94" s="406" t="n"/>
      <c r="MWH94" s="406" t="n"/>
      <c r="MWI94" s="406" t="n"/>
      <c r="MWJ94" s="406" t="n"/>
      <c r="MWK94" s="406" t="n"/>
      <c r="MWL94" s="406" t="n"/>
      <c r="MWM94" s="406" t="n"/>
      <c r="MWN94" s="406" t="n"/>
      <c r="MWO94" s="406" t="n"/>
      <c r="MWP94" s="406" t="n"/>
      <c r="MWQ94" s="406" t="n"/>
      <c r="MWR94" s="406" t="n"/>
      <c r="MWS94" s="406" t="n"/>
      <c r="MWT94" s="406" t="n"/>
      <c r="MWU94" s="406" t="n"/>
      <c r="MWV94" s="406" t="n"/>
      <c r="MWW94" s="406" t="n"/>
      <c r="MWX94" s="406" t="n"/>
      <c r="MWY94" s="406" t="n"/>
      <c r="MWZ94" s="406" t="n"/>
      <c r="MXA94" s="406" t="n"/>
      <c r="MXB94" s="406" t="n"/>
      <c r="MXC94" s="406" t="n"/>
      <c r="MXD94" s="406" t="n"/>
      <c r="MXE94" s="406" t="n"/>
      <c r="MXF94" s="406" t="n"/>
      <c r="MXG94" s="406" t="n"/>
      <c r="MXH94" s="406" t="n"/>
      <c r="MXI94" s="406" t="n"/>
      <c r="MXJ94" s="406" t="n"/>
      <c r="MXK94" s="406" t="n"/>
      <c r="MXL94" s="406" t="n"/>
      <c r="MXM94" s="406" t="n"/>
      <c r="MXN94" s="406" t="n"/>
      <c r="MXO94" s="406" t="n"/>
      <c r="MXP94" s="406" t="n"/>
      <c r="MXQ94" s="406" t="n"/>
      <c r="MXR94" s="406" t="n"/>
      <c r="MXS94" s="406" t="n"/>
      <c r="MXT94" s="406" t="n"/>
      <c r="MXU94" s="406" t="n"/>
      <c r="MXV94" s="406" t="n"/>
      <c r="MXW94" s="406" t="n"/>
      <c r="MXX94" s="406" t="n"/>
      <c r="MXY94" s="406" t="n"/>
      <c r="MXZ94" s="406" t="n"/>
      <c r="MYA94" s="406" t="n"/>
      <c r="MYB94" s="406" t="n"/>
      <c r="MYC94" s="406" t="n"/>
      <c r="MYD94" s="406" t="n"/>
      <c r="MYE94" s="406" t="n"/>
      <c r="MYF94" s="406" t="n"/>
      <c r="MYG94" s="406" t="n"/>
      <c r="MYH94" s="406" t="n"/>
      <c r="MYI94" s="406" t="n"/>
      <c r="MYJ94" s="406" t="n"/>
      <c r="MYK94" s="406" t="n"/>
      <c r="MYL94" s="406" t="n"/>
      <c r="MYM94" s="406" t="n"/>
      <c r="MYN94" s="406" t="n"/>
      <c r="MYO94" s="406" t="n"/>
      <c r="MYP94" s="406" t="n"/>
      <c r="MYQ94" s="406" t="n"/>
      <c r="MYR94" s="406" t="n"/>
      <c r="MYS94" s="406" t="n"/>
      <c r="MYT94" s="406" t="n"/>
      <c r="MYU94" s="406" t="n"/>
      <c r="MYV94" s="406" t="n"/>
      <c r="MYW94" s="406" t="n"/>
      <c r="MYX94" s="406" t="n"/>
      <c r="MYY94" s="406" t="n"/>
      <c r="MYZ94" s="406" t="n"/>
      <c r="MZA94" s="406" t="n"/>
      <c r="MZB94" s="406" t="n"/>
      <c r="MZC94" s="406" t="n"/>
      <c r="MZD94" s="406" t="n"/>
      <c r="MZE94" s="406" t="n"/>
      <c r="MZF94" s="406" t="n"/>
      <c r="MZG94" s="406" t="n"/>
      <c r="MZH94" s="406" t="n"/>
      <c r="MZI94" s="406" t="n"/>
      <c r="MZJ94" s="406" t="n"/>
      <c r="MZK94" s="406" t="n"/>
      <c r="MZL94" s="406" t="n"/>
      <c r="MZM94" s="406" t="n"/>
      <c r="MZN94" s="406" t="n"/>
      <c r="MZO94" s="406" t="n"/>
      <c r="MZP94" s="406" t="n"/>
      <c r="MZQ94" s="406" t="n"/>
      <c r="MZR94" s="406" t="n"/>
      <c r="MZS94" s="406" t="n"/>
      <c r="MZT94" s="406" t="n"/>
      <c r="MZU94" s="406" t="n"/>
      <c r="MZV94" s="406" t="n"/>
      <c r="MZW94" s="406" t="n"/>
      <c r="MZX94" s="406" t="n"/>
      <c r="MZY94" s="406" t="n"/>
      <c r="MZZ94" s="406" t="n"/>
      <c r="NAA94" s="406" t="n"/>
      <c r="NAB94" s="406" t="n"/>
      <c r="NAC94" s="406" t="n"/>
      <c r="NAD94" s="406" t="n"/>
      <c r="NAE94" s="406" t="n"/>
      <c r="NAF94" s="406" t="n"/>
      <c r="NAG94" s="406" t="n"/>
      <c r="NAH94" s="406" t="n"/>
      <c r="NAI94" s="406" t="n"/>
      <c r="NAJ94" s="406" t="n"/>
      <c r="NAK94" s="406" t="n"/>
      <c r="NAL94" s="406" t="n"/>
      <c r="NAM94" s="406" t="n"/>
      <c r="NAN94" s="406" t="n"/>
      <c r="NAO94" s="406" t="n"/>
      <c r="NAP94" s="406" t="n"/>
      <c r="NAQ94" s="406" t="n"/>
      <c r="NAR94" s="406" t="n"/>
      <c r="NAS94" s="406" t="n"/>
      <c r="NAT94" s="406" t="n"/>
      <c r="NAU94" s="406" t="n"/>
      <c r="NAV94" s="406" t="n"/>
      <c r="NAW94" s="406" t="n"/>
      <c r="NAX94" s="406" t="n"/>
      <c r="NAY94" s="406" t="n"/>
      <c r="NAZ94" s="406" t="n"/>
      <c r="NBA94" s="406" t="n"/>
      <c r="NBB94" s="406" t="n"/>
      <c r="NBC94" s="406" t="n"/>
      <c r="NBD94" s="406" t="n"/>
      <c r="NBE94" s="406" t="n"/>
      <c r="NBF94" s="406" t="n"/>
      <c r="NBG94" s="406" t="n"/>
      <c r="NBH94" s="406" t="n"/>
      <c r="NBI94" s="406" t="n"/>
      <c r="NBJ94" s="406" t="n"/>
      <c r="NBK94" s="406" t="n"/>
      <c r="NBL94" s="406" t="n"/>
      <c r="NBM94" s="406" t="n"/>
      <c r="NBN94" s="406" t="n"/>
      <c r="NBO94" s="406" t="n"/>
      <c r="NBP94" s="406" t="n"/>
      <c r="NBQ94" s="406" t="n"/>
      <c r="NBR94" s="406" t="n"/>
      <c r="NBS94" s="406" t="n"/>
      <c r="NBT94" s="406" t="n"/>
      <c r="NBU94" s="406" t="n"/>
      <c r="NBV94" s="406" t="n"/>
      <c r="NBW94" s="406" t="n"/>
      <c r="NBX94" s="406" t="n"/>
      <c r="NBY94" s="406" t="n"/>
      <c r="NBZ94" s="406" t="n"/>
      <c r="NCA94" s="406" t="n"/>
      <c r="NCB94" s="406" t="n"/>
      <c r="NCC94" s="406" t="n"/>
      <c r="NCD94" s="406" t="n"/>
      <c r="NCE94" s="406" t="n"/>
      <c r="NCF94" s="406" t="n"/>
      <c r="NCG94" s="406" t="n"/>
      <c r="NCH94" s="406" t="n"/>
      <c r="NCI94" s="406" t="n"/>
      <c r="NCJ94" s="406" t="n"/>
      <c r="NCK94" s="406" t="n"/>
      <c r="NCL94" s="406" t="n"/>
      <c r="NCM94" s="406" t="n"/>
      <c r="NCN94" s="406" t="n"/>
      <c r="NCO94" s="406" t="n"/>
      <c r="NCP94" s="406" t="n"/>
      <c r="NCQ94" s="406" t="n"/>
      <c r="NCR94" s="406" t="n"/>
      <c r="NCS94" s="406" t="n"/>
      <c r="NCT94" s="406" t="n"/>
      <c r="NCU94" s="406" t="n"/>
      <c r="NCV94" s="406" t="n"/>
      <c r="NCW94" s="406" t="n"/>
      <c r="NCX94" s="406" t="n"/>
      <c r="NCY94" s="406" t="n"/>
      <c r="NCZ94" s="406" t="n"/>
      <c r="NDA94" s="406" t="n"/>
      <c r="NDB94" s="406" t="n"/>
      <c r="NDC94" s="406" t="n"/>
      <c r="NDD94" s="406" t="n"/>
      <c r="NDE94" s="406" t="n"/>
      <c r="NDF94" s="406" t="n"/>
      <c r="NDG94" s="406" t="n"/>
      <c r="NDH94" s="406" t="n"/>
      <c r="NDI94" s="406" t="n"/>
      <c r="NDJ94" s="406" t="n"/>
      <c r="NDK94" s="406" t="n"/>
      <c r="NDL94" s="406" t="n"/>
      <c r="NDM94" s="406" t="n"/>
      <c r="NDN94" s="406" t="n"/>
      <c r="NDO94" s="406" t="n"/>
      <c r="NDP94" s="406" t="n"/>
      <c r="NDQ94" s="406" t="n"/>
      <c r="NDR94" s="406" t="n"/>
      <c r="NDS94" s="406" t="n"/>
      <c r="NDT94" s="406" t="n"/>
      <c r="NDU94" s="406" t="n"/>
      <c r="NDV94" s="406" t="n"/>
      <c r="NDW94" s="406" t="n"/>
      <c r="NDX94" s="406" t="n"/>
      <c r="NDY94" s="406" t="n"/>
      <c r="NDZ94" s="406" t="n"/>
      <c r="NEA94" s="406" t="n"/>
      <c r="NEB94" s="406" t="n"/>
      <c r="NEC94" s="406" t="n"/>
      <c r="NED94" s="406" t="n"/>
      <c r="NEE94" s="406" t="n"/>
      <c r="NEF94" s="406" t="n"/>
      <c r="NEG94" s="406" t="n"/>
      <c r="NEH94" s="406" t="n"/>
      <c r="NEI94" s="406" t="n"/>
      <c r="NEJ94" s="406" t="n"/>
      <c r="NEK94" s="406" t="n"/>
      <c r="NEL94" s="406" t="n"/>
      <c r="NEM94" s="406" t="n"/>
      <c r="NEN94" s="406" t="n"/>
      <c r="NEO94" s="406" t="n"/>
      <c r="NEP94" s="406" t="n"/>
      <c r="NEQ94" s="406" t="n"/>
      <c r="NER94" s="406" t="n"/>
      <c r="NES94" s="406" t="n"/>
      <c r="NET94" s="406" t="n"/>
      <c r="NEU94" s="406" t="n"/>
      <c r="NEV94" s="406" t="n"/>
      <c r="NEW94" s="406" t="n"/>
      <c r="NEX94" s="406" t="n"/>
      <c r="NEY94" s="406" t="n"/>
      <c r="NEZ94" s="406" t="n"/>
      <c r="NFA94" s="406" t="n"/>
      <c r="NFB94" s="406" t="n"/>
      <c r="NFC94" s="406" t="n"/>
      <c r="NFD94" s="406" t="n"/>
      <c r="NFE94" s="406" t="n"/>
      <c r="NFF94" s="406" t="n"/>
      <c r="NFG94" s="406" t="n"/>
      <c r="NFH94" s="406" t="n"/>
      <c r="NFI94" s="406" t="n"/>
      <c r="NFJ94" s="406" t="n"/>
      <c r="NFK94" s="406" t="n"/>
      <c r="NFL94" s="406" t="n"/>
      <c r="NFM94" s="406" t="n"/>
      <c r="NFN94" s="406" t="n"/>
      <c r="NFO94" s="406" t="n"/>
      <c r="NFP94" s="406" t="n"/>
      <c r="NFQ94" s="406" t="n"/>
      <c r="NFR94" s="406" t="n"/>
      <c r="NFS94" s="406" t="n"/>
      <c r="NFT94" s="406" t="n"/>
      <c r="NFU94" s="406" t="n"/>
      <c r="NFV94" s="406" t="n"/>
      <c r="NFW94" s="406" t="n"/>
      <c r="NFX94" s="406" t="n"/>
      <c r="NFY94" s="406" t="n"/>
      <c r="NFZ94" s="406" t="n"/>
      <c r="NGA94" s="406" t="n"/>
      <c r="NGB94" s="406" t="n"/>
      <c r="NGC94" s="406" t="n"/>
      <c r="NGD94" s="406" t="n"/>
      <c r="NGE94" s="406" t="n"/>
      <c r="NGF94" s="406" t="n"/>
      <c r="NGG94" s="406" t="n"/>
      <c r="NGH94" s="406" t="n"/>
      <c r="NGI94" s="406" t="n"/>
      <c r="NGJ94" s="406" t="n"/>
      <c r="NGK94" s="406" t="n"/>
      <c r="NGL94" s="406" t="n"/>
      <c r="NGM94" s="406" t="n"/>
      <c r="NGN94" s="406" t="n"/>
      <c r="NGO94" s="406" t="n"/>
      <c r="NGP94" s="406" t="n"/>
      <c r="NGQ94" s="406" t="n"/>
      <c r="NGR94" s="406" t="n"/>
      <c r="NGS94" s="406" t="n"/>
      <c r="NGT94" s="406" t="n"/>
      <c r="NGU94" s="406" t="n"/>
      <c r="NGV94" s="406" t="n"/>
      <c r="NGW94" s="406" t="n"/>
      <c r="NGX94" s="406" t="n"/>
      <c r="NGY94" s="406" t="n"/>
      <c r="NGZ94" s="406" t="n"/>
      <c r="NHA94" s="406" t="n"/>
      <c r="NHB94" s="406" t="n"/>
      <c r="NHC94" s="406" t="n"/>
      <c r="NHD94" s="406" t="n"/>
      <c r="NHE94" s="406" t="n"/>
      <c r="NHF94" s="406" t="n"/>
      <c r="NHG94" s="406" t="n"/>
      <c r="NHH94" s="406" t="n"/>
      <c r="NHI94" s="406" t="n"/>
      <c r="NHJ94" s="406" t="n"/>
      <c r="NHK94" s="406" t="n"/>
      <c r="NHL94" s="406" t="n"/>
      <c r="NHM94" s="406" t="n"/>
      <c r="NHN94" s="406" t="n"/>
      <c r="NHO94" s="406" t="n"/>
      <c r="NHP94" s="406" t="n"/>
      <c r="NHQ94" s="406" t="n"/>
      <c r="NHR94" s="406" t="n"/>
      <c r="NHS94" s="406" t="n"/>
      <c r="NHT94" s="406" t="n"/>
      <c r="NHU94" s="406" t="n"/>
      <c r="NHV94" s="406" t="n"/>
      <c r="NHW94" s="406" t="n"/>
      <c r="NHX94" s="406" t="n"/>
      <c r="NHY94" s="406" t="n"/>
      <c r="NHZ94" s="406" t="n"/>
      <c r="NIA94" s="406" t="n"/>
      <c r="NIB94" s="406" t="n"/>
      <c r="NIC94" s="406" t="n"/>
      <c r="NID94" s="406" t="n"/>
      <c r="NIE94" s="406" t="n"/>
      <c r="NIF94" s="406" t="n"/>
      <c r="NIG94" s="406" t="n"/>
      <c r="NIH94" s="406" t="n"/>
      <c r="NII94" s="406" t="n"/>
      <c r="NIJ94" s="406" t="n"/>
      <c r="NIK94" s="406" t="n"/>
      <c r="NIL94" s="406" t="n"/>
      <c r="NIM94" s="406" t="n"/>
      <c r="NIN94" s="406" t="n"/>
      <c r="NIO94" s="406" t="n"/>
      <c r="NIP94" s="406" t="n"/>
      <c r="NIQ94" s="406" t="n"/>
      <c r="NIR94" s="406" t="n"/>
      <c r="NIS94" s="406" t="n"/>
      <c r="NIT94" s="406" t="n"/>
      <c r="NIU94" s="406" t="n"/>
      <c r="NIV94" s="406" t="n"/>
      <c r="NIW94" s="406" t="n"/>
      <c r="NIX94" s="406" t="n"/>
      <c r="NIY94" s="406" t="n"/>
      <c r="NIZ94" s="406" t="n"/>
      <c r="NJA94" s="406" t="n"/>
      <c r="NJB94" s="406" t="n"/>
      <c r="NJC94" s="406" t="n"/>
      <c r="NJD94" s="406" t="n"/>
      <c r="NJE94" s="406" t="n"/>
      <c r="NJF94" s="406" t="n"/>
      <c r="NJG94" s="406" t="n"/>
      <c r="NJH94" s="406" t="n"/>
      <c r="NJI94" s="406" t="n"/>
      <c r="NJJ94" s="406" t="n"/>
      <c r="NJK94" s="406" t="n"/>
      <c r="NJL94" s="406" t="n"/>
      <c r="NJM94" s="406" t="n"/>
      <c r="NJN94" s="406" t="n"/>
      <c r="NJO94" s="406" t="n"/>
      <c r="NJP94" s="406" t="n"/>
      <c r="NJQ94" s="406" t="n"/>
      <c r="NJR94" s="406" t="n"/>
      <c r="NJS94" s="406" t="n"/>
      <c r="NJT94" s="406" t="n"/>
      <c r="NJU94" s="406" t="n"/>
      <c r="NJV94" s="406" t="n"/>
      <c r="NJW94" s="406" t="n"/>
      <c r="NJX94" s="406" t="n"/>
      <c r="NJY94" s="406" t="n"/>
      <c r="NJZ94" s="406" t="n"/>
      <c r="NKA94" s="406" t="n"/>
      <c r="NKB94" s="406" t="n"/>
      <c r="NKC94" s="406" t="n"/>
      <c r="NKD94" s="406" t="n"/>
      <c r="NKE94" s="406" t="n"/>
      <c r="NKF94" s="406" t="n"/>
      <c r="NKG94" s="406" t="n"/>
      <c r="NKH94" s="406" t="n"/>
      <c r="NKI94" s="406" t="n"/>
      <c r="NKJ94" s="406" t="n"/>
      <c r="NKK94" s="406" t="n"/>
      <c r="NKL94" s="406" t="n"/>
      <c r="NKM94" s="406" t="n"/>
      <c r="NKN94" s="406" t="n"/>
      <c r="NKO94" s="406" t="n"/>
      <c r="NKP94" s="406" t="n"/>
      <c r="NKQ94" s="406" t="n"/>
      <c r="NKR94" s="406" t="n"/>
      <c r="NKS94" s="406" t="n"/>
      <c r="NKT94" s="406" t="n"/>
      <c r="NKU94" s="406" t="n"/>
      <c r="NKV94" s="406" t="n"/>
      <c r="NKW94" s="406" t="n"/>
      <c r="NKX94" s="406" t="n"/>
      <c r="NKY94" s="406" t="n"/>
      <c r="NKZ94" s="406" t="n"/>
      <c r="NLA94" s="406" t="n"/>
      <c r="NLB94" s="406" t="n"/>
      <c r="NLC94" s="406" t="n"/>
      <c r="NLD94" s="406" t="n"/>
      <c r="NLE94" s="406" t="n"/>
      <c r="NLF94" s="406" t="n"/>
      <c r="NLG94" s="406" t="n"/>
      <c r="NLH94" s="406" t="n"/>
      <c r="NLI94" s="406" t="n"/>
      <c r="NLJ94" s="406" t="n"/>
      <c r="NLK94" s="406" t="n"/>
      <c r="NLL94" s="406" t="n"/>
      <c r="NLM94" s="406" t="n"/>
      <c r="NLN94" s="406" t="n"/>
      <c r="NLO94" s="406" t="n"/>
      <c r="NLP94" s="406" t="n"/>
      <c r="NLQ94" s="406" t="n"/>
      <c r="NLR94" s="406" t="n"/>
      <c r="NLS94" s="406" t="n"/>
      <c r="NLT94" s="406" t="n"/>
      <c r="NLU94" s="406" t="n"/>
      <c r="NLV94" s="406" t="n"/>
      <c r="NLW94" s="406" t="n"/>
      <c r="NLX94" s="406" t="n"/>
      <c r="NLY94" s="406" t="n"/>
      <c r="NLZ94" s="406" t="n"/>
      <c r="NMA94" s="406" t="n"/>
      <c r="NMB94" s="406" t="n"/>
      <c r="NMC94" s="406" t="n"/>
      <c r="NMD94" s="406" t="n"/>
      <c r="NME94" s="406" t="n"/>
      <c r="NMF94" s="406" t="n"/>
      <c r="NMG94" s="406" t="n"/>
      <c r="NMH94" s="406" t="n"/>
      <c r="NMI94" s="406" t="n"/>
      <c r="NMJ94" s="406" t="n"/>
      <c r="NMK94" s="406" t="n"/>
      <c r="NML94" s="406" t="n"/>
      <c r="NMM94" s="406" t="n"/>
      <c r="NMN94" s="406" t="n"/>
      <c r="NMO94" s="406" t="n"/>
      <c r="NMP94" s="406" t="n"/>
      <c r="NMQ94" s="406" t="n"/>
      <c r="NMR94" s="406" t="n"/>
      <c r="NMS94" s="406" t="n"/>
      <c r="NMT94" s="406" t="n"/>
      <c r="NMU94" s="406" t="n"/>
      <c r="NMV94" s="406" t="n"/>
      <c r="NMW94" s="406" t="n"/>
      <c r="NMX94" s="406" t="n"/>
      <c r="NMY94" s="406" t="n"/>
      <c r="NMZ94" s="406" t="n"/>
      <c r="NNA94" s="406" t="n"/>
      <c r="NNB94" s="406" t="n"/>
      <c r="NNC94" s="406" t="n"/>
      <c r="NND94" s="406" t="n"/>
      <c r="NNE94" s="406" t="n"/>
      <c r="NNF94" s="406" t="n"/>
      <c r="NNG94" s="406" t="n"/>
      <c r="NNH94" s="406" t="n"/>
      <c r="NNI94" s="406" t="n"/>
      <c r="NNJ94" s="406" t="n"/>
      <c r="NNK94" s="406" t="n"/>
      <c r="NNL94" s="406" t="n"/>
      <c r="NNM94" s="406" t="n"/>
      <c r="NNN94" s="406" t="n"/>
      <c r="NNO94" s="406" t="n"/>
      <c r="NNP94" s="406" t="n"/>
      <c r="NNQ94" s="406" t="n"/>
      <c r="NNR94" s="406" t="n"/>
      <c r="NNS94" s="406" t="n"/>
      <c r="NNT94" s="406" t="n"/>
      <c r="NNU94" s="406" t="n"/>
      <c r="NNV94" s="406" t="n"/>
      <c r="NNW94" s="406" t="n"/>
      <c r="NNX94" s="406" t="n"/>
      <c r="NNY94" s="406" t="n"/>
      <c r="NNZ94" s="406" t="n"/>
      <c r="NOA94" s="406" t="n"/>
      <c r="NOB94" s="406" t="n"/>
      <c r="NOC94" s="406" t="n"/>
      <c r="NOD94" s="406" t="n"/>
      <c r="NOE94" s="406" t="n"/>
      <c r="NOF94" s="406" t="n"/>
      <c r="NOG94" s="406" t="n"/>
      <c r="NOH94" s="406" t="n"/>
      <c r="NOI94" s="406" t="n"/>
      <c r="NOJ94" s="406" t="n"/>
      <c r="NOK94" s="406" t="n"/>
      <c r="NOL94" s="406" t="n"/>
      <c r="NOM94" s="406" t="n"/>
      <c r="NON94" s="406" t="n"/>
      <c r="NOO94" s="406" t="n"/>
      <c r="NOP94" s="406" t="n"/>
      <c r="NOQ94" s="406" t="n"/>
      <c r="NOR94" s="406" t="n"/>
      <c r="NOS94" s="406" t="n"/>
      <c r="NOT94" s="406" t="n"/>
      <c r="NOU94" s="406" t="n"/>
      <c r="NOV94" s="406" t="n"/>
      <c r="NOW94" s="406" t="n"/>
      <c r="NOX94" s="406" t="n"/>
      <c r="NOY94" s="406" t="n"/>
      <c r="NOZ94" s="406" t="n"/>
      <c r="NPA94" s="406" t="n"/>
      <c r="NPB94" s="406" t="n"/>
      <c r="NPC94" s="406" t="n"/>
      <c r="NPD94" s="406" t="n"/>
      <c r="NPE94" s="406" t="n"/>
      <c r="NPF94" s="406" t="n"/>
      <c r="NPG94" s="406" t="n"/>
      <c r="NPH94" s="406" t="n"/>
      <c r="NPI94" s="406" t="n"/>
      <c r="NPJ94" s="406" t="n"/>
      <c r="NPK94" s="406" t="n"/>
      <c r="NPL94" s="406" t="n"/>
      <c r="NPM94" s="406" t="n"/>
      <c r="NPN94" s="406" t="n"/>
      <c r="NPO94" s="406" t="n"/>
      <c r="NPP94" s="406" t="n"/>
      <c r="NPQ94" s="406" t="n"/>
      <c r="NPR94" s="406" t="n"/>
      <c r="NPS94" s="406" t="n"/>
      <c r="NPT94" s="406" t="n"/>
      <c r="NPU94" s="406" t="n"/>
      <c r="NPV94" s="406" t="n"/>
      <c r="NPW94" s="406" t="n"/>
      <c r="NPX94" s="406" t="n"/>
      <c r="NPY94" s="406" t="n"/>
      <c r="NPZ94" s="406" t="n"/>
      <c r="NQA94" s="406" t="n"/>
      <c r="NQB94" s="406" t="n"/>
      <c r="NQC94" s="406" t="n"/>
      <c r="NQD94" s="406" t="n"/>
      <c r="NQE94" s="406" t="n"/>
      <c r="NQF94" s="406" t="n"/>
      <c r="NQG94" s="406" t="n"/>
      <c r="NQH94" s="406" t="n"/>
      <c r="NQI94" s="406" t="n"/>
      <c r="NQJ94" s="406" t="n"/>
      <c r="NQK94" s="406" t="n"/>
      <c r="NQL94" s="406" t="n"/>
      <c r="NQM94" s="406" t="n"/>
      <c r="NQN94" s="406" t="n"/>
      <c r="NQO94" s="406" t="n"/>
      <c r="NQP94" s="406" t="n"/>
      <c r="NQQ94" s="406" t="n"/>
      <c r="NQR94" s="406" t="n"/>
      <c r="NQS94" s="406" t="n"/>
      <c r="NQT94" s="406" t="n"/>
      <c r="NQU94" s="406" t="n"/>
      <c r="NQV94" s="406" t="n"/>
      <c r="NQW94" s="406" t="n"/>
      <c r="NQX94" s="406" t="n"/>
      <c r="NQY94" s="406" t="n"/>
      <c r="NQZ94" s="406" t="n"/>
      <c r="NRA94" s="406" t="n"/>
      <c r="NRB94" s="406" t="n"/>
      <c r="NRC94" s="406" t="n"/>
      <c r="NRD94" s="406" t="n"/>
      <c r="NRE94" s="406" t="n"/>
      <c r="NRF94" s="406" t="n"/>
      <c r="NRG94" s="406" t="n"/>
      <c r="NRH94" s="406" t="n"/>
      <c r="NRI94" s="406" t="n"/>
      <c r="NRJ94" s="406" t="n"/>
      <c r="NRK94" s="406" t="n"/>
      <c r="NRL94" s="406" t="n"/>
      <c r="NRM94" s="406" t="n"/>
      <c r="NRN94" s="406" t="n"/>
      <c r="NRO94" s="406" t="n"/>
      <c r="NRP94" s="406" t="n"/>
      <c r="NRQ94" s="406" t="n"/>
      <c r="NRR94" s="406" t="n"/>
      <c r="NRS94" s="406" t="n"/>
      <c r="NRT94" s="406" t="n"/>
      <c r="NRU94" s="406" t="n"/>
      <c r="NRV94" s="406" t="n"/>
      <c r="NRW94" s="406" t="n"/>
      <c r="NRX94" s="406" t="n"/>
      <c r="NRY94" s="406" t="n"/>
      <c r="NRZ94" s="406" t="n"/>
      <c r="NSA94" s="406" t="n"/>
      <c r="NSB94" s="406" t="n"/>
      <c r="NSC94" s="406" t="n"/>
      <c r="NSD94" s="406" t="n"/>
      <c r="NSE94" s="406" t="n"/>
      <c r="NSF94" s="406" t="n"/>
      <c r="NSG94" s="406" t="n"/>
      <c r="NSH94" s="406" t="n"/>
      <c r="NSI94" s="406" t="n"/>
      <c r="NSJ94" s="406" t="n"/>
      <c r="NSK94" s="406" t="n"/>
      <c r="NSL94" s="406" t="n"/>
      <c r="NSM94" s="406" t="n"/>
      <c r="NSN94" s="406" t="n"/>
      <c r="NSO94" s="406" t="n"/>
      <c r="NSP94" s="406" t="n"/>
      <c r="NSQ94" s="406" t="n"/>
      <c r="NSR94" s="406" t="n"/>
      <c r="NSS94" s="406" t="n"/>
      <c r="NST94" s="406" t="n"/>
      <c r="NSU94" s="406" t="n"/>
      <c r="NSV94" s="406" t="n"/>
      <c r="NSW94" s="406" t="n"/>
      <c r="NSX94" s="406" t="n"/>
      <c r="NSY94" s="406" t="n"/>
      <c r="NSZ94" s="406" t="n"/>
      <c r="NTA94" s="406" t="n"/>
      <c r="NTB94" s="406" t="n"/>
      <c r="NTC94" s="406" t="n"/>
      <c r="NTD94" s="406" t="n"/>
      <c r="NTE94" s="406" t="n"/>
      <c r="NTF94" s="406" t="n"/>
      <c r="NTG94" s="406" t="n"/>
      <c r="NTH94" s="406" t="n"/>
      <c r="NTI94" s="406" t="n"/>
      <c r="NTJ94" s="406" t="n"/>
      <c r="NTK94" s="406" t="n"/>
      <c r="NTL94" s="406" t="n"/>
      <c r="NTM94" s="406" t="n"/>
      <c r="NTN94" s="406" t="n"/>
      <c r="NTO94" s="406" t="n"/>
      <c r="NTP94" s="406" t="n"/>
      <c r="NTQ94" s="406" t="n"/>
      <c r="NTR94" s="406" t="n"/>
      <c r="NTS94" s="406" t="n"/>
      <c r="NTT94" s="406" t="n"/>
      <c r="NTU94" s="406" t="n"/>
      <c r="NTV94" s="406" t="n"/>
      <c r="NTW94" s="406" t="n"/>
      <c r="NTX94" s="406" t="n"/>
      <c r="NTY94" s="406" t="n"/>
      <c r="NTZ94" s="406" t="n"/>
      <c r="NUA94" s="406" t="n"/>
      <c r="NUB94" s="406" t="n"/>
      <c r="NUC94" s="406" t="n"/>
      <c r="NUD94" s="406" t="n"/>
      <c r="NUE94" s="406" t="n"/>
      <c r="NUF94" s="406" t="n"/>
      <c r="NUG94" s="406" t="n"/>
      <c r="NUH94" s="406" t="n"/>
      <c r="NUI94" s="406" t="n"/>
      <c r="NUJ94" s="406" t="n"/>
      <c r="NUK94" s="406" t="n"/>
      <c r="NUL94" s="406" t="n"/>
      <c r="NUM94" s="406" t="n"/>
      <c r="NUN94" s="406" t="n"/>
      <c r="NUO94" s="406" t="n"/>
      <c r="NUP94" s="406" t="n"/>
      <c r="NUQ94" s="406" t="n"/>
      <c r="NUR94" s="406" t="n"/>
      <c r="NUS94" s="406" t="n"/>
      <c r="NUT94" s="406" t="n"/>
      <c r="NUU94" s="406" t="n"/>
      <c r="NUV94" s="406" t="n"/>
      <c r="NUW94" s="406" t="n"/>
      <c r="NUX94" s="406" t="n"/>
      <c r="NUY94" s="406" t="n"/>
      <c r="NUZ94" s="406" t="n"/>
      <c r="NVA94" s="406" t="n"/>
      <c r="NVB94" s="406" t="n"/>
      <c r="NVC94" s="406" t="n"/>
      <c r="NVD94" s="406" t="n"/>
      <c r="NVE94" s="406" t="n"/>
      <c r="NVF94" s="406" t="n"/>
      <c r="NVG94" s="406" t="n"/>
      <c r="NVH94" s="406" t="n"/>
      <c r="NVI94" s="406" t="n"/>
      <c r="NVJ94" s="406" t="n"/>
      <c r="NVK94" s="406" t="n"/>
      <c r="NVL94" s="406" t="n"/>
      <c r="NVM94" s="406" t="n"/>
      <c r="NVN94" s="406" t="n"/>
      <c r="NVO94" s="406" t="n"/>
      <c r="NVP94" s="406" t="n"/>
      <c r="NVQ94" s="406" t="n"/>
      <c r="NVR94" s="406" t="n"/>
      <c r="NVS94" s="406" t="n"/>
      <c r="NVT94" s="406" t="n"/>
      <c r="NVU94" s="406" t="n"/>
      <c r="NVV94" s="406" t="n"/>
      <c r="NVW94" s="406" t="n"/>
      <c r="NVX94" s="406" t="n"/>
      <c r="NVY94" s="406" t="n"/>
      <c r="NVZ94" s="406" t="n"/>
      <c r="NWA94" s="406" t="n"/>
      <c r="NWB94" s="406" t="n"/>
      <c r="NWC94" s="406" t="n"/>
      <c r="NWD94" s="406" t="n"/>
      <c r="NWE94" s="406" t="n"/>
      <c r="NWF94" s="406" t="n"/>
      <c r="NWG94" s="406" t="n"/>
      <c r="NWH94" s="406" t="n"/>
      <c r="NWI94" s="406" t="n"/>
      <c r="NWJ94" s="406" t="n"/>
      <c r="NWK94" s="406" t="n"/>
      <c r="NWL94" s="406" t="n"/>
      <c r="NWM94" s="406" t="n"/>
      <c r="NWN94" s="406" t="n"/>
      <c r="NWO94" s="406" t="n"/>
      <c r="NWP94" s="406" t="n"/>
      <c r="NWQ94" s="406" t="n"/>
      <c r="NWR94" s="406" t="n"/>
      <c r="NWS94" s="406" t="n"/>
      <c r="NWT94" s="406" t="n"/>
      <c r="NWU94" s="406" t="n"/>
      <c r="NWV94" s="406" t="n"/>
      <c r="NWW94" s="406" t="n"/>
      <c r="NWX94" s="406" t="n"/>
      <c r="NWY94" s="406" t="n"/>
      <c r="NWZ94" s="406" t="n"/>
      <c r="NXA94" s="406" t="n"/>
      <c r="NXB94" s="406" t="n"/>
      <c r="NXC94" s="406" t="n"/>
      <c r="NXD94" s="406" t="n"/>
      <c r="NXE94" s="406" t="n"/>
      <c r="NXF94" s="406" t="n"/>
      <c r="NXG94" s="406" t="n"/>
      <c r="NXH94" s="406" t="n"/>
      <c r="NXI94" s="406" t="n"/>
      <c r="NXJ94" s="406" t="n"/>
      <c r="NXK94" s="406" t="n"/>
      <c r="NXL94" s="406" t="n"/>
      <c r="NXM94" s="406" t="n"/>
      <c r="NXN94" s="406" t="n"/>
      <c r="NXO94" s="406" t="n"/>
      <c r="NXP94" s="406" t="n"/>
      <c r="NXQ94" s="406" t="n"/>
      <c r="NXR94" s="406" t="n"/>
      <c r="NXS94" s="406" t="n"/>
      <c r="NXT94" s="406" t="n"/>
      <c r="NXU94" s="406" t="n"/>
      <c r="NXV94" s="406" t="n"/>
      <c r="NXW94" s="406" t="n"/>
      <c r="NXX94" s="406" t="n"/>
      <c r="NXY94" s="406" t="n"/>
      <c r="NXZ94" s="406" t="n"/>
      <c r="NYA94" s="406" t="n"/>
      <c r="NYB94" s="406" t="n"/>
      <c r="NYC94" s="406" t="n"/>
      <c r="NYD94" s="406" t="n"/>
      <c r="NYE94" s="406" t="n"/>
      <c r="NYF94" s="406" t="n"/>
      <c r="NYG94" s="406" t="n"/>
      <c r="NYH94" s="406" t="n"/>
      <c r="NYI94" s="406" t="n"/>
      <c r="NYJ94" s="406" t="n"/>
      <c r="NYK94" s="406" t="n"/>
      <c r="NYL94" s="406" t="n"/>
      <c r="NYM94" s="406" t="n"/>
      <c r="NYN94" s="406" t="n"/>
      <c r="NYO94" s="406" t="n"/>
      <c r="NYP94" s="406" t="n"/>
      <c r="NYQ94" s="406" t="n"/>
      <c r="NYR94" s="406" t="n"/>
      <c r="NYS94" s="406" t="n"/>
      <c r="NYT94" s="406" t="n"/>
      <c r="NYU94" s="406" t="n"/>
      <c r="NYV94" s="406" t="n"/>
      <c r="NYW94" s="406" t="n"/>
      <c r="NYX94" s="406" t="n"/>
      <c r="NYY94" s="406" t="n"/>
      <c r="NYZ94" s="406" t="n"/>
      <c r="NZA94" s="406" t="n"/>
      <c r="NZB94" s="406" t="n"/>
      <c r="NZC94" s="406" t="n"/>
      <c r="NZD94" s="406" t="n"/>
      <c r="NZE94" s="406" t="n"/>
      <c r="NZF94" s="406" t="n"/>
      <c r="NZG94" s="406" t="n"/>
      <c r="NZH94" s="406" t="n"/>
      <c r="NZI94" s="406" t="n"/>
      <c r="NZJ94" s="406" t="n"/>
      <c r="NZK94" s="406" t="n"/>
      <c r="NZL94" s="406" t="n"/>
      <c r="NZM94" s="406" t="n"/>
      <c r="NZN94" s="406" t="n"/>
      <c r="NZO94" s="406" t="n"/>
      <c r="NZP94" s="406" t="n"/>
      <c r="NZQ94" s="406" t="n"/>
      <c r="NZR94" s="406" t="n"/>
      <c r="NZS94" s="406" t="n"/>
      <c r="NZT94" s="406" t="n"/>
      <c r="NZU94" s="406" t="n"/>
      <c r="NZV94" s="406" t="n"/>
      <c r="NZW94" s="406" t="n"/>
      <c r="NZX94" s="406" t="n"/>
      <c r="NZY94" s="406" t="n"/>
      <c r="NZZ94" s="406" t="n"/>
      <c r="OAA94" s="406" t="n"/>
      <c r="OAB94" s="406" t="n"/>
      <c r="OAC94" s="406" t="n"/>
      <c r="OAD94" s="406" t="n"/>
      <c r="OAE94" s="406" t="n"/>
      <c r="OAF94" s="406" t="n"/>
      <c r="OAG94" s="406" t="n"/>
      <c r="OAH94" s="406" t="n"/>
      <c r="OAI94" s="406" t="n"/>
      <c r="OAJ94" s="406" t="n"/>
      <c r="OAK94" s="406" t="n"/>
      <c r="OAL94" s="406" t="n"/>
      <c r="OAM94" s="406" t="n"/>
      <c r="OAN94" s="406" t="n"/>
      <c r="OAO94" s="406" t="n"/>
      <c r="OAP94" s="406" t="n"/>
      <c r="OAQ94" s="406" t="n"/>
      <c r="OAR94" s="406" t="n"/>
      <c r="OAS94" s="406" t="n"/>
      <c r="OAT94" s="406" t="n"/>
      <c r="OAU94" s="406" t="n"/>
      <c r="OAV94" s="406" t="n"/>
      <c r="OAW94" s="406" t="n"/>
      <c r="OAX94" s="406" t="n"/>
      <c r="OAY94" s="406" t="n"/>
      <c r="OAZ94" s="406" t="n"/>
      <c r="OBA94" s="406" t="n"/>
      <c r="OBB94" s="406" t="n"/>
      <c r="OBC94" s="406" t="n"/>
      <c r="OBD94" s="406" t="n"/>
      <c r="OBE94" s="406" t="n"/>
      <c r="OBF94" s="406" t="n"/>
      <c r="OBG94" s="406" t="n"/>
      <c r="OBH94" s="406" t="n"/>
      <c r="OBI94" s="406" t="n"/>
      <c r="OBJ94" s="406" t="n"/>
      <c r="OBK94" s="406" t="n"/>
      <c r="OBL94" s="406" t="n"/>
      <c r="OBM94" s="406" t="n"/>
      <c r="OBN94" s="406" t="n"/>
      <c r="OBO94" s="406" t="n"/>
      <c r="OBP94" s="406" t="n"/>
      <c r="OBQ94" s="406" t="n"/>
      <c r="OBR94" s="406" t="n"/>
      <c r="OBS94" s="406" t="n"/>
      <c r="OBT94" s="406" t="n"/>
      <c r="OBU94" s="406" t="n"/>
      <c r="OBV94" s="406" t="n"/>
      <c r="OBW94" s="406" t="n"/>
      <c r="OBX94" s="406" t="n"/>
      <c r="OBY94" s="406" t="n"/>
      <c r="OBZ94" s="406" t="n"/>
      <c r="OCA94" s="406" t="n"/>
      <c r="OCB94" s="406" t="n"/>
      <c r="OCC94" s="406" t="n"/>
      <c r="OCD94" s="406" t="n"/>
      <c r="OCE94" s="406" t="n"/>
      <c r="OCF94" s="406" t="n"/>
      <c r="OCG94" s="406" t="n"/>
      <c r="OCH94" s="406" t="n"/>
      <c r="OCI94" s="406" t="n"/>
      <c r="OCJ94" s="406" t="n"/>
      <c r="OCK94" s="406" t="n"/>
      <c r="OCL94" s="406" t="n"/>
      <c r="OCM94" s="406" t="n"/>
      <c r="OCN94" s="406" t="n"/>
      <c r="OCO94" s="406" t="n"/>
      <c r="OCP94" s="406" t="n"/>
      <c r="OCQ94" s="406" t="n"/>
      <c r="OCR94" s="406" t="n"/>
      <c r="OCS94" s="406" t="n"/>
      <c r="OCT94" s="406" t="n"/>
      <c r="OCU94" s="406" t="n"/>
      <c r="OCV94" s="406" t="n"/>
      <c r="OCW94" s="406" t="n"/>
      <c r="OCX94" s="406" t="n"/>
      <c r="OCY94" s="406" t="n"/>
      <c r="OCZ94" s="406" t="n"/>
      <c r="ODA94" s="406" t="n"/>
      <c r="ODB94" s="406" t="n"/>
      <c r="ODC94" s="406" t="n"/>
      <c r="ODD94" s="406" t="n"/>
      <c r="ODE94" s="406" t="n"/>
      <c r="ODF94" s="406" t="n"/>
      <c r="ODG94" s="406" t="n"/>
      <c r="ODH94" s="406" t="n"/>
      <c r="ODI94" s="406" t="n"/>
      <c r="ODJ94" s="406" t="n"/>
      <c r="ODK94" s="406" t="n"/>
      <c r="ODL94" s="406" t="n"/>
      <c r="ODM94" s="406" t="n"/>
      <c r="ODN94" s="406" t="n"/>
      <c r="ODO94" s="406" t="n"/>
      <c r="ODP94" s="406" t="n"/>
      <c r="ODQ94" s="406" t="n"/>
      <c r="ODR94" s="406" t="n"/>
      <c r="ODS94" s="406" t="n"/>
      <c r="ODT94" s="406" t="n"/>
      <c r="ODU94" s="406" t="n"/>
      <c r="ODV94" s="406" t="n"/>
      <c r="ODW94" s="406" t="n"/>
      <c r="ODX94" s="406" t="n"/>
      <c r="ODY94" s="406" t="n"/>
      <c r="ODZ94" s="406" t="n"/>
      <c r="OEA94" s="406" t="n"/>
      <c r="OEB94" s="406" t="n"/>
      <c r="OEC94" s="406" t="n"/>
      <c r="OED94" s="406" t="n"/>
      <c r="OEE94" s="406" t="n"/>
      <c r="OEF94" s="406" t="n"/>
      <c r="OEG94" s="406" t="n"/>
      <c r="OEH94" s="406" t="n"/>
      <c r="OEI94" s="406" t="n"/>
      <c r="OEJ94" s="406" t="n"/>
      <c r="OEK94" s="406" t="n"/>
      <c r="OEL94" s="406" t="n"/>
      <c r="OEM94" s="406" t="n"/>
      <c r="OEN94" s="406" t="n"/>
      <c r="OEO94" s="406" t="n"/>
      <c r="OEP94" s="406" t="n"/>
      <c r="OEQ94" s="406" t="n"/>
      <c r="OER94" s="406" t="n"/>
      <c r="OES94" s="406" t="n"/>
      <c r="OET94" s="406" t="n"/>
      <c r="OEU94" s="406" t="n"/>
      <c r="OEV94" s="406" t="n"/>
      <c r="OEW94" s="406" t="n"/>
      <c r="OEX94" s="406" t="n"/>
      <c r="OEY94" s="406" t="n"/>
      <c r="OEZ94" s="406" t="n"/>
      <c r="OFA94" s="406" t="n"/>
      <c r="OFB94" s="406" t="n"/>
      <c r="OFC94" s="406" t="n"/>
      <c r="OFD94" s="406" t="n"/>
      <c r="OFE94" s="406" t="n"/>
      <c r="OFF94" s="406" t="n"/>
      <c r="OFG94" s="406" t="n"/>
      <c r="OFH94" s="406" t="n"/>
      <c r="OFI94" s="406" t="n"/>
      <c r="OFJ94" s="406" t="n"/>
      <c r="OFK94" s="406" t="n"/>
      <c r="OFL94" s="406" t="n"/>
      <c r="OFM94" s="406" t="n"/>
      <c r="OFN94" s="406" t="n"/>
      <c r="OFO94" s="406" t="n"/>
      <c r="OFP94" s="406" t="n"/>
      <c r="OFQ94" s="406" t="n"/>
      <c r="OFR94" s="406" t="n"/>
      <c r="OFS94" s="406" t="n"/>
      <c r="OFT94" s="406" t="n"/>
      <c r="OFU94" s="406" t="n"/>
      <c r="OFV94" s="406" t="n"/>
      <c r="OFW94" s="406" t="n"/>
      <c r="OFX94" s="406" t="n"/>
      <c r="OFY94" s="406" t="n"/>
      <c r="OFZ94" s="406" t="n"/>
      <c r="OGA94" s="406" t="n"/>
      <c r="OGB94" s="406" t="n"/>
      <c r="OGC94" s="406" t="n"/>
      <c r="OGD94" s="406" t="n"/>
      <c r="OGE94" s="406" t="n"/>
      <c r="OGF94" s="406" t="n"/>
      <c r="OGG94" s="406" t="n"/>
      <c r="OGH94" s="406" t="n"/>
      <c r="OGI94" s="406" t="n"/>
      <c r="OGJ94" s="406" t="n"/>
      <c r="OGK94" s="406" t="n"/>
      <c r="OGL94" s="406" t="n"/>
      <c r="OGM94" s="406" t="n"/>
      <c r="OGN94" s="406" t="n"/>
      <c r="OGO94" s="406" t="n"/>
      <c r="OGP94" s="406" t="n"/>
      <c r="OGQ94" s="406" t="n"/>
      <c r="OGR94" s="406" t="n"/>
      <c r="OGS94" s="406" t="n"/>
      <c r="OGT94" s="406" t="n"/>
      <c r="OGU94" s="406" t="n"/>
      <c r="OGV94" s="406" t="n"/>
      <c r="OGW94" s="406" t="n"/>
      <c r="OGX94" s="406" t="n"/>
      <c r="OGY94" s="406" t="n"/>
      <c r="OGZ94" s="406" t="n"/>
      <c r="OHA94" s="406" t="n"/>
      <c r="OHB94" s="406" t="n"/>
      <c r="OHC94" s="406" t="n"/>
      <c r="OHD94" s="406" t="n"/>
      <c r="OHE94" s="406" t="n"/>
      <c r="OHF94" s="406" t="n"/>
      <c r="OHG94" s="406" t="n"/>
      <c r="OHH94" s="406" t="n"/>
      <c r="OHI94" s="406" t="n"/>
      <c r="OHJ94" s="406" t="n"/>
      <c r="OHK94" s="406" t="n"/>
      <c r="OHL94" s="406" t="n"/>
      <c r="OHM94" s="406" t="n"/>
      <c r="OHN94" s="406" t="n"/>
      <c r="OHO94" s="406" t="n"/>
      <c r="OHP94" s="406" t="n"/>
      <c r="OHQ94" s="406" t="n"/>
      <c r="OHR94" s="406" t="n"/>
      <c r="OHS94" s="406" t="n"/>
      <c r="OHT94" s="406" t="n"/>
      <c r="OHU94" s="406" t="n"/>
      <c r="OHV94" s="406" t="n"/>
      <c r="OHW94" s="406" t="n"/>
      <c r="OHX94" s="406" t="n"/>
      <c r="OHY94" s="406" t="n"/>
      <c r="OHZ94" s="406" t="n"/>
      <c r="OIA94" s="406" t="n"/>
      <c r="OIB94" s="406" t="n"/>
      <c r="OIC94" s="406" t="n"/>
      <c r="OID94" s="406" t="n"/>
      <c r="OIE94" s="406" t="n"/>
      <c r="OIF94" s="406" t="n"/>
      <c r="OIG94" s="406" t="n"/>
      <c r="OIH94" s="406" t="n"/>
      <c r="OII94" s="406" t="n"/>
      <c r="OIJ94" s="406" t="n"/>
      <c r="OIK94" s="406" t="n"/>
      <c r="OIL94" s="406" t="n"/>
      <c r="OIM94" s="406" t="n"/>
      <c r="OIN94" s="406" t="n"/>
      <c r="OIO94" s="406" t="n"/>
      <c r="OIP94" s="406" t="n"/>
      <c r="OIQ94" s="406" t="n"/>
      <c r="OIR94" s="406" t="n"/>
      <c r="OIS94" s="406" t="n"/>
      <c r="OIT94" s="406" t="n"/>
      <c r="OIU94" s="406" t="n"/>
      <c r="OIV94" s="406" t="n"/>
      <c r="OIW94" s="406" t="n"/>
      <c r="OIX94" s="406" t="n"/>
      <c r="OIY94" s="406" t="n"/>
      <c r="OIZ94" s="406" t="n"/>
      <c r="OJA94" s="406" t="n"/>
      <c r="OJB94" s="406" t="n"/>
      <c r="OJC94" s="406" t="n"/>
      <c r="OJD94" s="406" t="n"/>
      <c r="OJE94" s="406" t="n"/>
      <c r="OJF94" s="406" t="n"/>
      <c r="OJG94" s="406" t="n"/>
      <c r="OJH94" s="406" t="n"/>
      <c r="OJI94" s="406" t="n"/>
      <c r="OJJ94" s="406" t="n"/>
      <c r="OJK94" s="406" t="n"/>
      <c r="OJL94" s="406" t="n"/>
      <c r="OJM94" s="406" t="n"/>
      <c r="OJN94" s="406" t="n"/>
      <c r="OJO94" s="406" t="n"/>
      <c r="OJP94" s="406" t="n"/>
      <c r="OJQ94" s="406" t="n"/>
      <c r="OJR94" s="406" t="n"/>
      <c r="OJS94" s="406" t="n"/>
      <c r="OJT94" s="406" t="n"/>
      <c r="OJU94" s="406" t="n"/>
      <c r="OJV94" s="406" t="n"/>
      <c r="OJW94" s="406" t="n"/>
      <c r="OJX94" s="406" t="n"/>
      <c r="OJY94" s="406" t="n"/>
      <c r="OJZ94" s="406" t="n"/>
      <c r="OKA94" s="406" t="n"/>
      <c r="OKB94" s="406" t="n"/>
      <c r="OKC94" s="406" t="n"/>
      <c r="OKD94" s="406" t="n"/>
      <c r="OKE94" s="406" t="n"/>
      <c r="OKF94" s="406" t="n"/>
      <c r="OKG94" s="406" t="n"/>
      <c r="OKH94" s="406" t="n"/>
      <c r="OKI94" s="406" t="n"/>
      <c r="OKJ94" s="406" t="n"/>
      <c r="OKK94" s="406" t="n"/>
      <c r="OKL94" s="406" t="n"/>
      <c r="OKM94" s="406" t="n"/>
      <c r="OKN94" s="406" t="n"/>
      <c r="OKO94" s="406" t="n"/>
      <c r="OKP94" s="406" t="n"/>
      <c r="OKQ94" s="406" t="n"/>
      <c r="OKR94" s="406" t="n"/>
      <c r="OKS94" s="406" t="n"/>
      <c r="OKT94" s="406" t="n"/>
      <c r="OKU94" s="406" t="n"/>
      <c r="OKV94" s="406" t="n"/>
      <c r="OKW94" s="406" t="n"/>
      <c r="OKX94" s="406" t="n"/>
      <c r="OKY94" s="406" t="n"/>
      <c r="OKZ94" s="406" t="n"/>
      <c r="OLA94" s="406" t="n"/>
      <c r="OLB94" s="406" t="n"/>
      <c r="OLC94" s="406" t="n"/>
      <c r="OLD94" s="406" t="n"/>
      <c r="OLE94" s="406" t="n"/>
      <c r="OLF94" s="406" t="n"/>
      <c r="OLG94" s="406" t="n"/>
      <c r="OLH94" s="406" t="n"/>
      <c r="OLI94" s="406" t="n"/>
      <c r="OLJ94" s="406" t="n"/>
      <c r="OLK94" s="406" t="n"/>
      <c r="OLL94" s="406" t="n"/>
      <c r="OLM94" s="406" t="n"/>
      <c r="OLN94" s="406" t="n"/>
      <c r="OLO94" s="406" t="n"/>
      <c r="OLP94" s="406" t="n"/>
      <c r="OLQ94" s="406" t="n"/>
      <c r="OLR94" s="406" t="n"/>
      <c r="OLS94" s="406" t="n"/>
      <c r="OLT94" s="406" t="n"/>
      <c r="OLU94" s="406" t="n"/>
      <c r="OLV94" s="406" t="n"/>
      <c r="OLW94" s="406" t="n"/>
      <c r="OLX94" s="406" t="n"/>
      <c r="OLY94" s="406" t="n"/>
      <c r="OLZ94" s="406" t="n"/>
      <c r="OMA94" s="406" t="n"/>
      <c r="OMB94" s="406" t="n"/>
      <c r="OMC94" s="406" t="n"/>
      <c r="OMD94" s="406" t="n"/>
      <c r="OME94" s="406" t="n"/>
      <c r="OMF94" s="406" t="n"/>
      <c r="OMG94" s="406" t="n"/>
      <c r="OMH94" s="406" t="n"/>
      <c r="OMI94" s="406" t="n"/>
      <c r="OMJ94" s="406" t="n"/>
      <c r="OMK94" s="406" t="n"/>
      <c r="OML94" s="406" t="n"/>
      <c r="OMM94" s="406" t="n"/>
      <c r="OMN94" s="406" t="n"/>
      <c r="OMO94" s="406" t="n"/>
      <c r="OMP94" s="406" t="n"/>
      <c r="OMQ94" s="406" t="n"/>
      <c r="OMR94" s="406" t="n"/>
      <c r="OMS94" s="406" t="n"/>
      <c r="OMT94" s="406" t="n"/>
      <c r="OMU94" s="406" t="n"/>
      <c r="OMV94" s="406" t="n"/>
      <c r="OMW94" s="406" t="n"/>
      <c r="OMX94" s="406" t="n"/>
      <c r="OMY94" s="406" t="n"/>
      <c r="OMZ94" s="406" t="n"/>
      <c r="ONA94" s="406" t="n"/>
      <c r="ONB94" s="406" t="n"/>
      <c r="ONC94" s="406" t="n"/>
      <c r="OND94" s="406" t="n"/>
      <c r="ONE94" s="406" t="n"/>
      <c r="ONF94" s="406" t="n"/>
      <c r="ONG94" s="406" t="n"/>
      <c r="ONH94" s="406" t="n"/>
      <c r="ONI94" s="406" t="n"/>
      <c r="ONJ94" s="406" t="n"/>
      <c r="ONK94" s="406" t="n"/>
      <c r="ONL94" s="406" t="n"/>
      <c r="ONM94" s="406" t="n"/>
      <c r="ONN94" s="406" t="n"/>
      <c r="ONO94" s="406" t="n"/>
      <c r="ONP94" s="406" t="n"/>
      <c r="ONQ94" s="406" t="n"/>
      <c r="ONR94" s="406" t="n"/>
      <c r="ONS94" s="406" t="n"/>
      <c r="ONT94" s="406" t="n"/>
      <c r="ONU94" s="406" t="n"/>
      <c r="ONV94" s="406" t="n"/>
      <c r="ONW94" s="406" t="n"/>
      <c r="ONX94" s="406" t="n"/>
      <c r="ONY94" s="406" t="n"/>
      <c r="ONZ94" s="406" t="n"/>
      <c r="OOA94" s="406" t="n"/>
      <c r="OOB94" s="406" t="n"/>
      <c r="OOC94" s="406" t="n"/>
      <c r="OOD94" s="406" t="n"/>
      <c r="OOE94" s="406" t="n"/>
      <c r="OOF94" s="406" t="n"/>
      <c r="OOG94" s="406" t="n"/>
      <c r="OOH94" s="406" t="n"/>
      <c r="OOI94" s="406" t="n"/>
      <c r="OOJ94" s="406" t="n"/>
      <c r="OOK94" s="406" t="n"/>
      <c r="OOL94" s="406" t="n"/>
      <c r="OOM94" s="406" t="n"/>
      <c r="OON94" s="406" t="n"/>
      <c r="OOO94" s="406" t="n"/>
      <c r="OOP94" s="406" t="n"/>
      <c r="OOQ94" s="406" t="n"/>
      <c r="OOR94" s="406" t="n"/>
      <c r="OOS94" s="406" t="n"/>
      <c r="OOT94" s="406" t="n"/>
      <c r="OOU94" s="406" t="n"/>
      <c r="OOV94" s="406" t="n"/>
      <c r="OOW94" s="406" t="n"/>
      <c r="OOX94" s="406" t="n"/>
      <c r="OOY94" s="406" t="n"/>
      <c r="OOZ94" s="406" t="n"/>
      <c r="OPA94" s="406" t="n"/>
      <c r="OPB94" s="406" t="n"/>
      <c r="OPC94" s="406" t="n"/>
      <c r="OPD94" s="406" t="n"/>
      <c r="OPE94" s="406" t="n"/>
      <c r="OPF94" s="406" t="n"/>
      <c r="OPG94" s="406" t="n"/>
      <c r="OPH94" s="406" t="n"/>
      <c r="OPI94" s="406" t="n"/>
      <c r="OPJ94" s="406" t="n"/>
      <c r="OPK94" s="406" t="n"/>
      <c r="OPL94" s="406" t="n"/>
      <c r="OPM94" s="406" t="n"/>
      <c r="OPN94" s="406" t="n"/>
      <c r="OPO94" s="406" t="n"/>
      <c r="OPP94" s="406" t="n"/>
      <c r="OPQ94" s="406" t="n"/>
      <c r="OPR94" s="406" t="n"/>
      <c r="OPS94" s="406" t="n"/>
      <c r="OPT94" s="406" t="n"/>
      <c r="OPU94" s="406" t="n"/>
      <c r="OPV94" s="406" t="n"/>
      <c r="OPW94" s="406" t="n"/>
      <c r="OPX94" s="406" t="n"/>
      <c r="OPY94" s="406" t="n"/>
      <c r="OPZ94" s="406" t="n"/>
      <c r="OQA94" s="406" t="n"/>
      <c r="OQB94" s="406" t="n"/>
      <c r="OQC94" s="406" t="n"/>
      <c r="OQD94" s="406" t="n"/>
      <c r="OQE94" s="406" t="n"/>
      <c r="OQF94" s="406" t="n"/>
      <c r="OQG94" s="406" t="n"/>
      <c r="OQH94" s="406" t="n"/>
      <c r="OQI94" s="406" t="n"/>
      <c r="OQJ94" s="406" t="n"/>
      <c r="OQK94" s="406" t="n"/>
      <c r="OQL94" s="406" t="n"/>
      <c r="OQM94" s="406" t="n"/>
      <c r="OQN94" s="406" t="n"/>
      <c r="OQO94" s="406" t="n"/>
      <c r="OQP94" s="406" t="n"/>
      <c r="OQQ94" s="406" t="n"/>
      <c r="OQR94" s="406" t="n"/>
      <c r="OQS94" s="406" t="n"/>
      <c r="OQT94" s="406" t="n"/>
      <c r="OQU94" s="406" t="n"/>
      <c r="OQV94" s="406" t="n"/>
      <c r="OQW94" s="406" t="n"/>
      <c r="OQX94" s="406" t="n"/>
      <c r="OQY94" s="406" t="n"/>
      <c r="OQZ94" s="406" t="n"/>
      <c r="ORA94" s="406" t="n"/>
      <c r="ORB94" s="406" t="n"/>
      <c r="ORC94" s="406" t="n"/>
      <c r="ORD94" s="406" t="n"/>
      <c r="ORE94" s="406" t="n"/>
      <c r="ORF94" s="406" t="n"/>
      <c r="ORG94" s="406" t="n"/>
      <c r="ORH94" s="406" t="n"/>
      <c r="ORI94" s="406" t="n"/>
      <c r="ORJ94" s="406" t="n"/>
      <c r="ORK94" s="406" t="n"/>
      <c r="ORL94" s="406" t="n"/>
      <c r="ORM94" s="406" t="n"/>
      <c r="ORN94" s="406" t="n"/>
      <c r="ORO94" s="406" t="n"/>
      <c r="ORP94" s="406" t="n"/>
      <c r="ORQ94" s="406" t="n"/>
      <c r="ORR94" s="406" t="n"/>
      <c r="ORS94" s="406" t="n"/>
      <c r="ORT94" s="406" t="n"/>
      <c r="ORU94" s="406" t="n"/>
      <c r="ORV94" s="406" t="n"/>
      <c r="ORW94" s="406" t="n"/>
      <c r="ORX94" s="406" t="n"/>
      <c r="ORY94" s="406" t="n"/>
      <c r="ORZ94" s="406" t="n"/>
      <c r="OSA94" s="406" t="n"/>
      <c r="OSB94" s="406" t="n"/>
      <c r="OSC94" s="406" t="n"/>
      <c r="OSD94" s="406" t="n"/>
      <c r="OSE94" s="406" t="n"/>
      <c r="OSF94" s="406" t="n"/>
      <c r="OSG94" s="406" t="n"/>
      <c r="OSH94" s="406" t="n"/>
      <c r="OSI94" s="406" t="n"/>
      <c r="OSJ94" s="406" t="n"/>
      <c r="OSK94" s="406" t="n"/>
      <c r="OSL94" s="406" t="n"/>
      <c r="OSM94" s="406" t="n"/>
      <c r="OSN94" s="406" t="n"/>
      <c r="OSO94" s="406" t="n"/>
      <c r="OSP94" s="406" t="n"/>
      <c r="OSQ94" s="406" t="n"/>
      <c r="OSR94" s="406" t="n"/>
      <c r="OSS94" s="406" t="n"/>
      <c r="OST94" s="406" t="n"/>
      <c r="OSU94" s="406" t="n"/>
      <c r="OSV94" s="406" t="n"/>
      <c r="OSW94" s="406" t="n"/>
      <c r="OSX94" s="406" t="n"/>
      <c r="OSY94" s="406" t="n"/>
      <c r="OSZ94" s="406" t="n"/>
      <c r="OTA94" s="406" t="n"/>
      <c r="OTB94" s="406" t="n"/>
      <c r="OTC94" s="406" t="n"/>
      <c r="OTD94" s="406" t="n"/>
      <c r="OTE94" s="406" t="n"/>
      <c r="OTF94" s="406" t="n"/>
      <c r="OTG94" s="406" t="n"/>
      <c r="OTH94" s="406" t="n"/>
      <c r="OTI94" s="406" t="n"/>
      <c r="OTJ94" s="406" t="n"/>
      <c r="OTK94" s="406" t="n"/>
      <c r="OTL94" s="406" t="n"/>
      <c r="OTM94" s="406" t="n"/>
      <c r="OTN94" s="406" t="n"/>
      <c r="OTO94" s="406" t="n"/>
      <c r="OTP94" s="406" t="n"/>
      <c r="OTQ94" s="406" t="n"/>
      <c r="OTR94" s="406" t="n"/>
      <c r="OTS94" s="406" t="n"/>
      <c r="OTT94" s="406" t="n"/>
      <c r="OTU94" s="406" t="n"/>
      <c r="OTV94" s="406" t="n"/>
      <c r="OTW94" s="406" t="n"/>
      <c r="OTX94" s="406" t="n"/>
      <c r="OTY94" s="406" t="n"/>
      <c r="OTZ94" s="406" t="n"/>
      <c r="OUA94" s="406" t="n"/>
      <c r="OUB94" s="406" t="n"/>
      <c r="OUC94" s="406" t="n"/>
      <c r="OUD94" s="406" t="n"/>
      <c r="OUE94" s="406" t="n"/>
      <c r="OUF94" s="406" t="n"/>
      <c r="OUG94" s="406" t="n"/>
      <c r="OUH94" s="406" t="n"/>
      <c r="OUI94" s="406" t="n"/>
      <c r="OUJ94" s="406" t="n"/>
      <c r="OUK94" s="406" t="n"/>
      <c r="OUL94" s="406" t="n"/>
      <c r="OUM94" s="406" t="n"/>
      <c r="OUN94" s="406" t="n"/>
      <c r="OUO94" s="406" t="n"/>
      <c r="OUP94" s="406" t="n"/>
      <c r="OUQ94" s="406" t="n"/>
      <c r="OUR94" s="406" t="n"/>
      <c r="OUS94" s="406" t="n"/>
      <c r="OUT94" s="406" t="n"/>
      <c r="OUU94" s="406" t="n"/>
      <c r="OUV94" s="406" t="n"/>
      <c r="OUW94" s="406" t="n"/>
      <c r="OUX94" s="406" t="n"/>
      <c r="OUY94" s="406" t="n"/>
      <c r="OUZ94" s="406" t="n"/>
      <c r="OVA94" s="406" t="n"/>
      <c r="OVB94" s="406" t="n"/>
      <c r="OVC94" s="406" t="n"/>
      <c r="OVD94" s="406" t="n"/>
      <c r="OVE94" s="406" t="n"/>
      <c r="OVF94" s="406" t="n"/>
      <c r="OVG94" s="406" t="n"/>
      <c r="OVH94" s="406" t="n"/>
      <c r="OVI94" s="406" t="n"/>
      <c r="OVJ94" s="406" t="n"/>
      <c r="OVK94" s="406" t="n"/>
      <c r="OVL94" s="406" t="n"/>
      <c r="OVM94" s="406" t="n"/>
      <c r="OVN94" s="406" t="n"/>
      <c r="OVO94" s="406" t="n"/>
      <c r="OVP94" s="406" t="n"/>
      <c r="OVQ94" s="406" t="n"/>
      <c r="OVR94" s="406" t="n"/>
      <c r="OVS94" s="406" t="n"/>
      <c r="OVT94" s="406" t="n"/>
      <c r="OVU94" s="406" t="n"/>
      <c r="OVV94" s="406" t="n"/>
      <c r="OVW94" s="406" t="n"/>
      <c r="OVX94" s="406" t="n"/>
      <c r="OVY94" s="406" t="n"/>
      <c r="OVZ94" s="406" t="n"/>
      <c r="OWA94" s="406" t="n"/>
      <c r="OWB94" s="406" t="n"/>
      <c r="OWC94" s="406" t="n"/>
      <c r="OWD94" s="406" t="n"/>
      <c r="OWE94" s="406" t="n"/>
      <c r="OWF94" s="406" t="n"/>
      <c r="OWG94" s="406" t="n"/>
      <c r="OWH94" s="406" t="n"/>
      <c r="OWI94" s="406" t="n"/>
      <c r="OWJ94" s="406" t="n"/>
      <c r="OWK94" s="406" t="n"/>
      <c r="OWL94" s="406" t="n"/>
      <c r="OWM94" s="406" t="n"/>
      <c r="OWN94" s="406" t="n"/>
      <c r="OWO94" s="406" t="n"/>
      <c r="OWP94" s="406" t="n"/>
      <c r="OWQ94" s="406" t="n"/>
      <c r="OWR94" s="406" t="n"/>
      <c r="OWS94" s="406" t="n"/>
      <c r="OWT94" s="406" t="n"/>
      <c r="OWU94" s="406" t="n"/>
      <c r="OWV94" s="406" t="n"/>
      <c r="OWW94" s="406" t="n"/>
      <c r="OWX94" s="406" t="n"/>
      <c r="OWY94" s="406" t="n"/>
      <c r="OWZ94" s="406" t="n"/>
      <c r="OXA94" s="406" t="n"/>
      <c r="OXB94" s="406" t="n"/>
      <c r="OXC94" s="406" t="n"/>
      <c r="OXD94" s="406" t="n"/>
      <c r="OXE94" s="406" t="n"/>
      <c r="OXF94" s="406" t="n"/>
      <c r="OXG94" s="406" t="n"/>
      <c r="OXH94" s="406" t="n"/>
      <c r="OXI94" s="406" t="n"/>
      <c r="OXJ94" s="406" t="n"/>
      <c r="OXK94" s="406" t="n"/>
      <c r="OXL94" s="406" t="n"/>
      <c r="OXM94" s="406" t="n"/>
      <c r="OXN94" s="406" t="n"/>
      <c r="OXO94" s="406" t="n"/>
      <c r="OXP94" s="406" t="n"/>
      <c r="OXQ94" s="406" t="n"/>
      <c r="OXR94" s="406" t="n"/>
      <c r="OXS94" s="406" t="n"/>
      <c r="OXT94" s="406" t="n"/>
      <c r="OXU94" s="406" t="n"/>
      <c r="OXV94" s="406" t="n"/>
      <c r="OXW94" s="406" t="n"/>
      <c r="OXX94" s="406" t="n"/>
      <c r="OXY94" s="406" t="n"/>
      <c r="OXZ94" s="406" t="n"/>
      <c r="OYA94" s="406" t="n"/>
      <c r="OYB94" s="406" t="n"/>
      <c r="OYC94" s="406" t="n"/>
      <c r="OYD94" s="406" t="n"/>
      <c r="OYE94" s="406" t="n"/>
      <c r="OYF94" s="406" t="n"/>
      <c r="OYG94" s="406" t="n"/>
      <c r="OYH94" s="406" t="n"/>
      <c r="OYI94" s="406" t="n"/>
      <c r="OYJ94" s="406" t="n"/>
      <c r="OYK94" s="406" t="n"/>
      <c r="OYL94" s="406" t="n"/>
      <c r="OYM94" s="406" t="n"/>
      <c r="OYN94" s="406" t="n"/>
      <c r="OYO94" s="406" t="n"/>
      <c r="OYP94" s="406" t="n"/>
      <c r="OYQ94" s="406" t="n"/>
      <c r="OYR94" s="406" t="n"/>
      <c r="OYS94" s="406" t="n"/>
      <c r="OYT94" s="406" t="n"/>
      <c r="OYU94" s="406" t="n"/>
      <c r="OYV94" s="406" t="n"/>
      <c r="OYW94" s="406" t="n"/>
      <c r="OYX94" s="406" t="n"/>
      <c r="OYY94" s="406" t="n"/>
      <c r="OYZ94" s="406" t="n"/>
      <c r="OZA94" s="406" t="n"/>
      <c r="OZB94" s="406" t="n"/>
      <c r="OZC94" s="406" t="n"/>
      <c r="OZD94" s="406" t="n"/>
      <c r="OZE94" s="406" t="n"/>
      <c r="OZF94" s="406" t="n"/>
      <c r="OZG94" s="406" t="n"/>
      <c r="OZH94" s="406" t="n"/>
      <c r="OZI94" s="406" t="n"/>
      <c r="OZJ94" s="406" t="n"/>
      <c r="OZK94" s="406" t="n"/>
      <c r="OZL94" s="406" t="n"/>
      <c r="OZM94" s="406" t="n"/>
      <c r="OZN94" s="406" t="n"/>
      <c r="OZO94" s="406" t="n"/>
      <c r="OZP94" s="406" t="n"/>
      <c r="OZQ94" s="406" t="n"/>
      <c r="OZR94" s="406" t="n"/>
      <c r="OZS94" s="406" t="n"/>
      <c r="OZT94" s="406" t="n"/>
      <c r="OZU94" s="406" t="n"/>
      <c r="OZV94" s="406" t="n"/>
      <c r="OZW94" s="406" t="n"/>
      <c r="OZX94" s="406" t="n"/>
      <c r="OZY94" s="406" t="n"/>
      <c r="OZZ94" s="406" t="n"/>
      <c r="PAA94" s="406" t="n"/>
      <c r="PAB94" s="406" t="n"/>
      <c r="PAC94" s="406" t="n"/>
      <c r="PAD94" s="406" t="n"/>
      <c r="PAE94" s="406" t="n"/>
      <c r="PAF94" s="406" t="n"/>
      <c r="PAG94" s="406" t="n"/>
      <c r="PAH94" s="406" t="n"/>
      <c r="PAI94" s="406" t="n"/>
      <c r="PAJ94" s="406" t="n"/>
      <c r="PAK94" s="406" t="n"/>
      <c r="PAL94" s="406" t="n"/>
      <c r="PAM94" s="406" t="n"/>
      <c r="PAN94" s="406" t="n"/>
      <c r="PAO94" s="406" t="n"/>
      <c r="PAP94" s="406" t="n"/>
      <c r="PAQ94" s="406" t="n"/>
      <c r="PAR94" s="406" t="n"/>
      <c r="PAS94" s="406" t="n"/>
      <c r="PAT94" s="406" t="n"/>
      <c r="PAU94" s="406" t="n"/>
      <c r="PAV94" s="406" t="n"/>
      <c r="PAW94" s="406" t="n"/>
      <c r="PAX94" s="406" t="n"/>
      <c r="PAY94" s="406" t="n"/>
      <c r="PAZ94" s="406" t="n"/>
      <c r="PBA94" s="406" t="n"/>
      <c r="PBB94" s="406" t="n"/>
      <c r="PBC94" s="406" t="n"/>
      <c r="PBD94" s="406" t="n"/>
      <c r="PBE94" s="406" t="n"/>
      <c r="PBF94" s="406" t="n"/>
      <c r="PBG94" s="406" t="n"/>
      <c r="PBH94" s="406" t="n"/>
      <c r="PBI94" s="406" t="n"/>
      <c r="PBJ94" s="406" t="n"/>
      <c r="PBK94" s="406" t="n"/>
      <c r="PBL94" s="406" t="n"/>
      <c r="PBM94" s="406" t="n"/>
      <c r="PBN94" s="406" t="n"/>
      <c r="PBO94" s="406" t="n"/>
      <c r="PBP94" s="406" t="n"/>
      <c r="PBQ94" s="406" t="n"/>
      <c r="PBR94" s="406" t="n"/>
      <c r="PBS94" s="406" t="n"/>
      <c r="PBT94" s="406" t="n"/>
      <c r="PBU94" s="406" t="n"/>
      <c r="PBV94" s="406" t="n"/>
      <c r="PBW94" s="406" t="n"/>
      <c r="PBX94" s="406" t="n"/>
      <c r="PBY94" s="406" t="n"/>
      <c r="PBZ94" s="406" t="n"/>
      <c r="PCA94" s="406" t="n"/>
      <c r="PCB94" s="406" t="n"/>
      <c r="PCC94" s="406" t="n"/>
      <c r="PCD94" s="406" t="n"/>
      <c r="PCE94" s="406" t="n"/>
      <c r="PCF94" s="406" t="n"/>
      <c r="PCG94" s="406" t="n"/>
      <c r="PCH94" s="406" t="n"/>
      <c r="PCI94" s="406" t="n"/>
      <c r="PCJ94" s="406" t="n"/>
      <c r="PCK94" s="406" t="n"/>
      <c r="PCL94" s="406" t="n"/>
      <c r="PCM94" s="406" t="n"/>
      <c r="PCN94" s="406" t="n"/>
      <c r="PCO94" s="406" t="n"/>
      <c r="PCP94" s="406" t="n"/>
      <c r="PCQ94" s="406" t="n"/>
      <c r="PCR94" s="406" t="n"/>
      <c r="PCS94" s="406" t="n"/>
      <c r="PCT94" s="406" t="n"/>
      <c r="PCU94" s="406" t="n"/>
      <c r="PCV94" s="406" t="n"/>
      <c r="PCW94" s="406" t="n"/>
      <c r="PCX94" s="406" t="n"/>
      <c r="PCY94" s="406" t="n"/>
      <c r="PCZ94" s="406" t="n"/>
      <c r="PDA94" s="406" t="n"/>
      <c r="PDB94" s="406" t="n"/>
      <c r="PDC94" s="406" t="n"/>
      <c r="PDD94" s="406" t="n"/>
      <c r="PDE94" s="406" t="n"/>
      <c r="PDF94" s="406" t="n"/>
      <c r="PDG94" s="406" t="n"/>
      <c r="PDH94" s="406" t="n"/>
      <c r="PDI94" s="406" t="n"/>
      <c r="PDJ94" s="406" t="n"/>
      <c r="PDK94" s="406" t="n"/>
      <c r="PDL94" s="406" t="n"/>
      <c r="PDM94" s="406" t="n"/>
      <c r="PDN94" s="406" t="n"/>
      <c r="PDO94" s="406" t="n"/>
      <c r="PDP94" s="406" t="n"/>
      <c r="PDQ94" s="406" t="n"/>
      <c r="PDR94" s="406" t="n"/>
      <c r="PDS94" s="406" t="n"/>
      <c r="PDT94" s="406" t="n"/>
      <c r="PDU94" s="406" t="n"/>
      <c r="PDV94" s="406" t="n"/>
      <c r="PDW94" s="406" t="n"/>
      <c r="PDX94" s="406" t="n"/>
      <c r="PDY94" s="406" t="n"/>
      <c r="PDZ94" s="406" t="n"/>
      <c r="PEA94" s="406" t="n"/>
      <c r="PEB94" s="406" t="n"/>
      <c r="PEC94" s="406" t="n"/>
      <c r="PED94" s="406" t="n"/>
      <c r="PEE94" s="406" t="n"/>
      <c r="PEF94" s="406" t="n"/>
      <c r="PEG94" s="406" t="n"/>
      <c r="PEH94" s="406" t="n"/>
      <c r="PEI94" s="406" t="n"/>
      <c r="PEJ94" s="406" t="n"/>
      <c r="PEK94" s="406" t="n"/>
      <c r="PEL94" s="406" t="n"/>
      <c r="PEM94" s="406" t="n"/>
      <c r="PEN94" s="406" t="n"/>
      <c r="PEO94" s="406" t="n"/>
      <c r="PEP94" s="406" t="n"/>
      <c r="PEQ94" s="406" t="n"/>
      <c r="PER94" s="406" t="n"/>
      <c r="PES94" s="406" t="n"/>
      <c r="PET94" s="406" t="n"/>
      <c r="PEU94" s="406" t="n"/>
      <c r="PEV94" s="406" t="n"/>
      <c r="PEW94" s="406" t="n"/>
      <c r="PEX94" s="406" t="n"/>
      <c r="PEY94" s="406" t="n"/>
      <c r="PEZ94" s="406" t="n"/>
      <c r="PFA94" s="406" t="n"/>
      <c r="PFB94" s="406" t="n"/>
      <c r="PFC94" s="406" t="n"/>
      <c r="PFD94" s="406" t="n"/>
      <c r="PFE94" s="406" t="n"/>
      <c r="PFF94" s="406" t="n"/>
      <c r="PFG94" s="406" t="n"/>
      <c r="PFH94" s="406" t="n"/>
      <c r="PFI94" s="406" t="n"/>
      <c r="PFJ94" s="406" t="n"/>
      <c r="PFK94" s="406" t="n"/>
      <c r="PFL94" s="406" t="n"/>
      <c r="PFM94" s="406" t="n"/>
      <c r="PFN94" s="406" t="n"/>
      <c r="PFO94" s="406" t="n"/>
      <c r="PFP94" s="406" t="n"/>
      <c r="PFQ94" s="406" t="n"/>
      <c r="PFR94" s="406" t="n"/>
      <c r="PFS94" s="406" t="n"/>
      <c r="PFT94" s="406" t="n"/>
      <c r="PFU94" s="406" t="n"/>
      <c r="PFV94" s="406" t="n"/>
      <c r="PFW94" s="406" t="n"/>
      <c r="PFX94" s="406" t="n"/>
      <c r="PFY94" s="406" t="n"/>
      <c r="PFZ94" s="406" t="n"/>
      <c r="PGA94" s="406" t="n"/>
      <c r="PGB94" s="406" t="n"/>
      <c r="PGC94" s="406" t="n"/>
      <c r="PGD94" s="406" t="n"/>
      <c r="PGE94" s="406" t="n"/>
      <c r="PGF94" s="406" t="n"/>
      <c r="PGG94" s="406" t="n"/>
      <c r="PGH94" s="406" t="n"/>
      <c r="PGI94" s="406" t="n"/>
      <c r="PGJ94" s="406" t="n"/>
      <c r="PGK94" s="406" t="n"/>
      <c r="PGL94" s="406" t="n"/>
      <c r="PGM94" s="406" t="n"/>
      <c r="PGN94" s="406" t="n"/>
      <c r="PGO94" s="406" t="n"/>
      <c r="PGP94" s="406" t="n"/>
      <c r="PGQ94" s="406" t="n"/>
      <c r="PGR94" s="406" t="n"/>
      <c r="PGS94" s="406" t="n"/>
      <c r="PGT94" s="406" t="n"/>
      <c r="PGU94" s="406" t="n"/>
      <c r="PGV94" s="406" t="n"/>
      <c r="PGW94" s="406" t="n"/>
      <c r="PGX94" s="406" t="n"/>
      <c r="PGY94" s="406" t="n"/>
      <c r="PGZ94" s="406" t="n"/>
      <c r="PHA94" s="406" t="n"/>
      <c r="PHB94" s="406" t="n"/>
      <c r="PHC94" s="406" t="n"/>
      <c r="PHD94" s="406" t="n"/>
      <c r="PHE94" s="406" t="n"/>
      <c r="PHF94" s="406" t="n"/>
      <c r="PHG94" s="406" t="n"/>
      <c r="PHH94" s="406" t="n"/>
      <c r="PHI94" s="406" t="n"/>
      <c r="PHJ94" s="406" t="n"/>
      <c r="PHK94" s="406" t="n"/>
      <c r="PHL94" s="406" t="n"/>
      <c r="PHM94" s="406" t="n"/>
      <c r="PHN94" s="406" t="n"/>
      <c r="PHO94" s="406" t="n"/>
      <c r="PHP94" s="406" t="n"/>
      <c r="PHQ94" s="406" t="n"/>
      <c r="PHR94" s="406" t="n"/>
      <c r="PHS94" s="406" t="n"/>
      <c r="PHT94" s="406" t="n"/>
      <c r="PHU94" s="406" t="n"/>
      <c r="PHV94" s="406" t="n"/>
      <c r="PHW94" s="406" t="n"/>
      <c r="PHX94" s="406" t="n"/>
      <c r="PHY94" s="406" t="n"/>
      <c r="PHZ94" s="406" t="n"/>
      <c r="PIA94" s="406" t="n"/>
      <c r="PIB94" s="406" t="n"/>
      <c r="PIC94" s="406" t="n"/>
      <c r="PID94" s="406" t="n"/>
      <c r="PIE94" s="406" t="n"/>
      <c r="PIF94" s="406" t="n"/>
      <c r="PIG94" s="406" t="n"/>
      <c r="PIH94" s="406" t="n"/>
      <c r="PII94" s="406" t="n"/>
      <c r="PIJ94" s="406" t="n"/>
      <c r="PIK94" s="406" t="n"/>
      <c r="PIL94" s="406" t="n"/>
      <c r="PIM94" s="406" t="n"/>
      <c r="PIN94" s="406" t="n"/>
      <c r="PIO94" s="406" t="n"/>
      <c r="PIP94" s="406" t="n"/>
      <c r="PIQ94" s="406" t="n"/>
      <c r="PIR94" s="406" t="n"/>
      <c r="PIS94" s="406" t="n"/>
      <c r="PIT94" s="406" t="n"/>
      <c r="PIU94" s="406" t="n"/>
      <c r="PIV94" s="406" t="n"/>
      <c r="PIW94" s="406" t="n"/>
      <c r="PIX94" s="406" t="n"/>
      <c r="PIY94" s="406" t="n"/>
      <c r="PIZ94" s="406" t="n"/>
      <c r="PJA94" s="406" t="n"/>
      <c r="PJB94" s="406" t="n"/>
      <c r="PJC94" s="406" t="n"/>
      <c r="PJD94" s="406" t="n"/>
      <c r="PJE94" s="406" t="n"/>
      <c r="PJF94" s="406" t="n"/>
      <c r="PJG94" s="406" t="n"/>
      <c r="PJH94" s="406" t="n"/>
      <c r="PJI94" s="406" t="n"/>
      <c r="PJJ94" s="406" t="n"/>
      <c r="PJK94" s="406" t="n"/>
      <c r="PJL94" s="406" t="n"/>
      <c r="PJM94" s="406" t="n"/>
      <c r="PJN94" s="406" t="n"/>
      <c r="PJO94" s="406" t="n"/>
      <c r="PJP94" s="406" t="n"/>
      <c r="PJQ94" s="406" t="n"/>
      <c r="PJR94" s="406" t="n"/>
      <c r="PJS94" s="406" t="n"/>
      <c r="PJT94" s="406" t="n"/>
      <c r="PJU94" s="406" t="n"/>
      <c r="PJV94" s="406" t="n"/>
      <c r="PJW94" s="406" t="n"/>
      <c r="PJX94" s="406" t="n"/>
      <c r="PJY94" s="406" t="n"/>
      <c r="PJZ94" s="406" t="n"/>
      <c r="PKA94" s="406" t="n"/>
      <c r="PKB94" s="406" t="n"/>
      <c r="PKC94" s="406" t="n"/>
      <c r="PKD94" s="406" t="n"/>
      <c r="PKE94" s="406" t="n"/>
      <c r="PKF94" s="406" t="n"/>
      <c r="PKG94" s="406" t="n"/>
      <c r="PKH94" s="406" t="n"/>
      <c r="PKI94" s="406" t="n"/>
      <c r="PKJ94" s="406" t="n"/>
      <c r="PKK94" s="406" t="n"/>
      <c r="PKL94" s="406" t="n"/>
      <c r="PKM94" s="406" t="n"/>
      <c r="PKN94" s="406" t="n"/>
      <c r="PKO94" s="406" t="n"/>
      <c r="PKP94" s="406" t="n"/>
      <c r="PKQ94" s="406" t="n"/>
      <c r="PKR94" s="406" t="n"/>
      <c r="PKS94" s="406" t="n"/>
      <c r="PKT94" s="406" t="n"/>
      <c r="PKU94" s="406" t="n"/>
      <c r="PKV94" s="406" t="n"/>
      <c r="PKW94" s="406" t="n"/>
      <c r="PKX94" s="406" t="n"/>
      <c r="PKY94" s="406" t="n"/>
      <c r="PKZ94" s="406" t="n"/>
      <c r="PLA94" s="406" t="n"/>
      <c r="PLB94" s="406" t="n"/>
      <c r="PLC94" s="406" t="n"/>
      <c r="PLD94" s="406" t="n"/>
      <c r="PLE94" s="406" t="n"/>
      <c r="PLF94" s="406" t="n"/>
      <c r="PLG94" s="406" t="n"/>
      <c r="PLH94" s="406" t="n"/>
      <c r="PLI94" s="406" t="n"/>
      <c r="PLJ94" s="406" t="n"/>
      <c r="PLK94" s="406" t="n"/>
      <c r="PLL94" s="406" t="n"/>
      <c r="PLM94" s="406" t="n"/>
      <c r="PLN94" s="406" t="n"/>
      <c r="PLO94" s="406" t="n"/>
      <c r="PLP94" s="406" t="n"/>
      <c r="PLQ94" s="406" t="n"/>
      <c r="PLR94" s="406" t="n"/>
      <c r="PLS94" s="406" t="n"/>
      <c r="PLT94" s="406" t="n"/>
      <c r="PLU94" s="406" t="n"/>
      <c r="PLV94" s="406" t="n"/>
      <c r="PLW94" s="406" t="n"/>
      <c r="PLX94" s="406" t="n"/>
      <c r="PLY94" s="406" t="n"/>
      <c r="PLZ94" s="406" t="n"/>
      <c r="PMA94" s="406" t="n"/>
      <c r="PMB94" s="406" t="n"/>
      <c r="PMC94" s="406" t="n"/>
      <c r="PMD94" s="406" t="n"/>
      <c r="PME94" s="406" t="n"/>
      <c r="PMF94" s="406" t="n"/>
      <c r="PMG94" s="406" t="n"/>
      <c r="PMH94" s="406" t="n"/>
      <c r="PMI94" s="406" t="n"/>
      <c r="PMJ94" s="406" t="n"/>
      <c r="PMK94" s="406" t="n"/>
      <c r="PML94" s="406" t="n"/>
      <c r="PMM94" s="406" t="n"/>
      <c r="PMN94" s="406" t="n"/>
      <c r="PMO94" s="406" t="n"/>
      <c r="PMP94" s="406" t="n"/>
      <c r="PMQ94" s="406" t="n"/>
      <c r="PMR94" s="406" t="n"/>
      <c r="PMS94" s="406" t="n"/>
      <c r="PMT94" s="406" t="n"/>
      <c r="PMU94" s="406" t="n"/>
      <c r="PMV94" s="406" t="n"/>
      <c r="PMW94" s="406" t="n"/>
      <c r="PMX94" s="406" t="n"/>
      <c r="PMY94" s="406" t="n"/>
      <c r="PMZ94" s="406" t="n"/>
      <c r="PNA94" s="406" t="n"/>
      <c r="PNB94" s="406" t="n"/>
      <c r="PNC94" s="406" t="n"/>
      <c r="PND94" s="406" t="n"/>
      <c r="PNE94" s="406" t="n"/>
      <c r="PNF94" s="406" t="n"/>
      <c r="PNG94" s="406" t="n"/>
      <c r="PNH94" s="406" t="n"/>
      <c r="PNI94" s="406" t="n"/>
      <c r="PNJ94" s="406" t="n"/>
      <c r="PNK94" s="406" t="n"/>
      <c r="PNL94" s="406" t="n"/>
      <c r="PNM94" s="406" t="n"/>
      <c r="PNN94" s="406" t="n"/>
      <c r="PNO94" s="406" t="n"/>
      <c r="PNP94" s="406" t="n"/>
      <c r="PNQ94" s="406" t="n"/>
      <c r="PNR94" s="406" t="n"/>
      <c r="PNS94" s="406" t="n"/>
      <c r="PNT94" s="406" t="n"/>
      <c r="PNU94" s="406" t="n"/>
      <c r="PNV94" s="406" t="n"/>
      <c r="PNW94" s="406" t="n"/>
      <c r="PNX94" s="406" t="n"/>
      <c r="PNY94" s="406" t="n"/>
      <c r="PNZ94" s="406" t="n"/>
      <c r="POA94" s="406" t="n"/>
      <c r="POB94" s="406" t="n"/>
      <c r="POC94" s="406" t="n"/>
      <c r="POD94" s="406" t="n"/>
      <c r="POE94" s="406" t="n"/>
      <c r="POF94" s="406" t="n"/>
      <c r="POG94" s="406" t="n"/>
      <c r="POH94" s="406" t="n"/>
      <c r="POI94" s="406" t="n"/>
      <c r="POJ94" s="406" t="n"/>
      <c r="POK94" s="406" t="n"/>
      <c r="POL94" s="406" t="n"/>
      <c r="POM94" s="406" t="n"/>
      <c r="PON94" s="406" t="n"/>
      <c r="POO94" s="406" t="n"/>
      <c r="POP94" s="406" t="n"/>
      <c r="POQ94" s="406" t="n"/>
      <c r="POR94" s="406" t="n"/>
      <c r="POS94" s="406" t="n"/>
      <c r="POT94" s="406" t="n"/>
      <c r="POU94" s="406" t="n"/>
      <c r="POV94" s="406" t="n"/>
      <c r="POW94" s="406" t="n"/>
      <c r="POX94" s="406" t="n"/>
      <c r="POY94" s="406" t="n"/>
      <c r="POZ94" s="406" t="n"/>
      <c r="PPA94" s="406" t="n"/>
      <c r="PPB94" s="406" t="n"/>
      <c r="PPC94" s="406" t="n"/>
      <c r="PPD94" s="406" t="n"/>
      <c r="PPE94" s="406" t="n"/>
      <c r="PPF94" s="406" t="n"/>
      <c r="PPG94" s="406" t="n"/>
      <c r="PPH94" s="406" t="n"/>
      <c r="PPI94" s="406" t="n"/>
      <c r="PPJ94" s="406" t="n"/>
      <c r="PPK94" s="406" t="n"/>
      <c r="PPL94" s="406" t="n"/>
      <c r="PPM94" s="406" t="n"/>
      <c r="PPN94" s="406" t="n"/>
      <c r="PPO94" s="406" t="n"/>
      <c r="PPP94" s="406" t="n"/>
      <c r="PPQ94" s="406" t="n"/>
      <c r="PPR94" s="406" t="n"/>
      <c r="PPS94" s="406" t="n"/>
      <c r="PPT94" s="406" t="n"/>
      <c r="PPU94" s="406" t="n"/>
      <c r="PPV94" s="406" t="n"/>
      <c r="PPW94" s="406" t="n"/>
      <c r="PPX94" s="406" t="n"/>
      <c r="PPY94" s="406" t="n"/>
      <c r="PPZ94" s="406" t="n"/>
      <c r="PQA94" s="406" t="n"/>
      <c r="PQB94" s="406" t="n"/>
      <c r="PQC94" s="406" t="n"/>
      <c r="PQD94" s="406" t="n"/>
      <c r="PQE94" s="406" t="n"/>
      <c r="PQF94" s="406" t="n"/>
      <c r="PQG94" s="406" t="n"/>
      <c r="PQH94" s="406" t="n"/>
      <c r="PQI94" s="406" t="n"/>
      <c r="PQJ94" s="406" t="n"/>
      <c r="PQK94" s="406" t="n"/>
      <c r="PQL94" s="406" t="n"/>
      <c r="PQM94" s="406" t="n"/>
      <c r="PQN94" s="406" t="n"/>
      <c r="PQO94" s="406" t="n"/>
      <c r="PQP94" s="406" t="n"/>
      <c r="PQQ94" s="406" t="n"/>
      <c r="PQR94" s="406" t="n"/>
      <c r="PQS94" s="406" t="n"/>
      <c r="PQT94" s="406" t="n"/>
      <c r="PQU94" s="406" t="n"/>
      <c r="PQV94" s="406" t="n"/>
      <c r="PQW94" s="406" t="n"/>
      <c r="PQX94" s="406" t="n"/>
      <c r="PQY94" s="406" t="n"/>
      <c r="PQZ94" s="406" t="n"/>
      <c r="PRA94" s="406" t="n"/>
      <c r="PRB94" s="406" t="n"/>
      <c r="PRC94" s="406" t="n"/>
      <c r="PRD94" s="406" t="n"/>
      <c r="PRE94" s="406" t="n"/>
      <c r="PRF94" s="406" t="n"/>
      <c r="PRG94" s="406" t="n"/>
      <c r="PRH94" s="406" t="n"/>
      <c r="PRI94" s="406" t="n"/>
      <c r="PRJ94" s="406" t="n"/>
      <c r="PRK94" s="406" t="n"/>
      <c r="PRL94" s="406" t="n"/>
      <c r="PRM94" s="406" t="n"/>
      <c r="PRN94" s="406" t="n"/>
      <c r="PRO94" s="406" t="n"/>
      <c r="PRP94" s="406" t="n"/>
      <c r="PRQ94" s="406" t="n"/>
      <c r="PRR94" s="406" t="n"/>
      <c r="PRS94" s="406" t="n"/>
      <c r="PRT94" s="406" t="n"/>
      <c r="PRU94" s="406" t="n"/>
      <c r="PRV94" s="406" t="n"/>
      <c r="PRW94" s="406" t="n"/>
      <c r="PRX94" s="406" t="n"/>
      <c r="PRY94" s="406" t="n"/>
      <c r="PRZ94" s="406" t="n"/>
      <c r="PSA94" s="406" t="n"/>
      <c r="PSB94" s="406" t="n"/>
      <c r="PSC94" s="406" t="n"/>
      <c r="PSD94" s="406" t="n"/>
      <c r="PSE94" s="406" t="n"/>
      <c r="PSF94" s="406" t="n"/>
      <c r="PSG94" s="406" t="n"/>
      <c r="PSH94" s="406" t="n"/>
      <c r="PSI94" s="406" t="n"/>
      <c r="PSJ94" s="406" t="n"/>
      <c r="PSK94" s="406" t="n"/>
      <c r="PSL94" s="406" t="n"/>
      <c r="PSM94" s="406" t="n"/>
      <c r="PSN94" s="406" t="n"/>
      <c r="PSO94" s="406" t="n"/>
      <c r="PSP94" s="406" t="n"/>
      <c r="PSQ94" s="406" t="n"/>
      <c r="PSR94" s="406" t="n"/>
      <c r="PSS94" s="406" t="n"/>
      <c r="PST94" s="406" t="n"/>
      <c r="PSU94" s="406" t="n"/>
      <c r="PSV94" s="406" t="n"/>
      <c r="PSW94" s="406" t="n"/>
      <c r="PSX94" s="406" t="n"/>
      <c r="PSY94" s="406" t="n"/>
      <c r="PSZ94" s="406" t="n"/>
      <c r="PTA94" s="406" t="n"/>
      <c r="PTB94" s="406" t="n"/>
      <c r="PTC94" s="406" t="n"/>
      <c r="PTD94" s="406" t="n"/>
      <c r="PTE94" s="406" t="n"/>
      <c r="PTF94" s="406" t="n"/>
      <c r="PTG94" s="406" t="n"/>
      <c r="PTH94" s="406" t="n"/>
      <c r="PTI94" s="406" t="n"/>
      <c r="PTJ94" s="406" t="n"/>
      <c r="PTK94" s="406" t="n"/>
      <c r="PTL94" s="406" t="n"/>
      <c r="PTM94" s="406" t="n"/>
      <c r="PTN94" s="406" t="n"/>
      <c r="PTO94" s="406" t="n"/>
      <c r="PTP94" s="406" t="n"/>
      <c r="PTQ94" s="406" t="n"/>
      <c r="PTR94" s="406" t="n"/>
      <c r="PTS94" s="406" t="n"/>
      <c r="PTT94" s="406" t="n"/>
      <c r="PTU94" s="406" t="n"/>
      <c r="PTV94" s="406" t="n"/>
      <c r="PTW94" s="406" t="n"/>
      <c r="PTX94" s="406" t="n"/>
      <c r="PTY94" s="406" t="n"/>
      <c r="PTZ94" s="406" t="n"/>
      <c r="PUA94" s="406" t="n"/>
      <c r="PUB94" s="406" t="n"/>
      <c r="PUC94" s="406" t="n"/>
      <c r="PUD94" s="406" t="n"/>
      <c r="PUE94" s="406" t="n"/>
      <c r="PUF94" s="406" t="n"/>
      <c r="PUG94" s="406" t="n"/>
      <c r="PUH94" s="406" t="n"/>
      <c r="PUI94" s="406" t="n"/>
      <c r="PUJ94" s="406" t="n"/>
      <c r="PUK94" s="406" t="n"/>
      <c r="PUL94" s="406" t="n"/>
      <c r="PUM94" s="406" t="n"/>
      <c r="PUN94" s="406" t="n"/>
      <c r="PUO94" s="406" t="n"/>
      <c r="PUP94" s="406" t="n"/>
      <c r="PUQ94" s="406" t="n"/>
      <c r="PUR94" s="406" t="n"/>
      <c r="PUS94" s="406" t="n"/>
      <c r="PUT94" s="406" t="n"/>
      <c r="PUU94" s="406" t="n"/>
      <c r="PUV94" s="406" t="n"/>
      <c r="PUW94" s="406" t="n"/>
      <c r="PUX94" s="406" t="n"/>
      <c r="PUY94" s="406" t="n"/>
      <c r="PUZ94" s="406" t="n"/>
      <c r="PVA94" s="406" t="n"/>
      <c r="PVB94" s="406" t="n"/>
      <c r="PVC94" s="406" t="n"/>
      <c r="PVD94" s="406" t="n"/>
      <c r="PVE94" s="406" t="n"/>
      <c r="PVF94" s="406" t="n"/>
      <c r="PVG94" s="406" t="n"/>
      <c r="PVH94" s="406" t="n"/>
      <c r="PVI94" s="406" t="n"/>
      <c r="PVJ94" s="406" t="n"/>
      <c r="PVK94" s="406" t="n"/>
      <c r="PVL94" s="406" t="n"/>
      <c r="PVM94" s="406" t="n"/>
      <c r="PVN94" s="406" t="n"/>
      <c r="PVO94" s="406" t="n"/>
      <c r="PVP94" s="406" t="n"/>
      <c r="PVQ94" s="406" t="n"/>
      <c r="PVR94" s="406" t="n"/>
      <c r="PVS94" s="406" t="n"/>
      <c r="PVT94" s="406" t="n"/>
      <c r="PVU94" s="406" t="n"/>
      <c r="PVV94" s="406" t="n"/>
      <c r="PVW94" s="406" t="n"/>
      <c r="PVX94" s="406" t="n"/>
      <c r="PVY94" s="406" t="n"/>
      <c r="PVZ94" s="406" t="n"/>
      <c r="PWA94" s="406" t="n"/>
      <c r="PWB94" s="406" t="n"/>
      <c r="PWC94" s="406" t="n"/>
      <c r="PWD94" s="406" t="n"/>
      <c r="PWE94" s="406" t="n"/>
      <c r="PWF94" s="406" t="n"/>
      <c r="PWG94" s="406" t="n"/>
      <c r="PWH94" s="406" t="n"/>
      <c r="PWI94" s="406" t="n"/>
      <c r="PWJ94" s="406" t="n"/>
      <c r="PWK94" s="406" t="n"/>
      <c r="PWL94" s="406" t="n"/>
      <c r="PWM94" s="406" t="n"/>
      <c r="PWN94" s="406" t="n"/>
      <c r="PWO94" s="406" t="n"/>
      <c r="PWP94" s="406" t="n"/>
      <c r="PWQ94" s="406" t="n"/>
      <c r="PWR94" s="406" t="n"/>
      <c r="PWS94" s="406" t="n"/>
      <c r="PWT94" s="406" t="n"/>
      <c r="PWU94" s="406" t="n"/>
      <c r="PWV94" s="406" t="n"/>
      <c r="PWW94" s="406" t="n"/>
      <c r="PWX94" s="406" t="n"/>
      <c r="PWY94" s="406" t="n"/>
      <c r="PWZ94" s="406" t="n"/>
      <c r="PXA94" s="406" t="n"/>
      <c r="PXB94" s="406" t="n"/>
      <c r="PXC94" s="406" t="n"/>
      <c r="PXD94" s="406" t="n"/>
      <c r="PXE94" s="406" t="n"/>
      <c r="PXF94" s="406" t="n"/>
      <c r="PXG94" s="406" t="n"/>
      <c r="PXH94" s="406" t="n"/>
      <c r="PXI94" s="406" t="n"/>
      <c r="PXJ94" s="406" t="n"/>
      <c r="PXK94" s="406" t="n"/>
      <c r="PXL94" s="406" t="n"/>
      <c r="PXM94" s="406" t="n"/>
      <c r="PXN94" s="406" t="n"/>
      <c r="PXO94" s="406" t="n"/>
      <c r="PXP94" s="406" t="n"/>
      <c r="PXQ94" s="406" t="n"/>
      <c r="PXR94" s="406" t="n"/>
      <c r="PXS94" s="406" t="n"/>
      <c r="PXT94" s="406" t="n"/>
      <c r="PXU94" s="406" t="n"/>
      <c r="PXV94" s="406" t="n"/>
      <c r="PXW94" s="406" t="n"/>
      <c r="PXX94" s="406" t="n"/>
      <c r="PXY94" s="406" t="n"/>
      <c r="PXZ94" s="406" t="n"/>
      <c r="PYA94" s="406" t="n"/>
      <c r="PYB94" s="406" t="n"/>
      <c r="PYC94" s="406" t="n"/>
      <c r="PYD94" s="406" t="n"/>
      <c r="PYE94" s="406" t="n"/>
      <c r="PYF94" s="406" t="n"/>
      <c r="PYG94" s="406" t="n"/>
      <c r="PYH94" s="406" t="n"/>
      <c r="PYI94" s="406" t="n"/>
      <c r="PYJ94" s="406" t="n"/>
      <c r="PYK94" s="406" t="n"/>
      <c r="PYL94" s="406" t="n"/>
      <c r="PYM94" s="406" t="n"/>
      <c r="PYN94" s="406" t="n"/>
      <c r="PYO94" s="406" t="n"/>
      <c r="PYP94" s="406" t="n"/>
      <c r="PYQ94" s="406" t="n"/>
      <c r="PYR94" s="406" t="n"/>
      <c r="PYS94" s="406" t="n"/>
      <c r="PYT94" s="406" t="n"/>
      <c r="PYU94" s="406" t="n"/>
      <c r="PYV94" s="406" t="n"/>
      <c r="PYW94" s="406" t="n"/>
      <c r="PYX94" s="406" t="n"/>
      <c r="PYY94" s="406" t="n"/>
      <c r="PYZ94" s="406" t="n"/>
      <c r="PZA94" s="406" t="n"/>
      <c r="PZB94" s="406" t="n"/>
      <c r="PZC94" s="406" t="n"/>
      <c r="PZD94" s="406" t="n"/>
      <c r="PZE94" s="406" t="n"/>
      <c r="PZF94" s="406" t="n"/>
      <c r="PZG94" s="406" t="n"/>
      <c r="PZH94" s="406" t="n"/>
      <c r="PZI94" s="406" t="n"/>
      <c r="PZJ94" s="406" t="n"/>
      <c r="PZK94" s="406" t="n"/>
      <c r="PZL94" s="406" t="n"/>
      <c r="PZM94" s="406" t="n"/>
      <c r="PZN94" s="406" t="n"/>
      <c r="PZO94" s="406" t="n"/>
      <c r="PZP94" s="406" t="n"/>
      <c r="PZQ94" s="406" t="n"/>
      <c r="PZR94" s="406" t="n"/>
      <c r="PZS94" s="406" t="n"/>
      <c r="PZT94" s="406" t="n"/>
      <c r="PZU94" s="406" t="n"/>
      <c r="PZV94" s="406" t="n"/>
      <c r="PZW94" s="406" t="n"/>
      <c r="PZX94" s="406" t="n"/>
      <c r="PZY94" s="406" t="n"/>
      <c r="PZZ94" s="406" t="n"/>
      <c r="QAA94" s="406" t="n"/>
      <c r="QAB94" s="406" t="n"/>
      <c r="QAC94" s="406" t="n"/>
      <c r="QAD94" s="406" t="n"/>
      <c r="QAE94" s="406" t="n"/>
      <c r="QAF94" s="406" t="n"/>
      <c r="QAG94" s="406" t="n"/>
      <c r="QAH94" s="406" t="n"/>
      <c r="QAI94" s="406" t="n"/>
      <c r="QAJ94" s="406" t="n"/>
      <c r="QAK94" s="406" t="n"/>
      <c r="QAL94" s="406" t="n"/>
      <c r="QAM94" s="406" t="n"/>
      <c r="QAN94" s="406" t="n"/>
      <c r="QAO94" s="406" t="n"/>
      <c r="QAP94" s="406" t="n"/>
      <c r="QAQ94" s="406" t="n"/>
      <c r="QAR94" s="406" t="n"/>
      <c r="QAS94" s="406" t="n"/>
      <c r="QAT94" s="406" t="n"/>
      <c r="QAU94" s="406" t="n"/>
      <c r="QAV94" s="406" t="n"/>
      <c r="QAW94" s="406" t="n"/>
      <c r="QAX94" s="406" t="n"/>
      <c r="QAY94" s="406" t="n"/>
      <c r="QAZ94" s="406" t="n"/>
      <c r="QBA94" s="406" t="n"/>
      <c r="QBB94" s="406" t="n"/>
      <c r="QBC94" s="406" t="n"/>
      <c r="QBD94" s="406" t="n"/>
      <c r="QBE94" s="406" t="n"/>
      <c r="QBF94" s="406" t="n"/>
      <c r="QBG94" s="406" t="n"/>
      <c r="QBH94" s="406" t="n"/>
      <c r="QBI94" s="406" t="n"/>
      <c r="QBJ94" s="406" t="n"/>
      <c r="QBK94" s="406" t="n"/>
      <c r="QBL94" s="406" t="n"/>
      <c r="QBM94" s="406" t="n"/>
      <c r="QBN94" s="406" t="n"/>
      <c r="QBO94" s="406" t="n"/>
      <c r="QBP94" s="406" t="n"/>
      <c r="QBQ94" s="406" t="n"/>
      <c r="QBR94" s="406" t="n"/>
      <c r="QBS94" s="406" t="n"/>
      <c r="QBT94" s="406" t="n"/>
      <c r="QBU94" s="406" t="n"/>
      <c r="QBV94" s="406" t="n"/>
      <c r="QBW94" s="406" t="n"/>
      <c r="QBX94" s="406" t="n"/>
      <c r="QBY94" s="406" t="n"/>
      <c r="QBZ94" s="406" t="n"/>
      <c r="QCA94" s="406" t="n"/>
      <c r="QCB94" s="406" t="n"/>
      <c r="QCC94" s="406" t="n"/>
      <c r="QCD94" s="406" t="n"/>
      <c r="QCE94" s="406" t="n"/>
      <c r="QCF94" s="406" t="n"/>
      <c r="QCG94" s="406" t="n"/>
      <c r="QCH94" s="406" t="n"/>
      <c r="QCI94" s="406" t="n"/>
      <c r="QCJ94" s="406" t="n"/>
      <c r="QCK94" s="406" t="n"/>
      <c r="QCL94" s="406" t="n"/>
      <c r="QCM94" s="406" t="n"/>
      <c r="QCN94" s="406" t="n"/>
      <c r="QCO94" s="406" t="n"/>
      <c r="QCP94" s="406" t="n"/>
      <c r="QCQ94" s="406" t="n"/>
      <c r="QCR94" s="406" t="n"/>
      <c r="QCS94" s="406" t="n"/>
      <c r="QCT94" s="406" t="n"/>
      <c r="QCU94" s="406" t="n"/>
      <c r="QCV94" s="406" t="n"/>
      <c r="QCW94" s="406" t="n"/>
      <c r="QCX94" s="406" t="n"/>
      <c r="QCY94" s="406" t="n"/>
      <c r="QCZ94" s="406" t="n"/>
      <c r="QDA94" s="406" t="n"/>
      <c r="QDB94" s="406" t="n"/>
      <c r="QDC94" s="406" t="n"/>
      <c r="QDD94" s="406" t="n"/>
      <c r="QDE94" s="406" t="n"/>
      <c r="QDF94" s="406" t="n"/>
      <c r="QDG94" s="406" t="n"/>
      <c r="QDH94" s="406" t="n"/>
      <c r="QDI94" s="406" t="n"/>
      <c r="QDJ94" s="406" t="n"/>
      <c r="QDK94" s="406" t="n"/>
      <c r="QDL94" s="406" t="n"/>
      <c r="QDM94" s="406" t="n"/>
      <c r="QDN94" s="406" t="n"/>
      <c r="QDO94" s="406" t="n"/>
      <c r="QDP94" s="406" t="n"/>
      <c r="QDQ94" s="406" t="n"/>
      <c r="QDR94" s="406" t="n"/>
      <c r="QDS94" s="406" t="n"/>
      <c r="QDT94" s="406" t="n"/>
      <c r="QDU94" s="406" t="n"/>
      <c r="QDV94" s="406" t="n"/>
      <c r="QDW94" s="406" t="n"/>
      <c r="QDX94" s="406" t="n"/>
      <c r="QDY94" s="406" t="n"/>
      <c r="QDZ94" s="406" t="n"/>
      <c r="QEA94" s="406" t="n"/>
      <c r="QEB94" s="406" t="n"/>
      <c r="QEC94" s="406" t="n"/>
      <c r="QED94" s="406" t="n"/>
      <c r="QEE94" s="406" t="n"/>
      <c r="QEF94" s="406" t="n"/>
      <c r="QEG94" s="406" t="n"/>
      <c r="QEH94" s="406" t="n"/>
      <c r="QEI94" s="406" t="n"/>
      <c r="QEJ94" s="406" t="n"/>
      <c r="QEK94" s="406" t="n"/>
      <c r="QEL94" s="406" t="n"/>
      <c r="QEM94" s="406" t="n"/>
      <c r="QEN94" s="406" t="n"/>
      <c r="QEO94" s="406" t="n"/>
      <c r="QEP94" s="406" t="n"/>
      <c r="QEQ94" s="406" t="n"/>
      <c r="QER94" s="406" t="n"/>
      <c r="QES94" s="406" t="n"/>
      <c r="QET94" s="406" t="n"/>
      <c r="QEU94" s="406" t="n"/>
      <c r="QEV94" s="406" t="n"/>
      <c r="QEW94" s="406" t="n"/>
      <c r="QEX94" s="406" t="n"/>
      <c r="QEY94" s="406" t="n"/>
      <c r="QEZ94" s="406" t="n"/>
      <c r="QFA94" s="406" t="n"/>
      <c r="QFB94" s="406" t="n"/>
      <c r="QFC94" s="406" t="n"/>
      <c r="QFD94" s="406" t="n"/>
      <c r="QFE94" s="406" t="n"/>
      <c r="QFF94" s="406" t="n"/>
      <c r="QFG94" s="406" t="n"/>
      <c r="QFH94" s="406" t="n"/>
      <c r="QFI94" s="406" t="n"/>
      <c r="QFJ94" s="406" t="n"/>
      <c r="QFK94" s="406" t="n"/>
      <c r="QFL94" s="406" t="n"/>
      <c r="QFM94" s="406" t="n"/>
      <c r="QFN94" s="406" t="n"/>
      <c r="QFO94" s="406" t="n"/>
      <c r="QFP94" s="406" t="n"/>
      <c r="QFQ94" s="406" t="n"/>
      <c r="QFR94" s="406" t="n"/>
      <c r="QFS94" s="406" t="n"/>
      <c r="QFT94" s="406" t="n"/>
      <c r="QFU94" s="406" t="n"/>
      <c r="QFV94" s="406" t="n"/>
      <c r="QFW94" s="406" t="n"/>
      <c r="QFX94" s="406" t="n"/>
      <c r="QFY94" s="406" t="n"/>
      <c r="QFZ94" s="406" t="n"/>
      <c r="QGA94" s="406" t="n"/>
      <c r="QGB94" s="406" t="n"/>
      <c r="QGC94" s="406" t="n"/>
      <c r="QGD94" s="406" t="n"/>
      <c r="QGE94" s="406" t="n"/>
      <c r="QGF94" s="406" t="n"/>
      <c r="QGG94" s="406" t="n"/>
      <c r="QGH94" s="406" t="n"/>
      <c r="QGI94" s="406" t="n"/>
      <c r="QGJ94" s="406" t="n"/>
      <c r="QGK94" s="406" t="n"/>
      <c r="QGL94" s="406" t="n"/>
      <c r="QGM94" s="406" t="n"/>
      <c r="QGN94" s="406" t="n"/>
      <c r="QGO94" s="406" t="n"/>
      <c r="QGP94" s="406" t="n"/>
      <c r="QGQ94" s="406" t="n"/>
      <c r="QGR94" s="406" t="n"/>
      <c r="QGS94" s="406" t="n"/>
      <c r="QGT94" s="406" t="n"/>
      <c r="QGU94" s="406" t="n"/>
      <c r="QGV94" s="406" t="n"/>
      <c r="QGW94" s="406" t="n"/>
      <c r="QGX94" s="406" t="n"/>
      <c r="QGY94" s="406" t="n"/>
      <c r="QGZ94" s="406" t="n"/>
      <c r="QHA94" s="406" t="n"/>
      <c r="QHB94" s="406" t="n"/>
      <c r="QHC94" s="406" t="n"/>
      <c r="QHD94" s="406" t="n"/>
      <c r="QHE94" s="406" t="n"/>
      <c r="QHF94" s="406" t="n"/>
      <c r="QHG94" s="406" t="n"/>
      <c r="QHH94" s="406" t="n"/>
      <c r="QHI94" s="406" t="n"/>
      <c r="QHJ94" s="406" t="n"/>
      <c r="QHK94" s="406" t="n"/>
      <c r="QHL94" s="406" t="n"/>
      <c r="QHM94" s="406" t="n"/>
      <c r="QHN94" s="406" t="n"/>
      <c r="QHO94" s="406" t="n"/>
      <c r="QHP94" s="406" t="n"/>
      <c r="QHQ94" s="406" t="n"/>
      <c r="QHR94" s="406" t="n"/>
      <c r="QHS94" s="406" t="n"/>
      <c r="QHT94" s="406" t="n"/>
      <c r="QHU94" s="406" t="n"/>
      <c r="QHV94" s="406" t="n"/>
      <c r="QHW94" s="406" t="n"/>
      <c r="QHX94" s="406" t="n"/>
      <c r="QHY94" s="406" t="n"/>
      <c r="QHZ94" s="406" t="n"/>
      <c r="QIA94" s="406" t="n"/>
      <c r="QIB94" s="406" t="n"/>
      <c r="QIC94" s="406" t="n"/>
      <c r="QID94" s="406" t="n"/>
      <c r="QIE94" s="406" t="n"/>
      <c r="QIF94" s="406" t="n"/>
      <c r="QIG94" s="406" t="n"/>
      <c r="QIH94" s="406" t="n"/>
      <c r="QII94" s="406" t="n"/>
      <c r="QIJ94" s="406" t="n"/>
      <c r="QIK94" s="406" t="n"/>
      <c r="QIL94" s="406" t="n"/>
      <c r="QIM94" s="406" t="n"/>
      <c r="QIN94" s="406" t="n"/>
      <c r="QIO94" s="406" t="n"/>
      <c r="QIP94" s="406" t="n"/>
      <c r="QIQ94" s="406" t="n"/>
      <c r="QIR94" s="406" t="n"/>
      <c r="QIS94" s="406" t="n"/>
      <c r="QIT94" s="406" t="n"/>
      <c r="QIU94" s="406" t="n"/>
      <c r="QIV94" s="406" t="n"/>
      <c r="QIW94" s="406" t="n"/>
      <c r="QIX94" s="406" t="n"/>
      <c r="QIY94" s="406" t="n"/>
      <c r="QIZ94" s="406" t="n"/>
      <c r="QJA94" s="406" t="n"/>
      <c r="QJB94" s="406" t="n"/>
      <c r="QJC94" s="406" t="n"/>
      <c r="QJD94" s="406" t="n"/>
      <c r="QJE94" s="406" t="n"/>
      <c r="QJF94" s="406" t="n"/>
      <c r="QJG94" s="406" t="n"/>
      <c r="QJH94" s="406" t="n"/>
      <c r="QJI94" s="406" t="n"/>
      <c r="QJJ94" s="406" t="n"/>
      <c r="QJK94" s="406" t="n"/>
      <c r="QJL94" s="406" t="n"/>
      <c r="QJM94" s="406" t="n"/>
      <c r="QJN94" s="406" t="n"/>
      <c r="QJO94" s="406" t="n"/>
      <c r="QJP94" s="406" t="n"/>
      <c r="QJQ94" s="406" t="n"/>
      <c r="QJR94" s="406" t="n"/>
      <c r="QJS94" s="406" t="n"/>
      <c r="QJT94" s="406" t="n"/>
      <c r="QJU94" s="406" t="n"/>
      <c r="QJV94" s="406" t="n"/>
      <c r="QJW94" s="406" t="n"/>
      <c r="QJX94" s="406" t="n"/>
      <c r="QJY94" s="406" t="n"/>
      <c r="QJZ94" s="406" t="n"/>
      <c r="QKA94" s="406" t="n"/>
      <c r="QKB94" s="406" t="n"/>
      <c r="QKC94" s="406" t="n"/>
      <c r="QKD94" s="406" t="n"/>
      <c r="QKE94" s="406" t="n"/>
      <c r="QKF94" s="406" t="n"/>
      <c r="QKG94" s="406" t="n"/>
      <c r="QKH94" s="406" t="n"/>
      <c r="QKI94" s="406" t="n"/>
      <c r="QKJ94" s="406" t="n"/>
      <c r="QKK94" s="406" t="n"/>
      <c r="QKL94" s="406" t="n"/>
      <c r="QKM94" s="406" t="n"/>
      <c r="QKN94" s="406" t="n"/>
      <c r="QKO94" s="406" t="n"/>
      <c r="QKP94" s="406" t="n"/>
      <c r="QKQ94" s="406" t="n"/>
      <c r="QKR94" s="406" t="n"/>
      <c r="QKS94" s="406" t="n"/>
      <c r="QKT94" s="406" t="n"/>
      <c r="QKU94" s="406" t="n"/>
      <c r="QKV94" s="406" t="n"/>
      <c r="QKW94" s="406" t="n"/>
      <c r="QKX94" s="406" t="n"/>
      <c r="QKY94" s="406" t="n"/>
      <c r="QKZ94" s="406" t="n"/>
      <c r="QLA94" s="406" t="n"/>
      <c r="QLB94" s="406" t="n"/>
      <c r="QLC94" s="406" t="n"/>
      <c r="QLD94" s="406" t="n"/>
      <c r="QLE94" s="406" t="n"/>
      <c r="QLF94" s="406" t="n"/>
      <c r="QLG94" s="406" t="n"/>
      <c r="QLH94" s="406" t="n"/>
      <c r="QLI94" s="406" t="n"/>
      <c r="QLJ94" s="406" t="n"/>
      <c r="QLK94" s="406" t="n"/>
      <c r="QLL94" s="406" t="n"/>
      <c r="QLM94" s="406" t="n"/>
      <c r="QLN94" s="406" t="n"/>
      <c r="QLO94" s="406" t="n"/>
      <c r="QLP94" s="406" t="n"/>
      <c r="QLQ94" s="406" t="n"/>
      <c r="QLR94" s="406" t="n"/>
      <c r="QLS94" s="406" t="n"/>
      <c r="QLT94" s="406" t="n"/>
      <c r="QLU94" s="406" t="n"/>
      <c r="QLV94" s="406" t="n"/>
      <c r="QLW94" s="406" t="n"/>
      <c r="QLX94" s="406" t="n"/>
      <c r="QLY94" s="406" t="n"/>
      <c r="QLZ94" s="406" t="n"/>
      <c r="QMA94" s="406" t="n"/>
      <c r="QMB94" s="406" t="n"/>
      <c r="QMC94" s="406" t="n"/>
      <c r="QMD94" s="406" t="n"/>
      <c r="QME94" s="406" t="n"/>
      <c r="QMF94" s="406" t="n"/>
      <c r="QMG94" s="406" t="n"/>
      <c r="QMH94" s="406" t="n"/>
      <c r="QMI94" s="406" t="n"/>
      <c r="QMJ94" s="406" t="n"/>
      <c r="QMK94" s="406" t="n"/>
      <c r="QML94" s="406" t="n"/>
      <c r="QMM94" s="406" t="n"/>
      <c r="QMN94" s="406" t="n"/>
      <c r="QMO94" s="406" t="n"/>
      <c r="QMP94" s="406" t="n"/>
      <c r="QMQ94" s="406" t="n"/>
      <c r="QMR94" s="406" t="n"/>
      <c r="QMS94" s="406" t="n"/>
      <c r="QMT94" s="406" t="n"/>
      <c r="QMU94" s="406" t="n"/>
      <c r="QMV94" s="406" t="n"/>
      <c r="QMW94" s="406" t="n"/>
      <c r="QMX94" s="406" t="n"/>
      <c r="QMY94" s="406" t="n"/>
      <c r="QMZ94" s="406" t="n"/>
      <c r="QNA94" s="406" t="n"/>
      <c r="QNB94" s="406" t="n"/>
      <c r="QNC94" s="406" t="n"/>
      <c r="QND94" s="406" t="n"/>
      <c r="QNE94" s="406" t="n"/>
      <c r="QNF94" s="406" t="n"/>
      <c r="QNG94" s="406" t="n"/>
      <c r="QNH94" s="406" t="n"/>
      <c r="QNI94" s="406" t="n"/>
      <c r="QNJ94" s="406" t="n"/>
      <c r="QNK94" s="406" t="n"/>
      <c r="QNL94" s="406" t="n"/>
      <c r="QNM94" s="406" t="n"/>
      <c r="QNN94" s="406" t="n"/>
      <c r="QNO94" s="406" t="n"/>
      <c r="QNP94" s="406" t="n"/>
      <c r="QNQ94" s="406" t="n"/>
      <c r="QNR94" s="406" t="n"/>
      <c r="QNS94" s="406" t="n"/>
      <c r="QNT94" s="406" t="n"/>
      <c r="QNU94" s="406" t="n"/>
      <c r="QNV94" s="406" t="n"/>
      <c r="QNW94" s="406" t="n"/>
      <c r="QNX94" s="406" t="n"/>
      <c r="QNY94" s="406" t="n"/>
      <c r="QNZ94" s="406" t="n"/>
      <c r="QOA94" s="406" t="n"/>
      <c r="QOB94" s="406" t="n"/>
      <c r="QOC94" s="406" t="n"/>
      <c r="QOD94" s="406" t="n"/>
      <c r="QOE94" s="406" t="n"/>
      <c r="QOF94" s="406" t="n"/>
      <c r="QOG94" s="406" t="n"/>
      <c r="QOH94" s="406" t="n"/>
      <c r="QOI94" s="406" t="n"/>
      <c r="QOJ94" s="406" t="n"/>
      <c r="QOK94" s="406" t="n"/>
      <c r="QOL94" s="406" t="n"/>
      <c r="QOM94" s="406" t="n"/>
      <c r="QON94" s="406" t="n"/>
      <c r="QOO94" s="406" t="n"/>
      <c r="QOP94" s="406" t="n"/>
      <c r="QOQ94" s="406" t="n"/>
      <c r="QOR94" s="406" t="n"/>
      <c r="QOS94" s="406" t="n"/>
      <c r="QOT94" s="406" t="n"/>
      <c r="QOU94" s="406" t="n"/>
      <c r="QOV94" s="406" t="n"/>
      <c r="QOW94" s="406" t="n"/>
      <c r="QOX94" s="406" t="n"/>
      <c r="QOY94" s="406" t="n"/>
      <c r="QOZ94" s="406" t="n"/>
      <c r="QPA94" s="406" t="n"/>
      <c r="QPB94" s="406" t="n"/>
      <c r="QPC94" s="406" t="n"/>
      <c r="QPD94" s="406" t="n"/>
      <c r="QPE94" s="406" t="n"/>
      <c r="QPF94" s="406" t="n"/>
      <c r="QPG94" s="406" t="n"/>
      <c r="QPH94" s="406" t="n"/>
      <c r="QPI94" s="406" t="n"/>
      <c r="QPJ94" s="406" t="n"/>
      <c r="QPK94" s="406" t="n"/>
      <c r="QPL94" s="406" t="n"/>
      <c r="QPM94" s="406" t="n"/>
      <c r="QPN94" s="406" t="n"/>
      <c r="QPO94" s="406" t="n"/>
      <c r="QPP94" s="406" t="n"/>
      <c r="QPQ94" s="406" t="n"/>
      <c r="QPR94" s="406" t="n"/>
      <c r="QPS94" s="406" t="n"/>
      <c r="QPT94" s="406" t="n"/>
      <c r="QPU94" s="406" t="n"/>
      <c r="QPV94" s="406" t="n"/>
      <c r="QPW94" s="406" t="n"/>
      <c r="QPX94" s="406" t="n"/>
      <c r="QPY94" s="406" t="n"/>
      <c r="QPZ94" s="406" t="n"/>
      <c r="QQA94" s="406" t="n"/>
      <c r="QQB94" s="406" t="n"/>
      <c r="QQC94" s="406" t="n"/>
      <c r="QQD94" s="406" t="n"/>
      <c r="QQE94" s="406" t="n"/>
      <c r="QQF94" s="406" t="n"/>
      <c r="QQG94" s="406" t="n"/>
      <c r="QQH94" s="406" t="n"/>
      <c r="QQI94" s="406" t="n"/>
      <c r="QQJ94" s="406" t="n"/>
      <c r="QQK94" s="406" t="n"/>
      <c r="QQL94" s="406" t="n"/>
      <c r="QQM94" s="406" t="n"/>
      <c r="QQN94" s="406" t="n"/>
      <c r="QQO94" s="406" t="n"/>
      <c r="QQP94" s="406" t="n"/>
      <c r="QQQ94" s="406" t="n"/>
      <c r="QQR94" s="406" t="n"/>
      <c r="QQS94" s="406" t="n"/>
      <c r="QQT94" s="406" t="n"/>
      <c r="QQU94" s="406" t="n"/>
      <c r="QQV94" s="406" t="n"/>
      <c r="QQW94" s="406" t="n"/>
      <c r="QQX94" s="406" t="n"/>
      <c r="QQY94" s="406" t="n"/>
      <c r="QQZ94" s="406" t="n"/>
      <c r="QRA94" s="406" t="n"/>
      <c r="QRB94" s="406" t="n"/>
      <c r="QRC94" s="406" t="n"/>
      <c r="QRD94" s="406" t="n"/>
      <c r="QRE94" s="406" t="n"/>
      <c r="QRF94" s="406" t="n"/>
      <c r="QRG94" s="406" t="n"/>
      <c r="QRH94" s="406" t="n"/>
      <c r="QRI94" s="406" t="n"/>
      <c r="QRJ94" s="406" t="n"/>
      <c r="QRK94" s="406" t="n"/>
      <c r="QRL94" s="406" t="n"/>
      <c r="QRM94" s="406" t="n"/>
      <c r="QRN94" s="406" t="n"/>
      <c r="QRO94" s="406" t="n"/>
      <c r="QRP94" s="406" t="n"/>
      <c r="QRQ94" s="406" t="n"/>
      <c r="QRR94" s="406" t="n"/>
      <c r="QRS94" s="406" t="n"/>
      <c r="QRT94" s="406" t="n"/>
      <c r="QRU94" s="406" t="n"/>
      <c r="QRV94" s="406" t="n"/>
      <c r="QRW94" s="406" t="n"/>
      <c r="QRX94" s="406" t="n"/>
      <c r="QRY94" s="406" t="n"/>
      <c r="QRZ94" s="406" t="n"/>
      <c r="QSA94" s="406" t="n"/>
      <c r="QSB94" s="406" t="n"/>
      <c r="QSC94" s="406" t="n"/>
      <c r="QSD94" s="406" t="n"/>
      <c r="QSE94" s="406" t="n"/>
      <c r="QSF94" s="406" t="n"/>
      <c r="QSG94" s="406" t="n"/>
      <c r="QSH94" s="406" t="n"/>
      <c r="QSI94" s="406" t="n"/>
      <c r="QSJ94" s="406" t="n"/>
      <c r="QSK94" s="406" t="n"/>
      <c r="QSL94" s="406" t="n"/>
      <c r="QSM94" s="406" t="n"/>
      <c r="QSN94" s="406" t="n"/>
      <c r="QSO94" s="406" t="n"/>
      <c r="QSP94" s="406" t="n"/>
      <c r="QSQ94" s="406" t="n"/>
      <c r="QSR94" s="406" t="n"/>
      <c r="QSS94" s="406" t="n"/>
      <c r="QST94" s="406" t="n"/>
      <c r="QSU94" s="406" t="n"/>
      <c r="QSV94" s="406" t="n"/>
      <c r="QSW94" s="406" t="n"/>
      <c r="QSX94" s="406" t="n"/>
      <c r="QSY94" s="406" t="n"/>
      <c r="QSZ94" s="406" t="n"/>
      <c r="QTA94" s="406" t="n"/>
      <c r="QTB94" s="406" t="n"/>
      <c r="QTC94" s="406" t="n"/>
      <c r="QTD94" s="406" t="n"/>
      <c r="QTE94" s="406" t="n"/>
      <c r="QTF94" s="406" t="n"/>
      <c r="QTG94" s="406" t="n"/>
      <c r="QTH94" s="406" t="n"/>
      <c r="QTI94" s="406" t="n"/>
      <c r="QTJ94" s="406" t="n"/>
      <c r="QTK94" s="406" t="n"/>
      <c r="QTL94" s="406" t="n"/>
      <c r="QTM94" s="406" t="n"/>
      <c r="QTN94" s="406" t="n"/>
      <c r="QTO94" s="406" t="n"/>
      <c r="QTP94" s="406" t="n"/>
      <c r="QTQ94" s="406" t="n"/>
      <c r="QTR94" s="406" t="n"/>
      <c r="QTS94" s="406" t="n"/>
      <c r="QTT94" s="406" t="n"/>
      <c r="QTU94" s="406" t="n"/>
      <c r="QTV94" s="406" t="n"/>
      <c r="QTW94" s="406" t="n"/>
      <c r="QTX94" s="406" t="n"/>
      <c r="QTY94" s="406" t="n"/>
      <c r="QTZ94" s="406" t="n"/>
      <c r="QUA94" s="406" t="n"/>
      <c r="QUB94" s="406" t="n"/>
      <c r="QUC94" s="406" t="n"/>
      <c r="QUD94" s="406" t="n"/>
      <c r="QUE94" s="406" t="n"/>
      <c r="QUF94" s="406" t="n"/>
      <c r="QUG94" s="406" t="n"/>
      <c r="QUH94" s="406" t="n"/>
      <c r="QUI94" s="406" t="n"/>
      <c r="QUJ94" s="406" t="n"/>
      <c r="QUK94" s="406" t="n"/>
      <c r="QUL94" s="406" t="n"/>
      <c r="QUM94" s="406" t="n"/>
      <c r="QUN94" s="406" t="n"/>
      <c r="QUO94" s="406" t="n"/>
      <c r="QUP94" s="406" t="n"/>
      <c r="QUQ94" s="406" t="n"/>
      <c r="QUR94" s="406" t="n"/>
      <c r="QUS94" s="406" t="n"/>
      <c r="QUT94" s="406" t="n"/>
      <c r="QUU94" s="406" t="n"/>
      <c r="QUV94" s="406" t="n"/>
      <c r="QUW94" s="406" t="n"/>
      <c r="QUX94" s="406" t="n"/>
      <c r="QUY94" s="406" t="n"/>
      <c r="QUZ94" s="406" t="n"/>
      <c r="QVA94" s="406" t="n"/>
      <c r="QVB94" s="406" t="n"/>
      <c r="QVC94" s="406" t="n"/>
      <c r="QVD94" s="406" t="n"/>
      <c r="QVE94" s="406" t="n"/>
      <c r="QVF94" s="406" t="n"/>
      <c r="QVG94" s="406" t="n"/>
      <c r="QVH94" s="406" t="n"/>
      <c r="QVI94" s="406" t="n"/>
      <c r="QVJ94" s="406" t="n"/>
      <c r="QVK94" s="406" t="n"/>
      <c r="QVL94" s="406" t="n"/>
      <c r="QVM94" s="406" t="n"/>
      <c r="QVN94" s="406" t="n"/>
      <c r="QVO94" s="406" t="n"/>
      <c r="QVP94" s="406" t="n"/>
      <c r="QVQ94" s="406" t="n"/>
      <c r="QVR94" s="406" t="n"/>
      <c r="QVS94" s="406" t="n"/>
      <c r="QVT94" s="406" t="n"/>
      <c r="QVU94" s="406" t="n"/>
      <c r="QVV94" s="406" t="n"/>
      <c r="QVW94" s="406" t="n"/>
      <c r="QVX94" s="406" t="n"/>
      <c r="QVY94" s="406" t="n"/>
      <c r="QVZ94" s="406" t="n"/>
      <c r="QWA94" s="406" t="n"/>
      <c r="QWB94" s="406" t="n"/>
      <c r="QWC94" s="406" t="n"/>
      <c r="QWD94" s="406" t="n"/>
      <c r="QWE94" s="406" t="n"/>
      <c r="QWF94" s="406" t="n"/>
      <c r="QWG94" s="406" t="n"/>
      <c r="QWH94" s="406" t="n"/>
      <c r="QWI94" s="406" t="n"/>
      <c r="QWJ94" s="406" t="n"/>
      <c r="QWK94" s="406" t="n"/>
      <c r="QWL94" s="406" t="n"/>
      <c r="QWM94" s="406" t="n"/>
      <c r="QWN94" s="406" t="n"/>
      <c r="QWO94" s="406" t="n"/>
      <c r="QWP94" s="406" t="n"/>
      <c r="QWQ94" s="406" t="n"/>
      <c r="QWR94" s="406" t="n"/>
      <c r="QWS94" s="406" t="n"/>
      <c r="QWT94" s="406" t="n"/>
      <c r="QWU94" s="406" t="n"/>
      <c r="QWV94" s="406" t="n"/>
      <c r="QWW94" s="406" t="n"/>
      <c r="QWX94" s="406" t="n"/>
      <c r="QWY94" s="406" t="n"/>
      <c r="QWZ94" s="406" t="n"/>
      <c r="QXA94" s="406" t="n"/>
      <c r="QXB94" s="406" t="n"/>
      <c r="QXC94" s="406" t="n"/>
      <c r="QXD94" s="406" t="n"/>
      <c r="QXE94" s="406" t="n"/>
      <c r="QXF94" s="406" t="n"/>
      <c r="QXG94" s="406" t="n"/>
      <c r="QXH94" s="406" t="n"/>
      <c r="QXI94" s="406" t="n"/>
      <c r="QXJ94" s="406" t="n"/>
      <c r="QXK94" s="406" t="n"/>
      <c r="QXL94" s="406" t="n"/>
      <c r="QXM94" s="406" t="n"/>
      <c r="QXN94" s="406" t="n"/>
      <c r="QXO94" s="406" t="n"/>
      <c r="QXP94" s="406" t="n"/>
      <c r="QXQ94" s="406" t="n"/>
      <c r="QXR94" s="406" t="n"/>
      <c r="QXS94" s="406" t="n"/>
      <c r="QXT94" s="406" t="n"/>
      <c r="QXU94" s="406" t="n"/>
      <c r="QXV94" s="406" t="n"/>
      <c r="QXW94" s="406" t="n"/>
      <c r="QXX94" s="406" t="n"/>
      <c r="QXY94" s="406" t="n"/>
      <c r="QXZ94" s="406" t="n"/>
      <c r="QYA94" s="406" t="n"/>
      <c r="QYB94" s="406" t="n"/>
      <c r="QYC94" s="406" t="n"/>
      <c r="QYD94" s="406" t="n"/>
      <c r="QYE94" s="406" t="n"/>
      <c r="QYF94" s="406" t="n"/>
      <c r="QYG94" s="406" t="n"/>
      <c r="QYH94" s="406" t="n"/>
      <c r="QYI94" s="406" t="n"/>
      <c r="QYJ94" s="406" t="n"/>
      <c r="QYK94" s="406" t="n"/>
      <c r="QYL94" s="406" t="n"/>
      <c r="QYM94" s="406" t="n"/>
      <c r="QYN94" s="406" t="n"/>
      <c r="QYO94" s="406" t="n"/>
      <c r="QYP94" s="406" t="n"/>
      <c r="QYQ94" s="406" t="n"/>
      <c r="QYR94" s="406" t="n"/>
      <c r="QYS94" s="406" t="n"/>
      <c r="QYT94" s="406" t="n"/>
      <c r="QYU94" s="406" t="n"/>
      <c r="QYV94" s="406" t="n"/>
      <c r="QYW94" s="406" t="n"/>
      <c r="QYX94" s="406" t="n"/>
      <c r="QYY94" s="406" t="n"/>
      <c r="QYZ94" s="406" t="n"/>
      <c r="QZA94" s="406" t="n"/>
      <c r="QZB94" s="406" t="n"/>
      <c r="QZC94" s="406" t="n"/>
      <c r="QZD94" s="406" t="n"/>
      <c r="QZE94" s="406" t="n"/>
      <c r="QZF94" s="406" t="n"/>
      <c r="QZG94" s="406" t="n"/>
      <c r="QZH94" s="406" t="n"/>
      <c r="QZI94" s="406" t="n"/>
      <c r="QZJ94" s="406" t="n"/>
      <c r="QZK94" s="406" t="n"/>
      <c r="QZL94" s="406" t="n"/>
      <c r="QZM94" s="406" t="n"/>
      <c r="QZN94" s="406" t="n"/>
      <c r="QZO94" s="406" t="n"/>
      <c r="QZP94" s="406" t="n"/>
      <c r="QZQ94" s="406" t="n"/>
      <c r="QZR94" s="406" t="n"/>
      <c r="QZS94" s="406" t="n"/>
      <c r="QZT94" s="406" t="n"/>
      <c r="QZU94" s="406" t="n"/>
      <c r="QZV94" s="406" t="n"/>
      <c r="QZW94" s="406" t="n"/>
      <c r="QZX94" s="406" t="n"/>
      <c r="QZY94" s="406" t="n"/>
      <c r="QZZ94" s="406" t="n"/>
      <c r="RAA94" s="406" t="n"/>
      <c r="RAB94" s="406" t="n"/>
      <c r="RAC94" s="406" t="n"/>
      <c r="RAD94" s="406" t="n"/>
      <c r="RAE94" s="406" t="n"/>
      <c r="RAF94" s="406" t="n"/>
      <c r="RAG94" s="406" t="n"/>
      <c r="RAH94" s="406" t="n"/>
      <c r="RAI94" s="406" t="n"/>
      <c r="RAJ94" s="406" t="n"/>
      <c r="RAK94" s="406" t="n"/>
      <c r="RAL94" s="406" t="n"/>
      <c r="RAM94" s="406" t="n"/>
      <c r="RAN94" s="406" t="n"/>
      <c r="RAO94" s="406" t="n"/>
      <c r="RAP94" s="406" t="n"/>
      <c r="RAQ94" s="406" t="n"/>
      <c r="RAR94" s="406" t="n"/>
      <c r="RAS94" s="406" t="n"/>
      <c r="RAT94" s="406" t="n"/>
      <c r="RAU94" s="406" t="n"/>
      <c r="RAV94" s="406" t="n"/>
      <c r="RAW94" s="406" t="n"/>
      <c r="RAX94" s="406" t="n"/>
      <c r="RAY94" s="406" t="n"/>
      <c r="RAZ94" s="406" t="n"/>
      <c r="RBA94" s="406" t="n"/>
      <c r="RBB94" s="406" t="n"/>
      <c r="RBC94" s="406" t="n"/>
      <c r="RBD94" s="406" t="n"/>
      <c r="RBE94" s="406" t="n"/>
      <c r="RBF94" s="406" t="n"/>
      <c r="RBG94" s="406" t="n"/>
      <c r="RBH94" s="406" t="n"/>
      <c r="RBI94" s="406" t="n"/>
      <c r="RBJ94" s="406" t="n"/>
      <c r="RBK94" s="406" t="n"/>
      <c r="RBL94" s="406" t="n"/>
      <c r="RBM94" s="406" t="n"/>
      <c r="RBN94" s="406" t="n"/>
      <c r="RBO94" s="406" t="n"/>
      <c r="RBP94" s="406" t="n"/>
      <c r="RBQ94" s="406" t="n"/>
      <c r="RBR94" s="406" t="n"/>
      <c r="RBS94" s="406" t="n"/>
      <c r="RBT94" s="406" t="n"/>
      <c r="RBU94" s="406" t="n"/>
      <c r="RBV94" s="406" t="n"/>
      <c r="RBW94" s="406" t="n"/>
      <c r="RBX94" s="406" t="n"/>
      <c r="RBY94" s="406" t="n"/>
      <c r="RBZ94" s="406" t="n"/>
      <c r="RCA94" s="406" t="n"/>
      <c r="RCB94" s="406" t="n"/>
      <c r="RCC94" s="406" t="n"/>
      <c r="RCD94" s="406" t="n"/>
      <c r="RCE94" s="406" t="n"/>
      <c r="RCF94" s="406" t="n"/>
      <c r="RCG94" s="406" t="n"/>
      <c r="RCH94" s="406" t="n"/>
      <c r="RCI94" s="406" t="n"/>
      <c r="RCJ94" s="406" t="n"/>
      <c r="RCK94" s="406" t="n"/>
      <c r="RCL94" s="406" t="n"/>
      <c r="RCM94" s="406" t="n"/>
      <c r="RCN94" s="406" t="n"/>
      <c r="RCO94" s="406" t="n"/>
      <c r="RCP94" s="406" t="n"/>
      <c r="RCQ94" s="406" t="n"/>
      <c r="RCR94" s="406" t="n"/>
      <c r="RCS94" s="406" t="n"/>
      <c r="RCT94" s="406" t="n"/>
      <c r="RCU94" s="406" t="n"/>
      <c r="RCV94" s="406" t="n"/>
      <c r="RCW94" s="406" t="n"/>
      <c r="RCX94" s="406" t="n"/>
      <c r="RCY94" s="406" t="n"/>
      <c r="RCZ94" s="406" t="n"/>
      <c r="RDA94" s="406" t="n"/>
      <c r="RDB94" s="406" t="n"/>
      <c r="RDC94" s="406" t="n"/>
      <c r="RDD94" s="406" t="n"/>
      <c r="RDE94" s="406" t="n"/>
      <c r="RDF94" s="406" t="n"/>
      <c r="RDG94" s="406" t="n"/>
      <c r="RDH94" s="406" t="n"/>
      <c r="RDI94" s="406" t="n"/>
      <c r="RDJ94" s="406" t="n"/>
      <c r="RDK94" s="406" t="n"/>
      <c r="RDL94" s="406" t="n"/>
      <c r="RDM94" s="406" t="n"/>
      <c r="RDN94" s="406" t="n"/>
      <c r="RDO94" s="406" t="n"/>
      <c r="RDP94" s="406" t="n"/>
      <c r="RDQ94" s="406" t="n"/>
      <c r="RDR94" s="406" t="n"/>
      <c r="RDS94" s="406" t="n"/>
      <c r="RDT94" s="406" t="n"/>
      <c r="RDU94" s="406" t="n"/>
      <c r="RDV94" s="406" t="n"/>
      <c r="RDW94" s="406" t="n"/>
      <c r="RDX94" s="406" t="n"/>
      <c r="RDY94" s="406" t="n"/>
      <c r="RDZ94" s="406" t="n"/>
      <c r="REA94" s="406" t="n"/>
      <c r="REB94" s="406" t="n"/>
      <c r="REC94" s="406" t="n"/>
      <c r="RED94" s="406" t="n"/>
      <c r="REE94" s="406" t="n"/>
      <c r="REF94" s="406" t="n"/>
      <c r="REG94" s="406" t="n"/>
      <c r="REH94" s="406" t="n"/>
      <c r="REI94" s="406" t="n"/>
      <c r="REJ94" s="406" t="n"/>
      <c r="REK94" s="406" t="n"/>
      <c r="REL94" s="406" t="n"/>
      <c r="REM94" s="406" t="n"/>
      <c r="REN94" s="406" t="n"/>
      <c r="REO94" s="406" t="n"/>
      <c r="REP94" s="406" t="n"/>
      <c r="REQ94" s="406" t="n"/>
      <c r="RER94" s="406" t="n"/>
      <c r="RES94" s="406" t="n"/>
      <c r="RET94" s="406" t="n"/>
      <c r="REU94" s="406" t="n"/>
      <c r="REV94" s="406" t="n"/>
      <c r="REW94" s="406" t="n"/>
      <c r="REX94" s="406" t="n"/>
      <c r="REY94" s="406" t="n"/>
      <c r="REZ94" s="406" t="n"/>
      <c r="RFA94" s="406" t="n"/>
      <c r="RFB94" s="406" t="n"/>
      <c r="RFC94" s="406" t="n"/>
      <c r="RFD94" s="406" t="n"/>
      <c r="RFE94" s="406" t="n"/>
      <c r="RFF94" s="406" t="n"/>
      <c r="RFG94" s="406" t="n"/>
      <c r="RFH94" s="406" t="n"/>
      <c r="RFI94" s="406" t="n"/>
      <c r="RFJ94" s="406" t="n"/>
      <c r="RFK94" s="406" t="n"/>
      <c r="RFL94" s="406" t="n"/>
      <c r="RFM94" s="406" t="n"/>
      <c r="RFN94" s="406" t="n"/>
      <c r="RFO94" s="406" t="n"/>
      <c r="RFP94" s="406" t="n"/>
      <c r="RFQ94" s="406" t="n"/>
      <c r="RFR94" s="406" t="n"/>
      <c r="RFS94" s="406" t="n"/>
      <c r="RFT94" s="406" t="n"/>
      <c r="RFU94" s="406" t="n"/>
      <c r="RFV94" s="406" t="n"/>
      <c r="RFW94" s="406" t="n"/>
      <c r="RFX94" s="406" t="n"/>
      <c r="RFY94" s="406" t="n"/>
      <c r="RFZ94" s="406" t="n"/>
      <c r="RGA94" s="406" t="n"/>
      <c r="RGB94" s="406" t="n"/>
      <c r="RGC94" s="406" t="n"/>
      <c r="RGD94" s="406" t="n"/>
      <c r="RGE94" s="406" t="n"/>
      <c r="RGF94" s="406" t="n"/>
      <c r="RGG94" s="406" t="n"/>
      <c r="RGH94" s="406" t="n"/>
      <c r="RGI94" s="406" t="n"/>
      <c r="RGJ94" s="406" t="n"/>
      <c r="RGK94" s="406" t="n"/>
      <c r="RGL94" s="406" t="n"/>
      <c r="RGM94" s="406" t="n"/>
      <c r="RGN94" s="406" t="n"/>
      <c r="RGO94" s="406" t="n"/>
      <c r="RGP94" s="406" t="n"/>
      <c r="RGQ94" s="406" t="n"/>
      <c r="RGR94" s="406" t="n"/>
      <c r="RGS94" s="406" t="n"/>
      <c r="RGT94" s="406" t="n"/>
      <c r="RGU94" s="406" t="n"/>
      <c r="RGV94" s="406" t="n"/>
      <c r="RGW94" s="406" t="n"/>
      <c r="RGX94" s="406" t="n"/>
      <c r="RGY94" s="406" t="n"/>
      <c r="RGZ94" s="406" t="n"/>
      <c r="RHA94" s="406" t="n"/>
      <c r="RHB94" s="406" t="n"/>
      <c r="RHC94" s="406" t="n"/>
      <c r="RHD94" s="406" t="n"/>
      <c r="RHE94" s="406" t="n"/>
      <c r="RHF94" s="406" t="n"/>
      <c r="RHG94" s="406" t="n"/>
      <c r="RHH94" s="406" t="n"/>
      <c r="RHI94" s="406" t="n"/>
      <c r="RHJ94" s="406" t="n"/>
      <c r="RHK94" s="406" t="n"/>
      <c r="RHL94" s="406" t="n"/>
      <c r="RHM94" s="406" t="n"/>
      <c r="RHN94" s="406" t="n"/>
      <c r="RHO94" s="406" t="n"/>
      <c r="RHP94" s="406" t="n"/>
      <c r="RHQ94" s="406" t="n"/>
      <c r="RHR94" s="406" t="n"/>
      <c r="RHS94" s="406" t="n"/>
      <c r="RHT94" s="406" t="n"/>
      <c r="RHU94" s="406" t="n"/>
      <c r="RHV94" s="406" t="n"/>
      <c r="RHW94" s="406" t="n"/>
      <c r="RHX94" s="406" t="n"/>
      <c r="RHY94" s="406" t="n"/>
      <c r="RHZ94" s="406" t="n"/>
      <c r="RIA94" s="406" t="n"/>
      <c r="RIB94" s="406" t="n"/>
      <c r="RIC94" s="406" t="n"/>
      <c r="RID94" s="406" t="n"/>
      <c r="RIE94" s="406" t="n"/>
      <c r="RIF94" s="406" t="n"/>
      <c r="RIG94" s="406" t="n"/>
      <c r="RIH94" s="406" t="n"/>
      <c r="RII94" s="406" t="n"/>
      <c r="RIJ94" s="406" t="n"/>
      <c r="RIK94" s="406" t="n"/>
      <c r="RIL94" s="406" t="n"/>
      <c r="RIM94" s="406" t="n"/>
      <c r="RIN94" s="406" t="n"/>
      <c r="RIO94" s="406" t="n"/>
      <c r="RIP94" s="406" t="n"/>
      <c r="RIQ94" s="406" t="n"/>
      <c r="RIR94" s="406" t="n"/>
      <c r="RIS94" s="406" t="n"/>
      <c r="RIT94" s="406" t="n"/>
      <c r="RIU94" s="406" t="n"/>
      <c r="RIV94" s="406" t="n"/>
      <c r="RIW94" s="406" t="n"/>
      <c r="RIX94" s="406" t="n"/>
      <c r="RIY94" s="406" t="n"/>
      <c r="RIZ94" s="406" t="n"/>
      <c r="RJA94" s="406" t="n"/>
      <c r="RJB94" s="406" t="n"/>
      <c r="RJC94" s="406" t="n"/>
      <c r="RJD94" s="406" t="n"/>
      <c r="RJE94" s="406" t="n"/>
      <c r="RJF94" s="406" t="n"/>
      <c r="RJG94" s="406" t="n"/>
      <c r="RJH94" s="406" t="n"/>
      <c r="RJI94" s="406" t="n"/>
      <c r="RJJ94" s="406" t="n"/>
      <c r="RJK94" s="406" t="n"/>
      <c r="RJL94" s="406" t="n"/>
      <c r="RJM94" s="406" t="n"/>
      <c r="RJN94" s="406" t="n"/>
      <c r="RJO94" s="406" t="n"/>
      <c r="RJP94" s="406" t="n"/>
      <c r="RJQ94" s="406" t="n"/>
      <c r="RJR94" s="406" t="n"/>
      <c r="RJS94" s="406" t="n"/>
      <c r="RJT94" s="406" t="n"/>
      <c r="RJU94" s="406" t="n"/>
      <c r="RJV94" s="406" t="n"/>
      <c r="RJW94" s="406" t="n"/>
      <c r="RJX94" s="406" t="n"/>
      <c r="RJY94" s="406" t="n"/>
      <c r="RJZ94" s="406" t="n"/>
      <c r="RKA94" s="406" t="n"/>
      <c r="RKB94" s="406" t="n"/>
      <c r="RKC94" s="406" t="n"/>
      <c r="RKD94" s="406" t="n"/>
      <c r="RKE94" s="406" t="n"/>
      <c r="RKF94" s="406" t="n"/>
      <c r="RKG94" s="406" t="n"/>
      <c r="RKH94" s="406" t="n"/>
      <c r="RKI94" s="406" t="n"/>
      <c r="RKJ94" s="406" t="n"/>
      <c r="RKK94" s="406" t="n"/>
      <c r="RKL94" s="406" t="n"/>
      <c r="RKM94" s="406" t="n"/>
      <c r="RKN94" s="406" t="n"/>
      <c r="RKO94" s="406" t="n"/>
      <c r="RKP94" s="406" t="n"/>
      <c r="RKQ94" s="406" t="n"/>
      <c r="RKR94" s="406" t="n"/>
      <c r="RKS94" s="406" t="n"/>
      <c r="RKT94" s="406" t="n"/>
      <c r="RKU94" s="406" t="n"/>
      <c r="RKV94" s="406" t="n"/>
      <c r="RKW94" s="406" t="n"/>
      <c r="RKX94" s="406" t="n"/>
      <c r="RKY94" s="406" t="n"/>
      <c r="RKZ94" s="406" t="n"/>
      <c r="RLA94" s="406" t="n"/>
      <c r="RLB94" s="406" t="n"/>
      <c r="RLC94" s="406" t="n"/>
      <c r="RLD94" s="406" t="n"/>
      <c r="RLE94" s="406" t="n"/>
      <c r="RLF94" s="406" t="n"/>
      <c r="RLG94" s="406" t="n"/>
      <c r="RLH94" s="406" t="n"/>
      <c r="RLI94" s="406" t="n"/>
      <c r="RLJ94" s="406" t="n"/>
      <c r="RLK94" s="406" t="n"/>
      <c r="RLL94" s="406" t="n"/>
      <c r="RLM94" s="406" t="n"/>
      <c r="RLN94" s="406" t="n"/>
      <c r="RLO94" s="406" t="n"/>
      <c r="RLP94" s="406" t="n"/>
      <c r="RLQ94" s="406" t="n"/>
      <c r="RLR94" s="406" t="n"/>
      <c r="RLS94" s="406" t="n"/>
      <c r="RLT94" s="406" t="n"/>
      <c r="RLU94" s="406" t="n"/>
      <c r="RLV94" s="406" t="n"/>
      <c r="RLW94" s="406" t="n"/>
      <c r="RLX94" s="406" t="n"/>
      <c r="RLY94" s="406" t="n"/>
      <c r="RLZ94" s="406" t="n"/>
      <c r="RMA94" s="406" t="n"/>
      <c r="RMB94" s="406" t="n"/>
      <c r="RMC94" s="406" t="n"/>
      <c r="RMD94" s="406" t="n"/>
      <c r="RME94" s="406" t="n"/>
      <c r="RMF94" s="406" t="n"/>
      <c r="RMG94" s="406" t="n"/>
      <c r="RMH94" s="406" t="n"/>
      <c r="RMI94" s="406" t="n"/>
      <c r="RMJ94" s="406" t="n"/>
      <c r="RMK94" s="406" t="n"/>
      <c r="RML94" s="406" t="n"/>
      <c r="RMM94" s="406" t="n"/>
      <c r="RMN94" s="406" t="n"/>
      <c r="RMO94" s="406" t="n"/>
      <c r="RMP94" s="406" t="n"/>
      <c r="RMQ94" s="406" t="n"/>
      <c r="RMR94" s="406" t="n"/>
      <c r="RMS94" s="406" t="n"/>
      <c r="RMT94" s="406" t="n"/>
      <c r="RMU94" s="406" t="n"/>
      <c r="RMV94" s="406" t="n"/>
      <c r="RMW94" s="406" t="n"/>
      <c r="RMX94" s="406" t="n"/>
      <c r="RMY94" s="406" t="n"/>
      <c r="RMZ94" s="406" t="n"/>
      <c r="RNA94" s="406" t="n"/>
      <c r="RNB94" s="406" t="n"/>
      <c r="RNC94" s="406" t="n"/>
      <c r="RND94" s="406" t="n"/>
      <c r="RNE94" s="406" t="n"/>
      <c r="RNF94" s="406" t="n"/>
      <c r="RNG94" s="406" t="n"/>
      <c r="RNH94" s="406" t="n"/>
      <c r="RNI94" s="406" t="n"/>
      <c r="RNJ94" s="406" t="n"/>
      <c r="RNK94" s="406" t="n"/>
      <c r="RNL94" s="406" t="n"/>
      <c r="RNM94" s="406" t="n"/>
      <c r="RNN94" s="406" t="n"/>
      <c r="RNO94" s="406" t="n"/>
      <c r="RNP94" s="406" t="n"/>
      <c r="RNQ94" s="406" t="n"/>
      <c r="RNR94" s="406" t="n"/>
      <c r="RNS94" s="406" t="n"/>
      <c r="RNT94" s="406" t="n"/>
      <c r="RNU94" s="406" t="n"/>
      <c r="RNV94" s="406" t="n"/>
      <c r="RNW94" s="406" t="n"/>
      <c r="RNX94" s="406" t="n"/>
      <c r="RNY94" s="406" t="n"/>
      <c r="RNZ94" s="406" t="n"/>
      <c r="ROA94" s="406" t="n"/>
      <c r="ROB94" s="406" t="n"/>
      <c r="ROC94" s="406" t="n"/>
      <c r="ROD94" s="406" t="n"/>
      <c r="ROE94" s="406" t="n"/>
      <c r="ROF94" s="406" t="n"/>
      <c r="ROG94" s="406" t="n"/>
      <c r="ROH94" s="406" t="n"/>
      <c r="ROI94" s="406" t="n"/>
      <c r="ROJ94" s="406" t="n"/>
      <c r="ROK94" s="406" t="n"/>
      <c r="ROL94" s="406" t="n"/>
      <c r="ROM94" s="406" t="n"/>
      <c r="RON94" s="406" t="n"/>
      <c r="ROO94" s="406" t="n"/>
      <c r="ROP94" s="406" t="n"/>
      <c r="ROQ94" s="406" t="n"/>
      <c r="ROR94" s="406" t="n"/>
      <c r="ROS94" s="406" t="n"/>
      <c r="ROT94" s="406" t="n"/>
      <c r="ROU94" s="406" t="n"/>
      <c r="ROV94" s="406" t="n"/>
      <c r="ROW94" s="406" t="n"/>
      <c r="ROX94" s="406" t="n"/>
      <c r="ROY94" s="406" t="n"/>
      <c r="ROZ94" s="406" t="n"/>
      <c r="RPA94" s="406" t="n"/>
      <c r="RPB94" s="406" t="n"/>
      <c r="RPC94" s="406" t="n"/>
      <c r="RPD94" s="406" t="n"/>
      <c r="RPE94" s="406" t="n"/>
      <c r="RPF94" s="406" t="n"/>
      <c r="RPG94" s="406" t="n"/>
      <c r="RPH94" s="406" t="n"/>
      <c r="RPI94" s="406" t="n"/>
      <c r="RPJ94" s="406" t="n"/>
      <c r="RPK94" s="406" t="n"/>
      <c r="RPL94" s="406" t="n"/>
      <c r="RPM94" s="406" t="n"/>
      <c r="RPN94" s="406" t="n"/>
      <c r="RPO94" s="406" t="n"/>
      <c r="RPP94" s="406" t="n"/>
      <c r="RPQ94" s="406" t="n"/>
      <c r="RPR94" s="406" t="n"/>
      <c r="RPS94" s="406" t="n"/>
      <c r="RPT94" s="406" t="n"/>
      <c r="RPU94" s="406" t="n"/>
      <c r="RPV94" s="406" t="n"/>
      <c r="RPW94" s="406" t="n"/>
      <c r="RPX94" s="406" t="n"/>
      <c r="RPY94" s="406" t="n"/>
      <c r="RPZ94" s="406" t="n"/>
      <c r="RQA94" s="406" t="n"/>
      <c r="RQB94" s="406" t="n"/>
      <c r="RQC94" s="406" t="n"/>
      <c r="RQD94" s="406" t="n"/>
      <c r="RQE94" s="406" t="n"/>
      <c r="RQF94" s="406" t="n"/>
      <c r="RQG94" s="406" t="n"/>
      <c r="RQH94" s="406" t="n"/>
      <c r="RQI94" s="406" t="n"/>
      <c r="RQJ94" s="406" t="n"/>
      <c r="RQK94" s="406" t="n"/>
      <c r="RQL94" s="406" t="n"/>
      <c r="RQM94" s="406" t="n"/>
      <c r="RQN94" s="406" t="n"/>
      <c r="RQO94" s="406" t="n"/>
      <c r="RQP94" s="406" t="n"/>
      <c r="RQQ94" s="406" t="n"/>
      <c r="RQR94" s="406" t="n"/>
      <c r="RQS94" s="406" t="n"/>
      <c r="RQT94" s="406" t="n"/>
      <c r="RQU94" s="406" t="n"/>
      <c r="RQV94" s="406" t="n"/>
      <c r="RQW94" s="406" t="n"/>
      <c r="RQX94" s="406" t="n"/>
      <c r="RQY94" s="406" t="n"/>
      <c r="RQZ94" s="406" t="n"/>
      <c r="RRA94" s="406" t="n"/>
      <c r="RRB94" s="406" t="n"/>
      <c r="RRC94" s="406" t="n"/>
      <c r="RRD94" s="406" t="n"/>
      <c r="RRE94" s="406" t="n"/>
      <c r="RRF94" s="406" t="n"/>
      <c r="RRG94" s="406" t="n"/>
      <c r="RRH94" s="406" t="n"/>
      <c r="RRI94" s="406" t="n"/>
      <c r="RRJ94" s="406" t="n"/>
      <c r="RRK94" s="406" t="n"/>
      <c r="RRL94" s="406" t="n"/>
      <c r="RRM94" s="406" t="n"/>
      <c r="RRN94" s="406" t="n"/>
      <c r="RRO94" s="406" t="n"/>
      <c r="RRP94" s="406" t="n"/>
      <c r="RRQ94" s="406" t="n"/>
      <c r="RRR94" s="406" t="n"/>
      <c r="RRS94" s="406" t="n"/>
      <c r="RRT94" s="406" t="n"/>
      <c r="RRU94" s="406" t="n"/>
      <c r="RRV94" s="406" t="n"/>
      <c r="RRW94" s="406" t="n"/>
      <c r="RRX94" s="406" t="n"/>
      <c r="RRY94" s="406" t="n"/>
      <c r="RRZ94" s="406" t="n"/>
      <c r="RSA94" s="406" t="n"/>
      <c r="RSB94" s="406" t="n"/>
      <c r="RSC94" s="406" t="n"/>
      <c r="RSD94" s="406" t="n"/>
      <c r="RSE94" s="406" t="n"/>
      <c r="RSF94" s="406" t="n"/>
      <c r="RSG94" s="406" t="n"/>
      <c r="RSH94" s="406" t="n"/>
      <c r="RSI94" s="406" t="n"/>
      <c r="RSJ94" s="406" t="n"/>
      <c r="RSK94" s="406" t="n"/>
      <c r="RSL94" s="406" t="n"/>
      <c r="RSM94" s="406" t="n"/>
      <c r="RSN94" s="406" t="n"/>
      <c r="RSO94" s="406" t="n"/>
      <c r="RSP94" s="406" t="n"/>
      <c r="RSQ94" s="406" t="n"/>
      <c r="RSR94" s="406" t="n"/>
      <c r="RSS94" s="406" t="n"/>
      <c r="RST94" s="406" t="n"/>
      <c r="RSU94" s="406" t="n"/>
      <c r="RSV94" s="406" t="n"/>
      <c r="RSW94" s="406" t="n"/>
      <c r="RSX94" s="406" t="n"/>
      <c r="RSY94" s="406" t="n"/>
      <c r="RSZ94" s="406" t="n"/>
      <c r="RTA94" s="406" t="n"/>
      <c r="RTB94" s="406" t="n"/>
      <c r="RTC94" s="406" t="n"/>
      <c r="RTD94" s="406" t="n"/>
      <c r="RTE94" s="406" t="n"/>
      <c r="RTF94" s="406" t="n"/>
      <c r="RTG94" s="406" t="n"/>
      <c r="RTH94" s="406" t="n"/>
      <c r="RTI94" s="406" t="n"/>
      <c r="RTJ94" s="406" t="n"/>
      <c r="RTK94" s="406" t="n"/>
      <c r="RTL94" s="406" t="n"/>
      <c r="RTM94" s="406" t="n"/>
      <c r="RTN94" s="406" t="n"/>
      <c r="RTO94" s="406" t="n"/>
      <c r="RTP94" s="406" t="n"/>
      <c r="RTQ94" s="406" t="n"/>
      <c r="RTR94" s="406" t="n"/>
      <c r="RTS94" s="406" t="n"/>
      <c r="RTT94" s="406" t="n"/>
      <c r="RTU94" s="406" t="n"/>
      <c r="RTV94" s="406" t="n"/>
      <c r="RTW94" s="406" t="n"/>
      <c r="RTX94" s="406" t="n"/>
      <c r="RTY94" s="406" t="n"/>
      <c r="RTZ94" s="406" t="n"/>
      <c r="RUA94" s="406" t="n"/>
      <c r="RUB94" s="406" t="n"/>
      <c r="RUC94" s="406" t="n"/>
      <c r="RUD94" s="406" t="n"/>
      <c r="RUE94" s="406" t="n"/>
      <c r="RUF94" s="406" t="n"/>
      <c r="RUG94" s="406" t="n"/>
      <c r="RUH94" s="406" t="n"/>
      <c r="RUI94" s="406" t="n"/>
      <c r="RUJ94" s="406" t="n"/>
      <c r="RUK94" s="406" t="n"/>
      <c r="RUL94" s="406" t="n"/>
      <c r="RUM94" s="406" t="n"/>
      <c r="RUN94" s="406" t="n"/>
      <c r="RUO94" s="406" t="n"/>
      <c r="RUP94" s="406" t="n"/>
      <c r="RUQ94" s="406" t="n"/>
      <c r="RUR94" s="406" t="n"/>
      <c r="RUS94" s="406" t="n"/>
      <c r="RUT94" s="406" t="n"/>
      <c r="RUU94" s="406" t="n"/>
      <c r="RUV94" s="406" t="n"/>
      <c r="RUW94" s="406" t="n"/>
      <c r="RUX94" s="406" t="n"/>
      <c r="RUY94" s="406" t="n"/>
      <c r="RUZ94" s="406" t="n"/>
      <c r="RVA94" s="406" t="n"/>
      <c r="RVB94" s="406" t="n"/>
      <c r="RVC94" s="406" t="n"/>
      <c r="RVD94" s="406" t="n"/>
      <c r="RVE94" s="406" t="n"/>
      <c r="RVF94" s="406" t="n"/>
      <c r="RVG94" s="406" t="n"/>
      <c r="RVH94" s="406" t="n"/>
      <c r="RVI94" s="406" t="n"/>
      <c r="RVJ94" s="406" t="n"/>
      <c r="RVK94" s="406" t="n"/>
      <c r="RVL94" s="406" t="n"/>
      <c r="RVM94" s="406" t="n"/>
      <c r="RVN94" s="406" t="n"/>
      <c r="RVO94" s="406" t="n"/>
      <c r="RVP94" s="406" t="n"/>
      <c r="RVQ94" s="406" t="n"/>
      <c r="RVR94" s="406" t="n"/>
      <c r="RVS94" s="406" t="n"/>
      <c r="RVT94" s="406" t="n"/>
      <c r="RVU94" s="406" t="n"/>
      <c r="RVV94" s="406" t="n"/>
      <c r="RVW94" s="406" t="n"/>
      <c r="RVX94" s="406" t="n"/>
      <c r="RVY94" s="406" t="n"/>
      <c r="RVZ94" s="406" t="n"/>
      <c r="RWA94" s="406" t="n"/>
      <c r="RWB94" s="406" t="n"/>
      <c r="RWC94" s="406" t="n"/>
      <c r="RWD94" s="406" t="n"/>
      <c r="RWE94" s="406" t="n"/>
      <c r="RWF94" s="406" t="n"/>
      <c r="RWG94" s="406" t="n"/>
      <c r="RWH94" s="406" t="n"/>
      <c r="RWI94" s="406" t="n"/>
      <c r="RWJ94" s="406" t="n"/>
      <c r="RWK94" s="406" t="n"/>
      <c r="RWL94" s="406" t="n"/>
      <c r="RWM94" s="406" t="n"/>
      <c r="RWN94" s="406" t="n"/>
      <c r="RWO94" s="406" t="n"/>
      <c r="RWP94" s="406" t="n"/>
      <c r="RWQ94" s="406" t="n"/>
      <c r="RWR94" s="406" t="n"/>
      <c r="RWS94" s="406" t="n"/>
      <c r="RWT94" s="406" t="n"/>
      <c r="RWU94" s="406" t="n"/>
      <c r="RWV94" s="406" t="n"/>
      <c r="RWW94" s="406" t="n"/>
      <c r="RWX94" s="406" t="n"/>
      <c r="RWY94" s="406" t="n"/>
      <c r="RWZ94" s="406" t="n"/>
      <c r="RXA94" s="406" t="n"/>
      <c r="RXB94" s="406" t="n"/>
      <c r="RXC94" s="406" t="n"/>
      <c r="RXD94" s="406" t="n"/>
      <c r="RXE94" s="406" t="n"/>
      <c r="RXF94" s="406" t="n"/>
      <c r="RXG94" s="406" t="n"/>
      <c r="RXH94" s="406" t="n"/>
      <c r="RXI94" s="406" t="n"/>
      <c r="RXJ94" s="406" t="n"/>
      <c r="RXK94" s="406" t="n"/>
      <c r="RXL94" s="406" t="n"/>
      <c r="RXM94" s="406" t="n"/>
      <c r="RXN94" s="406" t="n"/>
      <c r="RXO94" s="406" t="n"/>
      <c r="RXP94" s="406" t="n"/>
      <c r="RXQ94" s="406" t="n"/>
      <c r="RXR94" s="406" t="n"/>
      <c r="RXS94" s="406" t="n"/>
      <c r="RXT94" s="406" t="n"/>
      <c r="RXU94" s="406" t="n"/>
      <c r="RXV94" s="406" t="n"/>
      <c r="RXW94" s="406" t="n"/>
      <c r="RXX94" s="406" t="n"/>
      <c r="RXY94" s="406" t="n"/>
      <c r="RXZ94" s="406" t="n"/>
      <c r="RYA94" s="406" t="n"/>
      <c r="RYB94" s="406" t="n"/>
      <c r="RYC94" s="406" t="n"/>
      <c r="RYD94" s="406" t="n"/>
      <c r="RYE94" s="406" t="n"/>
      <c r="RYF94" s="406" t="n"/>
      <c r="RYG94" s="406" t="n"/>
      <c r="RYH94" s="406" t="n"/>
      <c r="RYI94" s="406" t="n"/>
      <c r="RYJ94" s="406" t="n"/>
      <c r="RYK94" s="406" t="n"/>
      <c r="RYL94" s="406" t="n"/>
      <c r="RYM94" s="406" t="n"/>
      <c r="RYN94" s="406" t="n"/>
      <c r="RYO94" s="406" t="n"/>
      <c r="RYP94" s="406" t="n"/>
      <c r="RYQ94" s="406" t="n"/>
      <c r="RYR94" s="406" t="n"/>
      <c r="RYS94" s="406" t="n"/>
      <c r="RYT94" s="406" t="n"/>
      <c r="RYU94" s="406" t="n"/>
      <c r="RYV94" s="406" t="n"/>
      <c r="RYW94" s="406" t="n"/>
      <c r="RYX94" s="406" t="n"/>
      <c r="RYY94" s="406" t="n"/>
      <c r="RYZ94" s="406" t="n"/>
      <c r="RZA94" s="406" t="n"/>
      <c r="RZB94" s="406" t="n"/>
      <c r="RZC94" s="406" t="n"/>
      <c r="RZD94" s="406" t="n"/>
      <c r="RZE94" s="406" t="n"/>
      <c r="RZF94" s="406" t="n"/>
      <c r="RZG94" s="406" t="n"/>
      <c r="RZH94" s="406" t="n"/>
      <c r="RZI94" s="406" t="n"/>
      <c r="RZJ94" s="406" t="n"/>
      <c r="RZK94" s="406" t="n"/>
      <c r="RZL94" s="406" t="n"/>
      <c r="RZM94" s="406" t="n"/>
      <c r="RZN94" s="406" t="n"/>
      <c r="RZO94" s="406" t="n"/>
      <c r="RZP94" s="406" t="n"/>
      <c r="RZQ94" s="406" t="n"/>
      <c r="RZR94" s="406" t="n"/>
      <c r="RZS94" s="406" t="n"/>
      <c r="RZT94" s="406" t="n"/>
      <c r="RZU94" s="406" t="n"/>
      <c r="RZV94" s="406" t="n"/>
      <c r="RZW94" s="406" t="n"/>
      <c r="RZX94" s="406" t="n"/>
      <c r="RZY94" s="406" t="n"/>
      <c r="RZZ94" s="406" t="n"/>
      <c r="SAA94" s="406" t="n"/>
      <c r="SAB94" s="406" t="n"/>
      <c r="SAC94" s="406" t="n"/>
      <c r="SAD94" s="406" t="n"/>
      <c r="SAE94" s="406" t="n"/>
      <c r="SAF94" s="406" t="n"/>
      <c r="SAG94" s="406" t="n"/>
      <c r="SAH94" s="406" t="n"/>
      <c r="SAI94" s="406" t="n"/>
      <c r="SAJ94" s="406" t="n"/>
      <c r="SAK94" s="406" t="n"/>
      <c r="SAL94" s="406" t="n"/>
      <c r="SAM94" s="406" t="n"/>
      <c r="SAN94" s="406" t="n"/>
      <c r="SAO94" s="406" t="n"/>
      <c r="SAP94" s="406" t="n"/>
      <c r="SAQ94" s="406" t="n"/>
      <c r="SAR94" s="406" t="n"/>
      <c r="SAS94" s="406" t="n"/>
      <c r="SAT94" s="406" t="n"/>
      <c r="SAU94" s="406" t="n"/>
      <c r="SAV94" s="406" t="n"/>
      <c r="SAW94" s="406" t="n"/>
      <c r="SAX94" s="406" t="n"/>
      <c r="SAY94" s="406" t="n"/>
      <c r="SAZ94" s="406" t="n"/>
      <c r="SBA94" s="406" t="n"/>
      <c r="SBB94" s="406" t="n"/>
      <c r="SBC94" s="406" t="n"/>
      <c r="SBD94" s="406" t="n"/>
      <c r="SBE94" s="406" t="n"/>
      <c r="SBF94" s="406" t="n"/>
      <c r="SBG94" s="406" t="n"/>
      <c r="SBH94" s="406" t="n"/>
      <c r="SBI94" s="406" t="n"/>
      <c r="SBJ94" s="406" t="n"/>
      <c r="SBK94" s="406" t="n"/>
      <c r="SBL94" s="406" t="n"/>
      <c r="SBM94" s="406" t="n"/>
      <c r="SBN94" s="406" t="n"/>
      <c r="SBO94" s="406" t="n"/>
      <c r="SBP94" s="406" t="n"/>
      <c r="SBQ94" s="406" t="n"/>
      <c r="SBR94" s="406" t="n"/>
      <c r="SBS94" s="406" t="n"/>
      <c r="SBT94" s="406" t="n"/>
      <c r="SBU94" s="406" t="n"/>
      <c r="SBV94" s="406" t="n"/>
      <c r="SBW94" s="406" t="n"/>
      <c r="SBX94" s="406" t="n"/>
      <c r="SBY94" s="406" t="n"/>
      <c r="SBZ94" s="406" t="n"/>
      <c r="SCA94" s="406" t="n"/>
      <c r="SCB94" s="406" t="n"/>
      <c r="SCC94" s="406" t="n"/>
      <c r="SCD94" s="406" t="n"/>
      <c r="SCE94" s="406" t="n"/>
      <c r="SCF94" s="406" t="n"/>
      <c r="SCG94" s="406" t="n"/>
      <c r="SCH94" s="406" t="n"/>
      <c r="SCI94" s="406" t="n"/>
      <c r="SCJ94" s="406" t="n"/>
      <c r="SCK94" s="406" t="n"/>
      <c r="SCL94" s="406" t="n"/>
      <c r="SCM94" s="406" t="n"/>
      <c r="SCN94" s="406" t="n"/>
      <c r="SCO94" s="406" t="n"/>
      <c r="SCP94" s="406" t="n"/>
      <c r="SCQ94" s="406" t="n"/>
      <c r="SCR94" s="406" t="n"/>
      <c r="SCS94" s="406" t="n"/>
      <c r="SCT94" s="406" t="n"/>
      <c r="SCU94" s="406" t="n"/>
      <c r="SCV94" s="406" t="n"/>
      <c r="SCW94" s="406" t="n"/>
      <c r="SCX94" s="406" t="n"/>
      <c r="SCY94" s="406" t="n"/>
      <c r="SCZ94" s="406" t="n"/>
      <c r="SDA94" s="406" t="n"/>
      <c r="SDB94" s="406" t="n"/>
      <c r="SDC94" s="406" t="n"/>
      <c r="SDD94" s="406" t="n"/>
      <c r="SDE94" s="406" t="n"/>
      <c r="SDF94" s="406" t="n"/>
      <c r="SDG94" s="406" t="n"/>
      <c r="SDH94" s="406" t="n"/>
      <c r="SDI94" s="406" t="n"/>
      <c r="SDJ94" s="406" t="n"/>
      <c r="SDK94" s="406" t="n"/>
      <c r="SDL94" s="406" t="n"/>
      <c r="SDM94" s="406" t="n"/>
      <c r="SDN94" s="406" t="n"/>
      <c r="SDO94" s="406" t="n"/>
      <c r="SDP94" s="406" t="n"/>
      <c r="SDQ94" s="406" t="n"/>
      <c r="SDR94" s="406" t="n"/>
      <c r="SDS94" s="406" t="n"/>
      <c r="SDT94" s="406" t="n"/>
      <c r="SDU94" s="406" t="n"/>
      <c r="SDV94" s="406" t="n"/>
      <c r="SDW94" s="406" t="n"/>
      <c r="SDX94" s="406" t="n"/>
      <c r="SDY94" s="406" t="n"/>
      <c r="SDZ94" s="406" t="n"/>
      <c r="SEA94" s="406" t="n"/>
      <c r="SEB94" s="406" t="n"/>
      <c r="SEC94" s="406" t="n"/>
      <c r="SED94" s="406" t="n"/>
      <c r="SEE94" s="406" t="n"/>
      <c r="SEF94" s="406" t="n"/>
      <c r="SEG94" s="406" t="n"/>
      <c r="SEH94" s="406" t="n"/>
      <c r="SEI94" s="406" t="n"/>
      <c r="SEJ94" s="406" t="n"/>
      <c r="SEK94" s="406" t="n"/>
      <c r="SEL94" s="406" t="n"/>
      <c r="SEM94" s="406" t="n"/>
      <c r="SEN94" s="406" t="n"/>
      <c r="SEO94" s="406" t="n"/>
      <c r="SEP94" s="406" t="n"/>
      <c r="SEQ94" s="406" t="n"/>
      <c r="SER94" s="406" t="n"/>
      <c r="SES94" s="406" t="n"/>
      <c r="SET94" s="406" t="n"/>
      <c r="SEU94" s="406" t="n"/>
      <c r="SEV94" s="406" t="n"/>
      <c r="SEW94" s="406" t="n"/>
      <c r="SEX94" s="406" t="n"/>
      <c r="SEY94" s="406" t="n"/>
      <c r="SEZ94" s="406" t="n"/>
      <c r="SFA94" s="406" t="n"/>
      <c r="SFB94" s="406" t="n"/>
      <c r="SFC94" s="406" t="n"/>
      <c r="SFD94" s="406" t="n"/>
      <c r="SFE94" s="406" t="n"/>
      <c r="SFF94" s="406" t="n"/>
      <c r="SFG94" s="406" t="n"/>
      <c r="SFH94" s="406" t="n"/>
      <c r="SFI94" s="406" t="n"/>
      <c r="SFJ94" s="406" t="n"/>
      <c r="SFK94" s="406" t="n"/>
      <c r="SFL94" s="406" t="n"/>
      <c r="SFM94" s="406" t="n"/>
      <c r="SFN94" s="406" t="n"/>
      <c r="SFO94" s="406" t="n"/>
      <c r="SFP94" s="406" t="n"/>
      <c r="SFQ94" s="406" t="n"/>
      <c r="SFR94" s="406" t="n"/>
      <c r="SFS94" s="406" t="n"/>
      <c r="SFT94" s="406" t="n"/>
      <c r="SFU94" s="406" t="n"/>
      <c r="SFV94" s="406" t="n"/>
      <c r="SFW94" s="406" t="n"/>
      <c r="SFX94" s="406" t="n"/>
      <c r="SFY94" s="406" t="n"/>
      <c r="SFZ94" s="406" t="n"/>
      <c r="SGA94" s="406" t="n"/>
      <c r="SGB94" s="406" t="n"/>
      <c r="SGC94" s="406" t="n"/>
      <c r="SGD94" s="406" t="n"/>
      <c r="SGE94" s="406" t="n"/>
      <c r="SGF94" s="406" t="n"/>
      <c r="SGG94" s="406" t="n"/>
      <c r="SGH94" s="406" t="n"/>
      <c r="SGI94" s="406" t="n"/>
      <c r="SGJ94" s="406" t="n"/>
      <c r="SGK94" s="406" t="n"/>
      <c r="SGL94" s="406" t="n"/>
      <c r="SGM94" s="406" t="n"/>
      <c r="SGN94" s="406" t="n"/>
      <c r="SGO94" s="406" t="n"/>
      <c r="SGP94" s="406" t="n"/>
      <c r="SGQ94" s="406" t="n"/>
      <c r="SGR94" s="406" t="n"/>
      <c r="SGS94" s="406" t="n"/>
      <c r="SGT94" s="406" t="n"/>
      <c r="SGU94" s="406" t="n"/>
      <c r="SGV94" s="406" t="n"/>
      <c r="SGW94" s="406" t="n"/>
      <c r="SGX94" s="406" t="n"/>
      <c r="SGY94" s="406" t="n"/>
      <c r="SGZ94" s="406" t="n"/>
      <c r="SHA94" s="406" t="n"/>
      <c r="SHB94" s="406" t="n"/>
      <c r="SHC94" s="406" t="n"/>
      <c r="SHD94" s="406" t="n"/>
      <c r="SHE94" s="406" t="n"/>
      <c r="SHF94" s="406" t="n"/>
      <c r="SHG94" s="406" t="n"/>
      <c r="SHH94" s="406" t="n"/>
      <c r="SHI94" s="406" t="n"/>
      <c r="SHJ94" s="406" t="n"/>
      <c r="SHK94" s="406" t="n"/>
      <c r="SHL94" s="406" t="n"/>
      <c r="SHM94" s="406" t="n"/>
      <c r="SHN94" s="406" t="n"/>
      <c r="SHO94" s="406" t="n"/>
      <c r="SHP94" s="406" t="n"/>
      <c r="SHQ94" s="406" t="n"/>
      <c r="SHR94" s="406" t="n"/>
      <c r="SHS94" s="406" t="n"/>
      <c r="SHT94" s="406" t="n"/>
      <c r="SHU94" s="406" t="n"/>
      <c r="SHV94" s="406" t="n"/>
      <c r="SHW94" s="406" t="n"/>
      <c r="SHX94" s="406" t="n"/>
      <c r="SHY94" s="406" t="n"/>
      <c r="SHZ94" s="406" t="n"/>
      <c r="SIA94" s="406" t="n"/>
      <c r="SIB94" s="406" t="n"/>
      <c r="SIC94" s="406" t="n"/>
      <c r="SID94" s="406" t="n"/>
      <c r="SIE94" s="406" t="n"/>
      <c r="SIF94" s="406" t="n"/>
      <c r="SIG94" s="406" t="n"/>
      <c r="SIH94" s="406" t="n"/>
      <c r="SII94" s="406" t="n"/>
      <c r="SIJ94" s="406" t="n"/>
      <c r="SIK94" s="406" t="n"/>
      <c r="SIL94" s="406" t="n"/>
      <c r="SIM94" s="406" t="n"/>
      <c r="SIN94" s="406" t="n"/>
      <c r="SIO94" s="406" t="n"/>
      <c r="SIP94" s="406" t="n"/>
      <c r="SIQ94" s="406" t="n"/>
      <c r="SIR94" s="406" t="n"/>
      <c r="SIS94" s="406" t="n"/>
      <c r="SIT94" s="406" t="n"/>
      <c r="SIU94" s="406" t="n"/>
      <c r="SIV94" s="406" t="n"/>
      <c r="SIW94" s="406" t="n"/>
      <c r="SIX94" s="406" t="n"/>
      <c r="SIY94" s="406" t="n"/>
      <c r="SIZ94" s="406" t="n"/>
      <c r="SJA94" s="406" t="n"/>
      <c r="SJB94" s="406" t="n"/>
      <c r="SJC94" s="406" t="n"/>
      <c r="SJD94" s="406" t="n"/>
      <c r="SJE94" s="406" t="n"/>
      <c r="SJF94" s="406" t="n"/>
      <c r="SJG94" s="406" t="n"/>
      <c r="SJH94" s="406" t="n"/>
      <c r="SJI94" s="406" t="n"/>
      <c r="SJJ94" s="406" t="n"/>
      <c r="SJK94" s="406" t="n"/>
      <c r="SJL94" s="406" t="n"/>
      <c r="SJM94" s="406" t="n"/>
      <c r="SJN94" s="406" t="n"/>
      <c r="SJO94" s="406" t="n"/>
      <c r="SJP94" s="406" t="n"/>
      <c r="SJQ94" s="406" t="n"/>
      <c r="SJR94" s="406" t="n"/>
      <c r="SJS94" s="406" t="n"/>
      <c r="SJT94" s="406" t="n"/>
      <c r="SJU94" s="406" t="n"/>
      <c r="SJV94" s="406" t="n"/>
      <c r="SJW94" s="406" t="n"/>
      <c r="SJX94" s="406" t="n"/>
      <c r="SJY94" s="406" t="n"/>
      <c r="SJZ94" s="406" t="n"/>
      <c r="SKA94" s="406" t="n"/>
      <c r="SKB94" s="406" t="n"/>
      <c r="SKC94" s="406" t="n"/>
      <c r="SKD94" s="406" t="n"/>
      <c r="SKE94" s="406" t="n"/>
      <c r="SKF94" s="406" t="n"/>
      <c r="SKG94" s="406" t="n"/>
      <c r="SKH94" s="406" t="n"/>
      <c r="SKI94" s="406" t="n"/>
      <c r="SKJ94" s="406" t="n"/>
      <c r="SKK94" s="406" t="n"/>
      <c r="SKL94" s="406" t="n"/>
      <c r="SKM94" s="406" t="n"/>
      <c r="SKN94" s="406" t="n"/>
      <c r="SKO94" s="406" t="n"/>
      <c r="SKP94" s="406" t="n"/>
      <c r="SKQ94" s="406" t="n"/>
      <c r="SKR94" s="406" t="n"/>
      <c r="SKS94" s="406" t="n"/>
      <c r="SKT94" s="406" t="n"/>
      <c r="SKU94" s="406" t="n"/>
      <c r="SKV94" s="406" t="n"/>
      <c r="SKW94" s="406" t="n"/>
      <c r="SKX94" s="406" t="n"/>
      <c r="SKY94" s="406" t="n"/>
      <c r="SKZ94" s="406" t="n"/>
      <c r="SLA94" s="406" t="n"/>
      <c r="SLB94" s="406" t="n"/>
      <c r="SLC94" s="406" t="n"/>
      <c r="SLD94" s="406" t="n"/>
      <c r="SLE94" s="406" t="n"/>
      <c r="SLF94" s="406" t="n"/>
      <c r="SLG94" s="406" t="n"/>
      <c r="SLH94" s="406" t="n"/>
      <c r="SLI94" s="406" t="n"/>
      <c r="SLJ94" s="406" t="n"/>
      <c r="SLK94" s="406" t="n"/>
      <c r="SLL94" s="406" t="n"/>
      <c r="SLM94" s="406" t="n"/>
      <c r="SLN94" s="406" t="n"/>
      <c r="SLO94" s="406" t="n"/>
      <c r="SLP94" s="406" t="n"/>
      <c r="SLQ94" s="406" t="n"/>
      <c r="SLR94" s="406" t="n"/>
      <c r="SLS94" s="406" t="n"/>
      <c r="SLT94" s="406" t="n"/>
      <c r="SLU94" s="406" t="n"/>
      <c r="SLV94" s="406" t="n"/>
      <c r="SLW94" s="406" t="n"/>
      <c r="SLX94" s="406" t="n"/>
      <c r="SLY94" s="406" t="n"/>
      <c r="SLZ94" s="406" t="n"/>
      <c r="SMA94" s="406" t="n"/>
      <c r="SMB94" s="406" t="n"/>
      <c r="SMC94" s="406" t="n"/>
      <c r="SMD94" s="406" t="n"/>
      <c r="SME94" s="406" t="n"/>
      <c r="SMF94" s="406" t="n"/>
      <c r="SMG94" s="406" t="n"/>
      <c r="SMH94" s="406" t="n"/>
      <c r="SMI94" s="406" t="n"/>
      <c r="SMJ94" s="406" t="n"/>
      <c r="SMK94" s="406" t="n"/>
      <c r="SML94" s="406" t="n"/>
      <c r="SMM94" s="406" t="n"/>
      <c r="SMN94" s="406" t="n"/>
      <c r="SMO94" s="406" t="n"/>
      <c r="SMP94" s="406" t="n"/>
      <c r="SMQ94" s="406" t="n"/>
      <c r="SMR94" s="406" t="n"/>
      <c r="SMS94" s="406" t="n"/>
      <c r="SMT94" s="406" t="n"/>
      <c r="SMU94" s="406" t="n"/>
      <c r="SMV94" s="406" t="n"/>
      <c r="SMW94" s="406" t="n"/>
      <c r="SMX94" s="406" t="n"/>
      <c r="SMY94" s="406" t="n"/>
      <c r="SMZ94" s="406" t="n"/>
      <c r="SNA94" s="406" t="n"/>
      <c r="SNB94" s="406" t="n"/>
      <c r="SNC94" s="406" t="n"/>
      <c r="SND94" s="406" t="n"/>
      <c r="SNE94" s="406" t="n"/>
      <c r="SNF94" s="406" t="n"/>
      <c r="SNG94" s="406" t="n"/>
      <c r="SNH94" s="406" t="n"/>
      <c r="SNI94" s="406" t="n"/>
      <c r="SNJ94" s="406" t="n"/>
      <c r="SNK94" s="406" t="n"/>
      <c r="SNL94" s="406" t="n"/>
      <c r="SNM94" s="406" t="n"/>
      <c r="SNN94" s="406" t="n"/>
      <c r="SNO94" s="406" t="n"/>
      <c r="SNP94" s="406" t="n"/>
      <c r="SNQ94" s="406" t="n"/>
      <c r="SNR94" s="406" t="n"/>
      <c r="SNS94" s="406" t="n"/>
      <c r="SNT94" s="406" t="n"/>
      <c r="SNU94" s="406" t="n"/>
      <c r="SNV94" s="406" t="n"/>
      <c r="SNW94" s="406" t="n"/>
      <c r="SNX94" s="406" t="n"/>
      <c r="SNY94" s="406" t="n"/>
      <c r="SNZ94" s="406" t="n"/>
      <c r="SOA94" s="406" t="n"/>
      <c r="SOB94" s="406" t="n"/>
      <c r="SOC94" s="406" t="n"/>
      <c r="SOD94" s="406" t="n"/>
      <c r="SOE94" s="406" t="n"/>
      <c r="SOF94" s="406" t="n"/>
      <c r="SOG94" s="406" t="n"/>
      <c r="SOH94" s="406" t="n"/>
      <c r="SOI94" s="406" t="n"/>
      <c r="SOJ94" s="406" t="n"/>
      <c r="SOK94" s="406" t="n"/>
      <c r="SOL94" s="406" t="n"/>
      <c r="SOM94" s="406" t="n"/>
      <c r="SON94" s="406" t="n"/>
      <c r="SOO94" s="406" t="n"/>
      <c r="SOP94" s="406" t="n"/>
      <c r="SOQ94" s="406" t="n"/>
      <c r="SOR94" s="406" t="n"/>
      <c r="SOS94" s="406" t="n"/>
      <c r="SOT94" s="406" t="n"/>
      <c r="SOU94" s="406" t="n"/>
      <c r="SOV94" s="406" t="n"/>
      <c r="SOW94" s="406" t="n"/>
      <c r="SOX94" s="406" t="n"/>
      <c r="SOY94" s="406" t="n"/>
      <c r="SOZ94" s="406" t="n"/>
      <c r="SPA94" s="406" t="n"/>
      <c r="SPB94" s="406" t="n"/>
      <c r="SPC94" s="406" t="n"/>
      <c r="SPD94" s="406" t="n"/>
      <c r="SPE94" s="406" t="n"/>
      <c r="SPF94" s="406" t="n"/>
      <c r="SPG94" s="406" t="n"/>
      <c r="SPH94" s="406" t="n"/>
      <c r="SPI94" s="406" t="n"/>
      <c r="SPJ94" s="406" t="n"/>
      <c r="SPK94" s="406" t="n"/>
      <c r="SPL94" s="406" t="n"/>
      <c r="SPM94" s="406" t="n"/>
      <c r="SPN94" s="406" t="n"/>
      <c r="SPO94" s="406" t="n"/>
      <c r="SPP94" s="406" t="n"/>
      <c r="SPQ94" s="406" t="n"/>
      <c r="SPR94" s="406" t="n"/>
      <c r="SPS94" s="406" t="n"/>
      <c r="SPT94" s="406" t="n"/>
      <c r="SPU94" s="406" t="n"/>
      <c r="SPV94" s="406" t="n"/>
      <c r="SPW94" s="406" t="n"/>
      <c r="SPX94" s="406" t="n"/>
      <c r="SPY94" s="406" t="n"/>
      <c r="SPZ94" s="406" t="n"/>
      <c r="SQA94" s="406" t="n"/>
      <c r="SQB94" s="406" t="n"/>
      <c r="SQC94" s="406" t="n"/>
      <c r="SQD94" s="406" t="n"/>
      <c r="SQE94" s="406" t="n"/>
      <c r="SQF94" s="406" t="n"/>
      <c r="SQG94" s="406" t="n"/>
      <c r="SQH94" s="406" t="n"/>
      <c r="SQI94" s="406" t="n"/>
      <c r="SQJ94" s="406" t="n"/>
      <c r="SQK94" s="406" t="n"/>
      <c r="SQL94" s="406" t="n"/>
      <c r="SQM94" s="406" t="n"/>
      <c r="SQN94" s="406" t="n"/>
      <c r="SQO94" s="406" t="n"/>
      <c r="SQP94" s="406" t="n"/>
      <c r="SQQ94" s="406" t="n"/>
      <c r="SQR94" s="406" t="n"/>
      <c r="SQS94" s="406" t="n"/>
      <c r="SQT94" s="406" t="n"/>
      <c r="SQU94" s="406" t="n"/>
      <c r="SQV94" s="406" t="n"/>
      <c r="SQW94" s="406" t="n"/>
      <c r="SQX94" s="406" t="n"/>
      <c r="SQY94" s="406" t="n"/>
      <c r="SQZ94" s="406" t="n"/>
      <c r="SRA94" s="406" t="n"/>
      <c r="SRB94" s="406" t="n"/>
      <c r="SRC94" s="406" t="n"/>
      <c r="SRD94" s="406" t="n"/>
      <c r="SRE94" s="406" t="n"/>
      <c r="SRF94" s="406" t="n"/>
      <c r="SRG94" s="406" t="n"/>
      <c r="SRH94" s="406" t="n"/>
      <c r="SRI94" s="406" t="n"/>
      <c r="SRJ94" s="406" t="n"/>
      <c r="SRK94" s="406" t="n"/>
      <c r="SRL94" s="406" t="n"/>
      <c r="SRM94" s="406" t="n"/>
      <c r="SRN94" s="406" t="n"/>
      <c r="SRO94" s="406" t="n"/>
      <c r="SRP94" s="406" t="n"/>
      <c r="SRQ94" s="406" t="n"/>
      <c r="SRR94" s="406" t="n"/>
      <c r="SRS94" s="406" t="n"/>
      <c r="SRT94" s="406" t="n"/>
      <c r="SRU94" s="406" t="n"/>
      <c r="SRV94" s="406" t="n"/>
      <c r="SRW94" s="406" t="n"/>
      <c r="SRX94" s="406" t="n"/>
      <c r="SRY94" s="406" t="n"/>
      <c r="SRZ94" s="406" t="n"/>
      <c r="SSA94" s="406" t="n"/>
      <c r="SSB94" s="406" t="n"/>
      <c r="SSC94" s="406" t="n"/>
      <c r="SSD94" s="406" t="n"/>
      <c r="SSE94" s="406" t="n"/>
      <c r="SSF94" s="406" t="n"/>
      <c r="SSG94" s="406" t="n"/>
      <c r="SSH94" s="406" t="n"/>
      <c r="SSI94" s="406" t="n"/>
      <c r="SSJ94" s="406" t="n"/>
      <c r="SSK94" s="406" t="n"/>
      <c r="SSL94" s="406" t="n"/>
      <c r="SSM94" s="406" t="n"/>
      <c r="SSN94" s="406" t="n"/>
      <c r="SSO94" s="406" t="n"/>
      <c r="SSP94" s="406" t="n"/>
      <c r="SSQ94" s="406" t="n"/>
      <c r="SSR94" s="406" t="n"/>
      <c r="SSS94" s="406" t="n"/>
      <c r="SST94" s="406" t="n"/>
      <c r="SSU94" s="406" t="n"/>
      <c r="SSV94" s="406" t="n"/>
      <c r="SSW94" s="406" t="n"/>
      <c r="SSX94" s="406" t="n"/>
      <c r="SSY94" s="406" t="n"/>
      <c r="SSZ94" s="406" t="n"/>
      <c r="STA94" s="406" t="n"/>
      <c r="STB94" s="406" t="n"/>
      <c r="STC94" s="406" t="n"/>
      <c r="STD94" s="406" t="n"/>
      <c r="STE94" s="406" t="n"/>
      <c r="STF94" s="406" t="n"/>
      <c r="STG94" s="406" t="n"/>
      <c r="STH94" s="406" t="n"/>
      <c r="STI94" s="406" t="n"/>
      <c r="STJ94" s="406" t="n"/>
      <c r="STK94" s="406" t="n"/>
      <c r="STL94" s="406" t="n"/>
      <c r="STM94" s="406" t="n"/>
      <c r="STN94" s="406" t="n"/>
      <c r="STO94" s="406" t="n"/>
      <c r="STP94" s="406" t="n"/>
      <c r="STQ94" s="406" t="n"/>
      <c r="STR94" s="406" t="n"/>
      <c r="STS94" s="406" t="n"/>
      <c r="STT94" s="406" t="n"/>
      <c r="STU94" s="406" t="n"/>
      <c r="STV94" s="406" t="n"/>
      <c r="STW94" s="406" t="n"/>
      <c r="STX94" s="406" t="n"/>
      <c r="STY94" s="406" t="n"/>
      <c r="STZ94" s="406" t="n"/>
      <c r="SUA94" s="406" t="n"/>
      <c r="SUB94" s="406" t="n"/>
      <c r="SUC94" s="406" t="n"/>
      <c r="SUD94" s="406" t="n"/>
      <c r="SUE94" s="406" t="n"/>
      <c r="SUF94" s="406" t="n"/>
      <c r="SUG94" s="406" t="n"/>
      <c r="SUH94" s="406" t="n"/>
      <c r="SUI94" s="406" t="n"/>
      <c r="SUJ94" s="406" t="n"/>
      <c r="SUK94" s="406" t="n"/>
      <c r="SUL94" s="406" t="n"/>
      <c r="SUM94" s="406" t="n"/>
      <c r="SUN94" s="406" t="n"/>
      <c r="SUO94" s="406" t="n"/>
      <c r="SUP94" s="406" t="n"/>
      <c r="SUQ94" s="406" t="n"/>
      <c r="SUR94" s="406" t="n"/>
      <c r="SUS94" s="406" t="n"/>
      <c r="SUT94" s="406" t="n"/>
      <c r="SUU94" s="406" t="n"/>
      <c r="SUV94" s="406" t="n"/>
      <c r="SUW94" s="406" t="n"/>
      <c r="SUX94" s="406" t="n"/>
      <c r="SUY94" s="406" t="n"/>
      <c r="SUZ94" s="406" t="n"/>
      <c r="SVA94" s="406" t="n"/>
      <c r="SVB94" s="406" t="n"/>
      <c r="SVC94" s="406" t="n"/>
      <c r="SVD94" s="406" t="n"/>
      <c r="SVE94" s="406" t="n"/>
      <c r="SVF94" s="406" t="n"/>
      <c r="SVG94" s="406" t="n"/>
      <c r="SVH94" s="406" t="n"/>
      <c r="SVI94" s="406" t="n"/>
      <c r="SVJ94" s="406" t="n"/>
      <c r="SVK94" s="406" t="n"/>
      <c r="SVL94" s="406" t="n"/>
      <c r="SVM94" s="406" t="n"/>
      <c r="SVN94" s="406" t="n"/>
      <c r="SVO94" s="406" t="n"/>
      <c r="SVP94" s="406" t="n"/>
      <c r="SVQ94" s="406" t="n"/>
      <c r="SVR94" s="406" t="n"/>
      <c r="SVS94" s="406" t="n"/>
      <c r="SVT94" s="406" t="n"/>
      <c r="SVU94" s="406" t="n"/>
      <c r="SVV94" s="406" t="n"/>
      <c r="SVW94" s="406" t="n"/>
      <c r="SVX94" s="406" t="n"/>
      <c r="SVY94" s="406" t="n"/>
      <c r="SVZ94" s="406" t="n"/>
      <c r="SWA94" s="406" t="n"/>
      <c r="SWB94" s="406" t="n"/>
      <c r="SWC94" s="406" t="n"/>
      <c r="SWD94" s="406" t="n"/>
      <c r="SWE94" s="406" t="n"/>
      <c r="SWF94" s="406" t="n"/>
      <c r="SWG94" s="406" t="n"/>
      <c r="SWH94" s="406" t="n"/>
      <c r="SWI94" s="406" t="n"/>
      <c r="SWJ94" s="406" t="n"/>
      <c r="SWK94" s="406" t="n"/>
      <c r="SWL94" s="406" t="n"/>
      <c r="SWM94" s="406" t="n"/>
      <c r="SWN94" s="406" t="n"/>
      <c r="SWO94" s="406" t="n"/>
      <c r="SWP94" s="406" t="n"/>
      <c r="SWQ94" s="406" t="n"/>
      <c r="SWR94" s="406" t="n"/>
      <c r="SWS94" s="406" t="n"/>
      <c r="SWT94" s="406" t="n"/>
      <c r="SWU94" s="406" t="n"/>
      <c r="SWV94" s="406" t="n"/>
      <c r="SWW94" s="406" t="n"/>
      <c r="SWX94" s="406" t="n"/>
      <c r="SWY94" s="406" t="n"/>
      <c r="SWZ94" s="406" t="n"/>
      <c r="SXA94" s="406" t="n"/>
      <c r="SXB94" s="406" t="n"/>
      <c r="SXC94" s="406" t="n"/>
      <c r="SXD94" s="406" t="n"/>
      <c r="SXE94" s="406" t="n"/>
      <c r="SXF94" s="406" t="n"/>
      <c r="SXG94" s="406" t="n"/>
      <c r="SXH94" s="406" t="n"/>
      <c r="SXI94" s="406" t="n"/>
      <c r="SXJ94" s="406" t="n"/>
      <c r="SXK94" s="406" t="n"/>
      <c r="SXL94" s="406" t="n"/>
      <c r="SXM94" s="406" t="n"/>
      <c r="SXN94" s="406" t="n"/>
      <c r="SXO94" s="406" t="n"/>
      <c r="SXP94" s="406" t="n"/>
      <c r="SXQ94" s="406" t="n"/>
      <c r="SXR94" s="406" t="n"/>
      <c r="SXS94" s="406" t="n"/>
      <c r="SXT94" s="406" t="n"/>
      <c r="SXU94" s="406" t="n"/>
      <c r="SXV94" s="406" t="n"/>
      <c r="SXW94" s="406" t="n"/>
      <c r="SXX94" s="406" t="n"/>
      <c r="SXY94" s="406" t="n"/>
      <c r="SXZ94" s="406" t="n"/>
      <c r="SYA94" s="406" t="n"/>
      <c r="SYB94" s="406" t="n"/>
      <c r="SYC94" s="406" t="n"/>
      <c r="SYD94" s="406" t="n"/>
      <c r="SYE94" s="406" t="n"/>
      <c r="SYF94" s="406" t="n"/>
      <c r="SYG94" s="406" t="n"/>
      <c r="SYH94" s="406" t="n"/>
      <c r="SYI94" s="406" t="n"/>
      <c r="SYJ94" s="406" t="n"/>
      <c r="SYK94" s="406" t="n"/>
      <c r="SYL94" s="406" t="n"/>
      <c r="SYM94" s="406" t="n"/>
      <c r="SYN94" s="406" t="n"/>
      <c r="SYO94" s="406" t="n"/>
      <c r="SYP94" s="406" t="n"/>
      <c r="SYQ94" s="406" t="n"/>
      <c r="SYR94" s="406" t="n"/>
      <c r="SYS94" s="406" t="n"/>
      <c r="SYT94" s="406" t="n"/>
      <c r="SYU94" s="406" t="n"/>
      <c r="SYV94" s="406" t="n"/>
      <c r="SYW94" s="406" t="n"/>
      <c r="SYX94" s="406" t="n"/>
      <c r="SYY94" s="406" t="n"/>
      <c r="SYZ94" s="406" t="n"/>
      <c r="SZA94" s="406" t="n"/>
      <c r="SZB94" s="406" t="n"/>
      <c r="SZC94" s="406" t="n"/>
      <c r="SZD94" s="406" t="n"/>
      <c r="SZE94" s="406" t="n"/>
      <c r="SZF94" s="406" t="n"/>
      <c r="SZG94" s="406" t="n"/>
      <c r="SZH94" s="406" t="n"/>
      <c r="SZI94" s="406" t="n"/>
      <c r="SZJ94" s="406" t="n"/>
      <c r="SZK94" s="406" t="n"/>
      <c r="SZL94" s="406" t="n"/>
      <c r="SZM94" s="406" t="n"/>
      <c r="SZN94" s="406" t="n"/>
      <c r="SZO94" s="406" t="n"/>
      <c r="SZP94" s="406" t="n"/>
      <c r="SZQ94" s="406" t="n"/>
      <c r="SZR94" s="406" t="n"/>
      <c r="SZS94" s="406" t="n"/>
      <c r="SZT94" s="406" t="n"/>
      <c r="SZU94" s="406" t="n"/>
      <c r="SZV94" s="406" t="n"/>
      <c r="SZW94" s="406" t="n"/>
      <c r="SZX94" s="406" t="n"/>
      <c r="SZY94" s="406" t="n"/>
      <c r="SZZ94" s="406" t="n"/>
      <c r="TAA94" s="406" t="n"/>
      <c r="TAB94" s="406" t="n"/>
      <c r="TAC94" s="406" t="n"/>
      <c r="TAD94" s="406" t="n"/>
      <c r="TAE94" s="406" t="n"/>
      <c r="TAF94" s="406" t="n"/>
      <c r="TAG94" s="406" t="n"/>
      <c r="TAH94" s="406" t="n"/>
      <c r="TAI94" s="406" t="n"/>
      <c r="TAJ94" s="406" t="n"/>
      <c r="TAK94" s="406" t="n"/>
      <c r="TAL94" s="406" t="n"/>
      <c r="TAM94" s="406" t="n"/>
      <c r="TAN94" s="406" t="n"/>
      <c r="TAO94" s="406" t="n"/>
      <c r="TAP94" s="406" t="n"/>
      <c r="TAQ94" s="406" t="n"/>
      <c r="TAR94" s="406" t="n"/>
      <c r="TAS94" s="406" t="n"/>
      <c r="TAT94" s="406" t="n"/>
      <c r="TAU94" s="406" t="n"/>
      <c r="TAV94" s="406" t="n"/>
      <c r="TAW94" s="406" t="n"/>
      <c r="TAX94" s="406" t="n"/>
      <c r="TAY94" s="406" t="n"/>
      <c r="TAZ94" s="406" t="n"/>
      <c r="TBA94" s="406" t="n"/>
      <c r="TBB94" s="406" t="n"/>
      <c r="TBC94" s="406" t="n"/>
      <c r="TBD94" s="406" t="n"/>
      <c r="TBE94" s="406" t="n"/>
      <c r="TBF94" s="406" t="n"/>
      <c r="TBG94" s="406" t="n"/>
      <c r="TBH94" s="406" t="n"/>
      <c r="TBI94" s="406" t="n"/>
      <c r="TBJ94" s="406" t="n"/>
      <c r="TBK94" s="406" t="n"/>
      <c r="TBL94" s="406" t="n"/>
      <c r="TBM94" s="406" t="n"/>
      <c r="TBN94" s="406" t="n"/>
      <c r="TBO94" s="406" t="n"/>
      <c r="TBP94" s="406" t="n"/>
      <c r="TBQ94" s="406" t="n"/>
      <c r="TBR94" s="406" t="n"/>
      <c r="TBS94" s="406" t="n"/>
      <c r="TBT94" s="406" t="n"/>
      <c r="TBU94" s="406" t="n"/>
      <c r="TBV94" s="406" t="n"/>
      <c r="TBW94" s="406" t="n"/>
      <c r="TBX94" s="406" t="n"/>
      <c r="TBY94" s="406" t="n"/>
      <c r="TBZ94" s="406" t="n"/>
      <c r="TCA94" s="406" t="n"/>
      <c r="TCB94" s="406" t="n"/>
      <c r="TCC94" s="406" t="n"/>
      <c r="TCD94" s="406" t="n"/>
      <c r="TCE94" s="406" t="n"/>
      <c r="TCF94" s="406" t="n"/>
      <c r="TCG94" s="406" t="n"/>
      <c r="TCH94" s="406" t="n"/>
      <c r="TCI94" s="406" t="n"/>
      <c r="TCJ94" s="406" t="n"/>
      <c r="TCK94" s="406" t="n"/>
      <c r="TCL94" s="406" t="n"/>
      <c r="TCM94" s="406" t="n"/>
      <c r="TCN94" s="406" t="n"/>
      <c r="TCO94" s="406" t="n"/>
      <c r="TCP94" s="406" t="n"/>
      <c r="TCQ94" s="406" t="n"/>
      <c r="TCR94" s="406" t="n"/>
      <c r="TCS94" s="406" t="n"/>
      <c r="TCT94" s="406" t="n"/>
      <c r="TCU94" s="406" t="n"/>
      <c r="TCV94" s="406" t="n"/>
      <c r="TCW94" s="406" t="n"/>
      <c r="TCX94" s="406" t="n"/>
      <c r="TCY94" s="406" t="n"/>
      <c r="TCZ94" s="406" t="n"/>
      <c r="TDA94" s="406" t="n"/>
      <c r="TDB94" s="406" t="n"/>
      <c r="TDC94" s="406" t="n"/>
      <c r="TDD94" s="406" t="n"/>
      <c r="TDE94" s="406" t="n"/>
      <c r="TDF94" s="406" t="n"/>
      <c r="TDG94" s="406" t="n"/>
      <c r="TDH94" s="406" t="n"/>
      <c r="TDI94" s="406" t="n"/>
      <c r="TDJ94" s="406" t="n"/>
      <c r="TDK94" s="406" t="n"/>
      <c r="TDL94" s="406" t="n"/>
      <c r="TDM94" s="406" t="n"/>
      <c r="TDN94" s="406" t="n"/>
      <c r="TDO94" s="406" t="n"/>
      <c r="TDP94" s="406" t="n"/>
      <c r="TDQ94" s="406" t="n"/>
      <c r="TDR94" s="406" t="n"/>
      <c r="TDS94" s="406" t="n"/>
      <c r="TDT94" s="406" t="n"/>
      <c r="TDU94" s="406" t="n"/>
      <c r="TDV94" s="406" t="n"/>
      <c r="TDW94" s="406" t="n"/>
      <c r="TDX94" s="406" t="n"/>
      <c r="TDY94" s="406" t="n"/>
      <c r="TDZ94" s="406" t="n"/>
      <c r="TEA94" s="406" t="n"/>
      <c r="TEB94" s="406" t="n"/>
      <c r="TEC94" s="406" t="n"/>
      <c r="TED94" s="406" t="n"/>
      <c r="TEE94" s="406" t="n"/>
      <c r="TEF94" s="406" t="n"/>
      <c r="TEG94" s="406" t="n"/>
      <c r="TEH94" s="406" t="n"/>
      <c r="TEI94" s="406" t="n"/>
      <c r="TEJ94" s="406" t="n"/>
      <c r="TEK94" s="406" t="n"/>
      <c r="TEL94" s="406" t="n"/>
      <c r="TEM94" s="406" t="n"/>
      <c r="TEN94" s="406" t="n"/>
      <c r="TEO94" s="406" t="n"/>
      <c r="TEP94" s="406" t="n"/>
      <c r="TEQ94" s="406" t="n"/>
      <c r="TER94" s="406" t="n"/>
      <c r="TES94" s="406" t="n"/>
      <c r="TET94" s="406" t="n"/>
      <c r="TEU94" s="406" t="n"/>
      <c r="TEV94" s="406" t="n"/>
      <c r="TEW94" s="406" t="n"/>
      <c r="TEX94" s="406" t="n"/>
      <c r="TEY94" s="406" t="n"/>
      <c r="TEZ94" s="406" t="n"/>
      <c r="TFA94" s="406" t="n"/>
      <c r="TFB94" s="406" t="n"/>
      <c r="TFC94" s="406" t="n"/>
      <c r="TFD94" s="406" t="n"/>
      <c r="TFE94" s="406" t="n"/>
      <c r="TFF94" s="406" t="n"/>
      <c r="TFG94" s="406" t="n"/>
      <c r="TFH94" s="406" t="n"/>
      <c r="TFI94" s="406" t="n"/>
      <c r="TFJ94" s="406" t="n"/>
      <c r="TFK94" s="406" t="n"/>
      <c r="TFL94" s="406" t="n"/>
      <c r="TFM94" s="406" t="n"/>
      <c r="TFN94" s="406" t="n"/>
      <c r="TFO94" s="406" t="n"/>
      <c r="TFP94" s="406" t="n"/>
      <c r="TFQ94" s="406" t="n"/>
      <c r="TFR94" s="406" t="n"/>
      <c r="TFS94" s="406" t="n"/>
      <c r="TFT94" s="406" t="n"/>
      <c r="TFU94" s="406" t="n"/>
      <c r="TFV94" s="406" t="n"/>
      <c r="TFW94" s="406" t="n"/>
      <c r="TFX94" s="406" t="n"/>
      <c r="TFY94" s="406" t="n"/>
      <c r="TFZ94" s="406" t="n"/>
      <c r="TGA94" s="406" t="n"/>
      <c r="TGB94" s="406" t="n"/>
      <c r="TGC94" s="406" t="n"/>
      <c r="TGD94" s="406" t="n"/>
      <c r="TGE94" s="406" t="n"/>
      <c r="TGF94" s="406" t="n"/>
      <c r="TGG94" s="406" t="n"/>
      <c r="TGH94" s="406" t="n"/>
      <c r="TGI94" s="406" t="n"/>
      <c r="TGJ94" s="406" t="n"/>
      <c r="TGK94" s="406" t="n"/>
      <c r="TGL94" s="406" t="n"/>
      <c r="TGM94" s="406" t="n"/>
      <c r="TGN94" s="406" t="n"/>
      <c r="TGO94" s="406" t="n"/>
      <c r="TGP94" s="406" t="n"/>
      <c r="TGQ94" s="406" t="n"/>
      <c r="TGR94" s="406" t="n"/>
      <c r="TGS94" s="406" t="n"/>
      <c r="TGT94" s="406" t="n"/>
      <c r="TGU94" s="406" t="n"/>
      <c r="TGV94" s="406" t="n"/>
      <c r="TGW94" s="406" t="n"/>
      <c r="TGX94" s="406" t="n"/>
      <c r="TGY94" s="406" t="n"/>
      <c r="TGZ94" s="406" t="n"/>
      <c r="THA94" s="406" t="n"/>
      <c r="THB94" s="406" t="n"/>
      <c r="THC94" s="406" t="n"/>
      <c r="THD94" s="406" t="n"/>
      <c r="THE94" s="406" t="n"/>
      <c r="THF94" s="406" t="n"/>
      <c r="THG94" s="406" t="n"/>
      <c r="THH94" s="406" t="n"/>
      <c r="THI94" s="406" t="n"/>
      <c r="THJ94" s="406" t="n"/>
      <c r="THK94" s="406" t="n"/>
      <c r="THL94" s="406" t="n"/>
      <c r="THM94" s="406" t="n"/>
      <c r="THN94" s="406" t="n"/>
      <c r="THO94" s="406" t="n"/>
      <c r="THP94" s="406" t="n"/>
      <c r="THQ94" s="406" t="n"/>
      <c r="THR94" s="406" t="n"/>
      <c r="THS94" s="406" t="n"/>
      <c r="THT94" s="406" t="n"/>
      <c r="THU94" s="406" t="n"/>
      <c r="THV94" s="406" t="n"/>
      <c r="THW94" s="406" t="n"/>
      <c r="THX94" s="406" t="n"/>
      <c r="THY94" s="406" t="n"/>
      <c r="THZ94" s="406" t="n"/>
      <c r="TIA94" s="406" t="n"/>
      <c r="TIB94" s="406" t="n"/>
      <c r="TIC94" s="406" t="n"/>
      <c r="TID94" s="406" t="n"/>
      <c r="TIE94" s="406" t="n"/>
      <c r="TIF94" s="406" t="n"/>
      <c r="TIG94" s="406" t="n"/>
      <c r="TIH94" s="406" t="n"/>
      <c r="TII94" s="406" t="n"/>
      <c r="TIJ94" s="406" t="n"/>
      <c r="TIK94" s="406" t="n"/>
      <c r="TIL94" s="406" t="n"/>
      <c r="TIM94" s="406" t="n"/>
      <c r="TIN94" s="406" t="n"/>
      <c r="TIO94" s="406" t="n"/>
      <c r="TIP94" s="406" t="n"/>
      <c r="TIQ94" s="406" t="n"/>
      <c r="TIR94" s="406" t="n"/>
      <c r="TIS94" s="406" t="n"/>
      <c r="TIT94" s="406" t="n"/>
      <c r="TIU94" s="406" t="n"/>
      <c r="TIV94" s="406" t="n"/>
      <c r="TIW94" s="406" t="n"/>
      <c r="TIX94" s="406" t="n"/>
      <c r="TIY94" s="406" t="n"/>
      <c r="TIZ94" s="406" t="n"/>
      <c r="TJA94" s="406" t="n"/>
      <c r="TJB94" s="406" t="n"/>
      <c r="TJC94" s="406" t="n"/>
      <c r="TJD94" s="406" t="n"/>
      <c r="TJE94" s="406" t="n"/>
      <c r="TJF94" s="406" t="n"/>
      <c r="TJG94" s="406" t="n"/>
      <c r="TJH94" s="406" t="n"/>
      <c r="TJI94" s="406" t="n"/>
      <c r="TJJ94" s="406" t="n"/>
      <c r="TJK94" s="406" t="n"/>
      <c r="TJL94" s="406" t="n"/>
      <c r="TJM94" s="406" t="n"/>
      <c r="TJN94" s="406" t="n"/>
      <c r="TJO94" s="406" t="n"/>
      <c r="TJP94" s="406" t="n"/>
      <c r="TJQ94" s="406" t="n"/>
      <c r="TJR94" s="406" t="n"/>
      <c r="TJS94" s="406" t="n"/>
      <c r="TJT94" s="406" t="n"/>
      <c r="TJU94" s="406" t="n"/>
      <c r="TJV94" s="406" t="n"/>
      <c r="TJW94" s="406" t="n"/>
      <c r="TJX94" s="406" t="n"/>
      <c r="TJY94" s="406" t="n"/>
      <c r="TJZ94" s="406" t="n"/>
      <c r="TKA94" s="406" t="n"/>
      <c r="TKB94" s="406" t="n"/>
      <c r="TKC94" s="406" t="n"/>
      <c r="TKD94" s="406" t="n"/>
      <c r="TKE94" s="406" t="n"/>
      <c r="TKF94" s="406" t="n"/>
      <c r="TKG94" s="406" t="n"/>
      <c r="TKH94" s="406" t="n"/>
      <c r="TKI94" s="406" t="n"/>
      <c r="TKJ94" s="406" t="n"/>
      <c r="TKK94" s="406" t="n"/>
      <c r="TKL94" s="406" t="n"/>
      <c r="TKM94" s="406" t="n"/>
      <c r="TKN94" s="406" t="n"/>
      <c r="TKO94" s="406" t="n"/>
      <c r="TKP94" s="406" t="n"/>
      <c r="TKQ94" s="406" t="n"/>
      <c r="TKR94" s="406" t="n"/>
      <c r="TKS94" s="406" t="n"/>
      <c r="TKT94" s="406" t="n"/>
      <c r="TKU94" s="406" t="n"/>
      <c r="TKV94" s="406" t="n"/>
      <c r="TKW94" s="406" t="n"/>
      <c r="TKX94" s="406" t="n"/>
      <c r="TKY94" s="406" t="n"/>
      <c r="TKZ94" s="406" t="n"/>
      <c r="TLA94" s="406" t="n"/>
      <c r="TLB94" s="406" t="n"/>
      <c r="TLC94" s="406" t="n"/>
      <c r="TLD94" s="406" t="n"/>
      <c r="TLE94" s="406" t="n"/>
      <c r="TLF94" s="406" t="n"/>
      <c r="TLG94" s="406" t="n"/>
      <c r="TLH94" s="406" t="n"/>
      <c r="TLI94" s="406" t="n"/>
      <c r="TLJ94" s="406" t="n"/>
      <c r="TLK94" s="406" t="n"/>
      <c r="TLL94" s="406" t="n"/>
      <c r="TLM94" s="406" t="n"/>
      <c r="TLN94" s="406" t="n"/>
      <c r="TLO94" s="406" t="n"/>
      <c r="TLP94" s="406" t="n"/>
      <c r="TLQ94" s="406" t="n"/>
      <c r="TLR94" s="406" t="n"/>
      <c r="TLS94" s="406" t="n"/>
      <c r="TLT94" s="406" t="n"/>
      <c r="TLU94" s="406" t="n"/>
      <c r="TLV94" s="406" t="n"/>
      <c r="TLW94" s="406" t="n"/>
      <c r="TLX94" s="406" t="n"/>
      <c r="TLY94" s="406" t="n"/>
      <c r="TLZ94" s="406" t="n"/>
      <c r="TMA94" s="406" t="n"/>
      <c r="TMB94" s="406" t="n"/>
      <c r="TMC94" s="406" t="n"/>
      <c r="TMD94" s="406" t="n"/>
      <c r="TME94" s="406" t="n"/>
      <c r="TMF94" s="406" t="n"/>
      <c r="TMG94" s="406" t="n"/>
      <c r="TMH94" s="406" t="n"/>
      <c r="TMI94" s="406" t="n"/>
      <c r="TMJ94" s="406" t="n"/>
      <c r="TMK94" s="406" t="n"/>
      <c r="TML94" s="406" t="n"/>
      <c r="TMM94" s="406" t="n"/>
      <c r="TMN94" s="406" t="n"/>
      <c r="TMO94" s="406" t="n"/>
      <c r="TMP94" s="406" t="n"/>
      <c r="TMQ94" s="406" t="n"/>
      <c r="TMR94" s="406" t="n"/>
      <c r="TMS94" s="406" t="n"/>
      <c r="TMT94" s="406" t="n"/>
      <c r="TMU94" s="406" t="n"/>
      <c r="TMV94" s="406" t="n"/>
      <c r="TMW94" s="406" t="n"/>
      <c r="TMX94" s="406" t="n"/>
      <c r="TMY94" s="406" t="n"/>
      <c r="TMZ94" s="406" t="n"/>
      <c r="TNA94" s="406" t="n"/>
      <c r="TNB94" s="406" t="n"/>
      <c r="TNC94" s="406" t="n"/>
      <c r="TND94" s="406" t="n"/>
      <c r="TNE94" s="406" t="n"/>
      <c r="TNF94" s="406" t="n"/>
      <c r="TNG94" s="406" t="n"/>
      <c r="TNH94" s="406" t="n"/>
      <c r="TNI94" s="406" t="n"/>
      <c r="TNJ94" s="406" t="n"/>
      <c r="TNK94" s="406" t="n"/>
      <c r="TNL94" s="406" t="n"/>
      <c r="TNM94" s="406" t="n"/>
      <c r="TNN94" s="406" t="n"/>
      <c r="TNO94" s="406" t="n"/>
      <c r="TNP94" s="406" t="n"/>
      <c r="TNQ94" s="406" t="n"/>
      <c r="TNR94" s="406" t="n"/>
      <c r="TNS94" s="406" t="n"/>
      <c r="TNT94" s="406" t="n"/>
      <c r="TNU94" s="406" t="n"/>
      <c r="TNV94" s="406" t="n"/>
      <c r="TNW94" s="406" t="n"/>
      <c r="TNX94" s="406" t="n"/>
      <c r="TNY94" s="406" t="n"/>
      <c r="TNZ94" s="406" t="n"/>
      <c r="TOA94" s="406" t="n"/>
      <c r="TOB94" s="406" t="n"/>
      <c r="TOC94" s="406" t="n"/>
      <c r="TOD94" s="406" t="n"/>
      <c r="TOE94" s="406" t="n"/>
      <c r="TOF94" s="406" t="n"/>
      <c r="TOG94" s="406" t="n"/>
      <c r="TOH94" s="406" t="n"/>
      <c r="TOI94" s="406" t="n"/>
      <c r="TOJ94" s="406" t="n"/>
      <c r="TOK94" s="406" t="n"/>
      <c r="TOL94" s="406" t="n"/>
      <c r="TOM94" s="406" t="n"/>
      <c r="TON94" s="406" t="n"/>
      <c r="TOO94" s="406" t="n"/>
      <c r="TOP94" s="406" t="n"/>
      <c r="TOQ94" s="406" t="n"/>
      <c r="TOR94" s="406" t="n"/>
      <c r="TOS94" s="406" t="n"/>
      <c r="TOT94" s="406" t="n"/>
      <c r="TOU94" s="406" t="n"/>
      <c r="TOV94" s="406" t="n"/>
      <c r="TOW94" s="406" t="n"/>
      <c r="TOX94" s="406" t="n"/>
      <c r="TOY94" s="406" t="n"/>
      <c r="TOZ94" s="406" t="n"/>
      <c r="TPA94" s="406" t="n"/>
      <c r="TPB94" s="406" t="n"/>
      <c r="TPC94" s="406" t="n"/>
      <c r="TPD94" s="406" t="n"/>
      <c r="TPE94" s="406" t="n"/>
      <c r="TPF94" s="406" t="n"/>
      <c r="TPG94" s="406" t="n"/>
      <c r="TPH94" s="406" t="n"/>
      <c r="TPI94" s="406" t="n"/>
      <c r="TPJ94" s="406" t="n"/>
      <c r="TPK94" s="406" t="n"/>
      <c r="TPL94" s="406" t="n"/>
      <c r="TPM94" s="406" t="n"/>
      <c r="TPN94" s="406" t="n"/>
      <c r="TPO94" s="406" t="n"/>
      <c r="TPP94" s="406" t="n"/>
      <c r="TPQ94" s="406" t="n"/>
      <c r="TPR94" s="406" t="n"/>
      <c r="TPS94" s="406" t="n"/>
      <c r="TPT94" s="406" t="n"/>
      <c r="TPU94" s="406" t="n"/>
      <c r="TPV94" s="406" t="n"/>
      <c r="TPW94" s="406" t="n"/>
      <c r="TPX94" s="406" t="n"/>
      <c r="TPY94" s="406" t="n"/>
      <c r="TPZ94" s="406" t="n"/>
      <c r="TQA94" s="406" t="n"/>
      <c r="TQB94" s="406" t="n"/>
      <c r="TQC94" s="406" t="n"/>
      <c r="TQD94" s="406" t="n"/>
      <c r="TQE94" s="406" t="n"/>
      <c r="TQF94" s="406" t="n"/>
      <c r="TQG94" s="406" t="n"/>
      <c r="TQH94" s="406" t="n"/>
      <c r="TQI94" s="406" t="n"/>
      <c r="TQJ94" s="406" t="n"/>
      <c r="TQK94" s="406" t="n"/>
      <c r="TQL94" s="406" t="n"/>
      <c r="TQM94" s="406" t="n"/>
      <c r="TQN94" s="406" t="n"/>
      <c r="TQO94" s="406" t="n"/>
      <c r="TQP94" s="406" t="n"/>
      <c r="TQQ94" s="406" t="n"/>
      <c r="TQR94" s="406" t="n"/>
      <c r="TQS94" s="406" t="n"/>
      <c r="TQT94" s="406" t="n"/>
      <c r="TQU94" s="406" t="n"/>
      <c r="TQV94" s="406" t="n"/>
      <c r="TQW94" s="406" t="n"/>
      <c r="TQX94" s="406" t="n"/>
      <c r="TQY94" s="406" t="n"/>
      <c r="TQZ94" s="406" t="n"/>
      <c r="TRA94" s="406" t="n"/>
      <c r="TRB94" s="406" t="n"/>
      <c r="TRC94" s="406" t="n"/>
      <c r="TRD94" s="406" t="n"/>
      <c r="TRE94" s="406" t="n"/>
      <c r="TRF94" s="406" t="n"/>
      <c r="TRG94" s="406" t="n"/>
      <c r="TRH94" s="406" t="n"/>
      <c r="TRI94" s="406" t="n"/>
      <c r="TRJ94" s="406" t="n"/>
      <c r="TRK94" s="406" t="n"/>
      <c r="TRL94" s="406" t="n"/>
      <c r="TRM94" s="406" t="n"/>
      <c r="TRN94" s="406" t="n"/>
      <c r="TRO94" s="406" t="n"/>
      <c r="TRP94" s="406" t="n"/>
      <c r="TRQ94" s="406" t="n"/>
      <c r="TRR94" s="406" t="n"/>
      <c r="TRS94" s="406" t="n"/>
      <c r="TRT94" s="406" t="n"/>
      <c r="TRU94" s="406" t="n"/>
      <c r="TRV94" s="406" t="n"/>
      <c r="TRW94" s="406" t="n"/>
      <c r="TRX94" s="406" t="n"/>
      <c r="TRY94" s="406" t="n"/>
      <c r="TRZ94" s="406" t="n"/>
      <c r="TSA94" s="406" t="n"/>
      <c r="TSB94" s="406" t="n"/>
      <c r="TSC94" s="406" t="n"/>
      <c r="TSD94" s="406" t="n"/>
      <c r="TSE94" s="406" t="n"/>
      <c r="TSF94" s="406" t="n"/>
      <c r="TSG94" s="406" t="n"/>
      <c r="TSH94" s="406" t="n"/>
      <c r="TSI94" s="406" t="n"/>
      <c r="TSJ94" s="406" t="n"/>
      <c r="TSK94" s="406" t="n"/>
      <c r="TSL94" s="406" t="n"/>
      <c r="TSM94" s="406" t="n"/>
      <c r="TSN94" s="406" t="n"/>
      <c r="TSO94" s="406" t="n"/>
      <c r="TSP94" s="406" t="n"/>
      <c r="TSQ94" s="406" t="n"/>
      <c r="TSR94" s="406" t="n"/>
      <c r="TSS94" s="406" t="n"/>
      <c r="TST94" s="406" t="n"/>
      <c r="TSU94" s="406" t="n"/>
      <c r="TSV94" s="406" t="n"/>
      <c r="TSW94" s="406" t="n"/>
      <c r="TSX94" s="406" t="n"/>
      <c r="TSY94" s="406" t="n"/>
      <c r="TSZ94" s="406" t="n"/>
      <c r="TTA94" s="406" t="n"/>
      <c r="TTB94" s="406" t="n"/>
      <c r="TTC94" s="406" t="n"/>
      <c r="TTD94" s="406" t="n"/>
      <c r="TTE94" s="406" t="n"/>
      <c r="TTF94" s="406" t="n"/>
      <c r="TTG94" s="406" t="n"/>
      <c r="TTH94" s="406" t="n"/>
      <c r="TTI94" s="406" t="n"/>
      <c r="TTJ94" s="406" t="n"/>
      <c r="TTK94" s="406" t="n"/>
      <c r="TTL94" s="406" t="n"/>
      <c r="TTM94" s="406" t="n"/>
      <c r="TTN94" s="406" t="n"/>
      <c r="TTO94" s="406" t="n"/>
      <c r="TTP94" s="406" t="n"/>
      <c r="TTQ94" s="406" t="n"/>
      <c r="TTR94" s="406" t="n"/>
      <c r="TTS94" s="406" t="n"/>
      <c r="TTT94" s="406" t="n"/>
      <c r="TTU94" s="406" t="n"/>
      <c r="TTV94" s="406" t="n"/>
      <c r="TTW94" s="406" t="n"/>
      <c r="TTX94" s="406" t="n"/>
      <c r="TTY94" s="406" t="n"/>
      <c r="TTZ94" s="406" t="n"/>
      <c r="TUA94" s="406" t="n"/>
      <c r="TUB94" s="406" t="n"/>
      <c r="TUC94" s="406" t="n"/>
      <c r="TUD94" s="406" t="n"/>
      <c r="TUE94" s="406" t="n"/>
      <c r="TUF94" s="406" t="n"/>
      <c r="TUG94" s="406" t="n"/>
      <c r="TUH94" s="406" t="n"/>
      <c r="TUI94" s="406" t="n"/>
      <c r="TUJ94" s="406" t="n"/>
      <c r="TUK94" s="406" t="n"/>
      <c r="TUL94" s="406" t="n"/>
      <c r="TUM94" s="406" t="n"/>
      <c r="TUN94" s="406" t="n"/>
      <c r="TUO94" s="406" t="n"/>
      <c r="TUP94" s="406" t="n"/>
      <c r="TUQ94" s="406" t="n"/>
      <c r="TUR94" s="406" t="n"/>
      <c r="TUS94" s="406" t="n"/>
      <c r="TUT94" s="406" t="n"/>
      <c r="TUU94" s="406" t="n"/>
      <c r="TUV94" s="406" t="n"/>
      <c r="TUW94" s="406" t="n"/>
      <c r="TUX94" s="406" t="n"/>
      <c r="TUY94" s="406" t="n"/>
      <c r="TUZ94" s="406" t="n"/>
      <c r="TVA94" s="406" t="n"/>
      <c r="TVB94" s="406" t="n"/>
      <c r="TVC94" s="406" t="n"/>
      <c r="TVD94" s="406" t="n"/>
      <c r="TVE94" s="406" t="n"/>
      <c r="TVF94" s="406" t="n"/>
      <c r="TVG94" s="406" t="n"/>
      <c r="TVH94" s="406" t="n"/>
      <c r="TVI94" s="406" t="n"/>
      <c r="TVJ94" s="406" t="n"/>
      <c r="TVK94" s="406" t="n"/>
      <c r="TVL94" s="406" t="n"/>
      <c r="TVM94" s="406" t="n"/>
      <c r="TVN94" s="406" t="n"/>
      <c r="TVO94" s="406" t="n"/>
      <c r="TVP94" s="406" t="n"/>
      <c r="TVQ94" s="406" t="n"/>
      <c r="TVR94" s="406" t="n"/>
      <c r="TVS94" s="406" t="n"/>
      <c r="TVT94" s="406" t="n"/>
      <c r="TVU94" s="406" t="n"/>
      <c r="TVV94" s="406" t="n"/>
      <c r="TVW94" s="406" t="n"/>
      <c r="TVX94" s="406" t="n"/>
      <c r="TVY94" s="406" t="n"/>
      <c r="TVZ94" s="406" t="n"/>
      <c r="TWA94" s="406" t="n"/>
      <c r="TWB94" s="406" t="n"/>
      <c r="TWC94" s="406" t="n"/>
      <c r="TWD94" s="406" t="n"/>
      <c r="TWE94" s="406" t="n"/>
      <c r="TWF94" s="406" t="n"/>
      <c r="TWG94" s="406" t="n"/>
      <c r="TWH94" s="406" t="n"/>
      <c r="TWI94" s="406" t="n"/>
      <c r="TWJ94" s="406" t="n"/>
      <c r="TWK94" s="406" t="n"/>
      <c r="TWL94" s="406" t="n"/>
      <c r="TWM94" s="406" t="n"/>
      <c r="TWN94" s="406" t="n"/>
      <c r="TWO94" s="406" t="n"/>
      <c r="TWP94" s="406" t="n"/>
      <c r="TWQ94" s="406" t="n"/>
      <c r="TWR94" s="406" t="n"/>
      <c r="TWS94" s="406" t="n"/>
      <c r="TWT94" s="406" t="n"/>
      <c r="TWU94" s="406" t="n"/>
      <c r="TWV94" s="406" t="n"/>
      <c r="TWW94" s="406" t="n"/>
      <c r="TWX94" s="406" t="n"/>
      <c r="TWY94" s="406" t="n"/>
      <c r="TWZ94" s="406" t="n"/>
      <c r="TXA94" s="406" t="n"/>
      <c r="TXB94" s="406" t="n"/>
      <c r="TXC94" s="406" t="n"/>
      <c r="TXD94" s="406" t="n"/>
      <c r="TXE94" s="406" t="n"/>
      <c r="TXF94" s="406" t="n"/>
      <c r="TXG94" s="406" t="n"/>
      <c r="TXH94" s="406" t="n"/>
      <c r="TXI94" s="406" t="n"/>
      <c r="TXJ94" s="406" t="n"/>
      <c r="TXK94" s="406" t="n"/>
      <c r="TXL94" s="406" t="n"/>
      <c r="TXM94" s="406" t="n"/>
      <c r="TXN94" s="406" t="n"/>
      <c r="TXO94" s="406" t="n"/>
      <c r="TXP94" s="406" t="n"/>
      <c r="TXQ94" s="406" t="n"/>
      <c r="TXR94" s="406" t="n"/>
      <c r="TXS94" s="406" t="n"/>
      <c r="TXT94" s="406" t="n"/>
      <c r="TXU94" s="406" t="n"/>
      <c r="TXV94" s="406" t="n"/>
      <c r="TXW94" s="406" t="n"/>
      <c r="TXX94" s="406" t="n"/>
      <c r="TXY94" s="406" t="n"/>
      <c r="TXZ94" s="406" t="n"/>
      <c r="TYA94" s="406" t="n"/>
      <c r="TYB94" s="406" t="n"/>
      <c r="TYC94" s="406" t="n"/>
      <c r="TYD94" s="406" t="n"/>
      <c r="TYE94" s="406" t="n"/>
      <c r="TYF94" s="406" t="n"/>
      <c r="TYG94" s="406" t="n"/>
      <c r="TYH94" s="406" t="n"/>
      <c r="TYI94" s="406" t="n"/>
      <c r="TYJ94" s="406" t="n"/>
      <c r="TYK94" s="406" t="n"/>
      <c r="TYL94" s="406" t="n"/>
      <c r="TYM94" s="406" t="n"/>
      <c r="TYN94" s="406" t="n"/>
      <c r="TYO94" s="406" t="n"/>
      <c r="TYP94" s="406" t="n"/>
      <c r="TYQ94" s="406" t="n"/>
      <c r="TYR94" s="406" t="n"/>
      <c r="TYS94" s="406" t="n"/>
      <c r="TYT94" s="406" t="n"/>
      <c r="TYU94" s="406" t="n"/>
      <c r="TYV94" s="406" t="n"/>
      <c r="TYW94" s="406" t="n"/>
      <c r="TYX94" s="406" t="n"/>
      <c r="TYY94" s="406" t="n"/>
      <c r="TYZ94" s="406" t="n"/>
      <c r="TZA94" s="406" t="n"/>
      <c r="TZB94" s="406" t="n"/>
      <c r="TZC94" s="406" t="n"/>
      <c r="TZD94" s="406" t="n"/>
      <c r="TZE94" s="406" t="n"/>
      <c r="TZF94" s="406" t="n"/>
      <c r="TZG94" s="406" t="n"/>
      <c r="TZH94" s="406" t="n"/>
      <c r="TZI94" s="406" t="n"/>
      <c r="TZJ94" s="406" t="n"/>
      <c r="TZK94" s="406" t="n"/>
      <c r="TZL94" s="406" t="n"/>
      <c r="TZM94" s="406" t="n"/>
      <c r="TZN94" s="406" t="n"/>
      <c r="TZO94" s="406" t="n"/>
      <c r="TZP94" s="406" t="n"/>
      <c r="TZQ94" s="406" t="n"/>
      <c r="TZR94" s="406" t="n"/>
      <c r="TZS94" s="406" t="n"/>
      <c r="TZT94" s="406" t="n"/>
      <c r="TZU94" s="406" t="n"/>
      <c r="TZV94" s="406" t="n"/>
      <c r="TZW94" s="406" t="n"/>
      <c r="TZX94" s="406" t="n"/>
      <c r="TZY94" s="406" t="n"/>
      <c r="TZZ94" s="406" t="n"/>
      <c r="UAA94" s="406" t="n"/>
      <c r="UAB94" s="406" t="n"/>
      <c r="UAC94" s="406" t="n"/>
      <c r="UAD94" s="406" t="n"/>
      <c r="UAE94" s="406" t="n"/>
      <c r="UAF94" s="406" t="n"/>
      <c r="UAG94" s="406" t="n"/>
      <c r="UAH94" s="406" t="n"/>
      <c r="UAI94" s="406" t="n"/>
      <c r="UAJ94" s="406" t="n"/>
      <c r="UAK94" s="406" t="n"/>
      <c r="UAL94" s="406" t="n"/>
      <c r="UAM94" s="406" t="n"/>
      <c r="UAN94" s="406" t="n"/>
      <c r="UAO94" s="406" t="n"/>
      <c r="UAP94" s="406" t="n"/>
      <c r="UAQ94" s="406" t="n"/>
      <c r="UAR94" s="406" t="n"/>
      <c r="UAS94" s="406" t="n"/>
      <c r="UAT94" s="406" t="n"/>
      <c r="UAU94" s="406" t="n"/>
      <c r="UAV94" s="406" t="n"/>
      <c r="UAW94" s="406" t="n"/>
      <c r="UAX94" s="406" t="n"/>
      <c r="UAY94" s="406" t="n"/>
      <c r="UAZ94" s="406" t="n"/>
      <c r="UBA94" s="406" t="n"/>
      <c r="UBB94" s="406" t="n"/>
      <c r="UBC94" s="406" t="n"/>
      <c r="UBD94" s="406" t="n"/>
      <c r="UBE94" s="406" t="n"/>
      <c r="UBF94" s="406" t="n"/>
      <c r="UBG94" s="406" t="n"/>
      <c r="UBH94" s="406" t="n"/>
      <c r="UBI94" s="406" t="n"/>
      <c r="UBJ94" s="406" t="n"/>
      <c r="UBK94" s="406" t="n"/>
      <c r="UBL94" s="406" t="n"/>
      <c r="UBM94" s="406" t="n"/>
      <c r="UBN94" s="406" t="n"/>
      <c r="UBO94" s="406" t="n"/>
      <c r="UBP94" s="406" t="n"/>
      <c r="UBQ94" s="406" t="n"/>
      <c r="UBR94" s="406" t="n"/>
      <c r="UBS94" s="406" t="n"/>
      <c r="UBT94" s="406" t="n"/>
      <c r="UBU94" s="406" t="n"/>
      <c r="UBV94" s="406" t="n"/>
      <c r="UBW94" s="406" t="n"/>
      <c r="UBX94" s="406" t="n"/>
      <c r="UBY94" s="406" t="n"/>
      <c r="UBZ94" s="406" t="n"/>
      <c r="UCA94" s="406" t="n"/>
      <c r="UCB94" s="406" t="n"/>
      <c r="UCC94" s="406" t="n"/>
      <c r="UCD94" s="406" t="n"/>
      <c r="UCE94" s="406" t="n"/>
      <c r="UCF94" s="406" t="n"/>
      <c r="UCG94" s="406" t="n"/>
      <c r="UCH94" s="406" t="n"/>
      <c r="UCI94" s="406" t="n"/>
      <c r="UCJ94" s="406" t="n"/>
      <c r="UCK94" s="406" t="n"/>
      <c r="UCL94" s="406" t="n"/>
      <c r="UCM94" s="406" t="n"/>
      <c r="UCN94" s="406" t="n"/>
      <c r="UCO94" s="406" t="n"/>
      <c r="UCP94" s="406" t="n"/>
      <c r="UCQ94" s="406" t="n"/>
      <c r="UCR94" s="406" t="n"/>
      <c r="UCS94" s="406" t="n"/>
      <c r="UCT94" s="406" t="n"/>
      <c r="UCU94" s="406" t="n"/>
      <c r="UCV94" s="406" t="n"/>
      <c r="UCW94" s="406" t="n"/>
      <c r="UCX94" s="406" t="n"/>
      <c r="UCY94" s="406" t="n"/>
      <c r="UCZ94" s="406" t="n"/>
      <c r="UDA94" s="406" t="n"/>
      <c r="UDB94" s="406" t="n"/>
      <c r="UDC94" s="406" t="n"/>
      <c r="UDD94" s="406" t="n"/>
      <c r="UDE94" s="406" t="n"/>
      <c r="UDF94" s="406" t="n"/>
      <c r="UDG94" s="406" t="n"/>
      <c r="UDH94" s="406" t="n"/>
      <c r="UDI94" s="406" t="n"/>
      <c r="UDJ94" s="406" t="n"/>
      <c r="UDK94" s="406" t="n"/>
      <c r="UDL94" s="406" t="n"/>
      <c r="UDM94" s="406" t="n"/>
      <c r="UDN94" s="406" t="n"/>
      <c r="UDO94" s="406" t="n"/>
      <c r="UDP94" s="406" t="n"/>
      <c r="UDQ94" s="406" t="n"/>
      <c r="UDR94" s="406" t="n"/>
      <c r="UDS94" s="406" t="n"/>
      <c r="UDT94" s="406" t="n"/>
      <c r="UDU94" s="406" t="n"/>
      <c r="UDV94" s="406" t="n"/>
      <c r="UDW94" s="406" t="n"/>
      <c r="UDX94" s="406" t="n"/>
      <c r="UDY94" s="406" t="n"/>
      <c r="UDZ94" s="406" t="n"/>
      <c r="UEA94" s="406" t="n"/>
      <c r="UEB94" s="406" t="n"/>
      <c r="UEC94" s="406" t="n"/>
      <c r="UED94" s="406" t="n"/>
      <c r="UEE94" s="406" t="n"/>
      <c r="UEF94" s="406" t="n"/>
      <c r="UEG94" s="406" t="n"/>
      <c r="UEH94" s="406" t="n"/>
      <c r="UEI94" s="406" t="n"/>
      <c r="UEJ94" s="406" t="n"/>
      <c r="UEK94" s="406" t="n"/>
      <c r="UEL94" s="406" t="n"/>
      <c r="UEM94" s="406" t="n"/>
      <c r="UEN94" s="406" t="n"/>
      <c r="UEO94" s="406" t="n"/>
      <c r="UEP94" s="406" t="n"/>
      <c r="UEQ94" s="406" t="n"/>
      <c r="UER94" s="406" t="n"/>
      <c r="UES94" s="406" t="n"/>
      <c r="UET94" s="406" t="n"/>
      <c r="UEU94" s="406" t="n"/>
      <c r="UEV94" s="406" t="n"/>
      <c r="UEW94" s="406" t="n"/>
      <c r="UEX94" s="406" t="n"/>
      <c r="UEY94" s="406" t="n"/>
      <c r="UEZ94" s="406" t="n"/>
      <c r="UFA94" s="406" t="n"/>
      <c r="UFB94" s="406" t="n"/>
      <c r="UFC94" s="406" t="n"/>
      <c r="UFD94" s="406" t="n"/>
      <c r="UFE94" s="406" t="n"/>
      <c r="UFF94" s="406" t="n"/>
      <c r="UFG94" s="406" t="n"/>
      <c r="UFH94" s="406" t="n"/>
      <c r="UFI94" s="406" t="n"/>
      <c r="UFJ94" s="406" t="n"/>
      <c r="UFK94" s="406" t="n"/>
      <c r="UFL94" s="406" t="n"/>
      <c r="UFM94" s="406" t="n"/>
      <c r="UFN94" s="406" t="n"/>
      <c r="UFO94" s="406" t="n"/>
      <c r="UFP94" s="406" t="n"/>
      <c r="UFQ94" s="406" t="n"/>
      <c r="UFR94" s="406" t="n"/>
      <c r="UFS94" s="406" t="n"/>
      <c r="UFT94" s="406" t="n"/>
      <c r="UFU94" s="406" t="n"/>
      <c r="UFV94" s="406" t="n"/>
      <c r="UFW94" s="406" t="n"/>
      <c r="UFX94" s="406" t="n"/>
      <c r="UFY94" s="406" t="n"/>
      <c r="UFZ94" s="406" t="n"/>
      <c r="UGA94" s="406" t="n"/>
      <c r="UGB94" s="406" t="n"/>
      <c r="UGC94" s="406" t="n"/>
      <c r="UGD94" s="406" t="n"/>
      <c r="UGE94" s="406" t="n"/>
      <c r="UGF94" s="406" t="n"/>
      <c r="UGG94" s="406" t="n"/>
      <c r="UGH94" s="406" t="n"/>
      <c r="UGI94" s="406" t="n"/>
      <c r="UGJ94" s="406" t="n"/>
      <c r="UGK94" s="406" t="n"/>
      <c r="UGL94" s="406" t="n"/>
      <c r="UGM94" s="406" t="n"/>
      <c r="UGN94" s="406" t="n"/>
      <c r="UGO94" s="406" t="n"/>
      <c r="UGP94" s="406" t="n"/>
      <c r="UGQ94" s="406" t="n"/>
      <c r="UGR94" s="406" t="n"/>
      <c r="UGS94" s="406" t="n"/>
      <c r="UGT94" s="406" t="n"/>
      <c r="UGU94" s="406" t="n"/>
      <c r="UGV94" s="406" t="n"/>
      <c r="UGW94" s="406" t="n"/>
      <c r="UGX94" s="406" t="n"/>
      <c r="UGY94" s="406" t="n"/>
      <c r="UGZ94" s="406" t="n"/>
      <c r="UHA94" s="406" t="n"/>
      <c r="UHB94" s="406" t="n"/>
      <c r="UHC94" s="406" t="n"/>
      <c r="UHD94" s="406" t="n"/>
      <c r="UHE94" s="406" t="n"/>
      <c r="UHF94" s="406" t="n"/>
      <c r="UHG94" s="406" t="n"/>
      <c r="UHH94" s="406" t="n"/>
      <c r="UHI94" s="406" t="n"/>
      <c r="UHJ94" s="406" t="n"/>
      <c r="UHK94" s="406" t="n"/>
      <c r="UHL94" s="406" t="n"/>
      <c r="UHM94" s="406" t="n"/>
      <c r="UHN94" s="406" t="n"/>
      <c r="UHO94" s="406" t="n"/>
      <c r="UHP94" s="406" t="n"/>
      <c r="UHQ94" s="406" t="n"/>
      <c r="UHR94" s="406" t="n"/>
      <c r="UHS94" s="406" t="n"/>
      <c r="UHT94" s="406" t="n"/>
      <c r="UHU94" s="406" t="n"/>
      <c r="UHV94" s="406" t="n"/>
      <c r="UHW94" s="406" t="n"/>
      <c r="UHX94" s="406" t="n"/>
      <c r="UHY94" s="406" t="n"/>
      <c r="UHZ94" s="406" t="n"/>
      <c r="UIA94" s="406" t="n"/>
      <c r="UIB94" s="406" t="n"/>
      <c r="UIC94" s="406" t="n"/>
      <c r="UID94" s="406" t="n"/>
      <c r="UIE94" s="406" t="n"/>
      <c r="UIF94" s="406" t="n"/>
      <c r="UIG94" s="406" t="n"/>
      <c r="UIH94" s="406" t="n"/>
      <c r="UII94" s="406" t="n"/>
      <c r="UIJ94" s="406" t="n"/>
      <c r="UIK94" s="406" t="n"/>
      <c r="UIL94" s="406" t="n"/>
      <c r="UIM94" s="406" t="n"/>
      <c r="UIN94" s="406" t="n"/>
      <c r="UIO94" s="406" t="n"/>
      <c r="UIP94" s="406" t="n"/>
      <c r="UIQ94" s="406" t="n"/>
      <c r="UIR94" s="406" t="n"/>
      <c r="UIS94" s="406" t="n"/>
      <c r="UIT94" s="406" t="n"/>
      <c r="UIU94" s="406" t="n"/>
      <c r="UIV94" s="406" t="n"/>
      <c r="UIW94" s="406" t="n"/>
      <c r="UIX94" s="406" t="n"/>
      <c r="UIY94" s="406" t="n"/>
      <c r="UIZ94" s="406" t="n"/>
      <c r="UJA94" s="406" t="n"/>
      <c r="UJB94" s="406" t="n"/>
      <c r="UJC94" s="406" t="n"/>
      <c r="UJD94" s="406" t="n"/>
      <c r="UJE94" s="406" t="n"/>
      <c r="UJF94" s="406" t="n"/>
      <c r="UJG94" s="406" t="n"/>
      <c r="UJH94" s="406" t="n"/>
      <c r="UJI94" s="406" t="n"/>
      <c r="UJJ94" s="406" t="n"/>
      <c r="UJK94" s="406" t="n"/>
      <c r="UJL94" s="406" t="n"/>
      <c r="UJM94" s="406" t="n"/>
      <c r="UJN94" s="406" t="n"/>
      <c r="UJO94" s="406" t="n"/>
      <c r="UJP94" s="406" t="n"/>
      <c r="UJQ94" s="406" t="n"/>
      <c r="UJR94" s="406" t="n"/>
      <c r="UJS94" s="406" t="n"/>
      <c r="UJT94" s="406" t="n"/>
      <c r="UJU94" s="406" t="n"/>
      <c r="UJV94" s="406" t="n"/>
      <c r="UJW94" s="406" t="n"/>
      <c r="UJX94" s="406" t="n"/>
      <c r="UJY94" s="406" t="n"/>
      <c r="UJZ94" s="406" t="n"/>
      <c r="UKA94" s="406" t="n"/>
      <c r="UKB94" s="406" t="n"/>
      <c r="UKC94" s="406" t="n"/>
      <c r="UKD94" s="406" t="n"/>
      <c r="UKE94" s="406" t="n"/>
      <c r="UKF94" s="406" t="n"/>
      <c r="UKG94" s="406" t="n"/>
      <c r="UKH94" s="406" t="n"/>
      <c r="UKI94" s="406" t="n"/>
      <c r="UKJ94" s="406" t="n"/>
      <c r="UKK94" s="406" t="n"/>
      <c r="UKL94" s="406" t="n"/>
      <c r="UKM94" s="406" t="n"/>
      <c r="UKN94" s="406" t="n"/>
      <c r="UKO94" s="406" t="n"/>
      <c r="UKP94" s="406" t="n"/>
      <c r="UKQ94" s="406" t="n"/>
      <c r="UKR94" s="406" t="n"/>
      <c r="UKS94" s="406" t="n"/>
      <c r="UKT94" s="406" t="n"/>
      <c r="UKU94" s="406" t="n"/>
      <c r="UKV94" s="406" t="n"/>
      <c r="UKW94" s="406" t="n"/>
      <c r="UKX94" s="406" t="n"/>
      <c r="UKY94" s="406" t="n"/>
      <c r="UKZ94" s="406" t="n"/>
      <c r="ULA94" s="406" t="n"/>
      <c r="ULB94" s="406" t="n"/>
      <c r="ULC94" s="406" t="n"/>
      <c r="ULD94" s="406" t="n"/>
      <c r="ULE94" s="406" t="n"/>
      <c r="ULF94" s="406" t="n"/>
      <c r="ULG94" s="406" t="n"/>
      <c r="ULH94" s="406" t="n"/>
      <c r="ULI94" s="406" t="n"/>
      <c r="ULJ94" s="406" t="n"/>
      <c r="ULK94" s="406" t="n"/>
      <c r="ULL94" s="406" t="n"/>
      <c r="ULM94" s="406" t="n"/>
      <c r="ULN94" s="406" t="n"/>
      <c r="ULO94" s="406" t="n"/>
      <c r="ULP94" s="406" t="n"/>
      <c r="ULQ94" s="406" t="n"/>
      <c r="ULR94" s="406" t="n"/>
      <c r="ULS94" s="406" t="n"/>
      <c r="ULT94" s="406" t="n"/>
      <c r="ULU94" s="406" t="n"/>
      <c r="ULV94" s="406" t="n"/>
      <c r="ULW94" s="406" t="n"/>
      <c r="ULX94" s="406" t="n"/>
      <c r="ULY94" s="406" t="n"/>
      <c r="ULZ94" s="406" t="n"/>
      <c r="UMA94" s="406" t="n"/>
      <c r="UMB94" s="406" t="n"/>
      <c r="UMC94" s="406" t="n"/>
      <c r="UMD94" s="406" t="n"/>
      <c r="UME94" s="406" t="n"/>
      <c r="UMF94" s="406" t="n"/>
      <c r="UMG94" s="406" t="n"/>
      <c r="UMH94" s="406" t="n"/>
      <c r="UMI94" s="406" t="n"/>
      <c r="UMJ94" s="406" t="n"/>
      <c r="UMK94" s="406" t="n"/>
      <c r="UML94" s="406" t="n"/>
      <c r="UMM94" s="406" t="n"/>
      <c r="UMN94" s="406" t="n"/>
      <c r="UMO94" s="406" t="n"/>
      <c r="UMP94" s="406" t="n"/>
      <c r="UMQ94" s="406" t="n"/>
      <c r="UMR94" s="406" t="n"/>
      <c r="UMS94" s="406" t="n"/>
      <c r="UMT94" s="406" t="n"/>
      <c r="UMU94" s="406" t="n"/>
      <c r="UMV94" s="406" t="n"/>
      <c r="UMW94" s="406" t="n"/>
      <c r="UMX94" s="406" t="n"/>
      <c r="UMY94" s="406" t="n"/>
      <c r="UMZ94" s="406" t="n"/>
      <c r="UNA94" s="406" t="n"/>
      <c r="UNB94" s="406" t="n"/>
      <c r="UNC94" s="406" t="n"/>
      <c r="UND94" s="406" t="n"/>
      <c r="UNE94" s="406" t="n"/>
      <c r="UNF94" s="406" t="n"/>
      <c r="UNG94" s="406" t="n"/>
      <c r="UNH94" s="406" t="n"/>
      <c r="UNI94" s="406" t="n"/>
      <c r="UNJ94" s="406" t="n"/>
      <c r="UNK94" s="406" t="n"/>
      <c r="UNL94" s="406" t="n"/>
      <c r="UNM94" s="406" t="n"/>
      <c r="UNN94" s="406" t="n"/>
      <c r="UNO94" s="406" t="n"/>
      <c r="UNP94" s="406" t="n"/>
      <c r="UNQ94" s="406" t="n"/>
      <c r="UNR94" s="406" t="n"/>
      <c r="UNS94" s="406" t="n"/>
      <c r="UNT94" s="406" t="n"/>
      <c r="UNU94" s="406" t="n"/>
      <c r="UNV94" s="406" t="n"/>
      <c r="UNW94" s="406" t="n"/>
      <c r="UNX94" s="406" t="n"/>
      <c r="UNY94" s="406" t="n"/>
      <c r="UNZ94" s="406" t="n"/>
      <c r="UOA94" s="406" t="n"/>
      <c r="UOB94" s="406" t="n"/>
      <c r="UOC94" s="406" t="n"/>
      <c r="UOD94" s="406" t="n"/>
      <c r="UOE94" s="406" t="n"/>
      <c r="UOF94" s="406" t="n"/>
      <c r="UOG94" s="406" t="n"/>
      <c r="UOH94" s="406" t="n"/>
      <c r="UOI94" s="406" t="n"/>
      <c r="UOJ94" s="406" t="n"/>
      <c r="UOK94" s="406" t="n"/>
      <c r="UOL94" s="406" t="n"/>
      <c r="UOM94" s="406" t="n"/>
      <c r="UON94" s="406" t="n"/>
      <c r="UOO94" s="406" t="n"/>
      <c r="UOP94" s="406" t="n"/>
      <c r="UOQ94" s="406" t="n"/>
      <c r="UOR94" s="406" t="n"/>
      <c r="UOS94" s="406" t="n"/>
      <c r="UOT94" s="406" t="n"/>
      <c r="UOU94" s="406" t="n"/>
      <c r="UOV94" s="406" t="n"/>
      <c r="UOW94" s="406" t="n"/>
      <c r="UOX94" s="406" t="n"/>
      <c r="UOY94" s="406" t="n"/>
      <c r="UOZ94" s="406" t="n"/>
      <c r="UPA94" s="406" t="n"/>
      <c r="UPB94" s="406" t="n"/>
      <c r="UPC94" s="406" t="n"/>
      <c r="UPD94" s="406" t="n"/>
      <c r="UPE94" s="406" t="n"/>
      <c r="UPF94" s="406" t="n"/>
      <c r="UPG94" s="406" t="n"/>
      <c r="UPH94" s="406" t="n"/>
      <c r="UPI94" s="406" t="n"/>
      <c r="UPJ94" s="406" t="n"/>
      <c r="UPK94" s="406" t="n"/>
      <c r="UPL94" s="406" t="n"/>
      <c r="UPM94" s="406" t="n"/>
      <c r="UPN94" s="406" t="n"/>
      <c r="UPO94" s="406" t="n"/>
      <c r="UPP94" s="406" t="n"/>
      <c r="UPQ94" s="406" t="n"/>
      <c r="UPR94" s="406" t="n"/>
      <c r="UPS94" s="406" t="n"/>
      <c r="UPT94" s="406" t="n"/>
      <c r="UPU94" s="406" t="n"/>
      <c r="UPV94" s="406" t="n"/>
      <c r="UPW94" s="406" t="n"/>
      <c r="UPX94" s="406" t="n"/>
      <c r="UPY94" s="406" t="n"/>
      <c r="UPZ94" s="406" t="n"/>
      <c r="UQA94" s="406" t="n"/>
      <c r="UQB94" s="406" t="n"/>
      <c r="UQC94" s="406" t="n"/>
      <c r="UQD94" s="406" t="n"/>
      <c r="UQE94" s="406" t="n"/>
      <c r="UQF94" s="406" t="n"/>
      <c r="UQG94" s="406" t="n"/>
      <c r="UQH94" s="406" t="n"/>
      <c r="UQI94" s="406" t="n"/>
      <c r="UQJ94" s="406" t="n"/>
      <c r="UQK94" s="406" t="n"/>
      <c r="UQL94" s="406" t="n"/>
      <c r="UQM94" s="406" t="n"/>
      <c r="UQN94" s="406" t="n"/>
      <c r="UQO94" s="406" t="n"/>
      <c r="UQP94" s="406" t="n"/>
      <c r="UQQ94" s="406" t="n"/>
      <c r="UQR94" s="406" t="n"/>
      <c r="UQS94" s="406" t="n"/>
      <c r="UQT94" s="406" t="n"/>
      <c r="UQU94" s="406" t="n"/>
      <c r="UQV94" s="406" t="n"/>
      <c r="UQW94" s="406" t="n"/>
      <c r="UQX94" s="406" t="n"/>
      <c r="UQY94" s="406" t="n"/>
      <c r="UQZ94" s="406" t="n"/>
      <c r="URA94" s="406" t="n"/>
      <c r="URB94" s="406" t="n"/>
      <c r="URC94" s="406" t="n"/>
      <c r="URD94" s="406" t="n"/>
      <c r="URE94" s="406" t="n"/>
      <c r="URF94" s="406" t="n"/>
      <c r="URG94" s="406" t="n"/>
      <c r="URH94" s="406" t="n"/>
      <c r="URI94" s="406" t="n"/>
      <c r="URJ94" s="406" t="n"/>
      <c r="URK94" s="406" t="n"/>
      <c r="URL94" s="406" t="n"/>
      <c r="URM94" s="406" t="n"/>
      <c r="URN94" s="406" t="n"/>
      <c r="URO94" s="406" t="n"/>
      <c r="URP94" s="406" t="n"/>
      <c r="URQ94" s="406" t="n"/>
      <c r="URR94" s="406" t="n"/>
      <c r="URS94" s="406" t="n"/>
      <c r="URT94" s="406" t="n"/>
      <c r="URU94" s="406" t="n"/>
      <c r="URV94" s="406" t="n"/>
      <c r="URW94" s="406" t="n"/>
      <c r="URX94" s="406" t="n"/>
      <c r="URY94" s="406" t="n"/>
      <c r="URZ94" s="406" t="n"/>
      <c r="USA94" s="406" t="n"/>
      <c r="USB94" s="406" t="n"/>
      <c r="USC94" s="406" t="n"/>
      <c r="USD94" s="406" t="n"/>
      <c r="USE94" s="406" t="n"/>
      <c r="USF94" s="406" t="n"/>
      <c r="USG94" s="406" t="n"/>
      <c r="USH94" s="406" t="n"/>
      <c r="USI94" s="406" t="n"/>
      <c r="USJ94" s="406" t="n"/>
      <c r="USK94" s="406" t="n"/>
      <c r="USL94" s="406" t="n"/>
      <c r="USM94" s="406" t="n"/>
      <c r="USN94" s="406" t="n"/>
      <c r="USO94" s="406" t="n"/>
      <c r="USP94" s="406" t="n"/>
      <c r="USQ94" s="406" t="n"/>
      <c r="USR94" s="406" t="n"/>
      <c r="USS94" s="406" t="n"/>
      <c r="UST94" s="406" t="n"/>
      <c r="USU94" s="406" t="n"/>
      <c r="USV94" s="406" t="n"/>
      <c r="USW94" s="406" t="n"/>
      <c r="USX94" s="406" t="n"/>
      <c r="USY94" s="406" t="n"/>
      <c r="USZ94" s="406" t="n"/>
      <c r="UTA94" s="406" t="n"/>
      <c r="UTB94" s="406" t="n"/>
      <c r="UTC94" s="406" t="n"/>
      <c r="UTD94" s="406" t="n"/>
      <c r="UTE94" s="406" t="n"/>
      <c r="UTF94" s="406" t="n"/>
      <c r="UTG94" s="406" t="n"/>
      <c r="UTH94" s="406" t="n"/>
      <c r="UTI94" s="406" t="n"/>
      <c r="UTJ94" s="406" t="n"/>
      <c r="UTK94" s="406" t="n"/>
      <c r="UTL94" s="406" t="n"/>
      <c r="UTM94" s="406" t="n"/>
      <c r="UTN94" s="406" t="n"/>
      <c r="UTO94" s="406" t="n"/>
      <c r="UTP94" s="406" t="n"/>
      <c r="UTQ94" s="406" t="n"/>
      <c r="UTR94" s="406" t="n"/>
      <c r="UTS94" s="406" t="n"/>
      <c r="UTT94" s="406" t="n"/>
      <c r="UTU94" s="406" t="n"/>
      <c r="UTV94" s="406" t="n"/>
      <c r="UTW94" s="406" t="n"/>
      <c r="UTX94" s="406" t="n"/>
      <c r="UTY94" s="406" t="n"/>
      <c r="UTZ94" s="406" t="n"/>
      <c r="UUA94" s="406" t="n"/>
      <c r="UUB94" s="406" t="n"/>
      <c r="UUC94" s="406" t="n"/>
      <c r="UUD94" s="406" t="n"/>
      <c r="UUE94" s="406" t="n"/>
      <c r="UUF94" s="406" t="n"/>
      <c r="UUG94" s="406" t="n"/>
      <c r="UUH94" s="406" t="n"/>
      <c r="UUI94" s="406" t="n"/>
      <c r="UUJ94" s="406" t="n"/>
      <c r="UUK94" s="406" t="n"/>
      <c r="UUL94" s="406" t="n"/>
      <c r="UUM94" s="406" t="n"/>
      <c r="UUN94" s="406" t="n"/>
      <c r="UUO94" s="406" t="n"/>
      <c r="UUP94" s="406" t="n"/>
      <c r="UUQ94" s="406" t="n"/>
      <c r="UUR94" s="406" t="n"/>
      <c r="UUS94" s="406" t="n"/>
      <c r="UUT94" s="406" t="n"/>
      <c r="UUU94" s="406" t="n"/>
      <c r="UUV94" s="406" t="n"/>
      <c r="UUW94" s="406" t="n"/>
      <c r="UUX94" s="406" t="n"/>
      <c r="UUY94" s="406" t="n"/>
      <c r="UUZ94" s="406" t="n"/>
      <c r="UVA94" s="406" t="n"/>
      <c r="UVB94" s="406" t="n"/>
      <c r="UVC94" s="406" t="n"/>
      <c r="UVD94" s="406" t="n"/>
      <c r="UVE94" s="406" t="n"/>
      <c r="UVF94" s="406" t="n"/>
      <c r="UVG94" s="406" t="n"/>
      <c r="UVH94" s="406" t="n"/>
      <c r="UVI94" s="406" t="n"/>
      <c r="UVJ94" s="406" t="n"/>
      <c r="UVK94" s="406" t="n"/>
      <c r="UVL94" s="406" t="n"/>
      <c r="UVM94" s="406" t="n"/>
      <c r="UVN94" s="406" t="n"/>
      <c r="UVO94" s="406" t="n"/>
      <c r="UVP94" s="406" t="n"/>
      <c r="UVQ94" s="406" t="n"/>
      <c r="UVR94" s="406" t="n"/>
      <c r="UVS94" s="406" t="n"/>
      <c r="UVT94" s="406" t="n"/>
      <c r="UVU94" s="406" t="n"/>
      <c r="UVV94" s="406" t="n"/>
      <c r="UVW94" s="406" t="n"/>
      <c r="UVX94" s="406" t="n"/>
      <c r="UVY94" s="406" t="n"/>
      <c r="UVZ94" s="406" t="n"/>
      <c r="UWA94" s="406" t="n"/>
      <c r="UWB94" s="406" t="n"/>
      <c r="UWC94" s="406" t="n"/>
      <c r="UWD94" s="406" t="n"/>
      <c r="UWE94" s="406" t="n"/>
      <c r="UWF94" s="406" t="n"/>
      <c r="UWG94" s="406" t="n"/>
      <c r="UWH94" s="406" t="n"/>
      <c r="UWI94" s="406" t="n"/>
      <c r="UWJ94" s="406" t="n"/>
      <c r="UWK94" s="406" t="n"/>
      <c r="UWL94" s="406" t="n"/>
      <c r="UWM94" s="406" t="n"/>
      <c r="UWN94" s="406" t="n"/>
      <c r="UWO94" s="406" t="n"/>
      <c r="UWP94" s="406" t="n"/>
      <c r="UWQ94" s="406" t="n"/>
      <c r="UWR94" s="406" t="n"/>
      <c r="UWS94" s="406" t="n"/>
      <c r="UWT94" s="406" t="n"/>
      <c r="UWU94" s="406" t="n"/>
      <c r="UWV94" s="406" t="n"/>
      <c r="UWW94" s="406" t="n"/>
      <c r="UWX94" s="406" t="n"/>
      <c r="UWY94" s="406" t="n"/>
      <c r="UWZ94" s="406" t="n"/>
      <c r="UXA94" s="406" t="n"/>
      <c r="UXB94" s="406" t="n"/>
      <c r="UXC94" s="406" t="n"/>
      <c r="UXD94" s="406" t="n"/>
      <c r="UXE94" s="406" t="n"/>
      <c r="UXF94" s="406" t="n"/>
      <c r="UXG94" s="406" t="n"/>
      <c r="UXH94" s="406" t="n"/>
      <c r="UXI94" s="406" t="n"/>
      <c r="UXJ94" s="406" t="n"/>
      <c r="UXK94" s="406" t="n"/>
      <c r="UXL94" s="406" t="n"/>
      <c r="UXM94" s="406" t="n"/>
      <c r="UXN94" s="406" t="n"/>
      <c r="UXO94" s="406" t="n"/>
      <c r="UXP94" s="406" t="n"/>
      <c r="UXQ94" s="406" t="n"/>
      <c r="UXR94" s="406" t="n"/>
      <c r="UXS94" s="406" t="n"/>
      <c r="UXT94" s="406" t="n"/>
      <c r="UXU94" s="406" t="n"/>
      <c r="UXV94" s="406" t="n"/>
      <c r="UXW94" s="406" t="n"/>
      <c r="UXX94" s="406" t="n"/>
      <c r="UXY94" s="406" t="n"/>
      <c r="UXZ94" s="406" t="n"/>
      <c r="UYA94" s="406" t="n"/>
      <c r="UYB94" s="406" t="n"/>
      <c r="UYC94" s="406" t="n"/>
      <c r="UYD94" s="406" t="n"/>
      <c r="UYE94" s="406" t="n"/>
      <c r="UYF94" s="406" t="n"/>
      <c r="UYG94" s="406" t="n"/>
      <c r="UYH94" s="406" t="n"/>
      <c r="UYI94" s="406" t="n"/>
      <c r="UYJ94" s="406" t="n"/>
      <c r="UYK94" s="406" t="n"/>
      <c r="UYL94" s="406" t="n"/>
      <c r="UYM94" s="406" t="n"/>
      <c r="UYN94" s="406" t="n"/>
      <c r="UYO94" s="406" t="n"/>
      <c r="UYP94" s="406" t="n"/>
      <c r="UYQ94" s="406" t="n"/>
      <c r="UYR94" s="406" t="n"/>
      <c r="UYS94" s="406" t="n"/>
      <c r="UYT94" s="406" t="n"/>
      <c r="UYU94" s="406" t="n"/>
      <c r="UYV94" s="406" t="n"/>
      <c r="UYW94" s="406" t="n"/>
      <c r="UYX94" s="406" t="n"/>
      <c r="UYY94" s="406" t="n"/>
      <c r="UYZ94" s="406" t="n"/>
      <c r="UZA94" s="406" t="n"/>
      <c r="UZB94" s="406" t="n"/>
      <c r="UZC94" s="406" t="n"/>
      <c r="UZD94" s="406" t="n"/>
      <c r="UZE94" s="406" t="n"/>
      <c r="UZF94" s="406" t="n"/>
      <c r="UZG94" s="406" t="n"/>
      <c r="UZH94" s="406" t="n"/>
      <c r="UZI94" s="406" t="n"/>
      <c r="UZJ94" s="406" t="n"/>
      <c r="UZK94" s="406" t="n"/>
      <c r="UZL94" s="406" t="n"/>
      <c r="UZM94" s="406" t="n"/>
      <c r="UZN94" s="406" t="n"/>
      <c r="UZO94" s="406" t="n"/>
      <c r="UZP94" s="406" t="n"/>
      <c r="UZQ94" s="406" t="n"/>
      <c r="UZR94" s="406" t="n"/>
      <c r="UZS94" s="406" t="n"/>
      <c r="UZT94" s="406" t="n"/>
      <c r="UZU94" s="406" t="n"/>
      <c r="UZV94" s="406" t="n"/>
      <c r="UZW94" s="406" t="n"/>
      <c r="UZX94" s="406" t="n"/>
      <c r="UZY94" s="406" t="n"/>
      <c r="UZZ94" s="406" t="n"/>
      <c r="VAA94" s="406" t="n"/>
      <c r="VAB94" s="406" t="n"/>
      <c r="VAC94" s="406" t="n"/>
      <c r="VAD94" s="406" t="n"/>
      <c r="VAE94" s="406" t="n"/>
      <c r="VAF94" s="406" t="n"/>
      <c r="VAG94" s="406" t="n"/>
      <c r="VAH94" s="406" t="n"/>
      <c r="VAI94" s="406" t="n"/>
      <c r="VAJ94" s="406" t="n"/>
      <c r="VAK94" s="406" t="n"/>
      <c r="VAL94" s="406" t="n"/>
      <c r="VAM94" s="406" t="n"/>
      <c r="VAN94" s="406" t="n"/>
      <c r="VAO94" s="406" t="n"/>
      <c r="VAP94" s="406" t="n"/>
      <c r="VAQ94" s="406" t="n"/>
      <c r="VAR94" s="406" t="n"/>
      <c r="VAS94" s="406" t="n"/>
      <c r="VAT94" s="406" t="n"/>
      <c r="VAU94" s="406" t="n"/>
      <c r="VAV94" s="406" t="n"/>
      <c r="VAW94" s="406" t="n"/>
      <c r="VAX94" s="406" t="n"/>
      <c r="VAY94" s="406" t="n"/>
      <c r="VAZ94" s="406" t="n"/>
      <c r="VBA94" s="406" t="n"/>
      <c r="VBB94" s="406" t="n"/>
      <c r="VBC94" s="406" t="n"/>
      <c r="VBD94" s="406" t="n"/>
      <c r="VBE94" s="406" t="n"/>
      <c r="VBF94" s="406" t="n"/>
      <c r="VBG94" s="406" t="n"/>
      <c r="VBH94" s="406" t="n"/>
      <c r="VBI94" s="406" t="n"/>
      <c r="VBJ94" s="406" t="n"/>
      <c r="VBK94" s="406" t="n"/>
      <c r="VBL94" s="406" t="n"/>
      <c r="VBM94" s="406" t="n"/>
      <c r="VBN94" s="406" t="n"/>
      <c r="VBO94" s="406" t="n"/>
      <c r="VBP94" s="406" t="n"/>
      <c r="VBQ94" s="406" t="n"/>
      <c r="VBR94" s="406" t="n"/>
      <c r="VBS94" s="406" t="n"/>
      <c r="VBT94" s="406" t="n"/>
      <c r="VBU94" s="406" t="n"/>
      <c r="VBV94" s="406" t="n"/>
      <c r="VBW94" s="406" t="n"/>
      <c r="VBX94" s="406" t="n"/>
      <c r="VBY94" s="406" t="n"/>
      <c r="VBZ94" s="406" t="n"/>
      <c r="VCA94" s="406" t="n"/>
      <c r="VCB94" s="406" t="n"/>
      <c r="VCC94" s="406" t="n"/>
      <c r="VCD94" s="406" t="n"/>
      <c r="VCE94" s="406" t="n"/>
      <c r="VCF94" s="406" t="n"/>
      <c r="VCG94" s="406" t="n"/>
      <c r="VCH94" s="406" t="n"/>
      <c r="VCI94" s="406" t="n"/>
      <c r="VCJ94" s="406" t="n"/>
      <c r="VCK94" s="406" t="n"/>
      <c r="VCL94" s="406" t="n"/>
      <c r="VCM94" s="406" t="n"/>
      <c r="VCN94" s="406" t="n"/>
      <c r="VCO94" s="406" t="n"/>
      <c r="VCP94" s="406" t="n"/>
      <c r="VCQ94" s="406" t="n"/>
      <c r="VCR94" s="406" t="n"/>
      <c r="VCS94" s="406" t="n"/>
      <c r="VCT94" s="406" t="n"/>
      <c r="VCU94" s="406" t="n"/>
      <c r="VCV94" s="406" t="n"/>
      <c r="VCW94" s="406" t="n"/>
      <c r="VCX94" s="406" t="n"/>
      <c r="VCY94" s="406" t="n"/>
      <c r="VCZ94" s="406" t="n"/>
      <c r="VDA94" s="406" t="n"/>
      <c r="VDB94" s="406" t="n"/>
      <c r="VDC94" s="406" t="n"/>
      <c r="VDD94" s="406" t="n"/>
      <c r="VDE94" s="406" t="n"/>
      <c r="VDF94" s="406" t="n"/>
      <c r="VDG94" s="406" t="n"/>
      <c r="VDH94" s="406" t="n"/>
      <c r="VDI94" s="406" t="n"/>
      <c r="VDJ94" s="406" t="n"/>
      <c r="VDK94" s="406" t="n"/>
      <c r="VDL94" s="406" t="n"/>
      <c r="VDM94" s="406" t="n"/>
      <c r="VDN94" s="406" t="n"/>
      <c r="VDO94" s="406" t="n"/>
      <c r="VDP94" s="406" t="n"/>
      <c r="VDQ94" s="406" t="n"/>
      <c r="VDR94" s="406" t="n"/>
      <c r="VDS94" s="406" t="n"/>
      <c r="VDT94" s="406" t="n"/>
      <c r="VDU94" s="406" t="n"/>
      <c r="VDV94" s="406" t="n"/>
      <c r="VDW94" s="406" t="n"/>
      <c r="VDX94" s="406" t="n"/>
      <c r="VDY94" s="406" t="n"/>
      <c r="VDZ94" s="406" t="n"/>
      <c r="VEA94" s="406" t="n"/>
      <c r="VEB94" s="406" t="n"/>
      <c r="VEC94" s="406" t="n"/>
      <c r="VED94" s="406" t="n"/>
      <c r="VEE94" s="406" t="n"/>
      <c r="VEF94" s="406" t="n"/>
      <c r="VEG94" s="406" t="n"/>
      <c r="VEH94" s="406" t="n"/>
      <c r="VEI94" s="406" t="n"/>
      <c r="VEJ94" s="406" t="n"/>
      <c r="VEK94" s="406" t="n"/>
      <c r="VEL94" s="406" t="n"/>
      <c r="VEM94" s="406" t="n"/>
      <c r="VEN94" s="406" t="n"/>
      <c r="VEO94" s="406" t="n"/>
      <c r="VEP94" s="406" t="n"/>
      <c r="VEQ94" s="406" t="n"/>
      <c r="VER94" s="406" t="n"/>
      <c r="VES94" s="406" t="n"/>
      <c r="VET94" s="406" t="n"/>
      <c r="VEU94" s="406" t="n"/>
      <c r="VEV94" s="406" t="n"/>
      <c r="VEW94" s="406" t="n"/>
      <c r="VEX94" s="406" t="n"/>
      <c r="VEY94" s="406" t="n"/>
      <c r="VEZ94" s="406" t="n"/>
      <c r="VFA94" s="406" t="n"/>
      <c r="VFB94" s="406" t="n"/>
      <c r="VFC94" s="406" t="n"/>
      <c r="VFD94" s="406" t="n"/>
      <c r="VFE94" s="406" t="n"/>
      <c r="VFF94" s="406" t="n"/>
      <c r="VFG94" s="406" t="n"/>
      <c r="VFH94" s="406" t="n"/>
      <c r="VFI94" s="406" t="n"/>
      <c r="VFJ94" s="406" t="n"/>
      <c r="VFK94" s="406" t="n"/>
      <c r="VFL94" s="406" t="n"/>
      <c r="VFM94" s="406" t="n"/>
      <c r="VFN94" s="406" t="n"/>
      <c r="VFO94" s="406" t="n"/>
      <c r="VFP94" s="406" t="n"/>
      <c r="VFQ94" s="406" t="n"/>
      <c r="VFR94" s="406" t="n"/>
      <c r="VFS94" s="406" t="n"/>
      <c r="VFT94" s="406" t="n"/>
      <c r="VFU94" s="406" t="n"/>
      <c r="VFV94" s="406" t="n"/>
      <c r="VFW94" s="406" t="n"/>
      <c r="VFX94" s="406" t="n"/>
      <c r="VFY94" s="406" t="n"/>
      <c r="VFZ94" s="406" t="n"/>
      <c r="VGA94" s="406" t="n"/>
      <c r="VGB94" s="406" t="n"/>
      <c r="VGC94" s="406" t="n"/>
      <c r="VGD94" s="406" t="n"/>
      <c r="VGE94" s="406" t="n"/>
      <c r="VGF94" s="406" t="n"/>
      <c r="VGG94" s="406" t="n"/>
      <c r="VGH94" s="406" t="n"/>
      <c r="VGI94" s="406" t="n"/>
      <c r="VGJ94" s="406" t="n"/>
      <c r="VGK94" s="406" t="n"/>
      <c r="VGL94" s="406" t="n"/>
      <c r="VGM94" s="406" t="n"/>
      <c r="VGN94" s="406" t="n"/>
      <c r="VGO94" s="406" t="n"/>
      <c r="VGP94" s="406" t="n"/>
      <c r="VGQ94" s="406" t="n"/>
      <c r="VGR94" s="406" t="n"/>
      <c r="VGS94" s="406" t="n"/>
      <c r="VGT94" s="406" t="n"/>
      <c r="VGU94" s="406" t="n"/>
      <c r="VGV94" s="406" t="n"/>
      <c r="VGW94" s="406" t="n"/>
      <c r="VGX94" s="406" t="n"/>
      <c r="VGY94" s="406" t="n"/>
      <c r="VGZ94" s="406" t="n"/>
      <c r="VHA94" s="406" t="n"/>
      <c r="VHB94" s="406" t="n"/>
      <c r="VHC94" s="406" t="n"/>
      <c r="VHD94" s="406" t="n"/>
      <c r="VHE94" s="406" t="n"/>
      <c r="VHF94" s="406" t="n"/>
      <c r="VHG94" s="406" t="n"/>
      <c r="VHH94" s="406" t="n"/>
      <c r="VHI94" s="406" t="n"/>
      <c r="VHJ94" s="406" t="n"/>
      <c r="VHK94" s="406" t="n"/>
      <c r="VHL94" s="406" t="n"/>
      <c r="VHM94" s="406" t="n"/>
      <c r="VHN94" s="406" t="n"/>
      <c r="VHO94" s="406" t="n"/>
      <c r="VHP94" s="406" t="n"/>
      <c r="VHQ94" s="406" t="n"/>
      <c r="VHR94" s="406" t="n"/>
      <c r="VHS94" s="406" t="n"/>
      <c r="VHT94" s="406" t="n"/>
      <c r="VHU94" s="406" t="n"/>
      <c r="VHV94" s="406" t="n"/>
      <c r="VHW94" s="406" t="n"/>
      <c r="VHX94" s="406" t="n"/>
      <c r="VHY94" s="406" t="n"/>
      <c r="VHZ94" s="406" t="n"/>
      <c r="VIA94" s="406" t="n"/>
      <c r="VIB94" s="406" t="n"/>
      <c r="VIC94" s="406" t="n"/>
      <c r="VID94" s="406" t="n"/>
      <c r="VIE94" s="406" t="n"/>
      <c r="VIF94" s="406" t="n"/>
      <c r="VIG94" s="406" t="n"/>
      <c r="VIH94" s="406" t="n"/>
      <c r="VII94" s="406" t="n"/>
      <c r="VIJ94" s="406" t="n"/>
      <c r="VIK94" s="406" t="n"/>
      <c r="VIL94" s="406" t="n"/>
      <c r="VIM94" s="406" t="n"/>
      <c r="VIN94" s="406" t="n"/>
      <c r="VIO94" s="406" t="n"/>
      <c r="VIP94" s="406" t="n"/>
      <c r="VIQ94" s="406" t="n"/>
      <c r="VIR94" s="406" t="n"/>
      <c r="VIS94" s="406" t="n"/>
      <c r="VIT94" s="406" t="n"/>
      <c r="VIU94" s="406" t="n"/>
      <c r="VIV94" s="406" t="n"/>
      <c r="VIW94" s="406" t="n"/>
      <c r="VIX94" s="406" t="n"/>
      <c r="VIY94" s="406" t="n"/>
      <c r="VIZ94" s="406" t="n"/>
      <c r="VJA94" s="406" t="n"/>
      <c r="VJB94" s="406" t="n"/>
      <c r="VJC94" s="406" t="n"/>
      <c r="VJD94" s="406" t="n"/>
      <c r="VJE94" s="406" t="n"/>
      <c r="VJF94" s="406" t="n"/>
      <c r="VJG94" s="406" t="n"/>
      <c r="VJH94" s="406" t="n"/>
      <c r="VJI94" s="406" t="n"/>
      <c r="VJJ94" s="406" t="n"/>
      <c r="VJK94" s="406" t="n"/>
      <c r="VJL94" s="406" t="n"/>
      <c r="VJM94" s="406" t="n"/>
      <c r="VJN94" s="406" t="n"/>
      <c r="VJO94" s="406" t="n"/>
      <c r="VJP94" s="406" t="n"/>
      <c r="VJQ94" s="406" t="n"/>
      <c r="VJR94" s="406" t="n"/>
      <c r="VJS94" s="406" t="n"/>
      <c r="VJT94" s="406" t="n"/>
      <c r="VJU94" s="406" t="n"/>
      <c r="VJV94" s="406" t="n"/>
      <c r="VJW94" s="406" t="n"/>
      <c r="VJX94" s="406" t="n"/>
      <c r="VJY94" s="406" t="n"/>
      <c r="VJZ94" s="406" t="n"/>
      <c r="VKA94" s="406" t="n"/>
      <c r="VKB94" s="406" t="n"/>
      <c r="VKC94" s="406" t="n"/>
      <c r="VKD94" s="406" t="n"/>
      <c r="VKE94" s="406" t="n"/>
      <c r="VKF94" s="406" t="n"/>
      <c r="VKG94" s="406" t="n"/>
      <c r="VKH94" s="406" t="n"/>
      <c r="VKI94" s="406" t="n"/>
      <c r="VKJ94" s="406" t="n"/>
      <c r="VKK94" s="406" t="n"/>
      <c r="VKL94" s="406" t="n"/>
      <c r="VKM94" s="406" t="n"/>
      <c r="VKN94" s="406" t="n"/>
      <c r="VKO94" s="406" t="n"/>
      <c r="VKP94" s="406" t="n"/>
      <c r="VKQ94" s="406" t="n"/>
      <c r="VKR94" s="406" t="n"/>
      <c r="VKS94" s="406" t="n"/>
      <c r="VKT94" s="406" t="n"/>
      <c r="VKU94" s="406" t="n"/>
      <c r="VKV94" s="406" t="n"/>
      <c r="VKW94" s="406" t="n"/>
      <c r="VKX94" s="406" t="n"/>
      <c r="VKY94" s="406" t="n"/>
      <c r="VKZ94" s="406" t="n"/>
      <c r="VLA94" s="406" t="n"/>
      <c r="VLB94" s="406" t="n"/>
      <c r="VLC94" s="406" t="n"/>
      <c r="VLD94" s="406" t="n"/>
      <c r="VLE94" s="406" t="n"/>
      <c r="VLF94" s="406" t="n"/>
      <c r="VLG94" s="406" t="n"/>
      <c r="VLH94" s="406" t="n"/>
      <c r="VLI94" s="406" t="n"/>
      <c r="VLJ94" s="406" t="n"/>
      <c r="VLK94" s="406" t="n"/>
      <c r="VLL94" s="406" t="n"/>
      <c r="VLM94" s="406" t="n"/>
      <c r="VLN94" s="406" t="n"/>
      <c r="VLO94" s="406" t="n"/>
      <c r="VLP94" s="406" t="n"/>
      <c r="VLQ94" s="406" t="n"/>
      <c r="VLR94" s="406" t="n"/>
      <c r="VLS94" s="406" t="n"/>
      <c r="VLT94" s="406" t="n"/>
      <c r="VLU94" s="406" t="n"/>
      <c r="VLV94" s="406" t="n"/>
      <c r="VLW94" s="406" t="n"/>
      <c r="VLX94" s="406" t="n"/>
      <c r="VLY94" s="406" t="n"/>
      <c r="VLZ94" s="406" t="n"/>
      <c r="VMA94" s="406" t="n"/>
      <c r="VMB94" s="406" t="n"/>
      <c r="VMC94" s="406" t="n"/>
      <c r="VMD94" s="406" t="n"/>
      <c r="VME94" s="406" t="n"/>
      <c r="VMF94" s="406" t="n"/>
      <c r="VMG94" s="406" t="n"/>
      <c r="VMH94" s="406" t="n"/>
      <c r="VMI94" s="406" t="n"/>
      <c r="VMJ94" s="406" t="n"/>
      <c r="VMK94" s="406" t="n"/>
      <c r="VML94" s="406" t="n"/>
      <c r="VMM94" s="406" t="n"/>
      <c r="VMN94" s="406" t="n"/>
      <c r="VMO94" s="406" t="n"/>
      <c r="VMP94" s="406" t="n"/>
      <c r="VMQ94" s="406" t="n"/>
      <c r="VMR94" s="406" t="n"/>
      <c r="VMS94" s="406" t="n"/>
      <c r="VMT94" s="406" t="n"/>
      <c r="VMU94" s="406" t="n"/>
      <c r="VMV94" s="406" t="n"/>
      <c r="VMW94" s="406" t="n"/>
      <c r="VMX94" s="406" t="n"/>
      <c r="VMY94" s="406" t="n"/>
      <c r="VMZ94" s="406" t="n"/>
      <c r="VNA94" s="406" t="n"/>
      <c r="VNB94" s="406" t="n"/>
      <c r="VNC94" s="406" t="n"/>
      <c r="VND94" s="406" t="n"/>
      <c r="VNE94" s="406" t="n"/>
      <c r="VNF94" s="406" t="n"/>
      <c r="VNG94" s="406" t="n"/>
      <c r="VNH94" s="406" t="n"/>
      <c r="VNI94" s="406" t="n"/>
      <c r="VNJ94" s="406" t="n"/>
      <c r="VNK94" s="406" t="n"/>
      <c r="VNL94" s="406" t="n"/>
      <c r="VNM94" s="406" t="n"/>
      <c r="VNN94" s="406" t="n"/>
      <c r="VNO94" s="406" t="n"/>
      <c r="VNP94" s="406" t="n"/>
      <c r="VNQ94" s="406" t="n"/>
      <c r="VNR94" s="406" t="n"/>
      <c r="VNS94" s="406" t="n"/>
      <c r="VNT94" s="406" t="n"/>
      <c r="VNU94" s="406" t="n"/>
      <c r="VNV94" s="406" t="n"/>
      <c r="VNW94" s="406" t="n"/>
      <c r="VNX94" s="406" t="n"/>
      <c r="VNY94" s="406" t="n"/>
      <c r="VNZ94" s="406" t="n"/>
      <c r="VOA94" s="406" t="n"/>
      <c r="VOB94" s="406" t="n"/>
      <c r="VOC94" s="406" t="n"/>
      <c r="VOD94" s="406" t="n"/>
      <c r="VOE94" s="406" t="n"/>
      <c r="VOF94" s="406" t="n"/>
      <c r="VOG94" s="406" t="n"/>
      <c r="VOH94" s="406" t="n"/>
      <c r="VOI94" s="406" t="n"/>
      <c r="VOJ94" s="406" t="n"/>
      <c r="VOK94" s="406" t="n"/>
      <c r="VOL94" s="406" t="n"/>
      <c r="VOM94" s="406" t="n"/>
      <c r="VON94" s="406" t="n"/>
      <c r="VOO94" s="406" t="n"/>
      <c r="VOP94" s="406" t="n"/>
      <c r="VOQ94" s="406" t="n"/>
      <c r="VOR94" s="406" t="n"/>
      <c r="VOS94" s="406" t="n"/>
      <c r="VOT94" s="406" t="n"/>
      <c r="VOU94" s="406" t="n"/>
      <c r="VOV94" s="406" t="n"/>
      <c r="VOW94" s="406" t="n"/>
      <c r="VOX94" s="406" t="n"/>
      <c r="VOY94" s="406" t="n"/>
      <c r="VOZ94" s="406" t="n"/>
      <c r="VPA94" s="406" t="n"/>
      <c r="VPB94" s="406" t="n"/>
      <c r="VPC94" s="406" t="n"/>
      <c r="VPD94" s="406" t="n"/>
      <c r="VPE94" s="406" t="n"/>
      <c r="VPF94" s="406" t="n"/>
      <c r="VPG94" s="406" t="n"/>
      <c r="VPH94" s="406" t="n"/>
      <c r="VPI94" s="406" t="n"/>
      <c r="VPJ94" s="406" t="n"/>
      <c r="VPK94" s="406" t="n"/>
      <c r="VPL94" s="406" t="n"/>
      <c r="VPM94" s="406" t="n"/>
      <c r="VPN94" s="406" t="n"/>
      <c r="VPO94" s="406" t="n"/>
      <c r="VPP94" s="406" t="n"/>
      <c r="VPQ94" s="406" t="n"/>
      <c r="VPR94" s="406" t="n"/>
      <c r="VPS94" s="406" t="n"/>
      <c r="VPT94" s="406" t="n"/>
      <c r="VPU94" s="406" t="n"/>
      <c r="VPV94" s="406" t="n"/>
      <c r="VPW94" s="406" t="n"/>
      <c r="VPX94" s="406" t="n"/>
      <c r="VPY94" s="406" t="n"/>
      <c r="VPZ94" s="406" t="n"/>
      <c r="VQA94" s="406" t="n"/>
      <c r="VQB94" s="406" t="n"/>
      <c r="VQC94" s="406" t="n"/>
      <c r="VQD94" s="406" t="n"/>
      <c r="VQE94" s="406" t="n"/>
      <c r="VQF94" s="406" t="n"/>
      <c r="VQG94" s="406" t="n"/>
      <c r="VQH94" s="406" t="n"/>
      <c r="VQI94" s="406" t="n"/>
      <c r="VQJ94" s="406" t="n"/>
      <c r="VQK94" s="406" t="n"/>
      <c r="VQL94" s="406" t="n"/>
      <c r="VQM94" s="406" t="n"/>
      <c r="VQN94" s="406" t="n"/>
      <c r="VQO94" s="406" t="n"/>
      <c r="VQP94" s="406" t="n"/>
      <c r="VQQ94" s="406" t="n"/>
      <c r="VQR94" s="406" t="n"/>
      <c r="VQS94" s="406" t="n"/>
      <c r="VQT94" s="406" t="n"/>
      <c r="VQU94" s="406" t="n"/>
      <c r="VQV94" s="406" t="n"/>
      <c r="VQW94" s="406" t="n"/>
      <c r="VQX94" s="406" t="n"/>
      <c r="VQY94" s="406" t="n"/>
      <c r="VQZ94" s="406" t="n"/>
      <c r="VRA94" s="406" t="n"/>
      <c r="VRB94" s="406" t="n"/>
      <c r="VRC94" s="406" t="n"/>
      <c r="VRD94" s="406" t="n"/>
      <c r="VRE94" s="406" t="n"/>
      <c r="VRF94" s="406" t="n"/>
      <c r="VRG94" s="406" t="n"/>
      <c r="VRH94" s="406" t="n"/>
      <c r="VRI94" s="406" t="n"/>
      <c r="VRJ94" s="406" t="n"/>
      <c r="VRK94" s="406" t="n"/>
      <c r="VRL94" s="406" t="n"/>
      <c r="VRM94" s="406" t="n"/>
      <c r="VRN94" s="406" t="n"/>
      <c r="VRO94" s="406" t="n"/>
      <c r="VRP94" s="406" t="n"/>
      <c r="VRQ94" s="406" t="n"/>
      <c r="VRR94" s="406" t="n"/>
      <c r="VRS94" s="406" t="n"/>
      <c r="VRT94" s="406" t="n"/>
      <c r="VRU94" s="406" t="n"/>
      <c r="VRV94" s="406" t="n"/>
      <c r="VRW94" s="406" t="n"/>
      <c r="VRX94" s="406" t="n"/>
      <c r="VRY94" s="406" t="n"/>
      <c r="VRZ94" s="406" t="n"/>
      <c r="VSA94" s="406" t="n"/>
      <c r="VSB94" s="406" t="n"/>
      <c r="VSC94" s="406" t="n"/>
      <c r="VSD94" s="406" t="n"/>
      <c r="VSE94" s="406" t="n"/>
      <c r="VSF94" s="406" t="n"/>
      <c r="VSG94" s="406" t="n"/>
      <c r="VSH94" s="406" t="n"/>
      <c r="VSI94" s="406" t="n"/>
      <c r="VSJ94" s="406" t="n"/>
      <c r="VSK94" s="406" t="n"/>
      <c r="VSL94" s="406" t="n"/>
      <c r="VSM94" s="406" t="n"/>
      <c r="VSN94" s="406" t="n"/>
      <c r="VSO94" s="406" t="n"/>
      <c r="VSP94" s="406" t="n"/>
      <c r="VSQ94" s="406" t="n"/>
      <c r="VSR94" s="406" t="n"/>
      <c r="VSS94" s="406" t="n"/>
      <c r="VST94" s="406" t="n"/>
      <c r="VSU94" s="406" t="n"/>
      <c r="VSV94" s="406" t="n"/>
      <c r="VSW94" s="406" t="n"/>
      <c r="VSX94" s="406" t="n"/>
      <c r="VSY94" s="406" t="n"/>
      <c r="VSZ94" s="406" t="n"/>
      <c r="VTA94" s="406" t="n"/>
      <c r="VTB94" s="406" t="n"/>
      <c r="VTC94" s="406" t="n"/>
      <c r="VTD94" s="406" t="n"/>
      <c r="VTE94" s="406" t="n"/>
      <c r="VTF94" s="406" t="n"/>
      <c r="VTG94" s="406" t="n"/>
      <c r="VTH94" s="406" t="n"/>
      <c r="VTI94" s="406" t="n"/>
      <c r="VTJ94" s="406" t="n"/>
      <c r="VTK94" s="406" t="n"/>
      <c r="VTL94" s="406" t="n"/>
      <c r="VTM94" s="406" t="n"/>
      <c r="VTN94" s="406" t="n"/>
      <c r="VTO94" s="406" t="n"/>
      <c r="VTP94" s="406" t="n"/>
      <c r="VTQ94" s="406" t="n"/>
      <c r="VTR94" s="406" t="n"/>
      <c r="VTS94" s="406" t="n"/>
      <c r="VTT94" s="406" t="n"/>
      <c r="VTU94" s="406" t="n"/>
      <c r="VTV94" s="406" t="n"/>
      <c r="VTW94" s="406" t="n"/>
      <c r="VTX94" s="406" t="n"/>
      <c r="VTY94" s="406" t="n"/>
      <c r="VTZ94" s="406" t="n"/>
      <c r="VUA94" s="406" t="n"/>
      <c r="VUB94" s="406" t="n"/>
      <c r="VUC94" s="406" t="n"/>
      <c r="VUD94" s="406" t="n"/>
      <c r="VUE94" s="406" t="n"/>
      <c r="VUF94" s="406" t="n"/>
      <c r="VUG94" s="406" t="n"/>
      <c r="VUH94" s="406" t="n"/>
      <c r="VUI94" s="406" t="n"/>
      <c r="VUJ94" s="406" t="n"/>
      <c r="VUK94" s="406" t="n"/>
      <c r="VUL94" s="406" t="n"/>
      <c r="VUM94" s="406" t="n"/>
      <c r="VUN94" s="406" t="n"/>
      <c r="VUO94" s="406" t="n"/>
      <c r="VUP94" s="406" t="n"/>
      <c r="VUQ94" s="406" t="n"/>
      <c r="VUR94" s="406" t="n"/>
      <c r="VUS94" s="406" t="n"/>
      <c r="VUT94" s="406" t="n"/>
      <c r="VUU94" s="406" t="n"/>
      <c r="VUV94" s="406" t="n"/>
      <c r="VUW94" s="406" t="n"/>
      <c r="VUX94" s="406" t="n"/>
      <c r="VUY94" s="406" t="n"/>
      <c r="VUZ94" s="406" t="n"/>
      <c r="VVA94" s="406" t="n"/>
      <c r="VVB94" s="406" t="n"/>
      <c r="VVC94" s="406" t="n"/>
      <c r="VVD94" s="406" t="n"/>
      <c r="VVE94" s="406" t="n"/>
      <c r="VVF94" s="406" t="n"/>
      <c r="VVG94" s="406" t="n"/>
      <c r="VVH94" s="406" t="n"/>
      <c r="VVI94" s="406" t="n"/>
      <c r="VVJ94" s="406" t="n"/>
      <c r="VVK94" s="406" t="n"/>
      <c r="VVL94" s="406" t="n"/>
      <c r="VVM94" s="406" t="n"/>
      <c r="VVN94" s="406" t="n"/>
      <c r="VVO94" s="406" t="n"/>
      <c r="VVP94" s="406" t="n"/>
      <c r="VVQ94" s="406" t="n"/>
      <c r="VVR94" s="406" t="n"/>
      <c r="VVS94" s="406" t="n"/>
      <c r="VVT94" s="406" t="n"/>
      <c r="VVU94" s="406" t="n"/>
      <c r="VVV94" s="406" t="n"/>
      <c r="VVW94" s="406" t="n"/>
      <c r="VVX94" s="406" t="n"/>
      <c r="VVY94" s="406" t="n"/>
      <c r="VVZ94" s="406" t="n"/>
      <c r="VWA94" s="406" t="n"/>
      <c r="VWB94" s="406" t="n"/>
      <c r="VWC94" s="406" t="n"/>
      <c r="VWD94" s="406" t="n"/>
      <c r="VWE94" s="406" t="n"/>
      <c r="VWF94" s="406" t="n"/>
      <c r="VWG94" s="406" t="n"/>
      <c r="VWH94" s="406" t="n"/>
      <c r="VWI94" s="406" t="n"/>
      <c r="VWJ94" s="406" t="n"/>
      <c r="VWK94" s="406" t="n"/>
      <c r="VWL94" s="406" t="n"/>
      <c r="VWM94" s="406" t="n"/>
      <c r="VWN94" s="406" t="n"/>
      <c r="VWO94" s="406" t="n"/>
      <c r="VWP94" s="406" t="n"/>
      <c r="VWQ94" s="406" t="n"/>
      <c r="VWR94" s="406" t="n"/>
      <c r="VWS94" s="406" t="n"/>
      <c r="VWT94" s="406" t="n"/>
      <c r="VWU94" s="406" t="n"/>
      <c r="VWV94" s="406" t="n"/>
      <c r="VWW94" s="406" t="n"/>
      <c r="VWX94" s="406" t="n"/>
      <c r="VWY94" s="406" t="n"/>
      <c r="VWZ94" s="406" t="n"/>
      <c r="VXA94" s="406" t="n"/>
      <c r="VXB94" s="406" t="n"/>
      <c r="VXC94" s="406" t="n"/>
      <c r="VXD94" s="406" t="n"/>
      <c r="VXE94" s="406" t="n"/>
      <c r="VXF94" s="406" t="n"/>
      <c r="VXG94" s="406" t="n"/>
      <c r="VXH94" s="406" t="n"/>
      <c r="VXI94" s="406" t="n"/>
      <c r="VXJ94" s="406" t="n"/>
      <c r="VXK94" s="406" t="n"/>
      <c r="VXL94" s="406" t="n"/>
      <c r="VXM94" s="406" t="n"/>
      <c r="VXN94" s="406" t="n"/>
      <c r="VXO94" s="406" t="n"/>
      <c r="VXP94" s="406" t="n"/>
      <c r="VXQ94" s="406" t="n"/>
      <c r="VXR94" s="406" t="n"/>
      <c r="VXS94" s="406" t="n"/>
      <c r="VXT94" s="406" t="n"/>
      <c r="VXU94" s="406" t="n"/>
      <c r="VXV94" s="406" t="n"/>
      <c r="VXW94" s="406" t="n"/>
      <c r="VXX94" s="406" t="n"/>
      <c r="VXY94" s="406" t="n"/>
      <c r="VXZ94" s="406" t="n"/>
      <c r="VYA94" s="406" t="n"/>
      <c r="VYB94" s="406" t="n"/>
      <c r="VYC94" s="406" t="n"/>
      <c r="VYD94" s="406" t="n"/>
      <c r="VYE94" s="406" t="n"/>
      <c r="VYF94" s="406" t="n"/>
      <c r="VYG94" s="406" t="n"/>
      <c r="VYH94" s="406" t="n"/>
      <c r="VYI94" s="406" t="n"/>
      <c r="VYJ94" s="406" t="n"/>
      <c r="VYK94" s="406" t="n"/>
      <c r="VYL94" s="406" t="n"/>
      <c r="VYM94" s="406" t="n"/>
      <c r="VYN94" s="406" t="n"/>
      <c r="VYO94" s="406" t="n"/>
      <c r="VYP94" s="406" t="n"/>
      <c r="VYQ94" s="406" t="n"/>
      <c r="VYR94" s="406" t="n"/>
      <c r="VYS94" s="406" t="n"/>
      <c r="VYT94" s="406" t="n"/>
      <c r="VYU94" s="406" t="n"/>
      <c r="VYV94" s="406" t="n"/>
      <c r="VYW94" s="406" t="n"/>
      <c r="VYX94" s="406" t="n"/>
      <c r="VYY94" s="406" t="n"/>
      <c r="VYZ94" s="406" t="n"/>
      <c r="VZA94" s="406" t="n"/>
      <c r="VZB94" s="406" t="n"/>
      <c r="VZC94" s="406" t="n"/>
      <c r="VZD94" s="406" t="n"/>
      <c r="VZE94" s="406" t="n"/>
      <c r="VZF94" s="406" t="n"/>
      <c r="VZG94" s="406" t="n"/>
      <c r="VZH94" s="406" t="n"/>
      <c r="VZI94" s="406" t="n"/>
      <c r="VZJ94" s="406" t="n"/>
      <c r="VZK94" s="406" t="n"/>
      <c r="VZL94" s="406" t="n"/>
      <c r="VZM94" s="406" t="n"/>
      <c r="VZN94" s="406" t="n"/>
      <c r="VZO94" s="406" t="n"/>
      <c r="VZP94" s="406" t="n"/>
      <c r="VZQ94" s="406" t="n"/>
      <c r="VZR94" s="406" t="n"/>
      <c r="VZS94" s="406" t="n"/>
      <c r="VZT94" s="406" t="n"/>
      <c r="VZU94" s="406" t="n"/>
      <c r="VZV94" s="406" t="n"/>
      <c r="VZW94" s="406" t="n"/>
      <c r="VZX94" s="406" t="n"/>
      <c r="VZY94" s="406" t="n"/>
      <c r="VZZ94" s="406" t="n"/>
      <c r="WAA94" s="406" t="n"/>
      <c r="WAB94" s="406" t="n"/>
      <c r="WAC94" s="406" t="n"/>
      <c r="WAD94" s="406" t="n"/>
      <c r="WAE94" s="406" t="n"/>
      <c r="WAF94" s="406" t="n"/>
      <c r="WAG94" s="406" t="n"/>
      <c r="WAH94" s="406" t="n"/>
      <c r="WAI94" s="406" t="n"/>
      <c r="WAJ94" s="406" t="n"/>
      <c r="WAK94" s="406" t="n"/>
      <c r="WAL94" s="406" t="n"/>
      <c r="WAM94" s="406" t="n"/>
      <c r="WAN94" s="406" t="n"/>
      <c r="WAO94" s="406" t="n"/>
      <c r="WAP94" s="406" t="n"/>
      <c r="WAQ94" s="406" t="n"/>
      <c r="WAR94" s="406" t="n"/>
      <c r="WAS94" s="406" t="n"/>
      <c r="WAT94" s="406" t="n"/>
      <c r="WAU94" s="406" t="n"/>
      <c r="WAV94" s="406" t="n"/>
      <c r="WAW94" s="406" t="n"/>
      <c r="WAX94" s="406" t="n"/>
      <c r="WAY94" s="406" t="n"/>
      <c r="WAZ94" s="406" t="n"/>
      <c r="WBA94" s="406" t="n"/>
      <c r="WBB94" s="406" t="n"/>
      <c r="WBC94" s="406" t="n"/>
      <c r="WBD94" s="406" t="n"/>
      <c r="WBE94" s="406" t="n"/>
      <c r="WBF94" s="406" t="n"/>
      <c r="WBG94" s="406" t="n"/>
      <c r="WBH94" s="406" t="n"/>
      <c r="WBI94" s="406" t="n"/>
      <c r="WBJ94" s="406" t="n"/>
      <c r="WBK94" s="406" t="n"/>
      <c r="WBL94" s="406" t="n"/>
      <c r="WBM94" s="406" t="n"/>
      <c r="WBN94" s="406" t="n"/>
      <c r="WBO94" s="406" t="n"/>
      <c r="WBP94" s="406" t="n"/>
      <c r="WBQ94" s="406" t="n"/>
      <c r="WBR94" s="406" t="n"/>
      <c r="WBS94" s="406" t="n"/>
      <c r="WBT94" s="406" t="n"/>
      <c r="WBU94" s="406" t="n"/>
      <c r="WBV94" s="406" t="n"/>
      <c r="WBW94" s="406" t="n"/>
      <c r="WBX94" s="406" t="n"/>
      <c r="WBY94" s="406" t="n"/>
      <c r="WBZ94" s="406" t="n"/>
      <c r="WCA94" s="406" t="n"/>
      <c r="WCB94" s="406" t="n"/>
      <c r="WCC94" s="406" t="n"/>
      <c r="WCD94" s="406" t="n"/>
      <c r="WCE94" s="406" t="n"/>
      <c r="WCF94" s="406" t="n"/>
      <c r="WCG94" s="406" t="n"/>
      <c r="WCH94" s="406" t="n"/>
      <c r="WCI94" s="406" t="n"/>
      <c r="WCJ94" s="406" t="n"/>
      <c r="WCK94" s="406" t="n"/>
      <c r="WCL94" s="406" t="n"/>
      <c r="WCM94" s="406" t="n"/>
      <c r="WCN94" s="406" t="n"/>
      <c r="WCO94" s="406" t="n"/>
      <c r="WCP94" s="406" t="n"/>
      <c r="WCQ94" s="406" t="n"/>
      <c r="WCR94" s="406" t="n"/>
      <c r="WCS94" s="406" t="n"/>
      <c r="WCT94" s="406" t="n"/>
      <c r="WCU94" s="406" t="n"/>
      <c r="WCV94" s="406" t="n"/>
      <c r="WCW94" s="406" t="n"/>
      <c r="WCX94" s="406" t="n"/>
      <c r="WCY94" s="406" t="n"/>
      <c r="WCZ94" s="406" t="n"/>
      <c r="WDA94" s="406" t="n"/>
      <c r="WDB94" s="406" t="n"/>
      <c r="WDC94" s="406" t="n"/>
      <c r="WDD94" s="406" t="n"/>
      <c r="WDE94" s="406" t="n"/>
      <c r="WDF94" s="406" t="n"/>
      <c r="WDG94" s="406" t="n"/>
      <c r="WDH94" s="406" t="n"/>
      <c r="WDI94" s="406" t="n"/>
      <c r="WDJ94" s="406" t="n"/>
      <c r="WDK94" s="406" t="n"/>
      <c r="WDL94" s="406" t="n"/>
      <c r="WDM94" s="406" t="n"/>
      <c r="WDN94" s="406" t="n"/>
      <c r="WDO94" s="406" t="n"/>
      <c r="WDP94" s="406" t="n"/>
      <c r="WDQ94" s="406" t="n"/>
      <c r="WDR94" s="406" t="n"/>
      <c r="WDS94" s="406" t="n"/>
      <c r="WDT94" s="406" t="n"/>
      <c r="WDU94" s="406" t="n"/>
      <c r="WDV94" s="406" t="n"/>
      <c r="WDW94" s="406" t="n"/>
      <c r="WDX94" s="406" t="n"/>
      <c r="WDY94" s="406" t="n"/>
      <c r="WDZ94" s="406" t="n"/>
      <c r="WEA94" s="406" t="n"/>
      <c r="WEB94" s="406" t="n"/>
      <c r="WEC94" s="406" t="n"/>
      <c r="WED94" s="406" t="n"/>
      <c r="WEE94" s="406" t="n"/>
      <c r="WEF94" s="406" t="n"/>
      <c r="WEG94" s="406" t="n"/>
      <c r="WEH94" s="406" t="n"/>
      <c r="WEI94" s="406" t="n"/>
      <c r="WEJ94" s="406" t="n"/>
      <c r="WEK94" s="406" t="n"/>
      <c r="WEL94" s="406" t="n"/>
      <c r="WEM94" s="406" t="n"/>
      <c r="WEN94" s="406" t="n"/>
      <c r="WEO94" s="406" t="n"/>
      <c r="WEP94" s="406" t="n"/>
      <c r="WEQ94" s="406" t="n"/>
      <c r="WER94" s="406" t="n"/>
      <c r="WES94" s="406" t="n"/>
      <c r="WET94" s="406" t="n"/>
      <c r="WEU94" s="406" t="n"/>
      <c r="WEV94" s="406" t="n"/>
      <c r="WEW94" s="406" t="n"/>
      <c r="WEX94" s="406" t="n"/>
      <c r="WEY94" s="406" t="n"/>
      <c r="WEZ94" s="406" t="n"/>
      <c r="WFA94" s="406" t="n"/>
      <c r="WFB94" s="406" t="n"/>
      <c r="WFC94" s="406" t="n"/>
      <c r="WFD94" s="406" t="n"/>
      <c r="WFE94" s="406" t="n"/>
      <c r="WFF94" s="406" t="n"/>
      <c r="WFG94" s="406" t="n"/>
      <c r="WFH94" s="406" t="n"/>
      <c r="WFI94" s="406" t="n"/>
      <c r="WFJ94" s="406" t="n"/>
      <c r="WFK94" s="406" t="n"/>
      <c r="WFL94" s="406" t="n"/>
      <c r="WFM94" s="406" t="n"/>
      <c r="WFN94" s="406" t="n"/>
      <c r="WFO94" s="406" t="n"/>
      <c r="WFP94" s="406" t="n"/>
      <c r="WFQ94" s="406" t="n"/>
      <c r="WFR94" s="406" t="n"/>
      <c r="WFS94" s="406" t="n"/>
      <c r="WFT94" s="406" t="n"/>
      <c r="WFU94" s="406" t="n"/>
      <c r="WFV94" s="406" t="n"/>
      <c r="WFW94" s="406" t="n"/>
      <c r="WFX94" s="406" t="n"/>
      <c r="WFY94" s="406" t="n"/>
      <c r="WFZ94" s="406" t="n"/>
      <c r="WGA94" s="406" t="n"/>
      <c r="WGB94" s="406" t="n"/>
      <c r="WGC94" s="406" t="n"/>
      <c r="WGD94" s="406" t="n"/>
      <c r="WGE94" s="406" t="n"/>
      <c r="WGF94" s="406" t="n"/>
      <c r="WGG94" s="406" t="n"/>
      <c r="WGH94" s="406" t="n"/>
      <c r="WGI94" s="406" t="n"/>
      <c r="WGJ94" s="406" t="n"/>
      <c r="WGK94" s="406" t="n"/>
      <c r="WGL94" s="406" t="n"/>
      <c r="WGM94" s="406" t="n"/>
      <c r="WGN94" s="406" t="n"/>
      <c r="WGO94" s="406" t="n"/>
      <c r="WGP94" s="406" t="n"/>
      <c r="WGQ94" s="406" t="n"/>
      <c r="WGR94" s="406" t="n"/>
      <c r="WGS94" s="406" t="n"/>
      <c r="WGT94" s="406" t="n"/>
      <c r="WGU94" s="406" t="n"/>
      <c r="WGV94" s="406" t="n"/>
      <c r="WGW94" s="406" t="n"/>
      <c r="WGX94" s="406" t="n"/>
      <c r="WGY94" s="406" t="n"/>
      <c r="WGZ94" s="406" t="n"/>
      <c r="WHA94" s="406" t="n"/>
      <c r="WHB94" s="406" t="n"/>
      <c r="WHC94" s="406" t="n"/>
      <c r="WHD94" s="406" t="n"/>
      <c r="WHE94" s="406" t="n"/>
      <c r="WHF94" s="406" t="n"/>
      <c r="WHG94" s="406" t="n"/>
      <c r="WHH94" s="406" t="n"/>
      <c r="WHI94" s="406" t="n"/>
      <c r="WHJ94" s="406" t="n"/>
      <c r="WHK94" s="406" t="n"/>
      <c r="WHL94" s="406" t="n"/>
      <c r="WHM94" s="406" t="n"/>
      <c r="WHN94" s="406" t="n"/>
      <c r="WHO94" s="406" t="n"/>
      <c r="WHP94" s="406" t="n"/>
      <c r="WHQ94" s="406" t="n"/>
      <c r="WHR94" s="406" t="n"/>
      <c r="WHS94" s="406" t="n"/>
      <c r="WHT94" s="406" t="n"/>
      <c r="WHU94" s="406" t="n"/>
      <c r="WHV94" s="406" t="n"/>
      <c r="WHW94" s="406" t="n"/>
      <c r="WHX94" s="406" t="n"/>
      <c r="WHY94" s="406" t="n"/>
      <c r="WHZ94" s="406" t="n"/>
      <c r="WIA94" s="406" t="n"/>
      <c r="WIB94" s="406" t="n"/>
      <c r="WIC94" s="406" t="n"/>
      <c r="WID94" s="406" t="n"/>
      <c r="WIE94" s="406" t="n"/>
      <c r="WIF94" s="406" t="n"/>
      <c r="WIG94" s="406" t="n"/>
      <c r="WIH94" s="406" t="n"/>
      <c r="WII94" s="406" t="n"/>
      <c r="WIJ94" s="406" t="n"/>
      <c r="WIK94" s="406" t="n"/>
      <c r="WIL94" s="406" t="n"/>
      <c r="WIM94" s="406" t="n"/>
      <c r="WIN94" s="406" t="n"/>
      <c r="WIO94" s="406" t="n"/>
      <c r="WIP94" s="406" t="n"/>
      <c r="WIQ94" s="406" t="n"/>
      <c r="WIR94" s="406" t="n"/>
      <c r="WIS94" s="406" t="n"/>
      <c r="WIT94" s="406" t="n"/>
      <c r="WIU94" s="406" t="n"/>
      <c r="WIV94" s="406" t="n"/>
      <c r="WIW94" s="406" t="n"/>
      <c r="WIX94" s="406" t="n"/>
      <c r="WIY94" s="406" t="n"/>
      <c r="WIZ94" s="406" t="n"/>
      <c r="WJA94" s="406" t="n"/>
      <c r="WJB94" s="406" t="n"/>
      <c r="WJC94" s="406" t="n"/>
      <c r="WJD94" s="406" t="n"/>
      <c r="WJE94" s="406" t="n"/>
      <c r="WJF94" s="406" t="n"/>
      <c r="WJG94" s="406" t="n"/>
      <c r="WJH94" s="406" t="n"/>
      <c r="WJI94" s="406" t="n"/>
      <c r="WJJ94" s="406" t="n"/>
      <c r="WJK94" s="406" t="n"/>
      <c r="WJL94" s="406" t="n"/>
      <c r="WJM94" s="406" t="n"/>
      <c r="WJN94" s="406" t="n"/>
      <c r="WJO94" s="406" t="n"/>
      <c r="WJP94" s="406" t="n"/>
      <c r="WJQ94" s="406" t="n"/>
      <c r="WJR94" s="406" t="n"/>
      <c r="WJS94" s="406" t="n"/>
      <c r="WJT94" s="406" t="n"/>
      <c r="WJU94" s="406" t="n"/>
      <c r="WJV94" s="406" t="n"/>
      <c r="WJW94" s="406" t="n"/>
      <c r="WJX94" s="406" t="n"/>
      <c r="WJY94" s="406" t="n"/>
      <c r="WJZ94" s="406" t="n"/>
      <c r="WKA94" s="406" t="n"/>
      <c r="WKB94" s="406" t="n"/>
      <c r="WKC94" s="406" t="n"/>
      <c r="WKD94" s="406" t="n"/>
      <c r="WKE94" s="406" t="n"/>
      <c r="WKF94" s="406" t="n"/>
      <c r="WKG94" s="406" t="n"/>
      <c r="WKH94" s="406" t="n"/>
      <c r="WKI94" s="406" t="n"/>
      <c r="WKJ94" s="406" t="n"/>
      <c r="WKK94" s="406" t="n"/>
      <c r="WKL94" s="406" t="n"/>
      <c r="WKM94" s="406" t="n"/>
      <c r="WKN94" s="406" t="n"/>
      <c r="WKO94" s="406" t="n"/>
      <c r="WKP94" s="406" t="n"/>
      <c r="WKQ94" s="406" t="n"/>
      <c r="WKR94" s="406" t="n"/>
      <c r="WKS94" s="406" t="n"/>
      <c r="WKT94" s="406" t="n"/>
      <c r="WKU94" s="406" t="n"/>
      <c r="WKV94" s="406" t="n"/>
      <c r="WKW94" s="406" t="n"/>
      <c r="WKX94" s="406" t="n"/>
      <c r="WKY94" s="406" t="n"/>
      <c r="WKZ94" s="406" t="n"/>
      <c r="WLA94" s="406" t="n"/>
      <c r="WLB94" s="406" t="n"/>
      <c r="WLC94" s="406" t="n"/>
      <c r="WLD94" s="406" t="n"/>
      <c r="WLE94" s="406" t="n"/>
      <c r="WLF94" s="406" t="n"/>
      <c r="WLG94" s="406" t="n"/>
      <c r="WLH94" s="406" t="n"/>
      <c r="WLI94" s="406" t="n"/>
      <c r="WLJ94" s="406" t="n"/>
      <c r="WLK94" s="406" t="n"/>
      <c r="WLL94" s="406" t="n"/>
      <c r="WLM94" s="406" t="n"/>
      <c r="WLN94" s="406" t="n"/>
      <c r="WLO94" s="406" t="n"/>
      <c r="WLP94" s="406" t="n"/>
      <c r="WLQ94" s="406" t="n"/>
      <c r="WLR94" s="406" t="n"/>
      <c r="WLS94" s="406" t="n"/>
      <c r="WLT94" s="406" t="n"/>
      <c r="WLU94" s="406" t="n"/>
      <c r="WLV94" s="406" t="n"/>
      <c r="WLW94" s="406" t="n"/>
      <c r="WLX94" s="406" t="n"/>
      <c r="WLY94" s="406" t="n"/>
      <c r="WLZ94" s="406" t="n"/>
      <c r="WMA94" s="406" t="n"/>
      <c r="WMB94" s="406" t="n"/>
      <c r="WMC94" s="406" t="n"/>
      <c r="WMD94" s="406" t="n"/>
      <c r="WME94" s="406" t="n"/>
      <c r="WMF94" s="406" t="n"/>
      <c r="WMG94" s="406" t="n"/>
      <c r="WMH94" s="406" t="n"/>
      <c r="WMI94" s="406" t="n"/>
      <c r="WMJ94" s="406" t="n"/>
      <c r="WMK94" s="406" t="n"/>
      <c r="WML94" s="406" t="n"/>
      <c r="WMM94" s="406" t="n"/>
      <c r="WMN94" s="406" t="n"/>
      <c r="WMO94" s="406" t="n"/>
      <c r="WMP94" s="406" t="n"/>
      <c r="WMQ94" s="406" t="n"/>
      <c r="WMR94" s="406" t="n"/>
      <c r="WMS94" s="406" t="n"/>
      <c r="WMT94" s="406" t="n"/>
      <c r="WMU94" s="406" t="n"/>
      <c r="WMV94" s="406" t="n"/>
      <c r="WMW94" s="406" t="n"/>
      <c r="WMX94" s="406" t="n"/>
      <c r="WMY94" s="406" t="n"/>
      <c r="WMZ94" s="406" t="n"/>
      <c r="WNA94" s="406" t="n"/>
      <c r="WNB94" s="406" t="n"/>
      <c r="WNC94" s="406" t="n"/>
      <c r="WND94" s="406" t="n"/>
      <c r="WNE94" s="406" t="n"/>
      <c r="WNF94" s="406" t="n"/>
      <c r="WNG94" s="406" t="n"/>
      <c r="WNH94" s="406" t="n"/>
      <c r="WNI94" s="406" t="n"/>
      <c r="WNJ94" s="406" t="n"/>
      <c r="WNK94" s="406" t="n"/>
      <c r="WNL94" s="406" t="n"/>
      <c r="WNM94" s="406" t="n"/>
      <c r="WNN94" s="406" t="n"/>
      <c r="WNO94" s="406" t="n"/>
      <c r="WNP94" s="406" t="n"/>
      <c r="WNQ94" s="406" t="n"/>
      <c r="WNR94" s="406" t="n"/>
      <c r="WNS94" s="406" t="n"/>
      <c r="WNT94" s="406" t="n"/>
      <c r="WNU94" s="406" t="n"/>
      <c r="WNV94" s="406" t="n"/>
      <c r="WNW94" s="406" t="n"/>
      <c r="WNX94" s="406" t="n"/>
      <c r="WNY94" s="406" t="n"/>
      <c r="WNZ94" s="406" t="n"/>
      <c r="WOA94" s="406" t="n"/>
      <c r="WOB94" s="406" t="n"/>
      <c r="WOC94" s="406" t="n"/>
      <c r="WOD94" s="406" t="n"/>
      <c r="WOE94" s="406" t="n"/>
      <c r="WOF94" s="406" t="n"/>
      <c r="WOG94" s="406" t="n"/>
      <c r="WOH94" s="406" t="n"/>
      <c r="WOI94" s="406" t="n"/>
      <c r="WOJ94" s="406" t="n"/>
      <c r="WOK94" s="406" t="n"/>
      <c r="WOL94" s="406" t="n"/>
      <c r="WOM94" s="406" t="n"/>
      <c r="WON94" s="406" t="n"/>
      <c r="WOO94" s="406" t="n"/>
      <c r="WOP94" s="406" t="n"/>
      <c r="WOQ94" s="406" t="n"/>
      <c r="WOR94" s="406" t="n"/>
      <c r="WOS94" s="406" t="n"/>
      <c r="WOT94" s="406" t="n"/>
      <c r="WOU94" s="406" t="n"/>
      <c r="WOV94" s="406" t="n"/>
      <c r="WOW94" s="406" t="n"/>
      <c r="WOX94" s="406" t="n"/>
      <c r="WOY94" s="406" t="n"/>
      <c r="WOZ94" s="406" t="n"/>
      <c r="WPA94" s="406" t="n"/>
      <c r="WPB94" s="406" t="n"/>
      <c r="WPC94" s="406" t="n"/>
      <c r="WPD94" s="406" t="n"/>
      <c r="WPE94" s="406" t="n"/>
      <c r="WPF94" s="406" t="n"/>
      <c r="WPG94" s="406" t="n"/>
      <c r="WPH94" s="406" t="n"/>
      <c r="WPI94" s="406" t="n"/>
      <c r="WPJ94" s="406" t="n"/>
      <c r="WPK94" s="406" t="n"/>
      <c r="WPL94" s="406" t="n"/>
      <c r="WPM94" s="406" t="n"/>
      <c r="WPN94" s="406" t="n"/>
      <c r="WPO94" s="406" t="n"/>
      <c r="WPP94" s="406" t="n"/>
      <c r="WPQ94" s="406" t="n"/>
      <c r="WPR94" s="406" t="n"/>
      <c r="WPS94" s="406" t="n"/>
      <c r="WPT94" s="406" t="n"/>
      <c r="WPU94" s="406" t="n"/>
      <c r="WPV94" s="406" t="n"/>
      <c r="WPW94" s="406" t="n"/>
      <c r="WPX94" s="406" t="n"/>
      <c r="WPY94" s="406" t="n"/>
      <c r="WPZ94" s="406" t="n"/>
      <c r="WQA94" s="406" t="n"/>
      <c r="WQB94" s="406" t="n"/>
      <c r="WQC94" s="406" t="n"/>
      <c r="WQD94" s="406" t="n"/>
      <c r="WQE94" s="406" t="n"/>
      <c r="WQF94" s="406" t="n"/>
      <c r="WQG94" s="406" t="n"/>
      <c r="WQH94" s="406" t="n"/>
      <c r="WQI94" s="406" t="n"/>
      <c r="WQJ94" s="406" t="n"/>
      <c r="WQK94" s="406" t="n"/>
      <c r="WQL94" s="406" t="n"/>
      <c r="WQM94" s="406" t="n"/>
      <c r="WQN94" s="406" t="n"/>
      <c r="WQO94" s="406" t="n"/>
      <c r="WQP94" s="406" t="n"/>
      <c r="WQQ94" s="406" t="n"/>
      <c r="WQR94" s="406" t="n"/>
      <c r="WQS94" s="406" t="n"/>
      <c r="WQT94" s="406" t="n"/>
      <c r="WQU94" s="406" t="n"/>
      <c r="WQV94" s="406" t="n"/>
      <c r="WQW94" s="406" t="n"/>
      <c r="WQX94" s="406" t="n"/>
      <c r="WQY94" s="406" t="n"/>
      <c r="WQZ94" s="406" t="n"/>
      <c r="WRA94" s="406" t="n"/>
      <c r="WRB94" s="406" t="n"/>
      <c r="WRC94" s="406" t="n"/>
      <c r="WRD94" s="406" t="n"/>
      <c r="WRE94" s="406" t="n"/>
      <c r="WRF94" s="406" t="n"/>
      <c r="WRG94" s="406" t="n"/>
      <c r="WRH94" s="406" t="n"/>
      <c r="WRI94" s="406" t="n"/>
      <c r="WRJ94" s="406" t="n"/>
      <c r="WRK94" s="406" t="n"/>
      <c r="WRL94" s="406" t="n"/>
      <c r="WRM94" s="406" t="n"/>
      <c r="WRN94" s="406" t="n"/>
      <c r="WRO94" s="406" t="n"/>
      <c r="WRP94" s="406" t="n"/>
      <c r="WRQ94" s="406" t="n"/>
      <c r="WRR94" s="406" t="n"/>
      <c r="WRS94" s="406" t="n"/>
      <c r="WRT94" s="406" t="n"/>
      <c r="WRU94" s="406" t="n"/>
      <c r="WRV94" s="406" t="n"/>
      <c r="WRW94" s="406" t="n"/>
      <c r="WRX94" s="406" t="n"/>
      <c r="WRY94" s="406" t="n"/>
      <c r="WRZ94" s="406" t="n"/>
      <c r="WSA94" s="406" t="n"/>
      <c r="WSB94" s="406" t="n"/>
      <c r="WSC94" s="406" t="n"/>
      <c r="WSD94" s="406" t="n"/>
      <c r="WSE94" s="406" t="n"/>
      <c r="WSF94" s="406" t="n"/>
      <c r="WSG94" s="406" t="n"/>
      <c r="WSH94" s="406" t="n"/>
      <c r="WSI94" s="406" t="n"/>
      <c r="WSJ94" s="406" t="n"/>
      <c r="WSK94" s="406" t="n"/>
      <c r="WSL94" s="406" t="n"/>
      <c r="WSM94" s="406" t="n"/>
      <c r="WSN94" s="406" t="n"/>
      <c r="WSO94" s="406" t="n"/>
      <c r="WSP94" s="406" t="n"/>
      <c r="WSQ94" s="406" t="n"/>
      <c r="WSR94" s="406" t="n"/>
      <c r="WSS94" s="406" t="n"/>
      <c r="WST94" s="406" t="n"/>
      <c r="WSU94" s="406" t="n"/>
      <c r="WSV94" s="406" t="n"/>
      <c r="WSW94" s="406" t="n"/>
      <c r="WSX94" s="406" t="n"/>
      <c r="WSY94" s="406" t="n"/>
      <c r="WSZ94" s="406" t="n"/>
      <c r="WTA94" s="406" t="n"/>
      <c r="WTB94" s="406" t="n"/>
      <c r="WTC94" s="406" t="n"/>
      <c r="WTD94" s="406" t="n"/>
      <c r="WTE94" s="406" t="n"/>
      <c r="WTF94" s="406" t="n"/>
      <c r="WTG94" s="406" t="n"/>
      <c r="WTH94" s="406" t="n"/>
      <c r="WTI94" s="406" t="n"/>
      <c r="WTJ94" s="406" t="n"/>
      <c r="WTK94" s="406" t="n"/>
      <c r="WTL94" s="406" t="n"/>
      <c r="WTM94" s="406" t="n"/>
      <c r="WTN94" s="406" t="n"/>
      <c r="WTO94" s="406" t="n"/>
      <c r="WTP94" s="406" t="n"/>
      <c r="WTQ94" s="406" t="n"/>
      <c r="WTR94" s="406" t="n"/>
      <c r="WTS94" s="406" t="n"/>
      <c r="WTT94" s="406" t="n"/>
      <c r="WTU94" s="406" t="n"/>
      <c r="WTV94" s="406" t="n"/>
      <c r="WTW94" s="406" t="n"/>
      <c r="WTX94" s="406" t="n"/>
      <c r="WTY94" s="406" t="n"/>
      <c r="WTZ94" s="406" t="n"/>
      <c r="WUA94" s="406" t="n"/>
      <c r="WUB94" s="406" t="n"/>
      <c r="WUC94" s="406" t="n"/>
      <c r="WUD94" s="406" t="n"/>
      <c r="WUE94" s="406" t="n"/>
      <c r="WUF94" s="406" t="n"/>
      <c r="WUG94" s="406" t="n"/>
      <c r="WUH94" s="406" t="n"/>
      <c r="WUI94" s="406" t="n"/>
      <c r="WUJ94" s="406" t="n"/>
      <c r="WUK94" s="406" t="n"/>
      <c r="WUL94" s="406" t="n"/>
      <c r="WUM94" s="406" t="n"/>
      <c r="WUN94" s="406" t="n"/>
      <c r="WUO94" s="406" t="n"/>
      <c r="WUP94" s="406" t="n"/>
      <c r="WUQ94" s="406" t="n"/>
      <c r="WUR94" s="406" t="n"/>
      <c r="WUS94" s="406" t="n"/>
      <c r="WUT94" s="406" t="n"/>
      <c r="WUU94" s="406" t="n"/>
      <c r="WUV94" s="406" t="n"/>
      <c r="WUW94" s="406" t="n"/>
      <c r="WUX94" s="406" t="n"/>
      <c r="WUY94" s="406" t="n"/>
      <c r="WUZ94" s="406" t="n"/>
      <c r="WVA94" s="406" t="n"/>
      <c r="WVB94" s="406" t="n"/>
      <c r="WVC94" s="406" t="n"/>
      <c r="WVD94" s="406" t="n"/>
      <c r="WVE94" s="406" t="n"/>
      <c r="WVF94" s="406" t="n"/>
      <c r="WVG94" s="406" t="n"/>
      <c r="WVH94" s="406" t="n"/>
      <c r="WVI94" s="406" t="n"/>
      <c r="WVJ94" s="406" t="n"/>
      <c r="WVK94" s="406" t="n"/>
      <c r="WVL94" s="406" t="n"/>
      <c r="WVM94" s="406" t="n"/>
      <c r="WVN94" s="406" t="n"/>
      <c r="WVO94" s="406" t="n"/>
      <c r="WVP94" s="406" t="n"/>
      <c r="WVQ94" s="406" t="n"/>
      <c r="WVR94" s="406" t="n"/>
      <c r="WVS94" s="406" t="n"/>
      <c r="WVT94" s="406" t="n"/>
      <c r="WVU94" s="406" t="n"/>
      <c r="WVV94" s="406" t="n"/>
      <c r="WVW94" s="406" t="n"/>
      <c r="WVX94" s="406" t="n"/>
      <c r="WVY94" s="406" t="n"/>
      <c r="WVZ94" s="406" t="n"/>
      <c r="WWA94" s="406" t="n"/>
      <c r="WWB94" s="406" t="n"/>
      <c r="WWC94" s="406" t="n"/>
      <c r="WWD94" s="406" t="n"/>
      <c r="WWE94" s="406" t="n"/>
      <c r="WWF94" s="406" t="n"/>
      <c r="WWG94" s="406" t="n"/>
      <c r="WWH94" s="406" t="n"/>
      <c r="WWI94" s="406" t="n"/>
      <c r="WWJ94" s="406" t="n"/>
      <c r="WWK94" s="406" t="n"/>
      <c r="WWL94" s="406" t="n"/>
      <c r="WWM94" s="406" t="n"/>
      <c r="WWN94" s="406" t="n"/>
      <c r="WWO94" s="406" t="n"/>
      <c r="WWP94" s="406" t="n"/>
      <c r="WWQ94" s="406" t="n"/>
      <c r="WWR94" s="406" t="n"/>
      <c r="WWS94" s="406" t="n"/>
      <c r="WWT94" s="406" t="n"/>
      <c r="WWU94" s="406" t="n"/>
      <c r="WWV94" s="406" t="n"/>
      <c r="WWW94" s="406" t="n"/>
      <c r="WWX94" s="406" t="n"/>
      <c r="WWY94" s="406" t="n"/>
      <c r="WWZ94" s="406" t="n"/>
      <c r="WXA94" s="406" t="n"/>
      <c r="WXB94" s="406" t="n"/>
      <c r="WXC94" s="406" t="n"/>
      <c r="WXD94" s="406" t="n"/>
      <c r="WXE94" s="406" t="n"/>
      <c r="WXF94" s="406" t="n"/>
      <c r="WXG94" s="406" t="n"/>
      <c r="WXH94" s="406" t="n"/>
      <c r="WXI94" s="406" t="n"/>
      <c r="WXJ94" s="406" t="n"/>
      <c r="WXK94" s="406" t="n"/>
      <c r="WXL94" s="406" t="n"/>
      <c r="WXM94" s="406" t="n"/>
      <c r="WXN94" s="406" t="n"/>
      <c r="WXO94" s="406" t="n"/>
      <c r="WXP94" s="406" t="n"/>
      <c r="WXQ94" s="406" t="n"/>
      <c r="WXR94" s="406" t="n"/>
      <c r="WXS94" s="406" t="n"/>
      <c r="WXT94" s="406" t="n"/>
      <c r="WXU94" s="406" t="n"/>
      <c r="WXV94" s="406" t="n"/>
      <c r="WXW94" s="406" t="n"/>
      <c r="WXX94" s="406" t="n"/>
      <c r="WXY94" s="406" t="n"/>
      <c r="WXZ94" s="406" t="n"/>
      <c r="WYA94" s="406" t="n"/>
      <c r="WYB94" s="406" t="n"/>
      <c r="WYC94" s="406" t="n"/>
      <c r="WYD94" s="406" t="n"/>
      <c r="WYE94" s="406" t="n"/>
      <c r="WYF94" s="406" t="n"/>
      <c r="WYG94" s="406" t="n"/>
      <c r="WYH94" s="406" t="n"/>
      <c r="WYI94" s="406" t="n"/>
      <c r="WYJ94" s="406" t="n"/>
      <c r="WYK94" s="406" t="n"/>
      <c r="WYL94" s="406" t="n"/>
      <c r="WYM94" s="406" t="n"/>
      <c r="WYN94" s="406" t="n"/>
      <c r="WYO94" s="406" t="n"/>
      <c r="WYP94" s="406" t="n"/>
      <c r="WYQ94" s="406" t="n"/>
      <c r="WYR94" s="406" t="n"/>
      <c r="WYS94" s="406" t="n"/>
      <c r="WYT94" s="406" t="n"/>
      <c r="WYU94" s="406" t="n"/>
      <c r="WYV94" s="406" t="n"/>
      <c r="WYW94" s="406" t="n"/>
      <c r="WYX94" s="406" t="n"/>
      <c r="WYY94" s="406" t="n"/>
      <c r="WYZ94" s="406" t="n"/>
      <c r="WZA94" s="406" t="n"/>
      <c r="WZB94" s="406" t="n"/>
      <c r="WZC94" s="406" t="n"/>
      <c r="WZD94" s="406" t="n"/>
      <c r="WZE94" s="406" t="n"/>
      <c r="WZF94" s="406" t="n"/>
      <c r="WZG94" s="406" t="n"/>
      <c r="WZH94" s="406" t="n"/>
      <c r="WZI94" s="406" t="n"/>
      <c r="WZJ94" s="406" t="n"/>
      <c r="WZK94" s="406" t="n"/>
      <c r="WZL94" s="406" t="n"/>
      <c r="WZM94" s="406" t="n"/>
      <c r="WZN94" s="406" t="n"/>
      <c r="WZO94" s="406" t="n"/>
      <c r="WZP94" s="406" t="n"/>
      <c r="WZQ94" s="406" t="n"/>
      <c r="WZR94" s="406" t="n"/>
      <c r="WZS94" s="406" t="n"/>
      <c r="WZT94" s="406" t="n"/>
      <c r="WZU94" s="406" t="n"/>
      <c r="WZV94" s="406" t="n"/>
      <c r="WZW94" s="406" t="n"/>
      <c r="WZX94" s="406" t="n"/>
      <c r="WZY94" s="406" t="n"/>
      <c r="WZZ94" s="406" t="n"/>
      <c r="XAA94" s="406" t="n"/>
      <c r="XAB94" s="406" t="n"/>
      <c r="XAC94" s="406" t="n"/>
      <c r="XAD94" s="406" t="n"/>
      <c r="XAE94" s="406" t="n"/>
      <c r="XAF94" s="406" t="n"/>
      <c r="XAG94" s="406" t="n"/>
      <c r="XAH94" s="406" t="n"/>
      <c r="XAI94" s="406" t="n"/>
      <c r="XAJ94" s="406" t="n"/>
      <c r="XAK94" s="406" t="n"/>
      <c r="XAL94" s="406" t="n"/>
      <c r="XAM94" s="406" t="n"/>
      <c r="XAN94" s="406" t="n"/>
      <c r="XAO94" s="406" t="n"/>
      <c r="XAP94" s="406" t="n"/>
      <c r="XAQ94" s="406" t="n"/>
      <c r="XAR94" s="406" t="n"/>
      <c r="XAS94" s="406" t="n"/>
      <c r="XAT94" s="406" t="n"/>
      <c r="XAU94" s="406" t="n"/>
      <c r="XAV94" s="406" t="n"/>
      <c r="XAW94" s="406" t="n"/>
      <c r="XAX94" s="406" t="n"/>
      <c r="XAY94" s="406" t="n"/>
      <c r="XAZ94" s="406" t="n"/>
      <c r="XBA94" s="406" t="n"/>
      <c r="XBB94" s="406" t="n"/>
      <c r="XBC94" s="406" t="n"/>
      <c r="XBD94" s="406" t="n"/>
      <c r="XBE94" s="406" t="n"/>
      <c r="XBF94" s="406" t="n"/>
      <c r="XBG94" s="406" t="n"/>
      <c r="XBH94" s="406" t="n"/>
      <c r="XBI94" s="406" t="n"/>
      <c r="XBJ94" s="406" t="n"/>
      <c r="XBK94" s="406" t="n"/>
      <c r="XBL94" s="406" t="n"/>
      <c r="XBM94" s="406" t="n"/>
      <c r="XBN94" s="406" t="n"/>
      <c r="XBO94" s="406" t="n"/>
      <c r="XBP94" s="406" t="n"/>
      <c r="XBQ94" s="406" t="n"/>
      <c r="XBR94" s="406" t="n"/>
      <c r="XBS94" s="406" t="n"/>
      <c r="XBT94" s="406" t="n"/>
      <c r="XBU94" s="406" t="n"/>
      <c r="XBV94" s="406" t="n"/>
      <c r="XBW94" s="406" t="n"/>
      <c r="XBX94" s="406" t="n"/>
      <c r="XBY94" s="406" t="n"/>
      <c r="XBZ94" s="406" t="n"/>
      <c r="XCA94" s="406" t="n"/>
      <c r="XCB94" s="406" t="n"/>
      <c r="XCC94" s="406" t="n"/>
      <c r="XCD94" s="406" t="n"/>
      <c r="XCE94" s="406" t="n"/>
      <c r="XCF94" s="406" t="n"/>
      <c r="XCG94" s="406" t="n"/>
      <c r="XCH94" s="406" t="n"/>
      <c r="XCI94" s="406" t="n"/>
      <c r="XCJ94" s="406" t="n"/>
      <c r="XCK94" s="406" t="n"/>
      <c r="XCL94" s="406" t="n"/>
      <c r="XCM94" s="406" t="n"/>
      <c r="XCN94" s="406" t="n"/>
      <c r="XCO94" s="406" t="n"/>
      <c r="XCP94" s="406" t="n"/>
      <c r="XCQ94" s="406" t="n"/>
      <c r="XCR94" s="406" t="n"/>
      <c r="XCS94" s="406" t="n"/>
      <c r="XCT94" s="406" t="n"/>
      <c r="XCU94" s="406" t="n"/>
      <c r="XCV94" s="406" t="n"/>
      <c r="XCW94" s="406" t="n"/>
      <c r="XCX94" s="406" t="n"/>
      <c r="XCY94" s="406" t="n"/>
      <c r="XCZ94" s="406" t="n"/>
      <c r="XDA94" s="406" t="n"/>
      <c r="XDB94" s="406" t="n"/>
      <c r="XDC94" s="406" t="n"/>
      <c r="XDD94" s="406" t="n"/>
      <c r="XDE94" s="406" t="n"/>
      <c r="XDF94" s="406" t="n"/>
      <c r="XDG94" s="406" t="n"/>
      <c r="XDH94" s="406" t="n"/>
      <c r="XDI94" s="406" t="n"/>
      <c r="XDJ94" s="406" t="n"/>
      <c r="XDK94" s="406" t="n"/>
      <c r="XDL94" s="406" t="n"/>
      <c r="XDM94" s="406" t="n"/>
      <c r="XDN94" s="406" t="n"/>
      <c r="XDO94" s="406" t="n"/>
      <c r="XDP94" s="406" t="n"/>
      <c r="XDQ94" s="406" t="n"/>
      <c r="XDR94" s="406" t="n"/>
      <c r="XDS94" s="406" t="n"/>
      <c r="XDT94" s="406" t="n"/>
      <c r="XDU94" s="406" t="n"/>
      <c r="XDV94" s="406" t="n"/>
      <c r="XDW94" s="406" t="n"/>
      <c r="XDX94" s="406" t="n"/>
      <c r="XDY94" s="406" t="n"/>
      <c r="XDZ94" s="406" t="n"/>
      <c r="XEA94" s="406" t="n"/>
      <c r="XEB94" s="406" t="n"/>
      <c r="XEC94" s="406" t="n"/>
      <c r="XED94" s="406" t="n"/>
      <c r="XEE94" s="406" t="n"/>
      <c r="XEF94" s="406" t="n"/>
      <c r="XEG94" s="406" t="n"/>
      <c r="XEH94" s="406" t="n"/>
      <c r="XEI94" s="406" t="n"/>
      <c r="XEJ94" s="406" t="n"/>
      <c r="XEK94" s="406" t="n"/>
      <c r="XEL94" s="406" t="n"/>
      <c r="XEM94" s="406" t="n"/>
      <c r="XEN94" s="406" t="n"/>
      <c r="XEO94" s="406" t="n"/>
      <c r="XEP94" s="406" t="n"/>
      <c r="XEQ94" s="406" t="n"/>
      <c r="XER94" s="406" t="n"/>
      <c r="XES94" s="406" t="n"/>
      <c r="XET94" s="406" t="n"/>
      <c r="XEU94" s="406" t="n"/>
      <c r="XEV94" s="406" t="n"/>
      <c r="XEW94" s="406" t="n"/>
      <c r="XEX94" s="406" t="n"/>
      <c r="XEY94" s="406" t="n"/>
      <c r="XEZ94" s="406" t="n"/>
      <c r="XFA94" s="406" t="n"/>
      <c r="XFB94" s="372" t="n"/>
      <c r="XFC94" s="372" t="n"/>
      <c r="XFD94" s="372" t="n"/>
    </row>
    <row r="95" ht="28" customFormat="1" customHeight="1" s="372">
      <c r="A95" s="45" t="n">
        <v>45664</v>
      </c>
      <c r="B95" s="162" t="n">
        <v>40</v>
      </c>
      <c r="C95" s="162" t="inlineStr">
        <is>
          <t>马芳60（8785）</t>
        </is>
      </c>
      <c r="D95" s="162" t="n"/>
      <c r="E95" s="162" t="n"/>
      <c r="F95" s="162" t="n">
        <v>1</v>
      </c>
      <c r="G95" s="162" t="n"/>
      <c r="H95" s="162" t="inlineStr">
        <is>
          <t>G1308</t>
        </is>
      </c>
      <c r="I95" s="162" t="n">
        <v>1638</v>
      </c>
      <c r="J95" s="162" t="n"/>
      <c r="K95" s="162" t="n"/>
      <c r="L95" s="162" t="n"/>
      <c r="M95" s="162" t="n"/>
      <c r="N95" s="162" t="n"/>
      <c r="O95" s="162" t="n"/>
      <c r="P95" s="162" t="n"/>
      <c r="Q95" s="162" t="n">
        <v>140</v>
      </c>
      <c r="R95" s="162" t="n"/>
      <c r="S95" s="162" t="n">
        <v>9</v>
      </c>
      <c r="T95" s="162" t="n"/>
      <c r="U95" s="162" t="n"/>
      <c r="V95" s="406" t="n"/>
      <c r="W95" s="406" t="n"/>
      <c r="X95" s="406" t="n">
        <v>149</v>
      </c>
      <c r="Y95" s="406" t="n"/>
      <c r="Z95" s="406" t="n"/>
      <c r="AA95" s="406" t="n"/>
      <c r="AB95" s="406" t="n"/>
      <c r="AC95" s="406" t="n"/>
      <c r="AD95" s="406" t="n"/>
      <c r="AE95" s="406" t="n"/>
      <c r="AF95" s="406" t="n"/>
      <c r="AG95" s="406" t="n"/>
      <c r="AH95" s="406" t="n"/>
      <c r="AI95" s="406" t="n"/>
      <c r="AJ95" s="406" t="n"/>
      <c r="AK95" s="406" t="n"/>
      <c r="AL95" s="406" t="n"/>
      <c r="AM95" s="406" t="n"/>
      <c r="AN95" s="406" t="n"/>
      <c r="AO95" s="406" t="n"/>
      <c r="AP95" s="406" t="n"/>
      <c r="AQ95" s="406" t="n"/>
      <c r="AR95" s="406" t="n"/>
      <c r="AS95" s="406" t="n"/>
      <c r="AT95" s="406" t="n"/>
      <c r="AU95" s="406" t="n"/>
      <c r="AV95" s="406" t="n"/>
      <c r="AW95" s="406" t="n"/>
      <c r="AX95" s="406" t="n"/>
      <c r="AY95" s="406" t="n"/>
      <c r="AZ95" s="406" t="n"/>
      <c r="BA95" s="406" t="n"/>
      <c r="BB95" s="406" t="n"/>
      <c r="BC95" s="406" t="n"/>
      <c r="BD95" s="406" t="n"/>
      <c r="BE95" s="406" t="n"/>
      <c r="BF95" s="406" t="n"/>
      <c r="BG95" s="406" t="n"/>
      <c r="BH95" s="406" t="n"/>
      <c r="BI95" s="406" t="n"/>
      <c r="BJ95" s="406" t="n"/>
      <c r="BK95" s="406" t="n"/>
      <c r="BL95" s="406" t="n"/>
      <c r="BM95" s="406" t="n"/>
      <c r="BN95" s="406" t="n"/>
      <c r="BO95" s="406" t="n"/>
      <c r="BP95" s="406" t="n"/>
      <c r="BQ95" s="406" t="n"/>
      <c r="BR95" s="406" t="n"/>
      <c r="BS95" s="406" t="n"/>
      <c r="BT95" s="406" t="n"/>
      <c r="BU95" s="406" t="n"/>
      <c r="BV95" s="406" t="n"/>
      <c r="BW95" s="406" t="n"/>
      <c r="BX95" s="406" t="n"/>
      <c r="BY95" s="406" t="n"/>
      <c r="BZ95" s="406" t="n"/>
      <c r="CA95" s="406" t="n"/>
      <c r="CB95" s="406" t="n"/>
      <c r="CC95" s="406" t="n"/>
      <c r="CD95" s="406" t="n"/>
      <c r="CE95" s="406" t="n"/>
      <c r="CF95" s="406" t="n"/>
      <c r="CG95" s="406" t="n"/>
      <c r="CH95" s="406" t="n"/>
      <c r="CI95" s="406" t="n"/>
      <c r="CJ95" s="406" t="n"/>
      <c r="CK95" s="406" t="n"/>
      <c r="CL95" s="406" t="n"/>
      <c r="CM95" s="406" t="n"/>
      <c r="CN95" s="406" t="n"/>
      <c r="CO95" s="406" t="n"/>
      <c r="CP95" s="406" t="n"/>
      <c r="CQ95" s="406" t="n"/>
      <c r="CR95" s="406" t="n"/>
      <c r="CS95" s="406" t="n"/>
      <c r="CT95" s="406" t="n"/>
      <c r="CU95" s="406" t="n"/>
      <c r="CV95" s="406" t="n"/>
      <c r="CW95" s="406" t="n"/>
      <c r="CX95" s="406" t="n"/>
      <c r="CY95" s="406" t="n"/>
      <c r="CZ95" s="406" t="n"/>
      <c r="DA95" s="406" t="n"/>
      <c r="DB95" s="406" t="n"/>
      <c r="DC95" s="406" t="n"/>
      <c r="DD95" s="406" t="n"/>
      <c r="DE95" s="406" t="n"/>
      <c r="DF95" s="406" t="n"/>
      <c r="DG95" s="406" t="n"/>
      <c r="DH95" s="406" t="n"/>
      <c r="DI95" s="406" t="n"/>
      <c r="DJ95" s="406" t="n"/>
      <c r="DK95" s="406" t="n"/>
      <c r="DL95" s="406" t="n"/>
      <c r="DM95" s="406" t="n"/>
      <c r="DN95" s="406" t="n"/>
      <c r="DO95" s="406" t="n"/>
      <c r="DP95" s="406" t="n"/>
      <c r="DQ95" s="406" t="n"/>
      <c r="DR95" s="406" t="n"/>
      <c r="DS95" s="406" t="n"/>
      <c r="DT95" s="406" t="n"/>
      <c r="DU95" s="406" t="n"/>
      <c r="DV95" s="406" t="n"/>
      <c r="DW95" s="406" t="n"/>
      <c r="DX95" s="406" t="n"/>
      <c r="DY95" s="406" t="n"/>
      <c r="DZ95" s="406" t="n"/>
      <c r="EA95" s="406" t="n"/>
      <c r="EB95" s="406" t="n"/>
      <c r="EC95" s="406" t="n"/>
      <c r="ED95" s="406" t="n"/>
      <c r="EE95" s="406" t="n"/>
      <c r="EF95" s="406" t="n"/>
      <c r="EG95" s="406" t="n"/>
      <c r="EH95" s="406" t="n"/>
      <c r="EI95" s="406" t="n"/>
      <c r="EJ95" s="406" t="n"/>
      <c r="EK95" s="406" t="n"/>
      <c r="EL95" s="406" t="n"/>
      <c r="EM95" s="406" t="n"/>
      <c r="EN95" s="406" t="n"/>
      <c r="EO95" s="406" t="n"/>
      <c r="EP95" s="406" t="n"/>
      <c r="EQ95" s="406" t="n"/>
      <c r="ER95" s="406" t="n"/>
      <c r="ES95" s="406" t="n"/>
      <c r="ET95" s="406" t="n"/>
      <c r="EU95" s="406" t="n"/>
      <c r="EV95" s="406" t="n"/>
      <c r="EW95" s="406" t="n"/>
      <c r="EX95" s="406" t="n"/>
      <c r="EY95" s="406" t="n"/>
      <c r="EZ95" s="406" t="n"/>
      <c r="FA95" s="406" t="n"/>
      <c r="FB95" s="406" t="n"/>
      <c r="FC95" s="406" t="n"/>
      <c r="FD95" s="406" t="n"/>
      <c r="FE95" s="406" t="n"/>
      <c r="FF95" s="406" t="n"/>
      <c r="FG95" s="406" t="n"/>
      <c r="FH95" s="406" t="n"/>
      <c r="FI95" s="406" t="n"/>
      <c r="FJ95" s="406" t="n"/>
      <c r="FK95" s="406" t="n"/>
      <c r="FL95" s="406" t="n"/>
      <c r="FM95" s="406" t="n"/>
      <c r="FN95" s="406" t="n"/>
      <c r="FO95" s="406" t="n"/>
      <c r="FP95" s="406" t="n"/>
      <c r="FQ95" s="406" t="n"/>
      <c r="FR95" s="406" t="n"/>
      <c r="FS95" s="406" t="n"/>
      <c r="FT95" s="406" t="n"/>
      <c r="FU95" s="406" t="n"/>
      <c r="FV95" s="406" t="n"/>
      <c r="FW95" s="406" t="n"/>
      <c r="FX95" s="406" t="n"/>
      <c r="FY95" s="406" t="n"/>
      <c r="FZ95" s="406" t="n"/>
      <c r="GA95" s="406" t="n"/>
      <c r="GB95" s="406" t="n"/>
      <c r="GC95" s="406" t="n"/>
      <c r="GD95" s="406" t="n"/>
      <c r="GE95" s="406" t="n"/>
      <c r="GF95" s="406" t="n"/>
      <c r="GG95" s="406" t="n"/>
      <c r="GH95" s="406" t="n"/>
      <c r="GI95" s="406" t="n"/>
      <c r="GJ95" s="406" t="n"/>
      <c r="GK95" s="406" t="n"/>
      <c r="GL95" s="406" t="n"/>
      <c r="GM95" s="406" t="n"/>
      <c r="GN95" s="406" t="n"/>
      <c r="GO95" s="406" t="n"/>
      <c r="GP95" s="406" t="n"/>
      <c r="GQ95" s="406" t="n"/>
      <c r="GR95" s="406" t="n"/>
      <c r="GS95" s="406" t="n"/>
      <c r="GT95" s="406" t="n"/>
      <c r="GU95" s="406" t="n"/>
      <c r="GV95" s="406" t="n"/>
      <c r="GW95" s="406" t="n"/>
      <c r="GX95" s="406" t="n"/>
      <c r="GY95" s="406" t="n"/>
      <c r="GZ95" s="406" t="n"/>
      <c r="HA95" s="406" t="n"/>
      <c r="HB95" s="406" t="n"/>
      <c r="HC95" s="406" t="n"/>
      <c r="HD95" s="406" t="n"/>
      <c r="HE95" s="406" t="n"/>
      <c r="HF95" s="406" t="n"/>
      <c r="HG95" s="406" t="n"/>
      <c r="HH95" s="406" t="n"/>
      <c r="HI95" s="406" t="n"/>
      <c r="HJ95" s="406" t="n"/>
      <c r="HK95" s="406" t="n"/>
      <c r="HL95" s="406" t="n"/>
      <c r="HM95" s="406" t="n"/>
      <c r="HN95" s="406" t="n"/>
      <c r="HO95" s="406" t="n"/>
      <c r="HP95" s="406" t="n"/>
      <c r="HQ95" s="406" t="n"/>
      <c r="HR95" s="406" t="n"/>
      <c r="HS95" s="406" t="n"/>
      <c r="HT95" s="406" t="n"/>
      <c r="HU95" s="406" t="n"/>
      <c r="HV95" s="406" t="n"/>
      <c r="HW95" s="406" t="n"/>
      <c r="HX95" s="406" t="n"/>
      <c r="HY95" s="406" t="n"/>
      <c r="HZ95" s="406" t="n"/>
      <c r="IA95" s="406" t="n"/>
      <c r="IB95" s="406" t="n"/>
      <c r="IC95" s="406" t="n"/>
      <c r="ID95" s="406" t="n"/>
      <c r="IE95" s="406" t="n"/>
      <c r="IF95" s="406" t="n"/>
      <c r="IG95" s="406" t="n"/>
      <c r="IH95" s="406" t="n"/>
      <c r="II95" s="406" t="n"/>
      <c r="IJ95" s="406" t="n"/>
      <c r="IK95" s="406" t="n"/>
      <c r="IL95" s="406" t="n"/>
      <c r="IM95" s="406" t="n"/>
      <c r="IN95" s="406" t="n"/>
      <c r="IO95" s="406" t="n"/>
      <c r="IP95" s="406" t="n"/>
      <c r="IQ95" s="406" t="n"/>
      <c r="IR95" s="406" t="n"/>
      <c r="IS95" s="406" t="n"/>
      <c r="IT95" s="406" t="n"/>
      <c r="IU95" s="406" t="n"/>
      <c r="IV95" s="406" t="n"/>
      <c r="IW95" s="406" t="n"/>
      <c r="IX95" s="406" t="n"/>
      <c r="IY95" s="406" t="n"/>
      <c r="IZ95" s="406" t="n"/>
      <c r="JA95" s="406" t="n"/>
      <c r="JB95" s="406" t="n"/>
      <c r="JC95" s="406" t="n"/>
      <c r="JD95" s="406" t="n"/>
      <c r="JE95" s="406" t="n"/>
      <c r="JF95" s="406" t="n"/>
      <c r="JG95" s="406" t="n"/>
      <c r="JH95" s="406" t="n"/>
      <c r="JI95" s="406" t="n"/>
      <c r="JJ95" s="406" t="n"/>
      <c r="JK95" s="406" t="n"/>
      <c r="JL95" s="406" t="n"/>
      <c r="JM95" s="406" t="n"/>
      <c r="JN95" s="406" t="n"/>
      <c r="JO95" s="406" t="n"/>
      <c r="JP95" s="406" t="n"/>
      <c r="JQ95" s="406" t="n"/>
      <c r="JR95" s="406" t="n"/>
      <c r="JS95" s="406" t="n"/>
      <c r="JT95" s="406" t="n"/>
      <c r="JU95" s="406" t="n"/>
      <c r="JV95" s="406" t="n"/>
      <c r="JW95" s="406" t="n"/>
      <c r="JX95" s="406" t="n"/>
      <c r="JY95" s="406" t="n"/>
      <c r="JZ95" s="406" t="n"/>
      <c r="KA95" s="406" t="n"/>
      <c r="KB95" s="406" t="n"/>
      <c r="KC95" s="406" t="n"/>
      <c r="KD95" s="406" t="n"/>
      <c r="KE95" s="406" t="n"/>
      <c r="KF95" s="406" t="n"/>
      <c r="KG95" s="406" t="n"/>
      <c r="KH95" s="406" t="n"/>
      <c r="KI95" s="406" t="n"/>
      <c r="KJ95" s="406" t="n"/>
      <c r="KK95" s="406" t="n"/>
      <c r="KL95" s="406" t="n"/>
      <c r="KM95" s="406" t="n"/>
      <c r="KN95" s="406" t="n"/>
      <c r="KO95" s="406" t="n"/>
      <c r="KP95" s="406" t="n"/>
      <c r="KQ95" s="406" t="n"/>
      <c r="KR95" s="406" t="n"/>
      <c r="KS95" s="406" t="n"/>
      <c r="KT95" s="406" t="n"/>
      <c r="KU95" s="406" t="n"/>
      <c r="KV95" s="406" t="n"/>
      <c r="KW95" s="406" t="n"/>
      <c r="KX95" s="406" t="n"/>
      <c r="KY95" s="406" t="n"/>
      <c r="KZ95" s="406" t="n"/>
      <c r="LA95" s="406" t="n"/>
      <c r="LB95" s="406" t="n"/>
      <c r="LC95" s="406" t="n"/>
      <c r="LD95" s="406" t="n"/>
      <c r="LE95" s="406" t="n"/>
      <c r="LF95" s="406" t="n"/>
      <c r="LG95" s="406" t="n"/>
      <c r="LH95" s="406" t="n"/>
      <c r="LI95" s="406" t="n"/>
      <c r="LJ95" s="406" t="n"/>
      <c r="LK95" s="406" t="n"/>
      <c r="LL95" s="406" t="n"/>
      <c r="LM95" s="406" t="n"/>
      <c r="LN95" s="406" t="n"/>
      <c r="LO95" s="406" t="n"/>
      <c r="LP95" s="406" t="n"/>
      <c r="LQ95" s="406" t="n"/>
      <c r="LR95" s="406" t="n"/>
      <c r="LS95" s="406" t="n"/>
      <c r="LT95" s="406" t="n"/>
      <c r="LU95" s="406" t="n"/>
      <c r="LV95" s="406" t="n"/>
      <c r="LW95" s="406" t="n"/>
      <c r="LX95" s="406" t="n"/>
      <c r="LY95" s="406" t="n"/>
      <c r="LZ95" s="406" t="n"/>
      <c r="MA95" s="406" t="n"/>
      <c r="MB95" s="406" t="n"/>
      <c r="MC95" s="406" t="n"/>
      <c r="MD95" s="406" t="n"/>
      <c r="ME95" s="406" t="n"/>
      <c r="MF95" s="406" t="n"/>
      <c r="MG95" s="406" t="n"/>
      <c r="MH95" s="406" t="n"/>
      <c r="MI95" s="406" t="n"/>
      <c r="MJ95" s="406" t="n"/>
      <c r="MK95" s="406" t="n"/>
      <c r="ML95" s="406" t="n"/>
      <c r="MM95" s="406" t="n"/>
      <c r="MN95" s="406" t="n"/>
      <c r="MO95" s="406" t="n"/>
      <c r="MP95" s="406" t="n"/>
      <c r="MQ95" s="406" t="n"/>
      <c r="MR95" s="406" t="n"/>
      <c r="MS95" s="406" t="n"/>
      <c r="MT95" s="406" t="n"/>
      <c r="MU95" s="406" t="n"/>
      <c r="MV95" s="406" t="n"/>
      <c r="MW95" s="406" t="n"/>
      <c r="MX95" s="406" t="n"/>
      <c r="MY95" s="406" t="n"/>
      <c r="MZ95" s="406" t="n"/>
      <c r="NA95" s="406" t="n"/>
      <c r="NB95" s="406" t="n"/>
      <c r="NC95" s="406" t="n"/>
      <c r="ND95" s="406" t="n"/>
      <c r="NE95" s="406" t="n"/>
      <c r="NF95" s="406" t="n"/>
      <c r="NG95" s="406" t="n"/>
      <c r="NH95" s="406" t="n"/>
      <c r="NI95" s="406" t="n"/>
      <c r="NJ95" s="406" t="n"/>
      <c r="NK95" s="406" t="n"/>
      <c r="NL95" s="406" t="n"/>
      <c r="NM95" s="406" t="n"/>
      <c r="NN95" s="406" t="n"/>
      <c r="NO95" s="406" t="n"/>
      <c r="NP95" s="406" t="n"/>
      <c r="NQ95" s="406" t="n"/>
      <c r="NR95" s="406" t="n"/>
      <c r="NS95" s="406" t="n"/>
      <c r="NT95" s="406" t="n"/>
      <c r="NU95" s="406" t="n"/>
      <c r="NV95" s="406" t="n"/>
      <c r="NW95" s="406" t="n"/>
      <c r="NX95" s="406" t="n"/>
      <c r="NY95" s="406" t="n"/>
      <c r="NZ95" s="406" t="n"/>
      <c r="OA95" s="406" t="n"/>
      <c r="OB95" s="406" t="n"/>
      <c r="OC95" s="406" t="n"/>
      <c r="OD95" s="406" t="n"/>
      <c r="OE95" s="406" t="n"/>
      <c r="OF95" s="406" t="n"/>
      <c r="OG95" s="406" t="n"/>
      <c r="OH95" s="406" t="n"/>
      <c r="OI95" s="406" t="n"/>
      <c r="OJ95" s="406" t="n"/>
      <c r="OK95" s="406" t="n"/>
      <c r="OL95" s="406" t="n"/>
      <c r="OM95" s="406" t="n"/>
      <c r="ON95" s="406" t="n"/>
      <c r="OO95" s="406" t="n"/>
      <c r="OP95" s="406" t="n"/>
      <c r="OQ95" s="406" t="n"/>
      <c r="OR95" s="406" t="n"/>
      <c r="OS95" s="406" t="n"/>
      <c r="OT95" s="406" t="n"/>
      <c r="OU95" s="406" t="n"/>
      <c r="OV95" s="406" t="n"/>
      <c r="OW95" s="406" t="n"/>
      <c r="OX95" s="406" t="n"/>
      <c r="OY95" s="406" t="n"/>
      <c r="OZ95" s="406" t="n"/>
      <c r="PA95" s="406" t="n"/>
      <c r="PB95" s="406" t="n"/>
      <c r="PC95" s="406" t="n"/>
      <c r="PD95" s="406" t="n"/>
      <c r="PE95" s="406" t="n"/>
      <c r="PF95" s="406" t="n"/>
      <c r="PG95" s="406" t="n"/>
      <c r="PH95" s="406" t="n"/>
      <c r="PI95" s="406" t="n"/>
      <c r="PJ95" s="406" t="n"/>
      <c r="PK95" s="406" t="n"/>
      <c r="PL95" s="406" t="n"/>
      <c r="PM95" s="406" t="n"/>
      <c r="PN95" s="406" t="n"/>
      <c r="PO95" s="406" t="n"/>
      <c r="PP95" s="406" t="n"/>
      <c r="PQ95" s="406" t="n"/>
      <c r="PR95" s="406" t="n"/>
      <c r="PS95" s="406" t="n"/>
      <c r="PT95" s="406" t="n"/>
      <c r="PU95" s="406" t="n"/>
      <c r="PV95" s="406" t="n"/>
      <c r="PW95" s="406" t="n"/>
      <c r="PX95" s="406" t="n"/>
      <c r="PY95" s="406" t="n"/>
      <c r="PZ95" s="406" t="n"/>
      <c r="QA95" s="406" t="n"/>
      <c r="QB95" s="406" t="n"/>
      <c r="QC95" s="406" t="n"/>
      <c r="QD95" s="406" t="n"/>
      <c r="QE95" s="406" t="n"/>
      <c r="QF95" s="406" t="n"/>
      <c r="QG95" s="406" t="n"/>
      <c r="QH95" s="406" t="n"/>
      <c r="QI95" s="406" t="n"/>
      <c r="QJ95" s="406" t="n"/>
      <c r="QK95" s="406" t="n"/>
      <c r="QL95" s="406" t="n"/>
      <c r="QM95" s="406" t="n"/>
      <c r="QN95" s="406" t="n"/>
      <c r="QO95" s="406" t="n"/>
      <c r="QP95" s="406" t="n"/>
      <c r="QQ95" s="406" t="n"/>
      <c r="QR95" s="406" t="n"/>
      <c r="QS95" s="406" t="n"/>
      <c r="QT95" s="406" t="n"/>
      <c r="QU95" s="406" t="n"/>
      <c r="QV95" s="406" t="n"/>
      <c r="QW95" s="406" t="n"/>
      <c r="QX95" s="406" t="n"/>
      <c r="QY95" s="406" t="n"/>
      <c r="QZ95" s="406" t="n"/>
      <c r="RA95" s="406" t="n"/>
      <c r="RB95" s="406" t="n"/>
      <c r="RC95" s="406" t="n"/>
      <c r="RD95" s="406" t="n"/>
      <c r="RE95" s="406" t="n"/>
      <c r="RF95" s="406" t="n"/>
      <c r="RG95" s="406" t="n"/>
      <c r="RH95" s="406" t="n"/>
      <c r="RI95" s="406" t="n"/>
      <c r="RJ95" s="406" t="n"/>
      <c r="RK95" s="406" t="n"/>
      <c r="RL95" s="406" t="n"/>
      <c r="RM95" s="406" t="n"/>
      <c r="RN95" s="406" t="n"/>
      <c r="RO95" s="406" t="n"/>
      <c r="RP95" s="406" t="n"/>
      <c r="RQ95" s="406" t="n"/>
      <c r="RR95" s="406" t="n"/>
      <c r="RS95" s="406" t="n"/>
      <c r="RT95" s="406" t="n"/>
      <c r="RU95" s="406" t="n"/>
      <c r="RV95" s="406" t="n"/>
      <c r="RW95" s="406" t="n"/>
      <c r="RX95" s="406" t="n"/>
      <c r="RY95" s="406" t="n"/>
      <c r="RZ95" s="406" t="n"/>
      <c r="SA95" s="406" t="n"/>
      <c r="SB95" s="406" t="n"/>
      <c r="SC95" s="406" t="n"/>
      <c r="SD95" s="406" t="n"/>
      <c r="SE95" s="406" t="n"/>
      <c r="SF95" s="406" t="n"/>
      <c r="SG95" s="406" t="n"/>
      <c r="SH95" s="406" t="n"/>
      <c r="SI95" s="406" t="n"/>
      <c r="SJ95" s="406" t="n"/>
      <c r="SK95" s="406" t="n"/>
      <c r="SL95" s="406" t="n"/>
      <c r="SM95" s="406" t="n"/>
      <c r="SN95" s="406" t="n"/>
      <c r="SO95" s="406" t="n"/>
      <c r="SP95" s="406" t="n"/>
      <c r="SQ95" s="406" t="n"/>
      <c r="SR95" s="406" t="n"/>
      <c r="SS95" s="406" t="n"/>
      <c r="ST95" s="406" t="n"/>
      <c r="SU95" s="406" t="n"/>
      <c r="SV95" s="406" t="n"/>
      <c r="SW95" s="406" t="n"/>
      <c r="SX95" s="406" t="n"/>
      <c r="SY95" s="406" t="n"/>
      <c r="SZ95" s="406" t="n"/>
      <c r="TA95" s="406" t="n"/>
      <c r="TB95" s="406" t="n"/>
      <c r="TC95" s="406" t="n"/>
      <c r="TD95" s="406" t="n"/>
      <c r="TE95" s="406" t="n"/>
      <c r="TF95" s="406" t="n"/>
      <c r="TG95" s="406" t="n"/>
      <c r="TH95" s="406" t="n"/>
      <c r="TI95" s="406" t="n"/>
      <c r="TJ95" s="406" t="n"/>
      <c r="TK95" s="406" t="n"/>
      <c r="TL95" s="406" t="n"/>
      <c r="TM95" s="406" t="n"/>
      <c r="TN95" s="406" t="n"/>
      <c r="TO95" s="406" t="n"/>
      <c r="TP95" s="406" t="n"/>
      <c r="TQ95" s="406" t="n"/>
      <c r="TR95" s="406" t="n"/>
      <c r="TS95" s="406" t="n"/>
      <c r="TT95" s="406" t="n"/>
      <c r="TU95" s="406" t="n"/>
      <c r="TV95" s="406" t="n"/>
      <c r="TW95" s="406" t="n"/>
      <c r="TX95" s="406" t="n"/>
      <c r="TY95" s="406" t="n"/>
      <c r="TZ95" s="406" t="n"/>
      <c r="UA95" s="406" t="n"/>
      <c r="UB95" s="406" t="n"/>
      <c r="UC95" s="406" t="n"/>
      <c r="UD95" s="406" t="n"/>
      <c r="UE95" s="406" t="n"/>
      <c r="UF95" s="406" t="n"/>
      <c r="UG95" s="406" t="n"/>
      <c r="UH95" s="406" t="n"/>
      <c r="UI95" s="406" t="n"/>
      <c r="UJ95" s="406" t="n"/>
      <c r="UK95" s="406" t="n"/>
      <c r="UL95" s="406" t="n"/>
      <c r="UM95" s="406" t="n"/>
      <c r="UN95" s="406" t="n"/>
      <c r="UO95" s="406" t="n"/>
      <c r="UP95" s="406" t="n"/>
      <c r="UQ95" s="406" t="n"/>
      <c r="UR95" s="406" t="n"/>
      <c r="US95" s="406" t="n"/>
      <c r="UT95" s="406" t="n"/>
      <c r="UU95" s="406" t="n"/>
      <c r="UV95" s="406" t="n"/>
      <c r="UW95" s="406" t="n"/>
      <c r="UX95" s="406" t="n"/>
      <c r="UY95" s="406" t="n"/>
      <c r="UZ95" s="406" t="n"/>
      <c r="VA95" s="406" t="n"/>
      <c r="VB95" s="406" t="n"/>
      <c r="VC95" s="406" t="n"/>
      <c r="VD95" s="406" t="n"/>
      <c r="VE95" s="406" t="n"/>
      <c r="VF95" s="406" t="n"/>
      <c r="VG95" s="406" t="n"/>
      <c r="VH95" s="406" t="n"/>
      <c r="VI95" s="406" t="n"/>
      <c r="VJ95" s="406" t="n"/>
      <c r="VK95" s="406" t="n"/>
      <c r="VL95" s="406" t="n"/>
      <c r="VM95" s="406" t="n"/>
      <c r="VN95" s="406" t="n"/>
      <c r="VO95" s="406" t="n"/>
      <c r="VP95" s="406" t="n"/>
      <c r="VQ95" s="406" t="n"/>
      <c r="VR95" s="406" t="n"/>
      <c r="VS95" s="406" t="n"/>
      <c r="VT95" s="406" t="n"/>
      <c r="VU95" s="406" t="n"/>
      <c r="VV95" s="406" t="n"/>
      <c r="VW95" s="406" t="n"/>
      <c r="VX95" s="406" t="n"/>
      <c r="VY95" s="406" t="n"/>
      <c r="VZ95" s="406" t="n"/>
      <c r="WA95" s="406" t="n"/>
      <c r="WB95" s="406" t="n"/>
      <c r="WC95" s="406" t="n"/>
      <c r="WD95" s="406" t="n"/>
      <c r="WE95" s="406" t="n"/>
      <c r="WF95" s="406" t="n"/>
      <c r="WG95" s="406" t="n"/>
      <c r="WH95" s="406" t="n"/>
      <c r="WI95" s="406" t="n"/>
      <c r="WJ95" s="406" t="n"/>
      <c r="WK95" s="406" t="n"/>
      <c r="WL95" s="406" t="n"/>
      <c r="WM95" s="406" t="n"/>
      <c r="WN95" s="406" t="n"/>
      <c r="WO95" s="406" t="n"/>
      <c r="WP95" s="406" t="n"/>
      <c r="WQ95" s="406" t="n"/>
      <c r="WR95" s="406" t="n"/>
      <c r="WS95" s="406" t="n"/>
      <c r="WT95" s="406" t="n"/>
      <c r="WU95" s="406" t="n"/>
      <c r="WV95" s="406" t="n"/>
      <c r="WW95" s="406" t="n"/>
      <c r="WX95" s="406" t="n"/>
      <c r="WY95" s="406" t="n"/>
      <c r="WZ95" s="406" t="n"/>
      <c r="XA95" s="406" t="n"/>
      <c r="XB95" s="406" t="n"/>
      <c r="XC95" s="406" t="n"/>
      <c r="XD95" s="406" t="n"/>
      <c r="XE95" s="406" t="n"/>
      <c r="XF95" s="406" t="n"/>
      <c r="XG95" s="406" t="n"/>
      <c r="XH95" s="406" t="n"/>
      <c r="XI95" s="406" t="n"/>
      <c r="XJ95" s="406" t="n"/>
      <c r="XK95" s="406" t="n"/>
      <c r="XL95" s="406" t="n"/>
      <c r="XM95" s="406" t="n"/>
      <c r="XN95" s="406" t="n"/>
      <c r="XO95" s="406" t="n"/>
      <c r="XP95" s="406" t="n"/>
      <c r="XQ95" s="406" t="n"/>
      <c r="XR95" s="406" t="n"/>
      <c r="XS95" s="406" t="n"/>
      <c r="XT95" s="406" t="n"/>
      <c r="XU95" s="406" t="n"/>
      <c r="XV95" s="406" t="n"/>
      <c r="XW95" s="406" t="n"/>
      <c r="XX95" s="406" t="n"/>
      <c r="XY95" s="406" t="n"/>
      <c r="XZ95" s="406" t="n"/>
      <c r="YA95" s="406" t="n"/>
      <c r="YB95" s="406" t="n"/>
      <c r="YC95" s="406" t="n"/>
      <c r="YD95" s="406" t="n"/>
      <c r="YE95" s="406" t="n"/>
      <c r="YF95" s="406" t="n"/>
      <c r="YG95" s="406" t="n"/>
      <c r="YH95" s="406" t="n"/>
      <c r="YI95" s="406" t="n"/>
      <c r="YJ95" s="406" t="n"/>
      <c r="YK95" s="406" t="n"/>
      <c r="YL95" s="406" t="n"/>
      <c r="YM95" s="406" t="n"/>
      <c r="YN95" s="406" t="n"/>
      <c r="YO95" s="406" t="n"/>
      <c r="YP95" s="406" t="n"/>
      <c r="YQ95" s="406" t="n"/>
      <c r="YR95" s="406" t="n"/>
      <c r="YS95" s="406" t="n"/>
      <c r="YT95" s="406" t="n"/>
      <c r="YU95" s="406" t="n"/>
      <c r="YV95" s="406" t="n"/>
      <c r="YW95" s="406" t="n"/>
      <c r="YX95" s="406" t="n"/>
      <c r="YY95" s="406" t="n"/>
      <c r="YZ95" s="406" t="n"/>
      <c r="ZA95" s="406" t="n"/>
      <c r="ZB95" s="406" t="n"/>
      <c r="ZC95" s="406" t="n"/>
      <c r="ZD95" s="406" t="n"/>
      <c r="ZE95" s="406" t="n"/>
      <c r="ZF95" s="406" t="n"/>
      <c r="ZG95" s="406" t="n"/>
      <c r="ZH95" s="406" t="n"/>
      <c r="ZI95" s="406" t="n"/>
      <c r="ZJ95" s="406" t="n"/>
      <c r="ZK95" s="406" t="n"/>
      <c r="ZL95" s="406" t="n"/>
      <c r="ZM95" s="406" t="n"/>
      <c r="ZN95" s="406" t="n"/>
      <c r="ZO95" s="406" t="n"/>
      <c r="ZP95" s="406" t="n"/>
      <c r="ZQ95" s="406" t="n"/>
      <c r="ZR95" s="406" t="n"/>
      <c r="ZS95" s="406" t="n"/>
      <c r="ZT95" s="406" t="n"/>
      <c r="ZU95" s="406" t="n"/>
      <c r="ZV95" s="406" t="n"/>
      <c r="ZW95" s="406" t="n"/>
      <c r="ZX95" s="406" t="n"/>
      <c r="ZY95" s="406" t="n"/>
      <c r="ZZ95" s="406" t="n"/>
      <c r="AAA95" s="406" t="n"/>
      <c r="AAB95" s="406" t="n"/>
      <c r="AAC95" s="406" t="n"/>
      <c r="AAD95" s="406" t="n"/>
      <c r="AAE95" s="406" t="n"/>
      <c r="AAF95" s="406" t="n"/>
      <c r="AAG95" s="406" t="n"/>
      <c r="AAH95" s="406" t="n"/>
      <c r="AAI95" s="406" t="n"/>
      <c r="AAJ95" s="406" t="n"/>
      <c r="AAK95" s="406" t="n"/>
      <c r="AAL95" s="406" t="n"/>
      <c r="AAM95" s="406" t="n"/>
      <c r="AAN95" s="406" t="n"/>
      <c r="AAO95" s="406" t="n"/>
      <c r="AAP95" s="406" t="n"/>
      <c r="AAQ95" s="406" t="n"/>
      <c r="AAR95" s="406" t="n"/>
      <c r="AAS95" s="406" t="n"/>
      <c r="AAT95" s="406" t="n"/>
      <c r="AAU95" s="406" t="n"/>
      <c r="AAV95" s="406" t="n"/>
      <c r="AAW95" s="406" t="n"/>
      <c r="AAX95" s="406" t="n"/>
      <c r="AAY95" s="406" t="n"/>
      <c r="AAZ95" s="406" t="n"/>
      <c r="ABA95" s="406" t="n"/>
      <c r="ABB95" s="406" t="n"/>
      <c r="ABC95" s="406" t="n"/>
      <c r="ABD95" s="406" t="n"/>
      <c r="ABE95" s="406" t="n"/>
      <c r="ABF95" s="406" t="n"/>
      <c r="ABG95" s="406" t="n"/>
      <c r="ABH95" s="406" t="n"/>
      <c r="ABI95" s="406" t="n"/>
      <c r="ABJ95" s="406" t="n"/>
      <c r="ABK95" s="406" t="n"/>
      <c r="ABL95" s="406" t="n"/>
      <c r="ABM95" s="406" t="n"/>
      <c r="ABN95" s="406" t="n"/>
      <c r="ABO95" s="406" t="n"/>
      <c r="ABP95" s="406" t="n"/>
      <c r="ABQ95" s="406" t="n"/>
      <c r="ABR95" s="406" t="n"/>
      <c r="ABS95" s="406" t="n"/>
      <c r="ABT95" s="406" t="n"/>
      <c r="ABU95" s="406" t="n"/>
      <c r="ABV95" s="406" t="n"/>
      <c r="ABW95" s="406" t="n"/>
      <c r="ABX95" s="406" t="n"/>
      <c r="ABY95" s="406" t="n"/>
      <c r="ABZ95" s="406" t="n"/>
      <c r="ACA95" s="406" t="n"/>
      <c r="ACB95" s="406" t="n"/>
      <c r="ACC95" s="406" t="n"/>
      <c r="ACD95" s="406" t="n"/>
      <c r="ACE95" s="406" t="n"/>
      <c r="ACF95" s="406" t="n"/>
      <c r="ACG95" s="406" t="n"/>
      <c r="ACH95" s="406" t="n"/>
      <c r="ACI95" s="406" t="n"/>
      <c r="ACJ95" s="406" t="n"/>
      <c r="ACK95" s="406" t="n"/>
      <c r="ACL95" s="406" t="n"/>
      <c r="ACM95" s="406" t="n"/>
      <c r="ACN95" s="406" t="n"/>
      <c r="ACO95" s="406" t="n"/>
      <c r="ACP95" s="406" t="n"/>
      <c r="ACQ95" s="406" t="n"/>
      <c r="ACR95" s="406" t="n"/>
      <c r="ACS95" s="406" t="n"/>
      <c r="ACT95" s="406" t="n"/>
      <c r="ACU95" s="406" t="n"/>
      <c r="ACV95" s="406" t="n"/>
      <c r="ACW95" s="406" t="n"/>
      <c r="ACX95" s="406" t="n"/>
      <c r="ACY95" s="406" t="n"/>
      <c r="ACZ95" s="406" t="n"/>
      <c r="ADA95" s="406" t="n"/>
      <c r="ADB95" s="406" t="n"/>
      <c r="ADC95" s="406" t="n"/>
      <c r="ADD95" s="406" t="n"/>
      <c r="ADE95" s="406" t="n"/>
      <c r="ADF95" s="406" t="n"/>
      <c r="ADG95" s="406" t="n"/>
      <c r="ADH95" s="406" t="n"/>
      <c r="ADI95" s="406" t="n"/>
      <c r="ADJ95" s="406" t="n"/>
      <c r="ADK95" s="406" t="n"/>
      <c r="ADL95" s="406" t="n"/>
      <c r="ADM95" s="406" t="n"/>
      <c r="ADN95" s="406" t="n"/>
      <c r="ADO95" s="406" t="n"/>
      <c r="ADP95" s="406" t="n"/>
      <c r="ADQ95" s="406" t="n"/>
      <c r="ADR95" s="406" t="n"/>
      <c r="ADS95" s="406" t="n"/>
      <c r="ADT95" s="406" t="n"/>
      <c r="ADU95" s="406" t="n"/>
      <c r="ADV95" s="406" t="n"/>
      <c r="ADW95" s="406" t="n"/>
      <c r="ADX95" s="406" t="n"/>
      <c r="ADY95" s="406" t="n"/>
      <c r="ADZ95" s="406" t="n"/>
      <c r="AEA95" s="406" t="n"/>
      <c r="AEB95" s="406" t="n"/>
      <c r="AEC95" s="406" t="n"/>
      <c r="AED95" s="406" t="n"/>
      <c r="AEE95" s="406" t="n"/>
      <c r="AEF95" s="406" t="n"/>
      <c r="AEG95" s="406" t="n"/>
      <c r="AEH95" s="406" t="n"/>
      <c r="AEI95" s="406" t="n"/>
      <c r="AEJ95" s="406" t="n"/>
      <c r="AEK95" s="406" t="n"/>
      <c r="AEL95" s="406" t="n"/>
      <c r="AEM95" s="406" t="n"/>
      <c r="AEN95" s="406" t="n"/>
      <c r="AEO95" s="406" t="n"/>
      <c r="AEP95" s="406" t="n"/>
      <c r="AEQ95" s="406" t="n"/>
      <c r="AER95" s="406" t="n"/>
      <c r="AES95" s="406" t="n"/>
      <c r="AET95" s="406" t="n"/>
      <c r="AEU95" s="406" t="n"/>
      <c r="AEV95" s="406" t="n"/>
      <c r="AEW95" s="406" t="n"/>
      <c r="AEX95" s="406" t="n"/>
      <c r="AEY95" s="406" t="n"/>
      <c r="AEZ95" s="406" t="n"/>
      <c r="AFA95" s="406" t="n"/>
      <c r="AFB95" s="406" t="n"/>
      <c r="AFC95" s="406" t="n"/>
      <c r="AFD95" s="406" t="n"/>
      <c r="AFE95" s="406" t="n"/>
      <c r="AFF95" s="406" t="n"/>
      <c r="AFG95" s="406" t="n"/>
      <c r="AFH95" s="406" t="n"/>
      <c r="AFI95" s="406" t="n"/>
      <c r="AFJ95" s="406" t="n"/>
      <c r="AFK95" s="406" t="n"/>
      <c r="AFL95" s="406" t="n"/>
      <c r="AFM95" s="406" t="n"/>
      <c r="AFN95" s="406" t="n"/>
      <c r="AFO95" s="406" t="n"/>
      <c r="AFP95" s="406" t="n"/>
      <c r="AFQ95" s="406" t="n"/>
      <c r="AFR95" s="406" t="n"/>
      <c r="AFS95" s="406" t="n"/>
      <c r="AFT95" s="406" t="n"/>
      <c r="AFU95" s="406" t="n"/>
      <c r="AFV95" s="406" t="n"/>
      <c r="AFW95" s="406" t="n"/>
      <c r="AFX95" s="406" t="n"/>
      <c r="AFY95" s="406" t="n"/>
      <c r="AFZ95" s="406" t="n"/>
      <c r="AGA95" s="406" t="n"/>
      <c r="AGB95" s="406" t="n"/>
      <c r="AGC95" s="406" t="n"/>
      <c r="AGD95" s="406" t="n"/>
      <c r="AGE95" s="406" t="n"/>
      <c r="AGF95" s="406" t="n"/>
      <c r="AGG95" s="406" t="n"/>
      <c r="AGH95" s="406" t="n"/>
      <c r="AGI95" s="406" t="n"/>
      <c r="AGJ95" s="406" t="n"/>
      <c r="AGK95" s="406" t="n"/>
      <c r="AGL95" s="406" t="n"/>
      <c r="AGM95" s="406" t="n"/>
      <c r="AGN95" s="406" t="n"/>
      <c r="AGO95" s="406" t="n"/>
      <c r="AGP95" s="406" t="n"/>
      <c r="AGQ95" s="406" t="n"/>
      <c r="AGR95" s="406" t="n"/>
      <c r="AGS95" s="406" t="n"/>
      <c r="AGT95" s="406" t="n"/>
      <c r="AGU95" s="406" t="n"/>
      <c r="AGV95" s="406" t="n"/>
      <c r="AGW95" s="406" t="n"/>
      <c r="AGX95" s="406" t="n"/>
      <c r="AGY95" s="406" t="n"/>
      <c r="AGZ95" s="406" t="n"/>
      <c r="AHA95" s="406" t="n"/>
      <c r="AHB95" s="406" t="n"/>
      <c r="AHC95" s="406" t="n"/>
      <c r="AHD95" s="406" t="n"/>
      <c r="AHE95" s="406" t="n"/>
      <c r="AHF95" s="406" t="n"/>
      <c r="AHG95" s="406" t="n"/>
      <c r="AHH95" s="406" t="n"/>
      <c r="AHI95" s="406" t="n"/>
      <c r="AHJ95" s="406" t="n"/>
      <c r="AHK95" s="406" t="n"/>
      <c r="AHL95" s="406" t="n"/>
      <c r="AHM95" s="406" t="n"/>
      <c r="AHN95" s="406" t="n"/>
      <c r="AHO95" s="406" t="n"/>
      <c r="AHP95" s="406" t="n"/>
      <c r="AHQ95" s="406" t="n"/>
      <c r="AHR95" s="406" t="n"/>
      <c r="AHS95" s="406" t="n"/>
      <c r="AHT95" s="406" t="n"/>
      <c r="AHU95" s="406" t="n"/>
      <c r="AHV95" s="406" t="n"/>
      <c r="AHW95" s="406" t="n"/>
      <c r="AHX95" s="406" t="n"/>
      <c r="AHY95" s="406" t="n"/>
      <c r="AHZ95" s="406" t="n"/>
      <c r="AIA95" s="406" t="n"/>
      <c r="AIB95" s="406" t="n"/>
      <c r="AIC95" s="406" t="n"/>
      <c r="AID95" s="406" t="n"/>
      <c r="AIE95" s="406" t="n"/>
      <c r="AIF95" s="406" t="n"/>
      <c r="AIG95" s="406" t="n"/>
      <c r="AIH95" s="406" t="n"/>
      <c r="AII95" s="406" t="n"/>
      <c r="AIJ95" s="406" t="n"/>
      <c r="AIK95" s="406" t="n"/>
      <c r="AIL95" s="406" t="n"/>
      <c r="AIM95" s="406" t="n"/>
      <c r="AIN95" s="406" t="n"/>
      <c r="AIO95" s="406" t="n"/>
      <c r="AIP95" s="406" t="n"/>
      <c r="AIQ95" s="406" t="n"/>
      <c r="AIR95" s="406" t="n"/>
      <c r="AIS95" s="406" t="n"/>
      <c r="AIT95" s="406" t="n"/>
      <c r="AIU95" s="406" t="n"/>
      <c r="AIV95" s="406" t="n"/>
      <c r="AIW95" s="406" t="n"/>
      <c r="AIX95" s="406" t="n"/>
      <c r="AIY95" s="406" t="n"/>
      <c r="AIZ95" s="406" t="n"/>
      <c r="AJA95" s="406" t="n"/>
      <c r="AJB95" s="406" t="n"/>
      <c r="AJC95" s="406" t="n"/>
      <c r="AJD95" s="406" t="n"/>
      <c r="AJE95" s="406" t="n"/>
      <c r="AJF95" s="406" t="n"/>
      <c r="AJG95" s="406" t="n"/>
      <c r="AJH95" s="406" t="n"/>
      <c r="AJI95" s="406" t="n"/>
      <c r="AJJ95" s="406" t="n"/>
      <c r="AJK95" s="406" t="n"/>
      <c r="AJL95" s="406" t="n"/>
      <c r="AJM95" s="406" t="n"/>
      <c r="AJN95" s="406" t="n"/>
      <c r="AJO95" s="406" t="n"/>
      <c r="AJP95" s="406" t="n"/>
      <c r="AJQ95" s="406" t="n"/>
      <c r="AJR95" s="406" t="n"/>
      <c r="AJS95" s="406" t="n"/>
      <c r="AJT95" s="406" t="n"/>
      <c r="AJU95" s="406" t="n"/>
      <c r="AJV95" s="406" t="n"/>
      <c r="AJW95" s="406" t="n"/>
      <c r="AJX95" s="406" t="n"/>
      <c r="AJY95" s="406" t="n"/>
      <c r="AJZ95" s="406" t="n"/>
      <c r="AKA95" s="406" t="n"/>
      <c r="AKB95" s="406" t="n"/>
      <c r="AKC95" s="406" t="n"/>
      <c r="AKD95" s="406" t="n"/>
      <c r="AKE95" s="406" t="n"/>
      <c r="AKF95" s="406" t="n"/>
      <c r="AKG95" s="406" t="n"/>
      <c r="AKH95" s="406" t="n"/>
      <c r="AKI95" s="406" t="n"/>
      <c r="AKJ95" s="406" t="n"/>
      <c r="AKK95" s="406" t="n"/>
      <c r="AKL95" s="406" t="n"/>
      <c r="AKM95" s="406" t="n"/>
      <c r="AKN95" s="406" t="n"/>
      <c r="AKO95" s="406" t="n"/>
      <c r="AKP95" s="406" t="n"/>
      <c r="AKQ95" s="406" t="n"/>
      <c r="AKR95" s="406" t="n"/>
      <c r="AKS95" s="406" t="n"/>
      <c r="AKT95" s="406" t="n"/>
      <c r="AKU95" s="406" t="n"/>
      <c r="AKV95" s="406" t="n"/>
      <c r="AKW95" s="406" t="n"/>
      <c r="AKX95" s="406" t="n"/>
      <c r="AKY95" s="406" t="n"/>
      <c r="AKZ95" s="406" t="n"/>
      <c r="ALA95" s="406" t="n"/>
      <c r="ALB95" s="406" t="n"/>
      <c r="ALC95" s="406" t="n"/>
      <c r="ALD95" s="406" t="n"/>
      <c r="ALE95" s="406" t="n"/>
      <c r="ALF95" s="406" t="n"/>
      <c r="ALG95" s="406" t="n"/>
      <c r="ALH95" s="406" t="n"/>
      <c r="ALI95" s="406" t="n"/>
      <c r="ALJ95" s="406" t="n"/>
      <c r="ALK95" s="406" t="n"/>
      <c r="ALL95" s="406" t="n"/>
      <c r="ALM95" s="406" t="n"/>
      <c r="ALN95" s="406" t="n"/>
      <c r="ALO95" s="406" t="n"/>
      <c r="ALP95" s="406" t="n"/>
      <c r="ALQ95" s="406" t="n"/>
      <c r="ALR95" s="406" t="n"/>
      <c r="ALS95" s="406" t="n"/>
      <c r="ALT95" s="406" t="n"/>
      <c r="ALU95" s="406" t="n"/>
      <c r="ALV95" s="406" t="n"/>
      <c r="ALW95" s="406" t="n"/>
      <c r="ALX95" s="406" t="n"/>
      <c r="ALY95" s="406" t="n"/>
      <c r="ALZ95" s="406" t="n"/>
      <c r="AMA95" s="406" t="n"/>
      <c r="AMB95" s="406" t="n"/>
      <c r="AMC95" s="406" t="n"/>
      <c r="AMD95" s="406" t="n"/>
      <c r="AME95" s="406" t="n"/>
      <c r="AMF95" s="406" t="n"/>
      <c r="AMG95" s="406" t="n"/>
      <c r="AMH95" s="406" t="n"/>
      <c r="AMI95" s="406" t="n"/>
      <c r="AMJ95" s="406" t="n"/>
      <c r="AMK95" s="406" t="n"/>
      <c r="AML95" s="406" t="n"/>
      <c r="AMM95" s="406" t="n"/>
      <c r="AMN95" s="406" t="n"/>
      <c r="AMO95" s="406" t="n"/>
      <c r="AMP95" s="406" t="n"/>
      <c r="AMQ95" s="406" t="n"/>
      <c r="AMR95" s="406" t="n"/>
      <c r="AMS95" s="406" t="n"/>
      <c r="AMT95" s="406" t="n"/>
      <c r="AMU95" s="406" t="n"/>
      <c r="AMV95" s="406" t="n"/>
      <c r="AMW95" s="406" t="n"/>
      <c r="AMX95" s="406" t="n"/>
      <c r="AMY95" s="406" t="n"/>
      <c r="AMZ95" s="406" t="n"/>
      <c r="ANA95" s="406" t="n"/>
      <c r="ANB95" s="406" t="n"/>
      <c r="ANC95" s="406" t="n"/>
      <c r="AND95" s="406" t="n"/>
      <c r="ANE95" s="406" t="n"/>
      <c r="ANF95" s="406" t="n"/>
      <c r="ANG95" s="406" t="n"/>
      <c r="ANH95" s="406" t="n"/>
      <c r="ANI95" s="406" t="n"/>
      <c r="ANJ95" s="406" t="n"/>
      <c r="ANK95" s="406" t="n"/>
      <c r="ANL95" s="406" t="n"/>
      <c r="ANM95" s="406" t="n"/>
      <c r="ANN95" s="406" t="n"/>
      <c r="ANO95" s="406" t="n"/>
      <c r="ANP95" s="406" t="n"/>
      <c r="ANQ95" s="406" t="n"/>
      <c r="ANR95" s="406" t="n"/>
      <c r="ANS95" s="406" t="n"/>
      <c r="ANT95" s="406" t="n"/>
      <c r="ANU95" s="406" t="n"/>
      <c r="ANV95" s="406" t="n"/>
      <c r="ANW95" s="406" t="n"/>
      <c r="ANX95" s="406" t="n"/>
      <c r="ANY95" s="406" t="n"/>
      <c r="ANZ95" s="406" t="n"/>
      <c r="AOA95" s="406" t="n"/>
      <c r="AOB95" s="406" t="n"/>
      <c r="AOC95" s="406" t="n"/>
      <c r="AOD95" s="406" t="n"/>
      <c r="AOE95" s="406" t="n"/>
      <c r="AOF95" s="406" t="n"/>
      <c r="AOG95" s="406" t="n"/>
      <c r="AOH95" s="406" t="n"/>
      <c r="AOI95" s="406" t="n"/>
      <c r="AOJ95" s="406" t="n"/>
      <c r="AOK95" s="406" t="n"/>
      <c r="AOL95" s="406" t="n"/>
      <c r="AOM95" s="406" t="n"/>
      <c r="AON95" s="406" t="n"/>
      <c r="AOO95" s="406" t="n"/>
      <c r="AOP95" s="406" t="n"/>
      <c r="AOQ95" s="406" t="n"/>
      <c r="AOR95" s="406" t="n"/>
      <c r="AOS95" s="406" t="n"/>
      <c r="AOT95" s="406" t="n"/>
      <c r="AOU95" s="406" t="n"/>
      <c r="AOV95" s="406" t="n"/>
      <c r="AOW95" s="406" t="n"/>
      <c r="AOX95" s="406" t="n"/>
      <c r="AOY95" s="406" t="n"/>
      <c r="AOZ95" s="406" t="n"/>
      <c r="APA95" s="406" t="n"/>
      <c r="APB95" s="406" t="n"/>
      <c r="APC95" s="406" t="n"/>
      <c r="APD95" s="406" t="n"/>
      <c r="APE95" s="406" t="n"/>
      <c r="APF95" s="406" t="n"/>
      <c r="APG95" s="406" t="n"/>
      <c r="APH95" s="406" t="n"/>
      <c r="API95" s="406" t="n"/>
      <c r="APJ95" s="406" t="n"/>
      <c r="APK95" s="406" t="n"/>
      <c r="APL95" s="406" t="n"/>
      <c r="APM95" s="406" t="n"/>
      <c r="APN95" s="406" t="n"/>
      <c r="APO95" s="406" t="n"/>
      <c r="APP95" s="406" t="n"/>
      <c r="APQ95" s="406" t="n"/>
      <c r="APR95" s="406" t="n"/>
      <c r="APS95" s="406" t="n"/>
      <c r="APT95" s="406" t="n"/>
      <c r="APU95" s="406" t="n"/>
      <c r="APV95" s="406" t="n"/>
      <c r="APW95" s="406" t="n"/>
      <c r="APX95" s="406" t="n"/>
      <c r="APY95" s="406" t="n"/>
      <c r="APZ95" s="406" t="n"/>
      <c r="AQA95" s="406" t="n"/>
      <c r="AQB95" s="406" t="n"/>
      <c r="AQC95" s="406" t="n"/>
      <c r="AQD95" s="406" t="n"/>
      <c r="AQE95" s="406" t="n"/>
      <c r="AQF95" s="406" t="n"/>
      <c r="AQG95" s="406" t="n"/>
      <c r="AQH95" s="406" t="n"/>
      <c r="AQI95" s="406" t="n"/>
      <c r="AQJ95" s="406" t="n"/>
      <c r="AQK95" s="406" t="n"/>
      <c r="AQL95" s="406" t="n"/>
      <c r="AQM95" s="406" t="n"/>
      <c r="AQN95" s="406" t="n"/>
      <c r="AQO95" s="406" t="n"/>
      <c r="AQP95" s="406" t="n"/>
      <c r="AQQ95" s="406" t="n"/>
      <c r="AQR95" s="406" t="n"/>
      <c r="AQS95" s="406" t="n"/>
      <c r="AQT95" s="406" t="n"/>
      <c r="AQU95" s="406" t="n"/>
      <c r="AQV95" s="406" t="n"/>
      <c r="AQW95" s="406" t="n"/>
      <c r="AQX95" s="406" t="n"/>
      <c r="AQY95" s="406" t="n"/>
      <c r="AQZ95" s="406" t="n"/>
      <c r="ARA95" s="406" t="n"/>
      <c r="ARB95" s="406" t="n"/>
      <c r="ARC95" s="406" t="n"/>
      <c r="ARD95" s="406" t="n"/>
      <c r="ARE95" s="406" t="n"/>
      <c r="ARF95" s="406" t="n"/>
      <c r="ARG95" s="406" t="n"/>
      <c r="ARH95" s="406" t="n"/>
      <c r="ARI95" s="406" t="n"/>
      <c r="ARJ95" s="406" t="n"/>
      <c r="ARK95" s="406" t="n"/>
      <c r="ARL95" s="406" t="n"/>
      <c r="ARM95" s="406" t="n"/>
      <c r="ARN95" s="406" t="n"/>
      <c r="ARO95" s="406" t="n"/>
      <c r="ARP95" s="406" t="n"/>
      <c r="ARQ95" s="406" t="n"/>
      <c r="ARR95" s="406" t="n"/>
      <c r="ARS95" s="406" t="n"/>
      <c r="ART95" s="406" t="n"/>
      <c r="ARU95" s="406" t="n"/>
      <c r="ARV95" s="406" t="n"/>
      <c r="ARW95" s="406" t="n"/>
      <c r="ARX95" s="406" t="n"/>
      <c r="ARY95" s="406" t="n"/>
      <c r="ARZ95" s="406" t="n"/>
      <c r="ASA95" s="406" t="n"/>
      <c r="ASB95" s="406" t="n"/>
      <c r="ASC95" s="406" t="n"/>
      <c r="ASD95" s="406" t="n"/>
      <c r="ASE95" s="406" t="n"/>
      <c r="ASF95" s="406" t="n"/>
      <c r="ASG95" s="406" t="n"/>
      <c r="ASH95" s="406" t="n"/>
      <c r="ASI95" s="406" t="n"/>
      <c r="ASJ95" s="406" t="n"/>
      <c r="ASK95" s="406" t="n"/>
      <c r="ASL95" s="406" t="n"/>
      <c r="ASM95" s="406" t="n"/>
      <c r="ASN95" s="406" t="n"/>
      <c r="ASO95" s="406" t="n"/>
      <c r="ASP95" s="406" t="n"/>
      <c r="ASQ95" s="406" t="n"/>
      <c r="ASR95" s="406" t="n"/>
      <c r="ASS95" s="406" t="n"/>
      <c r="AST95" s="406" t="n"/>
      <c r="ASU95" s="406" t="n"/>
      <c r="ASV95" s="406" t="n"/>
      <c r="ASW95" s="406" t="n"/>
      <c r="ASX95" s="406" t="n"/>
      <c r="ASY95" s="406" t="n"/>
      <c r="ASZ95" s="406" t="n"/>
      <c r="ATA95" s="406" t="n"/>
      <c r="ATB95" s="406" t="n"/>
      <c r="ATC95" s="406" t="n"/>
      <c r="ATD95" s="406" t="n"/>
      <c r="ATE95" s="406" t="n"/>
      <c r="ATF95" s="406" t="n"/>
      <c r="ATG95" s="406" t="n"/>
      <c r="ATH95" s="406" t="n"/>
      <c r="ATI95" s="406" t="n"/>
      <c r="ATJ95" s="406" t="n"/>
      <c r="ATK95" s="406" t="n"/>
      <c r="ATL95" s="406" t="n"/>
      <c r="ATM95" s="406" t="n"/>
      <c r="ATN95" s="406" t="n"/>
      <c r="ATO95" s="406" t="n"/>
      <c r="ATP95" s="406" t="n"/>
      <c r="ATQ95" s="406" t="n"/>
      <c r="ATR95" s="406" t="n"/>
      <c r="ATS95" s="406" t="n"/>
      <c r="ATT95" s="406" t="n"/>
      <c r="ATU95" s="406" t="n"/>
      <c r="ATV95" s="406" t="n"/>
      <c r="ATW95" s="406" t="n"/>
      <c r="ATX95" s="406" t="n"/>
      <c r="ATY95" s="406" t="n"/>
      <c r="ATZ95" s="406" t="n"/>
      <c r="AUA95" s="406" t="n"/>
      <c r="AUB95" s="406" t="n"/>
      <c r="AUC95" s="406" t="n"/>
      <c r="AUD95" s="406" t="n"/>
      <c r="AUE95" s="406" t="n"/>
      <c r="AUF95" s="406" t="n"/>
      <c r="AUG95" s="406" t="n"/>
      <c r="AUH95" s="406" t="n"/>
      <c r="AUI95" s="406" t="n"/>
      <c r="AUJ95" s="406" t="n"/>
      <c r="AUK95" s="406" t="n"/>
      <c r="AUL95" s="406" t="n"/>
      <c r="AUM95" s="406" t="n"/>
      <c r="AUN95" s="406" t="n"/>
      <c r="AUO95" s="406" t="n"/>
      <c r="AUP95" s="406" t="n"/>
      <c r="AUQ95" s="406" t="n"/>
      <c r="AUR95" s="406" t="n"/>
      <c r="AUS95" s="406" t="n"/>
      <c r="AUT95" s="406" t="n"/>
      <c r="AUU95" s="406" t="n"/>
      <c r="AUV95" s="406" t="n"/>
      <c r="AUW95" s="406" t="n"/>
      <c r="AUX95" s="406" t="n"/>
      <c r="AUY95" s="406" t="n"/>
      <c r="AUZ95" s="406" t="n"/>
      <c r="AVA95" s="406" t="n"/>
      <c r="AVB95" s="406" t="n"/>
      <c r="AVC95" s="406" t="n"/>
      <c r="AVD95" s="406" t="n"/>
      <c r="AVE95" s="406" t="n"/>
      <c r="AVF95" s="406" t="n"/>
      <c r="AVG95" s="406" t="n"/>
      <c r="AVH95" s="406" t="n"/>
      <c r="AVI95" s="406" t="n"/>
      <c r="AVJ95" s="406" t="n"/>
      <c r="AVK95" s="406" t="n"/>
      <c r="AVL95" s="406" t="n"/>
      <c r="AVM95" s="406" t="n"/>
      <c r="AVN95" s="406" t="n"/>
      <c r="AVO95" s="406" t="n"/>
      <c r="AVP95" s="406" t="n"/>
      <c r="AVQ95" s="406" t="n"/>
      <c r="AVR95" s="406" t="n"/>
      <c r="AVS95" s="406" t="n"/>
      <c r="AVT95" s="406" t="n"/>
      <c r="AVU95" s="406" t="n"/>
      <c r="AVV95" s="406" t="n"/>
      <c r="AVW95" s="406" t="n"/>
      <c r="AVX95" s="406" t="n"/>
      <c r="AVY95" s="406" t="n"/>
      <c r="AVZ95" s="406" t="n"/>
      <c r="AWA95" s="406" t="n"/>
      <c r="AWB95" s="406" t="n"/>
      <c r="AWC95" s="406" t="n"/>
      <c r="AWD95" s="406" t="n"/>
      <c r="AWE95" s="406" t="n"/>
      <c r="AWF95" s="406" t="n"/>
      <c r="AWG95" s="406" t="n"/>
      <c r="AWH95" s="406" t="n"/>
      <c r="AWI95" s="406" t="n"/>
      <c r="AWJ95" s="406" t="n"/>
      <c r="AWK95" s="406" t="n"/>
      <c r="AWL95" s="406" t="n"/>
      <c r="AWM95" s="406" t="n"/>
      <c r="AWN95" s="406" t="n"/>
      <c r="AWO95" s="406" t="n"/>
      <c r="AWP95" s="406" t="n"/>
      <c r="AWQ95" s="406" t="n"/>
      <c r="AWR95" s="406" t="n"/>
      <c r="AWS95" s="406" t="n"/>
      <c r="AWT95" s="406" t="n"/>
      <c r="AWU95" s="406" t="n"/>
      <c r="AWV95" s="406" t="n"/>
      <c r="AWW95" s="406" t="n"/>
      <c r="AWX95" s="406" t="n"/>
      <c r="AWY95" s="406" t="n"/>
      <c r="AWZ95" s="406" t="n"/>
      <c r="AXA95" s="406" t="n"/>
      <c r="AXB95" s="406" t="n"/>
      <c r="AXC95" s="406" t="n"/>
      <c r="AXD95" s="406" t="n"/>
      <c r="AXE95" s="406" t="n"/>
      <c r="AXF95" s="406" t="n"/>
      <c r="AXG95" s="406" t="n"/>
      <c r="AXH95" s="406" t="n"/>
      <c r="AXI95" s="406" t="n"/>
      <c r="AXJ95" s="406" t="n"/>
      <c r="AXK95" s="406" t="n"/>
      <c r="AXL95" s="406" t="n"/>
      <c r="AXM95" s="406" t="n"/>
      <c r="AXN95" s="406" t="n"/>
      <c r="AXO95" s="406" t="n"/>
      <c r="AXP95" s="406" t="n"/>
      <c r="AXQ95" s="406" t="n"/>
      <c r="AXR95" s="406" t="n"/>
      <c r="AXS95" s="406" t="n"/>
      <c r="AXT95" s="406" t="n"/>
      <c r="AXU95" s="406" t="n"/>
      <c r="AXV95" s="406" t="n"/>
      <c r="AXW95" s="406" t="n"/>
      <c r="AXX95" s="406" t="n"/>
      <c r="AXY95" s="406" t="n"/>
      <c r="AXZ95" s="406" t="n"/>
      <c r="AYA95" s="406" t="n"/>
      <c r="AYB95" s="406" t="n"/>
      <c r="AYC95" s="406" t="n"/>
      <c r="AYD95" s="406" t="n"/>
      <c r="AYE95" s="406" t="n"/>
      <c r="AYF95" s="406" t="n"/>
      <c r="AYG95" s="406" t="n"/>
      <c r="AYH95" s="406" t="n"/>
      <c r="AYI95" s="406" t="n"/>
      <c r="AYJ95" s="406" t="n"/>
      <c r="AYK95" s="406" t="n"/>
      <c r="AYL95" s="406" t="n"/>
      <c r="AYM95" s="406" t="n"/>
      <c r="AYN95" s="406" t="n"/>
      <c r="AYO95" s="406" t="n"/>
      <c r="AYP95" s="406" t="n"/>
      <c r="AYQ95" s="406" t="n"/>
      <c r="AYR95" s="406" t="n"/>
      <c r="AYS95" s="406" t="n"/>
      <c r="AYT95" s="406" t="n"/>
      <c r="AYU95" s="406" t="n"/>
      <c r="AYV95" s="406" t="n"/>
      <c r="AYW95" s="406" t="n"/>
      <c r="AYX95" s="406" t="n"/>
      <c r="AYY95" s="406" t="n"/>
      <c r="AYZ95" s="406" t="n"/>
      <c r="AZA95" s="406" t="n"/>
      <c r="AZB95" s="406" t="n"/>
      <c r="AZC95" s="406" t="n"/>
      <c r="AZD95" s="406" t="n"/>
      <c r="AZE95" s="406" t="n"/>
      <c r="AZF95" s="406" t="n"/>
      <c r="AZG95" s="406" t="n"/>
      <c r="AZH95" s="406" t="n"/>
      <c r="AZI95" s="406" t="n"/>
      <c r="AZJ95" s="406" t="n"/>
      <c r="AZK95" s="406" t="n"/>
      <c r="AZL95" s="406" t="n"/>
      <c r="AZM95" s="406" t="n"/>
      <c r="AZN95" s="406" t="n"/>
      <c r="AZO95" s="406" t="n"/>
      <c r="AZP95" s="406" t="n"/>
      <c r="AZQ95" s="406" t="n"/>
      <c r="AZR95" s="406" t="n"/>
      <c r="AZS95" s="406" t="n"/>
      <c r="AZT95" s="406" t="n"/>
      <c r="AZU95" s="406" t="n"/>
      <c r="AZV95" s="406" t="n"/>
      <c r="AZW95" s="406" t="n"/>
      <c r="AZX95" s="406" t="n"/>
      <c r="AZY95" s="406" t="n"/>
      <c r="AZZ95" s="406" t="n"/>
      <c r="BAA95" s="406" t="n"/>
      <c r="BAB95" s="406" t="n"/>
      <c r="BAC95" s="406" t="n"/>
      <c r="BAD95" s="406" t="n"/>
      <c r="BAE95" s="406" t="n"/>
      <c r="BAF95" s="406" t="n"/>
      <c r="BAG95" s="406" t="n"/>
      <c r="BAH95" s="406" t="n"/>
      <c r="BAI95" s="406" t="n"/>
      <c r="BAJ95" s="406" t="n"/>
      <c r="BAK95" s="406" t="n"/>
      <c r="BAL95" s="406" t="n"/>
      <c r="BAM95" s="406" t="n"/>
      <c r="BAN95" s="406" t="n"/>
      <c r="BAO95" s="406" t="n"/>
      <c r="BAP95" s="406" t="n"/>
      <c r="BAQ95" s="406" t="n"/>
      <c r="BAR95" s="406" t="n"/>
      <c r="BAS95" s="406" t="n"/>
      <c r="BAT95" s="406" t="n"/>
      <c r="BAU95" s="406" t="n"/>
      <c r="BAV95" s="406" t="n"/>
      <c r="BAW95" s="406" t="n"/>
      <c r="BAX95" s="406" t="n"/>
      <c r="BAY95" s="406" t="n"/>
      <c r="BAZ95" s="406" t="n"/>
      <c r="BBA95" s="406" t="n"/>
      <c r="BBB95" s="406" t="n"/>
      <c r="BBC95" s="406" t="n"/>
      <c r="BBD95" s="406" t="n"/>
      <c r="BBE95" s="406" t="n"/>
      <c r="BBF95" s="406" t="n"/>
      <c r="BBG95" s="406" t="n"/>
      <c r="BBH95" s="406" t="n"/>
      <c r="BBI95" s="406" t="n"/>
      <c r="BBJ95" s="406" t="n"/>
      <c r="BBK95" s="406" t="n"/>
      <c r="BBL95" s="406" t="n"/>
      <c r="BBM95" s="406" t="n"/>
      <c r="BBN95" s="406" t="n"/>
      <c r="BBO95" s="406" t="n"/>
      <c r="BBP95" s="406" t="n"/>
      <c r="BBQ95" s="406" t="n"/>
      <c r="BBR95" s="406" t="n"/>
      <c r="BBS95" s="406" t="n"/>
      <c r="BBT95" s="406" t="n"/>
      <c r="BBU95" s="406" t="n"/>
      <c r="BBV95" s="406" t="n"/>
      <c r="BBW95" s="406" t="n"/>
      <c r="BBX95" s="406" t="n"/>
      <c r="BBY95" s="406" t="n"/>
      <c r="BBZ95" s="406" t="n"/>
      <c r="BCA95" s="406" t="n"/>
      <c r="BCB95" s="406" t="n"/>
      <c r="BCC95" s="406" t="n"/>
      <c r="BCD95" s="406" t="n"/>
      <c r="BCE95" s="406" t="n"/>
      <c r="BCF95" s="406" t="n"/>
      <c r="BCG95" s="406" t="n"/>
      <c r="BCH95" s="406" t="n"/>
      <c r="BCI95" s="406" t="n"/>
      <c r="BCJ95" s="406" t="n"/>
      <c r="BCK95" s="406" t="n"/>
      <c r="BCL95" s="406" t="n"/>
      <c r="BCM95" s="406" t="n"/>
      <c r="BCN95" s="406" t="n"/>
      <c r="BCO95" s="406" t="n"/>
      <c r="BCP95" s="406" t="n"/>
      <c r="BCQ95" s="406" t="n"/>
      <c r="BCR95" s="406" t="n"/>
      <c r="BCS95" s="406" t="n"/>
      <c r="BCT95" s="406" t="n"/>
      <c r="BCU95" s="406" t="n"/>
      <c r="BCV95" s="406" t="n"/>
      <c r="BCW95" s="406" t="n"/>
      <c r="BCX95" s="406" t="n"/>
      <c r="BCY95" s="406" t="n"/>
      <c r="BCZ95" s="406" t="n"/>
      <c r="BDA95" s="406" t="n"/>
      <c r="BDB95" s="406" t="n"/>
      <c r="BDC95" s="406" t="n"/>
      <c r="BDD95" s="406" t="n"/>
      <c r="BDE95" s="406" t="n"/>
      <c r="BDF95" s="406" t="n"/>
      <c r="BDG95" s="406" t="n"/>
      <c r="BDH95" s="406" t="n"/>
      <c r="BDI95" s="406" t="n"/>
      <c r="BDJ95" s="406" t="n"/>
      <c r="BDK95" s="406" t="n"/>
      <c r="BDL95" s="406" t="n"/>
      <c r="BDM95" s="406" t="n"/>
      <c r="BDN95" s="406" t="n"/>
      <c r="BDO95" s="406" t="n"/>
      <c r="BDP95" s="406" t="n"/>
      <c r="BDQ95" s="406" t="n"/>
      <c r="BDR95" s="406" t="n"/>
      <c r="BDS95" s="406" t="n"/>
      <c r="BDT95" s="406" t="n"/>
      <c r="BDU95" s="406" t="n"/>
      <c r="BDV95" s="406" t="n"/>
      <c r="BDW95" s="406" t="n"/>
      <c r="BDX95" s="406" t="n"/>
      <c r="BDY95" s="406" t="n"/>
      <c r="BDZ95" s="406" t="n"/>
      <c r="BEA95" s="406" t="n"/>
      <c r="BEB95" s="406" t="n"/>
      <c r="BEC95" s="406" t="n"/>
      <c r="BED95" s="406" t="n"/>
      <c r="BEE95" s="406" t="n"/>
      <c r="BEF95" s="406" t="n"/>
      <c r="BEG95" s="406" t="n"/>
      <c r="BEH95" s="406" t="n"/>
      <c r="BEI95" s="406" t="n"/>
      <c r="BEJ95" s="406" t="n"/>
      <c r="BEK95" s="406" t="n"/>
      <c r="BEL95" s="406" t="n"/>
      <c r="BEM95" s="406" t="n"/>
      <c r="BEN95" s="406" t="n"/>
      <c r="BEO95" s="406" t="n"/>
      <c r="BEP95" s="406" t="n"/>
      <c r="BEQ95" s="406" t="n"/>
      <c r="BER95" s="406" t="n"/>
      <c r="BES95" s="406" t="n"/>
      <c r="BET95" s="406" t="n"/>
      <c r="BEU95" s="406" t="n"/>
      <c r="BEV95" s="406" t="n"/>
      <c r="BEW95" s="406" t="n"/>
      <c r="BEX95" s="406" t="n"/>
      <c r="BEY95" s="406" t="n"/>
      <c r="BEZ95" s="406" t="n"/>
      <c r="BFA95" s="406" t="n"/>
      <c r="BFB95" s="406" t="n"/>
      <c r="BFC95" s="406" t="n"/>
      <c r="BFD95" s="406" t="n"/>
      <c r="BFE95" s="406" t="n"/>
      <c r="BFF95" s="406" t="n"/>
      <c r="BFG95" s="406" t="n"/>
      <c r="BFH95" s="406" t="n"/>
      <c r="BFI95" s="406" t="n"/>
      <c r="BFJ95" s="406" t="n"/>
      <c r="BFK95" s="406" t="n"/>
      <c r="BFL95" s="406" t="n"/>
      <c r="BFM95" s="406" t="n"/>
      <c r="BFN95" s="406" t="n"/>
      <c r="BFO95" s="406" t="n"/>
      <c r="BFP95" s="406" t="n"/>
      <c r="BFQ95" s="406" t="n"/>
      <c r="BFR95" s="406" t="n"/>
      <c r="BFS95" s="406" t="n"/>
      <c r="BFT95" s="406" t="n"/>
      <c r="BFU95" s="406" t="n"/>
      <c r="BFV95" s="406" t="n"/>
      <c r="BFW95" s="406" t="n"/>
      <c r="BFX95" s="406" t="n"/>
      <c r="BFY95" s="406" t="n"/>
      <c r="BFZ95" s="406" t="n"/>
      <c r="BGA95" s="406" t="n"/>
      <c r="BGB95" s="406" t="n"/>
      <c r="BGC95" s="406" t="n"/>
      <c r="BGD95" s="406" t="n"/>
      <c r="BGE95" s="406" t="n"/>
      <c r="BGF95" s="406" t="n"/>
      <c r="BGG95" s="406" t="n"/>
      <c r="BGH95" s="406" t="n"/>
      <c r="BGI95" s="406" t="n"/>
      <c r="BGJ95" s="406" t="n"/>
      <c r="BGK95" s="406" t="n"/>
      <c r="BGL95" s="406" t="n"/>
      <c r="BGM95" s="406" t="n"/>
      <c r="BGN95" s="406" t="n"/>
      <c r="BGO95" s="406" t="n"/>
      <c r="BGP95" s="406" t="n"/>
      <c r="BGQ95" s="406" t="n"/>
      <c r="BGR95" s="406" t="n"/>
      <c r="BGS95" s="406" t="n"/>
      <c r="BGT95" s="406" t="n"/>
      <c r="BGU95" s="406" t="n"/>
      <c r="BGV95" s="406" t="n"/>
      <c r="BGW95" s="406" t="n"/>
      <c r="BGX95" s="406" t="n"/>
      <c r="BGY95" s="406" t="n"/>
      <c r="BGZ95" s="406" t="n"/>
      <c r="BHA95" s="406" t="n"/>
      <c r="BHB95" s="406" t="n"/>
      <c r="BHC95" s="406" t="n"/>
      <c r="BHD95" s="406" t="n"/>
      <c r="BHE95" s="406" t="n"/>
      <c r="BHF95" s="406" t="n"/>
      <c r="BHG95" s="406" t="n"/>
      <c r="BHH95" s="406" t="n"/>
      <c r="BHI95" s="406" t="n"/>
      <c r="BHJ95" s="406" t="n"/>
      <c r="BHK95" s="406" t="n"/>
      <c r="BHL95" s="406" t="n"/>
      <c r="BHM95" s="406" t="n"/>
      <c r="BHN95" s="406" t="n"/>
      <c r="BHO95" s="406" t="n"/>
      <c r="BHP95" s="406" t="n"/>
      <c r="BHQ95" s="406" t="n"/>
      <c r="BHR95" s="406" t="n"/>
      <c r="BHS95" s="406" t="n"/>
      <c r="BHT95" s="406" t="n"/>
      <c r="BHU95" s="406" t="n"/>
      <c r="BHV95" s="406" t="n"/>
      <c r="BHW95" s="406" t="n"/>
      <c r="BHX95" s="406" t="n"/>
      <c r="BHY95" s="406" t="n"/>
      <c r="BHZ95" s="406" t="n"/>
      <c r="BIA95" s="406" t="n"/>
      <c r="BIB95" s="406" t="n"/>
      <c r="BIC95" s="406" t="n"/>
      <c r="BID95" s="406" t="n"/>
      <c r="BIE95" s="406" t="n"/>
      <c r="BIF95" s="406" t="n"/>
      <c r="BIG95" s="406" t="n"/>
      <c r="BIH95" s="406" t="n"/>
      <c r="BII95" s="406" t="n"/>
      <c r="BIJ95" s="406" t="n"/>
      <c r="BIK95" s="406" t="n"/>
      <c r="BIL95" s="406" t="n"/>
      <c r="BIM95" s="406" t="n"/>
      <c r="BIN95" s="406" t="n"/>
      <c r="BIO95" s="406" t="n"/>
      <c r="BIP95" s="406" t="n"/>
      <c r="BIQ95" s="406" t="n"/>
      <c r="BIR95" s="406" t="n"/>
      <c r="BIS95" s="406" t="n"/>
      <c r="BIT95" s="406" t="n"/>
      <c r="BIU95" s="406" t="n"/>
      <c r="BIV95" s="406" t="n"/>
      <c r="BIW95" s="406" t="n"/>
      <c r="BIX95" s="406" t="n"/>
      <c r="BIY95" s="406" t="n"/>
      <c r="BIZ95" s="406" t="n"/>
      <c r="BJA95" s="406" t="n"/>
      <c r="BJB95" s="406" t="n"/>
      <c r="BJC95" s="406" t="n"/>
      <c r="BJD95" s="406" t="n"/>
      <c r="BJE95" s="406" t="n"/>
      <c r="BJF95" s="406" t="n"/>
      <c r="BJG95" s="406" t="n"/>
      <c r="BJH95" s="406" t="n"/>
      <c r="BJI95" s="406" t="n"/>
      <c r="BJJ95" s="406" t="n"/>
      <c r="BJK95" s="406" t="n"/>
      <c r="BJL95" s="406" t="n"/>
      <c r="BJM95" s="406" t="n"/>
      <c r="BJN95" s="406" t="n"/>
      <c r="BJO95" s="406" t="n"/>
      <c r="BJP95" s="406" t="n"/>
      <c r="BJQ95" s="406" t="n"/>
      <c r="BJR95" s="406" t="n"/>
      <c r="BJS95" s="406" t="n"/>
      <c r="BJT95" s="406" t="n"/>
      <c r="BJU95" s="406" t="n"/>
      <c r="BJV95" s="406" t="n"/>
      <c r="BJW95" s="406" t="n"/>
      <c r="BJX95" s="406" t="n"/>
      <c r="BJY95" s="406" t="n"/>
      <c r="BJZ95" s="406" t="n"/>
      <c r="BKA95" s="406" t="n"/>
      <c r="BKB95" s="406" t="n"/>
      <c r="BKC95" s="406" t="n"/>
      <c r="BKD95" s="406" t="n"/>
      <c r="BKE95" s="406" t="n"/>
      <c r="BKF95" s="406" t="n"/>
      <c r="BKG95" s="406" t="n"/>
      <c r="BKH95" s="406" t="n"/>
      <c r="BKI95" s="406" t="n"/>
      <c r="BKJ95" s="406" t="n"/>
      <c r="BKK95" s="406" t="n"/>
      <c r="BKL95" s="406" t="n"/>
      <c r="BKM95" s="406" t="n"/>
      <c r="BKN95" s="406" t="n"/>
      <c r="BKO95" s="406" t="n"/>
      <c r="BKP95" s="406" t="n"/>
      <c r="BKQ95" s="406" t="n"/>
      <c r="BKR95" s="406" t="n"/>
      <c r="BKS95" s="406" t="n"/>
      <c r="BKT95" s="406" t="n"/>
      <c r="BKU95" s="406" t="n"/>
      <c r="BKV95" s="406" t="n"/>
      <c r="BKW95" s="406" t="n"/>
      <c r="BKX95" s="406" t="n"/>
      <c r="BKY95" s="406" t="n"/>
      <c r="BKZ95" s="406" t="n"/>
      <c r="BLA95" s="406" t="n"/>
      <c r="BLB95" s="406" t="n"/>
      <c r="BLC95" s="406" t="n"/>
      <c r="BLD95" s="406" t="n"/>
      <c r="BLE95" s="406" t="n"/>
      <c r="BLF95" s="406" t="n"/>
      <c r="BLG95" s="406" t="n"/>
      <c r="BLH95" s="406" t="n"/>
      <c r="BLI95" s="406" t="n"/>
      <c r="BLJ95" s="406" t="n"/>
      <c r="BLK95" s="406" t="n"/>
      <c r="BLL95" s="406" t="n"/>
      <c r="BLM95" s="406" t="n"/>
      <c r="BLN95" s="406" t="n"/>
      <c r="BLO95" s="406" t="n"/>
      <c r="BLP95" s="406" t="n"/>
      <c r="BLQ95" s="406" t="n"/>
      <c r="BLR95" s="406" t="n"/>
      <c r="BLS95" s="406" t="n"/>
      <c r="BLT95" s="406" t="n"/>
      <c r="BLU95" s="406" t="n"/>
      <c r="BLV95" s="406" t="n"/>
      <c r="BLW95" s="406" t="n"/>
      <c r="BLX95" s="406" t="n"/>
      <c r="BLY95" s="406" t="n"/>
      <c r="BLZ95" s="406" t="n"/>
      <c r="BMA95" s="406" t="n"/>
      <c r="BMB95" s="406" t="n"/>
      <c r="BMC95" s="406" t="n"/>
      <c r="BMD95" s="406" t="n"/>
      <c r="BME95" s="406" t="n"/>
      <c r="BMF95" s="406" t="n"/>
      <c r="BMG95" s="406" t="n"/>
      <c r="BMH95" s="406" t="n"/>
      <c r="BMI95" s="406" t="n"/>
      <c r="BMJ95" s="406" t="n"/>
      <c r="BMK95" s="406" t="n"/>
      <c r="BML95" s="406" t="n"/>
      <c r="BMM95" s="406" t="n"/>
      <c r="BMN95" s="406" t="n"/>
      <c r="BMO95" s="406" t="n"/>
      <c r="BMP95" s="406" t="n"/>
      <c r="BMQ95" s="406" t="n"/>
      <c r="BMR95" s="406" t="n"/>
      <c r="BMS95" s="406" t="n"/>
      <c r="BMT95" s="406" t="n"/>
      <c r="BMU95" s="406" t="n"/>
      <c r="BMV95" s="406" t="n"/>
      <c r="BMW95" s="406" t="n"/>
      <c r="BMX95" s="406" t="n"/>
      <c r="BMY95" s="406" t="n"/>
      <c r="BMZ95" s="406" t="n"/>
      <c r="BNA95" s="406" t="n"/>
      <c r="BNB95" s="406" t="n"/>
      <c r="BNC95" s="406" t="n"/>
      <c r="BND95" s="406" t="n"/>
      <c r="BNE95" s="406" t="n"/>
      <c r="BNF95" s="406" t="n"/>
      <c r="BNG95" s="406" t="n"/>
      <c r="BNH95" s="406" t="n"/>
      <c r="BNI95" s="406" t="n"/>
      <c r="BNJ95" s="406" t="n"/>
      <c r="BNK95" s="406" t="n"/>
      <c r="BNL95" s="406" t="n"/>
      <c r="BNM95" s="406" t="n"/>
      <c r="BNN95" s="406" t="n"/>
      <c r="BNO95" s="406" t="n"/>
      <c r="BNP95" s="406" t="n"/>
      <c r="BNQ95" s="406" t="n"/>
      <c r="BNR95" s="406" t="n"/>
      <c r="BNS95" s="406" t="n"/>
      <c r="BNT95" s="406" t="n"/>
      <c r="BNU95" s="406" t="n"/>
      <c r="BNV95" s="406" t="n"/>
      <c r="BNW95" s="406" t="n"/>
      <c r="BNX95" s="406" t="n"/>
      <c r="BNY95" s="406" t="n"/>
      <c r="BNZ95" s="406" t="n"/>
      <c r="BOA95" s="406" t="n"/>
      <c r="BOB95" s="406" t="n"/>
      <c r="BOC95" s="406" t="n"/>
      <c r="BOD95" s="406" t="n"/>
      <c r="BOE95" s="406" t="n"/>
      <c r="BOF95" s="406" t="n"/>
      <c r="BOG95" s="406" t="n"/>
      <c r="BOH95" s="406" t="n"/>
      <c r="BOI95" s="406" t="n"/>
      <c r="BOJ95" s="406" t="n"/>
      <c r="BOK95" s="406" t="n"/>
      <c r="BOL95" s="406" t="n"/>
      <c r="BOM95" s="406" t="n"/>
      <c r="BON95" s="406" t="n"/>
      <c r="BOO95" s="406" t="n"/>
      <c r="BOP95" s="406" t="n"/>
      <c r="BOQ95" s="406" t="n"/>
      <c r="BOR95" s="406" t="n"/>
      <c r="BOS95" s="406" t="n"/>
      <c r="BOT95" s="406" t="n"/>
      <c r="BOU95" s="406" t="n"/>
      <c r="BOV95" s="406" t="n"/>
      <c r="BOW95" s="406" t="n"/>
      <c r="BOX95" s="406" t="n"/>
      <c r="BOY95" s="406" t="n"/>
      <c r="BOZ95" s="406" t="n"/>
      <c r="BPA95" s="406" t="n"/>
      <c r="BPB95" s="406" t="n"/>
      <c r="BPC95" s="406" t="n"/>
      <c r="BPD95" s="406" t="n"/>
      <c r="BPE95" s="406" t="n"/>
      <c r="BPF95" s="406" t="n"/>
      <c r="BPG95" s="406" t="n"/>
      <c r="BPH95" s="406" t="n"/>
      <c r="BPI95" s="406" t="n"/>
      <c r="BPJ95" s="406" t="n"/>
      <c r="BPK95" s="406" t="n"/>
      <c r="BPL95" s="406" t="n"/>
      <c r="BPM95" s="406" t="n"/>
      <c r="BPN95" s="406" t="n"/>
      <c r="BPO95" s="406" t="n"/>
      <c r="BPP95" s="406" t="n"/>
      <c r="BPQ95" s="406" t="n"/>
      <c r="BPR95" s="406" t="n"/>
      <c r="BPS95" s="406" t="n"/>
      <c r="BPT95" s="406" t="n"/>
      <c r="BPU95" s="406" t="n"/>
      <c r="BPV95" s="406" t="n"/>
      <c r="BPW95" s="406" t="n"/>
      <c r="BPX95" s="406" t="n"/>
      <c r="BPY95" s="406" t="n"/>
      <c r="BPZ95" s="406" t="n"/>
      <c r="BQA95" s="406" t="n"/>
      <c r="BQB95" s="406" t="n"/>
      <c r="BQC95" s="406" t="n"/>
      <c r="BQD95" s="406" t="n"/>
      <c r="BQE95" s="406" t="n"/>
      <c r="BQF95" s="406" t="n"/>
      <c r="BQG95" s="406" t="n"/>
      <c r="BQH95" s="406" t="n"/>
      <c r="BQI95" s="406" t="n"/>
      <c r="BQJ95" s="406" t="n"/>
      <c r="BQK95" s="406" t="n"/>
      <c r="BQL95" s="406" t="n"/>
      <c r="BQM95" s="406" t="n"/>
      <c r="BQN95" s="406" t="n"/>
      <c r="BQO95" s="406" t="n"/>
      <c r="BQP95" s="406" t="n"/>
      <c r="BQQ95" s="406" t="n"/>
      <c r="BQR95" s="406" t="n"/>
      <c r="BQS95" s="406" t="n"/>
      <c r="BQT95" s="406" t="n"/>
      <c r="BQU95" s="406" t="n"/>
      <c r="BQV95" s="406" t="n"/>
      <c r="BQW95" s="406" t="n"/>
      <c r="BQX95" s="406" t="n"/>
      <c r="BQY95" s="406" t="n"/>
      <c r="BQZ95" s="406" t="n"/>
      <c r="BRA95" s="406" t="n"/>
      <c r="BRB95" s="406" t="n"/>
      <c r="BRC95" s="406" t="n"/>
      <c r="BRD95" s="406" t="n"/>
      <c r="BRE95" s="406" t="n"/>
      <c r="BRF95" s="406" t="n"/>
      <c r="BRG95" s="406" t="n"/>
      <c r="BRH95" s="406" t="n"/>
      <c r="BRI95" s="406" t="n"/>
      <c r="BRJ95" s="406" t="n"/>
      <c r="BRK95" s="406" t="n"/>
      <c r="BRL95" s="406" t="n"/>
      <c r="BRM95" s="406" t="n"/>
      <c r="BRN95" s="406" t="n"/>
      <c r="BRO95" s="406" t="n"/>
      <c r="BRP95" s="406" t="n"/>
      <c r="BRQ95" s="406" t="n"/>
      <c r="BRR95" s="406" t="n"/>
      <c r="BRS95" s="406" t="n"/>
      <c r="BRT95" s="406" t="n"/>
      <c r="BRU95" s="406" t="n"/>
      <c r="BRV95" s="406" t="n"/>
      <c r="BRW95" s="406" t="n"/>
      <c r="BRX95" s="406" t="n"/>
      <c r="BRY95" s="406" t="n"/>
      <c r="BRZ95" s="406" t="n"/>
      <c r="BSA95" s="406" t="n"/>
      <c r="BSB95" s="406" t="n"/>
      <c r="BSC95" s="406" t="n"/>
      <c r="BSD95" s="406" t="n"/>
      <c r="BSE95" s="406" t="n"/>
      <c r="BSF95" s="406" t="n"/>
      <c r="BSG95" s="406" t="n"/>
      <c r="BSH95" s="406" t="n"/>
      <c r="BSI95" s="406" t="n"/>
      <c r="BSJ95" s="406" t="n"/>
      <c r="BSK95" s="406" t="n"/>
      <c r="BSL95" s="406" t="n"/>
      <c r="BSM95" s="406" t="n"/>
      <c r="BSN95" s="406" t="n"/>
      <c r="BSO95" s="406" t="n"/>
      <c r="BSP95" s="406" t="n"/>
      <c r="BSQ95" s="406" t="n"/>
      <c r="BSR95" s="406" t="n"/>
      <c r="BSS95" s="406" t="n"/>
      <c r="BST95" s="406" t="n"/>
      <c r="BSU95" s="406" t="n"/>
      <c r="BSV95" s="406" t="n"/>
      <c r="BSW95" s="406" t="n"/>
      <c r="BSX95" s="406" t="n"/>
      <c r="BSY95" s="406" t="n"/>
      <c r="BSZ95" s="406" t="n"/>
      <c r="BTA95" s="406" t="n"/>
      <c r="BTB95" s="406" t="n"/>
      <c r="BTC95" s="406" t="n"/>
      <c r="BTD95" s="406" t="n"/>
      <c r="BTE95" s="406" t="n"/>
      <c r="BTF95" s="406" t="n"/>
      <c r="BTG95" s="406" t="n"/>
      <c r="BTH95" s="406" t="n"/>
      <c r="BTI95" s="406" t="n"/>
      <c r="BTJ95" s="406" t="n"/>
      <c r="BTK95" s="406" t="n"/>
      <c r="BTL95" s="406" t="n"/>
      <c r="BTM95" s="406" t="n"/>
      <c r="BTN95" s="406" t="n"/>
      <c r="BTO95" s="406" t="n"/>
      <c r="BTP95" s="406" t="n"/>
      <c r="BTQ95" s="406" t="n"/>
      <c r="BTR95" s="406" t="n"/>
      <c r="BTS95" s="406" t="n"/>
      <c r="BTT95" s="406" t="n"/>
      <c r="BTU95" s="406" t="n"/>
      <c r="BTV95" s="406" t="n"/>
      <c r="BTW95" s="406" t="n"/>
      <c r="BTX95" s="406" t="n"/>
      <c r="BTY95" s="406" t="n"/>
      <c r="BTZ95" s="406" t="n"/>
      <c r="BUA95" s="406" t="n"/>
      <c r="BUB95" s="406" t="n"/>
      <c r="BUC95" s="406" t="n"/>
      <c r="BUD95" s="406" t="n"/>
      <c r="BUE95" s="406" t="n"/>
      <c r="BUF95" s="406" t="n"/>
      <c r="BUG95" s="406" t="n"/>
      <c r="BUH95" s="406" t="n"/>
      <c r="BUI95" s="406" t="n"/>
      <c r="BUJ95" s="406" t="n"/>
      <c r="BUK95" s="406" t="n"/>
      <c r="BUL95" s="406" t="n"/>
      <c r="BUM95" s="406" t="n"/>
      <c r="BUN95" s="406" t="n"/>
      <c r="BUO95" s="406" t="n"/>
      <c r="BUP95" s="406" t="n"/>
      <c r="BUQ95" s="406" t="n"/>
      <c r="BUR95" s="406" t="n"/>
      <c r="BUS95" s="406" t="n"/>
      <c r="BUT95" s="406" t="n"/>
      <c r="BUU95" s="406" t="n"/>
      <c r="BUV95" s="406" t="n"/>
      <c r="BUW95" s="406" t="n"/>
      <c r="BUX95" s="406" t="n"/>
      <c r="BUY95" s="406" t="n"/>
      <c r="BUZ95" s="406" t="n"/>
      <c r="BVA95" s="406" t="n"/>
      <c r="BVB95" s="406" t="n"/>
      <c r="BVC95" s="406" t="n"/>
      <c r="BVD95" s="406" t="n"/>
      <c r="BVE95" s="406" t="n"/>
      <c r="BVF95" s="406" t="n"/>
      <c r="BVG95" s="406" t="n"/>
      <c r="BVH95" s="406" t="n"/>
      <c r="BVI95" s="406" t="n"/>
      <c r="BVJ95" s="406" t="n"/>
      <c r="BVK95" s="406" t="n"/>
      <c r="BVL95" s="406" t="n"/>
      <c r="BVM95" s="406" t="n"/>
      <c r="BVN95" s="406" t="n"/>
      <c r="BVO95" s="406" t="n"/>
      <c r="BVP95" s="406" t="n"/>
      <c r="BVQ95" s="406" t="n"/>
      <c r="BVR95" s="406" t="n"/>
      <c r="BVS95" s="406" t="n"/>
      <c r="BVT95" s="406" t="n"/>
      <c r="BVU95" s="406" t="n"/>
      <c r="BVV95" s="406" t="n"/>
      <c r="BVW95" s="406" t="n"/>
      <c r="BVX95" s="406" t="n"/>
      <c r="BVY95" s="406" t="n"/>
      <c r="BVZ95" s="406" t="n"/>
      <c r="BWA95" s="406" t="n"/>
      <c r="BWB95" s="406" t="n"/>
      <c r="BWC95" s="406" t="n"/>
      <c r="BWD95" s="406" t="n"/>
      <c r="BWE95" s="406" t="n"/>
      <c r="BWF95" s="406" t="n"/>
      <c r="BWG95" s="406" t="n"/>
      <c r="BWH95" s="406" t="n"/>
      <c r="BWI95" s="406" t="n"/>
      <c r="BWJ95" s="406" t="n"/>
      <c r="BWK95" s="406" t="n"/>
      <c r="BWL95" s="406" t="n"/>
      <c r="BWM95" s="406" t="n"/>
      <c r="BWN95" s="406" t="n"/>
      <c r="BWO95" s="406" t="n"/>
      <c r="BWP95" s="406" t="n"/>
      <c r="BWQ95" s="406" t="n"/>
      <c r="BWR95" s="406" t="n"/>
      <c r="BWS95" s="406" t="n"/>
      <c r="BWT95" s="406" t="n"/>
      <c r="BWU95" s="406" t="n"/>
      <c r="BWV95" s="406" t="n"/>
      <c r="BWW95" s="406" t="n"/>
      <c r="BWX95" s="406" t="n"/>
      <c r="BWY95" s="406" t="n"/>
      <c r="BWZ95" s="406" t="n"/>
      <c r="BXA95" s="406" t="n"/>
      <c r="BXB95" s="406" t="n"/>
      <c r="BXC95" s="406" t="n"/>
      <c r="BXD95" s="406" t="n"/>
      <c r="BXE95" s="406" t="n"/>
      <c r="BXF95" s="406" t="n"/>
      <c r="BXG95" s="406" t="n"/>
      <c r="BXH95" s="406" t="n"/>
      <c r="BXI95" s="406" t="n"/>
      <c r="BXJ95" s="406" t="n"/>
      <c r="BXK95" s="406" t="n"/>
      <c r="BXL95" s="406" t="n"/>
      <c r="BXM95" s="406" t="n"/>
      <c r="BXN95" s="406" t="n"/>
      <c r="BXO95" s="406" t="n"/>
      <c r="BXP95" s="406" t="n"/>
      <c r="BXQ95" s="406" t="n"/>
      <c r="BXR95" s="406" t="n"/>
      <c r="BXS95" s="406" t="n"/>
      <c r="BXT95" s="406" t="n"/>
      <c r="BXU95" s="406" t="n"/>
      <c r="BXV95" s="406" t="n"/>
      <c r="BXW95" s="406" t="n"/>
      <c r="BXX95" s="406" t="n"/>
      <c r="BXY95" s="406" t="n"/>
      <c r="BXZ95" s="406" t="n"/>
      <c r="BYA95" s="406" t="n"/>
      <c r="BYB95" s="406" t="n"/>
      <c r="BYC95" s="406" t="n"/>
      <c r="BYD95" s="406" t="n"/>
      <c r="BYE95" s="406" t="n"/>
      <c r="BYF95" s="406" t="n"/>
      <c r="BYG95" s="406" t="n"/>
      <c r="BYH95" s="406" t="n"/>
      <c r="BYI95" s="406" t="n"/>
      <c r="BYJ95" s="406" t="n"/>
      <c r="BYK95" s="406" t="n"/>
      <c r="BYL95" s="406" t="n"/>
      <c r="BYM95" s="406" t="n"/>
      <c r="BYN95" s="406" t="n"/>
      <c r="BYO95" s="406" t="n"/>
      <c r="BYP95" s="406" t="n"/>
      <c r="BYQ95" s="406" t="n"/>
      <c r="BYR95" s="406" t="n"/>
      <c r="BYS95" s="406" t="n"/>
      <c r="BYT95" s="406" t="n"/>
      <c r="BYU95" s="406" t="n"/>
      <c r="BYV95" s="406" t="n"/>
      <c r="BYW95" s="406" t="n"/>
      <c r="BYX95" s="406" t="n"/>
      <c r="BYY95" s="406" t="n"/>
      <c r="BYZ95" s="406" t="n"/>
      <c r="BZA95" s="406" t="n"/>
      <c r="BZB95" s="406" t="n"/>
      <c r="BZC95" s="406" t="n"/>
      <c r="BZD95" s="406" t="n"/>
      <c r="BZE95" s="406" t="n"/>
      <c r="BZF95" s="406" t="n"/>
      <c r="BZG95" s="406" t="n"/>
      <c r="BZH95" s="406" t="n"/>
      <c r="BZI95" s="406" t="n"/>
      <c r="BZJ95" s="406" t="n"/>
      <c r="BZK95" s="406" t="n"/>
      <c r="BZL95" s="406" t="n"/>
      <c r="BZM95" s="406" t="n"/>
      <c r="BZN95" s="406" t="n"/>
      <c r="BZO95" s="406" t="n"/>
      <c r="BZP95" s="406" t="n"/>
      <c r="BZQ95" s="406" t="n"/>
      <c r="BZR95" s="406" t="n"/>
      <c r="BZS95" s="406" t="n"/>
      <c r="BZT95" s="406" t="n"/>
      <c r="BZU95" s="406" t="n"/>
      <c r="BZV95" s="406" t="n"/>
      <c r="BZW95" s="406" t="n"/>
      <c r="BZX95" s="406" t="n"/>
      <c r="BZY95" s="406" t="n"/>
      <c r="BZZ95" s="406" t="n"/>
      <c r="CAA95" s="406" t="n"/>
      <c r="CAB95" s="406" t="n"/>
      <c r="CAC95" s="406" t="n"/>
      <c r="CAD95" s="406" t="n"/>
      <c r="CAE95" s="406" t="n"/>
      <c r="CAF95" s="406" t="n"/>
      <c r="CAG95" s="406" t="n"/>
      <c r="CAH95" s="406" t="n"/>
      <c r="CAI95" s="406" t="n"/>
      <c r="CAJ95" s="406" t="n"/>
      <c r="CAK95" s="406" t="n"/>
      <c r="CAL95" s="406" t="n"/>
      <c r="CAM95" s="406" t="n"/>
      <c r="CAN95" s="406" t="n"/>
      <c r="CAO95" s="406" t="n"/>
      <c r="CAP95" s="406" t="n"/>
      <c r="CAQ95" s="406" t="n"/>
      <c r="CAR95" s="406" t="n"/>
      <c r="CAS95" s="406" t="n"/>
      <c r="CAT95" s="406" t="n"/>
      <c r="CAU95" s="406" t="n"/>
      <c r="CAV95" s="406" t="n"/>
      <c r="CAW95" s="406" t="n"/>
      <c r="CAX95" s="406" t="n"/>
      <c r="CAY95" s="406" t="n"/>
      <c r="CAZ95" s="406" t="n"/>
      <c r="CBA95" s="406" t="n"/>
      <c r="CBB95" s="406" t="n"/>
      <c r="CBC95" s="406" t="n"/>
      <c r="CBD95" s="406" t="n"/>
      <c r="CBE95" s="406" t="n"/>
      <c r="CBF95" s="406" t="n"/>
      <c r="CBG95" s="406" t="n"/>
      <c r="CBH95" s="406" t="n"/>
      <c r="CBI95" s="406" t="n"/>
      <c r="CBJ95" s="406" t="n"/>
      <c r="CBK95" s="406" t="n"/>
      <c r="CBL95" s="406" t="n"/>
      <c r="CBM95" s="406" t="n"/>
      <c r="CBN95" s="406" t="n"/>
      <c r="CBO95" s="406" t="n"/>
      <c r="CBP95" s="406" t="n"/>
      <c r="CBQ95" s="406" t="n"/>
      <c r="CBR95" s="406" t="n"/>
      <c r="CBS95" s="406" t="n"/>
      <c r="CBT95" s="406" t="n"/>
      <c r="CBU95" s="406" t="n"/>
      <c r="CBV95" s="406" t="n"/>
      <c r="CBW95" s="406" t="n"/>
      <c r="CBX95" s="406" t="n"/>
      <c r="CBY95" s="406" t="n"/>
      <c r="CBZ95" s="406" t="n"/>
      <c r="CCA95" s="406" t="n"/>
      <c r="CCB95" s="406" t="n"/>
      <c r="CCC95" s="406" t="n"/>
      <c r="CCD95" s="406" t="n"/>
      <c r="CCE95" s="406" t="n"/>
      <c r="CCF95" s="406" t="n"/>
      <c r="CCG95" s="406" t="n"/>
      <c r="CCH95" s="406" t="n"/>
      <c r="CCI95" s="406" t="n"/>
      <c r="CCJ95" s="406" t="n"/>
      <c r="CCK95" s="406" t="n"/>
      <c r="CCL95" s="406" t="n"/>
      <c r="CCM95" s="406" t="n"/>
      <c r="CCN95" s="406" t="n"/>
      <c r="CCO95" s="406" t="n"/>
      <c r="CCP95" s="406" t="n"/>
      <c r="CCQ95" s="406" t="n"/>
      <c r="CCR95" s="406" t="n"/>
      <c r="CCS95" s="406" t="n"/>
      <c r="CCT95" s="406" t="n"/>
      <c r="CCU95" s="406" t="n"/>
      <c r="CCV95" s="406" t="n"/>
      <c r="CCW95" s="406" t="n"/>
      <c r="CCX95" s="406" t="n"/>
      <c r="CCY95" s="406" t="n"/>
      <c r="CCZ95" s="406" t="n"/>
      <c r="CDA95" s="406" t="n"/>
      <c r="CDB95" s="406" t="n"/>
      <c r="CDC95" s="406" t="n"/>
      <c r="CDD95" s="406" t="n"/>
      <c r="CDE95" s="406" t="n"/>
      <c r="CDF95" s="406" t="n"/>
      <c r="CDG95" s="406" t="n"/>
      <c r="CDH95" s="406" t="n"/>
      <c r="CDI95" s="406" t="n"/>
      <c r="CDJ95" s="406" t="n"/>
      <c r="CDK95" s="406" t="n"/>
      <c r="CDL95" s="406" t="n"/>
      <c r="CDM95" s="406" t="n"/>
      <c r="CDN95" s="406" t="n"/>
      <c r="CDO95" s="406" t="n"/>
      <c r="CDP95" s="406" t="n"/>
      <c r="CDQ95" s="406" t="n"/>
      <c r="CDR95" s="406" t="n"/>
      <c r="CDS95" s="406" t="n"/>
      <c r="CDT95" s="406" t="n"/>
      <c r="CDU95" s="406" t="n"/>
      <c r="CDV95" s="406" t="n"/>
      <c r="CDW95" s="406" t="n"/>
      <c r="CDX95" s="406" t="n"/>
      <c r="CDY95" s="406" t="n"/>
      <c r="CDZ95" s="406" t="n"/>
      <c r="CEA95" s="406" t="n"/>
      <c r="CEB95" s="406" t="n"/>
      <c r="CEC95" s="406" t="n"/>
      <c r="CED95" s="406" t="n"/>
      <c r="CEE95" s="406" t="n"/>
      <c r="CEF95" s="406" t="n"/>
      <c r="CEG95" s="406" t="n"/>
      <c r="CEH95" s="406" t="n"/>
      <c r="CEI95" s="406" t="n"/>
      <c r="CEJ95" s="406" t="n"/>
      <c r="CEK95" s="406" t="n"/>
      <c r="CEL95" s="406" t="n"/>
      <c r="CEM95" s="406" t="n"/>
      <c r="CEN95" s="406" t="n"/>
      <c r="CEO95" s="406" t="n"/>
      <c r="CEP95" s="406" t="n"/>
      <c r="CEQ95" s="406" t="n"/>
      <c r="CER95" s="406" t="n"/>
      <c r="CES95" s="406" t="n"/>
      <c r="CET95" s="406" t="n"/>
      <c r="CEU95" s="406" t="n"/>
      <c r="CEV95" s="406" t="n"/>
      <c r="CEW95" s="406" t="n"/>
      <c r="CEX95" s="406" t="n"/>
      <c r="CEY95" s="406" t="n"/>
      <c r="CEZ95" s="406" t="n"/>
      <c r="CFA95" s="406" t="n"/>
      <c r="CFB95" s="406" t="n"/>
      <c r="CFC95" s="406" t="n"/>
      <c r="CFD95" s="406" t="n"/>
      <c r="CFE95" s="406" t="n"/>
      <c r="CFF95" s="406" t="n"/>
      <c r="CFG95" s="406" t="n"/>
      <c r="CFH95" s="406" t="n"/>
      <c r="CFI95" s="406" t="n"/>
      <c r="CFJ95" s="406" t="n"/>
      <c r="CFK95" s="406" t="n"/>
      <c r="CFL95" s="406" t="n"/>
      <c r="CFM95" s="406" t="n"/>
      <c r="CFN95" s="406" t="n"/>
      <c r="CFO95" s="406" t="n"/>
      <c r="CFP95" s="406" t="n"/>
      <c r="CFQ95" s="406" t="n"/>
      <c r="CFR95" s="406" t="n"/>
      <c r="CFS95" s="406" t="n"/>
      <c r="CFT95" s="406" t="n"/>
      <c r="CFU95" s="406" t="n"/>
      <c r="CFV95" s="406" t="n"/>
      <c r="CFW95" s="406" t="n"/>
      <c r="CFX95" s="406" t="n"/>
      <c r="CFY95" s="406" t="n"/>
      <c r="CFZ95" s="406" t="n"/>
      <c r="CGA95" s="406" t="n"/>
      <c r="CGB95" s="406" t="n"/>
      <c r="CGC95" s="406" t="n"/>
      <c r="CGD95" s="406" t="n"/>
      <c r="CGE95" s="406" t="n"/>
      <c r="CGF95" s="406" t="n"/>
      <c r="CGG95" s="406" t="n"/>
      <c r="CGH95" s="406" t="n"/>
      <c r="CGI95" s="406" t="n"/>
      <c r="CGJ95" s="406" t="n"/>
      <c r="CGK95" s="406" t="n"/>
      <c r="CGL95" s="406" t="n"/>
      <c r="CGM95" s="406" t="n"/>
      <c r="CGN95" s="406" t="n"/>
      <c r="CGO95" s="406" t="n"/>
      <c r="CGP95" s="406" t="n"/>
      <c r="CGQ95" s="406" t="n"/>
      <c r="CGR95" s="406" t="n"/>
      <c r="CGS95" s="406" t="n"/>
      <c r="CGT95" s="406" t="n"/>
      <c r="CGU95" s="406" t="n"/>
      <c r="CGV95" s="406" t="n"/>
      <c r="CGW95" s="406" t="n"/>
      <c r="CGX95" s="406" t="n"/>
      <c r="CGY95" s="406" t="n"/>
      <c r="CGZ95" s="406" t="n"/>
      <c r="CHA95" s="406" t="n"/>
      <c r="CHB95" s="406" t="n"/>
      <c r="CHC95" s="406" t="n"/>
      <c r="CHD95" s="406" t="n"/>
      <c r="CHE95" s="406" t="n"/>
      <c r="CHF95" s="406" t="n"/>
      <c r="CHG95" s="406" t="n"/>
      <c r="CHH95" s="406" t="n"/>
      <c r="CHI95" s="406" t="n"/>
      <c r="CHJ95" s="406" t="n"/>
      <c r="CHK95" s="406" t="n"/>
      <c r="CHL95" s="406" t="n"/>
      <c r="CHM95" s="406" t="n"/>
      <c r="CHN95" s="406" t="n"/>
      <c r="CHO95" s="406" t="n"/>
      <c r="CHP95" s="406" t="n"/>
      <c r="CHQ95" s="406" t="n"/>
      <c r="CHR95" s="406" t="n"/>
      <c r="CHS95" s="406" t="n"/>
      <c r="CHT95" s="406" t="n"/>
      <c r="CHU95" s="406" t="n"/>
      <c r="CHV95" s="406" t="n"/>
      <c r="CHW95" s="406" t="n"/>
      <c r="CHX95" s="406" t="n"/>
      <c r="CHY95" s="406" t="n"/>
      <c r="CHZ95" s="406" t="n"/>
      <c r="CIA95" s="406" t="n"/>
      <c r="CIB95" s="406" t="n"/>
      <c r="CIC95" s="406" t="n"/>
      <c r="CID95" s="406" t="n"/>
      <c r="CIE95" s="406" t="n"/>
      <c r="CIF95" s="406" t="n"/>
      <c r="CIG95" s="406" t="n"/>
      <c r="CIH95" s="406" t="n"/>
      <c r="CII95" s="406" t="n"/>
      <c r="CIJ95" s="406" t="n"/>
      <c r="CIK95" s="406" t="n"/>
      <c r="CIL95" s="406" t="n"/>
      <c r="CIM95" s="406" t="n"/>
      <c r="CIN95" s="406" t="n"/>
      <c r="CIO95" s="406" t="n"/>
      <c r="CIP95" s="406" t="n"/>
      <c r="CIQ95" s="406" t="n"/>
      <c r="CIR95" s="406" t="n"/>
      <c r="CIS95" s="406" t="n"/>
      <c r="CIT95" s="406" t="n"/>
      <c r="CIU95" s="406" t="n"/>
      <c r="CIV95" s="406" t="n"/>
      <c r="CIW95" s="406" t="n"/>
      <c r="CIX95" s="406" t="n"/>
      <c r="CIY95" s="406" t="n"/>
      <c r="CIZ95" s="406" t="n"/>
      <c r="CJA95" s="406" t="n"/>
      <c r="CJB95" s="406" t="n"/>
      <c r="CJC95" s="406" t="n"/>
      <c r="CJD95" s="406" t="n"/>
      <c r="CJE95" s="406" t="n"/>
      <c r="CJF95" s="406" t="n"/>
      <c r="CJG95" s="406" t="n"/>
      <c r="CJH95" s="406" t="n"/>
      <c r="CJI95" s="406" t="n"/>
      <c r="CJJ95" s="406" t="n"/>
      <c r="CJK95" s="406" t="n"/>
      <c r="CJL95" s="406" t="n"/>
      <c r="CJM95" s="406" t="n"/>
      <c r="CJN95" s="406" t="n"/>
      <c r="CJO95" s="406" t="n"/>
      <c r="CJP95" s="406" t="n"/>
      <c r="CJQ95" s="406" t="n"/>
      <c r="CJR95" s="406" t="n"/>
      <c r="CJS95" s="406" t="n"/>
      <c r="CJT95" s="406" t="n"/>
      <c r="CJU95" s="406" t="n"/>
      <c r="CJV95" s="406" t="n"/>
      <c r="CJW95" s="406" t="n"/>
      <c r="CJX95" s="406" t="n"/>
      <c r="CJY95" s="406" t="n"/>
      <c r="CJZ95" s="406" t="n"/>
      <c r="CKA95" s="406" t="n"/>
      <c r="CKB95" s="406" t="n"/>
      <c r="CKC95" s="406" t="n"/>
      <c r="CKD95" s="406" t="n"/>
      <c r="CKE95" s="406" t="n"/>
      <c r="CKF95" s="406" t="n"/>
      <c r="CKG95" s="406" t="n"/>
      <c r="CKH95" s="406" t="n"/>
      <c r="CKI95" s="406" t="n"/>
      <c r="CKJ95" s="406" t="n"/>
      <c r="CKK95" s="406" t="n"/>
      <c r="CKL95" s="406" t="n"/>
      <c r="CKM95" s="406" t="n"/>
      <c r="CKN95" s="406" t="n"/>
      <c r="CKO95" s="406" t="n"/>
      <c r="CKP95" s="406" t="n"/>
      <c r="CKQ95" s="406" t="n"/>
      <c r="CKR95" s="406" t="n"/>
      <c r="CKS95" s="406" t="n"/>
      <c r="CKT95" s="406" t="n"/>
      <c r="CKU95" s="406" t="n"/>
      <c r="CKV95" s="406" t="n"/>
      <c r="CKW95" s="406" t="n"/>
      <c r="CKX95" s="406" t="n"/>
      <c r="CKY95" s="406" t="n"/>
      <c r="CKZ95" s="406" t="n"/>
      <c r="CLA95" s="406" t="n"/>
      <c r="CLB95" s="406" t="n"/>
      <c r="CLC95" s="406" t="n"/>
      <c r="CLD95" s="406" t="n"/>
      <c r="CLE95" s="406" t="n"/>
      <c r="CLF95" s="406" t="n"/>
      <c r="CLG95" s="406" t="n"/>
      <c r="CLH95" s="406" t="n"/>
      <c r="CLI95" s="406" t="n"/>
      <c r="CLJ95" s="406" t="n"/>
      <c r="CLK95" s="406" t="n"/>
      <c r="CLL95" s="406" t="n"/>
      <c r="CLM95" s="406" t="n"/>
      <c r="CLN95" s="406" t="n"/>
      <c r="CLO95" s="406" t="n"/>
      <c r="CLP95" s="406" t="n"/>
      <c r="CLQ95" s="406" t="n"/>
      <c r="CLR95" s="406" t="n"/>
      <c r="CLS95" s="406" t="n"/>
      <c r="CLT95" s="406" t="n"/>
      <c r="CLU95" s="406" t="n"/>
      <c r="CLV95" s="406" t="n"/>
      <c r="CLW95" s="406" t="n"/>
      <c r="CLX95" s="406" t="n"/>
      <c r="CLY95" s="406" t="n"/>
      <c r="CLZ95" s="406" t="n"/>
      <c r="CMA95" s="406" t="n"/>
      <c r="CMB95" s="406" t="n"/>
      <c r="CMC95" s="406" t="n"/>
      <c r="CMD95" s="406" t="n"/>
      <c r="CME95" s="406" t="n"/>
      <c r="CMF95" s="406" t="n"/>
      <c r="CMG95" s="406" t="n"/>
      <c r="CMH95" s="406" t="n"/>
      <c r="CMI95" s="406" t="n"/>
      <c r="CMJ95" s="406" t="n"/>
      <c r="CMK95" s="406" t="n"/>
      <c r="CML95" s="406" t="n"/>
      <c r="CMM95" s="406" t="n"/>
      <c r="CMN95" s="406" t="n"/>
      <c r="CMO95" s="406" t="n"/>
      <c r="CMP95" s="406" t="n"/>
      <c r="CMQ95" s="406" t="n"/>
      <c r="CMR95" s="406" t="n"/>
      <c r="CMS95" s="406" t="n"/>
      <c r="CMT95" s="406" t="n"/>
      <c r="CMU95" s="406" t="n"/>
      <c r="CMV95" s="406" t="n"/>
      <c r="CMW95" s="406" t="n"/>
      <c r="CMX95" s="406" t="n"/>
      <c r="CMY95" s="406" t="n"/>
      <c r="CMZ95" s="406" t="n"/>
      <c r="CNA95" s="406" t="n"/>
      <c r="CNB95" s="406" t="n"/>
      <c r="CNC95" s="406" t="n"/>
      <c r="CND95" s="406" t="n"/>
      <c r="CNE95" s="406" t="n"/>
      <c r="CNF95" s="406" t="n"/>
      <c r="CNG95" s="406" t="n"/>
      <c r="CNH95" s="406" t="n"/>
      <c r="CNI95" s="406" t="n"/>
      <c r="CNJ95" s="406" t="n"/>
      <c r="CNK95" s="406" t="n"/>
      <c r="CNL95" s="406" t="n"/>
      <c r="CNM95" s="406" t="n"/>
      <c r="CNN95" s="406" t="n"/>
      <c r="CNO95" s="406" t="n"/>
      <c r="CNP95" s="406" t="n"/>
      <c r="CNQ95" s="406" t="n"/>
      <c r="CNR95" s="406" t="n"/>
      <c r="CNS95" s="406" t="n"/>
      <c r="CNT95" s="406" t="n"/>
      <c r="CNU95" s="406" t="n"/>
      <c r="CNV95" s="406" t="n"/>
      <c r="CNW95" s="406" t="n"/>
      <c r="CNX95" s="406" t="n"/>
      <c r="CNY95" s="406" t="n"/>
      <c r="CNZ95" s="406" t="n"/>
      <c r="COA95" s="406" t="n"/>
      <c r="COB95" s="406" t="n"/>
      <c r="COC95" s="406" t="n"/>
      <c r="COD95" s="406" t="n"/>
      <c r="COE95" s="406" t="n"/>
      <c r="COF95" s="406" t="n"/>
      <c r="COG95" s="406" t="n"/>
      <c r="COH95" s="406" t="n"/>
      <c r="COI95" s="406" t="n"/>
      <c r="COJ95" s="406" t="n"/>
      <c r="COK95" s="406" t="n"/>
      <c r="COL95" s="406" t="n"/>
      <c r="COM95" s="406" t="n"/>
      <c r="CON95" s="406" t="n"/>
      <c r="COO95" s="406" t="n"/>
      <c r="COP95" s="406" t="n"/>
      <c r="COQ95" s="406" t="n"/>
      <c r="COR95" s="406" t="n"/>
      <c r="COS95" s="406" t="n"/>
      <c r="COT95" s="406" t="n"/>
      <c r="COU95" s="406" t="n"/>
      <c r="COV95" s="406" t="n"/>
      <c r="COW95" s="406" t="n"/>
      <c r="COX95" s="406" t="n"/>
      <c r="COY95" s="406" t="n"/>
      <c r="COZ95" s="406" t="n"/>
      <c r="CPA95" s="406" t="n"/>
      <c r="CPB95" s="406" t="n"/>
      <c r="CPC95" s="406" t="n"/>
      <c r="CPD95" s="406" t="n"/>
      <c r="CPE95" s="406" t="n"/>
      <c r="CPF95" s="406" t="n"/>
      <c r="CPG95" s="406" t="n"/>
      <c r="CPH95" s="406" t="n"/>
      <c r="CPI95" s="406" t="n"/>
      <c r="CPJ95" s="406" t="n"/>
      <c r="CPK95" s="406" t="n"/>
      <c r="CPL95" s="406" t="n"/>
      <c r="CPM95" s="406" t="n"/>
      <c r="CPN95" s="406" t="n"/>
      <c r="CPO95" s="406" t="n"/>
      <c r="CPP95" s="406" t="n"/>
      <c r="CPQ95" s="406" t="n"/>
      <c r="CPR95" s="406" t="n"/>
      <c r="CPS95" s="406" t="n"/>
      <c r="CPT95" s="406" t="n"/>
      <c r="CPU95" s="406" t="n"/>
      <c r="CPV95" s="406" t="n"/>
      <c r="CPW95" s="406" t="n"/>
      <c r="CPX95" s="406" t="n"/>
      <c r="CPY95" s="406" t="n"/>
      <c r="CPZ95" s="406" t="n"/>
      <c r="CQA95" s="406" t="n"/>
      <c r="CQB95" s="406" t="n"/>
      <c r="CQC95" s="406" t="n"/>
      <c r="CQD95" s="406" t="n"/>
      <c r="CQE95" s="406" t="n"/>
      <c r="CQF95" s="406" t="n"/>
      <c r="CQG95" s="406" t="n"/>
      <c r="CQH95" s="406" t="n"/>
      <c r="CQI95" s="406" t="n"/>
      <c r="CQJ95" s="406" t="n"/>
      <c r="CQK95" s="406" t="n"/>
      <c r="CQL95" s="406" t="n"/>
      <c r="CQM95" s="406" t="n"/>
      <c r="CQN95" s="406" t="n"/>
      <c r="CQO95" s="406" t="n"/>
      <c r="CQP95" s="406" t="n"/>
      <c r="CQQ95" s="406" t="n"/>
      <c r="CQR95" s="406" t="n"/>
      <c r="CQS95" s="406" t="n"/>
      <c r="CQT95" s="406" t="n"/>
      <c r="CQU95" s="406" t="n"/>
      <c r="CQV95" s="406" t="n"/>
      <c r="CQW95" s="406" t="n"/>
      <c r="CQX95" s="406" t="n"/>
      <c r="CQY95" s="406" t="n"/>
      <c r="CQZ95" s="406" t="n"/>
      <c r="CRA95" s="406" t="n"/>
      <c r="CRB95" s="406" t="n"/>
      <c r="CRC95" s="406" t="n"/>
      <c r="CRD95" s="406" t="n"/>
      <c r="CRE95" s="406" t="n"/>
      <c r="CRF95" s="406" t="n"/>
      <c r="CRG95" s="406" t="n"/>
      <c r="CRH95" s="406" t="n"/>
      <c r="CRI95" s="406" t="n"/>
      <c r="CRJ95" s="406" t="n"/>
      <c r="CRK95" s="406" t="n"/>
      <c r="CRL95" s="406" t="n"/>
      <c r="CRM95" s="406" t="n"/>
      <c r="CRN95" s="406" t="n"/>
      <c r="CRO95" s="406" t="n"/>
      <c r="CRP95" s="406" t="n"/>
      <c r="CRQ95" s="406" t="n"/>
      <c r="CRR95" s="406" t="n"/>
      <c r="CRS95" s="406" t="n"/>
      <c r="CRT95" s="406" t="n"/>
      <c r="CRU95" s="406" t="n"/>
      <c r="CRV95" s="406" t="n"/>
      <c r="CRW95" s="406" t="n"/>
      <c r="CRX95" s="406" t="n"/>
      <c r="CRY95" s="406" t="n"/>
      <c r="CRZ95" s="406" t="n"/>
      <c r="CSA95" s="406" t="n"/>
      <c r="CSB95" s="406" t="n"/>
      <c r="CSC95" s="406" t="n"/>
      <c r="CSD95" s="406" t="n"/>
      <c r="CSE95" s="406" t="n"/>
      <c r="CSF95" s="406" t="n"/>
      <c r="CSG95" s="406" t="n"/>
      <c r="CSH95" s="406" t="n"/>
      <c r="CSI95" s="406" t="n"/>
      <c r="CSJ95" s="406" t="n"/>
      <c r="CSK95" s="406" t="n"/>
      <c r="CSL95" s="406" t="n"/>
      <c r="CSM95" s="406" t="n"/>
      <c r="CSN95" s="406" t="n"/>
      <c r="CSO95" s="406" t="n"/>
      <c r="CSP95" s="406" t="n"/>
      <c r="CSQ95" s="406" t="n"/>
      <c r="CSR95" s="406" t="n"/>
      <c r="CSS95" s="406" t="n"/>
      <c r="CST95" s="406" t="n"/>
      <c r="CSU95" s="406" t="n"/>
      <c r="CSV95" s="406" t="n"/>
      <c r="CSW95" s="406" t="n"/>
      <c r="CSX95" s="406" t="n"/>
      <c r="CSY95" s="406" t="n"/>
      <c r="CSZ95" s="406" t="n"/>
      <c r="CTA95" s="406" t="n"/>
      <c r="CTB95" s="406" t="n"/>
      <c r="CTC95" s="406" t="n"/>
      <c r="CTD95" s="406" t="n"/>
      <c r="CTE95" s="406" t="n"/>
      <c r="CTF95" s="406" t="n"/>
      <c r="CTG95" s="406" t="n"/>
      <c r="CTH95" s="406" t="n"/>
      <c r="CTI95" s="406" t="n"/>
      <c r="CTJ95" s="406" t="n"/>
      <c r="CTK95" s="406" t="n"/>
      <c r="CTL95" s="406" t="n"/>
      <c r="CTM95" s="406" t="n"/>
      <c r="CTN95" s="406" t="n"/>
      <c r="CTO95" s="406" t="n"/>
      <c r="CTP95" s="406" t="n"/>
      <c r="CTQ95" s="406" t="n"/>
      <c r="CTR95" s="406" t="n"/>
      <c r="CTS95" s="406" t="n"/>
      <c r="CTT95" s="406" t="n"/>
      <c r="CTU95" s="406" t="n"/>
      <c r="CTV95" s="406" t="n"/>
      <c r="CTW95" s="406" t="n"/>
      <c r="CTX95" s="406" t="n"/>
      <c r="CTY95" s="406" t="n"/>
      <c r="CTZ95" s="406" t="n"/>
      <c r="CUA95" s="406" t="n"/>
      <c r="CUB95" s="406" t="n"/>
      <c r="CUC95" s="406" t="n"/>
      <c r="CUD95" s="406" t="n"/>
      <c r="CUE95" s="406" t="n"/>
      <c r="CUF95" s="406" t="n"/>
      <c r="CUG95" s="406" t="n"/>
      <c r="CUH95" s="406" t="n"/>
      <c r="CUI95" s="406" t="n"/>
      <c r="CUJ95" s="406" t="n"/>
      <c r="CUK95" s="406" t="n"/>
      <c r="CUL95" s="406" t="n"/>
      <c r="CUM95" s="406" t="n"/>
      <c r="CUN95" s="406" t="n"/>
      <c r="CUO95" s="406" t="n"/>
      <c r="CUP95" s="406" t="n"/>
      <c r="CUQ95" s="406" t="n"/>
      <c r="CUR95" s="406" t="n"/>
      <c r="CUS95" s="406" t="n"/>
      <c r="CUT95" s="406" t="n"/>
      <c r="CUU95" s="406" t="n"/>
      <c r="CUV95" s="406" t="n"/>
      <c r="CUW95" s="406" t="n"/>
      <c r="CUX95" s="406" t="n"/>
      <c r="CUY95" s="406" t="n"/>
      <c r="CUZ95" s="406" t="n"/>
      <c r="CVA95" s="406" t="n"/>
      <c r="CVB95" s="406" t="n"/>
      <c r="CVC95" s="406" t="n"/>
      <c r="CVD95" s="406" t="n"/>
      <c r="CVE95" s="406" t="n"/>
      <c r="CVF95" s="406" t="n"/>
      <c r="CVG95" s="406" t="n"/>
      <c r="CVH95" s="406" t="n"/>
      <c r="CVI95" s="406" t="n"/>
      <c r="CVJ95" s="406" t="n"/>
      <c r="CVK95" s="406" t="n"/>
      <c r="CVL95" s="406" t="n"/>
      <c r="CVM95" s="406" t="n"/>
      <c r="CVN95" s="406" t="n"/>
      <c r="CVO95" s="406" t="n"/>
      <c r="CVP95" s="406" t="n"/>
      <c r="CVQ95" s="406" t="n"/>
      <c r="CVR95" s="406" t="n"/>
      <c r="CVS95" s="406" t="n"/>
      <c r="CVT95" s="406" t="n"/>
      <c r="CVU95" s="406" t="n"/>
      <c r="CVV95" s="406" t="n"/>
      <c r="CVW95" s="406" t="n"/>
      <c r="CVX95" s="406" t="n"/>
      <c r="CVY95" s="406" t="n"/>
      <c r="CVZ95" s="406" t="n"/>
      <c r="CWA95" s="406" t="n"/>
      <c r="CWB95" s="406" t="n"/>
      <c r="CWC95" s="406" t="n"/>
      <c r="CWD95" s="406" t="n"/>
      <c r="CWE95" s="406" t="n"/>
      <c r="CWF95" s="406" t="n"/>
      <c r="CWG95" s="406" t="n"/>
      <c r="CWH95" s="406" t="n"/>
      <c r="CWI95" s="406" t="n"/>
      <c r="CWJ95" s="406" t="n"/>
      <c r="CWK95" s="406" t="n"/>
      <c r="CWL95" s="406" t="n"/>
      <c r="CWM95" s="406" t="n"/>
      <c r="CWN95" s="406" t="n"/>
      <c r="CWO95" s="406" t="n"/>
      <c r="CWP95" s="406" t="n"/>
      <c r="CWQ95" s="406" t="n"/>
      <c r="CWR95" s="406" t="n"/>
      <c r="CWS95" s="406" t="n"/>
      <c r="CWT95" s="406" t="n"/>
      <c r="CWU95" s="406" t="n"/>
      <c r="CWV95" s="406" t="n"/>
      <c r="CWW95" s="406" t="n"/>
      <c r="CWX95" s="406" t="n"/>
      <c r="CWY95" s="406" t="n"/>
      <c r="CWZ95" s="406" t="n"/>
      <c r="CXA95" s="406" t="n"/>
      <c r="CXB95" s="406" t="n"/>
      <c r="CXC95" s="406" t="n"/>
      <c r="CXD95" s="406" t="n"/>
      <c r="CXE95" s="406" t="n"/>
      <c r="CXF95" s="406" t="n"/>
      <c r="CXG95" s="406" t="n"/>
      <c r="CXH95" s="406" t="n"/>
      <c r="CXI95" s="406" t="n"/>
      <c r="CXJ95" s="406" t="n"/>
      <c r="CXK95" s="406" t="n"/>
      <c r="CXL95" s="406" t="n"/>
      <c r="CXM95" s="406" t="n"/>
      <c r="CXN95" s="406" t="n"/>
      <c r="CXO95" s="406" t="n"/>
      <c r="CXP95" s="406" t="n"/>
      <c r="CXQ95" s="406" t="n"/>
      <c r="CXR95" s="406" t="n"/>
      <c r="CXS95" s="406" t="n"/>
      <c r="CXT95" s="406" t="n"/>
      <c r="CXU95" s="406" t="n"/>
      <c r="CXV95" s="406" t="n"/>
      <c r="CXW95" s="406" t="n"/>
      <c r="CXX95" s="406" t="n"/>
      <c r="CXY95" s="406" t="n"/>
      <c r="CXZ95" s="406" t="n"/>
      <c r="CYA95" s="406" t="n"/>
      <c r="CYB95" s="406" t="n"/>
      <c r="CYC95" s="406" t="n"/>
      <c r="CYD95" s="406" t="n"/>
      <c r="CYE95" s="406" t="n"/>
      <c r="CYF95" s="406" t="n"/>
      <c r="CYG95" s="406" t="n"/>
      <c r="CYH95" s="406" t="n"/>
      <c r="CYI95" s="406" t="n"/>
      <c r="CYJ95" s="406" t="n"/>
      <c r="CYK95" s="406" t="n"/>
      <c r="CYL95" s="406" t="n"/>
      <c r="CYM95" s="406" t="n"/>
      <c r="CYN95" s="406" t="n"/>
      <c r="CYO95" s="406" t="n"/>
      <c r="CYP95" s="406" t="n"/>
      <c r="CYQ95" s="406" t="n"/>
      <c r="CYR95" s="406" t="n"/>
      <c r="CYS95" s="406" t="n"/>
      <c r="CYT95" s="406" t="n"/>
      <c r="CYU95" s="406" t="n"/>
      <c r="CYV95" s="406" t="n"/>
      <c r="CYW95" s="406" t="n"/>
      <c r="CYX95" s="406" t="n"/>
      <c r="CYY95" s="406" t="n"/>
      <c r="CYZ95" s="406" t="n"/>
      <c r="CZA95" s="406" t="n"/>
      <c r="CZB95" s="406" t="n"/>
      <c r="CZC95" s="406" t="n"/>
      <c r="CZD95" s="406" t="n"/>
      <c r="CZE95" s="406" t="n"/>
      <c r="CZF95" s="406" t="n"/>
      <c r="CZG95" s="406" t="n"/>
      <c r="CZH95" s="406" t="n"/>
      <c r="CZI95" s="406" t="n"/>
      <c r="CZJ95" s="406" t="n"/>
      <c r="CZK95" s="406" t="n"/>
      <c r="CZL95" s="406" t="n"/>
      <c r="CZM95" s="406" t="n"/>
      <c r="CZN95" s="406" t="n"/>
      <c r="CZO95" s="406" t="n"/>
      <c r="CZP95" s="406" t="n"/>
      <c r="CZQ95" s="406" t="n"/>
      <c r="CZR95" s="406" t="n"/>
      <c r="CZS95" s="406" t="n"/>
      <c r="CZT95" s="406" t="n"/>
      <c r="CZU95" s="406" t="n"/>
      <c r="CZV95" s="406" t="n"/>
      <c r="CZW95" s="406" t="n"/>
      <c r="CZX95" s="406" t="n"/>
      <c r="CZY95" s="406" t="n"/>
      <c r="CZZ95" s="406" t="n"/>
      <c r="DAA95" s="406" t="n"/>
      <c r="DAB95" s="406" t="n"/>
      <c r="DAC95" s="406" t="n"/>
      <c r="DAD95" s="406" t="n"/>
      <c r="DAE95" s="406" t="n"/>
      <c r="DAF95" s="406" t="n"/>
      <c r="DAG95" s="406" t="n"/>
      <c r="DAH95" s="406" t="n"/>
      <c r="DAI95" s="406" t="n"/>
      <c r="DAJ95" s="406" t="n"/>
      <c r="DAK95" s="406" t="n"/>
      <c r="DAL95" s="406" t="n"/>
      <c r="DAM95" s="406" t="n"/>
      <c r="DAN95" s="406" t="n"/>
      <c r="DAO95" s="406" t="n"/>
      <c r="DAP95" s="406" t="n"/>
      <c r="DAQ95" s="406" t="n"/>
      <c r="DAR95" s="406" t="n"/>
      <c r="DAS95" s="406" t="n"/>
      <c r="DAT95" s="406" t="n"/>
      <c r="DAU95" s="406" t="n"/>
      <c r="DAV95" s="406" t="n"/>
      <c r="DAW95" s="406" t="n"/>
      <c r="DAX95" s="406" t="n"/>
      <c r="DAY95" s="406" t="n"/>
      <c r="DAZ95" s="406" t="n"/>
      <c r="DBA95" s="406" t="n"/>
      <c r="DBB95" s="406" t="n"/>
      <c r="DBC95" s="406" t="n"/>
      <c r="DBD95" s="406" t="n"/>
      <c r="DBE95" s="406" t="n"/>
      <c r="DBF95" s="406" t="n"/>
      <c r="DBG95" s="406" t="n"/>
      <c r="DBH95" s="406" t="n"/>
      <c r="DBI95" s="406" t="n"/>
      <c r="DBJ95" s="406" t="n"/>
      <c r="DBK95" s="406" t="n"/>
      <c r="DBL95" s="406" t="n"/>
      <c r="DBM95" s="406" t="n"/>
      <c r="DBN95" s="406" t="n"/>
      <c r="DBO95" s="406" t="n"/>
      <c r="DBP95" s="406" t="n"/>
      <c r="DBQ95" s="406" t="n"/>
      <c r="DBR95" s="406" t="n"/>
      <c r="DBS95" s="406" t="n"/>
      <c r="DBT95" s="406" t="n"/>
      <c r="DBU95" s="406" t="n"/>
      <c r="DBV95" s="406" t="n"/>
      <c r="DBW95" s="406" t="n"/>
      <c r="DBX95" s="406" t="n"/>
      <c r="DBY95" s="406" t="n"/>
      <c r="DBZ95" s="406" t="n"/>
      <c r="DCA95" s="406" t="n"/>
      <c r="DCB95" s="406" t="n"/>
      <c r="DCC95" s="406" t="n"/>
      <c r="DCD95" s="406" t="n"/>
      <c r="DCE95" s="406" t="n"/>
      <c r="DCF95" s="406" t="n"/>
      <c r="DCG95" s="406" t="n"/>
      <c r="DCH95" s="406" t="n"/>
      <c r="DCI95" s="406" t="n"/>
      <c r="DCJ95" s="406" t="n"/>
      <c r="DCK95" s="406" t="n"/>
      <c r="DCL95" s="406" t="n"/>
      <c r="DCM95" s="406" t="n"/>
      <c r="DCN95" s="406" t="n"/>
      <c r="DCO95" s="406" t="n"/>
      <c r="DCP95" s="406" t="n"/>
      <c r="DCQ95" s="406" t="n"/>
      <c r="DCR95" s="406" t="n"/>
      <c r="DCS95" s="406" t="n"/>
      <c r="DCT95" s="406" t="n"/>
      <c r="DCU95" s="406" t="n"/>
      <c r="DCV95" s="406" t="n"/>
      <c r="DCW95" s="406" t="n"/>
      <c r="DCX95" s="406" t="n"/>
      <c r="DCY95" s="406" t="n"/>
      <c r="DCZ95" s="406" t="n"/>
      <c r="DDA95" s="406" t="n"/>
      <c r="DDB95" s="406" t="n"/>
      <c r="DDC95" s="406" t="n"/>
      <c r="DDD95" s="406" t="n"/>
      <c r="DDE95" s="406" t="n"/>
      <c r="DDF95" s="406" t="n"/>
      <c r="DDG95" s="406" t="n"/>
      <c r="DDH95" s="406" t="n"/>
      <c r="DDI95" s="406" t="n"/>
      <c r="DDJ95" s="406" t="n"/>
      <c r="DDK95" s="406" t="n"/>
      <c r="DDL95" s="406" t="n"/>
      <c r="DDM95" s="406" t="n"/>
      <c r="DDN95" s="406" t="n"/>
      <c r="DDO95" s="406" t="n"/>
      <c r="DDP95" s="406" t="n"/>
      <c r="DDQ95" s="406" t="n"/>
      <c r="DDR95" s="406" t="n"/>
      <c r="DDS95" s="406" t="n"/>
      <c r="DDT95" s="406" t="n"/>
      <c r="DDU95" s="406" t="n"/>
      <c r="DDV95" s="406" t="n"/>
      <c r="DDW95" s="406" t="n"/>
      <c r="DDX95" s="406" t="n"/>
      <c r="DDY95" s="406" t="n"/>
      <c r="DDZ95" s="406" t="n"/>
      <c r="DEA95" s="406" t="n"/>
      <c r="DEB95" s="406" t="n"/>
      <c r="DEC95" s="406" t="n"/>
      <c r="DED95" s="406" t="n"/>
      <c r="DEE95" s="406" t="n"/>
      <c r="DEF95" s="406" t="n"/>
      <c r="DEG95" s="406" t="n"/>
      <c r="DEH95" s="406" t="n"/>
      <c r="DEI95" s="406" t="n"/>
      <c r="DEJ95" s="406" t="n"/>
      <c r="DEK95" s="406" t="n"/>
      <c r="DEL95" s="406" t="n"/>
      <c r="DEM95" s="406" t="n"/>
      <c r="DEN95" s="406" t="n"/>
      <c r="DEO95" s="406" t="n"/>
      <c r="DEP95" s="406" t="n"/>
      <c r="DEQ95" s="406" t="n"/>
      <c r="DER95" s="406" t="n"/>
      <c r="DES95" s="406" t="n"/>
      <c r="DET95" s="406" t="n"/>
      <c r="DEU95" s="406" t="n"/>
      <c r="DEV95" s="406" t="n"/>
      <c r="DEW95" s="406" t="n"/>
      <c r="DEX95" s="406" t="n"/>
      <c r="DEY95" s="406" t="n"/>
      <c r="DEZ95" s="406" t="n"/>
      <c r="DFA95" s="406" t="n"/>
      <c r="DFB95" s="406" t="n"/>
      <c r="DFC95" s="406" t="n"/>
      <c r="DFD95" s="406" t="n"/>
      <c r="DFE95" s="406" t="n"/>
      <c r="DFF95" s="406" t="n"/>
      <c r="DFG95" s="406" t="n"/>
      <c r="DFH95" s="406" t="n"/>
      <c r="DFI95" s="406" t="n"/>
      <c r="DFJ95" s="406" t="n"/>
      <c r="DFK95" s="406" t="n"/>
      <c r="DFL95" s="406" t="n"/>
      <c r="DFM95" s="406" t="n"/>
      <c r="DFN95" s="406" t="n"/>
      <c r="DFO95" s="406" t="n"/>
      <c r="DFP95" s="406" t="n"/>
      <c r="DFQ95" s="406" t="n"/>
      <c r="DFR95" s="406" t="n"/>
      <c r="DFS95" s="406" t="n"/>
      <c r="DFT95" s="406" t="n"/>
      <c r="DFU95" s="406" t="n"/>
      <c r="DFV95" s="406" t="n"/>
      <c r="DFW95" s="406" t="n"/>
      <c r="DFX95" s="406" t="n"/>
      <c r="DFY95" s="406" t="n"/>
      <c r="DFZ95" s="406" t="n"/>
      <c r="DGA95" s="406" t="n"/>
      <c r="DGB95" s="406" t="n"/>
      <c r="DGC95" s="406" t="n"/>
      <c r="DGD95" s="406" t="n"/>
      <c r="DGE95" s="406" t="n"/>
      <c r="DGF95" s="406" t="n"/>
      <c r="DGG95" s="406" t="n"/>
      <c r="DGH95" s="406" t="n"/>
      <c r="DGI95" s="406" t="n"/>
      <c r="DGJ95" s="406" t="n"/>
      <c r="DGK95" s="406" t="n"/>
      <c r="DGL95" s="406" t="n"/>
      <c r="DGM95" s="406" t="n"/>
      <c r="DGN95" s="406" t="n"/>
      <c r="DGO95" s="406" t="n"/>
      <c r="DGP95" s="406" t="n"/>
      <c r="DGQ95" s="406" t="n"/>
      <c r="DGR95" s="406" t="n"/>
      <c r="DGS95" s="406" t="n"/>
      <c r="DGT95" s="406" t="n"/>
      <c r="DGU95" s="406" t="n"/>
      <c r="DGV95" s="406" t="n"/>
      <c r="DGW95" s="406" t="n"/>
      <c r="DGX95" s="406" t="n"/>
      <c r="DGY95" s="406" t="n"/>
      <c r="DGZ95" s="406" t="n"/>
      <c r="DHA95" s="406" t="n"/>
      <c r="DHB95" s="406" t="n"/>
      <c r="DHC95" s="406" t="n"/>
      <c r="DHD95" s="406" t="n"/>
      <c r="DHE95" s="406" t="n"/>
      <c r="DHF95" s="406" t="n"/>
      <c r="DHG95" s="406" t="n"/>
      <c r="DHH95" s="406" t="n"/>
      <c r="DHI95" s="406" t="n"/>
      <c r="DHJ95" s="406" t="n"/>
      <c r="DHK95" s="406" t="n"/>
      <c r="DHL95" s="406" t="n"/>
      <c r="DHM95" s="406" t="n"/>
      <c r="DHN95" s="406" t="n"/>
      <c r="DHO95" s="406" t="n"/>
      <c r="DHP95" s="406" t="n"/>
      <c r="DHQ95" s="406" t="n"/>
      <c r="DHR95" s="406" t="n"/>
      <c r="DHS95" s="406" t="n"/>
      <c r="DHT95" s="406" t="n"/>
      <c r="DHU95" s="406" t="n"/>
      <c r="DHV95" s="406" t="n"/>
      <c r="DHW95" s="406" t="n"/>
      <c r="DHX95" s="406" t="n"/>
      <c r="DHY95" s="406" t="n"/>
      <c r="DHZ95" s="406" t="n"/>
      <c r="DIA95" s="406" t="n"/>
      <c r="DIB95" s="406" t="n"/>
      <c r="DIC95" s="406" t="n"/>
      <c r="DID95" s="406" t="n"/>
      <c r="DIE95" s="406" t="n"/>
      <c r="DIF95" s="406" t="n"/>
      <c r="DIG95" s="406" t="n"/>
      <c r="DIH95" s="406" t="n"/>
      <c r="DII95" s="406" t="n"/>
      <c r="DIJ95" s="406" t="n"/>
      <c r="DIK95" s="406" t="n"/>
      <c r="DIL95" s="406" t="n"/>
      <c r="DIM95" s="406" t="n"/>
      <c r="DIN95" s="406" t="n"/>
      <c r="DIO95" s="406" t="n"/>
      <c r="DIP95" s="406" t="n"/>
      <c r="DIQ95" s="406" t="n"/>
      <c r="DIR95" s="406" t="n"/>
      <c r="DIS95" s="406" t="n"/>
      <c r="DIT95" s="406" t="n"/>
      <c r="DIU95" s="406" t="n"/>
      <c r="DIV95" s="406" t="n"/>
      <c r="DIW95" s="406" t="n"/>
      <c r="DIX95" s="406" t="n"/>
      <c r="DIY95" s="406" t="n"/>
      <c r="DIZ95" s="406" t="n"/>
      <c r="DJA95" s="406" t="n"/>
      <c r="DJB95" s="406" t="n"/>
      <c r="DJC95" s="406" t="n"/>
      <c r="DJD95" s="406" t="n"/>
      <c r="DJE95" s="406" t="n"/>
      <c r="DJF95" s="406" t="n"/>
      <c r="DJG95" s="406" t="n"/>
      <c r="DJH95" s="406" t="n"/>
      <c r="DJI95" s="406" t="n"/>
      <c r="DJJ95" s="406" t="n"/>
      <c r="DJK95" s="406" t="n"/>
      <c r="DJL95" s="406" t="n"/>
      <c r="DJM95" s="406" t="n"/>
      <c r="DJN95" s="406" t="n"/>
      <c r="DJO95" s="406" t="n"/>
      <c r="DJP95" s="406" t="n"/>
      <c r="DJQ95" s="406" t="n"/>
      <c r="DJR95" s="406" t="n"/>
      <c r="DJS95" s="406" t="n"/>
      <c r="DJT95" s="406" t="n"/>
      <c r="DJU95" s="406" t="n"/>
      <c r="DJV95" s="406" t="n"/>
      <c r="DJW95" s="406" t="n"/>
      <c r="DJX95" s="406" t="n"/>
      <c r="DJY95" s="406" t="n"/>
      <c r="DJZ95" s="406" t="n"/>
      <c r="DKA95" s="406" t="n"/>
      <c r="DKB95" s="406" t="n"/>
      <c r="DKC95" s="406" t="n"/>
      <c r="DKD95" s="406" t="n"/>
      <c r="DKE95" s="406" t="n"/>
      <c r="DKF95" s="406" t="n"/>
      <c r="DKG95" s="406" t="n"/>
      <c r="DKH95" s="406" t="n"/>
      <c r="DKI95" s="406" t="n"/>
      <c r="DKJ95" s="406" t="n"/>
      <c r="DKK95" s="406" t="n"/>
      <c r="DKL95" s="406" t="n"/>
      <c r="DKM95" s="406" t="n"/>
      <c r="DKN95" s="406" t="n"/>
      <c r="DKO95" s="406" t="n"/>
      <c r="DKP95" s="406" t="n"/>
      <c r="DKQ95" s="406" t="n"/>
      <c r="DKR95" s="406" t="n"/>
      <c r="DKS95" s="406" t="n"/>
      <c r="DKT95" s="406" t="n"/>
      <c r="DKU95" s="406" t="n"/>
      <c r="DKV95" s="406" t="n"/>
      <c r="DKW95" s="406" t="n"/>
      <c r="DKX95" s="406" t="n"/>
      <c r="DKY95" s="406" t="n"/>
      <c r="DKZ95" s="406" t="n"/>
      <c r="DLA95" s="406" t="n"/>
      <c r="DLB95" s="406" t="n"/>
      <c r="DLC95" s="406" t="n"/>
      <c r="DLD95" s="406" t="n"/>
      <c r="DLE95" s="406" t="n"/>
      <c r="DLF95" s="406" t="n"/>
      <c r="DLG95" s="406" t="n"/>
      <c r="DLH95" s="406" t="n"/>
      <c r="DLI95" s="406" t="n"/>
      <c r="DLJ95" s="406" t="n"/>
      <c r="DLK95" s="406" t="n"/>
      <c r="DLL95" s="406" t="n"/>
      <c r="DLM95" s="406" t="n"/>
      <c r="DLN95" s="406" t="n"/>
      <c r="DLO95" s="406" t="n"/>
      <c r="DLP95" s="406" t="n"/>
      <c r="DLQ95" s="406" t="n"/>
      <c r="DLR95" s="406" t="n"/>
      <c r="DLS95" s="406" t="n"/>
      <c r="DLT95" s="406" t="n"/>
      <c r="DLU95" s="406" t="n"/>
      <c r="DLV95" s="406" t="n"/>
      <c r="DLW95" s="406" t="n"/>
      <c r="DLX95" s="406" t="n"/>
      <c r="DLY95" s="406" t="n"/>
      <c r="DLZ95" s="406" t="n"/>
      <c r="DMA95" s="406" t="n"/>
      <c r="DMB95" s="406" t="n"/>
      <c r="DMC95" s="406" t="n"/>
      <c r="DMD95" s="406" t="n"/>
      <c r="DME95" s="406" t="n"/>
      <c r="DMF95" s="406" t="n"/>
      <c r="DMG95" s="406" t="n"/>
      <c r="DMH95" s="406" t="n"/>
      <c r="DMI95" s="406" t="n"/>
      <c r="DMJ95" s="406" t="n"/>
      <c r="DMK95" s="406" t="n"/>
      <c r="DML95" s="406" t="n"/>
      <c r="DMM95" s="406" t="n"/>
      <c r="DMN95" s="406" t="n"/>
      <c r="DMO95" s="406" t="n"/>
      <c r="DMP95" s="406" t="n"/>
      <c r="DMQ95" s="406" t="n"/>
      <c r="DMR95" s="406" t="n"/>
      <c r="DMS95" s="406" t="n"/>
      <c r="DMT95" s="406" t="n"/>
      <c r="DMU95" s="406" t="n"/>
      <c r="DMV95" s="406" t="n"/>
      <c r="DMW95" s="406" t="n"/>
      <c r="DMX95" s="406" t="n"/>
      <c r="DMY95" s="406" t="n"/>
      <c r="DMZ95" s="406" t="n"/>
      <c r="DNA95" s="406" t="n"/>
      <c r="DNB95" s="406" t="n"/>
      <c r="DNC95" s="406" t="n"/>
      <c r="DND95" s="406" t="n"/>
      <c r="DNE95" s="406" t="n"/>
      <c r="DNF95" s="406" t="n"/>
      <c r="DNG95" s="406" t="n"/>
      <c r="DNH95" s="406" t="n"/>
      <c r="DNI95" s="406" t="n"/>
      <c r="DNJ95" s="406" t="n"/>
      <c r="DNK95" s="406" t="n"/>
      <c r="DNL95" s="406" t="n"/>
      <c r="DNM95" s="406" t="n"/>
      <c r="DNN95" s="406" t="n"/>
      <c r="DNO95" s="406" t="n"/>
      <c r="DNP95" s="406" t="n"/>
      <c r="DNQ95" s="406" t="n"/>
      <c r="DNR95" s="406" t="n"/>
      <c r="DNS95" s="406" t="n"/>
      <c r="DNT95" s="406" t="n"/>
      <c r="DNU95" s="406" t="n"/>
      <c r="DNV95" s="406" t="n"/>
      <c r="DNW95" s="406" t="n"/>
      <c r="DNX95" s="406" t="n"/>
      <c r="DNY95" s="406" t="n"/>
      <c r="DNZ95" s="406" t="n"/>
      <c r="DOA95" s="406" t="n"/>
      <c r="DOB95" s="406" t="n"/>
      <c r="DOC95" s="406" t="n"/>
      <c r="DOD95" s="406" t="n"/>
      <c r="DOE95" s="406" t="n"/>
      <c r="DOF95" s="406" t="n"/>
      <c r="DOG95" s="406" t="n"/>
      <c r="DOH95" s="406" t="n"/>
      <c r="DOI95" s="406" t="n"/>
      <c r="DOJ95" s="406" t="n"/>
      <c r="DOK95" s="406" t="n"/>
      <c r="DOL95" s="406" t="n"/>
      <c r="DOM95" s="406" t="n"/>
      <c r="DON95" s="406" t="n"/>
      <c r="DOO95" s="406" t="n"/>
      <c r="DOP95" s="406" t="n"/>
      <c r="DOQ95" s="406" t="n"/>
      <c r="DOR95" s="406" t="n"/>
      <c r="DOS95" s="406" t="n"/>
      <c r="DOT95" s="406" t="n"/>
      <c r="DOU95" s="406" t="n"/>
      <c r="DOV95" s="406" t="n"/>
      <c r="DOW95" s="406" t="n"/>
      <c r="DOX95" s="406" t="n"/>
      <c r="DOY95" s="406" t="n"/>
      <c r="DOZ95" s="406" t="n"/>
      <c r="DPA95" s="406" t="n"/>
      <c r="DPB95" s="406" t="n"/>
      <c r="DPC95" s="406" t="n"/>
      <c r="DPD95" s="406" t="n"/>
      <c r="DPE95" s="406" t="n"/>
      <c r="DPF95" s="406" t="n"/>
      <c r="DPG95" s="406" t="n"/>
      <c r="DPH95" s="406" t="n"/>
      <c r="DPI95" s="406" t="n"/>
      <c r="DPJ95" s="406" t="n"/>
      <c r="DPK95" s="406" t="n"/>
      <c r="DPL95" s="406" t="n"/>
      <c r="DPM95" s="406" t="n"/>
      <c r="DPN95" s="406" t="n"/>
      <c r="DPO95" s="406" t="n"/>
      <c r="DPP95" s="406" t="n"/>
      <c r="DPQ95" s="406" t="n"/>
      <c r="DPR95" s="406" t="n"/>
      <c r="DPS95" s="406" t="n"/>
      <c r="DPT95" s="406" t="n"/>
      <c r="DPU95" s="406" t="n"/>
      <c r="DPV95" s="406" t="n"/>
      <c r="DPW95" s="406" t="n"/>
      <c r="DPX95" s="406" t="n"/>
      <c r="DPY95" s="406" t="n"/>
      <c r="DPZ95" s="406" t="n"/>
      <c r="DQA95" s="406" t="n"/>
      <c r="DQB95" s="406" t="n"/>
      <c r="DQC95" s="406" t="n"/>
      <c r="DQD95" s="406" t="n"/>
      <c r="DQE95" s="406" t="n"/>
      <c r="DQF95" s="406" t="n"/>
      <c r="DQG95" s="406" t="n"/>
      <c r="DQH95" s="406" t="n"/>
      <c r="DQI95" s="406" t="n"/>
      <c r="DQJ95" s="406" t="n"/>
      <c r="DQK95" s="406" t="n"/>
      <c r="DQL95" s="406" t="n"/>
      <c r="DQM95" s="406" t="n"/>
      <c r="DQN95" s="406" t="n"/>
      <c r="DQO95" s="406" t="n"/>
      <c r="DQP95" s="406" t="n"/>
      <c r="DQQ95" s="406" t="n"/>
      <c r="DQR95" s="406" t="n"/>
      <c r="DQS95" s="406" t="n"/>
      <c r="DQT95" s="406" t="n"/>
      <c r="DQU95" s="406" t="n"/>
      <c r="DQV95" s="406" t="n"/>
      <c r="DQW95" s="406" t="n"/>
      <c r="DQX95" s="406" t="n"/>
      <c r="DQY95" s="406" t="n"/>
      <c r="DQZ95" s="406" t="n"/>
      <c r="DRA95" s="406" t="n"/>
      <c r="DRB95" s="406" t="n"/>
      <c r="DRC95" s="406" t="n"/>
      <c r="DRD95" s="406" t="n"/>
      <c r="DRE95" s="406" t="n"/>
      <c r="DRF95" s="406" t="n"/>
      <c r="DRG95" s="406" t="n"/>
      <c r="DRH95" s="406" t="n"/>
      <c r="DRI95" s="406" t="n"/>
      <c r="DRJ95" s="406" t="n"/>
      <c r="DRK95" s="406" t="n"/>
      <c r="DRL95" s="406" t="n"/>
      <c r="DRM95" s="406" t="n"/>
      <c r="DRN95" s="406" t="n"/>
      <c r="DRO95" s="406" t="n"/>
      <c r="DRP95" s="406" t="n"/>
      <c r="DRQ95" s="406" t="n"/>
      <c r="DRR95" s="406" t="n"/>
      <c r="DRS95" s="406" t="n"/>
      <c r="DRT95" s="406" t="n"/>
      <c r="DRU95" s="406" t="n"/>
      <c r="DRV95" s="406" t="n"/>
      <c r="DRW95" s="406" t="n"/>
      <c r="DRX95" s="406" t="n"/>
      <c r="DRY95" s="406" t="n"/>
      <c r="DRZ95" s="406" t="n"/>
      <c r="DSA95" s="406" t="n"/>
      <c r="DSB95" s="406" t="n"/>
      <c r="DSC95" s="406" t="n"/>
      <c r="DSD95" s="406" t="n"/>
      <c r="DSE95" s="406" t="n"/>
      <c r="DSF95" s="406" t="n"/>
      <c r="DSG95" s="406" t="n"/>
      <c r="DSH95" s="406" t="n"/>
      <c r="DSI95" s="406" t="n"/>
      <c r="DSJ95" s="406" t="n"/>
      <c r="DSK95" s="406" t="n"/>
      <c r="DSL95" s="406" t="n"/>
      <c r="DSM95" s="406" t="n"/>
      <c r="DSN95" s="406" t="n"/>
      <c r="DSO95" s="406" t="n"/>
      <c r="DSP95" s="406" t="n"/>
      <c r="DSQ95" s="406" t="n"/>
      <c r="DSR95" s="406" t="n"/>
      <c r="DSS95" s="406" t="n"/>
      <c r="DST95" s="406" t="n"/>
      <c r="DSU95" s="406" t="n"/>
      <c r="DSV95" s="406" t="n"/>
      <c r="DSW95" s="406" t="n"/>
      <c r="DSX95" s="406" t="n"/>
      <c r="DSY95" s="406" t="n"/>
      <c r="DSZ95" s="406" t="n"/>
      <c r="DTA95" s="406" t="n"/>
      <c r="DTB95" s="406" t="n"/>
      <c r="DTC95" s="406" t="n"/>
      <c r="DTD95" s="406" t="n"/>
      <c r="DTE95" s="406" t="n"/>
      <c r="DTF95" s="406" t="n"/>
      <c r="DTG95" s="406" t="n"/>
      <c r="DTH95" s="406" t="n"/>
      <c r="DTI95" s="406" t="n"/>
      <c r="DTJ95" s="406" t="n"/>
      <c r="DTK95" s="406" t="n"/>
      <c r="DTL95" s="406" t="n"/>
      <c r="DTM95" s="406" t="n"/>
      <c r="DTN95" s="406" t="n"/>
      <c r="DTO95" s="406" t="n"/>
      <c r="DTP95" s="406" t="n"/>
      <c r="DTQ95" s="406" t="n"/>
      <c r="DTR95" s="406" t="n"/>
      <c r="DTS95" s="406" t="n"/>
      <c r="DTT95" s="406" t="n"/>
      <c r="DTU95" s="406" t="n"/>
      <c r="DTV95" s="406" t="n"/>
      <c r="DTW95" s="406" t="n"/>
      <c r="DTX95" s="406" t="n"/>
      <c r="DTY95" s="406" t="n"/>
      <c r="DTZ95" s="406" t="n"/>
      <c r="DUA95" s="406" t="n"/>
      <c r="DUB95" s="406" t="n"/>
      <c r="DUC95" s="406" t="n"/>
      <c r="DUD95" s="406" t="n"/>
      <c r="DUE95" s="406" t="n"/>
      <c r="DUF95" s="406" t="n"/>
      <c r="DUG95" s="406" t="n"/>
      <c r="DUH95" s="406" t="n"/>
      <c r="DUI95" s="406" t="n"/>
      <c r="DUJ95" s="406" t="n"/>
      <c r="DUK95" s="406" t="n"/>
      <c r="DUL95" s="406" t="n"/>
      <c r="DUM95" s="406" t="n"/>
      <c r="DUN95" s="406" t="n"/>
      <c r="DUO95" s="406" t="n"/>
      <c r="DUP95" s="406" t="n"/>
      <c r="DUQ95" s="406" t="n"/>
      <c r="DUR95" s="406" t="n"/>
      <c r="DUS95" s="406" t="n"/>
      <c r="DUT95" s="406" t="n"/>
      <c r="DUU95" s="406" t="n"/>
      <c r="DUV95" s="406" t="n"/>
      <c r="DUW95" s="406" t="n"/>
      <c r="DUX95" s="406" t="n"/>
      <c r="DUY95" s="406" t="n"/>
      <c r="DUZ95" s="406" t="n"/>
      <c r="DVA95" s="406" t="n"/>
      <c r="DVB95" s="406" t="n"/>
      <c r="DVC95" s="406" t="n"/>
      <c r="DVD95" s="406" t="n"/>
      <c r="DVE95" s="406" t="n"/>
      <c r="DVF95" s="406" t="n"/>
      <c r="DVG95" s="406" t="n"/>
      <c r="DVH95" s="406" t="n"/>
      <c r="DVI95" s="406" t="n"/>
      <c r="DVJ95" s="406" t="n"/>
      <c r="DVK95" s="406" t="n"/>
      <c r="DVL95" s="406" t="n"/>
      <c r="DVM95" s="406" t="n"/>
      <c r="DVN95" s="406" t="n"/>
      <c r="DVO95" s="406" t="n"/>
      <c r="DVP95" s="406" t="n"/>
      <c r="DVQ95" s="406" t="n"/>
      <c r="DVR95" s="406" t="n"/>
      <c r="DVS95" s="406" t="n"/>
      <c r="DVT95" s="406" t="n"/>
      <c r="DVU95" s="406" t="n"/>
      <c r="DVV95" s="406" t="n"/>
      <c r="DVW95" s="406" t="n"/>
      <c r="DVX95" s="406" t="n"/>
      <c r="DVY95" s="406" t="n"/>
      <c r="DVZ95" s="406" t="n"/>
      <c r="DWA95" s="406" t="n"/>
      <c r="DWB95" s="406" t="n"/>
      <c r="DWC95" s="406" t="n"/>
      <c r="DWD95" s="406" t="n"/>
      <c r="DWE95" s="406" t="n"/>
      <c r="DWF95" s="406" t="n"/>
      <c r="DWG95" s="406" t="n"/>
      <c r="DWH95" s="406" t="n"/>
      <c r="DWI95" s="406" t="n"/>
      <c r="DWJ95" s="406" t="n"/>
      <c r="DWK95" s="406" t="n"/>
      <c r="DWL95" s="406" t="n"/>
      <c r="DWM95" s="406" t="n"/>
      <c r="DWN95" s="406" t="n"/>
      <c r="DWO95" s="406" t="n"/>
      <c r="DWP95" s="406" t="n"/>
      <c r="DWQ95" s="406" t="n"/>
      <c r="DWR95" s="406" t="n"/>
      <c r="DWS95" s="406" t="n"/>
      <c r="DWT95" s="406" t="n"/>
      <c r="DWU95" s="406" t="n"/>
      <c r="DWV95" s="406" t="n"/>
      <c r="DWW95" s="406" t="n"/>
      <c r="DWX95" s="406" t="n"/>
      <c r="DWY95" s="406" t="n"/>
      <c r="DWZ95" s="406" t="n"/>
      <c r="DXA95" s="406" t="n"/>
      <c r="DXB95" s="406" t="n"/>
      <c r="DXC95" s="406" t="n"/>
      <c r="DXD95" s="406" t="n"/>
      <c r="DXE95" s="406" t="n"/>
      <c r="DXF95" s="406" t="n"/>
      <c r="DXG95" s="406" t="n"/>
      <c r="DXH95" s="406" t="n"/>
      <c r="DXI95" s="406" t="n"/>
      <c r="DXJ95" s="406" t="n"/>
      <c r="DXK95" s="406" t="n"/>
      <c r="DXL95" s="406" t="n"/>
      <c r="DXM95" s="406" t="n"/>
      <c r="DXN95" s="406" t="n"/>
      <c r="DXO95" s="406" t="n"/>
      <c r="DXP95" s="406" t="n"/>
      <c r="DXQ95" s="406" t="n"/>
      <c r="DXR95" s="406" t="n"/>
      <c r="DXS95" s="406" t="n"/>
      <c r="DXT95" s="406" t="n"/>
      <c r="DXU95" s="406" t="n"/>
      <c r="DXV95" s="406" t="n"/>
      <c r="DXW95" s="406" t="n"/>
      <c r="DXX95" s="406" t="n"/>
      <c r="DXY95" s="406" t="n"/>
      <c r="DXZ95" s="406" t="n"/>
      <c r="DYA95" s="406" t="n"/>
      <c r="DYB95" s="406" t="n"/>
      <c r="DYC95" s="406" t="n"/>
      <c r="DYD95" s="406" t="n"/>
      <c r="DYE95" s="406" t="n"/>
      <c r="DYF95" s="406" t="n"/>
      <c r="DYG95" s="406" t="n"/>
      <c r="DYH95" s="406" t="n"/>
      <c r="DYI95" s="406" t="n"/>
      <c r="DYJ95" s="406" t="n"/>
      <c r="DYK95" s="406" t="n"/>
      <c r="DYL95" s="406" t="n"/>
      <c r="DYM95" s="406" t="n"/>
      <c r="DYN95" s="406" t="n"/>
      <c r="DYO95" s="406" t="n"/>
      <c r="DYP95" s="406" t="n"/>
      <c r="DYQ95" s="406" t="n"/>
      <c r="DYR95" s="406" t="n"/>
      <c r="DYS95" s="406" t="n"/>
      <c r="DYT95" s="406" t="n"/>
      <c r="DYU95" s="406" t="n"/>
      <c r="DYV95" s="406" t="n"/>
      <c r="DYW95" s="406" t="n"/>
      <c r="DYX95" s="406" t="n"/>
      <c r="DYY95" s="406" t="n"/>
      <c r="DYZ95" s="406" t="n"/>
      <c r="DZA95" s="406" t="n"/>
      <c r="DZB95" s="406" t="n"/>
      <c r="DZC95" s="406" t="n"/>
      <c r="DZD95" s="406" t="n"/>
      <c r="DZE95" s="406" t="n"/>
      <c r="DZF95" s="406" t="n"/>
      <c r="DZG95" s="406" t="n"/>
      <c r="DZH95" s="406" t="n"/>
      <c r="DZI95" s="406" t="n"/>
      <c r="DZJ95" s="406" t="n"/>
      <c r="DZK95" s="406" t="n"/>
      <c r="DZL95" s="406" t="n"/>
      <c r="DZM95" s="406" t="n"/>
      <c r="DZN95" s="406" t="n"/>
      <c r="DZO95" s="406" t="n"/>
      <c r="DZP95" s="406" t="n"/>
      <c r="DZQ95" s="406" t="n"/>
      <c r="DZR95" s="406" t="n"/>
      <c r="DZS95" s="406" t="n"/>
      <c r="DZT95" s="406" t="n"/>
      <c r="DZU95" s="406" t="n"/>
      <c r="DZV95" s="406" t="n"/>
      <c r="DZW95" s="406" t="n"/>
      <c r="DZX95" s="406" t="n"/>
      <c r="DZY95" s="406" t="n"/>
      <c r="DZZ95" s="406" t="n"/>
      <c r="EAA95" s="406" t="n"/>
      <c r="EAB95" s="406" t="n"/>
      <c r="EAC95" s="406" t="n"/>
      <c r="EAD95" s="406" t="n"/>
      <c r="EAE95" s="406" t="n"/>
      <c r="EAF95" s="406" t="n"/>
      <c r="EAG95" s="406" t="n"/>
      <c r="EAH95" s="406" t="n"/>
      <c r="EAI95" s="406" t="n"/>
      <c r="EAJ95" s="406" t="n"/>
      <c r="EAK95" s="406" t="n"/>
      <c r="EAL95" s="406" t="n"/>
      <c r="EAM95" s="406" t="n"/>
      <c r="EAN95" s="406" t="n"/>
      <c r="EAO95" s="406" t="n"/>
      <c r="EAP95" s="406" t="n"/>
      <c r="EAQ95" s="406" t="n"/>
      <c r="EAR95" s="406" t="n"/>
      <c r="EAS95" s="406" t="n"/>
      <c r="EAT95" s="406" t="n"/>
      <c r="EAU95" s="406" t="n"/>
      <c r="EAV95" s="406" t="n"/>
      <c r="EAW95" s="406" t="n"/>
      <c r="EAX95" s="406" t="n"/>
      <c r="EAY95" s="406" t="n"/>
      <c r="EAZ95" s="406" t="n"/>
      <c r="EBA95" s="406" t="n"/>
      <c r="EBB95" s="406" t="n"/>
      <c r="EBC95" s="406" t="n"/>
      <c r="EBD95" s="406" t="n"/>
      <c r="EBE95" s="406" t="n"/>
      <c r="EBF95" s="406" t="n"/>
      <c r="EBG95" s="406" t="n"/>
      <c r="EBH95" s="406" t="n"/>
      <c r="EBI95" s="406" t="n"/>
      <c r="EBJ95" s="406" t="n"/>
      <c r="EBK95" s="406" t="n"/>
      <c r="EBL95" s="406" t="n"/>
      <c r="EBM95" s="406" t="n"/>
      <c r="EBN95" s="406" t="n"/>
      <c r="EBO95" s="406" t="n"/>
      <c r="EBP95" s="406" t="n"/>
      <c r="EBQ95" s="406" t="n"/>
      <c r="EBR95" s="406" t="n"/>
      <c r="EBS95" s="406" t="n"/>
      <c r="EBT95" s="406" t="n"/>
      <c r="EBU95" s="406" t="n"/>
      <c r="EBV95" s="406" t="n"/>
      <c r="EBW95" s="406" t="n"/>
      <c r="EBX95" s="406" t="n"/>
      <c r="EBY95" s="406" t="n"/>
      <c r="EBZ95" s="406" t="n"/>
      <c r="ECA95" s="406" t="n"/>
      <c r="ECB95" s="406" t="n"/>
      <c r="ECC95" s="406" t="n"/>
      <c r="ECD95" s="406" t="n"/>
      <c r="ECE95" s="406" t="n"/>
      <c r="ECF95" s="406" t="n"/>
      <c r="ECG95" s="406" t="n"/>
      <c r="ECH95" s="406" t="n"/>
      <c r="ECI95" s="406" t="n"/>
      <c r="ECJ95" s="406" t="n"/>
      <c r="ECK95" s="406" t="n"/>
      <c r="ECL95" s="406" t="n"/>
      <c r="ECM95" s="406" t="n"/>
      <c r="ECN95" s="406" t="n"/>
      <c r="ECO95" s="406" t="n"/>
      <c r="ECP95" s="406" t="n"/>
      <c r="ECQ95" s="406" t="n"/>
      <c r="ECR95" s="406" t="n"/>
      <c r="ECS95" s="406" t="n"/>
      <c r="ECT95" s="406" t="n"/>
      <c r="ECU95" s="406" t="n"/>
      <c r="ECV95" s="406" t="n"/>
      <c r="ECW95" s="406" t="n"/>
      <c r="ECX95" s="406" t="n"/>
      <c r="ECY95" s="406" t="n"/>
      <c r="ECZ95" s="406" t="n"/>
      <c r="EDA95" s="406" t="n"/>
      <c r="EDB95" s="406" t="n"/>
      <c r="EDC95" s="406" t="n"/>
      <c r="EDD95" s="406" t="n"/>
      <c r="EDE95" s="406" t="n"/>
      <c r="EDF95" s="406" t="n"/>
      <c r="EDG95" s="406" t="n"/>
      <c r="EDH95" s="406" t="n"/>
      <c r="EDI95" s="406" t="n"/>
      <c r="EDJ95" s="406" t="n"/>
      <c r="EDK95" s="406" t="n"/>
      <c r="EDL95" s="406" t="n"/>
      <c r="EDM95" s="406" t="n"/>
      <c r="EDN95" s="406" t="n"/>
      <c r="EDO95" s="406" t="n"/>
      <c r="EDP95" s="406" t="n"/>
      <c r="EDQ95" s="406" t="n"/>
      <c r="EDR95" s="406" t="n"/>
      <c r="EDS95" s="406" t="n"/>
      <c r="EDT95" s="406" t="n"/>
      <c r="EDU95" s="406" t="n"/>
      <c r="EDV95" s="406" t="n"/>
      <c r="EDW95" s="406" t="n"/>
      <c r="EDX95" s="406" t="n"/>
      <c r="EDY95" s="406" t="n"/>
      <c r="EDZ95" s="406" t="n"/>
      <c r="EEA95" s="406" t="n"/>
      <c r="EEB95" s="406" t="n"/>
      <c r="EEC95" s="406" t="n"/>
      <c r="EED95" s="406" t="n"/>
      <c r="EEE95" s="406" t="n"/>
      <c r="EEF95" s="406" t="n"/>
      <c r="EEG95" s="406" t="n"/>
      <c r="EEH95" s="406" t="n"/>
      <c r="EEI95" s="406" t="n"/>
      <c r="EEJ95" s="406" t="n"/>
      <c r="EEK95" s="406" t="n"/>
      <c r="EEL95" s="406" t="n"/>
      <c r="EEM95" s="406" t="n"/>
      <c r="EEN95" s="406" t="n"/>
      <c r="EEO95" s="406" t="n"/>
      <c r="EEP95" s="406" t="n"/>
      <c r="EEQ95" s="406" t="n"/>
      <c r="EER95" s="406" t="n"/>
      <c r="EES95" s="406" t="n"/>
      <c r="EET95" s="406" t="n"/>
      <c r="EEU95" s="406" t="n"/>
      <c r="EEV95" s="406" t="n"/>
      <c r="EEW95" s="406" t="n"/>
      <c r="EEX95" s="406" t="n"/>
      <c r="EEY95" s="406" t="n"/>
      <c r="EEZ95" s="406" t="n"/>
      <c r="EFA95" s="406" t="n"/>
      <c r="EFB95" s="406" t="n"/>
      <c r="EFC95" s="406" t="n"/>
      <c r="EFD95" s="406" t="n"/>
      <c r="EFE95" s="406" t="n"/>
      <c r="EFF95" s="406" t="n"/>
      <c r="EFG95" s="406" t="n"/>
      <c r="EFH95" s="406" t="n"/>
      <c r="EFI95" s="406" t="n"/>
      <c r="EFJ95" s="406" t="n"/>
      <c r="EFK95" s="406" t="n"/>
      <c r="EFL95" s="406" t="n"/>
      <c r="EFM95" s="406" t="n"/>
      <c r="EFN95" s="406" t="n"/>
      <c r="EFO95" s="406" t="n"/>
      <c r="EFP95" s="406" t="n"/>
      <c r="EFQ95" s="406" t="n"/>
      <c r="EFR95" s="406" t="n"/>
      <c r="EFS95" s="406" t="n"/>
      <c r="EFT95" s="406" t="n"/>
      <c r="EFU95" s="406" t="n"/>
      <c r="EFV95" s="406" t="n"/>
      <c r="EFW95" s="406" t="n"/>
      <c r="EFX95" s="406" t="n"/>
      <c r="EFY95" s="406" t="n"/>
      <c r="EFZ95" s="406" t="n"/>
      <c r="EGA95" s="406" t="n"/>
      <c r="EGB95" s="406" t="n"/>
      <c r="EGC95" s="406" t="n"/>
      <c r="EGD95" s="406" t="n"/>
      <c r="EGE95" s="406" t="n"/>
      <c r="EGF95" s="406" t="n"/>
      <c r="EGG95" s="406" t="n"/>
      <c r="EGH95" s="406" t="n"/>
      <c r="EGI95" s="406" t="n"/>
      <c r="EGJ95" s="406" t="n"/>
      <c r="EGK95" s="406" t="n"/>
      <c r="EGL95" s="406" t="n"/>
      <c r="EGM95" s="406" t="n"/>
      <c r="EGN95" s="406" t="n"/>
      <c r="EGO95" s="406" t="n"/>
      <c r="EGP95" s="406" t="n"/>
      <c r="EGQ95" s="406" t="n"/>
      <c r="EGR95" s="406" t="n"/>
      <c r="EGS95" s="406" t="n"/>
      <c r="EGT95" s="406" t="n"/>
      <c r="EGU95" s="406" t="n"/>
      <c r="EGV95" s="406" t="n"/>
      <c r="EGW95" s="406" t="n"/>
      <c r="EGX95" s="406" t="n"/>
      <c r="EGY95" s="406" t="n"/>
      <c r="EGZ95" s="406" t="n"/>
      <c r="EHA95" s="406" t="n"/>
      <c r="EHB95" s="406" t="n"/>
      <c r="EHC95" s="406" t="n"/>
      <c r="EHD95" s="406" t="n"/>
      <c r="EHE95" s="406" t="n"/>
      <c r="EHF95" s="406" t="n"/>
      <c r="EHG95" s="406" t="n"/>
      <c r="EHH95" s="406" t="n"/>
      <c r="EHI95" s="406" t="n"/>
      <c r="EHJ95" s="406" t="n"/>
      <c r="EHK95" s="406" t="n"/>
      <c r="EHL95" s="406" t="n"/>
      <c r="EHM95" s="406" t="n"/>
      <c r="EHN95" s="406" t="n"/>
      <c r="EHO95" s="406" t="n"/>
      <c r="EHP95" s="406" t="n"/>
      <c r="EHQ95" s="406" t="n"/>
      <c r="EHR95" s="406" t="n"/>
      <c r="EHS95" s="406" t="n"/>
      <c r="EHT95" s="406" t="n"/>
      <c r="EHU95" s="406" t="n"/>
      <c r="EHV95" s="406" t="n"/>
      <c r="EHW95" s="406" t="n"/>
      <c r="EHX95" s="406" t="n"/>
      <c r="EHY95" s="406" t="n"/>
      <c r="EHZ95" s="406" t="n"/>
      <c r="EIA95" s="406" t="n"/>
      <c r="EIB95" s="406" t="n"/>
      <c r="EIC95" s="406" t="n"/>
      <c r="EID95" s="406" t="n"/>
      <c r="EIE95" s="406" t="n"/>
      <c r="EIF95" s="406" t="n"/>
      <c r="EIG95" s="406" t="n"/>
      <c r="EIH95" s="406" t="n"/>
      <c r="EII95" s="406" t="n"/>
      <c r="EIJ95" s="406" t="n"/>
      <c r="EIK95" s="406" t="n"/>
      <c r="EIL95" s="406" t="n"/>
      <c r="EIM95" s="406" t="n"/>
      <c r="EIN95" s="406" t="n"/>
      <c r="EIO95" s="406" t="n"/>
      <c r="EIP95" s="406" t="n"/>
      <c r="EIQ95" s="406" t="n"/>
      <c r="EIR95" s="406" t="n"/>
      <c r="EIS95" s="406" t="n"/>
      <c r="EIT95" s="406" t="n"/>
      <c r="EIU95" s="406" t="n"/>
      <c r="EIV95" s="406" t="n"/>
      <c r="EIW95" s="406" t="n"/>
      <c r="EIX95" s="406" t="n"/>
      <c r="EIY95" s="406" t="n"/>
      <c r="EIZ95" s="406" t="n"/>
      <c r="EJA95" s="406" t="n"/>
      <c r="EJB95" s="406" t="n"/>
      <c r="EJC95" s="406" t="n"/>
      <c r="EJD95" s="406" t="n"/>
      <c r="EJE95" s="406" t="n"/>
      <c r="EJF95" s="406" t="n"/>
      <c r="EJG95" s="406" t="n"/>
      <c r="EJH95" s="406" t="n"/>
      <c r="EJI95" s="406" t="n"/>
      <c r="EJJ95" s="406" t="n"/>
      <c r="EJK95" s="406" t="n"/>
      <c r="EJL95" s="406" t="n"/>
      <c r="EJM95" s="406" t="n"/>
      <c r="EJN95" s="406" t="n"/>
      <c r="EJO95" s="406" t="n"/>
      <c r="EJP95" s="406" t="n"/>
      <c r="EJQ95" s="406" t="n"/>
      <c r="EJR95" s="406" t="n"/>
      <c r="EJS95" s="406" t="n"/>
      <c r="EJT95" s="406" t="n"/>
      <c r="EJU95" s="406" t="n"/>
      <c r="EJV95" s="406" t="n"/>
      <c r="EJW95" s="406" t="n"/>
      <c r="EJX95" s="406" t="n"/>
      <c r="EJY95" s="406" t="n"/>
      <c r="EJZ95" s="406" t="n"/>
      <c r="EKA95" s="406" t="n"/>
      <c r="EKB95" s="406" t="n"/>
      <c r="EKC95" s="406" t="n"/>
      <c r="EKD95" s="406" t="n"/>
      <c r="EKE95" s="406" t="n"/>
      <c r="EKF95" s="406" t="n"/>
      <c r="EKG95" s="406" t="n"/>
      <c r="EKH95" s="406" t="n"/>
      <c r="EKI95" s="406" t="n"/>
      <c r="EKJ95" s="406" t="n"/>
      <c r="EKK95" s="406" t="n"/>
      <c r="EKL95" s="406" t="n"/>
      <c r="EKM95" s="406" t="n"/>
      <c r="EKN95" s="406" t="n"/>
      <c r="EKO95" s="406" t="n"/>
      <c r="EKP95" s="406" t="n"/>
      <c r="EKQ95" s="406" t="n"/>
      <c r="EKR95" s="406" t="n"/>
      <c r="EKS95" s="406" t="n"/>
      <c r="EKT95" s="406" t="n"/>
      <c r="EKU95" s="406" t="n"/>
      <c r="EKV95" s="406" t="n"/>
      <c r="EKW95" s="406" t="n"/>
      <c r="EKX95" s="406" t="n"/>
      <c r="EKY95" s="406" t="n"/>
      <c r="EKZ95" s="406" t="n"/>
      <c r="ELA95" s="406" t="n"/>
      <c r="ELB95" s="406" t="n"/>
      <c r="ELC95" s="406" t="n"/>
      <c r="ELD95" s="406" t="n"/>
      <c r="ELE95" s="406" t="n"/>
      <c r="ELF95" s="406" t="n"/>
      <c r="ELG95" s="406" t="n"/>
      <c r="ELH95" s="406" t="n"/>
      <c r="ELI95" s="406" t="n"/>
      <c r="ELJ95" s="406" t="n"/>
      <c r="ELK95" s="406" t="n"/>
      <c r="ELL95" s="406" t="n"/>
      <c r="ELM95" s="406" t="n"/>
      <c r="ELN95" s="406" t="n"/>
      <c r="ELO95" s="406" t="n"/>
      <c r="ELP95" s="406" t="n"/>
      <c r="ELQ95" s="406" t="n"/>
      <c r="ELR95" s="406" t="n"/>
      <c r="ELS95" s="406" t="n"/>
      <c r="ELT95" s="406" t="n"/>
      <c r="ELU95" s="406" t="n"/>
      <c r="ELV95" s="406" t="n"/>
      <c r="ELW95" s="406" t="n"/>
      <c r="ELX95" s="406" t="n"/>
      <c r="ELY95" s="406" t="n"/>
      <c r="ELZ95" s="406" t="n"/>
      <c r="EMA95" s="406" t="n"/>
      <c r="EMB95" s="406" t="n"/>
      <c r="EMC95" s="406" t="n"/>
      <c r="EMD95" s="406" t="n"/>
      <c r="EME95" s="406" t="n"/>
      <c r="EMF95" s="406" t="n"/>
      <c r="EMG95" s="406" t="n"/>
      <c r="EMH95" s="406" t="n"/>
      <c r="EMI95" s="406" t="n"/>
      <c r="EMJ95" s="406" t="n"/>
      <c r="EMK95" s="406" t="n"/>
      <c r="EML95" s="406" t="n"/>
      <c r="EMM95" s="406" t="n"/>
      <c r="EMN95" s="406" t="n"/>
      <c r="EMO95" s="406" t="n"/>
      <c r="EMP95" s="406" t="n"/>
      <c r="EMQ95" s="406" t="n"/>
      <c r="EMR95" s="406" t="n"/>
      <c r="EMS95" s="406" t="n"/>
      <c r="EMT95" s="406" t="n"/>
      <c r="EMU95" s="406" t="n"/>
      <c r="EMV95" s="406" t="n"/>
      <c r="EMW95" s="406" t="n"/>
      <c r="EMX95" s="406" t="n"/>
      <c r="EMY95" s="406" t="n"/>
      <c r="EMZ95" s="406" t="n"/>
      <c r="ENA95" s="406" t="n"/>
      <c r="ENB95" s="406" t="n"/>
      <c r="ENC95" s="406" t="n"/>
      <c r="END95" s="406" t="n"/>
      <c r="ENE95" s="406" t="n"/>
      <c r="ENF95" s="406" t="n"/>
      <c r="ENG95" s="406" t="n"/>
      <c r="ENH95" s="406" t="n"/>
      <c r="ENI95" s="406" t="n"/>
      <c r="ENJ95" s="406" t="n"/>
      <c r="ENK95" s="406" t="n"/>
      <c r="ENL95" s="406" t="n"/>
      <c r="ENM95" s="406" t="n"/>
      <c r="ENN95" s="406" t="n"/>
      <c r="ENO95" s="406" t="n"/>
      <c r="ENP95" s="406" t="n"/>
      <c r="ENQ95" s="406" t="n"/>
      <c r="ENR95" s="406" t="n"/>
      <c r="ENS95" s="406" t="n"/>
      <c r="ENT95" s="406" t="n"/>
      <c r="ENU95" s="406" t="n"/>
      <c r="ENV95" s="406" t="n"/>
      <c r="ENW95" s="406" t="n"/>
      <c r="ENX95" s="406" t="n"/>
      <c r="ENY95" s="406" t="n"/>
      <c r="ENZ95" s="406" t="n"/>
      <c r="EOA95" s="406" t="n"/>
      <c r="EOB95" s="406" t="n"/>
      <c r="EOC95" s="406" t="n"/>
      <c r="EOD95" s="406" t="n"/>
      <c r="EOE95" s="406" t="n"/>
      <c r="EOF95" s="406" t="n"/>
      <c r="EOG95" s="406" t="n"/>
      <c r="EOH95" s="406" t="n"/>
      <c r="EOI95" s="406" t="n"/>
      <c r="EOJ95" s="406" t="n"/>
      <c r="EOK95" s="406" t="n"/>
      <c r="EOL95" s="406" t="n"/>
      <c r="EOM95" s="406" t="n"/>
      <c r="EON95" s="406" t="n"/>
      <c r="EOO95" s="406" t="n"/>
      <c r="EOP95" s="406" t="n"/>
      <c r="EOQ95" s="406" t="n"/>
      <c r="EOR95" s="406" t="n"/>
      <c r="EOS95" s="406" t="n"/>
      <c r="EOT95" s="406" t="n"/>
      <c r="EOU95" s="406" t="n"/>
      <c r="EOV95" s="406" t="n"/>
      <c r="EOW95" s="406" t="n"/>
      <c r="EOX95" s="406" t="n"/>
      <c r="EOY95" s="406" t="n"/>
      <c r="EOZ95" s="406" t="n"/>
      <c r="EPA95" s="406" t="n"/>
      <c r="EPB95" s="406" t="n"/>
      <c r="EPC95" s="406" t="n"/>
      <c r="EPD95" s="406" t="n"/>
      <c r="EPE95" s="406" t="n"/>
      <c r="EPF95" s="406" t="n"/>
      <c r="EPG95" s="406" t="n"/>
      <c r="EPH95" s="406" t="n"/>
      <c r="EPI95" s="406" t="n"/>
      <c r="EPJ95" s="406" t="n"/>
      <c r="EPK95" s="406" t="n"/>
      <c r="EPL95" s="406" t="n"/>
      <c r="EPM95" s="406" t="n"/>
      <c r="EPN95" s="406" t="n"/>
      <c r="EPO95" s="406" t="n"/>
      <c r="EPP95" s="406" t="n"/>
      <c r="EPQ95" s="406" t="n"/>
      <c r="EPR95" s="406" t="n"/>
      <c r="EPS95" s="406" t="n"/>
      <c r="EPT95" s="406" t="n"/>
      <c r="EPU95" s="406" t="n"/>
      <c r="EPV95" s="406" t="n"/>
      <c r="EPW95" s="406" t="n"/>
      <c r="EPX95" s="406" t="n"/>
      <c r="EPY95" s="406" t="n"/>
      <c r="EPZ95" s="406" t="n"/>
      <c r="EQA95" s="406" t="n"/>
      <c r="EQB95" s="406" t="n"/>
      <c r="EQC95" s="406" t="n"/>
      <c r="EQD95" s="406" t="n"/>
      <c r="EQE95" s="406" t="n"/>
      <c r="EQF95" s="406" t="n"/>
      <c r="EQG95" s="406" t="n"/>
      <c r="EQH95" s="406" t="n"/>
      <c r="EQI95" s="406" t="n"/>
      <c r="EQJ95" s="406" t="n"/>
      <c r="EQK95" s="406" t="n"/>
      <c r="EQL95" s="406" t="n"/>
      <c r="EQM95" s="406" t="n"/>
      <c r="EQN95" s="406" t="n"/>
      <c r="EQO95" s="406" t="n"/>
      <c r="EQP95" s="406" t="n"/>
      <c r="EQQ95" s="406" t="n"/>
      <c r="EQR95" s="406" t="n"/>
      <c r="EQS95" s="406" t="n"/>
      <c r="EQT95" s="406" t="n"/>
      <c r="EQU95" s="406" t="n"/>
      <c r="EQV95" s="406" t="n"/>
      <c r="EQW95" s="406" t="n"/>
      <c r="EQX95" s="406" t="n"/>
      <c r="EQY95" s="406" t="n"/>
      <c r="EQZ95" s="406" t="n"/>
      <c r="ERA95" s="406" t="n"/>
      <c r="ERB95" s="406" t="n"/>
      <c r="ERC95" s="406" t="n"/>
      <c r="ERD95" s="406" t="n"/>
      <c r="ERE95" s="406" t="n"/>
      <c r="ERF95" s="406" t="n"/>
      <c r="ERG95" s="406" t="n"/>
      <c r="ERH95" s="406" t="n"/>
      <c r="ERI95" s="406" t="n"/>
      <c r="ERJ95" s="406" t="n"/>
      <c r="ERK95" s="406" t="n"/>
      <c r="ERL95" s="406" t="n"/>
      <c r="ERM95" s="406" t="n"/>
      <c r="ERN95" s="406" t="n"/>
      <c r="ERO95" s="406" t="n"/>
      <c r="ERP95" s="406" t="n"/>
      <c r="ERQ95" s="406" t="n"/>
      <c r="ERR95" s="406" t="n"/>
      <c r="ERS95" s="406" t="n"/>
      <c r="ERT95" s="406" t="n"/>
      <c r="ERU95" s="406" t="n"/>
      <c r="ERV95" s="406" t="n"/>
      <c r="ERW95" s="406" t="n"/>
      <c r="ERX95" s="406" t="n"/>
      <c r="ERY95" s="406" t="n"/>
      <c r="ERZ95" s="406" t="n"/>
      <c r="ESA95" s="406" t="n"/>
      <c r="ESB95" s="406" t="n"/>
      <c r="ESC95" s="406" t="n"/>
      <c r="ESD95" s="406" t="n"/>
      <c r="ESE95" s="406" t="n"/>
      <c r="ESF95" s="406" t="n"/>
      <c r="ESG95" s="406" t="n"/>
      <c r="ESH95" s="406" t="n"/>
      <c r="ESI95" s="406" t="n"/>
      <c r="ESJ95" s="406" t="n"/>
      <c r="ESK95" s="406" t="n"/>
      <c r="ESL95" s="406" t="n"/>
      <c r="ESM95" s="406" t="n"/>
      <c r="ESN95" s="406" t="n"/>
      <c r="ESO95" s="406" t="n"/>
      <c r="ESP95" s="406" t="n"/>
      <c r="ESQ95" s="406" t="n"/>
      <c r="ESR95" s="406" t="n"/>
      <c r="ESS95" s="406" t="n"/>
      <c r="EST95" s="406" t="n"/>
      <c r="ESU95" s="406" t="n"/>
      <c r="ESV95" s="406" t="n"/>
      <c r="ESW95" s="406" t="n"/>
      <c r="ESX95" s="406" t="n"/>
      <c r="ESY95" s="406" t="n"/>
      <c r="ESZ95" s="406" t="n"/>
      <c r="ETA95" s="406" t="n"/>
      <c r="ETB95" s="406" t="n"/>
      <c r="ETC95" s="406" t="n"/>
      <c r="ETD95" s="406" t="n"/>
      <c r="ETE95" s="406" t="n"/>
      <c r="ETF95" s="406" t="n"/>
      <c r="ETG95" s="406" t="n"/>
      <c r="ETH95" s="406" t="n"/>
      <c r="ETI95" s="406" t="n"/>
      <c r="ETJ95" s="406" t="n"/>
      <c r="ETK95" s="406" t="n"/>
      <c r="ETL95" s="406" t="n"/>
      <c r="ETM95" s="406" t="n"/>
      <c r="ETN95" s="406" t="n"/>
      <c r="ETO95" s="406" t="n"/>
      <c r="ETP95" s="406" t="n"/>
      <c r="ETQ95" s="406" t="n"/>
      <c r="ETR95" s="406" t="n"/>
      <c r="ETS95" s="406" t="n"/>
      <c r="ETT95" s="406" t="n"/>
      <c r="ETU95" s="406" t="n"/>
      <c r="ETV95" s="406" t="n"/>
      <c r="ETW95" s="406" t="n"/>
      <c r="ETX95" s="406" t="n"/>
      <c r="ETY95" s="406" t="n"/>
      <c r="ETZ95" s="406" t="n"/>
      <c r="EUA95" s="406" t="n"/>
      <c r="EUB95" s="406" t="n"/>
      <c r="EUC95" s="406" t="n"/>
      <c r="EUD95" s="406" t="n"/>
      <c r="EUE95" s="406" t="n"/>
      <c r="EUF95" s="406" t="n"/>
      <c r="EUG95" s="406" t="n"/>
      <c r="EUH95" s="406" t="n"/>
      <c r="EUI95" s="406" t="n"/>
      <c r="EUJ95" s="406" t="n"/>
      <c r="EUK95" s="406" t="n"/>
      <c r="EUL95" s="406" t="n"/>
      <c r="EUM95" s="406" t="n"/>
      <c r="EUN95" s="406" t="n"/>
      <c r="EUO95" s="406" t="n"/>
      <c r="EUP95" s="406" t="n"/>
      <c r="EUQ95" s="406" t="n"/>
      <c r="EUR95" s="406" t="n"/>
      <c r="EUS95" s="406" t="n"/>
      <c r="EUT95" s="406" t="n"/>
      <c r="EUU95" s="406" t="n"/>
      <c r="EUV95" s="406" t="n"/>
      <c r="EUW95" s="406" t="n"/>
      <c r="EUX95" s="406" t="n"/>
      <c r="EUY95" s="406" t="n"/>
      <c r="EUZ95" s="406" t="n"/>
      <c r="EVA95" s="406" t="n"/>
      <c r="EVB95" s="406" t="n"/>
      <c r="EVC95" s="406" t="n"/>
      <c r="EVD95" s="406" t="n"/>
      <c r="EVE95" s="406" t="n"/>
      <c r="EVF95" s="406" t="n"/>
      <c r="EVG95" s="406" t="n"/>
      <c r="EVH95" s="406" t="n"/>
      <c r="EVI95" s="406" t="n"/>
      <c r="EVJ95" s="406" t="n"/>
      <c r="EVK95" s="406" t="n"/>
      <c r="EVL95" s="406" t="n"/>
      <c r="EVM95" s="406" t="n"/>
      <c r="EVN95" s="406" t="n"/>
      <c r="EVO95" s="406" t="n"/>
      <c r="EVP95" s="406" t="n"/>
      <c r="EVQ95" s="406" t="n"/>
      <c r="EVR95" s="406" t="n"/>
      <c r="EVS95" s="406" t="n"/>
      <c r="EVT95" s="406" t="n"/>
      <c r="EVU95" s="406" t="n"/>
      <c r="EVV95" s="406" t="n"/>
      <c r="EVW95" s="406" t="n"/>
      <c r="EVX95" s="406" t="n"/>
      <c r="EVY95" s="406" t="n"/>
      <c r="EVZ95" s="406" t="n"/>
      <c r="EWA95" s="406" t="n"/>
      <c r="EWB95" s="406" t="n"/>
      <c r="EWC95" s="406" t="n"/>
      <c r="EWD95" s="406" t="n"/>
      <c r="EWE95" s="406" t="n"/>
      <c r="EWF95" s="406" t="n"/>
      <c r="EWG95" s="406" t="n"/>
      <c r="EWH95" s="406" t="n"/>
      <c r="EWI95" s="406" t="n"/>
      <c r="EWJ95" s="406" t="n"/>
      <c r="EWK95" s="406" t="n"/>
      <c r="EWL95" s="406" t="n"/>
      <c r="EWM95" s="406" t="n"/>
      <c r="EWN95" s="406" t="n"/>
      <c r="EWO95" s="406" t="n"/>
      <c r="EWP95" s="406" t="n"/>
      <c r="EWQ95" s="406" t="n"/>
      <c r="EWR95" s="406" t="n"/>
      <c r="EWS95" s="406" t="n"/>
      <c r="EWT95" s="406" t="n"/>
      <c r="EWU95" s="406" t="n"/>
      <c r="EWV95" s="406" t="n"/>
      <c r="EWW95" s="406" t="n"/>
      <c r="EWX95" s="406" t="n"/>
      <c r="EWY95" s="406" t="n"/>
      <c r="EWZ95" s="406" t="n"/>
      <c r="EXA95" s="406" t="n"/>
      <c r="EXB95" s="406" t="n"/>
      <c r="EXC95" s="406" t="n"/>
      <c r="EXD95" s="406" t="n"/>
      <c r="EXE95" s="406" t="n"/>
      <c r="EXF95" s="406" t="n"/>
      <c r="EXG95" s="406" t="n"/>
      <c r="EXH95" s="406" t="n"/>
      <c r="EXI95" s="406" t="n"/>
      <c r="EXJ95" s="406" t="n"/>
      <c r="EXK95" s="406" t="n"/>
      <c r="EXL95" s="406" t="n"/>
      <c r="EXM95" s="406" t="n"/>
      <c r="EXN95" s="406" t="n"/>
      <c r="EXO95" s="406" t="n"/>
      <c r="EXP95" s="406" t="n"/>
      <c r="EXQ95" s="406" t="n"/>
      <c r="EXR95" s="406" t="n"/>
      <c r="EXS95" s="406" t="n"/>
      <c r="EXT95" s="406" t="n"/>
      <c r="EXU95" s="406" t="n"/>
      <c r="EXV95" s="406" t="n"/>
      <c r="EXW95" s="406" t="n"/>
      <c r="EXX95" s="406" t="n"/>
      <c r="EXY95" s="406" t="n"/>
      <c r="EXZ95" s="406" t="n"/>
      <c r="EYA95" s="406" t="n"/>
      <c r="EYB95" s="406" t="n"/>
      <c r="EYC95" s="406" t="n"/>
      <c r="EYD95" s="406" t="n"/>
      <c r="EYE95" s="406" t="n"/>
      <c r="EYF95" s="406" t="n"/>
      <c r="EYG95" s="406" t="n"/>
      <c r="EYH95" s="406" t="n"/>
      <c r="EYI95" s="406" t="n"/>
      <c r="EYJ95" s="406" t="n"/>
      <c r="EYK95" s="406" t="n"/>
      <c r="EYL95" s="406" t="n"/>
      <c r="EYM95" s="406" t="n"/>
      <c r="EYN95" s="406" t="n"/>
      <c r="EYO95" s="406" t="n"/>
      <c r="EYP95" s="406" t="n"/>
      <c r="EYQ95" s="406" t="n"/>
      <c r="EYR95" s="406" t="n"/>
      <c r="EYS95" s="406" t="n"/>
      <c r="EYT95" s="406" t="n"/>
      <c r="EYU95" s="406" t="n"/>
      <c r="EYV95" s="406" t="n"/>
      <c r="EYW95" s="406" t="n"/>
      <c r="EYX95" s="406" t="n"/>
      <c r="EYY95" s="406" t="n"/>
      <c r="EYZ95" s="406" t="n"/>
      <c r="EZA95" s="406" t="n"/>
      <c r="EZB95" s="406" t="n"/>
      <c r="EZC95" s="406" t="n"/>
      <c r="EZD95" s="406" t="n"/>
      <c r="EZE95" s="406" t="n"/>
      <c r="EZF95" s="406" t="n"/>
      <c r="EZG95" s="406" t="n"/>
      <c r="EZH95" s="406" t="n"/>
      <c r="EZI95" s="406" t="n"/>
      <c r="EZJ95" s="406" t="n"/>
      <c r="EZK95" s="406" t="n"/>
      <c r="EZL95" s="406" t="n"/>
      <c r="EZM95" s="406" t="n"/>
      <c r="EZN95" s="406" t="n"/>
      <c r="EZO95" s="406" t="n"/>
      <c r="EZP95" s="406" t="n"/>
      <c r="EZQ95" s="406" t="n"/>
      <c r="EZR95" s="406" t="n"/>
      <c r="EZS95" s="406" t="n"/>
      <c r="EZT95" s="406" t="n"/>
      <c r="EZU95" s="406" t="n"/>
      <c r="EZV95" s="406" t="n"/>
      <c r="EZW95" s="406" t="n"/>
      <c r="EZX95" s="406" t="n"/>
      <c r="EZY95" s="406" t="n"/>
      <c r="EZZ95" s="406" t="n"/>
      <c r="FAA95" s="406" t="n"/>
      <c r="FAB95" s="406" t="n"/>
      <c r="FAC95" s="406" t="n"/>
      <c r="FAD95" s="406" t="n"/>
      <c r="FAE95" s="406" t="n"/>
      <c r="FAF95" s="406" t="n"/>
      <c r="FAG95" s="406" t="n"/>
      <c r="FAH95" s="406" t="n"/>
      <c r="FAI95" s="406" t="n"/>
      <c r="FAJ95" s="406" t="n"/>
      <c r="FAK95" s="406" t="n"/>
      <c r="FAL95" s="406" t="n"/>
      <c r="FAM95" s="406" t="n"/>
      <c r="FAN95" s="406" t="n"/>
      <c r="FAO95" s="406" t="n"/>
      <c r="FAP95" s="406" t="n"/>
      <c r="FAQ95" s="406" t="n"/>
      <c r="FAR95" s="406" t="n"/>
      <c r="FAS95" s="406" t="n"/>
      <c r="FAT95" s="406" t="n"/>
      <c r="FAU95" s="406" t="n"/>
      <c r="FAV95" s="406" t="n"/>
      <c r="FAW95" s="406" t="n"/>
      <c r="FAX95" s="406" t="n"/>
      <c r="FAY95" s="406" t="n"/>
      <c r="FAZ95" s="406" t="n"/>
      <c r="FBA95" s="406" t="n"/>
      <c r="FBB95" s="406" t="n"/>
      <c r="FBC95" s="406" t="n"/>
      <c r="FBD95" s="406" t="n"/>
      <c r="FBE95" s="406" t="n"/>
      <c r="FBF95" s="406" t="n"/>
      <c r="FBG95" s="406" t="n"/>
      <c r="FBH95" s="406" t="n"/>
      <c r="FBI95" s="406" t="n"/>
      <c r="FBJ95" s="406" t="n"/>
      <c r="FBK95" s="406" t="n"/>
      <c r="FBL95" s="406" t="n"/>
      <c r="FBM95" s="406" t="n"/>
      <c r="FBN95" s="406" t="n"/>
      <c r="FBO95" s="406" t="n"/>
      <c r="FBP95" s="406" t="n"/>
      <c r="FBQ95" s="406" t="n"/>
      <c r="FBR95" s="406" t="n"/>
      <c r="FBS95" s="406" t="n"/>
      <c r="FBT95" s="406" t="n"/>
      <c r="FBU95" s="406" t="n"/>
      <c r="FBV95" s="406" t="n"/>
      <c r="FBW95" s="406" t="n"/>
      <c r="FBX95" s="406" t="n"/>
      <c r="FBY95" s="406" t="n"/>
      <c r="FBZ95" s="406" t="n"/>
      <c r="FCA95" s="406" t="n"/>
      <c r="FCB95" s="406" t="n"/>
      <c r="FCC95" s="406" t="n"/>
      <c r="FCD95" s="406" t="n"/>
      <c r="FCE95" s="406" t="n"/>
      <c r="FCF95" s="406" t="n"/>
      <c r="FCG95" s="406" t="n"/>
      <c r="FCH95" s="406" t="n"/>
      <c r="FCI95" s="406" t="n"/>
      <c r="FCJ95" s="406" t="n"/>
      <c r="FCK95" s="406" t="n"/>
      <c r="FCL95" s="406" t="n"/>
      <c r="FCM95" s="406" t="n"/>
      <c r="FCN95" s="406" t="n"/>
      <c r="FCO95" s="406" t="n"/>
      <c r="FCP95" s="406" t="n"/>
      <c r="FCQ95" s="406" t="n"/>
      <c r="FCR95" s="406" t="n"/>
      <c r="FCS95" s="406" t="n"/>
      <c r="FCT95" s="406" t="n"/>
      <c r="FCU95" s="406" t="n"/>
      <c r="FCV95" s="406" t="n"/>
      <c r="FCW95" s="406" t="n"/>
      <c r="FCX95" s="406" t="n"/>
      <c r="FCY95" s="406" t="n"/>
      <c r="FCZ95" s="406" t="n"/>
      <c r="FDA95" s="406" t="n"/>
      <c r="FDB95" s="406" t="n"/>
      <c r="FDC95" s="406" t="n"/>
      <c r="FDD95" s="406" t="n"/>
      <c r="FDE95" s="406" t="n"/>
      <c r="FDF95" s="406" t="n"/>
      <c r="FDG95" s="406" t="n"/>
      <c r="FDH95" s="406" t="n"/>
      <c r="FDI95" s="406" t="n"/>
      <c r="FDJ95" s="406" t="n"/>
      <c r="FDK95" s="406" t="n"/>
      <c r="FDL95" s="406" t="n"/>
      <c r="FDM95" s="406" t="n"/>
      <c r="FDN95" s="406" t="n"/>
      <c r="FDO95" s="406" t="n"/>
      <c r="FDP95" s="406" t="n"/>
      <c r="FDQ95" s="406" t="n"/>
      <c r="FDR95" s="406" t="n"/>
      <c r="FDS95" s="406" t="n"/>
      <c r="FDT95" s="406" t="n"/>
      <c r="FDU95" s="406" t="n"/>
      <c r="FDV95" s="406" t="n"/>
      <c r="FDW95" s="406" t="n"/>
      <c r="FDX95" s="406" t="n"/>
      <c r="FDY95" s="406" t="n"/>
      <c r="FDZ95" s="406" t="n"/>
      <c r="FEA95" s="406" t="n"/>
      <c r="FEB95" s="406" t="n"/>
      <c r="FEC95" s="406" t="n"/>
      <c r="FED95" s="406" t="n"/>
      <c r="FEE95" s="406" t="n"/>
      <c r="FEF95" s="406" t="n"/>
      <c r="FEG95" s="406" t="n"/>
      <c r="FEH95" s="406" t="n"/>
      <c r="FEI95" s="406" t="n"/>
      <c r="FEJ95" s="406" t="n"/>
      <c r="FEK95" s="406" t="n"/>
      <c r="FEL95" s="406" t="n"/>
      <c r="FEM95" s="406" t="n"/>
      <c r="FEN95" s="406" t="n"/>
      <c r="FEO95" s="406" t="n"/>
      <c r="FEP95" s="406" t="n"/>
      <c r="FEQ95" s="406" t="n"/>
      <c r="FER95" s="406" t="n"/>
      <c r="FES95" s="406" t="n"/>
      <c r="FET95" s="406" t="n"/>
      <c r="FEU95" s="406" t="n"/>
      <c r="FEV95" s="406" t="n"/>
      <c r="FEW95" s="406" t="n"/>
      <c r="FEX95" s="406" t="n"/>
      <c r="FEY95" s="406" t="n"/>
      <c r="FEZ95" s="406" t="n"/>
      <c r="FFA95" s="406" t="n"/>
      <c r="FFB95" s="406" t="n"/>
      <c r="FFC95" s="406" t="n"/>
      <c r="FFD95" s="406" t="n"/>
      <c r="FFE95" s="406" t="n"/>
      <c r="FFF95" s="406" t="n"/>
      <c r="FFG95" s="406" t="n"/>
      <c r="FFH95" s="406" t="n"/>
      <c r="FFI95" s="406" t="n"/>
      <c r="FFJ95" s="406" t="n"/>
      <c r="FFK95" s="406" t="n"/>
      <c r="FFL95" s="406" t="n"/>
      <c r="FFM95" s="406" t="n"/>
      <c r="FFN95" s="406" t="n"/>
      <c r="FFO95" s="406" t="n"/>
      <c r="FFP95" s="406" t="n"/>
      <c r="FFQ95" s="406" t="n"/>
      <c r="FFR95" s="406" t="n"/>
      <c r="FFS95" s="406" t="n"/>
      <c r="FFT95" s="406" t="n"/>
      <c r="FFU95" s="406" t="n"/>
      <c r="FFV95" s="406" t="n"/>
      <c r="FFW95" s="406" t="n"/>
      <c r="FFX95" s="406" t="n"/>
      <c r="FFY95" s="406" t="n"/>
      <c r="FFZ95" s="406" t="n"/>
      <c r="FGA95" s="406" t="n"/>
      <c r="FGB95" s="406" t="n"/>
      <c r="FGC95" s="406" t="n"/>
      <c r="FGD95" s="406" t="n"/>
      <c r="FGE95" s="406" t="n"/>
      <c r="FGF95" s="406" t="n"/>
      <c r="FGG95" s="406" t="n"/>
      <c r="FGH95" s="406" t="n"/>
      <c r="FGI95" s="406" t="n"/>
      <c r="FGJ95" s="406" t="n"/>
      <c r="FGK95" s="406" t="n"/>
      <c r="FGL95" s="406" t="n"/>
      <c r="FGM95" s="406" t="n"/>
      <c r="FGN95" s="406" t="n"/>
      <c r="FGO95" s="406" t="n"/>
      <c r="FGP95" s="406" t="n"/>
      <c r="FGQ95" s="406" t="n"/>
      <c r="FGR95" s="406" t="n"/>
      <c r="FGS95" s="406" t="n"/>
      <c r="FGT95" s="406" t="n"/>
      <c r="FGU95" s="406" t="n"/>
      <c r="FGV95" s="406" t="n"/>
      <c r="FGW95" s="406" t="n"/>
      <c r="FGX95" s="406" t="n"/>
      <c r="FGY95" s="406" t="n"/>
      <c r="FGZ95" s="406" t="n"/>
      <c r="FHA95" s="406" t="n"/>
      <c r="FHB95" s="406" t="n"/>
      <c r="FHC95" s="406" t="n"/>
      <c r="FHD95" s="406" t="n"/>
      <c r="FHE95" s="406" t="n"/>
      <c r="FHF95" s="406" t="n"/>
      <c r="FHG95" s="406" t="n"/>
      <c r="FHH95" s="406" t="n"/>
      <c r="FHI95" s="406" t="n"/>
      <c r="FHJ95" s="406" t="n"/>
      <c r="FHK95" s="406" t="n"/>
      <c r="FHL95" s="406" t="n"/>
      <c r="FHM95" s="406" t="n"/>
      <c r="FHN95" s="406" t="n"/>
      <c r="FHO95" s="406" t="n"/>
      <c r="FHP95" s="406" t="n"/>
      <c r="FHQ95" s="406" t="n"/>
      <c r="FHR95" s="406" t="n"/>
      <c r="FHS95" s="406" t="n"/>
      <c r="FHT95" s="406" t="n"/>
      <c r="FHU95" s="406" t="n"/>
      <c r="FHV95" s="406" t="n"/>
      <c r="FHW95" s="406" t="n"/>
      <c r="FHX95" s="406" t="n"/>
      <c r="FHY95" s="406" t="n"/>
      <c r="FHZ95" s="406" t="n"/>
      <c r="FIA95" s="406" t="n"/>
      <c r="FIB95" s="406" t="n"/>
      <c r="FIC95" s="406" t="n"/>
      <c r="FID95" s="406" t="n"/>
      <c r="FIE95" s="406" t="n"/>
      <c r="FIF95" s="406" t="n"/>
      <c r="FIG95" s="406" t="n"/>
      <c r="FIH95" s="406" t="n"/>
      <c r="FII95" s="406" t="n"/>
      <c r="FIJ95" s="406" t="n"/>
      <c r="FIK95" s="406" t="n"/>
      <c r="FIL95" s="406" t="n"/>
      <c r="FIM95" s="406" t="n"/>
      <c r="FIN95" s="406" t="n"/>
      <c r="FIO95" s="406" t="n"/>
      <c r="FIP95" s="406" t="n"/>
      <c r="FIQ95" s="406" t="n"/>
      <c r="FIR95" s="406" t="n"/>
      <c r="FIS95" s="406" t="n"/>
      <c r="FIT95" s="406" t="n"/>
      <c r="FIU95" s="406" t="n"/>
      <c r="FIV95" s="406" t="n"/>
      <c r="FIW95" s="406" t="n"/>
      <c r="FIX95" s="406" t="n"/>
      <c r="FIY95" s="406" t="n"/>
      <c r="FIZ95" s="406" t="n"/>
      <c r="FJA95" s="406" t="n"/>
      <c r="FJB95" s="406" t="n"/>
      <c r="FJC95" s="406" t="n"/>
      <c r="FJD95" s="406" t="n"/>
      <c r="FJE95" s="406" t="n"/>
      <c r="FJF95" s="406" t="n"/>
      <c r="FJG95" s="406" t="n"/>
      <c r="FJH95" s="406" t="n"/>
      <c r="FJI95" s="406" t="n"/>
      <c r="FJJ95" s="406" t="n"/>
      <c r="FJK95" s="406" t="n"/>
      <c r="FJL95" s="406" t="n"/>
      <c r="FJM95" s="406" t="n"/>
      <c r="FJN95" s="406" t="n"/>
      <c r="FJO95" s="406" t="n"/>
      <c r="FJP95" s="406" t="n"/>
      <c r="FJQ95" s="406" t="n"/>
      <c r="FJR95" s="406" t="n"/>
      <c r="FJS95" s="406" t="n"/>
      <c r="FJT95" s="406" t="n"/>
      <c r="FJU95" s="406" t="n"/>
      <c r="FJV95" s="406" t="n"/>
      <c r="FJW95" s="406" t="n"/>
      <c r="FJX95" s="406" t="n"/>
      <c r="FJY95" s="406" t="n"/>
      <c r="FJZ95" s="406" t="n"/>
      <c r="FKA95" s="406" t="n"/>
      <c r="FKB95" s="406" t="n"/>
      <c r="FKC95" s="406" t="n"/>
      <c r="FKD95" s="406" t="n"/>
      <c r="FKE95" s="406" t="n"/>
      <c r="FKF95" s="406" t="n"/>
      <c r="FKG95" s="406" t="n"/>
      <c r="FKH95" s="406" t="n"/>
      <c r="FKI95" s="406" t="n"/>
      <c r="FKJ95" s="406" t="n"/>
      <c r="FKK95" s="406" t="n"/>
      <c r="FKL95" s="406" t="n"/>
      <c r="FKM95" s="406" t="n"/>
      <c r="FKN95" s="406" t="n"/>
      <c r="FKO95" s="406" t="n"/>
      <c r="FKP95" s="406" t="n"/>
      <c r="FKQ95" s="406" t="n"/>
      <c r="FKR95" s="406" t="n"/>
      <c r="FKS95" s="406" t="n"/>
      <c r="FKT95" s="406" t="n"/>
      <c r="FKU95" s="406" t="n"/>
      <c r="FKV95" s="406" t="n"/>
      <c r="FKW95" s="406" t="n"/>
      <c r="FKX95" s="406" t="n"/>
      <c r="FKY95" s="406" t="n"/>
      <c r="FKZ95" s="406" t="n"/>
      <c r="FLA95" s="406" t="n"/>
      <c r="FLB95" s="406" t="n"/>
      <c r="FLC95" s="406" t="n"/>
      <c r="FLD95" s="406" t="n"/>
      <c r="FLE95" s="406" t="n"/>
      <c r="FLF95" s="406" t="n"/>
      <c r="FLG95" s="406" t="n"/>
      <c r="FLH95" s="406" t="n"/>
      <c r="FLI95" s="406" t="n"/>
      <c r="FLJ95" s="406" t="n"/>
      <c r="FLK95" s="406" t="n"/>
      <c r="FLL95" s="406" t="n"/>
      <c r="FLM95" s="406" t="n"/>
      <c r="FLN95" s="406" t="n"/>
      <c r="FLO95" s="406" t="n"/>
      <c r="FLP95" s="406" t="n"/>
      <c r="FLQ95" s="406" t="n"/>
      <c r="FLR95" s="406" t="n"/>
      <c r="FLS95" s="406" t="n"/>
      <c r="FLT95" s="406" t="n"/>
      <c r="FLU95" s="406" t="n"/>
      <c r="FLV95" s="406" t="n"/>
      <c r="FLW95" s="406" t="n"/>
      <c r="FLX95" s="406" t="n"/>
      <c r="FLY95" s="406" t="n"/>
      <c r="FLZ95" s="406" t="n"/>
      <c r="FMA95" s="406" t="n"/>
      <c r="FMB95" s="406" t="n"/>
      <c r="FMC95" s="406" t="n"/>
      <c r="FMD95" s="406" t="n"/>
      <c r="FME95" s="406" t="n"/>
      <c r="FMF95" s="406" t="n"/>
      <c r="FMG95" s="406" t="n"/>
      <c r="FMH95" s="406" t="n"/>
      <c r="FMI95" s="406" t="n"/>
      <c r="FMJ95" s="406" t="n"/>
      <c r="FMK95" s="406" t="n"/>
      <c r="FML95" s="406" t="n"/>
      <c r="FMM95" s="406" t="n"/>
      <c r="FMN95" s="406" t="n"/>
      <c r="FMO95" s="406" t="n"/>
      <c r="FMP95" s="406" t="n"/>
      <c r="FMQ95" s="406" t="n"/>
      <c r="FMR95" s="406" t="n"/>
      <c r="FMS95" s="406" t="n"/>
      <c r="FMT95" s="406" t="n"/>
      <c r="FMU95" s="406" t="n"/>
      <c r="FMV95" s="406" t="n"/>
      <c r="FMW95" s="406" t="n"/>
      <c r="FMX95" s="406" t="n"/>
      <c r="FMY95" s="406" t="n"/>
      <c r="FMZ95" s="406" t="n"/>
      <c r="FNA95" s="406" t="n"/>
      <c r="FNB95" s="406" t="n"/>
      <c r="FNC95" s="406" t="n"/>
      <c r="FND95" s="406" t="n"/>
      <c r="FNE95" s="406" t="n"/>
      <c r="FNF95" s="406" t="n"/>
      <c r="FNG95" s="406" t="n"/>
      <c r="FNH95" s="406" t="n"/>
      <c r="FNI95" s="406" t="n"/>
      <c r="FNJ95" s="406" t="n"/>
      <c r="FNK95" s="406" t="n"/>
      <c r="FNL95" s="406" t="n"/>
      <c r="FNM95" s="406" t="n"/>
      <c r="FNN95" s="406" t="n"/>
      <c r="FNO95" s="406" t="n"/>
      <c r="FNP95" s="406" t="n"/>
      <c r="FNQ95" s="406" t="n"/>
      <c r="FNR95" s="406" t="n"/>
      <c r="FNS95" s="406" t="n"/>
      <c r="FNT95" s="406" t="n"/>
      <c r="FNU95" s="406" t="n"/>
      <c r="FNV95" s="406" t="n"/>
      <c r="FNW95" s="406" t="n"/>
      <c r="FNX95" s="406" t="n"/>
      <c r="FNY95" s="406" t="n"/>
      <c r="FNZ95" s="406" t="n"/>
      <c r="FOA95" s="406" t="n"/>
      <c r="FOB95" s="406" t="n"/>
      <c r="FOC95" s="406" t="n"/>
      <c r="FOD95" s="406" t="n"/>
      <c r="FOE95" s="406" t="n"/>
      <c r="FOF95" s="406" t="n"/>
      <c r="FOG95" s="406" t="n"/>
      <c r="FOH95" s="406" t="n"/>
      <c r="FOI95" s="406" t="n"/>
      <c r="FOJ95" s="406" t="n"/>
      <c r="FOK95" s="406" t="n"/>
      <c r="FOL95" s="406" t="n"/>
      <c r="FOM95" s="406" t="n"/>
      <c r="FON95" s="406" t="n"/>
      <c r="FOO95" s="406" t="n"/>
      <c r="FOP95" s="406" t="n"/>
      <c r="FOQ95" s="406" t="n"/>
      <c r="FOR95" s="406" t="n"/>
      <c r="FOS95" s="406" t="n"/>
      <c r="FOT95" s="406" t="n"/>
      <c r="FOU95" s="406" t="n"/>
      <c r="FOV95" s="406" t="n"/>
      <c r="FOW95" s="406" t="n"/>
      <c r="FOX95" s="406" t="n"/>
      <c r="FOY95" s="406" t="n"/>
      <c r="FOZ95" s="406" t="n"/>
      <c r="FPA95" s="406" t="n"/>
      <c r="FPB95" s="406" t="n"/>
      <c r="FPC95" s="406" t="n"/>
      <c r="FPD95" s="406" t="n"/>
      <c r="FPE95" s="406" t="n"/>
      <c r="FPF95" s="406" t="n"/>
      <c r="FPG95" s="406" t="n"/>
      <c r="FPH95" s="406" t="n"/>
      <c r="FPI95" s="406" t="n"/>
      <c r="FPJ95" s="406" t="n"/>
      <c r="FPK95" s="406" t="n"/>
      <c r="FPL95" s="406" t="n"/>
      <c r="FPM95" s="406" t="n"/>
      <c r="FPN95" s="406" t="n"/>
      <c r="FPO95" s="406" t="n"/>
      <c r="FPP95" s="406" t="n"/>
      <c r="FPQ95" s="406" t="n"/>
      <c r="FPR95" s="406" t="n"/>
      <c r="FPS95" s="406" t="n"/>
      <c r="FPT95" s="406" t="n"/>
      <c r="FPU95" s="406" t="n"/>
      <c r="FPV95" s="406" t="n"/>
      <c r="FPW95" s="406" t="n"/>
      <c r="FPX95" s="406" t="n"/>
      <c r="FPY95" s="406" t="n"/>
      <c r="FPZ95" s="406" t="n"/>
      <c r="FQA95" s="406" t="n"/>
      <c r="FQB95" s="406" t="n"/>
      <c r="FQC95" s="406" t="n"/>
      <c r="FQD95" s="406" t="n"/>
      <c r="FQE95" s="406" t="n"/>
      <c r="FQF95" s="406" t="n"/>
      <c r="FQG95" s="406" t="n"/>
      <c r="FQH95" s="406" t="n"/>
      <c r="FQI95" s="406" t="n"/>
      <c r="FQJ95" s="406" t="n"/>
      <c r="FQK95" s="406" t="n"/>
      <c r="FQL95" s="406" t="n"/>
      <c r="FQM95" s="406" t="n"/>
      <c r="FQN95" s="406" t="n"/>
      <c r="FQO95" s="406" t="n"/>
      <c r="FQP95" s="406" t="n"/>
      <c r="FQQ95" s="406" t="n"/>
      <c r="FQR95" s="406" t="n"/>
      <c r="FQS95" s="406" t="n"/>
      <c r="FQT95" s="406" t="n"/>
      <c r="FQU95" s="406" t="n"/>
      <c r="FQV95" s="406" t="n"/>
      <c r="FQW95" s="406" t="n"/>
      <c r="FQX95" s="406" t="n"/>
      <c r="FQY95" s="406" t="n"/>
      <c r="FQZ95" s="406" t="n"/>
      <c r="FRA95" s="406" t="n"/>
      <c r="FRB95" s="406" t="n"/>
      <c r="FRC95" s="406" t="n"/>
      <c r="FRD95" s="406" t="n"/>
      <c r="FRE95" s="406" t="n"/>
      <c r="FRF95" s="406" t="n"/>
      <c r="FRG95" s="406" t="n"/>
      <c r="FRH95" s="406" t="n"/>
      <c r="FRI95" s="406" t="n"/>
      <c r="FRJ95" s="406" t="n"/>
      <c r="FRK95" s="406" t="n"/>
      <c r="FRL95" s="406" t="n"/>
      <c r="FRM95" s="406" t="n"/>
      <c r="FRN95" s="406" t="n"/>
      <c r="FRO95" s="406" t="n"/>
      <c r="FRP95" s="406" t="n"/>
      <c r="FRQ95" s="406" t="n"/>
      <c r="FRR95" s="406" t="n"/>
      <c r="FRS95" s="406" t="n"/>
      <c r="FRT95" s="406" t="n"/>
      <c r="FRU95" s="406" t="n"/>
      <c r="FRV95" s="406" t="n"/>
      <c r="FRW95" s="406" t="n"/>
      <c r="FRX95" s="406" t="n"/>
      <c r="FRY95" s="406" t="n"/>
      <c r="FRZ95" s="406" t="n"/>
      <c r="FSA95" s="406" t="n"/>
      <c r="FSB95" s="406" t="n"/>
      <c r="FSC95" s="406" t="n"/>
      <c r="FSD95" s="406" t="n"/>
      <c r="FSE95" s="406" t="n"/>
      <c r="FSF95" s="406" t="n"/>
      <c r="FSG95" s="406" t="n"/>
      <c r="FSH95" s="406" t="n"/>
      <c r="FSI95" s="406" t="n"/>
      <c r="FSJ95" s="406" t="n"/>
      <c r="FSK95" s="406" t="n"/>
      <c r="FSL95" s="406" t="n"/>
      <c r="FSM95" s="406" t="n"/>
      <c r="FSN95" s="406" t="n"/>
      <c r="FSO95" s="406" t="n"/>
      <c r="FSP95" s="406" t="n"/>
      <c r="FSQ95" s="406" t="n"/>
      <c r="FSR95" s="406" t="n"/>
      <c r="FSS95" s="406" t="n"/>
      <c r="FST95" s="406" t="n"/>
      <c r="FSU95" s="406" t="n"/>
      <c r="FSV95" s="406" t="n"/>
      <c r="FSW95" s="406" t="n"/>
      <c r="FSX95" s="406" t="n"/>
      <c r="FSY95" s="406" t="n"/>
      <c r="FSZ95" s="406" t="n"/>
      <c r="FTA95" s="406" t="n"/>
      <c r="FTB95" s="406" t="n"/>
      <c r="FTC95" s="406" t="n"/>
      <c r="FTD95" s="406" t="n"/>
      <c r="FTE95" s="406" t="n"/>
      <c r="FTF95" s="406" t="n"/>
      <c r="FTG95" s="406" t="n"/>
      <c r="FTH95" s="406" t="n"/>
      <c r="FTI95" s="406" t="n"/>
      <c r="FTJ95" s="406" t="n"/>
      <c r="FTK95" s="406" t="n"/>
      <c r="FTL95" s="406" t="n"/>
      <c r="FTM95" s="406" t="n"/>
      <c r="FTN95" s="406" t="n"/>
      <c r="FTO95" s="406" t="n"/>
      <c r="FTP95" s="406" t="n"/>
      <c r="FTQ95" s="406" t="n"/>
      <c r="FTR95" s="406" t="n"/>
      <c r="FTS95" s="406" t="n"/>
      <c r="FTT95" s="406" t="n"/>
      <c r="FTU95" s="406" t="n"/>
      <c r="FTV95" s="406" t="n"/>
      <c r="FTW95" s="406" t="n"/>
      <c r="FTX95" s="406" t="n"/>
      <c r="FTY95" s="406" t="n"/>
      <c r="FTZ95" s="406" t="n"/>
      <c r="FUA95" s="406" t="n"/>
      <c r="FUB95" s="406" t="n"/>
      <c r="FUC95" s="406" t="n"/>
      <c r="FUD95" s="406" t="n"/>
      <c r="FUE95" s="406" t="n"/>
      <c r="FUF95" s="406" t="n"/>
      <c r="FUG95" s="406" t="n"/>
      <c r="FUH95" s="406" t="n"/>
      <c r="FUI95" s="406" t="n"/>
      <c r="FUJ95" s="406" t="n"/>
      <c r="FUK95" s="406" t="n"/>
      <c r="FUL95" s="406" t="n"/>
      <c r="FUM95" s="406" t="n"/>
      <c r="FUN95" s="406" t="n"/>
      <c r="FUO95" s="406" t="n"/>
      <c r="FUP95" s="406" t="n"/>
      <c r="FUQ95" s="406" t="n"/>
      <c r="FUR95" s="406" t="n"/>
      <c r="FUS95" s="406" t="n"/>
      <c r="FUT95" s="406" t="n"/>
      <c r="FUU95" s="406" t="n"/>
      <c r="FUV95" s="406" t="n"/>
      <c r="FUW95" s="406" t="n"/>
      <c r="FUX95" s="406" t="n"/>
      <c r="FUY95" s="406" t="n"/>
      <c r="FUZ95" s="406" t="n"/>
      <c r="FVA95" s="406" t="n"/>
      <c r="FVB95" s="406" t="n"/>
      <c r="FVC95" s="406" t="n"/>
      <c r="FVD95" s="406" t="n"/>
      <c r="FVE95" s="406" t="n"/>
      <c r="FVF95" s="406" t="n"/>
      <c r="FVG95" s="406" t="n"/>
      <c r="FVH95" s="406" t="n"/>
      <c r="FVI95" s="406" t="n"/>
      <c r="FVJ95" s="406" t="n"/>
      <c r="FVK95" s="406" t="n"/>
      <c r="FVL95" s="406" t="n"/>
      <c r="FVM95" s="406" t="n"/>
      <c r="FVN95" s="406" t="n"/>
      <c r="FVO95" s="406" t="n"/>
      <c r="FVP95" s="406" t="n"/>
      <c r="FVQ95" s="406" t="n"/>
      <c r="FVR95" s="406" t="n"/>
      <c r="FVS95" s="406" t="n"/>
      <c r="FVT95" s="406" t="n"/>
      <c r="FVU95" s="406" t="n"/>
      <c r="FVV95" s="406" t="n"/>
      <c r="FVW95" s="406" t="n"/>
      <c r="FVX95" s="406" t="n"/>
      <c r="FVY95" s="406" t="n"/>
      <c r="FVZ95" s="406" t="n"/>
      <c r="FWA95" s="406" t="n"/>
      <c r="FWB95" s="406" t="n"/>
      <c r="FWC95" s="406" t="n"/>
      <c r="FWD95" s="406" t="n"/>
      <c r="FWE95" s="406" t="n"/>
      <c r="FWF95" s="406" t="n"/>
      <c r="FWG95" s="406" t="n"/>
      <c r="FWH95" s="406" t="n"/>
      <c r="FWI95" s="406" t="n"/>
      <c r="FWJ95" s="406" t="n"/>
      <c r="FWK95" s="406" t="n"/>
      <c r="FWL95" s="406" t="n"/>
      <c r="FWM95" s="406" t="n"/>
      <c r="FWN95" s="406" t="n"/>
      <c r="FWO95" s="406" t="n"/>
      <c r="FWP95" s="406" t="n"/>
      <c r="FWQ95" s="406" t="n"/>
      <c r="FWR95" s="406" t="n"/>
      <c r="FWS95" s="406" t="n"/>
      <c r="FWT95" s="406" t="n"/>
      <c r="FWU95" s="406" t="n"/>
      <c r="FWV95" s="406" t="n"/>
      <c r="FWW95" s="406" t="n"/>
      <c r="FWX95" s="406" t="n"/>
      <c r="FWY95" s="406" t="n"/>
      <c r="FWZ95" s="406" t="n"/>
      <c r="FXA95" s="406" t="n"/>
      <c r="FXB95" s="406" t="n"/>
      <c r="FXC95" s="406" t="n"/>
      <c r="FXD95" s="406" t="n"/>
      <c r="FXE95" s="406" t="n"/>
      <c r="FXF95" s="406" t="n"/>
      <c r="FXG95" s="406" t="n"/>
      <c r="FXH95" s="406" t="n"/>
      <c r="FXI95" s="406" t="n"/>
      <c r="FXJ95" s="406" t="n"/>
      <c r="FXK95" s="406" t="n"/>
      <c r="FXL95" s="406" t="n"/>
      <c r="FXM95" s="406" t="n"/>
      <c r="FXN95" s="406" t="n"/>
      <c r="FXO95" s="406" t="n"/>
      <c r="FXP95" s="406" t="n"/>
      <c r="FXQ95" s="406" t="n"/>
      <c r="FXR95" s="406" t="n"/>
      <c r="FXS95" s="406" t="n"/>
      <c r="FXT95" s="406" t="n"/>
      <c r="FXU95" s="406" t="n"/>
      <c r="FXV95" s="406" t="n"/>
      <c r="FXW95" s="406" t="n"/>
      <c r="FXX95" s="406" t="n"/>
      <c r="FXY95" s="406" t="n"/>
      <c r="FXZ95" s="406" t="n"/>
      <c r="FYA95" s="406" t="n"/>
      <c r="FYB95" s="406" t="n"/>
      <c r="FYC95" s="406" t="n"/>
      <c r="FYD95" s="406" t="n"/>
      <c r="FYE95" s="406" t="n"/>
      <c r="FYF95" s="406" t="n"/>
      <c r="FYG95" s="406" t="n"/>
      <c r="FYH95" s="406" t="n"/>
      <c r="FYI95" s="406" t="n"/>
      <c r="FYJ95" s="406" t="n"/>
      <c r="FYK95" s="406" t="n"/>
      <c r="FYL95" s="406" t="n"/>
      <c r="FYM95" s="406" t="n"/>
      <c r="FYN95" s="406" t="n"/>
      <c r="FYO95" s="406" t="n"/>
      <c r="FYP95" s="406" t="n"/>
      <c r="FYQ95" s="406" t="n"/>
      <c r="FYR95" s="406" t="n"/>
      <c r="FYS95" s="406" t="n"/>
      <c r="FYT95" s="406" t="n"/>
      <c r="FYU95" s="406" t="n"/>
      <c r="FYV95" s="406" t="n"/>
      <c r="FYW95" s="406" t="n"/>
      <c r="FYX95" s="406" t="n"/>
      <c r="FYY95" s="406" t="n"/>
      <c r="FYZ95" s="406" t="n"/>
      <c r="FZA95" s="406" t="n"/>
      <c r="FZB95" s="406" t="n"/>
      <c r="FZC95" s="406" t="n"/>
      <c r="FZD95" s="406" t="n"/>
      <c r="FZE95" s="406" t="n"/>
      <c r="FZF95" s="406" t="n"/>
      <c r="FZG95" s="406" t="n"/>
      <c r="FZH95" s="406" t="n"/>
      <c r="FZI95" s="406" t="n"/>
      <c r="FZJ95" s="406" t="n"/>
      <c r="FZK95" s="406" t="n"/>
      <c r="FZL95" s="406" t="n"/>
      <c r="FZM95" s="406" t="n"/>
      <c r="FZN95" s="406" t="n"/>
      <c r="FZO95" s="406" t="n"/>
      <c r="FZP95" s="406" t="n"/>
      <c r="FZQ95" s="406" t="n"/>
      <c r="FZR95" s="406" t="n"/>
      <c r="FZS95" s="406" t="n"/>
      <c r="FZT95" s="406" t="n"/>
      <c r="FZU95" s="406" t="n"/>
      <c r="FZV95" s="406" t="n"/>
      <c r="FZW95" s="406" t="n"/>
      <c r="FZX95" s="406" t="n"/>
      <c r="FZY95" s="406" t="n"/>
      <c r="FZZ95" s="406" t="n"/>
      <c r="GAA95" s="406" t="n"/>
      <c r="GAB95" s="406" t="n"/>
      <c r="GAC95" s="406" t="n"/>
      <c r="GAD95" s="406" t="n"/>
      <c r="GAE95" s="406" t="n"/>
      <c r="GAF95" s="406" t="n"/>
      <c r="GAG95" s="406" t="n"/>
      <c r="GAH95" s="406" t="n"/>
      <c r="GAI95" s="406" t="n"/>
      <c r="GAJ95" s="406" t="n"/>
      <c r="GAK95" s="406" t="n"/>
      <c r="GAL95" s="406" t="n"/>
      <c r="GAM95" s="406" t="n"/>
      <c r="GAN95" s="406" t="n"/>
      <c r="GAO95" s="406" t="n"/>
      <c r="GAP95" s="406" t="n"/>
      <c r="GAQ95" s="406" t="n"/>
      <c r="GAR95" s="406" t="n"/>
      <c r="GAS95" s="406" t="n"/>
      <c r="GAT95" s="406" t="n"/>
      <c r="GAU95" s="406" t="n"/>
      <c r="GAV95" s="406" t="n"/>
      <c r="GAW95" s="406" t="n"/>
      <c r="GAX95" s="406" t="n"/>
      <c r="GAY95" s="406" t="n"/>
      <c r="GAZ95" s="406" t="n"/>
      <c r="GBA95" s="406" t="n"/>
      <c r="GBB95" s="406" t="n"/>
      <c r="GBC95" s="406" t="n"/>
      <c r="GBD95" s="406" t="n"/>
      <c r="GBE95" s="406" t="n"/>
      <c r="GBF95" s="406" t="n"/>
      <c r="GBG95" s="406" t="n"/>
      <c r="GBH95" s="406" t="n"/>
      <c r="GBI95" s="406" t="n"/>
      <c r="GBJ95" s="406" t="n"/>
      <c r="GBK95" s="406" t="n"/>
      <c r="GBL95" s="406" t="n"/>
      <c r="GBM95" s="406" t="n"/>
      <c r="GBN95" s="406" t="n"/>
      <c r="GBO95" s="406" t="n"/>
      <c r="GBP95" s="406" t="n"/>
      <c r="GBQ95" s="406" t="n"/>
      <c r="GBR95" s="406" t="n"/>
      <c r="GBS95" s="406" t="n"/>
      <c r="GBT95" s="406" t="n"/>
      <c r="GBU95" s="406" t="n"/>
      <c r="GBV95" s="406" t="n"/>
      <c r="GBW95" s="406" t="n"/>
      <c r="GBX95" s="406" t="n"/>
      <c r="GBY95" s="406" t="n"/>
      <c r="GBZ95" s="406" t="n"/>
      <c r="GCA95" s="406" t="n"/>
      <c r="GCB95" s="406" t="n"/>
      <c r="GCC95" s="406" t="n"/>
      <c r="GCD95" s="406" t="n"/>
      <c r="GCE95" s="406" t="n"/>
      <c r="GCF95" s="406" t="n"/>
      <c r="GCG95" s="406" t="n"/>
      <c r="GCH95" s="406" t="n"/>
      <c r="GCI95" s="406" t="n"/>
      <c r="GCJ95" s="406" t="n"/>
      <c r="GCK95" s="406" t="n"/>
      <c r="GCL95" s="406" t="n"/>
      <c r="GCM95" s="406" t="n"/>
      <c r="GCN95" s="406" t="n"/>
      <c r="GCO95" s="406" t="n"/>
      <c r="GCP95" s="406" t="n"/>
      <c r="GCQ95" s="406" t="n"/>
      <c r="GCR95" s="406" t="n"/>
      <c r="GCS95" s="406" t="n"/>
      <c r="GCT95" s="406" t="n"/>
      <c r="GCU95" s="406" t="n"/>
      <c r="GCV95" s="406" t="n"/>
      <c r="GCW95" s="406" t="n"/>
      <c r="GCX95" s="406" t="n"/>
      <c r="GCY95" s="406" t="n"/>
      <c r="GCZ95" s="406" t="n"/>
      <c r="GDA95" s="406" t="n"/>
      <c r="GDB95" s="406" t="n"/>
      <c r="GDC95" s="406" t="n"/>
      <c r="GDD95" s="406" t="n"/>
      <c r="GDE95" s="406" t="n"/>
      <c r="GDF95" s="406" t="n"/>
      <c r="GDG95" s="406" t="n"/>
      <c r="GDH95" s="406" t="n"/>
      <c r="GDI95" s="406" t="n"/>
      <c r="GDJ95" s="406" t="n"/>
      <c r="GDK95" s="406" t="n"/>
      <c r="GDL95" s="406" t="n"/>
      <c r="GDM95" s="406" t="n"/>
      <c r="GDN95" s="406" t="n"/>
      <c r="GDO95" s="406" t="n"/>
      <c r="GDP95" s="406" t="n"/>
      <c r="GDQ95" s="406" t="n"/>
      <c r="GDR95" s="406" t="n"/>
      <c r="GDS95" s="406" t="n"/>
      <c r="GDT95" s="406" t="n"/>
      <c r="GDU95" s="406" t="n"/>
      <c r="GDV95" s="406" t="n"/>
      <c r="GDW95" s="406" t="n"/>
      <c r="GDX95" s="406" t="n"/>
      <c r="GDY95" s="406" t="n"/>
      <c r="GDZ95" s="406" t="n"/>
      <c r="GEA95" s="406" t="n"/>
      <c r="GEB95" s="406" t="n"/>
      <c r="GEC95" s="406" t="n"/>
      <c r="GED95" s="406" t="n"/>
      <c r="GEE95" s="406" t="n"/>
      <c r="GEF95" s="406" t="n"/>
      <c r="GEG95" s="406" t="n"/>
      <c r="GEH95" s="406" t="n"/>
      <c r="GEI95" s="406" t="n"/>
      <c r="GEJ95" s="406" t="n"/>
      <c r="GEK95" s="406" t="n"/>
      <c r="GEL95" s="406" t="n"/>
      <c r="GEM95" s="406" t="n"/>
      <c r="GEN95" s="406" t="n"/>
      <c r="GEO95" s="406" t="n"/>
      <c r="GEP95" s="406" t="n"/>
      <c r="GEQ95" s="406" t="n"/>
      <c r="GER95" s="406" t="n"/>
      <c r="GES95" s="406" t="n"/>
      <c r="GET95" s="406" t="n"/>
      <c r="GEU95" s="406" t="n"/>
      <c r="GEV95" s="406" t="n"/>
      <c r="GEW95" s="406" t="n"/>
      <c r="GEX95" s="406" t="n"/>
      <c r="GEY95" s="406" t="n"/>
      <c r="GEZ95" s="406" t="n"/>
      <c r="GFA95" s="406" t="n"/>
      <c r="GFB95" s="406" t="n"/>
      <c r="GFC95" s="406" t="n"/>
      <c r="GFD95" s="406" t="n"/>
      <c r="GFE95" s="406" t="n"/>
      <c r="GFF95" s="406" t="n"/>
      <c r="GFG95" s="406" t="n"/>
      <c r="GFH95" s="406" t="n"/>
      <c r="GFI95" s="406" t="n"/>
      <c r="GFJ95" s="406" t="n"/>
      <c r="GFK95" s="406" t="n"/>
      <c r="GFL95" s="406" t="n"/>
      <c r="GFM95" s="406" t="n"/>
      <c r="GFN95" s="406" t="n"/>
      <c r="GFO95" s="406" t="n"/>
      <c r="GFP95" s="406" t="n"/>
      <c r="GFQ95" s="406" t="n"/>
      <c r="GFR95" s="406" t="n"/>
      <c r="GFS95" s="406" t="n"/>
      <c r="GFT95" s="406" t="n"/>
      <c r="GFU95" s="406" t="n"/>
      <c r="GFV95" s="406" t="n"/>
      <c r="GFW95" s="406" t="n"/>
      <c r="GFX95" s="406" t="n"/>
      <c r="GFY95" s="406" t="n"/>
      <c r="GFZ95" s="406" t="n"/>
      <c r="GGA95" s="406" t="n"/>
      <c r="GGB95" s="406" t="n"/>
      <c r="GGC95" s="406" t="n"/>
      <c r="GGD95" s="406" t="n"/>
      <c r="GGE95" s="406" t="n"/>
      <c r="GGF95" s="406" t="n"/>
      <c r="GGG95" s="406" t="n"/>
      <c r="GGH95" s="406" t="n"/>
      <c r="GGI95" s="406" t="n"/>
      <c r="GGJ95" s="406" t="n"/>
      <c r="GGK95" s="406" t="n"/>
      <c r="GGL95" s="406" t="n"/>
      <c r="GGM95" s="406" t="n"/>
      <c r="GGN95" s="406" t="n"/>
      <c r="GGO95" s="406" t="n"/>
      <c r="GGP95" s="406" t="n"/>
      <c r="GGQ95" s="406" t="n"/>
      <c r="GGR95" s="406" t="n"/>
      <c r="GGS95" s="406" t="n"/>
      <c r="GGT95" s="406" t="n"/>
      <c r="GGU95" s="406" t="n"/>
      <c r="GGV95" s="406" t="n"/>
      <c r="GGW95" s="406" t="n"/>
      <c r="GGX95" s="406" t="n"/>
      <c r="GGY95" s="406" t="n"/>
      <c r="GGZ95" s="406" t="n"/>
      <c r="GHA95" s="406" t="n"/>
      <c r="GHB95" s="406" t="n"/>
      <c r="GHC95" s="406" t="n"/>
      <c r="GHD95" s="406" t="n"/>
      <c r="GHE95" s="406" t="n"/>
      <c r="GHF95" s="406" t="n"/>
      <c r="GHG95" s="406" t="n"/>
      <c r="GHH95" s="406" t="n"/>
      <c r="GHI95" s="406" t="n"/>
      <c r="GHJ95" s="406" t="n"/>
      <c r="GHK95" s="406" t="n"/>
      <c r="GHL95" s="406" t="n"/>
      <c r="GHM95" s="406" t="n"/>
      <c r="GHN95" s="406" t="n"/>
      <c r="GHO95" s="406" t="n"/>
      <c r="GHP95" s="406" t="n"/>
      <c r="GHQ95" s="406" t="n"/>
      <c r="GHR95" s="406" t="n"/>
      <c r="GHS95" s="406" t="n"/>
      <c r="GHT95" s="406" t="n"/>
      <c r="GHU95" s="406" t="n"/>
      <c r="GHV95" s="406" t="n"/>
      <c r="GHW95" s="406" t="n"/>
      <c r="GHX95" s="406" t="n"/>
      <c r="GHY95" s="406" t="n"/>
      <c r="GHZ95" s="406" t="n"/>
      <c r="GIA95" s="406" t="n"/>
      <c r="GIB95" s="406" t="n"/>
      <c r="GIC95" s="406" t="n"/>
      <c r="GID95" s="406" t="n"/>
      <c r="GIE95" s="406" t="n"/>
      <c r="GIF95" s="406" t="n"/>
      <c r="GIG95" s="406" t="n"/>
      <c r="GIH95" s="406" t="n"/>
      <c r="GII95" s="406" t="n"/>
      <c r="GIJ95" s="406" t="n"/>
      <c r="GIK95" s="406" t="n"/>
      <c r="GIL95" s="406" t="n"/>
      <c r="GIM95" s="406" t="n"/>
      <c r="GIN95" s="406" t="n"/>
      <c r="GIO95" s="406" t="n"/>
      <c r="GIP95" s="406" t="n"/>
      <c r="GIQ95" s="406" t="n"/>
      <c r="GIR95" s="406" t="n"/>
      <c r="GIS95" s="406" t="n"/>
      <c r="GIT95" s="406" t="n"/>
      <c r="GIU95" s="406" t="n"/>
      <c r="GIV95" s="406" t="n"/>
      <c r="GIW95" s="406" t="n"/>
      <c r="GIX95" s="406" t="n"/>
      <c r="GIY95" s="406" t="n"/>
      <c r="GIZ95" s="406" t="n"/>
      <c r="GJA95" s="406" t="n"/>
      <c r="GJB95" s="406" t="n"/>
      <c r="GJC95" s="406" t="n"/>
      <c r="GJD95" s="406" t="n"/>
      <c r="GJE95" s="406" t="n"/>
      <c r="GJF95" s="406" t="n"/>
      <c r="GJG95" s="406" t="n"/>
      <c r="GJH95" s="406" t="n"/>
      <c r="GJI95" s="406" t="n"/>
      <c r="GJJ95" s="406" t="n"/>
      <c r="GJK95" s="406" t="n"/>
      <c r="GJL95" s="406" t="n"/>
      <c r="GJM95" s="406" t="n"/>
      <c r="GJN95" s="406" t="n"/>
      <c r="GJO95" s="406" t="n"/>
      <c r="GJP95" s="406" t="n"/>
      <c r="GJQ95" s="406" t="n"/>
      <c r="GJR95" s="406" t="n"/>
      <c r="GJS95" s="406" t="n"/>
      <c r="GJT95" s="406" t="n"/>
      <c r="GJU95" s="406" t="n"/>
      <c r="GJV95" s="406" t="n"/>
      <c r="GJW95" s="406" t="n"/>
      <c r="GJX95" s="406" t="n"/>
      <c r="GJY95" s="406" t="n"/>
      <c r="GJZ95" s="406" t="n"/>
      <c r="GKA95" s="406" t="n"/>
      <c r="GKB95" s="406" t="n"/>
      <c r="GKC95" s="406" t="n"/>
      <c r="GKD95" s="406" t="n"/>
      <c r="GKE95" s="406" t="n"/>
      <c r="GKF95" s="406" t="n"/>
      <c r="GKG95" s="406" t="n"/>
      <c r="GKH95" s="406" t="n"/>
      <c r="GKI95" s="406" t="n"/>
      <c r="GKJ95" s="406" t="n"/>
      <c r="GKK95" s="406" t="n"/>
      <c r="GKL95" s="406" t="n"/>
      <c r="GKM95" s="406" t="n"/>
      <c r="GKN95" s="406" t="n"/>
      <c r="GKO95" s="406" t="n"/>
      <c r="GKP95" s="406" t="n"/>
      <c r="GKQ95" s="406" t="n"/>
      <c r="GKR95" s="406" t="n"/>
      <c r="GKS95" s="406" t="n"/>
      <c r="GKT95" s="406" t="n"/>
      <c r="GKU95" s="406" t="n"/>
      <c r="GKV95" s="406" t="n"/>
      <c r="GKW95" s="406" t="n"/>
      <c r="GKX95" s="406" t="n"/>
      <c r="GKY95" s="406" t="n"/>
      <c r="GKZ95" s="406" t="n"/>
      <c r="GLA95" s="406" t="n"/>
      <c r="GLB95" s="406" t="n"/>
      <c r="GLC95" s="406" t="n"/>
      <c r="GLD95" s="406" t="n"/>
      <c r="GLE95" s="406" t="n"/>
      <c r="GLF95" s="406" t="n"/>
      <c r="GLG95" s="406" t="n"/>
      <c r="GLH95" s="406" t="n"/>
      <c r="GLI95" s="406" t="n"/>
      <c r="GLJ95" s="406" t="n"/>
      <c r="GLK95" s="406" t="n"/>
      <c r="GLL95" s="406" t="n"/>
      <c r="GLM95" s="406" t="n"/>
      <c r="GLN95" s="406" t="n"/>
      <c r="GLO95" s="406" t="n"/>
      <c r="GLP95" s="406" t="n"/>
      <c r="GLQ95" s="406" t="n"/>
      <c r="GLR95" s="406" t="n"/>
      <c r="GLS95" s="406" t="n"/>
      <c r="GLT95" s="406" t="n"/>
      <c r="GLU95" s="406" t="n"/>
      <c r="GLV95" s="406" t="n"/>
      <c r="GLW95" s="406" t="n"/>
      <c r="GLX95" s="406" t="n"/>
      <c r="GLY95" s="406" t="n"/>
      <c r="GLZ95" s="406" t="n"/>
      <c r="GMA95" s="406" t="n"/>
      <c r="GMB95" s="406" t="n"/>
      <c r="GMC95" s="406" t="n"/>
      <c r="GMD95" s="406" t="n"/>
      <c r="GME95" s="406" t="n"/>
      <c r="GMF95" s="406" t="n"/>
      <c r="GMG95" s="406" t="n"/>
      <c r="GMH95" s="406" t="n"/>
      <c r="GMI95" s="406" t="n"/>
      <c r="GMJ95" s="406" t="n"/>
      <c r="GMK95" s="406" t="n"/>
      <c r="GML95" s="406" t="n"/>
      <c r="GMM95" s="406" t="n"/>
      <c r="GMN95" s="406" t="n"/>
      <c r="GMO95" s="406" t="n"/>
      <c r="GMP95" s="406" t="n"/>
      <c r="GMQ95" s="406" t="n"/>
      <c r="GMR95" s="406" t="n"/>
      <c r="GMS95" s="406" t="n"/>
      <c r="GMT95" s="406" t="n"/>
      <c r="GMU95" s="406" t="n"/>
      <c r="GMV95" s="406" t="n"/>
      <c r="GMW95" s="406" t="n"/>
      <c r="GMX95" s="406" t="n"/>
      <c r="GMY95" s="406" t="n"/>
      <c r="GMZ95" s="406" t="n"/>
      <c r="GNA95" s="406" t="n"/>
      <c r="GNB95" s="406" t="n"/>
      <c r="GNC95" s="406" t="n"/>
      <c r="GND95" s="406" t="n"/>
      <c r="GNE95" s="406" t="n"/>
      <c r="GNF95" s="406" t="n"/>
      <c r="GNG95" s="406" t="n"/>
      <c r="GNH95" s="406" t="n"/>
      <c r="GNI95" s="406" t="n"/>
      <c r="GNJ95" s="406" t="n"/>
      <c r="GNK95" s="406" t="n"/>
      <c r="GNL95" s="406" t="n"/>
      <c r="GNM95" s="406" t="n"/>
      <c r="GNN95" s="406" t="n"/>
      <c r="GNO95" s="406" t="n"/>
      <c r="GNP95" s="406" t="n"/>
      <c r="GNQ95" s="406" t="n"/>
      <c r="GNR95" s="406" t="n"/>
      <c r="GNS95" s="406" t="n"/>
      <c r="GNT95" s="406" t="n"/>
      <c r="GNU95" s="406" t="n"/>
      <c r="GNV95" s="406" t="n"/>
      <c r="GNW95" s="406" t="n"/>
      <c r="GNX95" s="406" t="n"/>
      <c r="GNY95" s="406" t="n"/>
      <c r="GNZ95" s="406" t="n"/>
      <c r="GOA95" s="406" t="n"/>
      <c r="GOB95" s="406" t="n"/>
      <c r="GOC95" s="406" t="n"/>
      <c r="GOD95" s="406" t="n"/>
      <c r="GOE95" s="406" t="n"/>
      <c r="GOF95" s="406" t="n"/>
      <c r="GOG95" s="406" t="n"/>
      <c r="GOH95" s="406" t="n"/>
      <c r="GOI95" s="406" t="n"/>
      <c r="GOJ95" s="406" t="n"/>
      <c r="GOK95" s="406" t="n"/>
      <c r="GOL95" s="406" t="n"/>
      <c r="GOM95" s="406" t="n"/>
      <c r="GON95" s="406" t="n"/>
      <c r="GOO95" s="406" t="n"/>
      <c r="GOP95" s="406" t="n"/>
      <c r="GOQ95" s="406" t="n"/>
      <c r="GOR95" s="406" t="n"/>
      <c r="GOS95" s="406" t="n"/>
      <c r="GOT95" s="406" t="n"/>
      <c r="GOU95" s="406" t="n"/>
      <c r="GOV95" s="406" t="n"/>
      <c r="GOW95" s="406" t="n"/>
      <c r="GOX95" s="406" t="n"/>
      <c r="GOY95" s="406" t="n"/>
      <c r="GOZ95" s="406" t="n"/>
      <c r="GPA95" s="406" t="n"/>
      <c r="GPB95" s="406" t="n"/>
      <c r="GPC95" s="406" t="n"/>
      <c r="GPD95" s="406" t="n"/>
      <c r="GPE95" s="406" t="n"/>
      <c r="GPF95" s="406" t="n"/>
      <c r="GPG95" s="406" t="n"/>
      <c r="GPH95" s="406" t="n"/>
      <c r="GPI95" s="406" t="n"/>
      <c r="GPJ95" s="406" t="n"/>
      <c r="GPK95" s="406" t="n"/>
      <c r="GPL95" s="406" t="n"/>
      <c r="GPM95" s="406" t="n"/>
      <c r="GPN95" s="406" t="n"/>
      <c r="GPO95" s="406" t="n"/>
      <c r="GPP95" s="406" t="n"/>
      <c r="GPQ95" s="406" t="n"/>
      <c r="GPR95" s="406" t="n"/>
      <c r="GPS95" s="406" t="n"/>
      <c r="GPT95" s="406" t="n"/>
      <c r="GPU95" s="406" t="n"/>
      <c r="GPV95" s="406" t="n"/>
      <c r="GPW95" s="406" t="n"/>
      <c r="GPX95" s="406" t="n"/>
      <c r="GPY95" s="406" t="n"/>
      <c r="GPZ95" s="406" t="n"/>
      <c r="GQA95" s="406" t="n"/>
      <c r="GQB95" s="406" t="n"/>
      <c r="GQC95" s="406" t="n"/>
      <c r="GQD95" s="406" t="n"/>
      <c r="GQE95" s="406" t="n"/>
      <c r="GQF95" s="406" t="n"/>
      <c r="GQG95" s="406" t="n"/>
      <c r="GQH95" s="406" t="n"/>
      <c r="GQI95" s="406" t="n"/>
      <c r="GQJ95" s="406" t="n"/>
      <c r="GQK95" s="406" t="n"/>
      <c r="GQL95" s="406" t="n"/>
      <c r="GQM95" s="406" t="n"/>
      <c r="GQN95" s="406" t="n"/>
      <c r="GQO95" s="406" t="n"/>
      <c r="GQP95" s="406" t="n"/>
      <c r="GQQ95" s="406" t="n"/>
      <c r="GQR95" s="406" t="n"/>
      <c r="GQS95" s="406" t="n"/>
      <c r="GQT95" s="406" t="n"/>
      <c r="GQU95" s="406" t="n"/>
      <c r="GQV95" s="406" t="n"/>
      <c r="GQW95" s="406" t="n"/>
      <c r="GQX95" s="406" t="n"/>
      <c r="GQY95" s="406" t="n"/>
      <c r="GQZ95" s="406" t="n"/>
      <c r="GRA95" s="406" t="n"/>
      <c r="GRB95" s="406" t="n"/>
      <c r="GRC95" s="406" t="n"/>
      <c r="GRD95" s="406" t="n"/>
      <c r="GRE95" s="406" t="n"/>
      <c r="GRF95" s="406" t="n"/>
      <c r="GRG95" s="406" t="n"/>
      <c r="GRH95" s="406" t="n"/>
      <c r="GRI95" s="406" t="n"/>
      <c r="GRJ95" s="406" t="n"/>
      <c r="GRK95" s="406" t="n"/>
      <c r="GRL95" s="406" t="n"/>
      <c r="GRM95" s="406" t="n"/>
      <c r="GRN95" s="406" t="n"/>
      <c r="GRO95" s="406" t="n"/>
      <c r="GRP95" s="406" t="n"/>
      <c r="GRQ95" s="406" t="n"/>
      <c r="GRR95" s="406" t="n"/>
      <c r="GRS95" s="406" t="n"/>
      <c r="GRT95" s="406" t="n"/>
      <c r="GRU95" s="406" t="n"/>
      <c r="GRV95" s="406" t="n"/>
      <c r="GRW95" s="406" t="n"/>
      <c r="GRX95" s="406" t="n"/>
      <c r="GRY95" s="406" t="n"/>
      <c r="GRZ95" s="406" t="n"/>
      <c r="GSA95" s="406" t="n"/>
      <c r="GSB95" s="406" t="n"/>
      <c r="GSC95" s="406" t="n"/>
      <c r="GSD95" s="406" t="n"/>
      <c r="GSE95" s="406" t="n"/>
      <c r="GSF95" s="406" t="n"/>
      <c r="GSG95" s="406" t="n"/>
      <c r="GSH95" s="406" t="n"/>
      <c r="GSI95" s="406" t="n"/>
      <c r="GSJ95" s="406" t="n"/>
      <c r="GSK95" s="406" t="n"/>
      <c r="GSL95" s="406" t="n"/>
      <c r="GSM95" s="406" t="n"/>
      <c r="GSN95" s="406" t="n"/>
      <c r="GSO95" s="406" t="n"/>
      <c r="GSP95" s="406" t="n"/>
      <c r="GSQ95" s="406" t="n"/>
      <c r="GSR95" s="406" t="n"/>
      <c r="GSS95" s="406" t="n"/>
      <c r="GST95" s="406" t="n"/>
      <c r="GSU95" s="406" t="n"/>
      <c r="GSV95" s="406" t="n"/>
      <c r="GSW95" s="406" t="n"/>
      <c r="GSX95" s="406" t="n"/>
      <c r="GSY95" s="406" t="n"/>
      <c r="GSZ95" s="406" t="n"/>
      <c r="GTA95" s="406" t="n"/>
      <c r="GTB95" s="406" t="n"/>
      <c r="GTC95" s="406" t="n"/>
      <c r="GTD95" s="406" t="n"/>
      <c r="GTE95" s="406" t="n"/>
      <c r="GTF95" s="406" t="n"/>
      <c r="GTG95" s="406" t="n"/>
      <c r="GTH95" s="406" t="n"/>
      <c r="GTI95" s="406" t="n"/>
      <c r="GTJ95" s="406" t="n"/>
      <c r="GTK95" s="406" t="n"/>
      <c r="GTL95" s="406" t="n"/>
      <c r="GTM95" s="406" t="n"/>
      <c r="GTN95" s="406" t="n"/>
      <c r="GTO95" s="406" t="n"/>
      <c r="GTP95" s="406" t="n"/>
      <c r="GTQ95" s="406" t="n"/>
      <c r="GTR95" s="406" t="n"/>
      <c r="GTS95" s="406" t="n"/>
      <c r="GTT95" s="406" t="n"/>
      <c r="GTU95" s="406" t="n"/>
      <c r="GTV95" s="406" t="n"/>
      <c r="GTW95" s="406" t="n"/>
      <c r="GTX95" s="406" t="n"/>
      <c r="GTY95" s="406" t="n"/>
      <c r="GTZ95" s="406" t="n"/>
      <c r="GUA95" s="406" t="n"/>
      <c r="GUB95" s="406" t="n"/>
      <c r="GUC95" s="406" t="n"/>
      <c r="GUD95" s="406" t="n"/>
      <c r="GUE95" s="406" t="n"/>
      <c r="GUF95" s="406" t="n"/>
      <c r="GUG95" s="406" t="n"/>
      <c r="GUH95" s="406" t="n"/>
      <c r="GUI95" s="406" t="n"/>
      <c r="GUJ95" s="406" t="n"/>
      <c r="GUK95" s="406" t="n"/>
      <c r="GUL95" s="406" t="n"/>
      <c r="GUM95" s="406" t="n"/>
      <c r="GUN95" s="406" t="n"/>
      <c r="GUO95" s="406" t="n"/>
      <c r="GUP95" s="406" t="n"/>
      <c r="GUQ95" s="406" t="n"/>
      <c r="GUR95" s="406" t="n"/>
      <c r="GUS95" s="406" t="n"/>
      <c r="GUT95" s="406" t="n"/>
      <c r="GUU95" s="406" t="n"/>
      <c r="GUV95" s="406" t="n"/>
      <c r="GUW95" s="406" t="n"/>
      <c r="GUX95" s="406" t="n"/>
      <c r="GUY95" s="406" t="n"/>
      <c r="GUZ95" s="406" t="n"/>
      <c r="GVA95" s="406" t="n"/>
      <c r="GVB95" s="406" t="n"/>
      <c r="GVC95" s="406" t="n"/>
      <c r="GVD95" s="406" t="n"/>
      <c r="GVE95" s="406" t="n"/>
      <c r="GVF95" s="406" t="n"/>
      <c r="GVG95" s="406" t="n"/>
      <c r="GVH95" s="406" t="n"/>
      <c r="GVI95" s="406" t="n"/>
      <c r="GVJ95" s="406" t="n"/>
      <c r="GVK95" s="406" t="n"/>
      <c r="GVL95" s="406" t="n"/>
      <c r="GVM95" s="406" t="n"/>
      <c r="GVN95" s="406" t="n"/>
      <c r="GVO95" s="406" t="n"/>
      <c r="GVP95" s="406" t="n"/>
      <c r="GVQ95" s="406" t="n"/>
      <c r="GVR95" s="406" t="n"/>
      <c r="GVS95" s="406" t="n"/>
      <c r="GVT95" s="406" t="n"/>
      <c r="GVU95" s="406" t="n"/>
      <c r="GVV95" s="406" t="n"/>
      <c r="GVW95" s="406" t="n"/>
      <c r="GVX95" s="406" t="n"/>
      <c r="GVY95" s="406" t="n"/>
      <c r="GVZ95" s="406" t="n"/>
      <c r="GWA95" s="406" t="n"/>
      <c r="GWB95" s="406" t="n"/>
      <c r="GWC95" s="406" t="n"/>
      <c r="GWD95" s="406" t="n"/>
      <c r="GWE95" s="406" t="n"/>
      <c r="GWF95" s="406" t="n"/>
      <c r="GWG95" s="406" t="n"/>
      <c r="GWH95" s="406" t="n"/>
      <c r="GWI95" s="406" t="n"/>
      <c r="GWJ95" s="406" t="n"/>
      <c r="GWK95" s="406" t="n"/>
      <c r="GWL95" s="406" t="n"/>
      <c r="GWM95" s="406" t="n"/>
      <c r="GWN95" s="406" t="n"/>
      <c r="GWO95" s="406" t="n"/>
      <c r="GWP95" s="406" t="n"/>
      <c r="GWQ95" s="406" t="n"/>
      <c r="GWR95" s="406" t="n"/>
      <c r="GWS95" s="406" t="n"/>
      <c r="GWT95" s="406" t="n"/>
      <c r="GWU95" s="406" t="n"/>
      <c r="GWV95" s="406" t="n"/>
      <c r="GWW95" s="406" t="n"/>
      <c r="GWX95" s="406" t="n"/>
      <c r="GWY95" s="406" t="n"/>
      <c r="GWZ95" s="406" t="n"/>
      <c r="GXA95" s="406" t="n"/>
      <c r="GXB95" s="406" t="n"/>
      <c r="GXC95" s="406" t="n"/>
      <c r="GXD95" s="406" t="n"/>
      <c r="GXE95" s="406" t="n"/>
      <c r="GXF95" s="406" t="n"/>
      <c r="GXG95" s="406" t="n"/>
      <c r="GXH95" s="406" t="n"/>
      <c r="GXI95" s="406" t="n"/>
      <c r="GXJ95" s="406" t="n"/>
      <c r="GXK95" s="406" t="n"/>
      <c r="GXL95" s="406" t="n"/>
      <c r="GXM95" s="406" t="n"/>
      <c r="GXN95" s="406" t="n"/>
      <c r="GXO95" s="406" t="n"/>
      <c r="GXP95" s="406" t="n"/>
      <c r="GXQ95" s="406" t="n"/>
      <c r="GXR95" s="406" t="n"/>
      <c r="GXS95" s="406" t="n"/>
      <c r="GXT95" s="406" t="n"/>
      <c r="GXU95" s="406" t="n"/>
      <c r="GXV95" s="406" t="n"/>
      <c r="GXW95" s="406" t="n"/>
      <c r="GXX95" s="406" t="n"/>
      <c r="GXY95" s="406" t="n"/>
      <c r="GXZ95" s="406" t="n"/>
      <c r="GYA95" s="406" t="n"/>
      <c r="GYB95" s="406" t="n"/>
      <c r="GYC95" s="406" t="n"/>
      <c r="GYD95" s="406" t="n"/>
      <c r="GYE95" s="406" t="n"/>
      <c r="GYF95" s="406" t="n"/>
      <c r="GYG95" s="406" t="n"/>
      <c r="GYH95" s="406" t="n"/>
      <c r="GYI95" s="406" t="n"/>
      <c r="GYJ95" s="406" t="n"/>
      <c r="GYK95" s="406" t="n"/>
      <c r="GYL95" s="406" t="n"/>
      <c r="GYM95" s="406" t="n"/>
      <c r="GYN95" s="406" t="n"/>
      <c r="GYO95" s="406" t="n"/>
      <c r="GYP95" s="406" t="n"/>
      <c r="GYQ95" s="406" t="n"/>
      <c r="GYR95" s="406" t="n"/>
      <c r="GYS95" s="406" t="n"/>
      <c r="GYT95" s="406" t="n"/>
      <c r="GYU95" s="406" t="n"/>
      <c r="GYV95" s="406" t="n"/>
      <c r="GYW95" s="406" t="n"/>
      <c r="GYX95" s="406" t="n"/>
      <c r="GYY95" s="406" t="n"/>
      <c r="GYZ95" s="406" t="n"/>
      <c r="GZA95" s="406" t="n"/>
      <c r="GZB95" s="406" t="n"/>
      <c r="GZC95" s="406" t="n"/>
      <c r="GZD95" s="406" t="n"/>
      <c r="GZE95" s="406" t="n"/>
      <c r="GZF95" s="406" t="n"/>
      <c r="GZG95" s="406" t="n"/>
      <c r="GZH95" s="406" t="n"/>
      <c r="GZI95" s="406" t="n"/>
      <c r="GZJ95" s="406" t="n"/>
      <c r="GZK95" s="406" t="n"/>
      <c r="GZL95" s="406" t="n"/>
      <c r="GZM95" s="406" t="n"/>
      <c r="GZN95" s="406" t="n"/>
      <c r="GZO95" s="406" t="n"/>
      <c r="GZP95" s="406" t="n"/>
      <c r="GZQ95" s="406" t="n"/>
      <c r="GZR95" s="406" t="n"/>
      <c r="GZS95" s="406" t="n"/>
      <c r="GZT95" s="406" t="n"/>
      <c r="GZU95" s="406" t="n"/>
      <c r="GZV95" s="406" t="n"/>
      <c r="GZW95" s="406" t="n"/>
      <c r="GZX95" s="406" t="n"/>
      <c r="GZY95" s="406" t="n"/>
      <c r="GZZ95" s="406" t="n"/>
      <c r="HAA95" s="406" t="n"/>
      <c r="HAB95" s="406" t="n"/>
      <c r="HAC95" s="406" t="n"/>
      <c r="HAD95" s="406" t="n"/>
      <c r="HAE95" s="406" t="n"/>
      <c r="HAF95" s="406" t="n"/>
      <c r="HAG95" s="406" t="n"/>
      <c r="HAH95" s="406" t="n"/>
      <c r="HAI95" s="406" t="n"/>
      <c r="HAJ95" s="406" t="n"/>
      <c r="HAK95" s="406" t="n"/>
      <c r="HAL95" s="406" t="n"/>
      <c r="HAM95" s="406" t="n"/>
      <c r="HAN95" s="406" t="n"/>
      <c r="HAO95" s="406" t="n"/>
      <c r="HAP95" s="406" t="n"/>
      <c r="HAQ95" s="406" t="n"/>
      <c r="HAR95" s="406" t="n"/>
      <c r="HAS95" s="406" t="n"/>
      <c r="HAT95" s="406" t="n"/>
      <c r="HAU95" s="406" t="n"/>
      <c r="HAV95" s="406" t="n"/>
      <c r="HAW95" s="406" t="n"/>
      <c r="HAX95" s="406" t="n"/>
      <c r="HAY95" s="406" t="n"/>
      <c r="HAZ95" s="406" t="n"/>
      <c r="HBA95" s="406" t="n"/>
      <c r="HBB95" s="406" t="n"/>
      <c r="HBC95" s="406" t="n"/>
      <c r="HBD95" s="406" t="n"/>
      <c r="HBE95" s="406" t="n"/>
      <c r="HBF95" s="406" t="n"/>
      <c r="HBG95" s="406" t="n"/>
      <c r="HBH95" s="406" t="n"/>
      <c r="HBI95" s="406" t="n"/>
      <c r="HBJ95" s="406" t="n"/>
      <c r="HBK95" s="406" t="n"/>
      <c r="HBL95" s="406" t="n"/>
      <c r="HBM95" s="406" t="n"/>
      <c r="HBN95" s="406" t="n"/>
      <c r="HBO95" s="406" t="n"/>
      <c r="HBP95" s="406" t="n"/>
      <c r="HBQ95" s="406" t="n"/>
      <c r="HBR95" s="406" t="n"/>
      <c r="HBS95" s="406" t="n"/>
      <c r="HBT95" s="406" t="n"/>
      <c r="HBU95" s="406" t="n"/>
      <c r="HBV95" s="406" t="n"/>
      <c r="HBW95" s="406" t="n"/>
      <c r="HBX95" s="406" t="n"/>
      <c r="HBY95" s="406" t="n"/>
      <c r="HBZ95" s="406" t="n"/>
      <c r="HCA95" s="406" t="n"/>
      <c r="HCB95" s="406" t="n"/>
      <c r="HCC95" s="406" t="n"/>
      <c r="HCD95" s="406" t="n"/>
      <c r="HCE95" s="406" t="n"/>
      <c r="HCF95" s="406" t="n"/>
      <c r="HCG95" s="406" t="n"/>
      <c r="HCH95" s="406" t="n"/>
      <c r="HCI95" s="406" t="n"/>
      <c r="HCJ95" s="406" t="n"/>
      <c r="HCK95" s="406" t="n"/>
      <c r="HCL95" s="406" t="n"/>
      <c r="HCM95" s="406" t="n"/>
      <c r="HCN95" s="406" t="n"/>
      <c r="HCO95" s="406" t="n"/>
      <c r="HCP95" s="406" t="n"/>
      <c r="HCQ95" s="406" t="n"/>
      <c r="HCR95" s="406" t="n"/>
      <c r="HCS95" s="406" t="n"/>
      <c r="HCT95" s="406" t="n"/>
      <c r="HCU95" s="406" t="n"/>
      <c r="HCV95" s="406" t="n"/>
      <c r="HCW95" s="406" t="n"/>
      <c r="HCX95" s="406" t="n"/>
      <c r="HCY95" s="406" t="n"/>
      <c r="HCZ95" s="406" t="n"/>
      <c r="HDA95" s="406" t="n"/>
      <c r="HDB95" s="406" t="n"/>
      <c r="HDC95" s="406" t="n"/>
      <c r="HDD95" s="406" t="n"/>
      <c r="HDE95" s="406" t="n"/>
      <c r="HDF95" s="406" t="n"/>
      <c r="HDG95" s="406" t="n"/>
      <c r="HDH95" s="406" t="n"/>
      <c r="HDI95" s="406" t="n"/>
      <c r="HDJ95" s="406" t="n"/>
      <c r="HDK95" s="406" t="n"/>
      <c r="HDL95" s="406" t="n"/>
      <c r="HDM95" s="406" t="n"/>
      <c r="HDN95" s="406" t="n"/>
      <c r="HDO95" s="406" t="n"/>
      <c r="HDP95" s="406" t="n"/>
      <c r="HDQ95" s="406" t="n"/>
      <c r="HDR95" s="406" t="n"/>
      <c r="HDS95" s="406" t="n"/>
      <c r="HDT95" s="406" t="n"/>
      <c r="HDU95" s="406" t="n"/>
      <c r="HDV95" s="406" t="n"/>
      <c r="HDW95" s="406" t="n"/>
      <c r="HDX95" s="406" t="n"/>
      <c r="HDY95" s="406" t="n"/>
      <c r="HDZ95" s="406" t="n"/>
      <c r="HEA95" s="406" t="n"/>
      <c r="HEB95" s="406" t="n"/>
      <c r="HEC95" s="406" t="n"/>
      <c r="HED95" s="406" t="n"/>
      <c r="HEE95" s="406" t="n"/>
      <c r="HEF95" s="406" t="n"/>
      <c r="HEG95" s="406" t="n"/>
      <c r="HEH95" s="406" t="n"/>
      <c r="HEI95" s="406" t="n"/>
      <c r="HEJ95" s="406" t="n"/>
      <c r="HEK95" s="406" t="n"/>
      <c r="HEL95" s="406" t="n"/>
      <c r="HEM95" s="406" t="n"/>
      <c r="HEN95" s="406" t="n"/>
      <c r="HEO95" s="406" t="n"/>
      <c r="HEP95" s="406" t="n"/>
      <c r="HEQ95" s="406" t="n"/>
      <c r="HER95" s="406" t="n"/>
      <c r="HES95" s="406" t="n"/>
      <c r="HET95" s="406" t="n"/>
      <c r="HEU95" s="406" t="n"/>
      <c r="HEV95" s="406" t="n"/>
      <c r="HEW95" s="406" t="n"/>
      <c r="HEX95" s="406" t="n"/>
      <c r="HEY95" s="406" t="n"/>
      <c r="HEZ95" s="406" t="n"/>
      <c r="HFA95" s="406" t="n"/>
      <c r="HFB95" s="406" t="n"/>
      <c r="HFC95" s="406" t="n"/>
      <c r="HFD95" s="406" t="n"/>
      <c r="HFE95" s="406" t="n"/>
      <c r="HFF95" s="406" t="n"/>
      <c r="HFG95" s="406" t="n"/>
      <c r="HFH95" s="406" t="n"/>
      <c r="HFI95" s="406" t="n"/>
      <c r="HFJ95" s="406" t="n"/>
      <c r="HFK95" s="406" t="n"/>
      <c r="HFL95" s="406" t="n"/>
      <c r="HFM95" s="406" t="n"/>
      <c r="HFN95" s="406" t="n"/>
      <c r="HFO95" s="406" t="n"/>
      <c r="HFP95" s="406" t="n"/>
      <c r="HFQ95" s="406" t="n"/>
      <c r="HFR95" s="406" t="n"/>
      <c r="HFS95" s="406" t="n"/>
      <c r="HFT95" s="406" t="n"/>
      <c r="HFU95" s="406" t="n"/>
      <c r="HFV95" s="406" t="n"/>
      <c r="HFW95" s="406" t="n"/>
      <c r="HFX95" s="406" t="n"/>
      <c r="HFY95" s="406" t="n"/>
      <c r="HFZ95" s="406" t="n"/>
      <c r="HGA95" s="406" t="n"/>
      <c r="HGB95" s="406" t="n"/>
      <c r="HGC95" s="406" t="n"/>
      <c r="HGD95" s="406" t="n"/>
      <c r="HGE95" s="406" t="n"/>
      <c r="HGF95" s="406" t="n"/>
      <c r="HGG95" s="406" t="n"/>
      <c r="HGH95" s="406" t="n"/>
      <c r="HGI95" s="406" t="n"/>
      <c r="HGJ95" s="406" t="n"/>
      <c r="HGK95" s="406" t="n"/>
      <c r="HGL95" s="406" t="n"/>
      <c r="HGM95" s="406" t="n"/>
      <c r="HGN95" s="406" t="n"/>
      <c r="HGO95" s="406" t="n"/>
      <c r="HGP95" s="406" t="n"/>
      <c r="HGQ95" s="406" t="n"/>
      <c r="HGR95" s="406" t="n"/>
      <c r="HGS95" s="406" t="n"/>
      <c r="HGT95" s="406" t="n"/>
      <c r="HGU95" s="406" t="n"/>
      <c r="HGV95" s="406" t="n"/>
      <c r="HGW95" s="406" t="n"/>
      <c r="HGX95" s="406" t="n"/>
      <c r="HGY95" s="406" t="n"/>
      <c r="HGZ95" s="406" t="n"/>
      <c r="HHA95" s="406" t="n"/>
      <c r="HHB95" s="406" t="n"/>
      <c r="HHC95" s="406" t="n"/>
      <c r="HHD95" s="406" t="n"/>
      <c r="HHE95" s="406" t="n"/>
      <c r="HHF95" s="406" t="n"/>
      <c r="HHG95" s="406" t="n"/>
      <c r="HHH95" s="406" t="n"/>
      <c r="HHI95" s="406" t="n"/>
      <c r="HHJ95" s="406" t="n"/>
      <c r="HHK95" s="406" t="n"/>
      <c r="HHL95" s="406" t="n"/>
      <c r="HHM95" s="406" t="n"/>
      <c r="HHN95" s="406" t="n"/>
      <c r="HHO95" s="406" t="n"/>
      <c r="HHP95" s="406" t="n"/>
      <c r="HHQ95" s="406" t="n"/>
      <c r="HHR95" s="406" t="n"/>
      <c r="HHS95" s="406" t="n"/>
      <c r="HHT95" s="406" t="n"/>
      <c r="HHU95" s="406" t="n"/>
      <c r="HHV95" s="406" t="n"/>
      <c r="HHW95" s="406" t="n"/>
      <c r="HHX95" s="406" t="n"/>
      <c r="HHY95" s="406" t="n"/>
      <c r="HHZ95" s="406" t="n"/>
      <c r="HIA95" s="406" t="n"/>
      <c r="HIB95" s="406" t="n"/>
      <c r="HIC95" s="406" t="n"/>
      <c r="HID95" s="406" t="n"/>
      <c r="HIE95" s="406" t="n"/>
      <c r="HIF95" s="406" t="n"/>
      <c r="HIG95" s="406" t="n"/>
      <c r="HIH95" s="406" t="n"/>
      <c r="HII95" s="406" t="n"/>
      <c r="HIJ95" s="406" t="n"/>
      <c r="HIK95" s="406" t="n"/>
      <c r="HIL95" s="406" t="n"/>
      <c r="HIM95" s="406" t="n"/>
      <c r="HIN95" s="406" t="n"/>
      <c r="HIO95" s="406" t="n"/>
      <c r="HIP95" s="406" t="n"/>
      <c r="HIQ95" s="406" t="n"/>
      <c r="HIR95" s="406" t="n"/>
      <c r="HIS95" s="406" t="n"/>
      <c r="HIT95" s="406" t="n"/>
      <c r="HIU95" s="406" t="n"/>
      <c r="HIV95" s="406" t="n"/>
      <c r="HIW95" s="406" t="n"/>
      <c r="HIX95" s="406" t="n"/>
      <c r="HIY95" s="406" t="n"/>
      <c r="HIZ95" s="406" t="n"/>
      <c r="HJA95" s="406" t="n"/>
      <c r="HJB95" s="406" t="n"/>
      <c r="HJC95" s="406" t="n"/>
      <c r="HJD95" s="406" t="n"/>
      <c r="HJE95" s="406" t="n"/>
      <c r="HJF95" s="406" t="n"/>
      <c r="HJG95" s="406" t="n"/>
      <c r="HJH95" s="406" t="n"/>
      <c r="HJI95" s="406" t="n"/>
      <c r="HJJ95" s="406" t="n"/>
      <c r="HJK95" s="406" t="n"/>
      <c r="HJL95" s="406" t="n"/>
      <c r="HJM95" s="406" t="n"/>
      <c r="HJN95" s="406" t="n"/>
      <c r="HJO95" s="406" t="n"/>
      <c r="HJP95" s="406" t="n"/>
      <c r="HJQ95" s="406" t="n"/>
      <c r="HJR95" s="406" t="n"/>
      <c r="HJS95" s="406" t="n"/>
      <c r="HJT95" s="406" t="n"/>
      <c r="HJU95" s="406" t="n"/>
      <c r="HJV95" s="406" t="n"/>
      <c r="HJW95" s="406" t="n"/>
      <c r="HJX95" s="406" t="n"/>
      <c r="HJY95" s="406" t="n"/>
      <c r="HJZ95" s="406" t="n"/>
      <c r="HKA95" s="406" t="n"/>
      <c r="HKB95" s="406" t="n"/>
      <c r="HKC95" s="406" t="n"/>
      <c r="HKD95" s="406" t="n"/>
      <c r="HKE95" s="406" t="n"/>
      <c r="HKF95" s="406" t="n"/>
      <c r="HKG95" s="406" t="n"/>
      <c r="HKH95" s="406" t="n"/>
      <c r="HKI95" s="406" t="n"/>
      <c r="HKJ95" s="406" t="n"/>
      <c r="HKK95" s="406" t="n"/>
      <c r="HKL95" s="406" t="n"/>
      <c r="HKM95" s="406" t="n"/>
      <c r="HKN95" s="406" t="n"/>
      <c r="HKO95" s="406" t="n"/>
      <c r="HKP95" s="406" t="n"/>
      <c r="HKQ95" s="406" t="n"/>
      <c r="HKR95" s="406" t="n"/>
      <c r="HKS95" s="406" t="n"/>
      <c r="HKT95" s="406" t="n"/>
      <c r="HKU95" s="406" t="n"/>
      <c r="HKV95" s="406" t="n"/>
      <c r="HKW95" s="406" t="n"/>
      <c r="HKX95" s="406" t="n"/>
      <c r="HKY95" s="406" t="n"/>
      <c r="HKZ95" s="406" t="n"/>
      <c r="HLA95" s="406" t="n"/>
      <c r="HLB95" s="406" t="n"/>
      <c r="HLC95" s="406" t="n"/>
      <c r="HLD95" s="406" t="n"/>
      <c r="HLE95" s="406" t="n"/>
      <c r="HLF95" s="406" t="n"/>
      <c r="HLG95" s="406" t="n"/>
      <c r="HLH95" s="406" t="n"/>
      <c r="HLI95" s="406" t="n"/>
      <c r="HLJ95" s="406" t="n"/>
      <c r="HLK95" s="406" t="n"/>
      <c r="HLL95" s="406" t="n"/>
      <c r="HLM95" s="406" t="n"/>
      <c r="HLN95" s="406" t="n"/>
      <c r="HLO95" s="406" t="n"/>
      <c r="HLP95" s="406" t="n"/>
      <c r="HLQ95" s="406" t="n"/>
      <c r="HLR95" s="406" t="n"/>
      <c r="HLS95" s="406" t="n"/>
      <c r="HLT95" s="406" t="n"/>
      <c r="HLU95" s="406" t="n"/>
      <c r="HLV95" s="406" t="n"/>
      <c r="HLW95" s="406" t="n"/>
      <c r="HLX95" s="406" t="n"/>
      <c r="HLY95" s="406" t="n"/>
      <c r="HLZ95" s="406" t="n"/>
      <c r="HMA95" s="406" t="n"/>
      <c r="HMB95" s="406" t="n"/>
      <c r="HMC95" s="406" t="n"/>
      <c r="HMD95" s="406" t="n"/>
      <c r="HME95" s="406" t="n"/>
      <c r="HMF95" s="406" t="n"/>
      <c r="HMG95" s="406" t="n"/>
      <c r="HMH95" s="406" t="n"/>
      <c r="HMI95" s="406" t="n"/>
      <c r="HMJ95" s="406" t="n"/>
      <c r="HMK95" s="406" t="n"/>
      <c r="HML95" s="406" t="n"/>
      <c r="HMM95" s="406" t="n"/>
      <c r="HMN95" s="406" t="n"/>
      <c r="HMO95" s="406" t="n"/>
      <c r="HMP95" s="406" t="n"/>
      <c r="HMQ95" s="406" t="n"/>
      <c r="HMR95" s="406" t="n"/>
      <c r="HMS95" s="406" t="n"/>
      <c r="HMT95" s="406" t="n"/>
      <c r="HMU95" s="406" t="n"/>
      <c r="HMV95" s="406" t="n"/>
      <c r="HMW95" s="406" t="n"/>
      <c r="HMX95" s="406" t="n"/>
      <c r="HMY95" s="406" t="n"/>
      <c r="HMZ95" s="406" t="n"/>
      <c r="HNA95" s="406" t="n"/>
      <c r="HNB95" s="406" t="n"/>
      <c r="HNC95" s="406" t="n"/>
      <c r="HND95" s="406" t="n"/>
      <c r="HNE95" s="406" t="n"/>
      <c r="HNF95" s="406" t="n"/>
      <c r="HNG95" s="406" t="n"/>
      <c r="HNH95" s="406" t="n"/>
      <c r="HNI95" s="406" t="n"/>
      <c r="HNJ95" s="406" t="n"/>
      <c r="HNK95" s="406" t="n"/>
      <c r="HNL95" s="406" t="n"/>
      <c r="HNM95" s="406" t="n"/>
      <c r="HNN95" s="406" t="n"/>
      <c r="HNO95" s="406" t="n"/>
      <c r="HNP95" s="406" t="n"/>
      <c r="HNQ95" s="406" t="n"/>
      <c r="HNR95" s="406" t="n"/>
      <c r="HNS95" s="406" t="n"/>
      <c r="HNT95" s="406" t="n"/>
      <c r="HNU95" s="406" t="n"/>
      <c r="HNV95" s="406" t="n"/>
      <c r="HNW95" s="406" t="n"/>
      <c r="HNX95" s="406" t="n"/>
      <c r="HNY95" s="406" t="n"/>
      <c r="HNZ95" s="406" t="n"/>
      <c r="HOA95" s="406" t="n"/>
      <c r="HOB95" s="406" t="n"/>
      <c r="HOC95" s="406" t="n"/>
      <c r="HOD95" s="406" t="n"/>
      <c r="HOE95" s="406" t="n"/>
      <c r="HOF95" s="406" t="n"/>
      <c r="HOG95" s="406" t="n"/>
      <c r="HOH95" s="406" t="n"/>
      <c r="HOI95" s="406" t="n"/>
      <c r="HOJ95" s="406" t="n"/>
      <c r="HOK95" s="406" t="n"/>
      <c r="HOL95" s="406" t="n"/>
      <c r="HOM95" s="406" t="n"/>
      <c r="HON95" s="406" t="n"/>
      <c r="HOO95" s="406" t="n"/>
      <c r="HOP95" s="406" t="n"/>
      <c r="HOQ95" s="406" t="n"/>
      <c r="HOR95" s="406" t="n"/>
      <c r="HOS95" s="406" t="n"/>
      <c r="HOT95" s="406" t="n"/>
      <c r="HOU95" s="406" t="n"/>
      <c r="HOV95" s="406" t="n"/>
      <c r="HOW95" s="406" t="n"/>
      <c r="HOX95" s="406" t="n"/>
      <c r="HOY95" s="406" t="n"/>
      <c r="HOZ95" s="406" t="n"/>
      <c r="HPA95" s="406" t="n"/>
      <c r="HPB95" s="406" t="n"/>
      <c r="HPC95" s="406" t="n"/>
      <c r="HPD95" s="406" t="n"/>
      <c r="HPE95" s="406" t="n"/>
      <c r="HPF95" s="406" t="n"/>
      <c r="HPG95" s="406" t="n"/>
      <c r="HPH95" s="406" t="n"/>
      <c r="HPI95" s="406" t="n"/>
      <c r="HPJ95" s="406" t="n"/>
      <c r="HPK95" s="406" t="n"/>
      <c r="HPL95" s="406" t="n"/>
      <c r="HPM95" s="406" t="n"/>
      <c r="HPN95" s="406" t="n"/>
      <c r="HPO95" s="406" t="n"/>
      <c r="HPP95" s="406" t="n"/>
      <c r="HPQ95" s="406" t="n"/>
      <c r="HPR95" s="406" t="n"/>
      <c r="HPS95" s="406" t="n"/>
      <c r="HPT95" s="406" t="n"/>
      <c r="HPU95" s="406" t="n"/>
      <c r="HPV95" s="406" t="n"/>
      <c r="HPW95" s="406" t="n"/>
      <c r="HPX95" s="406" t="n"/>
      <c r="HPY95" s="406" t="n"/>
      <c r="HPZ95" s="406" t="n"/>
      <c r="HQA95" s="406" t="n"/>
      <c r="HQB95" s="406" t="n"/>
      <c r="HQC95" s="406" t="n"/>
      <c r="HQD95" s="406" t="n"/>
      <c r="HQE95" s="406" t="n"/>
      <c r="HQF95" s="406" t="n"/>
      <c r="HQG95" s="406" t="n"/>
      <c r="HQH95" s="406" t="n"/>
      <c r="HQI95" s="406" t="n"/>
      <c r="HQJ95" s="406" t="n"/>
      <c r="HQK95" s="406" t="n"/>
      <c r="HQL95" s="406" t="n"/>
      <c r="HQM95" s="406" t="n"/>
      <c r="HQN95" s="406" t="n"/>
      <c r="HQO95" s="406" t="n"/>
      <c r="HQP95" s="406" t="n"/>
      <c r="HQQ95" s="406" t="n"/>
      <c r="HQR95" s="406" t="n"/>
      <c r="HQS95" s="406" t="n"/>
      <c r="HQT95" s="406" t="n"/>
      <c r="HQU95" s="406" t="n"/>
      <c r="HQV95" s="406" t="n"/>
      <c r="HQW95" s="406" t="n"/>
      <c r="HQX95" s="406" t="n"/>
      <c r="HQY95" s="406" t="n"/>
      <c r="HQZ95" s="406" t="n"/>
      <c r="HRA95" s="406" t="n"/>
      <c r="HRB95" s="406" t="n"/>
      <c r="HRC95" s="406" t="n"/>
      <c r="HRD95" s="406" t="n"/>
      <c r="HRE95" s="406" t="n"/>
      <c r="HRF95" s="406" t="n"/>
      <c r="HRG95" s="406" t="n"/>
      <c r="HRH95" s="406" t="n"/>
      <c r="HRI95" s="406" t="n"/>
      <c r="HRJ95" s="406" t="n"/>
      <c r="HRK95" s="406" t="n"/>
      <c r="HRL95" s="406" t="n"/>
      <c r="HRM95" s="406" t="n"/>
      <c r="HRN95" s="406" t="n"/>
      <c r="HRO95" s="406" t="n"/>
      <c r="HRP95" s="406" t="n"/>
      <c r="HRQ95" s="406" t="n"/>
      <c r="HRR95" s="406" t="n"/>
      <c r="HRS95" s="406" t="n"/>
      <c r="HRT95" s="406" t="n"/>
      <c r="HRU95" s="406" t="n"/>
      <c r="HRV95" s="406" t="n"/>
      <c r="HRW95" s="406" t="n"/>
      <c r="HRX95" s="406" t="n"/>
      <c r="HRY95" s="406" t="n"/>
      <c r="HRZ95" s="406" t="n"/>
      <c r="HSA95" s="406" t="n"/>
      <c r="HSB95" s="406" t="n"/>
      <c r="HSC95" s="406" t="n"/>
      <c r="HSD95" s="406" t="n"/>
      <c r="HSE95" s="406" t="n"/>
      <c r="HSF95" s="406" t="n"/>
      <c r="HSG95" s="406" t="n"/>
      <c r="HSH95" s="406" t="n"/>
      <c r="HSI95" s="406" t="n"/>
      <c r="HSJ95" s="406" t="n"/>
      <c r="HSK95" s="406" t="n"/>
      <c r="HSL95" s="406" t="n"/>
      <c r="HSM95" s="406" t="n"/>
      <c r="HSN95" s="406" t="n"/>
      <c r="HSO95" s="406" t="n"/>
      <c r="HSP95" s="406" t="n"/>
      <c r="HSQ95" s="406" t="n"/>
      <c r="HSR95" s="406" t="n"/>
      <c r="HSS95" s="406" t="n"/>
      <c r="HST95" s="406" t="n"/>
      <c r="HSU95" s="406" t="n"/>
      <c r="HSV95" s="406" t="n"/>
      <c r="HSW95" s="406" t="n"/>
      <c r="HSX95" s="406" t="n"/>
      <c r="HSY95" s="406" t="n"/>
      <c r="HSZ95" s="406" t="n"/>
      <c r="HTA95" s="406" t="n"/>
      <c r="HTB95" s="406" t="n"/>
      <c r="HTC95" s="406" t="n"/>
      <c r="HTD95" s="406" t="n"/>
      <c r="HTE95" s="406" t="n"/>
      <c r="HTF95" s="406" t="n"/>
      <c r="HTG95" s="406" t="n"/>
      <c r="HTH95" s="406" t="n"/>
      <c r="HTI95" s="406" t="n"/>
      <c r="HTJ95" s="406" t="n"/>
      <c r="HTK95" s="406" t="n"/>
      <c r="HTL95" s="406" t="n"/>
      <c r="HTM95" s="406" t="n"/>
      <c r="HTN95" s="406" t="n"/>
      <c r="HTO95" s="406" t="n"/>
      <c r="HTP95" s="406" t="n"/>
      <c r="HTQ95" s="406" t="n"/>
      <c r="HTR95" s="406" t="n"/>
      <c r="HTS95" s="406" t="n"/>
      <c r="HTT95" s="406" t="n"/>
      <c r="HTU95" s="406" t="n"/>
      <c r="HTV95" s="406" t="n"/>
      <c r="HTW95" s="406" t="n"/>
      <c r="HTX95" s="406" t="n"/>
      <c r="HTY95" s="406" t="n"/>
      <c r="HTZ95" s="406" t="n"/>
      <c r="HUA95" s="406" t="n"/>
      <c r="HUB95" s="406" t="n"/>
      <c r="HUC95" s="406" t="n"/>
      <c r="HUD95" s="406" t="n"/>
      <c r="HUE95" s="406" t="n"/>
      <c r="HUF95" s="406" t="n"/>
      <c r="HUG95" s="406" t="n"/>
      <c r="HUH95" s="406" t="n"/>
      <c r="HUI95" s="406" t="n"/>
      <c r="HUJ95" s="406" t="n"/>
      <c r="HUK95" s="406" t="n"/>
      <c r="HUL95" s="406" t="n"/>
      <c r="HUM95" s="406" t="n"/>
      <c r="HUN95" s="406" t="n"/>
      <c r="HUO95" s="406" t="n"/>
      <c r="HUP95" s="406" t="n"/>
      <c r="HUQ95" s="406" t="n"/>
      <c r="HUR95" s="406" t="n"/>
      <c r="HUS95" s="406" t="n"/>
      <c r="HUT95" s="406" t="n"/>
      <c r="HUU95" s="406" t="n"/>
      <c r="HUV95" s="406" t="n"/>
      <c r="HUW95" s="406" t="n"/>
      <c r="HUX95" s="406" t="n"/>
      <c r="HUY95" s="406" t="n"/>
      <c r="HUZ95" s="406" t="n"/>
      <c r="HVA95" s="406" t="n"/>
      <c r="HVB95" s="406" t="n"/>
      <c r="HVC95" s="406" t="n"/>
      <c r="HVD95" s="406" t="n"/>
      <c r="HVE95" s="406" t="n"/>
      <c r="HVF95" s="406" t="n"/>
      <c r="HVG95" s="406" t="n"/>
      <c r="HVH95" s="406" t="n"/>
      <c r="HVI95" s="406" t="n"/>
      <c r="HVJ95" s="406" t="n"/>
      <c r="HVK95" s="406" t="n"/>
      <c r="HVL95" s="406" t="n"/>
      <c r="HVM95" s="406" t="n"/>
      <c r="HVN95" s="406" t="n"/>
      <c r="HVO95" s="406" t="n"/>
      <c r="HVP95" s="406" t="n"/>
      <c r="HVQ95" s="406" t="n"/>
      <c r="HVR95" s="406" t="n"/>
      <c r="HVS95" s="406" t="n"/>
      <c r="HVT95" s="406" t="n"/>
      <c r="HVU95" s="406" t="n"/>
      <c r="HVV95" s="406" t="n"/>
      <c r="HVW95" s="406" t="n"/>
      <c r="HVX95" s="406" t="n"/>
      <c r="HVY95" s="406" t="n"/>
      <c r="HVZ95" s="406" t="n"/>
      <c r="HWA95" s="406" t="n"/>
      <c r="HWB95" s="406" t="n"/>
      <c r="HWC95" s="406" t="n"/>
      <c r="HWD95" s="406" t="n"/>
      <c r="HWE95" s="406" t="n"/>
      <c r="HWF95" s="406" t="n"/>
      <c r="HWG95" s="406" t="n"/>
      <c r="HWH95" s="406" t="n"/>
      <c r="HWI95" s="406" t="n"/>
      <c r="HWJ95" s="406" t="n"/>
      <c r="HWK95" s="406" t="n"/>
      <c r="HWL95" s="406" t="n"/>
      <c r="HWM95" s="406" t="n"/>
      <c r="HWN95" s="406" t="n"/>
      <c r="HWO95" s="406" t="n"/>
      <c r="HWP95" s="406" t="n"/>
      <c r="HWQ95" s="406" t="n"/>
      <c r="HWR95" s="406" t="n"/>
      <c r="HWS95" s="406" t="n"/>
      <c r="HWT95" s="406" t="n"/>
      <c r="HWU95" s="406" t="n"/>
      <c r="HWV95" s="406" t="n"/>
      <c r="HWW95" s="406" t="n"/>
      <c r="HWX95" s="406" t="n"/>
      <c r="HWY95" s="406" t="n"/>
      <c r="HWZ95" s="406" t="n"/>
      <c r="HXA95" s="406" t="n"/>
      <c r="HXB95" s="406" t="n"/>
      <c r="HXC95" s="406" t="n"/>
      <c r="HXD95" s="406" t="n"/>
      <c r="HXE95" s="406" t="n"/>
      <c r="HXF95" s="406" t="n"/>
      <c r="HXG95" s="406" t="n"/>
      <c r="HXH95" s="406" t="n"/>
      <c r="HXI95" s="406" t="n"/>
      <c r="HXJ95" s="406" t="n"/>
      <c r="HXK95" s="406" t="n"/>
      <c r="HXL95" s="406" t="n"/>
      <c r="HXM95" s="406" t="n"/>
      <c r="HXN95" s="406" t="n"/>
      <c r="HXO95" s="406" t="n"/>
      <c r="HXP95" s="406" t="n"/>
      <c r="HXQ95" s="406" t="n"/>
      <c r="HXR95" s="406" t="n"/>
      <c r="HXS95" s="406" t="n"/>
      <c r="HXT95" s="406" t="n"/>
      <c r="HXU95" s="406" t="n"/>
      <c r="HXV95" s="406" t="n"/>
      <c r="HXW95" s="406" t="n"/>
      <c r="HXX95" s="406" t="n"/>
      <c r="HXY95" s="406" t="n"/>
      <c r="HXZ95" s="406" t="n"/>
      <c r="HYA95" s="406" t="n"/>
      <c r="HYB95" s="406" t="n"/>
      <c r="HYC95" s="406" t="n"/>
      <c r="HYD95" s="406" t="n"/>
      <c r="HYE95" s="406" t="n"/>
      <c r="HYF95" s="406" t="n"/>
      <c r="HYG95" s="406" t="n"/>
      <c r="HYH95" s="406" t="n"/>
      <c r="HYI95" s="406" t="n"/>
      <c r="HYJ95" s="406" t="n"/>
      <c r="HYK95" s="406" t="n"/>
      <c r="HYL95" s="406" t="n"/>
      <c r="HYM95" s="406" t="n"/>
      <c r="HYN95" s="406" t="n"/>
      <c r="HYO95" s="406" t="n"/>
      <c r="HYP95" s="406" t="n"/>
      <c r="HYQ95" s="406" t="n"/>
      <c r="HYR95" s="406" t="n"/>
      <c r="HYS95" s="406" t="n"/>
      <c r="HYT95" s="406" t="n"/>
      <c r="HYU95" s="406" t="n"/>
      <c r="HYV95" s="406" t="n"/>
      <c r="HYW95" s="406" t="n"/>
      <c r="HYX95" s="406" t="n"/>
      <c r="HYY95" s="406" t="n"/>
      <c r="HYZ95" s="406" t="n"/>
      <c r="HZA95" s="406" t="n"/>
      <c r="HZB95" s="406" t="n"/>
      <c r="HZC95" s="406" t="n"/>
      <c r="HZD95" s="406" t="n"/>
      <c r="HZE95" s="406" t="n"/>
      <c r="HZF95" s="406" t="n"/>
      <c r="HZG95" s="406" t="n"/>
      <c r="HZH95" s="406" t="n"/>
      <c r="HZI95" s="406" t="n"/>
      <c r="HZJ95" s="406" t="n"/>
      <c r="HZK95" s="406" t="n"/>
      <c r="HZL95" s="406" t="n"/>
      <c r="HZM95" s="406" t="n"/>
      <c r="HZN95" s="406" t="n"/>
      <c r="HZO95" s="406" t="n"/>
      <c r="HZP95" s="406" t="n"/>
      <c r="HZQ95" s="406" t="n"/>
      <c r="HZR95" s="406" t="n"/>
      <c r="HZS95" s="406" t="n"/>
      <c r="HZT95" s="406" t="n"/>
      <c r="HZU95" s="406" t="n"/>
      <c r="HZV95" s="406" t="n"/>
      <c r="HZW95" s="406" t="n"/>
      <c r="HZX95" s="406" t="n"/>
      <c r="HZY95" s="406" t="n"/>
      <c r="HZZ95" s="406" t="n"/>
      <c r="IAA95" s="406" t="n"/>
      <c r="IAB95" s="406" t="n"/>
      <c r="IAC95" s="406" t="n"/>
      <c r="IAD95" s="406" t="n"/>
      <c r="IAE95" s="406" t="n"/>
      <c r="IAF95" s="406" t="n"/>
      <c r="IAG95" s="406" t="n"/>
      <c r="IAH95" s="406" t="n"/>
      <c r="IAI95" s="406" t="n"/>
      <c r="IAJ95" s="406" t="n"/>
      <c r="IAK95" s="406" t="n"/>
      <c r="IAL95" s="406" t="n"/>
      <c r="IAM95" s="406" t="n"/>
      <c r="IAN95" s="406" t="n"/>
      <c r="IAO95" s="406" t="n"/>
      <c r="IAP95" s="406" t="n"/>
      <c r="IAQ95" s="406" t="n"/>
      <c r="IAR95" s="406" t="n"/>
      <c r="IAS95" s="406" t="n"/>
      <c r="IAT95" s="406" t="n"/>
      <c r="IAU95" s="406" t="n"/>
      <c r="IAV95" s="406" t="n"/>
      <c r="IAW95" s="406" t="n"/>
      <c r="IAX95" s="406" t="n"/>
      <c r="IAY95" s="406" t="n"/>
      <c r="IAZ95" s="406" t="n"/>
      <c r="IBA95" s="406" t="n"/>
      <c r="IBB95" s="406" t="n"/>
      <c r="IBC95" s="406" t="n"/>
      <c r="IBD95" s="406" t="n"/>
      <c r="IBE95" s="406" t="n"/>
      <c r="IBF95" s="406" t="n"/>
      <c r="IBG95" s="406" t="n"/>
      <c r="IBH95" s="406" t="n"/>
      <c r="IBI95" s="406" t="n"/>
      <c r="IBJ95" s="406" t="n"/>
      <c r="IBK95" s="406" t="n"/>
      <c r="IBL95" s="406" t="n"/>
      <c r="IBM95" s="406" t="n"/>
      <c r="IBN95" s="406" t="n"/>
      <c r="IBO95" s="406" t="n"/>
      <c r="IBP95" s="406" t="n"/>
      <c r="IBQ95" s="406" t="n"/>
      <c r="IBR95" s="406" t="n"/>
      <c r="IBS95" s="406" t="n"/>
      <c r="IBT95" s="406" t="n"/>
      <c r="IBU95" s="406" t="n"/>
      <c r="IBV95" s="406" t="n"/>
      <c r="IBW95" s="406" t="n"/>
      <c r="IBX95" s="406" t="n"/>
      <c r="IBY95" s="406" t="n"/>
      <c r="IBZ95" s="406" t="n"/>
      <c r="ICA95" s="406" t="n"/>
      <c r="ICB95" s="406" t="n"/>
      <c r="ICC95" s="406" t="n"/>
      <c r="ICD95" s="406" t="n"/>
      <c r="ICE95" s="406" t="n"/>
      <c r="ICF95" s="406" t="n"/>
      <c r="ICG95" s="406" t="n"/>
      <c r="ICH95" s="406" t="n"/>
      <c r="ICI95" s="406" t="n"/>
      <c r="ICJ95" s="406" t="n"/>
      <c r="ICK95" s="406" t="n"/>
      <c r="ICL95" s="406" t="n"/>
      <c r="ICM95" s="406" t="n"/>
      <c r="ICN95" s="406" t="n"/>
      <c r="ICO95" s="406" t="n"/>
      <c r="ICP95" s="406" t="n"/>
      <c r="ICQ95" s="406" t="n"/>
      <c r="ICR95" s="406" t="n"/>
      <c r="ICS95" s="406" t="n"/>
      <c r="ICT95" s="406" t="n"/>
      <c r="ICU95" s="406" t="n"/>
      <c r="ICV95" s="406" t="n"/>
      <c r="ICW95" s="406" t="n"/>
      <c r="ICX95" s="406" t="n"/>
      <c r="ICY95" s="406" t="n"/>
      <c r="ICZ95" s="406" t="n"/>
      <c r="IDA95" s="406" t="n"/>
      <c r="IDB95" s="406" t="n"/>
      <c r="IDC95" s="406" t="n"/>
      <c r="IDD95" s="406" t="n"/>
      <c r="IDE95" s="406" t="n"/>
      <c r="IDF95" s="406" t="n"/>
      <c r="IDG95" s="406" t="n"/>
      <c r="IDH95" s="406" t="n"/>
      <c r="IDI95" s="406" t="n"/>
      <c r="IDJ95" s="406" t="n"/>
      <c r="IDK95" s="406" t="n"/>
      <c r="IDL95" s="406" t="n"/>
      <c r="IDM95" s="406" t="n"/>
      <c r="IDN95" s="406" t="n"/>
      <c r="IDO95" s="406" t="n"/>
      <c r="IDP95" s="406" t="n"/>
      <c r="IDQ95" s="406" t="n"/>
      <c r="IDR95" s="406" t="n"/>
      <c r="IDS95" s="406" t="n"/>
      <c r="IDT95" s="406" t="n"/>
      <c r="IDU95" s="406" t="n"/>
      <c r="IDV95" s="406" t="n"/>
      <c r="IDW95" s="406" t="n"/>
      <c r="IDX95" s="406" t="n"/>
      <c r="IDY95" s="406" t="n"/>
      <c r="IDZ95" s="406" t="n"/>
      <c r="IEA95" s="406" t="n"/>
      <c r="IEB95" s="406" t="n"/>
      <c r="IEC95" s="406" t="n"/>
      <c r="IED95" s="406" t="n"/>
      <c r="IEE95" s="406" t="n"/>
      <c r="IEF95" s="406" t="n"/>
      <c r="IEG95" s="406" t="n"/>
      <c r="IEH95" s="406" t="n"/>
      <c r="IEI95" s="406" t="n"/>
      <c r="IEJ95" s="406" t="n"/>
      <c r="IEK95" s="406" t="n"/>
      <c r="IEL95" s="406" t="n"/>
      <c r="IEM95" s="406" t="n"/>
      <c r="IEN95" s="406" t="n"/>
      <c r="IEO95" s="406" t="n"/>
      <c r="IEP95" s="406" t="n"/>
      <c r="IEQ95" s="406" t="n"/>
      <c r="IER95" s="406" t="n"/>
      <c r="IES95" s="406" t="n"/>
      <c r="IET95" s="406" t="n"/>
      <c r="IEU95" s="406" t="n"/>
      <c r="IEV95" s="406" t="n"/>
      <c r="IEW95" s="406" t="n"/>
      <c r="IEX95" s="406" t="n"/>
      <c r="IEY95" s="406" t="n"/>
      <c r="IEZ95" s="406" t="n"/>
      <c r="IFA95" s="406" t="n"/>
      <c r="IFB95" s="406" t="n"/>
      <c r="IFC95" s="406" t="n"/>
      <c r="IFD95" s="406" t="n"/>
      <c r="IFE95" s="406" t="n"/>
      <c r="IFF95" s="406" t="n"/>
      <c r="IFG95" s="406" t="n"/>
      <c r="IFH95" s="406" t="n"/>
      <c r="IFI95" s="406" t="n"/>
      <c r="IFJ95" s="406" t="n"/>
      <c r="IFK95" s="406" t="n"/>
      <c r="IFL95" s="406" t="n"/>
      <c r="IFM95" s="406" t="n"/>
      <c r="IFN95" s="406" t="n"/>
      <c r="IFO95" s="406" t="n"/>
      <c r="IFP95" s="406" t="n"/>
      <c r="IFQ95" s="406" t="n"/>
      <c r="IFR95" s="406" t="n"/>
      <c r="IFS95" s="406" t="n"/>
      <c r="IFT95" s="406" t="n"/>
      <c r="IFU95" s="406" t="n"/>
      <c r="IFV95" s="406" t="n"/>
      <c r="IFW95" s="406" t="n"/>
      <c r="IFX95" s="406" t="n"/>
      <c r="IFY95" s="406" t="n"/>
      <c r="IFZ95" s="406" t="n"/>
      <c r="IGA95" s="406" t="n"/>
      <c r="IGB95" s="406" t="n"/>
      <c r="IGC95" s="406" t="n"/>
      <c r="IGD95" s="406" t="n"/>
      <c r="IGE95" s="406" t="n"/>
      <c r="IGF95" s="406" t="n"/>
      <c r="IGG95" s="406" t="n"/>
      <c r="IGH95" s="406" t="n"/>
      <c r="IGI95" s="406" t="n"/>
      <c r="IGJ95" s="406" t="n"/>
      <c r="IGK95" s="406" t="n"/>
      <c r="IGL95" s="406" t="n"/>
      <c r="IGM95" s="406" t="n"/>
      <c r="IGN95" s="406" t="n"/>
      <c r="IGO95" s="406" t="n"/>
      <c r="IGP95" s="406" t="n"/>
      <c r="IGQ95" s="406" t="n"/>
      <c r="IGR95" s="406" t="n"/>
      <c r="IGS95" s="406" t="n"/>
      <c r="IGT95" s="406" t="n"/>
      <c r="IGU95" s="406" t="n"/>
      <c r="IGV95" s="406" t="n"/>
      <c r="IGW95" s="406" t="n"/>
      <c r="IGX95" s="406" t="n"/>
      <c r="IGY95" s="406" t="n"/>
      <c r="IGZ95" s="406" t="n"/>
      <c r="IHA95" s="406" t="n"/>
      <c r="IHB95" s="406" t="n"/>
      <c r="IHC95" s="406" t="n"/>
      <c r="IHD95" s="406" t="n"/>
      <c r="IHE95" s="406" t="n"/>
      <c r="IHF95" s="406" t="n"/>
      <c r="IHG95" s="406" t="n"/>
      <c r="IHH95" s="406" t="n"/>
      <c r="IHI95" s="406" t="n"/>
      <c r="IHJ95" s="406" t="n"/>
      <c r="IHK95" s="406" t="n"/>
      <c r="IHL95" s="406" t="n"/>
      <c r="IHM95" s="406" t="n"/>
      <c r="IHN95" s="406" t="n"/>
      <c r="IHO95" s="406" t="n"/>
      <c r="IHP95" s="406" t="n"/>
      <c r="IHQ95" s="406" t="n"/>
      <c r="IHR95" s="406" t="n"/>
      <c r="IHS95" s="406" t="n"/>
      <c r="IHT95" s="406" t="n"/>
      <c r="IHU95" s="406" t="n"/>
      <c r="IHV95" s="406" t="n"/>
      <c r="IHW95" s="406" t="n"/>
      <c r="IHX95" s="406" t="n"/>
      <c r="IHY95" s="406" t="n"/>
      <c r="IHZ95" s="406" t="n"/>
      <c r="IIA95" s="406" t="n"/>
      <c r="IIB95" s="406" t="n"/>
      <c r="IIC95" s="406" t="n"/>
      <c r="IID95" s="406" t="n"/>
      <c r="IIE95" s="406" t="n"/>
      <c r="IIF95" s="406" t="n"/>
      <c r="IIG95" s="406" t="n"/>
      <c r="IIH95" s="406" t="n"/>
      <c r="III95" s="406" t="n"/>
      <c r="IIJ95" s="406" t="n"/>
      <c r="IIK95" s="406" t="n"/>
      <c r="IIL95" s="406" t="n"/>
      <c r="IIM95" s="406" t="n"/>
      <c r="IIN95" s="406" t="n"/>
      <c r="IIO95" s="406" t="n"/>
      <c r="IIP95" s="406" t="n"/>
      <c r="IIQ95" s="406" t="n"/>
      <c r="IIR95" s="406" t="n"/>
      <c r="IIS95" s="406" t="n"/>
      <c r="IIT95" s="406" t="n"/>
      <c r="IIU95" s="406" t="n"/>
      <c r="IIV95" s="406" t="n"/>
      <c r="IIW95" s="406" t="n"/>
      <c r="IIX95" s="406" t="n"/>
      <c r="IIY95" s="406" t="n"/>
      <c r="IIZ95" s="406" t="n"/>
      <c r="IJA95" s="406" t="n"/>
      <c r="IJB95" s="406" t="n"/>
      <c r="IJC95" s="406" t="n"/>
      <c r="IJD95" s="406" t="n"/>
      <c r="IJE95" s="406" t="n"/>
      <c r="IJF95" s="406" t="n"/>
      <c r="IJG95" s="406" t="n"/>
      <c r="IJH95" s="406" t="n"/>
      <c r="IJI95" s="406" t="n"/>
      <c r="IJJ95" s="406" t="n"/>
      <c r="IJK95" s="406" t="n"/>
      <c r="IJL95" s="406" t="n"/>
      <c r="IJM95" s="406" t="n"/>
      <c r="IJN95" s="406" t="n"/>
      <c r="IJO95" s="406" t="n"/>
      <c r="IJP95" s="406" t="n"/>
      <c r="IJQ95" s="406" t="n"/>
      <c r="IJR95" s="406" t="n"/>
      <c r="IJS95" s="406" t="n"/>
      <c r="IJT95" s="406" t="n"/>
      <c r="IJU95" s="406" t="n"/>
      <c r="IJV95" s="406" t="n"/>
      <c r="IJW95" s="406" t="n"/>
      <c r="IJX95" s="406" t="n"/>
      <c r="IJY95" s="406" t="n"/>
      <c r="IJZ95" s="406" t="n"/>
      <c r="IKA95" s="406" t="n"/>
      <c r="IKB95" s="406" t="n"/>
      <c r="IKC95" s="406" t="n"/>
      <c r="IKD95" s="406" t="n"/>
      <c r="IKE95" s="406" t="n"/>
      <c r="IKF95" s="406" t="n"/>
      <c r="IKG95" s="406" t="n"/>
      <c r="IKH95" s="406" t="n"/>
      <c r="IKI95" s="406" t="n"/>
      <c r="IKJ95" s="406" t="n"/>
      <c r="IKK95" s="406" t="n"/>
      <c r="IKL95" s="406" t="n"/>
      <c r="IKM95" s="406" t="n"/>
      <c r="IKN95" s="406" t="n"/>
      <c r="IKO95" s="406" t="n"/>
      <c r="IKP95" s="406" t="n"/>
      <c r="IKQ95" s="406" t="n"/>
      <c r="IKR95" s="406" t="n"/>
      <c r="IKS95" s="406" t="n"/>
      <c r="IKT95" s="406" t="n"/>
      <c r="IKU95" s="406" t="n"/>
      <c r="IKV95" s="406" t="n"/>
      <c r="IKW95" s="406" t="n"/>
      <c r="IKX95" s="406" t="n"/>
      <c r="IKY95" s="406" t="n"/>
      <c r="IKZ95" s="406" t="n"/>
      <c r="ILA95" s="406" t="n"/>
      <c r="ILB95" s="406" t="n"/>
      <c r="ILC95" s="406" t="n"/>
      <c r="ILD95" s="406" t="n"/>
      <c r="ILE95" s="406" t="n"/>
      <c r="ILF95" s="406" t="n"/>
      <c r="ILG95" s="406" t="n"/>
      <c r="ILH95" s="406" t="n"/>
      <c r="ILI95" s="406" t="n"/>
      <c r="ILJ95" s="406" t="n"/>
      <c r="ILK95" s="406" t="n"/>
      <c r="ILL95" s="406" t="n"/>
      <c r="ILM95" s="406" t="n"/>
      <c r="ILN95" s="406" t="n"/>
      <c r="ILO95" s="406" t="n"/>
      <c r="ILP95" s="406" t="n"/>
      <c r="ILQ95" s="406" t="n"/>
      <c r="ILR95" s="406" t="n"/>
      <c r="ILS95" s="406" t="n"/>
      <c r="ILT95" s="406" t="n"/>
      <c r="ILU95" s="406" t="n"/>
      <c r="ILV95" s="406" t="n"/>
      <c r="ILW95" s="406" t="n"/>
      <c r="ILX95" s="406" t="n"/>
      <c r="ILY95" s="406" t="n"/>
      <c r="ILZ95" s="406" t="n"/>
      <c r="IMA95" s="406" t="n"/>
      <c r="IMB95" s="406" t="n"/>
      <c r="IMC95" s="406" t="n"/>
      <c r="IMD95" s="406" t="n"/>
      <c r="IME95" s="406" t="n"/>
      <c r="IMF95" s="406" t="n"/>
      <c r="IMG95" s="406" t="n"/>
      <c r="IMH95" s="406" t="n"/>
      <c r="IMI95" s="406" t="n"/>
      <c r="IMJ95" s="406" t="n"/>
      <c r="IMK95" s="406" t="n"/>
      <c r="IML95" s="406" t="n"/>
      <c r="IMM95" s="406" t="n"/>
      <c r="IMN95" s="406" t="n"/>
      <c r="IMO95" s="406" t="n"/>
      <c r="IMP95" s="406" t="n"/>
      <c r="IMQ95" s="406" t="n"/>
      <c r="IMR95" s="406" t="n"/>
      <c r="IMS95" s="406" t="n"/>
      <c r="IMT95" s="406" t="n"/>
      <c r="IMU95" s="406" t="n"/>
      <c r="IMV95" s="406" t="n"/>
      <c r="IMW95" s="406" t="n"/>
      <c r="IMX95" s="406" t="n"/>
      <c r="IMY95" s="406" t="n"/>
      <c r="IMZ95" s="406" t="n"/>
      <c r="INA95" s="406" t="n"/>
      <c r="INB95" s="406" t="n"/>
      <c r="INC95" s="406" t="n"/>
      <c r="IND95" s="406" t="n"/>
      <c r="INE95" s="406" t="n"/>
      <c r="INF95" s="406" t="n"/>
      <c r="ING95" s="406" t="n"/>
      <c r="INH95" s="406" t="n"/>
      <c r="INI95" s="406" t="n"/>
      <c r="INJ95" s="406" t="n"/>
      <c r="INK95" s="406" t="n"/>
      <c r="INL95" s="406" t="n"/>
      <c r="INM95" s="406" t="n"/>
      <c r="INN95" s="406" t="n"/>
      <c r="INO95" s="406" t="n"/>
      <c r="INP95" s="406" t="n"/>
      <c r="INQ95" s="406" t="n"/>
      <c r="INR95" s="406" t="n"/>
      <c r="INS95" s="406" t="n"/>
      <c r="INT95" s="406" t="n"/>
      <c r="INU95" s="406" t="n"/>
      <c r="INV95" s="406" t="n"/>
      <c r="INW95" s="406" t="n"/>
      <c r="INX95" s="406" t="n"/>
      <c r="INY95" s="406" t="n"/>
      <c r="INZ95" s="406" t="n"/>
      <c r="IOA95" s="406" t="n"/>
      <c r="IOB95" s="406" t="n"/>
      <c r="IOC95" s="406" t="n"/>
      <c r="IOD95" s="406" t="n"/>
      <c r="IOE95" s="406" t="n"/>
      <c r="IOF95" s="406" t="n"/>
      <c r="IOG95" s="406" t="n"/>
      <c r="IOH95" s="406" t="n"/>
      <c r="IOI95" s="406" t="n"/>
      <c r="IOJ95" s="406" t="n"/>
      <c r="IOK95" s="406" t="n"/>
      <c r="IOL95" s="406" t="n"/>
      <c r="IOM95" s="406" t="n"/>
      <c r="ION95" s="406" t="n"/>
      <c r="IOO95" s="406" t="n"/>
      <c r="IOP95" s="406" t="n"/>
      <c r="IOQ95" s="406" t="n"/>
      <c r="IOR95" s="406" t="n"/>
      <c r="IOS95" s="406" t="n"/>
      <c r="IOT95" s="406" t="n"/>
      <c r="IOU95" s="406" t="n"/>
      <c r="IOV95" s="406" t="n"/>
      <c r="IOW95" s="406" t="n"/>
      <c r="IOX95" s="406" t="n"/>
      <c r="IOY95" s="406" t="n"/>
      <c r="IOZ95" s="406" t="n"/>
      <c r="IPA95" s="406" t="n"/>
      <c r="IPB95" s="406" t="n"/>
      <c r="IPC95" s="406" t="n"/>
      <c r="IPD95" s="406" t="n"/>
      <c r="IPE95" s="406" t="n"/>
      <c r="IPF95" s="406" t="n"/>
      <c r="IPG95" s="406" t="n"/>
      <c r="IPH95" s="406" t="n"/>
      <c r="IPI95" s="406" t="n"/>
      <c r="IPJ95" s="406" t="n"/>
      <c r="IPK95" s="406" t="n"/>
      <c r="IPL95" s="406" t="n"/>
      <c r="IPM95" s="406" t="n"/>
      <c r="IPN95" s="406" t="n"/>
      <c r="IPO95" s="406" t="n"/>
      <c r="IPP95" s="406" t="n"/>
      <c r="IPQ95" s="406" t="n"/>
      <c r="IPR95" s="406" t="n"/>
      <c r="IPS95" s="406" t="n"/>
      <c r="IPT95" s="406" t="n"/>
      <c r="IPU95" s="406" t="n"/>
      <c r="IPV95" s="406" t="n"/>
      <c r="IPW95" s="406" t="n"/>
      <c r="IPX95" s="406" t="n"/>
      <c r="IPY95" s="406" t="n"/>
      <c r="IPZ95" s="406" t="n"/>
      <c r="IQA95" s="406" t="n"/>
      <c r="IQB95" s="406" t="n"/>
      <c r="IQC95" s="406" t="n"/>
      <c r="IQD95" s="406" t="n"/>
      <c r="IQE95" s="406" t="n"/>
      <c r="IQF95" s="406" t="n"/>
      <c r="IQG95" s="406" t="n"/>
      <c r="IQH95" s="406" t="n"/>
      <c r="IQI95" s="406" t="n"/>
      <c r="IQJ95" s="406" t="n"/>
      <c r="IQK95" s="406" t="n"/>
      <c r="IQL95" s="406" t="n"/>
      <c r="IQM95" s="406" t="n"/>
      <c r="IQN95" s="406" t="n"/>
      <c r="IQO95" s="406" t="n"/>
      <c r="IQP95" s="406" t="n"/>
      <c r="IQQ95" s="406" t="n"/>
      <c r="IQR95" s="406" t="n"/>
      <c r="IQS95" s="406" t="n"/>
      <c r="IQT95" s="406" t="n"/>
      <c r="IQU95" s="406" t="n"/>
      <c r="IQV95" s="406" t="n"/>
      <c r="IQW95" s="406" t="n"/>
      <c r="IQX95" s="406" t="n"/>
      <c r="IQY95" s="406" t="n"/>
      <c r="IQZ95" s="406" t="n"/>
      <c r="IRA95" s="406" t="n"/>
      <c r="IRB95" s="406" t="n"/>
      <c r="IRC95" s="406" t="n"/>
      <c r="IRD95" s="406" t="n"/>
      <c r="IRE95" s="406" t="n"/>
      <c r="IRF95" s="406" t="n"/>
      <c r="IRG95" s="406" t="n"/>
      <c r="IRH95" s="406" t="n"/>
      <c r="IRI95" s="406" t="n"/>
      <c r="IRJ95" s="406" t="n"/>
      <c r="IRK95" s="406" t="n"/>
      <c r="IRL95" s="406" t="n"/>
      <c r="IRM95" s="406" t="n"/>
      <c r="IRN95" s="406" t="n"/>
      <c r="IRO95" s="406" t="n"/>
      <c r="IRP95" s="406" t="n"/>
      <c r="IRQ95" s="406" t="n"/>
      <c r="IRR95" s="406" t="n"/>
      <c r="IRS95" s="406" t="n"/>
      <c r="IRT95" s="406" t="n"/>
      <c r="IRU95" s="406" t="n"/>
      <c r="IRV95" s="406" t="n"/>
      <c r="IRW95" s="406" t="n"/>
      <c r="IRX95" s="406" t="n"/>
      <c r="IRY95" s="406" t="n"/>
      <c r="IRZ95" s="406" t="n"/>
      <c r="ISA95" s="406" t="n"/>
      <c r="ISB95" s="406" t="n"/>
      <c r="ISC95" s="406" t="n"/>
      <c r="ISD95" s="406" t="n"/>
      <c r="ISE95" s="406" t="n"/>
      <c r="ISF95" s="406" t="n"/>
      <c r="ISG95" s="406" t="n"/>
      <c r="ISH95" s="406" t="n"/>
      <c r="ISI95" s="406" t="n"/>
      <c r="ISJ95" s="406" t="n"/>
      <c r="ISK95" s="406" t="n"/>
      <c r="ISL95" s="406" t="n"/>
      <c r="ISM95" s="406" t="n"/>
      <c r="ISN95" s="406" t="n"/>
      <c r="ISO95" s="406" t="n"/>
      <c r="ISP95" s="406" t="n"/>
      <c r="ISQ95" s="406" t="n"/>
      <c r="ISR95" s="406" t="n"/>
      <c r="ISS95" s="406" t="n"/>
      <c r="IST95" s="406" t="n"/>
      <c r="ISU95" s="406" t="n"/>
      <c r="ISV95" s="406" t="n"/>
      <c r="ISW95" s="406" t="n"/>
      <c r="ISX95" s="406" t="n"/>
      <c r="ISY95" s="406" t="n"/>
      <c r="ISZ95" s="406" t="n"/>
      <c r="ITA95" s="406" t="n"/>
      <c r="ITB95" s="406" t="n"/>
      <c r="ITC95" s="406" t="n"/>
      <c r="ITD95" s="406" t="n"/>
      <c r="ITE95" s="406" t="n"/>
      <c r="ITF95" s="406" t="n"/>
      <c r="ITG95" s="406" t="n"/>
      <c r="ITH95" s="406" t="n"/>
      <c r="ITI95" s="406" t="n"/>
      <c r="ITJ95" s="406" t="n"/>
      <c r="ITK95" s="406" t="n"/>
      <c r="ITL95" s="406" t="n"/>
      <c r="ITM95" s="406" t="n"/>
      <c r="ITN95" s="406" t="n"/>
      <c r="ITO95" s="406" t="n"/>
      <c r="ITP95" s="406" t="n"/>
      <c r="ITQ95" s="406" t="n"/>
      <c r="ITR95" s="406" t="n"/>
      <c r="ITS95" s="406" t="n"/>
      <c r="ITT95" s="406" t="n"/>
      <c r="ITU95" s="406" t="n"/>
      <c r="ITV95" s="406" t="n"/>
      <c r="ITW95" s="406" t="n"/>
      <c r="ITX95" s="406" t="n"/>
      <c r="ITY95" s="406" t="n"/>
      <c r="ITZ95" s="406" t="n"/>
      <c r="IUA95" s="406" t="n"/>
      <c r="IUB95" s="406" t="n"/>
      <c r="IUC95" s="406" t="n"/>
      <c r="IUD95" s="406" t="n"/>
      <c r="IUE95" s="406" t="n"/>
      <c r="IUF95" s="406" t="n"/>
      <c r="IUG95" s="406" t="n"/>
      <c r="IUH95" s="406" t="n"/>
      <c r="IUI95" s="406" t="n"/>
      <c r="IUJ95" s="406" t="n"/>
      <c r="IUK95" s="406" t="n"/>
      <c r="IUL95" s="406" t="n"/>
      <c r="IUM95" s="406" t="n"/>
      <c r="IUN95" s="406" t="n"/>
      <c r="IUO95" s="406" t="n"/>
      <c r="IUP95" s="406" t="n"/>
      <c r="IUQ95" s="406" t="n"/>
      <c r="IUR95" s="406" t="n"/>
      <c r="IUS95" s="406" t="n"/>
      <c r="IUT95" s="406" t="n"/>
      <c r="IUU95" s="406" t="n"/>
      <c r="IUV95" s="406" t="n"/>
      <c r="IUW95" s="406" t="n"/>
      <c r="IUX95" s="406" t="n"/>
      <c r="IUY95" s="406" t="n"/>
      <c r="IUZ95" s="406" t="n"/>
      <c r="IVA95" s="406" t="n"/>
      <c r="IVB95" s="406" t="n"/>
      <c r="IVC95" s="406" t="n"/>
      <c r="IVD95" s="406" t="n"/>
      <c r="IVE95" s="406" t="n"/>
      <c r="IVF95" s="406" t="n"/>
      <c r="IVG95" s="406" t="n"/>
      <c r="IVH95" s="406" t="n"/>
      <c r="IVI95" s="406" t="n"/>
      <c r="IVJ95" s="406" t="n"/>
      <c r="IVK95" s="406" t="n"/>
      <c r="IVL95" s="406" t="n"/>
      <c r="IVM95" s="406" t="n"/>
      <c r="IVN95" s="406" t="n"/>
      <c r="IVO95" s="406" t="n"/>
      <c r="IVP95" s="406" t="n"/>
      <c r="IVQ95" s="406" t="n"/>
      <c r="IVR95" s="406" t="n"/>
      <c r="IVS95" s="406" t="n"/>
      <c r="IVT95" s="406" t="n"/>
      <c r="IVU95" s="406" t="n"/>
      <c r="IVV95" s="406" t="n"/>
      <c r="IVW95" s="406" t="n"/>
      <c r="IVX95" s="406" t="n"/>
      <c r="IVY95" s="406" t="n"/>
      <c r="IVZ95" s="406" t="n"/>
      <c r="IWA95" s="406" t="n"/>
      <c r="IWB95" s="406" t="n"/>
      <c r="IWC95" s="406" t="n"/>
      <c r="IWD95" s="406" t="n"/>
      <c r="IWE95" s="406" t="n"/>
      <c r="IWF95" s="406" t="n"/>
      <c r="IWG95" s="406" t="n"/>
      <c r="IWH95" s="406" t="n"/>
      <c r="IWI95" s="406" t="n"/>
      <c r="IWJ95" s="406" t="n"/>
      <c r="IWK95" s="406" t="n"/>
      <c r="IWL95" s="406" t="n"/>
      <c r="IWM95" s="406" t="n"/>
      <c r="IWN95" s="406" t="n"/>
      <c r="IWO95" s="406" t="n"/>
      <c r="IWP95" s="406" t="n"/>
      <c r="IWQ95" s="406" t="n"/>
      <c r="IWR95" s="406" t="n"/>
      <c r="IWS95" s="406" t="n"/>
      <c r="IWT95" s="406" t="n"/>
      <c r="IWU95" s="406" t="n"/>
      <c r="IWV95" s="406" t="n"/>
      <c r="IWW95" s="406" t="n"/>
      <c r="IWX95" s="406" t="n"/>
      <c r="IWY95" s="406" t="n"/>
      <c r="IWZ95" s="406" t="n"/>
      <c r="IXA95" s="406" t="n"/>
      <c r="IXB95" s="406" t="n"/>
      <c r="IXC95" s="406" t="n"/>
      <c r="IXD95" s="406" t="n"/>
      <c r="IXE95" s="406" t="n"/>
      <c r="IXF95" s="406" t="n"/>
      <c r="IXG95" s="406" t="n"/>
      <c r="IXH95" s="406" t="n"/>
      <c r="IXI95" s="406" t="n"/>
      <c r="IXJ95" s="406" t="n"/>
      <c r="IXK95" s="406" t="n"/>
      <c r="IXL95" s="406" t="n"/>
      <c r="IXM95" s="406" t="n"/>
      <c r="IXN95" s="406" t="n"/>
      <c r="IXO95" s="406" t="n"/>
      <c r="IXP95" s="406" t="n"/>
      <c r="IXQ95" s="406" t="n"/>
      <c r="IXR95" s="406" t="n"/>
      <c r="IXS95" s="406" t="n"/>
      <c r="IXT95" s="406" t="n"/>
      <c r="IXU95" s="406" t="n"/>
      <c r="IXV95" s="406" t="n"/>
      <c r="IXW95" s="406" t="n"/>
      <c r="IXX95" s="406" t="n"/>
      <c r="IXY95" s="406" t="n"/>
      <c r="IXZ95" s="406" t="n"/>
      <c r="IYA95" s="406" t="n"/>
      <c r="IYB95" s="406" t="n"/>
      <c r="IYC95" s="406" t="n"/>
      <c r="IYD95" s="406" t="n"/>
      <c r="IYE95" s="406" t="n"/>
      <c r="IYF95" s="406" t="n"/>
      <c r="IYG95" s="406" t="n"/>
      <c r="IYH95" s="406" t="n"/>
      <c r="IYI95" s="406" t="n"/>
      <c r="IYJ95" s="406" t="n"/>
      <c r="IYK95" s="406" t="n"/>
      <c r="IYL95" s="406" t="n"/>
      <c r="IYM95" s="406" t="n"/>
      <c r="IYN95" s="406" t="n"/>
      <c r="IYO95" s="406" t="n"/>
      <c r="IYP95" s="406" t="n"/>
      <c r="IYQ95" s="406" t="n"/>
      <c r="IYR95" s="406" t="n"/>
      <c r="IYS95" s="406" t="n"/>
      <c r="IYT95" s="406" t="n"/>
      <c r="IYU95" s="406" t="n"/>
      <c r="IYV95" s="406" t="n"/>
      <c r="IYW95" s="406" t="n"/>
      <c r="IYX95" s="406" t="n"/>
      <c r="IYY95" s="406" t="n"/>
      <c r="IYZ95" s="406" t="n"/>
      <c r="IZA95" s="406" t="n"/>
      <c r="IZB95" s="406" t="n"/>
      <c r="IZC95" s="406" t="n"/>
      <c r="IZD95" s="406" t="n"/>
      <c r="IZE95" s="406" t="n"/>
      <c r="IZF95" s="406" t="n"/>
      <c r="IZG95" s="406" t="n"/>
      <c r="IZH95" s="406" t="n"/>
      <c r="IZI95" s="406" t="n"/>
      <c r="IZJ95" s="406" t="n"/>
      <c r="IZK95" s="406" t="n"/>
      <c r="IZL95" s="406" t="n"/>
      <c r="IZM95" s="406" t="n"/>
      <c r="IZN95" s="406" t="n"/>
      <c r="IZO95" s="406" t="n"/>
      <c r="IZP95" s="406" t="n"/>
      <c r="IZQ95" s="406" t="n"/>
      <c r="IZR95" s="406" t="n"/>
      <c r="IZS95" s="406" t="n"/>
      <c r="IZT95" s="406" t="n"/>
      <c r="IZU95" s="406" t="n"/>
      <c r="IZV95" s="406" t="n"/>
      <c r="IZW95" s="406" t="n"/>
      <c r="IZX95" s="406" t="n"/>
      <c r="IZY95" s="406" t="n"/>
      <c r="IZZ95" s="406" t="n"/>
      <c r="JAA95" s="406" t="n"/>
      <c r="JAB95" s="406" t="n"/>
      <c r="JAC95" s="406" t="n"/>
      <c r="JAD95" s="406" t="n"/>
      <c r="JAE95" s="406" t="n"/>
      <c r="JAF95" s="406" t="n"/>
      <c r="JAG95" s="406" t="n"/>
      <c r="JAH95" s="406" t="n"/>
      <c r="JAI95" s="406" t="n"/>
      <c r="JAJ95" s="406" t="n"/>
      <c r="JAK95" s="406" t="n"/>
      <c r="JAL95" s="406" t="n"/>
      <c r="JAM95" s="406" t="n"/>
      <c r="JAN95" s="406" t="n"/>
      <c r="JAO95" s="406" t="n"/>
      <c r="JAP95" s="406" t="n"/>
      <c r="JAQ95" s="406" t="n"/>
      <c r="JAR95" s="406" t="n"/>
      <c r="JAS95" s="406" t="n"/>
      <c r="JAT95" s="406" t="n"/>
      <c r="JAU95" s="406" t="n"/>
      <c r="JAV95" s="406" t="n"/>
      <c r="JAW95" s="406" t="n"/>
      <c r="JAX95" s="406" t="n"/>
      <c r="JAY95" s="406" t="n"/>
      <c r="JAZ95" s="406" t="n"/>
      <c r="JBA95" s="406" t="n"/>
      <c r="JBB95" s="406" t="n"/>
      <c r="JBC95" s="406" t="n"/>
      <c r="JBD95" s="406" t="n"/>
      <c r="JBE95" s="406" t="n"/>
      <c r="JBF95" s="406" t="n"/>
      <c r="JBG95" s="406" t="n"/>
      <c r="JBH95" s="406" t="n"/>
      <c r="JBI95" s="406" t="n"/>
      <c r="JBJ95" s="406" t="n"/>
      <c r="JBK95" s="406" t="n"/>
      <c r="JBL95" s="406" t="n"/>
      <c r="JBM95" s="406" t="n"/>
      <c r="JBN95" s="406" t="n"/>
      <c r="JBO95" s="406" t="n"/>
      <c r="JBP95" s="406" t="n"/>
      <c r="JBQ95" s="406" t="n"/>
      <c r="JBR95" s="406" t="n"/>
      <c r="JBS95" s="406" t="n"/>
      <c r="JBT95" s="406" t="n"/>
      <c r="JBU95" s="406" t="n"/>
      <c r="JBV95" s="406" t="n"/>
      <c r="JBW95" s="406" t="n"/>
      <c r="JBX95" s="406" t="n"/>
      <c r="JBY95" s="406" t="n"/>
      <c r="JBZ95" s="406" t="n"/>
      <c r="JCA95" s="406" t="n"/>
      <c r="JCB95" s="406" t="n"/>
      <c r="JCC95" s="406" t="n"/>
      <c r="JCD95" s="406" t="n"/>
      <c r="JCE95" s="406" t="n"/>
      <c r="JCF95" s="406" t="n"/>
      <c r="JCG95" s="406" t="n"/>
      <c r="JCH95" s="406" t="n"/>
      <c r="JCI95" s="406" t="n"/>
      <c r="JCJ95" s="406" t="n"/>
      <c r="JCK95" s="406" t="n"/>
      <c r="JCL95" s="406" t="n"/>
      <c r="JCM95" s="406" t="n"/>
      <c r="JCN95" s="406" t="n"/>
      <c r="JCO95" s="406" t="n"/>
      <c r="JCP95" s="406" t="n"/>
      <c r="JCQ95" s="406" t="n"/>
      <c r="JCR95" s="406" t="n"/>
      <c r="JCS95" s="406" t="n"/>
      <c r="JCT95" s="406" t="n"/>
      <c r="JCU95" s="406" t="n"/>
      <c r="JCV95" s="406" t="n"/>
      <c r="JCW95" s="406" t="n"/>
      <c r="JCX95" s="406" t="n"/>
      <c r="JCY95" s="406" t="n"/>
      <c r="JCZ95" s="406" t="n"/>
      <c r="JDA95" s="406" t="n"/>
      <c r="JDB95" s="406" t="n"/>
      <c r="JDC95" s="406" t="n"/>
      <c r="JDD95" s="406" t="n"/>
      <c r="JDE95" s="406" t="n"/>
      <c r="JDF95" s="406" t="n"/>
      <c r="JDG95" s="406" t="n"/>
      <c r="JDH95" s="406" t="n"/>
      <c r="JDI95" s="406" t="n"/>
      <c r="JDJ95" s="406" t="n"/>
      <c r="JDK95" s="406" t="n"/>
      <c r="JDL95" s="406" t="n"/>
      <c r="JDM95" s="406" t="n"/>
      <c r="JDN95" s="406" t="n"/>
      <c r="JDO95" s="406" t="n"/>
      <c r="JDP95" s="406" t="n"/>
      <c r="JDQ95" s="406" t="n"/>
      <c r="JDR95" s="406" t="n"/>
      <c r="JDS95" s="406" t="n"/>
      <c r="JDT95" s="406" t="n"/>
      <c r="JDU95" s="406" t="n"/>
      <c r="JDV95" s="406" t="n"/>
      <c r="JDW95" s="406" t="n"/>
      <c r="JDX95" s="406" t="n"/>
      <c r="JDY95" s="406" t="n"/>
      <c r="JDZ95" s="406" t="n"/>
      <c r="JEA95" s="406" t="n"/>
      <c r="JEB95" s="406" t="n"/>
      <c r="JEC95" s="406" t="n"/>
      <c r="JED95" s="406" t="n"/>
      <c r="JEE95" s="406" t="n"/>
      <c r="JEF95" s="406" t="n"/>
      <c r="JEG95" s="406" t="n"/>
      <c r="JEH95" s="406" t="n"/>
      <c r="JEI95" s="406" t="n"/>
      <c r="JEJ95" s="406" t="n"/>
      <c r="JEK95" s="406" t="n"/>
      <c r="JEL95" s="406" t="n"/>
      <c r="JEM95" s="406" t="n"/>
      <c r="JEN95" s="406" t="n"/>
      <c r="JEO95" s="406" t="n"/>
      <c r="JEP95" s="406" t="n"/>
      <c r="JEQ95" s="406" t="n"/>
      <c r="JER95" s="406" t="n"/>
      <c r="JES95" s="406" t="n"/>
      <c r="JET95" s="406" t="n"/>
      <c r="JEU95" s="406" t="n"/>
      <c r="JEV95" s="406" t="n"/>
      <c r="JEW95" s="406" t="n"/>
      <c r="JEX95" s="406" t="n"/>
      <c r="JEY95" s="406" t="n"/>
      <c r="JEZ95" s="406" t="n"/>
      <c r="JFA95" s="406" t="n"/>
      <c r="JFB95" s="406" t="n"/>
      <c r="JFC95" s="406" t="n"/>
      <c r="JFD95" s="406" t="n"/>
      <c r="JFE95" s="406" t="n"/>
      <c r="JFF95" s="406" t="n"/>
      <c r="JFG95" s="406" t="n"/>
      <c r="JFH95" s="406" t="n"/>
      <c r="JFI95" s="406" t="n"/>
      <c r="JFJ95" s="406" t="n"/>
      <c r="JFK95" s="406" t="n"/>
      <c r="JFL95" s="406" t="n"/>
      <c r="JFM95" s="406" t="n"/>
      <c r="JFN95" s="406" t="n"/>
      <c r="JFO95" s="406" t="n"/>
      <c r="JFP95" s="406" t="n"/>
      <c r="JFQ95" s="406" t="n"/>
      <c r="JFR95" s="406" t="n"/>
      <c r="JFS95" s="406" t="n"/>
      <c r="JFT95" s="406" t="n"/>
      <c r="JFU95" s="406" t="n"/>
      <c r="JFV95" s="406" t="n"/>
      <c r="JFW95" s="406" t="n"/>
      <c r="JFX95" s="406" t="n"/>
      <c r="JFY95" s="406" t="n"/>
      <c r="JFZ95" s="406" t="n"/>
      <c r="JGA95" s="406" t="n"/>
      <c r="JGB95" s="406" t="n"/>
      <c r="JGC95" s="406" t="n"/>
      <c r="JGD95" s="406" t="n"/>
      <c r="JGE95" s="406" t="n"/>
      <c r="JGF95" s="406" t="n"/>
      <c r="JGG95" s="406" t="n"/>
      <c r="JGH95" s="406" t="n"/>
      <c r="JGI95" s="406" t="n"/>
      <c r="JGJ95" s="406" t="n"/>
      <c r="JGK95" s="406" t="n"/>
      <c r="JGL95" s="406" t="n"/>
      <c r="JGM95" s="406" t="n"/>
      <c r="JGN95" s="406" t="n"/>
      <c r="JGO95" s="406" t="n"/>
      <c r="JGP95" s="406" t="n"/>
      <c r="JGQ95" s="406" t="n"/>
      <c r="JGR95" s="406" t="n"/>
      <c r="JGS95" s="406" t="n"/>
      <c r="JGT95" s="406" t="n"/>
      <c r="JGU95" s="406" t="n"/>
      <c r="JGV95" s="406" t="n"/>
      <c r="JGW95" s="406" t="n"/>
      <c r="JGX95" s="406" t="n"/>
      <c r="JGY95" s="406" t="n"/>
      <c r="JGZ95" s="406" t="n"/>
      <c r="JHA95" s="406" t="n"/>
      <c r="JHB95" s="406" t="n"/>
      <c r="JHC95" s="406" t="n"/>
      <c r="JHD95" s="406" t="n"/>
      <c r="JHE95" s="406" t="n"/>
      <c r="JHF95" s="406" t="n"/>
      <c r="JHG95" s="406" t="n"/>
      <c r="JHH95" s="406" t="n"/>
      <c r="JHI95" s="406" t="n"/>
      <c r="JHJ95" s="406" t="n"/>
      <c r="JHK95" s="406" t="n"/>
      <c r="JHL95" s="406" t="n"/>
      <c r="JHM95" s="406" t="n"/>
      <c r="JHN95" s="406" t="n"/>
      <c r="JHO95" s="406" t="n"/>
      <c r="JHP95" s="406" t="n"/>
      <c r="JHQ95" s="406" t="n"/>
      <c r="JHR95" s="406" t="n"/>
      <c r="JHS95" s="406" t="n"/>
      <c r="JHT95" s="406" t="n"/>
      <c r="JHU95" s="406" t="n"/>
      <c r="JHV95" s="406" t="n"/>
      <c r="JHW95" s="406" t="n"/>
      <c r="JHX95" s="406" t="n"/>
      <c r="JHY95" s="406" t="n"/>
      <c r="JHZ95" s="406" t="n"/>
      <c r="JIA95" s="406" t="n"/>
      <c r="JIB95" s="406" t="n"/>
      <c r="JIC95" s="406" t="n"/>
      <c r="JID95" s="406" t="n"/>
      <c r="JIE95" s="406" t="n"/>
      <c r="JIF95" s="406" t="n"/>
      <c r="JIG95" s="406" t="n"/>
      <c r="JIH95" s="406" t="n"/>
      <c r="JII95" s="406" t="n"/>
      <c r="JIJ95" s="406" t="n"/>
      <c r="JIK95" s="406" t="n"/>
      <c r="JIL95" s="406" t="n"/>
      <c r="JIM95" s="406" t="n"/>
      <c r="JIN95" s="406" t="n"/>
      <c r="JIO95" s="406" t="n"/>
      <c r="JIP95" s="406" t="n"/>
      <c r="JIQ95" s="406" t="n"/>
      <c r="JIR95" s="406" t="n"/>
      <c r="JIS95" s="406" t="n"/>
      <c r="JIT95" s="406" t="n"/>
      <c r="JIU95" s="406" t="n"/>
      <c r="JIV95" s="406" t="n"/>
      <c r="JIW95" s="406" t="n"/>
      <c r="JIX95" s="406" t="n"/>
      <c r="JIY95" s="406" t="n"/>
      <c r="JIZ95" s="406" t="n"/>
      <c r="JJA95" s="406" t="n"/>
      <c r="JJB95" s="406" t="n"/>
      <c r="JJC95" s="406" t="n"/>
      <c r="JJD95" s="406" t="n"/>
      <c r="JJE95" s="406" t="n"/>
      <c r="JJF95" s="406" t="n"/>
      <c r="JJG95" s="406" t="n"/>
      <c r="JJH95" s="406" t="n"/>
      <c r="JJI95" s="406" t="n"/>
      <c r="JJJ95" s="406" t="n"/>
      <c r="JJK95" s="406" t="n"/>
      <c r="JJL95" s="406" t="n"/>
      <c r="JJM95" s="406" t="n"/>
      <c r="JJN95" s="406" t="n"/>
      <c r="JJO95" s="406" t="n"/>
      <c r="JJP95" s="406" t="n"/>
      <c r="JJQ95" s="406" t="n"/>
      <c r="JJR95" s="406" t="n"/>
      <c r="JJS95" s="406" t="n"/>
      <c r="JJT95" s="406" t="n"/>
      <c r="JJU95" s="406" t="n"/>
      <c r="JJV95" s="406" t="n"/>
      <c r="JJW95" s="406" t="n"/>
      <c r="JJX95" s="406" t="n"/>
      <c r="JJY95" s="406" t="n"/>
      <c r="JJZ95" s="406" t="n"/>
      <c r="JKA95" s="406" t="n"/>
      <c r="JKB95" s="406" t="n"/>
      <c r="JKC95" s="406" t="n"/>
      <c r="JKD95" s="406" t="n"/>
      <c r="JKE95" s="406" t="n"/>
      <c r="JKF95" s="406" t="n"/>
      <c r="JKG95" s="406" t="n"/>
      <c r="JKH95" s="406" t="n"/>
      <c r="JKI95" s="406" t="n"/>
      <c r="JKJ95" s="406" t="n"/>
      <c r="JKK95" s="406" t="n"/>
      <c r="JKL95" s="406" t="n"/>
      <c r="JKM95" s="406" t="n"/>
      <c r="JKN95" s="406" t="n"/>
      <c r="JKO95" s="406" t="n"/>
      <c r="JKP95" s="406" t="n"/>
      <c r="JKQ95" s="406" t="n"/>
      <c r="JKR95" s="406" t="n"/>
      <c r="JKS95" s="406" t="n"/>
      <c r="JKT95" s="406" t="n"/>
      <c r="JKU95" s="406" t="n"/>
      <c r="JKV95" s="406" t="n"/>
      <c r="JKW95" s="406" t="n"/>
      <c r="JKX95" s="406" t="n"/>
      <c r="JKY95" s="406" t="n"/>
      <c r="JKZ95" s="406" t="n"/>
      <c r="JLA95" s="406" t="n"/>
      <c r="JLB95" s="406" t="n"/>
      <c r="JLC95" s="406" t="n"/>
      <c r="JLD95" s="406" t="n"/>
      <c r="JLE95" s="406" t="n"/>
      <c r="JLF95" s="406" t="n"/>
      <c r="JLG95" s="406" t="n"/>
      <c r="JLH95" s="406" t="n"/>
      <c r="JLI95" s="406" t="n"/>
      <c r="JLJ95" s="406" t="n"/>
      <c r="JLK95" s="406" t="n"/>
      <c r="JLL95" s="406" t="n"/>
      <c r="JLM95" s="406" t="n"/>
      <c r="JLN95" s="406" t="n"/>
      <c r="JLO95" s="406" t="n"/>
      <c r="JLP95" s="406" t="n"/>
      <c r="JLQ95" s="406" t="n"/>
      <c r="JLR95" s="406" t="n"/>
      <c r="JLS95" s="406" t="n"/>
      <c r="JLT95" s="406" t="n"/>
      <c r="JLU95" s="406" t="n"/>
      <c r="JLV95" s="406" t="n"/>
      <c r="JLW95" s="406" t="n"/>
      <c r="JLX95" s="406" t="n"/>
      <c r="JLY95" s="406" t="n"/>
      <c r="JLZ95" s="406" t="n"/>
      <c r="JMA95" s="406" t="n"/>
      <c r="JMB95" s="406" t="n"/>
      <c r="JMC95" s="406" t="n"/>
      <c r="JMD95" s="406" t="n"/>
      <c r="JME95" s="406" t="n"/>
      <c r="JMF95" s="406" t="n"/>
      <c r="JMG95" s="406" t="n"/>
      <c r="JMH95" s="406" t="n"/>
      <c r="JMI95" s="406" t="n"/>
      <c r="JMJ95" s="406" t="n"/>
      <c r="JMK95" s="406" t="n"/>
      <c r="JML95" s="406" t="n"/>
      <c r="JMM95" s="406" t="n"/>
      <c r="JMN95" s="406" t="n"/>
      <c r="JMO95" s="406" t="n"/>
      <c r="JMP95" s="406" t="n"/>
      <c r="JMQ95" s="406" t="n"/>
      <c r="JMR95" s="406" t="n"/>
      <c r="JMS95" s="406" t="n"/>
      <c r="JMT95" s="406" t="n"/>
      <c r="JMU95" s="406" t="n"/>
      <c r="JMV95" s="406" t="n"/>
      <c r="JMW95" s="406" t="n"/>
      <c r="JMX95" s="406" t="n"/>
      <c r="JMY95" s="406" t="n"/>
      <c r="JMZ95" s="406" t="n"/>
      <c r="JNA95" s="406" t="n"/>
      <c r="JNB95" s="406" t="n"/>
      <c r="JNC95" s="406" t="n"/>
      <c r="JND95" s="406" t="n"/>
      <c r="JNE95" s="406" t="n"/>
      <c r="JNF95" s="406" t="n"/>
      <c r="JNG95" s="406" t="n"/>
      <c r="JNH95" s="406" t="n"/>
      <c r="JNI95" s="406" t="n"/>
      <c r="JNJ95" s="406" t="n"/>
      <c r="JNK95" s="406" t="n"/>
      <c r="JNL95" s="406" t="n"/>
      <c r="JNM95" s="406" t="n"/>
      <c r="JNN95" s="406" t="n"/>
      <c r="JNO95" s="406" t="n"/>
      <c r="JNP95" s="406" t="n"/>
      <c r="JNQ95" s="406" t="n"/>
      <c r="JNR95" s="406" t="n"/>
      <c r="JNS95" s="406" t="n"/>
      <c r="JNT95" s="406" t="n"/>
      <c r="JNU95" s="406" t="n"/>
      <c r="JNV95" s="406" t="n"/>
      <c r="JNW95" s="406" t="n"/>
      <c r="JNX95" s="406" t="n"/>
      <c r="JNY95" s="406" t="n"/>
      <c r="JNZ95" s="406" t="n"/>
      <c r="JOA95" s="406" t="n"/>
      <c r="JOB95" s="406" t="n"/>
      <c r="JOC95" s="406" t="n"/>
      <c r="JOD95" s="406" t="n"/>
      <c r="JOE95" s="406" t="n"/>
      <c r="JOF95" s="406" t="n"/>
      <c r="JOG95" s="406" t="n"/>
      <c r="JOH95" s="406" t="n"/>
      <c r="JOI95" s="406" t="n"/>
      <c r="JOJ95" s="406" t="n"/>
      <c r="JOK95" s="406" t="n"/>
      <c r="JOL95" s="406" t="n"/>
      <c r="JOM95" s="406" t="n"/>
      <c r="JON95" s="406" t="n"/>
      <c r="JOO95" s="406" t="n"/>
      <c r="JOP95" s="406" t="n"/>
      <c r="JOQ95" s="406" t="n"/>
      <c r="JOR95" s="406" t="n"/>
      <c r="JOS95" s="406" t="n"/>
      <c r="JOT95" s="406" t="n"/>
      <c r="JOU95" s="406" t="n"/>
      <c r="JOV95" s="406" t="n"/>
      <c r="JOW95" s="406" t="n"/>
      <c r="JOX95" s="406" t="n"/>
      <c r="JOY95" s="406" t="n"/>
      <c r="JOZ95" s="406" t="n"/>
      <c r="JPA95" s="406" t="n"/>
      <c r="JPB95" s="406" t="n"/>
      <c r="JPC95" s="406" t="n"/>
      <c r="JPD95" s="406" t="n"/>
      <c r="JPE95" s="406" t="n"/>
      <c r="JPF95" s="406" t="n"/>
      <c r="JPG95" s="406" t="n"/>
      <c r="JPH95" s="406" t="n"/>
      <c r="JPI95" s="406" t="n"/>
      <c r="JPJ95" s="406" t="n"/>
      <c r="JPK95" s="406" t="n"/>
      <c r="JPL95" s="406" t="n"/>
      <c r="JPM95" s="406" t="n"/>
      <c r="JPN95" s="406" t="n"/>
      <c r="JPO95" s="406" t="n"/>
      <c r="JPP95" s="406" t="n"/>
      <c r="JPQ95" s="406" t="n"/>
      <c r="JPR95" s="406" t="n"/>
      <c r="JPS95" s="406" t="n"/>
      <c r="JPT95" s="406" t="n"/>
      <c r="JPU95" s="406" t="n"/>
      <c r="JPV95" s="406" t="n"/>
      <c r="JPW95" s="406" t="n"/>
      <c r="JPX95" s="406" t="n"/>
      <c r="JPY95" s="406" t="n"/>
      <c r="JPZ95" s="406" t="n"/>
      <c r="JQA95" s="406" t="n"/>
      <c r="JQB95" s="406" t="n"/>
      <c r="JQC95" s="406" t="n"/>
      <c r="JQD95" s="406" t="n"/>
      <c r="JQE95" s="406" t="n"/>
      <c r="JQF95" s="406" t="n"/>
      <c r="JQG95" s="406" t="n"/>
      <c r="JQH95" s="406" t="n"/>
      <c r="JQI95" s="406" t="n"/>
      <c r="JQJ95" s="406" t="n"/>
      <c r="JQK95" s="406" t="n"/>
      <c r="JQL95" s="406" t="n"/>
      <c r="JQM95" s="406" t="n"/>
      <c r="JQN95" s="406" t="n"/>
      <c r="JQO95" s="406" t="n"/>
      <c r="JQP95" s="406" t="n"/>
      <c r="JQQ95" s="406" t="n"/>
      <c r="JQR95" s="406" t="n"/>
      <c r="JQS95" s="406" t="n"/>
      <c r="JQT95" s="406" t="n"/>
      <c r="JQU95" s="406" t="n"/>
      <c r="JQV95" s="406" t="n"/>
      <c r="JQW95" s="406" t="n"/>
      <c r="JQX95" s="406" t="n"/>
      <c r="JQY95" s="406" t="n"/>
      <c r="JQZ95" s="406" t="n"/>
      <c r="JRA95" s="406" t="n"/>
      <c r="JRB95" s="406" t="n"/>
      <c r="JRC95" s="406" t="n"/>
      <c r="JRD95" s="406" t="n"/>
      <c r="JRE95" s="406" t="n"/>
      <c r="JRF95" s="406" t="n"/>
      <c r="JRG95" s="406" t="n"/>
      <c r="JRH95" s="406" t="n"/>
      <c r="JRI95" s="406" t="n"/>
      <c r="JRJ95" s="406" t="n"/>
      <c r="JRK95" s="406" t="n"/>
      <c r="JRL95" s="406" t="n"/>
      <c r="JRM95" s="406" t="n"/>
      <c r="JRN95" s="406" t="n"/>
      <c r="JRO95" s="406" t="n"/>
      <c r="JRP95" s="406" t="n"/>
      <c r="JRQ95" s="406" t="n"/>
      <c r="JRR95" s="406" t="n"/>
      <c r="JRS95" s="406" t="n"/>
      <c r="JRT95" s="406" t="n"/>
      <c r="JRU95" s="406" t="n"/>
      <c r="JRV95" s="406" t="n"/>
      <c r="JRW95" s="406" t="n"/>
      <c r="JRX95" s="406" t="n"/>
      <c r="JRY95" s="406" t="n"/>
      <c r="JRZ95" s="406" t="n"/>
      <c r="JSA95" s="406" t="n"/>
      <c r="JSB95" s="406" t="n"/>
      <c r="JSC95" s="406" t="n"/>
      <c r="JSD95" s="406" t="n"/>
      <c r="JSE95" s="406" t="n"/>
      <c r="JSF95" s="406" t="n"/>
      <c r="JSG95" s="406" t="n"/>
      <c r="JSH95" s="406" t="n"/>
      <c r="JSI95" s="406" t="n"/>
      <c r="JSJ95" s="406" t="n"/>
      <c r="JSK95" s="406" t="n"/>
      <c r="JSL95" s="406" t="n"/>
      <c r="JSM95" s="406" t="n"/>
      <c r="JSN95" s="406" t="n"/>
      <c r="JSO95" s="406" t="n"/>
      <c r="JSP95" s="406" t="n"/>
      <c r="JSQ95" s="406" t="n"/>
      <c r="JSR95" s="406" t="n"/>
      <c r="JSS95" s="406" t="n"/>
      <c r="JST95" s="406" t="n"/>
      <c r="JSU95" s="406" t="n"/>
      <c r="JSV95" s="406" t="n"/>
      <c r="JSW95" s="406" t="n"/>
      <c r="JSX95" s="406" t="n"/>
      <c r="JSY95" s="406" t="n"/>
      <c r="JSZ95" s="406" t="n"/>
      <c r="JTA95" s="406" t="n"/>
      <c r="JTB95" s="406" t="n"/>
      <c r="JTC95" s="406" t="n"/>
      <c r="JTD95" s="406" t="n"/>
      <c r="JTE95" s="406" t="n"/>
      <c r="JTF95" s="406" t="n"/>
      <c r="JTG95" s="406" t="n"/>
      <c r="JTH95" s="406" t="n"/>
      <c r="JTI95" s="406" t="n"/>
      <c r="JTJ95" s="406" t="n"/>
      <c r="JTK95" s="406" t="n"/>
      <c r="JTL95" s="406" t="n"/>
      <c r="JTM95" s="406" t="n"/>
      <c r="JTN95" s="406" t="n"/>
      <c r="JTO95" s="406" t="n"/>
      <c r="JTP95" s="406" t="n"/>
      <c r="JTQ95" s="406" t="n"/>
      <c r="JTR95" s="406" t="n"/>
      <c r="JTS95" s="406" t="n"/>
      <c r="JTT95" s="406" t="n"/>
      <c r="JTU95" s="406" t="n"/>
      <c r="JTV95" s="406" t="n"/>
      <c r="JTW95" s="406" t="n"/>
      <c r="JTX95" s="406" t="n"/>
      <c r="JTY95" s="406" t="n"/>
      <c r="JTZ95" s="406" t="n"/>
      <c r="JUA95" s="406" t="n"/>
      <c r="JUB95" s="406" t="n"/>
      <c r="JUC95" s="406" t="n"/>
      <c r="JUD95" s="406" t="n"/>
      <c r="JUE95" s="406" t="n"/>
      <c r="JUF95" s="406" t="n"/>
      <c r="JUG95" s="406" t="n"/>
      <c r="JUH95" s="406" t="n"/>
      <c r="JUI95" s="406" t="n"/>
      <c r="JUJ95" s="406" t="n"/>
      <c r="JUK95" s="406" t="n"/>
      <c r="JUL95" s="406" t="n"/>
      <c r="JUM95" s="406" t="n"/>
      <c r="JUN95" s="406" t="n"/>
      <c r="JUO95" s="406" t="n"/>
      <c r="JUP95" s="406" t="n"/>
      <c r="JUQ95" s="406" t="n"/>
      <c r="JUR95" s="406" t="n"/>
      <c r="JUS95" s="406" t="n"/>
      <c r="JUT95" s="406" t="n"/>
      <c r="JUU95" s="406" t="n"/>
      <c r="JUV95" s="406" t="n"/>
      <c r="JUW95" s="406" t="n"/>
      <c r="JUX95" s="406" t="n"/>
      <c r="JUY95" s="406" t="n"/>
      <c r="JUZ95" s="406" t="n"/>
      <c r="JVA95" s="406" t="n"/>
      <c r="JVB95" s="406" t="n"/>
      <c r="JVC95" s="406" t="n"/>
      <c r="JVD95" s="406" t="n"/>
      <c r="JVE95" s="406" t="n"/>
      <c r="JVF95" s="406" t="n"/>
      <c r="JVG95" s="406" t="n"/>
      <c r="JVH95" s="406" t="n"/>
      <c r="JVI95" s="406" t="n"/>
      <c r="JVJ95" s="406" t="n"/>
      <c r="JVK95" s="406" t="n"/>
      <c r="JVL95" s="406" t="n"/>
      <c r="JVM95" s="406" t="n"/>
      <c r="JVN95" s="406" t="n"/>
      <c r="JVO95" s="406" t="n"/>
      <c r="JVP95" s="406" t="n"/>
      <c r="JVQ95" s="406" t="n"/>
      <c r="JVR95" s="406" t="n"/>
      <c r="JVS95" s="406" t="n"/>
      <c r="JVT95" s="406" t="n"/>
      <c r="JVU95" s="406" t="n"/>
      <c r="JVV95" s="406" t="n"/>
      <c r="JVW95" s="406" t="n"/>
      <c r="JVX95" s="406" t="n"/>
      <c r="JVY95" s="406" t="n"/>
      <c r="JVZ95" s="406" t="n"/>
      <c r="JWA95" s="406" t="n"/>
      <c r="JWB95" s="406" t="n"/>
      <c r="JWC95" s="406" t="n"/>
      <c r="JWD95" s="406" t="n"/>
      <c r="JWE95" s="406" t="n"/>
      <c r="JWF95" s="406" t="n"/>
      <c r="JWG95" s="406" t="n"/>
      <c r="JWH95" s="406" t="n"/>
      <c r="JWI95" s="406" t="n"/>
      <c r="JWJ95" s="406" t="n"/>
      <c r="JWK95" s="406" t="n"/>
      <c r="JWL95" s="406" t="n"/>
      <c r="JWM95" s="406" t="n"/>
      <c r="JWN95" s="406" t="n"/>
      <c r="JWO95" s="406" t="n"/>
      <c r="JWP95" s="406" t="n"/>
      <c r="JWQ95" s="406" t="n"/>
      <c r="JWR95" s="406" t="n"/>
      <c r="JWS95" s="406" t="n"/>
      <c r="JWT95" s="406" t="n"/>
      <c r="JWU95" s="406" t="n"/>
      <c r="JWV95" s="406" t="n"/>
      <c r="JWW95" s="406" t="n"/>
      <c r="JWX95" s="406" t="n"/>
      <c r="JWY95" s="406" t="n"/>
      <c r="JWZ95" s="406" t="n"/>
      <c r="JXA95" s="406" t="n"/>
      <c r="JXB95" s="406" t="n"/>
      <c r="JXC95" s="406" t="n"/>
      <c r="JXD95" s="406" t="n"/>
      <c r="JXE95" s="406" t="n"/>
      <c r="JXF95" s="406" t="n"/>
      <c r="JXG95" s="406" t="n"/>
      <c r="JXH95" s="406" t="n"/>
      <c r="JXI95" s="406" t="n"/>
      <c r="JXJ95" s="406" t="n"/>
      <c r="JXK95" s="406" t="n"/>
      <c r="JXL95" s="406" t="n"/>
      <c r="JXM95" s="406" t="n"/>
      <c r="JXN95" s="406" t="n"/>
      <c r="JXO95" s="406" t="n"/>
      <c r="JXP95" s="406" t="n"/>
      <c r="JXQ95" s="406" t="n"/>
      <c r="JXR95" s="406" t="n"/>
      <c r="JXS95" s="406" t="n"/>
      <c r="JXT95" s="406" t="n"/>
      <c r="JXU95" s="406" t="n"/>
      <c r="JXV95" s="406" t="n"/>
      <c r="JXW95" s="406" t="n"/>
      <c r="JXX95" s="406" t="n"/>
      <c r="JXY95" s="406" t="n"/>
      <c r="JXZ95" s="406" t="n"/>
      <c r="JYA95" s="406" t="n"/>
      <c r="JYB95" s="406" t="n"/>
      <c r="JYC95" s="406" t="n"/>
      <c r="JYD95" s="406" t="n"/>
      <c r="JYE95" s="406" t="n"/>
      <c r="JYF95" s="406" t="n"/>
      <c r="JYG95" s="406" t="n"/>
      <c r="JYH95" s="406" t="n"/>
      <c r="JYI95" s="406" t="n"/>
      <c r="JYJ95" s="406" t="n"/>
      <c r="JYK95" s="406" t="n"/>
      <c r="JYL95" s="406" t="n"/>
      <c r="JYM95" s="406" t="n"/>
      <c r="JYN95" s="406" t="n"/>
      <c r="JYO95" s="406" t="n"/>
      <c r="JYP95" s="406" t="n"/>
      <c r="JYQ95" s="406" t="n"/>
      <c r="JYR95" s="406" t="n"/>
      <c r="JYS95" s="406" t="n"/>
      <c r="JYT95" s="406" t="n"/>
      <c r="JYU95" s="406" t="n"/>
      <c r="JYV95" s="406" t="n"/>
      <c r="JYW95" s="406" t="n"/>
      <c r="JYX95" s="406" t="n"/>
      <c r="JYY95" s="406" t="n"/>
      <c r="JYZ95" s="406" t="n"/>
      <c r="JZA95" s="406" t="n"/>
      <c r="JZB95" s="406" t="n"/>
      <c r="JZC95" s="406" t="n"/>
      <c r="JZD95" s="406" t="n"/>
      <c r="JZE95" s="406" t="n"/>
      <c r="JZF95" s="406" t="n"/>
      <c r="JZG95" s="406" t="n"/>
      <c r="JZH95" s="406" t="n"/>
      <c r="JZI95" s="406" t="n"/>
      <c r="JZJ95" s="406" t="n"/>
      <c r="JZK95" s="406" t="n"/>
      <c r="JZL95" s="406" t="n"/>
      <c r="JZM95" s="406" t="n"/>
      <c r="JZN95" s="406" t="n"/>
      <c r="JZO95" s="406" t="n"/>
      <c r="JZP95" s="406" t="n"/>
      <c r="JZQ95" s="406" t="n"/>
      <c r="JZR95" s="406" t="n"/>
      <c r="JZS95" s="406" t="n"/>
      <c r="JZT95" s="406" t="n"/>
      <c r="JZU95" s="406" t="n"/>
      <c r="JZV95" s="406" t="n"/>
      <c r="JZW95" s="406" t="n"/>
      <c r="JZX95" s="406" t="n"/>
      <c r="JZY95" s="406" t="n"/>
      <c r="JZZ95" s="406" t="n"/>
      <c r="KAA95" s="406" t="n"/>
      <c r="KAB95" s="406" t="n"/>
      <c r="KAC95" s="406" t="n"/>
      <c r="KAD95" s="406" t="n"/>
      <c r="KAE95" s="406" t="n"/>
      <c r="KAF95" s="406" t="n"/>
      <c r="KAG95" s="406" t="n"/>
      <c r="KAH95" s="406" t="n"/>
      <c r="KAI95" s="406" t="n"/>
      <c r="KAJ95" s="406" t="n"/>
      <c r="KAK95" s="406" t="n"/>
      <c r="KAL95" s="406" t="n"/>
      <c r="KAM95" s="406" t="n"/>
      <c r="KAN95" s="406" t="n"/>
      <c r="KAO95" s="406" t="n"/>
      <c r="KAP95" s="406" t="n"/>
      <c r="KAQ95" s="406" t="n"/>
      <c r="KAR95" s="406" t="n"/>
      <c r="KAS95" s="406" t="n"/>
      <c r="KAT95" s="406" t="n"/>
      <c r="KAU95" s="406" t="n"/>
      <c r="KAV95" s="406" t="n"/>
      <c r="KAW95" s="406" t="n"/>
      <c r="KAX95" s="406" t="n"/>
      <c r="KAY95" s="406" t="n"/>
      <c r="KAZ95" s="406" t="n"/>
      <c r="KBA95" s="406" t="n"/>
      <c r="KBB95" s="406" t="n"/>
      <c r="KBC95" s="406" t="n"/>
      <c r="KBD95" s="406" t="n"/>
      <c r="KBE95" s="406" t="n"/>
      <c r="KBF95" s="406" t="n"/>
      <c r="KBG95" s="406" t="n"/>
      <c r="KBH95" s="406" t="n"/>
      <c r="KBI95" s="406" t="n"/>
      <c r="KBJ95" s="406" t="n"/>
      <c r="KBK95" s="406" t="n"/>
      <c r="KBL95" s="406" t="n"/>
      <c r="KBM95" s="406" t="n"/>
      <c r="KBN95" s="406" t="n"/>
      <c r="KBO95" s="406" t="n"/>
      <c r="KBP95" s="406" t="n"/>
      <c r="KBQ95" s="406" t="n"/>
      <c r="KBR95" s="406" t="n"/>
      <c r="KBS95" s="406" t="n"/>
      <c r="KBT95" s="406" t="n"/>
      <c r="KBU95" s="406" t="n"/>
      <c r="KBV95" s="406" t="n"/>
      <c r="KBW95" s="406" t="n"/>
      <c r="KBX95" s="406" t="n"/>
      <c r="KBY95" s="406" t="n"/>
      <c r="KBZ95" s="406" t="n"/>
      <c r="KCA95" s="406" t="n"/>
      <c r="KCB95" s="406" t="n"/>
      <c r="KCC95" s="406" t="n"/>
      <c r="KCD95" s="406" t="n"/>
      <c r="KCE95" s="406" t="n"/>
      <c r="KCF95" s="406" t="n"/>
      <c r="KCG95" s="406" t="n"/>
      <c r="KCH95" s="406" t="n"/>
      <c r="KCI95" s="406" t="n"/>
      <c r="KCJ95" s="406" t="n"/>
      <c r="KCK95" s="406" t="n"/>
      <c r="KCL95" s="406" t="n"/>
      <c r="KCM95" s="406" t="n"/>
      <c r="KCN95" s="406" t="n"/>
      <c r="KCO95" s="406" t="n"/>
      <c r="KCP95" s="406" t="n"/>
      <c r="KCQ95" s="406" t="n"/>
      <c r="KCR95" s="406" t="n"/>
      <c r="KCS95" s="406" t="n"/>
      <c r="KCT95" s="406" t="n"/>
      <c r="KCU95" s="406" t="n"/>
      <c r="KCV95" s="406" t="n"/>
      <c r="KCW95" s="406" t="n"/>
      <c r="KCX95" s="406" t="n"/>
      <c r="KCY95" s="406" t="n"/>
      <c r="KCZ95" s="406" t="n"/>
      <c r="KDA95" s="406" t="n"/>
      <c r="KDB95" s="406" t="n"/>
      <c r="KDC95" s="406" t="n"/>
      <c r="KDD95" s="406" t="n"/>
      <c r="KDE95" s="406" t="n"/>
      <c r="KDF95" s="406" t="n"/>
      <c r="KDG95" s="406" t="n"/>
      <c r="KDH95" s="406" t="n"/>
      <c r="KDI95" s="406" t="n"/>
      <c r="KDJ95" s="406" t="n"/>
      <c r="KDK95" s="406" t="n"/>
      <c r="KDL95" s="406" t="n"/>
      <c r="KDM95" s="406" t="n"/>
      <c r="KDN95" s="406" t="n"/>
      <c r="KDO95" s="406" t="n"/>
      <c r="KDP95" s="406" t="n"/>
      <c r="KDQ95" s="406" t="n"/>
      <c r="KDR95" s="406" t="n"/>
      <c r="KDS95" s="406" t="n"/>
      <c r="KDT95" s="406" t="n"/>
      <c r="KDU95" s="406" t="n"/>
      <c r="KDV95" s="406" t="n"/>
      <c r="KDW95" s="406" t="n"/>
      <c r="KDX95" s="406" t="n"/>
      <c r="KDY95" s="406" t="n"/>
      <c r="KDZ95" s="406" t="n"/>
      <c r="KEA95" s="406" t="n"/>
      <c r="KEB95" s="406" t="n"/>
      <c r="KEC95" s="406" t="n"/>
      <c r="KED95" s="406" t="n"/>
      <c r="KEE95" s="406" t="n"/>
      <c r="KEF95" s="406" t="n"/>
      <c r="KEG95" s="406" t="n"/>
      <c r="KEH95" s="406" t="n"/>
      <c r="KEI95" s="406" t="n"/>
      <c r="KEJ95" s="406" t="n"/>
      <c r="KEK95" s="406" t="n"/>
      <c r="KEL95" s="406" t="n"/>
      <c r="KEM95" s="406" t="n"/>
      <c r="KEN95" s="406" t="n"/>
      <c r="KEO95" s="406" t="n"/>
      <c r="KEP95" s="406" t="n"/>
      <c r="KEQ95" s="406" t="n"/>
      <c r="KER95" s="406" t="n"/>
      <c r="KES95" s="406" t="n"/>
      <c r="KET95" s="406" t="n"/>
      <c r="KEU95" s="406" t="n"/>
      <c r="KEV95" s="406" t="n"/>
      <c r="KEW95" s="406" t="n"/>
      <c r="KEX95" s="406" t="n"/>
      <c r="KEY95" s="406" t="n"/>
      <c r="KEZ95" s="406" t="n"/>
      <c r="KFA95" s="406" t="n"/>
      <c r="KFB95" s="406" t="n"/>
      <c r="KFC95" s="406" t="n"/>
      <c r="KFD95" s="406" t="n"/>
      <c r="KFE95" s="406" t="n"/>
      <c r="KFF95" s="406" t="n"/>
      <c r="KFG95" s="406" t="n"/>
      <c r="KFH95" s="406" t="n"/>
      <c r="KFI95" s="406" t="n"/>
      <c r="KFJ95" s="406" t="n"/>
      <c r="KFK95" s="406" t="n"/>
      <c r="KFL95" s="406" t="n"/>
      <c r="KFM95" s="406" t="n"/>
      <c r="KFN95" s="406" t="n"/>
      <c r="KFO95" s="406" t="n"/>
      <c r="KFP95" s="406" t="n"/>
      <c r="KFQ95" s="406" t="n"/>
      <c r="KFR95" s="406" t="n"/>
      <c r="KFS95" s="406" t="n"/>
      <c r="KFT95" s="406" t="n"/>
      <c r="KFU95" s="406" t="n"/>
      <c r="KFV95" s="406" t="n"/>
      <c r="KFW95" s="406" t="n"/>
      <c r="KFX95" s="406" t="n"/>
      <c r="KFY95" s="406" t="n"/>
      <c r="KFZ95" s="406" t="n"/>
      <c r="KGA95" s="406" t="n"/>
      <c r="KGB95" s="406" t="n"/>
      <c r="KGC95" s="406" t="n"/>
      <c r="KGD95" s="406" t="n"/>
      <c r="KGE95" s="406" t="n"/>
      <c r="KGF95" s="406" t="n"/>
      <c r="KGG95" s="406" t="n"/>
      <c r="KGH95" s="406" t="n"/>
      <c r="KGI95" s="406" t="n"/>
      <c r="KGJ95" s="406" t="n"/>
      <c r="KGK95" s="406" t="n"/>
      <c r="KGL95" s="406" t="n"/>
      <c r="KGM95" s="406" t="n"/>
      <c r="KGN95" s="406" t="n"/>
      <c r="KGO95" s="406" t="n"/>
      <c r="KGP95" s="406" t="n"/>
      <c r="KGQ95" s="406" t="n"/>
      <c r="KGR95" s="406" t="n"/>
      <c r="KGS95" s="406" t="n"/>
      <c r="KGT95" s="406" t="n"/>
      <c r="KGU95" s="406" t="n"/>
      <c r="KGV95" s="406" t="n"/>
      <c r="KGW95" s="406" t="n"/>
      <c r="KGX95" s="406" t="n"/>
      <c r="KGY95" s="406" t="n"/>
      <c r="KGZ95" s="406" t="n"/>
      <c r="KHA95" s="406" t="n"/>
      <c r="KHB95" s="406" t="n"/>
      <c r="KHC95" s="406" t="n"/>
      <c r="KHD95" s="406" t="n"/>
      <c r="KHE95" s="406" t="n"/>
      <c r="KHF95" s="406" t="n"/>
      <c r="KHG95" s="406" t="n"/>
      <c r="KHH95" s="406" t="n"/>
      <c r="KHI95" s="406" t="n"/>
      <c r="KHJ95" s="406" t="n"/>
      <c r="KHK95" s="406" t="n"/>
      <c r="KHL95" s="406" t="n"/>
      <c r="KHM95" s="406" t="n"/>
      <c r="KHN95" s="406" t="n"/>
      <c r="KHO95" s="406" t="n"/>
      <c r="KHP95" s="406" t="n"/>
      <c r="KHQ95" s="406" t="n"/>
      <c r="KHR95" s="406" t="n"/>
      <c r="KHS95" s="406" t="n"/>
      <c r="KHT95" s="406" t="n"/>
      <c r="KHU95" s="406" t="n"/>
      <c r="KHV95" s="406" t="n"/>
      <c r="KHW95" s="406" t="n"/>
      <c r="KHX95" s="406" t="n"/>
      <c r="KHY95" s="406" t="n"/>
      <c r="KHZ95" s="406" t="n"/>
      <c r="KIA95" s="406" t="n"/>
      <c r="KIB95" s="406" t="n"/>
      <c r="KIC95" s="406" t="n"/>
      <c r="KID95" s="406" t="n"/>
      <c r="KIE95" s="406" t="n"/>
      <c r="KIF95" s="406" t="n"/>
      <c r="KIG95" s="406" t="n"/>
      <c r="KIH95" s="406" t="n"/>
      <c r="KII95" s="406" t="n"/>
      <c r="KIJ95" s="406" t="n"/>
      <c r="KIK95" s="406" t="n"/>
      <c r="KIL95" s="406" t="n"/>
      <c r="KIM95" s="406" t="n"/>
      <c r="KIN95" s="406" t="n"/>
      <c r="KIO95" s="406" t="n"/>
      <c r="KIP95" s="406" t="n"/>
      <c r="KIQ95" s="406" t="n"/>
      <c r="KIR95" s="406" t="n"/>
      <c r="KIS95" s="406" t="n"/>
      <c r="KIT95" s="406" t="n"/>
      <c r="KIU95" s="406" t="n"/>
      <c r="KIV95" s="406" t="n"/>
      <c r="KIW95" s="406" t="n"/>
      <c r="KIX95" s="406" t="n"/>
      <c r="KIY95" s="406" t="n"/>
      <c r="KIZ95" s="406" t="n"/>
      <c r="KJA95" s="406" t="n"/>
      <c r="KJB95" s="406" t="n"/>
      <c r="KJC95" s="406" t="n"/>
      <c r="KJD95" s="406" t="n"/>
      <c r="KJE95" s="406" t="n"/>
      <c r="KJF95" s="406" t="n"/>
      <c r="KJG95" s="406" t="n"/>
      <c r="KJH95" s="406" t="n"/>
      <c r="KJI95" s="406" t="n"/>
      <c r="KJJ95" s="406" t="n"/>
      <c r="KJK95" s="406" t="n"/>
      <c r="KJL95" s="406" t="n"/>
      <c r="KJM95" s="406" t="n"/>
      <c r="KJN95" s="406" t="n"/>
      <c r="KJO95" s="406" t="n"/>
      <c r="KJP95" s="406" t="n"/>
      <c r="KJQ95" s="406" t="n"/>
      <c r="KJR95" s="406" t="n"/>
      <c r="KJS95" s="406" t="n"/>
      <c r="KJT95" s="406" t="n"/>
      <c r="KJU95" s="406" t="n"/>
      <c r="KJV95" s="406" t="n"/>
      <c r="KJW95" s="406" t="n"/>
      <c r="KJX95" s="406" t="n"/>
      <c r="KJY95" s="406" t="n"/>
      <c r="KJZ95" s="406" t="n"/>
      <c r="KKA95" s="406" t="n"/>
      <c r="KKB95" s="406" t="n"/>
      <c r="KKC95" s="406" t="n"/>
      <c r="KKD95" s="406" t="n"/>
      <c r="KKE95" s="406" t="n"/>
      <c r="KKF95" s="406" t="n"/>
      <c r="KKG95" s="406" t="n"/>
      <c r="KKH95" s="406" t="n"/>
      <c r="KKI95" s="406" t="n"/>
      <c r="KKJ95" s="406" t="n"/>
      <c r="KKK95" s="406" t="n"/>
      <c r="KKL95" s="406" t="n"/>
      <c r="KKM95" s="406" t="n"/>
      <c r="KKN95" s="406" t="n"/>
      <c r="KKO95" s="406" t="n"/>
      <c r="KKP95" s="406" t="n"/>
      <c r="KKQ95" s="406" t="n"/>
      <c r="KKR95" s="406" t="n"/>
      <c r="KKS95" s="406" t="n"/>
      <c r="KKT95" s="406" t="n"/>
      <c r="KKU95" s="406" t="n"/>
      <c r="KKV95" s="406" t="n"/>
      <c r="KKW95" s="406" t="n"/>
      <c r="KKX95" s="406" t="n"/>
      <c r="KKY95" s="406" t="n"/>
      <c r="KKZ95" s="406" t="n"/>
      <c r="KLA95" s="406" t="n"/>
      <c r="KLB95" s="406" t="n"/>
      <c r="KLC95" s="406" t="n"/>
      <c r="KLD95" s="406" t="n"/>
      <c r="KLE95" s="406" t="n"/>
      <c r="KLF95" s="406" t="n"/>
      <c r="KLG95" s="406" t="n"/>
      <c r="KLH95" s="406" t="n"/>
      <c r="KLI95" s="406" t="n"/>
      <c r="KLJ95" s="406" t="n"/>
      <c r="KLK95" s="406" t="n"/>
      <c r="KLL95" s="406" t="n"/>
      <c r="KLM95" s="406" t="n"/>
      <c r="KLN95" s="406" t="n"/>
      <c r="KLO95" s="406" t="n"/>
      <c r="KLP95" s="406" t="n"/>
      <c r="KLQ95" s="406" t="n"/>
      <c r="KLR95" s="406" t="n"/>
      <c r="KLS95" s="406" t="n"/>
      <c r="KLT95" s="406" t="n"/>
      <c r="KLU95" s="406" t="n"/>
      <c r="KLV95" s="406" t="n"/>
      <c r="KLW95" s="406" t="n"/>
      <c r="KLX95" s="406" t="n"/>
      <c r="KLY95" s="406" t="n"/>
      <c r="KLZ95" s="406" t="n"/>
      <c r="KMA95" s="406" t="n"/>
      <c r="KMB95" s="406" t="n"/>
      <c r="KMC95" s="406" t="n"/>
      <c r="KMD95" s="406" t="n"/>
      <c r="KME95" s="406" t="n"/>
      <c r="KMF95" s="406" t="n"/>
      <c r="KMG95" s="406" t="n"/>
      <c r="KMH95" s="406" t="n"/>
      <c r="KMI95" s="406" t="n"/>
      <c r="KMJ95" s="406" t="n"/>
      <c r="KMK95" s="406" t="n"/>
      <c r="KML95" s="406" t="n"/>
      <c r="KMM95" s="406" t="n"/>
      <c r="KMN95" s="406" t="n"/>
      <c r="KMO95" s="406" t="n"/>
      <c r="KMP95" s="406" t="n"/>
      <c r="KMQ95" s="406" t="n"/>
      <c r="KMR95" s="406" t="n"/>
      <c r="KMS95" s="406" t="n"/>
      <c r="KMT95" s="406" t="n"/>
      <c r="KMU95" s="406" t="n"/>
      <c r="KMV95" s="406" t="n"/>
      <c r="KMW95" s="406" t="n"/>
      <c r="KMX95" s="406" t="n"/>
      <c r="KMY95" s="406" t="n"/>
      <c r="KMZ95" s="406" t="n"/>
      <c r="KNA95" s="406" t="n"/>
      <c r="KNB95" s="406" t="n"/>
      <c r="KNC95" s="406" t="n"/>
      <c r="KND95" s="406" t="n"/>
      <c r="KNE95" s="406" t="n"/>
      <c r="KNF95" s="406" t="n"/>
      <c r="KNG95" s="406" t="n"/>
      <c r="KNH95" s="406" t="n"/>
      <c r="KNI95" s="406" t="n"/>
      <c r="KNJ95" s="406" t="n"/>
      <c r="KNK95" s="406" t="n"/>
      <c r="KNL95" s="406" t="n"/>
      <c r="KNM95" s="406" t="n"/>
      <c r="KNN95" s="406" t="n"/>
      <c r="KNO95" s="406" t="n"/>
      <c r="KNP95" s="406" t="n"/>
      <c r="KNQ95" s="406" t="n"/>
      <c r="KNR95" s="406" t="n"/>
      <c r="KNS95" s="406" t="n"/>
      <c r="KNT95" s="406" t="n"/>
      <c r="KNU95" s="406" t="n"/>
      <c r="KNV95" s="406" t="n"/>
      <c r="KNW95" s="406" t="n"/>
      <c r="KNX95" s="406" t="n"/>
      <c r="KNY95" s="406" t="n"/>
      <c r="KNZ95" s="406" t="n"/>
      <c r="KOA95" s="406" t="n"/>
      <c r="KOB95" s="406" t="n"/>
      <c r="KOC95" s="406" t="n"/>
      <c r="KOD95" s="406" t="n"/>
      <c r="KOE95" s="406" t="n"/>
      <c r="KOF95" s="406" t="n"/>
      <c r="KOG95" s="406" t="n"/>
      <c r="KOH95" s="406" t="n"/>
      <c r="KOI95" s="406" t="n"/>
      <c r="KOJ95" s="406" t="n"/>
      <c r="KOK95" s="406" t="n"/>
      <c r="KOL95" s="406" t="n"/>
      <c r="KOM95" s="406" t="n"/>
      <c r="KON95" s="406" t="n"/>
      <c r="KOO95" s="406" t="n"/>
      <c r="KOP95" s="406" t="n"/>
      <c r="KOQ95" s="406" t="n"/>
      <c r="KOR95" s="406" t="n"/>
      <c r="KOS95" s="406" t="n"/>
      <c r="KOT95" s="406" t="n"/>
      <c r="KOU95" s="406" t="n"/>
      <c r="KOV95" s="406" t="n"/>
      <c r="KOW95" s="406" t="n"/>
      <c r="KOX95" s="406" t="n"/>
      <c r="KOY95" s="406" t="n"/>
      <c r="KOZ95" s="406" t="n"/>
      <c r="KPA95" s="406" t="n"/>
      <c r="KPB95" s="406" t="n"/>
      <c r="KPC95" s="406" t="n"/>
      <c r="KPD95" s="406" t="n"/>
      <c r="KPE95" s="406" t="n"/>
      <c r="KPF95" s="406" t="n"/>
      <c r="KPG95" s="406" t="n"/>
      <c r="KPH95" s="406" t="n"/>
      <c r="KPI95" s="406" t="n"/>
      <c r="KPJ95" s="406" t="n"/>
      <c r="KPK95" s="406" t="n"/>
      <c r="KPL95" s="406" t="n"/>
      <c r="KPM95" s="406" t="n"/>
      <c r="KPN95" s="406" t="n"/>
      <c r="KPO95" s="406" t="n"/>
      <c r="KPP95" s="406" t="n"/>
      <c r="KPQ95" s="406" t="n"/>
      <c r="KPR95" s="406" t="n"/>
      <c r="KPS95" s="406" t="n"/>
      <c r="KPT95" s="406" t="n"/>
      <c r="KPU95" s="406" t="n"/>
      <c r="KPV95" s="406" t="n"/>
      <c r="KPW95" s="406" t="n"/>
      <c r="KPX95" s="406" t="n"/>
      <c r="KPY95" s="406" t="n"/>
      <c r="KPZ95" s="406" t="n"/>
      <c r="KQA95" s="406" t="n"/>
      <c r="KQB95" s="406" t="n"/>
      <c r="KQC95" s="406" t="n"/>
      <c r="KQD95" s="406" t="n"/>
      <c r="KQE95" s="406" t="n"/>
      <c r="KQF95" s="406" t="n"/>
      <c r="KQG95" s="406" t="n"/>
      <c r="KQH95" s="406" t="n"/>
      <c r="KQI95" s="406" t="n"/>
      <c r="KQJ95" s="406" t="n"/>
      <c r="KQK95" s="406" t="n"/>
      <c r="KQL95" s="406" t="n"/>
      <c r="KQM95" s="406" t="n"/>
      <c r="KQN95" s="406" t="n"/>
      <c r="KQO95" s="406" t="n"/>
      <c r="KQP95" s="406" t="n"/>
      <c r="KQQ95" s="406" t="n"/>
      <c r="KQR95" s="406" t="n"/>
      <c r="KQS95" s="406" t="n"/>
      <c r="KQT95" s="406" t="n"/>
      <c r="KQU95" s="406" t="n"/>
      <c r="KQV95" s="406" t="n"/>
      <c r="KQW95" s="406" t="n"/>
      <c r="KQX95" s="406" t="n"/>
      <c r="KQY95" s="406" t="n"/>
      <c r="KQZ95" s="406" t="n"/>
      <c r="KRA95" s="406" t="n"/>
      <c r="KRB95" s="406" t="n"/>
      <c r="KRC95" s="406" t="n"/>
      <c r="KRD95" s="406" t="n"/>
      <c r="KRE95" s="406" t="n"/>
      <c r="KRF95" s="406" t="n"/>
      <c r="KRG95" s="406" t="n"/>
      <c r="KRH95" s="406" t="n"/>
      <c r="KRI95" s="406" t="n"/>
      <c r="KRJ95" s="406" t="n"/>
      <c r="KRK95" s="406" t="n"/>
      <c r="KRL95" s="406" t="n"/>
      <c r="KRM95" s="406" t="n"/>
      <c r="KRN95" s="406" t="n"/>
      <c r="KRO95" s="406" t="n"/>
      <c r="KRP95" s="406" t="n"/>
      <c r="KRQ95" s="406" t="n"/>
      <c r="KRR95" s="406" t="n"/>
      <c r="KRS95" s="406" t="n"/>
      <c r="KRT95" s="406" t="n"/>
      <c r="KRU95" s="406" t="n"/>
      <c r="KRV95" s="406" t="n"/>
      <c r="KRW95" s="406" t="n"/>
      <c r="KRX95" s="406" t="n"/>
      <c r="KRY95" s="406" t="n"/>
      <c r="KRZ95" s="406" t="n"/>
      <c r="KSA95" s="406" t="n"/>
      <c r="KSB95" s="406" t="n"/>
      <c r="KSC95" s="406" t="n"/>
      <c r="KSD95" s="406" t="n"/>
      <c r="KSE95" s="406" t="n"/>
      <c r="KSF95" s="406" t="n"/>
      <c r="KSG95" s="406" t="n"/>
      <c r="KSH95" s="406" t="n"/>
      <c r="KSI95" s="406" t="n"/>
      <c r="KSJ95" s="406" t="n"/>
      <c r="KSK95" s="406" t="n"/>
      <c r="KSL95" s="406" t="n"/>
      <c r="KSM95" s="406" t="n"/>
      <c r="KSN95" s="406" t="n"/>
      <c r="KSO95" s="406" t="n"/>
      <c r="KSP95" s="406" t="n"/>
      <c r="KSQ95" s="406" t="n"/>
      <c r="KSR95" s="406" t="n"/>
      <c r="KSS95" s="406" t="n"/>
      <c r="KST95" s="406" t="n"/>
      <c r="KSU95" s="406" t="n"/>
      <c r="KSV95" s="406" t="n"/>
      <c r="KSW95" s="406" t="n"/>
      <c r="KSX95" s="406" t="n"/>
      <c r="KSY95" s="406" t="n"/>
      <c r="KSZ95" s="406" t="n"/>
      <c r="KTA95" s="406" t="n"/>
      <c r="KTB95" s="406" t="n"/>
      <c r="KTC95" s="406" t="n"/>
      <c r="KTD95" s="406" t="n"/>
      <c r="KTE95" s="406" t="n"/>
      <c r="KTF95" s="406" t="n"/>
      <c r="KTG95" s="406" t="n"/>
      <c r="KTH95" s="406" t="n"/>
      <c r="KTI95" s="406" t="n"/>
      <c r="KTJ95" s="406" t="n"/>
      <c r="KTK95" s="406" t="n"/>
      <c r="KTL95" s="406" t="n"/>
      <c r="KTM95" s="406" t="n"/>
      <c r="KTN95" s="406" t="n"/>
      <c r="KTO95" s="406" t="n"/>
      <c r="KTP95" s="406" t="n"/>
      <c r="KTQ95" s="406" t="n"/>
      <c r="KTR95" s="406" t="n"/>
      <c r="KTS95" s="406" t="n"/>
      <c r="KTT95" s="406" t="n"/>
      <c r="KTU95" s="406" t="n"/>
      <c r="KTV95" s="406" t="n"/>
      <c r="KTW95" s="406" t="n"/>
      <c r="KTX95" s="406" t="n"/>
      <c r="KTY95" s="406" t="n"/>
      <c r="KTZ95" s="406" t="n"/>
      <c r="KUA95" s="406" t="n"/>
      <c r="KUB95" s="406" t="n"/>
      <c r="KUC95" s="406" t="n"/>
      <c r="KUD95" s="406" t="n"/>
      <c r="KUE95" s="406" t="n"/>
      <c r="KUF95" s="406" t="n"/>
      <c r="KUG95" s="406" t="n"/>
      <c r="KUH95" s="406" t="n"/>
      <c r="KUI95" s="406" t="n"/>
      <c r="KUJ95" s="406" t="n"/>
      <c r="KUK95" s="406" t="n"/>
      <c r="KUL95" s="406" t="n"/>
      <c r="KUM95" s="406" t="n"/>
      <c r="KUN95" s="406" t="n"/>
      <c r="KUO95" s="406" t="n"/>
      <c r="KUP95" s="406" t="n"/>
      <c r="KUQ95" s="406" t="n"/>
      <c r="KUR95" s="406" t="n"/>
      <c r="KUS95" s="406" t="n"/>
      <c r="KUT95" s="406" t="n"/>
      <c r="KUU95" s="406" t="n"/>
      <c r="KUV95" s="406" t="n"/>
      <c r="KUW95" s="406" t="n"/>
      <c r="KUX95" s="406" t="n"/>
      <c r="KUY95" s="406" t="n"/>
      <c r="KUZ95" s="406" t="n"/>
      <c r="KVA95" s="406" t="n"/>
      <c r="KVB95" s="406" t="n"/>
      <c r="KVC95" s="406" t="n"/>
      <c r="KVD95" s="406" t="n"/>
      <c r="KVE95" s="406" t="n"/>
      <c r="KVF95" s="406" t="n"/>
      <c r="KVG95" s="406" t="n"/>
      <c r="KVH95" s="406" t="n"/>
      <c r="KVI95" s="406" t="n"/>
      <c r="KVJ95" s="406" t="n"/>
      <c r="KVK95" s="406" t="n"/>
      <c r="KVL95" s="406" t="n"/>
      <c r="KVM95" s="406" t="n"/>
      <c r="KVN95" s="406" t="n"/>
      <c r="KVO95" s="406" t="n"/>
      <c r="KVP95" s="406" t="n"/>
      <c r="KVQ95" s="406" t="n"/>
      <c r="KVR95" s="406" t="n"/>
      <c r="KVS95" s="406" t="n"/>
      <c r="KVT95" s="406" t="n"/>
      <c r="KVU95" s="406" t="n"/>
      <c r="KVV95" s="406" t="n"/>
      <c r="KVW95" s="406" t="n"/>
      <c r="KVX95" s="406" t="n"/>
      <c r="KVY95" s="406" t="n"/>
      <c r="KVZ95" s="406" t="n"/>
      <c r="KWA95" s="406" t="n"/>
      <c r="KWB95" s="406" t="n"/>
      <c r="KWC95" s="406" t="n"/>
      <c r="KWD95" s="406" t="n"/>
      <c r="KWE95" s="406" t="n"/>
      <c r="KWF95" s="406" t="n"/>
      <c r="KWG95" s="406" t="n"/>
      <c r="KWH95" s="406" t="n"/>
      <c r="KWI95" s="406" t="n"/>
      <c r="KWJ95" s="406" t="n"/>
      <c r="KWK95" s="406" t="n"/>
      <c r="KWL95" s="406" t="n"/>
      <c r="KWM95" s="406" t="n"/>
      <c r="KWN95" s="406" t="n"/>
      <c r="KWO95" s="406" t="n"/>
      <c r="KWP95" s="406" t="n"/>
      <c r="KWQ95" s="406" t="n"/>
      <c r="KWR95" s="406" t="n"/>
      <c r="KWS95" s="406" t="n"/>
      <c r="KWT95" s="406" t="n"/>
      <c r="KWU95" s="406" t="n"/>
      <c r="KWV95" s="406" t="n"/>
      <c r="KWW95" s="406" t="n"/>
      <c r="KWX95" s="406" t="n"/>
      <c r="KWY95" s="406" t="n"/>
      <c r="KWZ95" s="406" t="n"/>
      <c r="KXA95" s="406" t="n"/>
      <c r="KXB95" s="406" t="n"/>
      <c r="KXC95" s="406" t="n"/>
      <c r="KXD95" s="406" t="n"/>
      <c r="KXE95" s="406" t="n"/>
      <c r="KXF95" s="406" t="n"/>
      <c r="KXG95" s="406" t="n"/>
      <c r="KXH95" s="406" t="n"/>
      <c r="KXI95" s="406" t="n"/>
      <c r="KXJ95" s="406" t="n"/>
      <c r="KXK95" s="406" t="n"/>
      <c r="KXL95" s="406" t="n"/>
      <c r="KXM95" s="406" t="n"/>
      <c r="KXN95" s="406" t="n"/>
      <c r="KXO95" s="406" t="n"/>
      <c r="KXP95" s="406" t="n"/>
      <c r="KXQ95" s="406" t="n"/>
      <c r="KXR95" s="406" t="n"/>
      <c r="KXS95" s="406" t="n"/>
      <c r="KXT95" s="406" t="n"/>
      <c r="KXU95" s="406" t="n"/>
      <c r="KXV95" s="406" t="n"/>
      <c r="KXW95" s="406" t="n"/>
      <c r="KXX95" s="406" t="n"/>
      <c r="KXY95" s="406" t="n"/>
      <c r="KXZ95" s="406" t="n"/>
      <c r="KYA95" s="406" t="n"/>
      <c r="KYB95" s="406" t="n"/>
      <c r="KYC95" s="406" t="n"/>
      <c r="KYD95" s="406" t="n"/>
      <c r="KYE95" s="406" t="n"/>
      <c r="KYF95" s="406" t="n"/>
      <c r="KYG95" s="406" t="n"/>
      <c r="KYH95" s="406" t="n"/>
      <c r="KYI95" s="406" t="n"/>
      <c r="KYJ95" s="406" t="n"/>
      <c r="KYK95" s="406" t="n"/>
      <c r="KYL95" s="406" t="n"/>
      <c r="KYM95" s="406" t="n"/>
      <c r="KYN95" s="406" t="n"/>
      <c r="KYO95" s="406" t="n"/>
      <c r="KYP95" s="406" t="n"/>
      <c r="KYQ95" s="406" t="n"/>
      <c r="KYR95" s="406" t="n"/>
      <c r="KYS95" s="406" t="n"/>
      <c r="KYT95" s="406" t="n"/>
      <c r="KYU95" s="406" t="n"/>
      <c r="KYV95" s="406" t="n"/>
      <c r="KYW95" s="406" t="n"/>
      <c r="KYX95" s="406" t="n"/>
      <c r="KYY95" s="406" t="n"/>
      <c r="KYZ95" s="406" t="n"/>
      <c r="KZA95" s="406" t="n"/>
      <c r="KZB95" s="406" t="n"/>
      <c r="KZC95" s="406" t="n"/>
      <c r="KZD95" s="406" t="n"/>
      <c r="KZE95" s="406" t="n"/>
      <c r="KZF95" s="406" t="n"/>
      <c r="KZG95" s="406" t="n"/>
      <c r="KZH95" s="406" t="n"/>
      <c r="KZI95" s="406" t="n"/>
      <c r="KZJ95" s="406" t="n"/>
      <c r="KZK95" s="406" t="n"/>
      <c r="KZL95" s="406" t="n"/>
      <c r="KZM95" s="406" t="n"/>
      <c r="KZN95" s="406" t="n"/>
      <c r="KZO95" s="406" t="n"/>
      <c r="KZP95" s="406" t="n"/>
      <c r="KZQ95" s="406" t="n"/>
      <c r="KZR95" s="406" t="n"/>
      <c r="KZS95" s="406" t="n"/>
      <c r="KZT95" s="406" t="n"/>
      <c r="KZU95" s="406" t="n"/>
      <c r="KZV95" s="406" t="n"/>
      <c r="KZW95" s="406" t="n"/>
      <c r="KZX95" s="406" t="n"/>
      <c r="KZY95" s="406" t="n"/>
      <c r="KZZ95" s="406" t="n"/>
      <c r="LAA95" s="406" t="n"/>
      <c r="LAB95" s="406" t="n"/>
      <c r="LAC95" s="406" t="n"/>
      <c r="LAD95" s="406" t="n"/>
      <c r="LAE95" s="406" t="n"/>
      <c r="LAF95" s="406" t="n"/>
      <c r="LAG95" s="406" t="n"/>
      <c r="LAH95" s="406" t="n"/>
      <c r="LAI95" s="406" t="n"/>
      <c r="LAJ95" s="406" t="n"/>
      <c r="LAK95" s="406" t="n"/>
      <c r="LAL95" s="406" t="n"/>
      <c r="LAM95" s="406" t="n"/>
      <c r="LAN95" s="406" t="n"/>
      <c r="LAO95" s="406" t="n"/>
      <c r="LAP95" s="406" t="n"/>
      <c r="LAQ95" s="406" t="n"/>
      <c r="LAR95" s="406" t="n"/>
      <c r="LAS95" s="406" t="n"/>
      <c r="LAT95" s="406" t="n"/>
      <c r="LAU95" s="406" t="n"/>
      <c r="LAV95" s="406" t="n"/>
      <c r="LAW95" s="406" t="n"/>
      <c r="LAX95" s="406" t="n"/>
      <c r="LAY95" s="406" t="n"/>
      <c r="LAZ95" s="406" t="n"/>
      <c r="LBA95" s="406" t="n"/>
      <c r="LBB95" s="406" t="n"/>
      <c r="LBC95" s="406" t="n"/>
      <c r="LBD95" s="406" t="n"/>
      <c r="LBE95" s="406" t="n"/>
      <c r="LBF95" s="406" t="n"/>
      <c r="LBG95" s="406" t="n"/>
      <c r="LBH95" s="406" t="n"/>
      <c r="LBI95" s="406" t="n"/>
      <c r="LBJ95" s="406" t="n"/>
      <c r="LBK95" s="406" t="n"/>
      <c r="LBL95" s="406" t="n"/>
      <c r="LBM95" s="406" t="n"/>
      <c r="LBN95" s="406" t="n"/>
      <c r="LBO95" s="406" t="n"/>
      <c r="LBP95" s="406" t="n"/>
      <c r="LBQ95" s="406" t="n"/>
      <c r="LBR95" s="406" t="n"/>
      <c r="LBS95" s="406" t="n"/>
      <c r="LBT95" s="406" t="n"/>
      <c r="LBU95" s="406" t="n"/>
      <c r="LBV95" s="406" t="n"/>
      <c r="LBW95" s="406" t="n"/>
      <c r="LBX95" s="406" t="n"/>
      <c r="LBY95" s="406" t="n"/>
      <c r="LBZ95" s="406" t="n"/>
      <c r="LCA95" s="406" t="n"/>
      <c r="LCB95" s="406" t="n"/>
      <c r="LCC95" s="406" t="n"/>
      <c r="LCD95" s="406" t="n"/>
      <c r="LCE95" s="406" t="n"/>
      <c r="LCF95" s="406" t="n"/>
      <c r="LCG95" s="406" t="n"/>
      <c r="LCH95" s="406" t="n"/>
      <c r="LCI95" s="406" t="n"/>
      <c r="LCJ95" s="406" t="n"/>
      <c r="LCK95" s="406" t="n"/>
      <c r="LCL95" s="406" t="n"/>
      <c r="LCM95" s="406" t="n"/>
      <c r="LCN95" s="406" t="n"/>
      <c r="LCO95" s="406" t="n"/>
      <c r="LCP95" s="406" t="n"/>
      <c r="LCQ95" s="406" t="n"/>
      <c r="LCR95" s="406" t="n"/>
      <c r="LCS95" s="406" t="n"/>
      <c r="LCT95" s="406" t="n"/>
      <c r="LCU95" s="406" t="n"/>
      <c r="LCV95" s="406" t="n"/>
      <c r="LCW95" s="406" t="n"/>
      <c r="LCX95" s="406" t="n"/>
      <c r="LCY95" s="406" t="n"/>
      <c r="LCZ95" s="406" t="n"/>
      <c r="LDA95" s="406" t="n"/>
      <c r="LDB95" s="406" t="n"/>
      <c r="LDC95" s="406" t="n"/>
      <c r="LDD95" s="406" t="n"/>
      <c r="LDE95" s="406" t="n"/>
      <c r="LDF95" s="406" t="n"/>
      <c r="LDG95" s="406" t="n"/>
      <c r="LDH95" s="406" t="n"/>
      <c r="LDI95" s="406" t="n"/>
      <c r="LDJ95" s="406" t="n"/>
      <c r="LDK95" s="406" t="n"/>
      <c r="LDL95" s="406" t="n"/>
      <c r="LDM95" s="406" t="n"/>
      <c r="LDN95" s="406" t="n"/>
      <c r="LDO95" s="406" t="n"/>
      <c r="LDP95" s="406" t="n"/>
      <c r="LDQ95" s="406" t="n"/>
      <c r="LDR95" s="406" t="n"/>
      <c r="LDS95" s="406" t="n"/>
      <c r="LDT95" s="406" t="n"/>
      <c r="LDU95" s="406" t="n"/>
      <c r="LDV95" s="406" t="n"/>
      <c r="LDW95" s="406" t="n"/>
      <c r="LDX95" s="406" t="n"/>
      <c r="LDY95" s="406" t="n"/>
      <c r="LDZ95" s="406" t="n"/>
      <c r="LEA95" s="406" t="n"/>
      <c r="LEB95" s="406" t="n"/>
      <c r="LEC95" s="406" t="n"/>
      <c r="LED95" s="406" t="n"/>
      <c r="LEE95" s="406" t="n"/>
      <c r="LEF95" s="406" t="n"/>
      <c r="LEG95" s="406" t="n"/>
      <c r="LEH95" s="406" t="n"/>
      <c r="LEI95" s="406" t="n"/>
      <c r="LEJ95" s="406" t="n"/>
      <c r="LEK95" s="406" t="n"/>
      <c r="LEL95" s="406" t="n"/>
      <c r="LEM95" s="406" t="n"/>
      <c r="LEN95" s="406" t="n"/>
      <c r="LEO95" s="406" t="n"/>
      <c r="LEP95" s="406" t="n"/>
      <c r="LEQ95" s="406" t="n"/>
      <c r="LER95" s="406" t="n"/>
      <c r="LES95" s="406" t="n"/>
      <c r="LET95" s="406" t="n"/>
      <c r="LEU95" s="406" t="n"/>
      <c r="LEV95" s="406" t="n"/>
      <c r="LEW95" s="406" t="n"/>
      <c r="LEX95" s="406" t="n"/>
      <c r="LEY95" s="406" t="n"/>
      <c r="LEZ95" s="406" t="n"/>
      <c r="LFA95" s="406" t="n"/>
      <c r="LFB95" s="406" t="n"/>
      <c r="LFC95" s="406" t="n"/>
      <c r="LFD95" s="406" t="n"/>
      <c r="LFE95" s="406" t="n"/>
      <c r="LFF95" s="406" t="n"/>
      <c r="LFG95" s="406" t="n"/>
      <c r="LFH95" s="406" t="n"/>
      <c r="LFI95" s="406" t="n"/>
      <c r="LFJ95" s="406" t="n"/>
      <c r="LFK95" s="406" t="n"/>
      <c r="LFL95" s="406" t="n"/>
      <c r="LFM95" s="406" t="n"/>
      <c r="LFN95" s="406" t="n"/>
      <c r="LFO95" s="406" t="n"/>
      <c r="LFP95" s="406" t="n"/>
      <c r="LFQ95" s="406" t="n"/>
      <c r="LFR95" s="406" t="n"/>
      <c r="LFS95" s="406" t="n"/>
      <c r="LFT95" s="406" t="n"/>
      <c r="LFU95" s="406" t="n"/>
      <c r="LFV95" s="406" t="n"/>
      <c r="LFW95" s="406" t="n"/>
      <c r="LFX95" s="406" t="n"/>
      <c r="LFY95" s="406" t="n"/>
      <c r="LFZ95" s="406" t="n"/>
      <c r="LGA95" s="406" t="n"/>
      <c r="LGB95" s="406" t="n"/>
      <c r="LGC95" s="406" t="n"/>
      <c r="LGD95" s="406" t="n"/>
      <c r="LGE95" s="406" t="n"/>
      <c r="LGF95" s="406" t="n"/>
      <c r="LGG95" s="406" t="n"/>
      <c r="LGH95" s="406" t="n"/>
      <c r="LGI95" s="406" t="n"/>
      <c r="LGJ95" s="406" t="n"/>
      <c r="LGK95" s="406" t="n"/>
      <c r="LGL95" s="406" t="n"/>
      <c r="LGM95" s="406" t="n"/>
      <c r="LGN95" s="406" t="n"/>
      <c r="LGO95" s="406" t="n"/>
      <c r="LGP95" s="406" t="n"/>
      <c r="LGQ95" s="406" t="n"/>
      <c r="LGR95" s="406" t="n"/>
      <c r="LGS95" s="406" t="n"/>
      <c r="LGT95" s="406" t="n"/>
      <c r="LGU95" s="406" t="n"/>
      <c r="LGV95" s="406" t="n"/>
      <c r="LGW95" s="406" t="n"/>
      <c r="LGX95" s="406" t="n"/>
      <c r="LGY95" s="406" t="n"/>
      <c r="LGZ95" s="406" t="n"/>
      <c r="LHA95" s="406" t="n"/>
      <c r="LHB95" s="406" t="n"/>
      <c r="LHC95" s="406" t="n"/>
      <c r="LHD95" s="406" t="n"/>
      <c r="LHE95" s="406" t="n"/>
      <c r="LHF95" s="406" t="n"/>
      <c r="LHG95" s="406" t="n"/>
      <c r="LHH95" s="406" t="n"/>
      <c r="LHI95" s="406" t="n"/>
      <c r="LHJ95" s="406" t="n"/>
      <c r="LHK95" s="406" t="n"/>
      <c r="LHL95" s="406" t="n"/>
      <c r="LHM95" s="406" t="n"/>
      <c r="LHN95" s="406" t="n"/>
      <c r="LHO95" s="406" t="n"/>
      <c r="LHP95" s="406" t="n"/>
      <c r="LHQ95" s="406" t="n"/>
      <c r="LHR95" s="406" t="n"/>
      <c r="LHS95" s="406" t="n"/>
      <c r="LHT95" s="406" t="n"/>
      <c r="LHU95" s="406" t="n"/>
      <c r="LHV95" s="406" t="n"/>
      <c r="LHW95" s="406" t="n"/>
      <c r="LHX95" s="406" t="n"/>
      <c r="LHY95" s="406" t="n"/>
      <c r="LHZ95" s="406" t="n"/>
      <c r="LIA95" s="406" t="n"/>
      <c r="LIB95" s="406" t="n"/>
      <c r="LIC95" s="406" t="n"/>
      <c r="LID95" s="406" t="n"/>
      <c r="LIE95" s="406" t="n"/>
      <c r="LIF95" s="406" t="n"/>
      <c r="LIG95" s="406" t="n"/>
      <c r="LIH95" s="406" t="n"/>
      <c r="LII95" s="406" t="n"/>
      <c r="LIJ95" s="406" t="n"/>
      <c r="LIK95" s="406" t="n"/>
      <c r="LIL95" s="406" t="n"/>
      <c r="LIM95" s="406" t="n"/>
      <c r="LIN95" s="406" t="n"/>
      <c r="LIO95" s="406" t="n"/>
      <c r="LIP95" s="406" t="n"/>
      <c r="LIQ95" s="406" t="n"/>
      <c r="LIR95" s="406" t="n"/>
      <c r="LIS95" s="406" t="n"/>
      <c r="LIT95" s="406" t="n"/>
      <c r="LIU95" s="406" t="n"/>
      <c r="LIV95" s="406" t="n"/>
      <c r="LIW95" s="406" t="n"/>
      <c r="LIX95" s="406" t="n"/>
      <c r="LIY95" s="406" t="n"/>
      <c r="LIZ95" s="406" t="n"/>
      <c r="LJA95" s="406" t="n"/>
      <c r="LJB95" s="406" t="n"/>
      <c r="LJC95" s="406" t="n"/>
      <c r="LJD95" s="406" t="n"/>
      <c r="LJE95" s="406" t="n"/>
      <c r="LJF95" s="406" t="n"/>
      <c r="LJG95" s="406" t="n"/>
      <c r="LJH95" s="406" t="n"/>
      <c r="LJI95" s="406" t="n"/>
      <c r="LJJ95" s="406" t="n"/>
      <c r="LJK95" s="406" t="n"/>
      <c r="LJL95" s="406" t="n"/>
      <c r="LJM95" s="406" t="n"/>
      <c r="LJN95" s="406" t="n"/>
      <c r="LJO95" s="406" t="n"/>
      <c r="LJP95" s="406" t="n"/>
      <c r="LJQ95" s="406" t="n"/>
      <c r="LJR95" s="406" t="n"/>
      <c r="LJS95" s="406" t="n"/>
      <c r="LJT95" s="406" t="n"/>
      <c r="LJU95" s="406" t="n"/>
      <c r="LJV95" s="406" t="n"/>
      <c r="LJW95" s="406" t="n"/>
      <c r="LJX95" s="406" t="n"/>
      <c r="LJY95" s="406" t="n"/>
      <c r="LJZ95" s="406" t="n"/>
      <c r="LKA95" s="406" t="n"/>
      <c r="LKB95" s="406" t="n"/>
      <c r="LKC95" s="406" t="n"/>
      <c r="LKD95" s="406" t="n"/>
      <c r="LKE95" s="406" t="n"/>
      <c r="LKF95" s="406" t="n"/>
      <c r="LKG95" s="406" t="n"/>
      <c r="LKH95" s="406" t="n"/>
      <c r="LKI95" s="406" t="n"/>
      <c r="LKJ95" s="406" t="n"/>
      <c r="LKK95" s="406" t="n"/>
      <c r="LKL95" s="406" t="n"/>
      <c r="LKM95" s="406" t="n"/>
      <c r="LKN95" s="406" t="n"/>
      <c r="LKO95" s="406" t="n"/>
      <c r="LKP95" s="406" t="n"/>
      <c r="LKQ95" s="406" t="n"/>
      <c r="LKR95" s="406" t="n"/>
      <c r="LKS95" s="406" t="n"/>
      <c r="LKT95" s="406" t="n"/>
      <c r="LKU95" s="406" t="n"/>
      <c r="LKV95" s="406" t="n"/>
      <c r="LKW95" s="406" t="n"/>
      <c r="LKX95" s="406" t="n"/>
      <c r="LKY95" s="406" t="n"/>
      <c r="LKZ95" s="406" t="n"/>
      <c r="LLA95" s="406" t="n"/>
      <c r="LLB95" s="406" t="n"/>
      <c r="LLC95" s="406" t="n"/>
      <c r="LLD95" s="406" t="n"/>
      <c r="LLE95" s="406" t="n"/>
      <c r="LLF95" s="406" t="n"/>
      <c r="LLG95" s="406" t="n"/>
      <c r="LLH95" s="406" t="n"/>
      <c r="LLI95" s="406" t="n"/>
      <c r="LLJ95" s="406" t="n"/>
      <c r="LLK95" s="406" t="n"/>
      <c r="LLL95" s="406" t="n"/>
      <c r="LLM95" s="406" t="n"/>
      <c r="LLN95" s="406" t="n"/>
      <c r="LLO95" s="406" t="n"/>
      <c r="LLP95" s="406" t="n"/>
      <c r="LLQ95" s="406" t="n"/>
      <c r="LLR95" s="406" t="n"/>
      <c r="LLS95" s="406" t="n"/>
      <c r="LLT95" s="406" t="n"/>
      <c r="LLU95" s="406" t="n"/>
      <c r="LLV95" s="406" t="n"/>
      <c r="LLW95" s="406" t="n"/>
      <c r="LLX95" s="406" t="n"/>
      <c r="LLY95" s="406" t="n"/>
      <c r="LLZ95" s="406" t="n"/>
      <c r="LMA95" s="406" t="n"/>
      <c r="LMB95" s="406" t="n"/>
      <c r="LMC95" s="406" t="n"/>
      <c r="LMD95" s="406" t="n"/>
      <c r="LME95" s="406" t="n"/>
      <c r="LMF95" s="406" t="n"/>
      <c r="LMG95" s="406" t="n"/>
      <c r="LMH95" s="406" t="n"/>
      <c r="LMI95" s="406" t="n"/>
      <c r="LMJ95" s="406" t="n"/>
      <c r="LMK95" s="406" t="n"/>
      <c r="LML95" s="406" t="n"/>
      <c r="LMM95" s="406" t="n"/>
      <c r="LMN95" s="406" t="n"/>
      <c r="LMO95" s="406" t="n"/>
      <c r="LMP95" s="406" t="n"/>
      <c r="LMQ95" s="406" t="n"/>
      <c r="LMR95" s="406" t="n"/>
      <c r="LMS95" s="406" t="n"/>
      <c r="LMT95" s="406" t="n"/>
      <c r="LMU95" s="406" t="n"/>
      <c r="LMV95" s="406" t="n"/>
      <c r="LMW95" s="406" t="n"/>
      <c r="LMX95" s="406" t="n"/>
      <c r="LMY95" s="406" t="n"/>
      <c r="LMZ95" s="406" t="n"/>
      <c r="LNA95" s="406" t="n"/>
      <c r="LNB95" s="406" t="n"/>
      <c r="LNC95" s="406" t="n"/>
      <c r="LND95" s="406" t="n"/>
      <c r="LNE95" s="406" t="n"/>
      <c r="LNF95" s="406" t="n"/>
      <c r="LNG95" s="406" t="n"/>
      <c r="LNH95" s="406" t="n"/>
      <c r="LNI95" s="406" t="n"/>
      <c r="LNJ95" s="406" t="n"/>
      <c r="LNK95" s="406" t="n"/>
      <c r="LNL95" s="406" t="n"/>
      <c r="LNM95" s="406" t="n"/>
      <c r="LNN95" s="406" t="n"/>
      <c r="LNO95" s="406" t="n"/>
      <c r="LNP95" s="406" t="n"/>
      <c r="LNQ95" s="406" t="n"/>
      <c r="LNR95" s="406" t="n"/>
      <c r="LNS95" s="406" t="n"/>
      <c r="LNT95" s="406" t="n"/>
      <c r="LNU95" s="406" t="n"/>
      <c r="LNV95" s="406" t="n"/>
      <c r="LNW95" s="406" t="n"/>
      <c r="LNX95" s="406" t="n"/>
      <c r="LNY95" s="406" t="n"/>
      <c r="LNZ95" s="406" t="n"/>
      <c r="LOA95" s="406" t="n"/>
      <c r="LOB95" s="406" t="n"/>
      <c r="LOC95" s="406" t="n"/>
      <c r="LOD95" s="406" t="n"/>
      <c r="LOE95" s="406" t="n"/>
      <c r="LOF95" s="406" t="n"/>
      <c r="LOG95" s="406" t="n"/>
      <c r="LOH95" s="406" t="n"/>
      <c r="LOI95" s="406" t="n"/>
      <c r="LOJ95" s="406" t="n"/>
      <c r="LOK95" s="406" t="n"/>
      <c r="LOL95" s="406" t="n"/>
      <c r="LOM95" s="406" t="n"/>
      <c r="LON95" s="406" t="n"/>
      <c r="LOO95" s="406" t="n"/>
      <c r="LOP95" s="406" t="n"/>
      <c r="LOQ95" s="406" t="n"/>
      <c r="LOR95" s="406" t="n"/>
      <c r="LOS95" s="406" t="n"/>
      <c r="LOT95" s="406" t="n"/>
      <c r="LOU95" s="406" t="n"/>
      <c r="LOV95" s="406" t="n"/>
      <c r="LOW95" s="406" t="n"/>
      <c r="LOX95" s="406" t="n"/>
      <c r="LOY95" s="406" t="n"/>
      <c r="LOZ95" s="406" t="n"/>
      <c r="LPA95" s="406" t="n"/>
      <c r="LPB95" s="406" t="n"/>
      <c r="LPC95" s="406" t="n"/>
      <c r="LPD95" s="406" t="n"/>
      <c r="LPE95" s="406" t="n"/>
      <c r="LPF95" s="406" t="n"/>
      <c r="LPG95" s="406" t="n"/>
      <c r="LPH95" s="406" t="n"/>
      <c r="LPI95" s="406" t="n"/>
      <c r="LPJ95" s="406" t="n"/>
      <c r="LPK95" s="406" t="n"/>
      <c r="LPL95" s="406" t="n"/>
      <c r="LPM95" s="406" t="n"/>
      <c r="LPN95" s="406" t="n"/>
      <c r="LPO95" s="406" t="n"/>
      <c r="LPP95" s="406" t="n"/>
      <c r="LPQ95" s="406" t="n"/>
      <c r="LPR95" s="406" t="n"/>
      <c r="LPS95" s="406" t="n"/>
      <c r="LPT95" s="406" t="n"/>
      <c r="LPU95" s="406" t="n"/>
      <c r="LPV95" s="406" t="n"/>
      <c r="LPW95" s="406" t="n"/>
      <c r="LPX95" s="406" t="n"/>
      <c r="LPY95" s="406" t="n"/>
      <c r="LPZ95" s="406" t="n"/>
      <c r="LQA95" s="406" t="n"/>
      <c r="LQB95" s="406" t="n"/>
      <c r="LQC95" s="406" t="n"/>
      <c r="LQD95" s="406" t="n"/>
      <c r="LQE95" s="406" t="n"/>
      <c r="LQF95" s="406" t="n"/>
      <c r="LQG95" s="406" t="n"/>
      <c r="LQH95" s="406" t="n"/>
      <c r="LQI95" s="406" t="n"/>
      <c r="LQJ95" s="406" t="n"/>
      <c r="LQK95" s="406" t="n"/>
      <c r="LQL95" s="406" t="n"/>
      <c r="LQM95" s="406" t="n"/>
      <c r="LQN95" s="406" t="n"/>
      <c r="LQO95" s="406" t="n"/>
      <c r="LQP95" s="406" t="n"/>
      <c r="LQQ95" s="406" t="n"/>
      <c r="LQR95" s="406" t="n"/>
      <c r="LQS95" s="406" t="n"/>
      <c r="LQT95" s="406" t="n"/>
      <c r="LQU95" s="406" t="n"/>
      <c r="LQV95" s="406" t="n"/>
      <c r="LQW95" s="406" t="n"/>
      <c r="LQX95" s="406" t="n"/>
      <c r="LQY95" s="406" t="n"/>
      <c r="LQZ95" s="406" t="n"/>
      <c r="LRA95" s="406" t="n"/>
      <c r="LRB95" s="406" t="n"/>
      <c r="LRC95" s="406" t="n"/>
      <c r="LRD95" s="406" t="n"/>
      <c r="LRE95" s="406" t="n"/>
      <c r="LRF95" s="406" t="n"/>
      <c r="LRG95" s="406" t="n"/>
      <c r="LRH95" s="406" t="n"/>
      <c r="LRI95" s="406" t="n"/>
      <c r="LRJ95" s="406" t="n"/>
      <c r="LRK95" s="406" t="n"/>
      <c r="LRL95" s="406" t="n"/>
      <c r="LRM95" s="406" t="n"/>
      <c r="LRN95" s="406" t="n"/>
      <c r="LRO95" s="406" t="n"/>
      <c r="LRP95" s="406" t="n"/>
      <c r="LRQ95" s="406" t="n"/>
      <c r="LRR95" s="406" t="n"/>
      <c r="LRS95" s="406" t="n"/>
      <c r="LRT95" s="406" t="n"/>
      <c r="LRU95" s="406" t="n"/>
      <c r="LRV95" s="406" t="n"/>
      <c r="LRW95" s="406" t="n"/>
      <c r="LRX95" s="406" t="n"/>
      <c r="LRY95" s="406" t="n"/>
      <c r="LRZ95" s="406" t="n"/>
      <c r="LSA95" s="406" t="n"/>
      <c r="LSB95" s="406" t="n"/>
      <c r="LSC95" s="406" t="n"/>
      <c r="LSD95" s="406" t="n"/>
      <c r="LSE95" s="406" t="n"/>
      <c r="LSF95" s="406" t="n"/>
      <c r="LSG95" s="406" t="n"/>
      <c r="LSH95" s="406" t="n"/>
      <c r="LSI95" s="406" t="n"/>
      <c r="LSJ95" s="406" t="n"/>
      <c r="LSK95" s="406" t="n"/>
      <c r="LSL95" s="406" t="n"/>
      <c r="LSM95" s="406" t="n"/>
      <c r="LSN95" s="406" t="n"/>
      <c r="LSO95" s="406" t="n"/>
      <c r="LSP95" s="406" t="n"/>
      <c r="LSQ95" s="406" t="n"/>
      <c r="LSR95" s="406" t="n"/>
      <c r="LSS95" s="406" t="n"/>
      <c r="LST95" s="406" t="n"/>
      <c r="LSU95" s="406" t="n"/>
      <c r="LSV95" s="406" t="n"/>
      <c r="LSW95" s="406" t="n"/>
      <c r="LSX95" s="406" t="n"/>
      <c r="LSY95" s="406" t="n"/>
      <c r="LSZ95" s="406" t="n"/>
      <c r="LTA95" s="406" t="n"/>
      <c r="LTB95" s="406" t="n"/>
      <c r="LTC95" s="406" t="n"/>
      <c r="LTD95" s="406" t="n"/>
      <c r="LTE95" s="406" t="n"/>
      <c r="LTF95" s="406" t="n"/>
      <c r="LTG95" s="406" t="n"/>
      <c r="LTH95" s="406" t="n"/>
      <c r="LTI95" s="406" t="n"/>
      <c r="LTJ95" s="406" t="n"/>
      <c r="LTK95" s="406" t="n"/>
      <c r="LTL95" s="406" t="n"/>
      <c r="LTM95" s="406" t="n"/>
      <c r="LTN95" s="406" t="n"/>
      <c r="LTO95" s="406" t="n"/>
      <c r="LTP95" s="406" t="n"/>
      <c r="LTQ95" s="406" t="n"/>
      <c r="LTR95" s="406" t="n"/>
      <c r="LTS95" s="406" t="n"/>
      <c r="LTT95" s="406" t="n"/>
      <c r="LTU95" s="406" t="n"/>
      <c r="LTV95" s="406" t="n"/>
      <c r="LTW95" s="406" t="n"/>
      <c r="LTX95" s="406" t="n"/>
      <c r="LTY95" s="406" t="n"/>
      <c r="LTZ95" s="406" t="n"/>
      <c r="LUA95" s="406" t="n"/>
      <c r="LUB95" s="406" t="n"/>
      <c r="LUC95" s="406" t="n"/>
      <c r="LUD95" s="406" t="n"/>
      <c r="LUE95" s="406" t="n"/>
      <c r="LUF95" s="406" t="n"/>
      <c r="LUG95" s="406" t="n"/>
      <c r="LUH95" s="406" t="n"/>
      <c r="LUI95" s="406" t="n"/>
      <c r="LUJ95" s="406" t="n"/>
      <c r="LUK95" s="406" t="n"/>
      <c r="LUL95" s="406" t="n"/>
      <c r="LUM95" s="406" t="n"/>
      <c r="LUN95" s="406" t="n"/>
      <c r="LUO95" s="406" t="n"/>
      <c r="LUP95" s="406" t="n"/>
      <c r="LUQ95" s="406" t="n"/>
      <c r="LUR95" s="406" t="n"/>
      <c r="LUS95" s="406" t="n"/>
      <c r="LUT95" s="406" t="n"/>
      <c r="LUU95" s="406" t="n"/>
      <c r="LUV95" s="406" t="n"/>
      <c r="LUW95" s="406" t="n"/>
      <c r="LUX95" s="406" t="n"/>
      <c r="LUY95" s="406" t="n"/>
      <c r="LUZ95" s="406" t="n"/>
      <c r="LVA95" s="406" t="n"/>
      <c r="LVB95" s="406" t="n"/>
      <c r="LVC95" s="406" t="n"/>
      <c r="LVD95" s="406" t="n"/>
      <c r="LVE95" s="406" t="n"/>
      <c r="LVF95" s="406" t="n"/>
      <c r="LVG95" s="406" t="n"/>
      <c r="LVH95" s="406" t="n"/>
      <c r="LVI95" s="406" t="n"/>
      <c r="LVJ95" s="406" t="n"/>
      <c r="LVK95" s="406" t="n"/>
      <c r="LVL95" s="406" t="n"/>
      <c r="LVM95" s="406" t="n"/>
      <c r="LVN95" s="406" t="n"/>
      <c r="LVO95" s="406" t="n"/>
      <c r="LVP95" s="406" t="n"/>
      <c r="LVQ95" s="406" t="n"/>
      <c r="LVR95" s="406" t="n"/>
      <c r="LVS95" s="406" t="n"/>
      <c r="LVT95" s="406" t="n"/>
      <c r="LVU95" s="406" t="n"/>
      <c r="LVV95" s="406" t="n"/>
      <c r="LVW95" s="406" t="n"/>
      <c r="LVX95" s="406" t="n"/>
      <c r="LVY95" s="406" t="n"/>
      <c r="LVZ95" s="406" t="n"/>
      <c r="LWA95" s="406" t="n"/>
      <c r="LWB95" s="406" t="n"/>
      <c r="LWC95" s="406" t="n"/>
      <c r="LWD95" s="406" t="n"/>
      <c r="LWE95" s="406" t="n"/>
      <c r="LWF95" s="406" t="n"/>
      <c r="LWG95" s="406" t="n"/>
      <c r="LWH95" s="406" t="n"/>
      <c r="LWI95" s="406" t="n"/>
      <c r="LWJ95" s="406" t="n"/>
      <c r="LWK95" s="406" t="n"/>
      <c r="LWL95" s="406" t="n"/>
      <c r="LWM95" s="406" t="n"/>
      <c r="LWN95" s="406" t="n"/>
      <c r="LWO95" s="406" t="n"/>
      <c r="LWP95" s="406" t="n"/>
      <c r="LWQ95" s="406" t="n"/>
      <c r="LWR95" s="406" t="n"/>
      <c r="LWS95" s="406" t="n"/>
      <c r="LWT95" s="406" t="n"/>
      <c r="LWU95" s="406" t="n"/>
      <c r="LWV95" s="406" t="n"/>
      <c r="LWW95" s="406" t="n"/>
      <c r="LWX95" s="406" t="n"/>
      <c r="LWY95" s="406" t="n"/>
      <c r="LWZ95" s="406" t="n"/>
      <c r="LXA95" s="406" t="n"/>
      <c r="LXB95" s="406" t="n"/>
      <c r="LXC95" s="406" t="n"/>
      <c r="LXD95" s="406" t="n"/>
      <c r="LXE95" s="406" t="n"/>
      <c r="LXF95" s="406" t="n"/>
      <c r="LXG95" s="406" t="n"/>
      <c r="LXH95" s="406" t="n"/>
      <c r="LXI95" s="406" t="n"/>
      <c r="LXJ95" s="406" t="n"/>
      <c r="LXK95" s="406" t="n"/>
      <c r="LXL95" s="406" t="n"/>
      <c r="LXM95" s="406" t="n"/>
      <c r="LXN95" s="406" t="n"/>
      <c r="LXO95" s="406" t="n"/>
      <c r="LXP95" s="406" t="n"/>
      <c r="LXQ95" s="406" t="n"/>
      <c r="LXR95" s="406" t="n"/>
      <c r="LXS95" s="406" t="n"/>
      <c r="LXT95" s="406" t="n"/>
      <c r="LXU95" s="406" t="n"/>
      <c r="LXV95" s="406" t="n"/>
      <c r="LXW95" s="406" t="n"/>
      <c r="LXX95" s="406" t="n"/>
      <c r="LXY95" s="406" t="n"/>
      <c r="LXZ95" s="406" t="n"/>
      <c r="LYA95" s="406" t="n"/>
      <c r="LYB95" s="406" t="n"/>
      <c r="LYC95" s="406" t="n"/>
      <c r="LYD95" s="406" t="n"/>
      <c r="LYE95" s="406" t="n"/>
      <c r="LYF95" s="406" t="n"/>
      <c r="LYG95" s="406" t="n"/>
      <c r="LYH95" s="406" t="n"/>
      <c r="LYI95" s="406" t="n"/>
      <c r="LYJ95" s="406" t="n"/>
      <c r="LYK95" s="406" t="n"/>
      <c r="LYL95" s="406" t="n"/>
      <c r="LYM95" s="406" t="n"/>
      <c r="LYN95" s="406" t="n"/>
      <c r="LYO95" s="406" t="n"/>
      <c r="LYP95" s="406" t="n"/>
      <c r="LYQ95" s="406" t="n"/>
      <c r="LYR95" s="406" t="n"/>
      <c r="LYS95" s="406" t="n"/>
      <c r="LYT95" s="406" t="n"/>
      <c r="LYU95" s="406" t="n"/>
      <c r="LYV95" s="406" t="n"/>
      <c r="LYW95" s="406" t="n"/>
      <c r="LYX95" s="406" t="n"/>
      <c r="LYY95" s="406" t="n"/>
      <c r="LYZ95" s="406" t="n"/>
      <c r="LZA95" s="406" t="n"/>
      <c r="LZB95" s="406" t="n"/>
      <c r="LZC95" s="406" t="n"/>
      <c r="LZD95" s="406" t="n"/>
      <c r="LZE95" s="406" t="n"/>
      <c r="LZF95" s="406" t="n"/>
      <c r="LZG95" s="406" t="n"/>
      <c r="LZH95" s="406" t="n"/>
      <c r="LZI95" s="406" t="n"/>
      <c r="LZJ95" s="406" t="n"/>
      <c r="LZK95" s="406" t="n"/>
      <c r="LZL95" s="406" t="n"/>
      <c r="LZM95" s="406" t="n"/>
      <c r="LZN95" s="406" t="n"/>
      <c r="LZO95" s="406" t="n"/>
      <c r="LZP95" s="406" t="n"/>
      <c r="LZQ95" s="406" t="n"/>
      <c r="LZR95" s="406" t="n"/>
      <c r="LZS95" s="406" t="n"/>
      <c r="LZT95" s="406" t="n"/>
      <c r="LZU95" s="406" t="n"/>
      <c r="LZV95" s="406" t="n"/>
      <c r="LZW95" s="406" t="n"/>
      <c r="LZX95" s="406" t="n"/>
      <c r="LZY95" s="406" t="n"/>
      <c r="LZZ95" s="406" t="n"/>
      <c r="MAA95" s="406" t="n"/>
      <c r="MAB95" s="406" t="n"/>
      <c r="MAC95" s="406" t="n"/>
      <c r="MAD95" s="406" t="n"/>
      <c r="MAE95" s="406" t="n"/>
      <c r="MAF95" s="406" t="n"/>
      <c r="MAG95" s="406" t="n"/>
      <c r="MAH95" s="406" t="n"/>
      <c r="MAI95" s="406" t="n"/>
      <c r="MAJ95" s="406" t="n"/>
      <c r="MAK95" s="406" t="n"/>
      <c r="MAL95" s="406" t="n"/>
      <c r="MAM95" s="406" t="n"/>
      <c r="MAN95" s="406" t="n"/>
      <c r="MAO95" s="406" t="n"/>
      <c r="MAP95" s="406" t="n"/>
      <c r="MAQ95" s="406" t="n"/>
      <c r="MAR95" s="406" t="n"/>
      <c r="MAS95" s="406" t="n"/>
      <c r="MAT95" s="406" t="n"/>
      <c r="MAU95" s="406" t="n"/>
      <c r="MAV95" s="406" t="n"/>
      <c r="MAW95" s="406" t="n"/>
      <c r="MAX95" s="406" t="n"/>
      <c r="MAY95" s="406" t="n"/>
      <c r="MAZ95" s="406" t="n"/>
      <c r="MBA95" s="406" t="n"/>
      <c r="MBB95" s="406" t="n"/>
      <c r="MBC95" s="406" t="n"/>
      <c r="MBD95" s="406" t="n"/>
      <c r="MBE95" s="406" t="n"/>
      <c r="MBF95" s="406" t="n"/>
      <c r="MBG95" s="406" t="n"/>
      <c r="MBH95" s="406" t="n"/>
      <c r="MBI95" s="406" t="n"/>
      <c r="MBJ95" s="406" t="n"/>
      <c r="MBK95" s="406" t="n"/>
      <c r="MBL95" s="406" t="n"/>
      <c r="MBM95" s="406" t="n"/>
      <c r="MBN95" s="406" t="n"/>
      <c r="MBO95" s="406" t="n"/>
      <c r="MBP95" s="406" t="n"/>
      <c r="MBQ95" s="406" t="n"/>
      <c r="MBR95" s="406" t="n"/>
      <c r="MBS95" s="406" t="n"/>
      <c r="MBT95" s="406" t="n"/>
      <c r="MBU95" s="406" t="n"/>
      <c r="MBV95" s="406" t="n"/>
      <c r="MBW95" s="406" t="n"/>
      <c r="MBX95" s="406" t="n"/>
      <c r="MBY95" s="406" t="n"/>
      <c r="MBZ95" s="406" t="n"/>
      <c r="MCA95" s="406" t="n"/>
      <c r="MCB95" s="406" t="n"/>
      <c r="MCC95" s="406" t="n"/>
      <c r="MCD95" s="406" t="n"/>
      <c r="MCE95" s="406" t="n"/>
      <c r="MCF95" s="406" t="n"/>
      <c r="MCG95" s="406" t="n"/>
      <c r="MCH95" s="406" t="n"/>
      <c r="MCI95" s="406" t="n"/>
      <c r="MCJ95" s="406" t="n"/>
      <c r="MCK95" s="406" t="n"/>
      <c r="MCL95" s="406" t="n"/>
      <c r="MCM95" s="406" t="n"/>
      <c r="MCN95" s="406" t="n"/>
      <c r="MCO95" s="406" t="n"/>
      <c r="MCP95" s="406" t="n"/>
      <c r="MCQ95" s="406" t="n"/>
      <c r="MCR95" s="406" t="n"/>
      <c r="MCS95" s="406" t="n"/>
      <c r="MCT95" s="406" t="n"/>
      <c r="MCU95" s="406" t="n"/>
      <c r="MCV95" s="406" t="n"/>
      <c r="MCW95" s="406" t="n"/>
      <c r="MCX95" s="406" t="n"/>
      <c r="MCY95" s="406" t="n"/>
      <c r="MCZ95" s="406" t="n"/>
      <c r="MDA95" s="406" t="n"/>
      <c r="MDB95" s="406" t="n"/>
      <c r="MDC95" s="406" t="n"/>
      <c r="MDD95" s="406" t="n"/>
      <c r="MDE95" s="406" t="n"/>
      <c r="MDF95" s="406" t="n"/>
      <c r="MDG95" s="406" t="n"/>
      <c r="MDH95" s="406" t="n"/>
      <c r="MDI95" s="406" t="n"/>
      <c r="MDJ95" s="406" t="n"/>
      <c r="MDK95" s="406" t="n"/>
      <c r="MDL95" s="406" t="n"/>
      <c r="MDM95" s="406" t="n"/>
      <c r="MDN95" s="406" t="n"/>
      <c r="MDO95" s="406" t="n"/>
      <c r="MDP95" s="406" t="n"/>
      <c r="MDQ95" s="406" t="n"/>
      <c r="MDR95" s="406" t="n"/>
      <c r="MDS95" s="406" t="n"/>
      <c r="MDT95" s="406" t="n"/>
      <c r="MDU95" s="406" t="n"/>
      <c r="MDV95" s="406" t="n"/>
      <c r="MDW95" s="406" t="n"/>
      <c r="MDX95" s="406" t="n"/>
      <c r="MDY95" s="406" t="n"/>
      <c r="MDZ95" s="406" t="n"/>
      <c r="MEA95" s="406" t="n"/>
      <c r="MEB95" s="406" t="n"/>
      <c r="MEC95" s="406" t="n"/>
      <c r="MED95" s="406" t="n"/>
      <c r="MEE95" s="406" t="n"/>
      <c r="MEF95" s="406" t="n"/>
      <c r="MEG95" s="406" t="n"/>
      <c r="MEH95" s="406" t="n"/>
      <c r="MEI95" s="406" t="n"/>
      <c r="MEJ95" s="406" t="n"/>
      <c r="MEK95" s="406" t="n"/>
      <c r="MEL95" s="406" t="n"/>
      <c r="MEM95" s="406" t="n"/>
      <c r="MEN95" s="406" t="n"/>
      <c r="MEO95" s="406" t="n"/>
      <c r="MEP95" s="406" t="n"/>
      <c r="MEQ95" s="406" t="n"/>
      <c r="MER95" s="406" t="n"/>
      <c r="MES95" s="406" t="n"/>
      <c r="MET95" s="406" t="n"/>
      <c r="MEU95" s="406" t="n"/>
      <c r="MEV95" s="406" t="n"/>
      <c r="MEW95" s="406" t="n"/>
      <c r="MEX95" s="406" t="n"/>
      <c r="MEY95" s="406" t="n"/>
      <c r="MEZ95" s="406" t="n"/>
      <c r="MFA95" s="406" t="n"/>
      <c r="MFB95" s="406" t="n"/>
      <c r="MFC95" s="406" t="n"/>
      <c r="MFD95" s="406" t="n"/>
      <c r="MFE95" s="406" t="n"/>
      <c r="MFF95" s="406" t="n"/>
      <c r="MFG95" s="406" t="n"/>
      <c r="MFH95" s="406" t="n"/>
      <c r="MFI95" s="406" t="n"/>
      <c r="MFJ95" s="406" t="n"/>
      <c r="MFK95" s="406" t="n"/>
      <c r="MFL95" s="406" t="n"/>
      <c r="MFM95" s="406" t="n"/>
      <c r="MFN95" s="406" t="n"/>
      <c r="MFO95" s="406" t="n"/>
      <c r="MFP95" s="406" t="n"/>
      <c r="MFQ95" s="406" t="n"/>
      <c r="MFR95" s="406" t="n"/>
      <c r="MFS95" s="406" t="n"/>
      <c r="MFT95" s="406" t="n"/>
      <c r="MFU95" s="406" t="n"/>
      <c r="MFV95" s="406" t="n"/>
      <c r="MFW95" s="406" t="n"/>
      <c r="MFX95" s="406" t="n"/>
      <c r="MFY95" s="406" t="n"/>
      <c r="MFZ95" s="406" t="n"/>
      <c r="MGA95" s="406" t="n"/>
      <c r="MGB95" s="406" t="n"/>
      <c r="MGC95" s="406" t="n"/>
      <c r="MGD95" s="406" t="n"/>
      <c r="MGE95" s="406" t="n"/>
      <c r="MGF95" s="406" t="n"/>
      <c r="MGG95" s="406" t="n"/>
      <c r="MGH95" s="406" t="n"/>
      <c r="MGI95" s="406" t="n"/>
      <c r="MGJ95" s="406" t="n"/>
      <c r="MGK95" s="406" t="n"/>
      <c r="MGL95" s="406" t="n"/>
      <c r="MGM95" s="406" t="n"/>
      <c r="MGN95" s="406" t="n"/>
      <c r="MGO95" s="406" t="n"/>
      <c r="MGP95" s="406" t="n"/>
      <c r="MGQ95" s="406" t="n"/>
      <c r="MGR95" s="406" t="n"/>
      <c r="MGS95" s="406" t="n"/>
      <c r="MGT95" s="406" t="n"/>
      <c r="MGU95" s="406" t="n"/>
      <c r="MGV95" s="406" t="n"/>
      <c r="MGW95" s="406" t="n"/>
      <c r="MGX95" s="406" t="n"/>
      <c r="MGY95" s="406" t="n"/>
      <c r="MGZ95" s="406" t="n"/>
      <c r="MHA95" s="406" t="n"/>
      <c r="MHB95" s="406" t="n"/>
      <c r="MHC95" s="406" t="n"/>
      <c r="MHD95" s="406" t="n"/>
      <c r="MHE95" s="406" t="n"/>
      <c r="MHF95" s="406" t="n"/>
      <c r="MHG95" s="406" t="n"/>
      <c r="MHH95" s="406" t="n"/>
      <c r="MHI95" s="406" t="n"/>
      <c r="MHJ95" s="406" t="n"/>
      <c r="MHK95" s="406" t="n"/>
      <c r="MHL95" s="406" t="n"/>
      <c r="MHM95" s="406" t="n"/>
      <c r="MHN95" s="406" t="n"/>
      <c r="MHO95" s="406" t="n"/>
      <c r="MHP95" s="406" t="n"/>
      <c r="MHQ95" s="406" t="n"/>
      <c r="MHR95" s="406" t="n"/>
      <c r="MHS95" s="406" t="n"/>
      <c r="MHT95" s="406" t="n"/>
      <c r="MHU95" s="406" t="n"/>
      <c r="MHV95" s="406" t="n"/>
      <c r="MHW95" s="406" t="n"/>
      <c r="MHX95" s="406" t="n"/>
      <c r="MHY95" s="406" t="n"/>
      <c r="MHZ95" s="406" t="n"/>
      <c r="MIA95" s="406" t="n"/>
      <c r="MIB95" s="406" t="n"/>
      <c r="MIC95" s="406" t="n"/>
      <c r="MID95" s="406" t="n"/>
      <c r="MIE95" s="406" t="n"/>
      <c r="MIF95" s="406" t="n"/>
      <c r="MIG95" s="406" t="n"/>
      <c r="MIH95" s="406" t="n"/>
      <c r="MII95" s="406" t="n"/>
      <c r="MIJ95" s="406" t="n"/>
      <c r="MIK95" s="406" t="n"/>
      <c r="MIL95" s="406" t="n"/>
      <c r="MIM95" s="406" t="n"/>
      <c r="MIN95" s="406" t="n"/>
      <c r="MIO95" s="406" t="n"/>
      <c r="MIP95" s="406" t="n"/>
      <c r="MIQ95" s="406" t="n"/>
      <c r="MIR95" s="406" t="n"/>
      <c r="MIS95" s="406" t="n"/>
      <c r="MIT95" s="406" t="n"/>
      <c r="MIU95" s="406" t="n"/>
      <c r="MIV95" s="406" t="n"/>
      <c r="MIW95" s="406" t="n"/>
      <c r="MIX95" s="406" t="n"/>
      <c r="MIY95" s="406" t="n"/>
      <c r="MIZ95" s="406" t="n"/>
      <c r="MJA95" s="406" t="n"/>
      <c r="MJB95" s="406" t="n"/>
      <c r="MJC95" s="406" t="n"/>
      <c r="MJD95" s="406" t="n"/>
      <c r="MJE95" s="406" t="n"/>
      <c r="MJF95" s="406" t="n"/>
      <c r="MJG95" s="406" t="n"/>
      <c r="MJH95" s="406" t="n"/>
      <c r="MJI95" s="406" t="n"/>
      <c r="MJJ95" s="406" t="n"/>
      <c r="MJK95" s="406" t="n"/>
      <c r="MJL95" s="406" t="n"/>
      <c r="MJM95" s="406" t="n"/>
      <c r="MJN95" s="406" t="n"/>
      <c r="MJO95" s="406" t="n"/>
      <c r="MJP95" s="406" t="n"/>
      <c r="MJQ95" s="406" t="n"/>
      <c r="MJR95" s="406" t="n"/>
      <c r="MJS95" s="406" t="n"/>
      <c r="MJT95" s="406" t="n"/>
      <c r="MJU95" s="406" t="n"/>
      <c r="MJV95" s="406" t="n"/>
      <c r="MJW95" s="406" t="n"/>
      <c r="MJX95" s="406" t="n"/>
      <c r="MJY95" s="406" t="n"/>
      <c r="MJZ95" s="406" t="n"/>
      <c r="MKA95" s="406" t="n"/>
      <c r="MKB95" s="406" t="n"/>
      <c r="MKC95" s="406" t="n"/>
      <c r="MKD95" s="406" t="n"/>
      <c r="MKE95" s="406" t="n"/>
      <c r="MKF95" s="406" t="n"/>
      <c r="MKG95" s="406" t="n"/>
      <c r="MKH95" s="406" t="n"/>
      <c r="MKI95" s="406" t="n"/>
      <c r="MKJ95" s="406" t="n"/>
      <c r="MKK95" s="406" t="n"/>
      <c r="MKL95" s="406" t="n"/>
      <c r="MKM95" s="406" t="n"/>
      <c r="MKN95" s="406" t="n"/>
      <c r="MKO95" s="406" t="n"/>
      <c r="MKP95" s="406" t="n"/>
      <c r="MKQ95" s="406" t="n"/>
      <c r="MKR95" s="406" t="n"/>
      <c r="MKS95" s="406" t="n"/>
      <c r="MKT95" s="406" t="n"/>
      <c r="MKU95" s="406" t="n"/>
      <c r="MKV95" s="406" t="n"/>
      <c r="MKW95" s="406" t="n"/>
      <c r="MKX95" s="406" t="n"/>
      <c r="MKY95" s="406" t="n"/>
      <c r="MKZ95" s="406" t="n"/>
      <c r="MLA95" s="406" t="n"/>
      <c r="MLB95" s="406" t="n"/>
      <c r="MLC95" s="406" t="n"/>
      <c r="MLD95" s="406" t="n"/>
      <c r="MLE95" s="406" t="n"/>
      <c r="MLF95" s="406" t="n"/>
      <c r="MLG95" s="406" t="n"/>
      <c r="MLH95" s="406" t="n"/>
      <c r="MLI95" s="406" t="n"/>
      <c r="MLJ95" s="406" t="n"/>
      <c r="MLK95" s="406" t="n"/>
      <c r="MLL95" s="406" t="n"/>
      <c r="MLM95" s="406" t="n"/>
      <c r="MLN95" s="406" t="n"/>
      <c r="MLO95" s="406" t="n"/>
      <c r="MLP95" s="406" t="n"/>
      <c r="MLQ95" s="406" t="n"/>
      <c r="MLR95" s="406" t="n"/>
      <c r="MLS95" s="406" t="n"/>
      <c r="MLT95" s="406" t="n"/>
      <c r="MLU95" s="406" t="n"/>
      <c r="MLV95" s="406" t="n"/>
      <c r="MLW95" s="406" t="n"/>
      <c r="MLX95" s="406" t="n"/>
      <c r="MLY95" s="406" t="n"/>
      <c r="MLZ95" s="406" t="n"/>
      <c r="MMA95" s="406" t="n"/>
      <c r="MMB95" s="406" t="n"/>
      <c r="MMC95" s="406" t="n"/>
      <c r="MMD95" s="406" t="n"/>
      <c r="MME95" s="406" t="n"/>
      <c r="MMF95" s="406" t="n"/>
      <c r="MMG95" s="406" t="n"/>
      <c r="MMH95" s="406" t="n"/>
      <c r="MMI95" s="406" t="n"/>
      <c r="MMJ95" s="406" t="n"/>
      <c r="MMK95" s="406" t="n"/>
      <c r="MML95" s="406" t="n"/>
      <c r="MMM95" s="406" t="n"/>
      <c r="MMN95" s="406" t="n"/>
      <c r="MMO95" s="406" t="n"/>
      <c r="MMP95" s="406" t="n"/>
      <c r="MMQ95" s="406" t="n"/>
      <c r="MMR95" s="406" t="n"/>
      <c r="MMS95" s="406" t="n"/>
      <c r="MMT95" s="406" t="n"/>
      <c r="MMU95" s="406" t="n"/>
      <c r="MMV95" s="406" t="n"/>
      <c r="MMW95" s="406" t="n"/>
      <c r="MMX95" s="406" t="n"/>
      <c r="MMY95" s="406" t="n"/>
      <c r="MMZ95" s="406" t="n"/>
      <c r="MNA95" s="406" t="n"/>
      <c r="MNB95" s="406" t="n"/>
      <c r="MNC95" s="406" t="n"/>
      <c r="MND95" s="406" t="n"/>
      <c r="MNE95" s="406" t="n"/>
      <c r="MNF95" s="406" t="n"/>
      <c r="MNG95" s="406" t="n"/>
      <c r="MNH95" s="406" t="n"/>
      <c r="MNI95" s="406" t="n"/>
      <c r="MNJ95" s="406" t="n"/>
      <c r="MNK95" s="406" t="n"/>
      <c r="MNL95" s="406" t="n"/>
      <c r="MNM95" s="406" t="n"/>
      <c r="MNN95" s="406" t="n"/>
      <c r="MNO95" s="406" t="n"/>
      <c r="MNP95" s="406" t="n"/>
      <c r="MNQ95" s="406" t="n"/>
      <c r="MNR95" s="406" t="n"/>
      <c r="MNS95" s="406" t="n"/>
      <c r="MNT95" s="406" t="n"/>
      <c r="MNU95" s="406" t="n"/>
      <c r="MNV95" s="406" t="n"/>
      <c r="MNW95" s="406" t="n"/>
      <c r="MNX95" s="406" t="n"/>
      <c r="MNY95" s="406" t="n"/>
      <c r="MNZ95" s="406" t="n"/>
      <c r="MOA95" s="406" t="n"/>
      <c r="MOB95" s="406" t="n"/>
      <c r="MOC95" s="406" t="n"/>
      <c r="MOD95" s="406" t="n"/>
      <c r="MOE95" s="406" t="n"/>
      <c r="MOF95" s="406" t="n"/>
      <c r="MOG95" s="406" t="n"/>
      <c r="MOH95" s="406" t="n"/>
      <c r="MOI95" s="406" t="n"/>
      <c r="MOJ95" s="406" t="n"/>
      <c r="MOK95" s="406" t="n"/>
      <c r="MOL95" s="406" t="n"/>
      <c r="MOM95" s="406" t="n"/>
      <c r="MON95" s="406" t="n"/>
      <c r="MOO95" s="406" t="n"/>
      <c r="MOP95" s="406" t="n"/>
      <c r="MOQ95" s="406" t="n"/>
      <c r="MOR95" s="406" t="n"/>
      <c r="MOS95" s="406" t="n"/>
      <c r="MOT95" s="406" t="n"/>
      <c r="MOU95" s="406" t="n"/>
      <c r="MOV95" s="406" t="n"/>
      <c r="MOW95" s="406" t="n"/>
      <c r="MOX95" s="406" t="n"/>
      <c r="MOY95" s="406" t="n"/>
      <c r="MOZ95" s="406" t="n"/>
      <c r="MPA95" s="406" t="n"/>
      <c r="MPB95" s="406" t="n"/>
      <c r="MPC95" s="406" t="n"/>
      <c r="MPD95" s="406" t="n"/>
      <c r="MPE95" s="406" t="n"/>
      <c r="MPF95" s="406" t="n"/>
      <c r="MPG95" s="406" t="n"/>
      <c r="MPH95" s="406" t="n"/>
      <c r="MPI95" s="406" t="n"/>
      <c r="MPJ95" s="406" t="n"/>
      <c r="MPK95" s="406" t="n"/>
      <c r="MPL95" s="406" t="n"/>
      <c r="MPM95" s="406" t="n"/>
      <c r="MPN95" s="406" t="n"/>
      <c r="MPO95" s="406" t="n"/>
      <c r="MPP95" s="406" t="n"/>
      <c r="MPQ95" s="406" t="n"/>
      <c r="MPR95" s="406" t="n"/>
      <c r="MPS95" s="406" t="n"/>
      <c r="MPT95" s="406" t="n"/>
      <c r="MPU95" s="406" t="n"/>
      <c r="MPV95" s="406" t="n"/>
      <c r="MPW95" s="406" t="n"/>
      <c r="MPX95" s="406" t="n"/>
      <c r="MPY95" s="406" t="n"/>
      <c r="MPZ95" s="406" t="n"/>
      <c r="MQA95" s="406" t="n"/>
      <c r="MQB95" s="406" t="n"/>
      <c r="MQC95" s="406" t="n"/>
      <c r="MQD95" s="406" t="n"/>
      <c r="MQE95" s="406" t="n"/>
      <c r="MQF95" s="406" t="n"/>
      <c r="MQG95" s="406" t="n"/>
      <c r="MQH95" s="406" t="n"/>
      <c r="MQI95" s="406" t="n"/>
      <c r="MQJ95" s="406" t="n"/>
      <c r="MQK95" s="406" t="n"/>
      <c r="MQL95" s="406" t="n"/>
      <c r="MQM95" s="406" t="n"/>
      <c r="MQN95" s="406" t="n"/>
      <c r="MQO95" s="406" t="n"/>
      <c r="MQP95" s="406" t="n"/>
      <c r="MQQ95" s="406" t="n"/>
      <c r="MQR95" s="406" t="n"/>
      <c r="MQS95" s="406" t="n"/>
      <c r="MQT95" s="406" t="n"/>
      <c r="MQU95" s="406" t="n"/>
      <c r="MQV95" s="406" t="n"/>
      <c r="MQW95" s="406" t="n"/>
      <c r="MQX95" s="406" t="n"/>
      <c r="MQY95" s="406" t="n"/>
      <c r="MQZ95" s="406" t="n"/>
      <c r="MRA95" s="406" t="n"/>
      <c r="MRB95" s="406" t="n"/>
      <c r="MRC95" s="406" t="n"/>
      <c r="MRD95" s="406" t="n"/>
      <c r="MRE95" s="406" t="n"/>
      <c r="MRF95" s="406" t="n"/>
      <c r="MRG95" s="406" t="n"/>
      <c r="MRH95" s="406" t="n"/>
      <c r="MRI95" s="406" t="n"/>
      <c r="MRJ95" s="406" t="n"/>
      <c r="MRK95" s="406" t="n"/>
      <c r="MRL95" s="406" t="n"/>
      <c r="MRM95" s="406" t="n"/>
      <c r="MRN95" s="406" t="n"/>
      <c r="MRO95" s="406" t="n"/>
      <c r="MRP95" s="406" t="n"/>
      <c r="MRQ95" s="406" t="n"/>
      <c r="MRR95" s="406" t="n"/>
      <c r="MRS95" s="406" t="n"/>
      <c r="MRT95" s="406" t="n"/>
      <c r="MRU95" s="406" t="n"/>
      <c r="MRV95" s="406" t="n"/>
      <c r="MRW95" s="406" t="n"/>
      <c r="MRX95" s="406" t="n"/>
      <c r="MRY95" s="406" t="n"/>
      <c r="MRZ95" s="406" t="n"/>
      <c r="MSA95" s="406" t="n"/>
      <c r="MSB95" s="406" t="n"/>
      <c r="MSC95" s="406" t="n"/>
      <c r="MSD95" s="406" t="n"/>
      <c r="MSE95" s="406" t="n"/>
      <c r="MSF95" s="406" t="n"/>
      <c r="MSG95" s="406" t="n"/>
      <c r="MSH95" s="406" t="n"/>
      <c r="MSI95" s="406" t="n"/>
      <c r="MSJ95" s="406" t="n"/>
      <c r="MSK95" s="406" t="n"/>
      <c r="MSL95" s="406" t="n"/>
      <c r="MSM95" s="406" t="n"/>
      <c r="MSN95" s="406" t="n"/>
      <c r="MSO95" s="406" t="n"/>
      <c r="MSP95" s="406" t="n"/>
      <c r="MSQ95" s="406" t="n"/>
      <c r="MSR95" s="406" t="n"/>
      <c r="MSS95" s="406" t="n"/>
      <c r="MST95" s="406" t="n"/>
      <c r="MSU95" s="406" t="n"/>
      <c r="MSV95" s="406" t="n"/>
      <c r="MSW95" s="406" t="n"/>
      <c r="MSX95" s="406" t="n"/>
      <c r="MSY95" s="406" t="n"/>
      <c r="MSZ95" s="406" t="n"/>
      <c r="MTA95" s="406" t="n"/>
      <c r="MTB95" s="406" t="n"/>
      <c r="MTC95" s="406" t="n"/>
      <c r="MTD95" s="406" t="n"/>
      <c r="MTE95" s="406" t="n"/>
      <c r="MTF95" s="406" t="n"/>
      <c r="MTG95" s="406" t="n"/>
      <c r="MTH95" s="406" t="n"/>
      <c r="MTI95" s="406" t="n"/>
      <c r="MTJ95" s="406" t="n"/>
      <c r="MTK95" s="406" t="n"/>
      <c r="MTL95" s="406" t="n"/>
      <c r="MTM95" s="406" t="n"/>
      <c r="MTN95" s="406" t="n"/>
      <c r="MTO95" s="406" t="n"/>
      <c r="MTP95" s="406" t="n"/>
      <c r="MTQ95" s="406" t="n"/>
      <c r="MTR95" s="406" t="n"/>
      <c r="MTS95" s="406" t="n"/>
      <c r="MTT95" s="406" t="n"/>
      <c r="MTU95" s="406" t="n"/>
      <c r="MTV95" s="406" t="n"/>
      <c r="MTW95" s="406" t="n"/>
      <c r="MTX95" s="406" t="n"/>
      <c r="MTY95" s="406" t="n"/>
      <c r="MTZ95" s="406" t="n"/>
      <c r="MUA95" s="406" t="n"/>
      <c r="MUB95" s="406" t="n"/>
      <c r="MUC95" s="406" t="n"/>
      <c r="MUD95" s="406" t="n"/>
      <c r="MUE95" s="406" t="n"/>
      <c r="MUF95" s="406" t="n"/>
      <c r="MUG95" s="406" t="n"/>
      <c r="MUH95" s="406" t="n"/>
      <c r="MUI95" s="406" t="n"/>
      <c r="MUJ95" s="406" t="n"/>
      <c r="MUK95" s="406" t="n"/>
      <c r="MUL95" s="406" t="n"/>
      <c r="MUM95" s="406" t="n"/>
      <c r="MUN95" s="406" t="n"/>
      <c r="MUO95" s="406" t="n"/>
      <c r="MUP95" s="406" t="n"/>
      <c r="MUQ95" s="406" t="n"/>
      <c r="MUR95" s="406" t="n"/>
      <c r="MUS95" s="406" t="n"/>
      <c r="MUT95" s="406" t="n"/>
      <c r="MUU95" s="406" t="n"/>
      <c r="MUV95" s="406" t="n"/>
      <c r="MUW95" s="406" t="n"/>
      <c r="MUX95" s="406" t="n"/>
      <c r="MUY95" s="406" t="n"/>
      <c r="MUZ95" s="406" t="n"/>
      <c r="MVA95" s="406" t="n"/>
      <c r="MVB95" s="406" t="n"/>
      <c r="MVC95" s="406" t="n"/>
      <c r="MVD95" s="406" t="n"/>
      <c r="MVE95" s="406" t="n"/>
      <c r="MVF95" s="406" t="n"/>
      <c r="MVG95" s="406" t="n"/>
      <c r="MVH95" s="406" t="n"/>
      <c r="MVI95" s="406" t="n"/>
      <c r="MVJ95" s="406" t="n"/>
      <c r="MVK95" s="406" t="n"/>
      <c r="MVL95" s="406" t="n"/>
      <c r="MVM95" s="406" t="n"/>
      <c r="MVN95" s="406" t="n"/>
      <c r="MVO95" s="406" t="n"/>
      <c r="MVP95" s="406" t="n"/>
      <c r="MVQ95" s="406" t="n"/>
      <c r="MVR95" s="406" t="n"/>
      <c r="MVS95" s="406" t="n"/>
      <c r="MVT95" s="406" t="n"/>
      <c r="MVU95" s="406" t="n"/>
      <c r="MVV95" s="406" t="n"/>
      <c r="MVW95" s="406" t="n"/>
      <c r="MVX95" s="406" t="n"/>
      <c r="MVY95" s="406" t="n"/>
      <c r="MVZ95" s="406" t="n"/>
      <c r="MWA95" s="406" t="n"/>
      <c r="MWB95" s="406" t="n"/>
      <c r="MWC95" s="406" t="n"/>
      <c r="MWD95" s="406" t="n"/>
      <c r="MWE95" s="406" t="n"/>
      <c r="MWF95" s="406" t="n"/>
      <c r="MWG95" s="406" t="n"/>
      <c r="MWH95" s="406" t="n"/>
      <c r="MWI95" s="406" t="n"/>
      <c r="MWJ95" s="406" t="n"/>
      <c r="MWK95" s="406" t="n"/>
      <c r="MWL95" s="406" t="n"/>
      <c r="MWM95" s="406" t="n"/>
      <c r="MWN95" s="406" t="n"/>
      <c r="MWO95" s="406" t="n"/>
      <c r="MWP95" s="406" t="n"/>
      <c r="MWQ95" s="406" t="n"/>
      <c r="MWR95" s="406" t="n"/>
      <c r="MWS95" s="406" t="n"/>
      <c r="MWT95" s="406" t="n"/>
      <c r="MWU95" s="406" t="n"/>
      <c r="MWV95" s="406" t="n"/>
      <c r="MWW95" s="406" t="n"/>
      <c r="MWX95" s="406" t="n"/>
      <c r="MWY95" s="406" t="n"/>
      <c r="MWZ95" s="406" t="n"/>
      <c r="MXA95" s="406" t="n"/>
      <c r="MXB95" s="406" t="n"/>
      <c r="MXC95" s="406" t="n"/>
      <c r="MXD95" s="406" t="n"/>
      <c r="MXE95" s="406" t="n"/>
      <c r="MXF95" s="406" t="n"/>
      <c r="MXG95" s="406" t="n"/>
      <c r="MXH95" s="406" t="n"/>
      <c r="MXI95" s="406" t="n"/>
      <c r="MXJ95" s="406" t="n"/>
      <c r="MXK95" s="406" t="n"/>
      <c r="MXL95" s="406" t="n"/>
      <c r="MXM95" s="406" t="n"/>
      <c r="MXN95" s="406" t="n"/>
      <c r="MXO95" s="406" t="n"/>
      <c r="MXP95" s="406" t="n"/>
      <c r="MXQ95" s="406" t="n"/>
      <c r="MXR95" s="406" t="n"/>
      <c r="MXS95" s="406" t="n"/>
      <c r="MXT95" s="406" t="n"/>
      <c r="MXU95" s="406" t="n"/>
      <c r="MXV95" s="406" t="n"/>
      <c r="MXW95" s="406" t="n"/>
      <c r="MXX95" s="406" t="n"/>
      <c r="MXY95" s="406" t="n"/>
      <c r="MXZ95" s="406" t="n"/>
      <c r="MYA95" s="406" t="n"/>
      <c r="MYB95" s="406" t="n"/>
      <c r="MYC95" s="406" t="n"/>
      <c r="MYD95" s="406" t="n"/>
      <c r="MYE95" s="406" t="n"/>
      <c r="MYF95" s="406" t="n"/>
      <c r="MYG95" s="406" t="n"/>
      <c r="MYH95" s="406" t="n"/>
      <c r="MYI95" s="406" t="n"/>
      <c r="MYJ95" s="406" t="n"/>
      <c r="MYK95" s="406" t="n"/>
      <c r="MYL95" s="406" t="n"/>
      <c r="MYM95" s="406" t="n"/>
      <c r="MYN95" s="406" t="n"/>
      <c r="MYO95" s="406" t="n"/>
      <c r="MYP95" s="406" t="n"/>
      <c r="MYQ95" s="406" t="n"/>
      <c r="MYR95" s="406" t="n"/>
      <c r="MYS95" s="406" t="n"/>
      <c r="MYT95" s="406" t="n"/>
      <c r="MYU95" s="406" t="n"/>
      <c r="MYV95" s="406" t="n"/>
      <c r="MYW95" s="406" t="n"/>
      <c r="MYX95" s="406" t="n"/>
      <c r="MYY95" s="406" t="n"/>
      <c r="MYZ95" s="406" t="n"/>
      <c r="MZA95" s="406" t="n"/>
      <c r="MZB95" s="406" t="n"/>
      <c r="MZC95" s="406" t="n"/>
      <c r="MZD95" s="406" t="n"/>
      <c r="MZE95" s="406" t="n"/>
      <c r="MZF95" s="406" t="n"/>
      <c r="MZG95" s="406" t="n"/>
      <c r="MZH95" s="406" t="n"/>
      <c r="MZI95" s="406" t="n"/>
      <c r="MZJ95" s="406" t="n"/>
      <c r="MZK95" s="406" t="n"/>
      <c r="MZL95" s="406" t="n"/>
      <c r="MZM95" s="406" t="n"/>
      <c r="MZN95" s="406" t="n"/>
      <c r="MZO95" s="406" t="n"/>
      <c r="MZP95" s="406" t="n"/>
      <c r="MZQ95" s="406" t="n"/>
      <c r="MZR95" s="406" t="n"/>
      <c r="MZS95" s="406" t="n"/>
      <c r="MZT95" s="406" t="n"/>
      <c r="MZU95" s="406" t="n"/>
      <c r="MZV95" s="406" t="n"/>
      <c r="MZW95" s="406" t="n"/>
      <c r="MZX95" s="406" t="n"/>
      <c r="MZY95" s="406" t="n"/>
      <c r="MZZ95" s="406" t="n"/>
      <c r="NAA95" s="406" t="n"/>
      <c r="NAB95" s="406" t="n"/>
      <c r="NAC95" s="406" t="n"/>
      <c r="NAD95" s="406" t="n"/>
      <c r="NAE95" s="406" t="n"/>
      <c r="NAF95" s="406" t="n"/>
      <c r="NAG95" s="406" t="n"/>
      <c r="NAH95" s="406" t="n"/>
      <c r="NAI95" s="406" t="n"/>
      <c r="NAJ95" s="406" t="n"/>
      <c r="NAK95" s="406" t="n"/>
      <c r="NAL95" s="406" t="n"/>
      <c r="NAM95" s="406" t="n"/>
      <c r="NAN95" s="406" t="n"/>
      <c r="NAO95" s="406" t="n"/>
      <c r="NAP95" s="406" t="n"/>
      <c r="NAQ95" s="406" t="n"/>
      <c r="NAR95" s="406" t="n"/>
      <c r="NAS95" s="406" t="n"/>
      <c r="NAT95" s="406" t="n"/>
      <c r="NAU95" s="406" t="n"/>
      <c r="NAV95" s="406" t="n"/>
      <c r="NAW95" s="406" t="n"/>
      <c r="NAX95" s="406" t="n"/>
      <c r="NAY95" s="406" t="n"/>
      <c r="NAZ95" s="406" t="n"/>
      <c r="NBA95" s="406" t="n"/>
      <c r="NBB95" s="406" t="n"/>
      <c r="NBC95" s="406" t="n"/>
      <c r="NBD95" s="406" t="n"/>
      <c r="NBE95" s="406" t="n"/>
      <c r="NBF95" s="406" t="n"/>
      <c r="NBG95" s="406" t="n"/>
      <c r="NBH95" s="406" t="n"/>
      <c r="NBI95" s="406" t="n"/>
      <c r="NBJ95" s="406" t="n"/>
      <c r="NBK95" s="406" t="n"/>
      <c r="NBL95" s="406" t="n"/>
      <c r="NBM95" s="406" t="n"/>
      <c r="NBN95" s="406" t="n"/>
      <c r="NBO95" s="406" t="n"/>
      <c r="NBP95" s="406" t="n"/>
      <c r="NBQ95" s="406" t="n"/>
      <c r="NBR95" s="406" t="n"/>
      <c r="NBS95" s="406" t="n"/>
      <c r="NBT95" s="406" t="n"/>
      <c r="NBU95" s="406" t="n"/>
      <c r="NBV95" s="406" t="n"/>
      <c r="NBW95" s="406" t="n"/>
      <c r="NBX95" s="406" t="n"/>
      <c r="NBY95" s="406" t="n"/>
      <c r="NBZ95" s="406" t="n"/>
      <c r="NCA95" s="406" t="n"/>
      <c r="NCB95" s="406" t="n"/>
      <c r="NCC95" s="406" t="n"/>
      <c r="NCD95" s="406" t="n"/>
      <c r="NCE95" s="406" t="n"/>
      <c r="NCF95" s="406" t="n"/>
      <c r="NCG95" s="406" t="n"/>
      <c r="NCH95" s="406" t="n"/>
      <c r="NCI95" s="406" t="n"/>
      <c r="NCJ95" s="406" t="n"/>
      <c r="NCK95" s="406" t="n"/>
      <c r="NCL95" s="406" t="n"/>
      <c r="NCM95" s="406" t="n"/>
      <c r="NCN95" s="406" t="n"/>
      <c r="NCO95" s="406" t="n"/>
      <c r="NCP95" s="406" t="n"/>
      <c r="NCQ95" s="406" t="n"/>
      <c r="NCR95" s="406" t="n"/>
      <c r="NCS95" s="406" t="n"/>
      <c r="NCT95" s="406" t="n"/>
      <c r="NCU95" s="406" t="n"/>
      <c r="NCV95" s="406" t="n"/>
      <c r="NCW95" s="406" t="n"/>
      <c r="NCX95" s="406" t="n"/>
      <c r="NCY95" s="406" t="n"/>
      <c r="NCZ95" s="406" t="n"/>
      <c r="NDA95" s="406" t="n"/>
      <c r="NDB95" s="406" t="n"/>
      <c r="NDC95" s="406" t="n"/>
      <c r="NDD95" s="406" t="n"/>
      <c r="NDE95" s="406" t="n"/>
      <c r="NDF95" s="406" t="n"/>
      <c r="NDG95" s="406" t="n"/>
      <c r="NDH95" s="406" t="n"/>
      <c r="NDI95" s="406" t="n"/>
      <c r="NDJ95" s="406" t="n"/>
      <c r="NDK95" s="406" t="n"/>
      <c r="NDL95" s="406" t="n"/>
      <c r="NDM95" s="406" t="n"/>
      <c r="NDN95" s="406" t="n"/>
      <c r="NDO95" s="406" t="n"/>
      <c r="NDP95" s="406" t="n"/>
      <c r="NDQ95" s="406" t="n"/>
      <c r="NDR95" s="406" t="n"/>
      <c r="NDS95" s="406" t="n"/>
      <c r="NDT95" s="406" t="n"/>
      <c r="NDU95" s="406" t="n"/>
      <c r="NDV95" s="406" t="n"/>
      <c r="NDW95" s="406" t="n"/>
      <c r="NDX95" s="406" t="n"/>
      <c r="NDY95" s="406" t="n"/>
      <c r="NDZ95" s="406" t="n"/>
      <c r="NEA95" s="406" t="n"/>
      <c r="NEB95" s="406" t="n"/>
      <c r="NEC95" s="406" t="n"/>
      <c r="NED95" s="406" t="n"/>
      <c r="NEE95" s="406" t="n"/>
      <c r="NEF95" s="406" t="n"/>
      <c r="NEG95" s="406" t="n"/>
      <c r="NEH95" s="406" t="n"/>
      <c r="NEI95" s="406" t="n"/>
      <c r="NEJ95" s="406" t="n"/>
      <c r="NEK95" s="406" t="n"/>
      <c r="NEL95" s="406" t="n"/>
      <c r="NEM95" s="406" t="n"/>
      <c r="NEN95" s="406" t="n"/>
      <c r="NEO95" s="406" t="n"/>
      <c r="NEP95" s="406" t="n"/>
      <c r="NEQ95" s="406" t="n"/>
      <c r="NER95" s="406" t="n"/>
      <c r="NES95" s="406" t="n"/>
      <c r="NET95" s="406" t="n"/>
      <c r="NEU95" s="406" t="n"/>
      <c r="NEV95" s="406" t="n"/>
      <c r="NEW95" s="406" t="n"/>
      <c r="NEX95" s="406" t="n"/>
      <c r="NEY95" s="406" t="n"/>
      <c r="NEZ95" s="406" t="n"/>
      <c r="NFA95" s="406" t="n"/>
      <c r="NFB95" s="406" t="n"/>
      <c r="NFC95" s="406" t="n"/>
      <c r="NFD95" s="406" t="n"/>
      <c r="NFE95" s="406" t="n"/>
      <c r="NFF95" s="406" t="n"/>
      <c r="NFG95" s="406" t="n"/>
      <c r="NFH95" s="406" t="n"/>
      <c r="NFI95" s="406" t="n"/>
      <c r="NFJ95" s="406" t="n"/>
      <c r="NFK95" s="406" t="n"/>
      <c r="NFL95" s="406" t="n"/>
      <c r="NFM95" s="406" t="n"/>
      <c r="NFN95" s="406" t="n"/>
      <c r="NFO95" s="406" t="n"/>
      <c r="NFP95" s="406" t="n"/>
      <c r="NFQ95" s="406" t="n"/>
      <c r="NFR95" s="406" t="n"/>
      <c r="NFS95" s="406" t="n"/>
      <c r="NFT95" s="406" t="n"/>
      <c r="NFU95" s="406" t="n"/>
      <c r="NFV95" s="406" t="n"/>
      <c r="NFW95" s="406" t="n"/>
      <c r="NFX95" s="406" t="n"/>
      <c r="NFY95" s="406" t="n"/>
      <c r="NFZ95" s="406" t="n"/>
      <c r="NGA95" s="406" t="n"/>
      <c r="NGB95" s="406" t="n"/>
      <c r="NGC95" s="406" t="n"/>
      <c r="NGD95" s="406" t="n"/>
      <c r="NGE95" s="406" t="n"/>
      <c r="NGF95" s="406" t="n"/>
      <c r="NGG95" s="406" t="n"/>
      <c r="NGH95" s="406" t="n"/>
      <c r="NGI95" s="406" t="n"/>
      <c r="NGJ95" s="406" t="n"/>
      <c r="NGK95" s="406" t="n"/>
      <c r="NGL95" s="406" t="n"/>
      <c r="NGM95" s="406" t="n"/>
      <c r="NGN95" s="406" t="n"/>
      <c r="NGO95" s="406" t="n"/>
      <c r="NGP95" s="406" t="n"/>
      <c r="NGQ95" s="406" t="n"/>
      <c r="NGR95" s="406" t="n"/>
      <c r="NGS95" s="406" t="n"/>
      <c r="NGT95" s="406" t="n"/>
      <c r="NGU95" s="406" t="n"/>
      <c r="NGV95" s="406" t="n"/>
      <c r="NGW95" s="406" t="n"/>
      <c r="NGX95" s="406" t="n"/>
      <c r="NGY95" s="406" t="n"/>
      <c r="NGZ95" s="406" t="n"/>
      <c r="NHA95" s="406" t="n"/>
      <c r="NHB95" s="406" t="n"/>
      <c r="NHC95" s="406" t="n"/>
      <c r="NHD95" s="406" t="n"/>
      <c r="NHE95" s="406" t="n"/>
      <c r="NHF95" s="406" t="n"/>
      <c r="NHG95" s="406" t="n"/>
      <c r="NHH95" s="406" t="n"/>
      <c r="NHI95" s="406" t="n"/>
      <c r="NHJ95" s="406" t="n"/>
      <c r="NHK95" s="406" t="n"/>
      <c r="NHL95" s="406" t="n"/>
      <c r="NHM95" s="406" t="n"/>
      <c r="NHN95" s="406" t="n"/>
      <c r="NHO95" s="406" t="n"/>
      <c r="NHP95" s="406" t="n"/>
      <c r="NHQ95" s="406" t="n"/>
      <c r="NHR95" s="406" t="n"/>
      <c r="NHS95" s="406" t="n"/>
      <c r="NHT95" s="406" t="n"/>
      <c r="NHU95" s="406" t="n"/>
      <c r="NHV95" s="406" t="n"/>
      <c r="NHW95" s="406" t="n"/>
      <c r="NHX95" s="406" t="n"/>
      <c r="NHY95" s="406" t="n"/>
      <c r="NHZ95" s="406" t="n"/>
      <c r="NIA95" s="406" t="n"/>
      <c r="NIB95" s="406" t="n"/>
      <c r="NIC95" s="406" t="n"/>
      <c r="NID95" s="406" t="n"/>
      <c r="NIE95" s="406" t="n"/>
      <c r="NIF95" s="406" t="n"/>
      <c r="NIG95" s="406" t="n"/>
      <c r="NIH95" s="406" t="n"/>
      <c r="NII95" s="406" t="n"/>
      <c r="NIJ95" s="406" t="n"/>
      <c r="NIK95" s="406" t="n"/>
      <c r="NIL95" s="406" t="n"/>
      <c r="NIM95" s="406" t="n"/>
      <c r="NIN95" s="406" t="n"/>
      <c r="NIO95" s="406" t="n"/>
      <c r="NIP95" s="406" t="n"/>
      <c r="NIQ95" s="406" t="n"/>
      <c r="NIR95" s="406" t="n"/>
      <c r="NIS95" s="406" t="n"/>
      <c r="NIT95" s="406" t="n"/>
      <c r="NIU95" s="406" t="n"/>
      <c r="NIV95" s="406" t="n"/>
      <c r="NIW95" s="406" t="n"/>
      <c r="NIX95" s="406" t="n"/>
      <c r="NIY95" s="406" t="n"/>
      <c r="NIZ95" s="406" t="n"/>
      <c r="NJA95" s="406" t="n"/>
      <c r="NJB95" s="406" t="n"/>
      <c r="NJC95" s="406" t="n"/>
      <c r="NJD95" s="406" t="n"/>
      <c r="NJE95" s="406" t="n"/>
      <c r="NJF95" s="406" t="n"/>
      <c r="NJG95" s="406" t="n"/>
      <c r="NJH95" s="406" t="n"/>
      <c r="NJI95" s="406" t="n"/>
      <c r="NJJ95" s="406" t="n"/>
      <c r="NJK95" s="406" t="n"/>
      <c r="NJL95" s="406" t="n"/>
      <c r="NJM95" s="406" t="n"/>
      <c r="NJN95" s="406" t="n"/>
      <c r="NJO95" s="406" t="n"/>
      <c r="NJP95" s="406" t="n"/>
      <c r="NJQ95" s="406" t="n"/>
      <c r="NJR95" s="406" t="n"/>
      <c r="NJS95" s="406" t="n"/>
      <c r="NJT95" s="406" t="n"/>
      <c r="NJU95" s="406" t="n"/>
      <c r="NJV95" s="406" t="n"/>
      <c r="NJW95" s="406" t="n"/>
      <c r="NJX95" s="406" t="n"/>
      <c r="NJY95" s="406" t="n"/>
      <c r="NJZ95" s="406" t="n"/>
      <c r="NKA95" s="406" t="n"/>
      <c r="NKB95" s="406" t="n"/>
      <c r="NKC95" s="406" t="n"/>
      <c r="NKD95" s="406" t="n"/>
      <c r="NKE95" s="406" t="n"/>
      <c r="NKF95" s="406" t="n"/>
      <c r="NKG95" s="406" t="n"/>
      <c r="NKH95" s="406" t="n"/>
      <c r="NKI95" s="406" t="n"/>
      <c r="NKJ95" s="406" t="n"/>
      <c r="NKK95" s="406" t="n"/>
      <c r="NKL95" s="406" t="n"/>
      <c r="NKM95" s="406" t="n"/>
      <c r="NKN95" s="406" t="n"/>
      <c r="NKO95" s="406" t="n"/>
      <c r="NKP95" s="406" t="n"/>
      <c r="NKQ95" s="406" t="n"/>
      <c r="NKR95" s="406" t="n"/>
      <c r="NKS95" s="406" t="n"/>
      <c r="NKT95" s="406" t="n"/>
      <c r="NKU95" s="406" t="n"/>
      <c r="NKV95" s="406" t="n"/>
      <c r="NKW95" s="406" t="n"/>
      <c r="NKX95" s="406" t="n"/>
      <c r="NKY95" s="406" t="n"/>
      <c r="NKZ95" s="406" t="n"/>
      <c r="NLA95" s="406" t="n"/>
      <c r="NLB95" s="406" t="n"/>
      <c r="NLC95" s="406" t="n"/>
      <c r="NLD95" s="406" t="n"/>
      <c r="NLE95" s="406" t="n"/>
      <c r="NLF95" s="406" t="n"/>
      <c r="NLG95" s="406" t="n"/>
      <c r="NLH95" s="406" t="n"/>
      <c r="NLI95" s="406" t="n"/>
      <c r="NLJ95" s="406" t="n"/>
      <c r="NLK95" s="406" t="n"/>
      <c r="NLL95" s="406" t="n"/>
      <c r="NLM95" s="406" t="n"/>
      <c r="NLN95" s="406" t="n"/>
      <c r="NLO95" s="406" t="n"/>
      <c r="NLP95" s="406" t="n"/>
      <c r="NLQ95" s="406" t="n"/>
      <c r="NLR95" s="406" t="n"/>
      <c r="NLS95" s="406" t="n"/>
      <c r="NLT95" s="406" t="n"/>
      <c r="NLU95" s="406" t="n"/>
      <c r="NLV95" s="406" t="n"/>
      <c r="NLW95" s="406" t="n"/>
      <c r="NLX95" s="406" t="n"/>
      <c r="NLY95" s="406" t="n"/>
      <c r="NLZ95" s="406" t="n"/>
      <c r="NMA95" s="406" t="n"/>
      <c r="NMB95" s="406" t="n"/>
      <c r="NMC95" s="406" t="n"/>
      <c r="NMD95" s="406" t="n"/>
      <c r="NME95" s="406" t="n"/>
      <c r="NMF95" s="406" t="n"/>
      <c r="NMG95" s="406" t="n"/>
      <c r="NMH95" s="406" t="n"/>
      <c r="NMI95" s="406" t="n"/>
      <c r="NMJ95" s="406" t="n"/>
      <c r="NMK95" s="406" t="n"/>
      <c r="NML95" s="406" t="n"/>
      <c r="NMM95" s="406" t="n"/>
      <c r="NMN95" s="406" t="n"/>
      <c r="NMO95" s="406" t="n"/>
      <c r="NMP95" s="406" t="n"/>
      <c r="NMQ95" s="406" t="n"/>
      <c r="NMR95" s="406" t="n"/>
      <c r="NMS95" s="406" t="n"/>
      <c r="NMT95" s="406" t="n"/>
      <c r="NMU95" s="406" t="n"/>
      <c r="NMV95" s="406" t="n"/>
      <c r="NMW95" s="406" t="n"/>
      <c r="NMX95" s="406" t="n"/>
      <c r="NMY95" s="406" t="n"/>
      <c r="NMZ95" s="406" t="n"/>
      <c r="NNA95" s="406" t="n"/>
      <c r="NNB95" s="406" t="n"/>
      <c r="NNC95" s="406" t="n"/>
      <c r="NND95" s="406" t="n"/>
      <c r="NNE95" s="406" t="n"/>
      <c r="NNF95" s="406" t="n"/>
      <c r="NNG95" s="406" t="n"/>
      <c r="NNH95" s="406" t="n"/>
      <c r="NNI95" s="406" t="n"/>
      <c r="NNJ95" s="406" t="n"/>
      <c r="NNK95" s="406" t="n"/>
      <c r="NNL95" s="406" t="n"/>
      <c r="NNM95" s="406" t="n"/>
      <c r="NNN95" s="406" t="n"/>
      <c r="NNO95" s="406" t="n"/>
      <c r="NNP95" s="406" t="n"/>
      <c r="NNQ95" s="406" t="n"/>
      <c r="NNR95" s="406" t="n"/>
      <c r="NNS95" s="406" t="n"/>
      <c r="NNT95" s="406" t="n"/>
      <c r="NNU95" s="406" t="n"/>
      <c r="NNV95" s="406" t="n"/>
      <c r="NNW95" s="406" t="n"/>
      <c r="NNX95" s="406" t="n"/>
      <c r="NNY95" s="406" t="n"/>
      <c r="NNZ95" s="406" t="n"/>
      <c r="NOA95" s="406" t="n"/>
      <c r="NOB95" s="406" t="n"/>
      <c r="NOC95" s="406" t="n"/>
      <c r="NOD95" s="406" t="n"/>
      <c r="NOE95" s="406" t="n"/>
      <c r="NOF95" s="406" t="n"/>
      <c r="NOG95" s="406" t="n"/>
      <c r="NOH95" s="406" t="n"/>
      <c r="NOI95" s="406" t="n"/>
      <c r="NOJ95" s="406" t="n"/>
      <c r="NOK95" s="406" t="n"/>
      <c r="NOL95" s="406" t="n"/>
      <c r="NOM95" s="406" t="n"/>
      <c r="NON95" s="406" t="n"/>
      <c r="NOO95" s="406" t="n"/>
      <c r="NOP95" s="406" t="n"/>
      <c r="NOQ95" s="406" t="n"/>
      <c r="NOR95" s="406" t="n"/>
      <c r="NOS95" s="406" t="n"/>
      <c r="NOT95" s="406" t="n"/>
      <c r="NOU95" s="406" t="n"/>
      <c r="NOV95" s="406" t="n"/>
      <c r="NOW95" s="406" t="n"/>
      <c r="NOX95" s="406" t="n"/>
      <c r="NOY95" s="406" t="n"/>
      <c r="NOZ95" s="406" t="n"/>
      <c r="NPA95" s="406" t="n"/>
      <c r="NPB95" s="406" t="n"/>
      <c r="NPC95" s="406" t="n"/>
      <c r="NPD95" s="406" t="n"/>
      <c r="NPE95" s="406" t="n"/>
      <c r="NPF95" s="406" t="n"/>
      <c r="NPG95" s="406" t="n"/>
      <c r="NPH95" s="406" t="n"/>
      <c r="NPI95" s="406" t="n"/>
      <c r="NPJ95" s="406" t="n"/>
      <c r="NPK95" s="406" t="n"/>
      <c r="NPL95" s="406" t="n"/>
      <c r="NPM95" s="406" t="n"/>
      <c r="NPN95" s="406" t="n"/>
      <c r="NPO95" s="406" t="n"/>
      <c r="NPP95" s="406" t="n"/>
      <c r="NPQ95" s="406" t="n"/>
      <c r="NPR95" s="406" t="n"/>
      <c r="NPS95" s="406" t="n"/>
      <c r="NPT95" s="406" t="n"/>
      <c r="NPU95" s="406" t="n"/>
      <c r="NPV95" s="406" t="n"/>
      <c r="NPW95" s="406" t="n"/>
      <c r="NPX95" s="406" t="n"/>
      <c r="NPY95" s="406" t="n"/>
      <c r="NPZ95" s="406" t="n"/>
      <c r="NQA95" s="406" t="n"/>
      <c r="NQB95" s="406" t="n"/>
      <c r="NQC95" s="406" t="n"/>
      <c r="NQD95" s="406" t="n"/>
      <c r="NQE95" s="406" t="n"/>
      <c r="NQF95" s="406" t="n"/>
      <c r="NQG95" s="406" t="n"/>
      <c r="NQH95" s="406" t="n"/>
      <c r="NQI95" s="406" t="n"/>
      <c r="NQJ95" s="406" t="n"/>
      <c r="NQK95" s="406" t="n"/>
      <c r="NQL95" s="406" t="n"/>
      <c r="NQM95" s="406" t="n"/>
      <c r="NQN95" s="406" t="n"/>
      <c r="NQO95" s="406" t="n"/>
      <c r="NQP95" s="406" t="n"/>
      <c r="NQQ95" s="406" t="n"/>
      <c r="NQR95" s="406" t="n"/>
      <c r="NQS95" s="406" t="n"/>
      <c r="NQT95" s="406" t="n"/>
      <c r="NQU95" s="406" t="n"/>
      <c r="NQV95" s="406" t="n"/>
      <c r="NQW95" s="406" t="n"/>
      <c r="NQX95" s="406" t="n"/>
      <c r="NQY95" s="406" t="n"/>
      <c r="NQZ95" s="406" t="n"/>
      <c r="NRA95" s="406" t="n"/>
      <c r="NRB95" s="406" t="n"/>
      <c r="NRC95" s="406" t="n"/>
      <c r="NRD95" s="406" t="n"/>
      <c r="NRE95" s="406" t="n"/>
      <c r="NRF95" s="406" t="n"/>
      <c r="NRG95" s="406" t="n"/>
      <c r="NRH95" s="406" t="n"/>
      <c r="NRI95" s="406" t="n"/>
      <c r="NRJ95" s="406" t="n"/>
      <c r="NRK95" s="406" t="n"/>
      <c r="NRL95" s="406" t="n"/>
      <c r="NRM95" s="406" t="n"/>
      <c r="NRN95" s="406" t="n"/>
      <c r="NRO95" s="406" t="n"/>
      <c r="NRP95" s="406" t="n"/>
      <c r="NRQ95" s="406" t="n"/>
      <c r="NRR95" s="406" t="n"/>
      <c r="NRS95" s="406" t="n"/>
      <c r="NRT95" s="406" t="n"/>
      <c r="NRU95" s="406" t="n"/>
      <c r="NRV95" s="406" t="n"/>
      <c r="NRW95" s="406" t="n"/>
      <c r="NRX95" s="406" t="n"/>
      <c r="NRY95" s="406" t="n"/>
      <c r="NRZ95" s="406" t="n"/>
      <c r="NSA95" s="406" t="n"/>
      <c r="NSB95" s="406" t="n"/>
      <c r="NSC95" s="406" t="n"/>
      <c r="NSD95" s="406" t="n"/>
      <c r="NSE95" s="406" t="n"/>
      <c r="NSF95" s="406" t="n"/>
      <c r="NSG95" s="406" t="n"/>
      <c r="NSH95" s="406" t="n"/>
      <c r="NSI95" s="406" t="n"/>
      <c r="NSJ95" s="406" t="n"/>
      <c r="NSK95" s="406" t="n"/>
      <c r="NSL95" s="406" t="n"/>
      <c r="NSM95" s="406" t="n"/>
      <c r="NSN95" s="406" t="n"/>
      <c r="NSO95" s="406" t="n"/>
      <c r="NSP95" s="406" t="n"/>
      <c r="NSQ95" s="406" t="n"/>
      <c r="NSR95" s="406" t="n"/>
      <c r="NSS95" s="406" t="n"/>
      <c r="NST95" s="406" t="n"/>
      <c r="NSU95" s="406" t="n"/>
      <c r="NSV95" s="406" t="n"/>
      <c r="NSW95" s="406" t="n"/>
      <c r="NSX95" s="406" t="n"/>
      <c r="NSY95" s="406" t="n"/>
      <c r="NSZ95" s="406" t="n"/>
      <c r="NTA95" s="406" t="n"/>
      <c r="NTB95" s="406" t="n"/>
      <c r="NTC95" s="406" t="n"/>
      <c r="NTD95" s="406" t="n"/>
      <c r="NTE95" s="406" t="n"/>
      <c r="NTF95" s="406" t="n"/>
      <c r="NTG95" s="406" t="n"/>
      <c r="NTH95" s="406" t="n"/>
      <c r="NTI95" s="406" t="n"/>
      <c r="NTJ95" s="406" t="n"/>
      <c r="NTK95" s="406" t="n"/>
      <c r="NTL95" s="406" t="n"/>
      <c r="NTM95" s="406" t="n"/>
      <c r="NTN95" s="406" t="n"/>
      <c r="NTO95" s="406" t="n"/>
      <c r="NTP95" s="406" t="n"/>
      <c r="NTQ95" s="406" t="n"/>
      <c r="NTR95" s="406" t="n"/>
      <c r="NTS95" s="406" t="n"/>
      <c r="NTT95" s="406" t="n"/>
      <c r="NTU95" s="406" t="n"/>
      <c r="NTV95" s="406" t="n"/>
      <c r="NTW95" s="406" t="n"/>
      <c r="NTX95" s="406" t="n"/>
      <c r="NTY95" s="406" t="n"/>
      <c r="NTZ95" s="406" t="n"/>
      <c r="NUA95" s="406" t="n"/>
      <c r="NUB95" s="406" t="n"/>
      <c r="NUC95" s="406" t="n"/>
      <c r="NUD95" s="406" t="n"/>
      <c r="NUE95" s="406" t="n"/>
      <c r="NUF95" s="406" t="n"/>
      <c r="NUG95" s="406" t="n"/>
      <c r="NUH95" s="406" t="n"/>
      <c r="NUI95" s="406" t="n"/>
      <c r="NUJ95" s="406" t="n"/>
      <c r="NUK95" s="406" t="n"/>
      <c r="NUL95" s="406" t="n"/>
      <c r="NUM95" s="406" t="n"/>
      <c r="NUN95" s="406" t="n"/>
      <c r="NUO95" s="406" t="n"/>
      <c r="NUP95" s="406" t="n"/>
      <c r="NUQ95" s="406" t="n"/>
      <c r="NUR95" s="406" t="n"/>
      <c r="NUS95" s="406" t="n"/>
      <c r="NUT95" s="406" t="n"/>
      <c r="NUU95" s="406" t="n"/>
      <c r="NUV95" s="406" t="n"/>
      <c r="NUW95" s="406" t="n"/>
      <c r="NUX95" s="406" t="n"/>
      <c r="NUY95" s="406" t="n"/>
      <c r="NUZ95" s="406" t="n"/>
      <c r="NVA95" s="406" t="n"/>
      <c r="NVB95" s="406" t="n"/>
      <c r="NVC95" s="406" t="n"/>
      <c r="NVD95" s="406" t="n"/>
      <c r="NVE95" s="406" t="n"/>
      <c r="NVF95" s="406" t="n"/>
      <c r="NVG95" s="406" t="n"/>
      <c r="NVH95" s="406" t="n"/>
      <c r="NVI95" s="406" t="n"/>
      <c r="NVJ95" s="406" t="n"/>
      <c r="NVK95" s="406" t="n"/>
      <c r="NVL95" s="406" t="n"/>
      <c r="NVM95" s="406" t="n"/>
      <c r="NVN95" s="406" t="n"/>
      <c r="NVO95" s="406" t="n"/>
      <c r="NVP95" s="406" t="n"/>
      <c r="NVQ95" s="406" t="n"/>
      <c r="NVR95" s="406" t="n"/>
      <c r="NVS95" s="406" t="n"/>
      <c r="NVT95" s="406" t="n"/>
      <c r="NVU95" s="406" t="n"/>
      <c r="NVV95" s="406" t="n"/>
      <c r="NVW95" s="406" t="n"/>
      <c r="NVX95" s="406" t="n"/>
      <c r="NVY95" s="406" t="n"/>
      <c r="NVZ95" s="406" t="n"/>
      <c r="NWA95" s="406" t="n"/>
      <c r="NWB95" s="406" t="n"/>
      <c r="NWC95" s="406" t="n"/>
      <c r="NWD95" s="406" t="n"/>
      <c r="NWE95" s="406" t="n"/>
      <c r="NWF95" s="406" t="n"/>
      <c r="NWG95" s="406" t="n"/>
      <c r="NWH95" s="406" t="n"/>
      <c r="NWI95" s="406" t="n"/>
      <c r="NWJ95" s="406" t="n"/>
      <c r="NWK95" s="406" t="n"/>
      <c r="NWL95" s="406" t="n"/>
      <c r="NWM95" s="406" t="n"/>
      <c r="NWN95" s="406" t="n"/>
      <c r="NWO95" s="406" t="n"/>
      <c r="NWP95" s="406" t="n"/>
      <c r="NWQ95" s="406" t="n"/>
      <c r="NWR95" s="406" t="n"/>
      <c r="NWS95" s="406" t="n"/>
      <c r="NWT95" s="406" t="n"/>
      <c r="NWU95" s="406" t="n"/>
      <c r="NWV95" s="406" t="n"/>
      <c r="NWW95" s="406" t="n"/>
      <c r="NWX95" s="406" t="n"/>
      <c r="NWY95" s="406" t="n"/>
      <c r="NWZ95" s="406" t="n"/>
      <c r="NXA95" s="406" t="n"/>
      <c r="NXB95" s="406" t="n"/>
      <c r="NXC95" s="406" t="n"/>
      <c r="NXD95" s="406" t="n"/>
      <c r="NXE95" s="406" t="n"/>
      <c r="NXF95" s="406" t="n"/>
      <c r="NXG95" s="406" t="n"/>
      <c r="NXH95" s="406" t="n"/>
      <c r="NXI95" s="406" t="n"/>
      <c r="NXJ95" s="406" t="n"/>
      <c r="NXK95" s="406" t="n"/>
      <c r="NXL95" s="406" t="n"/>
      <c r="NXM95" s="406" t="n"/>
      <c r="NXN95" s="406" t="n"/>
      <c r="NXO95" s="406" t="n"/>
      <c r="NXP95" s="406" t="n"/>
      <c r="NXQ95" s="406" t="n"/>
      <c r="NXR95" s="406" t="n"/>
      <c r="NXS95" s="406" t="n"/>
      <c r="NXT95" s="406" t="n"/>
      <c r="NXU95" s="406" t="n"/>
      <c r="NXV95" s="406" t="n"/>
      <c r="NXW95" s="406" t="n"/>
      <c r="NXX95" s="406" t="n"/>
      <c r="NXY95" s="406" t="n"/>
      <c r="NXZ95" s="406" t="n"/>
      <c r="NYA95" s="406" t="n"/>
      <c r="NYB95" s="406" t="n"/>
      <c r="NYC95" s="406" t="n"/>
      <c r="NYD95" s="406" t="n"/>
      <c r="NYE95" s="406" t="n"/>
      <c r="NYF95" s="406" t="n"/>
      <c r="NYG95" s="406" t="n"/>
      <c r="NYH95" s="406" t="n"/>
      <c r="NYI95" s="406" t="n"/>
      <c r="NYJ95" s="406" t="n"/>
      <c r="NYK95" s="406" t="n"/>
      <c r="NYL95" s="406" t="n"/>
      <c r="NYM95" s="406" t="n"/>
      <c r="NYN95" s="406" t="n"/>
      <c r="NYO95" s="406" t="n"/>
      <c r="NYP95" s="406" t="n"/>
      <c r="NYQ95" s="406" t="n"/>
      <c r="NYR95" s="406" t="n"/>
      <c r="NYS95" s="406" t="n"/>
      <c r="NYT95" s="406" t="n"/>
      <c r="NYU95" s="406" t="n"/>
      <c r="NYV95" s="406" t="n"/>
      <c r="NYW95" s="406" t="n"/>
      <c r="NYX95" s="406" t="n"/>
      <c r="NYY95" s="406" t="n"/>
      <c r="NYZ95" s="406" t="n"/>
      <c r="NZA95" s="406" t="n"/>
      <c r="NZB95" s="406" t="n"/>
      <c r="NZC95" s="406" t="n"/>
      <c r="NZD95" s="406" t="n"/>
      <c r="NZE95" s="406" t="n"/>
      <c r="NZF95" s="406" t="n"/>
      <c r="NZG95" s="406" t="n"/>
      <c r="NZH95" s="406" t="n"/>
      <c r="NZI95" s="406" t="n"/>
      <c r="NZJ95" s="406" t="n"/>
      <c r="NZK95" s="406" t="n"/>
      <c r="NZL95" s="406" t="n"/>
      <c r="NZM95" s="406" t="n"/>
      <c r="NZN95" s="406" t="n"/>
      <c r="NZO95" s="406" t="n"/>
      <c r="NZP95" s="406" t="n"/>
      <c r="NZQ95" s="406" t="n"/>
      <c r="NZR95" s="406" t="n"/>
      <c r="NZS95" s="406" t="n"/>
      <c r="NZT95" s="406" t="n"/>
      <c r="NZU95" s="406" t="n"/>
      <c r="NZV95" s="406" t="n"/>
      <c r="NZW95" s="406" t="n"/>
      <c r="NZX95" s="406" t="n"/>
      <c r="NZY95" s="406" t="n"/>
      <c r="NZZ95" s="406" t="n"/>
      <c r="OAA95" s="406" t="n"/>
      <c r="OAB95" s="406" t="n"/>
      <c r="OAC95" s="406" t="n"/>
      <c r="OAD95" s="406" t="n"/>
      <c r="OAE95" s="406" t="n"/>
      <c r="OAF95" s="406" t="n"/>
      <c r="OAG95" s="406" t="n"/>
      <c r="OAH95" s="406" t="n"/>
      <c r="OAI95" s="406" t="n"/>
      <c r="OAJ95" s="406" t="n"/>
      <c r="OAK95" s="406" t="n"/>
      <c r="OAL95" s="406" t="n"/>
      <c r="OAM95" s="406" t="n"/>
      <c r="OAN95" s="406" t="n"/>
      <c r="OAO95" s="406" t="n"/>
      <c r="OAP95" s="406" t="n"/>
      <c r="OAQ95" s="406" t="n"/>
      <c r="OAR95" s="406" t="n"/>
      <c r="OAS95" s="406" t="n"/>
      <c r="OAT95" s="406" t="n"/>
      <c r="OAU95" s="406" t="n"/>
      <c r="OAV95" s="406" t="n"/>
      <c r="OAW95" s="406" t="n"/>
      <c r="OAX95" s="406" t="n"/>
      <c r="OAY95" s="406" t="n"/>
      <c r="OAZ95" s="406" t="n"/>
      <c r="OBA95" s="406" t="n"/>
      <c r="OBB95" s="406" t="n"/>
      <c r="OBC95" s="406" t="n"/>
      <c r="OBD95" s="406" t="n"/>
      <c r="OBE95" s="406" t="n"/>
      <c r="OBF95" s="406" t="n"/>
      <c r="OBG95" s="406" t="n"/>
      <c r="OBH95" s="406" t="n"/>
      <c r="OBI95" s="406" t="n"/>
      <c r="OBJ95" s="406" t="n"/>
      <c r="OBK95" s="406" t="n"/>
      <c r="OBL95" s="406" t="n"/>
      <c r="OBM95" s="406" t="n"/>
      <c r="OBN95" s="406" t="n"/>
      <c r="OBO95" s="406" t="n"/>
      <c r="OBP95" s="406" t="n"/>
      <c r="OBQ95" s="406" t="n"/>
      <c r="OBR95" s="406" t="n"/>
      <c r="OBS95" s="406" t="n"/>
      <c r="OBT95" s="406" t="n"/>
      <c r="OBU95" s="406" t="n"/>
      <c r="OBV95" s="406" t="n"/>
      <c r="OBW95" s="406" t="n"/>
      <c r="OBX95" s="406" t="n"/>
      <c r="OBY95" s="406" t="n"/>
      <c r="OBZ95" s="406" t="n"/>
      <c r="OCA95" s="406" t="n"/>
      <c r="OCB95" s="406" t="n"/>
      <c r="OCC95" s="406" t="n"/>
      <c r="OCD95" s="406" t="n"/>
      <c r="OCE95" s="406" t="n"/>
      <c r="OCF95" s="406" t="n"/>
      <c r="OCG95" s="406" t="n"/>
      <c r="OCH95" s="406" t="n"/>
      <c r="OCI95" s="406" t="n"/>
      <c r="OCJ95" s="406" t="n"/>
      <c r="OCK95" s="406" t="n"/>
      <c r="OCL95" s="406" t="n"/>
      <c r="OCM95" s="406" t="n"/>
      <c r="OCN95" s="406" t="n"/>
      <c r="OCO95" s="406" t="n"/>
      <c r="OCP95" s="406" t="n"/>
      <c r="OCQ95" s="406" t="n"/>
      <c r="OCR95" s="406" t="n"/>
      <c r="OCS95" s="406" t="n"/>
      <c r="OCT95" s="406" t="n"/>
      <c r="OCU95" s="406" t="n"/>
      <c r="OCV95" s="406" t="n"/>
      <c r="OCW95" s="406" t="n"/>
      <c r="OCX95" s="406" t="n"/>
      <c r="OCY95" s="406" t="n"/>
      <c r="OCZ95" s="406" t="n"/>
      <c r="ODA95" s="406" t="n"/>
      <c r="ODB95" s="406" t="n"/>
      <c r="ODC95" s="406" t="n"/>
      <c r="ODD95" s="406" t="n"/>
      <c r="ODE95" s="406" t="n"/>
      <c r="ODF95" s="406" t="n"/>
      <c r="ODG95" s="406" t="n"/>
      <c r="ODH95" s="406" t="n"/>
      <c r="ODI95" s="406" t="n"/>
      <c r="ODJ95" s="406" t="n"/>
      <c r="ODK95" s="406" t="n"/>
      <c r="ODL95" s="406" t="n"/>
      <c r="ODM95" s="406" t="n"/>
      <c r="ODN95" s="406" t="n"/>
      <c r="ODO95" s="406" t="n"/>
      <c r="ODP95" s="406" t="n"/>
      <c r="ODQ95" s="406" t="n"/>
      <c r="ODR95" s="406" t="n"/>
      <c r="ODS95" s="406" t="n"/>
      <c r="ODT95" s="406" t="n"/>
      <c r="ODU95" s="406" t="n"/>
      <c r="ODV95" s="406" t="n"/>
      <c r="ODW95" s="406" t="n"/>
      <c r="ODX95" s="406" t="n"/>
      <c r="ODY95" s="406" t="n"/>
      <c r="ODZ95" s="406" t="n"/>
      <c r="OEA95" s="406" t="n"/>
      <c r="OEB95" s="406" t="n"/>
      <c r="OEC95" s="406" t="n"/>
      <c r="OED95" s="406" t="n"/>
      <c r="OEE95" s="406" t="n"/>
      <c r="OEF95" s="406" t="n"/>
      <c r="OEG95" s="406" t="n"/>
      <c r="OEH95" s="406" t="n"/>
      <c r="OEI95" s="406" t="n"/>
      <c r="OEJ95" s="406" t="n"/>
      <c r="OEK95" s="406" t="n"/>
      <c r="OEL95" s="406" t="n"/>
      <c r="OEM95" s="406" t="n"/>
      <c r="OEN95" s="406" t="n"/>
      <c r="OEO95" s="406" t="n"/>
      <c r="OEP95" s="406" t="n"/>
      <c r="OEQ95" s="406" t="n"/>
      <c r="OER95" s="406" t="n"/>
      <c r="OES95" s="406" t="n"/>
      <c r="OET95" s="406" t="n"/>
      <c r="OEU95" s="406" t="n"/>
      <c r="OEV95" s="406" t="n"/>
      <c r="OEW95" s="406" t="n"/>
      <c r="OEX95" s="406" t="n"/>
      <c r="OEY95" s="406" t="n"/>
      <c r="OEZ95" s="406" t="n"/>
      <c r="OFA95" s="406" t="n"/>
      <c r="OFB95" s="406" t="n"/>
      <c r="OFC95" s="406" t="n"/>
      <c r="OFD95" s="406" t="n"/>
      <c r="OFE95" s="406" t="n"/>
      <c r="OFF95" s="406" t="n"/>
      <c r="OFG95" s="406" t="n"/>
      <c r="OFH95" s="406" t="n"/>
      <c r="OFI95" s="406" t="n"/>
      <c r="OFJ95" s="406" t="n"/>
      <c r="OFK95" s="406" t="n"/>
      <c r="OFL95" s="406" t="n"/>
      <c r="OFM95" s="406" t="n"/>
      <c r="OFN95" s="406" t="n"/>
      <c r="OFO95" s="406" t="n"/>
      <c r="OFP95" s="406" t="n"/>
      <c r="OFQ95" s="406" t="n"/>
      <c r="OFR95" s="406" t="n"/>
      <c r="OFS95" s="406" t="n"/>
      <c r="OFT95" s="406" t="n"/>
      <c r="OFU95" s="406" t="n"/>
      <c r="OFV95" s="406" t="n"/>
      <c r="OFW95" s="406" t="n"/>
      <c r="OFX95" s="406" t="n"/>
      <c r="OFY95" s="406" t="n"/>
      <c r="OFZ95" s="406" t="n"/>
      <c r="OGA95" s="406" t="n"/>
      <c r="OGB95" s="406" t="n"/>
      <c r="OGC95" s="406" t="n"/>
      <c r="OGD95" s="406" t="n"/>
      <c r="OGE95" s="406" t="n"/>
      <c r="OGF95" s="406" t="n"/>
      <c r="OGG95" s="406" t="n"/>
      <c r="OGH95" s="406" t="n"/>
      <c r="OGI95" s="406" t="n"/>
      <c r="OGJ95" s="406" t="n"/>
      <c r="OGK95" s="406" t="n"/>
      <c r="OGL95" s="406" t="n"/>
      <c r="OGM95" s="406" t="n"/>
      <c r="OGN95" s="406" t="n"/>
      <c r="OGO95" s="406" t="n"/>
      <c r="OGP95" s="406" t="n"/>
      <c r="OGQ95" s="406" t="n"/>
      <c r="OGR95" s="406" t="n"/>
      <c r="OGS95" s="406" t="n"/>
      <c r="OGT95" s="406" t="n"/>
      <c r="OGU95" s="406" t="n"/>
      <c r="OGV95" s="406" t="n"/>
      <c r="OGW95" s="406" t="n"/>
      <c r="OGX95" s="406" t="n"/>
      <c r="OGY95" s="406" t="n"/>
      <c r="OGZ95" s="406" t="n"/>
      <c r="OHA95" s="406" t="n"/>
      <c r="OHB95" s="406" t="n"/>
      <c r="OHC95" s="406" t="n"/>
      <c r="OHD95" s="406" t="n"/>
      <c r="OHE95" s="406" t="n"/>
      <c r="OHF95" s="406" t="n"/>
      <c r="OHG95" s="406" t="n"/>
      <c r="OHH95" s="406" t="n"/>
      <c r="OHI95" s="406" t="n"/>
      <c r="OHJ95" s="406" t="n"/>
      <c r="OHK95" s="406" t="n"/>
      <c r="OHL95" s="406" t="n"/>
      <c r="OHM95" s="406" t="n"/>
      <c r="OHN95" s="406" t="n"/>
      <c r="OHO95" s="406" t="n"/>
      <c r="OHP95" s="406" t="n"/>
      <c r="OHQ95" s="406" t="n"/>
      <c r="OHR95" s="406" t="n"/>
      <c r="OHS95" s="406" t="n"/>
      <c r="OHT95" s="406" t="n"/>
      <c r="OHU95" s="406" t="n"/>
      <c r="OHV95" s="406" t="n"/>
      <c r="OHW95" s="406" t="n"/>
      <c r="OHX95" s="406" t="n"/>
      <c r="OHY95" s="406" t="n"/>
      <c r="OHZ95" s="406" t="n"/>
      <c r="OIA95" s="406" t="n"/>
      <c r="OIB95" s="406" t="n"/>
      <c r="OIC95" s="406" t="n"/>
      <c r="OID95" s="406" t="n"/>
      <c r="OIE95" s="406" t="n"/>
      <c r="OIF95" s="406" t="n"/>
      <c r="OIG95" s="406" t="n"/>
      <c r="OIH95" s="406" t="n"/>
      <c r="OII95" s="406" t="n"/>
      <c r="OIJ95" s="406" t="n"/>
      <c r="OIK95" s="406" t="n"/>
      <c r="OIL95" s="406" t="n"/>
      <c r="OIM95" s="406" t="n"/>
      <c r="OIN95" s="406" t="n"/>
      <c r="OIO95" s="406" t="n"/>
      <c r="OIP95" s="406" t="n"/>
      <c r="OIQ95" s="406" t="n"/>
      <c r="OIR95" s="406" t="n"/>
      <c r="OIS95" s="406" t="n"/>
      <c r="OIT95" s="406" t="n"/>
      <c r="OIU95" s="406" t="n"/>
      <c r="OIV95" s="406" t="n"/>
      <c r="OIW95" s="406" t="n"/>
      <c r="OIX95" s="406" t="n"/>
      <c r="OIY95" s="406" t="n"/>
      <c r="OIZ95" s="406" t="n"/>
      <c r="OJA95" s="406" t="n"/>
      <c r="OJB95" s="406" t="n"/>
      <c r="OJC95" s="406" t="n"/>
      <c r="OJD95" s="406" t="n"/>
      <c r="OJE95" s="406" t="n"/>
      <c r="OJF95" s="406" t="n"/>
      <c r="OJG95" s="406" t="n"/>
      <c r="OJH95" s="406" t="n"/>
      <c r="OJI95" s="406" t="n"/>
      <c r="OJJ95" s="406" t="n"/>
      <c r="OJK95" s="406" t="n"/>
      <c r="OJL95" s="406" t="n"/>
      <c r="OJM95" s="406" t="n"/>
      <c r="OJN95" s="406" t="n"/>
      <c r="OJO95" s="406" t="n"/>
      <c r="OJP95" s="406" t="n"/>
      <c r="OJQ95" s="406" t="n"/>
      <c r="OJR95" s="406" t="n"/>
      <c r="OJS95" s="406" t="n"/>
      <c r="OJT95" s="406" t="n"/>
      <c r="OJU95" s="406" t="n"/>
      <c r="OJV95" s="406" t="n"/>
      <c r="OJW95" s="406" t="n"/>
      <c r="OJX95" s="406" t="n"/>
      <c r="OJY95" s="406" t="n"/>
      <c r="OJZ95" s="406" t="n"/>
      <c r="OKA95" s="406" t="n"/>
      <c r="OKB95" s="406" t="n"/>
      <c r="OKC95" s="406" t="n"/>
      <c r="OKD95" s="406" t="n"/>
      <c r="OKE95" s="406" t="n"/>
      <c r="OKF95" s="406" t="n"/>
      <c r="OKG95" s="406" t="n"/>
      <c r="OKH95" s="406" t="n"/>
      <c r="OKI95" s="406" t="n"/>
      <c r="OKJ95" s="406" t="n"/>
      <c r="OKK95" s="406" t="n"/>
      <c r="OKL95" s="406" t="n"/>
      <c r="OKM95" s="406" t="n"/>
      <c r="OKN95" s="406" t="n"/>
      <c r="OKO95" s="406" t="n"/>
      <c r="OKP95" s="406" t="n"/>
      <c r="OKQ95" s="406" t="n"/>
      <c r="OKR95" s="406" t="n"/>
      <c r="OKS95" s="406" t="n"/>
      <c r="OKT95" s="406" t="n"/>
      <c r="OKU95" s="406" t="n"/>
      <c r="OKV95" s="406" t="n"/>
      <c r="OKW95" s="406" t="n"/>
      <c r="OKX95" s="406" t="n"/>
      <c r="OKY95" s="406" t="n"/>
      <c r="OKZ95" s="406" t="n"/>
      <c r="OLA95" s="406" t="n"/>
      <c r="OLB95" s="406" t="n"/>
      <c r="OLC95" s="406" t="n"/>
      <c r="OLD95" s="406" t="n"/>
      <c r="OLE95" s="406" t="n"/>
      <c r="OLF95" s="406" t="n"/>
      <c r="OLG95" s="406" t="n"/>
      <c r="OLH95" s="406" t="n"/>
      <c r="OLI95" s="406" t="n"/>
      <c r="OLJ95" s="406" t="n"/>
      <c r="OLK95" s="406" t="n"/>
      <c r="OLL95" s="406" t="n"/>
      <c r="OLM95" s="406" t="n"/>
      <c r="OLN95" s="406" t="n"/>
      <c r="OLO95" s="406" t="n"/>
      <c r="OLP95" s="406" t="n"/>
      <c r="OLQ95" s="406" t="n"/>
      <c r="OLR95" s="406" t="n"/>
      <c r="OLS95" s="406" t="n"/>
      <c r="OLT95" s="406" t="n"/>
      <c r="OLU95" s="406" t="n"/>
      <c r="OLV95" s="406" t="n"/>
      <c r="OLW95" s="406" t="n"/>
      <c r="OLX95" s="406" t="n"/>
      <c r="OLY95" s="406" t="n"/>
      <c r="OLZ95" s="406" t="n"/>
      <c r="OMA95" s="406" t="n"/>
      <c r="OMB95" s="406" t="n"/>
      <c r="OMC95" s="406" t="n"/>
      <c r="OMD95" s="406" t="n"/>
      <c r="OME95" s="406" t="n"/>
      <c r="OMF95" s="406" t="n"/>
      <c r="OMG95" s="406" t="n"/>
      <c r="OMH95" s="406" t="n"/>
      <c r="OMI95" s="406" t="n"/>
      <c r="OMJ95" s="406" t="n"/>
      <c r="OMK95" s="406" t="n"/>
      <c r="OML95" s="406" t="n"/>
      <c r="OMM95" s="406" t="n"/>
      <c r="OMN95" s="406" t="n"/>
      <c r="OMO95" s="406" t="n"/>
      <c r="OMP95" s="406" t="n"/>
      <c r="OMQ95" s="406" t="n"/>
      <c r="OMR95" s="406" t="n"/>
      <c r="OMS95" s="406" t="n"/>
      <c r="OMT95" s="406" t="n"/>
      <c r="OMU95" s="406" t="n"/>
      <c r="OMV95" s="406" t="n"/>
      <c r="OMW95" s="406" t="n"/>
      <c r="OMX95" s="406" t="n"/>
      <c r="OMY95" s="406" t="n"/>
      <c r="OMZ95" s="406" t="n"/>
      <c r="ONA95" s="406" t="n"/>
      <c r="ONB95" s="406" t="n"/>
      <c r="ONC95" s="406" t="n"/>
      <c r="OND95" s="406" t="n"/>
      <c r="ONE95" s="406" t="n"/>
      <c r="ONF95" s="406" t="n"/>
      <c r="ONG95" s="406" t="n"/>
      <c r="ONH95" s="406" t="n"/>
      <c r="ONI95" s="406" t="n"/>
      <c r="ONJ95" s="406" t="n"/>
      <c r="ONK95" s="406" t="n"/>
      <c r="ONL95" s="406" t="n"/>
      <c r="ONM95" s="406" t="n"/>
      <c r="ONN95" s="406" t="n"/>
      <c r="ONO95" s="406" t="n"/>
      <c r="ONP95" s="406" t="n"/>
      <c r="ONQ95" s="406" t="n"/>
      <c r="ONR95" s="406" t="n"/>
      <c r="ONS95" s="406" t="n"/>
      <c r="ONT95" s="406" t="n"/>
      <c r="ONU95" s="406" t="n"/>
      <c r="ONV95" s="406" t="n"/>
      <c r="ONW95" s="406" t="n"/>
      <c r="ONX95" s="406" t="n"/>
      <c r="ONY95" s="406" t="n"/>
      <c r="ONZ95" s="406" t="n"/>
      <c r="OOA95" s="406" t="n"/>
      <c r="OOB95" s="406" t="n"/>
      <c r="OOC95" s="406" t="n"/>
      <c r="OOD95" s="406" t="n"/>
      <c r="OOE95" s="406" t="n"/>
      <c r="OOF95" s="406" t="n"/>
      <c r="OOG95" s="406" t="n"/>
      <c r="OOH95" s="406" t="n"/>
      <c r="OOI95" s="406" t="n"/>
      <c r="OOJ95" s="406" t="n"/>
      <c r="OOK95" s="406" t="n"/>
      <c r="OOL95" s="406" t="n"/>
      <c r="OOM95" s="406" t="n"/>
      <c r="OON95" s="406" t="n"/>
      <c r="OOO95" s="406" t="n"/>
      <c r="OOP95" s="406" t="n"/>
      <c r="OOQ95" s="406" t="n"/>
      <c r="OOR95" s="406" t="n"/>
      <c r="OOS95" s="406" t="n"/>
      <c r="OOT95" s="406" t="n"/>
      <c r="OOU95" s="406" t="n"/>
      <c r="OOV95" s="406" t="n"/>
      <c r="OOW95" s="406" t="n"/>
      <c r="OOX95" s="406" t="n"/>
      <c r="OOY95" s="406" t="n"/>
      <c r="OOZ95" s="406" t="n"/>
      <c r="OPA95" s="406" t="n"/>
      <c r="OPB95" s="406" t="n"/>
      <c r="OPC95" s="406" t="n"/>
      <c r="OPD95" s="406" t="n"/>
      <c r="OPE95" s="406" t="n"/>
      <c r="OPF95" s="406" t="n"/>
      <c r="OPG95" s="406" t="n"/>
      <c r="OPH95" s="406" t="n"/>
      <c r="OPI95" s="406" t="n"/>
      <c r="OPJ95" s="406" t="n"/>
      <c r="OPK95" s="406" t="n"/>
      <c r="OPL95" s="406" t="n"/>
      <c r="OPM95" s="406" t="n"/>
      <c r="OPN95" s="406" t="n"/>
      <c r="OPO95" s="406" t="n"/>
      <c r="OPP95" s="406" t="n"/>
      <c r="OPQ95" s="406" t="n"/>
      <c r="OPR95" s="406" t="n"/>
      <c r="OPS95" s="406" t="n"/>
      <c r="OPT95" s="406" t="n"/>
      <c r="OPU95" s="406" t="n"/>
      <c r="OPV95" s="406" t="n"/>
      <c r="OPW95" s="406" t="n"/>
      <c r="OPX95" s="406" t="n"/>
      <c r="OPY95" s="406" t="n"/>
      <c r="OPZ95" s="406" t="n"/>
      <c r="OQA95" s="406" t="n"/>
      <c r="OQB95" s="406" t="n"/>
      <c r="OQC95" s="406" t="n"/>
      <c r="OQD95" s="406" t="n"/>
      <c r="OQE95" s="406" t="n"/>
      <c r="OQF95" s="406" t="n"/>
      <c r="OQG95" s="406" t="n"/>
      <c r="OQH95" s="406" t="n"/>
      <c r="OQI95" s="406" t="n"/>
      <c r="OQJ95" s="406" t="n"/>
      <c r="OQK95" s="406" t="n"/>
      <c r="OQL95" s="406" t="n"/>
      <c r="OQM95" s="406" t="n"/>
      <c r="OQN95" s="406" t="n"/>
      <c r="OQO95" s="406" t="n"/>
      <c r="OQP95" s="406" t="n"/>
      <c r="OQQ95" s="406" t="n"/>
      <c r="OQR95" s="406" t="n"/>
      <c r="OQS95" s="406" t="n"/>
      <c r="OQT95" s="406" t="n"/>
      <c r="OQU95" s="406" t="n"/>
      <c r="OQV95" s="406" t="n"/>
      <c r="OQW95" s="406" t="n"/>
      <c r="OQX95" s="406" t="n"/>
      <c r="OQY95" s="406" t="n"/>
      <c r="OQZ95" s="406" t="n"/>
      <c r="ORA95" s="406" t="n"/>
      <c r="ORB95" s="406" t="n"/>
      <c r="ORC95" s="406" t="n"/>
      <c r="ORD95" s="406" t="n"/>
      <c r="ORE95" s="406" t="n"/>
      <c r="ORF95" s="406" t="n"/>
      <c r="ORG95" s="406" t="n"/>
      <c r="ORH95" s="406" t="n"/>
      <c r="ORI95" s="406" t="n"/>
      <c r="ORJ95" s="406" t="n"/>
      <c r="ORK95" s="406" t="n"/>
      <c r="ORL95" s="406" t="n"/>
      <c r="ORM95" s="406" t="n"/>
      <c r="ORN95" s="406" t="n"/>
      <c r="ORO95" s="406" t="n"/>
      <c r="ORP95" s="406" t="n"/>
      <c r="ORQ95" s="406" t="n"/>
      <c r="ORR95" s="406" t="n"/>
      <c r="ORS95" s="406" t="n"/>
      <c r="ORT95" s="406" t="n"/>
      <c r="ORU95" s="406" t="n"/>
      <c r="ORV95" s="406" t="n"/>
      <c r="ORW95" s="406" t="n"/>
      <c r="ORX95" s="406" t="n"/>
      <c r="ORY95" s="406" t="n"/>
      <c r="ORZ95" s="406" t="n"/>
      <c r="OSA95" s="406" t="n"/>
      <c r="OSB95" s="406" t="n"/>
      <c r="OSC95" s="406" t="n"/>
      <c r="OSD95" s="406" t="n"/>
      <c r="OSE95" s="406" t="n"/>
      <c r="OSF95" s="406" t="n"/>
      <c r="OSG95" s="406" t="n"/>
      <c r="OSH95" s="406" t="n"/>
      <c r="OSI95" s="406" t="n"/>
      <c r="OSJ95" s="406" t="n"/>
      <c r="OSK95" s="406" t="n"/>
      <c r="OSL95" s="406" t="n"/>
      <c r="OSM95" s="406" t="n"/>
      <c r="OSN95" s="406" t="n"/>
      <c r="OSO95" s="406" t="n"/>
      <c r="OSP95" s="406" t="n"/>
      <c r="OSQ95" s="406" t="n"/>
      <c r="OSR95" s="406" t="n"/>
      <c r="OSS95" s="406" t="n"/>
      <c r="OST95" s="406" t="n"/>
      <c r="OSU95" s="406" t="n"/>
      <c r="OSV95" s="406" t="n"/>
      <c r="OSW95" s="406" t="n"/>
      <c r="OSX95" s="406" t="n"/>
      <c r="OSY95" s="406" t="n"/>
      <c r="OSZ95" s="406" t="n"/>
      <c r="OTA95" s="406" t="n"/>
      <c r="OTB95" s="406" t="n"/>
      <c r="OTC95" s="406" t="n"/>
      <c r="OTD95" s="406" t="n"/>
      <c r="OTE95" s="406" t="n"/>
      <c r="OTF95" s="406" t="n"/>
      <c r="OTG95" s="406" t="n"/>
      <c r="OTH95" s="406" t="n"/>
      <c r="OTI95" s="406" t="n"/>
      <c r="OTJ95" s="406" t="n"/>
      <c r="OTK95" s="406" t="n"/>
      <c r="OTL95" s="406" t="n"/>
      <c r="OTM95" s="406" t="n"/>
      <c r="OTN95" s="406" t="n"/>
      <c r="OTO95" s="406" t="n"/>
      <c r="OTP95" s="406" t="n"/>
      <c r="OTQ95" s="406" t="n"/>
      <c r="OTR95" s="406" t="n"/>
      <c r="OTS95" s="406" t="n"/>
      <c r="OTT95" s="406" t="n"/>
      <c r="OTU95" s="406" t="n"/>
      <c r="OTV95" s="406" t="n"/>
      <c r="OTW95" s="406" t="n"/>
      <c r="OTX95" s="406" t="n"/>
      <c r="OTY95" s="406" t="n"/>
      <c r="OTZ95" s="406" t="n"/>
      <c r="OUA95" s="406" t="n"/>
      <c r="OUB95" s="406" t="n"/>
      <c r="OUC95" s="406" t="n"/>
      <c r="OUD95" s="406" t="n"/>
      <c r="OUE95" s="406" t="n"/>
      <c r="OUF95" s="406" t="n"/>
      <c r="OUG95" s="406" t="n"/>
      <c r="OUH95" s="406" t="n"/>
      <c r="OUI95" s="406" t="n"/>
      <c r="OUJ95" s="406" t="n"/>
      <c r="OUK95" s="406" t="n"/>
      <c r="OUL95" s="406" t="n"/>
      <c r="OUM95" s="406" t="n"/>
      <c r="OUN95" s="406" t="n"/>
      <c r="OUO95" s="406" t="n"/>
      <c r="OUP95" s="406" t="n"/>
      <c r="OUQ95" s="406" t="n"/>
      <c r="OUR95" s="406" t="n"/>
      <c r="OUS95" s="406" t="n"/>
      <c r="OUT95" s="406" t="n"/>
      <c r="OUU95" s="406" t="n"/>
      <c r="OUV95" s="406" t="n"/>
      <c r="OUW95" s="406" t="n"/>
      <c r="OUX95" s="406" t="n"/>
      <c r="OUY95" s="406" t="n"/>
      <c r="OUZ95" s="406" t="n"/>
      <c r="OVA95" s="406" t="n"/>
      <c r="OVB95" s="406" t="n"/>
      <c r="OVC95" s="406" t="n"/>
      <c r="OVD95" s="406" t="n"/>
      <c r="OVE95" s="406" t="n"/>
      <c r="OVF95" s="406" t="n"/>
      <c r="OVG95" s="406" t="n"/>
      <c r="OVH95" s="406" t="n"/>
      <c r="OVI95" s="406" t="n"/>
      <c r="OVJ95" s="406" t="n"/>
      <c r="OVK95" s="406" t="n"/>
      <c r="OVL95" s="406" t="n"/>
      <c r="OVM95" s="406" t="n"/>
      <c r="OVN95" s="406" t="n"/>
      <c r="OVO95" s="406" t="n"/>
      <c r="OVP95" s="406" t="n"/>
      <c r="OVQ95" s="406" t="n"/>
      <c r="OVR95" s="406" t="n"/>
      <c r="OVS95" s="406" t="n"/>
      <c r="OVT95" s="406" t="n"/>
      <c r="OVU95" s="406" t="n"/>
      <c r="OVV95" s="406" t="n"/>
      <c r="OVW95" s="406" t="n"/>
      <c r="OVX95" s="406" t="n"/>
      <c r="OVY95" s="406" t="n"/>
      <c r="OVZ95" s="406" t="n"/>
      <c r="OWA95" s="406" t="n"/>
      <c r="OWB95" s="406" t="n"/>
      <c r="OWC95" s="406" t="n"/>
      <c r="OWD95" s="406" t="n"/>
      <c r="OWE95" s="406" t="n"/>
      <c r="OWF95" s="406" t="n"/>
      <c r="OWG95" s="406" t="n"/>
      <c r="OWH95" s="406" t="n"/>
      <c r="OWI95" s="406" t="n"/>
      <c r="OWJ95" s="406" t="n"/>
      <c r="OWK95" s="406" t="n"/>
      <c r="OWL95" s="406" t="n"/>
      <c r="OWM95" s="406" t="n"/>
      <c r="OWN95" s="406" t="n"/>
      <c r="OWO95" s="406" t="n"/>
      <c r="OWP95" s="406" t="n"/>
      <c r="OWQ95" s="406" t="n"/>
      <c r="OWR95" s="406" t="n"/>
      <c r="OWS95" s="406" t="n"/>
      <c r="OWT95" s="406" t="n"/>
      <c r="OWU95" s="406" t="n"/>
      <c r="OWV95" s="406" t="n"/>
      <c r="OWW95" s="406" t="n"/>
      <c r="OWX95" s="406" t="n"/>
      <c r="OWY95" s="406" t="n"/>
      <c r="OWZ95" s="406" t="n"/>
      <c r="OXA95" s="406" t="n"/>
      <c r="OXB95" s="406" t="n"/>
      <c r="OXC95" s="406" t="n"/>
      <c r="OXD95" s="406" t="n"/>
      <c r="OXE95" s="406" t="n"/>
      <c r="OXF95" s="406" t="n"/>
      <c r="OXG95" s="406" t="n"/>
      <c r="OXH95" s="406" t="n"/>
      <c r="OXI95" s="406" t="n"/>
      <c r="OXJ95" s="406" t="n"/>
      <c r="OXK95" s="406" t="n"/>
      <c r="OXL95" s="406" t="n"/>
      <c r="OXM95" s="406" t="n"/>
      <c r="OXN95" s="406" t="n"/>
      <c r="OXO95" s="406" t="n"/>
      <c r="OXP95" s="406" t="n"/>
      <c r="OXQ95" s="406" t="n"/>
      <c r="OXR95" s="406" t="n"/>
      <c r="OXS95" s="406" t="n"/>
      <c r="OXT95" s="406" t="n"/>
      <c r="OXU95" s="406" t="n"/>
      <c r="OXV95" s="406" t="n"/>
      <c r="OXW95" s="406" t="n"/>
      <c r="OXX95" s="406" t="n"/>
      <c r="OXY95" s="406" t="n"/>
      <c r="OXZ95" s="406" t="n"/>
      <c r="OYA95" s="406" t="n"/>
      <c r="OYB95" s="406" t="n"/>
      <c r="OYC95" s="406" t="n"/>
      <c r="OYD95" s="406" t="n"/>
      <c r="OYE95" s="406" t="n"/>
      <c r="OYF95" s="406" t="n"/>
      <c r="OYG95" s="406" t="n"/>
      <c r="OYH95" s="406" t="n"/>
      <c r="OYI95" s="406" t="n"/>
      <c r="OYJ95" s="406" t="n"/>
      <c r="OYK95" s="406" t="n"/>
      <c r="OYL95" s="406" t="n"/>
      <c r="OYM95" s="406" t="n"/>
      <c r="OYN95" s="406" t="n"/>
      <c r="OYO95" s="406" t="n"/>
      <c r="OYP95" s="406" t="n"/>
      <c r="OYQ95" s="406" t="n"/>
      <c r="OYR95" s="406" t="n"/>
      <c r="OYS95" s="406" t="n"/>
      <c r="OYT95" s="406" t="n"/>
      <c r="OYU95" s="406" t="n"/>
      <c r="OYV95" s="406" t="n"/>
      <c r="OYW95" s="406" t="n"/>
      <c r="OYX95" s="406" t="n"/>
      <c r="OYY95" s="406" t="n"/>
      <c r="OYZ95" s="406" t="n"/>
      <c r="OZA95" s="406" t="n"/>
      <c r="OZB95" s="406" t="n"/>
      <c r="OZC95" s="406" t="n"/>
      <c r="OZD95" s="406" t="n"/>
      <c r="OZE95" s="406" t="n"/>
      <c r="OZF95" s="406" t="n"/>
      <c r="OZG95" s="406" t="n"/>
      <c r="OZH95" s="406" t="n"/>
      <c r="OZI95" s="406" t="n"/>
      <c r="OZJ95" s="406" t="n"/>
      <c r="OZK95" s="406" t="n"/>
      <c r="OZL95" s="406" t="n"/>
      <c r="OZM95" s="406" t="n"/>
      <c r="OZN95" s="406" t="n"/>
      <c r="OZO95" s="406" t="n"/>
      <c r="OZP95" s="406" t="n"/>
      <c r="OZQ95" s="406" t="n"/>
      <c r="OZR95" s="406" t="n"/>
      <c r="OZS95" s="406" t="n"/>
      <c r="OZT95" s="406" t="n"/>
      <c r="OZU95" s="406" t="n"/>
      <c r="OZV95" s="406" t="n"/>
      <c r="OZW95" s="406" t="n"/>
      <c r="OZX95" s="406" t="n"/>
      <c r="OZY95" s="406" t="n"/>
      <c r="OZZ95" s="406" t="n"/>
      <c r="PAA95" s="406" t="n"/>
      <c r="PAB95" s="406" t="n"/>
      <c r="PAC95" s="406" t="n"/>
      <c r="PAD95" s="406" t="n"/>
      <c r="PAE95" s="406" t="n"/>
      <c r="PAF95" s="406" t="n"/>
      <c r="PAG95" s="406" t="n"/>
      <c r="PAH95" s="406" t="n"/>
      <c r="PAI95" s="406" t="n"/>
      <c r="PAJ95" s="406" t="n"/>
      <c r="PAK95" s="406" t="n"/>
      <c r="PAL95" s="406" t="n"/>
      <c r="PAM95" s="406" t="n"/>
      <c r="PAN95" s="406" t="n"/>
      <c r="PAO95" s="406" t="n"/>
      <c r="PAP95" s="406" t="n"/>
      <c r="PAQ95" s="406" t="n"/>
      <c r="PAR95" s="406" t="n"/>
      <c r="PAS95" s="406" t="n"/>
      <c r="PAT95" s="406" t="n"/>
      <c r="PAU95" s="406" t="n"/>
      <c r="PAV95" s="406" t="n"/>
      <c r="PAW95" s="406" t="n"/>
      <c r="PAX95" s="406" t="n"/>
      <c r="PAY95" s="406" t="n"/>
      <c r="PAZ95" s="406" t="n"/>
      <c r="PBA95" s="406" t="n"/>
      <c r="PBB95" s="406" t="n"/>
      <c r="PBC95" s="406" t="n"/>
      <c r="PBD95" s="406" t="n"/>
      <c r="PBE95" s="406" t="n"/>
      <c r="PBF95" s="406" t="n"/>
      <c r="PBG95" s="406" t="n"/>
      <c r="PBH95" s="406" t="n"/>
      <c r="PBI95" s="406" t="n"/>
      <c r="PBJ95" s="406" t="n"/>
      <c r="PBK95" s="406" t="n"/>
      <c r="PBL95" s="406" t="n"/>
      <c r="PBM95" s="406" t="n"/>
      <c r="PBN95" s="406" t="n"/>
      <c r="PBO95" s="406" t="n"/>
      <c r="PBP95" s="406" t="n"/>
      <c r="PBQ95" s="406" t="n"/>
      <c r="PBR95" s="406" t="n"/>
      <c r="PBS95" s="406" t="n"/>
      <c r="PBT95" s="406" t="n"/>
      <c r="PBU95" s="406" t="n"/>
      <c r="PBV95" s="406" t="n"/>
      <c r="PBW95" s="406" t="n"/>
      <c r="PBX95" s="406" t="n"/>
      <c r="PBY95" s="406" t="n"/>
      <c r="PBZ95" s="406" t="n"/>
      <c r="PCA95" s="406" t="n"/>
      <c r="PCB95" s="406" t="n"/>
      <c r="PCC95" s="406" t="n"/>
      <c r="PCD95" s="406" t="n"/>
      <c r="PCE95" s="406" t="n"/>
      <c r="PCF95" s="406" t="n"/>
      <c r="PCG95" s="406" t="n"/>
      <c r="PCH95" s="406" t="n"/>
      <c r="PCI95" s="406" t="n"/>
      <c r="PCJ95" s="406" t="n"/>
      <c r="PCK95" s="406" t="n"/>
      <c r="PCL95" s="406" t="n"/>
      <c r="PCM95" s="406" t="n"/>
      <c r="PCN95" s="406" t="n"/>
      <c r="PCO95" s="406" t="n"/>
      <c r="PCP95" s="406" t="n"/>
      <c r="PCQ95" s="406" t="n"/>
      <c r="PCR95" s="406" t="n"/>
      <c r="PCS95" s="406" t="n"/>
      <c r="PCT95" s="406" t="n"/>
      <c r="PCU95" s="406" t="n"/>
      <c r="PCV95" s="406" t="n"/>
      <c r="PCW95" s="406" t="n"/>
      <c r="PCX95" s="406" t="n"/>
      <c r="PCY95" s="406" t="n"/>
      <c r="PCZ95" s="406" t="n"/>
      <c r="PDA95" s="406" t="n"/>
      <c r="PDB95" s="406" t="n"/>
      <c r="PDC95" s="406" t="n"/>
      <c r="PDD95" s="406" t="n"/>
      <c r="PDE95" s="406" t="n"/>
      <c r="PDF95" s="406" t="n"/>
      <c r="PDG95" s="406" t="n"/>
      <c r="PDH95" s="406" t="n"/>
      <c r="PDI95" s="406" t="n"/>
      <c r="PDJ95" s="406" t="n"/>
      <c r="PDK95" s="406" t="n"/>
      <c r="PDL95" s="406" t="n"/>
      <c r="PDM95" s="406" t="n"/>
      <c r="PDN95" s="406" t="n"/>
      <c r="PDO95" s="406" t="n"/>
      <c r="PDP95" s="406" t="n"/>
      <c r="PDQ95" s="406" t="n"/>
      <c r="PDR95" s="406" t="n"/>
      <c r="PDS95" s="406" t="n"/>
      <c r="PDT95" s="406" t="n"/>
      <c r="PDU95" s="406" t="n"/>
      <c r="PDV95" s="406" t="n"/>
      <c r="PDW95" s="406" t="n"/>
      <c r="PDX95" s="406" t="n"/>
      <c r="PDY95" s="406" t="n"/>
      <c r="PDZ95" s="406" t="n"/>
      <c r="PEA95" s="406" t="n"/>
      <c r="PEB95" s="406" t="n"/>
      <c r="PEC95" s="406" t="n"/>
      <c r="PED95" s="406" t="n"/>
      <c r="PEE95" s="406" t="n"/>
      <c r="PEF95" s="406" t="n"/>
      <c r="PEG95" s="406" t="n"/>
      <c r="PEH95" s="406" t="n"/>
      <c r="PEI95" s="406" t="n"/>
      <c r="PEJ95" s="406" t="n"/>
      <c r="PEK95" s="406" t="n"/>
      <c r="PEL95" s="406" t="n"/>
      <c r="PEM95" s="406" t="n"/>
      <c r="PEN95" s="406" t="n"/>
      <c r="PEO95" s="406" t="n"/>
      <c r="PEP95" s="406" t="n"/>
      <c r="PEQ95" s="406" t="n"/>
      <c r="PER95" s="406" t="n"/>
      <c r="PES95" s="406" t="n"/>
      <c r="PET95" s="406" t="n"/>
      <c r="PEU95" s="406" t="n"/>
      <c r="PEV95" s="406" t="n"/>
      <c r="PEW95" s="406" t="n"/>
      <c r="PEX95" s="406" t="n"/>
      <c r="PEY95" s="406" t="n"/>
      <c r="PEZ95" s="406" t="n"/>
      <c r="PFA95" s="406" t="n"/>
      <c r="PFB95" s="406" t="n"/>
      <c r="PFC95" s="406" t="n"/>
      <c r="PFD95" s="406" t="n"/>
      <c r="PFE95" s="406" t="n"/>
      <c r="PFF95" s="406" t="n"/>
      <c r="PFG95" s="406" t="n"/>
      <c r="PFH95" s="406" t="n"/>
      <c r="PFI95" s="406" t="n"/>
      <c r="PFJ95" s="406" t="n"/>
      <c r="PFK95" s="406" t="n"/>
      <c r="PFL95" s="406" t="n"/>
      <c r="PFM95" s="406" t="n"/>
      <c r="PFN95" s="406" t="n"/>
      <c r="PFO95" s="406" t="n"/>
      <c r="PFP95" s="406" t="n"/>
      <c r="PFQ95" s="406" t="n"/>
      <c r="PFR95" s="406" t="n"/>
      <c r="PFS95" s="406" t="n"/>
      <c r="PFT95" s="406" t="n"/>
      <c r="PFU95" s="406" t="n"/>
      <c r="PFV95" s="406" t="n"/>
      <c r="PFW95" s="406" t="n"/>
      <c r="PFX95" s="406" t="n"/>
      <c r="PFY95" s="406" t="n"/>
      <c r="PFZ95" s="406" t="n"/>
      <c r="PGA95" s="406" t="n"/>
      <c r="PGB95" s="406" t="n"/>
      <c r="PGC95" s="406" t="n"/>
      <c r="PGD95" s="406" t="n"/>
      <c r="PGE95" s="406" t="n"/>
      <c r="PGF95" s="406" t="n"/>
      <c r="PGG95" s="406" t="n"/>
      <c r="PGH95" s="406" t="n"/>
      <c r="PGI95" s="406" t="n"/>
      <c r="PGJ95" s="406" t="n"/>
      <c r="PGK95" s="406" t="n"/>
      <c r="PGL95" s="406" t="n"/>
      <c r="PGM95" s="406" t="n"/>
      <c r="PGN95" s="406" t="n"/>
      <c r="PGO95" s="406" t="n"/>
      <c r="PGP95" s="406" t="n"/>
      <c r="PGQ95" s="406" t="n"/>
      <c r="PGR95" s="406" t="n"/>
      <c r="PGS95" s="406" t="n"/>
      <c r="PGT95" s="406" t="n"/>
      <c r="PGU95" s="406" t="n"/>
      <c r="PGV95" s="406" t="n"/>
      <c r="PGW95" s="406" t="n"/>
      <c r="PGX95" s="406" t="n"/>
      <c r="PGY95" s="406" t="n"/>
      <c r="PGZ95" s="406" t="n"/>
      <c r="PHA95" s="406" t="n"/>
      <c r="PHB95" s="406" t="n"/>
      <c r="PHC95" s="406" t="n"/>
      <c r="PHD95" s="406" t="n"/>
      <c r="PHE95" s="406" t="n"/>
      <c r="PHF95" s="406" t="n"/>
      <c r="PHG95" s="406" t="n"/>
      <c r="PHH95" s="406" t="n"/>
      <c r="PHI95" s="406" t="n"/>
      <c r="PHJ95" s="406" t="n"/>
      <c r="PHK95" s="406" t="n"/>
      <c r="PHL95" s="406" t="n"/>
      <c r="PHM95" s="406" t="n"/>
      <c r="PHN95" s="406" t="n"/>
      <c r="PHO95" s="406" t="n"/>
      <c r="PHP95" s="406" t="n"/>
      <c r="PHQ95" s="406" t="n"/>
      <c r="PHR95" s="406" t="n"/>
      <c r="PHS95" s="406" t="n"/>
      <c r="PHT95" s="406" t="n"/>
      <c r="PHU95" s="406" t="n"/>
      <c r="PHV95" s="406" t="n"/>
      <c r="PHW95" s="406" t="n"/>
      <c r="PHX95" s="406" t="n"/>
      <c r="PHY95" s="406" t="n"/>
      <c r="PHZ95" s="406" t="n"/>
      <c r="PIA95" s="406" t="n"/>
      <c r="PIB95" s="406" t="n"/>
      <c r="PIC95" s="406" t="n"/>
      <c r="PID95" s="406" t="n"/>
      <c r="PIE95" s="406" t="n"/>
      <c r="PIF95" s="406" t="n"/>
      <c r="PIG95" s="406" t="n"/>
      <c r="PIH95" s="406" t="n"/>
      <c r="PII95" s="406" t="n"/>
      <c r="PIJ95" s="406" t="n"/>
      <c r="PIK95" s="406" t="n"/>
      <c r="PIL95" s="406" t="n"/>
      <c r="PIM95" s="406" t="n"/>
      <c r="PIN95" s="406" t="n"/>
      <c r="PIO95" s="406" t="n"/>
      <c r="PIP95" s="406" t="n"/>
      <c r="PIQ95" s="406" t="n"/>
      <c r="PIR95" s="406" t="n"/>
      <c r="PIS95" s="406" t="n"/>
      <c r="PIT95" s="406" t="n"/>
      <c r="PIU95" s="406" t="n"/>
      <c r="PIV95" s="406" t="n"/>
      <c r="PIW95" s="406" t="n"/>
      <c r="PIX95" s="406" t="n"/>
      <c r="PIY95" s="406" t="n"/>
      <c r="PIZ95" s="406" t="n"/>
      <c r="PJA95" s="406" t="n"/>
      <c r="PJB95" s="406" t="n"/>
      <c r="PJC95" s="406" t="n"/>
      <c r="PJD95" s="406" t="n"/>
      <c r="PJE95" s="406" t="n"/>
      <c r="PJF95" s="406" t="n"/>
      <c r="PJG95" s="406" t="n"/>
      <c r="PJH95" s="406" t="n"/>
      <c r="PJI95" s="406" t="n"/>
      <c r="PJJ95" s="406" t="n"/>
      <c r="PJK95" s="406" t="n"/>
      <c r="PJL95" s="406" t="n"/>
      <c r="PJM95" s="406" t="n"/>
      <c r="PJN95" s="406" t="n"/>
      <c r="PJO95" s="406" t="n"/>
      <c r="PJP95" s="406" t="n"/>
      <c r="PJQ95" s="406" t="n"/>
      <c r="PJR95" s="406" t="n"/>
      <c r="PJS95" s="406" t="n"/>
      <c r="PJT95" s="406" t="n"/>
      <c r="PJU95" s="406" t="n"/>
      <c r="PJV95" s="406" t="n"/>
      <c r="PJW95" s="406" t="n"/>
      <c r="PJX95" s="406" t="n"/>
      <c r="PJY95" s="406" t="n"/>
      <c r="PJZ95" s="406" t="n"/>
      <c r="PKA95" s="406" t="n"/>
      <c r="PKB95" s="406" t="n"/>
      <c r="PKC95" s="406" t="n"/>
      <c r="PKD95" s="406" t="n"/>
      <c r="PKE95" s="406" t="n"/>
      <c r="PKF95" s="406" t="n"/>
      <c r="PKG95" s="406" t="n"/>
      <c r="PKH95" s="406" t="n"/>
      <c r="PKI95" s="406" t="n"/>
      <c r="PKJ95" s="406" t="n"/>
      <c r="PKK95" s="406" t="n"/>
      <c r="PKL95" s="406" t="n"/>
      <c r="PKM95" s="406" t="n"/>
      <c r="PKN95" s="406" t="n"/>
      <c r="PKO95" s="406" t="n"/>
      <c r="PKP95" s="406" t="n"/>
      <c r="PKQ95" s="406" t="n"/>
      <c r="PKR95" s="406" t="n"/>
      <c r="PKS95" s="406" t="n"/>
      <c r="PKT95" s="406" t="n"/>
      <c r="PKU95" s="406" t="n"/>
      <c r="PKV95" s="406" t="n"/>
      <c r="PKW95" s="406" t="n"/>
      <c r="PKX95" s="406" t="n"/>
      <c r="PKY95" s="406" t="n"/>
      <c r="PKZ95" s="406" t="n"/>
      <c r="PLA95" s="406" t="n"/>
      <c r="PLB95" s="406" t="n"/>
      <c r="PLC95" s="406" t="n"/>
      <c r="PLD95" s="406" t="n"/>
      <c r="PLE95" s="406" t="n"/>
      <c r="PLF95" s="406" t="n"/>
      <c r="PLG95" s="406" t="n"/>
      <c r="PLH95" s="406" t="n"/>
      <c r="PLI95" s="406" t="n"/>
      <c r="PLJ95" s="406" t="n"/>
      <c r="PLK95" s="406" t="n"/>
      <c r="PLL95" s="406" t="n"/>
      <c r="PLM95" s="406" t="n"/>
      <c r="PLN95" s="406" t="n"/>
      <c r="PLO95" s="406" t="n"/>
      <c r="PLP95" s="406" t="n"/>
      <c r="PLQ95" s="406" t="n"/>
      <c r="PLR95" s="406" t="n"/>
      <c r="PLS95" s="406" t="n"/>
      <c r="PLT95" s="406" t="n"/>
      <c r="PLU95" s="406" t="n"/>
      <c r="PLV95" s="406" t="n"/>
      <c r="PLW95" s="406" t="n"/>
      <c r="PLX95" s="406" t="n"/>
      <c r="PLY95" s="406" t="n"/>
      <c r="PLZ95" s="406" t="n"/>
      <c r="PMA95" s="406" t="n"/>
      <c r="PMB95" s="406" t="n"/>
      <c r="PMC95" s="406" t="n"/>
      <c r="PMD95" s="406" t="n"/>
      <c r="PME95" s="406" t="n"/>
      <c r="PMF95" s="406" t="n"/>
      <c r="PMG95" s="406" t="n"/>
      <c r="PMH95" s="406" t="n"/>
      <c r="PMI95" s="406" t="n"/>
      <c r="PMJ95" s="406" t="n"/>
      <c r="PMK95" s="406" t="n"/>
      <c r="PML95" s="406" t="n"/>
      <c r="PMM95" s="406" t="n"/>
      <c r="PMN95" s="406" t="n"/>
      <c r="PMO95" s="406" t="n"/>
      <c r="PMP95" s="406" t="n"/>
      <c r="PMQ95" s="406" t="n"/>
      <c r="PMR95" s="406" t="n"/>
      <c r="PMS95" s="406" t="n"/>
      <c r="PMT95" s="406" t="n"/>
      <c r="PMU95" s="406" t="n"/>
      <c r="PMV95" s="406" t="n"/>
      <c r="PMW95" s="406" t="n"/>
      <c r="PMX95" s="406" t="n"/>
      <c r="PMY95" s="406" t="n"/>
      <c r="PMZ95" s="406" t="n"/>
      <c r="PNA95" s="406" t="n"/>
      <c r="PNB95" s="406" t="n"/>
      <c r="PNC95" s="406" t="n"/>
      <c r="PND95" s="406" t="n"/>
      <c r="PNE95" s="406" t="n"/>
      <c r="PNF95" s="406" t="n"/>
      <c r="PNG95" s="406" t="n"/>
      <c r="PNH95" s="406" t="n"/>
      <c r="PNI95" s="406" t="n"/>
      <c r="PNJ95" s="406" t="n"/>
      <c r="PNK95" s="406" t="n"/>
      <c r="PNL95" s="406" t="n"/>
      <c r="PNM95" s="406" t="n"/>
      <c r="PNN95" s="406" t="n"/>
      <c r="PNO95" s="406" t="n"/>
      <c r="PNP95" s="406" t="n"/>
      <c r="PNQ95" s="406" t="n"/>
      <c r="PNR95" s="406" t="n"/>
      <c r="PNS95" s="406" t="n"/>
      <c r="PNT95" s="406" t="n"/>
      <c r="PNU95" s="406" t="n"/>
      <c r="PNV95" s="406" t="n"/>
      <c r="PNW95" s="406" t="n"/>
      <c r="PNX95" s="406" t="n"/>
      <c r="PNY95" s="406" t="n"/>
      <c r="PNZ95" s="406" t="n"/>
      <c r="POA95" s="406" t="n"/>
      <c r="POB95" s="406" t="n"/>
      <c r="POC95" s="406" t="n"/>
      <c r="POD95" s="406" t="n"/>
      <c r="POE95" s="406" t="n"/>
      <c r="POF95" s="406" t="n"/>
      <c r="POG95" s="406" t="n"/>
      <c r="POH95" s="406" t="n"/>
      <c r="POI95" s="406" t="n"/>
      <c r="POJ95" s="406" t="n"/>
      <c r="POK95" s="406" t="n"/>
      <c r="POL95" s="406" t="n"/>
      <c r="POM95" s="406" t="n"/>
      <c r="PON95" s="406" t="n"/>
      <c r="POO95" s="406" t="n"/>
      <c r="POP95" s="406" t="n"/>
      <c r="POQ95" s="406" t="n"/>
      <c r="POR95" s="406" t="n"/>
      <c r="POS95" s="406" t="n"/>
      <c r="POT95" s="406" t="n"/>
      <c r="POU95" s="406" t="n"/>
      <c r="POV95" s="406" t="n"/>
      <c r="POW95" s="406" t="n"/>
      <c r="POX95" s="406" t="n"/>
      <c r="POY95" s="406" t="n"/>
      <c r="POZ95" s="406" t="n"/>
      <c r="PPA95" s="406" t="n"/>
      <c r="PPB95" s="406" t="n"/>
      <c r="PPC95" s="406" t="n"/>
      <c r="PPD95" s="406" t="n"/>
      <c r="PPE95" s="406" t="n"/>
      <c r="PPF95" s="406" t="n"/>
      <c r="PPG95" s="406" t="n"/>
      <c r="PPH95" s="406" t="n"/>
      <c r="PPI95" s="406" t="n"/>
      <c r="PPJ95" s="406" t="n"/>
      <c r="PPK95" s="406" t="n"/>
      <c r="PPL95" s="406" t="n"/>
      <c r="PPM95" s="406" t="n"/>
      <c r="PPN95" s="406" t="n"/>
      <c r="PPO95" s="406" t="n"/>
      <c r="PPP95" s="406" t="n"/>
      <c r="PPQ95" s="406" t="n"/>
      <c r="PPR95" s="406" t="n"/>
      <c r="PPS95" s="406" t="n"/>
      <c r="PPT95" s="406" t="n"/>
      <c r="PPU95" s="406" t="n"/>
      <c r="PPV95" s="406" t="n"/>
      <c r="PPW95" s="406" t="n"/>
      <c r="PPX95" s="406" t="n"/>
      <c r="PPY95" s="406" t="n"/>
      <c r="PPZ95" s="406" t="n"/>
      <c r="PQA95" s="406" t="n"/>
      <c r="PQB95" s="406" t="n"/>
      <c r="PQC95" s="406" t="n"/>
      <c r="PQD95" s="406" t="n"/>
      <c r="PQE95" s="406" t="n"/>
      <c r="PQF95" s="406" t="n"/>
      <c r="PQG95" s="406" t="n"/>
      <c r="PQH95" s="406" t="n"/>
      <c r="PQI95" s="406" t="n"/>
      <c r="PQJ95" s="406" t="n"/>
      <c r="PQK95" s="406" t="n"/>
      <c r="PQL95" s="406" t="n"/>
      <c r="PQM95" s="406" t="n"/>
      <c r="PQN95" s="406" t="n"/>
      <c r="PQO95" s="406" t="n"/>
      <c r="PQP95" s="406" t="n"/>
      <c r="PQQ95" s="406" t="n"/>
      <c r="PQR95" s="406" t="n"/>
      <c r="PQS95" s="406" t="n"/>
      <c r="PQT95" s="406" t="n"/>
      <c r="PQU95" s="406" t="n"/>
      <c r="PQV95" s="406" t="n"/>
      <c r="PQW95" s="406" t="n"/>
      <c r="PQX95" s="406" t="n"/>
      <c r="PQY95" s="406" t="n"/>
      <c r="PQZ95" s="406" t="n"/>
      <c r="PRA95" s="406" t="n"/>
      <c r="PRB95" s="406" t="n"/>
      <c r="PRC95" s="406" t="n"/>
      <c r="PRD95" s="406" t="n"/>
      <c r="PRE95" s="406" t="n"/>
      <c r="PRF95" s="406" t="n"/>
      <c r="PRG95" s="406" t="n"/>
      <c r="PRH95" s="406" t="n"/>
      <c r="PRI95" s="406" t="n"/>
      <c r="PRJ95" s="406" t="n"/>
      <c r="PRK95" s="406" t="n"/>
      <c r="PRL95" s="406" t="n"/>
      <c r="PRM95" s="406" t="n"/>
      <c r="PRN95" s="406" t="n"/>
      <c r="PRO95" s="406" t="n"/>
      <c r="PRP95" s="406" t="n"/>
      <c r="PRQ95" s="406" t="n"/>
      <c r="PRR95" s="406" t="n"/>
      <c r="PRS95" s="406" t="n"/>
      <c r="PRT95" s="406" t="n"/>
      <c r="PRU95" s="406" t="n"/>
      <c r="PRV95" s="406" t="n"/>
      <c r="PRW95" s="406" t="n"/>
      <c r="PRX95" s="406" t="n"/>
      <c r="PRY95" s="406" t="n"/>
      <c r="PRZ95" s="406" t="n"/>
      <c r="PSA95" s="406" t="n"/>
      <c r="PSB95" s="406" t="n"/>
      <c r="PSC95" s="406" t="n"/>
      <c r="PSD95" s="406" t="n"/>
      <c r="PSE95" s="406" t="n"/>
      <c r="PSF95" s="406" t="n"/>
      <c r="PSG95" s="406" t="n"/>
      <c r="PSH95" s="406" t="n"/>
      <c r="PSI95" s="406" t="n"/>
      <c r="PSJ95" s="406" t="n"/>
      <c r="PSK95" s="406" t="n"/>
      <c r="PSL95" s="406" t="n"/>
      <c r="PSM95" s="406" t="n"/>
      <c r="PSN95" s="406" t="n"/>
      <c r="PSO95" s="406" t="n"/>
      <c r="PSP95" s="406" t="n"/>
      <c r="PSQ95" s="406" t="n"/>
      <c r="PSR95" s="406" t="n"/>
      <c r="PSS95" s="406" t="n"/>
      <c r="PST95" s="406" t="n"/>
      <c r="PSU95" s="406" t="n"/>
      <c r="PSV95" s="406" t="n"/>
      <c r="PSW95" s="406" t="n"/>
      <c r="PSX95" s="406" t="n"/>
      <c r="PSY95" s="406" t="n"/>
      <c r="PSZ95" s="406" t="n"/>
      <c r="PTA95" s="406" t="n"/>
      <c r="PTB95" s="406" t="n"/>
      <c r="PTC95" s="406" t="n"/>
      <c r="PTD95" s="406" t="n"/>
      <c r="PTE95" s="406" t="n"/>
      <c r="PTF95" s="406" t="n"/>
      <c r="PTG95" s="406" t="n"/>
      <c r="PTH95" s="406" t="n"/>
      <c r="PTI95" s="406" t="n"/>
      <c r="PTJ95" s="406" t="n"/>
      <c r="PTK95" s="406" t="n"/>
      <c r="PTL95" s="406" t="n"/>
      <c r="PTM95" s="406" t="n"/>
      <c r="PTN95" s="406" t="n"/>
      <c r="PTO95" s="406" t="n"/>
      <c r="PTP95" s="406" t="n"/>
      <c r="PTQ95" s="406" t="n"/>
      <c r="PTR95" s="406" t="n"/>
      <c r="PTS95" s="406" t="n"/>
      <c r="PTT95" s="406" t="n"/>
      <c r="PTU95" s="406" t="n"/>
      <c r="PTV95" s="406" t="n"/>
      <c r="PTW95" s="406" t="n"/>
      <c r="PTX95" s="406" t="n"/>
      <c r="PTY95" s="406" t="n"/>
      <c r="PTZ95" s="406" t="n"/>
      <c r="PUA95" s="406" t="n"/>
      <c r="PUB95" s="406" t="n"/>
      <c r="PUC95" s="406" t="n"/>
      <c r="PUD95" s="406" t="n"/>
      <c r="PUE95" s="406" t="n"/>
      <c r="PUF95" s="406" t="n"/>
      <c r="PUG95" s="406" t="n"/>
      <c r="PUH95" s="406" t="n"/>
      <c r="PUI95" s="406" t="n"/>
      <c r="PUJ95" s="406" t="n"/>
      <c r="PUK95" s="406" t="n"/>
      <c r="PUL95" s="406" t="n"/>
      <c r="PUM95" s="406" t="n"/>
      <c r="PUN95" s="406" t="n"/>
      <c r="PUO95" s="406" t="n"/>
      <c r="PUP95" s="406" t="n"/>
      <c r="PUQ95" s="406" t="n"/>
      <c r="PUR95" s="406" t="n"/>
      <c r="PUS95" s="406" t="n"/>
      <c r="PUT95" s="406" t="n"/>
      <c r="PUU95" s="406" t="n"/>
      <c r="PUV95" s="406" t="n"/>
      <c r="PUW95" s="406" t="n"/>
      <c r="PUX95" s="406" t="n"/>
      <c r="PUY95" s="406" t="n"/>
      <c r="PUZ95" s="406" t="n"/>
      <c r="PVA95" s="406" t="n"/>
      <c r="PVB95" s="406" t="n"/>
      <c r="PVC95" s="406" t="n"/>
      <c r="PVD95" s="406" t="n"/>
      <c r="PVE95" s="406" t="n"/>
      <c r="PVF95" s="406" t="n"/>
      <c r="PVG95" s="406" t="n"/>
      <c r="PVH95" s="406" t="n"/>
      <c r="PVI95" s="406" t="n"/>
      <c r="PVJ95" s="406" t="n"/>
      <c r="PVK95" s="406" t="n"/>
      <c r="PVL95" s="406" t="n"/>
      <c r="PVM95" s="406" t="n"/>
      <c r="PVN95" s="406" t="n"/>
      <c r="PVO95" s="406" t="n"/>
      <c r="PVP95" s="406" t="n"/>
      <c r="PVQ95" s="406" t="n"/>
      <c r="PVR95" s="406" t="n"/>
      <c r="PVS95" s="406" t="n"/>
      <c r="PVT95" s="406" t="n"/>
      <c r="PVU95" s="406" t="n"/>
      <c r="PVV95" s="406" t="n"/>
      <c r="PVW95" s="406" t="n"/>
      <c r="PVX95" s="406" t="n"/>
      <c r="PVY95" s="406" t="n"/>
      <c r="PVZ95" s="406" t="n"/>
      <c r="PWA95" s="406" t="n"/>
      <c r="PWB95" s="406" t="n"/>
      <c r="PWC95" s="406" t="n"/>
      <c r="PWD95" s="406" t="n"/>
      <c r="PWE95" s="406" t="n"/>
      <c r="PWF95" s="406" t="n"/>
      <c r="PWG95" s="406" t="n"/>
      <c r="PWH95" s="406" t="n"/>
      <c r="PWI95" s="406" t="n"/>
      <c r="PWJ95" s="406" t="n"/>
      <c r="PWK95" s="406" t="n"/>
      <c r="PWL95" s="406" t="n"/>
      <c r="PWM95" s="406" t="n"/>
      <c r="PWN95" s="406" t="n"/>
      <c r="PWO95" s="406" t="n"/>
      <c r="PWP95" s="406" t="n"/>
      <c r="PWQ95" s="406" t="n"/>
      <c r="PWR95" s="406" t="n"/>
      <c r="PWS95" s="406" t="n"/>
      <c r="PWT95" s="406" t="n"/>
      <c r="PWU95" s="406" t="n"/>
      <c r="PWV95" s="406" t="n"/>
      <c r="PWW95" s="406" t="n"/>
      <c r="PWX95" s="406" t="n"/>
      <c r="PWY95" s="406" t="n"/>
      <c r="PWZ95" s="406" t="n"/>
      <c r="PXA95" s="406" t="n"/>
      <c r="PXB95" s="406" t="n"/>
      <c r="PXC95" s="406" t="n"/>
      <c r="PXD95" s="406" t="n"/>
      <c r="PXE95" s="406" t="n"/>
      <c r="PXF95" s="406" t="n"/>
      <c r="PXG95" s="406" t="n"/>
      <c r="PXH95" s="406" t="n"/>
      <c r="PXI95" s="406" t="n"/>
      <c r="PXJ95" s="406" t="n"/>
      <c r="PXK95" s="406" t="n"/>
      <c r="PXL95" s="406" t="n"/>
      <c r="PXM95" s="406" t="n"/>
      <c r="PXN95" s="406" t="n"/>
      <c r="PXO95" s="406" t="n"/>
      <c r="PXP95" s="406" t="n"/>
      <c r="PXQ95" s="406" t="n"/>
      <c r="PXR95" s="406" t="n"/>
      <c r="PXS95" s="406" t="n"/>
      <c r="PXT95" s="406" t="n"/>
      <c r="PXU95" s="406" t="n"/>
      <c r="PXV95" s="406" t="n"/>
      <c r="PXW95" s="406" t="n"/>
      <c r="PXX95" s="406" t="n"/>
      <c r="PXY95" s="406" t="n"/>
      <c r="PXZ95" s="406" t="n"/>
      <c r="PYA95" s="406" t="n"/>
      <c r="PYB95" s="406" t="n"/>
      <c r="PYC95" s="406" t="n"/>
      <c r="PYD95" s="406" t="n"/>
      <c r="PYE95" s="406" t="n"/>
      <c r="PYF95" s="406" t="n"/>
      <c r="PYG95" s="406" t="n"/>
      <c r="PYH95" s="406" t="n"/>
      <c r="PYI95" s="406" t="n"/>
      <c r="PYJ95" s="406" t="n"/>
      <c r="PYK95" s="406" t="n"/>
      <c r="PYL95" s="406" t="n"/>
      <c r="PYM95" s="406" t="n"/>
      <c r="PYN95" s="406" t="n"/>
      <c r="PYO95" s="406" t="n"/>
      <c r="PYP95" s="406" t="n"/>
      <c r="PYQ95" s="406" t="n"/>
      <c r="PYR95" s="406" t="n"/>
      <c r="PYS95" s="406" t="n"/>
      <c r="PYT95" s="406" t="n"/>
      <c r="PYU95" s="406" t="n"/>
      <c r="PYV95" s="406" t="n"/>
      <c r="PYW95" s="406" t="n"/>
      <c r="PYX95" s="406" t="n"/>
      <c r="PYY95" s="406" t="n"/>
      <c r="PYZ95" s="406" t="n"/>
      <c r="PZA95" s="406" t="n"/>
      <c r="PZB95" s="406" t="n"/>
      <c r="PZC95" s="406" t="n"/>
      <c r="PZD95" s="406" t="n"/>
      <c r="PZE95" s="406" t="n"/>
      <c r="PZF95" s="406" t="n"/>
      <c r="PZG95" s="406" t="n"/>
      <c r="PZH95" s="406" t="n"/>
      <c r="PZI95" s="406" t="n"/>
      <c r="PZJ95" s="406" t="n"/>
      <c r="PZK95" s="406" t="n"/>
      <c r="PZL95" s="406" t="n"/>
      <c r="PZM95" s="406" t="n"/>
      <c r="PZN95" s="406" t="n"/>
      <c r="PZO95" s="406" t="n"/>
      <c r="PZP95" s="406" t="n"/>
      <c r="PZQ95" s="406" t="n"/>
      <c r="PZR95" s="406" t="n"/>
      <c r="PZS95" s="406" t="n"/>
      <c r="PZT95" s="406" t="n"/>
      <c r="PZU95" s="406" t="n"/>
      <c r="PZV95" s="406" t="n"/>
      <c r="PZW95" s="406" t="n"/>
      <c r="PZX95" s="406" t="n"/>
      <c r="PZY95" s="406" t="n"/>
      <c r="PZZ95" s="406" t="n"/>
      <c r="QAA95" s="406" t="n"/>
      <c r="QAB95" s="406" t="n"/>
      <c r="QAC95" s="406" t="n"/>
      <c r="QAD95" s="406" t="n"/>
      <c r="QAE95" s="406" t="n"/>
      <c r="QAF95" s="406" t="n"/>
      <c r="QAG95" s="406" t="n"/>
      <c r="QAH95" s="406" t="n"/>
      <c r="QAI95" s="406" t="n"/>
      <c r="QAJ95" s="406" t="n"/>
      <c r="QAK95" s="406" t="n"/>
      <c r="QAL95" s="406" t="n"/>
      <c r="QAM95" s="406" t="n"/>
      <c r="QAN95" s="406" t="n"/>
      <c r="QAO95" s="406" t="n"/>
      <c r="QAP95" s="406" t="n"/>
      <c r="QAQ95" s="406" t="n"/>
      <c r="QAR95" s="406" t="n"/>
      <c r="QAS95" s="406" t="n"/>
      <c r="QAT95" s="406" t="n"/>
      <c r="QAU95" s="406" t="n"/>
      <c r="QAV95" s="406" t="n"/>
      <c r="QAW95" s="406" t="n"/>
      <c r="QAX95" s="406" t="n"/>
      <c r="QAY95" s="406" t="n"/>
      <c r="QAZ95" s="406" t="n"/>
      <c r="QBA95" s="406" t="n"/>
      <c r="QBB95" s="406" t="n"/>
      <c r="QBC95" s="406" t="n"/>
      <c r="QBD95" s="406" t="n"/>
      <c r="QBE95" s="406" t="n"/>
      <c r="QBF95" s="406" t="n"/>
      <c r="QBG95" s="406" t="n"/>
      <c r="QBH95" s="406" t="n"/>
      <c r="QBI95" s="406" t="n"/>
      <c r="QBJ95" s="406" t="n"/>
      <c r="QBK95" s="406" t="n"/>
      <c r="QBL95" s="406" t="n"/>
      <c r="QBM95" s="406" t="n"/>
      <c r="QBN95" s="406" t="n"/>
      <c r="QBO95" s="406" t="n"/>
      <c r="QBP95" s="406" t="n"/>
      <c r="QBQ95" s="406" t="n"/>
      <c r="QBR95" s="406" t="n"/>
      <c r="QBS95" s="406" t="n"/>
      <c r="QBT95" s="406" t="n"/>
      <c r="QBU95" s="406" t="n"/>
      <c r="QBV95" s="406" t="n"/>
      <c r="QBW95" s="406" t="n"/>
      <c r="QBX95" s="406" t="n"/>
      <c r="QBY95" s="406" t="n"/>
      <c r="QBZ95" s="406" t="n"/>
      <c r="QCA95" s="406" t="n"/>
      <c r="QCB95" s="406" t="n"/>
      <c r="QCC95" s="406" t="n"/>
      <c r="QCD95" s="406" t="n"/>
      <c r="QCE95" s="406" t="n"/>
      <c r="QCF95" s="406" t="n"/>
      <c r="QCG95" s="406" t="n"/>
      <c r="QCH95" s="406" t="n"/>
      <c r="QCI95" s="406" t="n"/>
      <c r="QCJ95" s="406" t="n"/>
      <c r="QCK95" s="406" t="n"/>
      <c r="QCL95" s="406" t="n"/>
      <c r="QCM95" s="406" t="n"/>
      <c r="QCN95" s="406" t="n"/>
      <c r="QCO95" s="406" t="n"/>
      <c r="QCP95" s="406" t="n"/>
      <c r="QCQ95" s="406" t="n"/>
      <c r="QCR95" s="406" t="n"/>
      <c r="QCS95" s="406" t="n"/>
      <c r="QCT95" s="406" t="n"/>
      <c r="QCU95" s="406" t="n"/>
      <c r="QCV95" s="406" t="n"/>
      <c r="QCW95" s="406" t="n"/>
      <c r="QCX95" s="406" t="n"/>
      <c r="QCY95" s="406" t="n"/>
      <c r="QCZ95" s="406" t="n"/>
      <c r="QDA95" s="406" t="n"/>
      <c r="QDB95" s="406" t="n"/>
      <c r="QDC95" s="406" t="n"/>
      <c r="QDD95" s="406" t="n"/>
      <c r="QDE95" s="406" t="n"/>
      <c r="QDF95" s="406" t="n"/>
      <c r="QDG95" s="406" t="n"/>
      <c r="QDH95" s="406" t="n"/>
      <c r="QDI95" s="406" t="n"/>
      <c r="QDJ95" s="406" t="n"/>
      <c r="QDK95" s="406" t="n"/>
      <c r="QDL95" s="406" t="n"/>
      <c r="QDM95" s="406" t="n"/>
      <c r="QDN95" s="406" t="n"/>
      <c r="QDO95" s="406" t="n"/>
      <c r="QDP95" s="406" t="n"/>
      <c r="QDQ95" s="406" t="n"/>
      <c r="QDR95" s="406" t="n"/>
      <c r="QDS95" s="406" t="n"/>
      <c r="QDT95" s="406" t="n"/>
      <c r="QDU95" s="406" t="n"/>
      <c r="QDV95" s="406" t="n"/>
      <c r="QDW95" s="406" t="n"/>
      <c r="QDX95" s="406" t="n"/>
      <c r="QDY95" s="406" t="n"/>
      <c r="QDZ95" s="406" t="n"/>
      <c r="QEA95" s="406" t="n"/>
      <c r="QEB95" s="406" t="n"/>
      <c r="QEC95" s="406" t="n"/>
      <c r="QED95" s="406" t="n"/>
      <c r="QEE95" s="406" t="n"/>
      <c r="QEF95" s="406" t="n"/>
      <c r="QEG95" s="406" t="n"/>
      <c r="QEH95" s="406" t="n"/>
      <c r="QEI95" s="406" t="n"/>
      <c r="QEJ95" s="406" t="n"/>
      <c r="QEK95" s="406" t="n"/>
      <c r="QEL95" s="406" t="n"/>
      <c r="QEM95" s="406" t="n"/>
      <c r="QEN95" s="406" t="n"/>
      <c r="QEO95" s="406" t="n"/>
      <c r="QEP95" s="406" t="n"/>
      <c r="QEQ95" s="406" t="n"/>
      <c r="QER95" s="406" t="n"/>
      <c r="QES95" s="406" t="n"/>
      <c r="QET95" s="406" t="n"/>
      <c r="QEU95" s="406" t="n"/>
      <c r="QEV95" s="406" t="n"/>
      <c r="QEW95" s="406" t="n"/>
      <c r="QEX95" s="406" t="n"/>
      <c r="QEY95" s="406" t="n"/>
      <c r="QEZ95" s="406" t="n"/>
      <c r="QFA95" s="406" t="n"/>
      <c r="QFB95" s="406" t="n"/>
      <c r="QFC95" s="406" t="n"/>
      <c r="QFD95" s="406" t="n"/>
      <c r="QFE95" s="406" t="n"/>
      <c r="QFF95" s="406" t="n"/>
      <c r="QFG95" s="406" t="n"/>
      <c r="QFH95" s="406" t="n"/>
      <c r="QFI95" s="406" t="n"/>
      <c r="QFJ95" s="406" t="n"/>
      <c r="QFK95" s="406" t="n"/>
      <c r="QFL95" s="406" t="n"/>
      <c r="QFM95" s="406" t="n"/>
      <c r="QFN95" s="406" t="n"/>
      <c r="QFO95" s="406" t="n"/>
      <c r="QFP95" s="406" t="n"/>
      <c r="QFQ95" s="406" t="n"/>
      <c r="QFR95" s="406" t="n"/>
      <c r="QFS95" s="406" t="n"/>
      <c r="QFT95" s="406" t="n"/>
      <c r="QFU95" s="406" t="n"/>
      <c r="QFV95" s="406" t="n"/>
      <c r="QFW95" s="406" t="n"/>
      <c r="QFX95" s="406" t="n"/>
      <c r="QFY95" s="406" t="n"/>
      <c r="QFZ95" s="406" t="n"/>
      <c r="QGA95" s="406" t="n"/>
      <c r="QGB95" s="406" t="n"/>
      <c r="QGC95" s="406" t="n"/>
      <c r="QGD95" s="406" t="n"/>
      <c r="QGE95" s="406" t="n"/>
      <c r="QGF95" s="406" t="n"/>
      <c r="QGG95" s="406" t="n"/>
      <c r="QGH95" s="406" t="n"/>
      <c r="QGI95" s="406" t="n"/>
      <c r="QGJ95" s="406" t="n"/>
      <c r="QGK95" s="406" t="n"/>
      <c r="QGL95" s="406" t="n"/>
      <c r="QGM95" s="406" t="n"/>
      <c r="QGN95" s="406" t="n"/>
      <c r="QGO95" s="406" t="n"/>
      <c r="QGP95" s="406" t="n"/>
      <c r="QGQ95" s="406" t="n"/>
      <c r="QGR95" s="406" t="n"/>
      <c r="QGS95" s="406" t="n"/>
      <c r="QGT95" s="406" t="n"/>
      <c r="QGU95" s="406" t="n"/>
      <c r="QGV95" s="406" t="n"/>
      <c r="QGW95" s="406" t="n"/>
      <c r="QGX95" s="406" t="n"/>
      <c r="QGY95" s="406" t="n"/>
      <c r="QGZ95" s="406" t="n"/>
      <c r="QHA95" s="406" t="n"/>
      <c r="QHB95" s="406" t="n"/>
      <c r="QHC95" s="406" t="n"/>
      <c r="QHD95" s="406" t="n"/>
      <c r="QHE95" s="406" t="n"/>
      <c r="QHF95" s="406" t="n"/>
      <c r="QHG95" s="406" t="n"/>
      <c r="QHH95" s="406" t="n"/>
      <c r="QHI95" s="406" t="n"/>
      <c r="QHJ95" s="406" t="n"/>
      <c r="QHK95" s="406" t="n"/>
      <c r="QHL95" s="406" t="n"/>
      <c r="QHM95" s="406" t="n"/>
      <c r="QHN95" s="406" t="n"/>
      <c r="QHO95" s="406" t="n"/>
      <c r="QHP95" s="406" t="n"/>
      <c r="QHQ95" s="406" t="n"/>
      <c r="QHR95" s="406" t="n"/>
      <c r="QHS95" s="406" t="n"/>
      <c r="QHT95" s="406" t="n"/>
      <c r="QHU95" s="406" t="n"/>
      <c r="QHV95" s="406" t="n"/>
      <c r="QHW95" s="406" t="n"/>
      <c r="QHX95" s="406" t="n"/>
      <c r="QHY95" s="406" t="n"/>
      <c r="QHZ95" s="406" t="n"/>
      <c r="QIA95" s="406" t="n"/>
      <c r="QIB95" s="406" t="n"/>
      <c r="QIC95" s="406" t="n"/>
      <c r="QID95" s="406" t="n"/>
      <c r="QIE95" s="406" t="n"/>
      <c r="QIF95" s="406" t="n"/>
      <c r="QIG95" s="406" t="n"/>
      <c r="QIH95" s="406" t="n"/>
      <c r="QII95" s="406" t="n"/>
      <c r="QIJ95" s="406" t="n"/>
      <c r="QIK95" s="406" t="n"/>
      <c r="QIL95" s="406" t="n"/>
      <c r="QIM95" s="406" t="n"/>
      <c r="QIN95" s="406" t="n"/>
      <c r="QIO95" s="406" t="n"/>
      <c r="QIP95" s="406" t="n"/>
      <c r="QIQ95" s="406" t="n"/>
      <c r="QIR95" s="406" t="n"/>
      <c r="QIS95" s="406" t="n"/>
      <c r="QIT95" s="406" t="n"/>
      <c r="QIU95" s="406" t="n"/>
      <c r="QIV95" s="406" t="n"/>
      <c r="QIW95" s="406" t="n"/>
      <c r="QIX95" s="406" t="n"/>
      <c r="QIY95" s="406" t="n"/>
      <c r="QIZ95" s="406" t="n"/>
      <c r="QJA95" s="406" t="n"/>
      <c r="QJB95" s="406" t="n"/>
      <c r="QJC95" s="406" t="n"/>
      <c r="QJD95" s="406" t="n"/>
      <c r="QJE95" s="406" t="n"/>
      <c r="QJF95" s="406" t="n"/>
      <c r="QJG95" s="406" t="n"/>
      <c r="QJH95" s="406" t="n"/>
      <c r="QJI95" s="406" t="n"/>
      <c r="QJJ95" s="406" t="n"/>
      <c r="QJK95" s="406" t="n"/>
      <c r="QJL95" s="406" t="n"/>
      <c r="QJM95" s="406" t="n"/>
      <c r="QJN95" s="406" t="n"/>
      <c r="QJO95" s="406" t="n"/>
      <c r="QJP95" s="406" t="n"/>
      <c r="QJQ95" s="406" t="n"/>
      <c r="QJR95" s="406" t="n"/>
      <c r="QJS95" s="406" t="n"/>
      <c r="QJT95" s="406" t="n"/>
      <c r="QJU95" s="406" t="n"/>
      <c r="QJV95" s="406" t="n"/>
      <c r="QJW95" s="406" t="n"/>
      <c r="QJX95" s="406" t="n"/>
      <c r="QJY95" s="406" t="n"/>
      <c r="QJZ95" s="406" t="n"/>
      <c r="QKA95" s="406" t="n"/>
      <c r="QKB95" s="406" t="n"/>
      <c r="QKC95" s="406" t="n"/>
      <c r="QKD95" s="406" t="n"/>
      <c r="QKE95" s="406" t="n"/>
      <c r="QKF95" s="406" t="n"/>
      <c r="QKG95" s="406" t="n"/>
      <c r="QKH95" s="406" t="n"/>
      <c r="QKI95" s="406" t="n"/>
      <c r="QKJ95" s="406" t="n"/>
      <c r="QKK95" s="406" t="n"/>
      <c r="QKL95" s="406" t="n"/>
      <c r="QKM95" s="406" t="n"/>
      <c r="QKN95" s="406" t="n"/>
      <c r="QKO95" s="406" t="n"/>
      <c r="QKP95" s="406" t="n"/>
      <c r="QKQ95" s="406" t="n"/>
      <c r="QKR95" s="406" t="n"/>
      <c r="QKS95" s="406" t="n"/>
      <c r="QKT95" s="406" t="n"/>
      <c r="QKU95" s="406" t="n"/>
      <c r="QKV95" s="406" t="n"/>
      <c r="QKW95" s="406" t="n"/>
      <c r="QKX95" s="406" t="n"/>
      <c r="QKY95" s="406" t="n"/>
      <c r="QKZ95" s="406" t="n"/>
      <c r="QLA95" s="406" t="n"/>
      <c r="QLB95" s="406" t="n"/>
      <c r="QLC95" s="406" t="n"/>
      <c r="QLD95" s="406" t="n"/>
      <c r="QLE95" s="406" t="n"/>
      <c r="QLF95" s="406" t="n"/>
      <c r="QLG95" s="406" t="n"/>
      <c r="QLH95" s="406" t="n"/>
      <c r="QLI95" s="406" t="n"/>
      <c r="QLJ95" s="406" t="n"/>
      <c r="QLK95" s="406" t="n"/>
      <c r="QLL95" s="406" t="n"/>
      <c r="QLM95" s="406" t="n"/>
      <c r="QLN95" s="406" t="n"/>
      <c r="QLO95" s="406" t="n"/>
      <c r="QLP95" s="406" t="n"/>
      <c r="QLQ95" s="406" t="n"/>
      <c r="QLR95" s="406" t="n"/>
      <c r="QLS95" s="406" t="n"/>
      <c r="QLT95" s="406" t="n"/>
      <c r="QLU95" s="406" t="n"/>
      <c r="QLV95" s="406" t="n"/>
      <c r="QLW95" s="406" t="n"/>
      <c r="QLX95" s="406" t="n"/>
      <c r="QLY95" s="406" t="n"/>
      <c r="QLZ95" s="406" t="n"/>
      <c r="QMA95" s="406" t="n"/>
      <c r="QMB95" s="406" t="n"/>
      <c r="QMC95" s="406" t="n"/>
      <c r="QMD95" s="406" t="n"/>
      <c r="QME95" s="406" t="n"/>
      <c r="QMF95" s="406" t="n"/>
      <c r="QMG95" s="406" t="n"/>
      <c r="QMH95" s="406" t="n"/>
      <c r="QMI95" s="406" t="n"/>
      <c r="QMJ95" s="406" t="n"/>
      <c r="QMK95" s="406" t="n"/>
      <c r="QML95" s="406" t="n"/>
      <c r="QMM95" s="406" t="n"/>
      <c r="QMN95" s="406" t="n"/>
      <c r="QMO95" s="406" t="n"/>
      <c r="QMP95" s="406" t="n"/>
      <c r="QMQ95" s="406" t="n"/>
      <c r="QMR95" s="406" t="n"/>
      <c r="QMS95" s="406" t="n"/>
      <c r="QMT95" s="406" t="n"/>
      <c r="QMU95" s="406" t="n"/>
      <c r="QMV95" s="406" t="n"/>
      <c r="QMW95" s="406" t="n"/>
      <c r="QMX95" s="406" t="n"/>
      <c r="QMY95" s="406" t="n"/>
      <c r="QMZ95" s="406" t="n"/>
      <c r="QNA95" s="406" t="n"/>
      <c r="QNB95" s="406" t="n"/>
      <c r="QNC95" s="406" t="n"/>
      <c r="QND95" s="406" t="n"/>
      <c r="QNE95" s="406" t="n"/>
      <c r="QNF95" s="406" t="n"/>
      <c r="QNG95" s="406" t="n"/>
      <c r="QNH95" s="406" t="n"/>
      <c r="QNI95" s="406" t="n"/>
      <c r="QNJ95" s="406" t="n"/>
      <c r="QNK95" s="406" t="n"/>
      <c r="QNL95" s="406" t="n"/>
      <c r="QNM95" s="406" t="n"/>
      <c r="QNN95" s="406" t="n"/>
      <c r="QNO95" s="406" t="n"/>
      <c r="QNP95" s="406" t="n"/>
      <c r="QNQ95" s="406" t="n"/>
      <c r="QNR95" s="406" t="n"/>
      <c r="QNS95" s="406" t="n"/>
      <c r="QNT95" s="406" t="n"/>
      <c r="QNU95" s="406" t="n"/>
      <c r="QNV95" s="406" t="n"/>
      <c r="QNW95" s="406" t="n"/>
      <c r="QNX95" s="406" t="n"/>
      <c r="QNY95" s="406" t="n"/>
      <c r="QNZ95" s="406" t="n"/>
      <c r="QOA95" s="406" t="n"/>
      <c r="QOB95" s="406" t="n"/>
      <c r="QOC95" s="406" t="n"/>
      <c r="QOD95" s="406" t="n"/>
      <c r="QOE95" s="406" t="n"/>
      <c r="QOF95" s="406" t="n"/>
      <c r="QOG95" s="406" t="n"/>
      <c r="QOH95" s="406" t="n"/>
      <c r="QOI95" s="406" t="n"/>
      <c r="QOJ95" s="406" t="n"/>
      <c r="QOK95" s="406" t="n"/>
      <c r="QOL95" s="406" t="n"/>
      <c r="QOM95" s="406" t="n"/>
      <c r="QON95" s="406" t="n"/>
      <c r="QOO95" s="406" t="n"/>
      <c r="QOP95" s="406" t="n"/>
      <c r="QOQ95" s="406" t="n"/>
      <c r="QOR95" s="406" t="n"/>
      <c r="QOS95" s="406" t="n"/>
      <c r="QOT95" s="406" t="n"/>
      <c r="QOU95" s="406" t="n"/>
      <c r="QOV95" s="406" t="n"/>
      <c r="QOW95" s="406" t="n"/>
      <c r="QOX95" s="406" t="n"/>
      <c r="QOY95" s="406" t="n"/>
      <c r="QOZ95" s="406" t="n"/>
      <c r="QPA95" s="406" t="n"/>
      <c r="QPB95" s="406" t="n"/>
      <c r="QPC95" s="406" t="n"/>
      <c r="QPD95" s="406" t="n"/>
      <c r="QPE95" s="406" t="n"/>
      <c r="QPF95" s="406" t="n"/>
      <c r="QPG95" s="406" t="n"/>
      <c r="QPH95" s="406" t="n"/>
      <c r="QPI95" s="406" t="n"/>
      <c r="QPJ95" s="406" t="n"/>
      <c r="QPK95" s="406" t="n"/>
      <c r="QPL95" s="406" t="n"/>
      <c r="QPM95" s="406" t="n"/>
      <c r="QPN95" s="406" t="n"/>
      <c r="QPO95" s="406" t="n"/>
      <c r="QPP95" s="406" t="n"/>
      <c r="QPQ95" s="406" t="n"/>
      <c r="QPR95" s="406" t="n"/>
      <c r="QPS95" s="406" t="n"/>
      <c r="QPT95" s="406" t="n"/>
      <c r="QPU95" s="406" t="n"/>
      <c r="QPV95" s="406" t="n"/>
      <c r="QPW95" s="406" t="n"/>
      <c r="QPX95" s="406" t="n"/>
      <c r="QPY95" s="406" t="n"/>
      <c r="QPZ95" s="406" t="n"/>
      <c r="QQA95" s="406" t="n"/>
      <c r="QQB95" s="406" t="n"/>
      <c r="QQC95" s="406" t="n"/>
      <c r="QQD95" s="406" t="n"/>
      <c r="QQE95" s="406" t="n"/>
      <c r="QQF95" s="406" t="n"/>
      <c r="QQG95" s="406" t="n"/>
      <c r="QQH95" s="406" t="n"/>
      <c r="QQI95" s="406" t="n"/>
      <c r="QQJ95" s="406" t="n"/>
      <c r="QQK95" s="406" t="n"/>
      <c r="QQL95" s="406" t="n"/>
      <c r="QQM95" s="406" t="n"/>
      <c r="QQN95" s="406" t="n"/>
      <c r="QQO95" s="406" t="n"/>
      <c r="QQP95" s="406" t="n"/>
      <c r="QQQ95" s="406" t="n"/>
      <c r="QQR95" s="406" t="n"/>
      <c r="QQS95" s="406" t="n"/>
      <c r="QQT95" s="406" t="n"/>
      <c r="QQU95" s="406" t="n"/>
      <c r="QQV95" s="406" t="n"/>
      <c r="QQW95" s="406" t="n"/>
      <c r="QQX95" s="406" t="n"/>
      <c r="QQY95" s="406" t="n"/>
      <c r="QQZ95" s="406" t="n"/>
      <c r="QRA95" s="406" t="n"/>
      <c r="QRB95" s="406" t="n"/>
      <c r="QRC95" s="406" t="n"/>
      <c r="QRD95" s="406" t="n"/>
      <c r="QRE95" s="406" t="n"/>
      <c r="QRF95" s="406" t="n"/>
      <c r="QRG95" s="406" t="n"/>
      <c r="QRH95" s="406" t="n"/>
      <c r="QRI95" s="406" t="n"/>
      <c r="QRJ95" s="406" t="n"/>
      <c r="QRK95" s="406" t="n"/>
      <c r="QRL95" s="406" t="n"/>
      <c r="QRM95" s="406" t="n"/>
      <c r="QRN95" s="406" t="n"/>
      <c r="QRO95" s="406" t="n"/>
      <c r="QRP95" s="406" t="n"/>
      <c r="QRQ95" s="406" t="n"/>
      <c r="QRR95" s="406" t="n"/>
      <c r="QRS95" s="406" t="n"/>
      <c r="QRT95" s="406" t="n"/>
      <c r="QRU95" s="406" t="n"/>
      <c r="QRV95" s="406" t="n"/>
      <c r="QRW95" s="406" t="n"/>
      <c r="QRX95" s="406" t="n"/>
      <c r="QRY95" s="406" t="n"/>
      <c r="QRZ95" s="406" t="n"/>
      <c r="QSA95" s="406" t="n"/>
      <c r="QSB95" s="406" t="n"/>
      <c r="QSC95" s="406" t="n"/>
      <c r="QSD95" s="406" t="n"/>
      <c r="QSE95" s="406" t="n"/>
      <c r="QSF95" s="406" t="n"/>
      <c r="QSG95" s="406" t="n"/>
      <c r="QSH95" s="406" t="n"/>
      <c r="QSI95" s="406" t="n"/>
      <c r="QSJ95" s="406" t="n"/>
      <c r="QSK95" s="406" t="n"/>
      <c r="QSL95" s="406" t="n"/>
      <c r="QSM95" s="406" t="n"/>
      <c r="QSN95" s="406" t="n"/>
      <c r="QSO95" s="406" t="n"/>
      <c r="QSP95" s="406" t="n"/>
      <c r="QSQ95" s="406" t="n"/>
      <c r="QSR95" s="406" t="n"/>
      <c r="QSS95" s="406" t="n"/>
      <c r="QST95" s="406" t="n"/>
      <c r="QSU95" s="406" t="n"/>
      <c r="QSV95" s="406" t="n"/>
      <c r="QSW95" s="406" t="n"/>
      <c r="QSX95" s="406" t="n"/>
      <c r="QSY95" s="406" t="n"/>
      <c r="QSZ95" s="406" t="n"/>
      <c r="QTA95" s="406" t="n"/>
      <c r="QTB95" s="406" t="n"/>
      <c r="QTC95" s="406" t="n"/>
      <c r="QTD95" s="406" t="n"/>
      <c r="QTE95" s="406" t="n"/>
      <c r="QTF95" s="406" t="n"/>
      <c r="QTG95" s="406" t="n"/>
      <c r="QTH95" s="406" t="n"/>
      <c r="QTI95" s="406" t="n"/>
      <c r="QTJ95" s="406" t="n"/>
      <c r="QTK95" s="406" t="n"/>
      <c r="QTL95" s="406" t="n"/>
      <c r="QTM95" s="406" t="n"/>
      <c r="QTN95" s="406" t="n"/>
      <c r="QTO95" s="406" t="n"/>
      <c r="QTP95" s="406" t="n"/>
      <c r="QTQ95" s="406" t="n"/>
      <c r="QTR95" s="406" t="n"/>
      <c r="QTS95" s="406" t="n"/>
      <c r="QTT95" s="406" t="n"/>
      <c r="QTU95" s="406" t="n"/>
      <c r="QTV95" s="406" t="n"/>
      <c r="QTW95" s="406" t="n"/>
      <c r="QTX95" s="406" t="n"/>
      <c r="QTY95" s="406" t="n"/>
      <c r="QTZ95" s="406" t="n"/>
      <c r="QUA95" s="406" t="n"/>
      <c r="QUB95" s="406" t="n"/>
      <c r="QUC95" s="406" t="n"/>
      <c r="QUD95" s="406" t="n"/>
      <c r="QUE95" s="406" t="n"/>
      <c r="QUF95" s="406" t="n"/>
      <c r="QUG95" s="406" t="n"/>
      <c r="QUH95" s="406" t="n"/>
      <c r="QUI95" s="406" t="n"/>
      <c r="QUJ95" s="406" t="n"/>
      <c r="QUK95" s="406" t="n"/>
      <c r="QUL95" s="406" t="n"/>
      <c r="QUM95" s="406" t="n"/>
      <c r="QUN95" s="406" t="n"/>
      <c r="QUO95" s="406" t="n"/>
      <c r="QUP95" s="406" t="n"/>
      <c r="QUQ95" s="406" t="n"/>
      <c r="QUR95" s="406" t="n"/>
      <c r="QUS95" s="406" t="n"/>
      <c r="QUT95" s="406" t="n"/>
      <c r="QUU95" s="406" t="n"/>
      <c r="QUV95" s="406" t="n"/>
      <c r="QUW95" s="406" t="n"/>
      <c r="QUX95" s="406" t="n"/>
      <c r="QUY95" s="406" t="n"/>
      <c r="QUZ95" s="406" t="n"/>
      <c r="QVA95" s="406" t="n"/>
      <c r="QVB95" s="406" t="n"/>
      <c r="QVC95" s="406" t="n"/>
      <c r="QVD95" s="406" t="n"/>
      <c r="QVE95" s="406" t="n"/>
      <c r="QVF95" s="406" t="n"/>
      <c r="QVG95" s="406" t="n"/>
      <c r="QVH95" s="406" t="n"/>
      <c r="QVI95" s="406" t="n"/>
      <c r="QVJ95" s="406" t="n"/>
      <c r="QVK95" s="406" t="n"/>
      <c r="QVL95" s="406" t="n"/>
      <c r="QVM95" s="406" t="n"/>
      <c r="QVN95" s="406" t="n"/>
      <c r="QVO95" s="406" t="n"/>
      <c r="QVP95" s="406" t="n"/>
      <c r="QVQ95" s="406" t="n"/>
      <c r="QVR95" s="406" t="n"/>
      <c r="QVS95" s="406" t="n"/>
      <c r="QVT95" s="406" t="n"/>
      <c r="QVU95" s="406" t="n"/>
      <c r="QVV95" s="406" t="n"/>
      <c r="QVW95" s="406" t="n"/>
      <c r="QVX95" s="406" t="n"/>
      <c r="QVY95" s="406" t="n"/>
      <c r="QVZ95" s="406" t="n"/>
      <c r="QWA95" s="406" t="n"/>
      <c r="QWB95" s="406" t="n"/>
      <c r="QWC95" s="406" t="n"/>
      <c r="QWD95" s="406" t="n"/>
      <c r="QWE95" s="406" t="n"/>
      <c r="QWF95" s="406" t="n"/>
      <c r="QWG95" s="406" t="n"/>
      <c r="QWH95" s="406" t="n"/>
      <c r="QWI95" s="406" t="n"/>
      <c r="QWJ95" s="406" t="n"/>
      <c r="QWK95" s="406" t="n"/>
      <c r="QWL95" s="406" t="n"/>
      <c r="QWM95" s="406" t="n"/>
      <c r="QWN95" s="406" t="n"/>
      <c r="QWO95" s="406" t="n"/>
      <c r="QWP95" s="406" t="n"/>
      <c r="QWQ95" s="406" t="n"/>
      <c r="QWR95" s="406" t="n"/>
      <c r="QWS95" s="406" t="n"/>
      <c r="QWT95" s="406" t="n"/>
      <c r="QWU95" s="406" t="n"/>
      <c r="QWV95" s="406" t="n"/>
      <c r="QWW95" s="406" t="n"/>
      <c r="QWX95" s="406" t="n"/>
      <c r="QWY95" s="406" t="n"/>
      <c r="QWZ95" s="406" t="n"/>
      <c r="QXA95" s="406" t="n"/>
      <c r="QXB95" s="406" t="n"/>
      <c r="QXC95" s="406" t="n"/>
      <c r="QXD95" s="406" t="n"/>
      <c r="QXE95" s="406" t="n"/>
      <c r="QXF95" s="406" t="n"/>
      <c r="QXG95" s="406" t="n"/>
      <c r="QXH95" s="406" t="n"/>
      <c r="QXI95" s="406" t="n"/>
      <c r="QXJ95" s="406" t="n"/>
      <c r="QXK95" s="406" t="n"/>
      <c r="QXL95" s="406" t="n"/>
      <c r="QXM95" s="406" t="n"/>
      <c r="QXN95" s="406" t="n"/>
      <c r="QXO95" s="406" t="n"/>
      <c r="QXP95" s="406" t="n"/>
      <c r="QXQ95" s="406" t="n"/>
      <c r="QXR95" s="406" t="n"/>
      <c r="QXS95" s="406" t="n"/>
      <c r="QXT95" s="406" t="n"/>
      <c r="QXU95" s="406" t="n"/>
      <c r="QXV95" s="406" t="n"/>
      <c r="QXW95" s="406" t="n"/>
      <c r="QXX95" s="406" t="n"/>
      <c r="QXY95" s="406" t="n"/>
      <c r="QXZ95" s="406" t="n"/>
      <c r="QYA95" s="406" t="n"/>
      <c r="QYB95" s="406" t="n"/>
      <c r="QYC95" s="406" t="n"/>
      <c r="QYD95" s="406" t="n"/>
      <c r="QYE95" s="406" t="n"/>
      <c r="QYF95" s="406" t="n"/>
      <c r="QYG95" s="406" t="n"/>
      <c r="QYH95" s="406" t="n"/>
      <c r="QYI95" s="406" t="n"/>
      <c r="QYJ95" s="406" t="n"/>
      <c r="QYK95" s="406" t="n"/>
      <c r="QYL95" s="406" t="n"/>
      <c r="QYM95" s="406" t="n"/>
      <c r="QYN95" s="406" t="n"/>
      <c r="QYO95" s="406" t="n"/>
      <c r="QYP95" s="406" t="n"/>
      <c r="QYQ95" s="406" t="n"/>
      <c r="QYR95" s="406" t="n"/>
      <c r="QYS95" s="406" t="n"/>
      <c r="QYT95" s="406" t="n"/>
      <c r="QYU95" s="406" t="n"/>
      <c r="QYV95" s="406" t="n"/>
      <c r="QYW95" s="406" t="n"/>
      <c r="QYX95" s="406" t="n"/>
      <c r="QYY95" s="406" t="n"/>
      <c r="QYZ95" s="406" t="n"/>
      <c r="QZA95" s="406" t="n"/>
      <c r="QZB95" s="406" t="n"/>
      <c r="QZC95" s="406" t="n"/>
      <c r="QZD95" s="406" t="n"/>
      <c r="QZE95" s="406" t="n"/>
      <c r="QZF95" s="406" t="n"/>
      <c r="QZG95" s="406" t="n"/>
      <c r="QZH95" s="406" t="n"/>
      <c r="QZI95" s="406" t="n"/>
      <c r="QZJ95" s="406" t="n"/>
      <c r="QZK95" s="406" t="n"/>
      <c r="QZL95" s="406" t="n"/>
      <c r="QZM95" s="406" t="n"/>
      <c r="QZN95" s="406" t="n"/>
      <c r="QZO95" s="406" t="n"/>
      <c r="QZP95" s="406" t="n"/>
      <c r="QZQ95" s="406" t="n"/>
      <c r="QZR95" s="406" t="n"/>
      <c r="QZS95" s="406" t="n"/>
      <c r="QZT95" s="406" t="n"/>
      <c r="QZU95" s="406" t="n"/>
      <c r="QZV95" s="406" t="n"/>
      <c r="QZW95" s="406" t="n"/>
      <c r="QZX95" s="406" t="n"/>
      <c r="QZY95" s="406" t="n"/>
      <c r="QZZ95" s="406" t="n"/>
      <c r="RAA95" s="406" t="n"/>
      <c r="RAB95" s="406" t="n"/>
      <c r="RAC95" s="406" t="n"/>
      <c r="RAD95" s="406" t="n"/>
      <c r="RAE95" s="406" t="n"/>
      <c r="RAF95" s="406" t="n"/>
      <c r="RAG95" s="406" t="n"/>
      <c r="RAH95" s="406" t="n"/>
      <c r="RAI95" s="406" t="n"/>
      <c r="RAJ95" s="406" t="n"/>
      <c r="RAK95" s="406" t="n"/>
      <c r="RAL95" s="406" t="n"/>
      <c r="RAM95" s="406" t="n"/>
      <c r="RAN95" s="406" t="n"/>
      <c r="RAO95" s="406" t="n"/>
      <c r="RAP95" s="406" t="n"/>
      <c r="RAQ95" s="406" t="n"/>
      <c r="RAR95" s="406" t="n"/>
      <c r="RAS95" s="406" t="n"/>
      <c r="RAT95" s="406" t="n"/>
      <c r="RAU95" s="406" t="n"/>
      <c r="RAV95" s="406" t="n"/>
      <c r="RAW95" s="406" t="n"/>
      <c r="RAX95" s="406" t="n"/>
      <c r="RAY95" s="406" t="n"/>
      <c r="RAZ95" s="406" t="n"/>
      <c r="RBA95" s="406" t="n"/>
      <c r="RBB95" s="406" t="n"/>
      <c r="RBC95" s="406" t="n"/>
      <c r="RBD95" s="406" t="n"/>
      <c r="RBE95" s="406" t="n"/>
      <c r="RBF95" s="406" t="n"/>
      <c r="RBG95" s="406" t="n"/>
      <c r="RBH95" s="406" t="n"/>
      <c r="RBI95" s="406" t="n"/>
      <c r="RBJ95" s="406" t="n"/>
      <c r="RBK95" s="406" t="n"/>
      <c r="RBL95" s="406" t="n"/>
      <c r="RBM95" s="406" t="n"/>
      <c r="RBN95" s="406" t="n"/>
      <c r="RBO95" s="406" t="n"/>
      <c r="RBP95" s="406" t="n"/>
      <c r="RBQ95" s="406" t="n"/>
      <c r="RBR95" s="406" t="n"/>
      <c r="RBS95" s="406" t="n"/>
      <c r="RBT95" s="406" t="n"/>
      <c r="RBU95" s="406" t="n"/>
      <c r="RBV95" s="406" t="n"/>
      <c r="RBW95" s="406" t="n"/>
      <c r="RBX95" s="406" t="n"/>
      <c r="RBY95" s="406" t="n"/>
      <c r="RBZ95" s="406" t="n"/>
      <c r="RCA95" s="406" t="n"/>
      <c r="RCB95" s="406" t="n"/>
      <c r="RCC95" s="406" t="n"/>
      <c r="RCD95" s="406" t="n"/>
      <c r="RCE95" s="406" t="n"/>
      <c r="RCF95" s="406" t="n"/>
      <c r="RCG95" s="406" t="n"/>
      <c r="RCH95" s="406" t="n"/>
      <c r="RCI95" s="406" t="n"/>
      <c r="RCJ95" s="406" t="n"/>
      <c r="RCK95" s="406" t="n"/>
      <c r="RCL95" s="406" t="n"/>
      <c r="RCM95" s="406" t="n"/>
      <c r="RCN95" s="406" t="n"/>
      <c r="RCO95" s="406" t="n"/>
      <c r="RCP95" s="406" t="n"/>
      <c r="RCQ95" s="406" t="n"/>
      <c r="RCR95" s="406" t="n"/>
      <c r="RCS95" s="406" t="n"/>
      <c r="RCT95" s="406" t="n"/>
      <c r="RCU95" s="406" t="n"/>
      <c r="RCV95" s="406" t="n"/>
      <c r="RCW95" s="406" t="n"/>
      <c r="RCX95" s="406" t="n"/>
      <c r="RCY95" s="406" t="n"/>
      <c r="RCZ95" s="406" t="n"/>
      <c r="RDA95" s="406" t="n"/>
      <c r="RDB95" s="406" t="n"/>
      <c r="RDC95" s="406" t="n"/>
      <c r="RDD95" s="406" t="n"/>
      <c r="RDE95" s="406" t="n"/>
      <c r="RDF95" s="406" t="n"/>
      <c r="RDG95" s="406" t="n"/>
      <c r="RDH95" s="406" t="n"/>
      <c r="RDI95" s="406" t="n"/>
      <c r="RDJ95" s="406" t="n"/>
      <c r="RDK95" s="406" t="n"/>
      <c r="RDL95" s="406" t="n"/>
      <c r="RDM95" s="406" t="n"/>
      <c r="RDN95" s="406" t="n"/>
      <c r="RDO95" s="406" t="n"/>
      <c r="RDP95" s="406" t="n"/>
      <c r="RDQ95" s="406" t="n"/>
      <c r="RDR95" s="406" t="n"/>
      <c r="RDS95" s="406" t="n"/>
      <c r="RDT95" s="406" t="n"/>
      <c r="RDU95" s="406" t="n"/>
      <c r="RDV95" s="406" t="n"/>
      <c r="RDW95" s="406" t="n"/>
      <c r="RDX95" s="406" t="n"/>
      <c r="RDY95" s="406" t="n"/>
      <c r="RDZ95" s="406" t="n"/>
      <c r="REA95" s="406" t="n"/>
      <c r="REB95" s="406" t="n"/>
      <c r="REC95" s="406" t="n"/>
      <c r="RED95" s="406" t="n"/>
      <c r="REE95" s="406" t="n"/>
      <c r="REF95" s="406" t="n"/>
      <c r="REG95" s="406" t="n"/>
      <c r="REH95" s="406" t="n"/>
      <c r="REI95" s="406" t="n"/>
      <c r="REJ95" s="406" t="n"/>
      <c r="REK95" s="406" t="n"/>
      <c r="REL95" s="406" t="n"/>
      <c r="REM95" s="406" t="n"/>
      <c r="REN95" s="406" t="n"/>
      <c r="REO95" s="406" t="n"/>
      <c r="REP95" s="406" t="n"/>
      <c r="REQ95" s="406" t="n"/>
      <c r="RER95" s="406" t="n"/>
      <c r="RES95" s="406" t="n"/>
      <c r="RET95" s="406" t="n"/>
      <c r="REU95" s="406" t="n"/>
      <c r="REV95" s="406" t="n"/>
      <c r="REW95" s="406" t="n"/>
      <c r="REX95" s="406" t="n"/>
      <c r="REY95" s="406" t="n"/>
      <c r="REZ95" s="406" t="n"/>
      <c r="RFA95" s="406" t="n"/>
      <c r="RFB95" s="406" t="n"/>
      <c r="RFC95" s="406" t="n"/>
      <c r="RFD95" s="406" t="n"/>
      <c r="RFE95" s="406" t="n"/>
      <c r="RFF95" s="406" t="n"/>
      <c r="RFG95" s="406" t="n"/>
      <c r="RFH95" s="406" t="n"/>
      <c r="RFI95" s="406" t="n"/>
      <c r="RFJ95" s="406" t="n"/>
      <c r="RFK95" s="406" t="n"/>
      <c r="RFL95" s="406" t="n"/>
      <c r="RFM95" s="406" t="n"/>
      <c r="RFN95" s="406" t="n"/>
      <c r="RFO95" s="406" t="n"/>
      <c r="RFP95" s="406" t="n"/>
      <c r="RFQ95" s="406" t="n"/>
      <c r="RFR95" s="406" t="n"/>
      <c r="RFS95" s="406" t="n"/>
      <c r="RFT95" s="406" t="n"/>
      <c r="RFU95" s="406" t="n"/>
      <c r="RFV95" s="406" t="n"/>
      <c r="RFW95" s="406" t="n"/>
      <c r="RFX95" s="406" t="n"/>
      <c r="RFY95" s="406" t="n"/>
      <c r="RFZ95" s="406" t="n"/>
      <c r="RGA95" s="406" t="n"/>
      <c r="RGB95" s="406" t="n"/>
      <c r="RGC95" s="406" t="n"/>
      <c r="RGD95" s="406" t="n"/>
      <c r="RGE95" s="406" t="n"/>
      <c r="RGF95" s="406" t="n"/>
      <c r="RGG95" s="406" t="n"/>
      <c r="RGH95" s="406" t="n"/>
      <c r="RGI95" s="406" t="n"/>
      <c r="RGJ95" s="406" t="n"/>
      <c r="RGK95" s="406" t="n"/>
      <c r="RGL95" s="406" t="n"/>
      <c r="RGM95" s="406" t="n"/>
      <c r="RGN95" s="406" t="n"/>
      <c r="RGO95" s="406" t="n"/>
      <c r="RGP95" s="406" t="n"/>
      <c r="RGQ95" s="406" t="n"/>
      <c r="RGR95" s="406" t="n"/>
      <c r="RGS95" s="406" t="n"/>
      <c r="RGT95" s="406" t="n"/>
      <c r="RGU95" s="406" t="n"/>
      <c r="RGV95" s="406" t="n"/>
      <c r="RGW95" s="406" t="n"/>
      <c r="RGX95" s="406" t="n"/>
      <c r="RGY95" s="406" t="n"/>
      <c r="RGZ95" s="406" t="n"/>
      <c r="RHA95" s="406" t="n"/>
      <c r="RHB95" s="406" t="n"/>
      <c r="RHC95" s="406" t="n"/>
      <c r="RHD95" s="406" t="n"/>
      <c r="RHE95" s="406" t="n"/>
      <c r="RHF95" s="406" t="n"/>
      <c r="RHG95" s="406" t="n"/>
      <c r="RHH95" s="406" t="n"/>
      <c r="RHI95" s="406" t="n"/>
      <c r="RHJ95" s="406" t="n"/>
      <c r="RHK95" s="406" t="n"/>
      <c r="RHL95" s="406" t="n"/>
      <c r="RHM95" s="406" t="n"/>
      <c r="RHN95" s="406" t="n"/>
      <c r="RHO95" s="406" t="n"/>
      <c r="RHP95" s="406" t="n"/>
      <c r="RHQ95" s="406" t="n"/>
      <c r="RHR95" s="406" t="n"/>
      <c r="RHS95" s="406" t="n"/>
      <c r="RHT95" s="406" t="n"/>
      <c r="RHU95" s="406" t="n"/>
      <c r="RHV95" s="406" t="n"/>
      <c r="RHW95" s="406" t="n"/>
      <c r="RHX95" s="406" t="n"/>
      <c r="RHY95" s="406" t="n"/>
      <c r="RHZ95" s="406" t="n"/>
      <c r="RIA95" s="406" t="n"/>
      <c r="RIB95" s="406" t="n"/>
      <c r="RIC95" s="406" t="n"/>
      <c r="RID95" s="406" t="n"/>
      <c r="RIE95" s="406" t="n"/>
      <c r="RIF95" s="406" t="n"/>
      <c r="RIG95" s="406" t="n"/>
      <c r="RIH95" s="406" t="n"/>
      <c r="RII95" s="406" t="n"/>
      <c r="RIJ95" s="406" t="n"/>
      <c r="RIK95" s="406" t="n"/>
      <c r="RIL95" s="406" t="n"/>
      <c r="RIM95" s="406" t="n"/>
      <c r="RIN95" s="406" t="n"/>
      <c r="RIO95" s="406" t="n"/>
      <c r="RIP95" s="406" t="n"/>
      <c r="RIQ95" s="406" t="n"/>
      <c r="RIR95" s="406" t="n"/>
      <c r="RIS95" s="406" t="n"/>
      <c r="RIT95" s="406" t="n"/>
      <c r="RIU95" s="406" t="n"/>
      <c r="RIV95" s="406" t="n"/>
      <c r="RIW95" s="406" t="n"/>
      <c r="RIX95" s="406" t="n"/>
      <c r="RIY95" s="406" t="n"/>
      <c r="RIZ95" s="406" t="n"/>
      <c r="RJA95" s="406" t="n"/>
      <c r="RJB95" s="406" t="n"/>
      <c r="RJC95" s="406" t="n"/>
      <c r="RJD95" s="406" t="n"/>
      <c r="RJE95" s="406" t="n"/>
      <c r="RJF95" s="406" t="n"/>
      <c r="RJG95" s="406" t="n"/>
      <c r="RJH95" s="406" t="n"/>
      <c r="RJI95" s="406" t="n"/>
      <c r="RJJ95" s="406" t="n"/>
      <c r="RJK95" s="406" t="n"/>
      <c r="RJL95" s="406" t="n"/>
      <c r="RJM95" s="406" t="n"/>
      <c r="RJN95" s="406" t="n"/>
      <c r="RJO95" s="406" t="n"/>
      <c r="RJP95" s="406" t="n"/>
      <c r="RJQ95" s="406" t="n"/>
      <c r="RJR95" s="406" t="n"/>
      <c r="RJS95" s="406" t="n"/>
      <c r="RJT95" s="406" t="n"/>
      <c r="RJU95" s="406" t="n"/>
      <c r="RJV95" s="406" t="n"/>
      <c r="RJW95" s="406" t="n"/>
      <c r="RJX95" s="406" t="n"/>
      <c r="RJY95" s="406" t="n"/>
      <c r="RJZ95" s="406" t="n"/>
      <c r="RKA95" s="406" t="n"/>
      <c r="RKB95" s="406" t="n"/>
      <c r="RKC95" s="406" t="n"/>
      <c r="RKD95" s="406" t="n"/>
      <c r="RKE95" s="406" t="n"/>
      <c r="RKF95" s="406" t="n"/>
      <c r="RKG95" s="406" t="n"/>
      <c r="RKH95" s="406" t="n"/>
      <c r="RKI95" s="406" t="n"/>
      <c r="RKJ95" s="406" t="n"/>
      <c r="RKK95" s="406" t="n"/>
      <c r="RKL95" s="406" t="n"/>
      <c r="RKM95" s="406" t="n"/>
      <c r="RKN95" s="406" t="n"/>
      <c r="RKO95" s="406" t="n"/>
      <c r="RKP95" s="406" t="n"/>
      <c r="RKQ95" s="406" t="n"/>
      <c r="RKR95" s="406" t="n"/>
      <c r="RKS95" s="406" t="n"/>
      <c r="RKT95" s="406" t="n"/>
      <c r="RKU95" s="406" t="n"/>
      <c r="RKV95" s="406" t="n"/>
      <c r="RKW95" s="406" t="n"/>
      <c r="RKX95" s="406" t="n"/>
      <c r="RKY95" s="406" t="n"/>
      <c r="RKZ95" s="406" t="n"/>
      <c r="RLA95" s="406" t="n"/>
      <c r="RLB95" s="406" t="n"/>
      <c r="RLC95" s="406" t="n"/>
      <c r="RLD95" s="406" t="n"/>
      <c r="RLE95" s="406" t="n"/>
      <c r="RLF95" s="406" t="n"/>
      <c r="RLG95" s="406" t="n"/>
      <c r="RLH95" s="406" t="n"/>
      <c r="RLI95" s="406" t="n"/>
      <c r="RLJ95" s="406" t="n"/>
      <c r="RLK95" s="406" t="n"/>
      <c r="RLL95" s="406" t="n"/>
      <c r="RLM95" s="406" t="n"/>
      <c r="RLN95" s="406" t="n"/>
      <c r="RLO95" s="406" t="n"/>
      <c r="RLP95" s="406" t="n"/>
      <c r="RLQ95" s="406" t="n"/>
      <c r="RLR95" s="406" t="n"/>
      <c r="RLS95" s="406" t="n"/>
      <c r="RLT95" s="406" t="n"/>
      <c r="RLU95" s="406" t="n"/>
      <c r="RLV95" s="406" t="n"/>
      <c r="RLW95" s="406" t="n"/>
      <c r="RLX95" s="406" t="n"/>
      <c r="RLY95" s="406" t="n"/>
      <c r="RLZ95" s="406" t="n"/>
      <c r="RMA95" s="406" t="n"/>
      <c r="RMB95" s="406" t="n"/>
      <c r="RMC95" s="406" t="n"/>
      <c r="RMD95" s="406" t="n"/>
      <c r="RME95" s="406" t="n"/>
      <c r="RMF95" s="406" t="n"/>
      <c r="RMG95" s="406" t="n"/>
      <c r="RMH95" s="406" t="n"/>
      <c r="RMI95" s="406" t="n"/>
      <c r="RMJ95" s="406" t="n"/>
      <c r="RMK95" s="406" t="n"/>
      <c r="RML95" s="406" t="n"/>
      <c r="RMM95" s="406" t="n"/>
      <c r="RMN95" s="406" t="n"/>
      <c r="RMO95" s="406" t="n"/>
      <c r="RMP95" s="406" t="n"/>
      <c r="RMQ95" s="406" t="n"/>
      <c r="RMR95" s="406" t="n"/>
      <c r="RMS95" s="406" t="n"/>
      <c r="RMT95" s="406" t="n"/>
      <c r="RMU95" s="406" t="n"/>
      <c r="RMV95" s="406" t="n"/>
      <c r="RMW95" s="406" t="n"/>
      <c r="RMX95" s="406" t="n"/>
      <c r="RMY95" s="406" t="n"/>
      <c r="RMZ95" s="406" t="n"/>
      <c r="RNA95" s="406" t="n"/>
      <c r="RNB95" s="406" t="n"/>
      <c r="RNC95" s="406" t="n"/>
      <c r="RND95" s="406" t="n"/>
      <c r="RNE95" s="406" t="n"/>
      <c r="RNF95" s="406" t="n"/>
      <c r="RNG95" s="406" t="n"/>
      <c r="RNH95" s="406" t="n"/>
      <c r="RNI95" s="406" t="n"/>
      <c r="RNJ95" s="406" t="n"/>
      <c r="RNK95" s="406" t="n"/>
      <c r="RNL95" s="406" t="n"/>
      <c r="RNM95" s="406" t="n"/>
      <c r="RNN95" s="406" t="n"/>
      <c r="RNO95" s="406" t="n"/>
      <c r="RNP95" s="406" t="n"/>
      <c r="RNQ95" s="406" t="n"/>
      <c r="RNR95" s="406" t="n"/>
      <c r="RNS95" s="406" t="n"/>
      <c r="RNT95" s="406" t="n"/>
      <c r="RNU95" s="406" t="n"/>
      <c r="RNV95" s="406" t="n"/>
      <c r="RNW95" s="406" t="n"/>
      <c r="RNX95" s="406" t="n"/>
      <c r="RNY95" s="406" t="n"/>
      <c r="RNZ95" s="406" t="n"/>
      <c r="ROA95" s="406" t="n"/>
      <c r="ROB95" s="406" t="n"/>
      <c r="ROC95" s="406" t="n"/>
      <c r="ROD95" s="406" t="n"/>
      <c r="ROE95" s="406" t="n"/>
      <c r="ROF95" s="406" t="n"/>
      <c r="ROG95" s="406" t="n"/>
      <c r="ROH95" s="406" t="n"/>
      <c r="ROI95" s="406" t="n"/>
      <c r="ROJ95" s="406" t="n"/>
      <c r="ROK95" s="406" t="n"/>
      <c r="ROL95" s="406" t="n"/>
      <c r="ROM95" s="406" t="n"/>
      <c r="RON95" s="406" t="n"/>
      <c r="ROO95" s="406" t="n"/>
      <c r="ROP95" s="406" t="n"/>
      <c r="ROQ95" s="406" t="n"/>
      <c r="ROR95" s="406" t="n"/>
      <c r="ROS95" s="406" t="n"/>
      <c r="ROT95" s="406" t="n"/>
      <c r="ROU95" s="406" t="n"/>
      <c r="ROV95" s="406" t="n"/>
      <c r="ROW95" s="406" t="n"/>
      <c r="ROX95" s="406" t="n"/>
      <c r="ROY95" s="406" t="n"/>
      <c r="ROZ95" s="406" t="n"/>
      <c r="RPA95" s="406" t="n"/>
      <c r="RPB95" s="406" t="n"/>
      <c r="RPC95" s="406" t="n"/>
      <c r="RPD95" s="406" t="n"/>
      <c r="RPE95" s="406" t="n"/>
      <c r="RPF95" s="406" t="n"/>
      <c r="RPG95" s="406" t="n"/>
      <c r="RPH95" s="406" t="n"/>
      <c r="RPI95" s="406" t="n"/>
      <c r="RPJ95" s="406" t="n"/>
      <c r="RPK95" s="406" t="n"/>
      <c r="RPL95" s="406" t="n"/>
      <c r="RPM95" s="406" t="n"/>
      <c r="RPN95" s="406" t="n"/>
      <c r="RPO95" s="406" t="n"/>
      <c r="RPP95" s="406" t="n"/>
      <c r="RPQ95" s="406" t="n"/>
      <c r="RPR95" s="406" t="n"/>
      <c r="RPS95" s="406" t="n"/>
      <c r="RPT95" s="406" t="n"/>
      <c r="RPU95" s="406" t="n"/>
      <c r="RPV95" s="406" t="n"/>
      <c r="RPW95" s="406" t="n"/>
      <c r="RPX95" s="406" t="n"/>
      <c r="RPY95" s="406" t="n"/>
      <c r="RPZ95" s="406" t="n"/>
      <c r="RQA95" s="406" t="n"/>
      <c r="RQB95" s="406" t="n"/>
      <c r="RQC95" s="406" t="n"/>
      <c r="RQD95" s="406" t="n"/>
      <c r="RQE95" s="406" t="n"/>
      <c r="RQF95" s="406" t="n"/>
      <c r="RQG95" s="406" t="n"/>
      <c r="RQH95" s="406" t="n"/>
      <c r="RQI95" s="406" t="n"/>
      <c r="RQJ95" s="406" t="n"/>
      <c r="RQK95" s="406" t="n"/>
      <c r="RQL95" s="406" t="n"/>
      <c r="RQM95" s="406" t="n"/>
      <c r="RQN95" s="406" t="n"/>
      <c r="RQO95" s="406" t="n"/>
      <c r="RQP95" s="406" t="n"/>
      <c r="RQQ95" s="406" t="n"/>
      <c r="RQR95" s="406" t="n"/>
      <c r="RQS95" s="406" t="n"/>
      <c r="RQT95" s="406" t="n"/>
      <c r="RQU95" s="406" t="n"/>
      <c r="RQV95" s="406" t="n"/>
      <c r="RQW95" s="406" t="n"/>
      <c r="RQX95" s="406" t="n"/>
      <c r="RQY95" s="406" t="n"/>
      <c r="RQZ95" s="406" t="n"/>
      <c r="RRA95" s="406" t="n"/>
      <c r="RRB95" s="406" t="n"/>
      <c r="RRC95" s="406" t="n"/>
      <c r="RRD95" s="406" t="n"/>
      <c r="RRE95" s="406" t="n"/>
      <c r="RRF95" s="406" t="n"/>
      <c r="RRG95" s="406" t="n"/>
      <c r="RRH95" s="406" t="n"/>
      <c r="RRI95" s="406" t="n"/>
      <c r="RRJ95" s="406" t="n"/>
      <c r="RRK95" s="406" t="n"/>
      <c r="RRL95" s="406" t="n"/>
      <c r="RRM95" s="406" t="n"/>
      <c r="RRN95" s="406" t="n"/>
      <c r="RRO95" s="406" t="n"/>
      <c r="RRP95" s="406" t="n"/>
      <c r="RRQ95" s="406" t="n"/>
      <c r="RRR95" s="406" t="n"/>
      <c r="RRS95" s="406" t="n"/>
      <c r="RRT95" s="406" t="n"/>
      <c r="RRU95" s="406" t="n"/>
      <c r="RRV95" s="406" t="n"/>
      <c r="RRW95" s="406" t="n"/>
      <c r="RRX95" s="406" t="n"/>
      <c r="RRY95" s="406" t="n"/>
      <c r="RRZ95" s="406" t="n"/>
      <c r="RSA95" s="406" t="n"/>
      <c r="RSB95" s="406" t="n"/>
      <c r="RSC95" s="406" t="n"/>
      <c r="RSD95" s="406" t="n"/>
      <c r="RSE95" s="406" t="n"/>
      <c r="RSF95" s="406" t="n"/>
      <c r="RSG95" s="406" t="n"/>
      <c r="RSH95" s="406" t="n"/>
      <c r="RSI95" s="406" t="n"/>
      <c r="RSJ95" s="406" t="n"/>
      <c r="RSK95" s="406" t="n"/>
      <c r="RSL95" s="406" t="n"/>
      <c r="RSM95" s="406" t="n"/>
      <c r="RSN95" s="406" t="n"/>
      <c r="RSO95" s="406" t="n"/>
      <c r="RSP95" s="406" t="n"/>
      <c r="RSQ95" s="406" t="n"/>
      <c r="RSR95" s="406" t="n"/>
      <c r="RSS95" s="406" t="n"/>
      <c r="RST95" s="406" t="n"/>
      <c r="RSU95" s="406" t="n"/>
      <c r="RSV95" s="406" t="n"/>
      <c r="RSW95" s="406" t="n"/>
      <c r="RSX95" s="406" t="n"/>
      <c r="RSY95" s="406" t="n"/>
      <c r="RSZ95" s="406" t="n"/>
      <c r="RTA95" s="406" t="n"/>
      <c r="RTB95" s="406" t="n"/>
      <c r="RTC95" s="406" t="n"/>
      <c r="RTD95" s="406" t="n"/>
      <c r="RTE95" s="406" t="n"/>
      <c r="RTF95" s="406" t="n"/>
      <c r="RTG95" s="406" t="n"/>
      <c r="RTH95" s="406" t="n"/>
      <c r="RTI95" s="406" t="n"/>
      <c r="RTJ95" s="406" t="n"/>
      <c r="RTK95" s="406" t="n"/>
      <c r="RTL95" s="406" t="n"/>
      <c r="RTM95" s="406" t="n"/>
      <c r="RTN95" s="406" t="n"/>
      <c r="RTO95" s="406" t="n"/>
      <c r="RTP95" s="406" t="n"/>
      <c r="RTQ95" s="406" t="n"/>
      <c r="RTR95" s="406" t="n"/>
      <c r="RTS95" s="406" t="n"/>
      <c r="RTT95" s="406" t="n"/>
      <c r="RTU95" s="406" t="n"/>
      <c r="RTV95" s="406" t="n"/>
      <c r="RTW95" s="406" t="n"/>
      <c r="RTX95" s="406" t="n"/>
      <c r="RTY95" s="406" t="n"/>
      <c r="RTZ95" s="406" t="n"/>
      <c r="RUA95" s="406" t="n"/>
      <c r="RUB95" s="406" t="n"/>
      <c r="RUC95" s="406" t="n"/>
      <c r="RUD95" s="406" t="n"/>
      <c r="RUE95" s="406" t="n"/>
      <c r="RUF95" s="406" t="n"/>
      <c r="RUG95" s="406" t="n"/>
      <c r="RUH95" s="406" t="n"/>
      <c r="RUI95" s="406" t="n"/>
      <c r="RUJ95" s="406" t="n"/>
      <c r="RUK95" s="406" t="n"/>
      <c r="RUL95" s="406" t="n"/>
      <c r="RUM95" s="406" t="n"/>
      <c r="RUN95" s="406" t="n"/>
      <c r="RUO95" s="406" t="n"/>
      <c r="RUP95" s="406" t="n"/>
      <c r="RUQ95" s="406" t="n"/>
      <c r="RUR95" s="406" t="n"/>
      <c r="RUS95" s="406" t="n"/>
      <c r="RUT95" s="406" t="n"/>
      <c r="RUU95" s="406" t="n"/>
      <c r="RUV95" s="406" t="n"/>
      <c r="RUW95" s="406" t="n"/>
      <c r="RUX95" s="406" t="n"/>
      <c r="RUY95" s="406" t="n"/>
      <c r="RUZ95" s="406" t="n"/>
      <c r="RVA95" s="406" t="n"/>
      <c r="RVB95" s="406" t="n"/>
      <c r="RVC95" s="406" t="n"/>
      <c r="RVD95" s="406" t="n"/>
      <c r="RVE95" s="406" t="n"/>
      <c r="RVF95" s="406" t="n"/>
      <c r="RVG95" s="406" t="n"/>
      <c r="RVH95" s="406" t="n"/>
      <c r="RVI95" s="406" t="n"/>
      <c r="RVJ95" s="406" t="n"/>
      <c r="RVK95" s="406" t="n"/>
      <c r="RVL95" s="406" t="n"/>
      <c r="RVM95" s="406" t="n"/>
      <c r="RVN95" s="406" t="n"/>
      <c r="RVO95" s="406" t="n"/>
      <c r="RVP95" s="406" t="n"/>
      <c r="RVQ95" s="406" t="n"/>
      <c r="RVR95" s="406" t="n"/>
      <c r="RVS95" s="406" t="n"/>
      <c r="RVT95" s="406" t="n"/>
      <c r="RVU95" s="406" t="n"/>
      <c r="RVV95" s="406" t="n"/>
      <c r="RVW95" s="406" t="n"/>
      <c r="RVX95" s="406" t="n"/>
      <c r="RVY95" s="406" t="n"/>
      <c r="RVZ95" s="406" t="n"/>
      <c r="RWA95" s="406" t="n"/>
      <c r="RWB95" s="406" t="n"/>
      <c r="RWC95" s="406" t="n"/>
      <c r="RWD95" s="406" t="n"/>
      <c r="RWE95" s="406" t="n"/>
      <c r="RWF95" s="406" t="n"/>
      <c r="RWG95" s="406" t="n"/>
      <c r="RWH95" s="406" t="n"/>
      <c r="RWI95" s="406" t="n"/>
      <c r="RWJ95" s="406" t="n"/>
      <c r="RWK95" s="406" t="n"/>
      <c r="RWL95" s="406" t="n"/>
      <c r="RWM95" s="406" t="n"/>
      <c r="RWN95" s="406" t="n"/>
      <c r="RWO95" s="406" t="n"/>
      <c r="RWP95" s="406" t="n"/>
      <c r="RWQ95" s="406" t="n"/>
      <c r="RWR95" s="406" t="n"/>
      <c r="RWS95" s="406" t="n"/>
      <c r="RWT95" s="406" t="n"/>
      <c r="RWU95" s="406" t="n"/>
      <c r="RWV95" s="406" t="n"/>
      <c r="RWW95" s="406" t="n"/>
      <c r="RWX95" s="406" t="n"/>
      <c r="RWY95" s="406" t="n"/>
      <c r="RWZ95" s="406" t="n"/>
      <c r="RXA95" s="406" t="n"/>
      <c r="RXB95" s="406" t="n"/>
      <c r="RXC95" s="406" t="n"/>
      <c r="RXD95" s="406" t="n"/>
      <c r="RXE95" s="406" t="n"/>
      <c r="RXF95" s="406" t="n"/>
      <c r="RXG95" s="406" t="n"/>
      <c r="RXH95" s="406" t="n"/>
      <c r="RXI95" s="406" t="n"/>
      <c r="RXJ95" s="406" t="n"/>
      <c r="RXK95" s="406" t="n"/>
      <c r="RXL95" s="406" t="n"/>
      <c r="RXM95" s="406" t="n"/>
      <c r="RXN95" s="406" t="n"/>
      <c r="RXO95" s="406" t="n"/>
      <c r="RXP95" s="406" t="n"/>
      <c r="RXQ95" s="406" t="n"/>
      <c r="RXR95" s="406" t="n"/>
      <c r="RXS95" s="406" t="n"/>
      <c r="RXT95" s="406" t="n"/>
      <c r="RXU95" s="406" t="n"/>
      <c r="RXV95" s="406" t="n"/>
      <c r="RXW95" s="406" t="n"/>
      <c r="RXX95" s="406" t="n"/>
      <c r="RXY95" s="406" t="n"/>
      <c r="RXZ95" s="406" t="n"/>
      <c r="RYA95" s="406" t="n"/>
      <c r="RYB95" s="406" t="n"/>
      <c r="RYC95" s="406" t="n"/>
      <c r="RYD95" s="406" t="n"/>
      <c r="RYE95" s="406" t="n"/>
      <c r="RYF95" s="406" t="n"/>
      <c r="RYG95" s="406" t="n"/>
      <c r="RYH95" s="406" t="n"/>
      <c r="RYI95" s="406" t="n"/>
      <c r="RYJ95" s="406" t="n"/>
      <c r="RYK95" s="406" t="n"/>
      <c r="RYL95" s="406" t="n"/>
      <c r="RYM95" s="406" t="n"/>
      <c r="RYN95" s="406" t="n"/>
      <c r="RYO95" s="406" t="n"/>
      <c r="RYP95" s="406" t="n"/>
      <c r="RYQ95" s="406" t="n"/>
      <c r="RYR95" s="406" t="n"/>
      <c r="RYS95" s="406" t="n"/>
      <c r="RYT95" s="406" t="n"/>
      <c r="RYU95" s="406" t="n"/>
      <c r="RYV95" s="406" t="n"/>
      <c r="RYW95" s="406" t="n"/>
      <c r="RYX95" s="406" t="n"/>
      <c r="RYY95" s="406" t="n"/>
      <c r="RYZ95" s="406" t="n"/>
      <c r="RZA95" s="406" t="n"/>
      <c r="RZB95" s="406" t="n"/>
      <c r="RZC95" s="406" t="n"/>
      <c r="RZD95" s="406" t="n"/>
      <c r="RZE95" s="406" t="n"/>
      <c r="RZF95" s="406" t="n"/>
      <c r="RZG95" s="406" t="n"/>
      <c r="RZH95" s="406" t="n"/>
      <c r="RZI95" s="406" t="n"/>
      <c r="RZJ95" s="406" t="n"/>
      <c r="RZK95" s="406" t="n"/>
      <c r="RZL95" s="406" t="n"/>
      <c r="RZM95" s="406" t="n"/>
      <c r="RZN95" s="406" t="n"/>
      <c r="RZO95" s="406" t="n"/>
      <c r="RZP95" s="406" t="n"/>
      <c r="RZQ95" s="406" t="n"/>
      <c r="RZR95" s="406" t="n"/>
      <c r="RZS95" s="406" t="n"/>
      <c r="RZT95" s="406" t="n"/>
      <c r="RZU95" s="406" t="n"/>
      <c r="RZV95" s="406" t="n"/>
      <c r="RZW95" s="406" t="n"/>
      <c r="RZX95" s="406" t="n"/>
      <c r="RZY95" s="406" t="n"/>
      <c r="RZZ95" s="406" t="n"/>
      <c r="SAA95" s="406" t="n"/>
      <c r="SAB95" s="406" t="n"/>
      <c r="SAC95" s="406" t="n"/>
      <c r="SAD95" s="406" t="n"/>
      <c r="SAE95" s="406" t="n"/>
      <c r="SAF95" s="406" t="n"/>
      <c r="SAG95" s="406" t="n"/>
      <c r="SAH95" s="406" t="n"/>
      <c r="SAI95" s="406" t="n"/>
      <c r="SAJ95" s="406" t="n"/>
      <c r="SAK95" s="406" t="n"/>
      <c r="SAL95" s="406" t="n"/>
      <c r="SAM95" s="406" t="n"/>
      <c r="SAN95" s="406" t="n"/>
      <c r="SAO95" s="406" t="n"/>
      <c r="SAP95" s="406" t="n"/>
      <c r="SAQ95" s="406" t="n"/>
      <c r="SAR95" s="406" t="n"/>
      <c r="SAS95" s="406" t="n"/>
      <c r="SAT95" s="406" t="n"/>
      <c r="SAU95" s="406" t="n"/>
      <c r="SAV95" s="406" t="n"/>
      <c r="SAW95" s="406" t="n"/>
      <c r="SAX95" s="406" t="n"/>
      <c r="SAY95" s="406" t="n"/>
      <c r="SAZ95" s="406" t="n"/>
      <c r="SBA95" s="406" t="n"/>
      <c r="SBB95" s="406" t="n"/>
      <c r="SBC95" s="406" t="n"/>
      <c r="SBD95" s="406" t="n"/>
      <c r="SBE95" s="406" t="n"/>
      <c r="SBF95" s="406" t="n"/>
      <c r="SBG95" s="406" t="n"/>
      <c r="SBH95" s="406" t="n"/>
      <c r="SBI95" s="406" t="n"/>
      <c r="SBJ95" s="406" t="n"/>
      <c r="SBK95" s="406" t="n"/>
      <c r="SBL95" s="406" t="n"/>
      <c r="SBM95" s="406" t="n"/>
      <c r="SBN95" s="406" t="n"/>
      <c r="SBO95" s="406" t="n"/>
      <c r="SBP95" s="406" t="n"/>
      <c r="SBQ95" s="406" t="n"/>
      <c r="SBR95" s="406" t="n"/>
      <c r="SBS95" s="406" t="n"/>
      <c r="SBT95" s="406" t="n"/>
      <c r="SBU95" s="406" t="n"/>
      <c r="SBV95" s="406" t="n"/>
      <c r="SBW95" s="406" t="n"/>
      <c r="SBX95" s="406" t="n"/>
      <c r="SBY95" s="406" t="n"/>
      <c r="SBZ95" s="406" t="n"/>
      <c r="SCA95" s="406" t="n"/>
      <c r="SCB95" s="406" t="n"/>
      <c r="SCC95" s="406" t="n"/>
      <c r="SCD95" s="406" t="n"/>
      <c r="SCE95" s="406" t="n"/>
      <c r="SCF95" s="406" t="n"/>
      <c r="SCG95" s="406" t="n"/>
      <c r="SCH95" s="406" t="n"/>
      <c r="SCI95" s="406" t="n"/>
      <c r="SCJ95" s="406" t="n"/>
      <c r="SCK95" s="406" t="n"/>
      <c r="SCL95" s="406" t="n"/>
      <c r="SCM95" s="406" t="n"/>
      <c r="SCN95" s="406" t="n"/>
      <c r="SCO95" s="406" t="n"/>
      <c r="SCP95" s="406" t="n"/>
      <c r="SCQ95" s="406" t="n"/>
      <c r="SCR95" s="406" t="n"/>
      <c r="SCS95" s="406" t="n"/>
      <c r="SCT95" s="406" t="n"/>
      <c r="SCU95" s="406" t="n"/>
      <c r="SCV95" s="406" t="n"/>
      <c r="SCW95" s="406" t="n"/>
      <c r="SCX95" s="406" t="n"/>
      <c r="SCY95" s="406" t="n"/>
      <c r="SCZ95" s="406" t="n"/>
      <c r="SDA95" s="406" t="n"/>
      <c r="SDB95" s="406" t="n"/>
      <c r="SDC95" s="406" t="n"/>
      <c r="SDD95" s="406" t="n"/>
      <c r="SDE95" s="406" t="n"/>
      <c r="SDF95" s="406" t="n"/>
      <c r="SDG95" s="406" t="n"/>
      <c r="SDH95" s="406" t="n"/>
      <c r="SDI95" s="406" t="n"/>
      <c r="SDJ95" s="406" t="n"/>
      <c r="SDK95" s="406" t="n"/>
      <c r="SDL95" s="406" t="n"/>
      <c r="SDM95" s="406" t="n"/>
      <c r="SDN95" s="406" t="n"/>
      <c r="SDO95" s="406" t="n"/>
      <c r="SDP95" s="406" t="n"/>
      <c r="SDQ95" s="406" t="n"/>
      <c r="SDR95" s="406" t="n"/>
      <c r="SDS95" s="406" t="n"/>
      <c r="SDT95" s="406" t="n"/>
      <c r="SDU95" s="406" t="n"/>
      <c r="SDV95" s="406" t="n"/>
      <c r="SDW95" s="406" t="n"/>
      <c r="SDX95" s="406" t="n"/>
      <c r="SDY95" s="406" t="n"/>
      <c r="SDZ95" s="406" t="n"/>
      <c r="SEA95" s="406" t="n"/>
      <c r="SEB95" s="406" t="n"/>
      <c r="SEC95" s="406" t="n"/>
      <c r="SED95" s="406" t="n"/>
      <c r="SEE95" s="406" t="n"/>
      <c r="SEF95" s="406" t="n"/>
      <c r="SEG95" s="406" t="n"/>
      <c r="SEH95" s="406" t="n"/>
      <c r="SEI95" s="406" t="n"/>
      <c r="SEJ95" s="406" t="n"/>
      <c r="SEK95" s="406" t="n"/>
      <c r="SEL95" s="406" t="n"/>
      <c r="SEM95" s="406" t="n"/>
      <c r="SEN95" s="406" t="n"/>
      <c r="SEO95" s="406" t="n"/>
      <c r="SEP95" s="406" t="n"/>
      <c r="SEQ95" s="406" t="n"/>
      <c r="SER95" s="406" t="n"/>
      <c r="SES95" s="406" t="n"/>
      <c r="SET95" s="406" t="n"/>
      <c r="SEU95" s="406" t="n"/>
      <c r="SEV95" s="406" t="n"/>
      <c r="SEW95" s="406" t="n"/>
      <c r="SEX95" s="406" t="n"/>
      <c r="SEY95" s="406" t="n"/>
      <c r="SEZ95" s="406" t="n"/>
      <c r="SFA95" s="406" t="n"/>
      <c r="SFB95" s="406" t="n"/>
      <c r="SFC95" s="406" t="n"/>
      <c r="SFD95" s="406" t="n"/>
      <c r="SFE95" s="406" t="n"/>
      <c r="SFF95" s="406" t="n"/>
      <c r="SFG95" s="406" t="n"/>
      <c r="SFH95" s="406" t="n"/>
      <c r="SFI95" s="406" t="n"/>
      <c r="SFJ95" s="406" t="n"/>
      <c r="SFK95" s="406" t="n"/>
      <c r="SFL95" s="406" t="n"/>
      <c r="SFM95" s="406" t="n"/>
      <c r="SFN95" s="406" t="n"/>
      <c r="SFO95" s="406" t="n"/>
      <c r="SFP95" s="406" t="n"/>
      <c r="SFQ95" s="406" t="n"/>
      <c r="SFR95" s="406" t="n"/>
      <c r="SFS95" s="406" t="n"/>
      <c r="SFT95" s="406" t="n"/>
      <c r="SFU95" s="406" t="n"/>
      <c r="SFV95" s="406" t="n"/>
      <c r="SFW95" s="406" t="n"/>
      <c r="SFX95" s="406" t="n"/>
      <c r="SFY95" s="406" t="n"/>
      <c r="SFZ95" s="406" t="n"/>
      <c r="SGA95" s="406" t="n"/>
      <c r="SGB95" s="406" t="n"/>
      <c r="SGC95" s="406" t="n"/>
      <c r="SGD95" s="406" t="n"/>
      <c r="SGE95" s="406" t="n"/>
      <c r="SGF95" s="406" t="n"/>
      <c r="SGG95" s="406" t="n"/>
      <c r="SGH95" s="406" t="n"/>
      <c r="SGI95" s="406" t="n"/>
      <c r="SGJ95" s="406" t="n"/>
      <c r="SGK95" s="406" t="n"/>
      <c r="SGL95" s="406" t="n"/>
      <c r="SGM95" s="406" t="n"/>
      <c r="SGN95" s="406" t="n"/>
      <c r="SGO95" s="406" t="n"/>
      <c r="SGP95" s="406" t="n"/>
      <c r="SGQ95" s="406" t="n"/>
      <c r="SGR95" s="406" t="n"/>
      <c r="SGS95" s="406" t="n"/>
      <c r="SGT95" s="406" t="n"/>
      <c r="SGU95" s="406" t="n"/>
      <c r="SGV95" s="406" t="n"/>
      <c r="SGW95" s="406" t="n"/>
      <c r="SGX95" s="406" t="n"/>
      <c r="SGY95" s="406" t="n"/>
      <c r="SGZ95" s="406" t="n"/>
      <c r="SHA95" s="406" t="n"/>
      <c r="SHB95" s="406" t="n"/>
      <c r="SHC95" s="406" t="n"/>
      <c r="SHD95" s="406" t="n"/>
      <c r="SHE95" s="406" t="n"/>
      <c r="SHF95" s="406" t="n"/>
      <c r="SHG95" s="406" t="n"/>
      <c r="SHH95" s="406" t="n"/>
      <c r="SHI95" s="406" t="n"/>
      <c r="SHJ95" s="406" t="n"/>
      <c r="SHK95" s="406" t="n"/>
      <c r="SHL95" s="406" t="n"/>
      <c r="SHM95" s="406" t="n"/>
      <c r="SHN95" s="406" t="n"/>
      <c r="SHO95" s="406" t="n"/>
      <c r="SHP95" s="406" t="n"/>
      <c r="SHQ95" s="406" t="n"/>
      <c r="SHR95" s="406" t="n"/>
      <c r="SHS95" s="406" t="n"/>
      <c r="SHT95" s="406" t="n"/>
      <c r="SHU95" s="406" t="n"/>
      <c r="SHV95" s="406" t="n"/>
      <c r="SHW95" s="406" t="n"/>
      <c r="SHX95" s="406" t="n"/>
      <c r="SHY95" s="406" t="n"/>
      <c r="SHZ95" s="406" t="n"/>
      <c r="SIA95" s="406" t="n"/>
      <c r="SIB95" s="406" t="n"/>
      <c r="SIC95" s="406" t="n"/>
      <c r="SID95" s="406" t="n"/>
      <c r="SIE95" s="406" t="n"/>
      <c r="SIF95" s="406" t="n"/>
      <c r="SIG95" s="406" t="n"/>
      <c r="SIH95" s="406" t="n"/>
      <c r="SII95" s="406" t="n"/>
      <c r="SIJ95" s="406" t="n"/>
      <c r="SIK95" s="406" t="n"/>
      <c r="SIL95" s="406" t="n"/>
      <c r="SIM95" s="406" t="n"/>
      <c r="SIN95" s="406" t="n"/>
      <c r="SIO95" s="406" t="n"/>
      <c r="SIP95" s="406" t="n"/>
      <c r="SIQ95" s="406" t="n"/>
      <c r="SIR95" s="406" t="n"/>
      <c r="SIS95" s="406" t="n"/>
      <c r="SIT95" s="406" t="n"/>
      <c r="SIU95" s="406" t="n"/>
      <c r="SIV95" s="406" t="n"/>
      <c r="SIW95" s="406" t="n"/>
      <c r="SIX95" s="406" t="n"/>
      <c r="SIY95" s="406" t="n"/>
      <c r="SIZ95" s="406" t="n"/>
      <c r="SJA95" s="406" t="n"/>
      <c r="SJB95" s="406" t="n"/>
      <c r="SJC95" s="406" t="n"/>
      <c r="SJD95" s="406" t="n"/>
      <c r="SJE95" s="406" t="n"/>
      <c r="SJF95" s="406" t="n"/>
      <c r="SJG95" s="406" t="n"/>
      <c r="SJH95" s="406" t="n"/>
      <c r="SJI95" s="406" t="n"/>
      <c r="SJJ95" s="406" t="n"/>
      <c r="SJK95" s="406" t="n"/>
      <c r="SJL95" s="406" t="n"/>
      <c r="SJM95" s="406" t="n"/>
      <c r="SJN95" s="406" t="n"/>
      <c r="SJO95" s="406" t="n"/>
      <c r="SJP95" s="406" t="n"/>
      <c r="SJQ95" s="406" t="n"/>
      <c r="SJR95" s="406" t="n"/>
      <c r="SJS95" s="406" t="n"/>
      <c r="SJT95" s="406" t="n"/>
      <c r="SJU95" s="406" t="n"/>
      <c r="SJV95" s="406" t="n"/>
      <c r="SJW95" s="406" t="n"/>
      <c r="SJX95" s="406" t="n"/>
      <c r="SJY95" s="406" t="n"/>
      <c r="SJZ95" s="406" t="n"/>
      <c r="SKA95" s="406" t="n"/>
      <c r="SKB95" s="406" t="n"/>
      <c r="SKC95" s="406" t="n"/>
      <c r="SKD95" s="406" t="n"/>
      <c r="SKE95" s="406" t="n"/>
      <c r="SKF95" s="406" t="n"/>
      <c r="SKG95" s="406" t="n"/>
      <c r="SKH95" s="406" t="n"/>
      <c r="SKI95" s="406" t="n"/>
      <c r="SKJ95" s="406" t="n"/>
      <c r="SKK95" s="406" t="n"/>
      <c r="SKL95" s="406" t="n"/>
      <c r="SKM95" s="406" t="n"/>
      <c r="SKN95" s="406" t="n"/>
      <c r="SKO95" s="406" t="n"/>
      <c r="SKP95" s="406" t="n"/>
      <c r="SKQ95" s="406" t="n"/>
      <c r="SKR95" s="406" t="n"/>
      <c r="SKS95" s="406" t="n"/>
      <c r="SKT95" s="406" t="n"/>
      <c r="SKU95" s="406" t="n"/>
      <c r="SKV95" s="406" t="n"/>
      <c r="SKW95" s="406" t="n"/>
      <c r="SKX95" s="406" t="n"/>
      <c r="SKY95" s="406" t="n"/>
      <c r="SKZ95" s="406" t="n"/>
      <c r="SLA95" s="406" t="n"/>
      <c r="SLB95" s="406" t="n"/>
      <c r="SLC95" s="406" t="n"/>
      <c r="SLD95" s="406" t="n"/>
      <c r="SLE95" s="406" t="n"/>
      <c r="SLF95" s="406" t="n"/>
      <c r="SLG95" s="406" t="n"/>
      <c r="SLH95" s="406" t="n"/>
      <c r="SLI95" s="406" t="n"/>
      <c r="SLJ95" s="406" t="n"/>
      <c r="SLK95" s="406" t="n"/>
      <c r="SLL95" s="406" t="n"/>
      <c r="SLM95" s="406" t="n"/>
      <c r="SLN95" s="406" t="n"/>
      <c r="SLO95" s="406" t="n"/>
      <c r="SLP95" s="406" t="n"/>
      <c r="SLQ95" s="406" t="n"/>
      <c r="SLR95" s="406" t="n"/>
      <c r="SLS95" s="406" t="n"/>
      <c r="SLT95" s="406" t="n"/>
      <c r="SLU95" s="406" t="n"/>
      <c r="SLV95" s="406" t="n"/>
      <c r="SLW95" s="406" t="n"/>
      <c r="SLX95" s="406" t="n"/>
      <c r="SLY95" s="406" t="n"/>
      <c r="SLZ95" s="406" t="n"/>
      <c r="SMA95" s="406" t="n"/>
      <c r="SMB95" s="406" t="n"/>
      <c r="SMC95" s="406" t="n"/>
      <c r="SMD95" s="406" t="n"/>
      <c r="SME95" s="406" t="n"/>
      <c r="SMF95" s="406" t="n"/>
      <c r="SMG95" s="406" t="n"/>
      <c r="SMH95" s="406" t="n"/>
      <c r="SMI95" s="406" t="n"/>
      <c r="SMJ95" s="406" t="n"/>
      <c r="SMK95" s="406" t="n"/>
      <c r="SML95" s="406" t="n"/>
      <c r="SMM95" s="406" t="n"/>
      <c r="SMN95" s="406" t="n"/>
      <c r="SMO95" s="406" t="n"/>
      <c r="SMP95" s="406" t="n"/>
      <c r="SMQ95" s="406" t="n"/>
      <c r="SMR95" s="406" t="n"/>
      <c r="SMS95" s="406" t="n"/>
      <c r="SMT95" s="406" t="n"/>
      <c r="SMU95" s="406" t="n"/>
      <c r="SMV95" s="406" t="n"/>
      <c r="SMW95" s="406" t="n"/>
      <c r="SMX95" s="406" t="n"/>
      <c r="SMY95" s="406" t="n"/>
      <c r="SMZ95" s="406" t="n"/>
      <c r="SNA95" s="406" t="n"/>
      <c r="SNB95" s="406" t="n"/>
      <c r="SNC95" s="406" t="n"/>
      <c r="SND95" s="406" t="n"/>
      <c r="SNE95" s="406" t="n"/>
      <c r="SNF95" s="406" t="n"/>
      <c r="SNG95" s="406" t="n"/>
      <c r="SNH95" s="406" t="n"/>
      <c r="SNI95" s="406" t="n"/>
      <c r="SNJ95" s="406" t="n"/>
      <c r="SNK95" s="406" t="n"/>
      <c r="SNL95" s="406" t="n"/>
      <c r="SNM95" s="406" t="n"/>
      <c r="SNN95" s="406" t="n"/>
      <c r="SNO95" s="406" t="n"/>
      <c r="SNP95" s="406" t="n"/>
      <c r="SNQ95" s="406" t="n"/>
      <c r="SNR95" s="406" t="n"/>
      <c r="SNS95" s="406" t="n"/>
      <c r="SNT95" s="406" t="n"/>
      <c r="SNU95" s="406" t="n"/>
      <c r="SNV95" s="406" t="n"/>
      <c r="SNW95" s="406" t="n"/>
      <c r="SNX95" s="406" t="n"/>
      <c r="SNY95" s="406" t="n"/>
      <c r="SNZ95" s="406" t="n"/>
      <c r="SOA95" s="406" t="n"/>
      <c r="SOB95" s="406" t="n"/>
      <c r="SOC95" s="406" t="n"/>
      <c r="SOD95" s="406" t="n"/>
      <c r="SOE95" s="406" t="n"/>
      <c r="SOF95" s="406" t="n"/>
      <c r="SOG95" s="406" t="n"/>
      <c r="SOH95" s="406" t="n"/>
      <c r="SOI95" s="406" t="n"/>
      <c r="SOJ95" s="406" t="n"/>
      <c r="SOK95" s="406" t="n"/>
      <c r="SOL95" s="406" t="n"/>
      <c r="SOM95" s="406" t="n"/>
      <c r="SON95" s="406" t="n"/>
      <c r="SOO95" s="406" t="n"/>
      <c r="SOP95" s="406" t="n"/>
      <c r="SOQ95" s="406" t="n"/>
      <c r="SOR95" s="406" t="n"/>
      <c r="SOS95" s="406" t="n"/>
      <c r="SOT95" s="406" t="n"/>
      <c r="SOU95" s="406" t="n"/>
      <c r="SOV95" s="406" t="n"/>
      <c r="SOW95" s="406" t="n"/>
      <c r="SOX95" s="406" t="n"/>
      <c r="SOY95" s="406" t="n"/>
      <c r="SOZ95" s="406" t="n"/>
      <c r="SPA95" s="406" t="n"/>
      <c r="SPB95" s="406" t="n"/>
      <c r="SPC95" s="406" t="n"/>
      <c r="SPD95" s="406" t="n"/>
      <c r="SPE95" s="406" t="n"/>
      <c r="SPF95" s="406" t="n"/>
      <c r="SPG95" s="406" t="n"/>
      <c r="SPH95" s="406" t="n"/>
      <c r="SPI95" s="406" t="n"/>
      <c r="SPJ95" s="406" t="n"/>
      <c r="SPK95" s="406" t="n"/>
      <c r="SPL95" s="406" t="n"/>
      <c r="SPM95" s="406" t="n"/>
      <c r="SPN95" s="406" t="n"/>
      <c r="SPO95" s="406" t="n"/>
      <c r="SPP95" s="406" t="n"/>
      <c r="SPQ95" s="406" t="n"/>
      <c r="SPR95" s="406" t="n"/>
      <c r="SPS95" s="406" t="n"/>
      <c r="SPT95" s="406" t="n"/>
      <c r="SPU95" s="406" t="n"/>
      <c r="SPV95" s="406" t="n"/>
      <c r="SPW95" s="406" t="n"/>
      <c r="SPX95" s="406" t="n"/>
      <c r="SPY95" s="406" t="n"/>
      <c r="SPZ95" s="406" t="n"/>
      <c r="SQA95" s="406" t="n"/>
      <c r="SQB95" s="406" t="n"/>
      <c r="SQC95" s="406" t="n"/>
      <c r="SQD95" s="406" t="n"/>
      <c r="SQE95" s="406" t="n"/>
      <c r="SQF95" s="406" t="n"/>
      <c r="SQG95" s="406" t="n"/>
      <c r="SQH95" s="406" t="n"/>
      <c r="SQI95" s="406" t="n"/>
      <c r="SQJ95" s="406" t="n"/>
      <c r="SQK95" s="406" t="n"/>
      <c r="SQL95" s="406" t="n"/>
      <c r="SQM95" s="406" t="n"/>
      <c r="SQN95" s="406" t="n"/>
      <c r="SQO95" s="406" t="n"/>
      <c r="SQP95" s="406" t="n"/>
      <c r="SQQ95" s="406" t="n"/>
      <c r="SQR95" s="406" t="n"/>
      <c r="SQS95" s="406" t="n"/>
      <c r="SQT95" s="406" t="n"/>
      <c r="SQU95" s="406" t="n"/>
      <c r="SQV95" s="406" t="n"/>
      <c r="SQW95" s="406" t="n"/>
      <c r="SQX95" s="406" t="n"/>
      <c r="SQY95" s="406" t="n"/>
      <c r="SQZ95" s="406" t="n"/>
      <c r="SRA95" s="406" t="n"/>
      <c r="SRB95" s="406" t="n"/>
      <c r="SRC95" s="406" t="n"/>
      <c r="SRD95" s="406" t="n"/>
      <c r="SRE95" s="406" t="n"/>
      <c r="SRF95" s="406" t="n"/>
      <c r="SRG95" s="406" t="n"/>
      <c r="SRH95" s="406" t="n"/>
      <c r="SRI95" s="406" t="n"/>
      <c r="SRJ95" s="406" t="n"/>
      <c r="SRK95" s="406" t="n"/>
      <c r="SRL95" s="406" t="n"/>
      <c r="SRM95" s="406" t="n"/>
      <c r="SRN95" s="406" t="n"/>
      <c r="SRO95" s="406" t="n"/>
      <c r="SRP95" s="406" t="n"/>
      <c r="SRQ95" s="406" t="n"/>
      <c r="SRR95" s="406" t="n"/>
      <c r="SRS95" s="406" t="n"/>
      <c r="SRT95" s="406" t="n"/>
      <c r="SRU95" s="406" t="n"/>
      <c r="SRV95" s="406" t="n"/>
      <c r="SRW95" s="406" t="n"/>
      <c r="SRX95" s="406" t="n"/>
      <c r="SRY95" s="406" t="n"/>
      <c r="SRZ95" s="406" t="n"/>
      <c r="SSA95" s="406" t="n"/>
      <c r="SSB95" s="406" t="n"/>
      <c r="SSC95" s="406" t="n"/>
      <c r="SSD95" s="406" t="n"/>
      <c r="SSE95" s="406" t="n"/>
      <c r="SSF95" s="406" t="n"/>
      <c r="SSG95" s="406" t="n"/>
      <c r="SSH95" s="406" t="n"/>
      <c r="SSI95" s="406" t="n"/>
      <c r="SSJ95" s="406" t="n"/>
      <c r="SSK95" s="406" t="n"/>
      <c r="SSL95" s="406" t="n"/>
      <c r="SSM95" s="406" t="n"/>
      <c r="SSN95" s="406" t="n"/>
      <c r="SSO95" s="406" t="n"/>
      <c r="SSP95" s="406" t="n"/>
      <c r="SSQ95" s="406" t="n"/>
      <c r="SSR95" s="406" t="n"/>
      <c r="SSS95" s="406" t="n"/>
      <c r="SST95" s="406" t="n"/>
      <c r="SSU95" s="406" t="n"/>
      <c r="SSV95" s="406" t="n"/>
      <c r="SSW95" s="406" t="n"/>
      <c r="SSX95" s="406" t="n"/>
      <c r="SSY95" s="406" t="n"/>
      <c r="SSZ95" s="406" t="n"/>
      <c r="STA95" s="406" t="n"/>
      <c r="STB95" s="406" t="n"/>
      <c r="STC95" s="406" t="n"/>
      <c r="STD95" s="406" t="n"/>
      <c r="STE95" s="406" t="n"/>
      <c r="STF95" s="406" t="n"/>
      <c r="STG95" s="406" t="n"/>
      <c r="STH95" s="406" t="n"/>
      <c r="STI95" s="406" t="n"/>
      <c r="STJ95" s="406" t="n"/>
      <c r="STK95" s="406" t="n"/>
      <c r="STL95" s="406" t="n"/>
      <c r="STM95" s="406" t="n"/>
      <c r="STN95" s="406" t="n"/>
      <c r="STO95" s="406" t="n"/>
      <c r="STP95" s="406" t="n"/>
      <c r="STQ95" s="406" t="n"/>
      <c r="STR95" s="406" t="n"/>
      <c r="STS95" s="406" t="n"/>
      <c r="STT95" s="406" t="n"/>
      <c r="STU95" s="406" t="n"/>
      <c r="STV95" s="406" t="n"/>
      <c r="STW95" s="406" t="n"/>
      <c r="STX95" s="406" t="n"/>
      <c r="STY95" s="406" t="n"/>
      <c r="STZ95" s="406" t="n"/>
      <c r="SUA95" s="406" t="n"/>
      <c r="SUB95" s="406" t="n"/>
      <c r="SUC95" s="406" t="n"/>
      <c r="SUD95" s="406" t="n"/>
      <c r="SUE95" s="406" t="n"/>
      <c r="SUF95" s="406" t="n"/>
      <c r="SUG95" s="406" t="n"/>
      <c r="SUH95" s="406" t="n"/>
      <c r="SUI95" s="406" t="n"/>
      <c r="SUJ95" s="406" t="n"/>
      <c r="SUK95" s="406" t="n"/>
      <c r="SUL95" s="406" t="n"/>
      <c r="SUM95" s="406" t="n"/>
      <c r="SUN95" s="406" t="n"/>
      <c r="SUO95" s="406" t="n"/>
      <c r="SUP95" s="406" t="n"/>
      <c r="SUQ95" s="406" t="n"/>
      <c r="SUR95" s="406" t="n"/>
      <c r="SUS95" s="406" t="n"/>
      <c r="SUT95" s="406" t="n"/>
      <c r="SUU95" s="406" t="n"/>
      <c r="SUV95" s="406" t="n"/>
      <c r="SUW95" s="406" t="n"/>
      <c r="SUX95" s="406" t="n"/>
      <c r="SUY95" s="406" t="n"/>
      <c r="SUZ95" s="406" t="n"/>
      <c r="SVA95" s="406" t="n"/>
      <c r="SVB95" s="406" t="n"/>
      <c r="SVC95" s="406" t="n"/>
      <c r="SVD95" s="406" t="n"/>
      <c r="SVE95" s="406" t="n"/>
      <c r="SVF95" s="406" t="n"/>
      <c r="SVG95" s="406" t="n"/>
      <c r="SVH95" s="406" t="n"/>
      <c r="SVI95" s="406" t="n"/>
      <c r="SVJ95" s="406" t="n"/>
      <c r="SVK95" s="406" t="n"/>
      <c r="SVL95" s="406" t="n"/>
      <c r="SVM95" s="406" t="n"/>
      <c r="SVN95" s="406" t="n"/>
      <c r="SVO95" s="406" t="n"/>
      <c r="SVP95" s="406" t="n"/>
      <c r="SVQ95" s="406" t="n"/>
      <c r="SVR95" s="406" t="n"/>
      <c r="SVS95" s="406" t="n"/>
      <c r="SVT95" s="406" t="n"/>
      <c r="SVU95" s="406" t="n"/>
      <c r="SVV95" s="406" t="n"/>
      <c r="SVW95" s="406" t="n"/>
      <c r="SVX95" s="406" t="n"/>
      <c r="SVY95" s="406" t="n"/>
      <c r="SVZ95" s="406" t="n"/>
      <c r="SWA95" s="406" t="n"/>
      <c r="SWB95" s="406" t="n"/>
      <c r="SWC95" s="406" t="n"/>
      <c r="SWD95" s="406" t="n"/>
      <c r="SWE95" s="406" t="n"/>
      <c r="SWF95" s="406" t="n"/>
      <c r="SWG95" s="406" t="n"/>
      <c r="SWH95" s="406" t="n"/>
      <c r="SWI95" s="406" t="n"/>
      <c r="SWJ95" s="406" t="n"/>
      <c r="SWK95" s="406" t="n"/>
      <c r="SWL95" s="406" t="n"/>
      <c r="SWM95" s="406" t="n"/>
      <c r="SWN95" s="406" t="n"/>
      <c r="SWO95" s="406" t="n"/>
      <c r="SWP95" s="406" t="n"/>
      <c r="SWQ95" s="406" t="n"/>
      <c r="SWR95" s="406" t="n"/>
      <c r="SWS95" s="406" t="n"/>
      <c r="SWT95" s="406" t="n"/>
      <c r="SWU95" s="406" t="n"/>
      <c r="SWV95" s="406" t="n"/>
      <c r="SWW95" s="406" t="n"/>
      <c r="SWX95" s="406" t="n"/>
      <c r="SWY95" s="406" t="n"/>
      <c r="SWZ95" s="406" t="n"/>
      <c r="SXA95" s="406" t="n"/>
      <c r="SXB95" s="406" t="n"/>
      <c r="SXC95" s="406" t="n"/>
      <c r="SXD95" s="406" t="n"/>
      <c r="SXE95" s="406" t="n"/>
      <c r="SXF95" s="406" t="n"/>
      <c r="SXG95" s="406" t="n"/>
      <c r="SXH95" s="406" t="n"/>
      <c r="SXI95" s="406" t="n"/>
      <c r="SXJ95" s="406" t="n"/>
      <c r="SXK95" s="406" t="n"/>
      <c r="SXL95" s="406" t="n"/>
      <c r="SXM95" s="406" t="n"/>
      <c r="SXN95" s="406" t="n"/>
      <c r="SXO95" s="406" t="n"/>
      <c r="SXP95" s="406" t="n"/>
      <c r="SXQ95" s="406" t="n"/>
      <c r="SXR95" s="406" t="n"/>
      <c r="SXS95" s="406" t="n"/>
      <c r="SXT95" s="406" t="n"/>
      <c r="SXU95" s="406" t="n"/>
      <c r="SXV95" s="406" t="n"/>
      <c r="SXW95" s="406" t="n"/>
      <c r="SXX95" s="406" t="n"/>
      <c r="SXY95" s="406" t="n"/>
      <c r="SXZ95" s="406" t="n"/>
      <c r="SYA95" s="406" t="n"/>
      <c r="SYB95" s="406" t="n"/>
      <c r="SYC95" s="406" t="n"/>
      <c r="SYD95" s="406" t="n"/>
      <c r="SYE95" s="406" t="n"/>
      <c r="SYF95" s="406" t="n"/>
      <c r="SYG95" s="406" t="n"/>
      <c r="SYH95" s="406" t="n"/>
      <c r="SYI95" s="406" t="n"/>
      <c r="SYJ95" s="406" t="n"/>
      <c r="SYK95" s="406" t="n"/>
      <c r="SYL95" s="406" t="n"/>
      <c r="SYM95" s="406" t="n"/>
      <c r="SYN95" s="406" t="n"/>
      <c r="SYO95" s="406" t="n"/>
      <c r="SYP95" s="406" t="n"/>
      <c r="SYQ95" s="406" t="n"/>
      <c r="SYR95" s="406" t="n"/>
      <c r="SYS95" s="406" t="n"/>
      <c r="SYT95" s="406" t="n"/>
      <c r="SYU95" s="406" t="n"/>
      <c r="SYV95" s="406" t="n"/>
      <c r="SYW95" s="406" t="n"/>
      <c r="SYX95" s="406" t="n"/>
      <c r="SYY95" s="406" t="n"/>
      <c r="SYZ95" s="406" t="n"/>
      <c r="SZA95" s="406" t="n"/>
      <c r="SZB95" s="406" t="n"/>
      <c r="SZC95" s="406" t="n"/>
      <c r="SZD95" s="406" t="n"/>
      <c r="SZE95" s="406" t="n"/>
      <c r="SZF95" s="406" t="n"/>
      <c r="SZG95" s="406" t="n"/>
      <c r="SZH95" s="406" t="n"/>
      <c r="SZI95" s="406" t="n"/>
      <c r="SZJ95" s="406" t="n"/>
      <c r="SZK95" s="406" t="n"/>
      <c r="SZL95" s="406" t="n"/>
      <c r="SZM95" s="406" t="n"/>
      <c r="SZN95" s="406" t="n"/>
      <c r="SZO95" s="406" t="n"/>
      <c r="SZP95" s="406" t="n"/>
      <c r="SZQ95" s="406" t="n"/>
      <c r="SZR95" s="406" t="n"/>
      <c r="SZS95" s="406" t="n"/>
      <c r="SZT95" s="406" t="n"/>
      <c r="SZU95" s="406" t="n"/>
      <c r="SZV95" s="406" t="n"/>
      <c r="SZW95" s="406" t="n"/>
      <c r="SZX95" s="406" t="n"/>
      <c r="SZY95" s="406" t="n"/>
      <c r="SZZ95" s="406" t="n"/>
      <c r="TAA95" s="406" t="n"/>
      <c r="TAB95" s="406" t="n"/>
      <c r="TAC95" s="406" t="n"/>
      <c r="TAD95" s="406" t="n"/>
      <c r="TAE95" s="406" t="n"/>
      <c r="TAF95" s="406" t="n"/>
      <c r="TAG95" s="406" t="n"/>
      <c r="TAH95" s="406" t="n"/>
      <c r="TAI95" s="406" t="n"/>
      <c r="TAJ95" s="406" t="n"/>
      <c r="TAK95" s="406" t="n"/>
      <c r="TAL95" s="406" t="n"/>
      <c r="TAM95" s="406" t="n"/>
      <c r="TAN95" s="406" t="n"/>
      <c r="TAO95" s="406" t="n"/>
      <c r="TAP95" s="406" t="n"/>
      <c r="TAQ95" s="406" t="n"/>
      <c r="TAR95" s="406" t="n"/>
      <c r="TAS95" s="406" t="n"/>
      <c r="TAT95" s="406" t="n"/>
      <c r="TAU95" s="406" t="n"/>
      <c r="TAV95" s="406" t="n"/>
      <c r="TAW95" s="406" t="n"/>
      <c r="TAX95" s="406" t="n"/>
      <c r="TAY95" s="406" t="n"/>
      <c r="TAZ95" s="406" t="n"/>
      <c r="TBA95" s="406" t="n"/>
      <c r="TBB95" s="406" t="n"/>
      <c r="TBC95" s="406" t="n"/>
      <c r="TBD95" s="406" t="n"/>
      <c r="TBE95" s="406" t="n"/>
      <c r="TBF95" s="406" t="n"/>
      <c r="TBG95" s="406" t="n"/>
      <c r="TBH95" s="406" t="n"/>
      <c r="TBI95" s="406" t="n"/>
      <c r="TBJ95" s="406" t="n"/>
      <c r="TBK95" s="406" t="n"/>
      <c r="TBL95" s="406" t="n"/>
      <c r="TBM95" s="406" t="n"/>
      <c r="TBN95" s="406" t="n"/>
      <c r="TBO95" s="406" t="n"/>
      <c r="TBP95" s="406" t="n"/>
      <c r="TBQ95" s="406" t="n"/>
      <c r="TBR95" s="406" t="n"/>
      <c r="TBS95" s="406" t="n"/>
      <c r="TBT95" s="406" t="n"/>
      <c r="TBU95" s="406" t="n"/>
      <c r="TBV95" s="406" t="n"/>
      <c r="TBW95" s="406" t="n"/>
      <c r="TBX95" s="406" t="n"/>
      <c r="TBY95" s="406" t="n"/>
      <c r="TBZ95" s="406" t="n"/>
      <c r="TCA95" s="406" t="n"/>
      <c r="TCB95" s="406" t="n"/>
      <c r="TCC95" s="406" t="n"/>
      <c r="TCD95" s="406" t="n"/>
      <c r="TCE95" s="406" t="n"/>
      <c r="TCF95" s="406" t="n"/>
      <c r="TCG95" s="406" t="n"/>
      <c r="TCH95" s="406" t="n"/>
      <c r="TCI95" s="406" t="n"/>
      <c r="TCJ95" s="406" t="n"/>
      <c r="TCK95" s="406" t="n"/>
      <c r="TCL95" s="406" t="n"/>
      <c r="TCM95" s="406" t="n"/>
      <c r="TCN95" s="406" t="n"/>
      <c r="TCO95" s="406" t="n"/>
      <c r="TCP95" s="406" t="n"/>
      <c r="TCQ95" s="406" t="n"/>
      <c r="TCR95" s="406" t="n"/>
      <c r="TCS95" s="406" t="n"/>
      <c r="TCT95" s="406" t="n"/>
      <c r="TCU95" s="406" t="n"/>
      <c r="TCV95" s="406" t="n"/>
      <c r="TCW95" s="406" t="n"/>
      <c r="TCX95" s="406" t="n"/>
      <c r="TCY95" s="406" t="n"/>
      <c r="TCZ95" s="406" t="n"/>
      <c r="TDA95" s="406" t="n"/>
      <c r="TDB95" s="406" t="n"/>
      <c r="TDC95" s="406" t="n"/>
      <c r="TDD95" s="406" t="n"/>
      <c r="TDE95" s="406" t="n"/>
      <c r="TDF95" s="406" t="n"/>
      <c r="TDG95" s="406" t="n"/>
      <c r="TDH95" s="406" t="n"/>
      <c r="TDI95" s="406" t="n"/>
      <c r="TDJ95" s="406" t="n"/>
      <c r="TDK95" s="406" t="n"/>
      <c r="TDL95" s="406" t="n"/>
      <c r="TDM95" s="406" t="n"/>
      <c r="TDN95" s="406" t="n"/>
      <c r="TDO95" s="406" t="n"/>
      <c r="TDP95" s="406" t="n"/>
      <c r="TDQ95" s="406" t="n"/>
      <c r="TDR95" s="406" t="n"/>
      <c r="TDS95" s="406" t="n"/>
      <c r="TDT95" s="406" t="n"/>
      <c r="TDU95" s="406" t="n"/>
      <c r="TDV95" s="406" t="n"/>
      <c r="TDW95" s="406" t="n"/>
      <c r="TDX95" s="406" t="n"/>
      <c r="TDY95" s="406" t="n"/>
      <c r="TDZ95" s="406" t="n"/>
      <c r="TEA95" s="406" t="n"/>
      <c r="TEB95" s="406" t="n"/>
      <c r="TEC95" s="406" t="n"/>
      <c r="TED95" s="406" t="n"/>
      <c r="TEE95" s="406" t="n"/>
      <c r="TEF95" s="406" t="n"/>
      <c r="TEG95" s="406" t="n"/>
      <c r="TEH95" s="406" t="n"/>
      <c r="TEI95" s="406" t="n"/>
      <c r="TEJ95" s="406" t="n"/>
      <c r="TEK95" s="406" t="n"/>
      <c r="TEL95" s="406" t="n"/>
      <c r="TEM95" s="406" t="n"/>
      <c r="TEN95" s="406" t="n"/>
      <c r="TEO95" s="406" t="n"/>
      <c r="TEP95" s="406" t="n"/>
      <c r="TEQ95" s="406" t="n"/>
      <c r="TER95" s="406" t="n"/>
      <c r="TES95" s="406" t="n"/>
      <c r="TET95" s="406" t="n"/>
      <c r="TEU95" s="406" t="n"/>
      <c r="TEV95" s="406" t="n"/>
      <c r="TEW95" s="406" t="n"/>
      <c r="TEX95" s="406" t="n"/>
      <c r="TEY95" s="406" t="n"/>
      <c r="TEZ95" s="406" t="n"/>
      <c r="TFA95" s="406" t="n"/>
      <c r="TFB95" s="406" t="n"/>
      <c r="TFC95" s="406" t="n"/>
      <c r="TFD95" s="406" t="n"/>
      <c r="TFE95" s="406" t="n"/>
      <c r="TFF95" s="406" t="n"/>
      <c r="TFG95" s="406" t="n"/>
      <c r="TFH95" s="406" t="n"/>
      <c r="TFI95" s="406" t="n"/>
      <c r="TFJ95" s="406" t="n"/>
      <c r="TFK95" s="406" t="n"/>
      <c r="TFL95" s="406" t="n"/>
      <c r="TFM95" s="406" t="n"/>
      <c r="TFN95" s="406" t="n"/>
      <c r="TFO95" s="406" t="n"/>
      <c r="TFP95" s="406" t="n"/>
      <c r="TFQ95" s="406" t="n"/>
      <c r="TFR95" s="406" t="n"/>
      <c r="TFS95" s="406" t="n"/>
      <c r="TFT95" s="406" t="n"/>
      <c r="TFU95" s="406" t="n"/>
      <c r="TFV95" s="406" t="n"/>
      <c r="TFW95" s="406" t="n"/>
      <c r="TFX95" s="406" t="n"/>
      <c r="TFY95" s="406" t="n"/>
      <c r="TFZ95" s="406" t="n"/>
      <c r="TGA95" s="406" t="n"/>
      <c r="TGB95" s="406" t="n"/>
      <c r="TGC95" s="406" t="n"/>
      <c r="TGD95" s="406" t="n"/>
      <c r="TGE95" s="406" t="n"/>
      <c r="TGF95" s="406" t="n"/>
      <c r="TGG95" s="406" t="n"/>
      <c r="TGH95" s="406" t="n"/>
      <c r="TGI95" s="406" t="n"/>
      <c r="TGJ95" s="406" t="n"/>
      <c r="TGK95" s="406" t="n"/>
      <c r="TGL95" s="406" t="n"/>
      <c r="TGM95" s="406" t="n"/>
      <c r="TGN95" s="406" t="n"/>
      <c r="TGO95" s="406" t="n"/>
      <c r="TGP95" s="406" t="n"/>
      <c r="TGQ95" s="406" t="n"/>
      <c r="TGR95" s="406" t="n"/>
      <c r="TGS95" s="406" t="n"/>
      <c r="TGT95" s="406" t="n"/>
      <c r="TGU95" s="406" t="n"/>
      <c r="TGV95" s="406" t="n"/>
      <c r="TGW95" s="406" t="n"/>
      <c r="TGX95" s="406" t="n"/>
      <c r="TGY95" s="406" t="n"/>
      <c r="TGZ95" s="406" t="n"/>
      <c r="THA95" s="406" t="n"/>
      <c r="THB95" s="406" t="n"/>
      <c r="THC95" s="406" t="n"/>
      <c r="THD95" s="406" t="n"/>
      <c r="THE95" s="406" t="n"/>
      <c r="THF95" s="406" t="n"/>
      <c r="THG95" s="406" t="n"/>
      <c r="THH95" s="406" t="n"/>
      <c r="THI95" s="406" t="n"/>
      <c r="THJ95" s="406" t="n"/>
      <c r="THK95" s="406" t="n"/>
      <c r="THL95" s="406" t="n"/>
      <c r="THM95" s="406" t="n"/>
      <c r="THN95" s="406" t="n"/>
      <c r="THO95" s="406" t="n"/>
      <c r="THP95" s="406" t="n"/>
      <c r="THQ95" s="406" t="n"/>
      <c r="THR95" s="406" t="n"/>
      <c r="THS95" s="406" t="n"/>
      <c r="THT95" s="406" t="n"/>
      <c r="THU95" s="406" t="n"/>
      <c r="THV95" s="406" t="n"/>
      <c r="THW95" s="406" t="n"/>
      <c r="THX95" s="406" t="n"/>
      <c r="THY95" s="406" t="n"/>
      <c r="THZ95" s="406" t="n"/>
      <c r="TIA95" s="406" t="n"/>
      <c r="TIB95" s="406" t="n"/>
      <c r="TIC95" s="406" t="n"/>
      <c r="TID95" s="406" t="n"/>
      <c r="TIE95" s="406" t="n"/>
      <c r="TIF95" s="406" t="n"/>
      <c r="TIG95" s="406" t="n"/>
      <c r="TIH95" s="406" t="n"/>
      <c r="TII95" s="406" t="n"/>
      <c r="TIJ95" s="406" t="n"/>
      <c r="TIK95" s="406" t="n"/>
      <c r="TIL95" s="406" t="n"/>
      <c r="TIM95" s="406" t="n"/>
      <c r="TIN95" s="406" t="n"/>
      <c r="TIO95" s="406" t="n"/>
      <c r="TIP95" s="406" t="n"/>
      <c r="TIQ95" s="406" t="n"/>
      <c r="TIR95" s="406" t="n"/>
      <c r="TIS95" s="406" t="n"/>
      <c r="TIT95" s="406" t="n"/>
      <c r="TIU95" s="406" t="n"/>
      <c r="TIV95" s="406" t="n"/>
      <c r="TIW95" s="406" t="n"/>
      <c r="TIX95" s="406" t="n"/>
      <c r="TIY95" s="406" t="n"/>
      <c r="TIZ95" s="406" t="n"/>
      <c r="TJA95" s="406" t="n"/>
      <c r="TJB95" s="406" t="n"/>
      <c r="TJC95" s="406" t="n"/>
      <c r="TJD95" s="406" t="n"/>
      <c r="TJE95" s="406" t="n"/>
      <c r="TJF95" s="406" t="n"/>
      <c r="TJG95" s="406" t="n"/>
      <c r="TJH95" s="406" t="n"/>
      <c r="TJI95" s="406" t="n"/>
      <c r="TJJ95" s="406" t="n"/>
      <c r="TJK95" s="406" t="n"/>
      <c r="TJL95" s="406" t="n"/>
      <c r="TJM95" s="406" t="n"/>
      <c r="TJN95" s="406" t="n"/>
      <c r="TJO95" s="406" t="n"/>
      <c r="TJP95" s="406" t="n"/>
      <c r="TJQ95" s="406" t="n"/>
      <c r="TJR95" s="406" t="n"/>
      <c r="TJS95" s="406" t="n"/>
      <c r="TJT95" s="406" t="n"/>
      <c r="TJU95" s="406" t="n"/>
      <c r="TJV95" s="406" t="n"/>
      <c r="TJW95" s="406" t="n"/>
      <c r="TJX95" s="406" t="n"/>
      <c r="TJY95" s="406" t="n"/>
      <c r="TJZ95" s="406" t="n"/>
      <c r="TKA95" s="406" t="n"/>
      <c r="TKB95" s="406" t="n"/>
      <c r="TKC95" s="406" t="n"/>
      <c r="TKD95" s="406" t="n"/>
      <c r="TKE95" s="406" t="n"/>
      <c r="TKF95" s="406" t="n"/>
      <c r="TKG95" s="406" t="n"/>
      <c r="TKH95" s="406" t="n"/>
      <c r="TKI95" s="406" t="n"/>
      <c r="TKJ95" s="406" t="n"/>
      <c r="TKK95" s="406" t="n"/>
      <c r="TKL95" s="406" t="n"/>
      <c r="TKM95" s="406" t="n"/>
      <c r="TKN95" s="406" t="n"/>
      <c r="TKO95" s="406" t="n"/>
      <c r="TKP95" s="406" t="n"/>
      <c r="TKQ95" s="406" t="n"/>
      <c r="TKR95" s="406" t="n"/>
      <c r="TKS95" s="406" t="n"/>
      <c r="TKT95" s="406" t="n"/>
      <c r="TKU95" s="406" t="n"/>
      <c r="TKV95" s="406" t="n"/>
      <c r="TKW95" s="406" t="n"/>
      <c r="TKX95" s="406" t="n"/>
      <c r="TKY95" s="406" t="n"/>
      <c r="TKZ95" s="406" t="n"/>
      <c r="TLA95" s="406" t="n"/>
      <c r="TLB95" s="406" t="n"/>
      <c r="TLC95" s="406" t="n"/>
      <c r="TLD95" s="406" t="n"/>
      <c r="TLE95" s="406" t="n"/>
      <c r="TLF95" s="406" t="n"/>
      <c r="TLG95" s="406" t="n"/>
      <c r="TLH95" s="406" t="n"/>
      <c r="TLI95" s="406" t="n"/>
      <c r="TLJ95" s="406" t="n"/>
      <c r="TLK95" s="406" t="n"/>
      <c r="TLL95" s="406" t="n"/>
      <c r="TLM95" s="406" t="n"/>
      <c r="TLN95" s="406" t="n"/>
      <c r="TLO95" s="406" t="n"/>
      <c r="TLP95" s="406" t="n"/>
      <c r="TLQ95" s="406" t="n"/>
      <c r="TLR95" s="406" t="n"/>
      <c r="TLS95" s="406" t="n"/>
      <c r="TLT95" s="406" t="n"/>
      <c r="TLU95" s="406" t="n"/>
      <c r="TLV95" s="406" t="n"/>
      <c r="TLW95" s="406" t="n"/>
      <c r="TLX95" s="406" t="n"/>
      <c r="TLY95" s="406" t="n"/>
      <c r="TLZ95" s="406" t="n"/>
      <c r="TMA95" s="406" t="n"/>
      <c r="TMB95" s="406" t="n"/>
      <c r="TMC95" s="406" t="n"/>
      <c r="TMD95" s="406" t="n"/>
      <c r="TME95" s="406" t="n"/>
      <c r="TMF95" s="406" t="n"/>
      <c r="TMG95" s="406" t="n"/>
      <c r="TMH95" s="406" t="n"/>
      <c r="TMI95" s="406" t="n"/>
      <c r="TMJ95" s="406" t="n"/>
      <c r="TMK95" s="406" t="n"/>
      <c r="TML95" s="406" t="n"/>
      <c r="TMM95" s="406" t="n"/>
      <c r="TMN95" s="406" t="n"/>
      <c r="TMO95" s="406" t="n"/>
      <c r="TMP95" s="406" t="n"/>
      <c r="TMQ95" s="406" t="n"/>
      <c r="TMR95" s="406" t="n"/>
      <c r="TMS95" s="406" t="n"/>
      <c r="TMT95" s="406" t="n"/>
      <c r="TMU95" s="406" t="n"/>
      <c r="TMV95" s="406" t="n"/>
      <c r="TMW95" s="406" t="n"/>
      <c r="TMX95" s="406" t="n"/>
      <c r="TMY95" s="406" t="n"/>
      <c r="TMZ95" s="406" t="n"/>
      <c r="TNA95" s="406" t="n"/>
      <c r="TNB95" s="406" t="n"/>
      <c r="TNC95" s="406" t="n"/>
      <c r="TND95" s="406" t="n"/>
      <c r="TNE95" s="406" t="n"/>
      <c r="TNF95" s="406" t="n"/>
      <c r="TNG95" s="406" t="n"/>
      <c r="TNH95" s="406" t="n"/>
      <c r="TNI95" s="406" t="n"/>
      <c r="TNJ95" s="406" t="n"/>
      <c r="TNK95" s="406" t="n"/>
      <c r="TNL95" s="406" t="n"/>
      <c r="TNM95" s="406" t="n"/>
      <c r="TNN95" s="406" t="n"/>
      <c r="TNO95" s="406" t="n"/>
      <c r="TNP95" s="406" t="n"/>
      <c r="TNQ95" s="406" t="n"/>
      <c r="TNR95" s="406" t="n"/>
      <c r="TNS95" s="406" t="n"/>
      <c r="TNT95" s="406" t="n"/>
      <c r="TNU95" s="406" t="n"/>
      <c r="TNV95" s="406" t="n"/>
      <c r="TNW95" s="406" t="n"/>
      <c r="TNX95" s="406" t="n"/>
      <c r="TNY95" s="406" t="n"/>
      <c r="TNZ95" s="406" t="n"/>
      <c r="TOA95" s="406" t="n"/>
      <c r="TOB95" s="406" t="n"/>
      <c r="TOC95" s="406" t="n"/>
      <c r="TOD95" s="406" t="n"/>
      <c r="TOE95" s="406" t="n"/>
      <c r="TOF95" s="406" t="n"/>
      <c r="TOG95" s="406" t="n"/>
      <c r="TOH95" s="406" t="n"/>
      <c r="TOI95" s="406" t="n"/>
      <c r="TOJ95" s="406" t="n"/>
      <c r="TOK95" s="406" t="n"/>
      <c r="TOL95" s="406" t="n"/>
      <c r="TOM95" s="406" t="n"/>
      <c r="TON95" s="406" t="n"/>
      <c r="TOO95" s="406" t="n"/>
      <c r="TOP95" s="406" t="n"/>
      <c r="TOQ95" s="406" t="n"/>
      <c r="TOR95" s="406" t="n"/>
      <c r="TOS95" s="406" t="n"/>
      <c r="TOT95" s="406" t="n"/>
      <c r="TOU95" s="406" t="n"/>
      <c r="TOV95" s="406" t="n"/>
      <c r="TOW95" s="406" t="n"/>
      <c r="TOX95" s="406" t="n"/>
      <c r="TOY95" s="406" t="n"/>
      <c r="TOZ95" s="406" t="n"/>
      <c r="TPA95" s="406" t="n"/>
      <c r="TPB95" s="406" t="n"/>
      <c r="TPC95" s="406" t="n"/>
      <c r="TPD95" s="406" t="n"/>
      <c r="TPE95" s="406" t="n"/>
      <c r="TPF95" s="406" t="n"/>
      <c r="TPG95" s="406" t="n"/>
      <c r="TPH95" s="406" t="n"/>
      <c r="TPI95" s="406" t="n"/>
      <c r="TPJ95" s="406" t="n"/>
      <c r="TPK95" s="406" t="n"/>
      <c r="TPL95" s="406" t="n"/>
      <c r="TPM95" s="406" t="n"/>
      <c r="TPN95" s="406" t="n"/>
      <c r="TPO95" s="406" t="n"/>
      <c r="TPP95" s="406" t="n"/>
      <c r="TPQ95" s="406" t="n"/>
      <c r="TPR95" s="406" t="n"/>
      <c r="TPS95" s="406" t="n"/>
      <c r="TPT95" s="406" t="n"/>
      <c r="TPU95" s="406" t="n"/>
      <c r="TPV95" s="406" t="n"/>
      <c r="TPW95" s="406" t="n"/>
      <c r="TPX95" s="406" t="n"/>
      <c r="TPY95" s="406" t="n"/>
      <c r="TPZ95" s="406" t="n"/>
      <c r="TQA95" s="406" t="n"/>
      <c r="TQB95" s="406" t="n"/>
      <c r="TQC95" s="406" t="n"/>
      <c r="TQD95" s="406" t="n"/>
      <c r="TQE95" s="406" t="n"/>
      <c r="TQF95" s="406" t="n"/>
      <c r="TQG95" s="406" t="n"/>
      <c r="TQH95" s="406" t="n"/>
      <c r="TQI95" s="406" t="n"/>
      <c r="TQJ95" s="406" t="n"/>
      <c r="TQK95" s="406" t="n"/>
      <c r="TQL95" s="406" t="n"/>
      <c r="TQM95" s="406" t="n"/>
      <c r="TQN95" s="406" t="n"/>
      <c r="TQO95" s="406" t="n"/>
      <c r="TQP95" s="406" t="n"/>
      <c r="TQQ95" s="406" t="n"/>
      <c r="TQR95" s="406" t="n"/>
      <c r="TQS95" s="406" t="n"/>
      <c r="TQT95" s="406" t="n"/>
      <c r="TQU95" s="406" t="n"/>
      <c r="TQV95" s="406" t="n"/>
      <c r="TQW95" s="406" t="n"/>
      <c r="TQX95" s="406" t="n"/>
      <c r="TQY95" s="406" t="n"/>
      <c r="TQZ95" s="406" t="n"/>
      <c r="TRA95" s="406" t="n"/>
      <c r="TRB95" s="406" t="n"/>
      <c r="TRC95" s="406" t="n"/>
      <c r="TRD95" s="406" t="n"/>
      <c r="TRE95" s="406" t="n"/>
      <c r="TRF95" s="406" t="n"/>
      <c r="TRG95" s="406" t="n"/>
      <c r="TRH95" s="406" t="n"/>
      <c r="TRI95" s="406" t="n"/>
      <c r="TRJ95" s="406" t="n"/>
      <c r="TRK95" s="406" t="n"/>
      <c r="TRL95" s="406" t="n"/>
      <c r="TRM95" s="406" t="n"/>
      <c r="TRN95" s="406" t="n"/>
      <c r="TRO95" s="406" t="n"/>
      <c r="TRP95" s="406" t="n"/>
      <c r="TRQ95" s="406" t="n"/>
      <c r="TRR95" s="406" t="n"/>
      <c r="TRS95" s="406" t="n"/>
      <c r="TRT95" s="406" t="n"/>
      <c r="TRU95" s="406" t="n"/>
      <c r="TRV95" s="406" t="n"/>
      <c r="TRW95" s="406" t="n"/>
      <c r="TRX95" s="406" t="n"/>
      <c r="TRY95" s="406" t="n"/>
      <c r="TRZ95" s="406" t="n"/>
      <c r="TSA95" s="406" t="n"/>
      <c r="TSB95" s="406" t="n"/>
      <c r="TSC95" s="406" t="n"/>
      <c r="TSD95" s="406" t="n"/>
      <c r="TSE95" s="406" t="n"/>
      <c r="TSF95" s="406" t="n"/>
      <c r="TSG95" s="406" t="n"/>
      <c r="TSH95" s="406" t="n"/>
      <c r="TSI95" s="406" t="n"/>
      <c r="TSJ95" s="406" t="n"/>
      <c r="TSK95" s="406" t="n"/>
      <c r="TSL95" s="406" t="n"/>
      <c r="TSM95" s="406" t="n"/>
      <c r="TSN95" s="406" t="n"/>
      <c r="TSO95" s="406" t="n"/>
      <c r="TSP95" s="406" t="n"/>
      <c r="TSQ95" s="406" t="n"/>
      <c r="TSR95" s="406" t="n"/>
      <c r="TSS95" s="406" t="n"/>
      <c r="TST95" s="406" t="n"/>
      <c r="TSU95" s="406" t="n"/>
      <c r="TSV95" s="406" t="n"/>
      <c r="TSW95" s="406" t="n"/>
      <c r="TSX95" s="406" t="n"/>
      <c r="TSY95" s="406" t="n"/>
      <c r="TSZ95" s="406" t="n"/>
      <c r="TTA95" s="406" t="n"/>
      <c r="TTB95" s="406" t="n"/>
      <c r="TTC95" s="406" t="n"/>
      <c r="TTD95" s="406" t="n"/>
      <c r="TTE95" s="406" t="n"/>
      <c r="TTF95" s="406" t="n"/>
      <c r="TTG95" s="406" t="n"/>
      <c r="TTH95" s="406" t="n"/>
      <c r="TTI95" s="406" t="n"/>
      <c r="TTJ95" s="406" t="n"/>
      <c r="TTK95" s="406" t="n"/>
      <c r="TTL95" s="406" t="n"/>
      <c r="TTM95" s="406" t="n"/>
      <c r="TTN95" s="406" t="n"/>
      <c r="TTO95" s="406" t="n"/>
      <c r="TTP95" s="406" t="n"/>
      <c r="TTQ95" s="406" t="n"/>
      <c r="TTR95" s="406" t="n"/>
      <c r="TTS95" s="406" t="n"/>
      <c r="TTT95" s="406" t="n"/>
      <c r="TTU95" s="406" t="n"/>
      <c r="TTV95" s="406" t="n"/>
      <c r="TTW95" s="406" t="n"/>
      <c r="TTX95" s="406" t="n"/>
      <c r="TTY95" s="406" t="n"/>
      <c r="TTZ95" s="406" t="n"/>
      <c r="TUA95" s="406" t="n"/>
      <c r="TUB95" s="406" t="n"/>
      <c r="TUC95" s="406" t="n"/>
      <c r="TUD95" s="406" t="n"/>
      <c r="TUE95" s="406" t="n"/>
      <c r="TUF95" s="406" t="n"/>
      <c r="TUG95" s="406" t="n"/>
      <c r="TUH95" s="406" t="n"/>
      <c r="TUI95" s="406" t="n"/>
      <c r="TUJ95" s="406" t="n"/>
      <c r="TUK95" s="406" t="n"/>
      <c r="TUL95" s="406" t="n"/>
      <c r="TUM95" s="406" t="n"/>
      <c r="TUN95" s="406" t="n"/>
      <c r="TUO95" s="406" t="n"/>
      <c r="TUP95" s="406" t="n"/>
      <c r="TUQ95" s="406" t="n"/>
      <c r="TUR95" s="406" t="n"/>
      <c r="TUS95" s="406" t="n"/>
      <c r="TUT95" s="406" t="n"/>
      <c r="TUU95" s="406" t="n"/>
      <c r="TUV95" s="406" t="n"/>
      <c r="TUW95" s="406" t="n"/>
      <c r="TUX95" s="406" t="n"/>
      <c r="TUY95" s="406" t="n"/>
      <c r="TUZ95" s="406" t="n"/>
      <c r="TVA95" s="406" t="n"/>
      <c r="TVB95" s="406" t="n"/>
      <c r="TVC95" s="406" t="n"/>
      <c r="TVD95" s="406" t="n"/>
      <c r="TVE95" s="406" t="n"/>
      <c r="TVF95" s="406" t="n"/>
      <c r="TVG95" s="406" t="n"/>
      <c r="TVH95" s="406" t="n"/>
      <c r="TVI95" s="406" t="n"/>
      <c r="TVJ95" s="406" t="n"/>
      <c r="TVK95" s="406" t="n"/>
      <c r="TVL95" s="406" t="n"/>
      <c r="TVM95" s="406" t="n"/>
      <c r="TVN95" s="406" t="n"/>
      <c r="TVO95" s="406" t="n"/>
      <c r="TVP95" s="406" t="n"/>
      <c r="TVQ95" s="406" t="n"/>
      <c r="TVR95" s="406" t="n"/>
      <c r="TVS95" s="406" t="n"/>
      <c r="TVT95" s="406" t="n"/>
      <c r="TVU95" s="406" t="n"/>
      <c r="TVV95" s="406" t="n"/>
      <c r="TVW95" s="406" t="n"/>
      <c r="TVX95" s="406" t="n"/>
      <c r="TVY95" s="406" t="n"/>
      <c r="TVZ95" s="406" t="n"/>
      <c r="TWA95" s="406" t="n"/>
      <c r="TWB95" s="406" t="n"/>
      <c r="TWC95" s="406" t="n"/>
      <c r="TWD95" s="406" t="n"/>
      <c r="TWE95" s="406" t="n"/>
      <c r="TWF95" s="406" t="n"/>
      <c r="TWG95" s="406" t="n"/>
      <c r="TWH95" s="406" t="n"/>
      <c r="TWI95" s="406" t="n"/>
      <c r="TWJ95" s="406" t="n"/>
      <c r="TWK95" s="406" t="n"/>
      <c r="TWL95" s="406" t="n"/>
      <c r="TWM95" s="406" t="n"/>
      <c r="TWN95" s="406" t="n"/>
      <c r="TWO95" s="406" t="n"/>
      <c r="TWP95" s="406" t="n"/>
      <c r="TWQ95" s="406" t="n"/>
      <c r="TWR95" s="406" t="n"/>
      <c r="TWS95" s="406" t="n"/>
      <c r="TWT95" s="406" t="n"/>
      <c r="TWU95" s="406" t="n"/>
      <c r="TWV95" s="406" t="n"/>
      <c r="TWW95" s="406" t="n"/>
      <c r="TWX95" s="406" t="n"/>
      <c r="TWY95" s="406" t="n"/>
      <c r="TWZ95" s="406" t="n"/>
      <c r="TXA95" s="406" t="n"/>
      <c r="TXB95" s="406" t="n"/>
      <c r="TXC95" s="406" t="n"/>
      <c r="TXD95" s="406" t="n"/>
      <c r="TXE95" s="406" t="n"/>
      <c r="TXF95" s="406" t="n"/>
      <c r="TXG95" s="406" t="n"/>
      <c r="TXH95" s="406" t="n"/>
      <c r="TXI95" s="406" t="n"/>
      <c r="TXJ95" s="406" t="n"/>
      <c r="TXK95" s="406" t="n"/>
      <c r="TXL95" s="406" t="n"/>
      <c r="TXM95" s="406" t="n"/>
      <c r="TXN95" s="406" t="n"/>
      <c r="TXO95" s="406" t="n"/>
      <c r="TXP95" s="406" t="n"/>
      <c r="TXQ95" s="406" t="n"/>
      <c r="TXR95" s="406" t="n"/>
      <c r="TXS95" s="406" t="n"/>
      <c r="TXT95" s="406" t="n"/>
      <c r="TXU95" s="406" t="n"/>
      <c r="TXV95" s="406" t="n"/>
      <c r="TXW95" s="406" t="n"/>
      <c r="TXX95" s="406" t="n"/>
      <c r="TXY95" s="406" t="n"/>
      <c r="TXZ95" s="406" t="n"/>
      <c r="TYA95" s="406" t="n"/>
      <c r="TYB95" s="406" t="n"/>
      <c r="TYC95" s="406" t="n"/>
      <c r="TYD95" s="406" t="n"/>
      <c r="TYE95" s="406" t="n"/>
      <c r="TYF95" s="406" t="n"/>
      <c r="TYG95" s="406" t="n"/>
      <c r="TYH95" s="406" t="n"/>
      <c r="TYI95" s="406" t="n"/>
      <c r="TYJ95" s="406" t="n"/>
      <c r="TYK95" s="406" t="n"/>
      <c r="TYL95" s="406" t="n"/>
      <c r="TYM95" s="406" t="n"/>
      <c r="TYN95" s="406" t="n"/>
      <c r="TYO95" s="406" t="n"/>
      <c r="TYP95" s="406" t="n"/>
      <c r="TYQ95" s="406" t="n"/>
      <c r="TYR95" s="406" t="n"/>
      <c r="TYS95" s="406" t="n"/>
      <c r="TYT95" s="406" t="n"/>
      <c r="TYU95" s="406" t="n"/>
      <c r="TYV95" s="406" t="n"/>
      <c r="TYW95" s="406" t="n"/>
      <c r="TYX95" s="406" t="n"/>
      <c r="TYY95" s="406" t="n"/>
      <c r="TYZ95" s="406" t="n"/>
      <c r="TZA95" s="406" t="n"/>
      <c r="TZB95" s="406" t="n"/>
      <c r="TZC95" s="406" t="n"/>
      <c r="TZD95" s="406" t="n"/>
      <c r="TZE95" s="406" t="n"/>
      <c r="TZF95" s="406" t="n"/>
      <c r="TZG95" s="406" t="n"/>
      <c r="TZH95" s="406" t="n"/>
      <c r="TZI95" s="406" t="n"/>
      <c r="TZJ95" s="406" t="n"/>
      <c r="TZK95" s="406" t="n"/>
      <c r="TZL95" s="406" t="n"/>
      <c r="TZM95" s="406" t="n"/>
      <c r="TZN95" s="406" t="n"/>
      <c r="TZO95" s="406" t="n"/>
      <c r="TZP95" s="406" t="n"/>
      <c r="TZQ95" s="406" t="n"/>
      <c r="TZR95" s="406" t="n"/>
      <c r="TZS95" s="406" t="n"/>
      <c r="TZT95" s="406" t="n"/>
      <c r="TZU95" s="406" t="n"/>
      <c r="TZV95" s="406" t="n"/>
      <c r="TZW95" s="406" t="n"/>
      <c r="TZX95" s="406" t="n"/>
      <c r="TZY95" s="406" t="n"/>
      <c r="TZZ95" s="406" t="n"/>
      <c r="UAA95" s="406" t="n"/>
      <c r="UAB95" s="406" t="n"/>
      <c r="UAC95" s="406" t="n"/>
      <c r="UAD95" s="406" t="n"/>
      <c r="UAE95" s="406" t="n"/>
      <c r="UAF95" s="406" t="n"/>
      <c r="UAG95" s="406" t="n"/>
      <c r="UAH95" s="406" t="n"/>
      <c r="UAI95" s="406" t="n"/>
      <c r="UAJ95" s="406" t="n"/>
      <c r="UAK95" s="406" t="n"/>
      <c r="UAL95" s="406" t="n"/>
      <c r="UAM95" s="406" t="n"/>
      <c r="UAN95" s="406" t="n"/>
      <c r="UAO95" s="406" t="n"/>
      <c r="UAP95" s="406" t="n"/>
      <c r="UAQ95" s="406" t="n"/>
      <c r="UAR95" s="406" t="n"/>
      <c r="UAS95" s="406" t="n"/>
      <c r="UAT95" s="406" t="n"/>
      <c r="UAU95" s="406" t="n"/>
      <c r="UAV95" s="406" t="n"/>
      <c r="UAW95" s="406" t="n"/>
      <c r="UAX95" s="406" t="n"/>
      <c r="UAY95" s="406" t="n"/>
      <c r="UAZ95" s="406" t="n"/>
      <c r="UBA95" s="406" t="n"/>
      <c r="UBB95" s="406" t="n"/>
      <c r="UBC95" s="406" t="n"/>
      <c r="UBD95" s="406" t="n"/>
      <c r="UBE95" s="406" t="n"/>
      <c r="UBF95" s="406" t="n"/>
      <c r="UBG95" s="406" t="n"/>
      <c r="UBH95" s="406" t="n"/>
      <c r="UBI95" s="406" t="n"/>
      <c r="UBJ95" s="406" t="n"/>
      <c r="UBK95" s="406" t="n"/>
      <c r="UBL95" s="406" t="n"/>
      <c r="UBM95" s="406" t="n"/>
      <c r="UBN95" s="406" t="n"/>
      <c r="UBO95" s="406" t="n"/>
      <c r="UBP95" s="406" t="n"/>
      <c r="UBQ95" s="406" t="n"/>
      <c r="UBR95" s="406" t="n"/>
      <c r="UBS95" s="406" t="n"/>
      <c r="UBT95" s="406" t="n"/>
      <c r="UBU95" s="406" t="n"/>
      <c r="UBV95" s="406" t="n"/>
      <c r="UBW95" s="406" t="n"/>
      <c r="UBX95" s="406" t="n"/>
      <c r="UBY95" s="406" t="n"/>
      <c r="UBZ95" s="406" t="n"/>
      <c r="UCA95" s="406" t="n"/>
      <c r="UCB95" s="406" t="n"/>
      <c r="UCC95" s="406" t="n"/>
      <c r="UCD95" s="406" t="n"/>
      <c r="UCE95" s="406" t="n"/>
      <c r="UCF95" s="406" t="n"/>
      <c r="UCG95" s="406" t="n"/>
      <c r="UCH95" s="406" t="n"/>
      <c r="UCI95" s="406" t="n"/>
      <c r="UCJ95" s="406" t="n"/>
      <c r="UCK95" s="406" t="n"/>
      <c r="UCL95" s="406" t="n"/>
      <c r="UCM95" s="406" t="n"/>
      <c r="UCN95" s="406" t="n"/>
      <c r="UCO95" s="406" t="n"/>
      <c r="UCP95" s="406" t="n"/>
      <c r="UCQ95" s="406" t="n"/>
      <c r="UCR95" s="406" t="n"/>
      <c r="UCS95" s="406" t="n"/>
      <c r="UCT95" s="406" t="n"/>
      <c r="UCU95" s="406" t="n"/>
      <c r="UCV95" s="406" t="n"/>
      <c r="UCW95" s="406" t="n"/>
      <c r="UCX95" s="406" t="n"/>
      <c r="UCY95" s="406" t="n"/>
      <c r="UCZ95" s="406" t="n"/>
      <c r="UDA95" s="406" t="n"/>
      <c r="UDB95" s="406" t="n"/>
      <c r="UDC95" s="406" t="n"/>
      <c r="UDD95" s="406" t="n"/>
      <c r="UDE95" s="406" t="n"/>
      <c r="UDF95" s="406" t="n"/>
      <c r="UDG95" s="406" t="n"/>
      <c r="UDH95" s="406" t="n"/>
      <c r="UDI95" s="406" t="n"/>
      <c r="UDJ95" s="406" t="n"/>
      <c r="UDK95" s="406" t="n"/>
      <c r="UDL95" s="406" t="n"/>
      <c r="UDM95" s="406" t="n"/>
      <c r="UDN95" s="406" t="n"/>
      <c r="UDO95" s="406" t="n"/>
      <c r="UDP95" s="406" t="n"/>
      <c r="UDQ95" s="406" t="n"/>
      <c r="UDR95" s="406" t="n"/>
      <c r="UDS95" s="406" t="n"/>
      <c r="UDT95" s="406" t="n"/>
      <c r="UDU95" s="406" t="n"/>
      <c r="UDV95" s="406" t="n"/>
      <c r="UDW95" s="406" t="n"/>
      <c r="UDX95" s="406" t="n"/>
      <c r="UDY95" s="406" t="n"/>
      <c r="UDZ95" s="406" t="n"/>
      <c r="UEA95" s="406" t="n"/>
      <c r="UEB95" s="406" t="n"/>
      <c r="UEC95" s="406" t="n"/>
      <c r="UED95" s="406" t="n"/>
      <c r="UEE95" s="406" t="n"/>
      <c r="UEF95" s="406" t="n"/>
      <c r="UEG95" s="406" t="n"/>
      <c r="UEH95" s="406" t="n"/>
      <c r="UEI95" s="406" t="n"/>
      <c r="UEJ95" s="406" t="n"/>
      <c r="UEK95" s="406" t="n"/>
      <c r="UEL95" s="406" t="n"/>
      <c r="UEM95" s="406" t="n"/>
      <c r="UEN95" s="406" t="n"/>
      <c r="UEO95" s="406" t="n"/>
      <c r="UEP95" s="406" t="n"/>
      <c r="UEQ95" s="406" t="n"/>
      <c r="UER95" s="406" t="n"/>
      <c r="UES95" s="406" t="n"/>
      <c r="UET95" s="406" t="n"/>
      <c r="UEU95" s="406" t="n"/>
      <c r="UEV95" s="406" t="n"/>
      <c r="UEW95" s="406" t="n"/>
      <c r="UEX95" s="406" t="n"/>
      <c r="UEY95" s="406" t="n"/>
      <c r="UEZ95" s="406" t="n"/>
      <c r="UFA95" s="406" t="n"/>
      <c r="UFB95" s="406" t="n"/>
      <c r="UFC95" s="406" t="n"/>
      <c r="UFD95" s="406" t="n"/>
      <c r="UFE95" s="406" t="n"/>
      <c r="UFF95" s="406" t="n"/>
      <c r="UFG95" s="406" t="n"/>
      <c r="UFH95" s="406" t="n"/>
      <c r="UFI95" s="406" t="n"/>
      <c r="UFJ95" s="406" t="n"/>
      <c r="UFK95" s="406" t="n"/>
      <c r="UFL95" s="406" t="n"/>
      <c r="UFM95" s="406" t="n"/>
      <c r="UFN95" s="406" t="n"/>
      <c r="UFO95" s="406" t="n"/>
      <c r="UFP95" s="406" t="n"/>
      <c r="UFQ95" s="406" t="n"/>
      <c r="UFR95" s="406" t="n"/>
      <c r="UFS95" s="406" t="n"/>
      <c r="UFT95" s="406" t="n"/>
      <c r="UFU95" s="406" t="n"/>
      <c r="UFV95" s="406" t="n"/>
      <c r="UFW95" s="406" t="n"/>
      <c r="UFX95" s="406" t="n"/>
      <c r="UFY95" s="406" t="n"/>
      <c r="UFZ95" s="406" t="n"/>
      <c r="UGA95" s="406" t="n"/>
      <c r="UGB95" s="406" t="n"/>
      <c r="UGC95" s="406" t="n"/>
      <c r="UGD95" s="406" t="n"/>
      <c r="UGE95" s="406" t="n"/>
      <c r="UGF95" s="406" t="n"/>
      <c r="UGG95" s="406" t="n"/>
      <c r="UGH95" s="406" t="n"/>
      <c r="UGI95" s="406" t="n"/>
      <c r="UGJ95" s="406" t="n"/>
      <c r="UGK95" s="406" t="n"/>
      <c r="UGL95" s="406" t="n"/>
      <c r="UGM95" s="406" t="n"/>
      <c r="UGN95" s="406" t="n"/>
      <c r="UGO95" s="406" t="n"/>
      <c r="UGP95" s="406" t="n"/>
      <c r="UGQ95" s="406" t="n"/>
      <c r="UGR95" s="406" t="n"/>
      <c r="UGS95" s="406" t="n"/>
      <c r="UGT95" s="406" t="n"/>
      <c r="UGU95" s="406" t="n"/>
      <c r="UGV95" s="406" t="n"/>
      <c r="UGW95" s="406" t="n"/>
      <c r="UGX95" s="406" t="n"/>
      <c r="UGY95" s="406" t="n"/>
      <c r="UGZ95" s="406" t="n"/>
      <c r="UHA95" s="406" t="n"/>
      <c r="UHB95" s="406" t="n"/>
      <c r="UHC95" s="406" t="n"/>
      <c r="UHD95" s="406" t="n"/>
      <c r="UHE95" s="406" t="n"/>
      <c r="UHF95" s="406" t="n"/>
      <c r="UHG95" s="406" t="n"/>
      <c r="UHH95" s="406" t="n"/>
      <c r="UHI95" s="406" t="n"/>
      <c r="UHJ95" s="406" t="n"/>
      <c r="UHK95" s="406" t="n"/>
      <c r="UHL95" s="406" t="n"/>
      <c r="UHM95" s="406" t="n"/>
      <c r="UHN95" s="406" t="n"/>
      <c r="UHO95" s="406" t="n"/>
      <c r="UHP95" s="406" t="n"/>
      <c r="UHQ95" s="406" t="n"/>
      <c r="UHR95" s="406" t="n"/>
      <c r="UHS95" s="406" t="n"/>
      <c r="UHT95" s="406" t="n"/>
      <c r="UHU95" s="406" t="n"/>
      <c r="UHV95" s="406" t="n"/>
      <c r="UHW95" s="406" t="n"/>
      <c r="UHX95" s="406" t="n"/>
      <c r="UHY95" s="406" t="n"/>
      <c r="UHZ95" s="406" t="n"/>
      <c r="UIA95" s="406" t="n"/>
      <c r="UIB95" s="406" t="n"/>
      <c r="UIC95" s="406" t="n"/>
      <c r="UID95" s="406" t="n"/>
      <c r="UIE95" s="406" t="n"/>
      <c r="UIF95" s="406" t="n"/>
      <c r="UIG95" s="406" t="n"/>
      <c r="UIH95" s="406" t="n"/>
      <c r="UII95" s="406" t="n"/>
      <c r="UIJ95" s="406" t="n"/>
      <c r="UIK95" s="406" t="n"/>
      <c r="UIL95" s="406" t="n"/>
      <c r="UIM95" s="406" t="n"/>
      <c r="UIN95" s="406" t="n"/>
      <c r="UIO95" s="406" t="n"/>
      <c r="UIP95" s="406" t="n"/>
      <c r="UIQ95" s="406" t="n"/>
      <c r="UIR95" s="406" t="n"/>
      <c r="UIS95" s="406" t="n"/>
      <c r="UIT95" s="406" t="n"/>
      <c r="UIU95" s="406" t="n"/>
      <c r="UIV95" s="406" t="n"/>
      <c r="UIW95" s="406" t="n"/>
      <c r="UIX95" s="406" t="n"/>
      <c r="UIY95" s="406" t="n"/>
      <c r="UIZ95" s="406" t="n"/>
      <c r="UJA95" s="406" t="n"/>
      <c r="UJB95" s="406" t="n"/>
      <c r="UJC95" s="406" t="n"/>
      <c r="UJD95" s="406" t="n"/>
      <c r="UJE95" s="406" t="n"/>
      <c r="UJF95" s="406" t="n"/>
      <c r="UJG95" s="406" t="n"/>
      <c r="UJH95" s="406" t="n"/>
      <c r="UJI95" s="406" t="n"/>
      <c r="UJJ95" s="406" t="n"/>
      <c r="UJK95" s="406" t="n"/>
      <c r="UJL95" s="406" t="n"/>
      <c r="UJM95" s="406" t="n"/>
      <c r="UJN95" s="406" t="n"/>
      <c r="UJO95" s="406" t="n"/>
      <c r="UJP95" s="406" t="n"/>
      <c r="UJQ95" s="406" t="n"/>
      <c r="UJR95" s="406" t="n"/>
      <c r="UJS95" s="406" t="n"/>
      <c r="UJT95" s="406" t="n"/>
      <c r="UJU95" s="406" t="n"/>
      <c r="UJV95" s="406" t="n"/>
      <c r="UJW95" s="406" t="n"/>
      <c r="UJX95" s="406" t="n"/>
      <c r="UJY95" s="406" t="n"/>
      <c r="UJZ95" s="406" t="n"/>
      <c r="UKA95" s="406" t="n"/>
      <c r="UKB95" s="406" t="n"/>
      <c r="UKC95" s="406" t="n"/>
      <c r="UKD95" s="406" t="n"/>
      <c r="UKE95" s="406" t="n"/>
      <c r="UKF95" s="406" t="n"/>
      <c r="UKG95" s="406" t="n"/>
      <c r="UKH95" s="406" t="n"/>
      <c r="UKI95" s="406" t="n"/>
      <c r="UKJ95" s="406" t="n"/>
      <c r="UKK95" s="406" t="n"/>
      <c r="UKL95" s="406" t="n"/>
      <c r="UKM95" s="406" t="n"/>
      <c r="UKN95" s="406" t="n"/>
      <c r="UKO95" s="406" t="n"/>
      <c r="UKP95" s="406" t="n"/>
      <c r="UKQ95" s="406" t="n"/>
      <c r="UKR95" s="406" t="n"/>
      <c r="UKS95" s="406" t="n"/>
      <c r="UKT95" s="406" t="n"/>
      <c r="UKU95" s="406" t="n"/>
      <c r="UKV95" s="406" t="n"/>
      <c r="UKW95" s="406" t="n"/>
      <c r="UKX95" s="406" t="n"/>
      <c r="UKY95" s="406" t="n"/>
      <c r="UKZ95" s="406" t="n"/>
      <c r="ULA95" s="406" t="n"/>
      <c r="ULB95" s="406" t="n"/>
      <c r="ULC95" s="406" t="n"/>
      <c r="ULD95" s="406" t="n"/>
      <c r="ULE95" s="406" t="n"/>
      <c r="ULF95" s="406" t="n"/>
      <c r="ULG95" s="406" t="n"/>
      <c r="ULH95" s="406" t="n"/>
      <c r="ULI95" s="406" t="n"/>
      <c r="ULJ95" s="406" t="n"/>
      <c r="ULK95" s="406" t="n"/>
      <c r="ULL95" s="406" t="n"/>
      <c r="ULM95" s="406" t="n"/>
      <c r="ULN95" s="406" t="n"/>
      <c r="ULO95" s="406" t="n"/>
      <c r="ULP95" s="406" t="n"/>
      <c r="ULQ95" s="406" t="n"/>
      <c r="ULR95" s="406" t="n"/>
      <c r="ULS95" s="406" t="n"/>
      <c r="ULT95" s="406" t="n"/>
      <c r="ULU95" s="406" t="n"/>
      <c r="ULV95" s="406" t="n"/>
      <c r="ULW95" s="406" t="n"/>
      <c r="ULX95" s="406" t="n"/>
      <c r="ULY95" s="406" t="n"/>
      <c r="ULZ95" s="406" t="n"/>
      <c r="UMA95" s="406" t="n"/>
      <c r="UMB95" s="406" t="n"/>
      <c r="UMC95" s="406" t="n"/>
      <c r="UMD95" s="406" t="n"/>
      <c r="UME95" s="406" t="n"/>
      <c r="UMF95" s="406" t="n"/>
      <c r="UMG95" s="406" t="n"/>
      <c r="UMH95" s="406" t="n"/>
      <c r="UMI95" s="406" t="n"/>
      <c r="UMJ95" s="406" t="n"/>
      <c r="UMK95" s="406" t="n"/>
      <c r="UML95" s="406" t="n"/>
      <c r="UMM95" s="406" t="n"/>
      <c r="UMN95" s="406" t="n"/>
      <c r="UMO95" s="406" t="n"/>
      <c r="UMP95" s="406" t="n"/>
      <c r="UMQ95" s="406" t="n"/>
      <c r="UMR95" s="406" t="n"/>
      <c r="UMS95" s="406" t="n"/>
      <c r="UMT95" s="406" t="n"/>
      <c r="UMU95" s="406" t="n"/>
      <c r="UMV95" s="406" t="n"/>
      <c r="UMW95" s="406" t="n"/>
      <c r="UMX95" s="406" t="n"/>
      <c r="UMY95" s="406" t="n"/>
      <c r="UMZ95" s="406" t="n"/>
      <c r="UNA95" s="406" t="n"/>
      <c r="UNB95" s="406" t="n"/>
      <c r="UNC95" s="406" t="n"/>
      <c r="UND95" s="406" t="n"/>
      <c r="UNE95" s="406" t="n"/>
      <c r="UNF95" s="406" t="n"/>
      <c r="UNG95" s="406" t="n"/>
      <c r="UNH95" s="406" t="n"/>
      <c r="UNI95" s="406" t="n"/>
      <c r="UNJ95" s="406" t="n"/>
      <c r="UNK95" s="406" t="n"/>
      <c r="UNL95" s="406" t="n"/>
      <c r="UNM95" s="406" t="n"/>
      <c r="UNN95" s="406" t="n"/>
      <c r="UNO95" s="406" t="n"/>
      <c r="UNP95" s="406" t="n"/>
      <c r="UNQ95" s="406" t="n"/>
      <c r="UNR95" s="406" t="n"/>
      <c r="UNS95" s="406" t="n"/>
      <c r="UNT95" s="406" t="n"/>
      <c r="UNU95" s="406" t="n"/>
      <c r="UNV95" s="406" t="n"/>
      <c r="UNW95" s="406" t="n"/>
      <c r="UNX95" s="406" t="n"/>
      <c r="UNY95" s="406" t="n"/>
      <c r="UNZ95" s="406" t="n"/>
      <c r="UOA95" s="406" t="n"/>
      <c r="UOB95" s="406" t="n"/>
      <c r="UOC95" s="406" t="n"/>
      <c r="UOD95" s="406" t="n"/>
      <c r="UOE95" s="406" t="n"/>
      <c r="UOF95" s="406" t="n"/>
      <c r="UOG95" s="406" t="n"/>
      <c r="UOH95" s="406" t="n"/>
      <c r="UOI95" s="406" t="n"/>
      <c r="UOJ95" s="406" t="n"/>
      <c r="UOK95" s="406" t="n"/>
      <c r="UOL95" s="406" t="n"/>
      <c r="UOM95" s="406" t="n"/>
      <c r="UON95" s="406" t="n"/>
      <c r="UOO95" s="406" t="n"/>
      <c r="UOP95" s="406" t="n"/>
      <c r="UOQ95" s="406" t="n"/>
      <c r="UOR95" s="406" t="n"/>
      <c r="UOS95" s="406" t="n"/>
      <c r="UOT95" s="406" t="n"/>
      <c r="UOU95" s="406" t="n"/>
      <c r="UOV95" s="406" t="n"/>
      <c r="UOW95" s="406" t="n"/>
      <c r="UOX95" s="406" t="n"/>
      <c r="UOY95" s="406" t="n"/>
      <c r="UOZ95" s="406" t="n"/>
      <c r="UPA95" s="406" t="n"/>
      <c r="UPB95" s="406" t="n"/>
      <c r="UPC95" s="406" t="n"/>
      <c r="UPD95" s="406" t="n"/>
      <c r="UPE95" s="406" t="n"/>
      <c r="UPF95" s="406" t="n"/>
      <c r="UPG95" s="406" t="n"/>
      <c r="UPH95" s="406" t="n"/>
      <c r="UPI95" s="406" t="n"/>
      <c r="UPJ95" s="406" t="n"/>
      <c r="UPK95" s="406" t="n"/>
      <c r="UPL95" s="406" t="n"/>
      <c r="UPM95" s="406" t="n"/>
      <c r="UPN95" s="406" t="n"/>
      <c r="UPO95" s="406" t="n"/>
      <c r="UPP95" s="406" t="n"/>
      <c r="UPQ95" s="406" t="n"/>
      <c r="UPR95" s="406" t="n"/>
      <c r="UPS95" s="406" t="n"/>
      <c r="UPT95" s="406" t="n"/>
      <c r="UPU95" s="406" t="n"/>
      <c r="UPV95" s="406" t="n"/>
      <c r="UPW95" s="406" t="n"/>
      <c r="UPX95" s="406" t="n"/>
      <c r="UPY95" s="406" t="n"/>
      <c r="UPZ95" s="406" t="n"/>
      <c r="UQA95" s="406" t="n"/>
      <c r="UQB95" s="406" t="n"/>
      <c r="UQC95" s="406" t="n"/>
      <c r="UQD95" s="406" t="n"/>
      <c r="UQE95" s="406" t="n"/>
      <c r="UQF95" s="406" t="n"/>
      <c r="UQG95" s="406" t="n"/>
      <c r="UQH95" s="406" t="n"/>
      <c r="UQI95" s="406" t="n"/>
      <c r="UQJ95" s="406" t="n"/>
      <c r="UQK95" s="406" t="n"/>
      <c r="UQL95" s="406" t="n"/>
      <c r="UQM95" s="406" t="n"/>
      <c r="UQN95" s="406" t="n"/>
      <c r="UQO95" s="406" t="n"/>
      <c r="UQP95" s="406" t="n"/>
      <c r="UQQ95" s="406" t="n"/>
      <c r="UQR95" s="406" t="n"/>
      <c r="UQS95" s="406" t="n"/>
      <c r="UQT95" s="406" t="n"/>
      <c r="UQU95" s="406" t="n"/>
      <c r="UQV95" s="406" t="n"/>
      <c r="UQW95" s="406" t="n"/>
      <c r="UQX95" s="406" t="n"/>
      <c r="UQY95" s="406" t="n"/>
      <c r="UQZ95" s="406" t="n"/>
      <c r="URA95" s="406" t="n"/>
      <c r="URB95" s="406" t="n"/>
      <c r="URC95" s="406" t="n"/>
      <c r="URD95" s="406" t="n"/>
      <c r="URE95" s="406" t="n"/>
      <c r="URF95" s="406" t="n"/>
      <c r="URG95" s="406" t="n"/>
      <c r="URH95" s="406" t="n"/>
      <c r="URI95" s="406" t="n"/>
      <c r="URJ95" s="406" t="n"/>
      <c r="URK95" s="406" t="n"/>
      <c r="URL95" s="406" t="n"/>
      <c r="URM95" s="406" t="n"/>
      <c r="URN95" s="406" t="n"/>
      <c r="URO95" s="406" t="n"/>
      <c r="URP95" s="406" t="n"/>
      <c r="URQ95" s="406" t="n"/>
      <c r="URR95" s="406" t="n"/>
      <c r="URS95" s="406" t="n"/>
      <c r="URT95" s="406" t="n"/>
      <c r="URU95" s="406" t="n"/>
      <c r="URV95" s="406" t="n"/>
      <c r="URW95" s="406" t="n"/>
      <c r="URX95" s="406" t="n"/>
      <c r="URY95" s="406" t="n"/>
      <c r="URZ95" s="406" t="n"/>
      <c r="USA95" s="406" t="n"/>
      <c r="USB95" s="406" t="n"/>
      <c r="USC95" s="406" t="n"/>
      <c r="USD95" s="406" t="n"/>
      <c r="USE95" s="406" t="n"/>
      <c r="USF95" s="406" t="n"/>
      <c r="USG95" s="406" t="n"/>
      <c r="USH95" s="406" t="n"/>
      <c r="USI95" s="406" t="n"/>
      <c r="USJ95" s="406" t="n"/>
      <c r="USK95" s="406" t="n"/>
      <c r="USL95" s="406" t="n"/>
      <c r="USM95" s="406" t="n"/>
      <c r="USN95" s="406" t="n"/>
      <c r="USO95" s="406" t="n"/>
      <c r="USP95" s="406" t="n"/>
      <c r="USQ95" s="406" t="n"/>
      <c r="USR95" s="406" t="n"/>
      <c r="USS95" s="406" t="n"/>
      <c r="UST95" s="406" t="n"/>
      <c r="USU95" s="406" t="n"/>
      <c r="USV95" s="406" t="n"/>
      <c r="USW95" s="406" t="n"/>
      <c r="USX95" s="406" t="n"/>
      <c r="USY95" s="406" t="n"/>
      <c r="USZ95" s="406" t="n"/>
      <c r="UTA95" s="406" t="n"/>
      <c r="UTB95" s="406" t="n"/>
      <c r="UTC95" s="406" t="n"/>
      <c r="UTD95" s="406" t="n"/>
      <c r="UTE95" s="406" t="n"/>
      <c r="UTF95" s="406" t="n"/>
      <c r="UTG95" s="406" t="n"/>
      <c r="UTH95" s="406" t="n"/>
      <c r="UTI95" s="406" t="n"/>
      <c r="UTJ95" s="406" t="n"/>
      <c r="UTK95" s="406" t="n"/>
      <c r="UTL95" s="406" t="n"/>
      <c r="UTM95" s="406" t="n"/>
      <c r="UTN95" s="406" t="n"/>
      <c r="UTO95" s="406" t="n"/>
      <c r="UTP95" s="406" t="n"/>
      <c r="UTQ95" s="406" t="n"/>
      <c r="UTR95" s="406" t="n"/>
      <c r="UTS95" s="406" t="n"/>
      <c r="UTT95" s="406" t="n"/>
      <c r="UTU95" s="406" t="n"/>
      <c r="UTV95" s="406" t="n"/>
      <c r="UTW95" s="406" t="n"/>
      <c r="UTX95" s="406" t="n"/>
      <c r="UTY95" s="406" t="n"/>
      <c r="UTZ95" s="406" t="n"/>
      <c r="UUA95" s="406" t="n"/>
      <c r="UUB95" s="406" t="n"/>
      <c r="UUC95" s="406" t="n"/>
      <c r="UUD95" s="406" t="n"/>
      <c r="UUE95" s="406" t="n"/>
      <c r="UUF95" s="406" t="n"/>
      <c r="UUG95" s="406" t="n"/>
      <c r="UUH95" s="406" t="n"/>
      <c r="UUI95" s="406" t="n"/>
      <c r="UUJ95" s="406" t="n"/>
      <c r="UUK95" s="406" t="n"/>
      <c r="UUL95" s="406" t="n"/>
      <c r="UUM95" s="406" t="n"/>
      <c r="UUN95" s="406" t="n"/>
      <c r="UUO95" s="406" t="n"/>
      <c r="UUP95" s="406" t="n"/>
      <c r="UUQ95" s="406" t="n"/>
      <c r="UUR95" s="406" t="n"/>
      <c r="UUS95" s="406" t="n"/>
      <c r="UUT95" s="406" t="n"/>
      <c r="UUU95" s="406" t="n"/>
      <c r="UUV95" s="406" t="n"/>
      <c r="UUW95" s="406" t="n"/>
      <c r="UUX95" s="406" t="n"/>
      <c r="UUY95" s="406" t="n"/>
      <c r="UUZ95" s="406" t="n"/>
      <c r="UVA95" s="406" t="n"/>
      <c r="UVB95" s="406" t="n"/>
      <c r="UVC95" s="406" t="n"/>
      <c r="UVD95" s="406" t="n"/>
      <c r="UVE95" s="406" t="n"/>
      <c r="UVF95" s="406" t="n"/>
      <c r="UVG95" s="406" t="n"/>
      <c r="UVH95" s="406" t="n"/>
      <c r="UVI95" s="406" t="n"/>
      <c r="UVJ95" s="406" t="n"/>
      <c r="UVK95" s="406" t="n"/>
      <c r="UVL95" s="406" t="n"/>
      <c r="UVM95" s="406" t="n"/>
      <c r="UVN95" s="406" t="n"/>
      <c r="UVO95" s="406" t="n"/>
      <c r="UVP95" s="406" t="n"/>
      <c r="UVQ95" s="406" t="n"/>
      <c r="UVR95" s="406" t="n"/>
      <c r="UVS95" s="406" t="n"/>
      <c r="UVT95" s="406" t="n"/>
      <c r="UVU95" s="406" t="n"/>
      <c r="UVV95" s="406" t="n"/>
      <c r="UVW95" s="406" t="n"/>
      <c r="UVX95" s="406" t="n"/>
      <c r="UVY95" s="406" t="n"/>
      <c r="UVZ95" s="406" t="n"/>
      <c r="UWA95" s="406" t="n"/>
      <c r="UWB95" s="406" t="n"/>
      <c r="UWC95" s="406" t="n"/>
      <c r="UWD95" s="406" t="n"/>
      <c r="UWE95" s="406" t="n"/>
      <c r="UWF95" s="406" t="n"/>
      <c r="UWG95" s="406" t="n"/>
      <c r="UWH95" s="406" t="n"/>
      <c r="UWI95" s="406" t="n"/>
      <c r="UWJ95" s="406" t="n"/>
      <c r="UWK95" s="406" t="n"/>
      <c r="UWL95" s="406" t="n"/>
      <c r="UWM95" s="406" t="n"/>
      <c r="UWN95" s="406" t="n"/>
      <c r="UWO95" s="406" t="n"/>
      <c r="UWP95" s="406" t="n"/>
      <c r="UWQ95" s="406" t="n"/>
      <c r="UWR95" s="406" t="n"/>
      <c r="UWS95" s="406" t="n"/>
      <c r="UWT95" s="406" t="n"/>
      <c r="UWU95" s="406" t="n"/>
      <c r="UWV95" s="406" t="n"/>
      <c r="UWW95" s="406" t="n"/>
      <c r="UWX95" s="406" t="n"/>
      <c r="UWY95" s="406" t="n"/>
      <c r="UWZ95" s="406" t="n"/>
      <c r="UXA95" s="406" t="n"/>
      <c r="UXB95" s="406" t="n"/>
      <c r="UXC95" s="406" t="n"/>
      <c r="UXD95" s="406" t="n"/>
      <c r="UXE95" s="406" t="n"/>
      <c r="UXF95" s="406" t="n"/>
      <c r="UXG95" s="406" t="n"/>
      <c r="UXH95" s="406" t="n"/>
      <c r="UXI95" s="406" t="n"/>
      <c r="UXJ95" s="406" t="n"/>
      <c r="UXK95" s="406" t="n"/>
      <c r="UXL95" s="406" t="n"/>
      <c r="UXM95" s="406" t="n"/>
      <c r="UXN95" s="406" t="n"/>
      <c r="UXO95" s="406" t="n"/>
      <c r="UXP95" s="406" t="n"/>
      <c r="UXQ95" s="406" t="n"/>
      <c r="UXR95" s="406" t="n"/>
      <c r="UXS95" s="406" t="n"/>
      <c r="UXT95" s="406" t="n"/>
      <c r="UXU95" s="406" t="n"/>
      <c r="UXV95" s="406" t="n"/>
      <c r="UXW95" s="406" t="n"/>
      <c r="UXX95" s="406" t="n"/>
      <c r="UXY95" s="406" t="n"/>
      <c r="UXZ95" s="406" t="n"/>
      <c r="UYA95" s="406" t="n"/>
      <c r="UYB95" s="406" t="n"/>
      <c r="UYC95" s="406" t="n"/>
      <c r="UYD95" s="406" t="n"/>
      <c r="UYE95" s="406" t="n"/>
      <c r="UYF95" s="406" t="n"/>
      <c r="UYG95" s="406" t="n"/>
      <c r="UYH95" s="406" t="n"/>
      <c r="UYI95" s="406" t="n"/>
      <c r="UYJ95" s="406" t="n"/>
      <c r="UYK95" s="406" t="n"/>
      <c r="UYL95" s="406" t="n"/>
      <c r="UYM95" s="406" t="n"/>
      <c r="UYN95" s="406" t="n"/>
      <c r="UYO95" s="406" t="n"/>
      <c r="UYP95" s="406" t="n"/>
      <c r="UYQ95" s="406" t="n"/>
      <c r="UYR95" s="406" t="n"/>
      <c r="UYS95" s="406" t="n"/>
      <c r="UYT95" s="406" t="n"/>
      <c r="UYU95" s="406" t="n"/>
      <c r="UYV95" s="406" t="n"/>
      <c r="UYW95" s="406" t="n"/>
      <c r="UYX95" s="406" t="n"/>
      <c r="UYY95" s="406" t="n"/>
      <c r="UYZ95" s="406" t="n"/>
      <c r="UZA95" s="406" t="n"/>
      <c r="UZB95" s="406" t="n"/>
      <c r="UZC95" s="406" t="n"/>
      <c r="UZD95" s="406" t="n"/>
      <c r="UZE95" s="406" t="n"/>
      <c r="UZF95" s="406" t="n"/>
      <c r="UZG95" s="406" t="n"/>
      <c r="UZH95" s="406" t="n"/>
      <c r="UZI95" s="406" t="n"/>
      <c r="UZJ95" s="406" t="n"/>
      <c r="UZK95" s="406" t="n"/>
      <c r="UZL95" s="406" t="n"/>
      <c r="UZM95" s="406" t="n"/>
      <c r="UZN95" s="406" t="n"/>
      <c r="UZO95" s="406" t="n"/>
      <c r="UZP95" s="406" t="n"/>
      <c r="UZQ95" s="406" t="n"/>
      <c r="UZR95" s="406" t="n"/>
      <c r="UZS95" s="406" t="n"/>
      <c r="UZT95" s="406" t="n"/>
      <c r="UZU95" s="406" t="n"/>
      <c r="UZV95" s="406" t="n"/>
      <c r="UZW95" s="406" t="n"/>
      <c r="UZX95" s="406" t="n"/>
      <c r="UZY95" s="406" t="n"/>
      <c r="UZZ95" s="406" t="n"/>
      <c r="VAA95" s="406" t="n"/>
      <c r="VAB95" s="406" t="n"/>
      <c r="VAC95" s="406" t="n"/>
      <c r="VAD95" s="406" t="n"/>
      <c r="VAE95" s="406" t="n"/>
      <c r="VAF95" s="406" t="n"/>
      <c r="VAG95" s="406" t="n"/>
      <c r="VAH95" s="406" t="n"/>
      <c r="VAI95" s="406" t="n"/>
      <c r="VAJ95" s="406" t="n"/>
      <c r="VAK95" s="406" t="n"/>
      <c r="VAL95" s="406" t="n"/>
      <c r="VAM95" s="406" t="n"/>
      <c r="VAN95" s="406" t="n"/>
      <c r="VAO95" s="406" t="n"/>
      <c r="VAP95" s="406" t="n"/>
      <c r="VAQ95" s="406" t="n"/>
      <c r="VAR95" s="406" t="n"/>
      <c r="VAS95" s="406" t="n"/>
      <c r="VAT95" s="406" t="n"/>
      <c r="VAU95" s="406" t="n"/>
      <c r="VAV95" s="406" t="n"/>
      <c r="VAW95" s="406" t="n"/>
      <c r="VAX95" s="406" t="n"/>
      <c r="VAY95" s="406" t="n"/>
      <c r="VAZ95" s="406" t="n"/>
      <c r="VBA95" s="406" t="n"/>
      <c r="VBB95" s="406" t="n"/>
      <c r="VBC95" s="406" t="n"/>
      <c r="VBD95" s="406" t="n"/>
      <c r="VBE95" s="406" t="n"/>
      <c r="VBF95" s="406" t="n"/>
      <c r="VBG95" s="406" t="n"/>
      <c r="VBH95" s="406" t="n"/>
      <c r="VBI95" s="406" t="n"/>
      <c r="VBJ95" s="406" t="n"/>
      <c r="VBK95" s="406" t="n"/>
      <c r="VBL95" s="406" t="n"/>
      <c r="VBM95" s="406" t="n"/>
      <c r="VBN95" s="406" t="n"/>
      <c r="VBO95" s="406" t="n"/>
      <c r="VBP95" s="406" t="n"/>
      <c r="VBQ95" s="406" t="n"/>
      <c r="VBR95" s="406" t="n"/>
      <c r="VBS95" s="406" t="n"/>
      <c r="VBT95" s="406" t="n"/>
      <c r="VBU95" s="406" t="n"/>
      <c r="VBV95" s="406" t="n"/>
      <c r="VBW95" s="406" t="n"/>
      <c r="VBX95" s="406" t="n"/>
      <c r="VBY95" s="406" t="n"/>
      <c r="VBZ95" s="406" t="n"/>
      <c r="VCA95" s="406" t="n"/>
      <c r="VCB95" s="406" t="n"/>
      <c r="VCC95" s="406" t="n"/>
      <c r="VCD95" s="406" t="n"/>
      <c r="VCE95" s="406" t="n"/>
      <c r="VCF95" s="406" t="n"/>
      <c r="VCG95" s="406" t="n"/>
      <c r="VCH95" s="406" t="n"/>
      <c r="VCI95" s="406" t="n"/>
      <c r="VCJ95" s="406" t="n"/>
      <c r="VCK95" s="406" t="n"/>
      <c r="VCL95" s="406" t="n"/>
      <c r="VCM95" s="406" t="n"/>
      <c r="VCN95" s="406" t="n"/>
      <c r="VCO95" s="406" t="n"/>
      <c r="VCP95" s="406" t="n"/>
      <c r="VCQ95" s="406" t="n"/>
      <c r="VCR95" s="406" t="n"/>
      <c r="VCS95" s="406" t="n"/>
      <c r="VCT95" s="406" t="n"/>
      <c r="VCU95" s="406" t="n"/>
      <c r="VCV95" s="406" t="n"/>
      <c r="VCW95" s="406" t="n"/>
      <c r="VCX95" s="406" t="n"/>
      <c r="VCY95" s="406" t="n"/>
      <c r="VCZ95" s="406" t="n"/>
      <c r="VDA95" s="406" t="n"/>
      <c r="VDB95" s="406" t="n"/>
      <c r="VDC95" s="406" t="n"/>
      <c r="VDD95" s="406" t="n"/>
      <c r="VDE95" s="406" t="n"/>
      <c r="VDF95" s="406" t="n"/>
      <c r="VDG95" s="406" t="n"/>
      <c r="VDH95" s="406" t="n"/>
      <c r="VDI95" s="406" t="n"/>
      <c r="VDJ95" s="406" t="n"/>
      <c r="VDK95" s="406" t="n"/>
      <c r="VDL95" s="406" t="n"/>
      <c r="VDM95" s="406" t="n"/>
      <c r="VDN95" s="406" t="n"/>
      <c r="VDO95" s="406" t="n"/>
      <c r="VDP95" s="406" t="n"/>
      <c r="VDQ95" s="406" t="n"/>
      <c r="VDR95" s="406" t="n"/>
      <c r="VDS95" s="406" t="n"/>
      <c r="VDT95" s="406" t="n"/>
      <c r="VDU95" s="406" t="n"/>
      <c r="VDV95" s="406" t="n"/>
      <c r="VDW95" s="406" t="n"/>
      <c r="VDX95" s="406" t="n"/>
      <c r="VDY95" s="406" t="n"/>
      <c r="VDZ95" s="406" t="n"/>
      <c r="VEA95" s="406" t="n"/>
      <c r="VEB95" s="406" t="n"/>
      <c r="VEC95" s="406" t="n"/>
      <c r="VED95" s="406" t="n"/>
      <c r="VEE95" s="406" t="n"/>
      <c r="VEF95" s="406" t="n"/>
      <c r="VEG95" s="406" t="n"/>
      <c r="VEH95" s="406" t="n"/>
      <c r="VEI95" s="406" t="n"/>
      <c r="VEJ95" s="406" t="n"/>
      <c r="VEK95" s="406" t="n"/>
      <c r="VEL95" s="406" t="n"/>
      <c r="VEM95" s="406" t="n"/>
      <c r="VEN95" s="406" t="n"/>
      <c r="VEO95" s="406" t="n"/>
      <c r="VEP95" s="406" t="n"/>
      <c r="VEQ95" s="406" t="n"/>
      <c r="VER95" s="406" t="n"/>
      <c r="VES95" s="406" t="n"/>
      <c r="VET95" s="406" t="n"/>
      <c r="VEU95" s="406" t="n"/>
      <c r="VEV95" s="406" t="n"/>
      <c r="VEW95" s="406" t="n"/>
      <c r="VEX95" s="406" t="n"/>
      <c r="VEY95" s="406" t="n"/>
      <c r="VEZ95" s="406" t="n"/>
      <c r="VFA95" s="406" t="n"/>
      <c r="VFB95" s="406" t="n"/>
      <c r="VFC95" s="406" t="n"/>
      <c r="VFD95" s="406" t="n"/>
      <c r="VFE95" s="406" t="n"/>
      <c r="VFF95" s="406" t="n"/>
      <c r="VFG95" s="406" t="n"/>
      <c r="VFH95" s="406" t="n"/>
      <c r="VFI95" s="406" t="n"/>
      <c r="VFJ95" s="406" t="n"/>
      <c r="VFK95" s="406" t="n"/>
      <c r="VFL95" s="406" t="n"/>
      <c r="VFM95" s="406" t="n"/>
      <c r="VFN95" s="406" t="n"/>
      <c r="VFO95" s="406" t="n"/>
      <c r="VFP95" s="406" t="n"/>
      <c r="VFQ95" s="406" t="n"/>
      <c r="VFR95" s="406" t="n"/>
      <c r="VFS95" s="406" t="n"/>
      <c r="VFT95" s="406" t="n"/>
      <c r="VFU95" s="406" t="n"/>
      <c r="VFV95" s="406" t="n"/>
      <c r="VFW95" s="406" t="n"/>
      <c r="VFX95" s="406" t="n"/>
      <c r="VFY95" s="406" t="n"/>
      <c r="VFZ95" s="406" t="n"/>
      <c r="VGA95" s="406" t="n"/>
      <c r="VGB95" s="406" t="n"/>
      <c r="VGC95" s="406" t="n"/>
      <c r="VGD95" s="406" t="n"/>
      <c r="VGE95" s="406" t="n"/>
      <c r="VGF95" s="406" t="n"/>
      <c r="VGG95" s="406" t="n"/>
      <c r="VGH95" s="406" t="n"/>
      <c r="VGI95" s="406" t="n"/>
      <c r="VGJ95" s="406" t="n"/>
      <c r="VGK95" s="406" t="n"/>
      <c r="VGL95" s="406" t="n"/>
      <c r="VGM95" s="406" t="n"/>
      <c r="VGN95" s="406" t="n"/>
      <c r="VGO95" s="406" t="n"/>
      <c r="VGP95" s="406" t="n"/>
      <c r="VGQ95" s="406" t="n"/>
      <c r="VGR95" s="406" t="n"/>
      <c r="VGS95" s="406" t="n"/>
      <c r="VGT95" s="406" t="n"/>
      <c r="VGU95" s="406" t="n"/>
      <c r="VGV95" s="406" t="n"/>
      <c r="VGW95" s="406" t="n"/>
      <c r="VGX95" s="406" t="n"/>
      <c r="VGY95" s="406" t="n"/>
      <c r="VGZ95" s="406" t="n"/>
      <c r="VHA95" s="406" t="n"/>
      <c r="VHB95" s="406" t="n"/>
      <c r="VHC95" s="406" t="n"/>
      <c r="VHD95" s="406" t="n"/>
      <c r="VHE95" s="406" t="n"/>
      <c r="VHF95" s="406" t="n"/>
      <c r="VHG95" s="406" t="n"/>
      <c r="VHH95" s="406" t="n"/>
      <c r="VHI95" s="406" t="n"/>
      <c r="VHJ95" s="406" t="n"/>
      <c r="VHK95" s="406" t="n"/>
      <c r="VHL95" s="406" t="n"/>
      <c r="VHM95" s="406" t="n"/>
      <c r="VHN95" s="406" t="n"/>
      <c r="VHO95" s="406" t="n"/>
      <c r="VHP95" s="406" t="n"/>
      <c r="VHQ95" s="406" t="n"/>
      <c r="VHR95" s="406" t="n"/>
      <c r="VHS95" s="406" t="n"/>
      <c r="VHT95" s="406" t="n"/>
      <c r="VHU95" s="406" t="n"/>
      <c r="VHV95" s="406" t="n"/>
      <c r="VHW95" s="406" t="n"/>
      <c r="VHX95" s="406" t="n"/>
      <c r="VHY95" s="406" t="n"/>
      <c r="VHZ95" s="406" t="n"/>
      <c r="VIA95" s="406" t="n"/>
      <c r="VIB95" s="406" t="n"/>
      <c r="VIC95" s="406" t="n"/>
      <c r="VID95" s="406" t="n"/>
      <c r="VIE95" s="406" t="n"/>
      <c r="VIF95" s="406" t="n"/>
      <c r="VIG95" s="406" t="n"/>
      <c r="VIH95" s="406" t="n"/>
      <c r="VII95" s="406" t="n"/>
      <c r="VIJ95" s="406" t="n"/>
      <c r="VIK95" s="406" t="n"/>
      <c r="VIL95" s="406" t="n"/>
      <c r="VIM95" s="406" t="n"/>
      <c r="VIN95" s="406" t="n"/>
      <c r="VIO95" s="406" t="n"/>
      <c r="VIP95" s="406" t="n"/>
      <c r="VIQ95" s="406" t="n"/>
      <c r="VIR95" s="406" t="n"/>
      <c r="VIS95" s="406" t="n"/>
      <c r="VIT95" s="406" t="n"/>
      <c r="VIU95" s="406" t="n"/>
      <c r="VIV95" s="406" t="n"/>
      <c r="VIW95" s="406" t="n"/>
      <c r="VIX95" s="406" t="n"/>
      <c r="VIY95" s="406" t="n"/>
      <c r="VIZ95" s="406" t="n"/>
      <c r="VJA95" s="406" t="n"/>
      <c r="VJB95" s="406" t="n"/>
      <c r="VJC95" s="406" t="n"/>
      <c r="VJD95" s="406" t="n"/>
      <c r="VJE95" s="406" t="n"/>
      <c r="VJF95" s="406" t="n"/>
      <c r="VJG95" s="406" t="n"/>
      <c r="VJH95" s="406" t="n"/>
      <c r="VJI95" s="406" t="n"/>
      <c r="VJJ95" s="406" t="n"/>
      <c r="VJK95" s="406" t="n"/>
      <c r="VJL95" s="406" t="n"/>
      <c r="VJM95" s="406" t="n"/>
      <c r="VJN95" s="406" t="n"/>
      <c r="VJO95" s="406" t="n"/>
      <c r="VJP95" s="406" t="n"/>
      <c r="VJQ95" s="406" t="n"/>
      <c r="VJR95" s="406" t="n"/>
      <c r="VJS95" s="406" t="n"/>
      <c r="VJT95" s="406" t="n"/>
      <c r="VJU95" s="406" t="n"/>
      <c r="VJV95" s="406" t="n"/>
      <c r="VJW95" s="406" t="n"/>
      <c r="VJX95" s="406" t="n"/>
      <c r="VJY95" s="406" t="n"/>
      <c r="VJZ95" s="406" t="n"/>
      <c r="VKA95" s="406" t="n"/>
      <c r="VKB95" s="406" t="n"/>
      <c r="VKC95" s="406" t="n"/>
      <c r="VKD95" s="406" t="n"/>
      <c r="VKE95" s="406" t="n"/>
      <c r="VKF95" s="406" t="n"/>
      <c r="VKG95" s="406" t="n"/>
      <c r="VKH95" s="406" t="n"/>
      <c r="VKI95" s="406" t="n"/>
      <c r="VKJ95" s="406" t="n"/>
      <c r="VKK95" s="406" t="n"/>
      <c r="VKL95" s="406" t="n"/>
      <c r="VKM95" s="406" t="n"/>
      <c r="VKN95" s="406" t="n"/>
      <c r="VKO95" s="406" t="n"/>
      <c r="VKP95" s="406" t="n"/>
      <c r="VKQ95" s="406" t="n"/>
      <c r="VKR95" s="406" t="n"/>
      <c r="VKS95" s="406" t="n"/>
      <c r="VKT95" s="406" t="n"/>
      <c r="VKU95" s="406" t="n"/>
      <c r="VKV95" s="406" t="n"/>
      <c r="VKW95" s="406" t="n"/>
      <c r="VKX95" s="406" t="n"/>
      <c r="VKY95" s="406" t="n"/>
      <c r="VKZ95" s="406" t="n"/>
      <c r="VLA95" s="406" t="n"/>
      <c r="VLB95" s="406" t="n"/>
      <c r="VLC95" s="406" t="n"/>
      <c r="VLD95" s="406" t="n"/>
      <c r="VLE95" s="406" t="n"/>
      <c r="VLF95" s="406" t="n"/>
      <c r="VLG95" s="406" t="n"/>
      <c r="VLH95" s="406" t="n"/>
      <c r="VLI95" s="406" t="n"/>
      <c r="VLJ95" s="406" t="n"/>
      <c r="VLK95" s="406" t="n"/>
      <c r="VLL95" s="406" t="n"/>
      <c r="VLM95" s="406" t="n"/>
      <c r="VLN95" s="406" t="n"/>
      <c r="VLO95" s="406" t="n"/>
      <c r="VLP95" s="406" t="n"/>
      <c r="VLQ95" s="406" t="n"/>
      <c r="VLR95" s="406" t="n"/>
      <c r="VLS95" s="406" t="n"/>
      <c r="VLT95" s="406" t="n"/>
      <c r="VLU95" s="406" t="n"/>
      <c r="VLV95" s="406" t="n"/>
      <c r="VLW95" s="406" t="n"/>
      <c r="VLX95" s="406" t="n"/>
      <c r="VLY95" s="406" t="n"/>
      <c r="VLZ95" s="406" t="n"/>
      <c r="VMA95" s="406" t="n"/>
      <c r="VMB95" s="406" t="n"/>
      <c r="VMC95" s="406" t="n"/>
      <c r="VMD95" s="406" t="n"/>
      <c r="VME95" s="406" t="n"/>
      <c r="VMF95" s="406" t="n"/>
      <c r="VMG95" s="406" t="n"/>
      <c r="VMH95" s="406" t="n"/>
      <c r="VMI95" s="406" t="n"/>
      <c r="VMJ95" s="406" t="n"/>
      <c r="VMK95" s="406" t="n"/>
      <c r="VML95" s="406" t="n"/>
      <c r="VMM95" s="406" t="n"/>
      <c r="VMN95" s="406" t="n"/>
      <c r="VMO95" s="406" t="n"/>
      <c r="VMP95" s="406" t="n"/>
      <c r="VMQ95" s="406" t="n"/>
      <c r="VMR95" s="406" t="n"/>
      <c r="VMS95" s="406" t="n"/>
      <c r="VMT95" s="406" t="n"/>
      <c r="VMU95" s="406" t="n"/>
      <c r="VMV95" s="406" t="n"/>
      <c r="VMW95" s="406" t="n"/>
      <c r="VMX95" s="406" t="n"/>
      <c r="VMY95" s="406" t="n"/>
      <c r="VMZ95" s="406" t="n"/>
      <c r="VNA95" s="406" t="n"/>
      <c r="VNB95" s="406" t="n"/>
      <c r="VNC95" s="406" t="n"/>
      <c r="VND95" s="406" t="n"/>
      <c r="VNE95" s="406" t="n"/>
      <c r="VNF95" s="406" t="n"/>
      <c r="VNG95" s="406" t="n"/>
      <c r="VNH95" s="406" t="n"/>
      <c r="VNI95" s="406" t="n"/>
      <c r="VNJ95" s="406" t="n"/>
      <c r="VNK95" s="406" t="n"/>
      <c r="VNL95" s="406" t="n"/>
      <c r="VNM95" s="406" t="n"/>
      <c r="VNN95" s="406" t="n"/>
      <c r="VNO95" s="406" t="n"/>
      <c r="VNP95" s="406" t="n"/>
      <c r="VNQ95" s="406" t="n"/>
      <c r="VNR95" s="406" t="n"/>
      <c r="VNS95" s="406" t="n"/>
      <c r="VNT95" s="406" t="n"/>
      <c r="VNU95" s="406" t="n"/>
      <c r="VNV95" s="406" t="n"/>
      <c r="VNW95" s="406" t="n"/>
      <c r="VNX95" s="406" t="n"/>
      <c r="VNY95" s="406" t="n"/>
      <c r="VNZ95" s="406" t="n"/>
      <c r="VOA95" s="406" t="n"/>
      <c r="VOB95" s="406" t="n"/>
      <c r="VOC95" s="406" t="n"/>
      <c r="VOD95" s="406" t="n"/>
      <c r="VOE95" s="406" t="n"/>
      <c r="VOF95" s="406" t="n"/>
      <c r="VOG95" s="406" t="n"/>
      <c r="VOH95" s="406" t="n"/>
      <c r="VOI95" s="406" t="n"/>
      <c r="VOJ95" s="406" t="n"/>
      <c r="VOK95" s="406" t="n"/>
      <c r="VOL95" s="406" t="n"/>
      <c r="VOM95" s="406" t="n"/>
      <c r="VON95" s="406" t="n"/>
      <c r="VOO95" s="406" t="n"/>
      <c r="VOP95" s="406" t="n"/>
      <c r="VOQ95" s="406" t="n"/>
      <c r="VOR95" s="406" t="n"/>
      <c r="VOS95" s="406" t="n"/>
      <c r="VOT95" s="406" t="n"/>
      <c r="VOU95" s="406" t="n"/>
      <c r="VOV95" s="406" t="n"/>
      <c r="VOW95" s="406" t="n"/>
      <c r="VOX95" s="406" t="n"/>
      <c r="VOY95" s="406" t="n"/>
      <c r="VOZ95" s="406" t="n"/>
      <c r="VPA95" s="406" t="n"/>
      <c r="VPB95" s="406" t="n"/>
      <c r="VPC95" s="406" t="n"/>
      <c r="VPD95" s="406" t="n"/>
      <c r="VPE95" s="406" t="n"/>
      <c r="VPF95" s="406" t="n"/>
      <c r="VPG95" s="406" t="n"/>
      <c r="VPH95" s="406" t="n"/>
      <c r="VPI95" s="406" t="n"/>
      <c r="VPJ95" s="406" t="n"/>
      <c r="VPK95" s="406" t="n"/>
      <c r="VPL95" s="406" t="n"/>
      <c r="VPM95" s="406" t="n"/>
      <c r="VPN95" s="406" t="n"/>
      <c r="VPO95" s="406" t="n"/>
      <c r="VPP95" s="406" t="n"/>
      <c r="VPQ95" s="406" t="n"/>
      <c r="VPR95" s="406" t="n"/>
      <c r="VPS95" s="406" t="n"/>
      <c r="VPT95" s="406" t="n"/>
      <c r="VPU95" s="406" t="n"/>
      <c r="VPV95" s="406" t="n"/>
      <c r="VPW95" s="406" t="n"/>
      <c r="VPX95" s="406" t="n"/>
      <c r="VPY95" s="406" t="n"/>
      <c r="VPZ95" s="406" t="n"/>
      <c r="VQA95" s="406" t="n"/>
      <c r="VQB95" s="406" t="n"/>
      <c r="VQC95" s="406" t="n"/>
      <c r="VQD95" s="406" t="n"/>
      <c r="VQE95" s="406" t="n"/>
      <c r="VQF95" s="406" t="n"/>
      <c r="VQG95" s="406" t="n"/>
      <c r="VQH95" s="406" t="n"/>
      <c r="VQI95" s="406" t="n"/>
      <c r="VQJ95" s="406" t="n"/>
      <c r="VQK95" s="406" t="n"/>
      <c r="VQL95" s="406" t="n"/>
      <c r="VQM95" s="406" t="n"/>
      <c r="VQN95" s="406" t="n"/>
      <c r="VQO95" s="406" t="n"/>
      <c r="VQP95" s="406" t="n"/>
      <c r="VQQ95" s="406" t="n"/>
      <c r="VQR95" s="406" t="n"/>
      <c r="VQS95" s="406" t="n"/>
      <c r="VQT95" s="406" t="n"/>
      <c r="VQU95" s="406" t="n"/>
      <c r="VQV95" s="406" t="n"/>
      <c r="VQW95" s="406" t="n"/>
      <c r="VQX95" s="406" t="n"/>
      <c r="VQY95" s="406" t="n"/>
      <c r="VQZ95" s="406" t="n"/>
      <c r="VRA95" s="406" t="n"/>
      <c r="VRB95" s="406" t="n"/>
      <c r="VRC95" s="406" t="n"/>
      <c r="VRD95" s="406" t="n"/>
      <c r="VRE95" s="406" t="n"/>
      <c r="VRF95" s="406" t="n"/>
      <c r="VRG95" s="406" t="n"/>
      <c r="VRH95" s="406" t="n"/>
      <c r="VRI95" s="406" t="n"/>
      <c r="VRJ95" s="406" t="n"/>
      <c r="VRK95" s="406" t="n"/>
      <c r="VRL95" s="406" t="n"/>
      <c r="VRM95" s="406" t="n"/>
      <c r="VRN95" s="406" t="n"/>
      <c r="VRO95" s="406" t="n"/>
      <c r="VRP95" s="406" t="n"/>
      <c r="VRQ95" s="406" t="n"/>
      <c r="VRR95" s="406" t="n"/>
      <c r="VRS95" s="406" t="n"/>
      <c r="VRT95" s="406" t="n"/>
      <c r="VRU95" s="406" t="n"/>
      <c r="VRV95" s="406" t="n"/>
      <c r="VRW95" s="406" t="n"/>
      <c r="VRX95" s="406" t="n"/>
      <c r="VRY95" s="406" t="n"/>
      <c r="VRZ95" s="406" t="n"/>
      <c r="VSA95" s="406" t="n"/>
      <c r="VSB95" s="406" t="n"/>
      <c r="VSC95" s="406" t="n"/>
      <c r="VSD95" s="406" t="n"/>
      <c r="VSE95" s="406" t="n"/>
      <c r="VSF95" s="406" t="n"/>
      <c r="VSG95" s="406" t="n"/>
      <c r="VSH95" s="406" t="n"/>
      <c r="VSI95" s="406" t="n"/>
      <c r="VSJ95" s="406" t="n"/>
      <c r="VSK95" s="406" t="n"/>
      <c r="VSL95" s="406" t="n"/>
      <c r="VSM95" s="406" t="n"/>
      <c r="VSN95" s="406" t="n"/>
      <c r="VSO95" s="406" t="n"/>
      <c r="VSP95" s="406" t="n"/>
      <c r="VSQ95" s="406" t="n"/>
      <c r="VSR95" s="406" t="n"/>
      <c r="VSS95" s="406" t="n"/>
      <c r="VST95" s="406" t="n"/>
      <c r="VSU95" s="406" t="n"/>
      <c r="VSV95" s="406" t="n"/>
      <c r="VSW95" s="406" t="n"/>
      <c r="VSX95" s="406" t="n"/>
      <c r="VSY95" s="406" t="n"/>
      <c r="VSZ95" s="406" t="n"/>
      <c r="VTA95" s="406" t="n"/>
      <c r="VTB95" s="406" t="n"/>
      <c r="VTC95" s="406" t="n"/>
      <c r="VTD95" s="406" t="n"/>
      <c r="VTE95" s="406" t="n"/>
      <c r="VTF95" s="406" t="n"/>
      <c r="VTG95" s="406" t="n"/>
      <c r="VTH95" s="406" t="n"/>
      <c r="VTI95" s="406" t="n"/>
      <c r="VTJ95" s="406" t="n"/>
      <c r="VTK95" s="406" t="n"/>
      <c r="VTL95" s="406" t="n"/>
      <c r="VTM95" s="406" t="n"/>
      <c r="VTN95" s="406" t="n"/>
      <c r="VTO95" s="406" t="n"/>
      <c r="VTP95" s="406" t="n"/>
      <c r="VTQ95" s="406" t="n"/>
      <c r="VTR95" s="406" t="n"/>
      <c r="VTS95" s="406" t="n"/>
      <c r="VTT95" s="406" t="n"/>
      <c r="VTU95" s="406" t="n"/>
      <c r="VTV95" s="406" t="n"/>
      <c r="VTW95" s="406" t="n"/>
      <c r="VTX95" s="406" t="n"/>
      <c r="VTY95" s="406" t="n"/>
      <c r="VTZ95" s="406" t="n"/>
      <c r="VUA95" s="406" t="n"/>
      <c r="VUB95" s="406" t="n"/>
      <c r="VUC95" s="406" t="n"/>
      <c r="VUD95" s="406" t="n"/>
      <c r="VUE95" s="406" t="n"/>
      <c r="VUF95" s="406" t="n"/>
      <c r="VUG95" s="406" t="n"/>
      <c r="VUH95" s="406" t="n"/>
      <c r="VUI95" s="406" t="n"/>
      <c r="VUJ95" s="406" t="n"/>
      <c r="VUK95" s="406" t="n"/>
      <c r="VUL95" s="406" t="n"/>
      <c r="VUM95" s="406" t="n"/>
      <c r="VUN95" s="406" t="n"/>
      <c r="VUO95" s="406" t="n"/>
      <c r="VUP95" s="406" t="n"/>
      <c r="VUQ95" s="406" t="n"/>
      <c r="VUR95" s="406" t="n"/>
      <c r="VUS95" s="406" t="n"/>
      <c r="VUT95" s="406" t="n"/>
      <c r="VUU95" s="406" t="n"/>
      <c r="VUV95" s="406" t="n"/>
      <c r="VUW95" s="406" t="n"/>
      <c r="VUX95" s="406" t="n"/>
      <c r="VUY95" s="406" t="n"/>
      <c r="VUZ95" s="406" t="n"/>
      <c r="VVA95" s="406" t="n"/>
      <c r="VVB95" s="406" t="n"/>
      <c r="VVC95" s="406" t="n"/>
      <c r="VVD95" s="406" t="n"/>
      <c r="VVE95" s="406" t="n"/>
      <c r="VVF95" s="406" t="n"/>
      <c r="VVG95" s="406" t="n"/>
      <c r="VVH95" s="406" t="n"/>
      <c r="VVI95" s="406" t="n"/>
      <c r="VVJ95" s="406" t="n"/>
      <c r="VVK95" s="406" t="n"/>
      <c r="VVL95" s="406" t="n"/>
      <c r="VVM95" s="406" t="n"/>
      <c r="VVN95" s="406" t="n"/>
      <c r="VVO95" s="406" t="n"/>
      <c r="VVP95" s="406" t="n"/>
      <c r="VVQ95" s="406" t="n"/>
      <c r="VVR95" s="406" t="n"/>
      <c r="VVS95" s="406" t="n"/>
      <c r="VVT95" s="406" t="n"/>
      <c r="VVU95" s="406" t="n"/>
      <c r="VVV95" s="406" t="n"/>
      <c r="VVW95" s="406" t="n"/>
      <c r="VVX95" s="406" t="n"/>
      <c r="VVY95" s="406" t="n"/>
      <c r="VVZ95" s="406" t="n"/>
      <c r="VWA95" s="406" t="n"/>
      <c r="VWB95" s="406" t="n"/>
      <c r="VWC95" s="406" t="n"/>
      <c r="VWD95" s="406" t="n"/>
      <c r="VWE95" s="406" t="n"/>
      <c r="VWF95" s="406" t="n"/>
      <c r="VWG95" s="406" t="n"/>
      <c r="VWH95" s="406" t="n"/>
      <c r="VWI95" s="406" t="n"/>
      <c r="VWJ95" s="406" t="n"/>
      <c r="VWK95" s="406" t="n"/>
      <c r="VWL95" s="406" t="n"/>
      <c r="VWM95" s="406" t="n"/>
      <c r="VWN95" s="406" t="n"/>
      <c r="VWO95" s="406" t="n"/>
      <c r="VWP95" s="406" t="n"/>
      <c r="VWQ95" s="406" t="n"/>
      <c r="VWR95" s="406" t="n"/>
      <c r="VWS95" s="406" t="n"/>
      <c r="VWT95" s="406" t="n"/>
      <c r="VWU95" s="406" t="n"/>
      <c r="VWV95" s="406" t="n"/>
      <c r="VWW95" s="406" t="n"/>
      <c r="VWX95" s="406" t="n"/>
      <c r="VWY95" s="406" t="n"/>
      <c r="VWZ95" s="406" t="n"/>
      <c r="VXA95" s="406" t="n"/>
      <c r="VXB95" s="406" t="n"/>
      <c r="VXC95" s="406" t="n"/>
      <c r="VXD95" s="406" t="n"/>
      <c r="VXE95" s="406" t="n"/>
      <c r="VXF95" s="406" t="n"/>
      <c r="VXG95" s="406" t="n"/>
      <c r="VXH95" s="406" t="n"/>
      <c r="VXI95" s="406" t="n"/>
      <c r="VXJ95" s="406" t="n"/>
      <c r="VXK95" s="406" t="n"/>
      <c r="VXL95" s="406" t="n"/>
      <c r="VXM95" s="406" t="n"/>
      <c r="VXN95" s="406" t="n"/>
      <c r="VXO95" s="406" t="n"/>
      <c r="VXP95" s="406" t="n"/>
      <c r="VXQ95" s="406" t="n"/>
      <c r="VXR95" s="406" t="n"/>
      <c r="VXS95" s="406" t="n"/>
      <c r="VXT95" s="406" t="n"/>
      <c r="VXU95" s="406" t="n"/>
      <c r="VXV95" s="406" t="n"/>
      <c r="VXW95" s="406" t="n"/>
      <c r="VXX95" s="406" t="n"/>
      <c r="VXY95" s="406" t="n"/>
      <c r="VXZ95" s="406" t="n"/>
      <c r="VYA95" s="406" t="n"/>
      <c r="VYB95" s="406" t="n"/>
      <c r="VYC95" s="406" t="n"/>
      <c r="VYD95" s="406" t="n"/>
      <c r="VYE95" s="406" t="n"/>
      <c r="VYF95" s="406" t="n"/>
      <c r="VYG95" s="406" t="n"/>
      <c r="VYH95" s="406" t="n"/>
      <c r="VYI95" s="406" t="n"/>
      <c r="VYJ95" s="406" t="n"/>
      <c r="VYK95" s="406" t="n"/>
      <c r="VYL95" s="406" t="n"/>
      <c r="VYM95" s="406" t="n"/>
      <c r="VYN95" s="406" t="n"/>
      <c r="VYO95" s="406" t="n"/>
      <c r="VYP95" s="406" t="n"/>
      <c r="VYQ95" s="406" t="n"/>
      <c r="VYR95" s="406" t="n"/>
      <c r="VYS95" s="406" t="n"/>
      <c r="VYT95" s="406" t="n"/>
      <c r="VYU95" s="406" t="n"/>
      <c r="VYV95" s="406" t="n"/>
      <c r="VYW95" s="406" t="n"/>
      <c r="VYX95" s="406" t="n"/>
      <c r="VYY95" s="406" t="n"/>
      <c r="VYZ95" s="406" t="n"/>
      <c r="VZA95" s="406" t="n"/>
      <c r="VZB95" s="406" t="n"/>
      <c r="VZC95" s="406" t="n"/>
      <c r="VZD95" s="406" t="n"/>
      <c r="VZE95" s="406" t="n"/>
      <c r="VZF95" s="406" t="n"/>
      <c r="VZG95" s="406" t="n"/>
      <c r="VZH95" s="406" t="n"/>
      <c r="VZI95" s="406" t="n"/>
      <c r="VZJ95" s="406" t="n"/>
      <c r="VZK95" s="406" t="n"/>
      <c r="VZL95" s="406" t="n"/>
      <c r="VZM95" s="406" t="n"/>
      <c r="VZN95" s="406" t="n"/>
      <c r="VZO95" s="406" t="n"/>
      <c r="VZP95" s="406" t="n"/>
      <c r="VZQ95" s="406" t="n"/>
      <c r="VZR95" s="406" t="n"/>
      <c r="VZS95" s="406" t="n"/>
      <c r="VZT95" s="406" t="n"/>
      <c r="VZU95" s="406" t="n"/>
      <c r="VZV95" s="406" t="n"/>
      <c r="VZW95" s="406" t="n"/>
      <c r="VZX95" s="406" t="n"/>
      <c r="VZY95" s="406" t="n"/>
      <c r="VZZ95" s="406" t="n"/>
      <c r="WAA95" s="406" t="n"/>
      <c r="WAB95" s="406" t="n"/>
      <c r="WAC95" s="406" t="n"/>
      <c r="WAD95" s="406" t="n"/>
      <c r="WAE95" s="406" t="n"/>
      <c r="WAF95" s="406" t="n"/>
      <c r="WAG95" s="406" t="n"/>
      <c r="WAH95" s="406" t="n"/>
      <c r="WAI95" s="406" t="n"/>
      <c r="WAJ95" s="406" t="n"/>
      <c r="WAK95" s="406" t="n"/>
      <c r="WAL95" s="406" t="n"/>
      <c r="WAM95" s="406" t="n"/>
      <c r="WAN95" s="406" t="n"/>
      <c r="WAO95" s="406" t="n"/>
      <c r="WAP95" s="406" t="n"/>
      <c r="WAQ95" s="406" t="n"/>
      <c r="WAR95" s="406" t="n"/>
      <c r="WAS95" s="406" t="n"/>
      <c r="WAT95" s="406" t="n"/>
      <c r="WAU95" s="406" t="n"/>
      <c r="WAV95" s="406" t="n"/>
      <c r="WAW95" s="406" t="n"/>
      <c r="WAX95" s="406" t="n"/>
      <c r="WAY95" s="406" t="n"/>
      <c r="WAZ95" s="406" t="n"/>
      <c r="WBA95" s="406" t="n"/>
      <c r="WBB95" s="406" t="n"/>
      <c r="WBC95" s="406" t="n"/>
      <c r="WBD95" s="406" t="n"/>
      <c r="WBE95" s="406" t="n"/>
      <c r="WBF95" s="406" t="n"/>
      <c r="WBG95" s="406" t="n"/>
      <c r="WBH95" s="406" t="n"/>
      <c r="WBI95" s="406" t="n"/>
      <c r="WBJ95" s="406" t="n"/>
      <c r="WBK95" s="406" t="n"/>
      <c r="WBL95" s="406" t="n"/>
      <c r="WBM95" s="406" t="n"/>
      <c r="WBN95" s="406" t="n"/>
      <c r="WBO95" s="406" t="n"/>
      <c r="WBP95" s="406" t="n"/>
      <c r="WBQ95" s="406" t="n"/>
      <c r="WBR95" s="406" t="n"/>
      <c r="WBS95" s="406" t="n"/>
      <c r="WBT95" s="406" t="n"/>
      <c r="WBU95" s="406" t="n"/>
      <c r="WBV95" s="406" t="n"/>
      <c r="WBW95" s="406" t="n"/>
      <c r="WBX95" s="406" t="n"/>
      <c r="WBY95" s="406" t="n"/>
      <c r="WBZ95" s="406" t="n"/>
      <c r="WCA95" s="406" t="n"/>
      <c r="WCB95" s="406" t="n"/>
      <c r="WCC95" s="406" t="n"/>
      <c r="WCD95" s="406" t="n"/>
      <c r="WCE95" s="406" t="n"/>
      <c r="WCF95" s="406" t="n"/>
      <c r="WCG95" s="406" t="n"/>
      <c r="WCH95" s="406" t="n"/>
      <c r="WCI95" s="406" t="n"/>
      <c r="WCJ95" s="406" t="n"/>
      <c r="WCK95" s="406" t="n"/>
      <c r="WCL95" s="406" t="n"/>
      <c r="WCM95" s="406" t="n"/>
      <c r="WCN95" s="406" t="n"/>
      <c r="WCO95" s="406" t="n"/>
      <c r="WCP95" s="406" t="n"/>
      <c r="WCQ95" s="406" t="n"/>
      <c r="WCR95" s="406" t="n"/>
      <c r="WCS95" s="406" t="n"/>
      <c r="WCT95" s="406" t="n"/>
      <c r="WCU95" s="406" t="n"/>
      <c r="WCV95" s="406" t="n"/>
      <c r="WCW95" s="406" t="n"/>
      <c r="WCX95" s="406" t="n"/>
      <c r="WCY95" s="406" t="n"/>
      <c r="WCZ95" s="406" t="n"/>
      <c r="WDA95" s="406" t="n"/>
      <c r="WDB95" s="406" t="n"/>
      <c r="WDC95" s="406" t="n"/>
      <c r="WDD95" s="406" t="n"/>
      <c r="WDE95" s="406" t="n"/>
      <c r="WDF95" s="406" t="n"/>
      <c r="WDG95" s="406" t="n"/>
      <c r="WDH95" s="406" t="n"/>
      <c r="WDI95" s="406" t="n"/>
      <c r="WDJ95" s="406" t="n"/>
      <c r="WDK95" s="406" t="n"/>
      <c r="WDL95" s="406" t="n"/>
      <c r="WDM95" s="406" t="n"/>
      <c r="WDN95" s="406" t="n"/>
      <c r="WDO95" s="406" t="n"/>
      <c r="WDP95" s="406" t="n"/>
      <c r="WDQ95" s="406" t="n"/>
      <c r="WDR95" s="406" t="n"/>
      <c r="WDS95" s="406" t="n"/>
      <c r="WDT95" s="406" t="n"/>
      <c r="WDU95" s="406" t="n"/>
      <c r="WDV95" s="406" t="n"/>
      <c r="WDW95" s="406" t="n"/>
      <c r="WDX95" s="406" t="n"/>
      <c r="WDY95" s="406" t="n"/>
      <c r="WDZ95" s="406" t="n"/>
      <c r="WEA95" s="406" t="n"/>
      <c r="WEB95" s="406" t="n"/>
      <c r="WEC95" s="406" t="n"/>
      <c r="WED95" s="406" t="n"/>
      <c r="WEE95" s="406" t="n"/>
      <c r="WEF95" s="406" t="n"/>
      <c r="WEG95" s="406" t="n"/>
      <c r="WEH95" s="406" t="n"/>
      <c r="WEI95" s="406" t="n"/>
      <c r="WEJ95" s="406" t="n"/>
      <c r="WEK95" s="406" t="n"/>
      <c r="WEL95" s="406" t="n"/>
      <c r="WEM95" s="406" t="n"/>
      <c r="WEN95" s="406" t="n"/>
      <c r="WEO95" s="406" t="n"/>
      <c r="WEP95" s="406" t="n"/>
      <c r="WEQ95" s="406" t="n"/>
      <c r="WER95" s="406" t="n"/>
      <c r="WES95" s="406" t="n"/>
      <c r="WET95" s="406" t="n"/>
      <c r="WEU95" s="406" t="n"/>
      <c r="WEV95" s="406" t="n"/>
      <c r="WEW95" s="406" t="n"/>
      <c r="WEX95" s="406" t="n"/>
      <c r="WEY95" s="406" t="n"/>
      <c r="WEZ95" s="406" t="n"/>
      <c r="WFA95" s="406" t="n"/>
      <c r="WFB95" s="406" t="n"/>
      <c r="WFC95" s="406" t="n"/>
      <c r="WFD95" s="406" t="n"/>
      <c r="WFE95" s="406" t="n"/>
      <c r="WFF95" s="406" t="n"/>
      <c r="WFG95" s="406" t="n"/>
      <c r="WFH95" s="406" t="n"/>
      <c r="WFI95" s="406" t="n"/>
      <c r="WFJ95" s="406" t="n"/>
      <c r="WFK95" s="406" t="n"/>
      <c r="WFL95" s="406" t="n"/>
      <c r="WFM95" s="406" t="n"/>
      <c r="WFN95" s="406" t="n"/>
      <c r="WFO95" s="406" t="n"/>
      <c r="WFP95" s="406" t="n"/>
      <c r="WFQ95" s="406" t="n"/>
      <c r="WFR95" s="406" t="n"/>
      <c r="WFS95" s="406" t="n"/>
      <c r="WFT95" s="406" t="n"/>
      <c r="WFU95" s="406" t="n"/>
      <c r="WFV95" s="406" t="n"/>
      <c r="WFW95" s="406" t="n"/>
      <c r="WFX95" s="406" t="n"/>
      <c r="WFY95" s="406" t="n"/>
      <c r="WFZ95" s="406" t="n"/>
      <c r="WGA95" s="406" t="n"/>
      <c r="WGB95" s="406" t="n"/>
      <c r="WGC95" s="406" t="n"/>
      <c r="WGD95" s="406" t="n"/>
      <c r="WGE95" s="406" t="n"/>
      <c r="WGF95" s="406" t="n"/>
      <c r="WGG95" s="406" t="n"/>
      <c r="WGH95" s="406" t="n"/>
      <c r="WGI95" s="406" t="n"/>
      <c r="WGJ95" s="406" t="n"/>
      <c r="WGK95" s="406" t="n"/>
      <c r="WGL95" s="406" t="n"/>
      <c r="WGM95" s="406" t="n"/>
      <c r="WGN95" s="406" t="n"/>
      <c r="WGO95" s="406" t="n"/>
      <c r="WGP95" s="406" t="n"/>
      <c r="WGQ95" s="406" t="n"/>
      <c r="WGR95" s="406" t="n"/>
      <c r="WGS95" s="406" t="n"/>
      <c r="WGT95" s="406" t="n"/>
      <c r="WGU95" s="406" t="n"/>
      <c r="WGV95" s="406" t="n"/>
      <c r="WGW95" s="406" t="n"/>
      <c r="WGX95" s="406" t="n"/>
      <c r="WGY95" s="406" t="n"/>
      <c r="WGZ95" s="406" t="n"/>
      <c r="WHA95" s="406" t="n"/>
      <c r="WHB95" s="406" t="n"/>
      <c r="WHC95" s="406" t="n"/>
      <c r="WHD95" s="406" t="n"/>
      <c r="WHE95" s="406" t="n"/>
      <c r="WHF95" s="406" t="n"/>
      <c r="WHG95" s="406" t="n"/>
      <c r="WHH95" s="406" t="n"/>
      <c r="WHI95" s="406" t="n"/>
      <c r="WHJ95" s="406" t="n"/>
      <c r="WHK95" s="406" t="n"/>
      <c r="WHL95" s="406" t="n"/>
      <c r="WHM95" s="406" t="n"/>
      <c r="WHN95" s="406" t="n"/>
      <c r="WHO95" s="406" t="n"/>
      <c r="WHP95" s="406" t="n"/>
      <c r="WHQ95" s="406" t="n"/>
      <c r="WHR95" s="406" t="n"/>
      <c r="WHS95" s="406" t="n"/>
      <c r="WHT95" s="406" t="n"/>
      <c r="WHU95" s="406" t="n"/>
      <c r="WHV95" s="406" t="n"/>
      <c r="WHW95" s="406" t="n"/>
      <c r="WHX95" s="406" t="n"/>
      <c r="WHY95" s="406" t="n"/>
      <c r="WHZ95" s="406" t="n"/>
      <c r="WIA95" s="406" t="n"/>
      <c r="WIB95" s="406" t="n"/>
      <c r="WIC95" s="406" t="n"/>
      <c r="WID95" s="406" t="n"/>
      <c r="WIE95" s="406" t="n"/>
      <c r="WIF95" s="406" t="n"/>
      <c r="WIG95" s="406" t="n"/>
      <c r="WIH95" s="406" t="n"/>
      <c r="WII95" s="406" t="n"/>
      <c r="WIJ95" s="406" t="n"/>
      <c r="WIK95" s="406" t="n"/>
      <c r="WIL95" s="406" t="n"/>
      <c r="WIM95" s="406" t="n"/>
      <c r="WIN95" s="406" t="n"/>
      <c r="WIO95" s="406" t="n"/>
      <c r="WIP95" s="406" t="n"/>
      <c r="WIQ95" s="406" t="n"/>
      <c r="WIR95" s="406" t="n"/>
      <c r="WIS95" s="406" t="n"/>
      <c r="WIT95" s="406" t="n"/>
      <c r="WIU95" s="406" t="n"/>
      <c r="WIV95" s="406" t="n"/>
      <c r="WIW95" s="406" t="n"/>
      <c r="WIX95" s="406" t="n"/>
      <c r="WIY95" s="406" t="n"/>
      <c r="WIZ95" s="406" t="n"/>
      <c r="WJA95" s="406" t="n"/>
      <c r="WJB95" s="406" t="n"/>
      <c r="WJC95" s="406" t="n"/>
      <c r="WJD95" s="406" t="n"/>
      <c r="WJE95" s="406" t="n"/>
      <c r="WJF95" s="406" t="n"/>
      <c r="WJG95" s="406" t="n"/>
      <c r="WJH95" s="406" t="n"/>
      <c r="WJI95" s="406" t="n"/>
      <c r="WJJ95" s="406" t="n"/>
      <c r="WJK95" s="406" t="n"/>
      <c r="WJL95" s="406" t="n"/>
      <c r="WJM95" s="406" t="n"/>
      <c r="WJN95" s="406" t="n"/>
      <c r="WJO95" s="406" t="n"/>
      <c r="WJP95" s="406" t="n"/>
      <c r="WJQ95" s="406" t="n"/>
      <c r="WJR95" s="406" t="n"/>
      <c r="WJS95" s="406" t="n"/>
      <c r="WJT95" s="406" t="n"/>
      <c r="WJU95" s="406" t="n"/>
      <c r="WJV95" s="406" t="n"/>
      <c r="WJW95" s="406" t="n"/>
      <c r="WJX95" s="406" t="n"/>
      <c r="WJY95" s="406" t="n"/>
      <c r="WJZ95" s="406" t="n"/>
      <c r="WKA95" s="406" t="n"/>
      <c r="WKB95" s="406" t="n"/>
      <c r="WKC95" s="406" t="n"/>
      <c r="WKD95" s="406" t="n"/>
      <c r="WKE95" s="406" t="n"/>
      <c r="WKF95" s="406" t="n"/>
      <c r="WKG95" s="406" t="n"/>
      <c r="WKH95" s="406" t="n"/>
      <c r="WKI95" s="406" t="n"/>
      <c r="WKJ95" s="406" t="n"/>
      <c r="WKK95" s="406" t="n"/>
      <c r="WKL95" s="406" t="n"/>
      <c r="WKM95" s="406" t="n"/>
      <c r="WKN95" s="406" t="n"/>
      <c r="WKO95" s="406" t="n"/>
      <c r="WKP95" s="406" t="n"/>
      <c r="WKQ95" s="406" t="n"/>
      <c r="WKR95" s="406" t="n"/>
      <c r="WKS95" s="406" t="n"/>
      <c r="WKT95" s="406" t="n"/>
      <c r="WKU95" s="406" t="n"/>
      <c r="WKV95" s="406" t="n"/>
      <c r="WKW95" s="406" t="n"/>
      <c r="WKX95" s="406" t="n"/>
      <c r="WKY95" s="406" t="n"/>
      <c r="WKZ95" s="406" t="n"/>
      <c r="WLA95" s="406" t="n"/>
      <c r="WLB95" s="406" t="n"/>
      <c r="WLC95" s="406" t="n"/>
      <c r="WLD95" s="406" t="n"/>
      <c r="WLE95" s="406" t="n"/>
      <c r="WLF95" s="406" t="n"/>
      <c r="WLG95" s="406" t="n"/>
      <c r="WLH95" s="406" t="n"/>
      <c r="WLI95" s="406" t="n"/>
      <c r="WLJ95" s="406" t="n"/>
      <c r="WLK95" s="406" t="n"/>
      <c r="WLL95" s="406" t="n"/>
      <c r="WLM95" s="406" t="n"/>
      <c r="WLN95" s="406" t="n"/>
      <c r="WLO95" s="406" t="n"/>
      <c r="WLP95" s="406" t="n"/>
      <c r="WLQ95" s="406" t="n"/>
      <c r="WLR95" s="406" t="n"/>
      <c r="WLS95" s="406" t="n"/>
      <c r="WLT95" s="406" t="n"/>
      <c r="WLU95" s="406" t="n"/>
      <c r="WLV95" s="406" t="n"/>
      <c r="WLW95" s="406" t="n"/>
      <c r="WLX95" s="406" t="n"/>
      <c r="WLY95" s="406" t="n"/>
      <c r="WLZ95" s="406" t="n"/>
      <c r="WMA95" s="406" t="n"/>
      <c r="WMB95" s="406" t="n"/>
      <c r="WMC95" s="406" t="n"/>
      <c r="WMD95" s="406" t="n"/>
      <c r="WME95" s="406" t="n"/>
      <c r="WMF95" s="406" t="n"/>
      <c r="WMG95" s="406" t="n"/>
      <c r="WMH95" s="406" t="n"/>
      <c r="WMI95" s="406" t="n"/>
      <c r="WMJ95" s="406" t="n"/>
      <c r="WMK95" s="406" t="n"/>
      <c r="WML95" s="406" t="n"/>
      <c r="WMM95" s="406" t="n"/>
      <c r="WMN95" s="406" t="n"/>
      <c r="WMO95" s="406" t="n"/>
      <c r="WMP95" s="406" t="n"/>
      <c r="WMQ95" s="406" t="n"/>
      <c r="WMR95" s="406" t="n"/>
      <c r="WMS95" s="406" t="n"/>
      <c r="WMT95" s="406" t="n"/>
      <c r="WMU95" s="406" t="n"/>
      <c r="WMV95" s="406" t="n"/>
      <c r="WMW95" s="406" t="n"/>
      <c r="WMX95" s="406" t="n"/>
      <c r="WMY95" s="406" t="n"/>
      <c r="WMZ95" s="406" t="n"/>
      <c r="WNA95" s="406" t="n"/>
      <c r="WNB95" s="406" t="n"/>
      <c r="WNC95" s="406" t="n"/>
      <c r="WND95" s="406" t="n"/>
      <c r="WNE95" s="406" t="n"/>
      <c r="WNF95" s="406" t="n"/>
      <c r="WNG95" s="406" t="n"/>
      <c r="WNH95" s="406" t="n"/>
      <c r="WNI95" s="406" t="n"/>
      <c r="WNJ95" s="406" t="n"/>
      <c r="WNK95" s="406" t="n"/>
      <c r="WNL95" s="406" t="n"/>
      <c r="WNM95" s="406" t="n"/>
      <c r="WNN95" s="406" t="n"/>
      <c r="WNO95" s="406" t="n"/>
      <c r="WNP95" s="406" t="n"/>
      <c r="WNQ95" s="406" t="n"/>
      <c r="WNR95" s="406" t="n"/>
      <c r="WNS95" s="406" t="n"/>
      <c r="WNT95" s="406" t="n"/>
      <c r="WNU95" s="406" t="n"/>
      <c r="WNV95" s="406" t="n"/>
      <c r="WNW95" s="406" t="n"/>
      <c r="WNX95" s="406" t="n"/>
      <c r="WNY95" s="406" t="n"/>
      <c r="WNZ95" s="406" t="n"/>
      <c r="WOA95" s="406" t="n"/>
      <c r="WOB95" s="406" t="n"/>
      <c r="WOC95" s="406" t="n"/>
      <c r="WOD95" s="406" t="n"/>
      <c r="WOE95" s="406" t="n"/>
      <c r="WOF95" s="406" t="n"/>
      <c r="WOG95" s="406" t="n"/>
      <c r="WOH95" s="406" t="n"/>
      <c r="WOI95" s="406" t="n"/>
      <c r="WOJ95" s="406" t="n"/>
      <c r="WOK95" s="406" t="n"/>
      <c r="WOL95" s="406" t="n"/>
      <c r="WOM95" s="406" t="n"/>
      <c r="WON95" s="406" t="n"/>
      <c r="WOO95" s="406" t="n"/>
      <c r="WOP95" s="406" t="n"/>
      <c r="WOQ95" s="406" t="n"/>
      <c r="WOR95" s="406" t="n"/>
      <c r="WOS95" s="406" t="n"/>
      <c r="WOT95" s="406" t="n"/>
      <c r="WOU95" s="406" t="n"/>
      <c r="WOV95" s="406" t="n"/>
      <c r="WOW95" s="406" t="n"/>
      <c r="WOX95" s="406" t="n"/>
      <c r="WOY95" s="406" t="n"/>
      <c r="WOZ95" s="406" t="n"/>
      <c r="WPA95" s="406" t="n"/>
      <c r="WPB95" s="406" t="n"/>
      <c r="WPC95" s="406" t="n"/>
      <c r="WPD95" s="406" t="n"/>
      <c r="WPE95" s="406" t="n"/>
      <c r="WPF95" s="406" t="n"/>
      <c r="WPG95" s="406" t="n"/>
      <c r="WPH95" s="406" t="n"/>
      <c r="WPI95" s="406" t="n"/>
      <c r="WPJ95" s="406" t="n"/>
      <c r="WPK95" s="406" t="n"/>
      <c r="WPL95" s="406" t="n"/>
      <c r="WPM95" s="406" t="n"/>
      <c r="WPN95" s="406" t="n"/>
      <c r="WPO95" s="406" t="n"/>
      <c r="WPP95" s="406" t="n"/>
      <c r="WPQ95" s="406" t="n"/>
      <c r="WPR95" s="406" t="n"/>
      <c r="WPS95" s="406" t="n"/>
      <c r="WPT95" s="406" t="n"/>
      <c r="WPU95" s="406" t="n"/>
      <c r="WPV95" s="406" t="n"/>
      <c r="WPW95" s="406" t="n"/>
      <c r="WPX95" s="406" t="n"/>
      <c r="WPY95" s="406" t="n"/>
      <c r="WPZ95" s="406" t="n"/>
      <c r="WQA95" s="406" t="n"/>
      <c r="WQB95" s="406" t="n"/>
      <c r="WQC95" s="406" t="n"/>
      <c r="WQD95" s="406" t="n"/>
      <c r="WQE95" s="406" t="n"/>
      <c r="WQF95" s="406" t="n"/>
      <c r="WQG95" s="406" t="n"/>
      <c r="WQH95" s="406" t="n"/>
      <c r="WQI95" s="406" t="n"/>
      <c r="WQJ95" s="406" t="n"/>
      <c r="WQK95" s="406" t="n"/>
      <c r="WQL95" s="406" t="n"/>
      <c r="WQM95" s="406" t="n"/>
      <c r="WQN95" s="406" t="n"/>
      <c r="WQO95" s="406" t="n"/>
      <c r="WQP95" s="406" t="n"/>
      <c r="WQQ95" s="406" t="n"/>
      <c r="WQR95" s="406" t="n"/>
      <c r="WQS95" s="406" t="n"/>
      <c r="WQT95" s="406" t="n"/>
      <c r="WQU95" s="406" t="n"/>
      <c r="WQV95" s="406" t="n"/>
      <c r="WQW95" s="406" t="n"/>
      <c r="WQX95" s="406" t="n"/>
      <c r="WQY95" s="406" t="n"/>
      <c r="WQZ95" s="406" t="n"/>
      <c r="WRA95" s="406" t="n"/>
      <c r="WRB95" s="406" t="n"/>
      <c r="WRC95" s="406" t="n"/>
      <c r="WRD95" s="406" t="n"/>
      <c r="WRE95" s="406" t="n"/>
      <c r="WRF95" s="406" t="n"/>
      <c r="WRG95" s="406" t="n"/>
      <c r="WRH95" s="406" t="n"/>
      <c r="WRI95" s="406" t="n"/>
      <c r="WRJ95" s="406" t="n"/>
      <c r="WRK95" s="406" t="n"/>
      <c r="WRL95" s="406" t="n"/>
      <c r="WRM95" s="406" t="n"/>
      <c r="WRN95" s="406" t="n"/>
      <c r="WRO95" s="406" t="n"/>
      <c r="WRP95" s="406" t="n"/>
      <c r="WRQ95" s="406" t="n"/>
      <c r="WRR95" s="406" t="n"/>
      <c r="WRS95" s="406" t="n"/>
      <c r="WRT95" s="406" t="n"/>
      <c r="WRU95" s="406" t="n"/>
      <c r="WRV95" s="406" t="n"/>
      <c r="WRW95" s="406" t="n"/>
      <c r="WRX95" s="406" t="n"/>
      <c r="WRY95" s="406" t="n"/>
      <c r="WRZ95" s="406" t="n"/>
      <c r="WSA95" s="406" t="n"/>
      <c r="WSB95" s="406" t="n"/>
      <c r="WSC95" s="406" t="n"/>
      <c r="WSD95" s="406" t="n"/>
      <c r="WSE95" s="406" t="n"/>
      <c r="WSF95" s="406" t="n"/>
      <c r="WSG95" s="406" t="n"/>
      <c r="WSH95" s="406" t="n"/>
      <c r="WSI95" s="406" t="n"/>
      <c r="WSJ95" s="406" t="n"/>
      <c r="WSK95" s="406" t="n"/>
      <c r="WSL95" s="406" t="n"/>
      <c r="WSM95" s="406" t="n"/>
      <c r="WSN95" s="406" t="n"/>
      <c r="WSO95" s="406" t="n"/>
      <c r="WSP95" s="406" t="n"/>
      <c r="WSQ95" s="406" t="n"/>
      <c r="WSR95" s="406" t="n"/>
      <c r="WSS95" s="406" t="n"/>
      <c r="WST95" s="406" t="n"/>
      <c r="WSU95" s="406" t="n"/>
      <c r="WSV95" s="406" t="n"/>
      <c r="WSW95" s="406" t="n"/>
      <c r="WSX95" s="406" t="n"/>
      <c r="WSY95" s="406" t="n"/>
      <c r="WSZ95" s="406" t="n"/>
      <c r="WTA95" s="406" t="n"/>
      <c r="WTB95" s="406" t="n"/>
      <c r="WTC95" s="406" t="n"/>
      <c r="WTD95" s="406" t="n"/>
      <c r="WTE95" s="406" t="n"/>
      <c r="WTF95" s="406" t="n"/>
      <c r="WTG95" s="406" t="n"/>
      <c r="WTH95" s="406" t="n"/>
      <c r="WTI95" s="406" t="n"/>
      <c r="WTJ95" s="406" t="n"/>
      <c r="WTK95" s="406" t="n"/>
      <c r="WTL95" s="406" t="n"/>
      <c r="WTM95" s="406" t="n"/>
      <c r="WTN95" s="406" t="n"/>
      <c r="WTO95" s="406" t="n"/>
      <c r="WTP95" s="406" t="n"/>
      <c r="WTQ95" s="406" t="n"/>
      <c r="WTR95" s="406" t="n"/>
      <c r="WTS95" s="406" t="n"/>
      <c r="WTT95" s="406" t="n"/>
      <c r="WTU95" s="406" t="n"/>
      <c r="WTV95" s="406" t="n"/>
      <c r="WTW95" s="406" t="n"/>
      <c r="WTX95" s="406" t="n"/>
      <c r="WTY95" s="406" t="n"/>
      <c r="WTZ95" s="406" t="n"/>
      <c r="WUA95" s="406" t="n"/>
      <c r="WUB95" s="406" t="n"/>
      <c r="WUC95" s="406" t="n"/>
      <c r="WUD95" s="406" t="n"/>
      <c r="WUE95" s="406" t="n"/>
      <c r="WUF95" s="406" t="n"/>
      <c r="WUG95" s="406" t="n"/>
      <c r="WUH95" s="406" t="n"/>
      <c r="WUI95" s="406" t="n"/>
      <c r="WUJ95" s="406" t="n"/>
      <c r="WUK95" s="406" t="n"/>
      <c r="WUL95" s="406" t="n"/>
      <c r="WUM95" s="406" t="n"/>
      <c r="WUN95" s="406" t="n"/>
      <c r="WUO95" s="406" t="n"/>
      <c r="WUP95" s="406" t="n"/>
      <c r="WUQ95" s="406" t="n"/>
      <c r="WUR95" s="406" t="n"/>
      <c r="WUS95" s="406" t="n"/>
      <c r="WUT95" s="406" t="n"/>
      <c r="WUU95" s="406" t="n"/>
      <c r="WUV95" s="406" t="n"/>
      <c r="WUW95" s="406" t="n"/>
      <c r="WUX95" s="406" t="n"/>
      <c r="WUY95" s="406" t="n"/>
      <c r="WUZ95" s="406" t="n"/>
      <c r="WVA95" s="406" t="n"/>
      <c r="WVB95" s="406" t="n"/>
      <c r="WVC95" s="406" t="n"/>
      <c r="WVD95" s="406" t="n"/>
      <c r="WVE95" s="406" t="n"/>
      <c r="WVF95" s="406" t="n"/>
      <c r="WVG95" s="406" t="n"/>
      <c r="WVH95" s="406" t="n"/>
      <c r="WVI95" s="406" t="n"/>
      <c r="WVJ95" s="406" t="n"/>
      <c r="WVK95" s="406" t="n"/>
      <c r="WVL95" s="406" t="n"/>
      <c r="WVM95" s="406" t="n"/>
      <c r="WVN95" s="406" t="n"/>
      <c r="WVO95" s="406" t="n"/>
      <c r="WVP95" s="406" t="n"/>
      <c r="WVQ95" s="406" t="n"/>
      <c r="WVR95" s="406" t="n"/>
      <c r="WVS95" s="406" t="n"/>
      <c r="WVT95" s="406" t="n"/>
      <c r="WVU95" s="406" t="n"/>
      <c r="WVV95" s="406" t="n"/>
      <c r="WVW95" s="406" t="n"/>
      <c r="WVX95" s="406" t="n"/>
      <c r="WVY95" s="406" t="n"/>
      <c r="WVZ95" s="406" t="n"/>
      <c r="WWA95" s="406" t="n"/>
      <c r="WWB95" s="406" t="n"/>
      <c r="WWC95" s="406" t="n"/>
      <c r="WWD95" s="406" t="n"/>
      <c r="WWE95" s="406" t="n"/>
      <c r="WWF95" s="406" t="n"/>
      <c r="WWG95" s="406" t="n"/>
      <c r="WWH95" s="406" t="n"/>
      <c r="WWI95" s="406" t="n"/>
      <c r="WWJ95" s="406" t="n"/>
      <c r="WWK95" s="406" t="n"/>
      <c r="WWL95" s="406" t="n"/>
      <c r="WWM95" s="406" t="n"/>
      <c r="WWN95" s="406" t="n"/>
      <c r="WWO95" s="406" t="n"/>
      <c r="WWP95" s="406" t="n"/>
      <c r="WWQ95" s="406" t="n"/>
      <c r="WWR95" s="406" t="n"/>
      <c r="WWS95" s="406" t="n"/>
      <c r="WWT95" s="406" t="n"/>
      <c r="WWU95" s="406" t="n"/>
      <c r="WWV95" s="406" t="n"/>
      <c r="WWW95" s="406" t="n"/>
      <c r="WWX95" s="406" t="n"/>
      <c r="WWY95" s="406" t="n"/>
      <c r="WWZ95" s="406" t="n"/>
      <c r="WXA95" s="406" t="n"/>
      <c r="WXB95" s="406" t="n"/>
      <c r="WXC95" s="406" t="n"/>
      <c r="WXD95" s="406" t="n"/>
      <c r="WXE95" s="406" t="n"/>
      <c r="WXF95" s="406" t="n"/>
      <c r="WXG95" s="406" t="n"/>
      <c r="WXH95" s="406" t="n"/>
      <c r="WXI95" s="406" t="n"/>
      <c r="WXJ95" s="406" t="n"/>
      <c r="WXK95" s="406" t="n"/>
      <c r="WXL95" s="406" t="n"/>
      <c r="WXM95" s="406" t="n"/>
      <c r="WXN95" s="406" t="n"/>
      <c r="WXO95" s="406" t="n"/>
      <c r="WXP95" s="406" t="n"/>
      <c r="WXQ95" s="406" t="n"/>
      <c r="WXR95" s="406" t="n"/>
      <c r="WXS95" s="406" t="n"/>
      <c r="WXT95" s="406" t="n"/>
      <c r="WXU95" s="406" t="n"/>
      <c r="WXV95" s="406" t="n"/>
      <c r="WXW95" s="406" t="n"/>
      <c r="WXX95" s="406" t="n"/>
      <c r="WXY95" s="406" t="n"/>
      <c r="WXZ95" s="406" t="n"/>
      <c r="WYA95" s="406" t="n"/>
      <c r="WYB95" s="406" t="n"/>
      <c r="WYC95" s="406" t="n"/>
      <c r="WYD95" s="406" t="n"/>
      <c r="WYE95" s="406" t="n"/>
      <c r="WYF95" s="406" t="n"/>
      <c r="WYG95" s="406" t="n"/>
      <c r="WYH95" s="406" t="n"/>
      <c r="WYI95" s="406" t="n"/>
      <c r="WYJ95" s="406" t="n"/>
      <c r="WYK95" s="406" t="n"/>
      <c r="WYL95" s="406" t="n"/>
      <c r="WYM95" s="406" t="n"/>
      <c r="WYN95" s="406" t="n"/>
      <c r="WYO95" s="406" t="n"/>
      <c r="WYP95" s="406" t="n"/>
      <c r="WYQ95" s="406" t="n"/>
      <c r="WYR95" s="406" t="n"/>
      <c r="WYS95" s="406" t="n"/>
      <c r="WYT95" s="406" t="n"/>
      <c r="WYU95" s="406" t="n"/>
      <c r="WYV95" s="406" t="n"/>
      <c r="WYW95" s="406" t="n"/>
      <c r="WYX95" s="406" t="n"/>
      <c r="WYY95" s="406" t="n"/>
      <c r="WYZ95" s="406" t="n"/>
      <c r="WZA95" s="406" t="n"/>
      <c r="WZB95" s="406" t="n"/>
      <c r="WZC95" s="406" t="n"/>
      <c r="WZD95" s="406" t="n"/>
      <c r="WZE95" s="406" t="n"/>
      <c r="WZF95" s="406" t="n"/>
      <c r="WZG95" s="406" t="n"/>
      <c r="WZH95" s="406" t="n"/>
      <c r="WZI95" s="406" t="n"/>
      <c r="WZJ95" s="406" t="n"/>
      <c r="WZK95" s="406" t="n"/>
      <c r="WZL95" s="406" t="n"/>
      <c r="WZM95" s="406" t="n"/>
      <c r="WZN95" s="406" t="n"/>
      <c r="WZO95" s="406" t="n"/>
      <c r="WZP95" s="406" t="n"/>
      <c r="WZQ95" s="406" t="n"/>
      <c r="WZR95" s="406" t="n"/>
      <c r="WZS95" s="406" t="n"/>
      <c r="WZT95" s="406" t="n"/>
      <c r="WZU95" s="406" t="n"/>
      <c r="WZV95" s="406" t="n"/>
      <c r="WZW95" s="406" t="n"/>
      <c r="WZX95" s="406" t="n"/>
      <c r="WZY95" s="406" t="n"/>
      <c r="WZZ95" s="406" t="n"/>
      <c r="XAA95" s="406" t="n"/>
      <c r="XAB95" s="406" t="n"/>
      <c r="XAC95" s="406" t="n"/>
      <c r="XAD95" s="406" t="n"/>
      <c r="XAE95" s="406" t="n"/>
      <c r="XAF95" s="406" t="n"/>
      <c r="XAG95" s="406" t="n"/>
      <c r="XAH95" s="406" t="n"/>
      <c r="XAI95" s="406" t="n"/>
      <c r="XAJ95" s="406" t="n"/>
      <c r="XAK95" s="406" t="n"/>
      <c r="XAL95" s="406" t="n"/>
      <c r="XAM95" s="406" t="n"/>
      <c r="XAN95" s="406" t="n"/>
      <c r="XAO95" s="406" t="n"/>
      <c r="XAP95" s="406" t="n"/>
      <c r="XAQ95" s="406" t="n"/>
      <c r="XAR95" s="406" t="n"/>
      <c r="XAS95" s="406" t="n"/>
      <c r="XAT95" s="406" t="n"/>
      <c r="XAU95" s="406" t="n"/>
      <c r="XAV95" s="406" t="n"/>
      <c r="XAW95" s="406" t="n"/>
      <c r="XAX95" s="406" t="n"/>
      <c r="XAY95" s="406" t="n"/>
      <c r="XAZ95" s="406" t="n"/>
      <c r="XBA95" s="406" t="n"/>
      <c r="XBB95" s="406" t="n"/>
      <c r="XBC95" s="406" t="n"/>
      <c r="XBD95" s="406" t="n"/>
      <c r="XBE95" s="406" t="n"/>
      <c r="XBF95" s="406" t="n"/>
      <c r="XBG95" s="406" t="n"/>
      <c r="XBH95" s="406" t="n"/>
      <c r="XBI95" s="406" t="n"/>
      <c r="XBJ95" s="406" t="n"/>
      <c r="XBK95" s="406" t="n"/>
      <c r="XBL95" s="406" t="n"/>
      <c r="XBM95" s="406" t="n"/>
      <c r="XBN95" s="406" t="n"/>
      <c r="XBO95" s="406" t="n"/>
      <c r="XBP95" s="406" t="n"/>
      <c r="XBQ95" s="406" t="n"/>
      <c r="XBR95" s="406" t="n"/>
      <c r="XBS95" s="406" t="n"/>
      <c r="XBT95" s="406" t="n"/>
      <c r="XBU95" s="406" t="n"/>
      <c r="XBV95" s="406" t="n"/>
      <c r="XBW95" s="406" t="n"/>
      <c r="XBX95" s="406" t="n"/>
      <c r="XBY95" s="406" t="n"/>
      <c r="XBZ95" s="406" t="n"/>
      <c r="XCA95" s="406" t="n"/>
      <c r="XCB95" s="406" t="n"/>
      <c r="XCC95" s="406" t="n"/>
      <c r="XCD95" s="406" t="n"/>
      <c r="XCE95" s="406" t="n"/>
      <c r="XCF95" s="406" t="n"/>
      <c r="XCG95" s="406" t="n"/>
      <c r="XCH95" s="406" t="n"/>
      <c r="XCI95" s="406" t="n"/>
      <c r="XCJ95" s="406" t="n"/>
      <c r="XCK95" s="406" t="n"/>
      <c r="XCL95" s="406" t="n"/>
      <c r="XCM95" s="406" t="n"/>
      <c r="XCN95" s="406" t="n"/>
      <c r="XCO95" s="406" t="n"/>
      <c r="XCP95" s="406" t="n"/>
      <c r="XCQ95" s="406" t="n"/>
      <c r="XCR95" s="406" t="n"/>
      <c r="XCS95" s="406" t="n"/>
      <c r="XCT95" s="406" t="n"/>
      <c r="XCU95" s="406" t="n"/>
      <c r="XCV95" s="406" t="n"/>
      <c r="XCW95" s="406" t="n"/>
      <c r="XCX95" s="406" t="n"/>
      <c r="XCY95" s="406" t="n"/>
      <c r="XCZ95" s="406" t="n"/>
      <c r="XDA95" s="406" t="n"/>
      <c r="XDB95" s="406" t="n"/>
      <c r="XDC95" s="406" t="n"/>
      <c r="XDD95" s="406" t="n"/>
      <c r="XDE95" s="406" t="n"/>
      <c r="XDF95" s="406" t="n"/>
      <c r="XDG95" s="406" t="n"/>
      <c r="XDH95" s="406" t="n"/>
      <c r="XDI95" s="406" t="n"/>
      <c r="XDJ95" s="406" t="n"/>
      <c r="XDK95" s="406" t="n"/>
      <c r="XDL95" s="406" t="n"/>
      <c r="XDM95" s="406" t="n"/>
      <c r="XDN95" s="406" t="n"/>
      <c r="XDO95" s="406" t="n"/>
      <c r="XDP95" s="406" t="n"/>
      <c r="XDQ95" s="406" t="n"/>
      <c r="XDR95" s="406" t="n"/>
      <c r="XDS95" s="406" t="n"/>
      <c r="XDT95" s="406" t="n"/>
      <c r="XDU95" s="406" t="n"/>
      <c r="XDV95" s="406" t="n"/>
      <c r="XDW95" s="406" t="n"/>
      <c r="XDX95" s="406" t="n"/>
      <c r="XDY95" s="406" t="n"/>
      <c r="XDZ95" s="406" t="n"/>
      <c r="XEA95" s="406" t="n"/>
      <c r="XEB95" s="406" t="n"/>
      <c r="XEC95" s="406" t="n"/>
      <c r="XED95" s="406" t="n"/>
      <c r="XEE95" s="406" t="n"/>
      <c r="XEF95" s="406" t="n"/>
      <c r="XEG95" s="406" t="n"/>
      <c r="XEH95" s="406" t="n"/>
      <c r="XEI95" s="406" t="n"/>
      <c r="XEJ95" s="406" t="n"/>
      <c r="XEK95" s="406" t="n"/>
      <c r="XEL95" s="406" t="n"/>
      <c r="XEM95" s="406" t="n"/>
      <c r="XEN95" s="406" t="n"/>
      <c r="XEO95" s="406" t="n"/>
      <c r="XEP95" s="406" t="n"/>
      <c r="XEQ95" s="406" t="n"/>
      <c r="XER95" s="406" t="n"/>
      <c r="XES95" s="406" t="n"/>
      <c r="XET95" s="406" t="n"/>
      <c r="XEU95" s="406" t="n"/>
      <c r="XEV95" s="406" t="n"/>
      <c r="XEW95" s="406" t="n"/>
      <c r="XEX95" s="406" t="n"/>
      <c r="XEY95" s="406" t="n"/>
      <c r="XEZ95" s="406" t="n"/>
      <c r="XFA95" s="406" t="n"/>
    </row>
    <row r="96" customFormat="1" s="372">
      <c r="A96" s="45" t="n">
        <v>45665</v>
      </c>
      <c r="B96" s="33" t="n">
        <v>7</v>
      </c>
      <c r="C96" s="37" t="inlineStr">
        <is>
          <t>李媛</t>
        </is>
      </c>
      <c r="D96" s="390" t="n"/>
      <c r="E96" s="33" t="n">
        <v>1</v>
      </c>
      <c r="F96" s="33" t="n"/>
      <c r="G96" s="37" t="inlineStr">
        <is>
          <t>舒霞</t>
        </is>
      </c>
      <c r="H96" s="390" t="inlineStr">
        <is>
          <t>林3668</t>
        </is>
      </c>
      <c r="I96" s="390" t="n"/>
      <c r="J96" s="390" t="n"/>
      <c r="K96" s="390" t="n">
        <v>799</v>
      </c>
      <c r="L96" s="390" t="n"/>
      <c r="M96" s="287" t="n"/>
      <c r="N96" s="390" t="n"/>
      <c r="O96" s="390" t="n"/>
      <c r="P96" s="390" t="n"/>
      <c r="Q96" s="390" t="n"/>
      <c r="R96" s="390" t="n"/>
      <c r="S96" s="390" t="n"/>
      <c r="T96" s="406" t="n"/>
      <c r="U96" s="406" t="n"/>
      <c r="V96" s="406" t="n"/>
      <c r="W96" s="406" t="n"/>
      <c r="X96" s="406">
        <f>SUM(J96:S96)</f>
        <v/>
      </c>
      <c r="Y96" s="162" t="inlineStr">
        <is>
          <t>对公</t>
        </is>
      </c>
      <c r="Z96" s="406" t="n"/>
      <c r="AA96" s="287" t="n"/>
      <c r="AB96" s="390" t="n"/>
      <c r="AC96" s="390" t="n"/>
      <c r="AD96" s="390" t="inlineStr">
        <is>
          <t>黄灿</t>
        </is>
      </c>
    </row>
    <row r="97" ht="25" customFormat="1" customHeight="1" s="406">
      <c r="A97" s="45" t="n">
        <v>45665</v>
      </c>
      <c r="B97" s="162" t="n">
        <v>4</v>
      </c>
      <c r="C97" s="162" t="inlineStr">
        <is>
          <t>姜英</t>
        </is>
      </c>
      <c r="D97" s="162" t="n"/>
      <c r="E97" s="162" t="n"/>
      <c r="F97" s="162" t="n">
        <v>1</v>
      </c>
      <c r="G97" s="162" t="n"/>
      <c r="H97" s="162" t="inlineStr">
        <is>
          <t>G1978</t>
        </is>
      </c>
      <c r="I97" s="162" t="n">
        <v>1638</v>
      </c>
      <c r="J97" s="162" t="n"/>
      <c r="K97" s="162" t="n"/>
      <c r="L97" s="162" t="n"/>
      <c r="M97" s="162" t="n"/>
      <c r="N97" s="162" t="n"/>
      <c r="O97" s="162" t="n">
        <v>120</v>
      </c>
      <c r="P97" s="162" t="n">
        <v>140</v>
      </c>
      <c r="Q97" s="162" t="n"/>
      <c r="R97" s="162" t="n">
        <v>7</v>
      </c>
      <c r="S97" s="162" t="n"/>
      <c r="T97" s="162" t="n"/>
      <c r="U97" s="162" t="n"/>
      <c r="V97" s="162" t="n"/>
      <c r="W97" s="162" t="n"/>
      <c r="X97" s="406" t="n">
        <v>267</v>
      </c>
      <c r="Y97" s="162" t="inlineStr">
        <is>
          <t>1.7对公</t>
        </is>
      </c>
      <c r="Z97" s="407" t="n"/>
      <c r="AA97" s="162" t="n"/>
      <c r="AB97" s="407" t="n"/>
      <c r="AC97" s="407" t="n"/>
      <c r="AD97" s="253" t="inlineStr">
        <is>
          <t>熊欢</t>
        </is>
      </c>
    </row>
    <row r="98" ht="25" customFormat="1" customHeight="1" s="406">
      <c r="A98" s="45" t="n">
        <v>45665</v>
      </c>
      <c r="B98" s="162" t="n">
        <v>31</v>
      </c>
      <c r="C98" s="162" t="inlineStr">
        <is>
          <t>郑丽萍20（9273）</t>
        </is>
      </c>
      <c r="D98" s="162" t="n"/>
      <c r="E98" s="162" t="n">
        <v>1</v>
      </c>
      <c r="F98" s="162" t="n"/>
      <c r="G98" s="162" t="inlineStr">
        <is>
          <t>贾桂桂</t>
        </is>
      </c>
      <c r="H98" s="162" t="inlineStr">
        <is>
          <t>郑7169</t>
        </is>
      </c>
      <c r="I98" s="162" t="n">
        <v>1638</v>
      </c>
      <c r="J98" s="162" t="n"/>
      <c r="K98" s="162" t="n"/>
      <c r="L98" s="162" t="n">
        <v>30</v>
      </c>
      <c r="M98" s="162" t="n"/>
      <c r="N98" s="162" t="n">
        <v>121</v>
      </c>
      <c r="O98" s="162" t="n">
        <v>1000</v>
      </c>
      <c r="P98" s="162" t="n">
        <v>200</v>
      </c>
      <c r="Q98" s="162" t="n"/>
      <c r="R98" s="162" t="n">
        <v>11</v>
      </c>
      <c r="S98" s="162" t="n"/>
      <c r="T98" s="162" t="n"/>
      <c r="U98" s="162" t="n"/>
      <c r="V98" s="162" t="n"/>
      <c r="W98" s="162" t="n"/>
      <c r="X98" s="406" t="n">
        <v>1362</v>
      </c>
      <c r="Y98" s="162" t="inlineStr">
        <is>
          <t>对公</t>
        </is>
      </c>
      <c r="Z98" s="407" t="n"/>
      <c r="AA98" s="162" t="n"/>
      <c r="AB98" s="407" t="n"/>
      <c r="AC98" s="407" t="n"/>
      <c r="AD98" s="253" t="inlineStr">
        <is>
          <t>熊欢</t>
        </is>
      </c>
    </row>
    <row r="99" ht="25" customFormat="1" customHeight="1" s="406">
      <c r="A99" s="45" t="n">
        <v>45665</v>
      </c>
      <c r="B99" s="162" t="n">
        <v>38</v>
      </c>
      <c r="C99" s="162" t="inlineStr">
        <is>
          <t>谭元梅</t>
        </is>
      </c>
      <c r="D99" s="162" t="n"/>
      <c r="E99" s="162" t="n"/>
      <c r="F99" s="162" t="n">
        <v>1</v>
      </c>
      <c r="G99" s="162" t="n"/>
      <c r="H99" s="162" t="inlineStr">
        <is>
          <t>G1978</t>
        </is>
      </c>
      <c r="I99" s="162" t="n">
        <v>1638</v>
      </c>
      <c r="J99" s="162" t="n"/>
      <c r="K99" s="162" t="n"/>
      <c r="L99" s="162" t="n"/>
      <c r="M99" s="162" t="n"/>
      <c r="N99" s="162" t="n"/>
      <c r="O99" s="162" t="n">
        <v>180</v>
      </c>
      <c r="P99" s="162" t="n">
        <v>140</v>
      </c>
      <c r="Q99" s="162" t="n"/>
      <c r="R99" s="162" t="n">
        <v>7</v>
      </c>
      <c r="S99" s="162" t="n"/>
      <c r="T99" s="162" t="n"/>
      <c r="U99" s="162" t="n"/>
      <c r="V99" s="162" t="n"/>
      <c r="W99" s="162" t="n"/>
      <c r="X99" s="406">
        <f>SUM(J99:W99)</f>
        <v/>
      </c>
      <c r="Y99" s="162" t="inlineStr">
        <is>
          <t>对公</t>
        </is>
      </c>
      <c r="Z99" s="407" t="n"/>
      <c r="AA99" s="162" t="n"/>
      <c r="AB99" s="407" t="n"/>
      <c r="AC99" s="407" t="n"/>
      <c r="AD99" s="369" t="inlineStr">
        <is>
          <t>李嘉慧</t>
        </is>
      </c>
      <c r="AE99" s="331" t="n"/>
      <c r="AF99" s="352" t="n"/>
    </row>
    <row r="100" ht="25" customFormat="1" customHeight="1" s="406">
      <c r="A100" s="45" t="n">
        <v>45665</v>
      </c>
      <c r="B100" s="162" t="n">
        <v>33</v>
      </c>
      <c r="C100" s="162" t="inlineStr">
        <is>
          <t>孙婷45（6089）</t>
        </is>
      </c>
      <c r="D100" s="162" t="n"/>
      <c r="E100" s="162" t="n">
        <v>1</v>
      </c>
      <c r="F100" s="162" t="n"/>
      <c r="G100" s="162" t="inlineStr">
        <is>
          <t>孙静</t>
        </is>
      </c>
      <c r="H100" s="162" t="inlineStr">
        <is>
          <t>G8852</t>
        </is>
      </c>
      <c r="I100" s="162" t="n"/>
      <c r="J100" s="162" t="n"/>
      <c r="K100" s="162" t="n"/>
      <c r="L100" s="162" t="n">
        <v>854.7</v>
      </c>
      <c r="M100" s="162" t="n"/>
      <c r="N100" s="162" t="n"/>
      <c r="O100" s="406" t="n">
        <v>135</v>
      </c>
      <c r="P100" s="162" t="n"/>
      <c r="Q100" s="162" t="n">
        <v>10</v>
      </c>
      <c r="R100" s="162">
        <f>102-40</f>
        <v/>
      </c>
      <c r="S100" s="162" t="n">
        <v>35</v>
      </c>
      <c r="T100" s="162" t="n"/>
      <c r="U100" s="162" t="n"/>
      <c r="V100" s="162" t="n"/>
      <c r="W100" s="162" t="n"/>
      <c r="X100" s="406">
        <f>SUM(J100:W100)</f>
        <v/>
      </c>
      <c r="Y100" s="162" t="inlineStr">
        <is>
          <t>对公</t>
        </is>
      </c>
      <c r="Z100" s="407" t="n"/>
      <c r="AA100" s="162" t="n"/>
      <c r="AB100" s="407" t="inlineStr">
        <is>
          <t>补佳乐*2</t>
        </is>
      </c>
      <c r="AC100" s="407" t="n"/>
      <c r="AD100" s="253" t="inlineStr">
        <is>
          <t>罗茜</t>
        </is>
      </c>
    </row>
    <row r="101" ht="25" customFormat="1" customHeight="1" s="406">
      <c r="A101" s="45" t="n">
        <v>45665</v>
      </c>
      <c r="B101" s="411" t="n"/>
      <c r="C101" s="411" t="n"/>
      <c r="D101" s="162" t="n"/>
      <c r="E101" s="411" t="n"/>
      <c r="F101" s="162" t="n"/>
      <c r="G101" s="162" t="inlineStr">
        <is>
          <t>孙静</t>
        </is>
      </c>
      <c r="H101" s="162" t="inlineStr">
        <is>
          <t>G8852</t>
        </is>
      </c>
      <c r="I101" s="162" t="n"/>
      <c r="J101" s="162" t="n"/>
      <c r="K101" s="162" t="n"/>
      <c r="L101" s="162">
        <f>658-M101</f>
        <v/>
      </c>
      <c r="M101" s="162" t="n">
        <v>368</v>
      </c>
      <c r="N101" s="162" t="n"/>
      <c r="O101" s="406" t="n"/>
      <c r="P101" s="162" t="n"/>
      <c r="Q101" s="162" t="n"/>
      <c r="R101" s="162" t="n"/>
      <c r="S101" s="406" t="n"/>
      <c r="T101" s="162" t="n"/>
      <c r="U101" s="162" t="n"/>
      <c r="V101" s="162" t="n"/>
      <c r="W101" s="162" t="n"/>
      <c r="X101" s="406">
        <f>SUM(J101:W101)</f>
        <v/>
      </c>
      <c r="Y101" s="162" t="inlineStr">
        <is>
          <t>对公</t>
        </is>
      </c>
      <c r="Z101" s="407" t="n"/>
      <c r="AA101" s="162" t="n"/>
      <c r="AB101" s="407" t="n"/>
      <c r="AC101" s="407" t="n"/>
      <c r="AD101" s="253" t="inlineStr">
        <is>
          <t>罗茜</t>
        </is>
      </c>
    </row>
    <row r="102" ht="25" customFormat="1" customHeight="1" s="406">
      <c r="A102" s="45" t="n">
        <v>45665</v>
      </c>
      <c r="B102" s="162" t="n">
        <v>25</v>
      </c>
      <c r="C102" s="162" t="inlineStr">
        <is>
          <t>潘琳60（1720）</t>
        </is>
      </c>
      <c r="D102" s="162" t="n"/>
      <c r="E102" s="162" t="n"/>
      <c r="F102" s="162" t="n">
        <v>1</v>
      </c>
      <c r="G102" s="162" t="n"/>
      <c r="H102" s="162" t="inlineStr">
        <is>
          <t>G1978</t>
        </is>
      </c>
      <c r="I102" s="162" t="n">
        <v>1638</v>
      </c>
      <c r="J102" s="162" t="n"/>
      <c r="K102" s="162" t="n"/>
      <c r="L102" s="162" t="n">
        <v>1328</v>
      </c>
      <c r="M102" s="162" t="n"/>
      <c r="N102" s="162" t="n"/>
      <c r="O102" s="162" t="n"/>
      <c r="P102" s="162" t="n"/>
      <c r="Q102" s="162" t="n"/>
      <c r="R102" s="162" t="n"/>
      <c r="S102" s="162" t="n"/>
      <c r="T102" s="162" t="n"/>
      <c r="U102" s="162" t="n"/>
      <c r="V102" s="162" t="n"/>
      <c r="W102" s="162" t="n"/>
      <c r="X102" s="406">
        <f>SUM(J102:W102)</f>
        <v/>
      </c>
      <c r="Y102" s="162" t="inlineStr">
        <is>
          <t>对公</t>
        </is>
      </c>
      <c r="Z102" s="407" t="n"/>
      <c r="AA102" s="162" t="n"/>
      <c r="AB102" s="407" t="inlineStr">
        <is>
          <t>地屈*2、补佳乐*8</t>
        </is>
      </c>
      <c r="AC102" s="407" t="n"/>
      <c r="AD102" s="253" t="inlineStr">
        <is>
          <t>彭心怡</t>
        </is>
      </c>
    </row>
    <row r="103" ht="25" customFormat="1" customHeight="1" s="406">
      <c r="A103" s="45" t="n">
        <v>45665</v>
      </c>
      <c r="B103" s="162" t="n">
        <v>23</v>
      </c>
      <c r="C103" s="162" t="inlineStr">
        <is>
          <t>向容60（5836）</t>
        </is>
      </c>
      <c r="D103" s="162" t="n"/>
      <c r="E103" s="162" t="n">
        <v>1</v>
      </c>
      <c r="F103" s="162" t="n"/>
      <c r="G103" s="162" t="inlineStr">
        <is>
          <t>章琼</t>
        </is>
      </c>
      <c r="H103" s="338" t="inlineStr">
        <is>
          <t>刘4381</t>
        </is>
      </c>
      <c r="I103" s="162" t="n"/>
      <c r="J103" s="162" t="n"/>
      <c r="K103" s="162" t="n"/>
      <c r="L103" s="162" t="n">
        <v>212</v>
      </c>
      <c r="M103" s="162" t="n"/>
      <c r="N103" s="162" t="n"/>
      <c r="O103" s="162" t="n"/>
      <c r="P103" s="162" t="n"/>
      <c r="Q103" s="162" t="n"/>
      <c r="R103" s="162" t="n">
        <v>240</v>
      </c>
      <c r="S103" s="162" t="n"/>
      <c r="T103" s="162" t="n"/>
      <c r="U103" s="162" t="n"/>
      <c r="V103" s="162" t="n"/>
      <c r="W103" s="162" t="n"/>
      <c r="X103" s="406">
        <f>SUM(J103:W103)</f>
        <v/>
      </c>
      <c r="Y103" s="162" t="inlineStr">
        <is>
          <t>对公</t>
        </is>
      </c>
      <c r="Z103" s="407" t="n"/>
      <c r="AA103" s="162" t="n"/>
      <c r="AB103" s="407" t="n"/>
      <c r="AC103" s="407" t="n"/>
      <c r="AD103" s="253" t="inlineStr">
        <is>
          <t>彭心怡</t>
        </is>
      </c>
    </row>
    <row r="104" ht="33" customFormat="1" customHeight="1" s="406">
      <c r="A104" s="45" t="n">
        <v>45666</v>
      </c>
      <c r="B104" s="162" t="n">
        <v>33</v>
      </c>
      <c r="C104" s="162" t="inlineStr">
        <is>
          <t>黄梦娇</t>
        </is>
      </c>
      <c r="D104" s="162" t="n"/>
      <c r="E104" s="162" t="n"/>
      <c r="F104" s="162" t="n">
        <v>1</v>
      </c>
      <c r="G104" s="162" t="n"/>
      <c r="H104" s="162" t="inlineStr">
        <is>
          <t>G2345</t>
        </is>
      </c>
      <c r="I104" s="162" t="n">
        <v>1638</v>
      </c>
      <c r="J104" s="162" t="n"/>
      <c r="K104" s="162" t="n"/>
      <c r="L104" s="162" t="n"/>
      <c r="M104" s="162" t="n"/>
      <c r="N104" s="162">
        <f>180*0.65</f>
        <v/>
      </c>
      <c r="O104" s="162" t="n"/>
      <c r="P104" s="162" t="n">
        <v>84</v>
      </c>
      <c r="Q104" s="162" t="n"/>
      <c r="R104" s="162" t="n">
        <v>7</v>
      </c>
      <c r="S104" s="162" t="n"/>
      <c r="T104" s="162" t="n"/>
      <c r="U104" s="162" t="n"/>
      <c r="V104" s="162" t="n"/>
      <c r="W104" s="162" t="n"/>
      <c r="X104" s="406">
        <f>SUM(J104:W104)</f>
        <v/>
      </c>
      <c r="Y104" s="162" t="inlineStr">
        <is>
          <t>对公</t>
        </is>
      </c>
      <c r="Z104" s="407" t="n"/>
      <c r="AA104" s="162" t="n"/>
      <c r="AB104" s="407" t="inlineStr">
        <is>
          <t>折免政策，彩超收84元，</t>
        </is>
      </c>
      <c r="AC104" s="407" t="n"/>
      <c r="AD104" s="253" t="inlineStr">
        <is>
          <t>罗茜</t>
        </is>
      </c>
    </row>
    <row r="105" ht="25" customFormat="1" customHeight="1" s="406">
      <c r="A105" s="45" t="n">
        <v>45666</v>
      </c>
      <c r="B105" s="382" t="n">
        <v>23</v>
      </c>
      <c r="C105" s="382" t="inlineStr">
        <is>
          <t>李艳辉</t>
        </is>
      </c>
      <c r="D105" s="162" t="n"/>
      <c r="E105" s="162" t="n"/>
      <c r="F105" s="162" t="n">
        <v>1</v>
      </c>
      <c r="G105" s="162" t="n"/>
      <c r="H105" s="162" t="inlineStr">
        <is>
          <t>G6368</t>
        </is>
      </c>
      <c r="I105" s="162" t="n">
        <v>1638</v>
      </c>
      <c r="J105" s="162" t="n"/>
      <c r="K105" s="162" t="n"/>
      <c r="L105" s="162" t="n"/>
      <c r="M105" s="162" t="n"/>
      <c r="N105" s="162" t="n">
        <v>121</v>
      </c>
      <c r="O105" s="162" t="n"/>
      <c r="P105" s="162" t="n">
        <v>200</v>
      </c>
      <c r="Q105" s="162" t="n"/>
      <c r="R105" s="162" t="n">
        <v>7</v>
      </c>
      <c r="S105" s="162" t="n"/>
      <c r="T105" s="162" t="n"/>
      <c r="U105" s="162" t="n"/>
      <c r="V105" s="162" t="n"/>
      <c r="W105" s="162" t="n"/>
      <c r="X105" s="406">
        <f>SUM(J105:W105)</f>
        <v/>
      </c>
      <c r="Y105" s="162" t="inlineStr">
        <is>
          <t>对公</t>
        </is>
      </c>
      <c r="Z105" s="407" t="n"/>
      <c r="AA105" s="162" t="n"/>
      <c r="AB105" s="407" t="n"/>
      <c r="AC105" s="407" t="n"/>
      <c r="AD105" s="253" t="inlineStr">
        <is>
          <t>熊欢</t>
        </is>
      </c>
    </row>
    <row r="106" ht="25" customFormat="1" customHeight="1" s="406">
      <c r="A106" s="45" t="n">
        <v>45666</v>
      </c>
      <c r="B106" s="412" t="n"/>
      <c r="C106" s="412" t="n"/>
      <c r="D106" s="162" t="n"/>
      <c r="E106" s="162" t="n"/>
      <c r="F106" s="411" t="n"/>
      <c r="G106" s="162" t="n"/>
      <c r="H106" s="411" t="n"/>
      <c r="I106" s="411" t="n"/>
      <c r="J106" s="162" t="n"/>
      <c r="K106" s="162" t="n"/>
      <c r="L106" s="162" t="n">
        <v>167.4</v>
      </c>
      <c r="M106" s="162" t="n"/>
      <c r="N106" s="162" t="n"/>
      <c r="O106" s="162" t="n"/>
      <c r="P106" s="162" t="n"/>
      <c r="Q106" s="162" t="n"/>
      <c r="R106" s="162" t="n"/>
      <c r="S106" s="162" t="n"/>
      <c r="T106" s="162" t="n"/>
      <c r="U106" s="162" t="n"/>
      <c r="V106" s="162" t="n"/>
      <c r="W106" s="162" t="n"/>
      <c r="X106" s="406">
        <f>SUM(J106:W106)</f>
        <v/>
      </c>
      <c r="Y106" s="162" t="inlineStr">
        <is>
          <t>对公</t>
        </is>
      </c>
      <c r="Z106" s="407" t="n"/>
      <c r="AA106" s="162" t="n"/>
      <c r="AB106" s="407" t="n"/>
      <c r="AC106" s="407" t="n"/>
      <c r="AD106" s="253" t="inlineStr">
        <is>
          <t>熊欢</t>
        </is>
      </c>
    </row>
    <row r="107" ht="25" customFormat="1" customHeight="1" s="406">
      <c r="A107" s="45" t="n">
        <v>45666</v>
      </c>
      <c r="B107" s="162" t="n">
        <v>2</v>
      </c>
      <c r="C107" s="162" t="inlineStr">
        <is>
          <t>郑小英</t>
        </is>
      </c>
      <c r="D107" s="162" t="n"/>
      <c r="E107" s="162" t="n">
        <v>1</v>
      </c>
      <c r="F107" s="162" t="n"/>
      <c r="G107" s="162" t="inlineStr">
        <is>
          <t>贾桂桂</t>
        </is>
      </c>
      <c r="H107" s="162" t="inlineStr">
        <is>
          <t>郑7169</t>
        </is>
      </c>
      <c r="I107" s="162" t="n">
        <v>1638</v>
      </c>
      <c r="J107" s="162" t="n"/>
      <c r="K107" s="162" t="n"/>
      <c r="L107" s="162" t="n">
        <v>330</v>
      </c>
      <c r="M107" s="162" t="n"/>
      <c r="N107" s="162" t="n"/>
      <c r="O107" s="162" t="n"/>
      <c r="P107" s="162" t="n"/>
      <c r="Q107" s="162" t="n"/>
      <c r="R107" s="162" t="n"/>
      <c r="S107" s="162" t="n"/>
      <c r="T107" s="162" t="n"/>
      <c r="U107" s="162" t="n"/>
      <c r="V107" s="162" t="n"/>
      <c r="W107" s="162" t="n"/>
      <c r="X107" s="406" t="n">
        <v>330</v>
      </c>
      <c r="Y107" s="162" t="inlineStr">
        <is>
          <t>1.8对公</t>
        </is>
      </c>
      <c r="Z107" s="407" t="n"/>
      <c r="AA107" s="162" t="n"/>
      <c r="AB107" s="407" t="inlineStr">
        <is>
          <t>赛能6盒</t>
        </is>
      </c>
      <c r="AC107" s="407" t="n"/>
      <c r="AD107" s="253" t="inlineStr">
        <is>
          <t>熊欢</t>
        </is>
      </c>
    </row>
    <row r="108" ht="25" customFormat="1" customHeight="1" s="406">
      <c r="A108" s="45" t="n">
        <v>45666</v>
      </c>
      <c r="B108" s="162" t="n">
        <v>69</v>
      </c>
      <c r="C108" s="162" t="inlineStr">
        <is>
          <t>李志花</t>
        </is>
      </c>
      <c r="D108" s="162" t="n"/>
      <c r="E108" s="162" t="n">
        <v>1</v>
      </c>
      <c r="F108" s="162" t="n"/>
      <c r="G108" s="162" t="inlineStr">
        <is>
          <t>王海燕</t>
        </is>
      </c>
      <c r="H108" s="162" t="inlineStr">
        <is>
          <t>晶2853</t>
        </is>
      </c>
      <c r="I108" s="162" t="n">
        <v>1638</v>
      </c>
      <c r="J108" s="162" t="n"/>
      <c r="K108" s="162" t="n"/>
      <c r="L108" s="162" t="n">
        <v>1900</v>
      </c>
      <c r="M108" s="162" t="n"/>
      <c r="N108" s="162" t="n"/>
      <c r="O108" s="162" t="n"/>
      <c r="P108" s="162" t="n"/>
      <c r="Q108" s="162" t="n"/>
      <c r="R108" s="162" t="n">
        <v>5</v>
      </c>
      <c r="S108" s="162" t="n"/>
      <c r="T108" s="162" t="n"/>
      <c r="U108" s="162" t="n"/>
      <c r="V108" s="162" t="n"/>
      <c r="W108" s="162" t="n"/>
      <c r="X108" s="406" t="n">
        <v>1905</v>
      </c>
      <c r="Y108" s="162" t="inlineStr">
        <is>
          <t>对公</t>
        </is>
      </c>
      <c r="Z108" s="407" t="n"/>
      <c r="AA108" s="162" t="n"/>
      <c r="AB108" s="407" t="inlineStr">
        <is>
          <t>希敏佳1支</t>
        </is>
      </c>
      <c r="AC108" s="407" t="n"/>
      <c r="AD108" s="253" t="inlineStr">
        <is>
          <t>熊欢</t>
        </is>
      </c>
    </row>
    <row r="109" ht="25" customFormat="1" customHeight="1" s="406">
      <c r="A109" s="45" t="n">
        <v>45666</v>
      </c>
      <c r="B109" s="162" t="n">
        <v>6</v>
      </c>
      <c r="C109" s="162" t="inlineStr">
        <is>
          <t>伍朵英</t>
        </is>
      </c>
      <c r="D109" s="162" t="n"/>
      <c r="E109" s="162" t="n"/>
      <c r="F109" s="162" t="n">
        <v>1</v>
      </c>
      <c r="G109" s="162" t="n"/>
      <c r="H109" s="162" t="inlineStr">
        <is>
          <t>刘6822</t>
        </is>
      </c>
      <c r="I109" s="162" t="n"/>
      <c r="J109" s="162" t="n"/>
      <c r="K109" s="162" t="n"/>
      <c r="L109" s="162" t="n"/>
      <c r="M109" s="162" t="n"/>
      <c r="N109" s="162" t="n"/>
      <c r="O109" s="162" t="n"/>
      <c r="P109" s="162" t="n"/>
      <c r="Q109" s="162" t="n"/>
      <c r="R109" s="162" t="n"/>
      <c r="S109" s="162" t="n">
        <v>30</v>
      </c>
      <c r="T109" s="162" t="n"/>
      <c r="U109" s="162" t="n"/>
      <c r="V109" s="162" t="n"/>
      <c r="W109" s="162" t="n"/>
      <c r="X109" s="406">
        <f>SUM(J109:W109)</f>
        <v/>
      </c>
      <c r="Y109" s="162" t="inlineStr">
        <is>
          <t>对公</t>
        </is>
      </c>
      <c r="Z109" s="407" t="n"/>
      <c r="AA109" s="162" t="n"/>
      <c r="AB109" s="407" t="n"/>
      <c r="AC109" s="407" t="n"/>
      <c r="AD109" s="369" t="inlineStr">
        <is>
          <t>李嘉慧</t>
        </is>
      </c>
      <c r="AE109" s="331" t="n"/>
      <c r="AF109" s="352" t="n"/>
    </row>
    <row r="110" customFormat="1" s="372">
      <c r="A110" s="45" t="n">
        <v>45667</v>
      </c>
      <c r="B110" s="162" t="n">
        <v>66</v>
      </c>
      <c r="C110" s="162" t="inlineStr">
        <is>
          <t>马海么力作</t>
        </is>
      </c>
      <c r="D110" s="162" t="n"/>
      <c r="E110" s="162" t="n"/>
      <c r="F110" s="162" t="n">
        <v>1</v>
      </c>
      <c r="G110" s="162" t="n"/>
      <c r="H110" s="162" t="inlineStr">
        <is>
          <t>G7745</t>
        </is>
      </c>
      <c r="I110" s="162" t="n">
        <v>1638</v>
      </c>
      <c r="J110" s="162" t="n"/>
      <c r="K110" s="162" t="n"/>
      <c r="L110" s="162" t="n"/>
      <c r="M110" s="162" t="n"/>
      <c r="N110" s="162" t="n"/>
      <c r="O110" s="162" t="n"/>
      <c r="P110" s="162" t="n">
        <v>35</v>
      </c>
      <c r="Q110" s="162" t="n">
        <v>90</v>
      </c>
      <c r="R110" s="162" t="n"/>
      <c r="S110" s="162" t="n">
        <v>245</v>
      </c>
      <c r="T110" s="162" t="n"/>
      <c r="U110" s="162" t="n"/>
      <c r="V110" s="162" t="n"/>
      <c r="W110" s="162" t="n"/>
      <c r="X110" s="406" t="n">
        <v>370</v>
      </c>
      <c r="Y110" s="406" t="n"/>
      <c r="Z110" s="406" t="n"/>
      <c r="AA110" s="406" t="n"/>
      <c r="AB110" s="406" t="n"/>
      <c r="AC110" s="406" t="n"/>
      <c r="AD110" s="406" t="n"/>
      <c r="AE110" s="406" t="n"/>
      <c r="AF110" s="406" t="n"/>
      <c r="AG110" s="406" t="n"/>
      <c r="AH110" s="406" t="n"/>
      <c r="AI110" s="406" t="n"/>
      <c r="AJ110" s="406" t="n"/>
      <c r="AK110" s="406" t="n"/>
      <c r="AL110" s="406" t="n"/>
      <c r="AM110" s="406" t="n"/>
      <c r="AN110" s="406" t="n"/>
      <c r="AO110" s="406" t="n"/>
      <c r="AP110" s="406" t="n"/>
      <c r="AQ110" s="406" t="n"/>
      <c r="AR110" s="406" t="n"/>
      <c r="AS110" s="406" t="n"/>
      <c r="AT110" s="406" t="n"/>
      <c r="AU110" s="406" t="n"/>
      <c r="AV110" s="406" t="n"/>
      <c r="AW110" s="406" t="n"/>
      <c r="AX110" s="406" t="n"/>
      <c r="AY110" s="406" t="n"/>
      <c r="AZ110" s="406" t="n"/>
      <c r="BA110" s="406" t="n"/>
      <c r="BB110" s="406" t="n"/>
      <c r="BC110" s="406" t="n"/>
      <c r="BD110" s="406" t="n"/>
      <c r="BE110" s="406" t="n"/>
      <c r="BF110" s="406" t="n"/>
      <c r="BG110" s="406" t="n"/>
      <c r="BH110" s="406" t="n"/>
      <c r="BI110" s="406" t="n"/>
      <c r="BJ110" s="406" t="n"/>
      <c r="BK110" s="406" t="n"/>
      <c r="BL110" s="406" t="n"/>
      <c r="BM110" s="406" t="n"/>
      <c r="BN110" s="406" t="n"/>
      <c r="BO110" s="406" t="n"/>
      <c r="BP110" s="406" t="n"/>
      <c r="BQ110" s="406" t="n"/>
      <c r="BR110" s="406" t="n"/>
      <c r="BS110" s="406" t="n"/>
      <c r="BT110" s="406" t="n"/>
      <c r="BU110" s="406" t="n"/>
      <c r="BV110" s="406" t="n"/>
      <c r="BW110" s="406" t="n"/>
      <c r="BX110" s="406" t="n"/>
      <c r="BY110" s="406" t="n"/>
      <c r="BZ110" s="406" t="n"/>
      <c r="CA110" s="406" t="n"/>
      <c r="CB110" s="406" t="n"/>
      <c r="CC110" s="406" t="n"/>
      <c r="CD110" s="406" t="n"/>
      <c r="CE110" s="406" t="n"/>
      <c r="CF110" s="406" t="n"/>
      <c r="CG110" s="406" t="n"/>
      <c r="CH110" s="406" t="n"/>
      <c r="CI110" s="406" t="n"/>
      <c r="CJ110" s="406" t="n"/>
      <c r="CK110" s="406" t="n"/>
      <c r="CL110" s="406" t="n"/>
      <c r="CM110" s="406" t="n"/>
      <c r="CN110" s="406" t="n"/>
      <c r="CO110" s="406" t="n"/>
      <c r="CP110" s="406" t="n"/>
      <c r="CQ110" s="406" t="n"/>
      <c r="CR110" s="406" t="n"/>
      <c r="CS110" s="406" t="n"/>
      <c r="CT110" s="406" t="n"/>
      <c r="CU110" s="406" t="n"/>
      <c r="CV110" s="406" t="n"/>
      <c r="CW110" s="406" t="n"/>
      <c r="CX110" s="406" t="n"/>
      <c r="CY110" s="406" t="n"/>
      <c r="CZ110" s="406" t="n"/>
      <c r="DA110" s="406" t="n"/>
      <c r="DB110" s="406" t="n"/>
      <c r="DC110" s="406" t="n"/>
      <c r="DD110" s="406" t="n"/>
      <c r="DE110" s="406" t="n"/>
      <c r="DF110" s="406" t="n"/>
      <c r="DG110" s="406" t="n"/>
      <c r="DH110" s="406" t="n"/>
      <c r="DI110" s="406" t="n"/>
      <c r="DJ110" s="406" t="n"/>
      <c r="DK110" s="406" t="n"/>
      <c r="DL110" s="406" t="n"/>
      <c r="DM110" s="406" t="n"/>
      <c r="DN110" s="406" t="n"/>
      <c r="DO110" s="406" t="n"/>
      <c r="DP110" s="406" t="n"/>
      <c r="DQ110" s="406" t="n"/>
      <c r="DR110" s="406" t="n"/>
      <c r="DS110" s="406" t="n"/>
      <c r="DT110" s="406" t="n"/>
      <c r="DU110" s="406" t="n"/>
      <c r="DV110" s="406" t="n"/>
      <c r="DW110" s="406" t="n"/>
      <c r="DX110" s="406" t="n"/>
      <c r="DY110" s="406" t="n"/>
      <c r="DZ110" s="406" t="n"/>
      <c r="EA110" s="406" t="n"/>
      <c r="EB110" s="406" t="n"/>
      <c r="EC110" s="406" t="n"/>
      <c r="ED110" s="406" t="n"/>
      <c r="EE110" s="406" t="n"/>
      <c r="EF110" s="406" t="n"/>
      <c r="EG110" s="406" t="n"/>
      <c r="EH110" s="406" t="n"/>
      <c r="EI110" s="406" t="n"/>
      <c r="EJ110" s="406" t="n"/>
      <c r="EK110" s="406" t="n"/>
      <c r="EL110" s="406" t="n"/>
      <c r="EM110" s="406" t="n"/>
      <c r="EN110" s="406" t="n"/>
      <c r="EO110" s="406" t="n"/>
      <c r="EP110" s="406" t="n"/>
      <c r="EQ110" s="406" t="n"/>
      <c r="ER110" s="406" t="n"/>
      <c r="ES110" s="406" t="n"/>
      <c r="ET110" s="406" t="n"/>
      <c r="EU110" s="406" t="n"/>
      <c r="EV110" s="406" t="n"/>
      <c r="EW110" s="406" t="n"/>
      <c r="EX110" s="406" t="n"/>
      <c r="EY110" s="406" t="n"/>
      <c r="EZ110" s="406" t="n"/>
      <c r="FA110" s="406" t="n"/>
      <c r="FB110" s="406" t="n"/>
      <c r="FC110" s="406" t="n"/>
      <c r="FD110" s="406" t="n"/>
      <c r="FE110" s="406" t="n"/>
      <c r="FF110" s="406" t="n"/>
      <c r="FG110" s="406" t="n"/>
      <c r="FH110" s="406" t="n"/>
      <c r="FI110" s="406" t="n"/>
      <c r="FJ110" s="406" t="n"/>
      <c r="FK110" s="406" t="n"/>
      <c r="FL110" s="406" t="n"/>
      <c r="FM110" s="406" t="n"/>
      <c r="FN110" s="406" t="n"/>
      <c r="FO110" s="406" t="n"/>
      <c r="FP110" s="406" t="n"/>
      <c r="FQ110" s="406" t="n"/>
      <c r="FR110" s="406" t="n"/>
      <c r="FS110" s="406" t="n"/>
      <c r="FT110" s="406" t="n"/>
      <c r="FU110" s="406" t="n"/>
      <c r="FV110" s="406" t="n"/>
      <c r="FW110" s="406" t="n"/>
      <c r="FX110" s="406" t="n"/>
      <c r="FY110" s="406" t="n"/>
      <c r="FZ110" s="406" t="n"/>
      <c r="GA110" s="406" t="n"/>
      <c r="GB110" s="406" t="n"/>
      <c r="GC110" s="406" t="n"/>
      <c r="GD110" s="406" t="n"/>
      <c r="GE110" s="406" t="n"/>
      <c r="GF110" s="406" t="n"/>
      <c r="GG110" s="406" t="n"/>
      <c r="GH110" s="406" t="n"/>
      <c r="GI110" s="406" t="n"/>
      <c r="GJ110" s="406" t="n"/>
      <c r="GK110" s="406" t="n"/>
      <c r="GL110" s="406" t="n"/>
      <c r="GM110" s="406" t="n"/>
      <c r="GN110" s="406" t="n"/>
      <c r="GO110" s="406" t="n"/>
      <c r="GP110" s="406" t="n"/>
      <c r="GQ110" s="406" t="n"/>
      <c r="GR110" s="406" t="n"/>
      <c r="GS110" s="406" t="n"/>
      <c r="GT110" s="406" t="n"/>
      <c r="GU110" s="406" t="n"/>
      <c r="GV110" s="406" t="n"/>
      <c r="GW110" s="406" t="n"/>
      <c r="GX110" s="406" t="n"/>
      <c r="GY110" s="406" t="n"/>
      <c r="GZ110" s="406" t="n"/>
      <c r="HA110" s="406" t="n"/>
      <c r="HB110" s="406" t="n"/>
      <c r="HC110" s="406" t="n"/>
      <c r="HD110" s="406" t="n"/>
      <c r="HE110" s="406" t="n"/>
      <c r="HF110" s="406" t="n"/>
      <c r="HG110" s="406" t="n"/>
      <c r="HH110" s="406" t="n"/>
      <c r="HI110" s="406" t="n"/>
      <c r="HJ110" s="406" t="n"/>
      <c r="HK110" s="406" t="n"/>
      <c r="HL110" s="406" t="n"/>
      <c r="HM110" s="406" t="n"/>
      <c r="HN110" s="406" t="n"/>
      <c r="HO110" s="406" t="n"/>
      <c r="HP110" s="406" t="n"/>
      <c r="HQ110" s="406" t="n"/>
      <c r="HR110" s="406" t="n"/>
      <c r="HS110" s="406" t="n"/>
      <c r="HT110" s="406" t="n"/>
      <c r="HU110" s="406" t="n"/>
      <c r="HV110" s="406" t="n"/>
      <c r="HW110" s="406" t="n"/>
      <c r="HX110" s="406" t="n"/>
      <c r="HY110" s="406" t="n"/>
      <c r="HZ110" s="406" t="n"/>
      <c r="IA110" s="406" t="n"/>
      <c r="IB110" s="406" t="n"/>
      <c r="IC110" s="406" t="n"/>
      <c r="ID110" s="406" t="n"/>
      <c r="IE110" s="406" t="n"/>
      <c r="IF110" s="406" t="n"/>
      <c r="IG110" s="406" t="n"/>
      <c r="IH110" s="406" t="n"/>
      <c r="II110" s="406" t="n"/>
      <c r="IJ110" s="406" t="n"/>
      <c r="IK110" s="406" t="n"/>
      <c r="IL110" s="406" t="n"/>
      <c r="IM110" s="406" t="n"/>
      <c r="IN110" s="406" t="n"/>
      <c r="IO110" s="406" t="n"/>
      <c r="IP110" s="406" t="n"/>
      <c r="IQ110" s="406" t="n"/>
      <c r="IR110" s="406" t="n"/>
      <c r="IS110" s="406" t="n"/>
      <c r="IT110" s="406" t="n"/>
      <c r="IU110" s="406" t="n"/>
      <c r="IV110" s="406" t="n"/>
      <c r="IW110" s="406" t="n"/>
      <c r="IX110" s="406" t="n"/>
      <c r="IY110" s="406" t="n"/>
      <c r="IZ110" s="406" t="n"/>
      <c r="JA110" s="406" t="n"/>
      <c r="JB110" s="406" t="n"/>
      <c r="JC110" s="406" t="n"/>
      <c r="JD110" s="406" t="n"/>
      <c r="JE110" s="406" t="n"/>
      <c r="JF110" s="406" t="n"/>
      <c r="JG110" s="406" t="n"/>
      <c r="JH110" s="406" t="n"/>
      <c r="JI110" s="406" t="n"/>
      <c r="JJ110" s="406" t="n"/>
      <c r="JK110" s="406" t="n"/>
      <c r="JL110" s="406" t="n"/>
      <c r="JM110" s="406" t="n"/>
      <c r="JN110" s="406" t="n"/>
      <c r="JO110" s="406" t="n"/>
      <c r="JP110" s="406" t="n"/>
      <c r="JQ110" s="406" t="n"/>
      <c r="JR110" s="406" t="n"/>
      <c r="JS110" s="406" t="n"/>
      <c r="JT110" s="406" t="n"/>
      <c r="JU110" s="406" t="n"/>
      <c r="JV110" s="406" t="n"/>
      <c r="JW110" s="406" t="n"/>
      <c r="JX110" s="406" t="n"/>
      <c r="JY110" s="406" t="n"/>
      <c r="JZ110" s="406" t="n"/>
      <c r="KA110" s="406" t="n"/>
      <c r="KB110" s="406" t="n"/>
      <c r="KC110" s="406" t="n"/>
      <c r="KD110" s="406" t="n"/>
      <c r="KE110" s="406" t="n"/>
      <c r="KF110" s="406" t="n"/>
      <c r="KG110" s="406" t="n"/>
      <c r="KH110" s="406" t="n"/>
      <c r="KI110" s="406" t="n"/>
      <c r="KJ110" s="406" t="n"/>
      <c r="KK110" s="406" t="n"/>
      <c r="KL110" s="406" t="n"/>
      <c r="KM110" s="406" t="n"/>
      <c r="KN110" s="406" t="n"/>
      <c r="KO110" s="406" t="n"/>
      <c r="KP110" s="406" t="n"/>
      <c r="KQ110" s="406" t="n"/>
      <c r="KR110" s="406" t="n"/>
      <c r="KS110" s="406" t="n"/>
      <c r="KT110" s="406" t="n"/>
      <c r="KU110" s="406" t="n"/>
      <c r="KV110" s="406" t="n"/>
      <c r="KW110" s="406" t="n"/>
      <c r="KX110" s="406" t="n"/>
      <c r="KY110" s="406" t="n"/>
      <c r="KZ110" s="406" t="n"/>
      <c r="LA110" s="406" t="n"/>
      <c r="LB110" s="406" t="n"/>
      <c r="LC110" s="406" t="n"/>
      <c r="LD110" s="406" t="n"/>
      <c r="LE110" s="406" t="n"/>
      <c r="LF110" s="406" t="n"/>
      <c r="LG110" s="406" t="n"/>
      <c r="LH110" s="406" t="n"/>
      <c r="LI110" s="406" t="n"/>
      <c r="LJ110" s="406" t="n"/>
      <c r="LK110" s="406" t="n"/>
      <c r="LL110" s="406" t="n"/>
      <c r="LM110" s="406" t="n"/>
      <c r="LN110" s="406" t="n"/>
      <c r="LO110" s="406" t="n"/>
      <c r="LP110" s="406" t="n"/>
      <c r="LQ110" s="406" t="n"/>
      <c r="LR110" s="406" t="n"/>
      <c r="LS110" s="406" t="n"/>
      <c r="LT110" s="406" t="n"/>
      <c r="LU110" s="406" t="n"/>
      <c r="LV110" s="406" t="n"/>
      <c r="LW110" s="406" t="n"/>
      <c r="LX110" s="406" t="n"/>
      <c r="LY110" s="406" t="n"/>
      <c r="LZ110" s="406" t="n"/>
      <c r="MA110" s="406" t="n"/>
      <c r="MB110" s="406" t="n"/>
      <c r="MC110" s="406" t="n"/>
      <c r="MD110" s="406" t="n"/>
      <c r="ME110" s="406" t="n"/>
      <c r="MF110" s="406" t="n"/>
      <c r="MG110" s="406" t="n"/>
      <c r="MH110" s="406" t="n"/>
      <c r="MI110" s="406" t="n"/>
      <c r="MJ110" s="406" t="n"/>
      <c r="MK110" s="406" t="n"/>
      <c r="ML110" s="406" t="n"/>
      <c r="MM110" s="406" t="n"/>
      <c r="MN110" s="406" t="n"/>
      <c r="MO110" s="406" t="n"/>
      <c r="MP110" s="406" t="n"/>
      <c r="MQ110" s="406" t="n"/>
      <c r="MR110" s="406" t="n"/>
      <c r="MS110" s="406" t="n"/>
      <c r="MT110" s="406" t="n"/>
      <c r="MU110" s="406" t="n"/>
      <c r="MV110" s="406" t="n"/>
      <c r="MW110" s="406" t="n"/>
      <c r="MX110" s="406" t="n"/>
      <c r="MY110" s="406" t="n"/>
      <c r="MZ110" s="406" t="n"/>
      <c r="NA110" s="406" t="n"/>
      <c r="NB110" s="406" t="n"/>
      <c r="NC110" s="406" t="n"/>
      <c r="ND110" s="406" t="n"/>
      <c r="NE110" s="406" t="n"/>
      <c r="NF110" s="406" t="n"/>
      <c r="NG110" s="406" t="n"/>
      <c r="NH110" s="406" t="n"/>
      <c r="NI110" s="406" t="n"/>
      <c r="NJ110" s="406" t="n"/>
      <c r="NK110" s="406" t="n"/>
      <c r="NL110" s="406" t="n"/>
      <c r="NM110" s="406" t="n"/>
      <c r="NN110" s="406" t="n"/>
      <c r="NO110" s="406" t="n"/>
      <c r="NP110" s="406" t="n"/>
      <c r="NQ110" s="406" t="n"/>
      <c r="NR110" s="406" t="n"/>
      <c r="NS110" s="406" t="n"/>
      <c r="NT110" s="406" t="n"/>
      <c r="NU110" s="406" t="n"/>
      <c r="NV110" s="406" t="n"/>
      <c r="NW110" s="406" t="n"/>
      <c r="NX110" s="406" t="n"/>
      <c r="NY110" s="406" t="n"/>
      <c r="NZ110" s="406" t="n"/>
      <c r="OA110" s="406" t="n"/>
      <c r="OB110" s="406" t="n"/>
      <c r="OC110" s="406" t="n"/>
      <c r="OD110" s="406" t="n"/>
      <c r="OE110" s="406" t="n"/>
      <c r="OF110" s="406" t="n"/>
      <c r="OG110" s="406" t="n"/>
      <c r="OH110" s="406" t="n"/>
      <c r="OI110" s="406" t="n"/>
      <c r="OJ110" s="406" t="n"/>
      <c r="OK110" s="406" t="n"/>
      <c r="OL110" s="406" t="n"/>
      <c r="OM110" s="406" t="n"/>
      <c r="ON110" s="406" t="n"/>
      <c r="OO110" s="406" t="n"/>
      <c r="OP110" s="406" t="n"/>
      <c r="OQ110" s="406" t="n"/>
      <c r="OR110" s="406" t="n"/>
      <c r="OS110" s="406" t="n"/>
      <c r="OT110" s="406" t="n"/>
      <c r="OU110" s="406" t="n"/>
      <c r="OV110" s="406" t="n"/>
      <c r="OW110" s="406" t="n"/>
      <c r="OX110" s="406" t="n"/>
      <c r="OY110" s="406" t="n"/>
      <c r="OZ110" s="406" t="n"/>
      <c r="PA110" s="406" t="n"/>
      <c r="PB110" s="406" t="n"/>
      <c r="PC110" s="406" t="n"/>
      <c r="PD110" s="406" t="n"/>
      <c r="PE110" s="406" t="n"/>
      <c r="PF110" s="406" t="n"/>
      <c r="PG110" s="406" t="n"/>
      <c r="PH110" s="406" t="n"/>
      <c r="PI110" s="406" t="n"/>
      <c r="PJ110" s="406" t="n"/>
      <c r="PK110" s="406" t="n"/>
      <c r="PL110" s="406" t="n"/>
      <c r="PM110" s="406" t="n"/>
      <c r="PN110" s="406" t="n"/>
      <c r="PO110" s="406" t="n"/>
      <c r="PP110" s="406" t="n"/>
      <c r="PQ110" s="406" t="n"/>
      <c r="PR110" s="406" t="n"/>
      <c r="PS110" s="406" t="n"/>
      <c r="PT110" s="406" t="n"/>
      <c r="PU110" s="406" t="n"/>
      <c r="PV110" s="406" t="n"/>
      <c r="PW110" s="406" t="n"/>
      <c r="PX110" s="406" t="n"/>
      <c r="PY110" s="406" t="n"/>
      <c r="PZ110" s="406" t="n"/>
      <c r="QA110" s="406" t="n"/>
      <c r="QB110" s="406" t="n"/>
      <c r="QC110" s="406" t="n"/>
      <c r="QD110" s="406" t="n"/>
      <c r="QE110" s="406" t="n"/>
      <c r="QF110" s="406" t="n"/>
      <c r="QG110" s="406" t="n"/>
      <c r="QH110" s="406" t="n"/>
      <c r="QI110" s="406" t="n"/>
      <c r="QJ110" s="406" t="n"/>
      <c r="QK110" s="406" t="n"/>
      <c r="QL110" s="406" t="n"/>
      <c r="QM110" s="406" t="n"/>
      <c r="QN110" s="406" t="n"/>
      <c r="QO110" s="406" t="n"/>
      <c r="QP110" s="406" t="n"/>
      <c r="QQ110" s="406" t="n"/>
      <c r="QR110" s="406" t="n"/>
      <c r="QS110" s="406" t="n"/>
      <c r="QT110" s="406" t="n"/>
      <c r="QU110" s="406" t="n"/>
      <c r="QV110" s="406" t="n"/>
      <c r="QW110" s="406" t="n"/>
      <c r="QX110" s="406" t="n"/>
      <c r="QY110" s="406" t="n"/>
      <c r="QZ110" s="406" t="n"/>
      <c r="RA110" s="406" t="n"/>
      <c r="RB110" s="406" t="n"/>
      <c r="RC110" s="406" t="n"/>
      <c r="RD110" s="406" t="n"/>
      <c r="RE110" s="406" t="n"/>
      <c r="RF110" s="406" t="n"/>
      <c r="RG110" s="406" t="n"/>
      <c r="RH110" s="406" t="n"/>
      <c r="RI110" s="406" t="n"/>
      <c r="RJ110" s="406" t="n"/>
      <c r="RK110" s="406" t="n"/>
      <c r="RL110" s="406" t="n"/>
      <c r="RM110" s="406" t="n"/>
      <c r="RN110" s="406" t="n"/>
      <c r="RO110" s="406" t="n"/>
      <c r="RP110" s="406" t="n"/>
      <c r="RQ110" s="406" t="n"/>
      <c r="RR110" s="406" t="n"/>
      <c r="RS110" s="406" t="n"/>
      <c r="RT110" s="406" t="n"/>
      <c r="RU110" s="406" t="n"/>
      <c r="RV110" s="406" t="n"/>
      <c r="RW110" s="406" t="n"/>
      <c r="RX110" s="406" t="n"/>
      <c r="RY110" s="406" t="n"/>
      <c r="RZ110" s="406" t="n"/>
      <c r="SA110" s="406" t="n"/>
      <c r="SB110" s="406" t="n"/>
      <c r="SC110" s="406" t="n"/>
      <c r="SD110" s="406" t="n"/>
      <c r="SE110" s="406" t="n"/>
      <c r="SF110" s="406" t="n"/>
      <c r="SG110" s="406" t="n"/>
      <c r="SH110" s="406" t="n"/>
      <c r="SI110" s="406" t="n"/>
      <c r="SJ110" s="406" t="n"/>
      <c r="SK110" s="406" t="n"/>
      <c r="SL110" s="406" t="n"/>
      <c r="SM110" s="406" t="n"/>
      <c r="SN110" s="406" t="n"/>
      <c r="SO110" s="406" t="n"/>
      <c r="SP110" s="406" t="n"/>
      <c r="SQ110" s="406" t="n"/>
      <c r="SR110" s="406" t="n"/>
      <c r="SS110" s="406" t="n"/>
      <c r="ST110" s="406" t="n"/>
      <c r="SU110" s="406" t="n"/>
      <c r="SV110" s="406" t="n"/>
      <c r="SW110" s="406" t="n"/>
      <c r="SX110" s="406" t="n"/>
      <c r="SY110" s="406" t="n"/>
      <c r="SZ110" s="406" t="n"/>
      <c r="TA110" s="406" t="n"/>
      <c r="TB110" s="406" t="n"/>
      <c r="TC110" s="406" t="n"/>
      <c r="TD110" s="406" t="n"/>
      <c r="TE110" s="406" t="n"/>
      <c r="TF110" s="406" t="n"/>
      <c r="TG110" s="406" t="n"/>
      <c r="TH110" s="406" t="n"/>
      <c r="TI110" s="406" t="n"/>
      <c r="TJ110" s="406" t="n"/>
      <c r="TK110" s="406" t="n"/>
      <c r="TL110" s="406" t="n"/>
      <c r="TM110" s="406" t="n"/>
      <c r="TN110" s="406" t="n"/>
      <c r="TO110" s="406" t="n"/>
      <c r="TP110" s="406" t="n"/>
      <c r="TQ110" s="406" t="n"/>
      <c r="TR110" s="406" t="n"/>
      <c r="TS110" s="406" t="n"/>
      <c r="TT110" s="406" t="n"/>
      <c r="TU110" s="406" t="n"/>
      <c r="TV110" s="406" t="n"/>
      <c r="TW110" s="406" t="n"/>
      <c r="TX110" s="406" t="n"/>
      <c r="TY110" s="406" t="n"/>
      <c r="TZ110" s="406" t="n"/>
      <c r="UA110" s="406" t="n"/>
      <c r="UB110" s="406" t="n"/>
      <c r="UC110" s="406" t="n"/>
      <c r="UD110" s="406" t="n"/>
      <c r="UE110" s="406" t="n"/>
      <c r="UF110" s="406" t="n"/>
      <c r="UG110" s="406" t="n"/>
      <c r="UH110" s="406" t="n"/>
      <c r="UI110" s="406" t="n"/>
      <c r="UJ110" s="406" t="n"/>
      <c r="UK110" s="406" t="n"/>
      <c r="UL110" s="406" t="n"/>
      <c r="UM110" s="406" t="n"/>
      <c r="UN110" s="406" t="n"/>
      <c r="UO110" s="406" t="n"/>
      <c r="UP110" s="406" t="n"/>
      <c r="UQ110" s="406" t="n"/>
      <c r="UR110" s="406" t="n"/>
      <c r="US110" s="406" t="n"/>
      <c r="UT110" s="406" t="n"/>
      <c r="UU110" s="406" t="n"/>
      <c r="UV110" s="406" t="n"/>
      <c r="UW110" s="406" t="n"/>
      <c r="UX110" s="406" t="n"/>
      <c r="UY110" s="406" t="n"/>
      <c r="UZ110" s="406" t="n"/>
      <c r="VA110" s="406" t="n"/>
      <c r="VB110" s="406" t="n"/>
      <c r="VC110" s="406" t="n"/>
      <c r="VD110" s="406" t="n"/>
      <c r="VE110" s="406" t="n"/>
      <c r="VF110" s="406" t="n"/>
      <c r="VG110" s="406" t="n"/>
      <c r="VH110" s="406" t="n"/>
      <c r="VI110" s="406" t="n"/>
      <c r="VJ110" s="406" t="n"/>
      <c r="VK110" s="406" t="n"/>
      <c r="VL110" s="406" t="n"/>
      <c r="VM110" s="406" t="n"/>
      <c r="VN110" s="406" t="n"/>
      <c r="VO110" s="406" t="n"/>
      <c r="VP110" s="406" t="n"/>
      <c r="VQ110" s="406" t="n"/>
      <c r="VR110" s="406" t="n"/>
      <c r="VS110" s="406" t="n"/>
      <c r="VT110" s="406" t="n"/>
      <c r="VU110" s="406" t="n"/>
      <c r="VV110" s="406" t="n"/>
      <c r="VW110" s="406" t="n"/>
      <c r="VX110" s="406" t="n"/>
      <c r="VY110" s="406" t="n"/>
      <c r="VZ110" s="406" t="n"/>
      <c r="WA110" s="406" t="n"/>
      <c r="WB110" s="406" t="n"/>
      <c r="WC110" s="406" t="n"/>
      <c r="WD110" s="406" t="n"/>
      <c r="WE110" s="406" t="n"/>
      <c r="WF110" s="406" t="n"/>
      <c r="WG110" s="406" t="n"/>
      <c r="WH110" s="406" t="n"/>
      <c r="WI110" s="406" t="n"/>
      <c r="WJ110" s="406" t="n"/>
      <c r="WK110" s="406" t="n"/>
      <c r="WL110" s="406" t="n"/>
      <c r="WM110" s="406" t="n"/>
      <c r="WN110" s="406" t="n"/>
      <c r="WO110" s="406" t="n"/>
      <c r="WP110" s="406" t="n"/>
      <c r="WQ110" s="406" t="n"/>
      <c r="WR110" s="406" t="n"/>
      <c r="WS110" s="406" t="n"/>
      <c r="WT110" s="406" t="n"/>
      <c r="WU110" s="406" t="n"/>
      <c r="WV110" s="406" t="n"/>
      <c r="WW110" s="406" t="n"/>
      <c r="WX110" s="406" t="n"/>
      <c r="WY110" s="406" t="n"/>
      <c r="WZ110" s="406" t="n"/>
      <c r="XA110" s="406" t="n"/>
      <c r="XB110" s="406" t="n"/>
      <c r="XC110" s="406" t="n"/>
      <c r="XD110" s="406" t="n"/>
      <c r="XE110" s="406" t="n"/>
      <c r="XF110" s="406" t="n"/>
      <c r="XG110" s="406" t="n"/>
      <c r="XH110" s="406" t="n"/>
      <c r="XI110" s="406" t="n"/>
      <c r="XJ110" s="406" t="n"/>
      <c r="XK110" s="406" t="n"/>
      <c r="XL110" s="406" t="n"/>
      <c r="XM110" s="406" t="n"/>
      <c r="XN110" s="406" t="n"/>
      <c r="XO110" s="406" t="n"/>
      <c r="XP110" s="406" t="n"/>
      <c r="XQ110" s="406" t="n"/>
      <c r="XR110" s="406" t="n"/>
      <c r="XS110" s="406" t="n"/>
      <c r="XT110" s="406" t="n"/>
      <c r="XU110" s="406" t="n"/>
      <c r="XV110" s="406" t="n"/>
      <c r="XW110" s="406" t="n"/>
      <c r="XX110" s="406" t="n"/>
      <c r="XY110" s="406" t="n"/>
      <c r="XZ110" s="406" t="n"/>
      <c r="YA110" s="406" t="n"/>
      <c r="YB110" s="406" t="n"/>
      <c r="YC110" s="406" t="n"/>
      <c r="YD110" s="406" t="n"/>
      <c r="YE110" s="406" t="n"/>
      <c r="YF110" s="406" t="n"/>
      <c r="YG110" s="406" t="n"/>
      <c r="YH110" s="406" t="n"/>
      <c r="YI110" s="406" t="n"/>
      <c r="YJ110" s="406" t="n"/>
      <c r="YK110" s="406" t="n"/>
      <c r="YL110" s="406" t="n"/>
      <c r="YM110" s="406" t="n"/>
      <c r="YN110" s="406" t="n"/>
      <c r="YO110" s="406" t="n"/>
      <c r="YP110" s="406" t="n"/>
      <c r="YQ110" s="406" t="n"/>
      <c r="YR110" s="406" t="n"/>
      <c r="YS110" s="406" t="n"/>
      <c r="YT110" s="406" t="n"/>
      <c r="YU110" s="406" t="n"/>
      <c r="YV110" s="406" t="n"/>
      <c r="YW110" s="406" t="n"/>
      <c r="YX110" s="406" t="n"/>
      <c r="YY110" s="406" t="n"/>
      <c r="YZ110" s="406" t="n"/>
      <c r="ZA110" s="406" t="n"/>
      <c r="ZB110" s="406" t="n"/>
      <c r="ZC110" s="406" t="n"/>
      <c r="ZD110" s="406" t="n"/>
      <c r="ZE110" s="406" t="n"/>
      <c r="ZF110" s="406" t="n"/>
      <c r="ZG110" s="406" t="n"/>
      <c r="ZH110" s="406" t="n"/>
      <c r="ZI110" s="406" t="n"/>
      <c r="ZJ110" s="406" t="n"/>
      <c r="ZK110" s="406" t="n"/>
      <c r="ZL110" s="406" t="n"/>
      <c r="ZM110" s="406" t="n"/>
      <c r="ZN110" s="406" t="n"/>
      <c r="ZO110" s="406" t="n"/>
      <c r="ZP110" s="406" t="n"/>
      <c r="ZQ110" s="406" t="n"/>
      <c r="ZR110" s="406" t="n"/>
      <c r="ZS110" s="406" t="n"/>
      <c r="ZT110" s="406" t="n"/>
      <c r="ZU110" s="406" t="n"/>
      <c r="ZV110" s="406" t="n"/>
      <c r="ZW110" s="406" t="n"/>
      <c r="ZX110" s="406" t="n"/>
      <c r="ZY110" s="406" t="n"/>
      <c r="ZZ110" s="406" t="n"/>
      <c r="AAA110" s="406" t="n"/>
      <c r="AAB110" s="406" t="n"/>
      <c r="AAC110" s="406" t="n"/>
      <c r="AAD110" s="406" t="n"/>
      <c r="AAE110" s="406" t="n"/>
      <c r="AAF110" s="406" t="n"/>
      <c r="AAG110" s="406" t="n"/>
      <c r="AAH110" s="406" t="n"/>
      <c r="AAI110" s="406" t="n"/>
      <c r="AAJ110" s="406" t="n"/>
      <c r="AAK110" s="406" t="n"/>
      <c r="AAL110" s="406" t="n"/>
      <c r="AAM110" s="406" t="n"/>
      <c r="AAN110" s="406" t="n"/>
      <c r="AAO110" s="406" t="n"/>
      <c r="AAP110" s="406" t="n"/>
      <c r="AAQ110" s="406" t="n"/>
      <c r="AAR110" s="406" t="n"/>
      <c r="AAS110" s="406" t="n"/>
      <c r="AAT110" s="406" t="n"/>
      <c r="AAU110" s="406" t="n"/>
      <c r="AAV110" s="406" t="n"/>
      <c r="AAW110" s="406" t="n"/>
      <c r="AAX110" s="406" t="n"/>
      <c r="AAY110" s="406" t="n"/>
      <c r="AAZ110" s="406" t="n"/>
      <c r="ABA110" s="406" t="n"/>
      <c r="ABB110" s="406" t="n"/>
      <c r="ABC110" s="406" t="n"/>
      <c r="ABD110" s="406" t="n"/>
      <c r="ABE110" s="406" t="n"/>
      <c r="ABF110" s="406" t="n"/>
      <c r="ABG110" s="406" t="n"/>
      <c r="ABH110" s="406" t="n"/>
      <c r="ABI110" s="406" t="n"/>
      <c r="ABJ110" s="406" t="n"/>
      <c r="ABK110" s="406" t="n"/>
      <c r="ABL110" s="406" t="n"/>
      <c r="ABM110" s="406" t="n"/>
      <c r="ABN110" s="406" t="n"/>
      <c r="ABO110" s="406" t="n"/>
      <c r="ABP110" s="406" t="n"/>
      <c r="ABQ110" s="406" t="n"/>
      <c r="ABR110" s="406" t="n"/>
      <c r="ABS110" s="406" t="n"/>
      <c r="ABT110" s="406" t="n"/>
      <c r="ABU110" s="406" t="n"/>
      <c r="ABV110" s="406" t="n"/>
      <c r="ABW110" s="406" t="n"/>
      <c r="ABX110" s="406" t="n"/>
      <c r="ABY110" s="406" t="n"/>
      <c r="ABZ110" s="406" t="n"/>
      <c r="ACA110" s="406" t="n"/>
      <c r="ACB110" s="406" t="n"/>
      <c r="ACC110" s="406" t="n"/>
      <c r="ACD110" s="406" t="n"/>
      <c r="ACE110" s="406" t="n"/>
      <c r="ACF110" s="406" t="n"/>
      <c r="ACG110" s="406" t="n"/>
      <c r="ACH110" s="406" t="n"/>
      <c r="ACI110" s="406" t="n"/>
      <c r="ACJ110" s="406" t="n"/>
      <c r="ACK110" s="406" t="n"/>
      <c r="ACL110" s="406" t="n"/>
      <c r="ACM110" s="406" t="n"/>
      <c r="ACN110" s="406" t="n"/>
      <c r="ACO110" s="406" t="n"/>
      <c r="ACP110" s="406" t="n"/>
      <c r="ACQ110" s="406" t="n"/>
      <c r="ACR110" s="406" t="n"/>
      <c r="ACS110" s="406" t="n"/>
      <c r="ACT110" s="406" t="n"/>
      <c r="ACU110" s="406" t="n"/>
      <c r="ACV110" s="406" t="n"/>
      <c r="ACW110" s="406" t="n"/>
      <c r="ACX110" s="406" t="n"/>
      <c r="ACY110" s="406" t="n"/>
      <c r="ACZ110" s="406" t="n"/>
      <c r="ADA110" s="406" t="n"/>
      <c r="ADB110" s="406" t="n"/>
      <c r="ADC110" s="406" t="n"/>
      <c r="ADD110" s="406" t="n"/>
      <c r="ADE110" s="406" t="n"/>
      <c r="ADF110" s="406" t="n"/>
      <c r="ADG110" s="406" t="n"/>
      <c r="ADH110" s="406" t="n"/>
      <c r="ADI110" s="406" t="n"/>
      <c r="ADJ110" s="406" t="n"/>
      <c r="ADK110" s="406" t="n"/>
      <c r="ADL110" s="406" t="n"/>
      <c r="ADM110" s="406" t="n"/>
      <c r="ADN110" s="406" t="n"/>
      <c r="ADO110" s="406" t="n"/>
      <c r="ADP110" s="406" t="n"/>
      <c r="ADQ110" s="406" t="n"/>
      <c r="ADR110" s="406" t="n"/>
      <c r="ADS110" s="406" t="n"/>
      <c r="ADT110" s="406" t="n"/>
      <c r="ADU110" s="406" t="n"/>
      <c r="ADV110" s="406" t="n"/>
      <c r="ADW110" s="406" t="n"/>
      <c r="ADX110" s="406" t="n"/>
      <c r="ADY110" s="406" t="n"/>
      <c r="ADZ110" s="406" t="n"/>
      <c r="AEA110" s="406" t="n"/>
      <c r="AEB110" s="406" t="n"/>
      <c r="AEC110" s="406" t="n"/>
      <c r="AED110" s="406" t="n"/>
      <c r="AEE110" s="406" t="n"/>
      <c r="AEF110" s="406" t="n"/>
      <c r="AEG110" s="406" t="n"/>
      <c r="AEH110" s="406" t="n"/>
      <c r="AEI110" s="406" t="n"/>
      <c r="AEJ110" s="406" t="n"/>
      <c r="AEK110" s="406" t="n"/>
      <c r="AEL110" s="406" t="n"/>
      <c r="AEM110" s="406" t="n"/>
      <c r="AEN110" s="406" t="n"/>
      <c r="AEO110" s="406" t="n"/>
      <c r="AEP110" s="406" t="n"/>
      <c r="AEQ110" s="406" t="n"/>
      <c r="AER110" s="406" t="n"/>
      <c r="AES110" s="406" t="n"/>
      <c r="AET110" s="406" t="n"/>
      <c r="AEU110" s="406" t="n"/>
      <c r="AEV110" s="406" t="n"/>
      <c r="AEW110" s="406" t="n"/>
      <c r="AEX110" s="406" t="n"/>
      <c r="AEY110" s="406" t="n"/>
      <c r="AEZ110" s="406" t="n"/>
      <c r="AFA110" s="406" t="n"/>
      <c r="AFB110" s="406" t="n"/>
      <c r="AFC110" s="406" t="n"/>
      <c r="AFD110" s="406" t="n"/>
      <c r="AFE110" s="406" t="n"/>
      <c r="AFF110" s="406" t="n"/>
      <c r="AFG110" s="406" t="n"/>
      <c r="AFH110" s="406" t="n"/>
      <c r="AFI110" s="406" t="n"/>
      <c r="AFJ110" s="406" t="n"/>
      <c r="AFK110" s="406" t="n"/>
      <c r="AFL110" s="406" t="n"/>
      <c r="AFM110" s="406" t="n"/>
      <c r="AFN110" s="406" t="n"/>
      <c r="AFO110" s="406" t="n"/>
      <c r="AFP110" s="406" t="n"/>
      <c r="AFQ110" s="406" t="n"/>
      <c r="AFR110" s="406" t="n"/>
      <c r="AFS110" s="406" t="n"/>
      <c r="AFT110" s="406" t="n"/>
      <c r="AFU110" s="406" t="n"/>
      <c r="AFV110" s="406" t="n"/>
      <c r="AFW110" s="406" t="n"/>
      <c r="AFX110" s="406" t="n"/>
      <c r="AFY110" s="406" t="n"/>
      <c r="AFZ110" s="406" t="n"/>
      <c r="AGA110" s="406" t="n"/>
      <c r="AGB110" s="406" t="n"/>
      <c r="AGC110" s="406" t="n"/>
      <c r="AGD110" s="406" t="n"/>
      <c r="AGE110" s="406" t="n"/>
      <c r="AGF110" s="406" t="n"/>
      <c r="AGG110" s="406" t="n"/>
      <c r="AGH110" s="406" t="n"/>
      <c r="AGI110" s="406" t="n"/>
      <c r="AGJ110" s="406" t="n"/>
      <c r="AGK110" s="406" t="n"/>
      <c r="AGL110" s="406" t="n"/>
      <c r="AGM110" s="406" t="n"/>
      <c r="AGN110" s="406" t="n"/>
      <c r="AGO110" s="406" t="n"/>
      <c r="AGP110" s="406" t="n"/>
      <c r="AGQ110" s="406" t="n"/>
      <c r="AGR110" s="406" t="n"/>
      <c r="AGS110" s="406" t="n"/>
      <c r="AGT110" s="406" t="n"/>
      <c r="AGU110" s="406" t="n"/>
      <c r="AGV110" s="406" t="n"/>
      <c r="AGW110" s="406" t="n"/>
      <c r="AGX110" s="406" t="n"/>
      <c r="AGY110" s="406" t="n"/>
      <c r="AGZ110" s="406" t="n"/>
      <c r="AHA110" s="406" t="n"/>
      <c r="AHB110" s="406" t="n"/>
      <c r="AHC110" s="406" t="n"/>
      <c r="AHD110" s="406" t="n"/>
      <c r="AHE110" s="406" t="n"/>
      <c r="AHF110" s="406" t="n"/>
      <c r="AHG110" s="406" t="n"/>
      <c r="AHH110" s="406" t="n"/>
      <c r="AHI110" s="406" t="n"/>
      <c r="AHJ110" s="406" t="n"/>
      <c r="AHK110" s="406" t="n"/>
      <c r="AHL110" s="406" t="n"/>
      <c r="AHM110" s="406" t="n"/>
      <c r="AHN110" s="406" t="n"/>
      <c r="AHO110" s="406" t="n"/>
      <c r="AHP110" s="406" t="n"/>
      <c r="AHQ110" s="406" t="n"/>
      <c r="AHR110" s="406" t="n"/>
      <c r="AHS110" s="406" t="n"/>
      <c r="AHT110" s="406" t="n"/>
      <c r="AHU110" s="406" t="n"/>
      <c r="AHV110" s="406" t="n"/>
      <c r="AHW110" s="406" t="n"/>
      <c r="AHX110" s="406" t="n"/>
      <c r="AHY110" s="406" t="n"/>
      <c r="AHZ110" s="406" t="n"/>
      <c r="AIA110" s="406" t="n"/>
      <c r="AIB110" s="406" t="n"/>
      <c r="AIC110" s="406" t="n"/>
      <c r="AID110" s="406" t="n"/>
      <c r="AIE110" s="406" t="n"/>
      <c r="AIF110" s="406" t="n"/>
      <c r="AIG110" s="406" t="n"/>
      <c r="AIH110" s="406" t="n"/>
      <c r="AII110" s="406" t="n"/>
      <c r="AIJ110" s="406" t="n"/>
      <c r="AIK110" s="406" t="n"/>
      <c r="AIL110" s="406" t="n"/>
      <c r="AIM110" s="406" t="n"/>
      <c r="AIN110" s="406" t="n"/>
      <c r="AIO110" s="406" t="n"/>
      <c r="AIP110" s="406" t="n"/>
      <c r="AIQ110" s="406" t="n"/>
      <c r="AIR110" s="406" t="n"/>
      <c r="AIS110" s="406" t="n"/>
      <c r="AIT110" s="406" t="n"/>
      <c r="AIU110" s="406" t="n"/>
      <c r="AIV110" s="406" t="n"/>
      <c r="AIW110" s="406" t="n"/>
      <c r="AIX110" s="406" t="n"/>
      <c r="AIY110" s="406" t="n"/>
      <c r="AIZ110" s="406" t="n"/>
      <c r="AJA110" s="406" t="n"/>
      <c r="AJB110" s="406" t="n"/>
      <c r="AJC110" s="406" t="n"/>
      <c r="AJD110" s="406" t="n"/>
      <c r="AJE110" s="406" t="n"/>
      <c r="AJF110" s="406" t="n"/>
      <c r="AJG110" s="406" t="n"/>
      <c r="AJH110" s="406" t="n"/>
      <c r="AJI110" s="406" t="n"/>
      <c r="AJJ110" s="406" t="n"/>
      <c r="AJK110" s="406" t="n"/>
      <c r="AJL110" s="406" t="n"/>
      <c r="AJM110" s="406" t="n"/>
      <c r="AJN110" s="406" t="n"/>
      <c r="AJO110" s="406" t="n"/>
      <c r="AJP110" s="406" t="n"/>
      <c r="AJQ110" s="406" t="n"/>
      <c r="AJR110" s="406" t="n"/>
      <c r="AJS110" s="406" t="n"/>
      <c r="AJT110" s="406" t="n"/>
      <c r="AJU110" s="406" t="n"/>
      <c r="AJV110" s="406" t="n"/>
      <c r="AJW110" s="406" t="n"/>
      <c r="AJX110" s="406" t="n"/>
      <c r="AJY110" s="406" t="n"/>
      <c r="AJZ110" s="406" t="n"/>
      <c r="AKA110" s="406" t="n"/>
      <c r="AKB110" s="406" t="n"/>
      <c r="AKC110" s="406" t="n"/>
      <c r="AKD110" s="406" t="n"/>
      <c r="AKE110" s="406" t="n"/>
      <c r="AKF110" s="406" t="n"/>
      <c r="AKG110" s="406" t="n"/>
      <c r="AKH110" s="406" t="n"/>
      <c r="AKI110" s="406" t="n"/>
      <c r="AKJ110" s="406" t="n"/>
      <c r="AKK110" s="406" t="n"/>
      <c r="AKL110" s="406" t="n"/>
      <c r="AKM110" s="406" t="n"/>
      <c r="AKN110" s="406" t="n"/>
      <c r="AKO110" s="406" t="n"/>
      <c r="AKP110" s="406" t="n"/>
      <c r="AKQ110" s="406" t="n"/>
      <c r="AKR110" s="406" t="n"/>
      <c r="AKS110" s="406" t="n"/>
      <c r="AKT110" s="406" t="n"/>
      <c r="AKU110" s="406" t="n"/>
      <c r="AKV110" s="406" t="n"/>
      <c r="AKW110" s="406" t="n"/>
      <c r="AKX110" s="406" t="n"/>
      <c r="AKY110" s="406" t="n"/>
      <c r="AKZ110" s="406" t="n"/>
      <c r="ALA110" s="406" t="n"/>
      <c r="ALB110" s="406" t="n"/>
      <c r="ALC110" s="406" t="n"/>
      <c r="ALD110" s="406" t="n"/>
      <c r="ALE110" s="406" t="n"/>
      <c r="ALF110" s="406" t="n"/>
      <c r="ALG110" s="406" t="n"/>
      <c r="ALH110" s="406" t="n"/>
      <c r="ALI110" s="406" t="n"/>
      <c r="ALJ110" s="406" t="n"/>
      <c r="ALK110" s="406" t="n"/>
      <c r="ALL110" s="406" t="n"/>
      <c r="ALM110" s="406" t="n"/>
      <c r="ALN110" s="406" t="n"/>
      <c r="ALO110" s="406" t="n"/>
      <c r="ALP110" s="406" t="n"/>
      <c r="ALQ110" s="406" t="n"/>
      <c r="ALR110" s="406" t="n"/>
      <c r="ALS110" s="406" t="n"/>
      <c r="ALT110" s="406" t="n"/>
      <c r="ALU110" s="406" t="n"/>
      <c r="ALV110" s="406" t="n"/>
      <c r="ALW110" s="406" t="n"/>
      <c r="ALX110" s="406" t="n"/>
      <c r="ALY110" s="406" t="n"/>
      <c r="ALZ110" s="406" t="n"/>
      <c r="AMA110" s="406" t="n"/>
      <c r="AMB110" s="406" t="n"/>
      <c r="AMC110" s="406" t="n"/>
      <c r="AMD110" s="406" t="n"/>
      <c r="AME110" s="406" t="n"/>
      <c r="AMF110" s="406" t="n"/>
      <c r="AMG110" s="406" t="n"/>
      <c r="AMH110" s="406" t="n"/>
      <c r="AMI110" s="406" t="n"/>
      <c r="AMJ110" s="406" t="n"/>
      <c r="AMK110" s="406" t="n"/>
      <c r="AML110" s="406" t="n"/>
      <c r="AMM110" s="406" t="n"/>
      <c r="AMN110" s="406" t="n"/>
      <c r="AMO110" s="406" t="n"/>
      <c r="AMP110" s="406" t="n"/>
      <c r="AMQ110" s="406" t="n"/>
      <c r="AMR110" s="406" t="n"/>
      <c r="AMS110" s="406" t="n"/>
      <c r="AMT110" s="406" t="n"/>
      <c r="AMU110" s="406" t="n"/>
      <c r="AMV110" s="406" t="n"/>
      <c r="AMW110" s="406" t="n"/>
      <c r="AMX110" s="406" t="n"/>
      <c r="AMY110" s="406" t="n"/>
      <c r="AMZ110" s="406" t="n"/>
      <c r="ANA110" s="406" t="n"/>
      <c r="ANB110" s="406" t="n"/>
      <c r="ANC110" s="406" t="n"/>
      <c r="AND110" s="406" t="n"/>
      <c r="ANE110" s="406" t="n"/>
      <c r="ANF110" s="406" t="n"/>
      <c r="ANG110" s="406" t="n"/>
      <c r="ANH110" s="406" t="n"/>
      <c r="ANI110" s="406" t="n"/>
      <c r="ANJ110" s="406" t="n"/>
      <c r="ANK110" s="406" t="n"/>
      <c r="ANL110" s="406" t="n"/>
      <c r="ANM110" s="406" t="n"/>
      <c r="ANN110" s="406" t="n"/>
      <c r="ANO110" s="406" t="n"/>
      <c r="ANP110" s="406" t="n"/>
      <c r="ANQ110" s="406" t="n"/>
      <c r="ANR110" s="406" t="n"/>
      <c r="ANS110" s="406" t="n"/>
      <c r="ANT110" s="406" t="n"/>
      <c r="ANU110" s="406" t="n"/>
      <c r="ANV110" s="406" t="n"/>
      <c r="ANW110" s="406" t="n"/>
      <c r="ANX110" s="406" t="n"/>
      <c r="ANY110" s="406" t="n"/>
      <c r="ANZ110" s="406" t="n"/>
      <c r="AOA110" s="406" t="n"/>
      <c r="AOB110" s="406" t="n"/>
      <c r="AOC110" s="406" t="n"/>
      <c r="AOD110" s="406" t="n"/>
      <c r="AOE110" s="406" t="n"/>
      <c r="AOF110" s="406" t="n"/>
      <c r="AOG110" s="406" t="n"/>
      <c r="AOH110" s="406" t="n"/>
      <c r="AOI110" s="406" t="n"/>
      <c r="AOJ110" s="406" t="n"/>
      <c r="AOK110" s="406" t="n"/>
      <c r="AOL110" s="406" t="n"/>
      <c r="AOM110" s="406" t="n"/>
      <c r="AON110" s="406" t="n"/>
      <c r="AOO110" s="406" t="n"/>
      <c r="AOP110" s="406" t="n"/>
      <c r="AOQ110" s="406" t="n"/>
      <c r="AOR110" s="406" t="n"/>
      <c r="AOS110" s="406" t="n"/>
      <c r="AOT110" s="406" t="n"/>
      <c r="AOU110" s="406" t="n"/>
      <c r="AOV110" s="406" t="n"/>
      <c r="AOW110" s="406" t="n"/>
      <c r="AOX110" s="406" t="n"/>
      <c r="AOY110" s="406" t="n"/>
      <c r="AOZ110" s="406" t="n"/>
      <c r="APA110" s="406" t="n"/>
      <c r="APB110" s="406" t="n"/>
      <c r="APC110" s="406" t="n"/>
      <c r="APD110" s="406" t="n"/>
      <c r="APE110" s="406" t="n"/>
      <c r="APF110" s="406" t="n"/>
      <c r="APG110" s="406" t="n"/>
      <c r="APH110" s="406" t="n"/>
      <c r="API110" s="406" t="n"/>
      <c r="APJ110" s="406" t="n"/>
      <c r="APK110" s="406" t="n"/>
      <c r="APL110" s="406" t="n"/>
      <c r="APM110" s="406" t="n"/>
      <c r="APN110" s="406" t="n"/>
      <c r="APO110" s="406" t="n"/>
      <c r="APP110" s="406" t="n"/>
      <c r="APQ110" s="406" t="n"/>
      <c r="APR110" s="406" t="n"/>
      <c r="APS110" s="406" t="n"/>
      <c r="APT110" s="406" t="n"/>
      <c r="APU110" s="406" t="n"/>
      <c r="APV110" s="406" t="n"/>
      <c r="APW110" s="406" t="n"/>
      <c r="APX110" s="406" t="n"/>
      <c r="APY110" s="406" t="n"/>
      <c r="APZ110" s="406" t="n"/>
      <c r="AQA110" s="406" t="n"/>
      <c r="AQB110" s="406" t="n"/>
      <c r="AQC110" s="406" t="n"/>
      <c r="AQD110" s="406" t="n"/>
      <c r="AQE110" s="406" t="n"/>
      <c r="AQF110" s="406" t="n"/>
      <c r="AQG110" s="406" t="n"/>
      <c r="AQH110" s="406" t="n"/>
      <c r="AQI110" s="406" t="n"/>
      <c r="AQJ110" s="406" t="n"/>
      <c r="AQK110" s="406" t="n"/>
      <c r="AQL110" s="406" t="n"/>
      <c r="AQM110" s="406" t="n"/>
      <c r="AQN110" s="406" t="n"/>
      <c r="AQO110" s="406" t="n"/>
      <c r="AQP110" s="406" t="n"/>
      <c r="AQQ110" s="406" t="n"/>
      <c r="AQR110" s="406" t="n"/>
      <c r="AQS110" s="406" t="n"/>
      <c r="AQT110" s="406" t="n"/>
      <c r="AQU110" s="406" t="n"/>
      <c r="AQV110" s="406" t="n"/>
      <c r="AQW110" s="406" t="n"/>
      <c r="AQX110" s="406" t="n"/>
      <c r="AQY110" s="406" t="n"/>
      <c r="AQZ110" s="406" t="n"/>
      <c r="ARA110" s="406" t="n"/>
      <c r="ARB110" s="406" t="n"/>
      <c r="ARC110" s="406" t="n"/>
      <c r="ARD110" s="406" t="n"/>
      <c r="ARE110" s="406" t="n"/>
      <c r="ARF110" s="406" t="n"/>
      <c r="ARG110" s="406" t="n"/>
      <c r="ARH110" s="406" t="n"/>
      <c r="ARI110" s="406" t="n"/>
      <c r="ARJ110" s="406" t="n"/>
      <c r="ARK110" s="406" t="n"/>
      <c r="ARL110" s="406" t="n"/>
      <c r="ARM110" s="406" t="n"/>
      <c r="ARN110" s="406" t="n"/>
      <c r="ARO110" s="406" t="n"/>
      <c r="ARP110" s="406" t="n"/>
      <c r="ARQ110" s="406" t="n"/>
      <c r="ARR110" s="406" t="n"/>
      <c r="ARS110" s="406" t="n"/>
      <c r="ART110" s="406" t="n"/>
      <c r="ARU110" s="406" t="n"/>
      <c r="ARV110" s="406" t="n"/>
      <c r="ARW110" s="406" t="n"/>
      <c r="ARX110" s="406" t="n"/>
      <c r="ARY110" s="406" t="n"/>
      <c r="ARZ110" s="406" t="n"/>
      <c r="ASA110" s="406" t="n"/>
      <c r="ASB110" s="406" t="n"/>
      <c r="ASC110" s="406" t="n"/>
      <c r="ASD110" s="406" t="n"/>
      <c r="ASE110" s="406" t="n"/>
      <c r="ASF110" s="406" t="n"/>
      <c r="ASG110" s="406" t="n"/>
      <c r="ASH110" s="406" t="n"/>
      <c r="ASI110" s="406" t="n"/>
      <c r="ASJ110" s="406" t="n"/>
      <c r="ASK110" s="406" t="n"/>
      <c r="ASL110" s="406" t="n"/>
      <c r="ASM110" s="406" t="n"/>
      <c r="ASN110" s="406" t="n"/>
      <c r="ASO110" s="406" t="n"/>
      <c r="ASP110" s="406" t="n"/>
      <c r="ASQ110" s="406" t="n"/>
      <c r="ASR110" s="406" t="n"/>
      <c r="ASS110" s="406" t="n"/>
      <c r="AST110" s="406" t="n"/>
      <c r="ASU110" s="406" t="n"/>
      <c r="ASV110" s="406" t="n"/>
      <c r="ASW110" s="406" t="n"/>
      <c r="ASX110" s="406" t="n"/>
      <c r="ASY110" s="406" t="n"/>
      <c r="ASZ110" s="406" t="n"/>
      <c r="ATA110" s="406" t="n"/>
      <c r="ATB110" s="406" t="n"/>
      <c r="ATC110" s="406" t="n"/>
      <c r="ATD110" s="406" t="n"/>
      <c r="ATE110" s="406" t="n"/>
      <c r="ATF110" s="406" t="n"/>
      <c r="ATG110" s="406" t="n"/>
      <c r="ATH110" s="406" t="n"/>
      <c r="ATI110" s="406" t="n"/>
      <c r="ATJ110" s="406" t="n"/>
      <c r="ATK110" s="406" t="n"/>
      <c r="ATL110" s="406" t="n"/>
      <c r="ATM110" s="406" t="n"/>
      <c r="ATN110" s="406" t="n"/>
      <c r="ATO110" s="406" t="n"/>
      <c r="ATP110" s="406" t="n"/>
      <c r="ATQ110" s="406" t="n"/>
      <c r="ATR110" s="406" t="n"/>
      <c r="ATS110" s="406" t="n"/>
      <c r="ATT110" s="406" t="n"/>
      <c r="ATU110" s="406" t="n"/>
      <c r="ATV110" s="406" t="n"/>
      <c r="ATW110" s="406" t="n"/>
      <c r="ATX110" s="406" t="n"/>
      <c r="ATY110" s="406" t="n"/>
      <c r="ATZ110" s="406" t="n"/>
      <c r="AUA110" s="406" t="n"/>
      <c r="AUB110" s="406" t="n"/>
      <c r="AUC110" s="406" t="n"/>
      <c r="AUD110" s="406" t="n"/>
      <c r="AUE110" s="406" t="n"/>
      <c r="AUF110" s="406" t="n"/>
      <c r="AUG110" s="406" t="n"/>
      <c r="AUH110" s="406" t="n"/>
      <c r="AUI110" s="406" t="n"/>
      <c r="AUJ110" s="406" t="n"/>
      <c r="AUK110" s="406" t="n"/>
      <c r="AUL110" s="406" t="n"/>
      <c r="AUM110" s="406" t="n"/>
      <c r="AUN110" s="406" t="n"/>
      <c r="AUO110" s="406" t="n"/>
      <c r="AUP110" s="406" t="n"/>
      <c r="AUQ110" s="406" t="n"/>
      <c r="AUR110" s="406" t="n"/>
      <c r="AUS110" s="406" t="n"/>
      <c r="AUT110" s="406" t="n"/>
      <c r="AUU110" s="406" t="n"/>
      <c r="AUV110" s="406" t="n"/>
      <c r="AUW110" s="406" t="n"/>
      <c r="AUX110" s="406" t="n"/>
      <c r="AUY110" s="406" t="n"/>
      <c r="AUZ110" s="406" t="n"/>
      <c r="AVA110" s="406" t="n"/>
      <c r="AVB110" s="406" t="n"/>
      <c r="AVC110" s="406" t="n"/>
      <c r="AVD110" s="406" t="n"/>
      <c r="AVE110" s="406" t="n"/>
      <c r="AVF110" s="406" t="n"/>
      <c r="AVG110" s="406" t="n"/>
      <c r="AVH110" s="406" t="n"/>
      <c r="AVI110" s="406" t="n"/>
      <c r="AVJ110" s="406" t="n"/>
      <c r="AVK110" s="406" t="n"/>
      <c r="AVL110" s="406" t="n"/>
      <c r="AVM110" s="406" t="n"/>
      <c r="AVN110" s="406" t="n"/>
      <c r="AVO110" s="406" t="n"/>
      <c r="AVP110" s="406" t="n"/>
      <c r="AVQ110" s="406" t="n"/>
      <c r="AVR110" s="406" t="n"/>
      <c r="AVS110" s="406" t="n"/>
      <c r="AVT110" s="406" t="n"/>
      <c r="AVU110" s="406" t="n"/>
      <c r="AVV110" s="406" t="n"/>
      <c r="AVW110" s="406" t="n"/>
      <c r="AVX110" s="406" t="n"/>
      <c r="AVY110" s="406" t="n"/>
      <c r="AVZ110" s="406" t="n"/>
      <c r="AWA110" s="406" t="n"/>
      <c r="AWB110" s="406" t="n"/>
      <c r="AWC110" s="406" t="n"/>
      <c r="AWD110" s="406" t="n"/>
      <c r="AWE110" s="406" t="n"/>
      <c r="AWF110" s="406" t="n"/>
      <c r="AWG110" s="406" t="n"/>
      <c r="AWH110" s="406" t="n"/>
      <c r="AWI110" s="406" t="n"/>
      <c r="AWJ110" s="406" t="n"/>
      <c r="AWK110" s="406" t="n"/>
      <c r="AWL110" s="406" t="n"/>
      <c r="AWM110" s="406" t="n"/>
      <c r="AWN110" s="406" t="n"/>
      <c r="AWO110" s="406" t="n"/>
      <c r="AWP110" s="406" t="n"/>
      <c r="AWQ110" s="406" t="n"/>
      <c r="AWR110" s="406" t="n"/>
      <c r="AWS110" s="406" t="n"/>
      <c r="AWT110" s="406" t="n"/>
      <c r="AWU110" s="406" t="n"/>
      <c r="AWV110" s="406" t="n"/>
      <c r="AWW110" s="406" t="n"/>
      <c r="AWX110" s="406" t="n"/>
      <c r="AWY110" s="406" t="n"/>
      <c r="AWZ110" s="406" t="n"/>
      <c r="AXA110" s="406" t="n"/>
      <c r="AXB110" s="406" t="n"/>
      <c r="AXC110" s="406" t="n"/>
      <c r="AXD110" s="406" t="n"/>
      <c r="AXE110" s="406" t="n"/>
      <c r="AXF110" s="406" t="n"/>
      <c r="AXG110" s="406" t="n"/>
      <c r="AXH110" s="406" t="n"/>
      <c r="AXI110" s="406" t="n"/>
      <c r="AXJ110" s="406" t="n"/>
      <c r="AXK110" s="406" t="n"/>
      <c r="AXL110" s="406" t="n"/>
      <c r="AXM110" s="406" t="n"/>
      <c r="AXN110" s="406" t="n"/>
      <c r="AXO110" s="406" t="n"/>
      <c r="AXP110" s="406" t="n"/>
      <c r="AXQ110" s="406" t="n"/>
      <c r="AXR110" s="406" t="n"/>
      <c r="AXS110" s="406" t="n"/>
      <c r="AXT110" s="406" t="n"/>
      <c r="AXU110" s="406" t="n"/>
      <c r="AXV110" s="406" t="n"/>
      <c r="AXW110" s="406" t="n"/>
      <c r="AXX110" s="406" t="n"/>
      <c r="AXY110" s="406" t="n"/>
      <c r="AXZ110" s="406" t="n"/>
      <c r="AYA110" s="406" t="n"/>
      <c r="AYB110" s="406" t="n"/>
      <c r="AYC110" s="406" t="n"/>
      <c r="AYD110" s="406" t="n"/>
      <c r="AYE110" s="406" t="n"/>
      <c r="AYF110" s="406" t="n"/>
      <c r="AYG110" s="406" t="n"/>
      <c r="AYH110" s="406" t="n"/>
      <c r="AYI110" s="406" t="n"/>
      <c r="AYJ110" s="406" t="n"/>
      <c r="AYK110" s="406" t="n"/>
      <c r="AYL110" s="406" t="n"/>
      <c r="AYM110" s="406" t="n"/>
      <c r="AYN110" s="406" t="n"/>
      <c r="AYO110" s="406" t="n"/>
      <c r="AYP110" s="406" t="n"/>
      <c r="AYQ110" s="406" t="n"/>
      <c r="AYR110" s="406" t="n"/>
      <c r="AYS110" s="406" t="n"/>
      <c r="AYT110" s="406" t="n"/>
      <c r="AYU110" s="406" t="n"/>
      <c r="AYV110" s="406" t="n"/>
      <c r="AYW110" s="406" t="n"/>
      <c r="AYX110" s="406" t="n"/>
      <c r="AYY110" s="406" t="n"/>
      <c r="AYZ110" s="406" t="n"/>
      <c r="AZA110" s="406" t="n"/>
      <c r="AZB110" s="406" t="n"/>
      <c r="AZC110" s="406" t="n"/>
      <c r="AZD110" s="406" t="n"/>
      <c r="AZE110" s="406" t="n"/>
      <c r="AZF110" s="406" t="n"/>
      <c r="AZG110" s="406" t="n"/>
      <c r="AZH110" s="406" t="n"/>
      <c r="AZI110" s="406" t="n"/>
      <c r="AZJ110" s="406" t="n"/>
      <c r="AZK110" s="406" t="n"/>
      <c r="AZL110" s="406" t="n"/>
      <c r="AZM110" s="406" t="n"/>
      <c r="AZN110" s="406" t="n"/>
      <c r="AZO110" s="406" t="n"/>
      <c r="AZP110" s="406" t="n"/>
      <c r="AZQ110" s="406" t="n"/>
      <c r="AZR110" s="406" t="n"/>
      <c r="AZS110" s="406" t="n"/>
      <c r="AZT110" s="406" t="n"/>
      <c r="AZU110" s="406" t="n"/>
      <c r="AZV110" s="406" t="n"/>
      <c r="AZW110" s="406" t="n"/>
      <c r="AZX110" s="406" t="n"/>
      <c r="AZY110" s="406" t="n"/>
      <c r="AZZ110" s="406" t="n"/>
      <c r="BAA110" s="406" t="n"/>
      <c r="BAB110" s="406" t="n"/>
      <c r="BAC110" s="406" t="n"/>
      <c r="BAD110" s="406" t="n"/>
      <c r="BAE110" s="406" t="n"/>
      <c r="BAF110" s="406" t="n"/>
      <c r="BAG110" s="406" t="n"/>
      <c r="BAH110" s="406" t="n"/>
      <c r="BAI110" s="406" t="n"/>
      <c r="BAJ110" s="406" t="n"/>
      <c r="BAK110" s="406" t="n"/>
      <c r="BAL110" s="406" t="n"/>
      <c r="BAM110" s="406" t="n"/>
      <c r="BAN110" s="406" t="n"/>
      <c r="BAO110" s="406" t="n"/>
      <c r="BAP110" s="406" t="n"/>
      <c r="BAQ110" s="406" t="n"/>
      <c r="BAR110" s="406" t="n"/>
      <c r="BAS110" s="406" t="n"/>
      <c r="BAT110" s="406" t="n"/>
      <c r="BAU110" s="406" t="n"/>
      <c r="BAV110" s="406" t="n"/>
      <c r="BAW110" s="406" t="n"/>
      <c r="BAX110" s="406" t="n"/>
      <c r="BAY110" s="406" t="n"/>
      <c r="BAZ110" s="406" t="n"/>
      <c r="BBA110" s="406" t="n"/>
      <c r="BBB110" s="406" t="n"/>
      <c r="BBC110" s="406" t="n"/>
      <c r="BBD110" s="406" t="n"/>
      <c r="BBE110" s="406" t="n"/>
      <c r="BBF110" s="406" t="n"/>
      <c r="BBG110" s="406" t="n"/>
      <c r="BBH110" s="406" t="n"/>
      <c r="BBI110" s="406" t="n"/>
      <c r="BBJ110" s="406" t="n"/>
      <c r="BBK110" s="406" t="n"/>
      <c r="BBL110" s="406" t="n"/>
      <c r="BBM110" s="406" t="n"/>
      <c r="BBN110" s="406" t="n"/>
      <c r="BBO110" s="406" t="n"/>
      <c r="BBP110" s="406" t="n"/>
      <c r="BBQ110" s="406" t="n"/>
      <c r="BBR110" s="406" t="n"/>
      <c r="BBS110" s="406" t="n"/>
      <c r="BBT110" s="406" t="n"/>
      <c r="BBU110" s="406" t="n"/>
      <c r="BBV110" s="406" t="n"/>
      <c r="BBW110" s="406" t="n"/>
      <c r="BBX110" s="406" t="n"/>
      <c r="BBY110" s="406" t="n"/>
      <c r="BBZ110" s="406" t="n"/>
      <c r="BCA110" s="406" t="n"/>
      <c r="BCB110" s="406" t="n"/>
      <c r="BCC110" s="406" t="n"/>
      <c r="BCD110" s="406" t="n"/>
      <c r="BCE110" s="406" t="n"/>
      <c r="BCF110" s="406" t="n"/>
      <c r="BCG110" s="406" t="n"/>
      <c r="BCH110" s="406" t="n"/>
      <c r="BCI110" s="406" t="n"/>
      <c r="BCJ110" s="406" t="n"/>
      <c r="BCK110" s="406" t="n"/>
      <c r="BCL110" s="406" t="n"/>
      <c r="BCM110" s="406" t="n"/>
      <c r="BCN110" s="406" t="n"/>
      <c r="BCO110" s="406" t="n"/>
      <c r="BCP110" s="406" t="n"/>
      <c r="BCQ110" s="406" t="n"/>
      <c r="BCR110" s="406" t="n"/>
      <c r="BCS110" s="406" t="n"/>
      <c r="BCT110" s="406" t="n"/>
      <c r="BCU110" s="406" t="n"/>
      <c r="BCV110" s="406" t="n"/>
      <c r="BCW110" s="406" t="n"/>
      <c r="BCX110" s="406" t="n"/>
      <c r="BCY110" s="406" t="n"/>
      <c r="BCZ110" s="406" t="n"/>
      <c r="BDA110" s="406" t="n"/>
      <c r="BDB110" s="406" t="n"/>
      <c r="BDC110" s="406" t="n"/>
      <c r="BDD110" s="406" t="n"/>
      <c r="BDE110" s="406" t="n"/>
      <c r="BDF110" s="406" t="n"/>
      <c r="BDG110" s="406" t="n"/>
      <c r="BDH110" s="406" t="n"/>
      <c r="BDI110" s="406" t="n"/>
      <c r="BDJ110" s="406" t="n"/>
      <c r="BDK110" s="406" t="n"/>
      <c r="BDL110" s="406" t="n"/>
      <c r="BDM110" s="406" t="n"/>
      <c r="BDN110" s="406" t="n"/>
      <c r="BDO110" s="406" t="n"/>
      <c r="BDP110" s="406" t="n"/>
      <c r="BDQ110" s="406" t="n"/>
      <c r="BDR110" s="406" t="n"/>
      <c r="BDS110" s="406" t="n"/>
      <c r="BDT110" s="406" t="n"/>
      <c r="BDU110" s="406" t="n"/>
      <c r="BDV110" s="406" t="n"/>
      <c r="BDW110" s="406" t="n"/>
      <c r="BDX110" s="406" t="n"/>
      <c r="BDY110" s="406" t="n"/>
      <c r="BDZ110" s="406" t="n"/>
      <c r="BEA110" s="406" t="n"/>
      <c r="BEB110" s="406" t="n"/>
      <c r="BEC110" s="406" t="n"/>
      <c r="BED110" s="406" t="n"/>
      <c r="BEE110" s="406" t="n"/>
      <c r="BEF110" s="406" t="n"/>
      <c r="BEG110" s="406" t="n"/>
      <c r="BEH110" s="406" t="n"/>
      <c r="BEI110" s="406" t="n"/>
      <c r="BEJ110" s="406" t="n"/>
      <c r="BEK110" s="406" t="n"/>
      <c r="BEL110" s="406" t="n"/>
      <c r="BEM110" s="406" t="n"/>
      <c r="BEN110" s="406" t="n"/>
      <c r="BEO110" s="406" t="n"/>
      <c r="BEP110" s="406" t="n"/>
      <c r="BEQ110" s="406" t="n"/>
      <c r="BER110" s="406" t="n"/>
      <c r="BES110" s="406" t="n"/>
      <c r="BET110" s="406" t="n"/>
      <c r="BEU110" s="406" t="n"/>
      <c r="BEV110" s="406" t="n"/>
      <c r="BEW110" s="406" t="n"/>
      <c r="BEX110" s="406" t="n"/>
      <c r="BEY110" s="406" t="n"/>
      <c r="BEZ110" s="406" t="n"/>
      <c r="BFA110" s="406" t="n"/>
      <c r="BFB110" s="406" t="n"/>
      <c r="BFC110" s="406" t="n"/>
      <c r="BFD110" s="406" t="n"/>
      <c r="BFE110" s="406" t="n"/>
      <c r="BFF110" s="406" t="n"/>
      <c r="BFG110" s="406" t="n"/>
      <c r="BFH110" s="406" t="n"/>
      <c r="BFI110" s="406" t="n"/>
      <c r="BFJ110" s="406" t="n"/>
      <c r="BFK110" s="406" t="n"/>
      <c r="BFL110" s="406" t="n"/>
      <c r="BFM110" s="406" t="n"/>
      <c r="BFN110" s="406" t="n"/>
      <c r="BFO110" s="406" t="n"/>
      <c r="BFP110" s="406" t="n"/>
      <c r="BFQ110" s="406" t="n"/>
      <c r="BFR110" s="406" t="n"/>
      <c r="BFS110" s="406" t="n"/>
      <c r="BFT110" s="406" t="n"/>
      <c r="BFU110" s="406" t="n"/>
      <c r="BFV110" s="406" t="n"/>
      <c r="BFW110" s="406" t="n"/>
      <c r="BFX110" s="406" t="n"/>
      <c r="BFY110" s="406" t="n"/>
      <c r="BFZ110" s="406" t="n"/>
      <c r="BGA110" s="406" t="n"/>
      <c r="BGB110" s="406" t="n"/>
      <c r="BGC110" s="406" t="n"/>
      <c r="BGD110" s="406" t="n"/>
      <c r="BGE110" s="406" t="n"/>
      <c r="BGF110" s="406" t="n"/>
      <c r="BGG110" s="406" t="n"/>
      <c r="BGH110" s="406" t="n"/>
      <c r="BGI110" s="406" t="n"/>
      <c r="BGJ110" s="406" t="n"/>
      <c r="BGK110" s="406" t="n"/>
      <c r="BGL110" s="406" t="n"/>
      <c r="BGM110" s="406" t="n"/>
      <c r="BGN110" s="406" t="n"/>
      <c r="BGO110" s="406" t="n"/>
      <c r="BGP110" s="406" t="n"/>
      <c r="BGQ110" s="406" t="n"/>
      <c r="BGR110" s="406" t="n"/>
      <c r="BGS110" s="406" t="n"/>
      <c r="BGT110" s="406" t="n"/>
      <c r="BGU110" s="406" t="n"/>
      <c r="BGV110" s="406" t="n"/>
      <c r="BGW110" s="406" t="n"/>
      <c r="BGX110" s="406" t="n"/>
      <c r="BGY110" s="406" t="n"/>
      <c r="BGZ110" s="406" t="n"/>
      <c r="BHA110" s="406" t="n"/>
      <c r="BHB110" s="406" t="n"/>
      <c r="BHC110" s="406" t="n"/>
      <c r="BHD110" s="406" t="n"/>
      <c r="BHE110" s="406" t="n"/>
      <c r="BHF110" s="406" t="n"/>
      <c r="BHG110" s="406" t="n"/>
      <c r="BHH110" s="406" t="n"/>
      <c r="BHI110" s="406" t="n"/>
      <c r="BHJ110" s="406" t="n"/>
      <c r="BHK110" s="406" t="n"/>
      <c r="BHL110" s="406" t="n"/>
      <c r="BHM110" s="406" t="n"/>
      <c r="BHN110" s="406" t="n"/>
      <c r="BHO110" s="406" t="n"/>
      <c r="BHP110" s="406" t="n"/>
      <c r="BHQ110" s="406" t="n"/>
      <c r="BHR110" s="406" t="n"/>
      <c r="BHS110" s="406" t="n"/>
      <c r="BHT110" s="406" t="n"/>
      <c r="BHU110" s="406" t="n"/>
      <c r="BHV110" s="406" t="n"/>
      <c r="BHW110" s="406" t="n"/>
      <c r="BHX110" s="406" t="n"/>
      <c r="BHY110" s="406" t="n"/>
      <c r="BHZ110" s="406" t="n"/>
      <c r="BIA110" s="406" t="n"/>
      <c r="BIB110" s="406" t="n"/>
      <c r="BIC110" s="406" t="n"/>
      <c r="BID110" s="406" t="n"/>
      <c r="BIE110" s="406" t="n"/>
      <c r="BIF110" s="406" t="n"/>
      <c r="BIG110" s="406" t="n"/>
      <c r="BIH110" s="406" t="n"/>
      <c r="BII110" s="406" t="n"/>
      <c r="BIJ110" s="406" t="n"/>
      <c r="BIK110" s="406" t="n"/>
      <c r="BIL110" s="406" t="n"/>
      <c r="BIM110" s="406" t="n"/>
      <c r="BIN110" s="406" t="n"/>
      <c r="BIO110" s="406" t="n"/>
      <c r="BIP110" s="406" t="n"/>
      <c r="BIQ110" s="406" t="n"/>
      <c r="BIR110" s="406" t="n"/>
      <c r="BIS110" s="406" t="n"/>
      <c r="BIT110" s="406" t="n"/>
      <c r="BIU110" s="406" t="n"/>
      <c r="BIV110" s="406" t="n"/>
      <c r="BIW110" s="406" t="n"/>
      <c r="BIX110" s="406" t="n"/>
      <c r="BIY110" s="406" t="n"/>
      <c r="BIZ110" s="406" t="n"/>
      <c r="BJA110" s="406" t="n"/>
      <c r="BJB110" s="406" t="n"/>
      <c r="BJC110" s="406" t="n"/>
      <c r="BJD110" s="406" t="n"/>
      <c r="BJE110" s="406" t="n"/>
      <c r="BJF110" s="406" t="n"/>
      <c r="BJG110" s="406" t="n"/>
      <c r="BJH110" s="406" t="n"/>
      <c r="BJI110" s="406" t="n"/>
      <c r="BJJ110" s="406" t="n"/>
      <c r="BJK110" s="406" t="n"/>
      <c r="BJL110" s="406" t="n"/>
      <c r="BJM110" s="406" t="n"/>
      <c r="BJN110" s="406" t="n"/>
      <c r="BJO110" s="406" t="n"/>
      <c r="BJP110" s="406" t="n"/>
      <c r="BJQ110" s="406" t="n"/>
      <c r="BJR110" s="406" t="n"/>
      <c r="BJS110" s="406" t="n"/>
      <c r="BJT110" s="406" t="n"/>
      <c r="BJU110" s="406" t="n"/>
      <c r="BJV110" s="406" t="n"/>
      <c r="BJW110" s="406" t="n"/>
      <c r="BJX110" s="406" t="n"/>
      <c r="BJY110" s="406" t="n"/>
      <c r="BJZ110" s="406" t="n"/>
      <c r="BKA110" s="406" t="n"/>
      <c r="BKB110" s="406" t="n"/>
      <c r="BKC110" s="406" t="n"/>
      <c r="BKD110" s="406" t="n"/>
      <c r="BKE110" s="406" t="n"/>
      <c r="BKF110" s="406" t="n"/>
      <c r="BKG110" s="406" t="n"/>
      <c r="BKH110" s="406" t="n"/>
      <c r="BKI110" s="406" t="n"/>
      <c r="BKJ110" s="406" t="n"/>
      <c r="BKK110" s="406" t="n"/>
      <c r="BKL110" s="406" t="n"/>
      <c r="BKM110" s="406" t="n"/>
      <c r="BKN110" s="406" t="n"/>
      <c r="BKO110" s="406" t="n"/>
      <c r="BKP110" s="406" t="n"/>
      <c r="BKQ110" s="406" t="n"/>
      <c r="BKR110" s="406" t="n"/>
      <c r="BKS110" s="406" t="n"/>
      <c r="BKT110" s="406" t="n"/>
      <c r="BKU110" s="406" t="n"/>
      <c r="BKV110" s="406" t="n"/>
      <c r="BKW110" s="406" t="n"/>
      <c r="BKX110" s="406" t="n"/>
      <c r="BKY110" s="406" t="n"/>
      <c r="BKZ110" s="406" t="n"/>
      <c r="BLA110" s="406" t="n"/>
      <c r="BLB110" s="406" t="n"/>
      <c r="BLC110" s="406" t="n"/>
      <c r="BLD110" s="406" t="n"/>
      <c r="BLE110" s="406" t="n"/>
      <c r="BLF110" s="406" t="n"/>
      <c r="BLG110" s="406" t="n"/>
      <c r="BLH110" s="406" t="n"/>
      <c r="BLI110" s="406" t="n"/>
      <c r="BLJ110" s="406" t="n"/>
      <c r="BLK110" s="406" t="n"/>
      <c r="BLL110" s="406" t="n"/>
      <c r="BLM110" s="406" t="n"/>
      <c r="BLN110" s="406" t="n"/>
      <c r="BLO110" s="406" t="n"/>
      <c r="BLP110" s="406" t="n"/>
      <c r="BLQ110" s="406" t="n"/>
      <c r="BLR110" s="406" t="n"/>
      <c r="BLS110" s="406" t="n"/>
      <c r="BLT110" s="406" t="n"/>
      <c r="BLU110" s="406" t="n"/>
      <c r="BLV110" s="406" t="n"/>
      <c r="BLW110" s="406" t="n"/>
      <c r="BLX110" s="406" t="n"/>
      <c r="BLY110" s="406" t="n"/>
      <c r="BLZ110" s="406" t="n"/>
      <c r="BMA110" s="406" t="n"/>
      <c r="BMB110" s="406" t="n"/>
      <c r="BMC110" s="406" t="n"/>
      <c r="BMD110" s="406" t="n"/>
      <c r="BME110" s="406" t="n"/>
      <c r="BMF110" s="406" t="n"/>
      <c r="BMG110" s="406" t="n"/>
      <c r="BMH110" s="406" t="n"/>
      <c r="BMI110" s="406" t="n"/>
      <c r="BMJ110" s="406" t="n"/>
      <c r="BMK110" s="406" t="n"/>
      <c r="BML110" s="406" t="n"/>
      <c r="BMM110" s="406" t="n"/>
      <c r="BMN110" s="406" t="n"/>
      <c r="BMO110" s="406" t="n"/>
      <c r="BMP110" s="406" t="n"/>
      <c r="BMQ110" s="406" t="n"/>
      <c r="BMR110" s="406" t="n"/>
      <c r="BMS110" s="406" t="n"/>
      <c r="BMT110" s="406" t="n"/>
      <c r="BMU110" s="406" t="n"/>
      <c r="BMV110" s="406" t="n"/>
      <c r="BMW110" s="406" t="n"/>
      <c r="BMX110" s="406" t="n"/>
      <c r="BMY110" s="406" t="n"/>
      <c r="BMZ110" s="406" t="n"/>
      <c r="BNA110" s="406" t="n"/>
      <c r="BNB110" s="406" t="n"/>
      <c r="BNC110" s="406" t="n"/>
      <c r="BND110" s="406" t="n"/>
      <c r="BNE110" s="406" t="n"/>
      <c r="BNF110" s="406" t="n"/>
      <c r="BNG110" s="406" t="n"/>
      <c r="BNH110" s="406" t="n"/>
      <c r="BNI110" s="406" t="n"/>
      <c r="BNJ110" s="406" t="n"/>
      <c r="BNK110" s="406" t="n"/>
      <c r="BNL110" s="406" t="n"/>
      <c r="BNM110" s="406" t="n"/>
      <c r="BNN110" s="406" t="n"/>
      <c r="BNO110" s="406" t="n"/>
      <c r="BNP110" s="406" t="n"/>
      <c r="BNQ110" s="406" t="n"/>
      <c r="BNR110" s="406" t="n"/>
      <c r="BNS110" s="406" t="n"/>
      <c r="BNT110" s="406" t="n"/>
      <c r="BNU110" s="406" t="n"/>
      <c r="BNV110" s="406" t="n"/>
      <c r="BNW110" s="406" t="n"/>
      <c r="BNX110" s="406" t="n"/>
      <c r="BNY110" s="406" t="n"/>
      <c r="BNZ110" s="406" t="n"/>
      <c r="BOA110" s="406" t="n"/>
      <c r="BOB110" s="406" t="n"/>
      <c r="BOC110" s="406" t="n"/>
      <c r="BOD110" s="406" t="n"/>
      <c r="BOE110" s="406" t="n"/>
      <c r="BOF110" s="406" t="n"/>
      <c r="BOG110" s="406" t="n"/>
      <c r="BOH110" s="406" t="n"/>
      <c r="BOI110" s="406" t="n"/>
      <c r="BOJ110" s="406" t="n"/>
      <c r="BOK110" s="406" t="n"/>
      <c r="BOL110" s="406" t="n"/>
      <c r="BOM110" s="406" t="n"/>
      <c r="BON110" s="406" t="n"/>
      <c r="BOO110" s="406" t="n"/>
      <c r="BOP110" s="406" t="n"/>
      <c r="BOQ110" s="406" t="n"/>
      <c r="BOR110" s="406" t="n"/>
      <c r="BOS110" s="406" t="n"/>
      <c r="BOT110" s="406" t="n"/>
      <c r="BOU110" s="406" t="n"/>
      <c r="BOV110" s="406" t="n"/>
      <c r="BOW110" s="406" t="n"/>
      <c r="BOX110" s="406" t="n"/>
      <c r="BOY110" s="406" t="n"/>
      <c r="BOZ110" s="406" t="n"/>
      <c r="BPA110" s="406" t="n"/>
      <c r="BPB110" s="406" t="n"/>
      <c r="BPC110" s="406" t="n"/>
      <c r="BPD110" s="406" t="n"/>
      <c r="BPE110" s="406" t="n"/>
      <c r="BPF110" s="406" t="n"/>
      <c r="BPG110" s="406" t="n"/>
      <c r="BPH110" s="406" t="n"/>
      <c r="BPI110" s="406" t="n"/>
      <c r="BPJ110" s="406" t="n"/>
      <c r="BPK110" s="406" t="n"/>
      <c r="BPL110" s="406" t="n"/>
      <c r="BPM110" s="406" t="n"/>
      <c r="BPN110" s="406" t="n"/>
      <c r="BPO110" s="406" t="n"/>
      <c r="BPP110" s="406" t="n"/>
      <c r="BPQ110" s="406" t="n"/>
      <c r="BPR110" s="406" t="n"/>
      <c r="BPS110" s="406" t="n"/>
      <c r="BPT110" s="406" t="n"/>
      <c r="BPU110" s="406" t="n"/>
      <c r="BPV110" s="406" t="n"/>
      <c r="BPW110" s="406" t="n"/>
      <c r="BPX110" s="406" t="n"/>
      <c r="BPY110" s="406" t="n"/>
      <c r="BPZ110" s="406" t="n"/>
      <c r="BQA110" s="406" t="n"/>
      <c r="BQB110" s="406" t="n"/>
      <c r="BQC110" s="406" t="n"/>
      <c r="BQD110" s="406" t="n"/>
      <c r="BQE110" s="406" t="n"/>
      <c r="BQF110" s="406" t="n"/>
      <c r="BQG110" s="406" t="n"/>
      <c r="BQH110" s="406" t="n"/>
      <c r="BQI110" s="406" t="n"/>
      <c r="BQJ110" s="406" t="n"/>
      <c r="BQK110" s="406" t="n"/>
      <c r="BQL110" s="406" t="n"/>
      <c r="BQM110" s="406" t="n"/>
      <c r="BQN110" s="406" t="n"/>
      <c r="BQO110" s="406" t="n"/>
      <c r="BQP110" s="406" t="n"/>
      <c r="BQQ110" s="406" t="n"/>
      <c r="BQR110" s="406" t="n"/>
      <c r="BQS110" s="406" t="n"/>
      <c r="BQT110" s="406" t="n"/>
      <c r="BQU110" s="406" t="n"/>
      <c r="BQV110" s="406" t="n"/>
      <c r="BQW110" s="406" t="n"/>
      <c r="BQX110" s="406" t="n"/>
      <c r="BQY110" s="406" t="n"/>
      <c r="BQZ110" s="406" t="n"/>
      <c r="BRA110" s="406" t="n"/>
      <c r="BRB110" s="406" t="n"/>
      <c r="BRC110" s="406" t="n"/>
      <c r="BRD110" s="406" t="n"/>
      <c r="BRE110" s="406" t="n"/>
      <c r="BRF110" s="406" t="n"/>
      <c r="BRG110" s="406" t="n"/>
      <c r="BRH110" s="406" t="n"/>
      <c r="BRI110" s="406" t="n"/>
      <c r="BRJ110" s="406" t="n"/>
      <c r="BRK110" s="406" t="n"/>
      <c r="BRL110" s="406" t="n"/>
      <c r="BRM110" s="406" t="n"/>
      <c r="BRN110" s="406" t="n"/>
      <c r="BRO110" s="406" t="n"/>
      <c r="BRP110" s="406" t="n"/>
      <c r="BRQ110" s="406" t="n"/>
      <c r="BRR110" s="406" t="n"/>
      <c r="BRS110" s="406" t="n"/>
      <c r="BRT110" s="406" t="n"/>
      <c r="BRU110" s="406" t="n"/>
      <c r="BRV110" s="406" t="n"/>
      <c r="BRW110" s="406" t="n"/>
      <c r="BRX110" s="406" t="n"/>
      <c r="BRY110" s="406" t="n"/>
      <c r="BRZ110" s="406" t="n"/>
      <c r="BSA110" s="406" t="n"/>
      <c r="BSB110" s="406" t="n"/>
      <c r="BSC110" s="406" t="n"/>
      <c r="BSD110" s="406" t="n"/>
      <c r="BSE110" s="406" t="n"/>
      <c r="BSF110" s="406" t="n"/>
      <c r="BSG110" s="406" t="n"/>
      <c r="BSH110" s="406" t="n"/>
      <c r="BSI110" s="406" t="n"/>
      <c r="BSJ110" s="406" t="n"/>
      <c r="BSK110" s="406" t="n"/>
      <c r="BSL110" s="406" t="n"/>
      <c r="BSM110" s="406" t="n"/>
      <c r="BSN110" s="406" t="n"/>
      <c r="BSO110" s="406" t="n"/>
      <c r="BSP110" s="406" t="n"/>
      <c r="BSQ110" s="406" t="n"/>
      <c r="BSR110" s="406" t="n"/>
      <c r="BSS110" s="406" t="n"/>
      <c r="BST110" s="406" t="n"/>
      <c r="BSU110" s="406" t="n"/>
      <c r="BSV110" s="406" t="n"/>
      <c r="BSW110" s="406" t="n"/>
      <c r="BSX110" s="406" t="n"/>
      <c r="BSY110" s="406" t="n"/>
      <c r="BSZ110" s="406" t="n"/>
      <c r="BTA110" s="406" t="n"/>
      <c r="BTB110" s="406" t="n"/>
      <c r="BTC110" s="406" t="n"/>
      <c r="BTD110" s="406" t="n"/>
      <c r="BTE110" s="406" t="n"/>
      <c r="BTF110" s="406" t="n"/>
      <c r="BTG110" s="406" t="n"/>
      <c r="BTH110" s="406" t="n"/>
      <c r="BTI110" s="406" t="n"/>
      <c r="BTJ110" s="406" t="n"/>
      <c r="BTK110" s="406" t="n"/>
      <c r="BTL110" s="406" t="n"/>
      <c r="BTM110" s="406" t="n"/>
      <c r="BTN110" s="406" t="n"/>
      <c r="BTO110" s="406" t="n"/>
      <c r="BTP110" s="406" t="n"/>
      <c r="BTQ110" s="406" t="n"/>
      <c r="BTR110" s="406" t="n"/>
      <c r="BTS110" s="406" t="n"/>
      <c r="BTT110" s="406" t="n"/>
      <c r="BTU110" s="406" t="n"/>
      <c r="BTV110" s="406" t="n"/>
      <c r="BTW110" s="406" t="n"/>
      <c r="BTX110" s="406" t="n"/>
      <c r="BTY110" s="406" t="n"/>
      <c r="BTZ110" s="406" t="n"/>
      <c r="BUA110" s="406" t="n"/>
      <c r="BUB110" s="406" t="n"/>
      <c r="BUC110" s="406" t="n"/>
      <c r="BUD110" s="406" t="n"/>
      <c r="BUE110" s="406" t="n"/>
      <c r="BUF110" s="406" t="n"/>
      <c r="BUG110" s="406" t="n"/>
      <c r="BUH110" s="406" t="n"/>
      <c r="BUI110" s="406" t="n"/>
      <c r="BUJ110" s="406" t="n"/>
      <c r="BUK110" s="406" t="n"/>
      <c r="BUL110" s="406" t="n"/>
      <c r="BUM110" s="406" t="n"/>
      <c r="BUN110" s="406" t="n"/>
      <c r="BUO110" s="406" t="n"/>
      <c r="BUP110" s="406" t="n"/>
      <c r="BUQ110" s="406" t="n"/>
      <c r="BUR110" s="406" t="n"/>
      <c r="BUS110" s="406" t="n"/>
      <c r="BUT110" s="406" t="n"/>
      <c r="BUU110" s="406" t="n"/>
      <c r="BUV110" s="406" t="n"/>
      <c r="BUW110" s="406" t="n"/>
      <c r="BUX110" s="406" t="n"/>
      <c r="BUY110" s="406" t="n"/>
      <c r="BUZ110" s="406" t="n"/>
      <c r="BVA110" s="406" t="n"/>
      <c r="BVB110" s="406" t="n"/>
      <c r="BVC110" s="406" t="n"/>
      <c r="BVD110" s="406" t="n"/>
      <c r="BVE110" s="406" t="n"/>
      <c r="BVF110" s="406" t="n"/>
      <c r="BVG110" s="406" t="n"/>
      <c r="BVH110" s="406" t="n"/>
      <c r="BVI110" s="406" t="n"/>
      <c r="BVJ110" s="406" t="n"/>
      <c r="BVK110" s="406" t="n"/>
      <c r="BVL110" s="406" t="n"/>
      <c r="BVM110" s="406" t="n"/>
      <c r="BVN110" s="406" t="n"/>
      <c r="BVO110" s="406" t="n"/>
      <c r="BVP110" s="406" t="n"/>
      <c r="BVQ110" s="406" t="n"/>
      <c r="BVR110" s="406" t="n"/>
      <c r="BVS110" s="406" t="n"/>
      <c r="BVT110" s="406" t="n"/>
      <c r="BVU110" s="406" t="n"/>
      <c r="BVV110" s="406" t="n"/>
      <c r="BVW110" s="406" t="n"/>
      <c r="BVX110" s="406" t="n"/>
      <c r="BVY110" s="406" t="n"/>
      <c r="BVZ110" s="406" t="n"/>
      <c r="BWA110" s="406" t="n"/>
      <c r="BWB110" s="406" t="n"/>
      <c r="BWC110" s="406" t="n"/>
      <c r="BWD110" s="406" t="n"/>
      <c r="BWE110" s="406" t="n"/>
      <c r="BWF110" s="406" t="n"/>
      <c r="BWG110" s="406" t="n"/>
      <c r="BWH110" s="406" t="n"/>
      <c r="BWI110" s="406" t="n"/>
      <c r="BWJ110" s="406" t="n"/>
      <c r="BWK110" s="406" t="n"/>
      <c r="BWL110" s="406" t="n"/>
      <c r="BWM110" s="406" t="n"/>
      <c r="BWN110" s="406" t="n"/>
      <c r="BWO110" s="406" t="n"/>
      <c r="BWP110" s="406" t="n"/>
      <c r="BWQ110" s="406" t="n"/>
      <c r="BWR110" s="406" t="n"/>
      <c r="BWS110" s="406" t="n"/>
      <c r="BWT110" s="406" t="n"/>
      <c r="BWU110" s="406" t="n"/>
      <c r="BWV110" s="406" t="n"/>
      <c r="BWW110" s="406" t="n"/>
      <c r="BWX110" s="406" t="n"/>
      <c r="BWY110" s="406" t="n"/>
      <c r="BWZ110" s="406" t="n"/>
      <c r="BXA110" s="406" t="n"/>
      <c r="BXB110" s="406" t="n"/>
      <c r="BXC110" s="406" t="n"/>
      <c r="BXD110" s="406" t="n"/>
      <c r="BXE110" s="406" t="n"/>
      <c r="BXF110" s="406" t="n"/>
      <c r="BXG110" s="406" t="n"/>
      <c r="BXH110" s="406" t="n"/>
      <c r="BXI110" s="406" t="n"/>
      <c r="BXJ110" s="406" t="n"/>
      <c r="BXK110" s="406" t="n"/>
      <c r="BXL110" s="406" t="n"/>
      <c r="BXM110" s="406" t="n"/>
      <c r="BXN110" s="406" t="n"/>
      <c r="BXO110" s="406" t="n"/>
      <c r="BXP110" s="406" t="n"/>
      <c r="BXQ110" s="406" t="n"/>
      <c r="BXR110" s="406" t="n"/>
      <c r="BXS110" s="406" t="n"/>
      <c r="BXT110" s="406" t="n"/>
      <c r="BXU110" s="406" t="n"/>
      <c r="BXV110" s="406" t="n"/>
      <c r="BXW110" s="406" t="n"/>
      <c r="BXX110" s="406" t="n"/>
      <c r="BXY110" s="406" t="n"/>
      <c r="BXZ110" s="406" t="n"/>
      <c r="BYA110" s="406" t="n"/>
      <c r="BYB110" s="406" t="n"/>
      <c r="BYC110" s="406" t="n"/>
      <c r="BYD110" s="406" t="n"/>
      <c r="BYE110" s="406" t="n"/>
      <c r="BYF110" s="406" t="n"/>
      <c r="BYG110" s="406" t="n"/>
      <c r="BYH110" s="406" t="n"/>
      <c r="BYI110" s="406" t="n"/>
      <c r="BYJ110" s="406" t="n"/>
      <c r="BYK110" s="406" t="n"/>
      <c r="BYL110" s="406" t="n"/>
      <c r="BYM110" s="406" t="n"/>
      <c r="BYN110" s="406" t="n"/>
      <c r="BYO110" s="406" t="n"/>
      <c r="BYP110" s="406" t="n"/>
      <c r="BYQ110" s="406" t="n"/>
      <c r="BYR110" s="406" t="n"/>
      <c r="BYS110" s="406" t="n"/>
      <c r="BYT110" s="406" t="n"/>
      <c r="BYU110" s="406" t="n"/>
      <c r="BYV110" s="406" t="n"/>
      <c r="BYW110" s="406" t="n"/>
      <c r="BYX110" s="406" t="n"/>
      <c r="BYY110" s="406" t="n"/>
      <c r="BYZ110" s="406" t="n"/>
      <c r="BZA110" s="406" t="n"/>
      <c r="BZB110" s="406" t="n"/>
      <c r="BZC110" s="406" t="n"/>
      <c r="BZD110" s="406" t="n"/>
      <c r="BZE110" s="406" t="n"/>
      <c r="BZF110" s="406" t="n"/>
      <c r="BZG110" s="406" t="n"/>
      <c r="BZH110" s="406" t="n"/>
      <c r="BZI110" s="406" t="n"/>
      <c r="BZJ110" s="406" t="n"/>
      <c r="BZK110" s="406" t="n"/>
      <c r="BZL110" s="406" t="n"/>
      <c r="BZM110" s="406" t="n"/>
      <c r="BZN110" s="406" t="n"/>
      <c r="BZO110" s="406" t="n"/>
      <c r="BZP110" s="406" t="n"/>
      <c r="BZQ110" s="406" t="n"/>
      <c r="BZR110" s="406" t="n"/>
      <c r="BZS110" s="406" t="n"/>
      <c r="BZT110" s="406" t="n"/>
      <c r="BZU110" s="406" t="n"/>
      <c r="BZV110" s="406" t="n"/>
      <c r="BZW110" s="406" t="n"/>
      <c r="BZX110" s="406" t="n"/>
      <c r="BZY110" s="406" t="n"/>
      <c r="BZZ110" s="406" t="n"/>
      <c r="CAA110" s="406" t="n"/>
      <c r="CAB110" s="406" t="n"/>
      <c r="CAC110" s="406" t="n"/>
      <c r="CAD110" s="406" t="n"/>
      <c r="CAE110" s="406" t="n"/>
      <c r="CAF110" s="406" t="n"/>
      <c r="CAG110" s="406" t="n"/>
      <c r="CAH110" s="406" t="n"/>
      <c r="CAI110" s="406" t="n"/>
      <c r="CAJ110" s="406" t="n"/>
      <c r="CAK110" s="406" t="n"/>
      <c r="CAL110" s="406" t="n"/>
      <c r="CAM110" s="406" t="n"/>
      <c r="CAN110" s="406" t="n"/>
      <c r="CAO110" s="406" t="n"/>
      <c r="CAP110" s="406" t="n"/>
      <c r="CAQ110" s="406" t="n"/>
      <c r="CAR110" s="406" t="n"/>
      <c r="CAS110" s="406" t="n"/>
      <c r="CAT110" s="406" t="n"/>
      <c r="CAU110" s="406" t="n"/>
      <c r="CAV110" s="406" t="n"/>
      <c r="CAW110" s="406" t="n"/>
      <c r="CAX110" s="406" t="n"/>
      <c r="CAY110" s="406" t="n"/>
      <c r="CAZ110" s="406" t="n"/>
      <c r="CBA110" s="406" t="n"/>
      <c r="CBB110" s="406" t="n"/>
      <c r="CBC110" s="406" t="n"/>
      <c r="CBD110" s="406" t="n"/>
      <c r="CBE110" s="406" t="n"/>
      <c r="CBF110" s="406" t="n"/>
      <c r="CBG110" s="406" t="n"/>
      <c r="CBH110" s="406" t="n"/>
      <c r="CBI110" s="406" t="n"/>
      <c r="CBJ110" s="406" t="n"/>
      <c r="CBK110" s="406" t="n"/>
      <c r="CBL110" s="406" t="n"/>
      <c r="CBM110" s="406" t="n"/>
      <c r="CBN110" s="406" t="n"/>
      <c r="CBO110" s="406" t="n"/>
      <c r="CBP110" s="406" t="n"/>
      <c r="CBQ110" s="406" t="n"/>
      <c r="CBR110" s="406" t="n"/>
      <c r="CBS110" s="406" t="n"/>
      <c r="CBT110" s="406" t="n"/>
      <c r="CBU110" s="406" t="n"/>
      <c r="CBV110" s="406" t="n"/>
      <c r="CBW110" s="406" t="n"/>
      <c r="CBX110" s="406" t="n"/>
      <c r="CBY110" s="406" t="n"/>
      <c r="CBZ110" s="406" t="n"/>
      <c r="CCA110" s="406" t="n"/>
      <c r="CCB110" s="406" t="n"/>
      <c r="CCC110" s="406" t="n"/>
      <c r="CCD110" s="406" t="n"/>
      <c r="CCE110" s="406" t="n"/>
      <c r="CCF110" s="406" t="n"/>
      <c r="CCG110" s="406" t="n"/>
      <c r="CCH110" s="406" t="n"/>
      <c r="CCI110" s="406" t="n"/>
      <c r="CCJ110" s="406" t="n"/>
      <c r="CCK110" s="406" t="n"/>
      <c r="CCL110" s="406" t="n"/>
      <c r="CCM110" s="406" t="n"/>
      <c r="CCN110" s="406" t="n"/>
      <c r="CCO110" s="406" t="n"/>
      <c r="CCP110" s="406" t="n"/>
      <c r="CCQ110" s="406" t="n"/>
      <c r="CCR110" s="406" t="n"/>
      <c r="CCS110" s="406" t="n"/>
      <c r="CCT110" s="406" t="n"/>
      <c r="CCU110" s="406" t="n"/>
      <c r="CCV110" s="406" t="n"/>
      <c r="CCW110" s="406" t="n"/>
      <c r="CCX110" s="406" t="n"/>
      <c r="CCY110" s="406" t="n"/>
      <c r="CCZ110" s="406" t="n"/>
      <c r="CDA110" s="406" t="n"/>
      <c r="CDB110" s="406" t="n"/>
      <c r="CDC110" s="406" t="n"/>
      <c r="CDD110" s="406" t="n"/>
      <c r="CDE110" s="406" t="n"/>
      <c r="CDF110" s="406" t="n"/>
      <c r="CDG110" s="406" t="n"/>
      <c r="CDH110" s="406" t="n"/>
      <c r="CDI110" s="406" t="n"/>
      <c r="CDJ110" s="406" t="n"/>
      <c r="CDK110" s="406" t="n"/>
      <c r="CDL110" s="406" t="n"/>
      <c r="CDM110" s="406" t="n"/>
      <c r="CDN110" s="406" t="n"/>
      <c r="CDO110" s="406" t="n"/>
      <c r="CDP110" s="406" t="n"/>
      <c r="CDQ110" s="406" t="n"/>
      <c r="CDR110" s="406" t="n"/>
      <c r="CDS110" s="406" t="n"/>
      <c r="CDT110" s="406" t="n"/>
      <c r="CDU110" s="406" t="n"/>
      <c r="CDV110" s="406" t="n"/>
      <c r="CDW110" s="406" t="n"/>
      <c r="CDX110" s="406" t="n"/>
      <c r="CDY110" s="406" t="n"/>
      <c r="CDZ110" s="406" t="n"/>
      <c r="CEA110" s="406" t="n"/>
      <c r="CEB110" s="406" t="n"/>
      <c r="CEC110" s="406" t="n"/>
      <c r="CED110" s="406" t="n"/>
      <c r="CEE110" s="406" t="n"/>
      <c r="CEF110" s="406" t="n"/>
      <c r="CEG110" s="406" t="n"/>
      <c r="CEH110" s="406" t="n"/>
      <c r="CEI110" s="406" t="n"/>
      <c r="CEJ110" s="406" t="n"/>
      <c r="CEK110" s="406" t="n"/>
      <c r="CEL110" s="406" t="n"/>
      <c r="CEM110" s="406" t="n"/>
      <c r="CEN110" s="406" t="n"/>
      <c r="CEO110" s="406" t="n"/>
      <c r="CEP110" s="406" t="n"/>
      <c r="CEQ110" s="406" t="n"/>
      <c r="CER110" s="406" t="n"/>
      <c r="CES110" s="406" t="n"/>
      <c r="CET110" s="406" t="n"/>
      <c r="CEU110" s="406" t="n"/>
      <c r="CEV110" s="406" t="n"/>
      <c r="CEW110" s="406" t="n"/>
      <c r="CEX110" s="406" t="n"/>
      <c r="CEY110" s="406" t="n"/>
      <c r="CEZ110" s="406" t="n"/>
      <c r="CFA110" s="406" t="n"/>
      <c r="CFB110" s="406" t="n"/>
      <c r="CFC110" s="406" t="n"/>
      <c r="CFD110" s="406" t="n"/>
      <c r="CFE110" s="406" t="n"/>
      <c r="CFF110" s="406" t="n"/>
      <c r="CFG110" s="406" t="n"/>
      <c r="CFH110" s="406" t="n"/>
      <c r="CFI110" s="406" t="n"/>
      <c r="CFJ110" s="406" t="n"/>
      <c r="CFK110" s="406" t="n"/>
      <c r="CFL110" s="406" t="n"/>
      <c r="CFM110" s="406" t="n"/>
      <c r="CFN110" s="406" t="n"/>
      <c r="CFO110" s="406" t="n"/>
      <c r="CFP110" s="406" t="n"/>
      <c r="CFQ110" s="406" t="n"/>
      <c r="CFR110" s="406" t="n"/>
      <c r="CFS110" s="406" t="n"/>
      <c r="CFT110" s="406" t="n"/>
      <c r="CFU110" s="406" t="n"/>
      <c r="CFV110" s="406" t="n"/>
      <c r="CFW110" s="406" t="n"/>
      <c r="CFX110" s="406" t="n"/>
      <c r="CFY110" s="406" t="n"/>
      <c r="CFZ110" s="406" t="n"/>
      <c r="CGA110" s="406" t="n"/>
      <c r="CGB110" s="406" t="n"/>
      <c r="CGC110" s="406" t="n"/>
      <c r="CGD110" s="406" t="n"/>
      <c r="CGE110" s="406" t="n"/>
      <c r="CGF110" s="406" t="n"/>
      <c r="CGG110" s="406" t="n"/>
      <c r="CGH110" s="406" t="n"/>
      <c r="CGI110" s="406" t="n"/>
      <c r="CGJ110" s="406" t="n"/>
      <c r="CGK110" s="406" t="n"/>
      <c r="CGL110" s="406" t="n"/>
      <c r="CGM110" s="406" t="n"/>
      <c r="CGN110" s="406" t="n"/>
      <c r="CGO110" s="406" t="n"/>
      <c r="CGP110" s="406" t="n"/>
      <c r="CGQ110" s="406" t="n"/>
      <c r="CGR110" s="406" t="n"/>
      <c r="CGS110" s="406" t="n"/>
      <c r="CGT110" s="406" t="n"/>
      <c r="CGU110" s="406" t="n"/>
      <c r="CGV110" s="406" t="n"/>
      <c r="CGW110" s="406" t="n"/>
      <c r="CGX110" s="406" t="n"/>
      <c r="CGY110" s="406" t="n"/>
      <c r="CGZ110" s="406" t="n"/>
      <c r="CHA110" s="406" t="n"/>
      <c r="CHB110" s="406" t="n"/>
      <c r="CHC110" s="406" t="n"/>
      <c r="CHD110" s="406" t="n"/>
      <c r="CHE110" s="406" t="n"/>
      <c r="CHF110" s="406" t="n"/>
      <c r="CHG110" s="406" t="n"/>
      <c r="CHH110" s="406" t="n"/>
      <c r="CHI110" s="406" t="n"/>
      <c r="CHJ110" s="406" t="n"/>
      <c r="CHK110" s="406" t="n"/>
      <c r="CHL110" s="406" t="n"/>
      <c r="CHM110" s="406" t="n"/>
      <c r="CHN110" s="406" t="n"/>
      <c r="CHO110" s="406" t="n"/>
      <c r="CHP110" s="406" t="n"/>
      <c r="CHQ110" s="406" t="n"/>
      <c r="CHR110" s="406" t="n"/>
      <c r="CHS110" s="406" t="n"/>
      <c r="CHT110" s="406" t="n"/>
      <c r="CHU110" s="406" t="n"/>
      <c r="CHV110" s="406" t="n"/>
      <c r="CHW110" s="406" t="n"/>
      <c r="CHX110" s="406" t="n"/>
      <c r="CHY110" s="406" t="n"/>
      <c r="CHZ110" s="406" t="n"/>
      <c r="CIA110" s="406" t="n"/>
      <c r="CIB110" s="406" t="n"/>
      <c r="CIC110" s="406" t="n"/>
      <c r="CID110" s="406" t="n"/>
      <c r="CIE110" s="406" t="n"/>
      <c r="CIF110" s="406" t="n"/>
      <c r="CIG110" s="406" t="n"/>
      <c r="CIH110" s="406" t="n"/>
      <c r="CII110" s="406" t="n"/>
      <c r="CIJ110" s="406" t="n"/>
      <c r="CIK110" s="406" t="n"/>
      <c r="CIL110" s="406" t="n"/>
      <c r="CIM110" s="406" t="n"/>
      <c r="CIN110" s="406" t="n"/>
      <c r="CIO110" s="406" t="n"/>
      <c r="CIP110" s="406" t="n"/>
      <c r="CIQ110" s="406" t="n"/>
      <c r="CIR110" s="406" t="n"/>
      <c r="CIS110" s="406" t="n"/>
      <c r="CIT110" s="406" t="n"/>
      <c r="CIU110" s="406" t="n"/>
      <c r="CIV110" s="406" t="n"/>
      <c r="CIW110" s="406" t="n"/>
      <c r="CIX110" s="406" t="n"/>
      <c r="CIY110" s="406" t="n"/>
      <c r="CIZ110" s="406" t="n"/>
      <c r="CJA110" s="406" t="n"/>
      <c r="CJB110" s="406" t="n"/>
      <c r="CJC110" s="406" t="n"/>
      <c r="CJD110" s="406" t="n"/>
      <c r="CJE110" s="406" t="n"/>
      <c r="CJF110" s="406" t="n"/>
      <c r="CJG110" s="406" t="n"/>
      <c r="CJH110" s="406" t="n"/>
      <c r="CJI110" s="406" t="n"/>
      <c r="CJJ110" s="406" t="n"/>
      <c r="CJK110" s="406" t="n"/>
      <c r="CJL110" s="406" t="n"/>
      <c r="CJM110" s="406" t="n"/>
      <c r="CJN110" s="406" t="n"/>
      <c r="CJO110" s="406" t="n"/>
      <c r="CJP110" s="406" t="n"/>
      <c r="CJQ110" s="406" t="n"/>
      <c r="CJR110" s="406" t="n"/>
      <c r="CJS110" s="406" t="n"/>
      <c r="CJT110" s="406" t="n"/>
      <c r="CJU110" s="406" t="n"/>
      <c r="CJV110" s="406" t="n"/>
      <c r="CJW110" s="406" t="n"/>
      <c r="CJX110" s="406" t="n"/>
      <c r="CJY110" s="406" t="n"/>
      <c r="CJZ110" s="406" t="n"/>
      <c r="CKA110" s="406" t="n"/>
      <c r="CKB110" s="406" t="n"/>
      <c r="CKC110" s="406" t="n"/>
      <c r="CKD110" s="406" t="n"/>
      <c r="CKE110" s="406" t="n"/>
      <c r="CKF110" s="406" t="n"/>
      <c r="CKG110" s="406" t="n"/>
      <c r="CKH110" s="406" t="n"/>
      <c r="CKI110" s="406" t="n"/>
      <c r="CKJ110" s="406" t="n"/>
      <c r="CKK110" s="406" t="n"/>
      <c r="CKL110" s="406" t="n"/>
      <c r="CKM110" s="406" t="n"/>
      <c r="CKN110" s="406" t="n"/>
      <c r="CKO110" s="406" t="n"/>
      <c r="CKP110" s="406" t="n"/>
      <c r="CKQ110" s="406" t="n"/>
      <c r="CKR110" s="406" t="n"/>
      <c r="CKS110" s="406" t="n"/>
      <c r="CKT110" s="406" t="n"/>
      <c r="CKU110" s="406" t="n"/>
      <c r="CKV110" s="406" t="n"/>
      <c r="CKW110" s="406" t="n"/>
      <c r="CKX110" s="406" t="n"/>
      <c r="CKY110" s="406" t="n"/>
      <c r="CKZ110" s="406" t="n"/>
      <c r="CLA110" s="406" t="n"/>
      <c r="CLB110" s="406" t="n"/>
      <c r="CLC110" s="406" t="n"/>
      <c r="CLD110" s="406" t="n"/>
      <c r="CLE110" s="406" t="n"/>
      <c r="CLF110" s="406" t="n"/>
      <c r="CLG110" s="406" t="n"/>
      <c r="CLH110" s="406" t="n"/>
      <c r="CLI110" s="406" t="n"/>
      <c r="CLJ110" s="406" t="n"/>
      <c r="CLK110" s="406" t="n"/>
      <c r="CLL110" s="406" t="n"/>
      <c r="CLM110" s="406" t="n"/>
      <c r="CLN110" s="406" t="n"/>
      <c r="CLO110" s="406" t="n"/>
      <c r="CLP110" s="406" t="n"/>
      <c r="CLQ110" s="406" t="n"/>
      <c r="CLR110" s="406" t="n"/>
      <c r="CLS110" s="406" t="n"/>
      <c r="CLT110" s="406" t="n"/>
      <c r="CLU110" s="406" t="n"/>
      <c r="CLV110" s="406" t="n"/>
      <c r="CLW110" s="406" t="n"/>
      <c r="CLX110" s="406" t="n"/>
      <c r="CLY110" s="406" t="n"/>
      <c r="CLZ110" s="406" t="n"/>
      <c r="CMA110" s="406" t="n"/>
      <c r="CMB110" s="406" t="n"/>
      <c r="CMC110" s="406" t="n"/>
      <c r="CMD110" s="406" t="n"/>
      <c r="CME110" s="406" t="n"/>
      <c r="CMF110" s="406" t="n"/>
      <c r="CMG110" s="406" t="n"/>
      <c r="CMH110" s="406" t="n"/>
      <c r="CMI110" s="406" t="n"/>
      <c r="CMJ110" s="406" t="n"/>
      <c r="CMK110" s="406" t="n"/>
      <c r="CML110" s="406" t="n"/>
      <c r="CMM110" s="406" t="n"/>
      <c r="CMN110" s="406" t="n"/>
      <c r="CMO110" s="406" t="n"/>
      <c r="CMP110" s="406" t="n"/>
      <c r="CMQ110" s="406" t="n"/>
      <c r="CMR110" s="406" t="n"/>
      <c r="CMS110" s="406" t="n"/>
      <c r="CMT110" s="406" t="n"/>
      <c r="CMU110" s="406" t="n"/>
      <c r="CMV110" s="406" t="n"/>
      <c r="CMW110" s="406" t="n"/>
      <c r="CMX110" s="406" t="n"/>
      <c r="CMY110" s="406" t="n"/>
      <c r="CMZ110" s="406" t="n"/>
      <c r="CNA110" s="406" t="n"/>
      <c r="CNB110" s="406" t="n"/>
      <c r="CNC110" s="406" t="n"/>
      <c r="CND110" s="406" t="n"/>
      <c r="CNE110" s="406" t="n"/>
      <c r="CNF110" s="406" t="n"/>
      <c r="CNG110" s="406" t="n"/>
      <c r="CNH110" s="406" t="n"/>
      <c r="CNI110" s="406" t="n"/>
      <c r="CNJ110" s="406" t="n"/>
      <c r="CNK110" s="406" t="n"/>
      <c r="CNL110" s="406" t="n"/>
      <c r="CNM110" s="406" t="n"/>
      <c r="CNN110" s="406" t="n"/>
      <c r="CNO110" s="406" t="n"/>
      <c r="CNP110" s="406" t="n"/>
      <c r="CNQ110" s="406" t="n"/>
      <c r="CNR110" s="406" t="n"/>
      <c r="CNS110" s="406" t="n"/>
      <c r="CNT110" s="406" t="n"/>
      <c r="CNU110" s="406" t="n"/>
      <c r="CNV110" s="406" t="n"/>
      <c r="CNW110" s="406" t="n"/>
      <c r="CNX110" s="406" t="n"/>
      <c r="CNY110" s="406" t="n"/>
      <c r="CNZ110" s="406" t="n"/>
      <c r="COA110" s="406" t="n"/>
      <c r="COB110" s="406" t="n"/>
      <c r="COC110" s="406" t="n"/>
      <c r="COD110" s="406" t="n"/>
      <c r="COE110" s="406" t="n"/>
      <c r="COF110" s="406" t="n"/>
      <c r="COG110" s="406" t="n"/>
      <c r="COH110" s="406" t="n"/>
      <c r="COI110" s="406" t="n"/>
      <c r="COJ110" s="406" t="n"/>
      <c r="COK110" s="406" t="n"/>
      <c r="COL110" s="406" t="n"/>
      <c r="COM110" s="406" t="n"/>
      <c r="CON110" s="406" t="n"/>
      <c r="COO110" s="406" t="n"/>
      <c r="COP110" s="406" t="n"/>
      <c r="COQ110" s="406" t="n"/>
      <c r="COR110" s="406" t="n"/>
      <c r="COS110" s="406" t="n"/>
      <c r="COT110" s="406" t="n"/>
      <c r="COU110" s="406" t="n"/>
      <c r="COV110" s="406" t="n"/>
      <c r="COW110" s="406" t="n"/>
      <c r="COX110" s="406" t="n"/>
      <c r="COY110" s="406" t="n"/>
      <c r="COZ110" s="406" t="n"/>
      <c r="CPA110" s="406" t="n"/>
      <c r="CPB110" s="406" t="n"/>
      <c r="CPC110" s="406" t="n"/>
      <c r="CPD110" s="406" t="n"/>
      <c r="CPE110" s="406" t="n"/>
      <c r="CPF110" s="406" t="n"/>
      <c r="CPG110" s="406" t="n"/>
      <c r="CPH110" s="406" t="n"/>
      <c r="CPI110" s="406" t="n"/>
      <c r="CPJ110" s="406" t="n"/>
      <c r="CPK110" s="406" t="n"/>
      <c r="CPL110" s="406" t="n"/>
      <c r="CPM110" s="406" t="n"/>
      <c r="CPN110" s="406" t="n"/>
      <c r="CPO110" s="406" t="n"/>
      <c r="CPP110" s="406" t="n"/>
      <c r="CPQ110" s="406" t="n"/>
      <c r="CPR110" s="406" t="n"/>
      <c r="CPS110" s="406" t="n"/>
      <c r="CPT110" s="406" t="n"/>
      <c r="CPU110" s="406" t="n"/>
      <c r="CPV110" s="406" t="n"/>
      <c r="CPW110" s="406" t="n"/>
      <c r="CPX110" s="406" t="n"/>
      <c r="CPY110" s="406" t="n"/>
      <c r="CPZ110" s="406" t="n"/>
      <c r="CQA110" s="406" t="n"/>
      <c r="CQB110" s="406" t="n"/>
      <c r="CQC110" s="406" t="n"/>
      <c r="CQD110" s="406" t="n"/>
      <c r="CQE110" s="406" t="n"/>
      <c r="CQF110" s="406" t="n"/>
      <c r="CQG110" s="406" t="n"/>
      <c r="CQH110" s="406" t="n"/>
      <c r="CQI110" s="406" t="n"/>
      <c r="CQJ110" s="406" t="n"/>
      <c r="CQK110" s="406" t="n"/>
      <c r="CQL110" s="406" t="n"/>
      <c r="CQM110" s="406" t="n"/>
      <c r="CQN110" s="406" t="n"/>
      <c r="CQO110" s="406" t="n"/>
      <c r="CQP110" s="406" t="n"/>
      <c r="CQQ110" s="406" t="n"/>
      <c r="CQR110" s="406" t="n"/>
      <c r="CQS110" s="406" t="n"/>
      <c r="CQT110" s="406" t="n"/>
      <c r="CQU110" s="406" t="n"/>
      <c r="CQV110" s="406" t="n"/>
      <c r="CQW110" s="406" t="n"/>
      <c r="CQX110" s="406" t="n"/>
      <c r="CQY110" s="406" t="n"/>
      <c r="CQZ110" s="406" t="n"/>
      <c r="CRA110" s="406" t="n"/>
      <c r="CRB110" s="406" t="n"/>
      <c r="CRC110" s="406" t="n"/>
      <c r="CRD110" s="406" t="n"/>
      <c r="CRE110" s="406" t="n"/>
      <c r="CRF110" s="406" t="n"/>
      <c r="CRG110" s="406" t="n"/>
      <c r="CRH110" s="406" t="n"/>
      <c r="CRI110" s="406" t="n"/>
      <c r="CRJ110" s="406" t="n"/>
      <c r="CRK110" s="406" t="n"/>
      <c r="CRL110" s="406" t="n"/>
      <c r="CRM110" s="406" t="n"/>
      <c r="CRN110" s="406" t="n"/>
      <c r="CRO110" s="406" t="n"/>
      <c r="CRP110" s="406" t="n"/>
      <c r="CRQ110" s="406" t="n"/>
      <c r="CRR110" s="406" t="n"/>
      <c r="CRS110" s="406" t="n"/>
      <c r="CRT110" s="406" t="n"/>
      <c r="CRU110" s="406" t="n"/>
      <c r="CRV110" s="406" t="n"/>
      <c r="CRW110" s="406" t="n"/>
      <c r="CRX110" s="406" t="n"/>
      <c r="CRY110" s="406" t="n"/>
      <c r="CRZ110" s="406" t="n"/>
      <c r="CSA110" s="406" t="n"/>
      <c r="CSB110" s="406" t="n"/>
      <c r="CSC110" s="406" t="n"/>
      <c r="CSD110" s="406" t="n"/>
      <c r="CSE110" s="406" t="n"/>
      <c r="CSF110" s="406" t="n"/>
      <c r="CSG110" s="406" t="n"/>
      <c r="CSH110" s="406" t="n"/>
      <c r="CSI110" s="406" t="n"/>
      <c r="CSJ110" s="406" t="n"/>
      <c r="CSK110" s="406" t="n"/>
      <c r="CSL110" s="406" t="n"/>
      <c r="CSM110" s="406" t="n"/>
      <c r="CSN110" s="406" t="n"/>
      <c r="CSO110" s="406" t="n"/>
      <c r="CSP110" s="406" t="n"/>
      <c r="CSQ110" s="406" t="n"/>
      <c r="CSR110" s="406" t="n"/>
      <c r="CSS110" s="406" t="n"/>
      <c r="CST110" s="406" t="n"/>
      <c r="CSU110" s="406" t="n"/>
      <c r="CSV110" s="406" t="n"/>
      <c r="CSW110" s="406" t="n"/>
      <c r="CSX110" s="406" t="n"/>
      <c r="CSY110" s="406" t="n"/>
      <c r="CSZ110" s="406" t="n"/>
      <c r="CTA110" s="406" t="n"/>
      <c r="CTB110" s="406" t="n"/>
      <c r="CTC110" s="406" t="n"/>
      <c r="CTD110" s="406" t="n"/>
      <c r="CTE110" s="406" t="n"/>
      <c r="CTF110" s="406" t="n"/>
      <c r="CTG110" s="406" t="n"/>
      <c r="CTH110" s="406" t="n"/>
      <c r="CTI110" s="406" t="n"/>
      <c r="CTJ110" s="406" t="n"/>
      <c r="CTK110" s="406" t="n"/>
      <c r="CTL110" s="406" t="n"/>
      <c r="CTM110" s="406" t="n"/>
      <c r="CTN110" s="406" t="n"/>
      <c r="CTO110" s="406" t="n"/>
      <c r="CTP110" s="406" t="n"/>
      <c r="CTQ110" s="406" t="n"/>
      <c r="CTR110" s="406" t="n"/>
      <c r="CTS110" s="406" t="n"/>
      <c r="CTT110" s="406" t="n"/>
      <c r="CTU110" s="406" t="n"/>
      <c r="CTV110" s="406" t="n"/>
      <c r="CTW110" s="406" t="n"/>
      <c r="CTX110" s="406" t="n"/>
      <c r="CTY110" s="406" t="n"/>
      <c r="CTZ110" s="406" t="n"/>
      <c r="CUA110" s="406" t="n"/>
      <c r="CUB110" s="406" t="n"/>
      <c r="CUC110" s="406" t="n"/>
      <c r="CUD110" s="406" t="n"/>
      <c r="CUE110" s="406" t="n"/>
      <c r="CUF110" s="406" t="n"/>
      <c r="CUG110" s="406" t="n"/>
      <c r="CUH110" s="406" t="n"/>
      <c r="CUI110" s="406" t="n"/>
      <c r="CUJ110" s="406" t="n"/>
      <c r="CUK110" s="406" t="n"/>
      <c r="CUL110" s="406" t="n"/>
      <c r="CUM110" s="406" t="n"/>
      <c r="CUN110" s="406" t="n"/>
      <c r="CUO110" s="406" t="n"/>
      <c r="CUP110" s="406" t="n"/>
      <c r="CUQ110" s="406" t="n"/>
      <c r="CUR110" s="406" t="n"/>
      <c r="CUS110" s="406" t="n"/>
      <c r="CUT110" s="406" t="n"/>
      <c r="CUU110" s="406" t="n"/>
      <c r="CUV110" s="406" t="n"/>
      <c r="CUW110" s="406" t="n"/>
      <c r="CUX110" s="406" t="n"/>
      <c r="CUY110" s="406" t="n"/>
      <c r="CUZ110" s="406" t="n"/>
      <c r="CVA110" s="406" t="n"/>
      <c r="CVB110" s="406" t="n"/>
      <c r="CVC110" s="406" t="n"/>
      <c r="CVD110" s="406" t="n"/>
      <c r="CVE110" s="406" t="n"/>
      <c r="CVF110" s="406" t="n"/>
      <c r="CVG110" s="406" t="n"/>
      <c r="CVH110" s="406" t="n"/>
      <c r="CVI110" s="406" t="n"/>
      <c r="CVJ110" s="406" t="n"/>
      <c r="CVK110" s="406" t="n"/>
      <c r="CVL110" s="406" t="n"/>
      <c r="CVM110" s="406" t="n"/>
      <c r="CVN110" s="406" t="n"/>
      <c r="CVO110" s="406" t="n"/>
      <c r="CVP110" s="406" t="n"/>
      <c r="CVQ110" s="406" t="n"/>
      <c r="CVR110" s="406" t="n"/>
      <c r="CVS110" s="406" t="n"/>
      <c r="CVT110" s="406" t="n"/>
      <c r="CVU110" s="406" t="n"/>
      <c r="CVV110" s="406" t="n"/>
      <c r="CVW110" s="406" t="n"/>
      <c r="CVX110" s="406" t="n"/>
      <c r="CVY110" s="406" t="n"/>
      <c r="CVZ110" s="406" t="n"/>
      <c r="CWA110" s="406" t="n"/>
      <c r="CWB110" s="406" t="n"/>
      <c r="CWC110" s="406" t="n"/>
      <c r="CWD110" s="406" t="n"/>
      <c r="CWE110" s="406" t="n"/>
      <c r="CWF110" s="406" t="n"/>
      <c r="CWG110" s="406" t="n"/>
      <c r="CWH110" s="406" t="n"/>
      <c r="CWI110" s="406" t="n"/>
      <c r="CWJ110" s="406" t="n"/>
      <c r="CWK110" s="406" t="n"/>
      <c r="CWL110" s="406" t="n"/>
      <c r="CWM110" s="406" t="n"/>
      <c r="CWN110" s="406" t="n"/>
      <c r="CWO110" s="406" t="n"/>
      <c r="CWP110" s="406" t="n"/>
      <c r="CWQ110" s="406" t="n"/>
      <c r="CWR110" s="406" t="n"/>
      <c r="CWS110" s="406" t="n"/>
      <c r="CWT110" s="406" t="n"/>
      <c r="CWU110" s="406" t="n"/>
      <c r="CWV110" s="406" t="n"/>
      <c r="CWW110" s="406" t="n"/>
      <c r="CWX110" s="406" t="n"/>
      <c r="CWY110" s="406" t="n"/>
      <c r="CWZ110" s="406" t="n"/>
      <c r="CXA110" s="406" t="n"/>
      <c r="CXB110" s="406" t="n"/>
      <c r="CXC110" s="406" t="n"/>
      <c r="CXD110" s="406" t="n"/>
      <c r="CXE110" s="406" t="n"/>
      <c r="CXF110" s="406" t="n"/>
      <c r="CXG110" s="406" t="n"/>
      <c r="CXH110" s="406" t="n"/>
      <c r="CXI110" s="406" t="n"/>
      <c r="CXJ110" s="406" t="n"/>
      <c r="CXK110" s="406" t="n"/>
      <c r="CXL110" s="406" t="n"/>
      <c r="CXM110" s="406" t="n"/>
      <c r="CXN110" s="406" t="n"/>
      <c r="CXO110" s="406" t="n"/>
      <c r="CXP110" s="406" t="n"/>
      <c r="CXQ110" s="406" t="n"/>
      <c r="CXR110" s="406" t="n"/>
      <c r="CXS110" s="406" t="n"/>
      <c r="CXT110" s="406" t="n"/>
      <c r="CXU110" s="406" t="n"/>
      <c r="CXV110" s="406" t="n"/>
      <c r="CXW110" s="406" t="n"/>
      <c r="CXX110" s="406" t="n"/>
      <c r="CXY110" s="406" t="n"/>
      <c r="CXZ110" s="406" t="n"/>
      <c r="CYA110" s="406" t="n"/>
      <c r="CYB110" s="406" t="n"/>
      <c r="CYC110" s="406" t="n"/>
      <c r="CYD110" s="406" t="n"/>
      <c r="CYE110" s="406" t="n"/>
      <c r="CYF110" s="406" t="n"/>
      <c r="CYG110" s="406" t="n"/>
      <c r="CYH110" s="406" t="n"/>
      <c r="CYI110" s="406" t="n"/>
      <c r="CYJ110" s="406" t="n"/>
      <c r="CYK110" s="406" t="n"/>
      <c r="CYL110" s="406" t="n"/>
      <c r="CYM110" s="406" t="n"/>
      <c r="CYN110" s="406" t="n"/>
      <c r="CYO110" s="406" t="n"/>
      <c r="CYP110" s="406" t="n"/>
      <c r="CYQ110" s="406" t="n"/>
      <c r="CYR110" s="406" t="n"/>
      <c r="CYS110" s="406" t="n"/>
      <c r="CYT110" s="406" t="n"/>
      <c r="CYU110" s="406" t="n"/>
      <c r="CYV110" s="406" t="n"/>
      <c r="CYW110" s="406" t="n"/>
      <c r="CYX110" s="406" t="n"/>
      <c r="CYY110" s="406" t="n"/>
      <c r="CYZ110" s="406" t="n"/>
      <c r="CZA110" s="406" t="n"/>
      <c r="CZB110" s="406" t="n"/>
      <c r="CZC110" s="406" t="n"/>
      <c r="CZD110" s="406" t="n"/>
      <c r="CZE110" s="406" t="n"/>
      <c r="CZF110" s="406" t="n"/>
      <c r="CZG110" s="406" t="n"/>
      <c r="CZH110" s="406" t="n"/>
      <c r="CZI110" s="406" t="n"/>
      <c r="CZJ110" s="406" t="n"/>
      <c r="CZK110" s="406" t="n"/>
      <c r="CZL110" s="406" t="n"/>
      <c r="CZM110" s="406" t="n"/>
      <c r="CZN110" s="406" t="n"/>
      <c r="CZO110" s="406" t="n"/>
      <c r="CZP110" s="406" t="n"/>
      <c r="CZQ110" s="406" t="n"/>
      <c r="CZR110" s="406" t="n"/>
      <c r="CZS110" s="406" t="n"/>
      <c r="CZT110" s="406" t="n"/>
      <c r="CZU110" s="406" t="n"/>
      <c r="CZV110" s="406" t="n"/>
      <c r="CZW110" s="406" t="n"/>
      <c r="CZX110" s="406" t="n"/>
      <c r="CZY110" s="406" t="n"/>
      <c r="CZZ110" s="406" t="n"/>
      <c r="DAA110" s="406" t="n"/>
      <c r="DAB110" s="406" t="n"/>
      <c r="DAC110" s="406" t="n"/>
      <c r="DAD110" s="406" t="n"/>
      <c r="DAE110" s="406" t="n"/>
      <c r="DAF110" s="406" t="n"/>
      <c r="DAG110" s="406" t="n"/>
      <c r="DAH110" s="406" t="n"/>
      <c r="DAI110" s="406" t="n"/>
      <c r="DAJ110" s="406" t="n"/>
      <c r="DAK110" s="406" t="n"/>
      <c r="DAL110" s="406" t="n"/>
      <c r="DAM110" s="406" t="n"/>
      <c r="DAN110" s="406" t="n"/>
      <c r="DAO110" s="406" t="n"/>
      <c r="DAP110" s="406" t="n"/>
      <c r="DAQ110" s="406" t="n"/>
      <c r="DAR110" s="406" t="n"/>
      <c r="DAS110" s="406" t="n"/>
      <c r="DAT110" s="406" t="n"/>
      <c r="DAU110" s="406" t="n"/>
      <c r="DAV110" s="406" t="n"/>
      <c r="DAW110" s="406" t="n"/>
      <c r="DAX110" s="406" t="n"/>
      <c r="DAY110" s="406" t="n"/>
      <c r="DAZ110" s="406" t="n"/>
      <c r="DBA110" s="406" t="n"/>
      <c r="DBB110" s="406" t="n"/>
      <c r="DBC110" s="406" t="n"/>
      <c r="DBD110" s="406" t="n"/>
      <c r="DBE110" s="406" t="n"/>
      <c r="DBF110" s="406" t="n"/>
      <c r="DBG110" s="406" t="n"/>
      <c r="DBH110" s="406" t="n"/>
      <c r="DBI110" s="406" t="n"/>
      <c r="DBJ110" s="406" t="n"/>
      <c r="DBK110" s="406" t="n"/>
      <c r="DBL110" s="406" t="n"/>
      <c r="DBM110" s="406" t="n"/>
      <c r="DBN110" s="406" t="n"/>
      <c r="DBO110" s="406" t="n"/>
      <c r="DBP110" s="406" t="n"/>
      <c r="DBQ110" s="406" t="n"/>
      <c r="DBR110" s="406" t="n"/>
      <c r="DBS110" s="406" t="n"/>
      <c r="DBT110" s="406" t="n"/>
      <c r="DBU110" s="406" t="n"/>
      <c r="DBV110" s="406" t="n"/>
      <c r="DBW110" s="406" t="n"/>
      <c r="DBX110" s="406" t="n"/>
      <c r="DBY110" s="406" t="n"/>
      <c r="DBZ110" s="406" t="n"/>
      <c r="DCA110" s="406" t="n"/>
      <c r="DCB110" s="406" t="n"/>
      <c r="DCC110" s="406" t="n"/>
      <c r="DCD110" s="406" t="n"/>
      <c r="DCE110" s="406" t="n"/>
      <c r="DCF110" s="406" t="n"/>
      <c r="DCG110" s="406" t="n"/>
      <c r="DCH110" s="406" t="n"/>
      <c r="DCI110" s="406" t="n"/>
      <c r="DCJ110" s="406" t="n"/>
      <c r="DCK110" s="406" t="n"/>
      <c r="DCL110" s="406" t="n"/>
      <c r="DCM110" s="406" t="n"/>
      <c r="DCN110" s="406" t="n"/>
      <c r="DCO110" s="406" t="n"/>
      <c r="DCP110" s="406" t="n"/>
      <c r="DCQ110" s="406" t="n"/>
      <c r="DCR110" s="406" t="n"/>
      <c r="DCS110" s="406" t="n"/>
      <c r="DCT110" s="406" t="n"/>
      <c r="DCU110" s="406" t="n"/>
      <c r="DCV110" s="406" t="n"/>
      <c r="DCW110" s="406" t="n"/>
      <c r="DCX110" s="406" t="n"/>
      <c r="DCY110" s="406" t="n"/>
      <c r="DCZ110" s="406" t="n"/>
      <c r="DDA110" s="406" t="n"/>
      <c r="DDB110" s="406" t="n"/>
      <c r="DDC110" s="406" t="n"/>
      <c r="DDD110" s="406" t="n"/>
      <c r="DDE110" s="406" t="n"/>
      <c r="DDF110" s="406" t="n"/>
      <c r="DDG110" s="406" t="n"/>
      <c r="DDH110" s="406" t="n"/>
      <c r="DDI110" s="406" t="n"/>
      <c r="DDJ110" s="406" t="n"/>
      <c r="DDK110" s="406" t="n"/>
      <c r="DDL110" s="406" t="n"/>
      <c r="DDM110" s="406" t="n"/>
      <c r="DDN110" s="406" t="n"/>
      <c r="DDO110" s="406" t="n"/>
      <c r="DDP110" s="406" t="n"/>
      <c r="DDQ110" s="406" t="n"/>
      <c r="DDR110" s="406" t="n"/>
      <c r="DDS110" s="406" t="n"/>
      <c r="DDT110" s="406" t="n"/>
      <c r="DDU110" s="406" t="n"/>
      <c r="DDV110" s="406" t="n"/>
      <c r="DDW110" s="406" t="n"/>
      <c r="DDX110" s="406" t="n"/>
      <c r="DDY110" s="406" t="n"/>
      <c r="DDZ110" s="406" t="n"/>
      <c r="DEA110" s="406" t="n"/>
      <c r="DEB110" s="406" t="n"/>
      <c r="DEC110" s="406" t="n"/>
      <c r="DED110" s="406" t="n"/>
      <c r="DEE110" s="406" t="n"/>
      <c r="DEF110" s="406" t="n"/>
      <c r="DEG110" s="406" t="n"/>
      <c r="DEH110" s="406" t="n"/>
      <c r="DEI110" s="406" t="n"/>
      <c r="DEJ110" s="406" t="n"/>
      <c r="DEK110" s="406" t="n"/>
      <c r="DEL110" s="406" t="n"/>
      <c r="DEM110" s="406" t="n"/>
      <c r="DEN110" s="406" t="n"/>
      <c r="DEO110" s="406" t="n"/>
      <c r="DEP110" s="406" t="n"/>
      <c r="DEQ110" s="406" t="n"/>
      <c r="DER110" s="406" t="n"/>
      <c r="DES110" s="406" t="n"/>
      <c r="DET110" s="406" t="n"/>
      <c r="DEU110" s="406" t="n"/>
      <c r="DEV110" s="406" t="n"/>
      <c r="DEW110" s="406" t="n"/>
      <c r="DEX110" s="406" t="n"/>
      <c r="DEY110" s="406" t="n"/>
      <c r="DEZ110" s="406" t="n"/>
      <c r="DFA110" s="406" t="n"/>
      <c r="DFB110" s="406" t="n"/>
      <c r="DFC110" s="406" t="n"/>
      <c r="DFD110" s="406" t="n"/>
      <c r="DFE110" s="406" t="n"/>
      <c r="DFF110" s="406" t="n"/>
      <c r="DFG110" s="406" t="n"/>
      <c r="DFH110" s="406" t="n"/>
      <c r="DFI110" s="406" t="n"/>
      <c r="DFJ110" s="406" t="n"/>
      <c r="DFK110" s="406" t="n"/>
      <c r="DFL110" s="406" t="n"/>
      <c r="DFM110" s="406" t="n"/>
      <c r="DFN110" s="406" t="n"/>
      <c r="DFO110" s="406" t="n"/>
      <c r="DFP110" s="406" t="n"/>
      <c r="DFQ110" s="406" t="n"/>
      <c r="DFR110" s="406" t="n"/>
      <c r="DFS110" s="406" t="n"/>
      <c r="DFT110" s="406" t="n"/>
      <c r="DFU110" s="406" t="n"/>
      <c r="DFV110" s="406" t="n"/>
      <c r="DFW110" s="406" t="n"/>
      <c r="DFX110" s="406" t="n"/>
      <c r="DFY110" s="406" t="n"/>
      <c r="DFZ110" s="406" t="n"/>
      <c r="DGA110" s="406" t="n"/>
      <c r="DGB110" s="406" t="n"/>
      <c r="DGC110" s="406" t="n"/>
      <c r="DGD110" s="406" t="n"/>
      <c r="DGE110" s="406" t="n"/>
      <c r="DGF110" s="406" t="n"/>
      <c r="DGG110" s="406" t="n"/>
      <c r="DGH110" s="406" t="n"/>
      <c r="DGI110" s="406" t="n"/>
      <c r="DGJ110" s="406" t="n"/>
      <c r="DGK110" s="406" t="n"/>
      <c r="DGL110" s="406" t="n"/>
      <c r="DGM110" s="406" t="n"/>
      <c r="DGN110" s="406" t="n"/>
      <c r="DGO110" s="406" t="n"/>
      <c r="DGP110" s="406" t="n"/>
      <c r="DGQ110" s="406" t="n"/>
      <c r="DGR110" s="406" t="n"/>
      <c r="DGS110" s="406" t="n"/>
      <c r="DGT110" s="406" t="n"/>
      <c r="DGU110" s="406" t="n"/>
      <c r="DGV110" s="406" t="n"/>
      <c r="DGW110" s="406" t="n"/>
      <c r="DGX110" s="406" t="n"/>
      <c r="DGY110" s="406" t="n"/>
      <c r="DGZ110" s="406" t="n"/>
      <c r="DHA110" s="406" t="n"/>
      <c r="DHB110" s="406" t="n"/>
      <c r="DHC110" s="406" t="n"/>
      <c r="DHD110" s="406" t="n"/>
      <c r="DHE110" s="406" t="n"/>
      <c r="DHF110" s="406" t="n"/>
      <c r="DHG110" s="406" t="n"/>
      <c r="DHH110" s="406" t="n"/>
      <c r="DHI110" s="406" t="n"/>
      <c r="DHJ110" s="406" t="n"/>
      <c r="DHK110" s="406" t="n"/>
      <c r="DHL110" s="406" t="n"/>
      <c r="DHM110" s="406" t="n"/>
      <c r="DHN110" s="406" t="n"/>
      <c r="DHO110" s="406" t="n"/>
      <c r="DHP110" s="406" t="n"/>
      <c r="DHQ110" s="406" t="n"/>
      <c r="DHR110" s="406" t="n"/>
      <c r="DHS110" s="406" t="n"/>
      <c r="DHT110" s="406" t="n"/>
      <c r="DHU110" s="406" t="n"/>
      <c r="DHV110" s="406" t="n"/>
      <c r="DHW110" s="406" t="n"/>
      <c r="DHX110" s="406" t="n"/>
      <c r="DHY110" s="406" t="n"/>
      <c r="DHZ110" s="406" t="n"/>
      <c r="DIA110" s="406" t="n"/>
      <c r="DIB110" s="406" t="n"/>
      <c r="DIC110" s="406" t="n"/>
      <c r="DID110" s="406" t="n"/>
      <c r="DIE110" s="406" t="n"/>
      <c r="DIF110" s="406" t="n"/>
      <c r="DIG110" s="406" t="n"/>
      <c r="DIH110" s="406" t="n"/>
      <c r="DII110" s="406" t="n"/>
      <c r="DIJ110" s="406" t="n"/>
      <c r="DIK110" s="406" t="n"/>
      <c r="DIL110" s="406" t="n"/>
      <c r="DIM110" s="406" t="n"/>
      <c r="DIN110" s="406" t="n"/>
      <c r="DIO110" s="406" t="n"/>
      <c r="DIP110" s="406" t="n"/>
      <c r="DIQ110" s="406" t="n"/>
      <c r="DIR110" s="406" t="n"/>
      <c r="DIS110" s="406" t="n"/>
      <c r="DIT110" s="406" t="n"/>
      <c r="DIU110" s="406" t="n"/>
      <c r="DIV110" s="406" t="n"/>
      <c r="DIW110" s="406" t="n"/>
      <c r="DIX110" s="406" t="n"/>
      <c r="DIY110" s="406" t="n"/>
      <c r="DIZ110" s="406" t="n"/>
      <c r="DJA110" s="406" t="n"/>
      <c r="DJB110" s="406" t="n"/>
      <c r="DJC110" s="406" t="n"/>
      <c r="DJD110" s="406" t="n"/>
      <c r="DJE110" s="406" t="n"/>
      <c r="DJF110" s="406" t="n"/>
      <c r="DJG110" s="406" t="n"/>
      <c r="DJH110" s="406" t="n"/>
      <c r="DJI110" s="406" t="n"/>
      <c r="DJJ110" s="406" t="n"/>
      <c r="DJK110" s="406" t="n"/>
      <c r="DJL110" s="406" t="n"/>
      <c r="DJM110" s="406" t="n"/>
      <c r="DJN110" s="406" t="n"/>
      <c r="DJO110" s="406" t="n"/>
      <c r="DJP110" s="406" t="n"/>
      <c r="DJQ110" s="406" t="n"/>
      <c r="DJR110" s="406" t="n"/>
      <c r="DJS110" s="406" t="n"/>
      <c r="DJT110" s="406" t="n"/>
      <c r="DJU110" s="406" t="n"/>
      <c r="DJV110" s="406" t="n"/>
      <c r="DJW110" s="406" t="n"/>
      <c r="DJX110" s="406" t="n"/>
      <c r="DJY110" s="406" t="n"/>
      <c r="DJZ110" s="406" t="n"/>
      <c r="DKA110" s="406" t="n"/>
      <c r="DKB110" s="406" t="n"/>
      <c r="DKC110" s="406" t="n"/>
      <c r="DKD110" s="406" t="n"/>
      <c r="DKE110" s="406" t="n"/>
      <c r="DKF110" s="406" t="n"/>
      <c r="DKG110" s="406" t="n"/>
      <c r="DKH110" s="406" t="n"/>
      <c r="DKI110" s="406" t="n"/>
      <c r="DKJ110" s="406" t="n"/>
      <c r="DKK110" s="406" t="n"/>
      <c r="DKL110" s="406" t="n"/>
      <c r="DKM110" s="406" t="n"/>
      <c r="DKN110" s="406" t="n"/>
      <c r="DKO110" s="406" t="n"/>
      <c r="DKP110" s="406" t="n"/>
      <c r="DKQ110" s="406" t="n"/>
      <c r="DKR110" s="406" t="n"/>
      <c r="DKS110" s="406" t="n"/>
      <c r="DKT110" s="406" t="n"/>
      <c r="DKU110" s="406" t="n"/>
      <c r="DKV110" s="406" t="n"/>
      <c r="DKW110" s="406" t="n"/>
      <c r="DKX110" s="406" t="n"/>
      <c r="DKY110" s="406" t="n"/>
      <c r="DKZ110" s="406" t="n"/>
      <c r="DLA110" s="406" t="n"/>
      <c r="DLB110" s="406" t="n"/>
      <c r="DLC110" s="406" t="n"/>
      <c r="DLD110" s="406" t="n"/>
      <c r="DLE110" s="406" t="n"/>
      <c r="DLF110" s="406" t="n"/>
      <c r="DLG110" s="406" t="n"/>
      <c r="DLH110" s="406" t="n"/>
      <c r="DLI110" s="406" t="n"/>
      <c r="DLJ110" s="406" t="n"/>
      <c r="DLK110" s="406" t="n"/>
      <c r="DLL110" s="406" t="n"/>
      <c r="DLM110" s="406" t="n"/>
      <c r="DLN110" s="406" t="n"/>
      <c r="DLO110" s="406" t="n"/>
      <c r="DLP110" s="406" t="n"/>
      <c r="DLQ110" s="406" t="n"/>
      <c r="DLR110" s="406" t="n"/>
      <c r="DLS110" s="406" t="n"/>
      <c r="DLT110" s="406" t="n"/>
      <c r="DLU110" s="406" t="n"/>
      <c r="DLV110" s="406" t="n"/>
      <c r="DLW110" s="406" t="n"/>
      <c r="DLX110" s="406" t="n"/>
      <c r="DLY110" s="406" t="n"/>
      <c r="DLZ110" s="406" t="n"/>
      <c r="DMA110" s="406" t="n"/>
      <c r="DMB110" s="406" t="n"/>
      <c r="DMC110" s="406" t="n"/>
      <c r="DMD110" s="406" t="n"/>
      <c r="DME110" s="406" t="n"/>
      <c r="DMF110" s="406" t="n"/>
      <c r="DMG110" s="406" t="n"/>
      <c r="DMH110" s="406" t="n"/>
      <c r="DMI110" s="406" t="n"/>
      <c r="DMJ110" s="406" t="n"/>
      <c r="DMK110" s="406" t="n"/>
      <c r="DML110" s="406" t="n"/>
      <c r="DMM110" s="406" t="n"/>
      <c r="DMN110" s="406" t="n"/>
      <c r="DMO110" s="406" t="n"/>
      <c r="DMP110" s="406" t="n"/>
      <c r="DMQ110" s="406" t="n"/>
      <c r="DMR110" s="406" t="n"/>
      <c r="DMS110" s="406" t="n"/>
      <c r="DMT110" s="406" t="n"/>
      <c r="DMU110" s="406" t="n"/>
      <c r="DMV110" s="406" t="n"/>
      <c r="DMW110" s="406" t="n"/>
      <c r="DMX110" s="406" t="n"/>
      <c r="DMY110" s="406" t="n"/>
      <c r="DMZ110" s="406" t="n"/>
      <c r="DNA110" s="406" t="n"/>
      <c r="DNB110" s="406" t="n"/>
      <c r="DNC110" s="406" t="n"/>
      <c r="DND110" s="406" t="n"/>
      <c r="DNE110" s="406" t="n"/>
      <c r="DNF110" s="406" t="n"/>
      <c r="DNG110" s="406" t="n"/>
      <c r="DNH110" s="406" t="n"/>
      <c r="DNI110" s="406" t="n"/>
      <c r="DNJ110" s="406" t="n"/>
      <c r="DNK110" s="406" t="n"/>
      <c r="DNL110" s="406" t="n"/>
      <c r="DNM110" s="406" t="n"/>
      <c r="DNN110" s="406" t="n"/>
      <c r="DNO110" s="406" t="n"/>
      <c r="DNP110" s="406" t="n"/>
      <c r="DNQ110" s="406" t="n"/>
      <c r="DNR110" s="406" t="n"/>
      <c r="DNS110" s="406" t="n"/>
      <c r="DNT110" s="406" t="n"/>
      <c r="DNU110" s="406" t="n"/>
      <c r="DNV110" s="406" t="n"/>
      <c r="DNW110" s="406" t="n"/>
      <c r="DNX110" s="406" t="n"/>
      <c r="DNY110" s="406" t="n"/>
      <c r="DNZ110" s="406" t="n"/>
      <c r="DOA110" s="406" t="n"/>
      <c r="DOB110" s="406" t="n"/>
      <c r="DOC110" s="406" t="n"/>
      <c r="DOD110" s="406" t="n"/>
      <c r="DOE110" s="406" t="n"/>
      <c r="DOF110" s="406" t="n"/>
      <c r="DOG110" s="406" t="n"/>
      <c r="DOH110" s="406" t="n"/>
      <c r="DOI110" s="406" t="n"/>
      <c r="DOJ110" s="406" t="n"/>
      <c r="DOK110" s="406" t="n"/>
      <c r="DOL110" s="406" t="n"/>
      <c r="DOM110" s="406" t="n"/>
      <c r="DON110" s="406" t="n"/>
      <c r="DOO110" s="406" t="n"/>
      <c r="DOP110" s="406" t="n"/>
      <c r="DOQ110" s="406" t="n"/>
      <c r="DOR110" s="406" t="n"/>
      <c r="DOS110" s="406" t="n"/>
      <c r="DOT110" s="406" t="n"/>
      <c r="DOU110" s="406" t="n"/>
      <c r="DOV110" s="406" t="n"/>
      <c r="DOW110" s="406" t="n"/>
      <c r="DOX110" s="406" t="n"/>
      <c r="DOY110" s="406" t="n"/>
      <c r="DOZ110" s="406" t="n"/>
      <c r="DPA110" s="406" t="n"/>
      <c r="DPB110" s="406" t="n"/>
      <c r="DPC110" s="406" t="n"/>
      <c r="DPD110" s="406" t="n"/>
      <c r="DPE110" s="406" t="n"/>
      <c r="DPF110" s="406" t="n"/>
      <c r="DPG110" s="406" t="n"/>
      <c r="DPH110" s="406" t="n"/>
      <c r="DPI110" s="406" t="n"/>
      <c r="DPJ110" s="406" t="n"/>
      <c r="DPK110" s="406" t="n"/>
      <c r="DPL110" s="406" t="n"/>
      <c r="DPM110" s="406" t="n"/>
      <c r="DPN110" s="406" t="n"/>
      <c r="DPO110" s="406" t="n"/>
      <c r="DPP110" s="406" t="n"/>
      <c r="DPQ110" s="406" t="n"/>
      <c r="DPR110" s="406" t="n"/>
      <c r="DPS110" s="406" t="n"/>
      <c r="DPT110" s="406" t="n"/>
      <c r="DPU110" s="406" t="n"/>
      <c r="DPV110" s="406" t="n"/>
      <c r="DPW110" s="406" t="n"/>
      <c r="DPX110" s="406" t="n"/>
      <c r="DPY110" s="406" t="n"/>
      <c r="DPZ110" s="406" t="n"/>
      <c r="DQA110" s="406" t="n"/>
      <c r="DQB110" s="406" t="n"/>
      <c r="DQC110" s="406" t="n"/>
      <c r="DQD110" s="406" t="n"/>
      <c r="DQE110" s="406" t="n"/>
      <c r="DQF110" s="406" t="n"/>
      <c r="DQG110" s="406" t="n"/>
      <c r="DQH110" s="406" t="n"/>
      <c r="DQI110" s="406" t="n"/>
      <c r="DQJ110" s="406" t="n"/>
      <c r="DQK110" s="406" t="n"/>
      <c r="DQL110" s="406" t="n"/>
      <c r="DQM110" s="406" t="n"/>
      <c r="DQN110" s="406" t="n"/>
      <c r="DQO110" s="406" t="n"/>
      <c r="DQP110" s="406" t="n"/>
      <c r="DQQ110" s="406" t="n"/>
      <c r="DQR110" s="406" t="n"/>
      <c r="DQS110" s="406" t="n"/>
      <c r="DQT110" s="406" t="n"/>
      <c r="DQU110" s="406" t="n"/>
      <c r="DQV110" s="406" t="n"/>
      <c r="DQW110" s="406" t="n"/>
      <c r="DQX110" s="406" t="n"/>
      <c r="DQY110" s="406" t="n"/>
      <c r="DQZ110" s="406" t="n"/>
      <c r="DRA110" s="406" t="n"/>
      <c r="DRB110" s="406" t="n"/>
      <c r="DRC110" s="406" t="n"/>
      <c r="DRD110" s="406" t="n"/>
      <c r="DRE110" s="406" t="n"/>
      <c r="DRF110" s="406" t="n"/>
      <c r="DRG110" s="406" t="n"/>
      <c r="DRH110" s="406" t="n"/>
      <c r="DRI110" s="406" t="n"/>
      <c r="DRJ110" s="406" t="n"/>
      <c r="DRK110" s="406" t="n"/>
      <c r="DRL110" s="406" t="n"/>
      <c r="DRM110" s="406" t="n"/>
      <c r="DRN110" s="406" t="n"/>
      <c r="DRO110" s="406" t="n"/>
      <c r="DRP110" s="406" t="n"/>
      <c r="DRQ110" s="406" t="n"/>
      <c r="DRR110" s="406" t="n"/>
      <c r="DRS110" s="406" t="n"/>
      <c r="DRT110" s="406" t="n"/>
      <c r="DRU110" s="406" t="n"/>
      <c r="DRV110" s="406" t="n"/>
      <c r="DRW110" s="406" t="n"/>
      <c r="DRX110" s="406" t="n"/>
      <c r="DRY110" s="406" t="n"/>
      <c r="DRZ110" s="406" t="n"/>
      <c r="DSA110" s="406" t="n"/>
      <c r="DSB110" s="406" t="n"/>
      <c r="DSC110" s="406" t="n"/>
      <c r="DSD110" s="406" t="n"/>
      <c r="DSE110" s="406" t="n"/>
      <c r="DSF110" s="406" t="n"/>
      <c r="DSG110" s="406" t="n"/>
      <c r="DSH110" s="406" t="n"/>
      <c r="DSI110" s="406" t="n"/>
      <c r="DSJ110" s="406" t="n"/>
      <c r="DSK110" s="406" t="n"/>
      <c r="DSL110" s="406" t="n"/>
      <c r="DSM110" s="406" t="n"/>
      <c r="DSN110" s="406" t="n"/>
      <c r="DSO110" s="406" t="n"/>
      <c r="DSP110" s="406" t="n"/>
      <c r="DSQ110" s="406" t="n"/>
      <c r="DSR110" s="406" t="n"/>
      <c r="DSS110" s="406" t="n"/>
      <c r="DST110" s="406" t="n"/>
      <c r="DSU110" s="406" t="n"/>
      <c r="DSV110" s="406" t="n"/>
      <c r="DSW110" s="406" t="n"/>
      <c r="DSX110" s="406" t="n"/>
      <c r="DSY110" s="406" t="n"/>
      <c r="DSZ110" s="406" t="n"/>
      <c r="DTA110" s="406" t="n"/>
      <c r="DTB110" s="406" t="n"/>
      <c r="DTC110" s="406" t="n"/>
      <c r="DTD110" s="406" t="n"/>
      <c r="DTE110" s="406" t="n"/>
      <c r="DTF110" s="406" t="n"/>
      <c r="DTG110" s="406" t="n"/>
      <c r="DTH110" s="406" t="n"/>
      <c r="DTI110" s="406" t="n"/>
      <c r="DTJ110" s="406" t="n"/>
      <c r="DTK110" s="406" t="n"/>
      <c r="DTL110" s="406" t="n"/>
      <c r="DTM110" s="406" t="n"/>
      <c r="DTN110" s="406" t="n"/>
      <c r="DTO110" s="406" t="n"/>
      <c r="DTP110" s="406" t="n"/>
      <c r="DTQ110" s="406" t="n"/>
      <c r="DTR110" s="406" t="n"/>
      <c r="DTS110" s="406" t="n"/>
      <c r="DTT110" s="406" t="n"/>
      <c r="DTU110" s="406" t="n"/>
      <c r="DTV110" s="406" t="n"/>
      <c r="DTW110" s="406" t="n"/>
      <c r="DTX110" s="406" t="n"/>
      <c r="DTY110" s="406" t="n"/>
      <c r="DTZ110" s="406" t="n"/>
      <c r="DUA110" s="406" t="n"/>
      <c r="DUB110" s="406" t="n"/>
      <c r="DUC110" s="406" t="n"/>
      <c r="DUD110" s="406" t="n"/>
      <c r="DUE110" s="406" t="n"/>
      <c r="DUF110" s="406" t="n"/>
      <c r="DUG110" s="406" t="n"/>
      <c r="DUH110" s="406" t="n"/>
      <c r="DUI110" s="406" t="n"/>
      <c r="DUJ110" s="406" t="n"/>
      <c r="DUK110" s="406" t="n"/>
      <c r="DUL110" s="406" t="n"/>
      <c r="DUM110" s="406" t="n"/>
      <c r="DUN110" s="406" t="n"/>
      <c r="DUO110" s="406" t="n"/>
      <c r="DUP110" s="406" t="n"/>
      <c r="DUQ110" s="406" t="n"/>
      <c r="DUR110" s="406" t="n"/>
      <c r="DUS110" s="406" t="n"/>
      <c r="DUT110" s="406" t="n"/>
      <c r="DUU110" s="406" t="n"/>
      <c r="DUV110" s="406" t="n"/>
      <c r="DUW110" s="406" t="n"/>
      <c r="DUX110" s="406" t="n"/>
      <c r="DUY110" s="406" t="n"/>
      <c r="DUZ110" s="406" t="n"/>
      <c r="DVA110" s="406" t="n"/>
      <c r="DVB110" s="406" t="n"/>
      <c r="DVC110" s="406" t="n"/>
      <c r="DVD110" s="406" t="n"/>
      <c r="DVE110" s="406" t="n"/>
      <c r="DVF110" s="406" t="n"/>
      <c r="DVG110" s="406" t="n"/>
      <c r="DVH110" s="406" t="n"/>
      <c r="DVI110" s="406" t="n"/>
      <c r="DVJ110" s="406" t="n"/>
      <c r="DVK110" s="406" t="n"/>
      <c r="DVL110" s="406" t="n"/>
      <c r="DVM110" s="406" t="n"/>
      <c r="DVN110" s="406" t="n"/>
      <c r="DVO110" s="406" t="n"/>
      <c r="DVP110" s="406" t="n"/>
      <c r="DVQ110" s="406" t="n"/>
      <c r="DVR110" s="406" t="n"/>
      <c r="DVS110" s="406" t="n"/>
      <c r="DVT110" s="406" t="n"/>
      <c r="DVU110" s="406" t="n"/>
      <c r="DVV110" s="406" t="n"/>
      <c r="DVW110" s="406" t="n"/>
      <c r="DVX110" s="406" t="n"/>
      <c r="DVY110" s="406" t="n"/>
      <c r="DVZ110" s="406" t="n"/>
      <c r="DWA110" s="406" t="n"/>
      <c r="DWB110" s="406" t="n"/>
      <c r="DWC110" s="406" t="n"/>
      <c r="DWD110" s="406" t="n"/>
      <c r="DWE110" s="406" t="n"/>
      <c r="DWF110" s="406" t="n"/>
      <c r="DWG110" s="406" t="n"/>
      <c r="DWH110" s="406" t="n"/>
      <c r="DWI110" s="406" t="n"/>
      <c r="DWJ110" s="406" t="n"/>
      <c r="DWK110" s="406" t="n"/>
      <c r="DWL110" s="406" t="n"/>
      <c r="DWM110" s="406" t="n"/>
      <c r="DWN110" s="406" t="n"/>
      <c r="DWO110" s="406" t="n"/>
      <c r="DWP110" s="406" t="n"/>
      <c r="DWQ110" s="406" t="n"/>
      <c r="DWR110" s="406" t="n"/>
      <c r="DWS110" s="406" t="n"/>
      <c r="DWT110" s="406" t="n"/>
      <c r="DWU110" s="406" t="n"/>
      <c r="DWV110" s="406" t="n"/>
      <c r="DWW110" s="406" t="n"/>
      <c r="DWX110" s="406" t="n"/>
      <c r="DWY110" s="406" t="n"/>
      <c r="DWZ110" s="406" t="n"/>
      <c r="DXA110" s="406" t="n"/>
      <c r="DXB110" s="406" t="n"/>
      <c r="DXC110" s="406" t="n"/>
      <c r="DXD110" s="406" t="n"/>
      <c r="DXE110" s="406" t="n"/>
      <c r="DXF110" s="406" t="n"/>
      <c r="DXG110" s="406" t="n"/>
      <c r="DXH110" s="406" t="n"/>
      <c r="DXI110" s="406" t="n"/>
      <c r="DXJ110" s="406" t="n"/>
      <c r="DXK110" s="406" t="n"/>
      <c r="DXL110" s="406" t="n"/>
      <c r="DXM110" s="406" t="n"/>
      <c r="DXN110" s="406" t="n"/>
      <c r="DXO110" s="406" t="n"/>
      <c r="DXP110" s="406" t="n"/>
      <c r="DXQ110" s="406" t="n"/>
      <c r="DXR110" s="406" t="n"/>
      <c r="DXS110" s="406" t="n"/>
      <c r="DXT110" s="406" t="n"/>
      <c r="DXU110" s="406" t="n"/>
      <c r="DXV110" s="406" t="n"/>
      <c r="DXW110" s="406" t="n"/>
      <c r="DXX110" s="406" t="n"/>
      <c r="DXY110" s="406" t="n"/>
      <c r="DXZ110" s="406" t="n"/>
      <c r="DYA110" s="406" t="n"/>
      <c r="DYB110" s="406" t="n"/>
      <c r="DYC110" s="406" t="n"/>
      <c r="DYD110" s="406" t="n"/>
      <c r="DYE110" s="406" t="n"/>
      <c r="DYF110" s="406" t="n"/>
      <c r="DYG110" s="406" t="n"/>
      <c r="DYH110" s="406" t="n"/>
      <c r="DYI110" s="406" t="n"/>
      <c r="DYJ110" s="406" t="n"/>
      <c r="DYK110" s="406" t="n"/>
      <c r="DYL110" s="406" t="n"/>
      <c r="DYM110" s="406" t="n"/>
      <c r="DYN110" s="406" t="n"/>
      <c r="DYO110" s="406" t="n"/>
      <c r="DYP110" s="406" t="n"/>
      <c r="DYQ110" s="406" t="n"/>
      <c r="DYR110" s="406" t="n"/>
      <c r="DYS110" s="406" t="n"/>
      <c r="DYT110" s="406" t="n"/>
      <c r="DYU110" s="406" t="n"/>
      <c r="DYV110" s="406" t="n"/>
      <c r="DYW110" s="406" t="n"/>
      <c r="DYX110" s="406" t="n"/>
      <c r="DYY110" s="406" t="n"/>
      <c r="DYZ110" s="406" t="n"/>
      <c r="DZA110" s="406" t="n"/>
      <c r="DZB110" s="406" t="n"/>
      <c r="DZC110" s="406" t="n"/>
      <c r="DZD110" s="406" t="n"/>
      <c r="DZE110" s="406" t="n"/>
      <c r="DZF110" s="406" t="n"/>
      <c r="DZG110" s="406" t="n"/>
      <c r="DZH110" s="406" t="n"/>
      <c r="DZI110" s="406" t="n"/>
      <c r="DZJ110" s="406" t="n"/>
      <c r="DZK110" s="406" t="n"/>
      <c r="DZL110" s="406" t="n"/>
      <c r="DZM110" s="406" t="n"/>
      <c r="DZN110" s="406" t="n"/>
      <c r="DZO110" s="406" t="n"/>
      <c r="DZP110" s="406" t="n"/>
      <c r="DZQ110" s="406" t="n"/>
      <c r="DZR110" s="406" t="n"/>
      <c r="DZS110" s="406" t="n"/>
      <c r="DZT110" s="406" t="n"/>
      <c r="DZU110" s="406" t="n"/>
      <c r="DZV110" s="406" t="n"/>
      <c r="DZW110" s="406" t="n"/>
      <c r="DZX110" s="406" t="n"/>
      <c r="DZY110" s="406" t="n"/>
      <c r="DZZ110" s="406" t="n"/>
      <c r="EAA110" s="406" t="n"/>
      <c r="EAB110" s="406" t="n"/>
      <c r="EAC110" s="406" t="n"/>
      <c r="EAD110" s="406" t="n"/>
      <c r="EAE110" s="406" t="n"/>
      <c r="EAF110" s="406" t="n"/>
      <c r="EAG110" s="406" t="n"/>
      <c r="EAH110" s="406" t="n"/>
      <c r="EAI110" s="406" t="n"/>
      <c r="EAJ110" s="406" t="n"/>
      <c r="EAK110" s="406" t="n"/>
      <c r="EAL110" s="406" t="n"/>
      <c r="EAM110" s="406" t="n"/>
      <c r="EAN110" s="406" t="n"/>
      <c r="EAO110" s="406" t="n"/>
      <c r="EAP110" s="406" t="n"/>
      <c r="EAQ110" s="406" t="n"/>
      <c r="EAR110" s="406" t="n"/>
      <c r="EAS110" s="406" t="n"/>
      <c r="EAT110" s="406" t="n"/>
      <c r="EAU110" s="406" t="n"/>
      <c r="EAV110" s="406" t="n"/>
      <c r="EAW110" s="406" t="n"/>
      <c r="EAX110" s="406" t="n"/>
      <c r="EAY110" s="406" t="n"/>
      <c r="EAZ110" s="406" t="n"/>
      <c r="EBA110" s="406" t="n"/>
      <c r="EBB110" s="406" t="n"/>
      <c r="EBC110" s="406" t="n"/>
      <c r="EBD110" s="406" t="n"/>
      <c r="EBE110" s="406" t="n"/>
      <c r="EBF110" s="406" t="n"/>
      <c r="EBG110" s="406" t="n"/>
      <c r="EBH110" s="406" t="n"/>
      <c r="EBI110" s="406" t="n"/>
      <c r="EBJ110" s="406" t="n"/>
      <c r="EBK110" s="406" t="n"/>
      <c r="EBL110" s="406" t="n"/>
      <c r="EBM110" s="406" t="n"/>
      <c r="EBN110" s="406" t="n"/>
      <c r="EBO110" s="406" t="n"/>
      <c r="EBP110" s="406" t="n"/>
      <c r="EBQ110" s="406" t="n"/>
      <c r="EBR110" s="406" t="n"/>
      <c r="EBS110" s="406" t="n"/>
      <c r="EBT110" s="406" t="n"/>
      <c r="EBU110" s="406" t="n"/>
      <c r="EBV110" s="406" t="n"/>
      <c r="EBW110" s="406" t="n"/>
      <c r="EBX110" s="406" t="n"/>
      <c r="EBY110" s="406" t="n"/>
      <c r="EBZ110" s="406" t="n"/>
      <c r="ECA110" s="406" t="n"/>
      <c r="ECB110" s="406" t="n"/>
      <c r="ECC110" s="406" t="n"/>
      <c r="ECD110" s="406" t="n"/>
      <c r="ECE110" s="406" t="n"/>
      <c r="ECF110" s="406" t="n"/>
      <c r="ECG110" s="406" t="n"/>
      <c r="ECH110" s="406" t="n"/>
      <c r="ECI110" s="406" t="n"/>
      <c r="ECJ110" s="406" t="n"/>
      <c r="ECK110" s="406" t="n"/>
      <c r="ECL110" s="406" t="n"/>
      <c r="ECM110" s="406" t="n"/>
      <c r="ECN110" s="406" t="n"/>
      <c r="ECO110" s="406" t="n"/>
      <c r="ECP110" s="406" t="n"/>
      <c r="ECQ110" s="406" t="n"/>
      <c r="ECR110" s="406" t="n"/>
      <c r="ECS110" s="406" t="n"/>
      <c r="ECT110" s="406" t="n"/>
      <c r="ECU110" s="406" t="n"/>
      <c r="ECV110" s="406" t="n"/>
      <c r="ECW110" s="406" t="n"/>
      <c r="ECX110" s="406" t="n"/>
      <c r="ECY110" s="406" t="n"/>
      <c r="ECZ110" s="406" t="n"/>
      <c r="EDA110" s="406" t="n"/>
      <c r="EDB110" s="406" t="n"/>
      <c r="EDC110" s="406" t="n"/>
      <c r="EDD110" s="406" t="n"/>
      <c r="EDE110" s="406" t="n"/>
      <c r="EDF110" s="406" t="n"/>
      <c r="EDG110" s="406" t="n"/>
      <c r="EDH110" s="406" t="n"/>
      <c r="EDI110" s="406" t="n"/>
      <c r="EDJ110" s="406" t="n"/>
      <c r="EDK110" s="406" t="n"/>
      <c r="EDL110" s="406" t="n"/>
      <c r="EDM110" s="406" t="n"/>
      <c r="EDN110" s="406" t="n"/>
      <c r="EDO110" s="406" t="n"/>
      <c r="EDP110" s="406" t="n"/>
      <c r="EDQ110" s="406" t="n"/>
      <c r="EDR110" s="406" t="n"/>
      <c r="EDS110" s="406" t="n"/>
      <c r="EDT110" s="406" t="n"/>
      <c r="EDU110" s="406" t="n"/>
      <c r="EDV110" s="406" t="n"/>
      <c r="EDW110" s="406" t="n"/>
      <c r="EDX110" s="406" t="n"/>
      <c r="EDY110" s="406" t="n"/>
      <c r="EDZ110" s="406" t="n"/>
      <c r="EEA110" s="406" t="n"/>
      <c r="EEB110" s="406" t="n"/>
      <c r="EEC110" s="406" t="n"/>
      <c r="EED110" s="406" t="n"/>
      <c r="EEE110" s="406" t="n"/>
      <c r="EEF110" s="406" t="n"/>
      <c r="EEG110" s="406" t="n"/>
      <c r="EEH110" s="406" t="n"/>
      <c r="EEI110" s="406" t="n"/>
      <c r="EEJ110" s="406" t="n"/>
      <c r="EEK110" s="406" t="n"/>
      <c r="EEL110" s="406" t="n"/>
      <c r="EEM110" s="406" t="n"/>
      <c r="EEN110" s="406" t="n"/>
      <c r="EEO110" s="406" t="n"/>
      <c r="EEP110" s="406" t="n"/>
      <c r="EEQ110" s="406" t="n"/>
      <c r="EER110" s="406" t="n"/>
      <c r="EES110" s="406" t="n"/>
      <c r="EET110" s="406" t="n"/>
      <c r="EEU110" s="406" t="n"/>
      <c r="EEV110" s="406" t="n"/>
      <c r="EEW110" s="406" t="n"/>
      <c r="EEX110" s="406" t="n"/>
      <c r="EEY110" s="406" t="n"/>
      <c r="EEZ110" s="406" t="n"/>
      <c r="EFA110" s="406" t="n"/>
      <c r="EFB110" s="406" t="n"/>
      <c r="EFC110" s="406" t="n"/>
      <c r="EFD110" s="406" t="n"/>
      <c r="EFE110" s="406" t="n"/>
      <c r="EFF110" s="406" t="n"/>
      <c r="EFG110" s="406" t="n"/>
      <c r="EFH110" s="406" t="n"/>
      <c r="EFI110" s="406" t="n"/>
      <c r="EFJ110" s="406" t="n"/>
      <c r="EFK110" s="406" t="n"/>
      <c r="EFL110" s="406" t="n"/>
      <c r="EFM110" s="406" t="n"/>
      <c r="EFN110" s="406" t="n"/>
      <c r="EFO110" s="406" t="n"/>
      <c r="EFP110" s="406" t="n"/>
      <c r="EFQ110" s="406" t="n"/>
      <c r="EFR110" s="406" t="n"/>
      <c r="EFS110" s="406" t="n"/>
      <c r="EFT110" s="406" t="n"/>
      <c r="EFU110" s="406" t="n"/>
      <c r="EFV110" s="406" t="n"/>
      <c r="EFW110" s="406" t="n"/>
      <c r="EFX110" s="406" t="n"/>
      <c r="EFY110" s="406" t="n"/>
      <c r="EFZ110" s="406" t="n"/>
      <c r="EGA110" s="406" t="n"/>
      <c r="EGB110" s="406" t="n"/>
      <c r="EGC110" s="406" t="n"/>
      <c r="EGD110" s="406" t="n"/>
      <c r="EGE110" s="406" t="n"/>
      <c r="EGF110" s="406" t="n"/>
      <c r="EGG110" s="406" t="n"/>
      <c r="EGH110" s="406" t="n"/>
      <c r="EGI110" s="406" t="n"/>
      <c r="EGJ110" s="406" t="n"/>
      <c r="EGK110" s="406" t="n"/>
      <c r="EGL110" s="406" t="n"/>
      <c r="EGM110" s="406" t="n"/>
      <c r="EGN110" s="406" t="n"/>
      <c r="EGO110" s="406" t="n"/>
      <c r="EGP110" s="406" t="n"/>
      <c r="EGQ110" s="406" t="n"/>
      <c r="EGR110" s="406" t="n"/>
      <c r="EGS110" s="406" t="n"/>
      <c r="EGT110" s="406" t="n"/>
      <c r="EGU110" s="406" t="n"/>
      <c r="EGV110" s="406" t="n"/>
      <c r="EGW110" s="406" t="n"/>
      <c r="EGX110" s="406" t="n"/>
      <c r="EGY110" s="406" t="n"/>
      <c r="EGZ110" s="406" t="n"/>
      <c r="EHA110" s="406" t="n"/>
      <c r="EHB110" s="406" t="n"/>
      <c r="EHC110" s="406" t="n"/>
      <c r="EHD110" s="406" t="n"/>
      <c r="EHE110" s="406" t="n"/>
      <c r="EHF110" s="406" t="n"/>
      <c r="EHG110" s="406" t="n"/>
      <c r="EHH110" s="406" t="n"/>
      <c r="EHI110" s="406" t="n"/>
      <c r="EHJ110" s="406" t="n"/>
      <c r="EHK110" s="406" t="n"/>
      <c r="EHL110" s="406" t="n"/>
      <c r="EHM110" s="406" t="n"/>
      <c r="EHN110" s="406" t="n"/>
      <c r="EHO110" s="406" t="n"/>
      <c r="EHP110" s="406" t="n"/>
      <c r="EHQ110" s="406" t="n"/>
      <c r="EHR110" s="406" t="n"/>
      <c r="EHS110" s="406" t="n"/>
      <c r="EHT110" s="406" t="n"/>
      <c r="EHU110" s="406" t="n"/>
      <c r="EHV110" s="406" t="n"/>
      <c r="EHW110" s="406" t="n"/>
      <c r="EHX110" s="406" t="n"/>
      <c r="EHY110" s="406" t="n"/>
      <c r="EHZ110" s="406" t="n"/>
      <c r="EIA110" s="406" t="n"/>
      <c r="EIB110" s="406" t="n"/>
      <c r="EIC110" s="406" t="n"/>
      <c r="EID110" s="406" t="n"/>
      <c r="EIE110" s="406" t="n"/>
      <c r="EIF110" s="406" t="n"/>
      <c r="EIG110" s="406" t="n"/>
      <c r="EIH110" s="406" t="n"/>
      <c r="EII110" s="406" t="n"/>
      <c r="EIJ110" s="406" t="n"/>
      <c r="EIK110" s="406" t="n"/>
      <c r="EIL110" s="406" t="n"/>
      <c r="EIM110" s="406" t="n"/>
      <c r="EIN110" s="406" t="n"/>
      <c r="EIO110" s="406" t="n"/>
      <c r="EIP110" s="406" t="n"/>
      <c r="EIQ110" s="406" t="n"/>
      <c r="EIR110" s="406" t="n"/>
      <c r="EIS110" s="406" t="n"/>
      <c r="EIT110" s="406" t="n"/>
      <c r="EIU110" s="406" t="n"/>
      <c r="EIV110" s="406" t="n"/>
      <c r="EIW110" s="406" t="n"/>
      <c r="EIX110" s="406" t="n"/>
      <c r="EIY110" s="406" t="n"/>
      <c r="EIZ110" s="406" t="n"/>
      <c r="EJA110" s="406" t="n"/>
      <c r="EJB110" s="406" t="n"/>
      <c r="EJC110" s="406" t="n"/>
      <c r="EJD110" s="406" t="n"/>
      <c r="EJE110" s="406" t="n"/>
      <c r="EJF110" s="406" t="n"/>
      <c r="EJG110" s="406" t="n"/>
      <c r="EJH110" s="406" t="n"/>
      <c r="EJI110" s="406" t="n"/>
      <c r="EJJ110" s="406" t="n"/>
      <c r="EJK110" s="406" t="n"/>
      <c r="EJL110" s="406" t="n"/>
      <c r="EJM110" s="406" t="n"/>
      <c r="EJN110" s="406" t="n"/>
      <c r="EJO110" s="406" t="n"/>
      <c r="EJP110" s="406" t="n"/>
      <c r="EJQ110" s="406" t="n"/>
      <c r="EJR110" s="406" t="n"/>
      <c r="EJS110" s="406" t="n"/>
      <c r="EJT110" s="406" t="n"/>
      <c r="EJU110" s="406" t="n"/>
      <c r="EJV110" s="406" t="n"/>
      <c r="EJW110" s="406" t="n"/>
      <c r="EJX110" s="406" t="n"/>
      <c r="EJY110" s="406" t="n"/>
      <c r="EJZ110" s="406" t="n"/>
      <c r="EKA110" s="406" t="n"/>
      <c r="EKB110" s="406" t="n"/>
      <c r="EKC110" s="406" t="n"/>
      <c r="EKD110" s="406" t="n"/>
      <c r="EKE110" s="406" t="n"/>
      <c r="EKF110" s="406" t="n"/>
      <c r="EKG110" s="406" t="n"/>
      <c r="EKH110" s="406" t="n"/>
      <c r="EKI110" s="406" t="n"/>
      <c r="EKJ110" s="406" t="n"/>
      <c r="EKK110" s="406" t="n"/>
      <c r="EKL110" s="406" t="n"/>
      <c r="EKM110" s="406" t="n"/>
      <c r="EKN110" s="406" t="n"/>
      <c r="EKO110" s="406" t="n"/>
      <c r="EKP110" s="406" t="n"/>
      <c r="EKQ110" s="406" t="n"/>
      <c r="EKR110" s="406" t="n"/>
      <c r="EKS110" s="406" t="n"/>
      <c r="EKT110" s="406" t="n"/>
      <c r="EKU110" s="406" t="n"/>
      <c r="EKV110" s="406" t="n"/>
      <c r="EKW110" s="406" t="n"/>
      <c r="EKX110" s="406" t="n"/>
      <c r="EKY110" s="406" t="n"/>
      <c r="EKZ110" s="406" t="n"/>
      <c r="ELA110" s="406" t="n"/>
      <c r="ELB110" s="406" t="n"/>
      <c r="ELC110" s="406" t="n"/>
      <c r="ELD110" s="406" t="n"/>
      <c r="ELE110" s="406" t="n"/>
      <c r="ELF110" s="406" t="n"/>
      <c r="ELG110" s="406" t="n"/>
      <c r="ELH110" s="406" t="n"/>
      <c r="ELI110" s="406" t="n"/>
      <c r="ELJ110" s="406" t="n"/>
      <c r="ELK110" s="406" t="n"/>
      <c r="ELL110" s="406" t="n"/>
      <c r="ELM110" s="406" t="n"/>
      <c r="ELN110" s="406" t="n"/>
      <c r="ELO110" s="406" t="n"/>
      <c r="ELP110" s="406" t="n"/>
      <c r="ELQ110" s="406" t="n"/>
      <c r="ELR110" s="406" t="n"/>
      <c r="ELS110" s="406" t="n"/>
      <c r="ELT110" s="406" t="n"/>
      <c r="ELU110" s="406" t="n"/>
      <c r="ELV110" s="406" t="n"/>
      <c r="ELW110" s="406" t="n"/>
      <c r="ELX110" s="406" t="n"/>
      <c r="ELY110" s="406" t="n"/>
      <c r="ELZ110" s="406" t="n"/>
      <c r="EMA110" s="406" t="n"/>
      <c r="EMB110" s="406" t="n"/>
      <c r="EMC110" s="406" t="n"/>
      <c r="EMD110" s="406" t="n"/>
      <c r="EME110" s="406" t="n"/>
      <c r="EMF110" s="406" t="n"/>
      <c r="EMG110" s="406" t="n"/>
      <c r="EMH110" s="406" t="n"/>
      <c r="EMI110" s="406" t="n"/>
      <c r="EMJ110" s="406" t="n"/>
      <c r="EMK110" s="406" t="n"/>
      <c r="EML110" s="406" t="n"/>
      <c r="EMM110" s="406" t="n"/>
      <c r="EMN110" s="406" t="n"/>
      <c r="EMO110" s="406" t="n"/>
      <c r="EMP110" s="406" t="n"/>
      <c r="EMQ110" s="406" t="n"/>
      <c r="EMR110" s="406" t="n"/>
      <c r="EMS110" s="406" t="n"/>
      <c r="EMT110" s="406" t="n"/>
      <c r="EMU110" s="406" t="n"/>
      <c r="EMV110" s="406" t="n"/>
      <c r="EMW110" s="406" t="n"/>
      <c r="EMX110" s="406" t="n"/>
      <c r="EMY110" s="406" t="n"/>
      <c r="EMZ110" s="406" t="n"/>
      <c r="ENA110" s="406" t="n"/>
      <c r="ENB110" s="406" t="n"/>
      <c r="ENC110" s="406" t="n"/>
      <c r="END110" s="406" t="n"/>
      <c r="ENE110" s="406" t="n"/>
      <c r="ENF110" s="406" t="n"/>
      <c r="ENG110" s="406" t="n"/>
      <c r="ENH110" s="406" t="n"/>
      <c r="ENI110" s="406" t="n"/>
      <c r="ENJ110" s="406" t="n"/>
      <c r="ENK110" s="406" t="n"/>
      <c r="ENL110" s="406" t="n"/>
      <c r="ENM110" s="406" t="n"/>
      <c r="ENN110" s="406" t="n"/>
      <c r="ENO110" s="406" t="n"/>
      <c r="ENP110" s="406" t="n"/>
      <c r="ENQ110" s="406" t="n"/>
      <c r="ENR110" s="406" t="n"/>
      <c r="ENS110" s="406" t="n"/>
      <c r="ENT110" s="406" t="n"/>
      <c r="ENU110" s="406" t="n"/>
      <c r="ENV110" s="406" t="n"/>
      <c r="ENW110" s="406" t="n"/>
      <c r="ENX110" s="406" t="n"/>
      <c r="ENY110" s="406" t="n"/>
      <c r="ENZ110" s="406" t="n"/>
      <c r="EOA110" s="406" t="n"/>
      <c r="EOB110" s="406" t="n"/>
      <c r="EOC110" s="406" t="n"/>
      <c r="EOD110" s="406" t="n"/>
      <c r="EOE110" s="406" t="n"/>
      <c r="EOF110" s="406" t="n"/>
      <c r="EOG110" s="406" t="n"/>
      <c r="EOH110" s="406" t="n"/>
      <c r="EOI110" s="406" t="n"/>
      <c r="EOJ110" s="406" t="n"/>
      <c r="EOK110" s="406" t="n"/>
      <c r="EOL110" s="406" t="n"/>
      <c r="EOM110" s="406" t="n"/>
      <c r="EON110" s="406" t="n"/>
      <c r="EOO110" s="406" t="n"/>
      <c r="EOP110" s="406" t="n"/>
      <c r="EOQ110" s="406" t="n"/>
      <c r="EOR110" s="406" t="n"/>
      <c r="EOS110" s="406" t="n"/>
      <c r="EOT110" s="406" t="n"/>
      <c r="EOU110" s="406" t="n"/>
      <c r="EOV110" s="406" t="n"/>
      <c r="EOW110" s="406" t="n"/>
      <c r="EOX110" s="406" t="n"/>
      <c r="EOY110" s="406" t="n"/>
      <c r="EOZ110" s="406" t="n"/>
      <c r="EPA110" s="406" t="n"/>
      <c r="EPB110" s="406" t="n"/>
      <c r="EPC110" s="406" t="n"/>
      <c r="EPD110" s="406" t="n"/>
      <c r="EPE110" s="406" t="n"/>
      <c r="EPF110" s="406" t="n"/>
      <c r="EPG110" s="406" t="n"/>
      <c r="EPH110" s="406" t="n"/>
      <c r="EPI110" s="406" t="n"/>
      <c r="EPJ110" s="406" t="n"/>
      <c r="EPK110" s="406" t="n"/>
      <c r="EPL110" s="406" t="n"/>
      <c r="EPM110" s="406" t="n"/>
      <c r="EPN110" s="406" t="n"/>
      <c r="EPO110" s="406" t="n"/>
      <c r="EPP110" s="406" t="n"/>
      <c r="EPQ110" s="406" t="n"/>
      <c r="EPR110" s="406" t="n"/>
      <c r="EPS110" s="406" t="n"/>
      <c r="EPT110" s="406" t="n"/>
      <c r="EPU110" s="406" t="n"/>
      <c r="EPV110" s="406" t="n"/>
      <c r="EPW110" s="406" t="n"/>
      <c r="EPX110" s="406" t="n"/>
      <c r="EPY110" s="406" t="n"/>
      <c r="EPZ110" s="406" t="n"/>
      <c r="EQA110" s="406" t="n"/>
      <c r="EQB110" s="406" t="n"/>
      <c r="EQC110" s="406" t="n"/>
      <c r="EQD110" s="406" t="n"/>
      <c r="EQE110" s="406" t="n"/>
      <c r="EQF110" s="406" t="n"/>
      <c r="EQG110" s="406" t="n"/>
      <c r="EQH110" s="406" t="n"/>
      <c r="EQI110" s="406" t="n"/>
      <c r="EQJ110" s="406" t="n"/>
      <c r="EQK110" s="406" t="n"/>
      <c r="EQL110" s="406" t="n"/>
      <c r="EQM110" s="406" t="n"/>
      <c r="EQN110" s="406" t="n"/>
      <c r="EQO110" s="406" t="n"/>
      <c r="EQP110" s="406" t="n"/>
      <c r="EQQ110" s="406" t="n"/>
      <c r="EQR110" s="406" t="n"/>
      <c r="EQS110" s="406" t="n"/>
      <c r="EQT110" s="406" t="n"/>
      <c r="EQU110" s="406" t="n"/>
      <c r="EQV110" s="406" t="n"/>
      <c r="EQW110" s="406" t="n"/>
      <c r="EQX110" s="406" t="n"/>
      <c r="EQY110" s="406" t="n"/>
      <c r="EQZ110" s="406" t="n"/>
      <c r="ERA110" s="406" t="n"/>
      <c r="ERB110" s="406" t="n"/>
      <c r="ERC110" s="406" t="n"/>
      <c r="ERD110" s="406" t="n"/>
      <c r="ERE110" s="406" t="n"/>
      <c r="ERF110" s="406" t="n"/>
      <c r="ERG110" s="406" t="n"/>
      <c r="ERH110" s="406" t="n"/>
      <c r="ERI110" s="406" t="n"/>
      <c r="ERJ110" s="406" t="n"/>
      <c r="ERK110" s="406" t="n"/>
      <c r="ERL110" s="406" t="n"/>
      <c r="ERM110" s="406" t="n"/>
      <c r="ERN110" s="406" t="n"/>
      <c r="ERO110" s="406" t="n"/>
      <c r="ERP110" s="406" t="n"/>
      <c r="ERQ110" s="406" t="n"/>
      <c r="ERR110" s="406" t="n"/>
      <c r="ERS110" s="406" t="n"/>
      <c r="ERT110" s="406" t="n"/>
      <c r="ERU110" s="406" t="n"/>
      <c r="ERV110" s="406" t="n"/>
      <c r="ERW110" s="406" t="n"/>
      <c r="ERX110" s="406" t="n"/>
      <c r="ERY110" s="406" t="n"/>
      <c r="ERZ110" s="406" t="n"/>
      <c r="ESA110" s="406" t="n"/>
      <c r="ESB110" s="406" t="n"/>
      <c r="ESC110" s="406" t="n"/>
      <c r="ESD110" s="406" t="n"/>
      <c r="ESE110" s="406" t="n"/>
      <c r="ESF110" s="406" t="n"/>
      <c r="ESG110" s="406" t="n"/>
      <c r="ESH110" s="406" t="n"/>
      <c r="ESI110" s="406" t="n"/>
      <c r="ESJ110" s="406" t="n"/>
      <c r="ESK110" s="406" t="n"/>
      <c r="ESL110" s="406" t="n"/>
      <c r="ESM110" s="406" t="n"/>
      <c r="ESN110" s="406" t="n"/>
      <c r="ESO110" s="406" t="n"/>
      <c r="ESP110" s="406" t="n"/>
      <c r="ESQ110" s="406" t="n"/>
      <c r="ESR110" s="406" t="n"/>
      <c r="ESS110" s="406" t="n"/>
      <c r="EST110" s="406" t="n"/>
      <c r="ESU110" s="406" t="n"/>
      <c r="ESV110" s="406" t="n"/>
      <c r="ESW110" s="406" t="n"/>
      <c r="ESX110" s="406" t="n"/>
      <c r="ESY110" s="406" t="n"/>
      <c r="ESZ110" s="406" t="n"/>
      <c r="ETA110" s="406" t="n"/>
      <c r="ETB110" s="406" t="n"/>
      <c r="ETC110" s="406" t="n"/>
      <c r="ETD110" s="406" t="n"/>
      <c r="ETE110" s="406" t="n"/>
      <c r="ETF110" s="406" t="n"/>
      <c r="ETG110" s="406" t="n"/>
      <c r="ETH110" s="406" t="n"/>
      <c r="ETI110" s="406" t="n"/>
      <c r="ETJ110" s="406" t="n"/>
      <c r="ETK110" s="406" t="n"/>
      <c r="ETL110" s="406" t="n"/>
      <c r="ETM110" s="406" t="n"/>
      <c r="ETN110" s="406" t="n"/>
      <c r="ETO110" s="406" t="n"/>
      <c r="ETP110" s="406" t="n"/>
      <c r="ETQ110" s="406" t="n"/>
      <c r="ETR110" s="406" t="n"/>
      <c r="ETS110" s="406" t="n"/>
      <c r="ETT110" s="406" t="n"/>
      <c r="ETU110" s="406" t="n"/>
      <c r="ETV110" s="406" t="n"/>
      <c r="ETW110" s="406" t="n"/>
      <c r="ETX110" s="406" t="n"/>
      <c r="ETY110" s="406" t="n"/>
      <c r="ETZ110" s="406" t="n"/>
      <c r="EUA110" s="406" t="n"/>
      <c r="EUB110" s="406" t="n"/>
      <c r="EUC110" s="406" t="n"/>
      <c r="EUD110" s="406" t="n"/>
      <c r="EUE110" s="406" t="n"/>
      <c r="EUF110" s="406" t="n"/>
      <c r="EUG110" s="406" t="n"/>
      <c r="EUH110" s="406" t="n"/>
      <c r="EUI110" s="406" t="n"/>
      <c r="EUJ110" s="406" t="n"/>
      <c r="EUK110" s="406" t="n"/>
      <c r="EUL110" s="406" t="n"/>
      <c r="EUM110" s="406" t="n"/>
      <c r="EUN110" s="406" t="n"/>
      <c r="EUO110" s="406" t="n"/>
      <c r="EUP110" s="406" t="n"/>
      <c r="EUQ110" s="406" t="n"/>
      <c r="EUR110" s="406" t="n"/>
      <c r="EUS110" s="406" t="n"/>
      <c r="EUT110" s="406" t="n"/>
      <c r="EUU110" s="406" t="n"/>
      <c r="EUV110" s="406" t="n"/>
      <c r="EUW110" s="406" t="n"/>
      <c r="EUX110" s="406" t="n"/>
      <c r="EUY110" s="406" t="n"/>
      <c r="EUZ110" s="406" t="n"/>
      <c r="EVA110" s="406" t="n"/>
      <c r="EVB110" s="406" t="n"/>
      <c r="EVC110" s="406" t="n"/>
      <c r="EVD110" s="406" t="n"/>
      <c r="EVE110" s="406" t="n"/>
      <c r="EVF110" s="406" t="n"/>
      <c r="EVG110" s="406" t="n"/>
      <c r="EVH110" s="406" t="n"/>
      <c r="EVI110" s="406" t="n"/>
      <c r="EVJ110" s="406" t="n"/>
      <c r="EVK110" s="406" t="n"/>
      <c r="EVL110" s="406" t="n"/>
      <c r="EVM110" s="406" t="n"/>
      <c r="EVN110" s="406" t="n"/>
      <c r="EVO110" s="406" t="n"/>
      <c r="EVP110" s="406" t="n"/>
      <c r="EVQ110" s="406" t="n"/>
      <c r="EVR110" s="406" t="n"/>
      <c r="EVS110" s="406" t="n"/>
      <c r="EVT110" s="406" t="n"/>
      <c r="EVU110" s="406" t="n"/>
      <c r="EVV110" s="406" t="n"/>
      <c r="EVW110" s="406" t="n"/>
      <c r="EVX110" s="406" t="n"/>
      <c r="EVY110" s="406" t="n"/>
      <c r="EVZ110" s="406" t="n"/>
      <c r="EWA110" s="406" t="n"/>
      <c r="EWB110" s="406" t="n"/>
      <c r="EWC110" s="406" t="n"/>
      <c r="EWD110" s="406" t="n"/>
      <c r="EWE110" s="406" t="n"/>
      <c r="EWF110" s="406" t="n"/>
      <c r="EWG110" s="406" t="n"/>
      <c r="EWH110" s="406" t="n"/>
      <c r="EWI110" s="406" t="n"/>
      <c r="EWJ110" s="406" t="n"/>
      <c r="EWK110" s="406" t="n"/>
      <c r="EWL110" s="406" t="n"/>
      <c r="EWM110" s="406" t="n"/>
      <c r="EWN110" s="406" t="n"/>
      <c r="EWO110" s="406" t="n"/>
      <c r="EWP110" s="406" t="n"/>
      <c r="EWQ110" s="406" t="n"/>
      <c r="EWR110" s="406" t="n"/>
      <c r="EWS110" s="406" t="n"/>
      <c r="EWT110" s="406" t="n"/>
      <c r="EWU110" s="406" t="n"/>
      <c r="EWV110" s="406" t="n"/>
      <c r="EWW110" s="406" t="n"/>
      <c r="EWX110" s="406" t="n"/>
      <c r="EWY110" s="406" t="n"/>
      <c r="EWZ110" s="406" t="n"/>
      <c r="EXA110" s="406" t="n"/>
      <c r="EXB110" s="406" t="n"/>
      <c r="EXC110" s="406" t="n"/>
      <c r="EXD110" s="406" t="n"/>
      <c r="EXE110" s="406" t="n"/>
      <c r="EXF110" s="406" t="n"/>
      <c r="EXG110" s="406" t="n"/>
      <c r="EXH110" s="406" t="n"/>
      <c r="EXI110" s="406" t="n"/>
      <c r="EXJ110" s="406" t="n"/>
      <c r="EXK110" s="406" t="n"/>
      <c r="EXL110" s="406" t="n"/>
      <c r="EXM110" s="406" t="n"/>
      <c r="EXN110" s="406" t="n"/>
      <c r="EXO110" s="406" t="n"/>
      <c r="EXP110" s="406" t="n"/>
      <c r="EXQ110" s="406" t="n"/>
      <c r="EXR110" s="406" t="n"/>
      <c r="EXS110" s="406" t="n"/>
      <c r="EXT110" s="406" t="n"/>
      <c r="EXU110" s="406" t="n"/>
      <c r="EXV110" s="406" t="n"/>
      <c r="EXW110" s="406" t="n"/>
      <c r="EXX110" s="406" t="n"/>
      <c r="EXY110" s="406" t="n"/>
      <c r="EXZ110" s="406" t="n"/>
      <c r="EYA110" s="406" t="n"/>
      <c r="EYB110" s="406" t="n"/>
      <c r="EYC110" s="406" t="n"/>
      <c r="EYD110" s="406" t="n"/>
      <c r="EYE110" s="406" t="n"/>
      <c r="EYF110" s="406" t="n"/>
      <c r="EYG110" s="406" t="n"/>
      <c r="EYH110" s="406" t="n"/>
      <c r="EYI110" s="406" t="n"/>
      <c r="EYJ110" s="406" t="n"/>
      <c r="EYK110" s="406" t="n"/>
      <c r="EYL110" s="406" t="n"/>
      <c r="EYM110" s="406" t="n"/>
      <c r="EYN110" s="406" t="n"/>
      <c r="EYO110" s="406" t="n"/>
      <c r="EYP110" s="406" t="n"/>
      <c r="EYQ110" s="406" t="n"/>
      <c r="EYR110" s="406" t="n"/>
      <c r="EYS110" s="406" t="n"/>
      <c r="EYT110" s="406" t="n"/>
      <c r="EYU110" s="406" t="n"/>
      <c r="EYV110" s="406" t="n"/>
      <c r="EYW110" s="406" t="n"/>
      <c r="EYX110" s="406" t="n"/>
      <c r="EYY110" s="406" t="n"/>
      <c r="EYZ110" s="406" t="n"/>
      <c r="EZA110" s="406" t="n"/>
      <c r="EZB110" s="406" t="n"/>
      <c r="EZC110" s="406" t="n"/>
      <c r="EZD110" s="406" t="n"/>
      <c r="EZE110" s="406" t="n"/>
      <c r="EZF110" s="406" t="n"/>
      <c r="EZG110" s="406" t="n"/>
      <c r="EZH110" s="406" t="n"/>
      <c r="EZI110" s="406" t="n"/>
      <c r="EZJ110" s="406" t="n"/>
      <c r="EZK110" s="406" t="n"/>
      <c r="EZL110" s="406" t="n"/>
      <c r="EZM110" s="406" t="n"/>
      <c r="EZN110" s="406" t="n"/>
      <c r="EZO110" s="406" t="n"/>
      <c r="EZP110" s="406" t="n"/>
      <c r="EZQ110" s="406" t="n"/>
      <c r="EZR110" s="406" t="n"/>
      <c r="EZS110" s="406" t="n"/>
      <c r="EZT110" s="406" t="n"/>
      <c r="EZU110" s="406" t="n"/>
      <c r="EZV110" s="406" t="n"/>
      <c r="EZW110" s="406" t="n"/>
      <c r="EZX110" s="406" t="n"/>
      <c r="EZY110" s="406" t="n"/>
      <c r="EZZ110" s="406" t="n"/>
      <c r="FAA110" s="406" t="n"/>
      <c r="FAB110" s="406" t="n"/>
      <c r="FAC110" s="406" t="n"/>
      <c r="FAD110" s="406" t="n"/>
      <c r="FAE110" s="406" t="n"/>
      <c r="FAF110" s="406" t="n"/>
      <c r="FAG110" s="406" t="n"/>
      <c r="FAH110" s="406" t="n"/>
      <c r="FAI110" s="406" t="n"/>
      <c r="FAJ110" s="406" t="n"/>
      <c r="FAK110" s="406" t="n"/>
      <c r="FAL110" s="406" t="n"/>
      <c r="FAM110" s="406" t="n"/>
      <c r="FAN110" s="406" t="n"/>
      <c r="FAO110" s="406" t="n"/>
      <c r="FAP110" s="406" t="n"/>
      <c r="FAQ110" s="406" t="n"/>
      <c r="FAR110" s="406" t="n"/>
      <c r="FAS110" s="406" t="n"/>
      <c r="FAT110" s="406" t="n"/>
      <c r="FAU110" s="406" t="n"/>
      <c r="FAV110" s="406" t="n"/>
      <c r="FAW110" s="406" t="n"/>
      <c r="FAX110" s="406" t="n"/>
      <c r="FAY110" s="406" t="n"/>
      <c r="FAZ110" s="406" t="n"/>
      <c r="FBA110" s="406" t="n"/>
      <c r="FBB110" s="406" t="n"/>
      <c r="FBC110" s="406" t="n"/>
      <c r="FBD110" s="406" t="n"/>
      <c r="FBE110" s="406" t="n"/>
      <c r="FBF110" s="406" t="n"/>
      <c r="FBG110" s="406" t="n"/>
      <c r="FBH110" s="406" t="n"/>
      <c r="FBI110" s="406" t="n"/>
      <c r="FBJ110" s="406" t="n"/>
      <c r="FBK110" s="406" t="n"/>
      <c r="FBL110" s="406" t="n"/>
      <c r="FBM110" s="406" t="n"/>
      <c r="FBN110" s="406" t="n"/>
      <c r="FBO110" s="406" t="n"/>
      <c r="FBP110" s="406" t="n"/>
      <c r="FBQ110" s="406" t="n"/>
      <c r="FBR110" s="406" t="n"/>
      <c r="FBS110" s="406" t="n"/>
      <c r="FBT110" s="406" t="n"/>
      <c r="FBU110" s="406" t="n"/>
      <c r="FBV110" s="406" t="n"/>
      <c r="FBW110" s="406" t="n"/>
      <c r="FBX110" s="406" t="n"/>
      <c r="FBY110" s="406" t="n"/>
      <c r="FBZ110" s="406" t="n"/>
      <c r="FCA110" s="406" t="n"/>
      <c r="FCB110" s="406" t="n"/>
      <c r="FCC110" s="406" t="n"/>
      <c r="FCD110" s="406" t="n"/>
      <c r="FCE110" s="406" t="n"/>
      <c r="FCF110" s="406" t="n"/>
      <c r="FCG110" s="406" t="n"/>
      <c r="FCH110" s="406" t="n"/>
      <c r="FCI110" s="406" t="n"/>
      <c r="FCJ110" s="406" t="n"/>
      <c r="FCK110" s="406" t="n"/>
      <c r="FCL110" s="406" t="n"/>
      <c r="FCM110" s="406" t="n"/>
      <c r="FCN110" s="406" t="n"/>
      <c r="FCO110" s="406" t="n"/>
      <c r="FCP110" s="406" t="n"/>
      <c r="FCQ110" s="406" t="n"/>
      <c r="FCR110" s="406" t="n"/>
      <c r="FCS110" s="406" t="n"/>
      <c r="FCT110" s="406" t="n"/>
      <c r="FCU110" s="406" t="n"/>
      <c r="FCV110" s="406" t="n"/>
      <c r="FCW110" s="406" t="n"/>
      <c r="FCX110" s="406" t="n"/>
      <c r="FCY110" s="406" t="n"/>
      <c r="FCZ110" s="406" t="n"/>
      <c r="FDA110" s="406" t="n"/>
      <c r="FDB110" s="406" t="n"/>
      <c r="FDC110" s="406" t="n"/>
      <c r="FDD110" s="406" t="n"/>
      <c r="FDE110" s="406" t="n"/>
      <c r="FDF110" s="406" t="n"/>
      <c r="FDG110" s="406" t="n"/>
      <c r="FDH110" s="406" t="n"/>
      <c r="FDI110" s="406" t="n"/>
      <c r="FDJ110" s="406" t="n"/>
      <c r="FDK110" s="406" t="n"/>
      <c r="FDL110" s="406" t="n"/>
      <c r="FDM110" s="406" t="n"/>
      <c r="FDN110" s="406" t="n"/>
      <c r="FDO110" s="406" t="n"/>
      <c r="FDP110" s="406" t="n"/>
      <c r="FDQ110" s="406" t="n"/>
      <c r="FDR110" s="406" t="n"/>
      <c r="FDS110" s="406" t="n"/>
      <c r="FDT110" s="406" t="n"/>
      <c r="FDU110" s="406" t="n"/>
      <c r="FDV110" s="406" t="n"/>
      <c r="FDW110" s="406" t="n"/>
      <c r="FDX110" s="406" t="n"/>
      <c r="FDY110" s="406" t="n"/>
      <c r="FDZ110" s="406" t="n"/>
      <c r="FEA110" s="406" t="n"/>
      <c r="FEB110" s="406" t="n"/>
      <c r="FEC110" s="406" t="n"/>
      <c r="FED110" s="406" t="n"/>
      <c r="FEE110" s="406" t="n"/>
      <c r="FEF110" s="406" t="n"/>
      <c r="FEG110" s="406" t="n"/>
      <c r="FEH110" s="406" t="n"/>
      <c r="FEI110" s="406" t="n"/>
      <c r="FEJ110" s="406" t="n"/>
      <c r="FEK110" s="406" t="n"/>
      <c r="FEL110" s="406" t="n"/>
      <c r="FEM110" s="406" t="n"/>
      <c r="FEN110" s="406" t="n"/>
      <c r="FEO110" s="406" t="n"/>
      <c r="FEP110" s="406" t="n"/>
      <c r="FEQ110" s="406" t="n"/>
      <c r="FER110" s="406" t="n"/>
      <c r="FES110" s="406" t="n"/>
      <c r="FET110" s="406" t="n"/>
      <c r="FEU110" s="406" t="n"/>
      <c r="FEV110" s="406" t="n"/>
      <c r="FEW110" s="406" t="n"/>
      <c r="FEX110" s="406" t="n"/>
      <c r="FEY110" s="406" t="n"/>
      <c r="FEZ110" s="406" t="n"/>
      <c r="FFA110" s="406" t="n"/>
      <c r="FFB110" s="406" t="n"/>
      <c r="FFC110" s="406" t="n"/>
      <c r="FFD110" s="406" t="n"/>
      <c r="FFE110" s="406" t="n"/>
      <c r="FFF110" s="406" t="n"/>
      <c r="FFG110" s="406" t="n"/>
      <c r="FFH110" s="406" t="n"/>
      <c r="FFI110" s="406" t="n"/>
      <c r="FFJ110" s="406" t="n"/>
      <c r="FFK110" s="406" t="n"/>
      <c r="FFL110" s="406" t="n"/>
      <c r="FFM110" s="406" t="n"/>
      <c r="FFN110" s="406" t="n"/>
      <c r="FFO110" s="406" t="n"/>
      <c r="FFP110" s="406" t="n"/>
      <c r="FFQ110" s="406" t="n"/>
      <c r="FFR110" s="406" t="n"/>
      <c r="FFS110" s="406" t="n"/>
      <c r="FFT110" s="406" t="n"/>
      <c r="FFU110" s="406" t="n"/>
      <c r="FFV110" s="406" t="n"/>
      <c r="FFW110" s="406" t="n"/>
      <c r="FFX110" s="406" t="n"/>
      <c r="FFY110" s="406" t="n"/>
      <c r="FFZ110" s="406" t="n"/>
      <c r="FGA110" s="406" t="n"/>
      <c r="FGB110" s="406" t="n"/>
      <c r="FGC110" s="406" t="n"/>
      <c r="FGD110" s="406" t="n"/>
      <c r="FGE110" s="406" t="n"/>
      <c r="FGF110" s="406" t="n"/>
      <c r="FGG110" s="406" t="n"/>
      <c r="FGH110" s="406" t="n"/>
      <c r="FGI110" s="406" t="n"/>
      <c r="FGJ110" s="406" t="n"/>
      <c r="FGK110" s="406" t="n"/>
      <c r="FGL110" s="406" t="n"/>
      <c r="FGM110" s="406" t="n"/>
      <c r="FGN110" s="406" t="n"/>
      <c r="FGO110" s="406" t="n"/>
      <c r="FGP110" s="406" t="n"/>
      <c r="FGQ110" s="406" t="n"/>
      <c r="FGR110" s="406" t="n"/>
      <c r="FGS110" s="406" t="n"/>
      <c r="FGT110" s="406" t="n"/>
      <c r="FGU110" s="406" t="n"/>
      <c r="FGV110" s="406" t="n"/>
      <c r="FGW110" s="406" t="n"/>
      <c r="FGX110" s="406" t="n"/>
      <c r="FGY110" s="406" t="n"/>
      <c r="FGZ110" s="406" t="n"/>
      <c r="FHA110" s="406" t="n"/>
      <c r="FHB110" s="406" t="n"/>
      <c r="FHC110" s="406" t="n"/>
      <c r="FHD110" s="406" t="n"/>
      <c r="FHE110" s="406" t="n"/>
      <c r="FHF110" s="406" t="n"/>
      <c r="FHG110" s="406" t="n"/>
      <c r="FHH110" s="406" t="n"/>
      <c r="FHI110" s="406" t="n"/>
      <c r="FHJ110" s="406" t="n"/>
      <c r="FHK110" s="406" t="n"/>
      <c r="FHL110" s="406" t="n"/>
      <c r="FHM110" s="406" t="n"/>
      <c r="FHN110" s="406" t="n"/>
      <c r="FHO110" s="406" t="n"/>
      <c r="FHP110" s="406" t="n"/>
      <c r="FHQ110" s="406" t="n"/>
      <c r="FHR110" s="406" t="n"/>
      <c r="FHS110" s="406" t="n"/>
      <c r="FHT110" s="406" t="n"/>
      <c r="FHU110" s="406" t="n"/>
      <c r="FHV110" s="406" t="n"/>
      <c r="FHW110" s="406" t="n"/>
      <c r="FHX110" s="406" t="n"/>
      <c r="FHY110" s="406" t="n"/>
      <c r="FHZ110" s="406" t="n"/>
      <c r="FIA110" s="406" t="n"/>
      <c r="FIB110" s="406" t="n"/>
      <c r="FIC110" s="406" t="n"/>
      <c r="FID110" s="406" t="n"/>
      <c r="FIE110" s="406" t="n"/>
      <c r="FIF110" s="406" t="n"/>
      <c r="FIG110" s="406" t="n"/>
      <c r="FIH110" s="406" t="n"/>
      <c r="FII110" s="406" t="n"/>
      <c r="FIJ110" s="406" t="n"/>
      <c r="FIK110" s="406" t="n"/>
      <c r="FIL110" s="406" t="n"/>
      <c r="FIM110" s="406" t="n"/>
      <c r="FIN110" s="406" t="n"/>
      <c r="FIO110" s="406" t="n"/>
      <c r="FIP110" s="406" t="n"/>
      <c r="FIQ110" s="406" t="n"/>
      <c r="FIR110" s="406" t="n"/>
      <c r="FIS110" s="406" t="n"/>
      <c r="FIT110" s="406" t="n"/>
      <c r="FIU110" s="406" t="n"/>
      <c r="FIV110" s="406" t="n"/>
      <c r="FIW110" s="406" t="n"/>
      <c r="FIX110" s="406" t="n"/>
      <c r="FIY110" s="406" t="n"/>
      <c r="FIZ110" s="406" t="n"/>
      <c r="FJA110" s="406" t="n"/>
      <c r="FJB110" s="406" t="n"/>
      <c r="FJC110" s="406" t="n"/>
      <c r="FJD110" s="406" t="n"/>
      <c r="FJE110" s="406" t="n"/>
      <c r="FJF110" s="406" t="n"/>
      <c r="FJG110" s="406" t="n"/>
      <c r="FJH110" s="406" t="n"/>
      <c r="FJI110" s="406" t="n"/>
      <c r="FJJ110" s="406" t="n"/>
      <c r="FJK110" s="406" t="n"/>
      <c r="FJL110" s="406" t="n"/>
      <c r="FJM110" s="406" t="n"/>
      <c r="FJN110" s="406" t="n"/>
      <c r="FJO110" s="406" t="n"/>
      <c r="FJP110" s="406" t="n"/>
      <c r="FJQ110" s="406" t="n"/>
      <c r="FJR110" s="406" t="n"/>
      <c r="FJS110" s="406" t="n"/>
      <c r="FJT110" s="406" t="n"/>
      <c r="FJU110" s="406" t="n"/>
      <c r="FJV110" s="406" t="n"/>
      <c r="FJW110" s="406" t="n"/>
      <c r="FJX110" s="406" t="n"/>
      <c r="FJY110" s="406" t="n"/>
      <c r="FJZ110" s="406" t="n"/>
      <c r="FKA110" s="406" t="n"/>
      <c r="FKB110" s="406" t="n"/>
      <c r="FKC110" s="406" t="n"/>
      <c r="FKD110" s="406" t="n"/>
      <c r="FKE110" s="406" t="n"/>
      <c r="FKF110" s="406" t="n"/>
      <c r="FKG110" s="406" t="n"/>
      <c r="FKH110" s="406" t="n"/>
      <c r="FKI110" s="406" t="n"/>
      <c r="FKJ110" s="406" t="n"/>
      <c r="FKK110" s="406" t="n"/>
      <c r="FKL110" s="406" t="n"/>
      <c r="FKM110" s="406" t="n"/>
      <c r="FKN110" s="406" t="n"/>
      <c r="FKO110" s="406" t="n"/>
      <c r="FKP110" s="406" t="n"/>
      <c r="FKQ110" s="406" t="n"/>
      <c r="FKR110" s="406" t="n"/>
      <c r="FKS110" s="406" t="n"/>
      <c r="FKT110" s="406" t="n"/>
      <c r="FKU110" s="406" t="n"/>
      <c r="FKV110" s="406" t="n"/>
      <c r="FKW110" s="406" t="n"/>
      <c r="FKX110" s="406" t="n"/>
      <c r="FKY110" s="406" t="n"/>
      <c r="FKZ110" s="406" t="n"/>
      <c r="FLA110" s="406" t="n"/>
      <c r="FLB110" s="406" t="n"/>
      <c r="FLC110" s="406" t="n"/>
      <c r="FLD110" s="406" t="n"/>
      <c r="FLE110" s="406" t="n"/>
      <c r="FLF110" s="406" t="n"/>
      <c r="FLG110" s="406" t="n"/>
      <c r="FLH110" s="406" t="n"/>
      <c r="FLI110" s="406" t="n"/>
      <c r="FLJ110" s="406" t="n"/>
      <c r="FLK110" s="406" t="n"/>
      <c r="FLL110" s="406" t="n"/>
      <c r="FLM110" s="406" t="n"/>
      <c r="FLN110" s="406" t="n"/>
      <c r="FLO110" s="406" t="n"/>
      <c r="FLP110" s="406" t="n"/>
      <c r="FLQ110" s="406" t="n"/>
      <c r="FLR110" s="406" t="n"/>
      <c r="FLS110" s="406" t="n"/>
      <c r="FLT110" s="406" t="n"/>
      <c r="FLU110" s="406" t="n"/>
      <c r="FLV110" s="406" t="n"/>
      <c r="FLW110" s="406" t="n"/>
      <c r="FLX110" s="406" t="n"/>
      <c r="FLY110" s="406" t="n"/>
      <c r="FLZ110" s="406" t="n"/>
      <c r="FMA110" s="406" t="n"/>
      <c r="FMB110" s="406" t="n"/>
      <c r="FMC110" s="406" t="n"/>
      <c r="FMD110" s="406" t="n"/>
      <c r="FME110" s="406" t="n"/>
      <c r="FMF110" s="406" t="n"/>
      <c r="FMG110" s="406" t="n"/>
      <c r="FMH110" s="406" t="n"/>
      <c r="FMI110" s="406" t="n"/>
      <c r="FMJ110" s="406" t="n"/>
      <c r="FMK110" s="406" t="n"/>
      <c r="FML110" s="406" t="n"/>
      <c r="FMM110" s="406" t="n"/>
      <c r="FMN110" s="406" t="n"/>
      <c r="FMO110" s="406" t="n"/>
      <c r="FMP110" s="406" t="n"/>
      <c r="FMQ110" s="406" t="n"/>
      <c r="FMR110" s="406" t="n"/>
      <c r="FMS110" s="406" t="n"/>
      <c r="FMT110" s="406" t="n"/>
      <c r="FMU110" s="406" t="n"/>
      <c r="FMV110" s="406" t="n"/>
      <c r="FMW110" s="406" t="n"/>
      <c r="FMX110" s="406" t="n"/>
      <c r="FMY110" s="406" t="n"/>
      <c r="FMZ110" s="406" t="n"/>
      <c r="FNA110" s="406" t="n"/>
      <c r="FNB110" s="406" t="n"/>
      <c r="FNC110" s="406" t="n"/>
      <c r="FND110" s="406" t="n"/>
      <c r="FNE110" s="406" t="n"/>
      <c r="FNF110" s="406" t="n"/>
      <c r="FNG110" s="406" t="n"/>
      <c r="FNH110" s="406" t="n"/>
      <c r="FNI110" s="406" t="n"/>
      <c r="FNJ110" s="406" t="n"/>
      <c r="FNK110" s="406" t="n"/>
      <c r="FNL110" s="406" t="n"/>
      <c r="FNM110" s="406" t="n"/>
      <c r="FNN110" s="406" t="n"/>
      <c r="FNO110" s="406" t="n"/>
      <c r="FNP110" s="406" t="n"/>
      <c r="FNQ110" s="406" t="n"/>
      <c r="FNR110" s="406" t="n"/>
      <c r="FNS110" s="406" t="n"/>
      <c r="FNT110" s="406" t="n"/>
      <c r="FNU110" s="406" t="n"/>
      <c r="FNV110" s="406" t="n"/>
      <c r="FNW110" s="406" t="n"/>
      <c r="FNX110" s="406" t="n"/>
      <c r="FNY110" s="406" t="n"/>
      <c r="FNZ110" s="406" t="n"/>
      <c r="FOA110" s="406" t="n"/>
      <c r="FOB110" s="406" t="n"/>
      <c r="FOC110" s="406" t="n"/>
      <c r="FOD110" s="406" t="n"/>
      <c r="FOE110" s="406" t="n"/>
      <c r="FOF110" s="406" t="n"/>
      <c r="FOG110" s="406" t="n"/>
      <c r="FOH110" s="406" t="n"/>
      <c r="FOI110" s="406" t="n"/>
      <c r="FOJ110" s="406" t="n"/>
      <c r="FOK110" s="406" t="n"/>
      <c r="FOL110" s="406" t="n"/>
      <c r="FOM110" s="406" t="n"/>
      <c r="FON110" s="406" t="n"/>
      <c r="FOO110" s="406" t="n"/>
      <c r="FOP110" s="406" t="n"/>
      <c r="FOQ110" s="406" t="n"/>
      <c r="FOR110" s="406" t="n"/>
      <c r="FOS110" s="406" t="n"/>
      <c r="FOT110" s="406" t="n"/>
      <c r="FOU110" s="406" t="n"/>
      <c r="FOV110" s="406" t="n"/>
      <c r="FOW110" s="406" t="n"/>
      <c r="FOX110" s="406" t="n"/>
      <c r="FOY110" s="406" t="n"/>
      <c r="FOZ110" s="406" t="n"/>
      <c r="FPA110" s="406" t="n"/>
      <c r="FPB110" s="406" t="n"/>
      <c r="FPC110" s="406" t="n"/>
      <c r="FPD110" s="406" t="n"/>
      <c r="FPE110" s="406" t="n"/>
      <c r="FPF110" s="406" t="n"/>
      <c r="FPG110" s="406" t="n"/>
      <c r="FPH110" s="406" t="n"/>
      <c r="FPI110" s="406" t="n"/>
      <c r="FPJ110" s="406" t="n"/>
      <c r="FPK110" s="406" t="n"/>
      <c r="FPL110" s="406" t="n"/>
      <c r="FPM110" s="406" t="n"/>
      <c r="FPN110" s="406" t="n"/>
      <c r="FPO110" s="406" t="n"/>
      <c r="FPP110" s="406" t="n"/>
      <c r="FPQ110" s="406" t="n"/>
      <c r="FPR110" s="406" t="n"/>
      <c r="FPS110" s="406" t="n"/>
      <c r="FPT110" s="406" t="n"/>
      <c r="FPU110" s="406" t="n"/>
      <c r="FPV110" s="406" t="n"/>
      <c r="FPW110" s="406" t="n"/>
      <c r="FPX110" s="406" t="n"/>
      <c r="FPY110" s="406" t="n"/>
      <c r="FPZ110" s="406" t="n"/>
      <c r="FQA110" s="406" t="n"/>
      <c r="FQB110" s="406" t="n"/>
      <c r="FQC110" s="406" t="n"/>
      <c r="FQD110" s="406" t="n"/>
      <c r="FQE110" s="406" t="n"/>
      <c r="FQF110" s="406" t="n"/>
      <c r="FQG110" s="406" t="n"/>
      <c r="FQH110" s="406" t="n"/>
      <c r="FQI110" s="406" t="n"/>
      <c r="FQJ110" s="406" t="n"/>
      <c r="FQK110" s="406" t="n"/>
      <c r="FQL110" s="406" t="n"/>
      <c r="FQM110" s="406" t="n"/>
      <c r="FQN110" s="406" t="n"/>
      <c r="FQO110" s="406" t="n"/>
      <c r="FQP110" s="406" t="n"/>
      <c r="FQQ110" s="406" t="n"/>
      <c r="FQR110" s="406" t="n"/>
      <c r="FQS110" s="406" t="n"/>
      <c r="FQT110" s="406" t="n"/>
      <c r="FQU110" s="406" t="n"/>
      <c r="FQV110" s="406" t="n"/>
      <c r="FQW110" s="406" t="n"/>
      <c r="FQX110" s="406" t="n"/>
      <c r="FQY110" s="406" t="n"/>
      <c r="FQZ110" s="406" t="n"/>
      <c r="FRA110" s="406" t="n"/>
      <c r="FRB110" s="406" t="n"/>
      <c r="FRC110" s="406" t="n"/>
      <c r="FRD110" s="406" t="n"/>
      <c r="FRE110" s="406" t="n"/>
      <c r="FRF110" s="406" t="n"/>
      <c r="FRG110" s="406" t="n"/>
      <c r="FRH110" s="406" t="n"/>
      <c r="FRI110" s="406" t="n"/>
      <c r="FRJ110" s="406" t="n"/>
      <c r="FRK110" s="406" t="n"/>
      <c r="FRL110" s="406" t="n"/>
      <c r="FRM110" s="406" t="n"/>
      <c r="FRN110" s="406" t="n"/>
      <c r="FRO110" s="406" t="n"/>
      <c r="FRP110" s="406" t="n"/>
      <c r="FRQ110" s="406" t="n"/>
      <c r="FRR110" s="406" t="n"/>
      <c r="FRS110" s="406" t="n"/>
      <c r="FRT110" s="406" t="n"/>
      <c r="FRU110" s="406" t="n"/>
      <c r="FRV110" s="406" t="n"/>
      <c r="FRW110" s="406" t="n"/>
      <c r="FRX110" s="406" t="n"/>
      <c r="FRY110" s="406" t="n"/>
      <c r="FRZ110" s="406" t="n"/>
      <c r="FSA110" s="406" t="n"/>
      <c r="FSB110" s="406" t="n"/>
      <c r="FSC110" s="406" t="n"/>
      <c r="FSD110" s="406" t="n"/>
      <c r="FSE110" s="406" t="n"/>
      <c r="FSF110" s="406" t="n"/>
      <c r="FSG110" s="406" t="n"/>
      <c r="FSH110" s="406" t="n"/>
      <c r="FSI110" s="406" t="n"/>
      <c r="FSJ110" s="406" t="n"/>
      <c r="FSK110" s="406" t="n"/>
      <c r="FSL110" s="406" t="n"/>
      <c r="FSM110" s="406" t="n"/>
      <c r="FSN110" s="406" t="n"/>
      <c r="FSO110" s="406" t="n"/>
      <c r="FSP110" s="406" t="n"/>
      <c r="FSQ110" s="406" t="n"/>
      <c r="FSR110" s="406" t="n"/>
      <c r="FSS110" s="406" t="n"/>
      <c r="FST110" s="406" t="n"/>
      <c r="FSU110" s="406" t="n"/>
      <c r="FSV110" s="406" t="n"/>
      <c r="FSW110" s="406" t="n"/>
      <c r="FSX110" s="406" t="n"/>
      <c r="FSY110" s="406" t="n"/>
      <c r="FSZ110" s="406" t="n"/>
      <c r="FTA110" s="406" t="n"/>
      <c r="FTB110" s="406" t="n"/>
      <c r="FTC110" s="406" t="n"/>
      <c r="FTD110" s="406" t="n"/>
      <c r="FTE110" s="406" t="n"/>
      <c r="FTF110" s="406" t="n"/>
      <c r="FTG110" s="406" t="n"/>
      <c r="FTH110" s="406" t="n"/>
      <c r="FTI110" s="406" t="n"/>
      <c r="FTJ110" s="406" t="n"/>
      <c r="FTK110" s="406" t="n"/>
      <c r="FTL110" s="406" t="n"/>
      <c r="FTM110" s="406" t="n"/>
      <c r="FTN110" s="406" t="n"/>
      <c r="FTO110" s="406" t="n"/>
      <c r="FTP110" s="406" t="n"/>
      <c r="FTQ110" s="406" t="n"/>
      <c r="FTR110" s="406" t="n"/>
      <c r="FTS110" s="406" t="n"/>
      <c r="FTT110" s="406" t="n"/>
      <c r="FTU110" s="406" t="n"/>
      <c r="FTV110" s="406" t="n"/>
      <c r="FTW110" s="406" t="n"/>
      <c r="FTX110" s="406" t="n"/>
      <c r="FTY110" s="406" t="n"/>
      <c r="FTZ110" s="406" t="n"/>
      <c r="FUA110" s="406" t="n"/>
      <c r="FUB110" s="406" t="n"/>
      <c r="FUC110" s="406" t="n"/>
      <c r="FUD110" s="406" t="n"/>
      <c r="FUE110" s="406" t="n"/>
      <c r="FUF110" s="406" t="n"/>
      <c r="FUG110" s="406" t="n"/>
      <c r="FUH110" s="406" t="n"/>
      <c r="FUI110" s="406" t="n"/>
      <c r="FUJ110" s="406" t="n"/>
      <c r="FUK110" s="406" t="n"/>
      <c r="FUL110" s="406" t="n"/>
      <c r="FUM110" s="406" t="n"/>
      <c r="FUN110" s="406" t="n"/>
      <c r="FUO110" s="406" t="n"/>
      <c r="FUP110" s="406" t="n"/>
      <c r="FUQ110" s="406" t="n"/>
      <c r="FUR110" s="406" t="n"/>
      <c r="FUS110" s="406" t="n"/>
      <c r="FUT110" s="406" t="n"/>
      <c r="FUU110" s="406" t="n"/>
      <c r="FUV110" s="406" t="n"/>
      <c r="FUW110" s="406" t="n"/>
      <c r="FUX110" s="406" t="n"/>
      <c r="FUY110" s="406" t="n"/>
      <c r="FUZ110" s="406" t="n"/>
      <c r="FVA110" s="406" t="n"/>
      <c r="FVB110" s="406" t="n"/>
      <c r="FVC110" s="406" t="n"/>
      <c r="FVD110" s="406" t="n"/>
      <c r="FVE110" s="406" t="n"/>
      <c r="FVF110" s="406" t="n"/>
      <c r="FVG110" s="406" t="n"/>
      <c r="FVH110" s="406" t="n"/>
      <c r="FVI110" s="406" t="n"/>
      <c r="FVJ110" s="406" t="n"/>
      <c r="FVK110" s="406" t="n"/>
      <c r="FVL110" s="406" t="n"/>
      <c r="FVM110" s="406" t="n"/>
      <c r="FVN110" s="406" t="n"/>
      <c r="FVO110" s="406" t="n"/>
      <c r="FVP110" s="406" t="n"/>
      <c r="FVQ110" s="406" t="n"/>
      <c r="FVR110" s="406" t="n"/>
      <c r="FVS110" s="406" t="n"/>
      <c r="FVT110" s="406" t="n"/>
      <c r="FVU110" s="406" t="n"/>
      <c r="FVV110" s="406" t="n"/>
      <c r="FVW110" s="406" t="n"/>
      <c r="FVX110" s="406" t="n"/>
      <c r="FVY110" s="406" t="n"/>
      <c r="FVZ110" s="406" t="n"/>
      <c r="FWA110" s="406" t="n"/>
      <c r="FWB110" s="406" t="n"/>
      <c r="FWC110" s="406" t="n"/>
      <c r="FWD110" s="406" t="n"/>
      <c r="FWE110" s="406" t="n"/>
      <c r="FWF110" s="406" t="n"/>
      <c r="FWG110" s="406" t="n"/>
      <c r="FWH110" s="406" t="n"/>
      <c r="FWI110" s="406" t="n"/>
      <c r="FWJ110" s="406" t="n"/>
      <c r="FWK110" s="406" t="n"/>
      <c r="FWL110" s="406" t="n"/>
      <c r="FWM110" s="406" t="n"/>
      <c r="FWN110" s="406" t="n"/>
      <c r="FWO110" s="406" t="n"/>
      <c r="FWP110" s="406" t="n"/>
      <c r="FWQ110" s="406" t="n"/>
      <c r="FWR110" s="406" t="n"/>
      <c r="FWS110" s="406" t="n"/>
      <c r="FWT110" s="406" t="n"/>
      <c r="FWU110" s="406" t="n"/>
      <c r="FWV110" s="406" t="n"/>
      <c r="FWW110" s="406" t="n"/>
      <c r="FWX110" s="406" t="n"/>
      <c r="FWY110" s="406" t="n"/>
      <c r="FWZ110" s="406" t="n"/>
      <c r="FXA110" s="406" t="n"/>
      <c r="FXB110" s="406" t="n"/>
      <c r="FXC110" s="406" t="n"/>
      <c r="FXD110" s="406" t="n"/>
      <c r="FXE110" s="406" t="n"/>
      <c r="FXF110" s="406" t="n"/>
      <c r="FXG110" s="406" t="n"/>
      <c r="FXH110" s="406" t="n"/>
      <c r="FXI110" s="406" t="n"/>
      <c r="FXJ110" s="406" t="n"/>
      <c r="FXK110" s="406" t="n"/>
      <c r="FXL110" s="406" t="n"/>
      <c r="FXM110" s="406" t="n"/>
      <c r="FXN110" s="406" t="n"/>
      <c r="FXO110" s="406" t="n"/>
      <c r="FXP110" s="406" t="n"/>
      <c r="FXQ110" s="406" t="n"/>
      <c r="FXR110" s="406" t="n"/>
      <c r="FXS110" s="406" t="n"/>
      <c r="FXT110" s="406" t="n"/>
      <c r="FXU110" s="406" t="n"/>
      <c r="FXV110" s="406" t="n"/>
      <c r="FXW110" s="406" t="n"/>
      <c r="FXX110" s="406" t="n"/>
      <c r="FXY110" s="406" t="n"/>
      <c r="FXZ110" s="406" t="n"/>
      <c r="FYA110" s="406" t="n"/>
      <c r="FYB110" s="406" t="n"/>
      <c r="FYC110" s="406" t="n"/>
      <c r="FYD110" s="406" t="n"/>
      <c r="FYE110" s="406" t="n"/>
      <c r="FYF110" s="406" t="n"/>
      <c r="FYG110" s="406" t="n"/>
      <c r="FYH110" s="406" t="n"/>
      <c r="FYI110" s="406" t="n"/>
      <c r="FYJ110" s="406" t="n"/>
      <c r="FYK110" s="406" t="n"/>
      <c r="FYL110" s="406" t="n"/>
      <c r="FYM110" s="406" t="n"/>
      <c r="FYN110" s="406" t="n"/>
      <c r="FYO110" s="406" t="n"/>
      <c r="FYP110" s="406" t="n"/>
      <c r="FYQ110" s="406" t="n"/>
      <c r="FYR110" s="406" t="n"/>
      <c r="FYS110" s="406" t="n"/>
      <c r="FYT110" s="406" t="n"/>
      <c r="FYU110" s="406" t="n"/>
      <c r="FYV110" s="406" t="n"/>
      <c r="FYW110" s="406" t="n"/>
      <c r="FYX110" s="406" t="n"/>
      <c r="FYY110" s="406" t="n"/>
      <c r="FYZ110" s="406" t="n"/>
      <c r="FZA110" s="406" t="n"/>
      <c r="FZB110" s="406" t="n"/>
      <c r="FZC110" s="406" t="n"/>
      <c r="FZD110" s="406" t="n"/>
      <c r="FZE110" s="406" t="n"/>
      <c r="FZF110" s="406" t="n"/>
      <c r="FZG110" s="406" t="n"/>
      <c r="FZH110" s="406" t="n"/>
      <c r="FZI110" s="406" t="n"/>
      <c r="FZJ110" s="406" t="n"/>
      <c r="FZK110" s="406" t="n"/>
      <c r="FZL110" s="406" t="n"/>
      <c r="FZM110" s="406" t="n"/>
      <c r="FZN110" s="406" t="n"/>
      <c r="FZO110" s="406" t="n"/>
      <c r="FZP110" s="406" t="n"/>
      <c r="FZQ110" s="406" t="n"/>
      <c r="FZR110" s="406" t="n"/>
      <c r="FZS110" s="406" t="n"/>
      <c r="FZT110" s="406" t="n"/>
      <c r="FZU110" s="406" t="n"/>
      <c r="FZV110" s="406" t="n"/>
      <c r="FZW110" s="406" t="n"/>
      <c r="FZX110" s="406" t="n"/>
      <c r="FZY110" s="406" t="n"/>
      <c r="FZZ110" s="406" t="n"/>
      <c r="GAA110" s="406" t="n"/>
      <c r="GAB110" s="406" t="n"/>
      <c r="GAC110" s="406" t="n"/>
      <c r="GAD110" s="406" t="n"/>
      <c r="GAE110" s="406" t="n"/>
      <c r="GAF110" s="406" t="n"/>
      <c r="GAG110" s="406" t="n"/>
      <c r="GAH110" s="406" t="n"/>
      <c r="GAI110" s="406" t="n"/>
      <c r="GAJ110" s="406" t="n"/>
      <c r="GAK110" s="406" t="n"/>
      <c r="GAL110" s="406" t="n"/>
      <c r="GAM110" s="406" t="n"/>
      <c r="GAN110" s="406" t="n"/>
      <c r="GAO110" s="406" t="n"/>
      <c r="GAP110" s="406" t="n"/>
      <c r="GAQ110" s="406" t="n"/>
      <c r="GAR110" s="406" t="n"/>
      <c r="GAS110" s="406" t="n"/>
      <c r="GAT110" s="406" t="n"/>
      <c r="GAU110" s="406" t="n"/>
      <c r="GAV110" s="406" t="n"/>
      <c r="GAW110" s="406" t="n"/>
      <c r="GAX110" s="406" t="n"/>
      <c r="GAY110" s="406" t="n"/>
      <c r="GAZ110" s="406" t="n"/>
      <c r="GBA110" s="406" t="n"/>
      <c r="GBB110" s="406" t="n"/>
      <c r="GBC110" s="406" t="n"/>
      <c r="GBD110" s="406" t="n"/>
      <c r="GBE110" s="406" t="n"/>
      <c r="GBF110" s="406" t="n"/>
      <c r="GBG110" s="406" t="n"/>
      <c r="GBH110" s="406" t="n"/>
      <c r="GBI110" s="406" t="n"/>
      <c r="GBJ110" s="406" t="n"/>
      <c r="GBK110" s="406" t="n"/>
      <c r="GBL110" s="406" t="n"/>
      <c r="GBM110" s="406" t="n"/>
      <c r="GBN110" s="406" t="n"/>
      <c r="GBO110" s="406" t="n"/>
      <c r="GBP110" s="406" t="n"/>
      <c r="GBQ110" s="406" t="n"/>
      <c r="GBR110" s="406" t="n"/>
      <c r="GBS110" s="406" t="n"/>
      <c r="GBT110" s="406" t="n"/>
      <c r="GBU110" s="406" t="n"/>
      <c r="GBV110" s="406" t="n"/>
      <c r="GBW110" s="406" t="n"/>
      <c r="GBX110" s="406" t="n"/>
      <c r="GBY110" s="406" t="n"/>
      <c r="GBZ110" s="406" t="n"/>
      <c r="GCA110" s="406" t="n"/>
      <c r="GCB110" s="406" t="n"/>
      <c r="GCC110" s="406" t="n"/>
      <c r="GCD110" s="406" t="n"/>
      <c r="GCE110" s="406" t="n"/>
      <c r="GCF110" s="406" t="n"/>
      <c r="GCG110" s="406" t="n"/>
      <c r="GCH110" s="406" t="n"/>
      <c r="GCI110" s="406" t="n"/>
      <c r="GCJ110" s="406" t="n"/>
      <c r="GCK110" s="406" t="n"/>
      <c r="GCL110" s="406" t="n"/>
      <c r="GCM110" s="406" t="n"/>
      <c r="GCN110" s="406" t="n"/>
      <c r="GCO110" s="406" t="n"/>
      <c r="GCP110" s="406" t="n"/>
      <c r="GCQ110" s="406" t="n"/>
      <c r="GCR110" s="406" t="n"/>
      <c r="GCS110" s="406" t="n"/>
      <c r="GCT110" s="406" t="n"/>
      <c r="GCU110" s="406" t="n"/>
      <c r="GCV110" s="406" t="n"/>
      <c r="GCW110" s="406" t="n"/>
      <c r="GCX110" s="406" t="n"/>
      <c r="GCY110" s="406" t="n"/>
      <c r="GCZ110" s="406" t="n"/>
      <c r="GDA110" s="406" t="n"/>
      <c r="GDB110" s="406" t="n"/>
      <c r="GDC110" s="406" t="n"/>
      <c r="GDD110" s="406" t="n"/>
      <c r="GDE110" s="406" t="n"/>
      <c r="GDF110" s="406" t="n"/>
      <c r="GDG110" s="406" t="n"/>
      <c r="GDH110" s="406" t="n"/>
      <c r="GDI110" s="406" t="n"/>
      <c r="GDJ110" s="406" t="n"/>
      <c r="GDK110" s="406" t="n"/>
      <c r="GDL110" s="406" t="n"/>
      <c r="GDM110" s="406" t="n"/>
      <c r="GDN110" s="406" t="n"/>
      <c r="GDO110" s="406" t="n"/>
      <c r="GDP110" s="406" t="n"/>
      <c r="GDQ110" s="406" t="n"/>
      <c r="GDR110" s="406" t="n"/>
      <c r="GDS110" s="406" t="n"/>
      <c r="GDT110" s="406" t="n"/>
      <c r="GDU110" s="406" t="n"/>
      <c r="GDV110" s="406" t="n"/>
      <c r="GDW110" s="406" t="n"/>
      <c r="GDX110" s="406" t="n"/>
      <c r="GDY110" s="406" t="n"/>
      <c r="GDZ110" s="406" t="n"/>
      <c r="GEA110" s="406" t="n"/>
      <c r="GEB110" s="406" t="n"/>
      <c r="GEC110" s="406" t="n"/>
      <c r="GED110" s="406" t="n"/>
      <c r="GEE110" s="406" t="n"/>
      <c r="GEF110" s="406" t="n"/>
      <c r="GEG110" s="406" t="n"/>
      <c r="GEH110" s="406" t="n"/>
      <c r="GEI110" s="406" t="n"/>
      <c r="GEJ110" s="406" t="n"/>
      <c r="GEK110" s="406" t="n"/>
      <c r="GEL110" s="406" t="n"/>
      <c r="GEM110" s="406" t="n"/>
      <c r="GEN110" s="406" t="n"/>
      <c r="GEO110" s="406" t="n"/>
      <c r="GEP110" s="406" t="n"/>
      <c r="GEQ110" s="406" t="n"/>
      <c r="GER110" s="406" t="n"/>
      <c r="GES110" s="406" t="n"/>
      <c r="GET110" s="406" t="n"/>
      <c r="GEU110" s="406" t="n"/>
      <c r="GEV110" s="406" t="n"/>
      <c r="GEW110" s="406" t="n"/>
      <c r="GEX110" s="406" t="n"/>
      <c r="GEY110" s="406" t="n"/>
      <c r="GEZ110" s="406" t="n"/>
      <c r="GFA110" s="406" t="n"/>
      <c r="GFB110" s="406" t="n"/>
      <c r="GFC110" s="406" t="n"/>
      <c r="GFD110" s="406" t="n"/>
      <c r="GFE110" s="406" t="n"/>
      <c r="GFF110" s="406" t="n"/>
      <c r="GFG110" s="406" t="n"/>
      <c r="GFH110" s="406" t="n"/>
      <c r="GFI110" s="406" t="n"/>
      <c r="GFJ110" s="406" t="n"/>
      <c r="GFK110" s="406" t="n"/>
      <c r="GFL110" s="406" t="n"/>
      <c r="GFM110" s="406" t="n"/>
      <c r="GFN110" s="406" t="n"/>
      <c r="GFO110" s="406" t="n"/>
      <c r="GFP110" s="406" t="n"/>
      <c r="GFQ110" s="406" t="n"/>
      <c r="GFR110" s="406" t="n"/>
      <c r="GFS110" s="406" t="n"/>
      <c r="GFT110" s="406" t="n"/>
      <c r="GFU110" s="406" t="n"/>
      <c r="GFV110" s="406" t="n"/>
      <c r="GFW110" s="406" t="n"/>
      <c r="GFX110" s="406" t="n"/>
      <c r="GFY110" s="406" t="n"/>
      <c r="GFZ110" s="406" t="n"/>
      <c r="GGA110" s="406" t="n"/>
      <c r="GGB110" s="406" t="n"/>
      <c r="GGC110" s="406" t="n"/>
      <c r="GGD110" s="406" t="n"/>
      <c r="GGE110" s="406" t="n"/>
      <c r="GGF110" s="406" t="n"/>
      <c r="GGG110" s="406" t="n"/>
      <c r="GGH110" s="406" t="n"/>
      <c r="GGI110" s="406" t="n"/>
      <c r="GGJ110" s="406" t="n"/>
      <c r="GGK110" s="406" t="n"/>
      <c r="GGL110" s="406" t="n"/>
      <c r="GGM110" s="406" t="n"/>
      <c r="GGN110" s="406" t="n"/>
      <c r="GGO110" s="406" t="n"/>
      <c r="GGP110" s="406" t="n"/>
      <c r="GGQ110" s="406" t="n"/>
      <c r="GGR110" s="406" t="n"/>
      <c r="GGS110" s="406" t="n"/>
      <c r="GGT110" s="406" t="n"/>
      <c r="GGU110" s="406" t="n"/>
      <c r="GGV110" s="406" t="n"/>
      <c r="GGW110" s="406" t="n"/>
      <c r="GGX110" s="406" t="n"/>
      <c r="GGY110" s="406" t="n"/>
      <c r="GGZ110" s="406" t="n"/>
      <c r="GHA110" s="406" t="n"/>
      <c r="GHB110" s="406" t="n"/>
      <c r="GHC110" s="406" t="n"/>
      <c r="GHD110" s="406" t="n"/>
      <c r="GHE110" s="406" t="n"/>
      <c r="GHF110" s="406" t="n"/>
      <c r="GHG110" s="406" t="n"/>
      <c r="GHH110" s="406" t="n"/>
      <c r="GHI110" s="406" t="n"/>
      <c r="GHJ110" s="406" t="n"/>
      <c r="GHK110" s="406" t="n"/>
      <c r="GHL110" s="406" t="n"/>
      <c r="GHM110" s="406" t="n"/>
      <c r="GHN110" s="406" t="n"/>
      <c r="GHO110" s="406" t="n"/>
      <c r="GHP110" s="406" t="n"/>
      <c r="GHQ110" s="406" t="n"/>
      <c r="GHR110" s="406" t="n"/>
      <c r="GHS110" s="406" t="n"/>
      <c r="GHT110" s="406" t="n"/>
      <c r="GHU110" s="406" t="n"/>
      <c r="GHV110" s="406" t="n"/>
      <c r="GHW110" s="406" t="n"/>
      <c r="GHX110" s="406" t="n"/>
      <c r="GHY110" s="406" t="n"/>
      <c r="GHZ110" s="406" t="n"/>
      <c r="GIA110" s="406" t="n"/>
      <c r="GIB110" s="406" t="n"/>
      <c r="GIC110" s="406" t="n"/>
      <c r="GID110" s="406" t="n"/>
      <c r="GIE110" s="406" t="n"/>
      <c r="GIF110" s="406" t="n"/>
      <c r="GIG110" s="406" t="n"/>
      <c r="GIH110" s="406" t="n"/>
      <c r="GII110" s="406" t="n"/>
      <c r="GIJ110" s="406" t="n"/>
      <c r="GIK110" s="406" t="n"/>
      <c r="GIL110" s="406" t="n"/>
      <c r="GIM110" s="406" t="n"/>
      <c r="GIN110" s="406" t="n"/>
      <c r="GIO110" s="406" t="n"/>
      <c r="GIP110" s="406" t="n"/>
      <c r="GIQ110" s="406" t="n"/>
      <c r="GIR110" s="406" t="n"/>
      <c r="GIS110" s="406" t="n"/>
      <c r="GIT110" s="406" t="n"/>
      <c r="GIU110" s="406" t="n"/>
      <c r="GIV110" s="406" t="n"/>
      <c r="GIW110" s="406" t="n"/>
      <c r="GIX110" s="406" t="n"/>
      <c r="GIY110" s="406" t="n"/>
      <c r="GIZ110" s="406" t="n"/>
      <c r="GJA110" s="406" t="n"/>
      <c r="GJB110" s="406" t="n"/>
      <c r="GJC110" s="406" t="n"/>
      <c r="GJD110" s="406" t="n"/>
      <c r="GJE110" s="406" t="n"/>
      <c r="GJF110" s="406" t="n"/>
      <c r="GJG110" s="406" t="n"/>
      <c r="GJH110" s="406" t="n"/>
      <c r="GJI110" s="406" t="n"/>
      <c r="GJJ110" s="406" t="n"/>
      <c r="GJK110" s="406" t="n"/>
      <c r="GJL110" s="406" t="n"/>
      <c r="GJM110" s="406" t="n"/>
      <c r="GJN110" s="406" t="n"/>
      <c r="GJO110" s="406" t="n"/>
      <c r="GJP110" s="406" t="n"/>
      <c r="GJQ110" s="406" t="n"/>
      <c r="GJR110" s="406" t="n"/>
      <c r="GJS110" s="406" t="n"/>
      <c r="GJT110" s="406" t="n"/>
      <c r="GJU110" s="406" t="n"/>
      <c r="GJV110" s="406" t="n"/>
      <c r="GJW110" s="406" t="n"/>
      <c r="GJX110" s="406" t="n"/>
      <c r="GJY110" s="406" t="n"/>
      <c r="GJZ110" s="406" t="n"/>
      <c r="GKA110" s="406" t="n"/>
      <c r="GKB110" s="406" t="n"/>
      <c r="GKC110" s="406" t="n"/>
      <c r="GKD110" s="406" t="n"/>
      <c r="GKE110" s="406" t="n"/>
      <c r="GKF110" s="406" t="n"/>
      <c r="GKG110" s="406" t="n"/>
      <c r="GKH110" s="406" t="n"/>
      <c r="GKI110" s="406" t="n"/>
      <c r="GKJ110" s="406" t="n"/>
      <c r="GKK110" s="406" t="n"/>
      <c r="GKL110" s="406" t="n"/>
      <c r="GKM110" s="406" t="n"/>
      <c r="GKN110" s="406" t="n"/>
      <c r="GKO110" s="406" t="n"/>
      <c r="GKP110" s="406" t="n"/>
      <c r="GKQ110" s="406" t="n"/>
      <c r="GKR110" s="406" t="n"/>
      <c r="GKS110" s="406" t="n"/>
      <c r="GKT110" s="406" t="n"/>
      <c r="GKU110" s="406" t="n"/>
      <c r="GKV110" s="406" t="n"/>
      <c r="GKW110" s="406" t="n"/>
      <c r="GKX110" s="406" t="n"/>
      <c r="GKY110" s="406" t="n"/>
      <c r="GKZ110" s="406" t="n"/>
      <c r="GLA110" s="406" t="n"/>
      <c r="GLB110" s="406" t="n"/>
      <c r="GLC110" s="406" t="n"/>
      <c r="GLD110" s="406" t="n"/>
      <c r="GLE110" s="406" t="n"/>
      <c r="GLF110" s="406" t="n"/>
      <c r="GLG110" s="406" t="n"/>
      <c r="GLH110" s="406" t="n"/>
      <c r="GLI110" s="406" t="n"/>
      <c r="GLJ110" s="406" t="n"/>
      <c r="GLK110" s="406" t="n"/>
      <c r="GLL110" s="406" t="n"/>
      <c r="GLM110" s="406" t="n"/>
      <c r="GLN110" s="406" t="n"/>
      <c r="GLO110" s="406" t="n"/>
      <c r="GLP110" s="406" t="n"/>
      <c r="GLQ110" s="406" t="n"/>
      <c r="GLR110" s="406" t="n"/>
      <c r="GLS110" s="406" t="n"/>
      <c r="GLT110" s="406" t="n"/>
      <c r="GLU110" s="406" t="n"/>
      <c r="GLV110" s="406" t="n"/>
      <c r="GLW110" s="406" t="n"/>
      <c r="GLX110" s="406" t="n"/>
      <c r="GLY110" s="406" t="n"/>
      <c r="GLZ110" s="406" t="n"/>
      <c r="GMA110" s="406" t="n"/>
      <c r="GMB110" s="406" t="n"/>
      <c r="GMC110" s="406" t="n"/>
      <c r="GMD110" s="406" t="n"/>
      <c r="GME110" s="406" t="n"/>
      <c r="GMF110" s="406" t="n"/>
      <c r="GMG110" s="406" t="n"/>
      <c r="GMH110" s="406" t="n"/>
      <c r="GMI110" s="406" t="n"/>
      <c r="GMJ110" s="406" t="n"/>
      <c r="GMK110" s="406" t="n"/>
      <c r="GML110" s="406" t="n"/>
      <c r="GMM110" s="406" t="n"/>
      <c r="GMN110" s="406" t="n"/>
      <c r="GMO110" s="406" t="n"/>
      <c r="GMP110" s="406" t="n"/>
      <c r="GMQ110" s="406" t="n"/>
      <c r="GMR110" s="406" t="n"/>
      <c r="GMS110" s="406" t="n"/>
      <c r="GMT110" s="406" t="n"/>
      <c r="GMU110" s="406" t="n"/>
      <c r="GMV110" s="406" t="n"/>
      <c r="GMW110" s="406" t="n"/>
      <c r="GMX110" s="406" t="n"/>
      <c r="GMY110" s="406" t="n"/>
      <c r="GMZ110" s="406" t="n"/>
      <c r="GNA110" s="406" t="n"/>
      <c r="GNB110" s="406" t="n"/>
      <c r="GNC110" s="406" t="n"/>
      <c r="GND110" s="406" t="n"/>
      <c r="GNE110" s="406" t="n"/>
      <c r="GNF110" s="406" t="n"/>
      <c r="GNG110" s="406" t="n"/>
      <c r="GNH110" s="406" t="n"/>
      <c r="GNI110" s="406" t="n"/>
      <c r="GNJ110" s="406" t="n"/>
      <c r="GNK110" s="406" t="n"/>
      <c r="GNL110" s="406" t="n"/>
      <c r="GNM110" s="406" t="n"/>
      <c r="GNN110" s="406" t="n"/>
      <c r="GNO110" s="406" t="n"/>
      <c r="GNP110" s="406" t="n"/>
      <c r="GNQ110" s="406" t="n"/>
      <c r="GNR110" s="406" t="n"/>
      <c r="GNS110" s="406" t="n"/>
      <c r="GNT110" s="406" t="n"/>
      <c r="GNU110" s="406" t="n"/>
      <c r="GNV110" s="406" t="n"/>
      <c r="GNW110" s="406" t="n"/>
      <c r="GNX110" s="406" t="n"/>
      <c r="GNY110" s="406" t="n"/>
      <c r="GNZ110" s="406" t="n"/>
      <c r="GOA110" s="406" t="n"/>
      <c r="GOB110" s="406" t="n"/>
      <c r="GOC110" s="406" t="n"/>
      <c r="GOD110" s="406" t="n"/>
      <c r="GOE110" s="406" t="n"/>
      <c r="GOF110" s="406" t="n"/>
      <c r="GOG110" s="406" t="n"/>
      <c r="GOH110" s="406" t="n"/>
      <c r="GOI110" s="406" t="n"/>
      <c r="GOJ110" s="406" t="n"/>
      <c r="GOK110" s="406" t="n"/>
      <c r="GOL110" s="406" t="n"/>
      <c r="GOM110" s="406" t="n"/>
      <c r="GON110" s="406" t="n"/>
      <c r="GOO110" s="406" t="n"/>
      <c r="GOP110" s="406" t="n"/>
      <c r="GOQ110" s="406" t="n"/>
      <c r="GOR110" s="406" t="n"/>
      <c r="GOS110" s="406" t="n"/>
      <c r="GOT110" s="406" t="n"/>
      <c r="GOU110" s="406" t="n"/>
      <c r="GOV110" s="406" t="n"/>
      <c r="GOW110" s="406" t="n"/>
      <c r="GOX110" s="406" t="n"/>
      <c r="GOY110" s="406" t="n"/>
      <c r="GOZ110" s="406" t="n"/>
      <c r="GPA110" s="406" t="n"/>
      <c r="GPB110" s="406" t="n"/>
      <c r="GPC110" s="406" t="n"/>
      <c r="GPD110" s="406" t="n"/>
      <c r="GPE110" s="406" t="n"/>
      <c r="GPF110" s="406" t="n"/>
      <c r="GPG110" s="406" t="n"/>
      <c r="GPH110" s="406" t="n"/>
      <c r="GPI110" s="406" t="n"/>
      <c r="GPJ110" s="406" t="n"/>
      <c r="GPK110" s="406" t="n"/>
      <c r="GPL110" s="406" t="n"/>
      <c r="GPM110" s="406" t="n"/>
      <c r="GPN110" s="406" t="n"/>
      <c r="GPO110" s="406" t="n"/>
      <c r="GPP110" s="406" t="n"/>
      <c r="GPQ110" s="406" t="n"/>
      <c r="GPR110" s="406" t="n"/>
      <c r="GPS110" s="406" t="n"/>
      <c r="GPT110" s="406" t="n"/>
      <c r="GPU110" s="406" t="n"/>
      <c r="GPV110" s="406" t="n"/>
      <c r="GPW110" s="406" t="n"/>
      <c r="GPX110" s="406" t="n"/>
      <c r="GPY110" s="406" t="n"/>
      <c r="GPZ110" s="406" t="n"/>
      <c r="GQA110" s="406" t="n"/>
      <c r="GQB110" s="406" t="n"/>
      <c r="GQC110" s="406" t="n"/>
      <c r="GQD110" s="406" t="n"/>
      <c r="GQE110" s="406" t="n"/>
      <c r="GQF110" s="406" t="n"/>
      <c r="GQG110" s="406" t="n"/>
      <c r="GQH110" s="406" t="n"/>
      <c r="GQI110" s="406" t="n"/>
      <c r="GQJ110" s="406" t="n"/>
      <c r="GQK110" s="406" t="n"/>
      <c r="GQL110" s="406" t="n"/>
      <c r="GQM110" s="406" t="n"/>
      <c r="GQN110" s="406" t="n"/>
      <c r="GQO110" s="406" t="n"/>
      <c r="GQP110" s="406" t="n"/>
      <c r="GQQ110" s="406" t="n"/>
      <c r="GQR110" s="406" t="n"/>
      <c r="GQS110" s="406" t="n"/>
      <c r="GQT110" s="406" t="n"/>
      <c r="GQU110" s="406" t="n"/>
      <c r="GQV110" s="406" t="n"/>
      <c r="GQW110" s="406" t="n"/>
      <c r="GQX110" s="406" t="n"/>
      <c r="GQY110" s="406" t="n"/>
      <c r="GQZ110" s="406" t="n"/>
      <c r="GRA110" s="406" t="n"/>
      <c r="GRB110" s="406" t="n"/>
      <c r="GRC110" s="406" t="n"/>
      <c r="GRD110" s="406" t="n"/>
      <c r="GRE110" s="406" t="n"/>
      <c r="GRF110" s="406" t="n"/>
      <c r="GRG110" s="406" t="n"/>
      <c r="GRH110" s="406" t="n"/>
      <c r="GRI110" s="406" t="n"/>
      <c r="GRJ110" s="406" t="n"/>
      <c r="GRK110" s="406" t="n"/>
      <c r="GRL110" s="406" t="n"/>
      <c r="GRM110" s="406" t="n"/>
      <c r="GRN110" s="406" t="n"/>
      <c r="GRO110" s="406" t="n"/>
      <c r="GRP110" s="406" t="n"/>
      <c r="GRQ110" s="406" t="n"/>
      <c r="GRR110" s="406" t="n"/>
      <c r="GRS110" s="406" t="n"/>
      <c r="GRT110" s="406" t="n"/>
      <c r="GRU110" s="406" t="n"/>
      <c r="GRV110" s="406" t="n"/>
      <c r="GRW110" s="406" t="n"/>
      <c r="GRX110" s="406" t="n"/>
      <c r="GRY110" s="406" t="n"/>
      <c r="GRZ110" s="406" t="n"/>
      <c r="GSA110" s="406" t="n"/>
      <c r="GSB110" s="406" t="n"/>
      <c r="GSC110" s="406" t="n"/>
      <c r="GSD110" s="406" t="n"/>
      <c r="GSE110" s="406" t="n"/>
      <c r="GSF110" s="406" t="n"/>
      <c r="GSG110" s="406" t="n"/>
      <c r="GSH110" s="406" t="n"/>
      <c r="GSI110" s="406" t="n"/>
      <c r="GSJ110" s="406" t="n"/>
      <c r="GSK110" s="406" t="n"/>
      <c r="GSL110" s="406" t="n"/>
      <c r="GSM110" s="406" t="n"/>
      <c r="GSN110" s="406" t="n"/>
      <c r="GSO110" s="406" t="n"/>
      <c r="GSP110" s="406" t="n"/>
      <c r="GSQ110" s="406" t="n"/>
      <c r="GSR110" s="406" t="n"/>
      <c r="GSS110" s="406" t="n"/>
      <c r="GST110" s="406" t="n"/>
      <c r="GSU110" s="406" t="n"/>
      <c r="GSV110" s="406" t="n"/>
      <c r="GSW110" s="406" t="n"/>
      <c r="GSX110" s="406" t="n"/>
      <c r="GSY110" s="406" t="n"/>
      <c r="GSZ110" s="406" t="n"/>
      <c r="GTA110" s="406" t="n"/>
      <c r="GTB110" s="406" t="n"/>
      <c r="GTC110" s="406" t="n"/>
      <c r="GTD110" s="406" t="n"/>
      <c r="GTE110" s="406" t="n"/>
      <c r="GTF110" s="406" t="n"/>
      <c r="GTG110" s="406" t="n"/>
      <c r="GTH110" s="406" t="n"/>
      <c r="GTI110" s="406" t="n"/>
      <c r="GTJ110" s="406" t="n"/>
      <c r="GTK110" s="406" t="n"/>
      <c r="GTL110" s="406" t="n"/>
      <c r="GTM110" s="406" t="n"/>
      <c r="GTN110" s="406" t="n"/>
      <c r="GTO110" s="406" t="n"/>
      <c r="GTP110" s="406" t="n"/>
      <c r="GTQ110" s="406" t="n"/>
      <c r="GTR110" s="406" t="n"/>
      <c r="GTS110" s="406" t="n"/>
      <c r="GTT110" s="406" t="n"/>
      <c r="GTU110" s="406" t="n"/>
      <c r="GTV110" s="406" t="n"/>
      <c r="GTW110" s="406" t="n"/>
      <c r="GTX110" s="406" t="n"/>
      <c r="GTY110" s="406" t="n"/>
      <c r="GTZ110" s="406" t="n"/>
      <c r="GUA110" s="406" t="n"/>
      <c r="GUB110" s="406" t="n"/>
      <c r="GUC110" s="406" t="n"/>
      <c r="GUD110" s="406" t="n"/>
      <c r="GUE110" s="406" t="n"/>
      <c r="GUF110" s="406" t="n"/>
      <c r="GUG110" s="406" t="n"/>
      <c r="GUH110" s="406" t="n"/>
      <c r="GUI110" s="406" t="n"/>
      <c r="GUJ110" s="406" t="n"/>
      <c r="GUK110" s="406" t="n"/>
      <c r="GUL110" s="406" t="n"/>
      <c r="GUM110" s="406" t="n"/>
      <c r="GUN110" s="406" t="n"/>
      <c r="GUO110" s="406" t="n"/>
      <c r="GUP110" s="406" t="n"/>
      <c r="GUQ110" s="406" t="n"/>
      <c r="GUR110" s="406" t="n"/>
      <c r="GUS110" s="406" t="n"/>
      <c r="GUT110" s="406" t="n"/>
      <c r="GUU110" s="406" t="n"/>
      <c r="GUV110" s="406" t="n"/>
      <c r="GUW110" s="406" t="n"/>
      <c r="GUX110" s="406" t="n"/>
      <c r="GUY110" s="406" t="n"/>
      <c r="GUZ110" s="406" t="n"/>
      <c r="GVA110" s="406" t="n"/>
      <c r="GVB110" s="406" t="n"/>
      <c r="GVC110" s="406" t="n"/>
      <c r="GVD110" s="406" t="n"/>
      <c r="GVE110" s="406" t="n"/>
      <c r="GVF110" s="406" t="n"/>
      <c r="GVG110" s="406" t="n"/>
      <c r="GVH110" s="406" t="n"/>
      <c r="GVI110" s="406" t="n"/>
      <c r="GVJ110" s="406" t="n"/>
      <c r="GVK110" s="406" t="n"/>
      <c r="GVL110" s="406" t="n"/>
      <c r="GVM110" s="406" t="n"/>
      <c r="GVN110" s="406" t="n"/>
      <c r="GVO110" s="406" t="n"/>
      <c r="GVP110" s="406" t="n"/>
      <c r="GVQ110" s="406" t="n"/>
      <c r="GVR110" s="406" t="n"/>
      <c r="GVS110" s="406" t="n"/>
      <c r="GVT110" s="406" t="n"/>
      <c r="GVU110" s="406" t="n"/>
      <c r="GVV110" s="406" t="n"/>
      <c r="GVW110" s="406" t="n"/>
      <c r="GVX110" s="406" t="n"/>
      <c r="GVY110" s="406" t="n"/>
      <c r="GVZ110" s="406" t="n"/>
      <c r="GWA110" s="406" t="n"/>
      <c r="GWB110" s="406" t="n"/>
      <c r="GWC110" s="406" t="n"/>
      <c r="GWD110" s="406" t="n"/>
      <c r="GWE110" s="406" t="n"/>
      <c r="GWF110" s="406" t="n"/>
      <c r="GWG110" s="406" t="n"/>
      <c r="GWH110" s="406" t="n"/>
      <c r="GWI110" s="406" t="n"/>
      <c r="GWJ110" s="406" t="n"/>
      <c r="GWK110" s="406" t="n"/>
      <c r="GWL110" s="406" t="n"/>
      <c r="GWM110" s="406" t="n"/>
      <c r="GWN110" s="406" t="n"/>
      <c r="GWO110" s="406" t="n"/>
      <c r="GWP110" s="406" t="n"/>
      <c r="GWQ110" s="406" t="n"/>
      <c r="GWR110" s="406" t="n"/>
      <c r="GWS110" s="406" t="n"/>
      <c r="GWT110" s="406" t="n"/>
      <c r="GWU110" s="406" t="n"/>
      <c r="GWV110" s="406" t="n"/>
      <c r="GWW110" s="406" t="n"/>
      <c r="GWX110" s="406" t="n"/>
      <c r="GWY110" s="406" t="n"/>
      <c r="GWZ110" s="406" t="n"/>
      <c r="GXA110" s="406" t="n"/>
      <c r="GXB110" s="406" t="n"/>
      <c r="GXC110" s="406" t="n"/>
      <c r="GXD110" s="406" t="n"/>
      <c r="GXE110" s="406" t="n"/>
      <c r="GXF110" s="406" t="n"/>
      <c r="GXG110" s="406" t="n"/>
      <c r="GXH110" s="406" t="n"/>
      <c r="GXI110" s="406" t="n"/>
      <c r="GXJ110" s="406" t="n"/>
      <c r="GXK110" s="406" t="n"/>
      <c r="GXL110" s="406" t="n"/>
      <c r="GXM110" s="406" t="n"/>
      <c r="GXN110" s="406" t="n"/>
      <c r="GXO110" s="406" t="n"/>
      <c r="GXP110" s="406" t="n"/>
      <c r="GXQ110" s="406" t="n"/>
      <c r="GXR110" s="406" t="n"/>
      <c r="GXS110" s="406" t="n"/>
      <c r="GXT110" s="406" t="n"/>
      <c r="GXU110" s="406" t="n"/>
      <c r="GXV110" s="406" t="n"/>
      <c r="GXW110" s="406" t="n"/>
      <c r="GXX110" s="406" t="n"/>
      <c r="GXY110" s="406" t="n"/>
      <c r="GXZ110" s="406" t="n"/>
      <c r="GYA110" s="406" t="n"/>
      <c r="GYB110" s="406" t="n"/>
      <c r="GYC110" s="406" t="n"/>
      <c r="GYD110" s="406" t="n"/>
      <c r="GYE110" s="406" t="n"/>
      <c r="GYF110" s="406" t="n"/>
      <c r="GYG110" s="406" t="n"/>
      <c r="GYH110" s="406" t="n"/>
      <c r="GYI110" s="406" t="n"/>
      <c r="GYJ110" s="406" t="n"/>
      <c r="GYK110" s="406" t="n"/>
      <c r="GYL110" s="406" t="n"/>
      <c r="GYM110" s="406" t="n"/>
      <c r="GYN110" s="406" t="n"/>
      <c r="GYO110" s="406" t="n"/>
      <c r="GYP110" s="406" t="n"/>
      <c r="GYQ110" s="406" t="n"/>
      <c r="GYR110" s="406" t="n"/>
      <c r="GYS110" s="406" t="n"/>
      <c r="GYT110" s="406" t="n"/>
      <c r="GYU110" s="406" t="n"/>
      <c r="GYV110" s="406" t="n"/>
      <c r="GYW110" s="406" t="n"/>
      <c r="GYX110" s="406" t="n"/>
      <c r="GYY110" s="406" t="n"/>
      <c r="GYZ110" s="406" t="n"/>
      <c r="GZA110" s="406" t="n"/>
      <c r="GZB110" s="406" t="n"/>
      <c r="GZC110" s="406" t="n"/>
      <c r="GZD110" s="406" t="n"/>
      <c r="GZE110" s="406" t="n"/>
      <c r="GZF110" s="406" t="n"/>
      <c r="GZG110" s="406" t="n"/>
      <c r="GZH110" s="406" t="n"/>
      <c r="GZI110" s="406" t="n"/>
      <c r="GZJ110" s="406" t="n"/>
      <c r="GZK110" s="406" t="n"/>
      <c r="GZL110" s="406" t="n"/>
      <c r="GZM110" s="406" t="n"/>
      <c r="GZN110" s="406" t="n"/>
      <c r="GZO110" s="406" t="n"/>
      <c r="GZP110" s="406" t="n"/>
      <c r="GZQ110" s="406" t="n"/>
      <c r="GZR110" s="406" t="n"/>
      <c r="GZS110" s="406" t="n"/>
      <c r="GZT110" s="406" t="n"/>
      <c r="GZU110" s="406" t="n"/>
      <c r="GZV110" s="406" t="n"/>
      <c r="GZW110" s="406" t="n"/>
      <c r="GZX110" s="406" t="n"/>
      <c r="GZY110" s="406" t="n"/>
      <c r="GZZ110" s="406" t="n"/>
      <c r="HAA110" s="406" t="n"/>
      <c r="HAB110" s="406" t="n"/>
      <c r="HAC110" s="406" t="n"/>
      <c r="HAD110" s="406" t="n"/>
      <c r="HAE110" s="406" t="n"/>
      <c r="HAF110" s="406" t="n"/>
      <c r="HAG110" s="406" t="n"/>
      <c r="HAH110" s="406" t="n"/>
      <c r="HAI110" s="406" t="n"/>
      <c r="HAJ110" s="406" t="n"/>
      <c r="HAK110" s="406" t="n"/>
      <c r="HAL110" s="406" t="n"/>
      <c r="HAM110" s="406" t="n"/>
      <c r="HAN110" s="406" t="n"/>
      <c r="HAO110" s="406" t="n"/>
      <c r="HAP110" s="406" t="n"/>
      <c r="HAQ110" s="406" t="n"/>
      <c r="HAR110" s="406" t="n"/>
      <c r="HAS110" s="406" t="n"/>
      <c r="HAT110" s="406" t="n"/>
      <c r="HAU110" s="406" t="n"/>
      <c r="HAV110" s="406" t="n"/>
      <c r="HAW110" s="406" t="n"/>
      <c r="HAX110" s="406" t="n"/>
      <c r="HAY110" s="406" t="n"/>
      <c r="HAZ110" s="406" t="n"/>
      <c r="HBA110" s="406" t="n"/>
      <c r="HBB110" s="406" t="n"/>
      <c r="HBC110" s="406" t="n"/>
      <c r="HBD110" s="406" t="n"/>
      <c r="HBE110" s="406" t="n"/>
      <c r="HBF110" s="406" t="n"/>
      <c r="HBG110" s="406" t="n"/>
      <c r="HBH110" s="406" t="n"/>
      <c r="HBI110" s="406" t="n"/>
      <c r="HBJ110" s="406" t="n"/>
      <c r="HBK110" s="406" t="n"/>
      <c r="HBL110" s="406" t="n"/>
      <c r="HBM110" s="406" t="n"/>
      <c r="HBN110" s="406" t="n"/>
      <c r="HBO110" s="406" t="n"/>
      <c r="HBP110" s="406" t="n"/>
      <c r="HBQ110" s="406" t="n"/>
      <c r="HBR110" s="406" t="n"/>
      <c r="HBS110" s="406" t="n"/>
      <c r="HBT110" s="406" t="n"/>
      <c r="HBU110" s="406" t="n"/>
      <c r="HBV110" s="406" t="n"/>
      <c r="HBW110" s="406" t="n"/>
      <c r="HBX110" s="406" t="n"/>
      <c r="HBY110" s="406" t="n"/>
      <c r="HBZ110" s="406" t="n"/>
      <c r="HCA110" s="406" t="n"/>
      <c r="HCB110" s="406" t="n"/>
      <c r="HCC110" s="406" t="n"/>
      <c r="HCD110" s="406" t="n"/>
      <c r="HCE110" s="406" t="n"/>
      <c r="HCF110" s="406" t="n"/>
      <c r="HCG110" s="406" t="n"/>
      <c r="HCH110" s="406" t="n"/>
      <c r="HCI110" s="406" t="n"/>
      <c r="HCJ110" s="406" t="n"/>
      <c r="HCK110" s="406" t="n"/>
      <c r="HCL110" s="406" t="n"/>
      <c r="HCM110" s="406" t="n"/>
      <c r="HCN110" s="406" t="n"/>
      <c r="HCO110" s="406" t="n"/>
      <c r="HCP110" s="406" t="n"/>
      <c r="HCQ110" s="406" t="n"/>
      <c r="HCR110" s="406" t="n"/>
      <c r="HCS110" s="406" t="n"/>
      <c r="HCT110" s="406" t="n"/>
      <c r="HCU110" s="406" t="n"/>
      <c r="HCV110" s="406" t="n"/>
      <c r="HCW110" s="406" t="n"/>
      <c r="HCX110" s="406" t="n"/>
      <c r="HCY110" s="406" t="n"/>
      <c r="HCZ110" s="406" t="n"/>
      <c r="HDA110" s="406" t="n"/>
      <c r="HDB110" s="406" t="n"/>
      <c r="HDC110" s="406" t="n"/>
      <c r="HDD110" s="406" t="n"/>
      <c r="HDE110" s="406" t="n"/>
      <c r="HDF110" s="406" t="n"/>
      <c r="HDG110" s="406" t="n"/>
      <c r="HDH110" s="406" t="n"/>
      <c r="HDI110" s="406" t="n"/>
      <c r="HDJ110" s="406" t="n"/>
      <c r="HDK110" s="406" t="n"/>
      <c r="HDL110" s="406" t="n"/>
      <c r="HDM110" s="406" t="n"/>
      <c r="HDN110" s="406" t="n"/>
      <c r="HDO110" s="406" t="n"/>
      <c r="HDP110" s="406" t="n"/>
      <c r="HDQ110" s="406" t="n"/>
      <c r="HDR110" s="406" t="n"/>
      <c r="HDS110" s="406" t="n"/>
      <c r="HDT110" s="406" t="n"/>
      <c r="HDU110" s="406" t="n"/>
      <c r="HDV110" s="406" t="n"/>
      <c r="HDW110" s="406" t="n"/>
      <c r="HDX110" s="406" t="n"/>
      <c r="HDY110" s="406" t="n"/>
      <c r="HDZ110" s="406" t="n"/>
      <c r="HEA110" s="406" t="n"/>
      <c r="HEB110" s="406" t="n"/>
      <c r="HEC110" s="406" t="n"/>
      <c r="HED110" s="406" t="n"/>
      <c r="HEE110" s="406" t="n"/>
      <c r="HEF110" s="406" t="n"/>
      <c r="HEG110" s="406" t="n"/>
      <c r="HEH110" s="406" t="n"/>
      <c r="HEI110" s="406" t="n"/>
      <c r="HEJ110" s="406" t="n"/>
      <c r="HEK110" s="406" t="n"/>
      <c r="HEL110" s="406" t="n"/>
      <c r="HEM110" s="406" t="n"/>
      <c r="HEN110" s="406" t="n"/>
      <c r="HEO110" s="406" t="n"/>
      <c r="HEP110" s="406" t="n"/>
      <c r="HEQ110" s="406" t="n"/>
      <c r="HER110" s="406" t="n"/>
      <c r="HES110" s="406" t="n"/>
      <c r="HET110" s="406" t="n"/>
      <c r="HEU110" s="406" t="n"/>
      <c r="HEV110" s="406" t="n"/>
      <c r="HEW110" s="406" t="n"/>
      <c r="HEX110" s="406" t="n"/>
      <c r="HEY110" s="406" t="n"/>
      <c r="HEZ110" s="406" t="n"/>
      <c r="HFA110" s="406" t="n"/>
      <c r="HFB110" s="406" t="n"/>
      <c r="HFC110" s="406" t="n"/>
      <c r="HFD110" s="406" t="n"/>
      <c r="HFE110" s="406" t="n"/>
      <c r="HFF110" s="406" t="n"/>
      <c r="HFG110" s="406" t="n"/>
      <c r="HFH110" s="406" t="n"/>
      <c r="HFI110" s="406" t="n"/>
      <c r="HFJ110" s="406" t="n"/>
      <c r="HFK110" s="406" t="n"/>
      <c r="HFL110" s="406" t="n"/>
      <c r="HFM110" s="406" t="n"/>
      <c r="HFN110" s="406" t="n"/>
      <c r="HFO110" s="406" t="n"/>
      <c r="HFP110" s="406" t="n"/>
      <c r="HFQ110" s="406" t="n"/>
      <c r="HFR110" s="406" t="n"/>
      <c r="HFS110" s="406" t="n"/>
      <c r="HFT110" s="406" t="n"/>
      <c r="HFU110" s="406" t="n"/>
      <c r="HFV110" s="406" t="n"/>
      <c r="HFW110" s="406" t="n"/>
      <c r="HFX110" s="406" t="n"/>
      <c r="HFY110" s="406" t="n"/>
      <c r="HFZ110" s="406" t="n"/>
      <c r="HGA110" s="406" t="n"/>
      <c r="HGB110" s="406" t="n"/>
      <c r="HGC110" s="406" t="n"/>
      <c r="HGD110" s="406" t="n"/>
      <c r="HGE110" s="406" t="n"/>
      <c r="HGF110" s="406" t="n"/>
      <c r="HGG110" s="406" t="n"/>
      <c r="HGH110" s="406" t="n"/>
      <c r="HGI110" s="406" t="n"/>
      <c r="HGJ110" s="406" t="n"/>
      <c r="HGK110" s="406" t="n"/>
      <c r="HGL110" s="406" t="n"/>
      <c r="HGM110" s="406" t="n"/>
      <c r="HGN110" s="406" t="n"/>
      <c r="HGO110" s="406" t="n"/>
      <c r="HGP110" s="406" t="n"/>
      <c r="HGQ110" s="406" t="n"/>
      <c r="HGR110" s="406" t="n"/>
      <c r="HGS110" s="406" t="n"/>
      <c r="HGT110" s="406" t="n"/>
      <c r="HGU110" s="406" t="n"/>
      <c r="HGV110" s="406" t="n"/>
      <c r="HGW110" s="406" t="n"/>
      <c r="HGX110" s="406" t="n"/>
      <c r="HGY110" s="406" t="n"/>
      <c r="HGZ110" s="406" t="n"/>
      <c r="HHA110" s="406" t="n"/>
      <c r="HHB110" s="406" t="n"/>
      <c r="HHC110" s="406" t="n"/>
      <c r="HHD110" s="406" t="n"/>
      <c r="HHE110" s="406" t="n"/>
      <c r="HHF110" s="406" t="n"/>
      <c r="HHG110" s="406" t="n"/>
      <c r="HHH110" s="406" t="n"/>
      <c r="HHI110" s="406" t="n"/>
      <c r="HHJ110" s="406" t="n"/>
      <c r="HHK110" s="406" t="n"/>
      <c r="HHL110" s="406" t="n"/>
      <c r="HHM110" s="406" t="n"/>
      <c r="HHN110" s="406" t="n"/>
      <c r="HHO110" s="406" t="n"/>
      <c r="HHP110" s="406" t="n"/>
      <c r="HHQ110" s="406" t="n"/>
      <c r="HHR110" s="406" t="n"/>
      <c r="HHS110" s="406" t="n"/>
      <c r="HHT110" s="406" t="n"/>
      <c r="HHU110" s="406" t="n"/>
      <c r="HHV110" s="406" t="n"/>
      <c r="HHW110" s="406" t="n"/>
      <c r="HHX110" s="406" t="n"/>
      <c r="HHY110" s="406" t="n"/>
      <c r="HHZ110" s="406" t="n"/>
      <c r="HIA110" s="406" t="n"/>
      <c r="HIB110" s="406" t="n"/>
      <c r="HIC110" s="406" t="n"/>
      <c r="HID110" s="406" t="n"/>
      <c r="HIE110" s="406" t="n"/>
      <c r="HIF110" s="406" t="n"/>
      <c r="HIG110" s="406" t="n"/>
      <c r="HIH110" s="406" t="n"/>
      <c r="HII110" s="406" t="n"/>
      <c r="HIJ110" s="406" t="n"/>
      <c r="HIK110" s="406" t="n"/>
      <c r="HIL110" s="406" t="n"/>
      <c r="HIM110" s="406" t="n"/>
      <c r="HIN110" s="406" t="n"/>
      <c r="HIO110" s="406" t="n"/>
      <c r="HIP110" s="406" t="n"/>
      <c r="HIQ110" s="406" t="n"/>
      <c r="HIR110" s="406" t="n"/>
      <c r="HIS110" s="406" t="n"/>
      <c r="HIT110" s="406" t="n"/>
      <c r="HIU110" s="406" t="n"/>
      <c r="HIV110" s="406" t="n"/>
      <c r="HIW110" s="406" t="n"/>
      <c r="HIX110" s="406" t="n"/>
      <c r="HIY110" s="406" t="n"/>
      <c r="HIZ110" s="406" t="n"/>
      <c r="HJA110" s="406" t="n"/>
      <c r="HJB110" s="406" t="n"/>
      <c r="HJC110" s="406" t="n"/>
      <c r="HJD110" s="406" t="n"/>
      <c r="HJE110" s="406" t="n"/>
      <c r="HJF110" s="406" t="n"/>
      <c r="HJG110" s="406" t="n"/>
      <c r="HJH110" s="406" t="n"/>
      <c r="HJI110" s="406" t="n"/>
      <c r="HJJ110" s="406" t="n"/>
      <c r="HJK110" s="406" t="n"/>
      <c r="HJL110" s="406" t="n"/>
      <c r="HJM110" s="406" t="n"/>
      <c r="HJN110" s="406" t="n"/>
      <c r="HJO110" s="406" t="n"/>
      <c r="HJP110" s="406" t="n"/>
      <c r="HJQ110" s="406" t="n"/>
      <c r="HJR110" s="406" t="n"/>
      <c r="HJS110" s="406" t="n"/>
      <c r="HJT110" s="406" t="n"/>
      <c r="HJU110" s="406" t="n"/>
      <c r="HJV110" s="406" t="n"/>
      <c r="HJW110" s="406" t="n"/>
      <c r="HJX110" s="406" t="n"/>
      <c r="HJY110" s="406" t="n"/>
      <c r="HJZ110" s="406" t="n"/>
      <c r="HKA110" s="406" t="n"/>
      <c r="HKB110" s="406" t="n"/>
      <c r="HKC110" s="406" t="n"/>
      <c r="HKD110" s="406" t="n"/>
      <c r="HKE110" s="406" t="n"/>
      <c r="HKF110" s="406" t="n"/>
      <c r="HKG110" s="406" t="n"/>
      <c r="HKH110" s="406" t="n"/>
      <c r="HKI110" s="406" t="n"/>
      <c r="HKJ110" s="406" t="n"/>
      <c r="HKK110" s="406" t="n"/>
      <c r="HKL110" s="406" t="n"/>
      <c r="HKM110" s="406" t="n"/>
      <c r="HKN110" s="406" t="n"/>
      <c r="HKO110" s="406" t="n"/>
      <c r="HKP110" s="406" t="n"/>
      <c r="HKQ110" s="406" t="n"/>
      <c r="HKR110" s="406" t="n"/>
      <c r="HKS110" s="406" t="n"/>
      <c r="HKT110" s="406" t="n"/>
      <c r="HKU110" s="406" t="n"/>
      <c r="HKV110" s="406" t="n"/>
      <c r="HKW110" s="406" t="n"/>
      <c r="HKX110" s="406" t="n"/>
      <c r="HKY110" s="406" t="n"/>
      <c r="HKZ110" s="406" t="n"/>
      <c r="HLA110" s="406" t="n"/>
      <c r="HLB110" s="406" t="n"/>
      <c r="HLC110" s="406" t="n"/>
      <c r="HLD110" s="406" t="n"/>
      <c r="HLE110" s="406" t="n"/>
      <c r="HLF110" s="406" t="n"/>
      <c r="HLG110" s="406" t="n"/>
      <c r="HLH110" s="406" t="n"/>
      <c r="HLI110" s="406" t="n"/>
      <c r="HLJ110" s="406" t="n"/>
      <c r="HLK110" s="406" t="n"/>
      <c r="HLL110" s="406" t="n"/>
      <c r="HLM110" s="406" t="n"/>
      <c r="HLN110" s="406" t="n"/>
      <c r="HLO110" s="406" t="n"/>
      <c r="HLP110" s="406" t="n"/>
      <c r="HLQ110" s="406" t="n"/>
      <c r="HLR110" s="406" t="n"/>
      <c r="HLS110" s="406" t="n"/>
      <c r="HLT110" s="406" t="n"/>
      <c r="HLU110" s="406" t="n"/>
      <c r="HLV110" s="406" t="n"/>
      <c r="HLW110" s="406" t="n"/>
      <c r="HLX110" s="406" t="n"/>
      <c r="HLY110" s="406" t="n"/>
      <c r="HLZ110" s="406" t="n"/>
      <c r="HMA110" s="406" t="n"/>
      <c r="HMB110" s="406" t="n"/>
      <c r="HMC110" s="406" t="n"/>
      <c r="HMD110" s="406" t="n"/>
      <c r="HME110" s="406" t="n"/>
      <c r="HMF110" s="406" t="n"/>
      <c r="HMG110" s="406" t="n"/>
      <c r="HMH110" s="406" t="n"/>
      <c r="HMI110" s="406" t="n"/>
      <c r="HMJ110" s="406" t="n"/>
      <c r="HMK110" s="406" t="n"/>
      <c r="HML110" s="406" t="n"/>
      <c r="HMM110" s="406" t="n"/>
      <c r="HMN110" s="406" t="n"/>
      <c r="HMO110" s="406" t="n"/>
      <c r="HMP110" s="406" t="n"/>
      <c r="HMQ110" s="406" t="n"/>
      <c r="HMR110" s="406" t="n"/>
      <c r="HMS110" s="406" t="n"/>
      <c r="HMT110" s="406" t="n"/>
      <c r="HMU110" s="406" t="n"/>
      <c r="HMV110" s="406" t="n"/>
      <c r="HMW110" s="406" t="n"/>
      <c r="HMX110" s="406" t="n"/>
      <c r="HMY110" s="406" t="n"/>
      <c r="HMZ110" s="406" t="n"/>
      <c r="HNA110" s="406" t="n"/>
      <c r="HNB110" s="406" t="n"/>
      <c r="HNC110" s="406" t="n"/>
      <c r="HND110" s="406" t="n"/>
      <c r="HNE110" s="406" t="n"/>
      <c r="HNF110" s="406" t="n"/>
      <c r="HNG110" s="406" t="n"/>
      <c r="HNH110" s="406" t="n"/>
      <c r="HNI110" s="406" t="n"/>
      <c r="HNJ110" s="406" t="n"/>
      <c r="HNK110" s="406" t="n"/>
      <c r="HNL110" s="406" t="n"/>
      <c r="HNM110" s="406" t="n"/>
      <c r="HNN110" s="406" t="n"/>
      <c r="HNO110" s="406" t="n"/>
      <c r="HNP110" s="406" t="n"/>
      <c r="HNQ110" s="406" t="n"/>
      <c r="HNR110" s="406" t="n"/>
      <c r="HNS110" s="406" t="n"/>
      <c r="HNT110" s="406" t="n"/>
      <c r="HNU110" s="406" t="n"/>
      <c r="HNV110" s="406" t="n"/>
      <c r="HNW110" s="406" t="n"/>
      <c r="HNX110" s="406" t="n"/>
      <c r="HNY110" s="406" t="n"/>
      <c r="HNZ110" s="406" t="n"/>
      <c r="HOA110" s="406" t="n"/>
      <c r="HOB110" s="406" t="n"/>
      <c r="HOC110" s="406" t="n"/>
      <c r="HOD110" s="406" t="n"/>
      <c r="HOE110" s="406" t="n"/>
      <c r="HOF110" s="406" t="n"/>
      <c r="HOG110" s="406" t="n"/>
      <c r="HOH110" s="406" t="n"/>
      <c r="HOI110" s="406" t="n"/>
      <c r="HOJ110" s="406" t="n"/>
      <c r="HOK110" s="406" t="n"/>
      <c r="HOL110" s="406" t="n"/>
      <c r="HOM110" s="406" t="n"/>
      <c r="HON110" s="406" t="n"/>
      <c r="HOO110" s="406" t="n"/>
      <c r="HOP110" s="406" t="n"/>
      <c r="HOQ110" s="406" t="n"/>
      <c r="HOR110" s="406" t="n"/>
      <c r="HOS110" s="406" t="n"/>
      <c r="HOT110" s="406" t="n"/>
      <c r="HOU110" s="406" t="n"/>
      <c r="HOV110" s="406" t="n"/>
      <c r="HOW110" s="406" t="n"/>
      <c r="HOX110" s="406" t="n"/>
      <c r="HOY110" s="406" t="n"/>
      <c r="HOZ110" s="406" t="n"/>
      <c r="HPA110" s="406" t="n"/>
      <c r="HPB110" s="406" t="n"/>
      <c r="HPC110" s="406" t="n"/>
      <c r="HPD110" s="406" t="n"/>
      <c r="HPE110" s="406" t="n"/>
      <c r="HPF110" s="406" t="n"/>
      <c r="HPG110" s="406" t="n"/>
      <c r="HPH110" s="406" t="n"/>
      <c r="HPI110" s="406" t="n"/>
      <c r="HPJ110" s="406" t="n"/>
      <c r="HPK110" s="406" t="n"/>
      <c r="HPL110" s="406" t="n"/>
      <c r="HPM110" s="406" t="n"/>
      <c r="HPN110" s="406" t="n"/>
      <c r="HPO110" s="406" t="n"/>
      <c r="HPP110" s="406" t="n"/>
      <c r="HPQ110" s="406" t="n"/>
      <c r="HPR110" s="406" t="n"/>
      <c r="HPS110" s="406" t="n"/>
      <c r="HPT110" s="406" t="n"/>
      <c r="HPU110" s="406" t="n"/>
      <c r="HPV110" s="406" t="n"/>
      <c r="HPW110" s="406" t="n"/>
      <c r="HPX110" s="406" t="n"/>
      <c r="HPY110" s="406" t="n"/>
      <c r="HPZ110" s="406" t="n"/>
      <c r="HQA110" s="406" t="n"/>
      <c r="HQB110" s="406" t="n"/>
      <c r="HQC110" s="406" t="n"/>
      <c r="HQD110" s="406" t="n"/>
      <c r="HQE110" s="406" t="n"/>
      <c r="HQF110" s="406" t="n"/>
      <c r="HQG110" s="406" t="n"/>
      <c r="HQH110" s="406" t="n"/>
      <c r="HQI110" s="406" t="n"/>
      <c r="HQJ110" s="406" t="n"/>
      <c r="HQK110" s="406" t="n"/>
      <c r="HQL110" s="406" t="n"/>
      <c r="HQM110" s="406" t="n"/>
      <c r="HQN110" s="406" t="n"/>
      <c r="HQO110" s="406" t="n"/>
      <c r="HQP110" s="406" t="n"/>
      <c r="HQQ110" s="406" t="n"/>
      <c r="HQR110" s="406" t="n"/>
      <c r="HQS110" s="406" t="n"/>
      <c r="HQT110" s="406" t="n"/>
      <c r="HQU110" s="406" t="n"/>
      <c r="HQV110" s="406" t="n"/>
      <c r="HQW110" s="406" t="n"/>
      <c r="HQX110" s="406" t="n"/>
      <c r="HQY110" s="406" t="n"/>
      <c r="HQZ110" s="406" t="n"/>
      <c r="HRA110" s="406" t="n"/>
      <c r="HRB110" s="406" t="n"/>
      <c r="HRC110" s="406" t="n"/>
      <c r="HRD110" s="406" t="n"/>
      <c r="HRE110" s="406" t="n"/>
      <c r="HRF110" s="406" t="n"/>
      <c r="HRG110" s="406" t="n"/>
      <c r="HRH110" s="406" t="n"/>
      <c r="HRI110" s="406" t="n"/>
      <c r="HRJ110" s="406" t="n"/>
      <c r="HRK110" s="406" t="n"/>
      <c r="HRL110" s="406" t="n"/>
      <c r="HRM110" s="406" t="n"/>
      <c r="HRN110" s="406" t="n"/>
      <c r="HRO110" s="406" t="n"/>
      <c r="HRP110" s="406" t="n"/>
      <c r="HRQ110" s="406" t="n"/>
      <c r="HRR110" s="406" t="n"/>
      <c r="HRS110" s="406" t="n"/>
      <c r="HRT110" s="406" t="n"/>
      <c r="HRU110" s="406" t="n"/>
      <c r="HRV110" s="406" t="n"/>
      <c r="HRW110" s="406" t="n"/>
      <c r="HRX110" s="406" t="n"/>
      <c r="HRY110" s="406" t="n"/>
      <c r="HRZ110" s="406" t="n"/>
      <c r="HSA110" s="406" t="n"/>
      <c r="HSB110" s="406" t="n"/>
      <c r="HSC110" s="406" t="n"/>
      <c r="HSD110" s="406" t="n"/>
      <c r="HSE110" s="406" t="n"/>
      <c r="HSF110" s="406" t="n"/>
      <c r="HSG110" s="406" t="n"/>
      <c r="HSH110" s="406" t="n"/>
      <c r="HSI110" s="406" t="n"/>
      <c r="HSJ110" s="406" t="n"/>
      <c r="HSK110" s="406" t="n"/>
      <c r="HSL110" s="406" t="n"/>
      <c r="HSM110" s="406" t="n"/>
      <c r="HSN110" s="406" t="n"/>
      <c r="HSO110" s="406" t="n"/>
      <c r="HSP110" s="406" t="n"/>
      <c r="HSQ110" s="406" t="n"/>
      <c r="HSR110" s="406" t="n"/>
      <c r="HSS110" s="406" t="n"/>
      <c r="HST110" s="406" t="n"/>
      <c r="HSU110" s="406" t="n"/>
      <c r="HSV110" s="406" t="n"/>
      <c r="HSW110" s="406" t="n"/>
      <c r="HSX110" s="406" t="n"/>
      <c r="HSY110" s="406" t="n"/>
      <c r="HSZ110" s="406" t="n"/>
      <c r="HTA110" s="406" t="n"/>
      <c r="HTB110" s="406" t="n"/>
      <c r="HTC110" s="406" t="n"/>
      <c r="HTD110" s="406" t="n"/>
      <c r="HTE110" s="406" t="n"/>
      <c r="HTF110" s="406" t="n"/>
      <c r="HTG110" s="406" t="n"/>
      <c r="HTH110" s="406" t="n"/>
      <c r="HTI110" s="406" t="n"/>
      <c r="HTJ110" s="406" t="n"/>
      <c r="HTK110" s="406" t="n"/>
      <c r="HTL110" s="406" t="n"/>
      <c r="HTM110" s="406" t="n"/>
      <c r="HTN110" s="406" t="n"/>
      <c r="HTO110" s="406" t="n"/>
      <c r="HTP110" s="406" t="n"/>
      <c r="HTQ110" s="406" t="n"/>
      <c r="HTR110" s="406" t="n"/>
      <c r="HTS110" s="406" t="n"/>
      <c r="HTT110" s="406" t="n"/>
      <c r="HTU110" s="406" t="n"/>
      <c r="HTV110" s="406" t="n"/>
      <c r="HTW110" s="406" t="n"/>
      <c r="HTX110" s="406" t="n"/>
      <c r="HTY110" s="406" t="n"/>
      <c r="HTZ110" s="406" t="n"/>
      <c r="HUA110" s="406" t="n"/>
      <c r="HUB110" s="406" t="n"/>
      <c r="HUC110" s="406" t="n"/>
      <c r="HUD110" s="406" t="n"/>
      <c r="HUE110" s="406" t="n"/>
      <c r="HUF110" s="406" t="n"/>
      <c r="HUG110" s="406" t="n"/>
      <c r="HUH110" s="406" t="n"/>
      <c r="HUI110" s="406" t="n"/>
      <c r="HUJ110" s="406" t="n"/>
      <c r="HUK110" s="406" t="n"/>
      <c r="HUL110" s="406" t="n"/>
      <c r="HUM110" s="406" t="n"/>
      <c r="HUN110" s="406" t="n"/>
      <c r="HUO110" s="406" t="n"/>
      <c r="HUP110" s="406" t="n"/>
      <c r="HUQ110" s="406" t="n"/>
      <c r="HUR110" s="406" t="n"/>
      <c r="HUS110" s="406" t="n"/>
      <c r="HUT110" s="406" t="n"/>
      <c r="HUU110" s="406" t="n"/>
      <c r="HUV110" s="406" t="n"/>
      <c r="HUW110" s="406" t="n"/>
      <c r="HUX110" s="406" t="n"/>
      <c r="HUY110" s="406" t="n"/>
      <c r="HUZ110" s="406" t="n"/>
      <c r="HVA110" s="406" t="n"/>
      <c r="HVB110" s="406" t="n"/>
      <c r="HVC110" s="406" t="n"/>
      <c r="HVD110" s="406" t="n"/>
      <c r="HVE110" s="406" t="n"/>
      <c r="HVF110" s="406" t="n"/>
      <c r="HVG110" s="406" t="n"/>
      <c r="HVH110" s="406" t="n"/>
      <c r="HVI110" s="406" t="n"/>
      <c r="HVJ110" s="406" t="n"/>
      <c r="HVK110" s="406" t="n"/>
      <c r="HVL110" s="406" t="n"/>
      <c r="HVM110" s="406" t="n"/>
      <c r="HVN110" s="406" t="n"/>
      <c r="HVO110" s="406" t="n"/>
      <c r="HVP110" s="406" t="n"/>
      <c r="HVQ110" s="406" t="n"/>
      <c r="HVR110" s="406" t="n"/>
      <c r="HVS110" s="406" t="n"/>
      <c r="HVT110" s="406" t="n"/>
      <c r="HVU110" s="406" t="n"/>
      <c r="HVV110" s="406" t="n"/>
      <c r="HVW110" s="406" t="n"/>
      <c r="HVX110" s="406" t="n"/>
      <c r="HVY110" s="406" t="n"/>
      <c r="HVZ110" s="406" t="n"/>
      <c r="HWA110" s="406" t="n"/>
      <c r="HWB110" s="406" t="n"/>
      <c r="HWC110" s="406" t="n"/>
      <c r="HWD110" s="406" t="n"/>
      <c r="HWE110" s="406" t="n"/>
      <c r="HWF110" s="406" t="n"/>
      <c r="HWG110" s="406" t="n"/>
      <c r="HWH110" s="406" t="n"/>
      <c r="HWI110" s="406" t="n"/>
      <c r="HWJ110" s="406" t="n"/>
      <c r="HWK110" s="406" t="n"/>
      <c r="HWL110" s="406" t="n"/>
      <c r="HWM110" s="406" t="n"/>
      <c r="HWN110" s="406" t="n"/>
      <c r="HWO110" s="406" t="n"/>
      <c r="HWP110" s="406" t="n"/>
      <c r="HWQ110" s="406" t="n"/>
      <c r="HWR110" s="406" t="n"/>
      <c r="HWS110" s="406" t="n"/>
      <c r="HWT110" s="406" t="n"/>
      <c r="HWU110" s="406" t="n"/>
      <c r="HWV110" s="406" t="n"/>
      <c r="HWW110" s="406" t="n"/>
      <c r="HWX110" s="406" t="n"/>
      <c r="HWY110" s="406" t="n"/>
      <c r="HWZ110" s="406" t="n"/>
      <c r="HXA110" s="406" t="n"/>
      <c r="HXB110" s="406" t="n"/>
      <c r="HXC110" s="406" t="n"/>
      <c r="HXD110" s="406" t="n"/>
      <c r="HXE110" s="406" t="n"/>
      <c r="HXF110" s="406" t="n"/>
      <c r="HXG110" s="406" t="n"/>
      <c r="HXH110" s="406" t="n"/>
      <c r="HXI110" s="406" t="n"/>
      <c r="HXJ110" s="406" t="n"/>
      <c r="HXK110" s="406" t="n"/>
      <c r="HXL110" s="406" t="n"/>
      <c r="HXM110" s="406" t="n"/>
      <c r="HXN110" s="406" t="n"/>
      <c r="HXO110" s="406" t="n"/>
      <c r="HXP110" s="406" t="n"/>
      <c r="HXQ110" s="406" t="n"/>
      <c r="HXR110" s="406" t="n"/>
      <c r="HXS110" s="406" t="n"/>
      <c r="HXT110" s="406" t="n"/>
      <c r="HXU110" s="406" t="n"/>
      <c r="HXV110" s="406" t="n"/>
      <c r="HXW110" s="406" t="n"/>
      <c r="HXX110" s="406" t="n"/>
      <c r="HXY110" s="406" t="n"/>
      <c r="HXZ110" s="406" t="n"/>
      <c r="HYA110" s="406" t="n"/>
      <c r="HYB110" s="406" t="n"/>
      <c r="HYC110" s="406" t="n"/>
      <c r="HYD110" s="406" t="n"/>
      <c r="HYE110" s="406" t="n"/>
      <c r="HYF110" s="406" t="n"/>
      <c r="HYG110" s="406" t="n"/>
      <c r="HYH110" s="406" t="n"/>
      <c r="HYI110" s="406" t="n"/>
      <c r="HYJ110" s="406" t="n"/>
      <c r="HYK110" s="406" t="n"/>
      <c r="HYL110" s="406" t="n"/>
      <c r="HYM110" s="406" t="n"/>
      <c r="HYN110" s="406" t="n"/>
      <c r="HYO110" s="406" t="n"/>
      <c r="HYP110" s="406" t="n"/>
      <c r="HYQ110" s="406" t="n"/>
      <c r="HYR110" s="406" t="n"/>
      <c r="HYS110" s="406" t="n"/>
      <c r="HYT110" s="406" t="n"/>
      <c r="HYU110" s="406" t="n"/>
      <c r="HYV110" s="406" t="n"/>
      <c r="HYW110" s="406" t="n"/>
      <c r="HYX110" s="406" t="n"/>
      <c r="HYY110" s="406" t="n"/>
      <c r="HYZ110" s="406" t="n"/>
      <c r="HZA110" s="406" t="n"/>
      <c r="HZB110" s="406" t="n"/>
      <c r="HZC110" s="406" t="n"/>
      <c r="HZD110" s="406" t="n"/>
      <c r="HZE110" s="406" t="n"/>
      <c r="HZF110" s="406" t="n"/>
      <c r="HZG110" s="406" t="n"/>
      <c r="HZH110" s="406" t="n"/>
      <c r="HZI110" s="406" t="n"/>
      <c r="HZJ110" s="406" t="n"/>
      <c r="HZK110" s="406" t="n"/>
      <c r="HZL110" s="406" t="n"/>
      <c r="HZM110" s="406" t="n"/>
      <c r="HZN110" s="406" t="n"/>
      <c r="HZO110" s="406" t="n"/>
      <c r="HZP110" s="406" t="n"/>
      <c r="HZQ110" s="406" t="n"/>
      <c r="HZR110" s="406" t="n"/>
      <c r="HZS110" s="406" t="n"/>
      <c r="HZT110" s="406" t="n"/>
      <c r="HZU110" s="406" t="n"/>
      <c r="HZV110" s="406" t="n"/>
      <c r="HZW110" s="406" t="n"/>
      <c r="HZX110" s="406" t="n"/>
      <c r="HZY110" s="406" t="n"/>
      <c r="HZZ110" s="406" t="n"/>
      <c r="IAA110" s="406" t="n"/>
      <c r="IAB110" s="406" t="n"/>
      <c r="IAC110" s="406" t="n"/>
      <c r="IAD110" s="406" t="n"/>
      <c r="IAE110" s="406" t="n"/>
      <c r="IAF110" s="406" t="n"/>
      <c r="IAG110" s="406" t="n"/>
      <c r="IAH110" s="406" t="n"/>
      <c r="IAI110" s="406" t="n"/>
      <c r="IAJ110" s="406" t="n"/>
      <c r="IAK110" s="406" t="n"/>
      <c r="IAL110" s="406" t="n"/>
      <c r="IAM110" s="406" t="n"/>
      <c r="IAN110" s="406" t="n"/>
      <c r="IAO110" s="406" t="n"/>
      <c r="IAP110" s="406" t="n"/>
      <c r="IAQ110" s="406" t="n"/>
      <c r="IAR110" s="406" t="n"/>
      <c r="IAS110" s="406" t="n"/>
      <c r="IAT110" s="406" t="n"/>
      <c r="IAU110" s="406" t="n"/>
      <c r="IAV110" s="406" t="n"/>
      <c r="IAW110" s="406" t="n"/>
      <c r="IAX110" s="406" t="n"/>
      <c r="IAY110" s="406" t="n"/>
      <c r="IAZ110" s="406" t="n"/>
      <c r="IBA110" s="406" t="n"/>
      <c r="IBB110" s="406" t="n"/>
      <c r="IBC110" s="406" t="n"/>
      <c r="IBD110" s="406" t="n"/>
      <c r="IBE110" s="406" t="n"/>
      <c r="IBF110" s="406" t="n"/>
      <c r="IBG110" s="406" t="n"/>
      <c r="IBH110" s="406" t="n"/>
      <c r="IBI110" s="406" t="n"/>
      <c r="IBJ110" s="406" t="n"/>
      <c r="IBK110" s="406" t="n"/>
      <c r="IBL110" s="406" t="n"/>
      <c r="IBM110" s="406" t="n"/>
      <c r="IBN110" s="406" t="n"/>
      <c r="IBO110" s="406" t="n"/>
      <c r="IBP110" s="406" t="n"/>
      <c r="IBQ110" s="406" t="n"/>
      <c r="IBR110" s="406" t="n"/>
      <c r="IBS110" s="406" t="n"/>
      <c r="IBT110" s="406" t="n"/>
      <c r="IBU110" s="406" t="n"/>
      <c r="IBV110" s="406" t="n"/>
      <c r="IBW110" s="406" t="n"/>
      <c r="IBX110" s="406" t="n"/>
      <c r="IBY110" s="406" t="n"/>
      <c r="IBZ110" s="406" t="n"/>
      <c r="ICA110" s="406" t="n"/>
      <c r="ICB110" s="406" t="n"/>
      <c r="ICC110" s="406" t="n"/>
      <c r="ICD110" s="406" t="n"/>
      <c r="ICE110" s="406" t="n"/>
      <c r="ICF110" s="406" t="n"/>
      <c r="ICG110" s="406" t="n"/>
      <c r="ICH110" s="406" t="n"/>
      <c r="ICI110" s="406" t="n"/>
      <c r="ICJ110" s="406" t="n"/>
      <c r="ICK110" s="406" t="n"/>
      <c r="ICL110" s="406" t="n"/>
      <c r="ICM110" s="406" t="n"/>
      <c r="ICN110" s="406" t="n"/>
      <c r="ICO110" s="406" t="n"/>
      <c r="ICP110" s="406" t="n"/>
      <c r="ICQ110" s="406" t="n"/>
      <c r="ICR110" s="406" t="n"/>
      <c r="ICS110" s="406" t="n"/>
      <c r="ICT110" s="406" t="n"/>
      <c r="ICU110" s="406" t="n"/>
      <c r="ICV110" s="406" t="n"/>
      <c r="ICW110" s="406" t="n"/>
      <c r="ICX110" s="406" t="n"/>
      <c r="ICY110" s="406" t="n"/>
      <c r="ICZ110" s="406" t="n"/>
      <c r="IDA110" s="406" t="n"/>
      <c r="IDB110" s="406" t="n"/>
      <c r="IDC110" s="406" t="n"/>
      <c r="IDD110" s="406" t="n"/>
      <c r="IDE110" s="406" t="n"/>
      <c r="IDF110" s="406" t="n"/>
      <c r="IDG110" s="406" t="n"/>
      <c r="IDH110" s="406" t="n"/>
      <c r="IDI110" s="406" t="n"/>
      <c r="IDJ110" s="406" t="n"/>
      <c r="IDK110" s="406" t="n"/>
      <c r="IDL110" s="406" t="n"/>
      <c r="IDM110" s="406" t="n"/>
      <c r="IDN110" s="406" t="n"/>
      <c r="IDO110" s="406" t="n"/>
      <c r="IDP110" s="406" t="n"/>
      <c r="IDQ110" s="406" t="n"/>
      <c r="IDR110" s="406" t="n"/>
      <c r="IDS110" s="406" t="n"/>
      <c r="IDT110" s="406" t="n"/>
      <c r="IDU110" s="406" t="n"/>
      <c r="IDV110" s="406" t="n"/>
      <c r="IDW110" s="406" t="n"/>
      <c r="IDX110" s="406" t="n"/>
      <c r="IDY110" s="406" t="n"/>
      <c r="IDZ110" s="406" t="n"/>
      <c r="IEA110" s="406" t="n"/>
      <c r="IEB110" s="406" t="n"/>
      <c r="IEC110" s="406" t="n"/>
      <c r="IED110" s="406" t="n"/>
      <c r="IEE110" s="406" t="n"/>
      <c r="IEF110" s="406" t="n"/>
      <c r="IEG110" s="406" t="n"/>
      <c r="IEH110" s="406" t="n"/>
      <c r="IEI110" s="406" t="n"/>
      <c r="IEJ110" s="406" t="n"/>
      <c r="IEK110" s="406" t="n"/>
      <c r="IEL110" s="406" t="n"/>
      <c r="IEM110" s="406" t="n"/>
      <c r="IEN110" s="406" t="n"/>
      <c r="IEO110" s="406" t="n"/>
      <c r="IEP110" s="406" t="n"/>
      <c r="IEQ110" s="406" t="n"/>
      <c r="IER110" s="406" t="n"/>
      <c r="IES110" s="406" t="n"/>
      <c r="IET110" s="406" t="n"/>
      <c r="IEU110" s="406" t="n"/>
      <c r="IEV110" s="406" t="n"/>
      <c r="IEW110" s="406" t="n"/>
      <c r="IEX110" s="406" t="n"/>
      <c r="IEY110" s="406" t="n"/>
      <c r="IEZ110" s="406" t="n"/>
      <c r="IFA110" s="406" t="n"/>
      <c r="IFB110" s="406" t="n"/>
      <c r="IFC110" s="406" t="n"/>
      <c r="IFD110" s="406" t="n"/>
      <c r="IFE110" s="406" t="n"/>
      <c r="IFF110" s="406" t="n"/>
      <c r="IFG110" s="406" t="n"/>
      <c r="IFH110" s="406" t="n"/>
      <c r="IFI110" s="406" t="n"/>
      <c r="IFJ110" s="406" t="n"/>
      <c r="IFK110" s="406" t="n"/>
      <c r="IFL110" s="406" t="n"/>
      <c r="IFM110" s="406" t="n"/>
      <c r="IFN110" s="406" t="n"/>
      <c r="IFO110" s="406" t="n"/>
      <c r="IFP110" s="406" t="n"/>
      <c r="IFQ110" s="406" t="n"/>
      <c r="IFR110" s="406" t="n"/>
      <c r="IFS110" s="406" t="n"/>
      <c r="IFT110" s="406" t="n"/>
      <c r="IFU110" s="406" t="n"/>
      <c r="IFV110" s="406" t="n"/>
      <c r="IFW110" s="406" t="n"/>
      <c r="IFX110" s="406" t="n"/>
      <c r="IFY110" s="406" t="n"/>
      <c r="IFZ110" s="406" t="n"/>
      <c r="IGA110" s="406" t="n"/>
      <c r="IGB110" s="406" t="n"/>
      <c r="IGC110" s="406" t="n"/>
      <c r="IGD110" s="406" t="n"/>
      <c r="IGE110" s="406" t="n"/>
      <c r="IGF110" s="406" t="n"/>
      <c r="IGG110" s="406" t="n"/>
      <c r="IGH110" s="406" t="n"/>
      <c r="IGI110" s="406" t="n"/>
      <c r="IGJ110" s="406" t="n"/>
      <c r="IGK110" s="406" t="n"/>
      <c r="IGL110" s="406" t="n"/>
      <c r="IGM110" s="406" t="n"/>
      <c r="IGN110" s="406" t="n"/>
      <c r="IGO110" s="406" t="n"/>
      <c r="IGP110" s="406" t="n"/>
      <c r="IGQ110" s="406" t="n"/>
      <c r="IGR110" s="406" t="n"/>
      <c r="IGS110" s="406" t="n"/>
      <c r="IGT110" s="406" t="n"/>
      <c r="IGU110" s="406" t="n"/>
      <c r="IGV110" s="406" t="n"/>
      <c r="IGW110" s="406" t="n"/>
      <c r="IGX110" s="406" t="n"/>
      <c r="IGY110" s="406" t="n"/>
      <c r="IGZ110" s="406" t="n"/>
      <c r="IHA110" s="406" t="n"/>
      <c r="IHB110" s="406" t="n"/>
      <c r="IHC110" s="406" t="n"/>
      <c r="IHD110" s="406" t="n"/>
      <c r="IHE110" s="406" t="n"/>
      <c r="IHF110" s="406" t="n"/>
      <c r="IHG110" s="406" t="n"/>
      <c r="IHH110" s="406" t="n"/>
      <c r="IHI110" s="406" t="n"/>
      <c r="IHJ110" s="406" t="n"/>
      <c r="IHK110" s="406" t="n"/>
      <c r="IHL110" s="406" t="n"/>
      <c r="IHM110" s="406" t="n"/>
      <c r="IHN110" s="406" t="n"/>
      <c r="IHO110" s="406" t="n"/>
      <c r="IHP110" s="406" t="n"/>
      <c r="IHQ110" s="406" t="n"/>
      <c r="IHR110" s="406" t="n"/>
      <c r="IHS110" s="406" t="n"/>
      <c r="IHT110" s="406" t="n"/>
      <c r="IHU110" s="406" t="n"/>
      <c r="IHV110" s="406" t="n"/>
      <c r="IHW110" s="406" t="n"/>
      <c r="IHX110" s="406" t="n"/>
      <c r="IHY110" s="406" t="n"/>
      <c r="IHZ110" s="406" t="n"/>
      <c r="IIA110" s="406" t="n"/>
      <c r="IIB110" s="406" t="n"/>
      <c r="IIC110" s="406" t="n"/>
      <c r="IID110" s="406" t="n"/>
      <c r="IIE110" s="406" t="n"/>
      <c r="IIF110" s="406" t="n"/>
      <c r="IIG110" s="406" t="n"/>
      <c r="IIH110" s="406" t="n"/>
      <c r="III110" s="406" t="n"/>
      <c r="IIJ110" s="406" t="n"/>
      <c r="IIK110" s="406" t="n"/>
      <c r="IIL110" s="406" t="n"/>
      <c r="IIM110" s="406" t="n"/>
      <c r="IIN110" s="406" t="n"/>
      <c r="IIO110" s="406" t="n"/>
      <c r="IIP110" s="406" t="n"/>
      <c r="IIQ110" s="406" t="n"/>
      <c r="IIR110" s="406" t="n"/>
      <c r="IIS110" s="406" t="n"/>
      <c r="IIT110" s="406" t="n"/>
      <c r="IIU110" s="406" t="n"/>
      <c r="IIV110" s="406" t="n"/>
      <c r="IIW110" s="406" t="n"/>
      <c r="IIX110" s="406" t="n"/>
      <c r="IIY110" s="406" t="n"/>
      <c r="IIZ110" s="406" t="n"/>
      <c r="IJA110" s="406" t="n"/>
      <c r="IJB110" s="406" t="n"/>
      <c r="IJC110" s="406" t="n"/>
      <c r="IJD110" s="406" t="n"/>
      <c r="IJE110" s="406" t="n"/>
      <c r="IJF110" s="406" t="n"/>
      <c r="IJG110" s="406" t="n"/>
      <c r="IJH110" s="406" t="n"/>
      <c r="IJI110" s="406" t="n"/>
      <c r="IJJ110" s="406" t="n"/>
      <c r="IJK110" s="406" t="n"/>
      <c r="IJL110" s="406" t="n"/>
      <c r="IJM110" s="406" t="n"/>
      <c r="IJN110" s="406" t="n"/>
      <c r="IJO110" s="406" t="n"/>
      <c r="IJP110" s="406" t="n"/>
      <c r="IJQ110" s="406" t="n"/>
      <c r="IJR110" s="406" t="n"/>
      <c r="IJS110" s="406" t="n"/>
      <c r="IJT110" s="406" t="n"/>
      <c r="IJU110" s="406" t="n"/>
      <c r="IJV110" s="406" t="n"/>
      <c r="IJW110" s="406" t="n"/>
      <c r="IJX110" s="406" t="n"/>
      <c r="IJY110" s="406" t="n"/>
      <c r="IJZ110" s="406" t="n"/>
      <c r="IKA110" s="406" t="n"/>
      <c r="IKB110" s="406" t="n"/>
      <c r="IKC110" s="406" t="n"/>
      <c r="IKD110" s="406" t="n"/>
      <c r="IKE110" s="406" t="n"/>
      <c r="IKF110" s="406" t="n"/>
      <c r="IKG110" s="406" t="n"/>
      <c r="IKH110" s="406" t="n"/>
      <c r="IKI110" s="406" t="n"/>
      <c r="IKJ110" s="406" t="n"/>
      <c r="IKK110" s="406" t="n"/>
      <c r="IKL110" s="406" t="n"/>
      <c r="IKM110" s="406" t="n"/>
      <c r="IKN110" s="406" t="n"/>
      <c r="IKO110" s="406" t="n"/>
      <c r="IKP110" s="406" t="n"/>
      <c r="IKQ110" s="406" t="n"/>
      <c r="IKR110" s="406" t="n"/>
      <c r="IKS110" s="406" t="n"/>
      <c r="IKT110" s="406" t="n"/>
      <c r="IKU110" s="406" t="n"/>
      <c r="IKV110" s="406" t="n"/>
      <c r="IKW110" s="406" t="n"/>
      <c r="IKX110" s="406" t="n"/>
      <c r="IKY110" s="406" t="n"/>
      <c r="IKZ110" s="406" t="n"/>
      <c r="ILA110" s="406" t="n"/>
      <c r="ILB110" s="406" t="n"/>
      <c r="ILC110" s="406" t="n"/>
      <c r="ILD110" s="406" t="n"/>
      <c r="ILE110" s="406" t="n"/>
      <c r="ILF110" s="406" t="n"/>
      <c r="ILG110" s="406" t="n"/>
      <c r="ILH110" s="406" t="n"/>
      <c r="ILI110" s="406" t="n"/>
      <c r="ILJ110" s="406" t="n"/>
      <c r="ILK110" s="406" t="n"/>
      <c r="ILL110" s="406" t="n"/>
      <c r="ILM110" s="406" t="n"/>
      <c r="ILN110" s="406" t="n"/>
      <c r="ILO110" s="406" t="n"/>
      <c r="ILP110" s="406" t="n"/>
      <c r="ILQ110" s="406" t="n"/>
      <c r="ILR110" s="406" t="n"/>
      <c r="ILS110" s="406" t="n"/>
      <c r="ILT110" s="406" t="n"/>
      <c r="ILU110" s="406" t="n"/>
      <c r="ILV110" s="406" t="n"/>
      <c r="ILW110" s="406" t="n"/>
      <c r="ILX110" s="406" t="n"/>
      <c r="ILY110" s="406" t="n"/>
      <c r="ILZ110" s="406" t="n"/>
      <c r="IMA110" s="406" t="n"/>
      <c r="IMB110" s="406" t="n"/>
      <c r="IMC110" s="406" t="n"/>
      <c r="IMD110" s="406" t="n"/>
      <c r="IME110" s="406" t="n"/>
      <c r="IMF110" s="406" t="n"/>
      <c r="IMG110" s="406" t="n"/>
      <c r="IMH110" s="406" t="n"/>
      <c r="IMI110" s="406" t="n"/>
      <c r="IMJ110" s="406" t="n"/>
      <c r="IMK110" s="406" t="n"/>
      <c r="IML110" s="406" t="n"/>
      <c r="IMM110" s="406" t="n"/>
      <c r="IMN110" s="406" t="n"/>
      <c r="IMO110" s="406" t="n"/>
      <c r="IMP110" s="406" t="n"/>
      <c r="IMQ110" s="406" t="n"/>
      <c r="IMR110" s="406" t="n"/>
      <c r="IMS110" s="406" t="n"/>
      <c r="IMT110" s="406" t="n"/>
      <c r="IMU110" s="406" t="n"/>
      <c r="IMV110" s="406" t="n"/>
      <c r="IMW110" s="406" t="n"/>
      <c r="IMX110" s="406" t="n"/>
      <c r="IMY110" s="406" t="n"/>
      <c r="IMZ110" s="406" t="n"/>
      <c r="INA110" s="406" t="n"/>
      <c r="INB110" s="406" t="n"/>
      <c r="INC110" s="406" t="n"/>
      <c r="IND110" s="406" t="n"/>
      <c r="INE110" s="406" t="n"/>
      <c r="INF110" s="406" t="n"/>
      <c r="ING110" s="406" t="n"/>
      <c r="INH110" s="406" t="n"/>
      <c r="INI110" s="406" t="n"/>
      <c r="INJ110" s="406" t="n"/>
      <c r="INK110" s="406" t="n"/>
      <c r="INL110" s="406" t="n"/>
      <c r="INM110" s="406" t="n"/>
      <c r="INN110" s="406" t="n"/>
      <c r="INO110" s="406" t="n"/>
      <c r="INP110" s="406" t="n"/>
      <c r="INQ110" s="406" t="n"/>
      <c r="INR110" s="406" t="n"/>
      <c r="INS110" s="406" t="n"/>
      <c r="INT110" s="406" t="n"/>
      <c r="INU110" s="406" t="n"/>
      <c r="INV110" s="406" t="n"/>
      <c r="INW110" s="406" t="n"/>
      <c r="INX110" s="406" t="n"/>
      <c r="INY110" s="406" t="n"/>
      <c r="INZ110" s="406" t="n"/>
      <c r="IOA110" s="406" t="n"/>
      <c r="IOB110" s="406" t="n"/>
      <c r="IOC110" s="406" t="n"/>
      <c r="IOD110" s="406" t="n"/>
      <c r="IOE110" s="406" t="n"/>
      <c r="IOF110" s="406" t="n"/>
      <c r="IOG110" s="406" t="n"/>
      <c r="IOH110" s="406" t="n"/>
      <c r="IOI110" s="406" t="n"/>
      <c r="IOJ110" s="406" t="n"/>
      <c r="IOK110" s="406" t="n"/>
      <c r="IOL110" s="406" t="n"/>
      <c r="IOM110" s="406" t="n"/>
      <c r="ION110" s="406" t="n"/>
      <c r="IOO110" s="406" t="n"/>
      <c r="IOP110" s="406" t="n"/>
      <c r="IOQ110" s="406" t="n"/>
      <c r="IOR110" s="406" t="n"/>
      <c r="IOS110" s="406" t="n"/>
      <c r="IOT110" s="406" t="n"/>
      <c r="IOU110" s="406" t="n"/>
      <c r="IOV110" s="406" t="n"/>
      <c r="IOW110" s="406" t="n"/>
      <c r="IOX110" s="406" t="n"/>
      <c r="IOY110" s="406" t="n"/>
      <c r="IOZ110" s="406" t="n"/>
      <c r="IPA110" s="406" t="n"/>
      <c r="IPB110" s="406" t="n"/>
      <c r="IPC110" s="406" t="n"/>
      <c r="IPD110" s="406" t="n"/>
      <c r="IPE110" s="406" t="n"/>
      <c r="IPF110" s="406" t="n"/>
      <c r="IPG110" s="406" t="n"/>
      <c r="IPH110" s="406" t="n"/>
      <c r="IPI110" s="406" t="n"/>
      <c r="IPJ110" s="406" t="n"/>
      <c r="IPK110" s="406" t="n"/>
      <c r="IPL110" s="406" t="n"/>
      <c r="IPM110" s="406" t="n"/>
      <c r="IPN110" s="406" t="n"/>
      <c r="IPO110" s="406" t="n"/>
      <c r="IPP110" s="406" t="n"/>
      <c r="IPQ110" s="406" t="n"/>
      <c r="IPR110" s="406" t="n"/>
      <c r="IPS110" s="406" t="n"/>
      <c r="IPT110" s="406" t="n"/>
      <c r="IPU110" s="406" t="n"/>
      <c r="IPV110" s="406" t="n"/>
      <c r="IPW110" s="406" t="n"/>
      <c r="IPX110" s="406" t="n"/>
      <c r="IPY110" s="406" t="n"/>
      <c r="IPZ110" s="406" t="n"/>
      <c r="IQA110" s="406" t="n"/>
      <c r="IQB110" s="406" t="n"/>
      <c r="IQC110" s="406" t="n"/>
      <c r="IQD110" s="406" t="n"/>
      <c r="IQE110" s="406" t="n"/>
      <c r="IQF110" s="406" t="n"/>
      <c r="IQG110" s="406" t="n"/>
      <c r="IQH110" s="406" t="n"/>
      <c r="IQI110" s="406" t="n"/>
      <c r="IQJ110" s="406" t="n"/>
      <c r="IQK110" s="406" t="n"/>
      <c r="IQL110" s="406" t="n"/>
      <c r="IQM110" s="406" t="n"/>
      <c r="IQN110" s="406" t="n"/>
      <c r="IQO110" s="406" t="n"/>
      <c r="IQP110" s="406" t="n"/>
      <c r="IQQ110" s="406" t="n"/>
      <c r="IQR110" s="406" t="n"/>
      <c r="IQS110" s="406" t="n"/>
      <c r="IQT110" s="406" t="n"/>
      <c r="IQU110" s="406" t="n"/>
      <c r="IQV110" s="406" t="n"/>
      <c r="IQW110" s="406" t="n"/>
      <c r="IQX110" s="406" t="n"/>
      <c r="IQY110" s="406" t="n"/>
      <c r="IQZ110" s="406" t="n"/>
      <c r="IRA110" s="406" t="n"/>
      <c r="IRB110" s="406" t="n"/>
      <c r="IRC110" s="406" t="n"/>
      <c r="IRD110" s="406" t="n"/>
      <c r="IRE110" s="406" t="n"/>
      <c r="IRF110" s="406" t="n"/>
      <c r="IRG110" s="406" t="n"/>
      <c r="IRH110" s="406" t="n"/>
      <c r="IRI110" s="406" t="n"/>
      <c r="IRJ110" s="406" t="n"/>
      <c r="IRK110" s="406" t="n"/>
      <c r="IRL110" s="406" t="n"/>
      <c r="IRM110" s="406" t="n"/>
      <c r="IRN110" s="406" t="n"/>
      <c r="IRO110" s="406" t="n"/>
      <c r="IRP110" s="406" t="n"/>
      <c r="IRQ110" s="406" t="n"/>
      <c r="IRR110" s="406" t="n"/>
      <c r="IRS110" s="406" t="n"/>
      <c r="IRT110" s="406" t="n"/>
      <c r="IRU110" s="406" t="n"/>
      <c r="IRV110" s="406" t="n"/>
      <c r="IRW110" s="406" t="n"/>
      <c r="IRX110" s="406" t="n"/>
      <c r="IRY110" s="406" t="n"/>
      <c r="IRZ110" s="406" t="n"/>
      <c r="ISA110" s="406" t="n"/>
      <c r="ISB110" s="406" t="n"/>
      <c r="ISC110" s="406" t="n"/>
      <c r="ISD110" s="406" t="n"/>
      <c r="ISE110" s="406" t="n"/>
      <c r="ISF110" s="406" t="n"/>
      <c r="ISG110" s="406" t="n"/>
      <c r="ISH110" s="406" t="n"/>
      <c r="ISI110" s="406" t="n"/>
      <c r="ISJ110" s="406" t="n"/>
      <c r="ISK110" s="406" t="n"/>
      <c r="ISL110" s="406" t="n"/>
      <c r="ISM110" s="406" t="n"/>
      <c r="ISN110" s="406" t="n"/>
      <c r="ISO110" s="406" t="n"/>
      <c r="ISP110" s="406" t="n"/>
      <c r="ISQ110" s="406" t="n"/>
      <c r="ISR110" s="406" t="n"/>
      <c r="ISS110" s="406" t="n"/>
      <c r="IST110" s="406" t="n"/>
      <c r="ISU110" s="406" t="n"/>
      <c r="ISV110" s="406" t="n"/>
      <c r="ISW110" s="406" t="n"/>
      <c r="ISX110" s="406" t="n"/>
      <c r="ISY110" s="406" t="n"/>
      <c r="ISZ110" s="406" t="n"/>
      <c r="ITA110" s="406" t="n"/>
      <c r="ITB110" s="406" t="n"/>
      <c r="ITC110" s="406" t="n"/>
      <c r="ITD110" s="406" t="n"/>
      <c r="ITE110" s="406" t="n"/>
      <c r="ITF110" s="406" t="n"/>
      <c r="ITG110" s="406" t="n"/>
      <c r="ITH110" s="406" t="n"/>
      <c r="ITI110" s="406" t="n"/>
      <c r="ITJ110" s="406" t="n"/>
      <c r="ITK110" s="406" t="n"/>
      <c r="ITL110" s="406" t="n"/>
      <c r="ITM110" s="406" t="n"/>
      <c r="ITN110" s="406" t="n"/>
      <c r="ITO110" s="406" t="n"/>
      <c r="ITP110" s="406" t="n"/>
      <c r="ITQ110" s="406" t="n"/>
      <c r="ITR110" s="406" t="n"/>
      <c r="ITS110" s="406" t="n"/>
      <c r="ITT110" s="406" t="n"/>
      <c r="ITU110" s="406" t="n"/>
      <c r="ITV110" s="406" t="n"/>
      <c r="ITW110" s="406" t="n"/>
      <c r="ITX110" s="406" t="n"/>
      <c r="ITY110" s="406" t="n"/>
      <c r="ITZ110" s="406" t="n"/>
      <c r="IUA110" s="406" t="n"/>
      <c r="IUB110" s="406" t="n"/>
      <c r="IUC110" s="406" t="n"/>
      <c r="IUD110" s="406" t="n"/>
      <c r="IUE110" s="406" t="n"/>
      <c r="IUF110" s="406" t="n"/>
      <c r="IUG110" s="406" t="n"/>
      <c r="IUH110" s="406" t="n"/>
      <c r="IUI110" s="406" t="n"/>
      <c r="IUJ110" s="406" t="n"/>
      <c r="IUK110" s="406" t="n"/>
      <c r="IUL110" s="406" t="n"/>
      <c r="IUM110" s="406" t="n"/>
      <c r="IUN110" s="406" t="n"/>
      <c r="IUO110" s="406" t="n"/>
      <c r="IUP110" s="406" t="n"/>
      <c r="IUQ110" s="406" t="n"/>
      <c r="IUR110" s="406" t="n"/>
      <c r="IUS110" s="406" t="n"/>
      <c r="IUT110" s="406" t="n"/>
      <c r="IUU110" s="406" t="n"/>
      <c r="IUV110" s="406" t="n"/>
      <c r="IUW110" s="406" t="n"/>
      <c r="IUX110" s="406" t="n"/>
      <c r="IUY110" s="406" t="n"/>
      <c r="IUZ110" s="406" t="n"/>
      <c r="IVA110" s="406" t="n"/>
      <c r="IVB110" s="406" t="n"/>
      <c r="IVC110" s="406" t="n"/>
      <c r="IVD110" s="406" t="n"/>
      <c r="IVE110" s="406" t="n"/>
      <c r="IVF110" s="406" t="n"/>
      <c r="IVG110" s="406" t="n"/>
      <c r="IVH110" s="406" t="n"/>
      <c r="IVI110" s="406" t="n"/>
      <c r="IVJ110" s="406" t="n"/>
      <c r="IVK110" s="406" t="n"/>
      <c r="IVL110" s="406" t="n"/>
      <c r="IVM110" s="406" t="n"/>
      <c r="IVN110" s="406" t="n"/>
      <c r="IVO110" s="406" t="n"/>
      <c r="IVP110" s="406" t="n"/>
      <c r="IVQ110" s="406" t="n"/>
      <c r="IVR110" s="406" t="n"/>
      <c r="IVS110" s="406" t="n"/>
      <c r="IVT110" s="406" t="n"/>
      <c r="IVU110" s="406" t="n"/>
      <c r="IVV110" s="406" t="n"/>
      <c r="IVW110" s="406" t="n"/>
      <c r="IVX110" s="406" t="n"/>
      <c r="IVY110" s="406" t="n"/>
      <c r="IVZ110" s="406" t="n"/>
      <c r="IWA110" s="406" t="n"/>
      <c r="IWB110" s="406" t="n"/>
      <c r="IWC110" s="406" t="n"/>
      <c r="IWD110" s="406" t="n"/>
      <c r="IWE110" s="406" t="n"/>
      <c r="IWF110" s="406" t="n"/>
      <c r="IWG110" s="406" t="n"/>
      <c r="IWH110" s="406" t="n"/>
      <c r="IWI110" s="406" t="n"/>
      <c r="IWJ110" s="406" t="n"/>
      <c r="IWK110" s="406" t="n"/>
      <c r="IWL110" s="406" t="n"/>
      <c r="IWM110" s="406" t="n"/>
      <c r="IWN110" s="406" t="n"/>
      <c r="IWO110" s="406" t="n"/>
      <c r="IWP110" s="406" t="n"/>
      <c r="IWQ110" s="406" t="n"/>
      <c r="IWR110" s="406" t="n"/>
      <c r="IWS110" s="406" t="n"/>
      <c r="IWT110" s="406" t="n"/>
      <c r="IWU110" s="406" t="n"/>
      <c r="IWV110" s="406" t="n"/>
      <c r="IWW110" s="406" t="n"/>
      <c r="IWX110" s="406" t="n"/>
      <c r="IWY110" s="406" t="n"/>
      <c r="IWZ110" s="406" t="n"/>
      <c r="IXA110" s="406" t="n"/>
      <c r="IXB110" s="406" t="n"/>
      <c r="IXC110" s="406" t="n"/>
      <c r="IXD110" s="406" t="n"/>
      <c r="IXE110" s="406" t="n"/>
      <c r="IXF110" s="406" t="n"/>
      <c r="IXG110" s="406" t="n"/>
      <c r="IXH110" s="406" t="n"/>
      <c r="IXI110" s="406" t="n"/>
      <c r="IXJ110" s="406" t="n"/>
      <c r="IXK110" s="406" t="n"/>
      <c r="IXL110" s="406" t="n"/>
      <c r="IXM110" s="406" t="n"/>
      <c r="IXN110" s="406" t="n"/>
      <c r="IXO110" s="406" t="n"/>
      <c r="IXP110" s="406" t="n"/>
      <c r="IXQ110" s="406" t="n"/>
      <c r="IXR110" s="406" t="n"/>
      <c r="IXS110" s="406" t="n"/>
      <c r="IXT110" s="406" t="n"/>
      <c r="IXU110" s="406" t="n"/>
      <c r="IXV110" s="406" t="n"/>
      <c r="IXW110" s="406" t="n"/>
      <c r="IXX110" s="406" t="n"/>
      <c r="IXY110" s="406" t="n"/>
      <c r="IXZ110" s="406" t="n"/>
      <c r="IYA110" s="406" t="n"/>
      <c r="IYB110" s="406" t="n"/>
      <c r="IYC110" s="406" t="n"/>
      <c r="IYD110" s="406" t="n"/>
      <c r="IYE110" s="406" t="n"/>
      <c r="IYF110" s="406" t="n"/>
      <c r="IYG110" s="406" t="n"/>
      <c r="IYH110" s="406" t="n"/>
      <c r="IYI110" s="406" t="n"/>
      <c r="IYJ110" s="406" t="n"/>
      <c r="IYK110" s="406" t="n"/>
      <c r="IYL110" s="406" t="n"/>
      <c r="IYM110" s="406" t="n"/>
      <c r="IYN110" s="406" t="n"/>
      <c r="IYO110" s="406" t="n"/>
      <c r="IYP110" s="406" t="n"/>
      <c r="IYQ110" s="406" t="n"/>
      <c r="IYR110" s="406" t="n"/>
      <c r="IYS110" s="406" t="n"/>
      <c r="IYT110" s="406" t="n"/>
      <c r="IYU110" s="406" t="n"/>
      <c r="IYV110" s="406" t="n"/>
      <c r="IYW110" s="406" t="n"/>
      <c r="IYX110" s="406" t="n"/>
      <c r="IYY110" s="406" t="n"/>
      <c r="IYZ110" s="406" t="n"/>
      <c r="IZA110" s="406" t="n"/>
      <c r="IZB110" s="406" t="n"/>
      <c r="IZC110" s="406" t="n"/>
      <c r="IZD110" s="406" t="n"/>
      <c r="IZE110" s="406" t="n"/>
      <c r="IZF110" s="406" t="n"/>
      <c r="IZG110" s="406" t="n"/>
      <c r="IZH110" s="406" t="n"/>
      <c r="IZI110" s="406" t="n"/>
      <c r="IZJ110" s="406" t="n"/>
      <c r="IZK110" s="406" t="n"/>
      <c r="IZL110" s="406" t="n"/>
      <c r="IZM110" s="406" t="n"/>
      <c r="IZN110" s="406" t="n"/>
      <c r="IZO110" s="406" t="n"/>
      <c r="IZP110" s="406" t="n"/>
      <c r="IZQ110" s="406" t="n"/>
      <c r="IZR110" s="406" t="n"/>
      <c r="IZS110" s="406" t="n"/>
      <c r="IZT110" s="406" t="n"/>
      <c r="IZU110" s="406" t="n"/>
      <c r="IZV110" s="406" t="n"/>
      <c r="IZW110" s="406" t="n"/>
      <c r="IZX110" s="406" t="n"/>
      <c r="IZY110" s="406" t="n"/>
      <c r="IZZ110" s="406" t="n"/>
      <c r="JAA110" s="406" t="n"/>
      <c r="JAB110" s="406" t="n"/>
      <c r="JAC110" s="406" t="n"/>
      <c r="JAD110" s="406" t="n"/>
      <c r="JAE110" s="406" t="n"/>
      <c r="JAF110" s="406" t="n"/>
      <c r="JAG110" s="406" t="n"/>
      <c r="JAH110" s="406" t="n"/>
      <c r="JAI110" s="406" t="n"/>
      <c r="JAJ110" s="406" t="n"/>
      <c r="JAK110" s="406" t="n"/>
      <c r="JAL110" s="406" t="n"/>
      <c r="JAM110" s="406" t="n"/>
      <c r="JAN110" s="406" t="n"/>
      <c r="JAO110" s="406" t="n"/>
      <c r="JAP110" s="406" t="n"/>
      <c r="JAQ110" s="406" t="n"/>
      <c r="JAR110" s="406" t="n"/>
      <c r="JAS110" s="406" t="n"/>
      <c r="JAT110" s="406" t="n"/>
      <c r="JAU110" s="406" t="n"/>
      <c r="JAV110" s="406" t="n"/>
      <c r="JAW110" s="406" t="n"/>
      <c r="JAX110" s="406" t="n"/>
      <c r="JAY110" s="406" t="n"/>
      <c r="JAZ110" s="406" t="n"/>
      <c r="JBA110" s="406" t="n"/>
      <c r="JBB110" s="406" t="n"/>
      <c r="JBC110" s="406" t="n"/>
      <c r="JBD110" s="406" t="n"/>
      <c r="JBE110" s="406" t="n"/>
      <c r="JBF110" s="406" t="n"/>
      <c r="JBG110" s="406" t="n"/>
      <c r="JBH110" s="406" t="n"/>
      <c r="JBI110" s="406" t="n"/>
      <c r="JBJ110" s="406" t="n"/>
      <c r="JBK110" s="406" t="n"/>
      <c r="JBL110" s="406" t="n"/>
      <c r="JBM110" s="406" t="n"/>
      <c r="JBN110" s="406" t="n"/>
      <c r="JBO110" s="406" t="n"/>
      <c r="JBP110" s="406" t="n"/>
      <c r="JBQ110" s="406" t="n"/>
      <c r="JBR110" s="406" t="n"/>
      <c r="JBS110" s="406" t="n"/>
      <c r="JBT110" s="406" t="n"/>
      <c r="JBU110" s="406" t="n"/>
      <c r="JBV110" s="406" t="n"/>
      <c r="JBW110" s="406" t="n"/>
      <c r="JBX110" s="406" t="n"/>
      <c r="JBY110" s="406" t="n"/>
      <c r="JBZ110" s="406" t="n"/>
      <c r="JCA110" s="406" t="n"/>
      <c r="JCB110" s="406" t="n"/>
      <c r="JCC110" s="406" t="n"/>
      <c r="JCD110" s="406" t="n"/>
      <c r="JCE110" s="406" t="n"/>
      <c r="JCF110" s="406" t="n"/>
      <c r="JCG110" s="406" t="n"/>
      <c r="JCH110" s="406" t="n"/>
      <c r="JCI110" s="406" t="n"/>
      <c r="JCJ110" s="406" t="n"/>
      <c r="JCK110" s="406" t="n"/>
      <c r="JCL110" s="406" t="n"/>
      <c r="JCM110" s="406" t="n"/>
      <c r="JCN110" s="406" t="n"/>
      <c r="JCO110" s="406" t="n"/>
      <c r="JCP110" s="406" t="n"/>
      <c r="JCQ110" s="406" t="n"/>
      <c r="JCR110" s="406" t="n"/>
      <c r="JCS110" s="406" t="n"/>
      <c r="JCT110" s="406" t="n"/>
      <c r="JCU110" s="406" t="n"/>
      <c r="JCV110" s="406" t="n"/>
      <c r="JCW110" s="406" t="n"/>
      <c r="JCX110" s="406" t="n"/>
      <c r="JCY110" s="406" t="n"/>
      <c r="JCZ110" s="406" t="n"/>
      <c r="JDA110" s="406" t="n"/>
      <c r="JDB110" s="406" t="n"/>
      <c r="JDC110" s="406" t="n"/>
      <c r="JDD110" s="406" t="n"/>
      <c r="JDE110" s="406" t="n"/>
      <c r="JDF110" s="406" t="n"/>
      <c r="JDG110" s="406" t="n"/>
      <c r="JDH110" s="406" t="n"/>
      <c r="JDI110" s="406" t="n"/>
      <c r="JDJ110" s="406" t="n"/>
      <c r="JDK110" s="406" t="n"/>
      <c r="JDL110" s="406" t="n"/>
      <c r="JDM110" s="406" t="n"/>
      <c r="JDN110" s="406" t="n"/>
      <c r="JDO110" s="406" t="n"/>
      <c r="JDP110" s="406" t="n"/>
      <c r="JDQ110" s="406" t="n"/>
      <c r="JDR110" s="406" t="n"/>
      <c r="JDS110" s="406" t="n"/>
      <c r="JDT110" s="406" t="n"/>
      <c r="JDU110" s="406" t="n"/>
      <c r="JDV110" s="406" t="n"/>
      <c r="JDW110" s="406" t="n"/>
      <c r="JDX110" s="406" t="n"/>
      <c r="JDY110" s="406" t="n"/>
      <c r="JDZ110" s="406" t="n"/>
      <c r="JEA110" s="406" t="n"/>
      <c r="JEB110" s="406" t="n"/>
      <c r="JEC110" s="406" t="n"/>
      <c r="JED110" s="406" t="n"/>
      <c r="JEE110" s="406" t="n"/>
      <c r="JEF110" s="406" t="n"/>
      <c r="JEG110" s="406" t="n"/>
      <c r="JEH110" s="406" t="n"/>
      <c r="JEI110" s="406" t="n"/>
      <c r="JEJ110" s="406" t="n"/>
      <c r="JEK110" s="406" t="n"/>
      <c r="JEL110" s="406" t="n"/>
      <c r="JEM110" s="406" t="n"/>
      <c r="JEN110" s="406" t="n"/>
      <c r="JEO110" s="406" t="n"/>
      <c r="JEP110" s="406" t="n"/>
      <c r="JEQ110" s="406" t="n"/>
      <c r="JER110" s="406" t="n"/>
      <c r="JES110" s="406" t="n"/>
      <c r="JET110" s="406" t="n"/>
      <c r="JEU110" s="406" t="n"/>
      <c r="JEV110" s="406" t="n"/>
      <c r="JEW110" s="406" t="n"/>
      <c r="JEX110" s="406" t="n"/>
      <c r="JEY110" s="406" t="n"/>
      <c r="JEZ110" s="406" t="n"/>
      <c r="JFA110" s="406" t="n"/>
      <c r="JFB110" s="406" t="n"/>
      <c r="JFC110" s="406" t="n"/>
      <c r="JFD110" s="406" t="n"/>
      <c r="JFE110" s="406" t="n"/>
      <c r="JFF110" s="406" t="n"/>
      <c r="JFG110" s="406" t="n"/>
      <c r="JFH110" s="406" t="n"/>
      <c r="JFI110" s="406" t="n"/>
      <c r="JFJ110" s="406" t="n"/>
      <c r="JFK110" s="406" t="n"/>
      <c r="JFL110" s="406" t="n"/>
      <c r="JFM110" s="406" t="n"/>
      <c r="JFN110" s="406" t="n"/>
      <c r="JFO110" s="406" t="n"/>
      <c r="JFP110" s="406" t="n"/>
      <c r="JFQ110" s="406" t="n"/>
      <c r="JFR110" s="406" t="n"/>
      <c r="JFS110" s="406" t="n"/>
      <c r="JFT110" s="406" t="n"/>
      <c r="JFU110" s="406" t="n"/>
      <c r="JFV110" s="406" t="n"/>
      <c r="JFW110" s="406" t="n"/>
      <c r="JFX110" s="406" t="n"/>
      <c r="JFY110" s="406" t="n"/>
      <c r="JFZ110" s="406" t="n"/>
      <c r="JGA110" s="406" t="n"/>
      <c r="JGB110" s="406" t="n"/>
      <c r="JGC110" s="406" t="n"/>
      <c r="JGD110" s="406" t="n"/>
      <c r="JGE110" s="406" t="n"/>
      <c r="JGF110" s="406" t="n"/>
      <c r="JGG110" s="406" t="n"/>
      <c r="JGH110" s="406" t="n"/>
      <c r="JGI110" s="406" t="n"/>
      <c r="JGJ110" s="406" t="n"/>
      <c r="JGK110" s="406" t="n"/>
      <c r="JGL110" s="406" t="n"/>
      <c r="JGM110" s="406" t="n"/>
      <c r="JGN110" s="406" t="n"/>
      <c r="JGO110" s="406" t="n"/>
      <c r="JGP110" s="406" t="n"/>
      <c r="JGQ110" s="406" t="n"/>
      <c r="JGR110" s="406" t="n"/>
      <c r="JGS110" s="406" t="n"/>
      <c r="JGT110" s="406" t="n"/>
      <c r="JGU110" s="406" t="n"/>
      <c r="JGV110" s="406" t="n"/>
      <c r="JGW110" s="406" t="n"/>
      <c r="JGX110" s="406" t="n"/>
      <c r="JGY110" s="406" t="n"/>
      <c r="JGZ110" s="406" t="n"/>
      <c r="JHA110" s="406" t="n"/>
      <c r="JHB110" s="406" t="n"/>
      <c r="JHC110" s="406" t="n"/>
      <c r="JHD110" s="406" t="n"/>
      <c r="JHE110" s="406" t="n"/>
      <c r="JHF110" s="406" t="n"/>
      <c r="JHG110" s="406" t="n"/>
      <c r="JHH110" s="406" t="n"/>
      <c r="JHI110" s="406" t="n"/>
      <c r="JHJ110" s="406" t="n"/>
      <c r="JHK110" s="406" t="n"/>
      <c r="JHL110" s="406" t="n"/>
      <c r="JHM110" s="406" t="n"/>
      <c r="JHN110" s="406" t="n"/>
      <c r="JHO110" s="406" t="n"/>
      <c r="JHP110" s="406" t="n"/>
      <c r="JHQ110" s="406" t="n"/>
      <c r="JHR110" s="406" t="n"/>
      <c r="JHS110" s="406" t="n"/>
      <c r="JHT110" s="406" t="n"/>
      <c r="JHU110" s="406" t="n"/>
      <c r="JHV110" s="406" t="n"/>
      <c r="JHW110" s="406" t="n"/>
      <c r="JHX110" s="406" t="n"/>
      <c r="JHY110" s="406" t="n"/>
      <c r="JHZ110" s="406" t="n"/>
      <c r="JIA110" s="406" t="n"/>
      <c r="JIB110" s="406" t="n"/>
      <c r="JIC110" s="406" t="n"/>
      <c r="JID110" s="406" t="n"/>
      <c r="JIE110" s="406" t="n"/>
      <c r="JIF110" s="406" t="n"/>
      <c r="JIG110" s="406" t="n"/>
      <c r="JIH110" s="406" t="n"/>
      <c r="JII110" s="406" t="n"/>
      <c r="JIJ110" s="406" t="n"/>
      <c r="JIK110" s="406" t="n"/>
      <c r="JIL110" s="406" t="n"/>
      <c r="JIM110" s="406" t="n"/>
      <c r="JIN110" s="406" t="n"/>
      <c r="JIO110" s="406" t="n"/>
      <c r="JIP110" s="406" t="n"/>
      <c r="JIQ110" s="406" t="n"/>
      <c r="JIR110" s="406" t="n"/>
      <c r="JIS110" s="406" t="n"/>
      <c r="JIT110" s="406" t="n"/>
      <c r="JIU110" s="406" t="n"/>
      <c r="JIV110" s="406" t="n"/>
      <c r="JIW110" s="406" t="n"/>
      <c r="JIX110" s="406" t="n"/>
      <c r="JIY110" s="406" t="n"/>
      <c r="JIZ110" s="406" t="n"/>
      <c r="JJA110" s="406" t="n"/>
      <c r="JJB110" s="406" t="n"/>
      <c r="JJC110" s="406" t="n"/>
      <c r="JJD110" s="406" t="n"/>
      <c r="JJE110" s="406" t="n"/>
      <c r="JJF110" s="406" t="n"/>
      <c r="JJG110" s="406" t="n"/>
      <c r="JJH110" s="406" t="n"/>
      <c r="JJI110" s="406" t="n"/>
      <c r="JJJ110" s="406" t="n"/>
      <c r="JJK110" s="406" t="n"/>
      <c r="JJL110" s="406" t="n"/>
      <c r="JJM110" s="406" t="n"/>
      <c r="JJN110" s="406" t="n"/>
      <c r="JJO110" s="406" t="n"/>
      <c r="JJP110" s="406" t="n"/>
      <c r="JJQ110" s="406" t="n"/>
      <c r="JJR110" s="406" t="n"/>
      <c r="JJS110" s="406" t="n"/>
      <c r="JJT110" s="406" t="n"/>
      <c r="JJU110" s="406" t="n"/>
      <c r="JJV110" s="406" t="n"/>
      <c r="JJW110" s="406" t="n"/>
      <c r="JJX110" s="406" t="n"/>
      <c r="JJY110" s="406" t="n"/>
      <c r="JJZ110" s="406" t="n"/>
      <c r="JKA110" s="406" t="n"/>
      <c r="JKB110" s="406" t="n"/>
      <c r="JKC110" s="406" t="n"/>
      <c r="JKD110" s="406" t="n"/>
      <c r="JKE110" s="406" t="n"/>
      <c r="JKF110" s="406" t="n"/>
      <c r="JKG110" s="406" t="n"/>
      <c r="JKH110" s="406" t="n"/>
      <c r="JKI110" s="406" t="n"/>
      <c r="JKJ110" s="406" t="n"/>
      <c r="JKK110" s="406" t="n"/>
      <c r="JKL110" s="406" t="n"/>
      <c r="JKM110" s="406" t="n"/>
      <c r="JKN110" s="406" t="n"/>
      <c r="JKO110" s="406" t="n"/>
      <c r="JKP110" s="406" t="n"/>
      <c r="JKQ110" s="406" t="n"/>
      <c r="JKR110" s="406" t="n"/>
      <c r="JKS110" s="406" t="n"/>
      <c r="JKT110" s="406" t="n"/>
      <c r="JKU110" s="406" t="n"/>
      <c r="JKV110" s="406" t="n"/>
      <c r="JKW110" s="406" t="n"/>
      <c r="JKX110" s="406" t="n"/>
      <c r="JKY110" s="406" t="n"/>
      <c r="JKZ110" s="406" t="n"/>
      <c r="JLA110" s="406" t="n"/>
      <c r="JLB110" s="406" t="n"/>
      <c r="JLC110" s="406" t="n"/>
      <c r="JLD110" s="406" t="n"/>
      <c r="JLE110" s="406" t="n"/>
      <c r="JLF110" s="406" t="n"/>
      <c r="JLG110" s="406" t="n"/>
      <c r="JLH110" s="406" t="n"/>
      <c r="JLI110" s="406" t="n"/>
      <c r="JLJ110" s="406" t="n"/>
      <c r="JLK110" s="406" t="n"/>
      <c r="JLL110" s="406" t="n"/>
      <c r="JLM110" s="406" t="n"/>
      <c r="JLN110" s="406" t="n"/>
      <c r="JLO110" s="406" t="n"/>
      <c r="JLP110" s="406" t="n"/>
      <c r="JLQ110" s="406" t="n"/>
      <c r="JLR110" s="406" t="n"/>
      <c r="JLS110" s="406" t="n"/>
      <c r="JLT110" s="406" t="n"/>
      <c r="JLU110" s="406" t="n"/>
      <c r="JLV110" s="406" t="n"/>
      <c r="JLW110" s="406" t="n"/>
      <c r="JLX110" s="406" t="n"/>
      <c r="JLY110" s="406" t="n"/>
      <c r="JLZ110" s="406" t="n"/>
      <c r="JMA110" s="406" t="n"/>
      <c r="JMB110" s="406" t="n"/>
      <c r="JMC110" s="406" t="n"/>
      <c r="JMD110" s="406" t="n"/>
      <c r="JME110" s="406" t="n"/>
      <c r="JMF110" s="406" t="n"/>
      <c r="JMG110" s="406" t="n"/>
      <c r="JMH110" s="406" t="n"/>
      <c r="JMI110" s="406" t="n"/>
      <c r="JMJ110" s="406" t="n"/>
      <c r="JMK110" s="406" t="n"/>
      <c r="JML110" s="406" t="n"/>
      <c r="JMM110" s="406" t="n"/>
      <c r="JMN110" s="406" t="n"/>
      <c r="JMO110" s="406" t="n"/>
      <c r="JMP110" s="406" t="n"/>
      <c r="JMQ110" s="406" t="n"/>
      <c r="JMR110" s="406" t="n"/>
      <c r="JMS110" s="406" t="n"/>
      <c r="JMT110" s="406" t="n"/>
      <c r="JMU110" s="406" t="n"/>
      <c r="JMV110" s="406" t="n"/>
      <c r="JMW110" s="406" t="n"/>
      <c r="JMX110" s="406" t="n"/>
      <c r="JMY110" s="406" t="n"/>
      <c r="JMZ110" s="406" t="n"/>
      <c r="JNA110" s="406" t="n"/>
      <c r="JNB110" s="406" t="n"/>
      <c r="JNC110" s="406" t="n"/>
      <c r="JND110" s="406" t="n"/>
      <c r="JNE110" s="406" t="n"/>
      <c r="JNF110" s="406" t="n"/>
      <c r="JNG110" s="406" t="n"/>
      <c r="JNH110" s="406" t="n"/>
      <c r="JNI110" s="406" t="n"/>
      <c r="JNJ110" s="406" t="n"/>
      <c r="JNK110" s="406" t="n"/>
      <c r="JNL110" s="406" t="n"/>
      <c r="JNM110" s="406" t="n"/>
      <c r="JNN110" s="406" t="n"/>
      <c r="JNO110" s="406" t="n"/>
      <c r="JNP110" s="406" t="n"/>
      <c r="JNQ110" s="406" t="n"/>
      <c r="JNR110" s="406" t="n"/>
      <c r="JNS110" s="406" t="n"/>
      <c r="JNT110" s="406" t="n"/>
      <c r="JNU110" s="406" t="n"/>
      <c r="JNV110" s="406" t="n"/>
      <c r="JNW110" s="406" t="n"/>
      <c r="JNX110" s="406" t="n"/>
      <c r="JNY110" s="406" t="n"/>
      <c r="JNZ110" s="406" t="n"/>
      <c r="JOA110" s="406" t="n"/>
      <c r="JOB110" s="406" t="n"/>
      <c r="JOC110" s="406" t="n"/>
      <c r="JOD110" s="406" t="n"/>
      <c r="JOE110" s="406" t="n"/>
      <c r="JOF110" s="406" t="n"/>
      <c r="JOG110" s="406" t="n"/>
      <c r="JOH110" s="406" t="n"/>
      <c r="JOI110" s="406" t="n"/>
      <c r="JOJ110" s="406" t="n"/>
      <c r="JOK110" s="406" t="n"/>
      <c r="JOL110" s="406" t="n"/>
      <c r="JOM110" s="406" t="n"/>
      <c r="JON110" s="406" t="n"/>
      <c r="JOO110" s="406" t="n"/>
      <c r="JOP110" s="406" t="n"/>
      <c r="JOQ110" s="406" t="n"/>
      <c r="JOR110" s="406" t="n"/>
      <c r="JOS110" s="406" t="n"/>
      <c r="JOT110" s="406" t="n"/>
      <c r="JOU110" s="406" t="n"/>
      <c r="JOV110" s="406" t="n"/>
      <c r="JOW110" s="406" t="n"/>
      <c r="JOX110" s="406" t="n"/>
      <c r="JOY110" s="406" t="n"/>
      <c r="JOZ110" s="406" t="n"/>
      <c r="JPA110" s="406" t="n"/>
      <c r="JPB110" s="406" t="n"/>
      <c r="JPC110" s="406" t="n"/>
      <c r="JPD110" s="406" t="n"/>
      <c r="JPE110" s="406" t="n"/>
      <c r="JPF110" s="406" t="n"/>
      <c r="JPG110" s="406" t="n"/>
      <c r="JPH110" s="406" t="n"/>
      <c r="JPI110" s="406" t="n"/>
      <c r="JPJ110" s="406" t="n"/>
      <c r="JPK110" s="406" t="n"/>
      <c r="JPL110" s="406" t="n"/>
      <c r="JPM110" s="406" t="n"/>
      <c r="JPN110" s="406" t="n"/>
      <c r="JPO110" s="406" t="n"/>
      <c r="JPP110" s="406" t="n"/>
      <c r="JPQ110" s="406" t="n"/>
      <c r="JPR110" s="406" t="n"/>
      <c r="JPS110" s="406" t="n"/>
      <c r="JPT110" s="406" t="n"/>
      <c r="JPU110" s="406" t="n"/>
      <c r="JPV110" s="406" t="n"/>
      <c r="JPW110" s="406" t="n"/>
      <c r="JPX110" s="406" t="n"/>
      <c r="JPY110" s="406" t="n"/>
      <c r="JPZ110" s="406" t="n"/>
      <c r="JQA110" s="406" t="n"/>
      <c r="JQB110" s="406" t="n"/>
      <c r="JQC110" s="406" t="n"/>
      <c r="JQD110" s="406" t="n"/>
      <c r="JQE110" s="406" t="n"/>
      <c r="JQF110" s="406" t="n"/>
      <c r="JQG110" s="406" t="n"/>
      <c r="JQH110" s="406" t="n"/>
      <c r="JQI110" s="406" t="n"/>
      <c r="JQJ110" s="406" t="n"/>
      <c r="JQK110" s="406" t="n"/>
      <c r="JQL110" s="406" t="n"/>
      <c r="JQM110" s="406" t="n"/>
      <c r="JQN110" s="406" t="n"/>
      <c r="JQO110" s="406" t="n"/>
      <c r="JQP110" s="406" t="n"/>
      <c r="JQQ110" s="406" t="n"/>
      <c r="JQR110" s="406" t="n"/>
      <c r="JQS110" s="406" t="n"/>
      <c r="JQT110" s="406" t="n"/>
      <c r="JQU110" s="406" t="n"/>
      <c r="JQV110" s="406" t="n"/>
      <c r="JQW110" s="406" t="n"/>
      <c r="JQX110" s="406" t="n"/>
      <c r="JQY110" s="406" t="n"/>
      <c r="JQZ110" s="406" t="n"/>
      <c r="JRA110" s="406" t="n"/>
      <c r="JRB110" s="406" t="n"/>
      <c r="JRC110" s="406" t="n"/>
      <c r="JRD110" s="406" t="n"/>
      <c r="JRE110" s="406" t="n"/>
      <c r="JRF110" s="406" t="n"/>
      <c r="JRG110" s="406" t="n"/>
      <c r="JRH110" s="406" t="n"/>
      <c r="JRI110" s="406" t="n"/>
      <c r="JRJ110" s="406" t="n"/>
      <c r="JRK110" s="406" t="n"/>
      <c r="JRL110" s="406" t="n"/>
      <c r="JRM110" s="406" t="n"/>
      <c r="JRN110" s="406" t="n"/>
      <c r="JRO110" s="406" t="n"/>
      <c r="JRP110" s="406" t="n"/>
      <c r="JRQ110" s="406" t="n"/>
      <c r="JRR110" s="406" t="n"/>
      <c r="JRS110" s="406" t="n"/>
      <c r="JRT110" s="406" t="n"/>
      <c r="JRU110" s="406" t="n"/>
      <c r="JRV110" s="406" t="n"/>
      <c r="JRW110" s="406" t="n"/>
      <c r="JRX110" s="406" t="n"/>
      <c r="JRY110" s="406" t="n"/>
      <c r="JRZ110" s="406" t="n"/>
      <c r="JSA110" s="406" t="n"/>
      <c r="JSB110" s="406" t="n"/>
      <c r="JSC110" s="406" t="n"/>
      <c r="JSD110" s="406" t="n"/>
      <c r="JSE110" s="406" t="n"/>
      <c r="JSF110" s="406" t="n"/>
      <c r="JSG110" s="406" t="n"/>
      <c r="JSH110" s="406" t="n"/>
      <c r="JSI110" s="406" t="n"/>
      <c r="JSJ110" s="406" t="n"/>
      <c r="JSK110" s="406" t="n"/>
      <c r="JSL110" s="406" t="n"/>
      <c r="JSM110" s="406" t="n"/>
      <c r="JSN110" s="406" t="n"/>
      <c r="JSO110" s="406" t="n"/>
      <c r="JSP110" s="406" t="n"/>
      <c r="JSQ110" s="406" t="n"/>
      <c r="JSR110" s="406" t="n"/>
      <c r="JSS110" s="406" t="n"/>
      <c r="JST110" s="406" t="n"/>
      <c r="JSU110" s="406" t="n"/>
      <c r="JSV110" s="406" t="n"/>
      <c r="JSW110" s="406" t="n"/>
      <c r="JSX110" s="406" t="n"/>
      <c r="JSY110" s="406" t="n"/>
      <c r="JSZ110" s="406" t="n"/>
      <c r="JTA110" s="406" t="n"/>
      <c r="JTB110" s="406" t="n"/>
      <c r="JTC110" s="406" t="n"/>
      <c r="JTD110" s="406" t="n"/>
      <c r="JTE110" s="406" t="n"/>
      <c r="JTF110" s="406" t="n"/>
      <c r="JTG110" s="406" t="n"/>
      <c r="JTH110" s="406" t="n"/>
      <c r="JTI110" s="406" t="n"/>
      <c r="JTJ110" s="406" t="n"/>
      <c r="JTK110" s="406" t="n"/>
      <c r="JTL110" s="406" t="n"/>
      <c r="JTM110" s="406" t="n"/>
      <c r="JTN110" s="406" t="n"/>
      <c r="JTO110" s="406" t="n"/>
      <c r="JTP110" s="406" t="n"/>
      <c r="JTQ110" s="406" t="n"/>
      <c r="JTR110" s="406" t="n"/>
      <c r="JTS110" s="406" t="n"/>
      <c r="JTT110" s="406" t="n"/>
      <c r="JTU110" s="406" t="n"/>
      <c r="JTV110" s="406" t="n"/>
      <c r="JTW110" s="406" t="n"/>
      <c r="JTX110" s="406" t="n"/>
      <c r="JTY110" s="406" t="n"/>
      <c r="JTZ110" s="406" t="n"/>
      <c r="JUA110" s="406" t="n"/>
      <c r="JUB110" s="406" t="n"/>
      <c r="JUC110" s="406" t="n"/>
      <c r="JUD110" s="406" t="n"/>
      <c r="JUE110" s="406" t="n"/>
      <c r="JUF110" s="406" t="n"/>
      <c r="JUG110" s="406" t="n"/>
      <c r="JUH110" s="406" t="n"/>
      <c r="JUI110" s="406" t="n"/>
      <c r="JUJ110" s="406" t="n"/>
      <c r="JUK110" s="406" t="n"/>
      <c r="JUL110" s="406" t="n"/>
      <c r="JUM110" s="406" t="n"/>
      <c r="JUN110" s="406" t="n"/>
      <c r="JUO110" s="406" t="n"/>
      <c r="JUP110" s="406" t="n"/>
      <c r="JUQ110" s="406" t="n"/>
      <c r="JUR110" s="406" t="n"/>
      <c r="JUS110" s="406" t="n"/>
      <c r="JUT110" s="406" t="n"/>
      <c r="JUU110" s="406" t="n"/>
      <c r="JUV110" s="406" t="n"/>
      <c r="JUW110" s="406" t="n"/>
      <c r="JUX110" s="406" t="n"/>
      <c r="JUY110" s="406" t="n"/>
      <c r="JUZ110" s="406" t="n"/>
      <c r="JVA110" s="406" t="n"/>
      <c r="JVB110" s="406" t="n"/>
      <c r="JVC110" s="406" t="n"/>
      <c r="JVD110" s="406" t="n"/>
      <c r="JVE110" s="406" t="n"/>
      <c r="JVF110" s="406" t="n"/>
      <c r="JVG110" s="406" t="n"/>
      <c r="JVH110" s="406" t="n"/>
      <c r="JVI110" s="406" t="n"/>
      <c r="JVJ110" s="406" t="n"/>
      <c r="JVK110" s="406" t="n"/>
      <c r="JVL110" s="406" t="n"/>
      <c r="JVM110" s="406" t="n"/>
      <c r="JVN110" s="406" t="n"/>
      <c r="JVO110" s="406" t="n"/>
      <c r="JVP110" s="406" t="n"/>
      <c r="JVQ110" s="406" t="n"/>
      <c r="JVR110" s="406" t="n"/>
      <c r="JVS110" s="406" t="n"/>
      <c r="JVT110" s="406" t="n"/>
      <c r="JVU110" s="406" t="n"/>
      <c r="JVV110" s="406" t="n"/>
      <c r="JVW110" s="406" t="n"/>
      <c r="JVX110" s="406" t="n"/>
      <c r="JVY110" s="406" t="n"/>
      <c r="JVZ110" s="406" t="n"/>
      <c r="JWA110" s="406" t="n"/>
      <c r="JWB110" s="406" t="n"/>
      <c r="JWC110" s="406" t="n"/>
      <c r="JWD110" s="406" t="n"/>
      <c r="JWE110" s="406" t="n"/>
      <c r="JWF110" s="406" t="n"/>
      <c r="JWG110" s="406" t="n"/>
      <c r="JWH110" s="406" t="n"/>
      <c r="JWI110" s="406" t="n"/>
      <c r="JWJ110" s="406" t="n"/>
      <c r="JWK110" s="406" t="n"/>
      <c r="JWL110" s="406" t="n"/>
      <c r="JWM110" s="406" t="n"/>
      <c r="JWN110" s="406" t="n"/>
      <c r="JWO110" s="406" t="n"/>
      <c r="JWP110" s="406" t="n"/>
      <c r="JWQ110" s="406" t="n"/>
      <c r="JWR110" s="406" t="n"/>
      <c r="JWS110" s="406" t="n"/>
      <c r="JWT110" s="406" t="n"/>
      <c r="JWU110" s="406" t="n"/>
      <c r="JWV110" s="406" t="n"/>
      <c r="JWW110" s="406" t="n"/>
      <c r="JWX110" s="406" t="n"/>
      <c r="JWY110" s="406" t="n"/>
      <c r="JWZ110" s="406" t="n"/>
      <c r="JXA110" s="406" t="n"/>
      <c r="JXB110" s="406" t="n"/>
      <c r="JXC110" s="406" t="n"/>
      <c r="JXD110" s="406" t="n"/>
      <c r="JXE110" s="406" t="n"/>
      <c r="JXF110" s="406" t="n"/>
      <c r="JXG110" s="406" t="n"/>
      <c r="JXH110" s="406" t="n"/>
      <c r="JXI110" s="406" t="n"/>
      <c r="JXJ110" s="406" t="n"/>
      <c r="JXK110" s="406" t="n"/>
      <c r="JXL110" s="406" t="n"/>
      <c r="JXM110" s="406" t="n"/>
      <c r="JXN110" s="406" t="n"/>
      <c r="JXO110" s="406" t="n"/>
      <c r="JXP110" s="406" t="n"/>
      <c r="JXQ110" s="406" t="n"/>
      <c r="JXR110" s="406" t="n"/>
      <c r="JXS110" s="406" t="n"/>
      <c r="JXT110" s="406" t="n"/>
      <c r="JXU110" s="406" t="n"/>
      <c r="JXV110" s="406" t="n"/>
      <c r="JXW110" s="406" t="n"/>
      <c r="JXX110" s="406" t="n"/>
      <c r="JXY110" s="406" t="n"/>
      <c r="JXZ110" s="406" t="n"/>
      <c r="JYA110" s="406" t="n"/>
      <c r="JYB110" s="406" t="n"/>
      <c r="JYC110" s="406" t="n"/>
      <c r="JYD110" s="406" t="n"/>
      <c r="JYE110" s="406" t="n"/>
      <c r="JYF110" s="406" t="n"/>
      <c r="JYG110" s="406" t="n"/>
      <c r="JYH110" s="406" t="n"/>
      <c r="JYI110" s="406" t="n"/>
      <c r="JYJ110" s="406" t="n"/>
      <c r="JYK110" s="406" t="n"/>
      <c r="JYL110" s="406" t="n"/>
      <c r="JYM110" s="406" t="n"/>
      <c r="JYN110" s="406" t="n"/>
      <c r="JYO110" s="406" t="n"/>
      <c r="JYP110" s="406" t="n"/>
      <c r="JYQ110" s="406" t="n"/>
      <c r="JYR110" s="406" t="n"/>
      <c r="JYS110" s="406" t="n"/>
      <c r="JYT110" s="406" t="n"/>
      <c r="JYU110" s="406" t="n"/>
      <c r="JYV110" s="406" t="n"/>
      <c r="JYW110" s="406" t="n"/>
      <c r="JYX110" s="406" t="n"/>
      <c r="JYY110" s="406" t="n"/>
      <c r="JYZ110" s="406" t="n"/>
      <c r="JZA110" s="406" t="n"/>
      <c r="JZB110" s="406" t="n"/>
      <c r="JZC110" s="406" t="n"/>
      <c r="JZD110" s="406" t="n"/>
      <c r="JZE110" s="406" t="n"/>
      <c r="JZF110" s="406" t="n"/>
      <c r="JZG110" s="406" t="n"/>
      <c r="JZH110" s="406" t="n"/>
      <c r="JZI110" s="406" t="n"/>
      <c r="JZJ110" s="406" t="n"/>
      <c r="JZK110" s="406" t="n"/>
      <c r="JZL110" s="406" t="n"/>
      <c r="JZM110" s="406" t="n"/>
      <c r="JZN110" s="406" t="n"/>
      <c r="JZO110" s="406" t="n"/>
      <c r="JZP110" s="406" t="n"/>
      <c r="JZQ110" s="406" t="n"/>
      <c r="JZR110" s="406" t="n"/>
      <c r="JZS110" s="406" t="n"/>
      <c r="JZT110" s="406" t="n"/>
      <c r="JZU110" s="406" t="n"/>
      <c r="JZV110" s="406" t="n"/>
      <c r="JZW110" s="406" t="n"/>
      <c r="JZX110" s="406" t="n"/>
      <c r="JZY110" s="406" t="n"/>
      <c r="JZZ110" s="406" t="n"/>
      <c r="KAA110" s="406" t="n"/>
      <c r="KAB110" s="406" t="n"/>
      <c r="KAC110" s="406" t="n"/>
      <c r="KAD110" s="406" t="n"/>
      <c r="KAE110" s="406" t="n"/>
      <c r="KAF110" s="406" t="n"/>
      <c r="KAG110" s="406" t="n"/>
      <c r="KAH110" s="406" t="n"/>
      <c r="KAI110" s="406" t="n"/>
      <c r="KAJ110" s="406" t="n"/>
      <c r="KAK110" s="406" t="n"/>
      <c r="KAL110" s="406" t="n"/>
      <c r="KAM110" s="406" t="n"/>
      <c r="KAN110" s="406" t="n"/>
      <c r="KAO110" s="406" t="n"/>
      <c r="KAP110" s="406" t="n"/>
      <c r="KAQ110" s="406" t="n"/>
      <c r="KAR110" s="406" t="n"/>
      <c r="KAS110" s="406" t="n"/>
      <c r="KAT110" s="406" t="n"/>
      <c r="KAU110" s="406" t="n"/>
      <c r="KAV110" s="406" t="n"/>
      <c r="KAW110" s="406" t="n"/>
      <c r="KAX110" s="406" t="n"/>
      <c r="KAY110" s="406" t="n"/>
      <c r="KAZ110" s="406" t="n"/>
      <c r="KBA110" s="406" t="n"/>
      <c r="KBB110" s="406" t="n"/>
      <c r="KBC110" s="406" t="n"/>
      <c r="KBD110" s="406" t="n"/>
      <c r="KBE110" s="406" t="n"/>
      <c r="KBF110" s="406" t="n"/>
      <c r="KBG110" s="406" t="n"/>
      <c r="KBH110" s="406" t="n"/>
      <c r="KBI110" s="406" t="n"/>
      <c r="KBJ110" s="406" t="n"/>
      <c r="KBK110" s="406" t="n"/>
      <c r="KBL110" s="406" t="n"/>
      <c r="KBM110" s="406" t="n"/>
      <c r="KBN110" s="406" t="n"/>
      <c r="KBO110" s="406" t="n"/>
      <c r="KBP110" s="406" t="n"/>
      <c r="KBQ110" s="406" t="n"/>
      <c r="KBR110" s="406" t="n"/>
      <c r="KBS110" s="406" t="n"/>
      <c r="KBT110" s="406" t="n"/>
      <c r="KBU110" s="406" t="n"/>
      <c r="KBV110" s="406" t="n"/>
      <c r="KBW110" s="406" t="n"/>
      <c r="KBX110" s="406" t="n"/>
      <c r="KBY110" s="406" t="n"/>
      <c r="KBZ110" s="406" t="n"/>
      <c r="KCA110" s="406" t="n"/>
      <c r="KCB110" s="406" t="n"/>
      <c r="KCC110" s="406" t="n"/>
      <c r="KCD110" s="406" t="n"/>
      <c r="KCE110" s="406" t="n"/>
      <c r="KCF110" s="406" t="n"/>
      <c r="KCG110" s="406" t="n"/>
      <c r="KCH110" s="406" t="n"/>
      <c r="KCI110" s="406" t="n"/>
      <c r="KCJ110" s="406" t="n"/>
      <c r="KCK110" s="406" t="n"/>
      <c r="KCL110" s="406" t="n"/>
      <c r="KCM110" s="406" t="n"/>
      <c r="KCN110" s="406" t="n"/>
      <c r="KCO110" s="406" t="n"/>
      <c r="KCP110" s="406" t="n"/>
      <c r="KCQ110" s="406" t="n"/>
      <c r="KCR110" s="406" t="n"/>
      <c r="KCS110" s="406" t="n"/>
      <c r="KCT110" s="406" t="n"/>
      <c r="KCU110" s="406" t="n"/>
      <c r="KCV110" s="406" t="n"/>
      <c r="KCW110" s="406" t="n"/>
      <c r="KCX110" s="406" t="n"/>
      <c r="KCY110" s="406" t="n"/>
      <c r="KCZ110" s="406" t="n"/>
      <c r="KDA110" s="406" t="n"/>
      <c r="KDB110" s="406" t="n"/>
      <c r="KDC110" s="406" t="n"/>
      <c r="KDD110" s="406" t="n"/>
      <c r="KDE110" s="406" t="n"/>
      <c r="KDF110" s="406" t="n"/>
      <c r="KDG110" s="406" t="n"/>
      <c r="KDH110" s="406" t="n"/>
      <c r="KDI110" s="406" t="n"/>
      <c r="KDJ110" s="406" t="n"/>
      <c r="KDK110" s="406" t="n"/>
      <c r="KDL110" s="406" t="n"/>
      <c r="KDM110" s="406" t="n"/>
      <c r="KDN110" s="406" t="n"/>
      <c r="KDO110" s="406" t="n"/>
      <c r="KDP110" s="406" t="n"/>
      <c r="KDQ110" s="406" t="n"/>
      <c r="KDR110" s="406" t="n"/>
      <c r="KDS110" s="406" t="n"/>
      <c r="KDT110" s="406" t="n"/>
      <c r="KDU110" s="406" t="n"/>
      <c r="KDV110" s="406" t="n"/>
      <c r="KDW110" s="406" t="n"/>
      <c r="KDX110" s="406" t="n"/>
      <c r="KDY110" s="406" t="n"/>
      <c r="KDZ110" s="406" t="n"/>
      <c r="KEA110" s="406" t="n"/>
      <c r="KEB110" s="406" t="n"/>
      <c r="KEC110" s="406" t="n"/>
      <c r="KED110" s="406" t="n"/>
      <c r="KEE110" s="406" t="n"/>
      <c r="KEF110" s="406" t="n"/>
      <c r="KEG110" s="406" t="n"/>
      <c r="KEH110" s="406" t="n"/>
      <c r="KEI110" s="406" t="n"/>
      <c r="KEJ110" s="406" t="n"/>
      <c r="KEK110" s="406" t="n"/>
      <c r="KEL110" s="406" t="n"/>
      <c r="KEM110" s="406" t="n"/>
      <c r="KEN110" s="406" t="n"/>
      <c r="KEO110" s="406" t="n"/>
      <c r="KEP110" s="406" t="n"/>
      <c r="KEQ110" s="406" t="n"/>
      <c r="KER110" s="406" t="n"/>
      <c r="KES110" s="406" t="n"/>
      <c r="KET110" s="406" t="n"/>
      <c r="KEU110" s="406" t="n"/>
      <c r="KEV110" s="406" t="n"/>
      <c r="KEW110" s="406" t="n"/>
      <c r="KEX110" s="406" t="n"/>
      <c r="KEY110" s="406" t="n"/>
      <c r="KEZ110" s="406" t="n"/>
      <c r="KFA110" s="406" t="n"/>
      <c r="KFB110" s="406" t="n"/>
      <c r="KFC110" s="406" t="n"/>
      <c r="KFD110" s="406" t="n"/>
      <c r="KFE110" s="406" t="n"/>
      <c r="KFF110" s="406" t="n"/>
      <c r="KFG110" s="406" t="n"/>
      <c r="KFH110" s="406" t="n"/>
      <c r="KFI110" s="406" t="n"/>
      <c r="KFJ110" s="406" t="n"/>
      <c r="KFK110" s="406" t="n"/>
      <c r="KFL110" s="406" t="n"/>
      <c r="KFM110" s="406" t="n"/>
      <c r="KFN110" s="406" t="n"/>
      <c r="KFO110" s="406" t="n"/>
      <c r="KFP110" s="406" t="n"/>
      <c r="KFQ110" s="406" t="n"/>
      <c r="KFR110" s="406" t="n"/>
      <c r="KFS110" s="406" t="n"/>
      <c r="KFT110" s="406" t="n"/>
      <c r="KFU110" s="406" t="n"/>
      <c r="KFV110" s="406" t="n"/>
      <c r="KFW110" s="406" t="n"/>
      <c r="KFX110" s="406" t="n"/>
      <c r="KFY110" s="406" t="n"/>
      <c r="KFZ110" s="406" t="n"/>
      <c r="KGA110" s="406" t="n"/>
      <c r="KGB110" s="406" t="n"/>
      <c r="KGC110" s="406" t="n"/>
      <c r="KGD110" s="406" t="n"/>
      <c r="KGE110" s="406" t="n"/>
      <c r="KGF110" s="406" t="n"/>
      <c r="KGG110" s="406" t="n"/>
      <c r="KGH110" s="406" t="n"/>
      <c r="KGI110" s="406" t="n"/>
      <c r="KGJ110" s="406" t="n"/>
      <c r="KGK110" s="406" t="n"/>
      <c r="KGL110" s="406" t="n"/>
      <c r="KGM110" s="406" t="n"/>
      <c r="KGN110" s="406" t="n"/>
      <c r="KGO110" s="406" t="n"/>
      <c r="KGP110" s="406" t="n"/>
      <c r="KGQ110" s="406" t="n"/>
      <c r="KGR110" s="406" t="n"/>
      <c r="KGS110" s="406" t="n"/>
      <c r="KGT110" s="406" t="n"/>
      <c r="KGU110" s="406" t="n"/>
      <c r="KGV110" s="406" t="n"/>
      <c r="KGW110" s="406" t="n"/>
      <c r="KGX110" s="406" t="n"/>
      <c r="KGY110" s="406" t="n"/>
      <c r="KGZ110" s="406" t="n"/>
      <c r="KHA110" s="406" t="n"/>
      <c r="KHB110" s="406" t="n"/>
      <c r="KHC110" s="406" t="n"/>
      <c r="KHD110" s="406" t="n"/>
      <c r="KHE110" s="406" t="n"/>
      <c r="KHF110" s="406" t="n"/>
      <c r="KHG110" s="406" t="n"/>
      <c r="KHH110" s="406" t="n"/>
      <c r="KHI110" s="406" t="n"/>
      <c r="KHJ110" s="406" t="n"/>
      <c r="KHK110" s="406" t="n"/>
      <c r="KHL110" s="406" t="n"/>
      <c r="KHM110" s="406" t="n"/>
      <c r="KHN110" s="406" t="n"/>
      <c r="KHO110" s="406" t="n"/>
      <c r="KHP110" s="406" t="n"/>
      <c r="KHQ110" s="406" t="n"/>
      <c r="KHR110" s="406" t="n"/>
      <c r="KHS110" s="406" t="n"/>
      <c r="KHT110" s="406" t="n"/>
      <c r="KHU110" s="406" t="n"/>
      <c r="KHV110" s="406" t="n"/>
      <c r="KHW110" s="406" t="n"/>
      <c r="KHX110" s="406" t="n"/>
      <c r="KHY110" s="406" t="n"/>
      <c r="KHZ110" s="406" t="n"/>
      <c r="KIA110" s="406" t="n"/>
      <c r="KIB110" s="406" t="n"/>
      <c r="KIC110" s="406" t="n"/>
      <c r="KID110" s="406" t="n"/>
      <c r="KIE110" s="406" t="n"/>
      <c r="KIF110" s="406" t="n"/>
      <c r="KIG110" s="406" t="n"/>
      <c r="KIH110" s="406" t="n"/>
      <c r="KII110" s="406" t="n"/>
      <c r="KIJ110" s="406" t="n"/>
      <c r="KIK110" s="406" t="n"/>
      <c r="KIL110" s="406" t="n"/>
      <c r="KIM110" s="406" t="n"/>
      <c r="KIN110" s="406" t="n"/>
      <c r="KIO110" s="406" t="n"/>
      <c r="KIP110" s="406" t="n"/>
      <c r="KIQ110" s="406" t="n"/>
      <c r="KIR110" s="406" t="n"/>
      <c r="KIS110" s="406" t="n"/>
      <c r="KIT110" s="406" t="n"/>
      <c r="KIU110" s="406" t="n"/>
      <c r="KIV110" s="406" t="n"/>
      <c r="KIW110" s="406" t="n"/>
      <c r="KIX110" s="406" t="n"/>
      <c r="KIY110" s="406" t="n"/>
      <c r="KIZ110" s="406" t="n"/>
      <c r="KJA110" s="406" t="n"/>
      <c r="KJB110" s="406" t="n"/>
      <c r="KJC110" s="406" t="n"/>
      <c r="KJD110" s="406" t="n"/>
      <c r="KJE110" s="406" t="n"/>
      <c r="KJF110" s="406" t="n"/>
      <c r="KJG110" s="406" t="n"/>
      <c r="KJH110" s="406" t="n"/>
      <c r="KJI110" s="406" t="n"/>
      <c r="KJJ110" s="406" t="n"/>
      <c r="KJK110" s="406" t="n"/>
      <c r="KJL110" s="406" t="n"/>
      <c r="KJM110" s="406" t="n"/>
      <c r="KJN110" s="406" t="n"/>
      <c r="KJO110" s="406" t="n"/>
      <c r="KJP110" s="406" t="n"/>
      <c r="KJQ110" s="406" t="n"/>
      <c r="KJR110" s="406" t="n"/>
      <c r="KJS110" s="406" t="n"/>
      <c r="KJT110" s="406" t="n"/>
      <c r="KJU110" s="406" t="n"/>
      <c r="KJV110" s="406" t="n"/>
      <c r="KJW110" s="406" t="n"/>
      <c r="KJX110" s="406" t="n"/>
      <c r="KJY110" s="406" t="n"/>
      <c r="KJZ110" s="406" t="n"/>
      <c r="KKA110" s="406" t="n"/>
      <c r="KKB110" s="406" t="n"/>
      <c r="KKC110" s="406" t="n"/>
      <c r="KKD110" s="406" t="n"/>
      <c r="KKE110" s="406" t="n"/>
      <c r="KKF110" s="406" t="n"/>
      <c r="KKG110" s="406" t="n"/>
      <c r="KKH110" s="406" t="n"/>
      <c r="KKI110" s="406" t="n"/>
      <c r="KKJ110" s="406" t="n"/>
      <c r="KKK110" s="406" t="n"/>
      <c r="KKL110" s="406" t="n"/>
      <c r="KKM110" s="406" t="n"/>
      <c r="KKN110" s="406" t="n"/>
      <c r="KKO110" s="406" t="n"/>
      <c r="KKP110" s="406" t="n"/>
      <c r="KKQ110" s="406" t="n"/>
      <c r="KKR110" s="406" t="n"/>
      <c r="KKS110" s="406" t="n"/>
      <c r="KKT110" s="406" t="n"/>
      <c r="KKU110" s="406" t="n"/>
      <c r="KKV110" s="406" t="n"/>
      <c r="KKW110" s="406" t="n"/>
      <c r="KKX110" s="406" t="n"/>
      <c r="KKY110" s="406" t="n"/>
      <c r="KKZ110" s="406" t="n"/>
      <c r="KLA110" s="406" t="n"/>
      <c r="KLB110" s="406" t="n"/>
      <c r="KLC110" s="406" t="n"/>
      <c r="KLD110" s="406" t="n"/>
      <c r="KLE110" s="406" t="n"/>
      <c r="KLF110" s="406" t="n"/>
      <c r="KLG110" s="406" t="n"/>
      <c r="KLH110" s="406" t="n"/>
      <c r="KLI110" s="406" t="n"/>
      <c r="KLJ110" s="406" t="n"/>
      <c r="KLK110" s="406" t="n"/>
      <c r="KLL110" s="406" t="n"/>
      <c r="KLM110" s="406" t="n"/>
      <c r="KLN110" s="406" t="n"/>
      <c r="KLO110" s="406" t="n"/>
      <c r="KLP110" s="406" t="n"/>
      <c r="KLQ110" s="406" t="n"/>
      <c r="KLR110" s="406" t="n"/>
      <c r="KLS110" s="406" t="n"/>
      <c r="KLT110" s="406" t="n"/>
      <c r="KLU110" s="406" t="n"/>
      <c r="KLV110" s="406" t="n"/>
      <c r="KLW110" s="406" t="n"/>
      <c r="KLX110" s="406" t="n"/>
      <c r="KLY110" s="406" t="n"/>
      <c r="KLZ110" s="406" t="n"/>
      <c r="KMA110" s="406" t="n"/>
      <c r="KMB110" s="406" t="n"/>
      <c r="KMC110" s="406" t="n"/>
      <c r="KMD110" s="406" t="n"/>
      <c r="KME110" s="406" t="n"/>
      <c r="KMF110" s="406" t="n"/>
      <c r="KMG110" s="406" t="n"/>
      <c r="KMH110" s="406" t="n"/>
      <c r="KMI110" s="406" t="n"/>
      <c r="KMJ110" s="406" t="n"/>
      <c r="KMK110" s="406" t="n"/>
      <c r="KML110" s="406" t="n"/>
      <c r="KMM110" s="406" t="n"/>
      <c r="KMN110" s="406" t="n"/>
      <c r="KMO110" s="406" t="n"/>
      <c r="KMP110" s="406" t="n"/>
      <c r="KMQ110" s="406" t="n"/>
      <c r="KMR110" s="406" t="n"/>
      <c r="KMS110" s="406" t="n"/>
      <c r="KMT110" s="406" t="n"/>
      <c r="KMU110" s="406" t="n"/>
      <c r="KMV110" s="406" t="n"/>
      <c r="KMW110" s="406" t="n"/>
      <c r="KMX110" s="406" t="n"/>
      <c r="KMY110" s="406" t="n"/>
      <c r="KMZ110" s="406" t="n"/>
      <c r="KNA110" s="406" t="n"/>
      <c r="KNB110" s="406" t="n"/>
      <c r="KNC110" s="406" t="n"/>
      <c r="KND110" s="406" t="n"/>
      <c r="KNE110" s="406" t="n"/>
      <c r="KNF110" s="406" t="n"/>
      <c r="KNG110" s="406" t="n"/>
      <c r="KNH110" s="406" t="n"/>
      <c r="KNI110" s="406" t="n"/>
      <c r="KNJ110" s="406" t="n"/>
      <c r="KNK110" s="406" t="n"/>
      <c r="KNL110" s="406" t="n"/>
      <c r="KNM110" s="406" t="n"/>
      <c r="KNN110" s="406" t="n"/>
      <c r="KNO110" s="406" t="n"/>
      <c r="KNP110" s="406" t="n"/>
      <c r="KNQ110" s="406" t="n"/>
      <c r="KNR110" s="406" t="n"/>
      <c r="KNS110" s="406" t="n"/>
      <c r="KNT110" s="406" t="n"/>
      <c r="KNU110" s="406" t="n"/>
      <c r="KNV110" s="406" t="n"/>
      <c r="KNW110" s="406" t="n"/>
      <c r="KNX110" s="406" t="n"/>
      <c r="KNY110" s="406" t="n"/>
      <c r="KNZ110" s="406" t="n"/>
      <c r="KOA110" s="406" t="n"/>
      <c r="KOB110" s="406" t="n"/>
      <c r="KOC110" s="406" t="n"/>
      <c r="KOD110" s="406" t="n"/>
      <c r="KOE110" s="406" t="n"/>
      <c r="KOF110" s="406" t="n"/>
      <c r="KOG110" s="406" t="n"/>
      <c r="KOH110" s="406" t="n"/>
      <c r="KOI110" s="406" t="n"/>
      <c r="KOJ110" s="406" t="n"/>
      <c r="KOK110" s="406" t="n"/>
      <c r="KOL110" s="406" t="n"/>
      <c r="KOM110" s="406" t="n"/>
      <c r="KON110" s="406" t="n"/>
      <c r="KOO110" s="406" t="n"/>
      <c r="KOP110" s="406" t="n"/>
      <c r="KOQ110" s="406" t="n"/>
      <c r="KOR110" s="406" t="n"/>
      <c r="KOS110" s="406" t="n"/>
      <c r="KOT110" s="406" t="n"/>
      <c r="KOU110" s="406" t="n"/>
      <c r="KOV110" s="406" t="n"/>
      <c r="KOW110" s="406" t="n"/>
      <c r="KOX110" s="406" t="n"/>
      <c r="KOY110" s="406" t="n"/>
      <c r="KOZ110" s="406" t="n"/>
      <c r="KPA110" s="406" t="n"/>
      <c r="KPB110" s="406" t="n"/>
      <c r="KPC110" s="406" t="n"/>
      <c r="KPD110" s="406" t="n"/>
      <c r="KPE110" s="406" t="n"/>
      <c r="KPF110" s="406" t="n"/>
      <c r="KPG110" s="406" t="n"/>
      <c r="KPH110" s="406" t="n"/>
      <c r="KPI110" s="406" t="n"/>
      <c r="KPJ110" s="406" t="n"/>
      <c r="KPK110" s="406" t="n"/>
      <c r="KPL110" s="406" t="n"/>
      <c r="KPM110" s="406" t="n"/>
      <c r="KPN110" s="406" t="n"/>
      <c r="KPO110" s="406" t="n"/>
      <c r="KPP110" s="406" t="n"/>
      <c r="KPQ110" s="406" t="n"/>
      <c r="KPR110" s="406" t="n"/>
      <c r="KPS110" s="406" t="n"/>
      <c r="KPT110" s="406" t="n"/>
      <c r="KPU110" s="406" t="n"/>
      <c r="KPV110" s="406" t="n"/>
      <c r="KPW110" s="406" t="n"/>
      <c r="KPX110" s="406" t="n"/>
      <c r="KPY110" s="406" t="n"/>
      <c r="KPZ110" s="406" t="n"/>
      <c r="KQA110" s="406" t="n"/>
      <c r="KQB110" s="406" t="n"/>
      <c r="KQC110" s="406" t="n"/>
      <c r="KQD110" s="406" t="n"/>
      <c r="KQE110" s="406" t="n"/>
      <c r="KQF110" s="406" t="n"/>
      <c r="KQG110" s="406" t="n"/>
      <c r="KQH110" s="406" t="n"/>
      <c r="KQI110" s="406" t="n"/>
      <c r="KQJ110" s="406" t="n"/>
      <c r="KQK110" s="406" t="n"/>
      <c r="KQL110" s="406" t="n"/>
      <c r="KQM110" s="406" t="n"/>
      <c r="KQN110" s="406" t="n"/>
      <c r="KQO110" s="406" t="n"/>
      <c r="KQP110" s="406" t="n"/>
      <c r="KQQ110" s="406" t="n"/>
      <c r="KQR110" s="406" t="n"/>
      <c r="KQS110" s="406" t="n"/>
      <c r="KQT110" s="406" t="n"/>
      <c r="KQU110" s="406" t="n"/>
      <c r="KQV110" s="406" t="n"/>
      <c r="KQW110" s="406" t="n"/>
      <c r="KQX110" s="406" t="n"/>
      <c r="KQY110" s="406" t="n"/>
      <c r="KQZ110" s="406" t="n"/>
      <c r="KRA110" s="406" t="n"/>
      <c r="KRB110" s="406" t="n"/>
      <c r="KRC110" s="406" t="n"/>
      <c r="KRD110" s="406" t="n"/>
      <c r="KRE110" s="406" t="n"/>
      <c r="KRF110" s="406" t="n"/>
      <c r="KRG110" s="406" t="n"/>
      <c r="KRH110" s="406" t="n"/>
      <c r="KRI110" s="406" t="n"/>
      <c r="KRJ110" s="406" t="n"/>
      <c r="KRK110" s="406" t="n"/>
      <c r="KRL110" s="406" t="n"/>
      <c r="KRM110" s="406" t="n"/>
      <c r="KRN110" s="406" t="n"/>
      <c r="KRO110" s="406" t="n"/>
      <c r="KRP110" s="406" t="n"/>
      <c r="KRQ110" s="406" t="n"/>
      <c r="KRR110" s="406" t="n"/>
      <c r="KRS110" s="406" t="n"/>
      <c r="KRT110" s="406" t="n"/>
      <c r="KRU110" s="406" t="n"/>
      <c r="KRV110" s="406" t="n"/>
      <c r="KRW110" s="406" t="n"/>
      <c r="KRX110" s="406" t="n"/>
      <c r="KRY110" s="406" t="n"/>
      <c r="KRZ110" s="406" t="n"/>
      <c r="KSA110" s="406" t="n"/>
      <c r="KSB110" s="406" t="n"/>
      <c r="KSC110" s="406" t="n"/>
      <c r="KSD110" s="406" t="n"/>
      <c r="KSE110" s="406" t="n"/>
      <c r="KSF110" s="406" t="n"/>
      <c r="KSG110" s="406" t="n"/>
      <c r="KSH110" s="406" t="n"/>
      <c r="KSI110" s="406" t="n"/>
      <c r="KSJ110" s="406" t="n"/>
      <c r="KSK110" s="406" t="n"/>
      <c r="KSL110" s="406" t="n"/>
      <c r="KSM110" s="406" t="n"/>
      <c r="KSN110" s="406" t="n"/>
      <c r="KSO110" s="406" t="n"/>
      <c r="KSP110" s="406" t="n"/>
      <c r="KSQ110" s="406" t="n"/>
      <c r="KSR110" s="406" t="n"/>
      <c r="KSS110" s="406" t="n"/>
      <c r="KST110" s="406" t="n"/>
      <c r="KSU110" s="406" t="n"/>
      <c r="KSV110" s="406" t="n"/>
      <c r="KSW110" s="406" t="n"/>
      <c r="KSX110" s="406" t="n"/>
      <c r="KSY110" s="406" t="n"/>
      <c r="KSZ110" s="406" t="n"/>
      <c r="KTA110" s="406" t="n"/>
      <c r="KTB110" s="406" t="n"/>
      <c r="KTC110" s="406" t="n"/>
      <c r="KTD110" s="406" t="n"/>
      <c r="KTE110" s="406" t="n"/>
      <c r="KTF110" s="406" t="n"/>
      <c r="KTG110" s="406" t="n"/>
      <c r="KTH110" s="406" t="n"/>
      <c r="KTI110" s="406" t="n"/>
      <c r="KTJ110" s="406" t="n"/>
      <c r="KTK110" s="406" t="n"/>
      <c r="KTL110" s="406" t="n"/>
      <c r="KTM110" s="406" t="n"/>
      <c r="KTN110" s="406" t="n"/>
      <c r="KTO110" s="406" t="n"/>
      <c r="KTP110" s="406" t="n"/>
      <c r="KTQ110" s="406" t="n"/>
      <c r="KTR110" s="406" t="n"/>
      <c r="KTS110" s="406" t="n"/>
      <c r="KTT110" s="406" t="n"/>
      <c r="KTU110" s="406" t="n"/>
      <c r="KTV110" s="406" t="n"/>
      <c r="KTW110" s="406" t="n"/>
      <c r="KTX110" s="406" t="n"/>
      <c r="KTY110" s="406" t="n"/>
      <c r="KTZ110" s="406" t="n"/>
      <c r="KUA110" s="406" t="n"/>
      <c r="KUB110" s="406" t="n"/>
      <c r="KUC110" s="406" t="n"/>
      <c r="KUD110" s="406" t="n"/>
      <c r="KUE110" s="406" t="n"/>
      <c r="KUF110" s="406" t="n"/>
      <c r="KUG110" s="406" t="n"/>
      <c r="KUH110" s="406" t="n"/>
      <c r="KUI110" s="406" t="n"/>
      <c r="KUJ110" s="406" t="n"/>
      <c r="KUK110" s="406" t="n"/>
      <c r="KUL110" s="406" t="n"/>
      <c r="KUM110" s="406" t="n"/>
      <c r="KUN110" s="406" t="n"/>
      <c r="KUO110" s="406" t="n"/>
      <c r="KUP110" s="406" t="n"/>
      <c r="KUQ110" s="406" t="n"/>
      <c r="KUR110" s="406" t="n"/>
      <c r="KUS110" s="406" t="n"/>
      <c r="KUT110" s="406" t="n"/>
      <c r="KUU110" s="406" t="n"/>
      <c r="KUV110" s="406" t="n"/>
      <c r="KUW110" s="406" t="n"/>
      <c r="KUX110" s="406" t="n"/>
      <c r="KUY110" s="406" t="n"/>
      <c r="KUZ110" s="406" t="n"/>
      <c r="KVA110" s="406" t="n"/>
      <c r="KVB110" s="406" t="n"/>
      <c r="KVC110" s="406" t="n"/>
      <c r="KVD110" s="406" t="n"/>
      <c r="KVE110" s="406" t="n"/>
      <c r="KVF110" s="406" t="n"/>
      <c r="KVG110" s="406" t="n"/>
      <c r="KVH110" s="406" t="n"/>
      <c r="KVI110" s="406" t="n"/>
      <c r="KVJ110" s="406" t="n"/>
      <c r="KVK110" s="406" t="n"/>
      <c r="KVL110" s="406" t="n"/>
      <c r="KVM110" s="406" t="n"/>
      <c r="KVN110" s="406" t="n"/>
      <c r="KVO110" s="406" t="n"/>
      <c r="KVP110" s="406" t="n"/>
      <c r="KVQ110" s="406" t="n"/>
      <c r="KVR110" s="406" t="n"/>
      <c r="KVS110" s="406" t="n"/>
      <c r="KVT110" s="406" t="n"/>
      <c r="KVU110" s="406" t="n"/>
      <c r="KVV110" s="406" t="n"/>
      <c r="KVW110" s="406" t="n"/>
      <c r="KVX110" s="406" t="n"/>
      <c r="KVY110" s="406" t="n"/>
      <c r="KVZ110" s="406" t="n"/>
      <c r="KWA110" s="406" t="n"/>
      <c r="KWB110" s="406" t="n"/>
      <c r="KWC110" s="406" t="n"/>
      <c r="KWD110" s="406" t="n"/>
      <c r="KWE110" s="406" t="n"/>
      <c r="KWF110" s="406" t="n"/>
      <c r="KWG110" s="406" t="n"/>
      <c r="KWH110" s="406" t="n"/>
      <c r="KWI110" s="406" t="n"/>
      <c r="KWJ110" s="406" t="n"/>
      <c r="KWK110" s="406" t="n"/>
      <c r="KWL110" s="406" t="n"/>
      <c r="KWM110" s="406" t="n"/>
      <c r="KWN110" s="406" t="n"/>
      <c r="KWO110" s="406" t="n"/>
      <c r="KWP110" s="406" t="n"/>
      <c r="KWQ110" s="406" t="n"/>
      <c r="KWR110" s="406" t="n"/>
      <c r="KWS110" s="406" t="n"/>
      <c r="KWT110" s="406" t="n"/>
      <c r="KWU110" s="406" t="n"/>
      <c r="KWV110" s="406" t="n"/>
      <c r="KWW110" s="406" t="n"/>
      <c r="KWX110" s="406" t="n"/>
      <c r="KWY110" s="406" t="n"/>
      <c r="KWZ110" s="406" t="n"/>
      <c r="KXA110" s="406" t="n"/>
      <c r="KXB110" s="406" t="n"/>
      <c r="KXC110" s="406" t="n"/>
      <c r="KXD110" s="406" t="n"/>
      <c r="KXE110" s="406" t="n"/>
      <c r="KXF110" s="406" t="n"/>
      <c r="KXG110" s="406" t="n"/>
      <c r="KXH110" s="406" t="n"/>
      <c r="KXI110" s="406" t="n"/>
      <c r="KXJ110" s="406" t="n"/>
      <c r="KXK110" s="406" t="n"/>
      <c r="KXL110" s="406" t="n"/>
      <c r="KXM110" s="406" t="n"/>
      <c r="KXN110" s="406" t="n"/>
      <c r="KXO110" s="406" t="n"/>
      <c r="KXP110" s="406" t="n"/>
      <c r="KXQ110" s="406" t="n"/>
      <c r="KXR110" s="406" t="n"/>
      <c r="KXS110" s="406" t="n"/>
      <c r="KXT110" s="406" t="n"/>
      <c r="KXU110" s="406" t="n"/>
      <c r="KXV110" s="406" t="n"/>
      <c r="KXW110" s="406" t="n"/>
      <c r="KXX110" s="406" t="n"/>
      <c r="KXY110" s="406" t="n"/>
      <c r="KXZ110" s="406" t="n"/>
      <c r="KYA110" s="406" t="n"/>
      <c r="KYB110" s="406" t="n"/>
      <c r="KYC110" s="406" t="n"/>
      <c r="KYD110" s="406" t="n"/>
      <c r="KYE110" s="406" t="n"/>
      <c r="KYF110" s="406" t="n"/>
      <c r="KYG110" s="406" t="n"/>
      <c r="KYH110" s="406" t="n"/>
      <c r="KYI110" s="406" t="n"/>
      <c r="KYJ110" s="406" t="n"/>
      <c r="KYK110" s="406" t="n"/>
      <c r="KYL110" s="406" t="n"/>
      <c r="KYM110" s="406" t="n"/>
      <c r="KYN110" s="406" t="n"/>
      <c r="KYO110" s="406" t="n"/>
      <c r="KYP110" s="406" t="n"/>
      <c r="KYQ110" s="406" t="n"/>
      <c r="KYR110" s="406" t="n"/>
      <c r="KYS110" s="406" t="n"/>
      <c r="KYT110" s="406" t="n"/>
      <c r="KYU110" s="406" t="n"/>
      <c r="KYV110" s="406" t="n"/>
      <c r="KYW110" s="406" t="n"/>
      <c r="KYX110" s="406" t="n"/>
      <c r="KYY110" s="406" t="n"/>
      <c r="KYZ110" s="406" t="n"/>
      <c r="KZA110" s="406" t="n"/>
      <c r="KZB110" s="406" t="n"/>
      <c r="KZC110" s="406" t="n"/>
      <c r="KZD110" s="406" t="n"/>
      <c r="KZE110" s="406" t="n"/>
      <c r="KZF110" s="406" t="n"/>
      <c r="KZG110" s="406" t="n"/>
      <c r="KZH110" s="406" t="n"/>
      <c r="KZI110" s="406" t="n"/>
      <c r="KZJ110" s="406" t="n"/>
      <c r="KZK110" s="406" t="n"/>
      <c r="KZL110" s="406" t="n"/>
      <c r="KZM110" s="406" t="n"/>
      <c r="KZN110" s="406" t="n"/>
      <c r="KZO110" s="406" t="n"/>
      <c r="KZP110" s="406" t="n"/>
      <c r="KZQ110" s="406" t="n"/>
      <c r="KZR110" s="406" t="n"/>
      <c r="KZS110" s="406" t="n"/>
      <c r="KZT110" s="406" t="n"/>
      <c r="KZU110" s="406" t="n"/>
      <c r="KZV110" s="406" t="n"/>
      <c r="KZW110" s="406" t="n"/>
      <c r="KZX110" s="406" t="n"/>
      <c r="KZY110" s="406" t="n"/>
      <c r="KZZ110" s="406" t="n"/>
      <c r="LAA110" s="406" t="n"/>
      <c r="LAB110" s="406" t="n"/>
      <c r="LAC110" s="406" t="n"/>
      <c r="LAD110" s="406" t="n"/>
      <c r="LAE110" s="406" t="n"/>
      <c r="LAF110" s="406" t="n"/>
      <c r="LAG110" s="406" t="n"/>
      <c r="LAH110" s="406" t="n"/>
      <c r="LAI110" s="406" t="n"/>
      <c r="LAJ110" s="406" t="n"/>
      <c r="LAK110" s="406" t="n"/>
      <c r="LAL110" s="406" t="n"/>
      <c r="LAM110" s="406" t="n"/>
      <c r="LAN110" s="406" t="n"/>
      <c r="LAO110" s="406" t="n"/>
      <c r="LAP110" s="406" t="n"/>
      <c r="LAQ110" s="406" t="n"/>
      <c r="LAR110" s="406" t="n"/>
      <c r="LAS110" s="406" t="n"/>
      <c r="LAT110" s="406" t="n"/>
      <c r="LAU110" s="406" t="n"/>
      <c r="LAV110" s="406" t="n"/>
      <c r="LAW110" s="406" t="n"/>
      <c r="LAX110" s="406" t="n"/>
      <c r="LAY110" s="406" t="n"/>
      <c r="LAZ110" s="406" t="n"/>
      <c r="LBA110" s="406" t="n"/>
      <c r="LBB110" s="406" t="n"/>
      <c r="LBC110" s="406" t="n"/>
      <c r="LBD110" s="406" t="n"/>
      <c r="LBE110" s="406" t="n"/>
      <c r="LBF110" s="406" t="n"/>
      <c r="LBG110" s="406" t="n"/>
      <c r="LBH110" s="406" t="n"/>
      <c r="LBI110" s="406" t="n"/>
      <c r="LBJ110" s="406" t="n"/>
      <c r="LBK110" s="406" t="n"/>
      <c r="LBL110" s="406" t="n"/>
      <c r="LBM110" s="406" t="n"/>
      <c r="LBN110" s="406" t="n"/>
      <c r="LBO110" s="406" t="n"/>
      <c r="LBP110" s="406" t="n"/>
      <c r="LBQ110" s="406" t="n"/>
      <c r="LBR110" s="406" t="n"/>
      <c r="LBS110" s="406" t="n"/>
      <c r="LBT110" s="406" t="n"/>
      <c r="LBU110" s="406" t="n"/>
      <c r="LBV110" s="406" t="n"/>
      <c r="LBW110" s="406" t="n"/>
      <c r="LBX110" s="406" t="n"/>
      <c r="LBY110" s="406" t="n"/>
      <c r="LBZ110" s="406" t="n"/>
      <c r="LCA110" s="406" t="n"/>
      <c r="LCB110" s="406" t="n"/>
      <c r="LCC110" s="406" t="n"/>
      <c r="LCD110" s="406" t="n"/>
      <c r="LCE110" s="406" t="n"/>
      <c r="LCF110" s="406" t="n"/>
      <c r="LCG110" s="406" t="n"/>
      <c r="LCH110" s="406" t="n"/>
      <c r="LCI110" s="406" t="n"/>
      <c r="LCJ110" s="406" t="n"/>
      <c r="LCK110" s="406" t="n"/>
      <c r="LCL110" s="406" t="n"/>
      <c r="LCM110" s="406" t="n"/>
      <c r="LCN110" s="406" t="n"/>
      <c r="LCO110" s="406" t="n"/>
      <c r="LCP110" s="406" t="n"/>
      <c r="LCQ110" s="406" t="n"/>
      <c r="LCR110" s="406" t="n"/>
      <c r="LCS110" s="406" t="n"/>
      <c r="LCT110" s="406" t="n"/>
      <c r="LCU110" s="406" t="n"/>
      <c r="LCV110" s="406" t="n"/>
      <c r="LCW110" s="406" t="n"/>
      <c r="LCX110" s="406" t="n"/>
      <c r="LCY110" s="406" t="n"/>
      <c r="LCZ110" s="406" t="n"/>
      <c r="LDA110" s="406" t="n"/>
      <c r="LDB110" s="406" t="n"/>
      <c r="LDC110" s="406" t="n"/>
      <c r="LDD110" s="406" t="n"/>
      <c r="LDE110" s="406" t="n"/>
      <c r="LDF110" s="406" t="n"/>
      <c r="LDG110" s="406" t="n"/>
      <c r="LDH110" s="406" t="n"/>
      <c r="LDI110" s="406" t="n"/>
      <c r="LDJ110" s="406" t="n"/>
      <c r="LDK110" s="406" t="n"/>
      <c r="LDL110" s="406" t="n"/>
      <c r="LDM110" s="406" t="n"/>
      <c r="LDN110" s="406" t="n"/>
      <c r="LDO110" s="406" t="n"/>
      <c r="LDP110" s="406" t="n"/>
      <c r="LDQ110" s="406" t="n"/>
      <c r="LDR110" s="406" t="n"/>
      <c r="LDS110" s="406" t="n"/>
      <c r="LDT110" s="406" t="n"/>
      <c r="LDU110" s="406" t="n"/>
      <c r="LDV110" s="406" t="n"/>
      <c r="LDW110" s="406" t="n"/>
      <c r="LDX110" s="406" t="n"/>
      <c r="LDY110" s="406" t="n"/>
      <c r="LDZ110" s="406" t="n"/>
      <c r="LEA110" s="406" t="n"/>
      <c r="LEB110" s="406" t="n"/>
      <c r="LEC110" s="406" t="n"/>
      <c r="LED110" s="406" t="n"/>
      <c r="LEE110" s="406" t="n"/>
      <c r="LEF110" s="406" t="n"/>
      <c r="LEG110" s="406" t="n"/>
      <c r="LEH110" s="406" t="n"/>
      <c r="LEI110" s="406" t="n"/>
      <c r="LEJ110" s="406" t="n"/>
      <c r="LEK110" s="406" t="n"/>
      <c r="LEL110" s="406" t="n"/>
      <c r="LEM110" s="406" t="n"/>
      <c r="LEN110" s="406" t="n"/>
      <c r="LEO110" s="406" t="n"/>
      <c r="LEP110" s="406" t="n"/>
      <c r="LEQ110" s="406" t="n"/>
      <c r="LER110" s="406" t="n"/>
      <c r="LES110" s="406" t="n"/>
      <c r="LET110" s="406" t="n"/>
      <c r="LEU110" s="406" t="n"/>
      <c r="LEV110" s="406" t="n"/>
      <c r="LEW110" s="406" t="n"/>
      <c r="LEX110" s="406" t="n"/>
      <c r="LEY110" s="406" t="n"/>
      <c r="LEZ110" s="406" t="n"/>
      <c r="LFA110" s="406" t="n"/>
      <c r="LFB110" s="406" t="n"/>
      <c r="LFC110" s="406" t="n"/>
      <c r="LFD110" s="406" t="n"/>
      <c r="LFE110" s="406" t="n"/>
      <c r="LFF110" s="406" t="n"/>
      <c r="LFG110" s="406" t="n"/>
      <c r="LFH110" s="406" t="n"/>
      <c r="LFI110" s="406" t="n"/>
      <c r="LFJ110" s="406" t="n"/>
      <c r="LFK110" s="406" t="n"/>
      <c r="LFL110" s="406" t="n"/>
      <c r="LFM110" s="406" t="n"/>
      <c r="LFN110" s="406" t="n"/>
      <c r="LFO110" s="406" t="n"/>
      <c r="LFP110" s="406" t="n"/>
      <c r="LFQ110" s="406" t="n"/>
      <c r="LFR110" s="406" t="n"/>
      <c r="LFS110" s="406" t="n"/>
      <c r="LFT110" s="406" t="n"/>
      <c r="LFU110" s="406" t="n"/>
      <c r="LFV110" s="406" t="n"/>
      <c r="LFW110" s="406" t="n"/>
      <c r="LFX110" s="406" t="n"/>
      <c r="LFY110" s="406" t="n"/>
      <c r="LFZ110" s="406" t="n"/>
      <c r="LGA110" s="406" t="n"/>
      <c r="LGB110" s="406" t="n"/>
      <c r="LGC110" s="406" t="n"/>
      <c r="LGD110" s="406" t="n"/>
      <c r="LGE110" s="406" t="n"/>
      <c r="LGF110" s="406" t="n"/>
      <c r="LGG110" s="406" t="n"/>
      <c r="LGH110" s="406" t="n"/>
      <c r="LGI110" s="406" t="n"/>
      <c r="LGJ110" s="406" t="n"/>
      <c r="LGK110" s="406" t="n"/>
      <c r="LGL110" s="406" t="n"/>
      <c r="LGM110" s="406" t="n"/>
      <c r="LGN110" s="406" t="n"/>
      <c r="LGO110" s="406" t="n"/>
      <c r="LGP110" s="406" t="n"/>
      <c r="LGQ110" s="406" t="n"/>
      <c r="LGR110" s="406" t="n"/>
      <c r="LGS110" s="406" t="n"/>
      <c r="LGT110" s="406" t="n"/>
      <c r="LGU110" s="406" t="n"/>
      <c r="LGV110" s="406" t="n"/>
      <c r="LGW110" s="406" t="n"/>
      <c r="LGX110" s="406" t="n"/>
      <c r="LGY110" s="406" t="n"/>
      <c r="LGZ110" s="406" t="n"/>
      <c r="LHA110" s="406" t="n"/>
      <c r="LHB110" s="406" t="n"/>
      <c r="LHC110" s="406" t="n"/>
      <c r="LHD110" s="406" t="n"/>
      <c r="LHE110" s="406" t="n"/>
      <c r="LHF110" s="406" t="n"/>
      <c r="LHG110" s="406" t="n"/>
      <c r="LHH110" s="406" t="n"/>
      <c r="LHI110" s="406" t="n"/>
      <c r="LHJ110" s="406" t="n"/>
      <c r="LHK110" s="406" t="n"/>
      <c r="LHL110" s="406" t="n"/>
      <c r="LHM110" s="406" t="n"/>
      <c r="LHN110" s="406" t="n"/>
      <c r="LHO110" s="406" t="n"/>
      <c r="LHP110" s="406" t="n"/>
      <c r="LHQ110" s="406" t="n"/>
      <c r="LHR110" s="406" t="n"/>
      <c r="LHS110" s="406" t="n"/>
      <c r="LHT110" s="406" t="n"/>
      <c r="LHU110" s="406" t="n"/>
      <c r="LHV110" s="406" t="n"/>
      <c r="LHW110" s="406" t="n"/>
      <c r="LHX110" s="406" t="n"/>
      <c r="LHY110" s="406" t="n"/>
      <c r="LHZ110" s="406" t="n"/>
      <c r="LIA110" s="406" t="n"/>
      <c r="LIB110" s="406" t="n"/>
      <c r="LIC110" s="406" t="n"/>
      <c r="LID110" s="406" t="n"/>
      <c r="LIE110" s="406" t="n"/>
      <c r="LIF110" s="406" t="n"/>
      <c r="LIG110" s="406" t="n"/>
      <c r="LIH110" s="406" t="n"/>
      <c r="LII110" s="406" t="n"/>
      <c r="LIJ110" s="406" t="n"/>
      <c r="LIK110" s="406" t="n"/>
      <c r="LIL110" s="406" t="n"/>
      <c r="LIM110" s="406" t="n"/>
      <c r="LIN110" s="406" t="n"/>
      <c r="LIO110" s="406" t="n"/>
      <c r="LIP110" s="406" t="n"/>
      <c r="LIQ110" s="406" t="n"/>
      <c r="LIR110" s="406" t="n"/>
      <c r="LIS110" s="406" t="n"/>
      <c r="LIT110" s="406" t="n"/>
      <c r="LIU110" s="406" t="n"/>
      <c r="LIV110" s="406" t="n"/>
      <c r="LIW110" s="406" t="n"/>
      <c r="LIX110" s="406" t="n"/>
      <c r="LIY110" s="406" t="n"/>
      <c r="LIZ110" s="406" t="n"/>
      <c r="LJA110" s="406" t="n"/>
      <c r="LJB110" s="406" t="n"/>
      <c r="LJC110" s="406" t="n"/>
      <c r="LJD110" s="406" t="n"/>
      <c r="LJE110" s="406" t="n"/>
      <c r="LJF110" s="406" t="n"/>
      <c r="LJG110" s="406" t="n"/>
      <c r="LJH110" s="406" t="n"/>
      <c r="LJI110" s="406" t="n"/>
      <c r="LJJ110" s="406" t="n"/>
      <c r="LJK110" s="406" t="n"/>
      <c r="LJL110" s="406" t="n"/>
      <c r="LJM110" s="406" t="n"/>
      <c r="LJN110" s="406" t="n"/>
      <c r="LJO110" s="406" t="n"/>
      <c r="LJP110" s="406" t="n"/>
      <c r="LJQ110" s="406" t="n"/>
      <c r="LJR110" s="406" t="n"/>
      <c r="LJS110" s="406" t="n"/>
      <c r="LJT110" s="406" t="n"/>
      <c r="LJU110" s="406" t="n"/>
      <c r="LJV110" s="406" t="n"/>
      <c r="LJW110" s="406" t="n"/>
      <c r="LJX110" s="406" t="n"/>
      <c r="LJY110" s="406" t="n"/>
      <c r="LJZ110" s="406" t="n"/>
      <c r="LKA110" s="406" t="n"/>
      <c r="LKB110" s="406" t="n"/>
      <c r="LKC110" s="406" t="n"/>
      <c r="LKD110" s="406" t="n"/>
      <c r="LKE110" s="406" t="n"/>
      <c r="LKF110" s="406" t="n"/>
      <c r="LKG110" s="406" t="n"/>
      <c r="LKH110" s="406" t="n"/>
      <c r="LKI110" s="406" t="n"/>
      <c r="LKJ110" s="406" t="n"/>
      <c r="LKK110" s="406" t="n"/>
      <c r="LKL110" s="406" t="n"/>
      <c r="LKM110" s="406" t="n"/>
      <c r="LKN110" s="406" t="n"/>
      <c r="LKO110" s="406" t="n"/>
      <c r="LKP110" s="406" t="n"/>
      <c r="LKQ110" s="406" t="n"/>
      <c r="LKR110" s="406" t="n"/>
      <c r="LKS110" s="406" t="n"/>
      <c r="LKT110" s="406" t="n"/>
      <c r="LKU110" s="406" t="n"/>
      <c r="LKV110" s="406" t="n"/>
      <c r="LKW110" s="406" t="n"/>
      <c r="LKX110" s="406" t="n"/>
      <c r="LKY110" s="406" t="n"/>
      <c r="LKZ110" s="406" t="n"/>
      <c r="LLA110" s="406" t="n"/>
      <c r="LLB110" s="406" t="n"/>
      <c r="LLC110" s="406" t="n"/>
      <c r="LLD110" s="406" t="n"/>
      <c r="LLE110" s="406" t="n"/>
      <c r="LLF110" s="406" t="n"/>
      <c r="LLG110" s="406" t="n"/>
      <c r="LLH110" s="406" t="n"/>
      <c r="LLI110" s="406" t="n"/>
      <c r="LLJ110" s="406" t="n"/>
      <c r="LLK110" s="406" t="n"/>
      <c r="LLL110" s="406" t="n"/>
      <c r="LLM110" s="406" t="n"/>
      <c r="LLN110" s="406" t="n"/>
      <c r="LLO110" s="406" t="n"/>
      <c r="LLP110" s="406" t="n"/>
      <c r="LLQ110" s="406" t="n"/>
      <c r="LLR110" s="406" t="n"/>
      <c r="LLS110" s="406" t="n"/>
      <c r="LLT110" s="406" t="n"/>
      <c r="LLU110" s="406" t="n"/>
      <c r="LLV110" s="406" t="n"/>
      <c r="LLW110" s="406" t="n"/>
      <c r="LLX110" s="406" t="n"/>
      <c r="LLY110" s="406" t="n"/>
      <c r="LLZ110" s="406" t="n"/>
      <c r="LMA110" s="406" t="n"/>
      <c r="LMB110" s="406" t="n"/>
      <c r="LMC110" s="406" t="n"/>
      <c r="LMD110" s="406" t="n"/>
      <c r="LME110" s="406" t="n"/>
      <c r="LMF110" s="406" t="n"/>
      <c r="LMG110" s="406" t="n"/>
      <c r="LMH110" s="406" t="n"/>
      <c r="LMI110" s="406" t="n"/>
      <c r="LMJ110" s="406" t="n"/>
      <c r="LMK110" s="406" t="n"/>
      <c r="LML110" s="406" t="n"/>
      <c r="LMM110" s="406" t="n"/>
      <c r="LMN110" s="406" t="n"/>
      <c r="LMO110" s="406" t="n"/>
      <c r="LMP110" s="406" t="n"/>
      <c r="LMQ110" s="406" t="n"/>
      <c r="LMR110" s="406" t="n"/>
      <c r="LMS110" s="406" t="n"/>
      <c r="LMT110" s="406" t="n"/>
      <c r="LMU110" s="406" t="n"/>
      <c r="LMV110" s="406" t="n"/>
      <c r="LMW110" s="406" t="n"/>
      <c r="LMX110" s="406" t="n"/>
      <c r="LMY110" s="406" t="n"/>
      <c r="LMZ110" s="406" t="n"/>
      <c r="LNA110" s="406" t="n"/>
      <c r="LNB110" s="406" t="n"/>
      <c r="LNC110" s="406" t="n"/>
      <c r="LND110" s="406" t="n"/>
      <c r="LNE110" s="406" t="n"/>
      <c r="LNF110" s="406" t="n"/>
      <c r="LNG110" s="406" t="n"/>
      <c r="LNH110" s="406" t="n"/>
      <c r="LNI110" s="406" t="n"/>
      <c r="LNJ110" s="406" t="n"/>
      <c r="LNK110" s="406" t="n"/>
      <c r="LNL110" s="406" t="n"/>
      <c r="LNM110" s="406" t="n"/>
      <c r="LNN110" s="406" t="n"/>
      <c r="LNO110" s="406" t="n"/>
      <c r="LNP110" s="406" t="n"/>
      <c r="LNQ110" s="406" t="n"/>
      <c r="LNR110" s="406" t="n"/>
      <c r="LNS110" s="406" t="n"/>
      <c r="LNT110" s="406" t="n"/>
      <c r="LNU110" s="406" t="n"/>
      <c r="LNV110" s="406" t="n"/>
      <c r="LNW110" s="406" t="n"/>
      <c r="LNX110" s="406" t="n"/>
      <c r="LNY110" s="406" t="n"/>
      <c r="LNZ110" s="406" t="n"/>
      <c r="LOA110" s="406" t="n"/>
      <c r="LOB110" s="406" t="n"/>
      <c r="LOC110" s="406" t="n"/>
      <c r="LOD110" s="406" t="n"/>
      <c r="LOE110" s="406" t="n"/>
      <c r="LOF110" s="406" t="n"/>
      <c r="LOG110" s="406" t="n"/>
      <c r="LOH110" s="406" t="n"/>
      <c r="LOI110" s="406" t="n"/>
      <c r="LOJ110" s="406" t="n"/>
      <c r="LOK110" s="406" t="n"/>
      <c r="LOL110" s="406" t="n"/>
      <c r="LOM110" s="406" t="n"/>
      <c r="LON110" s="406" t="n"/>
      <c r="LOO110" s="406" t="n"/>
      <c r="LOP110" s="406" t="n"/>
      <c r="LOQ110" s="406" t="n"/>
      <c r="LOR110" s="406" t="n"/>
      <c r="LOS110" s="406" t="n"/>
      <c r="LOT110" s="406" t="n"/>
      <c r="LOU110" s="406" t="n"/>
      <c r="LOV110" s="406" t="n"/>
      <c r="LOW110" s="406" t="n"/>
      <c r="LOX110" s="406" t="n"/>
      <c r="LOY110" s="406" t="n"/>
      <c r="LOZ110" s="406" t="n"/>
      <c r="LPA110" s="406" t="n"/>
      <c r="LPB110" s="406" t="n"/>
      <c r="LPC110" s="406" t="n"/>
      <c r="LPD110" s="406" t="n"/>
      <c r="LPE110" s="406" t="n"/>
      <c r="LPF110" s="406" t="n"/>
      <c r="LPG110" s="406" t="n"/>
      <c r="LPH110" s="406" t="n"/>
      <c r="LPI110" s="406" t="n"/>
      <c r="LPJ110" s="406" t="n"/>
      <c r="LPK110" s="406" t="n"/>
      <c r="LPL110" s="406" t="n"/>
      <c r="LPM110" s="406" t="n"/>
      <c r="LPN110" s="406" t="n"/>
      <c r="LPO110" s="406" t="n"/>
      <c r="LPP110" s="406" t="n"/>
      <c r="LPQ110" s="406" t="n"/>
      <c r="LPR110" s="406" t="n"/>
      <c r="LPS110" s="406" t="n"/>
      <c r="LPT110" s="406" t="n"/>
      <c r="LPU110" s="406" t="n"/>
      <c r="LPV110" s="406" t="n"/>
      <c r="LPW110" s="406" t="n"/>
      <c r="LPX110" s="406" t="n"/>
      <c r="LPY110" s="406" t="n"/>
      <c r="LPZ110" s="406" t="n"/>
      <c r="LQA110" s="406" t="n"/>
      <c r="LQB110" s="406" t="n"/>
      <c r="LQC110" s="406" t="n"/>
      <c r="LQD110" s="406" t="n"/>
      <c r="LQE110" s="406" t="n"/>
      <c r="LQF110" s="406" t="n"/>
      <c r="LQG110" s="406" t="n"/>
      <c r="LQH110" s="406" t="n"/>
      <c r="LQI110" s="406" t="n"/>
      <c r="LQJ110" s="406" t="n"/>
      <c r="LQK110" s="406" t="n"/>
      <c r="LQL110" s="406" t="n"/>
      <c r="LQM110" s="406" t="n"/>
      <c r="LQN110" s="406" t="n"/>
      <c r="LQO110" s="406" t="n"/>
      <c r="LQP110" s="406" t="n"/>
      <c r="LQQ110" s="406" t="n"/>
      <c r="LQR110" s="406" t="n"/>
      <c r="LQS110" s="406" t="n"/>
      <c r="LQT110" s="406" t="n"/>
      <c r="LQU110" s="406" t="n"/>
      <c r="LQV110" s="406" t="n"/>
      <c r="LQW110" s="406" t="n"/>
      <c r="LQX110" s="406" t="n"/>
      <c r="LQY110" s="406" t="n"/>
      <c r="LQZ110" s="406" t="n"/>
      <c r="LRA110" s="406" t="n"/>
      <c r="LRB110" s="406" t="n"/>
      <c r="LRC110" s="406" t="n"/>
      <c r="LRD110" s="406" t="n"/>
      <c r="LRE110" s="406" t="n"/>
      <c r="LRF110" s="406" t="n"/>
      <c r="LRG110" s="406" t="n"/>
      <c r="LRH110" s="406" t="n"/>
      <c r="LRI110" s="406" t="n"/>
      <c r="LRJ110" s="406" t="n"/>
      <c r="LRK110" s="406" t="n"/>
      <c r="LRL110" s="406" t="n"/>
      <c r="LRM110" s="406" t="n"/>
      <c r="LRN110" s="406" t="n"/>
      <c r="LRO110" s="406" t="n"/>
      <c r="LRP110" s="406" t="n"/>
      <c r="LRQ110" s="406" t="n"/>
      <c r="LRR110" s="406" t="n"/>
      <c r="LRS110" s="406" t="n"/>
      <c r="LRT110" s="406" t="n"/>
      <c r="LRU110" s="406" t="n"/>
      <c r="LRV110" s="406" t="n"/>
      <c r="LRW110" s="406" t="n"/>
      <c r="LRX110" s="406" t="n"/>
      <c r="LRY110" s="406" t="n"/>
      <c r="LRZ110" s="406" t="n"/>
      <c r="LSA110" s="406" t="n"/>
      <c r="LSB110" s="406" t="n"/>
      <c r="LSC110" s="406" t="n"/>
      <c r="LSD110" s="406" t="n"/>
      <c r="LSE110" s="406" t="n"/>
      <c r="LSF110" s="406" t="n"/>
      <c r="LSG110" s="406" t="n"/>
      <c r="LSH110" s="406" t="n"/>
      <c r="LSI110" s="406" t="n"/>
      <c r="LSJ110" s="406" t="n"/>
      <c r="LSK110" s="406" t="n"/>
      <c r="LSL110" s="406" t="n"/>
      <c r="LSM110" s="406" t="n"/>
      <c r="LSN110" s="406" t="n"/>
      <c r="LSO110" s="406" t="n"/>
      <c r="LSP110" s="406" t="n"/>
      <c r="LSQ110" s="406" t="n"/>
      <c r="LSR110" s="406" t="n"/>
      <c r="LSS110" s="406" t="n"/>
      <c r="LST110" s="406" t="n"/>
      <c r="LSU110" s="406" t="n"/>
      <c r="LSV110" s="406" t="n"/>
      <c r="LSW110" s="406" t="n"/>
      <c r="LSX110" s="406" t="n"/>
      <c r="LSY110" s="406" t="n"/>
      <c r="LSZ110" s="406" t="n"/>
      <c r="LTA110" s="406" t="n"/>
      <c r="LTB110" s="406" t="n"/>
      <c r="LTC110" s="406" t="n"/>
      <c r="LTD110" s="406" t="n"/>
      <c r="LTE110" s="406" t="n"/>
      <c r="LTF110" s="406" t="n"/>
      <c r="LTG110" s="406" t="n"/>
      <c r="LTH110" s="406" t="n"/>
      <c r="LTI110" s="406" t="n"/>
      <c r="LTJ110" s="406" t="n"/>
      <c r="LTK110" s="406" t="n"/>
      <c r="LTL110" s="406" t="n"/>
      <c r="LTM110" s="406" t="n"/>
      <c r="LTN110" s="406" t="n"/>
      <c r="LTO110" s="406" t="n"/>
      <c r="LTP110" s="406" t="n"/>
      <c r="LTQ110" s="406" t="n"/>
      <c r="LTR110" s="406" t="n"/>
      <c r="LTS110" s="406" t="n"/>
      <c r="LTT110" s="406" t="n"/>
      <c r="LTU110" s="406" t="n"/>
      <c r="LTV110" s="406" t="n"/>
      <c r="LTW110" s="406" t="n"/>
      <c r="LTX110" s="406" t="n"/>
      <c r="LTY110" s="406" t="n"/>
      <c r="LTZ110" s="406" t="n"/>
      <c r="LUA110" s="406" t="n"/>
      <c r="LUB110" s="406" t="n"/>
      <c r="LUC110" s="406" t="n"/>
      <c r="LUD110" s="406" t="n"/>
      <c r="LUE110" s="406" t="n"/>
      <c r="LUF110" s="406" t="n"/>
      <c r="LUG110" s="406" t="n"/>
      <c r="LUH110" s="406" t="n"/>
      <c r="LUI110" s="406" t="n"/>
      <c r="LUJ110" s="406" t="n"/>
      <c r="LUK110" s="406" t="n"/>
      <c r="LUL110" s="406" t="n"/>
      <c r="LUM110" s="406" t="n"/>
      <c r="LUN110" s="406" t="n"/>
      <c r="LUO110" s="406" t="n"/>
      <c r="LUP110" s="406" t="n"/>
      <c r="LUQ110" s="406" t="n"/>
      <c r="LUR110" s="406" t="n"/>
      <c r="LUS110" s="406" t="n"/>
      <c r="LUT110" s="406" t="n"/>
      <c r="LUU110" s="406" t="n"/>
      <c r="LUV110" s="406" t="n"/>
      <c r="LUW110" s="406" t="n"/>
      <c r="LUX110" s="406" t="n"/>
      <c r="LUY110" s="406" t="n"/>
      <c r="LUZ110" s="406" t="n"/>
      <c r="LVA110" s="406" t="n"/>
      <c r="LVB110" s="406" t="n"/>
      <c r="LVC110" s="406" t="n"/>
      <c r="LVD110" s="406" t="n"/>
      <c r="LVE110" s="406" t="n"/>
      <c r="LVF110" s="406" t="n"/>
      <c r="LVG110" s="406" t="n"/>
      <c r="LVH110" s="406" t="n"/>
      <c r="LVI110" s="406" t="n"/>
      <c r="LVJ110" s="406" t="n"/>
      <c r="LVK110" s="406" t="n"/>
      <c r="LVL110" s="406" t="n"/>
      <c r="LVM110" s="406" t="n"/>
      <c r="LVN110" s="406" t="n"/>
      <c r="LVO110" s="406" t="n"/>
      <c r="LVP110" s="406" t="n"/>
      <c r="LVQ110" s="406" t="n"/>
      <c r="LVR110" s="406" t="n"/>
      <c r="LVS110" s="406" t="n"/>
      <c r="LVT110" s="406" t="n"/>
      <c r="LVU110" s="406" t="n"/>
      <c r="LVV110" s="406" t="n"/>
      <c r="LVW110" s="406" t="n"/>
      <c r="LVX110" s="406" t="n"/>
      <c r="LVY110" s="406" t="n"/>
      <c r="LVZ110" s="406" t="n"/>
      <c r="LWA110" s="406" t="n"/>
      <c r="LWB110" s="406" t="n"/>
      <c r="LWC110" s="406" t="n"/>
      <c r="LWD110" s="406" t="n"/>
      <c r="LWE110" s="406" t="n"/>
      <c r="LWF110" s="406" t="n"/>
      <c r="LWG110" s="406" t="n"/>
      <c r="LWH110" s="406" t="n"/>
      <c r="LWI110" s="406" t="n"/>
      <c r="LWJ110" s="406" t="n"/>
      <c r="LWK110" s="406" t="n"/>
      <c r="LWL110" s="406" t="n"/>
      <c r="LWM110" s="406" t="n"/>
      <c r="LWN110" s="406" t="n"/>
      <c r="LWO110" s="406" t="n"/>
      <c r="LWP110" s="406" t="n"/>
      <c r="LWQ110" s="406" t="n"/>
      <c r="LWR110" s="406" t="n"/>
      <c r="LWS110" s="406" t="n"/>
      <c r="LWT110" s="406" t="n"/>
      <c r="LWU110" s="406" t="n"/>
      <c r="LWV110" s="406" t="n"/>
      <c r="LWW110" s="406" t="n"/>
      <c r="LWX110" s="406" t="n"/>
      <c r="LWY110" s="406" t="n"/>
      <c r="LWZ110" s="406" t="n"/>
      <c r="LXA110" s="406" t="n"/>
      <c r="LXB110" s="406" t="n"/>
      <c r="LXC110" s="406" t="n"/>
      <c r="LXD110" s="406" t="n"/>
      <c r="LXE110" s="406" t="n"/>
      <c r="LXF110" s="406" t="n"/>
      <c r="LXG110" s="406" t="n"/>
      <c r="LXH110" s="406" t="n"/>
      <c r="LXI110" s="406" t="n"/>
      <c r="LXJ110" s="406" t="n"/>
      <c r="LXK110" s="406" t="n"/>
      <c r="LXL110" s="406" t="n"/>
      <c r="LXM110" s="406" t="n"/>
      <c r="LXN110" s="406" t="n"/>
      <c r="LXO110" s="406" t="n"/>
      <c r="LXP110" s="406" t="n"/>
      <c r="LXQ110" s="406" t="n"/>
      <c r="LXR110" s="406" t="n"/>
      <c r="LXS110" s="406" t="n"/>
      <c r="LXT110" s="406" t="n"/>
      <c r="LXU110" s="406" t="n"/>
      <c r="LXV110" s="406" t="n"/>
      <c r="LXW110" s="406" t="n"/>
      <c r="LXX110" s="406" t="n"/>
      <c r="LXY110" s="406" t="n"/>
      <c r="LXZ110" s="406" t="n"/>
      <c r="LYA110" s="406" t="n"/>
      <c r="LYB110" s="406" t="n"/>
      <c r="LYC110" s="406" t="n"/>
      <c r="LYD110" s="406" t="n"/>
      <c r="LYE110" s="406" t="n"/>
      <c r="LYF110" s="406" t="n"/>
      <c r="LYG110" s="406" t="n"/>
      <c r="LYH110" s="406" t="n"/>
      <c r="LYI110" s="406" t="n"/>
      <c r="LYJ110" s="406" t="n"/>
      <c r="LYK110" s="406" t="n"/>
      <c r="LYL110" s="406" t="n"/>
      <c r="LYM110" s="406" t="n"/>
      <c r="LYN110" s="406" t="n"/>
      <c r="LYO110" s="406" t="n"/>
      <c r="LYP110" s="406" t="n"/>
      <c r="LYQ110" s="406" t="n"/>
      <c r="LYR110" s="406" t="n"/>
      <c r="LYS110" s="406" t="n"/>
      <c r="LYT110" s="406" t="n"/>
      <c r="LYU110" s="406" t="n"/>
      <c r="LYV110" s="406" t="n"/>
      <c r="LYW110" s="406" t="n"/>
      <c r="LYX110" s="406" t="n"/>
      <c r="LYY110" s="406" t="n"/>
      <c r="LYZ110" s="406" t="n"/>
      <c r="LZA110" s="406" t="n"/>
      <c r="LZB110" s="406" t="n"/>
      <c r="LZC110" s="406" t="n"/>
      <c r="LZD110" s="406" t="n"/>
      <c r="LZE110" s="406" t="n"/>
      <c r="LZF110" s="406" t="n"/>
      <c r="LZG110" s="406" t="n"/>
      <c r="LZH110" s="406" t="n"/>
      <c r="LZI110" s="406" t="n"/>
      <c r="LZJ110" s="406" t="n"/>
      <c r="LZK110" s="406" t="n"/>
      <c r="LZL110" s="406" t="n"/>
      <c r="LZM110" s="406" t="n"/>
      <c r="LZN110" s="406" t="n"/>
      <c r="LZO110" s="406" t="n"/>
      <c r="LZP110" s="406" t="n"/>
      <c r="LZQ110" s="406" t="n"/>
      <c r="LZR110" s="406" t="n"/>
      <c r="LZS110" s="406" t="n"/>
      <c r="LZT110" s="406" t="n"/>
      <c r="LZU110" s="406" t="n"/>
      <c r="LZV110" s="406" t="n"/>
      <c r="LZW110" s="406" t="n"/>
      <c r="LZX110" s="406" t="n"/>
      <c r="LZY110" s="406" t="n"/>
      <c r="LZZ110" s="406" t="n"/>
      <c r="MAA110" s="406" t="n"/>
      <c r="MAB110" s="406" t="n"/>
      <c r="MAC110" s="406" t="n"/>
      <c r="MAD110" s="406" t="n"/>
      <c r="MAE110" s="406" t="n"/>
      <c r="MAF110" s="406" t="n"/>
      <c r="MAG110" s="406" t="n"/>
      <c r="MAH110" s="406" t="n"/>
      <c r="MAI110" s="406" t="n"/>
      <c r="MAJ110" s="406" t="n"/>
      <c r="MAK110" s="406" t="n"/>
      <c r="MAL110" s="406" t="n"/>
      <c r="MAM110" s="406" t="n"/>
      <c r="MAN110" s="406" t="n"/>
      <c r="MAO110" s="406" t="n"/>
      <c r="MAP110" s="406" t="n"/>
      <c r="MAQ110" s="406" t="n"/>
      <c r="MAR110" s="406" t="n"/>
      <c r="MAS110" s="406" t="n"/>
      <c r="MAT110" s="406" t="n"/>
      <c r="MAU110" s="406" t="n"/>
      <c r="MAV110" s="406" t="n"/>
      <c r="MAW110" s="406" t="n"/>
      <c r="MAX110" s="406" t="n"/>
      <c r="MAY110" s="406" t="n"/>
      <c r="MAZ110" s="406" t="n"/>
      <c r="MBA110" s="406" t="n"/>
      <c r="MBB110" s="406" t="n"/>
      <c r="MBC110" s="406" t="n"/>
      <c r="MBD110" s="406" t="n"/>
      <c r="MBE110" s="406" t="n"/>
      <c r="MBF110" s="406" t="n"/>
      <c r="MBG110" s="406" t="n"/>
      <c r="MBH110" s="406" t="n"/>
      <c r="MBI110" s="406" t="n"/>
      <c r="MBJ110" s="406" t="n"/>
      <c r="MBK110" s="406" t="n"/>
      <c r="MBL110" s="406" t="n"/>
      <c r="MBM110" s="406" t="n"/>
      <c r="MBN110" s="406" t="n"/>
      <c r="MBO110" s="406" t="n"/>
      <c r="MBP110" s="406" t="n"/>
      <c r="MBQ110" s="406" t="n"/>
      <c r="MBR110" s="406" t="n"/>
      <c r="MBS110" s="406" t="n"/>
      <c r="MBT110" s="406" t="n"/>
      <c r="MBU110" s="406" t="n"/>
      <c r="MBV110" s="406" t="n"/>
      <c r="MBW110" s="406" t="n"/>
      <c r="MBX110" s="406" t="n"/>
      <c r="MBY110" s="406" t="n"/>
      <c r="MBZ110" s="406" t="n"/>
      <c r="MCA110" s="406" t="n"/>
      <c r="MCB110" s="406" t="n"/>
      <c r="MCC110" s="406" t="n"/>
      <c r="MCD110" s="406" t="n"/>
      <c r="MCE110" s="406" t="n"/>
      <c r="MCF110" s="406" t="n"/>
      <c r="MCG110" s="406" t="n"/>
      <c r="MCH110" s="406" t="n"/>
      <c r="MCI110" s="406" t="n"/>
      <c r="MCJ110" s="406" t="n"/>
      <c r="MCK110" s="406" t="n"/>
      <c r="MCL110" s="406" t="n"/>
      <c r="MCM110" s="406" t="n"/>
      <c r="MCN110" s="406" t="n"/>
      <c r="MCO110" s="406" t="n"/>
      <c r="MCP110" s="406" t="n"/>
      <c r="MCQ110" s="406" t="n"/>
      <c r="MCR110" s="406" t="n"/>
      <c r="MCS110" s="406" t="n"/>
      <c r="MCT110" s="406" t="n"/>
      <c r="MCU110" s="406" t="n"/>
      <c r="MCV110" s="406" t="n"/>
      <c r="MCW110" s="406" t="n"/>
      <c r="MCX110" s="406" t="n"/>
      <c r="MCY110" s="406" t="n"/>
      <c r="MCZ110" s="406" t="n"/>
      <c r="MDA110" s="406" t="n"/>
      <c r="MDB110" s="406" t="n"/>
      <c r="MDC110" s="406" t="n"/>
      <c r="MDD110" s="406" t="n"/>
      <c r="MDE110" s="406" t="n"/>
      <c r="MDF110" s="406" t="n"/>
      <c r="MDG110" s="406" t="n"/>
      <c r="MDH110" s="406" t="n"/>
      <c r="MDI110" s="406" t="n"/>
      <c r="MDJ110" s="406" t="n"/>
      <c r="MDK110" s="406" t="n"/>
      <c r="MDL110" s="406" t="n"/>
      <c r="MDM110" s="406" t="n"/>
      <c r="MDN110" s="406" t="n"/>
      <c r="MDO110" s="406" t="n"/>
      <c r="MDP110" s="406" t="n"/>
      <c r="MDQ110" s="406" t="n"/>
      <c r="MDR110" s="406" t="n"/>
      <c r="MDS110" s="406" t="n"/>
      <c r="MDT110" s="406" t="n"/>
      <c r="MDU110" s="406" t="n"/>
      <c r="MDV110" s="406" t="n"/>
      <c r="MDW110" s="406" t="n"/>
      <c r="MDX110" s="406" t="n"/>
      <c r="MDY110" s="406" t="n"/>
      <c r="MDZ110" s="406" t="n"/>
      <c r="MEA110" s="406" t="n"/>
      <c r="MEB110" s="406" t="n"/>
      <c r="MEC110" s="406" t="n"/>
      <c r="MED110" s="406" t="n"/>
      <c r="MEE110" s="406" t="n"/>
      <c r="MEF110" s="406" t="n"/>
      <c r="MEG110" s="406" t="n"/>
      <c r="MEH110" s="406" t="n"/>
      <c r="MEI110" s="406" t="n"/>
      <c r="MEJ110" s="406" t="n"/>
      <c r="MEK110" s="406" t="n"/>
      <c r="MEL110" s="406" t="n"/>
      <c r="MEM110" s="406" t="n"/>
      <c r="MEN110" s="406" t="n"/>
      <c r="MEO110" s="406" t="n"/>
      <c r="MEP110" s="406" t="n"/>
      <c r="MEQ110" s="406" t="n"/>
      <c r="MER110" s="406" t="n"/>
      <c r="MES110" s="406" t="n"/>
      <c r="MET110" s="406" t="n"/>
      <c r="MEU110" s="406" t="n"/>
      <c r="MEV110" s="406" t="n"/>
      <c r="MEW110" s="406" t="n"/>
      <c r="MEX110" s="406" t="n"/>
      <c r="MEY110" s="406" t="n"/>
      <c r="MEZ110" s="406" t="n"/>
      <c r="MFA110" s="406" t="n"/>
      <c r="MFB110" s="406" t="n"/>
      <c r="MFC110" s="406" t="n"/>
      <c r="MFD110" s="406" t="n"/>
      <c r="MFE110" s="406" t="n"/>
      <c r="MFF110" s="406" t="n"/>
      <c r="MFG110" s="406" t="n"/>
      <c r="MFH110" s="406" t="n"/>
      <c r="MFI110" s="406" t="n"/>
      <c r="MFJ110" s="406" t="n"/>
      <c r="MFK110" s="406" t="n"/>
      <c r="MFL110" s="406" t="n"/>
      <c r="MFM110" s="406" t="n"/>
      <c r="MFN110" s="406" t="n"/>
      <c r="MFO110" s="406" t="n"/>
      <c r="MFP110" s="406" t="n"/>
      <c r="MFQ110" s="406" t="n"/>
      <c r="MFR110" s="406" t="n"/>
      <c r="MFS110" s="406" t="n"/>
      <c r="MFT110" s="406" t="n"/>
      <c r="MFU110" s="406" t="n"/>
      <c r="MFV110" s="406" t="n"/>
      <c r="MFW110" s="406" t="n"/>
      <c r="MFX110" s="406" t="n"/>
      <c r="MFY110" s="406" t="n"/>
      <c r="MFZ110" s="406" t="n"/>
      <c r="MGA110" s="406" t="n"/>
      <c r="MGB110" s="406" t="n"/>
      <c r="MGC110" s="406" t="n"/>
      <c r="MGD110" s="406" t="n"/>
      <c r="MGE110" s="406" t="n"/>
      <c r="MGF110" s="406" t="n"/>
      <c r="MGG110" s="406" t="n"/>
      <c r="MGH110" s="406" t="n"/>
      <c r="MGI110" s="406" t="n"/>
      <c r="MGJ110" s="406" t="n"/>
      <c r="MGK110" s="406" t="n"/>
      <c r="MGL110" s="406" t="n"/>
      <c r="MGM110" s="406" t="n"/>
      <c r="MGN110" s="406" t="n"/>
      <c r="MGO110" s="406" t="n"/>
      <c r="MGP110" s="406" t="n"/>
      <c r="MGQ110" s="406" t="n"/>
      <c r="MGR110" s="406" t="n"/>
      <c r="MGS110" s="406" t="n"/>
      <c r="MGT110" s="406" t="n"/>
      <c r="MGU110" s="406" t="n"/>
      <c r="MGV110" s="406" t="n"/>
      <c r="MGW110" s="406" t="n"/>
      <c r="MGX110" s="406" t="n"/>
      <c r="MGY110" s="406" t="n"/>
      <c r="MGZ110" s="406" t="n"/>
      <c r="MHA110" s="406" t="n"/>
      <c r="MHB110" s="406" t="n"/>
      <c r="MHC110" s="406" t="n"/>
      <c r="MHD110" s="406" t="n"/>
      <c r="MHE110" s="406" t="n"/>
      <c r="MHF110" s="406" t="n"/>
      <c r="MHG110" s="406" t="n"/>
      <c r="MHH110" s="406" t="n"/>
      <c r="MHI110" s="406" t="n"/>
      <c r="MHJ110" s="406" t="n"/>
      <c r="MHK110" s="406" t="n"/>
      <c r="MHL110" s="406" t="n"/>
      <c r="MHM110" s="406" t="n"/>
      <c r="MHN110" s="406" t="n"/>
      <c r="MHO110" s="406" t="n"/>
      <c r="MHP110" s="406" t="n"/>
      <c r="MHQ110" s="406" t="n"/>
      <c r="MHR110" s="406" t="n"/>
      <c r="MHS110" s="406" t="n"/>
      <c r="MHT110" s="406" t="n"/>
      <c r="MHU110" s="406" t="n"/>
      <c r="MHV110" s="406" t="n"/>
      <c r="MHW110" s="406" t="n"/>
      <c r="MHX110" s="406" t="n"/>
      <c r="MHY110" s="406" t="n"/>
      <c r="MHZ110" s="406" t="n"/>
      <c r="MIA110" s="406" t="n"/>
      <c r="MIB110" s="406" t="n"/>
      <c r="MIC110" s="406" t="n"/>
      <c r="MID110" s="406" t="n"/>
      <c r="MIE110" s="406" t="n"/>
      <c r="MIF110" s="406" t="n"/>
      <c r="MIG110" s="406" t="n"/>
      <c r="MIH110" s="406" t="n"/>
      <c r="MII110" s="406" t="n"/>
      <c r="MIJ110" s="406" t="n"/>
      <c r="MIK110" s="406" t="n"/>
      <c r="MIL110" s="406" t="n"/>
      <c r="MIM110" s="406" t="n"/>
      <c r="MIN110" s="406" t="n"/>
      <c r="MIO110" s="406" t="n"/>
      <c r="MIP110" s="406" t="n"/>
      <c r="MIQ110" s="406" t="n"/>
      <c r="MIR110" s="406" t="n"/>
      <c r="MIS110" s="406" t="n"/>
      <c r="MIT110" s="406" t="n"/>
      <c r="MIU110" s="406" t="n"/>
      <c r="MIV110" s="406" t="n"/>
      <c r="MIW110" s="406" t="n"/>
      <c r="MIX110" s="406" t="n"/>
      <c r="MIY110" s="406" t="n"/>
      <c r="MIZ110" s="406" t="n"/>
      <c r="MJA110" s="406" t="n"/>
      <c r="MJB110" s="406" t="n"/>
      <c r="MJC110" s="406" t="n"/>
      <c r="MJD110" s="406" t="n"/>
      <c r="MJE110" s="406" t="n"/>
      <c r="MJF110" s="406" t="n"/>
      <c r="MJG110" s="406" t="n"/>
      <c r="MJH110" s="406" t="n"/>
      <c r="MJI110" s="406" t="n"/>
      <c r="MJJ110" s="406" t="n"/>
      <c r="MJK110" s="406" t="n"/>
      <c r="MJL110" s="406" t="n"/>
      <c r="MJM110" s="406" t="n"/>
      <c r="MJN110" s="406" t="n"/>
      <c r="MJO110" s="406" t="n"/>
      <c r="MJP110" s="406" t="n"/>
      <c r="MJQ110" s="406" t="n"/>
      <c r="MJR110" s="406" t="n"/>
      <c r="MJS110" s="406" t="n"/>
      <c r="MJT110" s="406" t="n"/>
      <c r="MJU110" s="406" t="n"/>
      <c r="MJV110" s="406" t="n"/>
      <c r="MJW110" s="406" t="n"/>
      <c r="MJX110" s="406" t="n"/>
      <c r="MJY110" s="406" t="n"/>
      <c r="MJZ110" s="406" t="n"/>
      <c r="MKA110" s="406" t="n"/>
      <c r="MKB110" s="406" t="n"/>
      <c r="MKC110" s="406" t="n"/>
      <c r="MKD110" s="406" t="n"/>
      <c r="MKE110" s="406" t="n"/>
      <c r="MKF110" s="406" t="n"/>
      <c r="MKG110" s="406" t="n"/>
      <c r="MKH110" s="406" t="n"/>
      <c r="MKI110" s="406" t="n"/>
      <c r="MKJ110" s="406" t="n"/>
      <c r="MKK110" s="406" t="n"/>
      <c r="MKL110" s="406" t="n"/>
      <c r="MKM110" s="406" t="n"/>
      <c r="MKN110" s="406" t="n"/>
      <c r="MKO110" s="406" t="n"/>
      <c r="MKP110" s="406" t="n"/>
      <c r="MKQ110" s="406" t="n"/>
      <c r="MKR110" s="406" t="n"/>
      <c r="MKS110" s="406" t="n"/>
      <c r="MKT110" s="406" t="n"/>
      <c r="MKU110" s="406" t="n"/>
      <c r="MKV110" s="406" t="n"/>
      <c r="MKW110" s="406" t="n"/>
      <c r="MKX110" s="406" t="n"/>
      <c r="MKY110" s="406" t="n"/>
      <c r="MKZ110" s="406" t="n"/>
      <c r="MLA110" s="406" t="n"/>
      <c r="MLB110" s="406" t="n"/>
      <c r="MLC110" s="406" t="n"/>
      <c r="MLD110" s="406" t="n"/>
      <c r="MLE110" s="406" t="n"/>
      <c r="MLF110" s="406" t="n"/>
      <c r="MLG110" s="406" t="n"/>
      <c r="MLH110" s="406" t="n"/>
      <c r="MLI110" s="406" t="n"/>
      <c r="MLJ110" s="406" t="n"/>
      <c r="MLK110" s="406" t="n"/>
      <c r="MLL110" s="406" t="n"/>
      <c r="MLM110" s="406" t="n"/>
      <c r="MLN110" s="406" t="n"/>
      <c r="MLO110" s="406" t="n"/>
      <c r="MLP110" s="406" t="n"/>
      <c r="MLQ110" s="406" t="n"/>
      <c r="MLR110" s="406" t="n"/>
      <c r="MLS110" s="406" t="n"/>
      <c r="MLT110" s="406" t="n"/>
      <c r="MLU110" s="406" t="n"/>
      <c r="MLV110" s="406" t="n"/>
      <c r="MLW110" s="406" t="n"/>
      <c r="MLX110" s="406" t="n"/>
      <c r="MLY110" s="406" t="n"/>
      <c r="MLZ110" s="406" t="n"/>
      <c r="MMA110" s="406" t="n"/>
      <c r="MMB110" s="406" t="n"/>
      <c r="MMC110" s="406" t="n"/>
      <c r="MMD110" s="406" t="n"/>
      <c r="MME110" s="406" t="n"/>
      <c r="MMF110" s="406" t="n"/>
      <c r="MMG110" s="406" t="n"/>
      <c r="MMH110" s="406" t="n"/>
      <c r="MMI110" s="406" t="n"/>
      <c r="MMJ110" s="406" t="n"/>
      <c r="MMK110" s="406" t="n"/>
      <c r="MML110" s="406" t="n"/>
      <c r="MMM110" s="406" t="n"/>
      <c r="MMN110" s="406" t="n"/>
      <c r="MMO110" s="406" t="n"/>
      <c r="MMP110" s="406" t="n"/>
      <c r="MMQ110" s="406" t="n"/>
      <c r="MMR110" s="406" t="n"/>
      <c r="MMS110" s="406" t="n"/>
      <c r="MMT110" s="406" t="n"/>
      <c r="MMU110" s="406" t="n"/>
      <c r="MMV110" s="406" t="n"/>
      <c r="MMW110" s="406" t="n"/>
      <c r="MMX110" s="406" t="n"/>
      <c r="MMY110" s="406" t="n"/>
      <c r="MMZ110" s="406" t="n"/>
      <c r="MNA110" s="406" t="n"/>
      <c r="MNB110" s="406" t="n"/>
      <c r="MNC110" s="406" t="n"/>
      <c r="MND110" s="406" t="n"/>
      <c r="MNE110" s="406" t="n"/>
      <c r="MNF110" s="406" t="n"/>
      <c r="MNG110" s="406" t="n"/>
      <c r="MNH110" s="406" t="n"/>
      <c r="MNI110" s="406" t="n"/>
      <c r="MNJ110" s="406" t="n"/>
      <c r="MNK110" s="406" t="n"/>
      <c r="MNL110" s="406" t="n"/>
      <c r="MNM110" s="406" t="n"/>
      <c r="MNN110" s="406" t="n"/>
      <c r="MNO110" s="406" t="n"/>
      <c r="MNP110" s="406" t="n"/>
      <c r="MNQ110" s="406" t="n"/>
      <c r="MNR110" s="406" t="n"/>
      <c r="MNS110" s="406" t="n"/>
      <c r="MNT110" s="406" t="n"/>
      <c r="MNU110" s="406" t="n"/>
      <c r="MNV110" s="406" t="n"/>
      <c r="MNW110" s="406" t="n"/>
      <c r="MNX110" s="406" t="n"/>
      <c r="MNY110" s="406" t="n"/>
      <c r="MNZ110" s="406" t="n"/>
      <c r="MOA110" s="406" t="n"/>
      <c r="MOB110" s="406" t="n"/>
      <c r="MOC110" s="406" t="n"/>
      <c r="MOD110" s="406" t="n"/>
      <c r="MOE110" s="406" t="n"/>
      <c r="MOF110" s="406" t="n"/>
      <c r="MOG110" s="406" t="n"/>
      <c r="MOH110" s="406" t="n"/>
      <c r="MOI110" s="406" t="n"/>
      <c r="MOJ110" s="406" t="n"/>
      <c r="MOK110" s="406" t="n"/>
      <c r="MOL110" s="406" t="n"/>
      <c r="MOM110" s="406" t="n"/>
      <c r="MON110" s="406" t="n"/>
      <c r="MOO110" s="406" t="n"/>
      <c r="MOP110" s="406" t="n"/>
      <c r="MOQ110" s="406" t="n"/>
      <c r="MOR110" s="406" t="n"/>
      <c r="MOS110" s="406" t="n"/>
      <c r="MOT110" s="406" t="n"/>
      <c r="MOU110" s="406" t="n"/>
      <c r="MOV110" s="406" t="n"/>
      <c r="MOW110" s="406" t="n"/>
      <c r="MOX110" s="406" t="n"/>
      <c r="MOY110" s="406" t="n"/>
      <c r="MOZ110" s="406" t="n"/>
      <c r="MPA110" s="406" t="n"/>
      <c r="MPB110" s="406" t="n"/>
      <c r="MPC110" s="406" t="n"/>
      <c r="MPD110" s="406" t="n"/>
      <c r="MPE110" s="406" t="n"/>
      <c r="MPF110" s="406" t="n"/>
      <c r="MPG110" s="406" t="n"/>
      <c r="MPH110" s="406" t="n"/>
      <c r="MPI110" s="406" t="n"/>
      <c r="MPJ110" s="406" t="n"/>
      <c r="MPK110" s="406" t="n"/>
      <c r="MPL110" s="406" t="n"/>
      <c r="MPM110" s="406" t="n"/>
      <c r="MPN110" s="406" t="n"/>
      <c r="MPO110" s="406" t="n"/>
      <c r="MPP110" s="406" t="n"/>
      <c r="MPQ110" s="406" t="n"/>
      <c r="MPR110" s="406" t="n"/>
      <c r="MPS110" s="406" t="n"/>
      <c r="MPT110" s="406" t="n"/>
      <c r="MPU110" s="406" t="n"/>
      <c r="MPV110" s="406" t="n"/>
      <c r="MPW110" s="406" t="n"/>
      <c r="MPX110" s="406" t="n"/>
      <c r="MPY110" s="406" t="n"/>
      <c r="MPZ110" s="406" t="n"/>
      <c r="MQA110" s="406" t="n"/>
      <c r="MQB110" s="406" t="n"/>
      <c r="MQC110" s="406" t="n"/>
      <c r="MQD110" s="406" t="n"/>
      <c r="MQE110" s="406" t="n"/>
      <c r="MQF110" s="406" t="n"/>
      <c r="MQG110" s="406" t="n"/>
      <c r="MQH110" s="406" t="n"/>
      <c r="MQI110" s="406" t="n"/>
      <c r="MQJ110" s="406" t="n"/>
      <c r="MQK110" s="406" t="n"/>
      <c r="MQL110" s="406" t="n"/>
      <c r="MQM110" s="406" t="n"/>
      <c r="MQN110" s="406" t="n"/>
      <c r="MQO110" s="406" t="n"/>
      <c r="MQP110" s="406" t="n"/>
      <c r="MQQ110" s="406" t="n"/>
      <c r="MQR110" s="406" t="n"/>
      <c r="MQS110" s="406" t="n"/>
      <c r="MQT110" s="406" t="n"/>
      <c r="MQU110" s="406" t="n"/>
      <c r="MQV110" s="406" t="n"/>
      <c r="MQW110" s="406" t="n"/>
      <c r="MQX110" s="406" t="n"/>
      <c r="MQY110" s="406" t="n"/>
      <c r="MQZ110" s="406" t="n"/>
      <c r="MRA110" s="406" t="n"/>
      <c r="MRB110" s="406" t="n"/>
      <c r="MRC110" s="406" t="n"/>
      <c r="MRD110" s="406" t="n"/>
      <c r="MRE110" s="406" t="n"/>
      <c r="MRF110" s="406" t="n"/>
      <c r="MRG110" s="406" t="n"/>
      <c r="MRH110" s="406" t="n"/>
      <c r="MRI110" s="406" t="n"/>
      <c r="MRJ110" s="406" t="n"/>
      <c r="MRK110" s="406" t="n"/>
      <c r="MRL110" s="406" t="n"/>
      <c r="MRM110" s="406" t="n"/>
      <c r="MRN110" s="406" t="n"/>
      <c r="MRO110" s="406" t="n"/>
      <c r="MRP110" s="406" t="n"/>
      <c r="MRQ110" s="406" t="n"/>
      <c r="MRR110" s="406" t="n"/>
      <c r="MRS110" s="406" t="n"/>
      <c r="MRT110" s="406" t="n"/>
      <c r="MRU110" s="406" t="n"/>
      <c r="MRV110" s="406" t="n"/>
      <c r="MRW110" s="406" t="n"/>
      <c r="MRX110" s="406" t="n"/>
      <c r="MRY110" s="406" t="n"/>
      <c r="MRZ110" s="406" t="n"/>
      <c r="MSA110" s="406" t="n"/>
      <c r="MSB110" s="406" t="n"/>
      <c r="MSC110" s="406" t="n"/>
      <c r="MSD110" s="406" t="n"/>
      <c r="MSE110" s="406" t="n"/>
      <c r="MSF110" s="406" t="n"/>
      <c r="MSG110" s="406" t="n"/>
      <c r="MSH110" s="406" t="n"/>
      <c r="MSI110" s="406" t="n"/>
      <c r="MSJ110" s="406" t="n"/>
      <c r="MSK110" s="406" t="n"/>
      <c r="MSL110" s="406" t="n"/>
      <c r="MSM110" s="406" t="n"/>
      <c r="MSN110" s="406" t="n"/>
      <c r="MSO110" s="406" t="n"/>
      <c r="MSP110" s="406" t="n"/>
      <c r="MSQ110" s="406" t="n"/>
      <c r="MSR110" s="406" t="n"/>
      <c r="MSS110" s="406" t="n"/>
      <c r="MST110" s="406" t="n"/>
      <c r="MSU110" s="406" t="n"/>
      <c r="MSV110" s="406" t="n"/>
      <c r="MSW110" s="406" t="n"/>
      <c r="MSX110" s="406" t="n"/>
      <c r="MSY110" s="406" t="n"/>
      <c r="MSZ110" s="406" t="n"/>
      <c r="MTA110" s="406" t="n"/>
      <c r="MTB110" s="406" t="n"/>
      <c r="MTC110" s="406" t="n"/>
      <c r="MTD110" s="406" t="n"/>
      <c r="MTE110" s="406" t="n"/>
      <c r="MTF110" s="406" t="n"/>
      <c r="MTG110" s="406" t="n"/>
      <c r="MTH110" s="406" t="n"/>
      <c r="MTI110" s="406" t="n"/>
      <c r="MTJ110" s="406" t="n"/>
      <c r="MTK110" s="406" t="n"/>
      <c r="MTL110" s="406" t="n"/>
      <c r="MTM110" s="406" t="n"/>
      <c r="MTN110" s="406" t="n"/>
      <c r="MTO110" s="406" t="n"/>
      <c r="MTP110" s="406" t="n"/>
      <c r="MTQ110" s="406" t="n"/>
      <c r="MTR110" s="406" t="n"/>
      <c r="MTS110" s="406" t="n"/>
      <c r="MTT110" s="406" t="n"/>
      <c r="MTU110" s="406" t="n"/>
      <c r="MTV110" s="406" t="n"/>
      <c r="MTW110" s="406" t="n"/>
      <c r="MTX110" s="406" t="n"/>
      <c r="MTY110" s="406" t="n"/>
      <c r="MTZ110" s="406" t="n"/>
      <c r="MUA110" s="406" t="n"/>
      <c r="MUB110" s="406" t="n"/>
      <c r="MUC110" s="406" t="n"/>
      <c r="MUD110" s="406" t="n"/>
      <c r="MUE110" s="406" t="n"/>
      <c r="MUF110" s="406" t="n"/>
      <c r="MUG110" s="406" t="n"/>
      <c r="MUH110" s="406" t="n"/>
      <c r="MUI110" s="406" t="n"/>
      <c r="MUJ110" s="406" t="n"/>
      <c r="MUK110" s="406" t="n"/>
      <c r="MUL110" s="406" t="n"/>
      <c r="MUM110" s="406" t="n"/>
      <c r="MUN110" s="406" t="n"/>
      <c r="MUO110" s="406" t="n"/>
      <c r="MUP110" s="406" t="n"/>
      <c r="MUQ110" s="406" t="n"/>
      <c r="MUR110" s="406" t="n"/>
      <c r="MUS110" s="406" t="n"/>
      <c r="MUT110" s="406" t="n"/>
      <c r="MUU110" s="406" t="n"/>
      <c r="MUV110" s="406" t="n"/>
      <c r="MUW110" s="406" t="n"/>
      <c r="MUX110" s="406" t="n"/>
      <c r="MUY110" s="406" t="n"/>
      <c r="MUZ110" s="406" t="n"/>
      <c r="MVA110" s="406" t="n"/>
      <c r="MVB110" s="406" t="n"/>
      <c r="MVC110" s="406" t="n"/>
      <c r="MVD110" s="406" t="n"/>
      <c r="MVE110" s="406" t="n"/>
      <c r="MVF110" s="406" t="n"/>
      <c r="MVG110" s="406" t="n"/>
      <c r="MVH110" s="406" t="n"/>
      <c r="MVI110" s="406" t="n"/>
      <c r="MVJ110" s="406" t="n"/>
      <c r="MVK110" s="406" t="n"/>
      <c r="MVL110" s="406" t="n"/>
      <c r="MVM110" s="406" t="n"/>
      <c r="MVN110" s="406" t="n"/>
      <c r="MVO110" s="406" t="n"/>
      <c r="MVP110" s="406" t="n"/>
      <c r="MVQ110" s="406" t="n"/>
      <c r="MVR110" s="406" t="n"/>
      <c r="MVS110" s="406" t="n"/>
      <c r="MVT110" s="406" t="n"/>
      <c r="MVU110" s="406" t="n"/>
      <c r="MVV110" s="406" t="n"/>
      <c r="MVW110" s="406" t="n"/>
      <c r="MVX110" s="406" t="n"/>
      <c r="MVY110" s="406" t="n"/>
      <c r="MVZ110" s="406" t="n"/>
      <c r="MWA110" s="406" t="n"/>
      <c r="MWB110" s="406" t="n"/>
      <c r="MWC110" s="406" t="n"/>
      <c r="MWD110" s="406" t="n"/>
      <c r="MWE110" s="406" t="n"/>
      <c r="MWF110" s="406" t="n"/>
      <c r="MWG110" s="406" t="n"/>
      <c r="MWH110" s="406" t="n"/>
      <c r="MWI110" s="406" t="n"/>
      <c r="MWJ110" s="406" t="n"/>
      <c r="MWK110" s="406" t="n"/>
      <c r="MWL110" s="406" t="n"/>
      <c r="MWM110" s="406" t="n"/>
      <c r="MWN110" s="406" t="n"/>
      <c r="MWO110" s="406" t="n"/>
      <c r="MWP110" s="406" t="n"/>
      <c r="MWQ110" s="406" t="n"/>
      <c r="MWR110" s="406" t="n"/>
      <c r="MWS110" s="406" t="n"/>
      <c r="MWT110" s="406" t="n"/>
      <c r="MWU110" s="406" t="n"/>
      <c r="MWV110" s="406" t="n"/>
      <c r="MWW110" s="406" t="n"/>
      <c r="MWX110" s="406" t="n"/>
      <c r="MWY110" s="406" t="n"/>
      <c r="MWZ110" s="406" t="n"/>
      <c r="MXA110" s="406" t="n"/>
      <c r="MXB110" s="406" t="n"/>
      <c r="MXC110" s="406" t="n"/>
      <c r="MXD110" s="406" t="n"/>
      <c r="MXE110" s="406" t="n"/>
      <c r="MXF110" s="406" t="n"/>
      <c r="MXG110" s="406" t="n"/>
      <c r="MXH110" s="406" t="n"/>
      <c r="MXI110" s="406" t="n"/>
      <c r="MXJ110" s="406" t="n"/>
      <c r="MXK110" s="406" t="n"/>
      <c r="MXL110" s="406" t="n"/>
      <c r="MXM110" s="406" t="n"/>
      <c r="MXN110" s="406" t="n"/>
      <c r="MXO110" s="406" t="n"/>
      <c r="MXP110" s="406" t="n"/>
      <c r="MXQ110" s="406" t="n"/>
      <c r="MXR110" s="406" t="n"/>
      <c r="MXS110" s="406" t="n"/>
      <c r="MXT110" s="406" t="n"/>
      <c r="MXU110" s="406" t="n"/>
      <c r="MXV110" s="406" t="n"/>
      <c r="MXW110" s="406" t="n"/>
      <c r="MXX110" s="406" t="n"/>
      <c r="MXY110" s="406" t="n"/>
      <c r="MXZ110" s="406" t="n"/>
      <c r="MYA110" s="406" t="n"/>
      <c r="MYB110" s="406" t="n"/>
      <c r="MYC110" s="406" t="n"/>
      <c r="MYD110" s="406" t="n"/>
      <c r="MYE110" s="406" t="n"/>
      <c r="MYF110" s="406" t="n"/>
      <c r="MYG110" s="406" t="n"/>
      <c r="MYH110" s="406" t="n"/>
      <c r="MYI110" s="406" t="n"/>
      <c r="MYJ110" s="406" t="n"/>
      <c r="MYK110" s="406" t="n"/>
      <c r="MYL110" s="406" t="n"/>
      <c r="MYM110" s="406" t="n"/>
      <c r="MYN110" s="406" t="n"/>
      <c r="MYO110" s="406" t="n"/>
      <c r="MYP110" s="406" t="n"/>
      <c r="MYQ110" s="406" t="n"/>
      <c r="MYR110" s="406" t="n"/>
      <c r="MYS110" s="406" t="n"/>
      <c r="MYT110" s="406" t="n"/>
      <c r="MYU110" s="406" t="n"/>
      <c r="MYV110" s="406" t="n"/>
      <c r="MYW110" s="406" t="n"/>
      <c r="MYX110" s="406" t="n"/>
      <c r="MYY110" s="406" t="n"/>
      <c r="MYZ110" s="406" t="n"/>
      <c r="MZA110" s="406" t="n"/>
      <c r="MZB110" s="406" t="n"/>
      <c r="MZC110" s="406" t="n"/>
      <c r="MZD110" s="406" t="n"/>
      <c r="MZE110" s="406" t="n"/>
      <c r="MZF110" s="406" t="n"/>
      <c r="MZG110" s="406" t="n"/>
      <c r="MZH110" s="406" t="n"/>
      <c r="MZI110" s="406" t="n"/>
      <c r="MZJ110" s="406" t="n"/>
      <c r="MZK110" s="406" t="n"/>
      <c r="MZL110" s="406" t="n"/>
      <c r="MZM110" s="406" t="n"/>
      <c r="MZN110" s="406" t="n"/>
      <c r="MZO110" s="406" t="n"/>
      <c r="MZP110" s="406" t="n"/>
      <c r="MZQ110" s="406" t="n"/>
      <c r="MZR110" s="406" t="n"/>
      <c r="MZS110" s="406" t="n"/>
      <c r="MZT110" s="406" t="n"/>
      <c r="MZU110" s="406" t="n"/>
      <c r="MZV110" s="406" t="n"/>
      <c r="MZW110" s="406" t="n"/>
      <c r="MZX110" s="406" t="n"/>
      <c r="MZY110" s="406" t="n"/>
      <c r="MZZ110" s="406" t="n"/>
      <c r="NAA110" s="406" t="n"/>
      <c r="NAB110" s="406" t="n"/>
      <c r="NAC110" s="406" t="n"/>
      <c r="NAD110" s="406" t="n"/>
      <c r="NAE110" s="406" t="n"/>
      <c r="NAF110" s="406" t="n"/>
      <c r="NAG110" s="406" t="n"/>
      <c r="NAH110" s="406" t="n"/>
      <c r="NAI110" s="406" t="n"/>
      <c r="NAJ110" s="406" t="n"/>
      <c r="NAK110" s="406" t="n"/>
      <c r="NAL110" s="406" t="n"/>
      <c r="NAM110" s="406" t="n"/>
      <c r="NAN110" s="406" t="n"/>
      <c r="NAO110" s="406" t="n"/>
      <c r="NAP110" s="406" t="n"/>
      <c r="NAQ110" s="406" t="n"/>
      <c r="NAR110" s="406" t="n"/>
      <c r="NAS110" s="406" t="n"/>
      <c r="NAT110" s="406" t="n"/>
      <c r="NAU110" s="406" t="n"/>
      <c r="NAV110" s="406" t="n"/>
      <c r="NAW110" s="406" t="n"/>
      <c r="NAX110" s="406" t="n"/>
      <c r="NAY110" s="406" t="n"/>
      <c r="NAZ110" s="406" t="n"/>
      <c r="NBA110" s="406" t="n"/>
      <c r="NBB110" s="406" t="n"/>
      <c r="NBC110" s="406" t="n"/>
      <c r="NBD110" s="406" t="n"/>
      <c r="NBE110" s="406" t="n"/>
      <c r="NBF110" s="406" t="n"/>
      <c r="NBG110" s="406" t="n"/>
      <c r="NBH110" s="406" t="n"/>
      <c r="NBI110" s="406" t="n"/>
      <c r="NBJ110" s="406" t="n"/>
      <c r="NBK110" s="406" t="n"/>
      <c r="NBL110" s="406" t="n"/>
      <c r="NBM110" s="406" t="n"/>
      <c r="NBN110" s="406" t="n"/>
      <c r="NBO110" s="406" t="n"/>
      <c r="NBP110" s="406" t="n"/>
      <c r="NBQ110" s="406" t="n"/>
      <c r="NBR110" s="406" t="n"/>
      <c r="NBS110" s="406" t="n"/>
      <c r="NBT110" s="406" t="n"/>
      <c r="NBU110" s="406" t="n"/>
      <c r="NBV110" s="406" t="n"/>
      <c r="NBW110" s="406" t="n"/>
      <c r="NBX110" s="406" t="n"/>
      <c r="NBY110" s="406" t="n"/>
      <c r="NBZ110" s="406" t="n"/>
      <c r="NCA110" s="406" t="n"/>
      <c r="NCB110" s="406" t="n"/>
      <c r="NCC110" s="406" t="n"/>
      <c r="NCD110" s="406" t="n"/>
      <c r="NCE110" s="406" t="n"/>
      <c r="NCF110" s="406" t="n"/>
      <c r="NCG110" s="406" t="n"/>
      <c r="NCH110" s="406" t="n"/>
      <c r="NCI110" s="406" t="n"/>
      <c r="NCJ110" s="406" t="n"/>
      <c r="NCK110" s="406" t="n"/>
      <c r="NCL110" s="406" t="n"/>
      <c r="NCM110" s="406" t="n"/>
      <c r="NCN110" s="406" t="n"/>
      <c r="NCO110" s="406" t="n"/>
      <c r="NCP110" s="406" t="n"/>
      <c r="NCQ110" s="406" t="n"/>
      <c r="NCR110" s="406" t="n"/>
      <c r="NCS110" s="406" t="n"/>
      <c r="NCT110" s="406" t="n"/>
      <c r="NCU110" s="406" t="n"/>
      <c r="NCV110" s="406" t="n"/>
      <c r="NCW110" s="406" t="n"/>
      <c r="NCX110" s="406" t="n"/>
      <c r="NCY110" s="406" t="n"/>
      <c r="NCZ110" s="406" t="n"/>
      <c r="NDA110" s="406" t="n"/>
      <c r="NDB110" s="406" t="n"/>
      <c r="NDC110" s="406" t="n"/>
      <c r="NDD110" s="406" t="n"/>
      <c r="NDE110" s="406" t="n"/>
      <c r="NDF110" s="406" t="n"/>
      <c r="NDG110" s="406" t="n"/>
      <c r="NDH110" s="406" t="n"/>
      <c r="NDI110" s="406" t="n"/>
      <c r="NDJ110" s="406" t="n"/>
      <c r="NDK110" s="406" t="n"/>
      <c r="NDL110" s="406" t="n"/>
      <c r="NDM110" s="406" t="n"/>
      <c r="NDN110" s="406" t="n"/>
      <c r="NDO110" s="406" t="n"/>
      <c r="NDP110" s="406" t="n"/>
      <c r="NDQ110" s="406" t="n"/>
      <c r="NDR110" s="406" t="n"/>
      <c r="NDS110" s="406" t="n"/>
      <c r="NDT110" s="406" t="n"/>
      <c r="NDU110" s="406" t="n"/>
      <c r="NDV110" s="406" t="n"/>
      <c r="NDW110" s="406" t="n"/>
      <c r="NDX110" s="406" t="n"/>
      <c r="NDY110" s="406" t="n"/>
      <c r="NDZ110" s="406" t="n"/>
      <c r="NEA110" s="406" t="n"/>
      <c r="NEB110" s="406" t="n"/>
      <c r="NEC110" s="406" t="n"/>
      <c r="NED110" s="406" t="n"/>
      <c r="NEE110" s="406" t="n"/>
      <c r="NEF110" s="406" t="n"/>
      <c r="NEG110" s="406" t="n"/>
      <c r="NEH110" s="406" t="n"/>
      <c r="NEI110" s="406" t="n"/>
      <c r="NEJ110" s="406" t="n"/>
      <c r="NEK110" s="406" t="n"/>
      <c r="NEL110" s="406" t="n"/>
      <c r="NEM110" s="406" t="n"/>
      <c r="NEN110" s="406" t="n"/>
      <c r="NEO110" s="406" t="n"/>
      <c r="NEP110" s="406" t="n"/>
      <c r="NEQ110" s="406" t="n"/>
      <c r="NER110" s="406" t="n"/>
      <c r="NES110" s="406" t="n"/>
      <c r="NET110" s="406" t="n"/>
      <c r="NEU110" s="406" t="n"/>
      <c r="NEV110" s="406" t="n"/>
      <c r="NEW110" s="406" t="n"/>
      <c r="NEX110" s="406" t="n"/>
      <c r="NEY110" s="406" t="n"/>
      <c r="NEZ110" s="406" t="n"/>
      <c r="NFA110" s="406" t="n"/>
      <c r="NFB110" s="406" t="n"/>
      <c r="NFC110" s="406" t="n"/>
      <c r="NFD110" s="406" t="n"/>
      <c r="NFE110" s="406" t="n"/>
      <c r="NFF110" s="406" t="n"/>
      <c r="NFG110" s="406" t="n"/>
      <c r="NFH110" s="406" t="n"/>
      <c r="NFI110" s="406" t="n"/>
      <c r="NFJ110" s="406" t="n"/>
      <c r="NFK110" s="406" t="n"/>
      <c r="NFL110" s="406" t="n"/>
      <c r="NFM110" s="406" t="n"/>
      <c r="NFN110" s="406" t="n"/>
      <c r="NFO110" s="406" t="n"/>
      <c r="NFP110" s="406" t="n"/>
      <c r="NFQ110" s="406" t="n"/>
      <c r="NFR110" s="406" t="n"/>
      <c r="NFS110" s="406" t="n"/>
      <c r="NFT110" s="406" t="n"/>
      <c r="NFU110" s="406" t="n"/>
      <c r="NFV110" s="406" t="n"/>
      <c r="NFW110" s="406" t="n"/>
      <c r="NFX110" s="406" t="n"/>
      <c r="NFY110" s="406" t="n"/>
      <c r="NFZ110" s="406" t="n"/>
      <c r="NGA110" s="406" t="n"/>
      <c r="NGB110" s="406" t="n"/>
      <c r="NGC110" s="406" t="n"/>
      <c r="NGD110" s="406" t="n"/>
      <c r="NGE110" s="406" t="n"/>
      <c r="NGF110" s="406" t="n"/>
      <c r="NGG110" s="406" t="n"/>
      <c r="NGH110" s="406" t="n"/>
      <c r="NGI110" s="406" t="n"/>
      <c r="NGJ110" s="406" t="n"/>
      <c r="NGK110" s="406" t="n"/>
      <c r="NGL110" s="406" t="n"/>
      <c r="NGM110" s="406" t="n"/>
      <c r="NGN110" s="406" t="n"/>
      <c r="NGO110" s="406" t="n"/>
      <c r="NGP110" s="406" t="n"/>
      <c r="NGQ110" s="406" t="n"/>
      <c r="NGR110" s="406" t="n"/>
      <c r="NGS110" s="406" t="n"/>
      <c r="NGT110" s="406" t="n"/>
      <c r="NGU110" s="406" t="n"/>
      <c r="NGV110" s="406" t="n"/>
      <c r="NGW110" s="406" t="n"/>
      <c r="NGX110" s="406" t="n"/>
      <c r="NGY110" s="406" t="n"/>
      <c r="NGZ110" s="406" t="n"/>
      <c r="NHA110" s="406" t="n"/>
      <c r="NHB110" s="406" t="n"/>
      <c r="NHC110" s="406" t="n"/>
      <c r="NHD110" s="406" t="n"/>
      <c r="NHE110" s="406" t="n"/>
      <c r="NHF110" s="406" t="n"/>
      <c r="NHG110" s="406" t="n"/>
      <c r="NHH110" s="406" t="n"/>
      <c r="NHI110" s="406" t="n"/>
      <c r="NHJ110" s="406" t="n"/>
      <c r="NHK110" s="406" t="n"/>
      <c r="NHL110" s="406" t="n"/>
      <c r="NHM110" s="406" t="n"/>
      <c r="NHN110" s="406" t="n"/>
      <c r="NHO110" s="406" t="n"/>
      <c r="NHP110" s="406" t="n"/>
      <c r="NHQ110" s="406" t="n"/>
      <c r="NHR110" s="406" t="n"/>
      <c r="NHS110" s="406" t="n"/>
      <c r="NHT110" s="406" t="n"/>
      <c r="NHU110" s="406" t="n"/>
      <c r="NHV110" s="406" t="n"/>
      <c r="NHW110" s="406" t="n"/>
      <c r="NHX110" s="406" t="n"/>
      <c r="NHY110" s="406" t="n"/>
      <c r="NHZ110" s="406" t="n"/>
      <c r="NIA110" s="406" t="n"/>
      <c r="NIB110" s="406" t="n"/>
      <c r="NIC110" s="406" t="n"/>
      <c r="NID110" s="406" t="n"/>
      <c r="NIE110" s="406" t="n"/>
      <c r="NIF110" s="406" t="n"/>
      <c r="NIG110" s="406" t="n"/>
      <c r="NIH110" s="406" t="n"/>
      <c r="NII110" s="406" t="n"/>
      <c r="NIJ110" s="406" t="n"/>
      <c r="NIK110" s="406" t="n"/>
      <c r="NIL110" s="406" t="n"/>
      <c r="NIM110" s="406" t="n"/>
      <c r="NIN110" s="406" t="n"/>
      <c r="NIO110" s="406" t="n"/>
      <c r="NIP110" s="406" t="n"/>
      <c r="NIQ110" s="406" t="n"/>
      <c r="NIR110" s="406" t="n"/>
      <c r="NIS110" s="406" t="n"/>
      <c r="NIT110" s="406" t="n"/>
      <c r="NIU110" s="406" t="n"/>
      <c r="NIV110" s="406" t="n"/>
      <c r="NIW110" s="406" t="n"/>
      <c r="NIX110" s="406" t="n"/>
      <c r="NIY110" s="406" t="n"/>
      <c r="NIZ110" s="406" t="n"/>
      <c r="NJA110" s="406" t="n"/>
      <c r="NJB110" s="406" t="n"/>
      <c r="NJC110" s="406" t="n"/>
      <c r="NJD110" s="406" t="n"/>
      <c r="NJE110" s="406" t="n"/>
      <c r="NJF110" s="406" t="n"/>
      <c r="NJG110" s="406" t="n"/>
      <c r="NJH110" s="406" t="n"/>
      <c r="NJI110" s="406" t="n"/>
      <c r="NJJ110" s="406" t="n"/>
      <c r="NJK110" s="406" t="n"/>
      <c r="NJL110" s="406" t="n"/>
      <c r="NJM110" s="406" t="n"/>
      <c r="NJN110" s="406" t="n"/>
      <c r="NJO110" s="406" t="n"/>
      <c r="NJP110" s="406" t="n"/>
      <c r="NJQ110" s="406" t="n"/>
      <c r="NJR110" s="406" t="n"/>
      <c r="NJS110" s="406" t="n"/>
      <c r="NJT110" s="406" t="n"/>
      <c r="NJU110" s="406" t="n"/>
      <c r="NJV110" s="406" t="n"/>
      <c r="NJW110" s="406" t="n"/>
      <c r="NJX110" s="406" t="n"/>
      <c r="NJY110" s="406" t="n"/>
      <c r="NJZ110" s="406" t="n"/>
      <c r="NKA110" s="406" t="n"/>
      <c r="NKB110" s="406" t="n"/>
      <c r="NKC110" s="406" t="n"/>
      <c r="NKD110" s="406" t="n"/>
      <c r="NKE110" s="406" t="n"/>
      <c r="NKF110" s="406" t="n"/>
      <c r="NKG110" s="406" t="n"/>
      <c r="NKH110" s="406" t="n"/>
      <c r="NKI110" s="406" t="n"/>
      <c r="NKJ110" s="406" t="n"/>
      <c r="NKK110" s="406" t="n"/>
      <c r="NKL110" s="406" t="n"/>
      <c r="NKM110" s="406" t="n"/>
      <c r="NKN110" s="406" t="n"/>
      <c r="NKO110" s="406" t="n"/>
      <c r="NKP110" s="406" t="n"/>
      <c r="NKQ110" s="406" t="n"/>
      <c r="NKR110" s="406" t="n"/>
      <c r="NKS110" s="406" t="n"/>
      <c r="NKT110" s="406" t="n"/>
      <c r="NKU110" s="406" t="n"/>
      <c r="NKV110" s="406" t="n"/>
      <c r="NKW110" s="406" t="n"/>
      <c r="NKX110" s="406" t="n"/>
      <c r="NKY110" s="406" t="n"/>
      <c r="NKZ110" s="406" t="n"/>
      <c r="NLA110" s="406" t="n"/>
      <c r="NLB110" s="406" t="n"/>
      <c r="NLC110" s="406" t="n"/>
      <c r="NLD110" s="406" t="n"/>
      <c r="NLE110" s="406" t="n"/>
      <c r="NLF110" s="406" t="n"/>
      <c r="NLG110" s="406" t="n"/>
      <c r="NLH110" s="406" t="n"/>
      <c r="NLI110" s="406" t="n"/>
      <c r="NLJ110" s="406" t="n"/>
      <c r="NLK110" s="406" t="n"/>
      <c r="NLL110" s="406" t="n"/>
      <c r="NLM110" s="406" t="n"/>
      <c r="NLN110" s="406" t="n"/>
      <c r="NLO110" s="406" t="n"/>
      <c r="NLP110" s="406" t="n"/>
      <c r="NLQ110" s="406" t="n"/>
      <c r="NLR110" s="406" t="n"/>
      <c r="NLS110" s="406" t="n"/>
      <c r="NLT110" s="406" t="n"/>
      <c r="NLU110" s="406" t="n"/>
      <c r="NLV110" s="406" t="n"/>
      <c r="NLW110" s="406" t="n"/>
      <c r="NLX110" s="406" t="n"/>
      <c r="NLY110" s="406" t="n"/>
      <c r="NLZ110" s="406" t="n"/>
      <c r="NMA110" s="406" t="n"/>
      <c r="NMB110" s="406" t="n"/>
      <c r="NMC110" s="406" t="n"/>
      <c r="NMD110" s="406" t="n"/>
      <c r="NME110" s="406" t="n"/>
      <c r="NMF110" s="406" t="n"/>
      <c r="NMG110" s="406" t="n"/>
      <c r="NMH110" s="406" t="n"/>
      <c r="NMI110" s="406" t="n"/>
      <c r="NMJ110" s="406" t="n"/>
      <c r="NMK110" s="406" t="n"/>
      <c r="NML110" s="406" t="n"/>
      <c r="NMM110" s="406" t="n"/>
      <c r="NMN110" s="406" t="n"/>
      <c r="NMO110" s="406" t="n"/>
      <c r="NMP110" s="406" t="n"/>
      <c r="NMQ110" s="406" t="n"/>
      <c r="NMR110" s="406" t="n"/>
      <c r="NMS110" s="406" t="n"/>
      <c r="NMT110" s="406" t="n"/>
      <c r="NMU110" s="406" t="n"/>
      <c r="NMV110" s="406" t="n"/>
      <c r="NMW110" s="406" t="n"/>
      <c r="NMX110" s="406" t="n"/>
      <c r="NMY110" s="406" t="n"/>
      <c r="NMZ110" s="406" t="n"/>
      <c r="NNA110" s="406" t="n"/>
      <c r="NNB110" s="406" t="n"/>
      <c r="NNC110" s="406" t="n"/>
      <c r="NND110" s="406" t="n"/>
      <c r="NNE110" s="406" t="n"/>
      <c r="NNF110" s="406" t="n"/>
      <c r="NNG110" s="406" t="n"/>
      <c r="NNH110" s="406" t="n"/>
      <c r="NNI110" s="406" t="n"/>
      <c r="NNJ110" s="406" t="n"/>
      <c r="NNK110" s="406" t="n"/>
      <c r="NNL110" s="406" t="n"/>
      <c r="NNM110" s="406" t="n"/>
      <c r="NNN110" s="406" t="n"/>
      <c r="NNO110" s="406" t="n"/>
      <c r="NNP110" s="406" t="n"/>
      <c r="NNQ110" s="406" t="n"/>
      <c r="NNR110" s="406" t="n"/>
      <c r="NNS110" s="406" t="n"/>
      <c r="NNT110" s="406" t="n"/>
      <c r="NNU110" s="406" t="n"/>
      <c r="NNV110" s="406" t="n"/>
      <c r="NNW110" s="406" t="n"/>
      <c r="NNX110" s="406" t="n"/>
      <c r="NNY110" s="406" t="n"/>
      <c r="NNZ110" s="406" t="n"/>
      <c r="NOA110" s="406" t="n"/>
      <c r="NOB110" s="406" t="n"/>
      <c r="NOC110" s="406" t="n"/>
      <c r="NOD110" s="406" t="n"/>
      <c r="NOE110" s="406" t="n"/>
      <c r="NOF110" s="406" t="n"/>
      <c r="NOG110" s="406" t="n"/>
      <c r="NOH110" s="406" t="n"/>
      <c r="NOI110" s="406" t="n"/>
      <c r="NOJ110" s="406" t="n"/>
      <c r="NOK110" s="406" t="n"/>
      <c r="NOL110" s="406" t="n"/>
      <c r="NOM110" s="406" t="n"/>
      <c r="NON110" s="406" t="n"/>
      <c r="NOO110" s="406" t="n"/>
      <c r="NOP110" s="406" t="n"/>
      <c r="NOQ110" s="406" t="n"/>
      <c r="NOR110" s="406" t="n"/>
      <c r="NOS110" s="406" t="n"/>
      <c r="NOT110" s="406" t="n"/>
      <c r="NOU110" s="406" t="n"/>
      <c r="NOV110" s="406" t="n"/>
      <c r="NOW110" s="406" t="n"/>
      <c r="NOX110" s="406" t="n"/>
      <c r="NOY110" s="406" t="n"/>
      <c r="NOZ110" s="406" t="n"/>
      <c r="NPA110" s="406" t="n"/>
      <c r="NPB110" s="406" t="n"/>
      <c r="NPC110" s="406" t="n"/>
      <c r="NPD110" s="406" t="n"/>
      <c r="NPE110" s="406" t="n"/>
      <c r="NPF110" s="406" t="n"/>
      <c r="NPG110" s="406" t="n"/>
      <c r="NPH110" s="406" t="n"/>
      <c r="NPI110" s="406" t="n"/>
      <c r="NPJ110" s="406" t="n"/>
      <c r="NPK110" s="406" t="n"/>
      <c r="NPL110" s="406" t="n"/>
      <c r="NPM110" s="406" t="n"/>
      <c r="NPN110" s="406" t="n"/>
      <c r="NPO110" s="406" t="n"/>
      <c r="NPP110" s="406" t="n"/>
      <c r="NPQ110" s="406" t="n"/>
      <c r="NPR110" s="406" t="n"/>
      <c r="NPS110" s="406" t="n"/>
      <c r="NPT110" s="406" t="n"/>
      <c r="NPU110" s="406" t="n"/>
      <c r="NPV110" s="406" t="n"/>
      <c r="NPW110" s="406" t="n"/>
      <c r="NPX110" s="406" t="n"/>
      <c r="NPY110" s="406" t="n"/>
      <c r="NPZ110" s="406" t="n"/>
      <c r="NQA110" s="406" t="n"/>
      <c r="NQB110" s="406" t="n"/>
      <c r="NQC110" s="406" t="n"/>
      <c r="NQD110" s="406" t="n"/>
      <c r="NQE110" s="406" t="n"/>
      <c r="NQF110" s="406" t="n"/>
      <c r="NQG110" s="406" t="n"/>
      <c r="NQH110" s="406" t="n"/>
      <c r="NQI110" s="406" t="n"/>
      <c r="NQJ110" s="406" t="n"/>
      <c r="NQK110" s="406" t="n"/>
      <c r="NQL110" s="406" t="n"/>
      <c r="NQM110" s="406" t="n"/>
      <c r="NQN110" s="406" t="n"/>
      <c r="NQO110" s="406" t="n"/>
      <c r="NQP110" s="406" t="n"/>
      <c r="NQQ110" s="406" t="n"/>
      <c r="NQR110" s="406" t="n"/>
      <c r="NQS110" s="406" t="n"/>
      <c r="NQT110" s="406" t="n"/>
      <c r="NQU110" s="406" t="n"/>
      <c r="NQV110" s="406" t="n"/>
      <c r="NQW110" s="406" t="n"/>
      <c r="NQX110" s="406" t="n"/>
      <c r="NQY110" s="406" t="n"/>
      <c r="NQZ110" s="406" t="n"/>
      <c r="NRA110" s="406" t="n"/>
      <c r="NRB110" s="406" t="n"/>
      <c r="NRC110" s="406" t="n"/>
      <c r="NRD110" s="406" t="n"/>
      <c r="NRE110" s="406" t="n"/>
      <c r="NRF110" s="406" t="n"/>
      <c r="NRG110" s="406" t="n"/>
      <c r="NRH110" s="406" t="n"/>
      <c r="NRI110" s="406" t="n"/>
      <c r="NRJ110" s="406" t="n"/>
      <c r="NRK110" s="406" t="n"/>
      <c r="NRL110" s="406" t="n"/>
      <c r="NRM110" s="406" t="n"/>
      <c r="NRN110" s="406" t="n"/>
      <c r="NRO110" s="406" t="n"/>
      <c r="NRP110" s="406" t="n"/>
      <c r="NRQ110" s="406" t="n"/>
      <c r="NRR110" s="406" t="n"/>
      <c r="NRS110" s="406" t="n"/>
      <c r="NRT110" s="406" t="n"/>
      <c r="NRU110" s="406" t="n"/>
      <c r="NRV110" s="406" t="n"/>
      <c r="NRW110" s="406" t="n"/>
      <c r="NRX110" s="406" t="n"/>
      <c r="NRY110" s="406" t="n"/>
      <c r="NRZ110" s="406" t="n"/>
      <c r="NSA110" s="406" t="n"/>
      <c r="NSB110" s="406" t="n"/>
      <c r="NSC110" s="406" t="n"/>
      <c r="NSD110" s="406" t="n"/>
      <c r="NSE110" s="406" t="n"/>
      <c r="NSF110" s="406" t="n"/>
      <c r="NSG110" s="406" t="n"/>
      <c r="NSH110" s="406" t="n"/>
      <c r="NSI110" s="406" t="n"/>
      <c r="NSJ110" s="406" t="n"/>
      <c r="NSK110" s="406" t="n"/>
      <c r="NSL110" s="406" t="n"/>
      <c r="NSM110" s="406" t="n"/>
      <c r="NSN110" s="406" t="n"/>
      <c r="NSO110" s="406" t="n"/>
      <c r="NSP110" s="406" t="n"/>
      <c r="NSQ110" s="406" t="n"/>
      <c r="NSR110" s="406" t="n"/>
      <c r="NSS110" s="406" t="n"/>
      <c r="NST110" s="406" t="n"/>
      <c r="NSU110" s="406" t="n"/>
      <c r="NSV110" s="406" t="n"/>
      <c r="NSW110" s="406" t="n"/>
      <c r="NSX110" s="406" t="n"/>
      <c r="NSY110" s="406" t="n"/>
      <c r="NSZ110" s="406" t="n"/>
      <c r="NTA110" s="406" t="n"/>
      <c r="NTB110" s="406" t="n"/>
      <c r="NTC110" s="406" t="n"/>
      <c r="NTD110" s="406" t="n"/>
      <c r="NTE110" s="406" t="n"/>
      <c r="NTF110" s="406" t="n"/>
      <c r="NTG110" s="406" t="n"/>
      <c r="NTH110" s="406" t="n"/>
      <c r="NTI110" s="406" t="n"/>
      <c r="NTJ110" s="406" t="n"/>
      <c r="NTK110" s="406" t="n"/>
      <c r="NTL110" s="406" t="n"/>
      <c r="NTM110" s="406" t="n"/>
      <c r="NTN110" s="406" t="n"/>
      <c r="NTO110" s="406" t="n"/>
      <c r="NTP110" s="406" t="n"/>
      <c r="NTQ110" s="406" t="n"/>
      <c r="NTR110" s="406" t="n"/>
      <c r="NTS110" s="406" t="n"/>
      <c r="NTT110" s="406" t="n"/>
      <c r="NTU110" s="406" t="n"/>
      <c r="NTV110" s="406" t="n"/>
      <c r="NTW110" s="406" t="n"/>
      <c r="NTX110" s="406" t="n"/>
      <c r="NTY110" s="406" t="n"/>
      <c r="NTZ110" s="406" t="n"/>
      <c r="NUA110" s="406" t="n"/>
      <c r="NUB110" s="406" t="n"/>
      <c r="NUC110" s="406" t="n"/>
      <c r="NUD110" s="406" t="n"/>
      <c r="NUE110" s="406" t="n"/>
      <c r="NUF110" s="406" t="n"/>
      <c r="NUG110" s="406" t="n"/>
      <c r="NUH110" s="406" t="n"/>
      <c r="NUI110" s="406" t="n"/>
      <c r="NUJ110" s="406" t="n"/>
      <c r="NUK110" s="406" t="n"/>
      <c r="NUL110" s="406" t="n"/>
      <c r="NUM110" s="406" t="n"/>
      <c r="NUN110" s="406" t="n"/>
      <c r="NUO110" s="406" t="n"/>
      <c r="NUP110" s="406" t="n"/>
      <c r="NUQ110" s="406" t="n"/>
      <c r="NUR110" s="406" t="n"/>
      <c r="NUS110" s="406" t="n"/>
      <c r="NUT110" s="406" t="n"/>
      <c r="NUU110" s="406" t="n"/>
      <c r="NUV110" s="406" t="n"/>
      <c r="NUW110" s="406" t="n"/>
      <c r="NUX110" s="406" t="n"/>
      <c r="NUY110" s="406" t="n"/>
      <c r="NUZ110" s="406" t="n"/>
      <c r="NVA110" s="406" t="n"/>
      <c r="NVB110" s="406" t="n"/>
      <c r="NVC110" s="406" t="n"/>
      <c r="NVD110" s="406" t="n"/>
      <c r="NVE110" s="406" t="n"/>
      <c r="NVF110" s="406" t="n"/>
      <c r="NVG110" s="406" t="n"/>
      <c r="NVH110" s="406" t="n"/>
      <c r="NVI110" s="406" t="n"/>
      <c r="NVJ110" s="406" t="n"/>
      <c r="NVK110" s="406" t="n"/>
      <c r="NVL110" s="406" t="n"/>
      <c r="NVM110" s="406" t="n"/>
      <c r="NVN110" s="406" t="n"/>
      <c r="NVO110" s="406" t="n"/>
      <c r="NVP110" s="406" t="n"/>
      <c r="NVQ110" s="406" t="n"/>
      <c r="NVR110" s="406" t="n"/>
      <c r="NVS110" s="406" t="n"/>
      <c r="NVT110" s="406" t="n"/>
      <c r="NVU110" s="406" t="n"/>
      <c r="NVV110" s="406" t="n"/>
      <c r="NVW110" s="406" t="n"/>
      <c r="NVX110" s="406" t="n"/>
      <c r="NVY110" s="406" t="n"/>
      <c r="NVZ110" s="406" t="n"/>
      <c r="NWA110" s="406" t="n"/>
      <c r="NWB110" s="406" t="n"/>
      <c r="NWC110" s="406" t="n"/>
      <c r="NWD110" s="406" t="n"/>
      <c r="NWE110" s="406" t="n"/>
      <c r="NWF110" s="406" t="n"/>
      <c r="NWG110" s="406" t="n"/>
      <c r="NWH110" s="406" t="n"/>
      <c r="NWI110" s="406" t="n"/>
      <c r="NWJ110" s="406" t="n"/>
      <c r="NWK110" s="406" t="n"/>
      <c r="NWL110" s="406" t="n"/>
      <c r="NWM110" s="406" t="n"/>
      <c r="NWN110" s="406" t="n"/>
      <c r="NWO110" s="406" t="n"/>
      <c r="NWP110" s="406" t="n"/>
      <c r="NWQ110" s="406" t="n"/>
      <c r="NWR110" s="406" t="n"/>
      <c r="NWS110" s="406" t="n"/>
      <c r="NWT110" s="406" t="n"/>
      <c r="NWU110" s="406" t="n"/>
      <c r="NWV110" s="406" t="n"/>
      <c r="NWW110" s="406" t="n"/>
      <c r="NWX110" s="406" t="n"/>
      <c r="NWY110" s="406" t="n"/>
      <c r="NWZ110" s="406" t="n"/>
      <c r="NXA110" s="406" t="n"/>
      <c r="NXB110" s="406" t="n"/>
      <c r="NXC110" s="406" t="n"/>
      <c r="NXD110" s="406" t="n"/>
      <c r="NXE110" s="406" t="n"/>
      <c r="NXF110" s="406" t="n"/>
      <c r="NXG110" s="406" t="n"/>
      <c r="NXH110" s="406" t="n"/>
      <c r="NXI110" s="406" t="n"/>
      <c r="NXJ110" s="406" t="n"/>
      <c r="NXK110" s="406" t="n"/>
      <c r="NXL110" s="406" t="n"/>
      <c r="NXM110" s="406" t="n"/>
      <c r="NXN110" s="406" t="n"/>
      <c r="NXO110" s="406" t="n"/>
      <c r="NXP110" s="406" t="n"/>
      <c r="NXQ110" s="406" t="n"/>
      <c r="NXR110" s="406" t="n"/>
      <c r="NXS110" s="406" t="n"/>
      <c r="NXT110" s="406" t="n"/>
      <c r="NXU110" s="406" t="n"/>
      <c r="NXV110" s="406" t="n"/>
      <c r="NXW110" s="406" t="n"/>
      <c r="NXX110" s="406" t="n"/>
      <c r="NXY110" s="406" t="n"/>
      <c r="NXZ110" s="406" t="n"/>
      <c r="NYA110" s="406" t="n"/>
      <c r="NYB110" s="406" t="n"/>
      <c r="NYC110" s="406" t="n"/>
      <c r="NYD110" s="406" t="n"/>
      <c r="NYE110" s="406" t="n"/>
      <c r="NYF110" s="406" t="n"/>
      <c r="NYG110" s="406" t="n"/>
      <c r="NYH110" s="406" t="n"/>
      <c r="NYI110" s="406" t="n"/>
      <c r="NYJ110" s="406" t="n"/>
      <c r="NYK110" s="406" t="n"/>
      <c r="NYL110" s="406" t="n"/>
      <c r="NYM110" s="406" t="n"/>
      <c r="NYN110" s="406" t="n"/>
      <c r="NYO110" s="406" t="n"/>
      <c r="NYP110" s="406" t="n"/>
      <c r="NYQ110" s="406" t="n"/>
      <c r="NYR110" s="406" t="n"/>
      <c r="NYS110" s="406" t="n"/>
      <c r="NYT110" s="406" t="n"/>
      <c r="NYU110" s="406" t="n"/>
      <c r="NYV110" s="406" t="n"/>
      <c r="NYW110" s="406" t="n"/>
      <c r="NYX110" s="406" t="n"/>
      <c r="NYY110" s="406" t="n"/>
      <c r="NYZ110" s="406" t="n"/>
      <c r="NZA110" s="406" t="n"/>
      <c r="NZB110" s="406" t="n"/>
      <c r="NZC110" s="406" t="n"/>
      <c r="NZD110" s="406" t="n"/>
      <c r="NZE110" s="406" t="n"/>
      <c r="NZF110" s="406" t="n"/>
      <c r="NZG110" s="406" t="n"/>
      <c r="NZH110" s="406" t="n"/>
      <c r="NZI110" s="406" t="n"/>
      <c r="NZJ110" s="406" t="n"/>
      <c r="NZK110" s="406" t="n"/>
      <c r="NZL110" s="406" t="n"/>
      <c r="NZM110" s="406" t="n"/>
      <c r="NZN110" s="406" t="n"/>
      <c r="NZO110" s="406" t="n"/>
      <c r="NZP110" s="406" t="n"/>
      <c r="NZQ110" s="406" t="n"/>
      <c r="NZR110" s="406" t="n"/>
      <c r="NZS110" s="406" t="n"/>
      <c r="NZT110" s="406" t="n"/>
      <c r="NZU110" s="406" t="n"/>
      <c r="NZV110" s="406" t="n"/>
      <c r="NZW110" s="406" t="n"/>
      <c r="NZX110" s="406" t="n"/>
      <c r="NZY110" s="406" t="n"/>
      <c r="NZZ110" s="406" t="n"/>
      <c r="OAA110" s="406" t="n"/>
      <c r="OAB110" s="406" t="n"/>
      <c r="OAC110" s="406" t="n"/>
      <c r="OAD110" s="406" t="n"/>
      <c r="OAE110" s="406" t="n"/>
      <c r="OAF110" s="406" t="n"/>
      <c r="OAG110" s="406" t="n"/>
      <c r="OAH110" s="406" t="n"/>
      <c r="OAI110" s="406" t="n"/>
      <c r="OAJ110" s="406" t="n"/>
      <c r="OAK110" s="406" t="n"/>
      <c r="OAL110" s="406" t="n"/>
      <c r="OAM110" s="406" t="n"/>
      <c r="OAN110" s="406" t="n"/>
      <c r="OAO110" s="406" t="n"/>
      <c r="OAP110" s="406" t="n"/>
      <c r="OAQ110" s="406" t="n"/>
      <c r="OAR110" s="406" t="n"/>
      <c r="OAS110" s="406" t="n"/>
      <c r="OAT110" s="406" t="n"/>
      <c r="OAU110" s="406" t="n"/>
      <c r="OAV110" s="406" t="n"/>
      <c r="OAW110" s="406" t="n"/>
      <c r="OAX110" s="406" t="n"/>
      <c r="OAY110" s="406" t="n"/>
      <c r="OAZ110" s="406" t="n"/>
      <c r="OBA110" s="406" t="n"/>
      <c r="OBB110" s="406" t="n"/>
      <c r="OBC110" s="406" t="n"/>
      <c r="OBD110" s="406" t="n"/>
      <c r="OBE110" s="406" t="n"/>
      <c r="OBF110" s="406" t="n"/>
      <c r="OBG110" s="406" t="n"/>
      <c r="OBH110" s="406" t="n"/>
      <c r="OBI110" s="406" t="n"/>
      <c r="OBJ110" s="406" t="n"/>
      <c r="OBK110" s="406" t="n"/>
      <c r="OBL110" s="406" t="n"/>
      <c r="OBM110" s="406" t="n"/>
      <c r="OBN110" s="406" t="n"/>
      <c r="OBO110" s="406" t="n"/>
      <c r="OBP110" s="406" t="n"/>
      <c r="OBQ110" s="406" t="n"/>
      <c r="OBR110" s="406" t="n"/>
      <c r="OBS110" s="406" t="n"/>
      <c r="OBT110" s="406" t="n"/>
      <c r="OBU110" s="406" t="n"/>
      <c r="OBV110" s="406" t="n"/>
      <c r="OBW110" s="406" t="n"/>
      <c r="OBX110" s="406" t="n"/>
      <c r="OBY110" s="406" t="n"/>
      <c r="OBZ110" s="406" t="n"/>
      <c r="OCA110" s="406" t="n"/>
      <c r="OCB110" s="406" t="n"/>
      <c r="OCC110" s="406" t="n"/>
      <c r="OCD110" s="406" t="n"/>
      <c r="OCE110" s="406" t="n"/>
      <c r="OCF110" s="406" t="n"/>
      <c r="OCG110" s="406" t="n"/>
      <c r="OCH110" s="406" t="n"/>
      <c r="OCI110" s="406" t="n"/>
      <c r="OCJ110" s="406" t="n"/>
      <c r="OCK110" s="406" t="n"/>
      <c r="OCL110" s="406" t="n"/>
      <c r="OCM110" s="406" t="n"/>
      <c r="OCN110" s="406" t="n"/>
      <c r="OCO110" s="406" t="n"/>
      <c r="OCP110" s="406" t="n"/>
      <c r="OCQ110" s="406" t="n"/>
      <c r="OCR110" s="406" t="n"/>
      <c r="OCS110" s="406" t="n"/>
      <c r="OCT110" s="406" t="n"/>
      <c r="OCU110" s="406" t="n"/>
      <c r="OCV110" s="406" t="n"/>
      <c r="OCW110" s="406" t="n"/>
      <c r="OCX110" s="406" t="n"/>
      <c r="OCY110" s="406" t="n"/>
      <c r="OCZ110" s="406" t="n"/>
      <c r="ODA110" s="406" t="n"/>
      <c r="ODB110" s="406" t="n"/>
      <c r="ODC110" s="406" t="n"/>
      <c r="ODD110" s="406" t="n"/>
      <c r="ODE110" s="406" t="n"/>
      <c r="ODF110" s="406" t="n"/>
      <c r="ODG110" s="406" t="n"/>
      <c r="ODH110" s="406" t="n"/>
      <c r="ODI110" s="406" t="n"/>
      <c r="ODJ110" s="406" t="n"/>
      <c r="ODK110" s="406" t="n"/>
      <c r="ODL110" s="406" t="n"/>
      <c r="ODM110" s="406" t="n"/>
      <c r="ODN110" s="406" t="n"/>
      <c r="ODO110" s="406" t="n"/>
      <c r="ODP110" s="406" t="n"/>
      <c r="ODQ110" s="406" t="n"/>
      <c r="ODR110" s="406" t="n"/>
      <c r="ODS110" s="406" t="n"/>
      <c r="ODT110" s="406" t="n"/>
      <c r="ODU110" s="406" t="n"/>
      <c r="ODV110" s="406" t="n"/>
      <c r="ODW110" s="406" t="n"/>
      <c r="ODX110" s="406" t="n"/>
      <c r="ODY110" s="406" t="n"/>
      <c r="ODZ110" s="406" t="n"/>
      <c r="OEA110" s="406" t="n"/>
      <c r="OEB110" s="406" t="n"/>
      <c r="OEC110" s="406" t="n"/>
      <c r="OED110" s="406" t="n"/>
      <c r="OEE110" s="406" t="n"/>
      <c r="OEF110" s="406" t="n"/>
      <c r="OEG110" s="406" t="n"/>
      <c r="OEH110" s="406" t="n"/>
      <c r="OEI110" s="406" t="n"/>
      <c r="OEJ110" s="406" t="n"/>
      <c r="OEK110" s="406" t="n"/>
      <c r="OEL110" s="406" t="n"/>
      <c r="OEM110" s="406" t="n"/>
      <c r="OEN110" s="406" t="n"/>
      <c r="OEO110" s="406" t="n"/>
      <c r="OEP110" s="406" t="n"/>
      <c r="OEQ110" s="406" t="n"/>
      <c r="OER110" s="406" t="n"/>
      <c r="OES110" s="406" t="n"/>
      <c r="OET110" s="406" t="n"/>
      <c r="OEU110" s="406" t="n"/>
      <c r="OEV110" s="406" t="n"/>
      <c r="OEW110" s="406" t="n"/>
      <c r="OEX110" s="406" t="n"/>
      <c r="OEY110" s="406" t="n"/>
      <c r="OEZ110" s="406" t="n"/>
      <c r="OFA110" s="406" t="n"/>
      <c r="OFB110" s="406" t="n"/>
      <c r="OFC110" s="406" t="n"/>
      <c r="OFD110" s="406" t="n"/>
      <c r="OFE110" s="406" t="n"/>
      <c r="OFF110" s="406" t="n"/>
      <c r="OFG110" s="406" t="n"/>
      <c r="OFH110" s="406" t="n"/>
      <c r="OFI110" s="406" t="n"/>
      <c r="OFJ110" s="406" t="n"/>
      <c r="OFK110" s="406" t="n"/>
      <c r="OFL110" s="406" t="n"/>
      <c r="OFM110" s="406" t="n"/>
      <c r="OFN110" s="406" t="n"/>
      <c r="OFO110" s="406" t="n"/>
      <c r="OFP110" s="406" t="n"/>
      <c r="OFQ110" s="406" t="n"/>
      <c r="OFR110" s="406" t="n"/>
      <c r="OFS110" s="406" t="n"/>
      <c r="OFT110" s="406" t="n"/>
      <c r="OFU110" s="406" t="n"/>
      <c r="OFV110" s="406" t="n"/>
      <c r="OFW110" s="406" t="n"/>
      <c r="OFX110" s="406" t="n"/>
      <c r="OFY110" s="406" t="n"/>
      <c r="OFZ110" s="406" t="n"/>
      <c r="OGA110" s="406" t="n"/>
      <c r="OGB110" s="406" t="n"/>
      <c r="OGC110" s="406" t="n"/>
      <c r="OGD110" s="406" t="n"/>
      <c r="OGE110" s="406" t="n"/>
      <c r="OGF110" s="406" t="n"/>
      <c r="OGG110" s="406" t="n"/>
      <c r="OGH110" s="406" t="n"/>
      <c r="OGI110" s="406" t="n"/>
      <c r="OGJ110" s="406" t="n"/>
      <c r="OGK110" s="406" t="n"/>
      <c r="OGL110" s="406" t="n"/>
      <c r="OGM110" s="406" t="n"/>
      <c r="OGN110" s="406" t="n"/>
      <c r="OGO110" s="406" t="n"/>
      <c r="OGP110" s="406" t="n"/>
      <c r="OGQ110" s="406" t="n"/>
      <c r="OGR110" s="406" t="n"/>
      <c r="OGS110" s="406" t="n"/>
      <c r="OGT110" s="406" t="n"/>
      <c r="OGU110" s="406" t="n"/>
      <c r="OGV110" s="406" t="n"/>
      <c r="OGW110" s="406" t="n"/>
      <c r="OGX110" s="406" t="n"/>
      <c r="OGY110" s="406" t="n"/>
      <c r="OGZ110" s="406" t="n"/>
      <c r="OHA110" s="406" t="n"/>
      <c r="OHB110" s="406" t="n"/>
      <c r="OHC110" s="406" t="n"/>
      <c r="OHD110" s="406" t="n"/>
      <c r="OHE110" s="406" t="n"/>
      <c r="OHF110" s="406" t="n"/>
      <c r="OHG110" s="406" t="n"/>
      <c r="OHH110" s="406" t="n"/>
      <c r="OHI110" s="406" t="n"/>
      <c r="OHJ110" s="406" t="n"/>
      <c r="OHK110" s="406" t="n"/>
      <c r="OHL110" s="406" t="n"/>
      <c r="OHM110" s="406" t="n"/>
      <c r="OHN110" s="406" t="n"/>
      <c r="OHO110" s="406" t="n"/>
      <c r="OHP110" s="406" t="n"/>
      <c r="OHQ110" s="406" t="n"/>
      <c r="OHR110" s="406" t="n"/>
      <c r="OHS110" s="406" t="n"/>
      <c r="OHT110" s="406" t="n"/>
      <c r="OHU110" s="406" t="n"/>
      <c r="OHV110" s="406" t="n"/>
      <c r="OHW110" s="406" t="n"/>
      <c r="OHX110" s="406" t="n"/>
      <c r="OHY110" s="406" t="n"/>
      <c r="OHZ110" s="406" t="n"/>
      <c r="OIA110" s="406" t="n"/>
      <c r="OIB110" s="406" t="n"/>
      <c r="OIC110" s="406" t="n"/>
      <c r="OID110" s="406" t="n"/>
      <c r="OIE110" s="406" t="n"/>
      <c r="OIF110" s="406" t="n"/>
      <c r="OIG110" s="406" t="n"/>
      <c r="OIH110" s="406" t="n"/>
      <c r="OII110" s="406" t="n"/>
      <c r="OIJ110" s="406" t="n"/>
      <c r="OIK110" s="406" t="n"/>
      <c r="OIL110" s="406" t="n"/>
      <c r="OIM110" s="406" t="n"/>
      <c r="OIN110" s="406" t="n"/>
      <c r="OIO110" s="406" t="n"/>
      <c r="OIP110" s="406" t="n"/>
      <c r="OIQ110" s="406" t="n"/>
      <c r="OIR110" s="406" t="n"/>
      <c r="OIS110" s="406" t="n"/>
      <c r="OIT110" s="406" t="n"/>
      <c r="OIU110" s="406" t="n"/>
      <c r="OIV110" s="406" t="n"/>
      <c r="OIW110" s="406" t="n"/>
      <c r="OIX110" s="406" t="n"/>
      <c r="OIY110" s="406" t="n"/>
      <c r="OIZ110" s="406" t="n"/>
      <c r="OJA110" s="406" t="n"/>
      <c r="OJB110" s="406" t="n"/>
      <c r="OJC110" s="406" t="n"/>
      <c r="OJD110" s="406" t="n"/>
      <c r="OJE110" s="406" t="n"/>
      <c r="OJF110" s="406" t="n"/>
      <c r="OJG110" s="406" t="n"/>
      <c r="OJH110" s="406" t="n"/>
      <c r="OJI110" s="406" t="n"/>
      <c r="OJJ110" s="406" t="n"/>
      <c r="OJK110" s="406" t="n"/>
      <c r="OJL110" s="406" t="n"/>
      <c r="OJM110" s="406" t="n"/>
      <c r="OJN110" s="406" t="n"/>
      <c r="OJO110" s="406" t="n"/>
      <c r="OJP110" s="406" t="n"/>
      <c r="OJQ110" s="406" t="n"/>
      <c r="OJR110" s="406" t="n"/>
      <c r="OJS110" s="406" t="n"/>
      <c r="OJT110" s="406" t="n"/>
      <c r="OJU110" s="406" t="n"/>
      <c r="OJV110" s="406" t="n"/>
      <c r="OJW110" s="406" t="n"/>
      <c r="OJX110" s="406" t="n"/>
      <c r="OJY110" s="406" t="n"/>
      <c r="OJZ110" s="406" t="n"/>
      <c r="OKA110" s="406" t="n"/>
      <c r="OKB110" s="406" t="n"/>
      <c r="OKC110" s="406" t="n"/>
      <c r="OKD110" s="406" t="n"/>
      <c r="OKE110" s="406" t="n"/>
      <c r="OKF110" s="406" t="n"/>
      <c r="OKG110" s="406" t="n"/>
      <c r="OKH110" s="406" t="n"/>
      <c r="OKI110" s="406" t="n"/>
      <c r="OKJ110" s="406" t="n"/>
      <c r="OKK110" s="406" t="n"/>
      <c r="OKL110" s="406" t="n"/>
      <c r="OKM110" s="406" t="n"/>
      <c r="OKN110" s="406" t="n"/>
      <c r="OKO110" s="406" t="n"/>
      <c r="OKP110" s="406" t="n"/>
      <c r="OKQ110" s="406" t="n"/>
      <c r="OKR110" s="406" t="n"/>
      <c r="OKS110" s="406" t="n"/>
      <c r="OKT110" s="406" t="n"/>
      <c r="OKU110" s="406" t="n"/>
      <c r="OKV110" s="406" t="n"/>
      <c r="OKW110" s="406" t="n"/>
      <c r="OKX110" s="406" t="n"/>
      <c r="OKY110" s="406" t="n"/>
      <c r="OKZ110" s="406" t="n"/>
      <c r="OLA110" s="406" t="n"/>
      <c r="OLB110" s="406" t="n"/>
      <c r="OLC110" s="406" t="n"/>
      <c r="OLD110" s="406" t="n"/>
      <c r="OLE110" s="406" t="n"/>
      <c r="OLF110" s="406" t="n"/>
      <c r="OLG110" s="406" t="n"/>
      <c r="OLH110" s="406" t="n"/>
      <c r="OLI110" s="406" t="n"/>
      <c r="OLJ110" s="406" t="n"/>
      <c r="OLK110" s="406" t="n"/>
      <c r="OLL110" s="406" t="n"/>
      <c r="OLM110" s="406" t="n"/>
      <c r="OLN110" s="406" t="n"/>
      <c r="OLO110" s="406" t="n"/>
      <c r="OLP110" s="406" t="n"/>
      <c r="OLQ110" s="406" t="n"/>
      <c r="OLR110" s="406" t="n"/>
      <c r="OLS110" s="406" t="n"/>
      <c r="OLT110" s="406" t="n"/>
      <c r="OLU110" s="406" t="n"/>
      <c r="OLV110" s="406" t="n"/>
      <c r="OLW110" s="406" t="n"/>
      <c r="OLX110" s="406" t="n"/>
      <c r="OLY110" s="406" t="n"/>
      <c r="OLZ110" s="406" t="n"/>
      <c r="OMA110" s="406" t="n"/>
      <c r="OMB110" s="406" t="n"/>
      <c r="OMC110" s="406" t="n"/>
      <c r="OMD110" s="406" t="n"/>
      <c r="OME110" s="406" t="n"/>
      <c r="OMF110" s="406" t="n"/>
      <c r="OMG110" s="406" t="n"/>
      <c r="OMH110" s="406" t="n"/>
      <c r="OMI110" s="406" t="n"/>
      <c r="OMJ110" s="406" t="n"/>
      <c r="OMK110" s="406" t="n"/>
      <c r="OML110" s="406" t="n"/>
      <c r="OMM110" s="406" t="n"/>
      <c r="OMN110" s="406" t="n"/>
      <c r="OMO110" s="406" t="n"/>
      <c r="OMP110" s="406" t="n"/>
      <c r="OMQ110" s="406" t="n"/>
      <c r="OMR110" s="406" t="n"/>
      <c r="OMS110" s="406" t="n"/>
      <c r="OMT110" s="406" t="n"/>
      <c r="OMU110" s="406" t="n"/>
      <c r="OMV110" s="406" t="n"/>
      <c r="OMW110" s="406" t="n"/>
      <c r="OMX110" s="406" t="n"/>
      <c r="OMY110" s="406" t="n"/>
      <c r="OMZ110" s="406" t="n"/>
      <c r="ONA110" s="406" t="n"/>
      <c r="ONB110" s="406" t="n"/>
      <c r="ONC110" s="406" t="n"/>
      <c r="OND110" s="406" t="n"/>
      <c r="ONE110" s="406" t="n"/>
      <c r="ONF110" s="406" t="n"/>
      <c r="ONG110" s="406" t="n"/>
      <c r="ONH110" s="406" t="n"/>
      <c r="ONI110" s="406" t="n"/>
      <c r="ONJ110" s="406" t="n"/>
      <c r="ONK110" s="406" t="n"/>
      <c r="ONL110" s="406" t="n"/>
      <c r="ONM110" s="406" t="n"/>
      <c r="ONN110" s="406" t="n"/>
      <c r="ONO110" s="406" t="n"/>
      <c r="ONP110" s="406" t="n"/>
      <c r="ONQ110" s="406" t="n"/>
      <c r="ONR110" s="406" t="n"/>
      <c r="ONS110" s="406" t="n"/>
      <c r="ONT110" s="406" t="n"/>
      <c r="ONU110" s="406" t="n"/>
      <c r="ONV110" s="406" t="n"/>
      <c r="ONW110" s="406" t="n"/>
      <c r="ONX110" s="406" t="n"/>
      <c r="ONY110" s="406" t="n"/>
      <c r="ONZ110" s="406" t="n"/>
      <c r="OOA110" s="406" t="n"/>
      <c r="OOB110" s="406" t="n"/>
      <c r="OOC110" s="406" t="n"/>
      <c r="OOD110" s="406" t="n"/>
      <c r="OOE110" s="406" t="n"/>
      <c r="OOF110" s="406" t="n"/>
      <c r="OOG110" s="406" t="n"/>
      <c r="OOH110" s="406" t="n"/>
      <c r="OOI110" s="406" t="n"/>
      <c r="OOJ110" s="406" t="n"/>
      <c r="OOK110" s="406" t="n"/>
      <c r="OOL110" s="406" t="n"/>
      <c r="OOM110" s="406" t="n"/>
      <c r="OON110" s="406" t="n"/>
      <c r="OOO110" s="406" t="n"/>
      <c r="OOP110" s="406" t="n"/>
      <c r="OOQ110" s="406" t="n"/>
      <c r="OOR110" s="406" t="n"/>
      <c r="OOS110" s="406" t="n"/>
      <c r="OOT110" s="406" t="n"/>
      <c r="OOU110" s="406" t="n"/>
      <c r="OOV110" s="406" t="n"/>
      <c r="OOW110" s="406" t="n"/>
      <c r="OOX110" s="406" t="n"/>
      <c r="OOY110" s="406" t="n"/>
      <c r="OOZ110" s="406" t="n"/>
      <c r="OPA110" s="406" t="n"/>
      <c r="OPB110" s="406" t="n"/>
      <c r="OPC110" s="406" t="n"/>
      <c r="OPD110" s="406" t="n"/>
      <c r="OPE110" s="406" t="n"/>
      <c r="OPF110" s="406" t="n"/>
      <c r="OPG110" s="406" t="n"/>
      <c r="OPH110" s="406" t="n"/>
      <c r="OPI110" s="406" t="n"/>
      <c r="OPJ110" s="406" t="n"/>
      <c r="OPK110" s="406" t="n"/>
      <c r="OPL110" s="406" t="n"/>
      <c r="OPM110" s="406" t="n"/>
      <c r="OPN110" s="406" t="n"/>
      <c r="OPO110" s="406" t="n"/>
      <c r="OPP110" s="406" t="n"/>
      <c r="OPQ110" s="406" t="n"/>
      <c r="OPR110" s="406" t="n"/>
      <c r="OPS110" s="406" t="n"/>
      <c r="OPT110" s="406" t="n"/>
      <c r="OPU110" s="406" t="n"/>
      <c r="OPV110" s="406" t="n"/>
      <c r="OPW110" s="406" t="n"/>
      <c r="OPX110" s="406" t="n"/>
      <c r="OPY110" s="406" t="n"/>
      <c r="OPZ110" s="406" t="n"/>
      <c r="OQA110" s="406" t="n"/>
      <c r="OQB110" s="406" t="n"/>
      <c r="OQC110" s="406" t="n"/>
      <c r="OQD110" s="406" t="n"/>
      <c r="OQE110" s="406" t="n"/>
      <c r="OQF110" s="406" t="n"/>
      <c r="OQG110" s="406" t="n"/>
      <c r="OQH110" s="406" t="n"/>
      <c r="OQI110" s="406" t="n"/>
      <c r="OQJ110" s="406" t="n"/>
      <c r="OQK110" s="406" t="n"/>
      <c r="OQL110" s="406" t="n"/>
      <c r="OQM110" s="406" t="n"/>
      <c r="OQN110" s="406" t="n"/>
      <c r="OQO110" s="406" t="n"/>
      <c r="OQP110" s="406" t="n"/>
      <c r="OQQ110" s="406" t="n"/>
      <c r="OQR110" s="406" t="n"/>
      <c r="OQS110" s="406" t="n"/>
      <c r="OQT110" s="406" t="n"/>
      <c r="OQU110" s="406" t="n"/>
      <c r="OQV110" s="406" t="n"/>
      <c r="OQW110" s="406" t="n"/>
      <c r="OQX110" s="406" t="n"/>
      <c r="OQY110" s="406" t="n"/>
      <c r="OQZ110" s="406" t="n"/>
      <c r="ORA110" s="406" t="n"/>
      <c r="ORB110" s="406" t="n"/>
      <c r="ORC110" s="406" t="n"/>
      <c r="ORD110" s="406" t="n"/>
      <c r="ORE110" s="406" t="n"/>
      <c r="ORF110" s="406" t="n"/>
      <c r="ORG110" s="406" t="n"/>
      <c r="ORH110" s="406" t="n"/>
      <c r="ORI110" s="406" t="n"/>
      <c r="ORJ110" s="406" t="n"/>
      <c r="ORK110" s="406" t="n"/>
      <c r="ORL110" s="406" t="n"/>
      <c r="ORM110" s="406" t="n"/>
      <c r="ORN110" s="406" t="n"/>
      <c r="ORO110" s="406" t="n"/>
      <c r="ORP110" s="406" t="n"/>
      <c r="ORQ110" s="406" t="n"/>
      <c r="ORR110" s="406" t="n"/>
      <c r="ORS110" s="406" t="n"/>
      <c r="ORT110" s="406" t="n"/>
      <c r="ORU110" s="406" t="n"/>
      <c r="ORV110" s="406" t="n"/>
      <c r="ORW110" s="406" t="n"/>
      <c r="ORX110" s="406" t="n"/>
      <c r="ORY110" s="406" t="n"/>
      <c r="ORZ110" s="406" t="n"/>
      <c r="OSA110" s="406" t="n"/>
      <c r="OSB110" s="406" t="n"/>
      <c r="OSC110" s="406" t="n"/>
      <c r="OSD110" s="406" t="n"/>
      <c r="OSE110" s="406" t="n"/>
      <c r="OSF110" s="406" t="n"/>
      <c r="OSG110" s="406" t="n"/>
      <c r="OSH110" s="406" t="n"/>
      <c r="OSI110" s="406" t="n"/>
      <c r="OSJ110" s="406" t="n"/>
      <c r="OSK110" s="406" t="n"/>
      <c r="OSL110" s="406" t="n"/>
      <c r="OSM110" s="406" t="n"/>
      <c r="OSN110" s="406" t="n"/>
      <c r="OSO110" s="406" t="n"/>
      <c r="OSP110" s="406" t="n"/>
      <c r="OSQ110" s="406" t="n"/>
      <c r="OSR110" s="406" t="n"/>
      <c r="OSS110" s="406" t="n"/>
      <c r="OST110" s="406" t="n"/>
      <c r="OSU110" s="406" t="n"/>
      <c r="OSV110" s="406" t="n"/>
      <c r="OSW110" s="406" t="n"/>
      <c r="OSX110" s="406" t="n"/>
      <c r="OSY110" s="406" t="n"/>
      <c r="OSZ110" s="406" t="n"/>
      <c r="OTA110" s="406" t="n"/>
      <c r="OTB110" s="406" t="n"/>
      <c r="OTC110" s="406" t="n"/>
      <c r="OTD110" s="406" t="n"/>
      <c r="OTE110" s="406" t="n"/>
      <c r="OTF110" s="406" t="n"/>
      <c r="OTG110" s="406" t="n"/>
      <c r="OTH110" s="406" t="n"/>
      <c r="OTI110" s="406" t="n"/>
      <c r="OTJ110" s="406" t="n"/>
      <c r="OTK110" s="406" t="n"/>
      <c r="OTL110" s="406" t="n"/>
      <c r="OTM110" s="406" t="n"/>
      <c r="OTN110" s="406" t="n"/>
      <c r="OTO110" s="406" t="n"/>
      <c r="OTP110" s="406" t="n"/>
      <c r="OTQ110" s="406" t="n"/>
      <c r="OTR110" s="406" t="n"/>
      <c r="OTS110" s="406" t="n"/>
      <c r="OTT110" s="406" t="n"/>
      <c r="OTU110" s="406" t="n"/>
      <c r="OTV110" s="406" t="n"/>
      <c r="OTW110" s="406" t="n"/>
      <c r="OTX110" s="406" t="n"/>
      <c r="OTY110" s="406" t="n"/>
      <c r="OTZ110" s="406" t="n"/>
      <c r="OUA110" s="406" t="n"/>
      <c r="OUB110" s="406" t="n"/>
      <c r="OUC110" s="406" t="n"/>
      <c r="OUD110" s="406" t="n"/>
      <c r="OUE110" s="406" t="n"/>
      <c r="OUF110" s="406" t="n"/>
      <c r="OUG110" s="406" t="n"/>
      <c r="OUH110" s="406" t="n"/>
      <c r="OUI110" s="406" t="n"/>
      <c r="OUJ110" s="406" t="n"/>
      <c r="OUK110" s="406" t="n"/>
      <c r="OUL110" s="406" t="n"/>
      <c r="OUM110" s="406" t="n"/>
      <c r="OUN110" s="406" t="n"/>
      <c r="OUO110" s="406" t="n"/>
      <c r="OUP110" s="406" t="n"/>
      <c r="OUQ110" s="406" t="n"/>
      <c r="OUR110" s="406" t="n"/>
      <c r="OUS110" s="406" t="n"/>
      <c r="OUT110" s="406" t="n"/>
      <c r="OUU110" s="406" t="n"/>
      <c r="OUV110" s="406" t="n"/>
      <c r="OUW110" s="406" t="n"/>
      <c r="OUX110" s="406" t="n"/>
      <c r="OUY110" s="406" t="n"/>
      <c r="OUZ110" s="406" t="n"/>
      <c r="OVA110" s="406" t="n"/>
      <c r="OVB110" s="406" t="n"/>
      <c r="OVC110" s="406" t="n"/>
      <c r="OVD110" s="406" t="n"/>
      <c r="OVE110" s="406" t="n"/>
      <c r="OVF110" s="406" t="n"/>
      <c r="OVG110" s="406" t="n"/>
      <c r="OVH110" s="406" t="n"/>
      <c r="OVI110" s="406" t="n"/>
      <c r="OVJ110" s="406" t="n"/>
      <c r="OVK110" s="406" t="n"/>
      <c r="OVL110" s="406" t="n"/>
      <c r="OVM110" s="406" t="n"/>
      <c r="OVN110" s="406" t="n"/>
      <c r="OVO110" s="406" t="n"/>
      <c r="OVP110" s="406" t="n"/>
      <c r="OVQ110" s="406" t="n"/>
      <c r="OVR110" s="406" t="n"/>
      <c r="OVS110" s="406" t="n"/>
      <c r="OVT110" s="406" t="n"/>
      <c r="OVU110" s="406" t="n"/>
      <c r="OVV110" s="406" t="n"/>
      <c r="OVW110" s="406" t="n"/>
      <c r="OVX110" s="406" t="n"/>
      <c r="OVY110" s="406" t="n"/>
      <c r="OVZ110" s="406" t="n"/>
      <c r="OWA110" s="406" t="n"/>
      <c r="OWB110" s="406" t="n"/>
      <c r="OWC110" s="406" t="n"/>
      <c r="OWD110" s="406" t="n"/>
      <c r="OWE110" s="406" t="n"/>
      <c r="OWF110" s="406" t="n"/>
      <c r="OWG110" s="406" t="n"/>
      <c r="OWH110" s="406" t="n"/>
      <c r="OWI110" s="406" t="n"/>
      <c r="OWJ110" s="406" t="n"/>
      <c r="OWK110" s="406" t="n"/>
      <c r="OWL110" s="406" t="n"/>
      <c r="OWM110" s="406" t="n"/>
      <c r="OWN110" s="406" t="n"/>
      <c r="OWO110" s="406" t="n"/>
      <c r="OWP110" s="406" t="n"/>
      <c r="OWQ110" s="406" t="n"/>
      <c r="OWR110" s="406" t="n"/>
      <c r="OWS110" s="406" t="n"/>
      <c r="OWT110" s="406" t="n"/>
      <c r="OWU110" s="406" t="n"/>
      <c r="OWV110" s="406" t="n"/>
      <c r="OWW110" s="406" t="n"/>
      <c r="OWX110" s="406" t="n"/>
      <c r="OWY110" s="406" t="n"/>
      <c r="OWZ110" s="406" t="n"/>
      <c r="OXA110" s="406" t="n"/>
      <c r="OXB110" s="406" t="n"/>
      <c r="OXC110" s="406" t="n"/>
      <c r="OXD110" s="406" t="n"/>
      <c r="OXE110" s="406" t="n"/>
      <c r="OXF110" s="406" t="n"/>
      <c r="OXG110" s="406" t="n"/>
      <c r="OXH110" s="406" t="n"/>
      <c r="OXI110" s="406" t="n"/>
      <c r="OXJ110" s="406" t="n"/>
      <c r="OXK110" s="406" t="n"/>
      <c r="OXL110" s="406" t="n"/>
      <c r="OXM110" s="406" t="n"/>
      <c r="OXN110" s="406" t="n"/>
      <c r="OXO110" s="406" t="n"/>
      <c r="OXP110" s="406" t="n"/>
      <c r="OXQ110" s="406" t="n"/>
      <c r="OXR110" s="406" t="n"/>
      <c r="OXS110" s="406" t="n"/>
      <c r="OXT110" s="406" t="n"/>
      <c r="OXU110" s="406" t="n"/>
      <c r="OXV110" s="406" t="n"/>
      <c r="OXW110" s="406" t="n"/>
      <c r="OXX110" s="406" t="n"/>
      <c r="OXY110" s="406" t="n"/>
      <c r="OXZ110" s="406" t="n"/>
      <c r="OYA110" s="406" t="n"/>
      <c r="OYB110" s="406" t="n"/>
      <c r="OYC110" s="406" t="n"/>
      <c r="OYD110" s="406" t="n"/>
      <c r="OYE110" s="406" t="n"/>
      <c r="OYF110" s="406" t="n"/>
      <c r="OYG110" s="406" t="n"/>
      <c r="OYH110" s="406" t="n"/>
      <c r="OYI110" s="406" t="n"/>
      <c r="OYJ110" s="406" t="n"/>
      <c r="OYK110" s="406" t="n"/>
      <c r="OYL110" s="406" t="n"/>
      <c r="OYM110" s="406" t="n"/>
      <c r="OYN110" s="406" t="n"/>
      <c r="OYO110" s="406" t="n"/>
      <c r="OYP110" s="406" t="n"/>
      <c r="OYQ110" s="406" t="n"/>
      <c r="OYR110" s="406" t="n"/>
      <c r="OYS110" s="406" t="n"/>
      <c r="OYT110" s="406" t="n"/>
      <c r="OYU110" s="406" t="n"/>
      <c r="OYV110" s="406" t="n"/>
      <c r="OYW110" s="406" t="n"/>
      <c r="OYX110" s="406" t="n"/>
      <c r="OYY110" s="406" t="n"/>
      <c r="OYZ110" s="406" t="n"/>
      <c r="OZA110" s="406" t="n"/>
      <c r="OZB110" s="406" t="n"/>
      <c r="OZC110" s="406" t="n"/>
      <c r="OZD110" s="406" t="n"/>
      <c r="OZE110" s="406" t="n"/>
      <c r="OZF110" s="406" t="n"/>
      <c r="OZG110" s="406" t="n"/>
      <c r="OZH110" s="406" t="n"/>
      <c r="OZI110" s="406" t="n"/>
      <c r="OZJ110" s="406" t="n"/>
      <c r="OZK110" s="406" t="n"/>
      <c r="OZL110" s="406" t="n"/>
      <c r="OZM110" s="406" t="n"/>
      <c r="OZN110" s="406" t="n"/>
      <c r="OZO110" s="406" t="n"/>
      <c r="OZP110" s="406" t="n"/>
      <c r="OZQ110" s="406" t="n"/>
      <c r="OZR110" s="406" t="n"/>
      <c r="OZS110" s="406" t="n"/>
      <c r="OZT110" s="406" t="n"/>
      <c r="OZU110" s="406" t="n"/>
      <c r="OZV110" s="406" t="n"/>
      <c r="OZW110" s="406" t="n"/>
      <c r="OZX110" s="406" t="n"/>
      <c r="OZY110" s="406" t="n"/>
      <c r="OZZ110" s="406" t="n"/>
      <c r="PAA110" s="406" t="n"/>
      <c r="PAB110" s="406" t="n"/>
      <c r="PAC110" s="406" t="n"/>
      <c r="PAD110" s="406" t="n"/>
      <c r="PAE110" s="406" t="n"/>
      <c r="PAF110" s="406" t="n"/>
      <c r="PAG110" s="406" t="n"/>
      <c r="PAH110" s="406" t="n"/>
      <c r="PAI110" s="406" t="n"/>
      <c r="PAJ110" s="406" t="n"/>
      <c r="PAK110" s="406" t="n"/>
      <c r="PAL110" s="406" t="n"/>
      <c r="PAM110" s="406" t="n"/>
      <c r="PAN110" s="406" t="n"/>
      <c r="PAO110" s="406" t="n"/>
      <c r="PAP110" s="406" t="n"/>
      <c r="PAQ110" s="406" t="n"/>
      <c r="PAR110" s="406" t="n"/>
      <c r="PAS110" s="406" t="n"/>
      <c r="PAT110" s="406" t="n"/>
      <c r="PAU110" s="406" t="n"/>
      <c r="PAV110" s="406" t="n"/>
      <c r="PAW110" s="406" t="n"/>
      <c r="PAX110" s="406" t="n"/>
      <c r="PAY110" s="406" t="n"/>
      <c r="PAZ110" s="406" t="n"/>
      <c r="PBA110" s="406" t="n"/>
      <c r="PBB110" s="406" t="n"/>
      <c r="PBC110" s="406" t="n"/>
      <c r="PBD110" s="406" t="n"/>
      <c r="PBE110" s="406" t="n"/>
      <c r="PBF110" s="406" t="n"/>
      <c r="PBG110" s="406" t="n"/>
      <c r="PBH110" s="406" t="n"/>
      <c r="PBI110" s="406" t="n"/>
      <c r="PBJ110" s="406" t="n"/>
      <c r="PBK110" s="406" t="n"/>
      <c r="PBL110" s="406" t="n"/>
      <c r="PBM110" s="406" t="n"/>
      <c r="PBN110" s="406" t="n"/>
      <c r="PBO110" s="406" t="n"/>
      <c r="PBP110" s="406" t="n"/>
      <c r="PBQ110" s="406" t="n"/>
      <c r="PBR110" s="406" t="n"/>
      <c r="PBS110" s="406" t="n"/>
      <c r="PBT110" s="406" t="n"/>
      <c r="PBU110" s="406" t="n"/>
      <c r="PBV110" s="406" t="n"/>
      <c r="PBW110" s="406" t="n"/>
      <c r="PBX110" s="406" t="n"/>
      <c r="PBY110" s="406" t="n"/>
      <c r="PBZ110" s="406" t="n"/>
      <c r="PCA110" s="406" t="n"/>
      <c r="PCB110" s="406" t="n"/>
      <c r="PCC110" s="406" t="n"/>
      <c r="PCD110" s="406" t="n"/>
      <c r="PCE110" s="406" t="n"/>
      <c r="PCF110" s="406" t="n"/>
      <c r="PCG110" s="406" t="n"/>
      <c r="PCH110" s="406" t="n"/>
      <c r="PCI110" s="406" t="n"/>
      <c r="PCJ110" s="406" t="n"/>
      <c r="PCK110" s="406" t="n"/>
      <c r="PCL110" s="406" t="n"/>
      <c r="PCM110" s="406" t="n"/>
      <c r="PCN110" s="406" t="n"/>
      <c r="PCO110" s="406" t="n"/>
      <c r="PCP110" s="406" t="n"/>
      <c r="PCQ110" s="406" t="n"/>
      <c r="PCR110" s="406" t="n"/>
      <c r="PCS110" s="406" t="n"/>
      <c r="PCT110" s="406" t="n"/>
      <c r="PCU110" s="406" t="n"/>
      <c r="PCV110" s="406" t="n"/>
      <c r="PCW110" s="406" t="n"/>
      <c r="PCX110" s="406" t="n"/>
      <c r="PCY110" s="406" t="n"/>
      <c r="PCZ110" s="406" t="n"/>
      <c r="PDA110" s="406" t="n"/>
      <c r="PDB110" s="406" t="n"/>
      <c r="PDC110" s="406" t="n"/>
      <c r="PDD110" s="406" t="n"/>
      <c r="PDE110" s="406" t="n"/>
      <c r="PDF110" s="406" t="n"/>
      <c r="PDG110" s="406" t="n"/>
      <c r="PDH110" s="406" t="n"/>
      <c r="PDI110" s="406" t="n"/>
      <c r="PDJ110" s="406" t="n"/>
      <c r="PDK110" s="406" t="n"/>
      <c r="PDL110" s="406" t="n"/>
      <c r="PDM110" s="406" t="n"/>
      <c r="PDN110" s="406" t="n"/>
      <c r="PDO110" s="406" t="n"/>
      <c r="PDP110" s="406" t="n"/>
      <c r="PDQ110" s="406" t="n"/>
      <c r="PDR110" s="406" t="n"/>
      <c r="PDS110" s="406" t="n"/>
      <c r="PDT110" s="406" t="n"/>
      <c r="PDU110" s="406" t="n"/>
      <c r="PDV110" s="406" t="n"/>
      <c r="PDW110" s="406" t="n"/>
      <c r="PDX110" s="406" t="n"/>
      <c r="PDY110" s="406" t="n"/>
      <c r="PDZ110" s="406" t="n"/>
      <c r="PEA110" s="406" t="n"/>
      <c r="PEB110" s="406" t="n"/>
      <c r="PEC110" s="406" t="n"/>
      <c r="PED110" s="406" t="n"/>
      <c r="PEE110" s="406" t="n"/>
      <c r="PEF110" s="406" t="n"/>
      <c r="PEG110" s="406" t="n"/>
      <c r="PEH110" s="406" t="n"/>
      <c r="PEI110" s="406" t="n"/>
      <c r="PEJ110" s="406" t="n"/>
      <c r="PEK110" s="406" t="n"/>
      <c r="PEL110" s="406" t="n"/>
      <c r="PEM110" s="406" t="n"/>
      <c r="PEN110" s="406" t="n"/>
      <c r="PEO110" s="406" t="n"/>
      <c r="PEP110" s="406" t="n"/>
      <c r="PEQ110" s="406" t="n"/>
      <c r="PER110" s="406" t="n"/>
      <c r="PES110" s="406" t="n"/>
      <c r="PET110" s="406" t="n"/>
      <c r="PEU110" s="406" t="n"/>
      <c r="PEV110" s="406" t="n"/>
      <c r="PEW110" s="406" t="n"/>
      <c r="PEX110" s="406" t="n"/>
      <c r="PEY110" s="406" t="n"/>
      <c r="PEZ110" s="406" t="n"/>
      <c r="PFA110" s="406" t="n"/>
      <c r="PFB110" s="406" t="n"/>
      <c r="PFC110" s="406" t="n"/>
      <c r="PFD110" s="406" t="n"/>
      <c r="PFE110" s="406" t="n"/>
      <c r="PFF110" s="406" t="n"/>
      <c r="PFG110" s="406" t="n"/>
      <c r="PFH110" s="406" t="n"/>
      <c r="PFI110" s="406" t="n"/>
      <c r="PFJ110" s="406" t="n"/>
      <c r="PFK110" s="406" t="n"/>
      <c r="PFL110" s="406" t="n"/>
      <c r="PFM110" s="406" t="n"/>
      <c r="PFN110" s="406" t="n"/>
      <c r="PFO110" s="406" t="n"/>
      <c r="PFP110" s="406" t="n"/>
      <c r="PFQ110" s="406" t="n"/>
      <c r="PFR110" s="406" t="n"/>
      <c r="PFS110" s="406" t="n"/>
      <c r="PFT110" s="406" t="n"/>
      <c r="PFU110" s="406" t="n"/>
      <c r="PFV110" s="406" t="n"/>
      <c r="PFW110" s="406" t="n"/>
      <c r="PFX110" s="406" t="n"/>
      <c r="PFY110" s="406" t="n"/>
      <c r="PFZ110" s="406" t="n"/>
      <c r="PGA110" s="406" t="n"/>
      <c r="PGB110" s="406" t="n"/>
      <c r="PGC110" s="406" t="n"/>
      <c r="PGD110" s="406" t="n"/>
      <c r="PGE110" s="406" t="n"/>
      <c r="PGF110" s="406" t="n"/>
      <c r="PGG110" s="406" t="n"/>
      <c r="PGH110" s="406" t="n"/>
      <c r="PGI110" s="406" t="n"/>
      <c r="PGJ110" s="406" t="n"/>
      <c r="PGK110" s="406" t="n"/>
      <c r="PGL110" s="406" t="n"/>
      <c r="PGM110" s="406" t="n"/>
      <c r="PGN110" s="406" t="n"/>
      <c r="PGO110" s="406" t="n"/>
      <c r="PGP110" s="406" t="n"/>
      <c r="PGQ110" s="406" t="n"/>
      <c r="PGR110" s="406" t="n"/>
      <c r="PGS110" s="406" t="n"/>
      <c r="PGT110" s="406" t="n"/>
      <c r="PGU110" s="406" t="n"/>
      <c r="PGV110" s="406" t="n"/>
      <c r="PGW110" s="406" t="n"/>
      <c r="PGX110" s="406" t="n"/>
      <c r="PGY110" s="406" t="n"/>
      <c r="PGZ110" s="406" t="n"/>
      <c r="PHA110" s="406" t="n"/>
      <c r="PHB110" s="406" t="n"/>
      <c r="PHC110" s="406" t="n"/>
      <c r="PHD110" s="406" t="n"/>
      <c r="PHE110" s="406" t="n"/>
      <c r="PHF110" s="406" t="n"/>
      <c r="PHG110" s="406" t="n"/>
      <c r="PHH110" s="406" t="n"/>
      <c r="PHI110" s="406" t="n"/>
      <c r="PHJ110" s="406" t="n"/>
      <c r="PHK110" s="406" t="n"/>
      <c r="PHL110" s="406" t="n"/>
      <c r="PHM110" s="406" t="n"/>
      <c r="PHN110" s="406" t="n"/>
      <c r="PHO110" s="406" t="n"/>
      <c r="PHP110" s="406" t="n"/>
      <c r="PHQ110" s="406" t="n"/>
      <c r="PHR110" s="406" t="n"/>
      <c r="PHS110" s="406" t="n"/>
      <c r="PHT110" s="406" t="n"/>
      <c r="PHU110" s="406" t="n"/>
      <c r="PHV110" s="406" t="n"/>
      <c r="PHW110" s="406" t="n"/>
      <c r="PHX110" s="406" t="n"/>
      <c r="PHY110" s="406" t="n"/>
      <c r="PHZ110" s="406" t="n"/>
      <c r="PIA110" s="406" t="n"/>
      <c r="PIB110" s="406" t="n"/>
      <c r="PIC110" s="406" t="n"/>
      <c r="PID110" s="406" t="n"/>
      <c r="PIE110" s="406" t="n"/>
      <c r="PIF110" s="406" t="n"/>
      <c r="PIG110" s="406" t="n"/>
      <c r="PIH110" s="406" t="n"/>
      <c r="PII110" s="406" t="n"/>
      <c r="PIJ110" s="406" t="n"/>
      <c r="PIK110" s="406" t="n"/>
      <c r="PIL110" s="406" t="n"/>
      <c r="PIM110" s="406" t="n"/>
      <c r="PIN110" s="406" t="n"/>
      <c r="PIO110" s="406" t="n"/>
      <c r="PIP110" s="406" t="n"/>
      <c r="PIQ110" s="406" t="n"/>
      <c r="PIR110" s="406" t="n"/>
      <c r="PIS110" s="406" t="n"/>
      <c r="PIT110" s="406" t="n"/>
      <c r="PIU110" s="406" t="n"/>
      <c r="PIV110" s="406" t="n"/>
      <c r="PIW110" s="406" t="n"/>
      <c r="PIX110" s="406" t="n"/>
      <c r="PIY110" s="406" t="n"/>
      <c r="PIZ110" s="406" t="n"/>
      <c r="PJA110" s="406" t="n"/>
      <c r="PJB110" s="406" t="n"/>
      <c r="PJC110" s="406" t="n"/>
      <c r="PJD110" s="406" t="n"/>
      <c r="PJE110" s="406" t="n"/>
      <c r="PJF110" s="406" t="n"/>
      <c r="PJG110" s="406" t="n"/>
      <c r="PJH110" s="406" t="n"/>
      <c r="PJI110" s="406" t="n"/>
      <c r="PJJ110" s="406" t="n"/>
      <c r="PJK110" s="406" t="n"/>
      <c r="PJL110" s="406" t="n"/>
      <c r="PJM110" s="406" t="n"/>
      <c r="PJN110" s="406" t="n"/>
      <c r="PJO110" s="406" t="n"/>
      <c r="PJP110" s="406" t="n"/>
      <c r="PJQ110" s="406" t="n"/>
      <c r="PJR110" s="406" t="n"/>
      <c r="PJS110" s="406" t="n"/>
      <c r="PJT110" s="406" t="n"/>
      <c r="PJU110" s="406" t="n"/>
      <c r="PJV110" s="406" t="n"/>
      <c r="PJW110" s="406" t="n"/>
      <c r="PJX110" s="406" t="n"/>
      <c r="PJY110" s="406" t="n"/>
      <c r="PJZ110" s="406" t="n"/>
      <c r="PKA110" s="406" t="n"/>
      <c r="PKB110" s="406" t="n"/>
      <c r="PKC110" s="406" t="n"/>
      <c r="PKD110" s="406" t="n"/>
      <c r="PKE110" s="406" t="n"/>
      <c r="PKF110" s="406" t="n"/>
      <c r="PKG110" s="406" t="n"/>
      <c r="PKH110" s="406" t="n"/>
      <c r="PKI110" s="406" t="n"/>
      <c r="PKJ110" s="406" t="n"/>
      <c r="PKK110" s="406" t="n"/>
      <c r="PKL110" s="406" t="n"/>
      <c r="PKM110" s="406" t="n"/>
      <c r="PKN110" s="406" t="n"/>
      <c r="PKO110" s="406" t="n"/>
      <c r="PKP110" s="406" t="n"/>
      <c r="PKQ110" s="406" t="n"/>
      <c r="PKR110" s="406" t="n"/>
      <c r="PKS110" s="406" t="n"/>
      <c r="PKT110" s="406" t="n"/>
      <c r="PKU110" s="406" t="n"/>
      <c r="PKV110" s="406" t="n"/>
      <c r="PKW110" s="406" t="n"/>
      <c r="PKX110" s="406" t="n"/>
      <c r="PKY110" s="406" t="n"/>
      <c r="PKZ110" s="406" t="n"/>
      <c r="PLA110" s="406" t="n"/>
      <c r="PLB110" s="406" t="n"/>
      <c r="PLC110" s="406" t="n"/>
      <c r="PLD110" s="406" t="n"/>
      <c r="PLE110" s="406" t="n"/>
      <c r="PLF110" s="406" t="n"/>
      <c r="PLG110" s="406" t="n"/>
      <c r="PLH110" s="406" t="n"/>
      <c r="PLI110" s="406" t="n"/>
      <c r="PLJ110" s="406" t="n"/>
      <c r="PLK110" s="406" t="n"/>
      <c r="PLL110" s="406" t="n"/>
      <c r="PLM110" s="406" t="n"/>
      <c r="PLN110" s="406" t="n"/>
      <c r="PLO110" s="406" t="n"/>
      <c r="PLP110" s="406" t="n"/>
      <c r="PLQ110" s="406" t="n"/>
      <c r="PLR110" s="406" t="n"/>
      <c r="PLS110" s="406" t="n"/>
      <c r="PLT110" s="406" t="n"/>
      <c r="PLU110" s="406" t="n"/>
      <c r="PLV110" s="406" t="n"/>
      <c r="PLW110" s="406" t="n"/>
      <c r="PLX110" s="406" t="n"/>
      <c r="PLY110" s="406" t="n"/>
      <c r="PLZ110" s="406" t="n"/>
      <c r="PMA110" s="406" t="n"/>
      <c r="PMB110" s="406" t="n"/>
      <c r="PMC110" s="406" t="n"/>
      <c r="PMD110" s="406" t="n"/>
      <c r="PME110" s="406" t="n"/>
      <c r="PMF110" s="406" t="n"/>
      <c r="PMG110" s="406" t="n"/>
      <c r="PMH110" s="406" t="n"/>
      <c r="PMI110" s="406" t="n"/>
      <c r="PMJ110" s="406" t="n"/>
      <c r="PMK110" s="406" t="n"/>
      <c r="PML110" s="406" t="n"/>
      <c r="PMM110" s="406" t="n"/>
      <c r="PMN110" s="406" t="n"/>
      <c r="PMO110" s="406" t="n"/>
      <c r="PMP110" s="406" t="n"/>
      <c r="PMQ110" s="406" t="n"/>
      <c r="PMR110" s="406" t="n"/>
      <c r="PMS110" s="406" t="n"/>
      <c r="PMT110" s="406" t="n"/>
      <c r="PMU110" s="406" t="n"/>
      <c r="PMV110" s="406" t="n"/>
      <c r="PMW110" s="406" t="n"/>
      <c r="PMX110" s="406" t="n"/>
      <c r="PMY110" s="406" t="n"/>
      <c r="PMZ110" s="406" t="n"/>
      <c r="PNA110" s="406" t="n"/>
      <c r="PNB110" s="406" t="n"/>
      <c r="PNC110" s="406" t="n"/>
      <c r="PND110" s="406" t="n"/>
      <c r="PNE110" s="406" t="n"/>
      <c r="PNF110" s="406" t="n"/>
      <c r="PNG110" s="406" t="n"/>
      <c r="PNH110" s="406" t="n"/>
      <c r="PNI110" s="406" t="n"/>
      <c r="PNJ110" s="406" t="n"/>
      <c r="PNK110" s="406" t="n"/>
      <c r="PNL110" s="406" t="n"/>
      <c r="PNM110" s="406" t="n"/>
      <c r="PNN110" s="406" t="n"/>
      <c r="PNO110" s="406" t="n"/>
      <c r="PNP110" s="406" t="n"/>
      <c r="PNQ110" s="406" t="n"/>
      <c r="PNR110" s="406" t="n"/>
      <c r="PNS110" s="406" t="n"/>
      <c r="PNT110" s="406" t="n"/>
      <c r="PNU110" s="406" t="n"/>
      <c r="PNV110" s="406" t="n"/>
      <c r="PNW110" s="406" t="n"/>
      <c r="PNX110" s="406" t="n"/>
      <c r="PNY110" s="406" t="n"/>
      <c r="PNZ110" s="406" t="n"/>
      <c r="POA110" s="406" t="n"/>
      <c r="POB110" s="406" t="n"/>
      <c r="POC110" s="406" t="n"/>
      <c r="POD110" s="406" t="n"/>
      <c r="POE110" s="406" t="n"/>
      <c r="POF110" s="406" t="n"/>
      <c r="POG110" s="406" t="n"/>
      <c r="POH110" s="406" t="n"/>
      <c r="POI110" s="406" t="n"/>
      <c r="POJ110" s="406" t="n"/>
      <c r="POK110" s="406" t="n"/>
      <c r="POL110" s="406" t="n"/>
      <c r="POM110" s="406" t="n"/>
      <c r="PON110" s="406" t="n"/>
      <c r="POO110" s="406" t="n"/>
      <c r="POP110" s="406" t="n"/>
      <c r="POQ110" s="406" t="n"/>
      <c r="POR110" s="406" t="n"/>
      <c r="POS110" s="406" t="n"/>
      <c r="POT110" s="406" t="n"/>
      <c r="POU110" s="406" t="n"/>
      <c r="POV110" s="406" t="n"/>
      <c r="POW110" s="406" t="n"/>
      <c r="POX110" s="406" t="n"/>
      <c r="POY110" s="406" t="n"/>
      <c r="POZ110" s="406" t="n"/>
      <c r="PPA110" s="406" t="n"/>
      <c r="PPB110" s="406" t="n"/>
      <c r="PPC110" s="406" t="n"/>
      <c r="PPD110" s="406" t="n"/>
      <c r="PPE110" s="406" t="n"/>
      <c r="PPF110" s="406" t="n"/>
      <c r="PPG110" s="406" t="n"/>
      <c r="PPH110" s="406" t="n"/>
      <c r="PPI110" s="406" t="n"/>
      <c r="PPJ110" s="406" t="n"/>
      <c r="PPK110" s="406" t="n"/>
      <c r="PPL110" s="406" t="n"/>
      <c r="PPM110" s="406" t="n"/>
      <c r="PPN110" s="406" t="n"/>
      <c r="PPO110" s="406" t="n"/>
      <c r="PPP110" s="406" t="n"/>
      <c r="PPQ110" s="406" t="n"/>
      <c r="PPR110" s="406" t="n"/>
      <c r="PPS110" s="406" t="n"/>
      <c r="PPT110" s="406" t="n"/>
      <c r="PPU110" s="406" t="n"/>
      <c r="PPV110" s="406" t="n"/>
      <c r="PPW110" s="406" t="n"/>
      <c r="PPX110" s="406" t="n"/>
      <c r="PPY110" s="406" t="n"/>
      <c r="PPZ110" s="406" t="n"/>
      <c r="PQA110" s="406" t="n"/>
      <c r="PQB110" s="406" t="n"/>
      <c r="PQC110" s="406" t="n"/>
      <c r="PQD110" s="406" t="n"/>
      <c r="PQE110" s="406" t="n"/>
      <c r="PQF110" s="406" t="n"/>
      <c r="PQG110" s="406" t="n"/>
      <c r="PQH110" s="406" t="n"/>
      <c r="PQI110" s="406" t="n"/>
      <c r="PQJ110" s="406" t="n"/>
      <c r="PQK110" s="406" t="n"/>
      <c r="PQL110" s="406" t="n"/>
      <c r="PQM110" s="406" t="n"/>
      <c r="PQN110" s="406" t="n"/>
      <c r="PQO110" s="406" t="n"/>
      <c r="PQP110" s="406" t="n"/>
      <c r="PQQ110" s="406" t="n"/>
      <c r="PQR110" s="406" t="n"/>
      <c r="PQS110" s="406" t="n"/>
      <c r="PQT110" s="406" t="n"/>
      <c r="PQU110" s="406" t="n"/>
      <c r="PQV110" s="406" t="n"/>
      <c r="PQW110" s="406" t="n"/>
      <c r="PQX110" s="406" t="n"/>
      <c r="PQY110" s="406" t="n"/>
      <c r="PQZ110" s="406" t="n"/>
      <c r="PRA110" s="406" t="n"/>
      <c r="PRB110" s="406" t="n"/>
      <c r="PRC110" s="406" t="n"/>
      <c r="PRD110" s="406" t="n"/>
      <c r="PRE110" s="406" t="n"/>
      <c r="PRF110" s="406" t="n"/>
      <c r="PRG110" s="406" t="n"/>
      <c r="PRH110" s="406" t="n"/>
      <c r="PRI110" s="406" t="n"/>
      <c r="PRJ110" s="406" t="n"/>
      <c r="PRK110" s="406" t="n"/>
      <c r="PRL110" s="406" t="n"/>
      <c r="PRM110" s="406" t="n"/>
      <c r="PRN110" s="406" t="n"/>
      <c r="PRO110" s="406" t="n"/>
      <c r="PRP110" s="406" t="n"/>
      <c r="PRQ110" s="406" t="n"/>
      <c r="PRR110" s="406" t="n"/>
      <c r="PRS110" s="406" t="n"/>
      <c r="PRT110" s="406" t="n"/>
      <c r="PRU110" s="406" t="n"/>
      <c r="PRV110" s="406" t="n"/>
      <c r="PRW110" s="406" t="n"/>
      <c r="PRX110" s="406" t="n"/>
      <c r="PRY110" s="406" t="n"/>
      <c r="PRZ110" s="406" t="n"/>
      <c r="PSA110" s="406" t="n"/>
      <c r="PSB110" s="406" t="n"/>
      <c r="PSC110" s="406" t="n"/>
      <c r="PSD110" s="406" t="n"/>
      <c r="PSE110" s="406" t="n"/>
      <c r="PSF110" s="406" t="n"/>
      <c r="PSG110" s="406" t="n"/>
      <c r="PSH110" s="406" t="n"/>
      <c r="PSI110" s="406" t="n"/>
      <c r="PSJ110" s="406" t="n"/>
      <c r="PSK110" s="406" t="n"/>
      <c r="PSL110" s="406" t="n"/>
      <c r="PSM110" s="406" t="n"/>
      <c r="PSN110" s="406" t="n"/>
      <c r="PSO110" s="406" t="n"/>
      <c r="PSP110" s="406" t="n"/>
      <c r="PSQ110" s="406" t="n"/>
      <c r="PSR110" s="406" t="n"/>
      <c r="PSS110" s="406" t="n"/>
      <c r="PST110" s="406" t="n"/>
      <c r="PSU110" s="406" t="n"/>
      <c r="PSV110" s="406" t="n"/>
      <c r="PSW110" s="406" t="n"/>
      <c r="PSX110" s="406" t="n"/>
      <c r="PSY110" s="406" t="n"/>
      <c r="PSZ110" s="406" t="n"/>
      <c r="PTA110" s="406" t="n"/>
      <c r="PTB110" s="406" t="n"/>
      <c r="PTC110" s="406" t="n"/>
      <c r="PTD110" s="406" t="n"/>
      <c r="PTE110" s="406" t="n"/>
      <c r="PTF110" s="406" t="n"/>
      <c r="PTG110" s="406" t="n"/>
      <c r="PTH110" s="406" t="n"/>
      <c r="PTI110" s="406" t="n"/>
      <c r="PTJ110" s="406" t="n"/>
      <c r="PTK110" s="406" t="n"/>
      <c r="PTL110" s="406" t="n"/>
      <c r="PTM110" s="406" t="n"/>
      <c r="PTN110" s="406" t="n"/>
      <c r="PTO110" s="406" t="n"/>
      <c r="PTP110" s="406" t="n"/>
      <c r="PTQ110" s="406" t="n"/>
      <c r="PTR110" s="406" t="n"/>
      <c r="PTS110" s="406" t="n"/>
      <c r="PTT110" s="406" t="n"/>
      <c r="PTU110" s="406" t="n"/>
      <c r="PTV110" s="406" t="n"/>
      <c r="PTW110" s="406" t="n"/>
      <c r="PTX110" s="406" t="n"/>
      <c r="PTY110" s="406" t="n"/>
      <c r="PTZ110" s="406" t="n"/>
      <c r="PUA110" s="406" t="n"/>
      <c r="PUB110" s="406" t="n"/>
      <c r="PUC110" s="406" t="n"/>
      <c r="PUD110" s="406" t="n"/>
      <c r="PUE110" s="406" t="n"/>
      <c r="PUF110" s="406" t="n"/>
      <c r="PUG110" s="406" t="n"/>
      <c r="PUH110" s="406" t="n"/>
      <c r="PUI110" s="406" t="n"/>
      <c r="PUJ110" s="406" t="n"/>
      <c r="PUK110" s="406" t="n"/>
      <c r="PUL110" s="406" t="n"/>
      <c r="PUM110" s="406" t="n"/>
      <c r="PUN110" s="406" t="n"/>
      <c r="PUO110" s="406" t="n"/>
      <c r="PUP110" s="406" t="n"/>
      <c r="PUQ110" s="406" t="n"/>
      <c r="PUR110" s="406" t="n"/>
      <c r="PUS110" s="406" t="n"/>
      <c r="PUT110" s="406" t="n"/>
      <c r="PUU110" s="406" t="n"/>
      <c r="PUV110" s="406" t="n"/>
      <c r="PUW110" s="406" t="n"/>
      <c r="PUX110" s="406" t="n"/>
      <c r="PUY110" s="406" t="n"/>
      <c r="PUZ110" s="406" t="n"/>
      <c r="PVA110" s="406" t="n"/>
      <c r="PVB110" s="406" t="n"/>
      <c r="PVC110" s="406" t="n"/>
      <c r="PVD110" s="406" t="n"/>
      <c r="PVE110" s="406" t="n"/>
      <c r="PVF110" s="406" t="n"/>
      <c r="PVG110" s="406" t="n"/>
      <c r="PVH110" s="406" t="n"/>
      <c r="PVI110" s="406" t="n"/>
      <c r="PVJ110" s="406" t="n"/>
      <c r="PVK110" s="406" t="n"/>
      <c r="PVL110" s="406" t="n"/>
      <c r="PVM110" s="406" t="n"/>
      <c r="PVN110" s="406" t="n"/>
      <c r="PVO110" s="406" t="n"/>
      <c r="PVP110" s="406" t="n"/>
      <c r="PVQ110" s="406" t="n"/>
      <c r="PVR110" s="406" t="n"/>
      <c r="PVS110" s="406" t="n"/>
      <c r="PVT110" s="406" t="n"/>
      <c r="PVU110" s="406" t="n"/>
      <c r="PVV110" s="406" t="n"/>
      <c r="PVW110" s="406" t="n"/>
      <c r="PVX110" s="406" t="n"/>
      <c r="PVY110" s="406" t="n"/>
      <c r="PVZ110" s="406" t="n"/>
      <c r="PWA110" s="406" t="n"/>
      <c r="PWB110" s="406" t="n"/>
      <c r="PWC110" s="406" t="n"/>
      <c r="PWD110" s="406" t="n"/>
      <c r="PWE110" s="406" t="n"/>
      <c r="PWF110" s="406" t="n"/>
      <c r="PWG110" s="406" t="n"/>
      <c r="PWH110" s="406" t="n"/>
      <c r="PWI110" s="406" t="n"/>
      <c r="PWJ110" s="406" t="n"/>
      <c r="PWK110" s="406" t="n"/>
      <c r="PWL110" s="406" t="n"/>
      <c r="PWM110" s="406" t="n"/>
      <c r="PWN110" s="406" t="n"/>
      <c r="PWO110" s="406" t="n"/>
      <c r="PWP110" s="406" t="n"/>
      <c r="PWQ110" s="406" t="n"/>
      <c r="PWR110" s="406" t="n"/>
      <c r="PWS110" s="406" t="n"/>
      <c r="PWT110" s="406" t="n"/>
      <c r="PWU110" s="406" t="n"/>
      <c r="PWV110" s="406" t="n"/>
      <c r="PWW110" s="406" t="n"/>
      <c r="PWX110" s="406" t="n"/>
      <c r="PWY110" s="406" t="n"/>
      <c r="PWZ110" s="406" t="n"/>
      <c r="PXA110" s="406" t="n"/>
      <c r="PXB110" s="406" t="n"/>
      <c r="PXC110" s="406" t="n"/>
      <c r="PXD110" s="406" t="n"/>
      <c r="PXE110" s="406" t="n"/>
      <c r="PXF110" s="406" t="n"/>
      <c r="PXG110" s="406" t="n"/>
      <c r="PXH110" s="406" t="n"/>
      <c r="PXI110" s="406" t="n"/>
      <c r="PXJ110" s="406" t="n"/>
      <c r="PXK110" s="406" t="n"/>
      <c r="PXL110" s="406" t="n"/>
      <c r="PXM110" s="406" t="n"/>
      <c r="PXN110" s="406" t="n"/>
      <c r="PXO110" s="406" t="n"/>
      <c r="PXP110" s="406" t="n"/>
      <c r="PXQ110" s="406" t="n"/>
      <c r="PXR110" s="406" t="n"/>
      <c r="PXS110" s="406" t="n"/>
      <c r="PXT110" s="406" t="n"/>
      <c r="PXU110" s="406" t="n"/>
      <c r="PXV110" s="406" t="n"/>
      <c r="PXW110" s="406" t="n"/>
      <c r="PXX110" s="406" t="n"/>
      <c r="PXY110" s="406" t="n"/>
      <c r="PXZ110" s="406" t="n"/>
      <c r="PYA110" s="406" t="n"/>
      <c r="PYB110" s="406" t="n"/>
      <c r="PYC110" s="406" t="n"/>
      <c r="PYD110" s="406" t="n"/>
      <c r="PYE110" s="406" t="n"/>
      <c r="PYF110" s="406" t="n"/>
      <c r="PYG110" s="406" t="n"/>
      <c r="PYH110" s="406" t="n"/>
      <c r="PYI110" s="406" t="n"/>
      <c r="PYJ110" s="406" t="n"/>
      <c r="PYK110" s="406" t="n"/>
      <c r="PYL110" s="406" t="n"/>
      <c r="PYM110" s="406" t="n"/>
      <c r="PYN110" s="406" t="n"/>
      <c r="PYO110" s="406" t="n"/>
      <c r="PYP110" s="406" t="n"/>
      <c r="PYQ110" s="406" t="n"/>
      <c r="PYR110" s="406" t="n"/>
      <c r="PYS110" s="406" t="n"/>
      <c r="PYT110" s="406" t="n"/>
      <c r="PYU110" s="406" t="n"/>
      <c r="PYV110" s="406" t="n"/>
      <c r="PYW110" s="406" t="n"/>
      <c r="PYX110" s="406" t="n"/>
      <c r="PYY110" s="406" t="n"/>
      <c r="PYZ110" s="406" t="n"/>
      <c r="PZA110" s="406" t="n"/>
      <c r="PZB110" s="406" t="n"/>
      <c r="PZC110" s="406" t="n"/>
      <c r="PZD110" s="406" t="n"/>
      <c r="PZE110" s="406" t="n"/>
      <c r="PZF110" s="406" t="n"/>
      <c r="PZG110" s="406" t="n"/>
      <c r="PZH110" s="406" t="n"/>
      <c r="PZI110" s="406" t="n"/>
      <c r="PZJ110" s="406" t="n"/>
      <c r="PZK110" s="406" t="n"/>
      <c r="PZL110" s="406" t="n"/>
      <c r="PZM110" s="406" t="n"/>
      <c r="PZN110" s="406" t="n"/>
      <c r="PZO110" s="406" t="n"/>
      <c r="PZP110" s="406" t="n"/>
      <c r="PZQ110" s="406" t="n"/>
      <c r="PZR110" s="406" t="n"/>
      <c r="PZS110" s="406" t="n"/>
      <c r="PZT110" s="406" t="n"/>
      <c r="PZU110" s="406" t="n"/>
      <c r="PZV110" s="406" t="n"/>
      <c r="PZW110" s="406" t="n"/>
      <c r="PZX110" s="406" t="n"/>
      <c r="PZY110" s="406" t="n"/>
      <c r="PZZ110" s="406" t="n"/>
      <c r="QAA110" s="406" t="n"/>
      <c r="QAB110" s="406" t="n"/>
      <c r="QAC110" s="406" t="n"/>
      <c r="QAD110" s="406" t="n"/>
      <c r="QAE110" s="406" t="n"/>
      <c r="QAF110" s="406" t="n"/>
      <c r="QAG110" s="406" t="n"/>
      <c r="QAH110" s="406" t="n"/>
      <c r="QAI110" s="406" t="n"/>
      <c r="QAJ110" s="406" t="n"/>
      <c r="QAK110" s="406" t="n"/>
      <c r="QAL110" s="406" t="n"/>
      <c r="QAM110" s="406" t="n"/>
      <c r="QAN110" s="406" t="n"/>
      <c r="QAO110" s="406" t="n"/>
      <c r="QAP110" s="406" t="n"/>
      <c r="QAQ110" s="406" t="n"/>
      <c r="QAR110" s="406" t="n"/>
      <c r="QAS110" s="406" t="n"/>
      <c r="QAT110" s="406" t="n"/>
      <c r="QAU110" s="406" t="n"/>
      <c r="QAV110" s="406" t="n"/>
      <c r="QAW110" s="406" t="n"/>
      <c r="QAX110" s="406" t="n"/>
      <c r="QAY110" s="406" t="n"/>
      <c r="QAZ110" s="406" t="n"/>
      <c r="QBA110" s="406" t="n"/>
      <c r="QBB110" s="406" t="n"/>
      <c r="QBC110" s="406" t="n"/>
      <c r="QBD110" s="406" t="n"/>
      <c r="QBE110" s="406" t="n"/>
      <c r="QBF110" s="406" t="n"/>
      <c r="QBG110" s="406" t="n"/>
      <c r="QBH110" s="406" t="n"/>
      <c r="QBI110" s="406" t="n"/>
      <c r="QBJ110" s="406" t="n"/>
      <c r="QBK110" s="406" t="n"/>
      <c r="QBL110" s="406" t="n"/>
      <c r="QBM110" s="406" t="n"/>
      <c r="QBN110" s="406" t="n"/>
      <c r="QBO110" s="406" t="n"/>
      <c r="QBP110" s="406" t="n"/>
      <c r="QBQ110" s="406" t="n"/>
      <c r="QBR110" s="406" t="n"/>
      <c r="QBS110" s="406" t="n"/>
      <c r="QBT110" s="406" t="n"/>
      <c r="QBU110" s="406" t="n"/>
      <c r="QBV110" s="406" t="n"/>
      <c r="QBW110" s="406" t="n"/>
      <c r="QBX110" s="406" t="n"/>
      <c r="QBY110" s="406" t="n"/>
      <c r="QBZ110" s="406" t="n"/>
      <c r="QCA110" s="406" t="n"/>
      <c r="QCB110" s="406" t="n"/>
      <c r="QCC110" s="406" t="n"/>
      <c r="QCD110" s="406" t="n"/>
      <c r="QCE110" s="406" t="n"/>
      <c r="QCF110" s="406" t="n"/>
      <c r="QCG110" s="406" t="n"/>
      <c r="QCH110" s="406" t="n"/>
      <c r="QCI110" s="406" t="n"/>
      <c r="QCJ110" s="406" t="n"/>
      <c r="QCK110" s="406" t="n"/>
      <c r="QCL110" s="406" t="n"/>
      <c r="QCM110" s="406" t="n"/>
      <c r="QCN110" s="406" t="n"/>
      <c r="QCO110" s="406" t="n"/>
      <c r="QCP110" s="406" t="n"/>
      <c r="QCQ110" s="406" t="n"/>
      <c r="QCR110" s="406" t="n"/>
      <c r="QCS110" s="406" t="n"/>
      <c r="QCT110" s="406" t="n"/>
      <c r="QCU110" s="406" t="n"/>
      <c r="QCV110" s="406" t="n"/>
      <c r="QCW110" s="406" t="n"/>
      <c r="QCX110" s="406" t="n"/>
      <c r="QCY110" s="406" t="n"/>
      <c r="QCZ110" s="406" t="n"/>
      <c r="QDA110" s="406" t="n"/>
      <c r="QDB110" s="406" t="n"/>
      <c r="QDC110" s="406" t="n"/>
      <c r="QDD110" s="406" t="n"/>
      <c r="QDE110" s="406" t="n"/>
      <c r="QDF110" s="406" t="n"/>
      <c r="QDG110" s="406" t="n"/>
      <c r="QDH110" s="406" t="n"/>
      <c r="QDI110" s="406" t="n"/>
      <c r="QDJ110" s="406" t="n"/>
      <c r="QDK110" s="406" t="n"/>
      <c r="QDL110" s="406" t="n"/>
      <c r="QDM110" s="406" t="n"/>
      <c r="QDN110" s="406" t="n"/>
      <c r="QDO110" s="406" t="n"/>
      <c r="QDP110" s="406" t="n"/>
      <c r="QDQ110" s="406" t="n"/>
      <c r="QDR110" s="406" t="n"/>
      <c r="QDS110" s="406" t="n"/>
      <c r="QDT110" s="406" t="n"/>
      <c r="QDU110" s="406" t="n"/>
      <c r="QDV110" s="406" t="n"/>
      <c r="QDW110" s="406" t="n"/>
      <c r="QDX110" s="406" t="n"/>
      <c r="QDY110" s="406" t="n"/>
      <c r="QDZ110" s="406" t="n"/>
      <c r="QEA110" s="406" t="n"/>
      <c r="QEB110" s="406" t="n"/>
      <c r="QEC110" s="406" t="n"/>
      <c r="QED110" s="406" t="n"/>
      <c r="QEE110" s="406" t="n"/>
      <c r="QEF110" s="406" t="n"/>
      <c r="QEG110" s="406" t="n"/>
      <c r="QEH110" s="406" t="n"/>
      <c r="QEI110" s="406" t="n"/>
      <c r="QEJ110" s="406" t="n"/>
      <c r="QEK110" s="406" t="n"/>
      <c r="QEL110" s="406" t="n"/>
      <c r="QEM110" s="406" t="n"/>
      <c r="QEN110" s="406" t="n"/>
      <c r="QEO110" s="406" t="n"/>
      <c r="QEP110" s="406" t="n"/>
      <c r="QEQ110" s="406" t="n"/>
      <c r="QER110" s="406" t="n"/>
      <c r="QES110" s="406" t="n"/>
      <c r="QET110" s="406" t="n"/>
      <c r="QEU110" s="406" t="n"/>
      <c r="QEV110" s="406" t="n"/>
      <c r="QEW110" s="406" t="n"/>
      <c r="QEX110" s="406" t="n"/>
      <c r="QEY110" s="406" t="n"/>
      <c r="QEZ110" s="406" t="n"/>
      <c r="QFA110" s="406" t="n"/>
      <c r="QFB110" s="406" t="n"/>
      <c r="QFC110" s="406" t="n"/>
      <c r="QFD110" s="406" t="n"/>
      <c r="QFE110" s="406" t="n"/>
      <c r="QFF110" s="406" t="n"/>
      <c r="QFG110" s="406" t="n"/>
      <c r="QFH110" s="406" t="n"/>
      <c r="QFI110" s="406" t="n"/>
      <c r="QFJ110" s="406" t="n"/>
      <c r="QFK110" s="406" t="n"/>
      <c r="QFL110" s="406" t="n"/>
      <c r="QFM110" s="406" t="n"/>
      <c r="QFN110" s="406" t="n"/>
      <c r="QFO110" s="406" t="n"/>
      <c r="QFP110" s="406" t="n"/>
      <c r="QFQ110" s="406" t="n"/>
      <c r="QFR110" s="406" t="n"/>
      <c r="QFS110" s="406" t="n"/>
      <c r="QFT110" s="406" t="n"/>
      <c r="QFU110" s="406" t="n"/>
      <c r="QFV110" s="406" t="n"/>
      <c r="QFW110" s="406" t="n"/>
      <c r="QFX110" s="406" t="n"/>
      <c r="QFY110" s="406" t="n"/>
      <c r="QFZ110" s="406" t="n"/>
      <c r="QGA110" s="406" t="n"/>
      <c r="QGB110" s="406" t="n"/>
      <c r="QGC110" s="406" t="n"/>
      <c r="QGD110" s="406" t="n"/>
      <c r="QGE110" s="406" t="n"/>
      <c r="QGF110" s="406" t="n"/>
      <c r="QGG110" s="406" t="n"/>
      <c r="QGH110" s="406" t="n"/>
      <c r="QGI110" s="406" t="n"/>
      <c r="QGJ110" s="406" t="n"/>
      <c r="QGK110" s="406" t="n"/>
      <c r="QGL110" s="406" t="n"/>
      <c r="QGM110" s="406" t="n"/>
      <c r="QGN110" s="406" t="n"/>
      <c r="QGO110" s="406" t="n"/>
      <c r="QGP110" s="406" t="n"/>
      <c r="QGQ110" s="406" t="n"/>
      <c r="QGR110" s="406" t="n"/>
      <c r="QGS110" s="406" t="n"/>
      <c r="QGT110" s="406" t="n"/>
      <c r="QGU110" s="406" t="n"/>
      <c r="QGV110" s="406" t="n"/>
      <c r="QGW110" s="406" t="n"/>
      <c r="QGX110" s="406" t="n"/>
      <c r="QGY110" s="406" t="n"/>
      <c r="QGZ110" s="406" t="n"/>
      <c r="QHA110" s="406" t="n"/>
      <c r="QHB110" s="406" t="n"/>
      <c r="QHC110" s="406" t="n"/>
      <c r="QHD110" s="406" t="n"/>
      <c r="QHE110" s="406" t="n"/>
      <c r="QHF110" s="406" t="n"/>
      <c r="QHG110" s="406" t="n"/>
      <c r="QHH110" s="406" t="n"/>
      <c r="QHI110" s="406" t="n"/>
      <c r="QHJ110" s="406" t="n"/>
      <c r="QHK110" s="406" t="n"/>
      <c r="QHL110" s="406" t="n"/>
      <c r="QHM110" s="406" t="n"/>
      <c r="QHN110" s="406" t="n"/>
      <c r="QHO110" s="406" t="n"/>
      <c r="QHP110" s="406" t="n"/>
      <c r="QHQ110" s="406" t="n"/>
      <c r="QHR110" s="406" t="n"/>
      <c r="QHS110" s="406" t="n"/>
      <c r="QHT110" s="406" t="n"/>
      <c r="QHU110" s="406" t="n"/>
      <c r="QHV110" s="406" t="n"/>
      <c r="QHW110" s="406" t="n"/>
      <c r="QHX110" s="406" t="n"/>
      <c r="QHY110" s="406" t="n"/>
      <c r="QHZ110" s="406" t="n"/>
      <c r="QIA110" s="406" t="n"/>
      <c r="QIB110" s="406" t="n"/>
      <c r="QIC110" s="406" t="n"/>
      <c r="QID110" s="406" t="n"/>
      <c r="QIE110" s="406" t="n"/>
      <c r="QIF110" s="406" t="n"/>
      <c r="QIG110" s="406" t="n"/>
      <c r="QIH110" s="406" t="n"/>
      <c r="QII110" s="406" t="n"/>
      <c r="QIJ110" s="406" t="n"/>
      <c r="QIK110" s="406" t="n"/>
      <c r="QIL110" s="406" t="n"/>
      <c r="QIM110" s="406" t="n"/>
      <c r="QIN110" s="406" t="n"/>
      <c r="QIO110" s="406" t="n"/>
      <c r="QIP110" s="406" t="n"/>
      <c r="QIQ110" s="406" t="n"/>
      <c r="QIR110" s="406" t="n"/>
      <c r="QIS110" s="406" t="n"/>
      <c r="QIT110" s="406" t="n"/>
      <c r="QIU110" s="406" t="n"/>
      <c r="QIV110" s="406" t="n"/>
      <c r="QIW110" s="406" t="n"/>
      <c r="QIX110" s="406" t="n"/>
      <c r="QIY110" s="406" t="n"/>
      <c r="QIZ110" s="406" t="n"/>
      <c r="QJA110" s="406" t="n"/>
      <c r="QJB110" s="406" t="n"/>
      <c r="QJC110" s="406" t="n"/>
      <c r="QJD110" s="406" t="n"/>
      <c r="QJE110" s="406" t="n"/>
      <c r="QJF110" s="406" t="n"/>
      <c r="QJG110" s="406" t="n"/>
      <c r="QJH110" s="406" t="n"/>
      <c r="QJI110" s="406" t="n"/>
      <c r="QJJ110" s="406" t="n"/>
      <c r="QJK110" s="406" t="n"/>
      <c r="QJL110" s="406" t="n"/>
      <c r="QJM110" s="406" t="n"/>
      <c r="QJN110" s="406" t="n"/>
      <c r="QJO110" s="406" t="n"/>
      <c r="QJP110" s="406" t="n"/>
      <c r="QJQ110" s="406" t="n"/>
      <c r="QJR110" s="406" t="n"/>
      <c r="QJS110" s="406" t="n"/>
      <c r="QJT110" s="406" t="n"/>
      <c r="QJU110" s="406" t="n"/>
      <c r="QJV110" s="406" t="n"/>
      <c r="QJW110" s="406" t="n"/>
      <c r="QJX110" s="406" t="n"/>
      <c r="QJY110" s="406" t="n"/>
      <c r="QJZ110" s="406" t="n"/>
      <c r="QKA110" s="406" t="n"/>
      <c r="QKB110" s="406" t="n"/>
      <c r="QKC110" s="406" t="n"/>
      <c r="QKD110" s="406" t="n"/>
      <c r="QKE110" s="406" t="n"/>
      <c r="QKF110" s="406" t="n"/>
      <c r="QKG110" s="406" t="n"/>
      <c r="QKH110" s="406" t="n"/>
      <c r="QKI110" s="406" t="n"/>
      <c r="QKJ110" s="406" t="n"/>
      <c r="QKK110" s="406" t="n"/>
      <c r="QKL110" s="406" t="n"/>
      <c r="QKM110" s="406" t="n"/>
      <c r="QKN110" s="406" t="n"/>
      <c r="QKO110" s="406" t="n"/>
      <c r="QKP110" s="406" t="n"/>
      <c r="QKQ110" s="406" t="n"/>
      <c r="QKR110" s="406" t="n"/>
      <c r="QKS110" s="406" t="n"/>
      <c r="QKT110" s="406" t="n"/>
      <c r="QKU110" s="406" t="n"/>
      <c r="QKV110" s="406" t="n"/>
      <c r="QKW110" s="406" t="n"/>
      <c r="QKX110" s="406" t="n"/>
      <c r="QKY110" s="406" t="n"/>
      <c r="QKZ110" s="406" t="n"/>
      <c r="QLA110" s="406" t="n"/>
      <c r="QLB110" s="406" t="n"/>
      <c r="QLC110" s="406" t="n"/>
      <c r="QLD110" s="406" t="n"/>
      <c r="QLE110" s="406" t="n"/>
      <c r="QLF110" s="406" t="n"/>
      <c r="QLG110" s="406" t="n"/>
      <c r="QLH110" s="406" t="n"/>
      <c r="QLI110" s="406" t="n"/>
      <c r="QLJ110" s="406" t="n"/>
      <c r="QLK110" s="406" t="n"/>
      <c r="QLL110" s="406" t="n"/>
      <c r="QLM110" s="406" t="n"/>
      <c r="QLN110" s="406" t="n"/>
      <c r="QLO110" s="406" t="n"/>
      <c r="QLP110" s="406" t="n"/>
      <c r="QLQ110" s="406" t="n"/>
      <c r="QLR110" s="406" t="n"/>
      <c r="QLS110" s="406" t="n"/>
      <c r="QLT110" s="406" t="n"/>
      <c r="QLU110" s="406" t="n"/>
      <c r="QLV110" s="406" t="n"/>
      <c r="QLW110" s="406" t="n"/>
      <c r="QLX110" s="406" t="n"/>
      <c r="QLY110" s="406" t="n"/>
      <c r="QLZ110" s="406" t="n"/>
      <c r="QMA110" s="406" t="n"/>
      <c r="QMB110" s="406" t="n"/>
      <c r="QMC110" s="406" t="n"/>
      <c r="QMD110" s="406" t="n"/>
      <c r="QME110" s="406" t="n"/>
      <c r="QMF110" s="406" t="n"/>
      <c r="QMG110" s="406" t="n"/>
      <c r="QMH110" s="406" t="n"/>
      <c r="QMI110" s="406" t="n"/>
      <c r="QMJ110" s="406" t="n"/>
      <c r="QMK110" s="406" t="n"/>
      <c r="QML110" s="406" t="n"/>
      <c r="QMM110" s="406" t="n"/>
      <c r="QMN110" s="406" t="n"/>
      <c r="QMO110" s="406" t="n"/>
      <c r="QMP110" s="406" t="n"/>
      <c r="QMQ110" s="406" t="n"/>
      <c r="QMR110" s="406" t="n"/>
      <c r="QMS110" s="406" t="n"/>
      <c r="QMT110" s="406" t="n"/>
      <c r="QMU110" s="406" t="n"/>
      <c r="QMV110" s="406" t="n"/>
      <c r="QMW110" s="406" t="n"/>
      <c r="QMX110" s="406" t="n"/>
      <c r="QMY110" s="406" t="n"/>
      <c r="QMZ110" s="406" t="n"/>
      <c r="QNA110" s="406" t="n"/>
      <c r="QNB110" s="406" t="n"/>
      <c r="QNC110" s="406" t="n"/>
      <c r="QND110" s="406" t="n"/>
      <c r="QNE110" s="406" t="n"/>
      <c r="QNF110" s="406" t="n"/>
      <c r="QNG110" s="406" t="n"/>
      <c r="QNH110" s="406" t="n"/>
      <c r="QNI110" s="406" t="n"/>
      <c r="QNJ110" s="406" t="n"/>
      <c r="QNK110" s="406" t="n"/>
      <c r="QNL110" s="406" t="n"/>
      <c r="QNM110" s="406" t="n"/>
      <c r="QNN110" s="406" t="n"/>
      <c r="QNO110" s="406" t="n"/>
      <c r="QNP110" s="406" t="n"/>
      <c r="QNQ110" s="406" t="n"/>
      <c r="QNR110" s="406" t="n"/>
      <c r="QNS110" s="406" t="n"/>
      <c r="QNT110" s="406" t="n"/>
      <c r="QNU110" s="406" t="n"/>
      <c r="QNV110" s="406" t="n"/>
      <c r="QNW110" s="406" t="n"/>
      <c r="QNX110" s="406" t="n"/>
      <c r="QNY110" s="406" t="n"/>
      <c r="QNZ110" s="406" t="n"/>
      <c r="QOA110" s="406" t="n"/>
      <c r="QOB110" s="406" t="n"/>
      <c r="QOC110" s="406" t="n"/>
      <c r="QOD110" s="406" t="n"/>
      <c r="QOE110" s="406" t="n"/>
      <c r="QOF110" s="406" t="n"/>
      <c r="QOG110" s="406" t="n"/>
      <c r="QOH110" s="406" t="n"/>
      <c r="QOI110" s="406" t="n"/>
      <c r="QOJ110" s="406" t="n"/>
      <c r="QOK110" s="406" t="n"/>
      <c r="QOL110" s="406" t="n"/>
      <c r="QOM110" s="406" t="n"/>
      <c r="QON110" s="406" t="n"/>
      <c r="QOO110" s="406" t="n"/>
      <c r="QOP110" s="406" t="n"/>
      <c r="QOQ110" s="406" t="n"/>
      <c r="QOR110" s="406" t="n"/>
      <c r="QOS110" s="406" t="n"/>
      <c r="QOT110" s="406" t="n"/>
      <c r="QOU110" s="406" t="n"/>
      <c r="QOV110" s="406" t="n"/>
      <c r="QOW110" s="406" t="n"/>
      <c r="QOX110" s="406" t="n"/>
      <c r="QOY110" s="406" t="n"/>
      <c r="QOZ110" s="406" t="n"/>
      <c r="QPA110" s="406" t="n"/>
      <c r="QPB110" s="406" t="n"/>
      <c r="QPC110" s="406" t="n"/>
      <c r="QPD110" s="406" t="n"/>
      <c r="QPE110" s="406" t="n"/>
      <c r="QPF110" s="406" t="n"/>
      <c r="QPG110" s="406" t="n"/>
      <c r="QPH110" s="406" t="n"/>
      <c r="QPI110" s="406" t="n"/>
      <c r="QPJ110" s="406" t="n"/>
      <c r="QPK110" s="406" t="n"/>
      <c r="QPL110" s="406" t="n"/>
      <c r="QPM110" s="406" t="n"/>
      <c r="QPN110" s="406" t="n"/>
      <c r="QPO110" s="406" t="n"/>
      <c r="QPP110" s="406" t="n"/>
      <c r="QPQ110" s="406" t="n"/>
      <c r="QPR110" s="406" t="n"/>
      <c r="QPS110" s="406" t="n"/>
      <c r="QPT110" s="406" t="n"/>
      <c r="QPU110" s="406" t="n"/>
      <c r="QPV110" s="406" t="n"/>
      <c r="QPW110" s="406" t="n"/>
      <c r="QPX110" s="406" t="n"/>
      <c r="QPY110" s="406" t="n"/>
      <c r="QPZ110" s="406" t="n"/>
      <c r="QQA110" s="406" t="n"/>
      <c r="QQB110" s="406" t="n"/>
      <c r="QQC110" s="406" t="n"/>
      <c r="QQD110" s="406" t="n"/>
      <c r="QQE110" s="406" t="n"/>
      <c r="QQF110" s="406" t="n"/>
      <c r="QQG110" s="406" t="n"/>
      <c r="QQH110" s="406" t="n"/>
      <c r="QQI110" s="406" t="n"/>
      <c r="QQJ110" s="406" t="n"/>
      <c r="QQK110" s="406" t="n"/>
      <c r="QQL110" s="406" t="n"/>
      <c r="QQM110" s="406" t="n"/>
      <c r="QQN110" s="406" t="n"/>
      <c r="QQO110" s="406" t="n"/>
      <c r="QQP110" s="406" t="n"/>
      <c r="QQQ110" s="406" t="n"/>
      <c r="QQR110" s="406" t="n"/>
      <c r="QQS110" s="406" t="n"/>
      <c r="QQT110" s="406" t="n"/>
      <c r="QQU110" s="406" t="n"/>
      <c r="QQV110" s="406" t="n"/>
      <c r="QQW110" s="406" t="n"/>
      <c r="QQX110" s="406" t="n"/>
      <c r="QQY110" s="406" t="n"/>
      <c r="QQZ110" s="406" t="n"/>
      <c r="QRA110" s="406" t="n"/>
      <c r="QRB110" s="406" t="n"/>
      <c r="QRC110" s="406" t="n"/>
      <c r="QRD110" s="406" t="n"/>
      <c r="QRE110" s="406" t="n"/>
      <c r="QRF110" s="406" t="n"/>
      <c r="QRG110" s="406" t="n"/>
      <c r="QRH110" s="406" t="n"/>
      <c r="QRI110" s="406" t="n"/>
      <c r="QRJ110" s="406" t="n"/>
      <c r="QRK110" s="406" t="n"/>
      <c r="QRL110" s="406" t="n"/>
      <c r="QRM110" s="406" t="n"/>
      <c r="QRN110" s="406" t="n"/>
      <c r="QRO110" s="406" t="n"/>
      <c r="QRP110" s="406" t="n"/>
      <c r="QRQ110" s="406" t="n"/>
      <c r="QRR110" s="406" t="n"/>
      <c r="QRS110" s="406" t="n"/>
      <c r="QRT110" s="406" t="n"/>
      <c r="QRU110" s="406" t="n"/>
      <c r="QRV110" s="406" t="n"/>
      <c r="QRW110" s="406" t="n"/>
      <c r="QRX110" s="406" t="n"/>
      <c r="QRY110" s="406" t="n"/>
      <c r="QRZ110" s="406" t="n"/>
      <c r="QSA110" s="406" t="n"/>
      <c r="QSB110" s="406" t="n"/>
      <c r="QSC110" s="406" t="n"/>
      <c r="QSD110" s="406" t="n"/>
      <c r="QSE110" s="406" t="n"/>
      <c r="QSF110" s="406" t="n"/>
      <c r="QSG110" s="406" t="n"/>
      <c r="QSH110" s="406" t="n"/>
      <c r="QSI110" s="406" t="n"/>
      <c r="QSJ110" s="406" t="n"/>
      <c r="QSK110" s="406" t="n"/>
      <c r="QSL110" s="406" t="n"/>
      <c r="QSM110" s="406" t="n"/>
      <c r="QSN110" s="406" t="n"/>
      <c r="QSO110" s="406" t="n"/>
      <c r="QSP110" s="406" t="n"/>
      <c r="QSQ110" s="406" t="n"/>
      <c r="QSR110" s="406" t="n"/>
      <c r="QSS110" s="406" t="n"/>
      <c r="QST110" s="406" t="n"/>
      <c r="QSU110" s="406" t="n"/>
      <c r="QSV110" s="406" t="n"/>
      <c r="QSW110" s="406" t="n"/>
      <c r="QSX110" s="406" t="n"/>
      <c r="QSY110" s="406" t="n"/>
      <c r="QSZ110" s="406" t="n"/>
      <c r="QTA110" s="406" t="n"/>
      <c r="QTB110" s="406" t="n"/>
      <c r="QTC110" s="406" t="n"/>
      <c r="QTD110" s="406" t="n"/>
      <c r="QTE110" s="406" t="n"/>
      <c r="QTF110" s="406" t="n"/>
      <c r="QTG110" s="406" t="n"/>
      <c r="QTH110" s="406" t="n"/>
      <c r="QTI110" s="406" t="n"/>
      <c r="QTJ110" s="406" t="n"/>
      <c r="QTK110" s="406" t="n"/>
      <c r="QTL110" s="406" t="n"/>
      <c r="QTM110" s="406" t="n"/>
      <c r="QTN110" s="406" t="n"/>
      <c r="QTO110" s="406" t="n"/>
      <c r="QTP110" s="406" t="n"/>
      <c r="QTQ110" s="406" t="n"/>
      <c r="QTR110" s="406" t="n"/>
      <c r="QTS110" s="406" t="n"/>
      <c r="QTT110" s="406" t="n"/>
      <c r="QTU110" s="406" t="n"/>
      <c r="QTV110" s="406" t="n"/>
      <c r="QTW110" s="406" t="n"/>
      <c r="QTX110" s="406" t="n"/>
      <c r="QTY110" s="406" t="n"/>
      <c r="QTZ110" s="406" t="n"/>
      <c r="QUA110" s="406" t="n"/>
      <c r="QUB110" s="406" t="n"/>
      <c r="QUC110" s="406" t="n"/>
      <c r="QUD110" s="406" t="n"/>
      <c r="QUE110" s="406" t="n"/>
      <c r="QUF110" s="406" t="n"/>
      <c r="QUG110" s="406" t="n"/>
      <c r="QUH110" s="406" t="n"/>
      <c r="QUI110" s="406" t="n"/>
      <c r="QUJ110" s="406" t="n"/>
      <c r="QUK110" s="406" t="n"/>
      <c r="QUL110" s="406" t="n"/>
      <c r="QUM110" s="406" t="n"/>
      <c r="QUN110" s="406" t="n"/>
      <c r="QUO110" s="406" t="n"/>
      <c r="QUP110" s="406" t="n"/>
      <c r="QUQ110" s="406" t="n"/>
      <c r="QUR110" s="406" t="n"/>
      <c r="QUS110" s="406" t="n"/>
      <c r="QUT110" s="406" t="n"/>
      <c r="QUU110" s="406" t="n"/>
      <c r="QUV110" s="406" t="n"/>
      <c r="QUW110" s="406" t="n"/>
      <c r="QUX110" s="406" t="n"/>
      <c r="QUY110" s="406" t="n"/>
      <c r="QUZ110" s="406" t="n"/>
      <c r="QVA110" s="406" t="n"/>
      <c r="QVB110" s="406" t="n"/>
      <c r="QVC110" s="406" t="n"/>
      <c r="QVD110" s="406" t="n"/>
      <c r="QVE110" s="406" t="n"/>
      <c r="QVF110" s="406" t="n"/>
      <c r="QVG110" s="406" t="n"/>
      <c r="QVH110" s="406" t="n"/>
      <c r="QVI110" s="406" t="n"/>
      <c r="QVJ110" s="406" t="n"/>
      <c r="QVK110" s="406" t="n"/>
      <c r="QVL110" s="406" t="n"/>
      <c r="QVM110" s="406" t="n"/>
      <c r="QVN110" s="406" t="n"/>
      <c r="QVO110" s="406" t="n"/>
      <c r="QVP110" s="406" t="n"/>
      <c r="QVQ110" s="406" t="n"/>
      <c r="QVR110" s="406" t="n"/>
      <c r="QVS110" s="406" t="n"/>
      <c r="QVT110" s="406" t="n"/>
      <c r="QVU110" s="406" t="n"/>
      <c r="QVV110" s="406" t="n"/>
      <c r="QVW110" s="406" t="n"/>
      <c r="QVX110" s="406" t="n"/>
      <c r="QVY110" s="406" t="n"/>
      <c r="QVZ110" s="406" t="n"/>
      <c r="QWA110" s="406" t="n"/>
      <c r="QWB110" s="406" t="n"/>
      <c r="QWC110" s="406" t="n"/>
      <c r="QWD110" s="406" t="n"/>
      <c r="QWE110" s="406" t="n"/>
      <c r="QWF110" s="406" t="n"/>
      <c r="QWG110" s="406" t="n"/>
      <c r="QWH110" s="406" t="n"/>
      <c r="QWI110" s="406" t="n"/>
      <c r="QWJ110" s="406" t="n"/>
      <c r="QWK110" s="406" t="n"/>
      <c r="QWL110" s="406" t="n"/>
      <c r="QWM110" s="406" t="n"/>
      <c r="QWN110" s="406" t="n"/>
      <c r="QWO110" s="406" t="n"/>
      <c r="QWP110" s="406" t="n"/>
      <c r="QWQ110" s="406" t="n"/>
      <c r="QWR110" s="406" t="n"/>
      <c r="QWS110" s="406" t="n"/>
      <c r="QWT110" s="406" t="n"/>
      <c r="QWU110" s="406" t="n"/>
      <c r="QWV110" s="406" t="n"/>
      <c r="QWW110" s="406" t="n"/>
      <c r="QWX110" s="406" t="n"/>
      <c r="QWY110" s="406" t="n"/>
      <c r="QWZ110" s="406" t="n"/>
      <c r="QXA110" s="406" t="n"/>
      <c r="QXB110" s="406" t="n"/>
      <c r="QXC110" s="406" t="n"/>
      <c r="QXD110" s="406" t="n"/>
      <c r="QXE110" s="406" t="n"/>
      <c r="QXF110" s="406" t="n"/>
      <c r="QXG110" s="406" t="n"/>
      <c r="QXH110" s="406" t="n"/>
      <c r="QXI110" s="406" t="n"/>
      <c r="QXJ110" s="406" t="n"/>
      <c r="QXK110" s="406" t="n"/>
      <c r="QXL110" s="406" t="n"/>
      <c r="QXM110" s="406" t="n"/>
      <c r="QXN110" s="406" t="n"/>
      <c r="QXO110" s="406" t="n"/>
      <c r="QXP110" s="406" t="n"/>
      <c r="QXQ110" s="406" t="n"/>
      <c r="QXR110" s="406" t="n"/>
      <c r="QXS110" s="406" t="n"/>
      <c r="QXT110" s="406" t="n"/>
      <c r="QXU110" s="406" t="n"/>
      <c r="QXV110" s="406" t="n"/>
      <c r="QXW110" s="406" t="n"/>
      <c r="QXX110" s="406" t="n"/>
      <c r="QXY110" s="406" t="n"/>
      <c r="QXZ110" s="406" t="n"/>
      <c r="QYA110" s="406" t="n"/>
      <c r="QYB110" s="406" t="n"/>
      <c r="QYC110" s="406" t="n"/>
      <c r="QYD110" s="406" t="n"/>
      <c r="QYE110" s="406" t="n"/>
      <c r="QYF110" s="406" t="n"/>
      <c r="QYG110" s="406" t="n"/>
      <c r="QYH110" s="406" t="n"/>
      <c r="QYI110" s="406" t="n"/>
      <c r="QYJ110" s="406" t="n"/>
      <c r="QYK110" s="406" t="n"/>
      <c r="QYL110" s="406" t="n"/>
      <c r="QYM110" s="406" t="n"/>
      <c r="QYN110" s="406" t="n"/>
      <c r="QYO110" s="406" t="n"/>
      <c r="QYP110" s="406" t="n"/>
      <c r="QYQ110" s="406" t="n"/>
      <c r="QYR110" s="406" t="n"/>
      <c r="QYS110" s="406" t="n"/>
      <c r="QYT110" s="406" t="n"/>
      <c r="QYU110" s="406" t="n"/>
      <c r="QYV110" s="406" t="n"/>
      <c r="QYW110" s="406" t="n"/>
      <c r="QYX110" s="406" t="n"/>
      <c r="QYY110" s="406" t="n"/>
      <c r="QYZ110" s="406" t="n"/>
      <c r="QZA110" s="406" t="n"/>
      <c r="QZB110" s="406" t="n"/>
      <c r="QZC110" s="406" t="n"/>
      <c r="QZD110" s="406" t="n"/>
      <c r="QZE110" s="406" t="n"/>
      <c r="QZF110" s="406" t="n"/>
      <c r="QZG110" s="406" t="n"/>
      <c r="QZH110" s="406" t="n"/>
      <c r="QZI110" s="406" t="n"/>
      <c r="QZJ110" s="406" t="n"/>
      <c r="QZK110" s="406" t="n"/>
      <c r="QZL110" s="406" t="n"/>
      <c r="QZM110" s="406" t="n"/>
      <c r="QZN110" s="406" t="n"/>
      <c r="QZO110" s="406" t="n"/>
      <c r="QZP110" s="406" t="n"/>
      <c r="QZQ110" s="406" t="n"/>
      <c r="QZR110" s="406" t="n"/>
      <c r="QZS110" s="406" t="n"/>
      <c r="QZT110" s="406" t="n"/>
      <c r="QZU110" s="406" t="n"/>
      <c r="QZV110" s="406" t="n"/>
      <c r="QZW110" s="406" t="n"/>
      <c r="QZX110" s="406" t="n"/>
      <c r="QZY110" s="406" t="n"/>
      <c r="QZZ110" s="406" t="n"/>
      <c r="RAA110" s="406" t="n"/>
      <c r="RAB110" s="406" t="n"/>
      <c r="RAC110" s="406" t="n"/>
      <c r="RAD110" s="406" t="n"/>
      <c r="RAE110" s="406" t="n"/>
      <c r="RAF110" s="406" t="n"/>
      <c r="RAG110" s="406" t="n"/>
      <c r="RAH110" s="406" t="n"/>
      <c r="RAI110" s="406" t="n"/>
      <c r="RAJ110" s="406" t="n"/>
      <c r="RAK110" s="406" t="n"/>
      <c r="RAL110" s="406" t="n"/>
      <c r="RAM110" s="406" t="n"/>
      <c r="RAN110" s="406" t="n"/>
      <c r="RAO110" s="406" t="n"/>
      <c r="RAP110" s="406" t="n"/>
      <c r="RAQ110" s="406" t="n"/>
      <c r="RAR110" s="406" t="n"/>
      <c r="RAS110" s="406" t="n"/>
      <c r="RAT110" s="406" t="n"/>
      <c r="RAU110" s="406" t="n"/>
      <c r="RAV110" s="406" t="n"/>
      <c r="RAW110" s="406" t="n"/>
      <c r="RAX110" s="406" t="n"/>
      <c r="RAY110" s="406" t="n"/>
      <c r="RAZ110" s="406" t="n"/>
      <c r="RBA110" s="406" t="n"/>
      <c r="RBB110" s="406" t="n"/>
      <c r="RBC110" s="406" t="n"/>
      <c r="RBD110" s="406" t="n"/>
      <c r="RBE110" s="406" t="n"/>
      <c r="RBF110" s="406" t="n"/>
      <c r="RBG110" s="406" t="n"/>
      <c r="RBH110" s="406" t="n"/>
      <c r="RBI110" s="406" t="n"/>
      <c r="RBJ110" s="406" t="n"/>
      <c r="RBK110" s="406" t="n"/>
      <c r="RBL110" s="406" t="n"/>
      <c r="RBM110" s="406" t="n"/>
      <c r="RBN110" s="406" t="n"/>
      <c r="RBO110" s="406" t="n"/>
      <c r="RBP110" s="406" t="n"/>
      <c r="RBQ110" s="406" t="n"/>
      <c r="RBR110" s="406" t="n"/>
      <c r="RBS110" s="406" t="n"/>
      <c r="RBT110" s="406" t="n"/>
      <c r="RBU110" s="406" t="n"/>
      <c r="RBV110" s="406" t="n"/>
      <c r="RBW110" s="406" t="n"/>
      <c r="RBX110" s="406" t="n"/>
      <c r="RBY110" s="406" t="n"/>
      <c r="RBZ110" s="406" t="n"/>
      <c r="RCA110" s="406" t="n"/>
      <c r="RCB110" s="406" t="n"/>
      <c r="RCC110" s="406" t="n"/>
      <c r="RCD110" s="406" t="n"/>
      <c r="RCE110" s="406" t="n"/>
      <c r="RCF110" s="406" t="n"/>
      <c r="RCG110" s="406" t="n"/>
      <c r="RCH110" s="406" t="n"/>
      <c r="RCI110" s="406" t="n"/>
      <c r="RCJ110" s="406" t="n"/>
      <c r="RCK110" s="406" t="n"/>
      <c r="RCL110" s="406" t="n"/>
      <c r="RCM110" s="406" t="n"/>
      <c r="RCN110" s="406" t="n"/>
      <c r="RCO110" s="406" t="n"/>
      <c r="RCP110" s="406" t="n"/>
      <c r="RCQ110" s="406" t="n"/>
      <c r="RCR110" s="406" t="n"/>
      <c r="RCS110" s="406" t="n"/>
      <c r="RCT110" s="406" t="n"/>
      <c r="RCU110" s="406" t="n"/>
      <c r="RCV110" s="406" t="n"/>
      <c r="RCW110" s="406" t="n"/>
      <c r="RCX110" s="406" t="n"/>
      <c r="RCY110" s="406" t="n"/>
      <c r="RCZ110" s="406" t="n"/>
      <c r="RDA110" s="406" t="n"/>
      <c r="RDB110" s="406" t="n"/>
      <c r="RDC110" s="406" t="n"/>
      <c r="RDD110" s="406" t="n"/>
      <c r="RDE110" s="406" t="n"/>
      <c r="RDF110" s="406" t="n"/>
      <c r="RDG110" s="406" t="n"/>
      <c r="RDH110" s="406" t="n"/>
      <c r="RDI110" s="406" t="n"/>
      <c r="RDJ110" s="406" t="n"/>
      <c r="RDK110" s="406" t="n"/>
      <c r="RDL110" s="406" t="n"/>
      <c r="RDM110" s="406" t="n"/>
      <c r="RDN110" s="406" t="n"/>
      <c r="RDO110" s="406" t="n"/>
      <c r="RDP110" s="406" t="n"/>
      <c r="RDQ110" s="406" t="n"/>
      <c r="RDR110" s="406" t="n"/>
      <c r="RDS110" s="406" t="n"/>
      <c r="RDT110" s="406" t="n"/>
      <c r="RDU110" s="406" t="n"/>
      <c r="RDV110" s="406" t="n"/>
      <c r="RDW110" s="406" t="n"/>
      <c r="RDX110" s="406" t="n"/>
      <c r="RDY110" s="406" t="n"/>
      <c r="RDZ110" s="406" t="n"/>
      <c r="REA110" s="406" t="n"/>
      <c r="REB110" s="406" t="n"/>
      <c r="REC110" s="406" t="n"/>
      <c r="RED110" s="406" t="n"/>
      <c r="REE110" s="406" t="n"/>
      <c r="REF110" s="406" t="n"/>
      <c r="REG110" s="406" t="n"/>
      <c r="REH110" s="406" t="n"/>
      <c r="REI110" s="406" t="n"/>
      <c r="REJ110" s="406" t="n"/>
      <c r="REK110" s="406" t="n"/>
      <c r="REL110" s="406" t="n"/>
      <c r="REM110" s="406" t="n"/>
      <c r="REN110" s="406" t="n"/>
      <c r="REO110" s="406" t="n"/>
      <c r="REP110" s="406" t="n"/>
      <c r="REQ110" s="406" t="n"/>
      <c r="RER110" s="406" t="n"/>
      <c r="RES110" s="406" t="n"/>
      <c r="RET110" s="406" t="n"/>
      <c r="REU110" s="406" t="n"/>
      <c r="REV110" s="406" t="n"/>
      <c r="REW110" s="406" t="n"/>
      <c r="REX110" s="406" t="n"/>
      <c r="REY110" s="406" t="n"/>
      <c r="REZ110" s="406" t="n"/>
      <c r="RFA110" s="406" t="n"/>
      <c r="RFB110" s="406" t="n"/>
      <c r="RFC110" s="406" t="n"/>
      <c r="RFD110" s="406" t="n"/>
      <c r="RFE110" s="406" t="n"/>
      <c r="RFF110" s="406" t="n"/>
      <c r="RFG110" s="406" t="n"/>
      <c r="RFH110" s="406" t="n"/>
      <c r="RFI110" s="406" t="n"/>
      <c r="RFJ110" s="406" t="n"/>
      <c r="RFK110" s="406" t="n"/>
      <c r="RFL110" s="406" t="n"/>
      <c r="RFM110" s="406" t="n"/>
      <c r="RFN110" s="406" t="n"/>
      <c r="RFO110" s="406" t="n"/>
      <c r="RFP110" s="406" t="n"/>
      <c r="RFQ110" s="406" t="n"/>
      <c r="RFR110" s="406" t="n"/>
      <c r="RFS110" s="406" t="n"/>
      <c r="RFT110" s="406" t="n"/>
      <c r="RFU110" s="406" t="n"/>
      <c r="RFV110" s="406" t="n"/>
      <c r="RFW110" s="406" t="n"/>
      <c r="RFX110" s="406" t="n"/>
      <c r="RFY110" s="406" t="n"/>
      <c r="RFZ110" s="406" t="n"/>
      <c r="RGA110" s="406" t="n"/>
      <c r="RGB110" s="406" t="n"/>
      <c r="RGC110" s="406" t="n"/>
      <c r="RGD110" s="406" t="n"/>
      <c r="RGE110" s="406" t="n"/>
      <c r="RGF110" s="406" t="n"/>
      <c r="RGG110" s="406" t="n"/>
      <c r="RGH110" s="406" t="n"/>
      <c r="RGI110" s="406" t="n"/>
      <c r="RGJ110" s="406" t="n"/>
      <c r="RGK110" s="406" t="n"/>
      <c r="RGL110" s="406" t="n"/>
      <c r="RGM110" s="406" t="n"/>
      <c r="RGN110" s="406" t="n"/>
      <c r="RGO110" s="406" t="n"/>
      <c r="RGP110" s="406" t="n"/>
      <c r="RGQ110" s="406" t="n"/>
      <c r="RGR110" s="406" t="n"/>
      <c r="RGS110" s="406" t="n"/>
      <c r="RGT110" s="406" t="n"/>
      <c r="RGU110" s="406" t="n"/>
      <c r="RGV110" s="406" t="n"/>
      <c r="RGW110" s="406" t="n"/>
      <c r="RGX110" s="406" t="n"/>
      <c r="RGY110" s="406" t="n"/>
      <c r="RGZ110" s="406" t="n"/>
      <c r="RHA110" s="406" t="n"/>
      <c r="RHB110" s="406" t="n"/>
      <c r="RHC110" s="406" t="n"/>
      <c r="RHD110" s="406" t="n"/>
      <c r="RHE110" s="406" t="n"/>
      <c r="RHF110" s="406" t="n"/>
      <c r="RHG110" s="406" t="n"/>
      <c r="RHH110" s="406" t="n"/>
      <c r="RHI110" s="406" t="n"/>
      <c r="RHJ110" s="406" t="n"/>
      <c r="RHK110" s="406" t="n"/>
      <c r="RHL110" s="406" t="n"/>
      <c r="RHM110" s="406" t="n"/>
      <c r="RHN110" s="406" t="n"/>
      <c r="RHO110" s="406" t="n"/>
      <c r="RHP110" s="406" t="n"/>
      <c r="RHQ110" s="406" t="n"/>
      <c r="RHR110" s="406" t="n"/>
      <c r="RHS110" s="406" t="n"/>
      <c r="RHT110" s="406" t="n"/>
      <c r="RHU110" s="406" t="n"/>
      <c r="RHV110" s="406" t="n"/>
      <c r="RHW110" s="406" t="n"/>
      <c r="RHX110" s="406" t="n"/>
      <c r="RHY110" s="406" t="n"/>
      <c r="RHZ110" s="406" t="n"/>
      <c r="RIA110" s="406" t="n"/>
      <c r="RIB110" s="406" t="n"/>
      <c r="RIC110" s="406" t="n"/>
      <c r="RID110" s="406" t="n"/>
      <c r="RIE110" s="406" t="n"/>
      <c r="RIF110" s="406" t="n"/>
      <c r="RIG110" s="406" t="n"/>
      <c r="RIH110" s="406" t="n"/>
      <c r="RII110" s="406" t="n"/>
      <c r="RIJ110" s="406" t="n"/>
      <c r="RIK110" s="406" t="n"/>
      <c r="RIL110" s="406" t="n"/>
      <c r="RIM110" s="406" t="n"/>
      <c r="RIN110" s="406" t="n"/>
      <c r="RIO110" s="406" t="n"/>
      <c r="RIP110" s="406" t="n"/>
      <c r="RIQ110" s="406" t="n"/>
      <c r="RIR110" s="406" t="n"/>
      <c r="RIS110" s="406" t="n"/>
      <c r="RIT110" s="406" t="n"/>
      <c r="RIU110" s="406" t="n"/>
      <c r="RIV110" s="406" t="n"/>
      <c r="RIW110" s="406" t="n"/>
      <c r="RIX110" s="406" t="n"/>
      <c r="RIY110" s="406" t="n"/>
      <c r="RIZ110" s="406" t="n"/>
      <c r="RJA110" s="406" t="n"/>
      <c r="RJB110" s="406" t="n"/>
      <c r="RJC110" s="406" t="n"/>
      <c r="RJD110" s="406" t="n"/>
      <c r="RJE110" s="406" t="n"/>
      <c r="RJF110" s="406" t="n"/>
      <c r="RJG110" s="406" t="n"/>
      <c r="RJH110" s="406" t="n"/>
      <c r="RJI110" s="406" t="n"/>
      <c r="RJJ110" s="406" t="n"/>
      <c r="RJK110" s="406" t="n"/>
      <c r="RJL110" s="406" t="n"/>
      <c r="RJM110" s="406" t="n"/>
      <c r="RJN110" s="406" t="n"/>
      <c r="RJO110" s="406" t="n"/>
      <c r="RJP110" s="406" t="n"/>
      <c r="RJQ110" s="406" t="n"/>
      <c r="RJR110" s="406" t="n"/>
      <c r="RJS110" s="406" t="n"/>
      <c r="RJT110" s="406" t="n"/>
      <c r="RJU110" s="406" t="n"/>
      <c r="RJV110" s="406" t="n"/>
      <c r="RJW110" s="406" t="n"/>
      <c r="RJX110" s="406" t="n"/>
      <c r="RJY110" s="406" t="n"/>
      <c r="RJZ110" s="406" t="n"/>
      <c r="RKA110" s="406" t="n"/>
      <c r="RKB110" s="406" t="n"/>
      <c r="RKC110" s="406" t="n"/>
      <c r="RKD110" s="406" t="n"/>
      <c r="RKE110" s="406" t="n"/>
      <c r="RKF110" s="406" t="n"/>
      <c r="RKG110" s="406" t="n"/>
      <c r="RKH110" s="406" t="n"/>
      <c r="RKI110" s="406" t="n"/>
      <c r="RKJ110" s="406" t="n"/>
      <c r="RKK110" s="406" t="n"/>
      <c r="RKL110" s="406" t="n"/>
      <c r="RKM110" s="406" t="n"/>
      <c r="RKN110" s="406" t="n"/>
      <c r="RKO110" s="406" t="n"/>
      <c r="RKP110" s="406" t="n"/>
      <c r="RKQ110" s="406" t="n"/>
      <c r="RKR110" s="406" t="n"/>
      <c r="RKS110" s="406" t="n"/>
      <c r="RKT110" s="406" t="n"/>
      <c r="RKU110" s="406" t="n"/>
      <c r="RKV110" s="406" t="n"/>
      <c r="RKW110" s="406" t="n"/>
      <c r="RKX110" s="406" t="n"/>
      <c r="RKY110" s="406" t="n"/>
      <c r="RKZ110" s="406" t="n"/>
      <c r="RLA110" s="406" t="n"/>
      <c r="RLB110" s="406" t="n"/>
      <c r="RLC110" s="406" t="n"/>
      <c r="RLD110" s="406" t="n"/>
      <c r="RLE110" s="406" t="n"/>
      <c r="RLF110" s="406" t="n"/>
      <c r="RLG110" s="406" t="n"/>
      <c r="RLH110" s="406" t="n"/>
      <c r="RLI110" s="406" t="n"/>
      <c r="RLJ110" s="406" t="n"/>
      <c r="RLK110" s="406" t="n"/>
      <c r="RLL110" s="406" t="n"/>
      <c r="RLM110" s="406" t="n"/>
      <c r="RLN110" s="406" t="n"/>
      <c r="RLO110" s="406" t="n"/>
      <c r="RLP110" s="406" t="n"/>
      <c r="RLQ110" s="406" t="n"/>
      <c r="RLR110" s="406" t="n"/>
      <c r="RLS110" s="406" t="n"/>
      <c r="RLT110" s="406" t="n"/>
      <c r="RLU110" s="406" t="n"/>
      <c r="RLV110" s="406" t="n"/>
      <c r="RLW110" s="406" t="n"/>
      <c r="RLX110" s="406" t="n"/>
      <c r="RLY110" s="406" t="n"/>
      <c r="RLZ110" s="406" t="n"/>
      <c r="RMA110" s="406" t="n"/>
      <c r="RMB110" s="406" t="n"/>
      <c r="RMC110" s="406" t="n"/>
      <c r="RMD110" s="406" t="n"/>
      <c r="RME110" s="406" t="n"/>
      <c r="RMF110" s="406" t="n"/>
      <c r="RMG110" s="406" t="n"/>
      <c r="RMH110" s="406" t="n"/>
      <c r="RMI110" s="406" t="n"/>
      <c r="RMJ110" s="406" t="n"/>
      <c r="RMK110" s="406" t="n"/>
      <c r="RML110" s="406" t="n"/>
      <c r="RMM110" s="406" t="n"/>
      <c r="RMN110" s="406" t="n"/>
      <c r="RMO110" s="406" t="n"/>
      <c r="RMP110" s="406" t="n"/>
      <c r="RMQ110" s="406" t="n"/>
      <c r="RMR110" s="406" t="n"/>
      <c r="RMS110" s="406" t="n"/>
      <c r="RMT110" s="406" t="n"/>
      <c r="RMU110" s="406" t="n"/>
      <c r="RMV110" s="406" t="n"/>
      <c r="RMW110" s="406" t="n"/>
      <c r="RMX110" s="406" t="n"/>
      <c r="RMY110" s="406" t="n"/>
      <c r="RMZ110" s="406" t="n"/>
      <c r="RNA110" s="406" t="n"/>
      <c r="RNB110" s="406" t="n"/>
      <c r="RNC110" s="406" t="n"/>
      <c r="RND110" s="406" t="n"/>
      <c r="RNE110" s="406" t="n"/>
      <c r="RNF110" s="406" t="n"/>
      <c r="RNG110" s="406" t="n"/>
      <c r="RNH110" s="406" t="n"/>
      <c r="RNI110" s="406" t="n"/>
      <c r="RNJ110" s="406" t="n"/>
      <c r="RNK110" s="406" t="n"/>
      <c r="RNL110" s="406" t="n"/>
      <c r="RNM110" s="406" t="n"/>
      <c r="RNN110" s="406" t="n"/>
      <c r="RNO110" s="406" t="n"/>
      <c r="RNP110" s="406" t="n"/>
      <c r="RNQ110" s="406" t="n"/>
      <c r="RNR110" s="406" t="n"/>
      <c r="RNS110" s="406" t="n"/>
      <c r="RNT110" s="406" t="n"/>
      <c r="RNU110" s="406" t="n"/>
      <c r="RNV110" s="406" t="n"/>
      <c r="RNW110" s="406" t="n"/>
      <c r="RNX110" s="406" t="n"/>
      <c r="RNY110" s="406" t="n"/>
      <c r="RNZ110" s="406" t="n"/>
      <c r="ROA110" s="406" t="n"/>
      <c r="ROB110" s="406" t="n"/>
      <c r="ROC110" s="406" t="n"/>
      <c r="ROD110" s="406" t="n"/>
      <c r="ROE110" s="406" t="n"/>
      <c r="ROF110" s="406" t="n"/>
      <c r="ROG110" s="406" t="n"/>
      <c r="ROH110" s="406" t="n"/>
      <c r="ROI110" s="406" t="n"/>
      <c r="ROJ110" s="406" t="n"/>
      <c r="ROK110" s="406" t="n"/>
      <c r="ROL110" s="406" t="n"/>
      <c r="ROM110" s="406" t="n"/>
      <c r="RON110" s="406" t="n"/>
      <c r="ROO110" s="406" t="n"/>
      <c r="ROP110" s="406" t="n"/>
      <c r="ROQ110" s="406" t="n"/>
      <c r="ROR110" s="406" t="n"/>
      <c r="ROS110" s="406" t="n"/>
      <c r="ROT110" s="406" t="n"/>
      <c r="ROU110" s="406" t="n"/>
      <c r="ROV110" s="406" t="n"/>
      <c r="ROW110" s="406" t="n"/>
      <c r="ROX110" s="406" t="n"/>
      <c r="ROY110" s="406" t="n"/>
      <c r="ROZ110" s="406" t="n"/>
      <c r="RPA110" s="406" t="n"/>
      <c r="RPB110" s="406" t="n"/>
      <c r="RPC110" s="406" t="n"/>
      <c r="RPD110" s="406" t="n"/>
      <c r="RPE110" s="406" t="n"/>
      <c r="RPF110" s="406" t="n"/>
      <c r="RPG110" s="406" t="n"/>
      <c r="RPH110" s="406" t="n"/>
      <c r="RPI110" s="406" t="n"/>
      <c r="RPJ110" s="406" t="n"/>
      <c r="RPK110" s="406" t="n"/>
      <c r="RPL110" s="406" t="n"/>
      <c r="RPM110" s="406" t="n"/>
      <c r="RPN110" s="406" t="n"/>
      <c r="RPO110" s="406" t="n"/>
      <c r="RPP110" s="406" t="n"/>
      <c r="RPQ110" s="406" t="n"/>
      <c r="RPR110" s="406" t="n"/>
      <c r="RPS110" s="406" t="n"/>
      <c r="RPT110" s="406" t="n"/>
      <c r="RPU110" s="406" t="n"/>
      <c r="RPV110" s="406" t="n"/>
      <c r="RPW110" s="406" t="n"/>
      <c r="RPX110" s="406" t="n"/>
      <c r="RPY110" s="406" t="n"/>
      <c r="RPZ110" s="406" t="n"/>
      <c r="RQA110" s="406" t="n"/>
      <c r="RQB110" s="406" t="n"/>
      <c r="RQC110" s="406" t="n"/>
      <c r="RQD110" s="406" t="n"/>
      <c r="RQE110" s="406" t="n"/>
      <c r="RQF110" s="406" t="n"/>
      <c r="RQG110" s="406" t="n"/>
      <c r="RQH110" s="406" t="n"/>
      <c r="RQI110" s="406" t="n"/>
      <c r="RQJ110" s="406" t="n"/>
      <c r="RQK110" s="406" t="n"/>
      <c r="RQL110" s="406" t="n"/>
      <c r="RQM110" s="406" t="n"/>
      <c r="RQN110" s="406" t="n"/>
      <c r="RQO110" s="406" t="n"/>
      <c r="RQP110" s="406" t="n"/>
      <c r="RQQ110" s="406" t="n"/>
      <c r="RQR110" s="406" t="n"/>
      <c r="RQS110" s="406" t="n"/>
      <c r="RQT110" s="406" t="n"/>
      <c r="RQU110" s="406" t="n"/>
      <c r="RQV110" s="406" t="n"/>
      <c r="RQW110" s="406" t="n"/>
      <c r="RQX110" s="406" t="n"/>
      <c r="RQY110" s="406" t="n"/>
      <c r="RQZ110" s="406" t="n"/>
      <c r="RRA110" s="406" t="n"/>
      <c r="RRB110" s="406" t="n"/>
      <c r="RRC110" s="406" t="n"/>
      <c r="RRD110" s="406" t="n"/>
      <c r="RRE110" s="406" t="n"/>
      <c r="RRF110" s="406" t="n"/>
      <c r="RRG110" s="406" t="n"/>
      <c r="RRH110" s="406" t="n"/>
      <c r="RRI110" s="406" t="n"/>
      <c r="RRJ110" s="406" t="n"/>
      <c r="RRK110" s="406" t="n"/>
      <c r="RRL110" s="406" t="n"/>
      <c r="RRM110" s="406" t="n"/>
      <c r="RRN110" s="406" t="n"/>
      <c r="RRO110" s="406" t="n"/>
      <c r="RRP110" s="406" t="n"/>
      <c r="RRQ110" s="406" t="n"/>
      <c r="RRR110" s="406" t="n"/>
      <c r="RRS110" s="406" t="n"/>
      <c r="RRT110" s="406" t="n"/>
      <c r="RRU110" s="406" t="n"/>
      <c r="RRV110" s="406" t="n"/>
      <c r="RRW110" s="406" t="n"/>
      <c r="RRX110" s="406" t="n"/>
      <c r="RRY110" s="406" t="n"/>
      <c r="RRZ110" s="406" t="n"/>
      <c r="RSA110" s="406" t="n"/>
      <c r="RSB110" s="406" t="n"/>
      <c r="RSC110" s="406" t="n"/>
      <c r="RSD110" s="406" t="n"/>
      <c r="RSE110" s="406" t="n"/>
      <c r="RSF110" s="406" t="n"/>
      <c r="RSG110" s="406" t="n"/>
      <c r="RSH110" s="406" t="n"/>
      <c r="RSI110" s="406" t="n"/>
      <c r="RSJ110" s="406" t="n"/>
      <c r="RSK110" s="406" t="n"/>
      <c r="RSL110" s="406" t="n"/>
      <c r="RSM110" s="406" t="n"/>
      <c r="RSN110" s="406" t="n"/>
      <c r="RSO110" s="406" t="n"/>
      <c r="RSP110" s="406" t="n"/>
      <c r="RSQ110" s="406" t="n"/>
      <c r="RSR110" s="406" t="n"/>
      <c r="RSS110" s="406" t="n"/>
      <c r="RST110" s="406" t="n"/>
      <c r="RSU110" s="406" t="n"/>
      <c r="RSV110" s="406" t="n"/>
      <c r="RSW110" s="406" t="n"/>
      <c r="RSX110" s="406" t="n"/>
      <c r="RSY110" s="406" t="n"/>
      <c r="RSZ110" s="406" t="n"/>
      <c r="RTA110" s="406" t="n"/>
      <c r="RTB110" s="406" t="n"/>
      <c r="RTC110" s="406" t="n"/>
      <c r="RTD110" s="406" t="n"/>
      <c r="RTE110" s="406" t="n"/>
      <c r="RTF110" s="406" t="n"/>
      <c r="RTG110" s="406" t="n"/>
      <c r="RTH110" s="406" t="n"/>
      <c r="RTI110" s="406" t="n"/>
      <c r="RTJ110" s="406" t="n"/>
      <c r="RTK110" s="406" t="n"/>
      <c r="RTL110" s="406" t="n"/>
      <c r="RTM110" s="406" t="n"/>
      <c r="RTN110" s="406" t="n"/>
      <c r="RTO110" s="406" t="n"/>
      <c r="RTP110" s="406" t="n"/>
      <c r="RTQ110" s="406" t="n"/>
      <c r="RTR110" s="406" t="n"/>
      <c r="RTS110" s="406" t="n"/>
      <c r="RTT110" s="406" t="n"/>
      <c r="RTU110" s="406" t="n"/>
      <c r="RTV110" s="406" t="n"/>
      <c r="RTW110" s="406" t="n"/>
      <c r="RTX110" s="406" t="n"/>
      <c r="RTY110" s="406" t="n"/>
      <c r="RTZ110" s="406" t="n"/>
      <c r="RUA110" s="406" t="n"/>
      <c r="RUB110" s="406" t="n"/>
      <c r="RUC110" s="406" t="n"/>
      <c r="RUD110" s="406" t="n"/>
      <c r="RUE110" s="406" t="n"/>
      <c r="RUF110" s="406" t="n"/>
      <c r="RUG110" s="406" t="n"/>
      <c r="RUH110" s="406" t="n"/>
      <c r="RUI110" s="406" t="n"/>
      <c r="RUJ110" s="406" t="n"/>
      <c r="RUK110" s="406" t="n"/>
      <c r="RUL110" s="406" t="n"/>
      <c r="RUM110" s="406" t="n"/>
      <c r="RUN110" s="406" t="n"/>
      <c r="RUO110" s="406" t="n"/>
      <c r="RUP110" s="406" t="n"/>
      <c r="RUQ110" s="406" t="n"/>
      <c r="RUR110" s="406" t="n"/>
      <c r="RUS110" s="406" t="n"/>
      <c r="RUT110" s="406" t="n"/>
      <c r="RUU110" s="406" t="n"/>
      <c r="RUV110" s="406" t="n"/>
      <c r="RUW110" s="406" t="n"/>
      <c r="RUX110" s="406" t="n"/>
      <c r="RUY110" s="406" t="n"/>
      <c r="RUZ110" s="406" t="n"/>
      <c r="RVA110" s="406" t="n"/>
      <c r="RVB110" s="406" t="n"/>
      <c r="RVC110" s="406" t="n"/>
      <c r="RVD110" s="406" t="n"/>
      <c r="RVE110" s="406" t="n"/>
      <c r="RVF110" s="406" t="n"/>
      <c r="RVG110" s="406" t="n"/>
      <c r="RVH110" s="406" t="n"/>
      <c r="RVI110" s="406" t="n"/>
      <c r="RVJ110" s="406" t="n"/>
      <c r="RVK110" s="406" t="n"/>
      <c r="RVL110" s="406" t="n"/>
      <c r="RVM110" s="406" t="n"/>
      <c r="RVN110" s="406" t="n"/>
      <c r="RVO110" s="406" t="n"/>
      <c r="RVP110" s="406" t="n"/>
      <c r="RVQ110" s="406" t="n"/>
      <c r="RVR110" s="406" t="n"/>
      <c r="RVS110" s="406" t="n"/>
      <c r="RVT110" s="406" t="n"/>
      <c r="RVU110" s="406" t="n"/>
      <c r="RVV110" s="406" t="n"/>
      <c r="RVW110" s="406" t="n"/>
      <c r="RVX110" s="406" t="n"/>
      <c r="RVY110" s="406" t="n"/>
      <c r="RVZ110" s="406" t="n"/>
      <c r="RWA110" s="406" t="n"/>
      <c r="RWB110" s="406" t="n"/>
      <c r="RWC110" s="406" t="n"/>
      <c r="RWD110" s="406" t="n"/>
      <c r="RWE110" s="406" t="n"/>
      <c r="RWF110" s="406" t="n"/>
      <c r="RWG110" s="406" t="n"/>
      <c r="RWH110" s="406" t="n"/>
      <c r="RWI110" s="406" t="n"/>
      <c r="RWJ110" s="406" t="n"/>
      <c r="RWK110" s="406" t="n"/>
      <c r="RWL110" s="406" t="n"/>
      <c r="RWM110" s="406" t="n"/>
      <c r="RWN110" s="406" t="n"/>
      <c r="RWO110" s="406" t="n"/>
      <c r="RWP110" s="406" t="n"/>
      <c r="RWQ110" s="406" t="n"/>
      <c r="RWR110" s="406" t="n"/>
      <c r="RWS110" s="406" t="n"/>
      <c r="RWT110" s="406" t="n"/>
      <c r="RWU110" s="406" t="n"/>
      <c r="RWV110" s="406" t="n"/>
      <c r="RWW110" s="406" t="n"/>
      <c r="RWX110" s="406" t="n"/>
      <c r="RWY110" s="406" t="n"/>
      <c r="RWZ110" s="406" t="n"/>
      <c r="RXA110" s="406" t="n"/>
      <c r="RXB110" s="406" t="n"/>
      <c r="RXC110" s="406" t="n"/>
      <c r="RXD110" s="406" t="n"/>
      <c r="RXE110" s="406" t="n"/>
      <c r="RXF110" s="406" t="n"/>
      <c r="RXG110" s="406" t="n"/>
      <c r="RXH110" s="406" t="n"/>
      <c r="RXI110" s="406" t="n"/>
      <c r="RXJ110" s="406" t="n"/>
      <c r="RXK110" s="406" t="n"/>
      <c r="RXL110" s="406" t="n"/>
      <c r="RXM110" s="406" t="n"/>
      <c r="RXN110" s="406" t="n"/>
      <c r="RXO110" s="406" t="n"/>
      <c r="RXP110" s="406" t="n"/>
      <c r="RXQ110" s="406" t="n"/>
      <c r="RXR110" s="406" t="n"/>
      <c r="RXS110" s="406" t="n"/>
      <c r="RXT110" s="406" t="n"/>
      <c r="RXU110" s="406" t="n"/>
      <c r="RXV110" s="406" t="n"/>
      <c r="RXW110" s="406" t="n"/>
      <c r="RXX110" s="406" t="n"/>
      <c r="RXY110" s="406" t="n"/>
      <c r="RXZ110" s="406" t="n"/>
      <c r="RYA110" s="406" t="n"/>
      <c r="RYB110" s="406" t="n"/>
      <c r="RYC110" s="406" t="n"/>
      <c r="RYD110" s="406" t="n"/>
      <c r="RYE110" s="406" t="n"/>
      <c r="RYF110" s="406" t="n"/>
      <c r="RYG110" s="406" t="n"/>
      <c r="RYH110" s="406" t="n"/>
      <c r="RYI110" s="406" t="n"/>
      <c r="RYJ110" s="406" t="n"/>
      <c r="RYK110" s="406" t="n"/>
      <c r="RYL110" s="406" t="n"/>
      <c r="RYM110" s="406" t="n"/>
      <c r="RYN110" s="406" t="n"/>
      <c r="RYO110" s="406" t="n"/>
      <c r="RYP110" s="406" t="n"/>
      <c r="RYQ110" s="406" t="n"/>
      <c r="RYR110" s="406" t="n"/>
      <c r="RYS110" s="406" t="n"/>
      <c r="RYT110" s="406" t="n"/>
      <c r="RYU110" s="406" t="n"/>
      <c r="RYV110" s="406" t="n"/>
      <c r="RYW110" s="406" t="n"/>
      <c r="RYX110" s="406" t="n"/>
      <c r="RYY110" s="406" t="n"/>
      <c r="RYZ110" s="406" t="n"/>
      <c r="RZA110" s="406" t="n"/>
      <c r="RZB110" s="406" t="n"/>
      <c r="RZC110" s="406" t="n"/>
      <c r="RZD110" s="406" t="n"/>
      <c r="RZE110" s="406" t="n"/>
      <c r="RZF110" s="406" t="n"/>
      <c r="RZG110" s="406" t="n"/>
      <c r="RZH110" s="406" t="n"/>
      <c r="RZI110" s="406" t="n"/>
      <c r="RZJ110" s="406" t="n"/>
      <c r="RZK110" s="406" t="n"/>
      <c r="RZL110" s="406" t="n"/>
      <c r="RZM110" s="406" t="n"/>
      <c r="RZN110" s="406" t="n"/>
      <c r="RZO110" s="406" t="n"/>
      <c r="RZP110" s="406" t="n"/>
      <c r="RZQ110" s="406" t="n"/>
      <c r="RZR110" s="406" t="n"/>
      <c r="RZS110" s="406" t="n"/>
      <c r="RZT110" s="406" t="n"/>
      <c r="RZU110" s="406" t="n"/>
      <c r="RZV110" s="406" t="n"/>
      <c r="RZW110" s="406" t="n"/>
      <c r="RZX110" s="406" t="n"/>
      <c r="RZY110" s="406" t="n"/>
      <c r="RZZ110" s="406" t="n"/>
      <c r="SAA110" s="406" t="n"/>
      <c r="SAB110" s="406" t="n"/>
      <c r="SAC110" s="406" t="n"/>
      <c r="SAD110" s="406" t="n"/>
      <c r="SAE110" s="406" t="n"/>
      <c r="SAF110" s="406" t="n"/>
      <c r="SAG110" s="406" t="n"/>
      <c r="SAH110" s="406" t="n"/>
      <c r="SAI110" s="406" t="n"/>
      <c r="SAJ110" s="406" t="n"/>
      <c r="SAK110" s="406" t="n"/>
      <c r="SAL110" s="406" t="n"/>
      <c r="SAM110" s="406" t="n"/>
      <c r="SAN110" s="406" t="n"/>
      <c r="SAO110" s="406" t="n"/>
      <c r="SAP110" s="406" t="n"/>
      <c r="SAQ110" s="406" t="n"/>
      <c r="SAR110" s="406" t="n"/>
      <c r="SAS110" s="406" t="n"/>
      <c r="SAT110" s="406" t="n"/>
      <c r="SAU110" s="406" t="n"/>
      <c r="SAV110" s="406" t="n"/>
      <c r="SAW110" s="406" t="n"/>
      <c r="SAX110" s="406" t="n"/>
      <c r="SAY110" s="406" t="n"/>
      <c r="SAZ110" s="406" t="n"/>
      <c r="SBA110" s="406" t="n"/>
      <c r="SBB110" s="406" t="n"/>
      <c r="SBC110" s="406" t="n"/>
      <c r="SBD110" s="406" t="n"/>
      <c r="SBE110" s="406" t="n"/>
      <c r="SBF110" s="406" t="n"/>
      <c r="SBG110" s="406" t="n"/>
      <c r="SBH110" s="406" t="n"/>
      <c r="SBI110" s="406" t="n"/>
      <c r="SBJ110" s="406" t="n"/>
      <c r="SBK110" s="406" t="n"/>
      <c r="SBL110" s="406" t="n"/>
      <c r="SBM110" s="406" t="n"/>
      <c r="SBN110" s="406" t="n"/>
      <c r="SBO110" s="406" t="n"/>
      <c r="SBP110" s="406" t="n"/>
      <c r="SBQ110" s="406" t="n"/>
      <c r="SBR110" s="406" t="n"/>
      <c r="SBS110" s="406" t="n"/>
      <c r="SBT110" s="406" t="n"/>
      <c r="SBU110" s="406" t="n"/>
      <c r="SBV110" s="406" t="n"/>
      <c r="SBW110" s="406" t="n"/>
      <c r="SBX110" s="406" t="n"/>
      <c r="SBY110" s="406" t="n"/>
      <c r="SBZ110" s="406" t="n"/>
      <c r="SCA110" s="406" t="n"/>
      <c r="SCB110" s="406" t="n"/>
      <c r="SCC110" s="406" t="n"/>
      <c r="SCD110" s="406" t="n"/>
      <c r="SCE110" s="406" t="n"/>
      <c r="SCF110" s="406" t="n"/>
      <c r="SCG110" s="406" t="n"/>
      <c r="SCH110" s="406" t="n"/>
      <c r="SCI110" s="406" t="n"/>
      <c r="SCJ110" s="406" t="n"/>
      <c r="SCK110" s="406" t="n"/>
      <c r="SCL110" s="406" t="n"/>
      <c r="SCM110" s="406" t="n"/>
      <c r="SCN110" s="406" t="n"/>
      <c r="SCO110" s="406" t="n"/>
      <c r="SCP110" s="406" t="n"/>
      <c r="SCQ110" s="406" t="n"/>
      <c r="SCR110" s="406" t="n"/>
      <c r="SCS110" s="406" t="n"/>
      <c r="SCT110" s="406" t="n"/>
      <c r="SCU110" s="406" t="n"/>
      <c r="SCV110" s="406" t="n"/>
      <c r="SCW110" s="406" t="n"/>
      <c r="SCX110" s="406" t="n"/>
      <c r="SCY110" s="406" t="n"/>
      <c r="SCZ110" s="406" t="n"/>
      <c r="SDA110" s="406" t="n"/>
      <c r="SDB110" s="406" t="n"/>
      <c r="SDC110" s="406" t="n"/>
      <c r="SDD110" s="406" t="n"/>
      <c r="SDE110" s="406" t="n"/>
      <c r="SDF110" s="406" t="n"/>
      <c r="SDG110" s="406" t="n"/>
      <c r="SDH110" s="406" t="n"/>
      <c r="SDI110" s="406" t="n"/>
      <c r="SDJ110" s="406" t="n"/>
      <c r="SDK110" s="406" t="n"/>
      <c r="SDL110" s="406" t="n"/>
      <c r="SDM110" s="406" t="n"/>
      <c r="SDN110" s="406" t="n"/>
      <c r="SDO110" s="406" t="n"/>
      <c r="SDP110" s="406" t="n"/>
      <c r="SDQ110" s="406" t="n"/>
      <c r="SDR110" s="406" t="n"/>
      <c r="SDS110" s="406" t="n"/>
      <c r="SDT110" s="406" t="n"/>
      <c r="SDU110" s="406" t="n"/>
      <c r="SDV110" s="406" t="n"/>
      <c r="SDW110" s="406" t="n"/>
      <c r="SDX110" s="406" t="n"/>
      <c r="SDY110" s="406" t="n"/>
      <c r="SDZ110" s="406" t="n"/>
      <c r="SEA110" s="406" t="n"/>
      <c r="SEB110" s="406" t="n"/>
      <c r="SEC110" s="406" t="n"/>
      <c r="SED110" s="406" t="n"/>
      <c r="SEE110" s="406" t="n"/>
      <c r="SEF110" s="406" t="n"/>
      <c r="SEG110" s="406" t="n"/>
      <c r="SEH110" s="406" t="n"/>
      <c r="SEI110" s="406" t="n"/>
      <c r="SEJ110" s="406" t="n"/>
      <c r="SEK110" s="406" t="n"/>
      <c r="SEL110" s="406" t="n"/>
      <c r="SEM110" s="406" t="n"/>
      <c r="SEN110" s="406" t="n"/>
      <c r="SEO110" s="406" t="n"/>
      <c r="SEP110" s="406" t="n"/>
      <c r="SEQ110" s="406" t="n"/>
      <c r="SER110" s="406" t="n"/>
      <c r="SES110" s="406" t="n"/>
      <c r="SET110" s="406" t="n"/>
      <c r="SEU110" s="406" t="n"/>
      <c r="SEV110" s="406" t="n"/>
      <c r="SEW110" s="406" t="n"/>
      <c r="SEX110" s="406" t="n"/>
      <c r="SEY110" s="406" t="n"/>
      <c r="SEZ110" s="406" t="n"/>
      <c r="SFA110" s="406" t="n"/>
      <c r="SFB110" s="406" t="n"/>
      <c r="SFC110" s="406" t="n"/>
      <c r="SFD110" s="406" t="n"/>
      <c r="SFE110" s="406" t="n"/>
      <c r="SFF110" s="406" t="n"/>
      <c r="SFG110" s="406" t="n"/>
      <c r="SFH110" s="406" t="n"/>
      <c r="SFI110" s="406" t="n"/>
      <c r="SFJ110" s="406" t="n"/>
      <c r="SFK110" s="406" t="n"/>
      <c r="SFL110" s="406" t="n"/>
      <c r="SFM110" s="406" t="n"/>
      <c r="SFN110" s="406" t="n"/>
      <c r="SFO110" s="406" t="n"/>
      <c r="SFP110" s="406" t="n"/>
      <c r="SFQ110" s="406" t="n"/>
      <c r="SFR110" s="406" t="n"/>
      <c r="SFS110" s="406" t="n"/>
      <c r="SFT110" s="406" t="n"/>
      <c r="SFU110" s="406" t="n"/>
      <c r="SFV110" s="406" t="n"/>
      <c r="SFW110" s="406" t="n"/>
      <c r="SFX110" s="406" t="n"/>
      <c r="SFY110" s="406" t="n"/>
      <c r="SFZ110" s="406" t="n"/>
      <c r="SGA110" s="406" t="n"/>
      <c r="SGB110" s="406" t="n"/>
      <c r="SGC110" s="406" t="n"/>
      <c r="SGD110" s="406" t="n"/>
      <c r="SGE110" s="406" t="n"/>
      <c r="SGF110" s="406" t="n"/>
      <c r="SGG110" s="406" t="n"/>
      <c r="SGH110" s="406" t="n"/>
      <c r="SGI110" s="406" t="n"/>
      <c r="SGJ110" s="406" t="n"/>
      <c r="SGK110" s="406" t="n"/>
      <c r="SGL110" s="406" t="n"/>
      <c r="SGM110" s="406" t="n"/>
      <c r="SGN110" s="406" t="n"/>
      <c r="SGO110" s="406" t="n"/>
      <c r="SGP110" s="406" t="n"/>
      <c r="SGQ110" s="406" t="n"/>
      <c r="SGR110" s="406" t="n"/>
      <c r="SGS110" s="406" t="n"/>
      <c r="SGT110" s="406" t="n"/>
      <c r="SGU110" s="406" t="n"/>
      <c r="SGV110" s="406" t="n"/>
      <c r="SGW110" s="406" t="n"/>
      <c r="SGX110" s="406" t="n"/>
      <c r="SGY110" s="406" t="n"/>
      <c r="SGZ110" s="406" t="n"/>
      <c r="SHA110" s="406" t="n"/>
      <c r="SHB110" s="406" t="n"/>
      <c r="SHC110" s="406" t="n"/>
      <c r="SHD110" s="406" t="n"/>
      <c r="SHE110" s="406" t="n"/>
      <c r="SHF110" s="406" t="n"/>
      <c r="SHG110" s="406" t="n"/>
      <c r="SHH110" s="406" t="n"/>
      <c r="SHI110" s="406" t="n"/>
      <c r="SHJ110" s="406" t="n"/>
      <c r="SHK110" s="406" t="n"/>
      <c r="SHL110" s="406" t="n"/>
      <c r="SHM110" s="406" t="n"/>
      <c r="SHN110" s="406" t="n"/>
      <c r="SHO110" s="406" t="n"/>
      <c r="SHP110" s="406" t="n"/>
      <c r="SHQ110" s="406" t="n"/>
      <c r="SHR110" s="406" t="n"/>
      <c r="SHS110" s="406" t="n"/>
      <c r="SHT110" s="406" t="n"/>
      <c r="SHU110" s="406" t="n"/>
      <c r="SHV110" s="406" t="n"/>
      <c r="SHW110" s="406" t="n"/>
      <c r="SHX110" s="406" t="n"/>
      <c r="SHY110" s="406" t="n"/>
      <c r="SHZ110" s="406" t="n"/>
      <c r="SIA110" s="406" t="n"/>
      <c r="SIB110" s="406" t="n"/>
      <c r="SIC110" s="406" t="n"/>
      <c r="SID110" s="406" t="n"/>
      <c r="SIE110" s="406" t="n"/>
      <c r="SIF110" s="406" t="n"/>
      <c r="SIG110" s="406" t="n"/>
      <c r="SIH110" s="406" t="n"/>
      <c r="SII110" s="406" t="n"/>
      <c r="SIJ110" s="406" t="n"/>
      <c r="SIK110" s="406" t="n"/>
      <c r="SIL110" s="406" t="n"/>
      <c r="SIM110" s="406" t="n"/>
      <c r="SIN110" s="406" t="n"/>
      <c r="SIO110" s="406" t="n"/>
      <c r="SIP110" s="406" t="n"/>
      <c r="SIQ110" s="406" t="n"/>
      <c r="SIR110" s="406" t="n"/>
      <c r="SIS110" s="406" t="n"/>
      <c r="SIT110" s="406" t="n"/>
      <c r="SIU110" s="406" t="n"/>
      <c r="SIV110" s="406" t="n"/>
      <c r="SIW110" s="406" t="n"/>
      <c r="SIX110" s="406" t="n"/>
      <c r="SIY110" s="406" t="n"/>
      <c r="SIZ110" s="406" t="n"/>
      <c r="SJA110" s="406" t="n"/>
      <c r="SJB110" s="406" t="n"/>
      <c r="SJC110" s="406" t="n"/>
      <c r="SJD110" s="406" t="n"/>
      <c r="SJE110" s="406" t="n"/>
      <c r="SJF110" s="406" t="n"/>
      <c r="SJG110" s="406" t="n"/>
      <c r="SJH110" s="406" t="n"/>
      <c r="SJI110" s="406" t="n"/>
      <c r="SJJ110" s="406" t="n"/>
      <c r="SJK110" s="406" t="n"/>
      <c r="SJL110" s="406" t="n"/>
      <c r="SJM110" s="406" t="n"/>
      <c r="SJN110" s="406" t="n"/>
      <c r="SJO110" s="406" t="n"/>
      <c r="SJP110" s="406" t="n"/>
      <c r="SJQ110" s="406" t="n"/>
      <c r="SJR110" s="406" t="n"/>
      <c r="SJS110" s="406" t="n"/>
      <c r="SJT110" s="406" t="n"/>
      <c r="SJU110" s="406" t="n"/>
      <c r="SJV110" s="406" t="n"/>
      <c r="SJW110" s="406" t="n"/>
      <c r="SJX110" s="406" t="n"/>
      <c r="SJY110" s="406" t="n"/>
      <c r="SJZ110" s="406" t="n"/>
      <c r="SKA110" s="406" t="n"/>
      <c r="SKB110" s="406" t="n"/>
      <c r="SKC110" s="406" t="n"/>
      <c r="SKD110" s="406" t="n"/>
      <c r="SKE110" s="406" t="n"/>
      <c r="SKF110" s="406" t="n"/>
      <c r="SKG110" s="406" t="n"/>
      <c r="SKH110" s="406" t="n"/>
      <c r="SKI110" s="406" t="n"/>
      <c r="SKJ110" s="406" t="n"/>
      <c r="SKK110" s="406" t="n"/>
      <c r="SKL110" s="406" t="n"/>
      <c r="SKM110" s="406" t="n"/>
      <c r="SKN110" s="406" t="n"/>
      <c r="SKO110" s="406" t="n"/>
      <c r="SKP110" s="406" t="n"/>
      <c r="SKQ110" s="406" t="n"/>
      <c r="SKR110" s="406" t="n"/>
      <c r="SKS110" s="406" t="n"/>
      <c r="SKT110" s="406" t="n"/>
      <c r="SKU110" s="406" t="n"/>
      <c r="SKV110" s="406" t="n"/>
      <c r="SKW110" s="406" t="n"/>
      <c r="SKX110" s="406" t="n"/>
      <c r="SKY110" s="406" t="n"/>
      <c r="SKZ110" s="406" t="n"/>
      <c r="SLA110" s="406" t="n"/>
      <c r="SLB110" s="406" t="n"/>
      <c r="SLC110" s="406" t="n"/>
      <c r="SLD110" s="406" t="n"/>
      <c r="SLE110" s="406" t="n"/>
      <c r="SLF110" s="406" t="n"/>
      <c r="SLG110" s="406" t="n"/>
      <c r="SLH110" s="406" t="n"/>
      <c r="SLI110" s="406" t="n"/>
      <c r="SLJ110" s="406" t="n"/>
      <c r="SLK110" s="406" t="n"/>
      <c r="SLL110" s="406" t="n"/>
      <c r="SLM110" s="406" t="n"/>
      <c r="SLN110" s="406" t="n"/>
      <c r="SLO110" s="406" t="n"/>
      <c r="SLP110" s="406" t="n"/>
      <c r="SLQ110" s="406" t="n"/>
      <c r="SLR110" s="406" t="n"/>
      <c r="SLS110" s="406" t="n"/>
      <c r="SLT110" s="406" t="n"/>
      <c r="SLU110" s="406" t="n"/>
      <c r="SLV110" s="406" t="n"/>
      <c r="SLW110" s="406" t="n"/>
      <c r="SLX110" s="406" t="n"/>
      <c r="SLY110" s="406" t="n"/>
      <c r="SLZ110" s="406" t="n"/>
      <c r="SMA110" s="406" t="n"/>
      <c r="SMB110" s="406" t="n"/>
      <c r="SMC110" s="406" t="n"/>
      <c r="SMD110" s="406" t="n"/>
      <c r="SME110" s="406" t="n"/>
      <c r="SMF110" s="406" t="n"/>
      <c r="SMG110" s="406" t="n"/>
      <c r="SMH110" s="406" t="n"/>
      <c r="SMI110" s="406" t="n"/>
      <c r="SMJ110" s="406" t="n"/>
      <c r="SMK110" s="406" t="n"/>
      <c r="SML110" s="406" t="n"/>
      <c r="SMM110" s="406" t="n"/>
      <c r="SMN110" s="406" t="n"/>
      <c r="SMO110" s="406" t="n"/>
      <c r="SMP110" s="406" t="n"/>
      <c r="SMQ110" s="406" t="n"/>
      <c r="SMR110" s="406" t="n"/>
      <c r="SMS110" s="406" t="n"/>
      <c r="SMT110" s="406" t="n"/>
      <c r="SMU110" s="406" t="n"/>
      <c r="SMV110" s="406" t="n"/>
      <c r="SMW110" s="406" t="n"/>
      <c r="SMX110" s="406" t="n"/>
      <c r="SMY110" s="406" t="n"/>
      <c r="SMZ110" s="406" t="n"/>
      <c r="SNA110" s="406" t="n"/>
      <c r="SNB110" s="406" t="n"/>
      <c r="SNC110" s="406" t="n"/>
      <c r="SND110" s="406" t="n"/>
      <c r="SNE110" s="406" t="n"/>
      <c r="SNF110" s="406" t="n"/>
      <c r="SNG110" s="406" t="n"/>
      <c r="SNH110" s="406" t="n"/>
      <c r="SNI110" s="406" t="n"/>
      <c r="SNJ110" s="406" t="n"/>
      <c r="SNK110" s="406" t="n"/>
      <c r="SNL110" s="406" t="n"/>
      <c r="SNM110" s="406" t="n"/>
      <c r="SNN110" s="406" t="n"/>
      <c r="SNO110" s="406" t="n"/>
      <c r="SNP110" s="406" t="n"/>
      <c r="SNQ110" s="406" t="n"/>
      <c r="SNR110" s="406" t="n"/>
      <c r="SNS110" s="406" t="n"/>
      <c r="SNT110" s="406" t="n"/>
      <c r="SNU110" s="406" t="n"/>
      <c r="SNV110" s="406" t="n"/>
      <c r="SNW110" s="406" t="n"/>
      <c r="SNX110" s="406" t="n"/>
      <c r="SNY110" s="406" t="n"/>
      <c r="SNZ110" s="406" t="n"/>
      <c r="SOA110" s="406" t="n"/>
      <c r="SOB110" s="406" t="n"/>
      <c r="SOC110" s="406" t="n"/>
      <c r="SOD110" s="406" t="n"/>
      <c r="SOE110" s="406" t="n"/>
      <c r="SOF110" s="406" t="n"/>
      <c r="SOG110" s="406" t="n"/>
      <c r="SOH110" s="406" t="n"/>
      <c r="SOI110" s="406" t="n"/>
      <c r="SOJ110" s="406" t="n"/>
      <c r="SOK110" s="406" t="n"/>
      <c r="SOL110" s="406" t="n"/>
      <c r="SOM110" s="406" t="n"/>
      <c r="SON110" s="406" t="n"/>
      <c r="SOO110" s="406" t="n"/>
      <c r="SOP110" s="406" t="n"/>
      <c r="SOQ110" s="406" t="n"/>
      <c r="SOR110" s="406" t="n"/>
      <c r="SOS110" s="406" t="n"/>
      <c r="SOT110" s="406" t="n"/>
      <c r="SOU110" s="406" t="n"/>
      <c r="SOV110" s="406" t="n"/>
      <c r="SOW110" s="406" t="n"/>
      <c r="SOX110" s="406" t="n"/>
      <c r="SOY110" s="406" t="n"/>
      <c r="SOZ110" s="406" t="n"/>
      <c r="SPA110" s="406" t="n"/>
      <c r="SPB110" s="406" t="n"/>
      <c r="SPC110" s="406" t="n"/>
      <c r="SPD110" s="406" t="n"/>
      <c r="SPE110" s="406" t="n"/>
      <c r="SPF110" s="406" t="n"/>
      <c r="SPG110" s="406" t="n"/>
      <c r="SPH110" s="406" t="n"/>
      <c r="SPI110" s="406" t="n"/>
      <c r="SPJ110" s="406" t="n"/>
      <c r="SPK110" s="406" t="n"/>
      <c r="SPL110" s="406" t="n"/>
      <c r="SPM110" s="406" t="n"/>
      <c r="SPN110" s="406" t="n"/>
      <c r="SPO110" s="406" t="n"/>
      <c r="SPP110" s="406" t="n"/>
      <c r="SPQ110" s="406" t="n"/>
      <c r="SPR110" s="406" t="n"/>
      <c r="SPS110" s="406" t="n"/>
      <c r="SPT110" s="406" t="n"/>
      <c r="SPU110" s="406" t="n"/>
      <c r="SPV110" s="406" t="n"/>
      <c r="SPW110" s="406" t="n"/>
      <c r="SPX110" s="406" t="n"/>
      <c r="SPY110" s="406" t="n"/>
      <c r="SPZ110" s="406" t="n"/>
      <c r="SQA110" s="406" t="n"/>
      <c r="SQB110" s="406" t="n"/>
      <c r="SQC110" s="406" t="n"/>
      <c r="SQD110" s="406" t="n"/>
      <c r="SQE110" s="406" t="n"/>
      <c r="SQF110" s="406" t="n"/>
      <c r="SQG110" s="406" t="n"/>
      <c r="SQH110" s="406" t="n"/>
      <c r="SQI110" s="406" t="n"/>
      <c r="SQJ110" s="406" t="n"/>
      <c r="SQK110" s="406" t="n"/>
      <c r="SQL110" s="406" t="n"/>
      <c r="SQM110" s="406" t="n"/>
      <c r="SQN110" s="406" t="n"/>
      <c r="SQO110" s="406" t="n"/>
      <c r="SQP110" s="406" t="n"/>
      <c r="SQQ110" s="406" t="n"/>
      <c r="SQR110" s="406" t="n"/>
      <c r="SQS110" s="406" t="n"/>
      <c r="SQT110" s="406" t="n"/>
      <c r="SQU110" s="406" t="n"/>
      <c r="SQV110" s="406" t="n"/>
      <c r="SQW110" s="406" t="n"/>
      <c r="SQX110" s="406" t="n"/>
      <c r="SQY110" s="406" t="n"/>
      <c r="SQZ110" s="406" t="n"/>
      <c r="SRA110" s="406" t="n"/>
      <c r="SRB110" s="406" t="n"/>
      <c r="SRC110" s="406" t="n"/>
      <c r="SRD110" s="406" t="n"/>
      <c r="SRE110" s="406" t="n"/>
      <c r="SRF110" s="406" t="n"/>
      <c r="SRG110" s="406" t="n"/>
      <c r="SRH110" s="406" t="n"/>
      <c r="SRI110" s="406" t="n"/>
      <c r="SRJ110" s="406" t="n"/>
      <c r="SRK110" s="406" t="n"/>
      <c r="SRL110" s="406" t="n"/>
      <c r="SRM110" s="406" t="n"/>
      <c r="SRN110" s="406" t="n"/>
      <c r="SRO110" s="406" t="n"/>
      <c r="SRP110" s="406" t="n"/>
      <c r="SRQ110" s="406" t="n"/>
      <c r="SRR110" s="406" t="n"/>
      <c r="SRS110" s="406" t="n"/>
      <c r="SRT110" s="406" t="n"/>
      <c r="SRU110" s="406" t="n"/>
      <c r="SRV110" s="406" t="n"/>
      <c r="SRW110" s="406" t="n"/>
      <c r="SRX110" s="406" t="n"/>
      <c r="SRY110" s="406" t="n"/>
      <c r="SRZ110" s="406" t="n"/>
      <c r="SSA110" s="406" t="n"/>
      <c r="SSB110" s="406" t="n"/>
      <c r="SSC110" s="406" t="n"/>
      <c r="SSD110" s="406" t="n"/>
      <c r="SSE110" s="406" t="n"/>
      <c r="SSF110" s="406" t="n"/>
      <c r="SSG110" s="406" t="n"/>
      <c r="SSH110" s="406" t="n"/>
      <c r="SSI110" s="406" t="n"/>
      <c r="SSJ110" s="406" t="n"/>
      <c r="SSK110" s="406" t="n"/>
      <c r="SSL110" s="406" t="n"/>
      <c r="SSM110" s="406" t="n"/>
      <c r="SSN110" s="406" t="n"/>
      <c r="SSO110" s="406" t="n"/>
      <c r="SSP110" s="406" t="n"/>
      <c r="SSQ110" s="406" t="n"/>
      <c r="SSR110" s="406" t="n"/>
      <c r="SSS110" s="406" t="n"/>
      <c r="SST110" s="406" t="n"/>
      <c r="SSU110" s="406" t="n"/>
      <c r="SSV110" s="406" t="n"/>
      <c r="SSW110" s="406" t="n"/>
      <c r="SSX110" s="406" t="n"/>
      <c r="SSY110" s="406" t="n"/>
      <c r="SSZ110" s="406" t="n"/>
      <c r="STA110" s="406" t="n"/>
      <c r="STB110" s="406" t="n"/>
      <c r="STC110" s="406" t="n"/>
      <c r="STD110" s="406" t="n"/>
      <c r="STE110" s="406" t="n"/>
      <c r="STF110" s="406" t="n"/>
      <c r="STG110" s="406" t="n"/>
      <c r="STH110" s="406" t="n"/>
      <c r="STI110" s="406" t="n"/>
      <c r="STJ110" s="406" t="n"/>
      <c r="STK110" s="406" t="n"/>
      <c r="STL110" s="406" t="n"/>
      <c r="STM110" s="406" t="n"/>
      <c r="STN110" s="406" t="n"/>
      <c r="STO110" s="406" t="n"/>
      <c r="STP110" s="406" t="n"/>
      <c r="STQ110" s="406" t="n"/>
      <c r="STR110" s="406" t="n"/>
      <c r="STS110" s="406" t="n"/>
      <c r="STT110" s="406" t="n"/>
      <c r="STU110" s="406" t="n"/>
      <c r="STV110" s="406" t="n"/>
      <c r="STW110" s="406" t="n"/>
      <c r="STX110" s="406" t="n"/>
      <c r="STY110" s="406" t="n"/>
      <c r="STZ110" s="406" t="n"/>
      <c r="SUA110" s="406" t="n"/>
      <c r="SUB110" s="406" t="n"/>
      <c r="SUC110" s="406" t="n"/>
      <c r="SUD110" s="406" t="n"/>
      <c r="SUE110" s="406" t="n"/>
      <c r="SUF110" s="406" t="n"/>
      <c r="SUG110" s="406" t="n"/>
      <c r="SUH110" s="406" t="n"/>
      <c r="SUI110" s="406" t="n"/>
      <c r="SUJ110" s="406" t="n"/>
      <c r="SUK110" s="406" t="n"/>
      <c r="SUL110" s="406" t="n"/>
      <c r="SUM110" s="406" t="n"/>
      <c r="SUN110" s="406" t="n"/>
      <c r="SUO110" s="406" t="n"/>
      <c r="SUP110" s="406" t="n"/>
      <c r="SUQ110" s="406" t="n"/>
      <c r="SUR110" s="406" t="n"/>
      <c r="SUS110" s="406" t="n"/>
      <c r="SUT110" s="406" t="n"/>
      <c r="SUU110" s="406" t="n"/>
      <c r="SUV110" s="406" t="n"/>
      <c r="SUW110" s="406" t="n"/>
      <c r="SUX110" s="406" t="n"/>
      <c r="SUY110" s="406" t="n"/>
      <c r="SUZ110" s="406" t="n"/>
      <c r="SVA110" s="406" t="n"/>
      <c r="SVB110" s="406" t="n"/>
      <c r="SVC110" s="406" t="n"/>
      <c r="SVD110" s="406" t="n"/>
      <c r="SVE110" s="406" t="n"/>
      <c r="SVF110" s="406" t="n"/>
      <c r="SVG110" s="406" t="n"/>
      <c r="SVH110" s="406" t="n"/>
      <c r="SVI110" s="406" t="n"/>
      <c r="SVJ110" s="406" t="n"/>
      <c r="SVK110" s="406" t="n"/>
      <c r="SVL110" s="406" t="n"/>
      <c r="SVM110" s="406" t="n"/>
      <c r="SVN110" s="406" t="n"/>
      <c r="SVO110" s="406" t="n"/>
      <c r="SVP110" s="406" t="n"/>
      <c r="SVQ110" s="406" t="n"/>
      <c r="SVR110" s="406" t="n"/>
      <c r="SVS110" s="406" t="n"/>
      <c r="SVT110" s="406" t="n"/>
      <c r="SVU110" s="406" t="n"/>
      <c r="SVV110" s="406" t="n"/>
      <c r="SVW110" s="406" t="n"/>
      <c r="SVX110" s="406" t="n"/>
      <c r="SVY110" s="406" t="n"/>
      <c r="SVZ110" s="406" t="n"/>
      <c r="SWA110" s="406" t="n"/>
      <c r="SWB110" s="406" t="n"/>
      <c r="SWC110" s="406" t="n"/>
      <c r="SWD110" s="406" t="n"/>
      <c r="SWE110" s="406" t="n"/>
      <c r="SWF110" s="406" t="n"/>
      <c r="SWG110" s="406" t="n"/>
      <c r="SWH110" s="406" t="n"/>
      <c r="SWI110" s="406" t="n"/>
      <c r="SWJ110" s="406" t="n"/>
      <c r="SWK110" s="406" t="n"/>
      <c r="SWL110" s="406" t="n"/>
      <c r="SWM110" s="406" t="n"/>
      <c r="SWN110" s="406" t="n"/>
      <c r="SWO110" s="406" t="n"/>
      <c r="SWP110" s="406" t="n"/>
      <c r="SWQ110" s="406" t="n"/>
      <c r="SWR110" s="406" t="n"/>
      <c r="SWS110" s="406" t="n"/>
      <c r="SWT110" s="406" t="n"/>
      <c r="SWU110" s="406" t="n"/>
      <c r="SWV110" s="406" t="n"/>
      <c r="SWW110" s="406" t="n"/>
      <c r="SWX110" s="406" t="n"/>
      <c r="SWY110" s="406" t="n"/>
      <c r="SWZ110" s="406" t="n"/>
      <c r="SXA110" s="406" t="n"/>
      <c r="SXB110" s="406" t="n"/>
      <c r="SXC110" s="406" t="n"/>
      <c r="SXD110" s="406" t="n"/>
      <c r="SXE110" s="406" t="n"/>
      <c r="SXF110" s="406" t="n"/>
      <c r="SXG110" s="406" t="n"/>
      <c r="SXH110" s="406" t="n"/>
      <c r="SXI110" s="406" t="n"/>
      <c r="SXJ110" s="406" t="n"/>
      <c r="SXK110" s="406" t="n"/>
      <c r="SXL110" s="406" t="n"/>
      <c r="SXM110" s="406" t="n"/>
      <c r="SXN110" s="406" t="n"/>
      <c r="SXO110" s="406" t="n"/>
      <c r="SXP110" s="406" t="n"/>
      <c r="SXQ110" s="406" t="n"/>
      <c r="SXR110" s="406" t="n"/>
      <c r="SXS110" s="406" t="n"/>
      <c r="SXT110" s="406" t="n"/>
      <c r="SXU110" s="406" t="n"/>
      <c r="SXV110" s="406" t="n"/>
      <c r="SXW110" s="406" t="n"/>
      <c r="SXX110" s="406" t="n"/>
      <c r="SXY110" s="406" t="n"/>
      <c r="SXZ110" s="406" t="n"/>
      <c r="SYA110" s="406" t="n"/>
      <c r="SYB110" s="406" t="n"/>
      <c r="SYC110" s="406" t="n"/>
      <c r="SYD110" s="406" t="n"/>
      <c r="SYE110" s="406" t="n"/>
      <c r="SYF110" s="406" t="n"/>
      <c r="SYG110" s="406" t="n"/>
      <c r="SYH110" s="406" t="n"/>
      <c r="SYI110" s="406" t="n"/>
      <c r="SYJ110" s="406" t="n"/>
      <c r="SYK110" s="406" t="n"/>
      <c r="SYL110" s="406" t="n"/>
      <c r="SYM110" s="406" t="n"/>
      <c r="SYN110" s="406" t="n"/>
      <c r="SYO110" s="406" t="n"/>
      <c r="SYP110" s="406" t="n"/>
      <c r="SYQ110" s="406" t="n"/>
      <c r="SYR110" s="406" t="n"/>
      <c r="SYS110" s="406" t="n"/>
      <c r="SYT110" s="406" t="n"/>
      <c r="SYU110" s="406" t="n"/>
      <c r="SYV110" s="406" t="n"/>
      <c r="SYW110" s="406" t="n"/>
      <c r="SYX110" s="406" t="n"/>
      <c r="SYY110" s="406" t="n"/>
      <c r="SYZ110" s="406" t="n"/>
      <c r="SZA110" s="406" t="n"/>
      <c r="SZB110" s="406" t="n"/>
      <c r="SZC110" s="406" t="n"/>
      <c r="SZD110" s="406" t="n"/>
      <c r="SZE110" s="406" t="n"/>
      <c r="SZF110" s="406" t="n"/>
      <c r="SZG110" s="406" t="n"/>
      <c r="SZH110" s="406" t="n"/>
      <c r="SZI110" s="406" t="n"/>
      <c r="SZJ110" s="406" t="n"/>
      <c r="SZK110" s="406" t="n"/>
      <c r="SZL110" s="406" t="n"/>
      <c r="SZM110" s="406" t="n"/>
      <c r="SZN110" s="406" t="n"/>
      <c r="SZO110" s="406" t="n"/>
      <c r="SZP110" s="406" t="n"/>
      <c r="SZQ110" s="406" t="n"/>
      <c r="SZR110" s="406" t="n"/>
      <c r="SZS110" s="406" t="n"/>
      <c r="SZT110" s="406" t="n"/>
      <c r="SZU110" s="406" t="n"/>
      <c r="SZV110" s="406" t="n"/>
      <c r="SZW110" s="406" t="n"/>
      <c r="SZX110" s="406" t="n"/>
      <c r="SZY110" s="406" t="n"/>
      <c r="SZZ110" s="406" t="n"/>
      <c r="TAA110" s="406" t="n"/>
      <c r="TAB110" s="406" t="n"/>
      <c r="TAC110" s="406" t="n"/>
      <c r="TAD110" s="406" t="n"/>
      <c r="TAE110" s="406" t="n"/>
      <c r="TAF110" s="406" t="n"/>
      <c r="TAG110" s="406" t="n"/>
      <c r="TAH110" s="406" t="n"/>
      <c r="TAI110" s="406" t="n"/>
      <c r="TAJ110" s="406" t="n"/>
      <c r="TAK110" s="406" t="n"/>
      <c r="TAL110" s="406" t="n"/>
      <c r="TAM110" s="406" t="n"/>
      <c r="TAN110" s="406" t="n"/>
      <c r="TAO110" s="406" t="n"/>
      <c r="TAP110" s="406" t="n"/>
      <c r="TAQ110" s="406" t="n"/>
      <c r="TAR110" s="406" t="n"/>
      <c r="TAS110" s="406" t="n"/>
      <c r="TAT110" s="406" t="n"/>
      <c r="TAU110" s="406" t="n"/>
      <c r="TAV110" s="406" t="n"/>
      <c r="TAW110" s="406" t="n"/>
      <c r="TAX110" s="406" t="n"/>
      <c r="TAY110" s="406" t="n"/>
      <c r="TAZ110" s="406" t="n"/>
      <c r="TBA110" s="406" t="n"/>
      <c r="TBB110" s="406" t="n"/>
      <c r="TBC110" s="406" t="n"/>
      <c r="TBD110" s="406" t="n"/>
      <c r="TBE110" s="406" t="n"/>
      <c r="TBF110" s="406" t="n"/>
      <c r="TBG110" s="406" t="n"/>
      <c r="TBH110" s="406" t="n"/>
      <c r="TBI110" s="406" t="n"/>
      <c r="TBJ110" s="406" t="n"/>
      <c r="TBK110" s="406" t="n"/>
      <c r="TBL110" s="406" t="n"/>
      <c r="TBM110" s="406" t="n"/>
      <c r="TBN110" s="406" t="n"/>
      <c r="TBO110" s="406" t="n"/>
      <c r="TBP110" s="406" t="n"/>
      <c r="TBQ110" s="406" t="n"/>
      <c r="TBR110" s="406" t="n"/>
      <c r="TBS110" s="406" t="n"/>
      <c r="TBT110" s="406" t="n"/>
      <c r="TBU110" s="406" t="n"/>
      <c r="TBV110" s="406" t="n"/>
      <c r="TBW110" s="406" t="n"/>
      <c r="TBX110" s="406" t="n"/>
      <c r="TBY110" s="406" t="n"/>
      <c r="TBZ110" s="406" t="n"/>
      <c r="TCA110" s="406" t="n"/>
      <c r="TCB110" s="406" t="n"/>
      <c r="TCC110" s="406" t="n"/>
      <c r="TCD110" s="406" t="n"/>
      <c r="TCE110" s="406" t="n"/>
      <c r="TCF110" s="406" t="n"/>
      <c r="TCG110" s="406" t="n"/>
      <c r="TCH110" s="406" t="n"/>
      <c r="TCI110" s="406" t="n"/>
      <c r="TCJ110" s="406" t="n"/>
      <c r="TCK110" s="406" t="n"/>
      <c r="TCL110" s="406" t="n"/>
      <c r="TCM110" s="406" t="n"/>
      <c r="TCN110" s="406" t="n"/>
      <c r="TCO110" s="406" t="n"/>
      <c r="TCP110" s="406" t="n"/>
      <c r="TCQ110" s="406" t="n"/>
      <c r="TCR110" s="406" t="n"/>
      <c r="TCS110" s="406" t="n"/>
      <c r="TCT110" s="406" t="n"/>
      <c r="TCU110" s="406" t="n"/>
      <c r="TCV110" s="406" t="n"/>
      <c r="TCW110" s="406" t="n"/>
      <c r="TCX110" s="406" t="n"/>
      <c r="TCY110" s="406" t="n"/>
      <c r="TCZ110" s="406" t="n"/>
      <c r="TDA110" s="406" t="n"/>
      <c r="TDB110" s="406" t="n"/>
      <c r="TDC110" s="406" t="n"/>
      <c r="TDD110" s="406" t="n"/>
      <c r="TDE110" s="406" t="n"/>
      <c r="TDF110" s="406" t="n"/>
      <c r="TDG110" s="406" t="n"/>
      <c r="TDH110" s="406" t="n"/>
      <c r="TDI110" s="406" t="n"/>
      <c r="TDJ110" s="406" t="n"/>
      <c r="TDK110" s="406" t="n"/>
      <c r="TDL110" s="406" t="n"/>
      <c r="TDM110" s="406" t="n"/>
      <c r="TDN110" s="406" t="n"/>
      <c r="TDO110" s="406" t="n"/>
      <c r="TDP110" s="406" t="n"/>
      <c r="TDQ110" s="406" t="n"/>
      <c r="TDR110" s="406" t="n"/>
      <c r="TDS110" s="406" t="n"/>
      <c r="TDT110" s="406" t="n"/>
      <c r="TDU110" s="406" t="n"/>
      <c r="TDV110" s="406" t="n"/>
      <c r="TDW110" s="406" t="n"/>
      <c r="TDX110" s="406" t="n"/>
      <c r="TDY110" s="406" t="n"/>
      <c r="TDZ110" s="406" t="n"/>
      <c r="TEA110" s="406" t="n"/>
      <c r="TEB110" s="406" t="n"/>
      <c r="TEC110" s="406" t="n"/>
      <c r="TED110" s="406" t="n"/>
      <c r="TEE110" s="406" t="n"/>
      <c r="TEF110" s="406" t="n"/>
      <c r="TEG110" s="406" t="n"/>
      <c r="TEH110" s="406" t="n"/>
      <c r="TEI110" s="406" t="n"/>
      <c r="TEJ110" s="406" t="n"/>
      <c r="TEK110" s="406" t="n"/>
      <c r="TEL110" s="406" t="n"/>
      <c r="TEM110" s="406" t="n"/>
      <c r="TEN110" s="406" t="n"/>
      <c r="TEO110" s="406" t="n"/>
      <c r="TEP110" s="406" t="n"/>
      <c r="TEQ110" s="406" t="n"/>
      <c r="TER110" s="406" t="n"/>
      <c r="TES110" s="406" t="n"/>
      <c r="TET110" s="406" t="n"/>
      <c r="TEU110" s="406" t="n"/>
      <c r="TEV110" s="406" t="n"/>
      <c r="TEW110" s="406" t="n"/>
      <c r="TEX110" s="406" t="n"/>
      <c r="TEY110" s="406" t="n"/>
      <c r="TEZ110" s="406" t="n"/>
      <c r="TFA110" s="406" t="n"/>
      <c r="TFB110" s="406" t="n"/>
      <c r="TFC110" s="406" t="n"/>
      <c r="TFD110" s="406" t="n"/>
      <c r="TFE110" s="406" t="n"/>
      <c r="TFF110" s="406" t="n"/>
      <c r="TFG110" s="406" t="n"/>
      <c r="TFH110" s="406" t="n"/>
      <c r="TFI110" s="406" t="n"/>
      <c r="TFJ110" s="406" t="n"/>
      <c r="TFK110" s="406" t="n"/>
      <c r="TFL110" s="406" t="n"/>
      <c r="TFM110" s="406" t="n"/>
      <c r="TFN110" s="406" t="n"/>
      <c r="TFO110" s="406" t="n"/>
      <c r="TFP110" s="406" t="n"/>
      <c r="TFQ110" s="406" t="n"/>
      <c r="TFR110" s="406" t="n"/>
      <c r="TFS110" s="406" t="n"/>
      <c r="TFT110" s="406" t="n"/>
      <c r="TFU110" s="406" t="n"/>
      <c r="TFV110" s="406" t="n"/>
      <c r="TFW110" s="406" t="n"/>
      <c r="TFX110" s="406" t="n"/>
      <c r="TFY110" s="406" t="n"/>
      <c r="TFZ110" s="406" t="n"/>
      <c r="TGA110" s="406" t="n"/>
      <c r="TGB110" s="406" t="n"/>
      <c r="TGC110" s="406" t="n"/>
      <c r="TGD110" s="406" t="n"/>
      <c r="TGE110" s="406" t="n"/>
      <c r="TGF110" s="406" t="n"/>
      <c r="TGG110" s="406" t="n"/>
      <c r="TGH110" s="406" t="n"/>
      <c r="TGI110" s="406" t="n"/>
      <c r="TGJ110" s="406" t="n"/>
      <c r="TGK110" s="406" t="n"/>
      <c r="TGL110" s="406" t="n"/>
      <c r="TGM110" s="406" t="n"/>
      <c r="TGN110" s="406" t="n"/>
      <c r="TGO110" s="406" t="n"/>
      <c r="TGP110" s="406" t="n"/>
      <c r="TGQ110" s="406" t="n"/>
      <c r="TGR110" s="406" t="n"/>
      <c r="TGS110" s="406" t="n"/>
      <c r="TGT110" s="406" t="n"/>
      <c r="TGU110" s="406" t="n"/>
      <c r="TGV110" s="406" t="n"/>
      <c r="TGW110" s="406" t="n"/>
      <c r="TGX110" s="406" t="n"/>
      <c r="TGY110" s="406" t="n"/>
      <c r="TGZ110" s="406" t="n"/>
      <c r="THA110" s="406" t="n"/>
      <c r="THB110" s="406" t="n"/>
      <c r="THC110" s="406" t="n"/>
      <c r="THD110" s="406" t="n"/>
      <c r="THE110" s="406" t="n"/>
      <c r="THF110" s="406" t="n"/>
      <c r="THG110" s="406" t="n"/>
      <c r="THH110" s="406" t="n"/>
      <c r="THI110" s="406" t="n"/>
      <c r="THJ110" s="406" t="n"/>
      <c r="THK110" s="406" t="n"/>
      <c r="THL110" s="406" t="n"/>
      <c r="THM110" s="406" t="n"/>
      <c r="THN110" s="406" t="n"/>
      <c r="THO110" s="406" t="n"/>
      <c r="THP110" s="406" t="n"/>
      <c r="THQ110" s="406" t="n"/>
      <c r="THR110" s="406" t="n"/>
      <c r="THS110" s="406" t="n"/>
      <c r="THT110" s="406" t="n"/>
      <c r="THU110" s="406" t="n"/>
      <c r="THV110" s="406" t="n"/>
      <c r="THW110" s="406" t="n"/>
      <c r="THX110" s="406" t="n"/>
      <c r="THY110" s="406" t="n"/>
      <c r="THZ110" s="406" t="n"/>
      <c r="TIA110" s="406" t="n"/>
      <c r="TIB110" s="406" t="n"/>
      <c r="TIC110" s="406" t="n"/>
      <c r="TID110" s="406" t="n"/>
      <c r="TIE110" s="406" t="n"/>
      <c r="TIF110" s="406" t="n"/>
      <c r="TIG110" s="406" t="n"/>
      <c r="TIH110" s="406" t="n"/>
      <c r="TII110" s="406" t="n"/>
      <c r="TIJ110" s="406" t="n"/>
      <c r="TIK110" s="406" t="n"/>
      <c r="TIL110" s="406" t="n"/>
      <c r="TIM110" s="406" t="n"/>
      <c r="TIN110" s="406" t="n"/>
      <c r="TIO110" s="406" t="n"/>
      <c r="TIP110" s="406" t="n"/>
      <c r="TIQ110" s="406" t="n"/>
      <c r="TIR110" s="406" t="n"/>
      <c r="TIS110" s="406" t="n"/>
      <c r="TIT110" s="406" t="n"/>
      <c r="TIU110" s="406" t="n"/>
      <c r="TIV110" s="406" t="n"/>
      <c r="TIW110" s="406" t="n"/>
      <c r="TIX110" s="406" t="n"/>
      <c r="TIY110" s="406" t="n"/>
      <c r="TIZ110" s="406" t="n"/>
      <c r="TJA110" s="406" t="n"/>
      <c r="TJB110" s="406" t="n"/>
      <c r="TJC110" s="406" t="n"/>
      <c r="TJD110" s="406" t="n"/>
      <c r="TJE110" s="406" t="n"/>
      <c r="TJF110" s="406" t="n"/>
      <c r="TJG110" s="406" t="n"/>
      <c r="TJH110" s="406" t="n"/>
      <c r="TJI110" s="406" t="n"/>
      <c r="TJJ110" s="406" t="n"/>
      <c r="TJK110" s="406" t="n"/>
      <c r="TJL110" s="406" t="n"/>
      <c r="TJM110" s="406" t="n"/>
      <c r="TJN110" s="406" t="n"/>
      <c r="TJO110" s="406" t="n"/>
      <c r="TJP110" s="406" t="n"/>
      <c r="TJQ110" s="406" t="n"/>
      <c r="TJR110" s="406" t="n"/>
      <c r="TJS110" s="406" t="n"/>
      <c r="TJT110" s="406" t="n"/>
      <c r="TJU110" s="406" t="n"/>
      <c r="TJV110" s="406" t="n"/>
      <c r="TJW110" s="406" t="n"/>
      <c r="TJX110" s="406" t="n"/>
      <c r="TJY110" s="406" t="n"/>
      <c r="TJZ110" s="406" t="n"/>
      <c r="TKA110" s="406" t="n"/>
      <c r="TKB110" s="406" t="n"/>
      <c r="TKC110" s="406" t="n"/>
      <c r="TKD110" s="406" t="n"/>
      <c r="TKE110" s="406" t="n"/>
      <c r="TKF110" s="406" t="n"/>
      <c r="TKG110" s="406" t="n"/>
      <c r="TKH110" s="406" t="n"/>
      <c r="TKI110" s="406" t="n"/>
      <c r="TKJ110" s="406" t="n"/>
      <c r="TKK110" s="406" t="n"/>
      <c r="TKL110" s="406" t="n"/>
      <c r="TKM110" s="406" t="n"/>
      <c r="TKN110" s="406" t="n"/>
      <c r="TKO110" s="406" t="n"/>
      <c r="TKP110" s="406" t="n"/>
      <c r="TKQ110" s="406" t="n"/>
      <c r="TKR110" s="406" t="n"/>
      <c r="TKS110" s="406" t="n"/>
      <c r="TKT110" s="406" t="n"/>
      <c r="TKU110" s="406" t="n"/>
      <c r="TKV110" s="406" t="n"/>
      <c r="TKW110" s="406" t="n"/>
      <c r="TKX110" s="406" t="n"/>
      <c r="TKY110" s="406" t="n"/>
      <c r="TKZ110" s="406" t="n"/>
      <c r="TLA110" s="406" t="n"/>
      <c r="TLB110" s="406" t="n"/>
      <c r="TLC110" s="406" t="n"/>
      <c r="TLD110" s="406" t="n"/>
      <c r="TLE110" s="406" t="n"/>
      <c r="TLF110" s="406" t="n"/>
      <c r="TLG110" s="406" t="n"/>
      <c r="TLH110" s="406" t="n"/>
      <c r="TLI110" s="406" t="n"/>
      <c r="TLJ110" s="406" t="n"/>
      <c r="TLK110" s="406" t="n"/>
      <c r="TLL110" s="406" t="n"/>
      <c r="TLM110" s="406" t="n"/>
      <c r="TLN110" s="406" t="n"/>
      <c r="TLO110" s="406" t="n"/>
      <c r="TLP110" s="406" t="n"/>
      <c r="TLQ110" s="406" t="n"/>
      <c r="TLR110" s="406" t="n"/>
      <c r="TLS110" s="406" t="n"/>
      <c r="TLT110" s="406" t="n"/>
      <c r="TLU110" s="406" t="n"/>
      <c r="TLV110" s="406" t="n"/>
      <c r="TLW110" s="406" t="n"/>
      <c r="TLX110" s="406" t="n"/>
      <c r="TLY110" s="406" t="n"/>
      <c r="TLZ110" s="406" t="n"/>
      <c r="TMA110" s="406" t="n"/>
      <c r="TMB110" s="406" t="n"/>
      <c r="TMC110" s="406" t="n"/>
      <c r="TMD110" s="406" t="n"/>
      <c r="TME110" s="406" t="n"/>
      <c r="TMF110" s="406" t="n"/>
      <c r="TMG110" s="406" t="n"/>
      <c r="TMH110" s="406" t="n"/>
      <c r="TMI110" s="406" t="n"/>
      <c r="TMJ110" s="406" t="n"/>
      <c r="TMK110" s="406" t="n"/>
      <c r="TML110" s="406" t="n"/>
      <c r="TMM110" s="406" t="n"/>
      <c r="TMN110" s="406" t="n"/>
      <c r="TMO110" s="406" t="n"/>
      <c r="TMP110" s="406" t="n"/>
      <c r="TMQ110" s="406" t="n"/>
      <c r="TMR110" s="406" t="n"/>
      <c r="TMS110" s="406" t="n"/>
      <c r="TMT110" s="406" t="n"/>
      <c r="TMU110" s="406" t="n"/>
      <c r="TMV110" s="406" t="n"/>
      <c r="TMW110" s="406" t="n"/>
      <c r="TMX110" s="406" t="n"/>
      <c r="TMY110" s="406" t="n"/>
      <c r="TMZ110" s="406" t="n"/>
      <c r="TNA110" s="406" t="n"/>
      <c r="TNB110" s="406" t="n"/>
      <c r="TNC110" s="406" t="n"/>
      <c r="TND110" s="406" t="n"/>
      <c r="TNE110" s="406" t="n"/>
      <c r="TNF110" s="406" t="n"/>
      <c r="TNG110" s="406" t="n"/>
      <c r="TNH110" s="406" t="n"/>
      <c r="TNI110" s="406" t="n"/>
      <c r="TNJ110" s="406" t="n"/>
      <c r="TNK110" s="406" t="n"/>
      <c r="TNL110" s="406" t="n"/>
      <c r="TNM110" s="406" t="n"/>
      <c r="TNN110" s="406" t="n"/>
      <c r="TNO110" s="406" t="n"/>
      <c r="TNP110" s="406" t="n"/>
      <c r="TNQ110" s="406" t="n"/>
      <c r="TNR110" s="406" t="n"/>
      <c r="TNS110" s="406" t="n"/>
      <c r="TNT110" s="406" t="n"/>
      <c r="TNU110" s="406" t="n"/>
      <c r="TNV110" s="406" t="n"/>
      <c r="TNW110" s="406" t="n"/>
      <c r="TNX110" s="406" t="n"/>
      <c r="TNY110" s="406" t="n"/>
      <c r="TNZ110" s="406" t="n"/>
      <c r="TOA110" s="406" t="n"/>
      <c r="TOB110" s="406" t="n"/>
      <c r="TOC110" s="406" t="n"/>
      <c r="TOD110" s="406" t="n"/>
      <c r="TOE110" s="406" t="n"/>
      <c r="TOF110" s="406" t="n"/>
      <c r="TOG110" s="406" t="n"/>
      <c r="TOH110" s="406" t="n"/>
      <c r="TOI110" s="406" t="n"/>
      <c r="TOJ110" s="406" t="n"/>
      <c r="TOK110" s="406" t="n"/>
      <c r="TOL110" s="406" t="n"/>
      <c r="TOM110" s="406" t="n"/>
      <c r="TON110" s="406" t="n"/>
      <c r="TOO110" s="406" t="n"/>
      <c r="TOP110" s="406" t="n"/>
      <c r="TOQ110" s="406" t="n"/>
      <c r="TOR110" s="406" t="n"/>
      <c r="TOS110" s="406" t="n"/>
      <c r="TOT110" s="406" t="n"/>
      <c r="TOU110" s="406" t="n"/>
      <c r="TOV110" s="406" t="n"/>
      <c r="TOW110" s="406" t="n"/>
      <c r="TOX110" s="406" t="n"/>
      <c r="TOY110" s="406" t="n"/>
      <c r="TOZ110" s="406" t="n"/>
      <c r="TPA110" s="406" t="n"/>
      <c r="TPB110" s="406" t="n"/>
      <c r="TPC110" s="406" t="n"/>
      <c r="TPD110" s="406" t="n"/>
      <c r="TPE110" s="406" t="n"/>
      <c r="TPF110" s="406" t="n"/>
      <c r="TPG110" s="406" t="n"/>
      <c r="TPH110" s="406" t="n"/>
      <c r="TPI110" s="406" t="n"/>
      <c r="TPJ110" s="406" t="n"/>
      <c r="TPK110" s="406" t="n"/>
      <c r="TPL110" s="406" t="n"/>
      <c r="TPM110" s="406" t="n"/>
      <c r="TPN110" s="406" t="n"/>
      <c r="TPO110" s="406" t="n"/>
      <c r="TPP110" s="406" t="n"/>
      <c r="TPQ110" s="406" t="n"/>
      <c r="TPR110" s="406" t="n"/>
      <c r="TPS110" s="406" t="n"/>
      <c r="TPT110" s="406" t="n"/>
      <c r="TPU110" s="406" t="n"/>
      <c r="TPV110" s="406" t="n"/>
      <c r="TPW110" s="406" t="n"/>
      <c r="TPX110" s="406" t="n"/>
      <c r="TPY110" s="406" t="n"/>
      <c r="TPZ110" s="406" t="n"/>
      <c r="TQA110" s="406" t="n"/>
      <c r="TQB110" s="406" t="n"/>
      <c r="TQC110" s="406" t="n"/>
      <c r="TQD110" s="406" t="n"/>
      <c r="TQE110" s="406" t="n"/>
      <c r="TQF110" s="406" t="n"/>
      <c r="TQG110" s="406" t="n"/>
      <c r="TQH110" s="406" t="n"/>
      <c r="TQI110" s="406" t="n"/>
      <c r="TQJ110" s="406" t="n"/>
      <c r="TQK110" s="406" t="n"/>
      <c r="TQL110" s="406" t="n"/>
      <c r="TQM110" s="406" t="n"/>
      <c r="TQN110" s="406" t="n"/>
      <c r="TQO110" s="406" t="n"/>
      <c r="TQP110" s="406" t="n"/>
      <c r="TQQ110" s="406" t="n"/>
      <c r="TQR110" s="406" t="n"/>
      <c r="TQS110" s="406" t="n"/>
      <c r="TQT110" s="406" t="n"/>
      <c r="TQU110" s="406" t="n"/>
      <c r="TQV110" s="406" t="n"/>
      <c r="TQW110" s="406" t="n"/>
      <c r="TQX110" s="406" t="n"/>
      <c r="TQY110" s="406" t="n"/>
      <c r="TQZ110" s="406" t="n"/>
      <c r="TRA110" s="406" t="n"/>
      <c r="TRB110" s="406" t="n"/>
      <c r="TRC110" s="406" t="n"/>
      <c r="TRD110" s="406" t="n"/>
      <c r="TRE110" s="406" t="n"/>
      <c r="TRF110" s="406" t="n"/>
      <c r="TRG110" s="406" t="n"/>
      <c r="TRH110" s="406" t="n"/>
      <c r="TRI110" s="406" t="n"/>
      <c r="TRJ110" s="406" t="n"/>
      <c r="TRK110" s="406" t="n"/>
      <c r="TRL110" s="406" t="n"/>
      <c r="TRM110" s="406" t="n"/>
      <c r="TRN110" s="406" t="n"/>
      <c r="TRO110" s="406" t="n"/>
      <c r="TRP110" s="406" t="n"/>
      <c r="TRQ110" s="406" t="n"/>
      <c r="TRR110" s="406" t="n"/>
      <c r="TRS110" s="406" t="n"/>
      <c r="TRT110" s="406" t="n"/>
      <c r="TRU110" s="406" t="n"/>
      <c r="TRV110" s="406" t="n"/>
      <c r="TRW110" s="406" t="n"/>
      <c r="TRX110" s="406" t="n"/>
      <c r="TRY110" s="406" t="n"/>
      <c r="TRZ110" s="406" t="n"/>
      <c r="TSA110" s="406" t="n"/>
      <c r="TSB110" s="406" t="n"/>
      <c r="TSC110" s="406" t="n"/>
      <c r="TSD110" s="406" t="n"/>
      <c r="TSE110" s="406" t="n"/>
      <c r="TSF110" s="406" t="n"/>
      <c r="TSG110" s="406" t="n"/>
      <c r="TSH110" s="406" t="n"/>
      <c r="TSI110" s="406" t="n"/>
      <c r="TSJ110" s="406" t="n"/>
      <c r="TSK110" s="406" t="n"/>
      <c r="TSL110" s="406" t="n"/>
      <c r="TSM110" s="406" t="n"/>
      <c r="TSN110" s="406" t="n"/>
      <c r="TSO110" s="406" t="n"/>
      <c r="TSP110" s="406" t="n"/>
      <c r="TSQ110" s="406" t="n"/>
      <c r="TSR110" s="406" t="n"/>
      <c r="TSS110" s="406" t="n"/>
      <c r="TST110" s="406" t="n"/>
      <c r="TSU110" s="406" t="n"/>
      <c r="TSV110" s="406" t="n"/>
      <c r="TSW110" s="406" t="n"/>
      <c r="TSX110" s="406" t="n"/>
      <c r="TSY110" s="406" t="n"/>
      <c r="TSZ110" s="406" t="n"/>
      <c r="TTA110" s="406" t="n"/>
      <c r="TTB110" s="406" t="n"/>
      <c r="TTC110" s="406" t="n"/>
      <c r="TTD110" s="406" t="n"/>
      <c r="TTE110" s="406" t="n"/>
      <c r="TTF110" s="406" t="n"/>
      <c r="TTG110" s="406" t="n"/>
      <c r="TTH110" s="406" t="n"/>
      <c r="TTI110" s="406" t="n"/>
      <c r="TTJ110" s="406" t="n"/>
      <c r="TTK110" s="406" t="n"/>
      <c r="TTL110" s="406" t="n"/>
      <c r="TTM110" s="406" t="n"/>
      <c r="TTN110" s="406" t="n"/>
      <c r="TTO110" s="406" t="n"/>
      <c r="TTP110" s="406" t="n"/>
      <c r="TTQ110" s="406" t="n"/>
      <c r="TTR110" s="406" t="n"/>
      <c r="TTS110" s="406" t="n"/>
      <c r="TTT110" s="406" t="n"/>
      <c r="TTU110" s="406" t="n"/>
      <c r="TTV110" s="406" t="n"/>
      <c r="TTW110" s="406" t="n"/>
      <c r="TTX110" s="406" t="n"/>
      <c r="TTY110" s="406" t="n"/>
      <c r="TTZ110" s="406" t="n"/>
      <c r="TUA110" s="406" t="n"/>
      <c r="TUB110" s="406" t="n"/>
      <c r="TUC110" s="406" t="n"/>
      <c r="TUD110" s="406" t="n"/>
      <c r="TUE110" s="406" t="n"/>
      <c r="TUF110" s="406" t="n"/>
      <c r="TUG110" s="406" t="n"/>
      <c r="TUH110" s="406" t="n"/>
      <c r="TUI110" s="406" t="n"/>
      <c r="TUJ110" s="406" t="n"/>
      <c r="TUK110" s="406" t="n"/>
      <c r="TUL110" s="406" t="n"/>
      <c r="TUM110" s="406" t="n"/>
      <c r="TUN110" s="406" t="n"/>
      <c r="TUO110" s="406" t="n"/>
      <c r="TUP110" s="406" t="n"/>
      <c r="TUQ110" s="406" t="n"/>
      <c r="TUR110" s="406" t="n"/>
      <c r="TUS110" s="406" t="n"/>
      <c r="TUT110" s="406" t="n"/>
      <c r="TUU110" s="406" t="n"/>
      <c r="TUV110" s="406" t="n"/>
      <c r="TUW110" s="406" t="n"/>
      <c r="TUX110" s="406" t="n"/>
      <c r="TUY110" s="406" t="n"/>
      <c r="TUZ110" s="406" t="n"/>
      <c r="TVA110" s="406" t="n"/>
      <c r="TVB110" s="406" t="n"/>
      <c r="TVC110" s="406" t="n"/>
      <c r="TVD110" s="406" t="n"/>
      <c r="TVE110" s="406" t="n"/>
      <c r="TVF110" s="406" t="n"/>
      <c r="TVG110" s="406" t="n"/>
      <c r="TVH110" s="406" t="n"/>
      <c r="TVI110" s="406" t="n"/>
      <c r="TVJ110" s="406" t="n"/>
      <c r="TVK110" s="406" t="n"/>
      <c r="TVL110" s="406" t="n"/>
      <c r="TVM110" s="406" t="n"/>
      <c r="TVN110" s="406" t="n"/>
      <c r="TVO110" s="406" t="n"/>
      <c r="TVP110" s="406" t="n"/>
      <c r="TVQ110" s="406" t="n"/>
      <c r="TVR110" s="406" t="n"/>
      <c r="TVS110" s="406" t="n"/>
      <c r="TVT110" s="406" t="n"/>
      <c r="TVU110" s="406" t="n"/>
      <c r="TVV110" s="406" t="n"/>
      <c r="TVW110" s="406" t="n"/>
      <c r="TVX110" s="406" t="n"/>
      <c r="TVY110" s="406" t="n"/>
      <c r="TVZ110" s="406" t="n"/>
      <c r="TWA110" s="406" t="n"/>
      <c r="TWB110" s="406" t="n"/>
      <c r="TWC110" s="406" t="n"/>
      <c r="TWD110" s="406" t="n"/>
      <c r="TWE110" s="406" t="n"/>
      <c r="TWF110" s="406" t="n"/>
      <c r="TWG110" s="406" t="n"/>
      <c r="TWH110" s="406" t="n"/>
      <c r="TWI110" s="406" t="n"/>
      <c r="TWJ110" s="406" t="n"/>
      <c r="TWK110" s="406" t="n"/>
      <c r="TWL110" s="406" t="n"/>
      <c r="TWM110" s="406" t="n"/>
      <c r="TWN110" s="406" t="n"/>
      <c r="TWO110" s="406" t="n"/>
      <c r="TWP110" s="406" t="n"/>
      <c r="TWQ110" s="406" t="n"/>
      <c r="TWR110" s="406" t="n"/>
      <c r="TWS110" s="406" t="n"/>
      <c r="TWT110" s="406" t="n"/>
      <c r="TWU110" s="406" t="n"/>
      <c r="TWV110" s="406" t="n"/>
      <c r="TWW110" s="406" t="n"/>
      <c r="TWX110" s="406" t="n"/>
      <c r="TWY110" s="406" t="n"/>
      <c r="TWZ110" s="406" t="n"/>
      <c r="TXA110" s="406" t="n"/>
      <c r="TXB110" s="406" t="n"/>
      <c r="TXC110" s="406" t="n"/>
      <c r="TXD110" s="406" t="n"/>
      <c r="TXE110" s="406" t="n"/>
      <c r="TXF110" s="406" t="n"/>
      <c r="TXG110" s="406" t="n"/>
      <c r="TXH110" s="406" t="n"/>
      <c r="TXI110" s="406" t="n"/>
      <c r="TXJ110" s="406" t="n"/>
      <c r="TXK110" s="406" t="n"/>
      <c r="TXL110" s="406" t="n"/>
      <c r="TXM110" s="406" t="n"/>
      <c r="TXN110" s="406" t="n"/>
      <c r="TXO110" s="406" t="n"/>
      <c r="TXP110" s="406" t="n"/>
      <c r="TXQ110" s="406" t="n"/>
      <c r="TXR110" s="406" t="n"/>
      <c r="TXS110" s="406" t="n"/>
      <c r="TXT110" s="406" t="n"/>
      <c r="TXU110" s="406" t="n"/>
      <c r="TXV110" s="406" t="n"/>
      <c r="TXW110" s="406" t="n"/>
      <c r="TXX110" s="406" t="n"/>
      <c r="TXY110" s="406" t="n"/>
      <c r="TXZ110" s="406" t="n"/>
      <c r="TYA110" s="406" t="n"/>
      <c r="TYB110" s="406" t="n"/>
      <c r="TYC110" s="406" t="n"/>
      <c r="TYD110" s="406" t="n"/>
      <c r="TYE110" s="406" t="n"/>
      <c r="TYF110" s="406" t="n"/>
      <c r="TYG110" s="406" t="n"/>
      <c r="TYH110" s="406" t="n"/>
      <c r="TYI110" s="406" t="n"/>
      <c r="TYJ110" s="406" t="n"/>
      <c r="TYK110" s="406" t="n"/>
      <c r="TYL110" s="406" t="n"/>
      <c r="TYM110" s="406" t="n"/>
      <c r="TYN110" s="406" t="n"/>
      <c r="TYO110" s="406" t="n"/>
      <c r="TYP110" s="406" t="n"/>
      <c r="TYQ110" s="406" t="n"/>
      <c r="TYR110" s="406" t="n"/>
      <c r="TYS110" s="406" t="n"/>
      <c r="TYT110" s="406" t="n"/>
      <c r="TYU110" s="406" t="n"/>
      <c r="TYV110" s="406" t="n"/>
      <c r="TYW110" s="406" t="n"/>
      <c r="TYX110" s="406" t="n"/>
      <c r="TYY110" s="406" t="n"/>
      <c r="TYZ110" s="406" t="n"/>
      <c r="TZA110" s="406" t="n"/>
      <c r="TZB110" s="406" t="n"/>
      <c r="TZC110" s="406" t="n"/>
      <c r="TZD110" s="406" t="n"/>
      <c r="TZE110" s="406" t="n"/>
      <c r="TZF110" s="406" t="n"/>
      <c r="TZG110" s="406" t="n"/>
      <c r="TZH110" s="406" t="n"/>
      <c r="TZI110" s="406" t="n"/>
      <c r="TZJ110" s="406" t="n"/>
      <c r="TZK110" s="406" t="n"/>
      <c r="TZL110" s="406" t="n"/>
      <c r="TZM110" s="406" t="n"/>
      <c r="TZN110" s="406" t="n"/>
      <c r="TZO110" s="406" t="n"/>
      <c r="TZP110" s="406" t="n"/>
      <c r="TZQ110" s="406" t="n"/>
      <c r="TZR110" s="406" t="n"/>
      <c r="TZS110" s="406" t="n"/>
      <c r="TZT110" s="406" t="n"/>
      <c r="TZU110" s="406" t="n"/>
      <c r="TZV110" s="406" t="n"/>
      <c r="TZW110" s="406" t="n"/>
      <c r="TZX110" s="406" t="n"/>
      <c r="TZY110" s="406" t="n"/>
      <c r="TZZ110" s="406" t="n"/>
      <c r="UAA110" s="406" t="n"/>
      <c r="UAB110" s="406" t="n"/>
      <c r="UAC110" s="406" t="n"/>
      <c r="UAD110" s="406" t="n"/>
      <c r="UAE110" s="406" t="n"/>
      <c r="UAF110" s="406" t="n"/>
      <c r="UAG110" s="406" t="n"/>
      <c r="UAH110" s="406" t="n"/>
      <c r="UAI110" s="406" t="n"/>
      <c r="UAJ110" s="406" t="n"/>
      <c r="UAK110" s="406" t="n"/>
      <c r="UAL110" s="406" t="n"/>
      <c r="UAM110" s="406" t="n"/>
      <c r="UAN110" s="406" t="n"/>
      <c r="UAO110" s="406" t="n"/>
      <c r="UAP110" s="406" t="n"/>
      <c r="UAQ110" s="406" t="n"/>
      <c r="UAR110" s="406" t="n"/>
      <c r="UAS110" s="406" t="n"/>
      <c r="UAT110" s="406" t="n"/>
      <c r="UAU110" s="406" t="n"/>
      <c r="UAV110" s="406" t="n"/>
      <c r="UAW110" s="406" t="n"/>
      <c r="UAX110" s="406" t="n"/>
      <c r="UAY110" s="406" t="n"/>
      <c r="UAZ110" s="406" t="n"/>
      <c r="UBA110" s="406" t="n"/>
      <c r="UBB110" s="406" t="n"/>
      <c r="UBC110" s="406" t="n"/>
      <c r="UBD110" s="406" t="n"/>
      <c r="UBE110" s="406" t="n"/>
      <c r="UBF110" s="406" t="n"/>
      <c r="UBG110" s="406" t="n"/>
      <c r="UBH110" s="406" t="n"/>
      <c r="UBI110" s="406" t="n"/>
      <c r="UBJ110" s="406" t="n"/>
      <c r="UBK110" s="406" t="n"/>
      <c r="UBL110" s="406" t="n"/>
      <c r="UBM110" s="406" t="n"/>
      <c r="UBN110" s="406" t="n"/>
      <c r="UBO110" s="406" t="n"/>
      <c r="UBP110" s="406" t="n"/>
      <c r="UBQ110" s="406" t="n"/>
      <c r="UBR110" s="406" t="n"/>
      <c r="UBS110" s="406" t="n"/>
      <c r="UBT110" s="406" t="n"/>
      <c r="UBU110" s="406" t="n"/>
      <c r="UBV110" s="406" t="n"/>
      <c r="UBW110" s="406" t="n"/>
      <c r="UBX110" s="406" t="n"/>
      <c r="UBY110" s="406" t="n"/>
      <c r="UBZ110" s="406" t="n"/>
      <c r="UCA110" s="406" t="n"/>
      <c r="UCB110" s="406" t="n"/>
      <c r="UCC110" s="406" t="n"/>
      <c r="UCD110" s="406" t="n"/>
      <c r="UCE110" s="406" t="n"/>
      <c r="UCF110" s="406" t="n"/>
      <c r="UCG110" s="406" t="n"/>
      <c r="UCH110" s="406" t="n"/>
      <c r="UCI110" s="406" t="n"/>
      <c r="UCJ110" s="406" t="n"/>
      <c r="UCK110" s="406" t="n"/>
      <c r="UCL110" s="406" t="n"/>
      <c r="UCM110" s="406" t="n"/>
      <c r="UCN110" s="406" t="n"/>
      <c r="UCO110" s="406" t="n"/>
      <c r="UCP110" s="406" t="n"/>
      <c r="UCQ110" s="406" t="n"/>
      <c r="UCR110" s="406" t="n"/>
      <c r="UCS110" s="406" t="n"/>
      <c r="UCT110" s="406" t="n"/>
      <c r="UCU110" s="406" t="n"/>
      <c r="UCV110" s="406" t="n"/>
      <c r="UCW110" s="406" t="n"/>
      <c r="UCX110" s="406" t="n"/>
      <c r="UCY110" s="406" t="n"/>
      <c r="UCZ110" s="406" t="n"/>
      <c r="UDA110" s="406" t="n"/>
      <c r="UDB110" s="406" t="n"/>
      <c r="UDC110" s="406" t="n"/>
      <c r="UDD110" s="406" t="n"/>
      <c r="UDE110" s="406" t="n"/>
      <c r="UDF110" s="406" t="n"/>
      <c r="UDG110" s="406" t="n"/>
      <c r="UDH110" s="406" t="n"/>
      <c r="UDI110" s="406" t="n"/>
      <c r="UDJ110" s="406" t="n"/>
      <c r="UDK110" s="406" t="n"/>
      <c r="UDL110" s="406" t="n"/>
      <c r="UDM110" s="406" t="n"/>
      <c r="UDN110" s="406" t="n"/>
      <c r="UDO110" s="406" t="n"/>
      <c r="UDP110" s="406" t="n"/>
      <c r="UDQ110" s="406" t="n"/>
      <c r="UDR110" s="406" t="n"/>
      <c r="UDS110" s="406" t="n"/>
      <c r="UDT110" s="406" t="n"/>
      <c r="UDU110" s="406" t="n"/>
      <c r="UDV110" s="406" t="n"/>
      <c r="UDW110" s="406" t="n"/>
      <c r="UDX110" s="406" t="n"/>
      <c r="UDY110" s="406" t="n"/>
      <c r="UDZ110" s="406" t="n"/>
      <c r="UEA110" s="406" t="n"/>
      <c r="UEB110" s="406" t="n"/>
      <c r="UEC110" s="406" t="n"/>
      <c r="UED110" s="406" t="n"/>
      <c r="UEE110" s="406" t="n"/>
      <c r="UEF110" s="406" t="n"/>
      <c r="UEG110" s="406" t="n"/>
      <c r="UEH110" s="406" t="n"/>
      <c r="UEI110" s="406" t="n"/>
      <c r="UEJ110" s="406" t="n"/>
      <c r="UEK110" s="406" t="n"/>
      <c r="UEL110" s="406" t="n"/>
      <c r="UEM110" s="406" t="n"/>
      <c r="UEN110" s="406" t="n"/>
      <c r="UEO110" s="406" t="n"/>
      <c r="UEP110" s="406" t="n"/>
      <c r="UEQ110" s="406" t="n"/>
      <c r="UER110" s="406" t="n"/>
      <c r="UES110" s="406" t="n"/>
      <c r="UET110" s="406" t="n"/>
      <c r="UEU110" s="406" t="n"/>
      <c r="UEV110" s="406" t="n"/>
      <c r="UEW110" s="406" t="n"/>
      <c r="UEX110" s="406" t="n"/>
      <c r="UEY110" s="406" t="n"/>
      <c r="UEZ110" s="406" t="n"/>
      <c r="UFA110" s="406" t="n"/>
      <c r="UFB110" s="406" t="n"/>
      <c r="UFC110" s="406" t="n"/>
      <c r="UFD110" s="406" t="n"/>
      <c r="UFE110" s="406" t="n"/>
      <c r="UFF110" s="406" t="n"/>
      <c r="UFG110" s="406" t="n"/>
      <c r="UFH110" s="406" t="n"/>
      <c r="UFI110" s="406" t="n"/>
      <c r="UFJ110" s="406" t="n"/>
      <c r="UFK110" s="406" t="n"/>
      <c r="UFL110" s="406" t="n"/>
      <c r="UFM110" s="406" t="n"/>
      <c r="UFN110" s="406" t="n"/>
      <c r="UFO110" s="406" t="n"/>
      <c r="UFP110" s="406" t="n"/>
      <c r="UFQ110" s="406" t="n"/>
      <c r="UFR110" s="406" t="n"/>
      <c r="UFS110" s="406" t="n"/>
      <c r="UFT110" s="406" t="n"/>
      <c r="UFU110" s="406" t="n"/>
      <c r="UFV110" s="406" t="n"/>
      <c r="UFW110" s="406" t="n"/>
      <c r="UFX110" s="406" t="n"/>
      <c r="UFY110" s="406" t="n"/>
      <c r="UFZ110" s="406" t="n"/>
      <c r="UGA110" s="406" t="n"/>
      <c r="UGB110" s="406" t="n"/>
      <c r="UGC110" s="406" t="n"/>
      <c r="UGD110" s="406" t="n"/>
      <c r="UGE110" s="406" t="n"/>
      <c r="UGF110" s="406" t="n"/>
      <c r="UGG110" s="406" t="n"/>
      <c r="UGH110" s="406" t="n"/>
      <c r="UGI110" s="406" t="n"/>
      <c r="UGJ110" s="406" t="n"/>
      <c r="UGK110" s="406" t="n"/>
      <c r="UGL110" s="406" t="n"/>
      <c r="UGM110" s="406" t="n"/>
      <c r="UGN110" s="406" t="n"/>
      <c r="UGO110" s="406" t="n"/>
      <c r="UGP110" s="406" t="n"/>
      <c r="UGQ110" s="406" t="n"/>
      <c r="UGR110" s="406" t="n"/>
      <c r="UGS110" s="406" t="n"/>
      <c r="UGT110" s="406" t="n"/>
      <c r="UGU110" s="406" t="n"/>
      <c r="UGV110" s="406" t="n"/>
      <c r="UGW110" s="406" t="n"/>
      <c r="UGX110" s="406" t="n"/>
      <c r="UGY110" s="406" t="n"/>
      <c r="UGZ110" s="406" t="n"/>
      <c r="UHA110" s="406" t="n"/>
      <c r="UHB110" s="406" t="n"/>
      <c r="UHC110" s="406" t="n"/>
      <c r="UHD110" s="406" t="n"/>
      <c r="UHE110" s="406" t="n"/>
      <c r="UHF110" s="406" t="n"/>
      <c r="UHG110" s="406" t="n"/>
      <c r="UHH110" s="406" t="n"/>
      <c r="UHI110" s="406" t="n"/>
      <c r="UHJ110" s="406" t="n"/>
      <c r="UHK110" s="406" t="n"/>
      <c r="UHL110" s="406" t="n"/>
      <c r="UHM110" s="406" t="n"/>
      <c r="UHN110" s="406" t="n"/>
      <c r="UHO110" s="406" t="n"/>
      <c r="UHP110" s="406" t="n"/>
      <c r="UHQ110" s="406" t="n"/>
      <c r="UHR110" s="406" t="n"/>
      <c r="UHS110" s="406" t="n"/>
      <c r="UHT110" s="406" t="n"/>
      <c r="UHU110" s="406" t="n"/>
      <c r="UHV110" s="406" t="n"/>
      <c r="UHW110" s="406" t="n"/>
      <c r="UHX110" s="406" t="n"/>
      <c r="UHY110" s="406" t="n"/>
      <c r="UHZ110" s="406" t="n"/>
      <c r="UIA110" s="406" t="n"/>
      <c r="UIB110" s="406" t="n"/>
      <c r="UIC110" s="406" t="n"/>
      <c r="UID110" s="406" t="n"/>
      <c r="UIE110" s="406" t="n"/>
      <c r="UIF110" s="406" t="n"/>
      <c r="UIG110" s="406" t="n"/>
      <c r="UIH110" s="406" t="n"/>
      <c r="UII110" s="406" t="n"/>
      <c r="UIJ110" s="406" t="n"/>
      <c r="UIK110" s="406" t="n"/>
      <c r="UIL110" s="406" t="n"/>
      <c r="UIM110" s="406" t="n"/>
      <c r="UIN110" s="406" t="n"/>
      <c r="UIO110" s="406" t="n"/>
      <c r="UIP110" s="406" t="n"/>
      <c r="UIQ110" s="406" t="n"/>
      <c r="UIR110" s="406" t="n"/>
      <c r="UIS110" s="406" t="n"/>
      <c r="UIT110" s="406" t="n"/>
      <c r="UIU110" s="406" t="n"/>
      <c r="UIV110" s="406" t="n"/>
      <c r="UIW110" s="406" t="n"/>
      <c r="UIX110" s="406" t="n"/>
      <c r="UIY110" s="406" t="n"/>
      <c r="UIZ110" s="406" t="n"/>
      <c r="UJA110" s="406" t="n"/>
      <c r="UJB110" s="406" t="n"/>
      <c r="UJC110" s="406" t="n"/>
      <c r="UJD110" s="406" t="n"/>
      <c r="UJE110" s="406" t="n"/>
      <c r="UJF110" s="406" t="n"/>
      <c r="UJG110" s="406" t="n"/>
      <c r="UJH110" s="406" t="n"/>
      <c r="UJI110" s="406" t="n"/>
      <c r="UJJ110" s="406" t="n"/>
      <c r="UJK110" s="406" t="n"/>
      <c r="UJL110" s="406" t="n"/>
      <c r="UJM110" s="406" t="n"/>
      <c r="UJN110" s="406" t="n"/>
      <c r="UJO110" s="406" t="n"/>
      <c r="UJP110" s="406" t="n"/>
      <c r="UJQ110" s="406" t="n"/>
      <c r="UJR110" s="406" t="n"/>
      <c r="UJS110" s="406" t="n"/>
      <c r="UJT110" s="406" t="n"/>
      <c r="UJU110" s="406" t="n"/>
      <c r="UJV110" s="406" t="n"/>
      <c r="UJW110" s="406" t="n"/>
      <c r="UJX110" s="406" t="n"/>
      <c r="UJY110" s="406" t="n"/>
      <c r="UJZ110" s="406" t="n"/>
      <c r="UKA110" s="406" t="n"/>
      <c r="UKB110" s="406" t="n"/>
      <c r="UKC110" s="406" t="n"/>
      <c r="UKD110" s="406" t="n"/>
      <c r="UKE110" s="406" t="n"/>
      <c r="UKF110" s="406" t="n"/>
      <c r="UKG110" s="406" t="n"/>
      <c r="UKH110" s="406" t="n"/>
      <c r="UKI110" s="406" t="n"/>
      <c r="UKJ110" s="406" t="n"/>
      <c r="UKK110" s="406" t="n"/>
      <c r="UKL110" s="406" t="n"/>
      <c r="UKM110" s="406" t="n"/>
      <c r="UKN110" s="406" t="n"/>
      <c r="UKO110" s="406" t="n"/>
      <c r="UKP110" s="406" t="n"/>
      <c r="UKQ110" s="406" t="n"/>
      <c r="UKR110" s="406" t="n"/>
      <c r="UKS110" s="406" t="n"/>
      <c r="UKT110" s="406" t="n"/>
      <c r="UKU110" s="406" t="n"/>
      <c r="UKV110" s="406" t="n"/>
      <c r="UKW110" s="406" t="n"/>
      <c r="UKX110" s="406" t="n"/>
      <c r="UKY110" s="406" t="n"/>
      <c r="UKZ110" s="406" t="n"/>
      <c r="ULA110" s="406" t="n"/>
      <c r="ULB110" s="406" t="n"/>
      <c r="ULC110" s="406" t="n"/>
      <c r="ULD110" s="406" t="n"/>
      <c r="ULE110" s="406" t="n"/>
      <c r="ULF110" s="406" t="n"/>
      <c r="ULG110" s="406" t="n"/>
      <c r="ULH110" s="406" t="n"/>
      <c r="ULI110" s="406" t="n"/>
      <c r="ULJ110" s="406" t="n"/>
      <c r="ULK110" s="406" t="n"/>
      <c r="ULL110" s="406" t="n"/>
      <c r="ULM110" s="406" t="n"/>
      <c r="ULN110" s="406" t="n"/>
      <c r="ULO110" s="406" t="n"/>
      <c r="ULP110" s="406" t="n"/>
      <c r="ULQ110" s="406" t="n"/>
      <c r="ULR110" s="406" t="n"/>
      <c r="ULS110" s="406" t="n"/>
      <c r="ULT110" s="406" t="n"/>
      <c r="ULU110" s="406" t="n"/>
      <c r="ULV110" s="406" t="n"/>
      <c r="ULW110" s="406" t="n"/>
      <c r="ULX110" s="406" t="n"/>
      <c r="ULY110" s="406" t="n"/>
      <c r="ULZ110" s="406" t="n"/>
      <c r="UMA110" s="406" t="n"/>
      <c r="UMB110" s="406" t="n"/>
      <c r="UMC110" s="406" t="n"/>
      <c r="UMD110" s="406" t="n"/>
      <c r="UME110" s="406" t="n"/>
      <c r="UMF110" s="406" t="n"/>
      <c r="UMG110" s="406" t="n"/>
      <c r="UMH110" s="406" t="n"/>
      <c r="UMI110" s="406" t="n"/>
      <c r="UMJ110" s="406" t="n"/>
      <c r="UMK110" s="406" t="n"/>
      <c r="UML110" s="406" t="n"/>
      <c r="UMM110" s="406" t="n"/>
      <c r="UMN110" s="406" t="n"/>
      <c r="UMO110" s="406" t="n"/>
      <c r="UMP110" s="406" t="n"/>
      <c r="UMQ110" s="406" t="n"/>
      <c r="UMR110" s="406" t="n"/>
      <c r="UMS110" s="406" t="n"/>
      <c r="UMT110" s="406" t="n"/>
      <c r="UMU110" s="406" t="n"/>
      <c r="UMV110" s="406" t="n"/>
      <c r="UMW110" s="406" t="n"/>
      <c r="UMX110" s="406" t="n"/>
      <c r="UMY110" s="406" t="n"/>
      <c r="UMZ110" s="406" t="n"/>
      <c r="UNA110" s="406" t="n"/>
      <c r="UNB110" s="406" t="n"/>
      <c r="UNC110" s="406" t="n"/>
      <c r="UND110" s="406" t="n"/>
      <c r="UNE110" s="406" t="n"/>
      <c r="UNF110" s="406" t="n"/>
      <c r="UNG110" s="406" t="n"/>
      <c r="UNH110" s="406" t="n"/>
      <c r="UNI110" s="406" t="n"/>
      <c r="UNJ110" s="406" t="n"/>
      <c r="UNK110" s="406" t="n"/>
      <c r="UNL110" s="406" t="n"/>
      <c r="UNM110" s="406" t="n"/>
      <c r="UNN110" s="406" t="n"/>
      <c r="UNO110" s="406" t="n"/>
      <c r="UNP110" s="406" t="n"/>
      <c r="UNQ110" s="406" t="n"/>
      <c r="UNR110" s="406" t="n"/>
      <c r="UNS110" s="406" t="n"/>
      <c r="UNT110" s="406" t="n"/>
      <c r="UNU110" s="406" t="n"/>
      <c r="UNV110" s="406" t="n"/>
      <c r="UNW110" s="406" t="n"/>
      <c r="UNX110" s="406" t="n"/>
      <c r="UNY110" s="406" t="n"/>
      <c r="UNZ110" s="406" t="n"/>
      <c r="UOA110" s="406" t="n"/>
      <c r="UOB110" s="406" t="n"/>
      <c r="UOC110" s="406" t="n"/>
      <c r="UOD110" s="406" t="n"/>
      <c r="UOE110" s="406" t="n"/>
      <c r="UOF110" s="406" t="n"/>
      <c r="UOG110" s="406" t="n"/>
      <c r="UOH110" s="406" t="n"/>
      <c r="UOI110" s="406" t="n"/>
      <c r="UOJ110" s="406" t="n"/>
      <c r="UOK110" s="406" t="n"/>
      <c r="UOL110" s="406" t="n"/>
      <c r="UOM110" s="406" t="n"/>
      <c r="UON110" s="406" t="n"/>
      <c r="UOO110" s="406" t="n"/>
      <c r="UOP110" s="406" t="n"/>
      <c r="UOQ110" s="406" t="n"/>
      <c r="UOR110" s="406" t="n"/>
      <c r="UOS110" s="406" t="n"/>
      <c r="UOT110" s="406" t="n"/>
      <c r="UOU110" s="406" t="n"/>
      <c r="UOV110" s="406" t="n"/>
      <c r="UOW110" s="406" t="n"/>
      <c r="UOX110" s="406" t="n"/>
      <c r="UOY110" s="406" t="n"/>
      <c r="UOZ110" s="406" t="n"/>
      <c r="UPA110" s="406" t="n"/>
      <c r="UPB110" s="406" t="n"/>
      <c r="UPC110" s="406" t="n"/>
      <c r="UPD110" s="406" t="n"/>
      <c r="UPE110" s="406" t="n"/>
      <c r="UPF110" s="406" t="n"/>
      <c r="UPG110" s="406" t="n"/>
      <c r="UPH110" s="406" t="n"/>
      <c r="UPI110" s="406" t="n"/>
      <c r="UPJ110" s="406" t="n"/>
      <c r="UPK110" s="406" t="n"/>
      <c r="UPL110" s="406" t="n"/>
      <c r="UPM110" s="406" t="n"/>
      <c r="UPN110" s="406" t="n"/>
      <c r="UPO110" s="406" t="n"/>
      <c r="UPP110" s="406" t="n"/>
      <c r="UPQ110" s="406" t="n"/>
      <c r="UPR110" s="406" t="n"/>
      <c r="UPS110" s="406" t="n"/>
      <c r="UPT110" s="406" t="n"/>
      <c r="UPU110" s="406" t="n"/>
      <c r="UPV110" s="406" t="n"/>
      <c r="UPW110" s="406" t="n"/>
      <c r="UPX110" s="406" t="n"/>
      <c r="UPY110" s="406" t="n"/>
      <c r="UPZ110" s="406" t="n"/>
      <c r="UQA110" s="406" t="n"/>
      <c r="UQB110" s="406" t="n"/>
      <c r="UQC110" s="406" t="n"/>
      <c r="UQD110" s="406" t="n"/>
      <c r="UQE110" s="406" t="n"/>
      <c r="UQF110" s="406" t="n"/>
      <c r="UQG110" s="406" t="n"/>
      <c r="UQH110" s="406" t="n"/>
      <c r="UQI110" s="406" t="n"/>
      <c r="UQJ110" s="406" t="n"/>
      <c r="UQK110" s="406" t="n"/>
      <c r="UQL110" s="406" t="n"/>
      <c r="UQM110" s="406" t="n"/>
      <c r="UQN110" s="406" t="n"/>
      <c r="UQO110" s="406" t="n"/>
      <c r="UQP110" s="406" t="n"/>
      <c r="UQQ110" s="406" t="n"/>
      <c r="UQR110" s="406" t="n"/>
      <c r="UQS110" s="406" t="n"/>
      <c r="UQT110" s="406" t="n"/>
      <c r="UQU110" s="406" t="n"/>
      <c r="UQV110" s="406" t="n"/>
      <c r="UQW110" s="406" t="n"/>
      <c r="UQX110" s="406" t="n"/>
      <c r="UQY110" s="406" t="n"/>
      <c r="UQZ110" s="406" t="n"/>
      <c r="URA110" s="406" t="n"/>
      <c r="URB110" s="406" t="n"/>
      <c r="URC110" s="406" t="n"/>
      <c r="URD110" s="406" t="n"/>
      <c r="URE110" s="406" t="n"/>
      <c r="URF110" s="406" t="n"/>
      <c r="URG110" s="406" t="n"/>
      <c r="URH110" s="406" t="n"/>
      <c r="URI110" s="406" t="n"/>
      <c r="URJ110" s="406" t="n"/>
      <c r="URK110" s="406" t="n"/>
      <c r="URL110" s="406" t="n"/>
      <c r="URM110" s="406" t="n"/>
      <c r="URN110" s="406" t="n"/>
      <c r="URO110" s="406" t="n"/>
      <c r="URP110" s="406" t="n"/>
      <c r="URQ110" s="406" t="n"/>
      <c r="URR110" s="406" t="n"/>
      <c r="URS110" s="406" t="n"/>
      <c r="URT110" s="406" t="n"/>
      <c r="URU110" s="406" t="n"/>
      <c r="URV110" s="406" t="n"/>
      <c r="URW110" s="406" t="n"/>
      <c r="URX110" s="406" t="n"/>
      <c r="URY110" s="406" t="n"/>
      <c r="URZ110" s="406" t="n"/>
      <c r="USA110" s="406" t="n"/>
      <c r="USB110" s="406" t="n"/>
      <c r="USC110" s="406" t="n"/>
      <c r="USD110" s="406" t="n"/>
      <c r="USE110" s="406" t="n"/>
      <c r="USF110" s="406" t="n"/>
      <c r="USG110" s="406" t="n"/>
      <c r="USH110" s="406" t="n"/>
      <c r="USI110" s="406" t="n"/>
      <c r="USJ110" s="406" t="n"/>
      <c r="USK110" s="406" t="n"/>
      <c r="USL110" s="406" t="n"/>
      <c r="USM110" s="406" t="n"/>
      <c r="USN110" s="406" t="n"/>
      <c r="USO110" s="406" t="n"/>
      <c r="USP110" s="406" t="n"/>
      <c r="USQ110" s="406" t="n"/>
      <c r="USR110" s="406" t="n"/>
      <c r="USS110" s="406" t="n"/>
      <c r="UST110" s="406" t="n"/>
      <c r="USU110" s="406" t="n"/>
      <c r="USV110" s="406" t="n"/>
      <c r="USW110" s="406" t="n"/>
      <c r="USX110" s="406" t="n"/>
      <c r="USY110" s="406" t="n"/>
      <c r="USZ110" s="406" t="n"/>
      <c r="UTA110" s="406" t="n"/>
      <c r="UTB110" s="406" t="n"/>
      <c r="UTC110" s="406" t="n"/>
      <c r="UTD110" s="406" t="n"/>
      <c r="UTE110" s="406" t="n"/>
      <c r="UTF110" s="406" t="n"/>
      <c r="UTG110" s="406" t="n"/>
      <c r="UTH110" s="406" t="n"/>
      <c r="UTI110" s="406" t="n"/>
      <c r="UTJ110" s="406" t="n"/>
      <c r="UTK110" s="406" t="n"/>
      <c r="UTL110" s="406" t="n"/>
      <c r="UTM110" s="406" t="n"/>
      <c r="UTN110" s="406" t="n"/>
      <c r="UTO110" s="406" t="n"/>
      <c r="UTP110" s="406" t="n"/>
      <c r="UTQ110" s="406" t="n"/>
      <c r="UTR110" s="406" t="n"/>
      <c r="UTS110" s="406" t="n"/>
      <c r="UTT110" s="406" t="n"/>
      <c r="UTU110" s="406" t="n"/>
      <c r="UTV110" s="406" t="n"/>
      <c r="UTW110" s="406" t="n"/>
      <c r="UTX110" s="406" t="n"/>
      <c r="UTY110" s="406" t="n"/>
      <c r="UTZ110" s="406" t="n"/>
      <c r="UUA110" s="406" t="n"/>
      <c r="UUB110" s="406" t="n"/>
      <c r="UUC110" s="406" t="n"/>
      <c r="UUD110" s="406" t="n"/>
      <c r="UUE110" s="406" t="n"/>
      <c r="UUF110" s="406" t="n"/>
      <c r="UUG110" s="406" t="n"/>
      <c r="UUH110" s="406" t="n"/>
      <c r="UUI110" s="406" t="n"/>
      <c r="UUJ110" s="406" t="n"/>
      <c r="UUK110" s="406" t="n"/>
      <c r="UUL110" s="406" t="n"/>
      <c r="UUM110" s="406" t="n"/>
      <c r="UUN110" s="406" t="n"/>
      <c r="UUO110" s="406" t="n"/>
      <c r="UUP110" s="406" t="n"/>
      <c r="UUQ110" s="406" t="n"/>
      <c r="UUR110" s="406" t="n"/>
      <c r="UUS110" s="406" t="n"/>
      <c r="UUT110" s="406" t="n"/>
      <c r="UUU110" s="406" t="n"/>
      <c r="UUV110" s="406" t="n"/>
      <c r="UUW110" s="406" t="n"/>
      <c r="UUX110" s="406" t="n"/>
      <c r="UUY110" s="406" t="n"/>
      <c r="UUZ110" s="406" t="n"/>
      <c r="UVA110" s="406" t="n"/>
      <c r="UVB110" s="406" t="n"/>
      <c r="UVC110" s="406" t="n"/>
      <c r="UVD110" s="406" t="n"/>
      <c r="UVE110" s="406" t="n"/>
      <c r="UVF110" s="406" t="n"/>
      <c r="UVG110" s="406" t="n"/>
      <c r="UVH110" s="406" t="n"/>
      <c r="UVI110" s="406" t="n"/>
      <c r="UVJ110" s="406" t="n"/>
      <c r="UVK110" s="406" t="n"/>
      <c r="UVL110" s="406" t="n"/>
      <c r="UVM110" s="406" t="n"/>
      <c r="UVN110" s="406" t="n"/>
      <c r="UVO110" s="406" t="n"/>
      <c r="UVP110" s="406" t="n"/>
      <c r="UVQ110" s="406" t="n"/>
      <c r="UVR110" s="406" t="n"/>
      <c r="UVS110" s="406" t="n"/>
      <c r="UVT110" s="406" t="n"/>
      <c r="UVU110" s="406" t="n"/>
      <c r="UVV110" s="406" t="n"/>
      <c r="UVW110" s="406" t="n"/>
      <c r="UVX110" s="406" t="n"/>
      <c r="UVY110" s="406" t="n"/>
      <c r="UVZ110" s="406" t="n"/>
      <c r="UWA110" s="406" t="n"/>
      <c r="UWB110" s="406" t="n"/>
      <c r="UWC110" s="406" t="n"/>
      <c r="UWD110" s="406" t="n"/>
      <c r="UWE110" s="406" t="n"/>
      <c r="UWF110" s="406" t="n"/>
      <c r="UWG110" s="406" t="n"/>
      <c r="UWH110" s="406" t="n"/>
      <c r="UWI110" s="406" t="n"/>
      <c r="UWJ110" s="406" t="n"/>
      <c r="UWK110" s="406" t="n"/>
      <c r="UWL110" s="406" t="n"/>
      <c r="UWM110" s="406" t="n"/>
      <c r="UWN110" s="406" t="n"/>
      <c r="UWO110" s="406" t="n"/>
      <c r="UWP110" s="406" t="n"/>
      <c r="UWQ110" s="406" t="n"/>
      <c r="UWR110" s="406" t="n"/>
      <c r="UWS110" s="406" t="n"/>
      <c r="UWT110" s="406" t="n"/>
      <c r="UWU110" s="406" t="n"/>
      <c r="UWV110" s="406" t="n"/>
      <c r="UWW110" s="406" t="n"/>
      <c r="UWX110" s="406" t="n"/>
      <c r="UWY110" s="406" t="n"/>
      <c r="UWZ110" s="406" t="n"/>
      <c r="UXA110" s="406" t="n"/>
      <c r="UXB110" s="406" t="n"/>
      <c r="UXC110" s="406" t="n"/>
      <c r="UXD110" s="406" t="n"/>
      <c r="UXE110" s="406" t="n"/>
      <c r="UXF110" s="406" t="n"/>
      <c r="UXG110" s="406" t="n"/>
      <c r="UXH110" s="406" t="n"/>
      <c r="UXI110" s="406" t="n"/>
      <c r="UXJ110" s="406" t="n"/>
      <c r="UXK110" s="406" t="n"/>
      <c r="UXL110" s="406" t="n"/>
      <c r="UXM110" s="406" t="n"/>
      <c r="UXN110" s="406" t="n"/>
      <c r="UXO110" s="406" t="n"/>
      <c r="UXP110" s="406" t="n"/>
      <c r="UXQ110" s="406" t="n"/>
      <c r="UXR110" s="406" t="n"/>
      <c r="UXS110" s="406" t="n"/>
      <c r="UXT110" s="406" t="n"/>
      <c r="UXU110" s="406" t="n"/>
      <c r="UXV110" s="406" t="n"/>
      <c r="UXW110" s="406" t="n"/>
      <c r="UXX110" s="406" t="n"/>
      <c r="UXY110" s="406" t="n"/>
      <c r="UXZ110" s="406" t="n"/>
      <c r="UYA110" s="406" t="n"/>
      <c r="UYB110" s="406" t="n"/>
      <c r="UYC110" s="406" t="n"/>
      <c r="UYD110" s="406" t="n"/>
      <c r="UYE110" s="406" t="n"/>
      <c r="UYF110" s="406" t="n"/>
      <c r="UYG110" s="406" t="n"/>
      <c r="UYH110" s="406" t="n"/>
      <c r="UYI110" s="406" t="n"/>
      <c r="UYJ110" s="406" t="n"/>
      <c r="UYK110" s="406" t="n"/>
      <c r="UYL110" s="406" t="n"/>
      <c r="UYM110" s="406" t="n"/>
      <c r="UYN110" s="406" t="n"/>
      <c r="UYO110" s="406" t="n"/>
      <c r="UYP110" s="406" t="n"/>
      <c r="UYQ110" s="406" t="n"/>
      <c r="UYR110" s="406" t="n"/>
      <c r="UYS110" s="406" t="n"/>
      <c r="UYT110" s="406" t="n"/>
      <c r="UYU110" s="406" t="n"/>
      <c r="UYV110" s="406" t="n"/>
      <c r="UYW110" s="406" t="n"/>
      <c r="UYX110" s="406" t="n"/>
      <c r="UYY110" s="406" t="n"/>
      <c r="UYZ110" s="406" t="n"/>
      <c r="UZA110" s="406" t="n"/>
      <c r="UZB110" s="406" t="n"/>
      <c r="UZC110" s="406" t="n"/>
      <c r="UZD110" s="406" t="n"/>
      <c r="UZE110" s="406" t="n"/>
      <c r="UZF110" s="406" t="n"/>
      <c r="UZG110" s="406" t="n"/>
      <c r="UZH110" s="406" t="n"/>
      <c r="UZI110" s="406" t="n"/>
      <c r="UZJ110" s="406" t="n"/>
      <c r="UZK110" s="406" t="n"/>
      <c r="UZL110" s="406" t="n"/>
      <c r="UZM110" s="406" t="n"/>
      <c r="UZN110" s="406" t="n"/>
      <c r="UZO110" s="406" t="n"/>
      <c r="UZP110" s="406" t="n"/>
      <c r="UZQ110" s="406" t="n"/>
      <c r="UZR110" s="406" t="n"/>
      <c r="UZS110" s="406" t="n"/>
      <c r="UZT110" s="406" t="n"/>
      <c r="UZU110" s="406" t="n"/>
      <c r="UZV110" s="406" t="n"/>
      <c r="UZW110" s="406" t="n"/>
      <c r="UZX110" s="406" t="n"/>
      <c r="UZY110" s="406" t="n"/>
      <c r="UZZ110" s="406" t="n"/>
      <c r="VAA110" s="406" t="n"/>
      <c r="VAB110" s="406" t="n"/>
      <c r="VAC110" s="406" t="n"/>
      <c r="VAD110" s="406" t="n"/>
      <c r="VAE110" s="406" t="n"/>
      <c r="VAF110" s="406" t="n"/>
      <c r="VAG110" s="406" t="n"/>
      <c r="VAH110" s="406" t="n"/>
      <c r="VAI110" s="406" t="n"/>
      <c r="VAJ110" s="406" t="n"/>
      <c r="VAK110" s="406" t="n"/>
      <c r="VAL110" s="406" t="n"/>
      <c r="VAM110" s="406" t="n"/>
      <c r="VAN110" s="406" t="n"/>
      <c r="VAO110" s="406" t="n"/>
      <c r="VAP110" s="406" t="n"/>
      <c r="VAQ110" s="406" t="n"/>
      <c r="VAR110" s="406" t="n"/>
      <c r="VAS110" s="406" t="n"/>
      <c r="VAT110" s="406" t="n"/>
      <c r="VAU110" s="406" t="n"/>
      <c r="VAV110" s="406" t="n"/>
      <c r="VAW110" s="406" t="n"/>
      <c r="VAX110" s="406" t="n"/>
      <c r="VAY110" s="406" t="n"/>
      <c r="VAZ110" s="406" t="n"/>
      <c r="VBA110" s="406" t="n"/>
      <c r="VBB110" s="406" t="n"/>
      <c r="VBC110" s="406" t="n"/>
      <c r="VBD110" s="406" t="n"/>
      <c r="VBE110" s="406" t="n"/>
      <c r="VBF110" s="406" t="n"/>
      <c r="VBG110" s="406" t="n"/>
      <c r="VBH110" s="406" t="n"/>
      <c r="VBI110" s="406" t="n"/>
      <c r="VBJ110" s="406" t="n"/>
      <c r="VBK110" s="406" t="n"/>
      <c r="VBL110" s="406" t="n"/>
      <c r="VBM110" s="406" t="n"/>
      <c r="VBN110" s="406" t="n"/>
      <c r="VBO110" s="406" t="n"/>
      <c r="VBP110" s="406" t="n"/>
      <c r="VBQ110" s="406" t="n"/>
      <c r="VBR110" s="406" t="n"/>
      <c r="VBS110" s="406" t="n"/>
      <c r="VBT110" s="406" t="n"/>
      <c r="VBU110" s="406" t="n"/>
      <c r="VBV110" s="406" t="n"/>
      <c r="VBW110" s="406" t="n"/>
      <c r="VBX110" s="406" t="n"/>
      <c r="VBY110" s="406" t="n"/>
      <c r="VBZ110" s="406" t="n"/>
      <c r="VCA110" s="406" t="n"/>
      <c r="VCB110" s="406" t="n"/>
      <c r="VCC110" s="406" t="n"/>
      <c r="VCD110" s="406" t="n"/>
      <c r="VCE110" s="406" t="n"/>
      <c r="VCF110" s="406" t="n"/>
      <c r="VCG110" s="406" t="n"/>
      <c r="VCH110" s="406" t="n"/>
      <c r="VCI110" s="406" t="n"/>
      <c r="VCJ110" s="406" t="n"/>
      <c r="VCK110" s="406" t="n"/>
      <c r="VCL110" s="406" t="n"/>
      <c r="VCM110" s="406" t="n"/>
      <c r="VCN110" s="406" t="n"/>
      <c r="VCO110" s="406" t="n"/>
      <c r="VCP110" s="406" t="n"/>
      <c r="VCQ110" s="406" t="n"/>
      <c r="VCR110" s="406" t="n"/>
      <c r="VCS110" s="406" t="n"/>
      <c r="VCT110" s="406" t="n"/>
      <c r="VCU110" s="406" t="n"/>
      <c r="VCV110" s="406" t="n"/>
      <c r="VCW110" s="406" t="n"/>
      <c r="VCX110" s="406" t="n"/>
      <c r="VCY110" s="406" t="n"/>
      <c r="VCZ110" s="406" t="n"/>
      <c r="VDA110" s="406" t="n"/>
      <c r="VDB110" s="406" t="n"/>
      <c r="VDC110" s="406" t="n"/>
      <c r="VDD110" s="406" t="n"/>
      <c r="VDE110" s="406" t="n"/>
      <c r="VDF110" s="406" t="n"/>
      <c r="VDG110" s="406" t="n"/>
      <c r="VDH110" s="406" t="n"/>
      <c r="VDI110" s="406" t="n"/>
      <c r="VDJ110" s="406" t="n"/>
      <c r="VDK110" s="406" t="n"/>
      <c r="VDL110" s="406" t="n"/>
      <c r="VDM110" s="406" t="n"/>
      <c r="VDN110" s="406" t="n"/>
      <c r="VDO110" s="406" t="n"/>
      <c r="VDP110" s="406" t="n"/>
      <c r="VDQ110" s="406" t="n"/>
      <c r="VDR110" s="406" t="n"/>
      <c r="VDS110" s="406" t="n"/>
      <c r="VDT110" s="406" t="n"/>
      <c r="VDU110" s="406" t="n"/>
      <c r="VDV110" s="406" t="n"/>
      <c r="VDW110" s="406" t="n"/>
      <c r="VDX110" s="406" t="n"/>
      <c r="VDY110" s="406" t="n"/>
      <c r="VDZ110" s="406" t="n"/>
      <c r="VEA110" s="406" t="n"/>
      <c r="VEB110" s="406" t="n"/>
      <c r="VEC110" s="406" t="n"/>
      <c r="VED110" s="406" t="n"/>
      <c r="VEE110" s="406" t="n"/>
      <c r="VEF110" s="406" t="n"/>
      <c r="VEG110" s="406" t="n"/>
      <c r="VEH110" s="406" t="n"/>
      <c r="VEI110" s="406" t="n"/>
      <c r="VEJ110" s="406" t="n"/>
      <c r="VEK110" s="406" t="n"/>
      <c r="VEL110" s="406" t="n"/>
      <c r="VEM110" s="406" t="n"/>
      <c r="VEN110" s="406" t="n"/>
      <c r="VEO110" s="406" t="n"/>
      <c r="VEP110" s="406" t="n"/>
      <c r="VEQ110" s="406" t="n"/>
      <c r="VER110" s="406" t="n"/>
      <c r="VES110" s="406" t="n"/>
      <c r="VET110" s="406" t="n"/>
      <c r="VEU110" s="406" t="n"/>
      <c r="VEV110" s="406" t="n"/>
      <c r="VEW110" s="406" t="n"/>
      <c r="VEX110" s="406" t="n"/>
      <c r="VEY110" s="406" t="n"/>
      <c r="VEZ110" s="406" t="n"/>
      <c r="VFA110" s="406" t="n"/>
      <c r="VFB110" s="406" t="n"/>
      <c r="VFC110" s="406" t="n"/>
      <c r="VFD110" s="406" t="n"/>
      <c r="VFE110" s="406" t="n"/>
      <c r="VFF110" s="406" t="n"/>
      <c r="VFG110" s="406" t="n"/>
      <c r="VFH110" s="406" t="n"/>
      <c r="VFI110" s="406" t="n"/>
      <c r="VFJ110" s="406" t="n"/>
      <c r="VFK110" s="406" t="n"/>
      <c r="VFL110" s="406" t="n"/>
      <c r="VFM110" s="406" t="n"/>
      <c r="VFN110" s="406" t="n"/>
      <c r="VFO110" s="406" t="n"/>
      <c r="VFP110" s="406" t="n"/>
      <c r="VFQ110" s="406" t="n"/>
      <c r="VFR110" s="406" t="n"/>
      <c r="VFS110" s="406" t="n"/>
      <c r="VFT110" s="406" t="n"/>
      <c r="VFU110" s="406" t="n"/>
      <c r="VFV110" s="406" t="n"/>
      <c r="VFW110" s="406" t="n"/>
      <c r="VFX110" s="406" t="n"/>
      <c r="VFY110" s="406" t="n"/>
      <c r="VFZ110" s="406" t="n"/>
      <c r="VGA110" s="406" t="n"/>
      <c r="VGB110" s="406" t="n"/>
      <c r="VGC110" s="406" t="n"/>
      <c r="VGD110" s="406" t="n"/>
      <c r="VGE110" s="406" t="n"/>
      <c r="VGF110" s="406" t="n"/>
      <c r="VGG110" s="406" t="n"/>
      <c r="VGH110" s="406" t="n"/>
      <c r="VGI110" s="406" t="n"/>
      <c r="VGJ110" s="406" t="n"/>
      <c r="VGK110" s="406" t="n"/>
      <c r="VGL110" s="406" t="n"/>
      <c r="VGM110" s="406" t="n"/>
      <c r="VGN110" s="406" t="n"/>
      <c r="VGO110" s="406" t="n"/>
      <c r="VGP110" s="406" t="n"/>
      <c r="VGQ110" s="406" t="n"/>
      <c r="VGR110" s="406" t="n"/>
      <c r="VGS110" s="406" t="n"/>
      <c r="VGT110" s="406" t="n"/>
      <c r="VGU110" s="406" t="n"/>
      <c r="VGV110" s="406" t="n"/>
      <c r="VGW110" s="406" t="n"/>
      <c r="VGX110" s="406" t="n"/>
      <c r="VGY110" s="406" t="n"/>
      <c r="VGZ110" s="406" t="n"/>
      <c r="VHA110" s="406" t="n"/>
      <c r="VHB110" s="406" t="n"/>
      <c r="VHC110" s="406" t="n"/>
      <c r="VHD110" s="406" t="n"/>
      <c r="VHE110" s="406" t="n"/>
      <c r="VHF110" s="406" t="n"/>
      <c r="VHG110" s="406" t="n"/>
      <c r="VHH110" s="406" t="n"/>
      <c r="VHI110" s="406" t="n"/>
      <c r="VHJ110" s="406" t="n"/>
      <c r="VHK110" s="406" t="n"/>
      <c r="VHL110" s="406" t="n"/>
      <c r="VHM110" s="406" t="n"/>
      <c r="VHN110" s="406" t="n"/>
      <c r="VHO110" s="406" t="n"/>
      <c r="VHP110" s="406" t="n"/>
      <c r="VHQ110" s="406" t="n"/>
      <c r="VHR110" s="406" t="n"/>
      <c r="VHS110" s="406" t="n"/>
      <c r="VHT110" s="406" t="n"/>
      <c r="VHU110" s="406" t="n"/>
      <c r="VHV110" s="406" t="n"/>
      <c r="VHW110" s="406" t="n"/>
      <c r="VHX110" s="406" t="n"/>
      <c r="VHY110" s="406" t="n"/>
      <c r="VHZ110" s="406" t="n"/>
      <c r="VIA110" s="406" t="n"/>
      <c r="VIB110" s="406" t="n"/>
      <c r="VIC110" s="406" t="n"/>
      <c r="VID110" s="406" t="n"/>
      <c r="VIE110" s="406" t="n"/>
      <c r="VIF110" s="406" t="n"/>
      <c r="VIG110" s="406" t="n"/>
      <c r="VIH110" s="406" t="n"/>
      <c r="VII110" s="406" t="n"/>
      <c r="VIJ110" s="406" t="n"/>
      <c r="VIK110" s="406" t="n"/>
      <c r="VIL110" s="406" t="n"/>
      <c r="VIM110" s="406" t="n"/>
      <c r="VIN110" s="406" t="n"/>
      <c r="VIO110" s="406" t="n"/>
      <c r="VIP110" s="406" t="n"/>
      <c r="VIQ110" s="406" t="n"/>
      <c r="VIR110" s="406" t="n"/>
      <c r="VIS110" s="406" t="n"/>
      <c r="VIT110" s="406" t="n"/>
      <c r="VIU110" s="406" t="n"/>
      <c r="VIV110" s="406" t="n"/>
      <c r="VIW110" s="406" t="n"/>
      <c r="VIX110" s="406" t="n"/>
      <c r="VIY110" s="406" t="n"/>
      <c r="VIZ110" s="406" t="n"/>
      <c r="VJA110" s="406" t="n"/>
      <c r="VJB110" s="406" t="n"/>
      <c r="VJC110" s="406" t="n"/>
      <c r="VJD110" s="406" t="n"/>
      <c r="VJE110" s="406" t="n"/>
      <c r="VJF110" s="406" t="n"/>
      <c r="VJG110" s="406" t="n"/>
      <c r="VJH110" s="406" t="n"/>
      <c r="VJI110" s="406" t="n"/>
      <c r="VJJ110" s="406" t="n"/>
      <c r="VJK110" s="406" t="n"/>
      <c r="VJL110" s="406" t="n"/>
      <c r="VJM110" s="406" t="n"/>
      <c r="VJN110" s="406" t="n"/>
      <c r="VJO110" s="406" t="n"/>
      <c r="VJP110" s="406" t="n"/>
      <c r="VJQ110" s="406" t="n"/>
      <c r="VJR110" s="406" t="n"/>
      <c r="VJS110" s="406" t="n"/>
      <c r="VJT110" s="406" t="n"/>
      <c r="VJU110" s="406" t="n"/>
      <c r="VJV110" s="406" t="n"/>
      <c r="VJW110" s="406" t="n"/>
      <c r="VJX110" s="406" t="n"/>
      <c r="VJY110" s="406" t="n"/>
      <c r="VJZ110" s="406" t="n"/>
      <c r="VKA110" s="406" t="n"/>
      <c r="VKB110" s="406" t="n"/>
      <c r="VKC110" s="406" t="n"/>
      <c r="VKD110" s="406" t="n"/>
      <c r="VKE110" s="406" t="n"/>
      <c r="VKF110" s="406" t="n"/>
      <c r="VKG110" s="406" t="n"/>
      <c r="VKH110" s="406" t="n"/>
      <c r="VKI110" s="406" t="n"/>
      <c r="VKJ110" s="406" t="n"/>
      <c r="VKK110" s="406" t="n"/>
      <c r="VKL110" s="406" t="n"/>
      <c r="VKM110" s="406" t="n"/>
      <c r="VKN110" s="406" t="n"/>
      <c r="VKO110" s="406" t="n"/>
      <c r="VKP110" s="406" t="n"/>
      <c r="VKQ110" s="406" t="n"/>
      <c r="VKR110" s="406" t="n"/>
      <c r="VKS110" s="406" t="n"/>
      <c r="VKT110" s="406" t="n"/>
      <c r="VKU110" s="406" t="n"/>
      <c r="VKV110" s="406" t="n"/>
      <c r="VKW110" s="406" t="n"/>
      <c r="VKX110" s="406" t="n"/>
      <c r="VKY110" s="406" t="n"/>
      <c r="VKZ110" s="406" t="n"/>
      <c r="VLA110" s="406" t="n"/>
      <c r="VLB110" s="406" t="n"/>
      <c r="VLC110" s="406" t="n"/>
      <c r="VLD110" s="406" t="n"/>
      <c r="VLE110" s="406" t="n"/>
      <c r="VLF110" s="406" t="n"/>
      <c r="VLG110" s="406" t="n"/>
      <c r="VLH110" s="406" t="n"/>
      <c r="VLI110" s="406" t="n"/>
      <c r="VLJ110" s="406" t="n"/>
      <c r="VLK110" s="406" t="n"/>
      <c r="VLL110" s="406" t="n"/>
      <c r="VLM110" s="406" t="n"/>
      <c r="VLN110" s="406" t="n"/>
      <c r="VLO110" s="406" t="n"/>
      <c r="VLP110" s="406" t="n"/>
      <c r="VLQ110" s="406" t="n"/>
      <c r="VLR110" s="406" t="n"/>
      <c r="VLS110" s="406" t="n"/>
      <c r="VLT110" s="406" t="n"/>
      <c r="VLU110" s="406" t="n"/>
      <c r="VLV110" s="406" t="n"/>
      <c r="VLW110" s="406" t="n"/>
      <c r="VLX110" s="406" t="n"/>
      <c r="VLY110" s="406" t="n"/>
      <c r="VLZ110" s="406" t="n"/>
      <c r="VMA110" s="406" t="n"/>
      <c r="VMB110" s="406" t="n"/>
      <c r="VMC110" s="406" t="n"/>
      <c r="VMD110" s="406" t="n"/>
      <c r="VME110" s="406" t="n"/>
      <c r="VMF110" s="406" t="n"/>
      <c r="VMG110" s="406" t="n"/>
      <c r="VMH110" s="406" t="n"/>
      <c r="VMI110" s="406" t="n"/>
      <c r="VMJ110" s="406" t="n"/>
      <c r="VMK110" s="406" t="n"/>
      <c r="VML110" s="406" t="n"/>
      <c r="VMM110" s="406" t="n"/>
      <c r="VMN110" s="406" t="n"/>
      <c r="VMO110" s="406" t="n"/>
      <c r="VMP110" s="406" t="n"/>
      <c r="VMQ110" s="406" t="n"/>
      <c r="VMR110" s="406" t="n"/>
      <c r="VMS110" s="406" t="n"/>
      <c r="VMT110" s="406" t="n"/>
      <c r="VMU110" s="406" t="n"/>
      <c r="VMV110" s="406" t="n"/>
      <c r="VMW110" s="406" t="n"/>
      <c r="VMX110" s="406" t="n"/>
      <c r="VMY110" s="406" t="n"/>
      <c r="VMZ110" s="406" t="n"/>
      <c r="VNA110" s="406" t="n"/>
      <c r="VNB110" s="406" t="n"/>
      <c r="VNC110" s="406" t="n"/>
      <c r="VND110" s="406" t="n"/>
      <c r="VNE110" s="406" t="n"/>
      <c r="VNF110" s="406" t="n"/>
      <c r="VNG110" s="406" t="n"/>
      <c r="VNH110" s="406" t="n"/>
      <c r="VNI110" s="406" t="n"/>
      <c r="VNJ110" s="406" t="n"/>
      <c r="VNK110" s="406" t="n"/>
      <c r="VNL110" s="406" t="n"/>
      <c r="VNM110" s="406" t="n"/>
      <c r="VNN110" s="406" t="n"/>
      <c r="VNO110" s="406" t="n"/>
      <c r="VNP110" s="406" t="n"/>
      <c r="VNQ110" s="406" t="n"/>
      <c r="VNR110" s="406" t="n"/>
      <c r="VNS110" s="406" t="n"/>
      <c r="VNT110" s="406" t="n"/>
      <c r="VNU110" s="406" t="n"/>
      <c r="VNV110" s="406" t="n"/>
      <c r="VNW110" s="406" t="n"/>
      <c r="VNX110" s="406" t="n"/>
      <c r="VNY110" s="406" t="n"/>
      <c r="VNZ110" s="406" t="n"/>
      <c r="VOA110" s="406" t="n"/>
      <c r="VOB110" s="406" t="n"/>
      <c r="VOC110" s="406" t="n"/>
      <c r="VOD110" s="406" t="n"/>
      <c r="VOE110" s="406" t="n"/>
      <c r="VOF110" s="406" t="n"/>
      <c r="VOG110" s="406" t="n"/>
      <c r="VOH110" s="406" t="n"/>
      <c r="VOI110" s="406" t="n"/>
      <c r="VOJ110" s="406" t="n"/>
      <c r="VOK110" s="406" t="n"/>
      <c r="VOL110" s="406" t="n"/>
      <c r="VOM110" s="406" t="n"/>
      <c r="VON110" s="406" t="n"/>
      <c r="VOO110" s="406" t="n"/>
      <c r="VOP110" s="406" t="n"/>
      <c r="VOQ110" s="406" t="n"/>
      <c r="VOR110" s="406" t="n"/>
      <c r="VOS110" s="406" t="n"/>
      <c r="VOT110" s="406" t="n"/>
      <c r="VOU110" s="406" t="n"/>
      <c r="VOV110" s="406" t="n"/>
      <c r="VOW110" s="406" t="n"/>
      <c r="VOX110" s="406" t="n"/>
      <c r="VOY110" s="406" t="n"/>
      <c r="VOZ110" s="406" t="n"/>
      <c r="VPA110" s="406" t="n"/>
      <c r="VPB110" s="406" t="n"/>
      <c r="VPC110" s="406" t="n"/>
      <c r="VPD110" s="406" t="n"/>
      <c r="VPE110" s="406" t="n"/>
      <c r="VPF110" s="406" t="n"/>
      <c r="VPG110" s="406" t="n"/>
      <c r="VPH110" s="406" t="n"/>
      <c r="VPI110" s="406" t="n"/>
      <c r="VPJ110" s="406" t="n"/>
      <c r="VPK110" s="406" t="n"/>
      <c r="VPL110" s="406" t="n"/>
      <c r="VPM110" s="406" t="n"/>
      <c r="VPN110" s="406" t="n"/>
      <c r="VPO110" s="406" t="n"/>
      <c r="VPP110" s="406" t="n"/>
      <c r="VPQ110" s="406" t="n"/>
      <c r="VPR110" s="406" t="n"/>
      <c r="VPS110" s="406" t="n"/>
      <c r="VPT110" s="406" t="n"/>
      <c r="VPU110" s="406" t="n"/>
      <c r="VPV110" s="406" t="n"/>
      <c r="VPW110" s="406" t="n"/>
      <c r="VPX110" s="406" t="n"/>
      <c r="VPY110" s="406" t="n"/>
      <c r="VPZ110" s="406" t="n"/>
      <c r="VQA110" s="406" t="n"/>
      <c r="VQB110" s="406" t="n"/>
      <c r="VQC110" s="406" t="n"/>
      <c r="VQD110" s="406" t="n"/>
      <c r="VQE110" s="406" t="n"/>
      <c r="VQF110" s="406" t="n"/>
      <c r="VQG110" s="406" t="n"/>
      <c r="VQH110" s="406" t="n"/>
      <c r="VQI110" s="406" t="n"/>
      <c r="VQJ110" s="406" t="n"/>
      <c r="VQK110" s="406" t="n"/>
      <c r="VQL110" s="406" t="n"/>
      <c r="VQM110" s="406" t="n"/>
      <c r="VQN110" s="406" t="n"/>
      <c r="VQO110" s="406" t="n"/>
      <c r="VQP110" s="406" t="n"/>
      <c r="VQQ110" s="406" t="n"/>
      <c r="VQR110" s="406" t="n"/>
      <c r="VQS110" s="406" t="n"/>
      <c r="VQT110" s="406" t="n"/>
      <c r="VQU110" s="406" t="n"/>
      <c r="VQV110" s="406" t="n"/>
      <c r="VQW110" s="406" t="n"/>
      <c r="VQX110" s="406" t="n"/>
      <c r="VQY110" s="406" t="n"/>
      <c r="VQZ110" s="406" t="n"/>
      <c r="VRA110" s="406" t="n"/>
      <c r="VRB110" s="406" t="n"/>
      <c r="VRC110" s="406" t="n"/>
      <c r="VRD110" s="406" t="n"/>
      <c r="VRE110" s="406" t="n"/>
      <c r="VRF110" s="406" t="n"/>
      <c r="VRG110" s="406" t="n"/>
      <c r="VRH110" s="406" t="n"/>
      <c r="VRI110" s="406" t="n"/>
      <c r="VRJ110" s="406" t="n"/>
      <c r="VRK110" s="406" t="n"/>
      <c r="VRL110" s="406" t="n"/>
      <c r="VRM110" s="406" t="n"/>
      <c r="VRN110" s="406" t="n"/>
      <c r="VRO110" s="406" t="n"/>
      <c r="VRP110" s="406" t="n"/>
      <c r="VRQ110" s="406" t="n"/>
      <c r="VRR110" s="406" t="n"/>
      <c r="VRS110" s="406" t="n"/>
      <c r="VRT110" s="406" t="n"/>
      <c r="VRU110" s="406" t="n"/>
      <c r="VRV110" s="406" t="n"/>
      <c r="VRW110" s="406" t="n"/>
      <c r="VRX110" s="406" t="n"/>
      <c r="VRY110" s="406" t="n"/>
      <c r="VRZ110" s="406" t="n"/>
      <c r="VSA110" s="406" t="n"/>
      <c r="VSB110" s="406" t="n"/>
      <c r="VSC110" s="406" t="n"/>
      <c r="VSD110" s="406" t="n"/>
      <c r="VSE110" s="406" t="n"/>
      <c r="VSF110" s="406" t="n"/>
      <c r="VSG110" s="406" t="n"/>
      <c r="VSH110" s="406" t="n"/>
      <c r="VSI110" s="406" t="n"/>
      <c r="VSJ110" s="406" t="n"/>
      <c r="VSK110" s="406" t="n"/>
      <c r="VSL110" s="406" t="n"/>
      <c r="VSM110" s="406" t="n"/>
      <c r="VSN110" s="406" t="n"/>
      <c r="VSO110" s="406" t="n"/>
      <c r="VSP110" s="406" t="n"/>
      <c r="VSQ110" s="406" t="n"/>
      <c r="VSR110" s="406" t="n"/>
      <c r="VSS110" s="406" t="n"/>
      <c r="VST110" s="406" t="n"/>
      <c r="VSU110" s="406" t="n"/>
      <c r="VSV110" s="406" t="n"/>
      <c r="VSW110" s="406" t="n"/>
      <c r="VSX110" s="406" t="n"/>
      <c r="VSY110" s="406" t="n"/>
      <c r="VSZ110" s="406" t="n"/>
      <c r="VTA110" s="406" t="n"/>
      <c r="VTB110" s="406" t="n"/>
      <c r="VTC110" s="406" t="n"/>
      <c r="VTD110" s="406" t="n"/>
      <c r="VTE110" s="406" t="n"/>
      <c r="VTF110" s="406" t="n"/>
      <c r="VTG110" s="406" t="n"/>
      <c r="VTH110" s="406" t="n"/>
      <c r="VTI110" s="406" t="n"/>
      <c r="VTJ110" s="406" t="n"/>
      <c r="VTK110" s="406" t="n"/>
      <c r="VTL110" s="406" t="n"/>
      <c r="VTM110" s="406" t="n"/>
      <c r="VTN110" s="406" t="n"/>
      <c r="VTO110" s="406" t="n"/>
      <c r="VTP110" s="406" t="n"/>
      <c r="VTQ110" s="406" t="n"/>
      <c r="VTR110" s="406" t="n"/>
      <c r="VTS110" s="406" t="n"/>
      <c r="VTT110" s="406" t="n"/>
      <c r="VTU110" s="406" t="n"/>
      <c r="VTV110" s="406" t="n"/>
      <c r="VTW110" s="406" t="n"/>
      <c r="VTX110" s="406" t="n"/>
      <c r="VTY110" s="406" t="n"/>
      <c r="VTZ110" s="406" t="n"/>
      <c r="VUA110" s="406" t="n"/>
      <c r="VUB110" s="406" t="n"/>
      <c r="VUC110" s="406" t="n"/>
      <c r="VUD110" s="406" t="n"/>
      <c r="VUE110" s="406" t="n"/>
      <c r="VUF110" s="406" t="n"/>
      <c r="VUG110" s="406" t="n"/>
      <c r="VUH110" s="406" t="n"/>
      <c r="VUI110" s="406" t="n"/>
      <c r="VUJ110" s="406" t="n"/>
      <c r="VUK110" s="406" t="n"/>
      <c r="VUL110" s="406" t="n"/>
      <c r="VUM110" s="406" t="n"/>
      <c r="VUN110" s="406" t="n"/>
      <c r="VUO110" s="406" t="n"/>
      <c r="VUP110" s="406" t="n"/>
      <c r="VUQ110" s="406" t="n"/>
      <c r="VUR110" s="406" t="n"/>
      <c r="VUS110" s="406" t="n"/>
      <c r="VUT110" s="406" t="n"/>
      <c r="VUU110" s="406" t="n"/>
      <c r="VUV110" s="406" t="n"/>
      <c r="VUW110" s="406" t="n"/>
      <c r="VUX110" s="406" t="n"/>
      <c r="VUY110" s="406" t="n"/>
      <c r="VUZ110" s="406" t="n"/>
      <c r="VVA110" s="406" t="n"/>
      <c r="VVB110" s="406" t="n"/>
      <c r="VVC110" s="406" t="n"/>
      <c r="VVD110" s="406" t="n"/>
      <c r="VVE110" s="406" t="n"/>
      <c r="VVF110" s="406" t="n"/>
      <c r="VVG110" s="406" t="n"/>
      <c r="VVH110" s="406" t="n"/>
      <c r="VVI110" s="406" t="n"/>
      <c r="VVJ110" s="406" t="n"/>
      <c r="VVK110" s="406" t="n"/>
      <c r="VVL110" s="406" t="n"/>
      <c r="VVM110" s="406" t="n"/>
      <c r="VVN110" s="406" t="n"/>
      <c r="VVO110" s="406" t="n"/>
      <c r="VVP110" s="406" t="n"/>
      <c r="VVQ110" s="406" t="n"/>
      <c r="VVR110" s="406" t="n"/>
      <c r="VVS110" s="406" t="n"/>
      <c r="VVT110" s="406" t="n"/>
      <c r="VVU110" s="406" t="n"/>
      <c r="VVV110" s="406" t="n"/>
      <c r="VVW110" s="406" t="n"/>
      <c r="VVX110" s="406" t="n"/>
      <c r="VVY110" s="406" t="n"/>
      <c r="VVZ110" s="406" t="n"/>
      <c r="VWA110" s="406" t="n"/>
      <c r="VWB110" s="406" t="n"/>
      <c r="VWC110" s="406" t="n"/>
      <c r="VWD110" s="406" t="n"/>
      <c r="VWE110" s="406" t="n"/>
      <c r="VWF110" s="406" t="n"/>
      <c r="VWG110" s="406" t="n"/>
      <c r="VWH110" s="406" t="n"/>
      <c r="VWI110" s="406" t="n"/>
      <c r="VWJ110" s="406" t="n"/>
      <c r="VWK110" s="406" t="n"/>
      <c r="VWL110" s="406" t="n"/>
      <c r="VWM110" s="406" t="n"/>
      <c r="VWN110" s="406" t="n"/>
      <c r="VWO110" s="406" t="n"/>
      <c r="VWP110" s="406" t="n"/>
      <c r="VWQ110" s="406" t="n"/>
      <c r="VWR110" s="406" t="n"/>
      <c r="VWS110" s="406" t="n"/>
      <c r="VWT110" s="406" t="n"/>
      <c r="VWU110" s="406" t="n"/>
      <c r="VWV110" s="406" t="n"/>
      <c r="VWW110" s="406" t="n"/>
      <c r="VWX110" s="406" t="n"/>
      <c r="VWY110" s="406" t="n"/>
      <c r="VWZ110" s="406" t="n"/>
      <c r="VXA110" s="406" t="n"/>
      <c r="VXB110" s="406" t="n"/>
      <c r="VXC110" s="406" t="n"/>
      <c r="VXD110" s="406" t="n"/>
      <c r="VXE110" s="406" t="n"/>
      <c r="VXF110" s="406" t="n"/>
      <c r="VXG110" s="406" t="n"/>
      <c r="VXH110" s="406" t="n"/>
      <c r="VXI110" s="406" t="n"/>
      <c r="VXJ110" s="406" t="n"/>
      <c r="VXK110" s="406" t="n"/>
      <c r="VXL110" s="406" t="n"/>
      <c r="VXM110" s="406" t="n"/>
      <c r="VXN110" s="406" t="n"/>
      <c r="VXO110" s="406" t="n"/>
      <c r="VXP110" s="406" t="n"/>
      <c r="VXQ110" s="406" t="n"/>
      <c r="VXR110" s="406" t="n"/>
      <c r="VXS110" s="406" t="n"/>
      <c r="VXT110" s="406" t="n"/>
      <c r="VXU110" s="406" t="n"/>
      <c r="VXV110" s="406" t="n"/>
      <c r="VXW110" s="406" t="n"/>
      <c r="VXX110" s="406" t="n"/>
      <c r="VXY110" s="406" t="n"/>
      <c r="VXZ110" s="406" t="n"/>
      <c r="VYA110" s="406" t="n"/>
      <c r="VYB110" s="406" t="n"/>
      <c r="VYC110" s="406" t="n"/>
      <c r="VYD110" s="406" t="n"/>
      <c r="VYE110" s="406" t="n"/>
      <c r="VYF110" s="406" t="n"/>
      <c r="VYG110" s="406" t="n"/>
      <c r="VYH110" s="406" t="n"/>
      <c r="VYI110" s="406" t="n"/>
      <c r="VYJ110" s="406" t="n"/>
      <c r="VYK110" s="406" t="n"/>
      <c r="VYL110" s="406" t="n"/>
      <c r="VYM110" s="406" t="n"/>
      <c r="VYN110" s="406" t="n"/>
      <c r="VYO110" s="406" t="n"/>
      <c r="VYP110" s="406" t="n"/>
      <c r="VYQ110" s="406" t="n"/>
      <c r="VYR110" s="406" t="n"/>
      <c r="VYS110" s="406" t="n"/>
      <c r="VYT110" s="406" t="n"/>
      <c r="VYU110" s="406" t="n"/>
      <c r="VYV110" s="406" t="n"/>
      <c r="VYW110" s="406" t="n"/>
      <c r="VYX110" s="406" t="n"/>
      <c r="VYY110" s="406" t="n"/>
      <c r="VYZ110" s="406" t="n"/>
      <c r="VZA110" s="406" t="n"/>
      <c r="VZB110" s="406" t="n"/>
      <c r="VZC110" s="406" t="n"/>
      <c r="VZD110" s="406" t="n"/>
      <c r="VZE110" s="406" t="n"/>
      <c r="VZF110" s="406" t="n"/>
      <c r="VZG110" s="406" t="n"/>
      <c r="VZH110" s="406" t="n"/>
      <c r="VZI110" s="406" t="n"/>
      <c r="VZJ110" s="406" t="n"/>
      <c r="VZK110" s="406" t="n"/>
      <c r="VZL110" s="406" t="n"/>
      <c r="VZM110" s="406" t="n"/>
      <c r="VZN110" s="406" t="n"/>
      <c r="VZO110" s="406" t="n"/>
      <c r="VZP110" s="406" t="n"/>
      <c r="VZQ110" s="406" t="n"/>
      <c r="VZR110" s="406" t="n"/>
      <c r="VZS110" s="406" t="n"/>
      <c r="VZT110" s="406" t="n"/>
      <c r="VZU110" s="406" t="n"/>
      <c r="VZV110" s="406" t="n"/>
      <c r="VZW110" s="406" t="n"/>
      <c r="VZX110" s="406" t="n"/>
      <c r="VZY110" s="406" t="n"/>
      <c r="VZZ110" s="406" t="n"/>
      <c r="WAA110" s="406" t="n"/>
      <c r="WAB110" s="406" t="n"/>
      <c r="WAC110" s="406" t="n"/>
      <c r="WAD110" s="406" t="n"/>
      <c r="WAE110" s="406" t="n"/>
      <c r="WAF110" s="406" t="n"/>
      <c r="WAG110" s="406" t="n"/>
      <c r="WAH110" s="406" t="n"/>
      <c r="WAI110" s="406" t="n"/>
      <c r="WAJ110" s="406" t="n"/>
      <c r="WAK110" s="406" t="n"/>
      <c r="WAL110" s="406" t="n"/>
      <c r="WAM110" s="406" t="n"/>
      <c r="WAN110" s="406" t="n"/>
      <c r="WAO110" s="406" t="n"/>
      <c r="WAP110" s="406" t="n"/>
      <c r="WAQ110" s="406" t="n"/>
      <c r="WAR110" s="406" t="n"/>
      <c r="WAS110" s="406" t="n"/>
      <c r="WAT110" s="406" t="n"/>
      <c r="WAU110" s="406" t="n"/>
      <c r="WAV110" s="406" t="n"/>
      <c r="WAW110" s="406" t="n"/>
      <c r="WAX110" s="406" t="n"/>
      <c r="WAY110" s="406" t="n"/>
      <c r="WAZ110" s="406" t="n"/>
      <c r="WBA110" s="406" t="n"/>
      <c r="WBB110" s="406" t="n"/>
      <c r="WBC110" s="406" t="n"/>
      <c r="WBD110" s="406" t="n"/>
      <c r="WBE110" s="406" t="n"/>
      <c r="WBF110" s="406" t="n"/>
      <c r="WBG110" s="406" t="n"/>
      <c r="WBH110" s="406" t="n"/>
      <c r="WBI110" s="406" t="n"/>
      <c r="WBJ110" s="406" t="n"/>
      <c r="WBK110" s="406" t="n"/>
      <c r="WBL110" s="406" t="n"/>
      <c r="WBM110" s="406" t="n"/>
      <c r="WBN110" s="406" t="n"/>
      <c r="WBO110" s="406" t="n"/>
      <c r="WBP110" s="406" t="n"/>
      <c r="WBQ110" s="406" t="n"/>
      <c r="WBR110" s="406" t="n"/>
      <c r="WBS110" s="406" t="n"/>
      <c r="WBT110" s="406" t="n"/>
      <c r="WBU110" s="406" t="n"/>
      <c r="WBV110" s="406" t="n"/>
      <c r="WBW110" s="406" t="n"/>
      <c r="WBX110" s="406" t="n"/>
      <c r="WBY110" s="406" t="n"/>
      <c r="WBZ110" s="406" t="n"/>
      <c r="WCA110" s="406" t="n"/>
      <c r="WCB110" s="406" t="n"/>
      <c r="WCC110" s="406" t="n"/>
      <c r="WCD110" s="406" t="n"/>
      <c r="WCE110" s="406" t="n"/>
      <c r="WCF110" s="406" t="n"/>
      <c r="WCG110" s="406" t="n"/>
      <c r="WCH110" s="406" t="n"/>
      <c r="WCI110" s="406" t="n"/>
      <c r="WCJ110" s="406" t="n"/>
      <c r="WCK110" s="406" t="n"/>
      <c r="WCL110" s="406" t="n"/>
      <c r="WCM110" s="406" t="n"/>
      <c r="WCN110" s="406" t="n"/>
      <c r="WCO110" s="406" t="n"/>
      <c r="WCP110" s="406" t="n"/>
      <c r="WCQ110" s="406" t="n"/>
      <c r="WCR110" s="406" t="n"/>
      <c r="WCS110" s="406" t="n"/>
      <c r="WCT110" s="406" t="n"/>
      <c r="WCU110" s="406" t="n"/>
      <c r="WCV110" s="406" t="n"/>
      <c r="WCW110" s="406" t="n"/>
      <c r="WCX110" s="406" t="n"/>
      <c r="WCY110" s="406" t="n"/>
      <c r="WCZ110" s="406" t="n"/>
      <c r="WDA110" s="406" t="n"/>
      <c r="WDB110" s="406" t="n"/>
      <c r="WDC110" s="406" t="n"/>
      <c r="WDD110" s="406" t="n"/>
      <c r="WDE110" s="406" t="n"/>
      <c r="WDF110" s="406" t="n"/>
      <c r="WDG110" s="406" t="n"/>
      <c r="WDH110" s="406" t="n"/>
      <c r="WDI110" s="406" t="n"/>
      <c r="WDJ110" s="406" t="n"/>
      <c r="WDK110" s="406" t="n"/>
      <c r="WDL110" s="406" t="n"/>
      <c r="WDM110" s="406" t="n"/>
      <c r="WDN110" s="406" t="n"/>
      <c r="WDO110" s="406" t="n"/>
      <c r="WDP110" s="406" t="n"/>
      <c r="WDQ110" s="406" t="n"/>
      <c r="WDR110" s="406" t="n"/>
      <c r="WDS110" s="406" t="n"/>
      <c r="WDT110" s="406" t="n"/>
      <c r="WDU110" s="406" t="n"/>
      <c r="WDV110" s="406" t="n"/>
      <c r="WDW110" s="406" t="n"/>
      <c r="WDX110" s="406" t="n"/>
      <c r="WDY110" s="406" t="n"/>
      <c r="WDZ110" s="406" t="n"/>
      <c r="WEA110" s="406" t="n"/>
      <c r="WEB110" s="406" t="n"/>
      <c r="WEC110" s="406" t="n"/>
      <c r="WED110" s="406" t="n"/>
      <c r="WEE110" s="406" t="n"/>
      <c r="WEF110" s="406" t="n"/>
      <c r="WEG110" s="406" t="n"/>
      <c r="WEH110" s="406" t="n"/>
      <c r="WEI110" s="406" t="n"/>
      <c r="WEJ110" s="406" t="n"/>
      <c r="WEK110" s="406" t="n"/>
      <c r="WEL110" s="406" t="n"/>
      <c r="WEM110" s="406" t="n"/>
      <c r="WEN110" s="406" t="n"/>
      <c r="WEO110" s="406" t="n"/>
      <c r="WEP110" s="406" t="n"/>
      <c r="WEQ110" s="406" t="n"/>
      <c r="WER110" s="406" t="n"/>
      <c r="WES110" s="406" t="n"/>
      <c r="WET110" s="406" t="n"/>
      <c r="WEU110" s="406" t="n"/>
      <c r="WEV110" s="406" t="n"/>
      <c r="WEW110" s="406" t="n"/>
      <c r="WEX110" s="406" t="n"/>
      <c r="WEY110" s="406" t="n"/>
      <c r="WEZ110" s="406" t="n"/>
      <c r="WFA110" s="406" t="n"/>
      <c r="WFB110" s="406" t="n"/>
      <c r="WFC110" s="406" t="n"/>
      <c r="WFD110" s="406" t="n"/>
      <c r="WFE110" s="406" t="n"/>
      <c r="WFF110" s="406" t="n"/>
      <c r="WFG110" s="406" t="n"/>
      <c r="WFH110" s="406" t="n"/>
      <c r="WFI110" s="406" t="n"/>
      <c r="WFJ110" s="406" t="n"/>
      <c r="WFK110" s="406" t="n"/>
      <c r="WFL110" s="406" t="n"/>
      <c r="WFM110" s="406" t="n"/>
      <c r="WFN110" s="406" t="n"/>
      <c r="WFO110" s="406" t="n"/>
      <c r="WFP110" s="406" t="n"/>
      <c r="WFQ110" s="406" t="n"/>
      <c r="WFR110" s="406" t="n"/>
      <c r="WFS110" s="406" t="n"/>
      <c r="WFT110" s="406" t="n"/>
      <c r="WFU110" s="406" t="n"/>
      <c r="WFV110" s="406" t="n"/>
      <c r="WFW110" s="406" t="n"/>
      <c r="WFX110" s="406" t="n"/>
      <c r="WFY110" s="406" t="n"/>
      <c r="WFZ110" s="406" t="n"/>
      <c r="WGA110" s="406" t="n"/>
      <c r="WGB110" s="406" t="n"/>
      <c r="WGC110" s="406" t="n"/>
      <c r="WGD110" s="406" t="n"/>
      <c r="WGE110" s="406" t="n"/>
      <c r="WGF110" s="406" t="n"/>
      <c r="WGG110" s="406" t="n"/>
      <c r="WGH110" s="406" t="n"/>
      <c r="WGI110" s="406" t="n"/>
      <c r="WGJ110" s="406" t="n"/>
      <c r="WGK110" s="406" t="n"/>
      <c r="WGL110" s="406" t="n"/>
      <c r="WGM110" s="406" t="n"/>
      <c r="WGN110" s="406" t="n"/>
      <c r="WGO110" s="406" t="n"/>
      <c r="WGP110" s="406" t="n"/>
      <c r="WGQ110" s="406" t="n"/>
      <c r="WGR110" s="406" t="n"/>
      <c r="WGS110" s="406" t="n"/>
      <c r="WGT110" s="406" t="n"/>
      <c r="WGU110" s="406" t="n"/>
      <c r="WGV110" s="406" t="n"/>
      <c r="WGW110" s="406" t="n"/>
      <c r="WGX110" s="406" t="n"/>
      <c r="WGY110" s="406" t="n"/>
      <c r="WGZ110" s="406" t="n"/>
      <c r="WHA110" s="406" t="n"/>
      <c r="WHB110" s="406" t="n"/>
      <c r="WHC110" s="406" t="n"/>
      <c r="WHD110" s="406" t="n"/>
      <c r="WHE110" s="406" t="n"/>
      <c r="WHF110" s="406" t="n"/>
      <c r="WHG110" s="406" t="n"/>
      <c r="WHH110" s="406" t="n"/>
      <c r="WHI110" s="406" t="n"/>
      <c r="WHJ110" s="406" t="n"/>
      <c r="WHK110" s="406" t="n"/>
      <c r="WHL110" s="406" t="n"/>
      <c r="WHM110" s="406" t="n"/>
      <c r="WHN110" s="406" t="n"/>
      <c r="WHO110" s="406" t="n"/>
      <c r="WHP110" s="406" t="n"/>
      <c r="WHQ110" s="406" t="n"/>
      <c r="WHR110" s="406" t="n"/>
      <c r="WHS110" s="406" t="n"/>
      <c r="WHT110" s="406" t="n"/>
      <c r="WHU110" s="406" t="n"/>
      <c r="WHV110" s="406" t="n"/>
      <c r="WHW110" s="406" t="n"/>
      <c r="WHX110" s="406" t="n"/>
      <c r="WHY110" s="406" t="n"/>
      <c r="WHZ110" s="406" t="n"/>
      <c r="WIA110" s="406" t="n"/>
      <c r="WIB110" s="406" t="n"/>
      <c r="WIC110" s="406" t="n"/>
      <c r="WID110" s="406" t="n"/>
      <c r="WIE110" s="406" t="n"/>
      <c r="WIF110" s="406" t="n"/>
      <c r="WIG110" s="406" t="n"/>
      <c r="WIH110" s="406" t="n"/>
      <c r="WII110" s="406" t="n"/>
      <c r="WIJ110" s="406" t="n"/>
      <c r="WIK110" s="406" t="n"/>
      <c r="WIL110" s="406" t="n"/>
      <c r="WIM110" s="406" t="n"/>
      <c r="WIN110" s="406" t="n"/>
      <c r="WIO110" s="406" t="n"/>
      <c r="WIP110" s="406" t="n"/>
      <c r="WIQ110" s="406" t="n"/>
      <c r="WIR110" s="406" t="n"/>
      <c r="WIS110" s="406" t="n"/>
      <c r="WIT110" s="406" t="n"/>
      <c r="WIU110" s="406" t="n"/>
      <c r="WIV110" s="406" t="n"/>
      <c r="WIW110" s="406" t="n"/>
      <c r="WIX110" s="406" t="n"/>
      <c r="WIY110" s="406" t="n"/>
      <c r="WIZ110" s="406" t="n"/>
      <c r="WJA110" s="406" t="n"/>
      <c r="WJB110" s="406" t="n"/>
      <c r="WJC110" s="406" t="n"/>
      <c r="WJD110" s="406" t="n"/>
      <c r="WJE110" s="406" t="n"/>
      <c r="WJF110" s="406" t="n"/>
      <c r="WJG110" s="406" t="n"/>
      <c r="WJH110" s="406" t="n"/>
      <c r="WJI110" s="406" t="n"/>
      <c r="WJJ110" s="406" t="n"/>
      <c r="WJK110" s="406" t="n"/>
      <c r="WJL110" s="406" t="n"/>
      <c r="WJM110" s="406" t="n"/>
      <c r="WJN110" s="406" t="n"/>
      <c r="WJO110" s="406" t="n"/>
      <c r="WJP110" s="406" t="n"/>
      <c r="WJQ110" s="406" t="n"/>
      <c r="WJR110" s="406" t="n"/>
      <c r="WJS110" s="406" t="n"/>
      <c r="WJT110" s="406" t="n"/>
      <c r="WJU110" s="406" t="n"/>
      <c r="WJV110" s="406" t="n"/>
      <c r="WJW110" s="406" t="n"/>
      <c r="WJX110" s="406" t="n"/>
      <c r="WJY110" s="406" t="n"/>
      <c r="WJZ110" s="406" t="n"/>
      <c r="WKA110" s="406" t="n"/>
      <c r="WKB110" s="406" t="n"/>
      <c r="WKC110" s="406" t="n"/>
      <c r="WKD110" s="406" t="n"/>
      <c r="WKE110" s="406" t="n"/>
      <c r="WKF110" s="406" t="n"/>
      <c r="WKG110" s="406" t="n"/>
      <c r="WKH110" s="406" t="n"/>
      <c r="WKI110" s="406" t="n"/>
      <c r="WKJ110" s="406" t="n"/>
      <c r="WKK110" s="406" t="n"/>
      <c r="WKL110" s="406" t="n"/>
      <c r="WKM110" s="406" t="n"/>
      <c r="WKN110" s="406" t="n"/>
      <c r="WKO110" s="406" t="n"/>
      <c r="WKP110" s="406" t="n"/>
      <c r="WKQ110" s="406" t="n"/>
      <c r="WKR110" s="406" t="n"/>
      <c r="WKS110" s="406" t="n"/>
      <c r="WKT110" s="406" t="n"/>
      <c r="WKU110" s="406" t="n"/>
      <c r="WKV110" s="406" t="n"/>
      <c r="WKW110" s="406" t="n"/>
      <c r="WKX110" s="406" t="n"/>
      <c r="WKY110" s="406" t="n"/>
      <c r="WKZ110" s="406" t="n"/>
      <c r="WLA110" s="406" t="n"/>
      <c r="WLB110" s="406" t="n"/>
      <c r="WLC110" s="406" t="n"/>
      <c r="WLD110" s="406" t="n"/>
      <c r="WLE110" s="406" t="n"/>
      <c r="WLF110" s="406" t="n"/>
      <c r="WLG110" s="406" t="n"/>
      <c r="WLH110" s="406" t="n"/>
      <c r="WLI110" s="406" t="n"/>
      <c r="WLJ110" s="406" t="n"/>
      <c r="WLK110" s="406" t="n"/>
      <c r="WLL110" s="406" t="n"/>
      <c r="WLM110" s="406" t="n"/>
      <c r="WLN110" s="406" t="n"/>
      <c r="WLO110" s="406" t="n"/>
      <c r="WLP110" s="406" t="n"/>
      <c r="WLQ110" s="406" t="n"/>
      <c r="WLR110" s="406" t="n"/>
      <c r="WLS110" s="406" t="n"/>
      <c r="WLT110" s="406" t="n"/>
      <c r="WLU110" s="406" t="n"/>
      <c r="WLV110" s="406" t="n"/>
      <c r="WLW110" s="406" t="n"/>
      <c r="WLX110" s="406" t="n"/>
      <c r="WLY110" s="406" t="n"/>
      <c r="WLZ110" s="406" t="n"/>
      <c r="WMA110" s="406" t="n"/>
      <c r="WMB110" s="406" t="n"/>
      <c r="WMC110" s="406" t="n"/>
      <c r="WMD110" s="406" t="n"/>
      <c r="WME110" s="406" t="n"/>
      <c r="WMF110" s="406" t="n"/>
      <c r="WMG110" s="406" t="n"/>
      <c r="WMH110" s="406" t="n"/>
      <c r="WMI110" s="406" t="n"/>
      <c r="WMJ110" s="406" t="n"/>
      <c r="WMK110" s="406" t="n"/>
      <c r="WML110" s="406" t="n"/>
      <c r="WMM110" s="406" t="n"/>
      <c r="WMN110" s="406" t="n"/>
      <c r="WMO110" s="406" t="n"/>
      <c r="WMP110" s="406" t="n"/>
      <c r="WMQ110" s="406" t="n"/>
      <c r="WMR110" s="406" t="n"/>
      <c r="WMS110" s="406" t="n"/>
      <c r="WMT110" s="406" t="n"/>
      <c r="WMU110" s="406" t="n"/>
      <c r="WMV110" s="406" t="n"/>
      <c r="WMW110" s="406" t="n"/>
      <c r="WMX110" s="406" t="n"/>
      <c r="WMY110" s="406" t="n"/>
      <c r="WMZ110" s="406" t="n"/>
      <c r="WNA110" s="406" t="n"/>
      <c r="WNB110" s="406" t="n"/>
      <c r="WNC110" s="406" t="n"/>
      <c r="WND110" s="406" t="n"/>
      <c r="WNE110" s="406" t="n"/>
      <c r="WNF110" s="406" t="n"/>
      <c r="WNG110" s="406" t="n"/>
      <c r="WNH110" s="406" t="n"/>
      <c r="WNI110" s="406" t="n"/>
      <c r="WNJ110" s="406" t="n"/>
      <c r="WNK110" s="406" t="n"/>
      <c r="WNL110" s="406" t="n"/>
      <c r="WNM110" s="406" t="n"/>
      <c r="WNN110" s="406" t="n"/>
      <c r="WNO110" s="406" t="n"/>
      <c r="WNP110" s="406" t="n"/>
      <c r="WNQ110" s="406" t="n"/>
      <c r="WNR110" s="406" t="n"/>
      <c r="WNS110" s="406" t="n"/>
      <c r="WNT110" s="406" t="n"/>
      <c r="WNU110" s="406" t="n"/>
      <c r="WNV110" s="406" t="n"/>
      <c r="WNW110" s="406" t="n"/>
      <c r="WNX110" s="406" t="n"/>
      <c r="WNY110" s="406" t="n"/>
      <c r="WNZ110" s="406" t="n"/>
      <c r="WOA110" s="406" t="n"/>
      <c r="WOB110" s="406" t="n"/>
      <c r="WOC110" s="406" t="n"/>
      <c r="WOD110" s="406" t="n"/>
      <c r="WOE110" s="406" t="n"/>
      <c r="WOF110" s="406" t="n"/>
      <c r="WOG110" s="406" t="n"/>
      <c r="WOH110" s="406" t="n"/>
      <c r="WOI110" s="406" t="n"/>
      <c r="WOJ110" s="406" t="n"/>
      <c r="WOK110" s="406" t="n"/>
      <c r="WOL110" s="406" t="n"/>
      <c r="WOM110" s="406" t="n"/>
      <c r="WON110" s="406" t="n"/>
      <c r="WOO110" s="406" t="n"/>
      <c r="WOP110" s="406" t="n"/>
      <c r="WOQ110" s="406" t="n"/>
      <c r="WOR110" s="406" t="n"/>
      <c r="WOS110" s="406" t="n"/>
      <c r="WOT110" s="406" t="n"/>
      <c r="WOU110" s="406" t="n"/>
      <c r="WOV110" s="406" t="n"/>
      <c r="WOW110" s="406" t="n"/>
      <c r="WOX110" s="406" t="n"/>
      <c r="WOY110" s="406" t="n"/>
      <c r="WOZ110" s="406" t="n"/>
      <c r="WPA110" s="406" t="n"/>
      <c r="WPB110" s="406" t="n"/>
      <c r="WPC110" s="406" t="n"/>
      <c r="WPD110" s="406" t="n"/>
      <c r="WPE110" s="406" t="n"/>
      <c r="WPF110" s="406" t="n"/>
      <c r="WPG110" s="406" t="n"/>
      <c r="WPH110" s="406" t="n"/>
      <c r="WPI110" s="406" t="n"/>
      <c r="WPJ110" s="406" t="n"/>
      <c r="WPK110" s="406" t="n"/>
      <c r="WPL110" s="406" t="n"/>
      <c r="WPM110" s="406" t="n"/>
      <c r="WPN110" s="406" t="n"/>
      <c r="WPO110" s="406" t="n"/>
      <c r="WPP110" s="406" t="n"/>
      <c r="WPQ110" s="406" t="n"/>
      <c r="WPR110" s="406" t="n"/>
      <c r="WPS110" s="406" t="n"/>
      <c r="WPT110" s="406" t="n"/>
      <c r="WPU110" s="406" t="n"/>
      <c r="WPV110" s="406" t="n"/>
      <c r="WPW110" s="406" t="n"/>
      <c r="WPX110" s="406" t="n"/>
      <c r="WPY110" s="406" t="n"/>
      <c r="WPZ110" s="406" t="n"/>
      <c r="WQA110" s="406" t="n"/>
      <c r="WQB110" s="406" t="n"/>
      <c r="WQC110" s="406" t="n"/>
      <c r="WQD110" s="406" t="n"/>
      <c r="WQE110" s="406" t="n"/>
      <c r="WQF110" s="406" t="n"/>
      <c r="WQG110" s="406" t="n"/>
      <c r="WQH110" s="406" t="n"/>
      <c r="WQI110" s="406" t="n"/>
      <c r="WQJ110" s="406" t="n"/>
      <c r="WQK110" s="406" t="n"/>
      <c r="WQL110" s="406" t="n"/>
      <c r="WQM110" s="406" t="n"/>
      <c r="WQN110" s="406" t="n"/>
      <c r="WQO110" s="406" t="n"/>
      <c r="WQP110" s="406" t="n"/>
      <c r="WQQ110" s="406" t="n"/>
      <c r="WQR110" s="406" t="n"/>
      <c r="WQS110" s="406" t="n"/>
      <c r="WQT110" s="406" t="n"/>
      <c r="WQU110" s="406" t="n"/>
      <c r="WQV110" s="406" t="n"/>
      <c r="WQW110" s="406" t="n"/>
      <c r="WQX110" s="406" t="n"/>
      <c r="WQY110" s="406" t="n"/>
      <c r="WQZ110" s="406" t="n"/>
      <c r="WRA110" s="406" t="n"/>
      <c r="WRB110" s="406" t="n"/>
      <c r="WRC110" s="406" t="n"/>
      <c r="WRD110" s="406" t="n"/>
      <c r="WRE110" s="406" t="n"/>
      <c r="WRF110" s="406" t="n"/>
      <c r="WRG110" s="406" t="n"/>
      <c r="WRH110" s="406" t="n"/>
      <c r="WRI110" s="406" t="n"/>
      <c r="WRJ110" s="406" t="n"/>
      <c r="WRK110" s="406" t="n"/>
      <c r="WRL110" s="406" t="n"/>
      <c r="WRM110" s="406" t="n"/>
      <c r="WRN110" s="406" t="n"/>
      <c r="WRO110" s="406" t="n"/>
      <c r="WRP110" s="406" t="n"/>
      <c r="WRQ110" s="406" t="n"/>
      <c r="WRR110" s="406" t="n"/>
      <c r="WRS110" s="406" t="n"/>
      <c r="WRT110" s="406" t="n"/>
      <c r="WRU110" s="406" t="n"/>
      <c r="WRV110" s="406" t="n"/>
      <c r="WRW110" s="406" t="n"/>
      <c r="WRX110" s="406" t="n"/>
      <c r="WRY110" s="406" t="n"/>
      <c r="WRZ110" s="406" t="n"/>
      <c r="WSA110" s="406" t="n"/>
      <c r="WSB110" s="406" t="n"/>
      <c r="WSC110" s="406" t="n"/>
      <c r="WSD110" s="406" t="n"/>
      <c r="WSE110" s="406" t="n"/>
      <c r="WSF110" s="406" t="n"/>
      <c r="WSG110" s="406" t="n"/>
      <c r="WSH110" s="406" t="n"/>
      <c r="WSI110" s="406" t="n"/>
      <c r="WSJ110" s="406" t="n"/>
      <c r="WSK110" s="406" t="n"/>
      <c r="WSL110" s="406" t="n"/>
      <c r="WSM110" s="406" t="n"/>
      <c r="WSN110" s="406" t="n"/>
      <c r="WSO110" s="406" t="n"/>
      <c r="WSP110" s="406" t="n"/>
      <c r="WSQ110" s="406" t="n"/>
      <c r="WSR110" s="406" t="n"/>
      <c r="WSS110" s="406" t="n"/>
      <c r="WST110" s="406" t="n"/>
      <c r="WSU110" s="406" t="n"/>
      <c r="WSV110" s="406" t="n"/>
      <c r="WSW110" s="406" t="n"/>
      <c r="WSX110" s="406" t="n"/>
      <c r="WSY110" s="406" t="n"/>
      <c r="WSZ110" s="406" t="n"/>
      <c r="WTA110" s="406" t="n"/>
      <c r="WTB110" s="406" t="n"/>
      <c r="WTC110" s="406" t="n"/>
      <c r="WTD110" s="406" t="n"/>
      <c r="WTE110" s="406" t="n"/>
      <c r="WTF110" s="406" t="n"/>
      <c r="WTG110" s="406" t="n"/>
      <c r="WTH110" s="406" t="n"/>
      <c r="WTI110" s="406" t="n"/>
      <c r="WTJ110" s="406" t="n"/>
      <c r="WTK110" s="406" t="n"/>
      <c r="WTL110" s="406" t="n"/>
      <c r="WTM110" s="406" t="n"/>
      <c r="WTN110" s="406" t="n"/>
      <c r="WTO110" s="406" t="n"/>
      <c r="WTP110" s="406" t="n"/>
      <c r="WTQ110" s="406" t="n"/>
      <c r="WTR110" s="406" t="n"/>
      <c r="WTS110" s="406" t="n"/>
      <c r="WTT110" s="406" t="n"/>
      <c r="WTU110" s="406" t="n"/>
      <c r="WTV110" s="406" t="n"/>
      <c r="WTW110" s="406" t="n"/>
      <c r="WTX110" s="406" t="n"/>
      <c r="WTY110" s="406" t="n"/>
      <c r="WTZ110" s="406" t="n"/>
      <c r="WUA110" s="406" t="n"/>
      <c r="WUB110" s="406" t="n"/>
      <c r="WUC110" s="406" t="n"/>
      <c r="WUD110" s="406" t="n"/>
      <c r="WUE110" s="406" t="n"/>
      <c r="WUF110" s="406" t="n"/>
      <c r="WUG110" s="406" t="n"/>
      <c r="WUH110" s="406" t="n"/>
      <c r="WUI110" s="406" t="n"/>
      <c r="WUJ110" s="406" t="n"/>
      <c r="WUK110" s="406" t="n"/>
      <c r="WUL110" s="406" t="n"/>
      <c r="WUM110" s="406" t="n"/>
      <c r="WUN110" s="406" t="n"/>
      <c r="WUO110" s="406" t="n"/>
      <c r="WUP110" s="406" t="n"/>
      <c r="WUQ110" s="406" t="n"/>
      <c r="WUR110" s="406" t="n"/>
      <c r="WUS110" s="406" t="n"/>
      <c r="WUT110" s="406" t="n"/>
      <c r="WUU110" s="406" t="n"/>
      <c r="WUV110" s="406" t="n"/>
      <c r="WUW110" s="406" t="n"/>
      <c r="WUX110" s="406" t="n"/>
      <c r="WUY110" s="406" t="n"/>
      <c r="WUZ110" s="406" t="n"/>
      <c r="WVA110" s="406" t="n"/>
      <c r="WVB110" s="406" t="n"/>
      <c r="WVC110" s="406" t="n"/>
      <c r="WVD110" s="406" t="n"/>
      <c r="WVE110" s="406" t="n"/>
      <c r="WVF110" s="406" t="n"/>
      <c r="WVG110" s="406" t="n"/>
      <c r="WVH110" s="406" t="n"/>
      <c r="WVI110" s="406" t="n"/>
      <c r="WVJ110" s="406" t="n"/>
      <c r="WVK110" s="406" t="n"/>
      <c r="WVL110" s="406" t="n"/>
      <c r="WVM110" s="406" t="n"/>
      <c r="WVN110" s="406" t="n"/>
      <c r="WVO110" s="406" t="n"/>
      <c r="WVP110" s="406" t="n"/>
      <c r="WVQ110" s="406" t="n"/>
      <c r="WVR110" s="406" t="n"/>
      <c r="WVS110" s="406" t="n"/>
      <c r="WVT110" s="406" t="n"/>
      <c r="WVU110" s="406" t="n"/>
      <c r="WVV110" s="406" t="n"/>
      <c r="WVW110" s="406" t="n"/>
      <c r="WVX110" s="406" t="n"/>
      <c r="WVY110" s="406" t="n"/>
      <c r="WVZ110" s="406" t="n"/>
      <c r="WWA110" s="406" t="n"/>
      <c r="WWB110" s="406" t="n"/>
      <c r="WWC110" s="406" t="n"/>
      <c r="WWD110" s="406" t="n"/>
      <c r="WWE110" s="406" t="n"/>
      <c r="WWF110" s="406" t="n"/>
      <c r="WWG110" s="406" t="n"/>
      <c r="WWH110" s="406" t="n"/>
      <c r="WWI110" s="406" t="n"/>
      <c r="WWJ110" s="406" t="n"/>
      <c r="WWK110" s="406" t="n"/>
      <c r="WWL110" s="406" t="n"/>
      <c r="WWM110" s="406" t="n"/>
      <c r="WWN110" s="406" t="n"/>
      <c r="WWO110" s="406" t="n"/>
      <c r="WWP110" s="406" t="n"/>
      <c r="WWQ110" s="406" t="n"/>
      <c r="WWR110" s="406" t="n"/>
      <c r="WWS110" s="406" t="n"/>
      <c r="WWT110" s="406" t="n"/>
      <c r="WWU110" s="406" t="n"/>
      <c r="WWV110" s="406" t="n"/>
      <c r="WWW110" s="406" t="n"/>
      <c r="WWX110" s="406" t="n"/>
      <c r="WWY110" s="406" t="n"/>
      <c r="WWZ110" s="406" t="n"/>
      <c r="WXA110" s="406" t="n"/>
      <c r="WXB110" s="406" t="n"/>
      <c r="WXC110" s="406" t="n"/>
      <c r="WXD110" s="406" t="n"/>
      <c r="WXE110" s="406" t="n"/>
      <c r="WXF110" s="406" t="n"/>
      <c r="WXG110" s="406" t="n"/>
      <c r="WXH110" s="406" t="n"/>
      <c r="WXI110" s="406" t="n"/>
      <c r="WXJ110" s="406" t="n"/>
      <c r="WXK110" s="406" t="n"/>
      <c r="WXL110" s="406" t="n"/>
      <c r="WXM110" s="406" t="n"/>
      <c r="WXN110" s="406" t="n"/>
      <c r="WXO110" s="406" t="n"/>
      <c r="WXP110" s="406" t="n"/>
      <c r="WXQ110" s="406" t="n"/>
      <c r="WXR110" s="406" t="n"/>
      <c r="WXS110" s="406" t="n"/>
      <c r="WXT110" s="406" t="n"/>
      <c r="WXU110" s="406" t="n"/>
      <c r="WXV110" s="406" t="n"/>
      <c r="WXW110" s="406" t="n"/>
      <c r="WXX110" s="406" t="n"/>
      <c r="WXY110" s="406" t="n"/>
      <c r="WXZ110" s="406" t="n"/>
      <c r="WYA110" s="406" t="n"/>
      <c r="WYB110" s="406" t="n"/>
      <c r="WYC110" s="406" t="n"/>
      <c r="WYD110" s="406" t="n"/>
      <c r="WYE110" s="406" t="n"/>
      <c r="WYF110" s="406" t="n"/>
      <c r="WYG110" s="406" t="n"/>
      <c r="WYH110" s="406" t="n"/>
      <c r="WYI110" s="406" t="n"/>
      <c r="WYJ110" s="406" t="n"/>
      <c r="WYK110" s="406" t="n"/>
      <c r="WYL110" s="406" t="n"/>
      <c r="WYM110" s="406" t="n"/>
      <c r="WYN110" s="406" t="n"/>
      <c r="WYO110" s="406" t="n"/>
      <c r="WYP110" s="406" t="n"/>
      <c r="WYQ110" s="406" t="n"/>
      <c r="WYR110" s="406" t="n"/>
      <c r="WYS110" s="406" t="n"/>
      <c r="WYT110" s="406" t="n"/>
      <c r="WYU110" s="406" t="n"/>
      <c r="WYV110" s="406" t="n"/>
      <c r="WYW110" s="406" t="n"/>
      <c r="WYX110" s="406" t="n"/>
      <c r="WYY110" s="406" t="n"/>
      <c r="WYZ110" s="406" t="n"/>
      <c r="WZA110" s="406" t="n"/>
      <c r="WZB110" s="406" t="n"/>
      <c r="WZC110" s="406" t="n"/>
      <c r="WZD110" s="406" t="n"/>
      <c r="WZE110" s="406" t="n"/>
      <c r="WZF110" s="406" t="n"/>
      <c r="WZG110" s="406" t="n"/>
      <c r="WZH110" s="406" t="n"/>
      <c r="WZI110" s="406" t="n"/>
      <c r="WZJ110" s="406" t="n"/>
      <c r="WZK110" s="406" t="n"/>
      <c r="WZL110" s="406" t="n"/>
      <c r="WZM110" s="406" t="n"/>
      <c r="WZN110" s="406" t="n"/>
      <c r="WZO110" s="406" t="n"/>
      <c r="WZP110" s="406" t="n"/>
      <c r="WZQ110" s="406" t="n"/>
      <c r="WZR110" s="406" t="n"/>
      <c r="WZS110" s="406" t="n"/>
      <c r="WZT110" s="406" t="n"/>
      <c r="WZU110" s="406" t="n"/>
      <c r="WZV110" s="406" t="n"/>
      <c r="WZW110" s="406" t="n"/>
      <c r="WZX110" s="406" t="n"/>
      <c r="WZY110" s="406" t="n"/>
      <c r="WZZ110" s="406" t="n"/>
      <c r="XAA110" s="406" t="n"/>
      <c r="XAB110" s="406" t="n"/>
      <c r="XAC110" s="406" t="n"/>
      <c r="XAD110" s="406" t="n"/>
      <c r="XAE110" s="406" t="n"/>
      <c r="XAF110" s="406" t="n"/>
      <c r="XAG110" s="406" t="n"/>
      <c r="XAH110" s="406" t="n"/>
      <c r="XAI110" s="406" t="n"/>
      <c r="XAJ110" s="406" t="n"/>
      <c r="XAK110" s="406" t="n"/>
      <c r="XAL110" s="406" t="n"/>
      <c r="XAM110" s="406" t="n"/>
      <c r="XAN110" s="406" t="n"/>
      <c r="XAO110" s="406" t="n"/>
      <c r="XAP110" s="406" t="n"/>
      <c r="XAQ110" s="406" t="n"/>
      <c r="XAR110" s="406" t="n"/>
      <c r="XAS110" s="406" t="n"/>
      <c r="XAT110" s="406" t="n"/>
      <c r="XAU110" s="406" t="n"/>
      <c r="XAV110" s="406" t="n"/>
      <c r="XAW110" s="406" t="n"/>
      <c r="XAX110" s="406" t="n"/>
      <c r="XAY110" s="406" t="n"/>
      <c r="XAZ110" s="406" t="n"/>
      <c r="XBA110" s="406" t="n"/>
      <c r="XBB110" s="406" t="n"/>
      <c r="XBC110" s="406" t="n"/>
      <c r="XBD110" s="406" t="n"/>
      <c r="XBE110" s="406" t="n"/>
      <c r="XBF110" s="406" t="n"/>
      <c r="XBG110" s="406" t="n"/>
      <c r="XBH110" s="406" t="n"/>
      <c r="XBI110" s="406" t="n"/>
      <c r="XBJ110" s="406" t="n"/>
      <c r="XBK110" s="406" t="n"/>
      <c r="XBL110" s="406" t="n"/>
      <c r="XBM110" s="406" t="n"/>
      <c r="XBN110" s="406" t="n"/>
      <c r="XBO110" s="406" t="n"/>
      <c r="XBP110" s="406" t="n"/>
      <c r="XBQ110" s="406" t="n"/>
      <c r="XBR110" s="406" t="n"/>
      <c r="XBS110" s="406" t="n"/>
      <c r="XBT110" s="406" t="n"/>
      <c r="XBU110" s="406" t="n"/>
      <c r="XBV110" s="406" t="n"/>
      <c r="XBW110" s="406" t="n"/>
      <c r="XBX110" s="406" t="n"/>
      <c r="XBY110" s="406" t="n"/>
      <c r="XBZ110" s="406" t="n"/>
      <c r="XCA110" s="406" t="n"/>
      <c r="XCB110" s="406" t="n"/>
      <c r="XCC110" s="406" t="n"/>
      <c r="XCD110" s="406" t="n"/>
      <c r="XCE110" s="406" t="n"/>
      <c r="XCF110" s="406" t="n"/>
      <c r="XCG110" s="406" t="n"/>
      <c r="XCH110" s="406" t="n"/>
      <c r="XCI110" s="406" t="n"/>
      <c r="XCJ110" s="406" t="n"/>
      <c r="XCK110" s="406" t="n"/>
      <c r="XCL110" s="406" t="n"/>
      <c r="XCM110" s="406" t="n"/>
      <c r="XCN110" s="406" t="n"/>
      <c r="XCO110" s="406" t="n"/>
      <c r="XCP110" s="406" t="n"/>
      <c r="XCQ110" s="406" t="n"/>
      <c r="XCR110" s="406" t="n"/>
      <c r="XCS110" s="406" t="n"/>
      <c r="XCT110" s="406" t="n"/>
      <c r="XCU110" s="406" t="n"/>
      <c r="XCV110" s="406" t="n"/>
      <c r="XCW110" s="406" t="n"/>
      <c r="XCX110" s="406" t="n"/>
      <c r="XCY110" s="406" t="n"/>
      <c r="XCZ110" s="406" t="n"/>
      <c r="XDA110" s="406" t="n"/>
      <c r="XDB110" s="406" t="n"/>
      <c r="XDC110" s="406" t="n"/>
      <c r="XDD110" s="406" t="n"/>
      <c r="XDE110" s="406" t="n"/>
      <c r="XDF110" s="406" t="n"/>
      <c r="XDG110" s="406" t="n"/>
      <c r="XDH110" s="406" t="n"/>
      <c r="XDI110" s="406" t="n"/>
      <c r="XDJ110" s="406" t="n"/>
      <c r="XDK110" s="406" t="n"/>
      <c r="XDL110" s="406" t="n"/>
      <c r="XDM110" s="406" t="n"/>
      <c r="XDN110" s="406" t="n"/>
      <c r="XDO110" s="406" t="n"/>
      <c r="XDP110" s="406" t="n"/>
      <c r="XDQ110" s="406" t="n"/>
      <c r="XDR110" s="406" t="n"/>
      <c r="XDS110" s="406" t="n"/>
      <c r="XDT110" s="406" t="n"/>
      <c r="XDU110" s="406" t="n"/>
      <c r="XDV110" s="406" t="n"/>
      <c r="XDW110" s="406" t="n"/>
      <c r="XDX110" s="406" t="n"/>
      <c r="XDY110" s="406" t="n"/>
      <c r="XDZ110" s="406" t="n"/>
      <c r="XEA110" s="406" t="n"/>
      <c r="XEB110" s="406" t="n"/>
      <c r="XEC110" s="406" t="n"/>
      <c r="XED110" s="406" t="n"/>
      <c r="XEE110" s="406" t="n"/>
      <c r="XEF110" s="406" t="n"/>
      <c r="XEG110" s="406" t="n"/>
      <c r="XEH110" s="406" t="n"/>
      <c r="XEI110" s="406" t="n"/>
      <c r="XEJ110" s="406" t="n"/>
      <c r="XEK110" s="406" t="n"/>
      <c r="XEL110" s="406" t="n"/>
      <c r="XEM110" s="406" t="n"/>
      <c r="XEN110" s="406" t="n"/>
      <c r="XEO110" s="406" t="n"/>
      <c r="XEP110" s="406" t="n"/>
      <c r="XEQ110" s="406" t="n"/>
      <c r="XER110" s="406" t="n"/>
      <c r="XES110" s="406" t="n"/>
      <c r="XET110" s="406" t="n"/>
      <c r="XEU110" s="406" t="n"/>
      <c r="XEV110" s="406" t="n"/>
      <c r="XEW110" s="406" t="n"/>
      <c r="XEX110" s="406" t="n"/>
      <c r="XEY110" s="406" t="n"/>
      <c r="XEZ110" s="406" t="n"/>
      <c r="XFA110" s="406" t="n"/>
    </row>
    <row r="111" customFormat="1" s="372">
      <c r="A111" s="45" t="n">
        <v>45667</v>
      </c>
      <c r="B111" s="411" t="n"/>
      <c r="C111" s="411" t="n"/>
      <c r="D111" s="162" t="n"/>
      <c r="E111" s="162" t="n"/>
      <c r="F111" s="411" t="n"/>
      <c r="G111" s="162" t="n"/>
      <c r="H111" s="162" t="inlineStr">
        <is>
          <t>G7745</t>
        </is>
      </c>
      <c r="I111" s="162" t="n">
        <v>1638</v>
      </c>
      <c r="J111" s="162" t="n"/>
      <c r="K111" s="162" t="n"/>
      <c r="L111" s="162" t="n"/>
      <c r="M111" s="162" t="n">
        <v>32</v>
      </c>
      <c r="N111" s="162" t="n"/>
      <c r="O111" s="162" t="n"/>
      <c r="P111" s="162" t="n"/>
      <c r="Q111" s="162" t="n"/>
      <c r="R111" s="162" t="n"/>
      <c r="S111" s="162" t="n"/>
      <c r="T111" s="162" t="n"/>
      <c r="U111" s="162" t="n"/>
      <c r="V111" s="162" t="n"/>
      <c r="W111" s="162" t="n"/>
      <c r="X111" s="406" t="n">
        <v>32</v>
      </c>
      <c r="Y111" s="406" t="n"/>
      <c r="Z111" s="406" t="n"/>
      <c r="AA111" s="406" t="n"/>
      <c r="AB111" s="406" t="n"/>
      <c r="AC111" s="406" t="n"/>
      <c r="AD111" s="406" t="n"/>
      <c r="AE111" s="406" t="n"/>
      <c r="AF111" s="406" t="n"/>
      <c r="AG111" s="406" t="n"/>
      <c r="AH111" s="406" t="n"/>
      <c r="AI111" s="406" t="n"/>
      <c r="AJ111" s="406" t="n"/>
      <c r="AK111" s="406" t="n"/>
      <c r="AL111" s="406" t="n"/>
      <c r="AM111" s="406" t="n"/>
      <c r="AN111" s="406" t="n"/>
      <c r="AO111" s="406" t="n"/>
      <c r="AP111" s="406" t="n"/>
      <c r="AQ111" s="406" t="n"/>
      <c r="AR111" s="406" t="n"/>
      <c r="AS111" s="406" t="n"/>
      <c r="AT111" s="406" t="n"/>
      <c r="AU111" s="406" t="n"/>
      <c r="AV111" s="406" t="n"/>
      <c r="AW111" s="406" t="n"/>
      <c r="AX111" s="406" t="n"/>
      <c r="AY111" s="406" t="n"/>
      <c r="AZ111" s="406" t="n"/>
      <c r="BA111" s="406" t="n"/>
      <c r="BB111" s="406" t="n"/>
      <c r="BC111" s="406" t="n"/>
      <c r="BD111" s="406" t="n"/>
      <c r="BE111" s="406" t="n"/>
      <c r="BF111" s="406" t="n"/>
      <c r="BG111" s="406" t="n"/>
      <c r="BH111" s="406" t="n"/>
      <c r="BI111" s="406" t="n"/>
      <c r="BJ111" s="406" t="n"/>
      <c r="BK111" s="406" t="n"/>
      <c r="BL111" s="406" t="n"/>
      <c r="BM111" s="406" t="n"/>
      <c r="BN111" s="406" t="n"/>
      <c r="BO111" s="406" t="n"/>
      <c r="BP111" s="406" t="n"/>
      <c r="BQ111" s="406" t="n"/>
      <c r="BR111" s="406" t="n"/>
      <c r="BS111" s="406" t="n"/>
      <c r="BT111" s="406" t="n"/>
      <c r="BU111" s="406" t="n"/>
      <c r="BV111" s="406" t="n"/>
      <c r="BW111" s="406" t="n"/>
      <c r="BX111" s="406" t="n"/>
      <c r="BY111" s="406" t="n"/>
      <c r="BZ111" s="406" t="n"/>
      <c r="CA111" s="406" t="n"/>
      <c r="CB111" s="406" t="n"/>
      <c r="CC111" s="406" t="n"/>
      <c r="CD111" s="406" t="n"/>
      <c r="CE111" s="406" t="n"/>
      <c r="CF111" s="406" t="n"/>
      <c r="CG111" s="406" t="n"/>
      <c r="CH111" s="406" t="n"/>
      <c r="CI111" s="406" t="n"/>
      <c r="CJ111" s="406" t="n"/>
      <c r="CK111" s="406" t="n"/>
      <c r="CL111" s="406" t="n"/>
      <c r="CM111" s="406" t="n"/>
      <c r="CN111" s="406" t="n"/>
      <c r="CO111" s="406" t="n"/>
      <c r="CP111" s="406" t="n"/>
      <c r="CQ111" s="406" t="n"/>
      <c r="CR111" s="406" t="n"/>
      <c r="CS111" s="406" t="n"/>
      <c r="CT111" s="406" t="n"/>
      <c r="CU111" s="406" t="n"/>
      <c r="CV111" s="406" t="n"/>
      <c r="CW111" s="406" t="n"/>
      <c r="CX111" s="406" t="n"/>
      <c r="CY111" s="406" t="n"/>
      <c r="CZ111" s="406" t="n"/>
      <c r="DA111" s="406" t="n"/>
      <c r="DB111" s="406" t="n"/>
      <c r="DC111" s="406" t="n"/>
      <c r="DD111" s="406" t="n"/>
      <c r="DE111" s="406" t="n"/>
      <c r="DF111" s="406" t="n"/>
      <c r="DG111" s="406" t="n"/>
      <c r="DH111" s="406" t="n"/>
      <c r="DI111" s="406" t="n"/>
      <c r="DJ111" s="406" t="n"/>
      <c r="DK111" s="406" t="n"/>
      <c r="DL111" s="406" t="n"/>
      <c r="DM111" s="406" t="n"/>
      <c r="DN111" s="406" t="n"/>
      <c r="DO111" s="406" t="n"/>
      <c r="DP111" s="406" t="n"/>
      <c r="DQ111" s="406" t="n"/>
      <c r="DR111" s="406" t="n"/>
      <c r="DS111" s="406" t="n"/>
      <c r="DT111" s="406" t="n"/>
      <c r="DU111" s="406" t="n"/>
      <c r="DV111" s="406" t="n"/>
      <c r="DW111" s="406" t="n"/>
      <c r="DX111" s="406" t="n"/>
      <c r="DY111" s="406" t="n"/>
      <c r="DZ111" s="406" t="n"/>
      <c r="EA111" s="406" t="n"/>
      <c r="EB111" s="406" t="n"/>
      <c r="EC111" s="406" t="n"/>
      <c r="ED111" s="406" t="n"/>
      <c r="EE111" s="406" t="n"/>
      <c r="EF111" s="406" t="n"/>
      <c r="EG111" s="406" t="n"/>
      <c r="EH111" s="406" t="n"/>
      <c r="EI111" s="406" t="n"/>
      <c r="EJ111" s="406" t="n"/>
      <c r="EK111" s="406" t="n"/>
      <c r="EL111" s="406" t="n"/>
      <c r="EM111" s="406" t="n"/>
      <c r="EN111" s="406" t="n"/>
      <c r="EO111" s="406" t="n"/>
      <c r="EP111" s="406" t="n"/>
      <c r="EQ111" s="406" t="n"/>
      <c r="ER111" s="406" t="n"/>
      <c r="ES111" s="406" t="n"/>
      <c r="ET111" s="406" t="n"/>
      <c r="EU111" s="406" t="n"/>
      <c r="EV111" s="406" t="n"/>
      <c r="EW111" s="406" t="n"/>
      <c r="EX111" s="406" t="n"/>
      <c r="EY111" s="406" t="n"/>
      <c r="EZ111" s="406" t="n"/>
      <c r="FA111" s="406" t="n"/>
      <c r="FB111" s="406" t="n"/>
      <c r="FC111" s="406" t="n"/>
      <c r="FD111" s="406" t="n"/>
      <c r="FE111" s="406" t="n"/>
      <c r="FF111" s="406" t="n"/>
      <c r="FG111" s="406" t="n"/>
      <c r="FH111" s="406" t="n"/>
      <c r="FI111" s="406" t="n"/>
      <c r="FJ111" s="406" t="n"/>
      <c r="FK111" s="406" t="n"/>
      <c r="FL111" s="406" t="n"/>
      <c r="FM111" s="406" t="n"/>
      <c r="FN111" s="406" t="n"/>
      <c r="FO111" s="406" t="n"/>
      <c r="FP111" s="406" t="n"/>
      <c r="FQ111" s="406" t="n"/>
      <c r="FR111" s="406" t="n"/>
      <c r="FS111" s="406" t="n"/>
      <c r="FT111" s="406" t="n"/>
      <c r="FU111" s="406" t="n"/>
      <c r="FV111" s="406" t="n"/>
      <c r="FW111" s="406" t="n"/>
      <c r="FX111" s="406" t="n"/>
      <c r="FY111" s="406" t="n"/>
      <c r="FZ111" s="406" t="n"/>
      <c r="GA111" s="406" t="n"/>
      <c r="GB111" s="406" t="n"/>
      <c r="GC111" s="406" t="n"/>
      <c r="GD111" s="406" t="n"/>
      <c r="GE111" s="406" t="n"/>
      <c r="GF111" s="406" t="n"/>
      <c r="GG111" s="406" t="n"/>
      <c r="GH111" s="406" t="n"/>
      <c r="GI111" s="406" t="n"/>
      <c r="GJ111" s="406" t="n"/>
      <c r="GK111" s="406" t="n"/>
      <c r="GL111" s="406" t="n"/>
      <c r="GM111" s="406" t="n"/>
      <c r="GN111" s="406" t="n"/>
      <c r="GO111" s="406" t="n"/>
      <c r="GP111" s="406" t="n"/>
      <c r="GQ111" s="406" t="n"/>
      <c r="GR111" s="406" t="n"/>
      <c r="GS111" s="406" t="n"/>
      <c r="GT111" s="406" t="n"/>
      <c r="GU111" s="406" t="n"/>
      <c r="GV111" s="406" t="n"/>
      <c r="GW111" s="406" t="n"/>
      <c r="GX111" s="406" t="n"/>
      <c r="GY111" s="406" t="n"/>
      <c r="GZ111" s="406" t="n"/>
      <c r="HA111" s="406" t="n"/>
      <c r="HB111" s="406" t="n"/>
      <c r="HC111" s="406" t="n"/>
      <c r="HD111" s="406" t="n"/>
      <c r="HE111" s="406" t="n"/>
      <c r="HF111" s="406" t="n"/>
      <c r="HG111" s="406" t="n"/>
      <c r="HH111" s="406" t="n"/>
      <c r="HI111" s="406" t="n"/>
      <c r="HJ111" s="406" t="n"/>
      <c r="HK111" s="406" t="n"/>
      <c r="HL111" s="406" t="n"/>
      <c r="HM111" s="406" t="n"/>
      <c r="HN111" s="406" t="n"/>
      <c r="HO111" s="406" t="n"/>
      <c r="HP111" s="406" t="n"/>
      <c r="HQ111" s="406" t="n"/>
      <c r="HR111" s="406" t="n"/>
      <c r="HS111" s="406" t="n"/>
      <c r="HT111" s="406" t="n"/>
      <c r="HU111" s="406" t="n"/>
      <c r="HV111" s="406" t="n"/>
      <c r="HW111" s="406" t="n"/>
      <c r="HX111" s="406" t="n"/>
      <c r="HY111" s="406" t="n"/>
      <c r="HZ111" s="406" t="n"/>
      <c r="IA111" s="406" t="n"/>
      <c r="IB111" s="406" t="n"/>
      <c r="IC111" s="406" t="n"/>
      <c r="ID111" s="406" t="n"/>
      <c r="IE111" s="406" t="n"/>
      <c r="IF111" s="406" t="n"/>
      <c r="IG111" s="406" t="n"/>
      <c r="IH111" s="406" t="n"/>
      <c r="II111" s="406" t="n"/>
      <c r="IJ111" s="406" t="n"/>
      <c r="IK111" s="406" t="n"/>
      <c r="IL111" s="406" t="n"/>
      <c r="IM111" s="406" t="n"/>
      <c r="IN111" s="406" t="n"/>
      <c r="IO111" s="406" t="n"/>
      <c r="IP111" s="406" t="n"/>
      <c r="IQ111" s="406" t="n"/>
      <c r="IR111" s="406" t="n"/>
      <c r="IS111" s="406" t="n"/>
      <c r="IT111" s="406" t="n"/>
      <c r="IU111" s="406" t="n"/>
      <c r="IV111" s="406" t="n"/>
      <c r="IW111" s="406" t="n"/>
      <c r="IX111" s="406" t="n"/>
      <c r="IY111" s="406" t="n"/>
      <c r="IZ111" s="406" t="n"/>
      <c r="JA111" s="406" t="n"/>
      <c r="JB111" s="406" t="n"/>
      <c r="JC111" s="406" t="n"/>
      <c r="JD111" s="406" t="n"/>
      <c r="JE111" s="406" t="n"/>
      <c r="JF111" s="406" t="n"/>
      <c r="JG111" s="406" t="n"/>
      <c r="JH111" s="406" t="n"/>
      <c r="JI111" s="406" t="n"/>
      <c r="JJ111" s="406" t="n"/>
      <c r="JK111" s="406" t="n"/>
      <c r="JL111" s="406" t="n"/>
      <c r="JM111" s="406" t="n"/>
      <c r="JN111" s="406" t="n"/>
      <c r="JO111" s="406" t="n"/>
      <c r="JP111" s="406" t="n"/>
      <c r="JQ111" s="406" t="n"/>
      <c r="JR111" s="406" t="n"/>
      <c r="JS111" s="406" t="n"/>
      <c r="JT111" s="406" t="n"/>
      <c r="JU111" s="406" t="n"/>
      <c r="JV111" s="406" t="n"/>
      <c r="JW111" s="406" t="n"/>
      <c r="JX111" s="406" t="n"/>
      <c r="JY111" s="406" t="n"/>
      <c r="JZ111" s="406" t="n"/>
      <c r="KA111" s="406" t="n"/>
      <c r="KB111" s="406" t="n"/>
      <c r="KC111" s="406" t="n"/>
      <c r="KD111" s="406" t="n"/>
      <c r="KE111" s="406" t="n"/>
      <c r="KF111" s="406" t="n"/>
      <c r="KG111" s="406" t="n"/>
      <c r="KH111" s="406" t="n"/>
      <c r="KI111" s="406" t="n"/>
      <c r="KJ111" s="406" t="n"/>
      <c r="KK111" s="406" t="n"/>
      <c r="KL111" s="406" t="n"/>
      <c r="KM111" s="406" t="n"/>
      <c r="KN111" s="406" t="n"/>
      <c r="KO111" s="406" t="n"/>
      <c r="KP111" s="406" t="n"/>
      <c r="KQ111" s="406" t="n"/>
      <c r="KR111" s="406" t="n"/>
      <c r="KS111" s="406" t="n"/>
      <c r="KT111" s="406" t="n"/>
      <c r="KU111" s="406" t="n"/>
      <c r="KV111" s="406" t="n"/>
      <c r="KW111" s="406" t="n"/>
      <c r="KX111" s="406" t="n"/>
      <c r="KY111" s="406" t="n"/>
      <c r="KZ111" s="406" t="n"/>
      <c r="LA111" s="406" t="n"/>
      <c r="LB111" s="406" t="n"/>
      <c r="LC111" s="406" t="n"/>
      <c r="LD111" s="406" t="n"/>
      <c r="LE111" s="406" t="n"/>
      <c r="LF111" s="406" t="n"/>
      <c r="LG111" s="406" t="n"/>
      <c r="LH111" s="406" t="n"/>
      <c r="LI111" s="406" t="n"/>
      <c r="LJ111" s="406" t="n"/>
      <c r="LK111" s="406" t="n"/>
      <c r="LL111" s="406" t="n"/>
      <c r="LM111" s="406" t="n"/>
      <c r="LN111" s="406" t="n"/>
      <c r="LO111" s="406" t="n"/>
      <c r="LP111" s="406" t="n"/>
      <c r="LQ111" s="406" t="n"/>
      <c r="LR111" s="406" t="n"/>
      <c r="LS111" s="406" t="n"/>
      <c r="LT111" s="406" t="n"/>
      <c r="LU111" s="406" t="n"/>
      <c r="LV111" s="406" t="n"/>
      <c r="LW111" s="406" t="n"/>
      <c r="LX111" s="406" t="n"/>
      <c r="LY111" s="406" t="n"/>
      <c r="LZ111" s="406" t="n"/>
      <c r="MA111" s="406" t="n"/>
      <c r="MB111" s="406" t="n"/>
      <c r="MC111" s="406" t="n"/>
      <c r="MD111" s="406" t="n"/>
      <c r="ME111" s="406" t="n"/>
      <c r="MF111" s="406" t="n"/>
      <c r="MG111" s="406" t="n"/>
      <c r="MH111" s="406" t="n"/>
      <c r="MI111" s="406" t="n"/>
      <c r="MJ111" s="406" t="n"/>
      <c r="MK111" s="406" t="n"/>
      <c r="ML111" s="406" t="n"/>
      <c r="MM111" s="406" t="n"/>
      <c r="MN111" s="406" t="n"/>
      <c r="MO111" s="406" t="n"/>
      <c r="MP111" s="406" t="n"/>
      <c r="MQ111" s="406" t="n"/>
      <c r="MR111" s="406" t="n"/>
      <c r="MS111" s="406" t="n"/>
      <c r="MT111" s="406" t="n"/>
      <c r="MU111" s="406" t="n"/>
      <c r="MV111" s="406" t="n"/>
      <c r="MW111" s="406" t="n"/>
      <c r="MX111" s="406" t="n"/>
      <c r="MY111" s="406" t="n"/>
      <c r="MZ111" s="406" t="n"/>
      <c r="NA111" s="406" t="n"/>
      <c r="NB111" s="406" t="n"/>
      <c r="NC111" s="406" t="n"/>
      <c r="ND111" s="406" t="n"/>
      <c r="NE111" s="406" t="n"/>
      <c r="NF111" s="406" t="n"/>
      <c r="NG111" s="406" t="n"/>
      <c r="NH111" s="406" t="n"/>
      <c r="NI111" s="406" t="n"/>
      <c r="NJ111" s="406" t="n"/>
      <c r="NK111" s="406" t="n"/>
      <c r="NL111" s="406" t="n"/>
      <c r="NM111" s="406" t="n"/>
      <c r="NN111" s="406" t="n"/>
      <c r="NO111" s="406" t="n"/>
      <c r="NP111" s="406" t="n"/>
      <c r="NQ111" s="406" t="n"/>
      <c r="NR111" s="406" t="n"/>
      <c r="NS111" s="406" t="n"/>
      <c r="NT111" s="406" t="n"/>
      <c r="NU111" s="406" t="n"/>
      <c r="NV111" s="406" t="n"/>
      <c r="NW111" s="406" t="n"/>
      <c r="NX111" s="406" t="n"/>
      <c r="NY111" s="406" t="n"/>
      <c r="NZ111" s="406" t="n"/>
      <c r="OA111" s="406" t="n"/>
      <c r="OB111" s="406" t="n"/>
      <c r="OC111" s="406" t="n"/>
      <c r="OD111" s="406" t="n"/>
      <c r="OE111" s="406" t="n"/>
      <c r="OF111" s="406" t="n"/>
      <c r="OG111" s="406" t="n"/>
      <c r="OH111" s="406" t="n"/>
      <c r="OI111" s="406" t="n"/>
      <c r="OJ111" s="406" t="n"/>
      <c r="OK111" s="406" t="n"/>
      <c r="OL111" s="406" t="n"/>
      <c r="OM111" s="406" t="n"/>
      <c r="ON111" s="406" t="n"/>
      <c r="OO111" s="406" t="n"/>
      <c r="OP111" s="406" t="n"/>
      <c r="OQ111" s="406" t="n"/>
      <c r="OR111" s="406" t="n"/>
      <c r="OS111" s="406" t="n"/>
      <c r="OT111" s="406" t="n"/>
      <c r="OU111" s="406" t="n"/>
      <c r="OV111" s="406" t="n"/>
      <c r="OW111" s="406" t="n"/>
      <c r="OX111" s="406" t="n"/>
      <c r="OY111" s="406" t="n"/>
      <c r="OZ111" s="406" t="n"/>
      <c r="PA111" s="406" t="n"/>
      <c r="PB111" s="406" t="n"/>
      <c r="PC111" s="406" t="n"/>
      <c r="PD111" s="406" t="n"/>
      <c r="PE111" s="406" t="n"/>
      <c r="PF111" s="406" t="n"/>
      <c r="PG111" s="406" t="n"/>
      <c r="PH111" s="406" t="n"/>
      <c r="PI111" s="406" t="n"/>
      <c r="PJ111" s="406" t="n"/>
      <c r="PK111" s="406" t="n"/>
      <c r="PL111" s="406" t="n"/>
      <c r="PM111" s="406" t="n"/>
      <c r="PN111" s="406" t="n"/>
      <c r="PO111" s="406" t="n"/>
      <c r="PP111" s="406" t="n"/>
      <c r="PQ111" s="406" t="n"/>
      <c r="PR111" s="406" t="n"/>
      <c r="PS111" s="406" t="n"/>
      <c r="PT111" s="406" t="n"/>
      <c r="PU111" s="406" t="n"/>
      <c r="PV111" s="406" t="n"/>
      <c r="PW111" s="406" t="n"/>
      <c r="PX111" s="406" t="n"/>
      <c r="PY111" s="406" t="n"/>
      <c r="PZ111" s="406" t="n"/>
      <c r="QA111" s="406" t="n"/>
      <c r="QB111" s="406" t="n"/>
      <c r="QC111" s="406" t="n"/>
      <c r="QD111" s="406" t="n"/>
      <c r="QE111" s="406" t="n"/>
      <c r="QF111" s="406" t="n"/>
      <c r="QG111" s="406" t="n"/>
      <c r="QH111" s="406" t="n"/>
      <c r="QI111" s="406" t="n"/>
      <c r="QJ111" s="406" t="n"/>
      <c r="QK111" s="406" t="n"/>
      <c r="QL111" s="406" t="n"/>
      <c r="QM111" s="406" t="n"/>
      <c r="QN111" s="406" t="n"/>
      <c r="QO111" s="406" t="n"/>
      <c r="QP111" s="406" t="n"/>
      <c r="QQ111" s="406" t="n"/>
      <c r="QR111" s="406" t="n"/>
      <c r="QS111" s="406" t="n"/>
      <c r="QT111" s="406" t="n"/>
      <c r="QU111" s="406" t="n"/>
      <c r="QV111" s="406" t="n"/>
      <c r="QW111" s="406" t="n"/>
      <c r="QX111" s="406" t="n"/>
      <c r="QY111" s="406" t="n"/>
      <c r="QZ111" s="406" t="n"/>
      <c r="RA111" s="406" t="n"/>
      <c r="RB111" s="406" t="n"/>
      <c r="RC111" s="406" t="n"/>
      <c r="RD111" s="406" t="n"/>
      <c r="RE111" s="406" t="n"/>
      <c r="RF111" s="406" t="n"/>
      <c r="RG111" s="406" t="n"/>
      <c r="RH111" s="406" t="n"/>
      <c r="RI111" s="406" t="n"/>
      <c r="RJ111" s="406" t="n"/>
      <c r="RK111" s="406" t="n"/>
      <c r="RL111" s="406" t="n"/>
      <c r="RM111" s="406" t="n"/>
      <c r="RN111" s="406" t="n"/>
      <c r="RO111" s="406" t="n"/>
      <c r="RP111" s="406" t="n"/>
      <c r="RQ111" s="406" t="n"/>
      <c r="RR111" s="406" t="n"/>
      <c r="RS111" s="406" t="n"/>
      <c r="RT111" s="406" t="n"/>
      <c r="RU111" s="406" t="n"/>
      <c r="RV111" s="406" t="n"/>
      <c r="RW111" s="406" t="n"/>
      <c r="RX111" s="406" t="n"/>
      <c r="RY111" s="406" t="n"/>
      <c r="RZ111" s="406" t="n"/>
      <c r="SA111" s="406" t="n"/>
      <c r="SB111" s="406" t="n"/>
      <c r="SC111" s="406" t="n"/>
      <c r="SD111" s="406" t="n"/>
      <c r="SE111" s="406" t="n"/>
      <c r="SF111" s="406" t="n"/>
      <c r="SG111" s="406" t="n"/>
      <c r="SH111" s="406" t="n"/>
      <c r="SI111" s="406" t="n"/>
      <c r="SJ111" s="406" t="n"/>
      <c r="SK111" s="406" t="n"/>
      <c r="SL111" s="406" t="n"/>
      <c r="SM111" s="406" t="n"/>
      <c r="SN111" s="406" t="n"/>
      <c r="SO111" s="406" t="n"/>
      <c r="SP111" s="406" t="n"/>
      <c r="SQ111" s="406" t="n"/>
      <c r="SR111" s="406" t="n"/>
      <c r="SS111" s="406" t="n"/>
      <c r="ST111" s="406" t="n"/>
      <c r="SU111" s="406" t="n"/>
      <c r="SV111" s="406" t="n"/>
      <c r="SW111" s="406" t="n"/>
      <c r="SX111" s="406" t="n"/>
      <c r="SY111" s="406" t="n"/>
      <c r="SZ111" s="406" t="n"/>
      <c r="TA111" s="406" t="n"/>
      <c r="TB111" s="406" t="n"/>
      <c r="TC111" s="406" t="n"/>
      <c r="TD111" s="406" t="n"/>
      <c r="TE111" s="406" t="n"/>
      <c r="TF111" s="406" t="n"/>
      <c r="TG111" s="406" t="n"/>
      <c r="TH111" s="406" t="n"/>
      <c r="TI111" s="406" t="n"/>
      <c r="TJ111" s="406" t="n"/>
      <c r="TK111" s="406" t="n"/>
      <c r="TL111" s="406" t="n"/>
      <c r="TM111" s="406" t="n"/>
      <c r="TN111" s="406" t="n"/>
      <c r="TO111" s="406" t="n"/>
      <c r="TP111" s="406" t="n"/>
      <c r="TQ111" s="406" t="n"/>
      <c r="TR111" s="406" t="n"/>
      <c r="TS111" s="406" t="n"/>
      <c r="TT111" s="406" t="n"/>
      <c r="TU111" s="406" t="n"/>
      <c r="TV111" s="406" t="n"/>
      <c r="TW111" s="406" t="n"/>
      <c r="TX111" s="406" t="n"/>
      <c r="TY111" s="406" t="n"/>
      <c r="TZ111" s="406" t="n"/>
      <c r="UA111" s="406" t="n"/>
      <c r="UB111" s="406" t="n"/>
      <c r="UC111" s="406" t="n"/>
      <c r="UD111" s="406" t="n"/>
      <c r="UE111" s="406" t="n"/>
      <c r="UF111" s="406" t="n"/>
      <c r="UG111" s="406" t="n"/>
      <c r="UH111" s="406" t="n"/>
      <c r="UI111" s="406" t="n"/>
      <c r="UJ111" s="406" t="n"/>
      <c r="UK111" s="406" t="n"/>
      <c r="UL111" s="406" t="n"/>
      <c r="UM111" s="406" t="n"/>
      <c r="UN111" s="406" t="n"/>
      <c r="UO111" s="406" t="n"/>
      <c r="UP111" s="406" t="n"/>
      <c r="UQ111" s="406" t="n"/>
      <c r="UR111" s="406" t="n"/>
      <c r="US111" s="406" t="n"/>
      <c r="UT111" s="406" t="n"/>
      <c r="UU111" s="406" t="n"/>
      <c r="UV111" s="406" t="n"/>
      <c r="UW111" s="406" t="n"/>
      <c r="UX111" s="406" t="n"/>
      <c r="UY111" s="406" t="n"/>
      <c r="UZ111" s="406" t="n"/>
      <c r="VA111" s="406" t="n"/>
      <c r="VB111" s="406" t="n"/>
      <c r="VC111" s="406" t="n"/>
      <c r="VD111" s="406" t="n"/>
      <c r="VE111" s="406" t="n"/>
      <c r="VF111" s="406" t="n"/>
      <c r="VG111" s="406" t="n"/>
      <c r="VH111" s="406" t="n"/>
      <c r="VI111" s="406" t="n"/>
      <c r="VJ111" s="406" t="n"/>
      <c r="VK111" s="406" t="n"/>
      <c r="VL111" s="406" t="n"/>
      <c r="VM111" s="406" t="n"/>
      <c r="VN111" s="406" t="n"/>
      <c r="VO111" s="406" t="n"/>
      <c r="VP111" s="406" t="n"/>
      <c r="VQ111" s="406" t="n"/>
      <c r="VR111" s="406" t="n"/>
      <c r="VS111" s="406" t="n"/>
      <c r="VT111" s="406" t="n"/>
      <c r="VU111" s="406" t="n"/>
      <c r="VV111" s="406" t="n"/>
      <c r="VW111" s="406" t="n"/>
      <c r="VX111" s="406" t="n"/>
      <c r="VY111" s="406" t="n"/>
      <c r="VZ111" s="406" t="n"/>
      <c r="WA111" s="406" t="n"/>
      <c r="WB111" s="406" t="n"/>
      <c r="WC111" s="406" t="n"/>
      <c r="WD111" s="406" t="n"/>
      <c r="WE111" s="406" t="n"/>
      <c r="WF111" s="406" t="n"/>
      <c r="WG111" s="406" t="n"/>
      <c r="WH111" s="406" t="n"/>
      <c r="WI111" s="406" t="n"/>
      <c r="WJ111" s="406" t="n"/>
      <c r="WK111" s="406" t="n"/>
      <c r="WL111" s="406" t="n"/>
      <c r="WM111" s="406" t="n"/>
      <c r="WN111" s="406" t="n"/>
      <c r="WO111" s="406" t="n"/>
      <c r="WP111" s="406" t="n"/>
      <c r="WQ111" s="406" t="n"/>
      <c r="WR111" s="406" t="n"/>
      <c r="WS111" s="406" t="n"/>
      <c r="WT111" s="406" t="n"/>
      <c r="WU111" s="406" t="n"/>
      <c r="WV111" s="406" t="n"/>
      <c r="WW111" s="406" t="n"/>
      <c r="WX111" s="406" t="n"/>
      <c r="WY111" s="406" t="n"/>
      <c r="WZ111" s="406" t="n"/>
      <c r="XA111" s="406" t="n"/>
      <c r="XB111" s="406" t="n"/>
      <c r="XC111" s="406" t="n"/>
      <c r="XD111" s="406" t="n"/>
      <c r="XE111" s="406" t="n"/>
      <c r="XF111" s="406" t="n"/>
      <c r="XG111" s="406" t="n"/>
      <c r="XH111" s="406" t="n"/>
      <c r="XI111" s="406" t="n"/>
      <c r="XJ111" s="406" t="n"/>
      <c r="XK111" s="406" t="n"/>
      <c r="XL111" s="406" t="n"/>
      <c r="XM111" s="406" t="n"/>
      <c r="XN111" s="406" t="n"/>
      <c r="XO111" s="406" t="n"/>
      <c r="XP111" s="406" t="n"/>
      <c r="XQ111" s="406" t="n"/>
      <c r="XR111" s="406" t="n"/>
      <c r="XS111" s="406" t="n"/>
      <c r="XT111" s="406" t="n"/>
      <c r="XU111" s="406" t="n"/>
      <c r="XV111" s="406" t="n"/>
      <c r="XW111" s="406" t="n"/>
      <c r="XX111" s="406" t="n"/>
      <c r="XY111" s="406" t="n"/>
      <c r="XZ111" s="406" t="n"/>
      <c r="YA111" s="406" t="n"/>
      <c r="YB111" s="406" t="n"/>
      <c r="YC111" s="406" t="n"/>
      <c r="YD111" s="406" t="n"/>
      <c r="YE111" s="406" t="n"/>
      <c r="YF111" s="406" t="n"/>
      <c r="YG111" s="406" t="n"/>
      <c r="YH111" s="406" t="n"/>
      <c r="YI111" s="406" t="n"/>
      <c r="YJ111" s="406" t="n"/>
      <c r="YK111" s="406" t="n"/>
      <c r="YL111" s="406" t="n"/>
      <c r="YM111" s="406" t="n"/>
      <c r="YN111" s="406" t="n"/>
      <c r="YO111" s="406" t="n"/>
      <c r="YP111" s="406" t="n"/>
      <c r="YQ111" s="406" t="n"/>
      <c r="YR111" s="406" t="n"/>
      <c r="YS111" s="406" t="n"/>
      <c r="YT111" s="406" t="n"/>
      <c r="YU111" s="406" t="n"/>
      <c r="YV111" s="406" t="n"/>
      <c r="YW111" s="406" t="n"/>
      <c r="YX111" s="406" t="n"/>
      <c r="YY111" s="406" t="n"/>
      <c r="YZ111" s="406" t="n"/>
      <c r="ZA111" s="406" t="n"/>
      <c r="ZB111" s="406" t="n"/>
      <c r="ZC111" s="406" t="n"/>
      <c r="ZD111" s="406" t="n"/>
      <c r="ZE111" s="406" t="n"/>
      <c r="ZF111" s="406" t="n"/>
      <c r="ZG111" s="406" t="n"/>
      <c r="ZH111" s="406" t="n"/>
      <c r="ZI111" s="406" t="n"/>
      <c r="ZJ111" s="406" t="n"/>
      <c r="ZK111" s="406" t="n"/>
      <c r="ZL111" s="406" t="n"/>
      <c r="ZM111" s="406" t="n"/>
      <c r="ZN111" s="406" t="n"/>
      <c r="ZO111" s="406" t="n"/>
      <c r="ZP111" s="406" t="n"/>
      <c r="ZQ111" s="406" t="n"/>
      <c r="ZR111" s="406" t="n"/>
      <c r="ZS111" s="406" t="n"/>
      <c r="ZT111" s="406" t="n"/>
      <c r="ZU111" s="406" t="n"/>
      <c r="ZV111" s="406" t="n"/>
      <c r="ZW111" s="406" t="n"/>
      <c r="ZX111" s="406" t="n"/>
      <c r="ZY111" s="406" t="n"/>
      <c r="ZZ111" s="406" t="n"/>
      <c r="AAA111" s="406" t="n"/>
      <c r="AAB111" s="406" t="n"/>
      <c r="AAC111" s="406" t="n"/>
      <c r="AAD111" s="406" t="n"/>
      <c r="AAE111" s="406" t="n"/>
      <c r="AAF111" s="406" t="n"/>
      <c r="AAG111" s="406" t="n"/>
      <c r="AAH111" s="406" t="n"/>
      <c r="AAI111" s="406" t="n"/>
      <c r="AAJ111" s="406" t="n"/>
      <c r="AAK111" s="406" t="n"/>
      <c r="AAL111" s="406" t="n"/>
      <c r="AAM111" s="406" t="n"/>
      <c r="AAN111" s="406" t="n"/>
      <c r="AAO111" s="406" t="n"/>
      <c r="AAP111" s="406" t="n"/>
      <c r="AAQ111" s="406" t="n"/>
      <c r="AAR111" s="406" t="n"/>
      <c r="AAS111" s="406" t="n"/>
      <c r="AAT111" s="406" t="n"/>
      <c r="AAU111" s="406" t="n"/>
      <c r="AAV111" s="406" t="n"/>
      <c r="AAW111" s="406" t="n"/>
      <c r="AAX111" s="406" t="n"/>
      <c r="AAY111" s="406" t="n"/>
      <c r="AAZ111" s="406" t="n"/>
      <c r="ABA111" s="406" t="n"/>
      <c r="ABB111" s="406" t="n"/>
      <c r="ABC111" s="406" t="n"/>
      <c r="ABD111" s="406" t="n"/>
      <c r="ABE111" s="406" t="n"/>
      <c r="ABF111" s="406" t="n"/>
      <c r="ABG111" s="406" t="n"/>
      <c r="ABH111" s="406" t="n"/>
      <c r="ABI111" s="406" t="n"/>
      <c r="ABJ111" s="406" t="n"/>
      <c r="ABK111" s="406" t="n"/>
      <c r="ABL111" s="406" t="n"/>
      <c r="ABM111" s="406" t="n"/>
      <c r="ABN111" s="406" t="n"/>
      <c r="ABO111" s="406" t="n"/>
      <c r="ABP111" s="406" t="n"/>
      <c r="ABQ111" s="406" t="n"/>
      <c r="ABR111" s="406" t="n"/>
      <c r="ABS111" s="406" t="n"/>
      <c r="ABT111" s="406" t="n"/>
      <c r="ABU111" s="406" t="n"/>
      <c r="ABV111" s="406" t="n"/>
      <c r="ABW111" s="406" t="n"/>
      <c r="ABX111" s="406" t="n"/>
      <c r="ABY111" s="406" t="n"/>
      <c r="ABZ111" s="406" t="n"/>
      <c r="ACA111" s="406" t="n"/>
      <c r="ACB111" s="406" t="n"/>
      <c r="ACC111" s="406" t="n"/>
      <c r="ACD111" s="406" t="n"/>
      <c r="ACE111" s="406" t="n"/>
      <c r="ACF111" s="406" t="n"/>
      <c r="ACG111" s="406" t="n"/>
      <c r="ACH111" s="406" t="n"/>
      <c r="ACI111" s="406" t="n"/>
      <c r="ACJ111" s="406" t="n"/>
      <c r="ACK111" s="406" t="n"/>
      <c r="ACL111" s="406" t="n"/>
      <c r="ACM111" s="406" t="n"/>
      <c r="ACN111" s="406" t="n"/>
      <c r="ACO111" s="406" t="n"/>
      <c r="ACP111" s="406" t="n"/>
      <c r="ACQ111" s="406" t="n"/>
      <c r="ACR111" s="406" t="n"/>
      <c r="ACS111" s="406" t="n"/>
      <c r="ACT111" s="406" t="n"/>
      <c r="ACU111" s="406" t="n"/>
      <c r="ACV111" s="406" t="n"/>
      <c r="ACW111" s="406" t="n"/>
      <c r="ACX111" s="406" t="n"/>
      <c r="ACY111" s="406" t="n"/>
      <c r="ACZ111" s="406" t="n"/>
      <c r="ADA111" s="406" t="n"/>
      <c r="ADB111" s="406" t="n"/>
      <c r="ADC111" s="406" t="n"/>
      <c r="ADD111" s="406" t="n"/>
      <c r="ADE111" s="406" t="n"/>
      <c r="ADF111" s="406" t="n"/>
      <c r="ADG111" s="406" t="n"/>
      <c r="ADH111" s="406" t="n"/>
      <c r="ADI111" s="406" t="n"/>
      <c r="ADJ111" s="406" t="n"/>
      <c r="ADK111" s="406" t="n"/>
      <c r="ADL111" s="406" t="n"/>
      <c r="ADM111" s="406" t="n"/>
      <c r="ADN111" s="406" t="n"/>
      <c r="ADO111" s="406" t="n"/>
      <c r="ADP111" s="406" t="n"/>
      <c r="ADQ111" s="406" t="n"/>
      <c r="ADR111" s="406" t="n"/>
      <c r="ADS111" s="406" t="n"/>
      <c r="ADT111" s="406" t="n"/>
      <c r="ADU111" s="406" t="n"/>
      <c r="ADV111" s="406" t="n"/>
      <c r="ADW111" s="406" t="n"/>
      <c r="ADX111" s="406" t="n"/>
      <c r="ADY111" s="406" t="n"/>
      <c r="ADZ111" s="406" t="n"/>
      <c r="AEA111" s="406" t="n"/>
      <c r="AEB111" s="406" t="n"/>
      <c r="AEC111" s="406" t="n"/>
      <c r="AED111" s="406" t="n"/>
      <c r="AEE111" s="406" t="n"/>
      <c r="AEF111" s="406" t="n"/>
      <c r="AEG111" s="406" t="n"/>
      <c r="AEH111" s="406" t="n"/>
      <c r="AEI111" s="406" t="n"/>
      <c r="AEJ111" s="406" t="n"/>
      <c r="AEK111" s="406" t="n"/>
      <c r="AEL111" s="406" t="n"/>
      <c r="AEM111" s="406" t="n"/>
      <c r="AEN111" s="406" t="n"/>
      <c r="AEO111" s="406" t="n"/>
      <c r="AEP111" s="406" t="n"/>
      <c r="AEQ111" s="406" t="n"/>
      <c r="AER111" s="406" t="n"/>
      <c r="AES111" s="406" t="n"/>
      <c r="AET111" s="406" t="n"/>
      <c r="AEU111" s="406" t="n"/>
      <c r="AEV111" s="406" t="n"/>
      <c r="AEW111" s="406" t="n"/>
      <c r="AEX111" s="406" t="n"/>
      <c r="AEY111" s="406" t="n"/>
      <c r="AEZ111" s="406" t="n"/>
      <c r="AFA111" s="406" t="n"/>
      <c r="AFB111" s="406" t="n"/>
      <c r="AFC111" s="406" t="n"/>
      <c r="AFD111" s="406" t="n"/>
      <c r="AFE111" s="406" t="n"/>
      <c r="AFF111" s="406" t="n"/>
      <c r="AFG111" s="406" t="n"/>
      <c r="AFH111" s="406" t="n"/>
      <c r="AFI111" s="406" t="n"/>
      <c r="AFJ111" s="406" t="n"/>
      <c r="AFK111" s="406" t="n"/>
      <c r="AFL111" s="406" t="n"/>
      <c r="AFM111" s="406" t="n"/>
      <c r="AFN111" s="406" t="n"/>
      <c r="AFO111" s="406" t="n"/>
      <c r="AFP111" s="406" t="n"/>
      <c r="AFQ111" s="406" t="n"/>
      <c r="AFR111" s="406" t="n"/>
      <c r="AFS111" s="406" t="n"/>
      <c r="AFT111" s="406" t="n"/>
      <c r="AFU111" s="406" t="n"/>
      <c r="AFV111" s="406" t="n"/>
      <c r="AFW111" s="406" t="n"/>
      <c r="AFX111" s="406" t="n"/>
      <c r="AFY111" s="406" t="n"/>
      <c r="AFZ111" s="406" t="n"/>
      <c r="AGA111" s="406" t="n"/>
      <c r="AGB111" s="406" t="n"/>
      <c r="AGC111" s="406" t="n"/>
      <c r="AGD111" s="406" t="n"/>
      <c r="AGE111" s="406" t="n"/>
      <c r="AGF111" s="406" t="n"/>
      <c r="AGG111" s="406" t="n"/>
      <c r="AGH111" s="406" t="n"/>
      <c r="AGI111" s="406" t="n"/>
      <c r="AGJ111" s="406" t="n"/>
      <c r="AGK111" s="406" t="n"/>
      <c r="AGL111" s="406" t="n"/>
      <c r="AGM111" s="406" t="n"/>
      <c r="AGN111" s="406" t="n"/>
      <c r="AGO111" s="406" t="n"/>
      <c r="AGP111" s="406" t="n"/>
      <c r="AGQ111" s="406" t="n"/>
      <c r="AGR111" s="406" t="n"/>
      <c r="AGS111" s="406" t="n"/>
      <c r="AGT111" s="406" t="n"/>
      <c r="AGU111" s="406" t="n"/>
      <c r="AGV111" s="406" t="n"/>
      <c r="AGW111" s="406" t="n"/>
      <c r="AGX111" s="406" t="n"/>
      <c r="AGY111" s="406" t="n"/>
      <c r="AGZ111" s="406" t="n"/>
      <c r="AHA111" s="406" t="n"/>
      <c r="AHB111" s="406" t="n"/>
      <c r="AHC111" s="406" t="n"/>
      <c r="AHD111" s="406" t="n"/>
      <c r="AHE111" s="406" t="n"/>
      <c r="AHF111" s="406" t="n"/>
      <c r="AHG111" s="406" t="n"/>
      <c r="AHH111" s="406" t="n"/>
      <c r="AHI111" s="406" t="n"/>
      <c r="AHJ111" s="406" t="n"/>
      <c r="AHK111" s="406" t="n"/>
      <c r="AHL111" s="406" t="n"/>
      <c r="AHM111" s="406" t="n"/>
      <c r="AHN111" s="406" t="n"/>
      <c r="AHO111" s="406" t="n"/>
      <c r="AHP111" s="406" t="n"/>
      <c r="AHQ111" s="406" t="n"/>
      <c r="AHR111" s="406" t="n"/>
      <c r="AHS111" s="406" t="n"/>
      <c r="AHT111" s="406" t="n"/>
      <c r="AHU111" s="406" t="n"/>
      <c r="AHV111" s="406" t="n"/>
      <c r="AHW111" s="406" t="n"/>
      <c r="AHX111" s="406" t="n"/>
      <c r="AHY111" s="406" t="n"/>
      <c r="AHZ111" s="406" t="n"/>
      <c r="AIA111" s="406" t="n"/>
      <c r="AIB111" s="406" t="n"/>
      <c r="AIC111" s="406" t="n"/>
      <c r="AID111" s="406" t="n"/>
      <c r="AIE111" s="406" t="n"/>
      <c r="AIF111" s="406" t="n"/>
      <c r="AIG111" s="406" t="n"/>
      <c r="AIH111" s="406" t="n"/>
      <c r="AII111" s="406" t="n"/>
      <c r="AIJ111" s="406" t="n"/>
      <c r="AIK111" s="406" t="n"/>
      <c r="AIL111" s="406" t="n"/>
      <c r="AIM111" s="406" t="n"/>
      <c r="AIN111" s="406" t="n"/>
      <c r="AIO111" s="406" t="n"/>
      <c r="AIP111" s="406" t="n"/>
      <c r="AIQ111" s="406" t="n"/>
      <c r="AIR111" s="406" t="n"/>
      <c r="AIS111" s="406" t="n"/>
      <c r="AIT111" s="406" t="n"/>
      <c r="AIU111" s="406" t="n"/>
      <c r="AIV111" s="406" t="n"/>
      <c r="AIW111" s="406" t="n"/>
      <c r="AIX111" s="406" t="n"/>
      <c r="AIY111" s="406" t="n"/>
      <c r="AIZ111" s="406" t="n"/>
      <c r="AJA111" s="406" t="n"/>
      <c r="AJB111" s="406" t="n"/>
      <c r="AJC111" s="406" t="n"/>
      <c r="AJD111" s="406" t="n"/>
      <c r="AJE111" s="406" t="n"/>
      <c r="AJF111" s="406" t="n"/>
      <c r="AJG111" s="406" t="n"/>
      <c r="AJH111" s="406" t="n"/>
      <c r="AJI111" s="406" t="n"/>
      <c r="AJJ111" s="406" t="n"/>
      <c r="AJK111" s="406" t="n"/>
      <c r="AJL111" s="406" t="n"/>
      <c r="AJM111" s="406" t="n"/>
      <c r="AJN111" s="406" t="n"/>
      <c r="AJO111" s="406" t="n"/>
      <c r="AJP111" s="406" t="n"/>
      <c r="AJQ111" s="406" t="n"/>
      <c r="AJR111" s="406" t="n"/>
      <c r="AJS111" s="406" t="n"/>
      <c r="AJT111" s="406" t="n"/>
      <c r="AJU111" s="406" t="n"/>
      <c r="AJV111" s="406" t="n"/>
      <c r="AJW111" s="406" t="n"/>
      <c r="AJX111" s="406" t="n"/>
      <c r="AJY111" s="406" t="n"/>
      <c r="AJZ111" s="406" t="n"/>
      <c r="AKA111" s="406" t="n"/>
      <c r="AKB111" s="406" t="n"/>
      <c r="AKC111" s="406" t="n"/>
      <c r="AKD111" s="406" t="n"/>
      <c r="AKE111" s="406" t="n"/>
      <c r="AKF111" s="406" t="n"/>
      <c r="AKG111" s="406" t="n"/>
      <c r="AKH111" s="406" t="n"/>
      <c r="AKI111" s="406" t="n"/>
      <c r="AKJ111" s="406" t="n"/>
      <c r="AKK111" s="406" t="n"/>
      <c r="AKL111" s="406" t="n"/>
      <c r="AKM111" s="406" t="n"/>
      <c r="AKN111" s="406" t="n"/>
      <c r="AKO111" s="406" t="n"/>
      <c r="AKP111" s="406" t="n"/>
      <c r="AKQ111" s="406" t="n"/>
      <c r="AKR111" s="406" t="n"/>
      <c r="AKS111" s="406" t="n"/>
      <c r="AKT111" s="406" t="n"/>
      <c r="AKU111" s="406" t="n"/>
      <c r="AKV111" s="406" t="n"/>
      <c r="AKW111" s="406" t="n"/>
      <c r="AKX111" s="406" t="n"/>
      <c r="AKY111" s="406" t="n"/>
      <c r="AKZ111" s="406" t="n"/>
      <c r="ALA111" s="406" t="n"/>
      <c r="ALB111" s="406" t="n"/>
      <c r="ALC111" s="406" t="n"/>
      <c r="ALD111" s="406" t="n"/>
      <c r="ALE111" s="406" t="n"/>
      <c r="ALF111" s="406" t="n"/>
      <c r="ALG111" s="406" t="n"/>
      <c r="ALH111" s="406" t="n"/>
      <c r="ALI111" s="406" t="n"/>
      <c r="ALJ111" s="406" t="n"/>
      <c r="ALK111" s="406" t="n"/>
      <c r="ALL111" s="406" t="n"/>
      <c r="ALM111" s="406" t="n"/>
      <c r="ALN111" s="406" t="n"/>
      <c r="ALO111" s="406" t="n"/>
      <c r="ALP111" s="406" t="n"/>
      <c r="ALQ111" s="406" t="n"/>
      <c r="ALR111" s="406" t="n"/>
      <c r="ALS111" s="406" t="n"/>
      <c r="ALT111" s="406" t="n"/>
      <c r="ALU111" s="406" t="n"/>
      <c r="ALV111" s="406" t="n"/>
      <c r="ALW111" s="406" t="n"/>
      <c r="ALX111" s="406" t="n"/>
      <c r="ALY111" s="406" t="n"/>
      <c r="ALZ111" s="406" t="n"/>
      <c r="AMA111" s="406" t="n"/>
      <c r="AMB111" s="406" t="n"/>
      <c r="AMC111" s="406" t="n"/>
      <c r="AMD111" s="406" t="n"/>
      <c r="AME111" s="406" t="n"/>
      <c r="AMF111" s="406" t="n"/>
      <c r="AMG111" s="406" t="n"/>
      <c r="AMH111" s="406" t="n"/>
      <c r="AMI111" s="406" t="n"/>
      <c r="AMJ111" s="406" t="n"/>
      <c r="AMK111" s="406" t="n"/>
      <c r="AML111" s="406" t="n"/>
      <c r="AMM111" s="406" t="n"/>
      <c r="AMN111" s="406" t="n"/>
      <c r="AMO111" s="406" t="n"/>
      <c r="AMP111" s="406" t="n"/>
      <c r="AMQ111" s="406" t="n"/>
      <c r="AMR111" s="406" t="n"/>
      <c r="AMS111" s="406" t="n"/>
      <c r="AMT111" s="406" t="n"/>
      <c r="AMU111" s="406" t="n"/>
      <c r="AMV111" s="406" t="n"/>
      <c r="AMW111" s="406" t="n"/>
      <c r="AMX111" s="406" t="n"/>
      <c r="AMY111" s="406" t="n"/>
      <c r="AMZ111" s="406" t="n"/>
      <c r="ANA111" s="406" t="n"/>
      <c r="ANB111" s="406" t="n"/>
      <c r="ANC111" s="406" t="n"/>
      <c r="AND111" s="406" t="n"/>
      <c r="ANE111" s="406" t="n"/>
      <c r="ANF111" s="406" t="n"/>
      <c r="ANG111" s="406" t="n"/>
      <c r="ANH111" s="406" t="n"/>
      <c r="ANI111" s="406" t="n"/>
      <c r="ANJ111" s="406" t="n"/>
      <c r="ANK111" s="406" t="n"/>
      <c r="ANL111" s="406" t="n"/>
      <c r="ANM111" s="406" t="n"/>
      <c r="ANN111" s="406" t="n"/>
      <c r="ANO111" s="406" t="n"/>
      <c r="ANP111" s="406" t="n"/>
      <c r="ANQ111" s="406" t="n"/>
      <c r="ANR111" s="406" t="n"/>
      <c r="ANS111" s="406" t="n"/>
      <c r="ANT111" s="406" t="n"/>
      <c r="ANU111" s="406" t="n"/>
      <c r="ANV111" s="406" t="n"/>
      <c r="ANW111" s="406" t="n"/>
      <c r="ANX111" s="406" t="n"/>
      <c r="ANY111" s="406" t="n"/>
      <c r="ANZ111" s="406" t="n"/>
      <c r="AOA111" s="406" t="n"/>
      <c r="AOB111" s="406" t="n"/>
      <c r="AOC111" s="406" t="n"/>
      <c r="AOD111" s="406" t="n"/>
      <c r="AOE111" s="406" t="n"/>
      <c r="AOF111" s="406" t="n"/>
      <c r="AOG111" s="406" t="n"/>
      <c r="AOH111" s="406" t="n"/>
      <c r="AOI111" s="406" t="n"/>
      <c r="AOJ111" s="406" t="n"/>
      <c r="AOK111" s="406" t="n"/>
      <c r="AOL111" s="406" t="n"/>
      <c r="AOM111" s="406" t="n"/>
      <c r="AON111" s="406" t="n"/>
      <c r="AOO111" s="406" t="n"/>
      <c r="AOP111" s="406" t="n"/>
      <c r="AOQ111" s="406" t="n"/>
      <c r="AOR111" s="406" t="n"/>
      <c r="AOS111" s="406" t="n"/>
      <c r="AOT111" s="406" t="n"/>
      <c r="AOU111" s="406" t="n"/>
      <c r="AOV111" s="406" t="n"/>
      <c r="AOW111" s="406" t="n"/>
      <c r="AOX111" s="406" t="n"/>
      <c r="AOY111" s="406" t="n"/>
      <c r="AOZ111" s="406" t="n"/>
      <c r="APA111" s="406" t="n"/>
      <c r="APB111" s="406" t="n"/>
      <c r="APC111" s="406" t="n"/>
      <c r="APD111" s="406" t="n"/>
      <c r="APE111" s="406" t="n"/>
      <c r="APF111" s="406" t="n"/>
      <c r="APG111" s="406" t="n"/>
      <c r="APH111" s="406" t="n"/>
      <c r="API111" s="406" t="n"/>
      <c r="APJ111" s="406" t="n"/>
      <c r="APK111" s="406" t="n"/>
      <c r="APL111" s="406" t="n"/>
      <c r="APM111" s="406" t="n"/>
      <c r="APN111" s="406" t="n"/>
      <c r="APO111" s="406" t="n"/>
      <c r="APP111" s="406" t="n"/>
      <c r="APQ111" s="406" t="n"/>
      <c r="APR111" s="406" t="n"/>
      <c r="APS111" s="406" t="n"/>
      <c r="APT111" s="406" t="n"/>
      <c r="APU111" s="406" t="n"/>
      <c r="APV111" s="406" t="n"/>
      <c r="APW111" s="406" t="n"/>
      <c r="APX111" s="406" t="n"/>
      <c r="APY111" s="406" t="n"/>
      <c r="APZ111" s="406" t="n"/>
      <c r="AQA111" s="406" t="n"/>
      <c r="AQB111" s="406" t="n"/>
      <c r="AQC111" s="406" t="n"/>
      <c r="AQD111" s="406" t="n"/>
      <c r="AQE111" s="406" t="n"/>
      <c r="AQF111" s="406" t="n"/>
      <c r="AQG111" s="406" t="n"/>
      <c r="AQH111" s="406" t="n"/>
      <c r="AQI111" s="406" t="n"/>
      <c r="AQJ111" s="406" t="n"/>
      <c r="AQK111" s="406" t="n"/>
      <c r="AQL111" s="406" t="n"/>
      <c r="AQM111" s="406" t="n"/>
      <c r="AQN111" s="406" t="n"/>
      <c r="AQO111" s="406" t="n"/>
      <c r="AQP111" s="406" t="n"/>
      <c r="AQQ111" s="406" t="n"/>
      <c r="AQR111" s="406" t="n"/>
      <c r="AQS111" s="406" t="n"/>
      <c r="AQT111" s="406" t="n"/>
      <c r="AQU111" s="406" t="n"/>
      <c r="AQV111" s="406" t="n"/>
      <c r="AQW111" s="406" t="n"/>
      <c r="AQX111" s="406" t="n"/>
      <c r="AQY111" s="406" t="n"/>
      <c r="AQZ111" s="406" t="n"/>
      <c r="ARA111" s="406" t="n"/>
      <c r="ARB111" s="406" t="n"/>
      <c r="ARC111" s="406" t="n"/>
      <c r="ARD111" s="406" t="n"/>
      <c r="ARE111" s="406" t="n"/>
      <c r="ARF111" s="406" t="n"/>
      <c r="ARG111" s="406" t="n"/>
      <c r="ARH111" s="406" t="n"/>
      <c r="ARI111" s="406" t="n"/>
      <c r="ARJ111" s="406" t="n"/>
      <c r="ARK111" s="406" t="n"/>
      <c r="ARL111" s="406" t="n"/>
      <c r="ARM111" s="406" t="n"/>
      <c r="ARN111" s="406" t="n"/>
      <c r="ARO111" s="406" t="n"/>
      <c r="ARP111" s="406" t="n"/>
      <c r="ARQ111" s="406" t="n"/>
      <c r="ARR111" s="406" t="n"/>
      <c r="ARS111" s="406" t="n"/>
      <c r="ART111" s="406" t="n"/>
      <c r="ARU111" s="406" t="n"/>
      <c r="ARV111" s="406" t="n"/>
      <c r="ARW111" s="406" t="n"/>
      <c r="ARX111" s="406" t="n"/>
      <c r="ARY111" s="406" t="n"/>
      <c r="ARZ111" s="406" t="n"/>
      <c r="ASA111" s="406" t="n"/>
      <c r="ASB111" s="406" t="n"/>
      <c r="ASC111" s="406" t="n"/>
      <c r="ASD111" s="406" t="n"/>
      <c r="ASE111" s="406" t="n"/>
      <c r="ASF111" s="406" t="n"/>
      <c r="ASG111" s="406" t="n"/>
      <c r="ASH111" s="406" t="n"/>
      <c r="ASI111" s="406" t="n"/>
      <c r="ASJ111" s="406" t="n"/>
      <c r="ASK111" s="406" t="n"/>
      <c r="ASL111" s="406" t="n"/>
      <c r="ASM111" s="406" t="n"/>
      <c r="ASN111" s="406" t="n"/>
      <c r="ASO111" s="406" t="n"/>
      <c r="ASP111" s="406" t="n"/>
      <c r="ASQ111" s="406" t="n"/>
      <c r="ASR111" s="406" t="n"/>
      <c r="ASS111" s="406" t="n"/>
      <c r="AST111" s="406" t="n"/>
      <c r="ASU111" s="406" t="n"/>
      <c r="ASV111" s="406" t="n"/>
      <c r="ASW111" s="406" t="n"/>
      <c r="ASX111" s="406" t="n"/>
      <c r="ASY111" s="406" t="n"/>
      <c r="ASZ111" s="406" t="n"/>
      <c r="ATA111" s="406" t="n"/>
      <c r="ATB111" s="406" t="n"/>
      <c r="ATC111" s="406" t="n"/>
      <c r="ATD111" s="406" t="n"/>
      <c r="ATE111" s="406" t="n"/>
      <c r="ATF111" s="406" t="n"/>
      <c r="ATG111" s="406" t="n"/>
      <c r="ATH111" s="406" t="n"/>
      <c r="ATI111" s="406" t="n"/>
      <c r="ATJ111" s="406" t="n"/>
      <c r="ATK111" s="406" t="n"/>
      <c r="ATL111" s="406" t="n"/>
      <c r="ATM111" s="406" t="n"/>
      <c r="ATN111" s="406" t="n"/>
      <c r="ATO111" s="406" t="n"/>
      <c r="ATP111" s="406" t="n"/>
      <c r="ATQ111" s="406" t="n"/>
      <c r="ATR111" s="406" t="n"/>
      <c r="ATS111" s="406" t="n"/>
      <c r="ATT111" s="406" t="n"/>
      <c r="ATU111" s="406" t="n"/>
      <c r="ATV111" s="406" t="n"/>
      <c r="ATW111" s="406" t="n"/>
      <c r="ATX111" s="406" t="n"/>
      <c r="ATY111" s="406" t="n"/>
      <c r="ATZ111" s="406" t="n"/>
      <c r="AUA111" s="406" t="n"/>
      <c r="AUB111" s="406" t="n"/>
      <c r="AUC111" s="406" t="n"/>
      <c r="AUD111" s="406" t="n"/>
      <c r="AUE111" s="406" t="n"/>
      <c r="AUF111" s="406" t="n"/>
      <c r="AUG111" s="406" t="n"/>
      <c r="AUH111" s="406" t="n"/>
      <c r="AUI111" s="406" t="n"/>
      <c r="AUJ111" s="406" t="n"/>
      <c r="AUK111" s="406" t="n"/>
      <c r="AUL111" s="406" t="n"/>
      <c r="AUM111" s="406" t="n"/>
      <c r="AUN111" s="406" t="n"/>
      <c r="AUO111" s="406" t="n"/>
      <c r="AUP111" s="406" t="n"/>
      <c r="AUQ111" s="406" t="n"/>
      <c r="AUR111" s="406" t="n"/>
      <c r="AUS111" s="406" t="n"/>
      <c r="AUT111" s="406" t="n"/>
      <c r="AUU111" s="406" t="n"/>
      <c r="AUV111" s="406" t="n"/>
      <c r="AUW111" s="406" t="n"/>
      <c r="AUX111" s="406" t="n"/>
      <c r="AUY111" s="406" t="n"/>
      <c r="AUZ111" s="406" t="n"/>
      <c r="AVA111" s="406" t="n"/>
      <c r="AVB111" s="406" t="n"/>
      <c r="AVC111" s="406" t="n"/>
      <c r="AVD111" s="406" t="n"/>
      <c r="AVE111" s="406" t="n"/>
      <c r="AVF111" s="406" t="n"/>
      <c r="AVG111" s="406" t="n"/>
      <c r="AVH111" s="406" t="n"/>
      <c r="AVI111" s="406" t="n"/>
      <c r="AVJ111" s="406" t="n"/>
      <c r="AVK111" s="406" t="n"/>
      <c r="AVL111" s="406" t="n"/>
      <c r="AVM111" s="406" t="n"/>
      <c r="AVN111" s="406" t="n"/>
      <c r="AVO111" s="406" t="n"/>
      <c r="AVP111" s="406" t="n"/>
      <c r="AVQ111" s="406" t="n"/>
      <c r="AVR111" s="406" t="n"/>
      <c r="AVS111" s="406" t="n"/>
      <c r="AVT111" s="406" t="n"/>
      <c r="AVU111" s="406" t="n"/>
      <c r="AVV111" s="406" t="n"/>
      <c r="AVW111" s="406" t="n"/>
      <c r="AVX111" s="406" t="n"/>
      <c r="AVY111" s="406" t="n"/>
      <c r="AVZ111" s="406" t="n"/>
      <c r="AWA111" s="406" t="n"/>
      <c r="AWB111" s="406" t="n"/>
      <c r="AWC111" s="406" t="n"/>
      <c r="AWD111" s="406" t="n"/>
      <c r="AWE111" s="406" t="n"/>
      <c r="AWF111" s="406" t="n"/>
      <c r="AWG111" s="406" t="n"/>
      <c r="AWH111" s="406" t="n"/>
      <c r="AWI111" s="406" t="n"/>
      <c r="AWJ111" s="406" t="n"/>
      <c r="AWK111" s="406" t="n"/>
      <c r="AWL111" s="406" t="n"/>
      <c r="AWM111" s="406" t="n"/>
      <c r="AWN111" s="406" t="n"/>
      <c r="AWO111" s="406" t="n"/>
      <c r="AWP111" s="406" t="n"/>
      <c r="AWQ111" s="406" t="n"/>
      <c r="AWR111" s="406" t="n"/>
      <c r="AWS111" s="406" t="n"/>
      <c r="AWT111" s="406" t="n"/>
      <c r="AWU111" s="406" t="n"/>
      <c r="AWV111" s="406" t="n"/>
      <c r="AWW111" s="406" t="n"/>
      <c r="AWX111" s="406" t="n"/>
      <c r="AWY111" s="406" t="n"/>
      <c r="AWZ111" s="406" t="n"/>
      <c r="AXA111" s="406" t="n"/>
      <c r="AXB111" s="406" t="n"/>
      <c r="AXC111" s="406" t="n"/>
      <c r="AXD111" s="406" t="n"/>
      <c r="AXE111" s="406" t="n"/>
      <c r="AXF111" s="406" t="n"/>
      <c r="AXG111" s="406" t="n"/>
      <c r="AXH111" s="406" t="n"/>
      <c r="AXI111" s="406" t="n"/>
      <c r="AXJ111" s="406" t="n"/>
      <c r="AXK111" s="406" t="n"/>
      <c r="AXL111" s="406" t="n"/>
      <c r="AXM111" s="406" t="n"/>
      <c r="AXN111" s="406" t="n"/>
      <c r="AXO111" s="406" t="n"/>
      <c r="AXP111" s="406" t="n"/>
      <c r="AXQ111" s="406" t="n"/>
      <c r="AXR111" s="406" t="n"/>
      <c r="AXS111" s="406" t="n"/>
      <c r="AXT111" s="406" t="n"/>
      <c r="AXU111" s="406" t="n"/>
      <c r="AXV111" s="406" t="n"/>
      <c r="AXW111" s="406" t="n"/>
      <c r="AXX111" s="406" t="n"/>
      <c r="AXY111" s="406" t="n"/>
      <c r="AXZ111" s="406" t="n"/>
      <c r="AYA111" s="406" t="n"/>
      <c r="AYB111" s="406" t="n"/>
      <c r="AYC111" s="406" t="n"/>
      <c r="AYD111" s="406" t="n"/>
      <c r="AYE111" s="406" t="n"/>
      <c r="AYF111" s="406" t="n"/>
      <c r="AYG111" s="406" t="n"/>
      <c r="AYH111" s="406" t="n"/>
      <c r="AYI111" s="406" t="n"/>
      <c r="AYJ111" s="406" t="n"/>
      <c r="AYK111" s="406" t="n"/>
      <c r="AYL111" s="406" t="n"/>
      <c r="AYM111" s="406" t="n"/>
      <c r="AYN111" s="406" t="n"/>
      <c r="AYO111" s="406" t="n"/>
      <c r="AYP111" s="406" t="n"/>
      <c r="AYQ111" s="406" t="n"/>
      <c r="AYR111" s="406" t="n"/>
      <c r="AYS111" s="406" t="n"/>
      <c r="AYT111" s="406" t="n"/>
      <c r="AYU111" s="406" t="n"/>
      <c r="AYV111" s="406" t="n"/>
      <c r="AYW111" s="406" t="n"/>
      <c r="AYX111" s="406" t="n"/>
      <c r="AYY111" s="406" t="n"/>
      <c r="AYZ111" s="406" t="n"/>
      <c r="AZA111" s="406" t="n"/>
      <c r="AZB111" s="406" t="n"/>
      <c r="AZC111" s="406" t="n"/>
      <c r="AZD111" s="406" t="n"/>
      <c r="AZE111" s="406" t="n"/>
      <c r="AZF111" s="406" t="n"/>
      <c r="AZG111" s="406" t="n"/>
      <c r="AZH111" s="406" t="n"/>
      <c r="AZI111" s="406" t="n"/>
      <c r="AZJ111" s="406" t="n"/>
      <c r="AZK111" s="406" t="n"/>
      <c r="AZL111" s="406" t="n"/>
      <c r="AZM111" s="406" t="n"/>
      <c r="AZN111" s="406" t="n"/>
      <c r="AZO111" s="406" t="n"/>
      <c r="AZP111" s="406" t="n"/>
      <c r="AZQ111" s="406" t="n"/>
      <c r="AZR111" s="406" t="n"/>
      <c r="AZS111" s="406" t="n"/>
      <c r="AZT111" s="406" t="n"/>
      <c r="AZU111" s="406" t="n"/>
      <c r="AZV111" s="406" t="n"/>
      <c r="AZW111" s="406" t="n"/>
      <c r="AZX111" s="406" t="n"/>
      <c r="AZY111" s="406" t="n"/>
      <c r="AZZ111" s="406" t="n"/>
      <c r="BAA111" s="406" t="n"/>
      <c r="BAB111" s="406" t="n"/>
      <c r="BAC111" s="406" t="n"/>
      <c r="BAD111" s="406" t="n"/>
      <c r="BAE111" s="406" t="n"/>
      <c r="BAF111" s="406" t="n"/>
      <c r="BAG111" s="406" t="n"/>
      <c r="BAH111" s="406" t="n"/>
      <c r="BAI111" s="406" t="n"/>
      <c r="BAJ111" s="406" t="n"/>
      <c r="BAK111" s="406" t="n"/>
      <c r="BAL111" s="406" t="n"/>
      <c r="BAM111" s="406" t="n"/>
      <c r="BAN111" s="406" t="n"/>
      <c r="BAO111" s="406" t="n"/>
      <c r="BAP111" s="406" t="n"/>
      <c r="BAQ111" s="406" t="n"/>
      <c r="BAR111" s="406" t="n"/>
      <c r="BAS111" s="406" t="n"/>
      <c r="BAT111" s="406" t="n"/>
      <c r="BAU111" s="406" t="n"/>
      <c r="BAV111" s="406" t="n"/>
      <c r="BAW111" s="406" t="n"/>
      <c r="BAX111" s="406" t="n"/>
      <c r="BAY111" s="406" t="n"/>
      <c r="BAZ111" s="406" t="n"/>
      <c r="BBA111" s="406" t="n"/>
      <c r="BBB111" s="406" t="n"/>
      <c r="BBC111" s="406" t="n"/>
      <c r="BBD111" s="406" t="n"/>
      <c r="BBE111" s="406" t="n"/>
      <c r="BBF111" s="406" t="n"/>
      <c r="BBG111" s="406" t="n"/>
      <c r="BBH111" s="406" t="n"/>
      <c r="BBI111" s="406" t="n"/>
      <c r="BBJ111" s="406" t="n"/>
      <c r="BBK111" s="406" t="n"/>
      <c r="BBL111" s="406" t="n"/>
      <c r="BBM111" s="406" t="n"/>
      <c r="BBN111" s="406" t="n"/>
      <c r="BBO111" s="406" t="n"/>
      <c r="BBP111" s="406" t="n"/>
      <c r="BBQ111" s="406" t="n"/>
      <c r="BBR111" s="406" t="n"/>
      <c r="BBS111" s="406" t="n"/>
      <c r="BBT111" s="406" t="n"/>
      <c r="BBU111" s="406" t="n"/>
      <c r="BBV111" s="406" t="n"/>
      <c r="BBW111" s="406" t="n"/>
      <c r="BBX111" s="406" t="n"/>
      <c r="BBY111" s="406" t="n"/>
      <c r="BBZ111" s="406" t="n"/>
      <c r="BCA111" s="406" t="n"/>
      <c r="BCB111" s="406" t="n"/>
      <c r="BCC111" s="406" t="n"/>
      <c r="BCD111" s="406" t="n"/>
      <c r="BCE111" s="406" t="n"/>
      <c r="BCF111" s="406" t="n"/>
      <c r="BCG111" s="406" t="n"/>
      <c r="BCH111" s="406" t="n"/>
      <c r="BCI111" s="406" t="n"/>
      <c r="BCJ111" s="406" t="n"/>
      <c r="BCK111" s="406" t="n"/>
      <c r="BCL111" s="406" t="n"/>
      <c r="BCM111" s="406" t="n"/>
      <c r="BCN111" s="406" t="n"/>
      <c r="BCO111" s="406" t="n"/>
      <c r="BCP111" s="406" t="n"/>
      <c r="BCQ111" s="406" t="n"/>
      <c r="BCR111" s="406" t="n"/>
      <c r="BCS111" s="406" t="n"/>
      <c r="BCT111" s="406" t="n"/>
      <c r="BCU111" s="406" t="n"/>
      <c r="BCV111" s="406" t="n"/>
      <c r="BCW111" s="406" t="n"/>
      <c r="BCX111" s="406" t="n"/>
      <c r="BCY111" s="406" t="n"/>
      <c r="BCZ111" s="406" t="n"/>
      <c r="BDA111" s="406" t="n"/>
      <c r="BDB111" s="406" t="n"/>
      <c r="BDC111" s="406" t="n"/>
      <c r="BDD111" s="406" t="n"/>
      <c r="BDE111" s="406" t="n"/>
      <c r="BDF111" s="406" t="n"/>
      <c r="BDG111" s="406" t="n"/>
      <c r="BDH111" s="406" t="n"/>
      <c r="BDI111" s="406" t="n"/>
      <c r="BDJ111" s="406" t="n"/>
      <c r="BDK111" s="406" t="n"/>
      <c r="BDL111" s="406" t="n"/>
      <c r="BDM111" s="406" t="n"/>
      <c r="BDN111" s="406" t="n"/>
      <c r="BDO111" s="406" t="n"/>
      <c r="BDP111" s="406" t="n"/>
      <c r="BDQ111" s="406" t="n"/>
      <c r="BDR111" s="406" t="n"/>
      <c r="BDS111" s="406" t="n"/>
      <c r="BDT111" s="406" t="n"/>
      <c r="BDU111" s="406" t="n"/>
      <c r="BDV111" s="406" t="n"/>
      <c r="BDW111" s="406" t="n"/>
      <c r="BDX111" s="406" t="n"/>
      <c r="BDY111" s="406" t="n"/>
      <c r="BDZ111" s="406" t="n"/>
      <c r="BEA111" s="406" t="n"/>
      <c r="BEB111" s="406" t="n"/>
      <c r="BEC111" s="406" t="n"/>
      <c r="BED111" s="406" t="n"/>
      <c r="BEE111" s="406" t="n"/>
      <c r="BEF111" s="406" t="n"/>
      <c r="BEG111" s="406" t="n"/>
      <c r="BEH111" s="406" t="n"/>
      <c r="BEI111" s="406" t="n"/>
      <c r="BEJ111" s="406" t="n"/>
      <c r="BEK111" s="406" t="n"/>
      <c r="BEL111" s="406" t="n"/>
      <c r="BEM111" s="406" t="n"/>
      <c r="BEN111" s="406" t="n"/>
      <c r="BEO111" s="406" t="n"/>
      <c r="BEP111" s="406" t="n"/>
      <c r="BEQ111" s="406" t="n"/>
      <c r="BER111" s="406" t="n"/>
      <c r="BES111" s="406" t="n"/>
      <c r="BET111" s="406" t="n"/>
      <c r="BEU111" s="406" t="n"/>
      <c r="BEV111" s="406" t="n"/>
      <c r="BEW111" s="406" t="n"/>
      <c r="BEX111" s="406" t="n"/>
      <c r="BEY111" s="406" t="n"/>
      <c r="BEZ111" s="406" t="n"/>
      <c r="BFA111" s="406" t="n"/>
      <c r="BFB111" s="406" t="n"/>
      <c r="BFC111" s="406" t="n"/>
      <c r="BFD111" s="406" t="n"/>
      <c r="BFE111" s="406" t="n"/>
      <c r="BFF111" s="406" t="n"/>
      <c r="BFG111" s="406" t="n"/>
      <c r="BFH111" s="406" t="n"/>
      <c r="BFI111" s="406" t="n"/>
      <c r="BFJ111" s="406" t="n"/>
      <c r="BFK111" s="406" t="n"/>
      <c r="BFL111" s="406" t="n"/>
      <c r="BFM111" s="406" t="n"/>
      <c r="BFN111" s="406" t="n"/>
      <c r="BFO111" s="406" t="n"/>
      <c r="BFP111" s="406" t="n"/>
      <c r="BFQ111" s="406" t="n"/>
      <c r="BFR111" s="406" t="n"/>
      <c r="BFS111" s="406" t="n"/>
      <c r="BFT111" s="406" t="n"/>
      <c r="BFU111" s="406" t="n"/>
      <c r="BFV111" s="406" t="n"/>
      <c r="BFW111" s="406" t="n"/>
      <c r="BFX111" s="406" t="n"/>
      <c r="BFY111" s="406" t="n"/>
      <c r="BFZ111" s="406" t="n"/>
      <c r="BGA111" s="406" t="n"/>
      <c r="BGB111" s="406" t="n"/>
      <c r="BGC111" s="406" t="n"/>
      <c r="BGD111" s="406" t="n"/>
      <c r="BGE111" s="406" t="n"/>
      <c r="BGF111" s="406" t="n"/>
      <c r="BGG111" s="406" t="n"/>
      <c r="BGH111" s="406" t="n"/>
      <c r="BGI111" s="406" t="n"/>
      <c r="BGJ111" s="406" t="n"/>
      <c r="BGK111" s="406" t="n"/>
      <c r="BGL111" s="406" t="n"/>
      <c r="BGM111" s="406" t="n"/>
      <c r="BGN111" s="406" t="n"/>
      <c r="BGO111" s="406" t="n"/>
      <c r="BGP111" s="406" t="n"/>
      <c r="BGQ111" s="406" t="n"/>
      <c r="BGR111" s="406" t="n"/>
      <c r="BGS111" s="406" t="n"/>
      <c r="BGT111" s="406" t="n"/>
      <c r="BGU111" s="406" t="n"/>
      <c r="BGV111" s="406" t="n"/>
      <c r="BGW111" s="406" t="n"/>
      <c r="BGX111" s="406" t="n"/>
      <c r="BGY111" s="406" t="n"/>
      <c r="BGZ111" s="406" t="n"/>
      <c r="BHA111" s="406" t="n"/>
      <c r="BHB111" s="406" t="n"/>
      <c r="BHC111" s="406" t="n"/>
      <c r="BHD111" s="406" t="n"/>
      <c r="BHE111" s="406" t="n"/>
      <c r="BHF111" s="406" t="n"/>
      <c r="BHG111" s="406" t="n"/>
      <c r="BHH111" s="406" t="n"/>
      <c r="BHI111" s="406" t="n"/>
      <c r="BHJ111" s="406" t="n"/>
      <c r="BHK111" s="406" t="n"/>
      <c r="BHL111" s="406" t="n"/>
      <c r="BHM111" s="406" t="n"/>
      <c r="BHN111" s="406" t="n"/>
      <c r="BHO111" s="406" t="n"/>
      <c r="BHP111" s="406" t="n"/>
      <c r="BHQ111" s="406" t="n"/>
      <c r="BHR111" s="406" t="n"/>
      <c r="BHS111" s="406" t="n"/>
      <c r="BHT111" s="406" t="n"/>
      <c r="BHU111" s="406" t="n"/>
      <c r="BHV111" s="406" t="n"/>
      <c r="BHW111" s="406" t="n"/>
      <c r="BHX111" s="406" t="n"/>
      <c r="BHY111" s="406" t="n"/>
      <c r="BHZ111" s="406" t="n"/>
      <c r="BIA111" s="406" t="n"/>
      <c r="BIB111" s="406" t="n"/>
      <c r="BIC111" s="406" t="n"/>
      <c r="BID111" s="406" t="n"/>
      <c r="BIE111" s="406" t="n"/>
      <c r="BIF111" s="406" t="n"/>
      <c r="BIG111" s="406" t="n"/>
      <c r="BIH111" s="406" t="n"/>
      <c r="BII111" s="406" t="n"/>
      <c r="BIJ111" s="406" t="n"/>
      <c r="BIK111" s="406" t="n"/>
      <c r="BIL111" s="406" t="n"/>
      <c r="BIM111" s="406" t="n"/>
      <c r="BIN111" s="406" t="n"/>
      <c r="BIO111" s="406" t="n"/>
      <c r="BIP111" s="406" t="n"/>
      <c r="BIQ111" s="406" t="n"/>
      <c r="BIR111" s="406" t="n"/>
      <c r="BIS111" s="406" t="n"/>
      <c r="BIT111" s="406" t="n"/>
      <c r="BIU111" s="406" t="n"/>
      <c r="BIV111" s="406" t="n"/>
      <c r="BIW111" s="406" t="n"/>
      <c r="BIX111" s="406" t="n"/>
      <c r="BIY111" s="406" t="n"/>
      <c r="BIZ111" s="406" t="n"/>
      <c r="BJA111" s="406" t="n"/>
      <c r="BJB111" s="406" t="n"/>
      <c r="BJC111" s="406" t="n"/>
      <c r="BJD111" s="406" t="n"/>
      <c r="BJE111" s="406" t="n"/>
      <c r="BJF111" s="406" t="n"/>
      <c r="BJG111" s="406" t="n"/>
      <c r="BJH111" s="406" t="n"/>
      <c r="BJI111" s="406" t="n"/>
      <c r="BJJ111" s="406" t="n"/>
      <c r="BJK111" s="406" t="n"/>
      <c r="BJL111" s="406" t="n"/>
      <c r="BJM111" s="406" t="n"/>
      <c r="BJN111" s="406" t="n"/>
      <c r="BJO111" s="406" t="n"/>
      <c r="BJP111" s="406" t="n"/>
      <c r="BJQ111" s="406" t="n"/>
      <c r="BJR111" s="406" t="n"/>
      <c r="BJS111" s="406" t="n"/>
      <c r="BJT111" s="406" t="n"/>
      <c r="BJU111" s="406" t="n"/>
      <c r="BJV111" s="406" t="n"/>
      <c r="BJW111" s="406" t="n"/>
      <c r="BJX111" s="406" t="n"/>
      <c r="BJY111" s="406" t="n"/>
      <c r="BJZ111" s="406" t="n"/>
      <c r="BKA111" s="406" t="n"/>
      <c r="BKB111" s="406" t="n"/>
      <c r="BKC111" s="406" t="n"/>
      <c r="BKD111" s="406" t="n"/>
      <c r="BKE111" s="406" t="n"/>
      <c r="BKF111" s="406" t="n"/>
      <c r="BKG111" s="406" t="n"/>
      <c r="BKH111" s="406" t="n"/>
      <c r="BKI111" s="406" t="n"/>
      <c r="BKJ111" s="406" t="n"/>
      <c r="BKK111" s="406" t="n"/>
      <c r="BKL111" s="406" t="n"/>
      <c r="BKM111" s="406" t="n"/>
      <c r="BKN111" s="406" t="n"/>
      <c r="BKO111" s="406" t="n"/>
      <c r="BKP111" s="406" t="n"/>
      <c r="BKQ111" s="406" t="n"/>
      <c r="BKR111" s="406" t="n"/>
      <c r="BKS111" s="406" t="n"/>
      <c r="BKT111" s="406" t="n"/>
      <c r="BKU111" s="406" t="n"/>
      <c r="BKV111" s="406" t="n"/>
      <c r="BKW111" s="406" t="n"/>
      <c r="BKX111" s="406" t="n"/>
      <c r="BKY111" s="406" t="n"/>
      <c r="BKZ111" s="406" t="n"/>
      <c r="BLA111" s="406" t="n"/>
      <c r="BLB111" s="406" t="n"/>
      <c r="BLC111" s="406" t="n"/>
      <c r="BLD111" s="406" t="n"/>
      <c r="BLE111" s="406" t="n"/>
      <c r="BLF111" s="406" t="n"/>
      <c r="BLG111" s="406" t="n"/>
      <c r="BLH111" s="406" t="n"/>
      <c r="BLI111" s="406" t="n"/>
      <c r="BLJ111" s="406" t="n"/>
      <c r="BLK111" s="406" t="n"/>
      <c r="BLL111" s="406" t="n"/>
      <c r="BLM111" s="406" t="n"/>
      <c r="BLN111" s="406" t="n"/>
      <c r="BLO111" s="406" t="n"/>
      <c r="BLP111" s="406" t="n"/>
      <c r="BLQ111" s="406" t="n"/>
      <c r="BLR111" s="406" t="n"/>
      <c r="BLS111" s="406" t="n"/>
      <c r="BLT111" s="406" t="n"/>
      <c r="BLU111" s="406" t="n"/>
      <c r="BLV111" s="406" t="n"/>
      <c r="BLW111" s="406" t="n"/>
      <c r="BLX111" s="406" t="n"/>
      <c r="BLY111" s="406" t="n"/>
      <c r="BLZ111" s="406" t="n"/>
      <c r="BMA111" s="406" t="n"/>
      <c r="BMB111" s="406" t="n"/>
      <c r="BMC111" s="406" t="n"/>
      <c r="BMD111" s="406" t="n"/>
      <c r="BME111" s="406" t="n"/>
      <c r="BMF111" s="406" t="n"/>
      <c r="BMG111" s="406" t="n"/>
      <c r="BMH111" s="406" t="n"/>
      <c r="BMI111" s="406" t="n"/>
      <c r="BMJ111" s="406" t="n"/>
      <c r="BMK111" s="406" t="n"/>
      <c r="BML111" s="406" t="n"/>
      <c r="BMM111" s="406" t="n"/>
      <c r="BMN111" s="406" t="n"/>
      <c r="BMO111" s="406" t="n"/>
      <c r="BMP111" s="406" t="n"/>
      <c r="BMQ111" s="406" t="n"/>
      <c r="BMR111" s="406" t="n"/>
      <c r="BMS111" s="406" t="n"/>
      <c r="BMT111" s="406" t="n"/>
      <c r="BMU111" s="406" t="n"/>
      <c r="BMV111" s="406" t="n"/>
      <c r="BMW111" s="406" t="n"/>
      <c r="BMX111" s="406" t="n"/>
      <c r="BMY111" s="406" t="n"/>
      <c r="BMZ111" s="406" t="n"/>
      <c r="BNA111" s="406" t="n"/>
      <c r="BNB111" s="406" t="n"/>
      <c r="BNC111" s="406" t="n"/>
      <c r="BND111" s="406" t="n"/>
      <c r="BNE111" s="406" t="n"/>
      <c r="BNF111" s="406" t="n"/>
      <c r="BNG111" s="406" t="n"/>
      <c r="BNH111" s="406" t="n"/>
      <c r="BNI111" s="406" t="n"/>
      <c r="BNJ111" s="406" t="n"/>
      <c r="BNK111" s="406" t="n"/>
      <c r="BNL111" s="406" t="n"/>
      <c r="BNM111" s="406" t="n"/>
      <c r="BNN111" s="406" t="n"/>
      <c r="BNO111" s="406" t="n"/>
      <c r="BNP111" s="406" t="n"/>
      <c r="BNQ111" s="406" t="n"/>
      <c r="BNR111" s="406" t="n"/>
      <c r="BNS111" s="406" t="n"/>
      <c r="BNT111" s="406" t="n"/>
      <c r="BNU111" s="406" t="n"/>
      <c r="BNV111" s="406" t="n"/>
      <c r="BNW111" s="406" t="n"/>
      <c r="BNX111" s="406" t="n"/>
      <c r="BNY111" s="406" t="n"/>
      <c r="BNZ111" s="406" t="n"/>
      <c r="BOA111" s="406" t="n"/>
      <c r="BOB111" s="406" t="n"/>
      <c r="BOC111" s="406" t="n"/>
      <c r="BOD111" s="406" t="n"/>
      <c r="BOE111" s="406" t="n"/>
      <c r="BOF111" s="406" t="n"/>
      <c r="BOG111" s="406" t="n"/>
      <c r="BOH111" s="406" t="n"/>
      <c r="BOI111" s="406" t="n"/>
      <c r="BOJ111" s="406" t="n"/>
      <c r="BOK111" s="406" t="n"/>
      <c r="BOL111" s="406" t="n"/>
      <c r="BOM111" s="406" t="n"/>
      <c r="BON111" s="406" t="n"/>
      <c r="BOO111" s="406" t="n"/>
      <c r="BOP111" s="406" t="n"/>
      <c r="BOQ111" s="406" t="n"/>
      <c r="BOR111" s="406" t="n"/>
      <c r="BOS111" s="406" t="n"/>
      <c r="BOT111" s="406" t="n"/>
      <c r="BOU111" s="406" t="n"/>
      <c r="BOV111" s="406" t="n"/>
      <c r="BOW111" s="406" t="n"/>
      <c r="BOX111" s="406" t="n"/>
      <c r="BOY111" s="406" t="n"/>
      <c r="BOZ111" s="406" t="n"/>
      <c r="BPA111" s="406" t="n"/>
      <c r="BPB111" s="406" t="n"/>
      <c r="BPC111" s="406" t="n"/>
      <c r="BPD111" s="406" t="n"/>
      <c r="BPE111" s="406" t="n"/>
      <c r="BPF111" s="406" t="n"/>
      <c r="BPG111" s="406" t="n"/>
      <c r="BPH111" s="406" t="n"/>
      <c r="BPI111" s="406" t="n"/>
      <c r="BPJ111" s="406" t="n"/>
      <c r="BPK111" s="406" t="n"/>
      <c r="BPL111" s="406" t="n"/>
      <c r="BPM111" s="406" t="n"/>
      <c r="BPN111" s="406" t="n"/>
      <c r="BPO111" s="406" t="n"/>
      <c r="BPP111" s="406" t="n"/>
      <c r="BPQ111" s="406" t="n"/>
      <c r="BPR111" s="406" t="n"/>
      <c r="BPS111" s="406" t="n"/>
      <c r="BPT111" s="406" t="n"/>
      <c r="BPU111" s="406" t="n"/>
      <c r="BPV111" s="406" t="n"/>
      <c r="BPW111" s="406" t="n"/>
      <c r="BPX111" s="406" t="n"/>
      <c r="BPY111" s="406" t="n"/>
      <c r="BPZ111" s="406" t="n"/>
      <c r="BQA111" s="406" t="n"/>
      <c r="BQB111" s="406" t="n"/>
      <c r="BQC111" s="406" t="n"/>
      <c r="BQD111" s="406" t="n"/>
      <c r="BQE111" s="406" t="n"/>
      <c r="BQF111" s="406" t="n"/>
      <c r="BQG111" s="406" t="n"/>
      <c r="BQH111" s="406" t="n"/>
      <c r="BQI111" s="406" t="n"/>
      <c r="BQJ111" s="406" t="n"/>
      <c r="BQK111" s="406" t="n"/>
      <c r="BQL111" s="406" t="n"/>
      <c r="BQM111" s="406" t="n"/>
      <c r="BQN111" s="406" t="n"/>
      <c r="BQO111" s="406" t="n"/>
      <c r="BQP111" s="406" t="n"/>
      <c r="BQQ111" s="406" t="n"/>
      <c r="BQR111" s="406" t="n"/>
      <c r="BQS111" s="406" t="n"/>
      <c r="BQT111" s="406" t="n"/>
      <c r="BQU111" s="406" t="n"/>
      <c r="BQV111" s="406" t="n"/>
      <c r="BQW111" s="406" t="n"/>
      <c r="BQX111" s="406" t="n"/>
      <c r="BQY111" s="406" t="n"/>
      <c r="BQZ111" s="406" t="n"/>
      <c r="BRA111" s="406" t="n"/>
      <c r="BRB111" s="406" t="n"/>
      <c r="BRC111" s="406" t="n"/>
      <c r="BRD111" s="406" t="n"/>
      <c r="BRE111" s="406" t="n"/>
      <c r="BRF111" s="406" t="n"/>
      <c r="BRG111" s="406" t="n"/>
      <c r="BRH111" s="406" t="n"/>
      <c r="BRI111" s="406" t="n"/>
      <c r="BRJ111" s="406" t="n"/>
      <c r="BRK111" s="406" t="n"/>
      <c r="BRL111" s="406" t="n"/>
      <c r="BRM111" s="406" t="n"/>
      <c r="BRN111" s="406" t="n"/>
      <c r="BRO111" s="406" t="n"/>
      <c r="BRP111" s="406" t="n"/>
      <c r="BRQ111" s="406" t="n"/>
      <c r="BRR111" s="406" t="n"/>
      <c r="BRS111" s="406" t="n"/>
      <c r="BRT111" s="406" t="n"/>
      <c r="BRU111" s="406" t="n"/>
      <c r="BRV111" s="406" t="n"/>
      <c r="BRW111" s="406" t="n"/>
      <c r="BRX111" s="406" t="n"/>
      <c r="BRY111" s="406" t="n"/>
      <c r="BRZ111" s="406" t="n"/>
      <c r="BSA111" s="406" t="n"/>
      <c r="BSB111" s="406" t="n"/>
      <c r="BSC111" s="406" t="n"/>
      <c r="BSD111" s="406" t="n"/>
      <c r="BSE111" s="406" t="n"/>
      <c r="BSF111" s="406" t="n"/>
      <c r="BSG111" s="406" t="n"/>
      <c r="BSH111" s="406" t="n"/>
      <c r="BSI111" s="406" t="n"/>
      <c r="BSJ111" s="406" t="n"/>
      <c r="BSK111" s="406" t="n"/>
      <c r="BSL111" s="406" t="n"/>
      <c r="BSM111" s="406" t="n"/>
      <c r="BSN111" s="406" t="n"/>
      <c r="BSO111" s="406" t="n"/>
      <c r="BSP111" s="406" t="n"/>
      <c r="BSQ111" s="406" t="n"/>
      <c r="BSR111" s="406" t="n"/>
      <c r="BSS111" s="406" t="n"/>
      <c r="BST111" s="406" t="n"/>
      <c r="BSU111" s="406" t="n"/>
      <c r="BSV111" s="406" t="n"/>
      <c r="BSW111" s="406" t="n"/>
      <c r="BSX111" s="406" t="n"/>
      <c r="BSY111" s="406" t="n"/>
      <c r="BSZ111" s="406" t="n"/>
      <c r="BTA111" s="406" t="n"/>
      <c r="BTB111" s="406" t="n"/>
      <c r="BTC111" s="406" t="n"/>
      <c r="BTD111" s="406" t="n"/>
      <c r="BTE111" s="406" t="n"/>
      <c r="BTF111" s="406" t="n"/>
      <c r="BTG111" s="406" t="n"/>
      <c r="BTH111" s="406" t="n"/>
      <c r="BTI111" s="406" t="n"/>
      <c r="BTJ111" s="406" t="n"/>
      <c r="BTK111" s="406" t="n"/>
      <c r="BTL111" s="406" t="n"/>
      <c r="BTM111" s="406" t="n"/>
      <c r="BTN111" s="406" t="n"/>
      <c r="BTO111" s="406" t="n"/>
      <c r="BTP111" s="406" t="n"/>
      <c r="BTQ111" s="406" t="n"/>
      <c r="BTR111" s="406" t="n"/>
      <c r="BTS111" s="406" t="n"/>
      <c r="BTT111" s="406" t="n"/>
      <c r="BTU111" s="406" t="n"/>
      <c r="BTV111" s="406" t="n"/>
      <c r="BTW111" s="406" t="n"/>
      <c r="BTX111" s="406" t="n"/>
      <c r="BTY111" s="406" t="n"/>
      <c r="BTZ111" s="406" t="n"/>
      <c r="BUA111" s="406" t="n"/>
      <c r="BUB111" s="406" t="n"/>
      <c r="BUC111" s="406" t="n"/>
      <c r="BUD111" s="406" t="n"/>
      <c r="BUE111" s="406" t="n"/>
      <c r="BUF111" s="406" t="n"/>
      <c r="BUG111" s="406" t="n"/>
      <c r="BUH111" s="406" t="n"/>
      <c r="BUI111" s="406" t="n"/>
      <c r="BUJ111" s="406" t="n"/>
      <c r="BUK111" s="406" t="n"/>
      <c r="BUL111" s="406" t="n"/>
      <c r="BUM111" s="406" t="n"/>
      <c r="BUN111" s="406" t="n"/>
      <c r="BUO111" s="406" t="n"/>
      <c r="BUP111" s="406" t="n"/>
      <c r="BUQ111" s="406" t="n"/>
      <c r="BUR111" s="406" t="n"/>
      <c r="BUS111" s="406" t="n"/>
      <c r="BUT111" s="406" t="n"/>
      <c r="BUU111" s="406" t="n"/>
      <c r="BUV111" s="406" t="n"/>
      <c r="BUW111" s="406" t="n"/>
      <c r="BUX111" s="406" t="n"/>
      <c r="BUY111" s="406" t="n"/>
      <c r="BUZ111" s="406" t="n"/>
      <c r="BVA111" s="406" t="n"/>
      <c r="BVB111" s="406" t="n"/>
      <c r="BVC111" s="406" t="n"/>
      <c r="BVD111" s="406" t="n"/>
      <c r="BVE111" s="406" t="n"/>
      <c r="BVF111" s="406" t="n"/>
      <c r="BVG111" s="406" t="n"/>
      <c r="BVH111" s="406" t="n"/>
      <c r="BVI111" s="406" t="n"/>
      <c r="BVJ111" s="406" t="n"/>
      <c r="BVK111" s="406" t="n"/>
      <c r="BVL111" s="406" t="n"/>
      <c r="BVM111" s="406" t="n"/>
      <c r="BVN111" s="406" t="n"/>
      <c r="BVO111" s="406" t="n"/>
      <c r="BVP111" s="406" t="n"/>
      <c r="BVQ111" s="406" t="n"/>
      <c r="BVR111" s="406" t="n"/>
      <c r="BVS111" s="406" t="n"/>
      <c r="BVT111" s="406" t="n"/>
      <c r="BVU111" s="406" t="n"/>
      <c r="BVV111" s="406" t="n"/>
      <c r="BVW111" s="406" t="n"/>
      <c r="BVX111" s="406" t="n"/>
      <c r="BVY111" s="406" t="n"/>
      <c r="BVZ111" s="406" t="n"/>
      <c r="BWA111" s="406" t="n"/>
      <c r="BWB111" s="406" t="n"/>
      <c r="BWC111" s="406" t="n"/>
      <c r="BWD111" s="406" t="n"/>
      <c r="BWE111" s="406" t="n"/>
      <c r="BWF111" s="406" t="n"/>
      <c r="BWG111" s="406" t="n"/>
      <c r="BWH111" s="406" t="n"/>
      <c r="BWI111" s="406" t="n"/>
      <c r="BWJ111" s="406" t="n"/>
      <c r="BWK111" s="406" t="n"/>
      <c r="BWL111" s="406" t="n"/>
      <c r="BWM111" s="406" t="n"/>
      <c r="BWN111" s="406" t="n"/>
      <c r="BWO111" s="406" t="n"/>
      <c r="BWP111" s="406" t="n"/>
      <c r="BWQ111" s="406" t="n"/>
      <c r="BWR111" s="406" t="n"/>
      <c r="BWS111" s="406" t="n"/>
      <c r="BWT111" s="406" t="n"/>
      <c r="BWU111" s="406" t="n"/>
      <c r="BWV111" s="406" t="n"/>
      <c r="BWW111" s="406" t="n"/>
      <c r="BWX111" s="406" t="n"/>
      <c r="BWY111" s="406" t="n"/>
      <c r="BWZ111" s="406" t="n"/>
      <c r="BXA111" s="406" t="n"/>
      <c r="BXB111" s="406" t="n"/>
      <c r="BXC111" s="406" t="n"/>
      <c r="BXD111" s="406" t="n"/>
      <c r="BXE111" s="406" t="n"/>
      <c r="BXF111" s="406" t="n"/>
      <c r="BXG111" s="406" t="n"/>
      <c r="BXH111" s="406" t="n"/>
      <c r="BXI111" s="406" t="n"/>
      <c r="BXJ111" s="406" t="n"/>
      <c r="BXK111" s="406" t="n"/>
      <c r="BXL111" s="406" t="n"/>
      <c r="BXM111" s="406" t="n"/>
      <c r="BXN111" s="406" t="n"/>
      <c r="BXO111" s="406" t="n"/>
      <c r="BXP111" s="406" t="n"/>
      <c r="BXQ111" s="406" t="n"/>
      <c r="BXR111" s="406" t="n"/>
      <c r="BXS111" s="406" t="n"/>
      <c r="BXT111" s="406" t="n"/>
      <c r="BXU111" s="406" t="n"/>
      <c r="BXV111" s="406" t="n"/>
      <c r="BXW111" s="406" t="n"/>
      <c r="BXX111" s="406" t="n"/>
      <c r="BXY111" s="406" t="n"/>
      <c r="BXZ111" s="406" t="n"/>
      <c r="BYA111" s="406" t="n"/>
      <c r="BYB111" s="406" t="n"/>
      <c r="BYC111" s="406" t="n"/>
      <c r="BYD111" s="406" t="n"/>
      <c r="BYE111" s="406" t="n"/>
      <c r="BYF111" s="406" t="n"/>
      <c r="BYG111" s="406" t="n"/>
      <c r="BYH111" s="406" t="n"/>
      <c r="BYI111" s="406" t="n"/>
      <c r="BYJ111" s="406" t="n"/>
      <c r="BYK111" s="406" t="n"/>
      <c r="BYL111" s="406" t="n"/>
      <c r="BYM111" s="406" t="n"/>
      <c r="BYN111" s="406" t="n"/>
      <c r="BYO111" s="406" t="n"/>
      <c r="BYP111" s="406" t="n"/>
      <c r="BYQ111" s="406" t="n"/>
      <c r="BYR111" s="406" t="n"/>
      <c r="BYS111" s="406" t="n"/>
      <c r="BYT111" s="406" t="n"/>
      <c r="BYU111" s="406" t="n"/>
      <c r="BYV111" s="406" t="n"/>
      <c r="BYW111" s="406" t="n"/>
      <c r="BYX111" s="406" t="n"/>
      <c r="BYY111" s="406" t="n"/>
      <c r="BYZ111" s="406" t="n"/>
      <c r="BZA111" s="406" t="n"/>
      <c r="BZB111" s="406" t="n"/>
      <c r="BZC111" s="406" t="n"/>
      <c r="BZD111" s="406" t="n"/>
      <c r="BZE111" s="406" t="n"/>
      <c r="BZF111" s="406" t="n"/>
      <c r="BZG111" s="406" t="n"/>
      <c r="BZH111" s="406" t="n"/>
      <c r="BZI111" s="406" t="n"/>
      <c r="BZJ111" s="406" t="n"/>
      <c r="BZK111" s="406" t="n"/>
      <c r="BZL111" s="406" t="n"/>
      <c r="BZM111" s="406" t="n"/>
      <c r="BZN111" s="406" t="n"/>
      <c r="BZO111" s="406" t="n"/>
      <c r="BZP111" s="406" t="n"/>
      <c r="BZQ111" s="406" t="n"/>
      <c r="BZR111" s="406" t="n"/>
      <c r="BZS111" s="406" t="n"/>
      <c r="BZT111" s="406" t="n"/>
      <c r="BZU111" s="406" t="n"/>
      <c r="BZV111" s="406" t="n"/>
      <c r="BZW111" s="406" t="n"/>
      <c r="BZX111" s="406" t="n"/>
      <c r="BZY111" s="406" t="n"/>
      <c r="BZZ111" s="406" t="n"/>
      <c r="CAA111" s="406" t="n"/>
      <c r="CAB111" s="406" t="n"/>
      <c r="CAC111" s="406" t="n"/>
      <c r="CAD111" s="406" t="n"/>
      <c r="CAE111" s="406" t="n"/>
      <c r="CAF111" s="406" t="n"/>
      <c r="CAG111" s="406" t="n"/>
      <c r="CAH111" s="406" t="n"/>
      <c r="CAI111" s="406" t="n"/>
      <c r="CAJ111" s="406" t="n"/>
      <c r="CAK111" s="406" t="n"/>
      <c r="CAL111" s="406" t="n"/>
      <c r="CAM111" s="406" t="n"/>
      <c r="CAN111" s="406" t="n"/>
      <c r="CAO111" s="406" t="n"/>
      <c r="CAP111" s="406" t="n"/>
      <c r="CAQ111" s="406" t="n"/>
      <c r="CAR111" s="406" t="n"/>
      <c r="CAS111" s="406" t="n"/>
      <c r="CAT111" s="406" t="n"/>
      <c r="CAU111" s="406" t="n"/>
      <c r="CAV111" s="406" t="n"/>
      <c r="CAW111" s="406" t="n"/>
      <c r="CAX111" s="406" t="n"/>
      <c r="CAY111" s="406" t="n"/>
      <c r="CAZ111" s="406" t="n"/>
      <c r="CBA111" s="406" t="n"/>
      <c r="CBB111" s="406" t="n"/>
      <c r="CBC111" s="406" t="n"/>
      <c r="CBD111" s="406" t="n"/>
      <c r="CBE111" s="406" t="n"/>
      <c r="CBF111" s="406" t="n"/>
      <c r="CBG111" s="406" t="n"/>
      <c r="CBH111" s="406" t="n"/>
      <c r="CBI111" s="406" t="n"/>
      <c r="CBJ111" s="406" t="n"/>
      <c r="CBK111" s="406" t="n"/>
      <c r="CBL111" s="406" t="n"/>
      <c r="CBM111" s="406" t="n"/>
      <c r="CBN111" s="406" t="n"/>
      <c r="CBO111" s="406" t="n"/>
      <c r="CBP111" s="406" t="n"/>
      <c r="CBQ111" s="406" t="n"/>
      <c r="CBR111" s="406" t="n"/>
      <c r="CBS111" s="406" t="n"/>
      <c r="CBT111" s="406" t="n"/>
      <c r="CBU111" s="406" t="n"/>
      <c r="CBV111" s="406" t="n"/>
      <c r="CBW111" s="406" t="n"/>
      <c r="CBX111" s="406" t="n"/>
      <c r="CBY111" s="406" t="n"/>
      <c r="CBZ111" s="406" t="n"/>
      <c r="CCA111" s="406" t="n"/>
      <c r="CCB111" s="406" t="n"/>
      <c r="CCC111" s="406" t="n"/>
      <c r="CCD111" s="406" t="n"/>
      <c r="CCE111" s="406" t="n"/>
      <c r="CCF111" s="406" t="n"/>
      <c r="CCG111" s="406" t="n"/>
      <c r="CCH111" s="406" t="n"/>
      <c r="CCI111" s="406" t="n"/>
      <c r="CCJ111" s="406" t="n"/>
      <c r="CCK111" s="406" t="n"/>
      <c r="CCL111" s="406" t="n"/>
      <c r="CCM111" s="406" t="n"/>
      <c r="CCN111" s="406" t="n"/>
      <c r="CCO111" s="406" t="n"/>
      <c r="CCP111" s="406" t="n"/>
      <c r="CCQ111" s="406" t="n"/>
      <c r="CCR111" s="406" t="n"/>
      <c r="CCS111" s="406" t="n"/>
      <c r="CCT111" s="406" t="n"/>
      <c r="CCU111" s="406" t="n"/>
      <c r="CCV111" s="406" t="n"/>
      <c r="CCW111" s="406" t="n"/>
      <c r="CCX111" s="406" t="n"/>
      <c r="CCY111" s="406" t="n"/>
      <c r="CCZ111" s="406" t="n"/>
      <c r="CDA111" s="406" t="n"/>
      <c r="CDB111" s="406" t="n"/>
      <c r="CDC111" s="406" t="n"/>
      <c r="CDD111" s="406" t="n"/>
      <c r="CDE111" s="406" t="n"/>
      <c r="CDF111" s="406" t="n"/>
      <c r="CDG111" s="406" t="n"/>
      <c r="CDH111" s="406" t="n"/>
      <c r="CDI111" s="406" t="n"/>
      <c r="CDJ111" s="406" t="n"/>
      <c r="CDK111" s="406" t="n"/>
      <c r="CDL111" s="406" t="n"/>
      <c r="CDM111" s="406" t="n"/>
      <c r="CDN111" s="406" t="n"/>
      <c r="CDO111" s="406" t="n"/>
      <c r="CDP111" s="406" t="n"/>
      <c r="CDQ111" s="406" t="n"/>
      <c r="CDR111" s="406" t="n"/>
      <c r="CDS111" s="406" t="n"/>
      <c r="CDT111" s="406" t="n"/>
      <c r="CDU111" s="406" t="n"/>
      <c r="CDV111" s="406" t="n"/>
      <c r="CDW111" s="406" t="n"/>
      <c r="CDX111" s="406" t="n"/>
      <c r="CDY111" s="406" t="n"/>
      <c r="CDZ111" s="406" t="n"/>
      <c r="CEA111" s="406" t="n"/>
      <c r="CEB111" s="406" t="n"/>
      <c r="CEC111" s="406" t="n"/>
      <c r="CED111" s="406" t="n"/>
      <c r="CEE111" s="406" t="n"/>
      <c r="CEF111" s="406" t="n"/>
      <c r="CEG111" s="406" t="n"/>
      <c r="CEH111" s="406" t="n"/>
      <c r="CEI111" s="406" t="n"/>
      <c r="CEJ111" s="406" t="n"/>
      <c r="CEK111" s="406" t="n"/>
      <c r="CEL111" s="406" t="n"/>
      <c r="CEM111" s="406" t="n"/>
      <c r="CEN111" s="406" t="n"/>
      <c r="CEO111" s="406" t="n"/>
      <c r="CEP111" s="406" t="n"/>
      <c r="CEQ111" s="406" t="n"/>
      <c r="CER111" s="406" t="n"/>
      <c r="CES111" s="406" t="n"/>
      <c r="CET111" s="406" t="n"/>
      <c r="CEU111" s="406" t="n"/>
      <c r="CEV111" s="406" t="n"/>
      <c r="CEW111" s="406" t="n"/>
      <c r="CEX111" s="406" t="n"/>
      <c r="CEY111" s="406" t="n"/>
      <c r="CEZ111" s="406" t="n"/>
      <c r="CFA111" s="406" t="n"/>
      <c r="CFB111" s="406" t="n"/>
      <c r="CFC111" s="406" t="n"/>
      <c r="CFD111" s="406" t="n"/>
      <c r="CFE111" s="406" t="n"/>
      <c r="CFF111" s="406" t="n"/>
      <c r="CFG111" s="406" t="n"/>
      <c r="CFH111" s="406" t="n"/>
      <c r="CFI111" s="406" t="n"/>
      <c r="CFJ111" s="406" t="n"/>
      <c r="CFK111" s="406" t="n"/>
      <c r="CFL111" s="406" t="n"/>
      <c r="CFM111" s="406" t="n"/>
      <c r="CFN111" s="406" t="n"/>
      <c r="CFO111" s="406" t="n"/>
      <c r="CFP111" s="406" t="n"/>
      <c r="CFQ111" s="406" t="n"/>
      <c r="CFR111" s="406" t="n"/>
      <c r="CFS111" s="406" t="n"/>
      <c r="CFT111" s="406" t="n"/>
      <c r="CFU111" s="406" t="n"/>
      <c r="CFV111" s="406" t="n"/>
      <c r="CFW111" s="406" t="n"/>
      <c r="CFX111" s="406" t="n"/>
      <c r="CFY111" s="406" t="n"/>
      <c r="CFZ111" s="406" t="n"/>
      <c r="CGA111" s="406" t="n"/>
      <c r="CGB111" s="406" t="n"/>
      <c r="CGC111" s="406" t="n"/>
      <c r="CGD111" s="406" t="n"/>
      <c r="CGE111" s="406" t="n"/>
      <c r="CGF111" s="406" t="n"/>
      <c r="CGG111" s="406" t="n"/>
      <c r="CGH111" s="406" t="n"/>
      <c r="CGI111" s="406" t="n"/>
      <c r="CGJ111" s="406" t="n"/>
      <c r="CGK111" s="406" t="n"/>
      <c r="CGL111" s="406" t="n"/>
      <c r="CGM111" s="406" t="n"/>
      <c r="CGN111" s="406" t="n"/>
      <c r="CGO111" s="406" t="n"/>
      <c r="CGP111" s="406" t="n"/>
      <c r="CGQ111" s="406" t="n"/>
      <c r="CGR111" s="406" t="n"/>
      <c r="CGS111" s="406" t="n"/>
      <c r="CGT111" s="406" t="n"/>
      <c r="CGU111" s="406" t="n"/>
      <c r="CGV111" s="406" t="n"/>
      <c r="CGW111" s="406" t="n"/>
      <c r="CGX111" s="406" t="n"/>
      <c r="CGY111" s="406" t="n"/>
      <c r="CGZ111" s="406" t="n"/>
      <c r="CHA111" s="406" t="n"/>
      <c r="CHB111" s="406" t="n"/>
      <c r="CHC111" s="406" t="n"/>
      <c r="CHD111" s="406" t="n"/>
      <c r="CHE111" s="406" t="n"/>
      <c r="CHF111" s="406" t="n"/>
      <c r="CHG111" s="406" t="n"/>
      <c r="CHH111" s="406" t="n"/>
      <c r="CHI111" s="406" t="n"/>
      <c r="CHJ111" s="406" t="n"/>
      <c r="CHK111" s="406" t="n"/>
      <c r="CHL111" s="406" t="n"/>
      <c r="CHM111" s="406" t="n"/>
      <c r="CHN111" s="406" t="n"/>
      <c r="CHO111" s="406" t="n"/>
      <c r="CHP111" s="406" t="n"/>
      <c r="CHQ111" s="406" t="n"/>
      <c r="CHR111" s="406" t="n"/>
      <c r="CHS111" s="406" t="n"/>
      <c r="CHT111" s="406" t="n"/>
      <c r="CHU111" s="406" t="n"/>
      <c r="CHV111" s="406" t="n"/>
      <c r="CHW111" s="406" t="n"/>
      <c r="CHX111" s="406" t="n"/>
      <c r="CHY111" s="406" t="n"/>
      <c r="CHZ111" s="406" t="n"/>
      <c r="CIA111" s="406" t="n"/>
      <c r="CIB111" s="406" t="n"/>
      <c r="CIC111" s="406" t="n"/>
      <c r="CID111" s="406" t="n"/>
      <c r="CIE111" s="406" t="n"/>
      <c r="CIF111" s="406" t="n"/>
      <c r="CIG111" s="406" t="n"/>
      <c r="CIH111" s="406" t="n"/>
      <c r="CII111" s="406" t="n"/>
      <c r="CIJ111" s="406" t="n"/>
      <c r="CIK111" s="406" t="n"/>
      <c r="CIL111" s="406" t="n"/>
      <c r="CIM111" s="406" t="n"/>
      <c r="CIN111" s="406" t="n"/>
      <c r="CIO111" s="406" t="n"/>
      <c r="CIP111" s="406" t="n"/>
      <c r="CIQ111" s="406" t="n"/>
      <c r="CIR111" s="406" t="n"/>
      <c r="CIS111" s="406" t="n"/>
      <c r="CIT111" s="406" t="n"/>
      <c r="CIU111" s="406" t="n"/>
      <c r="CIV111" s="406" t="n"/>
      <c r="CIW111" s="406" t="n"/>
      <c r="CIX111" s="406" t="n"/>
      <c r="CIY111" s="406" t="n"/>
      <c r="CIZ111" s="406" t="n"/>
      <c r="CJA111" s="406" t="n"/>
      <c r="CJB111" s="406" t="n"/>
      <c r="CJC111" s="406" t="n"/>
      <c r="CJD111" s="406" t="n"/>
      <c r="CJE111" s="406" t="n"/>
      <c r="CJF111" s="406" t="n"/>
      <c r="CJG111" s="406" t="n"/>
      <c r="CJH111" s="406" t="n"/>
      <c r="CJI111" s="406" t="n"/>
      <c r="CJJ111" s="406" t="n"/>
      <c r="CJK111" s="406" t="n"/>
      <c r="CJL111" s="406" t="n"/>
      <c r="CJM111" s="406" t="n"/>
      <c r="CJN111" s="406" t="n"/>
      <c r="CJO111" s="406" t="n"/>
      <c r="CJP111" s="406" t="n"/>
      <c r="CJQ111" s="406" t="n"/>
      <c r="CJR111" s="406" t="n"/>
      <c r="CJS111" s="406" t="n"/>
      <c r="CJT111" s="406" t="n"/>
      <c r="CJU111" s="406" t="n"/>
      <c r="CJV111" s="406" t="n"/>
      <c r="CJW111" s="406" t="n"/>
      <c r="CJX111" s="406" t="n"/>
      <c r="CJY111" s="406" t="n"/>
      <c r="CJZ111" s="406" t="n"/>
      <c r="CKA111" s="406" t="n"/>
      <c r="CKB111" s="406" t="n"/>
      <c r="CKC111" s="406" t="n"/>
      <c r="CKD111" s="406" t="n"/>
      <c r="CKE111" s="406" t="n"/>
      <c r="CKF111" s="406" t="n"/>
      <c r="CKG111" s="406" t="n"/>
      <c r="CKH111" s="406" t="n"/>
      <c r="CKI111" s="406" t="n"/>
      <c r="CKJ111" s="406" t="n"/>
      <c r="CKK111" s="406" t="n"/>
      <c r="CKL111" s="406" t="n"/>
      <c r="CKM111" s="406" t="n"/>
      <c r="CKN111" s="406" t="n"/>
      <c r="CKO111" s="406" t="n"/>
      <c r="CKP111" s="406" t="n"/>
      <c r="CKQ111" s="406" t="n"/>
      <c r="CKR111" s="406" t="n"/>
      <c r="CKS111" s="406" t="n"/>
      <c r="CKT111" s="406" t="n"/>
      <c r="CKU111" s="406" t="n"/>
      <c r="CKV111" s="406" t="n"/>
      <c r="CKW111" s="406" t="n"/>
      <c r="CKX111" s="406" t="n"/>
      <c r="CKY111" s="406" t="n"/>
      <c r="CKZ111" s="406" t="n"/>
      <c r="CLA111" s="406" t="n"/>
      <c r="CLB111" s="406" t="n"/>
      <c r="CLC111" s="406" t="n"/>
      <c r="CLD111" s="406" t="n"/>
      <c r="CLE111" s="406" t="n"/>
      <c r="CLF111" s="406" t="n"/>
      <c r="CLG111" s="406" t="n"/>
      <c r="CLH111" s="406" t="n"/>
      <c r="CLI111" s="406" t="n"/>
      <c r="CLJ111" s="406" t="n"/>
      <c r="CLK111" s="406" t="n"/>
      <c r="CLL111" s="406" t="n"/>
      <c r="CLM111" s="406" t="n"/>
      <c r="CLN111" s="406" t="n"/>
      <c r="CLO111" s="406" t="n"/>
      <c r="CLP111" s="406" t="n"/>
      <c r="CLQ111" s="406" t="n"/>
      <c r="CLR111" s="406" t="n"/>
      <c r="CLS111" s="406" t="n"/>
      <c r="CLT111" s="406" t="n"/>
      <c r="CLU111" s="406" t="n"/>
      <c r="CLV111" s="406" t="n"/>
      <c r="CLW111" s="406" t="n"/>
      <c r="CLX111" s="406" t="n"/>
      <c r="CLY111" s="406" t="n"/>
      <c r="CLZ111" s="406" t="n"/>
      <c r="CMA111" s="406" t="n"/>
      <c r="CMB111" s="406" t="n"/>
      <c r="CMC111" s="406" t="n"/>
      <c r="CMD111" s="406" t="n"/>
      <c r="CME111" s="406" t="n"/>
      <c r="CMF111" s="406" t="n"/>
      <c r="CMG111" s="406" t="n"/>
      <c r="CMH111" s="406" t="n"/>
      <c r="CMI111" s="406" t="n"/>
      <c r="CMJ111" s="406" t="n"/>
      <c r="CMK111" s="406" t="n"/>
      <c r="CML111" s="406" t="n"/>
      <c r="CMM111" s="406" t="n"/>
      <c r="CMN111" s="406" t="n"/>
      <c r="CMO111" s="406" t="n"/>
      <c r="CMP111" s="406" t="n"/>
      <c r="CMQ111" s="406" t="n"/>
      <c r="CMR111" s="406" t="n"/>
      <c r="CMS111" s="406" t="n"/>
      <c r="CMT111" s="406" t="n"/>
      <c r="CMU111" s="406" t="n"/>
      <c r="CMV111" s="406" t="n"/>
      <c r="CMW111" s="406" t="n"/>
      <c r="CMX111" s="406" t="n"/>
      <c r="CMY111" s="406" t="n"/>
      <c r="CMZ111" s="406" t="n"/>
      <c r="CNA111" s="406" t="n"/>
      <c r="CNB111" s="406" t="n"/>
      <c r="CNC111" s="406" t="n"/>
      <c r="CND111" s="406" t="n"/>
      <c r="CNE111" s="406" t="n"/>
      <c r="CNF111" s="406" t="n"/>
      <c r="CNG111" s="406" t="n"/>
      <c r="CNH111" s="406" t="n"/>
      <c r="CNI111" s="406" t="n"/>
      <c r="CNJ111" s="406" t="n"/>
      <c r="CNK111" s="406" t="n"/>
      <c r="CNL111" s="406" t="n"/>
      <c r="CNM111" s="406" t="n"/>
      <c r="CNN111" s="406" t="n"/>
      <c r="CNO111" s="406" t="n"/>
      <c r="CNP111" s="406" t="n"/>
      <c r="CNQ111" s="406" t="n"/>
      <c r="CNR111" s="406" t="n"/>
      <c r="CNS111" s="406" t="n"/>
      <c r="CNT111" s="406" t="n"/>
      <c r="CNU111" s="406" t="n"/>
      <c r="CNV111" s="406" t="n"/>
      <c r="CNW111" s="406" t="n"/>
      <c r="CNX111" s="406" t="n"/>
      <c r="CNY111" s="406" t="n"/>
      <c r="CNZ111" s="406" t="n"/>
      <c r="COA111" s="406" t="n"/>
      <c r="COB111" s="406" t="n"/>
      <c r="COC111" s="406" t="n"/>
      <c r="COD111" s="406" t="n"/>
      <c r="COE111" s="406" t="n"/>
      <c r="COF111" s="406" t="n"/>
      <c r="COG111" s="406" t="n"/>
      <c r="COH111" s="406" t="n"/>
      <c r="COI111" s="406" t="n"/>
      <c r="COJ111" s="406" t="n"/>
      <c r="COK111" s="406" t="n"/>
      <c r="COL111" s="406" t="n"/>
      <c r="COM111" s="406" t="n"/>
      <c r="CON111" s="406" t="n"/>
      <c r="COO111" s="406" t="n"/>
      <c r="COP111" s="406" t="n"/>
      <c r="COQ111" s="406" t="n"/>
      <c r="COR111" s="406" t="n"/>
      <c r="COS111" s="406" t="n"/>
      <c r="COT111" s="406" t="n"/>
      <c r="COU111" s="406" t="n"/>
      <c r="COV111" s="406" t="n"/>
      <c r="COW111" s="406" t="n"/>
      <c r="COX111" s="406" t="n"/>
      <c r="COY111" s="406" t="n"/>
      <c r="COZ111" s="406" t="n"/>
      <c r="CPA111" s="406" t="n"/>
      <c r="CPB111" s="406" t="n"/>
      <c r="CPC111" s="406" t="n"/>
      <c r="CPD111" s="406" t="n"/>
      <c r="CPE111" s="406" t="n"/>
      <c r="CPF111" s="406" t="n"/>
      <c r="CPG111" s="406" t="n"/>
      <c r="CPH111" s="406" t="n"/>
      <c r="CPI111" s="406" t="n"/>
      <c r="CPJ111" s="406" t="n"/>
      <c r="CPK111" s="406" t="n"/>
      <c r="CPL111" s="406" t="n"/>
      <c r="CPM111" s="406" t="n"/>
      <c r="CPN111" s="406" t="n"/>
      <c r="CPO111" s="406" t="n"/>
      <c r="CPP111" s="406" t="n"/>
      <c r="CPQ111" s="406" t="n"/>
      <c r="CPR111" s="406" t="n"/>
      <c r="CPS111" s="406" t="n"/>
      <c r="CPT111" s="406" t="n"/>
      <c r="CPU111" s="406" t="n"/>
      <c r="CPV111" s="406" t="n"/>
      <c r="CPW111" s="406" t="n"/>
      <c r="CPX111" s="406" t="n"/>
      <c r="CPY111" s="406" t="n"/>
      <c r="CPZ111" s="406" t="n"/>
      <c r="CQA111" s="406" t="n"/>
      <c r="CQB111" s="406" t="n"/>
      <c r="CQC111" s="406" t="n"/>
      <c r="CQD111" s="406" t="n"/>
      <c r="CQE111" s="406" t="n"/>
      <c r="CQF111" s="406" t="n"/>
      <c r="CQG111" s="406" t="n"/>
      <c r="CQH111" s="406" t="n"/>
      <c r="CQI111" s="406" t="n"/>
      <c r="CQJ111" s="406" t="n"/>
      <c r="CQK111" s="406" t="n"/>
      <c r="CQL111" s="406" t="n"/>
      <c r="CQM111" s="406" t="n"/>
      <c r="CQN111" s="406" t="n"/>
      <c r="CQO111" s="406" t="n"/>
      <c r="CQP111" s="406" t="n"/>
      <c r="CQQ111" s="406" t="n"/>
      <c r="CQR111" s="406" t="n"/>
      <c r="CQS111" s="406" t="n"/>
      <c r="CQT111" s="406" t="n"/>
      <c r="CQU111" s="406" t="n"/>
      <c r="CQV111" s="406" t="n"/>
      <c r="CQW111" s="406" t="n"/>
      <c r="CQX111" s="406" t="n"/>
      <c r="CQY111" s="406" t="n"/>
      <c r="CQZ111" s="406" t="n"/>
      <c r="CRA111" s="406" t="n"/>
      <c r="CRB111" s="406" t="n"/>
      <c r="CRC111" s="406" t="n"/>
      <c r="CRD111" s="406" t="n"/>
      <c r="CRE111" s="406" t="n"/>
      <c r="CRF111" s="406" t="n"/>
      <c r="CRG111" s="406" t="n"/>
      <c r="CRH111" s="406" t="n"/>
      <c r="CRI111" s="406" t="n"/>
      <c r="CRJ111" s="406" t="n"/>
      <c r="CRK111" s="406" t="n"/>
      <c r="CRL111" s="406" t="n"/>
      <c r="CRM111" s="406" t="n"/>
      <c r="CRN111" s="406" t="n"/>
      <c r="CRO111" s="406" t="n"/>
      <c r="CRP111" s="406" t="n"/>
      <c r="CRQ111" s="406" t="n"/>
      <c r="CRR111" s="406" t="n"/>
      <c r="CRS111" s="406" t="n"/>
      <c r="CRT111" s="406" t="n"/>
      <c r="CRU111" s="406" t="n"/>
      <c r="CRV111" s="406" t="n"/>
      <c r="CRW111" s="406" t="n"/>
      <c r="CRX111" s="406" t="n"/>
      <c r="CRY111" s="406" t="n"/>
      <c r="CRZ111" s="406" t="n"/>
      <c r="CSA111" s="406" t="n"/>
      <c r="CSB111" s="406" t="n"/>
      <c r="CSC111" s="406" t="n"/>
      <c r="CSD111" s="406" t="n"/>
      <c r="CSE111" s="406" t="n"/>
      <c r="CSF111" s="406" t="n"/>
      <c r="CSG111" s="406" t="n"/>
      <c r="CSH111" s="406" t="n"/>
      <c r="CSI111" s="406" t="n"/>
      <c r="CSJ111" s="406" t="n"/>
      <c r="CSK111" s="406" t="n"/>
      <c r="CSL111" s="406" t="n"/>
      <c r="CSM111" s="406" t="n"/>
      <c r="CSN111" s="406" t="n"/>
      <c r="CSO111" s="406" t="n"/>
      <c r="CSP111" s="406" t="n"/>
      <c r="CSQ111" s="406" t="n"/>
      <c r="CSR111" s="406" t="n"/>
      <c r="CSS111" s="406" t="n"/>
      <c r="CST111" s="406" t="n"/>
      <c r="CSU111" s="406" t="n"/>
      <c r="CSV111" s="406" t="n"/>
      <c r="CSW111" s="406" t="n"/>
      <c r="CSX111" s="406" t="n"/>
      <c r="CSY111" s="406" t="n"/>
      <c r="CSZ111" s="406" t="n"/>
      <c r="CTA111" s="406" t="n"/>
      <c r="CTB111" s="406" t="n"/>
      <c r="CTC111" s="406" t="n"/>
      <c r="CTD111" s="406" t="n"/>
      <c r="CTE111" s="406" t="n"/>
      <c r="CTF111" s="406" t="n"/>
      <c r="CTG111" s="406" t="n"/>
      <c r="CTH111" s="406" t="n"/>
      <c r="CTI111" s="406" t="n"/>
      <c r="CTJ111" s="406" t="n"/>
      <c r="CTK111" s="406" t="n"/>
      <c r="CTL111" s="406" t="n"/>
      <c r="CTM111" s="406" t="n"/>
      <c r="CTN111" s="406" t="n"/>
      <c r="CTO111" s="406" t="n"/>
      <c r="CTP111" s="406" t="n"/>
      <c r="CTQ111" s="406" t="n"/>
      <c r="CTR111" s="406" t="n"/>
      <c r="CTS111" s="406" t="n"/>
      <c r="CTT111" s="406" t="n"/>
      <c r="CTU111" s="406" t="n"/>
      <c r="CTV111" s="406" t="n"/>
      <c r="CTW111" s="406" t="n"/>
      <c r="CTX111" s="406" t="n"/>
      <c r="CTY111" s="406" t="n"/>
      <c r="CTZ111" s="406" t="n"/>
      <c r="CUA111" s="406" t="n"/>
      <c r="CUB111" s="406" t="n"/>
      <c r="CUC111" s="406" t="n"/>
      <c r="CUD111" s="406" t="n"/>
      <c r="CUE111" s="406" t="n"/>
      <c r="CUF111" s="406" t="n"/>
      <c r="CUG111" s="406" t="n"/>
      <c r="CUH111" s="406" t="n"/>
      <c r="CUI111" s="406" t="n"/>
      <c r="CUJ111" s="406" t="n"/>
      <c r="CUK111" s="406" t="n"/>
      <c r="CUL111" s="406" t="n"/>
      <c r="CUM111" s="406" t="n"/>
      <c r="CUN111" s="406" t="n"/>
      <c r="CUO111" s="406" t="n"/>
      <c r="CUP111" s="406" t="n"/>
      <c r="CUQ111" s="406" t="n"/>
      <c r="CUR111" s="406" t="n"/>
      <c r="CUS111" s="406" t="n"/>
      <c r="CUT111" s="406" t="n"/>
      <c r="CUU111" s="406" t="n"/>
      <c r="CUV111" s="406" t="n"/>
      <c r="CUW111" s="406" t="n"/>
      <c r="CUX111" s="406" t="n"/>
      <c r="CUY111" s="406" t="n"/>
      <c r="CUZ111" s="406" t="n"/>
      <c r="CVA111" s="406" t="n"/>
      <c r="CVB111" s="406" t="n"/>
      <c r="CVC111" s="406" t="n"/>
      <c r="CVD111" s="406" t="n"/>
      <c r="CVE111" s="406" t="n"/>
      <c r="CVF111" s="406" t="n"/>
      <c r="CVG111" s="406" t="n"/>
      <c r="CVH111" s="406" t="n"/>
      <c r="CVI111" s="406" t="n"/>
      <c r="CVJ111" s="406" t="n"/>
      <c r="CVK111" s="406" t="n"/>
      <c r="CVL111" s="406" t="n"/>
      <c r="CVM111" s="406" t="n"/>
      <c r="CVN111" s="406" t="n"/>
      <c r="CVO111" s="406" t="n"/>
      <c r="CVP111" s="406" t="n"/>
      <c r="CVQ111" s="406" t="n"/>
      <c r="CVR111" s="406" t="n"/>
      <c r="CVS111" s="406" t="n"/>
      <c r="CVT111" s="406" t="n"/>
      <c r="CVU111" s="406" t="n"/>
      <c r="CVV111" s="406" t="n"/>
      <c r="CVW111" s="406" t="n"/>
      <c r="CVX111" s="406" t="n"/>
      <c r="CVY111" s="406" t="n"/>
      <c r="CVZ111" s="406" t="n"/>
      <c r="CWA111" s="406" t="n"/>
      <c r="CWB111" s="406" t="n"/>
      <c r="CWC111" s="406" t="n"/>
      <c r="CWD111" s="406" t="n"/>
      <c r="CWE111" s="406" t="n"/>
      <c r="CWF111" s="406" t="n"/>
      <c r="CWG111" s="406" t="n"/>
      <c r="CWH111" s="406" t="n"/>
      <c r="CWI111" s="406" t="n"/>
      <c r="CWJ111" s="406" t="n"/>
      <c r="CWK111" s="406" t="n"/>
      <c r="CWL111" s="406" t="n"/>
      <c r="CWM111" s="406" t="n"/>
      <c r="CWN111" s="406" t="n"/>
      <c r="CWO111" s="406" t="n"/>
      <c r="CWP111" s="406" t="n"/>
      <c r="CWQ111" s="406" t="n"/>
      <c r="CWR111" s="406" t="n"/>
      <c r="CWS111" s="406" t="n"/>
      <c r="CWT111" s="406" t="n"/>
      <c r="CWU111" s="406" t="n"/>
      <c r="CWV111" s="406" t="n"/>
      <c r="CWW111" s="406" t="n"/>
      <c r="CWX111" s="406" t="n"/>
      <c r="CWY111" s="406" t="n"/>
      <c r="CWZ111" s="406" t="n"/>
      <c r="CXA111" s="406" t="n"/>
      <c r="CXB111" s="406" t="n"/>
      <c r="CXC111" s="406" t="n"/>
      <c r="CXD111" s="406" t="n"/>
      <c r="CXE111" s="406" t="n"/>
      <c r="CXF111" s="406" t="n"/>
      <c r="CXG111" s="406" t="n"/>
      <c r="CXH111" s="406" t="n"/>
      <c r="CXI111" s="406" t="n"/>
      <c r="CXJ111" s="406" t="n"/>
      <c r="CXK111" s="406" t="n"/>
      <c r="CXL111" s="406" t="n"/>
      <c r="CXM111" s="406" t="n"/>
      <c r="CXN111" s="406" t="n"/>
      <c r="CXO111" s="406" t="n"/>
      <c r="CXP111" s="406" t="n"/>
      <c r="CXQ111" s="406" t="n"/>
      <c r="CXR111" s="406" t="n"/>
      <c r="CXS111" s="406" t="n"/>
      <c r="CXT111" s="406" t="n"/>
      <c r="CXU111" s="406" t="n"/>
      <c r="CXV111" s="406" t="n"/>
      <c r="CXW111" s="406" t="n"/>
      <c r="CXX111" s="406" t="n"/>
      <c r="CXY111" s="406" t="n"/>
      <c r="CXZ111" s="406" t="n"/>
      <c r="CYA111" s="406" t="n"/>
      <c r="CYB111" s="406" t="n"/>
      <c r="CYC111" s="406" t="n"/>
      <c r="CYD111" s="406" t="n"/>
      <c r="CYE111" s="406" t="n"/>
      <c r="CYF111" s="406" t="n"/>
      <c r="CYG111" s="406" t="n"/>
      <c r="CYH111" s="406" t="n"/>
      <c r="CYI111" s="406" t="n"/>
      <c r="CYJ111" s="406" t="n"/>
      <c r="CYK111" s="406" t="n"/>
      <c r="CYL111" s="406" t="n"/>
      <c r="CYM111" s="406" t="n"/>
      <c r="CYN111" s="406" t="n"/>
      <c r="CYO111" s="406" t="n"/>
      <c r="CYP111" s="406" t="n"/>
      <c r="CYQ111" s="406" t="n"/>
      <c r="CYR111" s="406" t="n"/>
      <c r="CYS111" s="406" t="n"/>
      <c r="CYT111" s="406" t="n"/>
      <c r="CYU111" s="406" t="n"/>
      <c r="CYV111" s="406" t="n"/>
      <c r="CYW111" s="406" t="n"/>
      <c r="CYX111" s="406" t="n"/>
      <c r="CYY111" s="406" t="n"/>
      <c r="CYZ111" s="406" t="n"/>
      <c r="CZA111" s="406" t="n"/>
      <c r="CZB111" s="406" t="n"/>
      <c r="CZC111" s="406" t="n"/>
      <c r="CZD111" s="406" t="n"/>
      <c r="CZE111" s="406" t="n"/>
      <c r="CZF111" s="406" t="n"/>
      <c r="CZG111" s="406" t="n"/>
      <c r="CZH111" s="406" t="n"/>
      <c r="CZI111" s="406" t="n"/>
      <c r="CZJ111" s="406" t="n"/>
      <c r="CZK111" s="406" t="n"/>
      <c r="CZL111" s="406" t="n"/>
      <c r="CZM111" s="406" t="n"/>
      <c r="CZN111" s="406" t="n"/>
      <c r="CZO111" s="406" t="n"/>
      <c r="CZP111" s="406" t="n"/>
      <c r="CZQ111" s="406" t="n"/>
      <c r="CZR111" s="406" t="n"/>
      <c r="CZS111" s="406" t="n"/>
      <c r="CZT111" s="406" t="n"/>
      <c r="CZU111" s="406" t="n"/>
      <c r="CZV111" s="406" t="n"/>
      <c r="CZW111" s="406" t="n"/>
      <c r="CZX111" s="406" t="n"/>
      <c r="CZY111" s="406" t="n"/>
      <c r="CZZ111" s="406" t="n"/>
      <c r="DAA111" s="406" t="n"/>
      <c r="DAB111" s="406" t="n"/>
      <c r="DAC111" s="406" t="n"/>
      <c r="DAD111" s="406" t="n"/>
      <c r="DAE111" s="406" t="n"/>
      <c r="DAF111" s="406" t="n"/>
      <c r="DAG111" s="406" t="n"/>
      <c r="DAH111" s="406" t="n"/>
      <c r="DAI111" s="406" t="n"/>
      <c r="DAJ111" s="406" t="n"/>
      <c r="DAK111" s="406" t="n"/>
      <c r="DAL111" s="406" t="n"/>
      <c r="DAM111" s="406" t="n"/>
      <c r="DAN111" s="406" t="n"/>
      <c r="DAO111" s="406" t="n"/>
      <c r="DAP111" s="406" t="n"/>
      <c r="DAQ111" s="406" t="n"/>
      <c r="DAR111" s="406" t="n"/>
      <c r="DAS111" s="406" t="n"/>
      <c r="DAT111" s="406" t="n"/>
      <c r="DAU111" s="406" t="n"/>
      <c r="DAV111" s="406" t="n"/>
      <c r="DAW111" s="406" t="n"/>
      <c r="DAX111" s="406" t="n"/>
      <c r="DAY111" s="406" t="n"/>
      <c r="DAZ111" s="406" t="n"/>
      <c r="DBA111" s="406" t="n"/>
      <c r="DBB111" s="406" t="n"/>
      <c r="DBC111" s="406" t="n"/>
      <c r="DBD111" s="406" t="n"/>
      <c r="DBE111" s="406" t="n"/>
      <c r="DBF111" s="406" t="n"/>
      <c r="DBG111" s="406" t="n"/>
      <c r="DBH111" s="406" t="n"/>
      <c r="DBI111" s="406" t="n"/>
      <c r="DBJ111" s="406" t="n"/>
      <c r="DBK111" s="406" t="n"/>
      <c r="DBL111" s="406" t="n"/>
      <c r="DBM111" s="406" t="n"/>
      <c r="DBN111" s="406" t="n"/>
      <c r="DBO111" s="406" t="n"/>
      <c r="DBP111" s="406" t="n"/>
      <c r="DBQ111" s="406" t="n"/>
      <c r="DBR111" s="406" t="n"/>
      <c r="DBS111" s="406" t="n"/>
      <c r="DBT111" s="406" t="n"/>
      <c r="DBU111" s="406" t="n"/>
      <c r="DBV111" s="406" t="n"/>
      <c r="DBW111" s="406" t="n"/>
      <c r="DBX111" s="406" t="n"/>
      <c r="DBY111" s="406" t="n"/>
      <c r="DBZ111" s="406" t="n"/>
      <c r="DCA111" s="406" t="n"/>
      <c r="DCB111" s="406" t="n"/>
      <c r="DCC111" s="406" t="n"/>
      <c r="DCD111" s="406" t="n"/>
      <c r="DCE111" s="406" t="n"/>
      <c r="DCF111" s="406" t="n"/>
      <c r="DCG111" s="406" t="n"/>
      <c r="DCH111" s="406" t="n"/>
      <c r="DCI111" s="406" t="n"/>
      <c r="DCJ111" s="406" t="n"/>
      <c r="DCK111" s="406" t="n"/>
      <c r="DCL111" s="406" t="n"/>
      <c r="DCM111" s="406" t="n"/>
      <c r="DCN111" s="406" t="n"/>
      <c r="DCO111" s="406" t="n"/>
      <c r="DCP111" s="406" t="n"/>
      <c r="DCQ111" s="406" t="n"/>
      <c r="DCR111" s="406" t="n"/>
      <c r="DCS111" s="406" t="n"/>
      <c r="DCT111" s="406" t="n"/>
      <c r="DCU111" s="406" t="n"/>
      <c r="DCV111" s="406" t="n"/>
      <c r="DCW111" s="406" t="n"/>
      <c r="DCX111" s="406" t="n"/>
      <c r="DCY111" s="406" t="n"/>
      <c r="DCZ111" s="406" t="n"/>
      <c r="DDA111" s="406" t="n"/>
      <c r="DDB111" s="406" t="n"/>
      <c r="DDC111" s="406" t="n"/>
      <c r="DDD111" s="406" t="n"/>
      <c r="DDE111" s="406" t="n"/>
      <c r="DDF111" s="406" t="n"/>
      <c r="DDG111" s="406" t="n"/>
      <c r="DDH111" s="406" t="n"/>
      <c r="DDI111" s="406" t="n"/>
      <c r="DDJ111" s="406" t="n"/>
      <c r="DDK111" s="406" t="n"/>
      <c r="DDL111" s="406" t="n"/>
      <c r="DDM111" s="406" t="n"/>
      <c r="DDN111" s="406" t="n"/>
      <c r="DDO111" s="406" t="n"/>
      <c r="DDP111" s="406" t="n"/>
      <c r="DDQ111" s="406" t="n"/>
      <c r="DDR111" s="406" t="n"/>
      <c r="DDS111" s="406" t="n"/>
      <c r="DDT111" s="406" t="n"/>
      <c r="DDU111" s="406" t="n"/>
      <c r="DDV111" s="406" t="n"/>
      <c r="DDW111" s="406" t="n"/>
      <c r="DDX111" s="406" t="n"/>
      <c r="DDY111" s="406" t="n"/>
      <c r="DDZ111" s="406" t="n"/>
      <c r="DEA111" s="406" t="n"/>
      <c r="DEB111" s="406" t="n"/>
      <c r="DEC111" s="406" t="n"/>
      <c r="DED111" s="406" t="n"/>
      <c r="DEE111" s="406" t="n"/>
      <c r="DEF111" s="406" t="n"/>
      <c r="DEG111" s="406" t="n"/>
      <c r="DEH111" s="406" t="n"/>
      <c r="DEI111" s="406" t="n"/>
      <c r="DEJ111" s="406" t="n"/>
      <c r="DEK111" s="406" t="n"/>
      <c r="DEL111" s="406" t="n"/>
      <c r="DEM111" s="406" t="n"/>
      <c r="DEN111" s="406" t="n"/>
      <c r="DEO111" s="406" t="n"/>
      <c r="DEP111" s="406" t="n"/>
      <c r="DEQ111" s="406" t="n"/>
      <c r="DER111" s="406" t="n"/>
      <c r="DES111" s="406" t="n"/>
      <c r="DET111" s="406" t="n"/>
      <c r="DEU111" s="406" t="n"/>
      <c r="DEV111" s="406" t="n"/>
      <c r="DEW111" s="406" t="n"/>
      <c r="DEX111" s="406" t="n"/>
      <c r="DEY111" s="406" t="n"/>
      <c r="DEZ111" s="406" t="n"/>
      <c r="DFA111" s="406" t="n"/>
      <c r="DFB111" s="406" t="n"/>
      <c r="DFC111" s="406" t="n"/>
      <c r="DFD111" s="406" t="n"/>
      <c r="DFE111" s="406" t="n"/>
      <c r="DFF111" s="406" t="n"/>
      <c r="DFG111" s="406" t="n"/>
      <c r="DFH111" s="406" t="n"/>
      <c r="DFI111" s="406" t="n"/>
      <c r="DFJ111" s="406" t="n"/>
      <c r="DFK111" s="406" t="n"/>
      <c r="DFL111" s="406" t="n"/>
      <c r="DFM111" s="406" t="n"/>
      <c r="DFN111" s="406" t="n"/>
      <c r="DFO111" s="406" t="n"/>
      <c r="DFP111" s="406" t="n"/>
      <c r="DFQ111" s="406" t="n"/>
      <c r="DFR111" s="406" t="n"/>
      <c r="DFS111" s="406" t="n"/>
      <c r="DFT111" s="406" t="n"/>
      <c r="DFU111" s="406" t="n"/>
      <c r="DFV111" s="406" t="n"/>
      <c r="DFW111" s="406" t="n"/>
      <c r="DFX111" s="406" t="n"/>
      <c r="DFY111" s="406" t="n"/>
      <c r="DFZ111" s="406" t="n"/>
      <c r="DGA111" s="406" t="n"/>
      <c r="DGB111" s="406" t="n"/>
      <c r="DGC111" s="406" t="n"/>
      <c r="DGD111" s="406" t="n"/>
      <c r="DGE111" s="406" t="n"/>
      <c r="DGF111" s="406" t="n"/>
      <c r="DGG111" s="406" t="n"/>
      <c r="DGH111" s="406" t="n"/>
      <c r="DGI111" s="406" t="n"/>
      <c r="DGJ111" s="406" t="n"/>
      <c r="DGK111" s="406" t="n"/>
      <c r="DGL111" s="406" t="n"/>
      <c r="DGM111" s="406" t="n"/>
      <c r="DGN111" s="406" t="n"/>
      <c r="DGO111" s="406" t="n"/>
      <c r="DGP111" s="406" t="n"/>
      <c r="DGQ111" s="406" t="n"/>
      <c r="DGR111" s="406" t="n"/>
      <c r="DGS111" s="406" t="n"/>
      <c r="DGT111" s="406" t="n"/>
      <c r="DGU111" s="406" t="n"/>
      <c r="DGV111" s="406" t="n"/>
      <c r="DGW111" s="406" t="n"/>
      <c r="DGX111" s="406" t="n"/>
      <c r="DGY111" s="406" t="n"/>
      <c r="DGZ111" s="406" t="n"/>
      <c r="DHA111" s="406" t="n"/>
      <c r="DHB111" s="406" t="n"/>
      <c r="DHC111" s="406" t="n"/>
      <c r="DHD111" s="406" t="n"/>
      <c r="DHE111" s="406" t="n"/>
      <c r="DHF111" s="406" t="n"/>
      <c r="DHG111" s="406" t="n"/>
      <c r="DHH111" s="406" t="n"/>
      <c r="DHI111" s="406" t="n"/>
      <c r="DHJ111" s="406" t="n"/>
      <c r="DHK111" s="406" t="n"/>
      <c r="DHL111" s="406" t="n"/>
      <c r="DHM111" s="406" t="n"/>
      <c r="DHN111" s="406" t="n"/>
      <c r="DHO111" s="406" t="n"/>
      <c r="DHP111" s="406" t="n"/>
      <c r="DHQ111" s="406" t="n"/>
      <c r="DHR111" s="406" t="n"/>
      <c r="DHS111" s="406" t="n"/>
      <c r="DHT111" s="406" t="n"/>
      <c r="DHU111" s="406" t="n"/>
      <c r="DHV111" s="406" t="n"/>
      <c r="DHW111" s="406" t="n"/>
      <c r="DHX111" s="406" t="n"/>
      <c r="DHY111" s="406" t="n"/>
      <c r="DHZ111" s="406" t="n"/>
      <c r="DIA111" s="406" t="n"/>
      <c r="DIB111" s="406" t="n"/>
      <c r="DIC111" s="406" t="n"/>
      <c r="DID111" s="406" t="n"/>
      <c r="DIE111" s="406" t="n"/>
      <c r="DIF111" s="406" t="n"/>
      <c r="DIG111" s="406" t="n"/>
      <c r="DIH111" s="406" t="n"/>
      <c r="DII111" s="406" t="n"/>
      <c r="DIJ111" s="406" t="n"/>
      <c r="DIK111" s="406" t="n"/>
      <c r="DIL111" s="406" t="n"/>
      <c r="DIM111" s="406" t="n"/>
      <c r="DIN111" s="406" t="n"/>
      <c r="DIO111" s="406" t="n"/>
      <c r="DIP111" s="406" t="n"/>
      <c r="DIQ111" s="406" t="n"/>
      <c r="DIR111" s="406" t="n"/>
      <c r="DIS111" s="406" t="n"/>
      <c r="DIT111" s="406" t="n"/>
      <c r="DIU111" s="406" t="n"/>
      <c r="DIV111" s="406" t="n"/>
      <c r="DIW111" s="406" t="n"/>
      <c r="DIX111" s="406" t="n"/>
      <c r="DIY111" s="406" t="n"/>
      <c r="DIZ111" s="406" t="n"/>
      <c r="DJA111" s="406" t="n"/>
      <c r="DJB111" s="406" t="n"/>
      <c r="DJC111" s="406" t="n"/>
      <c r="DJD111" s="406" t="n"/>
      <c r="DJE111" s="406" t="n"/>
      <c r="DJF111" s="406" t="n"/>
      <c r="DJG111" s="406" t="n"/>
      <c r="DJH111" s="406" t="n"/>
      <c r="DJI111" s="406" t="n"/>
      <c r="DJJ111" s="406" t="n"/>
      <c r="DJK111" s="406" t="n"/>
      <c r="DJL111" s="406" t="n"/>
      <c r="DJM111" s="406" t="n"/>
      <c r="DJN111" s="406" t="n"/>
      <c r="DJO111" s="406" t="n"/>
      <c r="DJP111" s="406" t="n"/>
      <c r="DJQ111" s="406" t="n"/>
      <c r="DJR111" s="406" t="n"/>
      <c r="DJS111" s="406" t="n"/>
      <c r="DJT111" s="406" t="n"/>
      <c r="DJU111" s="406" t="n"/>
      <c r="DJV111" s="406" t="n"/>
      <c r="DJW111" s="406" t="n"/>
      <c r="DJX111" s="406" t="n"/>
      <c r="DJY111" s="406" t="n"/>
      <c r="DJZ111" s="406" t="n"/>
      <c r="DKA111" s="406" t="n"/>
      <c r="DKB111" s="406" t="n"/>
      <c r="DKC111" s="406" t="n"/>
      <c r="DKD111" s="406" t="n"/>
      <c r="DKE111" s="406" t="n"/>
      <c r="DKF111" s="406" t="n"/>
      <c r="DKG111" s="406" t="n"/>
      <c r="DKH111" s="406" t="n"/>
      <c r="DKI111" s="406" t="n"/>
      <c r="DKJ111" s="406" t="n"/>
      <c r="DKK111" s="406" t="n"/>
      <c r="DKL111" s="406" t="n"/>
      <c r="DKM111" s="406" t="n"/>
      <c r="DKN111" s="406" t="n"/>
      <c r="DKO111" s="406" t="n"/>
      <c r="DKP111" s="406" t="n"/>
      <c r="DKQ111" s="406" t="n"/>
      <c r="DKR111" s="406" t="n"/>
      <c r="DKS111" s="406" t="n"/>
      <c r="DKT111" s="406" t="n"/>
      <c r="DKU111" s="406" t="n"/>
      <c r="DKV111" s="406" t="n"/>
      <c r="DKW111" s="406" t="n"/>
      <c r="DKX111" s="406" t="n"/>
      <c r="DKY111" s="406" t="n"/>
      <c r="DKZ111" s="406" t="n"/>
      <c r="DLA111" s="406" t="n"/>
      <c r="DLB111" s="406" t="n"/>
      <c r="DLC111" s="406" t="n"/>
      <c r="DLD111" s="406" t="n"/>
      <c r="DLE111" s="406" t="n"/>
      <c r="DLF111" s="406" t="n"/>
      <c r="DLG111" s="406" t="n"/>
      <c r="DLH111" s="406" t="n"/>
      <c r="DLI111" s="406" t="n"/>
      <c r="DLJ111" s="406" t="n"/>
      <c r="DLK111" s="406" t="n"/>
      <c r="DLL111" s="406" t="n"/>
      <c r="DLM111" s="406" t="n"/>
      <c r="DLN111" s="406" t="n"/>
      <c r="DLO111" s="406" t="n"/>
      <c r="DLP111" s="406" t="n"/>
      <c r="DLQ111" s="406" t="n"/>
      <c r="DLR111" s="406" t="n"/>
      <c r="DLS111" s="406" t="n"/>
      <c r="DLT111" s="406" t="n"/>
      <c r="DLU111" s="406" t="n"/>
      <c r="DLV111" s="406" t="n"/>
      <c r="DLW111" s="406" t="n"/>
      <c r="DLX111" s="406" t="n"/>
      <c r="DLY111" s="406" t="n"/>
      <c r="DLZ111" s="406" t="n"/>
      <c r="DMA111" s="406" t="n"/>
      <c r="DMB111" s="406" t="n"/>
      <c r="DMC111" s="406" t="n"/>
      <c r="DMD111" s="406" t="n"/>
      <c r="DME111" s="406" t="n"/>
      <c r="DMF111" s="406" t="n"/>
      <c r="DMG111" s="406" t="n"/>
      <c r="DMH111" s="406" t="n"/>
      <c r="DMI111" s="406" t="n"/>
      <c r="DMJ111" s="406" t="n"/>
      <c r="DMK111" s="406" t="n"/>
      <c r="DML111" s="406" t="n"/>
      <c r="DMM111" s="406" t="n"/>
      <c r="DMN111" s="406" t="n"/>
      <c r="DMO111" s="406" t="n"/>
      <c r="DMP111" s="406" t="n"/>
      <c r="DMQ111" s="406" t="n"/>
      <c r="DMR111" s="406" t="n"/>
      <c r="DMS111" s="406" t="n"/>
      <c r="DMT111" s="406" t="n"/>
      <c r="DMU111" s="406" t="n"/>
      <c r="DMV111" s="406" t="n"/>
      <c r="DMW111" s="406" t="n"/>
      <c r="DMX111" s="406" t="n"/>
      <c r="DMY111" s="406" t="n"/>
      <c r="DMZ111" s="406" t="n"/>
      <c r="DNA111" s="406" t="n"/>
      <c r="DNB111" s="406" t="n"/>
      <c r="DNC111" s="406" t="n"/>
      <c r="DND111" s="406" t="n"/>
      <c r="DNE111" s="406" t="n"/>
      <c r="DNF111" s="406" t="n"/>
      <c r="DNG111" s="406" t="n"/>
      <c r="DNH111" s="406" t="n"/>
      <c r="DNI111" s="406" t="n"/>
      <c r="DNJ111" s="406" t="n"/>
      <c r="DNK111" s="406" t="n"/>
      <c r="DNL111" s="406" t="n"/>
      <c r="DNM111" s="406" t="n"/>
      <c r="DNN111" s="406" t="n"/>
      <c r="DNO111" s="406" t="n"/>
      <c r="DNP111" s="406" t="n"/>
      <c r="DNQ111" s="406" t="n"/>
      <c r="DNR111" s="406" t="n"/>
      <c r="DNS111" s="406" t="n"/>
      <c r="DNT111" s="406" t="n"/>
      <c r="DNU111" s="406" t="n"/>
      <c r="DNV111" s="406" t="n"/>
      <c r="DNW111" s="406" t="n"/>
      <c r="DNX111" s="406" t="n"/>
      <c r="DNY111" s="406" t="n"/>
      <c r="DNZ111" s="406" t="n"/>
      <c r="DOA111" s="406" t="n"/>
      <c r="DOB111" s="406" t="n"/>
      <c r="DOC111" s="406" t="n"/>
      <c r="DOD111" s="406" t="n"/>
      <c r="DOE111" s="406" t="n"/>
      <c r="DOF111" s="406" t="n"/>
      <c r="DOG111" s="406" t="n"/>
      <c r="DOH111" s="406" t="n"/>
      <c r="DOI111" s="406" t="n"/>
      <c r="DOJ111" s="406" t="n"/>
      <c r="DOK111" s="406" t="n"/>
      <c r="DOL111" s="406" t="n"/>
      <c r="DOM111" s="406" t="n"/>
      <c r="DON111" s="406" t="n"/>
      <c r="DOO111" s="406" t="n"/>
      <c r="DOP111" s="406" t="n"/>
      <c r="DOQ111" s="406" t="n"/>
      <c r="DOR111" s="406" t="n"/>
      <c r="DOS111" s="406" t="n"/>
      <c r="DOT111" s="406" t="n"/>
      <c r="DOU111" s="406" t="n"/>
      <c r="DOV111" s="406" t="n"/>
      <c r="DOW111" s="406" t="n"/>
      <c r="DOX111" s="406" t="n"/>
      <c r="DOY111" s="406" t="n"/>
      <c r="DOZ111" s="406" t="n"/>
      <c r="DPA111" s="406" t="n"/>
      <c r="DPB111" s="406" t="n"/>
      <c r="DPC111" s="406" t="n"/>
      <c r="DPD111" s="406" t="n"/>
      <c r="DPE111" s="406" t="n"/>
      <c r="DPF111" s="406" t="n"/>
      <c r="DPG111" s="406" t="n"/>
      <c r="DPH111" s="406" t="n"/>
      <c r="DPI111" s="406" t="n"/>
      <c r="DPJ111" s="406" t="n"/>
      <c r="DPK111" s="406" t="n"/>
      <c r="DPL111" s="406" t="n"/>
      <c r="DPM111" s="406" t="n"/>
      <c r="DPN111" s="406" t="n"/>
      <c r="DPO111" s="406" t="n"/>
      <c r="DPP111" s="406" t="n"/>
      <c r="DPQ111" s="406" t="n"/>
      <c r="DPR111" s="406" t="n"/>
      <c r="DPS111" s="406" t="n"/>
      <c r="DPT111" s="406" t="n"/>
      <c r="DPU111" s="406" t="n"/>
      <c r="DPV111" s="406" t="n"/>
      <c r="DPW111" s="406" t="n"/>
      <c r="DPX111" s="406" t="n"/>
      <c r="DPY111" s="406" t="n"/>
      <c r="DPZ111" s="406" t="n"/>
      <c r="DQA111" s="406" t="n"/>
      <c r="DQB111" s="406" t="n"/>
      <c r="DQC111" s="406" t="n"/>
      <c r="DQD111" s="406" t="n"/>
      <c r="DQE111" s="406" t="n"/>
      <c r="DQF111" s="406" t="n"/>
      <c r="DQG111" s="406" t="n"/>
      <c r="DQH111" s="406" t="n"/>
      <c r="DQI111" s="406" t="n"/>
      <c r="DQJ111" s="406" t="n"/>
      <c r="DQK111" s="406" t="n"/>
      <c r="DQL111" s="406" t="n"/>
      <c r="DQM111" s="406" t="n"/>
      <c r="DQN111" s="406" t="n"/>
      <c r="DQO111" s="406" t="n"/>
      <c r="DQP111" s="406" t="n"/>
      <c r="DQQ111" s="406" t="n"/>
      <c r="DQR111" s="406" t="n"/>
      <c r="DQS111" s="406" t="n"/>
      <c r="DQT111" s="406" t="n"/>
      <c r="DQU111" s="406" t="n"/>
      <c r="DQV111" s="406" t="n"/>
      <c r="DQW111" s="406" t="n"/>
      <c r="DQX111" s="406" t="n"/>
      <c r="DQY111" s="406" t="n"/>
      <c r="DQZ111" s="406" t="n"/>
      <c r="DRA111" s="406" t="n"/>
      <c r="DRB111" s="406" t="n"/>
      <c r="DRC111" s="406" t="n"/>
      <c r="DRD111" s="406" t="n"/>
      <c r="DRE111" s="406" t="n"/>
      <c r="DRF111" s="406" t="n"/>
      <c r="DRG111" s="406" t="n"/>
      <c r="DRH111" s="406" t="n"/>
      <c r="DRI111" s="406" t="n"/>
      <c r="DRJ111" s="406" t="n"/>
      <c r="DRK111" s="406" t="n"/>
      <c r="DRL111" s="406" t="n"/>
      <c r="DRM111" s="406" t="n"/>
      <c r="DRN111" s="406" t="n"/>
      <c r="DRO111" s="406" t="n"/>
      <c r="DRP111" s="406" t="n"/>
      <c r="DRQ111" s="406" t="n"/>
      <c r="DRR111" s="406" t="n"/>
      <c r="DRS111" s="406" t="n"/>
      <c r="DRT111" s="406" t="n"/>
      <c r="DRU111" s="406" t="n"/>
      <c r="DRV111" s="406" t="n"/>
      <c r="DRW111" s="406" t="n"/>
      <c r="DRX111" s="406" t="n"/>
      <c r="DRY111" s="406" t="n"/>
      <c r="DRZ111" s="406" t="n"/>
      <c r="DSA111" s="406" t="n"/>
      <c r="DSB111" s="406" t="n"/>
      <c r="DSC111" s="406" t="n"/>
      <c r="DSD111" s="406" t="n"/>
      <c r="DSE111" s="406" t="n"/>
      <c r="DSF111" s="406" t="n"/>
      <c r="DSG111" s="406" t="n"/>
      <c r="DSH111" s="406" t="n"/>
      <c r="DSI111" s="406" t="n"/>
      <c r="DSJ111" s="406" t="n"/>
      <c r="DSK111" s="406" t="n"/>
      <c r="DSL111" s="406" t="n"/>
      <c r="DSM111" s="406" t="n"/>
      <c r="DSN111" s="406" t="n"/>
      <c r="DSO111" s="406" t="n"/>
      <c r="DSP111" s="406" t="n"/>
      <c r="DSQ111" s="406" t="n"/>
      <c r="DSR111" s="406" t="n"/>
      <c r="DSS111" s="406" t="n"/>
      <c r="DST111" s="406" t="n"/>
      <c r="DSU111" s="406" t="n"/>
      <c r="DSV111" s="406" t="n"/>
      <c r="DSW111" s="406" t="n"/>
      <c r="DSX111" s="406" t="n"/>
      <c r="DSY111" s="406" t="n"/>
      <c r="DSZ111" s="406" t="n"/>
      <c r="DTA111" s="406" t="n"/>
      <c r="DTB111" s="406" t="n"/>
      <c r="DTC111" s="406" t="n"/>
      <c r="DTD111" s="406" t="n"/>
      <c r="DTE111" s="406" t="n"/>
      <c r="DTF111" s="406" t="n"/>
      <c r="DTG111" s="406" t="n"/>
      <c r="DTH111" s="406" t="n"/>
      <c r="DTI111" s="406" t="n"/>
      <c r="DTJ111" s="406" t="n"/>
      <c r="DTK111" s="406" t="n"/>
      <c r="DTL111" s="406" t="n"/>
      <c r="DTM111" s="406" t="n"/>
      <c r="DTN111" s="406" t="n"/>
      <c r="DTO111" s="406" t="n"/>
      <c r="DTP111" s="406" t="n"/>
      <c r="DTQ111" s="406" t="n"/>
      <c r="DTR111" s="406" t="n"/>
      <c r="DTS111" s="406" t="n"/>
      <c r="DTT111" s="406" t="n"/>
      <c r="DTU111" s="406" t="n"/>
      <c r="DTV111" s="406" t="n"/>
      <c r="DTW111" s="406" t="n"/>
      <c r="DTX111" s="406" t="n"/>
      <c r="DTY111" s="406" t="n"/>
      <c r="DTZ111" s="406" t="n"/>
      <c r="DUA111" s="406" t="n"/>
      <c r="DUB111" s="406" t="n"/>
      <c r="DUC111" s="406" t="n"/>
      <c r="DUD111" s="406" t="n"/>
      <c r="DUE111" s="406" t="n"/>
      <c r="DUF111" s="406" t="n"/>
      <c r="DUG111" s="406" t="n"/>
      <c r="DUH111" s="406" t="n"/>
      <c r="DUI111" s="406" t="n"/>
      <c r="DUJ111" s="406" t="n"/>
      <c r="DUK111" s="406" t="n"/>
      <c r="DUL111" s="406" t="n"/>
      <c r="DUM111" s="406" t="n"/>
      <c r="DUN111" s="406" t="n"/>
      <c r="DUO111" s="406" t="n"/>
      <c r="DUP111" s="406" t="n"/>
      <c r="DUQ111" s="406" t="n"/>
      <c r="DUR111" s="406" t="n"/>
      <c r="DUS111" s="406" t="n"/>
      <c r="DUT111" s="406" t="n"/>
      <c r="DUU111" s="406" t="n"/>
      <c r="DUV111" s="406" t="n"/>
      <c r="DUW111" s="406" t="n"/>
      <c r="DUX111" s="406" t="n"/>
      <c r="DUY111" s="406" t="n"/>
      <c r="DUZ111" s="406" t="n"/>
      <c r="DVA111" s="406" t="n"/>
      <c r="DVB111" s="406" t="n"/>
      <c r="DVC111" s="406" t="n"/>
      <c r="DVD111" s="406" t="n"/>
      <c r="DVE111" s="406" t="n"/>
      <c r="DVF111" s="406" t="n"/>
      <c r="DVG111" s="406" t="n"/>
      <c r="DVH111" s="406" t="n"/>
      <c r="DVI111" s="406" t="n"/>
      <c r="DVJ111" s="406" t="n"/>
      <c r="DVK111" s="406" t="n"/>
      <c r="DVL111" s="406" t="n"/>
      <c r="DVM111" s="406" t="n"/>
      <c r="DVN111" s="406" t="n"/>
      <c r="DVO111" s="406" t="n"/>
      <c r="DVP111" s="406" t="n"/>
      <c r="DVQ111" s="406" t="n"/>
      <c r="DVR111" s="406" t="n"/>
      <c r="DVS111" s="406" t="n"/>
      <c r="DVT111" s="406" t="n"/>
      <c r="DVU111" s="406" t="n"/>
      <c r="DVV111" s="406" t="n"/>
      <c r="DVW111" s="406" t="n"/>
      <c r="DVX111" s="406" t="n"/>
      <c r="DVY111" s="406" t="n"/>
      <c r="DVZ111" s="406" t="n"/>
      <c r="DWA111" s="406" t="n"/>
      <c r="DWB111" s="406" t="n"/>
      <c r="DWC111" s="406" t="n"/>
      <c r="DWD111" s="406" t="n"/>
      <c r="DWE111" s="406" t="n"/>
      <c r="DWF111" s="406" t="n"/>
      <c r="DWG111" s="406" t="n"/>
      <c r="DWH111" s="406" t="n"/>
      <c r="DWI111" s="406" t="n"/>
      <c r="DWJ111" s="406" t="n"/>
      <c r="DWK111" s="406" t="n"/>
      <c r="DWL111" s="406" t="n"/>
      <c r="DWM111" s="406" t="n"/>
      <c r="DWN111" s="406" t="n"/>
      <c r="DWO111" s="406" t="n"/>
      <c r="DWP111" s="406" t="n"/>
      <c r="DWQ111" s="406" t="n"/>
      <c r="DWR111" s="406" t="n"/>
      <c r="DWS111" s="406" t="n"/>
      <c r="DWT111" s="406" t="n"/>
      <c r="DWU111" s="406" t="n"/>
      <c r="DWV111" s="406" t="n"/>
      <c r="DWW111" s="406" t="n"/>
      <c r="DWX111" s="406" t="n"/>
      <c r="DWY111" s="406" t="n"/>
      <c r="DWZ111" s="406" t="n"/>
      <c r="DXA111" s="406" t="n"/>
      <c r="DXB111" s="406" t="n"/>
      <c r="DXC111" s="406" t="n"/>
      <c r="DXD111" s="406" t="n"/>
      <c r="DXE111" s="406" t="n"/>
      <c r="DXF111" s="406" t="n"/>
      <c r="DXG111" s="406" t="n"/>
      <c r="DXH111" s="406" t="n"/>
      <c r="DXI111" s="406" t="n"/>
      <c r="DXJ111" s="406" t="n"/>
      <c r="DXK111" s="406" t="n"/>
      <c r="DXL111" s="406" t="n"/>
      <c r="DXM111" s="406" t="n"/>
      <c r="DXN111" s="406" t="n"/>
      <c r="DXO111" s="406" t="n"/>
      <c r="DXP111" s="406" t="n"/>
      <c r="DXQ111" s="406" t="n"/>
      <c r="DXR111" s="406" t="n"/>
      <c r="DXS111" s="406" t="n"/>
      <c r="DXT111" s="406" t="n"/>
      <c r="DXU111" s="406" t="n"/>
      <c r="DXV111" s="406" t="n"/>
      <c r="DXW111" s="406" t="n"/>
      <c r="DXX111" s="406" t="n"/>
      <c r="DXY111" s="406" t="n"/>
      <c r="DXZ111" s="406" t="n"/>
      <c r="DYA111" s="406" t="n"/>
      <c r="DYB111" s="406" t="n"/>
      <c r="DYC111" s="406" t="n"/>
      <c r="DYD111" s="406" t="n"/>
      <c r="DYE111" s="406" t="n"/>
      <c r="DYF111" s="406" t="n"/>
      <c r="DYG111" s="406" t="n"/>
      <c r="DYH111" s="406" t="n"/>
      <c r="DYI111" s="406" t="n"/>
      <c r="DYJ111" s="406" t="n"/>
      <c r="DYK111" s="406" t="n"/>
      <c r="DYL111" s="406" t="n"/>
      <c r="DYM111" s="406" t="n"/>
      <c r="DYN111" s="406" t="n"/>
      <c r="DYO111" s="406" t="n"/>
      <c r="DYP111" s="406" t="n"/>
      <c r="DYQ111" s="406" t="n"/>
      <c r="DYR111" s="406" t="n"/>
      <c r="DYS111" s="406" t="n"/>
      <c r="DYT111" s="406" t="n"/>
      <c r="DYU111" s="406" t="n"/>
      <c r="DYV111" s="406" t="n"/>
      <c r="DYW111" s="406" t="n"/>
      <c r="DYX111" s="406" t="n"/>
      <c r="DYY111" s="406" t="n"/>
      <c r="DYZ111" s="406" t="n"/>
      <c r="DZA111" s="406" t="n"/>
      <c r="DZB111" s="406" t="n"/>
      <c r="DZC111" s="406" t="n"/>
      <c r="DZD111" s="406" t="n"/>
      <c r="DZE111" s="406" t="n"/>
      <c r="DZF111" s="406" t="n"/>
      <c r="DZG111" s="406" t="n"/>
      <c r="DZH111" s="406" t="n"/>
      <c r="DZI111" s="406" t="n"/>
      <c r="DZJ111" s="406" t="n"/>
      <c r="DZK111" s="406" t="n"/>
      <c r="DZL111" s="406" t="n"/>
      <c r="DZM111" s="406" t="n"/>
      <c r="DZN111" s="406" t="n"/>
      <c r="DZO111" s="406" t="n"/>
      <c r="DZP111" s="406" t="n"/>
      <c r="DZQ111" s="406" t="n"/>
      <c r="DZR111" s="406" t="n"/>
      <c r="DZS111" s="406" t="n"/>
      <c r="DZT111" s="406" t="n"/>
      <c r="DZU111" s="406" t="n"/>
      <c r="DZV111" s="406" t="n"/>
      <c r="DZW111" s="406" t="n"/>
      <c r="DZX111" s="406" t="n"/>
      <c r="DZY111" s="406" t="n"/>
      <c r="DZZ111" s="406" t="n"/>
      <c r="EAA111" s="406" t="n"/>
      <c r="EAB111" s="406" t="n"/>
      <c r="EAC111" s="406" t="n"/>
      <c r="EAD111" s="406" t="n"/>
      <c r="EAE111" s="406" t="n"/>
      <c r="EAF111" s="406" t="n"/>
      <c r="EAG111" s="406" t="n"/>
      <c r="EAH111" s="406" t="n"/>
      <c r="EAI111" s="406" t="n"/>
      <c r="EAJ111" s="406" t="n"/>
      <c r="EAK111" s="406" t="n"/>
      <c r="EAL111" s="406" t="n"/>
      <c r="EAM111" s="406" t="n"/>
      <c r="EAN111" s="406" t="n"/>
      <c r="EAO111" s="406" t="n"/>
      <c r="EAP111" s="406" t="n"/>
      <c r="EAQ111" s="406" t="n"/>
      <c r="EAR111" s="406" t="n"/>
      <c r="EAS111" s="406" t="n"/>
      <c r="EAT111" s="406" t="n"/>
      <c r="EAU111" s="406" t="n"/>
      <c r="EAV111" s="406" t="n"/>
      <c r="EAW111" s="406" t="n"/>
      <c r="EAX111" s="406" t="n"/>
      <c r="EAY111" s="406" t="n"/>
      <c r="EAZ111" s="406" t="n"/>
      <c r="EBA111" s="406" t="n"/>
      <c r="EBB111" s="406" t="n"/>
      <c r="EBC111" s="406" t="n"/>
      <c r="EBD111" s="406" t="n"/>
      <c r="EBE111" s="406" t="n"/>
      <c r="EBF111" s="406" t="n"/>
      <c r="EBG111" s="406" t="n"/>
      <c r="EBH111" s="406" t="n"/>
      <c r="EBI111" s="406" t="n"/>
      <c r="EBJ111" s="406" t="n"/>
      <c r="EBK111" s="406" t="n"/>
      <c r="EBL111" s="406" t="n"/>
      <c r="EBM111" s="406" t="n"/>
      <c r="EBN111" s="406" t="n"/>
      <c r="EBO111" s="406" t="n"/>
      <c r="EBP111" s="406" t="n"/>
      <c r="EBQ111" s="406" t="n"/>
      <c r="EBR111" s="406" t="n"/>
      <c r="EBS111" s="406" t="n"/>
      <c r="EBT111" s="406" t="n"/>
      <c r="EBU111" s="406" t="n"/>
      <c r="EBV111" s="406" t="n"/>
      <c r="EBW111" s="406" t="n"/>
      <c r="EBX111" s="406" t="n"/>
      <c r="EBY111" s="406" t="n"/>
      <c r="EBZ111" s="406" t="n"/>
      <c r="ECA111" s="406" t="n"/>
      <c r="ECB111" s="406" t="n"/>
      <c r="ECC111" s="406" t="n"/>
      <c r="ECD111" s="406" t="n"/>
      <c r="ECE111" s="406" t="n"/>
      <c r="ECF111" s="406" t="n"/>
      <c r="ECG111" s="406" t="n"/>
      <c r="ECH111" s="406" t="n"/>
      <c r="ECI111" s="406" t="n"/>
      <c r="ECJ111" s="406" t="n"/>
      <c r="ECK111" s="406" t="n"/>
      <c r="ECL111" s="406" t="n"/>
      <c r="ECM111" s="406" t="n"/>
      <c r="ECN111" s="406" t="n"/>
      <c r="ECO111" s="406" t="n"/>
      <c r="ECP111" s="406" t="n"/>
      <c r="ECQ111" s="406" t="n"/>
      <c r="ECR111" s="406" t="n"/>
      <c r="ECS111" s="406" t="n"/>
      <c r="ECT111" s="406" t="n"/>
      <c r="ECU111" s="406" t="n"/>
      <c r="ECV111" s="406" t="n"/>
      <c r="ECW111" s="406" t="n"/>
      <c r="ECX111" s="406" t="n"/>
      <c r="ECY111" s="406" t="n"/>
      <c r="ECZ111" s="406" t="n"/>
      <c r="EDA111" s="406" t="n"/>
      <c r="EDB111" s="406" t="n"/>
      <c r="EDC111" s="406" t="n"/>
      <c r="EDD111" s="406" t="n"/>
      <c r="EDE111" s="406" t="n"/>
      <c r="EDF111" s="406" t="n"/>
      <c r="EDG111" s="406" t="n"/>
      <c r="EDH111" s="406" t="n"/>
      <c r="EDI111" s="406" t="n"/>
      <c r="EDJ111" s="406" t="n"/>
      <c r="EDK111" s="406" t="n"/>
      <c r="EDL111" s="406" t="n"/>
      <c r="EDM111" s="406" t="n"/>
      <c r="EDN111" s="406" t="n"/>
      <c r="EDO111" s="406" t="n"/>
      <c r="EDP111" s="406" t="n"/>
      <c r="EDQ111" s="406" t="n"/>
      <c r="EDR111" s="406" t="n"/>
      <c r="EDS111" s="406" t="n"/>
      <c r="EDT111" s="406" t="n"/>
      <c r="EDU111" s="406" t="n"/>
      <c r="EDV111" s="406" t="n"/>
      <c r="EDW111" s="406" t="n"/>
      <c r="EDX111" s="406" t="n"/>
      <c r="EDY111" s="406" t="n"/>
      <c r="EDZ111" s="406" t="n"/>
      <c r="EEA111" s="406" t="n"/>
      <c r="EEB111" s="406" t="n"/>
      <c r="EEC111" s="406" t="n"/>
      <c r="EED111" s="406" t="n"/>
      <c r="EEE111" s="406" t="n"/>
      <c r="EEF111" s="406" t="n"/>
      <c r="EEG111" s="406" t="n"/>
      <c r="EEH111" s="406" t="n"/>
      <c r="EEI111" s="406" t="n"/>
      <c r="EEJ111" s="406" t="n"/>
      <c r="EEK111" s="406" t="n"/>
      <c r="EEL111" s="406" t="n"/>
      <c r="EEM111" s="406" t="n"/>
      <c r="EEN111" s="406" t="n"/>
      <c r="EEO111" s="406" t="n"/>
      <c r="EEP111" s="406" t="n"/>
      <c r="EEQ111" s="406" t="n"/>
      <c r="EER111" s="406" t="n"/>
      <c r="EES111" s="406" t="n"/>
      <c r="EET111" s="406" t="n"/>
      <c r="EEU111" s="406" t="n"/>
      <c r="EEV111" s="406" t="n"/>
      <c r="EEW111" s="406" t="n"/>
      <c r="EEX111" s="406" t="n"/>
      <c r="EEY111" s="406" t="n"/>
      <c r="EEZ111" s="406" t="n"/>
      <c r="EFA111" s="406" t="n"/>
      <c r="EFB111" s="406" t="n"/>
      <c r="EFC111" s="406" t="n"/>
      <c r="EFD111" s="406" t="n"/>
      <c r="EFE111" s="406" t="n"/>
      <c r="EFF111" s="406" t="n"/>
      <c r="EFG111" s="406" t="n"/>
      <c r="EFH111" s="406" t="n"/>
      <c r="EFI111" s="406" t="n"/>
      <c r="EFJ111" s="406" t="n"/>
      <c r="EFK111" s="406" t="n"/>
      <c r="EFL111" s="406" t="n"/>
      <c r="EFM111" s="406" t="n"/>
      <c r="EFN111" s="406" t="n"/>
      <c r="EFO111" s="406" t="n"/>
      <c r="EFP111" s="406" t="n"/>
      <c r="EFQ111" s="406" t="n"/>
      <c r="EFR111" s="406" t="n"/>
      <c r="EFS111" s="406" t="n"/>
      <c r="EFT111" s="406" t="n"/>
      <c r="EFU111" s="406" t="n"/>
      <c r="EFV111" s="406" t="n"/>
      <c r="EFW111" s="406" t="n"/>
      <c r="EFX111" s="406" t="n"/>
      <c r="EFY111" s="406" t="n"/>
      <c r="EFZ111" s="406" t="n"/>
      <c r="EGA111" s="406" t="n"/>
      <c r="EGB111" s="406" t="n"/>
      <c r="EGC111" s="406" t="n"/>
      <c r="EGD111" s="406" t="n"/>
      <c r="EGE111" s="406" t="n"/>
      <c r="EGF111" s="406" t="n"/>
      <c r="EGG111" s="406" t="n"/>
      <c r="EGH111" s="406" t="n"/>
      <c r="EGI111" s="406" t="n"/>
      <c r="EGJ111" s="406" t="n"/>
      <c r="EGK111" s="406" t="n"/>
      <c r="EGL111" s="406" t="n"/>
      <c r="EGM111" s="406" t="n"/>
      <c r="EGN111" s="406" t="n"/>
      <c r="EGO111" s="406" t="n"/>
      <c r="EGP111" s="406" t="n"/>
      <c r="EGQ111" s="406" t="n"/>
      <c r="EGR111" s="406" t="n"/>
      <c r="EGS111" s="406" t="n"/>
      <c r="EGT111" s="406" t="n"/>
      <c r="EGU111" s="406" t="n"/>
      <c r="EGV111" s="406" t="n"/>
      <c r="EGW111" s="406" t="n"/>
      <c r="EGX111" s="406" t="n"/>
      <c r="EGY111" s="406" t="n"/>
      <c r="EGZ111" s="406" t="n"/>
      <c r="EHA111" s="406" t="n"/>
      <c r="EHB111" s="406" t="n"/>
      <c r="EHC111" s="406" t="n"/>
      <c r="EHD111" s="406" t="n"/>
      <c r="EHE111" s="406" t="n"/>
      <c r="EHF111" s="406" t="n"/>
      <c r="EHG111" s="406" t="n"/>
      <c r="EHH111" s="406" t="n"/>
      <c r="EHI111" s="406" t="n"/>
      <c r="EHJ111" s="406" t="n"/>
      <c r="EHK111" s="406" t="n"/>
      <c r="EHL111" s="406" t="n"/>
      <c r="EHM111" s="406" t="n"/>
      <c r="EHN111" s="406" t="n"/>
      <c r="EHO111" s="406" t="n"/>
      <c r="EHP111" s="406" t="n"/>
      <c r="EHQ111" s="406" t="n"/>
      <c r="EHR111" s="406" t="n"/>
      <c r="EHS111" s="406" t="n"/>
      <c r="EHT111" s="406" t="n"/>
      <c r="EHU111" s="406" t="n"/>
      <c r="EHV111" s="406" t="n"/>
      <c r="EHW111" s="406" t="n"/>
      <c r="EHX111" s="406" t="n"/>
      <c r="EHY111" s="406" t="n"/>
      <c r="EHZ111" s="406" t="n"/>
      <c r="EIA111" s="406" t="n"/>
      <c r="EIB111" s="406" t="n"/>
      <c r="EIC111" s="406" t="n"/>
      <c r="EID111" s="406" t="n"/>
      <c r="EIE111" s="406" t="n"/>
      <c r="EIF111" s="406" t="n"/>
      <c r="EIG111" s="406" t="n"/>
      <c r="EIH111" s="406" t="n"/>
      <c r="EII111" s="406" t="n"/>
      <c r="EIJ111" s="406" t="n"/>
      <c r="EIK111" s="406" t="n"/>
      <c r="EIL111" s="406" t="n"/>
      <c r="EIM111" s="406" t="n"/>
      <c r="EIN111" s="406" t="n"/>
      <c r="EIO111" s="406" t="n"/>
      <c r="EIP111" s="406" t="n"/>
      <c r="EIQ111" s="406" t="n"/>
      <c r="EIR111" s="406" t="n"/>
      <c r="EIS111" s="406" t="n"/>
      <c r="EIT111" s="406" t="n"/>
      <c r="EIU111" s="406" t="n"/>
      <c r="EIV111" s="406" t="n"/>
      <c r="EIW111" s="406" t="n"/>
      <c r="EIX111" s="406" t="n"/>
      <c r="EIY111" s="406" t="n"/>
      <c r="EIZ111" s="406" t="n"/>
      <c r="EJA111" s="406" t="n"/>
      <c r="EJB111" s="406" t="n"/>
      <c r="EJC111" s="406" t="n"/>
      <c r="EJD111" s="406" t="n"/>
      <c r="EJE111" s="406" t="n"/>
      <c r="EJF111" s="406" t="n"/>
      <c r="EJG111" s="406" t="n"/>
      <c r="EJH111" s="406" t="n"/>
      <c r="EJI111" s="406" t="n"/>
      <c r="EJJ111" s="406" t="n"/>
      <c r="EJK111" s="406" t="n"/>
      <c r="EJL111" s="406" t="n"/>
      <c r="EJM111" s="406" t="n"/>
      <c r="EJN111" s="406" t="n"/>
      <c r="EJO111" s="406" t="n"/>
      <c r="EJP111" s="406" t="n"/>
      <c r="EJQ111" s="406" t="n"/>
      <c r="EJR111" s="406" t="n"/>
      <c r="EJS111" s="406" t="n"/>
      <c r="EJT111" s="406" t="n"/>
      <c r="EJU111" s="406" t="n"/>
      <c r="EJV111" s="406" t="n"/>
      <c r="EJW111" s="406" t="n"/>
      <c r="EJX111" s="406" t="n"/>
      <c r="EJY111" s="406" t="n"/>
      <c r="EJZ111" s="406" t="n"/>
      <c r="EKA111" s="406" t="n"/>
      <c r="EKB111" s="406" t="n"/>
      <c r="EKC111" s="406" t="n"/>
      <c r="EKD111" s="406" t="n"/>
      <c r="EKE111" s="406" t="n"/>
      <c r="EKF111" s="406" t="n"/>
      <c r="EKG111" s="406" t="n"/>
      <c r="EKH111" s="406" t="n"/>
      <c r="EKI111" s="406" t="n"/>
      <c r="EKJ111" s="406" t="n"/>
      <c r="EKK111" s="406" t="n"/>
      <c r="EKL111" s="406" t="n"/>
      <c r="EKM111" s="406" t="n"/>
      <c r="EKN111" s="406" t="n"/>
      <c r="EKO111" s="406" t="n"/>
      <c r="EKP111" s="406" t="n"/>
      <c r="EKQ111" s="406" t="n"/>
      <c r="EKR111" s="406" t="n"/>
      <c r="EKS111" s="406" t="n"/>
      <c r="EKT111" s="406" t="n"/>
      <c r="EKU111" s="406" t="n"/>
      <c r="EKV111" s="406" t="n"/>
      <c r="EKW111" s="406" t="n"/>
      <c r="EKX111" s="406" t="n"/>
      <c r="EKY111" s="406" t="n"/>
      <c r="EKZ111" s="406" t="n"/>
      <c r="ELA111" s="406" t="n"/>
      <c r="ELB111" s="406" t="n"/>
      <c r="ELC111" s="406" t="n"/>
      <c r="ELD111" s="406" t="n"/>
      <c r="ELE111" s="406" t="n"/>
      <c r="ELF111" s="406" t="n"/>
      <c r="ELG111" s="406" t="n"/>
      <c r="ELH111" s="406" t="n"/>
      <c r="ELI111" s="406" t="n"/>
      <c r="ELJ111" s="406" t="n"/>
      <c r="ELK111" s="406" t="n"/>
      <c r="ELL111" s="406" t="n"/>
      <c r="ELM111" s="406" t="n"/>
      <c r="ELN111" s="406" t="n"/>
      <c r="ELO111" s="406" t="n"/>
      <c r="ELP111" s="406" t="n"/>
      <c r="ELQ111" s="406" t="n"/>
      <c r="ELR111" s="406" t="n"/>
      <c r="ELS111" s="406" t="n"/>
      <c r="ELT111" s="406" t="n"/>
      <c r="ELU111" s="406" t="n"/>
      <c r="ELV111" s="406" t="n"/>
      <c r="ELW111" s="406" t="n"/>
      <c r="ELX111" s="406" t="n"/>
      <c r="ELY111" s="406" t="n"/>
      <c r="ELZ111" s="406" t="n"/>
      <c r="EMA111" s="406" t="n"/>
      <c r="EMB111" s="406" t="n"/>
      <c r="EMC111" s="406" t="n"/>
      <c r="EMD111" s="406" t="n"/>
      <c r="EME111" s="406" t="n"/>
      <c r="EMF111" s="406" t="n"/>
      <c r="EMG111" s="406" t="n"/>
      <c r="EMH111" s="406" t="n"/>
      <c r="EMI111" s="406" t="n"/>
      <c r="EMJ111" s="406" t="n"/>
      <c r="EMK111" s="406" t="n"/>
      <c r="EML111" s="406" t="n"/>
      <c r="EMM111" s="406" t="n"/>
      <c r="EMN111" s="406" t="n"/>
      <c r="EMO111" s="406" t="n"/>
      <c r="EMP111" s="406" t="n"/>
      <c r="EMQ111" s="406" t="n"/>
      <c r="EMR111" s="406" t="n"/>
      <c r="EMS111" s="406" t="n"/>
      <c r="EMT111" s="406" t="n"/>
      <c r="EMU111" s="406" t="n"/>
      <c r="EMV111" s="406" t="n"/>
      <c r="EMW111" s="406" t="n"/>
      <c r="EMX111" s="406" t="n"/>
      <c r="EMY111" s="406" t="n"/>
      <c r="EMZ111" s="406" t="n"/>
      <c r="ENA111" s="406" t="n"/>
      <c r="ENB111" s="406" t="n"/>
      <c r="ENC111" s="406" t="n"/>
      <c r="END111" s="406" t="n"/>
      <c r="ENE111" s="406" t="n"/>
      <c r="ENF111" s="406" t="n"/>
      <c r="ENG111" s="406" t="n"/>
      <c r="ENH111" s="406" t="n"/>
      <c r="ENI111" s="406" t="n"/>
      <c r="ENJ111" s="406" t="n"/>
      <c r="ENK111" s="406" t="n"/>
      <c r="ENL111" s="406" t="n"/>
      <c r="ENM111" s="406" t="n"/>
      <c r="ENN111" s="406" t="n"/>
      <c r="ENO111" s="406" t="n"/>
      <c r="ENP111" s="406" t="n"/>
      <c r="ENQ111" s="406" t="n"/>
      <c r="ENR111" s="406" t="n"/>
      <c r="ENS111" s="406" t="n"/>
      <c r="ENT111" s="406" t="n"/>
      <c r="ENU111" s="406" t="n"/>
      <c r="ENV111" s="406" t="n"/>
      <c r="ENW111" s="406" t="n"/>
      <c r="ENX111" s="406" t="n"/>
      <c r="ENY111" s="406" t="n"/>
      <c r="ENZ111" s="406" t="n"/>
      <c r="EOA111" s="406" t="n"/>
      <c r="EOB111" s="406" t="n"/>
      <c r="EOC111" s="406" t="n"/>
      <c r="EOD111" s="406" t="n"/>
      <c r="EOE111" s="406" t="n"/>
      <c r="EOF111" s="406" t="n"/>
      <c r="EOG111" s="406" t="n"/>
      <c r="EOH111" s="406" t="n"/>
      <c r="EOI111" s="406" t="n"/>
      <c r="EOJ111" s="406" t="n"/>
      <c r="EOK111" s="406" t="n"/>
      <c r="EOL111" s="406" t="n"/>
      <c r="EOM111" s="406" t="n"/>
      <c r="EON111" s="406" t="n"/>
      <c r="EOO111" s="406" t="n"/>
      <c r="EOP111" s="406" t="n"/>
      <c r="EOQ111" s="406" t="n"/>
      <c r="EOR111" s="406" t="n"/>
      <c r="EOS111" s="406" t="n"/>
      <c r="EOT111" s="406" t="n"/>
      <c r="EOU111" s="406" t="n"/>
      <c r="EOV111" s="406" t="n"/>
      <c r="EOW111" s="406" t="n"/>
      <c r="EOX111" s="406" t="n"/>
      <c r="EOY111" s="406" t="n"/>
      <c r="EOZ111" s="406" t="n"/>
      <c r="EPA111" s="406" t="n"/>
      <c r="EPB111" s="406" t="n"/>
      <c r="EPC111" s="406" t="n"/>
      <c r="EPD111" s="406" t="n"/>
      <c r="EPE111" s="406" t="n"/>
      <c r="EPF111" s="406" t="n"/>
      <c r="EPG111" s="406" t="n"/>
      <c r="EPH111" s="406" t="n"/>
      <c r="EPI111" s="406" t="n"/>
      <c r="EPJ111" s="406" t="n"/>
      <c r="EPK111" s="406" t="n"/>
      <c r="EPL111" s="406" t="n"/>
      <c r="EPM111" s="406" t="n"/>
      <c r="EPN111" s="406" t="n"/>
      <c r="EPO111" s="406" t="n"/>
      <c r="EPP111" s="406" t="n"/>
      <c r="EPQ111" s="406" t="n"/>
      <c r="EPR111" s="406" t="n"/>
      <c r="EPS111" s="406" t="n"/>
      <c r="EPT111" s="406" t="n"/>
      <c r="EPU111" s="406" t="n"/>
      <c r="EPV111" s="406" t="n"/>
      <c r="EPW111" s="406" t="n"/>
      <c r="EPX111" s="406" t="n"/>
      <c r="EPY111" s="406" t="n"/>
      <c r="EPZ111" s="406" t="n"/>
      <c r="EQA111" s="406" t="n"/>
      <c r="EQB111" s="406" t="n"/>
      <c r="EQC111" s="406" t="n"/>
      <c r="EQD111" s="406" t="n"/>
      <c r="EQE111" s="406" t="n"/>
      <c r="EQF111" s="406" t="n"/>
      <c r="EQG111" s="406" t="n"/>
      <c r="EQH111" s="406" t="n"/>
      <c r="EQI111" s="406" t="n"/>
      <c r="EQJ111" s="406" t="n"/>
      <c r="EQK111" s="406" t="n"/>
      <c r="EQL111" s="406" t="n"/>
      <c r="EQM111" s="406" t="n"/>
      <c r="EQN111" s="406" t="n"/>
      <c r="EQO111" s="406" t="n"/>
      <c r="EQP111" s="406" t="n"/>
      <c r="EQQ111" s="406" t="n"/>
      <c r="EQR111" s="406" t="n"/>
      <c r="EQS111" s="406" t="n"/>
      <c r="EQT111" s="406" t="n"/>
      <c r="EQU111" s="406" t="n"/>
      <c r="EQV111" s="406" t="n"/>
      <c r="EQW111" s="406" t="n"/>
      <c r="EQX111" s="406" t="n"/>
      <c r="EQY111" s="406" t="n"/>
      <c r="EQZ111" s="406" t="n"/>
      <c r="ERA111" s="406" t="n"/>
      <c r="ERB111" s="406" t="n"/>
      <c r="ERC111" s="406" t="n"/>
      <c r="ERD111" s="406" t="n"/>
      <c r="ERE111" s="406" t="n"/>
      <c r="ERF111" s="406" t="n"/>
      <c r="ERG111" s="406" t="n"/>
      <c r="ERH111" s="406" t="n"/>
      <c r="ERI111" s="406" t="n"/>
      <c r="ERJ111" s="406" t="n"/>
      <c r="ERK111" s="406" t="n"/>
      <c r="ERL111" s="406" t="n"/>
      <c r="ERM111" s="406" t="n"/>
      <c r="ERN111" s="406" t="n"/>
      <c r="ERO111" s="406" t="n"/>
      <c r="ERP111" s="406" t="n"/>
      <c r="ERQ111" s="406" t="n"/>
      <c r="ERR111" s="406" t="n"/>
      <c r="ERS111" s="406" t="n"/>
      <c r="ERT111" s="406" t="n"/>
      <c r="ERU111" s="406" t="n"/>
      <c r="ERV111" s="406" t="n"/>
      <c r="ERW111" s="406" t="n"/>
      <c r="ERX111" s="406" t="n"/>
      <c r="ERY111" s="406" t="n"/>
      <c r="ERZ111" s="406" t="n"/>
      <c r="ESA111" s="406" t="n"/>
      <c r="ESB111" s="406" t="n"/>
      <c r="ESC111" s="406" t="n"/>
      <c r="ESD111" s="406" t="n"/>
      <c r="ESE111" s="406" t="n"/>
      <c r="ESF111" s="406" t="n"/>
      <c r="ESG111" s="406" t="n"/>
      <c r="ESH111" s="406" t="n"/>
      <c r="ESI111" s="406" t="n"/>
      <c r="ESJ111" s="406" t="n"/>
      <c r="ESK111" s="406" t="n"/>
      <c r="ESL111" s="406" t="n"/>
      <c r="ESM111" s="406" t="n"/>
      <c r="ESN111" s="406" t="n"/>
      <c r="ESO111" s="406" t="n"/>
      <c r="ESP111" s="406" t="n"/>
      <c r="ESQ111" s="406" t="n"/>
      <c r="ESR111" s="406" t="n"/>
      <c r="ESS111" s="406" t="n"/>
      <c r="EST111" s="406" t="n"/>
      <c r="ESU111" s="406" t="n"/>
      <c r="ESV111" s="406" t="n"/>
      <c r="ESW111" s="406" t="n"/>
      <c r="ESX111" s="406" t="n"/>
      <c r="ESY111" s="406" t="n"/>
      <c r="ESZ111" s="406" t="n"/>
      <c r="ETA111" s="406" t="n"/>
      <c r="ETB111" s="406" t="n"/>
      <c r="ETC111" s="406" t="n"/>
      <c r="ETD111" s="406" t="n"/>
      <c r="ETE111" s="406" t="n"/>
      <c r="ETF111" s="406" t="n"/>
      <c r="ETG111" s="406" t="n"/>
      <c r="ETH111" s="406" t="n"/>
      <c r="ETI111" s="406" t="n"/>
      <c r="ETJ111" s="406" t="n"/>
      <c r="ETK111" s="406" t="n"/>
      <c r="ETL111" s="406" t="n"/>
      <c r="ETM111" s="406" t="n"/>
      <c r="ETN111" s="406" t="n"/>
      <c r="ETO111" s="406" t="n"/>
      <c r="ETP111" s="406" t="n"/>
      <c r="ETQ111" s="406" t="n"/>
      <c r="ETR111" s="406" t="n"/>
      <c r="ETS111" s="406" t="n"/>
      <c r="ETT111" s="406" t="n"/>
      <c r="ETU111" s="406" t="n"/>
      <c r="ETV111" s="406" t="n"/>
      <c r="ETW111" s="406" t="n"/>
      <c r="ETX111" s="406" t="n"/>
      <c r="ETY111" s="406" t="n"/>
      <c r="ETZ111" s="406" t="n"/>
      <c r="EUA111" s="406" t="n"/>
      <c r="EUB111" s="406" t="n"/>
      <c r="EUC111" s="406" t="n"/>
      <c r="EUD111" s="406" t="n"/>
      <c r="EUE111" s="406" t="n"/>
      <c r="EUF111" s="406" t="n"/>
      <c r="EUG111" s="406" t="n"/>
      <c r="EUH111" s="406" t="n"/>
      <c r="EUI111" s="406" t="n"/>
      <c r="EUJ111" s="406" t="n"/>
      <c r="EUK111" s="406" t="n"/>
      <c r="EUL111" s="406" t="n"/>
      <c r="EUM111" s="406" t="n"/>
      <c r="EUN111" s="406" t="n"/>
      <c r="EUO111" s="406" t="n"/>
      <c r="EUP111" s="406" t="n"/>
      <c r="EUQ111" s="406" t="n"/>
      <c r="EUR111" s="406" t="n"/>
      <c r="EUS111" s="406" t="n"/>
      <c r="EUT111" s="406" t="n"/>
      <c r="EUU111" s="406" t="n"/>
      <c r="EUV111" s="406" t="n"/>
      <c r="EUW111" s="406" t="n"/>
      <c r="EUX111" s="406" t="n"/>
      <c r="EUY111" s="406" t="n"/>
      <c r="EUZ111" s="406" t="n"/>
      <c r="EVA111" s="406" t="n"/>
      <c r="EVB111" s="406" t="n"/>
      <c r="EVC111" s="406" t="n"/>
      <c r="EVD111" s="406" t="n"/>
      <c r="EVE111" s="406" t="n"/>
      <c r="EVF111" s="406" t="n"/>
      <c r="EVG111" s="406" t="n"/>
      <c r="EVH111" s="406" t="n"/>
      <c r="EVI111" s="406" t="n"/>
      <c r="EVJ111" s="406" t="n"/>
      <c r="EVK111" s="406" t="n"/>
      <c r="EVL111" s="406" t="n"/>
      <c r="EVM111" s="406" t="n"/>
      <c r="EVN111" s="406" t="n"/>
      <c r="EVO111" s="406" t="n"/>
      <c r="EVP111" s="406" t="n"/>
      <c r="EVQ111" s="406" t="n"/>
      <c r="EVR111" s="406" t="n"/>
      <c r="EVS111" s="406" t="n"/>
      <c r="EVT111" s="406" t="n"/>
      <c r="EVU111" s="406" t="n"/>
      <c r="EVV111" s="406" t="n"/>
      <c r="EVW111" s="406" t="n"/>
      <c r="EVX111" s="406" t="n"/>
      <c r="EVY111" s="406" t="n"/>
      <c r="EVZ111" s="406" t="n"/>
      <c r="EWA111" s="406" t="n"/>
      <c r="EWB111" s="406" t="n"/>
      <c r="EWC111" s="406" t="n"/>
      <c r="EWD111" s="406" t="n"/>
      <c r="EWE111" s="406" t="n"/>
      <c r="EWF111" s="406" t="n"/>
      <c r="EWG111" s="406" t="n"/>
      <c r="EWH111" s="406" t="n"/>
      <c r="EWI111" s="406" t="n"/>
      <c r="EWJ111" s="406" t="n"/>
      <c r="EWK111" s="406" t="n"/>
      <c r="EWL111" s="406" t="n"/>
      <c r="EWM111" s="406" t="n"/>
      <c r="EWN111" s="406" t="n"/>
      <c r="EWO111" s="406" t="n"/>
      <c r="EWP111" s="406" t="n"/>
      <c r="EWQ111" s="406" t="n"/>
      <c r="EWR111" s="406" t="n"/>
      <c r="EWS111" s="406" t="n"/>
      <c r="EWT111" s="406" t="n"/>
      <c r="EWU111" s="406" t="n"/>
      <c r="EWV111" s="406" t="n"/>
      <c r="EWW111" s="406" t="n"/>
      <c r="EWX111" s="406" t="n"/>
      <c r="EWY111" s="406" t="n"/>
      <c r="EWZ111" s="406" t="n"/>
      <c r="EXA111" s="406" t="n"/>
      <c r="EXB111" s="406" t="n"/>
      <c r="EXC111" s="406" t="n"/>
      <c r="EXD111" s="406" t="n"/>
      <c r="EXE111" s="406" t="n"/>
      <c r="EXF111" s="406" t="n"/>
      <c r="EXG111" s="406" t="n"/>
      <c r="EXH111" s="406" t="n"/>
      <c r="EXI111" s="406" t="n"/>
      <c r="EXJ111" s="406" t="n"/>
      <c r="EXK111" s="406" t="n"/>
      <c r="EXL111" s="406" t="n"/>
      <c r="EXM111" s="406" t="n"/>
      <c r="EXN111" s="406" t="n"/>
      <c r="EXO111" s="406" t="n"/>
      <c r="EXP111" s="406" t="n"/>
      <c r="EXQ111" s="406" t="n"/>
      <c r="EXR111" s="406" t="n"/>
      <c r="EXS111" s="406" t="n"/>
      <c r="EXT111" s="406" t="n"/>
      <c r="EXU111" s="406" t="n"/>
      <c r="EXV111" s="406" t="n"/>
      <c r="EXW111" s="406" t="n"/>
      <c r="EXX111" s="406" t="n"/>
      <c r="EXY111" s="406" t="n"/>
      <c r="EXZ111" s="406" t="n"/>
      <c r="EYA111" s="406" t="n"/>
      <c r="EYB111" s="406" t="n"/>
      <c r="EYC111" s="406" t="n"/>
      <c r="EYD111" s="406" t="n"/>
      <c r="EYE111" s="406" t="n"/>
      <c r="EYF111" s="406" t="n"/>
      <c r="EYG111" s="406" t="n"/>
      <c r="EYH111" s="406" t="n"/>
      <c r="EYI111" s="406" t="n"/>
      <c r="EYJ111" s="406" t="n"/>
      <c r="EYK111" s="406" t="n"/>
      <c r="EYL111" s="406" t="n"/>
      <c r="EYM111" s="406" t="n"/>
      <c r="EYN111" s="406" t="n"/>
      <c r="EYO111" s="406" t="n"/>
      <c r="EYP111" s="406" t="n"/>
      <c r="EYQ111" s="406" t="n"/>
      <c r="EYR111" s="406" t="n"/>
      <c r="EYS111" s="406" t="n"/>
      <c r="EYT111" s="406" t="n"/>
      <c r="EYU111" s="406" t="n"/>
      <c r="EYV111" s="406" t="n"/>
      <c r="EYW111" s="406" t="n"/>
      <c r="EYX111" s="406" t="n"/>
      <c r="EYY111" s="406" t="n"/>
      <c r="EYZ111" s="406" t="n"/>
      <c r="EZA111" s="406" t="n"/>
      <c r="EZB111" s="406" t="n"/>
      <c r="EZC111" s="406" t="n"/>
      <c r="EZD111" s="406" t="n"/>
      <c r="EZE111" s="406" t="n"/>
      <c r="EZF111" s="406" t="n"/>
      <c r="EZG111" s="406" t="n"/>
      <c r="EZH111" s="406" t="n"/>
      <c r="EZI111" s="406" t="n"/>
      <c r="EZJ111" s="406" t="n"/>
      <c r="EZK111" s="406" t="n"/>
      <c r="EZL111" s="406" t="n"/>
      <c r="EZM111" s="406" t="n"/>
      <c r="EZN111" s="406" t="n"/>
      <c r="EZO111" s="406" t="n"/>
      <c r="EZP111" s="406" t="n"/>
      <c r="EZQ111" s="406" t="n"/>
      <c r="EZR111" s="406" t="n"/>
      <c r="EZS111" s="406" t="n"/>
      <c r="EZT111" s="406" t="n"/>
      <c r="EZU111" s="406" t="n"/>
      <c r="EZV111" s="406" t="n"/>
      <c r="EZW111" s="406" t="n"/>
      <c r="EZX111" s="406" t="n"/>
      <c r="EZY111" s="406" t="n"/>
      <c r="EZZ111" s="406" t="n"/>
      <c r="FAA111" s="406" t="n"/>
      <c r="FAB111" s="406" t="n"/>
      <c r="FAC111" s="406" t="n"/>
      <c r="FAD111" s="406" t="n"/>
      <c r="FAE111" s="406" t="n"/>
      <c r="FAF111" s="406" t="n"/>
      <c r="FAG111" s="406" t="n"/>
      <c r="FAH111" s="406" t="n"/>
      <c r="FAI111" s="406" t="n"/>
      <c r="FAJ111" s="406" t="n"/>
      <c r="FAK111" s="406" t="n"/>
      <c r="FAL111" s="406" t="n"/>
      <c r="FAM111" s="406" t="n"/>
      <c r="FAN111" s="406" t="n"/>
      <c r="FAO111" s="406" t="n"/>
      <c r="FAP111" s="406" t="n"/>
      <c r="FAQ111" s="406" t="n"/>
      <c r="FAR111" s="406" t="n"/>
      <c r="FAS111" s="406" t="n"/>
      <c r="FAT111" s="406" t="n"/>
      <c r="FAU111" s="406" t="n"/>
      <c r="FAV111" s="406" t="n"/>
      <c r="FAW111" s="406" t="n"/>
      <c r="FAX111" s="406" t="n"/>
      <c r="FAY111" s="406" t="n"/>
      <c r="FAZ111" s="406" t="n"/>
      <c r="FBA111" s="406" t="n"/>
      <c r="FBB111" s="406" t="n"/>
      <c r="FBC111" s="406" t="n"/>
      <c r="FBD111" s="406" t="n"/>
      <c r="FBE111" s="406" t="n"/>
      <c r="FBF111" s="406" t="n"/>
      <c r="FBG111" s="406" t="n"/>
      <c r="FBH111" s="406" t="n"/>
      <c r="FBI111" s="406" t="n"/>
      <c r="FBJ111" s="406" t="n"/>
      <c r="FBK111" s="406" t="n"/>
      <c r="FBL111" s="406" t="n"/>
      <c r="FBM111" s="406" t="n"/>
      <c r="FBN111" s="406" t="n"/>
      <c r="FBO111" s="406" t="n"/>
      <c r="FBP111" s="406" t="n"/>
      <c r="FBQ111" s="406" t="n"/>
      <c r="FBR111" s="406" t="n"/>
      <c r="FBS111" s="406" t="n"/>
      <c r="FBT111" s="406" t="n"/>
      <c r="FBU111" s="406" t="n"/>
      <c r="FBV111" s="406" t="n"/>
      <c r="FBW111" s="406" t="n"/>
      <c r="FBX111" s="406" t="n"/>
      <c r="FBY111" s="406" t="n"/>
      <c r="FBZ111" s="406" t="n"/>
      <c r="FCA111" s="406" t="n"/>
      <c r="FCB111" s="406" t="n"/>
      <c r="FCC111" s="406" t="n"/>
      <c r="FCD111" s="406" t="n"/>
      <c r="FCE111" s="406" t="n"/>
      <c r="FCF111" s="406" t="n"/>
      <c r="FCG111" s="406" t="n"/>
      <c r="FCH111" s="406" t="n"/>
      <c r="FCI111" s="406" t="n"/>
      <c r="FCJ111" s="406" t="n"/>
      <c r="FCK111" s="406" t="n"/>
      <c r="FCL111" s="406" t="n"/>
      <c r="FCM111" s="406" t="n"/>
      <c r="FCN111" s="406" t="n"/>
      <c r="FCO111" s="406" t="n"/>
      <c r="FCP111" s="406" t="n"/>
      <c r="FCQ111" s="406" t="n"/>
      <c r="FCR111" s="406" t="n"/>
      <c r="FCS111" s="406" t="n"/>
      <c r="FCT111" s="406" t="n"/>
      <c r="FCU111" s="406" t="n"/>
      <c r="FCV111" s="406" t="n"/>
      <c r="FCW111" s="406" t="n"/>
      <c r="FCX111" s="406" t="n"/>
      <c r="FCY111" s="406" t="n"/>
      <c r="FCZ111" s="406" t="n"/>
      <c r="FDA111" s="406" t="n"/>
      <c r="FDB111" s="406" t="n"/>
      <c r="FDC111" s="406" t="n"/>
      <c r="FDD111" s="406" t="n"/>
      <c r="FDE111" s="406" t="n"/>
      <c r="FDF111" s="406" t="n"/>
      <c r="FDG111" s="406" t="n"/>
      <c r="FDH111" s="406" t="n"/>
      <c r="FDI111" s="406" t="n"/>
      <c r="FDJ111" s="406" t="n"/>
      <c r="FDK111" s="406" t="n"/>
      <c r="FDL111" s="406" t="n"/>
      <c r="FDM111" s="406" t="n"/>
      <c r="FDN111" s="406" t="n"/>
      <c r="FDO111" s="406" t="n"/>
      <c r="FDP111" s="406" t="n"/>
      <c r="FDQ111" s="406" t="n"/>
      <c r="FDR111" s="406" t="n"/>
      <c r="FDS111" s="406" t="n"/>
      <c r="FDT111" s="406" t="n"/>
      <c r="FDU111" s="406" t="n"/>
      <c r="FDV111" s="406" t="n"/>
      <c r="FDW111" s="406" t="n"/>
      <c r="FDX111" s="406" t="n"/>
      <c r="FDY111" s="406" t="n"/>
      <c r="FDZ111" s="406" t="n"/>
      <c r="FEA111" s="406" t="n"/>
      <c r="FEB111" s="406" t="n"/>
      <c r="FEC111" s="406" t="n"/>
      <c r="FED111" s="406" t="n"/>
      <c r="FEE111" s="406" t="n"/>
      <c r="FEF111" s="406" t="n"/>
      <c r="FEG111" s="406" t="n"/>
      <c r="FEH111" s="406" t="n"/>
      <c r="FEI111" s="406" t="n"/>
      <c r="FEJ111" s="406" t="n"/>
      <c r="FEK111" s="406" t="n"/>
      <c r="FEL111" s="406" t="n"/>
      <c r="FEM111" s="406" t="n"/>
      <c r="FEN111" s="406" t="n"/>
      <c r="FEO111" s="406" t="n"/>
      <c r="FEP111" s="406" t="n"/>
      <c r="FEQ111" s="406" t="n"/>
      <c r="FER111" s="406" t="n"/>
      <c r="FES111" s="406" t="n"/>
      <c r="FET111" s="406" t="n"/>
      <c r="FEU111" s="406" t="n"/>
      <c r="FEV111" s="406" t="n"/>
      <c r="FEW111" s="406" t="n"/>
      <c r="FEX111" s="406" t="n"/>
      <c r="FEY111" s="406" t="n"/>
      <c r="FEZ111" s="406" t="n"/>
      <c r="FFA111" s="406" t="n"/>
      <c r="FFB111" s="406" t="n"/>
      <c r="FFC111" s="406" t="n"/>
      <c r="FFD111" s="406" t="n"/>
      <c r="FFE111" s="406" t="n"/>
      <c r="FFF111" s="406" t="n"/>
      <c r="FFG111" s="406" t="n"/>
      <c r="FFH111" s="406" t="n"/>
      <c r="FFI111" s="406" t="n"/>
      <c r="FFJ111" s="406" t="n"/>
      <c r="FFK111" s="406" t="n"/>
      <c r="FFL111" s="406" t="n"/>
      <c r="FFM111" s="406" t="n"/>
      <c r="FFN111" s="406" t="n"/>
      <c r="FFO111" s="406" t="n"/>
      <c r="FFP111" s="406" t="n"/>
      <c r="FFQ111" s="406" t="n"/>
      <c r="FFR111" s="406" t="n"/>
      <c r="FFS111" s="406" t="n"/>
      <c r="FFT111" s="406" t="n"/>
      <c r="FFU111" s="406" t="n"/>
      <c r="FFV111" s="406" t="n"/>
      <c r="FFW111" s="406" t="n"/>
      <c r="FFX111" s="406" t="n"/>
      <c r="FFY111" s="406" t="n"/>
      <c r="FFZ111" s="406" t="n"/>
      <c r="FGA111" s="406" t="n"/>
      <c r="FGB111" s="406" t="n"/>
      <c r="FGC111" s="406" t="n"/>
      <c r="FGD111" s="406" t="n"/>
      <c r="FGE111" s="406" t="n"/>
      <c r="FGF111" s="406" t="n"/>
      <c r="FGG111" s="406" t="n"/>
      <c r="FGH111" s="406" t="n"/>
      <c r="FGI111" s="406" t="n"/>
      <c r="FGJ111" s="406" t="n"/>
      <c r="FGK111" s="406" t="n"/>
      <c r="FGL111" s="406" t="n"/>
      <c r="FGM111" s="406" t="n"/>
      <c r="FGN111" s="406" t="n"/>
      <c r="FGO111" s="406" t="n"/>
      <c r="FGP111" s="406" t="n"/>
      <c r="FGQ111" s="406" t="n"/>
      <c r="FGR111" s="406" t="n"/>
      <c r="FGS111" s="406" t="n"/>
      <c r="FGT111" s="406" t="n"/>
      <c r="FGU111" s="406" t="n"/>
      <c r="FGV111" s="406" t="n"/>
      <c r="FGW111" s="406" t="n"/>
      <c r="FGX111" s="406" t="n"/>
      <c r="FGY111" s="406" t="n"/>
      <c r="FGZ111" s="406" t="n"/>
      <c r="FHA111" s="406" t="n"/>
      <c r="FHB111" s="406" t="n"/>
      <c r="FHC111" s="406" t="n"/>
      <c r="FHD111" s="406" t="n"/>
      <c r="FHE111" s="406" t="n"/>
      <c r="FHF111" s="406" t="n"/>
      <c r="FHG111" s="406" t="n"/>
      <c r="FHH111" s="406" t="n"/>
      <c r="FHI111" s="406" t="n"/>
      <c r="FHJ111" s="406" t="n"/>
      <c r="FHK111" s="406" t="n"/>
      <c r="FHL111" s="406" t="n"/>
      <c r="FHM111" s="406" t="n"/>
      <c r="FHN111" s="406" t="n"/>
      <c r="FHO111" s="406" t="n"/>
      <c r="FHP111" s="406" t="n"/>
      <c r="FHQ111" s="406" t="n"/>
      <c r="FHR111" s="406" t="n"/>
      <c r="FHS111" s="406" t="n"/>
      <c r="FHT111" s="406" t="n"/>
      <c r="FHU111" s="406" t="n"/>
      <c r="FHV111" s="406" t="n"/>
      <c r="FHW111" s="406" t="n"/>
      <c r="FHX111" s="406" t="n"/>
      <c r="FHY111" s="406" t="n"/>
      <c r="FHZ111" s="406" t="n"/>
      <c r="FIA111" s="406" t="n"/>
      <c r="FIB111" s="406" t="n"/>
      <c r="FIC111" s="406" t="n"/>
      <c r="FID111" s="406" t="n"/>
      <c r="FIE111" s="406" t="n"/>
      <c r="FIF111" s="406" t="n"/>
      <c r="FIG111" s="406" t="n"/>
      <c r="FIH111" s="406" t="n"/>
      <c r="FII111" s="406" t="n"/>
      <c r="FIJ111" s="406" t="n"/>
      <c r="FIK111" s="406" t="n"/>
      <c r="FIL111" s="406" t="n"/>
      <c r="FIM111" s="406" t="n"/>
      <c r="FIN111" s="406" t="n"/>
      <c r="FIO111" s="406" t="n"/>
      <c r="FIP111" s="406" t="n"/>
      <c r="FIQ111" s="406" t="n"/>
      <c r="FIR111" s="406" t="n"/>
      <c r="FIS111" s="406" t="n"/>
      <c r="FIT111" s="406" t="n"/>
      <c r="FIU111" s="406" t="n"/>
      <c r="FIV111" s="406" t="n"/>
      <c r="FIW111" s="406" t="n"/>
      <c r="FIX111" s="406" t="n"/>
      <c r="FIY111" s="406" t="n"/>
      <c r="FIZ111" s="406" t="n"/>
      <c r="FJA111" s="406" t="n"/>
      <c r="FJB111" s="406" t="n"/>
      <c r="FJC111" s="406" t="n"/>
      <c r="FJD111" s="406" t="n"/>
      <c r="FJE111" s="406" t="n"/>
      <c r="FJF111" s="406" t="n"/>
      <c r="FJG111" s="406" t="n"/>
      <c r="FJH111" s="406" t="n"/>
      <c r="FJI111" s="406" t="n"/>
      <c r="FJJ111" s="406" t="n"/>
      <c r="FJK111" s="406" t="n"/>
      <c r="FJL111" s="406" t="n"/>
      <c r="FJM111" s="406" t="n"/>
      <c r="FJN111" s="406" t="n"/>
      <c r="FJO111" s="406" t="n"/>
      <c r="FJP111" s="406" t="n"/>
      <c r="FJQ111" s="406" t="n"/>
      <c r="FJR111" s="406" t="n"/>
      <c r="FJS111" s="406" t="n"/>
      <c r="FJT111" s="406" t="n"/>
      <c r="FJU111" s="406" t="n"/>
      <c r="FJV111" s="406" t="n"/>
      <c r="FJW111" s="406" t="n"/>
      <c r="FJX111" s="406" t="n"/>
      <c r="FJY111" s="406" t="n"/>
      <c r="FJZ111" s="406" t="n"/>
      <c r="FKA111" s="406" t="n"/>
      <c r="FKB111" s="406" t="n"/>
      <c r="FKC111" s="406" t="n"/>
      <c r="FKD111" s="406" t="n"/>
      <c r="FKE111" s="406" t="n"/>
      <c r="FKF111" s="406" t="n"/>
      <c r="FKG111" s="406" t="n"/>
      <c r="FKH111" s="406" t="n"/>
      <c r="FKI111" s="406" t="n"/>
      <c r="FKJ111" s="406" t="n"/>
      <c r="FKK111" s="406" t="n"/>
      <c r="FKL111" s="406" t="n"/>
      <c r="FKM111" s="406" t="n"/>
      <c r="FKN111" s="406" t="n"/>
      <c r="FKO111" s="406" t="n"/>
      <c r="FKP111" s="406" t="n"/>
      <c r="FKQ111" s="406" t="n"/>
      <c r="FKR111" s="406" t="n"/>
      <c r="FKS111" s="406" t="n"/>
      <c r="FKT111" s="406" t="n"/>
      <c r="FKU111" s="406" t="n"/>
      <c r="FKV111" s="406" t="n"/>
      <c r="FKW111" s="406" t="n"/>
      <c r="FKX111" s="406" t="n"/>
      <c r="FKY111" s="406" t="n"/>
      <c r="FKZ111" s="406" t="n"/>
      <c r="FLA111" s="406" t="n"/>
      <c r="FLB111" s="406" t="n"/>
      <c r="FLC111" s="406" t="n"/>
      <c r="FLD111" s="406" t="n"/>
      <c r="FLE111" s="406" t="n"/>
      <c r="FLF111" s="406" t="n"/>
      <c r="FLG111" s="406" t="n"/>
      <c r="FLH111" s="406" t="n"/>
      <c r="FLI111" s="406" t="n"/>
      <c r="FLJ111" s="406" t="n"/>
      <c r="FLK111" s="406" t="n"/>
      <c r="FLL111" s="406" t="n"/>
      <c r="FLM111" s="406" t="n"/>
      <c r="FLN111" s="406" t="n"/>
      <c r="FLO111" s="406" t="n"/>
      <c r="FLP111" s="406" t="n"/>
      <c r="FLQ111" s="406" t="n"/>
      <c r="FLR111" s="406" t="n"/>
      <c r="FLS111" s="406" t="n"/>
      <c r="FLT111" s="406" t="n"/>
      <c r="FLU111" s="406" t="n"/>
      <c r="FLV111" s="406" t="n"/>
      <c r="FLW111" s="406" t="n"/>
      <c r="FLX111" s="406" t="n"/>
      <c r="FLY111" s="406" t="n"/>
      <c r="FLZ111" s="406" t="n"/>
      <c r="FMA111" s="406" t="n"/>
      <c r="FMB111" s="406" t="n"/>
      <c r="FMC111" s="406" t="n"/>
      <c r="FMD111" s="406" t="n"/>
      <c r="FME111" s="406" t="n"/>
      <c r="FMF111" s="406" t="n"/>
      <c r="FMG111" s="406" t="n"/>
      <c r="FMH111" s="406" t="n"/>
      <c r="FMI111" s="406" t="n"/>
      <c r="FMJ111" s="406" t="n"/>
      <c r="FMK111" s="406" t="n"/>
      <c r="FML111" s="406" t="n"/>
      <c r="FMM111" s="406" t="n"/>
      <c r="FMN111" s="406" t="n"/>
      <c r="FMO111" s="406" t="n"/>
      <c r="FMP111" s="406" t="n"/>
      <c r="FMQ111" s="406" t="n"/>
      <c r="FMR111" s="406" t="n"/>
      <c r="FMS111" s="406" t="n"/>
      <c r="FMT111" s="406" t="n"/>
      <c r="FMU111" s="406" t="n"/>
      <c r="FMV111" s="406" t="n"/>
      <c r="FMW111" s="406" t="n"/>
      <c r="FMX111" s="406" t="n"/>
      <c r="FMY111" s="406" t="n"/>
      <c r="FMZ111" s="406" t="n"/>
      <c r="FNA111" s="406" t="n"/>
      <c r="FNB111" s="406" t="n"/>
      <c r="FNC111" s="406" t="n"/>
      <c r="FND111" s="406" t="n"/>
      <c r="FNE111" s="406" t="n"/>
      <c r="FNF111" s="406" t="n"/>
      <c r="FNG111" s="406" t="n"/>
      <c r="FNH111" s="406" t="n"/>
      <c r="FNI111" s="406" t="n"/>
      <c r="FNJ111" s="406" t="n"/>
      <c r="FNK111" s="406" t="n"/>
      <c r="FNL111" s="406" t="n"/>
      <c r="FNM111" s="406" t="n"/>
      <c r="FNN111" s="406" t="n"/>
      <c r="FNO111" s="406" t="n"/>
      <c r="FNP111" s="406" t="n"/>
      <c r="FNQ111" s="406" t="n"/>
      <c r="FNR111" s="406" t="n"/>
      <c r="FNS111" s="406" t="n"/>
      <c r="FNT111" s="406" t="n"/>
      <c r="FNU111" s="406" t="n"/>
      <c r="FNV111" s="406" t="n"/>
      <c r="FNW111" s="406" t="n"/>
      <c r="FNX111" s="406" t="n"/>
      <c r="FNY111" s="406" t="n"/>
      <c r="FNZ111" s="406" t="n"/>
      <c r="FOA111" s="406" t="n"/>
      <c r="FOB111" s="406" t="n"/>
      <c r="FOC111" s="406" t="n"/>
      <c r="FOD111" s="406" t="n"/>
      <c r="FOE111" s="406" t="n"/>
      <c r="FOF111" s="406" t="n"/>
      <c r="FOG111" s="406" t="n"/>
      <c r="FOH111" s="406" t="n"/>
      <c r="FOI111" s="406" t="n"/>
      <c r="FOJ111" s="406" t="n"/>
      <c r="FOK111" s="406" t="n"/>
      <c r="FOL111" s="406" t="n"/>
      <c r="FOM111" s="406" t="n"/>
      <c r="FON111" s="406" t="n"/>
      <c r="FOO111" s="406" t="n"/>
      <c r="FOP111" s="406" t="n"/>
      <c r="FOQ111" s="406" t="n"/>
      <c r="FOR111" s="406" t="n"/>
      <c r="FOS111" s="406" t="n"/>
      <c r="FOT111" s="406" t="n"/>
      <c r="FOU111" s="406" t="n"/>
      <c r="FOV111" s="406" t="n"/>
      <c r="FOW111" s="406" t="n"/>
      <c r="FOX111" s="406" t="n"/>
      <c r="FOY111" s="406" t="n"/>
      <c r="FOZ111" s="406" t="n"/>
      <c r="FPA111" s="406" t="n"/>
      <c r="FPB111" s="406" t="n"/>
      <c r="FPC111" s="406" t="n"/>
      <c r="FPD111" s="406" t="n"/>
      <c r="FPE111" s="406" t="n"/>
      <c r="FPF111" s="406" t="n"/>
      <c r="FPG111" s="406" t="n"/>
      <c r="FPH111" s="406" t="n"/>
      <c r="FPI111" s="406" t="n"/>
      <c r="FPJ111" s="406" t="n"/>
      <c r="FPK111" s="406" t="n"/>
      <c r="FPL111" s="406" t="n"/>
      <c r="FPM111" s="406" t="n"/>
      <c r="FPN111" s="406" t="n"/>
      <c r="FPO111" s="406" t="n"/>
      <c r="FPP111" s="406" t="n"/>
      <c r="FPQ111" s="406" t="n"/>
      <c r="FPR111" s="406" t="n"/>
      <c r="FPS111" s="406" t="n"/>
      <c r="FPT111" s="406" t="n"/>
      <c r="FPU111" s="406" t="n"/>
      <c r="FPV111" s="406" t="n"/>
      <c r="FPW111" s="406" t="n"/>
      <c r="FPX111" s="406" t="n"/>
      <c r="FPY111" s="406" t="n"/>
      <c r="FPZ111" s="406" t="n"/>
      <c r="FQA111" s="406" t="n"/>
      <c r="FQB111" s="406" t="n"/>
      <c r="FQC111" s="406" t="n"/>
      <c r="FQD111" s="406" t="n"/>
      <c r="FQE111" s="406" t="n"/>
      <c r="FQF111" s="406" t="n"/>
      <c r="FQG111" s="406" t="n"/>
      <c r="FQH111" s="406" t="n"/>
      <c r="FQI111" s="406" t="n"/>
      <c r="FQJ111" s="406" t="n"/>
      <c r="FQK111" s="406" t="n"/>
      <c r="FQL111" s="406" t="n"/>
      <c r="FQM111" s="406" t="n"/>
      <c r="FQN111" s="406" t="n"/>
      <c r="FQO111" s="406" t="n"/>
      <c r="FQP111" s="406" t="n"/>
      <c r="FQQ111" s="406" t="n"/>
      <c r="FQR111" s="406" t="n"/>
      <c r="FQS111" s="406" t="n"/>
      <c r="FQT111" s="406" t="n"/>
      <c r="FQU111" s="406" t="n"/>
      <c r="FQV111" s="406" t="n"/>
      <c r="FQW111" s="406" t="n"/>
      <c r="FQX111" s="406" t="n"/>
      <c r="FQY111" s="406" t="n"/>
      <c r="FQZ111" s="406" t="n"/>
      <c r="FRA111" s="406" t="n"/>
      <c r="FRB111" s="406" t="n"/>
      <c r="FRC111" s="406" t="n"/>
      <c r="FRD111" s="406" t="n"/>
      <c r="FRE111" s="406" t="n"/>
      <c r="FRF111" s="406" t="n"/>
      <c r="FRG111" s="406" t="n"/>
      <c r="FRH111" s="406" t="n"/>
      <c r="FRI111" s="406" t="n"/>
      <c r="FRJ111" s="406" t="n"/>
      <c r="FRK111" s="406" t="n"/>
      <c r="FRL111" s="406" t="n"/>
      <c r="FRM111" s="406" t="n"/>
      <c r="FRN111" s="406" t="n"/>
      <c r="FRO111" s="406" t="n"/>
      <c r="FRP111" s="406" t="n"/>
      <c r="FRQ111" s="406" t="n"/>
      <c r="FRR111" s="406" t="n"/>
      <c r="FRS111" s="406" t="n"/>
      <c r="FRT111" s="406" t="n"/>
      <c r="FRU111" s="406" t="n"/>
      <c r="FRV111" s="406" t="n"/>
      <c r="FRW111" s="406" t="n"/>
      <c r="FRX111" s="406" t="n"/>
      <c r="FRY111" s="406" t="n"/>
      <c r="FRZ111" s="406" t="n"/>
      <c r="FSA111" s="406" t="n"/>
      <c r="FSB111" s="406" t="n"/>
      <c r="FSC111" s="406" t="n"/>
      <c r="FSD111" s="406" t="n"/>
      <c r="FSE111" s="406" t="n"/>
      <c r="FSF111" s="406" t="n"/>
      <c r="FSG111" s="406" t="n"/>
      <c r="FSH111" s="406" t="n"/>
      <c r="FSI111" s="406" t="n"/>
      <c r="FSJ111" s="406" t="n"/>
      <c r="FSK111" s="406" t="n"/>
      <c r="FSL111" s="406" t="n"/>
      <c r="FSM111" s="406" t="n"/>
      <c r="FSN111" s="406" t="n"/>
      <c r="FSO111" s="406" t="n"/>
      <c r="FSP111" s="406" t="n"/>
      <c r="FSQ111" s="406" t="n"/>
      <c r="FSR111" s="406" t="n"/>
      <c r="FSS111" s="406" t="n"/>
      <c r="FST111" s="406" t="n"/>
      <c r="FSU111" s="406" t="n"/>
      <c r="FSV111" s="406" t="n"/>
      <c r="FSW111" s="406" t="n"/>
      <c r="FSX111" s="406" t="n"/>
      <c r="FSY111" s="406" t="n"/>
      <c r="FSZ111" s="406" t="n"/>
      <c r="FTA111" s="406" t="n"/>
      <c r="FTB111" s="406" t="n"/>
      <c r="FTC111" s="406" t="n"/>
      <c r="FTD111" s="406" t="n"/>
      <c r="FTE111" s="406" t="n"/>
      <c r="FTF111" s="406" t="n"/>
      <c r="FTG111" s="406" t="n"/>
      <c r="FTH111" s="406" t="n"/>
      <c r="FTI111" s="406" t="n"/>
      <c r="FTJ111" s="406" t="n"/>
      <c r="FTK111" s="406" t="n"/>
      <c r="FTL111" s="406" t="n"/>
      <c r="FTM111" s="406" t="n"/>
      <c r="FTN111" s="406" t="n"/>
      <c r="FTO111" s="406" t="n"/>
      <c r="FTP111" s="406" t="n"/>
      <c r="FTQ111" s="406" t="n"/>
      <c r="FTR111" s="406" t="n"/>
      <c r="FTS111" s="406" t="n"/>
      <c r="FTT111" s="406" t="n"/>
      <c r="FTU111" s="406" t="n"/>
      <c r="FTV111" s="406" t="n"/>
      <c r="FTW111" s="406" t="n"/>
      <c r="FTX111" s="406" t="n"/>
      <c r="FTY111" s="406" t="n"/>
      <c r="FTZ111" s="406" t="n"/>
      <c r="FUA111" s="406" t="n"/>
      <c r="FUB111" s="406" t="n"/>
      <c r="FUC111" s="406" t="n"/>
      <c r="FUD111" s="406" t="n"/>
      <c r="FUE111" s="406" t="n"/>
      <c r="FUF111" s="406" t="n"/>
      <c r="FUG111" s="406" t="n"/>
      <c r="FUH111" s="406" t="n"/>
      <c r="FUI111" s="406" t="n"/>
      <c r="FUJ111" s="406" t="n"/>
      <c r="FUK111" s="406" t="n"/>
      <c r="FUL111" s="406" t="n"/>
      <c r="FUM111" s="406" t="n"/>
      <c r="FUN111" s="406" t="n"/>
      <c r="FUO111" s="406" t="n"/>
      <c r="FUP111" s="406" t="n"/>
      <c r="FUQ111" s="406" t="n"/>
      <c r="FUR111" s="406" t="n"/>
      <c r="FUS111" s="406" t="n"/>
      <c r="FUT111" s="406" t="n"/>
      <c r="FUU111" s="406" t="n"/>
      <c r="FUV111" s="406" t="n"/>
      <c r="FUW111" s="406" t="n"/>
      <c r="FUX111" s="406" t="n"/>
      <c r="FUY111" s="406" t="n"/>
      <c r="FUZ111" s="406" t="n"/>
      <c r="FVA111" s="406" t="n"/>
      <c r="FVB111" s="406" t="n"/>
      <c r="FVC111" s="406" t="n"/>
      <c r="FVD111" s="406" t="n"/>
      <c r="FVE111" s="406" t="n"/>
      <c r="FVF111" s="406" t="n"/>
      <c r="FVG111" s="406" t="n"/>
      <c r="FVH111" s="406" t="n"/>
      <c r="FVI111" s="406" t="n"/>
      <c r="FVJ111" s="406" t="n"/>
      <c r="FVK111" s="406" t="n"/>
      <c r="FVL111" s="406" t="n"/>
      <c r="FVM111" s="406" t="n"/>
      <c r="FVN111" s="406" t="n"/>
      <c r="FVO111" s="406" t="n"/>
      <c r="FVP111" s="406" t="n"/>
      <c r="FVQ111" s="406" t="n"/>
      <c r="FVR111" s="406" t="n"/>
      <c r="FVS111" s="406" t="n"/>
      <c r="FVT111" s="406" t="n"/>
      <c r="FVU111" s="406" t="n"/>
      <c r="FVV111" s="406" t="n"/>
      <c r="FVW111" s="406" t="n"/>
      <c r="FVX111" s="406" t="n"/>
      <c r="FVY111" s="406" t="n"/>
      <c r="FVZ111" s="406" t="n"/>
      <c r="FWA111" s="406" t="n"/>
      <c r="FWB111" s="406" t="n"/>
      <c r="FWC111" s="406" t="n"/>
      <c r="FWD111" s="406" t="n"/>
      <c r="FWE111" s="406" t="n"/>
      <c r="FWF111" s="406" t="n"/>
      <c r="FWG111" s="406" t="n"/>
      <c r="FWH111" s="406" t="n"/>
      <c r="FWI111" s="406" t="n"/>
      <c r="FWJ111" s="406" t="n"/>
      <c r="FWK111" s="406" t="n"/>
      <c r="FWL111" s="406" t="n"/>
      <c r="FWM111" s="406" t="n"/>
      <c r="FWN111" s="406" t="n"/>
      <c r="FWO111" s="406" t="n"/>
      <c r="FWP111" s="406" t="n"/>
      <c r="FWQ111" s="406" t="n"/>
      <c r="FWR111" s="406" t="n"/>
      <c r="FWS111" s="406" t="n"/>
      <c r="FWT111" s="406" t="n"/>
      <c r="FWU111" s="406" t="n"/>
      <c r="FWV111" s="406" t="n"/>
      <c r="FWW111" s="406" t="n"/>
      <c r="FWX111" s="406" t="n"/>
      <c r="FWY111" s="406" t="n"/>
      <c r="FWZ111" s="406" t="n"/>
      <c r="FXA111" s="406" t="n"/>
      <c r="FXB111" s="406" t="n"/>
      <c r="FXC111" s="406" t="n"/>
      <c r="FXD111" s="406" t="n"/>
      <c r="FXE111" s="406" t="n"/>
      <c r="FXF111" s="406" t="n"/>
      <c r="FXG111" s="406" t="n"/>
      <c r="FXH111" s="406" t="n"/>
      <c r="FXI111" s="406" t="n"/>
      <c r="FXJ111" s="406" t="n"/>
      <c r="FXK111" s="406" t="n"/>
      <c r="FXL111" s="406" t="n"/>
      <c r="FXM111" s="406" t="n"/>
      <c r="FXN111" s="406" t="n"/>
      <c r="FXO111" s="406" t="n"/>
      <c r="FXP111" s="406" t="n"/>
      <c r="FXQ111" s="406" t="n"/>
      <c r="FXR111" s="406" t="n"/>
      <c r="FXS111" s="406" t="n"/>
      <c r="FXT111" s="406" t="n"/>
      <c r="FXU111" s="406" t="n"/>
      <c r="FXV111" s="406" t="n"/>
      <c r="FXW111" s="406" t="n"/>
      <c r="FXX111" s="406" t="n"/>
      <c r="FXY111" s="406" t="n"/>
      <c r="FXZ111" s="406" t="n"/>
      <c r="FYA111" s="406" t="n"/>
      <c r="FYB111" s="406" t="n"/>
      <c r="FYC111" s="406" t="n"/>
      <c r="FYD111" s="406" t="n"/>
      <c r="FYE111" s="406" t="n"/>
      <c r="FYF111" s="406" t="n"/>
      <c r="FYG111" s="406" t="n"/>
      <c r="FYH111" s="406" t="n"/>
      <c r="FYI111" s="406" t="n"/>
      <c r="FYJ111" s="406" t="n"/>
      <c r="FYK111" s="406" t="n"/>
      <c r="FYL111" s="406" t="n"/>
      <c r="FYM111" s="406" t="n"/>
      <c r="FYN111" s="406" t="n"/>
      <c r="FYO111" s="406" t="n"/>
      <c r="FYP111" s="406" t="n"/>
      <c r="FYQ111" s="406" t="n"/>
      <c r="FYR111" s="406" t="n"/>
      <c r="FYS111" s="406" t="n"/>
      <c r="FYT111" s="406" t="n"/>
      <c r="FYU111" s="406" t="n"/>
      <c r="FYV111" s="406" t="n"/>
      <c r="FYW111" s="406" t="n"/>
      <c r="FYX111" s="406" t="n"/>
      <c r="FYY111" s="406" t="n"/>
      <c r="FYZ111" s="406" t="n"/>
      <c r="FZA111" s="406" t="n"/>
      <c r="FZB111" s="406" t="n"/>
      <c r="FZC111" s="406" t="n"/>
      <c r="FZD111" s="406" t="n"/>
      <c r="FZE111" s="406" t="n"/>
      <c r="FZF111" s="406" t="n"/>
      <c r="FZG111" s="406" t="n"/>
      <c r="FZH111" s="406" t="n"/>
      <c r="FZI111" s="406" t="n"/>
      <c r="FZJ111" s="406" t="n"/>
      <c r="FZK111" s="406" t="n"/>
      <c r="FZL111" s="406" t="n"/>
      <c r="FZM111" s="406" t="n"/>
      <c r="FZN111" s="406" t="n"/>
      <c r="FZO111" s="406" t="n"/>
      <c r="FZP111" s="406" t="n"/>
      <c r="FZQ111" s="406" t="n"/>
      <c r="FZR111" s="406" t="n"/>
      <c r="FZS111" s="406" t="n"/>
      <c r="FZT111" s="406" t="n"/>
      <c r="FZU111" s="406" t="n"/>
      <c r="FZV111" s="406" t="n"/>
      <c r="FZW111" s="406" t="n"/>
      <c r="FZX111" s="406" t="n"/>
      <c r="FZY111" s="406" t="n"/>
      <c r="FZZ111" s="406" t="n"/>
      <c r="GAA111" s="406" t="n"/>
      <c r="GAB111" s="406" t="n"/>
      <c r="GAC111" s="406" t="n"/>
      <c r="GAD111" s="406" t="n"/>
      <c r="GAE111" s="406" t="n"/>
      <c r="GAF111" s="406" t="n"/>
      <c r="GAG111" s="406" t="n"/>
      <c r="GAH111" s="406" t="n"/>
      <c r="GAI111" s="406" t="n"/>
      <c r="GAJ111" s="406" t="n"/>
      <c r="GAK111" s="406" t="n"/>
      <c r="GAL111" s="406" t="n"/>
      <c r="GAM111" s="406" t="n"/>
      <c r="GAN111" s="406" t="n"/>
      <c r="GAO111" s="406" t="n"/>
      <c r="GAP111" s="406" t="n"/>
      <c r="GAQ111" s="406" t="n"/>
      <c r="GAR111" s="406" t="n"/>
      <c r="GAS111" s="406" t="n"/>
      <c r="GAT111" s="406" t="n"/>
      <c r="GAU111" s="406" t="n"/>
      <c r="GAV111" s="406" t="n"/>
      <c r="GAW111" s="406" t="n"/>
      <c r="GAX111" s="406" t="n"/>
      <c r="GAY111" s="406" t="n"/>
      <c r="GAZ111" s="406" t="n"/>
      <c r="GBA111" s="406" t="n"/>
      <c r="GBB111" s="406" t="n"/>
      <c r="GBC111" s="406" t="n"/>
      <c r="GBD111" s="406" t="n"/>
      <c r="GBE111" s="406" t="n"/>
      <c r="GBF111" s="406" t="n"/>
      <c r="GBG111" s="406" t="n"/>
      <c r="GBH111" s="406" t="n"/>
      <c r="GBI111" s="406" t="n"/>
      <c r="GBJ111" s="406" t="n"/>
      <c r="GBK111" s="406" t="n"/>
      <c r="GBL111" s="406" t="n"/>
      <c r="GBM111" s="406" t="n"/>
      <c r="GBN111" s="406" t="n"/>
      <c r="GBO111" s="406" t="n"/>
      <c r="GBP111" s="406" t="n"/>
      <c r="GBQ111" s="406" t="n"/>
      <c r="GBR111" s="406" t="n"/>
      <c r="GBS111" s="406" t="n"/>
      <c r="GBT111" s="406" t="n"/>
      <c r="GBU111" s="406" t="n"/>
      <c r="GBV111" s="406" t="n"/>
      <c r="GBW111" s="406" t="n"/>
      <c r="GBX111" s="406" t="n"/>
      <c r="GBY111" s="406" t="n"/>
      <c r="GBZ111" s="406" t="n"/>
      <c r="GCA111" s="406" t="n"/>
      <c r="GCB111" s="406" t="n"/>
      <c r="GCC111" s="406" t="n"/>
      <c r="GCD111" s="406" t="n"/>
      <c r="GCE111" s="406" t="n"/>
      <c r="GCF111" s="406" t="n"/>
      <c r="GCG111" s="406" t="n"/>
      <c r="GCH111" s="406" t="n"/>
      <c r="GCI111" s="406" t="n"/>
      <c r="GCJ111" s="406" t="n"/>
      <c r="GCK111" s="406" t="n"/>
      <c r="GCL111" s="406" t="n"/>
      <c r="GCM111" s="406" t="n"/>
      <c r="GCN111" s="406" t="n"/>
      <c r="GCO111" s="406" t="n"/>
      <c r="GCP111" s="406" t="n"/>
      <c r="GCQ111" s="406" t="n"/>
      <c r="GCR111" s="406" t="n"/>
      <c r="GCS111" s="406" t="n"/>
      <c r="GCT111" s="406" t="n"/>
      <c r="GCU111" s="406" t="n"/>
      <c r="GCV111" s="406" t="n"/>
      <c r="GCW111" s="406" t="n"/>
      <c r="GCX111" s="406" t="n"/>
      <c r="GCY111" s="406" t="n"/>
      <c r="GCZ111" s="406" t="n"/>
      <c r="GDA111" s="406" t="n"/>
      <c r="GDB111" s="406" t="n"/>
      <c r="GDC111" s="406" t="n"/>
      <c r="GDD111" s="406" t="n"/>
      <c r="GDE111" s="406" t="n"/>
      <c r="GDF111" s="406" t="n"/>
      <c r="GDG111" s="406" t="n"/>
      <c r="GDH111" s="406" t="n"/>
      <c r="GDI111" s="406" t="n"/>
      <c r="GDJ111" s="406" t="n"/>
      <c r="GDK111" s="406" t="n"/>
      <c r="GDL111" s="406" t="n"/>
      <c r="GDM111" s="406" t="n"/>
      <c r="GDN111" s="406" t="n"/>
      <c r="GDO111" s="406" t="n"/>
      <c r="GDP111" s="406" t="n"/>
      <c r="GDQ111" s="406" t="n"/>
      <c r="GDR111" s="406" t="n"/>
      <c r="GDS111" s="406" t="n"/>
      <c r="GDT111" s="406" t="n"/>
      <c r="GDU111" s="406" t="n"/>
      <c r="GDV111" s="406" t="n"/>
      <c r="GDW111" s="406" t="n"/>
      <c r="GDX111" s="406" t="n"/>
      <c r="GDY111" s="406" t="n"/>
      <c r="GDZ111" s="406" t="n"/>
      <c r="GEA111" s="406" t="n"/>
      <c r="GEB111" s="406" t="n"/>
      <c r="GEC111" s="406" t="n"/>
      <c r="GED111" s="406" t="n"/>
      <c r="GEE111" s="406" t="n"/>
      <c r="GEF111" s="406" t="n"/>
      <c r="GEG111" s="406" t="n"/>
      <c r="GEH111" s="406" t="n"/>
      <c r="GEI111" s="406" t="n"/>
      <c r="GEJ111" s="406" t="n"/>
      <c r="GEK111" s="406" t="n"/>
      <c r="GEL111" s="406" t="n"/>
      <c r="GEM111" s="406" t="n"/>
      <c r="GEN111" s="406" t="n"/>
      <c r="GEO111" s="406" t="n"/>
      <c r="GEP111" s="406" t="n"/>
      <c r="GEQ111" s="406" t="n"/>
      <c r="GER111" s="406" t="n"/>
      <c r="GES111" s="406" t="n"/>
      <c r="GET111" s="406" t="n"/>
      <c r="GEU111" s="406" t="n"/>
      <c r="GEV111" s="406" t="n"/>
      <c r="GEW111" s="406" t="n"/>
      <c r="GEX111" s="406" t="n"/>
      <c r="GEY111" s="406" t="n"/>
      <c r="GEZ111" s="406" t="n"/>
      <c r="GFA111" s="406" t="n"/>
      <c r="GFB111" s="406" t="n"/>
      <c r="GFC111" s="406" t="n"/>
      <c r="GFD111" s="406" t="n"/>
      <c r="GFE111" s="406" t="n"/>
      <c r="GFF111" s="406" t="n"/>
      <c r="GFG111" s="406" t="n"/>
      <c r="GFH111" s="406" t="n"/>
      <c r="GFI111" s="406" t="n"/>
      <c r="GFJ111" s="406" t="n"/>
      <c r="GFK111" s="406" t="n"/>
      <c r="GFL111" s="406" t="n"/>
      <c r="GFM111" s="406" t="n"/>
      <c r="GFN111" s="406" t="n"/>
      <c r="GFO111" s="406" t="n"/>
      <c r="GFP111" s="406" t="n"/>
      <c r="GFQ111" s="406" t="n"/>
      <c r="GFR111" s="406" t="n"/>
      <c r="GFS111" s="406" t="n"/>
      <c r="GFT111" s="406" t="n"/>
      <c r="GFU111" s="406" t="n"/>
      <c r="GFV111" s="406" t="n"/>
      <c r="GFW111" s="406" t="n"/>
      <c r="GFX111" s="406" t="n"/>
      <c r="GFY111" s="406" t="n"/>
      <c r="GFZ111" s="406" t="n"/>
      <c r="GGA111" s="406" t="n"/>
      <c r="GGB111" s="406" t="n"/>
      <c r="GGC111" s="406" t="n"/>
      <c r="GGD111" s="406" t="n"/>
      <c r="GGE111" s="406" t="n"/>
      <c r="GGF111" s="406" t="n"/>
      <c r="GGG111" s="406" t="n"/>
      <c r="GGH111" s="406" t="n"/>
      <c r="GGI111" s="406" t="n"/>
      <c r="GGJ111" s="406" t="n"/>
      <c r="GGK111" s="406" t="n"/>
      <c r="GGL111" s="406" t="n"/>
      <c r="GGM111" s="406" t="n"/>
      <c r="GGN111" s="406" t="n"/>
      <c r="GGO111" s="406" t="n"/>
      <c r="GGP111" s="406" t="n"/>
      <c r="GGQ111" s="406" t="n"/>
      <c r="GGR111" s="406" t="n"/>
      <c r="GGS111" s="406" t="n"/>
      <c r="GGT111" s="406" t="n"/>
      <c r="GGU111" s="406" t="n"/>
      <c r="GGV111" s="406" t="n"/>
      <c r="GGW111" s="406" t="n"/>
      <c r="GGX111" s="406" t="n"/>
      <c r="GGY111" s="406" t="n"/>
      <c r="GGZ111" s="406" t="n"/>
      <c r="GHA111" s="406" t="n"/>
      <c r="GHB111" s="406" t="n"/>
      <c r="GHC111" s="406" t="n"/>
      <c r="GHD111" s="406" t="n"/>
      <c r="GHE111" s="406" t="n"/>
      <c r="GHF111" s="406" t="n"/>
      <c r="GHG111" s="406" t="n"/>
      <c r="GHH111" s="406" t="n"/>
      <c r="GHI111" s="406" t="n"/>
      <c r="GHJ111" s="406" t="n"/>
      <c r="GHK111" s="406" t="n"/>
      <c r="GHL111" s="406" t="n"/>
      <c r="GHM111" s="406" t="n"/>
      <c r="GHN111" s="406" t="n"/>
      <c r="GHO111" s="406" t="n"/>
      <c r="GHP111" s="406" t="n"/>
      <c r="GHQ111" s="406" t="n"/>
      <c r="GHR111" s="406" t="n"/>
      <c r="GHS111" s="406" t="n"/>
      <c r="GHT111" s="406" t="n"/>
      <c r="GHU111" s="406" t="n"/>
      <c r="GHV111" s="406" t="n"/>
      <c r="GHW111" s="406" t="n"/>
      <c r="GHX111" s="406" t="n"/>
      <c r="GHY111" s="406" t="n"/>
      <c r="GHZ111" s="406" t="n"/>
      <c r="GIA111" s="406" t="n"/>
      <c r="GIB111" s="406" t="n"/>
      <c r="GIC111" s="406" t="n"/>
      <c r="GID111" s="406" t="n"/>
      <c r="GIE111" s="406" t="n"/>
      <c r="GIF111" s="406" t="n"/>
      <c r="GIG111" s="406" t="n"/>
      <c r="GIH111" s="406" t="n"/>
      <c r="GII111" s="406" t="n"/>
      <c r="GIJ111" s="406" t="n"/>
      <c r="GIK111" s="406" t="n"/>
      <c r="GIL111" s="406" t="n"/>
      <c r="GIM111" s="406" t="n"/>
      <c r="GIN111" s="406" t="n"/>
      <c r="GIO111" s="406" t="n"/>
      <c r="GIP111" s="406" t="n"/>
      <c r="GIQ111" s="406" t="n"/>
      <c r="GIR111" s="406" t="n"/>
      <c r="GIS111" s="406" t="n"/>
      <c r="GIT111" s="406" t="n"/>
      <c r="GIU111" s="406" t="n"/>
      <c r="GIV111" s="406" t="n"/>
      <c r="GIW111" s="406" t="n"/>
      <c r="GIX111" s="406" t="n"/>
      <c r="GIY111" s="406" t="n"/>
      <c r="GIZ111" s="406" t="n"/>
      <c r="GJA111" s="406" t="n"/>
      <c r="GJB111" s="406" t="n"/>
      <c r="GJC111" s="406" t="n"/>
      <c r="GJD111" s="406" t="n"/>
      <c r="GJE111" s="406" t="n"/>
      <c r="GJF111" s="406" t="n"/>
      <c r="GJG111" s="406" t="n"/>
      <c r="GJH111" s="406" t="n"/>
      <c r="GJI111" s="406" t="n"/>
      <c r="GJJ111" s="406" t="n"/>
      <c r="GJK111" s="406" t="n"/>
      <c r="GJL111" s="406" t="n"/>
      <c r="GJM111" s="406" t="n"/>
      <c r="GJN111" s="406" t="n"/>
      <c r="GJO111" s="406" t="n"/>
      <c r="GJP111" s="406" t="n"/>
      <c r="GJQ111" s="406" t="n"/>
      <c r="GJR111" s="406" t="n"/>
      <c r="GJS111" s="406" t="n"/>
      <c r="GJT111" s="406" t="n"/>
      <c r="GJU111" s="406" t="n"/>
      <c r="GJV111" s="406" t="n"/>
      <c r="GJW111" s="406" t="n"/>
      <c r="GJX111" s="406" t="n"/>
      <c r="GJY111" s="406" t="n"/>
      <c r="GJZ111" s="406" t="n"/>
      <c r="GKA111" s="406" t="n"/>
      <c r="GKB111" s="406" t="n"/>
      <c r="GKC111" s="406" t="n"/>
      <c r="GKD111" s="406" t="n"/>
      <c r="GKE111" s="406" t="n"/>
      <c r="GKF111" s="406" t="n"/>
      <c r="GKG111" s="406" t="n"/>
      <c r="GKH111" s="406" t="n"/>
      <c r="GKI111" s="406" t="n"/>
      <c r="GKJ111" s="406" t="n"/>
      <c r="GKK111" s="406" t="n"/>
      <c r="GKL111" s="406" t="n"/>
      <c r="GKM111" s="406" t="n"/>
      <c r="GKN111" s="406" t="n"/>
      <c r="GKO111" s="406" t="n"/>
      <c r="GKP111" s="406" t="n"/>
      <c r="GKQ111" s="406" t="n"/>
      <c r="GKR111" s="406" t="n"/>
      <c r="GKS111" s="406" t="n"/>
      <c r="GKT111" s="406" t="n"/>
      <c r="GKU111" s="406" t="n"/>
      <c r="GKV111" s="406" t="n"/>
      <c r="GKW111" s="406" t="n"/>
      <c r="GKX111" s="406" t="n"/>
      <c r="GKY111" s="406" t="n"/>
      <c r="GKZ111" s="406" t="n"/>
      <c r="GLA111" s="406" t="n"/>
      <c r="GLB111" s="406" t="n"/>
      <c r="GLC111" s="406" t="n"/>
      <c r="GLD111" s="406" t="n"/>
      <c r="GLE111" s="406" t="n"/>
      <c r="GLF111" s="406" t="n"/>
      <c r="GLG111" s="406" t="n"/>
      <c r="GLH111" s="406" t="n"/>
      <c r="GLI111" s="406" t="n"/>
      <c r="GLJ111" s="406" t="n"/>
      <c r="GLK111" s="406" t="n"/>
      <c r="GLL111" s="406" t="n"/>
      <c r="GLM111" s="406" t="n"/>
      <c r="GLN111" s="406" t="n"/>
      <c r="GLO111" s="406" t="n"/>
      <c r="GLP111" s="406" t="n"/>
      <c r="GLQ111" s="406" t="n"/>
      <c r="GLR111" s="406" t="n"/>
      <c r="GLS111" s="406" t="n"/>
      <c r="GLT111" s="406" t="n"/>
      <c r="GLU111" s="406" t="n"/>
      <c r="GLV111" s="406" t="n"/>
      <c r="GLW111" s="406" t="n"/>
      <c r="GLX111" s="406" t="n"/>
      <c r="GLY111" s="406" t="n"/>
      <c r="GLZ111" s="406" t="n"/>
      <c r="GMA111" s="406" t="n"/>
      <c r="GMB111" s="406" t="n"/>
      <c r="GMC111" s="406" t="n"/>
      <c r="GMD111" s="406" t="n"/>
      <c r="GME111" s="406" t="n"/>
      <c r="GMF111" s="406" t="n"/>
      <c r="GMG111" s="406" t="n"/>
      <c r="GMH111" s="406" t="n"/>
      <c r="GMI111" s="406" t="n"/>
      <c r="GMJ111" s="406" t="n"/>
      <c r="GMK111" s="406" t="n"/>
      <c r="GML111" s="406" t="n"/>
      <c r="GMM111" s="406" t="n"/>
      <c r="GMN111" s="406" t="n"/>
      <c r="GMO111" s="406" t="n"/>
      <c r="GMP111" s="406" t="n"/>
      <c r="GMQ111" s="406" t="n"/>
      <c r="GMR111" s="406" t="n"/>
      <c r="GMS111" s="406" t="n"/>
      <c r="GMT111" s="406" t="n"/>
      <c r="GMU111" s="406" t="n"/>
      <c r="GMV111" s="406" t="n"/>
      <c r="GMW111" s="406" t="n"/>
      <c r="GMX111" s="406" t="n"/>
      <c r="GMY111" s="406" t="n"/>
      <c r="GMZ111" s="406" t="n"/>
      <c r="GNA111" s="406" t="n"/>
      <c r="GNB111" s="406" t="n"/>
      <c r="GNC111" s="406" t="n"/>
      <c r="GND111" s="406" t="n"/>
      <c r="GNE111" s="406" t="n"/>
      <c r="GNF111" s="406" t="n"/>
      <c r="GNG111" s="406" t="n"/>
      <c r="GNH111" s="406" t="n"/>
      <c r="GNI111" s="406" t="n"/>
      <c r="GNJ111" s="406" t="n"/>
      <c r="GNK111" s="406" t="n"/>
      <c r="GNL111" s="406" t="n"/>
      <c r="GNM111" s="406" t="n"/>
      <c r="GNN111" s="406" t="n"/>
      <c r="GNO111" s="406" t="n"/>
      <c r="GNP111" s="406" t="n"/>
      <c r="GNQ111" s="406" t="n"/>
      <c r="GNR111" s="406" t="n"/>
      <c r="GNS111" s="406" t="n"/>
      <c r="GNT111" s="406" t="n"/>
      <c r="GNU111" s="406" t="n"/>
      <c r="GNV111" s="406" t="n"/>
      <c r="GNW111" s="406" t="n"/>
      <c r="GNX111" s="406" t="n"/>
      <c r="GNY111" s="406" t="n"/>
      <c r="GNZ111" s="406" t="n"/>
      <c r="GOA111" s="406" t="n"/>
      <c r="GOB111" s="406" t="n"/>
      <c r="GOC111" s="406" t="n"/>
      <c r="GOD111" s="406" t="n"/>
      <c r="GOE111" s="406" t="n"/>
      <c r="GOF111" s="406" t="n"/>
      <c r="GOG111" s="406" t="n"/>
      <c r="GOH111" s="406" t="n"/>
      <c r="GOI111" s="406" t="n"/>
      <c r="GOJ111" s="406" t="n"/>
      <c r="GOK111" s="406" t="n"/>
      <c r="GOL111" s="406" t="n"/>
      <c r="GOM111" s="406" t="n"/>
      <c r="GON111" s="406" t="n"/>
      <c r="GOO111" s="406" t="n"/>
      <c r="GOP111" s="406" t="n"/>
      <c r="GOQ111" s="406" t="n"/>
      <c r="GOR111" s="406" t="n"/>
      <c r="GOS111" s="406" t="n"/>
      <c r="GOT111" s="406" t="n"/>
      <c r="GOU111" s="406" t="n"/>
      <c r="GOV111" s="406" t="n"/>
      <c r="GOW111" s="406" t="n"/>
      <c r="GOX111" s="406" t="n"/>
      <c r="GOY111" s="406" t="n"/>
      <c r="GOZ111" s="406" t="n"/>
      <c r="GPA111" s="406" t="n"/>
      <c r="GPB111" s="406" t="n"/>
      <c r="GPC111" s="406" t="n"/>
      <c r="GPD111" s="406" t="n"/>
      <c r="GPE111" s="406" t="n"/>
      <c r="GPF111" s="406" t="n"/>
      <c r="GPG111" s="406" t="n"/>
      <c r="GPH111" s="406" t="n"/>
      <c r="GPI111" s="406" t="n"/>
      <c r="GPJ111" s="406" t="n"/>
      <c r="GPK111" s="406" t="n"/>
      <c r="GPL111" s="406" t="n"/>
      <c r="GPM111" s="406" t="n"/>
      <c r="GPN111" s="406" t="n"/>
      <c r="GPO111" s="406" t="n"/>
      <c r="GPP111" s="406" t="n"/>
      <c r="GPQ111" s="406" t="n"/>
      <c r="GPR111" s="406" t="n"/>
      <c r="GPS111" s="406" t="n"/>
      <c r="GPT111" s="406" t="n"/>
      <c r="GPU111" s="406" t="n"/>
      <c r="GPV111" s="406" t="n"/>
      <c r="GPW111" s="406" t="n"/>
      <c r="GPX111" s="406" t="n"/>
      <c r="GPY111" s="406" t="n"/>
      <c r="GPZ111" s="406" t="n"/>
      <c r="GQA111" s="406" t="n"/>
      <c r="GQB111" s="406" t="n"/>
      <c r="GQC111" s="406" t="n"/>
      <c r="GQD111" s="406" t="n"/>
      <c r="GQE111" s="406" t="n"/>
      <c r="GQF111" s="406" t="n"/>
      <c r="GQG111" s="406" t="n"/>
      <c r="GQH111" s="406" t="n"/>
      <c r="GQI111" s="406" t="n"/>
      <c r="GQJ111" s="406" t="n"/>
      <c r="GQK111" s="406" t="n"/>
      <c r="GQL111" s="406" t="n"/>
      <c r="GQM111" s="406" t="n"/>
      <c r="GQN111" s="406" t="n"/>
      <c r="GQO111" s="406" t="n"/>
      <c r="GQP111" s="406" t="n"/>
      <c r="GQQ111" s="406" t="n"/>
      <c r="GQR111" s="406" t="n"/>
      <c r="GQS111" s="406" t="n"/>
      <c r="GQT111" s="406" t="n"/>
      <c r="GQU111" s="406" t="n"/>
      <c r="GQV111" s="406" t="n"/>
      <c r="GQW111" s="406" t="n"/>
      <c r="GQX111" s="406" t="n"/>
      <c r="GQY111" s="406" t="n"/>
      <c r="GQZ111" s="406" t="n"/>
      <c r="GRA111" s="406" t="n"/>
      <c r="GRB111" s="406" t="n"/>
      <c r="GRC111" s="406" t="n"/>
      <c r="GRD111" s="406" t="n"/>
      <c r="GRE111" s="406" t="n"/>
      <c r="GRF111" s="406" t="n"/>
      <c r="GRG111" s="406" t="n"/>
      <c r="GRH111" s="406" t="n"/>
      <c r="GRI111" s="406" t="n"/>
      <c r="GRJ111" s="406" t="n"/>
      <c r="GRK111" s="406" t="n"/>
      <c r="GRL111" s="406" t="n"/>
      <c r="GRM111" s="406" t="n"/>
      <c r="GRN111" s="406" t="n"/>
      <c r="GRO111" s="406" t="n"/>
      <c r="GRP111" s="406" t="n"/>
      <c r="GRQ111" s="406" t="n"/>
      <c r="GRR111" s="406" t="n"/>
      <c r="GRS111" s="406" t="n"/>
      <c r="GRT111" s="406" t="n"/>
      <c r="GRU111" s="406" t="n"/>
      <c r="GRV111" s="406" t="n"/>
      <c r="GRW111" s="406" t="n"/>
      <c r="GRX111" s="406" t="n"/>
      <c r="GRY111" s="406" t="n"/>
      <c r="GRZ111" s="406" t="n"/>
      <c r="GSA111" s="406" t="n"/>
      <c r="GSB111" s="406" t="n"/>
      <c r="GSC111" s="406" t="n"/>
      <c r="GSD111" s="406" t="n"/>
      <c r="GSE111" s="406" t="n"/>
      <c r="GSF111" s="406" t="n"/>
      <c r="GSG111" s="406" t="n"/>
      <c r="GSH111" s="406" t="n"/>
      <c r="GSI111" s="406" t="n"/>
      <c r="GSJ111" s="406" t="n"/>
      <c r="GSK111" s="406" t="n"/>
      <c r="GSL111" s="406" t="n"/>
      <c r="GSM111" s="406" t="n"/>
      <c r="GSN111" s="406" t="n"/>
      <c r="GSO111" s="406" t="n"/>
      <c r="GSP111" s="406" t="n"/>
      <c r="GSQ111" s="406" t="n"/>
      <c r="GSR111" s="406" t="n"/>
      <c r="GSS111" s="406" t="n"/>
      <c r="GST111" s="406" t="n"/>
      <c r="GSU111" s="406" t="n"/>
      <c r="GSV111" s="406" t="n"/>
      <c r="GSW111" s="406" t="n"/>
      <c r="GSX111" s="406" t="n"/>
      <c r="GSY111" s="406" t="n"/>
      <c r="GSZ111" s="406" t="n"/>
      <c r="GTA111" s="406" t="n"/>
      <c r="GTB111" s="406" t="n"/>
      <c r="GTC111" s="406" t="n"/>
      <c r="GTD111" s="406" t="n"/>
      <c r="GTE111" s="406" t="n"/>
      <c r="GTF111" s="406" t="n"/>
      <c r="GTG111" s="406" t="n"/>
      <c r="GTH111" s="406" t="n"/>
      <c r="GTI111" s="406" t="n"/>
      <c r="GTJ111" s="406" t="n"/>
      <c r="GTK111" s="406" t="n"/>
      <c r="GTL111" s="406" t="n"/>
      <c r="GTM111" s="406" t="n"/>
      <c r="GTN111" s="406" t="n"/>
      <c r="GTO111" s="406" t="n"/>
      <c r="GTP111" s="406" t="n"/>
      <c r="GTQ111" s="406" t="n"/>
      <c r="GTR111" s="406" t="n"/>
      <c r="GTS111" s="406" t="n"/>
      <c r="GTT111" s="406" t="n"/>
      <c r="GTU111" s="406" t="n"/>
      <c r="GTV111" s="406" t="n"/>
      <c r="GTW111" s="406" t="n"/>
      <c r="GTX111" s="406" t="n"/>
      <c r="GTY111" s="406" t="n"/>
      <c r="GTZ111" s="406" t="n"/>
      <c r="GUA111" s="406" t="n"/>
      <c r="GUB111" s="406" t="n"/>
      <c r="GUC111" s="406" t="n"/>
      <c r="GUD111" s="406" t="n"/>
      <c r="GUE111" s="406" t="n"/>
      <c r="GUF111" s="406" t="n"/>
      <c r="GUG111" s="406" t="n"/>
      <c r="GUH111" s="406" t="n"/>
      <c r="GUI111" s="406" t="n"/>
      <c r="GUJ111" s="406" t="n"/>
      <c r="GUK111" s="406" t="n"/>
      <c r="GUL111" s="406" t="n"/>
      <c r="GUM111" s="406" t="n"/>
      <c r="GUN111" s="406" t="n"/>
      <c r="GUO111" s="406" t="n"/>
      <c r="GUP111" s="406" t="n"/>
      <c r="GUQ111" s="406" t="n"/>
      <c r="GUR111" s="406" t="n"/>
      <c r="GUS111" s="406" t="n"/>
      <c r="GUT111" s="406" t="n"/>
      <c r="GUU111" s="406" t="n"/>
      <c r="GUV111" s="406" t="n"/>
      <c r="GUW111" s="406" t="n"/>
      <c r="GUX111" s="406" t="n"/>
      <c r="GUY111" s="406" t="n"/>
      <c r="GUZ111" s="406" t="n"/>
      <c r="GVA111" s="406" t="n"/>
      <c r="GVB111" s="406" t="n"/>
      <c r="GVC111" s="406" t="n"/>
      <c r="GVD111" s="406" t="n"/>
      <c r="GVE111" s="406" t="n"/>
      <c r="GVF111" s="406" t="n"/>
      <c r="GVG111" s="406" t="n"/>
      <c r="GVH111" s="406" t="n"/>
      <c r="GVI111" s="406" t="n"/>
      <c r="GVJ111" s="406" t="n"/>
      <c r="GVK111" s="406" t="n"/>
      <c r="GVL111" s="406" t="n"/>
      <c r="GVM111" s="406" t="n"/>
      <c r="GVN111" s="406" t="n"/>
      <c r="GVO111" s="406" t="n"/>
      <c r="GVP111" s="406" t="n"/>
      <c r="GVQ111" s="406" t="n"/>
      <c r="GVR111" s="406" t="n"/>
      <c r="GVS111" s="406" t="n"/>
      <c r="GVT111" s="406" t="n"/>
      <c r="GVU111" s="406" t="n"/>
      <c r="GVV111" s="406" t="n"/>
      <c r="GVW111" s="406" t="n"/>
      <c r="GVX111" s="406" t="n"/>
      <c r="GVY111" s="406" t="n"/>
      <c r="GVZ111" s="406" t="n"/>
      <c r="GWA111" s="406" t="n"/>
      <c r="GWB111" s="406" t="n"/>
      <c r="GWC111" s="406" t="n"/>
      <c r="GWD111" s="406" t="n"/>
      <c r="GWE111" s="406" t="n"/>
      <c r="GWF111" s="406" t="n"/>
      <c r="GWG111" s="406" t="n"/>
      <c r="GWH111" s="406" t="n"/>
      <c r="GWI111" s="406" t="n"/>
      <c r="GWJ111" s="406" t="n"/>
      <c r="GWK111" s="406" t="n"/>
      <c r="GWL111" s="406" t="n"/>
      <c r="GWM111" s="406" t="n"/>
      <c r="GWN111" s="406" t="n"/>
      <c r="GWO111" s="406" t="n"/>
      <c r="GWP111" s="406" t="n"/>
      <c r="GWQ111" s="406" t="n"/>
      <c r="GWR111" s="406" t="n"/>
      <c r="GWS111" s="406" t="n"/>
      <c r="GWT111" s="406" t="n"/>
      <c r="GWU111" s="406" t="n"/>
      <c r="GWV111" s="406" t="n"/>
      <c r="GWW111" s="406" t="n"/>
      <c r="GWX111" s="406" t="n"/>
      <c r="GWY111" s="406" t="n"/>
      <c r="GWZ111" s="406" t="n"/>
      <c r="GXA111" s="406" t="n"/>
      <c r="GXB111" s="406" t="n"/>
      <c r="GXC111" s="406" t="n"/>
      <c r="GXD111" s="406" t="n"/>
      <c r="GXE111" s="406" t="n"/>
      <c r="GXF111" s="406" t="n"/>
      <c r="GXG111" s="406" t="n"/>
      <c r="GXH111" s="406" t="n"/>
      <c r="GXI111" s="406" t="n"/>
      <c r="GXJ111" s="406" t="n"/>
      <c r="GXK111" s="406" t="n"/>
      <c r="GXL111" s="406" t="n"/>
      <c r="GXM111" s="406" t="n"/>
      <c r="GXN111" s="406" t="n"/>
      <c r="GXO111" s="406" t="n"/>
      <c r="GXP111" s="406" t="n"/>
      <c r="GXQ111" s="406" t="n"/>
      <c r="GXR111" s="406" t="n"/>
      <c r="GXS111" s="406" t="n"/>
      <c r="GXT111" s="406" t="n"/>
      <c r="GXU111" s="406" t="n"/>
      <c r="GXV111" s="406" t="n"/>
      <c r="GXW111" s="406" t="n"/>
      <c r="GXX111" s="406" t="n"/>
      <c r="GXY111" s="406" t="n"/>
      <c r="GXZ111" s="406" t="n"/>
      <c r="GYA111" s="406" t="n"/>
      <c r="GYB111" s="406" t="n"/>
      <c r="GYC111" s="406" t="n"/>
      <c r="GYD111" s="406" t="n"/>
      <c r="GYE111" s="406" t="n"/>
      <c r="GYF111" s="406" t="n"/>
      <c r="GYG111" s="406" t="n"/>
      <c r="GYH111" s="406" t="n"/>
      <c r="GYI111" s="406" t="n"/>
      <c r="GYJ111" s="406" t="n"/>
      <c r="GYK111" s="406" t="n"/>
      <c r="GYL111" s="406" t="n"/>
      <c r="GYM111" s="406" t="n"/>
      <c r="GYN111" s="406" t="n"/>
      <c r="GYO111" s="406" t="n"/>
      <c r="GYP111" s="406" t="n"/>
      <c r="GYQ111" s="406" t="n"/>
      <c r="GYR111" s="406" t="n"/>
      <c r="GYS111" s="406" t="n"/>
      <c r="GYT111" s="406" t="n"/>
      <c r="GYU111" s="406" t="n"/>
      <c r="GYV111" s="406" t="n"/>
      <c r="GYW111" s="406" t="n"/>
      <c r="GYX111" s="406" t="n"/>
      <c r="GYY111" s="406" t="n"/>
      <c r="GYZ111" s="406" t="n"/>
      <c r="GZA111" s="406" t="n"/>
      <c r="GZB111" s="406" t="n"/>
      <c r="GZC111" s="406" t="n"/>
      <c r="GZD111" s="406" t="n"/>
      <c r="GZE111" s="406" t="n"/>
      <c r="GZF111" s="406" t="n"/>
      <c r="GZG111" s="406" t="n"/>
      <c r="GZH111" s="406" t="n"/>
      <c r="GZI111" s="406" t="n"/>
      <c r="GZJ111" s="406" t="n"/>
      <c r="GZK111" s="406" t="n"/>
      <c r="GZL111" s="406" t="n"/>
      <c r="GZM111" s="406" t="n"/>
      <c r="GZN111" s="406" t="n"/>
      <c r="GZO111" s="406" t="n"/>
      <c r="GZP111" s="406" t="n"/>
      <c r="GZQ111" s="406" t="n"/>
      <c r="GZR111" s="406" t="n"/>
      <c r="GZS111" s="406" t="n"/>
      <c r="GZT111" s="406" t="n"/>
      <c r="GZU111" s="406" t="n"/>
      <c r="GZV111" s="406" t="n"/>
      <c r="GZW111" s="406" t="n"/>
      <c r="GZX111" s="406" t="n"/>
      <c r="GZY111" s="406" t="n"/>
      <c r="GZZ111" s="406" t="n"/>
      <c r="HAA111" s="406" t="n"/>
      <c r="HAB111" s="406" t="n"/>
      <c r="HAC111" s="406" t="n"/>
      <c r="HAD111" s="406" t="n"/>
      <c r="HAE111" s="406" t="n"/>
      <c r="HAF111" s="406" t="n"/>
      <c r="HAG111" s="406" t="n"/>
      <c r="HAH111" s="406" t="n"/>
      <c r="HAI111" s="406" t="n"/>
      <c r="HAJ111" s="406" t="n"/>
      <c r="HAK111" s="406" t="n"/>
      <c r="HAL111" s="406" t="n"/>
      <c r="HAM111" s="406" t="n"/>
      <c r="HAN111" s="406" t="n"/>
      <c r="HAO111" s="406" t="n"/>
      <c r="HAP111" s="406" t="n"/>
      <c r="HAQ111" s="406" t="n"/>
      <c r="HAR111" s="406" t="n"/>
      <c r="HAS111" s="406" t="n"/>
      <c r="HAT111" s="406" t="n"/>
      <c r="HAU111" s="406" t="n"/>
      <c r="HAV111" s="406" t="n"/>
      <c r="HAW111" s="406" t="n"/>
      <c r="HAX111" s="406" t="n"/>
      <c r="HAY111" s="406" t="n"/>
      <c r="HAZ111" s="406" t="n"/>
      <c r="HBA111" s="406" t="n"/>
      <c r="HBB111" s="406" t="n"/>
      <c r="HBC111" s="406" t="n"/>
      <c r="HBD111" s="406" t="n"/>
      <c r="HBE111" s="406" t="n"/>
      <c r="HBF111" s="406" t="n"/>
      <c r="HBG111" s="406" t="n"/>
      <c r="HBH111" s="406" t="n"/>
      <c r="HBI111" s="406" t="n"/>
      <c r="HBJ111" s="406" t="n"/>
      <c r="HBK111" s="406" t="n"/>
      <c r="HBL111" s="406" t="n"/>
      <c r="HBM111" s="406" t="n"/>
      <c r="HBN111" s="406" t="n"/>
      <c r="HBO111" s="406" t="n"/>
      <c r="HBP111" s="406" t="n"/>
      <c r="HBQ111" s="406" t="n"/>
      <c r="HBR111" s="406" t="n"/>
      <c r="HBS111" s="406" t="n"/>
      <c r="HBT111" s="406" t="n"/>
      <c r="HBU111" s="406" t="n"/>
      <c r="HBV111" s="406" t="n"/>
      <c r="HBW111" s="406" t="n"/>
      <c r="HBX111" s="406" t="n"/>
      <c r="HBY111" s="406" t="n"/>
      <c r="HBZ111" s="406" t="n"/>
      <c r="HCA111" s="406" t="n"/>
      <c r="HCB111" s="406" t="n"/>
      <c r="HCC111" s="406" t="n"/>
      <c r="HCD111" s="406" t="n"/>
      <c r="HCE111" s="406" t="n"/>
      <c r="HCF111" s="406" t="n"/>
      <c r="HCG111" s="406" t="n"/>
      <c r="HCH111" s="406" t="n"/>
      <c r="HCI111" s="406" t="n"/>
      <c r="HCJ111" s="406" t="n"/>
      <c r="HCK111" s="406" t="n"/>
      <c r="HCL111" s="406" t="n"/>
      <c r="HCM111" s="406" t="n"/>
      <c r="HCN111" s="406" t="n"/>
      <c r="HCO111" s="406" t="n"/>
      <c r="HCP111" s="406" t="n"/>
      <c r="HCQ111" s="406" t="n"/>
      <c r="HCR111" s="406" t="n"/>
      <c r="HCS111" s="406" t="n"/>
      <c r="HCT111" s="406" t="n"/>
      <c r="HCU111" s="406" t="n"/>
      <c r="HCV111" s="406" t="n"/>
      <c r="HCW111" s="406" t="n"/>
      <c r="HCX111" s="406" t="n"/>
      <c r="HCY111" s="406" t="n"/>
      <c r="HCZ111" s="406" t="n"/>
      <c r="HDA111" s="406" t="n"/>
      <c r="HDB111" s="406" t="n"/>
      <c r="HDC111" s="406" t="n"/>
      <c r="HDD111" s="406" t="n"/>
      <c r="HDE111" s="406" t="n"/>
      <c r="HDF111" s="406" t="n"/>
      <c r="HDG111" s="406" t="n"/>
      <c r="HDH111" s="406" t="n"/>
      <c r="HDI111" s="406" t="n"/>
      <c r="HDJ111" s="406" t="n"/>
      <c r="HDK111" s="406" t="n"/>
      <c r="HDL111" s="406" t="n"/>
      <c r="HDM111" s="406" t="n"/>
      <c r="HDN111" s="406" t="n"/>
      <c r="HDO111" s="406" t="n"/>
      <c r="HDP111" s="406" t="n"/>
      <c r="HDQ111" s="406" t="n"/>
      <c r="HDR111" s="406" t="n"/>
      <c r="HDS111" s="406" t="n"/>
      <c r="HDT111" s="406" t="n"/>
      <c r="HDU111" s="406" t="n"/>
      <c r="HDV111" s="406" t="n"/>
      <c r="HDW111" s="406" t="n"/>
      <c r="HDX111" s="406" t="n"/>
      <c r="HDY111" s="406" t="n"/>
      <c r="HDZ111" s="406" t="n"/>
      <c r="HEA111" s="406" t="n"/>
      <c r="HEB111" s="406" t="n"/>
      <c r="HEC111" s="406" t="n"/>
      <c r="HED111" s="406" t="n"/>
      <c r="HEE111" s="406" t="n"/>
      <c r="HEF111" s="406" t="n"/>
      <c r="HEG111" s="406" t="n"/>
      <c r="HEH111" s="406" t="n"/>
      <c r="HEI111" s="406" t="n"/>
      <c r="HEJ111" s="406" t="n"/>
      <c r="HEK111" s="406" t="n"/>
      <c r="HEL111" s="406" t="n"/>
      <c r="HEM111" s="406" t="n"/>
      <c r="HEN111" s="406" t="n"/>
      <c r="HEO111" s="406" t="n"/>
      <c r="HEP111" s="406" t="n"/>
      <c r="HEQ111" s="406" t="n"/>
      <c r="HER111" s="406" t="n"/>
      <c r="HES111" s="406" t="n"/>
      <c r="HET111" s="406" t="n"/>
      <c r="HEU111" s="406" t="n"/>
      <c r="HEV111" s="406" t="n"/>
      <c r="HEW111" s="406" t="n"/>
      <c r="HEX111" s="406" t="n"/>
      <c r="HEY111" s="406" t="n"/>
      <c r="HEZ111" s="406" t="n"/>
      <c r="HFA111" s="406" t="n"/>
      <c r="HFB111" s="406" t="n"/>
      <c r="HFC111" s="406" t="n"/>
      <c r="HFD111" s="406" t="n"/>
      <c r="HFE111" s="406" t="n"/>
      <c r="HFF111" s="406" t="n"/>
      <c r="HFG111" s="406" t="n"/>
      <c r="HFH111" s="406" t="n"/>
      <c r="HFI111" s="406" t="n"/>
      <c r="HFJ111" s="406" t="n"/>
      <c r="HFK111" s="406" t="n"/>
      <c r="HFL111" s="406" t="n"/>
      <c r="HFM111" s="406" t="n"/>
      <c r="HFN111" s="406" t="n"/>
      <c r="HFO111" s="406" t="n"/>
      <c r="HFP111" s="406" t="n"/>
      <c r="HFQ111" s="406" t="n"/>
      <c r="HFR111" s="406" t="n"/>
      <c r="HFS111" s="406" t="n"/>
      <c r="HFT111" s="406" t="n"/>
      <c r="HFU111" s="406" t="n"/>
      <c r="HFV111" s="406" t="n"/>
      <c r="HFW111" s="406" t="n"/>
      <c r="HFX111" s="406" t="n"/>
      <c r="HFY111" s="406" t="n"/>
      <c r="HFZ111" s="406" t="n"/>
      <c r="HGA111" s="406" t="n"/>
      <c r="HGB111" s="406" t="n"/>
      <c r="HGC111" s="406" t="n"/>
      <c r="HGD111" s="406" t="n"/>
      <c r="HGE111" s="406" t="n"/>
      <c r="HGF111" s="406" t="n"/>
      <c r="HGG111" s="406" t="n"/>
      <c r="HGH111" s="406" t="n"/>
      <c r="HGI111" s="406" t="n"/>
      <c r="HGJ111" s="406" t="n"/>
      <c r="HGK111" s="406" t="n"/>
      <c r="HGL111" s="406" t="n"/>
      <c r="HGM111" s="406" t="n"/>
      <c r="HGN111" s="406" t="n"/>
      <c r="HGO111" s="406" t="n"/>
      <c r="HGP111" s="406" t="n"/>
      <c r="HGQ111" s="406" t="n"/>
      <c r="HGR111" s="406" t="n"/>
      <c r="HGS111" s="406" t="n"/>
      <c r="HGT111" s="406" t="n"/>
      <c r="HGU111" s="406" t="n"/>
      <c r="HGV111" s="406" t="n"/>
      <c r="HGW111" s="406" t="n"/>
      <c r="HGX111" s="406" t="n"/>
      <c r="HGY111" s="406" t="n"/>
      <c r="HGZ111" s="406" t="n"/>
      <c r="HHA111" s="406" t="n"/>
      <c r="HHB111" s="406" t="n"/>
      <c r="HHC111" s="406" t="n"/>
      <c r="HHD111" s="406" t="n"/>
      <c r="HHE111" s="406" t="n"/>
      <c r="HHF111" s="406" t="n"/>
      <c r="HHG111" s="406" t="n"/>
      <c r="HHH111" s="406" t="n"/>
      <c r="HHI111" s="406" t="n"/>
      <c r="HHJ111" s="406" t="n"/>
      <c r="HHK111" s="406" t="n"/>
      <c r="HHL111" s="406" t="n"/>
      <c r="HHM111" s="406" t="n"/>
      <c r="HHN111" s="406" t="n"/>
      <c r="HHO111" s="406" t="n"/>
      <c r="HHP111" s="406" t="n"/>
      <c r="HHQ111" s="406" t="n"/>
      <c r="HHR111" s="406" t="n"/>
      <c r="HHS111" s="406" t="n"/>
      <c r="HHT111" s="406" t="n"/>
      <c r="HHU111" s="406" t="n"/>
      <c r="HHV111" s="406" t="n"/>
      <c r="HHW111" s="406" t="n"/>
      <c r="HHX111" s="406" t="n"/>
      <c r="HHY111" s="406" t="n"/>
      <c r="HHZ111" s="406" t="n"/>
      <c r="HIA111" s="406" t="n"/>
      <c r="HIB111" s="406" t="n"/>
      <c r="HIC111" s="406" t="n"/>
      <c r="HID111" s="406" t="n"/>
      <c r="HIE111" s="406" t="n"/>
      <c r="HIF111" s="406" t="n"/>
      <c r="HIG111" s="406" t="n"/>
      <c r="HIH111" s="406" t="n"/>
      <c r="HII111" s="406" t="n"/>
      <c r="HIJ111" s="406" t="n"/>
      <c r="HIK111" s="406" t="n"/>
      <c r="HIL111" s="406" t="n"/>
      <c r="HIM111" s="406" t="n"/>
      <c r="HIN111" s="406" t="n"/>
      <c r="HIO111" s="406" t="n"/>
      <c r="HIP111" s="406" t="n"/>
      <c r="HIQ111" s="406" t="n"/>
      <c r="HIR111" s="406" t="n"/>
      <c r="HIS111" s="406" t="n"/>
      <c r="HIT111" s="406" t="n"/>
      <c r="HIU111" s="406" t="n"/>
      <c r="HIV111" s="406" t="n"/>
      <c r="HIW111" s="406" t="n"/>
      <c r="HIX111" s="406" t="n"/>
      <c r="HIY111" s="406" t="n"/>
      <c r="HIZ111" s="406" t="n"/>
      <c r="HJA111" s="406" t="n"/>
      <c r="HJB111" s="406" t="n"/>
      <c r="HJC111" s="406" t="n"/>
      <c r="HJD111" s="406" t="n"/>
      <c r="HJE111" s="406" t="n"/>
      <c r="HJF111" s="406" t="n"/>
      <c r="HJG111" s="406" t="n"/>
      <c r="HJH111" s="406" t="n"/>
      <c r="HJI111" s="406" t="n"/>
      <c r="HJJ111" s="406" t="n"/>
      <c r="HJK111" s="406" t="n"/>
      <c r="HJL111" s="406" t="n"/>
      <c r="HJM111" s="406" t="n"/>
      <c r="HJN111" s="406" t="n"/>
      <c r="HJO111" s="406" t="n"/>
      <c r="HJP111" s="406" t="n"/>
      <c r="HJQ111" s="406" t="n"/>
      <c r="HJR111" s="406" t="n"/>
      <c r="HJS111" s="406" t="n"/>
      <c r="HJT111" s="406" t="n"/>
      <c r="HJU111" s="406" t="n"/>
      <c r="HJV111" s="406" t="n"/>
      <c r="HJW111" s="406" t="n"/>
      <c r="HJX111" s="406" t="n"/>
      <c r="HJY111" s="406" t="n"/>
      <c r="HJZ111" s="406" t="n"/>
      <c r="HKA111" s="406" t="n"/>
      <c r="HKB111" s="406" t="n"/>
      <c r="HKC111" s="406" t="n"/>
      <c r="HKD111" s="406" t="n"/>
      <c r="HKE111" s="406" t="n"/>
      <c r="HKF111" s="406" t="n"/>
      <c r="HKG111" s="406" t="n"/>
      <c r="HKH111" s="406" t="n"/>
      <c r="HKI111" s="406" t="n"/>
      <c r="HKJ111" s="406" t="n"/>
      <c r="HKK111" s="406" t="n"/>
      <c r="HKL111" s="406" t="n"/>
      <c r="HKM111" s="406" t="n"/>
      <c r="HKN111" s="406" t="n"/>
      <c r="HKO111" s="406" t="n"/>
      <c r="HKP111" s="406" t="n"/>
      <c r="HKQ111" s="406" t="n"/>
      <c r="HKR111" s="406" t="n"/>
      <c r="HKS111" s="406" t="n"/>
      <c r="HKT111" s="406" t="n"/>
      <c r="HKU111" s="406" t="n"/>
      <c r="HKV111" s="406" t="n"/>
      <c r="HKW111" s="406" t="n"/>
      <c r="HKX111" s="406" t="n"/>
      <c r="HKY111" s="406" t="n"/>
      <c r="HKZ111" s="406" t="n"/>
      <c r="HLA111" s="406" t="n"/>
      <c r="HLB111" s="406" t="n"/>
      <c r="HLC111" s="406" t="n"/>
      <c r="HLD111" s="406" t="n"/>
      <c r="HLE111" s="406" t="n"/>
      <c r="HLF111" s="406" t="n"/>
      <c r="HLG111" s="406" t="n"/>
      <c r="HLH111" s="406" t="n"/>
      <c r="HLI111" s="406" t="n"/>
      <c r="HLJ111" s="406" t="n"/>
      <c r="HLK111" s="406" t="n"/>
      <c r="HLL111" s="406" t="n"/>
      <c r="HLM111" s="406" t="n"/>
      <c r="HLN111" s="406" t="n"/>
      <c r="HLO111" s="406" t="n"/>
      <c r="HLP111" s="406" t="n"/>
      <c r="HLQ111" s="406" t="n"/>
      <c r="HLR111" s="406" t="n"/>
      <c r="HLS111" s="406" t="n"/>
      <c r="HLT111" s="406" t="n"/>
      <c r="HLU111" s="406" t="n"/>
      <c r="HLV111" s="406" t="n"/>
      <c r="HLW111" s="406" t="n"/>
      <c r="HLX111" s="406" t="n"/>
      <c r="HLY111" s="406" t="n"/>
      <c r="HLZ111" s="406" t="n"/>
      <c r="HMA111" s="406" t="n"/>
      <c r="HMB111" s="406" t="n"/>
      <c r="HMC111" s="406" t="n"/>
      <c r="HMD111" s="406" t="n"/>
      <c r="HME111" s="406" t="n"/>
      <c r="HMF111" s="406" t="n"/>
      <c r="HMG111" s="406" t="n"/>
      <c r="HMH111" s="406" t="n"/>
      <c r="HMI111" s="406" t="n"/>
      <c r="HMJ111" s="406" t="n"/>
      <c r="HMK111" s="406" t="n"/>
      <c r="HML111" s="406" t="n"/>
      <c r="HMM111" s="406" t="n"/>
      <c r="HMN111" s="406" t="n"/>
      <c r="HMO111" s="406" t="n"/>
      <c r="HMP111" s="406" t="n"/>
      <c r="HMQ111" s="406" t="n"/>
      <c r="HMR111" s="406" t="n"/>
      <c r="HMS111" s="406" t="n"/>
      <c r="HMT111" s="406" t="n"/>
      <c r="HMU111" s="406" t="n"/>
      <c r="HMV111" s="406" t="n"/>
      <c r="HMW111" s="406" t="n"/>
      <c r="HMX111" s="406" t="n"/>
      <c r="HMY111" s="406" t="n"/>
      <c r="HMZ111" s="406" t="n"/>
      <c r="HNA111" s="406" t="n"/>
      <c r="HNB111" s="406" t="n"/>
      <c r="HNC111" s="406" t="n"/>
      <c r="HND111" s="406" t="n"/>
      <c r="HNE111" s="406" t="n"/>
      <c r="HNF111" s="406" t="n"/>
      <c r="HNG111" s="406" t="n"/>
      <c r="HNH111" s="406" t="n"/>
      <c r="HNI111" s="406" t="n"/>
      <c r="HNJ111" s="406" t="n"/>
      <c r="HNK111" s="406" t="n"/>
      <c r="HNL111" s="406" t="n"/>
      <c r="HNM111" s="406" t="n"/>
      <c r="HNN111" s="406" t="n"/>
      <c r="HNO111" s="406" t="n"/>
      <c r="HNP111" s="406" t="n"/>
      <c r="HNQ111" s="406" t="n"/>
      <c r="HNR111" s="406" t="n"/>
      <c r="HNS111" s="406" t="n"/>
      <c r="HNT111" s="406" t="n"/>
      <c r="HNU111" s="406" t="n"/>
      <c r="HNV111" s="406" t="n"/>
      <c r="HNW111" s="406" t="n"/>
      <c r="HNX111" s="406" t="n"/>
      <c r="HNY111" s="406" t="n"/>
      <c r="HNZ111" s="406" t="n"/>
      <c r="HOA111" s="406" t="n"/>
      <c r="HOB111" s="406" t="n"/>
      <c r="HOC111" s="406" t="n"/>
      <c r="HOD111" s="406" t="n"/>
      <c r="HOE111" s="406" t="n"/>
      <c r="HOF111" s="406" t="n"/>
      <c r="HOG111" s="406" t="n"/>
      <c r="HOH111" s="406" t="n"/>
      <c r="HOI111" s="406" t="n"/>
      <c r="HOJ111" s="406" t="n"/>
      <c r="HOK111" s="406" t="n"/>
      <c r="HOL111" s="406" t="n"/>
      <c r="HOM111" s="406" t="n"/>
      <c r="HON111" s="406" t="n"/>
      <c r="HOO111" s="406" t="n"/>
      <c r="HOP111" s="406" t="n"/>
      <c r="HOQ111" s="406" t="n"/>
      <c r="HOR111" s="406" t="n"/>
      <c r="HOS111" s="406" t="n"/>
      <c r="HOT111" s="406" t="n"/>
      <c r="HOU111" s="406" t="n"/>
      <c r="HOV111" s="406" t="n"/>
      <c r="HOW111" s="406" t="n"/>
      <c r="HOX111" s="406" t="n"/>
      <c r="HOY111" s="406" t="n"/>
      <c r="HOZ111" s="406" t="n"/>
      <c r="HPA111" s="406" t="n"/>
      <c r="HPB111" s="406" t="n"/>
      <c r="HPC111" s="406" t="n"/>
      <c r="HPD111" s="406" t="n"/>
      <c r="HPE111" s="406" t="n"/>
      <c r="HPF111" s="406" t="n"/>
      <c r="HPG111" s="406" t="n"/>
      <c r="HPH111" s="406" t="n"/>
      <c r="HPI111" s="406" t="n"/>
      <c r="HPJ111" s="406" t="n"/>
      <c r="HPK111" s="406" t="n"/>
      <c r="HPL111" s="406" t="n"/>
      <c r="HPM111" s="406" t="n"/>
      <c r="HPN111" s="406" t="n"/>
      <c r="HPO111" s="406" t="n"/>
      <c r="HPP111" s="406" t="n"/>
      <c r="HPQ111" s="406" t="n"/>
      <c r="HPR111" s="406" t="n"/>
      <c r="HPS111" s="406" t="n"/>
      <c r="HPT111" s="406" t="n"/>
      <c r="HPU111" s="406" t="n"/>
      <c r="HPV111" s="406" t="n"/>
      <c r="HPW111" s="406" t="n"/>
      <c r="HPX111" s="406" t="n"/>
      <c r="HPY111" s="406" t="n"/>
      <c r="HPZ111" s="406" t="n"/>
      <c r="HQA111" s="406" t="n"/>
      <c r="HQB111" s="406" t="n"/>
      <c r="HQC111" s="406" t="n"/>
      <c r="HQD111" s="406" t="n"/>
      <c r="HQE111" s="406" t="n"/>
      <c r="HQF111" s="406" t="n"/>
      <c r="HQG111" s="406" t="n"/>
      <c r="HQH111" s="406" t="n"/>
      <c r="HQI111" s="406" t="n"/>
      <c r="HQJ111" s="406" t="n"/>
      <c r="HQK111" s="406" t="n"/>
      <c r="HQL111" s="406" t="n"/>
      <c r="HQM111" s="406" t="n"/>
      <c r="HQN111" s="406" t="n"/>
      <c r="HQO111" s="406" t="n"/>
      <c r="HQP111" s="406" t="n"/>
      <c r="HQQ111" s="406" t="n"/>
      <c r="HQR111" s="406" t="n"/>
      <c r="HQS111" s="406" t="n"/>
      <c r="HQT111" s="406" t="n"/>
      <c r="HQU111" s="406" t="n"/>
      <c r="HQV111" s="406" t="n"/>
      <c r="HQW111" s="406" t="n"/>
      <c r="HQX111" s="406" t="n"/>
      <c r="HQY111" s="406" t="n"/>
      <c r="HQZ111" s="406" t="n"/>
      <c r="HRA111" s="406" t="n"/>
      <c r="HRB111" s="406" t="n"/>
      <c r="HRC111" s="406" t="n"/>
      <c r="HRD111" s="406" t="n"/>
      <c r="HRE111" s="406" t="n"/>
      <c r="HRF111" s="406" t="n"/>
      <c r="HRG111" s="406" t="n"/>
      <c r="HRH111" s="406" t="n"/>
      <c r="HRI111" s="406" t="n"/>
      <c r="HRJ111" s="406" t="n"/>
      <c r="HRK111" s="406" t="n"/>
      <c r="HRL111" s="406" t="n"/>
      <c r="HRM111" s="406" t="n"/>
      <c r="HRN111" s="406" t="n"/>
      <c r="HRO111" s="406" t="n"/>
      <c r="HRP111" s="406" t="n"/>
      <c r="HRQ111" s="406" t="n"/>
      <c r="HRR111" s="406" t="n"/>
      <c r="HRS111" s="406" t="n"/>
      <c r="HRT111" s="406" t="n"/>
      <c r="HRU111" s="406" t="n"/>
      <c r="HRV111" s="406" t="n"/>
      <c r="HRW111" s="406" t="n"/>
      <c r="HRX111" s="406" t="n"/>
      <c r="HRY111" s="406" t="n"/>
      <c r="HRZ111" s="406" t="n"/>
      <c r="HSA111" s="406" t="n"/>
      <c r="HSB111" s="406" t="n"/>
      <c r="HSC111" s="406" t="n"/>
      <c r="HSD111" s="406" t="n"/>
      <c r="HSE111" s="406" t="n"/>
      <c r="HSF111" s="406" t="n"/>
      <c r="HSG111" s="406" t="n"/>
      <c r="HSH111" s="406" t="n"/>
      <c r="HSI111" s="406" t="n"/>
      <c r="HSJ111" s="406" t="n"/>
      <c r="HSK111" s="406" t="n"/>
      <c r="HSL111" s="406" t="n"/>
      <c r="HSM111" s="406" t="n"/>
      <c r="HSN111" s="406" t="n"/>
      <c r="HSO111" s="406" t="n"/>
      <c r="HSP111" s="406" t="n"/>
      <c r="HSQ111" s="406" t="n"/>
      <c r="HSR111" s="406" t="n"/>
      <c r="HSS111" s="406" t="n"/>
      <c r="HST111" s="406" t="n"/>
      <c r="HSU111" s="406" t="n"/>
      <c r="HSV111" s="406" t="n"/>
      <c r="HSW111" s="406" t="n"/>
      <c r="HSX111" s="406" t="n"/>
      <c r="HSY111" s="406" t="n"/>
      <c r="HSZ111" s="406" t="n"/>
      <c r="HTA111" s="406" t="n"/>
      <c r="HTB111" s="406" t="n"/>
      <c r="HTC111" s="406" t="n"/>
      <c r="HTD111" s="406" t="n"/>
      <c r="HTE111" s="406" t="n"/>
      <c r="HTF111" s="406" t="n"/>
      <c r="HTG111" s="406" t="n"/>
      <c r="HTH111" s="406" t="n"/>
      <c r="HTI111" s="406" t="n"/>
      <c r="HTJ111" s="406" t="n"/>
      <c r="HTK111" s="406" t="n"/>
      <c r="HTL111" s="406" t="n"/>
      <c r="HTM111" s="406" t="n"/>
      <c r="HTN111" s="406" t="n"/>
      <c r="HTO111" s="406" t="n"/>
      <c r="HTP111" s="406" t="n"/>
      <c r="HTQ111" s="406" t="n"/>
      <c r="HTR111" s="406" t="n"/>
      <c r="HTS111" s="406" t="n"/>
      <c r="HTT111" s="406" t="n"/>
      <c r="HTU111" s="406" t="n"/>
      <c r="HTV111" s="406" t="n"/>
      <c r="HTW111" s="406" t="n"/>
      <c r="HTX111" s="406" t="n"/>
      <c r="HTY111" s="406" t="n"/>
      <c r="HTZ111" s="406" t="n"/>
      <c r="HUA111" s="406" t="n"/>
      <c r="HUB111" s="406" t="n"/>
      <c r="HUC111" s="406" t="n"/>
      <c r="HUD111" s="406" t="n"/>
      <c r="HUE111" s="406" t="n"/>
      <c r="HUF111" s="406" t="n"/>
      <c r="HUG111" s="406" t="n"/>
      <c r="HUH111" s="406" t="n"/>
      <c r="HUI111" s="406" t="n"/>
      <c r="HUJ111" s="406" t="n"/>
      <c r="HUK111" s="406" t="n"/>
      <c r="HUL111" s="406" t="n"/>
      <c r="HUM111" s="406" t="n"/>
      <c r="HUN111" s="406" t="n"/>
      <c r="HUO111" s="406" t="n"/>
      <c r="HUP111" s="406" t="n"/>
      <c r="HUQ111" s="406" t="n"/>
      <c r="HUR111" s="406" t="n"/>
      <c r="HUS111" s="406" t="n"/>
      <c r="HUT111" s="406" t="n"/>
      <c r="HUU111" s="406" t="n"/>
      <c r="HUV111" s="406" t="n"/>
      <c r="HUW111" s="406" t="n"/>
      <c r="HUX111" s="406" t="n"/>
      <c r="HUY111" s="406" t="n"/>
      <c r="HUZ111" s="406" t="n"/>
      <c r="HVA111" s="406" t="n"/>
      <c r="HVB111" s="406" t="n"/>
      <c r="HVC111" s="406" t="n"/>
      <c r="HVD111" s="406" t="n"/>
      <c r="HVE111" s="406" t="n"/>
      <c r="HVF111" s="406" t="n"/>
      <c r="HVG111" s="406" t="n"/>
      <c r="HVH111" s="406" t="n"/>
      <c r="HVI111" s="406" t="n"/>
      <c r="HVJ111" s="406" t="n"/>
      <c r="HVK111" s="406" t="n"/>
      <c r="HVL111" s="406" t="n"/>
      <c r="HVM111" s="406" t="n"/>
      <c r="HVN111" s="406" t="n"/>
      <c r="HVO111" s="406" t="n"/>
      <c r="HVP111" s="406" t="n"/>
      <c r="HVQ111" s="406" t="n"/>
      <c r="HVR111" s="406" t="n"/>
      <c r="HVS111" s="406" t="n"/>
      <c r="HVT111" s="406" t="n"/>
      <c r="HVU111" s="406" t="n"/>
      <c r="HVV111" s="406" t="n"/>
      <c r="HVW111" s="406" t="n"/>
      <c r="HVX111" s="406" t="n"/>
      <c r="HVY111" s="406" t="n"/>
      <c r="HVZ111" s="406" t="n"/>
      <c r="HWA111" s="406" t="n"/>
      <c r="HWB111" s="406" t="n"/>
      <c r="HWC111" s="406" t="n"/>
      <c r="HWD111" s="406" t="n"/>
      <c r="HWE111" s="406" t="n"/>
      <c r="HWF111" s="406" t="n"/>
      <c r="HWG111" s="406" t="n"/>
      <c r="HWH111" s="406" t="n"/>
      <c r="HWI111" s="406" t="n"/>
      <c r="HWJ111" s="406" t="n"/>
      <c r="HWK111" s="406" t="n"/>
      <c r="HWL111" s="406" t="n"/>
      <c r="HWM111" s="406" t="n"/>
      <c r="HWN111" s="406" t="n"/>
      <c r="HWO111" s="406" t="n"/>
      <c r="HWP111" s="406" t="n"/>
      <c r="HWQ111" s="406" t="n"/>
      <c r="HWR111" s="406" t="n"/>
      <c r="HWS111" s="406" t="n"/>
      <c r="HWT111" s="406" t="n"/>
      <c r="HWU111" s="406" t="n"/>
      <c r="HWV111" s="406" t="n"/>
      <c r="HWW111" s="406" t="n"/>
      <c r="HWX111" s="406" t="n"/>
      <c r="HWY111" s="406" t="n"/>
      <c r="HWZ111" s="406" t="n"/>
      <c r="HXA111" s="406" t="n"/>
      <c r="HXB111" s="406" t="n"/>
      <c r="HXC111" s="406" t="n"/>
      <c r="HXD111" s="406" t="n"/>
      <c r="HXE111" s="406" t="n"/>
      <c r="HXF111" s="406" t="n"/>
      <c r="HXG111" s="406" t="n"/>
      <c r="HXH111" s="406" t="n"/>
      <c r="HXI111" s="406" t="n"/>
      <c r="HXJ111" s="406" t="n"/>
      <c r="HXK111" s="406" t="n"/>
      <c r="HXL111" s="406" t="n"/>
      <c r="HXM111" s="406" t="n"/>
      <c r="HXN111" s="406" t="n"/>
      <c r="HXO111" s="406" t="n"/>
      <c r="HXP111" s="406" t="n"/>
      <c r="HXQ111" s="406" t="n"/>
      <c r="HXR111" s="406" t="n"/>
      <c r="HXS111" s="406" t="n"/>
      <c r="HXT111" s="406" t="n"/>
      <c r="HXU111" s="406" t="n"/>
      <c r="HXV111" s="406" t="n"/>
      <c r="HXW111" s="406" t="n"/>
      <c r="HXX111" s="406" t="n"/>
      <c r="HXY111" s="406" t="n"/>
      <c r="HXZ111" s="406" t="n"/>
      <c r="HYA111" s="406" t="n"/>
      <c r="HYB111" s="406" t="n"/>
      <c r="HYC111" s="406" t="n"/>
      <c r="HYD111" s="406" t="n"/>
      <c r="HYE111" s="406" t="n"/>
      <c r="HYF111" s="406" t="n"/>
      <c r="HYG111" s="406" t="n"/>
      <c r="HYH111" s="406" t="n"/>
      <c r="HYI111" s="406" t="n"/>
      <c r="HYJ111" s="406" t="n"/>
      <c r="HYK111" s="406" t="n"/>
      <c r="HYL111" s="406" t="n"/>
      <c r="HYM111" s="406" t="n"/>
      <c r="HYN111" s="406" t="n"/>
      <c r="HYO111" s="406" t="n"/>
      <c r="HYP111" s="406" t="n"/>
      <c r="HYQ111" s="406" t="n"/>
      <c r="HYR111" s="406" t="n"/>
      <c r="HYS111" s="406" t="n"/>
      <c r="HYT111" s="406" t="n"/>
      <c r="HYU111" s="406" t="n"/>
      <c r="HYV111" s="406" t="n"/>
      <c r="HYW111" s="406" t="n"/>
      <c r="HYX111" s="406" t="n"/>
      <c r="HYY111" s="406" t="n"/>
      <c r="HYZ111" s="406" t="n"/>
      <c r="HZA111" s="406" t="n"/>
      <c r="HZB111" s="406" t="n"/>
      <c r="HZC111" s="406" t="n"/>
      <c r="HZD111" s="406" t="n"/>
      <c r="HZE111" s="406" t="n"/>
      <c r="HZF111" s="406" t="n"/>
      <c r="HZG111" s="406" t="n"/>
      <c r="HZH111" s="406" t="n"/>
      <c r="HZI111" s="406" t="n"/>
      <c r="HZJ111" s="406" t="n"/>
      <c r="HZK111" s="406" t="n"/>
      <c r="HZL111" s="406" t="n"/>
      <c r="HZM111" s="406" t="n"/>
      <c r="HZN111" s="406" t="n"/>
      <c r="HZO111" s="406" t="n"/>
      <c r="HZP111" s="406" t="n"/>
      <c r="HZQ111" s="406" t="n"/>
      <c r="HZR111" s="406" t="n"/>
      <c r="HZS111" s="406" t="n"/>
      <c r="HZT111" s="406" t="n"/>
      <c r="HZU111" s="406" t="n"/>
      <c r="HZV111" s="406" t="n"/>
      <c r="HZW111" s="406" t="n"/>
      <c r="HZX111" s="406" t="n"/>
      <c r="HZY111" s="406" t="n"/>
      <c r="HZZ111" s="406" t="n"/>
      <c r="IAA111" s="406" t="n"/>
      <c r="IAB111" s="406" t="n"/>
      <c r="IAC111" s="406" t="n"/>
      <c r="IAD111" s="406" t="n"/>
      <c r="IAE111" s="406" t="n"/>
      <c r="IAF111" s="406" t="n"/>
      <c r="IAG111" s="406" t="n"/>
      <c r="IAH111" s="406" t="n"/>
      <c r="IAI111" s="406" t="n"/>
      <c r="IAJ111" s="406" t="n"/>
      <c r="IAK111" s="406" t="n"/>
      <c r="IAL111" s="406" t="n"/>
      <c r="IAM111" s="406" t="n"/>
      <c r="IAN111" s="406" t="n"/>
      <c r="IAO111" s="406" t="n"/>
      <c r="IAP111" s="406" t="n"/>
      <c r="IAQ111" s="406" t="n"/>
      <c r="IAR111" s="406" t="n"/>
      <c r="IAS111" s="406" t="n"/>
      <c r="IAT111" s="406" t="n"/>
      <c r="IAU111" s="406" t="n"/>
      <c r="IAV111" s="406" t="n"/>
      <c r="IAW111" s="406" t="n"/>
      <c r="IAX111" s="406" t="n"/>
      <c r="IAY111" s="406" t="n"/>
      <c r="IAZ111" s="406" t="n"/>
      <c r="IBA111" s="406" t="n"/>
      <c r="IBB111" s="406" t="n"/>
      <c r="IBC111" s="406" t="n"/>
      <c r="IBD111" s="406" t="n"/>
      <c r="IBE111" s="406" t="n"/>
      <c r="IBF111" s="406" t="n"/>
      <c r="IBG111" s="406" t="n"/>
      <c r="IBH111" s="406" t="n"/>
      <c r="IBI111" s="406" t="n"/>
      <c r="IBJ111" s="406" t="n"/>
      <c r="IBK111" s="406" t="n"/>
      <c r="IBL111" s="406" t="n"/>
      <c r="IBM111" s="406" t="n"/>
      <c r="IBN111" s="406" t="n"/>
      <c r="IBO111" s="406" t="n"/>
      <c r="IBP111" s="406" t="n"/>
      <c r="IBQ111" s="406" t="n"/>
      <c r="IBR111" s="406" t="n"/>
      <c r="IBS111" s="406" t="n"/>
      <c r="IBT111" s="406" t="n"/>
      <c r="IBU111" s="406" t="n"/>
      <c r="IBV111" s="406" t="n"/>
      <c r="IBW111" s="406" t="n"/>
      <c r="IBX111" s="406" t="n"/>
      <c r="IBY111" s="406" t="n"/>
      <c r="IBZ111" s="406" t="n"/>
      <c r="ICA111" s="406" t="n"/>
      <c r="ICB111" s="406" t="n"/>
      <c r="ICC111" s="406" t="n"/>
      <c r="ICD111" s="406" t="n"/>
      <c r="ICE111" s="406" t="n"/>
      <c r="ICF111" s="406" t="n"/>
      <c r="ICG111" s="406" t="n"/>
      <c r="ICH111" s="406" t="n"/>
      <c r="ICI111" s="406" t="n"/>
      <c r="ICJ111" s="406" t="n"/>
      <c r="ICK111" s="406" t="n"/>
      <c r="ICL111" s="406" t="n"/>
      <c r="ICM111" s="406" t="n"/>
      <c r="ICN111" s="406" t="n"/>
      <c r="ICO111" s="406" t="n"/>
      <c r="ICP111" s="406" t="n"/>
      <c r="ICQ111" s="406" t="n"/>
      <c r="ICR111" s="406" t="n"/>
      <c r="ICS111" s="406" t="n"/>
      <c r="ICT111" s="406" t="n"/>
      <c r="ICU111" s="406" t="n"/>
      <c r="ICV111" s="406" t="n"/>
      <c r="ICW111" s="406" t="n"/>
      <c r="ICX111" s="406" t="n"/>
      <c r="ICY111" s="406" t="n"/>
      <c r="ICZ111" s="406" t="n"/>
      <c r="IDA111" s="406" t="n"/>
      <c r="IDB111" s="406" t="n"/>
      <c r="IDC111" s="406" t="n"/>
      <c r="IDD111" s="406" t="n"/>
      <c r="IDE111" s="406" t="n"/>
      <c r="IDF111" s="406" t="n"/>
      <c r="IDG111" s="406" t="n"/>
      <c r="IDH111" s="406" t="n"/>
      <c r="IDI111" s="406" t="n"/>
      <c r="IDJ111" s="406" t="n"/>
      <c r="IDK111" s="406" t="n"/>
      <c r="IDL111" s="406" t="n"/>
      <c r="IDM111" s="406" t="n"/>
      <c r="IDN111" s="406" t="n"/>
      <c r="IDO111" s="406" t="n"/>
      <c r="IDP111" s="406" t="n"/>
      <c r="IDQ111" s="406" t="n"/>
      <c r="IDR111" s="406" t="n"/>
      <c r="IDS111" s="406" t="n"/>
      <c r="IDT111" s="406" t="n"/>
      <c r="IDU111" s="406" t="n"/>
      <c r="IDV111" s="406" t="n"/>
      <c r="IDW111" s="406" t="n"/>
      <c r="IDX111" s="406" t="n"/>
      <c r="IDY111" s="406" t="n"/>
      <c r="IDZ111" s="406" t="n"/>
      <c r="IEA111" s="406" t="n"/>
      <c r="IEB111" s="406" t="n"/>
      <c r="IEC111" s="406" t="n"/>
      <c r="IED111" s="406" t="n"/>
      <c r="IEE111" s="406" t="n"/>
      <c r="IEF111" s="406" t="n"/>
      <c r="IEG111" s="406" t="n"/>
      <c r="IEH111" s="406" t="n"/>
      <c r="IEI111" s="406" t="n"/>
      <c r="IEJ111" s="406" t="n"/>
      <c r="IEK111" s="406" t="n"/>
      <c r="IEL111" s="406" t="n"/>
      <c r="IEM111" s="406" t="n"/>
      <c r="IEN111" s="406" t="n"/>
      <c r="IEO111" s="406" t="n"/>
      <c r="IEP111" s="406" t="n"/>
      <c r="IEQ111" s="406" t="n"/>
      <c r="IER111" s="406" t="n"/>
      <c r="IES111" s="406" t="n"/>
      <c r="IET111" s="406" t="n"/>
      <c r="IEU111" s="406" t="n"/>
      <c r="IEV111" s="406" t="n"/>
      <c r="IEW111" s="406" t="n"/>
      <c r="IEX111" s="406" t="n"/>
      <c r="IEY111" s="406" t="n"/>
      <c r="IEZ111" s="406" t="n"/>
      <c r="IFA111" s="406" t="n"/>
      <c r="IFB111" s="406" t="n"/>
      <c r="IFC111" s="406" t="n"/>
      <c r="IFD111" s="406" t="n"/>
      <c r="IFE111" s="406" t="n"/>
      <c r="IFF111" s="406" t="n"/>
      <c r="IFG111" s="406" t="n"/>
      <c r="IFH111" s="406" t="n"/>
      <c r="IFI111" s="406" t="n"/>
      <c r="IFJ111" s="406" t="n"/>
      <c r="IFK111" s="406" t="n"/>
      <c r="IFL111" s="406" t="n"/>
      <c r="IFM111" s="406" t="n"/>
      <c r="IFN111" s="406" t="n"/>
      <c r="IFO111" s="406" t="n"/>
      <c r="IFP111" s="406" t="n"/>
      <c r="IFQ111" s="406" t="n"/>
      <c r="IFR111" s="406" t="n"/>
      <c r="IFS111" s="406" t="n"/>
      <c r="IFT111" s="406" t="n"/>
      <c r="IFU111" s="406" t="n"/>
      <c r="IFV111" s="406" t="n"/>
      <c r="IFW111" s="406" t="n"/>
      <c r="IFX111" s="406" t="n"/>
      <c r="IFY111" s="406" t="n"/>
      <c r="IFZ111" s="406" t="n"/>
      <c r="IGA111" s="406" t="n"/>
      <c r="IGB111" s="406" t="n"/>
      <c r="IGC111" s="406" t="n"/>
      <c r="IGD111" s="406" t="n"/>
      <c r="IGE111" s="406" t="n"/>
      <c r="IGF111" s="406" t="n"/>
      <c r="IGG111" s="406" t="n"/>
      <c r="IGH111" s="406" t="n"/>
      <c r="IGI111" s="406" t="n"/>
      <c r="IGJ111" s="406" t="n"/>
      <c r="IGK111" s="406" t="n"/>
      <c r="IGL111" s="406" t="n"/>
      <c r="IGM111" s="406" t="n"/>
      <c r="IGN111" s="406" t="n"/>
      <c r="IGO111" s="406" t="n"/>
      <c r="IGP111" s="406" t="n"/>
      <c r="IGQ111" s="406" t="n"/>
      <c r="IGR111" s="406" t="n"/>
      <c r="IGS111" s="406" t="n"/>
      <c r="IGT111" s="406" t="n"/>
      <c r="IGU111" s="406" t="n"/>
      <c r="IGV111" s="406" t="n"/>
      <c r="IGW111" s="406" t="n"/>
      <c r="IGX111" s="406" t="n"/>
      <c r="IGY111" s="406" t="n"/>
      <c r="IGZ111" s="406" t="n"/>
      <c r="IHA111" s="406" t="n"/>
      <c r="IHB111" s="406" t="n"/>
      <c r="IHC111" s="406" t="n"/>
      <c r="IHD111" s="406" t="n"/>
      <c r="IHE111" s="406" t="n"/>
      <c r="IHF111" s="406" t="n"/>
      <c r="IHG111" s="406" t="n"/>
      <c r="IHH111" s="406" t="n"/>
      <c r="IHI111" s="406" t="n"/>
      <c r="IHJ111" s="406" t="n"/>
      <c r="IHK111" s="406" t="n"/>
      <c r="IHL111" s="406" t="n"/>
      <c r="IHM111" s="406" t="n"/>
      <c r="IHN111" s="406" t="n"/>
      <c r="IHO111" s="406" t="n"/>
      <c r="IHP111" s="406" t="n"/>
      <c r="IHQ111" s="406" t="n"/>
      <c r="IHR111" s="406" t="n"/>
      <c r="IHS111" s="406" t="n"/>
      <c r="IHT111" s="406" t="n"/>
      <c r="IHU111" s="406" t="n"/>
      <c r="IHV111" s="406" t="n"/>
      <c r="IHW111" s="406" t="n"/>
      <c r="IHX111" s="406" t="n"/>
      <c r="IHY111" s="406" t="n"/>
      <c r="IHZ111" s="406" t="n"/>
      <c r="IIA111" s="406" t="n"/>
      <c r="IIB111" s="406" t="n"/>
      <c r="IIC111" s="406" t="n"/>
      <c r="IID111" s="406" t="n"/>
      <c r="IIE111" s="406" t="n"/>
      <c r="IIF111" s="406" t="n"/>
      <c r="IIG111" s="406" t="n"/>
      <c r="IIH111" s="406" t="n"/>
      <c r="III111" s="406" t="n"/>
      <c r="IIJ111" s="406" t="n"/>
      <c r="IIK111" s="406" t="n"/>
      <c r="IIL111" s="406" t="n"/>
      <c r="IIM111" s="406" t="n"/>
      <c r="IIN111" s="406" t="n"/>
      <c r="IIO111" s="406" t="n"/>
      <c r="IIP111" s="406" t="n"/>
      <c r="IIQ111" s="406" t="n"/>
      <c r="IIR111" s="406" t="n"/>
      <c r="IIS111" s="406" t="n"/>
      <c r="IIT111" s="406" t="n"/>
      <c r="IIU111" s="406" t="n"/>
      <c r="IIV111" s="406" t="n"/>
      <c r="IIW111" s="406" t="n"/>
      <c r="IIX111" s="406" t="n"/>
      <c r="IIY111" s="406" t="n"/>
      <c r="IIZ111" s="406" t="n"/>
      <c r="IJA111" s="406" t="n"/>
      <c r="IJB111" s="406" t="n"/>
      <c r="IJC111" s="406" t="n"/>
      <c r="IJD111" s="406" t="n"/>
      <c r="IJE111" s="406" t="n"/>
      <c r="IJF111" s="406" t="n"/>
      <c r="IJG111" s="406" t="n"/>
      <c r="IJH111" s="406" t="n"/>
      <c r="IJI111" s="406" t="n"/>
      <c r="IJJ111" s="406" t="n"/>
      <c r="IJK111" s="406" t="n"/>
      <c r="IJL111" s="406" t="n"/>
      <c r="IJM111" s="406" t="n"/>
      <c r="IJN111" s="406" t="n"/>
      <c r="IJO111" s="406" t="n"/>
      <c r="IJP111" s="406" t="n"/>
      <c r="IJQ111" s="406" t="n"/>
      <c r="IJR111" s="406" t="n"/>
      <c r="IJS111" s="406" t="n"/>
      <c r="IJT111" s="406" t="n"/>
      <c r="IJU111" s="406" t="n"/>
      <c r="IJV111" s="406" t="n"/>
      <c r="IJW111" s="406" t="n"/>
      <c r="IJX111" s="406" t="n"/>
      <c r="IJY111" s="406" t="n"/>
      <c r="IJZ111" s="406" t="n"/>
      <c r="IKA111" s="406" t="n"/>
      <c r="IKB111" s="406" t="n"/>
      <c r="IKC111" s="406" t="n"/>
      <c r="IKD111" s="406" t="n"/>
      <c r="IKE111" s="406" t="n"/>
      <c r="IKF111" s="406" t="n"/>
      <c r="IKG111" s="406" t="n"/>
      <c r="IKH111" s="406" t="n"/>
      <c r="IKI111" s="406" t="n"/>
      <c r="IKJ111" s="406" t="n"/>
      <c r="IKK111" s="406" t="n"/>
      <c r="IKL111" s="406" t="n"/>
      <c r="IKM111" s="406" t="n"/>
      <c r="IKN111" s="406" t="n"/>
      <c r="IKO111" s="406" t="n"/>
      <c r="IKP111" s="406" t="n"/>
      <c r="IKQ111" s="406" t="n"/>
      <c r="IKR111" s="406" t="n"/>
      <c r="IKS111" s="406" t="n"/>
      <c r="IKT111" s="406" t="n"/>
      <c r="IKU111" s="406" t="n"/>
      <c r="IKV111" s="406" t="n"/>
      <c r="IKW111" s="406" t="n"/>
      <c r="IKX111" s="406" t="n"/>
      <c r="IKY111" s="406" t="n"/>
      <c r="IKZ111" s="406" t="n"/>
      <c r="ILA111" s="406" t="n"/>
      <c r="ILB111" s="406" t="n"/>
      <c r="ILC111" s="406" t="n"/>
      <c r="ILD111" s="406" t="n"/>
      <c r="ILE111" s="406" t="n"/>
      <c r="ILF111" s="406" t="n"/>
      <c r="ILG111" s="406" t="n"/>
      <c r="ILH111" s="406" t="n"/>
      <c r="ILI111" s="406" t="n"/>
      <c r="ILJ111" s="406" t="n"/>
      <c r="ILK111" s="406" t="n"/>
      <c r="ILL111" s="406" t="n"/>
      <c r="ILM111" s="406" t="n"/>
      <c r="ILN111" s="406" t="n"/>
      <c r="ILO111" s="406" t="n"/>
      <c r="ILP111" s="406" t="n"/>
      <c r="ILQ111" s="406" t="n"/>
      <c r="ILR111" s="406" t="n"/>
      <c r="ILS111" s="406" t="n"/>
      <c r="ILT111" s="406" t="n"/>
      <c r="ILU111" s="406" t="n"/>
      <c r="ILV111" s="406" t="n"/>
      <c r="ILW111" s="406" t="n"/>
      <c r="ILX111" s="406" t="n"/>
      <c r="ILY111" s="406" t="n"/>
      <c r="ILZ111" s="406" t="n"/>
      <c r="IMA111" s="406" t="n"/>
      <c r="IMB111" s="406" t="n"/>
      <c r="IMC111" s="406" t="n"/>
      <c r="IMD111" s="406" t="n"/>
      <c r="IME111" s="406" t="n"/>
      <c r="IMF111" s="406" t="n"/>
      <c r="IMG111" s="406" t="n"/>
      <c r="IMH111" s="406" t="n"/>
      <c r="IMI111" s="406" t="n"/>
      <c r="IMJ111" s="406" t="n"/>
      <c r="IMK111" s="406" t="n"/>
      <c r="IML111" s="406" t="n"/>
      <c r="IMM111" s="406" t="n"/>
      <c r="IMN111" s="406" t="n"/>
      <c r="IMO111" s="406" t="n"/>
      <c r="IMP111" s="406" t="n"/>
      <c r="IMQ111" s="406" t="n"/>
      <c r="IMR111" s="406" t="n"/>
      <c r="IMS111" s="406" t="n"/>
      <c r="IMT111" s="406" t="n"/>
      <c r="IMU111" s="406" t="n"/>
      <c r="IMV111" s="406" t="n"/>
      <c r="IMW111" s="406" t="n"/>
      <c r="IMX111" s="406" t="n"/>
      <c r="IMY111" s="406" t="n"/>
      <c r="IMZ111" s="406" t="n"/>
      <c r="INA111" s="406" t="n"/>
      <c r="INB111" s="406" t="n"/>
      <c r="INC111" s="406" t="n"/>
      <c r="IND111" s="406" t="n"/>
      <c r="INE111" s="406" t="n"/>
      <c r="INF111" s="406" t="n"/>
      <c r="ING111" s="406" t="n"/>
      <c r="INH111" s="406" t="n"/>
      <c r="INI111" s="406" t="n"/>
      <c r="INJ111" s="406" t="n"/>
      <c r="INK111" s="406" t="n"/>
      <c r="INL111" s="406" t="n"/>
      <c r="INM111" s="406" t="n"/>
      <c r="INN111" s="406" t="n"/>
      <c r="INO111" s="406" t="n"/>
      <c r="INP111" s="406" t="n"/>
      <c r="INQ111" s="406" t="n"/>
      <c r="INR111" s="406" t="n"/>
      <c r="INS111" s="406" t="n"/>
      <c r="INT111" s="406" t="n"/>
      <c r="INU111" s="406" t="n"/>
      <c r="INV111" s="406" t="n"/>
      <c r="INW111" s="406" t="n"/>
      <c r="INX111" s="406" t="n"/>
      <c r="INY111" s="406" t="n"/>
      <c r="INZ111" s="406" t="n"/>
      <c r="IOA111" s="406" t="n"/>
      <c r="IOB111" s="406" t="n"/>
      <c r="IOC111" s="406" t="n"/>
      <c r="IOD111" s="406" t="n"/>
      <c r="IOE111" s="406" t="n"/>
      <c r="IOF111" s="406" t="n"/>
      <c r="IOG111" s="406" t="n"/>
      <c r="IOH111" s="406" t="n"/>
      <c r="IOI111" s="406" t="n"/>
      <c r="IOJ111" s="406" t="n"/>
      <c r="IOK111" s="406" t="n"/>
      <c r="IOL111" s="406" t="n"/>
      <c r="IOM111" s="406" t="n"/>
      <c r="ION111" s="406" t="n"/>
      <c r="IOO111" s="406" t="n"/>
      <c r="IOP111" s="406" t="n"/>
      <c r="IOQ111" s="406" t="n"/>
      <c r="IOR111" s="406" t="n"/>
      <c r="IOS111" s="406" t="n"/>
      <c r="IOT111" s="406" t="n"/>
      <c r="IOU111" s="406" t="n"/>
      <c r="IOV111" s="406" t="n"/>
      <c r="IOW111" s="406" t="n"/>
      <c r="IOX111" s="406" t="n"/>
      <c r="IOY111" s="406" t="n"/>
      <c r="IOZ111" s="406" t="n"/>
      <c r="IPA111" s="406" t="n"/>
      <c r="IPB111" s="406" t="n"/>
      <c r="IPC111" s="406" t="n"/>
      <c r="IPD111" s="406" t="n"/>
      <c r="IPE111" s="406" t="n"/>
      <c r="IPF111" s="406" t="n"/>
      <c r="IPG111" s="406" t="n"/>
      <c r="IPH111" s="406" t="n"/>
      <c r="IPI111" s="406" t="n"/>
      <c r="IPJ111" s="406" t="n"/>
      <c r="IPK111" s="406" t="n"/>
      <c r="IPL111" s="406" t="n"/>
      <c r="IPM111" s="406" t="n"/>
      <c r="IPN111" s="406" t="n"/>
      <c r="IPO111" s="406" t="n"/>
      <c r="IPP111" s="406" t="n"/>
      <c r="IPQ111" s="406" t="n"/>
      <c r="IPR111" s="406" t="n"/>
      <c r="IPS111" s="406" t="n"/>
      <c r="IPT111" s="406" t="n"/>
      <c r="IPU111" s="406" t="n"/>
      <c r="IPV111" s="406" t="n"/>
      <c r="IPW111" s="406" t="n"/>
      <c r="IPX111" s="406" t="n"/>
      <c r="IPY111" s="406" t="n"/>
      <c r="IPZ111" s="406" t="n"/>
      <c r="IQA111" s="406" t="n"/>
      <c r="IQB111" s="406" t="n"/>
      <c r="IQC111" s="406" t="n"/>
      <c r="IQD111" s="406" t="n"/>
      <c r="IQE111" s="406" t="n"/>
      <c r="IQF111" s="406" t="n"/>
      <c r="IQG111" s="406" t="n"/>
      <c r="IQH111" s="406" t="n"/>
      <c r="IQI111" s="406" t="n"/>
      <c r="IQJ111" s="406" t="n"/>
      <c r="IQK111" s="406" t="n"/>
      <c r="IQL111" s="406" t="n"/>
      <c r="IQM111" s="406" t="n"/>
      <c r="IQN111" s="406" t="n"/>
      <c r="IQO111" s="406" t="n"/>
      <c r="IQP111" s="406" t="n"/>
      <c r="IQQ111" s="406" t="n"/>
      <c r="IQR111" s="406" t="n"/>
      <c r="IQS111" s="406" t="n"/>
      <c r="IQT111" s="406" t="n"/>
      <c r="IQU111" s="406" t="n"/>
      <c r="IQV111" s="406" t="n"/>
      <c r="IQW111" s="406" t="n"/>
      <c r="IQX111" s="406" t="n"/>
      <c r="IQY111" s="406" t="n"/>
      <c r="IQZ111" s="406" t="n"/>
      <c r="IRA111" s="406" t="n"/>
      <c r="IRB111" s="406" t="n"/>
      <c r="IRC111" s="406" t="n"/>
      <c r="IRD111" s="406" t="n"/>
      <c r="IRE111" s="406" t="n"/>
      <c r="IRF111" s="406" t="n"/>
      <c r="IRG111" s="406" t="n"/>
      <c r="IRH111" s="406" t="n"/>
      <c r="IRI111" s="406" t="n"/>
      <c r="IRJ111" s="406" t="n"/>
      <c r="IRK111" s="406" t="n"/>
      <c r="IRL111" s="406" t="n"/>
      <c r="IRM111" s="406" t="n"/>
      <c r="IRN111" s="406" t="n"/>
      <c r="IRO111" s="406" t="n"/>
      <c r="IRP111" s="406" t="n"/>
      <c r="IRQ111" s="406" t="n"/>
      <c r="IRR111" s="406" t="n"/>
      <c r="IRS111" s="406" t="n"/>
      <c r="IRT111" s="406" t="n"/>
      <c r="IRU111" s="406" t="n"/>
      <c r="IRV111" s="406" t="n"/>
      <c r="IRW111" s="406" t="n"/>
      <c r="IRX111" s="406" t="n"/>
      <c r="IRY111" s="406" t="n"/>
      <c r="IRZ111" s="406" t="n"/>
      <c r="ISA111" s="406" t="n"/>
      <c r="ISB111" s="406" t="n"/>
      <c r="ISC111" s="406" t="n"/>
      <c r="ISD111" s="406" t="n"/>
      <c r="ISE111" s="406" t="n"/>
      <c r="ISF111" s="406" t="n"/>
      <c r="ISG111" s="406" t="n"/>
      <c r="ISH111" s="406" t="n"/>
      <c r="ISI111" s="406" t="n"/>
      <c r="ISJ111" s="406" t="n"/>
      <c r="ISK111" s="406" t="n"/>
      <c r="ISL111" s="406" t="n"/>
      <c r="ISM111" s="406" t="n"/>
      <c r="ISN111" s="406" t="n"/>
      <c r="ISO111" s="406" t="n"/>
      <c r="ISP111" s="406" t="n"/>
      <c r="ISQ111" s="406" t="n"/>
      <c r="ISR111" s="406" t="n"/>
      <c r="ISS111" s="406" t="n"/>
      <c r="IST111" s="406" t="n"/>
      <c r="ISU111" s="406" t="n"/>
      <c r="ISV111" s="406" t="n"/>
      <c r="ISW111" s="406" t="n"/>
      <c r="ISX111" s="406" t="n"/>
      <c r="ISY111" s="406" t="n"/>
      <c r="ISZ111" s="406" t="n"/>
      <c r="ITA111" s="406" t="n"/>
      <c r="ITB111" s="406" t="n"/>
      <c r="ITC111" s="406" t="n"/>
      <c r="ITD111" s="406" t="n"/>
      <c r="ITE111" s="406" t="n"/>
      <c r="ITF111" s="406" t="n"/>
      <c r="ITG111" s="406" t="n"/>
      <c r="ITH111" s="406" t="n"/>
      <c r="ITI111" s="406" t="n"/>
      <c r="ITJ111" s="406" t="n"/>
      <c r="ITK111" s="406" t="n"/>
      <c r="ITL111" s="406" t="n"/>
      <c r="ITM111" s="406" t="n"/>
      <c r="ITN111" s="406" t="n"/>
      <c r="ITO111" s="406" t="n"/>
      <c r="ITP111" s="406" t="n"/>
      <c r="ITQ111" s="406" t="n"/>
      <c r="ITR111" s="406" t="n"/>
      <c r="ITS111" s="406" t="n"/>
      <c r="ITT111" s="406" t="n"/>
      <c r="ITU111" s="406" t="n"/>
      <c r="ITV111" s="406" t="n"/>
      <c r="ITW111" s="406" t="n"/>
      <c r="ITX111" s="406" t="n"/>
      <c r="ITY111" s="406" t="n"/>
      <c r="ITZ111" s="406" t="n"/>
      <c r="IUA111" s="406" t="n"/>
      <c r="IUB111" s="406" t="n"/>
      <c r="IUC111" s="406" t="n"/>
      <c r="IUD111" s="406" t="n"/>
      <c r="IUE111" s="406" t="n"/>
      <c r="IUF111" s="406" t="n"/>
      <c r="IUG111" s="406" t="n"/>
      <c r="IUH111" s="406" t="n"/>
      <c r="IUI111" s="406" t="n"/>
      <c r="IUJ111" s="406" t="n"/>
      <c r="IUK111" s="406" t="n"/>
      <c r="IUL111" s="406" t="n"/>
      <c r="IUM111" s="406" t="n"/>
      <c r="IUN111" s="406" t="n"/>
      <c r="IUO111" s="406" t="n"/>
      <c r="IUP111" s="406" t="n"/>
      <c r="IUQ111" s="406" t="n"/>
      <c r="IUR111" s="406" t="n"/>
      <c r="IUS111" s="406" t="n"/>
      <c r="IUT111" s="406" t="n"/>
      <c r="IUU111" s="406" t="n"/>
      <c r="IUV111" s="406" t="n"/>
      <c r="IUW111" s="406" t="n"/>
      <c r="IUX111" s="406" t="n"/>
      <c r="IUY111" s="406" t="n"/>
      <c r="IUZ111" s="406" t="n"/>
      <c r="IVA111" s="406" t="n"/>
      <c r="IVB111" s="406" t="n"/>
      <c r="IVC111" s="406" t="n"/>
      <c r="IVD111" s="406" t="n"/>
      <c r="IVE111" s="406" t="n"/>
      <c r="IVF111" s="406" t="n"/>
      <c r="IVG111" s="406" t="n"/>
      <c r="IVH111" s="406" t="n"/>
      <c r="IVI111" s="406" t="n"/>
      <c r="IVJ111" s="406" t="n"/>
      <c r="IVK111" s="406" t="n"/>
      <c r="IVL111" s="406" t="n"/>
      <c r="IVM111" s="406" t="n"/>
      <c r="IVN111" s="406" t="n"/>
      <c r="IVO111" s="406" t="n"/>
      <c r="IVP111" s="406" t="n"/>
      <c r="IVQ111" s="406" t="n"/>
      <c r="IVR111" s="406" t="n"/>
      <c r="IVS111" s="406" t="n"/>
      <c r="IVT111" s="406" t="n"/>
      <c r="IVU111" s="406" t="n"/>
      <c r="IVV111" s="406" t="n"/>
      <c r="IVW111" s="406" t="n"/>
      <c r="IVX111" s="406" t="n"/>
      <c r="IVY111" s="406" t="n"/>
      <c r="IVZ111" s="406" t="n"/>
      <c r="IWA111" s="406" t="n"/>
      <c r="IWB111" s="406" t="n"/>
      <c r="IWC111" s="406" t="n"/>
      <c r="IWD111" s="406" t="n"/>
      <c r="IWE111" s="406" t="n"/>
      <c r="IWF111" s="406" t="n"/>
      <c r="IWG111" s="406" t="n"/>
      <c r="IWH111" s="406" t="n"/>
      <c r="IWI111" s="406" t="n"/>
      <c r="IWJ111" s="406" t="n"/>
      <c r="IWK111" s="406" t="n"/>
      <c r="IWL111" s="406" t="n"/>
      <c r="IWM111" s="406" t="n"/>
      <c r="IWN111" s="406" t="n"/>
      <c r="IWO111" s="406" t="n"/>
      <c r="IWP111" s="406" t="n"/>
      <c r="IWQ111" s="406" t="n"/>
      <c r="IWR111" s="406" t="n"/>
      <c r="IWS111" s="406" t="n"/>
      <c r="IWT111" s="406" t="n"/>
      <c r="IWU111" s="406" t="n"/>
      <c r="IWV111" s="406" t="n"/>
      <c r="IWW111" s="406" t="n"/>
      <c r="IWX111" s="406" t="n"/>
      <c r="IWY111" s="406" t="n"/>
      <c r="IWZ111" s="406" t="n"/>
      <c r="IXA111" s="406" t="n"/>
      <c r="IXB111" s="406" t="n"/>
      <c r="IXC111" s="406" t="n"/>
      <c r="IXD111" s="406" t="n"/>
      <c r="IXE111" s="406" t="n"/>
      <c r="IXF111" s="406" t="n"/>
      <c r="IXG111" s="406" t="n"/>
      <c r="IXH111" s="406" t="n"/>
      <c r="IXI111" s="406" t="n"/>
      <c r="IXJ111" s="406" t="n"/>
      <c r="IXK111" s="406" t="n"/>
      <c r="IXL111" s="406" t="n"/>
      <c r="IXM111" s="406" t="n"/>
      <c r="IXN111" s="406" t="n"/>
      <c r="IXO111" s="406" t="n"/>
      <c r="IXP111" s="406" t="n"/>
      <c r="IXQ111" s="406" t="n"/>
      <c r="IXR111" s="406" t="n"/>
      <c r="IXS111" s="406" t="n"/>
      <c r="IXT111" s="406" t="n"/>
      <c r="IXU111" s="406" t="n"/>
      <c r="IXV111" s="406" t="n"/>
      <c r="IXW111" s="406" t="n"/>
      <c r="IXX111" s="406" t="n"/>
      <c r="IXY111" s="406" t="n"/>
      <c r="IXZ111" s="406" t="n"/>
      <c r="IYA111" s="406" t="n"/>
      <c r="IYB111" s="406" t="n"/>
      <c r="IYC111" s="406" t="n"/>
      <c r="IYD111" s="406" t="n"/>
      <c r="IYE111" s="406" t="n"/>
      <c r="IYF111" s="406" t="n"/>
      <c r="IYG111" s="406" t="n"/>
      <c r="IYH111" s="406" t="n"/>
      <c r="IYI111" s="406" t="n"/>
      <c r="IYJ111" s="406" t="n"/>
      <c r="IYK111" s="406" t="n"/>
      <c r="IYL111" s="406" t="n"/>
      <c r="IYM111" s="406" t="n"/>
      <c r="IYN111" s="406" t="n"/>
      <c r="IYO111" s="406" t="n"/>
      <c r="IYP111" s="406" t="n"/>
      <c r="IYQ111" s="406" t="n"/>
      <c r="IYR111" s="406" t="n"/>
      <c r="IYS111" s="406" t="n"/>
      <c r="IYT111" s="406" t="n"/>
      <c r="IYU111" s="406" t="n"/>
      <c r="IYV111" s="406" t="n"/>
      <c r="IYW111" s="406" t="n"/>
      <c r="IYX111" s="406" t="n"/>
      <c r="IYY111" s="406" t="n"/>
      <c r="IYZ111" s="406" t="n"/>
      <c r="IZA111" s="406" t="n"/>
      <c r="IZB111" s="406" t="n"/>
      <c r="IZC111" s="406" t="n"/>
      <c r="IZD111" s="406" t="n"/>
      <c r="IZE111" s="406" t="n"/>
      <c r="IZF111" s="406" t="n"/>
      <c r="IZG111" s="406" t="n"/>
      <c r="IZH111" s="406" t="n"/>
      <c r="IZI111" s="406" t="n"/>
      <c r="IZJ111" s="406" t="n"/>
      <c r="IZK111" s="406" t="n"/>
      <c r="IZL111" s="406" t="n"/>
      <c r="IZM111" s="406" t="n"/>
      <c r="IZN111" s="406" t="n"/>
      <c r="IZO111" s="406" t="n"/>
      <c r="IZP111" s="406" t="n"/>
      <c r="IZQ111" s="406" t="n"/>
      <c r="IZR111" s="406" t="n"/>
      <c r="IZS111" s="406" t="n"/>
      <c r="IZT111" s="406" t="n"/>
      <c r="IZU111" s="406" t="n"/>
      <c r="IZV111" s="406" t="n"/>
      <c r="IZW111" s="406" t="n"/>
      <c r="IZX111" s="406" t="n"/>
      <c r="IZY111" s="406" t="n"/>
      <c r="IZZ111" s="406" t="n"/>
      <c r="JAA111" s="406" t="n"/>
      <c r="JAB111" s="406" t="n"/>
      <c r="JAC111" s="406" t="n"/>
      <c r="JAD111" s="406" t="n"/>
      <c r="JAE111" s="406" t="n"/>
      <c r="JAF111" s="406" t="n"/>
      <c r="JAG111" s="406" t="n"/>
      <c r="JAH111" s="406" t="n"/>
      <c r="JAI111" s="406" t="n"/>
      <c r="JAJ111" s="406" t="n"/>
      <c r="JAK111" s="406" t="n"/>
      <c r="JAL111" s="406" t="n"/>
      <c r="JAM111" s="406" t="n"/>
      <c r="JAN111" s="406" t="n"/>
      <c r="JAO111" s="406" t="n"/>
      <c r="JAP111" s="406" t="n"/>
      <c r="JAQ111" s="406" t="n"/>
      <c r="JAR111" s="406" t="n"/>
      <c r="JAS111" s="406" t="n"/>
      <c r="JAT111" s="406" t="n"/>
      <c r="JAU111" s="406" t="n"/>
      <c r="JAV111" s="406" t="n"/>
      <c r="JAW111" s="406" t="n"/>
      <c r="JAX111" s="406" t="n"/>
      <c r="JAY111" s="406" t="n"/>
      <c r="JAZ111" s="406" t="n"/>
      <c r="JBA111" s="406" t="n"/>
      <c r="JBB111" s="406" t="n"/>
      <c r="JBC111" s="406" t="n"/>
      <c r="JBD111" s="406" t="n"/>
      <c r="JBE111" s="406" t="n"/>
      <c r="JBF111" s="406" t="n"/>
      <c r="JBG111" s="406" t="n"/>
      <c r="JBH111" s="406" t="n"/>
      <c r="JBI111" s="406" t="n"/>
      <c r="JBJ111" s="406" t="n"/>
      <c r="JBK111" s="406" t="n"/>
      <c r="JBL111" s="406" t="n"/>
      <c r="JBM111" s="406" t="n"/>
      <c r="JBN111" s="406" t="n"/>
      <c r="JBO111" s="406" t="n"/>
      <c r="JBP111" s="406" t="n"/>
      <c r="JBQ111" s="406" t="n"/>
      <c r="JBR111" s="406" t="n"/>
      <c r="JBS111" s="406" t="n"/>
      <c r="JBT111" s="406" t="n"/>
      <c r="JBU111" s="406" t="n"/>
      <c r="JBV111" s="406" t="n"/>
      <c r="JBW111" s="406" t="n"/>
      <c r="JBX111" s="406" t="n"/>
      <c r="JBY111" s="406" t="n"/>
      <c r="JBZ111" s="406" t="n"/>
      <c r="JCA111" s="406" t="n"/>
      <c r="JCB111" s="406" t="n"/>
      <c r="JCC111" s="406" t="n"/>
      <c r="JCD111" s="406" t="n"/>
      <c r="JCE111" s="406" t="n"/>
      <c r="JCF111" s="406" t="n"/>
      <c r="JCG111" s="406" t="n"/>
      <c r="JCH111" s="406" t="n"/>
      <c r="JCI111" s="406" t="n"/>
      <c r="JCJ111" s="406" t="n"/>
      <c r="JCK111" s="406" t="n"/>
      <c r="JCL111" s="406" t="n"/>
      <c r="JCM111" s="406" t="n"/>
      <c r="JCN111" s="406" t="n"/>
      <c r="JCO111" s="406" t="n"/>
      <c r="JCP111" s="406" t="n"/>
      <c r="JCQ111" s="406" t="n"/>
      <c r="JCR111" s="406" t="n"/>
      <c r="JCS111" s="406" t="n"/>
      <c r="JCT111" s="406" t="n"/>
      <c r="JCU111" s="406" t="n"/>
      <c r="JCV111" s="406" t="n"/>
      <c r="JCW111" s="406" t="n"/>
      <c r="JCX111" s="406" t="n"/>
      <c r="JCY111" s="406" t="n"/>
      <c r="JCZ111" s="406" t="n"/>
      <c r="JDA111" s="406" t="n"/>
      <c r="JDB111" s="406" t="n"/>
      <c r="JDC111" s="406" t="n"/>
      <c r="JDD111" s="406" t="n"/>
      <c r="JDE111" s="406" t="n"/>
      <c r="JDF111" s="406" t="n"/>
      <c r="JDG111" s="406" t="n"/>
      <c r="JDH111" s="406" t="n"/>
      <c r="JDI111" s="406" t="n"/>
      <c r="JDJ111" s="406" t="n"/>
      <c r="JDK111" s="406" t="n"/>
      <c r="JDL111" s="406" t="n"/>
      <c r="JDM111" s="406" t="n"/>
      <c r="JDN111" s="406" t="n"/>
      <c r="JDO111" s="406" t="n"/>
      <c r="JDP111" s="406" t="n"/>
      <c r="JDQ111" s="406" t="n"/>
      <c r="JDR111" s="406" t="n"/>
      <c r="JDS111" s="406" t="n"/>
      <c r="JDT111" s="406" t="n"/>
      <c r="JDU111" s="406" t="n"/>
      <c r="JDV111" s="406" t="n"/>
      <c r="JDW111" s="406" t="n"/>
      <c r="JDX111" s="406" t="n"/>
      <c r="JDY111" s="406" t="n"/>
      <c r="JDZ111" s="406" t="n"/>
      <c r="JEA111" s="406" t="n"/>
      <c r="JEB111" s="406" t="n"/>
      <c r="JEC111" s="406" t="n"/>
      <c r="JED111" s="406" t="n"/>
      <c r="JEE111" s="406" t="n"/>
      <c r="JEF111" s="406" t="n"/>
      <c r="JEG111" s="406" t="n"/>
      <c r="JEH111" s="406" t="n"/>
      <c r="JEI111" s="406" t="n"/>
      <c r="JEJ111" s="406" t="n"/>
      <c r="JEK111" s="406" t="n"/>
      <c r="JEL111" s="406" t="n"/>
      <c r="JEM111" s="406" t="n"/>
      <c r="JEN111" s="406" t="n"/>
      <c r="JEO111" s="406" t="n"/>
      <c r="JEP111" s="406" t="n"/>
      <c r="JEQ111" s="406" t="n"/>
      <c r="JER111" s="406" t="n"/>
      <c r="JES111" s="406" t="n"/>
      <c r="JET111" s="406" t="n"/>
      <c r="JEU111" s="406" t="n"/>
      <c r="JEV111" s="406" t="n"/>
      <c r="JEW111" s="406" t="n"/>
      <c r="JEX111" s="406" t="n"/>
      <c r="JEY111" s="406" t="n"/>
      <c r="JEZ111" s="406" t="n"/>
      <c r="JFA111" s="406" t="n"/>
      <c r="JFB111" s="406" t="n"/>
      <c r="JFC111" s="406" t="n"/>
      <c r="JFD111" s="406" t="n"/>
      <c r="JFE111" s="406" t="n"/>
      <c r="JFF111" s="406" t="n"/>
      <c r="JFG111" s="406" t="n"/>
      <c r="JFH111" s="406" t="n"/>
      <c r="JFI111" s="406" t="n"/>
      <c r="JFJ111" s="406" t="n"/>
      <c r="JFK111" s="406" t="n"/>
      <c r="JFL111" s="406" t="n"/>
      <c r="JFM111" s="406" t="n"/>
      <c r="JFN111" s="406" t="n"/>
      <c r="JFO111" s="406" t="n"/>
      <c r="JFP111" s="406" t="n"/>
      <c r="JFQ111" s="406" t="n"/>
      <c r="JFR111" s="406" t="n"/>
      <c r="JFS111" s="406" t="n"/>
      <c r="JFT111" s="406" t="n"/>
      <c r="JFU111" s="406" t="n"/>
      <c r="JFV111" s="406" t="n"/>
      <c r="JFW111" s="406" t="n"/>
      <c r="JFX111" s="406" t="n"/>
      <c r="JFY111" s="406" t="n"/>
      <c r="JFZ111" s="406" t="n"/>
      <c r="JGA111" s="406" t="n"/>
      <c r="JGB111" s="406" t="n"/>
      <c r="JGC111" s="406" t="n"/>
      <c r="JGD111" s="406" t="n"/>
      <c r="JGE111" s="406" t="n"/>
      <c r="JGF111" s="406" t="n"/>
      <c r="JGG111" s="406" t="n"/>
      <c r="JGH111" s="406" t="n"/>
      <c r="JGI111" s="406" t="n"/>
      <c r="JGJ111" s="406" t="n"/>
      <c r="JGK111" s="406" t="n"/>
      <c r="JGL111" s="406" t="n"/>
      <c r="JGM111" s="406" t="n"/>
      <c r="JGN111" s="406" t="n"/>
      <c r="JGO111" s="406" t="n"/>
      <c r="JGP111" s="406" t="n"/>
      <c r="JGQ111" s="406" t="n"/>
      <c r="JGR111" s="406" t="n"/>
      <c r="JGS111" s="406" t="n"/>
      <c r="JGT111" s="406" t="n"/>
      <c r="JGU111" s="406" t="n"/>
      <c r="JGV111" s="406" t="n"/>
      <c r="JGW111" s="406" t="n"/>
      <c r="JGX111" s="406" t="n"/>
      <c r="JGY111" s="406" t="n"/>
      <c r="JGZ111" s="406" t="n"/>
      <c r="JHA111" s="406" t="n"/>
      <c r="JHB111" s="406" t="n"/>
      <c r="JHC111" s="406" t="n"/>
      <c r="JHD111" s="406" t="n"/>
      <c r="JHE111" s="406" t="n"/>
      <c r="JHF111" s="406" t="n"/>
      <c r="JHG111" s="406" t="n"/>
      <c r="JHH111" s="406" t="n"/>
      <c r="JHI111" s="406" t="n"/>
      <c r="JHJ111" s="406" t="n"/>
      <c r="JHK111" s="406" t="n"/>
      <c r="JHL111" s="406" t="n"/>
      <c r="JHM111" s="406" t="n"/>
      <c r="JHN111" s="406" t="n"/>
      <c r="JHO111" s="406" t="n"/>
      <c r="JHP111" s="406" t="n"/>
      <c r="JHQ111" s="406" t="n"/>
      <c r="JHR111" s="406" t="n"/>
      <c r="JHS111" s="406" t="n"/>
      <c r="JHT111" s="406" t="n"/>
      <c r="JHU111" s="406" t="n"/>
      <c r="JHV111" s="406" t="n"/>
      <c r="JHW111" s="406" t="n"/>
      <c r="JHX111" s="406" t="n"/>
      <c r="JHY111" s="406" t="n"/>
      <c r="JHZ111" s="406" t="n"/>
      <c r="JIA111" s="406" t="n"/>
      <c r="JIB111" s="406" t="n"/>
      <c r="JIC111" s="406" t="n"/>
      <c r="JID111" s="406" t="n"/>
      <c r="JIE111" s="406" t="n"/>
      <c r="JIF111" s="406" t="n"/>
      <c r="JIG111" s="406" t="n"/>
      <c r="JIH111" s="406" t="n"/>
      <c r="JII111" s="406" t="n"/>
      <c r="JIJ111" s="406" t="n"/>
      <c r="JIK111" s="406" t="n"/>
      <c r="JIL111" s="406" t="n"/>
      <c r="JIM111" s="406" t="n"/>
      <c r="JIN111" s="406" t="n"/>
      <c r="JIO111" s="406" t="n"/>
      <c r="JIP111" s="406" t="n"/>
      <c r="JIQ111" s="406" t="n"/>
      <c r="JIR111" s="406" t="n"/>
      <c r="JIS111" s="406" t="n"/>
      <c r="JIT111" s="406" t="n"/>
      <c r="JIU111" s="406" t="n"/>
      <c r="JIV111" s="406" t="n"/>
      <c r="JIW111" s="406" t="n"/>
      <c r="JIX111" s="406" t="n"/>
      <c r="JIY111" s="406" t="n"/>
      <c r="JIZ111" s="406" t="n"/>
      <c r="JJA111" s="406" t="n"/>
      <c r="JJB111" s="406" t="n"/>
      <c r="JJC111" s="406" t="n"/>
      <c r="JJD111" s="406" t="n"/>
      <c r="JJE111" s="406" t="n"/>
      <c r="JJF111" s="406" t="n"/>
      <c r="JJG111" s="406" t="n"/>
      <c r="JJH111" s="406" t="n"/>
      <c r="JJI111" s="406" t="n"/>
      <c r="JJJ111" s="406" t="n"/>
      <c r="JJK111" s="406" t="n"/>
      <c r="JJL111" s="406" t="n"/>
      <c r="JJM111" s="406" t="n"/>
      <c r="JJN111" s="406" t="n"/>
      <c r="JJO111" s="406" t="n"/>
      <c r="JJP111" s="406" t="n"/>
      <c r="JJQ111" s="406" t="n"/>
      <c r="JJR111" s="406" t="n"/>
      <c r="JJS111" s="406" t="n"/>
      <c r="JJT111" s="406" t="n"/>
      <c r="JJU111" s="406" t="n"/>
      <c r="JJV111" s="406" t="n"/>
      <c r="JJW111" s="406" t="n"/>
      <c r="JJX111" s="406" t="n"/>
      <c r="JJY111" s="406" t="n"/>
      <c r="JJZ111" s="406" t="n"/>
      <c r="JKA111" s="406" t="n"/>
      <c r="JKB111" s="406" t="n"/>
      <c r="JKC111" s="406" t="n"/>
      <c r="JKD111" s="406" t="n"/>
      <c r="JKE111" s="406" t="n"/>
      <c r="JKF111" s="406" t="n"/>
      <c r="JKG111" s="406" t="n"/>
      <c r="JKH111" s="406" t="n"/>
      <c r="JKI111" s="406" t="n"/>
      <c r="JKJ111" s="406" t="n"/>
      <c r="JKK111" s="406" t="n"/>
      <c r="JKL111" s="406" t="n"/>
      <c r="JKM111" s="406" t="n"/>
      <c r="JKN111" s="406" t="n"/>
      <c r="JKO111" s="406" t="n"/>
      <c r="JKP111" s="406" t="n"/>
      <c r="JKQ111" s="406" t="n"/>
      <c r="JKR111" s="406" t="n"/>
      <c r="JKS111" s="406" t="n"/>
      <c r="JKT111" s="406" t="n"/>
      <c r="JKU111" s="406" t="n"/>
      <c r="JKV111" s="406" t="n"/>
      <c r="JKW111" s="406" t="n"/>
      <c r="JKX111" s="406" t="n"/>
      <c r="JKY111" s="406" t="n"/>
      <c r="JKZ111" s="406" t="n"/>
      <c r="JLA111" s="406" t="n"/>
      <c r="JLB111" s="406" t="n"/>
      <c r="JLC111" s="406" t="n"/>
      <c r="JLD111" s="406" t="n"/>
      <c r="JLE111" s="406" t="n"/>
      <c r="JLF111" s="406" t="n"/>
      <c r="JLG111" s="406" t="n"/>
      <c r="JLH111" s="406" t="n"/>
      <c r="JLI111" s="406" t="n"/>
      <c r="JLJ111" s="406" t="n"/>
      <c r="JLK111" s="406" t="n"/>
      <c r="JLL111" s="406" t="n"/>
      <c r="JLM111" s="406" t="n"/>
      <c r="JLN111" s="406" t="n"/>
      <c r="JLO111" s="406" t="n"/>
      <c r="JLP111" s="406" t="n"/>
      <c r="JLQ111" s="406" t="n"/>
      <c r="JLR111" s="406" t="n"/>
      <c r="JLS111" s="406" t="n"/>
      <c r="JLT111" s="406" t="n"/>
      <c r="JLU111" s="406" t="n"/>
      <c r="JLV111" s="406" t="n"/>
      <c r="JLW111" s="406" t="n"/>
      <c r="JLX111" s="406" t="n"/>
      <c r="JLY111" s="406" t="n"/>
      <c r="JLZ111" s="406" t="n"/>
      <c r="JMA111" s="406" t="n"/>
      <c r="JMB111" s="406" t="n"/>
      <c r="JMC111" s="406" t="n"/>
      <c r="JMD111" s="406" t="n"/>
      <c r="JME111" s="406" t="n"/>
      <c r="JMF111" s="406" t="n"/>
      <c r="JMG111" s="406" t="n"/>
      <c r="JMH111" s="406" t="n"/>
      <c r="JMI111" s="406" t="n"/>
      <c r="JMJ111" s="406" t="n"/>
      <c r="JMK111" s="406" t="n"/>
      <c r="JML111" s="406" t="n"/>
      <c r="JMM111" s="406" t="n"/>
      <c r="JMN111" s="406" t="n"/>
      <c r="JMO111" s="406" t="n"/>
      <c r="JMP111" s="406" t="n"/>
      <c r="JMQ111" s="406" t="n"/>
      <c r="JMR111" s="406" t="n"/>
      <c r="JMS111" s="406" t="n"/>
      <c r="JMT111" s="406" t="n"/>
      <c r="JMU111" s="406" t="n"/>
      <c r="JMV111" s="406" t="n"/>
      <c r="JMW111" s="406" t="n"/>
      <c r="JMX111" s="406" t="n"/>
      <c r="JMY111" s="406" t="n"/>
      <c r="JMZ111" s="406" t="n"/>
      <c r="JNA111" s="406" t="n"/>
      <c r="JNB111" s="406" t="n"/>
      <c r="JNC111" s="406" t="n"/>
      <c r="JND111" s="406" t="n"/>
      <c r="JNE111" s="406" t="n"/>
      <c r="JNF111" s="406" t="n"/>
      <c r="JNG111" s="406" t="n"/>
      <c r="JNH111" s="406" t="n"/>
      <c r="JNI111" s="406" t="n"/>
      <c r="JNJ111" s="406" t="n"/>
      <c r="JNK111" s="406" t="n"/>
      <c r="JNL111" s="406" t="n"/>
      <c r="JNM111" s="406" t="n"/>
      <c r="JNN111" s="406" t="n"/>
      <c r="JNO111" s="406" t="n"/>
      <c r="JNP111" s="406" t="n"/>
      <c r="JNQ111" s="406" t="n"/>
      <c r="JNR111" s="406" t="n"/>
      <c r="JNS111" s="406" t="n"/>
      <c r="JNT111" s="406" t="n"/>
      <c r="JNU111" s="406" t="n"/>
      <c r="JNV111" s="406" t="n"/>
      <c r="JNW111" s="406" t="n"/>
      <c r="JNX111" s="406" t="n"/>
      <c r="JNY111" s="406" t="n"/>
      <c r="JNZ111" s="406" t="n"/>
      <c r="JOA111" s="406" t="n"/>
      <c r="JOB111" s="406" t="n"/>
      <c r="JOC111" s="406" t="n"/>
      <c r="JOD111" s="406" t="n"/>
      <c r="JOE111" s="406" t="n"/>
      <c r="JOF111" s="406" t="n"/>
      <c r="JOG111" s="406" t="n"/>
      <c r="JOH111" s="406" t="n"/>
      <c r="JOI111" s="406" t="n"/>
      <c r="JOJ111" s="406" t="n"/>
      <c r="JOK111" s="406" t="n"/>
      <c r="JOL111" s="406" t="n"/>
      <c r="JOM111" s="406" t="n"/>
      <c r="JON111" s="406" t="n"/>
      <c r="JOO111" s="406" t="n"/>
      <c r="JOP111" s="406" t="n"/>
      <c r="JOQ111" s="406" t="n"/>
      <c r="JOR111" s="406" t="n"/>
      <c r="JOS111" s="406" t="n"/>
      <c r="JOT111" s="406" t="n"/>
      <c r="JOU111" s="406" t="n"/>
      <c r="JOV111" s="406" t="n"/>
      <c r="JOW111" s="406" t="n"/>
      <c r="JOX111" s="406" t="n"/>
      <c r="JOY111" s="406" t="n"/>
      <c r="JOZ111" s="406" t="n"/>
      <c r="JPA111" s="406" t="n"/>
      <c r="JPB111" s="406" t="n"/>
      <c r="JPC111" s="406" t="n"/>
      <c r="JPD111" s="406" t="n"/>
      <c r="JPE111" s="406" t="n"/>
      <c r="JPF111" s="406" t="n"/>
      <c r="JPG111" s="406" t="n"/>
      <c r="JPH111" s="406" t="n"/>
      <c r="JPI111" s="406" t="n"/>
      <c r="JPJ111" s="406" t="n"/>
      <c r="JPK111" s="406" t="n"/>
      <c r="JPL111" s="406" t="n"/>
      <c r="JPM111" s="406" t="n"/>
      <c r="JPN111" s="406" t="n"/>
      <c r="JPO111" s="406" t="n"/>
      <c r="JPP111" s="406" t="n"/>
      <c r="JPQ111" s="406" t="n"/>
      <c r="JPR111" s="406" t="n"/>
      <c r="JPS111" s="406" t="n"/>
      <c r="JPT111" s="406" t="n"/>
      <c r="JPU111" s="406" t="n"/>
      <c r="JPV111" s="406" t="n"/>
      <c r="JPW111" s="406" t="n"/>
      <c r="JPX111" s="406" t="n"/>
      <c r="JPY111" s="406" t="n"/>
      <c r="JPZ111" s="406" t="n"/>
      <c r="JQA111" s="406" t="n"/>
      <c r="JQB111" s="406" t="n"/>
      <c r="JQC111" s="406" t="n"/>
      <c r="JQD111" s="406" t="n"/>
      <c r="JQE111" s="406" t="n"/>
      <c r="JQF111" s="406" t="n"/>
      <c r="JQG111" s="406" t="n"/>
      <c r="JQH111" s="406" t="n"/>
      <c r="JQI111" s="406" t="n"/>
      <c r="JQJ111" s="406" t="n"/>
      <c r="JQK111" s="406" t="n"/>
      <c r="JQL111" s="406" t="n"/>
      <c r="JQM111" s="406" t="n"/>
      <c r="JQN111" s="406" t="n"/>
      <c r="JQO111" s="406" t="n"/>
      <c r="JQP111" s="406" t="n"/>
      <c r="JQQ111" s="406" t="n"/>
      <c r="JQR111" s="406" t="n"/>
      <c r="JQS111" s="406" t="n"/>
      <c r="JQT111" s="406" t="n"/>
      <c r="JQU111" s="406" t="n"/>
      <c r="JQV111" s="406" t="n"/>
      <c r="JQW111" s="406" t="n"/>
      <c r="JQX111" s="406" t="n"/>
      <c r="JQY111" s="406" t="n"/>
      <c r="JQZ111" s="406" t="n"/>
      <c r="JRA111" s="406" t="n"/>
      <c r="JRB111" s="406" t="n"/>
      <c r="JRC111" s="406" t="n"/>
      <c r="JRD111" s="406" t="n"/>
      <c r="JRE111" s="406" t="n"/>
      <c r="JRF111" s="406" t="n"/>
      <c r="JRG111" s="406" t="n"/>
      <c r="JRH111" s="406" t="n"/>
      <c r="JRI111" s="406" t="n"/>
      <c r="JRJ111" s="406" t="n"/>
      <c r="JRK111" s="406" t="n"/>
      <c r="JRL111" s="406" t="n"/>
      <c r="JRM111" s="406" t="n"/>
      <c r="JRN111" s="406" t="n"/>
      <c r="JRO111" s="406" t="n"/>
      <c r="JRP111" s="406" t="n"/>
      <c r="JRQ111" s="406" t="n"/>
      <c r="JRR111" s="406" t="n"/>
      <c r="JRS111" s="406" t="n"/>
      <c r="JRT111" s="406" t="n"/>
      <c r="JRU111" s="406" t="n"/>
      <c r="JRV111" s="406" t="n"/>
      <c r="JRW111" s="406" t="n"/>
      <c r="JRX111" s="406" t="n"/>
      <c r="JRY111" s="406" t="n"/>
      <c r="JRZ111" s="406" t="n"/>
      <c r="JSA111" s="406" t="n"/>
      <c r="JSB111" s="406" t="n"/>
      <c r="JSC111" s="406" t="n"/>
      <c r="JSD111" s="406" t="n"/>
      <c r="JSE111" s="406" t="n"/>
      <c r="JSF111" s="406" t="n"/>
      <c r="JSG111" s="406" t="n"/>
      <c r="JSH111" s="406" t="n"/>
      <c r="JSI111" s="406" t="n"/>
      <c r="JSJ111" s="406" t="n"/>
      <c r="JSK111" s="406" t="n"/>
      <c r="JSL111" s="406" t="n"/>
      <c r="JSM111" s="406" t="n"/>
      <c r="JSN111" s="406" t="n"/>
      <c r="JSO111" s="406" t="n"/>
      <c r="JSP111" s="406" t="n"/>
      <c r="JSQ111" s="406" t="n"/>
      <c r="JSR111" s="406" t="n"/>
      <c r="JSS111" s="406" t="n"/>
      <c r="JST111" s="406" t="n"/>
      <c r="JSU111" s="406" t="n"/>
      <c r="JSV111" s="406" t="n"/>
      <c r="JSW111" s="406" t="n"/>
      <c r="JSX111" s="406" t="n"/>
      <c r="JSY111" s="406" t="n"/>
      <c r="JSZ111" s="406" t="n"/>
      <c r="JTA111" s="406" t="n"/>
      <c r="JTB111" s="406" t="n"/>
      <c r="JTC111" s="406" t="n"/>
      <c r="JTD111" s="406" t="n"/>
      <c r="JTE111" s="406" t="n"/>
      <c r="JTF111" s="406" t="n"/>
      <c r="JTG111" s="406" t="n"/>
      <c r="JTH111" s="406" t="n"/>
      <c r="JTI111" s="406" t="n"/>
      <c r="JTJ111" s="406" t="n"/>
      <c r="JTK111" s="406" t="n"/>
      <c r="JTL111" s="406" t="n"/>
      <c r="JTM111" s="406" t="n"/>
      <c r="JTN111" s="406" t="n"/>
      <c r="JTO111" s="406" t="n"/>
      <c r="JTP111" s="406" t="n"/>
      <c r="JTQ111" s="406" t="n"/>
      <c r="JTR111" s="406" t="n"/>
      <c r="JTS111" s="406" t="n"/>
      <c r="JTT111" s="406" t="n"/>
      <c r="JTU111" s="406" t="n"/>
      <c r="JTV111" s="406" t="n"/>
      <c r="JTW111" s="406" t="n"/>
      <c r="JTX111" s="406" t="n"/>
      <c r="JTY111" s="406" t="n"/>
      <c r="JTZ111" s="406" t="n"/>
      <c r="JUA111" s="406" t="n"/>
      <c r="JUB111" s="406" t="n"/>
      <c r="JUC111" s="406" t="n"/>
      <c r="JUD111" s="406" t="n"/>
      <c r="JUE111" s="406" t="n"/>
      <c r="JUF111" s="406" t="n"/>
      <c r="JUG111" s="406" t="n"/>
      <c r="JUH111" s="406" t="n"/>
      <c r="JUI111" s="406" t="n"/>
      <c r="JUJ111" s="406" t="n"/>
      <c r="JUK111" s="406" t="n"/>
      <c r="JUL111" s="406" t="n"/>
      <c r="JUM111" s="406" t="n"/>
      <c r="JUN111" s="406" t="n"/>
      <c r="JUO111" s="406" t="n"/>
      <c r="JUP111" s="406" t="n"/>
      <c r="JUQ111" s="406" t="n"/>
      <c r="JUR111" s="406" t="n"/>
      <c r="JUS111" s="406" t="n"/>
      <c r="JUT111" s="406" t="n"/>
      <c r="JUU111" s="406" t="n"/>
      <c r="JUV111" s="406" t="n"/>
      <c r="JUW111" s="406" t="n"/>
      <c r="JUX111" s="406" t="n"/>
      <c r="JUY111" s="406" t="n"/>
      <c r="JUZ111" s="406" t="n"/>
      <c r="JVA111" s="406" t="n"/>
      <c r="JVB111" s="406" t="n"/>
      <c r="JVC111" s="406" t="n"/>
      <c r="JVD111" s="406" t="n"/>
      <c r="JVE111" s="406" t="n"/>
      <c r="JVF111" s="406" t="n"/>
      <c r="JVG111" s="406" t="n"/>
      <c r="JVH111" s="406" t="n"/>
      <c r="JVI111" s="406" t="n"/>
      <c r="JVJ111" s="406" t="n"/>
      <c r="JVK111" s="406" t="n"/>
      <c r="JVL111" s="406" t="n"/>
      <c r="JVM111" s="406" t="n"/>
      <c r="JVN111" s="406" t="n"/>
      <c r="JVO111" s="406" t="n"/>
      <c r="JVP111" s="406" t="n"/>
      <c r="JVQ111" s="406" t="n"/>
      <c r="JVR111" s="406" t="n"/>
      <c r="JVS111" s="406" t="n"/>
      <c r="JVT111" s="406" t="n"/>
      <c r="JVU111" s="406" t="n"/>
      <c r="JVV111" s="406" t="n"/>
      <c r="JVW111" s="406" t="n"/>
      <c r="JVX111" s="406" t="n"/>
      <c r="JVY111" s="406" t="n"/>
      <c r="JVZ111" s="406" t="n"/>
      <c r="JWA111" s="406" t="n"/>
      <c r="JWB111" s="406" t="n"/>
      <c r="JWC111" s="406" t="n"/>
      <c r="JWD111" s="406" t="n"/>
      <c r="JWE111" s="406" t="n"/>
      <c r="JWF111" s="406" t="n"/>
      <c r="JWG111" s="406" t="n"/>
      <c r="JWH111" s="406" t="n"/>
      <c r="JWI111" s="406" t="n"/>
      <c r="JWJ111" s="406" t="n"/>
      <c r="JWK111" s="406" t="n"/>
      <c r="JWL111" s="406" t="n"/>
      <c r="JWM111" s="406" t="n"/>
      <c r="JWN111" s="406" t="n"/>
      <c r="JWO111" s="406" t="n"/>
      <c r="JWP111" s="406" t="n"/>
      <c r="JWQ111" s="406" t="n"/>
      <c r="JWR111" s="406" t="n"/>
      <c r="JWS111" s="406" t="n"/>
      <c r="JWT111" s="406" t="n"/>
      <c r="JWU111" s="406" t="n"/>
      <c r="JWV111" s="406" t="n"/>
      <c r="JWW111" s="406" t="n"/>
      <c r="JWX111" s="406" t="n"/>
      <c r="JWY111" s="406" t="n"/>
      <c r="JWZ111" s="406" t="n"/>
      <c r="JXA111" s="406" t="n"/>
      <c r="JXB111" s="406" t="n"/>
      <c r="JXC111" s="406" t="n"/>
      <c r="JXD111" s="406" t="n"/>
      <c r="JXE111" s="406" t="n"/>
      <c r="JXF111" s="406" t="n"/>
      <c r="JXG111" s="406" t="n"/>
      <c r="JXH111" s="406" t="n"/>
      <c r="JXI111" s="406" t="n"/>
      <c r="JXJ111" s="406" t="n"/>
      <c r="JXK111" s="406" t="n"/>
      <c r="JXL111" s="406" t="n"/>
      <c r="JXM111" s="406" t="n"/>
      <c r="JXN111" s="406" t="n"/>
      <c r="JXO111" s="406" t="n"/>
      <c r="JXP111" s="406" t="n"/>
      <c r="JXQ111" s="406" t="n"/>
      <c r="JXR111" s="406" t="n"/>
      <c r="JXS111" s="406" t="n"/>
      <c r="JXT111" s="406" t="n"/>
      <c r="JXU111" s="406" t="n"/>
      <c r="JXV111" s="406" t="n"/>
      <c r="JXW111" s="406" t="n"/>
      <c r="JXX111" s="406" t="n"/>
      <c r="JXY111" s="406" t="n"/>
      <c r="JXZ111" s="406" t="n"/>
      <c r="JYA111" s="406" t="n"/>
      <c r="JYB111" s="406" t="n"/>
      <c r="JYC111" s="406" t="n"/>
      <c r="JYD111" s="406" t="n"/>
      <c r="JYE111" s="406" t="n"/>
      <c r="JYF111" s="406" t="n"/>
      <c r="JYG111" s="406" t="n"/>
      <c r="JYH111" s="406" t="n"/>
      <c r="JYI111" s="406" t="n"/>
      <c r="JYJ111" s="406" t="n"/>
      <c r="JYK111" s="406" t="n"/>
      <c r="JYL111" s="406" t="n"/>
      <c r="JYM111" s="406" t="n"/>
      <c r="JYN111" s="406" t="n"/>
      <c r="JYO111" s="406" t="n"/>
      <c r="JYP111" s="406" t="n"/>
      <c r="JYQ111" s="406" t="n"/>
      <c r="JYR111" s="406" t="n"/>
      <c r="JYS111" s="406" t="n"/>
      <c r="JYT111" s="406" t="n"/>
      <c r="JYU111" s="406" t="n"/>
      <c r="JYV111" s="406" t="n"/>
      <c r="JYW111" s="406" t="n"/>
      <c r="JYX111" s="406" t="n"/>
      <c r="JYY111" s="406" t="n"/>
      <c r="JYZ111" s="406" t="n"/>
      <c r="JZA111" s="406" t="n"/>
      <c r="JZB111" s="406" t="n"/>
      <c r="JZC111" s="406" t="n"/>
      <c r="JZD111" s="406" t="n"/>
      <c r="JZE111" s="406" t="n"/>
      <c r="JZF111" s="406" t="n"/>
      <c r="JZG111" s="406" t="n"/>
      <c r="JZH111" s="406" t="n"/>
      <c r="JZI111" s="406" t="n"/>
      <c r="JZJ111" s="406" t="n"/>
      <c r="JZK111" s="406" t="n"/>
      <c r="JZL111" s="406" t="n"/>
      <c r="JZM111" s="406" t="n"/>
      <c r="JZN111" s="406" t="n"/>
      <c r="JZO111" s="406" t="n"/>
      <c r="JZP111" s="406" t="n"/>
      <c r="JZQ111" s="406" t="n"/>
      <c r="JZR111" s="406" t="n"/>
      <c r="JZS111" s="406" t="n"/>
      <c r="JZT111" s="406" t="n"/>
      <c r="JZU111" s="406" t="n"/>
      <c r="JZV111" s="406" t="n"/>
      <c r="JZW111" s="406" t="n"/>
      <c r="JZX111" s="406" t="n"/>
      <c r="JZY111" s="406" t="n"/>
      <c r="JZZ111" s="406" t="n"/>
      <c r="KAA111" s="406" t="n"/>
      <c r="KAB111" s="406" t="n"/>
      <c r="KAC111" s="406" t="n"/>
      <c r="KAD111" s="406" t="n"/>
      <c r="KAE111" s="406" t="n"/>
      <c r="KAF111" s="406" t="n"/>
      <c r="KAG111" s="406" t="n"/>
      <c r="KAH111" s="406" t="n"/>
      <c r="KAI111" s="406" t="n"/>
      <c r="KAJ111" s="406" t="n"/>
      <c r="KAK111" s="406" t="n"/>
      <c r="KAL111" s="406" t="n"/>
      <c r="KAM111" s="406" t="n"/>
      <c r="KAN111" s="406" t="n"/>
      <c r="KAO111" s="406" t="n"/>
      <c r="KAP111" s="406" t="n"/>
      <c r="KAQ111" s="406" t="n"/>
      <c r="KAR111" s="406" t="n"/>
      <c r="KAS111" s="406" t="n"/>
      <c r="KAT111" s="406" t="n"/>
      <c r="KAU111" s="406" t="n"/>
      <c r="KAV111" s="406" t="n"/>
      <c r="KAW111" s="406" t="n"/>
      <c r="KAX111" s="406" t="n"/>
      <c r="KAY111" s="406" t="n"/>
      <c r="KAZ111" s="406" t="n"/>
      <c r="KBA111" s="406" t="n"/>
      <c r="KBB111" s="406" t="n"/>
      <c r="KBC111" s="406" t="n"/>
      <c r="KBD111" s="406" t="n"/>
      <c r="KBE111" s="406" t="n"/>
      <c r="KBF111" s="406" t="n"/>
      <c r="KBG111" s="406" t="n"/>
      <c r="KBH111" s="406" t="n"/>
      <c r="KBI111" s="406" t="n"/>
      <c r="KBJ111" s="406" t="n"/>
      <c r="KBK111" s="406" t="n"/>
      <c r="KBL111" s="406" t="n"/>
      <c r="KBM111" s="406" t="n"/>
      <c r="KBN111" s="406" t="n"/>
      <c r="KBO111" s="406" t="n"/>
      <c r="KBP111" s="406" t="n"/>
      <c r="KBQ111" s="406" t="n"/>
      <c r="KBR111" s="406" t="n"/>
      <c r="KBS111" s="406" t="n"/>
      <c r="KBT111" s="406" t="n"/>
      <c r="KBU111" s="406" t="n"/>
      <c r="KBV111" s="406" t="n"/>
      <c r="KBW111" s="406" t="n"/>
      <c r="KBX111" s="406" t="n"/>
      <c r="KBY111" s="406" t="n"/>
      <c r="KBZ111" s="406" t="n"/>
      <c r="KCA111" s="406" t="n"/>
      <c r="KCB111" s="406" t="n"/>
      <c r="KCC111" s="406" t="n"/>
      <c r="KCD111" s="406" t="n"/>
      <c r="KCE111" s="406" t="n"/>
      <c r="KCF111" s="406" t="n"/>
      <c r="KCG111" s="406" t="n"/>
      <c r="KCH111" s="406" t="n"/>
      <c r="KCI111" s="406" t="n"/>
      <c r="KCJ111" s="406" t="n"/>
      <c r="KCK111" s="406" t="n"/>
      <c r="KCL111" s="406" t="n"/>
      <c r="KCM111" s="406" t="n"/>
      <c r="KCN111" s="406" t="n"/>
      <c r="KCO111" s="406" t="n"/>
      <c r="KCP111" s="406" t="n"/>
      <c r="KCQ111" s="406" t="n"/>
      <c r="KCR111" s="406" t="n"/>
      <c r="KCS111" s="406" t="n"/>
      <c r="KCT111" s="406" t="n"/>
      <c r="KCU111" s="406" t="n"/>
      <c r="KCV111" s="406" t="n"/>
      <c r="KCW111" s="406" t="n"/>
      <c r="KCX111" s="406" t="n"/>
      <c r="KCY111" s="406" t="n"/>
      <c r="KCZ111" s="406" t="n"/>
      <c r="KDA111" s="406" t="n"/>
      <c r="KDB111" s="406" t="n"/>
      <c r="KDC111" s="406" t="n"/>
      <c r="KDD111" s="406" t="n"/>
      <c r="KDE111" s="406" t="n"/>
      <c r="KDF111" s="406" t="n"/>
      <c r="KDG111" s="406" t="n"/>
      <c r="KDH111" s="406" t="n"/>
      <c r="KDI111" s="406" t="n"/>
      <c r="KDJ111" s="406" t="n"/>
      <c r="KDK111" s="406" t="n"/>
      <c r="KDL111" s="406" t="n"/>
      <c r="KDM111" s="406" t="n"/>
      <c r="KDN111" s="406" t="n"/>
      <c r="KDO111" s="406" t="n"/>
      <c r="KDP111" s="406" t="n"/>
      <c r="KDQ111" s="406" t="n"/>
      <c r="KDR111" s="406" t="n"/>
      <c r="KDS111" s="406" t="n"/>
      <c r="KDT111" s="406" t="n"/>
      <c r="KDU111" s="406" t="n"/>
      <c r="KDV111" s="406" t="n"/>
      <c r="KDW111" s="406" t="n"/>
      <c r="KDX111" s="406" t="n"/>
      <c r="KDY111" s="406" t="n"/>
      <c r="KDZ111" s="406" t="n"/>
      <c r="KEA111" s="406" t="n"/>
      <c r="KEB111" s="406" t="n"/>
      <c r="KEC111" s="406" t="n"/>
      <c r="KED111" s="406" t="n"/>
      <c r="KEE111" s="406" t="n"/>
      <c r="KEF111" s="406" t="n"/>
      <c r="KEG111" s="406" t="n"/>
      <c r="KEH111" s="406" t="n"/>
      <c r="KEI111" s="406" t="n"/>
      <c r="KEJ111" s="406" t="n"/>
      <c r="KEK111" s="406" t="n"/>
      <c r="KEL111" s="406" t="n"/>
      <c r="KEM111" s="406" t="n"/>
      <c r="KEN111" s="406" t="n"/>
      <c r="KEO111" s="406" t="n"/>
      <c r="KEP111" s="406" t="n"/>
      <c r="KEQ111" s="406" t="n"/>
      <c r="KER111" s="406" t="n"/>
      <c r="KES111" s="406" t="n"/>
      <c r="KET111" s="406" t="n"/>
      <c r="KEU111" s="406" t="n"/>
      <c r="KEV111" s="406" t="n"/>
      <c r="KEW111" s="406" t="n"/>
      <c r="KEX111" s="406" t="n"/>
      <c r="KEY111" s="406" t="n"/>
      <c r="KEZ111" s="406" t="n"/>
      <c r="KFA111" s="406" t="n"/>
      <c r="KFB111" s="406" t="n"/>
      <c r="KFC111" s="406" t="n"/>
      <c r="KFD111" s="406" t="n"/>
      <c r="KFE111" s="406" t="n"/>
      <c r="KFF111" s="406" t="n"/>
      <c r="KFG111" s="406" t="n"/>
      <c r="KFH111" s="406" t="n"/>
      <c r="KFI111" s="406" t="n"/>
      <c r="KFJ111" s="406" t="n"/>
      <c r="KFK111" s="406" t="n"/>
      <c r="KFL111" s="406" t="n"/>
      <c r="KFM111" s="406" t="n"/>
      <c r="KFN111" s="406" t="n"/>
      <c r="KFO111" s="406" t="n"/>
      <c r="KFP111" s="406" t="n"/>
      <c r="KFQ111" s="406" t="n"/>
      <c r="KFR111" s="406" t="n"/>
      <c r="KFS111" s="406" t="n"/>
      <c r="KFT111" s="406" t="n"/>
      <c r="KFU111" s="406" t="n"/>
      <c r="KFV111" s="406" t="n"/>
      <c r="KFW111" s="406" t="n"/>
      <c r="KFX111" s="406" t="n"/>
      <c r="KFY111" s="406" t="n"/>
      <c r="KFZ111" s="406" t="n"/>
      <c r="KGA111" s="406" t="n"/>
      <c r="KGB111" s="406" t="n"/>
      <c r="KGC111" s="406" t="n"/>
      <c r="KGD111" s="406" t="n"/>
      <c r="KGE111" s="406" t="n"/>
      <c r="KGF111" s="406" t="n"/>
      <c r="KGG111" s="406" t="n"/>
      <c r="KGH111" s="406" t="n"/>
      <c r="KGI111" s="406" t="n"/>
      <c r="KGJ111" s="406" t="n"/>
      <c r="KGK111" s="406" t="n"/>
      <c r="KGL111" s="406" t="n"/>
      <c r="KGM111" s="406" t="n"/>
      <c r="KGN111" s="406" t="n"/>
      <c r="KGO111" s="406" t="n"/>
      <c r="KGP111" s="406" t="n"/>
      <c r="KGQ111" s="406" t="n"/>
      <c r="KGR111" s="406" t="n"/>
      <c r="KGS111" s="406" t="n"/>
      <c r="KGT111" s="406" t="n"/>
      <c r="KGU111" s="406" t="n"/>
      <c r="KGV111" s="406" t="n"/>
      <c r="KGW111" s="406" t="n"/>
      <c r="KGX111" s="406" t="n"/>
      <c r="KGY111" s="406" t="n"/>
      <c r="KGZ111" s="406" t="n"/>
      <c r="KHA111" s="406" t="n"/>
      <c r="KHB111" s="406" t="n"/>
      <c r="KHC111" s="406" t="n"/>
      <c r="KHD111" s="406" t="n"/>
      <c r="KHE111" s="406" t="n"/>
      <c r="KHF111" s="406" t="n"/>
      <c r="KHG111" s="406" t="n"/>
      <c r="KHH111" s="406" t="n"/>
      <c r="KHI111" s="406" t="n"/>
      <c r="KHJ111" s="406" t="n"/>
      <c r="KHK111" s="406" t="n"/>
      <c r="KHL111" s="406" t="n"/>
      <c r="KHM111" s="406" t="n"/>
      <c r="KHN111" s="406" t="n"/>
      <c r="KHO111" s="406" t="n"/>
      <c r="KHP111" s="406" t="n"/>
      <c r="KHQ111" s="406" t="n"/>
      <c r="KHR111" s="406" t="n"/>
      <c r="KHS111" s="406" t="n"/>
      <c r="KHT111" s="406" t="n"/>
      <c r="KHU111" s="406" t="n"/>
      <c r="KHV111" s="406" t="n"/>
      <c r="KHW111" s="406" t="n"/>
      <c r="KHX111" s="406" t="n"/>
      <c r="KHY111" s="406" t="n"/>
      <c r="KHZ111" s="406" t="n"/>
      <c r="KIA111" s="406" t="n"/>
      <c r="KIB111" s="406" t="n"/>
      <c r="KIC111" s="406" t="n"/>
      <c r="KID111" s="406" t="n"/>
      <c r="KIE111" s="406" t="n"/>
      <c r="KIF111" s="406" t="n"/>
      <c r="KIG111" s="406" t="n"/>
      <c r="KIH111" s="406" t="n"/>
      <c r="KII111" s="406" t="n"/>
      <c r="KIJ111" s="406" t="n"/>
      <c r="KIK111" s="406" t="n"/>
      <c r="KIL111" s="406" t="n"/>
      <c r="KIM111" s="406" t="n"/>
      <c r="KIN111" s="406" t="n"/>
      <c r="KIO111" s="406" t="n"/>
      <c r="KIP111" s="406" t="n"/>
      <c r="KIQ111" s="406" t="n"/>
      <c r="KIR111" s="406" t="n"/>
      <c r="KIS111" s="406" t="n"/>
      <c r="KIT111" s="406" t="n"/>
      <c r="KIU111" s="406" t="n"/>
      <c r="KIV111" s="406" t="n"/>
      <c r="KIW111" s="406" t="n"/>
      <c r="KIX111" s="406" t="n"/>
      <c r="KIY111" s="406" t="n"/>
      <c r="KIZ111" s="406" t="n"/>
      <c r="KJA111" s="406" t="n"/>
      <c r="KJB111" s="406" t="n"/>
      <c r="KJC111" s="406" t="n"/>
      <c r="KJD111" s="406" t="n"/>
      <c r="KJE111" s="406" t="n"/>
      <c r="KJF111" s="406" t="n"/>
      <c r="KJG111" s="406" t="n"/>
      <c r="KJH111" s="406" t="n"/>
      <c r="KJI111" s="406" t="n"/>
      <c r="KJJ111" s="406" t="n"/>
      <c r="KJK111" s="406" t="n"/>
      <c r="KJL111" s="406" t="n"/>
      <c r="KJM111" s="406" t="n"/>
      <c r="KJN111" s="406" t="n"/>
      <c r="KJO111" s="406" t="n"/>
      <c r="KJP111" s="406" t="n"/>
      <c r="KJQ111" s="406" t="n"/>
      <c r="KJR111" s="406" t="n"/>
      <c r="KJS111" s="406" t="n"/>
      <c r="KJT111" s="406" t="n"/>
      <c r="KJU111" s="406" t="n"/>
      <c r="KJV111" s="406" t="n"/>
      <c r="KJW111" s="406" t="n"/>
      <c r="KJX111" s="406" t="n"/>
      <c r="KJY111" s="406" t="n"/>
      <c r="KJZ111" s="406" t="n"/>
      <c r="KKA111" s="406" t="n"/>
      <c r="KKB111" s="406" t="n"/>
      <c r="KKC111" s="406" t="n"/>
      <c r="KKD111" s="406" t="n"/>
      <c r="KKE111" s="406" t="n"/>
      <c r="KKF111" s="406" t="n"/>
      <c r="KKG111" s="406" t="n"/>
      <c r="KKH111" s="406" t="n"/>
      <c r="KKI111" s="406" t="n"/>
      <c r="KKJ111" s="406" t="n"/>
      <c r="KKK111" s="406" t="n"/>
      <c r="KKL111" s="406" t="n"/>
      <c r="KKM111" s="406" t="n"/>
      <c r="KKN111" s="406" t="n"/>
      <c r="KKO111" s="406" t="n"/>
      <c r="KKP111" s="406" t="n"/>
      <c r="KKQ111" s="406" t="n"/>
      <c r="KKR111" s="406" t="n"/>
      <c r="KKS111" s="406" t="n"/>
      <c r="KKT111" s="406" t="n"/>
      <c r="KKU111" s="406" t="n"/>
      <c r="KKV111" s="406" t="n"/>
      <c r="KKW111" s="406" t="n"/>
      <c r="KKX111" s="406" t="n"/>
      <c r="KKY111" s="406" t="n"/>
      <c r="KKZ111" s="406" t="n"/>
      <c r="KLA111" s="406" t="n"/>
      <c r="KLB111" s="406" t="n"/>
      <c r="KLC111" s="406" t="n"/>
      <c r="KLD111" s="406" t="n"/>
      <c r="KLE111" s="406" t="n"/>
      <c r="KLF111" s="406" t="n"/>
      <c r="KLG111" s="406" t="n"/>
      <c r="KLH111" s="406" t="n"/>
      <c r="KLI111" s="406" t="n"/>
      <c r="KLJ111" s="406" t="n"/>
      <c r="KLK111" s="406" t="n"/>
      <c r="KLL111" s="406" t="n"/>
      <c r="KLM111" s="406" t="n"/>
      <c r="KLN111" s="406" t="n"/>
      <c r="KLO111" s="406" t="n"/>
      <c r="KLP111" s="406" t="n"/>
      <c r="KLQ111" s="406" t="n"/>
      <c r="KLR111" s="406" t="n"/>
      <c r="KLS111" s="406" t="n"/>
      <c r="KLT111" s="406" t="n"/>
      <c r="KLU111" s="406" t="n"/>
      <c r="KLV111" s="406" t="n"/>
      <c r="KLW111" s="406" t="n"/>
      <c r="KLX111" s="406" t="n"/>
      <c r="KLY111" s="406" t="n"/>
      <c r="KLZ111" s="406" t="n"/>
      <c r="KMA111" s="406" t="n"/>
      <c r="KMB111" s="406" t="n"/>
      <c r="KMC111" s="406" t="n"/>
      <c r="KMD111" s="406" t="n"/>
      <c r="KME111" s="406" t="n"/>
      <c r="KMF111" s="406" t="n"/>
      <c r="KMG111" s="406" t="n"/>
      <c r="KMH111" s="406" t="n"/>
      <c r="KMI111" s="406" t="n"/>
      <c r="KMJ111" s="406" t="n"/>
      <c r="KMK111" s="406" t="n"/>
      <c r="KML111" s="406" t="n"/>
      <c r="KMM111" s="406" t="n"/>
      <c r="KMN111" s="406" t="n"/>
      <c r="KMO111" s="406" t="n"/>
      <c r="KMP111" s="406" t="n"/>
      <c r="KMQ111" s="406" t="n"/>
      <c r="KMR111" s="406" t="n"/>
      <c r="KMS111" s="406" t="n"/>
      <c r="KMT111" s="406" t="n"/>
      <c r="KMU111" s="406" t="n"/>
      <c r="KMV111" s="406" t="n"/>
      <c r="KMW111" s="406" t="n"/>
      <c r="KMX111" s="406" t="n"/>
      <c r="KMY111" s="406" t="n"/>
      <c r="KMZ111" s="406" t="n"/>
      <c r="KNA111" s="406" t="n"/>
      <c r="KNB111" s="406" t="n"/>
      <c r="KNC111" s="406" t="n"/>
      <c r="KND111" s="406" t="n"/>
      <c r="KNE111" s="406" t="n"/>
      <c r="KNF111" s="406" t="n"/>
      <c r="KNG111" s="406" t="n"/>
      <c r="KNH111" s="406" t="n"/>
      <c r="KNI111" s="406" t="n"/>
      <c r="KNJ111" s="406" t="n"/>
      <c r="KNK111" s="406" t="n"/>
      <c r="KNL111" s="406" t="n"/>
      <c r="KNM111" s="406" t="n"/>
      <c r="KNN111" s="406" t="n"/>
      <c r="KNO111" s="406" t="n"/>
      <c r="KNP111" s="406" t="n"/>
      <c r="KNQ111" s="406" t="n"/>
      <c r="KNR111" s="406" t="n"/>
      <c r="KNS111" s="406" t="n"/>
      <c r="KNT111" s="406" t="n"/>
      <c r="KNU111" s="406" t="n"/>
      <c r="KNV111" s="406" t="n"/>
      <c r="KNW111" s="406" t="n"/>
      <c r="KNX111" s="406" t="n"/>
      <c r="KNY111" s="406" t="n"/>
      <c r="KNZ111" s="406" t="n"/>
      <c r="KOA111" s="406" t="n"/>
      <c r="KOB111" s="406" t="n"/>
      <c r="KOC111" s="406" t="n"/>
      <c r="KOD111" s="406" t="n"/>
      <c r="KOE111" s="406" t="n"/>
      <c r="KOF111" s="406" t="n"/>
      <c r="KOG111" s="406" t="n"/>
      <c r="KOH111" s="406" t="n"/>
      <c r="KOI111" s="406" t="n"/>
      <c r="KOJ111" s="406" t="n"/>
      <c r="KOK111" s="406" t="n"/>
      <c r="KOL111" s="406" t="n"/>
      <c r="KOM111" s="406" t="n"/>
      <c r="KON111" s="406" t="n"/>
      <c r="KOO111" s="406" t="n"/>
      <c r="KOP111" s="406" t="n"/>
      <c r="KOQ111" s="406" t="n"/>
      <c r="KOR111" s="406" t="n"/>
      <c r="KOS111" s="406" t="n"/>
      <c r="KOT111" s="406" t="n"/>
      <c r="KOU111" s="406" t="n"/>
      <c r="KOV111" s="406" t="n"/>
      <c r="KOW111" s="406" t="n"/>
      <c r="KOX111" s="406" t="n"/>
      <c r="KOY111" s="406" t="n"/>
      <c r="KOZ111" s="406" t="n"/>
      <c r="KPA111" s="406" t="n"/>
      <c r="KPB111" s="406" t="n"/>
      <c r="KPC111" s="406" t="n"/>
      <c r="KPD111" s="406" t="n"/>
      <c r="KPE111" s="406" t="n"/>
      <c r="KPF111" s="406" t="n"/>
      <c r="KPG111" s="406" t="n"/>
      <c r="KPH111" s="406" t="n"/>
      <c r="KPI111" s="406" t="n"/>
      <c r="KPJ111" s="406" t="n"/>
      <c r="KPK111" s="406" t="n"/>
      <c r="KPL111" s="406" t="n"/>
      <c r="KPM111" s="406" t="n"/>
      <c r="KPN111" s="406" t="n"/>
      <c r="KPO111" s="406" t="n"/>
      <c r="KPP111" s="406" t="n"/>
      <c r="KPQ111" s="406" t="n"/>
      <c r="KPR111" s="406" t="n"/>
      <c r="KPS111" s="406" t="n"/>
      <c r="KPT111" s="406" t="n"/>
      <c r="KPU111" s="406" t="n"/>
      <c r="KPV111" s="406" t="n"/>
      <c r="KPW111" s="406" t="n"/>
      <c r="KPX111" s="406" t="n"/>
      <c r="KPY111" s="406" t="n"/>
      <c r="KPZ111" s="406" t="n"/>
      <c r="KQA111" s="406" t="n"/>
      <c r="KQB111" s="406" t="n"/>
      <c r="KQC111" s="406" t="n"/>
      <c r="KQD111" s="406" t="n"/>
      <c r="KQE111" s="406" t="n"/>
      <c r="KQF111" s="406" t="n"/>
      <c r="KQG111" s="406" t="n"/>
      <c r="KQH111" s="406" t="n"/>
      <c r="KQI111" s="406" t="n"/>
      <c r="KQJ111" s="406" t="n"/>
      <c r="KQK111" s="406" t="n"/>
      <c r="KQL111" s="406" t="n"/>
      <c r="KQM111" s="406" t="n"/>
      <c r="KQN111" s="406" t="n"/>
      <c r="KQO111" s="406" t="n"/>
      <c r="KQP111" s="406" t="n"/>
      <c r="KQQ111" s="406" t="n"/>
      <c r="KQR111" s="406" t="n"/>
      <c r="KQS111" s="406" t="n"/>
      <c r="KQT111" s="406" t="n"/>
      <c r="KQU111" s="406" t="n"/>
      <c r="KQV111" s="406" t="n"/>
      <c r="KQW111" s="406" t="n"/>
      <c r="KQX111" s="406" t="n"/>
      <c r="KQY111" s="406" t="n"/>
      <c r="KQZ111" s="406" t="n"/>
      <c r="KRA111" s="406" t="n"/>
      <c r="KRB111" s="406" t="n"/>
      <c r="KRC111" s="406" t="n"/>
      <c r="KRD111" s="406" t="n"/>
      <c r="KRE111" s="406" t="n"/>
      <c r="KRF111" s="406" t="n"/>
      <c r="KRG111" s="406" t="n"/>
      <c r="KRH111" s="406" t="n"/>
      <c r="KRI111" s="406" t="n"/>
      <c r="KRJ111" s="406" t="n"/>
      <c r="KRK111" s="406" t="n"/>
      <c r="KRL111" s="406" t="n"/>
      <c r="KRM111" s="406" t="n"/>
      <c r="KRN111" s="406" t="n"/>
      <c r="KRO111" s="406" t="n"/>
      <c r="KRP111" s="406" t="n"/>
      <c r="KRQ111" s="406" t="n"/>
      <c r="KRR111" s="406" t="n"/>
      <c r="KRS111" s="406" t="n"/>
      <c r="KRT111" s="406" t="n"/>
      <c r="KRU111" s="406" t="n"/>
      <c r="KRV111" s="406" t="n"/>
      <c r="KRW111" s="406" t="n"/>
      <c r="KRX111" s="406" t="n"/>
      <c r="KRY111" s="406" t="n"/>
      <c r="KRZ111" s="406" t="n"/>
      <c r="KSA111" s="406" t="n"/>
      <c r="KSB111" s="406" t="n"/>
      <c r="KSC111" s="406" t="n"/>
      <c r="KSD111" s="406" t="n"/>
      <c r="KSE111" s="406" t="n"/>
      <c r="KSF111" s="406" t="n"/>
      <c r="KSG111" s="406" t="n"/>
      <c r="KSH111" s="406" t="n"/>
      <c r="KSI111" s="406" t="n"/>
      <c r="KSJ111" s="406" t="n"/>
      <c r="KSK111" s="406" t="n"/>
      <c r="KSL111" s="406" t="n"/>
      <c r="KSM111" s="406" t="n"/>
      <c r="KSN111" s="406" t="n"/>
      <c r="KSO111" s="406" t="n"/>
      <c r="KSP111" s="406" t="n"/>
      <c r="KSQ111" s="406" t="n"/>
      <c r="KSR111" s="406" t="n"/>
      <c r="KSS111" s="406" t="n"/>
      <c r="KST111" s="406" t="n"/>
      <c r="KSU111" s="406" t="n"/>
      <c r="KSV111" s="406" t="n"/>
      <c r="KSW111" s="406" t="n"/>
      <c r="KSX111" s="406" t="n"/>
      <c r="KSY111" s="406" t="n"/>
      <c r="KSZ111" s="406" t="n"/>
      <c r="KTA111" s="406" t="n"/>
      <c r="KTB111" s="406" t="n"/>
      <c r="KTC111" s="406" t="n"/>
      <c r="KTD111" s="406" t="n"/>
      <c r="KTE111" s="406" t="n"/>
      <c r="KTF111" s="406" t="n"/>
      <c r="KTG111" s="406" t="n"/>
      <c r="KTH111" s="406" t="n"/>
      <c r="KTI111" s="406" t="n"/>
      <c r="KTJ111" s="406" t="n"/>
      <c r="KTK111" s="406" t="n"/>
      <c r="KTL111" s="406" t="n"/>
      <c r="KTM111" s="406" t="n"/>
      <c r="KTN111" s="406" t="n"/>
      <c r="KTO111" s="406" t="n"/>
      <c r="KTP111" s="406" t="n"/>
      <c r="KTQ111" s="406" t="n"/>
      <c r="KTR111" s="406" t="n"/>
      <c r="KTS111" s="406" t="n"/>
      <c r="KTT111" s="406" t="n"/>
      <c r="KTU111" s="406" t="n"/>
      <c r="KTV111" s="406" t="n"/>
      <c r="KTW111" s="406" t="n"/>
      <c r="KTX111" s="406" t="n"/>
      <c r="KTY111" s="406" t="n"/>
      <c r="KTZ111" s="406" t="n"/>
      <c r="KUA111" s="406" t="n"/>
      <c r="KUB111" s="406" t="n"/>
      <c r="KUC111" s="406" t="n"/>
      <c r="KUD111" s="406" t="n"/>
      <c r="KUE111" s="406" t="n"/>
      <c r="KUF111" s="406" t="n"/>
      <c r="KUG111" s="406" t="n"/>
      <c r="KUH111" s="406" t="n"/>
      <c r="KUI111" s="406" t="n"/>
      <c r="KUJ111" s="406" t="n"/>
      <c r="KUK111" s="406" t="n"/>
      <c r="KUL111" s="406" t="n"/>
      <c r="KUM111" s="406" t="n"/>
      <c r="KUN111" s="406" t="n"/>
      <c r="KUO111" s="406" t="n"/>
      <c r="KUP111" s="406" t="n"/>
      <c r="KUQ111" s="406" t="n"/>
      <c r="KUR111" s="406" t="n"/>
      <c r="KUS111" s="406" t="n"/>
      <c r="KUT111" s="406" t="n"/>
      <c r="KUU111" s="406" t="n"/>
      <c r="KUV111" s="406" t="n"/>
      <c r="KUW111" s="406" t="n"/>
      <c r="KUX111" s="406" t="n"/>
      <c r="KUY111" s="406" t="n"/>
      <c r="KUZ111" s="406" t="n"/>
      <c r="KVA111" s="406" t="n"/>
      <c r="KVB111" s="406" t="n"/>
      <c r="KVC111" s="406" t="n"/>
      <c r="KVD111" s="406" t="n"/>
      <c r="KVE111" s="406" t="n"/>
      <c r="KVF111" s="406" t="n"/>
      <c r="KVG111" s="406" t="n"/>
      <c r="KVH111" s="406" t="n"/>
      <c r="KVI111" s="406" t="n"/>
      <c r="KVJ111" s="406" t="n"/>
      <c r="KVK111" s="406" t="n"/>
      <c r="KVL111" s="406" t="n"/>
      <c r="KVM111" s="406" t="n"/>
      <c r="KVN111" s="406" t="n"/>
      <c r="KVO111" s="406" t="n"/>
      <c r="KVP111" s="406" t="n"/>
      <c r="KVQ111" s="406" t="n"/>
      <c r="KVR111" s="406" t="n"/>
      <c r="KVS111" s="406" t="n"/>
      <c r="KVT111" s="406" t="n"/>
      <c r="KVU111" s="406" t="n"/>
      <c r="KVV111" s="406" t="n"/>
      <c r="KVW111" s="406" t="n"/>
      <c r="KVX111" s="406" t="n"/>
      <c r="KVY111" s="406" t="n"/>
      <c r="KVZ111" s="406" t="n"/>
      <c r="KWA111" s="406" t="n"/>
      <c r="KWB111" s="406" t="n"/>
      <c r="KWC111" s="406" t="n"/>
      <c r="KWD111" s="406" t="n"/>
      <c r="KWE111" s="406" t="n"/>
      <c r="KWF111" s="406" t="n"/>
      <c r="KWG111" s="406" t="n"/>
      <c r="KWH111" s="406" t="n"/>
      <c r="KWI111" s="406" t="n"/>
      <c r="KWJ111" s="406" t="n"/>
      <c r="KWK111" s="406" t="n"/>
      <c r="KWL111" s="406" t="n"/>
      <c r="KWM111" s="406" t="n"/>
      <c r="KWN111" s="406" t="n"/>
      <c r="KWO111" s="406" t="n"/>
      <c r="KWP111" s="406" t="n"/>
      <c r="KWQ111" s="406" t="n"/>
      <c r="KWR111" s="406" t="n"/>
      <c r="KWS111" s="406" t="n"/>
      <c r="KWT111" s="406" t="n"/>
      <c r="KWU111" s="406" t="n"/>
      <c r="KWV111" s="406" t="n"/>
      <c r="KWW111" s="406" t="n"/>
      <c r="KWX111" s="406" t="n"/>
      <c r="KWY111" s="406" t="n"/>
      <c r="KWZ111" s="406" t="n"/>
      <c r="KXA111" s="406" t="n"/>
      <c r="KXB111" s="406" t="n"/>
      <c r="KXC111" s="406" t="n"/>
      <c r="KXD111" s="406" t="n"/>
      <c r="KXE111" s="406" t="n"/>
      <c r="KXF111" s="406" t="n"/>
      <c r="KXG111" s="406" t="n"/>
      <c r="KXH111" s="406" t="n"/>
      <c r="KXI111" s="406" t="n"/>
      <c r="KXJ111" s="406" t="n"/>
      <c r="KXK111" s="406" t="n"/>
      <c r="KXL111" s="406" t="n"/>
      <c r="KXM111" s="406" t="n"/>
      <c r="KXN111" s="406" t="n"/>
      <c r="KXO111" s="406" t="n"/>
      <c r="KXP111" s="406" t="n"/>
      <c r="KXQ111" s="406" t="n"/>
      <c r="KXR111" s="406" t="n"/>
      <c r="KXS111" s="406" t="n"/>
      <c r="KXT111" s="406" t="n"/>
      <c r="KXU111" s="406" t="n"/>
      <c r="KXV111" s="406" t="n"/>
      <c r="KXW111" s="406" t="n"/>
      <c r="KXX111" s="406" t="n"/>
      <c r="KXY111" s="406" t="n"/>
      <c r="KXZ111" s="406" t="n"/>
      <c r="KYA111" s="406" t="n"/>
      <c r="KYB111" s="406" t="n"/>
      <c r="KYC111" s="406" t="n"/>
      <c r="KYD111" s="406" t="n"/>
      <c r="KYE111" s="406" t="n"/>
      <c r="KYF111" s="406" t="n"/>
      <c r="KYG111" s="406" t="n"/>
      <c r="KYH111" s="406" t="n"/>
      <c r="KYI111" s="406" t="n"/>
      <c r="KYJ111" s="406" t="n"/>
      <c r="KYK111" s="406" t="n"/>
      <c r="KYL111" s="406" t="n"/>
      <c r="KYM111" s="406" t="n"/>
      <c r="KYN111" s="406" t="n"/>
      <c r="KYO111" s="406" t="n"/>
      <c r="KYP111" s="406" t="n"/>
      <c r="KYQ111" s="406" t="n"/>
      <c r="KYR111" s="406" t="n"/>
      <c r="KYS111" s="406" t="n"/>
      <c r="KYT111" s="406" t="n"/>
      <c r="KYU111" s="406" t="n"/>
      <c r="KYV111" s="406" t="n"/>
      <c r="KYW111" s="406" t="n"/>
      <c r="KYX111" s="406" t="n"/>
      <c r="KYY111" s="406" t="n"/>
      <c r="KYZ111" s="406" t="n"/>
      <c r="KZA111" s="406" t="n"/>
      <c r="KZB111" s="406" t="n"/>
      <c r="KZC111" s="406" t="n"/>
      <c r="KZD111" s="406" t="n"/>
      <c r="KZE111" s="406" t="n"/>
      <c r="KZF111" s="406" t="n"/>
      <c r="KZG111" s="406" t="n"/>
      <c r="KZH111" s="406" t="n"/>
      <c r="KZI111" s="406" t="n"/>
      <c r="KZJ111" s="406" t="n"/>
      <c r="KZK111" s="406" t="n"/>
      <c r="KZL111" s="406" t="n"/>
      <c r="KZM111" s="406" t="n"/>
      <c r="KZN111" s="406" t="n"/>
      <c r="KZO111" s="406" t="n"/>
      <c r="KZP111" s="406" t="n"/>
      <c r="KZQ111" s="406" t="n"/>
      <c r="KZR111" s="406" t="n"/>
      <c r="KZS111" s="406" t="n"/>
      <c r="KZT111" s="406" t="n"/>
      <c r="KZU111" s="406" t="n"/>
      <c r="KZV111" s="406" t="n"/>
      <c r="KZW111" s="406" t="n"/>
      <c r="KZX111" s="406" t="n"/>
      <c r="KZY111" s="406" t="n"/>
      <c r="KZZ111" s="406" t="n"/>
      <c r="LAA111" s="406" t="n"/>
      <c r="LAB111" s="406" t="n"/>
      <c r="LAC111" s="406" t="n"/>
      <c r="LAD111" s="406" t="n"/>
      <c r="LAE111" s="406" t="n"/>
      <c r="LAF111" s="406" t="n"/>
      <c r="LAG111" s="406" t="n"/>
      <c r="LAH111" s="406" t="n"/>
      <c r="LAI111" s="406" t="n"/>
      <c r="LAJ111" s="406" t="n"/>
      <c r="LAK111" s="406" t="n"/>
      <c r="LAL111" s="406" t="n"/>
      <c r="LAM111" s="406" t="n"/>
      <c r="LAN111" s="406" t="n"/>
      <c r="LAO111" s="406" t="n"/>
      <c r="LAP111" s="406" t="n"/>
      <c r="LAQ111" s="406" t="n"/>
      <c r="LAR111" s="406" t="n"/>
      <c r="LAS111" s="406" t="n"/>
      <c r="LAT111" s="406" t="n"/>
      <c r="LAU111" s="406" t="n"/>
      <c r="LAV111" s="406" t="n"/>
      <c r="LAW111" s="406" t="n"/>
      <c r="LAX111" s="406" t="n"/>
      <c r="LAY111" s="406" t="n"/>
      <c r="LAZ111" s="406" t="n"/>
      <c r="LBA111" s="406" t="n"/>
      <c r="LBB111" s="406" t="n"/>
      <c r="LBC111" s="406" t="n"/>
      <c r="LBD111" s="406" t="n"/>
      <c r="LBE111" s="406" t="n"/>
      <c r="LBF111" s="406" t="n"/>
      <c r="LBG111" s="406" t="n"/>
      <c r="LBH111" s="406" t="n"/>
      <c r="LBI111" s="406" t="n"/>
      <c r="LBJ111" s="406" t="n"/>
      <c r="LBK111" s="406" t="n"/>
      <c r="LBL111" s="406" t="n"/>
      <c r="LBM111" s="406" t="n"/>
      <c r="LBN111" s="406" t="n"/>
      <c r="LBO111" s="406" t="n"/>
      <c r="LBP111" s="406" t="n"/>
      <c r="LBQ111" s="406" t="n"/>
      <c r="LBR111" s="406" t="n"/>
      <c r="LBS111" s="406" t="n"/>
      <c r="LBT111" s="406" t="n"/>
      <c r="LBU111" s="406" t="n"/>
      <c r="LBV111" s="406" t="n"/>
      <c r="LBW111" s="406" t="n"/>
      <c r="LBX111" s="406" t="n"/>
      <c r="LBY111" s="406" t="n"/>
      <c r="LBZ111" s="406" t="n"/>
      <c r="LCA111" s="406" t="n"/>
      <c r="LCB111" s="406" t="n"/>
      <c r="LCC111" s="406" t="n"/>
      <c r="LCD111" s="406" t="n"/>
      <c r="LCE111" s="406" t="n"/>
      <c r="LCF111" s="406" t="n"/>
      <c r="LCG111" s="406" t="n"/>
      <c r="LCH111" s="406" t="n"/>
      <c r="LCI111" s="406" t="n"/>
      <c r="LCJ111" s="406" t="n"/>
      <c r="LCK111" s="406" t="n"/>
      <c r="LCL111" s="406" t="n"/>
      <c r="LCM111" s="406" t="n"/>
      <c r="LCN111" s="406" t="n"/>
      <c r="LCO111" s="406" t="n"/>
      <c r="LCP111" s="406" t="n"/>
      <c r="LCQ111" s="406" t="n"/>
      <c r="LCR111" s="406" t="n"/>
      <c r="LCS111" s="406" t="n"/>
      <c r="LCT111" s="406" t="n"/>
      <c r="LCU111" s="406" t="n"/>
      <c r="LCV111" s="406" t="n"/>
      <c r="LCW111" s="406" t="n"/>
      <c r="LCX111" s="406" t="n"/>
      <c r="LCY111" s="406" t="n"/>
      <c r="LCZ111" s="406" t="n"/>
      <c r="LDA111" s="406" t="n"/>
      <c r="LDB111" s="406" t="n"/>
      <c r="LDC111" s="406" t="n"/>
      <c r="LDD111" s="406" t="n"/>
      <c r="LDE111" s="406" t="n"/>
      <c r="LDF111" s="406" t="n"/>
      <c r="LDG111" s="406" t="n"/>
      <c r="LDH111" s="406" t="n"/>
      <c r="LDI111" s="406" t="n"/>
      <c r="LDJ111" s="406" t="n"/>
      <c r="LDK111" s="406" t="n"/>
      <c r="LDL111" s="406" t="n"/>
      <c r="LDM111" s="406" t="n"/>
      <c r="LDN111" s="406" t="n"/>
      <c r="LDO111" s="406" t="n"/>
      <c r="LDP111" s="406" t="n"/>
      <c r="LDQ111" s="406" t="n"/>
      <c r="LDR111" s="406" t="n"/>
      <c r="LDS111" s="406" t="n"/>
      <c r="LDT111" s="406" t="n"/>
      <c r="LDU111" s="406" t="n"/>
      <c r="LDV111" s="406" t="n"/>
      <c r="LDW111" s="406" t="n"/>
      <c r="LDX111" s="406" t="n"/>
      <c r="LDY111" s="406" t="n"/>
      <c r="LDZ111" s="406" t="n"/>
      <c r="LEA111" s="406" t="n"/>
      <c r="LEB111" s="406" t="n"/>
      <c r="LEC111" s="406" t="n"/>
      <c r="LED111" s="406" t="n"/>
      <c r="LEE111" s="406" t="n"/>
      <c r="LEF111" s="406" t="n"/>
      <c r="LEG111" s="406" t="n"/>
      <c r="LEH111" s="406" t="n"/>
      <c r="LEI111" s="406" t="n"/>
      <c r="LEJ111" s="406" t="n"/>
      <c r="LEK111" s="406" t="n"/>
      <c r="LEL111" s="406" t="n"/>
      <c r="LEM111" s="406" t="n"/>
      <c r="LEN111" s="406" t="n"/>
      <c r="LEO111" s="406" t="n"/>
      <c r="LEP111" s="406" t="n"/>
      <c r="LEQ111" s="406" t="n"/>
      <c r="LER111" s="406" t="n"/>
      <c r="LES111" s="406" t="n"/>
      <c r="LET111" s="406" t="n"/>
      <c r="LEU111" s="406" t="n"/>
      <c r="LEV111" s="406" t="n"/>
      <c r="LEW111" s="406" t="n"/>
      <c r="LEX111" s="406" t="n"/>
      <c r="LEY111" s="406" t="n"/>
      <c r="LEZ111" s="406" t="n"/>
      <c r="LFA111" s="406" t="n"/>
      <c r="LFB111" s="406" t="n"/>
      <c r="LFC111" s="406" t="n"/>
      <c r="LFD111" s="406" t="n"/>
      <c r="LFE111" s="406" t="n"/>
      <c r="LFF111" s="406" t="n"/>
      <c r="LFG111" s="406" t="n"/>
      <c r="LFH111" s="406" t="n"/>
      <c r="LFI111" s="406" t="n"/>
      <c r="LFJ111" s="406" t="n"/>
      <c r="LFK111" s="406" t="n"/>
      <c r="LFL111" s="406" t="n"/>
      <c r="LFM111" s="406" t="n"/>
      <c r="LFN111" s="406" t="n"/>
      <c r="LFO111" s="406" t="n"/>
      <c r="LFP111" s="406" t="n"/>
      <c r="LFQ111" s="406" t="n"/>
      <c r="LFR111" s="406" t="n"/>
      <c r="LFS111" s="406" t="n"/>
      <c r="LFT111" s="406" t="n"/>
      <c r="LFU111" s="406" t="n"/>
      <c r="LFV111" s="406" t="n"/>
      <c r="LFW111" s="406" t="n"/>
      <c r="LFX111" s="406" t="n"/>
      <c r="LFY111" s="406" t="n"/>
      <c r="LFZ111" s="406" t="n"/>
      <c r="LGA111" s="406" t="n"/>
      <c r="LGB111" s="406" t="n"/>
      <c r="LGC111" s="406" t="n"/>
      <c r="LGD111" s="406" t="n"/>
      <c r="LGE111" s="406" t="n"/>
      <c r="LGF111" s="406" t="n"/>
      <c r="LGG111" s="406" t="n"/>
      <c r="LGH111" s="406" t="n"/>
      <c r="LGI111" s="406" t="n"/>
      <c r="LGJ111" s="406" t="n"/>
      <c r="LGK111" s="406" t="n"/>
      <c r="LGL111" s="406" t="n"/>
      <c r="LGM111" s="406" t="n"/>
      <c r="LGN111" s="406" t="n"/>
      <c r="LGO111" s="406" t="n"/>
      <c r="LGP111" s="406" t="n"/>
      <c r="LGQ111" s="406" t="n"/>
      <c r="LGR111" s="406" t="n"/>
      <c r="LGS111" s="406" t="n"/>
      <c r="LGT111" s="406" t="n"/>
      <c r="LGU111" s="406" t="n"/>
      <c r="LGV111" s="406" t="n"/>
      <c r="LGW111" s="406" t="n"/>
      <c r="LGX111" s="406" t="n"/>
      <c r="LGY111" s="406" t="n"/>
      <c r="LGZ111" s="406" t="n"/>
      <c r="LHA111" s="406" t="n"/>
      <c r="LHB111" s="406" t="n"/>
      <c r="LHC111" s="406" t="n"/>
      <c r="LHD111" s="406" t="n"/>
      <c r="LHE111" s="406" t="n"/>
      <c r="LHF111" s="406" t="n"/>
      <c r="LHG111" s="406" t="n"/>
      <c r="LHH111" s="406" t="n"/>
      <c r="LHI111" s="406" t="n"/>
      <c r="LHJ111" s="406" t="n"/>
      <c r="LHK111" s="406" t="n"/>
      <c r="LHL111" s="406" t="n"/>
      <c r="LHM111" s="406" t="n"/>
      <c r="LHN111" s="406" t="n"/>
      <c r="LHO111" s="406" t="n"/>
      <c r="LHP111" s="406" t="n"/>
      <c r="LHQ111" s="406" t="n"/>
      <c r="LHR111" s="406" t="n"/>
      <c r="LHS111" s="406" t="n"/>
      <c r="LHT111" s="406" t="n"/>
      <c r="LHU111" s="406" t="n"/>
      <c r="LHV111" s="406" t="n"/>
      <c r="LHW111" s="406" t="n"/>
      <c r="LHX111" s="406" t="n"/>
      <c r="LHY111" s="406" t="n"/>
      <c r="LHZ111" s="406" t="n"/>
      <c r="LIA111" s="406" t="n"/>
      <c r="LIB111" s="406" t="n"/>
      <c r="LIC111" s="406" t="n"/>
      <c r="LID111" s="406" t="n"/>
      <c r="LIE111" s="406" t="n"/>
      <c r="LIF111" s="406" t="n"/>
      <c r="LIG111" s="406" t="n"/>
      <c r="LIH111" s="406" t="n"/>
      <c r="LII111" s="406" t="n"/>
      <c r="LIJ111" s="406" t="n"/>
      <c r="LIK111" s="406" t="n"/>
      <c r="LIL111" s="406" t="n"/>
      <c r="LIM111" s="406" t="n"/>
      <c r="LIN111" s="406" t="n"/>
      <c r="LIO111" s="406" t="n"/>
      <c r="LIP111" s="406" t="n"/>
      <c r="LIQ111" s="406" t="n"/>
      <c r="LIR111" s="406" t="n"/>
      <c r="LIS111" s="406" t="n"/>
      <c r="LIT111" s="406" t="n"/>
      <c r="LIU111" s="406" t="n"/>
      <c r="LIV111" s="406" t="n"/>
      <c r="LIW111" s="406" t="n"/>
      <c r="LIX111" s="406" t="n"/>
      <c r="LIY111" s="406" t="n"/>
      <c r="LIZ111" s="406" t="n"/>
      <c r="LJA111" s="406" t="n"/>
      <c r="LJB111" s="406" t="n"/>
      <c r="LJC111" s="406" t="n"/>
      <c r="LJD111" s="406" t="n"/>
      <c r="LJE111" s="406" t="n"/>
      <c r="LJF111" s="406" t="n"/>
      <c r="LJG111" s="406" t="n"/>
      <c r="LJH111" s="406" t="n"/>
      <c r="LJI111" s="406" t="n"/>
      <c r="LJJ111" s="406" t="n"/>
      <c r="LJK111" s="406" t="n"/>
      <c r="LJL111" s="406" t="n"/>
      <c r="LJM111" s="406" t="n"/>
      <c r="LJN111" s="406" t="n"/>
      <c r="LJO111" s="406" t="n"/>
      <c r="LJP111" s="406" t="n"/>
      <c r="LJQ111" s="406" t="n"/>
      <c r="LJR111" s="406" t="n"/>
      <c r="LJS111" s="406" t="n"/>
      <c r="LJT111" s="406" t="n"/>
      <c r="LJU111" s="406" t="n"/>
      <c r="LJV111" s="406" t="n"/>
      <c r="LJW111" s="406" t="n"/>
      <c r="LJX111" s="406" t="n"/>
      <c r="LJY111" s="406" t="n"/>
      <c r="LJZ111" s="406" t="n"/>
      <c r="LKA111" s="406" t="n"/>
      <c r="LKB111" s="406" t="n"/>
      <c r="LKC111" s="406" t="n"/>
      <c r="LKD111" s="406" t="n"/>
      <c r="LKE111" s="406" t="n"/>
      <c r="LKF111" s="406" t="n"/>
      <c r="LKG111" s="406" t="n"/>
      <c r="LKH111" s="406" t="n"/>
      <c r="LKI111" s="406" t="n"/>
      <c r="LKJ111" s="406" t="n"/>
      <c r="LKK111" s="406" t="n"/>
      <c r="LKL111" s="406" t="n"/>
      <c r="LKM111" s="406" t="n"/>
      <c r="LKN111" s="406" t="n"/>
      <c r="LKO111" s="406" t="n"/>
      <c r="LKP111" s="406" t="n"/>
      <c r="LKQ111" s="406" t="n"/>
      <c r="LKR111" s="406" t="n"/>
      <c r="LKS111" s="406" t="n"/>
      <c r="LKT111" s="406" t="n"/>
      <c r="LKU111" s="406" t="n"/>
      <c r="LKV111" s="406" t="n"/>
      <c r="LKW111" s="406" t="n"/>
      <c r="LKX111" s="406" t="n"/>
      <c r="LKY111" s="406" t="n"/>
      <c r="LKZ111" s="406" t="n"/>
      <c r="LLA111" s="406" t="n"/>
      <c r="LLB111" s="406" t="n"/>
      <c r="LLC111" s="406" t="n"/>
      <c r="LLD111" s="406" t="n"/>
      <c r="LLE111" s="406" t="n"/>
      <c r="LLF111" s="406" t="n"/>
      <c r="LLG111" s="406" t="n"/>
      <c r="LLH111" s="406" t="n"/>
      <c r="LLI111" s="406" t="n"/>
      <c r="LLJ111" s="406" t="n"/>
      <c r="LLK111" s="406" t="n"/>
      <c r="LLL111" s="406" t="n"/>
      <c r="LLM111" s="406" t="n"/>
      <c r="LLN111" s="406" t="n"/>
      <c r="LLO111" s="406" t="n"/>
      <c r="LLP111" s="406" t="n"/>
      <c r="LLQ111" s="406" t="n"/>
      <c r="LLR111" s="406" t="n"/>
      <c r="LLS111" s="406" t="n"/>
      <c r="LLT111" s="406" t="n"/>
      <c r="LLU111" s="406" t="n"/>
      <c r="LLV111" s="406" t="n"/>
      <c r="LLW111" s="406" t="n"/>
      <c r="LLX111" s="406" t="n"/>
      <c r="LLY111" s="406" t="n"/>
      <c r="LLZ111" s="406" t="n"/>
      <c r="LMA111" s="406" t="n"/>
      <c r="LMB111" s="406" t="n"/>
      <c r="LMC111" s="406" t="n"/>
      <c r="LMD111" s="406" t="n"/>
      <c r="LME111" s="406" t="n"/>
      <c r="LMF111" s="406" t="n"/>
      <c r="LMG111" s="406" t="n"/>
      <c r="LMH111" s="406" t="n"/>
      <c r="LMI111" s="406" t="n"/>
      <c r="LMJ111" s="406" t="n"/>
      <c r="LMK111" s="406" t="n"/>
      <c r="LML111" s="406" t="n"/>
      <c r="LMM111" s="406" t="n"/>
      <c r="LMN111" s="406" t="n"/>
      <c r="LMO111" s="406" t="n"/>
      <c r="LMP111" s="406" t="n"/>
      <c r="LMQ111" s="406" t="n"/>
      <c r="LMR111" s="406" t="n"/>
      <c r="LMS111" s="406" t="n"/>
      <c r="LMT111" s="406" t="n"/>
      <c r="LMU111" s="406" t="n"/>
      <c r="LMV111" s="406" t="n"/>
      <c r="LMW111" s="406" t="n"/>
      <c r="LMX111" s="406" t="n"/>
      <c r="LMY111" s="406" t="n"/>
      <c r="LMZ111" s="406" t="n"/>
      <c r="LNA111" s="406" t="n"/>
      <c r="LNB111" s="406" t="n"/>
      <c r="LNC111" s="406" t="n"/>
      <c r="LND111" s="406" t="n"/>
      <c r="LNE111" s="406" t="n"/>
      <c r="LNF111" s="406" t="n"/>
      <c r="LNG111" s="406" t="n"/>
      <c r="LNH111" s="406" t="n"/>
      <c r="LNI111" s="406" t="n"/>
      <c r="LNJ111" s="406" t="n"/>
      <c r="LNK111" s="406" t="n"/>
      <c r="LNL111" s="406" t="n"/>
      <c r="LNM111" s="406" t="n"/>
      <c r="LNN111" s="406" t="n"/>
      <c r="LNO111" s="406" t="n"/>
      <c r="LNP111" s="406" t="n"/>
      <c r="LNQ111" s="406" t="n"/>
      <c r="LNR111" s="406" t="n"/>
      <c r="LNS111" s="406" t="n"/>
      <c r="LNT111" s="406" t="n"/>
      <c r="LNU111" s="406" t="n"/>
      <c r="LNV111" s="406" t="n"/>
      <c r="LNW111" s="406" t="n"/>
      <c r="LNX111" s="406" t="n"/>
      <c r="LNY111" s="406" t="n"/>
      <c r="LNZ111" s="406" t="n"/>
      <c r="LOA111" s="406" t="n"/>
      <c r="LOB111" s="406" t="n"/>
      <c r="LOC111" s="406" t="n"/>
      <c r="LOD111" s="406" t="n"/>
      <c r="LOE111" s="406" t="n"/>
      <c r="LOF111" s="406" t="n"/>
      <c r="LOG111" s="406" t="n"/>
      <c r="LOH111" s="406" t="n"/>
      <c r="LOI111" s="406" t="n"/>
      <c r="LOJ111" s="406" t="n"/>
      <c r="LOK111" s="406" t="n"/>
      <c r="LOL111" s="406" t="n"/>
      <c r="LOM111" s="406" t="n"/>
      <c r="LON111" s="406" t="n"/>
      <c r="LOO111" s="406" t="n"/>
      <c r="LOP111" s="406" t="n"/>
      <c r="LOQ111" s="406" t="n"/>
      <c r="LOR111" s="406" t="n"/>
      <c r="LOS111" s="406" t="n"/>
      <c r="LOT111" s="406" t="n"/>
      <c r="LOU111" s="406" t="n"/>
      <c r="LOV111" s="406" t="n"/>
      <c r="LOW111" s="406" t="n"/>
      <c r="LOX111" s="406" t="n"/>
      <c r="LOY111" s="406" t="n"/>
      <c r="LOZ111" s="406" t="n"/>
      <c r="LPA111" s="406" t="n"/>
      <c r="LPB111" s="406" t="n"/>
      <c r="LPC111" s="406" t="n"/>
      <c r="LPD111" s="406" t="n"/>
      <c r="LPE111" s="406" t="n"/>
      <c r="LPF111" s="406" t="n"/>
      <c r="LPG111" s="406" t="n"/>
      <c r="LPH111" s="406" t="n"/>
      <c r="LPI111" s="406" t="n"/>
      <c r="LPJ111" s="406" t="n"/>
      <c r="LPK111" s="406" t="n"/>
      <c r="LPL111" s="406" t="n"/>
      <c r="LPM111" s="406" t="n"/>
      <c r="LPN111" s="406" t="n"/>
      <c r="LPO111" s="406" t="n"/>
      <c r="LPP111" s="406" t="n"/>
      <c r="LPQ111" s="406" t="n"/>
      <c r="LPR111" s="406" t="n"/>
      <c r="LPS111" s="406" t="n"/>
      <c r="LPT111" s="406" t="n"/>
      <c r="LPU111" s="406" t="n"/>
      <c r="LPV111" s="406" t="n"/>
      <c r="LPW111" s="406" t="n"/>
      <c r="LPX111" s="406" t="n"/>
      <c r="LPY111" s="406" t="n"/>
      <c r="LPZ111" s="406" t="n"/>
      <c r="LQA111" s="406" t="n"/>
      <c r="LQB111" s="406" t="n"/>
      <c r="LQC111" s="406" t="n"/>
      <c r="LQD111" s="406" t="n"/>
      <c r="LQE111" s="406" t="n"/>
      <c r="LQF111" s="406" t="n"/>
      <c r="LQG111" s="406" t="n"/>
      <c r="LQH111" s="406" t="n"/>
      <c r="LQI111" s="406" t="n"/>
      <c r="LQJ111" s="406" t="n"/>
      <c r="LQK111" s="406" t="n"/>
      <c r="LQL111" s="406" t="n"/>
      <c r="LQM111" s="406" t="n"/>
      <c r="LQN111" s="406" t="n"/>
      <c r="LQO111" s="406" t="n"/>
      <c r="LQP111" s="406" t="n"/>
      <c r="LQQ111" s="406" t="n"/>
      <c r="LQR111" s="406" t="n"/>
      <c r="LQS111" s="406" t="n"/>
      <c r="LQT111" s="406" t="n"/>
      <c r="LQU111" s="406" t="n"/>
      <c r="LQV111" s="406" t="n"/>
      <c r="LQW111" s="406" t="n"/>
      <c r="LQX111" s="406" t="n"/>
      <c r="LQY111" s="406" t="n"/>
      <c r="LQZ111" s="406" t="n"/>
      <c r="LRA111" s="406" t="n"/>
      <c r="LRB111" s="406" t="n"/>
      <c r="LRC111" s="406" t="n"/>
      <c r="LRD111" s="406" t="n"/>
      <c r="LRE111" s="406" t="n"/>
      <c r="LRF111" s="406" t="n"/>
      <c r="LRG111" s="406" t="n"/>
      <c r="LRH111" s="406" t="n"/>
      <c r="LRI111" s="406" t="n"/>
      <c r="LRJ111" s="406" t="n"/>
      <c r="LRK111" s="406" t="n"/>
      <c r="LRL111" s="406" t="n"/>
      <c r="LRM111" s="406" t="n"/>
      <c r="LRN111" s="406" t="n"/>
      <c r="LRO111" s="406" t="n"/>
      <c r="LRP111" s="406" t="n"/>
      <c r="LRQ111" s="406" t="n"/>
      <c r="LRR111" s="406" t="n"/>
      <c r="LRS111" s="406" t="n"/>
      <c r="LRT111" s="406" t="n"/>
      <c r="LRU111" s="406" t="n"/>
      <c r="LRV111" s="406" t="n"/>
      <c r="LRW111" s="406" t="n"/>
      <c r="LRX111" s="406" t="n"/>
      <c r="LRY111" s="406" t="n"/>
      <c r="LRZ111" s="406" t="n"/>
      <c r="LSA111" s="406" t="n"/>
      <c r="LSB111" s="406" t="n"/>
      <c r="LSC111" s="406" t="n"/>
      <c r="LSD111" s="406" t="n"/>
      <c r="LSE111" s="406" t="n"/>
      <c r="LSF111" s="406" t="n"/>
      <c r="LSG111" s="406" t="n"/>
      <c r="LSH111" s="406" t="n"/>
      <c r="LSI111" s="406" t="n"/>
      <c r="LSJ111" s="406" t="n"/>
      <c r="LSK111" s="406" t="n"/>
      <c r="LSL111" s="406" t="n"/>
      <c r="LSM111" s="406" t="n"/>
      <c r="LSN111" s="406" t="n"/>
      <c r="LSO111" s="406" t="n"/>
      <c r="LSP111" s="406" t="n"/>
      <c r="LSQ111" s="406" t="n"/>
      <c r="LSR111" s="406" t="n"/>
      <c r="LSS111" s="406" t="n"/>
      <c r="LST111" s="406" t="n"/>
      <c r="LSU111" s="406" t="n"/>
      <c r="LSV111" s="406" t="n"/>
      <c r="LSW111" s="406" t="n"/>
      <c r="LSX111" s="406" t="n"/>
      <c r="LSY111" s="406" t="n"/>
      <c r="LSZ111" s="406" t="n"/>
      <c r="LTA111" s="406" t="n"/>
      <c r="LTB111" s="406" t="n"/>
      <c r="LTC111" s="406" t="n"/>
      <c r="LTD111" s="406" t="n"/>
      <c r="LTE111" s="406" t="n"/>
      <c r="LTF111" s="406" t="n"/>
      <c r="LTG111" s="406" t="n"/>
      <c r="LTH111" s="406" t="n"/>
      <c r="LTI111" s="406" t="n"/>
      <c r="LTJ111" s="406" t="n"/>
      <c r="LTK111" s="406" t="n"/>
      <c r="LTL111" s="406" t="n"/>
      <c r="LTM111" s="406" t="n"/>
      <c r="LTN111" s="406" t="n"/>
      <c r="LTO111" s="406" t="n"/>
      <c r="LTP111" s="406" t="n"/>
      <c r="LTQ111" s="406" t="n"/>
      <c r="LTR111" s="406" t="n"/>
      <c r="LTS111" s="406" t="n"/>
      <c r="LTT111" s="406" t="n"/>
      <c r="LTU111" s="406" t="n"/>
      <c r="LTV111" s="406" t="n"/>
      <c r="LTW111" s="406" t="n"/>
      <c r="LTX111" s="406" t="n"/>
      <c r="LTY111" s="406" t="n"/>
      <c r="LTZ111" s="406" t="n"/>
      <c r="LUA111" s="406" t="n"/>
      <c r="LUB111" s="406" t="n"/>
      <c r="LUC111" s="406" t="n"/>
      <c r="LUD111" s="406" t="n"/>
      <c r="LUE111" s="406" t="n"/>
      <c r="LUF111" s="406" t="n"/>
      <c r="LUG111" s="406" t="n"/>
      <c r="LUH111" s="406" t="n"/>
      <c r="LUI111" s="406" t="n"/>
      <c r="LUJ111" s="406" t="n"/>
      <c r="LUK111" s="406" t="n"/>
      <c r="LUL111" s="406" t="n"/>
      <c r="LUM111" s="406" t="n"/>
      <c r="LUN111" s="406" t="n"/>
      <c r="LUO111" s="406" t="n"/>
      <c r="LUP111" s="406" t="n"/>
      <c r="LUQ111" s="406" t="n"/>
      <c r="LUR111" s="406" t="n"/>
      <c r="LUS111" s="406" t="n"/>
      <c r="LUT111" s="406" t="n"/>
      <c r="LUU111" s="406" t="n"/>
      <c r="LUV111" s="406" t="n"/>
      <c r="LUW111" s="406" t="n"/>
      <c r="LUX111" s="406" t="n"/>
      <c r="LUY111" s="406" t="n"/>
      <c r="LUZ111" s="406" t="n"/>
      <c r="LVA111" s="406" t="n"/>
      <c r="LVB111" s="406" t="n"/>
      <c r="LVC111" s="406" t="n"/>
      <c r="LVD111" s="406" t="n"/>
      <c r="LVE111" s="406" t="n"/>
      <c r="LVF111" s="406" t="n"/>
      <c r="LVG111" s="406" t="n"/>
      <c r="LVH111" s="406" t="n"/>
      <c r="LVI111" s="406" t="n"/>
      <c r="LVJ111" s="406" t="n"/>
      <c r="LVK111" s="406" t="n"/>
      <c r="LVL111" s="406" t="n"/>
      <c r="LVM111" s="406" t="n"/>
      <c r="LVN111" s="406" t="n"/>
      <c r="LVO111" s="406" t="n"/>
      <c r="LVP111" s="406" t="n"/>
      <c r="LVQ111" s="406" t="n"/>
      <c r="LVR111" s="406" t="n"/>
      <c r="LVS111" s="406" t="n"/>
      <c r="LVT111" s="406" t="n"/>
      <c r="LVU111" s="406" t="n"/>
      <c r="LVV111" s="406" t="n"/>
      <c r="LVW111" s="406" t="n"/>
      <c r="LVX111" s="406" t="n"/>
      <c r="LVY111" s="406" t="n"/>
      <c r="LVZ111" s="406" t="n"/>
      <c r="LWA111" s="406" t="n"/>
      <c r="LWB111" s="406" t="n"/>
      <c r="LWC111" s="406" t="n"/>
      <c r="LWD111" s="406" t="n"/>
      <c r="LWE111" s="406" t="n"/>
      <c r="LWF111" s="406" t="n"/>
      <c r="LWG111" s="406" t="n"/>
      <c r="LWH111" s="406" t="n"/>
      <c r="LWI111" s="406" t="n"/>
      <c r="LWJ111" s="406" t="n"/>
      <c r="LWK111" s="406" t="n"/>
      <c r="LWL111" s="406" t="n"/>
      <c r="LWM111" s="406" t="n"/>
      <c r="LWN111" s="406" t="n"/>
      <c r="LWO111" s="406" t="n"/>
      <c r="LWP111" s="406" t="n"/>
      <c r="LWQ111" s="406" t="n"/>
      <c r="LWR111" s="406" t="n"/>
      <c r="LWS111" s="406" t="n"/>
      <c r="LWT111" s="406" t="n"/>
      <c r="LWU111" s="406" t="n"/>
      <c r="LWV111" s="406" t="n"/>
      <c r="LWW111" s="406" t="n"/>
      <c r="LWX111" s="406" t="n"/>
      <c r="LWY111" s="406" t="n"/>
      <c r="LWZ111" s="406" t="n"/>
      <c r="LXA111" s="406" t="n"/>
      <c r="LXB111" s="406" t="n"/>
      <c r="LXC111" s="406" t="n"/>
      <c r="LXD111" s="406" t="n"/>
      <c r="LXE111" s="406" t="n"/>
      <c r="LXF111" s="406" t="n"/>
      <c r="LXG111" s="406" t="n"/>
      <c r="LXH111" s="406" t="n"/>
      <c r="LXI111" s="406" t="n"/>
      <c r="LXJ111" s="406" t="n"/>
      <c r="LXK111" s="406" t="n"/>
      <c r="LXL111" s="406" t="n"/>
      <c r="LXM111" s="406" t="n"/>
      <c r="LXN111" s="406" t="n"/>
      <c r="LXO111" s="406" t="n"/>
      <c r="LXP111" s="406" t="n"/>
      <c r="LXQ111" s="406" t="n"/>
      <c r="LXR111" s="406" t="n"/>
      <c r="LXS111" s="406" t="n"/>
      <c r="LXT111" s="406" t="n"/>
      <c r="LXU111" s="406" t="n"/>
      <c r="LXV111" s="406" t="n"/>
      <c r="LXW111" s="406" t="n"/>
      <c r="LXX111" s="406" t="n"/>
      <c r="LXY111" s="406" t="n"/>
      <c r="LXZ111" s="406" t="n"/>
      <c r="LYA111" s="406" t="n"/>
      <c r="LYB111" s="406" t="n"/>
      <c r="LYC111" s="406" t="n"/>
      <c r="LYD111" s="406" t="n"/>
      <c r="LYE111" s="406" t="n"/>
      <c r="LYF111" s="406" t="n"/>
      <c r="LYG111" s="406" t="n"/>
      <c r="LYH111" s="406" t="n"/>
      <c r="LYI111" s="406" t="n"/>
      <c r="LYJ111" s="406" t="n"/>
      <c r="LYK111" s="406" t="n"/>
      <c r="LYL111" s="406" t="n"/>
      <c r="LYM111" s="406" t="n"/>
      <c r="LYN111" s="406" t="n"/>
      <c r="LYO111" s="406" t="n"/>
      <c r="LYP111" s="406" t="n"/>
      <c r="LYQ111" s="406" t="n"/>
      <c r="LYR111" s="406" t="n"/>
      <c r="LYS111" s="406" t="n"/>
      <c r="LYT111" s="406" t="n"/>
      <c r="LYU111" s="406" t="n"/>
      <c r="LYV111" s="406" t="n"/>
      <c r="LYW111" s="406" t="n"/>
      <c r="LYX111" s="406" t="n"/>
      <c r="LYY111" s="406" t="n"/>
      <c r="LYZ111" s="406" t="n"/>
      <c r="LZA111" s="406" t="n"/>
      <c r="LZB111" s="406" t="n"/>
      <c r="LZC111" s="406" t="n"/>
      <c r="LZD111" s="406" t="n"/>
      <c r="LZE111" s="406" t="n"/>
      <c r="LZF111" s="406" t="n"/>
      <c r="LZG111" s="406" t="n"/>
      <c r="LZH111" s="406" t="n"/>
      <c r="LZI111" s="406" t="n"/>
      <c r="LZJ111" s="406" t="n"/>
      <c r="LZK111" s="406" t="n"/>
      <c r="LZL111" s="406" t="n"/>
      <c r="LZM111" s="406" t="n"/>
      <c r="LZN111" s="406" t="n"/>
      <c r="LZO111" s="406" t="n"/>
      <c r="LZP111" s="406" t="n"/>
      <c r="LZQ111" s="406" t="n"/>
      <c r="LZR111" s="406" t="n"/>
      <c r="LZS111" s="406" t="n"/>
      <c r="LZT111" s="406" t="n"/>
      <c r="LZU111" s="406" t="n"/>
      <c r="LZV111" s="406" t="n"/>
      <c r="LZW111" s="406" t="n"/>
      <c r="LZX111" s="406" t="n"/>
      <c r="LZY111" s="406" t="n"/>
      <c r="LZZ111" s="406" t="n"/>
      <c r="MAA111" s="406" t="n"/>
      <c r="MAB111" s="406" t="n"/>
      <c r="MAC111" s="406" t="n"/>
      <c r="MAD111" s="406" t="n"/>
      <c r="MAE111" s="406" t="n"/>
      <c r="MAF111" s="406" t="n"/>
      <c r="MAG111" s="406" t="n"/>
      <c r="MAH111" s="406" t="n"/>
      <c r="MAI111" s="406" t="n"/>
      <c r="MAJ111" s="406" t="n"/>
      <c r="MAK111" s="406" t="n"/>
      <c r="MAL111" s="406" t="n"/>
      <c r="MAM111" s="406" t="n"/>
      <c r="MAN111" s="406" t="n"/>
      <c r="MAO111" s="406" t="n"/>
      <c r="MAP111" s="406" t="n"/>
      <c r="MAQ111" s="406" t="n"/>
      <c r="MAR111" s="406" t="n"/>
      <c r="MAS111" s="406" t="n"/>
      <c r="MAT111" s="406" t="n"/>
      <c r="MAU111" s="406" t="n"/>
      <c r="MAV111" s="406" t="n"/>
      <c r="MAW111" s="406" t="n"/>
      <c r="MAX111" s="406" t="n"/>
      <c r="MAY111" s="406" t="n"/>
      <c r="MAZ111" s="406" t="n"/>
      <c r="MBA111" s="406" t="n"/>
      <c r="MBB111" s="406" t="n"/>
      <c r="MBC111" s="406" t="n"/>
      <c r="MBD111" s="406" t="n"/>
      <c r="MBE111" s="406" t="n"/>
      <c r="MBF111" s="406" t="n"/>
      <c r="MBG111" s="406" t="n"/>
      <c r="MBH111" s="406" t="n"/>
      <c r="MBI111" s="406" t="n"/>
      <c r="MBJ111" s="406" t="n"/>
      <c r="MBK111" s="406" t="n"/>
      <c r="MBL111" s="406" t="n"/>
      <c r="MBM111" s="406" t="n"/>
      <c r="MBN111" s="406" t="n"/>
      <c r="MBO111" s="406" t="n"/>
      <c r="MBP111" s="406" t="n"/>
      <c r="MBQ111" s="406" t="n"/>
      <c r="MBR111" s="406" t="n"/>
      <c r="MBS111" s="406" t="n"/>
      <c r="MBT111" s="406" t="n"/>
      <c r="MBU111" s="406" t="n"/>
      <c r="MBV111" s="406" t="n"/>
      <c r="MBW111" s="406" t="n"/>
      <c r="MBX111" s="406" t="n"/>
      <c r="MBY111" s="406" t="n"/>
      <c r="MBZ111" s="406" t="n"/>
      <c r="MCA111" s="406" t="n"/>
      <c r="MCB111" s="406" t="n"/>
      <c r="MCC111" s="406" t="n"/>
      <c r="MCD111" s="406" t="n"/>
      <c r="MCE111" s="406" t="n"/>
      <c r="MCF111" s="406" t="n"/>
      <c r="MCG111" s="406" t="n"/>
      <c r="MCH111" s="406" t="n"/>
      <c r="MCI111" s="406" t="n"/>
      <c r="MCJ111" s="406" t="n"/>
      <c r="MCK111" s="406" t="n"/>
      <c r="MCL111" s="406" t="n"/>
      <c r="MCM111" s="406" t="n"/>
      <c r="MCN111" s="406" t="n"/>
      <c r="MCO111" s="406" t="n"/>
      <c r="MCP111" s="406" t="n"/>
      <c r="MCQ111" s="406" t="n"/>
      <c r="MCR111" s="406" t="n"/>
      <c r="MCS111" s="406" t="n"/>
      <c r="MCT111" s="406" t="n"/>
      <c r="MCU111" s="406" t="n"/>
      <c r="MCV111" s="406" t="n"/>
      <c r="MCW111" s="406" t="n"/>
      <c r="MCX111" s="406" t="n"/>
      <c r="MCY111" s="406" t="n"/>
      <c r="MCZ111" s="406" t="n"/>
      <c r="MDA111" s="406" t="n"/>
      <c r="MDB111" s="406" t="n"/>
      <c r="MDC111" s="406" t="n"/>
      <c r="MDD111" s="406" t="n"/>
      <c r="MDE111" s="406" t="n"/>
      <c r="MDF111" s="406" t="n"/>
      <c r="MDG111" s="406" t="n"/>
      <c r="MDH111" s="406" t="n"/>
      <c r="MDI111" s="406" t="n"/>
      <c r="MDJ111" s="406" t="n"/>
      <c r="MDK111" s="406" t="n"/>
      <c r="MDL111" s="406" t="n"/>
      <c r="MDM111" s="406" t="n"/>
      <c r="MDN111" s="406" t="n"/>
      <c r="MDO111" s="406" t="n"/>
      <c r="MDP111" s="406" t="n"/>
      <c r="MDQ111" s="406" t="n"/>
      <c r="MDR111" s="406" t="n"/>
      <c r="MDS111" s="406" t="n"/>
      <c r="MDT111" s="406" t="n"/>
      <c r="MDU111" s="406" t="n"/>
      <c r="MDV111" s="406" t="n"/>
      <c r="MDW111" s="406" t="n"/>
      <c r="MDX111" s="406" t="n"/>
      <c r="MDY111" s="406" t="n"/>
      <c r="MDZ111" s="406" t="n"/>
      <c r="MEA111" s="406" t="n"/>
      <c r="MEB111" s="406" t="n"/>
      <c r="MEC111" s="406" t="n"/>
      <c r="MED111" s="406" t="n"/>
      <c r="MEE111" s="406" t="n"/>
      <c r="MEF111" s="406" t="n"/>
      <c r="MEG111" s="406" t="n"/>
      <c r="MEH111" s="406" t="n"/>
      <c r="MEI111" s="406" t="n"/>
      <c r="MEJ111" s="406" t="n"/>
      <c r="MEK111" s="406" t="n"/>
      <c r="MEL111" s="406" t="n"/>
      <c r="MEM111" s="406" t="n"/>
      <c r="MEN111" s="406" t="n"/>
      <c r="MEO111" s="406" t="n"/>
      <c r="MEP111" s="406" t="n"/>
      <c r="MEQ111" s="406" t="n"/>
      <c r="MER111" s="406" t="n"/>
      <c r="MES111" s="406" t="n"/>
      <c r="MET111" s="406" t="n"/>
      <c r="MEU111" s="406" t="n"/>
      <c r="MEV111" s="406" t="n"/>
      <c r="MEW111" s="406" t="n"/>
      <c r="MEX111" s="406" t="n"/>
      <c r="MEY111" s="406" t="n"/>
      <c r="MEZ111" s="406" t="n"/>
      <c r="MFA111" s="406" t="n"/>
      <c r="MFB111" s="406" t="n"/>
      <c r="MFC111" s="406" t="n"/>
      <c r="MFD111" s="406" t="n"/>
      <c r="MFE111" s="406" t="n"/>
      <c r="MFF111" s="406" t="n"/>
      <c r="MFG111" s="406" t="n"/>
      <c r="MFH111" s="406" t="n"/>
      <c r="MFI111" s="406" t="n"/>
      <c r="MFJ111" s="406" t="n"/>
      <c r="MFK111" s="406" t="n"/>
      <c r="MFL111" s="406" t="n"/>
      <c r="MFM111" s="406" t="n"/>
      <c r="MFN111" s="406" t="n"/>
      <c r="MFO111" s="406" t="n"/>
      <c r="MFP111" s="406" t="n"/>
      <c r="MFQ111" s="406" t="n"/>
      <c r="MFR111" s="406" t="n"/>
      <c r="MFS111" s="406" t="n"/>
      <c r="MFT111" s="406" t="n"/>
      <c r="MFU111" s="406" t="n"/>
      <c r="MFV111" s="406" t="n"/>
      <c r="MFW111" s="406" t="n"/>
      <c r="MFX111" s="406" t="n"/>
      <c r="MFY111" s="406" t="n"/>
      <c r="MFZ111" s="406" t="n"/>
      <c r="MGA111" s="406" t="n"/>
      <c r="MGB111" s="406" t="n"/>
      <c r="MGC111" s="406" t="n"/>
      <c r="MGD111" s="406" t="n"/>
      <c r="MGE111" s="406" t="n"/>
      <c r="MGF111" s="406" t="n"/>
      <c r="MGG111" s="406" t="n"/>
      <c r="MGH111" s="406" t="n"/>
      <c r="MGI111" s="406" t="n"/>
      <c r="MGJ111" s="406" t="n"/>
      <c r="MGK111" s="406" t="n"/>
      <c r="MGL111" s="406" t="n"/>
      <c r="MGM111" s="406" t="n"/>
      <c r="MGN111" s="406" t="n"/>
      <c r="MGO111" s="406" t="n"/>
      <c r="MGP111" s="406" t="n"/>
      <c r="MGQ111" s="406" t="n"/>
      <c r="MGR111" s="406" t="n"/>
      <c r="MGS111" s="406" t="n"/>
      <c r="MGT111" s="406" t="n"/>
      <c r="MGU111" s="406" t="n"/>
      <c r="MGV111" s="406" t="n"/>
      <c r="MGW111" s="406" t="n"/>
      <c r="MGX111" s="406" t="n"/>
      <c r="MGY111" s="406" t="n"/>
      <c r="MGZ111" s="406" t="n"/>
      <c r="MHA111" s="406" t="n"/>
      <c r="MHB111" s="406" t="n"/>
      <c r="MHC111" s="406" t="n"/>
      <c r="MHD111" s="406" t="n"/>
      <c r="MHE111" s="406" t="n"/>
      <c r="MHF111" s="406" t="n"/>
      <c r="MHG111" s="406" t="n"/>
      <c r="MHH111" s="406" t="n"/>
      <c r="MHI111" s="406" t="n"/>
      <c r="MHJ111" s="406" t="n"/>
      <c r="MHK111" s="406" t="n"/>
      <c r="MHL111" s="406" t="n"/>
      <c r="MHM111" s="406" t="n"/>
      <c r="MHN111" s="406" t="n"/>
      <c r="MHO111" s="406" t="n"/>
      <c r="MHP111" s="406" t="n"/>
      <c r="MHQ111" s="406" t="n"/>
      <c r="MHR111" s="406" t="n"/>
      <c r="MHS111" s="406" t="n"/>
      <c r="MHT111" s="406" t="n"/>
      <c r="MHU111" s="406" t="n"/>
      <c r="MHV111" s="406" t="n"/>
      <c r="MHW111" s="406" t="n"/>
      <c r="MHX111" s="406" t="n"/>
      <c r="MHY111" s="406" t="n"/>
      <c r="MHZ111" s="406" t="n"/>
      <c r="MIA111" s="406" t="n"/>
      <c r="MIB111" s="406" t="n"/>
      <c r="MIC111" s="406" t="n"/>
      <c r="MID111" s="406" t="n"/>
      <c r="MIE111" s="406" t="n"/>
      <c r="MIF111" s="406" t="n"/>
      <c r="MIG111" s="406" t="n"/>
      <c r="MIH111" s="406" t="n"/>
      <c r="MII111" s="406" t="n"/>
      <c r="MIJ111" s="406" t="n"/>
      <c r="MIK111" s="406" t="n"/>
      <c r="MIL111" s="406" t="n"/>
      <c r="MIM111" s="406" t="n"/>
      <c r="MIN111" s="406" t="n"/>
      <c r="MIO111" s="406" t="n"/>
      <c r="MIP111" s="406" t="n"/>
      <c r="MIQ111" s="406" t="n"/>
      <c r="MIR111" s="406" t="n"/>
      <c r="MIS111" s="406" t="n"/>
      <c r="MIT111" s="406" t="n"/>
      <c r="MIU111" s="406" t="n"/>
      <c r="MIV111" s="406" t="n"/>
      <c r="MIW111" s="406" t="n"/>
      <c r="MIX111" s="406" t="n"/>
      <c r="MIY111" s="406" t="n"/>
      <c r="MIZ111" s="406" t="n"/>
      <c r="MJA111" s="406" t="n"/>
      <c r="MJB111" s="406" t="n"/>
      <c r="MJC111" s="406" t="n"/>
      <c r="MJD111" s="406" t="n"/>
      <c r="MJE111" s="406" t="n"/>
      <c r="MJF111" s="406" t="n"/>
      <c r="MJG111" s="406" t="n"/>
      <c r="MJH111" s="406" t="n"/>
      <c r="MJI111" s="406" t="n"/>
      <c r="MJJ111" s="406" t="n"/>
      <c r="MJK111" s="406" t="n"/>
      <c r="MJL111" s="406" t="n"/>
      <c r="MJM111" s="406" t="n"/>
      <c r="MJN111" s="406" t="n"/>
      <c r="MJO111" s="406" t="n"/>
      <c r="MJP111" s="406" t="n"/>
      <c r="MJQ111" s="406" t="n"/>
      <c r="MJR111" s="406" t="n"/>
      <c r="MJS111" s="406" t="n"/>
      <c r="MJT111" s="406" t="n"/>
      <c r="MJU111" s="406" t="n"/>
      <c r="MJV111" s="406" t="n"/>
      <c r="MJW111" s="406" t="n"/>
      <c r="MJX111" s="406" t="n"/>
      <c r="MJY111" s="406" t="n"/>
      <c r="MJZ111" s="406" t="n"/>
      <c r="MKA111" s="406" t="n"/>
      <c r="MKB111" s="406" t="n"/>
      <c r="MKC111" s="406" t="n"/>
      <c r="MKD111" s="406" t="n"/>
      <c r="MKE111" s="406" t="n"/>
      <c r="MKF111" s="406" t="n"/>
      <c r="MKG111" s="406" t="n"/>
      <c r="MKH111" s="406" t="n"/>
      <c r="MKI111" s="406" t="n"/>
      <c r="MKJ111" s="406" t="n"/>
      <c r="MKK111" s="406" t="n"/>
      <c r="MKL111" s="406" t="n"/>
      <c r="MKM111" s="406" t="n"/>
      <c r="MKN111" s="406" t="n"/>
      <c r="MKO111" s="406" t="n"/>
      <c r="MKP111" s="406" t="n"/>
      <c r="MKQ111" s="406" t="n"/>
      <c r="MKR111" s="406" t="n"/>
      <c r="MKS111" s="406" t="n"/>
      <c r="MKT111" s="406" t="n"/>
      <c r="MKU111" s="406" t="n"/>
      <c r="MKV111" s="406" t="n"/>
      <c r="MKW111" s="406" t="n"/>
      <c r="MKX111" s="406" t="n"/>
      <c r="MKY111" s="406" t="n"/>
      <c r="MKZ111" s="406" t="n"/>
      <c r="MLA111" s="406" t="n"/>
      <c r="MLB111" s="406" t="n"/>
      <c r="MLC111" s="406" t="n"/>
      <c r="MLD111" s="406" t="n"/>
      <c r="MLE111" s="406" t="n"/>
      <c r="MLF111" s="406" t="n"/>
      <c r="MLG111" s="406" t="n"/>
      <c r="MLH111" s="406" t="n"/>
      <c r="MLI111" s="406" t="n"/>
      <c r="MLJ111" s="406" t="n"/>
      <c r="MLK111" s="406" t="n"/>
      <c r="MLL111" s="406" t="n"/>
      <c r="MLM111" s="406" t="n"/>
      <c r="MLN111" s="406" t="n"/>
      <c r="MLO111" s="406" t="n"/>
      <c r="MLP111" s="406" t="n"/>
      <c r="MLQ111" s="406" t="n"/>
      <c r="MLR111" s="406" t="n"/>
      <c r="MLS111" s="406" t="n"/>
      <c r="MLT111" s="406" t="n"/>
      <c r="MLU111" s="406" t="n"/>
      <c r="MLV111" s="406" t="n"/>
      <c r="MLW111" s="406" t="n"/>
      <c r="MLX111" s="406" t="n"/>
      <c r="MLY111" s="406" t="n"/>
      <c r="MLZ111" s="406" t="n"/>
      <c r="MMA111" s="406" t="n"/>
      <c r="MMB111" s="406" t="n"/>
      <c r="MMC111" s="406" t="n"/>
      <c r="MMD111" s="406" t="n"/>
      <c r="MME111" s="406" t="n"/>
      <c r="MMF111" s="406" t="n"/>
      <c r="MMG111" s="406" t="n"/>
      <c r="MMH111" s="406" t="n"/>
      <c r="MMI111" s="406" t="n"/>
      <c r="MMJ111" s="406" t="n"/>
      <c r="MMK111" s="406" t="n"/>
      <c r="MML111" s="406" t="n"/>
      <c r="MMM111" s="406" t="n"/>
      <c r="MMN111" s="406" t="n"/>
      <c r="MMO111" s="406" t="n"/>
      <c r="MMP111" s="406" t="n"/>
      <c r="MMQ111" s="406" t="n"/>
      <c r="MMR111" s="406" t="n"/>
      <c r="MMS111" s="406" t="n"/>
      <c r="MMT111" s="406" t="n"/>
      <c r="MMU111" s="406" t="n"/>
      <c r="MMV111" s="406" t="n"/>
      <c r="MMW111" s="406" t="n"/>
      <c r="MMX111" s="406" t="n"/>
      <c r="MMY111" s="406" t="n"/>
      <c r="MMZ111" s="406" t="n"/>
      <c r="MNA111" s="406" t="n"/>
      <c r="MNB111" s="406" t="n"/>
      <c r="MNC111" s="406" t="n"/>
      <c r="MND111" s="406" t="n"/>
      <c r="MNE111" s="406" t="n"/>
      <c r="MNF111" s="406" t="n"/>
      <c r="MNG111" s="406" t="n"/>
      <c r="MNH111" s="406" t="n"/>
      <c r="MNI111" s="406" t="n"/>
      <c r="MNJ111" s="406" t="n"/>
      <c r="MNK111" s="406" t="n"/>
      <c r="MNL111" s="406" t="n"/>
      <c r="MNM111" s="406" t="n"/>
      <c r="MNN111" s="406" t="n"/>
      <c r="MNO111" s="406" t="n"/>
      <c r="MNP111" s="406" t="n"/>
      <c r="MNQ111" s="406" t="n"/>
      <c r="MNR111" s="406" t="n"/>
      <c r="MNS111" s="406" t="n"/>
      <c r="MNT111" s="406" t="n"/>
      <c r="MNU111" s="406" t="n"/>
      <c r="MNV111" s="406" t="n"/>
      <c r="MNW111" s="406" t="n"/>
      <c r="MNX111" s="406" t="n"/>
      <c r="MNY111" s="406" t="n"/>
      <c r="MNZ111" s="406" t="n"/>
      <c r="MOA111" s="406" t="n"/>
      <c r="MOB111" s="406" t="n"/>
      <c r="MOC111" s="406" t="n"/>
      <c r="MOD111" s="406" t="n"/>
      <c r="MOE111" s="406" t="n"/>
      <c r="MOF111" s="406" t="n"/>
      <c r="MOG111" s="406" t="n"/>
      <c r="MOH111" s="406" t="n"/>
      <c r="MOI111" s="406" t="n"/>
      <c r="MOJ111" s="406" t="n"/>
      <c r="MOK111" s="406" t="n"/>
      <c r="MOL111" s="406" t="n"/>
      <c r="MOM111" s="406" t="n"/>
      <c r="MON111" s="406" t="n"/>
      <c r="MOO111" s="406" t="n"/>
      <c r="MOP111" s="406" t="n"/>
      <c r="MOQ111" s="406" t="n"/>
      <c r="MOR111" s="406" t="n"/>
      <c r="MOS111" s="406" t="n"/>
      <c r="MOT111" s="406" t="n"/>
      <c r="MOU111" s="406" t="n"/>
      <c r="MOV111" s="406" t="n"/>
      <c r="MOW111" s="406" t="n"/>
      <c r="MOX111" s="406" t="n"/>
      <c r="MOY111" s="406" t="n"/>
      <c r="MOZ111" s="406" t="n"/>
      <c r="MPA111" s="406" t="n"/>
      <c r="MPB111" s="406" t="n"/>
      <c r="MPC111" s="406" t="n"/>
      <c r="MPD111" s="406" t="n"/>
      <c r="MPE111" s="406" t="n"/>
      <c r="MPF111" s="406" t="n"/>
      <c r="MPG111" s="406" t="n"/>
      <c r="MPH111" s="406" t="n"/>
      <c r="MPI111" s="406" t="n"/>
      <c r="MPJ111" s="406" t="n"/>
      <c r="MPK111" s="406" t="n"/>
      <c r="MPL111" s="406" t="n"/>
      <c r="MPM111" s="406" t="n"/>
      <c r="MPN111" s="406" t="n"/>
      <c r="MPO111" s="406" t="n"/>
      <c r="MPP111" s="406" t="n"/>
      <c r="MPQ111" s="406" t="n"/>
      <c r="MPR111" s="406" t="n"/>
      <c r="MPS111" s="406" t="n"/>
      <c r="MPT111" s="406" t="n"/>
      <c r="MPU111" s="406" t="n"/>
      <c r="MPV111" s="406" t="n"/>
      <c r="MPW111" s="406" t="n"/>
      <c r="MPX111" s="406" t="n"/>
      <c r="MPY111" s="406" t="n"/>
      <c r="MPZ111" s="406" t="n"/>
      <c r="MQA111" s="406" t="n"/>
      <c r="MQB111" s="406" t="n"/>
      <c r="MQC111" s="406" t="n"/>
      <c r="MQD111" s="406" t="n"/>
      <c r="MQE111" s="406" t="n"/>
      <c r="MQF111" s="406" t="n"/>
      <c r="MQG111" s="406" t="n"/>
      <c r="MQH111" s="406" t="n"/>
      <c r="MQI111" s="406" t="n"/>
      <c r="MQJ111" s="406" t="n"/>
      <c r="MQK111" s="406" t="n"/>
      <c r="MQL111" s="406" t="n"/>
      <c r="MQM111" s="406" t="n"/>
      <c r="MQN111" s="406" t="n"/>
      <c r="MQO111" s="406" t="n"/>
      <c r="MQP111" s="406" t="n"/>
      <c r="MQQ111" s="406" t="n"/>
      <c r="MQR111" s="406" t="n"/>
      <c r="MQS111" s="406" t="n"/>
      <c r="MQT111" s="406" t="n"/>
      <c r="MQU111" s="406" t="n"/>
      <c r="MQV111" s="406" t="n"/>
      <c r="MQW111" s="406" t="n"/>
      <c r="MQX111" s="406" t="n"/>
      <c r="MQY111" s="406" t="n"/>
      <c r="MQZ111" s="406" t="n"/>
      <c r="MRA111" s="406" t="n"/>
      <c r="MRB111" s="406" t="n"/>
      <c r="MRC111" s="406" t="n"/>
      <c r="MRD111" s="406" t="n"/>
      <c r="MRE111" s="406" t="n"/>
      <c r="MRF111" s="406" t="n"/>
      <c r="MRG111" s="406" t="n"/>
      <c r="MRH111" s="406" t="n"/>
      <c r="MRI111" s="406" t="n"/>
      <c r="MRJ111" s="406" t="n"/>
      <c r="MRK111" s="406" t="n"/>
      <c r="MRL111" s="406" t="n"/>
      <c r="MRM111" s="406" t="n"/>
      <c r="MRN111" s="406" t="n"/>
      <c r="MRO111" s="406" t="n"/>
      <c r="MRP111" s="406" t="n"/>
      <c r="MRQ111" s="406" t="n"/>
      <c r="MRR111" s="406" t="n"/>
      <c r="MRS111" s="406" t="n"/>
      <c r="MRT111" s="406" t="n"/>
      <c r="MRU111" s="406" t="n"/>
      <c r="MRV111" s="406" t="n"/>
      <c r="MRW111" s="406" t="n"/>
      <c r="MRX111" s="406" t="n"/>
      <c r="MRY111" s="406" t="n"/>
      <c r="MRZ111" s="406" t="n"/>
      <c r="MSA111" s="406" t="n"/>
      <c r="MSB111" s="406" t="n"/>
      <c r="MSC111" s="406" t="n"/>
      <c r="MSD111" s="406" t="n"/>
      <c r="MSE111" s="406" t="n"/>
      <c r="MSF111" s="406" t="n"/>
      <c r="MSG111" s="406" t="n"/>
      <c r="MSH111" s="406" t="n"/>
      <c r="MSI111" s="406" t="n"/>
      <c r="MSJ111" s="406" t="n"/>
      <c r="MSK111" s="406" t="n"/>
      <c r="MSL111" s="406" t="n"/>
      <c r="MSM111" s="406" t="n"/>
      <c r="MSN111" s="406" t="n"/>
      <c r="MSO111" s="406" t="n"/>
      <c r="MSP111" s="406" t="n"/>
      <c r="MSQ111" s="406" t="n"/>
      <c r="MSR111" s="406" t="n"/>
      <c r="MSS111" s="406" t="n"/>
      <c r="MST111" s="406" t="n"/>
      <c r="MSU111" s="406" t="n"/>
      <c r="MSV111" s="406" t="n"/>
      <c r="MSW111" s="406" t="n"/>
      <c r="MSX111" s="406" t="n"/>
      <c r="MSY111" s="406" t="n"/>
      <c r="MSZ111" s="406" t="n"/>
      <c r="MTA111" s="406" t="n"/>
      <c r="MTB111" s="406" t="n"/>
      <c r="MTC111" s="406" t="n"/>
      <c r="MTD111" s="406" t="n"/>
      <c r="MTE111" s="406" t="n"/>
      <c r="MTF111" s="406" t="n"/>
      <c r="MTG111" s="406" t="n"/>
      <c r="MTH111" s="406" t="n"/>
      <c r="MTI111" s="406" t="n"/>
      <c r="MTJ111" s="406" t="n"/>
      <c r="MTK111" s="406" t="n"/>
      <c r="MTL111" s="406" t="n"/>
      <c r="MTM111" s="406" t="n"/>
      <c r="MTN111" s="406" t="n"/>
      <c r="MTO111" s="406" t="n"/>
      <c r="MTP111" s="406" t="n"/>
      <c r="MTQ111" s="406" t="n"/>
      <c r="MTR111" s="406" t="n"/>
      <c r="MTS111" s="406" t="n"/>
      <c r="MTT111" s="406" t="n"/>
      <c r="MTU111" s="406" t="n"/>
      <c r="MTV111" s="406" t="n"/>
      <c r="MTW111" s="406" t="n"/>
      <c r="MTX111" s="406" t="n"/>
      <c r="MTY111" s="406" t="n"/>
      <c r="MTZ111" s="406" t="n"/>
      <c r="MUA111" s="406" t="n"/>
      <c r="MUB111" s="406" t="n"/>
      <c r="MUC111" s="406" t="n"/>
      <c r="MUD111" s="406" t="n"/>
      <c r="MUE111" s="406" t="n"/>
      <c r="MUF111" s="406" t="n"/>
      <c r="MUG111" s="406" t="n"/>
      <c r="MUH111" s="406" t="n"/>
      <c r="MUI111" s="406" t="n"/>
      <c r="MUJ111" s="406" t="n"/>
      <c r="MUK111" s="406" t="n"/>
      <c r="MUL111" s="406" t="n"/>
      <c r="MUM111" s="406" t="n"/>
      <c r="MUN111" s="406" t="n"/>
      <c r="MUO111" s="406" t="n"/>
      <c r="MUP111" s="406" t="n"/>
      <c r="MUQ111" s="406" t="n"/>
      <c r="MUR111" s="406" t="n"/>
      <c r="MUS111" s="406" t="n"/>
      <c r="MUT111" s="406" t="n"/>
      <c r="MUU111" s="406" t="n"/>
      <c r="MUV111" s="406" t="n"/>
      <c r="MUW111" s="406" t="n"/>
      <c r="MUX111" s="406" t="n"/>
      <c r="MUY111" s="406" t="n"/>
      <c r="MUZ111" s="406" t="n"/>
      <c r="MVA111" s="406" t="n"/>
      <c r="MVB111" s="406" t="n"/>
      <c r="MVC111" s="406" t="n"/>
      <c r="MVD111" s="406" t="n"/>
      <c r="MVE111" s="406" t="n"/>
      <c r="MVF111" s="406" t="n"/>
      <c r="MVG111" s="406" t="n"/>
      <c r="MVH111" s="406" t="n"/>
      <c r="MVI111" s="406" t="n"/>
      <c r="MVJ111" s="406" t="n"/>
      <c r="MVK111" s="406" t="n"/>
      <c r="MVL111" s="406" t="n"/>
      <c r="MVM111" s="406" t="n"/>
      <c r="MVN111" s="406" t="n"/>
      <c r="MVO111" s="406" t="n"/>
      <c r="MVP111" s="406" t="n"/>
      <c r="MVQ111" s="406" t="n"/>
      <c r="MVR111" s="406" t="n"/>
      <c r="MVS111" s="406" t="n"/>
      <c r="MVT111" s="406" t="n"/>
      <c r="MVU111" s="406" t="n"/>
      <c r="MVV111" s="406" t="n"/>
      <c r="MVW111" s="406" t="n"/>
      <c r="MVX111" s="406" t="n"/>
      <c r="MVY111" s="406" t="n"/>
      <c r="MVZ111" s="406" t="n"/>
      <c r="MWA111" s="406" t="n"/>
      <c r="MWB111" s="406" t="n"/>
      <c r="MWC111" s="406" t="n"/>
      <c r="MWD111" s="406" t="n"/>
      <c r="MWE111" s="406" t="n"/>
      <c r="MWF111" s="406" t="n"/>
      <c r="MWG111" s="406" t="n"/>
      <c r="MWH111" s="406" t="n"/>
      <c r="MWI111" s="406" t="n"/>
      <c r="MWJ111" s="406" t="n"/>
      <c r="MWK111" s="406" t="n"/>
      <c r="MWL111" s="406" t="n"/>
      <c r="MWM111" s="406" t="n"/>
      <c r="MWN111" s="406" t="n"/>
      <c r="MWO111" s="406" t="n"/>
      <c r="MWP111" s="406" t="n"/>
      <c r="MWQ111" s="406" t="n"/>
      <c r="MWR111" s="406" t="n"/>
      <c r="MWS111" s="406" t="n"/>
      <c r="MWT111" s="406" t="n"/>
      <c r="MWU111" s="406" t="n"/>
      <c r="MWV111" s="406" t="n"/>
      <c r="MWW111" s="406" t="n"/>
      <c r="MWX111" s="406" t="n"/>
      <c r="MWY111" s="406" t="n"/>
      <c r="MWZ111" s="406" t="n"/>
      <c r="MXA111" s="406" t="n"/>
      <c r="MXB111" s="406" t="n"/>
      <c r="MXC111" s="406" t="n"/>
      <c r="MXD111" s="406" t="n"/>
      <c r="MXE111" s="406" t="n"/>
      <c r="MXF111" s="406" t="n"/>
      <c r="MXG111" s="406" t="n"/>
      <c r="MXH111" s="406" t="n"/>
      <c r="MXI111" s="406" t="n"/>
      <c r="MXJ111" s="406" t="n"/>
      <c r="MXK111" s="406" t="n"/>
      <c r="MXL111" s="406" t="n"/>
      <c r="MXM111" s="406" t="n"/>
      <c r="MXN111" s="406" t="n"/>
      <c r="MXO111" s="406" t="n"/>
      <c r="MXP111" s="406" t="n"/>
      <c r="MXQ111" s="406" t="n"/>
      <c r="MXR111" s="406" t="n"/>
      <c r="MXS111" s="406" t="n"/>
      <c r="MXT111" s="406" t="n"/>
      <c r="MXU111" s="406" t="n"/>
      <c r="MXV111" s="406" t="n"/>
      <c r="MXW111" s="406" t="n"/>
      <c r="MXX111" s="406" t="n"/>
      <c r="MXY111" s="406" t="n"/>
      <c r="MXZ111" s="406" t="n"/>
      <c r="MYA111" s="406" t="n"/>
      <c r="MYB111" s="406" t="n"/>
      <c r="MYC111" s="406" t="n"/>
      <c r="MYD111" s="406" t="n"/>
      <c r="MYE111" s="406" t="n"/>
      <c r="MYF111" s="406" t="n"/>
      <c r="MYG111" s="406" t="n"/>
      <c r="MYH111" s="406" t="n"/>
      <c r="MYI111" s="406" t="n"/>
      <c r="MYJ111" s="406" t="n"/>
      <c r="MYK111" s="406" t="n"/>
      <c r="MYL111" s="406" t="n"/>
      <c r="MYM111" s="406" t="n"/>
      <c r="MYN111" s="406" t="n"/>
      <c r="MYO111" s="406" t="n"/>
      <c r="MYP111" s="406" t="n"/>
      <c r="MYQ111" s="406" t="n"/>
      <c r="MYR111" s="406" t="n"/>
      <c r="MYS111" s="406" t="n"/>
      <c r="MYT111" s="406" t="n"/>
      <c r="MYU111" s="406" t="n"/>
      <c r="MYV111" s="406" t="n"/>
      <c r="MYW111" s="406" t="n"/>
      <c r="MYX111" s="406" t="n"/>
      <c r="MYY111" s="406" t="n"/>
      <c r="MYZ111" s="406" t="n"/>
      <c r="MZA111" s="406" t="n"/>
      <c r="MZB111" s="406" t="n"/>
      <c r="MZC111" s="406" t="n"/>
      <c r="MZD111" s="406" t="n"/>
      <c r="MZE111" s="406" t="n"/>
      <c r="MZF111" s="406" t="n"/>
      <c r="MZG111" s="406" t="n"/>
      <c r="MZH111" s="406" t="n"/>
      <c r="MZI111" s="406" t="n"/>
      <c r="MZJ111" s="406" t="n"/>
      <c r="MZK111" s="406" t="n"/>
      <c r="MZL111" s="406" t="n"/>
      <c r="MZM111" s="406" t="n"/>
      <c r="MZN111" s="406" t="n"/>
      <c r="MZO111" s="406" t="n"/>
      <c r="MZP111" s="406" t="n"/>
      <c r="MZQ111" s="406" t="n"/>
      <c r="MZR111" s="406" t="n"/>
      <c r="MZS111" s="406" t="n"/>
      <c r="MZT111" s="406" t="n"/>
      <c r="MZU111" s="406" t="n"/>
      <c r="MZV111" s="406" t="n"/>
      <c r="MZW111" s="406" t="n"/>
      <c r="MZX111" s="406" t="n"/>
      <c r="MZY111" s="406" t="n"/>
      <c r="MZZ111" s="406" t="n"/>
      <c r="NAA111" s="406" t="n"/>
      <c r="NAB111" s="406" t="n"/>
      <c r="NAC111" s="406" t="n"/>
      <c r="NAD111" s="406" t="n"/>
      <c r="NAE111" s="406" t="n"/>
      <c r="NAF111" s="406" t="n"/>
      <c r="NAG111" s="406" t="n"/>
      <c r="NAH111" s="406" t="n"/>
      <c r="NAI111" s="406" t="n"/>
      <c r="NAJ111" s="406" t="n"/>
      <c r="NAK111" s="406" t="n"/>
      <c r="NAL111" s="406" t="n"/>
      <c r="NAM111" s="406" t="n"/>
      <c r="NAN111" s="406" t="n"/>
      <c r="NAO111" s="406" t="n"/>
      <c r="NAP111" s="406" t="n"/>
      <c r="NAQ111" s="406" t="n"/>
      <c r="NAR111" s="406" t="n"/>
      <c r="NAS111" s="406" t="n"/>
      <c r="NAT111" s="406" t="n"/>
      <c r="NAU111" s="406" t="n"/>
      <c r="NAV111" s="406" t="n"/>
      <c r="NAW111" s="406" t="n"/>
      <c r="NAX111" s="406" t="n"/>
      <c r="NAY111" s="406" t="n"/>
      <c r="NAZ111" s="406" t="n"/>
      <c r="NBA111" s="406" t="n"/>
      <c r="NBB111" s="406" t="n"/>
      <c r="NBC111" s="406" t="n"/>
      <c r="NBD111" s="406" t="n"/>
      <c r="NBE111" s="406" t="n"/>
      <c r="NBF111" s="406" t="n"/>
      <c r="NBG111" s="406" t="n"/>
      <c r="NBH111" s="406" t="n"/>
      <c r="NBI111" s="406" t="n"/>
      <c r="NBJ111" s="406" t="n"/>
      <c r="NBK111" s="406" t="n"/>
      <c r="NBL111" s="406" t="n"/>
      <c r="NBM111" s="406" t="n"/>
      <c r="NBN111" s="406" t="n"/>
      <c r="NBO111" s="406" t="n"/>
      <c r="NBP111" s="406" t="n"/>
      <c r="NBQ111" s="406" t="n"/>
      <c r="NBR111" s="406" t="n"/>
      <c r="NBS111" s="406" t="n"/>
      <c r="NBT111" s="406" t="n"/>
      <c r="NBU111" s="406" t="n"/>
      <c r="NBV111" s="406" t="n"/>
      <c r="NBW111" s="406" t="n"/>
      <c r="NBX111" s="406" t="n"/>
      <c r="NBY111" s="406" t="n"/>
      <c r="NBZ111" s="406" t="n"/>
      <c r="NCA111" s="406" t="n"/>
      <c r="NCB111" s="406" t="n"/>
      <c r="NCC111" s="406" t="n"/>
      <c r="NCD111" s="406" t="n"/>
      <c r="NCE111" s="406" t="n"/>
      <c r="NCF111" s="406" t="n"/>
      <c r="NCG111" s="406" t="n"/>
      <c r="NCH111" s="406" t="n"/>
      <c r="NCI111" s="406" t="n"/>
      <c r="NCJ111" s="406" t="n"/>
      <c r="NCK111" s="406" t="n"/>
      <c r="NCL111" s="406" t="n"/>
      <c r="NCM111" s="406" t="n"/>
      <c r="NCN111" s="406" t="n"/>
      <c r="NCO111" s="406" t="n"/>
      <c r="NCP111" s="406" t="n"/>
      <c r="NCQ111" s="406" t="n"/>
      <c r="NCR111" s="406" t="n"/>
      <c r="NCS111" s="406" t="n"/>
      <c r="NCT111" s="406" t="n"/>
      <c r="NCU111" s="406" t="n"/>
      <c r="NCV111" s="406" t="n"/>
      <c r="NCW111" s="406" t="n"/>
      <c r="NCX111" s="406" t="n"/>
      <c r="NCY111" s="406" t="n"/>
      <c r="NCZ111" s="406" t="n"/>
      <c r="NDA111" s="406" t="n"/>
      <c r="NDB111" s="406" t="n"/>
      <c r="NDC111" s="406" t="n"/>
      <c r="NDD111" s="406" t="n"/>
      <c r="NDE111" s="406" t="n"/>
      <c r="NDF111" s="406" t="n"/>
      <c r="NDG111" s="406" t="n"/>
      <c r="NDH111" s="406" t="n"/>
      <c r="NDI111" s="406" t="n"/>
      <c r="NDJ111" s="406" t="n"/>
      <c r="NDK111" s="406" t="n"/>
      <c r="NDL111" s="406" t="n"/>
      <c r="NDM111" s="406" t="n"/>
      <c r="NDN111" s="406" t="n"/>
      <c r="NDO111" s="406" t="n"/>
      <c r="NDP111" s="406" t="n"/>
      <c r="NDQ111" s="406" t="n"/>
      <c r="NDR111" s="406" t="n"/>
      <c r="NDS111" s="406" t="n"/>
      <c r="NDT111" s="406" t="n"/>
      <c r="NDU111" s="406" t="n"/>
      <c r="NDV111" s="406" t="n"/>
      <c r="NDW111" s="406" t="n"/>
      <c r="NDX111" s="406" t="n"/>
      <c r="NDY111" s="406" t="n"/>
      <c r="NDZ111" s="406" t="n"/>
      <c r="NEA111" s="406" t="n"/>
      <c r="NEB111" s="406" t="n"/>
      <c r="NEC111" s="406" t="n"/>
      <c r="NED111" s="406" t="n"/>
      <c r="NEE111" s="406" t="n"/>
      <c r="NEF111" s="406" t="n"/>
      <c r="NEG111" s="406" t="n"/>
      <c r="NEH111" s="406" t="n"/>
      <c r="NEI111" s="406" t="n"/>
      <c r="NEJ111" s="406" t="n"/>
      <c r="NEK111" s="406" t="n"/>
      <c r="NEL111" s="406" t="n"/>
      <c r="NEM111" s="406" t="n"/>
      <c r="NEN111" s="406" t="n"/>
      <c r="NEO111" s="406" t="n"/>
      <c r="NEP111" s="406" t="n"/>
      <c r="NEQ111" s="406" t="n"/>
      <c r="NER111" s="406" t="n"/>
      <c r="NES111" s="406" t="n"/>
      <c r="NET111" s="406" t="n"/>
      <c r="NEU111" s="406" t="n"/>
      <c r="NEV111" s="406" t="n"/>
      <c r="NEW111" s="406" t="n"/>
      <c r="NEX111" s="406" t="n"/>
      <c r="NEY111" s="406" t="n"/>
      <c r="NEZ111" s="406" t="n"/>
      <c r="NFA111" s="406" t="n"/>
      <c r="NFB111" s="406" t="n"/>
      <c r="NFC111" s="406" t="n"/>
      <c r="NFD111" s="406" t="n"/>
      <c r="NFE111" s="406" t="n"/>
      <c r="NFF111" s="406" t="n"/>
      <c r="NFG111" s="406" t="n"/>
      <c r="NFH111" s="406" t="n"/>
      <c r="NFI111" s="406" t="n"/>
      <c r="NFJ111" s="406" t="n"/>
      <c r="NFK111" s="406" t="n"/>
      <c r="NFL111" s="406" t="n"/>
      <c r="NFM111" s="406" t="n"/>
      <c r="NFN111" s="406" t="n"/>
      <c r="NFO111" s="406" t="n"/>
      <c r="NFP111" s="406" t="n"/>
      <c r="NFQ111" s="406" t="n"/>
      <c r="NFR111" s="406" t="n"/>
      <c r="NFS111" s="406" t="n"/>
      <c r="NFT111" s="406" t="n"/>
      <c r="NFU111" s="406" t="n"/>
      <c r="NFV111" s="406" t="n"/>
      <c r="NFW111" s="406" t="n"/>
      <c r="NFX111" s="406" t="n"/>
      <c r="NFY111" s="406" t="n"/>
      <c r="NFZ111" s="406" t="n"/>
      <c r="NGA111" s="406" t="n"/>
      <c r="NGB111" s="406" t="n"/>
      <c r="NGC111" s="406" t="n"/>
      <c r="NGD111" s="406" t="n"/>
      <c r="NGE111" s="406" t="n"/>
      <c r="NGF111" s="406" t="n"/>
      <c r="NGG111" s="406" t="n"/>
      <c r="NGH111" s="406" t="n"/>
      <c r="NGI111" s="406" t="n"/>
      <c r="NGJ111" s="406" t="n"/>
      <c r="NGK111" s="406" t="n"/>
      <c r="NGL111" s="406" t="n"/>
      <c r="NGM111" s="406" t="n"/>
      <c r="NGN111" s="406" t="n"/>
      <c r="NGO111" s="406" t="n"/>
      <c r="NGP111" s="406" t="n"/>
      <c r="NGQ111" s="406" t="n"/>
      <c r="NGR111" s="406" t="n"/>
      <c r="NGS111" s="406" t="n"/>
      <c r="NGT111" s="406" t="n"/>
      <c r="NGU111" s="406" t="n"/>
      <c r="NGV111" s="406" t="n"/>
      <c r="NGW111" s="406" t="n"/>
      <c r="NGX111" s="406" t="n"/>
      <c r="NGY111" s="406" t="n"/>
      <c r="NGZ111" s="406" t="n"/>
      <c r="NHA111" s="406" t="n"/>
      <c r="NHB111" s="406" t="n"/>
      <c r="NHC111" s="406" t="n"/>
      <c r="NHD111" s="406" t="n"/>
      <c r="NHE111" s="406" t="n"/>
      <c r="NHF111" s="406" t="n"/>
      <c r="NHG111" s="406" t="n"/>
      <c r="NHH111" s="406" t="n"/>
      <c r="NHI111" s="406" t="n"/>
      <c r="NHJ111" s="406" t="n"/>
      <c r="NHK111" s="406" t="n"/>
      <c r="NHL111" s="406" t="n"/>
      <c r="NHM111" s="406" t="n"/>
      <c r="NHN111" s="406" t="n"/>
      <c r="NHO111" s="406" t="n"/>
      <c r="NHP111" s="406" t="n"/>
      <c r="NHQ111" s="406" t="n"/>
      <c r="NHR111" s="406" t="n"/>
      <c r="NHS111" s="406" t="n"/>
      <c r="NHT111" s="406" t="n"/>
      <c r="NHU111" s="406" t="n"/>
      <c r="NHV111" s="406" t="n"/>
      <c r="NHW111" s="406" t="n"/>
      <c r="NHX111" s="406" t="n"/>
      <c r="NHY111" s="406" t="n"/>
      <c r="NHZ111" s="406" t="n"/>
      <c r="NIA111" s="406" t="n"/>
      <c r="NIB111" s="406" t="n"/>
      <c r="NIC111" s="406" t="n"/>
      <c r="NID111" s="406" t="n"/>
      <c r="NIE111" s="406" t="n"/>
      <c r="NIF111" s="406" t="n"/>
      <c r="NIG111" s="406" t="n"/>
      <c r="NIH111" s="406" t="n"/>
      <c r="NII111" s="406" t="n"/>
      <c r="NIJ111" s="406" t="n"/>
      <c r="NIK111" s="406" t="n"/>
      <c r="NIL111" s="406" t="n"/>
      <c r="NIM111" s="406" t="n"/>
      <c r="NIN111" s="406" t="n"/>
      <c r="NIO111" s="406" t="n"/>
      <c r="NIP111" s="406" t="n"/>
      <c r="NIQ111" s="406" t="n"/>
      <c r="NIR111" s="406" t="n"/>
      <c r="NIS111" s="406" t="n"/>
      <c r="NIT111" s="406" t="n"/>
      <c r="NIU111" s="406" t="n"/>
      <c r="NIV111" s="406" t="n"/>
      <c r="NIW111" s="406" t="n"/>
      <c r="NIX111" s="406" t="n"/>
      <c r="NIY111" s="406" t="n"/>
      <c r="NIZ111" s="406" t="n"/>
      <c r="NJA111" s="406" t="n"/>
      <c r="NJB111" s="406" t="n"/>
      <c r="NJC111" s="406" t="n"/>
      <c r="NJD111" s="406" t="n"/>
      <c r="NJE111" s="406" t="n"/>
      <c r="NJF111" s="406" t="n"/>
      <c r="NJG111" s="406" t="n"/>
      <c r="NJH111" s="406" t="n"/>
      <c r="NJI111" s="406" t="n"/>
      <c r="NJJ111" s="406" t="n"/>
      <c r="NJK111" s="406" t="n"/>
      <c r="NJL111" s="406" t="n"/>
      <c r="NJM111" s="406" t="n"/>
      <c r="NJN111" s="406" t="n"/>
      <c r="NJO111" s="406" t="n"/>
      <c r="NJP111" s="406" t="n"/>
      <c r="NJQ111" s="406" t="n"/>
      <c r="NJR111" s="406" t="n"/>
      <c r="NJS111" s="406" t="n"/>
      <c r="NJT111" s="406" t="n"/>
      <c r="NJU111" s="406" t="n"/>
      <c r="NJV111" s="406" t="n"/>
      <c r="NJW111" s="406" t="n"/>
      <c r="NJX111" s="406" t="n"/>
      <c r="NJY111" s="406" t="n"/>
      <c r="NJZ111" s="406" t="n"/>
      <c r="NKA111" s="406" t="n"/>
      <c r="NKB111" s="406" t="n"/>
      <c r="NKC111" s="406" t="n"/>
      <c r="NKD111" s="406" t="n"/>
      <c r="NKE111" s="406" t="n"/>
      <c r="NKF111" s="406" t="n"/>
      <c r="NKG111" s="406" t="n"/>
      <c r="NKH111" s="406" t="n"/>
      <c r="NKI111" s="406" t="n"/>
      <c r="NKJ111" s="406" t="n"/>
      <c r="NKK111" s="406" t="n"/>
      <c r="NKL111" s="406" t="n"/>
      <c r="NKM111" s="406" t="n"/>
      <c r="NKN111" s="406" t="n"/>
      <c r="NKO111" s="406" t="n"/>
      <c r="NKP111" s="406" t="n"/>
      <c r="NKQ111" s="406" t="n"/>
      <c r="NKR111" s="406" t="n"/>
      <c r="NKS111" s="406" t="n"/>
      <c r="NKT111" s="406" t="n"/>
      <c r="NKU111" s="406" t="n"/>
      <c r="NKV111" s="406" t="n"/>
      <c r="NKW111" s="406" t="n"/>
      <c r="NKX111" s="406" t="n"/>
      <c r="NKY111" s="406" t="n"/>
      <c r="NKZ111" s="406" t="n"/>
      <c r="NLA111" s="406" t="n"/>
      <c r="NLB111" s="406" t="n"/>
      <c r="NLC111" s="406" t="n"/>
      <c r="NLD111" s="406" t="n"/>
      <c r="NLE111" s="406" t="n"/>
      <c r="NLF111" s="406" t="n"/>
      <c r="NLG111" s="406" t="n"/>
      <c r="NLH111" s="406" t="n"/>
      <c r="NLI111" s="406" t="n"/>
      <c r="NLJ111" s="406" t="n"/>
      <c r="NLK111" s="406" t="n"/>
      <c r="NLL111" s="406" t="n"/>
      <c r="NLM111" s="406" t="n"/>
      <c r="NLN111" s="406" t="n"/>
      <c r="NLO111" s="406" t="n"/>
      <c r="NLP111" s="406" t="n"/>
      <c r="NLQ111" s="406" t="n"/>
      <c r="NLR111" s="406" t="n"/>
      <c r="NLS111" s="406" t="n"/>
      <c r="NLT111" s="406" t="n"/>
      <c r="NLU111" s="406" t="n"/>
      <c r="NLV111" s="406" t="n"/>
      <c r="NLW111" s="406" t="n"/>
      <c r="NLX111" s="406" t="n"/>
      <c r="NLY111" s="406" t="n"/>
      <c r="NLZ111" s="406" t="n"/>
      <c r="NMA111" s="406" t="n"/>
      <c r="NMB111" s="406" t="n"/>
      <c r="NMC111" s="406" t="n"/>
      <c r="NMD111" s="406" t="n"/>
      <c r="NME111" s="406" t="n"/>
      <c r="NMF111" s="406" t="n"/>
      <c r="NMG111" s="406" t="n"/>
      <c r="NMH111" s="406" t="n"/>
      <c r="NMI111" s="406" t="n"/>
      <c r="NMJ111" s="406" t="n"/>
      <c r="NMK111" s="406" t="n"/>
      <c r="NML111" s="406" t="n"/>
      <c r="NMM111" s="406" t="n"/>
      <c r="NMN111" s="406" t="n"/>
      <c r="NMO111" s="406" t="n"/>
      <c r="NMP111" s="406" t="n"/>
      <c r="NMQ111" s="406" t="n"/>
      <c r="NMR111" s="406" t="n"/>
      <c r="NMS111" s="406" t="n"/>
      <c r="NMT111" s="406" t="n"/>
      <c r="NMU111" s="406" t="n"/>
      <c r="NMV111" s="406" t="n"/>
      <c r="NMW111" s="406" t="n"/>
      <c r="NMX111" s="406" t="n"/>
      <c r="NMY111" s="406" t="n"/>
      <c r="NMZ111" s="406" t="n"/>
      <c r="NNA111" s="406" t="n"/>
      <c r="NNB111" s="406" t="n"/>
      <c r="NNC111" s="406" t="n"/>
      <c r="NND111" s="406" t="n"/>
      <c r="NNE111" s="406" t="n"/>
      <c r="NNF111" s="406" t="n"/>
      <c r="NNG111" s="406" t="n"/>
      <c r="NNH111" s="406" t="n"/>
      <c r="NNI111" s="406" t="n"/>
      <c r="NNJ111" s="406" t="n"/>
      <c r="NNK111" s="406" t="n"/>
      <c r="NNL111" s="406" t="n"/>
      <c r="NNM111" s="406" t="n"/>
      <c r="NNN111" s="406" t="n"/>
      <c r="NNO111" s="406" t="n"/>
      <c r="NNP111" s="406" t="n"/>
      <c r="NNQ111" s="406" t="n"/>
      <c r="NNR111" s="406" t="n"/>
      <c r="NNS111" s="406" t="n"/>
      <c r="NNT111" s="406" t="n"/>
      <c r="NNU111" s="406" t="n"/>
      <c r="NNV111" s="406" t="n"/>
      <c r="NNW111" s="406" t="n"/>
      <c r="NNX111" s="406" t="n"/>
      <c r="NNY111" s="406" t="n"/>
      <c r="NNZ111" s="406" t="n"/>
      <c r="NOA111" s="406" t="n"/>
      <c r="NOB111" s="406" t="n"/>
      <c r="NOC111" s="406" t="n"/>
      <c r="NOD111" s="406" t="n"/>
      <c r="NOE111" s="406" t="n"/>
      <c r="NOF111" s="406" t="n"/>
      <c r="NOG111" s="406" t="n"/>
      <c r="NOH111" s="406" t="n"/>
      <c r="NOI111" s="406" t="n"/>
      <c r="NOJ111" s="406" t="n"/>
      <c r="NOK111" s="406" t="n"/>
      <c r="NOL111" s="406" t="n"/>
      <c r="NOM111" s="406" t="n"/>
      <c r="NON111" s="406" t="n"/>
      <c r="NOO111" s="406" t="n"/>
      <c r="NOP111" s="406" t="n"/>
      <c r="NOQ111" s="406" t="n"/>
      <c r="NOR111" s="406" t="n"/>
      <c r="NOS111" s="406" t="n"/>
      <c r="NOT111" s="406" t="n"/>
      <c r="NOU111" s="406" t="n"/>
      <c r="NOV111" s="406" t="n"/>
      <c r="NOW111" s="406" t="n"/>
      <c r="NOX111" s="406" t="n"/>
      <c r="NOY111" s="406" t="n"/>
      <c r="NOZ111" s="406" t="n"/>
      <c r="NPA111" s="406" t="n"/>
      <c r="NPB111" s="406" t="n"/>
      <c r="NPC111" s="406" t="n"/>
      <c r="NPD111" s="406" t="n"/>
      <c r="NPE111" s="406" t="n"/>
      <c r="NPF111" s="406" t="n"/>
      <c r="NPG111" s="406" t="n"/>
      <c r="NPH111" s="406" t="n"/>
      <c r="NPI111" s="406" t="n"/>
      <c r="NPJ111" s="406" t="n"/>
      <c r="NPK111" s="406" t="n"/>
      <c r="NPL111" s="406" t="n"/>
      <c r="NPM111" s="406" t="n"/>
      <c r="NPN111" s="406" t="n"/>
      <c r="NPO111" s="406" t="n"/>
      <c r="NPP111" s="406" t="n"/>
      <c r="NPQ111" s="406" t="n"/>
      <c r="NPR111" s="406" t="n"/>
      <c r="NPS111" s="406" t="n"/>
      <c r="NPT111" s="406" t="n"/>
      <c r="NPU111" s="406" t="n"/>
      <c r="NPV111" s="406" t="n"/>
      <c r="NPW111" s="406" t="n"/>
      <c r="NPX111" s="406" t="n"/>
      <c r="NPY111" s="406" t="n"/>
      <c r="NPZ111" s="406" t="n"/>
      <c r="NQA111" s="406" t="n"/>
      <c r="NQB111" s="406" t="n"/>
      <c r="NQC111" s="406" t="n"/>
      <c r="NQD111" s="406" t="n"/>
      <c r="NQE111" s="406" t="n"/>
      <c r="NQF111" s="406" t="n"/>
      <c r="NQG111" s="406" t="n"/>
      <c r="NQH111" s="406" t="n"/>
      <c r="NQI111" s="406" t="n"/>
      <c r="NQJ111" s="406" t="n"/>
      <c r="NQK111" s="406" t="n"/>
      <c r="NQL111" s="406" t="n"/>
      <c r="NQM111" s="406" t="n"/>
      <c r="NQN111" s="406" t="n"/>
      <c r="NQO111" s="406" t="n"/>
      <c r="NQP111" s="406" t="n"/>
      <c r="NQQ111" s="406" t="n"/>
      <c r="NQR111" s="406" t="n"/>
      <c r="NQS111" s="406" t="n"/>
      <c r="NQT111" s="406" t="n"/>
      <c r="NQU111" s="406" t="n"/>
      <c r="NQV111" s="406" t="n"/>
      <c r="NQW111" s="406" t="n"/>
      <c r="NQX111" s="406" t="n"/>
      <c r="NQY111" s="406" t="n"/>
      <c r="NQZ111" s="406" t="n"/>
      <c r="NRA111" s="406" t="n"/>
      <c r="NRB111" s="406" t="n"/>
      <c r="NRC111" s="406" t="n"/>
      <c r="NRD111" s="406" t="n"/>
      <c r="NRE111" s="406" t="n"/>
      <c r="NRF111" s="406" t="n"/>
      <c r="NRG111" s="406" t="n"/>
      <c r="NRH111" s="406" t="n"/>
      <c r="NRI111" s="406" t="n"/>
      <c r="NRJ111" s="406" t="n"/>
      <c r="NRK111" s="406" t="n"/>
      <c r="NRL111" s="406" t="n"/>
      <c r="NRM111" s="406" t="n"/>
      <c r="NRN111" s="406" t="n"/>
      <c r="NRO111" s="406" t="n"/>
      <c r="NRP111" s="406" t="n"/>
      <c r="NRQ111" s="406" t="n"/>
      <c r="NRR111" s="406" t="n"/>
      <c r="NRS111" s="406" t="n"/>
      <c r="NRT111" s="406" t="n"/>
      <c r="NRU111" s="406" t="n"/>
      <c r="NRV111" s="406" t="n"/>
      <c r="NRW111" s="406" t="n"/>
      <c r="NRX111" s="406" t="n"/>
      <c r="NRY111" s="406" t="n"/>
      <c r="NRZ111" s="406" t="n"/>
      <c r="NSA111" s="406" t="n"/>
      <c r="NSB111" s="406" t="n"/>
      <c r="NSC111" s="406" t="n"/>
      <c r="NSD111" s="406" t="n"/>
      <c r="NSE111" s="406" t="n"/>
      <c r="NSF111" s="406" t="n"/>
      <c r="NSG111" s="406" t="n"/>
      <c r="NSH111" s="406" t="n"/>
      <c r="NSI111" s="406" t="n"/>
      <c r="NSJ111" s="406" t="n"/>
      <c r="NSK111" s="406" t="n"/>
      <c r="NSL111" s="406" t="n"/>
      <c r="NSM111" s="406" t="n"/>
      <c r="NSN111" s="406" t="n"/>
      <c r="NSO111" s="406" t="n"/>
      <c r="NSP111" s="406" t="n"/>
      <c r="NSQ111" s="406" t="n"/>
      <c r="NSR111" s="406" t="n"/>
      <c r="NSS111" s="406" t="n"/>
      <c r="NST111" s="406" t="n"/>
      <c r="NSU111" s="406" t="n"/>
      <c r="NSV111" s="406" t="n"/>
      <c r="NSW111" s="406" t="n"/>
      <c r="NSX111" s="406" t="n"/>
      <c r="NSY111" s="406" t="n"/>
      <c r="NSZ111" s="406" t="n"/>
      <c r="NTA111" s="406" t="n"/>
      <c r="NTB111" s="406" t="n"/>
      <c r="NTC111" s="406" t="n"/>
      <c r="NTD111" s="406" t="n"/>
      <c r="NTE111" s="406" t="n"/>
      <c r="NTF111" s="406" t="n"/>
      <c r="NTG111" s="406" t="n"/>
      <c r="NTH111" s="406" t="n"/>
      <c r="NTI111" s="406" t="n"/>
      <c r="NTJ111" s="406" t="n"/>
      <c r="NTK111" s="406" t="n"/>
      <c r="NTL111" s="406" t="n"/>
      <c r="NTM111" s="406" t="n"/>
      <c r="NTN111" s="406" t="n"/>
      <c r="NTO111" s="406" t="n"/>
      <c r="NTP111" s="406" t="n"/>
      <c r="NTQ111" s="406" t="n"/>
      <c r="NTR111" s="406" t="n"/>
      <c r="NTS111" s="406" t="n"/>
      <c r="NTT111" s="406" t="n"/>
      <c r="NTU111" s="406" t="n"/>
      <c r="NTV111" s="406" t="n"/>
      <c r="NTW111" s="406" t="n"/>
      <c r="NTX111" s="406" t="n"/>
      <c r="NTY111" s="406" t="n"/>
      <c r="NTZ111" s="406" t="n"/>
      <c r="NUA111" s="406" t="n"/>
      <c r="NUB111" s="406" t="n"/>
      <c r="NUC111" s="406" t="n"/>
      <c r="NUD111" s="406" t="n"/>
      <c r="NUE111" s="406" t="n"/>
      <c r="NUF111" s="406" t="n"/>
      <c r="NUG111" s="406" t="n"/>
      <c r="NUH111" s="406" t="n"/>
      <c r="NUI111" s="406" t="n"/>
      <c r="NUJ111" s="406" t="n"/>
      <c r="NUK111" s="406" t="n"/>
      <c r="NUL111" s="406" t="n"/>
      <c r="NUM111" s="406" t="n"/>
      <c r="NUN111" s="406" t="n"/>
      <c r="NUO111" s="406" t="n"/>
      <c r="NUP111" s="406" t="n"/>
      <c r="NUQ111" s="406" t="n"/>
      <c r="NUR111" s="406" t="n"/>
      <c r="NUS111" s="406" t="n"/>
      <c r="NUT111" s="406" t="n"/>
      <c r="NUU111" s="406" t="n"/>
      <c r="NUV111" s="406" t="n"/>
      <c r="NUW111" s="406" t="n"/>
      <c r="NUX111" s="406" t="n"/>
      <c r="NUY111" s="406" t="n"/>
      <c r="NUZ111" s="406" t="n"/>
      <c r="NVA111" s="406" t="n"/>
      <c r="NVB111" s="406" t="n"/>
      <c r="NVC111" s="406" t="n"/>
      <c r="NVD111" s="406" t="n"/>
      <c r="NVE111" s="406" t="n"/>
      <c r="NVF111" s="406" t="n"/>
      <c r="NVG111" s="406" t="n"/>
      <c r="NVH111" s="406" t="n"/>
      <c r="NVI111" s="406" t="n"/>
      <c r="NVJ111" s="406" t="n"/>
      <c r="NVK111" s="406" t="n"/>
      <c r="NVL111" s="406" t="n"/>
      <c r="NVM111" s="406" t="n"/>
      <c r="NVN111" s="406" t="n"/>
      <c r="NVO111" s="406" t="n"/>
      <c r="NVP111" s="406" t="n"/>
      <c r="NVQ111" s="406" t="n"/>
      <c r="NVR111" s="406" t="n"/>
      <c r="NVS111" s="406" t="n"/>
      <c r="NVT111" s="406" t="n"/>
      <c r="NVU111" s="406" t="n"/>
      <c r="NVV111" s="406" t="n"/>
      <c r="NVW111" s="406" t="n"/>
      <c r="NVX111" s="406" t="n"/>
      <c r="NVY111" s="406" t="n"/>
      <c r="NVZ111" s="406" t="n"/>
      <c r="NWA111" s="406" t="n"/>
      <c r="NWB111" s="406" t="n"/>
      <c r="NWC111" s="406" t="n"/>
      <c r="NWD111" s="406" t="n"/>
      <c r="NWE111" s="406" t="n"/>
      <c r="NWF111" s="406" t="n"/>
      <c r="NWG111" s="406" t="n"/>
      <c r="NWH111" s="406" t="n"/>
      <c r="NWI111" s="406" t="n"/>
      <c r="NWJ111" s="406" t="n"/>
      <c r="NWK111" s="406" t="n"/>
      <c r="NWL111" s="406" t="n"/>
      <c r="NWM111" s="406" t="n"/>
      <c r="NWN111" s="406" t="n"/>
      <c r="NWO111" s="406" t="n"/>
      <c r="NWP111" s="406" t="n"/>
      <c r="NWQ111" s="406" t="n"/>
      <c r="NWR111" s="406" t="n"/>
      <c r="NWS111" s="406" t="n"/>
      <c r="NWT111" s="406" t="n"/>
      <c r="NWU111" s="406" t="n"/>
      <c r="NWV111" s="406" t="n"/>
      <c r="NWW111" s="406" t="n"/>
      <c r="NWX111" s="406" t="n"/>
      <c r="NWY111" s="406" t="n"/>
      <c r="NWZ111" s="406" t="n"/>
      <c r="NXA111" s="406" t="n"/>
      <c r="NXB111" s="406" t="n"/>
      <c r="NXC111" s="406" t="n"/>
      <c r="NXD111" s="406" t="n"/>
      <c r="NXE111" s="406" t="n"/>
      <c r="NXF111" s="406" t="n"/>
      <c r="NXG111" s="406" t="n"/>
      <c r="NXH111" s="406" t="n"/>
      <c r="NXI111" s="406" t="n"/>
      <c r="NXJ111" s="406" t="n"/>
      <c r="NXK111" s="406" t="n"/>
      <c r="NXL111" s="406" t="n"/>
      <c r="NXM111" s="406" t="n"/>
      <c r="NXN111" s="406" t="n"/>
      <c r="NXO111" s="406" t="n"/>
      <c r="NXP111" s="406" t="n"/>
      <c r="NXQ111" s="406" t="n"/>
      <c r="NXR111" s="406" t="n"/>
      <c r="NXS111" s="406" t="n"/>
      <c r="NXT111" s="406" t="n"/>
      <c r="NXU111" s="406" t="n"/>
      <c r="NXV111" s="406" t="n"/>
      <c r="NXW111" s="406" t="n"/>
      <c r="NXX111" s="406" t="n"/>
      <c r="NXY111" s="406" t="n"/>
      <c r="NXZ111" s="406" t="n"/>
      <c r="NYA111" s="406" t="n"/>
      <c r="NYB111" s="406" t="n"/>
      <c r="NYC111" s="406" t="n"/>
      <c r="NYD111" s="406" t="n"/>
      <c r="NYE111" s="406" t="n"/>
      <c r="NYF111" s="406" t="n"/>
      <c r="NYG111" s="406" t="n"/>
      <c r="NYH111" s="406" t="n"/>
      <c r="NYI111" s="406" t="n"/>
      <c r="NYJ111" s="406" t="n"/>
      <c r="NYK111" s="406" t="n"/>
      <c r="NYL111" s="406" t="n"/>
      <c r="NYM111" s="406" t="n"/>
      <c r="NYN111" s="406" t="n"/>
      <c r="NYO111" s="406" t="n"/>
      <c r="NYP111" s="406" t="n"/>
      <c r="NYQ111" s="406" t="n"/>
      <c r="NYR111" s="406" t="n"/>
      <c r="NYS111" s="406" t="n"/>
      <c r="NYT111" s="406" t="n"/>
      <c r="NYU111" s="406" t="n"/>
      <c r="NYV111" s="406" t="n"/>
      <c r="NYW111" s="406" t="n"/>
      <c r="NYX111" s="406" t="n"/>
      <c r="NYY111" s="406" t="n"/>
      <c r="NYZ111" s="406" t="n"/>
      <c r="NZA111" s="406" t="n"/>
      <c r="NZB111" s="406" t="n"/>
      <c r="NZC111" s="406" t="n"/>
      <c r="NZD111" s="406" t="n"/>
      <c r="NZE111" s="406" t="n"/>
      <c r="NZF111" s="406" t="n"/>
      <c r="NZG111" s="406" t="n"/>
      <c r="NZH111" s="406" t="n"/>
      <c r="NZI111" s="406" t="n"/>
      <c r="NZJ111" s="406" t="n"/>
      <c r="NZK111" s="406" t="n"/>
      <c r="NZL111" s="406" t="n"/>
      <c r="NZM111" s="406" t="n"/>
      <c r="NZN111" s="406" t="n"/>
      <c r="NZO111" s="406" t="n"/>
      <c r="NZP111" s="406" t="n"/>
      <c r="NZQ111" s="406" t="n"/>
      <c r="NZR111" s="406" t="n"/>
      <c r="NZS111" s="406" t="n"/>
      <c r="NZT111" s="406" t="n"/>
      <c r="NZU111" s="406" t="n"/>
      <c r="NZV111" s="406" t="n"/>
      <c r="NZW111" s="406" t="n"/>
      <c r="NZX111" s="406" t="n"/>
      <c r="NZY111" s="406" t="n"/>
      <c r="NZZ111" s="406" t="n"/>
      <c r="OAA111" s="406" t="n"/>
      <c r="OAB111" s="406" t="n"/>
      <c r="OAC111" s="406" t="n"/>
      <c r="OAD111" s="406" t="n"/>
      <c r="OAE111" s="406" t="n"/>
      <c r="OAF111" s="406" t="n"/>
      <c r="OAG111" s="406" t="n"/>
      <c r="OAH111" s="406" t="n"/>
      <c r="OAI111" s="406" t="n"/>
      <c r="OAJ111" s="406" t="n"/>
      <c r="OAK111" s="406" t="n"/>
      <c r="OAL111" s="406" t="n"/>
      <c r="OAM111" s="406" t="n"/>
      <c r="OAN111" s="406" t="n"/>
      <c r="OAO111" s="406" t="n"/>
      <c r="OAP111" s="406" t="n"/>
      <c r="OAQ111" s="406" t="n"/>
      <c r="OAR111" s="406" t="n"/>
      <c r="OAS111" s="406" t="n"/>
      <c r="OAT111" s="406" t="n"/>
      <c r="OAU111" s="406" t="n"/>
      <c r="OAV111" s="406" t="n"/>
      <c r="OAW111" s="406" t="n"/>
      <c r="OAX111" s="406" t="n"/>
      <c r="OAY111" s="406" t="n"/>
      <c r="OAZ111" s="406" t="n"/>
      <c r="OBA111" s="406" t="n"/>
      <c r="OBB111" s="406" t="n"/>
      <c r="OBC111" s="406" t="n"/>
      <c r="OBD111" s="406" t="n"/>
      <c r="OBE111" s="406" t="n"/>
      <c r="OBF111" s="406" t="n"/>
      <c r="OBG111" s="406" t="n"/>
      <c r="OBH111" s="406" t="n"/>
      <c r="OBI111" s="406" t="n"/>
      <c r="OBJ111" s="406" t="n"/>
      <c r="OBK111" s="406" t="n"/>
      <c r="OBL111" s="406" t="n"/>
      <c r="OBM111" s="406" t="n"/>
      <c r="OBN111" s="406" t="n"/>
      <c r="OBO111" s="406" t="n"/>
      <c r="OBP111" s="406" t="n"/>
      <c r="OBQ111" s="406" t="n"/>
      <c r="OBR111" s="406" t="n"/>
      <c r="OBS111" s="406" t="n"/>
      <c r="OBT111" s="406" t="n"/>
      <c r="OBU111" s="406" t="n"/>
      <c r="OBV111" s="406" t="n"/>
      <c r="OBW111" s="406" t="n"/>
      <c r="OBX111" s="406" t="n"/>
      <c r="OBY111" s="406" t="n"/>
      <c r="OBZ111" s="406" t="n"/>
      <c r="OCA111" s="406" t="n"/>
      <c r="OCB111" s="406" t="n"/>
      <c r="OCC111" s="406" t="n"/>
      <c r="OCD111" s="406" t="n"/>
      <c r="OCE111" s="406" t="n"/>
      <c r="OCF111" s="406" t="n"/>
      <c r="OCG111" s="406" t="n"/>
      <c r="OCH111" s="406" t="n"/>
      <c r="OCI111" s="406" t="n"/>
      <c r="OCJ111" s="406" t="n"/>
      <c r="OCK111" s="406" t="n"/>
      <c r="OCL111" s="406" t="n"/>
      <c r="OCM111" s="406" t="n"/>
      <c r="OCN111" s="406" t="n"/>
      <c r="OCO111" s="406" t="n"/>
      <c r="OCP111" s="406" t="n"/>
      <c r="OCQ111" s="406" t="n"/>
      <c r="OCR111" s="406" t="n"/>
      <c r="OCS111" s="406" t="n"/>
      <c r="OCT111" s="406" t="n"/>
      <c r="OCU111" s="406" t="n"/>
      <c r="OCV111" s="406" t="n"/>
      <c r="OCW111" s="406" t="n"/>
      <c r="OCX111" s="406" t="n"/>
      <c r="OCY111" s="406" t="n"/>
      <c r="OCZ111" s="406" t="n"/>
      <c r="ODA111" s="406" t="n"/>
      <c r="ODB111" s="406" t="n"/>
      <c r="ODC111" s="406" t="n"/>
      <c r="ODD111" s="406" t="n"/>
      <c r="ODE111" s="406" t="n"/>
      <c r="ODF111" s="406" t="n"/>
      <c r="ODG111" s="406" t="n"/>
      <c r="ODH111" s="406" t="n"/>
      <c r="ODI111" s="406" t="n"/>
      <c r="ODJ111" s="406" t="n"/>
      <c r="ODK111" s="406" t="n"/>
      <c r="ODL111" s="406" t="n"/>
      <c r="ODM111" s="406" t="n"/>
      <c r="ODN111" s="406" t="n"/>
      <c r="ODO111" s="406" t="n"/>
      <c r="ODP111" s="406" t="n"/>
      <c r="ODQ111" s="406" t="n"/>
      <c r="ODR111" s="406" t="n"/>
      <c r="ODS111" s="406" t="n"/>
      <c r="ODT111" s="406" t="n"/>
      <c r="ODU111" s="406" t="n"/>
      <c r="ODV111" s="406" t="n"/>
      <c r="ODW111" s="406" t="n"/>
      <c r="ODX111" s="406" t="n"/>
      <c r="ODY111" s="406" t="n"/>
      <c r="ODZ111" s="406" t="n"/>
      <c r="OEA111" s="406" t="n"/>
      <c r="OEB111" s="406" t="n"/>
      <c r="OEC111" s="406" t="n"/>
      <c r="OED111" s="406" t="n"/>
      <c r="OEE111" s="406" t="n"/>
      <c r="OEF111" s="406" t="n"/>
      <c r="OEG111" s="406" t="n"/>
      <c r="OEH111" s="406" t="n"/>
      <c r="OEI111" s="406" t="n"/>
      <c r="OEJ111" s="406" t="n"/>
      <c r="OEK111" s="406" t="n"/>
      <c r="OEL111" s="406" t="n"/>
      <c r="OEM111" s="406" t="n"/>
      <c r="OEN111" s="406" t="n"/>
      <c r="OEO111" s="406" t="n"/>
      <c r="OEP111" s="406" t="n"/>
      <c r="OEQ111" s="406" t="n"/>
      <c r="OER111" s="406" t="n"/>
      <c r="OES111" s="406" t="n"/>
      <c r="OET111" s="406" t="n"/>
      <c r="OEU111" s="406" t="n"/>
      <c r="OEV111" s="406" t="n"/>
      <c r="OEW111" s="406" t="n"/>
      <c r="OEX111" s="406" t="n"/>
      <c r="OEY111" s="406" t="n"/>
      <c r="OEZ111" s="406" t="n"/>
      <c r="OFA111" s="406" t="n"/>
      <c r="OFB111" s="406" t="n"/>
      <c r="OFC111" s="406" t="n"/>
      <c r="OFD111" s="406" t="n"/>
      <c r="OFE111" s="406" t="n"/>
      <c r="OFF111" s="406" t="n"/>
      <c r="OFG111" s="406" t="n"/>
      <c r="OFH111" s="406" t="n"/>
      <c r="OFI111" s="406" t="n"/>
      <c r="OFJ111" s="406" t="n"/>
      <c r="OFK111" s="406" t="n"/>
      <c r="OFL111" s="406" t="n"/>
      <c r="OFM111" s="406" t="n"/>
      <c r="OFN111" s="406" t="n"/>
      <c r="OFO111" s="406" t="n"/>
      <c r="OFP111" s="406" t="n"/>
      <c r="OFQ111" s="406" t="n"/>
      <c r="OFR111" s="406" t="n"/>
      <c r="OFS111" s="406" t="n"/>
      <c r="OFT111" s="406" t="n"/>
      <c r="OFU111" s="406" t="n"/>
      <c r="OFV111" s="406" t="n"/>
      <c r="OFW111" s="406" t="n"/>
      <c r="OFX111" s="406" t="n"/>
      <c r="OFY111" s="406" t="n"/>
      <c r="OFZ111" s="406" t="n"/>
      <c r="OGA111" s="406" t="n"/>
      <c r="OGB111" s="406" t="n"/>
      <c r="OGC111" s="406" t="n"/>
      <c r="OGD111" s="406" t="n"/>
      <c r="OGE111" s="406" t="n"/>
      <c r="OGF111" s="406" t="n"/>
      <c r="OGG111" s="406" t="n"/>
      <c r="OGH111" s="406" t="n"/>
      <c r="OGI111" s="406" t="n"/>
      <c r="OGJ111" s="406" t="n"/>
      <c r="OGK111" s="406" t="n"/>
      <c r="OGL111" s="406" t="n"/>
      <c r="OGM111" s="406" t="n"/>
      <c r="OGN111" s="406" t="n"/>
      <c r="OGO111" s="406" t="n"/>
      <c r="OGP111" s="406" t="n"/>
      <c r="OGQ111" s="406" t="n"/>
      <c r="OGR111" s="406" t="n"/>
      <c r="OGS111" s="406" t="n"/>
      <c r="OGT111" s="406" t="n"/>
      <c r="OGU111" s="406" t="n"/>
      <c r="OGV111" s="406" t="n"/>
      <c r="OGW111" s="406" t="n"/>
      <c r="OGX111" s="406" t="n"/>
      <c r="OGY111" s="406" t="n"/>
      <c r="OGZ111" s="406" t="n"/>
      <c r="OHA111" s="406" t="n"/>
      <c r="OHB111" s="406" t="n"/>
      <c r="OHC111" s="406" t="n"/>
      <c r="OHD111" s="406" t="n"/>
      <c r="OHE111" s="406" t="n"/>
      <c r="OHF111" s="406" t="n"/>
      <c r="OHG111" s="406" t="n"/>
      <c r="OHH111" s="406" t="n"/>
      <c r="OHI111" s="406" t="n"/>
      <c r="OHJ111" s="406" t="n"/>
      <c r="OHK111" s="406" t="n"/>
      <c r="OHL111" s="406" t="n"/>
      <c r="OHM111" s="406" t="n"/>
      <c r="OHN111" s="406" t="n"/>
      <c r="OHO111" s="406" t="n"/>
      <c r="OHP111" s="406" t="n"/>
      <c r="OHQ111" s="406" t="n"/>
      <c r="OHR111" s="406" t="n"/>
      <c r="OHS111" s="406" t="n"/>
      <c r="OHT111" s="406" t="n"/>
      <c r="OHU111" s="406" t="n"/>
      <c r="OHV111" s="406" t="n"/>
      <c r="OHW111" s="406" t="n"/>
      <c r="OHX111" s="406" t="n"/>
      <c r="OHY111" s="406" t="n"/>
      <c r="OHZ111" s="406" t="n"/>
      <c r="OIA111" s="406" t="n"/>
      <c r="OIB111" s="406" t="n"/>
      <c r="OIC111" s="406" t="n"/>
      <c r="OID111" s="406" t="n"/>
      <c r="OIE111" s="406" t="n"/>
      <c r="OIF111" s="406" t="n"/>
      <c r="OIG111" s="406" t="n"/>
      <c r="OIH111" s="406" t="n"/>
      <c r="OII111" s="406" t="n"/>
      <c r="OIJ111" s="406" t="n"/>
      <c r="OIK111" s="406" t="n"/>
      <c r="OIL111" s="406" t="n"/>
      <c r="OIM111" s="406" t="n"/>
      <c r="OIN111" s="406" t="n"/>
      <c r="OIO111" s="406" t="n"/>
      <c r="OIP111" s="406" t="n"/>
      <c r="OIQ111" s="406" t="n"/>
      <c r="OIR111" s="406" t="n"/>
      <c r="OIS111" s="406" t="n"/>
      <c r="OIT111" s="406" t="n"/>
      <c r="OIU111" s="406" t="n"/>
      <c r="OIV111" s="406" t="n"/>
      <c r="OIW111" s="406" t="n"/>
      <c r="OIX111" s="406" t="n"/>
      <c r="OIY111" s="406" t="n"/>
      <c r="OIZ111" s="406" t="n"/>
      <c r="OJA111" s="406" t="n"/>
      <c r="OJB111" s="406" t="n"/>
      <c r="OJC111" s="406" t="n"/>
      <c r="OJD111" s="406" t="n"/>
      <c r="OJE111" s="406" t="n"/>
      <c r="OJF111" s="406" t="n"/>
      <c r="OJG111" s="406" t="n"/>
      <c r="OJH111" s="406" t="n"/>
      <c r="OJI111" s="406" t="n"/>
      <c r="OJJ111" s="406" t="n"/>
      <c r="OJK111" s="406" t="n"/>
      <c r="OJL111" s="406" t="n"/>
      <c r="OJM111" s="406" t="n"/>
      <c r="OJN111" s="406" t="n"/>
      <c r="OJO111" s="406" t="n"/>
      <c r="OJP111" s="406" t="n"/>
      <c r="OJQ111" s="406" t="n"/>
      <c r="OJR111" s="406" t="n"/>
      <c r="OJS111" s="406" t="n"/>
      <c r="OJT111" s="406" t="n"/>
      <c r="OJU111" s="406" t="n"/>
      <c r="OJV111" s="406" t="n"/>
      <c r="OJW111" s="406" t="n"/>
      <c r="OJX111" s="406" t="n"/>
      <c r="OJY111" s="406" t="n"/>
      <c r="OJZ111" s="406" t="n"/>
      <c r="OKA111" s="406" t="n"/>
      <c r="OKB111" s="406" t="n"/>
      <c r="OKC111" s="406" t="n"/>
      <c r="OKD111" s="406" t="n"/>
      <c r="OKE111" s="406" t="n"/>
      <c r="OKF111" s="406" t="n"/>
      <c r="OKG111" s="406" t="n"/>
      <c r="OKH111" s="406" t="n"/>
      <c r="OKI111" s="406" t="n"/>
      <c r="OKJ111" s="406" t="n"/>
      <c r="OKK111" s="406" t="n"/>
      <c r="OKL111" s="406" t="n"/>
      <c r="OKM111" s="406" t="n"/>
      <c r="OKN111" s="406" t="n"/>
      <c r="OKO111" s="406" t="n"/>
      <c r="OKP111" s="406" t="n"/>
      <c r="OKQ111" s="406" t="n"/>
      <c r="OKR111" s="406" t="n"/>
      <c r="OKS111" s="406" t="n"/>
      <c r="OKT111" s="406" t="n"/>
      <c r="OKU111" s="406" t="n"/>
      <c r="OKV111" s="406" t="n"/>
      <c r="OKW111" s="406" t="n"/>
      <c r="OKX111" s="406" t="n"/>
      <c r="OKY111" s="406" t="n"/>
      <c r="OKZ111" s="406" t="n"/>
      <c r="OLA111" s="406" t="n"/>
      <c r="OLB111" s="406" t="n"/>
      <c r="OLC111" s="406" t="n"/>
      <c r="OLD111" s="406" t="n"/>
      <c r="OLE111" s="406" t="n"/>
      <c r="OLF111" s="406" t="n"/>
      <c r="OLG111" s="406" t="n"/>
      <c r="OLH111" s="406" t="n"/>
      <c r="OLI111" s="406" t="n"/>
      <c r="OLJ111" s="406" t="n"/>
      <c r="OLK111" s="406" t="n"/>
      <c r="OLL111" s="406" t="n"/>
      <c r="OLM111" s="406" t="n"/>
      <c r="OLN111" s="406" t="n"/>
      <c r="OLO111" s="406" t="n"/>
      <c r="OLP111" s="406" t="n"/>
      <c r="OLQ111" s="406" t="n"/>
      <c r="OLR111" s="406" t="n"/>
      <c r="OLS111" s="406" t="n"/>
      <c r="OLT111" s="406" t="n"/>
      <c r="OLU111" s="406" t="n"/>
      <c r="OLV111" s="406" t="n"/>
      <c r="OLW111" s="406" t="n"/>
      <c r="OLX111" s="406" t="n"/>
      <c r="OLY111" s="406" t="n"/>
      <c r="OLZ111" s="406" t="n"/>
      <c r="OMA111" s="406" t="n"/>
      <c r="OMB111" s="406" t="n"/>
      <c r="OMC111" s="406" t="n"/>
      <c r="OMD111" s="406" t="n"/>
      <c r="OME111" s="406" t="n"/>
      <c r="OMF111" s="406" t="n"/>
      <c r="OMG111" s="406" t="n"/>
      <c r="OMH111" s="406" t="n"/>
      <c r="OMI111" s="406" t="n"/>
      <c r="OMJ111" s="406" t="n"/>
      <c r="OMK111" s="406" t="n"/>
      <c r="OML111" s="406" t="n"/>
      <c r="OMM111" s="406" t="n"/>
      <c r="OMN111" s="406" t="n"/>
      <c r="OMO111" s="406" t="n"/>
      <c r="OMP111" s="406" t="n"/>
      <c r="OMQ111" s="406" t="n"/>
      <c r="OMR111" s="406" t="n"/>
      <c r="OMS111" s="406" t="n"/>
      <c r="OMT111" s="406" t="n"/>
      <c r="OMU111" s="406" t="n"/>
      <c r="OMV111" s="406" t="n"/>
      <c r="OMW111" s="406" t="n"/>
      <c r="OMX111" s="406" t="n"/>
      <c r="OMY111" s="406" t="n"/>
      <c r="OMZ111" s="406" t="n"/>
      <c r="ONA111" s="406" t="n"/>
      <c r="ONB111" s="406" t="n"/>
      <c r="ONC111" s="406" t="n"/>
      <c r="OND111" s="406" t="n"/>
      <c r="ONE111" s="406" t="n"/>
      <c r="ONF111" s="406" t="n"/>
      <c r="ONG111" s="406" t="n"/>
      <c r="ONH111" s="406" t="n"/>
      <c r="ONI111" s="406" t="n"/>
      <c r="ONJ111" s="406" t="n"/>
      <c r="ONK111" s="406" t="n"/>
      <c r="ONL111" s="406" t="n"/>
      <c r="ONM111" s="406" t="n"/>
      <c r="ONN111" s="406" t="n"/>
      <c r="ONO111" s="406" t="n"/>
      <c r="ONP111" s="406" t="n"/>
      <c r="ONQ111" s="406" t="n"/>
      <c r="ONR111" s="406" t="n"/>
      <c r="ONS111" s="406" t="n"/>
      <c r="ONT111" s="406" t="n"/>
      <c r="ONU111" s="406" t="n"/>
      <c r="ONV111" s="406" t="n"/>
      <c r="ONW111" s="406" t="n"/>
      <c r="ONX111" s="406" t="n"/>
      <c r="ONY111" s="406" t="n"/>
      <c r="ONZ111" s="406" t="n"/>
      <c r="OOA111" s="406" t="n"/>
      <c r="OOB111" s="406" t="n"/>
      <c r="OOC111" s="406" t="n"/>
      <c r="OOD111" s="406" t="n"/>
      <c r="OOE111" s="406" t="n"/>
      <c r="OOF111" s="406" t="n"/>
      <c r="OOG111" s="406" t="n"/>
      <c r="OOH111" s="406" t="n"/>
      <c r="OOI111" s="406" t="n"/>
      <c r="OOJ111" s="406" t="n"/>
      <c r="OOK111" s="406" t="n"/>
      <c r="OOL111" s="406" t="n"/>
      <c r="OOM111" s="406" t="n"/>
      <c r="OON111" s="406" t="n"/>
      <c r="OOO111" s="406" t="n"/>
      <c r="OOP111" s="406" t="n"/>
      <c r="OOQ111" s="406" t="n"/>
      <c r="OOR111" s="406" t="n"/>
      <c r="OOS111" s="406" t="n"/>
      <c r="OOT111" s="406" t="n"/>
      <c r="OOU111" s="406" t="n"/>
      <c r="OOV111" s="406" t="n"/>
      <c r="OOW111" s="406" t="n"/>
      <c r="OOX111" s="406" t="n"/>
      <c r="OOY111" s="406" t="n"/>
      <c r="OOZ111" s="406" t="n"/>
      <c r="OPA111" s="406" t="n"/>
      <c r="OPB111" s="406" t="n"/>
      <c r="OPC111" s="406" t="n"/>
      <c r="OPD111" s="406" t="n"/>
      <c r="OPE111" s="406" t="n"/>
      <c r="OPF111" s="406" t="n"/>
      <c r="OPG111" s="406" t="n"/>
      <c r="OPH111" s="406" t="n"/>
      <c r="OPI111" s="406" t="n"/>
      <c r="OPJ111" s="406" t="n"/>
      <c r="OPK111" s="406" t="n"/>
      <c r="OPL111" s="406" t="n"/>
      <c r="OPM111" s="406" t="n"/>
      <c r="OPN111" s="406" t="n"/>
      <c r="OPO111" s="406" t="n"/>
      <c r="OPP111" s="406" t="n"/>
      <c r="OPQ111" s="406" t="n"/>
      <c r="OPR111" s="406" t="n"/>
      <c r="OPS111" s="406" t="n"/>
      <c r="OPT111" s="406" t="n"/>
      <c r="OPU111" s="406" t="n"/>
      <c r="OPV111" s="406" t="n"/>
      <c r="OPW111" s="406" t="n"/>
      <c r="OPX111" s="406" t="n"/>
      <c r="OPY111" s="406" t="n"/>
      <c r="OPZ111" s="406" t="n"/>
      <c r="OQA111" s="406" t="n"/>
      <c r="OQB111" s="406" t="n"/>
      <c r="OQC111" s="406" t="n"/>
      <c r="OQD111" s="406" t="n"/>
      <c r="OQE111" s="406" t="n"/>
      <c r="OQF111" s="406" t="n"/>
      <c r="OQG111" s="406" t="n"/>
      <c r="OQH111" s="406" t="n"/>
      <c r="OQI111" s="406" t="n"/>
      <c r="OQJ111" s="406" t="n"/>
      <c r="OQK111" s="406" t="n"/>
      <c r="OQL111" s="406" t="n"/>
      <c r="OQM111" s="406" t="n"/>
      <c r="OQN111" s="406" t="n"/>
      <c r="OQO111" s="406" t="n"/>
      <c r="OQP111" s="406" t="n"/>
      <c r="OQQ111" s="406" t="n"/>
      <c r="OQR111" s="406" t="n"/>
      <c r="OQS111" s="406" t="n"/>
      <c r="OQT111" s="406" t="n"/>
      <c r="OQU111" s="406" t="n"/>
      <c r="OQV111" s="406" t="n"/>
      <c r="OQW111" s="406" t="n"/>
      <c r="OQX111" s="406" t="n"/>
      <c r="OQY111" s="406" t="n"/>
      <c r="OQZ111" s="406" t="n"/>
      <c r="ORA111" s="406" t="n"/>
      <c r="ORB111" s="406" t="n"/>
      <c r="ORC111" s="406" t="n"/>
      <c r="ORD111" s="406" t="n"/>
      <c r="ORE111" s="406" t="n"/>
      <c r="ORF111" s="406" t="n"/>
      <c r="ORG111" s="406" t="n"/>
      <c r="ORH111" s="406" t="n"/>
      <c r="ORI111" s="406" t="n"/>
      <c r="ORJ111" s="406" t="n"/>
      <c r="ORK111" s="406" t="n"/>
      <c r="ORL111" s="406" t="n"/>
      <c r="ORM111" s="406" t="n"/>
      <c r="ORN111" s="406" t="n"/>
      <c r="ORO111" s="406" t="n"/>
      <c r="ORP111" s="406" t="n"/>
      <c r="ORQ111" s="406" t="n"/>
      <c r="ORR111" s="406" t="n"/>
      <c r="ORS111" s="406" t="n"/>
      <c r="ORT111" s="406" t="n"/>
      <c r="ORU111" s="406" t="n"/>
      <c r="ORV111" s="406" t="n"/>
      <c r="ORW111" s="406" t="n"/>
      <c r="ORX111" s="406" t="n"/>
      <c r="ORY111" s="406" t="n"/>
      <c r="ORZ111" s="406" t="n"/>
      <c r="OSA111" s="406" t="n"/>
      <c r="OSB111" s="406" t="n"/>
      <c r="OSC111" s="406" t="n"/>
      <c r="OSD111" s="406" t="n"/>
      <c r="OSE111" s="406" t="n"/>
      <c r="OSF111" s="406" t="n"/>
      <c r="OSG111" s="406" t="n"/>
      <c r="OSH111" s="406" t="n"/>
      <c r="OSI111" s="406" t="n"/>
      <c r="OSJ111" s="406" t="n"/>
      <c r="OSK111" s="406" t="n"/>
      <c r="OSL111" s="406" t="n"/>
      <c r="OSM111" s="406" t="n"/>
      <c r="OSN111" s="406" t="n"/>
      <c r="OSO111" s="406" t="n"/>
      <c r="OSP111" s="406" t="n"/>
      <c r="OSQ111" s="406" t="n"/>
      <c r="OSR111" s="406" t="n"/>
      <c r="OSS111" s="406" t="n"/>
      <c r="OST111" s="406" t="n"/>
      <c r="OSU111" s="406" t="n"/>
      <c r="OSV111" s="406" t="n"/>
      <c r="OSW111" s="406" t="n"/>
      <c r="OSX111" s="406" t="n"/>
      <c r="OSY111" s="406" t="n"/>
      <c r="OSZ111" s="406" t="n"/>
      <c r="OTA111" s="406" t="n"/>
      <c r="OTB111" s="406" t="n"/>
      <c r="OTC111" s="406" t="n"/>
      <c r="OTD111" s="406" t="n"/>
      <c r="OTE111" s="406" t="n"/>
      <c r="OTF111" s="406" t="n"/>
      <c r="OTG111" s="406" t="n"/>
      <c r="OTH111" s="406" t="n"/>
      <c r="OTI111" s="406" t="n"/>
      <c r="OTJ111" s="406" t="n"/>
      <c r="OTK111" s="406" t="n"/>
      <c r="OTL111" s="406" t="n"/>
      <c r="OTM111" s="406" t="n"/>
      <c r="OTN111" s="406" t="n"/>
      <c r="OTO111" s="406" t="n"/>
      <c r="OTP111" s="406" t="n"/>
      <c r="OTQ111" s="406" t="n"/>
      <c r="OTR111" s="406" t="n"/>
      <c r="OTS111" s="406" t="n"/>
      <c r="OTT111" s="406" t="n"/>
      <c r="OTU111" s="406" t="n"/>
      <c r="OTV111" s="406" t="n"/>
      <c r="OTW111" s="406" t="n"/>
      <c r="OTX111" s="406" t="n"/>
      <c r="OTY111" s="406" t="n"/>
      <c r="OTZ111" s="406" t="n"/>
      <c r="OUA111" s="406" t="n"/>
      <c r="OUB111" s="406" t="n"/>
      <c r="OUC111" s="406" t="n"/>
      <c r="OUD111" s="406" t="n"/>
      <c r="OUE111" s="406" t="n"/>
      <c r="OUF111" s="406" t="n"/>
      <c r="OUG111" s="406" t="n"/>
      <c r="OUH111" s="406" t="n"/>
      <c r="OUI111" s="406" t="n"/>
      <c r="OUJ111" s="406" t="n"/>
      <c r="OUK111" s="406" t="n"/>
      <c r="OUL111" s="406" t="n"/>
      <c r="OUM111" s="406" t="n"/>
      <c r="OUN111" s="406" t="n"/>
      <c r="OUO111" s="406" t="n"/>
      <c r="OUP111" s="406" t="n"/>
      <c r="OUQ111" s="406" t="n"/>
      <c r="OUR111" s="406" t="n"/>
      <c r="OUS111" s="406" t="n"/>
      <c r="OUT111" s="406" t="n"/>
      <c r="OUU111" s="406" t="n"/>
      <c r="OUV111" s="406" t="n"/>
      <c r="OUW111" s="406" t="n"/>
      <c r="OUX111" s="406" t="n"/>
      <c r="OUY111" s="406" t="n"/>
      <c r="OUZ111" s="406" t="n"/>
      <c r="OVA111" s="406" t="n"/>
      <c r="OVB111" s="406" t="n"/>
      <c r="OVC111" s="406" t="n"/>
      <c r="OVD111" s="406" t="n"/>
      <c r="OVE111" s="406" t="n"/>
      <c r="OVF111" s="406" t="n"/>
      <c r="OVG111" s="406" t="n"/>
      <c r="OVH111" s="406" t="n"/>
      <c r="OVI111" s="406" t="n"/>
      <c r="OVJ111" s="406" t="n"/>
      <c r="OVK111" s="406" t="n"/>
      <c r="OVL111" s="406" t="n"/>
      <c r="OVM111" s="406" t="n"/>
      <c r="OVN111" s="406" t="n"/>
      <c r="OVO111" s="406" t="n"/>
      <c r="OVP111" s="406" t="n"/>
      <c r="OVQ111" s="406" t="n"/>
      <c r="OVR111" s="406" t="n"/>
      <c r="OVS111" s="406" t="n"/>
      <c r="OVT111" s="406" t="n"/>
      <c r="OVU111" s="406" t="n"/>
      <c r="OVV111" s="406" t="n"/>
      <c r="OVW111" s="406" t="n"/>
      <c r="OVX111" s="406" t="n"/>
      <c r="OVY111" s="406" t="n"/>
      <c r="OVZ111" s="406" t="n"/>
      <c r="OWA111" s="406" t="n"/>
      <c r="OWB111" s="406" t="n"/>
      <c r="OWC111" s="406" t="n"/>
      <c r="OWD111" s="406" t="n"/>
      <c r="OWE111" s="406" t="n"/>
      <c r="OWF111" s="406" t="n"/>
      <c r="OWG111" s="406" t="n"/>
      <c r="OWH111" s="406" t="n"/>
      <c r="OWI111" s="406" t="n"/>
      <c r="OWJ111" s="406" t="n"/>
      <c r="OWK111" s="406" t="n"/>
      <c r="OWL111" s="406" t="n"/>
      <c r="OWM111" s="406" t="n"/>
      <c r="OWN111" s="406" t="n"/>
      <c r="OWO111" s="406" t="n"/>
      <c r="OWP111" s="406" t="n"/>
      <c r="OWQ111" s="406" t="n"/>
      <c r="OWR111" s="406" t="n"/>
      <c r="OWS111" s="406" t="n"/>
      <c r="OWT111" s="406" t="n"/>
      <c r="OWU111" s="406" t="n"/>
      <c r="OWV111" s="406" t="n"/>
      <c r="OWW111" s="406" t="n"/>
      <c r="OWX111" s="406" t="n"/>
      <c r="OWY111" s="406" t="n"/>
      <c r="OWZ111" s="406" t="n"/>
      <c r="OXA111" s="406" t="n"/>
      <c r="OXB111" s="406" t="n"/>
      <c r="OXC111" s="406" t="n"/>
      <c r="OXD111" s="406" t="n"/>
      <c r="OXE111" s="406" t="n"/>
      <c r="OXF111" s="406" t="n"/>
      <c r="OXG111" s="406" t="n"/>
      <c r="OXH111" s="406" t="n"/>
      <c r="OXI111" s="406" t="n"/>
      <c r="OXJ111" s="406" t="n"/>
      <c r="OXK111" s="406" t="n"/>
      <c r="OXL111" s="406" t="n"/>
      <c r="OXM111" s="406" t="n"/>
      <c r="OXN111" s="406" t="n"/>
      <c r="OXO111" s="406" t="n"/>
      <c r="OXP111" s="406" t="n"/>
      <c r="OXQ111" s="406" t="n"/>
      <c r="OXR111" s="406" t="n"/>
      <c r="OXS111" s="406" t="n"/>
      <c r="OXT111" s="406" t="n"/>
      <c r="OXU111" s="406" t="n"/>
      <c r="OXV111" s="406" t="n"/>
      <c r="OXW111" s="406" t="n"/>
      <c r="OXX111" s="406" t="n"/>
      <c r="OXY111" s="406" t="n"/>
      <c r="OXZ111" s="406" t="n"/>
      <c r="OYA111" s="406" t="n"/>
      <c r="OYB111" s="406" t="n"/>
      <c r="OYC111" s="406" t="n"/>
      <c r="OYD111" s="406" t="n"/>
      <c r="OYE111" s="406" t="n"/>
      <c r="OYF111" s="406" t="n"/>
      <c r="OYG111" s="406" t="n"/>
      <c r="OYH111" s="406" t="n"/>
      <c r="OYI111" s="406" t="n"/>
      <c r="OYJ111" s="406" t="n"/>
      <c r="OYK111" s="406" t="n"/>
      <c r="OYL111" s="406" t="n"/>
      <c r="OYM111" s="406" t="n"/>
      <c r="OYN111" s="406" t="n"/>
      <c r="OYO111" s="406" t="n"/>
      <c r="OYP111" s="406" t="n"/>
      <c r="OYQ111" s="406" t="n"/>
      <c r="OYR111" s="406" t="n"/>
      <c r="OYS111" s="406" t="n"/>
      <c r="OYT111" s="406" t="n"/>
      <c r="OYU111" s="406" t="n"/>
      <c r="OYV111" s="406" t="n"/>
      <c r="OYW111" s="406" t="n"/>
      <c r="OYX111" s="406" t="n"/>
      <c r="OYY111" s="406" t="n"/>
      <c r="OYZ111" s="406" t="n"/>
      <c r="OZA111" s="406" t="n"/>
      <c r="OZB111" s="406" t="n"/>
      <c r="OZC111" s="406" t="n"/>
      <c r="OZD111" s="406" t="n"/>
      <c r="OZE111" s="406" t="n"/>
      <c r="OZF111" s="406" t="n"/>
      <c r="OZG111" s="406" t="n"/>
      <c r="OZH111" s="406" t="n"/>
      <c r="OZI111" s="406" t="n"/>
      <c r="OZJ111" s="406" t="n"/>
      <c r="OZK111" s="406" t="n"/>
      <c r="OZL111" s="406" t="n"/>
      <c r="OZM111" s="406" t="n"/>
      <c r="OZN111" s="406" t="n"/>
      <c r="OZO111" s="406" t="n"/>
      <c r="OZP111" s="406" t="n"/>
      <c r="OZQ111" s="406" t="n"/>
      <c r="OZR111" s="406" t="n"/>
      <c r="OZS111" s="406" t="n"/>
      <c r="OZT111" s="406" t="n"/>
      <c r="OZU111" s="406" t="n"/>
      <c r="OZV111" s="406" t="n"/>
      <c r="OZW111" s="406" t="n"/>
      <c r="OZX111" s="406" t="n"/>
      <c r="OZY111" s="406" t="n"/>
      <c r="OZZ111" s="406" t="n"/>
      <c r="PAA111" s="406" t="n"/>
      <c r="PAB111" s="406" t="n"/>
      <c r="PAC111" s="406" t="n"/>
      <c r="PAD111" s="406" t="n"/>
      <c r="PAE111" s="406" t="n"/>
      <c r="PAF111" s="406" t="n"/>
      <c r="PAG111" s="406" t="n"/>
      <c r="PAH111" s="406" t="n"/>
      <c r="PAI111" s="406" t="n"/>
      <c r="PAJ111" s="406" t="n"/>
      <c r="PAK111" s="406" t="n"/>
      <c r="PAL111" s="406" t="n"/>
      <c r="PAM111" s="406" t="n"/>
      <c r="PAN111" s="406" t="n"/>
      <c r="PAO111" s="406" t="n"/>
      <c r="PAP111" s="406" t="n"/>
      <c r="PAQ111" s="406" t="n"/>
      <c r="PAR111" s="406" t="n"/>
      <c r="PAS111" s="406" t="n"/>
      <c r="PAT111" s="406" t="n"/>
      <c r="PAU111" s="406" t="n"/>
      <c r="PAV111" s="406" t="n"/>
      <c r="PAW111" s="406" t="n"/>
      <c r="PAX111" s="406" t="n"/>
      <c r="PAY111" s="406" t="n"/>
      <c r="PAZ111" s="406" t="n"/>
      <c r="PBA111" s="406" t="n"/>
      <c r="PBB111" s="406" t="n"/>
      <c r="PBC111" s="406" t="n"/>
      <c r="PBD111" s="406" t="n"/>
      <c r="PBE111" s="406" t="n"/>
      <c r="PBF111" s="406" t="n"/>
      <c r="PBG111" s="406" t="n"/>
      <c r="PBH111" s="406" t="n"/>
      <c r="PBI111" s="406" t="n"/>
      <c r="PBJ111" s="406" t="n"/>
      <c r="PBK111" s="406" t="n"/>
      <c r="PBL111" s="406" t="n"/>
      <c r="PBM111" s="406" t="n"/>
      <c r="PBN111" s="406" t="n"/>
      <c r="PBO111" s="406" t="n"/>
      <c r="PBP111" s="406" t="n"/>
      <c r="PBQ111" s="406" t="n"/>
      <c r="PBR111" s="406" t="n"/>
      <c r="PBS111" s="406" t="n"/>
      <c r="PBT111" s="406" t="n"/>
      <c r="PBU111" s="406" t="n"/>
      <c r="PBV111" s="406" t="n"/>
      <c r="PBW111" s="406" t="n"/>
      <c r="PBX111" s="406" t="n"/>
      <c r="PBY111" s="406" t="n"/>
      <c r="PBZ111" s="406" t="n"/>
      <c r="PCA111" s="406" t="n"/>
      <c r="PCB111" s="406" t="n"/>
      <c r="PCC111" s="406" t="n"/>
      <c r="PCD111" s="406" t="n"/>
      <c r="PCE111" s="406" t="n"/>
      <c r="PCF111" s="406" t="n"/>
      <c r="PCG111" s="406" t="n"/>
      <c r="PCH111" s="406" t="n"/>
      <c r="PCI111" s="406" t="n"/>
      <c r="PCJ111" s="406" t="n"/>
      <c r="PCK111" s="406" t="n"/>
      <c r="PCL111" s="406" t="n"/>
      <c r="PCM111" s="406" t="n"/>
      <c r="PCN111" s="406" t="n"/>
      <c r="PCO111" s="406" t="n"/>
      <c r="PCP111" s="406" t="n"/>
      <c r="PCQ111" s="406" t="n"/>
      <c r="PCR111" s="406" t="n"/>
      <c r="PCS111" s="406" t="n"/>
      <c r="PCT111" s="406" t="n"/>
      <c r="PCU111" s="406" t="n"/>
      <c r="PCV111" s="406" t="n"/>
      <c r="PCW111" s="406" t="n"/>
      <c r="PCX111" s="406" t="n"/>
      <c r="PCY111" s="406" t="n"/>
      <c r="PCZ111" s="406" t="n"/>
      <c r="PDA111" s="406" t="n"/>
      <c r="PDB111" s="406" t="n"/>
      <c r="PDC111" s="406" t="n"/>
      <c r="PDD111" s="406" t="n"/>
      <c r="PDE111" s="406" t="n"/>
      <c r="PDF111" s="406" t="n"/>
      <c r="PDG111" s="406" t="n"/>
      <c r="PDH111" s="406" t="n"/>
      <c r="PDI111" s="406" t="n"/>
      <c r="PDJ111" s="406" t="n"/>
      <c r="PDK111" s="406" t="n"/>
      <c r="PDL111" s="406" t="n"/>
      <c r="PDM111" s="406" t="n"/>
      <c r="PDN111" s="406" t="n"/>
      <c r="PDO111" s="406" t="n"/>
      <c r="PDP111" s="406" t="n"/>
      <c r="PDQ111" s="406" t="n"/>
      <c r="PDR111" s="406" t="n"/>
      <c r="PDS111" s="406" t="n"/>
      <c r="PDT111" s="406" t="n"/>
      <c r="PDU111" s="406" t="n"/>
      <c r="PDV111" s="406" t="n"/>
      <c r="PDW111" s="406" t="n"/>
      <c r="PDX111" s="406" t="n"/>
      <c r="PDY111" s="406" t="n"/>
      <c r="PDZ111" s="406" t="n"/>
      <c r="PEA111" s="406" t="n"/>
      <c r="PEB111" s="406" t="n"/>
      <c r="PEC111" s="406" t="n"/>
      <c r="PED111" s="406" t="n"/>
      <c r="PEE111" s="406" t="n"/>
      <c r="PEF111" s="406" t="n"/>
      <c r="PEG111" s="406" t="n"/>
      <c r="PEH111" s="406" t="n"/>
      <c r="PEI111" s="406" t="n"/>
      <c r="PEJ111" s="406" t="n"/>
      <c r="PEK111" s="406" t="n"/>
      <c r="PEL111" s="406" t="n"/>
      <c r="PEM111" s="406" t="n"/>
      <c r="PEN111" s="406" t="n"/>
      <c r="PEO111" s="406" t="n"/>
      <c r="PEP111" s="406" t="n"/>
      <c r="PEQ111" s="406" t="n"/>
      <c r="PER111" s="406" t="n"/>
      <c r="PES111" s="406" t="n"/>
      <c r="PET111" s="406" t="n"/>
      <c r="PEU111" s="406" t="n"/>
      <c r="PEV111" s="406" t="n"/>
      <c r="PEW111" s="406" t="n"/>
      <c r="PEX111" s="406" t="n"/>
      <c r="PEY111" s="406" t="n"/>
      <c r="PEZ111" s="406" t="n"/>
      <c r="PFA111" s="406" t="n"/>
      <c r="PFB111" s="406" t="n"/>
      <c r="PFC111" s="406" t="n"/>
      <c r="PFD111" s="406" t="n"/>
      <c r="PFE111" s="406" t="n"/>
      <c r="PFF111" s="406" t="n"/>
      <c r="PFG111" s="406" t="n"/>
      <c r="PFH111" s="406" t="n"/>
      <c r="PFI111" s="406" t="n"/>
      <c r="PFJ111" s="406" t="n"/>
      <c r="PFK111" s="406" t="n"/>
      <c r="PFL111" s="406" t="n"/>
      <c r="PFM111" s="406" t="n"/>
      <c r="PFN111" s="406" t="n"/>
      <c r="PFO111" s="406" t="n"/>
      <c r="PFP111" s="406" t="n"/>
      <c r="PFQ111" s="406" t="n"/>
      <c r="PFR111" s="406" t="n"/>
      <c r="PFS111" s="406" t="n"/>
      <c r="PFT111" s="406" t="n"/>
      <c r="PFU111" s="406" t="n"/>
      <c r="PFV111" s="406" t="n"/>
      <c r="PFW111" s="406" t="n"/>
      <c r="PFX111" s="406" t="n"/>
      <c r="PFY111" s="406" t="n"/>
      <c r="PFZ111" s="406" t="n"/>
      <c r="PGA111" s="406" t="n"/>
      <c r="PGB111" s="406" t="n"/>
      <c r="PGC111" s="406" t="n"/>
      <c r="PGD111" s="406" t="n"/>
      <c r="PGE111" s="406" t="n"/>
      <c r="PGF111" s="406" t="n"/>
      <c r="PGG111" s="406" t="n"/>
      <c r="PGH111" s="406" t="n"/>
      <c r="PGI111" s="406" t="n"/>
      <c r="PGJ111" s="406" t="n"/>
      <c r="PGK111" s="406" t="n"/>
      <c r="PGL111" s="406" t="n"/>
      <c r="PGM111" s="406" t="n"/>
      <c r="PGN111" s="406" t="n"/>
      <c r="PGO111" s="406" t="n"/>
      <c r="PGP111" s="406" t="n"/>
      <c r="PGQ111" s="406" t="n"/>
      <c r="PGR111" s="406" t="n"/>
      <c r="PGS111" s="406" t="n"/>
      <c r="PGT111" s="406" t="n"/>
      <c r="PGU111" s="406" t="n"/>
      <c r="PGV111" s="406" t="n"/>
      <c r="PGW111" s="406" t="n"/>
      <c r="PGX111" s="406" t="n"/>
      <c r="PGY111" s="406" t="n"/>
      <c r="PGZ111" s="406" t="n"/>
      <c r="PHA111" s="406" t="n"/>
      <c r="PHB111" s="406" t="n"/>
      <c r="PHC111" s="406" t="n"/>
      <c r="PHD111" s="406" t="n"/>
      <c r="PHE111" s="406" t="n"/>
      <c r="PHF111" s="406" t="n"/>
      <c r="PHG111" s="406" t="n"/>
      <c r="PHH111" s="406" t="n"/>
      <c r="PHI111" s="406" t="n"/>
      <c r="PHJ111" s="406" t="n"/>
      <c r="PHK111" s="406" t="n"/>
      <c r="PHL111" s="406" t="n"/>
      <c r="PHM111" s="406" t="n"/>
      <c r="PHN111" s="406" t="n"/>
      <c r="PHO111" s="406" t="n"/>
      <c r="PHP111" s="406" t="n"/>
      <c r="PHQ111" s="406" t="n"/>
      <c r="PHR111" s="406" t="n"/>
      <c r="PHS111" s="406" t="n"/>
      <c r="PHT111" s="406" t="n"/>
      <c r="PHU111" s="406" t="n"/>
      <c r="PHV111" s="406" t="n"/>
      <c r="PHW111" s="406" t="n"/>
      <c r="PHX111" s="406" t="n"/>
      <c r="PHY111" s="406" t="n"/>
      <c r="PHZ111" s="406" t="n"/>
      <c r="PIA111" s="406" t="n"/>
      <c r="PIB111" s="406" t="n"/>
      <c r="PIC111" s="406" t="n"/>
      <c r="PID111" s="406" t="n"/>
      <c r="PIE111" s="406" t="n"/>
      <c r="PIF111" s="406" t="n"/>
      <c r="PIG111" s="406" t="n"/>
      <c r="PIH111" s="406" t="n"/>
      <c r="PII111" s="406" t="n"/>
      <c r="PIJ111" s="406" t="n"/>
      <c r="PIK111" s="406" t="n"/>
      <c r="PIL111" s="406" t="n"/>
      <c r="PIM111" s="406" t="n"/>
      <c r="PIN111" s="406" t="n"/>
      <c r="PIO111" s="406" t="n"/>
      <c r="PIP111" s="406" t="n"/>
      <c r="PIQ111" s="406" t="n"/>
      <c r="PIR111" s="406" t="n"/>
      <c r="PIS111" s="406" t="n"/>
      <c r="PIT111" s="406" t="n"/>
      <c r="PIU111" s="406" t="n"/>
      <c r="PIV111" s="406" t="n"/>
      <c r="PIW111" s="406" t="n"/>
      <c r="PIX111" s="406" t="n"/>
      <c r="PIY111" s="406" t="n"/>
      <c r="PIZ111" s="406" t="n"/>
      <c r="PJA111" s="406" t="n"/>
      <c r="PJB111" s="406" t="n"/>
      <c r="PJC111" s="406" t="n"/>
      <c r="PJD111" s="406" t="n"/>
      <c r="PJE111" s="406" t="n"/>
      <c r="PJF111" s="406" t="n"/>
      <c r="PJG111" s="406" t="n"/>
      <c r="PJH111" s="406" t="n"/>
      <c r="PJI111" s="406" t="n"/>
      <c r="PJJ111" s="406" t="n"/>
      <c r="PJK111" s="406" t="n"/>
      <c r="PJL111" s="406" t="n"/>
      <c r="PJM111" s="406" t="n"/>
      <c r="PJN111" s="406" t="n"/>
      <c r="PJO111" s="406" t="n"/>
      <c r="PJP111" s="406" t="n"/>
      <c r="PJQ111" s="406" t="n"/>
      <c r="PJR111" s="406" t="n"/>
      <c r="PJS111" s="406" t="n"/>
      <c r="PJT111" s="406" t="n"/>
      <c r="PJU111" s="406" t="n"/>
      <c r="PJV111" s="406" t="n"/>
      <c r="PJW111" s="406" t="n"/>
      <c r="PJX111" s="406" t="n"/>
      <c r="PJY111" s="406" t="n"/>
      <c r="PJZ111" s="406" t="n"/>
      <c r="PKA111" s="406" t="n"/>
      <c r="PKB111" s="406" t="n"/>
      <c r="PKC111" s="406" t="n"/>
      <c r="PKD111" s="406" t="n"/>
      <c r="PKE111" s="406" t="n"/>
      <c r="PKF111" s="406" t="n"/>
      <c r="PKG111" s="406" t="n"/>
      <c r="PKH111" s="406" t="n"/>
      <c r="PKI111" s="406" t="n"/>
      <c r="PKJ111" s="406" t="n"/>
      <c r="PKK111" s="406" t="n"/>
      <c r="PKL111" s="406" t="n"/>
      <c r="PKM111" s="406" t="n"/>
      <c r="PKN111" s="406" t="n"/>
      <c r="PKO111" s="406" t="n"/>
      <c r="PKP111" s="406" t="n"/>
      <c r="PKQ111" s="406" t="n"/>
      <c r="PKR111" s="406" t="n"/>
      <c r="PKS111" s="406" t="n"/>
      <c r="PKT111" s="406" t="n"/>
      <c r="PKU111" s="406" t="n"/>
      <c r="PKV111" s="406" t="n"/>
      <c r="PKW111" s="406" t="n"/>
      <c r="PKX111" s="406" t="n"/>
      <c r="PKY111" s="406" t="n"/>
      <c r="PKZ111" s="406" t="n"/>
      <c r="PLA111" s="406" t="n"/>
      <c r="PLB111" s="406" t="n"/>
      <c r="PLC111" s="406" t="n"/>
      <c r="PLD111" s="406" t="n"/>
      <c r="PLE111" s="406" t="n"/>
      <c r="PLF111" s="406" t="n"/>
      <c r="PLG111" s="406" t="n"/>
      <c r="PLH111" s="406" t="n"/>
      <c r="PLI111" s="406" t="n"/>
      <c r="PLJ111" s="406" t="n"/>
      <c r="PLK111" s="406" t="n"/>
      <c r="PLL111" s="406" t="n"/>
      <c r="PLM111" s="406" t="n"/>
      <c r="PLN111" s="406" t="n"/>
      <c r="PLO111" s="406" t="n"/>
      <c r="PLP111" s="406" t="n"/>
      <c r="PLQ111" s="406" t="n"/>
      <c r="PLR111" s="406" t="n"/>
      <c r="PLS111" s="406" t="n"/>
      <c r="PLT111" s="406" t="n"/>
      <c r="PLU111" s="406" t="n"/>
      <c r="PLV111" s="406" t="n"/>
      <c r="PLW111" s="406" t="n"/>
      <c r="PLX111" s="406" t="n"/>
      <c r="PLY111" s="406" t="n"/>
      <c r="PLZ111" s="406" t="n"/>
      <c r="PMA111" s="406" t="n"/>
      <c r="PMB111" s="406" t="n"/>
      <c r="PMC111" s="406" t="n"/>
      <c r="PMD111" s="406" t="n"/>
      <c r="PME111" s="406" t="n"/>
      <c r="PMF111" s="406" t="n"/>
      <c r="PMG111" s="406" t="n"/>
      <c r="PMH111" s="406" t="n"/>
      <c r="PMI111" s="406" t="n"/>
      <c r="PMJ111" s="406" t="n"/>
      <c r="PMK111" s="406" t="n"/>
      <c r="PML111" s="406" t="n"/>
      <c r="PMM111" s="406" t="n"/>
      <c r="PMN111" s="406" t="n"/>
      <c r="PMO111" s="406" t="n"/>
      <c r="PMP111" s="406" t="n"/>
      <c r="PMQ111" s="406" t="n"/>
      <c r="PMR111" s="406" t="n"/>
      <c r="PMS111" s="406" t="n"/>
      <c r="PMT111" s="406" t="n"/>
      <c r="PMU111" s="406" t="n"/>
      <c r="PMV111" s="406" t="n"/>
      <c r="PMW111" s="406" t="n"/>
      <c r="PMX111" s="406" t="n"/>
      <c r="PMY111" s="406" t="n"/>
      <c r="PMZ111" s="406" t="n"/>
      <c r="PNA111" s="406" t="n"/>
      <c r="PNB111" s="406" t="n"/>
      <c r="PNC111" s="406" t="n"/>
      <c r="PND111" s="406" t="n"/>
      <c r="PNE111" s="406" t="n"/>
      <c r="PNF111" s="406" t="n"/>
      <c r="PNG111" s="406" t="n"/>
      <c r="PNH111" s="406" t="n"/>
      <c r="PNI111" s="406" t="n"/>
      <c r="PNJ111" s="406" t="n"/>
      <c r="PNK111" s="406" t="n"/>
      <c r="PNL111" s="406" t="n"/>
      <c r="PNM111" s="406" t="n"/>
      <c r="PNN111" s="406" t="n"/>
      <c r="PNO111" s="406" t="n"/>
      <c r="PNP111" s="406" t="n"/>
      <c r="PNQ111" s="406" t="n"/>
      <c r="PNR111" s="406" t="n"/>
      <c r="PNS111" s="406" t="n"/>
      <c r="PNT111" s="406" t="n"/>
      <c r="PNU111" s="406" t="n"/>
      <c r="PNV111" s="406" t="n"/>
      <c r="PNW111" s="406" t="n"/>
      <c r="PNX111" s="406" t="n"/>
      <c r="PNY111" s="406" t="n"/>
      <c r="PNZ111" s="406" t="n"/>
      <c r="POA111" s="406" t="n"/>
      <c r="POB111" s="406" t="n"/>
      <c r="POC111" s="406" t="n"/>
      <c r="POD111" s="406" t="n"/>
      <c r="POE111" s="406" t="n"/>
      <c r="POF111" s="406" t="n"/>
      <c r="POG111" s="406" t="n"/>
      <c r="POH111" s="406" t="n"/>
      <c r="POI111" s="406" t="n"/>
      <c r="POJ111" s="406" t="n"/>
      <c r="POK111" s="406" t="n"/>
      <c r="POL111" s="406" t="n"/>
      <c r="POM111" s="406" t="n"/>
      <c r="PON111" s="406" t="n"/>
      <c r="POO111" s="406" t="n"/>
      <c r="POP111" s="406" t="n"/>
      <c r="POQ111" s="406" t="n"/>
      <c r="POR111" s="406" t="n"/>
      <c r="POS111" s="406" t="n"/>
      <c r="POT111" s="406" t="n"/>
      <c r="POU111" s="406" t="n"/>
      <c r="POV111" s="406" t="n"/>
      <c r="POW111" s="406" t="n"/>
      <c r="POX111" s="406" t="n"/>
      <c r="POY111" s="406" t="n"/>
      <c r="POZ111" s="406" t="n"/>
      <c r="PPA111" s="406" t="n"/>
      <c r="PPB111" s="406" t="n"/>
      <c r="PPC111" s="406" t="n"/>
      <c r="PPD111" s="406" t="n"/>
      <c r="PPE111" s="406" t="n"/>
      <c r="PPF111" s="406" t="n"/>
      <c r="PPG111" s="406" t="n"/>
      <c r="PPH111" s="406" t="n"/>
      <c r="PPI111" s="406" t="n"/>
      <c r="PPJ111" s="406" t="n"/>
      <c r="PPK111" s="406" t="n"/>
      <c r="PPL111" s="406" t="n"/>
      <c r="PPM111" s="406" t="n"/>
      <c r="PPN111" s="406" t="n"/>
      <c r="PPO111" s="406" t="n"/>
      <c r="PPP111" s="406" t="n"/>
      <c r="PPQ111" s="406" t="n"/>
      <c r="PPR111" s="406" t="n"/>
      <c r="PPS111" s="406" t="n"/>
      <c r="PPT111" s="406" t="n"/>
      <c r="PPU111" s="406" t="n"/>
      <c r="PPV111" s="406" t="n"/>
      <c r="PPW111" s="406" t="n"/>
      <c r="PPX111" s="406" t="n"/>
      <c r="PPY111" s="406" t="n"/>
      <c r="PPZ111" s="406" t="n"/>
      <c r="PQA111" s="406" t="n"/>
      <c r="PQB111" s="406" t="n"/>
      <c r="PQC111" s="406" t="n"/>
      <c r="PQD111" s="406" t="n"/>
      <c r="PQE111" s="406" t="n"/>
      <c r="PQF111" s="406" t="n"/>
      <c r="PQG111" s="406" t="n"/>
      <c r="PQH111" s="406" t="n"/>
      <c r="PQI111" s="406" t="n"/>
      <c r="PQJ111" s="406" t="n"/>
      <c r="PQK111" s="406" t="n"/>
      <c r="PQL111" s="406" t="n"/>
      <c r="PQM111" s="406" t="n"/>
      <c r="PQN111" s="406" t="n"/>
      <c r="PQO111" s="406" t="n"/>
      <c r="PQP111" s="406" t="n"/>
      <c r="PQQ111" s="406" t="n"/>
      <c r="PQR111" s="406" t="n"/>
      <c r="PQS111" s="406" t="n"/>
      <c r="PQT111" s="406" t="n"/>
      <c r="PQU111" s="406" t="n"/>
      <c r="PQV111" s="406" t="n"/>
      <c r="PQW111" s="406" t="n"/>
      <c r="PQX111" s="406" t="n"/>
      <c r="PQY111" s="406" t="n"/>
      <c r="PQZ111" s="406" t="n"/>
      <c r="PRA111" s="406" t="n"/>
      <c r="PRB111" s="406" t="n"/>
      <c r="PRC111" s="406" t="n"/>
      <c r="PRD111" s="406" t="n"/>
      <c r="PRE111" s="406" t="n"/>
      <c r="PRF111" s="406" t="n"/>
      <c r="PRG111" s="406" t="n"/>
      <c r="PRH111" s="406" t="n"/>
      <c r="PRI111" s="406" t="n"/>
      <c r="PRJ111" s="406" t="n"/>
      <c r="PRK111" s="406" t="n"/>
      <c r="PRL111" s="406" t="n"/>
      <c r="PRM111" s="406" t="n"/>
      <c r="PRN111" s="406" t="n"/>
      <c r="PRO111" s="406" t="n"/>
      <c r="PRP111" s="406" t="n"/>
      <c r="PRQ111" s="406" t="n"/>
      <c r="PRR111" s="406" t="n"/>
      <c r="PRS111" s="406" t="n"/>
      <c r="PRT111" s="406" t="n"/>
      <c r="PRU111" s="406" t="n"/>
      <c r="PRV111" s="406" t="n"/>
      <c r="PRW111" s="406" t="n"/>
      <c r="PRX111" s="406" t="n"/>
      <c r="PRY111" s="406" t="n"/>
      <c r="PRZ111" s="406" t="n"/>
      <c r="PSA111" s="406" t="n"/>
      <c r="PSB111" s="406" t="n"/>
      <c r="PSC111" s="406" t="n"/>
      <c r="PSD111" s="406" t="n"/>
      <c r="PSE111" s="406" t="n"/>
      <c r="PSF111" s="406" t="n"/>
      <c r="PSG111" s="406" t="n"/>
      <c r="PSH111" s="406" t="n"/>
      <c r="PSI111" s="406" t="n"/>
      <c r="PSJ111" s="406" t="n"/>
      <c r="PSK111" s="406" t="n"/>
      <c r="PSL111" s="406" t="n"/>
      <c r="PSM111" s="406" t="n"/>
      <c r="PSN111" s="406" t="n"/>
      <c r="PSO111" s="406" t="n"/>
      <c r="PSP111" s="406" t="n"/>
      <c r="PSQ111" s="406" t="n"/>
      <c r="PSR111" s="406" t="n"/>
      <c r="PSS111" s="406" t="n"/>
      <c r="PST111" s="406" t="n"/>
      <c r="PSU111" s="406" t="n"/>
      <c r="PSV111" s="406" t="n"/>
      <c r="PSW111" s="406" t="n"/>
      <c r="PSX111" s="406" t="n"/>
      <c r="PSY111" s="406" t="n"/>
      <c r="PSZ111" s="406" t="n"/>
      <c r="PTA111" s="406" t="n"/>
      <c r="PTB111" s="406" t="n"/>
      <c r="PTC111" s="406" t="n"/>
      <c r="PTD111" s="406" t="n"/>
      <c r="PTE111" s="406" t="n"/>
      <c r="PTF111" s="406" t="n"/>
      <c r="PTG111" s="406" t="n"/>
      <c r="PTH111" s="406" t="n"/>
      <c r="PTI111" s="406" t="n"/>
      <c r="PTJ111" s="406" t="n"/>
      <c r="PTK111" s="406" t="n"/>
      <c r="PTL111" s="406" t="n"/>
      <c r="PTM111" s="406" t="n"/>
      <c r="PTN111" s="406" t="n"/>
      <c r="PTO111" s="406" t="n"/>
      <c r="PTP111" s="406" t="n"/>
      <c r="PTQ111" s="406" t="n"/>
      <c r="PTR111" s="406" t="n"/>
      <c r="PTS111" s="406" t="n"/>
      <c r="PTT111" s="406" t="n"/>
      <c r="PTU111" s="406" t="n"/>
      <c r="PTV111" s="406" t="n"/>
      <c r="PTW111" s="406" t="n"/>
      <c r="PTX111" s="406" t="n"/>
      <c r="PTY111" s="406" t="n"/>
      <c r="PTZ111" s="406" t="n"/>
      <c r="PUA111" s="406" t="n"/>
      <c r="PUB111" s="406" t="n"/>
      <c r="PUC111" s="406" t="n"/>
      <c r="PUD111" s="406" t="n"/>
      <c r="PUE111" s="406" t="n"/>
      <c r="PUF111" s="406" t="n"/>
      <c r="PUG111" s="406" t="n"/>
      <c r="PUH111" s="406" t="n"/>
      <c r="PUI111" s="406" t="n"/>
      <c r="PUJ111" s="406" t="n"/>
      <c r="PUK111" s="406" t="n"/>
      <c r="PUL111" s="406" t="n"/>
      <c r="PUM111" s="406" t="n"/>
      <c r="PUN111" s="406" t="n"/>
      <c r="PUO111" s="406" t="n"/>
      <c r="PUP111" s="406" t="n"/>
      <c r="PUQ111" s="406" t="n"/>
      <c r="PUR111" s="406" t="n"/>
      <c r="PUS111" s="406" t="n"/>
      <c r="PUT111" s="406" t="n"/>
      <c r="PUU111" s="406" t="n"/>
      <c r="PUV111" s="406" t="n"/>
      <c r="PUW111" s="406" t="n"/>
      <c r="PUX111" s="406" t="n"/>
      <c r="PUY111" s="406" t="n"/>
      <c r="PUZ111" s="406" t="n"/>
      <c r="PVA111" s="406" t="n"/>
      <c r="PVB111" s="406" t="n"/>
      <c r="PVC111" s="406" t="n"/>
      <c r="PVD111" s="406" t="n"/>
      <c r="PVE111" s="406" t="n"/>
      <c r="PVF111" s="406" t="n"/>
      <c r="PVG111" s="406" t="n"/>
      <c r="PVH111" s="406" t="n"/>
      <c r="PVI111" s="406" t="n"/>
      <c r="PVJ111" s="406" t="n"/>
      <c r="PVK111" s="406" t="n"/>
      <c r="PVL111" s="406" t="n"/>
      <c r="PVM111" s="406" t="n"/>
      <c r="PVN111" s="406" t="n"/>
      <c r="PVO111" s="406" t="n"/>
      <c r="PVP111" s="406" t="n"/>
      <c r="PVQ111" s="406" t="n"/>
      <c r="PVR111" s="406" t="n"/>
      <c r="PVS111" s="406" t="n"/>
      <c r="PVT111" s="406" t="n"/>
      <c r="PVU111" s="406" t="n"/>
      <c r="PVV111" s="406" t="n"/>
      <c r="PVW111" s="406" t="n"/>
      <c r="PVX111" s="406" t="n"/>
      <c r="PVY111" s="406" t="n"/>
      <c r="PVZ111" s="406" t="n"/>
      <c r="PWA111" s="406" t="n"/>
      <c r="PWB111" s="406" t="n"/>
      <c r="PWC111" s="406" t="n"/>
      <c r="PWD111" s="406" t="n"/>
      <c r="PWE111" s="406" t="n"/>
      <c r="PWF111" s="406" t="n"/>
      <c r="PWG111" s="406" t="n"/>
      <c r="PWH111" s="406" t="n"/>
      <c r="PWI111" s="406" t="n"/>
      <c r="PWJ111" s="406" t="n"/>
      <c r="PWK111" s="406" t="n"/>
      <c r="PWL111" s="406" t="n"/>
      <c r="PWM111" s="406" t="n"/>
      <c r="PWN111" s="406" t="n"/>
      <c r="PWO111" s="406" t="n"/>
      <c r="PWP111" s="406" t="n"/>
      <c r="PWQ111" s="406" t="n"/>
      <c r="PWR111" s="406" t="n"/>
      <c r="PWS111" s="406" t="n"/>
      <c r="PWT111" s="406" t="n"/>
      <c r="PWU111" s="406" t="n"/>
      <c r="PWV111" s="406" t="n"/>
      <c r="PWW111" s="406" t="n"/>
      <c r="PWX111" s="406" t="n"/>
      <c r="PWY111" s="406" t="n"/>
      <c r="PWZ111" s="406" t="n"/>
      <c r="PXA111" s="406" t="n"/>
      <c r="PXB111" s="406" t="n"/>
      <c r="PXC111" s="406" t="n"/>
      <c r="PXD111" s="406" t="n"/>
      <c r="PXE111" s="406" t="n"/>
      <c r="PXF111" s="406" t="n"/>
      <c r="PXG111" s="406" t="n"/>
      <c r="PXH111" s="406" t="n"/>
      <c r="PXI111" s="406" t="n"/>
      <c r="PXJ111" s="406" t="n"/>
      <c r="PXK111" s="406" t="n"/>
      <c r="PXL111" s="406" t="n"/>
      <c r="PXM111" s="406" t="n"/>
      <c r="PXN111" s="406" t="n"/>
      <c r="PXO111" s="406" t="n"/>
      <c r="PXP111" s="406" t="n"/>
      <c r="PXQ111" s="406" t="n"/>
      <c r="PXR111" s="406" t="n"/>
      <c r="PXS111" s="406" t="n"/>
      <c r="PXT111" s="406" t="n"/>
      <c r="PXU111" s="406" t="n"/>
      <c r="PXV111" s="406" t="n"/>
      <c r="PXW111" s="406" t="n"/>
      <c r="PXX111" s="406" t="n"/>
      <c r="PXY111" s="406" t="n"/>
      <c r="PXZ111" s="406" t="n"/>
      <c r="PYA111" s="406" t="n"/>
      <c r="PYB111" s="406" t="n"/>
      <c r="PYC111" s="406" t="n"/>
      <c r="PYD111" s="406" t="n"/>
      <c r="PYE111" s="406" t="n"/>
      <c r="PYF111" s="406" t="n"/>
      <c r="PYG111" s="406" t="n"/>
      <c r="PYH111" s="406" t="n"/>
      <c r="PYI111" s="406" t="n"/>
      <c r="PYJ111" s="406" t="n"/>
      <c r="PYK111" s="406" t="n"/>
      <c r="PYL111" s="406" t="n"/>
      <c r="PYM111" s="406" t="n"/>
      <c r="PYN111" s="406" t="n"/>
      <c r="PYO111" s="406" t="n"/>
      <c r="PYP111" s="406" t="n"/>
      <c r="PYQ111" s="406" t="n"/>
      <c r="PYR111" s="406" t="n"/>
      <c r="PYS111" s="406" t="n"/>
      <c r="PYT111" s="406" t="n"/>
      <c r="PYU111" s="406" t="n"/>
      <c r="PYV111" s="406" t="n"/>
      <c r="PYW111" s="406" t="n"/>
      <c r="PYX111" s="406" t="n"/>
      <c r="PYY111" s="406" t="n"/>
      <c r="PYZ111" s="406" t="n"/>
      <c r="PZA111" s="406" t="n"/>
      <c r="PZB111" s="406" t="n"/>
      <c r="PZC111" s="406" t="n"/>
      <c r="PZD111" s="406" t="n"/>
      <c r="PZE111" s="406" t="n"/>
      <c r="PZF111" s="406" t="n"/>
      <c r="PZG111" s="406" t="n"/>
      <c r="PZH111" s="406" t="n"/>
      <c r="PZI111" s="406" t="n"/>
      <c r="PZJ111" s="406" t="n"/>
      <c r="PZK111" s="406" t="n"/>
      <c r="PZL111" s="406" t="n"/>
      <c r="PZM111" s="406" t="n"/>
      <c r="PZN111" s="406" t="n"/>
      <c r="PZO111" s="406" t="n"/>
      <c r="PZP111" s="406" t="n"/>
      <c r="PZQ111" s="406" t="n"/>
      <c r="PZR111" s="406" t="n"/>
      <c r="PZS111" s="406" t="n"/>
      <c r="PZT111" s="406" t="n"/>
      <c r="PZU111" s="406" t="n"/>
      <c r="PZV111" s="406" t="n"/>
      <c r="PZW111" s="406" t="n"/>
      <c r="PZX111" s="406" t="n"/>
      <c r="PZY111" s="406" t="n"/>
      <c r="PZZ111" s="406" t="n"/>
      <c r="QAA111" s="406" t="n"/>
      <c r="QAB111" s="406" t="n"/>
      <c r="QAC111" s="406" t="n"/>
      <c r="QAD111" s="406" t="n"/>
      <c r="QAE111" s="406" t="n"/>
      <c r="QAF111" s="406" t="n"/>
      <c r="QAG111" s="406" t="n"/>
      <c r="QAH111" s="406" t="n"/>
      <c r="QAI111" s="406" t="n"/>
      <c r="QAJ111" s="406" t="n"/>
      <c r="QAK111" s="406" t="n"/>
      <c r="QAL111" s="406" t="n"/>
      <c r="QAM111" s="406" t="n"/>
      <c r="QAN111" s="406" t="n"/>
      <c r="QAO111" s="406" t="n"/>
      <c r="QAP111" s="406" t="n"/>
      <c r="QAQ111" s="406" t="n"/>
      <c r="QAR111" s="406" t="n"/>
      <c r="QAS111" s="406" t="n"/>
      <c r="QAT111" s="406" t="n"/>
      <c r="QAU111" s="406" t="n"/>
      <c r="QAV111" s="406" t="n"/>
      <c r="QAW111" s="406" t="n"/>
      <c r="QAX111" s="406" t="n"/>
      <c r="QAY111" s="406" t="n"/>
      <c r="QAZ111" s="406" t="n"/>
      <c r="QBA111" s="406" t="n"/>
      <c r="QBB111" s="406" t="n"/>
      <c r="QBC111" s="406" t="n"/>
      <c r="QBD111" s="406" t="n"/>
      <c r="QBE111" s="406" t="n"/>
      <c r="QBF111" s="406" t="n"/>
      <c r="QBG111" s="406" t="n"/>
      <c r="QBH111" s="406" t="n"/>
      <c r="QBI111" s="406" t="n"/>
      <c r="QBJ111" s="406" t="n"/>
      <c r="QBK111" s="406" t="n"/>
      <c r="QBL111" s="406" t="n"/>
      <c r="QBM111" s="406" t="n"/>
      <c r="QBN111" s="406" t="n"/>
      <c r="QBO111" s="406" t="n"/>
      <c r="QBP111" s="406" t="n"/>
      <c r="QBQ111" s="406" t="n"/>
      <c r="QBR111" s="406" t="n"/>
      <c r="QBS111" s="406" t="n"/>
      <c r="QBT111" s="406" t="n"/>
      <c r="QBU111" s="406" t="n"/>
      <c r="QBV111" s="406" t="n"/>
      <c r="QBW111" s="406" t="n"/>
      <c r="QBX111" s="406" t="n"/>
      <c r="QBY111" s="406" t="n"/>
      <c r="QBZ111" s="406" t="n"/>
      <c r="QCA111" s="406" t="n"/>
      <c r="QCB111" s="406" t="n"/>
      <c r="QCC111" s="406" t="n"/>
      <c r="QCD111" s="406" t="n"/>
      <c r="QCE111" s="406" t="n"/>
      <c r="QCF111" s="406" t="n"/>
      <c r="QCG111" s="406" t="n"/>
      <c r="QCH111" s="406" t="n"/>
      <c r="QCI111" s="406" t="n"/>
      <c r="QCJ111" s="406" t="n"/>
      <c r="QCK111" s="406" t="n"/>
      <c r="QCL111" s="406" t="n"/>
      <c r="QCM111" s="406" t="n"/>
      <c r="QCN111" s="406" t="n"/>
      <c r="QCO111" s="406" t="n"/>
      <c r="QCP111" s="406" t="n"/>
      <c r="QCQ111" s="406" t="n"/>
      <c r="QCR111" s="406" t="n"/>
      <c r="QCS111" s="406" t="n"/>
      <c r="QCT111" s="406" t="n"/>
      <c r="QCU111" s="406" t="n"/>
      <c r="QCV111" s="406" t="n"/>
      <c r="QCW111" s="406" t="n"/>
      <c r="QCX111" s="406" t="n"/>
      <c r="QCY111" s="406" t="n"/>
      <c r="QCZ111" s="406" t="n"/>
      <c r="QDA111" s="406" t="n"/>
      <c r="QDB111" s="406" t="n"/>
      <c r="QDC111" s="406" t="n"/>
      <c r="QDD111" s="406" t="n"/>
      <c r="QDE111" s="406" t="n"/>
      <c r="QDF111" s="406" t="n"/>
      <c r="QDG111" s="406" t="n"/>
      <c r="QDH111" s="406" t="n"/>
      <c r="QDI111" s="406" t="n"/>
      <c r="QDJ111" s="406" t="n"/>
      <c r="QDK111" s="406" t="n"/>
      <c r="QDL111" s="406" t="n"/>
      <c r="QDM111" s="406" t="n"/>
      <c r="QDN111" s="406" t="n"/>
      <c r="QDO111" s="406" t="n"/>
      <c r="QDP111" s="406" t="n"/>
      <c r="QDQ111" s="406" t="n"/>
      <c r="QDR111" s="406" t="n"/>
      <c r="QDS111" s="406" t="n"/>
      <c r="QDT111" s="406" t="n"/>
      <c r="QDU111" s="406" t="n"/>
      <c r="QDV111" s="406" t="n"/>
      <c r="QDW111" s="406" t="n"/>
      <c r="QDX111" s="406" t="n"/>
      <c r="QDY111" s="406" t="n"/>
      <c r="QDZ111" s="406" t="n"/>
      <c r="QEA111" s="406" t="n"/>
      <c r="QEB111" s="406" t="n"/>
      <c r="QEC111" s="406" t="n"/>
      <c r="QED111" s="406" t="n"/>
      <c r="QEE111" s="406" t="n"/>
      <c r="QEF111" s="406" t="n"/>
      <c r="QEG111" s="406" t="n"/>
      <c r="QEH111" s="406" t="n"/>
      <c r="QEI111" s="406" t="n"/>
      <c r="QEJ111" s="406" t="n"/>
      <c r="QEK111" s="406" t="n"/>
      <c r="QEL111" s="406" t="n"/>
      <c r="QEM111" s="406" t="n"/>
      <c r="QEN111" s="406" t="n"/>
      <c r="QEO111" s="406" t="n"/>
      <c r="QEP111" s="406" t="n"/>
      <c r="QEQ111" s="406" t="n"/>
      <c r="QER111" s="406" t="n"/>
      <c r="QES111" s="406" t="n"/>
      <c r="QET111" s="406" t="n"/>
      <c r="QEU111" s="406" t="n"/>
      <c r="QEV111" s="406" t="n"/>
      <c r="QEW111" s="406" t="n"/>
      <c r="QEX111" s="406" t="n"/>
      <c r="QEY111" s="406" t="n"/>
      <c r="QEZ111" s="406" t="n"/>
      <c r="QFA111" s="406" t="n"/>
      <c r="QFB111" s="406" t="n"/>
      <c r="QFC111" s="406" t="n"/>
      <c r="QFD111" s="406" t="n"/>
      <c r="QFE111" s="406" t="n"/>
      <c r="QFF111" s="406" t="n"/>
      <c r="QFG111" s="406" t="n"/>
      <c r="QFH111" s="406" t="n"/>
      <c r="QFI111" s="406" t="n"/>
      <c r="QFJ111" s="406" t="n"/>
      <c r="QFK111" s="406" t="n"/>
      <c r="QFL111" s="406" t="n"/>
      <c r="QFM111" s="406" t="n"/>
      <c r="QFN111" s="406" t="n"/>
      <c r="QFO111" s="406" t="n"/>
      <c r="QFP111" s="406" t="n"/>
      <c r="QFQ111" s="406" t="n"/>
      <c r="QFR111" s="406" t="n"/>
      <c r="QFS111" s="406" t="n"/>
      <c r="QFT111" s="406" t="n"/>
      <c r="QFU111" s="406" t="n"/>
      <c r="QFV111" s="406" t="n"/>
      <c r="QFW111" s="406" t="n"/>
      <c r="QFX111" s="406" t="n"/>
      <c r="QFY111" s="406" t="n"/>
      <c r="QFZ111" s="406" t="n"/>
      <c r="QGA111" s="406" t="n"/>
      <c r="QGB111" s="406" t="n"/>
      <c r="QGC111" s="406" t="n"/>
      <c r="QGD111" s="406" t="n"/>
      <c r="QGE111" s="406" t="n"/>
      <c r="QGF111" s="406" t="n"/>
      <c r="QGG111" s="406" t="n"/>
      <c r="QGH111" s="406" t="n"/>
      <c r="QGI111" s="406" t="n"/>
      <c r="QGJ111" s="406" t="n"/>
      <c r="QGK111" s="406" t="n"/>
      <c r="QGL111" s="406" t="n"/>
      <c r="QGM111" s="406" t="n"/>
      <c r="QGN111" s="406" t="n"/>
      <c r="QGO111" s="406" t="n"/>
      <c r="QGP111" s="406" t="n"/>
      <c r="QGQ111" s="406" t="n"/>
      <c r="QGR111" s="406" t="n"/>
      <c r="QGS111" s="406" t="n"/>
      <c r="QGT111" s="406" t="n"/>
      <c r="QGU111" s="406" t="n"/>
      <c r="QGV111" s="406" t="n"/>
      <c r="QGW111" s="406" t="n"/>
      <c r="QGX111" s="406" t="n"/>
      <c r="QGY111" s="406" t="n"/>
      <c r="QGZ111" s="406" t="n"/>
      <c r="QHA111" s="406" t="n"/>
      <c r="QHB111" s="406" t="n"/>
      <c r="QHC111" s="406" t="n"/>
      <c r="QHD111" s="406" t="n"/>
      <c r="QHE111" s="406" t="n"/>
      <c r="QHF111" s="406" t="n"/>
      <c r="QHG111" s="406" t="n"/>
      <c r="QHH111" s="406" t="n"/>
      <c r="QHI111" s="406" t="n"/>
      <c r="QHJ111" s="406" t="n"/>
      <c r="QHK111" s="406" t="n"/>
      <c r="QHL111" s="406" t="n"/>
      <c r="QHM111" s="406" t="n"/>
      <c r="QHN111" s="406" t="n"/>
      <c r="QHO111" s="406" t="n"/>
      <c r="QHP111" s="406" t="n"/>
      <c r="QHQ111" s="406" t="n"/>
      <c r="QHR111" s="406" t="n"/>
      <c r="QHS111" s="406" t="n"/>
      <c r="QHT111" s="406" t="n"/>
      <c r="QHU111" s="406" t="n"/>
      <c r="QHV111" s="406" t="n"/>
      <c r="QHW111" s="406" t="n"/>
      <c r="QHX111" s="406" t="n"/>
      <c r="QHY111" s="406" t="n"/>
      <c r="QHZ111" s="406" t="n"/>
      <c r="QIA111" s="406" t="n"/>
      <c r="QIB111" s="406" t="n"/>
      <c r="QIC111" s="406" t="n"/>
      <c r="QID111" s="406" t="n"/>
      <c r="QIE111" s="406" t="n"/>
      <c r="QIF111" s="406" t="n"/>
      <c r="QIG111" s="406" t="n"/>
      <c r="QIH111" s="406" t="n"/>
      <c r="QII111" s="406" t="n"/>
      <c r="QIJ111" s="406" t="n"/>
      <c r="QIK111" s="406" t="n"/>
      <c r="QIL111" s="406" t="n"/>
      <c r="QIM111" s="406" t="n"/>
      <c r="QIN111" s="406" t="n"/>
      <c r="QIO111" s="406" t="n"/>
      <c r="QIP111" s="406" t="n"/>
      <c r="QIQ111" s="406" t="n"/>
      <c r="QIR111" s="406" t="n"/>
      <c r="QIS111" s="406" t="n"/>
      <c r="QIT111" s="406" t="n"/>
      <c r="QIU111" s="406" t="n"/>
      <c r="QIV111" s="406" t="n"/>
      <c r="QIW111" s="406" t="n"/>
      <c r="QIX111" s="406" t="n"/>
      <c r="QIY111" s="406" t="n"/>
      <c r="QIZ111" s="406" t="n"/>
      <c r="QJA111" s="406" t="n"/>
      <c r="QJB111" s="406" t="n"/>
      <c r="QJC111" s="406" t="n"/>
      <c r="QJD111" s="406" t="n"/>
      <c r="QJE111" s="406" t="n"/>
      <c r="QJF111" s="406" t="n"/>
      <c r="QJG111" s="406" t="n"/>
      <c r="QJH111" s="406" t="n"/>
      <c r="QJI111" s="406" t="n"/>
      <c r="QJJ111" s="406" t="n"/>
      <c r="QJK111" s="406" t="n"/>
      <c r="QJL111" s="406" t="n"/>
      <c r="QJM111" s="406" t="n"/>
      <c r="QJN111" s="406" t="n"/>
      <c r="QJO111" s="406" t="n"/>
      <c r="QJP111" s="406" t="n"/>
      <c r="QJQ111" s="406" t="n"/>
      <c r="QJR111" s="406" t="n"/>
      <c r="QJS111" s="406" t="n"/>
      <c r="QJT111" s="406" t="n"/>
      <c r="QJU111" s="406" t="n"/>
      <c r="QJV111" s="406" t="n"/>
      <c r="QJW111" s="406" t="n"/>
      <c r="QJX111" s="406" t="n"/>
      <c r="QJY111" s="406" t="n"/>
      <c r="QJZ111" s="406" t="n"/>
      <c r="QKA111" s="406" t="n"/>
      <c r="QKB111" s="406" t="n"/>
      <c r="QKC111" s="406" t="n"/>
      <c r="QKD111" s="406" t="n"/>
      <c r="QKE111" s="406" t="n"/>
      <c r="QKF111" s="406" t="n"/>
      <c r="QKG111" s="406" t="n"/>
      <c r="QKH111" s="406" t="n"/>
      <c r="QKI111" s="406" t="n"/>
      <c r="QKJ111" s="406" t="n"/>
      <c r="QKK111" s="406" t="n"/>
      <c r="QKL111" s="406" t="n"/>
      <c r="QKM111" s="406" t="n"/>
      <c r="QKN111" s="406" t="n"/>
      <c r="QKO111" s="406" t="n"/>
      <c r="QKP111" s="406" t="n"/>
      <c r="QKQ111" s="406" t="n"/>
      <c r="QKR111" s="406" t="n"/>
      <c r="QKS111" s="406" t="n"/>
      <c r="QKT111" s="406" t="n"/>
      <c r="QKU111" s="406" t="n"/>
      <c r="QKV111" s="406" t="n"/>
      <c r="QKW111" s="406" t="n"/>
      <c r="QKX111" s="406" t="n"/>
      <c r="QKY111" s="406" t="n"/>
      <c r="QKZ111" s="406" t="n"/>
      <c r="QLA111" s="406" t="n"/>
      <c r="QLB111" s="406" t="n"/>
      <c r="QLC111" s="406" t="n"/>
      <c r="QLD111" s="406" t="n"/>
      <c r="QLE111" s="406" t="n"/>
      <c r="QLF111" s="406" t="n"/>
      <c r="QLG111" s="406" t="n"/>
      <c r="QLH111" s="406" t="n"/>
      <c r="QLI111" s="406" t="n"/>
      <c r="QLJ111" s="406" t="n"/>
      <c r="QLK111" s="406" t="n"/>
      <c r="QLL111" s="406" t="n"/>
      <c r="QLM111" s="406" t="n"/>
      <c r="QLN111" s="406" t="n"/>
      <c r="QLO111" s="406" t="n"/>
      <c r="QLP111" s="406" t="n"/>
      <c r="QLQ111" s="406" t="n"/>
      <c r="QLR111" s="406" t="n"/>
      <c r="QLS111" s="406" t="n"/>
      <c r="QLT111" s="406" t="n"/>
      <c r="QLU111" s="406" t="n"/>
      <c r="QLV111" s="406" t="n"/>
      <c r="QLW111" s="406" t="n"/>
      <c r="QLX111" s="406" t="n"/>
      <c r="QLY111" s="406" t="n"/>
      <c r="QLZ111" s="406" t="n"/>
      <c r="QMA111" s="406" t="n"/>
      <c r="QMB111" s="406" t="n"/>
      <c r="QMC111" s="406" t="n"/>
      <c r="QMD111" s="406" t="n"/>
      <c r="QME111" s="406" t="n"/>
      <c r="QMF111" s="406" t="n"/>
      <c r="QMG111" s="406" t="n"/>
      <c r="QMH111" s="406" t="n"/>
      <c r="QMI111" s="406" t="n"/>
      <c r="QMJ111" s="406" t="n"/>
      <c r="QMK111" s="406" t="n"/>
      <c r="QML111" s="406" t="n"/>
      <c r="QMM111" s="406" t="n"/>
      <c r="QMN111" s="406" t="n"/>
      <c r="QMO111" s="406" t="n"/>
      <c r="QMP111" s="406" t="n"/>
      <c r="QMQ111" s="406" t="n"/>
      <c r="QMR111" s="406" t="n"/>
      <c r="QMS111" s="406" t="n"/>
      <c r="QMT111" s="406" t="n"/>
      <c r="QMU111" s="406" t="n"/>
      <c r="QMV111" s="406" t="n"/>
      <c r="QMW111" s="406" t="n"/>
      <c r="QMX111" s="406" t="n"/>
      <c r="QMY111" s="406" t="n"/>
      <c r="QMZ111" s="406" t="n"/>
      <c r="QNA111" s="406" t="n"/>
      <c r="QNB111" s="406" t="n"/>
      <c r="QNC111" s="406" t="n"/>
      <c r="QND111" s="406" t="n"/>
      <c r="QNE111" s="406" t="n"/>
      <c r="QNF111" s="406" t="n"/>
      <c r="QNG111" s="406" t="n"/>
      <c r="QNH111" s="406" t="n"/>
      <c r="QNI111" s="406" t="n"/>
      <c r="QNJ111" s="406" t="n"/>
      <c r="QNK111" s="406" t="n"/>
      <c r="QNL111" s="406" t="n"/>
      <c r="QNM111" s="406" t="n"/>
      <c r="QNN111" s="406" t="n"/>
      <c r="QNO111" s="406" t="n"/>
      <c r="QNP111" s="406" t="n"/>
      <c r="QNQ111" s="406" t="n"/>
      <c r="QNR111" s="406" t="n"/>
      <c r="QNS111" s="406" t="n"/>
      <c r="QNT111" s="406" t="n"/>
      <c r="QNU111" s="406" t="n"/>
      <c r="QNV111" s="406" t="n"/>
      <c r="QNW111" s="406" t="n"/>
      <c r="QNX111" s="406" t="n"/>
      <c r="QNY111" s="406" t="n"/>
      <c r="QNZ111" s="406" t="n"/>
      <c r="QOA111" s="406" t="n"/>
      <c r="QOB111" s="406" t="n"/>
      <c r="QOC111" s="406" t="n"/>
      <c r="QOD111" s="406" t="n"/>
      <c r="QOE111" s="406" t="n"/>
      <c r="QOF111" s="406" t="n"/>
      <c r="QOG111" s="406" t="n"/>
      <c r="QOH111" s="406" t="n"/>
      <c r="QOI111" s="406" t="n"/>
      <c r="QOJ111" s="406" t="n"/>
      <c r="QOK111" s="406" t="n"/>
      <c r="QOL111" s="406" t="n"/>
      <c r="QOM111" s="406" t="n"/>
      <c r="QON111" s="406" t="n"/>
      <c r="QOO111" s="406" t="n"/>
      <c r="QOP111" s="406" t="n"/>
      <c r="QOQ111" s="406" t="n"/>
      <c r="QOR111" s="406" t="n"/>
      <c r="QOS111" s="406" t="n"/>
      <c r="QOT111" s="406" t="n"/>
      <c r="QOU111" s="406" t="n"/>
      <c r="QOV111" s="406" t="n"/>
      <c r="QOW111" s="406" t="n"/>
      <c r="QOX111" s="406" t="n"/>
      <c r="QOY111" s="406" t="n"/>
      <c r="QOZ111" s="406" t="n"/>
      <c r="QPA111" s="406" t="n"/>
      <c r="QPB111" s="406" t="n"/>
      <c r="QPC111" s="406" t="n"/>
      <c r="QPD111" s="406" t="n"/>
      <c r="QPE111" s="406" t="n"/>
      <c r="QPF111" s="406" t="n"/>
      <c r="QPG111" s="406" t="n"/>
      <c r="QPH111" s="406" t="n"/>
      <c r="QPI111" s="406" t="n"/>
      <c r="QPJ111" s="406" t="n"/>
      <c r="QPK111" s="406" t="n"/>
      <c r="QPL111" s="406" t="n"/>
      <c r="QPM111" s="406" t="n"/>
      <c r="QPN111" s="406" t="n"/>
      <c r="QPO111" s="406" t="n"/>
      <c r="QPP111" s="406" t="n"/>
      <c r="QPQ111" s="406" t="n"/>
      <c r="QPR111" s="406" t="n"/>
      <c r="QPS111" s="406" t="n"/>
      <c r="QPT111" s="406" t="n"/>
      <c r="QPU111" s="406" t="n"/>
      <c r="QPV111" s="406" t="n"/>
      <c r="QPW111" s="406" t="n"/>
      <c r="QPX111" s="406" t="n"/>
      <c r="QPY111" s="406" t="n"/>
      <c r="QPZ111" s="406" t="n"/>
      <c r="QQA111" s="406" t="n"/>
      <c r="QQB111" s="406" t="n"/>
      <c r="QQC111" s="406" t="n"/>
      <c r="QQD111" s="406" t="n"/>
      <c r="QQE111" s="406" t="n"/>
      <c r="QQF111" s="406" t="n"/>
      <c r="QQG111" s="406" t="n"/>
      <c r="QQH111" s="406" t="n"/>
      <c r="QQI111" s="406" t="n"/>
      <c r="QQJ111" s="406" t="n"/>
      <c r="QQK111" s="406" t="n"/>
      <c r="QQL111" s="406" t="n"/>
      <c r="QQM111" s="406" t="n"/>
      <c r="QQN111" s="406" t="n"/>
      <c r="QQO111" s="406" t="n"/>
      <c r="QQP111" s="406" t="n"/>
      <c r="QQQ111" s="406" t="n"/>
      <c r="QQR111" s="406" t="n"/>
      <c r="QQS111" s="406" t="n"/>
      <c r="QQT111" s="406" t="n"/>
      <c r="QQU111" s="406" t="n"/>
      <c r="QQV111" s="406" t="n"/>
      <c r="QQW111" s="406" t="n"/>
      <c r="QQX111" s="406" t="n"/>
      <c r="QQY111" s="406" t="n"/>
      <c r="QQZ111" s="406" t="n"/>
      <c r="QRA111" s="406" t="n"/>
      <c r="QRB111" s="406" t="n"/>
      <c r="QRC111" s="406" t="n"/>
      <c r="QRD111" s="406" t="n"/>
      <c r="QRE111" s="406" t="n"/>
      <c r="QRF111" s="406" t="n"/>
      <c r="QRG111" s="406" t="n"/>
      <c r="QRH111" s="406" t="n"/>
      <c r="QRI111" s="406" t="n"/>
      <c r="QRJ111" s="406" t="n"/>
      <c r="QRK111" s="406" t="n"/>
      <c r="QRL111" s="406" t="n"/>
      <c r="QRM111" s="406" t="n"/>
      <c r="QRN111" s="406" t="n"/>
      <c r="QRO111" s="406" t="n"/>
      <c r="QRP111" s="406" t="n"/>
      <c r="QRQ111" s="406" t="n"/>
      <c r="QRR111" s="406" t="n"/>
      <c r="QRS111" s="406" t="n"/>
      <c r="QRT111" s="406" t="n"/>
      <c r="QRU111" s="406" t="n"/>
      <c r="QRV111" s="406" t="n"/>
      <c r="QRW111" s="406" t="n"/>
      <c r="QRX111" s="406" t="n"/>
      <c r="QRY111" s="406" t="n"/>
      <c r="QRZ111" s="406" t="n"/>
      <c r="QSA111" s="406" t="n"/>
      <c r="QSB111" s="406" t="n"/>
      <c r="QSC111" s="406" t="n"/>
      <c r="QSD111" s="406" t="n"/>
      <c r="QSE111" s="406" t="n"/>
      <c r="QSF111" s="406" t="n"/>
      <c r="QSG111" s="406" t="n"/>
      <c r="QSH111" s="406" t="n"/>
      <c r="QSI111" s="406" t="n"/>
      <c r="QSJ111" s="406" t="n"/>
      <c r="QSK111" s="406" t="n"/>
      <c r="QSL111" s="406" t="n"/>
      <c r="QSM111" s="406" t="n"/>
      <c r="QSN111" s="406" t="n"/>
      <c r="QSO111" s="406" t="n"/>
      <c r="QSP111" s="406" t="n"/>
      <c r="QSQ111" s="406" t="n"/>
      <c r="QSR111" s="406" t="n"/>
      <c r="QSS111" s="406" t="n"/>
      <c r="QST111" s="406" t="n"/>
      <c r="QSU111" s="406" t="n"/>
      <c r="QSV111" s="406" t="n"/>
      <c r="QSW111" s="406" t="n"/>
      <c r="QSX111" s="406" t="n"/>
      <c r="QSY111" s="406" t="n"/>
      <c r="QSZ111" s="406" t="n"/>
      <c r="QTA111" s="406" t="n"/>
      <c r="QTB111" s="406" t="n"/>
      <c r="QTC111" s="406" t="n"/>
      <c r="QTD111" s="406" t="n"/>
      <c r="QTE111" s="406" t="n"/>
      <c r="QTF111" s="406" t="n"/>
      <c r="QTG111" s="406" t="n"/>
      <c r="QTH111" s="406" t="n"/>
      <c r="QTI111" s="406" t="n"/>
      <c r="QTJ111" s="406" t="n"/>
      <c r="QTK111" s="406" t="n"/>
      <c r="QTL111" s="406" t="n"/>
      <c r="QTM111" s="406" t="n"/>
      <c r="QTN111" s="406" t="n"/>
      <c r="QTO111" s="406" t="n"/>
      <c r="QTP111" s="406" t="n"/>
      <c r="QTQ111" s="406" t="n"/>
      <c r="QTR111" s="406" t="n"/>
      <c r="QTS111" s="406" t="n"/>
      <c r="QTT111" s="406" t="n"/>
      <c r="QTU111" s="406" t="n"/>
      <c r="QTV111" s="406" t="n"/>
      <c r="QTW111" s="406" t="n"/>
      <c r="QTX111" s="406" t="n"/>
      <c r="QTY111" s="406" t="n"/>
      <c r="QTZ111" s="406" t="n"/>
      <c r="QUA111" s="406" t="n"/>
      <c r="QUB111" s="406" t="n"/>
      <c r="QUC111" s="406" t="n"/>
      <c r="QUD111" s="406" t="n"/>
      <c r="QUE111" s="406" t="n"/>
      <c r="QUF111" s="406" t="n"/>
      <c r="QUG111" s="406" t="n"/>
      <c r="QUH111" s="406" t="n"/>
      <c r="QUI111" s="406" t="n"/>
      <c r="QUJ111" s="406" t="n"/>
      <c r="QUK111" s="406" t="n"/>
      <c r="QUL111" s="406" t="n"/>
      <c r="QUM111" s="406" t="n"/>
      <c r="QUN111" s="406" t="n"/>
      <c r="QUO111" s="406" t="n"/>
      <c r="QUP111" s="406" t="n"/>
      <c r="QUQ111" s="406" t="n"/>
      <c r="QUR111" s="406" t="n"/>
      <c r="QUS111" s="406" t="n"/>
      <c r="QUT111" s="406" t="n"/>
      <c r="QUU111" s="406" t="n"/>
      <c r="QUV111" s="406" t="n"/>
      <c r="QUW111" s="406" t="n"/>
      <c r="QUX111" s="406" t="n"/>
      <c r="QUY111" s="406" t="n"/>
      <c r="QUZ111" s="406" t="n"/>
      <c r="QVA111" s="406" t="n"/>
      <c r="QVB111" s="406" t="n"/>
      <c r="QVC111" s="406" t="n"/>
      <c r="QVD111" s="406" t="n"/>
      <c r="QVE111" s="406" t="n"/>
      <c r="QVF111" s="406" t="n"/>
      <c r="QVG111" s="406" t="n"/>
      <c r="QVH111" s="406" t="n"/>
      <c r="QVI111" s="406" t="n"/>
      <c r="QVJ111" s="406" t="n"/>
      <c r="QVK111" s="406" t="n"/>
      <c r="QVL111" s="406" t="n"/>
      <c r="QVM111" s="406" t="n"/>
      <c r="QVN111" s="406" t="n"/>
      <c r="QVO111" s="406" t="n"/>
      <c r="QVP111" s="406" t="n"/>
      <c r="QVQ111" s="406" t="n"/>
      <c r="QVR111" s="406" t="n"/>
      <c r="QVS111" s="406" t="n"/>
      <c r="QVT111" s="406" t="n"/>
      <c r="QVU111" s="406" t="n"/>
      <c r="QVV111" s="406" t="n"/>
      <c r="QVW111" s="406" t="n"/>
      <c r="QVX111" s="406" t="n"/>
      <c r="QVY111" s="406" t="n"/>
      <c r="QVZ111" s="406" t="n"/>
      <c r="QWA111" s="406" t="n"/>
      <c r="QWB111" s="406" t="n"/>
      <c r="QWC111" s="406" t="n"/>
      <c r="QWD111" s="406" t="n"/>
      <c r="QWE111" s="406" t="n"/>
      <c r="QWF111" s="406" t="n"/>
      <c r="QWG111" s="406" t="n"/>
      <c r="QWH111" s="406" t="n"/>
      <c r="QWI111" s="406" t="n"/>
      <c r="QWJ111" s="406" t="n"/>
      <c r="QWK111" s="406" t="n"/>
      <c r="QWL111" s="406" t="n"/>
      <c r="QWM111" s="406" t="n"/>
      <c r="QWN111" s="406" t="n"/>
      <c r="QWO111" s="406" t="n"/>
      <c r="QWP111" s="406" t="n"/>
      <c r="QWQ111" s="406" t="n"/>
      <c r="QWR111" s="406" t="n"/>
      <c r="QWS111" s="406" t="n"/>
      <c r="QWT111" s="406" t="n"/>
      <c r="QWU111" s="406" t="n"/>
      <c r="QWV111" s="406" t="n"/>
      <c r="QWW111" s="406" t="n"/>
      <c r="QWX111" s="406" t="n"/>
      <c r="QWY111" s="406" t="n"/>
      <c r="QWZ111" s="406" t="n"/>
      <c r="QXA111" s="406" t="n"/>
      <c r="QXB111" s="406" t="n"/>
      <c r="QXC111" s="406" t="n"/>
      <c r="QXD111" s="406" t="n"/>
      <c r="QXE111" s="406" t="n"/>
      <c r="QXF111" s="406" t="n"/>
      <c r="QXG111" s="406" t="n"/>
      <c r="QXH111" s="406" t="n"/>
      <c r="QXI111" s="406" t="n"/>
      <c r="QXJ111" s="406" t="n"/>
      <c r="QXK111" s="406" t="n"/>
      <c r="QXL111" s="406" t="n"/>
      <c r="QXM111" s="406" t="n"/>
      <c r="QXN111" s="406" t="n"/>
      <c r="QXO111" s="406" t="n"/>
      <c r="QXP111" s="406" t="n"/>
      <c r="QXQ111" s="406" t="n"/>
      <c r="QXR111" s="406" t="n"/>
      <c r="QXS111" s="406" t="n"/>
      <c r="QXT111" s="406" t="n"/>
      <c r="QXU111" s="406" t="n"/>
      <c r="QXV111" s="406" t="n"/>
      <c r="QXW111" s="406" t="n"/>
      <c r="QXX111" s="406" t="n"/>
      <c r="QXY111" s="406" t="n"/>
      <c r="QXZ111" s="406" t="n"/>
      <c r="QYA111" s="406" t="n"/>
      <c r="QYB111" s="406" t="n"/>
      <c r="QYC111" s="406" t="n"/>
      <c r="QYD111" s="406" t="n"/>
      <c r="QYE111" s="406" t="n"/>
      <c r="QYF111" s="406" t="n"/>
      <c r="QYG111" s="406" t="n"/>
      <c r="QYH111" s="406" t="n"/>
      <c r="QYI111" s="406" t="n"/>
      <c r="QYJ111" s="406" t="n"/>
      <c r="QYK111" s="406" t="n"/>
      <c r="QYL111" s="406" t="n"/>
      <c r="QYM111" s="406" t="n"/>
      <c r="QYN111" s="406" t="n"/>
      <c r="QYO111" s="406" t="n"/>
      <c r="QYP111" s="406" t="n"/>
      <c r="QYQ111" s="406" t="n"/>
      <c r="QYR111" s="406" t="n"/>
      <c r="QYS111" s="406" t="n"/>
      <c r="QYT111" s="406" t="n"/>
      <c r="QYU111" s="406" t="n"/>
      <c r="QYV111" s="406" t="n"/>
      <c r="QYW111" s="406" t="n"/>
      <c r="QYX111" s="406" t="n"/>
      <c r="QYY111" s="406" t="n"/>
      <c r="QYZ111" s="406" t="n"/>
      <c r="QZA111" s="406" t="n"/>
      <c r="QZB111" s="406" t="n"/>
      <c r="QZC111" s="406" t="n"/>
      <c r="QZD111" s="406" t="n"/>
      <c r="QZE111" s="406" t="n"/>
      <c r="QZF111" s="406" t="n"/>
      <c r="QZG111" s="406" t="n"/>
      <c r="QZH111" s="406" t="n"/>
      <c r="QZI111" s="406" t="n"/>
      <c r="QZJ111" s="406" t="n"/>
      <c r="QZK111" s="406" t="n"/>
      <c r="QZL111" s="406" t="n"/>
      <c r="QZM111" s="406" t="n"/>
      <c r="QZN111" s="406" t="n"/>
      <c r="QZO111" s="406" t="n"/>
      <c r="QZP111" s="406" t="n"/>
      <c r="QZQ111" s="406" t="n"/>
      <c r="QZR111" s="406" t="n"/>
      <c r="QZS111" s="406" t="n"/>
      <c r="QZT111" s="406" t="n"/>
      <c r="QZU111" s="406" t="n"/>
      <c r="QZV111" s="406" t="n"/>
      <c r="QZW111" s="406" t="n"/>
      <c r="QZX111" s="406" t="n"/>
      <c r="QZY111" s="406" t="n"/>
      <c r="QZZ111" s="406" t="n"/>
      <c r="RAA111" s="406" t="n"/>
      <c r="RAB111" s="406" t="n"/>
      <c r="RAC111" s="406" t="n"/>
      <c r="RAD111" s="406" t="n"/>
      <c r="RAE111" s="406" t="n"/>
      <c r="RAF111" s="406" t="n"/>
      <c r="RAG111" s="406" t="n"/>
      <c r="RAH111" s="406" t="n"/>
      <c r="RAI111" s="406" t="n"/>
      <c r="RAJ111" s="406" t="n"/>
      <c r="RAK111" s="406" t="n"/>
      <c r="RAL111" s="406" t="n"/>
      <c r="RAM111" s="406" t="n"/>
      <c r="RAN111" s="406" t="n"/>
      <c r="RAO111" s="406" t="n"/>
      <c r="RAP111" s="406" t="n"/>
      <c r="RAQ111" s="406" t="n"/>
      <c r="RAR111" s="406" t="n"/>
      <c r="RAS111" s="406" t="n"/>
      <c r="RAT111" s="406" t="n"/>
      <c r="RAU111" s="406" t="n"/>
      <c r="RAV111" s="406" t="n"/>
      <c r="RAW111" s="406" t="n"/>
      <c r="RAX111" s="406" t="n"/>
      <c r="RAY111" s="406" t="n"/>
      <c r="RAZ111" s="406" t="n"/>
      <c r="RBA111" s="406" t="n"/>
      <c r="RBB111" s="406" t="n"/>
      <c r="RBC111" s="406" t="n"/>
      <c r="RBD111" s="406" t="n"/>
      <c r="RBE111" s="406" t="n"/>
      <c r="RBF111" s="406" t="n"/>
      <c r="RBG111" s="406" t="n"/>
      <c r="RBH111" s="406" t="n"/>
      <c r="RBI111" s="406" t="n"/>
      <c r="RBJ111" s="406" t="n"/>
      <c r="RBK111" s="406" t="n"/>
      <c r="RBL111" s="406" t="n"/>
      <c r="RBM111" s="406" t="n"/>
      <c r="RBN111" s="406" t="n"/>
      <c r="RBO111" s="406" t="n"/>
      <c r="RBP111" s="406" t="n"/>
      <c r="RBQ111" s="406" t="n"/>
      <c r="RBR111" s="406" t="n"/>
      <c r="RBS111" s="406" t="n"/>
      <c r="RBT111" s="406" t="n"/>
      <c r="RBU111" s="406" t="n"/>
      <c r="RBV111" s="406" t="n"/>
      <c r="RBW111" s="406" t="n"/>
      <c r="RBX111" s="406" t="n"/>
      <c r="RBY111" s="406" t="n"/>
      <c r="RBZ111" s="406" t="n"/>
      <c r="RCA111" s="406" t="n"/>
      <c r="RCB111" s="406" t="n"/>
      <c r="RCC111" s="406" t="n"/>
      <c r="RCD111" s="406" t="n"/>
      <c r="RCE111" s="406" t="n"/>
      <c r="RCF111" s="406" t="n"/>
      <c r="RCG111" s="406" t="n"/>
      <c r="RCH111" s="406" t="n"/>
      <c r="RCI111" s="406" t="n"/>
      <c r="RCJ111" s="406" t="n"/>
      <c r="RCK111" s="406" t="n"/>
      <c r="RCL111" s="406" t="n"/>
      <c r="RCM111" s="406" t="n"/>
      <c r="RCN111" s="406" t="n"/>
      <c r="RCO111" s="406" t="n"/>
      <c r="RCP111" s="406" t="n"/>
      <c r="RCQ111" s="406" t="n"/>
      <c r="RCR111" s="406" t="n"/>
      <c r="RCS111" s="406" t="n"/>
      <c r="RCT111" s="406" t="n"/>
      <c r="RCU111" s="406" t="n"/>
      <c r="RCV111" s="406" t="n"/>
      <c r="RCW111" s="406" t="n"/>
      <c r="RCX111" s="406" t="n"/>
      <c r="RCY111" s="406" t="n"/>
      <c r="RCZ111" s="406" t="n"/>
      <c r="RDA111" s="406" t="n"/>
      <c r="RDB111" s="406" t="n"/>
      <c r="RDC111" s="406" t="n"/>
      <c r="RDD111" s="406" t="n"/>
      <c r="RDE111" s="406" t="n"/>
      <c r="RDF111" s="406" t="n"/>
      <c r="RDG111" s="406" t="n"/>
      <c r="RDH111" s="406" t="n"/>
      <c r="RDI111" s="406" t="n"/>
      <c r="RDJ111" s="406" t="n"/>
      <c r="RDK111" s="406" t="n"/>
      <c r="RDL111" s="406" t="n"/>
      <c r="RDM111" s="406" t="n"/>
      <c r="RDN111" s="406" t="n"/>
      <c r="RDO111" s="406" t="n"/>
      <c r="RDP111" s="406" t="n"/>
      <c r="RDQ111" s="406" t="n"/>
      <c r="RDR111" s="406" t="n"/>
      <c r="RDS111" s="406" t="n"/>
      <c r="RDT111" s="406" t="n"/>
      <c r="RDU111" s="406" t="n"/>
      <c r="RDV111" s="406" t="n"/>
      <c r="RDW111" s="406" t="n"/>
      <c r="RDX111" s="406" t="n"/>
      <c r="RDY111" s="406" t="n"/>
      <c r="RDZ111" s="406" t="n"/>
      <c r="REA111" s="406" t="n"/>
      <c r="REB111" s="406" t="n"/>
      <c r="REC111" s="406" t="n"/>
      <c r="RED111" s="406" t="n"/>
      <c r="REE111" s="406" t="n"/>
      <c r="REF111" s="406" t="n"/>
      <c r="REG111" s="406" t="n"/>
      <c r="REH111" s="406" t="n"/>
      <c r="REI111" s="406" t="n"/>
      <c r="REJ111" s="406" t="n"/>
      <c r="REK111" s="406" t="n"/>
      <c r="REL111" s="406" t="n"/>
      <c r="REM111" s="406" t="n"/>
      <c r="REN111" s="406" t="n"/>
      <c r="REO111" s="406" t="n"/>
      <c r="REP111" s="406" t="n"/>
      <c r="REQ111" s="406" t="n"/>
      <c r="RER111" s="406" t="n"/>
      <c r="RES111" s="406" t="n"/>
      <c r="RET111" s="406" t="n"/>
      <c r="REU111" s="406" t="n"/>
      <c r="REV111" s="406" t="n"/>
      <c r="REW111" s="406" t="n"/>
      <c r="REX111" s="406" t="n"/>
      <c r="REY111" s="406" t="n"/>
      <c r="REZ111" s="406" t="n"/>
      <c r="RFA111" s="406" t="n"/>
      <c r="RFB111" s="406" t="n"/>
      <c r="RFC111" s="406" t="n"/>
      <c r="RFD111" s="406" t="n"/>
      <c r="RFE111" s="406" t="n"/>
      <c r="RFF111" s="406" t="n"/>
      <c r="RFG111" s="406" t="n"/>
      <c r="RFH111" s="406" t="n"/>
      <c r="RFI111" s="406" t="n"/>
      <c r="RFJ111" s="406" t="n"/>
      <c r="RFK111" s="406" t="n"/>
      <c r="RFL111" s="406" t="n"/>
      <c r="RFM111" s="406" t="n"/>
      <c r="RFN111" s="406" t="n"/>
      <c r="RFO111" s="406" t="n"/>
      <c r="RFP111" s="406" t="n"/>
      <c r="RFQ111" s="406" t="n"/>
      <c r="RFR111" s="406" t="n"/>
      <c r="RFS111" s="406" t="n"/>
      <c r="RFT111" s="406" t="n"/>
      <c r="RFU111" s="406" t="n"/>
      <c r="RFV111" s="406" t="n"/>
      <c r="RFW111" s="406" t="n"/>
      <c r="RFX111" s="406" t="n"/>
      <c r="RFY111" s="406" t="n"/>
      <c r="RFZ111" s="406" t="n"/>
      <c r="RGA111" s="406" t="n"/>
      <c r="RGB111" s="406" t="n"/>
      <c r="RGC111" s="406" t="n"/>
      <c r="RGD111" s="406" t="n"/>
      <c r="RGE111" s="406" t="n"/>
      <c r="RGF111" s="406" t="n"/>
      <c r="RGG111" s="406" t="n"/>
      <c r="RGH111" s="406" t="n"/>
      <c r="RGI111" s="406" t="n"/>
      <c r="RGJ111" s="406" t="n"/>
      <c r="RGK111" s="406" t="n"/>
      <c r="RGL111" s="406" t="n"/>
      <c r="RGM111" s="406" t="n"/>
      <c r="RGN111" s="406" t="n"/>
      <c r="RGO111" s="406" t="n"/>
      <c r="RGP111" s="406" t="n"/>
      <c r="RGQ111" s="406" t="n"/>
      <c r="RGR111" s="406" t="n"/>
      <c r="RGS111" s="406" t="n"/>
      <c r="RGT111" s="406" t="n"/>
      <c r="RGU111" s="406" t="n"/>
      <c r="RGV111" s="406" t="n"/>
      <c r="RGW111" s="406" t="n"/>
      <c r="RGX111" s="406" t="n"/>
      <c r="RGY111" s="406" t="n"/>
      <c r="RGZ111" s="406" t="n"/>
      <c r="RHA111" s="406" t="n"/>
      <c r="RHB111" s="406" t="n"/>
      <c r="RHC111" s="406" t="n"/>
      <c r="RHD111" s="406" t="n"/>
      <c r="RHE111" s="406" t="n"/>
      <c r="RHF111" s="406" t="n"/>
      <c r="RHG111" s="406" t="n"/>
      <c r="RHH111" s="406" t="n"/>
      <c r="RHI111" s="406" t="n"/>
      <c r="RHJ111" s="406" t="n"/>
      <c r="RHK111" s="406" t="n"/>
      <c r="RHL111" s="406" t="n"/>
      <c r="RHM111" s="406" t="n"/>
      <c r="RHN111" s="406" t="n"/>
      <c r="RHO111" s="406" t="n"/>
      <c r="RHP111" s="406" t="n"/>
      <c r="RHQ111" s="406" t="n"/>
      <c r="RHR111" s="406" t="n"/>
      <c r="RHS111" s="406" t="n"/>
      <c r="RHT111" s="406" t="n"/>
      <c r="RHU111" s="406" t="n"/>
      <c r="RHV111" s="406" t="n"/>
      <c r="RHW111" s="406" t="n"/>
      <c r="RHX111" s="406" t="n"/>
      <c r="RHY111" s="406" t="n"/>
      <c r="RHZ111" s="406" t="n"/>
      <c r="RIA111" s="406" t="n"/>
      <c r="RIB111" s="406" t="n"/>
      <c r="RIC111" s="406" t="n"/>
      <c r="RID111" s="406" t="n"/>
      <c r="RIE111" s="406" t="n"/>
      <c r="RIF111" s="406" t="n"/>
      <c r="RIG111" s="406" t="n"/>
      <c r="RIH111" s="406" t="n"/>
      <c r="RII111" s="406" t="n"/>
      <c r="RIJ111" s="406" t="n"/>
      <c r="RIK111" s="406" t="n"/>
      <c r="RIL111" s="406" t="n"/>
      <c r="RIM111" s="406" t="n"/>
      <c r="RIN111" s="406" t="n"/>
      <c r="RIO111" s="406" t="n"/>
      <c r="RIP111" s="406" t="n"/>
      <c r="RIQ111" s="406" t="n"/>
      <c r="RIR111" s="406" t="n"/>
      <c r="RIS111" s="406" t="n"/>
      <c r="RIT111" s="406" t="n"/>
      <c r="RIU111" s="406" t="n"/>
      <c r="RIV111" s="406" t="n"/>
      <c r="RIW111" s="406" t="n"/>
      <c r="RIX111" s="406" t="n"/>
      <c r="RIY111" s="406" t="n"/>
      <c r="RIZ111" s="406" t="n"/>
      <c r="RJA111" s="406" t="n"/>
      <c r="RJB111" s="406" t="n"/>
      <c r="RJC111" s="406" t="n"/>
      <c r="RJD111" s="406" t="n"/>
      <c r="RJE111" s="406" t="n"/>
      <c r="RJF111" s="406" t="n"/>
      <c r="RJG111" s="406" t="n"/>
      <c r="RJH111" s="406" t="n"/>
      <c r="RJI111" s="406" t="n"/>
      <c r="RJJ111" s="406" t="n"/>
      <c r="RJK111" s="406" t="n"/>
      <c r="RJL111" s="406" t="n"/>
      <c r="RJM111" s="406" t="n"/>
      <c r="RJN111" s="406" t="n"/>
      <c r="RJO111" s="406" t="n"/>
      <c r="RJP111" s="406" t="n"/>
      <c r="RJQ111" s="406" t="n"/>
      <c r="RJR111" s="406" t="n"/>
      <c r="RJS111" s="406" t="n"/>
      <c r="RJT111" s="406" t="n"/>
      <c r="RJU111" s="406" t="n"/>
      <c r="RJV111" s="406" t="n"/>
      <c r="RJW111" s="406" t="n"/>
      <c r="RJX111" s="406" t="n"/>
      <c r="RJY111" s="406" t="n"/>
      <c r="RJZ111" s="406" t="n"/>
      <c r="RKA111" s="406" t="n"/>
      <c r="RKB111" s="406" t="n"/>
      <c r="RKC111" s="406" t="n"/>
      <c r="RKD111" s="406" t="n"/>
      <c r="RKE111" s="406" t="n"/>
      <c r="RKF111" s="406" t="n"/>
      <c r="RKG111" s="406" t="n"/>
      <c r="RKH111" s="406" t="n"/>
      <c r="RKI111" s="406" t="n"/>
      <c r="RKJ111" s="406" t="n"/>
      <c r="RKK111" s="406" t="n"/>
      <c r="RKL111" s="406" t="n"/>
      <c r="RKM111" s="406" t="n"/>
      <c r="RKN111" s="406" t="n"/>
      <c r="RKO111" s="406" t="n"/>
      <c r="RKP111" s="406" t="n"/>
      <c r="RKQ111" s="406" t="n"/>
      <c r="RKR111" s="406" t="n"/>
      <c r="RKS111" s="406" t="n"/>
      <c r="RKT111" s="406" t="n"/>
      <c r="RKU111" s="406" t="n"/>
      <c r="RKV111" s="406" t="n"/>
      <c r="RKW111" s="406" t="n"/>
      <c r="RKX111" s="406" t="n"/>
      <c r="RKY111" s="406" t="n"/>
      <c r="RKZ111" s="406" t="n"/>
      <c r="RLA111" s="406" t="n"/>
      <c r="RLB111" s="406" t="n"/>
      <c r="RLC111" s="406" t="n"/>
      <c r="RLD111" s="406" t="n"/>
      <c r="RLE111" s="406" t="n"/>
      <c r="RLF111" s="406" t="n"/>
      <c r="RLG111" s="406" t="n"/>
      <c r="RLH111" s="406" t="n"/>
      <c r="RLI111" s="406" t="n"/>
      <c r="RLJ111" s="406" t="n"/>
      <c r="RLK111" s="406" t="n"/>
      <c r="RLL111" s="406" t="n"/>
      <c r="RLM111" s="406" t="n"/>
      <c r="RLN111" s="406" t="n"/>
      <c r="RLO111" s="406" t="n"/>
      <c r="RLP111" s="406" t="n"/>
      <c r="RLQ111" s="406" t="n"/>
      <c r="RLR111" s="406" t="n"/>
      <c r="RLS111" s="406" t="n"/>
      <c r="RLT111" s="406" t="n"/>
      <c r="RLU111" s="406" t="n"/>
      <c r="RLV111" s="406" t="n"/>
      <c r="RLW111" s="406" t="n"/>
      <c r="RLX111" s="406" t="n"/>
      <c r="RLY111" s="406" t="n"/>
      <c r="RLZ111" s="406" t="n"/>
      <c r="RMA111" s="406" t="n"/>
      <c r="RMB111" s="406" t="n"/>
      <c r="RMC111" s="406" t="n"/>
      <c r="RMD111" s="406" t="n"/>
      <c r="RME111" s="406" t="n"/>
      <c r="RMF111" s="406" t="n"/>
      <c r="RMG111" s="406" t="n"/>
      <c r="RMH111" s="406" t="n"/>
      <c r="RMI111" s="406" t="n"/>
      <c r="RMJ111" s="406" t="n"/>
      <c r="RMK111" s="406" t="n"/>
      <c r="RML111" s="406" t="n"/>
      <c r="RMM111" s="406" t="n"/>
      <c r="RMN111" s="406" t="n"/>
      <c r="RMO111" s="406" t="n"/>
      <c r="RMP111" s="406" t="n"/>
      <c r="RMQ111" s="406" t="n"/>
      <c r="RMR111" s="406" t="n"/>
      <c r="RMS111" s="406" t="n"/>
      <c r="RMT111" s="406" t="n"/>
      <c r="RMU111" s="406" t="n"/>
      <c r="RMV111" s="406" t="n"/>
      <c r="RMW111" s="406" t="n"/>
      <c r="RMX111" s="406" t="n"/>
      <c r="RMY111" s="406" t="n"/>
      <c r="RMZ111" s="406" t="n"/>
      <c r="RNA111" s="406" t="n"/>
      <c r="RNB111" s="406" t="n"/>
      <c r="RNC111" s="406" t="n"/>
      <c r="RND111" s="406" t="n"/>
      <c r="RNE111" s="406" t="n"/>
      <c r="RNF111" s="406" t="n"/>
      <c r="RNG111" s="406" t="n"/>
      <c r="RNH111" s="406" t="n"/>
      <c r="RNI111" s="406" t="n"/>
      <c r="RNJ111" s="406" t="n"/>
      <c r="RNK111" s="406" t="n"/>
      <c r="RNL111" s="406" t="n"/>
      <c r="RNM111" s="406" t="n"/>
      <c r="RNN111" s="406" t="n"/>
      <c r="RNO111" s="406" t="n"/>
      <c r="RNP111" s="406" t="n"/>
      <c r="RNQ111" s="406" t="n"/>
      <c r="RNR111" s="406" t="n"/>
      <c r="RNS111" s="406" t="n"/>
      <c r="RNT111" s="406" t="n"/>
      <c r="RNU111" s="406" t="n"/>
      <c r="RNV111" s="406" t="n"/>
      <c r="RNW111" s="406" t="n"/>
      <c r="RNX111" s="406" t="n"/>
      <c r="RNY111" s="406" t="n"/>
      <c r="RNZ111" s="406" t="n"/>
      <c r="ROA111" s="406" t="n"/>
      <c r="ROB111" s="406" t="n"/>
      <c r="ROC111" s="406" t="n"/>
      <c r="ROD111" s="406" t="n"/>
      <c r="ROE111" s="406" t="n"/>
      <c r="ROF111" s="406" t="n"/>
      <c r="ROG111" s="406" t="n"/>
      <c r="ROH111" s="406" t="n"/>
      <c r="ROI111" s="406" t="n"/>
      <c r="ROJ111" s="406" t="n"/>
      <c r="ROK111" s="406" t="n"/>
      <c r="ROL111" s="406" t="n"/>
      <c r="ROM111" s="406" t="n"/>
      <c r="RON111" s="406" t="n"/>
      <c r="ROO111" s="406" t="n"/>
      <c r="ROP111" s="406" t="n"/>
      <c r="ROQ111" s="406" t="n"/>
      <c r="ROR111" s="406" t="n"/>
      <c r="ROS111" s="406" t="n"/>
      <c r="ROT111" s="406" t="n"/>
      <c r="ROU111" s="406" t="n"/>
      <c r="ROV111" s="406" t="n"/>
      <c r="ROW111" s="406" t="n"/>
      <c r="ROX111" s="406" t="n"/>
      <c r="ROY111" s="406" t="n"/>
      <c r="ROZ111" s="406" t="n"/>
      <c r="RPA111" s="406" t="n"/>
      <c r="RPB111" s="406" t="n"/>
      <c r="RPC111" s="406" t="n"/>
      <c r="RPD111" s="406" t="n"/>
      <c r="RPE111" s="406" t="n"/>
      <c r="RPF111" s="406" t="n"/>
      <c r="RPG111" s="406" t="n"/>
      <c r="RPH111" s="406" t="n"/>
      <c r="RPI111" s="406" t="n"/>
      <c r="RPJ111" s="406" t="n"/>
      <c r="RPK111" s="406" t="n"/>
      <c r="RPL111" s="406" t="n"/>
      <c r="RPM111" s="406" t="n"/>
      <c r="RPN111" s="406" t="n"/>
      <c r="RPO111" s="406" t="n"/>
      <c r="RPP111" s="406" t="n"/>
      <c r="RPQ111" s="406" t="n"/>
      <c r="RPR111" s="406" t="n"/>
      <c r="RPS111" s="406" t="n"/>
      <c r="RPT111" s="406" t="n"/>
      <c r="RPU111" s="406" t="n"/>
      <c r="RPV111" s="406" t="n"/>
      <c r="RPW111" s="406" t="n"/>
      <c r="RPX111" s="406" t="n"/>
      <c r="RPY111" s="406" t="n"/>
      <c r="RPZ111" s="406" t="n"/>
      <c r="RQA111" s="406" t="n"/>
      <c r="RQB111" s="406" t="n"/>
      <c r="RQC111" s="406" t="n"/>
      <c r="RQD111" s="406" t="n"/>
      <c r="RQE111" s="406" t="n"/>
      <c r="RQF111" s="406" t="n"/>
      <c r="RQG111" s="406" t="n"/>
      <c r="RQH111" s="406" t="n"/>
      <c r="RQI111" s="406" t="n"/>
      <c r="RQJ111" s="406" t="n"/>
      <c r="RQK111" s="406" t="n"/>
      <c r="RQL111" s="406" t="n"/>
      <c r="RQM111" s="406" t="n"/>
      <c r="RQN111" s="406" t="n"/>
      <c r="RQO111" s="406" t="n"/>
      <c r="RQP111" s="406" t="n"/>
      <c r="RQQ111" s="406" t="n"/>
      <c r="RQR111" s="406" t="n"/>
      <c r="RQS111" s="406" t="n"/>
      <c r="RQT111" s="406" t="n"/>
      <c r="RQU111" s="406" t="n"/>
      <c r="RQV111" s="406" t="n"/>
      <c r="RQW111" s="406" t="n"/>
      <c r="RQX111" s="406" t="n"/>
      <c r="RQY111" s="406" t="n"/>
      <c r="RQZ111" s="406" t="n"/>
      <c r="RRA111" s="406" t="n"/>
      <c r="RRB111" s="406" t="n"/>
      <c r="RRC111" s="406" t="n"/>
      <c r="RRD111" s="406" t="n"/>
      <c r="RRE111" s="406" t="n"/>
      <c r="RRF111" s="406" t="n"/>
      <c r="RRG111" s="406" t="n"/>
      <c r="RRH111" s="406" t="n"/>
      <c r="RRI111" s="406" t="n"/>
      <c r="RRJ111" s="406" t="n"/>
      <c r="RRK111" s="406" t="n"/>
      <c r="RRL111" s="406" t="n"/>
      <c r="RRM111" s="406" t="n"/>
      <c r="RRN111" s="406" t="n"/>
      <c r="RRO111" s="406" t="n"/>
      <c r="RRP111" s="406" t="n"/>
      <c r="RRQ111" s="406" t="n"/>
      <c r="RRR111" s="406" t="n"/>
      <c r="RRS111" s="406" t="n"/>
      <c r="RRT111" s="406" t="n"/>
      <c r="RRU111" s="406" t="n"/>
      <c r="RRV111" s="406" t="n"/>
      <c r="RRW111" s="406" t="n"/>
      <c r="RRX111" s="406" t="n"/>
      <c r="RRY111" s="406" t="n"/>
      <c r="RRZ111" s="406" t="n"/>
      <c r="RSA111" s="406" t="n"/>
      <c r="RSB111" s="406" t="n"/>
      <c r="RSC111" s="406" t="n"/>
      <c r="RSD111" s="406" t="n"/>
      <c r="RSE111" s="406" t="n"/>
      <c r="RSF111" s="406" t="n"/>
      <c r="RSG111" s="406" t="n"/>
      <c r="RSH111" s="406" t="n"/>
      <c r="RSI111" s="406" t="n"/>
      <c r="RSJ111" s="406" t="n"/>
      <c r="RSK111" s="406" t="n"/>
      <c r="RSL111" s="406" t="n"/>
      <c r="RSM111" s="406" t="n"/>
      <c r="RSN111" s="406" t="n"/>
      <c r="RSO111" s="406" t="n"/>
      <c r="RSP111" s="406" t="n"/>
      <c r="RSQ111" s="406" t="n"/>
      <c r="RSR111" s="406" t="n"/>
      <c r="RSS111" s="406" t="n"/>
      <c r="RST111" s="406" t="n"/>
      <c r="RSU111" s="406" t="n"/>
      <c r="RSV111" s="406" t="n"/>
      <c r="RSW111" s="406" t="n"/>
      <c r="RSX111" s="406" t="n"/>
      <c r="RSY111" s="406" t="n"/>
      <c r="RSZ111" s="406" t="n"/>
      <c r="RTA111" s="406" t="n"/>
      <c r="RTB111" s="406" t="n"/>
      <c r="RTC111" s="406" t="n"/>
      <c r="RTD111" s="406" t="n"/>
      <c r="RTE111" s="406" t="n"/>
      <c r="RTF111" s="406" t="n"/>
      <c r="RTG111" s="406" t="n"/>
      <c r="RTH111" s="406" t="n"/>
      <c r="RTI111" s="406" t="n"/>
      <c r="RTJ111" s="406" t="n"/>
      <c r="RTK111" s="406" t="n"/>
      <c r="RTL111" s="406" t="n"/>
      <c r="RTM111" s="406" t="n"/>
      <c r="RTN111" s="406" t="n"/>
      <c r="RTO111" s="406" t="n"/>
      <c r="RTP111" s="406" t="n"/>
      <c r="RTQ111" s="406" t="n"/>
      <c r="RTR111" s="406" t="n"/>
      <c r="RTS111" s="406" t="n"/>
      <c r="RTT111" s="406" t="n"/>
      <c r="RTU111" s="406" t="n"/>
      <c r="RTV111" s="406" t="n"/>
      <c r="RTW111" s="406" t="n"/>
      <c r="RTX111" s="406" t="n"/>
      <c r="RTY111" s="406" t="n"/>
      <c r="RTZ111" s="406" t="n"/>
      <c r="RUA111" s="406" t="n"/>
      <c r="RUB111" s="406" t="n"/>
      <c r="RUC111" s="406" t="n"/>
      <c r="RUD111" s="406" t="n"/>
      <c r="RUE111" s="406" t="n"/>
      <c r="RUF111" s="406" t="n"/>
      <c r="RUG111" s="406" t="n"/>
      <c r="RUH111" s="406" t="n"/>
      <c r="RUI111" s="406" t="n"/>
      <c r="RUJ111" s="406" t="n"/>
      <c r="RUK111" s="406" t="n"/>
      <c r="RUL111" s="406" t="n"/>
      <c r="RUM111" s="406" t="n"/>
      <c r="RUN111" s="406" t="n"/>
      <c r="RUO111" s="406" t="n"/>
      <c r="RUP111" s="406" t="n"/>
      <c r="RUQ111" s="406" t="n"/>
      <c r="RUR111" s="406" t="n"/>
      <c r="RUS111" s="406" t="n"/>
      <c r="RUT111" s="406" t="n"/>
      <c r="RUU111" s="406" t="n"/>
      <c r="RUV111" s="406" t="n"/>
      <c r="RUW111" s="406" t="n"/>
      <c r="RUX111" s="406" t="n"/>
      <c r="RUY111" s="406" t="n"/>
      <c r="RUZ111" s="406" t="n"/>
      <c r="RVA111" s="406" t="n"/>
      <c r="RVB111" s="406" t="n"/>
      <c r="RVC111" s="406" t="n"/>
      <c r="RVD111" s="406" t="n"/>
      <c r="RVE111" s="406" t="n"/>
      <c r="RVF111" s="406" t="n"/>
      <c r="RVG111" s="406" t="n"/>
      <c r="RVH111" s="406" t="n"/>
      <c r="RVI111" s="406" t="n"/>
      <c r="RVJ111" s="406" t="n"/>
      <c r="RVK111" s="406" t="n"/>
      <c r="RVL111" s="406" t="n"/>
      <c r="RVM111" s="406" t="n"/>
      <c r="RVN111" s="406" t="n"/>
      <c r="RVO111" s="406" t="n"/>
      <c r="RVP111" s="406" t="n"/>
      <c r="RVQ111" s="406" t="n"/>
      <c r="RVR111" s="406" t="n"/>
      <c r="RVS111" s="406" t="n"/>
      <c r="RVT111" s="406" t="n"/>
      <c r="RVU111" s="406" t="n"/>
      <c r="RVV111" s="406" t="n"/>
      <c r="RVW111" s="406" t="n"/>
      <c r="RVX111" s="406" t="n"/>
      <c r="RVY111" s="406" t="n"/>
      <c r="RVZ111" s="406" t="n"/>
      <c r="RWA111" s="406" t="n"/>
      <c r="RWB111" s="406" t="n"/>
      <c r="RWC111" s="406" t="n"/>
      <c r="RWD111" s="406" t="n"/>
      <c r="RWE111" s="406" t="n"/>
      <c r="RWF111" s="406" t="n"/>
      <c r="RWG111" s="406" t="n"/>
      <c r="RWH111" s="406" t="n"/>
      <c r="RWI111" s="406" t="n"/>
      <c r="RWJ111" s="406" t="n"/>
      <c r="RWK111" s="406" t="n"/>
      <c r="RWL111" s="406" t="n"/>
      <c r="RWM111" s="406" t="n"/>
      <c r="RWN111" s="406" t="n"/>
      <c r="RWO111" s="406" t="n"/>
      <c r="RWP111" s="406" t="n"/>
      <c r="RWQ111" s="406" t="n"/>
      <c r="RWR111" s="406" t="n"/>
      <c r="RWS111" s="406" t="n"/>
      <c r="RWT111" s="406" t="n"/>
      <c r="RWU111" s="406" t="n"/>
      <c r="RWV111" s="406" t="n"/>
      <c r="RWW111" s="406" t="n"/>
      <c r="RWX111" s="406" t="n"/>
      <c r="RWY111" s="406" t="n"/>
      <c r="RWZ111" s="406" t="n"/>
      <c r="RXA111" s="406" t="n"/>
      <c r="RXB111" s="406" t="n"/>
      <c r="RXC111" s="406" t="n"/>
      <c r="RXD111" s="406" t="n"/>
      <c r="RXE111" s="406" t="n"/>
      <c r="RXF111" s="406" t="n"/>
      <c r="RXG111" s="406" t="n"/>
      <c r="RXH111" s="406" t="n"/>
      <c r="RXI111" s="406" t="n"/>
      <c r="RXJ111" s="406" t="n"/>
      <c r="RXK111" s="406" t="n"/>
      <c r="RXL111" s="406" t="n"/>
      <c r="RXM111" s="406" t="n"/>
      <c r="RXN111" s="406" t="n"/>
      <c r="RXO111" s="406" t="n"/>
      <c r="RXP111" s="406" t="n"/>
      <c r="RXQ111" s="406" t="n"/>
      <c r="RXR111" s="406" t="n"/>
      <c r="RXS111" s="406" t="n"/>
      <c r="RXT111" s="406" t="n"/>
      <c r="RXU111" s="406" t="n"/>
      <c r="RXV111" s="406" t="n"/>
      <c r="RXW111" s="406" t="n"/>
      <c r="RXX111" s="406" t="n"/>
      <c r="RXY111" s="406" t="n"/>
      <c r="RXZ111" s="406" t="n"/>
      <c r="RYA111" s="406" t="n"/>
      <c r="RYB111" s="406" t="n"/>
      <c r="RYC111" s="406" t="n"/>
      <c r="RYD111" s="406" t="n"/>
      <c r="RYE111" s="406" t="n"/>
      <c r="RYF111" s="406" t="n"/>
      <c r="RYG111" s="406" t="n"/>
      <c r="RYH111" s="406" t="n"/>
      <c r="RYI111" s="406" t="n"/>
      <c r="RYJ111" s="406" t="n"/>
      <c r="RYK111" s="406" t="n"/>
      <c r="RYL111" s="406" t="n"/>
      <c r="RYM111" s="406" t="n"/>
      <c r="RYN111" s="406" t="n"/>
      <c r="RYO111" s="406" t="n"/>
      <c r="RYP111" s="406" t="n"/>
      <c r="RYQ111" s="406" t="n"/>
      <c r="RYR111" s="406" t="n"/>
      <c r="RYS111" s="406" t="n"/>
      <c r="RYT111" s="406" t="n"/>
      <c r="RYU111" s="406" t="n"/>
      <c r="RYV111" s="406" t="n"/>
      <c r="RYW111" s="406" t="n"/>
      <c r="RYX111" s="406" t="n"/>
      <c r="RYY111" s="406" t="n"/>
      <c r="RYZ111" s="406" t="n"/>
      <c r="RZA111" s="406" t="n"/>
      <c r="RZB111" s="406" t="n"/>
      <c r="RZC111" s="406" t="n"/>
      <c r="RZD111" s="406" t="n"/>
      <c r="RZE111" s="406" t="n"/>
      <c r="RZF111" s="406" t="n"/>
      <c r="RZG111" s="406" t="n"/>
      <c r="RZH111" s="406" t="n"/>
      <c r="RZI111" s="406" t="n"/>
      <c r="RZJ111" s="406" t="n"/>
      <c r="RZK111" s="406" t="n"/>
      <c r="RZL111" s="406" t="n"/>
      <c r="RZM111" s="406" t="n"/>
      <c r="RZN111" s="406" t="n"/>
      <c r="RZO111" s="406" t="n"/>
      <c r="RZP111" s="406" t="n"/>
      <c r="RZQ111" s="406" t="n"/>
      <c r="RZR111" s="406" t="n"/>
      <c r="RZS111" s="406" t="n"/>
      <c r="RZT111" s="406" t="n"/>
      <c r="RZU111" s="406" t="n"/>
      <c r="RZV111" s="406" t="n"/>
      <c r="RZW111" s="406" t="n"/>
      <c r="RZX111" s="406" t="n"/>
      <c r="RZY111" s="406" t="n"/>
      <c r="RZZ111" s="406" t="n"/>
      <c r="SAA111" s="406" t="n"/>
      <c r="SAB111" s="406" t="n"/>
      <c r="SAC111" s="406" t="n"/>
      <c r="SAD111" s="406" t="n"/>
      <c r="SAE111" s="406" t="n"/>
      <c r="SAF111" s="406" t="n"/>
      <c r="SAG111" s="406" t="n"/>
      <c r="SAH111" s="406" t="n"/>
      <c r="SAI111" s="406" t="n"/>
      <c r="SAJ111" s="406" t="n"/>
      <c r="SAK111" s="406" t="n"/>
      <c r="SAL111" s="406" t="n"/>
      <c r="SAM111" s="406" t="n"/>
      <c r="SAN111" s="406" t="n"/>
      <c r="SAO111" s="406" t="n"/>
      <c r="SAP111" s="406" t="n"/>
      <c r="SAQ111" s="406" t="n"/>
      <c r="SAR111" s="406" t="n"/>
      <c r="SAS111" s="406" t="n"/>
      <c r="SAT111" s="406" t="n"/>
      <c r="SAU111" s="406" t="n"/>
      <c r="SAV111" s="406" t="n"/>
      <c r="SAW111" s="406" t="n"/>
      <c r="SAX111" s="406" t="n"/>
      <c r="SAY111" s="406" t="n"/>
      <c r="SAZ111" s="406" t="n"/>
      <c r="SBA111" s="406" t="n"/>
      <c r="SBB111" s="406" t="n"/>
      <c r="SBC111" s="406" t="n"/>
      <c r="SBD111" s="406" t="n"/>
      <c r="SBE111" s="406" t="n"/>
      <c r="SBF111" s="406" t="n"/>
      <c r="SBG111" s="406" t="n"/>
      <c r="SBH111" s="406" t="n"/>
      <c r="SBI111" s="406" t="n"/>
      <c r="SBJ111" s="406" t="n"/>
      <c r="SBK111" s="406" t="n"/>
      <c r="SBL111" s="406" t="n"/>
      <c r="SBM111" s="406" t="n"/>
      <c r="SBN111" s="406" t="n"/>
      <c r="SBO111" s="406" t="n"/>
      <c r="SBP111" s="406" t="n"/>
      <c r="SBQ111" s="406" t="n"/>
      <c r="SBR111" s="406" t="n"/>
      <c r="SBS111" s="406" t="n"/>
      <c r="SBT111" s="406" t="n"/>
      <c r="SBU111" s="406" t="n"/>
      <c r="SBV111" s="406" t="n"/>
      <c r="SBW111" s="406" t="n"/>
      <c r="SBX111" s="406" t="n"/>
      <c r="SBY111" s="406" t="n"/>
      <c r="SBZ111" s="406" t="n"/>
      <c r="SCA111" s="406" t="n"/>
      <c r="SCB111" s="406" t="n"/>
      <c r="SCC111" s="406" t="n"/>
      <c r="SCD111" s="406" t="n"/>
      <c r="SCE111" s="406" t="n"/>
      <c r="SCF111" s="406" t="n"/>
      <c r="SCG111" s="406" t="n"/>
      <c r="SCH111" s="406" t="n"/>
      <c r="SCI111" s="406" t="n"/>
      <c r="SCJ111" s="406" t="n"/>
      <c r="SCK111" s="406" t="n"/>
      <c r="SCL111" s="406" t="n"/>
      <c r="SCM111" s="406" t="n"/>
      <c r="SCN111" s="406" t="n"/>
      <c r="SCO111" s="406" t="n"/>
      <c r="SCP111" s="406" t="n"/>
      <c r="SCQ111" s="406" t="n"/>
      <c r="SCR111" s="406" t="n"/>
      <c r="SCS111" s="406" t="n"/>
      <c r="SCT111" s="406" t="n"/>
      <c r="SCU111" s="406" t="n"/>
      <c r="SCV111" s="406" t="n"/>
      <c r="SCW111" s="406" t="n"/>
      <c r="SCX111" s="406" t="n"/>
      <c r="SCY111" s="406" t="n"/>
      <c r="SCZ111" s="406" t="n"/>
      <c r="SDA111" s="406" t="n"/>
      <c r="SDB111" s="406" t="n"/>
      <c r="SDC111" s="406" t="n"/>
      <c r="SDD111" s="406" t="n"/>
      <c r="SDE111" s="406" t="n"/>
      <c r="SDF111" s="406" t="n"/>
      <c r="SDG111" s="406" t="n"/>
      <c r="SDH111" s="406" t="n"/>
      <c r="SDI111" s="406" t="n"/>
      <c r="SDJ111" s="406" t="n"/>
      <c r="SDK111" s="406" t="n"/>
      <c r="SDL111" s="406" t="n"/>
      <c r="SDM111" s="406" t="n"/>
      <c r="SDN111" s="406" t="n"/>
      <c r="SDO111" s="406" t="n"/>
      <c r="SDP111" s="406" t="n"/>
      <c r="SDQ111" s="406" t="n"/>
      <c r="SDR111" s="406" t="n"/>
      <c r="SDS111" s="406" t="n"/>
      <c r="SDT111" s="406" t="n"/>
      <c r="SDU111" s="406" t="n"/>
      <c r="SDV111" s="406" t="n"/>
      <c r="SDW111" s="406" t="n"/>
      <c r="SDX111" s="406" t="n"/>
      <c r="SDY111" s="406" t="n"/>
      <c r="SDZ111" s="406" t="n"/>
      <c r="SEA111" s="406" t="n"/>
      <c r="SEB111" s="406" t="n"/>
      <c r="SEC111" s="406" t="n"/>
      <c r="SED111" s="406" t="n"/>
      <c r="SEE111" s="406" t="n"/>
      <c r="SEF111" s="406" t="n"/>
      <c r="SEG111" s="406" t="n"/>
      <c r="SEH111" s="406" t="n"/>
      <c r="SEI111" s="406" t="n"/>
      <c r="SEJ111" s="406" t="n"/>
      <c r="SEK111" s="406" t="n"/>
      <c r="SEL111" s="406" t="n"/>
      <c r="SEM111" s="406" t="n"/>
      <c r="SEN111" s="406" t="n"/>
      <c r="SEO111" s="406" t="n"/>
      <c r="SEP111" s="406" t="n"/>
      <c r="SEQ111" s="406" t="n"/>
      <c r="SER111" s="406" t="n"/>
      <c r="SES111" s="406" t="n"/>
      <c r="SET111" s="406" t="n"/>
      <c r="SEU111" s="406" t="n"/>
      <c r="SEV111" s="406" t="n"/>
      <c r="SEW111" s="406" t="n"/>
      <c r="SEX111" s="406" t="n"/>
      <c r="SEY111" s="406" t="n"/>
      <c r="SEZ111" s="406" t="n"/>
      <c r="SFA111" s="406" t="n"/>
      <c r="SFB111" s="406" t="n"/>
      <c r="SFC111" s="406" t="n"/>
      <c r="SFD111" s="406" t="n"/>
      <c r="SFE111" s="406" t="n"/>
      <c r="SFF111" s="406" t="n"/>
      <c r="SFG111" s="406" t="n"/>
      <c r="SFH111" s="406" t="n"/>
      <c r="SFI111" s="406" t="n"/>
      <c r="SFJ111" s="406" t="n"/>
      <c r="SFK111" s="406" t="n"/>
      <c r="SFL111" s="406" t="n"/>
      <c r="SFM111" s="406" t="n"/>
      <c r="SFN111" s="406" t="n"/>
      <c r="SFO111" s="406" t="n"/>
      <c r="SFP111" s="406" t="n"/>
      <c r="SFQ111" s="406" t="n"/>
      <c r="SFR111" s="406" t="n"/>
      <c r="SFS111" s="406" t="n"/>
      <c r="SFT111" s="406" t="n"/>
      <c r="SFU111" s="406" t="n"/>
      <c r="SFV111" s="406" t="n"/>
      <c r="SFW111" s="406" t="n"/>
      <c r="SFX111" s="406" t="n"/>
      <c r="SFY111" s="406" t="n"/>
      <c r="SFZ111" s="406" t="n"/>
      <c r="SGA111" s="406" t="n"/>
      <c r="SGB111" s="406" t="n"/>
      <c r="SGC111" s="406" t="n"/>
      <c r="SGD111" s="406" t="n"/>
      <c r="SGE111" s="406" t="n"/>
      <c r="SGF111" s="406" t="n"/>
      <c r="SGG111" s="406" t="n"/>
      <c r="SGH111" s="406" t="n"/>
      <c r="SGI111" s="406" t="n"/>
      <c r="SGJ111" s="406" t="n"/>
      <c r="SGK111" s="406" t="n"/>
      <c r="SGL111" s="406" t="n"/>
      <c r="SGM111" s="406" t="n"/>
      <c r="SGN111" s="406" t="n"/>
      <c r="SGO111" s="406" t="n"/>
      <c r="SGP111" s="406" t="n"/>
      <c r="SGQ111" s="406" t="n"/>
      <c r="SGR111" s="406" t="n"/>
      <c r="SGS111" s="406" t="n"/>
      <c r="SGT111" s="406" t="n"/>
      <c r="SGU111" s="406" t="n"/>
      <c r="SGV111" s="406" t="n"/>
      <c r="SGW111" s="406" t="n"/>
      <c r="SGX111" s="406" t="n"/>
      <c r="SGY111" s="406" t="n"/>
      <c r="SGZ111" s="406" t="n"/>
      <c r="SHA111" s="406" t="n"/>
      <c r="SHB111" s="406" t="n"/>
      <c r="SHC111" s="406" t="n"/>
      <c r="SHD111" s="406" t="n"/>
      <c r="SHE111" s="406" t="n"/>
      <c r="SHF111" s="406" t="n"/>
      <c r="SHG111" s="406" t="n"/>
      <c r="SHH111" s="406" t="n"/>
      <c r="SHI111" s="406" t="n"/>
      <c r="SHJ111" s="406" t="n"/>
      <c r="SHK111" s="406" t="n"/>
      <c r="SHL111" s="406" t="n"/>
      <c r="SHM111" s="406" t="n"/>
      <c r="SHN111" s="406" t="n"/>
      <c r="SHO111" s="406" t="n"/>
      <c r="SHP111" s="406" t="n"/>
      <c r="SHQ111" s="406" t="n"/>
      <c r="SHR111" s="406" t="n"/>
      <c r="SHS111" s="406" t="n"/>
      <c r="SHT111" s="406" t="n"/>
      <c r="SHU111" s="406" t="n"/>
      <c r="SHV111" s="406" t="n"/>
      <c r="SHW111" s="406" t="n"/>
      <c r="SHX111" s="406" t="n"/>
      <c r="SHY111" s="406" t="n"/>
      <c r="SHZ111" s="406" t="n"/>
      <c r="SIA111" s="406" t="n"/>
      <c r="SIB111" s="406" t="n"/>
      <c r="SIC111" s="406" t="n"/>
      <c r="SID111" s="406" t="n"/>
      <c r="SIE111" s="406" t="n"/>
      <c r="SIF111" s="406" t="n"/>
      <c r="SIG111" s="406" t="n"/>
      <c r="SIH111" s="406" t="n"/>
      <c r="SII111" s="406" t="n"/>
      <c r="SIJ111" s="406" t="n"/>
      <c r="SIK111" s="406" t="n"/>
      <c r="SIL111" s="406" t="n"/>
      <c r="SIM111" s="406" t="n"/>
      <c r="SIN111" s="406" t="n"/>
      <c r="SIO111" s="406" t="n"/>
      <c r="SIP111" s="406" t="n"/>
      <c r="SIQ111" s="406" t="n"/>
      <c r="SIR111" s="406" t="n"/>
      <c r="SIS111" s="406" t="n"/>
      <c r="SIT111" s="406" t="n"/>
      <c r="SIU111" s="406" t="n"/>
      <c r="SIV111" s="406" t="n"/>
      <c r="SIW111" s="406" t="n"/>
      <c r="SIX111" s="406" t="n"/>
      <c r="SIY111" s="406" t="n"/>
      <c r="SIZ111" s="406" t="n"/>
      <c r="SJA111" s="406" t="n"/>
      <c r="SJB111" s="406" t="n"/>
      <c r="SJC111" s="406" t="n"/>
      <c r="SJD111" s="406" t="n"/>
      <c r="SJE111" s="406" t="n"/>
      <c r="SJF111" s="406" t="n"/>
      <c r="SJG111" s="406" t="n"/>
      <c r="SJH111" s="406" t="n"/>
      <c r="SJI111" s="406" t="n"/>
      <c r="SJJ111" s="406" t="n"/>
      <c r="SJK111" s="406" t="n"/>
      <c r="SJL111" s="406" t="n"/>
      <c r="SJM111" s="406" t="n"/>
      <c r="SJN111" s="406" t="n"/>
      <c r="SJO111" s="406" t="n"/>
      <c r="SJP111" s="406" t="n"/>
      <c r="SJQ111" s="406" t="n"/>
      <c r="SJR111" s="406" t="n"/>
      <c r="SJS111" s="406" t="n"/>
      <c r="SJT111" s="406" t="n"/>
      <c r="SJU111" s="406" t="n"/>
      <c r="SJV111" s="406" t="n"/>
      <c r="SJW111" s="406" t="n"/>
      <c r="SJX111" s="406" t="n"/>
      <c r="SJY111" s="406" t="n"/>
      <c r="SJZ111" s="406" t="n"/>
      <c r="SKA111" s="406" t="n"/>
      <c r="SKB111" s="406" t="n"/>
      <c r="SKC111" s="406" t="n"/>
      <c r="SKD111" s="406" t="n"/>
      <c r="SKE111" s="406" t="n"/>
      <c r="SKF111" s="406" t="n"/>
      <c r="SKG111" s="406" t="n"/>
      <c r="SKH111" s="406" t="n"/>
      <c r="SKI111" s="406" t="n"/>
      <c r="SKJ111" s="406" t="n"/>
      <c r="SKK111" s="406" t="n"/>
      <c r="SKL111" s="406" t="n"/>
      <c r="SKM111" s="406" t="n"/>
      <c r="SKN111" s="406" t="n"/>
      <c r="SKO111" s="406" t="n"/>
      <c r="SKP111" s="406" t="n"/>
      <c r="SKQ111" s="406" t="n"/>
      <c r="SKR111" s="406" t="n"/>
      <c r="SKS111" s="406" t="n"/>
      <c r="SKT111" s="406" t="n"/>
      <c r="SKU111" s="406" t="n"/>
      <c r="SKV111" s="406" t="n"/>
      <c r="SKW111" s="406" t="n"/>
      <c r="SKX111" s="406" t="n"/>
      <c r="SKY111" s="406" t="n"/>
      <c r="SKZ111" s="406" t="n"/>
      <c r="SLA111" s="406" t="n"/>
      <c r="SLB111" s="406" t="n"/>
      <c r="SLC111" s="406" t="n"/>
      <c r="SLD111" s="406" t="n"/>
      <c r="SLE111" s="406" t="n"/>
      <c r="SLF111" s="406" t="n"/>
      <c r="SLG111" s="406" t="n"/>
      <c r="SLH111" s="406" t="n"/>
      <c r="SLI111" s="406" t="n"/>
      <c r="SLJ111" s="406" t="n"/>
      <c r="SLK111" s="406" t="n"/>
      <c r="SLL111" s="406" t="n"/>
      <c r="SLM111" s="406" t="n"/>
      <c r="SLN111" s="406" t="n"/>
      <c r="SLO111" s="406" t="n"/>
      <c r="SLP111" s="406" t="n"/>
      <c r="SLQ111" s="406" t="n"/>
      <c r="SLR111" s="406" t="n"/>
      <c r="SLS111" s="406" t="n"/>
      <c r="SLT111" s="406" t="n"/>
      <c r="SLU111" s="406" t="n"/>
      <c r="SLV111" s="406" t="n"/>
      <c r="SLW111" s="406" t="n"/>
      <c r="SLX111" s="406" t="n"/>
      <c r="SLY111" s="406" t="n"/>
      <c r="SLZ111" s="406" t="n"/>
      <c r="SMA111" s="406" t="n"/>
      <c r="SMB111" s="406" t="n"/>
      <c r="SMC111" s="406" t="n"/>
      <c r="SMD111" s="406" t="n"/>
      <c r="SME111" s="406" t="n"/>
      <c r="SMF111" s="406" t="n"/>
      <c r="SMG111" s="406" t="n"/>
      <c r="SMH111" s="406" t="n"/>
      <c r="SMI111" s="406" t="n"/>
      <c r="SMJ111" s="406" t="n"/>
      <c r="SMK111" s="406" t="n"/>
      <c r="SML111" s="406" t="n"/>
      <c r="SMM111" s="406" t="n"/>
      <c r="SMN111" s="406" t="n"/>
      <c r="SMO111" s="406" t="n"/>
      <c r="SMP111" s="406" t="n"/>
      <c r="SMQ111" s="406" t="n"/>
      <c r="SMR111" s="406" t="n"/>
      <c r="SMS111" s="406" t="n"/>
      <c r="SMT111" s="406" t="n"/>
      <c r="SMU111" s="406" t="n"/>
      <c r="SMV111" s="406" t="n"/>
      <c r="SMW111" s="406" t="n"/>
      <c r="SMX111" s="406" t="n"/>
      <c r="SMY111" s="406" t="n"/>
      <c r="SMZ111" s="406" t="n"/>
      <c r="SNA111" s="406" t="n"/>
      <c r="SNB111" s="406" t="n"/>
      <c r="SNC111" s="406" t="n"/>
      <c r="SND111" s="406" t="n"/>
      <c r="SNE111" s="406" t="n"/>
      <c r="SNF111" s="406" t="n"/>
      <c r="SNG111" s="406" t="n"/>
      <c r="SNH111" s="406" t="n"/>
      <c r="SNI111" s="406" t="n"/>
      <c r="SNJ111" s="406" t="n"/>
      <c r="SNK111" s="406" t="n"/>
      <c r="SNL111" s="406" t="n"/>
      <c r="SNM111" s="406" t="n"/>
      <c r="SNN111" s="406" t="n"/>
      <c r="SNO111" s="406" t="n"/>
      <c r="SNP111" s="406" t="n"/>
      <c r="SNQ111" s="406" t="n"/>
      <c r="SNR111" s="406" t="n"/>
      <c r="SNS111" s="406" t="n"/>
      <c r="SNT111" s="406" t="n"/>
      <c r="SNU111" s="406" t="n"/>
      <c r="SNV111" s="406" t="n"/>
      <c r="SNW111" s="406" t="n"/>
      <c r="SNX111" s="406" t="n"/>
      <c r="SNY111" s="406" t="n"/>
      <c r="SNZ111" s="406" t="n"/>
      <c r="SOA111" s="406" t="n"/>
      <c r="SOB111" s="406" t="n"/>
      <c r="SOC111" s="406" t="n"/>
      <c r="SOD111" s="406" t="n"/>
      <c r="SOE111" s="406" t="n"/>
      <c r="SOF111" s="406" t="n"/>
      <c r="SOG111" s="406" t="n"/>
      <c r="SOH111" s="406" t="n"/>
      <c r="SOI111" s="406" t="n"/>
      <c r="SOJ111" s="406" t="n"/>
      <c r="SOK111" s="406" t="n"/>
      <c r="SOL111" s="406" t="n"/>
      <c r="SOM111" s="406" t="n"/>
      <c r="SON111" s="406" t="n"/>
      <c r="SOO111" s="406" t="n"/>
      <c r="SOP111" s="406" t="n"/>
      <c r="SOQ111" s="406" t="n"/>
      <c r="SOR111" s="406" t="n"/>
      <c r="SOS111" s="406" t="n"/>
      <c r="SOT111" s="406" t="n"/>
      <c r="SOU111" s="406" t="n"/>
      <c r="SOV111" s="406" t="n"/>
      <c r="SOW111" s="406" t="n"/>
      <c r="SOX111" s="406" t="n"/>
      <c r="SOY111" s="406" t="n"/>
      <c r="SOZ111" s="406" t="n"/>
      <c r="SPA111" s="406" t="n"/>
      <c r="SPB111" s="406" t="n"/>
      <c r="SPC111" s="406" t="n"/>
      <c r="SPD111" s="406" t="n"/>
      <c r="SPE111" s="406" t="n"/>
      <c r="SPF111" s="406" t="n"/>
      <c r="SPG111" s="406" t="n"/>
      <c r="SPH111" s="406" t="n"/>
      <c r="SPI111" s="406" t="n"/>
      <c r="SPJ111" s="406" t="n"/>
      <c r="SPK111" s="406" t="n"/>
      <c r="SPL111" s="406" t="n"/>
      <c r="SPM111" s="406" t="n"/>
      <c r="SPN111" s="406" t="n"/>
      <c r="SPO111" s="406" t="n"/>
      <c r="SPP111" s="406" t="n"/>
      <c r="SPQ111" s="406" t="n"/>
      <c r="SPR111" s="406" t="n"/>
      <c r="SPS111" s="406" t="n"/>
      <c r="SPT111" s="406" t="n"/>
      <c r="SPU111" s="406" t="n"/>
      <c r="SPV111" s="406" t="n"/>
      <c r="SPW111" s="406" t="n"/>
      <c r="SPX111" s="406" t="n"/>
      <c r="SPY111" s="406" t="n"/>
      <c r="SPZ111" s="406" t="n"/>
      <c r="SQA111" s="406" t="n"/>
      <c r="SQB111" s="406" t="n"/>
      <c r="SQC111" s="406" t="n"/>
      <c r="SQD111" s="406" t="n"/>
      <c r="SQE111" s="406" t="n"/>
      <c r="SQF111" s="406" t="n"/>
      <c r="SQG111" s="406" t="n"/>
      <c r="SQH111" s="406" t="n"/>
      <c r="SQI111" s="406" t="n"/>
      <c r="SQJ111" s="406" t="n"/>
      <c r="SQK111" s="406" t="n"/>
      <c r="SQL111" s="406" t="n"/>
      <c r="SQM111" s="406" t="n"/>
      <c r="SQN111" s="406" t="n"/>
      <c r="SQO111" s="406" t="n"/>
      <c r="SQP111" s="406" t="n"/>
      <c r="SQQ111" s="406" t="n"/>
      <c r="SQR111" s="406" t="n"/>
      <c r="SQS111" s="406" t="n"/>
      <c r="SQT111" s="406" t="n"/>
      <c r="SQU111" s="406" t="n"/>
      <c r="SQV111" s="406" t="n"/>
      <c r="SQW111" s="406" t="n"/>
      <c r="SQX111" s="406" t="n"/>
      <c r="SQY111" s="406" t="n"/>
      <c r="SQZ111" s="406" t="n"/>
      <c r="SRA111" s="406" t="n"/>
      <c r="SRB111" s="406" t="n"/>
      <c r="SRC111" s="406" t="n"/>
      <c r="SRD111" s="406" t="n"/>
      <c r="SRE111" s="406" t="n"/>
      <c r="SRF111" s="406" t="n"/>
      <c r="SRG111" s="406" t="n"/>
      <c r="SRH111" s="406" t="n"/>
      <c r="SRI111" s="406" t="n"/>
      <c r="SRJ111" s="406" t="n"/>
      <c r="SRK111" s="406" t="n"/>
      <c r="SRL111" s="406" t="n"/>
      <c r="SRM111" s="406" t="n"/>
      <c r="SRN111" s="406" t="n"/>
      <c r="SRO111" s="406" t="n"/>
      <c r="SRP111" s="406" t="n"/>
      <c r="SRQ111" s="406" t="n"/>
      <c r="SRR111" s="406" t="n"/>
      <c r="SRS111" s="406" t="n"/>
      <c r="SRT111" s="406" t="n"/>
      <c r="SRU111" s="406" t="n"/>
      <c r="SRV111" s="406" t="n"/>
      <c r="SRW111" s="406" t="n"/>
      <c r="SRX111" s="406" t="n"/>
      <c r="SRY111" s="406" t="n"/>
      <c r="SRZ111" s="406" t="n"/>
      <c r="SSA111" s="406" t="n"/>
      <c r="SSB111" s="406" t="n"/>
      <c r="SSC111" s="406" t="n"/>
      <c r="SSD111" s="406" t="n"/>
      <c r="SSE111" s="406" t="n"/>
      <c r="SSF111" s="406" t="n"/>
      <c r="SSG111" s="406" t="n"/>
      <c r="SSH111" s="406" t="n"/>
      <c r="SSI111" s="406" t="n"/>
      <c r="SSJ111" s="406" t="n"/>
      <c r="SSK111" s="406" t="n"/>
      <c r="SSL111" s="406" t="n"/>
      <c r="SSM111" s="406" t="n"/>
      <c r="SSN111" s="406" t="n"/>
      <c r="SSO111" s="406" t="n"/>
      <c r="SSP111" s="406" t="n"/>
      <c r="SSQ111" s="406" t="n"/>
      <c r="SSR111" s="406" t="n"/>
      <c r="SSS111" s="406" t="n"/>
      <c r="SST111" s="406" t="n"/>
      <c r="SSU111" s="406" t="n"/>
      <c r="SSV111" s="406" t="n"/>
      <c r="SSW111" s="406" t="n"/>
      <c r="SSX111" s="406" t="n"/>
      <c r="SSY111" s="406" t="n"/>
      <c r="SSZ111" s="406" t="n"/>
      <c r="STA111" s="406" t="n"/>
      <c r="STB111" s="406" t="n"/>
      <c r="STC111" s="406" t="n"/>
      <c r="STD111" s="406" t="n"/>
      <c r="STE111" s="406" t="n"/>
      <c r="STF111" s="406" t="n"/>
      <c r="STG111" s="406" t="n"/>
      <c r="STH111" s="406" t="n"/>
      <c r="STI111" s="406" t="n"/>
      <c r="STJ111" s="406" t="n"/>
      <c r="STK111" s="406" t="n"/>
      <c r="STL111" s="406" t="n"/>
      <c r="STM111" s="406" t="n"/>
      <c r="STN111" s="406" t="n"/>
      <c r="STO111" s="406" t="n"/>
      <c r="STP111" s="406" t="n"/>
      <c r="STQ111" s="406" t="n"/>
      <c r="STR111" s="406" t="n"/>
      <c r="STS111" s="406" t="n"/>
      <c r="STT111" s="406" t="n"/>
      <c r="STU111" s="406" t="n"/>
      <c r="STV111" s="406" t="n"/>
      <c r="STW111" s="406" t="n"/>
      <c r="STX111" s="406" t="n"/>
      <c r="STY111" s="406" t="n"/>
      <c r="STZ111" s="406" t="n"/>
      <c r="SUA111" s="406" t="n"/>
      <c r="SUB111" s="406" t="n"/>
      <c r="SUC111" s="406" t="n"/>
      <c r="SUD111" s="406" t="n"/>
      <c r="SUE111" s="406" t="n"/>
      <c r="SUF111" s="406" t="n"/>
      <c r="SUG111" s="406" t="n"/>
      <c r="SUH111" s="406" t="n"/>
      <c r="SUI111" s="406" t="n"/>
      <c r="SUJ111" s="406" t="n"/>
      <c r="SUK111" s="406" t="n"/>
      <c r="SUL111" s="406" t="n"/>
      <c r="SUM111" s="406" t="n"/>
      <c r="SUN111" s="406" t="n"/>
      <c r="SUO111" s="406" t="n"/>
      <c r="SUP111" s="406" t="n"/>
      <c r="SUQ111" s="406" t="n"/>
      <c r="SUR111" s="406" t="n"/>
      <c r="SUS111" s="406" t="n"/>
      <c r="SUT111" s="406" t="n"/>
      <c r="SUU111" s="406" t="n"/>
      <c r="SUV111" s="406" t="n"/>
      <c r="SUW111" s="406" t="n"/>
      <c r="SUX111" s="406" t="n"/>
      <c r="SUY111" s="406" t="n"/>
      <c r="SUZ111" s="406" t="n"/>
      <c r="SVA111" s="406" t="n"/>
      <c r="SVB111" s="406" t="n"/>
      <c r="SVC111" s="406" t="n"/>
      <c r="SVD111" s="406" t="n"/>
      <c r="SVE111" s="406" t="n"/>
      <c r="SVF111" s="406" t="n"/>
      <c r="SVG111" s="406" t="n"/>
      <c r="SVH111" s="406" t="n"/>
      <c r="SVI111" s="406" t="n"/>
      <c r="SVJ111" s="406" t="n"/>
      <c r="SVK111" s="406" t="n"/>
      <c r="SVL111" s="406" t="n"/>
      <c r="SVM111" s="406" t="n"/>
      <c r="SVN111" s="406" t="n"/>
      <c r="SVO111" s="406" t="n"/>
      <c r="SVP111" s="406" t="n"/>
      <c r="SVQ111" s="406" t="n"/>
      <c r="SVR111" s="406" t="n"/>
      <c r="SVS111" s="406" t="n"/>
      <c r="SVT111" s="406" t="n"/>
      <c r="SVU111" s="406" t="n"/>
      <c r="SVV111" s="406" t="n"/>
      <c r="SVW111" s="406" t="n"/>
      <c r="SVX111" s="406" t="n"/>
      <c r="SVY111" s="406" t="n"/>
      <c r="SVZ111" s="406" t="n"/>
      <c r="SWA111" s="406" t="n"/>
      <c r="SWB111" s="406" t="n"/>
      <c r="SWC111" s="406" t="n"/>
      <c r="SWD111" s="406" t="n"/>
      <c r="SWE111" s="406" t="n"/>
      <c r="SWF111" s="406" t="n"/>
      <c r="SWG111" s="406" t="n"/>
      <c r="SWH111" s="406" t="n"/>
      <c r="SWI111" s="406" t="n"/>
      <c r="SWJ111" s="406" t="n"/>
      <c r="SWK111" s="406" t="n"/>
      <c r="SWL111" s="406" t="n"/>
      <c r="SWM111" s="406" t="n"/>
      <c r="SWN111" s="406" t="n"/>
      <c r="SWO111" s="406" t="n"/>
      <c r="SWP111" s="406" t="n"/>
      <c r="SWQ111" s="406" t="n"/>
      <c r="SWR111" s="406" t="n"/>
      <c r="SWS111" s="406" t="n"/>
      <c r="SWT111" s="406" t="n"/>
      <c r="SWU111" s="406" t="n"/>
      <c r="SWV111" s="406" t="n"/>
      <c r="SWW111" s="406" t="n"/>
      <c r="SWX111" s="406" t="n"/>
      <c r="SWY111" s="406" t="n"/>
      <c r="SWZ111" s="406" t="n"/>
      <c r="SXA111" s="406" t="n"/>
      <c r="SXB111" s="406" t="n"/>
      <c r="SXC111" s="406" t="n"/>
      <c r="SXD111" s="406" t="n"/>
      <c r="SXE111" s="406" t="n"/>
      <c r="SXF111" s="406" t="n"/>
      <c r="SXG111" s="406" t="n"/>
      <c r="SXH111" s="406" t="n"/>
      <c r="SXI111" s="406" t="n"/>
      <c r="SXJ111" s="406" t="n"/>
      <c r="SXK111" s="406" t="n"/>
      <c r="SXL111" s="406" t="n"/>
      <c r="SXM111" s="406" t="n"/>
      <c r="SXN111" s="406" t="n"/>
      <c r="SXO111" s="406" t="n"/>
      <c r="SXP111" s="406" t="n"/>
      <c r="SXQ111" s="406" t="n"/>
      <c r="SXR111" s="406" t="n"/>
      <c r="SXS111" s="406" t="n"/>
      <c r="SXT111" s="406" t="n"/>
      <c r="SXU111" s="406" t="n"/>
      <c r="SXV111" s="406" t="n"/>
      <c r="SXW111" s="406" t="n"/>
      <c r="SXX111" s="406" t="n"/>
      <c r="SXY111" s="406" t="n"/>
      <c r="SXZ111" s="406" t="n"/>
      <c r="SYA111" s="406" t="n"/>
      <c r="SYB111" s="406" t="n"/>
      <c r="SYC111" s="406" t="n"/>
      <c r="SYD111" s="406" t="n"/>
      <c r="SYE111" s="406" t="n"/>
      <c r="SYF111" s="406" t="n"/>
      <c r="SYG111" s="406" t="n"/>
      <c r="SYH111" s="406" t="n"/>
      <c r="SYI111" s="406" t="n"/>
      <c r="SYJ111" s="406" t="n"/>
      <c r="SYK111" s="406" t="n"/>
      <c r="SYL111" s="406" t="n"/>
      <c r="SYM111" s="406" t="n"/>
      <c r="SYN111" s="406" t="n"/>
      <c r="SYO111" s="406" t="n"/>
      <c r="SYP111" s="406" t="n"/>
      <c r="SYQ111" s="406" t="n"/>
      <c r="SYR111" s="406" t="n"/>
      <c r="SYS111" s="406" t="n"/>
      <c r="SYT111" s="406" t="n"/>
      <c r="SYU111" s="406" t="n"/>
      <c r="SYV111" s="406" t="n"/>
      <c r="SYW111" s="406" t="n"/>
      <c r="SYX111" s="406" t="n"/>
      <c r="SYY111" s="406" t="n"/>
      <c r="SYZ111" s="406" t="n"/>
      <c r="SZA111" s="406" t="n"/>
      <c r="SZB111" s="406" t="n"/>
      <c r="SZC111" s="406" t="n"/>
      <c r="SZD111" s="406" t="n"/>
      <c r="SZE111" s="406" t="n"/>
      <c r="SZF111" s="406" t="n"/>
      <c r="SZG111" s="406" t="n"/>
      <c r="SZH111" s="406" t="n"/>
      <c r="SZI111" s="406" t="n"/>
      <c r="SZJ111" s="406" t="n"/>
      <c r="SZK111" s="406" t="n"/>
      <c r="SZL111" s="406" t="n"/>
      <c r="SZM111" s="406" t="n"/>
      <c r="SZN111" s="406" t="n"/>
      <c r="SZO111" s="406" t="n"/>
      <c r="SZP111" s="406" t="n"/>
      <c r="SZQ111" s="406" t="n"/>
      <c r="SZR111" s="406" t="n"/>
      <c r="SZS111" s="406" t="n"/>
      <c r="SZT111" s="406" t="n"/>
      <c r="SZU111" s="406" t="n"/>
      <c r="SZV111" s="406" t="n"/>
      <c r="SZW111" s="406" t="n"/>
      <c r="SZX111" s="406" t="n"/>
      <c r="SZY111" s="406" t="n"/>
      <c r="SZZ111" s="406" t="n"/>
      <c r="TAA111" s="406" t="n"/>
      <c r="TAB111" s="406" t="n"/>
      <c r="TAC111" s="406" t="n"/>
      <c r="TAD111" s="406" t="n"/>
      <c r="TAE111" s="406" t="n"/>
      <c r="TAF111" s="406" t="n"/>
      <c r="TAG111" s="406" t="n"/>
      <c r="TAH111" s="406" t="n"/>
      <c r="TAI111" s="406" t="n"/>
      <c r="TAJ111" s="406" t="n"/>
      <c r="TAK111" s="406" t="n"/>
      <c r="TAL111" s="406" t="n"/>
      <c r="TAM111" s="406" t="n"/>
      <c r="TAN111" s="406" t="n"/>
      <c r="TAO111" s="406" t="n"/>
      <c r="TAP111" s="406" t="n"/>
      <c r="TAQ111" s="406" t="n"/>
      <c r="TAR111" s="406" t="n"/>
      <c r="TAS111" s="406" t="n"/>
      <c r="TAT111" s="406" t="n"/>
      <c r="TAU111" s="406" t="n"/>
      <c r="TAV111" s="406" t="n"/>
      <c r="TAW111" s="406" t="n"/>
      <c r="TAX111" s="406" t="n"/>
      <c r="TAY111" s="406" t="n"/>
      <c r="TAZ111" s="406" t="n"/>
      <c r="TBA111" s="406" t="n"/>
      <c r="TBB111" s="406" t="n"/>
      <c r="TBC111" s="406" t="n"/>
      <c r="TBD111" s="406" t="n"/>
      <c r="TBE111" s="406" t="n"/>
      <c r="TBF111" s="406" t="n"/>
      <c r="TBG111" s="406" t="n"/>
      <c r="TBH111" s="406" t="n"/>
      <c r="TBI111" s="406" t="n"/>
      <c r="TBJ111" s="406" t="n"/>
      <c r="TBK111" s="406" t="n"/>
      <c r="TBL111" s="406" t="n"/>
      <c r="TBM111" s="406" t="n"/>
      <c r="TBN111" s="406" t="n"/>
      <c r="TBO111" s="406" t="n"/>
      <c r="TBP111" s="406" t="n"/>
      <c r="TBQ111" s="406" t="n"/>
      <c r="TBR111" s="406" t="n"/>
      <c r="TBS111" s="406" t="n"/>
      <c r="TBT111" s="406" t="n"/>
      <c r="TBU111" s="406" t="n"/>
      <c r="TBV111" s="406" t="n"/>
      <c r="TBW111" s="406" t="n"/>
      <c r="TBX111" s="406" t="n"/>
      <c r="TBY111" s="406" t="n"/>
      <c r="TBZ111" s="406" t="n"/>
      <c r="TCA111" s="406" t="n"/>
      <c r="TCB111" s="406" t="n"/>
      <c r="TCC111" s="406" t="n"/>
      <c r="TCD111" s="406" t="n"/>
      <c r="TCE111" s="406" t="n"/>
      <c r="TCF111" s="406" t="n"/>
      <c r="TCG111" s="406" t="n"/>
      <c r="TCH111" s="406" t="n"/>
      <c r="TCI111" s="406" t="n"/>
      <c r="TCJ111" s="406" t="n"/>
      <c r="TCK111" s="406" t="n"/>
      <c r="TCL111" s="406" t="n"/>
      <c r="TCM111" s="406" t="n"/>
      <c r="TCN111" s="406" t="n"/>
      <c r="TCO111" s="406" t="n"/>
      <c r="TCP111" s="406" t="n"/>
      <c r="TCQ111" s="406" t="n"/>
      <c r="TCR111" s="406" t="n"/>
      <c r="TCS111" s="406" t="n"/>
      <c r="TCT111" s="406" t="n"/>
      <c r="TCU111" s="406" t="n"/>
      <c r="TCV111" s="406" t="n"/>
      <c r="TCW111" s="406" t="n"/>
      <c r="TCX111" s="406" t="n"/>
      <c r="TCY111" s="406" t="n"/>
      <c r="TCZ111" s="406" t="n"/>
      <c r="TDA111" s="406" t="n"/>
      <c r="TDB111" s="406" t="n"/>
      <c r="TDC111" s="406" t="n"/>
      <c r="TDD111" s="406" t="n"/>
      <c r="TDE111" s="406" t="n"/>
      <c r="TDF111" s="406" t="n"/>
      <c r="TDG111" s="406" t="n"/>
      <c r="TDH111" s="406" t="n"/>
      <c r="TDI111" s="406" t="n"/>
      <c r="TDJ111" s="406" t="n"/>
      <c r="TDK111" s="406" t="n"/>
      <c r="TDL111" s="406" t="n"/>
      <c r="TDM111" s="406" t="n"/>
      <c r="TDN111" s="406" t="n"/>
      <c r="TDO111" s="406" t="n"/>
      <c r="TDP111" s="406" t="n"/>
      <c r="TDQ111" s="406" t="n"/>
      <c r="TDR111" s="406" t="n"/>
      <c r="TDS111" s="406" t="n"/>
      <c r="TDT111" s="406" t="n"/>
      <c r="TDU111" s="406" t="n"/>
      <c r="TDV111" s="406" t="n"/>
      <c r="TDW111" s="406" t="n"/>
      <c r="TDX111" s="406" t="n"/>
      <c r="TDY111" s="406" t="n"/>
      <c r="TDZ111" s="406" t="n"/>
      <c r="TEA111" s="406" t="n"/>
      <c r="TEB111" s="406" t="n"/>
      <c r="TEC111" s="406" t="n"/>
      <c r="TED111" s="406" t="n"/>
      <c r="TEE111" s="406" t="n"/>
      <c r="TEF111" s="406" t="n"/>
      <c r="TEG111" s="406" t="n"/>
      <c r="TEH111" s="406" t="n"/>
      <c r="TEI111" s="406" t="n"/>
      <c r="TEJ111" s="406" t="n"/>
      <c r="TEK111" s="406" t="n"/>
      <c r="TEL111" s="406" t="n"/>
      <c r="TEM111" s="406" t="n"/>
      <c r="TEN111" s="406" t="n"/>
      <c r="TEO111" s="406" t="n"/>
      <c r="TEP111" s="406" t="n"/>
      <c r="TEQ111" s="406" t="n"/>
      <c r="TER111" s="406" t="n"/>
      <c r="TES111" s="406" t="n"/>
      <c r="TET111" s="406" t="n"/>
      <c r="TEU111" s="406" t="n"/>
      <c r="TEV111" s="406" t="n"/>
      <c r="TEW111" s="406" t="n"/>
      <c r="TEX111" s="406" t="n"/>
      <c r="TEY111" s="406" t="n"/>
      <c r="TEZ111" s="406" t="n"/>
      <c r="TFA111" s="406" t="n"/>
      <c r="TFB111" s="406" t="n"/>
      <c r="TFC111" s="406" t="n"/>
      <c r="TFD111" s="406" t="n"/>
      <c r="TFE111" s="406" t="n"/>
      <c r="TFF111" s="406" t="n"/>
      <c r="TFG111" s="406" t="n"/>
      <c r="TFH111" s="406" t="n"/>
      <c r="TFI111" s="406" t="n"/>
      <c r="TFJ111" s="406" t="n"/>
      <c r="TFK111" s="406" t="n"/>
      <c r="TFL111" s="406" t="n"/>
      <c r="TFM111" s="406" t="n"/>
      <c r="TFN111" s="406" t="n"/>
      <c r="TFO111" s="406" t="n"/>
      <c r="TFP111" s="406" t="n"/>
      <c r="TFQ111" s="406" t="n"/>
      <c r="TFR111" s="406" t="n"/>
      <c r="TFS111" s="406" t="n"/>
      <c r="TFT111" s="406" t="n"/>
      <c r="TFU111" s="406" t="n"/>
      <c r="TFV111" s="406" t="n"/>
      <c r="TFW111" s="406" t="n"/>
      <c r="TFX111" s="406" t="n"/>
      <c r="TFY111" s="406" t="n"/>
      <c r="TFZ111" s="406" t="n"/>
      <c r="TGA111" s="406" t="n"/>
      <c r="TGB111" s="406" t="n"/>
      <c r="TGC111" s="406" t="n"/>
      <c r="TGD111" s="406" t="n"/>
      <c r="TGE111" s="406" t="n"/>
      <c r="TGF111" s="406" t="n"/>
      <c r="TGG111" s="406" t="n"/>
      <c r="TGH111" s="406" t="n"/>
      <c r="TGI111" s="406" t="n"/>
      <c r="TGJ111" s="406" t="n"/>
      <c r="TGK111" s="406" t="n"/>
      <c r="TGL111" s="406" t="n"/>
      <c r="TGM111" s="406" t="n"/>
      <c r="TGN111" s="406" t="n"/>
      <c r="TGO111" s="406" t="n"/>
      <c r="TGP111" s="406" t="n"/>
      <c r="TGQ111" s="406" t="n"/>
      <c r="TGR111" s="406" t="n"/>
      <c r="TGS111" s="406" t="n"/>
      <c r="TGT111" s="406" t="n"/>
      <c r="TGU111" s="406" t="n"/>
      <c r="TGV111" s="406" t="n"/>
      <c r="TGW111" s="406" t="n"/>
      <c r="TGX111" s="406" t="n"/>
      <c r="TGY111" s="406" t="n"/>
      <c r="TGZ111" s="406" t="n"/>
      <c r="THA111" s="406" t="n"/>
      <c r="THB111" s="406" t="n"/>
      <c r="THC111" s="406" t="n"/>
      <c r="THD111" s="406" t="n"/>
      <c r="THE111" s="406" t="n"/>
      <c r="THF111" s="406" t="n"/>
      <c r="THG111" s="406" t="n"/>
      <c r="THH111" s="406" t="n"/>
      <c r="THI111" s="406" t="n"/>
      <c r="THJ111" s="406" t="n"/>
      <c r="THK111" s="406" t="n"/>
      <c r="THL111" s="406" t="n"/>
      <c r="THM111" s="406" t="n"/>
      <c r="THN111" s="406" t="n"/>
      <c r="THO111" s="406" t="n"/>
      <c r="THP111" s="406" t="n"/>
      <c r="THQ111" s="406" t="n"/>
      <c r="THR111" s="406" t="n"/>
      <c r="THS111" s="406" t="n"/>
      <c r="THT111" s="406" t="n"/>
      <c r="THU111" s="406" t="n"/>
      <c r="THV111" s="406" t="n"/>
      <c r="THW111" s="406" t="n"/>
      <c r="THX111" s="406" t="n"/>
      <c r="THY111" s="406" t="n"/>
      <c r="THZ111" s="406" t="n"/>
      <c r="TIA111" s="406" t="n"/>
      <c r="TIB111" s="406" t="n"/>
      <c r="TIC111" s="406" t="n"/>
      <c r="TID111" s="406" t="n"/>
      <c r="TIE111" s="406" t="n"/>
      <c r="TIF111" s="406" t="n"/>
      <c r="TIG111" s="406" t="n"/>
      <c r="TIH111" s="406" t="n"/>
      <c r="TII111" s="406" t="n"/>
      <c r="TIJ111" s="406" t="n"/>
      <c r="TIK111" s="406" t="n"/>
      <c r="TIL111" s="406" t="n"/>
      <c r="TIM111" s="406" t="n"/>
      <c r="TIN111" s="406" t="n"/>
      <c r="TIO111" s="406" t="n"/>
      <c r="TIP111" s="406" t="n"/>
      <c r="TIQ111" s="406" t="n"/>
      <c r="TIR111" s="406" t="n"/>
      <c r="TIS111" s="406" t="n"/>
      <c r="TIT111" s="406" t="n"/>
      <c r="TIU111" s="406" t="n"/>
      <c r="TIV111" s="406" t="n"/>
      <c r="TIW111" s="406" t="n"/>
      <c r="TIX111" s="406" t="n"/>
      <c r="TIY111" s="406" t="n"/>
      <c r="TIZ111" s="406" t="n"/>
      <c r="TJA111" s="406" t="n"/>
      <c r="TJB111" s="406" t="n"/>
      <c r="TJC111" s="406" t="n"/>
      <c r="TJD111" s="406" t="n"/>
      <c r="TJE111" s="406" t="n"/>
      <c r="TJF111" s="406" t="n"/>
      <c r="TJG111" s="406" t="n"/>
      <c r="TJH111" s="406" t="n"/>
      <c r="TJI111" s="406" t="n"/>
      <c r="TJJ111" s="406" t="n"/>
      <c r="TJK111" s="406" t="n"/>
      <c r="TJL111" s="406" t="n"/>
      <c r="TJM111" s="406" t="n"/>
      <c r="TJN111" s="406" t="n"/>
      <c r="TJO111" s="406" t="n"/>
      <c r="TJP111" s="406" t="n"/>
      <c r="TJQ111" s="406" t="n"/>
      <c r="TJR111" s="406" t="n"/>
      <c r="TJS111" s="406" t="n"/>
      <c r="TJT111" s="406" t="n"/>
      <c r="TJU111" s="406" t="n"/>
      <c r="TJV111" s="406" t="n"/>
      <c r="TJW111" s="406" t="n"/>
      <c r="TJX111" s="406" t="n"/>
      <c r="TJY111" s="406" t="n"/>
      <c r="TJZ111" s="406" t="n"/>
      <c r="TKA111" s="406" t="n"/>
      <c r="TKB111" s="406" t="n"/>
      <c r="TKC111" s="406" t="n"/>
      <c r="TKD111" s="406" t="n"/>
      <c r="TKE111" s="406" t="n"/>
      <c r="TKF111" s="406" t="n"/>
      <c r="TKG111" s="406" t="n"/>
      <c r="TKH111" s="406" t="n"/>
      <c r="TKI111" s="406" t="n"/>
      <c r="TKJ111" s="406" t="n"/>
      <c r="TKK111" s="406" t="n"/>
      <c r="TKL111" s="406" t="n"/>
      <c r="TKM111" s="406" t="n"/>
      <c r="TKN111" s="406" t="n"/>
      <c r="TKO111" s="406" t="n"/>
      <c r="TKP111" s="406" t="n"/>
      <c r="TKQ111" s="406" t="n"/>
      <c r="TKR111" s="406" t="n"/>
      <c r="TKS111" s="406" t="n"/>
      <c r="TKT111" s="406" t="n"/>
      <c r="TKU111" s="406" t="n"/>
      <c r="TKV111" s="406" t="n"/>
      <c r="TKW111" s="406" t="n"/>
      <c r="TKX111" s="406" t="n"/>
      <c r="TKY111" s="406" t="n"/>
      <c r="TKZ111" s="406" t="n"/>
      <c r="TLA111" s="406" t="n"/>
      <c r="TLB111" s="406" t="n"/>
      <c r="TLC111" s="406" t="n"/>
      <c r="TLD111" s="406" t="n"/>
      <c r="TLE111" s="406" t="n"/>
      <c r="TLF111" s="406" t="n"/>
      <c r="TLG111" s="406" t="n"/>
      <c r="TLH111" s="406" t="n"/>
      <c r="TLI111" s="406" t="n"/>
      <c r="TLJ111" s="406" t="n"/>
      <c r="TLK111" s="406" t="n"/>
      <c r="TLL111" s="406" t="n"/>
      <c r="TLM111" s="406" t="n"/>
      <c r="TLN111" s="406" t="n"/>
      <c r="TLO111" s="406" t="n"/>
      <c r="TLP111" s="406" t="n"/>
      <c r="TLQ111" s="406" t="n"/>
      <c r="TLR111" s="406" t="n"/>
      <c r="TLS111" s="406" t="n"/>
      <c r="TLT111" s="406" t="n"/>
      <c r="TLU111" s="406" t="n"/>
      <c r="TLV111" s="406" t="n"/>
      <c r="TLW111" s="406" t="n"/>
      <c r="TLX111" s="406" t="n"/>
      <c r="TLY111" s="406" t="n"/>
      <c r="TLZ111" s="406" t="n"/>
      <c r="TMA111" s="406" t="n"/>
      <c r="TMB111" s="406" t="n"/>
      <c r="TMC111" s="406" t="n"/>
      <c r="TMD111" s="406" t="n"/>
      <c r="TME111" s="406" t="n"/>
      <c r="TMF111" s="406" t="n"/>
      <c r="TMG111" s="406" t="n"/>
      <c r="TMH111" s="406" t="n"/>
      <c r="TMI111" s="406" t="n"/>
      <c r="TMJ111" s="406" t="n"/>
      <c r="TMK111" s="406" t="n"/>
      <c r="TML111" s="406" t="n"/>
      <c r="TMM111" s="406" t="n"/>
      <c r="TMN111" s="406" t="n"/>
      <c r="TMO111" s="406" t="n"/>
      <c r="TMP111" s="406" t="n"/>
      <c r="TMQ111" s="406" t="n"/>
      <c r="TMR111" s="406" t="n"/>
      <c r="TMS111" s="406" t="n"/>
      <c r="TMT111" s="406" t="n"/>
      <c r="TMU111" s="406" t="n"/>
      <c r="TMV111" s="406" t="n"/>
      <c r="TMW111" s="406" t="n"/>
      <c r="TMX111" s="406" t="n"/>
      <c r="TMY111" s="406" t="n"/>
      <c r="TMZ111" s="406" t="n"/>
      <c r="TNA111" s="406" t="n"/>
      <c r="TNB111" s="406" t="n"/>
      <c r="TNC111" s="406" t="n"/>
      <c r="TND111" s="406" t="n"/>
      <c r="TNE111" s="406" t="n"/>
      <c r="TNF111" s="406" t="n"/>
      <c r="TNG111" s="406" t="n"/>
      <c r="TNH111" s="406" t="n"/>
      <c r="TNI111" s="406" t="n"/>
      <c r="TNJ111" s="406" t="n"/>
      <c r="TNK111" s="406" t="n"/>
      <c r="TNL111" s="406" t="n"/>
      <c r="TNM111" s="406" t="n"/>
      <c r="TNN111" s="406" t="n"/>
      <c r="TNO111" s="406" t="n"/>
      <c r="TNP111" s="406" t="n"/>
      <c r="TNQ111" s="406" t="n"/>
      <c r="TNR111" s="406" t="n"/>
      <c r="TNS111" s="406" t="n"/>
      <c r="TNT111" s="406" t="n"/>
      <c r="TNU111" s="406" t="n"/>
      <c r="TNV111" s="406" t="n"/>
      <c r="TNW111" s="406" t="n"/>
      <c r="TNX111" s="406" t="n"/>
      <c r="TNY111" s="406" t="n"/>
      <c r="TNZ111" s="406" t="n"/>
      <c r="TOA111" s="406" t="n"/>
      <c r="TOB111" s="406" t="n"/>
      <c r="TOC111" s="406" t="n"/>
      <c r="TOD111" s="406" t="n"/>
      <c r="TOE111" s="406" t="n"/>
      <c r="TOF111" s="406" t="n"/>
      <c r="TOG111" s="406" t="n"/>
      <c r="TOH111" s="406" t="n"/>
      <c r="TOI111" s="406" t="n"/>
      <c r="TOJ111" s="406" t="n"/>
      <c r="TOK111" s="406" t="n"/>
      <c r="TOL111" s="406" t="n"/>
      <c r="TOM111" s="406" t="n"/>
      <c r="TON111" s="406" t="n"/>
      <c r="TOO111" s="406" t="n"/>
      <c r="TOP111" s="406" t="n"/>
      <c r="TOQ111" s="406" t="n"/>
      <c r="TOR111" s="406" t="n"/>
      <c r="TOS111" s="406" t="n"/>
      <c r="TOT111" s="406" t="n"/>
      <c r="TOU111" s="406" t="n"/>
      <c r="TOV111" s="406" t="n"/>
      <c r="TOW111" s="406" t="n"/>
      <c r="TOX111" s="406" t="n"/>
      <c r="TOY111" s="406" t="n"/>
      <c r="TOZ111" s="406" t="n"/>
      <c r="TPA111" s="406" t="n"/>
      <c r="TPB111" s="406" t="n"/>
      <c r="TPC111" s="406" t="n"/>
      <c r="TPD111" s="406" t="n"/>
      <c r="TPE111" s="406" t="n"/>
      <c r="TPF111" s="406" t="n"/>
      <c r="TPG111" s="406" t="n"/>
      <c r="TPH111" s="406" t="n"/>
      <c r="TPI111" s="406" t="n"/>
      <c r="TPJ111" s="406" t="n"/>
      <c r="TPK111" s="406" t="n"/>
      <c r="TPL111" s="406" t="n"/>
      <c r="TPM111" s="406" t="n"/>
      <c r="TPN111" s="406" t="n"/>
      <c r="TPO111" s="406" t="n"/>
      <c r="TPP111" s="406" t="n"/>
      <c r="TPQ111" s="406" t="n"/>
      <c r="TPR111" s="406" t="n"/>
      <c r="TPS111" s="406" t="n"/>
      <c r="TPT111" s="406" t="n"/>
      <c r="TPU111" s="406" t="n"/>
      <c r="TPV111" s="406" t="n"/>
      <c r="TPW111" s="406" t="n"/>
      <c r="TPX111" s="406" t="n"/>
      <c r="TPY111" s="406" t="n"/>
      <c r="TPZ111" s="406" t="n"/>
      <c r="TQA111" s="406" t="n"/>
      <c r="TQB111" s="406" t="n"/>
      <c r="TQC111" s="406" t="n"/>
      <c r="TQD111" s="406" t="n"/>
      <c r="TQE111" s="406" t="n"/>
      <c r="TQF111" s="406" t="n"/>
      <c r="TQG111" s="406" t="n"/>
      <c r="TQH111" s="406" t="n"/>
      <c r="TQI111" s="406" t="n"/>
      <c r="TQJ111" s="406" t="n"/>
      <c r="TQK111" s="406" t="n"/>
      <c r="TQL111" s="406" t="n"/>
      <c r="TQM111" s="406" t="n"/>
      <c r="TQN111" s="406" t="n"/>
      <c r="TQO111" s="406" t="n"/>
      <c r="TQP111" s="406" t="n"/>
      <c r="TQQ111" s="406" t="n"/>
      <c r="TQR111" s="406" t="n"/>
      <c r="TQS111" s="406" t="n"/>
      <c r="TQT111" s="406" t="n"/>
      <c r="TQU111" s="406" t="n"/>
      <c r="TQV111" s="406" t="n"/>
      <c r="TQW111" s="406" t="n"/>
      <c r="TQX111" s="406" t="n"/>
      <c r="TQY111" s="406" t="n"/>
      <c r="TQZ111" s="406" t="n"/>
      <c r="TRA111" s="406" t="n"/>
      <c r="TRB111" s="406" t="n"/>
      <c r="TRC111" s="406" t="n"/>
      <c r="TRD111" s="406" t="n"/>
      <c r="TRE111" s="406" t="n"/>
      <c r="TRF111" s="406" t="n"/>
      <c r="TRG111" s="406" t="n"/>
      <c r="TRH111" s="406" t="n"/>
      <c r="TRI111" s="406" t="n"/>
      <c r="TRJ111" s="406" t="n"/>
      <c r="TRK111" s="406" t="n"/>
      <c r="TRL111" s="406" t="n"/>
      <c r="TRM111" s="406" t="n"/>
      <c r="TRN111" s="406" t="n"/>
      <c r="TRO111" s="406" t="n"/>
      <c r="TRP111" s="406" t="n"/>
      <c r="TRQ111" s="406" t="n"/>
      <c r="TRR111" s="406" t="n"/>
      <c r="TRS111" s="406" t="n"/>
      <c r="TRT111" s="406" t="n"/>
      <c r="TRU111" s="406" t="n"/>
      <c r="TRV111" s="406" t="n"/>
      <c r="TRW111" s="406" t="n"/>
      <c r="TRX111" s="406" t="n"/>
      <c r="TRY111" s="406" t="n"/>
      <c r="TRZ111" s="406" t="n"/>
      <c r="TSA111" s="406" t="n"/>
      <c r="TSB111" s="406" t="n"/>
      <c r="TSC111" s="406" t="n"/>
      <c r="TSD111" s="406" t="n"/>
      <c r="TSE111" s="406" t="n"/>
      <c r="TSF111" s="406" t="n"/>
      <c r="TSG111" s="406" t="n"/>
      <c r="TSH111" s="406" t="n"/>
      <c r="TSI111" s="406" t="n"/>
      <c r="TSJ111" s="406" t="n"/>
      <c r="TSK111" s="406" t="n"/>
      <c r="TSL111" s="406" t="n"/>
      <c r="TSM111" s="406" t="n"/>
      <c r="TSN111" s="406" t="n"/>
      <c r="TSO111" s="406" t="n"/>
      <c r="TSP111" s="406" t="n"/>
      <c r="TSQ111" s="406" t="n"/>
      <c r="TSR111" s="406" t="n"/>
      <c r="TSS111" s="406" t="n"/>
      <c r="TST111" s="406" t="n"/>
      <c r="TSU111" s="406" t="n"/>
      <c r="TSV111" s="406" t="n"/>
      <c r="TSW111" s="406" t="n"/>
      <c r="TSX111" s="406" t="n"/>
      <c r="TSY111" s="406" t="n"/>
      <c r="TSZ111" s="406" t="n"/>
      <c r="TTA111" s="406" t="n"/>
      <c r="TTB111" s="406" t="n"/>
      <c r="TTC111" s="406" t="n"/>
      <c r="TTD111" s="406" t="n"/>
      <c r="TTE111" s="406" t="n"/>
      <c r="TTF111" s="406" t="n"/>
      <c r="TTG111" s="406" t="n"/>
      <c r="TTH111" s="406" t="n"/>
      <c r="TTI111" s="406" t="n"/>
      <c r="TTJ111" s="406" t="n"/>
      <c r="TTK111" s="406" t="n"/>
      <c r="TTL111" s="406" t="n"/>
      <c r="TTM111" s="406" t="n"/>
      <c r="TTN111" s="406" t="n"/>
      <c r="TTO111" s="406" t="n"/>
      <c r="TTP111" s="406" t="n"/>
      <c r="TTQ111" s="406" t="n"/>
      <c r="TTR111" s="406" t="n"/>
      <c r="TTS111" s="406" t="n"/>
      <c r="TTT111" s="406" t="n"/>
      <c r="TTU111" s="406" t="n"/>
      <c r="TTV111" s="406" t="n"/>
      <c r="TTW111" s="406" t="n"/>
      <c r="TTX111" s="406" t="n"/>
      <c r="TTY111" s="406" t="n"/>
      <c r="TTZ111" s="406" t="n"/>
      <c r="TUA111" s="406" t="n"/>
      <c r="TUB111" s="406" t="n"/>
      <c r="TUC111" s="406" t="n"/>
      <c r="TUD111" s="406" t="n"/>
      <c r="TUE111" s="406" t="n"/>
      <c r="TUF111" s="406" t="n"/>
      <c r="TUG111" s="406" t="n"/>
      <c r="TUH111" s="406" t="n"/>
      <c r="TUI111" s="406" t="n"/>
      <c r="TUJ111" s="406" t="n"/>
      <c r="TUK111" s="406" t="n"/>
      <c r="TUL111" s="406" t="n"/>
      <c r="TUM111" s="406" t="n"/>
      <c r="TUN111" s="406" t="n"/>
      <c r="TUO111" s="406" t="n"/>
      <c r="TUP111" s="406" t="n"/>
      <c r="TUQ111" s="406" t="n"/>
      <c r="TUR111" s="406" t="n"/>
      <c r="TUS111" s="406" t="n"/>
      <c r="TUT111" s="406" t="n"/>
      <c r="TUU111" s="406" t="n"/>
      <c r="TUV111" s="406" t="n"/>
      <c r="TUW111" s="406" t="n"/>
      <c r="TUX111" s="406" t="n"/>
      <c r="TUY111" s="406" t="n"/>
      <c r="TUZ111" s="406" t="n"/>
      <c r="TVA111" s="406" t="n"/>
      <c r="TVB111" s="406" t="n"/>
      <c r="TVC111" s="406" t="n"/>
      <c r="TVD111" s="406" t="n"/>
      <c r="TVE111" s="406" t="n"/>
      <c r="TVF111" s="406" t="n"/>
      <c r="TVG111" s="406" t="n"/>
      <c r="TVH111" s="406" t="n"/>
      <c r="TVI111" s="406" t="n"/>
      <c r="TVJ111" s="406" t="n"/>
      <c r="TVK111" s="406" t="n"/>
      <c r="TVL111" s="406" t="n"/>
      <c r="TVM111" s="406" t="n"/>
      <c r="TVN111" s="406" t="n"/>
      <c r="TVO111" s="406" t="n"/>
      <c r="TVP111" s="406" t="n"/>
      <c r="TVQ111" s="406" t="n"/>
      <c r="TVR111" s="406" t="n"/>
      <c r="TVS111" s="406" t="n"/>
      <c r="TVT111" s="406" t="n"/>
      <c r="TVU111" s="406" t="n"/>
      <c r="TVV111" s="406" t="n"/>
      <c r="TVW111" s="406" t="n"/>
      <c r="TVX111" s="406" t="n"/>
      <c r="TVY111" s="406" t="n"/>
      <c r="TVZ111" s="406" t="n"/>
      <c r="TWA111" s="406" t="n"/>
      <c r="TWB111" s="406" t="n"/>
      <c r="TWC111" s="406" t="n"/>
      <c r="TWD111" s="406" t="n"/>
      <c r="TWE111" s="406" t="n"/>
      <c r="TWF111" s="406" t="n"/>
      <c r="TWG111" s="406" t="n"/>
      <c r="TWH111" s="406" t="n"/>
      <c r="TWI111" s="406" t="n"/>
      <c r="TWJ111" s="406" t="n"/>
      <c r="TWK111" s="406" t="n"/>
      <c r="TWL111" s="406" t="n"/>
      <c r="TWM111" s="406" t="n"/>
      <c r="TWN111" s="406" t="n"/>
      <c r="TWO111" s="406" t="n"/>
      <c r="TWP111" s="406" t="n"/>
      <c r="TWQ111" s="406" t="n"/>
      <c r="TWR111" s="406" t="n"/>
      <c r="TWS111" s="406" t="n"/>
      <c r="TWT111" s="406" t="n"/>
      <c r="TWU111" s="406" t="n"/>
      <c r="TWV111" s="406" t="n"/>
      <c r="TWW111" s="406" t="n"/>
      <c r="TWX111" s="406" t="n"/>
      <c r="TWY111" s="406" t="n"/>
      <c r="TWZ111" s="406" t="n"/>
      <c r="TXA111" s="406" t="n"/>
      <c r="TXB111" s="406" t="n"/>
      <c r="TXC111" s="406" t="n"/>
      <c r="TXD111" s="406" t="n"/>
      <c r="TXE111" s="406" t="n"/>
      <c r="TXF111" s="406" t="n"/>
      <c r="TXG111" s="406" t="n"/>
      <c r="TXH111" s="406" t="n"/>
      <c r="TXI111" s="406" t="n"/>
      <c r="TXJ111" s="406" t="n"/>
      <c r="TXK111" s="406" t="n"/>
      <c r="TXL111" s="406" t="n"/>
      <c r="TXM111" s="406" t="n"/>
      <c r="TXN111" s="406" t="n"/>
      <c r="TXO111" s="406" t="n"/>
      <c r="TXP111" s="406" t="n"/>
      <c r="TXQ111" s="406" t="n"/>
      <c r="TXR111" s="406" t="n"/>
      <c r="TXS111" s="406" t="n"/>
      <c r="TXT111" s="406" t="n"/>
      <c r="TXU111" s="406" t="n"/>
      <c r="TXV111" s="406" t="n"/>
      <c r="TXW111" s="406" t="n"/>
      <c r="TXX111" s="406" t="n"/>
      <c r="TXY111" s="406" t="n"/>
      <c r="TXZ111" s="406" t="n"/>
      <c r="TYA111" s="406" t="n"/>
      <c r="TYB111" s="406" t="n"/>
      <c r="TYC111" s="406" t="n"/>
      <c r="TYD111" s="406" t="n"/>
      <c r="TYE111" s="406" t="n"/>
      <c r="TYF111" s="406" t="n"/>
      <c r="TYG111" s="406" t="n"/>
      <c r="TYH111" s="406" t="n"/>
      <c r="TYI111" s="406" t="n"/>
      <c r="TYJ111" s="406" t="n"/>
      <c r="TYK111" s="406" t="n"/>
      <c r="TYL111" s="406" t="n"/>
      <c r="TYM111" s="406" t="n"/>
      <c r="TYN111" s="406" t="n"/>
      <c r="TYO111" s="406" t="n"/>
      <c r="TYP111" s="406" t="n"/>
      <c r="TYQ111" s="406" t="n"/>
      <c r="TYR111" s="406" t="n"/>
      <c r="TYS111" s="406" t="n"/>
      <c r="TYT111" s="406" t="n"/>
      <c r="TYU111" s="406" t="n"/>
      <c r="TYV111" s="406" t="n"/>
      <c r="TYW111" s="406" t="n"/>
      <c r="TYX111" s="406" t="n"/>
      <c r="TYY111" s="406" t="n"/>
      <c r="TYZ111" s="406" t="n"/>
      <c r="TZA111" s="406" t="n"/>
      <c r="TZB111" s="406" t="n"/>
      <c r="TZC111" s="406" t="n"/>
      <c r="TZD111" s="406" t="n"/>
      <c r="TZE111" s="406" t="n"/>
      <c r="TZF111" s="406" t="n"/>
      <c r="TZG111" s="406" t="n"/>
      <c r="TZH111" s="406" t="n"/>
      <c r="TZI111" s="406" t="n"/>
      <c r="TZJ111" s="406" t="n"/>
      <c r="TZK111" s="406" t="n"/>
      <c r="TZL111" s="406" t="n"/>
      <c r="TZM111" s="406" t="n"/>
      <c r="TZN111" s="406" t="n"/>
      <c r="TZO111" s="406" t="n"/>
      <c r="TZP111" s="406" t="n"/>
      <c r="TZQ111" s="406" t="n"/>
      <c r="TZR111" s="406" t="n"/>
      <c r="TZS111" s="406" t="n"/>
      <c r="TZT111" s="406" t="n"/>
      <c r="TZU111" s="406" t="n"/>
      <c r="TZV111" s="406" t="n"/>
      <c r="TZW111" s="406" t="n"/>
      <c r="TZX111" s="406" t="n"/>
      <c r="TZY111" s="406" t="n"/>
      <c r="TZZ111" s="406" t="n"/>
      <c r="UAA111" s="406" t="n"/>
      <c r="UAB111" s="406" t="n"/>
      <c r="UAC111" s="406" t="n"/>
      <c r="UAD111" s="406" t="n"/>
      <c r="UAE111" s="406" t="n"/>
      <c r="UAF111" s="406" t="n"/>
      <c r="UAG111" s="406" t="n"/>
      <c r="UAH111" s="406" t="n"/>
      <c r="UAI111" s="406" t="n"/>
      <c r="UAJ111" s="406" t="n"/>
      <c r="UAK111" s="406" t="n"/>
      <c r="UAL111" s="406" t="n"/>
      <c r="UAM111" s="406" t="n"/>
      <c r="UAN111" s="406" t="n"/>
      <c r="UAO111" s="406" t="n"/>
      <c r="UAP111" s="406" t="n"/>
      <c r="UAQ111" s="406" t="n"/>
      <c r="UAR111" s="406" t="n"/>
      <c r="UAS111" s="406" t="n"/>
      <c r="UAT111" s="406" t="n"/>
      <c r="UAU111" s="406" t="n"/>
      <c r="UAV111" s="406" t="n"/>
      <c r="UAW111" s="406" t="n"/>
      <c r="UAX111" s="406" t="n"/>
      <c r="UAY111" s="406" t="n"/>
      <c r="UAZ111" s="406" t="n"/>
      <c r="UBA111" s="406" t="n"/>
      <c r="UBB111" s="406" t="n"/>
      <c r="UBC111" s="406" t="n"/>
      <c r="UBD111" s="406" t="n"/>
      <c r="UBE111" s="406" t="n"/>
      <c r="UBF111" s="406" t="n"/>
      <c r="UBG111" s="406" t="n"/>
      <c r="UBH111" s="406" t="n"/>
      <c r="UBI111" s="406" t="n"/>
      <c r="UBJ111" s="406" t="n"/>
      <c r="UBK111" s="406" t="n"/>
      <c r="UBL111" s="406" t="n"/>
      <c r="UBM111" s="406" t="n"/>
      <c r="UBN111" s="406" t="n"/>
      <c r="UBO111" s="406" t="n"/>
      <c r="UBP111" s="406" t="n"/>
      <c r="UBQ111" s="406" t="n"/>
      <c r="UBR111" s="406" t="n"/>
      <c r="UBS111" s="406" t="n"/>
      <c r="UBT111" s="406" t="n"/>
      <c r="UBU111" s="406" t="n"/>
      <c r="UBV111" s="406" t="n"/>
      <c r="UBW111" s="406" t="n"/>
      <c r="UBX111" s="406" t="n"/>
      <c r="UBY111" s="406" t="n"/>
      <c r="UBZ111" s="406" t="n"/>
      <c r="UCA111" s="406" t="n"/>
      <c r="UCB111" s="406" t="n"/>
      <c r="UCC111" s="406" t="n"/>
      <c r="UCD111" s="406" t="n"/>
      <c r="UCE111" s="406" t="n"/>
      <c r="UCF111" s="406" t="n"/>
      <c r="UCG111" s="406" t="n"/>
      <c r="UCH111" s="406" t="n"/>
      <c r="UCI111" s="406" t="n"/>
      <c r="UCJ111" s="406" t="n"/>
      <c r="UCK111" s="406" t="n"/>
      <c r="UCL111" s="406" t="n"/>
      <c r="UCM111" s="406" t="n"/>
      <c r="UCN111" s="406" t="n"/>
      <c r="UCO111" s="406" t="n"/>
      <c r="UCP111" s="406" t="n"/>
      <c r="UCQ111" s="406" t="n"/>
      <c r="UCR111" s="406" t="n"/>
      <c r="UCS111" s="406" t="n"/>
      <c r="UCT111" s="406" t="n"/>
      <c r="UCU111" s="406" t="n"/>
      <c r="UCV111" s="406" t="n"/>
      <c r="UCW111" s="406" t="n"/>
      <c r="UCX111" s="406" t="n"/>
      <c r="UCY111" s="406" t="n"/>
      <c r="UCZ111" s="406" t="n"/>
      <c r="UDA111" s="406" t="n"/>
      <c r="UDB111" s="406" t="n"/>
      <c r="UDC111" s="406" t="n"/>
      <c r="UDD111" s="406" t="n"/>
      <c r="UDE111" s="406" t="n"/>
      <c r="UDF111" s="406" t="n"/>
      <c r="UDG111" s="406" t="n"/>
      <c r="UDH111" s="406" t="n"/>
      <c r="UDI111" s="406" t="n"/>
      <c r="UDJ111" s="406" t="n"/>
      <c r="UDK111" s="406" t="n"/>
      <c r="UDL111" s="406" t="n"/>
      <c r="UDM111" s="406" t="n"/>
      <c r="UDN111" s="406" t="n"/>
      <c r="UDO111" s="406" t="n"/>
      <c r="UDP111" s="406" t="n"/>
      <c r="UDQ111" s="406" t="n"/>
      <c r="UDR111" s="406" t="n"/>
      <c r="UDS111" s="406" t="n"/>
      <c r="UDT111" s="406" t="n"/>
      <c r="UDU111" s="406" t="n"/>
      <c r="UDV111" s="406" t="n"/>
      <c r="UDW111" s="406" t="n"/>
      <c r="UDX111" s="406" t="n"/>
      <c r="UDY111" s="406" t="n"/>
      <c r="UDZ111" s="406" t="n"/>
      <c r="UEA111" s="406" t="n"/>
      <c r="UEB111" s="406" t="n"/>
      <c r="UEC111" s="406" t="n"/>
      <c r="UED111" s="406" t="n"/>
      <c r="UEE111" s="406" t="n"/>
      <c r="UEF111" s="406" t="n"/>
      <c r="UEG111" s="406" t="n"/>
      <c r="UEH111" s="406" t="n"/>
      <c r="UEI111" s="406" t="n"/>
      <c r="UEJ111" s="406" t="n"/>
      <c r="UEK111" s="406" t="n"/>
      <c r="UEL111" s="406" t="n"/>
      <c r="UEM111" s="406" t="n"/>
      <c r="UEN111" s="406" t="n"/>
      <c r="UEO111" s="406" t="n"/>
      <c r="UEP111" s="406" t="n"/>
      <c r="UEQ111" s="406" t="n"/>
      <c r="UER111" s="406" t="n"/>
      <c r="UES111" s="406" t="n"/>
      <c r="UET111" s="406" t="n"/>
      <c r="UEU111" s="406" t="n"/>
      <c r="UEV111" s="406" t="n"/>
      <c r="UEW111" s="406" t="n"/>
      <c r="UEX111" s="406" t="n"/>
      <c r="UEY111" s="406" t="n"/>
      <c r="UEZ111" s="406" t="n"/>
      <c r="UFA111" s="406" t="n"/>
      <c r="UFB111" s="406" t="n"/>
      <c r="UFC111" s="406" t="n"/>
      <c r="UFD111" s="406" t="n"/>
      <c r="UFE111" s="406" t="n"/>
      <c r="UFF111" s="406" t="n"/>
      <c r="UFG111" s="406" t="n"/>
      <c r="UFH111" s="406" t="n"/>
      <c r="UFI111" s="406" t="n"/>
      <c r="UFJ111" s="406" t="n"/>
      <c r="UFK111" s="406" t="n"/>
      <c r="UFL111" s="406" t="n"/>
      <c r="UFM111" s="406" t="n"/>
      <c r="UFN111" s="406" t="n"/>
      <c r="UFO111" s="406" t="n"/>
      <c r="UFP111" s="406" t="n"/>
      <c r="UFQ111" s="406" t="n"/>
      <c r="UFR111" s="406" t="n"/>
      <c r="UFS111" s="406" t="n"/>
      <c r="UFT111" s="406" t="n"/>
      <c r="UFU111" s="406" t="n"/>
      <c r="UFV111" s="406" t="n"/>
      <c r="UFW111" s="406" t="n"/>
      <c r="UFX111" s="406" t="n"/>
      <c r="UFY111" s="406" t="n"/>
      <c r="UFZ111" s="406" t="n"/>
      <c r="UGA111" s="406" t="n"/>
      <c r="UGB111" s="406" t="n"/>
      <c r="UGC111" s="406" t="n"/>
      <c r="UGD111" s="406" t="n"/>
      <c r="UGE111" s="406" t="n"/>
      <c r="UGF111" s="406" t="n"/>
      <c r="UGG111" s="406" t="n"/>
      <c r="UGH111" s="406" t="n"/>
      <c r="UGI111" s="406" t="n"/>
      <c r="UGJ111" s="406" t="n"/>
      <c r="UGK111" s="406" t="n"/>
      <c r="UGL111" s="406" t="n"/>
      <c r="UGM111" s="406" t="n"/>
      <c r="UGN111" s="406" t="n"/>
      <c r="UGO111" s="406" t="n"/>
      <c r="UGP111" s="406" t="n"/>
      <c r="UGQ111" s="406" t="n"/>
      <c r="UGR111" s="406" t="n"/>
      <c r="UGS111" s="406" t="n"/>
      <c r="UGT111" s="406" t="n"/>
      <c r="UGU111" s="406" t="n"/>
      <c r="UGV111" s="406" t="n"/>
      <c r="UGW111" s="406" t="n"/>
      <c r="UGX111" s="406" t="n"/>
      <c r="UGY111" s="406" t="n"/>
      <c r="UGZ111" s="406" t="n"/>
      <c r="UHA111" s="406" t="n"/>
      <c r="UHB111" s="406" t="n"/>
      <c r="UHC111" s="406" t="n"/>
      <c r="UHD111" s="406" t="n"/>
      <c r="UHE111" s="406" t="n"/>
      <c r="UHF111" s="406" t="n"/>
      <c r="UHG111" s="406" t="n"/>
      <c r="UHH111" s="406" t="n"/>
      <c r="UHI111" s="406" t="n"/>
      <c r="UHJ111" s="406" t="n"/>
      <c r="UHK111" s="406" t="n"/>
      <c r="UHL111" s="406" t="n"/>
      <c r="UHM111" s="406" t="n"/>
      <c r="UHN111" s="406" t="n"/>
      <c r="UHO111" s="406" t="n"/>
      <c r="UHP111" s="406" t="n"/>
      <c r="UHQ111" s="406" t="n"/>
      <c r="UHR111" s="406" t="n"/>
      <c r="UHS111" s="406" t="n"/>
      <c r="UHT111" s="406" t="n"/>
      <c r="UHU111" s="406" t="n"/>
      <c r="UHV111" s="406" t="n"/>
      <c r="UHW111" s="406" t="n"/>
      <c r="UHX111" s="406" t="n"/>
      <c r="UHY111" s="406" t="n"/>
      <c r="UHZ111" s="406" t="n"/>
      <c r="UIA111" s="406" t="n"/>
      <c r="UIB111" s="406" t="n"/>
      <c r="UIC111" s="406" t="n"/>
      <c r="UID111" s="406" t="n"/>
      <c r="UIE111" s="406" t="n"/>
      <c r="UIF111" s="406" t="n"/>
      <c r="UIG111" s="406" t="n"/>
      <c r="UIH111" s="406" t="n"/>
      <c r="UII111" s="406" t="n"/>
      <c r="UIJ111" s="406" t="n"/>
      <c r="UIK111" s="406" t="n"/>
      <c r="UIL111" s="406" t="n"/>
      <c r="UIM111" s="406" t="n"/>
      <c r="UIN111" s="406" t="n"/>
      <c r="UIO111" s="406" t="n"/>
      <c r="UIP111" s="406" t="n"/>
      <c r="UIQ111" s="406" t="n"/>
      <c r="UIR111" s="406" t="n"/>
      <c r="UIS111" s="406" t="n"/>
      <c r="UIT111" s="406" t="n"/>
      <c r="UIU111" s="406" t="n"/>
      <c r="UIV111" s="406" t="n"/>
      <c r="UIW111" s="406" t="n"/>
      <c r="UIX111" s="406" t="n"/>
      <c r="UIY111" s="406" t="n"/>
      <c r="UIZ111" s="406" t="n"/>
      <c r="UJA111" s="406" t="n"/>
      <c r="UJB111" s="406" t="n"/>
      <c r="UJC111" s="406" t="n"/>
      <c r="UJD111" s="406" t="n"/>
      <c r="UJE111" s="406" t="n"/>
      <c r="UJF111" s="406" t="n"/>
      <c r="UJG111" s="406" t="n"/>
      <c r="UJH111" s="406" t="n"/>
      <c r="UJI111" s="406" t="n"/>
      <c r="UJJ111" s="406" t="n"/>
      <c r="UJK111" s="406" t="n"/>
      <c r="UJL111" s="406" t="n"/>
      <c r="UJM111" s="406" t="n"/>
      <c r="UJN111" s="406" t="n"/>
      <c r="UJO111" s="406" t="n"/>
      <c r="UJP111" s="406" t="n"/>
      <c r="UJQ111" s="406" t="n"/>
      <c r="UJR111" s="406" t="n"/>
      <c r="UJS111" s="406" t="n"/>
      <c r="UJT111" s="406" t="n"/>
      <c r="UJU111" s="406" t="n"/>
      <c r="UJV111" s="406" t="n"/>
      <c r="UJW111" s="406" t="n"/>
      <c r="UJX111" s="406" t="n"/>
      <c r="UJY111" s="406" t="n"/>
      <c r="UJZ111" s="406" t="n"/>
      <c r="UKA111" s="406" t="n"/>
      <c r="UKB111" s="406" t="n"/>
      <c r="UKC111" s="406" t="n"/>
      <c r="UKD111" s="406" t="n"/>
      <c r="UKE111" s="406" t="n"/>
      <c r="UKF111" s="406" t="n"/>
      <c r="UKG111" s="406" t="n"/>
      <c r="UKH111" s="406" t="n"/>
      <c r="UKI111" s="406" t="n"/>
      <c r="UKJ111" s="406" t="n"/>
      <c r="UKK111" s="406" t="n"/>
      <c r="UKL111" s="406" t="n"/>
      <c r="UKM111" s="406" t="n"/>
      <c r="UKN111" s="406" t="n"/>
      <c r="UKO111" s="406" t="n"/>
      <c r="UKP111" s="406" t="n"/>
      <c r="UKQ111" s="406" t="n"/>
      <c r="UKR111" s="406" t="n"/>
      <c r="UKS111" s="406" t="n"/>
      <c r="UKT111" s="406" t="n"/>
      <c r="UKU111" s="406" t="n"/>
      <c r="UKV111" s="406" t="n"/>
      <c r="UKW111" s="406" t="n"/>
      <c r="UKX111" s="406" t="n"/>
      <c r="UKY111" s="406" t="n"/>
      <c r="UKZ111" s="406" t="n"/>
      <c r="ULA111" s="406" t="n"/>
      <c r="ULB111" s="406" t="n"/>
      <c r="ULC111" s="406" t="n"/>
      <c r="ULD111" s="406" t="n"/>
      <c r="ULE111" s="406" t="n"/>
      <c r="ULF111" s="406" t="n"/>
      <c r="ULG111" s="406" t="n"/>
      <c r="ULH111" s="406" t="n"/>
      <c r="ULI111" s="406" t="n"/>
      <c r="ULJ111" s="406" t="n"/>
      <c r="ULK111" s="406" t="n"/>
      <c r="ULL111" s="406" t="n"/>
      <c r="ULM111" s="406" t="n"/>
      <c r="ULN111" s="406" t="n"/>
      <c r="ULO111" s="406" t="n"/>
      <c r="ULP111" s="406" t="n"/>
      <c r="ULQ111" s="406" t="n"/>
      <c r="ULR111" s="406" t="n"/>
      <c r="ULS111" s="406" t="n"/>
      <c r="ULT111" s="406" t="n"/>
      <c r="ULU111" s="406" t="n"/>
      <c r="ULV111" s="406" t="n"/>
      <c r="ULW111" s="406" t="n"/>
      <c r="ULX111" s="406" t="n"/>
      <c r="ULY111" s="406" t="n"/>
      <c r="ULZ111" s="406" t="n"/>
      <c r="UMA111" s="406" t="n"/>
      <c r="UMB111" s="406" t="n"/>
      <c r="UMC111" s="406" t="n"/>
      <c r="UMD111" s="406" t="n"/>
      <c r="UME111" s="406" t="n"/>
      <c r="UMF111" s="406" t="n"/>
      <c r="UMG111" s="406" t="n"/>
      <c r="UMH111" s="406" t="n"/>
      <c r="UMI111" s="406" t="n"/>
      <c r="UMJ111" s="406" t="n"/>
      <c r="UMK111" s="406" t="n"/>
      <c r="UML111" s="406" t="n"/>
      <c r="UMM111" s="406" t="n"/>
      <c r="UMN111" s="406" t="n"/>
      <c r="UMO111" s="406" t="n"/>
      <c r="UMP111" s="406" t="n"/>
      <c r="UMQ111" s="406" t="n"/>
      <c r="UMR111" s="406" t="n"/>
      <c r="UMS111" s="406" t="n"/>
      <c r="UMT111" s="406" t="n"/>
      <c r="UMU111" s="406" t="n"/>
      <c r="UMV111" s="406" t="n"/>
      <c r="UMW111" s="406" t="n"/>
      <c r="UMX111" s="406" t="n"/>
      <c r="UMY111" s="406" t="n"/>
      <c r="UMZ111" s="406" t="n"/>
      <c r="UNA111" s="406" t="n"/>
      <c r="UNB111" s="406" t="n"/>
      <c r="UNC111" s="406" t="n"/>
      <c r="UND111" s="406" t="n"/>
      <c r="UNE111" s="406" t="n"/>
      <c r="UNF111" s="406" t="n"/>
      <c r="UNG111" s="406" t="n"/>
      <c r="UNH111" s="406" t="n"/>
      <c r="UNI111" s="406" t="n"/>
      <c r="UNJ111" s="406" t="n"/>
      <c r="UNK111" s="406" t="n"/>
      <c r="UNL111" s="406" t="n"/>
      <c r="UNM111" s="406" t="n"/>
      <c r="UNN111" s="406" t="n"/>
      <c r="UNO111" s="406" t="n"/>
      <c r="UNP111" s="406" t="n"/>
      <c r="UNQ111" s="406" t="n"/>
      <c r="UNR111" s="406" t="n"/>
      <c r="UNS111" s="406" t="n"/>
      <c r="UNT111" s="406" t="n"/>
      <c r="UNU111" s="406" t="n"/>
      <c r="UNV111" s="406" t="n"/>
      <c r="UNW111" s="406" t="n"/>
      <c r="UNX111" s="406" t="n"/>
      <c r="UNY111" s="406" t="n"/>
      <c r="UNZ111" s="406" t="n"/>
      <c r="UOA111" s="406" t="n"/>
      <c r="UOB111" s="406" t="n"/>
      <c r="UOC111" s="406" t="n"/>
      <c r="UOD111" s="406" t="n"/>
      <c r="UOE111" s="406" t="n"/>
      <c r="UOF111" s="406" t="n"/>
      <c r="UOG111" s="406" t="n"/>
      <c r="UOH111" s="406" t="n"/>
      <c r="UOI111" s="406" t="n"/>
      <c r="UOJ111" s="406" t="n"/>
      <c r="UOK111" s="406" t="n"/>
      <c r="UOL111" s="406" t="n"/>
      <c r="UOM111" s="406" t="n"/>
      <c r="UON111" s="406" t="n"/>
      <c r="UOO111" s="406" t="n"/>
      <c r="UOP111" s="406" t="n"/>
      <c r="UOQ111" s="406" t="n"/>
      <c r="UOR111" s="406" t="n"/>
      <c r="UOS111" s="406" t="n"/>
      <c r="UOT111" s="406" t="n"/>
      <c r="UOU111" s="406" t="n"/>
      <c r="UOV111" s="406" t="n"/>
      <c r="UOW111" s="406" t="n"/>
      <c r="UOX111" s="406" t="n"/>
      <c r="UOY111" s="406" t="n"/>
      <c r="UOZ111" s="406" t="n"/>
      <c r="UPA111" s="406" t="n"/>
      <c r="UPB111" s="406" t="n"/>
      <c r="UPC111" s="406" t="n"/>
      <c r="UPD111" s="406" t="n"/>
      <c r="UPE111" s="406" t="n"/>
      <c r="UPF111" s="406" t="n"/>
      <c r="UPG111" s="406" t="n"/>
      <c r="UPH111" s="406" t="n"/>
      <c r="UPI111" s="406" t="n"/>
      <c r="UPJ111" s="406" t="n"/>
      <c r="UPK111" s="406" t="n"/>
      <c r="UPL111" s="406" t="n"/>
      <c r="UPM111" s="406" t="n"/>
      <c r="UPN111" s="406" t="n"/>
      <c r="UPO111" s="406" t="n"/>
      <c r="UPP111" s="406" t="n"/>
      <c r="UPQ111" s="406" t="n"/>
      <c r="UPR111" s="406" t="n"/>
      <c r="UPS111" s="406" t="n"/>
      <c r="UPT111" s="406" t="n"/>
      <c r="UPU111" s="406" t="n"/>
      <c r="UPV111" s="406" t="n"/>
      <c r="UPW111" s="406" t="n"/>
      <c r="UPX111" s="406" t="n"/>
      <c r="UPY111" s="406" t="n"/>
      <c r="UPZ111" s="406" t="n"/>
      <c r="UQA111" s="406" t="n"/>
      <c r="UQB111" s="406" t="n"/>
      <c r="UQC111" s="406" t="n"/>
      <c r="UQD111" s="406" t="n"/>
      <c r="UQE111" s="406" t="n"/>
      <c r="UQF111" s="406" t="n"/>
      <c r="UQG111" s="406" t="n"/>
      <c r="UQH111" s="406" t="n"/>
      <c r="UQI111" s="406" t="n"/>
      <c r="UQJ111" s="406" t="n"/>
      <c r="UQK111" s="406" t="n"/>
      <c r="UQL111" s="406" t="n"/>
      <c r="UQM111" s="406" t="n"/>
      <c r="UQN111" s="406" t="n"/>
      <c r="UQO111" s="406" t="n"/>
      <c r="UQP111" s="406" t="n"/>
      <c r="UQQ111" s="406" t="n"/>
      <c r="UQR111" s="406" t="n"/>
      <c r="UQS111" s="406" t="n"/>
      <c r="UQT111" s="406" t="n"/>
      <c r="UQU111" s="406" t="n"/>
      <c r="UQV111" s="406" t="n"/>
      <c r="UQW111" s="406" t="n"/>
      <c r="UQX111" s="406" t="n"/>
      <c r="UQY111" s="406" t="n"/>
      <c r="UQZ111" s="406" t="n"/>
      <c r="URA111" s="406" t="n"/>
      <c r="URB111" s="406" t="n"/>
      <c r="URC111" s="406" t="n"/>
      <c r="URD111" s="406" t="n"/>
      <c r="URE111" s="406" t="n"/>
      <c r="URF111" s="406" t="n"/>
      <c r="URG111" s="406" t="n"/>
      <c r="URH111" s="406" t="n"/>
      <c r="URI111" s="406" t="n"/>
      <c r="URJ111" s="406" t="n"/>
      <c r="URK111" s="406" t="n"/>
      <c r="URL111" s="406" t="n"/>
      <c r="URM111" s="406" t="n"/>
      <c r="URN111" s="406" t="n"/>
      <c r="URO111" s="406" t="n"/>
      <c r="URP111" s="406" t="n"/>
      <c r="URQ111" s="406" t="n"/>
      <c r="URR111" s="406" t="n"/>
      <c r="URS111" s="406" t="n"/>
      <c r="URT111" s="406" t="n"/>
      <c r="URU111" s="406" t="n"/>
      <c r="URV111" s="406" t="n"/>
      <c r="URW111" s="406" t="n"/>
      <c r="URX111" s="406" t="n"/>
      <c r="URY111" s="406" t="n"/>
      <c r="URZ111" s="406" t="n"/>
      <c r="USA111" s="406" t="n"/>
      <c r="USB111" s="406" t="n"/>
      <c r="USC111" s="406" t="n"/>
      <c r="USD111" s="406" t="n"/>
      <c r="USE111" s="406" t="n"/>
      <c r="USF111" s="406" t="n"/>
      <c r="USG111" s="406" t="n"/>
      <c r="USH111" s="406" t="n"/>
      <c r="USI111" s="406" t="n"/>
      <c r="USJ111" s="406" t="n"/>
      <c r="USK111" s="406" t="n"/>
      <c r="USL111" s="406" t="n"/>
      <c r="USM111" s="406" t="n"/>
      <c r="USN111" s="406" t="n"/>
      <c r="USO111" s="406" t="n"/>
      <c r="USP111" s="406" t="n"/>
      <c r="USQ111" s="406" t="n"/>
      <c r="USR111" s="406" t="n"/>
      <c r="USS111" s="406" t="n"/>
      <c r="UST111" s="406" t="n"/>
      <c r="USU111" s="406" t="n"/>
      <c r="USV111" s="406" t="n"/>
      <c r="USW111" s="406" t="n"/>
      <c r="USX111" s="406" t="n"/>
      <c r="USY111" s="406" t="n"/>
      <c r="USZ111" s="406" t="n"/>
      <c r="UTA111" s="406" t="n"/>
      <c r="UTB111" s="406" t="n"/>
      <c r="UTC111" s="406" t="n"/>
      <c r="UTD111" s="406" t="n"/>
      <c r="UTE111" s="406" t="n"/>
      <c r="UTF111" s="406" t="n"/>
      <c r="UTG111" s="406" t="n"/>
      <c r="UTH111" s="406" t="n"/>
      <c r="UTI111" s="406" t="n"/>
      <c r="UTJ111" s="406" t="n"/>
      <c r="UTK111" s="406" t="n"/>
      <c r="UTL111" s="406" t="n"/>
      <c r="UTM111" s="406" t="n"/>
      <c r="UTN111" s="406" t="n"/>
      <c r="UTO111" s="406" t="n"/>
      <c r="UTP111" s="406" t="n"/>
      <c r="UTQ111" s="406" t="n"/>
      <c r="UTR111" s="406" t="n"/>
      <c r="UTS111" s="406" t="n"/>
      <c r="UTT111" s="406" t="n"/>
      <c r="UTU111" s="406" t="n"/>
      <c r="UTV111" s="406" t="n"/>
      <c r="UTW111" s="406" t="n"/>
      <c r="UTX111" s="406" t="n"/>
      <c r="UTY111" s="406" t="n"/>
      <c r="UTZ111" s="406" t="n"/>
      <c r="UUA111" s="406" t="n"/>
      <c r="UUB111" s="406" t="n"/>
      <c r="UUC111" s="406" t="n"/>
      <c r="UUD111" s="406" t="n"/>
      <c r="UUE111" s="406" t="n"/>
      <c r="UUF111" s="406" t="n"/>
      <c r="UUG111" s="406" t="n"/>
      <c r="UUH111" s="406" t="n"/>
      <c r="UUI111" s="406" t="n"/>
      <c r="UUJ111" s="406" t="n"/>
      <c r="UUK111" s="406" t="n"/>
      <c r="UUL111" s="406" t="n"/>
      <c r="UUM111" s="406" t="n"/>
      <c r="UUN111" s="406" t="n"/>
      <c r="UUO111" s="406" t="n"/>
      <c r="UUP111" s="406" t="n"/>
      <c r="UUQ111" s="406" t="n"/>
      <c r="UUR111" s="406" t="n"/>
      <c r="UUS111" s="406" t="n"/>
      <c r="UUT111" s="406" t="n"/>
      <c r="UUU111" s="406" t="n"/>
      <c r="UUV111" s="406" t="n"/>
      <c r="UUW111" s="406" t="n"/>
      <c r="UUX111" s="406" t="n"/>
      <c r="UUY111" s="406" t="n"/>
      <c r="UUZ111" s="406" t="n"/>
      <c r="UVA111" s="406" t="n"/>
      <c r="UVB111" s="406" t="n"/>
      <c r="UVC111" s="406" t="n"/>
      <c r="UVD111" s="406" t="n"/>
      <c r="UVE111" s="406" t="n"/>
      <c r="UVF111" s="406" t="n"/>
      <c r="UVG111" s="406" t="n"/>
      <c r="UVH111" s="406" t="n"/>
      <c r="UVI111" s="406" t="n"/>
      <c r="UVJ111" s="406" t="n"/>
      <c r="UVK111" s="406" t="n"/>
      <c r="UVL111" s="406" t="n"/>
      <c r="UVM111" s="406" t="n"/>
      <c r="UVN111" s="406" t="n"/>
      <c r="UVO111" s="406" t="n"/>
      <c r="UVP111" s="406" t="n"/>
      <c r="UVQ111" s="406" t="n"/>
      <c r="UVR111" s="406" t="n"/>
      <c r="UVS111" s="406" t="n"/>
      <c r="UVT111" s="406" t="n"/>
      <c r="UVU111" s="406" t="n"/>
      <c r="UVV111" s="406" t="n"/>
      <c r="UVW111" s="406" t="n"/>
      <c r="UVX111" s="406" t="n"/>
      <c r="UVY111" s="406" t="n"/>
      <c r="UVZ111" s="406" t="n"/>
      <c r="UWA111" s="406" t="n"/>
      <c r="UWB111" s="406" t="n"/>
      <c r="UWC111" s="406" t="n"/>
      <c r="UWD111" s="406" t="n"/>
      <c r="UWE111" s="406" t="n"/>
      <c r="UWF111" s="406" t="n"/>
      <c r="UWG111" s="406" t="n"/>
      <c r="UWH111" s="406" t="n"/>
      <c r="UWI111" s="406" t="n"/>
      <c r="UWJ111" s="406" t="n"/>
      <c r="UWK111" s="406" t="n"/>
      <c r="UWL111" s="406" t="n"/>
      <c r="UWM111" s="406" t="n"/>
      <c r="UWN111" s="406" t="n"/>
      <c r="UWO111" s="406" t="n"/>
      <c r="UWP111" s="406" t="n"/>
      <c r="UWQ111" s="406" t="n"/>
      <c r="UWR111" s="406" t="n"/>
      <c r="UWS111" s="406" t="n"/>
      <c r="UWT111" s="406" t="n"/>
      <c r="UWU111" s="406" t="n"/>
      <c r="UWV111" s="406" t="n"/>
      <c r="UWW111" s="406" t="n"/>
      <c r="UWX111" s="406" t="n"/>
      <c r="UWY111" s="406" t="n"/>
      <c r="UWZ111" s="406" t="n"/>
      <c r="UXA111" s="406" t="n"/>
      <c r="UXB111" s="406" t="n"/>
      <c r="UXC111" s="406" t="n"/>
      <c r="UXD111" s="406" t="n"/>
      <c r="UXE111" s="406" t="n"/>
      <c r="UXF111" s="406" t="n"/>
      <c r="UXG111" s="406" t="n"/>
      <c r="UXH111" s="406" t="n"/>
      <c r="UXI111" s="406" t="n"/>
      <c r="UXJ111" s="406" t="n"/>
      <c r="UXK111" s="406" t="n"/>
      <c r="UXL111" s="406" t="n"/>
      <c r="UXM111" s="406" t="n"/>
      <c r="UXN111" s="406" t="n"/>
      <c r="UXO111" s="406" t="n"/>
      <c r="UXP111" s="406" t="n"/>
      <c r="UXQ111" s="406" t="n"/>
      <c r="UXR111" s="406" t="n"/>
      <c r="UXS111" s="406" t="n"/>
      <c r="UXT111" s="406" t="n"/>
      <c r="UXU111" s="406" t="n"/>
      <c r="UXV111" s="406" t="n"/>
      <c r="UXW111" s="406" t="n"/>
      <c r="UXX111" s="406" t="n"/>
      <c r="UXY111" s="406" t="n"/>
      <c r="UXZ111" s="406" t="n"/>
      <c r="UYA111" s="406" t="n"/>
      <c r="UYB111" s="406" t="n"/>
      <c r="UYC111" s="406" t="n"/>
      <c r="UYD111" s="406" t="n"/>
      <c r="UYE111" s="406" t="n"/>
      <c r="UYF111" s="406" t="n"/>
      <c r="UYG111" s="406" t="n"/>
      <c r="UYH111" s="406" t="n"/>
      <c r="UYI111" s="406" t="n"/>
      <c r="UYJ111" s="406" t="n"/>
      <c r="UYK111" s="406" t="n"/>
      <c r="UYL111" s="406" t="n"/>
      <c r="UYM111" s="406" t="n"/>
      <c r="UYN111" s="406" t="n"/>
      <c r="UYO111" s="406" t="n"/>
      <c r="UYP111" s="406" t="n"/>
      <c r="UYQ111" s="406" t="n"/>
      <c r="UYR111" s="406" t="n"/>
      <c r="UYS111" s="406" t="n"/>
      <c r="UYT111" s="406" t="n"/>
      <c r="UYU111" s="406" t="n"/>
      <c r="UYV111" s="406" t="n"/>
      <c r="UYW111" s="406" t="n"/>
      <c r="UYX111" s="406" t="n"/>
      <c r="UYY111" s="406" t="n"/>
      <c r="UYZ111" s="406" t="n"/>
      <c r="UZA111" s="406" t="n"/>
      <c r="UZB111" s="406" t="n"/>
      <c r="UZC111" s="406" t="n"/>
      <c r="UZD111" s="406" t="n"/>
      <c r="UZE111" s="406" t="n"/>
      <c r="UZF111" s="406" t="n"/>
      <c r="UZG111" s="406" t="n"/>
      <c r="UZH111" s="406" t="n"/>
      <c r="UZI111" s="406" t="n"/>
      <c r="UZJ111" s="406" t="n"/>
      <c r="UZK111" s="406" t="n"/>
      <c r="UZL111" s="406" t="n"/>
      <c r="UZM111" s="406" t="n"/>
      <c r="UZN111" s="406" t="n"/>
      <c r="UZO111" s="406" t="n"/>
      <c r="UZP111" s="406" t="n"/>
      <c r="UZQ111" s="406" t="n"/>
      <c r="UZR111" s="406" t="n"/>
      <c r="UZS111" s="406" t="n"/>
      <c r="UZT111" s="406" t="n"/>
      <c r="UZU111" s="406" t="n"/>
      <c r="UZV111" s="406" t="n"/>
      <c r="UZW111" s="406" t="n"/>
      <c r="UZX111" s="406" t="n"/>
      <c r="UZY111" s="406" t="n"/>
      <c r="UZZ111" s="406" t="n"/>
      <c r="VAA111" s="406" t="n"/>
      <c r="VAB111" s="406" t="n"/>
      <c r="VAC111" s="406" t="n"/>
      <c r="VAD111" s="406" t="n"/>
      <c r="VAE111" s="406" t="n"/>
      <c r="VAF111" s="406" t="n"/>
      <c r="VAG111" s="406" t="n"/>
      <c r="VAH111" s="406" t="n"/>
      <c r="VAI111" s="406" t="n"/>
      <c r="VAJ111" s="406" t="n"/>
      <c r="VAK111" s="406" t="n"/>
      <c r="VAL111" s="406" t="n"/>
      <c r="VAM111" s="406" t="n"/>
      <c r="VAN111" s="406" t="n"/>
      <c r="VAO111" s="406" t="n"/>
      <c r="VAP111" s="406" t="n"/>
      <c r="VAQ111" s="406" t="n"/>
      <c r="VAR111" s="406" t="n"/>
      <c r="VAS111" s="406" t="n"/>
      <c r="VAT111" s="406" t="n"/>
      <c r="VAU111" s="406" t="n"/>
      <c r="VAV111" s="406" t="n"/>
      <c r="VAW111" s="406" t="n"/>
      <c r="VAX111" s="406" t="n"/>
      <c r="VAY111" s="406" t="n"/>
      <c r="VAZ111" s="406" t="n"/>
      <c r="VBA111" s="406" t="n"/>
      <c r="VBB111" s="406" t="n"/>
      <c r="VBC111" s="406" t="n"/>
      <c r="VBD111" s="406" t="n"/>
      <c r="VBE111" s="406" t="n"/>
      <c r="VBF111" s="406" t="n"/>
      <c r="VBG111" s="406" t="n"/>
      <c r="VBH111" s="406" t="n"/>
      <c r="VBI111" s="406" t="n"/>
      <c r="VBJ111" s="406" t="n"/>
      <c r="VBK111" s="406" t="n"/>
      <c r="VBL111" s="406" t="n"/>
      <c r="VBM111" s="406" t="n"/>
      <c r="VBN111" s="406" t="n"/>
      <c r="VBO111" s="406" t="n"/>
      <c r="VBP111" s="406" t="n"/>
      <c r="VBQ111" s="406" t="n"/>
      <c r="VBR111" s="406" t="n"/>
      <c r="VBS111" s="406" t="n"/>
      <c r="VBT111" s="406" t="n"/>
      <c r="VBU111" s="406" t="n"/>
      <c r="VBV111" s="406" t="n"/>
      <c r="VBW111" s="406" t="n"/>
      <c r="VBX111" s="406" t="n"/>
      <c r="VBY111" s="406" t="n"/>
      <c r="VBZ111" s="406" t="n"/>
      <c r="VCA111" s="406" t="n"/>
      <c r="VCB111" s="406" t="n"/>
      <c r="VCC111" s="406" t="n"/>
      <c r="VCD111" s="406" t="n"/>
      <c r="VCE111" s="406" t="n"/>
      <c r="VCF111" s="406" t="n"/>
      <c r="VCG111" s="406" t="n"/>
      <c r="VCH111" s="406" t="n"/>
      <c r="VCI111" s="406" t="n"/>
      <c r="VCJ111" s="406" t="n"/>
      <c r="VCK111" s="406" t="n"/>
      <c r="VCL111" s="406" t="n"/>
      <c r="VCM111" s="406" t="n"/>
      <c r="VCN111" s="406" t="n"/>
      <c r="VCO111" s="406" t="n"/>
      <c r="VCP111" s="406" t="n"/>
      <c r="VCQ111" s="406" t="n"/>
      <c r="VCR111" s="406" t="n"/>
      <c r="VCS111" s="406" t="n"/>
      <c r="VCT111" s="406" t="n"/>
      <c r="VCU111" s="406" t="n"/>
      <c r="VCV111" s="406" t="n"/>
      <c r="VCW111" s="406" t="n"/>
      <c r="VCX111" s="406" t="n"/>
      <c r="VCY111" s="406" t="n"/>
      <c r="VCZ111" s="406" t="n"/>
      <c r="VDA111" s="406" t="n"/>
      <c r="VDB111" s="406" t="n"/>
      <c r="VDC111" s="406" t="n"/>
      <c r="VDD111" s="406" t="n"/>
      <c r="VDE111" s="406" t="n"/>
      <c r="VDF111" s="406" t="n"/>
      <c r="VDG111" s="406" t="n"/>
      <c r="VDH111" s="406" t="n"/>
      <c r="VDI111" s="406" t="n"/>
      <c r="VDJ111" s="406" t="n"/>
      <c r="VDK111" s="406" t="n"/>
      <c r="VDL111" s="406" t="n"/>
      <c r="VDM111" s="406" t="n"/>
      <c r="VDN111" s="406" t="n"/>
      <c r="VDO111" s="406" t="n"/>
      <c r="VDP111" s="406" t="n"/>
      <c r="VDQ111" s="406" t="n"/>
      <c r="VDR111" s="406" t="n"/>
      <c r="VDS111" s="406" t="n"/>
      <c r="VDT111" s="406" t="n"/>
      <c r="VDU111" s="406" t="n"/>
      <c r="VDV111" s="406" t="n"/>
      <c r="VDW111" s="406" t="n"/>
      <c r="VDX111" s="406" t="n"/>
      <c r="VDY111" s="406" t="n"/>
      <c r="VDZ111" s="406" t="n"/>
      <c r="VEA111" s="406" t="n"/>
      <c r="VEB111" s="406" t="n"/>
      <c r="VEC111" s="406" t="n"/>
      <c r="VED111" s="406" t="n"/>
      <c r="VEE111" s="406" t="n"/>
      <c r="VEF111" s="406" t="n"/>
      <c r="VEG111" s="406" t="n"/>
      <c r="VEH111" s="406" t="n"/>
      <c r="VEI111" s="406" t="n"/>
      <c r="VEJ111" s="406" t="n"/>
      <c r="VEK111" s="406" t="n"/>
      <c r="VEL111" s="406" t="n"/>
      <c r="VEM111" s="406" t="n"/>
      <c r="VEN111" s="406" t="n"/>
      <c r="VEO111" s="406" t="n"/>
      <c r="VEP111" s="406" t="n"/>
      <c r="VEQ111" s="406" t="n"/>
      <c r="VER111" s="406" t="n"/>
      <c r="VES111" s="406" t="n"/>
      <c r="VET111" s="406" t="n"/>
      <c r="VEU111" s="406" t="n"/>
      <c r="VEV111" s="406" t="n"/>
      <c r="VEW111" s="406" t="n"/>
      <c r="VEX111" s="406" t="n"/>
      <c r="VEY111" s="406" t="n"/>
      <c r="VEZ111" s="406" t="n"/>
      <c r="VFA111" s="406" t="n"/>
      <c r="VFB111" s="406" t="n"/>
      <c r="VFC111" s="406" t="n"/>
      <c r="VFD111" s="406" t="n"/>
      <c r="VFE111" s="406" t="n"/>
      <c r="VFF111" s="406" t="n"/>
      <c r="VFG111" s="406" t="n"/>
      <c r="VFH111" s="406" t="n"/>
      <c r="VFI111" s="406" t="n"/>
      <c r="VFJ111" s="406" t="n"/>
      <c r="VFK111" s="406" t="n"/>
      <c r="VFL111" s="406" t="n"/>
      <c r="VFM111" s="406" t="n"/>
      <c r="VFN111" s="406" t="n"/>
      <c r="VFO111" s="406" t="n"/>
      <c r="VFP111" s="406" t="n"/>
      <c r="VFQ111" s="406" t="n"/>
      <c r="VFR111" s="406" t="n"/>
      <c r="VFS111" s="406" t="n"/>
      <c r="VFT111" s="406" t="n"/>
      <c r="VFU111" s="406" t="n"/>
      <c r="VFV111" s="406" t="n"/>
      <c r="VFW111" s="406" t="n"/>
      <c r="VFX111" s="406" t="n"/>
      <c r="VFY111" s="406" t="n"/>
      <c r="VFZ111" s="406" t="n"/>
      <c r="VGA111" s="406" t="n"/>
      <c r="VGB111" s="406" t="n"/>
      <c r="VGC111" s="406" t="n"/>
      <c r="VGD111" s="406" t="n"/>
      <c r="VGE111" s="406" t="n"/>
      <c r="VGF111" s="406" t="n"/>
      <c r="VGG111" s="406" t="n"/>
      <c r="VGH111" s="406" t="n"/>
      <c r="VGI111" s="406" t="n"/>
      <c r="VGJ111" s="406" t="n"/>
      <c r="VGK111" s="406" t="n"/>
      <c r="VGL111" s="406" t="n"/>
      <c r="VGM111" s="406" t="n"/>
      <c r="VGN111" s="406" t="n"/>
      <c r="VGO111" s="406" t="n"/>
      <c r="VGP111" s="406" t="n"/>
      <c r="VGQ111" s="406" t="n"/>
      <c r="VGR111" s="406" t="n"/>
      <c r="VGS111" s="406" t="n"/>
      <c r="VGT111" s="406" t="n"/>
      <c r="VGU111" s="406" t="n"/>
      <c r="VGV111" s="406" t="n"/>
      <c r="VGW111" s="406" t="n"/>
      <c r="VGX111" s="406" t="n"/>
      <c r="VGY111" s="406" t="n"/>
      <c r="VGZ111" s="406" t="n"/>
      <c r="VHA111" s="406" t="n"/>
      <c r="VHB111" s="406" t="n"/>
      <c r="VHC111" s="406" t="n"/>
      <c r="VHD111" s="406" t="n"/>
      <c r="VHE111" s="406" t="n"/>
      <c r="VHF111" s="406" t="n"/>
      <c r="VHG111" s="406" t="n"/>
      <c r="VHH111" s="406" t="n"/>
      <c r="VHI111" s="406" t="n"/>
      <c r="VHJ111" s="406" t="n"/>
      <c r="VHK111" s="406" t="n"/>
      <c r="VHL111" s="406" t="n"/>
      <c r="VHM111" s="406" t="n"/>
      <c r="VHN111" s="406" t="n"/>
      <c r="VHO111" s="406" t="n"/>
      <c r="VHP111" s="406" t="n"/>
      <c r="VHQ111" s="406" t="n"/>
      <c r="VHR111" s="406" t="n"/>
      <c r="VHS111" s="406" t="n"/>
      <c r="VHT111" s="406" t="n"/>
      <c r="VHU111" s="406" t="n"/>
      <c r="VHV111" s="406" t="n"/>
      <c r="VHW111" s="406" t="n"/>
      <c r="VHX111" s="406" t="n"/>
      <c r="VHY111" s="406" t="n"/>
      <c r="VHZ111" s="406" t="n"/>
      <c r="VIA111" s="406" t="n"/>
      <c r="VIB111" s="406" t="n"/>
      <c r="VIC111" s="406" t="n"/>
      <c r="VID111" s="406" t="n"/>
      <c r="VIE111" s="406" t="n"/>
      <c r="VIF111" s="406" t="n"/>
      <c r="VIG111" s="406" t="n"/>
      <c r="VIH111" s="406" t="n"/>
      <c r="VII111" s="406" t="n"/>
      <c r="VIJ111" s="406" t="n"/>
      <c r="VIK111" s="406" t="n"/>
      <c r="VIL111" s="406" t="n"/>
      <c r="VIM111" s="406" t="n"/>
      <c r="VIN111" s="406" t="n"/>
      <c r="VIO111" s="406" t="n"/>
      <c r="VIP111" s="406" t="n"/>
      <c r="VIQ111" s="406" t="n"/>
      <c r="VIR111" s="406" t="n"/>
      <c r="VIS111" s="406" t="n"/>
      <c r="VIT111" s="406" t="n"/>
      <c r="VIU111" s="406" t="n"/>
      <c r="VIV111" s="406" t="n"/>
      <c r="VIW111" s="406" t="n"/>
      <c r="VIX111" s="406" t="n"/>
      <c r="VIY111" s="406" t="n"/>
      <c r="VIZ111" s="406" t="n"/>
      <c r="VJA111" s="406" t="n"/>
      <c r="VJB111" s="406" t="n"/>
      <c r="VJC111" s="406" t="n"/>
      <c r="VJD111" s="406" t="n"/>
      <c r="VJE111" s="406" t="n"/>
      <c r="VJF111" s="406" t="n"/>
      <c r="VJG111" s="406" t="n"/>
      <c r="VJH111" s="406" t="n"/>
      <c r="VJI111" s="406" t="n"/>
      <c r="VJJ111" s="406" t="n"/>
      <c r="VJK111" s="406" t="n"/>
      <c r="VJL111" s="406" t="n"/>
      <c r="VJM111" s="406" t="n"/>
      <c r="VJN111" s="406" t="n"/>
      <c r="VJO111" s="406" t="n"/>
      <c r="VJP111" s="406" t="n"/>
      <c r="VJQ111" s="406" t="n"/>
      <c r="VJR111" s="406" t="n"/>
      <c r="VJS111" s="406" t="n"/>
      <c r="VJT111" s="406" t="n"/>
      <c r="VJU111" s="406" t="n"/>
      <c r="VJV111" s="406" t="n"/>
      <c r="VJW111" s="406" t="n"/>
      <c r="VJX111" s="406" t="n"/>
      <c r="VJY111" s="406" t="n"/>
      <c r="VJZ111" s="406" t="n"/>
      <c r="VKA111" s="406" t="n"/>
      <c r="VKB111" s="406" t="n"/>
      <c r="VKC111" s="406" t="n"/>
      <c r="VKD111" s="406" t="n"/>
      <c r="VKE111" s="406" t="n"/>
      <c r="VKF111" s="406" t="n"/>
      <c r="VKG111" s="406" t="n"/>
      <c r="VKH111" s="406" t="n"/>
      <c r="VKI111" s="406" t="n"/>
      <c r="VKJ111" s="406" t="n"/>
      <c r="VKK111" s="406" t="n"/>
      <c r="VKL111" s="406" t="n"/>
      <c r="VKM111" s="406" t="n"/>
      <c r="VKN111" s="406" t="n"/>
      <c r="VKO111" s="406" t="n"/>
      <c r="VKP111" s="406" t="n"/>
      <c r="VKQ111" s="406" t="n"/>
      <c r="VKR111" s="406" t="n"/>
      <c r="VKS111" s="406" t="n"/>
      <c r="VKT111" s="406" t="n"/>
      <c r="VKU111" s="406" t="n"/>
      <c r="VKV111" s="406" t="n"/>
      <c r="VKW111" s="406" t="n"/>
      <c r="VKX111" s="406" t="n"/>
      <c r="VKY111" s="406" t="n"/>
      <c r="VKZ111" s="406" t="n"/>
      <c r="VLA111" s="406" t="n"/>
      <c r="VLB111" s="406" t="n"/>
      <c r="VLC111" s="406" t="n"/>
      <c r="VLD111" s="406" t="n"/>
      <c r="VLE111" s="406" t="n"/>
      <c r="VLF111" s="406" t="n"/>
      <c r="VLG111" s="406" t="n"/>
      <c r="VLH111" s="406" t="n"/>
      <c r="VLI111" s="406" t="n"/>
      <c r="VLJ111" s="406" t="n"/>
      <c r="VLK111" s="406" t="n"/>
      <c r="VLL111" s="406" t="n"/>
      <c r="VLM111" s="406" t="n"/>
      <c r="VLN111" s="406" t="n"/>
      <c r="VLO111" s="406" t="n"/>
      <c r="VLP111" s="406" t="n"/>
      <c r="VLQ111" s="406" t="n"/>
      <c r="VLR111" s="406" t="n"/>
      <c r="VLS111" s="406" t="n"/>
      <c r="VLT111" s="406" t="n"/>
      <c r="VLU111" s="406" t="n"/>
      <c r="VLV111" s="406" t="n"/>
      <c r="VLW111" s="406" t="n"/>
      <c r="VLX111" s="406" t="n"/>
      <c r="VLY111" s="406" t="n"/>
      <c r="VLZ111" s="406" t="n"/>
      <c r="VMA111" s="406" t="n"/>
      <c r="VMB111" s="406" t="n"/>
      <c r="VMC111" s="406" t="n"/>
      <c r="VMD111" s="406" t="n"/>
      <c r="VME111" s="406" t="n"/>
      <c r="VMF111" s="406" t="n"/>
      <c r="VMG111" s="406" t="n"/>
      <c r="VMH111" s="406" t="n"/>
      <c r="VMI111" s="406" t="n"/>
      <c r="VMJ111" s="406" t="n"/>
      <c r="VMK111" s="406" t="n"/>
      <c r="VML111" s="406" t="n"/>
      <c r="VMM111" s="406" t="n"/>
      <c r="VMN111" s="406" t="n"/>
      <c r="VMO111" s="406" t="n"/>
      <c r="VMP111" s="406" t="n"/>
      <c r="VMQ111" s="406" t="n"/>
      <c r="VMR111" s="406" t="n"/>
      <c r="VMS111" s="406" t="n"/>
      <c r="VMT111" s="406" t="n"/>
      <c r="VMU111" s="406" t="n"/>
      <c r="VMV111" s="406" t="n"/>
      <c r="VMW111" s="406" t="n"/>
      <c r="VMX111" s="406" t="n"/>
      <c r="VMY111" s="406" t="n"/>
      <c r="VMZ111" s="406" t="n"/>
      <c r="VNA111" s="406" t="n"/>
      <c r="VNB111" s="406" t="n"/>
      <c r="VNC111" s="406" t="n"/>
      <c r="VND111" s="406" t="n"/>
      <c r="VNE111" s="406" t="n"/>
      <c r="VNF111" s="406" t="n"/>
      <c r="VNG111" s="406" t="n"/>
      <c r="VNH111" s="406" t="n"/>
      <c r="VNI111" s="406" t="n"/>
      <c r="VNJ111" s="406" t="n"/>
      <c r="VNK111" s="406" t="n"/>
      <c r="VNL111" s="406" t="n"/>
      <c r="VNM111" s="406" t="n"/>
      <c r="VNN111" s="406" t="n"/>
      <c r="VNO111" s="406" t="n"/>
      <c r="VNP111" s="406" t="n"/>
      <c r="VNQ111" s="406" t="n"/>
      <c r="VNR111" s="406" t="n"/>
      <c r="VNS111" s="406" t="n"/>
      <c r="VNT111" s="406" t="n"/>
      <c r="VNU111" s="406" t="n"/>
      <c r="VNV111" s="406" t="n"/>
      <c r="VNW111" s="406" t="n"/>
      <c r="VNX111" s="406" t="n"/>
      <c r="VNY111" s="406" t="n"/>
      <c r="VNZ111" s="406" t="n"/>
      <c r="VOA111" s="406" t="n"/>
      <c r="VOB111" s="406" t="n"/>
      <c r="VOC111" s="406" t="n"/>
      <c r="VOD111" s="406" t="n"/>
      <c r="VOE111" s="406" t="n"/>
      <c r="VOF111" s="406" t="n"/>
      <c r="VOG111" s="406" t="n"/>
      <c r="VOH111" s="406" t="n"/>
      <c r="VOI111" s="406" t="n"/>
      <c r="VOJ111" s="406" t="n"/>
      <c r="VOK111" s="406" t="n"/>
      <c r="VOL111" s="406" t="n"/>
      <c r="VOM111" s="406" t="n"/>
      <c r="VON111" s="406" t="n"/>
      <c r="VOO111" s="406" t="n"/>
      <c r="VOP111" s="406" t="n"/>
      <c r="VOQ111" s="406" t="n"/>
      <c r="VOR111" s="406" t="n"/>
      <c r="VOS111" s="406" t="n"/>
      <c r="VOT111" s="406" t="n"/>
      <c r="VOU111" s="406" t="n"/>
      <c r="VOV111" s="406" t="n"/>
      <c r="VOW111" s="406" t="n"/>
      <c r="VOX111" s="406" t="n"/>
      <c r="VOY111" s="406" t="n"/>
      <c r="VOZ111" s="406" t="n"/>
      <c r="VPA111" s="406" t="n"/>
      <c r="VPB111" s="406" t="n"/>
      <c r="VPC111" s="406" t="n"/>
      <c r="VPD111" s="406" t="n"/>
      <c r="VPE111" s="406" t="n"/>
      <c r="VPF111" s="406" t="n"/>
      <c r="VPG111" s="406" t="n"/>
      <c r="VPH111" s="406" t="n"/>
      <c r="VPI111" s="406" t="n"/>
      <c r="VPJ111" s="406" t="n"/>
      <c r="VPK111" s="406" t="n"/>
      <c r="VPL111" s="406" t="n"/>
      <c r="VPM111" s="406" t="n"/>
      <c r="VPN111" s="406" t="n"/>
      <c r="VPO111" s="406" t="n"/>
      <c r="VPP111" s="406" t="n"/>
      <c r="VPQ111" s="406" t="n"/>
      <c r="VPR111" s="406" t="n"/>
      <c r="VPS111" s="406" t="n"/>
      <c r="VPT111" s="406" t="n"/>
      <c r="VPU111" s="406" t="n"/>
      <c r="VPV111" s="406" t="n"/>
      <c r="VPW111" s="406" t="n"/>
      <c r="VPX111" s="406" t="n"/>
      <c r="VPY111" s="406" t="n"/>
      <c r="VPZ111" s="406" t="n"/>
      <c r="VQA111" s="406" t="n"/>
      <c r="VQB111" s="406" t="n"/>
      <c r="VQC111" s="406" t="n"/>
      <c r="VQD111" s="406" t="n"/>
      <c r="VQE111" s="406" t="n"/>
      <c r="VQF111" s="406" t="n"/>
      <c r="VQG111" s="406" t="n"/>
      <c r="VQH111" s="406" t="n"/>
      <c r="VQI111" s="406" t="n"/>
      <c r="VQJ111" s="406" t="n"/>
      <c r="VQK111" s="406" t="n"/>
      <c r="VQL111" s="406" t="n"/>
      <c r="VQM111" s="406" t="n"/>
      <c r="VQN111" s="406" t="n"/>
      <c r="VQO111" s="406" t="n"/>
      <c r="VQP111" s="406" t="n"/>
      <c r="VQQ111" s="406" t="n"/>
      <c r="VQR111" s="406" t="n"/>
      <c r="VQS111" s="406" t="n"/>
      <c r="VQT111" s="406" t="n"/>
      <c r="VQU111" s="406" t="n"/>
      <c r="VQV111" s="406" t="n"/>
      <c r="VQW111" s="406" t="n"/>
      <c r="VQX111" s="406" t="n"/>
      <c r="VQY111" s="406" t="n"/>
      <c r="VQZ111" s="406" t="n"/>
      <c r="VRA111" s="406" t="n"/>
      <c r="VRB111" s="406" t="n"/>
      <c r="VRC111" s="406" t="n"/>
      <c r="VRD111" s="406" t="n"/>
      <c r="VRE111" s="406" t="n"/>
      <c r="VRF111" s="406" t="n"/>
      <c r="VRG111" s="406" t="n"/>
      <c r="VRH111" s="406" t="n"/>
      <c r="VRI111" s="406" t="n"/>
      <c r="VRJ111" s="406" t="n"/>
      <c r="VRK111" s="406" t="n"/>
      <c r="VRL111" s="406" t="n"/>
      <c r="VRM111" s="406" t="n"/>
      <c r="VRN111" s="406" t="n"/>
      <c r="VRO111" s="406" t="n"/>
      <c r="VRP111" s="406" t="n"/>
      <c r="VRQ111" s="406" t="n"/>
      <c r="VRR111" s="406" t="n"/>
      <c r="VRS111" s="406" t="n"/>
      <c r="VRT111" s="406" t="n"/>
      <c r="VRU111" s="406" t="n"/>
      <c r="VRV111" s="406" t="n"/>
      <c r="VRW111" s="406" t="n"/>
      <c r="VRX111" s="406" t="n"/>
      <c r="VRY111" s="406" t="n"/>
      <c r="VRZ111" s="406" t="n"/>
      <c r="VSA111" s="406" t="n"/>
      <c r="VSB111" s="406" t="n"/>
      <c r="VSC111" s="406" t="n"/>
      <c r="VSD111" s="406" t="n"/>
      <c r="VSE111" s="406" t="n"/>
      <c r="VSF111" s="406" t="n"/>
      <c r="VSG111" s="406" t="n"/>
      <c r="VSH111" s="406" t="n"/>
      <c r="VSI111" s="406" t="n"/>
      <c r="VSJ111" s="406" t="n"/>
      <c r="VSK111" s="406" t="n"/>
      <c r="VSL111" s="406" t="n"/>
      <c r="VSM111" s="406" t="n"/>
      <c r="VSN111" s="406" t="n"/>
      <c r="VSO111" s="406" t="n"/>
      <c r="VSP111" s="406" t="n"/>
      <c r="VSQ111" s="406" t="n"/>
      <c r="VSR111" s="406" t="n"/>
      <c r="VSS111" s="406" t="n"/>
      <c r="VST111" s="406" t="n"/>
      <c r="VSU111" s="406" t="n"/>
      <c r="VSV111" s="406" t="n"/>
      <c r="VSW111" s="406" t="n"/>
      <c r="VSX111" s="406" t="n"/>
      <c r="VSY111" s="406" t="n"/>
      <c r="VSZ111" s="406" t="n"/>
      <c r="VTA111" s="406" t="n"/>
      <c r="VTB111" s="406" t="n"/>
      <c r="VTC111" s="406" t="n"/>
      <c r="VTD111" s="406" t="n"/>
      <c r="VTE111" s="406" t="n"/>
      <c r="VTF111" s="406" t="n"/>
      <c r="VTG111" s="406" t="n"/>
      <c r="VTH111" s="406" t="n"/>
      <c r="VTI111" s="406" t="n"/>
      <c r="VTJ111" s="406" t="n"/>
      <c r="VTK111" s="406" t="n"/>
      <c r="VTL111" s="406" t="n"/>
      <c r="VTM111" s="406" t="n"/>
      <c r="VTN111" s="406" t="n"/>
      <c r="VTO111" s="406" t="n"/>
      <c r="VTP111" s="406" t="n"/>
      <c r="VTQ111" s="406" t="n"/>
      <c r="VTR111" s="406" t="n"/>
      <c r="VTS111" s="406" t="n"/>
      <c r="VTT111" s="406" t="n"/>
      <c r="VTU111" s="406" t="n"/>
      <c r="VTV111" s="406" t="n"/>
      <c r="VTW111" s="406" t="n"/>
      <c r="VTX111" s="406" t="n"/>
      <c r="VTY111" s="406" t="n"/>
      <c r="VTZ111" s="406" t="n"/>
      <c r="VUA111" s="406" t="n"/>
      <c r="VUB111" s="406" t="n"/>
      <c r="VUC111" s="406" t="n"/>
      <c r="VUD111" s="406" t="n"/>
      <c r="VUE111" s="406" t="n"/>
      <c r="VUF111" s="406" t="n"/>
      <c r="VUG111" s="406" t="n"/>
      <c r="VUH111" s="406" t="n"/>
      <c r="VUI111" s="406" t="n"/>
      <c r="VUJ111" s="406" t="n"/>
      <c r="VUK111" s="406" t="n"/>
      <c r="VUL111" s="406" t="n"/>
      <c r="VUM111" s="406" t="n"/>
      <c r="VUN111" s="406" t="n"/>
      <c r="VUO111" s="406" t="n"/>
      <c r="VUP111" s="406" t="n"/>
      <c r="VUQ111" s="406" t="n"/>
      <c r="VUR111" s="406" t="n"/>
      <c r="VUS111" s="406" t="n"/>
      <c r="VUT111" s="406" t="n"/>
      <c r="VUU111" s="406" t="n"/>
      <c r="VUV111" s="406" t="n"/>
      <c r="VUW111" s="406" t="n"/>
      <c r="VUX111" s="406" t="n"/>
      <c r="VUY111" s="406" t="n"/>
      <c r="VUZ111" s="406" t="n"/>
      <c r="VVA111" s="406" t="n"/>
      <c r="VVB111" s="406" t="n"/>
      <c r="VVC111" s="406" t="n"/>
      <c r="VVD111" s="406" t="n"/>
      <c r="VVE111" s="406" t="n"/>
      <c r="VVF111" s="406" t="n"/>
      <c r="VVG111" s="406" t="n"/>
      <c r="VVH111" s="406" t="n"/>
      <c r="VVI111" s="406" t="n"/>
      <c r="VVJ111" s="406" t="n"/>
      <c r="VVK111" s="406" t="n"/>
      <c r="VVL111" s="406" t="n"/>
      <c r="VVM111" s="406" t="n"/>
      <c r="VVN111" s="406" t="n"/>
      <c r="VVO111" s="406" t="n"/>
      <c r="VVP111" s="406" t="n"/>
      <c r="VVQ111" s="406" t="n"/>
      <c r="VVR111" s="406" t="n"/>
      <c r="VVS111" s="406" t="n"/>
      <c r="VVT111" s="406" t="n"/>
      <c r="VVU111" s="406" t="n"/>
      <c r="VVV111" s="406" t="n"/>
      <c r="VVW111" s="406" t="n"/>
      <c r="VVX111" s="406" t="n"/>
      <c r="VVY111" s="406" t="n"/>
      <c r="VVZ111" s="406" t="n"/>
      <c r="VWA111" s="406" t="n"/>
      <c r="VWB111" s="406" t="n"/>
      <c r="VWC111" s="406" t="n"/>
      <c r="VWD111" s="406" t="n"/>
      <c r="VWE111" s="406" t="n"/>
      <c r="VWF111" s="406" t="n"/>
      <c r="VWG111" s="406" t="n"/>
      <c r="VWH111" s="406" t="n"/>
      <c r="VWI111" s="406" t="n"/>
      <c r="VWJ111" s="406" t="n"/>
      <c r="VWK111" s="406" t="n"/>
      <c r="VWL111" s="406" t="n"/>
      <c r="VWM111" s="406" t="n"/>
      <c r="VWN111" s="406" t="n"/>
      <c r="VWO111" s="406" t="n"/>
      <c r="VWP111" s="406" t="n"/>
      <c r="VWQ111" s="406" t="n"/>
      <c r="VWR111" s="406" t="n"/>
      <c r="VWS111" s="406" t="n"/>
      <c r="VWT111" s="406" t="n"/>
      <c r="VWU111" s="406" t="n"/>
      <c r="VWV111" s="406" t="n"/>
      <c r="VWW111" s="406" t="n"/>
      <c r="VWX111" s="406" t="n"/>
      <c r="VWY111" s="406" t="n"/>
      <c r="VWZ111" s="406" t="n"/>
      <c r="VXA111" s="406" t="n"/>
      <c r="VXB111" s="406" t="n"/>
      <c r="VXC111" s="406" t="n"/>
      <c r="VXD111" s="406" t="n"/>
      <c r="VXE111" s="406" t="n"/>
      <c r="VXF111" s="406" t="n"/>
      <c r="VXG111" s="406" t="n"/>
      <c r="VXH111" s="406" t="n"/>
      <c r="VXI111" s="406" t="n"/>
      <c r="VXJ111" s="406" t="n"/>
      <c r="VXK111" s="406" t="n"/>
      <c r="VXL111" s="406" t="n"/>
      <c r="VXM111" s="406" t="n"/>
      <c r="VXN111" s="406" t="n"/>
      <c r="VXO111" s="406" t="n"/>
      <c r="VXP111" s="406" t="n"/>
      <c r="VXQ111" s="406" t="n"/>
      <c r="VXR111" s="406" t="n"/>
      <c r="VXS111" s="406" t="n"/>
      <c r="VXT111" s="406" t="n"/>
      <c r="VXU111" s="406" t="n"/>
      <c r="VXV111" s="406" t="n"/>
      <c r="VXW111" s="406" t="n"/>
      <c r="VXX111" s="406" t="n"/>
      <c r="VXY111" s="406" t="n"/>
      <c r="VXZ111" s="406" t="n"/>
      <c r="VYA111" s="406" t="n"/>
      <c r="VYB111" s="406" t="n"/>
      <c r="VYC111" s="406" t="n"/>
      <c r="VYD111" s="406" t="n"/>
      <c r="VYE111" s="406" t="n"/>
      <c r="VYF111" s="406" t="n"/>
      <c r="VYG111" s="406" t="n"/>
      <c r="VYH111" s="406" t="n"/>
      <c r="VYI111" s="406" t="n"/>
      <c r="VYJ111" s="406" t="n"/>
      <c r="VYK111" s="406" t="n"/>
      <c r="VYL111" s="406" t="n"/>
      <c r="VYM111" s="406" t="n"/>
      <c r="VYN111" s="406" t="n"/>
      <c r="VYO111" s="406" t="n"/>
      <c r="VYP111" s="406" t="n"/>
      <c r="VYQ111" s="406" t="n"/>
      <c r="VYR111" s="406" t="n"/>
      <c r="VYS111" s="406" t="n"/>
      <c r="VYT111" s="406" t="n"/>
      <c r="VYU111" s="406" t="n"/>
      <c r="VYV111" s="406" t="n"/>
      <c r="VYW111" s="406" t="n"/>
      <c r="VYX111" s="406" t="n"/>
      <c r="VYY111" s="406" t="n"/>
      <c r="VYZ111" s="406" t="n"/>
      <c r="VZA111" s="406" t="n"/>
      <c r="VZB111" s="406" t="n"/>
      <c r="VZC111" s="406" t="n"/>
      <c r="VZD111" s="406" t="n"/>
      <c r="VZE111" s="406" t="n"/>
      <c r="VZF111" s="406" t="n"/>
      <c r="VZG111" s="406" t="n"/>
      <c r="VZH111" s="406" t="n"/>
      <c r="VZI111" s="406" t="n"/>
      <c r="VZJ111" s="406" t="n"/>
      <c r="VZK111" s="406" t="n"/>
      <c r="VZL111" s="406" t="n"/>
      <c r="VZM111" s="406" t="n"/>
      <c r="VZN111" s="406" t="n"/>
      <c r="VZO111" s="406" t="n"/>
      <c r="VZP111" s="406" t="n"/>
      <c r="VZQ111" s="406" t="n"/>
      <c r="VZR111" s="406" t="n"/>
      <c r="VZS111" s="406" t="n"/>
      <c r="VZT111" s="406" t="n"/>
      <c r="VZU111" s="406" t="n"/>
      <c r="VZV111" s="406" t="n"/>
      <c r="VZW111" s="406" t="n"/>
      <c r="VZX111" s="406" t="n"/>
      <c r="VZY111" s="406" t="n"/>
      <c r="VZZ111" s="406" t="n"/>
      <c r="WAA111" s="406" t="n"/>
      <c r="WAB111" s="406" t="n"/>
      <c r="WAC111" s="406" t="n"/>
      <c r="WAD111" s="406" t="n"/>
      <c r="WAE111" s="406" t="n"/>
      <c r="WAF111" s="406" t="n"/>
      <c r="WAG111" s="406" t="n"/>
      <c r="WAH111" s="406" t="n"/>
      <c r="WAI111" s="406" t="n"/>
      <c r="WAJ111" s="406" t="n"/>
      <c r="WAK111" s="406" t="n"/>
      <c r="WAL111" s="406" t="n"/>
      <c r="WAM111" s="406" t="n"/>
      <c r="WAN111" s="406" t="n"/>
      <c r="WAO111" s="406" t="n"/>
      <c r="WAP111" s="406" t="n"/>
      <c r="WAQ111" s="406" t="n"/>
      <c r="WAR111" s="406" t="n"/>
      <c r="WAS111" s="406" t="n"/>
      <c r="WAT111" s="406" t="n"/>
      <c r="WAU111" s="406" t="n"/>
      <c r="WAV111" s="406" t="n"/>
      <c r="WAW111" s="406" t="n"/>
      <c r="WAX111" s="406" t="n"/>
      <c r="WAY111" s="406" t="n"/>
      <c r="WAZ111" s="406" t="n"/>
      <c r="WBA111" s="406" t="n"/>
      <c r="WBB111" s="406" t="n"/>
      <c r="WBC111" s="406" t="n"/>
      <c r="WBD111" s="406" t="n"/>
      <c r="WBE111" s="406" t="n"/>
      <c r="WBF111" s="406" t="n"/>
      <c r="WBG111" s="406" t="n"/>
      <c r="WBH111" s="406" t="n"/>
      <c r="WBI111" s="406" t="n"/>
      <c r="WBJ111" s="406" t="n"/>
      <c r="WBK111" s="406" t="n"/>
      <c r="WBL111" s="406" t="n"/>
      <c r="WBM111" s="406" t="n"/>
      <c r="WBN111" s="406" t="n"/>
      <c r="WBO111" s="406" t="n"/>
      <c r="WBP111" s="406" t="n"/>
      <c r="WBQ111" s="406" t="n"/>
      <c r="WBR111" s="406" t="n"/>
      <c r="WBS111" s="406" t="n"/>
      <c r="WBT111" s="406" t="n"/>
      <c r="WBU111" s="406" t="n"/>
      <c r="WBV111" s="406" t="n"/>
      <c r="WBW111" s="406" t="n"/>
      <c r="WBX111" s="406" t="n"/>
      <c r="WBY111" s="406" t="n"/>
      <c r="WBZ111" s="406" t="n"/>
      <c r="WCA111" s="406" t="n"/>
      <c r="WCB111" s="406" t="n"/>
      <c r="WCC111" s="406" t="n"/>
      <c r="WCD111" s="406" t="n"/>
      <c r="WCE111" s="406" t="n"/>
      <c r="WCF111" s="406" t="n"/>
      <c r="WCG111" s="406" t="n"/>
      <c r="WCH111" s="406" t="n"/>
      <c r="WCI111" s="406" t="n"/>
      <c r="WCJ111" s="406" t="n"/>
      <c r="WCK111" s="406" t="n"/>
      <c r="WCL111" s="406" t="n"/>
      <c r="WCM111" s="406" t="n"/>
      <c r="WCN111" s="406" t="n"/>
      <c r="WCO111" s="406" t="n"/>
      <c r="WCP111" s="406" t="n"/>
      <c r="WCQ111" s="406" t="n"/>
      <c r="WCR111" s="406" t="n"/>
      <c r="WCS111" s="406" t="n"/>
      <c r="WCT111" s="406" t="n"/>
      <c r="WCU111" s="406" t="n"/>
      <c r="WCV111" s="406" t="n"/>
      <c r="WCW111" s="406" t="n"/>
      <c r="WCX111" s="406" t="n"/>
      <c r="WCY111" s="406" t="n"/>
      <c r="WCZ111" s="406" t="n"/>
      <c r="WDA111" s="406" t="n"/>
      <c r="WDB111" s="406" t="n"/>
      <c r="WDC111" s="406" t="n"/>
      <c r="WDD111" s="406" t="n"/>
      <c r="WDE111" s="406" t="n"/>
      <c r="WDF111" s="406" t="n"/>
      <c r="WDG111" s="406" t="n"/>
      <c r="WDH111" s="406" t="n"/>
      <c r="WDI111" s="406" t="n"/>
      <c r="WDJ111" s="406" t="n"/>
      <c r="WDK111" s="406" t="n"/>
      <c r="WDL111" s="406" t="n"/>
      <c r="WDM111" s="406" t="n"/>
      <c r="WDN111" s="406" t="n"/>
      <c r="WDO111" s="406" t="n"/>
      <c r="WDP111" s="406" t="n"/>
      <c r="WDQ111" s="406" t="n"/>
      <c r="WDR111" s="406" t="n"/>
      <c r="WDS111" s="406" t="n"/>
      <c r="WDT111" s="406" t="n"/>
      <c r="WDU111" s="406" t="n"/>
      <c r="WDV111" s="406" t="n"/>
      <c r="WDW111" s="406" t="n"/>
      <c r="WDX111" s="406" t="n"/>
      <c r="WDY111" s="406" t="n"/>
      <c r="WDZ111" s="406" t="n"/>
      <c r="WEA111" s="406" t="n"/>
      <c r="WEB111" s="406" t="n"/>
      <c r="WEC111" s="406" t="n"/>
      <c r="WED111" s="406" t="n"/>
      <c r="WEE111" s="406" t="n"/>
      <c r="WEF111" s="406" t="n"/>
      <c r="WEG111" s="406" t="n"/>
      <c r="WEH111" s="406" t="n"/>
      <c r="WEI111" s="406" t="n"/>
      <c r="WEJ111" s="406" t="n"/>
      <c r="WEK111" s="406" t="n"/>
      <c r="WEL111" s="406" t="n"/>
      <c r="WEM111" s="406" t="n"/>
      <c r="WEN111" s="406" t="n"/>
      <c r="WEO111" s="406" t="n"/>
      <c r="WEP111" s="406" t="n"/>
      <c r="WEQ111" s="406" t="n"/>
      <c r="WER111" s="406" t="n"/>
      <c r="WES111" s="406" t="n"/>
      <c r="WET111" s="406" t="n"/>
      <c r="WEU111" s="406" t="n"/>
      <c r="WEV111" s="406" t="n"/>
      <c r="WEW111" s="406" t="n"/>
      <c r="WEX111" s="406" t="n"/>
      <c r="WEY111" s="406" t="n"/>
      <c r="WEZ111" s="406" t="n"/>
      <c r="WFA111" s="406" t="n"/>
      <c r="WFB111" s="406" t="n"/>
      <c r="WFC111" s="406" t="n"/>
      <c r="WFD111" s="406" t="n"/>
      <c r="WFE111" s="406" t="n"/>
      <c r="WFF111" s="406" t="n"/>
      <c r="WFG111" s="406" t="n"/>
      <c r="WFH111" s="406" t="n"/>
      <c r="WFI111" s="406" t="n"/>
      <c r="WFJ111" s="406" t="n"/>
      <c r="WFK111" s="406" t="n"/>
      <c r="WFL111" s="406" t="n"/>
      <c r="WFM111" s="406" t="n"/>
      <c r="WFN111" s="406" t="n"/>
      <c r="WFO111" s="406" t="n"/>
      <c r="WFP111" s="406" t="n"/>
      <c r="WFQ111" s="406" t="n"/>
      <c r="WFR111" s="406" t="n"/>
      <c r="WFS111" s="406" t="n"/>
      <c r="WFT111" s="406" t="n"/>
      <c r="WFU111" s="406" t="n"/>
      <c r="WFV111" s="406" t="n"/>
      <c r="WFW111" s="406" t="n"/>
      <c r="WFX111" s="406" t="n"/>
      <c r="WFY111" s="406" t="n"/>
      <c r="WFZ111" s="406" t="n"/>
      <c r="WGA111" s="406" t="n"/>
      <c r="WGB111" s="406" t="n"/>
      <c r="WGC111" s="406" t="n"/>
      <c r="WGD111" s="406" t="n"/>
      <c r="WGE111" s="406" t="n"/>
      <c r="WGF111" s="406" t="n"/>
      <c r="WGG111" s="406" t="n"/>
      <c r="WGH111" s="406" t="n"/>
      <c r="WGI111" s="406" t="n"/>
      <c r="WGJ111" s="406" t="n"/>
      <c r="WGK111" s="406" t="n"/>
      <c r="WGL111" s="406" t="n"/>
      <c r="WGM111" s="406" t="n"/>
      <c r="WGN111" s="406" t="n"/>
      <c r="WGO111" s="406" t="n"/>
      <c r="WGP111" s="406" t="n"/>
      <c r="WGQ111" s="406" t="n"/>
      <c r="WGR111" s="406" t="n"/>
      <c r="WGS111" s="406" t="n"/>
      <c r="WGT111" s="406" t="n"/>
      <c r="WGU111" s="406" t="n"/>
      <c r="WGV111" s="406" t="n"/>
      <c r="WGW111" s="406" t="n"/>
      <c r="WGX111" s="406" t="n"/>
      <c r="WGY111" s="406" t="n"/>
      <c r="WGZ111" s="406" t="n"/>
      <c r="WHA111" s="406" t="n"/>
      <c r="WHB111" s="406" t="n"/>
      <c r="WHC111" s="406" t="n"/>
      <c r="WHD111" s="406" t="n"/>
      <c r="WHE111" s="406" t="n"/>
      <c r="WHF111" s="406" t="n"/>
      <c r="WHG111" s="406" t="n"/>
      <c r="WHH111" s="406" t="n"/>
      <c r="WHI111" s="406" t="n"/>
      <c r="WHJ111" s="406" t="n"/>
      <c r="WHK111" s="406" t="n"/>
      <c r="WHL111" s="406" t="n"/>
      <c r="WHM111" s="406" t="n"/>
      <c r="WHN111" s="406" t="n"/>
      <c r="WHO111" s="406" t="n"/>
      <c r="WHP111" s="406" t="n"/>
      <c r="WHQ111" s="406" t="n"/>
      <c r="WHR111" s="406" t="n"/>
      <c r="WHS111" s="406" t="n"/>
      <c r="WHT111" s="406" t="n"/>
      <c r="WHU111" s="406" t="n"/>
      <c r="WHV111" s="406" t="n"/>
      <c r="WHW111" s="406" t="n"/>
      <c r="WHX111" s="406" t="n"/>
      <c r="WHY111" s="406" t="n"/>
      <c r="WHZ111" s="406" t="n"/>
      <c r="WIA111" s="406" t="n"/>
      <c r="WIB111" s="406" t="n"/>
      <c r="WIC111" s="406" t="n"/>
      <c r="WID111" s="406" t="n"/>
      <c r="WIE111" s="406" t="n"/>
      <c r="WIF111" s="406" t="n"/>
      <c r="WIG111" s="406" t="n"/>
      <c r="WIH111" s="406" t="n"/>
      <c r="WII111" s="406" t="n"/>
      <c r="WIJ111" s="406" t="n"/>
      <c r="WIK111" s="406" t="n"/>
      <c r="WIL111" s="406" t="n"/>
      <c r="WIM111" s="406" t="n"/>
      <c r="WIN111" s="406" t="n"/>
      <c r="WIO111" s="406" t="n"/>
      <c r="WIP111" s="406" t="n"/>
      <c r="WIQ111" s="406" t="n"/>
      <c r="WIR111" s="406" t="n"/>
      <c r="WIS111" s="406" t="n"/>
      <c r="WIT111" s="406" t="n"/>
      <c r="WIU111" s="406" t="n"/>
      <c r="WIV111" s="406" t="n"/>
      <c r="WIW111" s="406" t="n"/>
      <c r="WIX111" s="406" t="n"/>
      <c r="WIY111" s="406" t="n"/>
      <c r="WIZ111" s="406" t="n"/>
      <c r="WJA111" s="406" t="n"/>
      <c r="WJB111" s="406" t="n"/>
      <c r="WJC111" s="406" t="n"/>
      <c r="WJD111" s="406" t="n"/>
      <c r="WJE111" s="406" t="n"/>
      <c r="WJF111" s="406" t="n"/>
      <c r="WJG111" s="406" t="n"/>
      <c r="WJH111" s="406" t="n"/>
      <c r="WJI111" s="406" t="n"/>
      <c r="WJJ111" s="406" t="n"/>
      <c r="WJK111" s="406" t="n"/>
      <c r="WJL111" s="406" t="n"/>
      <c r="WJM111" s="406" t="n"/>
      <c r="WJN111" s="406" t="n"/>
      <c r="WJO111" s="406" t="n"/>
      <c r="WJP111" s="406" t="n"/>
      <c r="WJQ111" s="406" t="n"/>
      <c r="WJR111" s="406" t="n"/>
      <c r="WJS111" s="406" t="n"/>
      <c r="WJT111" s="406" t="n"/>
      <c r="WJU111" s="406" t="n"/>
      <c r="WJV111" s="406" t="n"/>
      <c r="WJW111" s="406" t="n"/>
      <c r="WJX111" s="406" t="n"/>
      <c r="WJY111" s="406" t="n"/>
      <c r="WJZ111" s="406" t="n"/>
      <c r="WKA111" s="406" t="n"/>
      <c r="WKB111" s="406" t="n"/>
      <c r="WKC111" s="406" t="n"/>
      <c r="WKD111" s="406" t="n"/>
      <c r="WKE111" s="406" t="n"/>
      <c r="WKF111" s="406" t="n"/>
      <c r="WKG111" s="406" t="n"/>
      <c r="WKH111" s="406" t="n"/>
      <c r="WKI111" s="406" t="n"/>
      <c r="WKJ111" s="406" t="n"/>
      <c r="WKK111" s="406" t="n"/>
      <c r="WKL111" s="406" t="n"/>
      <c r="WKM111" s="406" t="n"/>
      <c r="WKN111" s="406" t="n"/>
      <c r="WKO111" s="406" t="n"/>
      <c r="WKP111" s="406" t="n"/>
      <c r="WKQ111" s="406" t="n"/>
      <c r="WKR111" s="406" t="n"/>
      <c r="WKS111" s="406" t="n"/>
      <c r="WKT111" s="406" t="n"/>
      <c r="WKU111" s="406" t="n"/>
      <c r="WKV111" s="406" t="n"/>
      <c r="WKW111" s="406" t="n"/>
      <c r="WKX111" s="406" t="n"/>
      <c r="WKY111" s="406" t="n"/>
      <c r="WKZ111" s="406" t="n"/>
      <c r="WLA111" s="406" t="n"/>
      <c r="WLB111" s="406" t="n"/>
      <c r="WLC111" s="406" t="n"/>
      <c r="WLD111" s="406" t="n"/>
      <c r="WLE111" s="406" t="n"/>
      <c r="WLF111" s="406" t="n"/>
      <c r="WLG111" s="406" t="n"/>
      <c r="WLH111" s="406" t="n"/>
      <c r="WLI111" s="406" t="n"/>
      <c r="WLJ111" s="406" t="n"/>
      <c r="WLK111" s="406" t="n"/>
      <c r="WLL111" s="406" t="n"/>
      <c r="WLM111" s="406" t="n"/>
      <c r="WLN111" s="406" t="n"/>
      <c r="WLO111" s="406" t="n"/>
      <c r="WLP111" s="406" t="n"/>
      <c r="WLQ111" s="406" t="n"/>
      <c r="WLR111" s="406" t="n"/>
      <c r="WLS111" s="406" t="n"/>
      <c r="WLT111" s="406" t="n"/>
      <c r="WLU111" s="406" t="n"/>
      <c r="WLV111" s="406" t="n"/>
      <c r="WLW111" s="406" t="n"/>
      <c r="WLX111" s="406" t="n"/>
      <c r="WLY111" s="406" t="n"/>
      <c r="WLZ111" s="406" t="n"/>
      <c r="WMA111" s="406" t="n"/>
      <c r="WMB111" s="406" t="n"/>
      <c r="WMC111" s="406" t="n"/>
      <c r="WMD111" s="406" t="n"/>
      <c r="WME111" s="406" t="n"/>
      <c r="WMF111" s="406" t="n"/>
      <c r="WMG111" s="406" t="n"/>
      <c r="WMH111" s="406" t="n"/>
      <c r="WMI111" s="406" t="n"/>
      <c r="WMJ111" s="406" t="n"/>
      <c r="WMK111" s="406" t="n"/>
      <c r="WML111" s="406" t="n"/>
      <c r="WMM111" s="406" t="n"/>
      <c r="WMN111" s="406" t="n"/>
      <c r="WMO111" s="406" t="n"/>
      <c r="WMP111" s="406" t="n"/>
      <c r="WMQ111" s="406" t="n"/>
      <c r="WMR111" s="406" t="n"/>
      <c r="WMS111" s="406" t="n"/>
      <c r="WMT111" s="406" t="n"/>
      <c r="WMU111" s="406" t="n"/>
      <c r="WMV111" s="406" t="n"/>
      <c r="WMW111" s="406" t="n"/>
      <c r="WMX111" s="406" t="n"/>
      <c r="WMY111" s="406" t="n"/>
      <c r="WMZ111" s="406" t="n"/>
      <c r="WNA111" s="406" t="n"/>
      <c r="WNB111" s="406" t="n"/>
      <c r="WNC111" s="406" t="n"/>
      <c r="WND111" s="406" t="n"/>
      <c r="WNE111" s="406" t="n"/>
      <c r="WNF111" s="406" t="n"/>
      <c r="WNG111" s="406" t="n"/>
      <c r="WNH111" s="406" t="n"/>
      <c r="WNI111" s="406" t="n"/>
      <c r="WNJ111" s="406" t="n"/>
      <c r="WNK111" s="406" t="n"/>
      <c r="WNL111" s="406" t="n"/>
      <c r="WNM111" s="406" t="n"/>
      <c r="WNN111" s="406" t="n"/>
      <c r="WNO111" s="406" t="n"/>
      <c r="WNP111" s="406" t="n"/>
      <c r="WNQ111" s="406" t="n"/>
      <c r="WNR111" s="406" t="n"/>
      <c r="WNS111" s="406" t="n"/>
      <c r="WNT111" s="406" t="n"/>
      <c r="WNU111" s="406" t="n"/>
      <c r="WNV111" s="406" t="n"/>
      <c r="WNW111" s="406" t="n"/>
      <c r="WNX111" s="406" t="n"/>
      <c r="WNY111" s="406" t="n"/>
      <c r="WNZ111" s="406" t="n"/>
      <c r="WOA111" s="406" t="n"/>
      <c r="WOB111" s="406" t="n"/>
      <c r="WOC111" s="406" t="n"/>
      <c r="WOD111" s="406" t="n"/>
      <c r="WOE111" s="406" t="n"/>
      <c r="WOF111" s="406" t="n"/>
      <c r="WOG111" s="406" t="n"/>
      <c r="WOH111" s="406" t="n"/>
      <c r="WOI111" s="406" t="n"/>
      <c r="WOJ111" s="406" t="n"/>
      <c r="WOK111" s="406" t="n"/>
      <c r="WOL111" s="406" t="n"/>
      <c r="WOM111" s="406" t="n"/>
      <c r="WON111" s="406" t="n"/>
      <c r="WOO111" s="406" t="n"/>
      <c r="WOP111" s="406" t="n"/>
      <c r="WOQ111" s="406" t="n"/>
      <c r="WOR111" s="406" t="n"/>
      <c r="WOS111" s="406" t="n"/>
      <c r="WOT111" s="406" t="n"/>
      <c r="WOU111" s="406" t="n"/>
      <c r="WOV111" s="406" t="n"/>
      <c r="WOW111" s="406" t="n"/>
      <c r="WOX111" s="406" t="n"/>
      <c r="WOY111" s="406" t="n"/>
      <c r="WOZ111" s="406" t="n"/>
      <c r="WPA111" s="406" t="n"/>
      <c r="WPB111" s="406" t="n"/>
      <c r="WPC111" s="406" t="n"/>
      <c r="WPD111" s="406" t="n"/>
      <c r="WPE111" s="406" t="n"/>
      <c r="WPF111" s="406" t="n"/>
      <c r="WPG111" s="406" t="n"/>
      <c r="WPH111" s="406" t="n"/>
      <c r="WPI111" s="406" t="n"/>
      <c r="WPJ111" s="406" t="n"/>
      <c r="WPK111" s="406" t="n"/>
      <c r="WPL111" s="406" t="n"/>
      <c r="WPM111" s="406" t="n"/>
      <c r="WPN111" s="406" t="n"/>
      <c r="WPO111" s="406" t="n"/>
      <c r="WPP111" s="406" t="n"/>
      <c r="WPQ111" s="406" t="n"/>
      <c r="WPR111" s="406" t="n"/>
      <c r="WPS111" s="406" t="n"/>
      <c r="WPT111" s="406" t="n"/>
      <c r="WPU111" s="406" t="n"/>
      <c r="WPV111" s="406" t="n"/>
      <c r="WPW111" s="406" t="n"/>
      <c r="WPX111" s="406" t="n"/>
      <c r="WPY111" s="406" t="n"/>
      <c r="WPZ111" s="406" t="n"/>
      <c r="WQA111" s="406" t="n"/>
      <c r="WQB111" s="406" t="n"/>
      <c r="WQC111" s="406" t="n"/>
      <c r="WQD111" s="406" t="n"/>
      <c r="WQE111" s="406" t="n"/>
      <c r="WQF111" s="406" t="n"/>
      <c r="WQG111" s="406" t="n"/>
      <c r="WQH111" s="406" t="n"/>
      <c r="WQI111" s="406" t="n"/>
      <c r="WQJ111" s="406" t="n"/>
      <c r="WQK111" s="406" t="n"/>
      <c r="WQL111" s="406" t="n"/>
      <c r="WQM111" s="406" t="n"/>
      <c r="WQN111" s="406" t="n"/>
      <c r="WQO111" s="406" t="n"/>
      <c r="WQP111" s="406" t="n"/>
      <c r="WQQ111" s="406" t="n"/>
      <c r="WQR111" s="406" t="n"/>
      <c r="WQS111" s="406" t="n"/>
      <c r="WQT111" s="406" t="n"/>
      <c r="WQU111" s="406" t="n"/>
      <c r="WQV111" s="406" t="n"/>
      <c r="WQW111" s="406" t="n"/>
      <c r="WQX111" s="406" t="n"/>
      <c r="WQY111" s="406" t="n"/>
      <c r="WQZ111" s="406" t="n"/>
      <c r="WRA111" s="406" t="n"/>
      <c r="WRB111" s="406" t="n"/>
      <c r="WRC111" s="406" t="n"/>
      <c r="WRD111" s="406" t="n"/>
      <c r="WRE111" s="406" t="n"/>
      <c r="WRF111" s="406" t="n"/>
      <c r="WRG111" s="406" t="n"/>
      <c r="WRH111" s="406" t="n"/>
      <c r="WRI111" s="406" t="n"/>
      <c r="WRJ111" s="406" t="n"/>
      <c r="WRK111" s="406" t="n"/>
      <c r="WRL111" s="406" t="n"/>
      <c r="WRM111" s="406" t="n"/>
      <c r="WRN111" s="406" t="n"/>
      <c r="WRO111" s="406" t="n"/>
      <c r="WRP111" s="406" t="n"/>
      <c r="WRQ111" s="406" t="n"/>
      <c r="WRR111" s="406" t="n"/>
      <c r="WRS111" s="406" t="n"/>
      <c r="WRT111" s="406" t="n"/>
      <c r="WRU111" s="406" t="n"/>
      <c r="WRV111" s="406" t="n"/>
      <c r="WRW111" s="406" t="n"/>
      <c r="WRX111" s="406" t="n"/>
      <c r="WRY111" s="406" t="n"/>
      <c r="WRZ111" s="406" t="n"/>
      <c r="WSA111" s="406" t="n"/>
      <c r="WSB111" s="406" t="n"/>
      <c r="WSC111" s="406" t="n"/>
      <c r="WSD111" s="406" t="n"/>
      <c r="WSE111" s="406" t="n"/>
      <c r="WSF111" s="406" t="n"/>
      <c r="WSG111" s="406" t="n"/>
      <c r="WSH111" s="406" t="n"/>
      <c r="WSI111" s="406" t="n"/>
      <c r="WSJ111" s="406" t="n"/>
      <c r="WSK111" s="406" t="n"/>
      <c r="WSL111" s="406" t="n"/>
      <c r="WSM111" s="406" t="n"/>
      <c r="WSN111" s="406" t="n"/>
      <c r="WSO111" s="406" t="n"/>
      <c r="WSP111" s="406" t="n"/>
      <c r="WSQ111" s="406" t="n"/>
      <c r="WSR111" s="406" t="n"/>
      <c r="WSS111" s="406" t="n"/>
      <c r="WST111" s="406" t="n"/>
      <c r="WSU111" s="406" t="n"/>
      <c r="WSV111" s="406" t="n"/>
      <c r="WSW111" s="406" t="n"/>
      <c r="WSX111" s="406" t="n"/>
      <c r="WSY111" s="406" t="n"/>
      <c r="WSZ111" s="406" t="n"/>
      <c r="WTA111" s="406" t="n"/>
      <c r="WTB111" s="406" t="n"/>
      <c r="WTC111" s="406" t="n"/>
      <c r="WTD111" s="406" t="n"/>
      <c r="WTE111" s="406" t="n"/>
      <c r="WTF111" s="406" t="n"/>
      <c r="WTG111" s="406" t="n"/>
      <c r="WTH111" s="406" t="n"/>
      <c r="WTI111" s="406" t="n"/>
      <c r="WTJ111" s="406" t="n"/>
      <c r="WTK111" s="406" t="n"/>
      <c r="WTL111" s="406" t="n"/>
      <c r="WTM111" s="406" t="n"/>
      <c r="WTN111" s="406" t="n"/>
      <c r="WTO111" s="406" t="n"/>
      <c r="WTP111" s="406" t="n"/>
      <c r="WTQ111" s="406" t="n"/>
      <c r="WTR111" s="406" t="n"/>
      <c r="WTS111" s="406" t="n"/>
      <c r="WTT111" s="406" t="n"/>
      <c r="WTU111" s="406" t="n"/>
      <c r="WTV111" s="406" t="n"/>
      <c r="WTW111" s="406" t="n"/>
      <c r="WTX111" s="406" t="n"/>
      <c r="WTY111" s="406" t="n"/>
      <c r="WTZ111" s="406" t="n"/>
      <c r="WUA111" s="406" t="n"/>
      <c r="WUB111" s="406" t="n"/>
      <c r="WUC111" s="406" t="n"/>
      <c r="WUD111" s="406" t="n"/>
      <c r="WUE111" s="406" t="n"/>
      <c r="WUF111" s="406" t="n"/>
      <c r="WUG111" s="406" t="n"/>
      <c r="WUH111" s="406" t="n"/>
      <c r="WUI111" s="406" t="n"/>
      <c r="WUJ111" s="406" t="n"/>
      <c r="WUK111" s="406" t="n"/>
      <c r="WUL111" s="406" t="n"/>
      <c r="WUM111" s="406" t="n"/>
      <c r="WUN111" s="406" t="n"/>
      <c r="WUO111" s="406" t="n"/>
      <c r="WUP111" s="406" t="n"/>
      <c r="WUQ111" s="406" t="n"/>
      <c r="WUR111" s="406" t="n"/>
      <c r="WUS111" s="406" t="n"/>
      <c r="WUT111" s="406" t="n"/>
      <c r="WUU111" s="406" t="n"/>
      <c r="WUV111" s="406" t="n"/>
      <c r="WUW111" s="406" t="n"/>
      <c r="WUX111" s="406" t="n"/>
      <c r="WUY111" s="406" t="n"/>
      <c r="WUZ111" s="406" t="n"/>
      <c r="WVA111" s="406" t="n"/>
      <c r="WVB111" s="406" t="n"/>
      <c r="WVC111" s="406" t="n"/>
      <c r="WVD111" s="406" t="n"/>
      <c r="WVE111" s="406" t="n"/>
      <c r="WVF111" s="406" t="n"/>
      <c r="WVG111" s="406" t="n"/>
      <c r="WVH111" s="406" t="n"/>
      <c r="WVI111" s="406" t="n"/>
      <c r="WVJ111" s="406" t="n"/>
      <c r="WVK111" s="406" t="n"/>
      <c r="WVL111" s="406" t="n"/>
      <c r="WVM111" s="406" t="n"/>
      <c r="WVN111" s="406" t="n"/>
      <c r="WVO111" s="406" t="n"/>
      <c r="WVP111" s="406" t="n"/>
      <c r="WVQ111" s="406" t="n"/>
      <c r="WVR111" s="406" t="n"/>
      <c r="WVS111" s="406" t="n"/>
      <c r="WVT111" s="406" t="n"/>
      <c r="WVU111" s="406" t="n"/>
      <c r="WVV111" s="406" t="n"/>
      <c r="WVW111" s="406" t="n"/>
      <c r="WVX111" s="406" t="n"/>
      <c r="WVY111" s="406" t="n"/>
      <c r="WVZ111" s="406" t="n"/>
      <c r="WWA111" s="406" t="n"/>
      <c r="WWB111" s="406" t="n"/>
      <c r="WWC111" s="406" t="n"/>
      <c r="WWD111" s="406" t="n"/>
      <c r="WWE111" s="406" t="n"/>
      <c r="WWF111" s="406" t="n"/>
      <c r="WWG111" s="406" t="n"/>
      <c r="WWH111" s="406" t="n"/>
      <c r="WWI111" s="406" t="n"/>
      <c r="WWJ111" s="406" t="n"/>
      <c r="WWK111" s="406" t="n"/>
      <c r="WWL111" s="406" t="n"/>
      <c r="WWM111" s="406" t="n"/>
      <c r="WWN111" s="406" t="n"/>
      <c r="WWO111" s="406" t="n"/>
      <c r="WWP111" s="406" t="n"/>
      <c r="WWQ111" s="406" t="n"/>
      <c r="WWR111" s="406" t="n"/>
      <c r="WWS111" s="406" t="n"/>
      <c r="WWT111" s="406" t="n"/>
      <c r="WWU111" s="406" t="n"/>
      <c r="WWV111" s="406" t="n"/>
      <c r="WWW111" s="406" t="n"/>
      <c r="WWX111" s="406" t="n"/>
      <c r="WWY111" s="406" t="n"/>
      <c r="WWZ111" s="406" t="n"/>
      <c r="WXA111" s="406" t="n"/>
      <c r="WXB111" s="406" t="n"/>
      <c r="WXC111" s="406" t="n"/>
      <c r="WXD111" s="406" t="n"/>
      <c r="WXE111" s="406" t="n"/>
      <c r="WXF111" s="406" t="n"/>
      <c r="WXG111" s="406" t="n"/>
      <c r="WXH111" s="406" t="n"/>
      <c r="WXI111" s="406" t="n"/>
      <c r="WXJ111" s="406" t="n"/>
      <c r="WXK111" s="406" t="n"/>
      <c r="WXL111" s="406" t="n"/>
      <c r="WXM111" s="406" t="n"/>
      <c r="WXN111" s="406" t="n"/>
      <c r="WXO111" s="406" t="n"/>
      <c r="WXP111" s="406" t="n"/>
      <c r="WXQ111" s="406" t="n"/>
      <c r="WXR111" s="406" t="n"/>
      <c r="WXS111" s="406" t="n"/>
      <c r="WXT111" s="406" t="n"/>
      <c r="WXU111" s="406" t="n"/>
      <c r="WXV111" s="406" t="n"/>
      <c r="WXW111" s="406" t="n"/>
      <c r="WXX111" s="406" t="n"/>
      <c r="WXY111" s="406" t="n"/>
      <c r="WXZ111" s="406" t="n"/>
      <c r="WYA111" s="406" t="n"/>
      <c r="WYB111" s="406" t="n"/>
      <c r="WYC111" s="406" t="n"/>
      <c r="WYD111" s="406" t="n"/>
      <c r="WYE111" s="406" t="n"/>
      <c r="WYF111" s="406" t="n"/>
      <c r="WYG111" s="406" t="n"/>
      <c r="WYH111" s="406" t="n"/>
      <c r="WYI111" s="406" t="n"/>
      <c r="WYJ111" s="406" t="n"/>
      <c r="WYK111" s="406" t="n"/>
      <c r="WYL111" s="406" t="n"/>
      <c r="WYM111" s="406" t="n"/>
      <c r="WYN111" s="406" t="n"/>
      <c r="WYO111" s="406" t="n"/>
      <c r="WYP111" s="406" t="n"/>
      <c r="WYQ111" s="406" t="n"/>
      <c r="WYR111" s="406" t="n"/>
      <c r="WYS111" s="406" t="n"/>
      <c r="WYT111" s="406" t="n"/>
      <c r="WYU111" s="406" t="n"/>
      <c r="WYV111" s="406" t="n"/>
      <c r="WYW111" s="406" t="n"/>
      <c r="WYX111" s="406" t="n"/>
      <c r="WYY111" s="406" t="n"/>
      <c r="WYZ111" s="406" t="n"/>
      <c r="WZA111" s="406" t="n"/>
      <c r="WZB111" s="406" t="n"/>
      <c r="WZC111" s="406" t="n"/>
      <c r="WZD111" s="406" t="n"/>
      <c r="WZE111" s="406" t="n"/>
      <c r="WZF111" s="406" t="n"/>
      <c r="WZG111" s="406" t="n"/>
      <c r="WZH111" s="406" t="n"/>
      <c r="WZI111" s="406" t="n"/>
      <c r="WZJ111" s="406" t="n"/>
      <c r="WZK111" s="406" t="n"/>
      <c r="WZL111" s="406" t="n"/>
      <c r="WZM111" s="406" t="n"/>
      <c r="WZN111" s="406" t="n"/>
      <c r="WZO111" s="406" t="n"/>
      <c r="WZP111" s="406" t="n"/>
      <c r="WZQ111" s="406" t="n"/>
      <c r="WZR111" s="406" t="n"/>
      <c r="WZS111" s="406" t="n"/>
      <c r="WZT111" s="406" t="n"/>
      <c r="WZU111" s="406" t="n"/>
      <c r="WZV111" s="406" t="n"/>
      <c r="WZW111" s="406" t="n"/>
      <c r="WZX111" s="406" t="n"/>
      <c r="WZY111" s="406" t="n"/>
      <c r="WZZ111" s="406" t="n"/>
      <c r="XAA111" s="406" t="n"/>
      <c r="XAB111" s="406" t="n"/>
      <c r="XAC111" s="406" t="n"/>
      <c r="XAD111" s="406" t="n"/>
      <c r="XAE111" s="406" t="n"/>
      <c r="XAF111" s="406" t="n"/>
      <c r="XAG111" s="406" t="n"/>
      <c r="XAH111" s="406" t="n"/>
      <c r="XAI111" s="406" t="n"/>
      <c r="XAJ111" s="406" t="n"/>
      <c r="XAK111" s="406" t="n"/>
      <c r="XAL111" s="406" t="n"/>
      <c r="XAM111" s="406" t="n"/>
      <c r="XAN111" s="406" t="n"/>
      <c r="XAO111" s="406" t="n"/>
      <c r="XAP111" s="406" t="n"/>
      <c r="XAQ111" s="406" t="n"/>
      <c r="XAR111" s="406" t="n"/>
      <c r="XAS111" s="406" t="n"/>
      <c r="XAT111" s="406" t="n"/>
      <c r="XAU111" s="406" t="n"/>
      <c r="XAV111" s="406" t="n"/>
      <c r="XAW111" s="406" t="n"/>
      <c r="XAX111" s="406" t="n"/>
      <c r="XAY111" s="406" t="n"/>
      <c r="XAZ111" s="406" t="n"/>
      <c r="XBA111" s="406" t="n"/>
      <c r="XBB111" s="406" t="n"/>
      <c r="XBC111" s="406" t="n"/>
      <c r="XBD111" s="406" t="n"/>
      <c r="XBE111" s="406" t="n"/>
      <c r="XBF111" s="406" t="n"/>
      <c r="XBG111" s="406" t="n"/>
      <c r="XBH111" s="406" t="n"/>
      <c r="XBI111" s="406" t="n"/>
      <c r="XBJ111" s="406" t="n"/>
      <c r="XBK111" s="406" t="n"/>
      <c r="XBL111" s="406" t="n"/>
      <c r="XBM111" s="406" t="n"/>
      <c r="XBN111" s="406" t="n"/>
      <c r="XBO111" s="406" t="n"/>
      <c r="XBP111" s="406" t="n"/>
      <c r="XBQ111" s="406" t="n"/>
      <c r="XBR111" s="406" t="n"/>
      <c r="XBS111" s="406" t="n"/>
      <c r="XBT111" s="406" t="n"/>
      <c r="XBU111" s="406" t="n"/>
      <c r="XBV111" s="406" t="n"/>
      <c r="XBW111" s="406" t="n"/>
      <c r="XBX111" s="406" t="n"/>
      <c r="XBY111" s="406" t="n"/>
      <c r="XBZ111" s="406" t="n"/>
      <c r="XCA111" s="406" t="n"/>
      <c r="XCB111" s="406" t="n"/>
      <c r="XCC111" s="406" t="n"/>
      <c r="XCD111" s="406" t="n"/>
      <c r="XCE111" s="406" t="n"/>
      <c r="XCF111" s="406" t="n"/>
      <c r="XCG111" s="406" t="n"/>
      <c r="XCH111" s="406" t="n"/>
      <c r="XCI111" s="406" t="n"/>
      <c r="XCJ111" s="406" t="n"/>
      <c r="XCK111" s="406" t="n"/>
      <c r="XCL111" s="406" t="n"/>
      <c r="XCM111" s="406" t="n"/>
      <c r="XCN111" s="406" t="n"/>
      <c r="XCO111" s="406" t="n"/>
      <c r="XCP111" s="406" t="n"/>
      <c r="XCQ111" s="406" t="n"/>
      <c r="XCR111" s="406" t="n"/>
      <c r="XCS111" s="406" t="n"/>
      <c r="XCT111" s="406" t="n"/>
      <c r="XCU111" s="406" t="n"/>
      <c r="XCV111" s="406" t="n"/>
      <c r="XCW111" s="406" t="n"/>
      <c r="XCX111" s="406" t="n"/>
      <c r="XCY111" s="406" t="n"/>
      <c r="XCZ111" s="406" t="n"/>
      <c r="XDA111" s="406" t="n"/>
      <c r="XDB111" s="406" t="n"/>
      <c r="XDC111" s="406" t="n"/>
      <c r="XDD111" s="406" t="n"/>
      <c r="XDE111" s="406" t="n"/>
      <c r="XDF111" s="406" t="n"/>
      <c r="XDG111" s="406" t="n"/>
      <c r="XDH111" s="406" t="n"/>
      <c r="XDI111" s="406" t="n"/>
      <c r="XDJ111" s="406" t="n"/>
      <c r="XDK111" s="406" t="n"/>
      <c r="XDL111" s="406" t="n"/>
      <c r="XDM111" s="406" t="n"/>
      <c r="XDN111" s="406" t="n"/>
      <c r="XDO111" s="406" t="n"/>
      <c r="XDP111" s="406" t="n"/>
      <c r="XDQ111" s="406" t="n"/>
      <c r="XDR111" s="406" t="n"/>
      <c r="XDS111" s="406" t="n"/>
      <c r="XDT111" s="406" t="n"/>
      <c r="XDU111" s="406" t="n"/>
      <c r="XDV111" s="406" t="n"/>
      <c r="XDW111" s="406" t="n"/>
      <c r="XDX111" s="406" t="n"/>
      <c r="XDY111" s="406" t="n"/>
      <c r="XDZ111" s="406" t="n"/>
      <c r="XEA111" s="406" t="n"/>
      <c r="XEB111" s="406" t="n"/>
      <c r="XEC111" s="406" t="n"/>
      <c r="XED111" s="406" t="n"/>
      <c r="XEE111" s="406" t="n"/>
      <c r="XEF111" s="406" t="n"/>
      <c r="XEG111" s="406" t="n"/>
      <c r="XEH111" s="406" t="n"/>
      <c r="XEI111" s="406" t="n"/>
      <c r="XEJ111" s="406" t="n"/>
      <c r="XEK111" s="406" t="n"/>
      <c r="XEL111" s="406" t="n"/>
      <c r="XEM111" s="406" t="n"/>
      <c r="XEN111" s="406" t="n"/>
      <c r="XEO111" s="406" t="n"/>
      <c r="XEP111" s="406" t="n"/>
      <c r="XEQ111" s="406" t="n"/>
      <c r="XER111" s="406" t="n"/>
      <c r="XES111" s="406" t="n"/>
      <c r="XET111" s="406" t="n"/>
      <c r="XEU111" s="406" t="n"/>
      <c r="XEV111" s="406" t="n"/>
      <c r="XEW111" s="406" t="n"/>
      <c r="XEX111" s="406" t="n"/>
      <c r="XEY111" s="406" t="n"/>
      <c r="XEZ111" s="406" t="n"/>
      <c r="XFA111" s="406" t="n"/>
    </row>
    <row r="112" ht="25" customFormat="1" customHeight="1" s="406">
      <c r="A112" s="45" t="n">
        <v>45667</v>
      </c>
      <c r="B112" s="162" t="n">
        <v>46</v>
      </c>
      <c r="C112" s="162" t="inlineStr">
        <is>
          <t>王芝婷</t>
        </is>
      </c>
      <c r="D112" s="162" t="n"/>
      <c r="E112" s="162" t="n">
        <v>1</v>
      </c>
      <c r="F112" s="162" t="n"/>
      <c r="G112" s="162" t="inlineStr">
        <is>
          <t>王海燕</t>
        </is>
      </c>
      <c r="H112" s="162" t="inlineStr">
        <is>
          <t>晶2853</t>
        </is>
      </c>
      <c r="I112" s="162" t="n">
        <v>1638</v>
      </c>
      <c r="J112" s="162" t="n"/>
      <c r="K112" s="162" t="n"/>
      <c r="L112" s="162" t="n">
        <v>30</v>
      </c>
      <c r="M112" s="162" t="n"/>
      <c r="N112" s="162" t="n"/>
      <c r="O112" s="162" t="n"/>
      <c r="P112" s="162" t="n"/>
      <c r="Q112" s="162" t="n"/>
      <c r="R112" s="162" t="n"/>
      <c r="S112" s="162" t="n"/>
      <c r="T112" s="162" t="n"/>
      <c r="U112" s="162" t="n"/>
      <c r="V112" s="162" t="n"/>
      <c r="W112" s="162" t="n"/>
      <c r="X112" s="406" t="n">
        <v>30</v>
      </c>
      <c r="Y112" s="162" t="inlineStr">
        <is>
          <t>对公</t>
        </is>
      </c>
      <c r="Z112" s="407" t="n"/>
      <c r="AA112" s="162" t="n"/>
      <c r="AB112" s="407" t="n"/>
      <c r="AC112" s="407" t="n"/>
      <c r="AD112" s="253" t="inlineStr">
        <is>
          <t>熊欢</t>
        </is>
      </c>
    </row>
    <row r="113" ht="25" customFormat="1" customHeight="1" s="406">
      <c r="A113" s="45" t="n">
        <v>45667</v>
      </c>
      <c r="B113" s="162" t="n">
        <v>56</v>
      </c>
      <c r="C113" s="162" t="inlineStr">
        <is>
          <t>熊玲20（1234）</t>
        </is>
      </c>
      <c r="D113" s="162" t="n"/>
      <c r="E113" s="162" t="n"/>
      <c r="F113" s="162" t="n">
        <v>1</v>
      </c>
      <c r="G113" s="162" t="n"/>
      <c r="H113" s="162" t="inlineStr">
        <is>
          <t>G1978</t>
        </is>
      </c>
      <c r="I113" s="162" t="n">
        <v>1638</v>
      </c>
      <c r="J113" s="162" t="n"/>
      <c r="K113" s="162" t="n"/>
      <c r="L113" s="162" t="n"/>
      <c r="M113" s="162" t="n"/>
      <c r="N113" s="162" t="n"/>
      <c r="O113" s="162" t="n">
        <v>120</v>
      </c>
      <c r="P113" s="162" t="n">
        <v>360</v>
      </c>
      <c r="Q113" s="162" t="n"/>
      <c r="R113" s="162" t="n">
        <v>7</v>
      </c>
      <c r="S113" s="162" t="n"/>
      <c r="T113" s="162" t="n"/>
      <c r="U113" s="162" t="n"/>
      <c r="V113" s="162" t="n"/>
      <c r="W113" s="162" t="n"/>
      <c r="X113" s="406" t="n">
        <v>487</v>
      </c>
      <c r="Y113" s="162" t="inlineStr">
        <is>
          <t>对公</t>
        </is>
      </c>
      <c r="Z113" s="407" t="n"/>
      <c r="AA113" s="162" t="n"/>
      <c r="AB113" s="407" t="n"/>
      <c r="AC113" s="407" t="n"/>
      <c r="AD113" s="253" t="inlineStr">
        <is>
          <t>熊欢</t>
        </is>
      </c>
    </row>
    <row r="114" ht="25" customFormat="1" customHeight="1" s="406">
      <c r="A114" s="45" t="n">
        <v>45667</v>
      </c>
      <c r="B114" s="162" t="n">
        <v>15</v>
      </c>
      <c r="C114" s="162" t="inlineStr">
        <is>
          <t>陈彩燕</t>
        </is>
      </c>
      <c r="D114" s="162" t="n"/>
      <c r="E114" s="162" t="n">
        <v>1</v>
      </c>
      <c r="F114" s="162" t="n"/>
      <c r="G114" s="162" t="inlineStr">
        <is>
          <t>章琼</t>
        </is>
      </c>
      <c r="H114" s="162" t="inlineStr">
        <is>
          <t>G1978</t>
        </is>
      </c>
      <c r="I114" s="162" t="n">
        <v>1638</v>
      </c>
      <c r="J114" s="162" t="n"/>
      <c r="K114" s="162" t="n"/>
      <c r="L114" s="162" t="n">
        <v>1451</v>
      </c>
      <c r="M114" s="162" t="n"/>
      <c r="N114" s="162" t="n"/>
      <c r="O114" s="162" t="n"/>
      <c r="P114" s="162" t="n"/>
      <c r="Q114" s="162" t="n"/>
      <c r="R114" s="162" t="n">
        <v>120</v>
      </c>
      <c r="S114" s="162" t="n"/>
      <c r="T114" s="162" t="n"/>
      <c r="U114" s="162" t="n"/>
      <c r="V114" s="162" t="n"/>
      <c r="W114" s="162" t="n"/>
      <c r="X114" s="406">
        <f>SUM(J114:W114)</f>
        <v/>
      </c>
      <c r="Y114" s="162" t="inlineStr">
        <is>
          <t>对公</t>
        </is>
      </c>
      <c r="Z114" s="407" t="n"/>
      <c r="AA114" s="162" t="n"/>
      <c r="AB114" s="407" t="n"/>
      <c r="AC114" s="407" t="n"/>
      <c r="AD114" s="253" t="inlineStr">
        <is>
          <t>彭心怡</t>
        </is>
      </c>
    </row>
    <row r="115" ht="27" customFormat="1" customHeight="1" s="406">
      <c r="A115" s="45" t="n">
        <v>45667</v>
      </c>
      <c r="B115" s="162" t="n">
        <v>27</v>
      </c>
      <c r="C115" s="162" t="inlineStr">
        <is>
          <t>孙婷45（6089）</t>
        </is>
      </c>
      <c r="D115" s="162" t="n"/>
      <c r="E115" s="162" t="n">
        <v>1</v>
      </c>
      <c r="F115" s="162" t="n"/>
      <c r="G115" s="162" t="inlineStr">
        <is>
          <t>孙静</t>
        </is>
      </c>
      <c r="H115" s="162" t="inlineStr">
        <is>
          <t>G8852</t>
        </is>
      </c>
      <c r="I115" s="162" t="n">
        <v>1638</v>
      </c>
      <c r="J115" s="162" t="n"/>
      <c r="K115" s="162" t="n"/>
      <c r="L115" s="162" t="n">
        <v>118</v>
      </c>
      <c r="M115" s="162" t="n"/>
      <c r="N115" s="162" t="n"/>
      <c r="O115" s="162" t="n"/>
      <c r="P115" s="162" t="n"/>
      <c r="Q115" s="162" t="n"/>
      <c r="R115" s="162" t="n"/>
      <c r="S115" s="162" t="n">
        <v>5</v>
      </c>
      <c r="T115" s="162" t="n"/>
      <c r="U115" s="162" t="n"/>
      <c r="V115" s="162" t="n"/>
      <c r="W115" s="162" t="n"/>
      <c r="X115" s="406" t="n">
        <v>123</v>
      </c>
      <c r="Y115" s="162" t="inlineStr">
        <is>
          <t>对公</t>
        </is>
      </c>
      <c r="Z115" s="407" t="n"/>
      <c r="AA115" s="162" t="n"/>
      <c r="AB115" s="407" t="n"/>
      <c r="AC115" s="407" t="n"/>
      <c r="AD115" s="253" t="inlineStr">
        <is>
          <t>罗茜</t>
        </is>
      </c>
    </row>
    <row r="116" ht="25" customFormat="1" customHeight="1" s="406">
      <c r="A116" s="45" t="n">
        <v>45667</v>
      </c>
      <c r="B116" s="411" t="n"/>
      <c r="C116" s="411" t="n"/>
      <c r="D116" s="162" t="n"/>
      <c r="E116" s="162" t="inlineStr">
        <is>
          <t>退1.10</t>
        </is>
      </c>
      <c r="F116" s="162" t="n"/>
      <c r="G116" s="162" t="inlineStr">
        <is>
          <t>孙静</t>
        </is>
      </c>
      <c r="H116" s="162" t="inlineStr">
        <is>
          <t>G8852</t>
        </is>
      </c>
      <c r="I116" s="162" t="n">
        <v>1638</v>
      </c>
      <c r="J116" s="162" t="n"/>
      <c r="K116" s="162" t="n"/>
      <c r="L116" s="162" t="n"/>
      <c r="M116" s="162" t="n"/>
      <c r="N116" s="162" t="n"/>
      <c r="O116" s="406" t="n"/>
      <c r="P116" s="406" t="n"/>
      <c r="Q116" s="162" t="n"/>
      <c r="R116" s="162" t="n"/>
      <c r="S116" s="162" t="n">
        <v>-5</v>
      </c>
      <c r="T116" s="162" t="n"/>
      <c r="U116" s="162" t="n"/>
      <c r="V116" s="162" t="n"/>
      <c r="W116" s="162" t="n"/>
      <c r="X116" s="406" t="n">
        <v>-5</v>
      </c>
      <c r="Y116" s="162" t="inlineStr">
        <is>
          <t>对公</t>
        </is>
      </c>
      <c r="Z116" s="407" t="n"/>
      <c r="AA116" s="162" t="n"/>
      <c r="AB116" s="407" t="inlineStr">
        <is>
          <t>退自己打</t>
        </is>
      </c>
      <c r="AC116" s="407" t="n"/>
      <c r="AD116" s="253" t="inlineStr">
        <is>
          <t>罗茜</t>
        </is>
      </c>
    </row>
    <row r="117" ht="25" customFormat="1" customHeight="1" s="406">
      <c r="A117" s="45" t="n">
        <v>45667</v>
      </c>
      <c r="B117" s="162" t="n">
        <v>43</v>
      </c>
      <c r="C117" s="162" t="inlineStr">
        <is>
          <t>李志芳</t>
        </is>
      </c>
      <c r="D117" s="162" t="n"/>
      <c r="E117" s="162" t="n">
        <v>1</v>
      </c>
      <c r="F117" s="162" t="n"/>
      <c r="G117" s="162" t="inlineStr">
        <is>
          <t>谭丹芳</t>
        </is>
      </c>
      <c r="H117" s="162" t="inlineStr">
        <is>
          <t>娟4666</t>
        </is>
      </c>
      <c r="I117" s="162" t="n">
        <v>1638</v>
      </c>
      <c r="J117" s="162" t="n"/>
      <c r="K117" s="162" t="n"/>
      <c r="L117" s="162" t="n">
        <v>1232</v>
      </c>
      <c r="M117" s="162" t="n">
        <v>598</v>
      </c>
      <c r="N117" s="162" t="n"/>
      <c r="O117" s="162" t="n">
        <v>545</v>
      </c>
      <c r="P117" s="162" t="n">
        <v>200</v>
      </c>
      <c r="Q117" s="162" t="n"/>
      <c r="R117" s="162" t="n">
        <v>6</v>
      </c>
      <c r="S117" s="162" t="n">
        <v>45</v>
      </c>
      <c r="T117" s="162" t="n"/>
      <c r="U117" s="162" t="n"/>
      <c r="V117" s="162" t="n"/>
      <c r="W117" s="162" t="n"/>
      <c r="X117" s="406" t="n">
        <v>2626</v>
      </c>
      <c r="Y117" s="162" t="inlineStr">
        <is>
          <t>对公</t>
        </is>
      </c>
      <c r="Z117" s="407" t="n"/>
      <c r="AA117" s="162" t="n"/>
      <c r="AB117" s="407" t="inlineStr">
        <is>
          <t>地屈*1</t>
        </is>
      </c>
      <c r="AC117" s="407" t="n"/>
      <c r="AD117" s="253" t="inlineStr">
        <is>
          <t>罗茜</t>
        </is>
      </c>
    </row>
    <row r="118" ht="25" customFormat="1" customHeight="1" s="406">
      <c r="A118" s="45" t="n">
        <v>45667</v>
      </c>
      <c r="B118" s="162" t="n">
        <v>45</v>
      </c>
      <c r="C118" s="162" t="inlineStr">
        <is>
          <t>谭元梅</t>
        </is>
      </c>
      <c r="D118" s="162" t="n"/>
      <c r="E118" s="162" t="n"/>
      <c r="F118" s="162" t="n">
        <v>1</v>
      </c>
      <c r="G118" s="162" t="n"/>
      <c r="H118" s="162" t="inlineStr">
        <is>
          <t>G1978</t>
        </is>
      </c>
      <c r="I118" s="162" t="n">
        <v>1638</v>
      </c>
      <c r="J118" s="162" t="n"/>
      <c r="K118" s="162" t="n"/>
      <c r="L118" s="162" t="n"/>
      <c r="M118" s="162" t="n"/>
      <c r="N118" s="162" t="n"/>
      <c r="O118" s="162" t="n">
        <v>180</v>
      </c>
      <c r="P118" s="162" t="n">
        <v>140</v>
      </c>
      <c r="Q118" s="162" t="n"/>
      <c r="R118" s="162" t="n">
        <v>7</v>
      </c>
      <c r="S118" s="162" t="n"/>
      <c r="T118" s="162" t="n"/>
      <c r="U118" s="162" t="n"/>
      <c r="V118" s="162" t="n"/>
      <c r="W118" s="162" t="n"/>
      <c r="X118" s="406">
        <f>SUM(J118:W118)</f>
        <v/>
      </c>
      <c r="Y118" s="162" t="inlineStr">
        <is>
          <t>对公</t>
        </is>
      </c>
      <c r="Z118" s="407" t="n"/>
      <c r="AA118" s="162" t="n"/>
      <c r="AB118" s="407" t="n"/>
      <c r="AC118" s="407" t="n"/>
      <c r="AD118" s="369" t="inlineStr">
        <is>
          <t>李嘉慧</t>
        </is>
      </c>
      <c r="AE118" s="331" t="n"/>
      <c r="AF118" s="352" t="n"/>
    </row>
    <row r="119" ht="25" customFormat="1" customHeight="1" s="406">
      <c r="A119" s="45" t="n">
        <v>45667</v>
      </c>
      <c r="B119" s="162" t="n">
        <v>57</v>
      </c>
      <c r="C119" s="162" t="inlineStr">
        <is>
          <t>阿余以扎</t>
        </is>
      </c>
      <c r="D119" s="162" t="n"/>
      <c r="E119" s="162" t="n"/>
      <c r="F119" s="162" t="n">
        <v>1</v>
      </c>
      <c r="G119" s="162" t="n"/>
      <c r="H119" s="162" t="inlineStr">
        <is>
          <t>G7745</t>
        </is>
      </c>
      <c r="I119" s="162" t="n">
        <v>1638</v>
      </c>
      <c r="J119" s="162" t="n"/>
      <c r="K119" s="162" t="n"/>
      <c r="L119" s="162" t="n">
        <v>179</v>
      </c>
      <c r="M119" s="162" t="n"/>
      <c r="N119" s="162" t="n"/>
      <c r="O119" s="162" t="n">
        <v>135</v>
      </c>
      <c r="P119" s="162" t="n">
        <v>90</v>
      </c>
      <c r="Q119" s="162" t="n"/>
      <c r="R119" s="162" t="n">
        <v>252</v>
      </c>
      <c r="S119" s="162" t="n"/>
      <c r="T119" s="162" t="n"/>
      <c r="U119" s="162" t="n"/>
      <c r="V119" s="162" t="n"/>
      <c r="W119" s="162" t="n"/>
      <c r="X119" s="406">
        <f>SUM(J119:W119)</f>
        <v/>
      </c>
      <c r="Y119" s="162" t="inlineStr">
        <is>
          <t>对公</t>
        </is>
      </c>
      <c r="Z119" s="407" t="n"/>
      <c r="AA119" s="162" t="n"/>
      <c r="AB119" s="407" t="n"/>
      <c r="AC119" s="407" t="n"/>
      <c r="AD119" s="253" t="inlineStr">
        <is>
          <t>向文娟</t>
        </is>
      </c>
    </row>
    <row r="120" ht="25" customFormat="1" customHeight="1" s="406">
      <c r="A120" s="45" t="n">
        <v>45667</v>
      </c>
      <c r="B120" s="411" t="n"/>
      <c r="C120" s="411" t="n"/>
      <c r="D120" s="162" t="n"/>
      <c r="E120" s="162" t="n"/>
      <c r="F120" s="162" t="inlineStr">
        <is>
          <t>退1.10</t>
        </is>
      </c>
      <c r="G120" s="162" t="n"/>
      <c r="H120" s="411" t="n"/>
      <c r="I120" s="411" t="n"/>
      <c r="J120" s="162" t="n"/>
      <c r="K120" s="162" t="n"/>
      <c r="L120" s="162" t="n"/>
      <c r="M120" s="162" t="n"/>
      <c r="N120" s="162" t="n"/>
      <c r="O120" s="162" t="n">
        <v>-35</v>
      </c>
      <c r="P120" s="162" t="n"/>
      <c r="Q120" s="162" t="n"/>
      <c r="R120" s="162" t="n"/>
      <c r="S120" s="162" t="n"/>
      <c r="T120" s="162" t="n"/>
      <c r="U120" s="162" t="n"/>
      <c r="V120" s="162" t="n"/>
      <c r="W120" s="162" t="n"/>
      <c r="X120" s="406">
        <f>SUM(J120:W120)</f>
        <v/>
      </c>
      <c r="Y120" s="162" t="inlineStr">
        <is>
          <t>对公</t>
        </is>
      </c>
      <c r="Z120" s="407" t="n"/>
      <c r="AA120" s="162" t="n"/>
      <c r="AB120" s="407" t="inlineStr">
        <is>
          <t>退检验</t>
        </is>
      </c>
      <c r="AC120" s="407" t="n"/>
      <c r="AD120" s="253" t="inlineStr">
        <is>
          <t>向文娟</t>
        </is>
      </c>
    </row>
    <row r="121" ht="25" customFormat="1" customHeight="1" s="63">
      <c r="A121" s="45" t="n">
        <v>45668</v>
      </c>
      <c r="B121" s="162" t="n">
        <v>5</v>
      </c>
      <c r="C121" s="162" t="inlineStr">
        <is>
          <t>周小芳</t>
        </is>
      </c>
      <c r="D121" s="162" t="n"/>
      <c r="E121" s="162" t="n">
        <v>1</v>
      </c>
      <c r="F121" s="162" t="n"/>
      <c r="G121" s="162" t="inlineStr">
        <is>
          <t>向雅洁</t>
        </is>
      </c>
      <c r="H121" s="162" t="inlineStr">
        <is>
          <t>刘2568</t>
        </is>
      </c>
      <c r="I121" s="162" t="n"/>
      <c r="J121" s="162" t="n"/>
      <c r="K121" s="162" t="n">
        <v>60</v>
      </c>
      <c r="L121" s="162" t="n"/>
      <c r="M121" s="162" t="n"/>
      <c r="N121" s="162" t="n"/>
      <c r="O121" s="162" t="n"/>
      <c r="P121" s="162" t="n"/>
      <c r="Q121" s="162" t="n"/>
      <c r="R121" s="162" t="n"/>
      <c r="S121" s="162" t="n"/>
      <c r="T121" s="162" t="n"/>
      <c r="U121" s="162" t="n"/>
      <c r="V121" s="162" t="n"/>
      <c r="W121" s="162" t="n"/>
      <c r="X121" s="406">
        <f>SUM(J121:W121)</f>
        <v/>
      </c>
      <c r="Y121" s="162" t="inlineStr">
        <is>
          <t>1.10对公</t>
        </is>
      </c>
      <c r="Z121" s="407" t="n"/>
      <c r="AA121" s="162" t="n"/>
      <c r="AB121" s="407" t="n"/>
      <c r="AC121" s="407" t="n"/>
      <c r="AD121" s="350" t="inlineStr">
        <is>
          <t>熊欢</t>
        </is>
      </c>
    </row>
    <row r="122" ht="25" customFormat="1" customHeight="1" s="63">
      <c r="A122" s="45" t="n">
        <v>45668</v>
      </c>
      <c r="B122" s="162" t="n">
        <v>46</v>
      </c>
      <c r="C122" s="162" t="inlineStr">
        <is>
          <t>孙婷45（6089）</t>
        </is>
      </c>
      <c r="D122" s="162" t="n"/>
      <c r="E122" s="162" t="n">
        <v>1</v>
      </c>
      <c r="F122" s="162" t="n"/>
      <c r="G122" s="162" t="inlineStr">
        <is>
          <t>孙静</t>
        </is>
      </c>
      <c r="H122" s="162" t="inlineStr">
        <is>
          <t>G8852</t>
        </is>
      </c>
      <c r="I122" s="162" t="n">
        <v>1638</v>
      </c>
      <c r="J122" s="162" t="n"/>
      <c r="K122" s="162" t="n"/>
      <c r="L122" s="162" t="n"/>
      <c r="M122" s="162" t="n">
        <v>145</v>
      </c>
      <c r="N122" s="162" t="n"/>
      <c r="O122" s="162" t="n"/>
      <c r="P122" s="162" t="n"/>
      <c r="Q122" s="162" t="n"/>
      <c r="R122" s="162" t="n"/>
      <c r="S122" s="162" t="n">
        <v>30</v>
      </c>
      <c r="T122" s="162" t="n"/>
      <c r="U122" s="162" t="n"/>
      <c r="V122" s="406" t="n"/>
      <c r="W122" s="162" t="n"/>
      <c r="X122" s="406" t="n">
        <v>175</v>
      </c>
      <c r="Y122" s="162" t="n"/>
      <c r="Z122" s="407" t="n"/>
      <c r="AA122" s="162" t="n"/>
      <c r="AB122" s="407" t="n"/>
      <c r="AC122" s="407" t="n"/>
      <c r="AD122" s="350" t="n"/>
    </row>
    <row r="123" ht="25" customFormat="1" customHeight="1" s="63">
      <c r="A123" s="45" t="n">
        <v>45668</v>
      </c>
      <c r="B123" s="162" t="n">
        <v>6</v>
      </c>
      <c r="C123" s="162" t="inlineStr">
        <is>
          <t>莫芳芳</t>
        </is>
      </c>
      <c r="D123" s="162" t="n"/>
      <c r="E123" s="162" t="n">
        <v>1</v>
      </c>
      <c r="F123" s="162" t="n"/>
      <c r="G123" s="162" t="inlineStr">
        <is>
          <t>章琼</t>
        </is>
      </c>
      <c r="H123" s="162" t="inlineStr">
        <is>
          <t>江3846</t>
        </is>
      </c>
      <c r="I123" s="162" t="n">
        <v>1638</v>
      </c>
      <c r="J123" s="162" t="n"/>
      <c r="K123" s="162" t="n"/>
      <c r="L123" s="162" t="n"/>
      <c r="M123" s="162" t="n"/>
      <c r="N123" s="162" t="n"/>
      <c r="O123" s="162" t="n">
        <v>240</v>
      </c>
      <c r="P123" s="162" t="n"/>
      <c r="Q123" s="162" t="n"/>
      <c r="R123" s="162" t="n">
        <v>7</v>
      </c>
      <c r="S123" s="162" t="n"/>
      <c r="T123" s="162" t="n"/>
      <c r="U123" s="162" t="n"/>
      <c r="V123" s="162" t="n"/>
      <c r="W123" s="162" t="n"/>
      <c r="X123" s="406" t="n">
        <v>247</v>
      </c>
      <c r="Y123" s="162" t="inlineStr">
        <is>
          <t>对公</t>
        </is>
      </c>
      <c r="Z123" s="407" t="n"/>
      <c r="AA123" s="162" t="n"/>
      <c r="AB123" s="407" t="n"/>
      <c r="AC123" s="407" t="n"/>
      <c r="AD123" s="350" t="inlineStr">
        <is>
          <t>彭心怡</t>
        </is>
      </c>
    </row>
    <row r="124" ht="25" customFormat="1" customHeight="1" s="63">
      <c r="A124" s="45" t="n">
        <v>45668</v>
      </c>
      <c r="B124" s="412" t="n"/>
      <c r="C124" s="412" t="n"/>
      <c r="D124" s="162" t="n"/>
      <c r="E124" s="412" t="n"/>
      <c r="F124" s="162" t="n"/>
      <c r="G124" s="162" t="inlineStr">
        <is>
          <t>章琼</t>
        </is>
      </c>
      <c r="H124" s="412" t="n"/>
      <c r="I124" s="412" t="n"/>
      <c r="J124" s="162" t="n"/>
      <c r="K124" s="162" t="n"/>
      <c r="L124" s="162" t="n"/>
      <c r="M124" s="162" t="n"/>
      <c r="N124" s="162" t="n"/>
      <c r="O124" s="162" t="n">
        <v>35</v>
      </c>
      <c r="P124" s="162" t="n">
        <v>140</v>
      </c>
      <c r="Q124" s="162" t="n"/>
      <c r="R124" s="162" t="n">
        <v>15</v>
      </c>
      <c r="S124" s="162" t="n"/>
      <c r="T124" s="162" t="n"/>
      <c r="U124" s="162" t="n"/>
      <c r="V124" s="162" t="n"/>
      <c r="W124" s="162" t="n"/>
      <c r="X124" s="406" t="n">
        <v>190</v>
      </c>
      <c r="Y124" s="162" t="inlineStr">
        <is>
          <t>对公</t>
        </is>
      </c>
      <c r="Z124" s="407" t="n"/>
      <c r="AA124" s="162" t="n"/>
      <c r="AB124" s="407" t="n"/>
      <c r="AC124" s="407" t="n"/>
      <c r="AD124" s="350" t="inlineStr">
        <is>
          <t>彭心怡</t>
        </is>
      </c>
    </row>
    <row r="125" ht="25" customFormat="1" customHeight="1" s="63">
      <c r="A125" s="45" t="n">
        <v>45668</v>
      </c>
      <c r="B125" s="411" t="n"/>
      <c r="C125" s="411" t="n"/>
      <c r="D125" s="162" t="n"/>
      <c r="E125" s="411" t="n"/>
      <c r="F125" s="162" t="n"/>
      <c r="G125" s="162" t="inlineStr">
        <is>
          <t>章琼</t>
        </is>
      </c>
      <c r="H125" s="411" t="n"/>
      <c r="I125" s="411" t="n"/>
      <c r="J125" s="162" t="n"/>
      <c r="K125" s="162" t="n"/>
      <c r="L125" s="162" t="n">
        <v>305</v>
      </c>
      <c r="M125" s="162" t="n">
        <v>498</v>
      </c>
      <c r="N125" s="162" t="n"/>
      <c r="O125" s="162" t="n">
        <v>10</v>
      </c>
      <c r="P125" s="162" t="n"/>
      <c r="Q125" s="162" t="n"/>
      <c r="R125" s="162" t="n">
        <v>530</v>
      </c>
      <c r="S125" s="162" t="n"/>
      <c r="T125" s="162" t="n"/>
      <c r="U125" s="162" t="n"/>
      <c r="V125" s="162" t="n"/>
      <c r="W125" s="162" t="n"/>
      <c r="X125" s="406" t="n">
        <v>1343</v>
      </c>
      <c r="Y125" s="162" t="inlineStr">
        <is>
          <t>对公</t>
        </is>
      </c>
      <c r="Z125" s="407" t="n"/>
      <c r="AA125" s="162" t="n"/>
      <c r="AB125" s="407" t="n"/>
      <c r="AC125" s="407" t="n"/>
      <c r="AD125" s="350" t="inlineStr">
        <is>
          <t>彭心怡</t>
        </is>
      </c>
    </row>
    <row r="126" ht="25" customFormat="1" customHeight="1" s="63">
      <c r="A126" s="45" t="n">
        <v>45668</v>
      </c>
      <c r="B126" s="162" t="n">
        <v>8</v>
      </c>
      <c r="C126" s="162" t="inlineStr">
        <is>
          <t>姜志芹</t>
        </is>
      </c>
      <c r="D126" s="162" t="n"/>
      <c r="E126" s="162" t="n">
        <v>1</v>
      </c>
      <c r="F126" s="162" t="n"/>
      <c r="G126" s="162" t="inlineStr">
        <is>
          <t>刘英桃</t>
        </is>
      </c>
      <c r="H126" s="162" t="inlineStr">
        <is>
          <t>梅2883</t>
        </is>
      </c>
      <c r="I126" s="162" t="n">
        <v>1638</v>
      </c>
      <c r="J126" s="162" t="n"/>
      <c r="K126" s="162" t="n"/>
      <c r="L126" s="162" t="n"/>
      <c r="M126" s="162" t="n"/>
      <c r="N126" s="162" t="n"/>
      <c r="O126" s="162" t="n"/>
      <c r="P126" s="162" t="n"/>
      <c r="Q126" s="162" t="n">
        <v>140</v>
      </c>
      <c r="R126" s="162" t="n"/>
      <c r="S126" s="162" t="n"/>
      <c r="T126" s="162" t="n"/>
      <c r="U126" s="162" t="n"/>
      <c r="V126" s="406" t="n"/>
      <c r="W126" s="178" t="n"/>
      <c r="X126" s="406" t="n">
        <v>140</v>
      </c>
      <c r="Y126" s="162" t="n"/>
      <c r="Z126" s="407" t="n"/>
      <c r="AA126" s="162" t="n"/>
      <c r="AB126" s="407" t="n"/>
      <c r="AC126" s="407" t="n"/>
      <c r="AD126" s="350" t="n"/>
    </row>
    <row r="127" ht="25" customFormat="1" customHeight="1" s="63">
      <c r="A127" s="45" t="n">
        <v>45668</v>
      </c>
      <c r="B127" s="411" t="n"/>
      <c r="C127" s="411" t="n"/>
      <c r="D127" s="162" t="n"/>
      <c r="E127" s="411" t="n"/>
      <c r="F127" s="162" t="n"/>
      <c r="G127" s="162" t="inlineStr">
        <is>
          <t>刘英桃</t>
        </is>
      </c>
      <c r="H127" s="162" t="inlineStr">
        <is>
          <t>梅2883</t>
        </is>
      </c>
      <c r="I127" s="162" t="n">
        <v>1638</v>
      </c>
      <c r="J127" s="162" t="n"/>
      <c r="K127" s="162" t="n"/>
      <c r="L127" s="162" t="n">
        <v>300</v>
      </c>
      <c r="M127" s="162" t="n"/>
      <c r="N127" s="162" t="n"/>
      <c r="O127" s="162" t="n"/>
      <c r="P127" s="162" t="n"/>
      <c r="Q127" s="162" t="n"/>
      <c r="R127" s="162" t="n"/>
      <c r="S127" s="162" t="n"/>
      <c r="T127" s="162" t="n"/>
      <c r="U127" s="162" t="n"/>
      <c r="V127" s="406" t="n"/>
      <c r="W127" s="178" t="n"/>
      <c r="X127" s="406" t="n">
        <v>309</v>
      </c>
      <c r="Y127" s="162" t="n"/>
      <c r="Z127" s="407" t="n"/>
      <c r="AA127" s="162" t="n"/>
      <c r="AB127" s="407" t="n"/>
      <c r="AC127" s="407" t="n"/>
      <c r="AD127" s="350" t="n"/>
    </row>
    <row r="128" ht="25" customFormat="1" customHeight="1" s="63">
      <c r="A128" s="45" t="n">
        <v>45668</v>
      </c>
      <c r="B128" s="162" t="n">
        <v>22</v>
      </c>
      <c r="C128" s="162" t="inlineStr">
        <is>
          <t>陈彩燕</t>
        </is>
      </c>
      <c r="D128" s="162" t="n"/>
      <c r="E128" s="162" t="n"/>
      <c r="F128" s="162" t="n">
        <v>1</v>
      </c>
      <c r="G128" s="162" t="n"/>
      <c r="H128" s="162" t="inlineStr">
        <is>
          <t>G1978</t>
        </is>
      </c>
      <c r="I128" s="162" t="n">
        <v>1638</v>
      </c>
      <c r="J128" s="162" t="n"/>
      <c r="K128" s="162" t="n"/>
      <c r="L128" s="162" t="n"/>
      <c r="M128" s="162" t="n">
        <v>9</v>
      </c>
      <c r="N128" s="162" t="n"/>
      <c r="O128" s="162" t="n"/>
      <c r="P128" s="162" t="n"/>
      <c r="Q128" s="162" t="n"/>
      <c r="R128" s="162" t="n"/>
      <c r="S128" s="162" t="n">
        <v>5</v>
      </c>
      <c r="T128" s="162" t="n"/>
      <c r="U128" s="162" t="n"/>
      <c r="V128" s="406" t="n"/>
      <c r="W128" s="178" t="n"/>
      <c r="X128" s="406" t="n">
        <v>14</v>
      </c>
      <c r="Y128" s="162" t="n"/>
      <c r="Z128" s="407" t="n"/>
      <c r="AA128" s="162" t="n"/>
      <c r="AB128" s="407" t="n"/>
      <c r="AC128" s="407" t="n"/>
      <c r="AD128" s="350" t="n"/>
    </row>
    <row r="129" ht="25" customFormat="1" customHeight="1" s="63">
      <c r="A129" s="45" t="n">
        <v>45668</v>
      </c>
      <c r="B129" s="412" t="n"/>
      <c r="C129" s="412" t="n"/>
      <c r="D129" s="162" t="n"/>
      <c r="E129" s="162" t="inlineStr">
        <is>
          <t>退1.10</t>
        </is>
      </c>
      <c r="F129" s="162" t="n"/>
      <c r="G129" s="162" t="inlineStr">
        <is>
          <t>章琼</t>
        </is>
      </c>
      <c r="H129" s="162" t="inlineStr">
        <is>
          <t>G1978</t>
        </is>
      </c>
      <c r="I129" s="162" t="n">
        <v>1638</v>
      </c>
      <c r="J129" s="162" t="n"/>
      <c r="K129" s="162" t="n"/>
      <c r="L129" s="162" t="n"/>
      <c r="M129" s="162" t="n"/>
      <c r="N129" s="162" t="n"/>
      <c r="O129" s="162" t="n"/>
      <c r="P129" s="162" t="n"/>
      <c r="Q129" s="162" t="n"/>
      <c r="R129" s="162" t="n"/>
      <c r="S129" s="162" t="n">
        <v>-120</v>
      </c>
      <c r="T129" s="162" t="n"/>
      <c r="U129" s="162" t="n"/>
      <c r="V129" s="406" t="n"/>
      <c r="W129" s="178" t="n"/>
      <c r="X129" s="406" t="n">
        <v>-120</v>
      </c>
      <c r="Y129" s="162" t="n"/>
      <c r="Z129" s="407" t="n"/>
      <c r="AA129" s="162" t="n"/>
      <c r="AB129" s="407" t="n"/>
      <c r="AC129" s="407" t="n"/>
      <c r="AD129" s="350" t="n"/>
    </row>
    <row r="130" ht="25" customFormat="1" customHeight="1" s="63">
      <c r="A130" s="45" t="n">
        <v>45668</v>
      </c>
      <c r="B130" s="411" t="n"/>
      <c r="C130" s="411" t="n"/>
      <c r="D130" s="162" t="n"/>
      <c r="E130" s="162" t="n">
        <v>1</v>
      </c>
      <c r="F130" s="162" t="n"/>
      <c r="G130" s="162" t="inlineStr">
        <is>
          <t>章琼</t>
        </is>
      </c>
      <c r="H130" s="162" t="inlineStr">
        <is>
          <t>G1978</t>
        </is>
      </c>
      <c r="I130" s="162" t="n">
        <v>1638</v>
      </c>
      <c r="J130" s="162" t="n"/>
      <c r="K130" s="162" t="n"/>
      <c r="L130" s="162" t="n"/>
      <c r="M130" s="162" t="n"/>
      <c r="N130" s="162" t="n"/>
      <c r="O130" s="162" t="n"/>
      <c r="P130" s="162" t="n"/>
      <c r="Q130" s="162" t="n"/>
      <c r="R130" s="162" t="n"/>
      <c r="S130" s="162" t="n">
        <v>75</v>
      </c>
      <c r="T130" s="162" t="n"/>
      <c r="U130" s="162" t="n"/>
      <c r="V130" s="406" t="n"/>
      <c r="W130" s="178" t="n"/>
      <c r="X130" s="406" t="n">
        <v>75</v>
      </c>
      <c r="Y130" s="162" t="n"/>
      <c r="Z130" s="407" t="n"/>
      <c r="AA130" s="162" t="n"/>
      <c r="AB130" s="407" t="n"/>
      <c r="AC130" s="407" t="n"/>
      <c r="AD130" s="350" t="n"/>
    </row>
    <row r="131" ht="25" customFormat="1" customHeight="1" s="63">
      <c r="A131" s="45" t="n">
        <v>45668</v>
      </c>
      <c r="B131" s="162" t="n">
        <v>32</v>
      </c>
      <c r="C131" s="162" t="inlineStr">
        <is>
          <t>宋秋平</t>
        </is>
      </c>
      <c r="D131" s="162" t="n">
        <v>1</v>
      </c>
      <c r="E131" s="162" t="n"/>
      <c r="F131" s="162" t="n"/>
      <c r="G131" s="162" t="inlineStr">
        <is>
          <t>章琼</t>
        </is>
      </c>
      <c r="H131" s="162" t="inlineStr">
        <is>
          <t>G1978</t>
        </is>
      </c>
      <c r="I131" s="162" t="n">
        <v>1638</v>
      </c>
      <c r="J131" s="162" t="n"/>
      <c r="K131" s="162" t="n"/>
      <c r="L131" s="162" t="n"/>
      <c r="M131" s="162" t="n"/>
      <c r="N131" s="162" t="n"/>
      <c r="O131" s="162" t="n">
        <v>45</v>
      </c>
      <c r="P131" s="162" t="n"/>
      <c r="Q131" s="162" t="n"/>
      <c r="R131" s="162" t="n">
        <v>15</v>
      </c>
      <c r="S131" s="162" t="n"/>
      <c r="T131" s="162" t="n"/>
      <c r="U131" s="162" t="n"/>
      <c r="V131" s="162" t="n"/>
      <c r="W131" s="162" t="n"/>
      <c r="X131" s="406" t="n">
        <v>60</v>
      </c>
      <c r="Y131" s="162" t="inlineStr">
        <is>
          <t>对公</t>
        </is>
      </c>
      <c r="Z131" s="407" t="n"/>
      <c r="AA131" s="162" t="n"/>
      <c r="AB131" s="407" t="inlineStr">
        <is>
          <t>已向患者和医生本人确认2025.1.11日为首次看诊，但不确定去年日报填写的看诊类型</t>
        </is>
      </c>
      <c r="AC131" s="407" t="inlineStr">
        <is>
          <t>1638于13：23接龙，8070于13:44接龙，患者本人于14:00左右到达门诊</t>
        </is>
      </c>
      <c r="AD131" s="350" t="inlineStr">
        <is>
          <t>彭心怡</t>
        </is>
      </c>
    </row>
    <row r="132" ht="25" customFormat="1" customHeight="1" s="63">
      <c r="A132" s="45" t="n">
        <v>45668</v>
      </c>
      <c r="B132" s="411" t="n"/>
      <c r="C132" s="411" t="n"/>
      <c r="D132" s="411" t="n"/>
      <c r="E132" s="162" t="n"/>
      <c r="F132" s="162" t="n"/>
      <c r="G132" s="162" t="inlineStr">
        <is>
          <t>章琼</t>
        </is>
      </c>
      <c r="H132" s="162" t="inlineStr">
        <is>
          <t>G1978</t>
        </is>
      </c>
      <c r="I132" s="162" t="n">
        <v>1638</v>
      </c>
      <c r="J132" s="162" t="n"/>
      <c r="K132" s="162" t="n"/>
      <c r="L132" s="162" t="n">
        <v>1010</v>
      </c>
      <c r="M132" s="162" t="n"/>
      <c r="N132" s="162" t="n"/>
      <c r="O132" s="162" t="n"/>
      <c r="P132" s="162" t="n"/>
      <c r="Q132" s="162" t="n"/>
      <c r="R132" s="162" t="n">
        <v>280</v>
      </c>
      <c r="S132" s="162" t="n"/>
      <c r="T132" s="162" t="n"/>
      <c r="U132" s="162" t="n"/>
      <c r="V132" s="162" t="n">
        <v>20</v>
      </c>
      <c r="W132" s="162" t="n"/>
      <c r="X132" s="406" t="n">
        <v>1310</v>
      </c>
      <c r="Y132" s="162" t="inlineStr">
        <is>
          <t>对公</t>
        </is>
      </c>
      <c r="Z132" s="407" t="n"/>
      <c r="AA132" s="162" t="n"/>
      <c r="AB132" s="407" t="inlineStr">
        <is>
          <t>补佳乐*2</t>
        </is>
      </c>
      <c r="AC132" s="411" t="n"/>
      <c r="AD132" s="350" t="inlineStr">
        <is>
          <t>彭心怡</t>
        </is>
      </c>
    </row>
    <row r="133" ht="25" customFormat="1" customHeight="1" s="63">
      <c r="A133" s="45" t="n">
        <v>45668</v>
      </c>
      <c r="B133" s="162" t="n">
        <v>39</v>
      </c>
      <c r="C133" s="162" t="inlineStr">
        <is>
          <t>李志芳</t>
        </is>
      </c>
      <c r="D133" s="162" t="n"/>
      <c r="E133" s="162" t="n">
        <v>1</v>
      </c>
      <c r="F133" s="162" t="n"/>
      <c r="G133" s="162" t="inlineStr">
        <is>
          <t>谭丹芳</t>
        </is>
      </c>
      <c r="H133" s="162" t="inlineStr">
        <is>
          <t>娟4666</t>
        </is>
      </c>
      <c r="I133" s="162" t="n">
        <v>1638</v>
      </c>
      <c r="J133" s="162" t="n"/>
      <c r="K133" s="162" t="n"/>
      <c r="L133" s="162" t="n">
        <v>82.7</v>
      </c>
      <c r="M133" s="162" t="n"/>
      <c r="N133" s="162" t="n"/>
      <c r="O133" s="406" t="n"/>
      <c r="P133" s="406" t="n"/>
      <c r="Q133" s="162" t="n"/>
      <c r="R133" s="162" t="n">
        <v>30</v>
      </c>
      <c r="S133" s="162" t="n"/>
      <c r="T133" s="162" t="n"/>
      <c r="U133" s="162" t="n"/>
      <c r="V133" s="162" t="n"/>
      <c r="W133" s="162" t="n"/>
      <c r="X133" s="406">
        <f>SUM(J133:W133)</f>
        <v/>
      </c>
      <c r="Y133" s="162" t="inlineStr">
        <is>
          <t>对公</t>
        </is>
      </c>
      <c r="Z133" s="407" t="n"/>
      <c r="AA133" s="162" t="n"/>
      <c r="AB133" s="407" t="n"/>
      <c r="AC133" s="407" t="n"/>
      <c r="AD133" s="350" t="inlineStr">
        <is>
          <t>罗茜</t>
        </is>
      </c>
    </row>
    <row r="134" ht="25" customFormat="1" customHeight="1" s="63">
      <c r="A134" s="45" t="n">
        <v>45668</v>
      </c>
      <c r="B134" s="162" t="n">
        <v>18</v>
      </c>
      <c r="C134" s="162" t="inlineStr">
        <is>
          <t>谭元梅</t>
        </is>
      </c>
      <c r="D134" s="162" t="n"/>
      <c r="E134" s="162" t="n"/>
      <c r="F134" s="162" t="n">
        <v>1</v>
      </c>
      <c r="G134" s="162" t="n"/>
      <c r="H134" s="162" t="inlineStr">
        <is>
          <t>G1978</t>
        </is>
      </c>
      <c r="I134" s="162" t="n">
        <v>1638</v>
      </c>
      <c r="J134" s="162" t="n"/>
      <c r="K134" s="162" t="n"/>
      <c r="L134" s="162" t="n"/>
      <c r="M134" s="162" t="n"/>
      <c r="N134" s="162" t="n"/>
      <c r="O134" s="162" t="n"/>
      <c r="P134" s="162" t="n">
        <v>140</v>
      </c>
      <c r="Q134" s="162" t="n"/>
      <c r="R134" s="162" t="n"/>
      <c r="S134" s="162" t="n"/>
      <c r="T134" s="162" t="n"/>
      <c r="U134" s="162" t="n"/>
      <c r="V134" s="162" t="n"/>
      <c r="W134" s="162" t="n"/>
      <c r="X134" s="406" t="n">
        <v>140</v>
      </c>
      <c r="Y134" s="162" t="inlineStr">
        <is>
          <t>对公</t>
        </is>
      </c>
      <c r="Z134" s="407" t="n"/>
      <c r="AA134" s="162" t="n"/>
      <c r="AB134" s="407" t="n"/>
      <c r="AC134" s="407" t="n"/>
      <c r="AD134" s="378" t="inlineStr">
        <is>
          <t>李嘉慧</t>
        </is>
      </c>
      <c r="AE134" s="12" t="n"/>
      <c r="AF134" s="147" t="n"/>
    </row>
    <row r="135" ht="25" customFormat="1" customHeight="1" s="63">
      <c r="A135" s="45" t="n">
        <v>45668</v>
      </c>
      <c r="B135" s="162" t="n">
        <v>47</v>
      </c>
      <c r="C135" s="162" t="inlineStr">
        <is>
          <t>王亚红80（35）</t>
        </is>
      </c>
      <c r="D135" s="162" t="n"/>
      <c r="E135" s="162" t="n"/>
      <c r="F135" s="162" t="n">
        <v>1</v>
      </c>
      <c r="G135" s="162" t="n"/>
      <c r="H135" s="162" t="inlineStr">
        <is>
          <t>G9489</t>
        </is>
      </c>
      <c r="I135" s="162" t="n">
        <v>1638</v>
      </c>
      <c r="J135" s="162" t="n"/>
      <c r="K135" s="162" t="n"/>
      <c r="L135" s="162" t="n"/>
      <c r="M135" s="162" t="n"/>
      <c r="N135" s="162" t="n">
        <v>121</v>
      </c>
      <c r="O135" s="162" t="n"/>
      <c r="P135" s="162" t="n"/>
      <c r="Q135" s="162" t="n"/>
      <c r="R135" s="162" t="n">
        <v>7</v>
      </c>
      <c r="S135" s="162" t="n"/>
      <c r="T135" s="162" t="n"/>
      <c r="U135" s="162" t="n"/>
      <c r="V135" s="162" t="n"/>
      <c r="W135" s="162" t="n"/>
      <c r="X135" s="406" t="n">
        <v>128</v>
      </c>
      <c r="Y135" s="162" t="inlineStr">
        <is>
          <t>对公</t>
        </is>
      </c>
      <c r="Z135" s="407" t="n"/>
      <c r="AA135" s="162" t="n"/>
      <c r="AB135" s="407" t="n"/>
      <c r="AC135" s="407" t="n"/>
      <c r="AD135" s="378" t="inlineStr">
        <is>
          <t>李嘉慧</t>
        </is>
      </c>
      <c r="AE135" s="12" t="n"/>
      <c r="AF135" s="147" t="n"/>
    </row>
    <row r="136" ht="25" customFormat="1" customHeight="1" s="63">
      <c r="A136" s="45" t="n">
        <v>45668</v>
      </c>
      <c r="B136" s="162" t="n"/>
      <c r="C136" s="162" t="inlineStr">
        <is>
          <t>伍朵英</t>
        </is>
      </c>
      <c r="D136" s="162" t="n"/>
      <c r="E136" s="162" t="n"/>
      <c r="F136" s="162" t="inlineStr">
        <is>
          <t>退12.1</t>
        </is>
      </c>
      <c r="G136" s="162" t="n"/>
      <c r="H136" s="162" t="inlineStr">
        <is>
          <t>刘6822</t>
        </is>
      </c>
      <c r="I136" s="162" t="n"/>
      <c r="J136" s="162" t="n"/>
      <c r="K136" s="162" t="n"/>
      <c r="L136" s="162" t="n"/>
      <c r="M136" s="162" t="n"/>
      <c r="N136" s="162" t="n"/>
      <c r="O136" s="162" t="n"/>
      <c r="P136" s="162" t="n"/>
      <c r="Q136" s="162" t="n"/>
      <c r="R136" s="162" t="n"/>
      <c r="S136" s="162" t="n">
        <v>-10</v>
      </c>
      <c r="T136" s="162" t="n"/>
      <c r="U136" s="162" t="n"/>
      <c r="V136" s="162" t="n"/>
      <c r="W136" s="162" t="n"/>
      <c r="X136" s="406">
        <f>SUM(J136:W136)</f>
        <v/>
      </c>
      <c r="Y136" s="162" t="inlineStr">
        <is>
          <t>现金</t>
        </is>
      </c>
      <c r="Z136" s="407" t="n"/>
      <c r="AA136" s="162" t="n"/>
      <c r="AB136" s="407" t="inlineStr">
        <is>
          <t>退注射费</t>
        </is>
      </c>
      <c r="AC136" s="407" t="n"/>
      <c r="AD136" s="378" t="inlineStr">
        <is>
          <t>李嘉慧</t>
        </is>
      </c>
      <c r="AE136" s="12" t="n"/>
      <c r="AF136" s="147" t="n"/>
    </row>
    <row r="137" ht="25" customFormat="1" customHeight="1" s="63">
      <c r="A137" s="45" t="n">
        <v>45668</v>
      </c>
      <c r="B137" s="411" t="n"/>
      <c r="C137" s="411" t="n"/>
      <c r="D137" s="162" t="n"/>
      <c r="E137" s="162" t="n"/>
      <c r="F137" s="162" t="inlineStr">
        <is>
          <t>补12.1</t>
        </is>
      </c>
      <c r="G137" s="162" t="n"/>
      <c r="H137" s="162" t="inlineStr">
        <is>
          <t>刘6822</t>
        </is>
      </c>
      <c r="I137" s="162" t="n"/>
      <c r="J137" s="162" t="n"/>
      <c r="K137" s="162" t="n"/>
      <c r="L137" s="162" t="n"/>
      <c r="M137" s="162" t="n"/>
      <c r="N137" s="162" t="n"/>
      <c r="O137" s="162" t="n"/>
      <c r="P137" s="162" t="n"/>
      <c r="Q137" s="162" t="n"/>
      <c r="R137" s="162" t="n"/>
      <c r="S137" s="162" t="n">
        <v>5</v>
      </c>
      <c r="T137" s="162" t="n"/>
      <c r="U137" s="162" t="n"/>
      <c r="V137" s="162" t="n"/>
      <c r="W137" s="162" t="n"/>
      <c r="X137" s="406">
        <f>SUM(J137:W137)</f>
        <v/>
      </c>
      <c r="Y137" s="162" t="inlineStr">
        <is>
          <t>现金</t>
        </is>
      </c>
      <c r="Z137" s="407" t="n"/>
      <c r="AA137" s="162" t="n"/>
      <c r="AB137" s="407" t="inlineStr">
        <is>
          <t>补注射费</t>
        </is>
      </c>
      <c r="AC137" s="407" t="n"/>
      <c r="AD137" s="378" t="inlineStr">
        <is>
          <t>李嘉慧</t>
        </is>
      </c>
      <c r="AE137" s="12" t="n"/>
      <c r="AF137" s="147" t="n"/>
    </row>
    <row r="138" ht="25" customFormat="1" customHeight="1" s="406">
      <c r="A138" s="45" t="n">
        <v>45669</v>
      </c>
      <c r="B138" s="162" t="n">
        <v>42</v>
      </c>
      <c r="C138" s="162" t="inlineStr">
        <is>
          <t>冯智慧</t>
        </is>
      </c>
      <c r="D138" s="162" t="n"/>
      <c r="E138" s="162" t="n"/>
      <c r="F138" s="162" t="n">
        <v>1</v>
      </c>
      <c r="G138" s="162" t="n"/>
      <c r="H138" s="162" t="inlineStr">
        <is>
          <t>胡1901</t>
        </is>
      </c>
      <c r="I138" s="162" t="n"/>
      <c r="J138" s="162" t="n"/>
      <c r="K138" s="162" t="n"/>
      <c r="L138" s="162" t="n"/>
      <c r="M138" s="162" t="n"/>
      <c r="N138" s="162" t="n">
        <v>121</v>
      </c>
      <c r="O138" s="162" t="n"/>
      <c r="P138" s="162" t="n">
        <v>200</v>
      </c>
      <c r="Q138" s="162" t="n"/>
      <c r="R138" s="162" t="n">
        <v>7</v>
      </c>
      <c r="S138" s="162" t="n"/>
      <c r="T138" s="162" t="n"/>
      <c r="U138" s="162" t="n"/>
      <c r="V138" s="162" t="n"/>
      <c r="W138" s="162" t="n"/>
      <c r="X138" s="406">
        <f>SUM(J138:W138)</f>
        <v/>
      </c>
      <c r="Y138" s="162" t="inlineStr">
        <is>
          <t>对公</t>
        </is>
      </c>
      <c r="Z138" s="407" t="n"/>
      <c r="AA138" s="162" t="n"/>
      <c r="AB138" s="407" t="n"/>
      <c r="AC138" s="407" t="n"/>
      <c r="AD138" s="253" t="inlineStr">
        <is>
          <t>熊欢</t>
        </is>
      </c>
    </row>
    <row r="139" ht="25" customFormat="1" customHeight="1" s="406">
      <c r="A139" s="45" t="n">
        <v>45669</v>
      </c>
      <c r="B139" s="382" t="n">
        <v>26</v>
      </c>
      <c r="C139" s="382" t="inlineStr">
        <is>
          <t>阿余以扎</t>
        </is>
      </c>
      <c r="D139" s="162" t="n"/>
      <c r="E139" s="162" t="n"/>
      <c r="F139" s="310" t="n">
        <v>1</v>
      </c>
      <c r="G139" s="162" t="n"/>
      <c r="H139" s="162" t="inlineStr">
        <is>
          <t>G7745</t>
        </is>
      </c>
      <c r="I139" s="162" t="n">
        <v>1638</v>
      </c>
      <c r="J139" s="162" t="n"/>
      <c r="K139" s="162" t="n"/>
      <c r="L139" s="162" t="n"/>
      <c r="M139" s="162" t="n"/>
      <c r="N139" s="162" t="n"/>
      <c r="O139" s="162" t="n">
        <v>1285</v>
      </c>
      <c r="P139" s="162" t="n"/>
      <c r="Q139" s="162" t="n">
        <v>40</v>
      </c>
      <c r="R139" s="162" t="n">
        <v>26</v>
      </c>
      <c r="S139" s="162" t="n"/>
      <c r="T139" s="162" t="n"/>
      <c r="U139" s="162" t="n"/>
      <c r="V139" s="162" t="n"/>
      <c r="W139" s="162" t="n"/>
      <c r="X139" s="406">
        <f>SUM(J139:W139)</f>
        <v/>
      </c>
      <c r="Y139" s="162" t="inlineStr">
        <is>
          <t>对公</t>
        </is>
      </c>
      <c r="Z139" s="407" t="n"/>
      <c r="AA139" s="162" t="n"/>
      <c r="AB139" s="407" t="n"/>
      <c r="AC139" s="407" t="n"/>
      <c r="AD139" s="253" t="inlineStr">
        <is>
          <t>向文娟</t>
        </is>
      </c>
    </row>
    <row r="140" ht="25" customFormat="1" customHeight="1" s="406">
      <c r="A140" s="45" t="n">
        <v>45669</v>
      </c>
      <c r="B140" s="412" t="n"/>
      <c r="C140" s="412" t="n"/>
      <c r="D140" s="162" t="n"/>
      <c r="E140" s="54" t="n"/>
      <c r="F140" s="411" t="n"/>
      <c r="G140" s="162" t="n"/>
      <c r="H140" s="411" t="n"/>
      <c r="I140" s="411" t="n"/>
      <c r="J140" s="162" t="n"/>
      <c r="K140" s="162" t="n"/>
      <c r="L140" s="162" t="n">
        <v>60</v>
      </c>
      <c r="M140" s="162" t="n"/>
      <c r="N140" s="162" t="n"/>
      <c r="O140" s="162" t="n"/>
      <c r="P140" s="162" t="n"/>
      <c r="Q140" s="162" t="n"/>
      <c r="R140" s="162" t="n">
        <v>230</v>
      </c>
      <c r="S140" s="162" t="n"/>
      <c r="T140" s="162" t="n"/>
      <c r="U140" s="162" t="n"/>
      <c r="V140" s="162" t="n"/>
      <c r="W140" s="162" t="n"/>
      <c r="X140" s="406">
        <f>SUM(J140:W140)</f>
        <v/>
      </c>
      <c r="Y140" s="162" t="inlineStr">
        <is>
          <t>对公</t>
        </is>
      </c>
      <c r="Z140" s="407" t="n"/>
      <c r="AA140" s="162" t="n"/>
      <c r="AB140" s="407" t="n"/>
      <c r="AC140" s="407" t="n"/>
      <c r="AD140" s="253" t="inlineStr">
        <is>
          <t>向文娟</t>
        </is>
      </c>
    </row>
    <row r="141" customFormat="1" s="372">
      <c r="A141" s="45" t="n">
        <v>45669</v>
      </c>
      <c r="B141" s="33" t="n">
        <v>1</v>
      </c>
      <c r="C141" s="37" t="inlineStr">
        <is>
          <t>李媛</t>
        </is>
      </c>
      <c r="D141" s="33" t="n"/>
      <c r="E141" s="33" t="n">
        <v>1</v>
      </c>
      <c r="F141" s="33" t="n"/>
      <c r="G141" s="37" t="inlineStr">
        <is>
          <t>舒霞</t>
        </is>
      </c>
      <c r="H141" s="33" t="inlineStr">
        <is>
          <t>林3668</t>
        </is>
      </c>
      <c r="I141" s="33" t="n"/>
      <c r="J141" s="33" t="n">
        <v>236.7</v>
      </c>
      <c r="K141" s="33" t="n"/>
      <c r="L141" s="33" t="n">
        <v>174</v>
      </c>
      <c r="M141" s="33" t="n"/>
      <c r="N141" s="33" t="n"/>
      <c r="O141" s="33" t="n"/>
      <c r="P141" s="33" t="n"/>
      <c r="Q141" s="33" t="n"/>
      <c r="R141" s="33" t="n"/>
      <c r="S141" s="33" t="n"/>
      <c r="V141" s="407" t="n"/>
      <c r="W141" s="235" t="n"/>
      <c r="X141" s="406">
        <f>SUM(J141:S141)</f>
        <v/>
      </c>
      <c r="Y141" s="162" t="inlineStr">
        <is>
          <t>对公</t>
        </is>
      </c>
      <c r="Z141" s="390" t="inlineStr">
        <is>
          <t>黄灿</t>
        </is>
      </c>
    </row>
    <row r="142" ht="25" customFormat="1" customHeight="1" s="406">
      <c r="A142" s="45" t="n">
        <v>45669</v>
      </c>
      <c r="B142" s="162" t="n">
        <v>27</v>
      </c>
      <c r="C142" s="162" t="inlineStr">
        <is>
          <t>冉佳</t>
        </is>
      </c>
      <c r="D142" s="162" t="n"/>
      <c r="E142" s="162" t="n">
        <v>1</v>
      </c>
      <c r="F142" s="162" t="n"/>
      <c r="G142" s="162" t="inlineStr">
        <is>
          <t>王海燕</t>
        </is>
      </c>
      <c r="H142" s="33" t="inlineStr">
        <is>
          <t>林3668</t>
        </is>
      </c>
      <c r="I142" s="162" t="n"/>
      <c r="J142" s="162" t="n"/>
      <c r="K142" s="162" t="n"/>
      <c r="L142" s="162" t="n">
        <v>471</v>
      </c>
      <c r="M142" s="162" t="n"/>
      <c r="N142" s="162" t="n">
        <v>121</v>
      </c>
      <c r="O142" s="162" t="n"/>
      <c r="P142" s="162" t="n"/>
      <c r="Q142" s="162" t="n"/>
      <c r="R142" s="162" t="n">
        <v>12</v>
      </c>
      <c r="S142" s="162" t="n"/>
      <c r="T142" s="162" t="n"/>
      <c r="U142" s="162" t="n"/>
      <c r="V142" s="162" t="n">
        <v>20</v>
      </c>
      <c r="W142" s="162" t="n"/>
      <c r="X142" s="406">
        <f>SUM(J142:W142)</f>
        <v/>
      </c>
      <c r="Y142" s="162" t="inlineStr">
        <is>
          <t>对公</t>
        </is>
      </c>
      <c r="Z142" s="407" t="n"/>
      <c r="AA142" s="162" t="n"/>
      <c r="AB142" s="407" t="inlineStr">
        <is>
          <t>补佳乐1盒</t>
        </is>
      </c>
      <c r="AC142" s="407" t="n"/>
      <c r="AD142" s="253" t="inlineStr">
        <is>
          <t>熊欢</t>
        </is>
      </c>
    </row>
    <row r="143" ht="27" customFormat="1" customHeight="1" s="406">
      <c r="A143" s="45" t="n">
        <v>45670</v>
      </c>
      <c r="B143" s="162" t="n">
        <v>35</v>
      </c>
      <c r="C143" s="162" t="inlineStr">
        <is>
          <t>李志芳</t>
        </is>
      </c>
      <c r="D143" s="162" t="n"/>
      <c r="E143" s="162" t="n">
        <v>1</v>
      </c>
      <c r="F143" s="162" t="n"/>
      <c r="G143" s="162" t="inlineStr">
        <is>
          <t>谭丹芳</t>
        </is>
      </c>
      <c r="H143" s="162" t="inlineStr">
        <is>
          <t>娟4666</t>
        </is>
      </c>
      <c r="I143" s="162" t="n">
        <v>1638</v>
      </c>
      <c r="J143" s="162" t="n"/>
      <c r="K143" s="162" t="n"/>
      <c r="L143" s="162" t="n">
        <v>2304</v>
      </c>
      <c r="M143" s="162" t="n"/>
      <c r="N143" s="162" t="n">
        <v>180</v>
      </c>
      <c r="O143" s="162" t="n">
        <v>1300</v>
      </c>
      <c r="P143" s="162" t="n"/>
      <c r="Q143" s="162" t="n"/>
      <c r="R143" s="162" t="n">
        <v>103</v>
      </c>
      <c r="S143" s="162" t="n">
        <v>55</v>
      </c>
      <c r="T143" s="162" t="n"/>
      <c r="U143" s="162" t="n"/>
      <c r="V143" s="162" t="n"/>
      <c r="W143" s="162" t="n"/>
      <c r="X143" s="406" t="n">
        <v>3942</v>
      </c>
      <c r="Y143" s="162" t="inlineStr">
        <is>
          <t>对公</t>
        </is>
      </c>
      <c r="Z143" s="407" t="n"/>
      <c r="AA143" s="162" t="n"/>
      <c r="AB143" s="407" t="inlineStr">
        <is>
          <t>尤文*1</t>
        </is>
      </c>
      <c r="AC143" s="407" t="n"/>
      <c r="AD143" s="253" t="inlineStr">
        <is>
          <t>罗茜</t>
        </is>
      </c>
    </row>
    <row r="144" ht="25" customFormat="1" customHeight="1" s="406">
      <c r="A144" s="45" t="n">
        <v>45670</v>
      </c>
      <c r="B144" s="162" t="n">
        <v>67</v>
      </c>
      <c r="C144" s="162" t="inlineStr">
        <is>
          <t>郑丽萍20（9273）</t>
        </is>
      </c>
      <c r="D144" s="162" t="n"/>
      <c r="E144" s="162" t="n">
        <v>1</v>
      </c>
      <c r="F144" s="162" t="n"/>
      <c r="G144" s="162" t="inlineStr">
        <is>
          <t>贾桂桂</t>
        </is>
      </c>
      <c r="H144" s="162" t="inlineStr">
        <is>
          <t>郑7169</t>
        </is>
      </c>
      <c r="I144" s="162" t="n"/>
      <c r="J144" s="162" t="n"/>
      <c r="K144" s="162" t="n"/>
      <c r="L144" s="162" t="n"/>
      <c r="M144" s="162" t="n">
        <v>175</v>
      </c>
      <c r="N144" s="162" t="n"/>
      <c r="O144" s="162" t="n"/>
      <c r="P144" s="162" t="n"/>
      <c r="Q144" s="162" t="n"/>
      <c r="R144" s="162" t="n"/>
      <c r="S144" s="162" t="n"/>
      <c r="T144" s="162" t="n"/>
      <c r="U144" s="162" t="n"/>
      <c r="V144" s="162" t="n"/>
      <c r="W144" s="162" t="n"/>
      <c r="X144" s="406">
        <f>SUM(J144:W144)</f>
        <v/>
      </c>
      <c r="Y144" s="162" t="inlineStr">
        <is>
          <t>对公</t>
        </is>
      </c>
      <c r="Z144" s="407" t="n"/>
      <c r="AA144" s="162" t="n"/>
      <c r="AB144" s="407" t="n"/>
      <c r="AC144" s="407" t="n"/>
      <c r="AD144" s="253" t="inlineStr">
        <is>
          <t>熊欢</t>
        </is>
      </c>
    </row>
    <row r="145" ht="25" customFormat="1" customHeight="1" s="368">
      <c r="A145" s="45" t="n">
        <v>45670</v>
      </c>
      <c r="B145" s="162" t="n">
        <v>91</v>
      </c>
      <c r="C145" s="162" t="inlineStr">
        <is>
          <t>阿余以扎</t>
        </is>
      </c>
      <c r="D145" s="162" t="n"/>
      <c r="E145" s="162" t="n">
        <v>1</v>
      </c>
      <c r="F145" s="162" t="n"/>
      <c r="G145" s="162" t="inlineStr">
        <is>
          <t>方淑敏</t>
        </is>
      </c>
      <c r="H145" s="162" t="inlineStr">
        <is>
          <t>G7745</t>
        </is>
      </c>
      <c r="I145" s="162" t="n"/>
      <c r="J145" s="162" t="n"/>
      <c r="K145" s="162" t="n"/>
      <c r="L145" s="162" t="n">
        <v>113</v>
      </c>
      <c r="M145" s="162" t="n"/>
      <c r="N145" s="162" t="n"/>
      <c r="O145" s="162" t="n"/>
      <c r="P145" s="162" t="n"/>
      <c r="Q145" s="162" t="n"/>
      <c r="R145" s="162" t="n"/>
      <c r="S145" s="162" t="n"/>
      <c r="T145" s="162" t="n"/>
      <c r="U145" s="162" t="n"/>
      <c r="V145" s="162" t="n"/>
      <c r="W145" s="162" t="n"/>
      <c r="X145" s="406">
        <f>SUM(J145:W145)</f>
        <v/>
      </c>
      <c r="Y145" s="162" t="inlineStr">
        <is>
          <t>对公</t>
        </is>
      </c>
      <c r="Z145" s="407" t="n"/>
      <c r="AA145" s="162" t="n"/>
      <c r="AB145" s="407" t="inlineStr">
        <is>
          <t>纷乐1</t>
        </is>
      </c>
      <c r="AC145" s="407" t="n"/>
      <c r="AD145" s="253" t="inlineStr">
        <is>
          <t>刘嘉欣</t>
        </is>
      </c>
      <c r="AE145" s="406" t="n"/>
      <c r="AF145" s="406" t="n"/>
      <c r="AG145" s="406" t="n"/>
      <c r="AH145" s="406" t="n"/>
      <c r="AI145" s="406" t="n"/>
      <c r="AJ145" s="406" t="n"/>
      <c r="AK145" s="406" t="n"/>
      <c r="AL145" s="406" t="n"/>
      <c r="AM145" s="406" t="n"/>
      <c r="AN145" s="406" t="n"/>
      <c r="AO145" s="406" t="n"/>
      <c r="AP145" s="406" t="n"/>
      <c r="AQ145" s="406" t="n"/>
      <c r="AR145" s="406" t="n"/>
      <c r="AS145" s="406" t="n"/>
      <c r="AT145" s="406" t="n"/>
      <c r="AU145" s="406" t="n"/>
      <c r="AV145" s="406" t="n"/>
      <c r="AW145" s="406" t="n"/>
      <c r="AX145" s="406" t="n"/>
      <c r="AY145" s="406" t="n"/>
      <c r="AZ145" s="406" t="n"/>
      <c r="BA145" s="406" t="n"/>
      <c r="BB145" s="406" t="n"/>
      <c r="BC145" s="406" t="n"/>
      <c r="BD145" s="406" t="n"/>
      <c r="BE145" s="406" t="n"/>
      <c r="BF145" s="406" t="n"/>
      <c r="BG145" s="406" t="n"/>
      <c r="BH145" s="406" t="n"/>
      <c r="BI145" s="406" t="n"/>
      <c r="BJ145" s="406" t="n"/>
      <c r="BK145" s="406" t="n"/>
      <c r="BL145" s="406" t="n"/>
      <c r="BM145" s="406" t="n"/>
      <c r="BN145" s="406" t="n"/>
      <c r="BO145" s="406" t="n"/>
      <c r="BP145" s="406" t="n"/>
      <c r="BQ145" s="406" t="n"/>
      <c r="BR145" s="406" t="n"/>
      <c r="BS145" s="406" t="n"/>
      <c r="BT145" s="406" t="n"/>
      <c r="BU145" s="406" t="n"/>
      <c r="BV145" s="406" t="n"/>
      <c r="BW145" s="406" t="n"/>
      <c r="BX145" s="406" t="n"/>
      <c r="BY145" s="406" t="n"/>
      <c r="BZ145" s="406" t="n"/>
      <c r="CA145" s="406" t="n"/>
      <c r="CB145" s="406" t="n"/>
      <c r="CC145" s="406" t="n"/>
      <c r="CD145" s="406" t="n"/>
      <c r="CE145" s="406" t="n"/>
      <c r="CF145" s="406" t="n"/>
      <c r="CG145" s="406" t="n"/>
      <c r="CH145" s="406" t="n"/>
      <c r="CI145" s="406" t="n"/>
      <c r="CJ145" s="406" t="n"/>
      <c r="CK145" s="406" t="n"/>
      <c r="CL145" s="406" t="n"/>
      <c r="CM145" s="406" t="n"/>
      <c r="CN145" s="406" t="n"/>
      <c r="CO145" s="406" t="n"/>
      <c r="CP145" s="406" t="n"/>
      <c r="CQ145" s="406" t="n"/>
      <c r="CR145" s="406" t="n"/>
      <c r="CS145" s="406" t="n"/>
      <c r="CT145" s="406" t="n"/>
      <c r="CU145" s="406" t="n"/>
      <c r="CV145" s="406" t="n"/>
      <c r="CW145" s="406" t="n"/>
      <c r="CX145" s="406" t="n"/>
      <c r="CY145" s="406" t="n"/>
      <c r="CZ145" s="406" t="n"/>
      <c r="DA145" s="406" t="n"/>
      <c r="DB145" s="406" t="n"/>
      <c r="DC145" s="406" t="n"/>
      <c r="DD145" s="406" t="n"/>
      <c r="DE145" s="406" t="n"/>
      <c r="DF145" s="406" t="n"/>
      <c r="DG145" s="406" t="n"/>
      <c r="DH145" s="406" t="n"/>
      <c r="DI145" s="406" t="n"/>
      <c r="DJ145" s="406" t="n"/>
      <c r="DK145" s="406" t="n"/>
      <c r="DL145" s="406" t="n"/>
      <c r="DM145" s="406" t="n"/>
      <c r="DN145" s="406" t="n"/>
      <c r="DO145" s="406" t="n"/>
      <c r="DP145" s="406" t="n"/>
      <c r="DQ145" s="406" t="n"/>
      <c r="DR145" s="406" t="n"/>
      <c r="DS145" s="406" t="n"/>
      <c r="DT145" s="406" t="n"/>
      <c r="DU145" s="406" t="n"/>
      <c r="DV145" s="406" t="n"/>
      <c r="DW145" s="406" t="n"/>
      <c r="DX145" s="406" t="n"/>
      <c r="DY145" s="406" t="n"/>
      <c r="DZ145" s="406" t="n"/>
      <c r="EA145" s="406" t="n"/>
      <c r="EB145" s="406" t="n"/>
      <c r="EC145" s="406" t="n"/>
      <c r="ED145" s="406" t="n"/>
      <c r="EE145" s="406" t="n"/>
      <c r="EF145" s="406" t="n"/>
      <c r="EG145" s="406" t="n"/>
      <c r="EH145" s="406" t="n"/>
      <c r="EI145" s="406" t="n"/>
      <c r="EJ145" s="406" t="n"/>
      <c r="EK145" s="406" t="n"/>
      <c r="EL145" s="406" t="n"/>
      <c r="EM145" s="406" t="n"/>
      <c r="EN145" s="406" t="n"/>
      <c r="EO145" s="406" t="n"/>
      <c r="EP145" s="406" t="n"/>
      <c r="EQ145" s="406" t="n"/>
      <c r="ER145" s="406" t="n"/>
      <c r="ES145" s="406" t="n"/>
      <c r="ET145" s="406" t="n"/>
      <c r="EU145" s="406" t="n"/>
      <c r="EV145" s="406" t="n"/>
      <c r="EW145" s="406" t="n"/>
      <c r="EX145" s="406" t="n"/>
      <c r="EY145" s="406" t="n"/>
      <c r="EZ145" s="406" t="n"/>
      <c r="FA145" s="406" t="n"/>
      <c r="FB145" s="406" t="n"/>
      <c r="FC145" s="406" t="n"/>
      <c r="FD145" s="406" t="n"/>
      <c r="FE145" s="406" t="n"/>
      <c r="FF145" s="406" t="n"/>
      <c r="FG145" s="406" t="n"/>
      <c r="FH145" s="406" t="n"/>
      <c r="FI145" s="406" t="n"/>
      <c r="FJ145" s="406" t="n"/>
      <c r="FK145" s="406" t="n"/>
      <c r="FL145" s="406" t="n"/>
      <c r="FM145" s="406" t="n"/>
      <c r="FN145" s="406" t="n"/>
      <c r="FO145" s="406" t="n"/>
      <c r="FP145" s="406" t="n"/>
      <c r="FQ145" s="406" t="n"/>
      <c r="FR145" s="406" t="n"/>
      <c r="FS145" s="406" t="n"/>
      <c r="FT145" s="406" t="n"/>
      <c r="FU145" s="406" t="n"/>
      <c r="FV145" s="406" t="n"/>
      <c r="FW145" s="406" t="n"/>
      <c r="FX145" s="406" t="n"/>
      <c r="FY145" s="406" t="n"/>
      <c r="FZ145" s="406" t="n"/>
      <c r="GA145" s="406" t="n"/>
      <c r="GB145" s="406" t="n"/>
      <c r="GC145" s="406" t="n"/>
      <c r="GD145" s="406" t="n"/>
      <c r="GE145" s="406" t="n"/>
      <c r="GF145" s="406" t="n"/>
      <c r="GG145" s="406" t="n"/>
      <c r="GH145" s="406" t="n"/>
      <c r="GI145" s="406" t="n"/>
      <c r="GJ145" s="406" t="n"/>
      <c r="GK145" s="406" t="n"/>
      <c r="GL145" s="406" t="n"/>
      <c r="GM145" s="406" t="n"/>
      <c r="GN145" s="406" t="n"/>
      <c r="GO145" s="406" t="n"/>
      <c r="GP145" s="406" t="n"/>
      <c r="GQ145" s="406" t="n"/>
      <c r="GR145" s="406" t="n"/>
      <c r="GS145" s="406" t="n"/>
      <c r="GT145" s="406" t="n"/>
      <c r="GU145" s="406" t="n"/>
      <c r="GV145" s="406" t="n"/>
      <c r="GW145" s="406" t="n"/>
      <c r="GX145" s="406" t="n"/>
      <c r="GY145" s="406" t="n"/>
      <c r="GZ145" s="406" t="n"/>
      <c r="HA145" s="406" t="n"/>
      <c r="HB145" s="406" t="n"/>
      <c r="HC145" s="406" t="n"/>
      <c r="HD145" s="406" t="n"/>
      <c r="HE145" s="406" t="n"/>
      <c r="HF145" s="406" t="n"/>
      <c r="HG145" s="406" t="n"/>
      <c r="HH145" s="406" t="n"/>
      <c r="HI145" s="406" t="n"/>
      <c r="HJ145" s="406" t="n"/>
      <c r="HK145" s="406" t="n"/>
      <c r="HL145" s="406" t="n"/>
      <c r="HM145" s="406" t="n"/>
      <c r="HN145" s="406" t="n"/>
      <c r="HO145" s="406" t="n"/>
      <c r="HP145" s="406" t="n"/>
      <c r="HQ145" s="406" t="n"/>
      <c r="HR145" s="406" t="n"/>
      <c r="HS145" s="406" t="n"/>
      <c r="HT145" s="406" t="n"/>
      <c r="HU145" s="406" t="n"/>
      <c r="HV145" s="406" t="n"/>
      <c r="HW145" s="406" t="n"/>
      <c r="HX145" s="406" t="n"/>
      <c r="HY145" s="406" t="n"/>
      <c r="HZ145" s="406" t="n"/>
      <c r="IA145" s="406" t="n"/>
      <c r="IB145" s="406" t="n"/>
      <c r="IC145" s="406" t="n"/>
      <c r="ID145" s="406" t="n"/>
      <c r="IE145" s="406" t="n"/>
      <c r="IF145" s="406" t="n"/>
      <c r="IG145" s="406" t="n"/>
      <c r="IH145" s="406" t="n"/>
      <c r="II145" s="406" t="n"/>
      <c r="IJ145" s="406" t="n"/>
      <c r="IK145" s="406" t="n"/>
      <c r="IL145" s="406" t="n"/>
      <c r="IM145" s="406" t="n"/>
      <c r="IN145" s="406" t="n"/>
      <c r="IO145" s="406" t="n"/>
      <c r="IP145" s="406" t="n"/>
      <c r="IQ145" s="406" t="n"/>
      <c r="IR145" s="406" t="n"/>
      <c r="IS145" s="406" t="n"/>
      <c r="IT145" s="406" t="n"/>
      <c r="IU145" s="406" t="n"/>
      <c r="IV145" s="406" t="n"/>
      <c r="IW145" s="406" t="n"/>
      <c r="IX145" s="406" t="n"/>
      <c r="IY145" s="406" t="n"/>
      <c r="IZ145" s="406" t="n"/>
      <c r="JA145" s="406" t="n"/>
      <c r="JB145" s="406" t="n"/>
      <c r="JC145" s="406" t="n"/>
      <c r="JD145" s="406" t="n"/>
      <c r="JE145" s="406" t="n"/>
      <c r="JF145" s="406" t="n"/>
      <c r="JG145" s="406" t="n"/>
      <c r="JH145" s="406" t="n"/>
      <c r="JI145" s="406" t="n"/>
      <c r="JJ145" s="406" t="n"/>
      <c r="JK145" s="406" t="n"/>
      <c r="JL145" s="406" t="n"/>
      <c r="JM145" s="406" t="n"/>
      <c r="JN145" s="406" t="n"/>
      <c r="JO145" s="406" t="n"/>
      <c r="JP145" s="406" t="n"/>
      <c r="JQ145" s="406" t="n"/>
      <c r="JR145" s="406" t="n"/>
      <c r="JS145" s="406" t="n"/>
      <c r="JT145" s="406" t="n"/>
      <c r="JU145" s="406" t="n"/>
      <c r="JV145" s="406" t="n"/>
      <c r="JW145" s="406" t="n"/>
      <c r="JX145" s="406" t="n"/>
      <c r="JY145" s="406" t="n"/>
      <c r="JZ145" s="406" t="n"/>
      <c r="KA145" s="406" t="n"/>
      <c r="KB145" s="406" t="n"/>
      <c r="KC145" s="406" t="n"/>
      <c r="KD145" s="406" t="n"/>
      <c r="KE145" s="406" t="n"/>
      <c r="KF145" s="406" t="n"/>
      <c r="KG145" s="406" t="n"/>
      <c r="KH145" s="406" t="n"/>
      <c r="KI145" s="406" t="n"/>
      <c r="KJ145" s="406" t="n"/>
      <c r="KK145" s="406" t="n"/>
      <c r="KL145" s="406" t="n"/>
      <c r="KM145" s="406" t="n"/>
      <c r="KN145" s="406" t="n"/>
      <c r="KO145" s="406" t="n"/>
      <c r="KP145" s="406" t="n"/>
      <c r="KQ145" s="406" t="n"/>
      <c r="KR145" s="406" t="n"/>
      <c r="KS145" s="406" t="n"/>
      <c r="KT145" s="406" t="n"/>
      <c r="KU145" s="406" t="n"/>
      <c r="KV145" s="406" t="n"/>
      <c r="KW145" s="406" t="n"/>
      <c r="KX145" s="406" t="n"/>
      <c r="KY145" s="406" t="n"/>
      <c r="KZ145" s="406" t="n"/>
      <c r="LA145" s="406" t="n"/>
      <c r="LB145" s="406" t="n"/>
      <c r="LC145" s="406" t="n"/>
      <c r="LD145" s="406" t="n"/>
      <c r="LE145" s="406" t="n"/>
      <c r="LF145" s="406" t="n"/>
      <c r="LG145" s="406" t="n"/>
      <c r="LH145" s="406" t="n"/>
      <c r="LI145" s="406" t="n"/>
      <c r="LJ145" s="406" t="n"/>
      <c r="LK145" s="406" t="n"/>
      <c r="LL145" s="406" t="n"/>
      <c r="LM145" s="406" t="n"/>
      <c r="LN145" s="406" t="n"/>
      <c r="LO145" s="406" t="n"/>
      <c r="LP145" s="406" t="n"/>
      <c r="LQ145" s="406" t="n"/>
      <c r="LR145" s="406" t="n"/>
      <c r="LS145" s="406" t="n"/>
      <c r="LT145" s="406" t="n"/>
      <c r="LU145" s="406" t="n"/>
      <c r="LV145" s="406" t="n"/>
      <c r="LW145" s="406" t="n"/>
      <c r="LX145" s="406" t="n"/>
      <c r="LY145" s="406" t="n"/>
      <c r="LZ145" s="406" t="n"/>
      <c r="MA145" s="406" t="n"/>
      <c r="MB145" s="406" t="n"/>
      <c r="MC145" s="406" t="n"/>
      <c r="MD145" s="406" t="n"/>
      <c r="ME145" s="406" t="n"/>
      <c r="MF145" s="406" t="n"/>
      <c r="MG145" s="406" t="n"/>
      <c r="MH145" s="406" t="n"/>
      <c r="MI145" s="406" t="n"/>
      <c r="MJ145" s="406" t="n"/>
      <c r="MK145" s="406" t="n"/>
      <c r="ML145" s="406" t="n"/>
      <c r="MM145" s="406" t="n"/>
      <c r="MN145" s="406" t="n"/>
      <c r="MO145" s="406" t="n"/>
      <c r="MP145" s="406" t="n"/>
      <c r="MQ145" s="406" t="n"/>
      <c r="MR145" s="406" t="n"/>
      <c r="MS145" s="406" t="n"/>
      <c r="MT145" s="406" t="n"/>
      <c r="MU145" s="406" t="n"/>
      <c r="MV145" s="406" t="n"/>
      <c r="MW145" s="406" t="n"/>
      <c r="MX145" s="406" t="n"/>
      <c r="MY145" s="406" t="n"/>
      <c r="MZ145" s="406" t="n"/>
      <c r="NA145" s="406" t="n"/>
      <c r="NB145" s="406" t="n"/>
      <c r="NC145" s="406" t="n"/>
      <c r="ND145" s="406" t="n"/>
      <c r="NE145" s="406" t="n"/>
      <c r="NF145" s="406" t="n"/>
      <c r="NG145" s="406" t="n"/>
      <c r="NH145" s="406" t="n"/>
      <c r="NI145" s="406" t="n"/>
      <c r="NJ145" s="406" t="n"/>
      <c r="NK145" s="406" t="n"/>
      <c r="NL145" s="406" t="n"/>
      <c r="NM145" s="406" t="n"/>
      <c r="NN145" s="406" t="n"/>
      <c r="NO145" s="406" t="n"/>
      <c r="NP145" s="406" t="n"/>
      <c r="NQ145" s="406" t="n"/>
      <c r="NR145" s="406" t="n"/>
      <c r="NS145" s="406" t="n"/>
      <c r="NT145" s="406" t="n"/>
      <c r="NU145" s="406" t="n"/>
      <c r="NV145" s="406" t="n"/>
      <c r="NW145" s="406" t="n"/>
      <c r="NX145" s="406" t="n"/>
      <c r="NY145" s="406" t="n"/>
      <c r="NZ145" s="406" t="n"/>
      <c r="OA145" s="406" t="n"/>
      <c r="OB145" s="406" t="n"/>
      <c r="OC145" s="406" t="n"/>
      <c r="OD145" s="406" t="n"/>
      <c r="OE145" s="406" t="n"/>
      <c r="OF145" s="406" t="n"/>
      <c r="OG145" s="406" t="n"/>
      <c r="OH145" s="406" t="n"/>
      <c r="OI145" s="406" t="n"/>
      <c r="OJ145" s="406" t="n"/>
      <c r="OK145" s="406" t="n"/>
      <c r="OL145" s="406" t="n"/>
      <c r="OM145" s="406" t="n"/>
      <c r="ON145" s="406" t="n"/>
      <c r="OO145" s="406" t="n"/>
      <c r="OP145" s="406" t="n"/>
      <c r="OQ145" s="406" t="n"/>
      <c r="OR145" s="406" t="n"/>
      <c r="OS145" s="406" t="n"/>
      <c r="OT145" s="406" t="n"/>
      <c r="OU145" s="406" t="n"/>
      <c r="OV145" s="406" t="n"/>
      <c r="OW145" s="406" t="n"/>
      <c r="OX145" s="406" t="n"/>
      <c r="OY145" s="406" t="n"/>
      <c r="OZ145" s="406" t="n"/>
      <c r="PA145" s="406" t="n"/>
      <c r="PB145" s="406" t="n"/>
      <c r="PC145" s="406" t="n"/>
      <c r="PD145" s="406" t="n"/>
      <c r="PE145" s="406" t="n"/>
      <c r="PF145" s="406" t="n"/>
      <c r="PG145" s="406" t="n"/>
      <c r="PH145" s="406" t="n"/>
      <c r="PI145" s="406" t="n"/>
      <c r="PJ145" s="406" t="n"/>
      <c r="PK145" s="406" t="n"/>
      <c r="PL145" s="406" t="n"/>
      <c r="PM145" s="406" t="n"/>
      <c r="PN145" s="406" t="n"/>
      <c r="PO145" s="406" t="n"/>
      <c r="PP145" s="406" t="n"/>
      <c r="PQ145" s="406" t="n"/>
      <c r="PR145" s="406" t="n"/>
      <c r="PS145" s="406" t="n"/>
      <c r="PT145" s="406" t="n"/>
      <c r="PU145" s="406" t="n"/>
      <c r="PV145" s="406" t="n"/>
      <c r="PW145" s="406" t="n"/>
      <c r="PX145" s="406" t="n"/>
      <c r="PY145" s="406" t="n"/>
      <c r="PZ145" s="406" t="n"/>
      <c r="QA145" s="406" t="n"/>
      <c r="QB145" s="406" t="n"/>
      <c r="QC145" s="406" t="n"/>
      <c r="QD145" s="406" t="n"/>
      <c r="QE145" s="406" t="n"/>
      <c r="QF145" s="406" t="n"/>
      <c r="QG145" s="406" t="n"/>
      <c r="QH145" s="406" t="n"/>
      <c r="QI145" s="406" t="n"/>
      <c r="QJ145" s="406" t="n"/>
      <c r="QK145" s="406" t="n"/>
      <c r="QL145" s="406" t="n"/>
      <c r="QM145" s="406" t="n"/>
      <c r="QN145" s="406" t="n"/>
      <c r="QO145" s="406" t="n"/>
      <c r="QP145" s="406" t="n"/>
      <c r="QQ145" s="406" t="n"/>
      <c r="QR145" s="406" t="n"/>
      <c r="QS145" s="406" t="n"/>
      <c r="QT145" s="406" t="n"/>
      <c r="QU145" s="406" t="n"/>
      <c r="QV145" s="406" t="n"/>
      <c r="QW145" s="406" t="n"/>
      <c r="QX145" s="406" t="n"/>
      <c r="QY145" s="406" t="n"/>
      <c r="QZ145" s="406" t="n"/>
      <c r="RA145" s="406" t="n"/>
      <c r="RB145" s="406" t="n"/>
      <c r="RC145" s="406" t="n"/>
      <c r="RD145" s="406" t="n"/>
      <c r="RE145" s="406" t="n"/>
      <c r="RF145" s="406" t="n"/>
      <c r="RG145" s="406" t="n"/>
      <c r="RH145" s="406" t="n"/>
      <c r="RI145" s="406" t="n"/>
      <c r="RJ145" s="406" t="n"/>
      <c r="RK145" s="406" t="n"/>
      <c r="RL145" s="406" t="n"/>
      <c r="RM145" s="406" t="n"/>
      <c r="RN145" s="406" t="n"/>
      <c r="RO145" s="406" t="n"/>
      <c r="RP145" s="406" t="n"/>
      <c r="RQ145" s="406" t="n"/>
      <c r="RR145" s="406" t="n"/>
      <c r="RS145" s="406" t="n"/>
      <c r="RT145" s="406" t="n"/>
      <c r="RU145" s="406" t="n"/>
      <c r="RV145" s="406" t="n"/>
      <c r="RW145" s="406" t="n"/>
      <c r="RX145" s="406" t="n"/>
      <c r="RY145" s="406" t="n"/>
      <c r="RZ145" s="406" t="n"/>
      <c r="SA145" s="406" t="n"/>
      <c r="SB145" s="406" t="n"/>
      <c r="SC145" s="406" t="n"/>
      <c r="SD145" s="406" t="n"/>
      <c r="SE145" s="406" t="n"/>
      <c r="SF145" s="406" t="n"/>
      <c r="SG145" s="406" t="n"/>
      <c r="SH145" s="406" t="n"/>
      <c r="SI145" s="406" t="n"/>
      <c r="SJ145" s="406" t="n"/>
      <c r="SK145" s="406" t="n"/>
      <c r="SL145" s="406" t="n"/>
      <c r="SM145" s="406" t="n"/>
      <c r="SN145" s="406" t="n"/>
      <c r="SO145" s="406" t="n"/>
      <c r="SP145" s="406" t="n"/>
      <c r="SQ145" s="406" t="n"/>
      <c r="SR145" s="406" t="n"/>
      <c r="SS145" s="406" t="n"/>
      <c r="ST145" s="406" t="n"/>
      <c r="SU145" s="406" t="n"/>
      <c r="SV145" s="406" t="n"/>
      <c r="SW145" s="406" t="n"/>
      <c r="SX145" s="406" t="n"/>
      <c r="SY145" s="406" t="n"/>
      <c r="SZ145" s="406" t="n"/>
      <c r="TA145" s="406" t="n"/>
      <c r="TB145" s="406" t="n"/>
      <c r="TC145" s="406" t="n"/>
      <c r="TD145" s="406" t="n"/>
      <c r="TE145" s="406" t="n"/>
      <c r="TF145" s="406" t="n"/>
      <c r="TG145" s="406" t="n"/>
      <c r="TH145" s="406" t="n"/>
      <c r="TI145" s="406" t="n"/>
      <c r="TJ145" s="406" t="n"/>
      <c r="TK145" s="406" t="n"/>
      <c r="TL145" s="406" t="n"/>
      <c r="TM145" s="406" t="n"/>
      <c r="TN145" s="406" t="n"/>
      <c r="TO145" s="406" t="n"/>
      <c r="TP145" s="406" t="n"/>
      <c r="TQ145" s="406" t="n"/>
      <c r="TR145" s="406" t="n"/>
      <c r="TS145" s="406" t="n"/>
      <c r="TT145" s="406" t="n"/>
      <c r="TU145" s="406" t="n"/>
      <c r="TV145" s="406" t="n"/>
      <c r="TW145" s="406" t="n"/>
      <c r="TX145" s="406" t="n"/>
      <c r="TY145" s="406" t="n"/>
      <c r="TZ145" s="406" t="n"/>
      <c r="UA145" s="406" t="n"/>
      <c r="UB145" s="406" t="n"/>
      <c r="UC145" s="406" t="n"/>
      <c r="UD145" s="406" t="n"/>
      <c r="UE145" s="406" t="n"/>
      <c r="UF145" s="406" t="n"/>
      <c r="UG145" s="406" t="n"/>
      <c r="UH145" s="406" t="n"/>
      <c r="UI145" s="406" t="n"/>
      <c r="UJ145" s="406" t="n"/>
      <c r="UK145" s="406" t="n"/>
      <c r="UL145" s="406" t="n"/>
      <c r="UM145" s="406" t="n"/>
      <c r="UN145" s="406" t="n"/>
      <c r="UO145" s="406" t="n"/>
      <c r="UP145" s="406" t="n"/>
      <c r="UQ145" s="406" t="n"/>
      <c r="UR145" s="406" t="n"/>
      <c r="US145" s="406" t="n"/>
      <c r="UT145" s="406" t="n"/>
      <c r="UU145" s="406" t="n"/>
      <c r="UV145" s="406" t="n"/>
      <c r="UW145" s="406" t="n"/>
      <c r="UX145" s="406" t="n"/>
      <c r="UY145" s="406" t="n"/>
      <c r="UZ145" s="406" t="n"/>
      <c r="VA145" s="406" t="n"/>
      <c r="VB145" s="406" t="n"/>
      <c r="VC145" s="406" t="n"/>
      <c r="VD145" s="406" t="n"/>
      <c r="VE145" s="406" t="n"/>
      <c r="VF145" s="406" t="n"/>
      <c r="VG145" s="406" t="n"/>
      <c r="VH145" s="406" t="n"/>
      <c r="VI145" s="406" t="n"/>
      <c r="VJ145" s="406" t="n"/>
      <c r="VK145" s="406" t="n"/>
      <c r="VL145" s="406" t="n"/>
      <c r="VM145" s="406" t="n"/>
      <c r="VN145" s="406" t="n"/>
      <c r="VO145" s="406" t="n"/>
      <c r="VP145" s="406" t="n"/>
      <c r="VQ145" s="406" t="n"/>
      <c r="VR145" s="406" t="n"/>
      <c r="VS145" s="406" t="n"/>
      <c r="VT145" s="406" t="n"/>
      <c r="VU145" s="406" t="n"/>
      <c r="VV145" s="406" t="n"/>
      <c r="VW145" s="406" t="n"/>
      <c r="VX145" s="406" t="n"/>
      <c r="VY145" s="406" t="n"/>
      <c r="VZ145" s="406" t="n"/>
      <c r="WA145" s="406" t="n"/>
      <c r="WB145" s="406" t="n"/>
      <c r="WC145" s="406" t="n"/>
      <c r="WD145" s="406" t="n"/>
      <c r="WE145" s="406" t="n"/>
      <c r="WF145" s="406" t="n"/>
      <c r="WG145" s="406" t="n"/>
      <c r="WH145" s="406" t="n"/>
      <c r="WI145" s="406" t="n"/>
      <c r="WJ145" s="406" t="n"/>
      <c r="WK145" s="406" t="n"/>
      <c r="WL145" s="406" t="n"/>
      <c r="WM145" s="406" t="n"/>
      <c r="WN145" s="406" t="n"/>
      <c r="WO145" s="406" t="n"/>
      <c r="WP145" s="406" t="n"/>
      <c r="WQ145" s="406" t="n"/>
      <c r="WR145" s="406" t="n"/>
      <c r="WS145" s="406" t="n"/>
      <c r="WT145" s="406" t="n"/>
      <c r="WU145" s="406" t="n"/>
      <c r="WV145" s="406" t="n"/>
      <c r="WW145" s="406" t="n"/>
      <c r="WX145" s="406" t="n"/>
      <c r="WY145" s="406" t="n"/>
      <c r="WZ145" s="406" t="n"/>
      <c r="XA145" s="406" t="n"/>
      <c r="XB145" s="406" t="n"/>
      <c r="XC145" s="406" t="n"/>
      <c r="XD145" s="406" t="n"/>
      <c r="XE145" s="406" t="n"/>
      <c r="XF145" s="406" t="n"/>
      <c r="XG145" s="406" t="n"/>
      <c r="XH145" s="406" t="n"/>
      <c r="XI145" s="406" t="n"/>
      <c r="XJ145" s="406" t="n"/>
      <c r="XK145" s="406" t="n"/>
      <c r="XL145" s="406" t="n"/>
      <c r="XM145" s="406" t="n"/>
      <c r="XN145" s="406" t="n"/>
      <c r="XO145" s="406" t="n"/>
      <c r="XP145" s="406" t="n"/>
      <c r="XQ145" s="406" t="n"/>
      <c r="XR145" s="406" t="n"/>
      <c r="XS145" s="406" t="n"/>
      <c r="XT145" s="406" t="n"/>
      <c r="XU145" s="406" t="n"/>
      <c r="XV145" s="406" t="n"/>
      <c r="XW145" s="406" t="n"/>
      <c r="XX145" s="406" t="n"/>
      <c r="XY145" s="406" t="n"/>
      <c r="XZ145" s="406" t="n"/>
      <c r="YA145" s="406" t="n"/>
      <c r="YB145" s="406" t="n"/>
      <c r="YC145" s="406" t="n"/>
      <c r="YD145" s="406" t="n"/>
      <c r="YE145" s="406" t="n"/>
      <c r="YF145" s="406" t="n"/>
      <c r="YG145" s="406" t="n"/>
      <c r="YH145" s="406" t="n"/>
      <c r="YI145" s="406" t="n"/>
      <c r="YJ145" s="406" t="n"/>
      <c r="YK145" s="406" t="n"/>
      <c r="YL145" s="406" t="n"/>
      <c r="YM145" s="406" t="n"/>
      <c r="YN145" s="406" t="n"/>
      <c r="YO145" s="406" t="n"/>
      <c r="YP145" s="406" t="n"/>
      <c r="YQ145" s="406" t="n"/>
      <c r="YR145" s="406" t="n"/>
      <c r="YS145" s="406" t="n"/>
      <c r="YT145" s="406" t="n"/>
      <c r="YU145" s="406" t="n"/>
      <c r="YV145" s="406" t="n"/>
      <c r="YW145" s="406" t="n"/>
      <c r="YX145" s="406" t="n"/>
      <c r="YY145" s="406" t="n"/>
      <c r="YZ145" s="406" t="n"/>
      <c r="ZA145" s="406" t="n"/>
      <c r="ZB145" s="406" t="n"/>
      <c r="ZC145" s="406" t="n"/>
      <c r="ZD145" s="406" t="n"/>
      <c r="ZE145" s="406" t="n"/>
      <c r="ZF145" s="406" t="n"/>
      <c r="ZG145" s="406" t="n"/>
      <c r="ZH145" s="406" t="n"/>
      <c r="ZI145" s="406" t="n"/>
      <c r="ZJ145" s="406" t="n"/>
      <c r="ZK145" s="406" t="n"/>
      <c r="ZL145" s="406" t="n"/>
      <c r="ZM145" s="406" t="n"/>
      <c r="ZN145" s="406" t="n"/>
      <c r="ZO145" s="406" t="n"/>
      <c r="ZP145" s="406" t="n"/>
      <c r="ZQ145" s="406" t="n"/>
      <c r="ZR145" s="406" t="n"/>
      <c r="ZS145" s="406" t="n"/>
      <c r="ZT145" s="406" t="n"/>
      <c r="ZU145" s="406" t="n"/>
      <c r="ZV145" s="406" t="n"/>
      <c r="ZW145" s="406" t="n"/>
      <c r="ZX145" s="406" t="n"/>
      <c r="ZY145" s="406" t="n"/>
      <c r="ZZ145" s="406" t="n"/>
      <c r="AAA145" s="406" t="n"/>
      <c r="AAB145" s="406" t="n"/>
      <c r="AAC145" s="406" t="n"/>
      <c r="AAD145" s="406" t="n"/>
      <c r="AAE145" s="406" t="n"/>
      <c r="AAF145" s="406" t="n"/>
      <c r="AAG145" s="406" t="n"/>
      <c r="AAH145" s="406" t="n"/>
      <c r="AAI145" s="406" t="n"/>
      <c r="AAJ145" s="406" t="n"/>
      <c r="AAK145" s="406" t="n"/>
      <c r="AAL145" s="406" t="n"/>
      <c r="AAM145" s="406" t="n"/>
      <c r="AAN145" s="406" t="n"/>
      <c r="AAO145" s="406" t="n"/>
      <c r="AAP145" s="406" t="n"/>
      <c r="AAQ145" s="406" t="n"/>
      <c r="AAR145" s="406" t="n"/>
      <c r="AAS145" s="406" t="n"/>
      <c r="AAT145" s="406" t="n"/>
      <c r="AAU145" s="406" t="n"/>
      <c r="AAV145" s="406" t="n"/>
      <c r="AAW145" s="406" t="n"/>
      <c r="AAX145" s="406" t="n"/>
      <c r="AAY145" s="406" t="n"/>
      <c r="AAZ145" s="406" t="n"/>
      <c r="ABA145" s="406" t="n"/>
      <c r="ABB145" s="406" t="n"/>
      <c r="ABC145" s="406" t="n"/>
      <c r="ABD145" s="406" t="n"/>
      <c r="ABE145" s="406" t="n"/>
      <c r="ABF145" s="406" t="n"/>
      <c r="ABG145" s="406" t="n"/>
      <c r="ABH145" s="406" t="n"/>
      <c r="ABI145" s="406" t="n"/>
      <c r="ABJ145" s="406" t="n"/>
      <c r="ABK145" s="406" t="n"/>
      <c r="ABL145" s="406" t="n"/>
      <c r="ABM145" s="406" t="n"/>
      <c r="ABN145" s="406" t="n"/>
      <c r="ABO145" s="406" t="n"/>
      <c r="ABP145" s="406" t="n"/>
      <c r="ABQ145" s="406" t="n"/>
      <c r="ABR145" s="406" t="n"/>
      <c r="ABS145" s="406" t="n"/>
      <c r="ABT145" s="406" t="n"/>
      <c r="ABU145" s="406" t="n"/>
      <c r="ABV145" s="406" t="n"/>
      <c r="ABW145" s="406" t="n"/>
      <c r="ABX145" s="406" t="n"/>
      <c r="ABY145" s="406" t="n"/>
      <c r="ABZ145" s="406" t="n"/>
      <c r="ACA145" s="406" t="n"/>
      <c r="ACB145" s="406" t="n"/>
      <c r="ACC145" s="406" t="n"/>
      <c r="ACD145" s="406" t="n"/>
      <c r="ACE145" s="406" t="n"/>
      <c r="ACF145" s="406" t="n"/>
      <c r="ACG145" s="406" t="n"/>
      <c r="ACH145" s="406" t="n"/>
      <c r="ACI145" s="406" t="n"/>
      <c r="ACJ145" s="406" t="n"/>
      <c r="ACK145" s="406" t="n"/>
      <c r="ACL145" s="406" t="n"/>
      <c r="ACM145" s="406" t="n"/>
      <c r="ACN145" s="406" t="n"/>
      <c r="ACO145" s="406" t="n"/>
      <c r="ACP145" s="406" t="n"/>
      <c r="ACQ145" s="406" t="n"/>
      <c r="ACR145" s="406" t="n"/>
      <c r="ACS145" s="406" t="n"/>
      <c r="ACT145" s="406" t="n"/>
      <c r="ACU145" s="406" t="n"/>
      <c r="ACV145" s="406" t="n"/>
      <c r="ACW145" s="406" t="n"/>
      <c r="ACX145" s="406" t="n"/>
      <c r="ACY145" s="406" t="n"/>
      <c r="ACZ145" s="406" t="n"/>
      <c r="ADA145" s="406" t="n"/>
      <c r="ADB145" s="406" t="n"/>
      <c r="ADC145" s="406" t="n"/>
      <c r="ADD145" s="406" t="n"/>
      <c r="ADE145" s="406" t="n"/>
      <c r="ADF145" s="406" t="n"/>
      <c r="ADG145" s="406" t="n"/>
      <c r="ADH145" s="406" t="n"/>
      <c r="ADI145" s="406" t="n"/>
      <c r="ADJ145" s="406" t="n"/>
      <c r="ADK145" s="406" t="n"/>
      <c r="ADL145" s="406" t="n"/>
      <c r="ADM145" s="406" t="n"/>
      <c r="ADN145" s="406" t="n"/>
      <c r="ADO145" s="406" t="n"/>
      <c r="ADP145" s="406" t="n"/>
      <c r="ADQ145" s="406" t="n"/>
      <c r="ADR145" s="406" t="n"/>
      <c r="ADS145" s="406" t="n"/>
      <c r="ADT145" s="406" t="n"/>
      <c r="ADU145" s="406" t="n"/>
      <c r="ADV145" s="406" t="n"/>
      <c r="ADW145" s="406" t="n"/>
      <c r="ADX145" s="406" t="n"/>
      <c r="ADY145" s="406" t="n"/>
      <c r="ADZ145" s="406" t="n"/>
      <c r="AEA145" s="406" t="n"/>
      <c r="AEB145" s="406" t="n"/>
      <c r="AEC145" s="406" t="n"/>
      <c r="AED145" s="406" t="n"/>
      <c r="AEE145" s="406" t="n"/>
      <c r="AEF145" s="406" t="n"/>
      <c r="AEG145" s="406" t="n"/>
      <c r="AEH145" s="406" t="n"/>
      <c r="AEI145" s="406" t="n"/>
      <c r="AEJ145" s="406" t="n"/>
      <c r="AEK145" s="406" t="n"/>
      <c r="AEL145" s="406" t="n"/>
      <c r="AEM145" s="406" t="n"/>
      <c r="AEN145" s="406" t="n"/>
      <c r="AEO145" s="406" t="n"/>
      <c r="AEP145" s="406" t="n"/>
      <c r="AEQ145" s="406" t="n"/>
      <c r="AER145" s="406" t="n"/>
      <c r="AES145" s="406" t="n"/>
      <c r="AET145" s="406" t="n"/>
      <c r="AEU145" s="406" t="n"/>
      <c r="AEV145" s="406" t="n"/>
      <c r="AEW145" s="406" t="n"/>
      <c r="AEX145" s="406" t="n"/>
      <c r="AEY145" s="406" t="n"/>
      <c r="AEZ145" s="406" t="n"/>
      <c r="AFA145" s="406" t="n"/>
      <c r="AFB145" s="406" t="n"/>
      <c r="AFC145" s="406" t="n"/>
      <c r="AFD145" s="406" t="n"/>
      <c r="AFE145" s="406" t="n"/>
      <c r="AFF145" s="406" t="n"/>
      <c r="AFG145" s="406" t="n"/>
      <c r="AFH145" s="406" t="n"/>
      <c r="AFI145" s="406" t="n"/>
      <c r="AFJ145" s="406" t="n"/>
      <c r="AFK145" s="406" t="n"/>
      <c r="AFL145" s="406" t="n"/>
      <c r="AFM145" s="406" t="n"/>
      <c r="AFN145" s="406" t="n"/>
      <c r="AFO145" s="406" t="n"/>
      <c r="AFP145" s="406" t="n"/>
      <c r="AFQ145" s="406" t="n"/>
      <c r="AFR145" s="406" t="n"/>
      <c r="AFS145" s="406" t="n"/>
      <c r="AFT145" s="406" t="n"/>
      <c r="AFU145" s="406" t="n"/>
      <c r="AFV145" s="406" t="n"/>
      <c r="AFW145" s="406" t="n"/>
      <c r="AFX145" s="406" t="n"/>
      <c r="AFY145" s="406" t="n"/>
      <c r="AFZ145" s="406" t="n"/>
      <c r="AGA145" s="406" t="n"/>
      <c r="AGB145" s="406" t="n"/>
      <c r="AGC145" s="406" t="n"/>
      <c r="AGD145" s="406" t="n"/>
      <c r="AGE145" s="406" t="n"/>
      <c r="AGF145" s="406" t="n"/>
      <c r="AGG145" s="406" t="n"/>
      <c r="AGH145" s="406" t="n"/>
      <c r="AGI145" s="406" t="n"/>
      <c r="AGJ145" s="406" t="n"/>
      <c r="AGK145" s="406" t="n"/>
      <c r="AGL145" s="406" t="n"/>
      <c r="AGM145" s="406" t="n"/>
      <c r="AGN145" s="406" t="n"/>
      <c r="AGO145" s="406" t="n"/>
      <c r="AGP145" s="406" t="n"/>
      <c r="AGQ145" s="406" t="n"/>
      <c r="AGR145" s="406" t="n"/>
      <c r="AGS145" s="406" t="n"/>
      <c r="AGT145" s="406" t="n"/>
      <c r="AGU145" s="406" t="n"/>
      <c r="AGV145" s="406" t="n"/>
      <c r="AGW145" s="406" t="n"/>
      <c r="AGX145" s="406" t="n"/>
      <c r="AGY145" s="406" t="n"/>
      <c r="AGZ145" s="406" t="n"/>
      <c r="AHA145" s="406" t="n"/>
      <c r="AHB145" s="406" t="n"/>
      <c r="AHC145" s="406" t="n"/>
      <c r="AHD145" s="406" t="n"/>
      <c r="AHE145" s="406" t="n"/>
      <c r="AHF145" s="406" t="n"/>
      <c r="AHG145" s="406" t="n"/>
      <c r="AHH145" s="406" t="n"/>
      <c r="AHI145" s="406" t="n"/>
      <c r="AHJ145" s="406" t="n"/>
      <c r="AHK145" s="406" t="n"/>
      <c r="AHL145" s="406" t="n"/>
      <c r="AHM145" s="406" t="n"/>
      <c r="AHN145" s="406" t="n"/>
      <c r="AHO145" s="406" t="n"/>
      <c r="AHP145" s="406" t="n"/>
      <c r="AHQ145" s="406" t="n"/>
      <c r="AHR145" s="406" t="n"/>
      <c r="AHS145" s="406" t="n"/>
      <c r="AHT145" s="406" t="n"/>
      <c r="AHU145" s="406" t="n"/>
      <c r="AHV145" s="406" t="n"/>
      <c r="AHW145" s="406" t="n"/>
      <c r="AHX145" s="406" t="n"/>
      <c r="AHY145" s="406" t="n"/>
      <c r="AHZ145" s="406" t="n"/>
      <c r="AIA145" s="406" t="n"/>
      <c r="AIB145" s="406" t="n"/>
      <c r="AIC145" s="406" t="n"/>
      <c r="AID145" s="406" t="n"/>
      <c r="AIE145" s="406" t="n"/>
      <c r="AIF145" s="406" t="n"/>
      <c r="AIG145" s="406" t="n"/>
      <c r="AIH145" s="406" t="n"/>
      <c r="AII145" s="406" t="n"/>
      <c r="AIJ145" s="406" t="n"/>
      <c r="AIK145" s="406" t="n"/>
      <c r="AIL145" s="406" t="n"/>
      <c r="AIM145" s="406" t="n"/>
      <c r="AIN145" s="406" t="n"/>
      <c r="AIO145" s="406" t="n"/>
      <c r="AIP145" s="406" t="n"/>
      <c r="AIQ145" s="406" t="n"/>
      <c r="AIR145" s="406" t="n"/>
      <c r="AIS145" s="406" t="n"/>
      <c r="AIT145" s="406" t="n"/>
      <c r="AIU145" s="406" t="n"/>
      <c r="AIV145" s="406" t="n"/>
      <c r="AIW145" s="406" t="n"/>
      <c r="AIX145" s="406" t="n"/>
      <c r="AIY145" s="406" t="n"/>
      <c r="AIZ145" s="406" t="n"/>
      <c r="AJA145" s="406" t="n"/>
      <c r="AJB145" s="406" t="n"/>
      <c r="AJC145" s="406" t="n"/>
      <c r="AJD145" s="406" t="n"/>
      <c r="AJE145" s="406" t="n"/>
      <c r="AJF145" s="406" t="n"/>
      <c r="AJG145" s="406" t="n"/>
      <c r="AJH145" s="406" t="n"/>
      <c r="AJI145" s="406" t="n"/>
      <c r="AJJ145" s="406" t="n"/>
      <c r="AJK145" s="406" t="n"/>
      <c r="AJL145" s="406" t="n"/>
      <c r="AJM145" s="406" t="n"/>
      <c r="AJN145" s="406" t="n"/>
      <c r="AJO145" s="406" t="n"/>
      <c r="AJP145" s="406" t="n"/>
      <c r="AJQ145" s="406" t="n"/>
      <c r="AJR145" s="406" t="n"/>
      <c r="AJS145" s="406" t="n"/>
      <c r="AJT145" s="406" t="n"/>
      <c r="AJU145" s="406" t="n"/>
      <c r="AJV145" s="406" t="n"/>
      <c r="AJW145" s="406" t="n"/>
      <c r="AJX145" s="406" t="n"/>
      <c r="AJY145" s="406" t="n"/>
      <c r="AJZ145" s="406" t="n"/>
      <c r="AKA145" s="406" t="n"/>
      <c r="AKB145" s="406" t="n"/>
      <c r="AKC145" s="406" t="n"/>
      <c r="AKD145" s="406" t="n"/>
      <c r="AKE145" s="406" t="n"/>
      <c r="AKF145" s="406" t="n"/>
      <c r="AKG145" s="406" t="n"/>
      <c r="AKH145" s="406" t="n"/>
      <c r="AKI145" s="406" t="n"/>
      <c r="AKJ145" s="406" t="n"/>
      <c r="AKK145" s="406" t="n"/>
      <c r="AKL145" s="406" t="n"/>
      <c r="AKM145" s="406" t="n"/>
      <c r="AKN145" s="406" t="n"/>
      <c r="AKO145" s="406" t="n"/>
      <c r="AKP145" s="406" t="n"/>
      <c r="AKQ145" s="406" t="n"/>
      <c r="AKR145" s="406" t="n"/>
      <c r="AKS145" s="406" t="n"/>
      <c r="AKT145" s="406" t="n"/>
      <c r="AKU145" s="406" t="n"/>
      <c r="AKV145" s="406" t="n"/>
      <c r="AKW145" s="406" t="n"/>
      <c r="AKX145" s="406" t="n"/>
      <c r="AKY145" s="406" t="n"/>
      <c r="AKZ145" s="406" t="n"/>
      <c r="ALA145" s="406" t="n"/>
      <c r="ALB145" s="406" t="n"/>
      <c r="ALC145" s="406" t="n"/>
      <c r="ALD145" s="406" t="n"/>
      <c r="ALE145" s="406" t="n"/>
      <c r="ALF145" s="406" t="n"/>
      <c r="ALG145" s="406" t="n"/>
      <c r="ALH145" s="406" t="n"/>
      <c r="ALI145" s="406" t="n"/>
      <c r="ALJ145" s="406" t="n"/>
      <c r="ALK145" s="406" t="n"/>
      <c r="ALL145" s="406" t="n"/>
      <c r="ALM145" s="406" t="n"/>
      <c r="ALN145" s="406" t="n"/>
      <c r="ALO145" s="406" t="n"/>
      <c r="ALP145" s="406" t="n"/>
      <c r="ALQ145" s="406" t="n"/>
      <c r="ALR145" s="406" t="n"/>
      <c r="ALS145" s="406" t="n"/>
      <c r="ALT145" s="406" t="n"/>
      <c r="ALU145" s="406" t="n"/>
      <c r="ALV145" s="406" t="n"/>
      <c r="ALW145" s="406" t="n"/>
      <c r="ALX145" s="406" t="n"/>
      <c r="ALY145" s="406" t="n"/>
      <c r="ALZ145" s="406" t="n"/>
      <c r="AMA145" s="406" t="n"/>
      <c r="AMB145" s="406" t="n"/>
      <c r="AMC145" s="406" t="n"/>
      <c r="AMD145" s="406" t="n"/>
      <c r="AME145" s="406" t="n"/>
      <c r="AMF145" s="406" t="n"/>
      <c r="AMG145" s="406" t="n"/>
      <c r="AMH145" s="406" t="n"/>
      <c r="AMI145" s="406" t="n"/>
      <c r="AMJ145" s="406" t="n"/>
      <c r="AMK145" s="406" t="n"/>
      <c r="AML145" s="406" t="n"/>
      <c r="AMM145" s="406" t="n"/>
      <c r="AMN145" s="406" t="n"/>
      <c r="AMO145" s="406" t="n"/>
      <c r="AMP145" s="406" t="n"/>
      <c r="AMQ145" s="406" t="n"/>
      <c r="AMR145" s="406" t="n"/>
      <c r="AMS145" s="406" t="n"/>
      <c r="AMT145" s="406" t="n"/>
      <c r="AMU145" s="406" t="n"/>
      <c r="AMV145" s="406" t="n"/>
      <c r="AMW145" s="406" t="n"/>
      <c r="AMX145" s="406" t="n"/>
      <c r="AMY145" s="406" t="n"/>
      <c r="AMZ145" s="406" t="n"/>
      <c r="ANA145" s="406" t="n"/>
      <c r="ANB145" s="406" t="n"/>
      <c r="ANC145" s="406" t="n"/>
      <c r="AND145" s="406" t="n"/>
      <c r="ANE145" s="406" t="n"/>
      <c r="ANF145" s="406" t="n"/>
      <c r="ANG145" s="406" t="n"/>
      <c r="ANH145" s="406" t="n"/>
      <c r="ANI145" s="406" t="n"/>
      <c r="ANJ145" s="406" t="n"/>
      <c r="ANK145" s="406" t="n"/>
      <c r="ANL145" s="406" t="n"/>
      <c r="ANM145" s="406" t="n"/>
      <c r="ANN145" s="406" t="n"/>
      <c r="ANO145" s="406" t="n"/>
      <c r="ANP145" s="406" t="n"/>
      <c r="ANQ145" s="406" t="n"/>
      <c r="ANR145" s="406" t="n"/>
      <c r="ANS145" s="406" t="n"/>
      <c r="ANT145" s="406" t="n"/>
      <c r="ANU145" s="406" t="n"/>
      <c r="ANV145" s="406" t="n"/>
      <c r="ANW145" s="406" t="n"/>
      <c r="ANX145" s="406" t="n"/>
      <c r="ANY145" s="406" t="n"/>
      <c r="ANZ145" s="406" t="n"/>
      <c r="AOA145" s="406" t="n"/>
      <c r="AOB145" s="406" t="n"/>
      <c r="AOC145" s="406" t="n"/>
      <c r="AOD145" s="406" t="n"/>
      <c r="AOE145" s="406" t="n"/>
      <c r="AOF145" s="406" t="n"/>
      <c r="AOG145" s="406" t="n"/>
      <c r="AOH145" s="406" t="n"/>
      <c r="AOI145" s="406" t="n"/>
      <c r="AOJ145" s="406" t="n"/>
      <c r="AOK145" s="406" t="n"/>
      <c r="AOL145" s="406" t="n"/>
      <c r="AOM145" s="406" t="n"/>
      <c r="AON145" s="406" t="n"/>
      <c r="AOO145" s="406" t="n"/>
      <c r="AOP145" s="406" t="n"/>
      <c r="AOQ145" s="406" t="n"/>
      <c r="AOR145" s="406" t="n"/>
      <c r="AOS145" s="406" t="n"/>
      <c r="AOT145" s="406" t="n"/>
      <c r="AOU145" s="406" t="n"/>
      <c r="AOV145" s="406" t="n"/>
      <c r="AOW145" s="406" t="n"/>
      <c r="AOX145" s="406" t="n"/>
      <c r="AOY145" s="406" t="n"/>
      <c r="AOZ145" s="406" t="n"/>
      <c r="APA145" s="406" t="n"/>
      <c r="APB145" s="406" t="n"/>
      <c r="APC145" s="406" t="n"/>
      <c r="APD145" s="406" t="n"/>
      <c r="APE145" s="406" t="n"/>
      <c r="APF145" s="406" t="n"/>
      <c r="APG145" s="406" t="n"/>
      <c r="APH145" s="406" t="n"/>
      <c r="API145" s="406" t="n"/>
      <c r="APJ145" s="406" t="n"/>
      <c r="APK145" s="406" t="n"/>
      <c r="APL145" s="406" t="n"/>
      <c r="APM145" s="406" t="n"/>
      <c r="APN145" s="406" t="n"/>
      <c r="APO145" s="406" t="n"/>
      <c r="APP145" s="406" t="n"/>
      <c r="APQ145" s="406" t="n"/>
      <c r="APR145" s="406" t="n"/>
      <c r="APS145" s="406" t="n"/>
      <c r="APT145" s="406" t="n"/>
      <c r="APU145" s="406" t="n"/>
      <c r="APV145" s="406" t="n"/>
      <c r="APW145" s="406" t="n"/>
      <c r="APX145" s="406" t="n"/>
      <c r="APY145" s="406" t="n"/>
      <c r="APZ145" s="406" t="n"/>
      <c r="AQA145" s="406" t="n"/>
      <c r="AQB145" s="406" t="n"/>
      <c r="AQC145" s="406" t="n"/>
      <c r="AQD145" s="406" t="n"/>
      <c r="AQE145" s="406" t="n"/>
      <c r="AQF145" s="406" t="n"/>
      <c r="AQG145" s="406" t="n"/>
      <c r="AQH145" s="406" t="n"/>
      <c r="AQI145" s="406" t="n"/>
      <c r="AQJ145" s="406" t="n"/>
      <c r="AQK145" s="406" t="n"/>
      <c r="AQL145" s="406" t="n"/>
      <c r="AQM145" s="406" t="n"/>
      <c r="AQN145" s="406" t="n"/>
      <c r="AQO145" s="406" t="n"/>
      <c r="AQP145" s="406" t="n"/>
      <c r="AQQ145" s="406" t="n"/>
      <c r="AQR145" s="406" t="n"/>
      <c r="AQS145" s="406" t="n"/>
      <c r="AQT145" s="406" t="n"/>
      <c r="AQU145" s="406" t="n"/>
      <c r="AQV145" s="406" t="n"/>
      <c r="AQW145" s="406" t="n"/>
      <c r="AQX145" s="406" t="n"/>
      <c r="AQY145" s="406" t="n"/>
      <c r="AQZ145" s="406" t="n"/>
      <c r="ARA145" s="406" t="n"/>
      <c r="ARB145" s="406" t="n"/>
      <c r="ARC145" s="406" t="n"/>
      <c r="ARD145" s="406" t="n"/>
      <c r="ARE145" s="406" t="n"/>
      <c r="ARF145" s="406" t="n"/>
      <c r="ARG145" s="406" t="n"/>
      <c r="ARH145" s="406" t="n"/>
      <c r="ARI145" s="406" t="n"/>
      <c r="ARJ145" s="406" t="n"/>
      <c r="ARK145" s="406" t="n"/>
      <c r="ARL145" s="406" t="n"/>
      <c r="ARM145" s="406" t="n"/>
      <c r="ARN145" s="406" t="n"/>
      <c r="ARO145" s="406" t="n"/>
      <c r="ARP145" s="406" t="n"/>
      <c r="ARQ145" s="406" t="n"/>
      <c r="ARR145" s="406" t="n"/>
      <c r="ARS145" s="406" t="n"/>
      <c r="ART145" s="406" t="n"/>
      <c r="ARU145" s="406" t="n"/>
      <c r="ARV145" s="406" t="n"/>
      <c r="ARW145" s="406" t="n"/>
      <c r="ARX145" s="406" t="n"/>
      <c r="ARY145" s="406" t="n"/>
      <c r="ARZ145" s="406" t="n"/>
      <c r="ASA145" s="406" t="n"/>
      <c r="ASB145" s="406" t="n"/>
      <c r="ASC145" s="406" t="n"/>
      <c r="ASD145" s="406" t="n"/>
      <c r="ASE145" s="406" t="n"/>
      <c r="ASF145" s="406" t="n"/>
      <c r="ASG145" s="406" t="n"/>
      <c r="ASH145" s="406" t="n"/>
      <c r="ASI145" s="406" t="n"/>
      <c r="ASJ145" s="406" t="n"/>
      <c r="ASK145" s="406" t="n"/>
      <c r="ASL145" s="406" t="n"/>
      <c r="ASM145" s="406" t="n"/>
      <c r="ASN145" s="406" t="n"/>
      <c r="ASO145" s="406" t="n"/>
      <c r="ASP145" s="406" t="n"/>
      <c r="ASQ145" s="406" t="n"/>
      <c r="ASR145" s="406" t="n"/>
      <c r="ASS145" s="406" t="n"/>
      <c r="AST145" s="406" t="n"/>
      <c r="ASU145" s="406" t="n"/>
      <c r="ASV145" s="406" t="n"/>
      <c r="ASW145" s="406" t="n"/>
      <c r="ASX145" s="406" t="n"/>
      <c r="ASY145" s="406" t="n"/>
      <c r="ASZ145" s="406" t="n"/>
      <c r="ATA145" s="406" t="n"/>
      <c r="ATB145" s="406" t="n"/>
      <c r="ATC145" s="406" t="n"/>
      <c r="ATD145" s="406" t="n"/>
      <c r="ATE145" s="406" t="n"/>
      <c r="ATF145" s="406" t="n"/>
      <c r="ATG145" s="406" t="n"/>
      <c r="ATH145" s="406" t="n"/>
      <c r="ATI145" s="406" t="n"/>
      <c r="ATJ145" s="406" t="n"/>
      <c r="ATK145" s="406" t="n"/>
      <c r="ATL145" s="406" t="n"/>
      <c r="ATM145" s="406" t="n"/>
      <c r="ATN145" s="406" t="n"/>
      <c r="ATO145" s="406" t="n"/>
      <c r="ATP145" s="406" t="n"/>
      <c r="ATQ145" s="406" t="n"/>
      <c r="ATR145" s="406" t="n"/>
      <c r="ATS145" s="406" t="n"/>
      <c r="ATT145" s="406" t="n"/>
      <c r="ATU145" s="406" t="n"/>
      <c r="ATV145" s="406" t="n"/>
      <c r="ATW145" s="406" t="n"/>
      <c r="ATX145" s="406" t="n"/>
      <c r="ATY145" s="406" t="n"/>
      <c r="ATZ145" s="406" t="n"/>
      <c r="AUA145" s="406" t="n"/>
      <c r="AUB145" s="406" t="n"/>
      <c r="AUC145" s="406" t="n"/>
      <c r="AUD145" s="406" t="n"/>
      <c r="AUE145" s="406" t="n"/>
      <c r="AUF145" s="406" t="n"/>
      <c r="AUG145" s="406" t="n"/>
      <c r="AUH145" s="406" t="n"/>
      <c r="AUI145" s="406" t="n"/>
      <c r="AUJ145" s="406" t="n"/>
      <c r="AUK145" s="406" t="n"/>
      <c r="AUL145" s="406" t="n"/>
      <c r="AUM145" s="406" t="n"/>
      <c r="AUN145" s="406" t="n"/>
      <c r="AUO145" s="406" t="n"/>
      <c r="AUP145" s="406" t="n"/>
      <c r="AUQ145" s="406" t="n"/>
      <c r="AUR145" s="406" t="n"/>
      <c r="AUS145" s="406" t="n"/>
      <c r="AUT145" s="406" t="n"/>
      <c r="AUU145" s="406" t="n"/>
      <c r="AUV145" s="406" t="n"/>
      <c r="AUW145" s="406" t="n"/>
      <c r="AUX145" s="406" t="n"/>
      <c r="AUY145" s="406" t="n"/>
      <c r="AUZ145" s="406" t="n"/>
      <c r="AVA145" s="406" t="n"/>
      <c r="AVB145" s="406" t="n"/>
      <c r="AVC145" s="406" t="n"/>
      <c r="AVD145" s="406" t="n"/>
      <c r="AVE145" s="406" t="n"/>
      <c r="AVF145" s="406" t="n"/>
      <c r="AVG145" s="406" t="n"/>
      <c r="AVH145" s="406" t="n"/>
      <c r="AVI145" s="406" t="n"/>
      <c r="AVJ145" s="406" t="n"/>
      <c r="AVK145" s="406" t="n"/>
      <c r="AVL145" s="406" t="n"/>
      <c r="AVM145" s="406" t="n"/>
      <c r="AVN145" s="406" t="n"/>
      <c r="AVO145" s="406" t="n"/>
      <c r="AVP145" s="406" t="n"/>
      <c r="AVQ145" s="406" t="n"/>
      <c r="AVR145" s="406" t="n"/>
      <c r="AVS145" s="406" t="n"/>
      <c r="AVT145" s="406" t="n"/>
      <c r="AVU145" s="406" t="n"/>
      <c r="AVV145" s="406" t="n"/>
      <c r="AVW145" s="406" t="n"/>
      <c r="AVX145" s="406" t="n"/>
      <c r="AVY145" s="406" t="n"/>
      <c r="AVZ145" s="406" t="n"/>
      <c r="AWA145" s="406" t="n"/>
      <c r="AWB145" s="406" t="n"/>
      <c r="AWC145" s="406" t="n"/>
      <c r="AWD145" s="406" t="n"/>
      <c r="AWE145" s="406" t="n"/>
      <c r="AWF145" s="406" t="n"/>
      <c r="AWG145" s="406" t="n"/>
      <c r="AWH145" s="406" t="n"/>
      <c r="AWI145" s="406" t="n"/>
      <c r="AWJ145" s="406" t="n"/>
      <c r="AWK145" s="406" t="n"/>
      <c r="AWL145" s="406" t="n"/>
      <c r="AWM145" s="406" t="n"/>
      <c r="AWN145" s="406" t="n"/>
      <c r="AWO145" s="406" t="n"/>
      <c r="AWP145" s="406" t="n"/>
      <c r="AWQ145" s="406" t="n"/>
      <c r="AWR145" s="406" t="n"/>
      <c r="AWS145" s="406" t="n"/>
      <c r="AWT145" s="406" t="n"/>
      <c r="AWU145" s="406" t="n"/>
      <c r="AWV145" s="406" t="n"/>
      <c r="AWW145" s="406" t="n"/>
      <c r="AWX145" s="406" t="n"/>
      <c r="AWY145" s="406" t="n"/>
      <c r="AWZ145" s="406" t="n"/>
      <c r="AXA145" s="406" t="n"/>
      <c r="AXB145" s="406" t="n"/>
      <c r="AXC145" s="406" t="n"/>
      <c r="AXD145" s="406" t="n"/>
      <c r="AXE145" s="406" t="n"/>
      <c r="AXF145" s="406" t="n"/>
      <c r="AXG145" s="406" t="n"/>
      <c r="AXH145" s="406" t="n"/>
      <c r="AXI145" s="406" t="n"/>
      <c r="AXJ145" s="406" t="n"/>
      <c r="AXK145" s="406" t="n"/>
      <c r="AXL145" s="406" t="n"/>
      <c r="AXM145" s="406" t="n"/>
      <c r="AXN145" s="406" t="n"/>
      <c r="AXO145" s="406" t="n"/>
      <c r="AXP145" s="406" t="n"/>
      <c r="AXQ145" s="406" t="n"/>
      <c r="AXR145" s="406" t="n"/>
      <c r="AXS145" s="406" t="n"/>
      <c r="AXT145" s="406" t="n"/>
      <c r="AXU145" s="406" t="n"/>
      <c r="AXV145" s="406" t="n"/>
      <c r="AXW145" s="406" t="n"/>
      <c r="AXX145" s="406" t="n"/>
      <c r="AXY145" s="406" t="n"/>
      <c r="AXZ145" s="406" t="n"/>
      <c r="AYA145" s="406" t="n"/>
      <c r="AYB145" s="406" t="n"/>
      <c r="AYC145" s="406" t="n"/>
      <c r="AYD145" s="406" t="n"/>
      <c r="AYE145" s="406" t="n"/>
      <c r="AYF145" s="406" t="n"/>
      <c r="AYG145" s="406" t="n"/>
      <c r="AYH145" s="406" t="n"/>
      <c r="AYI145" s="406" t="n"/>
      <c r="AYJ145" s="406" t="n"/>
      <c r="AYK145" s="406" t="n"/>
      <c r="AYL145" s="406" t="n"/>
      <c r="AYM145" s="406" t="n"/>
      <c r="AYN145" s="406" t="n"/>
      <c r="AYO145" s="406" t="n"/>
      <c r="AYP145" s="406" t="n"/>
      <c r="AYQ145" s="406" t="n"/>
      <c r="AYR145" s="406" t="n"/>
      <c r="AYS145" s="406" t="n"/>
      <c r="AYT145" s="406" t="n"/>
      <c r="AYU145" s="406" t="n"/>
      <c r="AYV145" s="406" t="n"/>
      <c r="AYW145" s="406" t="n"/>
      <c r="AYX145" s="406" t="n"/>
      <c r="AYY145" s="406" t="n"/>
      <c r="AYZ145" s="406" t="n"/>
      <c r="AZA145" s="406" t="n"/>
      <c r="AZB145" s="406" t="n"/>
      <c r="AZC145" s="406" t="n"/>
      <c r="AZD145" s="406" t="n"/>
      <c r="AZE145" s="406" t="n"/>
      <c r="AZF145" s="406" t="n"/>
      <c r="AZG145" s="406" t="n"/>
      <c r="AZH145" s="406" t="n"/>
      <c r="AZI145" s="406" t="n"/>
      <c r="AZJ145" s="406" t="n"/>
      <c r="AZK145" s="406" t="n"/>
      <c r="AZL145" s="406" t="n"/>
      <c r="AZM145" s="406" t="n"/>
      <c r="AZN145" s="406" t="n"/>
      <c r="AZO145" s="406" t="n"/>
      <c r="AZP145" s="406" t="n"/>
      <c r="AZQ145" s="406" t="n"/>
      <c r="AZR145" s="406" t="n"/>
      <c r="AZS145" s="406" t="n"/>
      <c r="AZT145" s="406" t="n"/>
      <c r="AZU145" s="406" t="n"/>
      <c r="AZV145" s="406" t="n"/>
      <c r="AZW145" s="406" t="n"/>
      <c r="AZX145" s="406" t="n"/>
      <c r="AZY145" s="406" t="n"/>
      <c r="AZZ145" s="406" t="n"/>
      <c r="BAA145" s="406" t="n"/>
      <c r="BAB145" s="406" t="n"/>
      <c r="BAC145" s="406" t="n"/>
      <c r="BAD145" s="406" t="n"/>
      <c r="BAE145" s="406" t="n"/>
      <c r="BAF145" s="406" t="n"/>
      <c r="BAG145" s="406" t="n"/>
      <c r="BAH145" s="406" t="n"/>
      <c r="BAI145" s="406" t="n"/>
      <c r="BAJ145" s="406" t="n"/>
      <c r="BAK145" s="406" t="n"/>
      <c r="BAL145" s="406" t="n"/>
      <c r="BAM145" s="406" t="n"/>
      <c r="BAN145" s="406" t="n"/>
      <c r="BAO145" s="406" t="n"/>
      <c r="BAP145" s="406" t="n"/>
      <c r="BAQ145" s="406" t="n"/>
      <c r="BAR145" s="406" t="n"/>
      <c r="BAS145" s="406" t="n"/>
      <c r="BAT145" s="406" t="n"/>
      <c r="BAU145" s="406" t="n"/>
      <c r="BAV145" s="406" t="n"/>
      <c r="BAW145" s="406" t="n"/>
      <c r="BAX145" s="406" t="n"/>
      <c r="BAY145" s="406" t="n"/>
      <c r="BAZ145" s="406" t="n"/>
      <c r="BBA145" s="406" t="n"/>
      <c r="BBB145" s="406" t="n"/>
      <c r="BBC145" s="406" t="n"/>
      <c r="BBD145" s="406" t="n"/>
      <c r="BBE145" s="406" t="n"/>
      <c r="BBF145" s="406" t="n"/>
      <c r="BBG145" s="406" t="n"/>
      <c r="BBH145" s="406" t="n"/>
      <c r="BBI145" s="406" t="n"/>
      <c r="BBJ145" s="406" t="n"/>
      <c r="BBK145" s="406" t="n"/>
      <c r="BBL145" s="406" t="n"/>
      <c r="BBM145" s="406" t="n"/>
      <c r="BBN145" s="406" t="n"/>
      <c r="BBO145" s="406" t="n"/>
      <c r="BBP145" s="406" t="n"/>
      <c r="BBQ145" s="406" t="n"/>
      <c r="BBR145" s="406" t="n"/>
      <c r="BBS145" s="406" t="n"/>
      <c r="BBT145" s="406" t="n"/>
      <c r="BBU145" s="406" t="n"/>
      <c r="BBV145" s="406" t="n"/>
      <c r="BBW145" s="406" t="n"/>
      <c r="BBX145" s="406" t="n"/>
      <c r="BBY145" s="406" t="n"/>
      <c r="BBZ145" s="406" t="n"/>
      <c r="BCA145" s="406" t="n"/>
      <c r="BCB145" s="406" t="n"/>
      <c r="BCC145" s="406" t="n"/>
      <c r="BCD145" s="406" t="n"/>
      <c r="BCE145" s="406" t="n"/>
      <c r="BCF145" s="406" t="n"/>
      <c r="BCG145" s="406" t="n"/>
      <c r="BCH145" s="406" t="n"/>
      <c r="BCI145" s="406" t="n"/>
      <c r="BCJ145" s="406" t="n"/>
      <c r="BCK145" s="406" t="n"/>
      <c r="BCL145" s="406" t="n"/>
      <c r="BCM145" s="406" t="n"/>
      <c r="BCN145" s="406" t="n"/>
      <c r="BCO145" s="406" t="n"/>
      <c r="BCP145" s="406" t="n"/>
      <c r="BCQ145" s="406" t="n"/>
      <c r="BCR145" s="406" t="n"/>
      <c r="BCS145" s="406" t="n"/>
      <c r="BCT145" s="406" t="n"/>
      <c r="BCU145" s="406" t="n"/>
      <c r="BCV145" s="406" t="n"/>
      <c r="BCW145" s="406" t="n"/>
      <c r="BCX145" s="406" t="n"/>
      <c r="BCY145" s="406" t="n"/>
      <c r="BCZ145" s="406" t="n"/>
      <c r="BDA145" s="406" t="n"/>
      <c r="BDB145" s="406" t="n"/>
      <c r="BDC145" s="406" t="n"/>
      <c r="BDD145" s="406" t="n"/>
      <c r="BDE145" s="406" t="n"/>
      <c r="BDF145" s="406" t="n"/>
      <c r="BDG145" s="406" t="n"/>
      <c r="BDH145" s="406" t="n"/>
      <c r="BDI145" s="406" t="n"/>
      <c r="BDJ145" s="406" t="n"/>
      <c r="BDK145" s="406" t="n"/>
      <c r="BDL145" s="406" t="n"/>
      <c r="BDM145" s="406" t="n"/>
      <c r="BDN145" s="406" t="n"/>
      <c r="BDO145" s="406" t="n"/>
      <c r="BDP145" s="406" t="n"/>
      <c r="BDQ145" s="406" t="n"/>
      <c r="BDR145" s="406" t="n"/>
      <c r="BDS145" s="406" t="n"/>
      <c r="BDT145" s="406" t="n"/>
      <c r="BDU145" s="406" t="n"/>
      <c r="BDV145" s="406" t="n"/>
      <c r="BDW145" s="406" t="n"/>
      <c r="BDX145" s="406" t="n"/>
      <c r="BDY145" s="406" t="n"/>
      <c r="BDZ145" s="406" t="n"/>
      <c r="BEA145" s="406" t="n"/>
      <c r="BEB145" s="406" t="n"/>
      <c r="BEC145" s="406" t="n"/>
      <c r="BED145" s="406" t="n"/>
      <c r="BEE145" s="406" t="n"/>
      <c r="BEF145" s="406" t="n"/>
      <c r="BEG145" s="406" t="n"/>
      <c r="BEH145" s="406" t="n"/>
      <c r="BEI145" s="406" t="n"/>
      <c r="BEJ145" s="406" t="n"/>
      <c r="BEK145" s="406" t="n"/>
      <c r="BEL145" s="406" t="n"/>
      <c r="BEM145" s="406" t="n"/>
      <c r="BEN145" s="406" t="n"/>
      <c r="BEO145" s="406" t="n"/>
      <c r="BEP145" s="406" t="n"/>
      <c r="BEQ145" s="406" t="n"/>
      <c r="BER145" s="406" t="n"/>
      <c r="BES145" s="406" t="n"/>
      <c r="BET145" s="406" t="n"/>
      <c r="BEU145" s="406" t="n"/>
      <c r="BEV145" s="406" t="n"/>
      <c r="BEW145" s="406" t="n"/>
      <c r="BEX145" s="406" t="n"/>
      <c r="BEY145" s="406" t="n"/>
      <c r="BEZ145" s="406" t="n"/>
      <c r="BFA145" s="406" t="n"/>
      <c r="BFB145" s="406" t="n"/>
      <c r="BFC145" s="406" t="n"/>
      <c r="BFD145" s="406" t="n"/>
      <c r="BFE145" s="406" t="n"/>
      <c r="BFF145" s="406" t="n"/>
      <c r="BFG145" s="406" t="n"/>
      <c r="BFH145" s="406" t="n"/>
      <c r="BFI145" s="406" t="n"/>
      <c r="BFJ145" s="406" t="n"/>
      <c r="BFK145" s="406" t="n"/>
      <c r="BFL145" s="406" t="n"/>
      <c r="BFM145" s="406" t="n"/>
      <c r="BFN145" s="406" t="n"/>
      <c r="BFO145" s="406" t="n"/>
      <c r="BFP145" s="406" t="n"/>
      <c r="BFQ145" s="406" t="n"/>
      <c r="BFR145" s="406" t="n"/>
      <c r="BFS145" s="406" t="n"/>
      <c r="BFT145" s="406" t="n"/>
      <c r="BFU145" s="406" t="n"/>
      <c r="BFV145" s="406" t="n"/>
      <c r="BFW145" s="406" t="n"/>
      <c r="BFX145" s="406" t="n"/>
      <c r="BFY145" s="406" t="n"/>
      <c r="BFZ145" s="406" t="n"/>
      <c r="BGA145" s="406" t="n"/>
      <c r="BGB145" s="406" t="n"/>
      <c r="BGC145" s="406" t="n"/>
      <c r="BGD145" s="406" t="n"/>
      <c r="BGE145" s="406" t="n"/>
      <c r="BGF145" s="406" t="n"/>
      <c r="BGG145" s="406" t="n"/>
      <c r="BGH145" s="406" t="n"/>
      <c r="BGI145" s="406" t="n"/>
      <c r="BGJ145" s="406" t="n"/>
      <c r="BGK145" s="406" t="n"/>
      <c r="BGL145" s="406" t="n"/>
      <c r="BGM145" s="406" t="n"/>
      <c r="BGN145" s="406" t="n"/>
      <c r="BGO145" s="406" t="n"/>
      <c r="BGP145" s="406" t="n"/>
      <c r="BGQ145" s="406" t="n"/>
      <c r="BGR145" s="406" t="n"/>
      <c r="BGS145" s="406" t="n"/>
      <c r="BGT145" s="406" t="n"/>
      <c r="BGU145" s="406" t="n"/>
      <c r="BGV145" s="406" t="n"/>
      <c r="BGW145" s="406" t="n"/>
      <c r="BGX145" s="406" t="n"/>
      <c r="BGY145" s="406" t="n"/>
      <c r="BGZ145" s="406" t="n"/>
      <c r="BHA145" s="406" t="n"/>
      <c r="BHB145" s="406" t="n"/>
      <c r="BHC145" s="406" t="n"/>
      <c r="BHD145" s="406" t="n"/>
      <c r="BHE145" s="406" t="n"/>
      <c r="BHF145" s="406" t="n"/>
      <c r="BHG145" s="406" t="n"/>
      <c r="BHH145" s="406" t="n"/>
      <c r="BHI145" s="406" t="n"/>
      <c r="BHJ145" s="406" t="n"/>
      <c r="BHK145" s="406" t="n"/>
      <c r="BHL145" s="406" t="n"/>
      <c r="BHM145" s="406" t="n"/>
      <c r="BHN145" s="406" t="n"/>
      <c r="BHO145" s="406" t="n"/>
      <c r="BHP145" s="406" t="n"/>
      <c r="BHQ145" s="406" t="n"/>
      <c r="BHR145" s="406" t="n"/>
      <c r="BHS145" s="406" t="n"/>
      <c r="BHT145" s="406" t="n"/>
      <c r="BHU145" s="406" t="n"/>
      <c r="BHV145" s="406" t="n"/>
      <c r="BHW145" s="406" t="n"/>
      <c r="BHX145" s="406" t="n"/>
      <c r="BHY145" s="406" t="n"/>
      <c r="BHZ145" s="406" t="n"/>
      <c r="BIA145" s="406" t="n"/>
      <c r="BIB145" s="406" t="n"/>
      <c r="BIC145" s="406" t="n"/>
      <c r="BID145" s="406" t="n"/>
      <c r="BIE145" s="406" t="n"/>
      <c r="BIF145" s="406" t="n"/>
      <c r="BIG145" s="406" t="n"/>
      <c r="BIH145" s="406" t="n"/>
      <c r="BII145" s="406" t="n"/>
      <c r="BIJ145" s="406" t="n"/>
      <c r="BIK145" s="406" t="n"/>
      <c r="BIL145" s="406" t="n"/>
      <c r="BIM145" s="406" t="n"/>
      <c r="BIN145" s="406" t="n"/>
      <c r="BIO145" s="406" t="n"/>
      <c r="BIP145" s="406" t="n"/>
      <c r="BIQ145" s="406" t="n"/>
      <c r="BIR145" s="406" t="n"/>
      <c r="BIS145" s="406" t="n"/>
      <c r="BIT145" s="406" t="n"/>
      <c r="BIU145" s="406" t="n"/>
      <c r="BIV145" s="406" t="n"/>
      <c r="BIW145" s="406" t="n"/>
      <c r="BIX145" s="406" t="n"/>
      <c r="BIY145" s="406" t="n"/>
      <c r="BIZ145" s="406" t="n"/>
      <c r="BJA145" s="406" t="n"/>
      <c r="BJB145" s="406" t="n"/>
      <c r="BJC145" s="406" t="n"/>
      <c r="BJD145" s="406" t="n"/>
      <c r="BJE145" s="406" t="n"/>
      <c r="BJF145" s="406" t="n"/>
      <c r="BJG145" s="406" t="n"/>
      <c r="BJH145" s="406" t="n"/>
      <c r="BJI145" s="406" t="n"/>
      <c r="BJJ145" s="406" t="n"/>
      <c r="BJK145" s="406" t="n"/>
      <c r="BJL145" s="406" t="n"/>
      <c r="BJM145" s="406" t="n"/>
      <c r="BJN145" s="406" t="n"/>
      <c r="BJO145" s="406" t="n"/>
      <c r="BJP145" s="406" t="n"/>
      <c r="BJQ145" s="406" t="n"/>
      <c r="BJR145" s="406" t="n"/>
      <c r="BJS145" s="406" t="n"/>
      <c r="BJT145" s="406" t="n"/>
      <c r="BJU145" s="406" t="n"/>
      <c r="BJV145" s="406" t="n"/>
      <c r="BJW145" s="406" t="n"/>
      <c r="BJX145" s="406" t="n"/>
      <c r="BJY145" s="406" t="n"/>
      <c r="BJZ145" s="406" t="n"/>
      <c r="BKA145" s="406" t="n"/>
      <c r="BKB145" s="406" t="n"/>
      <c r="BKC145" s="406" t="n"/>
      <c r="BKD145" s="406" t="n"/>
      <c r="BKE145" s="406" t="n"/>
      <c r="BKF145" s="406" t="n"/>
      <c r="BKG145" s="406" t="n"/>
      <c r="BKH145" s="406" t="n"/>
      <c r="BKI145" s="406" t="n"/>
      <c r="BKJ145" s="406" t="n"/>
      <c r="BKK145" s="406" t="n"/>
      <c r="BKL145" s="406" t="n"/>
      <c r="BKM145" s="406" t="n"/>
      <c r="BKN145" s="406" t="n"/>
      <c r="BKO145" s="406" t="n"/>
      <c r="BKP145" s="406" t="n"/>
      <c r="BKQ145" s="406" t="n"/>
      <c r="BKR145" s="406" t="n"/>
      <c r="BKS145" s="406" t="n"/>
      <c r="BKT145" s="406" t="n"/>
      <c r="BKU145" s="406" t="n"/>
      <c r="BKV145" s="406" t="n"/>
      <c r="BKW145" s="406" t="n"/>
      <c r="BKX145" s="406" t="n"/>
      <c r="BKY145" s="406" t="n"/>
      <c r="BKZ145" s="406" t="n"/>
      <c r="BLA145" s="406" t="n"/>
      <c r="BLB145" s="406" t="n"/>
      <c r="BLC145" s="406" t="n"/>
      <c r="BLD145" s="406" t="n"/>
      <c r="BLE145" s="406" t="n"/>
      <c r="BLF145" s="406" t="n"/>
      <c r="BLG145" s="406" t="n"/>
      <c r="BLH145" s="406" t="n"/>
      <c r="BLI145" s="406" t="n"/>
      <c r="BLJ145" s="406" t="n"/>
      <c r="BLK145" s="406" t="n"/>
      <c r="BLL145" s="406" t="n"/>
      <c r="BLM145" s="406" t="n"/>
      <c r="BLN145" s="406" t="n"/>
      <c r="BLO145" s="406" t="n"/>
      <c r="BLP145" s="406" t="n"/>
      <c r="BLQ145" s="406" t="n"/>
      <c r="BLR145" s="406" t="n"/>
      <c r="BLS145" s="406" t="n"/>
      <c r="BLT145" s="406" t="n"/>
      <c r="BLU145" s="406" t="n"/>
      <c r="BLV145" s="406" t="n"/>
      <c r="BLW145" s="406" t="n"/>
      <c r="BLX145" s="406" t="n"/>
      <c r="BLY145" s="406" t="n"/>
      <c r="BLZ145" s="406" t="n"/>
      <c r="BMA145" s="406" t="n"/>
      <c r="BMB145" s="406" t="n"/>
      <c r="BMC145" s="406" t="n"/>
      <c r="BMD145" s="406" t="n"/>
      <c r="BME145" s="406" t="n"/>
      <c r="BMF145" s="406" t="n"/>
      <c r="BMG145" s="406" t="n"/>
      <c r="BMH145" s="406" t="n"/>
      <c r="BMI145" s="406" t="n"/>
      <c r="BMJ145" s="406" t="n"/>
      <c r="BMK145" s="406" t="n"/>
      <c r="BML145" s="406" t="n"/>
      <c r="BMM145" s="406" t="n"/>
      <c r="BMN145" s="406" t="n"/>
      <c r="BMO145" s="406" t="n"/>
      <c r="BMP145" s="406" t="n"/>
      <c r="BMQ145" s="406" t="n"/>
      <c r="BMR145" s="406" t="n"/>
      <c r="BMS145" s="406" t="n"/>
      <c r="BMT145" s="406" t="n"/>
      <c r="BMU145" s="406" t="n"/>
      <c r="BMV145" s="406" t="n"/>
      <c r="BMW145" s="406" t="n"/>
      <c r="BMX145" s="406" t="n"/>
      <c r="BMY145" s="406" t="n"/>
      <c r="BMZ145" s="406" t="n"/>
      <c r="BNA145" s="406" t="n"/>
      <c r="BNB145" s="406" t="n"/>
      <c r="BNC145" s="406" t="n"/>
      <c r="BND145" s="406" t="n"/>
      <c r="BNE145" s="406" t="n"/>
      <c r="BNF145" s="406" t="n"/>
      <c r="BNG145" s="406" t="n"/>
      <c r="BNH145" s="406" t="n"/>
      <c r="BNI145" s="406" t="n"/>
      <c r="BNJ145" s="406" t="n"/>
      <c r="BNK145" s="406" t="n"/>
      <c r="BNL145" s="406" t="n"/>
      <c r="BNM145" s="406" t="n"/>
      <c r="BNN145" s="406" t="n"/>
      <c r="BNO145" s="406" t="n"/>
      <c r="BNP145" s="406" t="n"/>
      <c r="BNQ145" s="406" t="n"/>
      <c r="BNR145" s="406" t="n"/>
      <c r="BNS145" s="406" t="n"/>
      <c r="BNT145" s="406" t="n"/>
      <c r="BNU145" s="406" t="n"/>
      <c r="BNV145" s="406" t="n"/>
      <c r="BNW145" s="406" t="n"/>
      <c r="BNX145" s="406" t="n"/>
      <c r="BNY145" s="406" t="n"/>
      <c r="BNZ145" s="406" t="n"/>
      <c r="BOA145" s="406" t="n"/>
      <c r="BOB145" s="406" t="n"/>
      <c r="BOC145" s="406" t="n"/>
      <c r="BOD145" s="406" t="n"/>
      <c r="BOE145" s="406" t="n"/>
      <c r="BOF145" s="406" t="n"/>
      <c r="BOG145" s="406" t="n"/>
      <c r="BOH145" s="406" t="n"/>
      <c r="BOI145" s="406" t="n"/>
      <c r="BOJ145" s="406" t="n"/>
      <c r="BOK145" s="406" t="n"/>
      <c r="BOL145" s="406" t="n"/>
      <c r="BOM145" s="406" t="n"/>
      <c r="BON145" s="406" t="n"/>
      <c r="BOO145" s="406" t="n"/>
      <c r="BOP145" s="406" t="n"/>
      <c r="BOQ145" s="406" t="n"/>
      <c r="BOR145" s="406" t="n"/>
      <c r="BOS145" s="406" t="n"/>
      <c r="BOT145" s="406" t="n"/>
      <c r="BOU145" s="406" t="n"/>
      <c r="BOV145" s="406" t="n"/>
      <c r="BOW145" s="406" t="n"/>
      <c r="BOX145" s="406" t="n"/>
      <c r="BOY145" s="406" t="n"/>
      <c r="BOZ145" s="406" t="n"/>
      <c r="BPA145" s="406" t="n"/>
      <c r="BPB145" s="406" t="n"/>
      <c r="BPC145" s="406" t="n"/>
      <c r="BPD145" s="406" t="n"/>
      <c r="BPE145" s="406" t="n"/>
      <c r="BPF145" s="406" t="n"/>
      <c r="BPG145" s="406" t="n"/>
      <c r="BPH145" s="406" t="n"/>
      <c r="BPI145" s="406" t="n"/>
      <c r="BPJ145" s="406" t="n"/>
      <c r="BPK145" s="406" t="n"/>
      <c r="BPL145" s="406" t="n"/>
      <c r="BPM145" s="406" t="n"/>
      <c r="BPN145" s="406" t="n"/>
      <c r="BPO145" s="406" t="n"/>
      <c r="BPP145" s="406" t="n"/>
      <c r="BPQ145" s="406" t="n"/>
      <c r="BPR145" s="406" t="n"/>
      <c r="BPS145" s="406" t="n"/>
      <c r="BPT145" s="406" t="n"/>
      <c r="BPU145" s="406" t="n"/>
      <c r="BPV145" s="406" t="n"/>
      <c r="BPW145" s="406" t="n"/>
      <c r="BPX145" s="406" t="n"/>
      <c r="BPY145" s="406" t="n"/>
      <c r="BPZ145" s="406" t="n"/>
      <c r="BQA145" s="406" t="n"/>
      <c r="BQB145" s="406" t="n"/>
      <c r="BQC145" s="406" t="n"/>
      <c r="BQD145" s="406" t="n"/>
      <c r="BQE145" s="406" t="n"/>
      <c r="BQF145" s="406" t="n"/>
      <c r="BQG145" s="406" t="n"/>
      <c r="BQH145" s="406" t="n"/>
      <c r="BQI145" s="406" t="n"/>
      <c r="BQJ145" s="406" t="n"/>
      <c r="BQK145" s="406" t="n"/>
      <c r="BQL145" s="406" t="n"/>
      <c r="BQM145" s="406" t="n"/>
      <c r="BQN145" s="406" t="n"/>
      <c r="BQO145" s="406" t="n"/>
      <c r="BQP145" s="406" t="n"/>
      <c r="BQQ145" s="406" t="n"/>
      <c r="BQR145" s="406" t="n"/>
      <c r="BQS145" s="406" t="n"/>
      <c r="BQT145" s="406" t="n"/>
      <c r="BQU145" s="406" t="n"/>
      <c r="BQV145" s="406" t="n"/>
      <c r="BQW145" s="406" t="n"/>
      <c r="BQX145" s="406" t="n"/>
      <c r="BQY145" s="406" t="n"/>
      <c r="BQZ145" s="406" t="n"/>
      <c r="BRA145" s="406" t="n"/>
      <c r="BRB145" s="406" t="n"/>
      <c r="BRC145" s="406" t="n"/>
      <c r="BRD145" s="406" t="n"/>
      <c r="BRE145" s="406" t="n"/>
      <c r="BRF145" s="406" t="n"/>
      <c r="BRG145" s="406" t="n"/>
      <c r="BRH145" s="406" t="n"/>
      <c r="BRI145" s="406" t="n"/>
      <c r="BRJ145" s="406" t="n"/>
      <c r="BRK145" s="406" t="n"/>
      <c r="BRL145" s="406" t="n"/>
      <c r="BRM145" s="406" t="n"/>
      <c r="BRN145" s="406" t="n"/>
      <c r="BRO145" s="406" t="n"/>
      <c r="BRP145" s="406" t="n"/>
      <c r="BRQ145" s="406" t="n"/>
      <c r="BRR145" s="406" t="n"/>
      <c r="BRS145" s="406" t="n"/>
      <c r="BRT145" s="406" t="n"/>
      <c r="BRU145" s="406" t="n"/>
      <c r="BRV145" s="406" t="n"/>
      <c r="BRW145" s="406" t="n"/>
      <c r="BRX145" s="406" t="n"/>
      <c r="BRY145" s="406" t="n"/>
      <c r="BRZ145" s="406" t="n"/>
      <c r="BSA145" s="406" t="n"/>
      <c r="BSB145" s="406" t="n"/>
      <c r="BSC145" s="406" t="n"/>
      <c r="BSD145" s="406" t="n"/>
      <c r="BSE145" s="406" t="n"/>
      <c r="BSF145" s="406" t="n"/>
      <c r="BSG145" s="406" t="n"/>
      <c r="BSH145" s="406" t="n"/>
      <c r="BSI145" s="406" t="n"/>
      <c r="BSJ145" s="406" t="n"/>
      <c r="BSK145" s="406" t="n"/>
      <c r="BSL145" s="406" t="n"/>
      <c r="BSM145" s="406" t="n"/>
      <c r="BSN145" s="406" t="n"/>
      <c r="BSO145" s="406" t="n"/>
      <c r="BSP145" s="406" t="n"/>
      <c r="BSQ145" s="406" t="n"/>
      <c r="BSR145" s="406" t="n"/>
      <c r="BSS145" s="406" t="n"/>
      <c r="BST145" s="406" t="n"/>
      <c r="BSU145" s="406" t="n"/>
      <c r="BSV145" s="406" t="n"/>
      <c r="BSW145" s="406" t="n"/>
      <c r="BSX145" s="406" t="n"/>
      <c r="BSY145" s="406" t="n"/>
      <c r="BSZ145" s="406" t="n"/>
      <c r="BTA145" s="406" t="n"/>
      <c r="BTB145" s="406" t="n"/>
      <c r="BTC145" s="406" t="n"/>
      <c r="BTD145" s="406" t="n"/>
      <c r="BTE145" s="406" t="n"/>
      <c r="BTF145" s="406" t="n"/>
      <c r="BTG145" s="406" t="n"/>
      <c r="BTH145" s="406" t="n"/>
      <c r="BTI145" s="406" t="n"/>
      <c r="BTJ145" s="406" t="n"/>
      <c r="BTK145" s="406" t="n"/>
      <c r="BTL145" s="406" t="n"/>
      <c r="BTM145" s="406" t="n"/>
      <c r="BTN145" s="406" t="n"/>
      <c r="BTO145" s="406" t="n"/>
      <c r="BTP145" s="406" t="n"/>
      <c r="BTQ145" s="406" t="n"/>
      <c r="BTR145" s="406" t="n"/>
      <c r="BTS145" s="406" t="n"/>
      <c r="BTT145" s="406" t="n"/>
      <c r="BTU145" s="406" t="n"/>
      <c r="BTV145" s="406" t="n"/>
      <c r="BTW145" s="406" t="n"/>
      <c r="BTX145" s="406" t="n"/>
      <c r="BTY145" s="406" t="n"/>
      <c r="BTZ145" s="406" t="n"/>
      <c r="BUA145" s="406" t="n"/>
      <c r="BUB145" s="406" t="n"/>
      <c r="BUC145" s="406" t="n"/>
      <c r="BUD145" s="406" t="n"/>
      <c r="BUE145" s="406" t="n"/>
      <c r="BUF145" s="406" t="n"/>
      <c r="BUG145" s="406" t="n"/>
      <c r="BUH145" s="406" t="n"/>
      <c r="BUI145" s="406" t="n"/>
      <c r="BUJ145" s="406" t="n"/>
      <c r="BUK145" s="406" t="n"/>
      <c r="BUL145" s="406" t="n"/>
      <c r="BUM145" s="406" t="n"/>
      <c r="BUN145" s="406" t="n"/>
      <c r="BUO145" s="406" t="n"/>
      <c r="BUP145" s="406" t="n"/>
      <c r="BUQ145" s="406" t="n"/>
      <c r="BUR145" s="406" t="n"/>
      <c r="BUS145" s="406" t="n"/>
      <c r="BUT145" s="406" t="n"/>
      <c r="BUU145" s="406" t="n"/>
      <c r="BUV145" s="406" t="n"/>
      <c r="BUW145" s="406" t="n"/>
      <c r="BUX145" s="406" t="n"/>
      <c r="BUY145" s="406" t="n"/>
      <c r="BUZ145" s="406" t="n"/>
      <c r="BVA145" s="406" t="n"/>
      <c r="BVB145" s="406" t="n"/>
      <c r="BVC145" s="406" t="n"/>
      <c r="BVD145" s="406" t="n"/>
      <c r="BVE145" s="406" t="n"/>
      <c r="BVF145" s="406" t="n"/>
      <c r="BVG145" s="406" t="n"/>
      <c r="BVH145" s="406" t="n"/>
      <c r="BVI145" s="406" t="n"/>
      <c r="BVJ145" s="406" t="n"/>
      <c r="BVK145" s="406" t="n"/>
      <c r="BVL145" s="406" t="n"/>
      <c r="BVM145" s="406" t="n"/>
      <c r="BVN145" s="406" t="n"/>
      <c r="BVO145" s="406" t="n"/>
      <c r="BVP145" s="406" t="n"/>
      <c r="BVQ145" s="406" t="n"/>
      <c r="BVR145" s="406" t="n"/>
      <c r="BVS145" s="406" t="n"/>
      <c r="BVT145" s="406" t="n"/>
      <c r="BVU145" s="406" t="n"/>
      <c r="BVV145" s="406" t="n"/>
      <c r="BVW145" s="406" t="n"/>
      <c r="BVX145" s="406" t="n"/>
      <c r="BVY145" s="406" t="n"/>
      <c r="BVZ145" s="406" t="n"/>
      <c r="BWA145" s="406" t="n"/>
      <c r="BWB145" s="406" t="n"/>
      <c r="BWC145" s="406" t="n"/>
      <c r="BWD145" s="406" t="n"/>
      <c r="BWE145" s="406" t="n"/>
      <c r="BWF145" s="406" t="n"/>
      <c r="BWG145" s="406" t="n"/>
      <c r="BWH145" s="406" t="n"/>
      <c r="BWI145" s="406" t="n"/>
      <c r="BWJ145" s="406" t="n"/>
      <c r="BWK145" s="406" t="n"/>
      <c r="BWL145" s="406" t="n"/>
      <c r="BWM145" s="406" t="n"/>
      <c r="BWN145" s="406" t="n"/>
      <c r="BWO145" s="406" t="n"/>
      <c r="BWP145" s="406" t="n"/>
      <c r="BWQ145" s="406" t="n"/>
      <c r="BWR145" s="406" t="n"/>
      <c r="BWS145" s="406" t="n"/>
      <c r="BWT145" s="406" t="n"/>
      <c r="BWU145" s="406" t="n"/>
      <c r="BWV145" s="406" t="n"/>
      <c r="BWW145" s="406" t="n"/>
      <c r="BWX145" s="406" t="n"/>
      <c r="BWY145" s="406" t="n"/>
      <c r="BWZ145" s="406" t="n"/>
      <c r="BXA145" s="406" t="n"/>
      <c r="BXB145" s="406" t="n"/>
      <c r="BXC145" s="406" t="n"/>
      <c r="BXD145" s="406" t="n"/>
      <c r="BXE145" s="406" t="n"/>
      <c r="BXF145" s="406" t="n"/>
      <c r="BXG145" s="406" t="n"/>
      <c r="BXH145" s="406" t="n"/>
      <c r="BXI145" s="406" t="n"/>
      <c r="BXJ145" s="406" t="n"/>
      <c r="BXK145" s="406" t="n"/>
      <c r="BXL145" s="406" t="n"/>
      <c r="BXM145" s="406" t="n"/>
      <c r="BXN145" s="406" t="n"/>
      <c r="BXO145" s="406" t="n"/>
      <c r="BXP145" s="406" t="n"/>
      <c r="BXQ145" s="406" t="n"/>
      <c r="BXR145" s="406" t="n"/>
      <c r="BXS145" s="406" t="n"/>
      <c r="BXT145" s="406" t="n"/>
      <c r="BXU145" s="406" t="n"/>
      <c r="BXV145" s="406" t="n"/>
      <c r="BXW145" s="406" t="n"/>
      <c r="BXX145" s="406" t="n"/>
      <c r="BXY145" s="406" t="n"/>
      <c r="BXZ145" s="406" t="n"/>
      <c r="BYA145" s="406" t="n"/>
      <c r="BYB145" s="406" t="n"/>
      <c r="BYC145" s="406" t="n"/>
      <c r="BYD145" s="406" t="n"/>
      <c r="BYE145" s="406" t="n"/>
      <c r="BYF145" s="406" t="n"/>
      <c r="BYG145" s="406" t="n"/>
      <c r="BYH145" s="406" t="n"/>
      <c r="BYI145" s="406" t="n"/>
      <c r="BYJ145" s="406" t="n"/>
      <c r="BYK145" s="406" t="n"/>
      <c r="BYL145" s="406" t="n"/>
      <c r="BYM145" s="406" t="n"/>
      <c r="BYN145" s="406" t="n"/>
      <c r="BYO145" s="406" t="n"/>
      <c r="BYP145" s="406" t="n"/>
      <c r="BYQ145" s="406" t="n"/>
      <c r="BYR145" s="406" t="n"/>
      <c r="BYS145" s="406" t="n"/>
      <c r="BYT145" s="406" t="n"/>
      <c r="BYU145" s="406" t="n"/>
      <c r="BYV145" s="406" t="n"/>
      <c r="BYW145" s="406" t="n"/>
      <c r="BYX145" s="406" t="n"/>
      <c r="BYY145" s="406" t="n"/>
      <c r="BYZ145" s="406" t="n"/>
      <c r="BZA145" s="406" t="n"/>
      <c r="BZB145" s="406" t="n"/>
      <c r="BZC145" s="406" t="n"/>
      <c r="BZD145" s="406" t="n"/>
      <c r="BZE145" s="406" t="n"/>
      <c r="BZF145" s="406" t="n"/>
      <c r="BZG145" s="406" t="n"/>
      <c r="BZH145" s="406" t="n"/>
      <c r="BZI145" s="406" t="n"/>
      <c r="BZJ145" s="406" t="n"/>
      <c r="BZK145" s="406" t="n"/>
      <c r="BZL145" s="406" t="n"/>
      <c r="BZM145" s="406" t="n"/>
      <c r="BZN145" s="406" t="n"/>
      <c r="BZO145" s="406" t="n"/>
      <c r="BZP145" s="406" t="n"/>
      <c r="BZQ145" s="406" t="n"/>
      <c r="BZR145" s="406" t="n"/>
      <c r="BZS145" s="406" t="n"/>
      <c r="BZT145" s="406" t="n"/>
      <c r="BZU145" s="406" t="n"/>
      <c r="BZV145" s="406" t="n"/>
      <c r="BZW145" s="406" t="n"/>
      <c r="BZX145" s="406" t="n"/>
      <c r="BZY145" s="406" t="n"/>
      <c r="BZZ145" s="406" t="n"/>
      <c r="CAA145" s="406" t="n"/>
      <c r="CAB145" s="406" t="n"/>
      <c r="CAC145" s="406" t="n"/>
      <c r="CAD145" s="406" t="n"/>
      <c r="CAE145" s="406" t="n"/>
      <c r="CAF145" s="406" t="n"/>
      <c r="CAG145" s="406" t="n"/>
      <c r="CAH145" s="406" t="n"/>
      <c r="CAI145" s="406" t="n"/>
      <c r="CAJ145" s="406" t="n"/>
      <c r="CAK145" s="406" t="n"/>
      <c r="CAL145" s="406" t="n"/>
      <c r="CAM145" s="406" t="n"/>
      <c r="CAN145" s="406" t="n"/>
      <c r="CAO145" s="406" t="n"/>
      <c r="CAP145" s="406" t="n"/>
      <c r="CAQ145" s="406" t="n"/>
      <c r="CAR145" s="406" t="n"/>
      <c r="CAS145" s="406" t="n"/>
      <c r="CAT145" s="406" t="n"/>
      <c r="CAU145" s="406" t="n"/>
      <c r="CAV145" s="406" t="n"/>
      <c r="CAW145" s="406" t="n"/>
      <c r="CAX145" s="406" t="n"/>
      <c r="CAY145" s="406" t="n"/>
      <c r="CAZ145" s="406" t="n"/>
      <c r="CBA145" s="406" t="n"/>
      <c r="CBB145" s="406" t="n"/>
      <c r="CBC145" s="406" t="n"/>
      <c r="CBD145" s="406" t="n"/>
      <c r="CBE145" s="406" t="n"/>
      <c r="CBF145" s="406" t="n"/>
      <c r="CBG145" s="406" t="n"/>
      <c r="CBH145" s="406" t="n"/>
      <c r="CBI145" s="406" t="n"/>
      <c r="CBJ145" s="406" t="n"/>
      <c r="CBK145" s="406" t="n"/>
      <c r="CBL145" s="406" t="n"/>
      <c r="CBM145" s="406" t="n"/>
      <c r="CBN145" s="406" t="n"/>
      <c r="CBO145" s="406" t="n"/>
      <c r="CBP145" s="406" t="n"/>
      <c r="CBQ145" s="406" t="n"/>
      <c r="CBR145" s="406" t="n"/>
      <c r="CBS145" s="406" t="n"/>
      <c r="CBT145" s="406" t="n"/>
      <c r="CBU145" s="406" t="n"/>
      <c r="CBV145" s="406" t="n"/>
      <c r="CBW145" s="406" t="n"/>
      <c r="CBX145" s="406" t="n"/>
      <c r="CBY145" s="406" t="n"/>
      <c r="CBZ145" s="406" t="n"/>
      <c r="CCA145" s="406" t="n"/>
      <c r="CCB145" s="406" t="n"/>
      <c r="CCC145" s="406" t="n"/>
      <c r="CCD145" s="406" t="n"/>
      <c r="CCE145" s="406" t="n"/>
      <c r="CCF145" s="406" t="n"/>
      <c r="CCG145" s="406" t="n"/>
      <c r="CCH145" s="406" t="n"/>
      <c r="CCI145" s="406" t="n"/>
      <c r="CCJ145" s="406" t="n"/>
      <c r="CCK145" s="406" t="n"/>
      <c r="CCL145" s="406" t="n"/>
      <c r="CCM145" s="406" t="n"/>
      <c r="CCN145" s="406" t="n"/>
      <c r="CCO145" s="406" t="n"/>
      <c r="CCP145" s="406" t="n"/>
      <c r="CCQ145" s="406" t="n"/>
      <c r="CCR145" s="406" t="n"/>
      <c r="CCS145" s="406" t="n"/>
      <c r="CCT145" s="406" t="n"/>
      <c r="CCU145" s="406" t="n"/>
      <c r="CCV145" s="406" t="n"/>
      <c r="CCW145" s="406" t="n"/>
      <c r="CCX145" s="406" t="n"/>
      <c r="CCY145" s="406" t="n"/>
      <c r="CCZ145" s="406" t="n"/>
      <c r="CDA145" s="406" t="n"/>
      <c r="CDB145" s="406" t="n"/>
      <c r="CDC145" s="406" t="n"/>
      <c r="CDD145" s="406" t="n"/>
      <c r="CDE145" s="406" t="n"/>
      <c r="CDF145" s="406" t="n"/>
      <c r="CDG145" s="406" t="n"/>
      <c r="CDH145" s="406" t="n"/>
      <c r="CDI145" s="406" t="n"/>
      <c r="CDJ145" s="406" t="n"/>
      <c r="CDK145" s="406" t="n"/>
      <c r="CDL145" s="406" t="n"/>
      <c r="CDM145" s="406" t="n"/>
      <c r="CDN145" s="406" t="n"/>
      <c r="CDO145" s="406" t="n"/>
      <c r="CDP145" s="406" t="n"/>
      <c r="CDQ145" s="406" t="n"/>
      <c r="CDR145" s="406" t="n"/>
      <c r="CDS145" s="406" t="n"/>
      <c r="CDT145" s="406" t="n"/>
      <c r="CDU145" s="406" t="n"/>
      <c r="CDV145" s="406" t="n"/>
      <c r="CDW145" s="406" t="n"/>
      <c r="CDX145" s="406" t="n"/>
      <c r="CDY145" s="406" t="n"/>
      <c r="CDZ145" s="406" t="n"/>
      <c r="CEA145" s="406" t="n"/>
      <c r="CEB145" s="406" t="n"/>
      <c r="CEC145" s="406" t="n"/>
      <c r="CED145" s="406" t="n"/>
      <c r="CEE145" s="406" t="n"/>
      <c r="CEF145" s="406" t="n"/>
      <c r="CEG145" s="406" t="n"/>
      <c r="CEH145" s="406" t="n"/>
      <c r="CEI145" s="406" t="n"/>
      <c r="CEJ145" s="406" t="n"/>
      <c r="CEK145" s="406" t="n"/>
      <c r="CEL145" s="406" t="n"/>
      <c r="CEM145" s="406" t="n"/>
      <c r="CEN145" s="406" t="n"/>
      <c r="CEO145" s="406" t="n"/>
      <c r="CEP145" s="406" t="n"/>
      <c r="CEQ145" s="406" t="n"/>
      <c r="CER145" s="406" t="n"/>
      <c r="CES145" s="406" t="n"/>
      <c r="CET145" s="406" t="n"/>
      <c r="CEU145" s="406" t="n"/>
      <c r="CEV145" s="406" t="n"/>
      <c r="CEW145" s="406" t="n"/>
      <c r="CEX145" s="406" t="n"/>
      <c r="CEY145" s="406" t="n"/>
      <c r="CEZ145" s="406" t="n"/>
      <c r="CFA145" s="406" t="n"/>
      <c r="CFB145" s="406" t="n"/>
      <c r="CFC145" s="406" t="n"/>
      <c r="CFD145" s="406" t="n"/>
      <c r="CFE145" s="406" t="n"/>
      <c r="CFF145" s="406" t="n"/>
      <c r="CFG145" s="406" t="n"/>
      <c r="CFH145" s="406" t="n"/>
      <c r="CFI145" s="406" t="n"/>
      <c r="CFJ145" s="406" t="n"/>
      <c r="CFK145" s="406" t="n"/>
      <c r="CFL145" s="406" t="n"/>
      <c r="CFM145" s="406" t="n"/>
      <c r="CFN145" s="406" t="n"/>
      <c r="CFO145" s="406" t="n"/>
      <c r="CFP145" s="406" t="n"/>
      <c r="CFQ145" s="406" t="n"/>
      <c r="CFR145" s="406" t="n"/>
      <c r="CFS145" s="406" t="n"/>
      <c r="CFT145" s="406" t="n"/>
      <c r="CFU145" s="406" t="n"/>
      <c r="CFV145" s="406" t="n"/>
      <c r="CFW145" s="406" t="n"/>
      <c r="CFX145" s="406" t="n"/>
      <c r="CFY145" s="406" t="n"/>
      <c r="CFZ145" s="406" t="n"/>
      <c r="CGA145" s="406" t="n"/>
      <c r="CGB145" s="406" t="n"/>
      <c r="CGC145" s="406" t="n"/>
      <c r="CGD145" s="406" t="n"/>
      <c r="CGE145" s="406" t="n"/>
      <c r="CGF145" s="406" t="n"/>
      <c r="CGG145" s="406" t="n"/>
      <c r="CGH145" s="406" t="n"/>
      <c r="CGI145" s="406" t="n"/>
      <c r="CGJ145" s="406" t="n"/>
      <c r="CGK145" s="406" t="n"/>
      <c r="CGL145" s="406" t="n"/>
      <c r="CGM145" s="406" t="n"/>
      <c r="CGN145" s="406" t="n"/>
      <c r="CGO145" s="406" t="n"/>
      <c r="CGP145" s="406" t="n"/>
      <c r="CGQ145" s="406" t="n"/>
      <c r="CGR145" s="406" t="n"/>
      <c r="CGS145" s="406" t="n"/>
      <c r="CGT145" s="406" t="n"/>
      <c r="CGU145" s="406" t="n"/>
      <c r="CGV145" s="406" t="n"/>
      <c r="CGW145" s="406" t="n"/>
      <c r="CGX145" s="406" t="n"/>
      <c r="CGY145" s="406" t="n"/>
      <c r="CGZ145" s="406" t="n"/>
      <c r="CHA145" s="406" t="n"/>
      <c r="CHB145" s="406" t="n"/>
      <c r="CHC145" s="406" t="n"/>
      <c r="CHD145" s="406" t="n"/>
      <c r="CHE145" s="406" t="n"/>
      <c r="CHF145" s="406" t="n"/>
      <c r="CHG145" s="406" t="n"/>
      <c r="CHH145" s="406" t="n"/>
      <c r="CHI145" s="406" t="n"/>
      <c r="CHJ145" s="406" t="n"/>
      <c r="CHK145" s="406" t="n"/>
      <c r="CHL145" s="406" t="n"/>
      <c r="CHM145" s="406" t="n"/>
      <c r="CHN145" s="406" t="n"/>
      <c r="CHO145" s="406" t="n"/>
      <c r="CHP145" s="406" t="n"/>
      <c r="CHQ145" s="406" t="n"/>
      <c r="CHR145" s="406" t="n"/>
      <c r="CHS145" s="406" t="n"/>
      <c r="CHT145" s="406" t="n"/>
      <c r="CHU145" s="406" t="n"/>
      <c r="CHV145" s="406" t="n"/>
      <c r="CHW145" s="406" t="n"/>
      <c r="CHX145" s="406" t="n"/>
      <c r="CHY145" s="406" t="n"/>
      <c r="CHZ145" s="406" t="n"/>
      <c r="CIA145" s="406" t="n"/>
      <c r="CIB145" s="406" t="n"/>
      <c r="CIC145" s="406" t="n"/>
      <c r="CID145" s="406" t="n"/>
      <c r="CIE145" s="406" t="n"/>
      <c r="CIF145" s="406" t="n"/>
      <c r="CIG145" s="406" t="n"/>
      <c r="CIH145" s="406" t="n"/>
      <c r="CII145" s="406" t="n"/>
      <c r="CIJ145" s="406" t="n"/>
      <c r="CIK145" s="406" t="n"/>
      <c r="CIL145" s="406" t="n"/>
      <c r="CIM145" s="406" t="n"/>
      <c r="CIN145" s="406" t="n"/>
      <c r="CIO145" s="406" t="n"/>
      <c r="CIP145" s="406" t="n"/>
      <c r="CIQ145" s="406" t="n"/>
      <c r="CIR145" s="406" t="n"/>
      <c r="CIS145" s="406" t="n"/>
      <c r="CIT145" s="406" t="n"/>
      <c r="CIU145" s="406" t="n"/>
      <c r="CIV145" s="406" t="n"/>
      <c r="CIW145" s="406" t="n"/>
      <c r="CIX145" s="406" t="n"/>
      <c r="CIY145" s="406" t="n"/>
      <c r="CIZ145" s="406" t="n"/>
      <c r="CJA145" s="406" t="n"/>
      <c r="CJB145" s="406" t="n"/>
      <c r="CJC145" s="406" t="n"/>
      <c r="CJD145" s="406" t="n"/>
      <c r="CJE145" s="406" t="n"/>
      <c r="CJF145" s="406" t="n"/>
      <c r="CJG145" s="406" t="n"/>
      <c r="CJH145" s="406" t="n"/>
      <c r="CJI145" s="406" t="n"/>
      <c r="CJJ145" s="406" t="n"/>
      <c r="CJK145" s="406" t="n"/>
      <c r="CJL145" s="406" t="n"/>
      <c r="CJM145" s="406" t="n"/>
      <c r="CJN145" s="406" t="n"/>
      <c r="CJO145" s="406" t="n"/>
      <c r="CJP145" s="406" t="n"/>
      <c r="CJQ145" s="406" t="n"/>
      <c r="CJR145" s="406" t="n"/>
      <c r="CJS145" s="406" t="n"/>
      <c r="CJT145" s="406" t="n"/>
      <c r="CJU145" s="406" t="n"/>
      <c r="CJV145" s="406" t="n"/>
      <c r="CJW145" s="406" t="n"/>
      <c r="CJX145" s="406" t="n"/>
      <c r="CJY145" s="406" t="n"/>
      <c r="CJZ145" s="406" t="n"/>
      <c r="CKA145" s="406" t="n"/>
      <c r="CKB145" s="406" t="n"/>
      <c r="CKC145" s="406" t="n"/>
      <c r="CKD145" s="406" t="n"/>
      <c r="CKE145" s="406" t="n"/>
      <c r="CKF145" s="406" t="n"/>
      <c r="CKG145" s="406" t="n"/>
      <c r="CKH145" s="406" t="n"/>
      <c r="CKI145" s="406" t="n"/>
      <c r="CKJ145" s="406" t="n"/>
      <c r="CKK145" s="406" t="n"/>
      <c r="CKL145" s="406" t="n"/>
      <c r="CKM145" s="406" t="n"/>
      <c r="CKN145" s="406" t="n"/>
      <c r="CKO145" s="406" t="n"/>
      <c r="CKP145" s="406" t="n"/>
      <c r="CKQ145" s="406" t="n"/>
      <c r="CKR145" s="406" t="n"/>
      <c r="CKS145" s="406" t="n"/>
      <c r="CKT145" s="406" t="n"/>
      <c r="CKU145" s="406" t="n"/>
      <c r="CKV145" s="406" t="n"/>
      <c r="CKW145" s="406" t="n"/>
      <c r="CKX145" s="406" t="n"/>
      <c r="CKY145" s="406" t="n"/>
      <c r="CKZ145" s="406" t="n"/>
      <c r="CLA145" s="406" t="n"/>
      <c r="CLB145" s="406" t="n"/>
      <c r="CLC145" s="406" t="n"/>
      <c r="CLD145" s="406" t="n"/>
      <c r="CLE145" s="406" t="n"/>
      <c r="CLF145" s="406" t="n"/>
      <c r="CLG145" s="406" t="n"/>
      <c r="CLH145" s="406" t="n"/>
      <c r="CLI145" s="406" t="n"/>
      <c r="CLJ145" s="406" t="n"/>
      <c r="CLK145" s="406" t="n"/>
      <c r="CLL145" s="406" t="n"/>
      <c r="CLM145" s="406" t="n"/>
      <c r="CLN145" s="406" t="n"/>
      <c r="CLO145" s="406" t="n"/>
      <c r="CLP145" s="406" t="n"/>
      <c r="CLQ145" s="406" t="n"/>
      <c r="CLR145" s="406" t="n"/>
      <c r="CLS145" s="406" t="n"/>
      <c r="CLT145" s="406" t="n"/>
      <c r="CLU145" s="406" t="n"/>
      <c r="CLV145" s="406" t="n"/>
      <c r="CLW145" s="406" t="n"/>
      <c r="CLX145" s="406" t="n"/>
      <c r="CLY145" s="406" t="n"/>
      <c r="CLZ145" s="406" t="n"/>
      <c r="CMA145" s="406" t="n"/>
      <c r="CMB145" s="406" t="n"/>
      <c r="CMC145" s="406" t="n"/>
      <c r="CMD145" s="406" t="n"/>
      <c r="CME145" s="406" t="n"/>
      <c r="CMF145" s="406" t="n"/>
      <c r="CMG145" s="406" t="n"/>
      <c r="CMH145" s="406" t="n"/>
      <c r="CMI145" s="406" t="n"/>
      <c r="CMJ145" s="406" t="n"/>
      <c r="CMK145" s="406" t="n"/>
      <c r="CML145" s="406" t="n"/>
      <c r="CMM145" s="406" t="n"/>
      <c r="CMN145" s="406" t="n"/>
      <c r="CMO145" s="406" t="n"/>
      <c r="CMP145" s="406" t="n"/>
      <c r="CMQ145" s="406" t="n"/>
      <c r="CMR145" s="406" t="n"/>
      <c r="CMS145" s="406" t="n"/>
      <c r="CMT145" s="406" t="n"/>
      <c r="CMU145" s="406" t="n"/>
      <c r="CMV145" s="406" t="n"/>
      <c r="CMW145" s="406" t="n"/>
      <c r="CMX145" s="406" t="n"/>
      <c r="CMY145" s="406" t="n"/>
      <c r="CMZ145" s="406" t="n"/>
      <c r="CNA145" s="406" t="n"/>
      <c r="CNB145" s="406" t="n"/>
      <c r="CNC145" s="406" t="n"/>
      <c r="CND145" s="406" t="n"/>
      <c r="CNE145" s="406" t="n"/>
      <c r="CNF145" s="406" t="n"/>
      <c r="CNG145" s="406" t="n"/>
      <c r="CNH145" s="406" t="n"/>
      <c r="CNI145" s="406" t="n"/>
      <c r="CNJ145" s="406" t="n"/>
      <c r="CNK145" s="406" t="n"/>
      <c r="CNL145" s="406" t="n"/>
      <c r="CNM145" s="406" t="n"/>
      <c r="CNN145" s="406" t="n"/>
      <c r="CNO145" s="406" t="n"/>
      <c r="CNP145" s="406" t="n"/>
      <c r="CNQ145" s="406" t="n"/>
      <c r="CNR145" s="406" t="n"/>
      <c r="CNS145" s="406" t="n"/>
      <c r="CNT145" s="406" t="n"/>
      <c r="CNU145" s="406" t="n"/>
      <c r="CNV145" s="406" t="n"/>
      <c r="CNW145" s="406" t="n"/>
      <c r="CNX145" s="406" t="n"/>
      <c r="CNY145" s="406" t="n"/>
      <c r="CNZ145" s="406" t="n"/>
      <c r="COA145" s="406" t="n"/>
      <c r="COB145" s="406" t="n"/>
      <c r="COC145" s="406" t="n"/>
      <c r="COD145" s="406" t="n"/>
      <c r="COE145" s="406" t="n"/>
      <c r="COF145" s="406" t="n"/>
      <c r="COG145" s="406" t="n"/>
      <c r="COH145" s="406" t="n"/>
      <c r="COI145" s="406" t="n"/>
      <c r="COJ145" s="406" t="n"/>
      <c r="COK145" s="406" t="n"/>
      <c r="COL145" s="406" t="n"/>
      <c r="COM145" s="406" t="n"/>
      <c r="CON145" s="406" t="n"/>
      <c r="COO145" s="406" t="n"/>
      <c r="COP145" s="406" t="n"/>
      <c r="COQ145" s="406" t="n"/>
      <c r="COR145" s="406" t="n"/>
      <c r="COS145" s="406" t="n"/>
      <c r="COT145" s="406" t="n"/>
      <c r="COU145" s="406" t="n"/>
      <c r="COV145" s="406" t="n"/>
      <c r="COW145" s="406" t="n"/>
      <c r="COX145" s="406" t="n"/>
      <c r="COY145" s="406" t="n"/>
      <c r="COZ145" s="406" t="n"/>
      <c r="CPA145" s="406" t="n"/>
      <c r="CPB145" s="406" t="n"/>
      <c r="CPC145" s="406" t="n"/>
      <c r="CPD145" s="406" t="n"/>
      <c r="CPE145" s="406" t="n"/>
      <c r="CPF145" s="406" t="n"/>
      <c r="CPG145" s="406" t="n"/>
      <c r="CPH145" s="406" t="n"/>
      <c r="CPI145" s="406" t="n"/>
      <c r="CPJ145" s="406" t="n"/>
      <c r="CPK145" s="406" t="n"/>
      <c r="CPL145" s="406" t="n"/>
      <c r="CPM145" s="406" t="n"/>
      <c r="CPN145" s="406" t="n"/>
      <c r="CPO145" s="406" t="n"/>
      <c r="CPP145" s="406" t="n"/>
      <c r="CPQ145" s="406" t="n"/>
      <c r="CPR145" s="406" t="n"/>
      <c r="CPS145" s="406" t="n"/>
      <c r="CPT145" s="406" t="n"/>
      <c r="CPU145" s="406" t="n"/>
      <c r="CPV145" s="406" t="n"/>
      <c r="CPW145" s="406" t="n"/>
      <c r="CPX145" s="406" t="n"/>
      <c r="CPY145" s="406" t="n"/>
      <c r="CPZ145" s="406" t="n"/>
      <c r="CQA145" s="406" t="n"/>
      <c r="CQB145" s="406" t="n"/>
      <c r="CQC145" s="406" t="n"/>
      <c r="CQD145" s="406" t="n"/>
      <c r="CQE145" s="406" t="n"/>
      <c r="CQF145" s="406" t="n"/>
      <c r="CQG145" s="406" t="n"/>
      <c r="CQH145" s="406" t="n"/>
      <c r="CQI145" s="406" t="n"/>
      <c r="CQJ145" s="406" t="n"/>
      <c r="CQK145" s="406" t="n"/>
      <c r="CQL145" s="406" t="n"/>
      <c r="CQM145" s="406" t="n"/>
      <c r="CQN145" s="406" t="n"/>
      <c r="CQO145" s="406" t="n"/>
      <c r="CQP145" s="406" t="n"/>
      <c r="CQQ145" s="406" t="n"/>
      <c r="CQR145" s="406" t="n"/>
      <c r="CQS145" s="406" t="n"/>
      <c r="CQT145" s="406" t="n"/>
      <c r="CQU145" s="406" t="n"/>
      <c r="CQV145" s="406" t="n"/>
      <c r="CQW145" s="406" t="n"/>
      <c r="CQX145" s="406" t="n"/>
      <c r="CQY145" s="406" t="n"/>
      <c r="CQZ145" s="406" t="n"/>
      <c r="CRA145" s="406" t="n"/>
      <c r="CRB145" s="406" t="n"/>
      <c r="CRC145" s="406" t="n"/>
      <c r="CRD145" s="406" t="n"/>
      <c r="CRE145" s="406" t="n"/>
      <c r="CRF145" s="406" t="n"/>
      <c r="CRG145" s="406" t="n"/>
      <c r="CRH145" s="406" t="n"/>
      <c r="CRI145" s="406" t="n"/>
      <c r="CRJ145" s="406" t="n"/>
      <c r="CRK145" s="406" t="n"/>
      <c r="CRL145" s="406" t="n"/>
      <c r="CRM145" s="406" t="n"/>
      <c r="CRN145" s="406" t="n"/>
      <c r="CRO145" s="406" t="n"/>
      <c r="CRP145" s="406" t="n"/>
      <c r="CRQ145" s="406" t="n"/>
      <c r="CRR145" s="406" t="n"/>
      <c r="CRS145" s="406" t="n"/>
      <c r="CRT145" s="406" t="n"/>
      <c r="CRU145" s="406" t="n"/>
      <c r="CRV145" s="406" t="n"/>
      <c r="CRW145" s="406" t="n"/>
      <c r="CRX145" s="406" t="n"/>
      <c r="CRY145" s="406" t="n"/>
      <c r="CRZ145" s="406" t="n"/>
      <c r="CSA145" s="406" t="n"/>
      <c r="CSB145" s="406" t="n"/>
      <c r="CSC145" s="406" t="n"/>
      <c r="CSD145" s="406" t="n"/>
      <c r="CSE145" s="406" t="n"/>
      <c r="CSF145" s="406" t="n"/>
      <c r="CSG145" s="406" t="n"/>
      <c r="CSH145" s="406" t="n"/>
      <c r="CSI145" s="406" t="n"/>
      <c r="CSJ145" s="406" t="n"/>
      <c r="CSK145" s="406" t="n"/>
      <c r="CSL145" s="406" t="n"/>
      <c r="CSM145" s="406" t="n"/>
      <c r="CSN145" s="406" t="n"/>
      <c r="CSO145" s="406" t="n"/>
      <c r="CSP145" s="406" t="n"/>
      <c r="CSQ145" s="406" t="n"/>
      <c r="CSR145" s="406" t="n"/>
      <c r="CSS145" s="406" t="n"/>
      <c r="CST145" s="406" t="n"/>
      <c r="CSU145" s="406" t="n"/>
      <c r="CSV145" s="406" t="n"/>
      <c r="CSW145" s="406" t="n"/>
      <c r="CSX145" s="406" t="n"/>
      <c r="CSY145" s="406" t="n"/>
      <c r="CSZ145" s="406" t="n"/>
      <c r="CTA145" s="406" t="n"/>
      <c r="CTB145" s="406" t="n"/>
      <c r="CTC145" s="406" t="n"/>
      <c r="CTD145" s="406" t="n"/>
      <c r="CTE145" s="406" t="n"/>
      <c r="CTF145" s="406" t="n"/>
      <c r="CTG145" s="406" t="n"/>
      <c r="CTH145" s="406" t="n"/>
      <c r="CTI145" s="406" t="n"/>
      <c r="CTJ145" s="406" t="n"/>
      <c r="CTK145" s="406" t="n"/>
      <c r="CTL145" s="406" t="n"/>
      <c r="CTM145" s="406" t="n"/>
      <c r="CTN145" s="406" t="n"/>
      <c r="CTO145" s="406" t="n"/>
      <c r="CTP145" s="406" t="n"/>
      <c r="CTQ145" s="406" t="n"/>
      <c r="CTR145" s="406" t="n"/>
      <c r="CTS145" s="406" t="n"/>
      <c r="CTT145" s="406" t="n"/>
      <c r="CTU145" s="406" t="n"/>
      <c r="CTV145" s="406" t="n"/>
      <c r="CTW145" s="406" t="n"/>
      <c r="CTX145" s="406" t="n"/>
      <c r="CTY145" s="406" t="n"/>
      <c r="CTZ145" s="406" t="n"/>
      <c r="CUA145" s="406" t="n"/>
      <c r="CUB145" s="406" t="n"/>
      <c r="CUC145" s="406" t="n"/>
      <c r="CUD145" s="406" t="n"/>
      <c r="CUE145" s="406" t="n"/>
      <c r="CUF145" s="406" t="n"/>
      <c r="CUG145" s="406" t="n"/>
      <c r="CUH145" s="406" t="n"/>
      <c r="CUI145" s="406" t="n"/>
      <c r="CUJ145" s="406" t="n"/>
      <c r="CUK145" s="406" t="n"/>
      <c r="CUL145" s="406" t="n"/>
      <c r="CUM145" s="406" t="n"/>
      <c r="CUN145" s="406" t="n"/>
      <c r="CUO145" s="406" t="n"/>
      <c r="CUP145" s="406" t="n"/>
      <c r="CUQ145" s="406" t="n"/>
      <c r="CUR145" s="406" t="n"/>
      <c r="CUS145" s="406" t="n"/>
      <c r="CUT145" s="406" t="n"/>
      <c r="CUU145" s="406" t="n"/>
      <c r="CUV145" s="406" t="n"/>
      <c r="CUW145" s="406" t="n"/>
      <c r="CUX145" s="406" t="n"/>
      <c r="CUY145" s="406" t="n"/>
      <c r="CUZ145" s="406" t="n"/>
      <c r="CVA145" s="406" t="n"/>
      <c r="CVB145" s="406" t="n"/>
      <c r="CVC145" s="406" t="n"/>
      <c r="CVD145" s="406" t="n"/>
      <c r="CVE145" s="406" t="n"/>
      <c r="CVF145" s="406" t="n"/>
      <c r="CVG145" s="406" t="n"/>
      <c r="CVH145" s="406" t="n"/>
      <c r="CVI145" s="406" t="n"/>
      <c r="CVJ145" s="406" t="n"/>
      <c r="CVK145" s="406" t="n"/>
      <c r="CVL145" s="406" t="n"/>
      <c r="CVM145" s="406" t="n"/>
      <c r="CVN145" s="406" t="n"/>
      <c r="CVO145" s="406" t="n"/>
      <c r="CVP145" s="406" t="n"/>
      <c r="CVQ145" s="406" t="n"/>
      <c r="CVR145" s="406" t="n"/>
      <c r="CVS145" s="406" t="n"/>
      <c r="CVT145" s="406" t="n"/>
      <c r="CVU145" s="406" t="n"/>
      <c r="CVV145" s="406" t="n"/>
      <c r="CVW145" s="406" t="n"/>
      <c r="CVX145" s="406" t="n"/>
      <c r="CVY145" s="406" t="n"/>
      <c r="CVZ145" s="406" t="n"/>
      <c r="CWA145" s="406" t="n"/>
      <c r="CWB145" s="406" t="n"/>
      <c r="CWC145" s="406" t="n"/>
      <c r="CWD145" s="406" t="n"/>
      <c r="CWE145" s="406" t="n"/>
      <c r="CWF145" s="406" t="n"/>
      <c r="CWG145" s="406" t="n"/>
      <c r="CWH145" s="406" t="n"/>
      <c r="CWI145" s="406" t="n"/>
      <c r="CWJ145" s="406" t="n"/>
      <c r="CWK145" s="406" t="n"/>
      <c r="CWL145" s="406" t="n"/>
      <c r="CWM145" s="406" t="n"/>
      <c r="CWN145" s="406" t="n"/>
      <c r="CWO145" s="406" t="n"/>
      <c r="CWP145" s="406" t="n"/>
      <c r="CWQ145" s="406" t="n"/>
      <c r="CWR145" s="406" t="n"/>
      <c r="CWS145" s="406" t="n"/>
      <c r="CWT145" s="406" t="n"/>
      <c r="CWU145" s="406" t="n"/>
      <c r="CWV145" s="406" t="n"/>
      <c r="CWW145" s="406" t="n"/>
      <c r="CWX145" s="406" t="n"/>
      <c r="CWY145" s="406" t="n"/>
      <c r="CWZ145" s="406" t="n"/>
      <c r="CXA145" s="406" t="n"/>
      <c r="CXB145" s="406" t="n"/>
      <c r="CXC145" s="406" t="n"/>
      <c r="CXD145" s="406" t="n"/>
      <c r="CXE145" s="406" t="n"/>
      <c r="CXF145" s="406" t="n"/>
      <c r="CXG145" s="406" t="n"/>
      <c r="CXH145" s="406" t="n"/>
      <c r="CXI145" s="406" t="n"/>
      <c r="CXJ145" s="406" t="n"/>
      <c r="CXK145" s="406" t="n"/>
      <c r="CXL145" s="406" t="n"/>
      <c r="CXM145" s="406" t="n"/>
      <c r="CXN145" s="406" t="n"/>
      <c r="CXO145" s="406" t="n"/>
      <c r="CXP145" s="406" t="n"/>
      <c r="CXQ145" s="406" t="n"/>
      <c r="CXR145" s="406" t="n"/>
      <c r="CXS145" s="406" t="n"/>
      <c r="CXT145" s="406" t="n"/>
      <c r="CXU145" s="406" t="n"/>
      <c r="CXV145" s="406" t="n"/>
      <c r="CXW145" s="406" t="n"/>
      <c r="CXX145" s="406" t="n"/>
      <c r="CXY145" s="406" t="n"/>
      <c r="CXZ145" s="406" t="n"/>
      <c r="CYA145" s="406" t="n"/>
      <c r="CYB145" s="406" t="n"/>
      <c r="CYC145" s="406" t="n"/>
      <c r="CYD145" s="406" t="n"/>
      <c r="CYE145" s="406" t="n"/>
      <c r="CYF145" s="406" t="n"/>
      <c r="CYG145" s="406" t="n"/>
      <c r="CYH145" s="406" t="n"/>
      <c r="CYI145" s="406" t="n"/>
      <c r="CYJ145" s="406" t="n"/>
      <c r="CYK145" s="406" t="n"/>
      <c r="CYL145" s="406" t="n"/>
      <c r="CYM145" s="406" t="n"/>
      <c r="CYN145" s="406" t="n"/>
      <c r="CYO145" s="406" t="n"/>
      <c r="CYP145" s="406" t="n"/>
      <c r="CYQ145" s="406" t="n"/>
      <c r="CYR145" s="406" t="n"/>
      <c r="CYS145" s="406" t="n"/>
      <c r="CYT145" s="406" t="n"/>
      <c r="CYU145" s="406" t="n"/>
      <c r="CYV145" s="406" t="n"/>
      <c r="CYW145" s="406" t="n"/>
      <c r="CYX145" s="406" t="n"/>
      <c r="CYY145" s="406" t="n"/>
      <c r="CYZ145" s="406" t="n"/>
      <c r="CZA145" s="406" t="n"/>
      <c r="CZB145" s="406" t="n"/>
      <c r="CZC145" s="406" t="n"/>
      <c r="CZD145" s="406" t="n"/>
      <c r="CZE145" s="406" t="n"/>
      <c r="CZF145" s="406" t="n"/>
      <c r="CZG145" s="406" t="n"/>
      <c r="CZH145" s="406" t="n"/>
      <c r="CZI145" s="406" t="n"/>
      <c r="CZJ145" s="406" t="n"/>
      <c r="CZK145" s="406" t="n"/>
      <c r="CZL145" s="406" t="n"/>
      <c r="CZM145" s="406" t="n"/>
      <c r="CZN145" s="406" t="n"/>
      <c r="CZO145" s="406" t="n"/>
      <c r="CZP145" s="406" t="n"/>
      <c r="CZQ145" s="406" t="n"/>
      <c r="CZR145" s="406" t="n"/>
      <c r="CZS145" s="406" t="n"/>
      <c r="CZT145" s="406" t="n"/>
      <c r="CZU145" s="406" t="n"/>
      <c r="CZV145" s="406" t="n"/>
      <c r="CZW145" s="406" t="n"/>
      <c r="CZX145" s="406" t="n"/>
      <c r="CZY145" s="406" t="n"/>
      <c r="CZZ145" s="406" t="n"/>
      <c r="DAA145" s="406" t="n"/>
      <c r="DAB145" s="406" t="n"/>
      <c r="DAC145" s="406" t="n"/>
      <c r="DAD145" s="406" t="n"/>
      <c r="DAE145" s="406" t="n"/>
      <c r="DAF145" s="406" t="n"/>
      <c r="DAG145" s="406" t="n"/>
      <c r="DAH145" s="406" t="n"/>
      <c r="DAI145" s="406" t="n"/>
      <c r="DAJ145" s="406" t="n"/>
      <c r="DAK145" s="406" t="n"/>
      <c r="DAL145" s="406" t="n"/>
      <c r="DAM145" s="406" t="n"/>
      <c r="DAN145" s="406" t="n"/>
      <c r="DAO145" s="406" t="n"/>
      <c r="DAP145" s="406" t="n"/>
      <c r="DAQ145" s="406" t="n"/>
      <c r="DAR145" s="406" t="n"/>
      <c r="DAS145" s="406" t="n"/>
      <c r="DAT145" s="406" t="n"/>
      <c r="DAU145" s="406" t="n"/>
      <c r="DAV145" s="406" t="n"/>
      <c r="DAW145" s="406" t="n"/>
      <c r="DAX145" s="406" t="n"/>
      <c r="DAY145" s="406" t="n"/>
      <c r="DAZ145" s="406" t="n"/>
      <c r="DBA145" s="406" t="n"/>
      <c r="DBB145" s="406" t="n"/>
      <c r="DBC145" s="406" t="n"/>
      <c r="DBD145" s="406" t="n"/>
      <c r="DBE145" s="406" t="n"/>
      <c r="DBF145" s="406" t="n"/>
      <c r="DBG145" s="406" t="n"/>
      <c r="DBH145" s="406" t="n"/>
      <c r="DBI145" s="406" t="n"/>
      <c r="DBJ145" s="406" t="n"/>
      <c r="DBK145" s="406" t="n"/>
      <c r="DBL145" s="406" t="n"/>
      <c r="DBM145" s="406" t="n"/>
      <c r="DBN145" s="406" t="n"/>
      <c r="DBO145" s="406" t="n"/>
      <c r="DBP145" s="406" t="n"/>
      <c r="DBQ145" s="406" t="n"/>
      <c r="DBR145" s="406" t="n"/>
      <c r="DBS145" s="406" t="n"/>
      <c r="DBT145" s="406" t="n"/>
      <c r="DBU145" s="406" t="n"/>
      <c r="DBV145" s="406" t="n"/>
      <c r="DBW145" s="406" t="n"/>
      <c r="DBX145" s="406" t="n"/>
      <c r="DBY145" s="406" t="n"/>
      <c r="DBZ145" s="406" t="n"/>
      <c r="DCA145" s="406" t="n"/>
      <c r="DCB145" s="406" t="n"/>
      <c r="DCC145" s="406" t="n"/>
      <c r="DCD145" s="406" t="n"/>
      <c r="DCE145" s="406" t="n"/>
      <c r="DCF145" s="406" t="n"/>
      <c r="DCG145" s="406" t="n"/>
      <c r="DCH145" s="406" t="n"/>
      <c r="DCI145" s="406" t="n"/>
      <c r="DCJ145" s="406" t="n"/>
      <c r="DCK145" s="406" t="n"/>
      <c r="DCL145" s="406" t="n"/>
      <c r="DCM145" s="406" t="n"/>
      <c r="DCN145" s="406" t="n"/>
      <c r="DCO145" s="406" t="n"/>
      <c r="DCP145" s="406" t="n"/>
      <c r="DCQ145" s="406" t="n"/>
      <c r="DCR145" s="406" t="n"/>
      <c r="DCS145" s="406" t="n"/>
      <c r="DCT145" s="406" t="n"/>
      <c r="DCU145" s="406" t="n"/>
      <c r="DCV145" s="406" t="n"/>
      <c r="DCW145" s="406" t="n"/>
      <c r="DCX145" s="406" t="n"/>
      <c r="DCY145" s="406" t="n"/>
      <c r="DCZ145" s="406" t="n"/>
      <c r="DDA145" s="406" t="n"/>
      <c r="DDB145" s="406" t="n"/>
      <c r="DDC145" s="406" t="n"/>
      <c r="DDD145" s="406" t="n"/>
      <c r="DDE145" s="406" t="n"/>
      <c r="DDF145" s="406" t="n"/>
      <c r="DDG145" s="406" t="n"/>
      <c r="DDH145" s="406" t="n"/>
      <c r="DDI145" s="406" t="n"/>
      <c r="DDJ145" s="406" t="n"/>
      <c r="DDK145" s="406" t="n"/>
      <c r="DDL145" s="406" t="n"/>
      <c r="DDM145" s="406" t="n"/>
      <c r="DDN145" s="406" t="n"/>
      <c r="DDO145" s="406" t="n"/>
      <c r="DDP145" s="406" t="n"/>
      <c r="DDQ145" s="406" t="n"/>
      <c r="DDR145" s="406" t="n"/>
      <c r="DDS145" s="406" t="n"/>
      <c r="DDT145" s="406" t="n"/>
      <c r="DDU145" s="406" t="n"/>
      <c r="DDV145" s="406" t="n"/>
      <c r="DDW145" s="406" t="n"/>
      <c r="DDX145" s="406" t="n"/>
      <c r="DDY145" s="406" t="n"/>
      <c r="DDZ145" s="406" t="n"/>
      <c r="DEA145" s="406" t="n"/>
      <c r="DEB145" s="406" t="n"/>
      <c r="DEC145" s="406" t="n"/>
      <c r="DED145" s="406" t="n"/>
      <c r="DEE145" s="406" t="n"/>
      <c r="DEF145" s="406" t="n"/>
      <c r="DEG145" s="406" t="n"/>
      <c r="DEH145" s="406" t="n"/>
      <c r="DEI145" s="406" t="n"/>
      <c r="DEJ145" s="406" t="n"/>
      <c r="DEK145" s="406" t="n"/>
      <c r="DEL145" s="406" t="n"/>
      <c r="DEM145" s="406" t="n"/>
      <c r="DEN145" s="406" t="n"/>
      <c r="DEO145" s="406" t="n"/>
      <c r="DEP145" s="406" t="n"/>
      <c r="DEQ145" s="406" t="n"/>
      <c r="DER145" s="406" t="n"/>
      <c r="DES145" s="406" t="n"/>
      <c r="DET145" s="406" t="n"/>
      <c r="DEU145" s="406" t="n"/>
      <c r="DEV145" s="406" t="n"/>
      <c r="DEW145" s="406" t="n"/>
      <c r="DEX145" s="406" t="n"/>
      <c r="DEY145" s="406" t="n"/>
      <c r="DEZ145" s="406" t="n"/>
      <c r="DFA145" s="406" t="n"/>
      <c r="DFB145" s="406" t="n"/>
      <c r="DFC145" s="406" t="n"/>
      <c r="DFD145" s="406" t="n"/>
      <c r="DFE145" s="406" t="n"/>
      <c r="DFF145" s="406" t="n"/>
      <c r="DFG145" s="406" t="n"/>
      <c r="DFH145" s="406" t="n"/>
      <c r="DFI145" s="406" t="n"/>
      <c r="DFJ145" s="406" t="n"/>
      <c r="DFK145" s="406" t="n"/>
      <c r="DFL145" s="406" t="n"/>
      <c r="DFM145" s="406" t="n"/>
      <c r="DFN145" s="406" t="n"/>
      <c r="DFO145" s="406" t="n"/>
      <c r="DFP145" s="406" t="n"/>
      <c r="DFQ145" s="406" t="n"/>
      <c r="DFR145" s="406" t="n"/>
      <c r="DFS145" s="406" t="n"/>
      <c r="DFT145" s="406" t="n"/>
      <c r="DFU145" s="406" t="n"/>
      <c r="DFV145" s="406" t="n"/>
      <c r="DFW145" s="406" t="n"/>
      <c r="DFX145" s="406" t="n"/>
      <c r="DFY145" s="406" t="n"/>
      <c r="DFZ145" s="406" t="n"/>
      <c r="DGA145" s="406" t="n"/>
      <c r="DGB145" s="406" t="n"/>
      <c r="DGC145" s="406" t="n"/>
      <c r="DGD145" s="406" t="n"/>
      <c r="DGE145" s="406" t="n"/>
      <c r="DGF145" s="406" t="n"/>
      <c r="DGG145" s="406" t="n"/>
      <c r="DGH145" s="406" t="n"/>
      <c r="DGI145" s="406" t="n"/>
      <c r="DGJ145" s="406" t="n"/>
      <c r="DGK145" s="406" t="n"/>
      <c r="DGL145" s="406" t="n"/>
      <c r="DGM145" s="406" t="n"/>
      <c r="DGN145" s="406" t="n"/>
      <c r="DGO145" s="406" t="n"/>
      <c r="DGP145" s="406" t="n"/>
      <c r="DGQ145" s="406" t="n"/>
      <c r="DGR145" s="406" t="n"/>
      <c r="DGS145" s="406" t="n"/>
      <c r="DGT145" s="406" t="n"/>
      <c r="DGU145" s="406" t="n"/>
      <c r="DGV145" s="406" t="n"/>
      <c r="DGW145" s="406" t="n"/>
      <c r="DGX145" s="406" t="n"/>
      <c r="DGY145" s="406" t="n"/>
      <c r="DGZ145" s="406" t="n"/>
      <c r="DHA145" s="406" t="n"/>
      <c r="DHB145" s="406" t="n"/>
      <c r="DHC145" s="406" t="n"/>
      <c r="DHD145" s="406" t="n"/>
      <c r="DHE145" s="406" t="n"/>
      <c r="DHF145" s="406" t="n"/>
      <c r="DHG145" s="406" t="n"/>
      <c r="DHH145" s="406" t="n"/>
      <c r="DHI145" s="406" t="n"/>
      <c r="DHJ145" s="406" t="n"/>
      <c r="DHK145" s="406" t="n"/>
      <c r="DHL145" s="406" t="n"/>
      <c r="DHM145" s="406" t="n"/>
      <c r="DHN145" s="406" t="n"/>
      <c r="DHO145" s="406" t="n"/>
      <c r="DHP145" s="406" t="n"/>
      <c r="DHQ145" s="406" t="n"/>
      <c r="DHR145" s="406" t="n"/>
      <c r="DHS145" s="406" t="n"/>
      <c r="DHT145" s="406" t="n"/>
      <c r="DHU145" s="406" t="n"/>
      <c r="DHV145" s="406" t="n"/>
      <c r="DHW145" s="406" t="n"/>
      <c r="DHX145" s="406" t="n"/>
      <c r="DHY145" s="406" t="n"/>
      <c r="DHZ145" s="406" t="n"/>
      <c r="DIA145" s="406" t="n"/>
      <c r="DIB145" s="406" t="n"/>
      <c r="DIC145" s="406" t="n"/>
      <c r="DID145" s="406" t="n"/>
      <c r="DIE145" s="406" t="n"/>
      <c r="DIF145" s="406" t="n"/>
      <c r="DIG145" s="406" t="n"/>
      <c r="DIH145" s="406" t="n"/>
      <c r="DII145" s="406" t="n"/>
      <c r="DIJ145" s="406" t="n"/>
      <c r="DIK145" s="406" t="n"/>
      <c r="DIL145" s="406" t="n"/>
      <c r="DIM145" s="406" t="n"/>
      <c r="DIN145" s="406" t="n"/>
      <c r="DIO145" s="406" t="n"/>
      <c r="DIP145" s="406" t="n"/>
      <c r="DIQ145" s="406" t="n"/>
      <c r="DIR145" s="406" t="n"/>
      <c r="DIS145" s="406" t="n"/>
      <c r="DIT145" s="406" t="n"/>
      <c r="DIU145" s="406" t="n"/>
      <c r="DIV145" s="406" t="n"/>
      <c r="DIW145" s="406" t="n"/>
      <c r="DIX145" s="406" t="n"/>
      <c r="DIY145" s="406" t="n"/>
      <c r="DIZ145" s="406" t="n"/>
      <c r="DJA145" s="406" t="n"/>
      <c r="DJB145" s="406" t="n"/>
      <c r="DJC145" s="406" t="n"/>
      <c r="DJD145" s="406" t="n"/>
      <c r="DJE145" s="406" t="n"/>
      <c r="DJF145" s="406" t="n"/>
      <c r="DJG145" s="406" t="n"/>
      <c r="DJH145" s="406" t="n"/>
      <c r="DJI145" s="406" t="n"/>
      <c r="DJJ145" s="406" t="n"/>
      <c r="DJK145" s="406" t="n"/>
      <c r="DJL145" s="406" t="n"/>
      <c r="DJM145" s="406" t="n"/>
      <c r="DJN145" s="406" t="n"/>
      <c r="DJO145" s="406" t="n"/>
      <c r="DJP145" s="406" t="n"/>
      <c r="DJQ145" s="406" t="n"/>
      <c r="DJR145" s="406" t="n"/>
      <c r="DJS145" s="406" t="n"/>
      <c r="DJT145" s="406" t="n"/>
      <c r="DJU145" s="406" t="n"/>
      <c r="DJV145" s="406" t="n"/>
      <c r="DJW145" s="406" t="n"/>
      <c r="DJX145" s="406" t="n"/>
      <c r="DJY145" s="406" t="n"/>
      <c r="DJZ145" s="406" t="n"/>
      <c r="DKA145" s="406" t="n"/>
      <c r="DKB145" s="406" t="n"/>
      <c r="DKC145" s="406" t="n"/>
      <c r="DKD145" s="406" t="n"/>
      <c r="DKE145" s="406" t="n"/>
      <c r="DKF145" s="406" t="n"/>
      <c r="DKG145" s="406" t="n"/>
      <c r="DKH145" s="406" t="n"/>
      <c r="DKI145" s="406" t="n"/>
      <c r="DKJ145" s="406" t="n"/>
      <c r="DKK145" s="406" t="n"/>
      <c r="DKL145" s="406" t="n"/>
      <c r="DKM145" s="406" t="n"/>
      <c r="DKN145" s="406" t="n"/>
      <c r="DKO145" s="406" t="n"/>
      <c r="DKP145" s="406" t="n"/>
      <c r="DKQ145" s="406" t="n"/>
      <c r="DKR145" s="406" t="n"/>
      <c r="DKS145" s="406" t="n"/>
      <c r="DKT145" s="406" t="n"/>
      <c r="DKU145" s="406" t="n"/>
      <c r="DKV145" s="406" t="n"/>
      <c r="DKW145" s="406" t="n"/>
      <c r="DKX145" s="406" t="n"/>
      <c r="DKY145" s="406" t="n"/>
      <c r="DKZ145" s="406" t="n"/>
      <c r="DLA145" s="406" t="n"/>
      <c r="DLB145" s="406" t="n"/>
      <c r="DLC145" s="406" t="n"/>
      <c r="DLD145" s="406" t="n"/>
      <c r="DLE145" s="406" t="n"/>
      <c r="DLF145" s="406" t="n"/>
      <c r="DLG145" s="406" t="n"/>
      <c r="DLH145" s="406" t="n"/>
      <c r="DLI145" s="406" t="n"/>
      <c r="DLJ145" s="406" t="n"/>
      <c r="DLK145" s="406" t="n"/>
      <c r="DLL145" s="406" t="n"/>
      <c r="DLM145" s="406" t="n"/>
      <c r="DLN145" s="406" t="n"/>
      <c r="DLO145" s="406" t="n"/>
      <c r="DLP145" s="406" t="n"/>
      <c r="DLQ145" s="406" t="n"/>
      <c r="DLR145" s="406" t="n"/>
      <c r="DLS145" s="406" t="n"/>
      <c r="DLT145" s="406" t="n"/>
      <c r="DLU145" s="406" t="n"/>
      <c r="DLV145" s="406" t="n"/>
      <c r="DLW145" s="406" t="n"/>
      <c r="DLX145" s="406" t="n"/>
      <c r="DLY145" s="406" t="n"/>
      <c r="DLZ145" s="406" t="n"/>
      <c r="DMA145" s="406" t="n"/>
      <c r="DMB145" s="406" t="n"/>
      <c r="DMC145" s="406" t="n"/>
      <c r="DMD145" s="406" t="n"/>
      <c r="DME145" s="406" t="n"/>
      <c r="DMF145" s="406" t="n"/>
      <c r="DMG145" s="406" t="n"/>
      <c r="DMH145" s="406" t="n"/>
      <c r="DMI145" s="406" t="n"/>
      <c r="DMJ145" s="406" t="n"/>
      <c r="DMK145" s="406" t="n"/>
      <c r="DML145" s="406" t="n"/>
      <c r="DMM145" s="406" t="n"/>
      <c r="DMN145" s="406" t="n"/>
      <c r="DMO145" s="406" t="n"/>
      <c r="DMP145" s="406" t="n"/>
      <c r="DMQ145" s="406" t="n"/>
      <c r="DMR145" s="406" t="n"/>
      <c r="DMS145" s="406" t="n"/>
      <c r="DMT145" s="406" t="n"/>
      <c r="DMU145" s="406" t="n"/>
      <c r="DMV145" s="406" t="n"/>
      <c r="DMW145" s="406" t="n"/>
      <c r="DMX145" s="406" t="n"/>
      <c r="DMY145" s="406" t="n"/>
      <c r="DMZ145" s="406" t="n"/>
      <c r="DNA145" s="406" t="n"/>
      <c r="DNB145" s="406" t="n"/>
      <c r="DNC145" s="406" t="n"/>
      <c r="DND145" s="406" t="n"/>
      <c r="DNE145" s="406" t="n"/>
      <c r="DNF145" s="406" t="n"/>
      <c r="DNG145" s="406" t="n"/>
      <c r="DNH145" s="406" t="n"/>
      <c r="DNI145" s="406" t="n"/>
      <c r="DNJ145" s="406" t="n"/>
      <c r="DNK145" s="406" t="n"/>
      <c r="DNL145" s="406" t="n"/>
      <c r="DNM145" s="406" t="n"/>
      <c r="DNN145" s="406" t="n"/>
      <c r="DNO145" s="406" t="n"/>
      <c r="DNP145" s="406" t="n"/>
      <c r="DNQ145" s="406" t="n"/>
      <c r="DNR145" s="406" t="n"/>
      <c r="DNS145" s="406" t="n"/>
      <c r="DNT145" s="406" t="n"/>
      <c r="DNU145" s="406" t="n"/>
      <c r="DNV145" s="406" t="n"/>
      <c r="DNW145" s="406" t="n"/>
      <c r="DNX145" s="406" t="n"/>
      <c r="DNY145" s="406" t="n"/>
      <c r="DNZ145" s="406" t="n"/>
      <c r="DOA145" s="406" t="n"/>
      <c r="DOB145" s="406" t="n"/>
      <c r="DOC145" s="406" t="n"/>
      <c r="DOD145" s="406" t="n"/>
      <c r="DOE145" s="406" t="n"/>
      <c r="DOF145" s="406" t="n"/>
      <c r="DOG145" s="406" t="n"/>
      <c r="DOH145" s="406" t="n"/>
      <c r="DOI145" s="406" t="n"/>
      <c r="DOJ145" s="406" t="n"/>
      <c r="DOK145" s="406" t="n"/>
      <c r="DOL145" s="406" t="n"/>
      <c r="DOM145" s="406" t="n"/>
      <c r="DON145" s="406" t="n"/>
      <c r="DOO145" s="406" t="n"/>
      <c r="DOP145" s="406" t="n"/>
      <c r="DOQ145" s="406" t="n"/>
      <c r="DOR145" s="406" t="n"/>
      <c r="DOS145" s="406" t="n"/>
      <c r="DOT145" s="406" t="n"/>
      <c r="DOU145" s="406" t="n"/>
      <c r="DOV145" s="406" t="n"/>
      <c r="DOW145" s="406" t="n"/>
      <c r="DOX145" s="406" t="n"/>
      <c r="DOY145" s="406" t="n"/>
      <c r="DOZ145" s="406" t="n"/>
      <c r="DPA145" s="406" t="n"/>
      <c r="DPB145" s="406" t="n"/>
      <c r="DPC145" s="406" t="n"/>
      <c r="DPD145" s="406" t="n"/>
      <c r="DPE145" s="406" t="n"/>
      <c r="DPF145" s="406" t="n"/>
      <c r="DPG145" s="406" t="n"/>
      <c r="DPH145" s="406" t="n"/>
      <c r="DPI145" s="406" t="n"/>
      <c r="DPJ145" s="406" t="n"/>
      <c r="DPK145" s="406" t="n"/>
      <c r="DPL145" s="406" t="n"/>
      <c r="DPM145" s="406" t="n"/>
      <c r="DPN145" s="406" t="n"/>
      <c r="DPO145" s="406" t="n"/>
      <c r="DPP145" s="406" t="n"/>
      <c r="DPQ145" s="406" t="n"/>
      <c r="DPR145" s="406" t="n"/>
      <c r="DPS145" s="406" t="n"/>
      <c r="DPT145" s="406" t="n"/>
      <c r="DPU145" s="406" t="n"/>
      <c r="DPV145" s="406" t="n"/>
      <c r="DPW145" s="406" t="n"/>
      <c r="DPX145" s="406" t="n"/>
      <c r="DPY145" s="406" t="n"/>
      <c r="DPZ145" s="406" t="n"/>
      <c r="DQA145" s="406" t="n"/>
      <c r="DQB145" s="406" t="n"/>
      <c r="DQC145" s="406" t="n"/>
      <c r="DQD145" s="406" t="n"/>
      <c r="DQE145" s="406" t="n"/>
      <c r="DQF145" s="406" t="n"/>
      <c r="DQG145" s="406" t="n"/>
      <c r="DQH145" s="406" t="n"/>
      <c r="DQI145" s="406" t="n"/>
      <c r="DQJ145" s="406" t="n"/>
      <c r="DQK145" s="406" t="n"/>
      <c r="DQL145" s="406" t="n"/>
      <c r="DQM145" s="406" t="n"/>
      <c r="DQN145" s="406" t="n"/>
      <c r="DQO145" s="406" t="n"/>
      <c r="DQP145" s="406" t="n"/>
      <c r="DQQ145" s="406" t="n"/>
      <c r="DQR145" s="406" t="n"/>
      <c r="DQS145" s="406" t="n"/>
      <c r="DQT145" s="406" t="n"/>
      <c r="DQU145" s="406" t="n"/>
      <c r="DQV145" s="406" t="n"/>
      <c r="DQW145" s="406" t="n"/>
      <c r="DQX145" s="406" t="n"/>
      <c r="DQY145" s="406" t="n"/>
      <c r="DQZ145" s="406" t="n"/>
      <c r="DRA145" s="406" t="n"/>
      <c r="DRB145" s="406" t="n"/>
      <c r="DRC145" s="406" t="n"/>
      <c r="DRD145" s="406" t="n"/>
      <c r="DRE145" s="406" t="n"/>
      <c r="DRF145" s="406" t="n"/>
      <c r="DRG145" s="406" t="n"/>
      <c r="DRH145" s="406" t="n"/>
      <c r="DRI145" s="406" t="n"/>
      <c r="DRJ145" s="406" t="n"/>
      <c r="DRK145" s="406" t="n"/>
      <c r="DRL145" s="406" t="n"/>
      <c r="DRM145" s="406" t="n"/>
      <c r="DRN145" s="406" t="n"/>
      <c r="DRO145" s="406" t="n"/>
      <c r="DRP145" s="406" t="n"/>
      <c r="DRQ145" s="406" t="n"/>
      <c r="DRR145" s="406" t="n"/>
      <c r="DRS145" s="406" t="n"/>
      <c r="DRT145" s="406" t="n"/>
      <c r="DRU145" s="406" t="n"/>
      <c r="DRV145" s="406" t="n"/>
      <c r="DRW145" s="406" t="n"/>
      <c r="DRX145" s="406" t="n"/>
      <c r="DRY145" s="406" t="n"/>
      <c r="DRZ145" s="406" t="n"/>
      <c r="DSA145" s="406" t="n"/>
      <c r="DSB145" s="406" t="n"/>
      <c r="DSC145" s="406" t="n"/>
      <c r="DSD145" s="406" t="n"/>
      <c r="DSE145" s="406" t="n"/>
      <c r="DSF145" s="406" t="n"/>
      <c r="DSG145" s="406" t="n"/>
      <c r="DSH145" s="406" t="n"/>
      <c r="DSI145" s="406" t="n"/>
      <c r="DSJ145" s="406" t="n"/>
      <c r="DSK145" s="406" t="n"/>
      <c r="DSL145" s="406" t="n"/>
      <c r="DSM145" s="406" t="n"/>
      <c r="DSN145" s="406" t="n"/>
      <c r="DSO145" s="406" t="n"/>
      <c r="DSP145" s="406" t="n"/>
      <c r="DSQ145" s="406" t="n"/>
      <c r="DSR145" s="406" t="n"/>
      <c r="DSS145" s="406" t="n"/>
      <c r="DST145" s="406" t="n"/>
      <c r="DSU145" s="406" t="n"/>
      <c r="DSV145" s="406" t="n"/>
      <c r="DSW145" s="406" t="n"/>
      <c r="DSX145" s="406" t="n"/>
      <c r="DSY145" s="406" t="n"/>
      <c r="DSZ145" s="406" t="n"/>
      <c r="DTA145" s="406" t="n"/>
      <c r="DTB145" s="406" t="n"/>
      <c r="DTC145" s="406" t="n"/>
      <c r="DTD145" s="406" t="n"/>
      <c r="DTE145" s="406" t="n"/>
      <c r="DTF145" s="406" t="n"/>
      <c r="DTG145" s="406" t="n"/>
      <c r="DTH145" s="406" t="n"/>
      <c r="DTI145" s="406" t="n"/>
      <c r="DTJ145" s="406" t="n"/>
      <c r="DTK145" s="406" t="n"/>
      <c r="DTL145" s="406" t="n"/>
      <c r="DTM145" s="406" t="n"/>
      <c r="DTN145" s="406" t="n"/>
      <c r="DTO145" s="406" t="n"/>
      <c r="DTP145" s="406" t="n"/>
      <c r="DTQ145" s="406" t="n"/>
      <c r="DTR145" s="406" t="n"/>
      <c r="DTS145" s="406" t="n"/>
      <c r="DTT145" s="406" t="n"/>
      <c r="DTU145" s="406" t="n"/>
      <c r="DTV145" s="406" t="n"/>
      <c r="DTW145" s="406" t="n"/>
      <c r="DTX145" s="406" t="n"/>
      <c r="DTY145" s="406" t="n"/>
      <c r="DTZ145" s="406" t="n"/>
      <c r="DUA145" s="406" t="n"/>
      <c r="DUB145" s="406" t="n"/>
      <c r="DUC145" s="406" t="n"/>
      <c r="DUD145" s="406" t="n"/>
      <c r="DUE145" s="406" t="n"/>
      <c r="DUF145" s="406" t="n"/>
      <c r="DUG145" s="406" t="n"/>
      <c r="DUH145" s="406" t="n"/>
      <c r="DUI145" s="406" t="n"/>
      <c r="DUJ145" s="406" t="n"/>
      <c r="DUK145" s="406" t="n"/>
      <c r="DUL145" s="406" t="n"/>
      <c r="DUM145" s="406" t="n"/>
      <c r="DUN145" s="406" t="n"/>
      <c r="DUO145" s="406" t="n"/>
      <c r="DUP145" s="406" t="n"/>
      <c r="DUQ145" s="406" t="n"/>
      <c r="DUR145" s="406" t="n"/>
      <c r="DUS145" s="406" t="n"/>
      <c r="DUT145" s="406" t="n"/>
      <c r="DUU145" s="406" t="n"/>
      <c r="DUV145" s="406" t="n"/>
      <c r="DUW145" s="406" t="n"/>
      <c r="DUX145" s="406" t="n"/>
      <c r="DUY145" s="406" t="n"/>
      <c r="DUZ145" s="406" t="n"/>
      <c r="DVA145" s="406" t="n"/>
      <c r="DVB145" s="406" t="n"/>
      <c r="DVC145" s="406" t="n"/>
      <c r="DVD145" s="406" t="n"/>
      <c r="DVE145" s="406" t="n"/>
      <c r="DVF145" s="406" t="n"/>
      <c r="DVG145" s="406" t="n"/>
      <c r="DVH145" s="406" t="n"/>
      <c r="DVI145" s="406" t="n"/>
      <c r="DVJ145" s="406" t="n"/>
      <c r="DVK145" s="406" t="n"/>
      <c r="DVL145" s="406" t="n"/>
      <c r="DVM145" s="406" t="n"/>
      <c r="DVN145" s="406" t="n"/>
      <c r="DVO145" s="406" t="n"/>
      <c r="DVP145" s="406" t="n"/>
      <c r="DVQ145" s="406" t="n"/>
      <c r="DVR145" s="406" t="n"/>
      <c r="DVS145" s="406" t="n"/>
      <c r="DVT145" s="406" t="n"/>
      <c r="DVU145" s="406" t="n"/>
      <c r="DVV145" s="406" t="n"/>
      <c r="DVW145" s="406" t="n"/>
      <c r="DVX145" s="406" t="n"/>
      <c r="DVY145" s="406" t="n"/>
      <c r="DVZ145" s="406" t="n"/>
      <c r="DWA145" s="406" t="n"/>
      <c r="DWB145" s="406" t="n"/>
      <c r="DWC145" s="406" t="n"/>
      <c r="DWD145" s="406" t="n"/>
      <c r="DWE145" s="406" t="n"/>
      <c r="DWF145" s="406" t="n"/>
      <c r="DWG145" s="406" t="n"/>
      <c r="DWH145" s="406" t="n"/>
      <c r="DWI145" s="406" t="n"/>
      <c r="DWJ145" s="406" t="n"/>
      <c r="DWK145" s="406" t="n"/>
      <c r="DWL145" s="406" t="n"/>
      <c r="DWM145" s="406" t="n"/>
      <c r="DWN145" s="406" t="n"/>
      <c r="DWO145" s="406" t="n"/>
      <c r="DWP145" s="406" t="n"/>
      <c r="DWQ145" s="406" t="n"/>
      <c r="DWR145" s="406" t="n"/>
      <c r="DWS145" s="406" t="n"/>
      <c r="DWT145" s="406" t="n"/>
      <c r="DWU145" s="406" t="n"/>
      <c r="DWV145" s="406" t="n"/>
      <c r="DWW145" s="406" t="n"/>
      <c r="DWX145" s="406" t="n"/>
      <c r="DWY145" s="406" t="n"/>
      <c r="DWZ145" s="406" t="n"/>
      <c r="DXA145" s="406" t="n"/>
      <c r="DXB145" s="406" t="n"/>
      <c r="DXC145" s="406" t="n"/>
      <c r="DXD145" s="406" t="n"/>
      <c r="DXE145" s="406" t="n"/>
      <c r="DXF145" s="406" t="n"/>
      <c r="DXG145" s="406" t="n"/>
      <c r="DXH145" s="406" t="n"/>
      <c r="DXI145" s="406" t="n"/>
      <c r="DXJ145" s="406" t="n"/>
      <c r="DXK145" s="406" t="n"/>
      <c r="DXL145" s="406" t="n"/>
      <c r="DXM145" s="406" t="n"/>
      <c r="DXN145" s="406" t="n"/>
      <c r="DXO145" s="406" t="n"/>
      <c r="DXP145" s="406" t="n"/>
      <c r="DXQ145" s="406" t="n"/>
      <c r="DXR145" s="406" t="n"/>
      <c r="DXS145" s="406" t="n"/>
      <c r="DXT145" s="406" t="n"/>
      <c r="DXU145" s="406" t="n"/>
      <c r="DXV145" s="406" t="n"/>
      <c r="DXW145" s="406" t="n"/>
      <c r="DXX145" s="406" t="n"/>
      <c r="DXY145" s="406" t="n"/>
      <c r="DXZ145" s="406" t="n"/>
      <c r="DYA145" s="406" t="n"/>
      <c r="DYB145" s="406" t="n"/>
      <c r="DYC145" s="406" t="n"/>
      <c r="DYD145" s="406" t="n"/>
      <c r="DYE145" s="406" t="n"/>
      <c r="DYF145" s="406" t="n"/>
      <c r="DYG145" s="406" t="n"/>
      <c r="DYH145" s="406" t="n"/>
      <c r="DYI145" s="406" t="n"/>
      <c r="DYJ145" s="406" t="n"/>
      <c r="DYK145" s="406" t="n"/>
      <c r="DYL145" s="406" t="n"/>
      <c r="DYM145" s="406" t="n"/>
      <c r="DYN145" s="406" t="n"/>
      <c r="DYO145" s="406" t="n"/>
      <c r="DYP145" s="406" t="n"/>
      <c r="DYQ145" s="406" t="n"/>
      <c r="DYR145" s="406" t="n"/>
      <c r="DYS145" s="406" t="n"/>
      <c r="DYT145" s="406" t="n"/>
      <c r="DYU145" s="406" t="n"/>
      <c r="DYV145" s="406" t="n"/>
      <c r="DYW145" s="406" t="n"/>
      <c r="DYX145" s="406" t="n"/>
      <c r="DYY145" s="406" t="n"/>
      <c r="DYZ145" s="406" t="n"/>
      <c r="DZA145" s="406" t="n"/>
      <c r="DZB145" s="406" t="n"/>
      <c r="DZC145" s="406" t="n"/>
      <c r="DZD145" s="406" t="n"/>
      <c r="DZE145" s="406" t="n"/>
      <c r="DZF145" s="406" t="n"/>
      <c r="DZG145" s="406" t="n"/>
      <c r="DZH145" s="406" t="n"/>
      <c r="DZI145" s="406" t="n"/>
      <c r="DZJ145" s="406" t="n"/>
      <c r="DZK145" s="406" t="n"/>
      <c r="DZL145" s="406" t="n"/>
      <c r="DZM145" s="406" t="n"/>
      <c r="DZN145" s="406" t="n"/>
      <c r="DZO145" s="406" t="n"/>
      <c r="DZP145" s="406" t="n"/>
      <c r="DZQ145" s="406" t="n"/>
      <c r="DZR145" s="406" t="n"/>
      <c r="DZS145" s="406" t="n"/>
      <c r="DZT145" s="406" t="n"/>
      <c r="DZU145" s="406" t="n"/>
      <c r="DZV145" s="406" t="n"/>
      <c r="DZW145" s="406" t="n"/>
      <c r="DZX145" s="406" t="n"/>
      <c r="DZY145" s="406" t="n"/>
      <c r="DZZ145" s="406" t="n"/>
      <c r="EAA145" s="406" t="n"/>
      <c r="EAB145" s="406" t="n"/>
      <c r="EAC145" s="406" t="n"/>
      <c r="EAD145" s="406" t="n"/>
      <c r="EAE145" s="406" t="n"/>
      <c r="EAF145" s="406" t="n"/>
      <c r="EAG145" s="406" t="n"/>
      <c r="EAH145" s="406" t="n"/>
      <c r="EAI145" s="406" t="n"/>
      <c r="EAJ145" s="406" t="n"/>
      <c r="EAK145" s="406" t="n"/>
      <c r="EAL145" s="406" t="n"/>
      <c r="EAM145" s="406" t="n"/>
      <c r="EAN145" s="406" t="n"/>
      <c r="EAO145" s="406" t="n"/>
      <c r="EAP145" s="406" t="n"/>
      <c r="EAQ145" s="406" t="n"/>
      <c r="EAR145" s="406" t="n"/>
      <c r="EAS145" s="406" t="n"/>
      <c r="EAT145" s="406" t="n"/>
      <c r="EAU145" s="406" t="n"/>
      <c r="EAV145" s="406" t="n"/>
      <c r="EAW145" s="406" t="n"/>
      <c r="EAX145" s="406" t="n"/>
      <c r="EAY145" s="406" t="n"/>
      <c r="EAZ145" s="406" t="n"/>
      <c r="EBA145" s="406" t="n"/>
      <c r="EBB145" s="406" t="n"/>
      <c r="EBC145" s="406" t="n"/>
      <c r="EBD145" s="406" t="n"/>
      <c r="EBE145" s="406" t="n"/>
      <c r="EBF145" s="406" t="n"/>
      <c r="EBG145" s="406" t="n"/>
      <c r="EBH145" s="406" t="n"/>
      <c r="EBI145" s="406" t="n"/>
      <c r="EBJ145" s="406" t="n"/>
      <c r="EBK145" s="406" t="n"/>
      <c r="EBL145" s="406" t="n"/>
      <c r="EBM145" s="406" t="n"/>
      <c r="EBN145" s="406" t="n"/>
      <c r="EBO145" s="406" t="n"/>
      <c r="EBP145" s="406" t="n"/>
      <c r="EBQ145" s="406" t="n"/>
      <c r="EBR145" s="406" t="n"/>
      <c r="EBS145" s="406" t="n"/>
      <c r="EBT145" s="406" t="n"/>
      <c r="EBU145" s="406" t="n"/>
      <c r="EBV145" s="406" t="n"/>
      <c r="EBW145" s="406" t="n"/>
      <c r="EBX145" s="406" t="n"/>
      <c r="EBY145" s="406" t="n"/>
      <c r="EBZ145" s="406" t="n"/>
      <c r="ECA145" s="406" t="n"/>
      <c r="ECB145" s="406" t="n"/>
      <c r="ECC145" s="406" t="n"/>
      <c r="ECD145" s="406" t="n"/>
      <c r="ECE145" s="406" t="n"/>
      <c r="ECF145" s="406" t="n"/>
      <c r="ECG145" s="406" t="n"/>
      <c r="ECH145" s="406" t="n"/>
      <c r="ECI145" s="406" t="n"/>
      <c r="ECJ145" s="406" t="n"/>
      <c r="ECK145" s="406" t="n"/>
      <c r="ECL145" s="406" t="n"/>
      <c r="ECM145" s="406" t="n"/>
      <c r="ECN145" s="406" t="n"/>
      <c r="ECO145" s="406" t="n"/>
      <c r="ECP145" s="406" t="n"/>
      <c r="ECQ145" s="406" t="n"/>
      <c r="ECR145" s="406" t="n"/>
      <c r="ECS145" s="406" t="n"/>
      <c r="ECT145" s="406" t="n"/>
      <c r="ECU145" s="406" t="n"/>
      <c r="ECV145" s="406" t="n"/>
      <c r="ECW145" s="406" t="n"/>
      <c r="ECX145" s="406" t="n"/>
      <c r="ECY145" s="406" t="n"/>
      <c r="ECZ145" s="406" t="n"/>
      <c r="EDA145" s="406" t="n"/>
      <c r="EDB145" s="406" t="n"/>
      <c r="EDC145" s="406" t="n"/>
      <c r="EDD145" s="406" t="n"/>
      <c r="EDE145" s="406" t="n"/>
      <c r="EDF145" s="406" t="n"/>
      <c r="EDG145" s="406" t="n"/>
      <c r="EDH145" s="406" t="n"/>
      <c r="EDI145" s="406" t="n"/>
      <c r="EDJ145" s="406" t="n"/>
      <c r="EDK145" s="406" t="n"/>
      <c r="EDL145" s="406" t="n"/>
      <c r="EDM145" s="406" t="n"/>
      <c r="EDN145" s="406" t="n"/>
      <c r="EDO145" s="406" t="n"/>
      <c r="EDP145" s="406" t="n"/>
      <c r="EDQ145" s="406" t="n"/>
      <c r="EDR145" s="406" t="n"/>
      <c r="EDS145" s="406" t="n"/>
      <c r="EDT145" s="406" t="n"/>
      <c r="EDU145" s="406" t="n"/>
      <c r="EDV145" s="406" t="n"/>
      <c r="EDW145" s="406" t="n"/>
      <c r="EDX145" s="406" t="n"/>
      <c r="EDY145" s="406" t="n"/>
      <c r="EDZ145" s="406" t="n"/>
      <c r="EEA145" s="406" t="n"/>
      <c r="EEB145" s="406" t="n"/>
      <c r="EEC145" s="406" t="n"/>
      <c r="EED145" s="406" t="n"/>
      <c r="EEE145" s="406" t="n"/>
      <c r="EEF145" s="406" t="n"/>
      <c r="EEG145" s="406" t="n"/>
      <c r="EEH145" s="406" t="n"/>
      <c r="EEI145" s="406" t="n"/>
      <c r="EEJ145" s="406" t="n"/>
      <c r="EEK145" s="406" t="n"/>
      <c r="EEL145" s="406" t="n"/>
      <c r="EEM145" s="406" t="n"/>
      <c r="EEN145" s="406" t="n"/>
      <c r="EEO145" s="406" t="n"/>
      <c r="EEP145" s="406" t="n"/>
      <c r="EEQ145" s="406" t="n"/>
      <c r="EER145" s="406" t="n"/>
      <c r="EES145" s="406" t="n"/>
      <c r="EET145" s="406" t="n"/>
      <c r="EEU145" s="406" t="n"/>
      <c r="EEV145" s="406" t="n"/>
      <c r="EEW145" s="406" t="n"/>
      <c r="EEX145" s="406" t="n"/>
      <c r="EEY145" s="406" t="n"/>
      <c r="EEZ145" s="406" t="n"/>
      <c r="EFA145" s="406" t="n"/>
      <c r="EFB145" s="406" t="n"/>
      <c r="EFC145" s="406" t="n"/>
      <c r="EFD145" s="406" t="n"/>
      <c r="EFE145" s="406" t="n"/>
      <c r="EFF145" s="406" t="n"/>
      <c r="EFG145" s="406" t="n"/>
      <c r="EFH145" s="406" t="n"/>
      <c r="EFI145" s="406" t="n"/>
      <c r="EFJ145" s="406" t="n"/>
      <c r="EFK145" s="406" t="n"/>
      <c r="EFL145" s="406" t="n"/>
      <c r="EFM145" s="406" t="n"/>
      <c r="EFN145" s="406" t="n"/>
      <c r="EFO145" s="406" t="n"/>
      <c r="EFP145" s="406" t="n"/>
      <c r="EFQ145" s="406" t="n"/>
      <c r="EFR145" s="406" t="n"/>
      <c r="EFS145" s="406" t="n"/>
      <c r="EFT145" s="406" t="n"/>
      <c r="EFU145" s="406" t="n"/>
      <c r="EFV145" s="406" t="n"/>
      <c r="EFW145" s="406" t="n"/>
      <c r="EFX145" s="406" t="n"/>
      <c r="EFY145" s="406" t="n"/>
      <c r="EFZ145" s="406" t="n"/>
      <c r="EGA145" s="406" t="n"/>
      <c r="EGB145" s="406" t="n"/>
      <c r="EGC145" s="406" t="n"/>
      <c r="EGD145" s="406" t="n"/>
      <c r="EGE145" s="406" t="n"/>
      <c r="EGF145" s="406" t="n"/>
      <c r="EGG145" s="406" t="n"/>
      <c r="EGH145" s="406" t="n"/>
      <c r="EGI145" s="406" t="n"/>
      <c r="EGJ145" s="406" t="n"/>
      <c r="EGK145" s="406" t="n"/>
      <c r="EGL145" s="406" t="n"/>
      <c r="EGM145" s="406" t="n"/>
      <c r="EGN145" s="406" t="n"/>
      <c r="EGO145" s="406" t="n"/>
      <c r="EGP145" s="406" t="n"/>
      <c r="EGQ145" s="406" t="n"/>
      <c r="EGR145" s="406" t="n"/>
      <c r="EGS145" s="406" t="n"/>
      <c r="EGT145" s="406" t="n"/>
      <c r="EGU145" s="406" t="n"/>
      <c r="EGV145" s="406" t="n"/>
      <c r="EGW145" s="406" t="n"/>
      <c r="EGX145" s="406" t="n"/>
      <c r="EGY145" s="406" t="n"/>
      <c r="EGZ145" s="406" t="n"/>
      <c r="EHA145" s="406" t="n"/>
      <c r="EHB145" s="406" t="n"/>
      <c r="EHC145" s="406" t="n"/>
      <c r="EHD145" s="406" t="n"/>
      <c r="EHE145" s="406" t="n"/>
      <c r="EHF145" s="406" t="n"/>
      <c r="EHG145" s="406" t="n"/>
      <c r="EHH145" s="406" t="n"/>
      <c r="EHI145" s="406" t="n"/>
      <c r="EHJ145" s="406" t="n"/>
      <c r="EHK145" s="406" t="n"/>
      <c r="EHL145" s="406" t="n"/>
      <c r="EHM145" s="406" t="n"/>
      <c r="EHN145" s="406" t="n"/>
      <c r="EHO145" s="406" t="n"/>
      <c r="EHP145" s="406" t="n"/>
      <c r="EHQ145" s="406" t="n"/>
      <c r="EHR145" s="406" t="n"/>
      <c r="EHS145" s="406" t="n"/>
      <c r="EHT145" s="406" t="n"/>
      <c r="EHU145" s="406" t="n"/>
      <c r="EHV145" s="406" t="n"/>
      <c r="EHW145" s="406" t="n"/>
      <c r="EHX145" s="406" t="n"/>
      <c r="EHY145" s="406" t="n"/>
      <c r="EHZ145" s="406" t="n"/>
      <c r="EIA145" s="406" t="n"/>
      <c r="EIB145" s="406" t="n"/>
      <c r="EIC145" s="406" t="n"/>
      <c r="EID145" s="406" t="n"/>
      <c r="EIE145" s="406" t="n"/>
      <c r="EIF145" s="406" t="n"/>
      <c r="EIG145" s="406" t="n"/>
      <c r="EIH145" s="406" t="n"/>
      <c r="EII145" s="406" t="n"/>
      <c r="EIJ145" s="406" t="n"/>
      <c r="EIK145" s="406" t="n"/>
      <c r="EIL145" s="406" t="n"/>
      <c r="EIM145" s="406" t="n"/>
      <c r="EIN145" s="406" t="n"/>
      <c r="EIO145" s="406" t="n"/>
      <c r="EIP145" s="406" t="n"/>
      <c r="EIQ145" s="406" t="n"/>
      <c r="EIR145" s="406" t="n"/>
      <c r="EIS145" s="406" t="n"/>
      <c r="EIT145" s="406" t="n"/>
      <c r="EIU145" s="406" t="n"/>
      <c r="EIV145" s="406" t="n"/>
      <c r="EIW145" s="406" t="n"/>
      <c r="EIX145" s="406" t="n"/>
      <c r="EIY145" s="406" t="n"/>
      <c r="EIZ145" s="406" t="n"/>
      <c r="EJA145" s="406" t="n"/>
      <c r="EJB145" s="406" t="n"/>
      <c r="EJC145" s="406" t="n"/>
      <c r="EJD145" s="406" t="n"/>
      <c r="EJE145" s="406" t="n"/>
      <c r="EJF145" s="406" t="n"/>
      <c r="EJG145" s="406" t="n"/>
      <c r="EJH145" s="406" t="n"/>
      <c r="EJI145" s="406" t="n"/>
      <c r="EJJ145" s="406" t="n"/>
      <c r="EJK145" s="406" t="n"/>
      <c r="EJL145" s="406" t="n"/>
      <c r="EJM145" s="406" t="n"/>
      <c r="EJN145" s="406" t="n"/>
      <c r="EJO145" s="406" t="n"/>
      <c r="EJP145" s="406" t="n"/>
      <c r="EJQ145" s="406" t="n"/>
      <c r="EJR145" s="406" t="n"/>
      <c r="EJS145" s="406" t="n"/>
      <c r="EJT145" s="406" t="n"/>
      <c r="EJU145" s="406" t="n"/>
      <c r="EJV145" s="406" t="n"/>
      <c r="EJW145" s="406" t="n"/>
      <c r="EJX145" s="406" t="n"/>
      <c r="EJY145" s="406" t="n"/>
      <c r="EJZ145" s="406" t="n"/>
      <c r="EKA145" s="406" t="n"/>
      <c r="EKB145" s="406" t="n"/>
      <c r="EKC145" s="406" t="n"/>
      <c r="EKD145" s="406" t="n"/>
      <c r="EKE145" s="406" t="n"/>
      <c r="EKF145" s="406" t="n"/>
      <c r="EKG145" s="406" t="n"/>
      <c r="EKH145" s="406" t="n"/>
      <c r="EKI145" s="406" t="n"/>
      <c r="EKJ145" s="406" t="n"/>
      <c r="EKK145" s="406" t="n"/>
      <c r="EKL145" s="406" t="n"/>
      <c r="EKM145" s="406" t="n"/>
      <c r="EKN145" s="406" t="n"/>
      <c r="EKO145" s="406" t="n"/>
      <c r="EKP145" s="406" t="n"/>
      <c r="EKQ145" s="406" t="n"/>
      <c r="EKR145" s="406" t="n"/>
      <c r="EKS145" s="406" t="n"/>
      <c r="EKT145" s="406" t="n"/>
      <c r="EKU145" s="406" t="n"/>
      <c r="EKV145" s="406" t="n"/>
      <c r="EKW145" s="406" t="n"/>
      <c r="EKX145" s="406" t="n"/>
      <c r="EKY145" s="406" t="n"/>
      <c r="EKZ145" s="406" t="n"/>
      <c r="ELA145" s="406" t="n"/>
      <c r="ELB145" s="406" t="n"/>
      <c r="ELC145" s="406" t="n"/>
      <c r="ELD145" s="406" t="n"/>
      <c r="ELE145" s="406" t="n"/>
      <c r="ELF145" s="406" t="n"/>
      <c r="ELG145" s="406" t="n"/>
      <c r="ELH145" s="406" t="n"/>
      <c r="ELI145" s="406" t="n"/>
      <c r="ELJ145" s="406" t="n"/>
      <c r="ELK145" s="406" t="n"/>
      <c r="ELL145" s="406" t="n"/>
      <c r="ELM145" s="406" t="n"/>
      <c r="ELN145" s="406" t="n"/>
      <c r="ELO145" s="406" t="n"/>
      <c r="ELP145" s="406" t="n"/>
      <c r="ELQ145" s="406" t="n"/>
      <c r="ELR145" s="406" t="n"/>
      <c r="ELS145" s="406" t="n"/>
      <c r="ELT145" s="406" t="n"/>
      <c r="ELU145" s="406" t="n"/>
      <c r="ELV145" s="406" t="n"/>
      <c r="ELW145" s="406" t="n"/>
      <c r="ELX145" s="406" t="n"/>
      <c r="ELY145" s="406" t="n"/>
      <c r="ELZ145" s="406" t="n"/>
      <c r="EMA145" s="406" t="n"/>
      <c r="EMB145" s="406" t="n"/>
      <c r="EMC145" s="406" t="n"/>
      <c r="EMD145" s="406" t="n"/>
      <c r="EME145" s="406" t="n"/>
      <c r="EMF145" s="406" t="n"/>
      <c r="EMG145" s="406" t="n"/>
      <c r="EMH145" s="406" t="n"/>
      <c r="EMI145" s="406" t="n"/>
      <c r="EMJ145" s="406" t="n"/>
      <c r="EMK145" s="406" t="n"/>
      <c r="EML145" s="406" t="n"/>
      <c r="EMM145" s="406" t="n"/>
      <c r="EMN145" s="406" t="n"/>
      <c r="EMO145" s="406" t="n"/>
      <c r="EMP145" s="406" t="n"/>
      <c r="EMQ145" s="406" t="n"/>
      <c r="EMR145" s="406" t="n"/>
      <c r="EMS145" s="406" t="n"/>
      <c r="EMT145" s="406" t="n"/>
      <c r="EMU145" s="406" t="n"/>
      <c r="EMV145" s="406" t="n"/>
      <c r="EMW145" s="406" t="n"/>
      <c r="EMX145" s="406" t="n"/>
      <c r="EMY145" s="406" t="n"/>
      <c r="EMZ145" s="406" t="n"/>
      <c r="ENA145" s="406" t="n"/>
      <c r="ENB145" s="406" t="n"/>
      <c r="ENC145" s="406" t="n"/>
      <c r="END145" s="406" t="n"/>
      <c r="ENE145" s="406" t="n"/>
      <c r="ENF145" s="406" t="n"/>
      <c r="ENG145" s="406" t="n"/>
      <c r="ENH145" s="406" t="n"/>
      <c r="ENI145" s="406" t="n"/>
      <c r="ENJ145" s="406" t="n"/>
      <c r="ENK145" s="406" t="n"/>
      <c r="ENL145" s="406" t="n"/>
      <c r="ENM145" s="406" t="n"/>
      <c r="ENN145" s="406" t="n"/>
      <c r="ENO145" s="406" t="n"/>
      <c r="ENP145" s="406" t="n"/>
      <c r="ENQ145" s="406" t="n"/>
      <c r="ENR145" s="406" t="n"/>
      <c r="ENS145" s="406" t="n"/>
      <c r="ENT145" s="406" t="n"/>
      <c r="ENU145" s="406" t="n"/>
      <c r="ENV145" s="406" t="n"/>
      <c r="ENW145" s="406" t="n"/>
      <c r="ENX145" s="406" t="n"/>
      <c r="ENY145" s="406" t="n"/>
      <c r="ENZ145" s="406" t="n"/>
      <c r="EOA145" s="406" t="n"/>
      <c r="EOB145" s="406" t="n"/>
      <c r="EOC145" s="406" t="n"/>
      <c r="EOD145" s="406" t="n"/>
      <c r="EOE145" s="406" t="n"/>
      <c r="EOF145" s="406" t="n"/>
      <c r="EOG145" s="406" t="n"/>
      <c r="EOH145" s="406" t="n"/>
      <c r="EOI145" s="406" t="n"/>
      <c r="EOJ145" s="406" t="n"/>
      <c r="EOK145" s="406" t="n"/>
      <c r="EOL145" s="406" t="n"/>
      <c r="EOM145" s="406" t="n"/>
      <c r="EON145" s="406" t="n"/>
      <c r="EOO145" s="406" t="n"/>
      <c r="EOP145" s="406" t="n"/>
      <c r="EOQ145" s="406" t="n"/>
      <c r="EOR145" s="406" t="n"/>
      <c r="EOS145" s="406" t="n"/>
      <c r="EOT145" s="406" t="n"/>
      <c r="EOU145" s="406" t="n"/>
      <c r="EOV145" s="406" t="n"/>
      <c r="EOW145" s="406" t="n"/>
      <c r="EOX145" s="406" t="n"/>
      <c r="EOY145" s="406" t="n"/>
      <c r="EOZ145" s="406" t="n"/>
      <c r="EPA145" s="406" t="n"/>
      <c r="EPB145" s="406" t="n"/>
      <c r="EPC145" s="406" t="n"/>
      <c r="EPD145" s="406" t="n"/>
      <c r="EPE145" s="406" t="n"/>
      <c r="EPF145" s="406" t="n"/>
      <c r="EPG145" s="406" t="n"/>
      <c r="EPH145" s="406" t="n"/>
      <c r="EPI145" s="406" t="n"/>
      <c r="EPJ145" s="406" t="n"/>
      <c r="EPK145" s="406" t="n"/>
      <c r="EPL145" s="406" t="n"/>
      <c r="EPM145" s="406" t="n"/>
      <c r="EPN145" s="406" t="n"/>
      <c r="EPO145" s="406" t="n"/>
      <c r="EPP145" s="406" t="n"/>
      <c r="EPQ145" s="406" t="n"/>
      <c r="EPR145" s="406" t="n"/>
      <c r="EPS145" s="406" t="n"/>
      <c r="EPT145" s="406" t="n"/>
      <c r="EPU145" s="406" t="n"/>
      <c r="EPV145" s="406" t="n"/>
      <c r="EPW145" s="406" t="n"/>
      <c r="EPX145" s="406" t="n"/>
      <c r="EPY145" s="406" t="n"/>
      <c r="EPZ145" s="406" t="n"/>
      <c r="EQA145" s="406" t="n"/>
      <c r="EQB145" s="406" t="n"/>
      <c r="EQC145" s="406" t="n"/>
      <c r="EQD145" s="406" t="n"/>
      <c r="EQE145" s="406" t="n"/>
      <c r="EQF145" s="406" t="n"/>
      <c r="EQG145" s="406" t="n"/>
      <c r="EQH145" s="406" t="n"/>
      <c r="EQI145" s="406" t="n"/>
      <c r="EQJ145" s="406" t="n"/>
      <c r="EQK145" s="406" t="n"/>
      <c r="EQL145" s="406" t="n"/>
      <c r="EQM145" s="406" t="n"/>
      <c r="EQN145" s="406" t="n"/>
      <c r="EQO145" s="406" t="n"/>
      <c r="EQP145" s="406" t="n"/>
      <c r="EQQ145" s="406" t="n"/>
      <c r="EQR145" s="406" t="n"/>
      <c r="EQS145" s="406" t="n"/>
      <c r="EQT145" s="406" t="n"/>
      <c r="EQU145" s="406" t="n"/>
      <c r="EQV145" s="406" t="n"/>
      <c r="EQW145" s="406" t="n"/>
      <c r="EQX145" s="406" t="n"/>
      <c r="EQY145" s="406" t="n"/>
      <c r="EQZ145" s="406" t="n"/>
      <c r="ERA145" s="406" t="n"/>
      <c r="ERB145" s="406" t="n"/>
      <c r="ERC145" s="406" t="n"/>
      <c r="ERD145" s="406" t="n"/>
      <c r="ERE145" s="406" t="n"/>
      <c r="ERF145" s="406" t="n"/>
      <c r="ERG145" s="406" t="n"/>
      <c r="ERH145" s="406" t="n"/>
      <c r="ERI145" s="406" t="n"/>
      <c r="ERJ145" s="406" t="n"/>
      <c r="ERK145" s="406" t="n"/>
      <c r="ERL145" s="406" t="n"/>
      <c r="ERM145" s="406" t="n"/>
      <c r="ERN145" s="406" t="n"/>
      <c r="ERO145" s="406" t="n"/>
      <c r="ERP145" s="406" t="n"/>
      <c r="ERQ145" s="406" t="n"/>
      <c r="ERR145" s="406" t="n"/>
      <c r="ERS145" s="406" t="n"/>
      <c r="ERT145" s="406" t="n"/>
      <c r="ERU145" s="406" t="n"/>
      <c r="ERV145" s="406" t="n"/>
      <c r="ERW145" s="406" t="n"/>
      <c r="ERX145" s="406" t="n"/>
      <c r="ERY145" s="406" t="n"/>
      <c r="ERZ145" s="406" t="n"/>
      <c r="ESA145" s="406" t="n"/>
      <c r="ESB145" s="406" t="n"/>
      <c r="ESC145" s="406" t="n"/>
      <c r="ESD145" s="406" t="n"/>
      <c r="ESE145" s="406" t="n"/>
      <c r="ESF145" s="406" t="n"/>
      <c r="ESG145" s="406" t="n"/>
      <c r="ESH145" s="406" t="n"/>
      <c r="ESI145" s="406" t="n"/>
      <c r="ESJ145" s="406" t="n"/>
      <c r="ESK145" s="406" t="n"/>
      <c r="ESL145" s="406" t="n"/>
      <c r="ESM145" s="406" t="n"/>
      <c r="ESN145" s="406" t="n"/>
      <c r="ESO145" s="406" t="n"/>
      <c r="ESP145" s="406" t="n"/>
      <c r="ESQ145" s="406" t="n"/>
      <c r="ESR145" s="406" t="n"/>
      <c r="ESS145" s="406" t="n"/>
      <c r="EST145" s="406" t="n"/>
      <c r="ESU145" s="406" t="n"/>
      <c r="ESV145" s="406" t="n"/>
      <c r="ESW145" s="406" t="n"/>
      <c r="ESX145" s="406" t="n"/>
      <c r="ESY145" s="406" t="n"/>
      <c r="ESZ145" s="406" t="n"/>
      <c r="ETA145" s="406" t="n"/>
      <c r="ETB145" s="406" t="n"/>
      <c r="ETC145" s="406" t="n"/>
      <c r="ETD145" s="406" t="n"/>
      <c r="ETE145" s="406" t="n"/>
      <c r="ETF145" s="406" t="n"/>
      <c r="ETG145" s="406" t="n"/>
      <c r="ETH145" s="406" t="n"/>
      <c r="ETI145" s="406" t="n"/>
      <c r="ETJ145" s="406" t="n"/>
      <c r="ETK145" s="406" t="n"/>
      <c r="ETL145" s="406" t="n"/>
      <c r="ETM145" s="406" t="n"/>
      <c r="ETN145" s="406" t="n"/>
      <c r="ETO145" s="406" t="n"/>
      <c r="ETP145" s="406" t="n"/>
      <c r="ETQ145" s="406" t="n"/>
      <c r="ETR145" s="406" t="n"/>
      <c r="ETS145" s="406" t="n"/>
      <c r="ETT145" s="406" t="n"/>
      <c r="ETU145" s="406" t="n"/>
      <c r="ETV145" s="406" t="n"/>
      <c r="ETW145" s="406" t="n"/>
      <c r="ETX145" s="406" t="n"/>
      <c r="ETY145" s="406" t="n"/>
      <c r="ETZ145" s="406" t="n"/>
      <c r="EUA145" s="406" t="n"/>
      <c r="EUB145" s="406" t="n"/>
      <c r="EUC145" s="406" t="n"/>
      <c r="EUD145" s="406" t="n"/>
      <c r="EUE145" s="406" t="n"/>
      <c r="EUF145" s="406" t="n"/>
      <c r="EUG145" s="406" t="n"/>
      <c r="EUH145" s="406" t="n"/>
      <c r="EUI145" s="406" t="n"/>
      <c r="EUJ145" s="406" t="n"/>
      <c r="EUK145" s="406" t="n"/>
      <c r="EUL145" s="406" t="n"/>
      <c r="EUM145" s="406" t="n"/>
      <c r="EUN145" s="406" t="n"/>
      <c r="EUO145" s="406" t="n"/>
      <c r="EUP145" s="406" t="n"/>
      <c r="EUQ145" s="406" t="n"/>
      <c r="EUR145" s="406" t="n"/>
      <c r="EUS145" s="406" t="n"/>
      <c r="EUT145" s="406" t="n"/>
      <c r="EUU145" s="406" t="n"/>
      <c r="EUV145" s="406" t="n"/>
      <c r="EUW145" s="406" t="n"/>
      <c r="EUX145" s="406" t="n"/>
      <c r="EUY145" s="406" t="n"/>
      <c r="EUZ145" s="406" t="n"/>
      <c r="EVA145" s="406" t="n"/>
      <c r="EVB145" s="406" t="n"/>
      <c r="EVC145" s="406" t="n"/>
      <c r="EVD145" s="406" t="n"/>
      <c r="EVE145" s="406" t="n"/>
      <c r="EVF145" s="406" t="n"/>
      <c r="EVG145" s="406" t="n"/>
      <c r="EVH145" s="406" t="n"/>
      <c r="EVI145" s="406" t="n"/>
      <c r="EVJ145" s="406" t="n"/>
      <c r="EVK145" s="406" t="n"/>
      <c r="EVL145" s="406" t="n"/>
      <c r="EVM145" s="406" t="n"/>
      <c r="EVN145" s="406" t="n"/>
      <c r="EVO145" s="406" t="n"/>
      <c r="EVP145" s="406" t="n"/>
      <c r="EVQ145" s="406" t="n"/>
      <c r="EVR145" s="406" t="n"/>
      <c r="EVS145" s="406" t="n"/>
      <c r="EVT145" s="406" t="n"/>
      <c r="EVU145" s="406" t="n"/>
      <c r="EVV145" s="406" t="n"/>
      <c r="EVW145" s="406" t="n"/>
      <c r="EVX145" s="406" t="n"/>
      <c r="EVY145" s="406" t="n"/>
      <c r="EVZ145" s="406" t="n"/>
      <c r="EWA145" s="406" t="n"/>
      <c r="EWB145" s="406" t="n"/>
      <c r="EWC145" s="406" t="n"/>
      <c r="EWD145" s="406" t="n"/>
      <c r="EWE145" s="406" t="n"/>
      <c r="EWF145" s="406" t="n"/>
      <c r="EWG145" s="406" t="n"/>
      <c r="EWH145" s="406" t="n"/>
      <c r="EWI145" s="406" t="n"/>
      <c r="EWJ145" s="406" t="n"/>
      <c r="EWK145" s="406" t="n"/>
      <c r="EWL145" s="406" t="n"/>
      <c r="EWM145" s="406" t="n"/>
      <c r="EWN145" s="406" t="n"/>
      <c r="EWO145" s="406" t="n"/>
      <c r="EWP145" s="406" t="n"/>
      <c r="EWQ145" s="406" t="n"/>
      <c r="EWR145" s="406" t="n"/>
      <c r="EWS145" s="406" t="n"/>
      <c r="EWT145" s="406" t="n"/>
      <c r="EWU145" s="406" t="n"/>
      <c r="EWV145" s="406" t="n"/>
      <c r="EWW145" s="406" t="n"/>
      <c r="EWX145" s="406" t="n"/>
      <c r="EWY145" s="406" t="n"/>
      <c r="EWZ145" s="406" t="n"/>
      <c r="EXA145" s="406" t="n"/>
      <c r="EXB145" s="406" t="n"/>
      <c r="EXC145" s="406" t="n"/>
      <c r="EXD145" s="406" t="n"/>
      <c r="EXE145" s="406" t="n"/>
      <c r="EXF145" s="406" t="n"/>
      <c r="EXG145" s="406" t="n"/>
      <c r="EXH145" s="406" t="n"/>
      <c r="EXI145" s="406" t="n"/>
      <c r="EXJ145" s="406" t="n"/>
      <c r="EXK145" s="406" t="n"/>
      <c r="EXL145" s="406" t="n"/>
      <c r="EXM145" s="406" t="n"/>
      <c r="EXN145" s="406" t="n"/>
      <c r="EXO145" s="406" t="n"/>
      <c r="EXP145" s="406" t="n"/>
      <c r="EXQ145" s="406" t="n"/>
      <c r="EXR145" s="406" t="n"/>
      <c r="EXS145" s="406" t="n"/>
      <c r="EXT145" s="406" t="n"/>
      <c r="EXU145" s="406" t="n"/>
      <c r="EXV145" s="406" t="n"/>
      <c r="EXW145" s="406" t="n"/>
      <c r="EXX145" s="406" t="n"/>
      <c r="EXY145" s="406" t="n"/>
      <c r="EXZ145" s="406" t="n"/>
      <c r="EYA145" s="406" t="n"/>
      <c r="EYB145" s="406" t="n"/>
      <c r="EYC145" s="406" t="n"/>
      <c r="EYD145" s="406" t="n"/>
      <c r="EYE145" s="406" t="n"/>
      <c r="EYF145" s="406" t="n"/>
      <c r="EYG145" s="406" t="n"/>
      <c r="EYH145" s="406" t="n"/>
      <c r="EYI145" s="406" t="n"/>
      <c r="EYJ145" s="406" t="n"/>
      <c r="EYK145" s="406" t="n"/>
      <c r="EYL145" s="406" t="n"/>
      <c r="EYM145" s="406" t="n"/>
      <c r="EYN145" s="406" t="n"/>
      <c r="EYO145" s="406" t="n"/>
      <c r="EYP145" s="406" t="n"/>
      <c r="EYQ145" s="406" t="n"/>
      <c r="EYR145" s="406" t="n"/>
      <c r="EYS145" s="406" t="n"/>
      <c r="EYT145" s="406" t="n"/>
      <c r="EYU145" s="406" t="n"/>
      <c r="EYV145" s="406" t="n"/>
      <c r="EYW145" s="406" t="n"/>
      <c r="EYX145" s="406" t="n"/>
      <c r="EYY145" s="406" t="n"/>
      <c r="EYZ145" s="406" t="n"/>
      <c r="EZA145" s="406" t="n"/>
      <c r="EZB145" s="406" t="n"/>
      <c r="EZC145" s="406" t="n"/>
      <c r="EZD145" s="406" t="n"/>
      <c r="EZE145" s="406" t="n"/>
      <c r="EZF145" s="406" t="n"/>
      <c r="EZG145" s="406" t="n"/>
      <c r="EZH145" s="406" t="n"/>
      <c r="EZI145" s="406" t="n"/>
      <c r="EZJ145" s="406" t="n"/>
      <c r="EZK145" s="406" t="n"/>
      <c r="EZL145" s="406" t="n"/>
      <c r="EZM145" s="406" t="n"/>
      <c r="EZN145" s="406" t="n"/>
      <c r="EZO145" s="406" t="n"/>
      <c r="EZP145" s="406" t="n"/>
      <c r="EZQ145" s="406" t="n"/>
      <c r="EZR145" s="406" t="n"/>
      <c r="EZS145" s="406" t="n"/>
      <c r="EZT145" s="406" t="n"/>
      <c r="EZU145" s="406" t="n"/>
      <c r="EZV145" s="406" t="n"/>
      <c r="EZW145" s="406" t="n"/>
      <c r="EZX145" s="406" t="n"/>
      <c r="EZY145" s="406" t="n"/>
      <c r="EZZ145" s="406" t="n"/>
      <c r="FAA145" s="406" t="n"/>
      <c r="FAB145" s="406" t="n"/>
      <c r="FAC145" s="406" t="n"/>
      <c r="FAD145" s="406" t="n"/>
      <c r="FAE145" s="406" t="n"/>
      <c r="FAF145" s="406" t="n"/>
      <c r="FAG145" s="406" t="n"/>
      <c r="FAH145" s="406" t="n"/>
      <c r="FAI145" s="406" t="n"/>
      <c r="FAJ145" s="406" t="n"/>
      <c r="FAK145" s="406" t="n"/>
      <c r="FAL145" s="406" t="n"/>
      <c r="FAM145" s="406" t="n"/>
      <c r="FAN145" s="406" t="n"/>
      <c r="FAO145" s="406" t="n"/>
      <c r="FAP145" s="406" t="n"/>
      <c r="FAQ145" s="406" t="n"/>
      <c r="FAR145" s="406" t="n"/>
      <c r="FAS145" s="406" t="n"/>
      <c r="FAT145" s="406" t="n"/>
      <c r="FAU145" s="406" t="n"/>
      <c r="FAV145" s="406" t="n"/>
      <c r="FAW145" s="406" t="n"/>
      <c r="FAX145" s="406" t="n"/>
      <c r="FAY145" s="406" t="n"/>
      <c r="FAZ145" s="406" t="n"/>
      <c r="FBA145" s="406" t="n"/>
      <c r="FBB145" s="406" t="n"/>
      <c r="FBC145" s="406" t="n"/>
      <c r="FBD145" s="406" t="n"/>
      <c r="FBE145" s="406" t="n"/>
      <c r="FBF145" s="406" t="n"/>
      <c r="FBG145" s="406" t="n"/>
      <c r="FBH145" s="406" t="n"/>
      <c r="FBI145" s="406" t="n"/>
      <c r="FBJ145" s="406" t="n"/>
      <c r="FBK145" s="406" t="n"/>
      <c r="FBL145" s="406" t="n"/>
      <c r="FBM145" s="406" t="n"/>
      <c r="FBN145" s="406" t="n"/>
      <c r="FBO145" s="406" t="n"/>
      <c r="FBP145" s="406" t="n"/>
      <c r="FBQ145" s="406" t="n"/>
      <c r="FBR145" s="406" t="n"/>
      <c r="FBS145" s="406" t="n"/>
      <c r="FBT145" s="406" t="n"/>
      <c r="FBU145" s="406" t="n"/>
      <c r="FBV145" s="406" t="n"/>
      <c r="FBW145" s="406" t="n"/>
      <c r="FBX145" s="406" t="n"/>
      <c r="FBY145" s="406" t="n"/>
      <c r="FBZ145" s="406" t="n"/>
      <c r="FCA145" s="406" t="n"/>
      <c r="FCB145" s="406" t="n"/>
      <c r="FCC145" s="406" t="n"/>
      <c r="FCD145" s="406" t="n"/>
      <c r="FCE145" s="406" t="n"/>
      <c r="FCF145" s="406" t="n"/>
      <c r="FCG145" s="406" t="n"/>
      <c r="FCH145" s="406" t="n"/>
      <c r="FCI145" s="406" t="n"/>
      <c r="FCJ145" s="406" t="n"/>
      <c r="FCK145" s="406" t="n"/>
      <c r="FCL145" s="406" t="n"/>
      <c r="FCM145" s="406" t="n"/>
      <c r="FCN145" s="406" t="n"/>
      <c r="FCO145" s="406" t="n"/>
      <c r="FCP145" s="406" t="n"/>
      <c r="FCQ145" s="406" t="n"/>
      <c r="FCR145" s="406" t="n"/>
      <c r="FCS145" s="406" t="n"/>
      <c r="FCT145" s="406" t="n"/>
      <c r="FCU145" s="406" t="n"/>
      <c r="FCV145" s="406" t="n"/>
      <c r="FCW145" s="406" t="n"/>
      <c r="FCX145" s="406" t="n"/>
      <c r="FCY145" s="406" t="n"/>
      <c r="FCZ145" s="406" t="n"/>
      <c r="FDA145" s="406" t="n"/>
      <c r="FDB145" s="406" t="n"/>
      <c r="FDC145" s="406" t="n"/>
      <c r="FDD145" s="406" t="n"/>
      <c r="FDE145" s="406" t="n"/>
      <c r="FDF145" s="406" t="n"/>
      <c r="FDG145" s="406" t="n"/>
      <c r="FDH145" s="406" t="n"/>
      <c r="FDI145" s="406" t="n"/>
      <c r="FDJ145" s="406" t="n"/>
      <c r="FDK145" s="406" t="n"/>
      <c r="FDL145" s="406" t="n"/>
      <c r="FDM145" s="406" t="n"/>
      <c r="FDN145" s="406" t="n"/>
      <c r="FDO145" s="406" t="n"/>
      <c r="FDP145" s="406" t="n"/>
      <c r="FDQ145" s="406" t="n"/>
      <c r="FDR145" s="406" t="n"/>
      <c r="FDS145" s="406" t="n"/>
      <c r="FDT145" s="406" t="n"/>
      <c r="FDU145" s="406" t="n"/>
      <c r="FDV145" s="406" t="n"/>
      <c r="FDW145" s="406" t="n"/>
      <c r="FDX145" s="406" t="n"/>
      <c r="FDY145" s="406" t="n"/>
      <c r="FDZ145" s="406" t="n"/>
      <c r="FEA145" s="406" t="n"/>
      <c r="FEB145" s="406" t="n"/>
      <c r="FEC145" s="406" t="n"/>
      <c r="FED145" s="406" t="n"/>
      <c r="FEE145" s="406" t="n"/>
      <c r="FEF145" s="406" t="n"/>
      <c r="FEG145" s="406" t="n"/>
      <c r="FEH145" s="406" t="n"/>
      <c r="FEI145" s="406" t="n"/>
      <c r="FEJ145" s="406" t="n"/>
      <c r="FEK145" s="406" t="n"/>
      <c r="FEL145" s="406" t="n"/>
      <c r="FEM145" s="406" t="n"/>
      <c r="FEN145" s="406" t="n"/>
      <c r="FEO145" s="406" t="n"/>
      <c r="FEP145" s="406" t="n"/>
      <c r="FEQ145" s="406" t="n"/>
      <c r="FER145" s="406" t="n"/>
      <c r="FES145" s="406" t="n"/>
      <c r="FET145" s="406" t="n"/>
      <c r="FEU145" s="406" t="n"/>
      <c r="FEV145" s="406" t="n"/>
      <c r="FEW145" s="406" t="n"/>
      <c r="FEX145" s="406" t="n"/>
      <c r="FEY145" s="406" t="n"/>
      <c r="FEZ145" s="406" t="n"/>
      <c r="FFA145" s="406" t="n"/>
      <c r="FFB145" s="406" t="n"/>
      <c r="FFC145" s="406" t="n"/>
      <c r="FFD145" s="406" t="n"/>
      <c r="FFE145" s="406" t="n"/>
      <c r="FFF145" s="406" t="n"/>
      <c r="FFG145" s="406" t="n"/>
      <c r="FFH145" s="406" t="n"/>
      <c r="FFI145" s="406" t="n"/>
      <c r="FFJ145" s="406" t="n"/>
      <c r="FFK145" s="406" t="n"/>
      <c r="FFL145" s="406" t="n"/>
      <c r="FFM145" s="406" t="n"/>
      <c r="FFN145" s="406" t="n"/>
      <c r="FFO145" s="406" t="n"/>
      <c r="FFP145" s="406" t="n"/>
      <c r="FFQ145" s="406" t="n"/>
      <c r="FFR145" s="406" t="n"/>
      <c r="FFS145" s="406" t="n"/>
      <c r="FFT145" s="406" t="n"/>
      <c r="FFU145" s="406" t="n"/>
      <c r="FFV145" s="406" t="n"/>
      <c r="FFW145" s="406" t="n"/>
      <c r="FFX145" s="406" t="n"/>
      <c r="FFY145" s="406" t="n"/>
      <c r="FFZ145" s="406" t="n"/>
      <c r="FGA145" s="406" t="n"/>
      <c r="FGB145" s="406" t="n"/>
      <c r="FGC145" s="406" t="n"/>
      <c r="FGD145" s="406" t="n"/>
      <c r="FGE145" s="406" t="n"/>
      <c r="FGF145" s="406" t="n"/>
      <c r="FGG145" s="406" t="n"/>
      <c r="FGH145" s="406" t="n"/>
      <c r="FGI145" s="406" t="n"/>
      <c r="FGJ145" s="406" t="n"/>
      <c r="FGK145" s="406" t="n"/>
      <c r="FGL145" s="406" t="n"/>
      <c r="FGM145" s="406" t="n"/>
      <c r="FGN145" s="406" t="n"/>
      <c r="FGO145" s="406" t="n"/>
      <c r="FGP145" s="406" t="n"/>
      <c r="FGQ145" s="406" t="n"/>
      <c r="FGR145" s="406" t="n"/>
      <c r="FGS145" s="406" t="n"/>
      <c r="FGT145" s="406" t="n"/>
      <c r="FGU145" s="406" t="n"/>
      <c r="FGV145" s="406" t="n"/>
      <c r="FGW145" s="406" t="n"/>
      <c r="FGX145" s="406" t="n"/>
      <c r="FGY145" s="406" t="n"/>
      <c r="FGZ145" s="406" t="n"/>
      <c r="FHA145" s="406" t="n"/>
      <c r="FHB145" s="406" t="n"/>
      <c r="FHC145" s="406" t="n"/>
      <c r="FHD145" s="406" t="n"/>
      <c r="FHE145" s="406" t="n"/>
      <c r="FHF145" s="406" t="n"/>
      <c r="FHG145" s="406" t="n"/>
      <c r="FHH145" s="406" t="n"/>
      <c r="FHI145" s="406" t="n"/>
      <c r="FHJ145" s="406" t="n"/>
      <c r="FHK145" s="406" t="n"/>
      <c r="FHL145" s="406" t="n"/>
      <c r="FHM145" s="406" t="n"/>
      <c r="FHN145" s="406" t="n"/>
      <c r="FHO145" s="406" t="n"/>
      <c r="FHP145" s="406" t="n"/>
      <c r="FHQ145" s="406" t="n"/>
      <c r="FHR145" s="406" t="n"/>
      <c r="FHS145" s="406" t="n"/>
      <c r="FHT145" s="406" t="n"/>
      <c r="FHU145" s="406" t="n"/>
      <c r="FHV145" s="406" t="n"/>
      <c r="FHW145" s="406" t="n"/>
      <c r="FHX145" s="406" t="n"/>
      <c r="FHY145" s="406" t="n"/>
      <c r="FHZ145" s="406" t="n"/>
      <c r="FIA145" s="406" t="n"/>
      <c r="FIB145" s="406" t="n"/>
      <c r="FIC145" s="406" t="n"/>
      <c r="FID145" s="406" t="n"/>
      <c r="FIE145" s="406" t="n"/>
      <c r="FIF145" s="406" t="n"/>
      <c r="FIG145" s="406" t="n"/>
      <c r="FIH145" s="406" t="n"/>
      <c r="FII145" s="406" t="n"/>
      <c r="FIJ145" s="406" t="n"/>
      <c r="FIK145" s="406" t="n"/>
      <c r="FIL145" s="406" t="n"/>
      <c r="FIM145" s="406" t="n"/>
      <c r="FIN145" s="406" t="n"/>
      <c r="FIO145" s="406" t="n"/>
      <c r="FIP145" s="406" t="n"/>
      <c r="FIQ145" s="406" t="n"/>
      <c r="FIR145" s="406" t="n"/>
      <c r="FIS145" s="406" t="n"/>
      <c r="FIT145" s="406" t="n"/>
      <c r="FIU145" s="406" t="n"/>
      <c r="FIV145" s="406" t="n"/>
      <c r="FIW145" s="406" t="n"/>
      <c r="FIX145" s="406" t="n"/>
      <c r="FIY145" s="406" t="n"/>
      <c r="FIZ145" s="406" t="n"/>
      <c r="FJA145" s="406" t="n"/>
      <c r="FJB145" s="406" t="n"/>
      <c r="FJC145" s="406" t="n"/>
      <c r="FJD145" s="406" t="n"/>
      <c r="FJE145" s="406" t="n"/>
      <c r="FJF145" s="406" t="n"/>
      <c r="FJG145" s="406" t="n"/>
      <c r="FJH145" s="406" t="n"/>
      <c r="FJI145" s="406" t="n"/>
      <c r="FJJ145" s="406" t="n"/>
      <c r="FJK145" s="406" t="n"/>
      <c r="FJL145" s="406" t="n"/>
      <c r="FJM145" s="406" t="n"/>
      <c r="FJN145" s="406" t="n"/>
      <c r="FJO145" s="406" t="n"/>
      <c r="FJP145" s="406" t="n"/>
      <c r="FJQ145" s="406" t="n"/>
      <c r="FJR145" s="406" t="n"/>
      <c r="FJS145" s="406" t="n"/>
      <c r="FJT145" s="406" t="n"/>
      <c r="FJU145" s="406" t="n"/>
      <c r="FJV145" s="406" t="n"/>
      <c r="FJW145" s="406" t="n"/>
      <c r="FJX145" s="406" t="n"/>
      <c r="FJY145" s="406" t="n"/>
      <c r="FJZ145" s="406" t="n"/>
      <c r="FKA145" s="406" t="n"/>
      <c r="FKB145" s="406" t="n"/>
      <c r="FKC145" s="406" t="n"/>
      <c r="FKD145" s="406" t="n"/>
      <c r="FKE145" s="406" t="n"/>
      <c r="FKF145" s="406" t="n"/>
      <c r="FKG145" s="406" t="n"/>
      <c r="FKH145" s="406" t="n"/>
      <c r="FKI145" s="406" t="n"/>
      <c r="FKJ145" s="406" t="n"/>
      <c r="FKK145" s="406" t="n"/>
      <c r="FKL145" s="406" t="n"/>
      <c r="FKM145" s="406" t="n"/>
      <c r="FKN145" s="406" t="n"/>
      <c r="FKO145" s="406" t="n"/>
      <c r="FKP145" s="406" t="n"/>
      <c r="FKQ145" s="406" t="n"/>
      <c r="FKR145" s="406" t="n"/>
      <c r="FKS145" s="406" t="n"/>
      <c r="FKT145" s="406" t="n"/>
      <c r="FKU145" s="406" t="n"/>
      <c r="FKV145" s="406" t="n"/>
      <c r="FKW145" s="406" t="n"/>
      <c r="FKX145" s="406" t="n"/>
      <c r="FKY145" s="406" t="n"/>
      <c r="FKZ145" s="406" t="n"/>
      <c r="FLA145" s="406" t="n"/>
      <c r="FLB145" s="406" t="n"/>
      <c r="FLC145" s="406" t="n"/>
      <c r="FLD145" s="406" t="n"/>
      <c r="FLE145" s="406" t="n"/>
      <c r="FLF145" s="406" t="n"/>
      <c r="FLG145" s="406" t="n"/>
      <c r="FLH145" s="406" t="n"/>
      <c r="FLI145" s="406" t="n"/>
      <c r="FLJ145" s="406" t="n"/>
      <c r="FLK145" s="406" t="n"/>
      <c r="FLL145" s="406" t="n"/>
      <c r="FLM145" s="406" t="n"/>
      <c r="FLN145" s="406" t="n"/>
      <c r="FLO145" s="406" t="n"/>
      <c r="FLP145" s="406" t="n"/>
      <c r="FLQ145" s="406" t="n"/>
      <c r="FLR145" s="406" t="n"/>
      <c r="FLS145" s="406" t="n"/>
      <c r="FLT145" s="406" t="n"/>
      <c r="FLU145" s="406" t="n"/>
      <c r="FLV145" s="406" t="n"/>
      <c r="FLW145" s="406" t="n"/>
      <c r="FLX145" s="406" t="n"/>
      <c r="FLY145" s="406" t="n"/>
      <c r="FLZ145" s="406" t="n"/>
      <c r="FMA145" s="406" t="n"/>
      <c r="FMB145" s="406" t="n"/>
      <c r="FMC145" s="406" t="n"/>
      <c r="FMD145" s="406" t="n"/>
      <c r="FME145" s="406" t="n"/>
      <c r="FMF145" s="406" t="n"/>
      <c r="FMG145" s="406" t="n"/>
      <c r="FMH145" s="406" t="n"/>
      <c r="FMI145" s="406" t="n"/>
      <c r="FMJ145" s="406" t="n"/>
      <c r="FMK145" s="406" t="n"/>
      <c r="FML145" s="406" t="n"/>
      <c r="FMM145" s="406" t="n"/>
      <c r="FMN145" s="406" t="n"/>
      <c r="FMO145" s="406" t="n"/>
      <c r="FMP145" s="406" t="n"/>
      <c r="FMQ145" s="406" t="n"/>
      <c r="FMR145" s="406" t="n"/>
      <c r="FMS145" s="406" t="n"/>
      <c r="FMT145" s="406" t="n"/>
      <c r="FMU145" s="406" t="n"/>
      <c r="FMV145" s="406" t="n"/>
      <c r="FMW145" s="406" t="n"/>
      <c r="FMX145" s="406" t="n"/>
      <c r="FMY145" s="406" t="n"/>
      <c r="FMZ145" s="406" t="n"/>
      <c r="FNA145" s="406" t="n"/>
      <c r="FNB145" s="406" t="n"/>
      <c r="FNC145" s="406" t="n"/>
      <c r="FND145" s="406" t="n"/>
      <c r="FNE145" s="406" t="n"/>
      <c r="FNF145" s="406" t="n"/>
      <c r="FNG145" s="406" t="n"/>
      <c r="FNH145" s="406" t="n"/>
      <c r="FNI145" s="406" t="n"/>
      <c r="FNJ145" s="406" t="n"/>
      <c r="FNK145" s="406" t="n"/>
      <c r="FNL145" s="406" t="n"/>
      <c r="FNM145" s="406" t="n"/>
      <c r="FNN145" s="406" t="n"/>
      <c r="FNO145" s="406" t="n"/>
      <c r="FNP145" s="406" t="n"/>
      <c r="FNQ145" s="406" t="n"/>
      <c r="FNR145" s="406" t="n"/>
      <c r="FNS145" s="406" t="n"/>
      <c r="FNT145" s="406" t="n"/>
      <c r="FNU145" s="406" t="n"/>
      <c r="FNV145" s="406" t="n"/>
      <c r="FNW145" s="406" t="n"/>
      <c r="FNX145" s="406" t="n"/>
      <c r="FNY145" s="406" t="n"/>
      <c r="FNZ145" s="406" t="n"/>
      <c r="FOA145" s="406" t="n"/>
      <c r="FOB145" s="406" t="n"/>
      <c r="FOC145" s="406" t="n"/>
      <c r="FOD145" s="406" t="n"/>
      <c r="FOE145" s="406" t="n"/>
      <c r="FOF145" s="406" t="n"/>
      <c r="FOG145" s="406" t="n"/>
      <c r="FOH145" s="406" t="n"/>
      <c r="FOI145" s="406" t="n"/>
      <c r="FOJ145" s="406" t="n"/>
      <c r="FOK145" s="406" t="n"/>
      <c r="FOL145" s="406" t="n"/>
      <c r="FOM145" s="406" t="n"/>
      <c r="FON145" s="406" t="n"/>
      <c r="FOO145" s="406" t="n"/>
      <c r="FOP145" s="406" t="n"/>
      <c r="FOQ145" s="406" t="n"/>
      <c r="FOR145" s="406" t="n"/>
      <c r="FOS145" s="406" t="n"/>
      <c r="FOT145" s="406" t="n"/>
      <c r="FOU145" s="406" t="n"/>
      <c r="FOV145" s="406" t="n"/>
      <c r="FOW145" s="406" t="n"/>
      <c r="FOX145" s="406" t="n"/>
      <c r="FOY145" s="406" t="n"/>
      <c r="FOZ145" s="406" t="n"/>
      <c r="FPA145" s="406" t="n"/>
      <c r="FPB145" s="406" t="n"/>
      <c r="FPC145" s="406" t="n"/>
      <c r="FPD145" s="406" t="n"/>
      <c r="FPE145" s="406" t="n"/>
      <c r="FPF145" s="406" t="n"/>
      <c r="FPG145" s="406" t="n"/>
      <c r="FPH145" s="406" t="n"/>
      <c r="FPI145" s="406" t="n"/>
      <c r="FPJ145" s="406" t="n"/>
      <c r="FPK145" s="406" t="n"/>
      <c r="FPL145" s="406" t="n"/>
      <c r="FPM145" s="406" t="n"/>
      <c r="FPN145" s="406" t="n"/>
      <c r="FPO145" s="406" t="n"/>
      <c r="FPP145" s="406" t="n"/>
      <c r="FPQ145" s="406" t="n"/>
      <c r="FPR145" s="406" t="n"/>
      <c r="FPS145" s="406" t="n"/>
      <c r="FPT145" s="406" t="n"/>
      <c r="FPU145" s="406" t="n"/>
      <c r="FPV145" s="406" t="n"/>
      <c r="FPW145" s="406" t="n"/>
      <c r="FPX145" s="406" t="n"/>
      <c r="FPY145" s="406" t="n"/>
      <c r="FPZ145" s="406" t="n"/>
      <c r="FQA145" s="406" t="n"/>
      <c r="FQB145" s="406" t="n"/>
      <c r="FQC145" s="406" t="n"/>
      <c r="FQD145" s="406" t="n"/>
      <c r="FQE145" s="406" t="n"/>
      <c r="FQF145" s="406" t="n"/>
      <c r="FQG145" s="406" t="n"/>
      <c r="FQH145" s="406" t="n"/>
      <c r="FQI145" s="406" t="n"/>
      <c r="FQJ145" s="406" t="n"/>
      <c r="FQK145" s="406" t="n"/>
      <c r="FQL145" s="406" t="n"/>
      <c r="FQM145" s="406" t="n"/>
      <c r="FQN145" s="406" t="n"/>
      <c r="FQO145" s="406" t="n"/>
      <c r="FQP145" s="406" t="n"/>
      <c r="FQQ145" s="406" t="n"/>
      <c r="FQR145" s="406" t="n"/>
      <c r="FQS145" s="406" t="n"/>
      <c r="FQT145" s="406" t="n"/>
      <c r="FQU145" s="406" t="n"/>
      <c r="FQV145" s="406" t="n"/>
      <c r="FQW145" s="406" t="n"/>
      <c r="FQX145" s="406" t="n"/>
      <c r="FQY145" s="406" t="n"/>
      <c r="FQZ145" s="406" t="n"/>
      <c r="FRA145" s="406" t="n"/>
      <c r="FRB145" s="406" t="n"/>
      <c r="FRC145" s="406" t="n"/>
      <c r="FRD145" s="406" t="n"/>
      <c r="FRE145" s="406" t="n"/>
      <c r="FRF145" s="406" t="n"/>
      <c r="FRG145" s="406" t="n"/>
      <c r="FRH145" s="406" t="n"/>
      <c r="FRI145" s="406" t="n"/>
      <c r="FRJ145" s="406" t="n"/>
      <c r="FRK145" s="406" t="n"/>
      <c r="FRL145" s="406" t="n"/>
      <c r="FRM145" s="406" t="n"/>
      <c r="FRN145" s="406" t="n"/>
      <c r="FRO145" s="406" t="n"/>
      <c r="FRP145" s="406" t="n"/>
      <c r="FRQ145" s="406" t="n"/>
      <c r="FRR145" s="406" t="n"/>
      <c r="FRS145" s="406" t="n"/>
      <c r="FRT145" s="406" t="n"/>
      <c r="FRU145" s="406" t="n"/>
      <c r="FRV145" s="406" t="n"/>
      <c r="FRW145" s="406" t="n"/>
      <c r="FRX145" s="406" t="n"/>
      <c r="FRY145" s="406" t="n"/>
      <c r="FRZ145" s="406" t="n"/>
      <c r="FSA145" s="406" t="n"/>
      <c r="FSB145" s="406" t="n"/>
      <c r="FSC145" s="406" t="n"/>
      <c r="FSD145" s="406" t="n"/>
      <c r="FSE145" s="406" t="n"/>
      <c r="FSF145" s="406" t="n"/>
      <c r="FSG145" s="406" t="n"/>
      <c r="FSH145" s="406" t="n"/>
      <c r="FSI145" s="406" t="n"/>
      <c r="FSJ145" s="406" t="n"/>
      <c r="FSK145" s="406" t="n"/>
      <c r="FSL145" s="406" t="n"/>
      <c r="FSM145" s="406" t="n"/>
      <c r="FSN145" s="406" t="n"/>
      <c r="FSO145" s="406" t="n"/>
      <c r="FSP145" s="406" t="n"/>
      <c r="FSQ145" s="406" t="n"/>
      <c r="FSR145" s="406" t="n"/>
      <c r="FSS145" s="406" t="n"/>
      <c r="FST145" s="406" t="n"/>
      <c r="FSU145" s="406" t="n"/>
      <c r="FSV145" s="406" t="n"/>
      <c r="FSW145" s="406" t="n"/>
      <c r="FSX145" s="406" t="n"/>
      <c r="FSY145" s="406" t="n"/>
      <c r="FSZ145" s="406" t="n"/>
      <c r="FTA145" s="406" t="n"/>
      <c r="FTB145" s="406" t="n"/>
      <c r="FTC145" s="406" t="n"/>
      <c r="FTD145" s="406" t="n"/>
      <c r="FTE145" s="406" t="n"/>
      <c r="FTF145" s="406" t="n"/>
      <c r="FTG145" s="406" t="n"/>
      <c r="FTH145" s="406" t="n"/>
      <c r="FTI145" s="406" t="n"/>
      <c r="FTJ145" s="406" t="n"/>
      <c r="FTK145" s="406" t="n"/>
      <c r="FTL145" s="406" t="n"/>
      <c r="FTM145" s="406" t="n"/>
      <c r="FTN145" s="406" t="n"/>
      <c r="FTO145" s="406" t="n"/>
      <c r="FTP145" s="406" t="n"/>
      <c r="FTQ145" s="406" t="n"/>
      <c r="FTR145" s="406" t="n"/>
      <c r="FTS145" s="406" t="n"/>
      <c r="FTT145" s="406" t="n"/>
      <c r="FTU145" s="406" t="n"/>
      <c r="FTV145" s="406" t="n"/>
      <c r="FTW145" s="406" t="n"/>
      <c r="FTX145" s="406" t="n"/>
      <c r="FTY145" s="406" t="n"/>
      <c r="FTZ145" s="406" t="n"/>
      <c r="FUA145" s="406" t="n"/>
      <c r="FUB145" s="406" t="n"/>
      <c r="FUC145" s="406" t="n"/>
      <c r="FUD145" s="406" t="n"/>
      <c r="FUE145" s="406" t="n"/>
      <c r="FUF145" s="406" t="n"/>
      <c r="FUG145" s="406" t="n"/>
      <c r="FUH145" s="406" t="n"/>
      <c r="FUI145" s="406" t="n"/>
      <c r="FUJ145" s="406" t="n"/>
      <c r="FUK145" s="406" t="n"/>
      <c r="FUL145" s="406" t="n"/>
      <c r="FUM145" s="406" t="n"/>
      <c r="FUN145" s="406" t="n"/>
      <c r="FUO145" s="406" t="n"/>
      <c r="FUP145" s="406" t="n"/>
      <c r="FUQ145" s="406" t="n"/>
      <c r="FUR145" s="406" t="n"/>
      <c r="FUS145" s="406" t="n"/>
      <c r="FUT145" s="406" t="n"/>
      <c r="FUU145" s="406" t="n"/>
      <c r="FUV145" s="406" t="n"/>
      <c r="FUW145" s="406" t="n"/>
      <c r="FUX145" s="406" t="n"/>
      <c r="FUY145" s="406" t="n"/>
      <c r="FUZ145" s="406" t="n"/>
      <c r="FVA145" s="406" t="n"/>
      <c r="FVB145" s="406" t="n"/>
      <c r="FVC145" s="406" t="n"/>
      <c r="FVD145" s="406" t="n"/>
      <c r="FVE145" s="406" t="n"/>
      <c r="FVF145" s="406" t="n"/>
      <c r="FVG145" s="406" t="n"/>
      <c r="FVH145" s="406" t="n"/>
      <c r="FVI145" s="406" t="n"/>
      <c r="FVJ145" s="406" t="n"/>
      <c r="FVK145" s="406" t="n"/>
      <c r="FVL145" s="406" t="n"/>
      <c r="FVM145" s="406" t="n"/>
      <c r="FVN145" s="406" t="n"/>
      <c r="FVO145" s="406" t="n"/>
      <c r="FVP145" s="406" t="n"/>
      <c r="FVQ145" s="406" t="n"/>
      <c r="FVR145" s="406" t="n"/>
      <c r="FVS145" s="406" t="n"/>
      <c r="FVT145" s="406" t="n"/>
      <c r="FVU145" s="406" t="n"/>
      <c r="FVV145" s="406" t="n"/>
      <c r="FVW145" s="406" t="n"/>
      <c r="FVX145" s="406" t="n"/>
      <c r="FVY145" s="406" t="n"/>
      <c r="FVZ145" s="406" t="n"/>
      <c r="FWA145" s="406" t="n"/>
      <c r="FWB145" s="406" t="n"/>
      <c r="FWC145" s="406" t="n"/>
      <c r="FWD145" s="406" t="n"/>
      <c r="FWE145" s="406" t="n"/>
      <c r="FWF145" s="406" t="n"/>
      <c r="FWG145" s="406" t="n"/>
      <c r="FWH145" s="406" t="n"/>
      <c r="FWI145" s="406" t="n"/>
      <c r="FWJ145" s="406" t="n"/>
      <c r="FWK145" s="406" t="n"/>
      <c r="FWL145" s="406" t="n"/>
      <c r="FWM145" s="406" t="n"/>
      <c r="FWN145" s="406" t="n"/>
      <c r="FWO145" s="406" t="n"/>
      <c r="FWP145" s="406" t="n"/>
      <c r="FWQ145" s="406" t="n"/>
      <c r="FWR145" s="406" t="n"/>
      <c r="FWS145" s="406" t="n"/>
      <c r="FWT145" s="406" t="n"/>
      <c r="FWU145" s="406" t="n"/>
      <c r="FWV145" s="406" t="n"/>
      <c r="FWW145" s="406" t="n"/>
      <c r="FWX145" s="406" t="n"/>
      <c r="FWY145" s="406" t="n"/>
      <c r="FWZ145" s="406" t="n"/>
      <c r="FXA145" s="406" t="n"/>
      <c r="FXB145" s="406" t="n"/>
      <c r="FXC145" s="406" t="n"/>
      <c r="FXD145" s="406" t="n"/>
      <c r="FXE145" s="406" t="n"/>
      <c r="FXF145" s="406" t="n"/>
      <c r="FXG145" s="406" t="n"/>
      <c r="FXH145" s="406" t="n"/>
      <c r="FXI145" s="406" t="n"/>
      <c r="FXJ145" s="406" t="n"/>
      <c r="FXK145" s="406" t="n"/>
      <c r="FXL145" s="406" t="n"/>
      <c r="FXM145" s="406" t="n"/>
      <c r="FXN145" s="406" t="n"/>
      <c r="FXO145" s="406" t="n"/>
      <c r="FXP145" s="406" t="n"/>
      <c r="FXQ145" s="406" t="n"/>
      <c r="FXR145" s="406" t="n"/>
      <c r="FXS145" s="406" t="n"/>
      <c r="FXT145" s="406" t="n"/>
      <c r="FXU145" s="406" t="n"/>
      <c r="FXV145" s="406" t="n"/>
      <c r="FXW145" s="406" t="n"/>
      <c r="FXX145" s="406" t="n"/>
      <c r="FXY145" s="406" t="n"/>
      <c r="FXZ145" s="406" t="n"/>
      <c r="FYA145" s="406" t="n"/>
      <c r="FYB145" s="406" t="n"/>
      <c r="FYC145" s="406" t="n"/>
      <c r="FYD145" s="406" t="n"/>
      <c r="FYE145" s="406" t="n"/>
      <c r="FYF145" s="406" t="n"/>
      <c r="FYG145" s="406" t="n"/>
      <c r="FYH145" s="406" t="n"/>
      <c r="FYI145" s="406" t="n"/>
      <c r="FYJ145" s="406" t="n"/>
      <c r="FYK145" s="406" t="n"/>
      <c r="FYL145" s="406" t="n"/>
      <c r="FYM145" s="406" t="n"/>
      <c r="FYN145" s="406" t="n"/>
      <c r="FYO145" s="406" t="n"/>
      <c r="FYP145" s="406" t="n"/>
      <c r="FYQ145" s="406" t="n"/>
      <c r="FYR145" s="406" t="n"/>
      <c r="FYS145" s="406" t="n"/>
      <c r="FYT145" s="406" t="n"/>
      <c r="FYU145" s="406" t="n"/>
      <c r="FYV145" s="406" t="n"/>
      <c r="FYW145" s="406" t="n"/>
      <c r="FYX145" s="406" t="n"/>
      <c r="FYY145" s="406" t="n"/>
      <c r="FYZ145" s="406" t="n"/>
      <c r="FZA145" s="406" t="n"/>
      <c r="FZB145" s="406" t="n"/>
      <c r="FZC145" s="406" t="n"/>
      <c r="FZD145" s="406" t="n"/>
      <c r="FZE145" s="406" t="n"/>
      <c r="FZF145" s="406" t="n"/>
      <c r="FZG145" s="406" t="n"/>
      <c r="FZH145" s="406" t="n"/>
      <c r="FZI145" s="406" t="n"/>
      <c r="FZJ145" s="406" t="n"/>
      <c r="FZK145" s="406" t="n"/>
      <c r="FZL145" s="406" t="n"/>
      <c r="FZM145" s="406" t="n"/>
      <c r="FZN145" s="406" t="n"/>
      <c r="FZO145" s="406" t="n"/>
      <c r="FZP145" s="406" t="n"/>
      <c r="FZQ145" s="406" t="n"/>
      <c r="FZR145" s="406" t="n"/>
      <c r="FZS145" s="406" t="n"/>
      <c r="FZT145" s="406" t="n"/>
      <c r="FZU145" s="406" t="n"/>
      <c r="FZV145" s="406" t="n"/>
      <c r="FZW145" s="406" t="n"/>
      <c r="FZX145" s="406" t="n"/>
      <c r="FZY145" s="406" t="n"/>
      <c r="FZZ145" s="406" t="n"/>
      <c r="GAA145" s="406" t="n"/>
      <c r="GAB145" s="406" t="n"/>
      <c r="GAC145" s="406" t="n"/>
      <c r="GAD145" s="406" t="n"/>
      <c r="GAE145" s="406" t="n"/>
      <c r="GAF145" s="406" t="n"/>
      <c r="GAG145" s="406" t="n"/>
      <c r="GAH145" s="406" t="n"/>
      <c r="GAI145" s="406" t="n"/>
      <c r="GAJ145" s="406" t="n"/>
      <c r="GAK145" s="406" t="n"/>
      <c r="GAL145" s="406" t="n"/>
      <c r="GAM145" s="406" t="n"/>
      <c r="GAN145" s="406" t="n"/>
      <c r="GAO145" s="406" t="n"/>
      <c r="GAP145" s="406" t="n"/>
      <c r="GAQ145" s="406" t="n"/>
      <c r="GAR145" s="406" t="n"/>
      <c r="GAS145" s="406" t="n"/>
      <c r="GAT145" s="406" t="n"/>
      <c r="GAU145" s="406" t="n"/>
      <c r="GAV145" s="406" t="n"/>
      <c r="GAW145" s="406" t="n"/>
      <c r="GAX145" s="406" t="n"/>
      <c r="GAY145" s="406" t="n"/>
      <c r="GAZ145" s="406" t="n"/>
      <c r="GBA145" s="406" t="n"/>
      <c r="GBB145" s="406" t="n"/>
      <c r="GBC145" s="406" t="n"/>
      <c r="GBD145" s="406" t="n"/>
      <c r="GBE145" s="406" t="n"/>
      <c r="GBF145" s="406" t="n"/>
      <c r="GBG145" s="406" t="n"/>
      <c r="GBH145" s="406" t="n"/>
      <c r="GBI145" s="406" t="n"/>
      <c r="GBJ145" s="406" t="n"/>
      <c r="GBK145" s="406" t="n"/>
      <c r="GBL145" s="406" t="n"/>
      <c r="GBM145" s="406" t="n"/>
      <c r="GBN145" s="406" t="n"/>
      <c r="GBO145" s="406" t="n"/>
      <c r="GBP145" s="406" t="n"/>
      <c r="GBQ145" s="406" t="n"/>
      <c r="GBR145" s="406" t="n"/>
      <c r="GBS145" s="406" t="n"/>
      <c r="GBT145" s="406" t="n"/>
      <c r="GBU145" s="406" t="n"/>
      <c r="GBV145" s="406" t="n"/>
      <c r="GBW145" s="406" t="n"/>
      <c r="GBX145" s="406" t="n"/>
      <c r="GBY145" s="406" t="n"/>
      <c r="GBZ145" s="406" t="n"/>
      <c r="GCA145" s="406" t="n"/>
      <c r="GCB145" s="406" t="n"/>
      <c r="GCC145" s="406" t="n"/>
      <c r="GCD145" s="406" t="n"/>
      <c r="GCE145" s="406" t="n"/>
      <c r="GCF145" s="406" t="n"/>
      <c r="GCG145" s="406" t="n"/>
      <c r="GCH145" s="406" t="n"/>
      <c r="GCI145" s="406" t="n"/>
      <c r="GCJ145" s="406" t="n"/>
      <c r="GCK145" s="406" t="n"/>
      <c r="GCL145" s="406" t="n"/>
      <c r="GCM145" s="406" t="n"/>
      <c r="GCN145" s="406" t="n"/>
      <c r="GCO145" s="406" t="n"/>
      <c r="GCP145" s="406" t="n"/>
      <c r="GCQ145" s="406" t="n"/>
      <c r="GCR145" s="406" t="n"/>
      <c r="GCS145" s="406" t="n"/>
      <c r="GCT145" s="406" t="n"/>
      <c r="GCU145" s="406" t="n"/>
      <c r="GCV145" s="406" t="n"/>
      <c r="GCW145" s="406" t="n"/>
      <c r="GCX145" s="406" t="n"/>
      <c r="GCY145" s="406" t="n"/>
      <c r="GCZ145" s="406" t="n"/>
      <c r="GDA145" s="406" t="n"/>
      <c r="GDB145" s="406" t="n"/>
      <c r="GDC145" s="406" t="n"/>
      <c r="GDD145" s="406" t="n"/>
      <c r="GDE145" s="406" t="n"/>
      <c r="GDF145" s="406" t="n"/>
      <c r="GDG145" s="406" t="n"/>
      <c r="GDH145" s="406" t="n"/>
      <c r="GDI145" s="406" t="n"/>
      <c r="GDJ145" s="406" t="n"/>
      <c r="GDK145" s="406" t="n"/>
      <c r="GDL145" s="406" t="n"/>
      <c r="GDM145" s="406" t="n"/>
      <c r="GDN145" s="406" t="n"/>
      <c r="GDO145" s="406" t="n"/>
      <c r="GDP145" s="406" t="n"/>
      <c r="GDQ145" s="406" t="n"/>
      <c r="GDR145" s="406" t="n"/>
      <c r="GDS145" s="406" t="n"/>
      <c r="GDT145" s="406" t="n"/>
      <c r="GDU145" s="406" t="n"/>
      <c r="GDV145" s="406" t="n"/>
      <c r="GDW145" s="406" t="n"/>
      <c r="GDX145" s="406" t="n"/>
      <c r="GDY145" s="406" t="n"/>
      <c r="GDZ145" s="406" t="n"/>
      <c r="GEA145" s="406" t="n"/>
      <c r="GEB145" s="406" t="n"/>
      <c r="GEC145" s="406" t="n"/>
      <c r="GED145" s="406" t="n"/>
      <c r="GEE145" s="406" t="n"/>
      <c r="GEF145" s="406" t="n"/>
      <c r="GEG145" s="406" t="n"/>
      <c r="GEH145" s="406" t="n"/>
      <c r="GEI145" s="406" t="n"/>
      <c r="GEJ145" s="406" t="n"/>
      <c r="GEK145" s="406" t="n"/>
      <c r="GEL145" s="406" t="n"/>
      <c r="GEM145" s="406" t="n"/>
      <c r="GEN145" s="406" t="n"/>
      <c r="GEO145" s="406" t="n"/>
      <c r="GEP145" s="406" t="n"/>
      <c r="GEQ145" s="406" t="n"/>
      <c r="GER145" s="406" t="n"/>
      <c r="GES145" s="406" t="n"/>
      <c r="GET145" s="406" t="n"/>
      <c r="GEU145" s="406" t="n"/>
      <c r="GEV145" s="406" t="n"/>
      <c r="GEW145" s="406" t="n"/>
      <c r="GEX145" s="406" t="n"/>
      <c r="GEY145" s="406" t="n"/>
      <c r="GEZ145" s="406" t="n"/>
      <c r="GFA145" s="406" t="n"/>
      <c r="GFB145" s="406" t="n"/>
      <c r="GFC145" s="406" t="n"/>
      <c r="GFD145" s="406" t="n"/>
      <c r="GFE145" s="406" t="n"/>
      <c r="GFF145" s="406" t="n"/>
      <c r="GFG145" s="406" t="n"/>
      <c r="GFH145" s="406" t="n"/>
      <c r="GFI145" s="406" t="n"/>
      <c r="GFJ145" s="406" t="n"/>
      <c r="GFK145" s="406" t="n"/>
      <c r="GFL145" s="406" t="n"/>
      <c r="GFM145" s="406" t="n"/>
      <c r="GFN145" s="406" t="n"/>
      <c r="GFO145" s="406" t="n"/>
      <c r="GFP145" s="406" t="n"/>
      <c r="GFQ145" s="406" t="n"/>
      <c r="GFR145" s="406" t="n"/>
      <c r="GFS145" s="406" t="n"/>
      <c r="GFT145" s="406" t="n"/>
      <c r="GFU145" s="406" t="n"/>
      <c r="GFV145" s="406" t="n"/>
      <c r="GFW145" s="406" t="n"/>
      <c r="GFX145" s="406" t="n"/>
      <c r="GFY145" s="406" t="n"/>
      <c r="GFZ145" s="406" t="n"/>
      <c r="GGA145" s="406" t="n"/>
      <c r="GGB145" s="406" t="n"/>
      <c r="GGC145" s="406" t="n"/>
      <c r="GGD145" s="406" t="n"/>
      <c r="GGE145" s="406" t="n"/>
      <c r="GGF145" s="406" t="n"/>
      <c r="GGG145" s="406" t="n"/>
      <c r="GGH145" s="406" t="n"/>
      <c r="GGI145" s="406" t="n"/>
      <c r="GGJ145" s="406" t="n"/>
      <c r="GGK145" s="406" t="n"/>
      <c r="GGL145" s="406" t="n"/>
      <c r="GGM145" s="406" t="n"/>
      <c r="GGN145" s="406" t="n"/>
      <c r="GGO145" s="406" t="n"/>
      <c r="GGP145" s="406" t="n"/>
      <c r="GGQ145" s="406" t="n"/>
      <c r="GGR145" s="406" t="n"/>
      <c r="GGS145" s="406" t="n"/>
      <c r="GGT145" s="406" t="n"/>
      <c r="GGU145" s="406" t="n"/>
      <c r="GGV145" s="406" t="n"/>
      <c r="GGW145" s="406" t="n"/>
      <c r="GGX145" s="406" t="n"/>
      <c r="GGY145" s="406" t="n"/>
      <c r="GGZ145" s="406" t="n"/>
      <c r="GHA145" s="406" t="n"/>
      <c r="GHB145" s="406" t="n"/>
      <c r="GHC145" s="406" t="n"/>
      <c r="GHD145" s="406" t="n"/>
      <c r="GHE145" s="406" t="n"/>
      <c r="GHF145" s="406" t="n"/>
      <c r="GHG145" s="406" t="n"/>
      <c r="GHH145" s="406" t="n"/>
      <c r="GHI145" s="406" t="n"/>
      <c r="GHJ145" s="406" t="n"/>
      <c r="GHK145" s="406" t="n"/>
      <c r="GHL145" s="406" t="n"/>
      <c r="GHM145" s="406" t="n"/>
      <c r="GHN145" s="406" t="n"/>
      <c r="GHO145" s="406" t="n"/>
      <c r="GHP145" s="406" t="n"/>
      <c r="GHQ145" s="406" t="n"/>
      <c r="GHR145" s="406" t="n"/>
      <c r="GHS145" s="406" t="n"/>
      <c r="GHT145" s="406" t="n"/>
      <c r="GHU145" s="406" t="n"/>
      <c r="GHV145" s="406" t="n"/>
      <c r="GHW145" s="406" t="n"/>
      <c r="GHX145" s="406" t="n"/>
      <c r="GHY145" s="406" t="n"/>
      <c r="GHZ145" s="406" t="n"/>
      <c r="GIA145" s="406" t="n"/>
      <c r="GIB145" s="406" t="n"/>
      <c r="GIC145" s="406" t="n"/>
      <c r="GID145" s="406" t="n"/>
      <c r="GIE145" s="406" t="n"/>
      <c r="GIF145" s="406" t="n"/>
      <c r="GIG145" s="406" t="n"/>
      <c r="GIH145" s="406" t="n"/>
      <c r="GII145" s="406" t="n"/>
      <c r="GIJ145" s="406" t="n"/>
      <c r="GIK145" s="406" t="n"/>
      <c r="GIL145" s="406" t="n"/>
      <c r="GIM145" s="406" t="n"/>
      <c r="GIN145" s="406" t="n"/>
      <c r="GIO145" s="406" t="n"/>
      <c r="GIP145" s="406" t="n"/>
      <c r="GIQ145" s="406" t="n"/>
      <c r="GIR145" s="406" t="n"/>
      <c r="GIS145" s="406" t="n"/>
      <c r="GIT145" s="406" t="n"/>
      <c r="GIU145" s="406" t="n"/>
      <c r="GIV145" s="406" t="n"/>
      <c r="GIW145" s="406" t="n"/>
      <c r="GIX145" s="406" t="n"/>
      <c r="GIY145" s="406" t="n"/>
      <c r="GIZ145" s="406" t="n"/>
      <c r="GJA145" s="406" t="n"/>
      <c r="GJB145" s="406" t="n"/>
      <c r="GJC145" s="406" t="n"/>
      <c r="GJD145" s="406" t="n"/>
      <c r="GJE145" s="406" t="n"/>
      <c r="GJF145" s="406" t="n"/>
      <c r="GJG145" s="406" t="n"/>
      <c r="GJH145" s="406" t="n"/>
      <c r="GJI145" s="406" t="n"/>
      <c r="GJJ145" s="406" t="n"/>
      <c r="GJK145" s="406" t="n"/>
      <c r="GJL145" s="406" t="n"/>
      <c r="GJM145" s="406" t="n"/>
      <c r="GJN145" s="406" t="n"/>
      <c r="GJO145" s="406" t="n"/>
      <c r="GJP145" s="406" t="n"/>
      <c r="GJQ145" s="406" t="n"/>
      <c r="GJR145" s="406" t="n"/>
      <c r="GJS145" s="406" t="n"/>
      <c r="GJT145" s="406" t="n"/>
      <c r="GJU145" s="406" t="n"/>
      <c r="GJV145" s="406" t="n"/>
      <c r="GJW145" s="406" t="n"/>
      <c r="GJX145" s="406" t="n"/>
      <c r="GJY145" s="406" t="n"/>
      <c r="GJZ145" s="406" t="n"/>
      <c r="GKA145" s="406" t="n"/>
      <c r="GKB145" s="406" t="n"/>
      <c r="GKC145" s="406" t="n"/>
      <c r="GKD145" s="406" t="n"/>
      <c r="GKE145" s="406" t="n"/>
      <c r="GKF145" s="406" t="n"/>
      <c r="GKG145" s="406" t="n"/>
      <c r="GKH145" s="406" t="n"/>
      <c r="GKI145" s="406" t="n"/>
      <c r="GKJ145" s="406" t="n"/>
      <c r="GKK145" s="406" t="n"/>
      <c r="GKL145" s="406" t="n"/>
      <c r="GKM145" s="406" t="n"/>
      <c r="GKN145" s="406" t="n"/>
      <c r="GKO145" s="406" t="n"/>
      <c r="GKP145" s="406" t="n"/>
      <c r="GKQ145" s="406" t="n"/>
      <c r="GKR145" s="406" t="n"/>
      <c r="GKS145" s="406" t="n"/>
      <c r="GKT145" s="406" t="n"/>
      <c r="GKU145" s="406" t="n"/>
      <c r="GKV145" s="406" t="n"/>
      <c r="GKW145" s="406" t="n"/>
      <c r="GKX145" s="406" t="n"/>
      <c r="GKY145" s="406" t="n"/>
      <c r="GKZ145" s="406" t="n"/>
      <c r="GLA145" s="406" t="n"/>
      <c r="GLB145" s="406" t="n"/>
      <c r="GLC145" s="406" t="n"/>
      <c r="GLD145" s="406" t="n"/>
      <c r="GLE145" s="406" t="n"/>
      <c r="GLF145" s="406" t="n"/>
      <c r="GLG145" s="406" t="n"/>
      <c r="GLH145" s="406" t="n"/>
      <c r="GLI145" s="406" t="n"/>
      <c r="GLJ145" s="406" t="n"/>
      <c r="GLK145" s="406" t="n"/>
      <c r="GLL145" s="406" t="n"/>
      <c r="GLM145" s="406" t="n"/>
      <c r="GLN145" s="406" t="n"/>
      <c r="GLO145" s="406" t="n"/>
      <c r="GLP145" s="406" t="n"/>
      <c r="GLQ145" s="406" t="n"/>
      <c r="GLR145" s="406" t="n"/>
      <c r="GLS145" s="406" t="n"/>
      <c r="GLT145" s="406" t="n"/>
      <c r="GLU145" s="406" t="n"/>
      <c r="GLV145" s="406" t="n"/>
      <c r="GLW145" s="406" t="n"/>
      <c r="GLX145" s="406" t="n"/>
      <c r="GLY145" s="406" t="n"/>
      <c r="GLZ145" s="406" t="n"/>
      <c r="GMA145" s="406" t="n"/>
      <c r="GMB145" s="406" t="n"/>
      <c r="GMC145" s="406" t="n"/>
      <c r="GMD145" s="406" t="n"/>
      <c r="GME145" s="406" t="n"/>
      <c r="GMF145" s="406" t="n"/>
      <c r="GMG145" s="406" t="n"/>
      <c r="GMH145" s="406" t="n"/>
      <c r="GMI145" s="406" t="n"/>
      <c r="GMJ145" s="406" t="n"/>
      <c r="GMK145" s="406" t="n"/>
      <c r="GML145" s="406" t="n"/>
      <c r="GMM145" s="406" t="n"/>
      <c r="GMN145" s="406" t="n"/>
      <c r="GMO145" s="406" t="n"/>
      <c r="GMP145" s="406" t="n"/>
      <c r="GMQ145" s="406" t="n"/>
      <c r="GMR145" s="406" t="n"/>
      <c r="GMS145" s="406" t="n"/>
      <c r="GMT145" s="406" t="n"/>
      <c r="GMU145" s="406" t="n"/>
      <c r="GMV145" s="406" t="n"/>
      <c r="GMW145" s="406" t="n"/>
      <c r="GMX145" s="406" t="n"/>
      <c r="GMY145" s="406" t="n"/>
      <c r="GMZ145" s="406" t="n"/>
      <c r="GNA145" s="406" t="n"/>
      <c r="GNB145" s="406" t="n"/>
      <c r="GNC145" s="406" t="n"/>
      <c r="GND145" s="406" t="n"/>
      <c r="GNE145" s="406" t="n"/>
      <c r="GNF145" s="406" t="n"/>
      <c r="GNG145" s="406" t="n"/>
      <c r="GNH145" s="406" t="n"/>
      <c r="GNI145" s="406" t="n"/>
      <c r="GNJ145" s="406" t="n"/>
      <c r="GNK145" s="406" t="n"/>
      <c r="GNL145" s="406" t="n"/>
      <c r="GNM145" s="406" t="n"/>
      <c r="GNN145" s="406" t="n"/>
      <c r="GNO145" s="406" t="n"/>
      <c r="GNP145" s="406" t="n"/>
      <c r="GNQ145" s="406" t="n"/>
      <c r="GNR145" s="406" t="n"/>
      <c r="GNS145" s="406" t="n"/>
      <c r="GNT145" s="406" t="n"/>
      <c r="GNU145" s="406" t="n"/>
      <c r="GNV145" s="406" t="n"/>
      <c r="GNW145" s="406" t="n"/>
      <c r="GNX145" s="406" t="n"/>
      <c r="GNY145" s="406" t="n"/>
      <c r="GNZ145" s="406" t="n"/>
      <c r="GOA145" s="406" t="n"/>
      <c r="GOB145" s="406" t="n"/>
      <c r="GOC145" s="406" t="n"/>
      <c r="GOD145" s="406" t="n"/>
      <c r="GOE145" s="406" t="n"/>
      <c r="GOF145" s="406" t="n"/>
      <c r="GOG145" s="406" t="n"/>
      <c r="GOH145" s="406" t="n"/>
      <c r="GOI145" s="406" t="n"/>
      <c r="GOJ145" s="406" t="n"/>
      <c r="GOK145" s="406" t="n"/>
      <c r="GOL145" s="406" t="n"/>
      <c r="GOM145" s="406" t="n"/>
      <c r="GON145" s="406" t="n"/>
      <c r="GOO145" s="406" t="n"/>
      <c r="GOP145" s="406" t="n"/>
      <c r="GOQ145" s="406" t="n"/>
      <c r="GOR145" s="406" t="n"/>
      <c r="GOS145" s="406" t="n"/>
      <c r="GOT145" s="406" t="n"/>
      <c r="GOU145" s="406" t="n"/>
      <c r="GOV145" s="406" t="n"/>
      <c r="GOW145" s="406" t="n"/>
      <c r="GOX145" s="406" t="n"/>
      <c r="GOY145" s="406" t="n"/>
      <c r="GOZ145" s="406" t="n"/>
      <c r="GPA145" s="406" t="n"/>
      <c r="GPB145" s="406" t="n"/>
      <c r="GPC145" s="406" t="n"/>
      <c r="GPD145" s="406" t="n"/>
      <c r="GPE145" s="406" t="n"/>
      <c r="GPF145" s="406" t="n"/>
      <c r="GPG145" s="406" t="n"/>
      <c r="GPH145" s="406" t="n"/>
      <c r="GPI145" s="406" t="n"/>
      <c r="GPJ145" s="406" t="n"/>
      <c r="GPK145" s="406" t="n"/>
      <c r="GPL145" s="406" t="n"/>
      <c r="GPM145" s="406" t="n"/>
      <c r="GPN145" s="406" t="n"/>
      <c r="GPO145" s="406" t="n"/>
      <c r="GPP145" s="406" t="n"/>
      <c r="GPQ145" s="406" t="n"/>
      <c r="GPR145" s="406" t="n"/>
      <c r="GPS145" s="406" t="n"/>
      <c r="GPT145" s="406" t="n"/>
      <c r="GPU145" s="406" t="n"/>
      <c r="GPV145" s="406" t="n"/>
      <c r="GPW145" s="406" t="n"/>
      <c r="GPX145" s="406" t="n"/>
      <c r="GPY145" s="406" t="n"/>
      <c r="GPZ145" s="406" t="n"/>
      <c r="GQA145" s="406" t="n"/>
      <c r="GQB145" s="406" t="n"/>
      <c r="GQC145" s="406" t="n"/>
      <c r="GQD145" s="406" t="n"/>
      <c r="GQE145" s="406" t="n"/>
      <c r="GQF145" s="406" t="n"/>
      <c r="GQG145" s="406" t="n"/>
      <c r="GQH145" s="406" t="n"/>
      <c r="GQI145" s="406" t="n"/>
      <c r="GQJ145" s="406" t="n"/>
      <c r="GQK145" s="406" t="n"/>
      <c r="GQL145" s="406" t="n"/>
      <c r="GQM145" s="406" t="n"/>
      <c r="GQN145" s="406" t="n"/>
      <c r="GQO145" s="406" t="n"/>
      <c r="GQP145" s="406" t="n"/>
      <c r="GQQ145" s="406" t="n"/>
      <c r="GQR145" s="406" t="n"/>
      <c r="GQS145" s="406" t="n"/>
      <c r="GQT145" s="406" t="n"/>
      <c r="GQU145" s="406" t="n"/>
      <c r="GQV145" s="406" t="n"/>
      <c r="GQW145" s="406" t="n"/>
      <c r="GQX145" s="406" t="n"/>
      <c r="GQY145" s="406" t="n"/>
      <c r="GQZ145" s="406" t="n"/>
      <c r="GRA145" s="406" t="n"/>
      <c r="GRB145" s="406" t="n"/>
      <c r="GRC145" s="406" t="n"/>
      <c r="GRD145" s="406" t="n"/>
      <c r="GRE145" s="406" t="n"/>
      <c r="GRF145" s="406" t="n"/>
      <c r="GRG145" s="406" t="n"/>
      <c r="GRH145" s="406" t="n"/>
      <c r="GRI145" s="406" t="n"/>
      <c r="GRJ145" s="406" t="n"/>
      <c r="GRK145" s="406" t="n"/>
      <c r="GRL145" s="406" t="n"/>
      <c r="GRM145" s="406" t="n"/>
      <c r="GRN145" s="406" t="n"/>
      <c r="GRO145" s="406" t="n"/>
      <c r="GRP145" s="406" t="n"/>
      <c r="GRQ145" s="406" t="n"/>
      <c r="GRR145" s="406" t="n"/>
      <c r="GRS145" s="406" t="n"/>
      <c r="GRT145" s="406" t="n"/>
      <c r="GRU145" s="406" t="n"/>
      <c r="GRV145" s="406" t="n"/>
      <c r="GRW145" s="406" t="n"/>
      <c r="GRX145" s="406" t="n"/>
      <c r="GRY145" s="406" t="n"/>
      <c r="GRZ145" s="406" t="n"/>
      <c r="GSA145" s="406" t="n"/>
      <c r="GSB145" s="406" t="n"/>
      <c r="GSC145" s="406" t="n"/>
      <c r="GSD145" s="406" t="n"/>
      <c r="GSE145" s="406" t="n"/>
      <c r="GSF145" s="406" t="n"/>
      <c r="GSG145" s="406" t="n"/>
      <c r="GSH145" s="406" t="n"/>
      <c r="GSI145" s="406" t="n"/>
      <c r="GSJ145" s="406" t="n"/>
      <c r="GSK145" s="406" t="n"/>
      <c r="GSL145" s="406" t="n"/>
      <c r="GSM145" s="406" t="n"/>
      <c r="GSN145" s="406" t="n"/>
      <c r="GSO145" s="406" t="n"/>
      <c r="GSP145" s="406" t="n"/>
      <c r="GSQ145" s="406" t="n"/>
      <c r="GSR145" s="406" t="n"/>
      <c r="GSS145" s="406" t="n"/>
      <c r="GST145" s="406" t="n"/>
      <c r="GSU145" s="406" t="n"/>
      <c r="GSV145" s="406" t="n"/>
      <c r="GSW145" s="406" t="n"/>
      <c r="GSX145" s="406" t="n"/>
      <c r="GSY145" s="406" t="n"/>
      <c r="GSZ145" s="406" t="n"/>
      <c r="GTA145" s="406" t="n"/>
      <c r="GTB145" s="406" t="n"/>
      <c r="GTC145" s="406" t="n"/>
      <c r="GTD145" s="406" t="n"/>
      <c r="GTE145" s="406" t="n"/>
      <c r="GTF145" s="406" t="n"/>
      <c r="GTG145" s="406" t="n"/>
      <c r="GTH145" s="406" t="n"/>
      <c r="GTI145" s="406" t="n"/>
      <c r="GTJ145" s="406" t="n"/>
      <c r="GTK145" s="406" t="n"/>
      <c r="GTL145" s="406" t="n"/>
      <c r="GTM145" s="406" t="n"/>
      <c r="GTN145" s="406" t="n"/>
      <c r="GTO145" s="406" t="n"/>
      <c r="GTP145" s="406" t="n"/>
      <c r="GTQ145" s="406" t="n"/>
      <c r="GTR145" s="406" t="n"/>
      <c r="GTS145" s="406" t="n"/>
      <c r="GTT145" s="406" t="n"/>
      <c r="GTU145" s="406" t="n"/>
      <c r="GTV145" s="406" t="n"/>
      <c r="GTW145" s="406" t="n"/>
      <c r="GTX145" s="406" t="n"/>
      <c r="GTY145" s="406" t="n"/>
      <c r="GTZ145" s="406" t="n"/>
      <c r="GUA145" s="406" t="n"/>
      <c r="GUB145" s="406" t="n"/>
      <c r="GUC145" s="406" t="n"/>
      <c r="GUD145" s="406" t="n"/>
      <c r="GUE145" s="406" t="n"/>
      <c r="GUF145" s="406" t="n"/>
      <c r="GUG145" s="406" t="n"/>
      <c r="GUH145" s="406" t="n"/>
      <c r="GUI145" s="406" t="n"/>
      <c r="GUJ145" s="406" t="n"/>
      <c r="GUK145" s="406" t="n"/>
      <c r="GUL145" s="406" t="n"/>
      <c r="GUM145" s="406" t="n"/>
      <c r="GUN145" s="406" t="n"/>
      <c r="GUO145" s="406" t="n"/>
      <c r="GUP145" s="406" t="n"/>
      <c r="GUQ145" s="406" t="n"/>
      <c r="GUR145" s="406" t="n"/>
      <c r="GUS145" s="406" t="n"/>
      <c r="GUT145" s="406" t="n"/>
      <c r="GUU145" s="406" t="n"/>
      <c r="GUV145" s="406" t="n"/>
      <c r="GUW145" s="406" t="n"/>
      <c r="GUX145" s="406" t="n"/>
      <c r="GUY145" s="406" t="n"/>
      <c r="GUZ145" s="406" t="n"/>
      <c r="GVA145" s="406" t="n"/>
      <c r="GVB145" s="406" t="n"/>
      <c r="GVC145" s="406" t="n"/>
      <c r="GVD145" s="406" t="n"/>
      <c r="GVE145" s="406" t="n"/>
      <c r="GVF145" s="406" t="n"/>
      <c r="GVG145" s="406" t="n"/>
      <c r="GVH145" s="406" t="n"/>
      <c r="GVI145" s="406" t="n"/>
      <c r="GVJ145" s="406" t="n"/>
      <c r="GVK145" s="406" t="n"/>
      <c r="GVL145" s="406" t="n"/>
      <c r="GVM145" s="406" t="n"/>
      <c r="GVN145" s="406" t="n"/>
      <c r="GVO145" s="406" t="n"/>
      <c r="GVP145" s="406" t="n"/>
      <c r="GVQ145" s="406" t="n"/>
      <c r="GVR145" s="406" t="n"/>
      <c r="GVS145" s="406" t="n"/>
      <c r="GVT145" s="406" t="n"/>
      <c r="GVU145" s="406" t="n"/>
      <c r="GVV145" s="406" t="n"/>
      <c r="GVW145" s="406" t="n"/>
      <c r="GVX145" s="406" t="n"/>
      <c r="GVY145" s="406" t="n"/>
      <c r="GVZ145" s="406" t="n"/>
      <c r="GWA145" s="406" t="n"/>
      <c r="GWB145" s="406" t="n"/>
      <c r="GWC145" s="406" t="n"/>
      <c r="GWD145" s="406" t="n"/>
      <c r="GWE145" s="406" t="n"/>
      <c r="GWF145" s="406" t="n"/>
      <c r="GWG145" s="406" t="n"/>
      <c r="GWH145" s="406" t="n"/>
      <c r="GWI145" s="406" t="n"/>
      <c r="GWJ145" s="406" t="n"/>
      <c r="GWK145" s="406" t="n"/>
      <c r="GWL145" s="406" t="n"/>
      <c r="GWM145" s="406" t="n"/>
      <c r="GWN145" s="406" t="n"/>
      <c r="GWO145" s="406" t="n"/>
      <c r="GWP145" s="406" t="n"/>
      <c r="GWQ145" s="406" t="n"/>
      <c r="GWR145" s="406" t="n"/>
      <c r="GWS145" s="406" t="n"/>
      <c r="GWT145" s="406" t="n"/>
      <c r="GWU145" s="406" t="n"/>
      <c r="GWV145" s="406" t="n"/>
      <c r="GWW145" s="406" t="n"/>
      <c r="GWX145" s="406" t="n"/>
      <c r="GWY145" s="406" t="n"/>
      <c r="GWZ145" s="406" t="n"/>
      <c r="GXA145" s="406" t="n"/>
      <c r="GXB145" s="406" t="n"/>
      <c r="GXC145" s="406" t="n"/>
      <c r="GXD145" s="406" t="n"/>
      <c r="GXE145" s="406" t="n"/>
      <c r="GXF145" s="406" t="n"/>
      <c r="GXG145" s="406" t="n"/>
      <c r="GXH145" s="406" t="n"/>
      <c r="GXI145" s="406" t="n"/>
      <c r="GXJ145" s="406" t="n"/>
      <c r="GXK145" s="406" t="n"/>
      <c r="GXL145" s="406" t="n"/>
      <c r="GXM145" s="406" t="n"/>
      <c r="GXN145" s="406" t="n"/>
      <c r="GXO145" s="406" t="n"/>
      <c r="GXP145" s="406" t="n"/>
      <c r="GXQ145" s="406" t="n"/>
      <c r="GXR145" s="406" t="n"/>
      <c r="GXS145" s="406" t="n"/>
      <c r="GXT145" s="406" t="n"/>
      <c r="GXU145" s="406" t="n"/>
      <c r="GXV145" s="406" t="n"/>
      <c r="GXW145" s="406" t="n"/>
      <c r="GXX145" s="406" t="n"/>
      <c r="GXY145" s="406" t="n"/>
      <c r="GXZ145" s="406" t="n"/>
      <c r="GYA145" s="406" t="n"/>
      <c r="GYB145" s="406" t="n"/>
      <c r="GYC145" s="406" t="n"/>
      <c r="GYD145" s="406" t="n"/>
      <c r="GYE145" s="406" t="n"/>
      <c r="GYF145" s="406" t="n"/>
      <c r="GYG145" s="406" t="n"/>
      <c r="GYH145" s="406" t="n"/>
      <c r="GYI145" s="406" t="n"/>
      <c r="GYJ145" s="406" t="n"/>
      <c r="GYK145" s="406" t="n"/>
      <c r="GYL145" s="406" t="n"/>
      <c r="GYM145" s="406" t="n"/>
      <c r="GYN145" s="406" t="n"/>
      <c r="GYO145" s="406" t="n"/>
      <c r="GYP145" s="406" t="n"/>
      <c r="GYQ145" s="406" t="n"/>
      <c r="GYR145" s="406" t="n"/>
      <c r="GYS145" s="406" t="n"/>
      <c r="GYT145" s="406" t="n"/>
      <c r="GYU145" s="406" t="n"/>
      <c r="GYV145" s="406" t="n"/>
      <c r="GYW145" s="406" t="n"/>
      <c r="GYX145" s="406" t="n"/>
      <c r="GYY145" s="406" t="n"/>
      <c r="GYZ145" s="406" t="n"/>
      <c r="GZA145" s="406" t="n"/>
      <c r="GZB145" s="406" t="n"/>
      <c r="GZC145" s="406" t="n"/>
      <c r="GZD145" s="406" t="n"/>
      <c r="GZE145" s="406" t="n"/>
      <c r="GZF145" s="406" t="n"/>
      <c r="GZG145" s="406" t="n"/>
      <c r="GZH145" s="406" t="n"/>
      <c r="GZI145" s="406" t="n"/>
      <c r="GZJ145" s="406" t="n"/>
      <c r="GZK145" s="406" t="n"/>
      <c r="GZL145" s="406" t="n"/>
      <c r="GZM145" s="406" t="n"/>
      <c r="GZN145" s="406" t="n"/>
      <c r="GZO145" s="406" t="n"/>
      <c r="GZP145" s="406" t="n"/>
      <c r="GZQ145" s="406" t="n"/>
      <c r="GZR145" s="406" t="n"/>
      <c r="GZS145" s="406" t="n"/>
      <c r="GZT145" s="406" t="n"/>
      <c r="GZU145" s="406" t="n"/>
      <c r="GZV145" s="406" t="n"/>
      <c r="GZW145" s="406" t="n"/>
      <c r="GZX145" s="406" t="n"/>
      <c r="GZY145" s="406" t="n"/>
      <c r="GZZ145" s="406" t="n"/>
      <c r="HAA145" s="406" t="n"/>
      <c r="HAB145" s="406" t="n"/>
      <c r="HAC145" s="406" t="n"/>
      <c r="HAD145" s="406" t="n"/>
      <c r="HAE145" s="406" t="n"/>
      <c r="HAF145" s="406" t="n"/>
      <c r="HAG145" s="406" t="n"/>
      <c r="HAH145" s="406" t="n"/>
      <c r="HAI145" s="406" t="n"/>
      <c r="HAJ145" s="406" t="n"/>
      <c r="HAK145" s="406" t="n"/>
      <c r="HAL145" s="406" t="n"/>
      <c r="HAM145" s="406" t="n"/>
      <c r="HAN145" s="406" t="n"/>
      <c r="HAO145" s="406" t="n"/>
      <c r="HAP145" s="406" t="n"/>
      <c r="HAQ145" s="406" t="n"/>
      <c r="HAR145" s="406" t="n"/>
      <c r="HAS145" s="406" t="n"/>
      <c r="HAT145" s="406" t="n"/>
      <c r="HAU145" s="406" t="n"/>
      <c r="HAV145" s="406" t="n"/>
      <c r="HAW145" s="406" t="n"/>
      <c r="HAX145" s="406" t="n"/>
      <c r="HAY145" s="406" t="n"/>
      <c r="HAZ145" s="406" t="n"/>
      <c r="HBA145" s="406" t="n"/>
      <c r="HBB145" s="406" t="n"/>
      <c r="HBC145" s="406" t="n"/>
      <c r="HBD145" s="406" t="n"/>
      <c r="HBE145" s="406" t="n"/>
      <c r="HBF145" s="406" t="n"/>
      <c r="HBG145" s="406" t="n"/>
      <c r="HBH145" s="406" t="n"/>
      <c r="HBI145" s="406" t="n"/>
      <c r="HBJ145" s="406" t="n"/>
      <c r="HBK145" s="406" t="n"/>
      <c r="HBL145" s="406" t="n"/>
      <c r="HBM145" s="406" t="n"/>
      <c r="HBN145" s="406" t="n"/>
      <c r="HBO145" s="406" t="n"/>
      <c r="HBP145" s="406" t="n"/>
      <c r="HBQ145" s="406" t="n"/>
      <c r="HBR145" s="406" t="n"/>
      <c r="HBS145" s="406" t="n"/>
      <c r="HBT145" s="406" t="n"/>
      <c r="HBU145" s="406" t="n"/>
      <c r="HBV145" s="406" t="n"/>
      <c r="HBW145" s="406" t="n"/>
      <c r="HBX145" s="406" t="n"/>
      <c r="HBY145" s="406" t="n"/>
      <c r="HBZ145" s="406" t="n"/>
      <c r="HCA145" s="406" t="n"/>
      <c r="HCB145" s="406" t="n"/>
      <c r="HCC145" s="406" t="n"/>
      <c r="HCD145" s="406" t="n"/>
      <c r="HCE145" s="406" t="n"/>
      <c r="HCF145" s="406" t="n"/>
      <c r="HCG145" s="406" t="n"/>
      <c r="HCH145" s="406" t="n"/>
      <c r="HCI145" s="406" t="n"/>
      <c r="HCJ145" s="406" t="n"/>
      <c r="HCK145" s="406" t="n"/>
      <c r="HCL145" s="406" t="n"/>
      <c r="HCM145" s="406" t="n"/>
      <c r="HCN145" s="406" t="n"/>
      <c r="HCO145" s="406" t="n"/>
      <c r="HCP145" s="406" t="n"/>
      <c r="HCQ145" s="406" t="n"/>
      <c r="HCR145" s="406" t="n"/>
      <c r="HCS145" s="406" t="n"/>
      <c r="HCT145" s="406" t="n"/>
      <c r="HCU145" s="406" t="n"/>
      <c r="HCV145" s="406" t="n"/>
      <c r="HCW145" s="406" t="n"/>
      <c r="HCX145" s="406" t="n"/>
      <c r="HCY145" s="406" t="n"/>
      <c r="HCZ145" s="406" t="n"/>
      <c r="HDA145" s="406" t="n"/>
      <c r="HDB145" s="406" t="n"/>
      <c r="HDC145" s="406" t="n"/>
      <c r="HDD145" s="406" t="n"/>
      <c r="HDE145" s="406" t="n"/>
      <c r="HDF145" s="406" t="n"/>
      <c r="HDG145" s="406" t="n"/>
      <c r="HDH145" s="406" t="n"/>
      <c r="HDI145" s="406" t="n"/>
      <c r="HDJ145" s="406" t="n"/>
      <c r="HDK145" s="406" t="n"/>
      <c r="HDL145" s="406" t="n"/>
      <c r="HDM145" s="406" t="n"/>
      <c r="HDN145" s="406" t="n"/>
      <c r="HDO145" s="406" t="n"/>
      <c r="HDP145" s="406" t="n"/>
      <c r="HDQ145" s="406" t="n"/>
      <c r="HDR145" s="406" t="n"/>
      <c r="HDS145" s="406" t="n"/>
      <c r="HDT145" s="406" t="n"/>
      <c r="HDU145" s="406" t="n"/>
      <c r="HDV145" s="406" t="n"/>
      <c r="HDW145" s="406" t="n"/>
      <c r="HDX145" s="406" t="n"/>
      <c r="HDY145" s="406" t="n"/>
      <c r="HDZ145" s="406" t="n"/>
      <c r="HEA145" s="406" t="n"/>
      <c r="HEB145" s="406" t="n"/>
      <c r="HEC145" s="406" t="n"/>
      <c r="HED145" s="406" t="n"/>
      <c r="HEE145" s="406" t="n"/>
      <c r="HEF145" s="406" t="n"/>
      <c r="HEG145" s="406" t="n"/>
      <c r="HEH145" s="406" t="n"/>
      <c r="HEI145" s="406" t="n"/>
      <c r="HEJ145" s="406" t="n"/>
      <c r="HEK145" s="406" t="n"/>
      <c r="HEL145" s="406" t="n"/>
      <c r="HEM145" s="406" t="n"/>
      <c r="HEN145" s="406" t="n"/>
      <c r="HEO145" s="406" t="n"/>
      <c r="HEP145" s="406" t="n"/>
      <c r="HEQ145" s="406" t="n"/>
      <c r="HER145" s="406" t="n"/>
      <c r="HES145" s="406" t="n"/>
      <c r="HET145" s="406" t="n"/>
      <c r="HEU145" s="406" t="n"/>
      <c r="HEV145" s="406" t="n"/>
      <c r="HEW145" s="406" t="n"/>
      <c r="HEX145" s="406" t="n"/>
      <c r="HEY145" s="406" t="n"/>
      <c r="HEZ145" s="406" t="n"/>
      <c r="HFA145" s="406" t="n"/>
      <c r="HFB145" s="406" t="n"/>
      <c r="HFC145" s="406" t="n"/>
      <c r="HFD145" s="406" t="n"/>
      <c r="HFE145" s="406" t="n"/>
      <c r="HFF145" s="406" t="n"/>
      <c r="HFG145" s="406" t="n"/>
      <c r="HFH145" s="406" t="n"/>
      <c r="HFI145" s="406" t="n"/>
      <c r="HFJ145" s="406" t="n"/>
      <c r="HFK145" s="406" t="n"/>
      <c r="HFL145" s="406" t="n"/>
      <c r="HFM145" s="406" t="n"/>
      <c r="HFN145" s="406" t="n"/>
      <c r="HFO145" s="406" t="n"/>
      <c r="HFP145" s="406" t="n"/>
      <c r="HFQ145" s="406" t="n"/>
      <c r="HFR145" s="406" t="n"/>
      <c r="HFS145" s="406" t="n"/>
      <c r="HFT145" s="406" t="n"/>
      <c r="HFU145" s="406" t="n"/>
      <c r="HFV145" s="406" t="n"/>
      <c r="HFW145" s="406" t="n"/>
      <c r="HFX145" s="406" t="n"/>
      <c r="HFY145" s="406" t="n"/>
      <c r="HFZ145" s="406" t="n"/>
      <c r="HGA145" s="406" t="n"/>
      <c r="HGB145" s="406" t="n"/>
      <c r="HGC145" s="406" t="n"/>
      <c r="HGD145" s="406" t="n"/>
      <c r="HGE145" s="406" t="n"/>
      <c r="HGF145" s="406" t="n"/>
      <c r="HGG145" s="406" t="n"/>
      <c r="HGH145" s="406" t="n"/>
      <c r="HGI145" s="406" t="n"/>
      <c r="HGJ145" s="406" t="n"/>
      <c r="HGK145" s="406" t="n"/>
      <c r="HGL145" s="406" t="n"/>
      <c r="HGM145" s="406" t="n"/>
      <c r="HGN145" s="406" t="n"/>
      <c r="HGO145" s="406" t="n"/>
      <c r="HGP145" s="406" t="n"/>
      <c r="HGQ145" s="406" t="n"/>
      <c r="HGR145" s="406" t="n"/>
      <c r="HGS145" s="406" t="n"/>
      <c r="HGT145" s="406" t="n"/>
      <c r="HGU145" s="406" t="n"/>
      <c r="HGV145" s="406" t="n"/>
      <c r="HGW145" s="406" t="n"/>
      <c r="HGX145" s="406" t="n"/>
      <c r="HGY145" s="406" t="n"/>
      <c r="HGZ145" s="406" t="n"/>
      <c r="HHA145" s="406" t="n"/>
      <c r="HHB145" s="406" t="n"/>
      <c r="HHC145" s="406" t="n"/>
      <c r="HHD145" s="406" t="n"/>
      <c r="HHE145" s="406" t="n"/>
      <c r="HHF145" s="406" t="n"/>
      <c r="HHG145" s="406" t="n"/>
      <c r="HHH145" s="406" t="n"/>
      <c r="HHI145" s="406" t="n"/>
      <c r="HHJ145" s="406" t="n"/>
      <c r="HHK145" s="406" t="n"/>
      <c r="HHL145" s="406" t="n"/>
      <c r="HHM145" s="406" t="n"/>
      <c r="HHN145" s="406" t="n"/>
      <c r="HHO145" s="406" t="n"/>
      <c r="HHP145" s="406" t="n"/>
      <c r="HHQ145" s="406" t="n"/>
      <c r="HHR145" s="406" t="n"/>
      <c r="HHS145" s="406" t="n"/>
      <c r="HHT145" s="406" t="n"/>
      <c r="HHU145" s="406" t="n"/>
      <c r="HHV145" s="406" t="n"/>
      <c r="HHW145" s="406" t="n"/>
      <c r="HHX145" s="406" t="n"/>
      <c r="HHY145" s="406" t="n"/>
      <c r="HHZ145" s="406" t="n"/>
      <c r="HIA145" s="406" t="n"/>
      <c r="HIB145" s="406" t="n"/>
      <c r="HIC145" s="406" t="n"/>
      <c r="HID145" s="406" t="n"/>
      <c r="HIE145" s="406" t="n"/>
      <c r="HIF145" s="406" t="n"/>
      <c r="HIG145" s="406" t="n"/>
      <c r="HIH145" s="406" t="n"/>
      <c r="HII145" s="406" t="n"/>
      <c r="HIJ145" s="406" t="n"/>
      <c r="HIK145" s="406" t="n"/>
      <c r="HIL145" s="406" t="n"/>
      <c r="HIM145" s="406" t="n"/>
      <c r="HIN145" s="406" t="n"/>
      <c r="HIO145" s="406" t="n"/>
      <c r="HIP145" s="406" t="n"/>
      <c r="HIQ145" s="406" t="n"/>
      <c r="HIR145" s="406" t="n"/>
      <c r="HIS145" s="406" t="n"/>
      <c r="HIT145" s="406" t="n"/>
      <c r="HIU145" s="406" t="n"/>
      <c r="HIV145" s="406" t="n"/>
      <c r="HIW145" s="406" t="n"/>
      <c r="HIX145" s="406" t="n"/>
      <c r="HIY145" s="406" t="n"/>
      <c r="HIZ145" s="406" t="n"/>
      <c r="HJA145" s="406" t="n"/>
      <c r="HJB145" s="406" t="n"/>
      <c r="HJC145" s="406" t="n"/>
      <c r="HJD145" s="406" t="n"/>
      <c r="HJE145" s="406" t="n"/>
      <c r="HJF145" s="406" t="n"/>
      <c r="HJG145" s="406" t="n"/>
      <c r="HJH145" s="406" t="n"/>
      <c r="HJI145" s="406" t="n"/>
      <c r="HJJ145" s="406" t="n"/>
      <c r="HJK145" s="406" t="n"/>
      <c r="HJL145" s="406" t="n"/>
      <c r="HJM145" s="406" t="n"/>
      <c r="HJN145" s="406" t="n"/>
      <c r="HJO145" s="406" t="n"/>
      <c r="HJP145" s="406" t="n"/>
      <c r="HJQ145" s="406" t="n"/>
      <c r="HJR145" s="406" t="n"/>
      <c r="HJS145" s="406" t="n"/>
      <c r="HJT145" s="406" t="n"/>
      <c r="HJU145" s="406" t="n"/>
      <c r="HJV145" s="406" t="n"/>
      <c r="HJW145" s="406" t="n"/>
      <c r="HJX145" s="406" t="n"/>
      <c r="HJY145" s="406" t="n"/>
      <c r="HJZ145" s="406" t="n"/>
      <c r="HKA145" s="406" t="n"/>
      <c r="HKB145" s="406" t="n"/>
      <c r="HKC145" s="406" t="n"/>
      <c r="HKD145" s="406" t="n"/>
      <c r="HKE145" s="406" t="n"/>
      <c r="HKF145" s="406" t="n"/>
      <c r="HKG145" s="406" t="n"/>
      <c r="HKH145" s="406" t="n"/>
      <c r="HKI145" s="406" t="n"/>
      <c r="HKJ145" s="406" t="n"/>
      <c r="HKK145" s="406" t="n"/>
      <c r="HKL145" s="406" t="n"/>
      <c r="HKM145" s="406" t="n"/>
      <c r="HKN145" s="406" t="n"/>
      <c r="HKO145" s="406" t="n"/>
      <c r="HKP145" s="406" t="n"/>
      <c r="HKQ145" s="406" t="n"/>
      <c r="HKR145" s="406" t="n"/>
      <c r="HKS145" s="406" t="n"/>
      <c r="HKT145" s="406" t="n"/>
      <c r="HKU145" s="406" t="n"/>
      <c r="HKV145" s="406" t="n"/>
      <c r="HKW145" s="406" t="n"/>
      <c r="HKX145" s="406" t="n"/>
      <c r="HKY145" s="406" t="n"/>
      <c r="HKZ145" s="406" t="n"/>
      <c r="HLA145" s="406" t="n"/>
      <c r="HLB145" s="406" t="n"/>
      <c r="HLC145" s="406" t="n"/>
      <c r="HLD145" s="406" t="n"/>
      <c r="HLE145" s="406" t="n"/>
      <c r="HLF145" s="406" t="n"/>
      <c r="HLG145" s="406" t="n"/>
      <c r="HLH145" s="406" t="n"/>
      <c r="HLI145" s="406" t="n"/>
      <c r="HLJ145" s="406" t="n"/>
      <c r="HLK145" s="406" t="n"/>
      <c r="HLL145" s="406" t="n"/>
      <c r="HLM145" s="406" t="n"/>
      <c r="HLN145" s="406" t="n"/>
      <c r="HLO145" s="406" t="n"/>
      <c r="HLP145" s="406" t="n"/>
      <c r="HLQ145" s="406" t="n"/>
      <c r="HLR145" s="406" t="n"/>
      <c r="HLS145" s="406" t="n"/>
      <c r="HLT145" s="406" t="n"/>
      <c r="HLU145" s="406" t="n"/>
      <c r="HLV145" s="406" t="n"/>
      <c r="HLW145" s="406" t="n"/>
      <c r="HLX145" s="406" t="n"/>
      <c r="HLY145" s="406" t="n"/>
      <c r="HLZ145" s="406" t="n"/>
      <c r="HMA145" s="406" t="n"/>
      <c r="HMB145" s="406" t="n"/>
      <c r="HMC145" s="406" t="n"/>
      <c r="HMD145" s="406" t="n"/>
      <c r="HME145" s="406" t="n"/>
      <c r="HMF145" s="406" t="n"/>
      <c r="HMG145" s="406" t="n"/>
      <c r="HMH145" s="406" t="n"/>
      <c r="HMI145" s="406" t="n"/>
      <c r="HMJ145" s="406" t="n"/>
      <c r="HMK145" s="406" t="n"/>
      <c r="HML145" s="406" t="n"/>
      <c r="HMM145" s="406" t="n"/>
      <c r="HMN145" s="406" t="n"/>
      <c r="HMO145" s="406" t="n"/>
      <c r="HMP145" s="406" t="n"/>
      <c r="HMQ145" s="406" t="n"/>
      <c r="HMR145" s="406" t="n"/>
      <c r="HMS145" s="406" t="n"/>
      <c r="HMT145" s="406" t="n"/>
      <c r="HMU145" s="406" t="n"/>
      <c r="HMV145" s="406" t="n"/>
      <c r="HMW145" s="406" t="n"/>
      <c r="HMX145" s="406" t="n"/>
      <c r="HMY145" s="406" t="n"/>
      <c r="HMZ145" s="406" t="n"/>
      <c r="HNA145" s="406" t="n"/>
      <c r="HNB145" s="406" t="n"/>
      <c r="HNC145" s="406" t="n"/>
      <c r="HND145" s="406" t="n"/>
      <c r="HNE145" s="406" t="n"/>
      <c r="HNF145" s="406" t="n"/>
      <c r="HNG145" s="406" t="n"/>
      <c r="HNH145" s="406" t="n"/>
      <c r="HNI145" s="406" t="n"/>
      <c r="HNJ145" s="406" t="n"/>
      <c r="HNK145" s="406" t="n"/>
      <c r="HNL145" s="406" t="n"/>
      <c r="HNM145" s="406" t="n"/>
      <c r="HNN145" s="406" t="n"/>
      <c r="HNO145" s="406" t="n"/>
      <c r="HNP145" s="406" t="n"/>
      <c r="HNQ145" s="406" t="n"/>
      <c r="HNR145" s="406" t="n"/>
      <c r="HNS145" s="406" t="n"/>
      <c r="HNT145" s="406" t="n"/>
      <c r="HNU145" s="406" t="n"/>
      <c r="HNV145" s="406" t="n"/>
      <c r="HNW145" s="406" t="n"/>
      <c r="HNX145" s="406" t="n"/>
      <c r="HNY145" s="406" t="n"/>
      <c r="HNZ145" s="406" t="n"/>
      <c r="HOA145" s="406" t="n"/>
      <c r="HOB145" s="406" t="n"/>
      <c r="HOC145" s="406" t="n"/>
      <c r="HOD145" s="406" t="n"/>
      <c r="HOE145" s="406" t="n"/>
      <c r="HOF145" s="406" t="n"/>
      <c r="HOG145" s="406" t="n"/>
      <c r="HOH145" s="406" t="n"/>
      <c r="HOI145" s="406" t="n"/>
      <c r="HOJ145" s="406" t="n"/>
      <c r="HOK145" s="406" t="n"/>
      <c r="HOL145" s="406" t="n"/>
      <c r="HOM145" s="406" t="n"/>
      <c r="HON145" s="406" t="n"/>
      <c r="HOO145" s="406" t="n"/>
      <c r="HOP145" s="406" t="n"/>
      <c r="HOQ145" s="406" t="n"/>
      <c r="HOR145" s="406" t="n"/>
      <c r="HOS145" s="406" t="n"/>
      <c r="HOT145" s="406" t="n"/>
      <c r="HOU145" s="406" t="n"/>
      <c r="HOV145" s="406" t="n"/>
      <c r="HOW145" s="406" t="n"/>
      <c r="HOX145" s="406" t="n"/>
      <c r="HOY145" s="406" t="n"/>
      <c r="HOZ145" s="406" t="n"/>
      <c r="HPA145" s="406" t="n"/>
      <c r="HPB145" s="406" t="n"/>
      <c r="HPC145" s="406" t="n"/>
      <c r="HPD145" s="406" t="n"/>
      <c r="HPE145" s="406" t="n"/>
      <c r="HPF145" s="406" t="n"/>
      <c r="HPG145" s="406" t="n"/>
      <c r="HPH145" s="406" t="n"/>
      <c r="HPI145" s="406" t="n"/>
      <c r="HPJ145" s="406" t="n"/>
      <c r="HPK145" s="406" t="n"/>
      <c r="HPL145" s="406" t="n"/>
      <c r="HPM145" s="406" t="n"/>
      <c r="HPN145" s="406" t="n"/>
      <c r="HPO145" s="406" t="n"/>
      <c r="HPP145" s="406" t="n"/>
      <c r="HPQ145" s="406" t="n"/>
      <c r="HPR145" s="406" t="n"/>
      <c r="HPS145" s="406" t="n"/>
      <c r="HPT145" s="406" t="n"/>
      <c r="HPU145" s="406" t="n"/>
      <c r="HPV145" s="406" t="n"/>
      <c r="HPW145" s="406" t="n"/>
      <c r="HPX145" s="406" t="n"/>
      <c r="HPY145" s="406" t="n"/>
      <c r="HPZ145" s="406" t="n"/>
      <c r="HQA145" s="406" t="n"/>
      <c r="HQB145" s="406" t="n"/>
      <c r="HQC145" s="406" t="n"/>
      <c r="HQD145" s="406" t="n"/>
      <c r="HQE145" s="406" t="n"/>
      <c r="HQF145" s="406" t="n"/>
      <c r="HQG145" s="406" t="n"/>
      <c r="HQH145" s="406" t="n"/>
      <c r="HQI145" s="406" t="n"/>
      <c r="HQJ145" s="406" t="n"/>
      <c r="HQK145" s="406" t="n"/>
      <c r="HQL145" s="406" t="n"/>
      <c r="HQM145" s="406" t="n"/>
      <c r="HQN145" s="406" t="n"/>
      <c r="HQO145" s="406" t="n"/>
      <c r="HQP145" s="406" t="n"/>
      <c r="HQQ145" s="406" t="n"/>
      <c r="HQR145" s="406" t="n"/>
      <c r="HQS145" s="406" t="n"/>
      <c r="HQT145" s="406" t="n"/>
      <c r="HQU145" s="406" t="n"/>
      <c r="HQV145" s="406" t="n"/>
      <c r="HQW145" s="406" t="n"/>
      <c r="HQX145" s="406" t="n"/>
      <c r="HQY145" s="406" t="n"/>
      <c r="HQZ145" s="406" t="n"/>
      <c r="HRA145" s="406" t="n"/>
      <c r="HRB145" s="406" t="n"/>
      <c r="HRC145" s="406" t="n"/>
      <c r="HRD145" s="406" t="n"/>
      <c r="HRE145" s="406" t="n"/>
      <c r="HRF145" s="406" t="n"/>
      <c r="HRG145" s="406" t="n"/>
      <c r="HRH145" s="406" t="n"/>
      <c r="HRI145" s="406" t="n"/>
      <c r="HRJ145" s="406" t="n"/>
      <c r="HRK145" s="406" t="n"/>
      <c r="HRL145" s="406" t="n"/>
      <c r="HRM145" s="406" t="n"/>
      <c r="HRN145" s="406" t="n"/>
      <c r="HRO145" s="406" t="n"/>
      <c r="HRP145" s="406" t="n"/>
      <c r="HRQ145" s="406" t="n"/>
      <c r="HRR145" s="406" t="n"/>
      <c r="HRS145" s="406" t="n"/>
      <c r="HRT145" s="406" t="n"/>
      <c r="HRU145" s="406" t="n"/>
      <c r="HRV145" s="406" t="n"/>
      <c r="HRW145" s="406" t="n"/>
      <c r="HRX145" s="406" t="n"/>
      <c r="HRY145" s="406" t="n"/>
      <c r="HRZ145" s="406" t="n"/>
      <c r="HSA145" s="406" t="n"/>
      <c r="HSB145" s="406" t="n"/>
      <c r="HSC145" s="406" t="n"/>
      <c r="HSD145" s="406" t="n"/>
      <c r="HSE145" s="406" t="n"/>
      <c r="HSF145" s="406" t="n"/>
      <c r="HSG145" s="406" t="n"/>
      <c r="HSH145" s="406" t="n"/>
      <c r="HSI145" s="406" t="n"/>
      <c r="HSJ145" s="406" t="n"/>
      <c r="HSK145" s="406" t="n"/>
      <c r="HSL145" s="406" t="n"/>
      <c r="HSM145" s="406" t="n"/>
      <c r="HSN145" s="406" t="n"/>
      <c r="HSO145" s="406" t="n"/>
      <c r="HSP145" s="406" t="n"/>
      <c r="HSQ145" s="406" t="n"/>
      <c r="HSR145" s="406" t="n"/>
      <c r="HSS145" s="406" t="n"/>
      <c r="HST145" s="406" t="n"/>
      <c r="HSU145" s="406" t="n"/>
      <c r="HSV145" s="406" t="n"/>
      <c r="HSW145" s="406" t="n"/>
      <c r="HSX145" s="406" t="n"/>
      <c r="HSY145" s="406" t="n"/>
      <c r="HSZ145" s="406" t="n"/>
      <c r="HTA145" s="406" t="n"/>
      <c r="HTB145" s="406" t="n"/>
      <c r="HTC145" s="406" t="n"/>
      <c r="HTD145" s="406" t="n"/>
      <c r="HTE145" s="406" t="n"/>
      <c r="HTF145" s="406" t="n"/>
      <c r="HTG145" s="406" t="n"/>
      <c r="HTH145" s="406" t="n"/>
      <c r="HTI145" s="406" t="n"/>
      <c r="HTJ145" s="406" t="n"/>
      <c r="HTK145" s="406" t="n"/>
      <c r="HTL145" s="406" t="n"/>
      <c r="HTM145" s="406" t="n"/>
      <c r="HTN145" s="406" t="n"/>
      <c r="HTO145" s="406" t="n"/>
      <c r="HTP145" s="406" t="n"/>
      <c r="HTQ145" s="406" t="n"/>
      <c r="HTR145" s="406" t="n"/>
      <c r="HTS145" s="406" t="n"/>
      <c r="HTT145" s="406" t="n"/>
      <c r="HTU145" s="406" t="n"/>
      <c r="HTV145" s="406" t="n"/>
      <c r="HTW145" s="406" t="n"/>
      <c r="HTX145" s="406" t="n"/>
      <c r="HTY145" s="406" t="n"/>
      <c r="HTZ145" s="406" t="n"/>
      <c r="HUA145" s="406" t="n"/>
      <c r="HUB145" s="406" t="n"/>
      <c r="HUC145" s="406" t="n"/>
      <c r="HUD145" s="406" t="n"/>
      <c r="HUE145" s="406" t="n"/>
      <c r="HUF145" s="406" t="n"/>
      <c r="HUG145" s="406" t="n"/>
      <c r="HUH145" s="406" t="n"/>
      <c r="HUI145" s="406" t="n"/>
      <c r="HUJ145" s="406" t="n"/>
      <c r="HUK145" s="406" t="n"/>
      <c r="HUL145" s="406" t="n"/>
      <c r="HUM145" s="406" t="n"/>
      <c r="HUN145" s="406" t="n"/>
      <c r="HUO145" s="406" t="n"/>
      <c r="HUP145" s="406" t="n"/>
      <c r="HUQ145" s="406" t="n"/>
      <c r="HUR145" s="406" t="n"/>
      <c r="HUS145" s="406" t="n"/>
      <c r="HUT145" s="406" t="n"/>
      <c r="HUU145" s="406" t="n"/>
      <c r="HUV145" s="406" t="n"/>
      <c r="HUW145" s="406" t="n"/>
      <c r="HUX145" s="406" t="n"/>
      <c r="HUY145" s="406" t="n"/>
      <c r="HUZ145" s="406" t="n"/>
      <c r="HVA145" s="406" t="n"/>
      <c r="HVB145" s="406" t="n"/>
      <c r="HVC145" s="406" t="n"/>
      <c r="HVD145" s="406" t="n"/>
      <c r="HVE145" s="406" t="n"/>
      <c r="HVF145" s="406" t="n"/>
      <c r="HVG145" s="406" t="n"/>
      <c r="HVH145" s="406" t="n"/>
      <c r="HVI145" s="406" t="n"/>
      <c r="HVJ145" s="406" t="n"/>
      <c r="HVK145" s="406" t="n"/>
      <c r="HVL145" s="406" t="n"/>
      <c r="HVM145" s="406" t="n"/>
      <c r="HVN145" s="406" t="n"/>
      <c r="HVO145" s="406" t="n"/>
      <c r="HVP145" s="406" t="n"/>
      <c r="HVQ145" s="406" t="n"/>
      <c r="HVR145" s="406" t="n"/>
      <c r="HVS145" s="406" t="n"/>
      <c r="HVT145" s="406" t="n"/>
      <c r="HVU145" s="406" t="n"/>
      <c r="HVV145" s="406" t="n"/>
      <c r="HVW145" s="406" t="n"/>
      <c r="HVX145" s="406" t="n"/>
      <c r="HVY145" s="406" t="n"/>
      <c r="HVZ145" s="406" t="n"/>
      <c r="HWA145" s="406" t="n"/>
      <c r="HWB145" s="406" t="n"/>
      <c r="HWC145" s="406" t="n"/>
      <c r="HWD145" s="406" t="n"/>
      <c r="HWE145" s="406" t="n"/>
      <c r="HWF145" s="406" t="n"/>
      <c r="HWG145" s="406" t="n"/>
      <c r="HWH145" s="406" t="n"/>
      <c r="HWI145" s="406" t="n"/>
      <c r="HWJ145" s="406" t="n"/>
      <c r="HWK145" s="406" t="n"/>
      <c r="HWL145" s="406" t="n"/>
      <c r="HWM145" s="406" t="n"/>
      <c r="HWN145" s="406" t="n"/>
      <c r="HWO145" s="406" t="n"/>
      <c r="HWP145" s="406" t="n"/>
      <c r="HWQ145" s="406" t="n"/>
      <c r="HWR145" s="406" t="n"/>
      <c r="HWS145" s="406" t="n"/>
      <c r="HWT145" s="406" t="n"/>
      <c r="HWU145" s="406" t="n"/>
      <c r="HWV145" s="406" t="n"/>
      <c r="HWW145" s="406" t="n"/>
      <c r="HWX145" s="406" t="n"/>
      <c r="HWY145" s="406" t="n"/>
      <c r="HWZ145" s="406" t="n"/>
      <c r="HXA145" s="406" t="n"/>
      <c r="HXB145" s="406" t="n"/>
      <c r="HXC145" s="406" t="n"/>
      <c r="HXD145" s="406" t="n"/>
      <c r="HXE145" s="406" t="n"/>
      <c r="HXF145" s="406" t="n"/>
      <c r="HXG145" s="406" t="n"/>
      <c r="HXH145" s="406" t="n"/>
      <c r="HXI145" s="406" t="n"/>
      <c r="HXJ145" s="406" t="n"/>
      <c r="HXK145" s="406" t="n"/>
      <c r="HXL145" s="406" t="n"/>
      <c r="HXM145" s="406" t="n"/>
      <c r="HXN145" s="406" t="n"/>
      <c r="HXO145" s="406" t="n"/>
      <c r="HXP145" s="406" t="n"/>
      <c r="HXQ145" s="406" t="n"/>
      <c r="HXR145" s="406" t="n"/>
      <c r="HXS145" s="406" t="n"/>
      <c r="HXT145" s="406" t="n"/>
      <c r="HXU145" s="406" t="n"/>
      <c r="HXV145" s="406" t="n"/>
      <c r="HXW145" s="406" t="n"/>
      <c r="HXX145" s="406" t="n"/>
      <c r="HXY145" s="406" t="n"/>
      <c r="HXZ145" s="406" t="n"/>
      <c r="HYA145" s="406" t="n"/>
      <c r="HYB145" s="406" t="n"/>
      <c r="HYC145" s="406" t="n"/>
      <c r="HYD145" s="406" t="n"/>
      <c r="HYE145" s="406" t="n"/>
      <c r="HYF145" s="406" t="n"/>
      <c r="HYG145" s="406" t="n"/>
      <c r="HYH145" s="406" t="n"/>
      <c r="HYI145" s="406" t="n"/>
      <c r="HYJ145" s="406" t="n"/>
      <c r="HYK145" s="406" t="n"/>
      <c r="HYL145" s="406" t="n"/>
      <c r="HYM145" s="406" t="n"/>
      <c r="HYN145" s="406" t="n"/>
      <c r="HYO145" s="406" t="n"/>
      <c r="HYP145" s="406" t="n"/>
      <c r="HYQ145" s="406" t="n"/>
      <c r="HYR145" s="406" t="n"/>
      <c r="HYS145" s="406" t="n"/>
      <c r="HYT145" s="406" t="n"/>
      <c r="HYU145" s="406" t="n"/>
      <c r="HYV145" s="406" t="n"/>
      <c r="HYW145" s="406" t="n"/>
      <c r="HYX145" s="406" t="n"/>
      <c r="HYY145" s="406" t="n"/>
      <c r="HYZ145" s="406" t="n"/>
      <c r="HZA145" s="406" t="n"/>
      <c r="HZB145" s="406" t="n"/>
      <c r="HZC145" s="406" t="n"/>
      <c r="HZD145" s="406" t="n"/>
      <c r="HZE145" s="406" t="n"/>
      <c r="HZF145" s="406" t="n"/>
      <c r="HZG145" s="406" t="n"/>
      <c r="HZH145" s="406" t="n"/>
      <c r="HZI145" s="406" t="n"/>
      <c r="HZJ145" s="406" t="n"/>
      <c r="HZK145" s="406" t="n"/>
      <c r="HZL145" s="406" t="n"/>
      <c r="HZM145" s="406" t="n"/>
      <c r="HZN145" s="406" t="n"/>
      <c r="HZO145" s="406" t="n"/>
      <c r="HZP145" s="406" t="n"/>
      <c r="HZQ145" s="406" t="n"/>
      <c r="HZR145" s="406" t="n"/>
      <c r="HZS145" s="406" t="n"/>
      <c r="HZT145" s="406" t="n"/>
      <c r="HZU145" s="406" t="n"/>
      <c r="HZV145" s="406" t="n"/>
      <c r="HZW145" s="406" t="n"/>
      <c r="HZX145" s="406" t="n"/>
      <c r="HZY145" s="406" t="n"/>
      <c r="HZZ145" s="406" t="n"/>
      <c r="IAA145" s="406" t="n"/>
      <c r="IAB145" s="406" t="n"/>
      <c r="IAC145" s="406" t="n"/>
      <c r="IAD145" s="406" t="n"/>
      <c r="IAE145" s="406" t="n"/>
      <c r="IAF145" s="406" t="n"/>
      <c r="IAG145" s="406" t="n"/>
      <c r="IAH145" s="406" t="n"/>
      <c r="IAI145" s="406" t="n"/>
      <c r="IAJ145" s="406" t="n"/>
      <c r="IAK145" s="406" t="n"/>
      <c r="IAL145" s="406" t="n"/>
      <c r="IAM145" s="406" t="n"/>
      <c r="IAN145" s="406" t="n"/>
      <c r="IAO145" s="406" t="n"/>
      <c r="IAP145" s="406" t="n"/>
      <c r="IAQ145" s="406" t="n"/>
      <c r="IAR145" s="406" t="n"/>
      <c r="IAS145" s="406" t="n"/>
      <c r="IAT145" s="406" t="n"/>
      <c r="IAU145" s="406" t="n"/>
      <c r="IAV145" s="406" t="n"/>
      <c r="IAW145" s="406" t="n"/>
      <c r="IAX145" s="406" t="n"/>
      <c r="IAY145" s="406" t="n"/>
      <c r="IAZ145" s="406" t="n"/>
      <c r="IBA145" s="406" t="n"/>
      <c r="IBB145" s="406" t="n"/>
      <c r="IBC145" s="406" t="n"/>
      <c r="IBD145" s="406" t="n"/>
      <c r="IBE145" s="406" t="n"/>
      <c r="IBF145" s="406" t="n"/>
      <c r="IBG145" s="406" t="n"/>
      <c r="IBH145" s="406" t="n"/>
      <c r="IBI145" s="406" t="n"/>
      <c r="IBJ145" s="406" t="n"/>
      <c r="IBK145" s="406" t="n"/>
      <c r="IBL145" s="406" t="n"/>
      <c r="IBM145" s="406" t="n"/>
      <c r="IBN145" s="406" t="n"/>
      <c r="IBO145" s="406" t="n"/>
      <c r="IBP145" s="406" t="n"/>
      <c r="IBQ145" s="406" t="n"/>
      <c r="IBR145" s="406" t="n"/>
      <c r="IBS145" s="406" t="n"/>
      <c r="IBT145" s="406" t="n"/>
      <c r="IBU145" s="406" t="n"/>
      <c r="IBV145" s="406" t="n"/>
      <c r="IBW145" s="406" t="n"/>
      <c r="IBX145" s="406" t="n"/>
      <c r="IBY145" s="406" t="n"/>
      <c r="IBZ145" s="406" t="n"/>
      <c r="ICA145" s="406" t="n"/>
      <c r="ICB145" s="406" t="n"/>
      <c r="ICC145" s="406" t="n"/>
      <c r="ICD145" s="406" t="n"/>
      <c r="ICE145" s="406" t="n"/>
      <c r="ICF145" s="406" t="n"/>
      <c r="ICG145" s="406" t="n"/>
      <c r="ICH145" s="406" t="n"/>
      <c r="ICI145" s="406" t="n"/>
      <c r="ICJ145" s="406" t="n"/>
      <c r="ICK145" s="406" t="n"/>
      <c r="ICL145" s="406" t="n"/>
      <c r="ICM145" s="406" t="n"/>
      <c r="ICN145" s="406" t="n"/>
      <c r="ICO145" s="406" t="n"/>
      <c r="ICP145" s="406" t="n"/>
      <c r="ICQ145" s="406" t="n"/>
      <c r="ICR145" s="406" t="n"/>
      <c r="ICS145" s="406" t="n"/>
      <c r="ICT145" s="406" t="n"/>
      <c r="ICU145" s="406" t="n"/>
      <c r="ICV145" s="406" t="n"/>
      <c r="ICW145" s="406" t="n"/>
      <c r="ICX145" s="406" t="n"/>
      <c r="ICY145" s="406" t="n"/>
      <c r="ICZ145" s="406" t="n"/>
      <c r="IDA145" s="406" t="n"/>
      <c r="IDB145" s="406" t="n"/>
      <c r="IDC145" s="406" t="n"/>
      <c r="IDD145" s="406" t="n"/>
      <c r="IDE145" s="406" t="n"/>
      <c r="IDF145" s="406" t="n"/>
      <c r="IDG145" s="406" t="n"/>
      <c r="IDH145" s="406" t="n"/>
      <c r="IDI145" s="406" t="n"/>
      <c r="IDJ145" s="406" t="n"/>
      <c r="IDK145" s="406" t="n"/>
      <c r="IDL145" s="406" t="n"/>
      <c r="IDM145" s="406" t="n"/>
      <c r="IDN145" s="406" t="n"/>
      <c r="IDO145" s="406" t="n"/>
      <c r="IDP145" s="406" t="n"/>
      <c r="IDQ145" s="406" t="n"/>
      <c r="IDR145" s="406" t="n"/>
      <c r="IDS145" s="406" t="n"/>
      <c r="IDT145" s="406" t="n"/>
      <c r="IDU145" s="406" t="n"/>
      <c r="IDV145" s="406" t="n"/>
      <c r="IDW145" s="406" t="n"/>
      <c r="IDX145" s="406" t="n"/>
      <c r="IDY145" s="406" t="n"/>
      <c r="IDZ145" s="406" t="n"/>
      <c r="IEA145" s="406" t="n"/>
      <c r="IEB145" s="406" t="n"/>
      <c r="IEC145" s="406" t="n"/>
      <c r="IED145" s="406" t="n"/>
      <c r="IEE145" s="406" t="n"/>
      <c r="IEF145" s="406" t="n"/>
      <c r="IEG145" s="406" t="n"/>
      <c r="IEH145" s="406" t="n"/>
      <c r="IEI145" s="406" t="n"/>
      <c r="IEJ145" s="406" t="n"/>
      <c r="IEK145" s="406" t="n"/>
      <c r="IEL145" s="406" t="n"/>
      <c r="IEM145" s="406" t="n"/>
      <c r="IEN145" s="406" t="n"/>
      <c r="IEO145" s="406" t="n"/>
      <c r="IEP145" s="406" t="n"/>
      <c r="IEQ145" s="406" t="n"/>
      <c r="IER145" s="406" t="n"/>
      <c r="IES145" s="406" t="n"/>
      <c r="IET145" s="406" t="n"/>
      <c r="IEU145" s="406" t="n"/>
      <c r="IEV145" s="406" t="n"/>
      <c r="IEW145" s="406" t="n"/>
      <c r="IEX145" s="406" t="n"/>
      <c r="IEY145" s="406" t="n"/>
      <c r="IEZ145" s="406" t="n"/>
      <c r="IFA145" s="406" t="n"/>
      <c r="IFB145" s="406" t="n"/>
      <c r="IFC145" s="406" t="n"/>
      <c r="IFD145" s="406" t="n"/>
      <c r="IFE145" s="406" t="n"/>
      <c r="IFF145" s="406" t="n"/>
      <c r="IFG145" s="406" t="n"/>
      <c r="IFH145" s="406" t="n"/>
      <c r="IFI145" s="406" t="n"/>
      <c r="IFJ145" s="406" t="n"/>
      <c r="IFK145" s="406" t="n"/>
      <c r="IFL145" s="406" t="n"/>
      <c r="IFM145" s="406" t="n"/>
      <c r="IFN145" s="406" t="n"/>
      <c r="IFO145" s="406" t="n"/>
      <c r="IFP145" s="406" t="n"/>
      <c r="IFQ145" s="406" t="n"/>
      <c r="IFR145" s="406" t="n"/>
      <c r="IFS145" s="406" t="n"/>
      <c r="IFT145" s="406" t="n"/>
      <c r="IFU145" s="406" t="n"/>
      <c r="IFV145" s="406" t="n"/>
      <c r="IFW145" s="406" t="n"/>
      <c r="IFX145" s="406" t="n"/>
      <c r="IFY145" s="406" t="n"/>
      <c r="IFZ145" s="406" t="n"/>
      <c r="IGA145" s="406" t="n"/>
      <c r="IGB145" s="406" t="n"/>
      <c r="IGC145" s="406" t="n"/>
      <c r="IGD145" s="406" t="n"/>
      <c r="IGE145" s="406" t="n"/>
      <c r="IGF145" s="406" t="n"/>
      <c r="IGG145" s="406" t="n"/>
      <c r="IGH145" s="406" t="n"/>
      <c r="IGI145" s="406" t="n"/>
      <c r="IGJ145" s="406" t="n"/>
      <c r="IGK145" s="406" t="n"/>
      <c r="IGL145" s="406" t="n"/>
      <c r="IGM145" s="406" t="n"/>
      <c r="IGN145" s="406" t="n"/>
      <c r="IGO145" s="406" t="n"/>
      <c r="IGP145" s="406" t="n"/>
      <c r="IGQ145" s="406" t="n"/>
      <c r="IGR145" s="406" t="n"/>
      <c r="IGS145" s="406" t="n"/>
      <c r="IGT145" s="406" t="n"/>
      <c r="IGU145" s="406" t="n"/>
      <c r="IGV145" s="406" t="n"/>
      <c r="IGW145" s="406" t="n"/>
      <c r="IGX145" s="406" t="n"/>
      <c r="IGY145" s="406" t="n"/>
      <c r="IGZ145" s="406" t="n"/>
      <c r="IHA145" s="406" t="n"/>
      <c r="IHB145" s="406" t="n"/>
      <c r="IHC145" s="406" t="n"/>
      <c r="IHD145" s="406" t="n"/>
      <c r="IHE145" s="406" t="n"/>
      <c r="IHF145" s="406" t="n"/>
      <c r="IHG145" s="406" t="n"/>
      <c r="IHH145" s="406" t="n"/>
      <c r="IHI145" s="406" t="n"/>
      <c r="IHJ145" s="406" t="n"/>
      <c r="IHK145" s="406" t="n"/>
      <c r="IHL145" s="406" t="n"/>
      <c r="IHM145" s="406" t="n"/>
      <c r="IHN145" s="406" t="n"/>
      <c r="IHO145" s="406" t="n"/>
      <c r="IHP145" s="406" t="n"/>
      <c r="IHQ145" s="406" t="n"/>
      <c r="IHR145" s="406" t="n"/>
      <c r="IHS145" s="406" t="n"/>
      <c r="IHT145" s="406" t="n"/>
      <c r="IHU145" s="406" t="n"/>
      <c r="IHV145" s="406" t="n"/>
      <c r="IHW145" s="406" t="n"/>
      <c r="IHX145" s="406" t="n"/>
      <c r="IHY145" s="406" t="n"/>
      <c r="IHZ145" s="406" t="n"/>
      <c r="IIA145" s="406" t="n"/>
      <c r="IIB145" s="406" t="n"/>
      <c r="IIC145" s="406" t="n"/>
      <c r="IID145" s="406" t="n"/>
      <c r="IIE145" s="406" t="n"/>
      <c r="IIF145" s="406" t="n"/>
      <c r="IIG145" s="406" t="n"/>
      <c r="IIH145" s="406" t="n"/>
      <c r="III145" s="406" t="n"/>
      <c r="IIJ145" s="406" t="n"/>
      <c r="IIK145" s="406" t="n"/>
      <c r="IIL145" s="406" t="n"/>
      <c r="IIM145" s="406" t="n"/>
      <c r="IIN145" s="406" t="n"/>
      <c r="IIO145" s="406" t="n"/>
      <c r="IIP145" s="406" t="n"/>
      <c r="IIQ145" s="406" t="n"/>
      <c r="IIR145" s="406" t="n"/>
      <c r="IIS145" s="406" t="n"/>
      <c r="IIT145" s="406" t="n"/>
      <c r="IIU145" s="406" t="n"/>
      <c r="IIV145" s="406" t="n"/>
      <c r="IIW145" s="406" t="n"/>
      <c r="IIX145" s="406" t="n"/>
      <c r="IIY145" s="406" t="n"/>
      <c r="IIZ145" s="406" t="n"/>
      <c r="IJA145" s="406" t="n"/>
      <c r="IJB145" s="406" t="n"/>
      <c r="IJC145" s="406" t="n"/>
      <c r="IJD145" s="406" t="n"/>
      <c r="IJE145" s="406" t="n"/>
      <c r="IJF145" s="406" t="n"/>
      <c r="IJG145" s="406" t="n"/>
      <c r="IJH145" s="406" t="n"/>
      <c r="IJI145" s="406" t="n"/>
      <c r="IJJ145" s="406" t="n"/>
      <c r="IJK145" s="406" t="n"/>
      <c r="IJL145" s="406" t="n"/>
      <c r="IJM145" s="406" t="n"/>
      <c r="IJN145" s="406" t="n"/>
      <c r="IJO145" s="406" t="n"/>
      <c r="IJP145" s="406" t="n"/>
      <c r="IJQ145" s="406" t="n"/>
      <c r="IJR145" s="406" t="n"/>
      <c r="IJS145" s="406" t="n"/>
      <c r="IJT145" s="406" t="n"/>
      <c r="IJU145" s="406" t="n"/>
      <c r="IJV145" s="406" t="n"/>
      <c r="IJW145" s="406" t="n"/>
      <c r="IJX145" s="406" t="n"/>
      <c r="IJY145" s="406" t="n"/>
      <c r="IJZ145" s="406" t="n"/>
      <c r="IKA145" s="406" t="n"/>
      <c r="IKB145" s="406" t="n"/>
      <c r="IKC145" s="406" t="n"/>
      <c r="IKD145" s="406" t="n"/>
      <c r="IKE145" s="406" t="n"/>
      <c r="IKF145" s="406" t="n"/>
      <c r="IKG145" s="406" t="n"/>
      <c r="IKH145" s="406" t="n"/>
      <c r="IKI145" s="406" t="n"/>
      <c r="IKJ145" s="406" t="n"/>
      <c r="IKK145" s="406" t="n"/>
      <c r="IKL145" s="406" t="n"/>
      <c r="IKM145" s="406" t="n"/>
      <c r="IKN145" s="406" t="n"/>
      <c r="IKO145" s="406" t="n"/>
      <c r="IKP145" s="406" t="n"/>
      <c r="IKQ145" s="406" t="n"/>
      <c r="IKR145" s="406" t="n"/>
      <c r="IKS145" s="406" t="n"/>
      <c r="IKT145" s="406" t="n"/>
      <c r="IKU145" s="406" t="n"/>
      <c r="IKV145" s="406" t="n"/>
      <c r="IKW145" s="406" t="n"/>
      <c r="IKX145" s="406" t="n"/>
      <c r="IKY145" s="406" t="n"/>
      <c r="IKZ145" s="406" t="n"/>
      <c r="ILA145" s="406" t="n"/>
      <c r="ILB145" s="406" t="n"/>
      <c r="ILC145" s="406" t="n"/>
      <c r="ILD145" s="406" t="n"/>
      <c r="ILE145" s="406" t="n"/>
      <c r="ILF145" s="406" t="n"/>
      <c r="ILG145" s="406" t="n"/>
      <c r="ILH145" s="406" t="n"/>
      <c r="ILI145" s="406" t="n"/>
      <c r="ILJ145" s="406" t="n"/>
      <c r="ILK145" s="406" t="n"/>
      <c r="ILL145" s="406" t="n"/>
      <c r="ILM145" s="406" t="n"/>
      <c r="ILN145" s="406" t="n"/>
      <c r="ILO145" s="406" t="n"/>
      <c r="ILP145" s="406" t="n"/>
      <c r="ILQ145" s="406" t="n"/>
      <c r="ILR145" s="406" t="n"/>
      <c r="ILS145" s="406" t="n"/>
      <c r="ILT145" s="406" t="n"/>
      <c r="ILU145" s="406" t="n"/>
      <c r="ILV145" s="406" t="n"/>
      <c r="ILW145" s="406" t="n"/>
      <c r="ILX145" s="406" t="n"/>
      <c r="ILY145" s="406" t="n"/>
      <c r="ILZ145" s="406" t="n"/>
      <c r="IMA145" s="406" t="n"/>
      <c r="IMB145" s="406" t="n"/>
      <c r="IMC145" s="406" t="n"/>
      <c r="IMD145" s="406" t="n"/>
      <c r="IME145" s="406" t="n"/>
      <c r="IMF145" s="406" t="n"/>
      <c r="IMG145" s="406" t="n"/>
      <c r="IMH145" s="406" t="n"/>
      <c r="IMI145" s="406" t="n"/>
      <c r="IMJ145" s="406" t="n"/>
      <c r="IMK145" s="406" t="n"/>
      <c r="IML145" s="406" t="n"/>
      <c r="IMM145" s="406" t="n"/>
      <c r="IMN145" s="406" t="n"/>
      <c r="IMO145" s="406" t="n"/>
      <c r="IMP145" s="406" t="n"/>
      <c r="IMQ145" s="406" t="n"/>
      <c r="IMR145" s="406" t="n"/>
      <c r="IMS145" s="406" t="n"/>
      <c r="IMT145" s="406" t="n"/>
      <c r="IMU145" s="406" t="n"/>
      <c r="IMV145" s="406" t="n"/>
      <c r="IMW145" s="406" t="n"/>
      <c r="IMX145" s="406" t="n"/>
      <c r="IMY145" s="406" t="n"/>
      <c r="IMZ145" s="406" t="n"/>
      <c r="INA145" s="406" t="n"/>
      <c r="INB145" s="406" t="n"/>
      <c r="INC145" s="406" t="n"/>
      <c r="IND145" s="406" t="n"/>
      <c r="INE145" s="406" t="n"/>
      <c r="INF145" s="406" t="n"/>
      <c r="ING145" s="406" t="n"/>
      <c r="INH145" s="406" t="n"/>
      <c r="INI145" s="406" t="n"/>
      <c r="INJ145" s="406" t="n"/>
      <c r="INK145" s="406" t="n"/>
      <c r="INL145" s="406" t="n"/>
      <c r="INM145" s="406" t="n"/>
      <c r="INN145" s="406" t="n"/>
      <c r="INO145" s="406" t="n"/>
      <c r="INP145" s="406" t="n"/>
      <c r="INQ145" s="406" t="n"/>
      <c r="INR145" s="406" t="n"/>
      <c r="INS145" s="406" t="n"/>
      <c r="INT145" s="406" t="n"/>
      <c r="INU145" s="406" t="n"/>
      <c r="INV145" s="406" t="n"/>
      <c r="INW145" s="406" t="n"/>
      <c r="INX145" s="406" t="n"/>
      <c r="INY145" s="406" t="n"/>
      <c r="INZ145" s="406" t="n"/>
      <c r="IOA145" s="406" t="n"/>
      <c r="IOB145" s="406" t="n"/>
      <c r="IOC145" s="406" t="n"/>
      <c r="IOD145" s="406" t="n"/>
      <c r="IOE145" s="406" t="n"/>
      <c r="IOF145" s="406" t="n"/>
      <c r="IOG145" s="406" t="n"/>
      <c r="IOH145" s="406" t="n"/>
      <c r="IOI145" s="406" t="n"/>
      <c r="IOJ145" s="406" t="n"/>
      <c r="IOK145" s="406" t="n"/>
      <c r="IOL145" s="406" t="n"/>
      <c r="IOM145" s="406" t="n"/>
      <c r="ION145" s="406" t="n"/>
      <c r="IOO145" s="406" t="n"/>
      <c r="IOP145" s="406" t="n"/>
      <c r="IOQ145" s="406" t="n"/>
      <c r="IOR145" s="406" t="n"/>
      <c r="IOS145" s="406" t="n"/>
      <c r="IOT145" s="406" t="n"/>
      <c r="IOU145" s="406" t="n"/>
      <c r="IOV145" s="406" t="n"/>
      <c r="IOW145" s="406" t="n"/>
      <c r="IOX145" s="406" t="n"/>
      <c r="IOY145" s="406" t="n"/>
      <c r="IOZ145" s="406" t="n"/>
      <c r="IPA145" s="406" t="n"/>
      <c r="IPB145" s="406" t="n"/>
      <c r="IPC145" s="406" t="n"/>
      <c r="IPD145" s="406" t="n"/>
      <c r="IPE145" s="406" t="n"/>
      <c r="IPF145" s="406" t="n"/>
      <c r="IPG145" s="406" t="n"/>
      <c r="IPH145" s="406" t="n"/>
      <c r="IPI145" s="406" t="n"/>
      <c r="IPJ145" s="406" t="n"/>
      <c r="IPK145" s="406" t="n"/>
      <c r="IPL145" s="406" t="n"/>
      <c r="IPM145" s="406" t="n"/>
      <c r="IPN145" s="406" t="n"/>
      <c r="IPO145" s="406" t="n"/>
      <c r="IPP145" s="406" t="n"/>
      <c r="IPQ145" s="406" t="n"/>
      <c r="IPR145" s="406" t="n"/>
      <c r="IPS145" s="406" t="n"/>
      <c r="IPT145" s="406" t="n"/>
      <c r="IPU145" s="406" t="n"/>
      <c r="IPV145" s="406" t="n"/>
      <c r="IPW145" s="406" t="n"/>
      <c r="IPX145" s="406" t="n"/>
      <c r="IPY145" s="406" t="n"/>
      <c r="IPZ145" s="406" t="n"/>
      <c r="IQA145" s="406" t="n"/>
      <c r="IQB145" s="406" t="n"/>
      <c r="IQC145" s="406" t="n"/>
      <c r="IQD145" s="406" t="n"/>
      <c r="IQE145" s="406" t="n"/>
      <c r="IQF145" s="406" t="n"/>
      <c r="IQG145" s="406" t="n"/>
      <c r="IQH145" s="406" t="n"/>
      <c r="IQI145" s="406" t="n"/>
      <c r="IQJ145" s="406" t="n"/>
      <c r="IQK145" s="406" t="n"/>
      <c r="IQL145" s="406" t="n"/>
      <c r="IQM145" s="406" t="n"/>
      <c r="IQN145" s="406" t="n"/>
      <c r="IQO145" s="406" t="n"/>
      <c r="IQP145" s="406" t="n"/>
      <c r="IQQ145" s="406" t="n"/>
      <c r="IQR145" s="406" t="n"/>
      <c r="IQS145" s="406" t="n"/>
      <c r="IQT145" s="406" t="n"/>
      <c r="IQU145" s="406" t="n"/>
      <c r="IQV145" s="406" t="n"/>
      <c r="IQW145" s="406" t="n"/>
      <c r="IQX145" s="406" t="n"/>
      <c r="IQY145" s="406" t="n"/>
      <c r="IQZ145" s="406" t="n"/>
      <c r="IRA145" s="406" t="n"/>
      <c r="IRB145" s="406" t="n"/>
      <c r="IRC145" s="406" t="n"/>
      <c r="IRD145" s="406" t="n"/>
      <c r="IRE145" s="406" t="n"/>
      <c r="IRF145" s="406" t="n"/>
      <c r="IRG145" s="406" t="n"/>
      <c r="IRH145" s="406" t="n"/>
      <c r="IRI145" s="406" t="n"/>
      <c r="IRJ145" s="406" t="n"/>
      <c r="IRK145" s="406" t="n"/>
      <c r="IRL145" s="406" t="n"/>
      <c r="IRM145" s="406" t="n"/>
      <c r="IRN145" s="406" t="n"/>
      <c r="IRO145" s="406" t="n"/>
      <c r="IRP145" s="406" t="n"/>
      <c r="IRQ145" s="406" t="n"/>
      <c r="IRR145" s="406" t="n"/>
      <c r="IRS145" s="406" t="n"/>
      <c r="IRT145" s="406" t="n"/>
      <c r="IRU145" s="406" t="n"/>
      <c r="IRV145" s="406" t="n"/>
      <c r="IRW145" s="406" t="n"/>
      <c r="IRX145" s="406" t="n"/>
      <c r="IRY145" s="406" t="n"/>
      <c r="IRZ145" s="406" t="n"/>
      <c r="ISA145" s="406" t="n"/>
      <c r="ISB145" s="406" t="n"/>
      <c r="ISC145" s="406" t="n"/>
      <c r="ISD145" s="406" t="n"/>
      <c r="ISE145" s="406" t="n"/>
      <c r="ISF145" s="406" t="n"/>
      <c r="ISG145" s="406" t="n"/>
      <c r="ISH145" s="406" t="n"/>
      <c r="ISI145" s="406" t="n"/>
      <c r="ISJ145" s="406" t="n"/>
      <c r="ISK145" s="406" t="n"/>
      <c r="ISL145" s="406" t="n"/>
      <c r="ISM145" s="406" t="n"/>
      <c r="ISN145" s="406" t="n"/>
      <c r="ISO145" s="406" t="n"/>
      <c r="ISP145" s="406" t="n"/>
      <c r="ISQ145" s="406" t="n"/>
      <c r="ISR145" s="406" t="n"/>
      <c r="ISS145" s="406" t="n"/>
      <c r="IST145" s="406" t="n"/>
      <c r="ISU145" s="406" t="n"/>
      <c r="ISV145" s="406" t="n"/>
      <c r="ISW145" s="406" t="n"/>
      <c r="ISX145" s="406" t="n"/>
      <c r="ISY145" s="406" t="n"/>
      <c r="ISZ145" s="406" t="n"/>
      <c r="ITA145" s="406" t="n"/>
      <c r="ITB145" s="406" t="n"/>
      <c r="ITC145" s="406" t="n"/>
      <c r="ITD145" s="406" t="n"/>
      <c r="ITE145" s="406" t="n"/>
      <c r="ITF145" s="406" t="n"/>
      <c r="ITG145" s="406" t="n"/>
      <c r="ITH145" s="406" t="n"/>
      <c r="ITI145" s="406" t="n"/>
      <c r="ITJ145" s="406" t="n"/>
      <c r="ITK145" s="406" t="n"/>
      <c r="ITL145" s="406" t="n"/>
      <c r="ITM145" s="406" t="n"/>
      <c r="ITN145" s="406" t="n"/>
      <c r="ITO145" s="406" t="n"/>
      <c r="ITP145" s="406" t="n"/>
      <c r="ITQ145" s="406" t="n"/>
      <c r="ITR145" s="406" t="n"/>
      <c r="ITS145" s="406" t="n"/>
      <c r="ITT145" s="406" t="n"/>
      <c r="ITU145" s="406" t="n"/>
      <c r="ITV145" s="406" t="n"/>
      <c r="ITW145" s="406" t="n"/>
      <c r="ITX145" s="406" t="n"/>
      <c r="ITY145" s="406" t="n"/>
      <c r="ITZ145" s="406" t="n"/>
      <c r="IUA145" s="406" t="n"/>
      <c r="IUB145" s="406" t="n"/>
      <c r="IUC145" s="406" t="n"/>
      <c r="IUD145" s="406" t="n"/>
      <c r="IUE145" s="406" t="n"/>
      <c r="IUF145" s="406" t="n"/>
      <c r="IUG145" s="406" t="n"/>
      <c r="IUH145" s="406" t="n"/>
      <c r="IUI145" s="406" t="n"/>
      <c r="IUJ145" s="406" t="n"/>
      <c r="IUK145" s="406" t="n"/>
      <c r="IUL145" s="406" t="n"/>
      <c r="IUM145" s="406" t="n"/>
      <c r="IUN145" s="406" t="n"/>
      <c r="IUO145" s="406" t="n"/>
      <c r="IUP145" s="406" t="n"/>
      <c r="IUQ145" s="406" t="n"/>
      <c r="IUR145" s="406" t="n"/>
      <c r="IUS145" s="406" t="n"/>
      <c r="IUT145" s="406" t="n"/>
      <c r="IUU145" s="406" t="n"/>
      <c r="IUV145" s="406" t="n"/>
      <c r="IUW145" s="406" t="n"/>
      <c r="IUX145" s="406" t="n"/>
      <c r="IUY145" s="406" t="n"/>
      <c r="IUZ145" s="406" t="n"/>
      <c r="IVA145" s="406" t="n"/>
      <c r="IVB145" s="406" t="n"/>
      <c r="IVC145" s="406" t="n"/>
      <c r="IVD145" s="406" t="n"/>
      <c r="IVE145" s="406" t="n"/>
      <c r="IVF145" s="406" t="n"/>
      <c r="IVG145" s="406" t="n"/>
      <c r="IVH145" s="406" t="n"/>
      <c r="IVI145" s="406" t="n"/>
      <c r="IVJ145" s="406" t="n"/>
      <c r="IVK145" s="406" t="n"/>
      <c r="IVL145" s="406" t="n"/>
      <c r="IVM145" s="406" t="n"/>
      <c r="IVN145" s="406" t="n"/>
      <c r="IVO145" s="406" t="n"/>
      <c r="IVP145" s="406" t="n"/>
      <c r="IVQ145" s="406" t="n"/>
      <c r="IVR145" s="406" t="n"/>
      <c r="IVS145" s="406" t="n"/>
      <c r="IVT145" s="406" t="n"/>
      <c r="IVU145" s="406" t="n"/>
      <c r="IVV145" s="406" t="n"/>
      <c r="IVW145" s="406" t="n"/>
      <c r="IVX145" s="406" t="n"/>
      <c r="IVY145" s="406" t="n"/>
      <c r="IVZ145" s="406" t="n"/>
      <c r="IWA145" s="406" t="n"/>
      <c r="IWB145" s="406" t="n"/>
      <c r="IWC145" s="406" t="n"/>
      <c r="IWD145" s="406" t="n"/>
      <c r="IWE145" s="406" t="n"/>
      <c r="IWF145" s="406" t="n"/>
      <c r="IWG145" s="406" t="n"/>
      <c r="IWH145" s="406" t="n"/>
      <c r="IWI145" s="406" t="n"/>
      <c r="IWJ145" s="406" t="n"/>
      <c r="IWK145" s="406" t="n"/>
      <c r="IWL145" s="406" t="n"/>
      <c r="IWM145" s="406" t="n"/>
      <c r="IWN145" s="406" t="n"/>
      <c r="IWO145" s="406" t="n"/>
      <c r="IWP145" s="406" t="n"/>
      <c r="IWQ145" s="406" t="n"/>
      <c r="IWR145" s="406" t="n"/>
      <c r="IWS145" s="406" t="n"/>
      <c r="IWT145" s="406" t="n"/>
      <c r="IWU145" s="406" t="n"/>
      <c r="IWV145" s="406" t="n"/>
      <c r="IWW145" s="406" t="n"/>
      <c r="IWX145" s="406" t="n"/>
      <c r="IWY145" s="406" t="n"/>
      <c r="IWZ145" s="406" t="n"/>
      <c r="IXA145" s="406" t="n"/>
      <c r="IXB145" s="406" t="n"/>
      <c r="IXC145" s="406" t="n"/>
      <c r="IXD145" s="406" t="n"/>
      <c r="IXE145" s="406" t="n"/>
      <c r="IXF145" s="406" t="n"/>
      <c r="IXG145" s="406" t="n"/>
      <c r="IXH145" s="406" t="n"/>
      <c r="IXI145" s="406" t="n"/>
      <c r="IXJ145" s="406" t="n"/>
      <c r="IXK145" s="406" t="n"/>
      <c r="IXL145" s="406" t="n"/>
      <c r="IXM145" s="406" t="n"/>
      <c r="IXN145" s="406" t="n"/>
      <c r="IXO145" s="406" t="n"/>
      <c r="IXP145" s="406" t="n"/>
      <c r="IXQ145" s="406" t="n"/>
      <c r="IXR145" s="406" t="n"/>
      <c r="IXS145" s="406" t="n"/>
      <c r="IXT145" s="406" t="n"/>
      <c r="IXU145" s="406" t="n"/>
      <c r="IXV145" s="406" t="n"/>
      <c r="IXW145" s="406" t="n"/>
      <c r="IXX145" s="406" t="n"/>
      <c r="IXY145" s="406" t="n"/>
      <c r="IXZ145" s="406" t="n"/>
      <c r="IYA145" s="406" t="n"/>
      <c r="IYB145" s="406" t="n"/>
      <c r="IYC145" s="406" t="n"/>
      <c r="IYD145" s="406" t="n"/>
      <c r="IYE145" s="406" t="n"/>
      <c r="IYF145" s="406" t="n"/>
      <c r="IYG145" s="406" t="n"/>
      <c r="IYH145" s="406" t="n"/>
      <c r="IYI145" s="406" t="n"/>
      <c r="IYJ145" s="406" t="n"/>
      <c r="IYK145" s="406" t="n"/>
      <c r="IYL145" s="406" t="n"/>
      <c r="IYM145" s="406" t="n"/>
      <c r="IYN145" s="406" t="n"/>
      <c r="IYO145" s="406" t="n"/>
      <c r="IYP145" s="406" t="n"/>
      <c r="IYQ145" s="406" t="n"/>
      <c r="IYR145" s="406" t="n"/>
      <c r="IYS145" s="406" t="n"/>
      <c r="IYT145" s="406" t="n"/>
      <c r="IYU145" s="406" t="n"/>
      <c r="IYV145" s="406" t="n"/>
      <c r="IYW145" s="406" t="n"/>
      <c r="IYX145" s="406" t="n"/>
      <c r="IYY145" s="406" t="n"/>
      <c r="IYZ145" s="406" t="n"/>
      <c r="IZA145" s="406" t="n"/>
      <c r="IZB145" s="406" t="n"/>
      <c r="IZC145" s="406" t="n"/>
      <c r="IZD145" s="406" t="n"/>
      <c r="IZE145" s="406" t="n"/>
      <c r="IZF145" s="406" t="n"/>
      <c r="IZG145" s="406" t="n"/>
      <c r="IZH145" s="406" t="n"/>
      <c r="IZI145" s="406" t="n"/>
      <c r="IZJ145" s="406" t="n"/>
      <c r="IZK145" s="406" t="n"/>
      <c r="IZL145" s="406" t="n"/>
      <c r="IZM145" s="406" t="n"/>
      <c r="IZN145" s="406" t="n"/>
      <c r="IZO145" s="406" t="n"/>
      <c r="IZP145" s="406" t="n"/>
      <c r="IZQ145" s="406" t="n"/>
      <c r="IZR145" s="406" t="n"/>
      <c r="IZS145" s="406" t="n"/>
      <c r="IZT145" s="406" t="n"/>
      <c r="IZU145" s="406" t="n"/>
      <c r="IZV145" s="406" t="n"/>
      <c r="IZW145" s="406" t="n"/>
      <c r="IZX145" s="406" t="n"/>
      <c r="IZY145" s="406" t="n"/>
      <c r="IZZ145" s="406" t="n"/>
      <c r="JAA145" s="406" t="n"/>
      <c r="JAB145" s="406" t="n"/>
      <c r="JAC145" s="406" t="n"/>
      <c r="JAD145" s="406" t="n"/>
      <c r="JAE145" s="406" t="n"/>
      <c r="JAF145" s="406" t="n"/>
      <c r="JAG145" s="406" t="n"/>
      <c r="JAH145" s="406" t="n"/>
      <c r="JAI145" s="406" t="n"/>
      <c r="JAJ145" s="406" t="n"/>
      <c r="JAK145" s="406" t="n"/>
      <c r="JAL145" s="406" t="n"/>
      <c r="JAM145" s="406" t="n"/>
      <c r="JAN145" s="406" t="n"/>
      <c r="JAO145" s="406" t="n"/>
      <c r="JAP145" s="406" t="n"/>
      <c r="JAQ145" s="406" t="n"/>
      <c r="JAR145" s="406" t="n"/>
      <c r="JAS145" s="406" t="n"/>
      <c r="JAT145" s="406" t="n"/>
      <c r="JAU145" s="406" t="n"/>
      <c r="JAV145" s="406" t="n"/>
      <c r="JAW145" s="406" t="n"/>
      <c r="JAX145" s="406" t="n"/>
      <c r="JAY145" s="406" t="n"/>
      <c r="JAZ145" s="406" t="n"/>
      <c r="JBA145" s="406" t="n"/>
      <c r="JBB145" s="406" t="n"/>
      <c r="JBC145" s="406" t="n"/>
      <c r="JBD145" s="406" t="n"/>
      <c r="JBE145" s="406" t="n"/>
      <c r="JBF145" s="406" t="n"/>
      <c r="JBG145" s="406" t="n"/>
      <c r="JBH145" s="406" t="n"/>
      <c r="JBI145" s="406" t="n"/>
      <c r="JBJ145" s="406" t="n"/>
      <c r="JBK145" s="406" t="n"/>
      <c r="JBL145" s="406" t="n"/>
      <c r="JBM145" s="406" t="n"/>
      <c r="JBN145" s="406" t="n"/>
      <c r="JBO145" s="406" t="n"/>
      <c r="JBP145" s="406" t="n"/>
      <c r="JBQ145" s="406" t="n"/>
      <c r="JBR145" s="406" t="n"/>
      <c r="JBS145" s="406" t="n"/>
      <c r="JBT145" s="406" t="n"/>
      <c r="JBU145" s="406" t="n"/>
      <c r="JBV145" s="406" t="n"/>
      <c r="JBW145" s="406" t="n"/>
      <c r="JBX145" s="406" t="n"/>
      <c r="JBY145" s="406" t="n"/>
      <c r="JBZ145" s="406" t="n"/>
      <c r="JCA145" s="406" t="n"/>
      <c r="JCB145" s="406" t="n"/>
      <c r="JCC145" s="406" t="n"/>
      <c r="JCD145" s="406" t="n"/>
      <c r="JCE145" s="406" t="n"/>
      <c r="JCF145" s="406" t="n"/>
      <c r="JCG145" s="406" t="n"/>
      <c r="JCH145" s="406" t="n"/>
      <c r="JCI145" s="406" t="n"/>
      <c r="JCJ145" s="406" t="n"/>
      <c r="JCK145" s="406" t="n"/>
      <c r="JCL145" s="406" t="n"/>
      <c r="JCM145" s="406" t="n"/>
      <c r="JCN145" s="406" t="n"/>
      <c r="JCO145" s="406" t="n"/>
      <c r="JCP145" s="406" t="n"/>
      <c r="JCQ145" s="406" t="n"/>
      <c r="JCR145" s="406" t="n"/>
      <c r="JCS145" s="406" t="n"/>
      <c r="JCT145" s="406" t="n"/>
      <c r="JCU145" s="406" t="n"/>
      <c r="JCV145" s="406" t="n"/>
      <c r="JCW145" s="406" t="n"/>
      <c r="JCX145" s="406" t="n"/>
      <c r="JCY145" s="406" t="n"/>
      <c r="JCZ145" s="406" t="n"/>
      <c r="JDA145" s="406" t="n"/>
      <c r="JDB145" s="406" t="n"/>
      <c r="JDC145" s="406" t="n"/>
      <c r="JDD145" s="406" t="n"/>
      <c r="JDE145" s="406" t="n"/>
      <c r="JDF145" s="406" t="n"/>
      <c r="JDG145" s="406" t="n"/>
      <c r="JDH145" s="406" t="n"/>
      <c r="JDI145" s="406" t="n"/>
      <c r="JDJ145" s="406" t="n"/>
      <c r="JDK145" s="406" t="n"/>
      <c r="JDL145" s="406" t="n"/>
      <c r="JDM145" s="406" t="n"/>
      <c r="JDN145" s="406" t="n"/>
      <c r="JDO145" s="406" t="n"/>
      <c r="JDP145" s="406" t="n"/>
      <c r="JDQ145" s="406" t="n"/>
      <c r="JDR145" s="406" t="n"/>
      <c r="JDS145" s="406" t="n"/>
      <c r="JDT145" s="406" t="n"/>
      <c r="JDU145" s="406" t="n"/>
      <c r="JDV145" s="406" t="n"/>
      <c r="JDW145" s="406" t="n"/>
      <c r="JDX145" s="406" t="n"/>
      <c r="JDY145" s="406" t="n"/>
      <c r="JDZ145" s="406" t="n"/>
      <c r="JEA145" s="406" t="n"/>
      <c r="JEB145" s="406" t="n"/>
      <c r="JEC145" s="406" t="n"/>
      <c r="JED145" s="406" t="n"/>
      <c r="JEE145" s="406" t="n"/>
      <c r="JEF145" s="406" t="n"/>
      <c r="JEG145" s="406" t="n"/>
      <c r="JEH145" s="406" t="n"/>
      <c r="JEI145" s="406" t="n"/>
      <c r="JEJ145" s="406" t="n"/>
      <c r="JEK145" s="406" t="n"/>
      <c r="JEL145" s="406" t="n"/>
      <c r="JEM145" s="406" t="n"/>
      <c r="JEN145" s="406" t="n"/>
      <c r="JEO145" s="406" t="n"/>
      <c r="JEP145" s="406" t="n"/>
      <c r="JEQ145" s="406" t="n"/>
      <c r="JER145" s="406" t="n"/>
      <c r="JES145" s="406" t="n"/>
      <c r="JET145" s="406" t="n"/>
      <c r="JEU145" s="406" t="n"/>
      <c r="JEV145" s="406" t="n"/>
      <c r="JEW145" s="406" t="n"/>
      <c r="JEX145" s="406" t="n"/>
      <c r="JEY145" s="406" t="n"/>
      <c r="JEZ145" s="406" t="n"/>
      <c r="JFA145" s="406" t="n"/>
      <c r="JFB145" s="406" t="n"/>
      <c r="JFC145" s="406" t="n"/>
      <c r="JFD145" s="406" t="n"/>
      <c r="JFE145" s="406" t="n"/>
      <c r="JFF145" s="406" t="n"/>
      <c r="JFG145" s="406" t="n"/>
      <c r="JFH145" s="406" t="n"/>
      <c r="JFI145" s="406" t="n"/>
      <c r="JFJ145" s="406" t="n"/>
      <c r="JFK145" s="406" t="n"/>
      <c r="JFL145" s="406" t="n"/>
      <c r="JFM145" s="406" t="n"/>
      <c r="JFN145" s="406" t="n"/>
      <c r="JFO145" s="406" t="n"/>
      <c r="JFP145" s="406" t="n"/>
      <c r="JFQ145" s="406" t="n"/>
      <c r="JFR145" s="406" t="n"/>
      <c r="JFS145" s="406" t="n"/>
      <c r="JFT145" s="406" t="n"/>
      <c r="JFU145" s="406" t="n"/>
      <c r="JFV145" s="406" t="n"/>
      <c r="JFW145" s="406" t="n"/>
      <c r="JFX145" s="406" t="n"/>
      <c r="JFY145" s="406" t="n"/>
      <c r="JFZ145" s="406" t="n"/>
      <c r="JGA145" s="406" t="n"/>
      <c r="JGB145" s="406" t="n"/>
      <c r="JGC145" s="406" t="n"/>
      <c r="JGD145" s="406" t="n"/>
      <c r="JGE145" s="406" t="n"/>
      <c r="JGF145" s="406" t="n"/>
      <c r="JGG145" s="406" t="n"/>
      <c r="JGH145" s="406" t="n"/>
      <c r="JGI145" s="406" t="n"/>
      <c r="JGJ145" s="406" t="n"/>
      <c r="JGK145" s="406" t="n"/>
      <c r="JGL145" s="406" t="n"/>
      <c r="JGM145" s="406" t="n"/>
      <c r="JGN145" s="406" t="n"/>
      <c r="JGO145" s="406" t="n"/>
      <c r="JGP145" s="406" t="n"/>
      <c r="JGQ145" s="406" t="n"/>
      <c r="JGR145" s="406" t="n"/>
      <c r="JGS145" s="406" t="n"/>
      <c r="JGT145" s="406" t="n"/>
      <c r="JGU145" s="406" t="n"/>
      <c r="JGV145" s="406" t="n"/>
      <c r="JGW145" s="406" t="n"/>
      <c r="JGX145" s="406" t="n"/>
      <c r="JGY145" s="406" t="n"/>
      <c r="JGZ145" s="406" t="n"/>
      <c r="JHA145" s="406" t="n"/>
      <c r="JHB145" s="406" t="n"/>
      <c r="JHC145" s="406" t="n"/>
      <c r="JHD145" s="406" t="n"/>
      <c r="JHE145" s="406" t="n"/>
      <c r="JHF145" s="406" t="n"/>
      <c r="JHG145" s="406" t="n"/>
      <c r="JHH145" s="406" t="n"/>
      <c r="JHI145" s="406" t="n"/>
      <c r="JHJ145" s="406" t="n"/>
      <c r="JHK145" s="406" t="n"/>
      <c r="JHL145" s="406" t="n"/>
      <c r="JHM145" s="406" t="n"/>
      <c r="JHN145" s="406" t="n"/>
      <c r="JHO145" s="406" t="n"/>
      <c r="JHP145" s="406" t="n"/>
      <c r="JHQ145" s="406" t="n"/>
      <c r="JHR145" s="406" t="n"/>
      <c r="JHS145" s="406" t="n"/>
      <c r="JHT145" s="406" t="n"/>
      <c r="JHU145" s="406" t="n"/>
      <c r="JHV145" s="406" t="n"/>
      <c r="JHW145" s="406" t="n"/>
      <c r="JHX145" s="406" t="n"/>
      <c r="JHY145" s="406" t="n"/>
      <c r="JHZ145" s="406" t="n"/>
      <c r="JIA145" s="406" t="n"/>
      <c r="JIB145" s="406" t="n"/>
      <c r="JIC145" s="406" t="n"/>
      <c r="JID145" s="406" t="n"/>
      <c r="JIE145" s="406" t="n"/>
      <c r="JIF145" s="406" t="n"/>
      <c r="JIG145" s="406" t="n"/>
      <c r="JIH145" s="406" t="n"/>
      <c r="JII145" s="406" t="n"/>
      <c r="JIJ145" s="406" t="n"/>
      <c r="JIK145" s="406" t="n"/>
      <c r="JIL145" s="406" t="n"/>
      <c r="JIM145" s="406" t="n"/>
      <c r="JIN145" s="406" t="n"/>
      <c r="JIO145" s="406" t="n"/>
      <c r="JIP145" s="406" t="n"/>
      <c r="JIQ145" s="406" t="n"/>
      <c r="JIR145" s="406" t="n"/>
      <c r="JIS145" s="406" t="n"/>
      <c r="JIT145" s="406" t="n"/>
      <c r="JIU145" s="406" t="n"/>
      <c r="JIV145" s="406" t="n"/>
      <c r="JIW145" s="406" t="n"/>
      <c r="JIX145" s="406" t="n"/>
      <c r="JIY145" s="406" t="n"/>
      <c r="JIZ145" s="406" t="n"/>
      <c r="JJA145" s="406" t="n"/>
      <c r="JJB145" s="406" t="n"/>
      <c r="JJC145" s="406" t="n"/>
      <c r="JJD145" s="406" t="n"/>
      <c r="JJE145" s="406" t="n"/>
      <c r="JJF145" s="406" t="n"/>
      <c r="JJG145" s="406" t="n"/>
      <c r="JJH145" s="406" t="n"/>
      <c r="JJI145" s="406" t="n"/>
      <c r="JJJ145" s="406" t="n"/>
      <c r="JJK145" s="406" t="n"/>
      <c r="JJL145" s="406" t="n"/>
      <c r="JJM145" s="406" t="n"/>
      <c r="JJN145" s="406" t="n"/>
      <c r="JJO145" s="406" t="n"/>
      <c r="JJP145" s="406" t="n"/>
      <c r="JJQ145" s="406" t="n"/>
      <c r="JJR145" s="406" t="n"/>
      <c r="JJS145" s="406" t="n"/>
      <c r="JJT145" s="406" t="n"/>
      <c r="JJU145" s="406" t="n"/>
      <c r="JJV145" s="406" t="n"/>
      <c r="JJW145" s="406" t="n"/>
      <c r="JJX145" s="406" t="n"/>
      <c r="JJY145" s="406" t="n"/>
      <c r="JJZ145" s="406" t="n"/>
      <c r="JKA145" s="406" t="n"/>
      <c r="JKB145" s="406" t="n"/>
      <c r="JKC145" s="406" t="n"/>
      <c r="JKD145" s="406" t="n"/>
      <c r="JKE145" s="406" t="n"/>
      <c r="JKF145" s="406" t="n"/>
      <c r="JKG145" s="406" t="n"/>
      <c r="JKH145" s="406" t="n"/>
      <c r="JKI145" s="406" t="n"/>
      <c r="JKJ145" s="406" t="n"/>
      <c r="JKK145" s="406" t="n"/>
      <c r="JKL145" s="406" t="n"/>
      <c r="JKM145" s="406" t="n"/>
      <c r="JKN145" s="406" t="n"/>
      <c r="JKO145" s="406" t="n"/>
      <c r="JKP145" s="406" t="n"/>
      <c r="JKQ145" s="406" t="n"/>
      <c r="JKR145" s="406" t="n"/>
      <c r="JKS145" s="406" t="n"/>
      <c r="JKT145" s="406" t="n"/>
      <c r="JKU145" s="406" t="n"/>
      <c r="JKV145" s="406" t="n"/>
      <c r="JKW145" s="406" t="n"/>
      <c r="JKX145" s="406" t="n"/>
      <c r="JKY145" s="406" t="n"/>
      <c r="JKZ145" s="406" t="n"/>
      <c r="JLA145" s="406" t="n"/>
      <c r="JLB145" s="406" t="n"/>
      <c r="JLC145" s="406" t="n"/>
      <c r="JLD145" s="406" t="n"/>
      <c r="JLE145" s="406" t="n"/>
      <c r="JLF145" s="406" t="n"/>
      <c r="JLG145" s="406" t="n"/>
      <c r="JLH145" s="406" t="n"/>
      <c r="JLI145" s="406" t="n"/>
      <c r="JLJ145" s="406" t="n"/>
      <c r="JLK145" s="406" t="n"/>
      <c r="JLL145" s="406" t="n"/>
      <c r="JLM145" s="406" t="n"/>
      <c r="JLN145" s="406" t="n"/>
      <c r="JLO145" s="406" t="n"/>
      <c r="JLP145" s="406" t="n"/>
      <c r="JLQ145" s="406" t="n"/>
      <c r="JLR145" s="406" t="n"/>
      <c r="JLS145" s="406" t="n"/>
      <c r="JLT145" s="406" t="n"/>
      <c r="JLU145" s="406" t="n"/>
      <c r="JLV145" s="406" t="n"/>
      <c r="JLW145" s="406" t="n"/>
      <c r="JLX145" s="406" t="n"/>
      <c r="JLY145" s="406" t="n"/>
      <c r="JLZ145" s="406" t="n"/>
      <c r="JMA145" s="406" t="n"/>
      <c r="JMB145" s="406" t="n"/>
      <c r="JMC145" s="406" t="n"/>
      <c r="JMD145" s="406" t="n"/>
      <c r="JME145" s="406" t="n"/>
      <c r="JMF145" s="406" t="n"/>
      <c r="JMG145" s="406" t="n"/>
      <c r="JMH145" s="406" t="n"/>
      <c r="JMI145" s="406" t="n"/>
      <c r="JMJ145" s="406" t="n"/>
      <c r="JMK145" s="406" t="n"/>
      <c r="JML145" s="406" t="n"/>
      <c r="JMM145" s="406" t="n"/>
      <c r="JMN145" s="406" t="n"/>
      <c r="JMO145" s="406" t="n"/>
      <c r="JMP145" s="406" t="n"/>
      <c r="JMQ145" s="406" t="n"/>
      <c r="JMR145" s="406" t="n"/>
      <c r="JMS145" s="406" t="n"/>
      <c r="JMT145" s="406" t="n"/>
      <c r="JMU145" s="406" t="n"/>
      <c r="JMV145" s="406" t="n"/>
      <c r="JMW145" s="406" t="n"/>
      <c r="JMX145" s="406" t="n"/>
      <c r="JMY145" s="406" t="n"/>
      <c r="JMZ145" s="406" t="n"/>
      <c r="JNA145" s="406" t="n"/>
      <c r="JNB145" s="406" t="n"/>
      <c r="JNC145" s="406" t="n"/>
      <c r="JND145" s="406" t="n"/>
      <c r="JNE145" s="406" t="n"/>
      <c r="JNF145" s="406" t="n"/>
      <c r="JNG145" s="406" t="n"/>
      <c r="JNH145" s="406" t="n"/>
      <c r="JNI145" s="406" t="n"/>
      <c r="JNJ145" s="406" t="n"/>
      <c r="JNK145" s="406" t="n"/>
      <c r="JNL145" s="406" t="n"/>
      <c r="JNM145" s="406" t="n"/>
      <c r="JNN145" s="406" t="n"/>
      <c r="JNO145" s="406" t="n"/>
      <c r="JNP145" s="406" t="n"/>
      <c r="JNQ145" s="406" t="n"/>
      <c r="JNR145" s="406" t="n"/>
      <c r="JNS145" s="406" t="n"/>
      <c r="JNT145" s="406" t="n"/>
      <c r="JNU145" s="406" t="n"/>
      <c r="JNV145" s="406" t="n"/>
      <c r="JNW145" s="406" t="n"/>
      <c r="JNX145" s="406" t="n"/>
      <c r="JNY145" s="406" t="n"/>
      <c r="JNZ145" s="406" t="n"/>
      <c r="JOA145" s="406" t="n"/>
      <c r="JOB145" s="406" t="n"/>
      <c r="JOC145" s="406" t="n"/>
      <c r="JOD145" s="406" t="n"/>
      <c r="JOE145" s="406" t="n"/>
      <c r="JOF145" s="406" t="n"/>
      <c r="JOG145" s="406" t="n"/>
      <c r="JOH145" s="406" t="n"/>
      <c r="JOI145" s="406" t="n"/>
      <c r="JOJ145" s="406" t="n"/>
      <c r="JOK145" s="406" t="n"/>
      <c r="JOL145" s="406" t="n"/>
      <c r="JOM145" s="406" t="n"/>
      <c r="JON145" s="406" t="n"/>
      <c r="JOO145" s="406" t="n"/>
      <c r="JOP145" s="406" t="n"/>
      <c r="JOQ145" s="406" t="n"/>
      <c r="JOR145" s="406" t="n"/>
      <c r="JOS145" s="406" t="n"/>
      <c r="JOT145" s="406" t="n"/>
      <c r="JOU145" s="406" t="n"/>
      <c r="JOV145" s="406" t="n"/>
      <c r="JOW145" s="406" t="n"/>
      <c r="JOX145" s="406" t="n"/>
      <c r="JOY145" s="406" t="n"/>
      <c r="JOZ145" s="406" t="n"/>
      <c r="JPA145" s="406" t="n"/>
      <c r="JPB145" s="406" t="n"/>
      <c r="JPC145" s="406" t="n"/>
      <c r="JPD145" s="406" t="n"/>
      <c r="JPE145" s="406" t="n"/>
      <c r="JPF145" s="406" t="n"/>
      <c r="JPG145" s="406" t="n"/>
      <c r="JPH145" s="406" t="n"/>
      <c r="JPI145" s="406" t="n"/>
      <c r="JPJ145" s="406" t="n"/>
      <c r="JPK145" s="406" t="n"/>
      <c r="JPL145" s="406" t="n"/>
      <c r="JPM145" s="406" t="n"/>
      <c r="JPN145" s="406" t="n"/>
      <c r="JPO145" s="406" t="n"/>
      <c r="JPP145" s="406" t="n"/>
      <c r="JPQ145" s="406" t="n"/>
      <c r="JPR145" s="406" t="n"/>
      <c r="JPS145" s="406" t="n"/>
      <c r="JPT145" s="406" t="n"/>
      <c r="JPU145" s="406" t="n"/>
      <c r="JPV145" s="406" t="n"/>
      <c r="JPW145" s="406" t="n"/>
      <c r="JPX145" s="406" t="n"/>
      <c r="JPY145" s="406" t="n"/>
      <c r="JPZ145" s="406" t="n"/>
      <c r="JQA145" s="406" t="n"/>
      <c r="JQB145" s="406" t="n"/>
      <c r="JQC145" s="406" t="n"/>
      <c r="JQD145" s="406" t="n"/>
      <c r="JQE145" s="406" t="n"/>
      <c r="JQF145" s="406" t="n"/>
      <c r="JQG145" s="406" t="n"/>
      <c r="JQH145" s="406" t="n"/>
      <c r="JQI145" s="406" t="n"/>
      <c r="JQJ145" s="406" t="n"/>
      <c r="JQK145" s="406" t="n"/>
      <c r="JQL145" s="406" t="n"/>
      <c r="JQM145" s="406" t="n"/>
      <c r="JQN145" s="406" t="n"/>
      <c r="JQO145" s="406" t="n"/>
      <c r="JQP145" s="406" t="n"/>
      <c r="JQQ145" s="406" t="n"/>
      <c r="JQR145" s="406" t="n"/>
      <c r="JQS145" s="406" t="n"/>
      <c r="JQT145" s="406" t="n"/>
      <c r="JQU145" s="406" t="n"/>
      <c r="JQV145" s="406" t="n"/>
      <c r="JQW145" s="406" t="n"/>
      <c r="JQX145" s="406" t="n"/>
      <c r="JQY145" s="406" t="n"/>
      <c r="JQZ145" s="406" t="n"/>
      <c r="JRA145" s="406" t="n"/>
      <c r="JRB145" s="406" t="n"/>
      <c r="JRC145" s="406" t="n"/>
      <c r="JRD145" s="406" t="n"/>
      <c r="JRE145" s="406" t="n"/>
      <c r="JRF145" s="406" t="n"/>
      <c r="JRG145" s="406" t="n"/>
      <c r="JRH145" s="406" t="n"/>
      <c r="JRI145" s="406" t="n"/>
      <c r="JRJ145" s="406" t="n"/>
      <c r="JRK145" s="406" t="n"/>
      <c r="JRL145" s="406" t="n"/>
      <c r="JRM145" s="406" t="n"/>
      <c r="JRN145" s="406" t="n"/>
      <c r="JRO145" s="406" t="n"/>
      <c r="JRP145" s="406" t="n"/>
      <c r="JRQ145" s="406" t="n"/>
      <c r="JRR145" s="406" t="n"/>
      <c r="JRS145" s="406" t="n"/>
      <c r="JRT145" s="406" t="n"/>
      <c r="JRU145" s="406" t="n"/>
      <c r="JRV145" s="406" t="n"/>
      <c r="JRW145" s="406" t="n"/>
      <c r="JRX145" s="406" t="n"/>
      <c r="JRY145" s="406" t="n"/>
      <c r="JRZ145" s="406" t="n"/>
      <c r="JSA145" s="406" t="n"/>
      <c r="JSB145" s="406" t="n"/>
      <c r="JSC145" s="406" t="n"/>
      <c r="JSD145" s="406" t="n"/>
      <c r="JSE145" s="406" t="n"/>
      <c r="JSF145" s="406" t="n"/>
      <c r="JSG145" s="406" t="n"/>
      <c r="JSH145" s="406" t="n"/>
      <c r="JSI145" s="406" t="n"/>
      <c r="JSJ145" s="406" t="n"/>
      <c r="JSK145" s="406" t="n"/>
      <c r="JSL145" s="406" t="n"/>
      <c r="JSM145" s="406" t="n"/>
      <c r="JSN145" s="406" t="n"/>
      <c r="JSO145" s="406" t="n"/>
      <c r="JSP145" s="406" t="n"/>
      <c r="JSQ145" s="406" t="n"/>
      <c r="JSR145" s="406" t="n"/>
      <c r="JSS145" s="406" t="n"/>
      <c r="JST145" s="406" t="n"/>
      <c r="JSU145" s="406" t="n"/>
      <c r="JSV145" s="406" t="n"/>
      <c r="JSW145" s="406" t="n"/>
      <c r="JSX145" s="406" t="n"/>
      <c r="JSY145" s="406" t="n"/>
      <c r="JSZ145" s="406" t="n"/>
      <c r="JTA145" s="406" t="n"/>
      <c r="JTB145" s="406" t="n"/>
      <c r="JTC145" s="406" t="n"/>
      <c r="JTD145" s="406" t="n"/>
      <c r="JTE145" s="406" t="n"/>
      <c r="JTF145" s="406" t="n"/>
      <c r="JTG145" s="406" t="n"/>
      <c r="JTH145" s="406" t="n"/>
      <c r="JTI145" s="406" t="n"/>
      <c r="JTJ145" s="406" t="n"/>
      <c r="JTK145" s="406" t="n"/>
      <c r="JTL145" s="406" t="n"/>
      <c r="JTM145" s="406" t="n"/>
      <c r="JTN145" s="406" t="n"/>
      <c r="JTO145" s="406" t="n"/>
      <c r="JTP145" s="406" t="n"/>
      <c r="JTQ145" s="406" t="n"/>
      <c r="JTR145" s="406" t="n"/>
      <c r="JTS145" s="406" t="n"/>
      <c r="JTT145" s="406" t="n"/>
      <c r="JTU145" s="406" t="n"/>
      <c r="JTV145" s="406" t="n"/>
      <c r="JTW145" s="406" t="n"/>
      <c r="JTX145" s="406" t="n"/>
      <c r="JTY145" s="406" t="n"/>
      <c r="JTZ145" s="406" t="n"/>
      <c r="JUA145" s="406" t="n"/>
      <c r="JUB145" s="406" t="n"/>
      <c r="JUC145" s="406" t="n"/>
      <c r="JUD145" s="406" t="n"/>
      <c r="JUE145" s="406" t="n"/>
      <c r="JUF145" s="406" t="n"/>
      <c r="JUG145" s="406" t="n"/>
      <c r="JUH145" s="406" t="n"/>
      <c r="JUI145" s="406" t="n"/>
      <c r="JUJ145" s="406" t="n"/>
      <c r="JUK145" s="406" t="n"/>
      <c r="JUL145" s="406" t="n"/>
      <c r="JUM145" s="406" t="n"/>
      <c r="JUN145" s="406" t="n"/>
      <c r="JUO145" s="406" t="n"/>
      <c r="JUP145" s="406" t="n"/>
      <c r="JUQ145" s="406" t="n"/>
      <c r="JUR145" s="406" t="n"/>
      <c r="JUS145" s="406" t="n"/>
      <c r="JUT145" s="406" t="n"/>
      <c r="JUU145" s="406" t="n"/>
      <c r="JUV145" s="406" t="n"/>
      <c r="JUW145" s="406" t="n"/>
      <c r="JUX145" s="406" t="n"/>
      <c r="JUY145" s="406" t="n"/>
      <c r="JUZ145" s="406" t="n"/>
      <c r="JVA145" s="406" t="n"/>
      <c r="JVB145" s="406" t="n"/>
      <c r="JVC145" s="406" t="n"/>
      <c r="JVD145" s="406" t="n"/>
      <c r="JVE145" s="406" t="n"/>
      <c r="JVF145" s="406" t="n"/>
      <c r="JVG145" s="406" t="n"/>
      <c r="JVH145" s="406" t="n"/>
      <c r="JVI145" s="406" t="n"/>
      <c r="JVJ145" s="406" t="n"/>
      <c r="JVK145" s="406" t="n"/>
      <c r="JVL145" s="406" t="n"/>
      <c r="JVM145" s="406" t="n"/>
      <c r="JVN145" s="406" t="n"/>
      <c r="JVO145" s="406" t="n"/>
      <c r="JVP145" s="406" t="n"/>
      <c r="JVQ145" s="406" t="n"/>
      <c r="JVR145" s="406" t="n"/>
      <c r="JVS145" s="406" t="n"/>
      <c r="JVT145" s="406" t="n"/>
      <c r="JVU145" s="406" t="n"/>
      <c r="JVV145" s="406" t="n"/>
      <c r="JVW145" s="406" t="n"/>
      <c r="JVX145" s="406" t="n"/>
      <c r="JVY145" s="406" t="n"/>
      <c r="JVZ145" s="406" t="n"/>
      <c r="JWA145" s="406" t="n"/>
      <c r="JWB145" s="406" t="n"/>
      <c r="JWC145" s="406" t="n"/>
      <c r="JWD145" s="406" t="n"/>
      <c r="JWE145" s="406" t="n"/>
      <c r="JWF145" s="406" t="n"/>
      <c r="JWG145" s="406" t="n"/>
      <c r="JWH145" s="406" t="n"/>
      <c r="JWI145" s="406" t="n"/>
      <c r="JWJ145" s="406" t="n"/>
      <c r="JWK145" s="406" t="n"/>
      <c r="JWL145" s="406" t="n"/>
      <c r="JWM145" s="406" t="n"/>
      <c r="JWN145" s="406" t="n"/>
      <c r="JWO145" s="406" t="n"/>
      <c r="JWP145" s="406" t="n"/>
      <c r="JWQ145" s="406" t="n"/>
      <c r="JWR145" s="406" t="n"/>
      <c r="JWS145" s="406" t="n"/>
      <c r="JWT145" s="406" t="n"/>
      <c r="JWU145" s="406" t="n"/>
      <c r="JWV145" s="406" t="n"/>
      <c r="JWW145" s="406" t="n"/>
      <c r="JWX145" s="406" t="n"/>
      <c r="JWY145" s="406" t="n"/>
      <c r="JWZ145" s="406" t="n"/>
      <c r="JXA145" s="406" t="n"/>
      <c r="JXB145" s="406" t="n"/>
      <c r="JXC145" s="406" t="n"/>
      <c r="JXD145" s="406" t="n"/>
      <c r="JXE145" s="406" t="n"/>
      <c r="JXF145" s="406" t="n"/>
      <c r="JXG145" s="406" t="n"/>
      <c r="JXH145" s="406" t="n"/>
      <c r="JXI145" s="406" t="n"/>
      <c r="JXJ145" s="406" t="n"/>
      <c r="JXK145" s="406" t="n"/>
      <c r="JXL145" s="406" t="n"/>
      <c r="JXM145" s="406" t="n"/>
      <c r="JXN145" s="406" t="n"/>
      <c r="JXO145" s="406" t="n"/>
      <c r="JXP145" s="406" t="n"/>
      <c r="JXQ145" s="406" t="n"/>
      <c r="JXR145" s="406" t="n"/>
      <c r="JXS145" s="406" t="n"/>
      <c r="JXT145" s="406" t="n"/>
      <c r="JXU145" s="406" t="n"/>
      <c r="JXV145" s="406" t="n"/>
      <c r="JXW145" s="406" t="n"/>
      <c r="JXX145" s="406" t="n"/>
      <c r="JXY145" s="406" t="n"/>
      <c r="JXZ145" s="406" t="n"/>
      <c r="JYA145" s="406" t="n"/>
      <c r="JYB145" s="406" t="n"/>
      <c r="JYC145" s="406" t="n"/>
      <c r="JYD145" s="406" t="n"/>
      <c r="JYE145" s="406" t="n"/>
      <c r="JYF145" s="406" t="n"/>
      <c r="JYG145" s="406" t="n"/>
      <c r="JYH145" s="406" t="n"/>
      <c r="JYI145" s="406" t="n"/>
      <c r="JYJ145" s="406" t="n"/>
      <c r="JYK145" s="406" t="n"/>
      <c r="JYL145" s="406" t="n"/>
      <c r="JYM145" s="406" t="n"/>
      <c r="JYN145" s="406" t="n"/>
      <c r="JYO145" s="406" t="n"/>
      <c r="JYP145" s="406" t="n"/>
      <c r="JYQ145" s="406" t="n"/>
      <c r="JYR145" s="406" t="n"/>
      <c r="JYS145" s="406" t="n"/>
      <c r="JYT145" s="406" t="n"/>
      <c r="JYU145" s="406" t="n"/>
      <c r="JYV145" s="406" t="n"/>
      <c r="JYW145" s="406" t="n"/>
      <c r="JYX145" s="406" t="n"/>
      <c r="JYY145" s="406" t="n"/>
      <c r="JYZ145" s="406" t="n"/>
      <c r="JZA145" s="406" t="n"/>
      <c r="JZB145" s="406" t="n"/>
      <c r="JZC145" s="406" t="n"/>
      <c r="JZD145" s="406" t="n"/>
      <c r="JZE145" s="406" t="n"/>
      <c r="JZF145" s="406" t="n"/>
      <c r="JZG145" s="406" t="n"/>
      <c r="JZH145" s="406" t="n"/>
      <c r="JZI145" s="406" t="n"/>
      <c r="JZJ145" s="406" t="n"/>
      <c r="JZK145" s="406" t="n"/>
      <c r="JZL145" s="406" t="n"/>
      <c r="JZM145" s="406" t="n"/>
      <c r="JZN145" s="406" t="n"/>
      <c r="JZO145" s="406" t="n"/>
      <c r="JZP145" s="406" t="n"/>
      <c r="JZQ145" s="406" t="n"/>
      <c r="JZR145" s="406" t="n"/>
      <c r="JZS145" s="406" t="n"/>
      <c r="JZT145" s="406" t="n"/>
      <c r="JZU145" s="406" t="n"/>
      <c r="JZV145" s="406" t="n"/>
      <c r="JZW145" s="406" t="n"/>
      <c r="JZX145" s="406" t="n"/>
      <c r="JZY145" s="406" t="n"/>
      <c r="JZZ145" s="406" t="n"/>
      <c r="KAA145" s="406" t="n"/>
      <c r="KAB145" s="406" t="n"/>
      <c r="KAC145" s="406" t="n"/>
      <c r="KAD145" s="406" t="n"/>
      <c r="KAE145" s="406" t="n"/>
      <c r="KAF145" s="406" t="n"/>
      <c r="KAG145" s="406" t="n"/>
      <c r="KAH145" s="406" t="n"/>
      <c r="KAI145" s="406" t="n"/>
      <c r="KAJ145" s="406" t="n"/>
      <c r="KAK145" s="406" t="n"/>
      <c r="KAL145" s="406" t="n"/>
      <c r="KAM145" s="406" t="n"/>
      <c r="KAN145" s="406" t="n"/>
      <c r="KAO145" s="406" t="n"/>
      <c r="KAP145" s="406" t="n"/>
      <c r="KAQ145" s="406" t="n"/>
      <c r="KAR145" s="406" t="n"/>
      <c r="KAS145" s="406" t="n"/>
      <c r="KAT145" s="406" t="n"/>
      <c r="KAU145" s="406" t="n"/>
      <c r="KAV145" s="406" t="n"/>
      <c r="KAW145" s="406" t="n"/>
      <c r="KAX145" s="406" t="n"/>
      <c r="KAY145" s="406" t="n"/>
      <c r="KAZ145" s="406" t="n"/>
      <c r="KBA145" s="406" t="n"/>
      <c r="KBB145" s="406" t="n"/>
      <c r="KBC145" s="406" t="n"/>
      <c r="KBD145" s="406" t="n"/>
      <c r="KBE145" s="406" t="n"/>
      <c r="KBF145" s="406" t="n"/>
      <c r="KBG145" s="406" t="n"/>
      <c r="KBH145" s="406" t="n"/>
      <c r="KBI145" s="406" t="n"/>
      <c r="KBJ145" s="406" t="n"/>
      <c r="KBK145" s="406" t="n"/>
      <c r="KBL145" s="406" t="n"/>
      <c r="KBM145" s="406" t="n"/>
      <c r="KBN145" s="406" t="n"/>
      <c r="KBO145" s="406" t="n"/>
      <c r="KBP145" s="406" t="n"/>
      <c r="KBQ145" s="406" t="n"/>
      <c r="KBR145" s="406" t="n"/>
      <c r="KBS145" s="406" t="n"/>
      <c r="KBT145" s="406" t="n"/>
      <c r="KBU145" s="406" t="n"/>
      <c r="KBV145" s="406" t="n"/>
      <c r="KBW145" s="406" t="n"/>
      <c r="KBX145" s="406" t="n"/>
      <c r="KBY145" s="406" t="n"/>
      <c r="KBZ145" s="406" t="n"/>
      <c r="KCA145" s="406" t="n"/>
      <c r="KCB145" s="406" t="n"/>
      <c r="KCC145" s="406" t="n"/>
      <c r="KCD145" s="406" t="n"/>
      <c r="KCE145" s="406" t="n"/>
      <c r="KCF145" s="406" t="n"/>
      <c r="KCG145" s="406" t="n"/>
      <c r="KCH145" s="406" t="n"/>
      <c r="KCI145" s="406" t="n"/>
      <c r="KCJ145" s="406" t="n"/>
      <c r="KCK145" s="406" t="n"/>
      <c r="KCL145" s="406" t="n"/>
      <c r="KCM145" s="406" t="n"/>
      <c r="KCN145" s="406" t="n"/>
      <c r="KCO145" s="406" t="n"/>
      <c r="KCP145" s="406" t="n"/>
      <c r="KCQ145" s="406" t="n"/>
      <c r="KCR145" s="406" t="n"/>
      <c r="KCS145" s="406" t="n"/>
      <c r="KCT145" s="406" t="n"/>
      <c r="KCU145" s="406" t="n"/>
      <c r="KCV145" s="406" t="n"/>
      <c r="KCW145" s="406" t="n"/>
      <c r="KCX145" s="406" t="n"/>
      <c r="KCY145" s="406" t="n"/>
      <c r="KCZ145" s="406" t="n"/>
      <c r="KDA145" s="406" t="n"/>
      <c r="KDB145" s="406" t="n"/>
      <c r="KDC145" s="406" t="n"/>
      <c r="KDD145" s="406" t="n"/>
      <c r="KDE145" s="406" t="n"/>
      <c r="KDF145" s="406" t="n"/>
      <c r="KDG145" s="406" t="n"/>
      <c r="KDH145" s="406" t="n"/>
      <c r="KDI145" s="406" t="n"/>
      <c r="KDJ145" s="406" t="n"/>
      <c r="KDK145" s="406" t="n"/>
      <c r="KDL145" s="406" t="n"/>
      <c r="KDM145" s="406" t="n"/>
      <c r="KDN145" s="406" t="n"/>
      <c r="KDO145" s="406" t="n"/>
      <c r="KDP145" s="406" t="n"/>
      <c r="KDQ145" s="406" t="n"/>
      <c r="KDR145" s="406" t="n"/>
      <c r="KDS145" s="406" t="n"/>
      <c r="KDT145" s="406" t="n"/>
      <c r="KDU145" s="406" t="n"/>
      <c r="KDV145" s="406" t="n"/>
      <c r="KDW145" s="406" t="n"/>
      <c r="KDX145" s="406" t="n"/>
      <c r="KDY145" s="406" t="n"/>
      <c r="KDZ145" s="406" t="n"/>
      <c r="KEA145" s="406" t="n"/>
      <c r="KEB145" s="406" t="n"/>
      <c r="KEC145" s="406" t="n"/>
      <c r="KED145" s="406" t="n"/>
      <c r="KEE145" s="406" t="n"/>
      <c r="KEF145" s="406" t="n"/>
      <c r="KEG145" s="406" t="n"/>
      <c r="KEH145" s="406" t="n"/>
      <c r="KEI145" s="406" t="n"/>
      <c r="KEJ145" s="406" t="n"/>
      <c r="KEK145" s="406" t="n"/>
      <c r="KEL145" s="406" t="n"/>
      <c r="KEM145" s="406" t="n"/>
      <c r="KEN145" s="406" t="n"/>
      <c r="KEO145" s="406" t="n"/>
      <c r="KEP145" s="406" t="n"/>
      <c r="KEQ145" s="406" t="n"/>
      <c r="KER145" s="406" t="n"/>
      <c r="KES145" s="406" t="n"/>
      <c r="KET145" s="406" t="n"/>
      <c r="KEU145" s="406" t="n"/>
      <c r="KEV145" s="406" t="n"/>
      <c r="KEW145" s="406" t="n"/>
      <c r="KEX145" s="406" t="n"/>
      <c r="KEY145" s="406" t="n"/>
      <c r="KEZ145" s="406" t="n"/>
      <c r="KFA145" s="406" t="n"/>
      <c r="KFB145" s="406" t="n"/>
      <c r="KFC145" s="406" t="n"/>
      <c r="KFD145" s="406" t="n"/>
      <c r="KFE145" s="406" t="n"/>
      <c r="KFF145" s="406" t="n"/>
      <c r="KFG145" s="406" t="n"/>
      <c r="KFH145" s="406" t="n"/>
      <c r="KFI145" s="406" t="n"/>
      <c r="KFJ145" s="406" t="n"/>
      <c r="KFK145" s="406" t="n"/>
      <c r="KFL145" s="406" t="n"/>
      <c r="KFM145" s="406" t="n"/>
      <c r="KFN145" s="406" t="n"/>
      <c r="KFO145" s="406" t="n"/>
      <c r="KFP145" s="406" t="n"/>
      <c r="KFQ145" s="406" t="n"/>
      <c r="KFR145" s="406" t="n"/>
      <c r="KFS145" s="406" t="n"/>
      <c r="KFT145" s="406" t="n"/>
      <c r="KFU145" s="406" t="n"/>
      <c r="KFV145" s="406" t="n"/>
      <c r="KFW145" s="406" t="n"/>
      <c r="KFX145" s="406" t="n"/>
      <c r="KFY145" s="406" t="n"/>
      <c r="KFZ145" s="406" t="n"/>
      <c r="KGA145" s="406" t="n"/>
      <c r="KGB145" s="406" t="n"/>
      <c r="KGC145" s="406" t="n"/>
      <c r="KGD145" s="406" t="n"/>
      <c r="KGE145" s="406" t="n"/>
      <c r="KGF145" s="406" t="n"/>
      <c r="KGG145" s="406" t="n"/>
      <c r="KGH145" s="406" t="n"/>
      <c r="KGI145" s="406" t="n"/>
      <c r="KGJ145" s="406" t="n"/>
      <c r="KGK145" s="406" t="n"/>
      <c r="KGL145" s="406" t="n"/>
      <c r="KGM145" s="406" t="n"/>
      <c r="KGN145" s="406" t="n"/>
      <c r="KGO145" s="406" t="n"/>
      <c r="KGP145" s="406" t="n"/>
      <c r="KGQ145" s="406" t="n"/>
      <c r="KGR145" s="406" t="n"/>
      <c r="KGS145" s="406" t="n"/>
      <c r="KGT145" s="406" t="n"/>
      <c r="KGU145" s="406" t="n"/>
      <c r="KGV145" s="406" t="n"/>
      <c r="KGW145" s="406" t="n"/>
      <c r="KGX145" s="406" t="n"/>
      <c r="KGY145" s="406" t="n"/>
      <c r="KGZ145" s="406" t="n"/>
      <c r="KHA145" s="406" t="n"/>
      <c r="KHB145" s="406" t="n"/>
      <c r="KHC145" s="406" t="n"/>
      <c r="KHD145" s="406" t="n"/>
      <c r="KHE145" s="406" t="n"/>
      <c r="KHF145" s="406" t="n"/>
      <c r="KHG145" s="406" t="n"/>
      <c r="KHH145" s="406" t="n"/>
      <c r="KHI145" s="406" t="n"/>
      <c r="KHJ145" s="406" t="n"/>
      <c r="KHK145" s="406" t="n"/>
      <c r="KHL145" s="406" t="n"/>
      <c r="KHM145" s="406" t="n"/>
      <c r="KHN145" s="406" t="n"/>
      <c r="KHO145" s="406" t="n"/>
      <c r="KHP145" s="406" t="n"/>
      <c r="KHQ145" s="406" t="n"/>
      <c r="KHR145" s="406" t="n"/>
      <c r="KHS145" s="406" t="n"/>
      <c r="KHT145" s="406" t="n"/>
      <c r="KHU145" s="406" t="n"/>
      <c r="KHV145" s="406" t="n"/>
      <c r="KHW145" s="406" t="n"/>
      <c r="KHX145" s="406" t="n"/>
      <c r="KHY145" s="406" t="n"/>
      <c r="KHZ145" s="406" t="n"/>
      <c r="KIA145" s="406" t="n"/>
      <c r="KIB145" s="406" t="n"/>
      <c r="KIC145" s="406" t="n"/>
      <c r="KID145" s="406" t="n"/>
      <c r="KIE145" s="406" t="n"/>
      <c r="KIF145" s="406" t="n"/>
      <c r="KIG145" s="406" t="n"/>
      <c r="KIH145" s="406" t="n"/>
      <c r="KII145" s="406" t="n"/>
      <c r="KIJ145" s="406" t="n"/>
      <c r="KIK145" s="406" t="n"/>
      <c r="KIL145" s="406" t="n"/>
      <c r="KIM145" s="406" t="n"/>
      <c r="KIN145" s="406" t="n"/>
      <c r="KIO145" s="406" t="n"/>
      <c r="KIP145" s="406" t="n"/>
      <c r="KIQ145" s="406" t="n"/>
      <c r="KIR145" s="406" t="n"/>
      <c r="KIS145" s="406" t="n"/>
      <c r="KIT145" s="406" t="n"/>
      <c r="KIU145" s="406" t="n"/>
      <c r="KIV145" s="406" t="n"/>
      <c r="KIW145" s="406" t="n"/>
      <c r="KIX145" s="406" t="n"/>
      <c r="KIY145" s="406" t="n"/>
      <c r="KIZ145" s="406" t="n"/>
      <c r="KJA145" s="406" t="n"/>
      <c r="KJB145" s="406" t="n"/>
      <c r="KJC145" s="406" t="n"/>
      <c r="KJD145" s="406" t="n"/>
      <c r="KJE145" s="406" t="n"/>
      <c r="KJF145" s="406" t="n"/>
      <c r="KJG145" s="406" t="n"/>
      <c r="KJH145" s="406" t="n"/>
      <c r="KJI145" s="406" t="n"/>
      <c r="KJJ145" s="406" t="n"/>
      <c r="KJK145" s="406" t="n"/>
      <c r="KJL145" s="406" t="n"/>
      <c r="KJM145" s="406" t="n"/>
      <c r="KJN145" s="406" t="n"/>
      <c r="KJO145" s="406" t="n"/>
      <c r="KJP145" s="406" t="n"/>
      <c r="KJQ145" s="406" t="n"/>
      <c r="KJR145" s="406" t="n"/>
      <c r="KJS145" s="406" t="n"/>
      <c r="KJT145" s="406" t="n"/>
      <c r="KJU145" s="406" t="n"/>
      <c r="KJV145" s="406" t="n"/>
      <c r="KJW145" s="406" t="n"/>
      <c r="KJX145" s="406" t="n"/>
      <c r="KJY145" s="406" t="n"/>
      <c r="KJZ145" s="406" t="n"/>
      <c r="KKA145" s="406" t="n"/>
      <c r="KKB145" s="406" t="n"/>
      <c r="KKC145" s="406" t="n"/>
      <c r="KKD145" s="406" t="n"/>
      <c r="KKE145" s="406" t="n"/>
      <c r="KKF145" s="406" t="n"/>
      <c r="KKG145" s="406" t="n"/>
      <c r="KKH145" s="406" t="n"/>
      <c r="KKI145" s="406" t="n"/>
      <c r="KKJ145" s="406" t="n"/>
      <c r="KKK145" s="406" t="n"/>
      <c r="KKL145" s="406" t="n"/>
      <c r="KKM145" s="406" t="n"/>
      <c r="KKN145" s="406" t="n"/>
      <c r="KKO145" s="406" t="n"/>
      <c r="KKP145" s="406" t="n"/>
      <c r="KKQ145" s="406" t="n"/>
      <c r="KKR145" s="406" t="n"/>
      <c r="KKS145" s="406" t="n"/>
      <c r="KKT145" s="406" t="n"/>
      <c r="KKU145" s="406" t="n"/>
      <c r="KKV145" s="406" t="n"/>
      <c r="KKW145" s="406" t="n"/>
      <c r="KKX145" s="406" t="n"/>
      <c r="KKY145" s="406" t="n"/>
      <c r="KKZ145" s="406" t="n"/>
      <c r="KLA145" s="406" t="n"/>
      <c r="KLB145" s="406" t="n"/>
      <c r="KLC145" s="406" t="n"/>
      <c r="KLD145" s="406" t="n"/>
      <c r="KLE145" s="406" t="n"/>
      <c r="KLF145" s="406" t="n"/>
      <c r="KLG145" s="406" t="n"/>
      <c r="KLH145" s="406" t="n"/>
      <c r="KLI145" s="406" t="n"/>
      <c r="KLJ145" s="406" t="n"/>
      <c r="KLK145" s="406" t="n"/>
      <c r="KLL145" s="406" t="n"/>
      <c r="KLM145" s="406" t="n"/>
      <c r="KLN145" s="406" t="n"/>
      <c r="KLO145" s="406" t="n"/>
      <c r="KLP145" s="406" t="n"/>
      <c r="KLQ145" s="406" t="n"/>
      <c r="KLR145" s="406" t="n"/>
      <c r="KLS145" s="406" t="n"/>
      <c r="KLT145" s="406" t="n"/>
      <c r="KLU145" s="406" t="n"/>
      <c r="KLV145" s="406" t="n"/>
      <c r="KLW145" s="406" t="n"/>
      <c r="KLX145" s="406" t="n"/>
      <c r="KLY145" s="406" t="n"/>
      <c r="KLZ145" s="406" t="n"/>
      <c r="KMA145" s="406" t="n"/>
      <c r="KMB145" s="406" t="n"/>
      <c r="KMC145" s="406" t="n"/>
      <c r="KMD145" s="406" t="n"/>
      <c r="KME145" s="406" t="n"/>
      <c r="KMF145" s="406" t="n"/>
      <c r="KMG145" s="406" t="n"/>
      <c r="KMH145" s="406" t="n"/>
      <c r="KMI145" s="406" t="n"/>
      <c r="KMJ145" s="406" t="n"/>
      <c r="KMK145" s="406" t="n"/>
      <c r="KML145" s="406" t="n"/>
      <c r="KMM145" s="406" t="n"/>
      <c r="KMN145" s="406" t="n"/>
      <c r="KMO145" s="406" t="n"/>
      <c r="KMP145" s="406" t="n"/>
      <c r="KMQ145" s="406" t="n"/>
      <c r="KMR145" s="406" t="n"/>
      <c r="KMS145" s="406" t="n"/>
      <c r="KMT145" s="406" t="n"/>
      <c r="KMU145" s="406" t="n"/>
      <c r="KMV145" s="406" t="n"/>
      <c r="KMW145" s="406" t="n"/>
      <c r="KMX145" s="406" t="n"/>
      <c r="KMY145" s="406" t="n"/>
      <c r="KMZ145" s="406" t="n"/>
      <c r="KNA145" s="406" t="n"/>
      <c r="KNB145" s="406" t="n"/>
      <c r="KNC145" s="406" t="n"/>
      <c r="KND145" s="406" t="n"/>
      <c r="KNE145" s="406" t="n"/>
      <c r="KNF145" s="406" t="n"/>
      <c r="KNG145" s="406" t="n"/>
      <c r="KNH145" s="406" t="n"/>
      <c r="KNI145" s="406" t="n"/>
      <c r="KNJ145" s="406" t="n"/>
      <c r="KNK145" s="406" t="n"/>
      <c r="KNL145" s="406" t="n"/>
      <c r="KNM145" s="406" t="n"/>
      <c r="KNN145" s="406" t="n"/>
      <c r="KNO145" s="406" t="n"/>
      <c r="KNP145" s="406" t="n"/>
      <c r="KNQ145" s="406" t="n"/>
      <c r="KNR145" s="406" t="n"/>
      <c r="KNS145" s="406" t="n"/>
      <c r="KNT145" s="406" t="n"/>
      <c r="KNU145" s="406" t="n"/>
      <c r="KNV145" s="406" t="n"/>
      <c r="KNW145" s="406" t="n"/>
      <c r="KNX145" s="406" t="n"/>
      <c r="KNY145" s="406" t="n"/>
      <c r="KNZ145" s="406" t="n"/>
      <c r="KOA145" s="406" t="n"/>
      <c r="KOB145" s="406" t="n"/>
      <c r="KOC145" s="406" t="n"/>
      <c r="KOD145" s="406" t="n"/>
      <c r="KOE145" s="406" t="n"/>
      <c r="KOF145" s="406" t="n"/>
      <c r="KOG145" s="406" t="n"/>
      <c r="KOH145" s="406" t="n"/>
      <c r="KOI145" s="406" t="n"/>
      <c r="KOJ145" s="406" t="n"/>
      <c r="KOK145" s="406" t="n"/>
      <c r="KOL145" s="406" t="n"/>
      <c r="KOM145" s="406" t="n"/>
      <c r="KON145" s="406" t="n"/>
      <c r="KOO145" s="406" t="n"/>
      <c r="KOP145" s="406" t="n"/>
      <c r="KOQ145" s="406" t="n"/>
      <c r="KOR145" s="406" t="n"/>
      <c r="KOS145" s="406" t="n"/>
      <c r="KOT145" s="406" t="n"/>
      <c r="KOU145" s="406" t="n"/>
      <c r="KOV145" s="406" t="n"/>
      <c r="KOW145" s="406" t="n"/>
      <c r="KOX145" s="406" t="n"/>
      <c r="KOY145" s="406" t="n"/>
      <c r="KOZ145" s="406" t="n"/>
      <c r="KPA145" s="406" t="n"/>
      <c r="KPB145" s="406" t="n"/>
      <c r="KPC145" s="406" t="n"/>
      <c r="KPD145" s="406" t="n"/>
      <c r="KPE145" s="406" t="n"/>
      <c r="KPF145" s="406" t="n"/>
      <c r="KPG145" s="406" t="n"/>
      <c r="KPH145" s="406" t="n"/>
      <c r="KPI145" s="406" t="n"/>
      <c r="KPJ145" s="406" t="n"/>
      <c r="KPK145" s="406" t="n"/>
      <c r="KPL145" s="406" t="n"/>
      <c r="KPM145" s="406" t="n"/>
      <c r="KPN145" s="406" t="n"/>
      <c r="KPO145" s="406" t="n"/>
      <c r="KPP145" s="406" t="n"/>
      <c r="KPQ145" s="406" t="n"/>
      <c r="KPR145" s="406" t="n"/>
      <c r="KPS145" s="406" t="n"/>
      <c r="KPT145" s="406" t="n"/>
      <c r="KPU145" s="406" t="n"/>
      <c r="KPV145" s="406" t="n"/>
      <c r="KPW145" s="406" t="n"/>
      <c r="KPX145" s="406" t="n"/>
      <c r="KPY145" s="406" t="n"/>
      <c r="KPZ145" s="406" t="n"/>
      <c r="KQA145" s="406" t="n"/>
      <c r="KQB145" s="406" t="n"/>
      <c r="KQC145" s="406" t="n"/>
      <c r="KQD145" s="406" t="n"/>
      <c r="KQE145" s="406" t="n"/>
      <c r="KQF145" s="406" t="n"/>
      <c r="KQG145" s="406" t="n"/>
      <c r="KQH145" s="406" t="n"/>
      <c r="KQI145" s="406" t="n"/>
      <c r="KQJ145" s="406" t="n"/>
      <c r="KQK145" s="406" t="n"/>
      <c r="KQL145" s="406" t="n"/>
      <c r="KQM145" s="406" t="n"/>
      <c r="KQN145" s="406" t="n"/>
      <c r="KQO145" s="406" t="n"/>
      <c r="KQP145" s="406" t="n"/>
      <c r="KQQ145" s="406" t="n"/>
      <c r="KQR145" s="406" t="n"/>
      <c r="KQS145" s="406" t="n"/>
      <c r="KQT145" s="406" t="n"/>
      <c r="KQU145" s="406" t="n"/>
      <c r="KQV145" s="406" t="n"/>
      <c r="KQW145" s="406" t="n"/>
      <c r="KQX145" s="406" t="n"/>
      <c r="KQY145" s="406" t="n"/>
      <c r="KQZ145" s="406" t="n"/>
      <c r="KRA145" s="406" t="n"/>
      <c r="KRB145" s="406" t="n"/>
      <c r="KRC145" s="406" t="n"/>
      <c r="KRD145" s="406" t="n"/>
      <c r="KRE145" s="406" t="n"/>
      <c r="KRF145" s="406" t="n"/>
      <c r="KRG145" s="406" t="n"/>
      <c r="KRH145" s="406" t="n"/>
      <c r="KRI145" s="406" t="n"/>
      <c r="KRJ145" s="406" t="n"/>
      <c r="KRK145" s="406" t="n"/>
      <c r="KRL145" s="406" t="n"/>
      <c r="KRM145" s="406" t="n"/>
      <c r="KRN145" s="406" t="n"/>
      <c r="KRO145" s="406" t="n"/>
      <c r="KRP145" s="406" t="n"/>
      <c r="KRQ145" s="406" t="n"/>
      <c r="KRR145" s="406" t="n"/>
      <c r="KRS145" s="406" t="n"/>
      <c r="KRT145" s="406" t="n"/>
      <c r="KRU145" s="406" t="n"/>
      <c r="KRV145" s="406" t="n"/>
      <c r="KRW145" s="406" t="n"/>
      <c r="KRX145" s="406" t="n"/>
      <c r="KRY145" s="406" t="n"/>
      <c r="KRZ145" s="406" t="n"/>
      <c r="KSA145" s="406" t="n"/>
      <c r="KSB145" s="406" t="n"/>
      <c r="KSC145" s="406" t="n"/>
      <c r="KSD145" s="406" t="n"/>
      <c r="KSE145" s="406" t="n"/>
      <c r="KSF145" s="406" t="n"/>
      <c r="KSG145" s="406" t="n"/>
      <c r="KSH145" s="406" t="n"/>
      <c r="KSI145" s="406" t="n"/>
      <c r="KSJ145" s="406" t="n"/>
      <c r="KSK145" s="406" t="n"/>
      <c r="KSL145" s="406" t="n"/>
      <c r="KSM145" s="406" t="n"/>
      <c r="KSN145" s="406" t="n"/>
      <c r="KSO145" s="406" t="n"/>
      <c r="KSP145" s="406" t="n"/>
      <c r="KSQ145" s="406" t="n"/>
      <c r="KSR145" s="406" t="n"/>
      <c r="KSS145" s="406" t="n"/>
      <c r="KST145" s="406" t="n"/>
      <c r="KSU145" s="406" t="n"/>
      <c r="KSV145" s="406" t="n"/>
      <c r="KSW145" s="406" t="n"/>
      <c r="KSX145" s="406" t="n"/>
      <c r="KSY145" s="406" t="n"/>
      <c r="KSZ145" s="406" t="n"/>
      <c r="KTA145" s="406" t="n"/>
      <c r="KTB145" s="406" t="n"/>
      <c r="KTC145" s="406" t="n"/>
      <c r="KTD145" s="406" t="n"/>
      <c r="KTE145" s="406" t="n"/>
      <c r="KTF145" s="406" t="n"/>
      <c r="KTG145" s="406" t="n"/>
      <c r="KTH145" s="406" t="n"/>
      <c r="KTI145" s="406" t="n"/>
      <c r="KTJ145" s="406" t="n"/>
      <c r="KTK145" s="406" t="n"/>
      <c r="KTL145" s="406" t="n"/>
      <c r="KTM145" s="406" t="n"/>
      <c r="KTN145" s="406" t="n"/>
      <c r="KTO145" s="406" t="n"/>
      <c r="KTP145" s="406" t="n"/>
      <c r="KTQ145" s="406" t="n"/>
      <c r="KTR145" s="406" t="n"/>
      <c r="KTS145" s="406" t="n"/>
      <c r="KTT145" s="406" t="n"/>
      <c r="KTU145" s="406" t="n"/>
      <c r="KTV145" s="406" t="n"/>
      <c r="KTW145" s="406" t="n"/>
      <c r="KTX145" s="406" t="n"/>
      <c r="KTY145" s="406" t="n"/>
      <c r="KTZ145" s="406" t="n"/>
      <c r="KUA145" s="406" t="n"/>
      <c r="KUB145" s="406" t="n"/>
      <c r="KUC145" s="406" t="n"/>
      <c r="KUD145" s="406" t="n"/>
      <c r="KUE145" s="406" t="n"/>
      <c r="KUF145" s="406" t="n"/>
      <c r="KUG145" s="406" t="n"/>
      <c r="KUH145" s="406" t="n"/>
      <c r="KUI145" s="406" t="n"/>
      <c r="KUJ145" s="406" t="n"/>
      <c r="KUK145" s="406" t="n"/>
      <c r="KUL145" s="406" t="n"/>
      <c r="KUM145" s="406" t="n"/>
      <c r="KUN145" s="406" t="n"/>
      <c r="KUO145" s="406" t="n"/>
      <c r="KUP145" s="406" t="n"/>
      <c r="KUQ145" s="406" t="n"/>
      <c r="KUR145" s="406" t="n"/>
      <c r="KUS145" s="406" t="n"/>
      <c r="KUT145" s="406" t="n"/>
      <c r="KUU145" s="406" t="n"/>
      <c r="KUV145" s="406" t="n"/>
      <c r="KUW145" s="406" t="n"/>
      <c r="KUX145" s="406" t="n"/>
      <c r="KUY145" s="406" t="n"/>
      <c r="KUZ145" s="406" t="n"/>
      <c r="KVA145" s="406" t="n"/>
      <c r="KVB145" s="406" t="n"/>
      <c r="KVC145" s="406" t="n"/>
      <c r="KVD145" s="406" t="n"/>
      <c r="KVE145" s="406" t="n"/>
      <c r="KVF145" s="406" t="n"/>
      <c r="KVG145" s="406" t="n"/>
      <c r="KVH145" s="406" t="n"/>
      <c r="KVI145" s="406" t="n"/>
      <c r="KVJ145" s="406" t="n"/>
      <c r="KVK145" s="406" t="n"/>
      <c r="KVL145" s="406" t="n"/>
      <c r="KVM145" s="406" t="n"/>
      <c r="KVN145" s="406" t="n"/>
      <c r="KVO145" s="406" t="n"/>
      <c r="KVP145" s="406" t="n"/>
      <c r="KVQ145" s="406" t="n"/>
      <c r="KVR145" s="406" t="n"/>
      <c r="KVS145" s="406" t="n"/>
      <c r="KVT145" s="406" t="n"/>
      <c r="KVU145" s="406" t="n"/>
      <c r="KVV145" s="406" t="n"/>
      <c r="KVW145" s="406" t="n"/>
      <c r="KVX145" s="406" t="n"/>
      <c r="KVY145" s="406" t="n"/>
      <c r="KVZ145" s="406" t="n"/>
      <c r="KWA145" s="406" t="n"/>
      <c r="KWB145" s="406" t="n"/>
      <c r="KWC145" s="406" t="n"/>
      <c r="KWD145" s="406" t="n"/>
      <c r="KWE145" s="406" t="n"/>
      <c r="KWF145" s="406" t="n"/>
      <c r="KWG145" s="406" t="n"/>
      <c r="KWH145" s="406" t="n"/>
      <c r="KWI145" s="406" t="n"/>
      <c r="KWJ145" s="406" t="n"/>
      <c r="KWK145" s="406" t="n"/>
      <c r="KWL145" s="406" t="n"/>
      <c r="KWM145" s="406" t="n"/>
      <c r="KWN145" s="406" t="n"/>
      <c r="KWO145" s="406" t="n"/>
      <c r="KWP145" s="406" t="n"/>
      <c r="KWQ145" s="406" t="n"/>
      <c r="KWR145" s="406" t="n"/>
      <c r="KWS145" s="406" t="n"/>
      <c r="KWT145" s="406" t="n"/>
      <c r="KWU145" s="406" t="n"/>
      <c r="KWV145" s="406" t="n"/>
      <c r="KWW145" s="406" t="n"/>
      <c r="KWX145" s="406" t="n"/>
      <c r="KWY145" s="406" t="n"/>
      <c r="KWZ145" s="406" t="n"/>
      <c r="KXA145" s="406" t="n"/>
      <c r="KXB145" s="406" t="n"/>
      <c r="KXC145" s="406" t="n"/>
      <c r="KXD145" s="406" t="n"/>
      <c r="KXE145" s="406" t="n"/>
      <c r="KXF145" s="406" t="n"/>
      <c r="KXG145" s="406" t="n"/>
      <c r="KXH145" s="406" t="n"/>
      <c r="KXI145" s="406" t="n"/>
      <c r="KXJ145" s="406" t="n"/>
      <c r="KXK145" s="406" t="n"/>
      <c r="KXL145" s="406" t="n"/>
      <c r="KXM145" s="406" t="n"/>
      <c r="KXN145" s="406" t="n"/>
      <c r="KXO145" s="406" t="n"/>
      <c r="KXP145" s="406" t="n"/>
      <c r="KXQ145" s="406" t="n"/>
      <c r="KXR145" s="406" t="n"/>
      <c r="KXS145" s="406" t="n"/>
      <c r="KXT145" s="406" t="n"/>
      <c r="KXU145" s="406" t="n"/>
      <c r="KXV145" s="406" t="n"/>
      <c r="KXW145" s="406" t="n"/>
      <c r="KXX145" s="406" t="n"/>
      <c r="KXY145" s="406" t="n"/>
      <c r="KXZ145" s="406" t="n"/>
      <c r="KYA145" s="406" t="n"/>
      <c r="KYB145" s="406" t="n"/>
      <c r="KYC145" s="406" t="n"/>
      <c r="KYD145" s="406" t="n"/>
      <c r="KYE145" s="406" t="n"/>
      <c r="KYF145" s="406" t="n"/>
      <c r="KYG145" s="406" t="n"/>
      <c r="KYH145" s="406" t="n"/>
      <c r="KYI145" s="406" t="n"/>
      <c r="KYJ145" s="406" t="n"/>
      <c r="KYK145" s="406" t="n"/>
      <c r="KYL145" s="406" t="n"/>
      <c r="KYM145" s="406" t="n"/>
      <c r="KYN145" s="406" t="n"/>
      <c r="KYO145" s="406" t="n"/>
      <c r="KYP145" s="406" t="n"/>
      <c r="KYQ145" s="406" t="n"/>
      <c r="KYR145" s="406" t="n"/>
      <c r="KYS145" s="406" t="n"/>
      <c r="KYT145" s="406" t="n"/>
      <c r="KYU145" s="406" t="n"/>
      <c r="KYV145" s="406" t="n"/>
      <c r="KYW145" s="406" t="n"/>
      <c r="KYX145" s="406" t="n"/>
      <c r="KYY145" s="406" t="n"/>
      <c r="KYZ145" s="406" t="n"/>
      <c r="KZA145" s="406" t="n"/>
      <c r="KZB145" s="406" t="n"/>
      <c r="KZC145" s="406" t="n"/>
      <c r="KZD145" s="406" t="n"/>
      <c r="KZE145" s="406" t="n"/>
      <c r="KZF145" s="406" t="n"/>
      <c r="KZG145" s="406" t="n"/>
      <c r="KZH145" s="406" t="n"/>
      <c r="KZI145" s="406" t="n"/>
      <c r="KZJ145" s="406" t="n"/>
      <c r="KZK145" s="406" t="n"/>
      <c r="KZL145" s="406" t="n"/>
      <c r="KZM145" s="406" t="n"/>
      <c r="KZN145" s="406" t="n"/>
      <c r="KZO145" s="406" t="n"/>
      <c r="KZP145" s="406" t="n"/>
      <c r="KZQ145" s="406" t="n"/>
      <c r="KZR145" s="406" t="n"/>
      <c r="KZS145" s="406" t="n"/>
      <c r="KZT145" s="406" t="n"/>
      <c r="KZU145" s="406" t="n"/>
      <c r="KZV145" s="406" t="n"/>
      <c r="KZW145" s="406" t="n"/>
      <c r="KZX145" s="406" t="n"/>
      <c r="KZY145" s="406" t="n"/>
      <c r="KZZ145" s="406" t="n"/>
      <c r="LAA145" s="406" t="n"/>
      <c r="LAB145" s="406" t="n"/>
      <c r="LAC145" s="406" t="n"/>
      <c r="LAD145" s="406" t="n"/>
      <c r="LAE145" s="406" t="n"/>
      <c r="LAF145" s="406" t="n"/>
      <c r="LAG145" s="406" t="n"/>
      <c r="LAH145" s="406" t="n"/>
      <c r="LAI145" s="406" t="n"/>
      <c r="LAJ145" s="406" t="n"/>
      <c r="LAK145" s="406" t="n"/>
      <c r="LAL145" s="406" t="n"/>
      <c r="LAM145" s="406" t="n"/>
      <c r="LAN145" s="406" t="n"/>
      <c r="LAO145" s="406" t="n"/>
      <c r="LAP145" s="406" t="n"/>
      <c r="LAQ145" s="406" t="n"/>
      <c r="LAR145" s="406" t="n"/>
      <c r="LAS145" s="406" t="n"/>
      <c r="LAT145" s="406" t="n"/>
      <c r="LAU145" s="406" t="n"/>
      <c r="LAV145" s="406" t="n"/>
      <c r="LAW145" s="406" t="n"/>
      <c r="LAX145" s="406" t="n"/>
      <c r="LAY145" s="406" t="n"/>
      <c r="LAZ145" s="406" t="n"/>
      <c r="LBA145" s="406" t="n"/>
      <c r="LBB145" s="406" t="n"/>
      <c r="LBC145" s="406" t="n"/>
      <c r="LBD145" s="406" t="n"/>
      <c r="LBE145" s="406" t="n"/>
      <c r="LBF145" s="406" t="n"/>
      <c r="LBG145" s="406" t="n"/>
      <c r="LBH145" s="406" t="n"/>
      <c r="LBI145" s="406" t="n"/>
      <c r="LBJ145" s="406" t="n"/>
      <c r="LBK145" s="406" t="n"/>
      <c r="LBL145" s="406" t="n"/>
      <c r="LBM145" s="406" t="n"/>
      <c r="LBN145" s="406" t="n"/>
      <c r="LBO145" s="406" t="n"/>
      <c r="LBP145" s="406" t="n"/>
      <c r="LBQ145" s="406" t="n"/>
      <c r="LBR145" s="406" t="n"/>
      <c r="LBS145" s="406" t="n"/>
      <c r="LBT145" s="406" t="n"/>
      <c r="LBU145" s="406" t="n"/>
      <c r="LBV145" s="406" t="n"/>
      <c r="LBW145" s="406" t="n"/>
      <c r="LBX145" s="406" t="n"/>
      <c r="LBY145" s="406" t="n"/>
      <c r="LBZ145" s="406" t="n"/>
      <c r="LCA145" s="406" t="n"/>
      <c r="LCB145" s="406" t="n"/>
      <c r="LCC145" s="406" t="n"/>
      <c r="LCD145" s="406" t="n"/>
      <c r="LCE145" s="406" t="n"/>
      <c r="LCF145" s="406" t="n"/>
      <c r="LCG145" s="406" t="n"/>
      <c r="LCH145" s="406" t="n"/>
      <c r="LCI145" s="406" t="n"/>
      <c r="LCJ145" s="406" t="n"/>
      <c r="LCK145" s="406" t="n"/>
      <c r="LCL145" s="406" t="n"/>
      <c r="LCM145" s="406" t="n"/>
      <c r="LCN145" s="406" t="n"/>
      <c r="LCO145" s="406" t="n"/>
      <c r="LCP145" s="406" t="n"/>
      <c r="LCQ145" s="406" t="n"/>
      <c r="LCR145" s="406" t="n"/>
      <c r="LCS145" s="406" t="n"/>
      <c r="LCT145" s="406" t="n"/>
      <c r="LCU145" s="406" t="n"/>
      <c r="LCV145" s="406" t="n"/>
      <c r="LCW145" s="406" t="n"/>
      <c r="LCX145" s="406" t="n"/>
      <c r="LCY145" s="406" t="n"/>
      <c r="LCZ145" s="406" t="n"/>
      <c r="LDA145" s="406" t="n"/>
      <c r="LDB145" s="406" t="n"/>
      <c r="LDC145" s="406" t="n"/>
      <c r="LDD145" s="406" t="n"/>
      <c r="LDE145" s="406" t="n"/>
      <c r="LDF145" s="406" t="n"/>
      <c r="LDG145" s="406" t="n"/>
      <c r="LDH145" s="406" t="n"/>
      <c r="LDI145" s="406" t="n"/>
      <c r="LDJ145" s="406" t="n"/>
      <c r="LDK145" s="406" t="n"/>
      <c r="LDL145" s="406" t="n"/>
      <c r="LDM145" s="406" t="n"/>
      <c r="LDN145" s="406" t="n"/>
      <c r="LDO145" s="406" t="n"/>
      <c r="LDP145" s="406" t="n"/>
      <c r="LDQ145" s="406" t="n"/>
      <c r="LDR145" s="406" t="n"/>
      <c r="LDS145" s="406" t="n"/>
      <c r="LDT145" s="406" t="n"/>
      <c r="LDU145" s="406" t="n"/>
      <c r="LDV145" s="406" t="n"/>
      <c r="LDW145" s="406" t="n"/>
      <c r="LDX145" s="406" t="n"/>
      <c r="LDY145" s="406" t="n"/>
      <c r="LDZ145" s="406" t="n"/>
      <c r="LEA145" s="406" t="n"/>
      <c r="LEB145" s="406" t="n"/>
      <c r="LEC145" s="406" t="n"/>
      <c r="LED145" s="406" t="n"/>
      <c r="LEE145" s="406" t="n"/>
      <c r="LEF145" s="406" t="n"/>
      <c r="LEG145" s="406" t="n"/>
      <c r="LEH145" s="406" t="n"/>
      <c r="LEI145" s="406" t="n"/>
      <c r="LEJ145" s="406" t="n"/>
      <c r="LEK145" s="406" t="n"/>
      <c r="LEL145" s="406" t="n"/>
      <c r="LEM145" s="406" t="n"/>
      <c r="LEN145" s="406" t="n"/>
      <c r="LEO145" s="406" t="n"/>
      <c r="LEP145" s="406" t="n"/>
      <c r="LEQ145" s="406" t="n"/>
      <c r="LER145" s="406" t="n"/>
      <c r="LES145" s="406" t="n"/>
      <c r="LET145" s="406" t="n"/>
      <c r="LEU145" s="406" t="n"/>
      <c r="LEV145" s="406" t="n"/>
      <c r="LEW145" s="406" t="n"/>
      <c r="LEX145" s="406" t="n"/>
      <c r="LEY145" s="406" t="n"/>
      <c r="LEZ145" s="406" t="n"/>
      <c r="LFA145" s="406" t="n"/>
      <c r="LFB145" s="406" t="n"/>
      <c r="LFC145" s="406" t="n"/>
      <c r="LFD145" s="406" t="n"/>
      <c r="LFE145" s="406" t="n"/>
      <c r="LFF145" s="406" t="n"/>
      <c r="LFG145" s="406" t="n"/>
      <c r="LFH145" s="406" t="n"/>
      <c r="LFI145" s="406" t="n"/>
      <c r="LFJ145" s="406" t="n"/>
      <c r="LFK145" s="406" t="n"/>
      <c r="LFL145" s="406" t="n"/>
      <c r="LFM145" s="406" t="n"/>
      <c r="LFN145" s="406" t="n"/>
      <c r="LFO145" s="406" t="n"/>
      <c r="LFP145" s="406" t="n"/>
      <c r="LFQ145" s="406" t="n"/>
      <c r="LFR145" s="406" t="n"/>
      <c r="LFS145" s="406" t="n"/>
      <c r="LFT145" s="406" t="n"/>
      <c r="LFU145" s="406" t="n"/>
      <c r="LFV145" s="406" t="n"/>
      <c r="LFW145" s="406" t="n"/>
      <c r="LFX145" s="406" t="n"/>
      <c r="LFY145" s="406" t="n"/>
      <c r="LFZ145" s="406" t="n"/>
      <c r="LGA145" s="406" t="n"/>
      <c r="LGB145" s="406" t="n"/>
      <c r="LGC145" s="406" t="n"/>
      <c r="LGD145" s="406" t="n"/>
      <c r="LGE145" s="406" t="n"/>
      <c r="LGF145" s="406" t="n"/>
      <c r="LGG145" s="406" t="n"/>
      <c r="LGH145" s="406" t="n"/>
      <c r="LGI145" s="406" t="n"/>
      <c r="LGJ145" s="406" t="n"/>
      <c r="LGK145" s="406" t="n"/>
      <c r="LGL145" s="406" t="n"/>
      <c r="LGM145" s="406" t="n"/>
      <c r="LGN145" s="406" t="n"/>
      <c r="LGO145" s="406" t="n"/>
      <c r="LGP145" s="406" t="n"/>
      <c r="LGQ145" s="406" t="n"/>
      <c r="LGR145" s="406" t="n"/>
      <c r="LGS145" s="406" t="n"/>
      <c r="LGT145" s="406" t="n"/>
      <c r="LGU145" s="406" t="n"/>
      <c r="LGV145" s="406" t="n"/>
      <c r="LGW145" s="406" t="n"/>
      <c r="LGX145" s="406" t="n"/>
      <c r="LGY145" s="406" t="n"/>
      <c r="LGZ145" s="406" t="n"/>
      <c r="LHA145" s="406" t="n"/>
      <c r="LHB145" s="406" t="n"/>
      <c r="LHC145" s="406" t="n"/>
      <c r="LHD145" s="406" t="n"/>
      <c r="LHE145" s="406" t="n"/>
      <c r="LHF145" s="406" t="n"/>
      <c r="LHG145" s="406" t="n"/>
      <c r="LHH145" s="406" t="n"/>
      <c r="LHI145" s="406" t="n"/>
      <c r="LHJ145" s="406" t="n"/>
      <c r="LHK145" s="406" t="n"/>
      <c r="LHL145" s="406" t="n"/>
      <c r="LHM145" s="406" t="n"/>
      <c r="LHN145" s="406" t="n"/>
      <c r="LHO145" s="406" t="n"/>
      <c r="LHP145" s="406" t="n"/>
      <c r="LHQ145" s="406" t="n"/>
      <c r="LHR145" s="406" t="n"/>
      <c r="LHS145" s="406" t="n"/>
      <c r="LHT145" s="406" t="n"/>
      <c r="LHU145" s="406" t="n"/>
      <c r="LHV145" s="406" t="n"/>
      <c r="LHW145" s="406" t="n"/>
      <c r="LHX145" s="406" t="n"/>
      <c r="LHY145" s="406" t="n"/>
      <c r="LHZ145" s="406" t="n"/>
      <c r="LIA145" s="406" t="n"/>
      <c r="LIB145" s="406" t="n"/>
      <c r="LIC145" s="406" t="n"/>
      <c r="LID145" s="406" t="n"/>
      <c r="LIE145" s="406" t="n"/>
      <c r="LIF145" s="406" t="n"/>
      <c r="LIG145" s="406" t="n"/>
      <c r="LIH145" s="406" t="n"/>
      <c r="LII145" s="406" t="n"/>
      <c r="LIJ145" s="406" t="n"/>
      <c r="LIK145" s="406" t="n"/>
      <c r="LIL145" s="406" t="n"/>
      <c r="LIM145" s="406" t="n"/>
      <c r="LIN145" s="406" t="n"/>
      <c r="LIO145" s="406" t="n"/>
      <c r="LIP145" s="406" t="n"/>
      <c r="LIQ145" s="406" t="n"/>
      <c r="LIR145" s="406" t="n"/>
      <c r="LIS145" s="406" t="n"/>
      <c r="LIT145" s="406" t="n"/>
      <c r="LIU145" s="406" t="n"/>
      <c r="LIV145" s="406" t="n"/>
      <c r="LIW145" s="406" t="n"/>
      <c r="LIX145" s="406" t="n"/>
      <c r="LIY145" s="406" t="n"/>
      <c r="LIZ145" s="406" t="n"/>
      <c r="LJA145" s="406" t="n"/>
      <c r="LJB145" s="406" t="n"/>
      <c r="LJC145" s="406" t="n"/>
      <c r="LJD145" s="406" t="n"/>
      <c r="LJE145" s="406" t="n"/>
      <c r="LJF145" s="406" t="n"/>
      <c r="LJG145" s="406" t="n"/>
      <c r="LJH145" s="406" t="n"/>
      <c r="LJI145" s="406" t="n"/>
      <c r="LJJ145" s="406" t="n"/>
      <c r="LJK145" s="406" t="n"/>
      <c r="LJL145" s="406" t="n"/>
      <c r="LJM145" s="406" t="n"/>
      <c r="LJN145" s="406" t="n"/>
      <c r="LJO145" s="406" t="n"/>
      <c r="LJP145" s="406" t="n"/>
      <c r="LJQ145" s="406" t="n"/>
      <c r="LJR145" s="406" t="n"/>
      <c r="LJS145" s="406" t="n"/>
      <c r="LJT145" s="406" t="n"/>
      <c r="LJU145" s="406" t="n"/>
      <c r="LJV145" s="406" t="n"/>
      <c r="LJW145" s="406" t="n"/>
      <c r="LJX145" s="406" t="n"/>
      <c r="LJY145" s="406" t="n"/>
      <c r="LJZ145" s="406" t="n"/>
      <c r="LKA145" s="406" t="n"/>
      <c r="LKB145" s="406" t="n"/>
      <c r="LKC145" s="406" t="n"/>
      <c r="LKD145" s="406" t="n"/>
      <c r="LKE145" s="406" t="n"/>
      <c r="LKF145" s="406" t="n"/>
      <c r="LKG145" s="406" t="n"/>
      <c r="LKH145" s="406" t="n"/>
      <c r="LKI145" s="406" t="n"/>
      <c r="LKJ145" s="406" t="n"/>
      <c r="LKK145" s="406" t="n"/>
      <c r="LKL145" s="406" t="n"/>
      <c r="LKM145" s="406" t="n"/>
      <c r="LKN145" s="406" t="n"/>
      <c r="LKO145" s="406" t="n"/>
      <c r="LKP145" s="406" t="n"/>
      <c r="LKQ145" s="406" t="n"/>
      <c r="LKR145" s="406" t="n"/>
      <c r="LKS145" s="406" t="n"/>
      <c r="LKT145" s="406" t="n"/>
      <c r="LKU145" s="406" t="n"/>
      <c r="LKV145" s="406" t="n"/>
      <c r="LKW145" s="406" t="n"/>
      <c r="LKX145" s="406" t="n"/>
      <c r="LKY145" s="406" t="n"/>
      <c r="LKZ145" s="406" t="n"/>
      <c r="LLA145" s="406" t="n"/>
      <c r="LLB145" s="406" t="n"/>
      <c r="LLC145" s="406" t="n"/>
      <c r="LLD145" s="406" t="n"/>
      <c r="LLE145" s="406" t="n"/>
      <c r="LLF145" s="406" t="n"/>
      <c r="LLG145" s="406" t="n"/>
      <c r="LLH145" s="406" t="n"/>
      <c r="LLI145" s="406" t="n"/>
      <c r="LLJ145" s="406" t="n"/>
      <c r="LLK145" s="406" t="n"/>
      <c r="LLL145" s="406" t="n"/>
      <c r="LLM145" s="406" t="n"/>
      <c r="LLN145" s="406" t="n"/>
      <c r="LLO145" s="406" t="n"/>
      <c r="LLP145" s="406" t="n"/>
      <c r="LLQ145" s="406" t="n"/>
      <c r="LLR145" s="406" t="n"/>
      <c r="LLS145" s="406" t="n"/>
      <c r="LLT145" s="406" t="n"/>
      <c r="LLU145" s="406" t="n"/>
      <c r="LLV145" s="406" t="n"/>
      <c r="LLW145" s="406" t="n"/>
      <c r="LLX145" s="406" t="n"/>
      <c r="LLY145" s="406" t="n"/>
      <c r="LLZ145" s="406" t="n"/>
      <c r="LMA145" s="406" t="n"/>
      <c r="LMB145" s="406" t="n"/>
      <c r="LMC145" s="406" t="n"/>
      <c r="LMD145" s="406" t="n"/>
      <c r="LME145" s="406" t="n"/>
      <c r="LMF145" s="406" t="n"/>
      <c r="LMG145" s="406" t="n"/>
      <c r="LMH145" s="406" t="n"/>
      <c r="LMI145" s="406" t="n"/>
      <c r="LMJ145" s="406" t="n"/>
      <c r="LMK145" s="406" t="n"/>
      <c r="LML145" s="406" t="n"/>
      <c r="LMM145" s="406" t="n"/>
      <c r="LMN145" s="406" t="n"/>
      <c r="LMO145" s="406" t="n"/>
      <c r="LMP145" s="406" t="n"/>
      <c r="LMQ145" s="406" t="n"/>
      <c r="LMR145" s="406" t="n"/>
      <c r="LMS145" s="406" t="n"/>
      <c r="LMT145" s="406" t="n"/>
      <c r="LMU145" s="406" t="n"/>
      <c r="LMV145" s="406" t="n"/>
      <c r="LMW145" s="406" t="n"/>
      <c r="LMX145" s="406" t="n"/>
      <c r="LMY145" s="406" t="n"/>
      <c r="LMZ145" s="406" t="n"/>
      <c r="LNA145" s="406" t="n"/>
      <c r="LNB145" s="406" t="n"/>
      <c r="LNC145" s="406" t="n"/>
      <c r="LND145" s="406" t="n"/>
      <c r="LNE145" s="406" t="n"/>
      <c r="LNF145" s="406" t="n"/>
      <c r="LNG145" s="406" t="n"/>
      <c r="LNH145" s="406" t="n"/>
      <c r="LNI145" s="406" t="n"/>
      <c r="LNJ145" s="406" t="n"/>
      <c r="LNK145" s="406" t="n"/>
      <c r="LNL145" s="406" t="n"/>
      <c r="LNM145" s="406" t="n"/>
      <c r="LNN145" s="406" t="n"/>
      <c r="LNO145" s="406" t="n"/>
      <c r="LNP145" s="406" t="n"/>
      <c r="LNQ145" s="406" t="n"/>
      <c r="LNR145" s="406" t="n"/>
      <c r="LNS145" s="406" t="n"/>
      <c r="LNT145" s="406" t="n"/>
      <c r="LNU145" s="406" t="n"/>
      <c r="LNV145" s="406" t="n"/>
      <c r="LNW145" s="406" t="n"/>
      <c r="LNX145" s="406" t="n"/>
      <c r="LNY145" s="406" t="n"/>
      <c r="LNZ145" s="406" t="n"/>
      <c r="LOA145" s="406" t="n"/>
      <c r="LOB145" s="406" t="n"/>
      <c r="LOC145" s="406" t="n"/>
      <c r="LOD145" s="406" t="n"/>
      <c r="LOE145" s="406" t="n"/>
      <c r="LOF145" s="406" t="n"/>
      <c r="LOG145" s="406" t="n"/>
      <c r="LOH145" s="406" t="n"/>
      <c r="LOI145" s="406" t="n"/>
      <c r="LOJ145" s="406" t="n"/>
      <c r="LOK145" s="406" t="n"/>
      <c r="LOL145" s="406" t="n"/>
      <c r="LOM145" s="406" t="n"/>
      <c r="LON145" s="406" t="n"/>
      <c r="LOO145" s="406" t="n"/>
      <c r="LOP145" s="406" t="n"/>
      <c r="LOQ145" s="406" t="n"/>
      <c r="LOR145" s="406" t="n"/>
      <c r="LOS145" s="406" t="n"/>
      <c r="LOT145" s="406" t="n"/>
      <c r="LOU145" s="406" t="n"/>
      <c r="LOV145" s="406" t="n"/>
      <c r="LOW145" s="406" t="n"/>
      <c r="LOX145" s="406" t="n"/>
      <c r="LOY145" s="406" t="n"/>
      <c r="LOZ145" s="406" t="n"/>
      <c r="LPA145" s="406" t="n"/>
      <c r="LPB145" s="406" t="n"/>
      <c r="LPC145" s="406" t="n"/>
      <c r="LPD145" s="406" t="n"/>
      <c r="LPE145" s="406" t="n"/>
      <c r="LPF145" s="406" t="n"/>
      <c r="LPG145" s="406" t="n"/>
      <c r="LPH145" s="406" t="n"/>
      <c r="LPI145" s="406" t="n"/>
      <c r="LPJ145" s="406" t="n"/>
      <c r="LPK145" s="406" t="n"/>
      <c r="LPL145" s="406" t="n"/>
      <c r="LPM145" s="406" t="n"/>
      <c r="LPN145" s="406" t="n"/>
      <c r="LPO145" s="406" t="n"/>
      <c r="LPP145" s="406" t="n"/>
      <c r="LPQ145" s="406" t="n"/>
      <c r="LPR145" s="406" t="n"/>
      <c r="LPS145" s="406" t="n"/>
      <c r="LPT145" s="406" t="n"/>
      <c r="LPU145" s="406" t="n"/>
      <c r="LPV145" s="406" t="n"/>
      <c r="LPW145" s="406" t="n"/>
      <c r="LPX145" s="406" t="n"/>
      <c r="LPY145" s="406" t="n"/>
      <c r="LPZ145" s="406" t="n"/>
      <c r="LQA145" s="406" t="n"/>
      <c r="LQB145" s="406" t="n"/>
      <c r="LQC145" s="406" t="n"/>
      <c r="LQD145" s="406" t="n"/>
      <c r="LQE145" s="406" t="n"/>
      <c r="LQF145" s="406" t="n"/>
      <c r="LQG145" s="406" t="n"/>
      <c r="LQH145" s="406" t="n"/>
      <c r="LQI145" s="406" t="n"/>
      <c r="LQJ145" s="406" t="n"/>
      <c r="LQK145" s="406" t="n"/>
      <c r="LQL145" s="406" t="n"/>
      <c r="LQM145" s="406" t="n"/>
      <c r="LQN145" s="406" t="n"/>
      <c r="LQO145" s="406" t="n"/>
      <c r="LQP145" s="406" t="n"/>
      <c r="LQQ145" s="406" t="n"/>
      <c r="LQR145" s="406" t="n"/>
      <c r="LQS145" s="406" t="n"/>
      <c r="LQT145" s="406" t="n"/>
      <c r="LQU145" s="406" t="n"/>
      <c r="LQV145" s="406" t="n"/>
      <c r="LQW145" s="406" t="n"/>
      <c r="LQX145" s="406" t="n"/>
      <c r="LQY145" s="406" t="n"/>
      <c r="LQZ145" s="406" t="n"/>
      <c r="LRA145" s="406" t="n"/>
      <c r="LRB145" s="406" t="n"/>
      <c r="LRC145" s="406" t="n"/>
      <c r="LRD145" s="406" t="n"/>
      <c r="LRE145" s="406" t="n"/>
      <c r="LRF145" s="406" t="n"/>
      <c r="LRG145" s="406" t="n"/>
      <c r="LRH145" s="406" t="n"/>
      <c r="LRI145" s="406" t="n"/>
      <c r="LRJ145" s="406" t="n"/>
      <c r="LRK145" s="406" t="n"/>
      <c r="LRL145" s="406" t="n"/>
      <c r="LRM145" s="406" t="n"/>
      <c r="LRN145" s="406" t="n"/>
      <c r="LRO145" s="406" t="n"/>
      <c r="LRP145" s="406" t="n"/>
      <c r="LRQ145" s="406" t="n"/>
      <c r="LRR145" s="406" t="n"/>
      <c r="LRS145" s="406" t="n"/>
      <c r="LRT145" s="406" t="n"/>
      <c r="LRU145" s="406" t="n"/>
      <c r="LRV145" s="406" t="n"/>
      <c r="LRW145" s="406" t="n"/>
      <c r="LRX145" s="406" t="n"/>
      <c r="LRY145" s="406" t="n"/>
      <c r="LRZ145" s="406" t="n"/>
      <c r="LSA145" s="406" t="n"/>
      <c r="LSB145" s="406" t="n"/>
      <c r="LSC145" s="406" t="n"/>
      <c r="LSD145" s="406" t="n"/>
      <c r="LSE145" s="406" t="n"/>
      <c r="LSF145" s="406" t="n"/>
      <c r="LSG145" s="406" t="n"/>
      <c r="LSH145" s="406" t="n"/>
      <c r="LSI145" s="406" t="n"/>
      <c r="LSJ145" s="406" t="n"/>
      <c r="LSK145" s="406" t="n"/>
      <c r="LSL145" s="406" t="n"/>
      <c r="LSM145" s="406" t="n"/>
      <c r="LSN145" s="406" t="n"/>
      <c r="LSO145" s="406" t="n"/>
      <c r="LSP145" s="406" t="n"/>
      <c r="LSQ145" s="406" t="n"/>
      <c r="LSR145" s="406" t="n"/>
      <c r="LSS145" s="406" t="n"/>
      <c r="LST145" s="406" t="n"/>
      <c r="LSU145" s="406" t="n"/>
      <c r="LSV145" s="406" t="n"/>
      <c r="LSW145" s="406" t="n"/>
      <c r="LSX145" s="406" t="n"/>
      <c r="LSY145" s="406" t="n"/>
      <c r="LSZ145" s="406" t="n"/>
      <c r="LTA145" s="406" t="n"/>
      <c r="LTB145" s="406" t="n"/>
      <c r="LTC145" s="406" t="n"/>
      <c r="LTD145" s="406" t="n"/>
      <c r="LTE145" s="406" t="n"/>
      <c r="LTF145" s="406" t="n"/>
      <c r="LTG145" s="406" t="n"/>
      <c r="LTH145" s="406" t="n"/>
      <c r="LTI145" s="406" t="n"/>
      <c r="LTJ145" s="406" t="n"/>
      <c r="LTK145" s="406" t="n"/>
      <c r="LTL145" s="406" t="n"/>
      <c r="LTM145" s="406" t="n"/>
      <c r="LTN145" s="406" t="n"/>
      <c r="LTO145" s="406" t="n"/>
      <c r="LTP145" s="406" t="n"/>
      <c r="LTQ145" s="406" t="n"/>
      <c r="LTR145" s="406" t="n"/>
      <c r="LTS145" s="406" t="n"/>
      <c r="LTT145" s="406" t="n"/>
      <c r="LTU145" s="406" t="n"/>
      <c r="LTV145" s="406" t="n"/>
      <c r="LTW145" s="406" t="n"/>
      <c r="LTX145" s="406" t="n"/>
      <c r="LTY145" s="406" t="n"/>
      <c r="LTZ145" s="406" t="n"/>
      <c r="LUA145" s="406" t="n"/>
      <c r="LUB145" s="406" t="n"/>
      <c r="LUC145" s="406" t="n"/>
      <c r="LUD145" s="406" t="n"/>
      <c r="LUE145" s="406" t="n"/>
      <c r="LUF145" s="406" t="n"/>
      <c r="LUG145" s="406" t="n"/>
      <c r="LUH145" s="406" t="n"/>
      <c r="LUI145" s="406" t="n"/>
      <c r="LUJ145" s="406" t="n"/>
      <c r="LUK145" s="406" t="n"/>
      <c r="LUL145" s="406" t="n"/>
      <c r="LUM145" s="406" t="n"/>
      <c r="LUN145" s="406" t="n"/>
      <c r="LUO145" s="406" t="n"/>
      <c r="LUP145" s="406" t="n"/>
      <c r="LUQ145" s="406" t="n"/>
      <c r="LUR145" s="406" t="n"/>
      <c r="LUS145" s="406" t="n"/>
      <c r="LUT145" s="406" t="n"/>
      <c r="LUU145" s="406" t="n"/>
      <c r="LUV145" s="406" t="n"/>
      <c r="LUW145" s="406" t="n"/>
      <c r="LUX145" s="406" t="n"/>
      <c r="LUY145" s="406" t="n"/>
      <c r="LUZ145" s="406" t="n"/>
      <c r="LVA145" s="406" t="n"/>
      <c r="LVB145" s="406" t="n"/>
      <c r="LVC145" s="406" t="n"/>
      <c r="LVD145" s="406" t="n"/>
      <c r="LVE145" s="406" t="n"/>
      <c r="LVF145" s="406" t="n"/>
      <c r="LVG145" s="406" t="n"/>
      <c r="LVH145" s="406" t="n"/>
      <c r="LVI145" s="406" t="n"/>
      <c r="LVJ145" s="406" t="n"/>
      <c r="LVK145" s="406" t="n"/>
      <c r="LVL145" s="406" t="n"/>
      <c r="LVM145" s="406" t="n"/>
      <c r="LVN145" s="406" t="n"/>
      <c r="LVO145" s="406" t="n"/>
      <c r="LVP145" s="406" t="n"/>
      <c r="LVQ145" s="406" t="n"/>
      <c r="LVR145" s="406" t="n"/>
      <c r="LVS145" s="406" t="n"/>
      <c r="LVT145" s="406" t="n"/>
      <c r="LVU145" s="406" t="n"/>
      <c r="LVV145" s="406" t="n"/>
      <c r="LVW145" s="406" t="n"/>
      <c r="LVX145" s="406" t="n"/>
      <c r="LVY145" s="406" t="n"/>
      <c r="LVZ145" s="406" t="n"/>
      <c r="LWA145" s="406" t="n"/>
      <c r="LWB145" s="406" t="n"/>
      <c r="LWC145" s="406" t="n"/>
      <c r="LWD145" s="406" t="n"/>
      <c r="LWE145" s="406" t="n"/>
      <c r="LWF145" s="406" t="n"/>
      <c r="LWG145" s="406" t="n"/>
      <c r="LWH145" s="406" t="n"/>
      <c r="LWI145" s="406" t="n"/>
      <c r="LWJ145" s="406" t="n"/>
      <c r="LWK145" s="406" t="n"/>
      <c r="LWL145" s="406" t="n"/>
      <c r="LWM145" s="406" t="n"/>
      <c r="LWN145" s="406" t="n"/>
      <c r="LWO145" s="406" t="n"/>
      <c r="LWP145" s="406" t="n"/>
      <c r="LWQ145" s="406" t="n"/>
      <c r="LWR145" s="406" t="n"/>
      <c r="LWS145" s="406" t="n"/>
      <c r="LWT145" s="406" t="n"/>
      <c r="LWU145" s="406" t="n"/>
      <c r="LWV145" s="406" t="n"/>
      <c r="LWW145" s="406" t="n"/>
      <c r="LWX145" s="406" t="n"/>
      <c r="LWY145" s="406" t="n"/>
      <c r="LWZ145" s="406" t="n"/>
      <c r="LXA145" s="406" t="n"/>
      <c r="LXB145" s="406" t="n"/>
      <c r="LXC145" s="406" t="n"/>
      <c r="LXD145" s="406" t="n"/>
      <c r="LXE145" s="406" t="n"/>
      <c r="LXF145" s="406" t="n"/>
      <c r="LXG145" s="406" t="n"/>
      <c r="LXH145" s="406" t="n"/>
      <c r="LXI145" s="406" t="n"/>
      <c r="LXJ145" s="406" t="n"/>
      <c r="LXK145" s="406" t="n"/>
      <c r="LXL145" s="406" t="n"/>
      <c r="LXM145" s="406" t="n"/>
      <c r="LXN145" s="406" t="n"/>
      <c r="LXO145" s="406" t="n"/>
      <c r="LXP145" s="406" t="n"/>
      <c r="LXQ145" s="406" t="n"/>
      <c r="LXR145" s="406" t="n"/>
      <c r="LXS145" s="406" t="n"/>
      <c r="LXT145" s="406" t="n"/>
      <c r="LXU145" s="406" t="n"/>
      <c r="LXV145" s="406" t="n"/>
      <c r="LXW145" s="406" t="n"/>
      <c r="LXX145" s="406" t="n"/>
      <c r="LXY145" s="406" t="n"/>
      <c r="LXZ145" s="406" t="n"/>
      <c r="LYA145" s="406" t="n"/>
      <c r="LYB145" s="406" t="n"/>
      <c r="LYC145" s="406" t="n"/>
      <c r="LYD145" s="406" t="n"/>
      <c r="LYE145" s="406" t="n"/>
      <c r="LYF145" s="406" t="n"/>
      <c r="LYG145" s="406" t="n"/>
      <c r="LYH145" s="406" t="n"/>
      <c r="LYI145" s="406" t="n"/>
      <c r="LYJ145" s="406" t="n"/>
      <c r="LYK145" s="406" t="n"/>
      <c r="LYL145" s="406" t="n"/>
      <c r="LYM145" s="406" t="n"/>
      <c r="LYN145" s="406" t="n"/>
      <c r="LYO145" s="406" t="n"/>
      <c r="LYP145" s="406" t="n"/>
      <c r="LYQ145" s="406" t="n"/>
      <c r="LYR145" s="406" t="n"/>
      <c r="LYS145" s="406" t="n"/>
      <c r="LYT145" s="406" t="n"/>
      <c r="LYU145" s="406" t="n"/>
      <c r="LYV145" s="406" t="n"/>
      <c r="LYW145" s="406" t="n"/>
      <c r="LYX145" s="406" t="n"/>
      <c r="LYY145" s="406" t="n"/>
      <c r="LYZ145" s="406" t="n"/>
      <c r="LZA145" s="406" t="n"/>
      <c r="LZB145" s="406" t="n"/>
      <c r="LZC145" s="406" t="n"/>
      <c r="LZD145" s="406" t="n"/>
      <c r="LZE145" s="406" t="n"/>
      <c r="LZF145" s="406" t="n"/>
      <c r="LZG145" s="406" t="n"/>
      <c r="LZH145" s="406" t="n"/>
      <c r="LZI145" s="406" t="n"/>
      <c r="LZJ145" s="406" t="n"/>
      <c r="LZK145" s="406" t="n"/>
      <c r="LZL145" s="406" t="n"/>
      <c r="LZM145" s="406" t="n"/>
      <c r="LZN145" s="406" t="n"/>
      <c r="LZO145" s="406" t="n"/>
      <c r="LZP145" s="406" t="n"/>
      <c r="LZQ145" s="406" t="n"/>
      <c r="LZR145" s="406" t="n"/>
      <c r="LZS145" s="406" t="n"/>
      <c r="LZT145" s="406" t="n"/>
      <c r="LZU145" s="406" t="n"/>
      <c r="LZV145" s="406" t="n"/>
      <c r="LZW145" s="406" t="n"/>
      <c r="LZX145" s="406" t="n"/>
      <c r="LZY145" s="406" t="n"/>
      <c r="LZZ145" s="406" t="n"/>
      <c r="MAA145" s="406" t="n"/>
      <c r="MAB145" s="406" t="n"/>
      <c r="MAC145" s="406" t="n"/>
      <c r="MAD145" s="406" t="n"/>
      <c r="MAE145" s="406" t="n"/>
      <c r="MAF145" s="406" t="n"/>
      <c r="MAG145" s="406" t="n"/>
      <c r="MAH145" s="406" t="n"/>
      <c r="MAI145" s="406" t="n"/>
      <c r="MAJ145" s="406" t="n"/>
      <c r="MAK145" s="406" t="n"/>
      <c r="MAL145" s="406" t="n"/>
      <c r="MAM145" s="406" t="n"/>
      <c r="MAN145" s="406" t="n"/>
      <c r="MAO145" s="406" t="n"/>
      <c r="MAP145" s="406" t="n"/>
      <c r="MAQ145" s="406" t="n"/>
      <c r="MAR145" s="406" t="n"/>
      <c r="MAS145" s="406" t="n"/>
      <c r="MAT145" s="406" t="n"/>
      <c r="MAU145" s="406" t="n"/>
      <c r="MAV145" s="406" t="n"/>
      <c r="MAW145" s="406" t="n"/>
      <c r="MAX145" s="406" t="n"/>
      <c r="MAY145" s="406" t="n"/>
      <c r="MAZ145" s="406" t="n"/>
      <c r="MBA145" s="406" t="n"/>
      <c r="MBB145" s="406" t="n"/>
      <c r="MBC145" s="406" t="n"/>
      <c r="MBD145" s="406" t="n"/>
      <c r="MBE145" s="406" t="n"/>
      <c r="MBF145" s="406" t="n"/>
      <c r="MBG145" s="406" t="n"/>
      <c r="MBH145" s="406" t="n"/>
      <c r="MBI145" s="406" t="n"/>
      <c r="MBJ145" s="406" t="n"/>
      <c r="MBK145" s="406" t="n"/>
      <c r="MBL145" s="406" t="n"/>
      <c r="MBM145" s="406" t="n"/>
      <c r="MBN145" s="406" t="n"/>
      <c r="MBO145" s="406" t="n"/>
      <c r="MBP145" s="406" t="n"/>
      <c r="MBQ145" s="406" t="n"/>
      <c r="MBR145" s="406" t="n"/>
      <c r="MBS145" s="406" t="n"/>
      <c r="MBT145" s="406" t="n"/>
      <c r="MBU145" s="406" t="n"/>
      <c r="MBV145" s="406" t="n"/>
      <c r="MBW145" s="406" t="n"/>
      <c r="MBX145" s="406" t="n"/>
      <c r="MBY145" s="406" t="n"/>
      <c r="MBZ145" s="406" t="n"/>
      <c r="MCA145" s="406" t="n"/>
      <c r="MCB145" s="406" t="n"/>
      <c r="MCC145" s="406" t="n"/>
      <c r="MCD145" s="406" t="n"/>
      <c r="MCE145" s="406" t="n"/>
      <c r="MCF145" s="406" t="n"/>
      <c r="MCG145" s="406" t="n"/>
      <c r="MCH145" s="406" t="n"/>
      <c r="MCI145" s="406" t="n"/>
      <c r="MCJ145" s="406" t="n"/>
      <c r="MCK145" s="406" t="n"/>
      <c r="MCL145" s="406" t="n"/>
      <c r="MCM145" s="406" t="n"/>
      <c r="MCN145" s="406" t="n"/>
      <c r="MCO145" s="406" t="n"/>
      <c r="MCP145" s="406" t="n"/>
      <c r="MCQ145" s="406" t="n"/>
      <c r="MCR145" s="406" t="n"/>
      <c r="MCS145" s="406" t="n"/>
      <c r="MCT145" s="406" t="n"/>
      <c r="MCU145" s="406" t="n"/>
      <c r="MCV145" s="406" t="n"/>
      <c r="MCW145" s="406" t="n"/>
      <c r="MCX145" s="406" t="n"/>
      <c r="MCY145" s="406" t="n"/>
      <c r="MCZ145" s="406" t="n"/>
      <c r="MDA145" s="406" t="n"/>
      <c r="MDB145" s="406" t="n"/>
      <c r="MDC145" s="406" t="n"/>
      <c r="MDD145" s="406" t="n"/>
      <c r="MDE145" s="406" t="n"/>
      <c r="MDF145" s="406" t="n"/>
      <c r="MDG145" s="406" t="n"/>
      <c r="MDH145" s="406" t="n"/>
      <c r="MDI145" s="406" t="n"/>
      <c r="MDJ145" s="406" t="n"/>
      <c r="MDK145" s="406" t="n"/>
      <c r="MDL145" s="406" t="n"/>
      <c r="MDM145" s="406" t="n"/>
      <c r="MDN145" s="406" t="n"/>
      <c r="MDO145" s="406" t="n"/>
      <c r="MDP145" s="406" t="n"/>
      <c r="MDQ145" s="406" t="n"/>
      <c r="MDR145" s="406" t="n"/>
      <c r="MDS145" s="406" t="n"/>
      <c r="MDT145" s="406" t="n"/>
      <c r="MDU145" s="406" t="n"/>
      <c r="MDV145" s="406" t="n"/>
      <c r="MDW145" s="406" t="n"/>
      <c r="MDX145" s="406" t="n"/>
      <c r="MDY145" s="406" t="n"/>
      <c r="MDZ145" s="406" t="n"/>
      <c r="MEA145" s="406" t="n"/>
      <c r="MEB145" s="406" t="n"/>
      <c r="MEC145" s="406" t="n"/>
      <c r="MED145" s="406" t="n"/>
      <c r="MEE145" s="406" t="n"/>
      <c r="MEF145" s="406" t="n"/>
      <c r="MEG145" s="406" t="n"/>
      <c r="MEH145" s="406" t="n"/>
      <c r="MEI145" s="406" t="n"/>
      <c r="MEJ145" s="406" t="n"/>
      <c r="MEK145" s="406" t="n"/>
      <c r="MEL145" s="406" t="n"/>
      <c r="MEM145" s="406" t="n"/>
      <c r="MEN145" s="406" t="n"/>
      <c r="MEO145" s="406" t="n"/>
      <c r="MEP145" s="406" t="n"/>
      <c r="MEQ145" s="406" t="n"/>
      <c r="MER145" s="406" t="n"/>
      <c r="MES145" s="406" t="n"/>
      <c r="MET145" s="406" t="n"/>
      <c r="MEU145" s="406" t="n"/>
      <c r="MEV145" s="406" t="n"/>
      <c r="MEW145" s="406" t="n"/>
      <c r="MEX145" s="406" t="n"/>
      <c r="MEY145" s="406" t="n"/>
      <c r="MEZ145" s="406" t="n"/>
      <c r="MFA145" s="406" t="n"/>
      <c r="MFB145" s="406" t="n"/>
      <c r="MFC145" s="406" t="n"/>
      <c r="MFD145" s="406" t="n"/>
      <c r="MFE145" s="406" t="n"/>
      <c r="MFF145" s="406" t="n"/>
      <c r="MFG145" s="406" t="n"/>
      <c r="MFH145" s="406" t="n"/>
      <c r="MFI145" s="406" t="n"/>
      <c r="MFJ145" s="406" t="n"/>
      <c r="MFK145" s="406" t="n"/>
      <c r="MFL145" s="406" t="n"/>
      <c r="MFM145" s="406" t="n"/>
      <c r="MFN145" s="406" t="n"/>
      <c r="MFO145" s="406" t="n"/>
      <c r="MFP145" s="406" t="n"/>
      <c r="MFQ145" s="406" t="n"/>
      <c r="MFR145" s="406" t="n"/>
      <c r="MFS145" s="406" t="n"/>
      <c r="MFT145" s="406" t="n"/>
      <c r="MFU145" s="406" t="n"/>
      <c r="MFV145" s="406" t="n"/>
      <c r="MFW145" s="406" t="n"/>
      <c r="MFX145" s="406" t="n"/>
      <c r="MFY145" s="406" t="n"/>
      <c r="MFZ145" s="406" t="n"/>
      <c r="MGA145" s="406" t="n"/>
      <c r="MGB145" s="406" t="n"/>
      <c r="MGC145" s="406" t="n"/>
      <c r="MGD145" s="406" t="n"/>
      <c r="MGE145" s="406" t="n"/>
      <c r="MGF145" s="406" t="n"/>
      <c r="MGG145" s="406" t="n"/>
      <c r="MGH145" s="406" t="n"/>
      <c r="MGI145" s="406" t="n"/>
      <c r="MGJ145" s="406" t="n"/>
      <c r="MGK145" s="406" t="n"/>
      <c r="MGL145" s="406" t="n"/>
      <c r="MGM145" s="406" t="n"/>
      <c r="MGN145" s="406" t="n"/>
      <c r="MGO145" s="406" t="n"/>
      <c r="MGP145" s="406" t="n"/>
      <c r="MGQ145" s="406" t="n"/>
      <c r="MGR145" s="406" t="n"/>
      <c r="MGS145" s="406" t="n"/>
      <c r="MGT145" s="406" t="n"/>
      <c r="MGU145" s="406" t="n"/>
      <c r="MGV145" s="406" t="n"/>
      <c r="MGW145" s="406" t="n"/>
      <c r="MGX145" s="406" t="n"/>
      <c r="MGY145" s="406" t="n"/>
      <c r="MGZ145" s="406" t="n"/>
      <c r="MHA145" s="406" t="n"/>
      <c r="MHB145" s="406" t="n"/>
      <c r="MHC145" s="406" t="n"/>
      <c r="MHD145" s="406" t="n"/>
      <c r="MHE145" s="406" t="n"/>
      <c r="MHF145" s="406" t="n"/>
      <c r="MHG145" s="406" t="n"/>
      <c r="MHH145" s="406" t="n"/>
      <c r="MHI145" s="406" t="n"/>
      <c r="MHJ145" s="406" t="n"/>
      <c r="MHK145" s="406" t="n"/>
      <c r="MHL145" s="406" t="n"/>
      <c r="MHM145" s="406" t="n"/>
      <c r="MHN145" s="406" t="n"/>
      <c r="MHO145" s="406" t="n"/>
      <c r="MHP145" s="406" t="n"/>
      <c r="MHQ145" s="406" t="n"/>
      <c r="MHR145" s="406" t="n"/>
      <c r="MHS145" s="406" t="n"/>
      <c r="MHT145" s="406" t="n"/>
      <c r="MHU145" s="406" t="n"/>
      <c r="MHV145" s="406" t="n"/>
      <c r="MHW145" s="406" t="n"/>
      <c r="MHX145" s="406" t="n"/>
      <c r="MHY145" s="406" t="n"/>
      <c r="MHZ145" s="406" t="n"/>
      <c r="MIA145" s="406" t="n"/>
      <c r="MIB145" s="406" t="n"/>
      <c r="MIC145" s="406" t="n"/>
      <c r="MID145" s="406" t="n"/>
      <c r="MIE145" s="406" t="n"/>
      <c r="MIF145" s="406" t="n"/>
      <c r="MIG145" s="406" t="n"/>
      <c r="MIH145" s="406" t="n"/>
      <c r="MII145" s="406" t="n"/>
      <c r="MIJ145" s="406" t="n"/>
      <c r="MIK145" s="406" t="n"/>
      <c r="MIL145" s="406" t="n"/>
      <c r="MIM145" s="406" t="n"/>
      <c r="MIN145" s="406" t="n"/>
      <c r="MIO145" s="406" t="n"/>
      <c r="MIP145" s="406" t="n"/>
      <c r="MIQ145" s="406" t="n"/>
      <c r="MIR145" s="406" t="n"/>
      <c r="MIS145" s="406" t="n"/>
      <c r="MIT145" s="406" t="n"/>
      <c r="MIU145" s="406" t="n"/>
      <c r="MIV145" s="406" t="n"/>
      <c r="MIW145" s="406" t="n"/>
      <c r="MIX145" s="406" t="n"/>
      <c r="MIY145" s="406" t="n"/>
      <c r="MIZ145" s="406" t="n"/>
      <c r="MJA145" s="406" t="n"/>
      <c r="MJB145" s="406" t="n"/>
      <c r="MJC145" s="406" t="n"/>
      <c r="MJD145" s="406" t="n"/>
      <c r="MJE145" s="406" t="n"/>
      <c r="MJF145" s="406" t="n"/>
      <c r="MJG145" s="406" t="n"/>
      <c r="MJH145" s="406" t="n"/>
      <c r="MJI145" s="406" t="n"/>
      <c r="MJJ145" s="406" t="n"/>
      <c r="MJK145" s="406" t="n"/>
      <c r="MJL145" s="406" t="n"/>
      <c r="MJM145" s="406" t="n"/>
      <c r="MJN145" s="406" t="n"/>
      <c r="MJO145" s="406" t="n"/>
      <c r="MJP145" s="406" t="n"/>
      <c r="MJQ145" s="406" t="n"/>
      <c r="MJR145" s="406" t="n"/>
      <c r="MJS145" s="406" t="n"/>
      <c r="MJT145" s="406" t="n"/>
      <c r="MJU145" s="406" t="n"/>
      <c r="MJV145" s="406" t="n"/>
      <c r="MJW145" s="406" t="n"/>
      <c r="MJX145" s="406" t="n"/>
      <c r="MJY145" s="406" t="n"/>
      <c r="MJZ145" s="406" t="n"/>
      <c r="MKA145" s="406" t="n"/>
      <c r="MKB145" s="406" t="n"/>
      <c r="MKC145" s="406" t="n"/>
      <c r="MKD145" s="406" t="n"/>
      <c r="MKE145" s="406" t="n"/>
      <c r="MKF145" s="406" t="n"/>
      <c r="MKG145" s="406" t="n"/>
      <c r="MKH145" s="406" t="n"/>
      <c r="MKI145" s="406" t="n"/>
      <c r="MKJ145" s="406" t="n"/>
      <c r="MKK145" s="406" t="n"/>
      <c r="MKL145" s="406" t="n"/>
      <c r="MKM145" s="406" t="n"/>
      <c r="MKN145" s="406" t="n"/>
      <c r="MKO145" s="406" t="n"/>
      <c r="MKP145" s="406" t="n"/>
      <c r="MKQ145" s="406" t="n"/>
      <c r="MKR145" s="406" t="n"/>
      <c r="MKS145" s="406" t="n"/>
      <c r="MKT145" s="406" t="n"/>
      <c r="MKU145" s="406" t="n"/>
      <c r="MKV145" s="406" t="n"/>
      <c r="MKW145" s="406" t="n"/>
      <c r="MKX145" s="406" t="n"/>
      <c r="MKY145" s="406" t="n"/>
      <c r="MKZ145" s="406" t="n"/>
      <c r="MLA145" s="406" t="n"/>
      <c r="MLB145" s="406" t="n"/>
      <c r="MLC145" s="406" t="n"/>
      <c r="MLD145" s="406" t="n"/>
      <c r="MLE145" s="406" t="n"/>
      <c r="MLF145" s="406" t="n"/>
      <c r="MLG145" s="406" t="n"/>
      <c r="MLH145" s="406" t="n"/>
      <c r="MLI145" s="406" t="n"/>
      <c r="MLJ145" s="406" t="n"/>
      <c r="MLK145" s="406" t="n"/>
      <c r="MLL145" s="406" t="n"/>
      <c r="MLM145" s="406" t="n"/>
      <c r="MLN145" s="406" t="n"/>
      <c r="MLO145" s="406" t="n"/>
      <c r="MLP145" s="406" t="n"/>
      <c r="MLQ145" s="406" t="n"/>
      <c r="MLR145" s="406" t="n"/>
      <c r="MLS145" s="406" t="n"/>
      <c r="MLT145" s="406" t="n"/>
      <c r="MLU145" s="406" t="n"/>
      <c r="MLV145" s="406" t="n"/>
      <c r="MLW145" s="406" t="n"/>
      <c r="MLX145" s="406" t="n"/>
      <c r="MLY145" s="406" t="n"/>
      <c r="MLZ145" s="406" t="n"/>
      <c r="MMA145" s="406" t="n"/>
      <c r="MMB145" s="406" t="n"/>
      <c r="MMC145" s="406" t="n"/>
      <c r="MMD145" s="406" t="n"/>
      <c r="MME145" s="406" t="n"/>
      <c r="MMF145" s="406" t="n"/>
      <c r="MMG145" s="406" t="n"/>
      <c r="MMH145" s="406" t="n"/>
      <c r="MMI145" s="406" t="n"/>
      <c r="MMJ145" s="406" t="n"/>
      <c r="MMK145" s="406" t="n"/>
      <c r="MML145" s="406" t="n"/>
      <c r="MMM145" s="406" t="n"/>
      <c r="MMN145" s="406" t="n"/>
      <c r="MMO145" s="406" t="n"/>
      <c r="MMP145" s="406" t="n"/>
      <c r="MMQ145" s="406" t="n"/>
      <c r="MMR145" s="406" t="n"/>
      <c r="MMS145" s="406" t="n"/>
      <c r="MMT145" s="406" t="n"/>
      <c r="MMU145" s="406" t="n"/>
      <c r="MMV145" s="406" t="n"/>
      <c r="MMW145" s="406" t="n"/>
      <c r="MMX145" s="406" t="n"/>
      <c r="MMY145" s="406" t="n"/>
      <c r="MMZ145" s="406" t="n"/>
      <c r="MNA145" s="406" t="n"/>
      <c r="MNB145" s="406" t="n"/>
      <c r="MNC145" s="406" t="n"/>
      <c r="MND145" s="406" t="n"/>
      <c r="MNE145" s="406" t="n"/>
      <c r="MNF145" s="406" t="n"/>
      <c r="MNG145" s="406" t="n"/>
      <c r="MNH145" s="406" t="n"/>
      <c r="MNI145" s="406" t="n"/>
      <c r="MNJ145" s="406" t="n"/>
      <c r="MNK145" s="406" t="n"/>
      <c r="MNL145" s="406" t="n"/>
      <c r="MNM145" s="406" t="n"/>
      <c r="MNN145" s="406" t="n"/>
      <c r="MNO145" s="406" t="n"/>
      <c r="MNP145" s="406" t="n"/>
      <c r="MNQ145" s="406" t="n"/>
      <c r="MNR145" s="406" t="n"/>
      <c r="MNS145" s="406" t="n"/>
      <c r="MNT145" s="406" t="n"/>
      <c r="MNU145" s="406" t="n"/>
      <c r="MNV145" s="406" t="n"/>
      <c r="MNW145" s="406" t="n"/>
      <c r="MNX145" s="406" t="n"/>
      <c r="MNY145" s="406" t="n"/>
      <c r="MNZ145" s="406" t="n"/>
      <c r="MOA145" s="406" t="n"/>
      <c r="MOB145" s="406" t="n"/>
      <c r="MOC145" s="406" t="n"/>
      <c r="MOD145" s="406" t="n"/>
      <c r="MOE145" s="406" t="n"/>
      <c r="MOF145" s="406" t="n"/>
      <c r="MOG145" s="406" t="n"/>
      <c r="MOH145" s="406" t="n"/>
      <c r="MOI145" s="406" t="n"/>
      <c r="MOJ145" s="406" t="n"/>
      <c r="MOK145" s="406" t="n"/>
      <c r="MOL145" s="406" t="n"/>
      <c r="MOM145" s="406" t="n"/>
      <c r="MON145" s="406" t="n"/>
      <c r="MOO145" s="406" t="n"/>
      <c r="MOP145" s="406" t="n"/>
      <c r="MOQ145" s="406" t="n"/>
      <c r="MOR145" s="406" t="n"/>
      <c r="MOS145" s="406" t="n"/>
      <c r="MOT145" s="406" t="n"/>
      <c r="MOU145" s="406" t="n"/>
      <c r="MOV145" s="406" t="n"/>
      <c r="MOW145" s="406" t="n"/>
      <c r="MOX145" s="406" t="n"/>
      <c r="MOY145" s="406" t="n"/>
      <c r="MOZ145" s="406" t="n"/>
      <c r="MPA145" s="406" t="n"/>
      <c r="MPB145" s="406" t="n"/>
      <c r="MPC145" s="406" t="n"/>
      <c r="MPD145" s="406" t="n"/>
      <c r="MPE145" s="406" t="n"/>
      <c r="MPF145" s="406" t="n"/>
      <c r="MPG145" s="406" t="n"/>
      <c r="MPH145" s="406" t="n"/>
      <c r="MPI145" s="406" t="n"/>
      <c r="MPJ145" s="406" t="n"/>
      <c r="MPK145" s="406" t="n"/>
      <c r="MPL145" s="406" t="n"/>
      <c r="MPM145" s="406" t="n"/>
      <c r="MPN145" s="406" t="n"/>
      <c r="MPO145" s="406" t="n"/>
      <c r="MPP145" s="406" t="n"/>
      <c r="MPQ145" s="406" t="n"/>
      <c r="MPR145" s="406" t="n"/>
      <c r="MPS145" s="406" t="n"/>
      <c r="MPT145" s="406" t="n"/>
      <c r="MPU145" s="406" t="n"/>
      <c r="MPV145" s="406" t="n"/>
      <c r="MPW145" s="406" t="n"/>
      <c r="MPX145" s="406" t="n"/>
      <c r="MPY145" s="406" t="n"/>
      <c r="MPZ145" s="406" t="n"/>
      <c r="MQA145" s="406" t="n"/>
      <c r="MQB145" s="406" t="n"/>
      <c r="MQC145" s="406" t="n"/>
      <c r="MQD145" s="406" t="n"/>
      <c r="MQE145" s="406" t="n"/>
      <c r="MQF145" s="406" t="n"/>
      <c r="MQG145" s="406" t="n"/>
      <c r="MQH145" s="406" t="n"/>
      <c r="MQI145" s="406" t="n"/>
      <c r="MQJ145" s="406" t="n"/>
      <c r="MQK145" s="406" t="n"/>
      <c r="MQL145" s="406" t="n"/>
      <c r="MQM145" s="406" t="n"/>
      <c r="MQN145" s="406" t="n"/>
      <c r="MQO145" s="406" t="n"/>
      <c r="MQP145" s="406" t="n"/>
      <c r="MQQ145" s="406" t="n"/>
      <c r="MQR145" s="406" t="n"/>
      <c r="MQS145" s="406" t="n"/>
      <c r="MQT145" s="406" t="n"/>
      <c r="MQU145" s="406" t="n"/>
      <c r="MQV145" s="406" t="n"/>
      <c r="MQW145" s="406" t="n"/>
      <c r="MQX145" s="406" t="n"/>
      <c r="MQY145" s="406" t="n"/>
      <c r="MQZ145" s="406" t="n"/>
      <c r="MRA145" s="406" t="n"/>
      <c r="MRB145" s="406" t="n"/>
      <c r="MRC145" s="406" t="n"/>
      <c r="MRD145" s="406" t="n"/>
      <c r="MRE145" s="406" t="n"/>
      <c r="MRF145" s="406" t="n"/>
      <c r="MRG145" s="406" t="n"/>
      <c r="MRH145" s="406" t="n"/>
      <c r="MRI145" s="406" t="n"/>
      <c r="MRJ145" s="406" t="n"/>
      <c r="MRK145" s="406" t="n"/>
      <c r="MRL145" s="406" t="n"/>
      <c r="MRM145" s="406" t="n"/>
      <c r="MRN145" s="406" t="n"/>
      <c r="MRO145" s="406" t="n"/>
      <c r="MRP145" s="406" t="n"/>
      <c r="MRQ145" s="406" t="n"/>
      <c r="MRR145" s="406" t="n"/>
      <c r="MRS145" s="406" t="n"/>
      <c r="MRT145" s="406" t="n"/>
      <c r="MRU145" s="406" t="n"/>
      <c r="MRV145" s="406" t="n"/>
      <c r="MRW145" s="406" t="n"/>
      <c r="MRX145" s="406" t="n"/>
      <c r="MRY145" s="406" t="n"/>
      <c r="MRZ145" s="406" t="n"/>
      <c r="MSA145" s="406" t="n"/>
      <c r="MSB145" s="406" t="n"/>
      <c r="MSC145" s="406" t="n"/>
      <c r="MSD145" s="406" t="n"/>
      <c r="MSE145" s="406" t="n"/>
      <c r="MSF145" s="406" t="n"/>
      <c r="MSG145" s="406" t="n"/>
      <c r="MSH145" s="406" t="n"/>
      <c r="MSI145" s="406" t="n"/>
      <c r="MSJ145" s="406" t="n"/>
      <c r="MSK145" s="406" t="n"/>
      <c r="MSL145" s="406" t="n"/>
      <c r="MSM145" s="406" t="n"/>
      <c r="MSN145" s="406" t="n"/>
      <c r="MSO145" s="406" t="n"/>
      <c r="MSP145" s="406" t="n"/>
      <c r="MSQ145" s="406" t="n"/>
      <c r="MSR145" s="406" t="n"/>
      <c r="MSS145" s="406" t="n"/>
      <c r="MST145" s="406" t="n"/>
      <c r="MSU145" s="406" t="n"/>
      <c r="MSV145" s="406" t="n"/>
      <c r="MSW145" s="406" t="n"/>
      <c r="MSX145" s="406" t="n"/>
      <c r="MSY145" s="406" t="n"/>
      <c r="MSZ145" s="406" t="n"/>
      <c r="MTA145" s="406" t="n"/>
      <c r="MTB145" s="406" t="n"/>
      <c r="MTC145" s="406" t="n"/>
      <c r="MTD145" s="406" t="n"/>
      <c r="MTE145" s="406" t="n"/>
      <c r="MTF145" s="406" t="n"/>
      <c r="MTG145" s="406" t="n"/>
      <c r="MTH145" s="406" t="n"/>
      <c r="MTI145" s="406" t="n"/>
      <c r="MTJ145" s="406" t="n"/>
      <c r="MTK145" s="406" t="n"/>
      <c r="MTL145" s="406" t="n"/>
      <c r="MTM145" s="406" t="n"/>
      <c r="MTN145" s="406" t="n"/>
      <c r="MTO145" s="406" t="n"/>
      <c r="MTP145" s="406" t="n"/>
      <c r="MTQ145" s="406" t="n"/>
      <c r="MTR145" s="406" t="n"/>
      <c r="MTS145" s="406" t="n"/>
      <c r="MTT145" s="406" t="n"/>
      <c r="MTU145" s="406" t="n"/>
      <c r="MTV145" s="406" t="n"/>
      <c r="MTW145" s="406" t="n"/>
      <c r="MTX145" s="406" t="n"/>
      <c r="MTY145" s="406" t="n"/>
      <c r="MTZ145" s="406" t="n"/>
      <c r="MUA145" s="406" t="n"/>
      <c r="MUB145" s="406" t="n"/>
      <c r="MUC145" s="406" t="n"/>
      <c r="MUD145" s="406" t="n"/>
      <c r="MUE145" s="406" t="n"/>
      <c r="MUF145" s="406" t="n"/>
      <c r="MUG145" s="406" t="n"/>
      <c r="MUH145" s="406" t="n"/>
      <c r="MUI145" s="406" t="n"/>
      <c r="MUJ145" s="406" t="n"/>
      <c r="MUK145" s="406" t="n"/>
      <c r="MUL145" s="406" t="n"/>
      <c r="MUM145" s="406" t="n"/>
      <c r="MUN145" s="406" t="n"/>
      <c r="MUO145" s="406" t="n"/>
      <c r="MUP145" s="406" t="n"/>
      <c r="MUQ145" s="406" t="n"/>
      <c r="MUR145" s="406" t="n"/>
      <c r="MUS145" s="406" t="n"/>
      <c r="MUT145" s="406" t="n"/>
      <c r="MUU145" s="406" t="n"/>
      <c r="MUV145" s="406" t="n"/>
      <c r="MUW145" s="406" t="n"/>
      <c r="MUX145" s="406" t="n"/>
      <c r="MUY145" s="406" t="n"/>
      <c r="MUZ145" s="406" t="n"/>
      <c r="MVA145" s="406" t="n"/>
      <c r="MVB145" s="406" t="n"/>
      <c r="MVC145" s="406" t="n"/>
      <c r="MVD145" s="406" t="n"/>
      <c r="MVE145" s="406" t="n"/>
      <c r="MVF145" s="406" t="n"/>
      <c r="MVG145" s="406" t="n"/>
      <c r="MVH145" s="406" t="n"/>
      <c r="MVI145" s="406" t="n"/>
      <c r="MVJ145" s="406" t="n"/>
      <c r="MVK145" s="406" t="n"/>
      <c r="MVL145" s="406" t="n"/>
      <c r="MVM145" s="406" t="n"/>
      <c r="MVN145" s="406" t="n"/>
      <c r="MVO145" s="406" t="n"/>
      <c r="MVP145" s="406" t="n"/>
      <c r="MVQ145" s="406" t="n"/>
      <c r="MVR145" s="406" t="n"/>
      <c r="MVS145" s="406" t="n"/>
      <c r="MVT145" s="406" t="n"/>
      <c r="MVU145" s="406" t="n"/>
      <c r="MVV145" s="406" t="n"/>
      <c r="MVW145" s="406" t="n"/>
      <c r="MVX145" s="406" t="n"/>
      <c r="MVY145" s="406" t="n"/>
      <c r="MVZ145" s="406" t="n"/>
      <c r="MWA145" s="406" t="n"/>
      <c r="MWB145" s="406" t="n"/>
      <c r="MWC145" s="406" t="n"/>
      <c r="MWD145" s="406" t="n"/>
      <c r="MWE145" s="406" t="n"/>
      <c r="MWF145" s="406" t="n"/>
      <c r="MWG145" s="406" t="n"/>
      <c r="MWH145" s="406" t="n"/>
      <c r="MWI145" s="406" t="n"/>
      <c r="MWJ145" s="406" t="n"/>
      <c r="MWK145" s="406" t="n"/>
      <c r="MWL145" s="406" t="n"/>
      <c r="MWM145" s="406" t="n"/>
      <c r="MWN145" s="406" t="n"/>
      <c r="MWO145" s="406" t="n"/>
      <c r="MWP145" s="406" t="n"/>
      <c r="MWQ145" s="406" t="n"/>
      <c r="MWR145" s="406" t="n"/>
      <c r="MWS145" s="406" t="n"/>
      <c r="MWT145" s="406" t="n"/>
      <c r="MWU145" s="406" t="n"/>
      <c r="MWV145" s="406" t="n"/>
      <c r="MWW145" s="406" t="n"/>
      <c r="MWX145" s="406" t="n"/>
      <c r="MWY145" s="406" t="n"/>
      <c r="MWZ145" s="406" t="n"/>
      <c r="MXA145" s="406" t="n"/>
      <c r="MXB145" s="406" t="n"/>
      <c r="MXC145" s="406" t="n"/>
      <c r="MXD145" s="406" t="n"/>
      <c r="MXE145" s="406" t="n"/>
      <c r="MXF145" s="406" t="n"/>
      <c r="MXG145" s="406" t="n"/>
      <c r="MXH145" s="406" t="n"/>
      <c r="MXI145" s="406" t="n"/>
      <c r="MXJ145" s="406" t="n"/>
      <c r="MXK145" s="406" t="n"/>
      <c r="MXL145" s="406" t="n"/>
      <c r="MXM145" s="406" t="n"/>
      <c r="MXN145" s="406" t="n"/>
      <c r="MXO145" s="406" t="n"/>
      <c r="MXP145" s="406" t="n"/>
      <c r="MXQ145" s="406" t="n"/>
      <c r="MXR145" s="406" t="n"/>
      <c r="MXS145" s="406" t="n"/>
      <c r="MXT145" s="406" t="n"/>
      <c r="MXU145" s="406" t="n"/>
      <c r="MXV145" s="406" t="n"/>
      <c r="MXW145" s="406" t="n"/>
      <c r="MXX145" s="406" t="n"/>
      <c r="MXY145" s="406" t="n"/>
      <c r="MXZ145" s="406" t="n"/>
      <c r="MYA145" s="406" t="n"/>
      <c r="MYB145" s="406" t="n"/>
      <c r="MYC145" s="406" t="n"/>
      <c r="MYD145" s="406" t="n"/>
      <c r="MYE145" s="406" t="n"/>
      <c r="MYF145" s="406" t="n"/>
      <c r="MYG145" s="406" t="n"/>
      <c r="MYH145" s="406" t="n"/>
      <c r="MYI145" s="406" t="n"/>
      <c r="MYJ145" s="406" t="n"/>
      <c r="MYK145" s="406" t="n"/>
      <c r="MYL145" s="406" t="n"/>
      <c r="MYM145" s="406" t="n"/>
      <c r="MYN145" s="406" t="n"/>
      <c r="MYO145" s="406" t="n"/>
      <c r="MYP145" s="406" t="n"/>
      <c r="MYQ145" s="406" t="n"/>
      <c r="MYR145" s="406" t="n"/>
      <c r="MYS145" s="406" t="n"/>
      <c r="MYT145" s="406" t="n"/>
      <c r="MYU145" s="406" t="n"/>
      <c r="MYV145" s="406" t="n"/>
      <c r="MYW145" s="406" t="n"/>
      <c r="MYX145" s="406" t="n"/>
      <c r="MYY145" s="406" t="n"/>
      <c r="MYZ145" s="406" t="n"/>
      <c r="MZA145" s="406" t="n"/>
      <c r="MZB145" s="406" t="n"/>
      <c r="MZC145" s="406" t="n"/>
      <c r="MZD145" s="406" t="n"/>
      <c r="MZE145" s="406" t="n"/>
      <c r="MZF145" s="406" t="n"/>
      <c r="MZG145" s="406" t="n"/>
      <c r="MZH145" s="406" t="n"/>
      <c r="MZI145" s="406" t="n"/>
      <c r="MZJ145" s="406" t="n"/>
      <c r="MZK145" s="406" t="n"/>
      <c r="MZL145" s="406" t="n"/>
      <c r="MZM145" s="406" t="n"/>
      <c r="MZN145" s="406" t="n"/>
      <c r="MZO145" s="406" t="n"/>
      <c r="MZP145" s="406" t="n"/>
      <c r="MZQ145" s="406" t="n"/>
      <c r="MZR145" s="406" t="n"/>
      <c r="MZS145" s="406" t="n"/>
      <c r="MZT145" s="406" t="n"/>
      <c r="MZU145" s="406" t="n"/>
      <c r="MZV145" s="406" t="n"/>
      <c r="MZW145" s="406" t="n"/>
      <c r="MZX145" s="406" t="n"/>
      <c r="MZY145" s="406" t="n"/>
      <c r="MZZ145" s="406" t="n"/>
      <c r="NAA145" s="406" t="n"/>
      <c r="NAB145" s="406" t="n"/>
      <c r="NAC145" s="406" t="n"/>
      <c r="NAD145" s="406" t="n"/>
      <c r="NAE145" s="406" t="n"/>
      <c r="NAF145" s="406" t="n"/>
      <c r="NAG145" s="406" t="n"/>
      <c r="NAH145" s="406" t="n"/>
      <c r="NAI145" s="406" t="n"/>
      <c r="NAJ145" s="406" t="n"/>
      <c r="NAK145" s="406" t="n"/>
      <c r="NAL145" s="406" t="n"/>
      <c r="NAM145" s="406" t="n"/>
      <c r="NAN145" s="406" t="n"/>
      <c r="NAO145" s="406" t="n"/>
      <c r="NAP145" s="406" t="n"/>
      <c r="NAQ145" s="406" t="n"/>
      <c r="NAR145" s="406" t="n"/>
      <c r="NAS145" s="406" t="n"/>
      <c r="NAT145" s="406" t="n"/>
      <c r="NAU145" s="406" t="n"/>
      <c r="NAV145" s="406" t="n"/>
      <c r="NAW145" s="406" t="n"/>
      <c r="NAX145" s="406" t="n"/>
      <c r="NAY145" s="406" t="n"/>
      <c r="NAZ145" s="406" t="n"/>
      <c r="NBA145" s="406" t="n"/>
      <c r="NBB145" s="406" t="n"/>
      <c r="NBC145" s="406" t="n"/>
      <c r="NBD145" s="406" t="n"/>
      <c r="NBE145" s="406" t="n"/>
      <c r="NBF145" s="406" t="n"/>
      <c r="NBG145" s="406" t="n"/>
      <c r="NBH145" s="406" t="n"/>
      <c r="NBI145" s="406" t="n"/>
      <c r="NBJ145" s="406" t="n"/>
      <c r="NBK145" s="406" t="n"/>
      <c r="NBL145" s="406" t="n"/>
      <c r="NBM145" s="406" t="n"/>
      <c r="NBN145" s="406" t="n"/>
      <c r="NBO145" s="406" t="n"/>
      <c r="NBP145" s="406" t="n"/>
      <c r="NBQ145" s="406" t="n"/>
      <c r="NBR145" s="406" t="n"/>
      <c r="NBS145" s="406" t="n"/>
      <c r="NBT145" s="406" t="n"/>
      <c r="NBU145" s="406" t="n"/>
      <c r="NBV145" s="406" t="n"/>
      <c r="NBW145" s="406" t="n"/>
      <c r="NBX145" s="406" t="n"/>
      <c r="NBY145" s="406" t="n"/>
      <c r="NBZ145" s="406" t="n"/>
      <c r="NCA145" s="406" t="n"/>
      <c r="NCB145" s="406" t="n"/>
      <c r="NCC145" s="406" t="n"/>
      <c r="NCD145" s="406" t="n"/>
      <c r="NCE145" s="406" t="n"/>
      <c r="NCF145" s="406" t="n"/>
      <c r="NCG145" s="406" t="n"/>
      <c r="NCH145" s="406" t="n"/>
      <c r="NCI145" s="406" t="n"/>
      <c r="NCJ145" s="406" t="n"/>
      <c r="NCK145" s="406" t="n"/>
      <c r="NCL145" s="406" t="n"/>
      <c r="NCM145" s="406" t="n"/>
      <c r="NCN145" s="406" t="n"/>
      <c r="NCO145" s="406" t="n"/>
      <c r="NCP145" s="406" t="n"/>
      <c r="NCQ145" s="406" t="n"/>
      <c r="NCR145" s="406" t="n"/>
      <c r="NCS145" s="406" t="n"/>
      <c r="NCT145" s="406" t="n"/>
      <c r="NCU145" s="406" t="n"/>
      <c r="NCV145" s="406" t="n"/>
      <c r="NCW145" s="406" t="n"/>
      <c r="NCX145" s="406" t="n"/>
      <c r="NCY145" s="406" t="n"/>
      <c r="NCZ145" s="406" t="n"/>
      <c r="NDA145" s="406" t="n"/>
      <c r="NDB145" s="406" t="n"/>
      <c r="NDC145" s="406" t="n"/>
      <c r="NDD145" s="406" t="n"/>
      <c r="NDE145" s="406" t="n"/>
      <c r="NDF145" s="406" t="n"/>
      <c r="NDG145" s="406" t="n"/>
      <c r="NDH145" s="406" t="n"/>
      <c r="NDI145" s="406" t="n"/>
      <c r="NDJ145" s="406" t="n"/>
      <c r="NDK145" s="406" t="n"/>
      <c r="NDL145" s="406" t="n"/>
      <c r="NDM145" s="406" t="n"/>
      <c r="NDN145" s="406" t="n"/>
      <c r="NDO145" s="406" t="n"/>
      <c r="NDP145" s="406" t="n"/>
      <c r="NDQ145" s="406" t="n"/>
      <c r="NDR145" s="406" t="n"/>
      <c r="NDS145" s="406" t="n"/>
      <c r="NDT145" s="406" t="n"/>
      <c r="NDU145" s="406" t="n"/>
      <c r="NDV145" s="406" t="n"/>
      <c r="NDW145" s="406" t="n"/>
      <c r="NDX145" s="406" t="n"/>
      <c r="NDY145" s="406" t="n"/>
      <c r="NDZ145" s="406" t="n"/>
      <c r="NEA145" s="406" t="n"/>
      <c r="NEB145" s="406" t="n"/>
      <c r="NEC145" s="406" t="n"/>
      <c r="NED145" s="406" t="n"/>
      <c r="NEE145" s="406" t="n"/>
      <c r="NEF145" s="406" t="n"/>
      <c r="NEG145" s="406" t="n"/>
      <c r="NEH145" s="406" t="n"/>
      <c r="NEI145" s="406" t="n"/>
      <c r="NEJ145" s="406" t="n"/>
      <c r="NEK145" s="406" t="n"/>
      <c r="NEL145" s="406" t="n"/>
      <c r="NEM145" s="406" t="n"/>
      <c r="NEN145" s="406" t="n"/>
      <c r="NEO145" s="406" t="n"/>
      <c r="NEP145" s="406" t="n"/>
      <c r="NEQ145" s="406" t="n"/>
      <c r="NER145" s="406" t="n"/>
      <c r="NES145" s="406" t="n"/>
      <c r="NET145" s="406" t="n"/>
      <c r="NEU145" s="406" t="n"/>
      <c r="NEV145" s="406" t="n"/>
      <c r="NEW145" s="406" t="n"/>
      <c r="NEX145" s="406" t="n"/>
      <c r="NEY145" s="406" t="n"/>
      <c r="NEZ145" s="406" t="n"/>
      <c r="NFA145" s="406" t="n"/>
      <c r="NFB145" s="406" t="n"/>
      <c r="NFC145" s="406" t="n"/>
      <c r="NFD145" s="406" t="n"/>
      <c r="NFE145" s="406" t="n"/>
      <c r="NFF145" s="406" t="n"/>
      <c r="NFG145" s="406" t="n"/>
      <c r="NFH145" s="406" t="n"/>
      <c r="NFI145" s="406" t="n"/>
      <c r="NFJ145" s="406" t="n"/>
      <c r="NFK145" s="406" t="n"/>
      <c r="NFL145" s="406" t="n"/>
      <c r="NFM145" s="406" t="n"/>
      <c r="NFN145" s="406" t="n"/>
      <c r="NFO145" s="406" t="n"/>
      <c r="NFP145" s="406" t="n"/>
      <c r="NFQ145" s="406" t="n"/>
      <c r="NFR145" s="406" t="n"/>
      <c r="NFS145" s="406" t="n"/>
      <c r="NFT145" s="406" t="n"/>
      <c r="NFU145" s="406" t="n"/>
      <c r="NFV145" s="406" t="n"/>
      <c r="NFW145" s="406" t="n"/>
      <c r="NFX145" s="406" t="n"/>
      <c r="NFY145" s="406" t="n"/>
      <c r="NFZ145" s="406" t="n"/>
      <c r="NGA145" s="406" t="n"/>
      <c r="NGB145" s="406" t="n"/>
      <c r="NGC145" s="406" t="n"/>
      <c r="NGD145" s="406" t="n"/>
      <c r="NGE145" s="406" t="n"/>
      <c r="NGF145" s="406" t="n"/>
      <c r="NGG145" s="406" t="n"/>
      <c r="NGH145" s="406" t="n"/>
      <c r="NGI145" s="406" t="n"/>
      <c r="NGJ145" s="406" t="n"/>
      <c r="NGK145" s="406" t="n"/>
      <c r="NGL145" s="406" t="n"/>
      <c r="NGM145" s="406" t="n"/>
      <c r="NGN145" s="406" t="n"/>
      <c r="NGO145" s="406" t="n"/>
      <c r="NGP145" s="406" t="n"/>
      <c r="NGQ145" s="406" t="n"/>
      <c r="NGR145" s="406" t="n"/>
      <c r="NGS145" s="406" t="n"/>
      <c r="NGT145" s="406" t="n"/>
      <c r="NGU145" s="406" t="n"/>
      <c r="NGV145" s="406" t="n"/>
      <c r="NGW145" s="406" t="n"/>
      <c r="NGX145" s="406" t="n"/>
      <c r="NGY145" s="406" t="n"/>
      <c r="NGZ145" s="406" t="n"/>
      <c r="NHA145" s="406" t="n"/>
      <c r="NHB145" s="406" t="n"/>
      <c r="NHC145" s="406" t="n"/>
      <c r="NHD145" s="406" t="n"/>
      <c r="NHE145" s="406" t="n"/>
      <c r="NHF145" s="406" t="n"/>
      <c r="NHG145" s="406" t="n"/>
      <c r="NHH145" s="406" t="n"/>
      <c r="NHI145" s="406" t="n"/>
      <c r="NHJ145" s="406" t="n"/>
      <c r="NHK145" s="406" t="n"/>
      <c r="NHL145" s="406" t="n"/>
      <c r="NHM145" s="406" t="n"/>
      <c r="NHN145" s="406" t="n"/>
      <c r="NHO145" s="406" t="n"/>
      <c r="NHP145" s="406" t="n"/>
      <c r="NHQ145" s="406" t="n"/>
      <c r="NHR145" s="406" t="n"/>
      <c r="NHS145" s="406" t="n"/>
      <c r="NHT145" s="406" t="n"/>
      <c r="NHU145" s="406" t="n"/>
      <c r="NHV145" s="406" t="n"/>
      <c r="NHW145" s="406" t="n"/>
      <c r="NHX145" s="406" t="n"/>
      <c r="NHY145" s="406" t="n"/>
      <c r="NHZ145" s="406" t="n"/>
      <c r="NIA145" s="406" t="n"/>
      <c r="NIB145" s="406" t="n"/>
      <c r="NIC145" s="406" t="n"/>
      <c r="NID145" s="406" t="n"/>
      <c r="NIE145" s="406" t="n"/>
      <c r="NIF145" s="406" t="n"/>
      <c r="NIG145" s="406" t="n"/>
      <c r="NIH145" s="406" t="n"/>
      <c r="NII145" s="406" t="n"/>
      <c r="NIJ145" s="406" t="n"/>
      <c r="NIK145" s="406" t="n"/>
      <c r="NIL145" s="406" t="n"/>
      <c r="NIM145" s="406" t="n"/>
      <c r="NIN145" s="406" t="n"/>
      <c r="NIO145" s="406" t="n"/>
      <c r="NIP145" s="406" t="n"/>
      <c r="NIQ145" s="406" t="n"/>
      <c r="NIR145" s="406" t="n"/>
      <c r="NIS145" s="406" t="n"/>
      <c r="NIT145" s="406" t="n"/>
      <c r="NIU145" s="406" t="n"/>
      <c r="NIV145" s="406" t="n"/>
      <c r="NIW145" s="406" t="n"/>
      <c r="NIX145" s="406" t="n"/>
      <c r="NIY145" s="406" t="n"/>
      <c r="NIZ145" s="406" t="n"/>
      <c r="NJA145" s="406" t="n"/>
      <c r="NJB145" s="406" t="n"/>
      <c r="NJC145" s="406" t="n"/>
      <c r="NJD145" s="406" t="n"/>
      <c r="NJE145" s="406" t="n"/>
      <c r="NJF145" s="406" t="n"/>
      <c r="NJG145" s="406" t="n"/>
      <c r="NJH145" s="406" t="n"/>
      <c r="NJI145" s="406" t="n"/>
      <c r="NJJ145" s="406" t="n"/>
      <c r="NJK145" s="406" t="n"/>
      <c r="NJL145" s="406" t="n"/>
      <c r="NJM145" s="406" t="n"/>
      <c r="NJN145" s="406" t="n"/>
      <c r="NJO145" s="406" t="n"/>
      <c r="NJP145" s="406" t="n"/>
      <c r="NJQ145" s="406" t="n"/>
      <c r="NJR145" s="406" t="n"/>
      <c r="NJS145" s="406" t="n"/>
      <c r="NJT145" s="406" t="n"/>
      <c r="NJU145" s="406" t="n"/>
      <c r="NJV145" s="406" t="n"/>
      <c r="NJW145" s="406" t="n"/>
      <c r="NJX145" s="406" t="n"/>
      <c r="NJY145" s="406" t="n"/>
      <c r="NJZ145" s="406" t="n"/>
      <c r="NKA145" s="406" t="n"/>
      <c r="NKB145" s="406" t="n"/>
      <c r="NKC145" s="406" t="n"/>
      <c r="NKD145" s="406" t="n"/>
      <c r="NKE145" s="406" t="n"/>
      <c r="NKF145" s="406" t="n"/>
      <c r="NKG145" s="406" t="n"/>
      <c r="NKH145" s="406" t="n"/>
      <c r="NKI145" s="406" t="n"/>
      <c r="NKJ145" s="406" t="n"/>
      <c r="NKK145" s="406" t="n"/>
      <c r="NKL145" s="406" t="n"/>
      <c r="NKM145" s="406" t="n"/>
      <c r="NKN145" s="406" t="n"/>
      <c r="NKO145" s="406" t="n"/>
      <c r="NKP145" s="406" t="n"/>
      <c r="NKQ145" s="406" t="n"/>
      <c r="NKR145" s="406" t="n"/>
      <c r="NKS145" s="406" t="n"/>
      <c r="NKT145" s="406" t="n"/>
      <c r="NKU145" s="406" t="n"/>
      <c r="NKV145" s="406" t="n"/>
      <c r="NKW145" s="406" t="n"/>
      <c r="NKX145" s="406" t="n"/>
      <c r="NKY145" s="406" t="n"/>
      <c r="NKZ145" s="406" t="n"/>
      <c r="NLA145" s="406" t="n"/>
      <c r="NLB145" s="406" t="n"/>
      <c r="NLC145" s="406" t="n"/>
      <c r="NLD145" s="406" t="n"/>
      <c r="NLE145" s="406" t="n"/>
      <c r="NLF145" s="406" t="n"/>
      <c r="NLG145" s="406" t="n"/>
      <c r="NLH145" s="406" t="n"/>
      <c r="NLI145" s="406" t="n"/>
      <c r="NLJ145" s="406" t="n"/>
      <c r="NLK145" s="406" t="n"/>
      <c r="NLL145" s="406" t="n"/>
      <c r="NLM145" s="406" t="n"/>
      <c r="NLN145" s="406" t="n"/>
      <c r="NLO145" s="406" t="n"/>
      <c r="NLP145" s="406" t="n"/>
      <c r="NLQ145" s="406" t="n"/>
      <c r="NLR145" s="406" t="n"/>
      <c r="NLS145" s="406" t="n"/>
      <c r="NLT145" s="406" t="n"/>
      <c r="NLU145" s="406" t="n"/>
      <c r="NLV145" s="406" t="n"/>
      <c r="NLW145" s="406" t="n"/>
      <c r="NLX145" s="406" t="n"/>
      <c r="NLY145" s="406" t="n"/>
      <c r="NLZ145" s="406" t="n"/>
      <c r="NMA145" s="406" t="n"/>
      <c r="NMB145" s="406" t="n"/>
      <c r="NMC145" s="406" t="n"/>
      <c r="NMD145" s="406" t="n"/>
      <c r="NME145" s="406" t="n"/>
      <c r="NMF145" s="406" t="n"/>
      <c r="NMG145" s="406" t="n"/>
      <c r="NMH145" s="406" t="n"/>
      <c r="NMI145" s="406" t="n"/>
      <c r="NMJ145" s="406" t="n"/>
      <c r="NMK145" s="406" t="n"/>
      <c r="NML145" s="406" t="n"/>
      <c r="NMM145" s="406" t="n"/>
      <c r="NMN145" s="406" t="n"/>
      <c r="NMO145" s="406" t="n"/>
      <c r="NMP145" s="406" t="n"/>
      <c r="NMQ145" s="406" t="n"/>
      <c r="NMR145" s="406" t="n"/>
      <c r="NMS145" s="406" t="n"/>
      <c r="NMT145" s="406" t="n"/>
      <c r="NMU145" s="406" t="n"/>
      <c r="NMV145" s="406" t="n"/>
      <c r="NMW145" s="406" t="n"/>
      <c r="NMX145" s="406" t="n"/>
      <c r="NMY145" s="406" t="n"/>
      <c r="NMZ145" s="406" t="n"/>
      <c r="NNA145" s="406" t="n"/>
      <c r="NNB145" s="406" t="n"/>
      <c r="NNC145" s="406" t="n"/>
      <c r="NND145" s="406" t="n"/>
      <c r="NNE145" s="406" t="n"/>
      <c r="NNF145" s="406" t="n"/>
      <c r="NNG145" s="406" t="n"/>
      <c r="NNH145" s="406" t="n"/>
      <c r="NNI145" s="406" t="n"/>
      <c r="NNJ145" s="406" t="n"/>
      <c r="NNK145" s="406" t="n"/>
      <c r="NNL145" s="406" t="n"/>
      <c r="NNM145" s="406" t="n"/>
      <c r="NNN145" s="406" t="n"/>
      <c r="NNO145" s="406" t="n"/>
      <c r="NNP145" s="406" t="n"/>
      <c r="NNQ145" s="406" t="n"/>
      <c r="NNR145" s="406" t="n"/>
      <c r="NNS145" s="406" t="n"/>
      <c r="NNT145" s="406" t="n"/>
      <c r="NNU145" s="406" t="n"/>
      <c r="NNV145" s="406" t="n"/>
      <c r="NNW145" s="406" t="n"/>
      <c r="NNX145" s="406" t="n"/>
      <c r="NNY145" s="406" t="n"/>
      <c r="NNZ145" s="406" t="n"/>
      <c r="NOA145" s="406" t="n"/>
      <c r="NOB145" s="406" t="n"/>
      <c r="NOC145" s="406" t="n"/>
      <c r="NOD145" s="406" t="n"/>
      <c r="NOE145" s="406" t="n"/>
      <c r="NOF145" s="406" t="n"/>
      <c r="NOG145" s="406" t="n"/>
      <c r="NOH145" s="406" t="n"/>
      <c r="NOI145" s="406" t="n"/>
      <c r="NOJ145" s="406" t="n"/>
      <c r="NOK145" s="406" t="n"/>
      <c r="NOL145" s="406" t="n"/>
      <c r="NOM145" s="406" t="n"/>
      <c r="NON145" s="406" t="n"/>
      <c r="NOO145" s="406" t="n"/>
      <c r="NOP145" s="406" t="n"/>
      <c r="NOQ145" s="406" t="n"/>
      <c r="NOR145" s="406" t="n"/>
      <c r="NOS145" s="406" t="n"/>
      <c r="NOT145" s="406" t="n"/>
      <c r="NOU145" s="406" t="n"/>
      <c r="NOV145" s="406" t="n"/>
      <c r="NOW145" s="406" t="n"/>
      <c r="NOX145" s="406" t="n"/>
      <c r="NOY145" s="406" t="n"/>
      <c r="NOZ145" s="406" t="n"/>
      <c r="NPA145" s="406" t="n"/>
      <c r="NPB145" s="406" t="n"/>
      <c r="NPC145" s="406" t="n"/>
      <c r="NPD145" s="406" t="n"/>
      <c r="NPE145" s="406" t="n"/>
      <c r="NPF145" s="406" t="n"/>
      <c r="NPG145" s="406" t="n"/>
      <c r="NPH145" s="406" t="n"/>
      <c r="NPI145" s="406" t="n"/>
      <c r="NPJ145" s="406" t="n"/>
      <c r="NPK145" s="406" t="n"/>
      <c r="NPL145" s="406" t="n"/>
      <c r="NPM145" s="406" t="n"/>
      <c r="NPN145" s="406" t="n"/>
      <c r="NPO145" s="406" t="n"/>
      <c r="NPP145" s="406" t="n"/>
      <c r="NPQ145" s="406" t="n"/>
      <c r="NPR145" s="406" t="n"/>
      <c r="NPS145" s="406" t="n"/>
      <c r="NPT145" s="406" t="n"/>
      <c r="NPU145" s="406" t="n"/>
      <c r="NPV145" s="406" t="n"/>
      <c r="NPW145" s="406" t="n"/>
      <c r="NPX145" s="406" t="n"/>
      <c r="NPY145" s="406" t="n"/>
      <c r="NPZ145" s="406" t="n"/>
      <c r="NQA145" s="406" t="n"/>
      <c r="NQB145" s="406" t="n"/>
      <c r="NQC145" s="406" t="n"/>
      <c r="NQD145" s="406" t="n"/>
      <c r="NQE145" s="406" t="n"/>
      <c r="NQF145" s="406" t="n"/>
      <c r="NQG145" s="406" t="n"/>
      <c r="NQH145" s="406" t="n"/>
      <c r="NQI145" s="406" t="n"/>
      <c r="NQJ145" s="406" t="n"/>
      <c r="NQK145" s="406" t="n"/>
      <c r="NQL145" s="406" t="n"/>
      <c r="NQM145" s="406" t="n"/>
      <c r="NQN145" s="406" t="n"/>
      <c r="NQO145" s="406" t="n"/>
      <c r="NQP145" s="406" t="n"/>
      <c r="NQQ145" s="406" t="n"/>
      <c r="NQR145" s="406" t="n"/>
      <c r="NQS145" s="406" t="n"/>
      <c r="NQT145" s="406" t="n"/>
      <c r="NQU145" s="406" t="n"/>
      <c r="NQV145" s="406" t="n"/>
      <c r="NQW145" s="406" t="n"/>
      <c r="NQX145" s="406" t="n"/>
      <c r="NQY145" s="406" t="n"/>
      <c r="NQZ145" s="406" t="n"/>
      <c r="NRA145" s="406" t="n"/>
      <c r="NRB145" s="406" t="n"/>
      <c r="NRC145" s="406" t="n"/>
      <c r="NRD145" s="406" t="n"/>
      <c r="NRE145" s="406" t="n"/>
      <c r="NRF145" s="406" t="n"/>
      <c r="NRG145" s="406" t="n"/>
      <c r="NRH145" s="406" t="n"/>
      <c r="NRI145" s="406" t="n"/>
      <c r="NRJ145" s="406" t="n"/>
      <c r="NRK145" s="406" t="n"/>
      <c r="NRL145" s="406" t="n"/>
      <c r="NRM145" s="406" t="n"/>
      <c r="NRN145" s="406" t="n"/>
      <c r="NRO145" s="406" t="n"/>
      <c r="NRP145" s="406" t="n"/>
      <c r="NRQ145" s="406" t="n"/>
      <c r="NRR145" s="406" t="n"/>
      <c r="NRS145" s="406" t="n"/>
      <c r="NRT145" s="406" t="n"/>
      <c r="NRU145" s="406" t="n"/>
      <c r="NRV145" s="406" t="n"/>
      <c r="NRW145" s="406" t="n"/>
      <c r="NRX145" s="406" t="n"/>
      <c r="NRY145" s="406" t="n"/>
      <c r="NRZ145" s="406" t="n"/>
      <c r="NSA145" s="406" t="n"/>
      <c r="NSB145" s="406" t="n"/>
      <c r="NSC145" s="406" t="n"/>
      <c r="NSD145" s="406" t="n"/>
      <c r="NSE145" s="406" t="n"/>
      <c r="NSF145" s="406" t="n"/>
      <c r="NSG145" s="406" t="n"/>
      <c r="NSH145" s="406" t="n"/>
      <c r="NSI145" s="406" t="n"/>
      <c r="NSJ145" s="406" t="n"/>
      <c r="NSK145" s="406" t="n"/>
      <c r="NSL145" s="406" t="n"/>
      <c r="NSM145" s="406" t="n"/>
      <c r="NSN145" s="406" t="n"/>
      <c r="NSO145" s="406" t="n"/>
      <c r="NSP145" s="406" t="n"/>
      <c r="NSQ145" s="406" t="n"/>
      <c r="NSR145" s="406" t="n"/>
      <c r="NSS145" s="406" t="n"/>
      <c r="NST145" s="406" t="n"/>
      <c r="NSU145" s="406" t="n"/>
      <c r="NSV145" s="406" t="n"/>
      <c r="NSW145" s="406" t="n"/>
      <c r="NSX145" s="406" t="n"/>
      <c r="NSY145" s="406" t="n"/>
      <c r="NSZ145" s="406" t="n"/>
      <c r="NTA145" s="406" t="n"/>
      <c r="NTB145" s="406" t="n"/>
      <c r="NTC145" s="406" t="n"/>
      <c r="NTD145" s="406" t="n"/>
      <c r="NTE145" s="406" t="n"/>
      <c r="NTF145" s="406" t="n"/>
      <c r="NTG145" s="406" t="n"/>
      <c r="NTH145" s="406" t="n"/>
      <c r="NTI145" s="406" t="n"/>
      <c r="NTJ145" s="406" t="n"/>
      <c r="NTK145" s="406" t="n"/>
      <c r="NTL145" s="406" t="n"/>
      <c r="NTM145" s="406" t="n"/>
      <c r="NTN145" s="406" t="n"/>
      <c r="NTO145" s="406" t="n"/>
      <c r="NTP145" s="406" t="n"/>
      <c r="NTQ145" s="406" t="n"/>
      <c r="NTR145" s="406" t="n"/>
      <c r="NTS145" s="406" t="n"/>
      <c r="NTT145" s="406" t="n"/>
      <c r="NTU145" s="406" t="n"/>
      <c r="NTV145" s="406" t="n"/>
      <c r="NTW145" s="406" t="n"/>
      <c r="NTX145" s="406" t="n"/>
      <c r="NTY145" s="406" t="n"/>
      <c r="NTZ145" s="406" t="n"/>
      <c r="NUA145" s="406" t="n"/>
      <c r="NUB145" s="406" t="n"/>
      <c r="NUC145" s="406" t="n"/>
      <c r="NUD145" s="406" t="n"/>
      <c r="NUE145" s="406" t="n"/>
      <c r="NUF145" s="406" t="n"/>
      <c r="NUG145" s="406" t="n"/>
      <c r="NUH145" s="406" t="n"/>
      <c r="NUI145" s="406" t="n"/>
      <c r="NUJ145" s="406" t="n"/>
      <c r="NUK145" s="406" t="n"/>
      <c r="NUL145" s="406" t="n"/>
      <c r="NUM145" s="406" t="n"/>
      <c r="NUN145" s="406" t="n"/>
      <c r="NUO145" s="406" t="n"/>
      <c r="NUP145" s="406" t="n"/>
      <c r="NUQ145" s="406" t="n"/>
      <c r="NUR145" s="406" t="n"/>
      <c r="NUS145" s="406" t="n"/>
      <c r="NUT145" s="406" t="n"/>
      <c r="NUU145" s="406" t="n"/>
      <c r="NUV145" s="406" t="n"/>
      <c r="NUW145" s="406" t="n"/>
      <c r="NUX145" s="406" t="n"/>
      <c r="NUY145" s="406" t="n"/>
      <c r="NUZ145" s="406" t="n"/>
      <c r="NVA145" s="406" t="n"/>
      <c r="NVB145" s="406" t="n"/>
      <c r="NVC145" s="406" t="n"/>
      <c r="NVD145" s="406" t="n"/>
      <c r="NVE145" s="406" t="n"/>
      <c r="NVF145" s="406" t="n"/>
      <c r="NVG145" s="406" t="n"/>
      <c r="NVH145" s="406" t="n"/>
      <c r="NVI145" s="406" t="n"/>
      <c r="NVJ145" s="406" t="n"/>
      <c r="NVK145" s="406" t="n"/>
      <c r="NVL145" s="406" t="n"/>
      <c r="NVM145" s="406" t="n"/>
      <c r="NVN145" s="406" t="n"/>
      <c r="NVO145" s="406" t="n"/>
      <c r="NVP145" s="406" t="n"/>
      <c r="NVQ145" s="406" t="n"/>
      <c r="NVR145" s="406" t="n"/>
      <c r="NVS145" s="406" t="n"/>
      <c r="NVT145" s="406" t="n"/>
      <c r="NVU145" s="406" t="n"/>
      <c r="NVV145" s="406" t="n"/>
      <c r="NVW145" s="406" t="n"/>
      <c r="NVX145" s="406" t="n"/>
      <c r="NVY145" s="406" t="n"/>
      <c r="NVZ145" s="406" t="n"/>
      <c r="NWA145" s="406" t="n"/>
      <c r="NWB145" s="406" t="n"/>
      <c r="NWC145" s="406" t="n"/>
      <c r="NWD145" s="406" t="n"/>
      <c r="NWE145" s="406" t="n"/>
      <c r="NWF145" s="406" t="n"/>
      <c r="NWG145" s="406" t="n"/>
      <c r="NWH145" s="406" t="n"/>
      <c r="NWI145" s="406" t="n"/>
      <c r="NWJ145" s="406" t="n"/>
      <c r="NWK145" s="406" t="n"/>
      <c r="NWL145" s="406" t="n"/>
      <c r="NWM145" s="406" t="n"/>
      <c r="NWN145" s="406" t="n"/>
      <c r="NWO145" s="406" t="n"/>
      <c r="NWP145" s="406" t="n"/>
      <c r="NWQ145" s="406" t="n"/>
      <c r="NWR145" s="406" t="n"/>
      <c r="NWS145" s="406" t="n"/>
      <c r="NWT145" s="406" t="n"/>
      <c r="NWU145" s="406" t="n"/>
      <c r="NWV145" s="406" t="n"/>
      <c r="NWW145" s="406" t="n"/>
      <c r="NWX145" s="406" t="n"/>
      <c r="NWY145" s="406" t="n"/>
      <c r="NWZ145" s="406" t="n"/>
      <c r="NXA145" s="406" t="n"/>
      <c r="NXB145" s="406" t="n"/>
      <c r="NXC145" s="406" t="n"/>
      <c r="NXD145" s="406" t="n"/>
      <c r="NXE145" s="406" t="n"/>
      <c r="NXF145" s="406" t="n"/>
      <c r="NXG145" s="406" t="n"/>
      <c r="NXH145" s="406" t="n"/>
      <c r="NXI145" s="406" t="n"/>
      <c r="NXJ145" s="406" t="n"/>
      <c r="NXK145" s="406" t="n"/>
      <c r="NXL145" s="406" t="n"/>
      <c r="NXM145" s="406" t="n"/>
      <c r="NXN145" s="406" t="n"/>
      <c r="NXO145" s="406" t="n"/>
      <c r="NXP145" s="406" t="n"/>
      <c r="NXQ145" s="406" t="n"/>
      <c r="NXR145" s="406" t="n"/>
      <c r="NXS145" s="406" t="n"/>
      <c r="NXT145" s="406" t="n"/>
      <c r="NXU145" s="406" t="n"/>
      <c r="NXV145" s="406" t="n"/>
      <c r="NXW145" s="406" t="n"/>
      <c r="NXX145" s="406" t="n"/>
      <c r="NXY145" s="406" t="n"/>
      <c r="NXZ145" s="406" t="n"/>
      <c r="NYA145" s="406" t="n"/>
      <c r="NYB145" s="406" t="n"/>
      <c r="NYC145" s="406" t="n"/>
      <c r="NYD145" s="406" t="n"/>
      <c r="NYE145" s="406" t="n"/>
      <c r="NYF145" s="406" t="n"/>
      <c r="NYG145" s="406" t="n"/>
      <c r="NYH145" s="406" t="n"/>
      <c r="NYI145" s="406" t="n"/>
      <c r="NYJ145" s="406" t="n"/>
      <c r="NYK145" s="406" t="n"/>
      <c r="NYL145" s="406" t="n"/>
      <c r="NYM145" s="406" t="n"/>
      <c r="NYN145" s="406" t="n"/>
      <c r="NYO145" s="406" t="n"/>
      <c r="NYP145" s="406" t="n"/>
      <c r="NYQ145" s="406" t="n"/>
      <c r="NYR145" s="406" t="n"/>
      <c r="NYS145" s="406" t="n"/>
      <c r="NYT145" s="406" t="n"/>
      <c r="NYU145" s="406" t="n"/>
      <c r="NYV145" s="406" t="n"/>
      <c r="NYW145" s="406" t="n"/>
      <c r="NYX145" s="406" t="n"/>
      <c r="NYY145" s="406" t="n"/>
      <c r="NYZ145" s="406" t="n"/>
      <c r="NZA145" s="406" t="n"/>
      <c r="NZB145" s="406" t="n"/>
      <c r="NZC145" s="406" t="n"/>
      <c r="NZD145" s="406" t="n"/>
      <c r="NZE145" s="406" t="n"/>
      <c r="NZF145" s="406" t="n"/>
      <c r="NZG145" s="406" t="n"/>
      <c r="NZH145" s="406" t="n"/>
      <c r="NZI145" s="406" t="n"/>
      <c r="NZJ145" s="406" t="n"/>
      <c r="NZK145" s="406" t="n"/>
      <c r="NZL145" s="406" t="n"/>
      <c r="NZM145" s="406" t="n"/>
      <c r="NZN145" s="406" t="n"/>
      <c r="NZO145" s="406" t="n"/>
      <c r="NZP145" s="406" t="n"/>
      <c r="NZQ145" s="406" t="n"/>
      <c r="NZR145" s="406" t="n"/>
      <c r="NZS145" s="406" t="n"/>
      <c r="NZT145" s="406" t="n"/>
      <c r="NZU145" s="406" t="n"/>
      <c r="NZV145" s="406" t="n"/>
      <c r="NZW145" s="406" t="n"/>
      <c r="NZX145" s="406" t="n"/>
      <c r="NZY145" s="406" t="n"/>
      <c r="NZZ145" s="406" t="n"/>
      <c r="OAA145" s="406" t="n"/>
      <c r="OAB145" s="406" t="n"/>
      <c r="OAC145" s="406" t="n"/>
      <c r="OAD145" s="406" t="n"/>
      <c r="OAE145" s="406" t="n"/>
      <c r="OAF145" s="406" t="n"/>
      <c r="OAG145" s="406" t="n"/>
      <c r="OAH145" s="406" t="n"/>
      <c r="OAI145" s="406" t="n"/>
      <c r="OAJ145" s="406" t="n"/>
      <c r="OAK145" s="406" t="n"/>
      <c r="OAL145" s="406" t="n"/>
      <c r="OAM145" s="406" t="n"/>
      <c r="OAN145" s="406" t="n"/>
      <c r="OAO145" s="406" t="n"/>
      <c r="OAP145" s="406" t="n"/>
      <c r="OAQ145" s="406" t="n"/>
      <c r="OAR145" s="406" t="n"/>
      <c r="OAS145" s="406" t="n"/>
      <c r="OAT145" s="406" t="n"/>
      <c r="OAU145" s="406" t="n"/>
      <c r="OAV145" s="406" t="n"/>
      <c r="OAW145" s="406" t="n"/>
      <c r="OAX145" s="406" t="n"/>
      <c r="OAY145" s="406" t="n"/>
      <c r="OAZ145" s="406" t="n"/>
      <c r="OBA145" s="406" t="n"/>
      <c r="OBB145" s="406" t="n"/>
      <c r="OBC145" s="406" t="n"/>
      <c r="OBD145" s="406" t="n"/>
      <c r="OBE145" s="406" t="n"/>
      <c r="OBF145" s="406" t="n"/>
      <c r="OBG145" s="406" t="n"/>
      <c r="OBH145" s="406" t="n"/>
      <c r="OBI145" s="406" t="n"/>
      <c r="OBJ145" s="406" t="n"/>
      <c r="OBK145" s="406" t="n"/>
      <c r="OBL145" s="406" t="n"/>
      <c r="OBM145" s="406" t="n"/>
      <c r="OBN145" s="406" t="n"/>
      <c r="OBO145" s="406" t="n"/>
      <c r="OBP145" s="406" t="n"/>
      <c r="OBQ145" s="406" t="n"/>
      <c r="OBR145" s="406" t="n"/>
      <c r="OBS145" s="406" t="n"/>
      <c r="OBT145" s="406" t="n"/>
      <c r="OBU145" s="406" t="n"/>
      <c r="OBV145" s="406" t="n"/>
      <c r="OBW145" s="406" t="n"/>
      <c r="OBX145" s="406" t="n"/>
      <c r="OBY145" s="406" t="n"/>
      <c r="OBZ145" s="406" t="n"/>
      <c r="OCA145" s="406" t="n"/>
      <c r="OCB145" s="406" t="n"/>
      <c r="OCC145" s="406" t="n"/>
      <c r="OCD145" s="406" t="n"/>
      <c r="OCE145" s="406" t="n"/>
      <c r="OCF145" s="406" t="n"/>
      <c r="OCG145" s="406" t="n"/>
      <c r="OCH145" s="406" t="n"/>
      <c r="OCI145" s="406" t="n"/>
      <c r="OCJ145" s="406" t="n"/>
      <c r="OCK145" s="406" t="n"/>
      <c r="OCL145" s="406" t="n"/>
      <c r="OCM145" s="406" t="n"/>
      <c r="OCN145" s="406" t="n"/>
      <c r="OCO145" s="406" t="n"/>
      <c r="OCP145" s="406" t="n"/>
      <c r="OCQ145" s="406" t="n"/>
      <c r="OCR145" s="406" t="n"/>
      <c r="OCS145" s="406" t="n"/>
      <c r="OCT145" s="406" t="n"/>
      <c r="OCU145" s="406" t="n"/>
      <c r="OCV145" s="406" t="n"/>
      <c r="OCW145" s="406" t="n"/>
      <c r="OCX145" s="406" t="n"/>
      <c r="OCY145" s="406" t="n"/>
      <c r="OCZ145" s="406" t="n"/>
      <c r="ODA145" s="406" t="n"/>
      <c r="ODB145" s="406" t="n"/>
      <c r="ODC145" s="406" t="n"/>
      <c r="ODD145" s="406" t="n"/>
      <c r="ODE145" s="406" t="n"/>
      <c r="ODF145" s="406" t="n"/>
      <c r="ODG145" s="406" t="n"/>
      <c r="ODH145" s="406" t="n"/>
      <c r="ODI145" s="406" t="n"/>
      <c r="ODJ145" s="406" t="n"/>
      <c r="ODK145" s="406" t="n"/>
      <c r="ODL145" s="406" t="n"/>
      <c r="ODM145" s="406" t="n"/>
      <c r="ODN145" s="406" t="n"/>
      <c r="ODO145" s="406" t="n"/>
      <c r="ODP145" s="406" t="n"/>
      <c r="ODQ145" s="406" t="n"/>
      <c r="ODR145" s="406" t="n"/>
      <c r="ODS145" s="406" t="n"/>
      <c r="ODT145" s="406" t="n"/>
      <c r="ODU145" s="406" t="n"/>
      <c r="ODV145" s="406" t="n"/>
      <c r="ODW145" s="406" t="n"/>
      <c r="ODX145" s="406" t="n"/>
      <c r="ODY145" s="406" t="n"/>
      <c r="ODZ145" s="406" t="n"/>
      <c r="OEA145" s="406" t="n"/>
      <c r="OEB145" s="406" t="n"/>
      <c r="OEC145" s="406" t="n"/>
      <c r="OED145" s="406" t="n"/>
      <c r="OEE145" s="406" t="n"/>
      <c r="OEF145" s="406" t="n"/>
      <c r="OEG145" s="406" t="n"/>
      <c r="OEH145" s="406" t="n"/>
      <c r="OEI145" s="406" t="n"/>
      <c r="OEJ145" s="406" t="n"/>
      <c r="OEK145" s="406" t="n"/>
      <c r="OEL145" s="406" t="n"/>
      <c r="OEM145" s="406" t="n"/>
      <c r="OEN145" s="406" t="n"/>
      <c r="OEO145" s="406" t="n"/>
      <c r="OEP145" s="406" t="n"/>
      <c r="OEQ145" s="406" t="n"/>
      <c r="OER145" s="406" t="n"/>
      <c r="OES145" s="406" t="n"/>
      <c r="OET145" s="406" t="n"/>
      <c r="OEU145" s="406" t="n"/>
      <c r="OEV145" s="406" t="n"/>
      <c r="OEW145" s="406" t="n"/>
      <c r="OEX145" s="406" t="n"/>
      <c r="OEY145" s="406" t="n"/>
      <c r="OEZ145" s="406" t="n"/>
      <c r="OFA145" s="406" t="n"/>
      <c r="OFB145" s="406" t="n"/>
      <c r="OFC145" s="406" t="n"/>
      <c r="OFD145" s="406" t="n"/>
      <c r="OFE145" s="406" t="n"/>
      <c r="OFF145" s="406" t="n"/>
      <c r="OFG145" s="406" t="n"/>
      <c r="OFH145" s="406" t="n"/>
      <c r="OFI145" s="406" t="n"/>
      <c r="OFJ145" s="406" t="n"/>
      <c r="OFK145" s="406" t="n"/>
      <c r="OFL145" s="406" t="n"/>
      <c r="OFM145" s="406" t="n"/>
      <c r="OFN145" s="406" t="n"/>
      <c r="OFO145" s="406" t="n"/>
      <c r="OFP145" s="406" t="n"/>
      <c r="OFQ145" s="406" t="n"/>
      <c r="OFR145" s="406" t="n"/>
      <c r="OFS145" s="406" t="n"/>
      <c r="OFT145" s="406" t="n"/>
      <c r="OFU145" s="406" t="n"/>
      <c r="OFV145" s="406" t="n"/>
      <c r="OFW145" s="406" t="n"/>
      <c r="OFX145" s="406" t="n"/>
      <c r="OFY145" s="406" t="n"/>
      <c r="OFZ145" s="406" t="n"/>
      <c r="OGA145" s="406" t="n"/>
      <c r="OGB145" s="406" t="n"/>
      <c r="OGC145" s="406" t="n"/>
      <c r="OGD145" s="406" t="n"/>
      <c r="OGE145" s="406" t="n"/>
      <c r="OGF145" s="406" t="n"/>
      <c r="OGG145" s="406" t="n"/>
      <c r="OGH145" s="406" t="n"/>
      <c r="OGI145" s="406" t="n"/>
      <c r="OGJ145" s="406" t="n"/>
      <c r="OGK145" s="406" t="n"/>
      <c r="OGL145" s="406" t="n"/>
      <c r="OGM145" s="406" t="n"/>
      <c r="OGN145" s="406" t="n"/>
      <c r="OGO145" s="406" t="n"/>
      <c r="OGP145" s="406" t="n"/>
      <c r="OGQ145" s="406" t="n"/>
      <c r="OGR145" s="406" t="n"/>
      <c r="OGS145" s="406" t="n"/>
      <c r="OGT145" s="406" t="n"/>
      <c r="OGU145" s="406" t="n"/>
      <c r="OGV145" s="406" t="n"/>
      <c r="OGW145" s="406" t="n"/>
      <c r="OGX145" s="406" t="n"/>
      <c r="OGY145" s="406" t="n"/>
      <c r="OGZ145" s="406" t="n"/>
      <c r="OHA145" s="406" t="n"/>
      <c r="OHB145" s="406" t="n"/>
      <c r="OHC145" s="406" t="n"/>
      <c r="OHD145" s="406" t="n"/>
      <c r="OHE145" s="406" t="n"/>
      <c r="OHF145" s="406" t="n"/>
      <c r="OHG145" s="406" t="n"/>
      <c r="OHH145" s="406" t="n"/>
      <c r="OHI145" s="406" t="n"/>
      <c r="OHJ145" s="406" t="n"/>
      <c r="OHK145" s="406" t="n"/>
      <c r="OHL145" s="406" t="n"/>
      <c r="OHM145" s="406" t="n"/>
      <c r="OHN145" s="406" t="n"/>
      <c r="OHO145" s="406" t="n"/>
      <c r="OHP145" s="406" t="n"/>
      <c r="OHQ145" s="406" t="n"/>
      <c r="OHR145" s="406" t="n"/>
      <c r="OHS145" s="406" t="n"/>
      <c r="OHT145" s="406" t="n"/>
      <c r="OHU145" s="406" t="n"/>
      <c r="OHV145" s="406" t="n"/>
      <c r="OHW145" s="406" t="n"/>
      <c r="OHX145" s="406" t="n"/>
      <c r="OHY145" s="406" t="n"/>
      <c r="OHZ145" s="406" t="n"/>
      <c r="OIA145" s="406" t="n"/>
      <c r="OIB145" s="406" t="n"/>
      <c r="OIC145" s="406" t="n"/>
      <c r="OID145" s="406" t="n"/>
      <c r="OIE145" s="406" t="n"/>
      <c r="OIF145" s="406" t="n"/>
      <c r="OIG145" s="406" t="n"/>
      <c r="OIH145" s="406" t="n"/>
      <c r="OII145" s="406" t="n"/>
      <c r="OIJ145" s="406" t="n"/>
      <c r="OIK145" s="406" t="n"/>
      <c r="OIL145" s="406" t="n"/>
      <c r="OIM145" s="406" t="n"/>
      <c r="OIN145" s="406" t="n"/>
      <c r="OIO145" s="406" t="n"/>
      <c r="OIP145" s="406" t="n"/>
      <c r="OIQ145" s="406" t="n"/>
      <c r="OIR145" s="406" t="n"/>
      <c r="OIS145" s="406" t="n"/>
      <c r="OIT145" s="406" t="n"/>
      <c r="OIU145" s="406" t="n"/>
      <c r="OIV145" s="406" t="n"/>
      <c r="OIW145" s="406" t="n"/>
      <c r="OIX145" s="406" t="n"/>
      <c r="OIY145" s="406" t="n"/>
      <c r="OIZ145" s="406" t="n"/>
      <c r="OJA145" s="406" t="n"/>
      <c r="OJB145" s="406" t="n"/>
      <c r="OJC145" s="406" t="n"/>
      <c r="OJD145" s="406" t="n"/>
      <c r="OJE145" s="406" t="n"/>
      <c r="OJF145" s="406" t="n"/>
      <c r="OJG145" s="406" t="n"/>
      <c r="OJH145" s="406" t="n"/>
      <c r="OJI145" s="406" t="n"/>
      <c r="OJJ145" s="406" t="n"/>
      <c r="OJK145" s="406" t="n"/>
      <c r="OJL145" s="406" t="n"/>
      <c r="OJM145" s="406" t="n"/>
      <c r="OJN145" s="406" t="n"/>
      <c r="OJO145" s="406" t="n"/>
      <c r="OJP145" s="406" t="n"/>
      <c r="OJQ145" s="406" t="n"/>
      <c r="OJR145" s="406" t="n"/>
      <c r="OJS145" s="406" t="n"/>
      <c r="OJT145" s="406" t="n"/>
      <c r="OJU145" s="406" t="n"/>
      <c r="OJV145" s="406" t="n"/>
      <c r="OJW145" s="406" t="n"/>
      <c r="OJX145" s="406" t="n"/>
      <c r="OJY145" s="406" t="n"/>
      <c r="OJZ145" s="406" t="n"/>
      <c r="OKA145" s="406" t="n"/>
      <c r="OKB145" s="406" t="n"/>
      <c r="OKC145" s="406" t="n"/>
      <c r="OKD145" s="406" t="n"/>
      <c r="OKE145" s="406" t="n"/>
      <c r="OKF145" s="406" t="n"/>
      <c r="OKG145" s="406" t="n"/>
      <c r="OKH145" s="406" t="n"/>
      <c r="OKI145" s="406" t="n"/>
      <c r="OKJ145" s="406" t="n"/>
      <c r="OKK145" s="406" t="n"/>
      <c r="OKL145" s="406" t="n"/>
      <c r="OKM145" s="406" t="n"/>
      <c r="OKN145" s="406" t="n"/>
      <c r="OKO145" s="406" t="n"/>
      <c r="OKP145" s="406" t="n"/>
      <c r="OKQ145" s="406" t="n"/>
      <c r="OKR145" s="406" t="n"/>
      <c r="OKS145" s="406" t="n"/>
      <c r="OKT145" s="406" t="n"/>
      <c r="OKU145" s="406" t="n"/>
      <c r="OKV145" s="406" t="n"/>
      <c r="OKW145" s="406" t="n"/>
      <c r="OKX145" s="406" t="n"/>
      <c r="OKY145" s="406" t="n"/>
      <c r="OKZ145" s="406" t="n"/>
      <c r="OLA145" s="406" t="n"/>
      <c r="OLB145" s="406" t="n"/>
      <c r="OLC145" s="406" t="n"/>
      <c r="OLD145" s="406" t="n"/>
      <c r="OLE145" s="406" t="n"/>
      <c r="OLF145" s="406" t="n"/>
      <c r="OLG145" s="406" t="n"/>
      <c r="OLH145" s="406" t="n"/>
      <c r="OLI145" s="406" t="n"/>
      <c r="OLJ145" s="406" t="n"/>
      <c r="OLK145" s="406" t="n"/>
      <c r="OLL145" s="406" t="n"/>
      <c r="OLM145" s="406" t="n"/>
      <c r="OLN145" s="406" t="n"/>
      <c r="OLO145" s="406" t="n"/>
      <c r="OLP145" s="406" t="n"/>
      <c r="OLQ145" s="406" t="n"/>
      <c r="OLR145" s="406" t="n"/>
      <c r="OLS145" s="406" t="n"/>
      <c r="OLT145" s="406" t="n"/>
      <c r="OLU145" s="406" t="n"/>
      <c r="OLV145" s="406" t="n"/>
      <c r="OLW145" s="406" t="n"/>
      <c r="OLX145" s="406" t="n"/>
      <c r="OLY145" s="406" t="n"/>
      <c r="OLZ145" s="406" t="n"/>
      <c r="OMA145" s="406" t="n"/>
      <c r="OMB145" s="406" t="n"/>
      <c r="OMC145" s="406" t="n"/>
      <c r="OMD145" s="406" t="n"/>
      <c r="OME145" s="406" t="n"/>
      <c r="OMF145" s="406" t="n"/>
      <c r="OMG145" s="406" t="n"/>
      <c r="OMH145" s="406" t="n"/>
      <c r="OMI145" s="406" t="n"/>
      <c r="OMJ145" s="406" t="n"/>
      <c r="OMK145" s="406" t="n"/>
      <c r="OML145" s="406" t="n"/>
      <c r="OMM145" s="406" t="n"/>
      <c r="OMN145" s="406" t="n"/>
      <c r="OMO145" s="406" t="n"/>
      <c r="OMP145" s="406" t="n"/>
      <c r="OMQ145" s="406" t="n"/>
      <c r="OMR145" s="406" t="n"/>
      <c r="OMS145" s="406" t="n"/>
      <c r="OMT145" s="406" t="n"/>
      <c r="OMU145" s="406" t="n"/>
      <c r="OMV145" s="406" t="n"/>
      <c r="OMW145" s="406" t="n"/>
      <c r="OMX145" s="406" t="n"/>
      <c r="OMY145" s="406" t="n"/>
      <c r="OMZ145" s="406" t="n"/>
      <c r="ONA145" s="406" t="n"/>
      <c r="ONB145" s="406" t="n"/>
      <c r="ONC145" s="406" t="n"/>
      <c r="OND145" s="406" t="n"/>
      <c r="ONE145" s="406" t="n"/>
      <c r="ONF145" s="406" t="n"/>
      <c r="ONG145" s="406" t="n"/>
      <c r="ONH145" s="406" t="n"/>
      <c r="ONI145" s="406" t="n"/>
      <c r="ONJ145" s="406" t="n"/>
      <c r="ONK145" s="406" t="n"/>
      <c r="ONL145" s="406" t="n"/>
      <c r="ONM145" s="406" t="n"/>
      <c r="ONN145" s="406" t="n"/>
      <c r="ONO145" s="406" t="n"/>
      <c r="ONP145" s="406" t="n"/>
      <c r="ONQ145" s="406" t="n"/>
      <c r="ONR145" s="406" t="n"/>
      <c r="ONS145" s="406" t="n"/>
      <c r="ONT145" s="406" t="n"/>
      <c r="ONU145" s="406" t="n"/>
      <c r="ONV145" s="406" t="n"/>
      <c r="ONW145" s="406" t="n"/>
      <c r="ONX145" s="406" t="n"/>
      <c r="ONY145" s="406" t="n"/>
      <c r="ONZ145" s="406" t="n"/>
      <c r="OOA145" s="406" t="n"/>
      <c r="OOB145" s="406" t="n"/>
      <c r="OOC145" s="406" t="n"/>
      <c r="OOD145" s="406" t="n"/>
      <c r="OOE145" s="406" t="n"/>
      <c r="OOF145" s="406" t="n"/>
      <c r="OOG145" s="406" t="n"/>
      <c r="OOH145" s="406" t="n"/>
      <c r="OOI145" s="406" t="n"/>
      <c r="OOJ145" s="406" t="n"/>
      <c r="OOK145" s="406" t="n"/>
      <c r="OOL145" s="406" t="n"/>
      <c r="OOM145" s="406" t="n"/>
      <c r="OON145" s="406" t="n"/>
      <c r="OOO145" s="406" t="n"/>
      <c r="OOP145" s="406" t="n"/>
      <c r="OOQ145" s="406" t="n"/>
      <c r="OOR145" s="406" t="n"/>
      <c r="OOS145" s="406" t="n"/>
      <c r="OOT145" s="406" t="n"/>
      <c r="OOU145" s="406" t="n"/>
      <c r="OOV145" s="406" t="n"/>
      <c r="OOW145" s="406" t="n"/>
      <c r="OOX145" s="406" t="n"/>
      <c r="OOY145" s="406" t="n"/>
      <c r="OOZ145" s="406" t="n"/>
      <c r="OPA145" s="406" t="n"/>
      <c r="OPB145" s="406" t="n"/>
      <c r="OPC145" s="406" t="n"/>
      <c r="OPD145" s="406" t="n"/>
      <c r="OPE145" s="406" t="n"/>
      <c r="OPF145" s="406" t="n"/>
      <c r="OPG145" s="406" t="n"/>
      <c r="OPH145" s="406" t="n"/>
      <c r="OPI145" s="406" t="n"/>
      <c r="OPJ145" s="406" t="n"/>
      <c r="OPK145" s="406" t="n"/>
      <c r="OPL145" s="406" t="n"/>
      <c r="OPM145" s="406" t="n"/>
      <c r="OPN145" s="406" t="n"/>
      <c r="OPO145" s="406" t="n"/>
      <c r="OPP145" s="406" t="n"/>
      <c r="OPQ145" s="406" t="n"/>
      <c r="OPR145" s="406" t="n"/>
      <c r="OPS145" s="406" t="n"/>
      <c r="OPT145" s="406" t="n"/>
      <c r="OPU145" s="406" t="n"/>
      <c r="OPV145" s="406" t="n"/>
      <c r="OPW145" s="406" t="n"/>
      <c r="OPX145" s="406" t="n"/>
      <c r="OPY145" s="406" t="n"/>
      <c r="OPZ145" s="406" t="n"/>
      <c r="OQA145" s="406" t="n"/>
      <c r="OQB145" s="406" t="n"/>
      <c r="OQC145" s="406" t="n"/>
      <c r="OQD145" s="406" t="n"/>
      <c r="OQE145" s="406" t="n"/>
      <c r="OQF145" s="406" t="n"/>
      <c r="OQG145" s="406" t="n"/>
      <c r="OQH145" s="406" t="n"/>
      <c r="OQI145" s="406" t="n"/>
      <c r="OQJ145" s="406" t="n"/>
      <c r="OQK145" s="406" t="n"/>
      <c r="OQL145" s="406" t="n"/>
      <c r="OQM145" s="406" t="n"/>
      <c r="OQN145" s="406" t="n"/>
      <c r="OQO145" s="406" t="n"/>
      <c r="OQP145" s="406" t="n"/>
      <c r="OQQ145" s="406" t="n"/>
      <c r="OQR145" s="406" t="n"/>
      <c r="OQS145" s="406" t="n"/>
      <c r="OQT145" s="406" t="n"/>
      <c r="OQU145" s="406" t="n"/>
      <c r="OQV145" s="406" t="n"/>
      <c r="OQW145" s="406" t="n"/>
      <c r="OQX145" s="406" t="n"/>
      <c r="OQY145" s="406" t="n"/>
      <c r="OQZ145" s="406" t="n"/>
      <c r="ORA145" s="406" t="n"/>
      <c r="ORB145" s="406" t="n"/>
      <c r="ORC145" s="406" t="n"/>
      <c r="ORD145" s="406" t="n"/>
      <c r="ORE145" s="406" t="n"/>
      <c r="ORF145" s="406" t="n"/>
      <c r="ORG145" s="406" t="n"/>
      <c r="ORH145" s="406" t="n"/>
      <c r="ORI145" s="406" t="n"/>
      <c r="ORJ145" s="406" t="n"/>
      <c r="ORK145" s="406" t="n"/>
      <c r="ORL145" s="406" t="n"/>
      <c r="ORM145" s="406" t="n"/>
      <c r="ORN145" s="406" t="n"/>
      <c r="ORO145" s="406" t="n"/>
      <c r="ORP145" s="406" t="n"/>
      <c r="ORQ145" s="406" t="n"/>
      <c r="ORR145" s="406" t="n"/>
      <c r="ORS145" s="406" t="n"/>
      <c r="ORT145" s="406" t="n"/>
      <c r="ORU145" s="406" t="n"/>
      <c r="ORV145" s="406" t="n"/>
      <c r="ORW145" s="406" t="n"/>
      <c r="ORX145" s="406" t="n"/>
      <c r="ORY145" s="406" t="n"/>
      <c r="ORZ145" s="406" t="n"/>
      <c r="OSA145" s="406" t="n"/>
      <c r="OSB145" s="406" t="n"/>
      <c r="OSC145" s="406" t="n"/>
      <c r="OSD145" s="406" t="n"/>
      <c r="OSE145" s="406" t="n"/>
      <c r="OSF145" s="406" t="n"/>
      <c r="OSG145" s="406" t="n"/>
      <c r="OSH145" s="406" t="n"/>
      <c r="OSI145" s="406" t="n"/>
      <c r="OSJ145" s="406" t="n"/>
      <c r="OSK145" s="406" t="n"/>
      <c r="OSL145" s="406" t="n"/>
      <c r="OSM145" s="406" t="n"/>
      <c r="OSN145" s="406" t="n"/>
      <c r="OSO145" s="406" t="n"/>
      <c r="OSP145" s="406" t="n"/>
      <c r="OSQ145" s="406" t="n"/>
      <c r="OSR145" s="406" t="n"/>
      <c r="OSS145" s="406" t="n"/>
      <c r="OST145" s="406" t="n"/>
      <c r="OSU145" s="406" t="n"/>
      <c r="OSV145" s="406" t="n"/>
      <c r="OSW145" s="406" t="n"/>
      <c r="OSX145" s="406" t="n"/>
      <c r="OSY145" s="406" t="n"/>
      <c r="OSZ145" s="406" t="n"/>
      <c r="OTA145" s="406" t="n"/>
      <c r="OTB145" s="406" t="n"/>
      <c r="OTC145" s="406" t="n"/>
      <c r="OTD145" s="406" t="n"/>
      <c r="OTE145" s="406" t="n"/>
      <c r="OTF145" s="406" t="n"/>
      <c r="OTG145" s="406" t="n"/>
      <c r="OTH145" s="406" t="n"/>
      <c r="OTI145" s="406" t="n"/>
      <c r="OTJ145" s="406" t="n"/>
      <c r="OTK145" s="406" t="n"/>
      <c r="OTL145" s="406" t="n"/>
      <c r="OTM145" s="406" t="n"/>
      <c r="OTN145" s="406" t="n"/>
      <c r="OTO145" s="406" t="n"/>
      <c r="OTP145" s="406" t="n"/>
      <c r="OTQ145" s="406" t="n"/>
      <c r="OTR145" s="406" t="n"/>
      <c r="OTS145" s="406" t="n"/>
      <c r="OTT145" s="406" t="n"/>
      <c r="OTU145" s="406" t="n"/>
      <c r="OTV145" s="406" t="n"/>
      <c r="OTW145" s="406" t="n"/>
      <c r="OTX145" s="406" t="n"/>
      <c r="OTY145" s="406" t="n"/>
      <c r="OTZ145" s="406" t="n"/>
      <c r="OUA145" s="406" t="n"/>
      <c r="OUB145" s="406" t="n"/>
      <c r="OUC145" s="406" t="n"/>
      <c r="OUD145" s="406" t="n"/>
      <c r="OUE145" s="406" t="n"/>
      <c r="OUF145" s="406" t="n"/>
      <c r="OUG145" s="406" t="n"/>
      <c r="OUH145" s="406" t="n"/>
      <c r="OUI145" s="406" t="n"/>
      <c r="OUJ145" s="406" t="n"/>
      <c r="OUK145" s="406" t="n"/>
      <c r="OUL145" s="406" t="n"/>
      <c r="OUM145" s="406" t="n"/>
      <c r="OUN145" s="406" t="n"/>
      <c r="OUO145" s="406" t="n"/>
      <c r="OUP145" s="406" t="n"/>
      <c r="OUQ145" s="406" t="n"/>
      <c r="OUR145" s="406" t="n"/>
      <c r="OUS145" s="406" t="n"/>
      <c r="OUT145" s="406" t="n"/>
      <c r="OUU145" s="406" t="n"/>
      <c r="OUV145" s="406" t="n"/>
      <c r="OUW145" s="406" t="n"/>
      <c r="OUX145" s="406" t="n"/>
      <c r="OUY145" s="406" t="n"/>
      <c r="OUZ145" s="406" t="n"/>
      <c r="OVA145" s="406" t="n"/>
      <c r="OVB145" s="406" t="n"/>
      <c r="OVC145" s="406" t="n"/>
      <c r="OVD145" s="406" t="n"/>
      <c r="OVE145" s="406" t="n"/>
      <c r="OVF145" s="406" t="n"/>
      <c r="OVG145" s="406" t="n"/>
      <c r="OVH145" s="406" t="n"/>
      <c r="OVI145" s="406" t="n"/>
      <c r="OVJ145" s="406" t="n"/>
      <c r="OVK145" s="406" t="n"/>
      <c r="OVL145" s="406" t="n"/>
      <c r="OVM145" s="406" t="n"/>
      <c r="OVN145" s="406" t="n"/>
      <c r="OVO145" s="406" t="n"/>
      <c r="OVP145" s="406" t="n"/>
      <c r="OVQ145" s="406" t="n"/>
      <c r="OVR145" s="406" t="n"/>
      <c r="OVS145" s="406" t="n"/>
      <c r="OVT145" s="406" t="n"/>
      <c r="OVU145" s="406" t="n"/>
      <c r="OVV145" s="406" t="n"/>
      <c r="OVW145" s="406" t="n"/>
      <c r="OVX145" s="406" t="n"/>
      <c r="OVY145" s="406" t="n"/>
      <c r="OVZ145" s="406" t="n"/>
      <c r="OWA145" s="406" t="n"/>
      <c r="OWB145" s="406" t="n"/>
      <c r="OWC145" s="406" t="n"/>
      <c r="OWD145" s="406" t="n"/>
      <c r="OWE145" s="406" t="n"/>
      <c r="OWF145" s="406" t="n"/>
      <c r="OWG145" s="406" t="n"/>
      <c r="OWH145" s="406" t="n"/>
      <c r="OWI145" s="406" t="n"/>
      <c r="OWJ145" s="406" t="n"/>
      <c r="OWK145" s="406" t="n"/>
      <c r="OWL145" s="406" t="n"/>
      <c r="OWM145" s="406" t="n"/>
      <c r="OWN145" s="406" t="n"/>
      <c r="OWO145" s="406" t="n"/>
      <c r="OWP145" s="406" t="n"/>
      <c r="OWQ145" s="406" t="n"/>
      <c r="OWR145" s="406" t="n"/>
      <c r="OWS145" s="406" t="n"/>
      <c r="OWT145" s="406" t="n"/>
      <c r="OWU145" s="406" t="n"/>
      <c r="OWV145" s="406" t="n"/>
      <c r="OWW145" s="406" t="n"/>
      <c r="OWX145" s="406" t="n"/>
      <c r="OWY145" s="406" t="n"/>
      <c r="OWZ145" s="406" t="n"/>
      <c r="OXA145" s="406" t="n"/>
      <c r="OXB145" s="406" t="n"/>
      <c r="OXC145" s="406" t="n"/>
      <c r="OXD145" s="406" t="n"/>
      <c r="OXE145" s="406" t="n"/>
      <c r="OXF145" s="406" t="n"/>
      <c r="OXG145" s="406" t="n"/>
      <c r="OXH145" s="406" t="n"/>
      <c r="OXI145" s="406" t="n"/>
      <c r="OXJ145" s="406" t="n"/>
      <c r="OXK145" s="406" t="n"/>
      <c r="OXL145" s="406" t="n"/>
      <c r="OXM145" s="406" t="n"/>
      <c r="OXN145" s="406" t="n"/>
      <c r="OXO145" s="406" t="n"/>
      <c r="OXP145" s="406" t="n"/>
      <c r="OXQ145" s="406" t="n"/>
      <c r="OXR145" s="406" t="n"/>
      <c r="OXS145" s="406" t="n"/>
      <c r="OXT145" s="406" t="n"/>
      <c r="OXU145" s="406" t="n"/>
      <c r="OXV145" s="406" t="n"/>
      <c r="OXW145" s="406" t="n"/>
      <c r="OXX145" s="406" t="n"/>
      <c r="OXY145" s="406" t="n"/>
      <c r="OXZ145" s="406" t="n"/>
      <c r="OYA145" s="406" t="n"/>
      <c r="OYB145" s="406" t="n"/>
      <c r="OYC145" s="406" t="n"/>
      <c r="OYD145" s="406" t="n"/>
      <c r="OYE145" s="406" t="n"/>
      <c r="OYF145" s="406" t="n"/>
      <c r="OYG145" s="406" t="n"/>
      <c r="OYH145" s="406" t="n"/>
      <c r="OYI145" s="406" t="n"/>
      <c r="OYJ145" s="406" t="n"/>
      <c r="OYK145" s="406" t="n"/>
      <c r="OYL145" s="406" t="n"/>
      <c r="OYM145" s="406" t="n"/>
      <c r="OYN145" s="406" t="n"/>
      <c r="OYO145" s="406" t="n"/>
      <c r="OYP145" s="406" t="n"/>
      <c r="OYQ145" s="406" t="n"/>
      <c r="OYR145" s="406" t="n"/>
      <c r="OYS145" s="406" t="n"/>
      <c r="OYT145" s="406" t="n"/>
      <c r="OYU145" s="406" t="n"/>
      <c r="OYV145" s="406" t="n"/>
      <c r="OYW145" s="406" t="n"/>
      <c r="OYX145" s="406" t="n"/>
      <c r="OYY145" s="406" t="n"/>
      <c r="OYZ145" s="406" t="n"/>
      <c r="OZA145" s="406" t="n"/>
      <c r="OZB145" s="406" t="n"/>
      <c r="OZC145" s="406" t="n"/>
      <c r="OZD145" s="406" t="n"/>
      <c r="OZE145" s="406" t="n"/>
      <c r="OZF145" s="406" t="n"/>
      <c r="OZG145" s="406" t="n"/>
      <c r="OZH145" s="406" t="n"/>
      <c r="OZI145" s="406" t="n"/>
      <c r="OZJ145" s="406" t="n"/>
      <c r="OZK145" s="406" t="n"/>
      <c r="OZL145" s="406" t="n"/>
      <c r="OZM145" s="406" t="n"/>
      <c r="OZN145" s="406" t="n"/>
      <c r="OZO145" s="406" t="n"/>
      <c r="OZP145" s="406" t="n"/>
      <c r="OZQ145" s="406" t="n"/>
      <c r="OZR145" s="406" t="n"/>
      <c r="OZS145" s="406" t="n"/>
      <c r="OZT145" s="406" t="n"/>
      <c r="OZU145" s="406" t="n"/>
      <c r="OZV145" s="406" t="n"/>
      <c r="OZW145" s="406" t="n"/>
      <c r="OZX145" s="406" t="n"/>
      <c r="OZY145" s="406" t="n"/>
      <c r="OZZ145" s="406" t="n"/>
      <c r="PAA145" s="406" t="n"/>
      <c r="PAB145" s="406" t="n"/>
      <c r="PAC145" s="406" t="n"/>
      <c r="PAD145" s="406" t="n"/>
      <c r="PAE145" s="406" t="n"/>
      <c r="PAF145" s="406" t="n"/>
      <c r="PAG145" s="406" t="n"/>
      <c r="PAH145" s="406" t="n"/>
      <c r="PAI145" s="406" t="n"/>
      <c r="PAJ145" s="406" t="n"/>
      <c r="PAK145" s="406" t="n"/>
      <c r="PAL145" s="406" t="n"/>
      <c r="PAM145" s="406" t="n"/>
      <c r="PAN145" s="406" t="n"/>
      <c r="PAO145" s="406" t="n"/>
      <c r="PAP145" s="406" t="n"/>
      <c r="PAQ145" s="406" t="n"/>
      <c r="PAR145" s="406" t="n"/>
      <c r="PAS145" s="406" t="n"/>
      <c r="PAT145" s="406" t="n"/>
      <c r="PAU145" s="406" t="n"/>
      <c r="PAV145" s="406" t="n"/>
      <c r="PAW145" s="406" t="n"/>
      <c r="PAX145" s="406" t="n"/>
      <c r="PAY145" s="406" t="n"/>
      <c r="PAZ145" s="406" t="n"/>
      <c r="PBA145" s="406" t="n"/>
      <c r="PBB145" s="406" t="n"/>
      <c r="PBC145" s="406" t="n"/>
      <c r="PBD145" s="406" t="n"/>
      <c r="PBE145" s="406" t="n"/>
      <c r="PBF145" s="406" t="n"/>
      <c r="PBG145" s="406" t="n"/>
      <c r="PBH145" s="406" t="n"/>
      <c r="PBI145" s="406" t="n"/>
      <c r="PBJ145" s="406" t="n"/>
      <c r="PBK145" s="406" t="n"/>
      <c r="PBL145" s="406" t="n"/>
      <c r="PBM145" s="406" t="n"/>
      <c r="PBN145" s="406" t="n"/>
      <c r="PBO145" s="406" t="n"/>
      <c r="PBP145" s="406" t="n"/>
      <c r="PBQ145" s="406" t="n"/>
      <c r="PBR145" s="406" t="n"/>
      <c r="PBS145" s="406" t="n"/>
      <c r="PBT145" s="406" t="n"/>
      <c r="PBU145" s="406" t="n"/>
      <c r="PBV145" s="406" t="n"/>
      <c r="PBW145" s="406" t="n"/>
      <c r="PBX145" s="406" t="n"/>
      <c r="PBY145" s="406" t="n"/>
      <c r="PBZ145" s="406" t="n"/>
      <c r="PCA145" s="406" t="n"/>
      <c r="PCB145" s="406" t="n"/>
      <c r="PCC145" s="406" t="n"/>
      <c r="PCD145" s="406" t="n"/>
      <c r="PCE145" s="406" t="n"/>
      <c r="PCF145" s="406" t="n"/>
      <c r="PCG145" s="406" t="n"/>
      <c r="PCH145" s="406" t="n"/>
      <c r="PCI145" s="406" t="n"/>
      <c r="PCJ145" s="406" t="n"/>
      <c r="PCK145" s="406" t="n"/>
      <c r="PCL145" s="406" t="n"/>
      <c r="PCM145" s="406" t="n"/>
      <c r="PCN145" s="406" t="n"/>
      <c r="PCO145" s="406" t="n"/>
      <c r="PCP145" s="406" t="n"/>
      <c r="PCQ145" s="406" t="n"/>
      <c r="PCR145" s="406" t="n"/>
      <c r="PCS145" s="406" t="n"/>
      <c r="PCT145" s="406" t="n"/>
      <c r="PCU145" s="406" t="n"/>
      <c r="PCV145" s="406" t="n"/>
      <c r="PCW145" s="406" t="n"/>
      <c r="PCX145" s="406" t="n"/>
      <c r="PCY145" s="406" t="n"/>
      <c r="PCZ145" s="406" t="n"/>
      <c r="PDA145" s="406" t="n"/>
      <c r="PDB145" s="406" t="n"/>
      <c r="PDC145" s="406" t="n"/>
      <c r="PDD145" s="406" t="n"/>
      <c r="PDE145" s="406" t="n"/>
      <c r="PDF145" s="406" t="n"/>
      <c r="PDG145" s="406" t="n"/>
      <c r="PDH145" s="406" t="n"/>
      <c r="PDI145" s="406" t="n"/>
      <c r="PDJ145" s="406" t="n"/>
      <c r="PDK145" s="406" t="n"/>
      <c r="PDL145" s="406" t="n"/>
      <c r="PDM145" s="406" t="n"/>
      <c r="PDN145" s="406" t="n"/>
      <c r="PDO145" s="406" t="n"/>
      <c r="PDP145" s="406" t="n"/>
      <c r="PDQ145" s="406" t="n"/>
      <c r="PDR145" s="406" t="n"/>
      <c r="PDS145" s="406" t="n"/>
      <c r="PDT145" s="406" t="n"/>
      <c r="PDU145" s="406" t="n"/>
      <c r="PDV145" s="406" t="n"/>
      <c r="PDW145" s="406" t="n"/>
      <c r="PDX145" s="406" t="n"/>
      <c r="PDY145" s="406" t="n"/>
      <c r="PDZ145" s="406" t="n"/>
      <c r="PEA145" s="406" t="n"/>
      <c r="PEB145" s="406" t="n"/>
      <c r="PEC145" s="406" t="n"/>
      <c r="PED145" s="406" t="n"/>
      <c r="PEE145" s="406" t="n"/>
      <c r="PEF145" s="406" t="n"/>
      <c r="PEG145" s="406" t="n"/>
      <c r="PEH145" s="406" t="n"/>
      <c r="PEI145" s="406" t="n"/>
      <c r="PEJ145" s="406" t="n"/>
      <c r="PEK145" s="406" t="n"/>
      <c r="PEL145" s="406" t="n"/>
      <c r="PEM145" s="406" t="n"/>
      <c r="PEN145" s="406" t="n"/>
      <c r="PEO145" s="406" t="n"/>
      <c r="PEP145" s="406" t="n"/>
      <c r="PEQ145" s="406" t="n"/>
      <c r="PER145" s="406" t="n"/>
      <c r="PES145" s="406" t="n"/>
      <c r="PET145" s="406" t="n"/>
      <c r="PEU145" s="406" t="n"/>
      <c r="PEV145" s="406" t="n"/>
      <c r="PEW145" s="406" t="n"/>
      <c r="PEX145" s="406" t="n"/>
      <c r="PEY145" s="406" t="n"/>
      <c r="PEZ145" s="406" t="n"/>
      <c r="PFA145" s="406" t="n"/>
      <c r="PFB145" s="406" t="n"/>
      <c r="PFC145" s="406" t="n"/>
      <c r="PFD145" s="406" t="n"/>
      <c r="PFE145" s="406" t="n"/>
      <c r="PFF145" s="406" t="n"/>
      <c r="PFG145" s="406" t="n"/>
      <c r="PFH145" s="406" t="n"/>
      <c r="PFI145" s="406" t="n"/>
      <c r="PFJ145" s="406" t="n"/>
      <c r="PFK145" s="406" t="n"/>
      <c r="PFL145" s="406" t="n"/>
      <c r="PFM145" s="406" t="n"/>
      <c r="PFN145" s="406" t="n"/>
      <c r="PFO145" s="406" t="n"/>
      <c r="PFP145" s="406" t="n"/>
      <c r="PFQ145" s="406" t="n"/>
      <c r="PFR145" s="406" t="n"/>
      <c r="PFS145" s="406" t="n"/>
      <c r="PFT145" s="406" t="n"/>
      <c r="PFU145" s="406" t="n"/>
      <c r="PFV145" s="406" t="n"/>
      <c r="PFW145" s="406" t="n"/>
      <c r="PFX145" s="406" t="n"/>
      <c r="PFY145" s="406" t="n"/>
      <c r="PFZ145" s="406" t="n"/>
      <c r="PGA145" s="406" t="n"/>
      <c r="PGB145" s="406" t="n"/>
      <c r="PGC145" s="406" t="n"/>
      <c r="PGD145" s="406" t="n"/>
      <c r="PGE145" s="406" t="n"/>
      <c r="PGF145" s="406" t="n"/>
      <c r="PGG145" s="406" t="n"/>
      <c r="PGH145" s="406" t="n"/>
      <c r="PGI145" s="406" t="n"/>
      <c r="PGJ145" s="406" t="n"/>
      <c r="PGK145" s="406" t="n"/>
      <c r="PGL145" s="406" t="n"/>
      <c r="PGM145" s="406" t="n"/>
      <c r="PGN145" s="406" t="n"/>
      <c r="PGO145" s="406" t="n"/>
      <c r="PGP145" s="406" t="n"/>
      <c r="PGQ145" s="406" t="n"/>
      <c r="PGR145" s="406" t="n"/>
      <c r="PGS145" s="406" t="n"/>
      <c r="PGT145" s="406" t="n"/>
      <c r="PGU145" s="406" t="n"/>
      <c r="PGV145" s="406" t="n"/>
      <c r="PGW145" s="406" t="n"/>
      <c r="PGX145" s="406" t="n"/>
      <c r="PGY145" s="406" t="n"/>
      <c r="PGZ145" s="406" t="n"/>
      <c r="PHA145" s="406" t="n"/>
      <c r="PHB145" s="406" t="n"/>
      <c r="PHC145" s="406" t="n"/>
      <c r="PHD145" s="406" t="n"/>
      <c r="PHE145" s="406" t="n"/>
      <c r="PHF145" s="406" t="n"/>
      <c r="PHG145" s="406" t="n"/>
      <c r="PHH145" s="406" t="n"/>
      <c r="PHI145" s="406" t="n"/>
      <c r="PHJ145" s="406" t="n"/>
      <c r="PHK145" s="406" t="n"/>
      <c r="PHL145" s="406" t="n"/>
      <c r="PHM145" s="406" t="n"/>
      <c r="PHN145" s="406" t="n"/>
      <c r="PHO145" s="406" t="n"/>
      <c r="PHP145" s="406" t="n"/>
      <c r="PHQ145" s="406" t="n"/>
      <c r="PHR145" s="406" t="n"/>
      <c r="PHS145" s="406" t="n"/>
      <c r="PHT145" s="406" t="n"/>
      <c r="PHU145" s="406" t="n"/>
      <c r="PHV145" s="406" t="n"/>
      <c r="PHW145" s="406" t="n"/>
      <c r="PHX145" s="406" t="n"/>
      <c r="PHY145" s="406" t="n"/>
      <c r="PHZ145" s="406" t="n"/>
      <c r="PIA145" s="406" t="n"/>
      <c r="PIB145" s="406" t="n"/>
      <c r="PIC145" s="406" t="n"/>
      <c r="PID145" s="406" t="n"/>
      <c r="PIE145" s="406" t="n"/>
      <c r="PIF145" s="406" t="n"/>
      <c r="PIG145" s="406" t="n"/>
      <c r="PIH145" s="406" t="n"/>
      <c r="PII145" s="406" t="n"/>
      <c r="PIJ145" s="406" t="n"/>
      <c r="PIK145" s="406" t="n"/>
      <c r="PIL145" s="406" t="n"/>
      <c r="PIM145" s="406" t="n"/>
      <c r="PIN145" s="406" t="n"/>
      <c r="PIO145" s="406" t="n"/>
      <c r="PIP145" s="406" t="n"/>
      <c r="PIQ145" s="406" t="n"/>
      <c r="PIR145" s="406" t="n"/>
      <c r="PIS145" s="406" t="n"/>
      <c r="PIT145" s="406" t="n"/>
      <c r="PIU145" s="406" t="n"/>
      <c r="PIV145" s="406" t="n"/>
      <c r="PIW145" s="406" t="n"/>
      <c r="PIX145" s="406" t="n"/>
      <c r="PIY145" s="406" t="n"/>
      <c r="PIZ145" s="406" t="n"/>
      <c r="PJA145" s="406" t="n"/>
      <c r="PJB145" s="406" t="n"/>
      <c r="PJC145" s="406" t="n"/>
      <c r="PJD145" s="406" t="n"/>
      <c r="PJE145" s="406" t="n"/>
      <c r="PJF145" s="406" t="n"/>
      <c r="PJG145" s="406" t="n"/>
      <c r="PJH145" s="406" t="n"/>
      <c r="PJI145" s="406" t="n"/>
      <c r="PJJ145" s="406" t="n"/>
      <c r="PJK145" s="406" t="n"/>
      <c r="PJL145" s="406" t="n"/>
      <c r="PJM145" s="406" t="n"/>
      <c r="PJN145" s="406" t="n"/>
      <c r="PJO145" s="406" t="n"/>
      <c r="PJP145" s="406" t="n"/>
      <c r="PJQ145" s="406" t="n"/>
      <c r="PJR145" s="406" t="n"/>
      <c r="PJS145" s="406" t="n"/>
      <c r="PJT145" s="406" t="n"/>
      <c r="PJU145" s="406" t="n"/>
      <c r="PJV145" s="406" t="n"/>
      <c r="PJW145" s="406" t="n"/>
      <c r="PJX145" s="406" t="n"/>
      <c r="PJY145" s="406" t="n"/>
      <c r="PJZ145" s="406" t="n"/>
      <c r="PKA145" s="406" t="n"/>
      <c r="PKB145" s="406" t="n"/>
      <c r="PKC145" s="406" t="n"/>
      <c r="PKD145" s="406" t="n"/>
      <c r="PKE145" s="406" t="n"/>
      <c r="PKF145" s="406" t="n"/>
      <c r="PKG145" s="406" t="n"/>
      <c r="PKH145" s="406" t="n"/>
      <c r="PKI145" s="406" t="n"/>
      <c r="PKJ145" s="406" t="n"/>
      <c r="PKK145" s="406" t="n"/>
      <c r="PKL145" s="406" t="n"/>
      <c r="PKM145" s="406" t="n"/>
      <c r="PKN145" s="406" t="n"/>
      <c r="PKO145" s="406" t="n"/>
      <c r="PKP145" s="406" t="n"/>
      <c r="PKQ145" s="406" t="n"/>
      <c r="PKR145" s="406" t="n"/>
      <c r="PKS145" s="406" t="n"/>
      <c r="PKT145" s="406" t="n"/>
      <c r="PKU145" s="406" t="n"/>
      <c r="PKV145" s="406" t="n"/>
      <c r="PKW145" s="406" t="n"/>
      <c r="PKX145" s="406" t="n"/>
      <c r="PKY145" s="406" t="n"/>
      <c r="PKZ145" s="406" t="n"/>
      <c r="PLA145" s="406" t="n"/>
      <c r="PLB145" s="406" t="n"/>
      <c r="PLC145" s="406" t="n"/>
      <c r="PLD145" s="406" t="n"/>
      <c r="PLE145" s="406" t="n"/>
      <c r="PLF145" s="406" t="n"/>
      <c r="PLG145" s="406" t="n"/>
      <c r="PLH145" s="406" t="n"/>
      <c r="PLI145" s="406" t="n"/>
      <c r="PLJ145" s="406" t="n"/>
      <c r="PLK145" s="406" t="n"/>
      <c r="PLL145" s="406" t="n"/>
      <c r="PLM145" s="406" t="n"/>
      <c r="PLN145" s="406" t="n"/>
      <c r="PLO145" s="406" t="n"/>
      <c r="PLP145" s="406" t="n"/>
      <c r="PLQ145" s="406" t="n"/>
      <c r="PLR145" s="406" t="n"/>
      <c r="PLS145" s="406" t="n"/>
      <c r="PLT145" s="406" t="n"/>
      <c r="PLU145" s="406" t="n"/>
      <c r="PLV145" s="406" t="n"/>
      <c r="PLW145" s="406" t="n"/>
      <c r="PLX145" s="406" t="n"/>
      <c r="PLY145" s="406" t="n"/>
      <c r="PLZ145" s="406" t="n"/>
      <c r="PMA145" s="406" t="n"/>
      <c r="PMB145" s="406" t="n"/>
      <c r="PMC145" s="406" t="n"/>
      <c r="PMD145" s="406" t="n"/>
      <c r="PME145" s="406" t="n"/>
      <c r="PMF145" s="406" t="n"/>
      <c r="PMG145" s="406" t="n"/>
      <c r="PMH145" s="406" t="n"/>
      <c r="PMI145" s="406" t="n"/>
      <c r="PMJ145" s="406" t="n"/>
      <c r="PMK145" s="406" t="n"/>
      <c r="PML145" s="406" t="n"/>
      <c r="PMM145" s="406" t="n"/>
      <c r="PMN145" s="406" t="n"/>
      <c r="PMO145" s="406" t="n"/>
      <c r="PMP145" s="406" t="n"/>
      <c r="PMQ145" s="406" t="n"/>
      <c r="PMR145" s="406" t="n"/>
      <c r="PMS145" s="406" t="n"/>
      <c r="PMT145" s="406" t="n"/>
      <c r="PMU145" s="406" t="n"/>
      <c r="PMV145" s="406" t="n"/>
      <c r="PMW145" s="406" t="n"/>
      <c r="PMX145" s="406" t="n"/>
      <c r="PMY145" s="406" t="n"/>
      <c r="PMZ145" s="406" t="n"/>
      <c r="PNA145" s="406" t="n"/>
      <c r="PNB145" s="406" t="n"/>
      <c r="PNC145" s="406" t="n"/>
      <c r="PND145" s="406" t="n"/>
      <c r="PNE145" s="406" t="n"/>
      <c r="PNF145" s="406" t="n"/>
      <c r="PNG145" s="406" t="n"/>
      <c r="PNH145" s="406" t="n"/>
      <c r="PNI145" s="406" t="n"/>
      <c r="PNJ145" s="406" t="n"/>
      <c r="PNK145" s="406" t="n"/>
      <c r="PNL145" s="406" t="n"/>
      <c r="PNM145" s="406" t="n"/>
      <c r="PNN145" s="406" t="n"/>
      <c r="PNO145" s="406" t="n"/>
      <c r="PNP145" s="406" t="n"/>
      <c r="PNQ145" s="406" t="n"/>
      <c r="PNR145" s="406" t="n"/>
      <c r="PNS145" s="406" t="n"/>
      <c r="PNT145" s="406" t="n"/>
      <c r="PNU145" s="406" t="n"/>
      <c r="PNV145" s="406" t="n"/>
      <c r="PNW145" s="406" t="n"/>
      <c r="PNX145" s="406" t="n"/>
      <c r="PNY145" s="406" t="n"/>
      <c r="PNZ145" s="406" t="n"/>
      <c r="POA145" s="406" t="n"/>
      <c r="POB145" s="406" t="n"/>
      <c r="POC145" s="406" t="n"/>
      <c r="POD145" s="406" t="n"/>
      <c r="POE145" s="406" t="n"/>
      <c r="POF145" s="406" t="n"/>
      <c r="POG145" s="406" t="n"/>
      <c r="POH145" s="406" t="n"/>
      <c r="POI145" s="406" t="n"/>
      <c r="POJ145" s="406" t="n"/>
      <c r="POK145" s="406" t="n"/>
      <c r="POL145" s="406" t="n"/>
      <c r="POM145" s="406" t="n"/>
      <c r="PON145" s="406" t="n"/>
      <c r="POO145" s="406" t="n"/>
      <c r="POP145" s="406" t="n"/>
      <c r="POQ145" s="406" t="n"/>
      <c r="POR145" s="406" t="n"/>
      <c r="POS145" s="406" t="n"/>
      <c r="POT145" s="406" t="n"/>
      <c r="POU145" s="406" t="n"/>
      <c r="POV145" s="406" t="n"/>
      <c r="POW145" s="406" t="n"/>
      <c r="POX145" s="406" t="n"/>
      <c r="POY145" s="406" t="n"/>
      <c r="POZ145" s="406" t="n"/>
      <c r="PPA145" s="406" t="n"/>
      <c r="PPB145" s="406" t="n"/>
      <c r="PPC145" s="406" t="n"/>
      <c r="PPD145" s="406" t="n"/>
      <c r="PPE145" s="406" t="n"/>
      <c r="PPF145" s="406" t="n"/>
      <c r="PPG145" s="406" t="n"/>
      <c r="PPH145" s="406" t="n"/>
      <c r="PPI145" s="406" t="n"/>
      <c r="PPJ145" s="406" t="n"/>
      <c r="PPK145" s="406" t="n"/>
      <c r="PPL145" s="406" t="n"/>
      <c r="PPM145" s="406" t="n"/>
      <c r="PPN145" s="406" t="n"/>
      <c r="PPO145" s="406" t="n"/>
      <c r="PPP145" s="406" t="n"/>
      <c r="PPQ145" s="406" t="n"/>
      <c r="PPR145" s="406" t="n"/>
      <c r="PPS145" s="406" t="n"/>
      <c r="PPT145" s="406" t="n"/>
      <c r="PPU145" s="406" t="n"/>
      <c r="PPV145" s="406" t="n"/>
      <c r="PPW145" s="406" t="n"/>
      <c r="PPX145" s="406" t="n"/>
      <c r="PPY145" s="406" t="n"/>
      <c r="PPZ145" s="406" t="n"/>
      <c r="PQA145" s="406" t="n"/>
      <c r="PQB145" s="406" t="n"/>
      <c r="PQC145" s="406" t="n"/>
      <c r="PQD145" s="406" t="n"/>
      <c r="PQE145" s="406" t="n"/>
      <c r="PQF145" s="406" t="n"/>
      <c r="PQG145" s="406" t="n"/>
      <c r="PQH145" s="406" t="n"/>
      <c r="PQI145" s="406" t="n"/>
      <c r="PQJ145" s="406" t="n"/>
      <c r="PQK145" s="406" t="n"/>
      <c r="PQL145" s="406" t="n"/>
      <c r="PQM145" s="406" t="n"/>
      <c r="PQN145" s="406" t="n"/>
      <c r="PQO145" s="406" t="n"/>
      <c r="PQP145" s="406" t="n"/>
      <c r="PQQ145" s="406" t="n"/>
      <c r="PQR145" s="406" t="n"/>
      <c r="PQS145" s="406" t="n"/>
      <c r="PQT145" s="406" t="n"/>
      <c r="PQU145" s="406" t="n"/>
      <c r="PQV145" s="406" t="n"/>
      <c r="PQW145" s="406" t="n"/>
      <c r="PQX145" s="406" t="n"/>
      <c r="PQY145" s="406" t="n"/>
      <c r="PQZ145" s="406" t="n"/>
      <c r="PRA145" s="406" t="n"/>
      <c r="PRB145" s="406" t="n"/>
      <c r="PRC145" s="406" t="n"/>
      <c r="PRD145" s="406" t="n"/>
      <c r="PRE145" s="406" t="n"/>
      <c r="PRF145" s="406" t="n"/>
      <c r="PRG145" s="406" t="n"/>
      <c r="PRH145" s="406" t="n"/>
      <c r="PRI145" s="406" t="n"/>
      <c r="PRJ145" s="406" t="n"/>
      <c r="PRK145" s="406" t="n"/>
      <c r="PRL145" s="406" t="n"/>
      <c r="PRM145" s="406" t="n"/>
      <c r="PRN145" s="406" t="n"/>
      <c r="PRO145" s="406" t="n"/>
      <c r="PRP145" s="406" t="n"/>
      <c r="PRQ145" s="406" t="n"/>
      <c r="PRR145" s="406" t="n"/>
      <c r="PRS145" s="406" t="n"/>
      <c r="PRT145" s="406" t="n"/>
      <c r="PRU145" s="406" t="n"/>
      <c r="PRV145" s="406" t="n"/>
      <c r="PRW145" s="406" t="n"/>
      <c r="PRX145" s="406" t="n"/>
      <c r="PRY145" s="406" t="n"/>
      <c r="PRZ145" s="406" t="n"/>
      <c r="PSA145" s="406" t="n"/>
      <c r="PSB145" s="406" t="n"/>
      <c r="PSC145" s="406" t="n"/>
      <c r="PSD145" s="406" t="n"/>
      <c r="PSE145" s="406" t="n"/>
      <c r="PSF145" s="406" t="n"/>
      <c r="PSG145" s="406" t="n"/>
      <c r="PSH145" s="406" t="n"/>
      <c r="PSI145" s="406" t="n"/>
      <c r="PSJ145" s="406" t="n"/>
      <c r="PSK145" s="406" t="n"/>
      <c r="PSL145" s="406" t="n"/>
      <c r="PSM145" s="406" t="n"/>
      <c r="PSN145" s="406" t="n"/>
      <c r="PSO145" s="406" t="n"/>
      <c r="PSP145" s="406" t="n"/>
      <c r="PSQ145" s="406" t="n"/>
      <c r="PSR145" s="406" t="n"/>
      <c r="PSS145" s="406" t="n"/>
      <c r="PST145" s="406" t="n"/>
      <c r="PSU145" s="406" t="n"/>
      <c r="PSV145" s="406" t="n"/>
      <c r="PSW145" s="406" t="n"/>
      <c r="PSX145" s="406" t="n"/>
      <c r="PSY145" s="406" t="n"/>
      <c r="PSZ145" s="406" t="n"/>
      <c r="PTA145" s="406" t="n"/>
      <c r="PTB145" s="406" t="n"/>
      <c r="PTC145" s="406" t="n"/>
      <c r="PTD145" s="406" t="n"/>
      <c r="PTE145" s="406" t="n"/>
      <c r="PTF145" s="406" t="n"/>
      <c r="PTG145" s="406" t="n"/>
      <c r="PTH145" s="406" t="n"/>
      <c r="PTI145" s="406" t="n"/>
      <c r="PTJ145" s="406" t="n"/>
      <c r="PTK145" s="406" t="n"/>
      <c r="PTL145" s="406" t="n"/>
      <c r="PTM145" s="406" t="n"/>
      <c r="PTN145" s="406" t="n"/>
      <c r="PTO145" s="406" t="n"/>
      <c r="PTP145" s="406" t="n"/>
      <c r="PTQ145" s="406" t="n"/>
      <c r="PTR145" s="406" t="n"/>
      <c r="PTS145" s="406" t="n"/>
      <c r="PTT145" s="406" t="n"/>
      <c r="PTU145" s="406" t="n"/>
      <c r="PTV145" s="406" t="n"/>
      <c r="PTW145" s="406" t="n"/>
      <c r="PTX145" s="406" t="n"/>
      <c r="PTY145" s="406" t="n"/>
      <c r="PTZ145" s="406" t="n"/>
      <c r="PUA145" s="406" t="n"/>
      <c r="PUB145" s="406" t="n"/>
      <c r="PUC145" s="406" t="n"/>
      <c r="PUD145" s="406" t="n"/>
      <c r="PUE145" s="406" t="n"/>
      <c r="PUF145" s="406" t="n"/>
      <c r="PUG145" s="406" t="n"/>
      <c r="PUH145" s="406" t="n"/>
      <c r="PUI145" s="406" t="n"/>
      <c r="PUJ145" s="406" t="n"/>
      <c r="PUK145" s="406" t="n"/>
      <c r="PUL145" s="406" t="n"/>
      <c r="PUM145" s="406" t="n"/>
      <c r="PUN145" s="406" t="n"/>
      <c r="PUO145" s="406" t="n"/>
      <c r="PUP145" s="406" t="n"/>
      <c r="PUQ145" s="406" t="n"/>
      <c r="PUR145" s="406" t="n"/>
      <c r="PUS145" s="406" t="n"/>
      <c r="PUT145" s="406" t="n"/>
      <c r="PUU145" s="406" t="n"/>
      <c r="PUV145" s="406" t="n"/>
      <c r="PUW145" s="406" t="n"/>
      <c r="PUX145" s="406" t="n"/>
      <c r="PUY145" s="406" t="n"/>
      <c r="PUZ145" s="406" t="n"/>
      <c r="PVA145" s="406" t="n"/>
      <c r="PVB145" s="406" t="n"/>
      <c r="PVC145" s="406" t="n"/>
      <c r="PVD145" s="406" t="n"/>
      <c r="PVE145" s="406" t="n"/>
      <c r="PVF145" s="406" t="n"/>
      <c r="PVG145" s="406" t="n"/>
      <c r="PVH145" s="406" t="n"/>
      <c r="PVI145" s="406" t="n"/>
      <c r="PVJ145" s="406" t="n"/>
      <c r="PVK145" s="406" t="n"/>
      <c r="PVL145" s="406" t="n"/>
      <c r="PVM145" s="406" t="n"/>
      <c r="PVN145" s="406" t="n"/>
      <c r="PVO145" s="406" t="n"/>
      <c r="PVP145" s="406" t="n"/>
      <c r="PVQ145" s="406" t="n"/>
      <c r="PVR145" s="406" t="n"/>
      <c r="PVS145" s="406" t="n"/>
      <c r="PVT145" s="406" t="n"/>
      <c r="PVU145" s="406" t="n"/>
      <c r="PVV145" s="406" t="n"/>
      <c r="PVW145" s="406" t="n"/>
      <c r="PVX145" s="406" t="n"/>
      <c r="PVY145" s="406" t="n"/>
      <c r="PVZ145" s="406" t="n"/>
      <c r="PWA145" s="406" t="n"/>
      <c r="PWB145" s="406" t="n"/>
      <c r="PWC145" s="406" t="n"/>
      <c r="PWD145" s="406" t="n"/>
      <c r="PWE145" s="406" t="n"/>
      <c r="PWF145" s="406" t="n"/>
      <c r="PWG145" s="406" t="n"/>
      <c r="PWH145" s="406" t="n"/>
      <c r="PWI145" s="406" t="n"/>
      <c r="PWJ145" s="406" t="n"/>
      <c r="PWK145" s="406" t="n"/>
      <c r="PWL145" s="406" t="n"/>
      <c r="PWM145" s="406" t="n"/>
      <c r="PWN145" s="406" t="n"/>
      <c r="PWO145" s="406" t="n"/>
      <c r="PWP145" s="406" t="n"/>
      <c r="PWQ145" s="406" t="n"/>
      <c r="PWR145" s="406" t="n"/>
      <c r="PWS145" s="406" t="n"/>
      <c r="PWT145" s="406" t="n"/>
      <c r="PWU145" s="406" t="n"/>
      <c r="PWV145" s="406" t="n"/>
      <c r="PWW145" s="406" t="n"/>
      <c r="PWX145" s="406" t="n"/>
      <c r="PWY145" s="406" t="n"/>
      <c r="PWZ145" s="406" t="n"/>
      <c r="PXA145" s="406" t="n"/>
      <c r="PXB145" s="406" t="n"/>
      <c r="PXC145" s="406" t="n"/>
      <c r="PXD145" s="406" t="n"/>
      <c r="PXE145" s="406" t="n"/>
      <c r="PXF145" s="406" t="n"/>
      <c r="PXG145" s="406" t="n"/>
      <c r="PXH145" s="406" t="n"/>
      <c r="PXI145" s="406" t="n"/>
      <c r="PXJ145" s="406" t="n"/>
      <c r="PXK145" s="406" t="n"/>
      <c r="PXL145" s="406" t="n"/>
      <c r="PXM145" s="406" t="n"/>
      <c r="PXN145" s="406" t="n"/>
      <c r="PXO145" s="406" t="n"/>
      <c r="PXP145" s="406" t="n"/>
      <c r="PXQ145" s="406" t="n"/>
      <c r="PXR145" s="406" t="n"/>
      <c r="PXS145" s="406" t="n"/>
      <c r="PXT145" s="406" t="n"/>
      <c r="PXU145" s="406" t="n"/>
      <c r="PXV145" s="406" t="n"/>
      <c r="PXW145" s="406" t="n"/>
      <c r="PXX145" s="406" t="n"/>
      <c r="PXY145" s="406" t="n"/>
      <c r="PXZ145" s="406" t="n"/>
      <c r="PYA145" s="406" t="n"/>
      <c r="PYB145" s="406" t="n"/>
      <c r="PYC145" s="406" t="n"/>
      <c r="PYD145" s="406" t="n"/>
      <c r="PYE145" s="406" t="n"/>
      <c r="PYF145" s="406" t="n"/>
      <c r="PYG145" s="406" t="n"/>
      <c r="PYH145" s="406" t="n"/>
      <c r="PYI145" s="406" t="n"/>
      <c r="PYJ145" s="406" t="n"/>
      <c r="PYK145" s="406" t="n"/>
      <c r="PYL145" s="406" t="n"/>
      <c r="PYM145" s="406" t="n"/>
      <c r="PYN145" s="406" t="n"/>
      <c r="PYO145" s="406" t="n"/>
      <c r="PYP145" s="406" t="n"/>
      <c r="PYQ145" s="406" t="n"/>
      <c r="PYR145" s="406" t="n"/>
      <c r="PYS145" s="406" t="n"/>
      <c r="PYT145" s="406" t="n"/>
      <c r="PYU145" s="406" t="n"/>
      <c r="PYV145" s="406" t="n"/>
      <c r="PYW145" s="406" t="n"/>
      <c r="PYX145" s="406" t="n"/>
      <c r="PYY145" s="406" t="n"/>
      <c r="PYZ145" s="406" t="n"/>
      <c r="PZA145" s="406" t="n"/>
      <c r="PZB145" s="406" t="n"/>
      <c r="PZC145" s="406" t="n"/>
      <c r="PZD145" s="406" t="n"/>
      <c r="PZE145" s="406" t="n"/>
      <c r="PZF145" s="406" t="n"/>
      <c r="PZG145" s="406" t="n"/>
      <c r="PZH145" s="406" t="n"/>
      <c r="PZI145" s="406" t="n"/>
      <c r="PZJ145" s="406" t="n"/>
      <c r="PZK145" s="406" t="n"/>
      <c r="PZL145" s="406" t="n"/>
      <c r="PZM145" s="406" t="n"/>
      <c r="PZN145" s="406" t="n"/>
      <c r="PZO145" s="406" t="n"/>
      <c r="PZP145" s="406" t="n"/>
      <c r="PZQ145" s="406" t="n"/>
      <c r="PZR145" s="406" t="n"/>
      <c r="PZS145" s="406" t="n"/>
      <c r="PZT145" s="406" t="n"/>
      <c r="PZU145" s="406" t="n"/>
      <c r="PZV145" s="406" t="n"/>
      <c r="PZW145" s="406" t="n"/>
      <c r="PZX145" s="406" t="n"/>
      <c r="PZY145" s="406" t="n"/>
      <c r="PZZ145" s="406" t="n"/>
      <c r="QAA145" s="406" t="n"/>
      <c r="QAB145" s="406" t="n"/>
      <c r="QAC145" s="406" t="n"/>
      <c r="QAD145" s="406" t="n"/>
      <c r="QAE145" s="406" t="n"/>
      <c r="QAF145" s="406" t="n"/>
      <c r="QAG145" s="406" t="n"/>
      <c r="QAH145" s="406" t="n"/>
      <c r="QAI145" s="406" t="n"/>
      <c r="QAJ145" s="406" t="n"/>
      <c r="QAK145" s="406" t="n"/>
      <c r="QAL145" s="406" t="n"/>
      <c r="QAM145" s="406" t="n"/>
      <c r="QAN145" s="406" t="n"/>
      <c r="QAO145" s="406" t="n"/>
      <c r="QAP145" s="406" t="n"/>
      <c r="QAQ145" s="406" t="n"/>
      <c r="QAR145" s="406" t="n"/>
      <c r="QAS145" s="406" t="n"/>
      <c r="QAT145" s="406" t="n"/>
      <c r="QAU145" s="406" t="n"/>
      <c r="QAV145" s="406" t="n"/>
      <c r="QAW145" s="406" t="n"/>
      <c r="QAX145" s="406" t="n"/>
      <c r="QAY145" s="406" t="n"/>
      <c r="QAZ145" s="406" t="n"/>
      <c r="QBA145" s="406" t="n"/>
      <c r="QBB145" s="406" t="n"/>
      <c r="QBC145" s="406" t="n"/>
      <c r="QBD145" s="406" t="n"/>
      <c r="QBE145" s="406" t="n"/>
      <c r="QBF145" s="406" t="n"/>
      <c r="QBG145" s="406" t="n"/>
      <c r="QBH145" s="406" t="n"/>
      <c r="QBI145" s="406" t="n"/>
      <c r="QBJ145" s="406" t="n"/>
      <c r="QBK145" s="406" t="n"/>
      <c r="QBL145" s="406" t="n"/>
      <c r="QBM145" s="406" t="n"/>
      <c r="QBN145" s="406" t="n"/>
      <c r="QBO145" s="406" t="n"/>
      <c r="QBP145" s="406" t="n"/>
      <c r="QBQ145" s="406" t="n"/>
      <c r="QBR145" s="406" t="n"/>
      <c r="QBS145" s="406" t="n"/>
      <c r="QBT145" s="406" t="n"/>
      <c r="QBU145" s="406" t="n"/>
      <c r="QBV145" s="406" t="n"/>
      <c r="QBW145" s="406" t="n"/>
      <c r="QBX145" s="406" t="n"/>
      <c r="QBY145" s="406" t="n"/>
      <c r="QBZ145" s="406" t="n"/>
      <c r="QCA145" s="406" t="n"/>
      <c r="QCB145" s="406" t="n"/>
      <c r="QCC145" s="406" t="n"/>
      <c r="QCD145" s="406" t="n"/>
      <c r="QCE145" s="406" t="n"/>
      <c r="QCF145" s="406" t="n"/>
      <c r="QCG145" s="406" t="n"/>
      <c r="QCH145" s="406" t="n"/>
      <c r="QCI145" s="406" t="n"/>
      <c r="QCJ145" s="406" t="n"/>
      <c r="QCK145" s="406" t="n"/>
      <c r="QCL145" s="406" t="n"/>
      <c r="QCM145" s="406" t="n"/>
      <c r="QCN145" s="406" t="n"/>
      <c r="QCO145" s="406" t="n"/>
      <c r="QCP145" s="406" t="n"/>
      <c r="QCQ145" s="406" t="n"/>
      <c r="QCR145" s="406" t="n"/>
      <c r="QCS145" s="406" t="n"/>
      <c r="QCT145" s="406" t="n"/>
      <c r="QCU145" s="406" t="n"/>
      <c r="QCV145" s="406" t="n"/>
      <c r="QCW145" s="406" t="n"/>
      <c r="QCX145" s="406" t="n"/>
      <c r="QCY145" s="406" t="n"/>
      <c r="QCZ145" s="406" t="n"/>
      <c r="QDA145" s="406" t="n"/>
      <c r="QDB145" s="406" t="n"/>
      <c r="QDC145" s="406" t="n"/>
      <c r="QDD145" s="406" t="n"/>
      <c r="QDE145" s="406" t="n"/>
      <c r="QDF145" s="406" t="n"/>
      <c r="QDG145" s="406" t="n"/>
      <c r="QDH145" s="406" t="n"/>
      <c r="QDI145" s="406" t="n"/>
      <c r="QDJ145" s="406" t="n"/>
      <c r="QDK145" s="406" t="n"/>
      <c r="QDL145" s="406" t="n"/>
      <c r="QDM145" s="406" t="n"/>
      <c r="QDN145" s="406" t="n"/>
      <c r="QDO145" s="406" t="n"/>
      <c r="QDP145" s="406" t="n"/>
      <c r="QDQ145" s="406" t="n"/>
      <c r="QDR145" s="406" t="n"/>
      <c r="QDS145" s="406" t="n"/>
      <c r="QDT145" s="406" t="n"/>
      <c r="QDU145" s="406" t="n"/>
      <c r="QDV145" s="406" t="n"/>
      <c r="QDW145" s="406" t="n"/>
      <c r="QDX145" s="406" t="n"/>
      <c r="QDY145" s="406" t="n"/>
      <c r="QDZ145" s="406" t="n"/>
      <c r="QEA145" s="406" t="n"/>
      <c r="QEB145" s="406" t="n"/>
      <c r="QEC145" s="406" t="n"/>
      <c r="QED145" s="406" t="n"/>
      <c r="QEE145" s="406" t="n"/>
      <c r="QEF145" s="406" t="n"/>
      <c r="QEG145" s="406" t="n"/>
      <c r="QEH145" s="406" t="n"/>
      <c r="QEI145" s="406" t="n"/>
      <c r="QEJ145" s="406" t="n"/>
      <c r="QEK145" s="406" t="n"/>
      <c r="QEL145" s="406" t="n"/>
      <c r="QEM145" s="406" t="n"/>
      <c r="QEN145" s="406" t="n"/>
      <c r="QEO145" s="406" t="n"/>
      <c r="QEP145" s="406" t="n"/>
      <c r="QEQ145" s="406" t="n"/>
      <c r="QER145" s="406" t="n"/>
      <c r="QES145" s="406" t="n"/>
      <c r="QET145" s="406" t="n"/>
      <c r="QEU145" s="406" t="n"/>
      <c r="QEV145" s="406" t="n"/>
      <c r="QEW145" s="406" t="n"/>
      <c r="QEX145" s="406" t="n"/>
      <c r="QEY145" s="406" t="n"/>
      <c r="QEZ145" s="406" t="n"/>
      <c r="QFA145" s="406" t="n"/>
      <c r="QFB145" s="406" t="n"/>
      <c r="QFC145" s="406" t="n"/>
      <c r="QFD145" s="406" t="n"/>
      <c r="QFE145" s="406" t="n"/>
      <c r="QFF145" s="406" t="n"/>
      <c r="QFG145" s="406" t="n"/>
      <c r="QFH145" s="406" t="n"/>
      <c r="QFI145" s="406" t="n"/>
      <c r="QFJ145" s="406" t="n"/>
      <c r="QFK145" s="406" t="n"/>
      <c r="QFL145" s="406" t="n"/>
      <c r="QFM145" s="406" t="n"/>
      <c r="QFN145" s="406" t="n"/>
      <c r="QFO145" s="406" t="n"/>
      <c r="QFP145" s="406" t="n"/>
      <c r="QFQ145" s="406" t="n"/>
      <c r="QFR145" s="406" t="n"/>
      <c r="QFS145" s="406" t="n"/>
      <c r="QFT145" s="406" t="n"/>
      <c r="QFU145" s="406" t="n"/>
      <c r="QFV145" s="406" t="n"/>
      <c r="QFW145" s="406" t="n"/>
      <c r="QFX145" s="406" t="n"/>
      <c r="QFY145" s="406" t="n"/>
      <c r="QFZ145" s="406" t="n"/>
      <c r="QGA145" s="406" t="n"/>
      <c r="QGB145" s="406" t="n"/>
      <c r="QGC145" s="406" t="n"/>
      <c r="QGD145" s="406" t="n"/>
      <c r="QGE145" s="406" t="n"/>
      <c r="QGF145" s="406" t="n"/>
      <c r="QGG145" s="406" t="n"/>
      <c r="QGH145" s="406" t="n"/>
      <c r="QGI145" s="406" t="n"/>
      <c r="QGJ145" s="406" t="n"/>
      <c r="QGK145" s="406" t="n"/>
      <c r="QGL145" s="406" t="n"/>
      <c r="QGM145" s="406" t="n"/>
      <c r="QGN145" s="406" t="n"/>
      <c r="QGO145" s="406" t="n"/>
      <c r="QGP145" s="406" t="n"/>
      <c r="QGQ145" s="406" t="n"/>
      <c r="QGR145" s="406" t="n"/>
      <c r="QGS145" s="406" t="n"/>
      <c r="QGT145" s="406" t="n"/>
      <c r="QGU145" s="406" t="n"/>
      <c r="QGV145" s="406" t="n"/>
      <c r="QGW145" s="406" t="n"/>
      <c r="QGX145" s="406" t="n"/>
      <c r="QGY145" s="406" t="n"/>
      <c r="QGZ145" s="406" t="n"/>
      <c r="QHA145" s="406" t="n"/>
      <c r="QHB145" s="406" t="n"/>
      <c r="QHC145" s="406" t="n"/>
      <c r="QHD145" s="406" t="n"/>
      <c r="QHE145" s="406" t="n"/>
      <c r="QHF145" s="406" t="n"/>
      <c r="QHG145" s="406" t="n"/>
      <c r="QHH145" s="406" t="n"/>
      <c r="QHI145" s="406" t="n"/>
      <c r="QHJ145" s="406" t="n"/>
      <c r="QHK145" s="406" t="n"/>
      <c r="QHL145" s="406" t="n"/>
      <c r="QHM145" s="406" t="n"/>
      <c r="QHN145" s="406" t="n"/>
      <c r="QHO145" s="406" t="n"/>
      <c r="QHP145" s="406" t="n"/>
      <c r="QHQ145" s="406" t="n"/>
      <c r="QHR145" s="406" t="n"/>
      <c r="QHS145" s="406" t="n"/>
      <c r="QHT145" s="406" t="n"/>
      <c r="QHU145" s="406" t="n"/>
      <c r="QHV145" s="406" t="n"/>
      <c r="QHW145" s="406" t="n"/>
      <c r="QHX145" s="406" t="n"/>
      <c r="QHY145" s="406" t="n"/>
      <c r="QHZ145" s="406" t="n"/>
      <c r="QIA145" s="406" t="n"/>
      <c r="QIB145" s="406" t="n"/>
      <c r="QIC145" s="406" t="n"/>
      <c r="QID145" s="406" t="n"/>
      <c r="QIE145" s="406" t="n"/>
      <c r="QIF145" s="406" t="n"/>
      <c r="QIG145" s="406" t="n"/>
      <c r="QIH145" s="406" t="n"/>
      <c r="QII145" s="406" t="n"/>
      <c r="QIJ145" s="406" t="n"/>
      <c r="QIK145" s="406" t="n"/>
      <c r="QIL145" s="406" t="n"/>
      <c r="QIM145" s="406" t="n"/>
      <c r="QIN145" s="406" t="n"/>
      <c r="QIO145" s="406" t="n"/>
      <c r="QIP145" s="406" t="n"/>
      <c r="QIQ145" s="406" t="n"/>
      <c r="QIR145" s="406" t="n"/>
      <c r="QIS145" s="406" t="n"/>
      <c r="QIT145" s="406" t="n"/>
      <c r="QIU145" s="406" t="n"/>
      <c r="QIV145" s="406" t="n"/>
      <c r="QIW145" s="406" t="n"/>
      <c r="QIX145" s="406" t="n"/>
      <c r="QIY145" s="406" t="n"/>
      <c r="QIZ145" s="406" t="n"/>
      <c r="QJA145" s="406" t="n"/>
      <c r="QJB145" s="406" t="n"/>
      <c r="QJC145" s="406" t="n"/>
      <c r="QJD145" s="406" t="n"/>
      <c r="QJE145" s="406" t="n"/>
      <c r="QJF145" s="406" t="n"/>
      <c r="QJG145" s="406" t="n"/>
      <c r="QJH145" s="406" t="n"/>
      <c r="QJI145" s="406" t="n"/>
      <c r="QJJ145" s="406" t="n"/>
      <c r="QJK145" s="406" t="n"/>
      <c r="QJL145" s="406" t="n"/>
      <c r="QJM145" s="406" t="n"/>
      <c r="QJN145" s="406" t="n"/>
      <c r="QJO145" s="406" t="n"/>
      <c r="QJP145" s="406" t="n"/>
      <c r="QJQ145" s="406" t="n"/>
      <c r="QJR145" s="406" t="n"/>
      <c r="QJS145" s="406" t="n"/>
      <c r="QJT145" s="406" t="n"/>
      <c r="QJU145" s="406" t="n"/>
      <c r="QJV145" s="406" t="n"/>
      <c r="QJW145" s="406" t="n"/>
      <c r="QJX145" s="406" t="n"/>
      <c r="QJY145" s="406" t="n"/>
      <c r="QJZ145" s="406" t="n"/>
      <c r="QKA145" s="406" t="n"/>
      <c r="QKB145" s="406" t="n"/>
      <c r="QKC145" s="406" t="n"/>
      <c r="QKD145" s="406" t="n"/>
      <c r="QKE145" s="406" t="n"/>
      <c r="QKF145" s="406" t="n"/>
      <c r="QKG145" s="406" t="n"/>
      <c r="QKH145" s="406" t="n"/>
      <c r="QKI145" s="406" t="n"/>
      <c r="QKJ145" s="406" t="n"/>
      <c r="QKK145" s="406" t="n"/>
      <c r="QKL145" s="406" t="n"/>
      <c r="QKM145" s="406" t="n"/>
      <c r="QKN145" s="406" t="n"/>
      <c r="QKO145" s="406" t="n"/>
      <c r="QKP145" s="406" t="n"/>
      <c r="QKQ145" s="406" t="n"/>
      <c r="QKR145" s="406" t="n"/>
      <c r="QKS145" s="406" t="n"/>
      <c r="QKT145" s="406" t="n"/>
      <c r="QKU145" s="406" t="n"/>
      <c r="QKV145" s="406" t="n"/>
      <c r="QKW145" s="406" t="n"/>
      <c r="QKX145" s="406" t="n"/>
      <c r="QKY145" s="406" t="n"/>
      <c r="QKZ145" s="406" t="n"/>
      <c r="QLA145" s="406" t="n"/>
      <c r="QLB145" s="406" t="n"/>
      <c r="QLC145" s="406" t="n"/>
      <c r="QLD145" s="406" t="n"/>
      <c r="QLE145" s="406" t="n"/>
      <c r="QLF145" s="406" t="n"/>
      <c r="QLG145" s="406" t="n"/>
      <c r="QLH145" s="406" t="n"/>
      <c r="QLI145" s="406" t="n"/>
      <c r="QLJ145" s="406" t="n"/>
      <c r="QLK145" s="406" t="n"/>
      <c r="QLL145" s="406" t="n"/>
      <c r="QLM145" s="406" t="n"/>
      <c r="QLN145" s="406" t="n"/>
      <c r="QLO145" s="406" t="n"/>
      <c r="QLP145" s="406" t="n"/>
      <c r="QLQ145" s="406" t="n"/>
      <c r="QLR145" s="406" t="n"/>
      <c r="QLS145" s="406" t="n"/>
      <c r="QLT145" s="406" t="n"/>
      <c r="QLU145" s="406" t="n"/>
      <c r="QLV145" s="406" t="n"/>
      <c r="QLW145" s="406" t="n"/>
      <c r="QLX145" s="406" t="n"/>
      <c r="QLY145" s="406" t="n"/>
      <c r="QLZ145" s="406" t="n"/>
      <c r="QMA145" s="406" t="n"/>
      <c r="QMB145" s="406" t="n"/>
      <c r="QMC145" s="406" t="n"/>
      <c r="QMD145" s="406" t="n"/>
      <c r="QME145" s="406" t="n"/>
      <c r="QMF145" s="406" t="n"/>
      <c r="QMG145" s="406" t="n"/>
      <c r="QMH145" s="406" t="n"/>
      <c r="QMI145" s="406" t="n"/>
      <c r="QMJ145" s="406" t="n"/>
      <c r="QMK145" s="406" t="n"/>
      <c r="QML145" s="406" t="n"/>
      <c r="QMM145" s="406" t="n"/>
      <c r="QMN145" s="406" t="n"/>
      <c r="QMO145" s="406" t="n"/>
      <c r="QMP145" s="406" t="n"/>
      <c r="QMQ145" s="406" t="n"/>
      <c r="QMR145" s="406" t="n"/>
      <c r="QMS145" s="406" t="n"/>
      <c r="QMT145" s="406" t="n"/>
      <c r="QMU145" s="406" t="n"/>
      <c r="QMV145" s="406" t="n"/>
      <c r="QMW145" s="406" t="n"/>
      <c r="QMX145" s="406" t="n"/>
      <c r="QMY145" s="406" t="n"/>
      <c r="QMZ145" s="406" t="n"/>
      <c r="QNA145" s="406" t="n"/>
      <c r="QNB145" s="406" t="n"/>
      <c r="QNC145" s="406" t="n"/>
      <c r="QND145" s="406" t="n"/>
      <c r="QNE145" s="406" t="n"/>
      <c r="QNF145" s="406" t="n"/>
      <c r="QNG145" s="406" t="n"/>
      <c r="QNH145" s="406" t="n"/>
      <c r="QNI145" s="406" t="n"/>
      <c r="QNJ145" s="406" t="n"/>
      <c r="QNK145" s="406" t="n"/>
      <c r="QNL145" s="406" t="n"/>
      <c r="QNM145" s="406" t="n"/>
      <c r="QNN145" s="406" t="n"/>
      <c r="QNO145" s="406" t="n"/>
      <c r="QNP145" s="406" t="n"/>
      <c r="QNQ145" s="406" t="n"/>
      <c r="QNR145" s="406" t="n"/>
      <c r="QNS145" s="406" t="n"/>
      <c r="QNT145" s="406" t="n"/>
      <c r="QNU145" s="406" t="n"/>
      <c r="QNV145" s="406" t="n"/>
      <c r="QNW145" s="406" t="n"/>
      <c r="QNX145" s="406" t="n"/>
      <c r="QNY145" s="406" t="n"/>
      <c r="QNZ145" s="406" t="n"/>
      <c r="QOA145" s="406" t="n"/>
      <c r="QOB145" s="406" t="n"/>
      <c r="QOC145" s="406" t="n"/>
      <c r="QOD145" s="406" t="n"/>
      <c r="QOE145" s="406" t="n"/>
      <c r="QOF145" s="406" t="n"/>
      <c r="QOG145" s="406" t="n"/>
      <c r="QOH145" s="406" t="n"/>
      <c r="QOI145" s="406" t="n"/>
      <c r="QOJ145" s="406" t="n"/>
      <c r="QOK145" s="406" t="n"/>
      <c r="QOL145" s="406" t="n"/>
      <c r="QOM145" s="406" t="n"/>
      <c r="QON145" s="406" t="n"/>
      <c r="QOO145" s="406" t="n"/>
      <c r="QOP145" s="406" t="n"/>
      <c r="QOQ145" s="406" t="n"/>
      <c r="QOR145" s="406" t="n"/>
      <c r="QOS145" s="406" t="n"/>
      <c r="QOT145" s="406" t="n"/>
      <c r="QOU145" s="406" t="n"/>
      <c r="QOV145" s="406" t="n"/>
      <c r="QOW145" s="406" t="n"/>
      <c r="QOX145" s="406" t="n"/>
      <c r="QOY145" s="406" t="n"/>
      <c r="QOZ145" s="406" t="n"/>
      <c r="QPA145" s="406" t="n"/>
      <c r="QPB145" s="406" t="n"/>
      <c r="QPC145" s="406" t="n"/>
      <c r="QPD145" s="406" t="n"/>
      <c r="QPE145" s="406" t="n"/>
      <c r="QPF145" s="406" t="n"/>
      <c r="QPG145" s="406" t="n"/>
      <c r="QPH145" s="406" t="n"/>
      <c r="QPI145" s="406" t="n"/>
      <c r="QPJ145" s="406" t="n"/>
      <c r="QPK145" s="406" t="n"/>
      <c r="QPL145" s="406" t="n"/>
      <c r="QPM145" s="406" t="n"/>
      <c r="QPN145" s="406" t="n"/>
      <c r="QPO145" s="406" t="n"/>
      <c r="QPP145" s="406" t="n"/>
      <c r="QPQ145" s="406" t="n"/>
      <c r="QPR145" s="406" t="n"/>
      <c r="QPS145" s="406" t="n"/>
      <c r="QPT145" s="406" t="n"/>
      <c r="QPU145" s="406" t="n"/>
      <c r="QPV145" s="406" t="n"/>
      <c r="QPW145" s="406" t="n"/>
      <c r="QPX145" s="406" t="n"/>
      <c r="QPY145" s="406" t="n"/>
      <c r="QPZ145" s="406" t="n"/>
      <c r="QQA145" s="406" t="n"/>
      <c r="QQB145" s="406" t="n"/>
      <c r="QQC145" s="406" t="n"/>
      <c r="QQD145" s="406" t="n"/>
      <c r="QQE145" s="406" t="n"/>
      <c r="QQF145" s="406" t="n"/>
      <c r="QQG145" s="406" t="n"/>
      <c r="QQH145" s="406" t="n"/>
      <c r="QQI145" s="406" t="n"/>
      <c r="QQJ145" s="406" t="n"/>
      <c r="QQK145" s="406" t="n"/>
      <c r="QQL145" s="406" t="n"/>
      <c r="QQM145" s="406" t="n"/>
      <c r="QQN145" s="406" t="n"/>
      <c r="QQO145" s="406" t="n"/>
      <c r="QQP145" s="406" t="n"/>
      <c r="QQQ145" s="406" t="n"/>
      <c r="QQR145" s="406" t="n"/>
      <c r="QQS145" s="406" t="n"/>
      <c r="QQT145" s="406" t="n"/>
      <c r="QQU145" s="406" t="n"/>
      <c r="QQV145" s="406" t="n"/>
      <c r="QQW145" s="406" t="n"/>
      <c r="QQX145" s="406" t="n"/>
      <c r="QQY145" s="406" t="n"/>
      <c r="QQZ145" s="406" t="n"/>
      <c r="QRA145" s="406" t="n"/>
      <c r="QRB145" s="406" t="n"/>
      <c r="QRC145" s="406" t="n"/>
      <c r="QRD145" s="406" t="n"/>
      <c r="QRE145" s="406" t="n"/>
      <c r="QRF145" s="406" t="n"/>
      <c r="QRG145" s="406" t="n"/>
      <c r="QRH145" s="406" t="n"/>
      <c r="QRI145" s="406" t="n"/>
      <c r="QRJ145" s="406" t="n"/>
      <c r="QRK145" s="406" t="n"/>
      <c r="QRL145" s="406" t="n"/>
      <c r="QRM145" s="406" t="n"/>
      <c r="QRN145" s="406" t="n"/>
      <c r="QRO145" s="406" t="n"/>
      <c r="QRP145" s="406" t="n"/>
      <c r="QRQ145" s="406" t="n"/>
      <c r="QRR145" s="406" t="n"/>
      <c r="QRS145" s="406" t="n"/>
      <c r="QRT145" s="406" t="n"/>
      <c r="QRU145" s="406" t="n"/>
      <c r="QRV145" s="406" t="n"/>
      <c r="QRW145" s="406" t="n"/>
      <c r="QRX145" s="406" t="n"/>
      <c r="QRY145" s="406" t="n"/>
      <c r="QRZ145" s="406" t="n"/>
      <c r="QSA145" s="406" t="n"/>
      <c r="QSB145" s="406" t="n"/>
      <c r="QSC145" s="406" t="n"/>
      <c r="QSD145" s="406" t="n"/>
      <c r="QSE145" s="406" t="n"/>
      <c r="QSF145" s="406" t="n"/>
      <c r="QSG145" s="406" t="n"/>
      <c r="QSH145" s="406" t="n"/>
      <c r="QSI145" s="406" t="n"/>
      <c r="QSJ145" s="406" t="n"/>
      <c r="QSK145" s="406" t="n"/>
      <c r="QSL145" s="406" t="n"/>
      <c r="QSM145" s="406" t="n"/>
      <c r="QSN145" s="406" t="n"/>
      <c r="QSO145" s="406" t="n"/>
      <c r="QSP145" s="406" t="n"/>
      <c r="QSQ145" s="406" t="n"/>
      <c r="QSR145" s="406" t="n"/>
      <c r="QSS145" s="406" t="n"/>
      <c r="QST145" s="406" t="n"/>
      <c r="QSU145" s="406" t="n"/>
      <c r="QSV145" s="406" t="n"/>
      <c r="QSW145" s="406" t="n"/>
      <c r="QSX145" s="406" t="n"/>
      <c r="QSY145" s="406" t="n"/>
      <c r="QSZ145" s="406" t="n"/>
      <c r="QTA145" s="406" t="n"/>
      <c r="QTB145" s="406" t="n"/>
      <c r="QTC145" s="406" t="n"/>
      <c r="QTD145" s="406" t="n"/>
      <c r="QTE145" s="406" t="n"/>
      <c r="QTF145" s="406" t="n"/>
      <c r="QTG145" s="406" t="n"/>
      <c r="QTH145" s="406" t="n"/>
      <c r="QTI145" s="406" t="n"/>
      <c r="QTJ145" s="406" t="n"/>
      <c r="QTK145" s="406" t="n"/>
      <c r="QTL145" s="406" t="n"/>
      <c r="QTM145" s="406" t="n"/>
      <c r="QTN145" s="406" t="n"/>
      <c r="QTO145" s="406" t="n"/>
      <c r="QTP145" s="406" t="n"/>
      <c r="QTQ145" s="406" t="n"/>
      <c r="QTR145" s="406" t="n"/>
      <c r="QTS145" s="406" t="n"/>
      <c r="QTT145" s="406" t="n"/>
      <c r="QTU145" s="406" t="n"/>
      <c r="QTV145" s="406" t="n"/>
      <c r="QTW145" s="406" t="n"/>
      <c r="QTX145" s="406" t="n"/>
      <c r="QTY145" s="406" t="n"/>
      <c r="QTZ145" s="406" t="n"/>
      <c r="QUA145" s="406" t="n"/>
      <c r="QUB145" s="406" t="n"/>
      <c r="QUC145" s="406" t="n"/>
      <c r="QUD145" s="406" t="n"/>
      <c r="QUE145" s="406" t="n"/>
      <c r="QUF145" s="406" t="n"/>
      <c r="QUG145" s="406" t="n"/>
      <c r="QUH145" s="406" t="n"/>
      <c r="QUI145" s="406" t="n"/>
      <c r="QUJ145" s="406" t="n"/>
      <c r="QUK145" s="406" t="n"/>
      <c r="QUL145" s="406" t="n"/>
      <c r="QUM145" s="406" t="n"/>
      <c r="QUN145" s="406" t="n"/>
      <c r="QUO145" s="406" t="n"/>
      <c r="QUP145" s="406" t="n"/>
      <c r="QUQ145" s="406" t="n"/>
      <c r="QUR145" s="406" t="n"/>
      <c r="QUS145" s="406" t="n"/>
      <c r="QUT145" s="406" t="n"/>
      <c r="QUU145" s="406" t="n"/>
      <c r="QUV145" s="406" t="n"/>
      <c r="QUW145" s="406" t="n"/>
      <c r="QUX145" s="406" t="n"/>
      <c r="QUY145" s="406" t="n"/>
      <c r="QUZ145" s="406" t="n"/>
      <c r="QVA145" s="406" t="n"/>
      <c r="QVB145" s="406" t="n"/>
      <c r="QVC145" s="406" t="n"/>
      <c r="QVD145" s="406" t="n"/>
      <c r="QVE145" s="406" t="n"/>
      <c r="QVF145" s="406" t="n"/>
      <c r="QVG145" s="406" t="n"/>
      <c r="QVH145" s="406" t="n"/>
      <c r="QVI145" s="406" t="n"/>
      <c r="QVJ145" s="406" t="n"/>
      <c r="QVK145" s="406" t="n"/>
      <c r="QVL145" s="406" t="n"/>
      <c r="QVM145" s="406" t="n"/>
      <c r="QVN145" s="406" t="n"/>
      <c r="QVO145" s="406" t="n"/>
      <c r="QVP145" s="406" t="n"/>
      <c r="QVQ145" s="406" t="n"/>
      <c r="QVR145" s="406" t="n"/>
      <c r="QVS145" s="406" t="n"/>
      <c r="QVT145" s="406" t="n"/>
      <c r="QVU145" s="406" t="n"/>
      <c r="QVV145" s="406" t="n"/>
      <c r="QVW145" s="406" t="n"/>
      <c r="QVX145" s="406" t="n"/>
      <c r="QVY145" s="406" t="n"/>
      <c r="QVZ145" s="406" t="n"/>
      <c r="QWA145" s="406" t="n"/>
      <c r="QWB145" s="406" t="n"/>
      <c r="QWC145" s="406" t="n"/>
      <c r="QWD145" s="406" t="n"/>
      <c r="QWE145" s="406" t="n"/>
      <c r="QWF145" s="406" t="n"/>
      <c r="QWG145" s="406" t="n"/>
      <c r="QWH145" s="406" t="n"/>
      <c r="QWI145" s="406" t="n"/>
      <c r="QWJ145" s="406" t="n"/>
      <c r="QWK145" s="406" t="n"/>
      <c r="QWL145" s="406" t="n"/>
      <c r="QWM145" s="406" t="n"/>
      <c r="QWN145" s="406" t="n"/>
      <c r="QWO145" s="406" t="n"/>
      <c r="QWP145" s="406" t="n"/>
      <c r="QWQ145" s="406" t="n"/>
      <c r="QWR145" s="406" t="n"/>
      <c r="QWS145" s="406" t="n"/>
      <c r="QWT145" s="406" t="n"/>
      <c r="QWU145" s="406" t="n"/>
      <c r="QWV145" s="406" t="n"/>
      <c r="QWW145" s="406" t="n"/>
      <c r="QWX145" s="406" t="n"/>
      <c r="QWY145" s="406" t="n"/>
      <c r="QWZ145" s="406" t="n"/>
      <c r="QXA145" s="406" t="n"/>
      <c r="QXB145" s="406" t="n"/>
      <c r="QXC145" s="406" t="n"/>
      <c r="QXD145" s="406" t="n"/>
      <c r="QXE145" s="406" t="n"/>
      <c r="QXF145" s="406" t="n"/>
      <c r="QXG145" s="406" t="n"/>
      <c r="QXH145" s="406" t="n"/>
      <c r="QXI145" s="406" t="n"/>
      <c r="QXJ145" s="406" t="n"/>
      <c r="QXK145" s="406" t="n"/>
      <c r="QXL145" s="406" t="n"/>
      <c r="QXM145" s="406" t="n"/>
      <c r="QXN145" s="406" t="n"/>
      <c r="QXO145" s="406" t="n"/>
      <c r="QXP145" s="406" t="n"/>
      <c r="QXQ145" s="406" t="n"/>
      <c r="QXR145" s="406" t="n"/>
      <c r="QXS145" s="406" t="n"/>
      <c r="QXT145" s="406" t="n"/>
      <c r="QXU145" s="406" t="n"/>
      <c r="QXV145" s="406" t="n"/>
      <c r="QXW145" s="406" t="n"/>
      <c r="QXX145" s="406" t="n"/>
      <c r="QXY145" s="406" t="n"/>
      <c r="QXZ145" s="406" t="n"/>
      <c r="QYA145" s="406" t="n"/>
      <c r="QYB145" s="406" t="n"/>
      <c r="QYC145" s="406" t="n"/>
      <c r="QYD145" s="406" t="n"/>
      <c r="QYE145" s="406" t="n"/>
      <c r="QYF145" s="406" t="n"/>
      <c r="QYG145" s="406" t="n"/>
      <c r="QYH145" s="406" t="n"/>
      <c r="QYI145" s="406" t="n"/>
      <c r="QYJ145" s="406" t="n"/>
      <c r="QYK145" s="406" t="n"/>
      <c r="QYL145" s="406" t="n"/>
      <c r="QYM145" s="406" t="n"/>
      <c r="QYN145" s="406" t="n"/>
      <c r="QYO145" s="406" t="n"/>
      <c r="QYP145" s="406" t="n"/>
      <c r="QYQ145" s="406" t="n"/>
      <c r="QYR145" s="406" t="n"/>
      <c r="QYS145" s="406" t="n"/>
      <c r="QYT145" s="406" t="n"/>
      <c r="QYU145" s="406" t="n"/>
      <c r="QYV145" s="406" t="n"/>
      <c r="QYW145" s="406" t="n"/>
      <c r="QYX145" s="406" t="n"/>
      <c r="QYY145" s="406" t="n"/>
      <c r="QYZ145" s="406" t="n"/>
      <c r="QZA145" s="406" t="n"/>
      <c r="QZB145" s="406" t="n"/>
      <c r="QZC145" s="406" t="n"/>
      <c r="QZD145" s="406" t="n"/>
      <c r="QZE145" s="406" t="n"/>
      <c r="QZF145" s="406" t="n"/>
      <c r="QZG145" s="406" t="n"/>
      <c r="QZH145" s="406" t="n"/>
      <c r="QZI145" s="406" t="n"/>
      <c r="QZJ145" s="406" t="n"/>
      <c r="QZK145" s="406" t="n"/>
      <c r="QZL145" s="406" t="n"/>
      <c r="QZM145" s="406" t="n"/>
      <c r="QZN145" s="406" t="n"/>
      <c r="QZO145" s="406" t="n"/>
      <c r="QZP145" s="406" t="n"/>
      <c r="QZQ145" s="406" t="n"/>
      <c r="QZR145" s="406" t="n"/>
      <c r="QZS145" s="406" t="n"/>
      <c r="QZT145" s="406" t="n"/>
      <c r="QZU145" s="406" t="n"/>
      <c r="QZV145" s="406" t="n"/>
      <c r="QZW145" s="406" t="n"/>
      <c r="QZX145" s="406" t="n"/>
      <c r="QZY145" s="406" t="n"/>
      <c r="QZZ145" s="406" t="n"/>
      <c r="RAA145" s="406" t="n"/>
      <c r="RAB145" s="406" t="n"/>
      <c r="RAC145" s="406" t="n"/>
      <c r="RAD145" s="406" t="n"/>
      <c r="RAE145" s="406" t="n"/>
      <c r="RAF145" s="406" t="n"/>
      <c r="RAG145" s="406" t="n"/>
      <c r="RAH145" s="406" t="n"/>
      <c r="RAI145" s="406" t="n"/>
      <c r="RAJ145" s="406" t="n"/>
      <c r="RAK145" s="406" t="n"/>
      <c r="RAL145" s="406" t="n"/>
      <c r="RAM145" s="406" t="n"/>
      <c r="RAN145" s="406" t="n"/>
      <c r="RAO145" s="406" t="n"/>
      <c r="RAP145" s="406" t="n"/>
      <c r="RAQ145" s="406" t="n"/>
      <c r="RAR145" s="406" t="n"/>
      <c r="RAS145" s="406" t="n"/>
      <c r="RAT145" s="406" t="n"/>
      <c r="RAU145" s="406" t="n"/>
      <c r="RAV145" s="406" t="n"/>
      <c r="RAW145" s="406" t="n"/>
      <c r="RAX145" s="406" t="n"/>
      <c r="RAY145" s="406" t="n"/>
      <c r="RAZ145" s="406" t="n"/>
      <c r="RBA145" s="406" t="n"/>
      <c r="RBB145" s="406" t="n"/>
      <c r="RBC145" s="406" t="n"/>
      <c r="RBD145" s="406" t="n"/>
      <c r="RBE145" s="406" t="n"/>
      <c r="RBF145" s="406" t="n"/>
      <c r="RBG145" s="406" t="n"/>
      <c r="RBH145" s="406" t="n"/>
      <c r="RBI145" s="406" t="n"/>
      <c r="RBJ145" s="406" t="n"/>
      <c r="RBK145" s="406" t="n"/>
      <c r="RBL145" s="406" t="n"/>
      <c r="RBM145" s="406" t="n"/>
      <c r="RBN145" s="406" t="n"/>
      <c r="RBO145" s="406" t="n"/>
      <c r="RBP145" s="406" t="n"/>
      <c r="RBQ145" s="406" t="n"/>
      <c r="RBR145" s="406" t="n"/>
      <c r="RBS145" s="406" t="n"/>
      <c r="RBT145" s="406" t="n"/>
      <c r="RBU145" s="406" t="n"/>
      <c r="RBV145" s="406" t="n"/>
      <c r="RBW145" s="406" t="n"/>
      <c r="RBX145" s="406" t="n"/>
      <c r="RBY145" s="406" t="n"/>
      <c r="RBZ145" s="406" t="n"/>
      <c r="RCA145" s="406" t="n"/>
      <c r="RCB145" s="406" t="n"/>
      <c r="RCC145" s="406" t="n"/>
      <c r="RCD145" s="406" t="n"/>
      <c r="RCE145" s="406" t="n"/>
      <c r="RCF145" s="406" t="n"/>
      <c r="RCG145" s="406" t="n"/>
      <c r="RCH145" s="406" t="n"/>
      <c r="RCI145" s="406" t="n"/>
      <c r="RCJ145" s="406" t="n"/>
      <c r="RCK145" s="406" t="n"/>
      <c r="RCL145" s="406" t="n"/>
      <c r="RCM145" s="406" t="n"/>
      <c r="RCN145" s="406" t="n"/>
      <c r="RCO145" s="406" t="n"/>
      <c r="RCP145" s="406" t="n"/>
      <c r="RCQ145" s="406" t="n"/>
      <c r="RCR145" s="406" t="n"/>
      <c r="RCS145" s="406" t="n"/>
      <c r="RCT145" s="406" t="n"/>
      <c r="RCU145" s="406" t="n"/>
      <c r="RCV145" s="406" t="n"/>
      <c r="RCW145" s="406" t="n"/>
      <c r="RCX145" s="406" t="n"/>
      <c r="RCY145" s="406" t="n"/>
      <c r="RCZ145" s="406" t="n"/>
      <c r="RDA145" s="406" t="n"/>
      <c r="RDB145" s="406" t="n"/>
      <c r="RDC145" s="406" t="n"/>
      <c r="RDD145" s="406" t="n"/>
      <c r="RDE145" s="406" t="n"/>
      <c r="RDF145" s="406" t="n"/>
      <c r="RDG145" s="406" t="n"/>
      <c r="RDH145" s="406" t="n"/>
      <c r="RDI145" s="406" t="n"/>
      <c r="RDJ145" s="406" t="n"/>
      <c r="RDK145" s="406" t="n"/>
      <c r="RDL145" s="406" t="n"/>
      <c r="RDM145" s="406" t="n"/>
      <c r="RDN145" s="406" t="n"/>
      <c r="RDO145" s="406" t="n"/>
      <c r="RDP145" s="406" t="n"/>
      <c r="RDQ145" s="406" t="n"/>
      <c r="RDR145" s="406" t="n"/>
      <c r="RDS145" s="406" t="n"/>
      <c r="RDT145" s="406" t="n"/>
      <c r="RDU145" s="406" t="n"/>
      <c r="RDV145" s="406" t="n"/>
      <c r="RDW145" s="406" t="n"/>
      <c r="RDX145" s="406" t="n"/>
      <c r="RDY145" s="406" t="n"/>
      <c r="RDZ145" s="406" t="n"/>
      <c r="REA145" s="406" t="n"/>
      <c r="REB145" s="406" t="n"/>
      <c r="REC145" s="406" t="n"/>
      <c r="RED145" s="406" t="n"/>
      <c r="REE145" s="406" t="n"/>
      <c r="REF145" s="406" t="n"/>
      <c r="REG145" s="406" t="n"/>
      <c r="REH145" s="406" t="n"/>
      <c r="REI145" s="406" t="n"/>
      <c r="REJ145" s="406" t="n"/>
      <c r="REK145" s="406" t="n"/>
      <c r="REL145" s="406" t="n"/>
      <c r="REM145" s="406" t="n"/>
      <c r="REN145" s="406" t="n"/>
      <c r="REO145" s="406" t="n"/>
      <c r="REP145" s="406" t="n"/>
      <c r="REQ145" s="406" t="n"/>
      <c r="RER145" s="406" t="n"/>
      <c r="RES145" s="406" t="n"/>
      <c r="RET145" s="406" t="n"/>
      <c r="REU145" s="406" t="n"/>
      <c r="REV145" s="406" t="n"/>
      <c r="REW145" s="406" t="n"/>
      <c r="REX145" s="406" t="n"/>
      <c r="REY145" s="406" t="n"/>
      <c r="REZ145" s="406" t="n"/>
      <c r="RFA145" s="406" t="n"/>
      <c r="RFB145" s="406" t="n"/>
      <c r="RFC145" s="406" t="n"/>
      <c r="RFD145" s="406" t="n"/>
      <c r="RFE145" s="406" t="n"/>
      <c r="RFF145" s="406" t="n"/>
      <c r="RFG145" s="406" t="n"/>
      <c r="RFH145" s="406" t="n"/>
      <c r="RFI145" s="406" t="n"/>
      <c r="RFJ145" s="406" t="n"/>
      <c r="RFK145" s="406" t="n"/>
      <c r="RFL145" s="406" t="n"/>
      <c r="RFM145" s="406" t="n"/>
      <c r="RFN145" s="406" t="n"/>
      <c r="RFO145" s="406" t="n"/>
      <c r="RFP145" s="406" t="n"/>
      <c r="RFQ145" s="406" t="n"/>
      <c r="RFR145" s="406" t="n"/>
      <c r="RFS145" s="406" t="n"/>
      <c r="RFT145" s="406" t="n"/>
      <c r="RFU145" s="406" t="n"/>
      <c r="RFV145" s="406" t="n"/>
      <c r="RFW145" s="406" t="n"/>
      <c r="RFX145" s="406" t="n"/>
      <c r="RFY145" s="406" t="n"/>
      <c r="RFZ145" s="406" t="n"/>
      <c r="RGA145" s="406" t="n"/>
      <c r="RGB145" s="406" t="n"/>
      <c r="RGC145" s="406" t="n"/>
      <c r="RGD145" s="406" t="n"/>
      <c r="RGE145" s="406" t="n"/>
      <c r="RGF145" s="406" t="n"/>
      <c r="RGG145" s="406" t="n"/>
      <c r="RGH145" s="406" t="n"/>
      <c r="RGI145" s="406" t="n"/>
      <c r="RGJ145" s="406" t="n"/>
      <c r="RGK145" s="406" t="n"/>
      <c r="RGL145" s="406" t="n"/>
      <c r="RGM145" s="406" t="n"/>
      <c r="RGN145" s="406" t="n"/>
      <c r="RGO145" s="406" t="n"/>
      <c r="RGP145" s="406" t="n"/>
      <c r="RGQ145" s="406" t="n"/>
      <c r="RGR145" s="406" t="n"/>
      <c r="RGS145" s="406" t="n"/>
      <c r="RGT145" s="406" t="n"/>
      <c r="RGU145" s="406" t="n"/>
      <c r="RGV145" s="406" t="n"/>
      <c r="RGW145" s="406" t="n"/>
      <c r="RGX145" s="406" t="n"/>
      <c r="RGY145" s="406" t="n"/>
      <c r="RGZ145" s="406" t="n"/>
      <c r="RHA145" s="406" t="n"/>
      <c r="RHB145" s="406" t="n"/>
      <c r="RHC145" s="406" t="n"/>
      <c r="RHD145" s="406" t="n"/>
      <c r="RHE145" s="406" t="n"/>
      <c r="RHF145" s="406" t="n"/>
      <c r="RHG145" s="406" t="n"/>
      <c r="RHH145" s="406" t="n"/>
      <c r="RHI145" s="406" t="n"/>
      <c r="RHJ145" s="406" t="n"/>
      <c r="RHK145" s="406" t="n"/>
      <c r="RHL145" s="406" t="n"/>
      <c r="RHM145" s="406" t="n"/>
      <c r="RHN145" s="406" t="n"/>
      <c r="RHO145" s="406" t="n"/>
      <c r="RHP145" s="406" t="n"/>
      <c r="RHQ145" s="406" t="n"/>
      <c r="RHR145" s="406" t="n"/>
      <c r="RHS145" s="406" t="n"/>
      <c r="RHT145" s="406" t="n"/>
      <c r="RHU145" s="406" t="n"/>
      <c r="RHV145" s="406" t="n"/>
      <c r="RHW145" s="406" t="n"/>
      <c r="RHX145" s="406" t="n"/>
      <c r="RHY145" s="406" t="n"/>
      <c r="RHZ145" s="406" t="n"/>
      <c r="RIA145" s="406" t="n"/>
      <c r="RIB145" s="406" t="n"/>
      <c r="RIC145" s="406" t="n"/>
      <c r="RID145" s="406" t="n"/>
      <c r="RIE145" s="406" t="n"/>
      <c r="RIF145" s="406" t="n"/>
      <c r="RIG145" s="406" t="n"/>
      <c r="RIH145" s="406" t="n"/>
      <c r="RII145" s="406" t="n"/>
      <c r="RIJ145" s="406" t="n"/>
      <c r="RIK145" s="406" t="n"/>
      <c r="RIL145" s="406" t="n"/>
      <c r="RIM145" s="406" t="n"/>
      <c r="RIN145" s="406" t="n"/>
      <c r="RIO145" s="406" t="n"/>
      <c r="RIP145" s="406" t="n"/>
      <c r="RIQ145" s="406" t="n"/>
      <c r="RIR145" s="406" t="n"/>
      <c r="RIS145" s="406" t="n"/>
      <c r="RIT145" s="406" t="n"/>
      <c r="RIU145" s="406" t="n"/>
      <c r="RIV145" s="406" t="n"/>
      <c r="RIW145" s="406" t="n"/>
      <c r="RIX145" s="406" t="n"/>
      <c r="RIY145" s="406" t="n"/>
      <c r="RIZ145" s="406" t="n"/>
      <c r="RJA145" s="406" t="n"/>
      <c r="RJB145" s="406" t="n"/>
      <c r="RJC145" s="406" t="n"/>
      <c r="RJD145" s="406" t="n"/>
      <c r="RJE145" s="406" t="n"/>
      <c r="RJF145" s="406" t="n"/>
      <c r="RJG145" s="406" t="n"/>
      <c r="RJH145" s="406" t="n"/>
      <c r="RJI145" s="406" t="n"/>
      <c r="RJJ145" s="406" t="n"/>
      <c r="RJK145" s="406" t="n"/>
      <c r="RJL145" s="406" t="n"/>
      <c r="RJM145" s="406" t="n"/>
      <c r="RJN145" s="406" t="n"/>
      <c r="RJO145" s="406" t="n"/>
      <c r="RJP145" s="406" t="n"/>
      <c r="RJQ145" s="406" t="n"/>
      <c r="RJR145" s="406" t="n"/>
      <c r="RJS145" s="406" t="n"/>
      <c r="RJT145" s="406" t="n"/>
      <c r="RJU145" s="406" t="n"/>
      <c r="RJV145" s="406" t="n"/>
      <c r="RJW145" s="406" t="n"/>
      <c r="RJX145" s="406" t="n"/>
      <c r="RJY145" s="406" t="n"/>
      <c r="RJZ145" s="406" t="n"/>
      <c r="RKA145" s="406" t="n"/>
      <c r="RKB145" s="406" t="n"/>
      <c r="RKC145" s="406" t="n"/>
      <c r="RKD145" s="406" t="n"/>
      <c r="RKE145" s="406" t="n"/>
      <c r="RKF145" s="406" t="n"/>
      <c r="RKG145" s="406" t="n"/>
      <c r="RKH145" s="406" t="n"/>
      <c r="RKI145" s="406" t="n"/>
      <c r="RKJ145" s="406" t="n"/>
      <c r="RKK145" s="406" t="n"/>
      <c r="RKL145" s="406" t="n"/>
      <c r="RKM145" s="406" t="n"/>
      <c r="RKN145" s="406" t="n"/>
      <c r="RKO145" s="406" t="n"/>
      <c r="RKP145" s="406" t="n"/>
      <c r="RKQ145" s="406" t="n"/>
      <c r="RKR145" s="406" t="n"/>
      <c r="RKS145" s="406" t="n"/>
      <c r="RKT145" s="406" t="n"/>
      <c r="RKU145" s="406" t="n"/>
      <c r="RKV145" s="406" t="n"/>
      <c r="RKW145" s="406" t="n"/>
      <c r="RKX145" s="406" t="n"/>
      <c r="RKY145" s="406" t="n"/>
      <c r="RKZ145" s="406" t="n"/>
      <c r="RLA145" s="406" t="n"/>
      <c r="RLB145" s="406" t="n"/>
      <c r="RLC145" s="406" t="n"/>
      <c r="RLD145" s="406" t="n"/>
      <c r="RLE145" s="406" t="n"/>
      <c r="RLF145" s="406" t="n"/>
      <c r="RLG145" s="406" t="n"/>
      <c r="RLH145" s="406" t="n"/>
      <c r="RLI145" s="406" t="n"/>
      <c r="RLJ145" s="406" t="n"/>
      <c r="RLK145" s="406" t="n"/>
      <c r="RLL145" s="406" t="n"/>
      <c r="RLM145" s="406" t="n"/>
      <c r="RLN145" s="406" t="n"/>
      <c r="RLO145" s="406" t="n"/>
      <c r="RLP145" s="406" t="n"/>
      <c r="RLQ145" s="406" t="n"/>
      <c r="RLR145" s="406" t="n"/>
      <c r="RLS145" s="406" t="n"/>
      <c r="RLT145" s="406" t="n"/>
      <c r="RLU145" s="406" t="n"/>
      <c r="RLV145" s="406" t="n"/>
      <c r="RLW145" s="406" t="n"/>
      <c r="RLX145" s="406" t="n"/>
      <c r="RLY145" s="406" t="n"/>
      <c r="RLZ145" s="406" t="n"/>
      <c r="RMA145" s="406" t="n"/>
      <c r="RMB145" s="406" t="n"/>
      <c r="RMC145" s="406" t="n"/>
      <c r="RMD145" s="406" t="n"/>
      <c r="RME145" s="406" t="n"/>
      <c r="RMF145" s="406" t="n"/>
      <c r="RMG145" s="406" t="n"/>
      <c r="RMH145" s="406" t="n"/>
      <c r="RMI145" s="406" t="n"/>
      <c r="RMJ145" s="406" t="n"/>
      <c r="RMK145" s="406" t="n"/>
      <c r="RML145" s="406" t="n"/>
      <c r="RMM145" s="406" t="n"/>
      <c r="RMN145" s="406" t="n"/>
      <c r="RMO145" s="406" t="n"/>
      <c r="RMP145" s="406" t="n"/>
      <c r="RMQ145" s="406" t="n"/>
      <c r="RMR145" s="406" t="n"/>
      <c r="RMS145" s="406" t="n"/>
      <c r="RMT145" s="406" t="n"/>
      <c r="RMU145" s="406" t="n"/>
      <c r="RMV145" s="406" t="n"/>
      <c r="RMW145" s="406" t="n"/>
      <c r="RMX145" s="406" t="n"/>
      <c r="RMY145" s="406" t="n"/>
      <c r="RMZ145" s="406" t="n"/>
      <c r="RNA145" s="406" t="n"/>
      <c r="RNB145" s="406" t="n"/>
      <c r="RNC145" s="406" t="n"/>
      <c r="RND145" s="406" t="n"/>
      <c r="RNE145" s="406" t="n"/>
      <c r="RNF145" s="406" t="n"/>
      <c r="RNG145" s="406" t="n"/>
      <c r="RNH145" s="406" t="n"/>
      <c r="RNI145" s="406" t="n"/>
      <c r="RNJ145" s="406" t="n"/>
      <c r="RNK145" s="406" t="n"/>
      <c r="RNL145" s="406" t="n"/>
      <c r="RNM145" s="406" t="n"/>
      <c r="RNN145" s="406" t="n"/>
      <c r="RNO145" s="406" t="n"/>
      <c r="RNP145" s="406" t="n"/>
      <c r="RNQ145" s="406" t="n"/>
      <c r="RNR145" s="406" t="n"/>
      <c r="RNS145" s="406" t="n"/>
      <c r="RNT145" s="406" t="n"/>
      <c r="RNU145" s="406" t="n"/>
      <c r="RNV145" s="406" t="n"/>
      <c r="RNW145" s="406" t="n"/>
      <c r="RNX145" s="406" t="n"/>
      <c r="RNY145" s="406" t="n"/>
      <c r="RNZ145" s="406" t="n"/>
      <c r="ROA145" s="406" t="n"/>
      <c r="ROB145" s="406" t="n"/>
      <c r="ROC145" s="406" t="n"/>
      <c r="ROD145" s="406" t="n"/>
      <c r="ROE145" s="406" t="n"/>
      <c r="ROF145" s="406" t="n"/>
      <c r="ROG145" s="406" t="n"/>
      <c r="ROH145" s="406" t="n"/>
      <c r="ROI145" s="406" t="n"/>
      <c r="ROJ145" s="406" t="n"/>
      <c r="ROK145" s="406" t="n"/>
      <c r="ROL145" s="406" t="n"/>
      <c r="ROM145" s="406" t="n"/>
      <c r="RON145" s="406" t="n"/>
      <c r="ROO145" s="406" t="n"/>
      <c r="ROP145" s="406" t="n"/>
      <c r="ROQ145" s="406" t="n"/>
      <c r="ROR145" s="406" t="n"/>
      <c r="ROS145" s="406" t="n"/>
      <c r="ROT145" s="406" t="n"/>
      <c r="ROU145" s="406" t="n"/>
      <c r="ROV145" s="406" t="n"/>
      <c r="ROW145" s="406" t="n"/>
      <c r="ROX145" s="406" t="n"/>
      <c r="ROY145" s="406" t="n"/>
      <c r="ROZ145" s="406" t="n"/>
      <c r="RPA145" s="406" t="n"/>
      <c r="RPB145" s="406" t="n"/>
      <c r="RPC145" s="406" t="n"/>
      <c r="RPD145" s="406" t="n"/>
      <c r="RPE145" s="406" t="n"/>
      <c r="RPF145" s="406" t="n"/>
      <c r="RPG145" s="406" t="n"/>
      <c r="RPH145" s="406" t="n"/>
      <c r="RPI145" s="406" t="n"/>
      <c r="RPJ145" s="406" t="n"/>
      <c r="RPK145" s="406" t="n"/>
      <c r="RPL145" s="406" t="n"/>
      <c r="RPM145" s="406" t="n"/>
      <c r="RPN145" s="406" t="n"/>
      <c r="RPO145" s="406" t="n"/>
      <c r="RPP145" s="406" t="n"/>
      <c r="RPQ145" s="406" t="n"/>
      <c r="RPR145" s="406" t="n"/>
      <c r="RPS145" s="406" t="n"/>
      <c r="RPT145" s="406" t="n"/>
      <c r="RPU145" s="406" t="n"/>
      <c r="RPV145" s="406" t="n"/>
      <c r="RPW145" s="406" t="n"/>
      <c r="RPX145" s="406" t="n"/>
      <c r="RPY145" s="406" t="n"/>
      <c r="RPZ145" s="406" t="n"/>
      <c r="RQA145" s="406" t="n"/>
      <c r="RQB145" s="406" t="n"/>
      <c r="RQC145" s="406" t="n"/>
      <c r="RQD145" s="406" t="n"/>
      <c r="RQE145" s="406" t="n"/>
      <c r="RQF145" s="406" t="n"/>
      <c r="RQG145" s="406" t="n"/>
      <c r="RQH145" s="406" t="n"/>
      <c r="RQI145" s="406" t="n"/>
      <c r="RQJ145" s="406" t="n"/>
      <c r="RQK145" s="406" t="n"/>
      <c r="RQL145" s="406" t="n"/>
      <c r="RQM145" s="406" t="n"/>
      <c r="RQN145" s="406" t="n"/>
      <c r="RQO145" s="406" t="n"/>
      <c r="RQP145" s="406" t="n"/>
      <c r="RQQ145" s="406" t="n"/>
      <c r="RQR145" s="406" t="n"/>
      <c r="RQS145" s="406" t="n"/>
      <c r="RQT145" s="406" t="n"/>
      <c r="RQU145" s="406" t="n"/>
      <c r="RQV145" s="406" t="n"/>
      <c r="RQW145" s="406" t="n"/>
      <c r="RQX145" s="406" t="n"/>
      <c r="RQY145" s="406" t="n"/>
      <c r="RQZ145" s="406" t="n"/>
      <c r="RRA145" s="406" t="n"/>
      <c r="RRB145" s="406" t="n"/>
      <c r="RRC145" s="406" t="n"/>
      <c r="RRD145" s="406" t="n"/>
      <c r="RRE145" s="406" t="n"/>
      <c r="RRF145" s="406" t="n"/>
      <c r="RRG145" s="406" t="n"/>
      <c r="RRH145" s="406" t="n"/>
      <c r="RRI145" s="406" t="n"/>
      <c r="RRJ145" s="406" t="n"/>
      <c r="RRK145" s="406" t="n"/>
      <c r="RRL145" s="406" t="n"/>
      <c r="RRM145" s="406" t="n"/>
      <c r="RRN145" s="406" t="n"/>
      <c r="RRO145" s="406" t="n"/>
      <c r="RRP145" s="406" t="n"/>
      <c r="RRQ145" s="406" t="n"/>
      <c r="RRR145" s="406" t="n"/>
      <c r="RRS145" s="406" t="n"/>
      <c r="RRT145" s="406" t="n"/>
      <c r="RRU145" s="406" t="n"/>
      <c r="RRV145" s="406" t="n"/>
      <c r="RRW145" s="406" t="n"/>
      <c r="RRX145" s="406" t="n"/>
      <c r="RRY145" s="406" t="n"/>
      <c r="RRZ145" s="406" t="n"/>
      <c r="RSA145" s="406" t="n"/>
      <c r="RSB145" s="406" t="n"/>
      <c r="RSC145" s="406" t="n"/>
      <c r="RSD145" s="406" t="n"/>
      <c r="RSE145" s="406" t="n"/>
      <c r="RSF145" s="406" t="n"/>
      <c r="RSG145" s="406" t="n"/>
      <c r="RSH145" s="406" t="n"/>
      <c r="RSI145" s="406" t="n"/>
      <c r="RSJ145" s="406" t="n"/>
      <c r="RSK145" s="406" t="n"/>
      <c r="RSL145" s="406" t="n"/>
      <c r="RSM145" s="406" t="n"/>
      <c r="RSN145" s="406" t="n"/>
      <c r="RSO145" s="406" t="n"/>
      <c r="RSP145" s="406" t="n"/>
      <c r="RSQ145" s="406" t="n"/>
      <c r="RSR145" s="406" t="n"/>
      <c r="RSS145" s="406" t="n"/>
      <c r="RST145" s="406" t="n"/>
      <c r="RSU145" s="406" t="n"/>
      <c r="RSV145" s="406" t="n"/>
      <c r="RSW145" s="406" t="n"/>
      <c r="RSX145" s="406" t="n"/>
      <c r="RSY145" s="406" t="n"/>
      <c r="RSZ145" s="406" t="n"/>
      <c r="RTA145" s="406" t="n"/>
      <c r="RTB145" s="406" t="n"/>
      <c r="RTC145" s="406" t="n"/>
      <c r="RTD145" s="406" t="n"/>
      <c r="RTE145" s="406" t="n"/>
      <c r="RTF145" s="406" t="n"/>
      <c r="RTG145" s="406" t="n"/>
      <c r="RTH145" s="406" t="n"/>
      <c r="RTI145" s="406" t="n"/>
      <c r="RTJ145" s="406" t="n"/>
      <c r="RTK145" s="406" t="n"/>
      <c r="RTL145" s="406" t="n"/>
      <c r="RTM145" s="406" t="n"/>
      <c r="RTN145" s="406" t="n"/>
      <c r="RTO145" s="406" t="n"/>
      <c r="RTP145" s="406" t="n"/>
      <c r="RTQ145" s="406" t="n"/>
      <c r="RTR145" s="406" t="n"/>
      <c r="RTS145" s="406" t="n"/>
      <c r="RTT145" s="406" t="n"/>
      <c r="RTU145" s="406" t="n"/>
      <c r="RTV145" s="406" t="n"/>
      <c r="RTW145" s="406" t="n"/>
      <c r="RTX145" s="406" t="n"/>
      <c r="RTY145" s="406" t="n"/>
      <c r="RTZ145" s="406" t="n"/>
      <c r="RUA145" s="406" t="n"/>
      <c r="RUB145" s="406" t="n"/>
      <c r="RUC145" s="406" t="n"/>
      <c r="RUD145" s="406" t="n"/>
      <c r="RUE145" s="406" t="n"/>
      <c r="RUF145" s="406" t="n"/>
      <c r="RUG145" s="406" t="n"/>
      <c r="RUH145" s="406" t="n"/>
      <c r="RUI145" s="406" t="n"/>
      <c r="RUJ145" s="406" t="n"/>
      <c r="RUK145" s="406" t="n"/>
      <c r="RUL145" s="406" t="n"/>
      <c r="RUM145" s="406" t="n"/>
      <c r="RUN145" s="406" t="n"/>
      <c r="RUO145" s="406" t="n"/>
      <c r="RUP145" s="406" t="n"/>
      <c r="RUQ145" s="406" t="n"/>
      <c r="RUR145" s="406" t="n"/>
      <c r="RUS145" s="406" t="n"/>
      <c r="RUT145" s="406" t="n"/>
      <c r="RUU145" s="406" t="n"/>
      <c r="RUV145" s="406" t="n"/>
      <c r="RUW145" s="406" t="n"/>
      <c r="RUX145" s="406" t="n"/>
      <c r="RUY145" s="406" t="n"/>
      <c r="RUZ145" s="406" t="n"/>
      <c r="RVA145" s="406" t="n"/>
      <c r="RVB145" s="406" t="n"/>
      <c r="RVC145" s="406" t="n"/>
      <c r="RVD145" s="406" t="n"/>
      <c r="RVE145" s="406" t="n"/>
      <c r="RVF145" s="406" t="n"/>
      <c r="RVG145" s="406" t="n"/>
      <c r="RVH145" s="406" t="n"/>
      <c r="RVI145" s="406" t="n"/>
      <c r="RVJ145" s="406" t="n"/>
      <c r="RVK145" s="406" t="n"/>
      <c r="RVL145" s="406" t="n"/>
      <c r="RVM145" s="406" t="n"/>
      <c r="RVN145" s="406" t="n"/>
      <c r="RVO145" s="406" t="n"/>
      <c r="RVP145" s="406" t="n"/>
      <c r="RVQ145" s="406" t="n"/>
      <c r="RVR145" s="406" t="n"/>
      <c r="RVS145" s="406" t="n"/>
      <c r="RVT145" s="406" t="n"/>
      <c r="RVU145" s="406" t="n"/>
      <c r="RVV145" s="406" t="n"/>
      <c r="RVW145" s="406" t="n"/>
      <c r="RVX145" s="406" t="n"/>
      <c r="RVY145" s="406" t="n"/>
      <c r="RVZ145" s="406" t="n"/>
      <c r="RWA145" s="406" t="n"/>
      <c r="RWB145" s="406" t="n"/>
      <c r="RWC145" s="406" t="n"/>
      <c r="RWD145" s="406" t="n"/>
      <c r="RWE145" s="406" t="n"/>
      <c r="RWF145" s="406" t="n"/>
      <c r="RWG145" s="406" t="n"/>
      <c r="RWH145" s="406" t="n"/>
      <c r="RWI145" s="406" t="n"/>
      <c r="RWJ145" s="406" t="n"/>
      <c r="RWK145" s="406" t="n"/>
      <c r="RWL145" s="406" t="n"/>
      <c r="RWM145" s="406" t="n"/>
      <c r="RWN145" s="406" t="n"/>
      <c r="RWO145" s="406" t="n"/>
      <c r="RWP145" s="406" t="n"/>
      <c r="RWQ145" s="406" t="n"/>
      <c r="RWR145" s="406" t="n"/>
      <c r="RWS145" s="406" t="n"/>
      <c r="RWT145" s="406" t="n"/>
      <c r="RWU145" s="406" t="n"/>
      <c r="RWV145" s="406" t="n"/>
      <c r="RWW145" s="406" t="n"/>
      <c r="RWX145" s="406" t="n"/>
      <c r="RWY145" s="406" t="n"/>
      <c r="RWZ145" s="406" t="n"/>
      <c r="RXA145" s="406" t="n"/>
      <c r="RXB145" s="406" t="n"/>
      <c r="RXC145" s="406" t="n"/>
      <c r="RXD145" s="406" t="n"/>
      <c r="RXE145" s="406" t="n"/>
      <c r="RXF145" s="406" t="n"/>
      <c r="RXG145" s="406" t="n"/>
      <c r="RXH145" s="406" t="n"/>
      <c r="RXI145" s="406" t="n"/>
      <c r="RXJ145" s="406" t="n"/>
      <c r="RXK145" s="406" t="n"/>
      <c r="RXL145" s="406" t="n"/>
      <c r="RXM145" s="406" t="n"/>
      <c r="RXN145" s="406" t="n"/>
      <c r="RXO145" s="406" t="n"/>
      <c r="RXP145" s="406" t="n"/>
      <c r="RXQ145" s="406" t="n"/>
      <c r="RXR145" s="406" t="n"/>
      <c r="RXS145" s="406" t="n"/>
      <c r="RXT145" s="406" t="n"/>
      <c r="RXU145" s="406" t="n"/>
      <c r="RXV145" s="406" t="n"/>
      <c r="RXW145" s="406" t="n"/>
      <c r="RXX145" s="406" t="n"/>
      <c r="RXY145" s="406" t="n"/>
      <c r="RXZ145" s="406" t="n"/>
      <c r="RYA145" s="406" t="n"/>
      <c r="RYB145" s="406" t="n"/>
      <c r="RYC145" s="406" t="n"/>
      <c r="RYD145" s="406" t="n"/>
      <c r="RYE145" s="406" t="n"/>
      <c r="RYF145" s="406" t="n"/>
      <c r="RYG145" s="406" t="n"/>
      <c r="RYH145" s="406" t="n"/>
      <c r="RYI145" s="406" t="n"/>
      <c r="RYJ145" s="406" t="n"/>
      <c r="RYK145" s="406" t="n"/>
      <c r="RYL145" s="406" t="n"/>
      <c r="RYM145" s="406" t="n"/>
      <c r="RYN145" s="406" t="n"/>
      <c r="RYO145" s="406" t="n"/>
      <c r="RYP145" s="406" t="n"/>
      <c r="RYQ145" s="406" t="n"/>
      <c r="RYR145" s="406" t="n"/>
      <c r="RYS145" s="406" t="n"/>
      <c r="RYT145" s="406" t="n"/>
      <c r="RYU145" s="406" t="n"/>
      <c r="RYV145" s="406" t="n"/>
      <c r="RYW145" s="406" t="n"/>
      <c r="RYX145" s="406" t="n"/>
      <c r="RYY145" s="406" t="n"/>
      <c r="RYZ145" s="406" t="n"/>
      <c r="RZA145" s="406" t="n"/>
      <c r="RZB145" s="406" t="n"/>
      <c r="RZC145" s="406" t="n"/>
      <c r="RZD145" s="406" t="n"/>
      <c r="RZE145" s="406" t="n"/>
      <c r="RZF145" s="406" t="n"/>
      <c r="RZG145" s="406" t="n"/>
      <c r="RZH145" s="406" t="n"/>
      <c r="RZI145" s="406" t="n"/>
      <c r="RZJ145" s="406" t="n"/>
      <c r="RZK145" s="406" t="n"/>
      <c r="RZL145" s="406" t="n"/>
      <c r="RZM145" s="406" t="n"/>
      <c r="RZN145" s="406" t="n"/>
      <c r="RZO145" s="406" t="n"/>
      <c r="RZP145" s="406" t="n"/>
      <c r="RZQ145" s="406" t="n"/>
      <c r="RZR145" s="406" t="n"/>
      <c r="RZS145" s="406" t="n"/>
      <c r="RZT145" s="406" t="n"/>
      <c r="RZU145" s="406" t="n"/>
      <c r="RZV145" s="406" t="n"/>
      <c r="RZW145" s="406" t="n"/>
      <c r="RZX145" s="406" t="n"/>
      <c r="RZY145" s="406" t="n"/>
      <c r="RZZ145" s="406" t="n"/>
      <c r="SAA145" s="406" t="n"/>
      <c r="SAB145" s="406" t="n"/>
      <c r="SAC145" s="406" t="n"/>
      <c r="SAD145" s="406" t="n"/>
      <c r="SAE145" s="406" t="n"/>
      <c r="SAF145" s="406" t="n"/>
      <c r="SAG145" s="406" t="n"/>
      <c r="SAH145" s="406" t="n"/>
      <c r="SAI145" s="406" t="n"/>
      <c r="SAJ145" s="406" t="n"/>
      <c r="SAK145" s="406" t="n"/>
      <c r="SAL145" s="406" t="n"/>
      <c r="SAM145" s="406" t="n"/>
      <c r="SAN145" s="406" t="n"/>
      <c r="SAO145" s="406" t="n"/>
      <c r="SAP145" s="406" t="n"/>
      <c r="SAQ145" s="406" t="n"/>
      <c r="SAR145" s="406" t="n"/>
      <c r="SAS145" s="406" t="n"/>
      <c r="SAT145" s="406" t="n"/>
      <c r="SAU145" s="406" t="n"/>
      <c r="SAV145" s="406" t="n"/>
      <c r="SAW145" s="406" t="n"/>
      <c r="SAX145" s="406" t="n"/>
      <c r="SAY145" s="406" t="n"/>
      <c r="SAZ145" s="406" t="n"/>
      <c r="SBA145" s="406" t="n"/>
      <c r="SBB145" s="406" t="n"/>
      <c r="SBC145" s="406" t="n"/>
      <c r="SBD145" s="406" t="n"/>
      <c r="SBE145" s="406" t="n"/>
      <c r="SBF145" s="406" t="n"/>
      <c r="SBG145" s="406" t="n"/>
      <c r="SBH145" s="406" t="n"/>
      <c r="SBI145" s="406" t="n"/>
      <c r="SBJ145" s="406" t="n"/>
      <c r="SBK145" s="406" t="n"/>
      <c r="SBL145" s="406" t="n"/>
      <c r="SBM145" s="406" t="n"/>
      <c r="SBN145" s="406" t="n"/>
      <c r="SBO145" s="406" t="n"/>
      <c r="SBP145" s="406" t="n"/>
      <c r="SBQ145" s="406" t="n"/>
      <c r="SBR145" s="406" t="n"/>
      <c r="SBS145" s="406" t="n"/>
      <c r="SBT145" s="406" t="n"/>
      <c r="SBU145" s="406" t="n"/>
      <c r="SBV145" s="406" t="n"/>
      <c r="SBW145" s="406" t="n"/>
      <c r="SBX145" s="406" t="n"/>
      <c r="SBY145" s="406" t="n"/>
      <c r="SBZ145" s="406" t="n"/>
      <c r="SCA145" s="406" t="n"/>
      <c r="SCB145" s="406" t="n"/>
      <c r="SCC145" s="406" t="n"/>
      <c r="SCD145" s="406" t="n"/>
      <c r="SCE145" s="406" t="n"/>
      <c r="SCF145" s="406" t="n"/>
      <c r="SCG145" s="406" t="n"/>
      <c r="SCH145" s="406" t="n"/>
      <c r="SCI145" s="406" t="n"/>
      <c r="SCJ145" s="406" t="n"/>
      <c r="SCK145" s="406" t="n"/>
      <c r="SCL145" s="406" t="n"/>
      <c r="SCM145" s="406" t="n"/>
      <c r="SCN145" s="406" t="n"/>
      <c r="SCO145" s="406" t="n"/>
      <c r="SCP145" s="406" t="n"/>
      <c r="SCQ145" s="406" t="n"/>
      <c r="SCR145" s="406" t="n"/>
      <c r="SCS145" s="406" t="n"/>
      <c r="SCT145" s="406" t="n"/>
      <c r="SCU145" s="406" t="n"/>
      <c r="SCV145" s="406" t="n"/>
      <c r="SCW145" s="406" t="n"/>
      <c r="SCX145" s="406" t="n"/>
      <c r="SCY145" s="406" t="n"/>
      <c r="SCZ145" s="406" t="n"/>
      <c r="SDA145" s="406" t="n"/>
      <c r="SDB145" s="406" t="n"/>
      <c r="SDC145" s="406" t="n"/>
      <c r="SDD145" s="406" t="n"/>
      <c r="SDE145" s="406" t="n"/>
      <c r="SDF145" s="406" t="n"/>
      <c r="SDG145" s="406" t="n"/>
      <c r="SDH145" s="406" t="n"/>
      <c r="SDI145" s="406" t="n"/>
      <c r="SDJ145" s="406" t="n"/>
      <c r="SDK145" s="406" t="n"/>
      <c r="SDL145" s="406" t="n"/>
      <c r="SDM145" s="406" t="n"/>
      <c r="SDN145" s="406" t="n"/>
      <c r="SDO145" s="406" t="n"/>
      <c r="SDP145" s="406" t="n"/>
      <c r="SDQ145" s="406" t="n"/>
      <c r="SDR145" s="406" t="n"/>
      <c r="SDS145" s="406" t="n"/>
      <c r="SDT145" s="406" t="n"/>
      <c r="SDU145" s="406" t="n"/>
      <c r="SDV145" s="406" t="n"/>
      <c r="SDW145" s="406" t="n"/>
      <c r="SDX145" s="406" t="n"/>
      <c r="SDY145" s="406" t="n"/>
      <c r="SDZ145" s="406" t="n"/>
      <c r="SEA145" s="406" t="n"/>
      <c r="SEB145" s="406" t="n"/>
      <c r="SEC145" s="406" t="n"/>
      <c r="SED145" s="406" t="n"/>
      <c r="SEE145" s="406" t="n"/>
      <c r="SEF145" s="406" t="n"/>
      <c r="SEG145" s="406" t="n"/>
      <c r="SEH145" s="406" t="n"/>
      <c r="SEI145" s="406" t="n"/>
      <c r="SEJ145" s="406" t="n"/>
      <c r="SEK145" s="406" t="n"/>
      <c r="SEL145" s="406" t="n"/>
      <c r="SEM145" s="406" t="n"/>
      <c r="SEN145" s="406" t="n"/>
      <c r="SEO145" s="406" t="n"/>
      <c r="SEP145" s="406" t="n"/>
      <c r="SEQ145" s="406" t="n"/>
      <c r="SER145" s="406" t="n"/>
      <c r="SES145" s="406" t="n"/>
      <c r="SET145" s="406" t="n"/>
      <c r="SEU145" s="406" t="n"/>
      <c r="SEV145" s="406" t="n"/>
      <c r="SEW145" s="406" t="n"/>
      <c r="SEX145" s="406" t="n"/>
      <c r="SEY145" s="406" t="n"/>
      <c r="SEZ145" s="406" t="n"/>
      <c r="SFA145" s="406" t="n"/>
      <c r="SFB145" s="406" t="n"/>
      <c r="SFC145" s="406" t="n"/>
      <c r="SFD145" s="406" t="n"/>
      <c r="SFE145" s="406" t="n"/>
      <c r="SFF145" s="406" t="n"/>
      <c r="SFG145" s="406" t="n"/>
      <c r="SFH145" s="406" t="n"/>
      <c r="SFI145" s="406" t="n"/>
      <c r="SFJ145" s="406" t="n"/>
      <c r="SFK145" s="406" t="n"/>
      <c r="SFL145" s="406" t="n"/>
      <c r="SFM145" s="406" t="n"/>
      <c r="SFN145" s="406" t="n"/>
      <c r="SFO145" s="406" t="n"/>
      <c r="SFP145" s="406" t="n"/>
      <c r="SFQ145" s="406" t="n"/>
      <c r="SFR145" s="406" t="n"/>
      <c r="SFS145" s="406" t="n"/>
      <c r="SFT145" s="406" t="n"/>
      <c r="SFU145" s="406" t="n"/>
      <c r="SFV145" s="406" t="n"/>
      <c r="SFW145" s="406" t="n"/>
      <c r="SFX145" s="406" t="n"/>
      <c r="SFY145" s="406" t="n"/>
      <c r="SFZ145" s="406" t="n"/>
      <c r="SGA145" s="406" t="n"/>
      <c r="SGB145" s="406" t="n"/>
      <c r="SGC145" s="406" t="n"/>
      <c r="SGD145" s="406" t="n"/>
      <c r="SGE145" s="406" t="n"/>
      <c r="SGF145" s="406" t="n"/>
      <c r="SGG145" s="406" t="n"/>
      <c r="SGH145" s="406" t="n"/>
      <c r="SGI145" s="406" t="n"/>
      <c r="SGJ145" s="406" t="n"/>
      <c r="SGK145" s="406" t="n"/>
      <c r="SGL145" s="406" t="n"/>
      <c r="SGM145" s="406" t="n"/>
      <c r="SGN145" s="406" t="n"/>
      <c r="SGO145" s="406" t="n"/>
      <c r="SGP145" s="406" t="n"/>
      <c r="SGQ145" s="406" t="n"/>
      <c r="SGR145" s="406" t="n"/>
      <c r="SGS145" s="406" t="n"/>
      <c r="SGT145" s="406" t="n"/>
      <c r="SGU145" s="406" t="n"/>
      <c r="SGV145" s="406" t="n"/>
      <c r="SGW145" s="406" t="n"/>
      <c r="SGX145" s="406" t="n"/>
      <c r="SGY145" s="406" t="n"/>
      <c r="SGZ145" s="406" t="n"/>
      <c r="SHA145" s="406" t="n"/>
      <c r="SHB145" s="406" t="n"/>
      <c r="SHC145" s="406" t="n"/>
      <c r="SHD145" s="406" t="n"/>
      <c r="SHE145" s="406" t="n"/>
      <c r="SHF145" s="406" t="n"/>
      <c r="SHG145" s="406" t="n"/>
      <c r="SHH145" s="406" t="n"/>
      <c r="SHI145" s="406" t="n"/>
      <c r="SHJ145" s="406" t="n"/>
      <c r="SHK145" s="406" t="n"/>
      <c r="SHL145" s="406" t="n"/>
      <c r="SHM145" s="406" t="n"/>
      <c r="SHN145" s="406" t="n"/>
      <c r="SHO145" s="406" t="n"/>
      <c r="SHP145" s="406" t="n"/>
      <c r="SHQ145" s="406" t="n"/>
      <c r="SHR145" s="406" t="n"/>
      <c r="SHS145" s="406" t="n"/>
      <c r="SHT145" s="406" t="n"/>
      <c r="SHU145" s="406" t="n"/>
      <c r="SHV145" s="406" t="n"/>
      <c r="SHW145" s="406" t="n"/>
      <c r="SHX145" s="406" t="n"/>
      <c r="SHY145" s="406" t="n"/>
      <c r="SHZ145" s="406" t="n"/>
      <c r="SIA145" s="406" t="n"/>
      <c r="SIB145" s="406" t="n"/>
      <c r="SIC145" s="406" t="n"/>
      <c r="SID145" s="406" t="n"/>
      <c r="SIE145" s="406" t="n"/>
      <c r="SIF145" s="406" t="n"/>
      <c r="SIG145" s="406" t="n"/>
      <c r="SIH145" s="406" t="n"/>
      <c r="SII145" s="406" t="n"/>
      <c r="SIJ145" s="406" t="n"/>
      <c r="SIK145" s="406" t="n"/>
      <c r="SIL145" s="406" t="n"/>
      <c r="SIM145" s="406" t="n"/>
      <c r="SIN145" s="406" t="n"/>
      <c r="SIO145" s="406" t="n"/>
      <c r="SIP145" s="406" t="n"/>
      <c r="SIQ145" s="406" t="n"/>
      <c r="SIR145" s="406" t="n"/>
      <c r="SIS145" s="406" t="n"/>
      <c r="SIT145" s="406" t="n"/>
      <c r="SIU145" s="406" t="n"/>
      <c r="SIV145" s="406" t="n"/>
      <c r="SIW145" s="406" t="n"/>
      <c r="SIX145" s="406" t="n"/>
      <c r="SIY145" s="406" t="n"/>
      <c r="SIZ145" s="406" t="n"/>
      <c r="SJA145" s="406" t="n"/>
      <c r="SJB145" s="406" t="n"/>
      <c r="SJC145" s="406" t="n"/>
      <c r="SJD145" s="406" t="n"/>
      <c r="SJE145" s="406" t="n"/>
      <c r="SJF145" s="406" t="n"/>
      <c r="SJG145" s="406" t="n"/>
      <c r="SJH145" s="406" t="n"/>
      <c r="SJI145" s="406" t="n"/>
      <c r="SJJ145" s="406" t="n"/>
      <c r="SJK145" s="406" t="n"/>
      <c r="SJL145" s="406" t="n"/>
      <c r="SJM145" s="406" t="n"/>
      <c r="SJN145" s="406" t="n"/>
      <c r="SJO145" s="406" t="n"/>
      <c r="SJP145" s="406" t="n"/>
      <c r="SJQ145" s="406" t="n"/>
      <c r="SJR145" s="406" t="n"/>
      <c r="SJS145" s="406" t="n"/>
      <c r="SJT145" s="406" t="n"/>
      <c r="SJU145" s="406" t="n"/>
      <c r="SJV145" s="406" t="n"/>
      <c r="SJW145" s="406" t="n"/>
      <c r="SJX145" s="406" t="n"/>
      <c r="SJY145" s="406" t="n"/>
      <c r="SJZ145" s="406" t="n"/>
      <c r="SKA145" s="406" t="n"/>
      <c r="SKB145" s="406" t="n"/>
      <c r="SKC145" s="406" t="n"/>
      <c r="SKD145" s="406" t="n"/>
      <c r="SKE145" s="406" t="n"/>
      <c r="SKF145" s="406" t="n"/>
      <c r="SKG145" s="406" t="n"/>
      <c r="SKH145" s="406" t="n"/>
      <c r="SKI145" s="406" t="n"/>
      <c r="SKJ145" s="406" t="n"/>
      <c r="SKK145" s="406" t="n"/>
      <c r="SKL145" s="406" t="n"/>
      <c r="SKM145" s="406" t="n"/>
      <c r="SKN145" s="406" t="n"/>
      <c r="SKO145" s="406" t="n"/>
      <c r="SKP145" s="406" t="n"/>
      <c r="SKQ145" s="406" t="n"/>
      <c r="SKR145" s="406" t="n"/>
      <c r="SKS145" s="406" t="n"/>
      <c r="SKT145" s="406" t="n"/>
      <c r="SKU145" s="406" t="n"/>
      <c r="SKV145" s="406" t="n"/>
      <c r="SKW145" s="406" t="n"/>
      <c r="SKX145" s="406" t="n"/>
      <c r="SKY145" s="406" t="n"/>
      <c r="SKZ145" s="406" t="n"/>
      <c r="SLA145" s="406" t="n"/>
      <c r="SLB145" s="406" t="n"/>
      <c r="SLC145" s="406" t="n"/>
      <c r="SLD145" s="406" t="n"/>
      <c r="SLE145" s="406" t="n"/>
      <c r="SLF145" s="406" t="n"/>
      <c r="SLG145" s="406" t="n"/>
      <c r="SLH145" s="406" t="n"/>
      <c r="SLI145" s="406" t="n"/>
      <c r="SLJ145" s="406" t="n"/>
      <c r="SLK145" s="406" t="n"/>
      <c r="SLL145" s="406" t="n"/>
      <c r="SLM145" s="406" t="n"/>
      <c r="SLN145" s="406" t="n"/>
      <c r="SLO145" s="406" t="n"/>
      <c r="SLP145" s="406" t="n"/>
      <c r="SLQ145" s="406" t="n"/>
      <c r="SLR145" s="406" t="n"/>
      <c r="SLS145" s="406" t="n"/>
      <c r="SLT145" s="406" t="n"/>
      <c r="SLU145" s="406" t="n"/>
      <c r="SLV145" s="406" t="n"/>
      <c r="SLW145" s="406" t="n"/>
      <c r="SLX145" s="406" t="n"/>
      <c r="SLY145" s="406" t="n"/>
      <c r="SLZ145" s="406" t="n"/>
      <c r="SMA145" s="406" t="n"/>
      <c r="SMB145" s="406" t="n"/>
      <c r="SMC145" s="406" t="n"/>
      <c r="SMD145" s="406" t="n"/>
      <c r="SME145" s="406" t="n"/>
      <c r="SMF145" s="406" t="n"/>
      <c r="SMG145" s="406" t="n"/>
      <c r="SMH145" s="406" t="n"/>
      <c r="SMI145" s="406" t="n"/>
      <c r="SMJ145" s="406" t="n"/>
      <c r="SMK145" s="406" t="n"/>
      <c r="SML145" s="406" t="n"/>
      <c r="SMM145" s="406" t="n"/>
      <c r="SMN145" s="406" t="n"/>
      <c r="SMO145" s="406" t="n"/>
      <c r="SMP145" s="406" t="n"/>
      <c r="SMQ145" s="406" t="n"/>
      <c r="SMR145" s="406" t="n"/>
      <c r="SMS145" s="406" t="n"/>
      <c r="SMT145" s="406" t="n"/>
      <c r="SMU145" s="406" t="n"/>
      <c r="SMV145" s="406" t="n"/>
      <c r="SMW145" s="406" t="n"/>
      <c r="SMX145" s="406" t="n"/>
      <c r="SMY145" s="406" t="n"/>
      <c r="SMZ145" s="406" t="n"/>
      <c r="SNA145" s="406" t="n"/>
      <c r="SNB145" s="406" t="n"/>
      <c r="SNC145" s="406" t="n"/>
      <c r="SND145" s="406" t="n"/>
      <c r="SNE145" s="406" t="n"/>
      <c r="SNF145" s="406" t="n"/>
      <c r="SNG145" s="406" t="n"/>
      <c r="SNH145" s="406" t="n"/>
      <c r="SNI145" s="406" t="n"/>
      <c r="SNJ145" s="406" t="n"/>
      <c r="SNK145" s="406" t="n"/>
      <c r="SNL145" s="406" t="n"/>
      <c r="SNM145" s="406" t="n"/>
      <c r="SNN145" s="406" t="n"/>
      <c r="SNO145" s="406" t="n"/>
      <c r="SNP145" s="406" t="n"/>
      <c r="SNQ145" s="406" t="n"/>
      <c r="SNR145" s="406" t="n"/>
      <c r="SNS145" s="406" t="n"/>
      <c r="SNT145" s="406" t="n"/>
      <c r="SNU145" s="406" t="n"/>
      <c r="SNV145" s="406" t="n"/>
      <c r="SNW145" s="406" t="n"/>
      <c r="SNX145" s="406" t="n"/>
      <c r="SNY145" s="406" t="n"/>
      <c r="SNZ145" s="406" t="n"/>
      <c r="SOA145" s="406" t="n"/>
      <c r="SOB145" s="406" t="n"/>
      <c r="SOC145" s="406" t="n"/>
      <c r="SOD145" s="406" t="n"/>
      <c r="SOE145" s="406" t="n"/>
      <c r="SOF145" s="406" t="n"/>
      <c r="SOG145" s="406" t="n"/>
      <c r="SOH145" s="406" t="n"/>
      <c r="SOI145" s="406" t="n"/>
      <c r="SOJ145" s="406" t="n"/>
      <c r="SOK145" s="406" t="n"/>
      <c r="SOL145" s="406" t="n"/>
      <c r="SOM145" s="406" t="n"/>
      <c r="SON145" s="406" t="n"/>
      <c r="SOO145" s="406" t="n"/>
      <c r="SOP145" s="406" t="n"/>
      <c r="SOQ145" s="406" t="n"/>
      <c r="SOR145" s="406" t="n"/>
      <c r="SOS145" s="406" t="n"/>
      <c r="SOT145" s="406" t="n"/>
      <c r="SOU145" s="406" t="n"/>
      <c r="SOV145" s="406" t="n"/>
      <c r="SOW145" s="406" t="n"/>
      <c r="SOX145" s="406" t="n"/>
      <c r="SOY145" s="406" t="n"/>
      <c r="SOZ145" s="406" t="n"/>
      <c r="SPA145" s="406" t="n"/>
      <c r="SPB145" s="406" t="n"/>
      <c r="SPC145" s="406" t="n"/>
      <c r="SPD145" s="406" t="n"/>
      <c r="SPE145" s="406" t="n"/>
      <c r="SPF145" s="406" t="n"/>
      <c r="SPG145" s="406" t="n"/>
      <c r="SPH145" s="406" t="n"/>
      <c r="SPI145" s="406" t="n"/>
      <c r="SPJ145" s="406" t="n"/>
      <c r="SPK145" s="406" t="n"/>
      <c r="SPL145" s="406" t="n"/>
      <c r="SPM145" s="406" t="n"/>
      <c r="SPN145" s="406" t="n"/>
      <c r="SPO145" s="406" t="n"/>
      <c r="SPP145" s="406" t="n"/>
      <c r="SPQ145" s="406" t="n"/>
      <c r="SPR145" s="406" t="n"/>
      <c r="SPS145" s="406" t="n"/>
      <c r="SPT145" s="406" t="n"/>
      <c r="SPU145" s="406" t="n"/>
      <c r="SPV145" s="406" t="n"/>
      <c r="SPW145" s="406" t="n"/>
      <c r="SPX145" s="406" t="n"/>
      <c r="SPY145" s="406" t="n"/>
      <c r="SPZ145" s="406" t="n"/>
      <c r="SQA145" s="406" t="n"/>
      <c r="SQB145" s="406" t="n"/>
      <c r="SQC145" s="406" t="n"/>
      <c r="SQD145" s="406" t="n"/>
      <c r="SQE145" s="406" t="n"/>
      <c r="SQF145" s="406" t="n"/>
      <c r="SQG145" s="406" t="n"/>
      <c r="SQH145" s="406" t="n"/>
      <c r="SQI145" s="406" t="n"/>
      <c r="SQJ145" s="406" t="n"/>
      <c r="SQK145" s="406" t="n"/>
      <c r="SQL145" s="406" t="n"/>
      <c r="SQM145" s="406" t="n"/>
      <c r="SQN145" s="406" t="n"/>
      <c r="SQO145" s="406" t="n"/>
      <c r="SQP145" s="406" t="n"/>
      <c r="SQQ145" s="406" t="n"/>
      <c r="SQR145" s="406" t="n"/>
      <c r="SQS145" s="406" t="n"/>
      <c r="SQT145" s="406" t="n"/>
      <c r="SQU145" s="406" t="n"/>
      <c r="SQV145" s="406" t="n"/>
      <c r="SQW145" s="406" t="n"/>
      <c r="SQX145" s="406" t="n"/>
      <c r="SQY145" s="406" t="n"/>
      <c r="SQZ145" s="406" t="n"/>
      <c r="SRA145" s="406" t="n"/>
      <c r="SRB145" s="406" t="n"/>
      <c r="SRC145" s="406" t="n"/>
      <c r="SRD145" s="406" t="n"/>
      <c r="SRE145" s="406" t="n"/>
      <c r="SRF145" s="406" t="n"/>
      <c r="SRG145" s="406" t="n"/>
      <c r="SRH145" s="406" t="n"/>
      <c r="SRI145" s="406" t="n"/>
      <c r="SRJ145" s="406" t="n"/>
      <c r="SRK145" s="406" t="n"/>
      <c r="SRL145" s="406" t="n"/>
      <c r="SRM145" s="406" t="n"/>
      <c r="SRN145" s="406" t="n"/>
      <c r="SRO145" s="406" t="n"/>
      <c r="SRP145" s="406" t="n"/>
      <c r="SRQ145" s="406" t="n"/>
      <c r="SRR145" s="406" t="n"/>
      <c r="SRS145" s="406" t="n"/>
      <c r="SRT145" s="406" t="n"/>
      <c r="SRU145" s="406" t="n"/>
      <c r="SRV145" s="406" t="n"/>
      <c r="SRW145" s="406" t="n"/>
      <c r="SRX145" s="406" t="n"/>
      <c r="SRY145" s="406" t="n"/>
      <c r="SRZ145" s="406" t="n"/>
      <c r="SSA145" s="406" t="n"/>
      <c r="SSB145" s="406" t="n"/>
      <c r="SSC145" s="406" t="n"/>
      <c r="SSD145" s="406" t="n"/>
      <c r="SSE145" s="406" t="n"/>
      <c r="SSF145" s="406" t="n"/>
      <c r="SSG145" s="406" t="n"/>
      <c r="SSH145" s="406" t="n"/>
      <c r="SSI145" s="406" t="n"/>
      <c r="SSJ145" s="406" t="n"/>
      <c r="SSK145" s="406" t="n"/>
      <c r="SSL145" s="406" t="n"/>
      <c r="SSM145" s="406" t="n"/>
      <c r="SSN145" s="406" t="n"/>
      <c r="SSO145" s="406" t="n"/>
      <c r="SSP145" s="406" t="n"/>
      <c r="SSQ145" s="406" t="n"/>
      <c r="SSR145" s="406" t="n"/>
      <c r="SSS145" s="406" t="n"/>
      <c r="SST145" s="406" t="n"/>
      <c r="SSU145" s="406" t="n"/>
      <c r="SSV145" s="406" t="n"/>
      <c r="SSW145" s="406" t="n"/>
      <c r="SSX145" s="406" t="n"/>
      <c r="SSY145" s="406" t="n"/>
      <c r="SSZ145" s="406" t="n"/>
      <c r="STA145" s="406" t="n"/>
      <c r="STB145" s="406" t="n"/>
      <c r="STC145" s="406" t="n"/>
      <c r="STD145" s="406" t="n"/>
      <c r="STE145" s="406" t="n"/>
      <c r="STF145" s="406" t="n"/>
      <c r="STG145" s="406" t="n"/>
      <c r="STH145" s="406" t="n"/>
      <c r="STI145" s="406" t="n"/>
      <c r="STJ145" s="406" t="n"/>
      <c r="STK145" s="406" t="n"/>
      <c r="STL145" s="406" t="n"/>
      <c r="STM145" s="406" t="n"/>
      <c r="STN145" s="406" t="n"/>
      <c r="STO145" s="406" t="n"/>
      <c r="STP145" s="406" t="n"/>
      <c r="STQ145" s="406" t="n"/>
      <c r="STR145" s="406" t="n"/>
      <c r="STS145" s="406" t="n"/>
      <c r="STT145" s="406" t="n"/>
      <c r="STU145" s="406" t="n"/>
      <c r="STV145" s="406" t="n"/>
      <c r="STW145" s="406" t="n"/>
      <c r="STX145" s="406" t="n"/>
      <c r="STY145" s="406" t="n"/>
      <c r="STZ145" s="406" t="n"/>
      <c r="SUA145" s="406" t="n"/>
      <c r="SUB145" s="406" t="n"/>
      <c r="SUC145" s="406" t="n"/>
      <c r="SUD145" s="406" t="n"/>
      <c r="SUE145" s="406" t="n"/>
      <c r="SUF145" s="406" t="n"/>
      <c r="SUG145" s="406" t="n"/>
      <c r="SUH145" s="406" t="n"/>
      <c r="SUI145" s="406" t="n"/>
      <c r="SUJ145" s="406" t="n"/>
      <c r="SUK145" s="406" t="n"/>
      <c r="SUL145" s="406" t="n"/>
      <c r="SUM145" s="406" t="n"/>
      <c r="SUN145" s="406" t="n"/>
      <c r="SUO145" s="406" t="n"/>
      <c r="SUP145" s="406" t="n"/>
      <c r="SUQ145" s="406" t="n"/>
      <c r="SUR145" s="406" t="n"/>
      <c r="SUS145" s="406" t="n"/>
      <c r="SUT145" s="406" t="n"/>
      <c r="SUU145" s="406" t="n"/>
      <c r="SUV145" s="406" t="n"/>
      <c r="SUW145" s="406" t="n"/>
      <c r="SUX145" s="406" t="n"/>
      <c r="SUY145" s="406" t="n"/>
      <c r="SUZ145" s="406" t="n"/>
      <c r="SVA145" s="406" t="n"/>
      <c r="SVB145" s="406" t="n"/>
      <c r="SVC145" s="406" t="n"/>
      <c r="SVD145" s="406" t="n"/>
      <c r="SVE145" s="406" t="n"/>
      <c r="SVF145" s="406" t="n"/>
      <c r="SVG145" s="406" t="n"/>
      <c r="SVH145" s="406" t="n"/>
      <c r="SVI145" s="406" t="n"/>
      <c r="SVJ145" s="406" t="n"/>
      <c r="SVK145" s="406" t="n"/>
      <c r="SVL145" s="406" t="n"/>
      <c r="SVM145" s="406" t="n"/>
      <c r="SVN145" s="406" t="n"/>
      <c r="SVO145" s="406" t="n"/>
      <c r="SVP145" s="406" t="n"/>
      <c r="SVQ145" s="406" t="n"/>
      <c r="SVR145" s="406" t="n"/>
      <c r="SVS145" s="406" t="n"/>
      <c r="SVT145" s="406" t="n"/>
      <c r="SVU145" s="406" t="n"/>
      <c r="SVV145" s="406" t="n"/>
      <c r="SVW145" s="406" t="n"/>
      <c r="SVX145" s="406" t="n"/>
      <c r="SVY145" s="406" t="n"/>
      <c r="SVZ145" s="406" t="n"/>
      <c r="SWA145" s="406" t="n"/>
      <c r="SWB145" s="406" t="n"/>
      <c r="SWC145" s="406" t="n"/>
      <c r="SWD145" s="406" t="n"/>
      <c r="SWE145" s="406" t="n"/>
      <c r="SWF145" s="406" t="n"/>
      <c r="SWG145" s="406" t="n"/>
      <c r="SWH145" s="406" t="n"/>
      <c r="SWI145" s="406" t="n"/>
      <c r="SWJ145" s="406" t="n"/>
      <c r="SWK145" s="406" t="n"/>
      <c r="SWL145" s="406" t="n"/>
      <c r="SWM145" s="406" t="n"/>
      <c r="SWN145" s="406" t="n"/>
      <c r="SWO145" s="406" t="n"/>
      <c r="SWP145" s="406" t="n"/>
      <c r="SWQ145" s="406" t="n"/>
      <c r="SWR145" s="406" t="n"/>
      <c r="SWS145" s="406" t="n"/>
      <c r="SWT145" s="406" t="n"/>
      <c r="SWU145" s="406" t="n"/>
      <c r="SWV145" s="406" t="n"/>
      <c r="SWW145" s="406" t="n"/>
      <c r="SWX145" s="406" t="n"/>
      <c r="SWY145" s="406" t="n"/>
      <c r="SWZ145" s="406" t="n"/>
      <c r="SXA145" s="406" t="n"/>
      <c r="SXB145" s="406" t="n"/>
      <c r="SXC145" s="406" t="n"/>
      <c r="SXD145" s="406" t="n"/>
      <c r="SXE145" s="406" t="n"/>
      <c r="SXF145" s="406" t="n"/>
      <c r="SXG145" s="406" t="n"/>
      <c r="SXH145" s="406" t="n"/>
      <c r="SXI145" s="406" t="n"/>
      <c r="SXJ145" s="406" t="n"/>
      <c r="SXK145" s="406" t="n"/>
      <c r="SXL145" s="406" t="n"/>
      <c r="SXM145" s="406" t="n"/>
      <c r="SXN145" s="406" t="n"/>
      <c r="SXO145" s="406" t="n"/>
      <c r="SXP145" s="406" t="n"/>
      <c r="SXQ145" s="406" t="n"/>
      <c r="SXR145" s="406" t="n"/>
      <c r="SXS145" s="406" t="n"/>
      <c r="SXT145" s="406" t="n"/>
      <c r="SXU145" s="406" t="n"/>
      <c r="SXV145" s="406" t="n"/>
      <c r="SXW145" s="406" t="n"/>
      <c r="SXX145" s="406" t="n"/>
      <c r="SXY145" s="406" t="n"/>
      <c r="SXZ145" s="406" t="n"/>
      <c r="SYA145" s="406" t="n"/>
      <c r="SYB145" s="406" t="n"/>
      <c r="SYC145" s="406" t="n"/>
      <c r="SYD145" s="406" t="n"/>
      <c r="SYE145" s="406" t="n"/>
      <c r="SYF145" s="406" t="n"/>
      <c r="SYG145" s="406" t="n"/>
      <c r="SYH145" s="406" t="n"/>
      <c r="SYI145" s="406" t="n"/>
      <c r="SYJ145" s="406" t="n"/>
      <c r="SYK145" s="406" t="n"/>
      <c r="SYL145" s="406" t="n"/>
      <c r="SYM145" s="406" t="n"/>
      <c r="SYN145" s="406" t="n"/>
      <c r="SYO145" s="406" t="n"/>
      <c r="SYP145" s="406" t="n"/>
      <c r="SYQ145" s="406" t="n"/>
      <c r="SYR145" s="406" t="n"/>
      <c r="SYS145" s="406" t="n"/>
      <c r="SYT145" s="406" t="n"/>
      <c r="SYU145" s="406" t="n"/>
      <c r="SYV145" s="406" t="n"/>
      <c r="SYW145" s="406" t="n"/>
      <c r="SYX145" s="406" t="n"/>
      <c r="SYY145" s="406" t="n"/>
      <c r="SYZ145" s="406" t="n"/>
      <c r="SZA145" s="406" t="n"/>
      <c r="SZB145" s="406" t="n"/>
      <c r="SZC145" s="406" t="n"/>
      <c r="SZD145" s="406" t="n"/>
      <c r="SZE145" s="406" t="n"/>
      <c r="SZF145" s="406" t="n"/>
      <c r="SZG145" s="406" t="n"/>
      <c r="SZH145" s="406" t="n"/>
      <c r="SZI145" s="406" t="n"/>
      <c r="SZJ145" s="406" t="n"/>
      <c r="SZK145" s="406" t="n"/>
      <c r="SZL145" s="406" t="n"/>
      <c r="SZM145" s="406" t="n"/>
      <c r="SZN145" s="406" t="n"/>
      <c r="SZO145" s="406" t="n"/>
      <c r="SZP145" s="406" t="n"/>
      <c r="SZQ145" s="406" t="n"/>
      <c r="SZR145" s="406" t="n"/>
      <c r="SZS145" s="406" t="n"/>
      <c r="SZT145" s="406" t="n"/>
      <c r="SZU145" s="406" t="n"/>
      <c r="SZV145" s="406" t="n"/>
      <c r="SZW145" s="406" t="n"/>
      <c r="SZX145" s="406" t="n"/>
      <c r="SZY145" s="406" t="n"/>
      <c r="SZZ145" s="406" t="n"/>
      <c r="TAA145" s="406" t="n"/>
      <c r="TAB145" s="406" t="n"/>
      <c r="TAC145" s="406" t="n"/>
      <c r="TAD145" s="406" t="n"/>
      <c r="TAE145" s="406" t="n"/>
      <c r="TAF145" s="406" t="n"/>
      <c r="TAG145" s="406" t="n"/>
      <c r="TAH145" s="406" t="n"/>
      <c r="TAI145" s="406" t="n"/>
      <c r="TAJ145" s="406" t="n"/>
      <c r="TAK145" s="406" t="n"/>
      <c r="TAL145" s="406" t="n"/>
      <c r="TAM145" s="406" t="n"/>
      <c r="TAN145" s="406" t="n"/>
      <c r="TAO145" s="406" t="n"/>
      <c r="TAP145" s="406" t="n"/>
      <c r="TAQ145" s="406" t="n"/>
      <c r="TAR145" s="406" t="n"/>
      <c r="TAS145" s="406" t="n"/>
      <c r="TAT145" s="406" t="n"/>
      <c r="TAU145" s="406" t="n"/>
      <c r="TAV145" s="406" t="n"/>
      <c r="TAW145" s="406" t="n"/>
      <c r="TAX145" s="406" t="n"/>
      <c r="TAY145" s="406" t="n"/>
      <c r="TAZ145" s="406" t="n"/>
      <c r="TBA145" s="406" t="n"/>
      <c r="TBB145" s="406" t="n"/>
      <c r="TBC145" s="406" t="n"/>
      <c r="TBD145" s="406" t="n"/>
      <c r="TBE145" s="406" t="n"/>
      <c r="TBF145" s="406" t="n"/>
      <c r="TBG145" s="406" t="n"/>
      <c r="TBH145" s="406" t="n"/>
      <c r="TBI145" s="406" t="n"/>
      <c r="TBJ145" s="406" t="n"/>
      <c r="TBK145" s="406" t="n"/>
      <c r="TBL145" s="406" t="n"/>
      <c r="TBM145" s="406" t="n"/>
      <c r="TBN145" s="406" t="n"/>
      <c r="TBO145" s="406" t="n"/>
      <c r="TBP145" s="406" t="n"/>
      <c r="TBQ145" s="406" t="n"/>
      <c r="TBR145" s="406" t="n"/>
      <c r="TBS145" s="406" t="n"/>
      <c r="TBT145" s="406" t="n"/>
      <c r="TBU145" s="406" t="n"/>
      <c r="TBV145" s="406" t="n"/>
      <c r="TBW145" s="406" t="n"/>
      <c r="TBX145" s="406" t="n"/>
      <c r="TBY145" s="406" t="n"/>
      <c r="TBZ145" s="406" t="n"/>
      <c r="TCA145" s="406" t="n"/>
      <c r="TCB145" s="406" t="n"/>
      <c r="TCC145" s="406" t="n"/>
      <c r="TCD145" s="406" t="n"/>
      <c r="TCE145" s="406" t="n"/>
      <c r="TCF145" s="406" t="n"/>
      <c r="TCG145" s="406" t="n"/>
      <c r="TCH145" s="406" t="n"/>
      <c r="TCI145" s="406" t="n"/>
      <c r="TCJ145" s="406" t="n"/>
      <c r="TCK145" s="406" t="n"/>
      <c r="TCL145" s="406" t="n"/>
      <c r="TCM145" s="406" t="n"/>
      <c r="TCN145" s="406" t="n"/>
      <c r="TCO145" s="406" t="n"/>
      <c r="TCP145" s="406" t="n"/>
      <c r="TCQ145" s="406" t="n"/>
      <c r="TCR145" s="406" t="n"/>
      <c r="TCS145" s="406" t="n"/>
      <c r="TCT145" s="406" t="n"/>
      <c r="TCU145" s="406" t="n"/>
      <c r="TCV145" s="406" t="n"/>
      <c r="TCW145" s="406" t="n"/>
      <c r="TCX145" s="406" t="n"/>
      <c r="TCY145" s="406" t="n"/>
      <c r="TCZ145" s="406" t="n"/>
      <c r="TDA145" s="406" t="n"/>
      <c r="TDB145" s="406" t="n"/>
      <c r="TDC145" s="406" t="n"/>
      <c r="TDD145" s="406" t="n"/>
      <c r="TDE145" s="406" t="n"/>
      <c r="TDF145" s="406" t="n"/>
      <c r="TDG145" s="406" t="n"/>
      <c r="TDH145" s="406" t="n"/>
      <c r="TDI145" s="406" t="n"/>
      <c r="TDJ145" s="406" t="n"/>
      <c r="TDK145" s="406" t="n"/>
      <c r="TDL145" s="406" t="n"/>
      <c r="TDM145" s="406" t="n"/>
      <c r="TDN145" s="406" t="n"/>
      <c r="TDO145" s="406" t="n"/>
      <c r="TDP145" s="406" t="n"/>
      <c r="TDQ145" s="406" t="n"/>
      <c r="TDR145" s="406" t="n"/>
      <c r="TDS145" s="406" t="n"/>
      <c r="TDT145" s="406" t="n"/>
      <c r="TDU145" s="406" t="n"/>
      <c r="TDV145" s="406" t="n"/>
      <c r="TDW145" s="406" t="n"/>
      <c r="TDX145" s="406" t="n"/>
      <c r="TDY145" s="406" t="n"/>
      <c r="TDZ145" s="406" t="n"/>
      <c r="TEA145" s="406" t="n"/>
      <c r="TEB145" s="406" t="n"/>
      <c r="TEC145" s="406" t="n"/>
      <c r="TED145" s="406" t="n"/>
      <c r="TEE145" s="406" t="n"/>
      <c r="TEF145" s="406" t="n"/>
      <c r="TEG145" s="406" t="n"/>
      <c r="TEH145" s="406" t="n"/>
      <c r="TEI145" s="406" t="n"/>
      <c r="TEJ145" s="406" t="n"/>
      <c r="TEK145" s="406" t="n"/>
      <c r="TEL145" s="406" t="n"/>
      <c r="TEM145" s="406" t="n"/>
      <c r="TEN145" s="406" t="n"/>
      <c r="TEO145" s="406" t="n"/>
      <c r="TEP145" s="406" t="n"/>
      <c r="TEQ145" s="406" t="n"/>
      <c r="TER145" s="406" t="n"/>
      <c r="TES145" s="406" t="n"/>
      <c r="TET145" s="406" t="n"/>
      <c r="TEU145" s="406" t="n"/>
      <c r="TEV145" s="406" t="n"/>
      <c r="TEW145" s="406" t="n"/>
      <c r="TEX145" s="406" t="n"/>
      <c r="TEY145" s="406" t="n"/>
      <c r="TEZ145" s="406" t="n"/>
      <c r="TFA145" s="406" t="n"/>
      <c r="TFB145" s="406" t="n"/>
      <c r="TFC145" s="406" t="n"/>
      <c r="TFD145" s="406" t="n"/>
      <c r="TFE145" s="406" t="n"/>
      <c r="TFF145" s="406" t="n"/>
      <c r="TFG145" s="406" t="n"/>
      <c r="TFH145" s="406" t="n"/>
      <c r="TFI145" s="406" t="n"/>
      <c r="TFJ145" s="406" t="n"/>
      <c r="TFK145" s="406" t="n"/>
      <c r="TFL145" s="406" t="n"/>
      <c r="TFM145" s="406" t="n"/>
      <c r="TFN145" s="406" t="n"/>
      <c r="TFO145" s="406" t="n"/>
      <c r="TFP145" s="406" t="n"/>
      <c r="TFQ145" s="406" t="n"/>
      <c r="TFR145" s="406" t="n"/>
      <c r="TFS145" s="406" t="n"/>
      <c r="TFT145" s="406" t="n"/>
      <c r="TFU145" s="406" t="n"/>
      <c r="TFV145" s="406" t="n"/>
      <c r="TFW145" s="406" t="n"/>
      <c r="TFX145" s="406" t="n"/>
      <c r="TFY145" s="406" t="n"/>
      <c r="TFZ145" s="406" t="n"/>
      <c r="TGA145" s="406" t="n"/>
      <c r="TGB145" s="406" t="n"/>
      <c r="TGC145" s="406" t="n"/>
      <c r="TGD145" s="406" t="n"/>
      <c r="TGE145" s="406" t="n"/>
      <c r="TGF145" s="406" t="n"/>
      <c r="TGG145" s="406" t="n"/>
      <c r="TGH145" s="406" t="n"/>
      <c r="TGI145" s="406" t="n"/>
      <c r="TGJ145" s="406" t="n"/>
      <c r="TGK145" s="406" t="n"/>
      <c r="TGL145" s="406" t="n"/>
      <c r="TGM145" s="406" t="n"/>
      <c r="TGN145" s="406" t="n"/>
      <c r="TGO145" s="406" t="n"/>
      <c r="TGP145" s="406" t="n"/>
      <c r="TGQ145" s="406" t="n"/>
      <c r="TGR145" s="406" t="n"/>
      <c r="TGS145" s="406" t="n"/>
      <c r="TGT145" s="406" t="n"/>
      <c r="TGU145" s="406" t="n"/>
      <c r="TGV145" s="406" t="n"/>
      <c r="TGW145" s="406" t="n"/>
      <c r="TGX145" s="406" t="n"/>
      <c r="TGY145" s="406" t="n"/>
      <c r="TGZ145" s="406" t="n"/>
      <c r="THA145" s="406" t="n"/>
      <c r="THB145" s="406" t="n"/>
      <c r="THC145" s="406" t="n"/>
      <c r="THD145" s="406" t="n"/>
      <c r="THE145" s="406" t="n"/>
      <c r="THF145" s="406" t="n"/>
      <c r="THG145" s="406" t="n"/>
      <c r="THH145" s="406" t="n"/>
      <c r="THI145" s="406" t="n"/>
      <c r="THJ145" s="406" t="n"/>
      <c r="THK145" s="406" t="n"/>
      <c r="THL145" s="406" t="n"/>
      <c r="THM145" s="406" t="n"/>
      <c r="THN145" s="406" t="n"/>
      <c r="THO145" s="406" t="n"/>
      <c r="THP145" s="406" t="n"/>
      <c r="THQ145" s="406" t="n"/>
      <c r="THR145" s="406" t="n"/>
      <c r="THS145" s="406" t="n"/>
      <c r="THT145" s="406" t="n"/>
      <c r="THU145" s="406" t="n"/>
      <c r="THV145" s="406" t="n"/>
      <c r="THW145" s="406" t="n"/>
      <c r="THX145" s="406" t="n"/>
      <c r="THY145" s="406" t="n"/>
      <c r="THZ145" s="406" t="n"/>
      <c r="TIA145" s="406" t="n"/>
      <c r="TIB145" s="406" t="n"/>
      <c r="TIC145" s="406" t="n"/>
      <c r="TID145" s="406" t="n"/>
      <c r="TIE145" s="406" t="n"/>
      <c r="TIF145" s="406" t="n"/>
      <c r="TIG145" s="406" t="n"/>
      <c r="TIH145" s="406" t="n"/>
      <c r="TII145" s="406" t="n"/>
      <c r="TIJ145" s="406" t="n"/>
      <c r="TIK145" s="406" t="n"/>
      <c r="TIL145" s="406" t="n"/>
      <c r="TIM145" s="406" t="n"/>
      <c r="TIN145" s="406" t="n"/>
      <c r="TIO145" s="406" t="n"/>
      <c r="TIP145" s="406" t="n"/>
      <c r="TIQ145" s="406" t="n"/>
      <c r="TIR145" s="406" t="n"/>
      <c r="TIS145" s="406" t="n"/>
      <c r="TIT145" s="406" t="n"/>
      <c r="TIU145" s="406" t="n"/>
      <c r="TIV145" s="406" t="n"/>
      <c r="TIW145" s="406" t="n"/>
      <c r="TIX145" s="406" t="n"/>
      <c r="TIY145" s="406" t="n"/>
      <c r="TIZ145" s="406" t="n"/>
      <c r="TJA145" s="406" t="n"/>
      <c r="TJB145" s="406" t="n"/>
      <c r="TJC145" s="406" t="n"/>
      <c r="TJD145" s="406" t="n"/>
      <c r="TJE145" s="406" t="n"/>
      <c r="TJF145" s="406" t="n"/>
      <c r="TJG145" s="406" t="n"/>
      <c r="TJH145" s="406" t="n"/>
      <c r="TJI145" s="406" t="n"/>
      <c r="TJJ145" s="406" t="n"/>
      <c r="TJK145" s="406" t="n"/>
      <c r="TJL145" s="406" t="n"/>
      <c r="TJM145" s="406" t="n"/>
      <c r="TJN145" s="406" t="n"/>
      <c r="TJO145" s="406" t="n"/>
      <c r="TJP145" s="406" t="n"/>
      <c r="TJQ145" s="406" t="n"/>
      <c r="TJR145" s="406" t="n"/>
      <c r="TJS145" s="406" t="n"/>
      <c r="TJT145" s="406" t="n"/>
      <c r="TJU145" s="406" t="n"/>
      <c r="TJV145" s="406" t="n"/>
      <c r="TJW145" s="406" t="n"/>
      <c r="TJX145" s="406" t="n"/>
      <c r="TJY145" s="406" t="n"/>
      <c r="TJZ145" s="406" t="n"/>
      <c r="TKA145" s="406" t="n"/>
      <c r="TKB145" s="406" t="n"/>
      <c r="TKC145" s="406" t="n"/>
      <c r="TKD145" s="406" t="n"/>
      <c r="TKE145" s="406" t="n"/>
      <c r="TKF145" s="406" t="n"/>
      <c r="TKG145" s="406" t="n"/>
      <c r="TKH145" s="406" t="n"/>
      <c r="TKI145" s="406" t="n"/>
      <c r="TKJ145" s="406" t="n"/>
      <c r="TKK145" s="406" t="n"/>
      <c r="TKL145" s="406" t="n"/>
      <c r="TKM145" s="406" t="n"/>
      <c r="TKN145" s="406" t="n"/>
      <c r="TKO145" s="406" t="n"/>
      <c r="TKP145" s="406" t="n"/>
      <c r="TKQ145" s="406" t="n"/>
      <c r="TKR145" s="406" t="n"/>
      <c r="TKS145" s="406" t="n"/>
      <c r="TKT145" s="406" t="n"/>
      <c r="TKU145" s="406" t="n"/>
      <c r="TKV145" s="406" t="n"/>
      <c r="TKW145" s="406" t="n"/>
      <c r="TKX145" s="406" t="n"/>
      <c r="TKY145" s="406" t="n"/>
      <c r="TKZ145" s="406" t="n"/>
      <c r="TLA145" s="406" t="n"/>
      <c r="TLB145" s="406" t="n"/>
      <c r="TLC145" s="406" t="n"/>
      <c r="TLD145" s="406" t="n"/>
      <c r="TLE145" s="406" t="n"/>
      <c r="TLF145" s="406" t="n"/>
      <c r="TLG145" s="406" t="n"/>
      <c r="TLH145" s="406" t="n"/>
      <c r="TLI145" s="406" t="n"/>
      <c r="TLJ145" s="406" t="n"/>
      <c r="TLK145" s="406" t="n"/>
      <c r="TLL145" s="406" t="n"/>
      <c r="TLM145" s="406" t="n"/>
      <c r="TLN145" s="406" t="n"/>
      <c r="TLO145" s="406" t="n"/>
      <c r="TLP145" s="406" t="n"/>
      <c r="TLQ145" s="406" t="n"/>
      <c r="TLR145" s="406" t="n"/>
      <c r="TLS145" s="406" t="n"/>
      <c r="TLT145" s="406" t="n"/>
      <c r="TLU145" s="406" t="n"/>
      <c r="TLV145" s="406" t="n"/>
      <c r="TLW145" s="406" t="n"/>
      <c r="TLX145" s="406" t="n"/>
      <c r="TLY145" s="406" t="n"/>
      <c r="TLZ145" s="406" t="n"/>
      <c r="TMA145" s="406" t="n"/>
      <c r="TMB145" s="406" t="n"/>
      <c r="TMC145" s="406" t="n"/>
      <c r="TMD145" s="406" t="n"/>
      <c r="TME145" s="406" t="n"/>
      <c r="TMF145" s="406" t="n"/>
      <c r="TMG145" s="406" t="n"/>
      <c r="TMH145" s="406" t="n"/>
      <c r="TMI145" s="406" t="n"/>
      <c r="TMJ145" s="406" t="n"/>
      <c r="TMK145" s="406" t="n"/>
      <c r="TML145" s="406" t="n"/>
      <c r="TMM145" s="406" t="n"/>
      <c r="TMN145" s="406" t="n"/>
      <c r="TMO145" s="406" t="n"/>
      <c r="TMP145" s="406" t="n"/>
      <c r="TMQ145" s="406" t="n"/>
      <c r="TMR145" s="406" t="n"/>
      <c r="TMS145" s="406" t="n"/>
      <c r="TMT145" s="406" t="n"/>
      <c r="TMU145" s="406" t="n"/>
      <c r="TMV145" s="406" t="n"/>
      <c r="TMW145" s="406" t="n"/>
      <c r="TMX145" s="406" t="n"/>
      <c r="TMY145" s="406" t="n"/>
      <c r="TMZ145" s="406" t="n"/>
      <c r="TNA145" s="406" t="n"/>
      <c r="TNB145" s="406" t="n"/>
      <c r="TNC145" s="406" t="n"/>
      <c r="TND145" s="406" t="n"/>
      <c r="TNE145" s="406" t="n"/>
      <c r="TNF145" s="406" t="n"/>
      <c r="TNG145" s="406" t="n"/>
      <c r="TNH145" s="406" t="n"/>
      <c r="TNI145" s="406" t="n"/>
      <c r="TNJ145" s="406" t="n"/>
      <c r="TNK145" s="406" t="n"/>
      <c r="TNL145" s="406" t="n"/>
      <c r="TNM145" s="406" t="n"/>
      <c r="TNN145" s="406" t="n"/>
      <c r="TNO145" s="406" t="n"/>
      <c r="TNP145" s="406" t="n"/>
      <c r="TNQ145" s="406" t="n"/>
      <c r="TNR145" s="406" t="n"/>
      <c r="TNS145" s="406" t="n"/>
      <c r="TNT145" s="406" t="n"/>
      <c r="TNU145" s="406" t="n"/>
      <c r="TNV145" s="406" t="n"/>
      <c r="TNW145" s="406" t="n"/>
      <c r="TNX145" s="406" t="n"/>
      <c r="TNY145" s="406" t="n"/>
      <c r="TNZ145" s="406" t="n"/>
      <c r="TOA145" s="406" t="n"/>
      <c r="TOB145" s="406" t="n"/>
      <c r="TOC145" s="406" t="n"/>
      <c r="TOD145" s="406" t="n"/>
      <c r="TOE145" s="406" t="n"/>
      <c r="TOF145" s="406" t="n"/>
      <c r="TOG145" s="406" t="n"/>
      <c r="TOH145" s="406" t="n"/>
      <c r="TOI145" s="406" t="n"/>
      <c r="TOJ145" s="406" t="n"/>
      <c r="TOK145" s="406" t="n"/>
      <c r="TOL145" s="406" t="n"/>
      <c r="TOM145" s="406" t="n"/>
      <c r="TON145" s="406" t="n"/>
      <c r="TOO145" s="406" t="n"/>
      <c r="TOP145" s="406" t="n"/>
      <c r="TOQ145" s="406" t="n"/>
      <c r="TOR145" s="406" t="n"/>
      <c r="TOS145" s="406" t="n"/>
      <c r="TOT145" s="406" t="n"/>
      <c r="TOU145" s="406" t="n"/>
      <c r="TOV145" s="406" t="n"/>
      <c r="TOW145" s="406" t="n"/>
      <c r="TOX145" s="406" t="n"/>
      <c r="TOY145" s="406" t="n"/>
      <c r="TOZ145" s="406" t="n"/>
      <c r="TPA145" s="406" t="n"/>
      <c r="TPB145" s="406" t="n"/>
      <c r="TPC145" s="406" t="n"/>
      <c r="TPD145" s="406" t="n"/>
      <c r="TPE145" s="406" t="n"/>
      <c r="TPF145" s="406" t="n"/>
      <c r="TPG145" s="406" t="n"/>
      <c r="TPH145" s="406" t="n"/>
      <c r="TPI145" s="406" t="n"/>
      <c r="TPJ145" s="406" t="n"/>
      <c r="TPK145" s="406" t="n"/>
      <c r="TPL145" s="406" t="n"/>
      <c r="TPM145" s="406" t="n"/>
      <c r="TPN145" s="406" t="n"/>
      <c r="TPO145" s="406" t="n"/>
      <c r="TPP145" s="406" t="n"/>
      <c r="TPQ145" s="406" t="n"/>
      <c r="TPR145" s="406" t="n"/>
      <c r="TPS145" s="406" t="n"/>
      <c r="TPT145" s="406" t="n"/>
      <c r="TPU145" s="406" t="n"/>
      <c r="TPV145" s="406" t="n"/>
      <c r="TPW145" s="406" t="n"/>
      <c r="TPX145" s="406" t="n"/>
      <c r="TPY145" s="406" t="n"/>
      <c r="TPZ145" s="406" t="n"/>
      <c r="TQA145" s="406" t="n"/>
      <c r="TQB145" s="406" t="n"/>
      <c r="TQC145" s="406" t="n"/>
      <c r="TQD145" s="406" t="n"/>
      <c r="TQE145" s="406" t="n"/>
      <c r="TQF145" s="406" t="n"/>
      <c r="TQG145" s="406" t="n"/>
      <c r="TQH145" s="406" t="n"/>
      <c r="TQI145" s="406" t="n"/>
      <c r="TQJ145" s="406" t="n"/>
      <c r="TQK145" s="406" t="n"/>
      <c r="TQL145" s="406" t="n"/>
      <c r="TQM145" s="406" t="n"/>
      <c r="TQN145" s="406" t="n"/>
      <c r="TQO145" s="406" t="n"/>
      <c r="TQP145" s="406" t="n"/>
      <c r="TQQ145" s="406" t="n"/>
      <c r="TQR145" s="406" t="n"/>
      <c r="TQS145" s="406" t="n"/>
      <c r="TQT145" s="406" t="n"/>
      <c r="TQU145" s="406" t="n"/>
      <c r="TQV145" s="406" t="n"/>
      <c r="TQW145" s="406" t="n"/>
      <c r="TQX145" s="406" t="n"/>
      <c r="TQY145" s="406" t="n"/>
      <c r="TQZ145" s="406" t="n"/>
      <c r="TRA145" s="406" t="n"/>
      <c r="TRB145" s="406" t="n"/>
      <c r="TRC145" s="406" t="n"/>
      <c r="TRD145" s="406" t="n"/>
      <c r="TRE145" s="406" t="n"/>
      <c r="TRF145" s="406" t="n"/>
      <c r="TRG145" s="406" t="n"/>
      <c r="TRH145" s="406" t="n"/>
      <c r="TRI145" s="406" t="n"/>
      <c r="TRJ145" s="406" t="n"/>
      <c r="TRK145" s="406" t="n"/>
      <c r="TRL145" s="406" t="n"/>
      <c r="TRM145" s="406" t="n"/>
      <c r="TRN145" s="406" t="n"/>
      <c r="TRO145" s="406" t="n"/>
      <c r="TRP145" s="406" t="n"/>
      <c r="TRQ145" s="406" t="n"/>
      <c r="TRR145" s="406" t="n"/>
      <c r="TRS145" s="406" t="n"/>
      <c r="TRT145" s="406" t="n"/>
      <c r="TRU145" s="406" t="n"/>
      <c r="TRV145" s="406" t="n"/>
      <c r="TRW145" s="406" t="n"/>
      <c r="TRX145" s="406" t="n"/>
      <c r="TRY145" s="406" t="n"/>
      <c r="TRZ145" s="406" t="n"/>
      <c r="TSA145" s="406" t="n"/>
      <c r="TSB145" s="406" t="n"/>
      <c r="TSC145" s="406" t="n"/>
      <c r="TSD145" s="406" t="n"/>
      <c r="TSE145" s="406" t="n"/>
      <c r="TSF145" s="406" t="n"/>
      <c r="TSG145" s="406" t="n"/>
      <c r="TSH145" s="406" t="n"/>
      <c r="TSI145" s="406" t="n"/>
      <c r="TSJ145" s="406" t="n"/>
      <c r="TSK145" s="406" t="n"/>
      <c r="TSL145" s="406" t="n"/>
      <c r="TSM145" s="406" t="n"/>
      <c r="TSN145" s="406" t="n"/>
      <c r="TSO145" s="406" t="n"/>
      <c r="TSP145" s="406" t="n"/>
      <c r="TSQ145" s="406" t="n"/>
      <c r="TSR145" s="406" t="n"/>
      <c r="TSS145" s="406" t="n"/>
      <c r="TST145" s="406" t="n"/>
      <c r="TSU145" s="406" t="n"/>
      <c r="TSV145" s="406" t="n"/>
      <c r="TSW145" s="406" t="n"/>
      <c r="TSX145" s="406" t="n"/>
      <c r="TSY145" s="406" t="n"/>
      <c r="TSZ145" s="406" t="n"/>
      <c r="TTA145" s="406" t="n"/>
      <c r="TTB145" s="406" t="n"/>
      <c r="TTC145" s="406" t="n"/>
      <c r="TTD145" s="406" t="n"/>
      <c r="TTE145" s="406" t="n"/>
      <c r="TTF145" s="406" t="n"/>
      <c r="TTG145" s="406" t="n"/>
      <c r="TTH145" s="406" t="n"/>
      <c r="TTI145" s="406" t="n"/>
      <c r="TTJ145" s="406" t="n"/>
      <c r="TTK145" s="406" t="n"/>
      <c r="TTL145" s="406" t="n"/>
      <c r="TTM145" s="406" t="n"/>
      <c r="TTN145" s="406" t="n"/>
      <c r="TTO145" s="406" t="n"/>
      <c r="TTP145" s="406" t="n"/>
      <c r="TTQ145" s="406" t="n"/>
      <c r="TTR145" s="406" t="n"/>
      <c r="TTS145" s="406" t="n"/>
      <c r="TTT145" s="406" t="n"/>
      <c r="TTU145" s="406" t="n"/>
      <c r="TTV145" s="406" t="n"/>
      <c r="TTW145" s="406" t="n"/>
      <c r="TTX145" s="406" t="n"/>
      <c r="TTY145" s="406" t="n"/>
      <c r="TTZ145" s="406" t="n"/>
      <c r="TUA145" s="406" t="n"/>
      <c r="TUB145" s="406" t="n"/>
      <c r="TUC145" s="406" t="n"/>
      <c r="TUD145" s="406" t="n"/>
      <c r="TUE145" s="406" t="n"/>
      <c r="TUF145" s="406" t="n"/>
      <c r="TUG145" s="406" t="n"/>
      <c r="TUH145" s="406" t="n"/>
      <c r="TUI145" s="406" t="n"/>
      <c r="TUJ145" s="406" t="n"/>
      <c r="TUK145" s="406" t="n"/>
      <c r="TUL145" s="406" t="n"/>
      <c r="TUM145" s="406" t="n"/>
      <c r="TUN145" s="406" t="n"/>
      <c r="TUO145" s="406" t="n"/>
      <c r="TUP145" s="406" t="n"/>
      <c r="TUQ145" s="406" t="n"/>
      <c r="TUR145" s="406" t="n"/>
      <c r="TUS145" s="406" t="n"/>
      <c r="TUT145" s="406" t="n"/>
      <c r="TUU145" s="406" t="n"/>
      <c r="TUV145" s="406" t="n"/>
      <c r="TUW145" s="406" t="n"/>
      <c r="TUX145" s="406" t="n"/>
      <c r="TUY145" s="406" t="n"/>
      <c r="TUZ145" s="406" t="n"/>
      <c r="TVA145" s="406" t="n"/>
      <c r="TVB145" s="406" t="n"/>
      <c r="TVC145" s="406" t="n"/>
      <c r="TVD145" s="406" t="n"/>
      <c r="TVE145" s="406" t="n"/>
      <c r="TVF145" s="406" t="n"/>
      <c r="TVG145" s="406" t="n"/>
      <c r="TVH145" s="406" t="n"/>
      <c r="TVI145" s="406" t="n"/>
      <c r="TVJ145" s="406" t="n"/>
      <c r="TVK145" s="406" t="n"/>
      <c r="TVL145" s="406" t="n"/>
      <c r="TVM145" s="406" t="n"/>
      <c r="TVN145" s="406" t="n"/>
      <c r="TVO145" s="406" t="n"/>
      <c r="TVP145" s="406" t="n"/>
      <c r="TVQ145" s="406" t="n"/>
      <c r="TVR145" s="406" t="n"/>
      <c r="TVS145" s="406" t="n"/>
      <c r="TVT145" s="406" t="n"/>
      <c r="TVU145" s="406" t="n"/>
      <c r="TVV145" s="406" t="n"/>
      <c r="TVW145" s="406" t="n"/>
      <c r="TVX145" s="406" t="n"/>
      <c r="TVY145" s="406" t="n"/>
      <c r="TVZ145" s="406" t="n"/>
      <c r="TWA145" s="406" t="n"/>
      <c r="TWB145" s="406" t="n"/>
      <c r="TWC145" s="406" t="n"/>
      <c r="TWD145" s="406" t="n"/>
      <c r="TWE145" s="406" t="n"/>
      <c r="TWF145" s="406" t="n"/>
      <c r="TWG145" s="406" t="n"/>
      <c r="TWH145" s="406" t="n"/>
      <c r="TWI145" s="406" t="n"/>
      <c r="TWJ145" s="406" t="n"/>
      <c r="TWK145" s="406" t="n"/>
      <c r="TWL145" s="406" t="n"/>
      <c r="TWM145" s="406" t="n"/>
      <c r="TWN145" s="406" t="n"/>
      <c r="TWO145" s="406" t="n"/>
      <c r="TWP145" s="406" t="n"/>
      <c r="TWQ145" s="406" t="n"/>
      <c r="TWR145" s="406" t="n"/>
      <c r="TWS145" s="406" t="n"/>
      <c r="TWT145" s="406" t="n"/>
      <c r="TWU145" s="406" t="n"/>
      <c r="TWV145" s="406" t="n"/>
      <c r="TWW145" s="406" t="n"/>
      <c r="TWX145" s="406" t="n"/>
      <c r="TWY145" s="406" t="n"/>
      <c r="TWZ145" s="406" t="n"/>
      <c r="TXA145" s="406" t="n"/>
      <c r="TXB145" s="406" t="n"/>
      <c r="TXC145" s="406" t="n"/>
      <c r="TXD145" s="406" t="n"/>
      <c r="TXE145" s="406" t="n"/>
      <c r="TXF145" s="406" t="n"/>
      <c r="TXG145" s="406" t="n"/>
      <c r="TXH145" s="406" t="n"/>
      <c r="TXI145" s="406" t="n"/>
      <c r="TXJ145" s="406" t="n"/>
      <c r="TXK145" s="406" t="n"/>
      <c r="TXL145" s="406" t="n"/>
      <c r="TXM145" s="406" t="n"/>
      <c r="TXN145" s="406" t="n"/>
      <c r="TXO145" s="406" t="n"/>
      <c r="TXP145" s="406" t="n"/>
      <c r="TXQ145" s="406" t="n"/>
      <c r="TXR145" s="406" t="n"/>
      <c r="TXS145" s="406" t="n"/>
      <c r="TXT145" s="406" t="n"/>
      <c r="TXU145" s="406" t="n"/>
      <c r="TXV145" s="406" t="n"/>
      <c r="TXW145" s="406" t="n"/>
      <c r="TXX145" s="406" t="n"/>
      <c r="TXY145" s="406" t="n"/>
      <c r="TXZ145" s="406" t="n"/>
      <c r="TYA145" s="406" t="n"/>
      <c r="TYB145" s="406" t="n"/>
      <c r="TYC145" s="406" t="n"/>
      <c r="TYD145" s="406" t="n"/>
      <c r="TYE145" s="406" t="n"/>
      <c r="TYF145" s="406" t="n"/>
      <c r="TYG145" s="406" t="n"/>
      <c r="TYH145" s="406" t="n"/>
      <c r="TYI145" s="406" t="n"/>
      <c r="TYJ145" s="406" t="n"/>
      <c r="TYK145" s="406" t="n"/>
      <c r="TYL145" s="406" t="n"/>
      <c r="TYM145" s="406" t="n"/>
      <c r="TYN145" s="406" t="n"/>
      <c r="TYO145" s="406" t="n"/>
      <c r="TYP145" s="406" t="n"/>
      <c r="TYQ145" s="406" t="n"/>
      <c r="TYR145" s="406" t="n"/>
      <c r="TYS145" s="406" t="n"/>
      <c r="TYT145" s="406" t="n"/>
      <c r="TYU145" s="406" t="n"/>
      <c r="TYV145" s="406" t="n"/>
      <c r="TYW145" s="406" t="n"/>
      <c r="TYX145" s="406" t="n"/>
      <c r="TYY145" s="406" t="n"/>
      <c r="TYZ145" s="406" t="n"/>
      <c r="TZA145" s="406" t="n"/>
      <c r="TZB145" s="406" t="n"/>
      <c r="TZC145" s="406" t="n"/>
      <c r="TZD145" s="406" t="n"/>
      <c r="TZE145" s="406" t="n"/>
      <c r="TZF145" s="406" t="n"/>
      <c r="TZG145" s="406" t="n"/>
      <c r="TZH145" s="406" t="n"/>
      <c r="TZI145" s="406" t="n"/>
      <c r="TZJ145" s="406" t="n"/>
      <c r="TZK145" s="406" t="n"/>
      <c r="TZL145" s="406" t="n"/>
      <c r="TZM145" s="406" t="n"/>
      <c r="TZN145" s="406" t="n"/>
      <c r="TZO145" s="406" t="n"/>
      <c r="TZP145" s="406" t="n"/>
      <c r="TZQ145" s="406" t="n"/>
      <c r="TZR145" s="406" t="n"/>
      <c r="TZS145" s="406" t="n"/>
      <c r="TZT145" s="406" t="n"/>
      <c r="TZU145" s="406" t="n"/>
      <c r="TZV145" s="406" t="n"/>
      <c r="TZW145" s="406" t="n"/>
      <c r="TZX145" s="406" t="n"/>
      <c r="TZY145" s="406" t="n"/>
      <c r="TZZ145" s="406" t="n"/>
      <c r="UAA145" s="406" t="n"/>
      <c r="UAB145" s="406" t="n"/>
      <c r="UAC145" s="406" t="n"/>
      <c r="UAD145" s="406" t="n"/>
      <c r="UAE145" s="406" t="n"/>
      <c r="UAF145" s="406" t="n"/>
      <c r="UAG145" s="406" t="n"/>
      <c r="UAH145" s="406" t="n"/>
      <c r="UAI145" s="406" t="n"/>
      <c r="UAJ145" s="406" t="n"/>
      <c r="UAK145" s="406" t="n"/>
      <c r="UAL145" s="406" t="n"/>
      <c r="UAM145" s="406" t="n"/>
      <c r="UAN145" s="406" t="n"/>
      <c r="UAO145" s="406" t="n"/>
      <c r="UAP145" s="406" t="n"/>
      <c r="UAQ145" s="406" t="n"/>
      <c r="UAR145" s="406" t="n"/>
      <c r="UAS145" s="406" t="n"/>
      <c r="UAT145" s="406" t="n"/>
      <c r="UAU145" s="406" t="n"/>
      <c r="UAV145" s="406" t="n"/>
      <c r="UAW145" s="406" t="n"/>
      <c r="UAX145" s="406" t="n"/>
      <c r="UAY145" s="406" t="n"/>
      <c r="UAZ145" s="406" t="n"/>
      <c r="UBA145" s="406" t="n"/>
      <c r="UBB145" s="406" t="n"/>
      <c r="UBC145" s="406" t="n"/>
      <c r="UBD145" s="406" t="n"/>
      <c r="UBE145" s="406" t="n"/>
      <c r="UBF145" s="406" t="n"/>
      <c r="UBG145" s="406" t="n"/>
      <c r="UBH145" s="406" t="n"/>
      <c r="UBI145" s="406" t="n"/>
      <c r="UBJ145" s="406" t="n"/>
      <c r="UBK145" s="406" t="n"/>
      <c r="UBL145" s="406" t="n"/>
      <c r="UBM145" s="406" t="n"/>
      <c r="UBN145" s="406" t="n"/>
      <c r="UBO145" s="406" t="n"/>
      <c r="UBP145" s="406" t="n"/>
      <c r="UBQ145" s="406" t="n"/>
      <c r="UBR145" s="406" t="n"/>
      <c r="UBS145" s="406" t="n"/>
      <c r="UBT145" s="406" t="n"/>
      <c r="UBU145" s="406" t="n"/>
      <c r="UBV145" s="406" t="n"/>
      <c r="UBW145" s="406" t="n"/>
      <c r="UBX145" s="406" t="n"/>
      <c r="UBY145" s="406" t="n"/>
      <c r="UBZ145" s="406" t="n"/>
      <c r="UCA145" s="406" t="n"/>
      <c r="UCB145" s="406" t="n"/>
      <c r="UCC145" s="406" t="n"/>
      <c r="UCD145" s="406" t="n"/>
      <c r="UCE145" s="406" t="n"/>
      <c r="UCF145" s="406" t="n"/>
      <c r="UCG145" s="406" t="n"/>
      <c r="UCH145" s="406" t="n"/>
      <c r="UCI145" s="406" t="n"/>
      <c r="UCJ145" s="406" t="n"/>
      <c r="UCK145" s="406" t="n"/>
      <c r="UCL145" s="406" t="n"/>
      <c r="UCM145" s="406" t="n"/>
      <c r="UCN145" s="406" t="n"/>
      <c r="UCO145" s="406" t="n"/>
      <c r="UCP145" s="406" t="n"/>
      <c r="UCQ145" s="406" t="n"/>
      <c r="UCR145" s="406" t="n"/>
      <c r="UCS145" s="406" t="n"/>
      <c r="UCT145" s="406" t="n"/>
      <c r="UCU145" s="406" t="n"/>
      <c r="UCV145" s="406" t="n"/>
      <c r="UCW145" s="406" t="n"/>
      <c r="UCX145" s="406" t="n"/>
      <c r="UCY145" s="406" t="n"/>
      <c r="UCZ145" s="406" t="n"/>
      <c r="UDA145" s="406" t="n"/>
      <c r="UDB145" s="406" t="n"/>
      <c r="UDC145" s="406" t="n"/>
      <c r="UDD145" s="406" t="n"/>
      <c r="UDE145" s="406" t="n"/>
      <c r="UDF145" s="406" t="n"/>
      <c r="UDG145" s="406" t="n"/>
      <c r="UDH145" s="406" t="n"/>
      <c r="UDI145" s="406" t="n"/>
      <c r="UDJ145" s="406" t="n"/>
      <c r="UDK145" s="406" t="n"/>
      <c r="UDL145" s="406" t="n"/>
      <c r="UDM145" s="406" t="n"/>
      <c r="UDN145" s="406" t="n"/>
      <c r="UDO145" s="406" t="n"/>
      <c r="UDP145" s="406" t="n"/>
      <c r="UDQ145" s="406" t="n"/>
      <c r="UDR145" s="406" t="n"/>
      <c r="UDS145" s="406" t="n"/>
      <c r="UDT145" s="406" t="n"/>
      <c r="UDU145" s="406" t="n"/>
      <c r="UDV145" s="406" t="n"/>
      <c r="UDW145" s="406" t="n"/>
      <c r="UDX145" s="406" t="n"/>
      <c r="UDY145" s="406" t="n"/>
      <c r="UDZ145" s="406" t="n"/>
      <c r="UEA145" s="406" t="n"/>
      <c r="UEB145" s="406" t="n"/>
      <c r="UEC145" s="406" t="n"/>
      <c r="UED145" s="406" t="n"/>
      <c r="UEE145" s="406" t="n"/>
      <c r="UEF145" s="406" t="n"/>
      <c r="UEG145" s="406" t="n"/>
      <c r="UEH145" s="406" t="n"/>
      <c r="UEI145" s="406" t="n"/>
      <c r="UEJ145" s="406" t="n"/>
      <c r="UEK145" s="406" t="n"/>
      <c r="UEL145" s="406" t="n"/>
      <c r="UEM145" s="406" t="n"/>
      <c r="UEN145" s="406" t="n"/>
      <c r="UEO145" s="406" t="n"/>
      <c r="UEP145" s="406" t="n"/>
      <c r="UEQ145" s="406" t="n"/>
      <c r="UER145" s="406" t="n"/>
      <c r="UES145" s="406" t="n"/>
      <c r="UET145" s="406" t="n"/>
      <c r="UEU145" s="406" t="n"/>
      <c r="UEV145" s="406" t="n"/>
      <c r="UEW145" s="406" t="n"/>
      <c r="UEX145" s="406" t="n"/>
      <c r="UEY145" s="406" t="n"/>
      <c r="UEZ145" s="406" t="n"/>
      <c r="UFA145" s="406" t="n"/>
      <c r="UFB145" s="406" t="n"/>
      <c r="UFC145" s="406" t="n"/>
      <c r="UFD145" s="406" t="n"/>
      <c r="UFE145" s="406" t="n"/>
      <c r="UFF145" s="406" t="n"/>
      <c r="UFG145" s="406" t="n"/>
      <c r="UFH145" s="406" t="n"/>
      <c r="UFI145" s="406" t="n"/>
      <c r="UFJ145" s="406" t="n"/>
      <c r="UFK145" s="406" t="n"/>
      <c r="UFL145" s="406" t="n"/>
      <c r="UFM145" s="406" t="n"/>
      <c r="UFN145" s="406" t="n"/>
      <c r="UFO145" s="406" t="n"/>
      <c r="UFP145" s="406" t="n"/>
      <c r="UFQ145" s="406" t="n"/>
      <c r="UFR145" s="406" t="n"/>
      <c r="UFS145" s="406" t="n"/>
      <c r="UFT145" s="406" t="n"/>
      <c r="UFU145" s="406" t="n"/>
      <c r="UFV145" s="406" t="n"/>
      <c r="UFW145" s="406" t="n"/>
      <c r="UFX145" s="406" t="n"/>
      <c r="UFY145" s="406" t="n"/>
      <c r="UFZ145" s="406" t="n"/>
      <c r="UGA145" s="406" t="n"/>
      <c r="UGB145" s="406" t="n"/>
      <c r="UGC145" s="406" t="n"/>
      <c r="UGD145" s="406" t="n"/>
      <c r="UGE145" s="406" t="n"/>
      <c r="UGF145" s="406" t="n"/>
      <c r="UGG145" s="406" t="n"/>
      <c r="UGH145" s="406" t="n"/>
      <c r="UGI145" s="406" t="n"/>
      <c r="UGJ145" s="406" t="n"/>
      <c r="UGK145" s="406" t="n"/>
      <c r="UGL145" s="406" t="n"/>
      <c r="UGM145" s="406" t="n"/>
      <c r="UGN145" s="406" t="n"/>
      <c r="UGO145" s="406" t="n"/>
      <c r="UGP145" s="406" t="n"/>
      <c r="UGQ145" s="406" t="n"/>
      <c r="UGR145" s="406" t="n"/>
      <c r="UGS145" s="406" t="n"/>
      <c r="UGT145" s="406" t="n"/>
      <c r="UGU145" s="406" t="n"/>
      <c r="UGV145" s="406" t="n"/>
      <c r="UGW145" s="406" t="n"/>
      <c r="UGX145" s="406" t="n"/>
      <c r="UGY145" s="406" t="n"/>
      <c r="UGZ145" s="406" t="n"/>
      <c r="UHA145" s="406" t="n"/>
      <c r="UHB145" s="406" t="n"/>
      <c r="UHC145" s="406" t="n"/>
      <c r="UHD145" s="406" t="n"/>
      <c r="UHE145" s="406" t="n"/>
      <c r="UHF145" s="406" t="n"/>
      <c r="UHG145" s="406" t="n"/>
      <c r="UHH145" s="406" t="n"/>
      <c r="UHI145" s="406" t="n"/>
      <c r="UHJ145" s="406" t="n"/>
      <c r="UHK145" s="406" t="n"/>
      <c r="UHL145" s="406" t="n"/>
      <c r="UHM145" s="406" t="n"/>
      <c r="UHN145" s="406" t="n"/>
      <c r="UHO145" s="406" t="n"/>
      <c r="UHP145" s="406" t="n"/>
      <c r="UHQ145" s="406" t="n"/>
      <c r="UHR145" s="406" t="n"/>
      <c r="UHS145" s="406" t="n"/>
      <c r="UHT145" s="406" t="n"/>
      <c r="UHU145" s="406" t="n"/>
      <c r="UHV145" s="406" t="n"/>
      <c r="UHW145" s="406" t="n"/>
      <c r="UHX145" s="406" t="n"/>
      <c r="UHY145" s="406" t="n"/>
      <c r="UHZ145" s="406" t="n"/>
      <c r="UIA145" s="406" t="n"/>
      <c r="UIB145" s="406" t="n"/>
      <c r="UIC145" s="406" t="n"/>
      <c r="UID145" s="406" t="n"/>
      <c r="UIE145" s="406" t="n"/>
      <c r="UIF145" s="406" t="n"/>
      <c r="UIG145" s="406" t="n"/>
      <c r="UIH145" s="406" t="n"/>
      <c r="UII145" s="406" t="n"/>
      <c r="UIJ145" s="406" t="n"/>
      <c r="UIK145" s="406" t="n"/>
      <c r="UIL145" s="406" t="n"/>
      <c r="UIM145" s="406" t="n"/>
      <c r="UIN145" s="406" t="n"/>
      <c r="UIO145" s="406" t="n"/>
      <c r="UIP145" s="406" t="n"/>
      <c r="UIQ145" s="406" t="n"/>
      <c r="UIR145" s="406" t="n"/>
      <c r="UIS145" s="406" t="n"/>
      <c r="UIT145" s="406" t="n"/>
      <c r="UIU145" s="406" t="n"/>
      <c r="UIV145" s="406" t="n"/>
      <c r="UIW145" s="406" t="n"/>
      <c r="UIX145" s="406" t="n"/>
      <c r="UIY145" s="406" t="n"/>
      <c r="UIZ145" s="406" t="n"/>
      <c r="UJA145" s="406" t="n"/>
      <c r="UJB145" s="406" t="n"/>
      <c r="UJC145" s="406" t="n"/>
      <c r="UJD145" s="406" t="n"/>
      <c r="UJE145" s="406" t="n"/>
      <c r="UJF145" s="406" t="n"/>
      <c r="UJG145" s="406" t="n"/>
      <c r="UJH145" s="406" t="n"/>
      <c r="UJI145" s="406" t="n"/>
      <c r="UJJ145" s="406" t="n"/>
      <c r="UJK145" s="406" t="n"/>
      <c r="UJL145" s="406" t="n"/>
      <c r="UJM145" s="406" t="n"/>
      <c r="UJN145" s="406" t="n"/>
      <c r="UJO145" s="406" t="n"/>
      <c r="UJP145" s="406" t="n"/>
      <c r="UJQ145" s="406" t="n"/>
      <c r="UJR145" s="406" t="n"/>
      <c r="UJS145" s="406" t="n"/>
      <c r="UJT145" s="406" t="n"/>
      <c r="UJU145" s="406" t="n"/>
      <c r="UJV145" s="406" t="n"/>
      <c r="UJW145" s="406" t="n"/>
      <c r="UJX145" s="406" t="n"/>
      <c r="UJY145" s="406" t="n"/>
      <c r="UJZ145" s="406" t="n"/>
      <c r="UKA145" s="406" t="n"/>
      <c r="UKB145" s="406" t="n"/>
      <c r="UKC145" s="406" t="n"/>
      <c r="UKD145" s="406" t="n"/>
      <c r="UKE145" s="406" t="n"/>
      <c r="UKF145" s="406" t="n"/>
      <c r="UKG145" s="406" t="n"/>
      <c r="UKH145" s="406" t="n"/>
      <c r="UKI145" s="406" t="n"/>
      <c r="UKJ145" s="406" t="n"/>
      <c r="UKK145" s="406" t="n"/>
      <c r="UKL145" s="406" t="n"/>
      <c r="UKM145" s="406" t="n"/>
      <c r="UKN145" s="406" t="n"/>
      <c r="UKO145" s="406" t="n"/>
      <c r="UKP145" s="406" t="n"/>
      <c r="UKQ145" s="406" t="n"/>
      <c r="UKR145" s="406" t="n"/>
      <c r="UKS145" s="406" t="n"/>
      <c r="UKT145" s="406" t="n"/>
      <c r="UKU145" s="406" t="n"/>
      <c r="UKV145" s="406" t="n"/>
      <c r="UKW145" s="406" t="n"/>
      <c r="UKX145" s="406" t="n"/>
      <c r="UKY145" s="406" t="n"/>
      <c r="UKZ145" s="406" t="n"/>
      <c r="ULA145" s="406" t="n"/>
      <c r="ULB145" s="406" t="n"/>
      <c r="ULC145" s="406" t="n"/>
      <c r="ULD145" s="406" t="n"/>
      <c r="ULE145" s="406" t="n"/>
      <c r="ULF145" s="406" t="n"/>
      <c r="ULG145" s="406" t="n"/>
      <c r="ULH145" s="406" t="n"/>
      <c r="ULI145" s="406" t="n"/>
      <c r="ULJ145" s="406" t="n"/>
      <c r="ULK145" s="406" t="n"/>
      <c r="ULL145" s="406" t="n"/>
      <c r="ULM145" s="406" t="n"/>
      <c r="ULN145" s="406" t="n"/>
      <c r="ULO145" s="406" t="n"/>
      <c r="ULP145" s="406" t="n"/>
      <c r="ULQ145" s="406" t="n"/>
      <c r="ULR145" s="406" t="n"/>
      <c r="ULS145" s="406" t="n"/>
      <c r="ULT145" s="406" t="n"/>
      <c r="ULU145" s="406" t="n"/>
      <c r="ULV145" s="406" t="n"/>
      <c r="ULW145" s="406" t="n"/>
      <c r="ULX145" s="406" t="n"/>
      <c r="ULY145" s="406" t="n"/>
      <c r="ULZ145" s="406" t="n"/>
      <c r="UMA145" s="406" t="n"/>
      <c r="UMB145" s="406" t="n"/>
      <c r="UMC145" s="406" t="n"/>
      <c r="UMD145" s="406" t="n"/>
      <c r="UME145" s="406" t="n"/>
      <c r="UMF145" s="406" t="n"/>
      <c r="UMG145" s="406" t="n"/>
      <c r="UMH145" s="406" t="n"/>
      <c r="UMI145" s="406" t="n"/>
      <c r="UMJ145" s="406" t="n"/>
      <c r="UMK145" s="406" t="n"/>
      <c r="UML145" s="406" t="n"/>
      <c r="UMM145" s="406" t="n"/>
      <c r="UMN145" s="406" t="n"/>
      <c r="UMO145" s="406" t="n"/>
      <c r="UMP145" s="406" t="n"/>
      <c r="UMQ145" s="406" t="n"/>
      <c r="UMR145" s="406" t="n"/>
      <c r="UMS145" s="406" t="n"/>
      <c r="UMT145" s="406" t="n"/>
      <c r="UMU145" s="406" t="n"/>
      <c r="UMV145" s="406" t="n"/>
      <c r="UMW145" s="406" t="n"/>
      <c r="UMX145" s="406" t="n"/>
      <c r="UMY145" s="406" t="n"/>
      <c r="UMZ145" s="406" t="n"/>
      <c r="UNA145" s="406" t="n"/>
      <c r="UNB145" s="406" t="n"/>
      <c r="UNC145" s="406" t="n"/>
      <c r="UND145" s="406" t="n"/>
      <c r="UNE145" s="406" t="n"/>
      <c r="UNF145" s="406" t="n"/>
      <c r="UNG145" s="406" t="n"/>
      <c r="UNH145" s="406" t="n"/>
      <c r="UNI145" s="406" t="n"/>
      <c r="UNJ145" s="406" t="n"/>
      <c r="UNK145" s="406" t="n"/>
      <c r="UNL145" s="406" t="n"/>
      <c r="UNM145" s="406" t="n"/>
      <c r="UNN145" s="406" t="n"/>
      <c r="UNO145" s="406" t="n"/>
      <c r="UNP145" s="406" t="n"/>
      <c r="UNQ145" s="406" t="n"/>
      <c r="UNR145" s="406" t="n"/>
      <c r="UNS145" s="406" t="n"/>
      <c r="UNT145" s="406" t="n"/>
      <c r="UNU145" s="406" t="n"/>
      <c r="UNV145" s="406" t="n"/>
      <c r="UNW145" s="406" t="n"/>
      <c r="UNX145" s="406" t="n"/>
      <c r="UNY145" s="406" t="n"/>
      <c r="UNZ145" s="406" t="n"/>
      <c r="UOA145" s="406" t="n"/>
      <c r="UOB145" s="406" t="n"/>
      <c r="UOC145" s="406" t="n"/>
      <c r="UOD145" s="406" t="n"/>
      <c r="UOE145" s="406" t="n"/>
      <c r="UOF145" s="406" t="n"/>
      <c r="UOG145" s="406" t="n"/>
      <c r="UOH145" s="406" t="n"/>
      <c r="UOI145" s="406" t="n"/>
      <c r="UOJ145" s="406" t="n"/>
      <c r="UOK145" s="406" t="n"/>
      <c r="UOL145" s="406" t="n"/>
      <c r="UOM145" s="406" t="n"/>
      <c r="UON145" s="406" t="n"/>
      <c r="UOO145" s="406" t="n"/>
      <c r="UOP145" s="406" t="n"/>
      <c r="UOQ145" s="406" t="n"/>
      <c r="UOR145" s="406" t="n"/>
      <c r="UOS145" s="406" t="n"/>
      <c r="UOT145" s="406" t="n"/>
      <c r="UOU145" s="406" t="n"/>
      <c r="UOV145" s="406" t="n"/>
      <c r="UOW145" s="406" t="n"/>
      <c r="UOX145" s="406" t="n"/>
      <c r="UOY145" s="406" t="n"/>
      <c r="UOZ145" s="406" t="n"/>
      <c r="UPA145" s="406" t="n"/>
      <c r="UPB145" s="406" t="n"/>
      <c r="UPC145" s="406" t="n"/>
      <c r="UPD145" s="406" t="n"/>
      <c r="UPE145" s="406" t="n"/>
      <c r="UPF145" s="406" t="n"/>
      <c r="UPG145" s="406" t="n"/>
      <c r="UPH145" s="406" t="n"/>
      <c r="UPI145" s="406" t="n"/>
      <c r="UPJ145" s="406" t="n"/>
      <c r="UPK145" s="406" t="n"/>
      <c r="UPL145" s="406" t="n"/>
      <c r="UPM145" s="406" t="n"/>
      <c r="UPN145" s="406" t="n"/>
      <c r="UPO145" s="406" t="n"/>
      <c r="UPP145" s="406" t="n"/>
      <c r="UPQ145" s="406" t="n"/>
      <c r="UPR145" s="406" t="n"/>
      <c r="UPS145" s="406" t="n"/>
      <c r="UPT145" s="406" t="n"/>
      <c r="UPU145" s="406" t="n"/>
      <c r="UPV145" s="406" t="n"/>
      <c r="UPW145" s="406" t="n"/>
      <c r="UPX145" s="406" t="n"/>
      <c r="UPY145" s="406" t="n"/>
      <c r="UPZ145" s="406" t="n"/>
      <c r="UQA145" s="406" t="n"/>
      <c r="UQB145" s="406" t="n"/>
      <c r="UQC145" s="406" t="n"/>
      <c r="UQD145" s="406" t="n"/>
      <c r="UQE145" s="406" t="n"/>
      <c r="UQF145" s="406" t="n"/>
      <c r="UQG145" s="406" t="n"/>
      <c r="UQH145" s="406" t="n"/>
      <c r="UQI145" s="406" t="n"/>
      <c r="UQJ145" s="406" t="n"/>
      <c r="UQK145" s="406" t="n"/>
      <c r="UQL145" s="406" t="n"/>
      <c r="UQM145" s="406" t="n"/>
      <c r="UQN145" s="406" t="n"/>
      <c r="UQO145" s="406" t="n"/>
      <c r="UQP145" s="406" t="n"/>
      <c r="UQQ145" s="406" t="n"/>
      <c r="UQR145" s="406" t="n"/>
      <c r="UQS145" s="406" t="n"/>
      <c r="UQT145" s="406" t="n"/>
      <c r="UQU145" s="406" t="n"/>
      <c r="UQV145" s="406" t="n"/>
      <c r="UQW145" s="406" t="n"/>
      <c r="UQX145" s="406" t="n"/>
      <c r="UQY145" s="406" t="n"/>
      <c r="UQZ145" s="406" t="n"/>
      <c r="URA145" s="406" t="n"/>
      <c r="URB145" s="406" t="n"/>
      <c r="URC145" s="406" t="n"/>
      <c r="URD145" s="406" t="n"/>
      <c r="URE145" s="406" t="n"/>
      <c r="URF145" s="406" t="n"/>
      <c r="URG145" s="406" t="n"/>
      <c r="URH145" s="406" t="n"/>
      <c r="URI145" s="406" t="n"/>
      <c r="URJ145" s="406" t="n"/>
      <c r="URK145" s="406" t="n"/>
      <c r="URL145" s="406" t="n"/>
      <c r="URM145" s="406" t="n"/>
      <c r="URN145" s="406" t="n"/>
      <c r="URO145" s="406" t="n"/>
      <c r="URP145" s="406" t="n"/>
      <c r="URQ145" s="406" t="n"/>
      <c r="URR145" s="406" t="n"/>
      <c r="URS145" s="406" t="n"/>
      <c r="URT145" s="406" t="n"/>
      <c r="URU145" s="406" t="n"/>
      <c r="URV145" s="406" t="n"/>
      <c r="URW145" s="406" t="n"/>
      <c r="URX145" s="406" t="n"/>
      <c r="URY145" s="406" t="n"/>
      <c r="URZ145" s="406" t="n"/>
      <c r="USA145" s="406" t="n"/>
      <c r="USB145" s="406" t="n"/>
      <c r="USC145" s="406" t="n"/>
      <c r="USD145" s="406" t="n"/>
      <c r="USE145" s="406" t="n"/>
      <c r="USF145" s="406" t="n"/>
      <c r="USG145" s="406" t="n"/>
      <c r="USH145" s="406" t="n"/>
      <c r="USI145" s="406" t="n"/>
      <c r="USJ145" s="406" t="n"/>
      <c r="USK145" s="406" t="n"/>
      <c r="USL145" s="406" t="n"/>
      <c r="USM145" s="406" t="n"/>
      <c r="USN145" s="406" t="n"/>
      <c r="USO145" s="406" t="n"/>
      <c r="USP145" s="406" t="n"/>
      <c r="USQ145" s="406" t="n"/>
      <c r="USR145" s="406" t="n"/>
      <c r="USS145" s="406" t="n"/>
      <c r="UST145" s="406" t="n"/>
      <c r="USU145" s="406" t="n"/>
      <c r="USV145" s="406" t="n"/>
      <c r="USW145" s="406" t="n"/>
      <c r="USX145" s="406" t="n"/>
      <c r="USY145" s="406" t="n"/>
      <c r="USZ145" s="406" t="n"/>
      <c r="UTA145" s="406" t="n"/>
      <c r="UTB145" s="406" t="n"/>
      <c r="UTC145" s="406" t="n"/>
      <c r="UTD145" s="406" t="n"/>
      <c r="UTE145" s="406" t="n"/>
      <c r="UTF145" s="406" t="n"/>
      <c r="UTG145" s="406" t="n"/>
      <c r="UTH145" s="406" t="n"/>
      <c r="UTI145" s="406" t="n"/>
      <c r="UTJ145" s="406" t="n"/>
      <c r="UTK145" s="406" t="n"/>
      <c r="UTL145" s="406" t="n"/>
      <c r="UTM145" s="406" t="n"/>
      <c r="UTN145" s="406" t="n"/>
      <c r="UTO145" s="406" t="n"/>
      <c r="UTP145" s="406" t="n"/>
      <c r="UTQ145" s="406" t="n"/>
      <c r="UTR145" s="406" t="n"/>
      <c r="UTS145" s="406" t="n"/>
      <c r="UTT145" s="406" t="n"/>
      <c r="UTU145" s="406" t="n"/>
      <c r="UTV145" s="406" t="n"/>
      <c r="UTW145" s="406" t="n"/>
      <c r="UTX145" s="406" t="n"/>
      <c r="UTY145" s="406" t="n"/>
      <c r="UTZ145" s="406" t="n"/>
      <c r="UUA145" s="406" t="n"/>
      <c r="UUB145" s="406" t="n"/>
      <c r="UUC145" s="406" t="n"/>
      <c r="UUD145" s="406" t="n"/>
      <c r="UUE145" s="406" t="n"/>
      <c r="UUF145" s="406" t="n"/>
      <c r="UUG145" s="406" t="n"/>
      <c r="UUH145" s="406" t="n"/>
      <c r="UUI145" s="406" t="n"/>
      <c r="UUJ145" s="406" t="n"/>
      <c r="UUK145" s="406" t="n"/>
      <c r="UUL145" s="406" t="n"/>
      <c r="UUM145" s="406" t="n"/>
      <c r="UUN145" s="406" t="n"/>
      <c r="UUO145" s="406" t="n"/>
      <c r="UUP145" s="406" t="n"/>
      <c r="UUQ145" s="406" t="n"/>
      <c r="UUR145" s="406" t="n"/>
      <c r="UUS145" s="406" t="n"/>
      <c r="UUT145" s="406" t="n"/>
      <c r="UUU145" s="406" t="n"/>
      <c r="UUV145" s="406" t="n"/>
      <c r="UUW145" s="406" t="n"/>
      <c r="UUX145" s="406" t="n"/>
      <c r="UUY145" s="406" t="n"/>
      <c r="UUZ145" s="406" t="n"/>
      <c r="UVA145" s="406" t="n"/>
      <c r="UVB145" s="406" t="n"/>
      <c r="UVC145" s="406" t="n"/>
      <c r="UVD145" s="406" t="n"/>
      <c r="UVE145" s="406" t="n"/>
      <c r="UVF145" s="406" t="n"/>
      <c r="UVG145" s="406" t="n"/>
      <c r="UVH145" s="406" t="n"/>
      <c r="UVI145" s="406" t="n"/>
      <c r="UVJ145" s="406" t="n"/>
      <c r="UVK145" s="406" t="n"/>
      <c r="UVL145" s="406" t="n"/>
      <c r="UVM145" s="406" t="n"/>
      <c r="UVN145" s="406" t="n"/>
      <c r="UVO145" s="406" t="n"/>
      <c r="UVP145" s="406" t="n"/>
      <c r="UVQ145" s="406" t="n"/>
      <c r="UVR145" s="406" t="n"/>
      <c r="UVS145" s="406" t="n"/>
      <c r="UVT145" s="406" t="n"/>
      <c r="UVU145" s="406" t="n"/>
      <c r="UVV145" s="406" t="n"/>
      <c r="UVW145" s="406" t="n"/>
      <c r="UVX145" s="406" t="n"/>
      <c r="UVY145" s="406" t="n"/>
      <c r="UVZ145" s="406" t="n"/>
      <c r="UWA145" s="406" t="n"/>
      <c r="UWB145" s="406" t="n"/>
      <c r="UWC145" s="406" t="n"/>
      <c r="UWD145" s="406" t="n"/>
      <c r="UWE145" s="406" t="n"/>
      <c r="UWF145" s="406" t="n"/>
      <c r="UWG145" s="406" t="n"/>
      <c r="UWH145" s="406" t="n"/>
      <c r="UWI145" s="406" t="n"/>
      <c r="UWJ145" s="406" t="n"/>
      <c r="UWK145" s="406" t="n"/>
      <c r="UWL145" s="406" t="n"/>
      <c r="UWM145" s="406" t="n"/>
      <c r="UWN145" s="406" t="n"/>
      <c r="UWO145" s="406" t="n"/>
      <c r="UWP145" s="406" t="n"/>
      <c r="UWQ145" s="406" t="n"/>
      <c r="UWR145" s="406" t="n"/>
      <c r="UWS145" s="406" t="n"/>
      <c r="UWT145" s="406" t="n"/>
      <c r="UWU145" s="406" t="n"/>
      <c r="UWV145" s="406" t="n"/>
      <c r="UWW145" s="406" t="n"/>
      <c r="UWX145" s="406" t="n"/>
      <c r="UWY145" s="406" t="n"/>
      <c r="UWZ145" s="406" t="n"/>
      <c r="UXA145" s="406" t="n"/>
      <c r="UXB145" s="406" t="n"/>
      <c r="UXC145" s="406" t="n"/>
      <c r="UXD145" s="406" t="n"/>
      <c r="UXE145" s="406" t="n"/>
      <c r="UXF145" s="406" t="n"/>
      <c r="UXG145" s="406" t="n"/>
      <c r="UXH145" s="406" t="n"/>
      <c r="UXI145" s="406" t="n"/>
      <c r="UXJ145" s="406" t="n"/>
      <c r="UXK145" s="406" t="n"/>
      <c r="UXL145" s="406" t="n"/>
      <c r="UXM145" s="406" t="n"/>
      <c r="UXN145" s="406" t="n"/>
      <c r="UXO145" s="406" t="n"/>
      <c r="UXP145" s="406" t="n"/>
      <c r="UXQ145" s="406" t="n"/>
      <c r="UXR145" s="406" t="n"/>
      <c r="UXS145" s="406" t="n"/>
      <c r="UXT145" s="406" t="n"/>
      <c r="UXU145" s="406" t="n"/>
      <c r="UXV145" s="406" t="n"/>
      <c r="UXW145" s="406" t="n"/>
      <c r="UXX145" s="406" t="n"/>
      <c r="UXY145" s="406" t="n"/>
      <c r="UXZ145" s="406" t="n"/>
      <c r="UYA145" s="406" t="n"/>
      <c r="UYB145" s="406" t="n"/>
      <c r="UYC145" s="406" t="n"/>
      <c r="UYD145" s="406" t="n"/>
      <c r="UYE145" s="406" t="n"/>
      <c r="UYF145" s="406" t="n"/>
      <c r="UYG145" s="406" t="n"/>
      <c r="UYH145" s="406" t="n"/>
      <c r="UYI145" s="406" t="n"/>
      <c r="UYJ145" s="406" t="n"/>
      <c r="UYK145" s="406" t="n"/>
      <c r="UYL145" s="406" t="n"/>
      <c r="UYM145" s="406" t="n"/>
      <c r="UYN145" s="406" t="n"/>
      <c r="UYO145" s="406" t="n"/>
      <c r="UYP145" s="406" t="n"/>
      <c r="UYQ145" s="406" t="n"/>
      <c r="UYR145" s="406" t="n"/>
      <c r="UYS145" s="406" t="n"/>
      <c r="UYT145" s="406" t="n"/>
      <c r="UYU145" s="406" t="n"/>
      <c r="UYV145" s="406" t="n"/>
      <c r="UYW145" s="406" t="n"/>
      <c r="UYX145" s="406" t="n"/>
      <c r="UYY145" s="406" t="n"/>
      <c r="UYZ145" s="406" t="n"/>
      <c r="UZA145" s="406" t="n"/>
      <c r="UZB145" s="406" t="n"/>
      <c r="UZC145" s="406" t="n"/>
      <c r="UZD145" s="406" t="n"/>
      <c r="UZE145" s="406" t="n"/>
      <c r="UZF145" s="406" t="n"/>
      <c r="UZG145" s="406" t="n"/>
      <c r="UZH145" s="406" t="n"/>
      <c r="UZI145" s="406" t="n"/>
      <c r="UZJ145" s="406" t="n"/>
      <c r="UZK145" s="406" t="n"/>
      <c r="UZL145" s="406" t="n"/>
      <c r="UZM145" s="406" t="n"/>
      <c r="UZN145" s="406" t="n"/>
      <c r="UZO145" s="406" t="n"/>
      <c r="UZP145" s="406" t="n"/>
      <c r="UZQ145" s="406" t="n"/>
      <c r="UZR145" s="406" t="n"/>
      <c r="UZS145" s="406" t="n"/>
      <c r="UZT145" s="406" t="n"/>
      <c r="UZU145" s="406" t="n"/>
      <c r="UZV145" s="406" t="n"/>
      <c r="UZW145" s="406" t="n"/>
      <c r="UZX145" s="406" t="n"/>
      <c r="UZY145" s="406" t="n"/>
      <c r="UZZ145" s="406" t="n"/>
      <c r="VAA145" s="406" t="n"/>
      <c r="VAB145" s="406" t="n"/>
      <c r="VAC145" s="406" t="n"/>
      <c r="VAD145" s="406" t="n"/>
      <c r="VAE145" s="406" t="n"/>
      <c r="VAF145" s="406" t="n"/>
      <c r="VAG145" s="406" t="n"/>
      <c r="VAH145" s="406" t="n"/>
      <c r="VAI145" s="406" t="n"/>
      <c r="VAJ145" s="406" t="n"/>
      <c r="VAK145" s="406" t="n"/>
      <c r="VAL145" s="406" t="n"/>
      <c r="VAM145" s="406" t="n"/>
      <c r="VAN145" s="406" t="n"/>
      <c r="VAO145" s="406" t="n"/>
      <c r="VAP145" s="406" t="n"/>
      <c r="VAQ145" s="406" t="n"/>
      <c r="VAR145" s="406" t="n"/>
      <c r="VAS145" s="406" t="n"/>
      <c r="VAT145" s="406" t="n"/>
      <c r="VAU145" s="406" t="n"/>
      <c r="VAV145" s="406" t="n"/>
      <c r="VAW145" s="406" t="n"/>
      <c r="VAX145" s="406" t="n"/>
      <c r="VAY145" s="406" t="n"/>
      <c r="VAZ145" s="406" t="n"/>
      <c r="VBA145" s="406" t="n"/>
      <c r="VBB145" s="406" t="n"/>
      <c r="VBC145" s="406" t="n"/>
      <c r="VBD145" s="406" t="n"/>
      <c r="VBE145" s="406" t="n"/>
      <c r="VBF145" s="406" t="n"/>
      <c r="VBG145" s="406" t="n"/>
      <c r="VBH145" s="406" t="n"/>
      <c r="VBI145" s="406" t="n"/>
      <c r="VBJ145" s="406" t="n"/>
      <c r="VBK145" s="406" t="n"/>
      <c r="VBL145" s="406" t="n"/>
      <c r="VBM145" s="406" t="n"/>
      <c r="VBN145" s="406" t="n"/>
      <c r="VBO145" s="406" t="n"/>
      <c r="VBP145" s="406" t="n"/>
      <c r="VBQ145" s="406" t="n"/>
      <c r="VBR145" s="406" t="n"/>
      <c r="VBS145" s="406" t="n"/>
      <c r="VBT145" s="406" t="n"/>
      <c r="VBU145" s="406" t="n"/>
      <c r="VBV145" s="406" t="n"/>
      <c r="VBW145" s="406" t="n"/>
      <c r="VBX145" s="406" t="n"/>
      <c r="VBY145" s="406" t="n"/>
      <c r="VBZ145" s="406" t="n"/>
      <c r="VCA145" s="406" t="n"/>
      <c r="VCB145" s="406" t="n"/>
      <c r="VCC145" s="406" t="n"/>
      <c r="VCD145" s="406" t="n"/>
      <c r="VCE145" s="406" t="n"/>
      <c r="VCF145" s="406" t="n"/>
      <c r="VCG145" s="406" t="n"/>
      <c r="VCH145" s="406" t="n"/>
      <c r="VCI145" s="406" t="n"/>
      <c r="VCJ145" s="406" t="n"/>
      <c r="VCK145" s="406" t="n"/>
      <c r="VCL145" s="406" t="n"/>
      <c r="VCM145" s="406" t="n"/>
      <c r="VCN145" s="406" t="n"/>
      <c r="VCO145" s="406" t="n"/>
      <c r="VCP145" s="406" t="n"/>
      <c r="VCQ145" s="406" t="n"/>
      <c r="VCR145" s="406" t="n"/>
      <c r="VCS145" s="406" t="n"/>
      <c r="VCT145" s="406" t="n"/>
      <c r="VCU145" s="406" t="n"/>
      <c r="VCV145" s="406" t="n"/>
      <c r="VCW145" s="406" t="n"/>
      <c r="VCX145" s="406" t="n"/>
      <c r="VCY145" s="406" t="n"/>
      <c r="VCZ145" s="406" t="n"/>
      <c r="VDA145" s="406" t="n"/>
      <c r="VDB145" s="406" t="n"/>
      <c r="VDC145" s="406" t="n"/>
      <c r="VDD145" s="406" t="n"/>
      <c r="VDE145" s="406" t="n"/>
      <c r="VDF145" s="406" t="n"/>
      <c r="VDG145" s="406" t="n"/>
      <c r="VDH145" s="406" t="n"/>
      <c r="VDI145" s="406" t="n"/>
      <c r="VDJ145" s="406" t="n"/>
      <c r="VDK145" s="406" t="n"/>
      <c r="VDL145" s="406" t="n"/>
      <c r="VDM145" s="406" t="n"/>
      <c r="VDN145" s="406" t="n"/>
      <c r="VDO145" s="406" t="n"/>
      <c r="VDP145" s="406" t="n"/>
      <c r="VDQ145" s="406" t="n"/>
      <c r="VDR145" s="406" t="n"/>
      <c r="VDS145" s="406" t="n"/>
      <c r="VDT145" s="406" t="n"/>
      <c r="VDU145" s="406" t="n"/>
      <c r="VDV145" s="406" t="n"/>
      <c r="VDW145" s="406" t="n"/>
      <c r="VDX145" s="406" t="n"/>
      <c r="VDY145" s="406" t="n"/>
      <c r="VDZ145" s="406" t="n"/>
      <c r="VEA145" s="406" t="n"/>
      <c r="VEB145" s="406" t="n"/>
      <c r="VEC145" s="406" t="n"/>
      <c r="VED145" s="406" t="n"/>
      <c r="VEE145" s="406" t="n"/>
      <c r="VEF145" s="406" t="n"/>
      <c r="VEG145" s="406" t="n"/>
      <c r="VEH145" s="406" t="n"/>
      <c r="VEI145" s="406" t="n"/>
      <c r="VEJ145" s="406" t="n"/>
      <c r="VEK145" s="406" t="n"/>
      <c r="VEL145" s="406" t="n"/>
      <c r="VEM145" s="406" t="n"/>
      <c r="VEN145" s="406" t="n"/>
      <c r="VEO145" s="406" t="n"/>
      <c r="VEP145" s="406" t="n"/>
      <c r="VEQ145" s="406" t="n"/>
      <c r="VER145" s="406" t="n"/>
      <c r="VES145" s="406" t="n"/>
      <c r="VET145" s="406" t="n"/>
      <c r="VEU145" s="406" t="n"/>
      <c r="VEV145" s="406" t="n"/>
      <c r="VEW145" s="406" t="n"/>
      <c r="VEX145" s="406" t="n"/>
      <c r="VEY145" s="406" t="n"/>
      <c r="VEZ145" s="406" t="n"/>
      <c r="VFA145" s="406" t="n"/>
      <c r="VFB145" s="406" t="n"/>
      <c r="VFC145" s="406" t="n"/>
      <c r="VFD145" s="406" t="n"/>
      <c r="VFE145" s="406" t="n"/>
      <c r="VFF145" s="406" t="n"/>
      <c r="VFG145" s="406" t="n"/>
      <c r="VFH145" s="406" t="n"/>
      <c r="VFI145" s="406" t="n"/>
      <c r="VFJ145" s="406" t="n"/>
      <c r="VFK145" s="406" t="n"/>
      <c r="VFL145" s="406" t="n"/>
      <c r="VFM145" s="406" t="n"/>
      <c r="VFN145" s="406" t="n"/>
      <c r="VFO145" s="406" t="n"/>
      <c r="VFP145" s="406" t="n"/>
      <c r="VFQ145" s="406" t="n"/>
      <c r="VFR145" s="406" t="n"/>
      <c r="VFS145" s="406" t="n"/>
      <c r="VFT145" s="406" t="n"/>
      <c r="VFU145" s="406" t="n"/>
      <c r="VFV145" s="406" t="n"/>
      <c r="VFW145" s="406" t="n"/>
      <c r="VFX145" s="406" t="n"/>
      <c r="VFY145" s="406" t="n"/>
      <c r="VFZ145" s="406" t="n"/>
      <c r="VGA145" s="406" t="n"/>
      <c r="VGB145" s="406" t="n"/>
      <c r="VGC145" s="406" t="n"/>
      <c r="VGD145" s="406" t="n"/>
      <c r="VGE145" s="406" t="n"/>
      <c r="VGF145" s="406" t="n"/>
      <c r="VGG145" s="406" t="n"/>
      <c r="VGH145" s="406" t="n"/>
      <c r="VGI145" s="406" t="n"/>
      <c r="VGJ145" s="406" t="n"/>
      <c r="VGK145" s="406" t="n"/>
      <c r="VGL145" s="406" t="n"/>
      <c r="VGM145" s="406" t="n"/>
      <c r="VGN145" s="406" t="n"/>
      <c r="VGO145" s="406" t="n"/>
      <c r="VGP145" s="406" t="n"/>
      <c r="VGQ145" s="406" t="n"/>
      <c r="VGR145" s="406" t="n"/>
      <c r="VGS145" s="406" t="n"/>
      <c r="VGT145" s="406" t="n"/>
      <c r="VGU145" s="406" t="n"/>
      <c r="VGV145" s="406" t="n"/>
      <c r="VGW145" s="406" t="n"/>
      <c r="VGX145" s="406" t="n"/>
      <c r="VGY145" s="406" t="n"/>
      <c r="VGZ145" s="406" t="n"/>
      <c r="VHA145" s="406" t="n"/>
      <c r="VHB145" s="406" t="n"/>
      <c r="VHC145" s="406" t="n"/>
      <c r="VHD145" s="406" t="n"/>
      <c r="VHE145" s="406" t="n"/>
      <c r="VHF145" s="406" t="n"/>
      <c r="VHG145" s="406" t="n"/>
      <c r="VHH145" s="406" t="n"/>
      <c r="VHI145" s="406" t="n"/>
      <c r="VHJ145" s="406" t="n"/>
      <c r="VHK145" s="406" t="n"/>
      <c r="VHL145" s="406" t="n"/>
      <c r="VHM145" s="406" t="n"/>
      <c r="VHN145" s="406" t="n"/>
      <c r="VHO145" s="406" t="n"/>
      <c r="VHP145" s="406" t="n"/>
      <c r="VHQ145" s="406" t="n"/>
      <c r="VHR145" s="406" t="n"/>
      <c r="VHS145" s="406" t="n"/>
      <c r="VHT145" s="406" t="n"/>
      <c r="VHU145" s="406" t="n"/>
      <c r="VHV145" s="406" t="n"/>
      <c r="VHW145" s="406" t="n"/>
      <c r="VHX145" s="406" t="n"/>
      <c r="VHY145" s="406" t="n"/>
      <c r="VHZ145" s="406" t="n"/>
      <c r="VIA145" s="406" t="n"/>
      <c r="VIB145" s="406" t="n"/>
      <c r="VIC145" s="406" t="n"/>
      <c r="VID145" s="406" t="n"/>
      <c r="VIE145" s="406" t="n"/>
      <c r="VIF145" s="406" t="n"/>
      <c r="VIG145" s="406" t="n"/>
      <c r="VIH145" s="406" t="n"/>
      <c r="VII145" s="406" t="n"/>
      <c r="VIJ145" s="406" t="n"/>
      <c r="VIK145" s="406" t="n"/>
      <c r="VIL145" s="406" t="n"/>
      <c r="VIM145" s="406" t="n"/>
      <c r="VIN145" s="406" t="n"/>
      <c r="VIO145" s="406" t="n"/>
      <c r="VIP145" s="406" t="n"/>
      <c r="VIQ145" s="406" t="n"/>
      <c r="VIR145" s="406" t="n"/>
      <c r="VIS145" s="406" t="n"/>
      <c r="VIT145" s="406" t="n"/>
      <c r="VIU145" s="406" t="n"/>
      <c r="VIV145" s="406" t="n"/>
      <c r="VIW145" s="406" t="n"/>
      <c r="VIX145" s="406" t="n"/>
      <c r="VIY145" s="406" t="n"/>
      <c r="VIZ145" s="406" t="n"/>
      <c r="VJA145" s="406" t="n"/>
      <c r="VJB145" s="406" t="n"/>
      <c r="VJC145" s="406" t="n"/>
      <c r="VJD145" s="406" t="n"/>
      <c r="VJE145" s="406" t="n"/>
      <c r="VJF145" s="406" t="n"/>
      <c r="VJG145" s="406" t="n"/>
      <c r="VJH145" s="406" t="n"/>
      <c r="VJI145" s="406" t="n"/>
      <c r="VJJ145" s="406" t="n"/>
      <c r="VJK145" s="406" t="n"/>
      <c r="VJL145" s="406" t="n"/>
      <c r="VJM145" s="406" t="n"/>
      <c r="VJN145" s="406" t="n"/>
      <c r="VJO145" s="406" t="n"/>
      <c r="VJP145" s="406" t="n"/>
      <c r="VJQ145" s="406" t="n"/>
      <c r="VJR145" s="406" t="n"/>
      <c r="VJS145" s="406" t="n"/>
      <c r="VJT145" s="406" t="n"/>
      <c r="VJU145" s="406" t="n"/>
      <c r="VJV145" s="406" t="n"/>
      <c r="VJW145" s="406" t="n"/>
      <c r="VJX145" s="406" t="n"/>
      <c r="VJY145" s="406" t="n"/>
      <c r="VJZ145" s="406" t="n"/>
      <c r="VKA145" s="406" t="n"/>
      <c r="VKB145" s="406" t="n"/>
      <c r="VKC145" s="406" t="n"/>
      <c r="VKD145" s="406" t="n"/>
      <c r="VKE145" s="406" t="n"/>
      <c r="VKF145" s="406" t="n"/>
      <c r="VKG145" s="406" t="n"/>
      <c r="VKH145" s="406" t="n"/>
      <c r="VKI145" s="406" t="n"/>
      <c r="VKJ145" s="406" t="n"/>
      <c r="VKK145" s="406" t="n"/>
      <c r="VKL145" s="406" t="n"/>
      <c r="VKM145" s="406" t="n"/>
      <c r="VKN145" s="406" t="n"/>
      <c r="VKO145" s="406" t="n"/>
      <c r="VKP145" s="406" t="n"/>
      <c r="VKQ145" s="406" t="n"/>
      <c r="VKR145" s="406" t="n"/>
      <c r="VKS145" s="406" t="n"/>
      <c r="VKT145" s="406" t="n"/>
      <c r="VKU145" s="406" t="n"/>
      <c r="VKV145" s="406" t="n"/>
      <c r="VKW145" s="406" t="n"/>
      <c r="VKX145" s="406" t="n"/>
      <c r="VKY145" s="406" t="n"/>
      <c r="VKZ145" s="406" t="n"/>
      <c r="VLA145" s="406" t="n"/>
      <c r="VLB145" s="406" t="n"/>
      <c r="VLC145" s="406" t="n"/>
      <c r="VLD145" s="406" t="n"/>
      <c r="VLE145" s="406" t="n"/>
      <c r="VLF145" s="406" t="n"/>
      <c r="VLG145" s="406" t="n"/>
      <c r="VLH145" s="406" t="n"/>
      <c r="VLI145" s="406" t="n"/>
      <c r="VLJ145" s="406" t="n"/>
      <c r="VLK145" s="406" t="n"/>
      <c r="VLL145" s="406" t="n"/>
      <c r="VLM145" s="406" t="n"/>
      <c r="VLN145" s="406" t="n"/>
      <c r="VLO145" s="406" t="n"/>
      <c r="VLP145" s="406" t="n"/>
      <c r="VLQ145" s="406" t="n"/>
      <c r="VLR145" s="406" t="n"/>
      <c r="VLS145" s="406" t="n"/>
      <c r="VLT145" s="406" t="n"/>
      <c r="VLU145" s="406" t="n"/>
      <c r="VLV145" s="406" t="n"/>
      <c r="VLW145" s="406" t="n"/>
      <c r="VLX145" s="406" t="n"/>
      <c r="VLY145" s="406" t="n"/>
      <c r="VLZ145" s="406" t="n"/>
      <c r="VMA145" s="406" t="n"/>
      <c r="VMB145" s="406" t="n"/>
      <c r="VMC145" s="406" t="n"/>
      <c r="VMD145" s="406" t="n"/>
      <c r="VME145" s="406" t="n"/>
      <c r="VMF145" s="406" t="n"/>
      <c r="VMG145" s="406" t="n"/>
      <c r="VMH145" s="406" t="n"/>
      <c r="VMI145" s="406" t="n"/>
      <c r="VMJ145" s="406" t="n"/>
      <c r="VMK145" s="406" t="n"/>
      <c r="VML145" s="406" t="n"/>
      <c r="VMM145" s="406" t="n"/>
      <c r="VMN145" s="406" t="n"/>
      <c r="VMO145" s="406" t="n"/>
      <c r="VMP145" s="406" t="n"/>
      <c r="VMQ145" s="406" t="n"/>
      <c r="VMR145" s="406" t="n"/>
      <c r="VMS145" s="406" t="n"/>
      <c r="VMT145" s="406" t="n"/>
      <c r="VMU145" s="406" t="n"/>
      <c r="VMV145" s="406" t="n"/>
      <c r="VMW145" s="406" t="n"/>
      <c r="VMX145" s="406" t="n"/>
      <c r="VMY145" s="406" t="n"/>
      <c r="VMZ145" s="406" t="n"/>
      <c r="VNA145" s="406" t="n"/>
      <c r="VNB145" s="406" t="n"/>
      <c r="VNC145" s="406" t="n"/>
      <c r="VND145" s="406" t="n"/>
      <c r="VNE145" s="406" t="n"/>
      <c r="VNF145" s="406" t="n"/>
      <c r="VNG145" s="406" t="n"/>
      <c r="VNH145" s="406" t="n"/>
      <c r="VNI145" s="406" t="n"/>
      <c r="VNJ145" s="406" t="n"/>
      <c r="VNK145" s="406" t="n"/>
      <c r="VNL145" s="406" t="n"/>
      <c r="VNM145" s="406" t="n"/>
      <c r="VNN145" s="406" t="n"/>
      <c r="VNO145" s="406" t="n"/>
      <c r="VNP145" s="406" t="n"/>
      <c r="VNQ145" s="406" t="n"/>
      <c r="VNR145" s="406" t="n"/>
      <c r="VNS145" s="406" t="n"/>
      <c r="VNT145" s="406" t="n"/>
      <c r="VNU145" s="406" t="n"/>
      <c r="VNV145" s="406" t="n"/>
      <c r="VNW145" s="406" t="n"/>
      <c r="VNX145" s="406" t="n"/>
      <c r="VNY145" s="406" t="n"/>
      <c r="VNZ145" s="406" t="n"/>
      <c r="VOA145" s="406" t="n"/>
      <c r="VOB145" s="406" t="n"/>
      <c r="VOC145" s="406" t="n"/>
      <c r="VOD145" s="406" t="n"/>
      <c r="VOE145" s="406" t="n"/>
      <c r="VOF145" s="406" t="n"/>
      <c r="VOG145" s="406" t="n"/>
      <c r="VOH145" s="406" t="n"/>
      <c r="VOI145" s="406" t="n"/>
      <c r="VOJ145" s="406" t="n"/>
      <c r="VOK145" s="406" t="n"/>
      <c r="VOL145" s="406" t="n"/>
      <c r="VOM145" s="406" t="n"/>
      <c r="VON145" s="406" t="n"/>
      <c r="VOO145" s="406" t="n"/>
      <c r="VOP145" s="406" t="n"/>
      <c r="VOQ145" s="406" t="n"/>
      <c r="VOR145" s="406" t="n"/>
      <c r="VOS145" s="406" t="n"/>
      <c r="VOT145" s="406" t="n"/>
      <c r="VOU145" s="406" t="n"/>
      <c r="VOV145" s="406" t="n"/>
      <c r="VOW145" s="406" t="n"/>
      <c r="VOX145" s="406" t="n"/>
      <c r="VOY145" s="406" t="n"/>
      <c r="VOZ145" s="406" t="n"/>
      <c r="VPA145" s="406" t="n"/>
      <c r="VPB145" s="406" t="n"/>
      <c r="VPC145" s="406" t="n"/>
      <c r="VPD145" s="406" t="n"/>
      <c r="VPE145" s="406" t="n"/>
      <c r="VPF145" s="406" t="n"/>
      <c r="VPG145" s="406" t="n"/>
      <c r="VPH145" s="406" t="n"/>
      <c r="VPI145" s="406" t="n"/>
      <c r="VPJ145" s="406" t="n"/>
      <c r="VPK145" s="406" t="n"/>
      <c r="VPL145" s="406" t="n"/>
      <c r="VPM145" s="406" t="n"/>
      <c r="VPN145" s="406" t="n"/>
      <c r="VPO145" s="406" t="n"/>
      <c r="VPP145" s="406" t="n"/>
      <c r="VPQ145" s="406" t="n"/>
      <c r="VPR145" s="406" t="n"/>
      <c r="VPS145" s="406" t="n"/>
      <c r="VPT145" s="406" t="n"/>
      <c r="VPU145" s="406" t="n"/>
      <c r="VPV145" s="406" t="n"/>
      <c r="VPW145" s="406" t="n"/>
      <c r="VPX145" s="406" t="n"/>
      <c r="VPY145" s="406" t="n"/>
      <c r="VPZ145" s="406" t="n"/>
      <c r="VQA145" s="406" t="n"/>
      <c r="VQB145" s="406" t="n"/>
      <c r="VQC145" s="406" t="n"/>
      <c r="VQD145" s="406" t="n"/>
      <c r="VQE145" s="406" t="n"/>
      <c r="VQF145" s="406" t="n"/>
      <c r="VQG145" s="406" t="n"/>
      <c r="VQH145" s="406" t="n"/>
      <c r="VQI145" s="406" t="n"/>
      <c r="VQJ145" s="406" t="n"/>
      <c r="VQK145" s="406" t="n"/>
      <c r="VQL145" s="406" t="n"/>
      <c r="VQM145" s="406" t="n"/>
      <c r="VQN145" s="406" t="n"/>
      <c r="VQO145" s="406" t="n"/>
      <c r="VQP145" s="406" t="n"/>
      <c r="VQQ145" s="406" t="n"/>
      <c r="VQR145" s="406" t="n"/>
      <c r="VQS145" s="406" t="n"/>
      <c r="VQT145" s="406" t="n"/>
      <c r="VQU145" s="406" t="n"/>
      <c r="VQV145" s="406" t="n"/>
      <c r="VQW145" s="406" t="n"/>
      <c r="VQX145" s="406" t="n"/>
      <c r="VQY145" s="406" t="n"/>
      <c r="VQZ145" s="406" t="n"/>
      <c r="VRA145" s="406" t="n"/>
      <c r="VRB145" s="406" t="n"/>
      <c r="VRC145" s="406" t="n"/>
      <c r="VRD145" s="406" t="n"/>
      <c r="VRE145" s="406" t="n"/>
      <c r="VRF145" s="406" t="n"/>
      <c r="VRG145" s="406" t="n"/>
      <c r="VRH145" s="406" t="n"/>
      <c r="VRI145" s="406" t="n"/>
      <c r="VRJ145" s="406" t="n"/>
      <c r="VRK145" s="406" t="n"/>
      <c r="VRL145" s="406" t="n"/>
      <c r="VRM145" s="406" t="n"/>
      <c r="VRN145" s="406" t="n"/>
      <c r="VRO145" s="406" t="n"/>
      <c r="VRP145" s="406" t="n"/>
      <c r="VRQ145" s="406" t="n"/>
      <c r="VRR145" s="406" t="n"/>
      <c r="VRS145" s="406" t="n"/>
      <c r="VRT145" s="406" t="n"/>
      <c r="VRU145" s="406" t="n"/>
      <c r="VRV145" s="406" t="n"/>
      <c r="VRW145" s="406" t="n"/>
      <c r="VRX145" s="406" t="n"/>
      <c r="VRY145" s="406" t="n"/>
      <c r="VRZ145" s="406" t="n"/>
      <c r="VSA145" s="406" t="n"/>
      <c r="VSB145" s="406" t="n"/>
      <c r="VSC145" s="406" t="n"/>
      <c r="VSD145" s="406" t="n"/>
      <c r="VSE145" s="406" t="n"/>
      <c r="VSF145" s="406" t="n"/>
      <c r="VSG145" s="406" t="n"/>
      <c r="VSH145" s="406" t="n"/>
      <c r="VSI145" s="406" t="n"/>
      <c r="VSJ145" s="406" t="n"/>
      <c r="VSK145" s="406" t="n"/>
      <c r="VSL145" s="406" t="n"/>
      <c r="VSM145" s="406" t="n"/>
      <c r="VSN145" s="406" t="n"/>
      <c r="VSO145" s="406" t="n"/>
      <c r="VSP145" s="406" t="n"/>
      <c r="VSQ145" s="406" t="n"/>
      <c r="VSR145" s="406" t="n"/>
      <c r="VSS145" s="406" t="n"/>
      <c r="VST145" s="406" t="n"/>
      <c r="VSU145" s="406" t="n"/>
      <c r="VSV145" s="406" t="n"/>
      <c r="VSW145" s="406" t="n"/>
      <c r="VSX145" s="406" t="n"/>
      <c r="VSY145" s="406" t="n"/>
      <c r="VSZ145" s="406" t="n"/>
      <c r="VTA145" s="406" t="n"/>
      <c r="VTB145" s="406" t="n"/>
      <c r="VTC145" s="406" t="n"/>
      <c r="VTD145" s="406" t="n"/>
      <c r="VTE145" s="406" t="n"/>
      <c r="VTF145" s="406" t="n"/>
      <c r="VTG145" s="406" t="n"/>
      <c r="VTH145" s="406" t="n"/>
      <c r="VTI145" s="406" t="n"/>
      <c r="VTJ145" s="406" t="n"/>
      <c r="VTK145" s="406" t="n"/>
      <c r="VTL145" s="406" t="n"/>
      <c r="VTM145" s="406" t="n"/>
      <c r="VTN145" s="406" t="n"/>
      <c r="VTO145" s="406" t="n"/>
      <c r="VTP145" s="406" t="n"/>
      <c r="VTQ145" s="406" t="n"/>
      <c r="VTR145" s="406" t="n"/>
      <c r="VTS145" s="406" t="n"/>
      <c r="VTT145" s="406" t="n"/>
      <c r="VTU145" s="406" t="n"/>
      <c r="VTV145" s="406" t="n"/>
      <c r="VTW145" s="406" t="n"/>
      <c r="VTX145" s="406" t="n"/>
      <c r="VTY145" s="406" t="n"/>
      <c r="VTZ145" s="406" t="n"/>
      <c r="VUA145" s="406" t="n"/>
      <c r="VUB145" s="406" t="n"/>
      <c r="VUC145" s="406" t="n"/>
      <c r="VUD145" s="406" t="n"/>
      <c r="VUE145" s="406" t="n"/>
      <c r="VUF145" s="406" t="n"/>
      <c r="VUG145" s="406" t="n"/>
      <c r="VUH145" s="406" t="n"/>
      <c r="VUI145" s="406" t="n"/>
      <c r="VUJ145" s="406" t="n"/>
      <c r="VUK145" s="406" t="n"/>
      <c r="VUL145" s="406" t="n"/>
      <c r="VUM145" s="406" t="n"/>
      <c r="VUN145" s="406" t="n"/>
      <c r="VUO145" s="406" t="n"/>
      <c r="VUP145" s="406" t="n"/>
      <c r="VUQ145" s="406" t="n"/>
      <c r="VUR145" s="406" t="n"/>
      <c r="VUS145" s="406" t="n"/>
      <c r="VUT145" s="406" t="n"/>
      <c r="VUU145" s="406" t="n"/>
      <c r="VUV145" s="406" t="n"/>
      <c r="VUW145" s="406" t="n"/>
      <c r="VUX145" s="406" t="n"/>
      <c r="VUY145" s="406" t="n"/>
      <c r="VUZ145" s="406" t="n"/>
      <c r="VVA145" s="406" t="n"/>
      <c r="VVB145" s="406" t="n"/>
      <c r="VVC145" s="406" t="n"/>
      <c r="VVD145" s="406" t="n"/>
      <c r="VVE145" s="406" t="n"/>
      <c r="VVF145" s="406" t="n"/>
      <c r="VVG145" s="406" t="n"/>
      <c r="VVH145" s="406" t="n"/>
      <c r="VVI145" s="406" t="n"/>
      <c r="VVJ145" s="406" t="n"/>
      <c r="VVK145" s="406" t="n"/>
      <c r="VVL145" s="406" t="n"/>
      <c r="VVM145" s="406" t="n"/>
      <c r="VVN145" s="406" t="n"/>
      <c r="VVO145" s="406" t="n"/>
      <c r="VVP145" s="406" t="n"/>
      <c r="VVQ145" s="406" t="n"/>
      <c r="VVR145" s="406" t="n"/>
      <c r="VVS145" s="406" t="n"/>
      <c r="VVT145" s="406" t="n"/>
      <c r="VVU145" s="406" t="n"/>
      <c r="VVV145" s="406" t="n"/>
      <c r="VVW145" s="406" t="n"/>
      <c r="VVX145" s="406" t="n"/>
      <c r="VVY145" s="406" t="n"/>
      <c r="VVZ145" s="406" t="n"/>
      <c r="VWA145" s="406" t="n"/>
      <c r="VWB145" s="406" t="n"/>
      <c r="VWC145" s="406" t="n"/>
      <c r="VWD145" s="406" t="n"/>
      <c r="VWE145" s="406" t="n"/>
      <c r="VWF145" s="406" t="n"/>
      <c r="VWG145" s="406" t="n"/>
      <c r="VWH145" s="406" t="n"/>
      <c r="VWI145" s="406" t="n"/>
      <c r="VWJ145" s="406" t="n"/>
      <c r="VWK145" s="406" t="n"/>
      <c r="VWL145" s="406" t="n"/>
      <c r="VWM145" s="406" t="n"/>
      <c r="VWN145" s="406" t="n"/>
      <c r="VWO145" s="406" t="n"/>
      <c r="VWP145" s="406" t="n"/>
      <c r="VWQ145" s="406" t="n"/>
      <c r="VWR145" s="406" t="n"/>
      <c r="VWS145" s="406" t="n"/>
      <c r="VWT145" s="406" t="n"/>
      <c r="VWU145" s="406" t="n"/>
      <c r="VWV145" s="406" t="n"/>
      <c r="VWW145" s="406" t="n"/>
      <c r="VWX145" s="406" t="n"/>
      <c r="VWY145" s="406" t="n"/>
      <c r="VWZ145" s="406" t="n"/>
      <c r="VXA145" s="406" t="n"/>
      <c r="VXB145" s="406" t="n"/>
      <c r="VXC145" s="406" t="n"/>
      <c r="VXD145" s="406" t="n"/>
      <c r="VXE145" s="406" t="n"/>
      <c r="VXF145" s="406" t="n"/>
      <c r="VXG145" s="406" t="n"/>
      <c r="VXH145" s="406" t="n"/>
      <c r="VXI145" s="406" t="n"/>
      <c r="VXJ145" s="406" t="n"/>
      <c r="VXK145" s="406" t="n"/>
      <c r="VXL145" s="406" t="n"/>
      <c r="VXM145" s="406" t="n"/>
      <c r="VXN145" s="406" t="n"/>
      <c r="VXO145" s="406" t="n"/>
      <c r="VXP145" s="406" t="n"/>
      <c r="VXQ145" s="406" t="n"/>
      <c r="VXR145" s="406" t="n"/>
      <c r="VXS145" s="406" t="n"/>
      <c r="VXT145" s="406" t="n"/>
      <c r="VXU145" s="406" t="n"/>
      <c r="VXV145" s="406" t="n"/>
      <c r="VXW145" s="406" t="n"/>
      <c r="VXX145" s="406" t="n"/>
      <c r="VXY145" s="406" t="n"/>
      <c r="VXZ145" s="406" t="n"/>
      <c r="VYA145" s="406" t="n"/>
      <c r="VYB145" s="406" t="n"/>
      <c r="VYC145" s="406" t="n"/>
      <c r="VYD145" s="406" t="n"/>
      <c r="VYE145" s="406" t="n"/>
      <c r="VYF145" s="406" t="n"/>
      <c r="VYG145" s="406" t="n"/>
      <c r="VYH145" s="406" t="n"/>
      <c r="VYI145" s="406" t="n"/>
      <c r="VYJ145" s="406" t="n"/>
      <c r="VYK145" s="406" t="n"/>
      <c r="VYL145" s="406" t="n"/>
      <c r="VYM145" s="406" t="n"/>
      <c r="VYN145" s="406" t="n"/>
      <c r="VYO145" s="406" t="n"/>
      <c r="VYP145" s="406" t="n"/>
      <c r="VYQ145" s="406" t="n"/>
      <c r="VYR145" s="406" t="n"/>
      <c r="VYS145" s="406" t="n"/>
      <c r="VYT145" s="406" t="n"/>
      <c r="VYU145" s="406" t="n"/>
      <c r="VYV145" s="406" t="n"/>
      <c r="VYW145" s="406" t="n"/>
      <c r="VYX145" s="406" t="n"/>
      <c r="VYY145" s="406" t="n"/>
      <c r="VYZ145" s="406" t="n"/>
      <c r="VZA145" s="406" t="n"/>
      <c r="VZB145" s="406" t="n"/>
      <c r="VZC145" s="406" t="n"/>
      <c r="VZD145" s="406" t="n"/>
      <c r="VZE145" s="406" t="n"/>
      <c r="VZF145" s="406" t="n"/>
      <c r="VZG145" s="406" t="n"/>
      <c r="VZH145" s="406" t="n"/>
      <c r="VZI145" s="406" t="n"/>
      <c r="VZJ145" s="406" t="n"/>
      <c r="VZK145" s="406" t="n"/>
      <c r="VZL145" s="406" t="n"/>
      <c r="VZM145" s="406" t="n"/>
      <c r="VZN145" s="406" t="n"/>
      <c r="VZO145" s="406" t="n"/>
      <c r="VZP145" s="406" t="n"/>
      <c r="VZQ145" s="406" t="n"/>
      <c r="VZR145" s="406" t="n"/>
      <c r="VZS145" s="406" t="n"/>
      <c r="VZT145" s="406" t="n"/>
      <c r="VZU145" s="406" t="n"/>
      <c r="VZV145" s="406" t="n"/>
      <c r="VZW145" s="406" t="n"/>
      <c r="VZX145" s="406" t="n"/>
      <c r="VZY145" s="406" t="n"/>
      <c r="VZZ145" s="406" t="n"/>
      <c r="WAA145" s="406" t="n"/>
      <c r="WAB145" s="406" t="n"/>
      <c r="WAC145" s="406" t="n"/>
      <c r="WAD145" s="406" t="n"/>
      <c r="WAE145" s="406" t="n"/>
      <c r="WAF145" s="406" t="n"/>
      <c r="WAG145" s="406" t="n"/>
      <c r="WAH145" s="406" t="n"/>
      <c r="WAI145" s="406" t="n"/>
      <c r="WAJ145" s="406" t="n"/>
      <c r="WAK145" s="406" t="n"/>
      <c r="WAL145" s="406" t="n"/>
      <c r="WAM145" s="406" t="n"/>
      <c r="WAN145" s="406" t="n"/>
      <c r="WAO145" s="406" t="n"/>
      <c r="WAP145" s="406" t="n"/>
      <c r="WAQ145" s="406" t="n"/>
      <c r="WAR145" s="406" t="n"/>
      <c r="WAS145" s="406" t="n"/>
      <c r="WAT145" s="406" t="n"/>
      <c r="WAU145" s="406" t="n"/>
      <c r="WAV145" s="406" t="n"/>
      <c r="WAW145" s="406" t="n"/>
      <c r="WAX145" s="406" t="n"/>
      <c r="WAY145" s="406" t="n"/>
      <c r="WAZ145" s="406" t="n"/>
      <c r="WBA145" s="406" t="n"/>
      <c r="WBB145" s="406" t="n"/>
      <c r="WBC145" s="406" t="n"/>
      <c r="WBD145" s="406" t="n"/>
      <c r="WBE145" s="406" t="n"/>
      <c r="WBF145" s="406" t="n"/>
      <c r="WBG145" s="406" t="n"/>
      <c r="WBH145" s="406" t="n"/>
      <c r="WBI145" s="406" t="n"/>
      <c r="WBJ145" s="406" t="n"/>
      <c r="WBK145" s="406" t="n"/>
      <c r="WBL145" s="406" t="n"/>
      <c r="WBM145" s="406" t="n"/>
      <c r="WBN145" s="406" t="n"/>
      <c r="WBO145" s="406" t="n"/>
      <c r="WBP145" s="406" t="n"/>
      <c r="WBQ145" s="406" t="n"/>
      <c r="WBR145" s="406" t="n"/>
      <c r="WBS145" s="406" t="n"/>
      <c r="WBT145" s="406" t="n"/>
      <c r="WBU145" s="406" t="n"/>
      <c r="WBV145" s="406" t="n"/>
      <c r="WBW145" s="406" t="n"/>
      <c r="WBX145" s="406" t="n"/>
      <c r="WBY145" s="406" t="n"/>
      <c r="WBZ145" s="406" t="n"/>
      <c r="WCA145" s="406" t="n"/>
      <c r="WCB145" s="406" t="n"/>
      <c r="WCC145" s="406" t="n"/>
      <c r="WCD145" s="406" t="n"/>
      <c r="WCE145" s="406" t="n"/>
      <c r="WCF145" s="406" t="n"/>
      <c r="WCG145" s="406" t="n"/>
      <c r="WCH145" s="406" t="n"/>
      <c r="WCI145" s="406" t="n"/>
      <c r="WCJ145" s="406" t="n"/>
      <c r="WCK145" s="406" t="n"/>
      <c r="WCL145" s="406" t="n"/>
      <c r="WCM145" s="406" t="n"/>
      <c r="WCN145" s="406" t="n"/>
      <c r="WCO145" s="406" t="n"/>
      <c r="WCP145" s="406" t="n"/>
      <c r="WCQ145" s="406" t="n"/>
      <c r="WCR145" s="406" t="n"/>
      <c r="WCS145" s="406" t="n"/>
      <c r="WCT145" s="406" t="n"/>
      <c r="WCU145" s="406" t="n"/>
      <c r="WCV145" s="406" t="n"/>
      <c r="WCW145" s="406" t="n"/>
      <c r="WCX145" s="406" t="n"/>
      <c r="WCY145" s="406" t="n"/>
      <c r="WCZ145" s="406" t="n"/>
      <c r="WDA145" s="406" t="n"/>
      <c r="WDB145" s="406" t="n"/>
      <c r="WDC145" s="406" t="n"/>
      <c r="WDD145" s="406" t="n"/>
      <c r="WDE145" s="406" t="n"/>
      <c r="WDF145" s="406" t="n"/>
      <c r="WDG145" s="406" t="n"/>
      <c r="WDH145" s="406" t="n"/>
      <c r="WDI145" s="406" t="n"/>
      <c r="WDJ145" s="406" t="n"/>
      <c r="WDK145" s="406" t="n"/>
      <c r="WDL145" s="406" t="n"/>
      <c r="WDM145" s="406" t="n"/>
      <c r="WDN145" s="406" t="n"/>
      <c r="WDO145" s="406" t="n"/>
      <c r="WDP145" s="406" t="n"/>
      <c r="WDQ145" s="406" t="n"/>
      <c r="WDR145" s="406" t="n"/>
      <c r="WDS145" s="406" t="n"/>
      <c r="WDT145" s="406" t="n"/>
      <c r="WDU145" s="406" t="n"/>
      <c r="WDV145" s="406" t="n"/>
      <c r="WDW145" s="406" t="n"/>
      <c r="WDX145" s="406" t="n"/>
      <c r="WDY145" s="406" t="n"/>
      <c r="WDZ145" s="406" t="n"/>
      <c r="WEA145" s="406" t="n"/>
      <c r="WEB145" s="406" t="n"/>
      <c r="WEC145" s="406" t="n"/>
      <c r="WED145" s="406" t="n"/>
      <c r="WEE145" s="406" t="n"/>
      <c r="WEF145" s="406" t="n"/>
      <c r="WEG145" s="406" t="n"/>
      <c r="WEH145" s="406" t="n"/>
      <c r="WEI145" s="406" t="n"/>
      <c r="WEJ145" s="406" t="n"/>
      <c r="WEK145" s="406" t="n"/>
      <c r="WEL145" s="406" t="n"/>
      <c r="WEM145" s="406" t="n"/>
      <c r="WEN145" s="406" t="n"/>
      <c r="WEO145" s="406" t="n"/>
      <c r="WEP145" s="406" t="n"/>
      <c r="WEQ145" s="406" t="n"/>
      <c r="WER145" s="406" t="n"/>
      <c r="WES145" s="406" t="n"/>
      <c r="WET145" s="406" t="n"/>
      <c r="WEU145" s="406" t="n"/>
      <c r="WEV145" s="406" t="n"/>
      <c r="WEW145" s="406" t="n"/>
      <c r="WEX145" s="406" t="n"/>
      <c r="WEY145" s="406" t="n"/>
      <c r="WEZ145" s="406" t="n"/>
      <c r="WFA145" s="406" t="n"/>
      <c r="WFB145" s="406" t="n"/>
      <c r="WFC145" s="406" t="n"/>
      <c r="WFD145" s="406" t="n"/>
      <c r="WFE145" s="406" t="n"/>
      <c r="WFF145" s="406" t="n"/>
      <c r="WFG145" s="406" t="n"/>
      <c r="WFH145" s="406" t="n"/>
      <c r="WFI145" s="406" t="n"/>
      <c r="WFJ145" s="406" t="n"/>
      <c r="WFK145" s="406" t="n"/>
      <c r="WFL145" s="406" t="n"/>
      <c r="WFM145" s="406" t="n"/>
      <c r="WFN145" s="406" t="n"/>
      <c r="WFO145" s="406" t="n"/>
      <c r="WFP145" s="406" t="n"/>
      <c r="WFQ145" s="406" t="n"/>
      <c r="WFR145" s="406" t="n"/>
      <c r="WFS145" s="406" t="n"/>
      <c r="WFT145" s="406" t="n"/>
      <c r="WFU145" s="406" t="n"/>
      <c r="WFV145" s="406" t="n"/>
      <c r="WFW145" s="406" t="n"/>
      <c r="WFX145" s="406" t="n"/>
      <c r="WFY145" s="406" t="n"/>
      <c r="WFZ145" s="406" t="n"/>
      <c r="WGA145" s="406" t="n"/>
      <c r="WGB145" s="406" t="n"/>
      <c r="WGC145" s="406" t="n"/>
      <c r="WGD145" s="406" t="n"/>
      <c r="WGE145" s="406" t="n"/>
      <c r="WGF145" s="406" t="n"/>
      <c r="WGG145" s="406" t="n"/>
      <c r="WGH145" s="406" t="n"/>
      <c r="WGI145" s="406" t="n"/>
      <c r="WGJ145" s="406" t="n"/>
      <c r="WGK145" s="406" t="n"/>
      <c r="WGL145" s="406" t="n"/>
      <c r="WGM145" s="406" t="n"/>
      <c r="WGN145" s="406" t="n"/>
      <c r="WGO145" s="406" t="n"/>
      <c r="WGP145" s="406" t="n"/>
      <c r="WGQ145" s="406" t="n"/>
      <c r="WGR145" s="406" t="n"/>
      <c r="WGS145" s="406" t="n"/>
      <c r="WGT145" s="406" t="n"/>
      <c r="WGU145" s="406" t="n"/>
      <c r="WGV145" s="406" t="n"/>
      <c r="WGW145" s="406" t="n"/>
      <c r="WGX145" s="406" t="n"/>
      <c r="WGY145" s="406" t="n"/>
      <c r="WGZ145" s="406" t="n"/>
      <c r="WHA145" s="406" t="n"/>
      <c r="WHB145" s="406" t="n"/>
      <c r="WHC145" s="406" t="n"/>
      <c r="WHD145" s="406" t="n"/>
      <c r="WHE145" s="406" t="n"/>
      <c r="WHF145" s="406" t="n"/>
      <c r="WHG145" s="406" t="n"/>
      <c r="WHH145" s="406" t="n"/>
      <c r="WHI145" s="406" t="n"/>
      <c r="WHJ145" s="406" t="n"/>
      <c r="WHK145" s="406" t="n"/>
      <c r="WHL145" s="406" t="n"/>
      <c r="WHM145" s="406" t="n"/>
      <c r="WHN145" s="406" t="n"/>
      <c r="WHO145" s="406" t="n"/>
      <c r="WHP145" s="406" t="n"/>
      <c r="WHQ145" s="406" t="n"/>
      <c r="WHR145" s="406" t="n"/>
      <c r="WHS145" s="406" t="n"/>
      <c r="WHT145" s="406" t="n"/>
      <c r="WHU145" s="406" t="n"/>
      <c r="WHV145" s="406" t="n"/>
      <c r="WHW145" s="406" t="n"/>
      <c r="WHX145" s="406" t="n"/>
      <c r="WHY145" s="406" t="n"/>
      <c r="WHZ145" s="406" t="n"/>
      <c r="WIA145" s="406" t="n"/>
      <c r="WIB145" s="406" t="n"/>
      <c r="WIC145" s="406" t="n"/>
      <c r="WID145" s="406" t="n"/>
      <c r="WIE145" s="406" t="n"/>
      <c r="WIF145" s="406" t="n"/>
      <c r="WIG145" s="406" t="n"/>
      <c r="WIH145" s="406" t="n"/>
      <c r="WII145" s="406" t="n"/>
      <c r="WIJ145" s="406" t="n"/>
      <c r="WIK145" s="406" t="n"/>
      <c r="WIL145" s="406" t="n"/>
      <c r="WIM145" s="406" t="n"/>
      <c r="WIN145" s="406" t="n"/>
      <c r="WIO145" s="406" t="n"/>
      <c r="WIP145" s="406" t="n"/>
      <c r="WIQ145" s="406" t="n"/>
      <c r="WIR145" s="406" t="n"/>
      <c r="WIS145" s="406" t="n"/>
      <c r="WIT145" s="406" t="n"/>
      <c r="WIU145" s="406" t="n"/>
      <c r="WIV145" s="406" t="n"/>
      <c r="WIW145" s="406" t="n"/>
      <c r="WIX145" s="406" t="n"/>
      <c r="WIY145" s="406" t="n"/>
      <c r="WIZ145" s="406" t="n"/>
      <c r="WJA145" s="406" t="n"/>
      <c r="WJB145" s="406" t="n"/>
      <c r="WJC145" s="406" t="n"/>
      <c r="WJD145" s="406" t="n"/>
      <c r="WJE145" s="406" t="n"/>
      <c r="WJF145" s="406" t="n"/>
      <c r="WJG145" s="406" t="n"/>
      <c r="WJH145" s="406" t="n"/>
      <c r="WJI145" s="406" t="n"/>
      <c r="WJJ145" s="406" t="n"/>
      <c r="WJK145" s="406" t="n"/>
      <c r="WJL145" s="406" t="n"/>
      <c r="WJM145" s="406" t="n"/>
      <c r="WJN145" s="406" t="n"/>
      <c r="WJO145" s="406" t="n"/>
      <c r="WJP145" s="406" t="n"/>
      <c r="WJQ145" s="406" t="n"/>
      <c r="WJR145" s="406" t="n"/>
      <c r="WJS145" s="406" t="n"/>
      <c r="WJT145" s="406" t="n"/>
      <c r="WJU145" s="406" t="n"/>
      <c r="WJV145" s="406" t="n"/>
      <c r="WJW145" s="406" t="n"/>
      <c r="WJX145" s="406" t="n"/>
      <c r="WJY145" s="406" t="n"/>
      <c r="WJZ145" s="406" t="n"/>
      <c r="WKA145" s="406" t="n"/>
      <c r="WKB145" s="406" t="n"/>
      <c r="WKC145" s="406" t="n"/>
      <c r="WKD145" s="406" t="n"/>
      <c r="WKE145" s="406" t="n"/>
      <c r="WKF145" s="406" t="n"/>
      <c r="WKG145" s="406" t="n"/>
      <c r="WKH145" s="406" t="n"/>
      <c r="WKI145" s="406" t="n"/>
      <c r="WKJ145" s="406" t="n"/>
      <c r="WKK145" s="406" t="n"/>
      <c r="WKL145" s="406" t="n"/>
      <c r="WKM145" s="406" t="n"/>
      <c r="WKN145" s="406" t="n"/>
      <c r="WKO145" s="406" t="n"/>
      <c r="WKP145" s="406" t="n"/>
      <c r="WKQ145" s="406" t="n"/>
      <c r="WKR145" s="406" t="n"/>
      <c r="WKS145" s="406" t="n"/>
      <c r="WKT145" s="406" t="n"/>
      <c r="WKU145" s="406" t="n"/>
      <c r="WKV145" s="406" t="n"/>
      <c r="WKW145" s="406" t="n"/>
      <c r="WKX145" s="406" t="n"/>
      <c r="WKY145" s="406" t="n"/>
      <c r="WKZ145" s="406" t="n"/>
      <c r="WLA145" s="406" t="n"/>
      <c r="WLB145" s="406" t="n"/>
      <c r="WLC145" s="406" t="n"/>
      <c r="WLD145" s="406" t="n"/>
      <c r="WLE145" s="406" t="n"/>
      <c r="WLF145" s="406" t="n"/>
      <c r="WLG145" s="406" t="n"/>
      <c r="WLH145" s="406" t="n"/>
      <c r="WLI145" s="406" t="n"/>
      <c r="WLJ145" s="406" t="n"/>
      <c r="WLK145" s="406" t="n"/>
      <c r="WLL145" s="406" t="n"/>
      <c r="WLM145" s="406" t="n"/>
      <c r="WLN145" s="406" t="n"/>
      <c r="WLO145" s="406" t="n"/>
      <c r="WLP145" s="406" t="n"/>
      <c r="WLQ145" s="406" t="n"/>
      <c r="WLR145" s="406" t="n"/>
      <c r="WLS145" s="406" t="n"/>
      <c r="WLT145" s="406" t="n"/>
      <c r="WLU145" s="406" t="n"/>
      <c r="WLV145" s="406" t="n"/>
      <c r="WLW145" s="406" t="n"/>
      <c r="WLX145" s="406" t="n"/>
      <c r="WLY145" s="406" t="n"/>
      <c r="WLZ145" s="406" t="n"/>
      <c r="WMA145" s="406" t="n"/>
      <c r="WMB145" s="406" t="n"/>
      <c r="WMC145" s="406" t="n"/>
      <c r="WMD145" s="406" t="n"/>
      <c r="WME145" s="406" t="n"/>
      <c r="WMF145" s="406" t="n"/>
      <c r="WMG145" s="406" t="n"/>
      <c r="WMH145" s="406" t="n"/>
      <c r="WMI145" s="406" t="n"/>
      <c r="WMJ145" s="406" t="n"/>
      <c r="WMK145" s="406" t="n"/>
      <c r="WML145" s="406" t="n"/>
      <c r="WMM145" s="406" t="n"/>
      <c r="WMN145" s="406" t="n"/>
      <c r="WMO145" s="406" t="n"/>
      <c r="WMP145" s="406" t="n"/>
      <c r="WMQ145" s="406" t="n"/>
      <c r="WMR145" s="406" t="n"/>
      <c r="WMS145" s="406" t="n"/>
      <c r="WMT145" s="406" t="n"/>
      <c r="WMU145" s="406" t="n"/>
      <c r="WMV145" s="406" t="n"/>
      <c r="WMW145" s="406" t="n"/>
      <c r="WMX145" s="406" t="n"/>
      <c r="WMY145" s="406" t="n"/>
      <c r="WMZ145" s="406" t="n"/>
      <c r="WNA145" s="406" t="n"/>
      <c r="WNB145" s="406" t="n"/>
      <c r="WNC145" s="406" t="n"/>
      <c r="WND145" s="406" t="n"/>
      <c r="WNE145" s="406" t="n"/>
      <c r="WNF145" s="406" t="n"/>
      <c r="WNG145" s="406" t="n"/>
      <c r="WNH145" s="406" t="n"/>
      <c r="WNI145" s="406" t="n"/>
      <c r="WNJ145" s="406" t="n"/>
      <c r="WNK145" s="406" t="n"/>
      <c r="WNL145" s="406" t="n"/>
      <c r="WNM145" s="406" t="n"/>
      <c r="WNN145" s="406" t="n"/>
      <c r="WNO145" s="406" t="n"/>
      <c r="WNP145" s="406" t="n"/>
      <c r="WNQ145" s="406" t="n"/>
      <c r="WNR145" s="406" t="n"/>
      <c r="WNS145" s="406" t="n"/>
      <c r="WNT145" s="406" t="n"/>
      <c r="WNU145" s="406" t="n"/>
      <c r="WNV145" s="406" t="n"/>
      <c r="WNW145" s="406" t="n"/>
      <c r="WNX145" s="406" t="n"/>
      <c r="WNY145" s="406" t="n"/>
      <c r="WNZ145" s="406" t="n"/>
      <c r="WOA145" s="406" t="n"/>
      <c r="WOB145" s="406" t="n"/>
      <c r="WOC145" s="406" t="n"/>
      <c r="WOD145" s="406" t="n"/>
      <c r="WOE145" s="406" t="n"/>
      <c r="WOF145" s="406" t="n"/>
      <c r="WOG145" s="406" t="n"/>
      <c r="WOH145" s="406" t="n"/>
      <c r="WOI145" s="406" t="n"/>
      <c r="WOJ145" s="406" t="n"/>
      <c r="WOK145" s="406" t="n"/>
      <c r="WOL145" s="406" t="n"/>
      <c r="WOM145" s="406" t="n"/>
      <c r="WON145" s="406" t="n"/>
      <c r="WOO145" s="406" t="n"/>
      <c r="WOP145" s="406" t="n"/>
      <c r="WOQ145" s="406" t="n"/>
      <c r="WOR145" s="406" t="n"/>
      <c r="WOS145" s="406" t="n"/>
      <c r="WOT145" s="406" t="n"/>
      <c r="WOU145" s="406" t="n"/>
      <c r="WOV145" s="406" t="n"/>
      <c r="WOW145" s="406" t="n"/>
      <c r="WOX145" s="406" t="n"/>
      <c r="WOY145" s="406" t="n"/>
      <c r="WOZ145" s="406" t="n"/>
      <c r="WPA145" s="406" t="n"/>
      <c r="WPB145" s="406" t="n"/>
      <c r="WPC145" s="406" t="n"/>
      <c r="WPD145" s="406" t="n"/>
      <c r="WPE145" s="406" t="n"/>
      <c r="WPF145" s="406" t="n"/>
      <c r="WPG145" s="406" t="n"/>
      <c r="WPH145" s="406" t="n"/>
      <c r="WPI145" s="406" t="n"/>
      <c r="WPJ145" s="406" t="n"/>
      <c r="WPK145" s="406" t="n"/>
      <c r="WPL145" s="406" t="n"/>
      <c r="WPM145" s="406" t="n"/>
      <c r="WPN145" s="406" t="n"/>
      <c r="WPO145" s="406" t="n"/>
      <c r="WPP145" s="406" t="n"/>
      <c r="WPQ145" s="406" t="n"/>
      <c r="WPR145" s="406" t="n"/>
      <c r="WPS145" s="406" t="n"/>
      <c r="WPT145" s="406" t="n"/>
      <c r="WPU145" s="406" t="n"/>
      <c r="WPV145" s="406" t="n"/>
      <c r="WPW145" s="406" t="n"/>
      <c r="WPX145" s="406" t="n"/>
      <c r="WPY145" s="406" t="n"/>
      <c r="WPZ145" s="406" t="n"/>
      <c r="WQA145" s="406" t="n"/>
      <c r="WQB145" s="406" t="n"/>
      <c r="WQC145" s="406" t="n"/>
      <c r="WQD145" s="406" t="n"/>
      <c r="WQE145" s="406" t="n"/>
      <c r="WQF145" s="406" t="n"/>
      <c r="WQG145" s="406" t="n"/>
      <c r="WQH145" s="406" t="n"/>
      <c r="WQI145" s="406" t="n"/>
      <c r="WQJ145" s="406" t="n"/>
      <c r="WQK145" s="406" t="n"/>
      <c r="WQL145" s="406" t="n"/>
      <c r="WQM145" s="406" t="n"/>
      <c r="WQN145" s="406" t="n"/>
      <c r="WQO145" s="406" t="n"/>
      <c r="WQP145" s="406" t="n"/>
      <c r="WQQ145" s="406" t="n"/>
      <c r="WQR145" s="406" t="n"/>
      <c r="WQS145" s="406" t="n"/>
      <c r="WQT145" s="406" t="n"/>
      <c r="WQU145" s="406" t="n"/>
      <c r="WQV145" s="406" t="n"/>
      <c r="WQW145" s="406" t="n"/>
      <c r="WQX145" s="406" t="n"/>
      <c r="WQY145" s="406" t="n"/>
      <c r="WQZ145" s="406" t="n"/>
      <c r="WRA145" s="406" t="n"/>
      <c r="WRB145" s="406" t="n"/>
      <c r="WRC145" s="406" t="n"/>
      <c r="WRD145" s="406" t="n"/>
      <c r="WRE145" s="406" t="n"/>
      <c r="WRF145" s="406" t="n"/>
      <c r="WRG145" s="406" t="n"/>
      <c r="WRH145" s="406" t="n"/>
      <c r="WRI145" s="406" t="n"/>
      <c r="WRJ145" s="406" t="n"/>
      <c r="WRK145" s="406" t="n"/>
      <c r="WRL145" s="406" t="n"/>
      <c r="WRM145" s="406" t="n"/>
      <c r="WRN145" s="406" t="n"/>
      <c r="WRO145" s="406" t="n"/>
      <c r="WRP145" s="406" t="n"/>
      <c r="WRQ145" s="406" t="n"/>
      <c r="WRR145" s="406" t="n"/>
      <c r="WRS145" s="406" t="n"/>
      <c r="WRT145" s="406" t="n"/>
      <c r="WRU145" s="406" t="n"/>
      <c r="WRV145" s="406" t="n"/>
      <c r="WRW145" s="406" t="n"/>
      <c r="WRX145" s="406" t="n"/>
      <c r="WRY145" s="406" t="n"/>
      <c r="WRZ145" s="406" t="n"/>
      <c r="WSA145" s="406" t="n"/>
      <c r="WSB145" s="406" t="n"/>
      <c r="WSC145" s="406" t="n"/>
      <c r="WSD145" s="406" t="n"/>
      <c r="WSE145" s="406" t="n"/>
      <c r="WSF145" s="406" t="n"/>
      <c r="WSG145" s="406" t="n"/>
      <c r="WSH145" s="406" t="n"/>
      <c r="WSI145" s="406" t="n"/>
      <c r="WSJ145" s="406" t="n"/>
      <c r="WSK145" s="406" t="n"/>
      <c r="WSL145" s="406" t="n"/>
      <c r="WSM145" s="406" t="n"/>
      <c r="WSN145" s="406" t="n"/>
      <c r="WSO145" s="406" t="n"/>
      <c r="WSP145" s="406" t="n"/>
      <c r="WSQ145" s="406" t="n"/>
      <c r="WSR145" s="406" t="n"/>
      <c r="WSS145" s="406" t="n"/>
      <c r="WST145" s="406" t="n"/>
      <c r="WSU145" s="406" t="n"/>
      <c r="WSV145" s="406" t="n"/>
      <c r="WSW145" s="406" t="n"/>
      <c r="WSX145" s="406" t="n"/>
      <c r="WSY145" s="406" t="n"/>
      <c r="WSZ145" s="406" t="n"/>
      <c r="WTA145" s="406" t="n"/>
      <c r="WTB145" s="406" t="n"/>
      <c r="WTC145" s="406" t="n"/>
      <c r="WTD145" s="406" t="n"/>
      <c r="WTE145" s="406" t="n"/>
      <c r="WTF145" s="406" t="n"/>
      <c r="WTG145" s="406" t="n"/>
      <c r="WTH145" s="406" t="n"/>
      <c r="WTI145" s="406" t="n"/>
      <c r="WTJ145" s="406" t="n"/>
      <c r="WTK145" s="406" t="n"/>
      <c r="WTL145" s="406" t="n"/>
      <c r="WTM145" s="406" t="n"/>
      <c r="WTN145" s="406" t="n"/>
      <c r="WTO145" s="406" t="n"/>
      <c r="WTP145" s="406" t="n"/>
      <c r="WTQ145" s="406" t="n"/>
      <c r="WTR145" s="406" t="n"/>
      <c r="WTS145" s="406" t="n"/>
      <c r="WTT145" s="406" t="n"/>
      <c r="WTU145" s="406" t="n"/>
      <c r="WTV145" s="406" t="n"/>
      <c r="WTW145" s="406" t="n"/>
      <c r="WTX145" s="406" t="n"/>
      <c r="WTY145" s="406" t="n"/>
      <c r="WTZ145" s="406" t="n"/>
      <c r="WUA145" s="406" t="n"/>
      <c r="WUB145" s="406" t="n"/>
      <c r="WUC145" s="406" t="n"/>
      <c r="WUD145" s="406" t="n"/>
      <c r="WUE145" s="406" t="n"/>
      <c r="WUF145" s="406" t="n"/>
      <c r="WUG145" s="406" t="n"/>
      <c r="WUH145" s="406" t="n"/>
      <c r="WUI145" s="406" t="n"/>
      <c r="WUJ145" s="406" t="n"/>
      <c r="WUK145" s="406" t="n"/>
      <c r="WUL145" s="406" t="n"/>
      <c r="WUM145" s="406" t="n"/>
      <c r="WUN145" s="406" t="n"/>
      <c r="WUO145" s="406" t="n"/>
      <c r="WUP145" s="406" t="n"/>
      <c r="WUQ145" s="406" t="n"/>
      <c r="WUR145" s="406" t="n"/>
      <c r="WUS145" s="406" t="n"/>
      <c r="WUT145" s="406" t="n"/>
      <c r="WUU145" s="406" t="n"/>
      <c r="WUV145" s="406" t="n"/>
      <c r="WUW145" s="406" t="n"/>
      <c r="WUX145" s="406" t="n"/>
      <c r="WUY145" s="406" t="n"/>
      <c r="WUZ145" s="406" t="n"/>
      <c r="WVA145" s="406" t="n"/>
      <c r="WVB145" s="406" t="n"/>
      <c r="WVC145" s="406" t="n"/>
      <c r="WVD145" s="406" t="n"/>
      <c r="WVE145" s="406" t="n"/>
      <c r="WVF145" s="406" t="n"/>
      <c r="WVG145" s="406" t="n"/>
      <c r="WVH145" s="406" t="n"/>
      <c r="WVI145" s="406" t="n"/>
      <c r="WVJ145" s="406" t="n"/>
      <c r="WVK145" s="406" t="n"/>
      <c r="WVL145" s="406" t="n"/>
      <c r="WVM145" s="406" t="n"/>
      <c r="WVN145" s="406" t="n"/>
      <c r="WVO145" s="406" t="n"/>
      <c r="WVP145" s="406" t="n"/>
      <c r="WVQ145" s="406" t="n"/>
      <c r="WVR145" s="406" t="n"/>
      <c r="WVS145" s="406" t="n"/>
      <c r="WVT145" s="406" t="n"/>
      <c r="WVU145" s="406" t="n"/>
      <c r="WVV145" s="406" t="n"/>
      <c r="WVW145" s="406" t="n"/>
      <c r="WVX145" s="406" t="n"/>
      <c r="WVY145" s="406" t="n"/>
      <c r="WVZ145" s="406" t="n"/>
      <c r="WWA145" s="406" t="n"/>
      <c r="WWB145" s="406" t="n"/>
      <c r="WWC145" s="406" t="n"/>
      <c r="WWD145" s="406" t="n"/>
      <c r="WWE145" s="406" t="n"/>
      <c r="WWF145" s="406" t="n"/>
      <c r="WWG145" s="406" t="n"/>
      <c r="WWH145" s="406" t="n"/>
      <c r="WWI145" s="406" t="n"/>
      <c r="WWJ145" s="406" t="n"/>
      <c r="WWK145" s="406" t="n"/>
      <c r="WWL145" s="406" t="n"/>
      <c r="WWM145" s="406" t="n"/>
      <c r="WWN145" s="406" t="n"/>
      <c r="WWO145" s="406" t="n"/>
      <c r="WWP145" s="406" t="n"/>
      <c r="WWQ145" s="406" t="n"/>
      <c r="WWR145" s="406" t="n"/>
      <c r="WWS145" s="406" t="n"/>
      <c r="WWT145" s="406" t="n"/>
      <c r="WWU145" s="406" t="n"/>
      <c r="WWV145" s="406" t="n"/>
      <c r="WWW145" s="406" t="n"/>
      <c r="WWX145" s="406" t="n"/>
      <c r="WWY145" s="406" t="n"/>
      <c r="WWZ145" s="406" t="n"/>
      <c r="WXA145" s="406" t="n"/>
      <c r="WXB145" s="406" t="n"/>
      <c r="WXC145" s="406" t="n"/>
      <c r="WXD145" s="406" t="n"/>
      <c r="WXE145" s="406" t="n"/>
      <c r="WXF145" s="406" t="n"/>
      <c r="WXG145" s="406" t="n"/>
      <c r="WXH145" s="406" t="n"/>
      <c r="WXI145" s="406" t="n"/>
      <c r="WXJ145" s="406" t="n"/>
      <c r="WXK145" s="406" t="n"/>
      <c r="WXL145" s="406" t="n"/>
      <c r="WXM145" s="406" t="n"/>
      <c r="WXN145" s="406" t="n"/>
      <c r="WXO145" s="406" t="n"/>
      <c r="WXP145" s="406" t="n"/>
      <c r="WXQ145" s="406" t="n"/>
      <c r="WXR145" s="406" t="n"/>
      <c r="WXS145" s="406" t="n"/>
      <c r="WXT145" s="406" t="n"/>
      <c r="WXU145" s="406" t="n"/>
      <c r="WXV145" s="406" t="n"/>
      <c r="WXW145" s="406" t="n"/>
      <c r="WXX145" s="406" t="n"/>
      <c r="WXY145" s="406" t="n"/>
      <c r="WXZ145" s="406" t="n"/>
      <c r="WYA145" s="406" t="n"/>
      <c r="WYB145" s="406" t="n"/>
      <c r="WYC145" s="406" t="n"/>
      <c r="WYD145" s="406" t="n"/>
      <c r="WYE145" s="406" t="n"/>
      <c r="WYF145" s="406" t="n"/>
      <c r="WYG145" s="406" t="n"/>
      <c r="WYH145" s="406" t="n"/>
      <c r="WYI145" s="406" t="n"/>
      <c r="WYJ145" s="406" t="n"/>
      <c r="WYK145" s="406" t="n"/>
      <c r="WYL145" s="406" t="n"/>
      <c r="WYM145" s="406" t="n"/>
      <c r="WYN145" s="406" t="n"/>
      <c r="WYO145" s="406" t="n"/>
      <c r="WYP145" s="406" t="n"/>
      <c r="WYQ145" s="406" t="n"/>
      <c r="WYR145" s="406" t="n"/>
      <c r="WYS145" s="406" t="n"/>
      <c r="WYT145" s="406" t="n"/>
      <c r="WYU145" s="406" t="n"/>
      <c r="WYV145" s="406" t="n"/>
      <c r="WYW145" s="406" t="n"/>
      <c r="WYX145" s="406" t="n"/>
      <c r="WYY145" s="406" t="n"/>
      <c r="WYZ145" s="406" t="n"/>
      <c r="WZA145" s="406" t="n"/>
      <c r="WZB145" s="406" t="n"/>
      <c r="WZC145" s="406" t="n"/>
      <c r="WZD145" s="406" t="n"/>
      <c r="WZE145" s="406" t="n"/>
      <c r="WZF145" s="406" t="n"/>
      <c r="WZG145" s="406" t="n"/>
      <c r="WZH145" s="406" t="n"/>
      <c r="WZI145" s="406" t="n"/>
      <c r="WZJ145" s="406" t="n"/>
      <c r="WZK145" s="406" t="n"/>
      <c r="WZL145" s="406" t="n"/>
      <c r="WZM145" s="406" t="n"/>
      <c r="WZN145" s="406" t="n"/>
      <c r="WZO145" s="406" t="n"/>
      <c r="WZP145" s="406" t="n"/>
      <c r="WZQ145" s="406" t="n"/>
      <c r="WZR145" s="406" t="n"/>
      <c r="WZS145" s="406" t="n"/>
      <c r="WZT145" s="406" t="n"/>
      <c r="WZU145" s="406" t="n"/>
      <c r="WZV145" s="406" t="n"/>
      <c r="WZW145" s="406" t="n"/>
      <c r="WZX145" s="406" t="n"/>
      <c r="WZY145" s="406" t="n"/>
      <c r="WZZ145" s="406" t="n"/>
      <c r="XAA145" s="406" t="n"/>
      <c r="XAB145" s="406" t="n"/>
      <c r="XAC145" s="406" t="n"/>
      <c r="XAD145" s="406" t="n"/>
      <c r="XAE145" s="406" t="n"/>
      <c r="XAF145" s="406" t="n"/>
      <c r="XAG145" s="406" t="n"/>
      <c r="XAH145" s="406" t="n"/>
      <c r="XAI145" s="406" t="n"/>
      <c r="XAJ145" s="406" t="n"/>
      <c r="XAK145" s="406" t="n"/>
      <c r="XAL145" s="406" t="n"/>
      <c r="XAM145" s="406" t="n"/>
      <c r="XAN145" s="406" t="n"/>
      <c r="XAO145" s="406" t="n"/>
      <c r="XAP145" s="406" t="n"/>
      <c r="XAQ145" s="406" t="n"/>
      <c r="XAR145" s="406" t="n"/>
      <c r="XAS145" s="406" t="n"/>
      <c r="XAT145" s="406" t="n"/>
      <c r="XAU145" s="406" t="n"/>
      <c r="XAV145" s="406" t="n"/>
      <c r="XAW145" s="406" t="n"/>
      <c r="XAX145" s="406" t="n"/>
      <c r="XAY145" s="406" t="n"/>
      <c r="XAZ145" s="406" t="n"/>
      <c r="XBA145" s="406" t="n"/>
      <c r="XBB145" s="406" t="n"/>
      <c r="XBC145" s="406" t="n"/>
      <c r="XBD145" s="406" t="n"/>
      <c r="XBE145" s="406" t="n"/>
      <c r="XBF145" s="406" t="n"/>
      <c r="XBG145" s="406" t="n"/>
      <c r="XBH145" s="406" t="n"/>
      <c r="XBI145" s="406" t="n"/>
      <c r="XBJ145" s="406" t="n"/>
      <c r="XBK145" s="406" t="n"/>
      <c r="XBL145" s="406" t="n"/>
      <c r="XBM145" s="406" t="n"/>
      <c r="XBN145" s="406" t="n"/>
      <c r="XBO145" s="406" t="n"/>
      <c r="XBP145" s="406" t="n"/>
      <c r="XBQ145" s="406" t="n"/>
      <c r="XBR145" s="406" t="n"/>
      <c r="XBS145" s="406" t="n"/>
      <c r="XBT145" s="406" t="n"/>
      <c r="XBU145" s="406" t="n"/>
      <c r="XBV145" s="406" t="n"/>
      <c r="XBW145" s="406" t="n"/>
      <c r="XBX145" s="406" t="n"/>
      <c r="XBY145" s="406" t="n"/>
      <c r="XBZ145" s="406" t="n"/>
      <c r="XCA145" s="406" t="n"/>
      <c r="XCB145" s="406" t="n"/>
      <c r="XCC145" s="406" t="n"/>
      <c r="XCD145" s="406" t="n"/>
      <c r="XCE145" s="406" t="n"/>
      <c r="XCF145" s="406" t="n"/>
      <c r="XCG145" s="406" t="n"/>
      <c r="XCH145" s="406" t="n"/>
      <c r="XCI145" s="406" t="n"/>
      <c r="XCJ145" s="406" t="n"/>
      <c r="XCK145" s="406" t="n"/>
      <c r="XCL145" s="406" t="n"/>
      <c r="XCM145" s="406" t="n"/>
      <c r="XCN145" s="406" t="n"/>
      <c r="XCO145" s="406" t="n"/>
      <c r="XCP145" s="406" t="n"/>
      <c r="XCQ145" s="406" t="n"/>
      <c r="XCR145" s="406" t="n"/>
      <c r="XCS145" s="406" t="n"/>
      <c r="XCT145" s="406" t="n"/>
      <c r="XCU145" s="406" t="n"/>
      <c r="XCV145" s="406" t="n"/>
      <c r="XCW145" s="406" t="n"/>
      <c r="XCX145" s="406" t="n"/>
      <c r="XCY145" s="406" t="n"/>
      <c r="XCZ145" s="406" t="n"/>
      <c r="XDA145" s="406" t="n"/>
      <c r="XDB145" s="406" t="n"/>
      <c r="XDC145" s="406" t="n"/>
      <c r="XDD145" s="406" t="n"/>
      <c r="XDE145" s="406" t="n"/>
      <c r="XDF145" s="406" t="n"/>
      <c r="XDG145" s="406" t="n"/>
      <c r="XDH145" s="406" t="n"/>
      <c r="XDI145" s="406" t="n"/>
      <c r="XDJ145" s="406" t="n"/>
      <c r="XDK145" s="406" t="n"/>
      <c r="XDL145" s="406" t="n"/>
      <c r="XDM145" s="406" t="n"/>
      <c r="XDN145" s="406" t="n"/>
      <c r="XDO145" s="406" t="n"/>
      <c r="XDP145" s="406" t="n"/>
      <c r="XDQ145" s="406" t="n"/>
      <c r="XDR145" s="406" t="n"/>
      <c r="XDS145" s="406" t="n"/>
      <c r="XDT145" s="406" t="n"/>
      <c r="XDU145" s="406" t="n"/>
      <c r="XDV145" s="406" t="n"/>
      <c r="XDW145" s="406" t="n"/>
      <c r="XDX145" s="406" t="n"/>
      <c r="XDY145" s="406" t="n"/>
      <c r="XDZ145" s="406" t="n"/>
      <c r="XEA145" s="406" t="n"/>
      <c r="XEB145" s="406" t="n"/>
      <c r="XEC145" s="406" t="n"/>
      <c r="XED145" s="406" t="n"/>
      <c r="XEE145" s="406" t="n"/>
      <c r="XEF145" s="406" t="n"/>
      <c r="XEG145" s="406" t="n"/>
      <c r="XEH145" s="406" t="n"/>
      <c r="XEI145" s="406" t="n"/>
      <c r="XEJ145" s="406" t="n"/>
      <c r="XEK145" s="406" t="n"/>
      <c r="XEL145" s="406" t="n"/>
      <c r="XEM145" s="406" t="n"/>
      <c r="XEN145" s="406" t="n"/>
      <c r="XEO145" s="406" t="n"/>
      <c r="XEP145" s="406" t="n"/>
      <c r="XEQ145" s="406" t="n"/>
      <c r="XER145" s="406" t="n"/>
      <c r="XES145" s="406" t="n"/>
      <c r="XET145" s="406" t="n"/>
      <c r="XEU145" s="406" t="n"/>
      <c r="XEV145" s="406" t="n"/>
      <c r="XEW145" s="406" t="n"/>
      <c r="XEX145" s="406" t="n"/>
      <c r="XEY145" s="406" t="n"/>
      <c r="XEZ145" s="406" t="n"/>
      <c r="XFA145" s="406" t="n"/>
    </row>
    <row r="146" ht="25" customFormat="1" customHeight="1" s="406">
      <c r="A146" s="45" t="n">
        <v>45670</v>
      </c>
      <c r="B146" s="162" t="n">
        <v>1</v>
      </c>
      <c r="C146" s="162" t="inlineStr">
        <is>
          <t>谭元梅</t>
        </is>
      </c>
      <c r="D146" s="162" t="n"/>
      <c r="E146" s="162" t="n"/>
      <c r="F146" s="162" t="n">
        <v>1</v>
      </c>
      <c r="G146" s="162" t="n"/>
      <c r="H146" s="162" t="inlineStr">
        <is>
          <t>G1978</t>
        </is>
      </c>
      <c r="I146" s="162" t="n">
        <v>1638</v>
      </c>
      <c r="J146" s="162" t="n"/>
      <c r="K146" s="162" t="n"/>
      <c r="L146" s="162" t="n"/>
      <c r="M146" s="162" t="n"/>
      <c r="N146" s="162" t="n"/>
      <c r="O146" s="162" t="n">
        <v>180</v>
      </c>
      <c r="P146" s="162" t="n">
        <v>140</v>
      </c>
      <c r="Q146" s="162" t="n"/>
      <c r="R146" s="162" t="n">
        <v>7</v>
      </c>
      <c r="S146" s="162" t="n"/>
      <c r="T146" s="162" t="n"/>
      <c r="U146" s="162" t="n"/>
      <c r="V146" s="162" t="n"/>
      <c r="W146" s="162" t="n"/>
      <c r="X146" s="406" t="n">
        <v>327</v>
      </c>
      <c r="Y146" s="162" t="inlineStr">
        <is>
          <t>1.12对公</t>
        </is>
      </c>
      <c r="Z146" s="407" t="n"/>
      <c r="AA146" s="162" t="n"/>
      <c r="AB146" s="407" t="n"/>
      <c r="AC146" s="407" t="n"/>
      <c r="AD146" s="369" t="inlineStr">
        <is>
          <t>潘怡</t>
        </is>
      </c>
      <c r="AE146" s="331" t="n"/>
      <c r="AF146" s="352" t="n"/>
    </row>
    <row r="147" ht="25" customFormat="1" customHeight="1" s="406">
      <c r="A147" s="45" t="n">
        <v>45670</v>
      </c>
      <c r="B147" s="162" t="n">
        <v>29</v>
      </c>
      <c r="C147" s="162" t="inlineStr">
        <is>
          <t>王亚红80（35）</t>
        </is>
      </c>
      <c r="D147" s="162" t="n"/>
      <c r="E147" s="162" t="n"/>
      <c r="F147" s="162" t="n">
        <v>1</v>
      </c>
      <c r="G147" s="162" t="n"/>
      <c r="H147" s="162" t="inlineStr">
        <is>
          <t>G9489</t>
        </is>
      </c>
      <c r="I147" s="162" t="n">
        <v>1638</v>
      </c>
      <c r="J147" s="162" t="n"/>
      <c r="K147" s="162" t="n"/>
      <c r="L147" s="162" t="n"/>
      <c r="M147" s="162" t="n"/>
      <c r="N147" s="162" t="n">
        <v>121</v>
      </c>
      <c r="O147" s="162" t="n"/>
      <c r="P147" s="162" t="n"/>
      <c r="Q147" s="162" t="n"/>
      <c r="R147" s="162" t="n"/>
      <c r="S147" s="162" t="n">
        <v>7</v>
      </c>
      <c r="T147" s="162" t="n"/>
      <c r="U147" s="162" t="n"/>
      <c r="V147" s="162" t="n"/>
      <c r="W147" s="162" t="n"/>
      <c r="X147" s="406" t="n">
        <v>128</v>
      </c>
      <c r="Y147" s="162" t="inlineStr">
        <is>
          <t>对公</t>
        </is>
      </c>
      <c r="Z147" s="407" t="n"/>
      <c r="AA147" s="162" t="n"/>
      <c r="AB147" s="407" t="n"/>
      <c r="AC147" s="407" t="n"/>
      <c r="AD147" s="369" t="inlineStr">
        <is>
          <t>潘怡</t>
        </is>
      </c>
      <c r="AE147" s="331" t="n"/>
      <c r="AF147" s="352" t="n"/>
    </row>
    <row r="148" ht="25" customFormat="1" customHeight="1" s="406">
      <c r="A148" s="45" t="n">
        <v>45671</v>
      </c>
      <c r="B148" s="382" t="n">
        <v>57</v>
      </c>
      <c r="C148" s="162" t="inlineStr">
        <is>
          <t>王芝婷</t>
        </is>
      </c>
      <c r="D148" s="162" t="n"/>
      <c r="E148" s="162" t="n">
        <v>1</v>
      </c>
      <c r="F148" s="382" t="n"/>
      <c r="G148" s="162" t="inlineStr">
        <is>
          <t>王海燕</t>
        </is>
      </c>
      <c r="H148" s="162" t="inlineStr">
        <is>
          <t>晶2853</t>
        </is>
      </c>
      <c r="I148" s="162" t="n">
        <v>1638</v>
      </c>
      <c r="J148" s="162" t="n"/>
      <c r="K148" s="162" t="n"/>
      <c r="L148" s="162" t="n">
        <v>736.1</v>
      </c>
      <c r="M148" s="162" t="n"/>
      <c r="N148" s="162" t="n"/>
      <c r="O148" s="162" t="n">
        <v>732</v>
      </c>
      <c r="P148" s="162" t="n"/>
      <c r="Q148" s="162" t="n"/>
      <c r="R148" s="162" t="n">
        <v>95</v>
      </c>
      <c r="S148" s="162" t="n"/>
      <c r="T148" s="162" t="n"/>
      <c r="U148" s="162" t="n"/>
      <c r="V148" s="162" t="n"/>
      <c r="W148" s="162" t="n">
        <v>4920</v>
      </c>
      <c r="X148" s="406" t="n">
        <v>6483.1</v>
      </c>
      <c r="Y148" s="162" t="inlineStr">
        <is>
          <t>对公</t>
        </is>
      </c>
      <c r="Z148" s="407" t="n"/>
      <c r="AA148" s="162" t="n">
        <v>2</v>
      </c>
      <c r="AB148" s="407" t="inlineStr">
        <is>
          <t>2460蛋白2瓶</t>
        </is>
      </c>
      <c r="AC148" s="407" t="n"/>
      <c r="AD148" s="253" t="inlineStr">
        <is>
          <t>熊欢</t>
        </is>
      </c>
    </row>
    <row r="149" ht="25" customFormat="1" customHeight="1" s="406">
      <c r="A149" s="45" t="n">
        <v>45671</v>
      </c>
      <c r="B149" s="382" t="n">
        <v>75</v>
      </c>
      <c r="C149" s="162" t="inlineStr">
        <is>
          <t>姜英</t>
        </is>
      </c>
      <c r="D149" s="162" t="n"/>
      <c r="E149" s="162" t="n"/>
      <c r="F149" s="382" t="n">
        <v>1</v>
      </c>
      <c r="G149" s="162" t="n"/>
      <c r="H149" s="162" t="inlineStr">
        <is>
          <t>G1978</t>
        </is>
      </c>
      <c r="I149" s="162" t="n">
        <v>1638</v>
      </c>
      <c r="J149" s="162" t="n"/>
      <c r="K149" s="162" t="n"/>
      <c r="L149" s="162" t="n"/>
      <c r="M149" s="162" t="n"/>
      <c r="N149" s="162" t="n"/>
      <c r="O149" s="162" t="n">
        <v>60</v>
      </c>
      <c r="P149" s="162" t="n"/>
      <c r="Q149" s="162" t="n"/>
      <c r="R149" s="162" t="n">
        <v>7</v>
      </c>
      <c r="S149" s="162" t="n"/>
      <c r="T149" s="162" t="n"/>
      <c r="U149" s="162" t="n"/>
      <c r="V149" s="162" t="n"/>
      <c r="W149" s="162" t="n"/>
      <c r="X149" s="406" t="n">
        <v>67</v>
      </c>
      <c r="Y149" s="162" t="inlineStr">
        <is>
          <t>对公</t>
        </is>
      </c>
      <c r="Z149" s="407" t="n"/>
      <c r="AA149" s="162" t="n"/>
      <c r="AB149" s="407" t="n"/>
      <c r="AC149" s="407" t="n"/>
      <c r="AD149" s="253" t="inlineStr">
        <is>
          <t>熊欢</t>
        </is>
      </c>
    </row>
    <row r="150" ht="25" customFormat="1" customHeight="1" s="406">
      <c r="A150" s="45" t="n">
        <v>45671</v>
      </c>
      <c r="B150" s="412" t="n"/>
      <c r="C150" s="411" t="n"/>
      <c r="D150" s="162" t="n"/>
      <c r="E150" s="162" t="n"/>
      <c r="F150" s="412" t="n"/>
      <c r="G150" s="162" t="n"/>
      <c r="H150" s="411" t="n"/>
      <c r="I150" s="411" t="n"/>
      <c r="J150" s="162" t="n"/>
      <c r="K150" s="162" t="n"/>
      <c r="L150" s="162" t="n"/>
      <c r="M150" s="162" t="n"/>
      <c r="N150" s="162" t="n">
        <v>121</v>
      </c>
      <c r="O150" s="162" t="n"/>
      <c r="P150" s="162" t="n">
        <v>140</v>
      </c>
      <c r="Q150" s="162" t="n"/>
      <c r="R150" s="162" t="n">
        <v>7</v>
      </c>
      <c r="S150" s="162" t="n"/>
      <c r="T150" s="162" t="n"/>
      <c r="U150" s="162" t="n"/>
      <c r="V150" s="162" t="n"/>
      <c r="W150" s="162" t="n"/>
      <c r="X150" s="406" t="n">
        <v>268</v>
      </c>
      <c r="Y150" s="162" t="inlineStr">
        <is>
          <t>对公</t>
        </is>
      </c>
      <c r="Z150" s="407" t="n"/>
      <c r="AA150" s="162" t="n"/>
      <c r="AB150" s="407" t="n"/>
      <c r="AC150" s="407" t="n"/>
      <c r="AD150" s="253" t="inlineStr">
        <is>
          <t>熊欢</t>
        </is>
      </c>
    </row>
    <row r="151" ht="25" customFormat="1" customHeight="1" s="406">
      <c r="A151" s="45" t="n">
        <v>45671</v>
      </c>
      <c r="B151" s="382" t="n">
        <v>80</v>
      </c>
      <c r="C151" s="382" t="inlineStr">
        <is>
          <t>熊玲20（1234）</t>
        </is>
      </c>
      <c r="D151" s="162" t="n"/>
      <c r="E151" s="162" t="n"/>
      <c r="F151" s="382" t="n">
        <v>1</v>
      </c>
      <c r="G151" s="162" t="n"/>
      <c r="H151" s="162" t="inlineStr">
        <is>
          <t>G1978</t>
        </is>
      </c>
      <c r="I151" s="162" t="n">
        <v>1638</v>
      </c>
      <c r="J151" s="162" t="n"/>
      <c r="K151" s="162" t="n"/>
      <c r="L151" s="162" t="n"/>
      <c r="M151" s="162" t="n"/>
      <c r="N151" s="162" t="n">
        <v>121</v>
      </c>
      <c r="O151" s="162" t="n"/>
      <c r="P151" s="162" t="n">
        <v>140</v>
      </c>
      <c r="Q151" s="162" t="n"/>
      <c r="R151" s="162" t="n">
        <v>7</v>
      </c>
      <c r="S151" s="162" t="n"/>
      <c r="T151" s="162" t="n"/>
      <c r="U151" s="162" t="n"/>
      <c r="V151" s="162" t="n"/>
      <c r="W151" s="162" t="n"/>
      <c r="X151" s="406" t="n">
        <v>268</v>
      </c>
      <c r="Y151" s="162" t="inlineStr">
        <is>
          <t>对公</t>
        </is>
      </c>
      <c r="Z151" s="407" t="n"/>
      <c r="AA151" s="162" t="n"/>
      <c r="AB151" s="407" t="n"/>
      <c r="AC151" s="407" t="n"/>
      <c r="AD151" s="253" t="inlineStr">
        <is>
          <t>熊欢</t>
        </is>
      </c>
    </row>
    <row r="152" ht="25" customFormat="1" customHeight="1" s="406">
      <c r="A152" s="45" t="n">
        <v>45671</v>
      </c>
      <c r="B152" s="382" t="n">
        <v>83</v>
      </c>
      <c r="C152" s="162" t="inlineStr">
        <is>
          <t>王茹</t>
        </is>
      </c>
      <c r="D152" s="162" t="n"/>
      <c r="E152" s="162" t="n">
        <v>1</v>
      </c>
      <c r="F152" s="382" t="n"/>
      <c r="G152" s="162" t="inlineStr">
        <is>
          <t>王海燕</t>
        </is>
      </c>
      <c r="H152" s="162" t="inlineStr">
        <is>
          <t>晶2853</t>
        </is>
      </c>
      <c r="I152" s="162" t="n">
        <v>1638</v>
      </c>
      <c r="J152" s="162" t="n"/>
      <c r="K152" s="162" t="n"/>
      <c r="L152" s="162" t="n">
        <v>98</v>
      </c>
      <c r="M152" s="162" t="n"/>
      <c r="N152" s="162" t="n"/>
      <c r="O152" s="162" t="n"/>
      <c r="P152" s="162" t="n"/>
      <c r="Q152" s="162" t="n"/>
      <c r="R152" s="162" t="n">
        <v>5</v>
      </c>
      <c r="S152" s="162" t="n"/>
      <c r="T152" s="162" t="n"/>
      <c r="U152" s="162" t="n"/>
      <c r="V152" s="162" t="n"/>
      <c r="W152" s="162" t="n"/>
      <c r="X152" s="406" t="n">
        <v>103</v>
      </c>
      <c r="Y152" s="162" t="inlineStr">
        <is>
          <t>对公</t>
        </is>
      </c>
      <c r="Z152" s="407" t="n"/>
      <c r="AA152" s="162" t="n"/>
      <c r="AB152" s="407" t="n"/>
      <c r="AC152" s="407" t="n"/>
      <c r="AD152" s="253" t="inlineStr">
        <is>
          <t>熊欢</t>
        </is>
      </c>
    </row>
    <row r="153" ht="27" customFormat="1" customHeight="1" s="406">
      <c r="A153" s="45" t="n">
        <v>45671</v>
      </c>
      <c r="B153" s="162" t="n">
        <v>42</v>
      </c>
      <c r="C153" s="162" t="inlineStr">
        <is>
          <t>黄梦娇</t>
        </is>
      </c>
      <c r="D153" s="162" t="n"/>
      <c r="E153" s="162" t="n"/>
      <c r="F153" s="162" t="n">
        <v>1</v>
      </c>
      <c r="G153" s="162" t="n"/>
      <c r="H153" s="162" t="inlineStr">
        <is>
          <t>G2345</t>
        </is>
      </c>
      <c r="I153" s="162" t="n">
        <v>1638</v>
      </c>
      <c r="J153" s="162" t="n"/>
      <c r="K153" s="162" t="n"/>
      <c r="L153" s="162" t="n"/>
      <c r="M153" s="162" t="n"/>
      <c r="N153" s="162">
        <f>180*0.65</f>
        <v/>
      </c>
      <c r="O153" s="162">
        <f>30*0.65</f>
        <v/>
      </c>
      <c r="P153" s="162" t="n">
        <v>84</v>
      </c>
      <c r="Q153" s="162" t="n"/>
      <c r="R153" s="162" t="n">
        <v>9</v>
      </c>
      <c r="S153" s="162" t="n"/>
      <c r="T153" s="162" t="n"/>
      <c r="U153" s="162" t="n"/>
      <c r="V153" s="162" t="n"/>
      <c r="W153" s="162" t="n"/>
      <c r="X153" s="406">
        <f>SUM(J153:W153)</f>
        <v/>
      </c>
      <c r="Y153" s="162" t="inlineStr">
        <is>
          <t>对公</t>
        </is>
      </c>
      <c r="Z153" s="407" t="n"/>
      <c r="AA153" s="162" t="n"/>
      <c r="AB153" s="407" t="inlineStr">
        <is>
          <t>折免政策</t>
        </is>
      </c>
      <c r="AC153" s="407" t="n"/>
      <c r="AD153" s="253" t="inlineStr">
        <is>
          <t>罗茜</t>
        </is>
      </c>
    </row>
    <row r="154" ht="25" customFormat="1" customHeight="1" s="406">
      <c r="A154" s="45" t="n">
        <v>45671</v>
      </c>
      <c r="B154" s="162" t="n">
        <v>8</v>
      </c>
      <c r="C154" s="162" t="inlineStr">
        <is>
          <t>阿余以扎</t>
        </is>
      </c>
      <c r="D154" s="162" t="n"/>
      <c r="E154" s="162" t="n"/>
      <c r="F154" s="162" t="n">
        <v>1</v>
      </c>
      <c r="G154" s="162" t="n"/>
      <c r="H154" s="162" t="inlineStr">
        <is>
          <t>G7745</t>
        </is>
      </c>
      <c r="I154" s="162" t="n">
        <v>1638</v>
      </c>
      <c r="J154" s="162" t="n"/>
      <c r="K154" s="162" t="n"/>
      <c r="L154" s="162" t="n"/>
      <c r="M154" s="162" t="n"/>
      <c r="N154" s="162" t="n"/>
      <c r="O154" s="162" t="n">
        <v>50</v>
      </c>
      <c r="P154" s="162" t="n"/>
      <c r="Q154" s="162" t="n"/>
      <c r="R154" s="162" t="n">
        <v>7</v>
      </c>
      <c r="S154" s="162" t="n"/>
      <c r="T154" s="162" t="n"/>
      <c r="U154" s="162" t="n"/>
      <c r="V154" s="162" t="n"/>
      <c r="W154" s="162" t="n"/>
      <c r="X154" s="406">
        <f>SUM(J154:W154)</f>
        <v/>
      </c>
      <c r="Y154" s="162" t="inlineStr">
        <is>
          <t>对公</t>
        </is>
      </c>
      <c r="Z154" s="407" t="n"/>
      <c r="AA154" s="162" t="n"/>
      <c r="AB154" s="407" t="n"/>
      <c r="AC154" s="407" t="n"/>
      <c r="AD154" s="253" t="inlineStr">
        <is>
          <t>向文娟</t>
        </is>
      </c>
    </row>
    <row r="155" ht="25" customFormat="1" customHeight="1" s="406">
      <c r="A155" s="45" t="n">
        <v>45671</v>
      </c>
      <c r="B155" s="412" t="n"/>
      <c r="C155" s="412" t="n"/>
      <c r="D155" s="162" t="n"/>
      <c r="E155" s="162" t="n"/>
      <c r="F155" s="412" t="n"/>
      <c r="G155" s="162" t="n"/>
      <c r="H155" s="412" t="n"/>
      <c r="I155" s="412" t="n"/>
      <c r="J155" s="162" t="n"/>
      <c r="K155" s="162" t="n"/>
      <c r="L155" s="162" t="n"/>
      <c r="M155" s="162" t="n"/>
      <c r="N155" s="162" t="n"/>
      <c r="O155" s="162" t="n">
        <v>180</v>
      </c>
      <c r="P155" s="162" t="n"/>
      <c r="Q155" s="162" t="n"/>
      <c r="R155" s="162" t="n"/>
      <c r="S155" s="162" t="n"/>
      <c r="T155" s="162" t="n"/>
      <c r="U155" s="162" t="n"/>
      <c r="V155" s="162" t="n"/>
      <c r="W155" s="162" t="n"/>
      <c r="X155" s="406">
        <f>SUM(J155:W155)</f>
        <v/>
      </c>
      <c r="Y155" s="162" t="inlineStr">
        <is>
          <t>对公</t>
        </is>
      </c>
      <c r="Z155" s="407" t="n"/>
      <c r="AA155" s="162" t="n"/>
      <c r="AB155" s="407" t="n"/>
      <c r="AC155" s="407" t="n"/>
      <c r="AD155" s="253" t="inlineStr">
        <is>
          <t>向文娟</t>
        </is>
      </c>
    </row>
    <row r="156" ht="25" customFormat="1" customHeight="1" s="406">
      <c r="A156" s="45" t="n">
        <v>45671</v>
      </c>
      <c r="B156" s="411" t="n"/>
      <c r="C156" s="411" t="n"/>
      <c r="D156" s="162" t="n"/>
      <c r="E156" s="162" t="n"/>
      <c r="F156" s="411" t="n"/>
      <c r="G156" s="162" t="n"/>
      <c r="H156" s="411" t="n"/>
      <c r="I156" s="411" t="n"/>
      <c r="J156" s="162" t="n"/>
      <c r="K156" s="162" t="n"/>
      <c r="L156" s="162" t="n"/>
      <c r="M156" s="162" t="n"/>
      <c r="N156" s="162" t="n">
        <v>121</v>
      </c>
      <c r="O156" s="162" t="n"/>
      <c r="P156" s="162" t="n">
        <v>140</v>
      </c>
      <c r="Q156" s="162" t="n"/>
      <c r="R156" s="162" t="n">
        <v>2</v>
      </c>
      <c r="S156" s="162" t="n"/>
      <c r="T156" s="162" t="n"/>
      <c r="U156" s="162" t="n"/>
      <c r="V156" s="162" t="n"/>
      <c r="W156" s="162" t="n"/>
      <c r="X156" s="406">
        <f>SUM(J156:W156)</f>
        <v/>
      </c>
      <c r="Y156" s="162" t="inlineStr">
        <is>
          <t>对公</t>
        </is>
      </c>
      <c r="Z156" s="407" t="n"/>
      <c r="AA156" s="162" t="n"/>
      <c r="AB156" s="407" t="n"/>
      <c r="AC156" s="407" t="n"/>
      <c r="AD156" s="253" t="inlineStr">
        <is>
          <t>向文娟</t>
        </is>
      </c>
    </row>
    <row r="157" ht="25" customFormat="1" customHeight="1" s="406">
      <c r="A157" s="45" t="n">
        <v>45671</v>
      </c>
      <c r="B157" s="162" t="n">
        <v>47</v>
      </c>
      <c r="C157" s="162" t="inlineStr">
        <is>
          <t>石新容</t>
        </is>
      </c>
      <c r="D157" s="162" t="n"/>
      <c r="E157" s="162" t="n"/>
      <c r="F157" s="162" t="n">
        <v>1</v>
      </c>
      <c r="G157" s="162" t="n"/>
      <c r="H157" s="162" t="inlineStr">
        <is>
          <t>刘6822</t>
        </is>
      </c>
      <c r="I157" s="162" t="n"/>
      <c r="J157" s="162" t="n"/>
      <c r="K157" s="162" t="n"/>
      <c r="L157" s="162" t="n"/>
      <c r="M157" s="162" t="n"/>
      <c r="N157" s="162" t="n"/>
      <c r="O157" s="162" t="n"/>
      <c r="P157" s="162" t="n"/>
      <c r="Q157" s="162" t="n"/>
      <c r="R157" s="162" t="n"/>
      <c r="S157" s="162" t="n"/>
      <c r="T157" s="162" t="n">
        <v>12</v>
      </c>
      <c r="U157" s="162" t="n"/>
      <c r="V157" s="162" t="n"/>
      <c r="W157" s="162" t="n"/>
      <c r="X157" s="406">
        <f>SUM(J157:W157)</f>
        <v/>
      </c>
      <c r="Y157" s="162" t="inlineStr">
        <is>
          <t>对公</t>
        </is>
      </c>
      <c r="Z157" s="407" t="n"/>
      <c r="AA157" s="162" t="n"/>
      <c r="AB157" s="407" t="n"/>
      <c r="AC157" s="407" t="n"/>
      <c r="AD157" s="253" t="inlineStr">
        <is>
          <t>向文娟</t>
        </is>
      </c>
    </row>
    <row r="158" ht="25" customFormat="1" customHeight="1" s="406">
      <c r="A158" s="45" t="n">
        <v>45671</v>
      </c>
      <c r="B158" s="162" t="n">
        <v>3</v>
      </c>
      <c r="C158" s="162" t="inlineStr">
        <is>
          <t>刘慧3（0033）</t>
        </is>
      </c>
      <c r="D158" s="162" t="n"/>
      <c r="E158" s="162" t="n">
        <v>1</v>
      </c>
      <c r="F158" s="162" t="n"/>
      <c r="G158" s="162" t="inlineStr">
        <is>
          <t>周霞</t>
        </is>
      </c>
      <c r="H158" s="162" t="inlineStr">
        <is>
          <t>G2621</t>
        </is>
      </c>
      <c r="I158" s="162" t="n"/>
      <c r="J158" s="162" t="n"/>
      <c r="K158" s="162" t="n"/>
      <c r="L158" s="162" t="n">
        <v>4050</v>
      </c>
      <c r="M158" s="162" t="n"/>
      <c r="N158" s="162" t="n"/>
      <c r="O158" s="162" t="n"/>
      <c r="P158" s="162" t="n"/>
      <c r="Q158" s="162" t="n"/>
      <c r="R158" s="162" t="n"/>
      <c r="S158" s="162" t="n"/>
      <c r="T158" s="162" t="n"/>
      <c r="U158" s="162" t="n"/>
      <c r="V158" s="162" t="n"/>
      <c r="W158" s="162" t="n"/>
      <c r="X158" s="406">
        <f>SUM(J158:W158)</f>
        <v/>
      </c>
      <c r="Y158" s="162" t="inlineStr">
        <is>
          <t>1.13对公</t>
        </is>
      </c>
      <c r="Z158" s="407" t="n"/>
      <c r="AA158" s="162" t="n"/>
      <c r="AB158" s="407" t="inlineStr">
        <is>
          <t>安卓30</t>
        </is>
      </c>
      <c r="AC158" s="407" t="n"/>
      <c r="AD158" s="253" t="inlineStr">
        <is>
          <t>向文娟</t>
        </is>
      </c>
    </row>
    <row r="159" ht="25" customFormat="1" customHeight="1" s="406">
      <c r="A159" s="45" t="n">
        <v>45672</v>
      </c>
      <c r="B159" s="382" t="n">
        <v>24</v>
      </c>
      <c r="C159" s="162" t="inlineStr">
        <is>
          <t>郑丽萍20（9273）</t>
        </is>
      </c>
      <c r="D159" s="162" t="n"/>
      <c r="E159" s="162" t="n">
        <v>1</v>
      </c>
      <c r="F159" s="382" t="n"/>
      <c r="G159" s="162" t="inlineStr">
        <is>
          <t>贾桂桂</t>
        </is>
      </c>
      <c r="H159" s="162" t="inlineStr">
        <is>
          <t>郑7169</t>
        </is>
      </c>
      <c r="I159" s="162" t="n"/>
      <c r="J159" s="162" t="n"/>
      <c r="K159" s="162" t="n"/>
      <c r="L159" s="162" t="n">
        <v>1480.6</v>
      </c>
      <c r="M159" s="162" t="n"/>
      <c r="N159" s="162" t="n">
        <v>121</v>
      </c>
      <c r="O159" s="162" t="n">
        <v>732</v>
      </c>
      <c r="P159" s="162" t="n">
        <v>200</v>
      </c>
      <c r="Q159" s="162" t="n"/>
      <c r="R159" s="162" t="n">
        <v>7</v>
      </c>
      <c r="S159" s="162" t="n"/>
      <c r="T159" s="162" t="n"/>
      <c r="U159" s="162" t="n"/>
      <c r="V159" s="162" t="n"/>
      <c r="W159" s="162" t="n"/>
      <c r="X159" s="406">
        <f>SUM(J159:W159)</f>
        <v/>
      </c>
      <c r="Y159" s="162" t="inlineStr">
        <is>
          <t>对公</t>
        </is>
      </c>
      <c r="Z159" s="407" t="n"/>
      <c r="AA159" s="162" t="n"/>
      <c r="AB159" s="407" t="n"/>
      <c r="AC159" s="407" t="n"/>
      <c r="AD159" s="253" t="inlineStr">
        <is>
          <t>熊欢</t>
        </is>
      </c>
    </row>
    <row r="160" ht="25" customFormat="1" customHeight="1" s="406">
      <c r="A160" s="45" t="n">
        <v>45672</v>
      </c>
      <c r="B160" s="162" t="n">
        <v>19</v>
      </c>
      <c r="C160" s="162" t="inlineStr">
        <is>
          <t>王亚红80（35）</t>
        </is>
      </c>
      <c r="D160" s="162" t="n"/>
      <c r="E160" s="162" t="n"/>
      <c r="F160" s="162" t="n">
        <v>1</v>
      </c>
      <c r="G160" s="162" t="n"/>
      <c r="H160" s="162" t="inlineStr">
        <is>
          <t>G9565</t>
        </is>
      </c>
      <c r="I160" s="162" t="n"/>
      <c r="J160" s="162" t="n"/>
      <c r="K160" s="162" t="n"/>
      <c r="L160" s="162" t="n"/>
      <c r="M160" s="162" t="n"/>
      <c r="N160" s="162" t="n">
        <v>121</v>
      </c>
      <c r="O160" s="162" t="n"/>
      <c r="P160" s="162" t="n"/>
      <c r="Q160" s="162" t="n"/>
      <c r="R160" s="162" t="n">
        <v>7</v>
      </c>
      <c r="S160" s="162" t="n"/>
      <c r="T160" s="162" t="n"/>
      <c r="U160" s="162" t="n"/>
      <c r="V160" s="162" t="n"/>
      <c r="W160" s="162" t="n"/>
      <c r="X160" s="406">
        <f>SUM(J160:W160)</f>
        <v/>
      </c>
      <c r="Y160" s="162" t="inlineStr">
        <is>
          <t>对公</t>
        </is>
      </c>
      <c r="Z160" s="407" t="n"/>
      <c r="AA160" s="162" t="n"/>
      <c r="AB160" s="407" t="n"/>
      <c r="AC160" s="407" t="n"/>
      <c r="AD160" s="369" t="inlineStr">
        <is>
          <t>李嘉慧</t>
        </is>
      </c>
      <c r="AE160" s="331" t="n"/>
      <c r="AF160" s="352" t="n"/>
    </row>
    <row r="161" ht="25" customFormat="1" customHeight="1" s="406">
      <c r="A161" s="45" t="n">
        <v>45672</v>
      </c>
      <c r="B161" s="162" t="n">
        <v>12</v>
      </c>
      <c r="C161" s="162" t="inlineStr">
        <is>
          <t>宋秋平</t>
        </is>
      </c>
      <c r="D161" s="162" t="n"/>
      <c r="E161" s="162" t="n">
        <v>1</v>
      </c>
      <c r="F161" s="162" t="n"/>
      <c r="G161" s="162" t="inlineStr">
        <is>
          <t>章琼</t>
        </is>
      </c>
      <c r="H161" s="162" t="inlineStr">
        <is>
          <t>G1978</t>
        </is>
      </c>
      <c r="I161" s="162" t="n"/>
      <c r="J161" s="162" t="n"/>
      <c r="K161" s="162" t="n"/>
      <c r="L161" s="162" t="n">
        <v>187</v>
      </c>
      <c r="M161" s="162" t="n"/>
      <c r="N161" s="162" t="n"/>
      <c r="O161" s="162" t="n"/>
      <c r="P161" s="162" t="n"/>
      <c r="Q161" s="162" t="n"/>
      <c r="R161" s="162" t="n">
        <v>15</v>
      </c>
      <c r="S161" s="162" t="n"/>
      <c r="T161" s="162" t="n"/>
      <c r="U161" s="162" t="n"/>
      <c r="V161" s="162" t="n"/>
      <c r="W161" s="162" t="n"/>
      <c r="X161" s="406">
        <f>SUM(J161:W161)</f>
        <v/>
      </c>
      <c r="Y161" s="162" t="inlineStr">
        <is>
          <t>对公</t>
        </is>
      </c>
      <c r="Z161" s="407" t="n"/>
      <c r="AA161" s="180" t="n"/>
      <c r="AB161" s="180" t="n"/>
      <c r="AC161" s="180" t="n"/>
      <c r="AD161" s="253" t="inlineStr">
        <is>
          <t>彭心怡</t>
        </is>
      </c>
    </row>
    <row r="162" ht="25" customFormat="1" customHeight="1" s="406">
      <c r="A162" s="45" t="n">
        <v>45672</v>
      </c>
      <c r="B162" s="411" t="n"/>
      <c r="C162" s="411" t="n"/>
      <c r="D162" s="162" t="n"/>
      <c r="E162" s="162" t="n"/>
      <c r="F162" s="162" t="n">
        <v>1</v>
      </c>
      <c r="G162" s="162" t="n"/>
      <c r="H162" s="162" t="inlineStr">
        <is>
          <t>G1978</t>
        </is>
      </c>
      <c r="I162" s="162" t="n">
        <v>1638</v>
      </c>
      <c r="J162" s="162" t="n"/>
      <c r="K162" s="162" t="n"/>
      <c r="L162" s="162" t="n">
        <v>488</v>
      </c>
      <c r="M162" s="162" t="n"/>
      <c r="N162" s="162" t="n"/>
      <c r="O162" s="162" t="n">
        <v>120</v>
      </c>
      <c r="P162" s="162" t="n">
        <v>360</v>
      </c>
      <c r="Q162" s="162" t="n"/>
      <c r="R162" s="162" t="n">
        <v>7</v>
      </c>
      <c r="S162" s="162" t="n"/>
      <c r="T162" s="162" t="n"/>
      <c r="U162" s="162" t="n"/>
      <c r="V162" s="162" t="n"/>
      <c r="W162" s="162" t="n"/>
      <c r="X162" s="406">
        <f>SUM(J162:W162)</f>
        <v/>
      </c>
      <c r="Y162" s="162" t="inlineStr">
        <is>
          <t>对公</t>
        </is>
      </c>
      <c r="Z162" s="407" t="n"/>
      <c r="AA162" s="180" t="n"/>
      <c r="AB162" s="180" t="inlineStr">
        <is>
          <t>补佳乐*5</t>
        </is>
      </c>
      <c r="AC162" s="180" t="n"/>
      <c r="AD162" s="253" t="inlineStr">
        <is>
          <t>彭心怡</t>
        </is>
      </c>
    </row>
    <row r="163" ht="25" customFormat="1" customHeight="1" s="406">
      <c r="A163" s="45" t="n">
        <v>45672</v>
      </c>
      <c r="B163" s="162" t="n">
        <v>53</v>
      </c>
      <c r="C163" s="162" t="inlineStr">
        <is>
          <t>石新容</t>
        </is>
      </c>
      <c r="D163" s="162" t="n"/>
      <c r="E163" s="162" t="n"/>
      <c r="F163" s="162" t="n">
        <v>1</v>
      </c>
      <c r="G163" s="162" t="n"/>
      <c r="H163" s="162" t="inlineStr">
        <is>
          <t>刘6822</t>
        </is>
      </c>
      <c r="I163" s="162" t="n"/>
      <c r="J163" s="162" t="n"/>
      <c r="K163" s="162" t="n"/>
      <c r="L163" s="162" t="n"/>
      <c r="M163" s="162" t="n"/>
      <c r="N163" s="162" t="n"/>
      <c r="O163" s="162" t="n"/>
      <c r="P163" s="162" t="n"/>
      <c r="Q163" s="162" t="n"/>
      <c r="R163" s="162" t="n"/>
      <c r="S163" s="162" t="n"/>
      <c r="T163" s="162" t="n">
        <v>6</v>
      </c>
      <c r="U163" s="162" t="n"/>
      <c r="V163" s="162" t="n"/>
      <c r="W163" s="162" t="n"/>
      <c r="X163" s="406">
        <f>SUM(J163:W163)</f>
        <v/>
      </c>
      <c r="Y163" s="162" t="inlineStr">
        <is>
          <t>对公</t>
        </is>
      </c>
      <c r="Z163" s="407" t="n"/>
      <c r="AA163" s="162" t="n"/>
      <c r="AB163" s="407" t="n"/>
      <c r="AC163" s="407" t="n"/>
      <c r="AD163" s="253" t="inlineStr">
        <is>
          <t>向文娟</t>
        </is>
      </c>
    </row>
    <row r="164" ht="27" customFormat="1" customHeight="1" s="406">
      <c r="A164" s="45" t="n">
        <v>45673</v>
      </c>
      <c r="B164" s="162" t="n">
        <v>29</v>
      </c>
      <c r="C164" s="162" t="inlineStr">
        <is>
          <t>李志芳</t>
        </is>
      </c>
      <c r="D164" s="162" t="n"/>
      <c r="E164" s="162" t="inlineStr">
        <is>
          <t>退1.13</t>
        </is>
      </c>
      <c r="F164" s="162" t="n"/>
      <c r="G164" s="162" t="inlineStr">
        <is>
          <t>谭丹芳</t>
        </is>
      </c>
      <c r="H164" s="162" t="inlineStr">
        <is>
          <t>娟4666</t>
        </is>
      </c>
      <c r="I164" s="162" t="n"/>
      <c r="J164" s="162" t="n"/>
      <c r="K164" s="162" t="n"/>
      <c r="L164" s="162" t="n"/>
      <c r="M164" s="162" t="n"/>
      <c r="N164" s="162" t="n"/>
      <c r="O164" s="162" t="n">
        <v>-260</v>
      </c>
      <c r="P164" s="162" t="n"/>
      <c r="Q164" s="162" t="n"/>
      <c r="R164" s="162" t="n"/>
      <c r="S164" s="162" t="n"/>
      <c r="T164" s="162" t="n"/>
      <c r="U164" s="162" t="n"/>
      <c r="V164" s="162" t="n"/>
      <c r="W164" s="162" t="n"/>
      <c r="X164" s="406">
        <f>SUM(J164:W164)</f>
        <v/>
      </c>
      <c r="Y164" s="162" t="inlineStr">
        <is>
          <t>对公</t>
        </is>
      </c>
      <c r="Z164" s="407" t="n"/>
      <c r="AA164" s="162" t="n"/>
      <c r="AB164" s="407" t="inlineStr">
        <is>
          <t>退检验</t>
        </is>
      </c>
      <c r="AC164" s="407" t="n"/>
      <c r="AD164" s="253" t="inlineStr">
        <is>
          <t>罗茜</t>
        </is>
      </c>
    </row>
    <row r="165" ht="27" customFormat="1" customHeight="1" s="406">
      <c r="A165" s="45" t="n">
        <v>45673</v>
      </c>
      <c r="B165" s="411" t="n"/>
      <c r="C165" s="411" t="n"/>
      <c r="D165" s="162" t="n"/>
      <c r="E165" s="162" t="n">
        <v>1</v>
      </c>
      <c r="F165" s="162" t="n"/>
      <c r="G165" s="162" t="inlineStr">
        <is>
          <t>谭丹芳</t>
        </is>
      </c>
      <c r="H165" s="162" t="inlineStr">
        <is>
          <t>娟4666</t>
        </is>
      </c>
      <c r="I165" s="162" t="n"/>
      <c r="J165" s="162" t="n"/>
      <c r="K165" s="162" t="n"/>
      <c r="L165" s="162" t="n">
        <v>3</v>
      </c>
      <c r="M165" s="162" t="n"/>
      <c r="N165" s="162" t="n"/>
      <c r="O165" s="162" t="n"/>
      <c r="P165" s="162" t="n"/>
      <c r="Q165" s="162" t="n"/>
      <c r="R165" s="162" t="n"/>
      <c r="S165" s="162" t="n">
        <v>5</v>
      </c>
      <c r="T165" s="162" t="n"/>
      <c r="U165" s="162" t="n"/>
      <c r="V165" s="162" t="n"/>
      <c r="W165" s="162" t="n"/>
      <c r="X165" s="406">
        <f>SUM(J165:W165)</f>
        <v/>
      </c>
      <c r="Y165" s="162" t="inlineStr">
        <is>
          <t>对公</t>
        </is>
      </c>
      <c r="Z165" s="407" t="n"/>
      <c r="AA165" s="162" t="n"/>
      <c r="AB165" s="407" t="n"/>
      <c r="AC165" s="407" t="n"/>
      <c r="AD165" s="253" t="inlineStr">
        <is>
          <t>罗茜</t>
        </is>
      </c>
    </row>
    <row r="166" ht="25" customFormat="1" customHeight="1" s="406">
      <c r="A166" s="45" t="n">
        <v>45673</v>
      </c>
      <c r="B166" s="382" t="n">
        <v>4</v>
      </c>
      <c r="C166" s="162" t="inlineStr">
        <is>
          <t>杨衡</t>
        </is>
      </c>
      <c r="D166" s="162" t="n"/>
      <c r="E166" s="162" t="n"/>
      <c r="F166" s="162" t="n">
        <v>1</v>
      </c>
      <c r="G166" s="162" t="n"/>
      <c r="H166" s="162" t="inlineStr">
        <is>
          <t>胡1901</t>
        </is>
      </c>
      <c r="I166" s="162" t="n">
        <v>1638</v>
      </c>
      <c r="J166" s="162" t="n"/>
      <c r="K166" s="162" t="n"/>
      <c r="L166" s="162" t="n"/>
      <c r="M166" s="162" t="n"/>
      <c r="N166" s="162" t="n">
        <v>121</v>
      </c>
      <c r="O166" s="162" t="n"/>
      <c r="P166" s="162" t="n"/>
      <c r="Q166" s="162" t="n"/>
      <c r="R166" s="162" t="n">
        <v>7</v>
      </c>
      <c r="S166" s="162" t="n"/>
      <c r="T166" s="162" t="n"/>
      <c r="U166" s="162" t="n"/>
      <c r="V166" s="162" t="n"/>
      <c r="W166" s="162" t="n"/>
      <c r="X166" s="406">
        <f>SUM(J166:W166)</f>
        <v/>
      </c>
      <c r="Y166" s="162" t="inlineStr">
        <is>
          <t>对公</t>
        </is>
      </c>
      <c r="Z166" s="407" t="n"/>
      <c r="AA166" s="162" t="n"/>
      <c r="AB166" s="407" t="n"/>
      <c r="AC166" s="407" t="n"/>
      <c r="AD166" s="253" t="inlineStr">
        <is>
          <t>熊欢</t>
        </is>
      </c>
    </row>
    <row r="167" ht="25" customFormat="1" customHeight="1" s="406">
      <c r="A167" s="45" t="n">
        <v>45673</v>
      </c>
      <c r="B167" s="382" t="n">
        <v>39</v>
      </c>
      <c r="C167" s="382" t="inlineStr">
        <is>
          <t>石新容</t>
        </is>
      </c>
      <c r="D167" s="162" t="n"/>
      <c r="E167" s="162" t="n"/>
      <c r="F167" s="162" t="n">
        <v>1</v>
      </c>
      <c r="G167" s="162" t="n"/>
      <c r="H167" s="162" t="inlineStr">
        <is>
          <t>刘6822</t>
        </is>
      </c>
      <c r="I167" s="162" t="n"/>
      <c r="J167" s="162" t="n"/>
      <c r="K167" s="162" t="n"/>
      <c r="L167" s="162" t="n">
        <v>39</v>
      </c>
      <c r="M167" s="162" t="n"/>
      <c r="N167" s="162" t="n"/>
      <c r="O167" s="162" t="n"/>
      <c r="P167" s="162" t="n"/>
      <c r="Q167" s="162" t="n"/>
      <c r="R167" s="162" t="n"/>
      <c r="S167" s="162" t="n"/>
      <c r="T167" s="162" t="n"/>
      <c r="U167" s="162" t="n"/>
      <c r="V167" s="162" t="n"/>
      <c r="W167" s="162" t="n"/>
      <c r="X167" s="406">
        <f>SUM(J167:W167)</f>
        <v/>
      </c>
      <c r="Y167" s="162" t="inlineStr">
        <is>
          <t>对公</t>
        </is>
      </c>
      <c r="Z167" s="407" t="n"/>
      <c r="AA167" s="162" t="n"/>
      <c r="AB167" s="407" t="n"/>
      <c r="AC167" s="407" t="n"/>
      <c r="AD167" s="253" t="inlineStr">
        <is>
          <t>向文娟</t>
        </is>
      </c>
    </row>
    <row r="168" ht="25" customFormat="1" customHeight="1" s="406">
      <c r="A168" s="45" t="n">
        <v>45673</v>
      </c>
      <c r="B168" s="412" t="n"/>
      <c r="C168" s="412" t="n"/>
      <c r="D168" s="162" t="n"/>
      <c r="E168" s="382" t="n"/>
      <c r="F168" s="411" t="n"/>
      <c r="G168" s="162" t="n"/>
      <c r="H168" s="162" t="inlineStr">
        <is>
          <t>刘6822</t>
        </is>
      </c>
      <c r="I168" s="162" t="n"/>
      <c r="J168" s="162" t="n"/>
      <c r="K168" s="162" t="n"/>
      <c r="L168" s="162" t="n"/>
      <c r="M168" s="162" t="n"/>
      <c r="N168" s="162" t="n"/>
      <c r="O168" s="162" t="n"/>
      <c r="P168" s="162" t="n"/>
      <c r="Q168" s="162" t="n"/>
      <c r="R168" s="162" t="n"/>
      <c r="S168" s="162" t="n"/>
      <c r="T168" s="162" t="n">
        <v>6</v>
      </c>
      <c r="U168" s="162" t="n"/>
      <c r="V168" s="162" t="n"/>
      <c r="W168" s="162" t="n"/>
      <c r="X168" s="406">
        <f>SUM(J168:W168)</f>
        <v/>
      </c>
      <c r="Y168" s="162" t="inlineStr">
        <is>
          <t>对公</t>
        </is>
      </c>
      <c r="Z168" s="407" t="n"/>
      <c r="AA168" s="162" t="n"/>
      <c r="AB168" s="407" t="n"/>
      <c r="AC168" s="407" t="n"/>
      <c r="AD168" s="253" t="inlineStr">
        <is>
          <t>向文娟</t>
        </is>
      </c>
    </row>
    <row r="169" ht="25" customFormat="1" customHeight="1" s="195">
      <c r="A169" s="108" t="n">
        <v>45673</v>
      </c>
      <c r="B169" s="54" t="n">
        <v>12</v>
      </c>
      <c r="C169" s="54" t="inlineStr">
        <is>
          <t>向维</t>
        </is>
      </c>
      <c r="D169" s="179" t="n"/>
      <c r="E169" s="54" t="n">
        <v>1</v>
      </c>
      <c r="F169" s="54" t="n"/>
      <c r="G169" s="54" t="inlineStr">
        <is>
          <t>刘英桃</t>
        </is>
      </c>
      <c r="H169" s="54" t="inlineStr">
        <is>
          <t>梅2883</t>
        </is>
      </c>
      <c r="I169" s="54" t="n">
        <v>1638</v>
      </c>
      <c r="J169" s="54" t="n">
        <v>625.1</v>
      </c>
      <c r="K169" s="54" t="n"/>
      <c r="L169" s="54" t="n"/>
      <c r="M169" s="54" t="n"/>
      <c r="N169" s="54" t="n"/>
      <c r="O169" s="54" t="n"/>
      <c r="P169" s="54" t="n"/>
      <c r="Q169" s="54" t="n"/>
      <c r="R169" s="54" t="n"/>
      <c r="S169" s="54" t="n"/>
      <c r="T169" s="54" t="n"/>
      <c r="U169" s="54" t="n"/>
      <c r="V169" s="54" t="n">
        <v>20</v>
      </c>
      <c r="W169" s="54" t="n"/>
      <c r="X169" s="195">
        <f>SUM(J169:W169)</f>
        <v/>
      </c>
      <c r="Y169" s="54" t="inlineStr">
        <is>
          <t>对公</t>
        </is>
      </c>
      <c r="Z169" s="69" t="n"/>
      <c r="AA169" s="54" t="n"/>
      <c r="AB169" s="54" t="n"/>
      <c r="AC169" s="54" t="n"/>
      <c r="AD169" s="128" t="inlineStr">
        <is>
          <t>潘怡梦</t>
        </is>
      </c>
    </row>
    <row r="170" ht="25" customFormat="1" customHeight="1" s="195">
      <c r="A170" s="108" t="n">
        <v>45673</v>
      </c>
      <c r="B170" s="54" t="n"/>
      <c r="C170" s="411" t="n"/>
      <c r="D170" s="179" t="n"/>
      <c r="E170" s="411" t="n"/>
      <c r="F170" s="54" t="n"/>
      <c r="G170" s="54" t="inlineStr">
        <is>
          <t>刘英桃</t>
        </is>
      </c>
      <c r="H170" s="411" t="n"/>
      <c r="I170" s="411" t="n"/>
      <c r="J170" s="54" t="n"/>
      <c r="K170" s="54" t="n"/>
      <c r="L170" s="54" t="n"/>
      <c r="M170" s="54" t="n"/>
      <c r="N170" s="54" t="n"/>
      <c r="O170" s="54" t="n"/>
      <c r="P170" s="54" t="n">
        <v>140</v>
      </c>
      <c r="Q170" s="54" t="n"/>
      <c r="R170" s="54" t="n"/>
      <c r="S170" s="54" t="n"/>
      <c r="T170" s="54" t="n"/>
      <c r="U170" s="54" t="n"/>
      <c r="V170" s="54" t="n"/>
      <c r="W170" s="54" t="n"/>
      <c r="X170" s="195">
        <f>SUM(J170:W170)</f>
        <v/>
      </c>
      <c r="Y170" s="54" t="inlineStr">
        <is>
          <t>对公</t>
        </is>
      </c>
      <c r="Z170" s="69" t="n"/>
      <c r="AA170" s="54" t="n"/>
      <c r="AB170" s="54" t="n"/>
      <c r="AC170" s="54" t="n"/>
      <c r="AD170" s="128" t="inlineStr">
        <is>
          <t>潘怡梦</t>
        </is>
      </c>
    </row>
    <row r="171" ht="27" customFormat="1" customHeight="1" s="406">
      <c r="A171" s="45" t="n">
        <v>45674</v>
      </c>
      <c r="B171" s="382" t="n">
        <v>33</v>
      </c>
      <c r="C171" s="382" t="inlineStr">
        <is>
          <t>李志芳</t>
        </is>
      </c>
      <c r="D171" s="162" t="n"/>
      <c r="E171" s="162" t="n">
        <v>1</v>
      </c>
      <c r="F171" s="162" t="n"/>
      <c r="G171" s="162" t="inlineStr">
        <is>
          <t>谭丹芳</t>
        </is>
      </c>
      <c r="H171" s="162" t="inlineStr">
        <is>
          <t>娟4666</t>
        </is>
      </c>
      <c r="I171" s="162" t="n"/>
      <c r="J171" s="162" t="n"/>
      <c r="K171" s="162" t="n"/>
      <c r="L171" s="162">
        <f>6035-W171+118</f>
        <v/>
      </c>
      <c r="M171" s="162" t="n"/>
      <c r="N171" s="162" t="n"/>
      <c r="O171" s="162" t="n">
        <v>400</v>
      </c>
      <c r="P171" s="162" t="n">
        <v>200</v>
      </c>
      <c r="Q171" s="162" t="n"/>
      <c r="R171" s="162">
        <f>86-50</f>
        <v/>
      </c>
      <c r="S171" s="162" t="n">
        <v>45</v>
      </c>
      <c r="T171" s="162" t="n"/>
      <c r="U171" s="162" t="n"/>
      <c r="V171" s="162" t="n"/>
      <c r="W171" s="162">
        <f>698*8</f>
        <v/>
      </c>
      <c r="X171" s="406">
        <f>SUM(J171:W171)</f>
        <v/>
      </c>
      <c r="Y171" s="162" t="inlineStr">
        <is>
          <t>对公</t>
        </is>
      </c>
      <c r="Z171" s="407" t="n"/>
      <c r="AA171" s="162" t="n">
        <v>8</v>
      </c>
      <c r="AB171" s="407" t="inlineStr">
        <is>
          <t>698球蛋白8</t>
        </is>
      </c>
      <c r="AC171" s="407" t="n"/>
      <c r="AD171" s="253" t="inlineStr">
        <is>
          <t>罗茜</t>
        </is>
      </c>
    </row>
    <row r="172" ht="27" customFormat="1" customHeight="1" s="406">
      <c r="A172" s="45" t="n">
        <v>45674</v>
      </c>
      <c r="B172" s="162" t="n">
        <v>46</v>
      </c>
      <c r="C172" s="162" t="inlineStr">
        <is>
          <t>徐彩红</t>
        </is>
      </c>
      <c r="D172" s="162" t="n"/>
      <c r="E172" s="162" t="n">
        <v>1</v>
      </c>
      <c r="F172" s="162" t="n"/>
      <c r="G172" s="162" t="inlineStr">
        <is>
          <t>曾亚萍</t>
        </is>
      </c>
      <c r="H172" s="162" t="inlineStr">
        <is>
          <t>朱6968</t>
        </is>
      </c>
      <c r="I172" s="162" t="n"/>
      <c r="J172" s="162" t="n">
        <v>912.5</v>
      </c>
      <c r="K172" s="162" t="n"/>
      <c r="L172" s="406" t="n"/>
      <c r="M172" s="162" t="n"/>
      <c r="N172" s="162" t="n"/>
      <c r="O172" s="162" t="n"/>
      <c r="P172" s="162" t="n"/>
      <c r="Q172" s="162" t="n"/>
      <c r="R172" s="162" t="n"/>
      <c r="S172" s="162" t="n"/>
      <c r="T172" s="162" t="n"/>
      <c r="U172" s="162" t="n"/>
      <c r="V172" s="162" t="n"/>
      <c r="W172" s="162" t="n"/>
      <c r="X172" s="406">
        <f>SUM(J172:W172)</f>
        <v/>
      </c>
      <c r="Y172" s="162" t="inlineStr">
        <is>
          <t>对公</t>
        </is>
      </c>
      <c r="Z172" s="407" t="n"/>
      <c r="AA172" s="162" t="n"/>
      <c r="AB172" s="407" t="n"/>
      <c r="AC172" s="407" t="n"/>
      <c r="AD172" s="253" t="inlineStr">
        <is>
          <t>罗茜</t>
        </is>
      </c>
    </row>
    <row r="173" ht="27" customFormat="1" customHeight="1" s="406">
      <c r="A173" s="45" t="n">
        <v>45674</v>
      </c>
      <c r="B173" s="162" t="n">
        <v>28</v>
      </c>
      <c r="C173" s="162" t="inlineStr">
        <is>
          <t>刘艳辉1（8606）</t>
        </is>
      </c>
      <c r="E173" s="162" t="n">
        <v>1</v>
      </c>
      <c r="G173" s="162" t="inlineStr">
        <is>
          <t>张宇良</t>
        </is>
      </c>
      <c r="H173" s="162" t="inlineStr">
        <is>
          <t>G6368</t>
        </is>
      </c>
      <c r="I173" s="162" t="n">
        <v>1638</v>
      </c>
      <c r="J173" s="162" t="n"/>
      <c r="K173" s="162" t="n"/>
      <c r="L173" s="162" t="n"/>
      <c r="M173" s="162" t="n"/>
      <c r="N173" s="162" t="n"/>
      <c r="O173" s="162" t="n"/>
      <c r="P173" s="162" t="n"/>
      <c r="Q173" s="406" t="n"/>
      <c r="R173" s="406" t="n"/>
      <c r="S173" s="162" t="n"/>
      <c r="T173" s="162" t="n"/>
      <c r="U173" s="162" t="n"/>
      <c r="V173" s="162" t="n"/>
      <c r="W173" s="162" t="n"/>
      <c r="X173" s="406" t="n">
        <v>845.8</v>
      </c>
      <c r="Y173" s="162" t="n"/>
      <c r="Z173" s="407" t="n"/>
      <c r="AA173" s="162" t="n"/>
      <c r="AB173" s="407" t="n"/>
      <c r="AC173" s="407" t="n"/>
      <c r="AD173" s="253" t="n"/>
    </row>
    <row r="174" ht="25" customFormat="1" customHeight="1" s="406">
      <c r="A174" s="45" t="n">
        <v>45674</v>
      </c>
      <c r="B174" s="382" t="n">
        <v>68</v>
      </c>
      <c r="C174" s="162" t="inlineStr">
        <is>
          <t>沈园园</t>
        </is>
      </c>
      <c r="D174" s="162" t="n"/>
      <c r="E174" s="162" t="n">
        <v>1</v>
      </c>
      <c r="F174" s="382" t="n"/>
      <c r="G174" s="162" t="inlineStr">
        <is>
          <t>贾桂桂</t>
        </is>
      </c>
      <c r="H174" s="162" t="inlineStr">
        <is>
          <t>菜8956</t>
        </is>
      </c>
      <c r="I174" s="162" t="n"/>
      <c r="J174" s="162" t="n"/>
      <c r="K174" s="162" t="n"/>
      <c r="L174" s="162" t="n"/>
      <c r="M174" s="162" t="n"/>
      <c r="N174" s="162" t="n">
        <v>121</v>
      </c>
      <c r="O174" s="162" t="n">
        <v>60</v>
      </c>
      <c r="P174" s="162" t="n">
        <v>200</v>
      </c>
      <c r="Q174" s="162" t="n"/>
      <c r="R174" s="162" t="n">
        <v>9</v>
      </c>
      <c r="S174" s="162" t="n"/>
      <c r="T174" s="162" t="n"/>
      <c r="U174" s="162" t="n"/>
      <c r="V174" s="162" t="n"/>
      <c r="W174" s="162" t="n"/>
      <c r="X174" s="406">
        <f>SUM(J174:W174)</f>
        <v/>
      </c>
      <c r="Y174" s="162" t="inlineStr">
        <is>
          <t>对公</t>
        </is>
      </c>
      <c r="Z174" s="407" t="n"/>
      <c r="AA174" s="162" t="n"/>
      <c r="AB174" s="407" t="n"/>
      <c r="AC174" s="407" t="n"/>
      <c r="AD174" s="253" t="inlineStr">
        <is>
          <t>熊欢</t>
        </is>
      </c>
    </row>
    <row r="175" ht="25" customFormat="1" customHeight="1" s="406">
      <c r="A175" s="45" t="n">
        <v>45674</v>
      </c>
      <c r="B175" s="162" t="n">
        <v>60</v>
      </c>
      <c r="C175" s="162" t="inlineStr">
        <is>
          <t>石新容</t>
        </is>
      </c>
      <c r="D175" s="162" t="n"/>
      <c r="E175" s="162" t="n"/>
      <c r="F175" s="162" t="n">
        <v>1</v>
      </c>
      <c r="G175" s="162" t="n"/>
      <c r="H175" s="162" t="inlineStr">
        <is>
          <t>刘6822</t>
        </is>
      </c>
      <c r="I175" s="162" t="n"/>
      <c r="J175" s="162" t="n"/>
      <c r="K175" s="162" t="n"/>
      <c r="L175" s="162" t="n"/>
      <c r="M175" s="162" t="n"/>
      <c r="N175" s="162" t="n"/>
      <c r="O175" s="162" t="n"/>
      <c r="P175" s="162" t="n"/>
      <c r="Q175" s="162" t="n"/>
      <c r="R175" s="162" t="n"/>
      <c r="S175" s="162" t="n"/>
      <c r="T175" s="162" t="n">
        <v>6</v>
      </c>
      <c r="U175" s="162" t="n"/>
      <c r="V175" s="162" t="n"/>
      <c r="W175" s="162" t="n"/>
      <c r="X175" s="406">
        <f>SUM(J175:W175)</f>
        <v/>
      </c>
      <c r="Y175" s="162" t="inlineStr">
        <is>
          <t>对公</t>
        </is>
      </c>
      <c r="Z175" s="407" t="n"/>
      <c r="AA175" s="162" t="n"/>
      <c r="AB175" s="407" t="n"/>
      <c r="AC175" s="407" t="n"/>
      <c r="AD175" s="253" t="inlineStr">
        <is>
          <t>向文娟</t>
        </is>
      </c>
    </row>
    <row r="176" ht="25" customFormat="1" customHeight="1" s="406">
      <c r="A176" s="45" t="n">
        <v>45674</v>
      </c>
      <c r="B176" s="162" t="n">
        <v>16</v>
      </c>
      <c r="C176" s="162" t="inlineStr">
        <is>
          <t>王亚红80（35）</t>
        </is>
      </c>
      <c r="D176" s="162" t="n"/>
      <c r="E176" s="162" t="n"/>
      <c r="F176" s="162" t="n">
        <v>1</v>
      </c>
      <c r="G176" s="162" t="n"/>
      <c r="H176" s="162" t="inlineStr">
        <is>
          <t>G9565</t>
        </is>
      </c>
      <c r="I176" s="162" t="n">
        <v>1638</v>
      </c>
      <c r="J176" s="162" t="n"/>
      <c r="K176" s="162" t="n"/>
      <c r="L176" s="162" t="n"/>
      <c r="M176" s="162" t="n"/>
      <c r="N176" s="162" t="n"/>
      <c r="O176" s="162" t="n">
        <v>120</v>
      </c>
      <c r="P176" s="162" t="n"/>
      <c r="Q176" s="162" t="n"/>
      <c r="R176" s="162" t="n">
        <v>9</v>
      </c>
      <c r="S176" s="162" t="n"/>
      <c r="T176" s="162" t="n"/>
      <c r="U176" s="162" t="n"/>
      <c r="V176" s="162" t="n"/>
      <c r="W176" s="162" t="n"/>
      <c r="X176" s="406">
        <f>SUM(J176:W176)</f>
        <v/>
      </c>
      <c r="Y176" s="162" t="inlineStr">
        <is>
          <t>对公</t>
        </is>
      </c>
      <c r="Z176" s="407" t="n"/>
      <c r="AA176" s="162" t="n"/>
      <c r="AB176" s="407" t="n"/>
      <c r="AC176" s="407" t="n"/>
      <c r="AD176" s="369" t="inlineStr">
        <is>
          <t>李嘉慧</t>
        </is>
      </c>
      <c r="AE176" s="331" t="n"/>
      <c r="AF176" s="352" t="n"/>
    </row>
    <row r="177" ht="25" customFormat="1" customHeight="1" s="406">
      <c r="A177" s="45" t="n">
        <v>45675</v>
      </c>
      <c r="B177" s="162" t="n">
        <v>7</v>
      </c>
      <c r="C177" s="162" t="inlineStr">
        <is>
          <t>罗冰心</t>
        </is>
      </c>
      <c r="D177" s="162" t="n"/>
      <c r="E177" s="162" t="n"/>
      <c r="F177" s="162" t="n">
        <v>1</v>
      </c>
      <c r="G177" s="162" t="n"/>
      <c r="H177" s="162" t="inlineStr">
        <is>
          <t>萍0857</t>
        </is>
      </c>
      <c r="I177" s="162" t="n"/>
      <c r="J177" s="162" t="n"/>
      <c r="K177" s="162" t="n"/>
      <c r="L177" s="162" t="n"/>
      <c r="M177" s="162" t="n"/>
      <c r="N177" s="162" t="n">
        <v>180</v>
      </c>
      <c r="O177" s="162" t="n"/>
      <c r="P177" s="162" t="n"/>
      <c r="Q177" s="162" t="n"/>
      <c r="R177" s="162" t="n">
        <v>7</v>
      </c>
      <c r="S177" s="162" t="n"/>
      <c r="T177" s="162" t="n"/>
      <c r="U177" s="162" t="n"/>
      <c r="V177" s="162" t="n"/>
      <c r="W177" s="162" t="n"/>
      <c r="X177" s="406">
        <f>SUM(J177:W177)</f>
        <v/>
      </c>
      <c r="Y177" s="162" t="inlineStr">
        <is>
          <t>对公</t>
        </is>
      </c>
      <c r="Z177" s="407" t="n"/>
      <c r="AA177" s="180" t="n"/>
      <c r="AB177" s="180" t="n"/>
      <c r="AC177" s="180" t="n"/>
      <c r="AD177" s="253" t="inlineStr">
        <is>
          <t>彭心怡</t>
        </is>
      </c>
    </row>
    <row r="178" ht="25" customFormat="1" customHeight="1" s="406">
      <c r="A178" s="45" t="n">
        <v>45675</v>
      </c>
      <c r="B178" s="411" t="n"/>
      <c r="C178" s="411" t="n"/>
      <c r="D178" s="162" t="n"/>
      <c r="E178" s="162" t="n"/>
      <c r="F178" s="411" t="n"/>
      <c r="G178" s="162" t="n"/>
      <c r="H178" s="162" t="inlineStr">
        <is>
          <t>萍0857</t>
        </is>
      </c>
      <c r="I178" s="162" t="n"/>
      <c r="J178" s="162" t="n"/>
      <c r="K178" s="162" t="n"/>
      <c r="L178" s="162" t="n">
        <v>1</v>
      </c>
      <c r="M178" s="162" t="n"/>
      <c r="N178" s="162" t="n"/>
      <c r="O178" s="162" t="n"/>
      <c r="P178" s="162" t="n"/>
      <c r="Q178" s="162" t="n"/>
      <c r="R178" s="162" t="n">
        <v>20</v>
      </c>
      <c r="S178" s="162" t="n"/>
      <c r="T178" s="162" t="n"/>
      <c r="U178" s="162" t="n"/>
      <c r="V178" s="162" t="n"/>
      <c r="W178" s="162" t="n"/>
      <c r="X178" s="406">
        <f>SUM(J178:W178)</f>
        <v/>
      </c>
      <c r="Y178" s="162" t="inlineStr">
        <is>
          <t>对公</t>
        </is>
      </c>
      <c r="Z178" s="407" t="n"/>
      <c r="AA178" s="180" t="n"/>
      <c r="AB178" s="180" t="n"/>
      <c r="AC178" s="180" t="n"/>
      <c r="AD178" s="253" t="inlineStr">
        <is>
          <t>彭心怡</t>
        </is>
      </c>
    </row>
    <row r="179" ht="25" customFormat="1" customHeight="1" s="406">
      <c r="A179" s="45" t="n">
        <v>45675</v>
      </c>
      <c r="B179" s="162" t="n">
        <v>37</v>
      </c>
      <c r="C179" s="162" t="inlineStr">
        <is>
          <t>刘恬靓</t>
        </is>
      </c>
      <c r="D179" s="162" t="n"/>
      <c r="E179" s="162" t="n"/>
      <c r="F179" s="162" t="n">
        <v>1</v>
      </c>
      <c r="G179" s="162" t="n"/>
      <c r="H179" s="162" t="inlineStr">
        <is>
          <t>G9565</t>
        </is>
      </c>
      <c r="I179" s="162" t="n">
        <v>1638</v>
      </c>
      <c r="J179" s="162" t="n"/>
      <c r="K179" s="162" t="n"/>
      <c r="L179" s="162" t="n"/>
      <c r="M179" s="162" t="n"/>
      <c r="N179" s="162" t="n"/>
      <c r="O179" s="162" t="n"/>
      <c r="P179" s="162" t="n">
        <v>140</v>
      </c>
      <c r="Q179" s="162" t="n"/>
      <c r="R179" s="162" t="n"/>
      <c r="S179" s="162" t="n"/>
      <c r="T179" s="162" t="n"/>
      <c r="U179" s="162" t="n"/>
      <c r="V179" s="162" t="n"/>
      <c r="W179" s="162" t="n"/>
      <c r="X179" s="406">
        <f>SUM(J179:W179)</f>
        <v/>
      </c>
      <c r="Y179" s="162" t="inlineStr">
        <is>
          <t>对公</t>
        </is>
      </c>
      <c r="Z179" s="407" t="n"/>
      <c r="AA179" s="162" t="n"/>
      <c r="AB179" s="407" t="n"/>
      <c r="AC179" s="407" t="n"/>
      <c r="AD179" s="369" t="inlineStr">
        <is>
          <t>李嘉慧</t>
        </is>
      </c>
      <c r="AE179" s="331" t="n"/>
      <c r="AF179" s="352" t="n"/>
    </row>
    <row r="180" ht="25" customFormat="1" customHeight="1" s="406">
      <c r="A180" s="45" t="n">
        <v>45675</v>
      </c>
      <c r="B180" s="162" t="n">
        <v>39</v>
      </c>
      <c r="C180" s="162" t="inlineStr">
        <is>
          <t>石新容</t>
        </is>
      </c>
      <c r="D180" s="162" t="n"/>
      <c r="E180" s="162" t="n"/>
      <c r="F180" s="162" t="n">
        <v>1</v>
      </c>
      <c r="G180" s="162" t="n"/>
      <c r="H180" s="162" t="inlineStr">
        <is>
          <t>刘6822</t>
        </is>
      </c>
      <c r="I180" s="162" t="n"/>
      <c r="J180" s="162" t="n"/>
      <c r="K180" s="162" t="n"/>
      <c r="L180" s="162" t="n"/>
      <c r="M180" s="162" t="n"/>
      <c r="N180" s="162" t="n"/>
      <c r="O180" s="162" t="n"/>
      <c r="P180" s="162" t="n"/>
      <c r="Q180" s="162" t="n"/>
      <c r="R180" s="162" t="n"/>
      <c r="S180" s="162" t="n"/>
      <c r="T180" s="162" t="n">
        <v>6</v>
      </c>
      <c r="U180" s="162" t="n"/>
      <c r="V180" s="162" t="n"/>
      <c r="W180" s="162" t="n"/>
      <c r="X180" s="406">
        <f>SUM(J180:W180)</f>
        <v/>
      </c>
      <c r="Y180" s="162" t="inlineStr">
        <is>
          <t>对公</t>
        </is>
      </c>
      <c r="Z180" s="407" t="n"/>
      <c r="AA180" s="162" t="n"/>
      <c r="AB180" s="407" t="n"/>
      <c r="AC180" s="407" t="n"/>
      <c r="AD180" s="253" t="inlineStr">
        <is>
          <t>向文娟</t>
        </is>
      </c>
    </row>
    <row r="181" ht="25" customFormat="1" customHeight="1" s="406">
      <c r="A181" s="45" t="n">
        <v>45676</v>
      </c>
      <c r="B181" s="382" t="n">
        <v>32</v>
      </c>
      <c r="C181" s="382" t="inlineStr">
        <is>
          <t>李紫琦</t>
        </is>
      </c>
      <c r="D181" s="162" t="n"/>
      <c r="E181" s="162" t="n"/>
      <c r="F181" s="382" t="n">
        <v>1</v>
      </c>
      <c r="G181" s="162" t="n"/>
      <c r="H181" s="162" t="inlineStr">
        <is>
          <t>G6368</t>
        </is>
      </c>
      <c r="I181" s="162" t="n">
        <v>1638</v>
      </c>
      <c r="J181" s="162" t="n"/>
      <c r="K181" s="162" t="n"/>
      <c r="L181" s="162" t="n"/>
      <c r="M181" s="162" t="n"/>
      <c r="N181" s="162" t="n"/>
      <c r="O181" s="162" t="n">
        <v>35</v>
      </c>
      <c r="P181" s="162" t="n"/>
      <c r="Q181" s="162" t="n"/>
      <c r="R181" s="162" t="n">
        <v>15</v>
      </c>
      <c r="S181" s="162" t="n"/>
      <c r="T181" s="162" t="n"/>
      <c r="U181" s="162" t="n"/>
      <c r="V181" s="162" t="n"/>
      <c r="W181" s="162" t="n"/>
      <c r="X181" s="406">
        <f>SUM(J181:W181)</f>
        <v/>
      </c>
      <c r="Y181" s="162" t="inlineStr">
        <is>
          <t>对公</t>
        </is>
      </c>
      <c r="Z181" s="407" t="n"/>
      <c r="AA181" s="162" t="n"/>
      <c r="AB181" s="407" t="n"/>
      <c r="AC181" s="407" t="n"/>
      <c r="AD181" s="253" t="inlineStr">
        <is>
          <t>熊欢</t>
        </is>
      </c>
    </row>
    <row r="182" ht="25" customFormat="1" customHeight="1" s="406">
      <c r="A182" s="45" t="n">
        <v>45676</v>
      </c>
      <c r="B182" s="412" t="n"/>
      <c r="C182" s="412" t="n"/>
      <c r="D182" s="382" t="n"/>
      <c r="E182" s="162" t="n"/>
      <c r="F182" s="412" t="n"/>
      <c r="G182" s="162" t="n"/>
      <c r="H182" s="412" t="n"/>
      <c r="I182" s="412" t="n"/>
      <c r="J182" s="162" t="n"/>
      <c r="K182" s="162" t="n"/>
      <c r="L182" s="162">
        <f>32+15</f>
        <v/>
      </c>
      <c r="M182" s="162" t="n">
        <v>150</v>
      </c>
      <c r="N182" s="162" t="n"/>
      <c r="O182" s="162" t="n"/>
      <c r="P182" s="162" t="n"/>
      <c r="Q182" s="162" t="n"/>
      <c r="R182" s="162" t="n"/>
      <c r="S182" s="162" t="n"/>
      <c r="T182" s="162" t="n"/>
      <c r="U182" s="162" t="n"/>
      <c r="V182" s="162" t="n"/>
      <c r="W182" s="162" t="n"/>
      <c r="X182" s="406">
        <f>SUM(J182:W182)</f>
        <v/>
      </c>
      <c r="Y182" s="162" t="inlineStr">
        <is>
          <t>对公</t>
        </is>
      </c>
      <c r="Z182" s="407" t="n"/>
      <c r="AA182" s="162" t="n"/>
      <c r="AB182" s="407" t="n"/>
      <c r="AC182" s="407" t="n"/>
      <c r="AD182" s="253" t="inlineStr">
        <is>
          <t>熊欢</t>
        </is>
      </c>
    </row>
    <row r="183" ht="25" customFormat="1" customHeight="1" s="406">
      <c r="A183" s="45" t="n">
        <v>45676</v>
      </c>
      <c r="B183" s="412" t="n"/>
      <c r="C183" s="412" t="n"/>
      <c r="D183" s="382" t="n"/>
      <c r="E183" s="162" t="n"/>
      <c r="F183" s="382" t="inlineStr">
        <is>
          <t>退1.19</t>
        </is>
      </c>
      <c r="G183" s="162" t="n"/>
      <c r="H183" s="412" t="n"/>
      <c r="I183" s="412" t="n"/>
      <c r="J183" s="162" t="n"/>
      <c r="K183" s="162" t="n"/>
      <c r="L183" s="162" t="n">
        <v>-15</v>
      </c>
      <c r="M183" s="162" t="n"/>
      <c r="N183" s="162" t="n"/>
      <c r="O183" s="162" t="n"/>
      <c r="P183" s="162" t="n"/>
      <c r="Q183" s="162" t="n"/>
      <c r="R183" s="162" t="n"/>
      <c r="S183" s="162" t="n"/>
      <c r="T183" s="162" t="n"/>
      <c r="U183" s="162" t="n"/>
      <c r="V183" s="162" t="n"/>
      <c r="W183" s="162" t="n"/>
      <c r="X183" s="406">
        <f>SUM(J183:W183)</f>
        <v/>
      </c>
      <c r="Y183" s="162" t="inlineStr">
        <is>
          <t>对公</t>
        </is>
      </c>
      <c r="Z183" s="407" t="n"/>
      <c r="AA183" s="162" t="n"/>
      <c r="AB183" s="407" t="inlineStr">
        <is>
          <t>退西药</t>
        </is>
      </c>
      <c r="AC183" s="407" t="n"/>
      <c r="AD183" s="253" t="inlineStr">
        <is>
          <t>熊欢</t>
        </is>
      </c>
    </row>
    <row r="184" ht="25" customFormat="1" customHeight="1" s="406">
      <c r="A184" s="45" t="n">
        <v>45676</v>
      </c>
      <c r="B184" s="412" t="n"/>
      <c r="C184" s="412" t="n"/>
      <c r="D184" s="382" t="n"/>
      <c r="E184" s="162" t="n"/>
      <c r="F184" s="382" t="inlineStr">
        <is>
          <t>补1.19</t>
        </is>
      </c>
      <c r="G184" s="162" t="n"/>
      <c r="H184" s="411" t="n"/>
      <c r="I184" s="411" t="n"/>
      <c r="J184" s="162" t="n"/>
      <c r="K184" s="162" t="n"/>
      <c r="L184" s="162" t="n">
        <v>5</v>
      </c>
      <c r="M184" s="162" t="n"/>
      <c r="N184" s="162" t="n"/>
      <c r="O184" s="162" t="n"/>
      <c r="P184" s="162" t="n"/>
      <c r="Q184" s="162" t="n"/>
      <c r="R184" s="162" t="n"/>
      <c r="S184" s="162" t="n"/>
      <c r="T184" s="162" t="n"/>
      <c r="U184" s="162" t="n"/>
      <c r="V184" s="162" t="n"/>
      <c r="W184" s="162" t="n"/>
      <c r="X184" s="406">
        <f>SUM(J184:W184)</f>
        <v/>
      </c>
      <c r="Y184" s="162" t="inlineStr">
        <is>
          <t>对公</t>
        </is>
      </c>
      <c r="Z184" s="407" t="n"/>
      <c r="AA184" s="162" t="n"/>
      <c r="AB184" s="407" t="inlineStr">
        <is>
          <t>补西药</t>
        </is>
      </c>
      <c r="AC184" s="407" t="n"/>
      <c r="AD184" s="253" t="inlineStr">
        <is>
          <t>熊欢</t>
        </is>
      </c>
    </row>
    <row r="185" ht="27" customFormat="1" customHeight="1" s="406">
      <c r="A185" s="45" t="n">
        <v>45676</v>
      </c>
      <c r="B185" s="382" t="n">
        <v>25</v>
      </c>
      <c r="C185" s="382" t="inlineStr">
        <is>
          <t>覃爱香</t>
        </is>
      </c>
      <c r="D185" s="162" t="n">
        <v>1</v>
      </c>
      <c r="E185" s="162" t="n"/>
      <c r="F185" s="162" t="n"/>
      <c r="G185" s="162" t="inlineStr">
        <is>
          <t>曾亚萍</t>
        </is>
      </c>
      <c r="H185" s="162" t="inlineStr">
        <is>
          <t>肖1296</t>
        </is>
      </c>
      <c r="I185" s="162" t="n">
        <v>1638</v>
      </c>
      <c r="J185" s="162">
        <f>375-L185</f>
        <v/>
      </c>
      <c r="K185" s="162">
        <f>129*3+180</f>
        <v/>
      </c>
      <c r="L185" s="162" t="n">
        <v>207</v>
      </c>
      <c r="M185" s="162" t="n"/>
      <c r="N185" s="162" t="n"/>
      <c r="O185" s="162" t="n"/>
      <c r="P185" s="162" t="n"/>
      <c r="Q185" s="162" t="n"/>
      <c r="R185" s="162" t="n"/>
      <c r="S185" s="162" t="n"/>
      <c r="T185" s="162" t="n"/>
      <c r="U185" s="162" t="n">
        <v>4</v>
      </c>
      <c r="V185" s="162" t="n">
        <v>20</v>
      </c>
      <c r="W185" s="162" t="n"/>
      <c r="X185" s="406">
        <f>SUM(J185:W185)</f>
        <v/>
      </c>
      <c r="Y185" s="162" t="inlineStr">
        <is>
          <t>对公</t>
        </is>
      </c>
      <c r="Z185" s="407" t="n"/>
      <c r="AA185" s="162" t="n"/>
      <c r="AB185" s="407" t="inlineStr">
        <is>
          <t>4元中单</t>
        </is>
      </c>
      <c r="AC185" s="407" t="n"/>
      <c r="AD185" s="253" t="inlineStr">
        <is>
          <t>罗茜</t>
        </is>
      </c>
    </row>
    <row r="186" ht="27" customFormat="1" customHeight="1" s="406">
      <c r="A186" s="45" t="n">
        <v>45676</v>
      </c>
      <c r="B186" s="162" t="n">
        <v>30</v>
      </c>
      <c r="C186" s="162" t="inlineStr">
        <is>
          <t>刘飞3（5162）</t>
        </is>
      </c>
      <c r="D186" s="162" t="n"/>
      <c r="E186" s="162" t="n"/>
      <c r="F186" s="162" t="n">
        <v>1</v>
      </c>
      <c r="G186" s="162" t="n"/>
      <c r="H186" s="162" t="inlineStr">
        <is>
          <t>清2853</t>
        </is>
      </c>
      <c r="I186" s="162" t="n"/>
      <c r="J186" s="162" t="n"/>
      <c r="K186" s="162" t="n"/>
      <c r="L186" s="162" t="n"/>
      <c r="M186" s="162" t="n"/>
      <c r="N186" s="162" t="n"/>
      <c r="O186" s="162" t="n"/>
      <c r="P186" s="162" t="n">
        <v>140</v>
      </c>
      <c r="Q186" s="162" t="n"/>
      <c r="R186" s="162" t="n"/>
      <c r="S186" s="406" t="n"/>
      <c r="T186" s="162" t="n"/>
      <c r="U186" s="162" t="n"/>
      <c r="V186" s="162" t="n"/>
      <c r="W186" s="162" t="n"/>
      <c r="X186" s="406">
        <f>SUM(J186:W186)</f>
        <v/>
      </c>
      <c r="Y186" s="162" t="inlineStr">
        <is>
          <t>对公</t>
        </is>
      </c>
      <c r="Z186" s="406" t="n"/>
      <c r="AA186" s="162" t="n"/>
      <c r="AB186" s="407" t="n"/>
      <c r="AC186" s="407" t="n"/>
      <c r="AD186" s="253" t="inlineStr">
        <is>
          <t>罗茜</t>
        </is>
      </c>
    </row>
    <row r="187" ht="27" customFormat="1" customHeight="1" s="406">
      <c r="A187" s="45" t="n">
        <v>45676</v>
      </c>
      <c r="B187" s="162" t="n">
        <v>38</v>
      </c>
      <c r="C187" s="162" t="inlineStr">
        <is>
          <t>黄梦娇</t>
        </is>
      </c>
      <c r="D187" s="162" t="n"/>
      <c r="E187" s="162" t="n"/>
      <c r="F187" s="162" t="n">
        <v>1</v>
      </c>
      <c r="G187" s="162" t="n"/>
      <c r="H187" s="162" t="inlineStr">
        <is>
          <t>G2345</t>
        </is>
      </c>
      <c r="I187" s="162" t="n"/>
      <c r="J187" s="162" t="n"/>
      <c r="K187" s="162" t="n"/>
      <c r="L187" s="162" t="n"/>
      <c r="M187" s="162" t="n"/>
      <c r="N187" s="162">
        <f>180*0.65</f>
        <v/>
      </c>
      <c r="O187" s="162">
        <f>30*0.65</f>
        <v/>
      </c>
      <c r="P187" s="162" t="n">
        <v>84</v>
      </c>
      <c r="Q187" s="162" t="n"/>
      <c r="R187" s="162" t="n">
        <v>9</v>
      </c>
      <c r="S187" s="162" t="n"/>
      <c r="T187" s="162" t="n"/>
      <c r="U187" s="162" t="n"/>
      <c r="V187" s="162" t="n"/>
      <c r="W187" s="162" t="n"/>
      <c r="X187" s="406">
        <f>SUM(J187:W187)</f>
        <v/>
      </c>
      <c r="Y187" s="162" t="inlineStr">
        <is>
          <t>对公</t>
        </is>
      </c>
      <c r="Z187" s="407" t="n"/>
      <c r="AA187" s="162" t="n"/>
      <c r="AB187" s="407" t="inlineStr">
        <is>
          <t>折免政策</t>
        </is>
      </c>
      <c r="AC187" s="407" t="n"/>
      <c r="AD187" s="253" t="inlineStr">
        <is>
          <t>罗茜</t>
        </is>
      </c>
    </row>
    <row r="188" ht="25" customFormat="1" customHeight="1" s="406">
      <c r="A188" s="45" t="n">
        <v>45676</v>
      </c>
      <c r="B188" s="162" t="n">
        <v>9</v>
      </c>
      <c r="C188" s="162" t="inlineStr">
        <is>
          <t>张龙60（6028）</t>
        </is>
      </c>
      <c r="D188" s="162" t="n">
        <v>1</v>
      </c>
      <c r="E188" s="162" t="n"/>
      <c r="F188" s="162" t="n"/>
      <c r="G188" s="162" t="inlineStr">
        <is>
          <t>章琼</t>
        </is>
      </c>
      <c r="H188" s="162" t="inlineStr">
        <is>
          <t>萍0857</t>
        </is>
      </c>
      <c r="I188" s="162" t="n">
        <v>1638</v>
      </c>
      <c r="J188" s="162" t="n"/>
      <c r="K188" s="162" t="n"/>
      <c r="L188" s="162" t="n"/>
      <c r="M188" s="162" t="n"/>
      <c r="N188" s="162" t="n"/>
      <c r="O188" s="162" t="n">
        <v>4790</v>
      </c>
      <c r="P188" s="162" t="n">
        <v>360</v>
      </c>
      <c r="Q188" s="162" t="n"/>
      <c r="R188" s="162" t="n">
        <v>45</v>
      </c>
      <c r="S188" s="162" t="n"/>
      <c r="T188" s="162" t="n"/>
      <c r="U188" s="162" t="n"/>
      <c r="V188" s="162" t="n">
        <v>20</v>
      </c>
      <c r="W188" s="162" t="n"/>
      <c r="X188" s="406">
        <f>SUM(J188:W188)</f>
        <v/>
      </c>
      <c r="Y188" s="162" t="inlineStr">
        <is>
          <t>对公</t>
        </is>
      </c>
      <c r="Z188" s="407" t="n"/>
      <c r="AA188" s="180" t="n"/>
      <c r="AB188" s="180" t="n"/>
      <c r="AC188" s="180" t="n"/>
      <c r="AD188" s="253" t="inlineStr">
        <is>
          <t>彭心怡</t>
        </is>
      </c>
    </row>
    <row r="189" ht="25" customFormat="1" customHeight="1" s="406">
      <c r="A189" s="45" t="n">
        <v>45676</v>
      </c>
      <c r="B189" s="411" t="n"/>
      <c r="C189" s="411" t="n"/>
      <c r="D189" s="411" t="n"/>
      <c r="E189" s="162" t="n"/>
      <c r="F189" s="162" t="n"/>
      <c r="G189" s="162" t="inlineStr">
        <is>
          <t>章琼</t>
        </is>
      </c>
      <c r="H189" s="411" t="n"/>
      <c r="I189" s="411" t="n"/>
      <c r="J189" s="162" t="n"/>
      <c r="K189" s="162" t="n"/>
      <c r="L189" s="162" t="n">
        <v>12</v>
      </c>
      <c r="M189" s="162" t="n"/>
      <c r="N189" s="162" t="n"/>
      <c r="O189" s="162" t="n"/>
      <c r="P189" s="162" t="n"/>
      <c r="Q189" s="162" t="n"/>
      <c r="R189" s="162" t="n"/>
      <c r="S189" s="162" t="n"/>
      <c r="T189" s="162" t="n"/>
      <c r="U189" s="162" t="n"/>
      <c r="V189" s="162" t="n"/>
      <c r="W189" s="162" t="n"/>
      <c r="X189" s="406">
        <f>SUM(J189:W189)</f>
        <v/>
      </c>
      <c r="Y189" s="162" t="inlineStr">
        <is>
          <t>对公</t>
        </is>
      </c>
      <c r="Z189" s="407" t="n"/>
      <c r="AA189" s="180" t="n"/>
      <c r="AB189" s="180" t="n"/>
      <c r="AC189" s="180" t="n"/>
      <c r="AD189" s="253" t="inlineStr">
        <is>
          <t>彭心怡</t>
        </is>
      </c>
    </row>
    <row r="190" ht="25" customFormat="1" customHeight="1" s="406">
      <c r="A190" s="45" t="n">
        <v>45676</v>
      </c>
      <c r="B190" s="162" t="n">
        <v>6</v>
      </c>
      <c r="C190" s="162" t="inlineStr">
        <is>
          <t>罗冰心</t>
        </is>
      </c>
      <c r="D190" s="162" t="n"/>
      <c r="E190" s="162" t="n"/>
      <c r="F190" s="162" t="n">
        <v>1</v>
      </c>
      <c r="G190" s="162" t="n"/>
      <c r="H190" s="162" t="inlineStr">
        <is>
          <t>萍0857</t>
        </is>
      </c>
      <c r="I190" s="162" t="n"/>
      <c r="J190" s="162" t="n"/>
      <c r="K190" s="162" t="n"/>
      <c r="L190" s="162" t="n">
        <v>1</v>
      </c>
      <c r="M190" s="162" t="n"/>
      <c r="N190" s="162" t="n"/>
      <c r="O190" s="162" t="n"/>
      <c r="P190" s="162" t="n"/>
      <c r="Q190" s="162" t="n"/>
      <c r="R190" s="162" t="n">
        <v>15</v>
      </c>
      <c r="S190" s="162" t="n"/>
      <c r="T190" s="162" t="n"/>
      <c r="U190" s="162" t="n"/>
      <c r="V190" s="162" t="n"/>
      <c r="W190" s="162" t="n"/>
      <c r="X190" s="406">
        <f>SUM(J190:W190)</f>
        <v/>
      </c>
      <c r="Y190" s="162" t="inlineStr">
        <is>
          <t>对公</t>
        </is>
      </c>
      <c r="Z190" s="407" t="n"/>
      <c r="AA190" s="180" t="n"/>
      <c r="AB190" s="180" t="n"/>
      <c r="AC190" s="180" t="n"/>
      <c r="AD190" s="253" t="inlineStr">
        <is>
          <t>彭心怡</t>
        </is>
      </c>
    </row>
    <row r="191" ht="25" customFormat="1" customHeight="1" s="406">
      <c r="A191" s="45" t="n">
        <v>45676</v>
      </c>
      <c r="B191" s="162" t="n">
        <v>22</v>
      </c>
      <c r="C191" s="162" t="inlineStr">
        <is>
          <t>石新容</t>
        </is>
      </c>
      <c r="D191" s="162" t="n">
        <v>1</v>
      </c>
      <c r="E191" s="162" t="n"/>
      <c r="F191" s="162" t="n"/>
      <c r="G191" s="162" t="inlineStr">
        <is>
          <t>方淑敏</t>
        </is>
      </c>
      <c r="H191" s="162" t="inlineStr">
        <is>
          <t>刘6822</t>
        </is>
      </c>
      <c r="I191" s="162" t="n"/>
      <c r="J191" s="162" t="n"/>
      <c r="K191" s="162" t="n"/>
      <c r="L191" s="162" t="n"/>
      <c r="M191" s="162" t="n"/>
      <c r="N191" s="162" t="n"/>
      <c r="O191" s="162" t="n"/>
      <c r="P191" s="162" t="n"/>
      <c r="Q191" s="162" t="n"/>
      <c r="R191" s="162" t="n"/>
      <c r="S191" s="162" t="n"/>
      <c r="T191" s="162" t="n"/>
      <c r="U191" s="162" t="n"/>
      <c r="V191" s="162" t="n">
        <v>20</v>
      </c>
      <c r="W191" s="162" t="n"/>
      <c r="X191" s="406">
        <f>SUM(J191:W191)</f>
        <v/>
      </c>
      <c r="Y191" s="162" t="inlineStr">
        <is>
          <t>对公</t>
        </is>
      </c>
      <c r="Z191" s="407" t="n"/>
      <c r="AA191" s="162" t="n"/>
      <c r="AB191" s="407" t="n"/>
      <c r="AC191" s="407" t="n"/>
      <c r="AD191" s="253" t="inlineStr">
        <is>
          <t>黄嵌婷</t>
        </is>
      </c>
    </row>
    <row r="192" ht="25" customFormat="1" customHeight="1" s="406">
      <c r="A192" s="45" t="n">
        <v>45676</v>
      </c>
      <c r="B192" s="412" t="n"/>
      <c r="C192" s="412" t="n"/>
      <c r="D192" s="411" t="n"/>
      <c r="E192" s="162" t="n"/>
      <c r="F192" s="162" t="n"/>
      <c r="G192" s="162" t="inlineStr">
        <is>
          <t>方淑敏</t>
        </is>
      </c>
      <c r="H192" s="162" t="inlineStr">
        <is>
          <t>刘6822</t>
        </is>
      </c>
      <c r="I192" s="162" t="n"/>
      <c r="J192" s="162" t="n"/>
      <c r="K192" s="162" t="n"/>
      <c r="L192" s="162" t="n">
        <v>261</v>
      </c>
      <c r="M192" s="162" t="n"/>
      <c r="N192" s="162" t="n"/>
      <c r="O192" s="162" t="n"/>
      <c r="P192" s="162" t="n"/>
      <c r="Q192" s="162" t="n"/>
      <c r="R192" s="162" t="n">
        <v>30</v>
      </c>
      <c r="S192" s="162" t="n"/>
      <c r="T192" s="162" t="n"/>
      <c r="U192" s="162" t="n"/>
      <c r="V192" s="162" t="n"/>
      <c r="W192" s="162" t="n"/>
      <c r="X192" s="406">
        <f>SUM(J192:W192)</f>
        <v/>
      </c>
      <c r="Y192" s="162" t="inlineStr">
        <is>
          <t>对公</t>
        </is>
      </c>
      <c r="Z192" s="407" t="n"/>
      <c r="AA192" s="162" t="n"/>
      <c r="AB192" s="407" t="n"/>
      <c r="AC192" s="407" t="n"/>
      <c r="AD192" s="253" t="inlineStr">
        <is>
          <t>黄嵌婷</t>
        </is>
      </c>
    </row>
    <row r="193" ht="25" customFormat="1" customHeight="1" s="406">
      <c r="A193" s="45" t="n">
        <v>45676</v>
      </c>
      <c r="B193" s="411" t="n"/>
      <c r="C193" s="411" t="n"/>
      <c r="D193" s="254" t="n"/>
      <c r="E193" s="162" t="n"/>
      <c r="F193" s="162" t="n">
        <v>1</v>
      </c>
      <c r="G193" s="162" t="n"/>
      <c r="H193" s="162" t="inlineStr">
        <is>
          <t>刘6822</t>
        </is>
      </c>
      <c r="I193" s="162" t="n"/>
      <c r="J193" s="162" t="n"/>
      <c r="K193" s="162" t="n"/>
      <c r="L193" s="162" t="n"/>
      <c r="M193" s="162" t="n"/>
      <c r="N193" s="162" t="n"/>
      <c r="O193" s="162" t="n"/>
      <c r="P193" s="162" t="n"/>
      <c r="Q193" s="162" t="n"/>
      <c r="R193" s="162" t="n"/>
      <c r="S193" s="162" t="n"/>
      <c r="T193" s="162" t="n">
        <v>6</v>
      </c>
      <c r="U193" s="162" t="n"/>
      <c r="V193" s="162" t="n"/>
      <c r="W193" s="162" t="n"/>
      <c r="X193" s="406">
        <f>SUM(J193:W193)</f>
        <v/>
      </c>
      <c r="Y193" s="162" t="inlineStr">
        <is>
          <t>对公</t>
        </is>
      </c>
      <c r="Z193" s="407" t="n"/>
      <c r="AA193" s="162" t="n"/>
      <c r="AB193" s="407" t="n"/>
      <c r="AC193" s="407" t="n"/>
      <c r="AD193" s="253" t="inlineStr">
        <is>
          <t>黄嵌婷</t>
        </is>
      </c>
    </row>
    <row r="194" ht="25" customFormat="1" customHeight="1" s="406">
      <c r="A194" s="45" t="n">
        <v>45677</v>
      </c>
      <c r="B194" s="382" t="n">
        <v>82</v>
      </c>
      <c r="C194" s="162" t="inlineStr">
        <is>
          <t>郑丽萍20（9273）</t>
        </is>
      </c>
      <c r="D194" s="162" t="n"/>
      <c r="E194" s="162" t="n">
        <v>1</v>
      </c>
      <c r="F194" s="382" t="n"/>
      <c r="G194" s="162" t="inlineStr">
        <is>
          <t>贾桂桂</t>
        </is>
      </c>
      <c r="H194" s="162" t="inlineStr">
        <is>
          <t>郑7169</t>
        </is>
      </c>
      <c r="I194" s="162" t="n">
        <v>1638</v>
      </c>
      <c r="J194" s="162" t="n"/>
      <c r="K194" s="162" t="n"/>
      <c r="L194" s="162" t="n">
        <v>47</v>
      </c>
      <c r="M194" s="162" t="n"/>
      <c r="N194" s="162" t="n"/>
      <c r="O194" s="162" t="n">
        <v>212</v>
      </c>
      <c r="P194" s="162" t="n"/>
      <c r="Q194" s="162" t="n"/>
      <c r="R194" s="162" t="n">
        <v>15</v>
      </c>
      <c r="S194" s="162" t="n"/>
      <c r="T194" s="162" t="n"/>
      <c r="U194" s="162" t="n"/>
      <c r="V194" s="162" t="n"/>
      <c r="W194" s="162" t="n"/>
      <c r="X194" s="406">
        <f>SUM(J194:W194)</f>
        <v/>
      </c>
      <c r="Y194" s="162" t="inlineStr">
        <is>
          <t>对公</t>
        </is>
      </c>
      <c r="Z194" s="407" t="n"/>
      <c r="AA194" s="162" t="n"/>
      <c r="AB194" s="407" t="n"/>
      <c r="AC194" s="407" t="n"/>
      <c r="AD194" s="253" t="inlineStr">
        <is>
          <t>熊欢</t>
        </is>
      </c>
    </row>
    <row r="195" ht="25" customFormat="1" customHeight="1" s="406">
      <c r="A195" s="45" t="n">
        <v>45677</v>
      </c>
      <c r="B195" s="162" t="n">
        <v>3</v>
      </c>
      <c r="C195" s="162" t="inlineStr">
        <is>
          <t>向容60（5836）</t>
        </is>
      </c>
      <c r="D195" s="162" t="n"/>
      <c r="E195" s="162" t="n">
        <v>1</v>
      </c>
      <c r="F195" s="162" t="n"/>
      <c r="G195" s="162" t="inlineStr">
        <is>
          <t>章琼</t>
        </is>
      </c>
      <c r="H195" s="162" t="inlineStr">
        <is>
          <t>刘4381</t>
        </is>
      </c>
      <c r="I195" s="162" t="n">
        <v>1638</v>
      </c>
      <c r="J195" s="162" t="n"/>
      <c r="K195" s="162" t="n"/>
      <c r="L195" s="162" t="n">
        <v>419</v>
      </c>
      <c r="M195" s="162" t="n"/>
      <c r="N195" s="162" t="n"/>
      <c r="O195" s="162" t="n"/>
      <c r="P195" s="162" t="n"/>
      <c r="Q195" s="162" t="n"/>
      <c r="R195" s="162" t="n">
        <v>40</v>
      </c>
      <c r="S195" s="162" t="n"/>
      <c r="T195" s="162" t="n"/>
      <c r="U195" s="162" t="n"/>
      <c r="V195" s="162" t="n"/>
      <c r="W195" s="162" t="n"/>
      <c r="X195" s="406" t="n">
        <v>459</v>
      </c>
      <c r="Y195" s="162" t="inlineStr">
        <is>
          <t>对公</t>
        </is>
      </c>
      <c r="Z195" s="407" t="n"/>
      <c r="AA195" s="180" t="n"/>
      <c r="AB195" s="180" t="n"/>
      <c r="AC195" s="180" t="n"/>
      <c r="AD195" s="253" t="inlineStr">
        <is>
          <t>彭心怡</t>
        </is>
      </c>
    </row>
    <row r="196" ht="25" customFormat="1" customHeight="1" s="406">
      <c r="A196" s="45" t="n">
        <v>45677</v>
      </c>
      <c r="B196" s="411" t="n"/>
      <c r="C196" s="411" t="n"/>
      <c r="D196" s="162" t="n"/>
      <c r="E196" s="411" t="n"/>
      <c r="F196" s="162" t="n"/>
      <c r="G196" s="162" t="inlineStr">
        <is>
          <t>章琼</t>
        </is>
      </c>
      <c r="H196" s="162" t="inlineStr">
        <is>
          <t>刘4381</t>
        </is>
      </c>
      <c r="I196" s="162" t="n">
        <v>1638</v>
      </c>
      <c r="J196" s="162" t="n"/>
      <c r="K196" s="162" t="n"/>
      <c r="L196" s="162" t="n">
        <v>261</v>
      </c>
      <c r="M196" s="162" t="n"/>
      <c r="N196" s="162" t="n"/>
      <c r="O196" s="162" t="n"/>
      <c r="P196" s="162" t="n"/>
      <c r="Q196" s="162" t="n"/>
      <c r="R196" s="162" t="n"/>
      <c r="S196" s="162" t="n"/>
      <c r="T196" s="162" t="n"/>
      <c r="U196" s="162" t="n"/>
      <c r="V196" s="162" t="n"/>
      <c r="W196" s="162" t="n"/>
      <c r="X196" s="406" t="n">
        <v>261</v>
      </c>
      <c r="Y196" s="162" t="inlineStr">
        <is>
          <t>对公</t>
        </is>
      </c>
      <c r="Z196" s="407" t="n"/>
      <c r="AA196" s="180" t="n"/>
      <c r="AB196" s="180" t="n"/>
      <c r="AC196" s="180" t="n"/>
      <c r="AD196" s="253" t="inlineStr">
        <is>
          <t>彭心怡</t>
        </is>
      </c>
    </row>
    <row r="197" ht="25" customFormat="1" customHeight="1" s="406">
      <c r="A197" s="45" t="n">
        <v>45677</v>
      </c>
      <c r="B197" s="162" t="n">
        <v>6</v>
      </c>
      <c r="C197" s="162" t="inlineStr">
        <is>
          <t>罗冰心</t>
        </is>
      </c>
      <c r="D197" s="162" t="n"/>
      <c r="E197" s="162" t="n"/>
      <c r="F197" s="162" t="n">
        <v>1</v>
      </c>
      <c r="G197" s="162" t="n"/>
      <c r="H197" s="372" t="inlineStr">
        <is>
          <t>萍0857</t>
        </is>
      </c>
      <c r="I197" s="162" t="n">
        <v>1638</v>
      </c>
      <c r="J197" s="162" t="n"/>
      <c r="K197" s="162" t="n"/>
      <c r="L197" s="162" t="n">
        <v>1</v>
      </c>
      <c r="M197" s="162" t="n"/>
      <c r="N197" s="162" t="n"/>
      <c r="O197" s="162" t="n"/>
      <c r="P197" s="162" t="n"/>
      <c r="Q197" s="162" t="n"/>
      <c r="R197" s="162" t="n">
        <v>20</v>
      </c>
      <c r="S197" s="162" t="n"/>
      <c r="T197" s="162" t="n"/>
      <c r="U197" s="162" t="n"/>
      <c r="V197" s="162" t="n"/>
      <c r="W197" s="162" t="n"/>
      <c r="X197" s="406" t="n">
        <v>21</v>
      </c>
      <c r="Y197" s="162" t="inlineStr">
        <is>
          <t>对公</t>
        </is>
      </c>
      <c r="Z197" s="407" t="n"/>
      <c r="AA197" s="180" t="n"/>
      <c r="AB197" s="180" t="n"/>
      <c r="AC197" s="180" t="n"/>
      <c r="AD197" s="253" t="inlineStr">
        <is>
          <t>彭心怡</t>
        </is>
      </c>
    </row>
    <row r="198" ht="27" customFormat="1" customHeight="1" s="406">
      <c r="A198" s="45" t="n">
        <v>45677</v>
      </c>
      <c r="B198" s="162" t="n">
        <v>38</v>
      </c>
      <c r="C198" s="162" t="inlineStr">
        <is>
          <t>李志芳</t>
        </is>
      </c>
      <c r="D198" s="162" t="n"/>
      <c r="E198" s="162" t="n">
        <v>1</v>
      </c>
      <c r="F198" s="162" t="n"/>
      <c r="G198" s="162" t="inlineStr">
        <is>
          <t>谭丹芳</t>
        </is>
      </c>
      <c r="H198" s="162" t="inlineStr">
        <is>
          <t>娟4666</t>
        </is>
      </c>
      <c r="I198" s="162" t="n"/>
      <c r="J198" s="162" t="n"/>
      <c r="K198" s="162" t="n"/>
      <c r="L198" s="162" t="n">
        <v>965</v>
      </c>
      <c r="M198" s="162" t="n"/>
      <c r="N198" s="162" t="n">
        <v>180</v>
      </c>
      <c r="O198" s="162">
        <f>1645-N198</f>
        <v/>
      </c>
      <c r="P198" s="162" t="n">
        <v>60</v>
      </c>
      <c r="Q198" s="162" t="n">
        <v>10</v>
      </c>
      <c r="R198" s="162">
        <f>76-65</f>
        <v/>
      </c>
      <c r="S198" s="162" t="n">
        <v>55</v>
      </c>
      <c r="T198" s="162" t="n"/>
      <c r="U198" s="162" t="n"/>
      <c r="V198" s="162" t="n"/>
      <c r="W198" s="162" t="n"/>
      <c r="X198" s="406">
        <f>SUM(J198:W198)</f>
        <v/>
      </c>
      <c r="Y198" s="162" t="inlineStr">
        <is>
          <t>对公</t>
        </is>
      </c>
      <c r="Z198" s="407" t="n"/>
      <c r="AA198" s="162" t="n"/>
      <c r="AB198" s="162" t="inlineStr">
        <is>
          <t>NK细胞毒性800元</t>
        </is>
      </c>
      <c r="AC198" s="407" t="n"/>
      <c r="AD198" s="253" t="inlineStr">
        <is>
          <t>罗茜</t>
        </is>
      </c>
    </row>
    <row r="199" customFormat="1" s="372">
      <c r="A199" s="45" t="n">
        <v>45677</v>
      </c>
      <c r="B199" s="33" t="n">
        <v>3</v>
      </c>
      <c r="C199" s="37" t="inlineStr">
        <is>
          <t>李媛</t>
        </is>
      </c>
      <c r="D199" s="390" t="n"/>
      <c r="E199" s="33" t="n">
        <v>1</v>
      </c>
      <c r="F199" s="33" t="n"/>
      <c r="G199" s="37" t="inlineStr">
        <is>
          <t>舒霞</t>
        </is>
      </c>
      <c r="H199" s="390" t="inlineStr">
        <is>
          <t>林3668</t>
        </is>
      </c>
      <c r="I199" s="390" t="n"/>
      <c r="J199" s="390" t="n">
        <v>1209.3</v>
      </c>
      <c r="K199" s="390" t="n"/>
      <c r="L199" s="287" t="n"/>
      <c r="M199" s="287" t="n"/>
      <c r="N199" s="390" t="n"/>
      <c r="O199" s="390" t="n"/>
      <c r="P199" s="390" t="n"/>
      <c r="Q199" s="390" t="n"/>
      <c r="R199" s="390" t="n"/>
      <c r="S199" s="390" t="n"/>
      <c r="T199" s="287" t="n"/>
      <c r="U199" s="287" t="n"/>
      <c r="V199" s="287" t="n"/>
      <c r="W199" s="287" t="n"/>
      <c r="X199" s="406">
        <f>SUM(J199:S199)</f>
        <v/>
      </c>
      <c r="Y199" s="162" t="inlineStr">
        <is>
          <t>对公</t>
        </is>
      </c>
      <c r="Z199" s="287" t="n"/>
      <c r="AA199" s="390" t="n"/>
      <c r="AB199" s="390" t="n"/>
      <c r="AC199" s="406" t="n"/>
      <c r="AD199" s="390" t="inlineStr">
        <is>
          <t>黄灿</t>
        </is>
      </c>
      <c r="AE199" s="406" t="n"/>
      <c r="AF199" s="406" t="n"/>
      <c r="AG199" s="406" t="n"/>
      <c r="AH199" s="406" t="n"/>
      <c r="AI199" s="406" t="n"/>
      <c r="AJ199" s="406" t="n"/>
      <c r="AK199" s="406" t="n"/>
      <c r="AL199" s="406" t="n"/>
      <c r="AM199" s="406" t="n"/>
      <c r="AN199" s="406" t="n"/>
      <c r="AO199" s="406" t="n"/>
      <c r="AP199" s="406" t="n"/>
      <c r="AQ199" s="406" t="n"/>
      <c r="AR199" s="406" t="n"/>
      <c r="AS199" s="406" t="n"/>
      <c r="AT199" s="406" t="n"/>
      <c r="AU199" s="406" t="n"/>
      <c r="AV199" s="406" t="n"/>
      <c r="AW199" s="406" t="n"/>
      <c r="AX199" s="406" t="n"/>
      <c r="AY199" s="406" t="n"/>
      <c r="AZ199" s="406" t="n"/>
      <c r="BA199" s="406" t="n"/>
      <c r="BB199" s="406" t="n"/>
      <c r="BC199" s="406" t="n"/>
      <c r="BD199" s="406" t="n"/>
      <c r="BE199" s="406" t="n"/>
      <c r="BF199" s="406" t="n"/>
      <c r="BG199" s="406" t="n"/>
      <c r="BH199" s="406" t="n"/>
      <c r="BI199" s="406" t="n"/>
      <c r="BJ199" s="406" t="n"/>
      <c r="BK199" s="406" t="n"/>
      <c r="BL199" s="406" t="n"/>
      <c r="BM199" s="406" t="n"/>
      <c r="BN199" s="406" t="n"/>
      <c r="BO199" s="406" t="n"/>
      <c r="BP199" s="406" t="n"/>
      <c r="BQ199" s="406" t="n"/>
      <c r="BR199" s="406" t="n"/>
      <c r="BS199" s="406" t="n"/>
      <c r="BT199" s="406" t="n"/>
      <c r="BU199" s="406" t="n"/>
      <c r="BV199" s="406" t="n"/>
      <c r="BW199" s="406" t="n"/>
      <c r="BX199" s="406" t="n"/>
      <c r="BY199" s="406" t="n"/>
      <c r="BZ199" s="406" t="n"/>
      <c r="CA199" s="406" t="n"/>
      <c r="CB199" s="406" t="n"/>
      <c r="CC199" s="406" t="n"/>
      <c r="CD199" s="406" t="n"/>
      <c r="CE199" s="406" t="n"/>
      <c r="CF199" s="406" t="n"/>
      <c r="CG199" s="406" t="n"/>
      <c r="CH199" s="406" t="n"/>
      <c r="CI199" s="406" t="n"/>
      <c r="CJ199" s="406" t="n"/>
      <c r="CK199" s="406" t="n"/>
      <c r="CL199" s="406" t="n"/>
      <c r="CM199" s="406" t="n"/>
      <c r="CN199" s="406" t="n"/>
      <c r="CO199" s="406" t="n"/>
      <c r="CP199" s="406" t="n"/>
      <c r="CQ199" s="406" t="n"/>
      <c r="CR199" s="406" t="n"/>
      <c r="CS199" s="406" t="n"/>
      <c r="CT199" s="406" t="n"/>
      <c r="CU199" s="406" t="n"/>
      <c r="CV199" s="406" t="n"/>
      <c r="CW199" s="406" t="n"/>
      <c r="CX199" s="406" t="n"/>
      <c r="CY199" s="406" t="n"/>
      <c r="CZ199" s="406" t="n"/>
      <c r="DA199" s="406" t="n"/>
      <c r="DB199" s="406" t="n"/>
      <c r="DC199" s="406" t="n"/>
      <c r="DD199" s="406" t="n"/>
      <c r="DE199" s="406" t="n"/>
      <c r="DF199" s="406" t="n"/>
      <c r="DG199" s="406" t="n"/>
      <c r="DH199" s="406" t="n"/>
      <c r="DI199" s="406" t="n"/>
      <c r="DJ199" s="406" t="n"/>
      <c r="DK199" s="406" t="n"/>
      <c r="DL199" s="406" t="n"/>
      <c r="DM199" s="406" t="n"/>
      <c r="DN199" s="406" t="n"/>
      <c r="DO199" s="406" t="n"/>
      <c r="DP199" s="406" t="n"/>
      <c r="DQ199" s="406" t="n"/>
      <c r="DR199" s="406" t="n"/>
      <c r="DS199" s="406" t="n"/>
      <c r="DT199" s="406" t="n"/>
      <c r="DU199" s="406" t="n"/>
      <c r="DV199" s="406" t="n"/>
      <c r="DW199" s="406" t="n"/>
      <c r="DX199" s="406" t="n"/>
      <c r="DY199" s="406" t="n"/>
      <c r="DZ199" s="406" t="n"/>
      <c r="EA199" s="406" t="n"/>
      <c r="EB199" s="406" t="n"/>
      <c r="EC199" s="406" t="n"/>
      <c r="ED199" s="406" t="n"/>
      <c r="EE199" s="406" t="n"/>
      <c r="EF199" s="406" t="n"/>
      <c r="EG199" s="406" t="n"/>
      <c r="EH199" s="406" t="n"/>
      <c r="EI199" s="406" t="n"/>
      <c r="EJ199" s="406" t="n"/>
      <c r="EK199" s="406" t="n"/>
      <c r="EL199" s="406" t="n"/>
      <c r="EM199" s="406" t="n"/>
      <c r="EN199" s="406" t="n"/>
      <c r="EO199" s="406" t="n"/>
      <c r="EP199" s="406" t="n"/>
      <c r="EQ199" s="406" t="n"/>
      <c r="ER199" s="406" t="n"/>
      <c r="ES199" s="406" t="n"/>
      <c r="ET199" s="406" t="n"/>
      <c r="EU199" s="406" t="n"/>
      <c r="EV199" s="406" t="n"/>
      <c r="EW199" s="406" t="n"/>
      <c r="EX199" s="406" t="n"/>
      <c r="EY199" s="406" t="n"/>
      <c r="EZ199" s="406" t="n"/>
      <c r="FA199" s="406" t="n"/>
      <c r="FB199" s="406" t="n"/>
      <c r="FC199" s="406" t="n"/>
      <c r="FD199" s="406" t="n"/>
      <c r="FE199" s="406" t="n"/>
      <c r="FF199" s="406" t="n"/>
      <c r="FG199" s="406" t="n"/>
      <c r="FH199" s="406" t="n"/>
      <c r="FI199" s="406" t="n"/>
      <c r="FJ199" s="406" t="n"/>
      <c r="FK199" s="406" t="n"/>
      <c r="FL199" s="406" t="n"/>
      <c r="FM199" s="406" t="n"/>
      <c r="FN199" s="406" t="n"/>
      <c r="FO199" s="406" t="n"/>
      <c r="FP199" s="406" t="n"/>
      <c r="FQ199" s="406" t="n"/>
      <c r="FR199" s="406" t="n"/>
      <c r="FS199" s="406" t="n"/>
      <c r="FT199" s="406" t="n"/>
      <c r="FU199" s="406" t="n"/>
      <c r="FV199" s="406" t="n"/>
      <c r="FW199" s="406" t="n"/>
      <c r="FX199" s="406" t="n"/>
      <c r="FY199" s="406" t="n"/>
      <c r="FZ199" s="406" t="n"/>
      <c r="GA199" s="406" t="n"/>
      <c r="GB199" s="406" t="n"/>
      <c r="GC199" s="406" t="n"/>
      <c r="GD199" s="406" t="n"/>
      <c r="GE199" s="406" t="n"/>
      <c r="GF199" s="406" t="n"/>
      <c r="GG199" s="406" t="n"/>
      <c r="GH199" s="406" t="n"/>
      <c r="GI199" s="406" t="n"/>
      <c r="GJ199" s="406" t="n"/>
      <c r="GK199" s="406" t="n"/>
      <c r="GL199" s="406" t="n"/>
      <c r="GM199" s="406" t="n"/>
      <c r="GN199" s="406" t="n"/>
      <c r="GO199" s="406" t="n"/>
      <c r="GP199" s="406" t="n"/>
      <c r="GQ199" s="406" t="n"/>
      <c r="GR199" s="406" t="n"/>
      <c r="GS199" s="406" t="n"/>
      <c r="GT199" s="406" t="n"/>
      <c r="GU199" s="406" t="n"/>
      <c r="GV199" s="406" t="n"/>
      <c r="GW199" s="406" t="n"/>
      <c r="GX199" s="406" t="n"/>
      <c r="GY199" s="406" t="n"/>
      <c r="GZ199" s="406" t="n"/>
      <c r="HA199" s="406" t="n"/>
      <c r="HB199" s="406" t="n"/>
      <c r="HC199" s="406" t="n"/>
      <c r="HD199" s="406" t="n"/>
      <c r="HE199" s="406" t="n"/>
      <c r="HF199" s="406" t="n"/>
      <c r="HG199" s="406" t="n"/>
      <c r="HH199" s="406" t="n"/>
      <c r="HI199" s="406" t="n"/>
      <c r="HJ199" s="406" t="n"/>
      <c r="HK199" s="406" t="n"/>
      <c r="HL199" s="406" t="n"/>
      <c r="HM199" s="406" t="n"/>
      <c r="HN199" s="406" t="n"/>
      <c r="HO199" s="406" t="n"/>
      <c r="HP199" s="406" t="n"/>
      <c r="HQ199" s="406" t="n"/>
      <c r="HR199" s="406" t="n"/>
      <c r="HS199" s="406" t="n"/>
      <c r="HT199" s="406" t="n"/>
      <c r="HU199" s="406" t="n"/>
      <c r="HV199" s="406" t="n"/>
      <c r="HW199" s="406" t="n"/>
      <c r="HX199" s="406" t="n"/>
      <c r="HY199" s="406" t="n"/>
      <c r="HZ199" s="406" t="n"/>
      <c r="IA199" s="406" t="n"/>
      <c r="IB199" s="406" t="n"/>
      <c r="IC199" s="406" t="n"/>
      <c r="ID199" s="406" t="n"/>
      <c r="IE199" s="406" t="n"/>
      <c r="IF199" s="406" t="n"/>
      <c r="IG199" s="406" t="n"/>
      <c r="IH199" s="406" t="n"/>
      <c r="II199" s="406" t="n"/>
      <c r="IJ199" s="406" t="n"/>
      <c r="IK199" s="406" t="n"/>
      <c r="IL199" s="406" t="n"/>
      <c r="IM199" s="406" t="n"/>
      <c r="IN199" s="406" t="n"/>
      <c r="IO199" s="406" t="n"/>
      <c r="IP199" s="406" t="n"/>
      <c r="IQ199" s="406" t="n"/>
      <c r="IR199" s="406" t="n"/>
      <c r="IS199" s="406" t="n"/>
      <c r="IT199" s="406" t="n"/>
      <c r="IU199" s="406" t="n"/>
      <c r="IV199" s="406" t="n"/>
      <c r="IW199" s="406" t="n"/>
      <c r="IX199" s="406" t="n"/>
      <c r="IY199" s="406" t="n"/>
      <c r="IZ199" s="406" t="n"/>
      <c r="JA199" s="406" t="n"/>
      <c r="JB199" s="406" t="n"/>
      <c r="JC199" s="406" t="n"/>
      <c r="JD199" s="406" t="n"/>
      <c r="JE199" s="406" t="n"/>
      <c r="JF199" s="406" t="n"/>
      <c r="JG199" s="406" t="n"/>
      <c r="JH199" s="406" t="n"/>
      <c r="JI199" s="406" t="n"/>
      <c r="JJ199" s="406" t="n"/>
      <c r="JK199" s="406" t="n"/>
      <c r="JL199" s="406" t="n"/>
      <c r="JM199" s="406" t="n"/>
      <c r="JN199" s="406" t="n"/>
      <c r="JO199" s="406" t="n"/>
      <c r="JP199" s="406" t="n"/>
      <c r="JQ199" s="406" t="n"/>
      <c r="JR199" s="406" t="n"/>
      <c r="JS199" s="406" t="n"/>
      <c r="JT199" s="406" t="n"/>
      <c r="JU199" s="406" t="n"/>
      <c r="JV199" s="406" t="n"/>
      <c r="JW199" s="406" t="n"/>
      <c r="JX199" s="406" t="n"/>
      <c r="JY199" s="406" t="n"/>
      <c r="JZ199" s="406" t="n"/>
      <c r="KA199" s="406" t="n"/>
      <c r="KB199" s="406" t="n"/>
      <c r="KC199" s="406" t="n"/>
      <c r="KD199" s="406" t="n"/>
      <c r="KE199" s="406" t="n"/>
      <c r="KF199" s="406" t="n"/>
      <c r="KG199" s="406" t="n"/>
      <c r="KH199" s="406" t="n"/>
      <c r="KI199" s="406" t="n"/>
      <c r="KJ199" s="406" t="n"/>
      <c r="KK199" s="406" t="n"/>
      <c r="KL199" s="406" t="n"/>
      <c r="KM199" s="406" t="n"/>
      <c r="KN199" s="406" t="n"/>
      <c r="KO199" s="406" t="n"/>
      <c r="KP199" s="406" t="n"/>
      <c r="KQ199" s="406" t="n"/>
      <c r="KR199" s="406" t="n"/>
      <c r="KS199" s="406" t="n"/>
      <c r="KT199" s="406" t="n"/>
      <c r="KU199" s="406" t="n"/>
      <c r="KV199" s="406" t="n"/>
      <c r="KW199" s="406" t="n"/>
      <c r="KX199" s="406" t="n"/>
      <c r="KY199" s="406" t="n"/>
      <c r="KZ199" s="406" t="n"/>
      <c r="LA199" s="406" t="n"/>
      <c r="LB199" s="406" t="n"/>
      <c r="LC199" s="406" t="n"/>
      <c r="LD199" s="406" t="n"/>
      <c r="LE199" s="406" t="n"/>
      <c r="LF199" s="406" t="n"/>
      <c r="LG199" s="406" t="n"/>
      <c r="LH199" s="406" t="n"/>
      <c r="LI199" s="406" t="n"/>
      <c r="LJ199" s="406" t="n"/>
      <c r="LK199" s="406" t="n"/>
      <c r="LL199" s="406" t="n"/>
      <c r="LM199" s="406" t="n"/>
      <c r="LN199" s="406" t="n"/>
      <c r="LO199" s="406" t="n"/>
      <c r="LP199" s="406" t="n"/>
      <c r="LQ199" s="406" t="n"/>
      <c r="LR199" s="406" t="n"/>
      <c r="LS199" s="406" t="n"/>
      <c r="LT199" s="406" t="n"/>
      <c r="LU199" s="406" t="n"/>
      <c r="LV199" s="406" t="n"/>
      <c r="LW199" s="406" t="n"/>
      <c r="LX199" s="406" t="n"/>
      <c r="LY199" s="406" t="n"/>
      <c r="LZ199" s="406" t="n"/>
      <c r="MA199" s="406" t="n"/>
      <c r="MB199" s="406" t="n"/>
      <c r="MC199" s="406" t="n"/>
      <c r="MD199" s="406" t="n"/>
      <c r="ME199" s="406" t="n"/>
      <c r="MF199" s="406" t="n"/>
      <c r="MG199" s="406" t="n"/>
      <c r="MH199" s="406" t="n"/>
      <c r="MI199" s="406" t="n"/>
      <c r="MJ199" s="406" t="n"/>
      <c r="MK199" s="406" t="n"/>
      <c r="ML199" s="406" t="n"/>
      <c r="MM199" s="406" t="n"/>
      <c r="MN199" s="406" t="n"/>
      <c r="MO199" s="406" t="n"/>
      <c r="MP199" s="406" t="n"/>
      <c r="MQ199" s="406" t="n"/>
      <c r="MR199" s="406" t="n"/>
      <c r="MS199" s="406" t="n"/>
      <c r="MT199" s="406" t="n"/>
      <c r="MU199" s="406" t="n"/>
      <c r="MV199" s="406" t="n"/>
      <c r="MW199" s="406" t="n"/>
      <c r="MX199" s="406" t="n"/>
      <c r="MY199" s="406" t="n"/>
      <c r="MZ199" s="406" t="n"/>
      <c r="NA199" s="406" t="n"/>
      <c r="NB199" s="406" t="n"/>
      <c r="NC199" s="406" t="n"/>
      <c r="ND199" s="406" t="n"/>
      <c r="NE199" s="406" t="n"/>
      <c r="NF199" s="406" t="n"/>
      <c r="NG199" s="406" t="n"/>
      <c r="NH199" s="406" t="n"/>
      <c r="NI199" s="406" t="n"/>
      <c r="NJ199" s="406" t="n"/>
      <c r="NK199" s="406" t="n"/>
      <c r="NL199" s="406" t="n"/>
      <c r="NM199" s="406" t="n"/>
      <c r="NN199" s="406" t="n"/>
      <c r="NO199" s="406" t="n"/>
      <c r="NP199" s="406" t="n"/>
      <c r="NQ199" s="406" t="n"/>
      <c r="NR199" s="406" t="n"/>
      <c r="NS199" s="406" t="n"/>
      <c r="NT199" s="406" t="n"/>
      <c r="NU199" s="406" t="n"/>
      <c r="NV199" s="406" t="n"/>
      <c r="NW199" s="406" t="n"/>
      <c r="NX199" s="406" t="n"/>
      <c r="NY199" s="406" t="n"/>
      <c r="NZ199" s="406" t="n"/>
      <c r="OA199" s="406" t="n"/>
      <c r="OB199" s="406" t="n"/>
      <c r="OC199" s="406" t="n"/>
      <c r="OD199" s="406" t="n"/>
      <c r="OE199" s="406" t="n"/>
      <c r="OF199" s="406" t="n"/>
      <c r="OG199" s="406" t="n"/>
      <c r="OH199" s="406" t="n"/>
      <c r="OI199" s="406" t="n"/>
      <c r="OJ199" s="406" t="n"/>
      <c r="OK199" s="406" t="n"/>
      <c r="OL199" s="406" t="n"/>
      <c r="OM199" s="406" t="n"/>
      <c r="ON199" s="406" t="n"/>
      <c r="OO199" s="406" t="n"/>
      <c r="OP199" s="406" t="n"/>
      <c r="OQ199" s="406" t="n"/>
      <c r="OR199" s="406" t="n"/>
      <c r="OS199" s="406" t="n"/>
      <c r="OT199" s="406" t="n"/>
      <c r="OU199" s="406" t="n"/>
      <c r="OV199" s="406" t="n"/>
      <c r="OW199" s="406" t="n"/>
      <c r="OX199" s="406" t="n"/>
      <c r="OY199" s="406" t="n"/>
      <c r="OZ199" s="406" t="n"/>
      <c r="PA199" s="406" t="n"/>
      <c r="PB199" s="406" t="n"/>
      <c r="PC199" s="406" t="n"/>
      <c r="PD199" s="406" t="n"/>
      <c r="PE199" s="406" t="n"/>
      <c r="PF199" s="406" t="n"/>
      <c r="PG199" s="406" t="n"/>
      <c r="PH199" s="406" t="n"/>
      <c r="PI199" s="406" t="n"/>
      <c r="PJ199" s="406" t="n"/>
      <c r="PK199" s="406" t="n"/>
      <c r="PL199" s="406" t="n"/>
      <c r="PM199" s="406" t="n"/>
      <c r="PN199" s="406" t="n"/>
      <c r="PO199" s="406" t="n"/>
      <c r="PP199" s="406" t="n"/>
      <c r="PQ199" s="406" t="n"/>
      <c r="PR199" s="406" t="n"/>
      <c r="PS199" s="406" t="n"/>
      <c r="PT199" s="406" t="n"/>
      <c r="PU199" s="406" t="n"/>
      <c r="PV199" s="406" t="n"/>
      <c r="PW199" s="406" t="n"/>
      <c r="PX199" s="406" t="n"/>
      <c r="PY199" s="406" t="n"/>
      <c r="PZ199" s="406" t="n"/>
      <c r="QA199" s="406" t="n"/>
      <c r="QB199" s="406" t="n"/>
      <c r="QC199" s="406" t="n"/>
      <c r="QD199" s="406" t="n"/>
      <c r="QE199" s="406" t="n"/>
      <c r="QF199" s="406" t="n"/>
      <c r="QG199" s="406" t="n"/>
      <c r="QH199" s="406" t="n"/>
      <c r="QI199" s="406" t="n"/>
      <c r="QJ199" s="406" t="n"/>
      <c r="QK199" s="406" t="n"/>
      <c r="QL199" s="406" t="n"/>
      <c r="QM199" s="406" t="n"/>
      <c r="QN199" s="406" t="n"/>
      <c r="QO199" s="406" t="n"/>
      <c r="QP199" s="406" t="n"/>
      <c r="QQ199" s="406" t="n"/>
      <c r="QR199" s="406" t="n"/>
      <c r="QS199" s="406" t="n"/>
      <c r="QT199" s="406" t="n"/>
      <c r="QU199" s="406" t="n"/>
      <c r="QV199" s="406" t="n"/>
      <c r="QW199" s="406" t="n"/>
      <c r="QX199" s="406" t="n"/>
      <c r="QY199" s="406" t="n"/>
      <c r="QZ199" s="406" t="n"/>
      <c r="RA199" s="406" t="n"/>
      <c r="RB199" s="406" t="n"/>
      <c r="RC199" s="406" t="n"/>
      <c r="RD199" s="406" t="n"/>
      <c r="RE199" s="406" t="n"/>
      <c r="RF199" s="406" t="n"/>
      <c r="RG199" s="406" t="n"/>
      <c r="RH199" s="406" t="n"/>
      <c r="RI199" s="406" t="n"/>
      <c r="RJ199" s="406" t="n"/>
      <c r="RK199" s="406" t="n"/>
      <c r="RL199" s="406" t="n"/>
      <c r="RM199" s="406" t="n"/>
      <c r="RN199" s="406" t="n"/>
      <c r="RO199" s="406" t="n"/>
      <c r="RP199" s="406" t="n"/>
      <c r="RQ199" s="406" t="n"/>
      <c r="RR199" s="406" t="n"/>
      <c r="RS199" s="406" t="n"/>
      <c r="RT199" s="406" t="n"/>
      <c r="RU199" s="406" t="n"/>
      <c r="RV199" s="406" t="n"/>
      <c r="RW199" s="406" t="n"/>
      <c r="RX199" s="406" t="n"/>
      <c r="RY199" s="406" t="n"/>
      <c r="RZ199" s="406" t="n"/>
      <c r="SA199" s="406" t="n"/>
      <c r="SB199" s="406" t="n"/>
      <c r="SC199" s="406" t="n"/>
      <c r="SD199" s="406" t="n"/>
      <c r="SE199" s="406" t="n"/>
      <c r="SF199" s="406" t="n"/>
      <c r="SG199" s="406" t="n"/>
      <c r="SH199" s="406" t="n"/>
      <c r="SI199" s="406" t="n"/>
      <c r="SJ199" s="406" t="n"/>
      <c r="SK199" s="406" t="n"/>
      <c r="SL199" s="406" t="n"/>
      <c r="SM199" s="406" t="n"/>
      <c r="SN199" s="406" t="n"/>
      <c r="SO199" s="406" t="n"/>
      <c r="SP199" s="406" t="n"/>
      <c r="SQ199" s="406" t="n"/>
      <c r="SR199" s="406" t="n"/>
      <c r="SS199" s="406" t="n"/>
      <c r="ST199" s="406" t="n"/>
      <c r="SU199" s="406" t="n"/>
      <c r="SV199" s="406" t="n"/>
      <c r="SW199" s="406" t="n"/>
      <c r="SX199" s="406" t="n"/>
      <c r="SY199" s="406" t="n"/>
      <c r="SZ199" s="406" t="n"/>
      <c r="TA199" s="406" t="n"/>
      <c r="TB199" s="406" t="n"/>
      <c r="TC199" s="406" t="n"/>
      <c r="TD199" s="406" t="n"/>
      <c r="TE199" s="406" t="n"/>
      <c r="TF199" s="406" t="n"/>
      <c r="TG199" s="406" t="n"/>
      <c r="TH199" s="406" t="n"/>
      <c r="TI199" s="406" t="n"/>
      <c r="TJ199" s="406" t="n"/>
      <c r="TK199" s="406" t="n"/>
      <c r="TL199" s="406" t="n"/>
      <c r="TM199" s="406" t="n"/>
      <c r="TN199" s="406" t="n"/>
      <c r="TO199" s="406" t="n"/>
      <c r="TP199" s="406" t="n"/>
      <c r="TQ199" s="406" t="n"/>
      <c r="TR199" s="406" t="n"/>
      <c r="TS199" s="406" t="n"/>
      <c r="TT199" s="406" t="n"/>
      <c r="TU199" s="406" t="n"/>
      <c r="TV199" s="406" t="n"/>
      <c r="TW199" s="406" t="n"/>
      <c r="TX199" s="406" t="n"/>
      <c r="TY199" s="406" t="n"/>
      <c r="TZ199" s="406" t="n"/>
      <c r="UA199" s="406" t="n"/>
      <c r="UB199" s="406" t="n"/>
      <c r="UC199" s="406" t="n"/>
      <c r="UD199" s="406" t="n"/>
      <c r="UE199" s="406" t="n"/>
      <c r="UF199" s="406" t="n"/>
      <c r="UG199" s="406" t="n"/>
      <c r="UH199" s="406" t="n"/>
      <c r="UI199" s="406" t="n"/>
      <c r="UJ199" s="406" t="n"/>
      <c r="UK199" s="406" t="n"/>
      <c r="UL199" s="406" t="n"/>
      <c r="UM199" s="406" t="n"/>
      <c r="UN199" s="406" t="n"/>
      <c r="UO199" s="406" t="n"/>
      <c r="UP199" s="406" t="n"/>
      <c r="UQ199" s="406" t="n"/>
      <c r="UR199" s="406" t="n"/>
      <c r="US199" s="406" t="n"/>
      <c r="UT199" s="406" t="n"/>
      <c r="UU199" s="406" t="n"/>
      <c r="UV199" s="406" t="n"/>
      <c r="UW199" s="406" t="n"/>
      <c r="UX199" s="406" t="n"/>
      <c r="UY199" s="406" t="n"/>
      <c r="UZ199" s="406" t="n"/>
      <c r="VA199" s="406" t="n"/>
      <c r="VB199" s="406" t="n"/>
      <c r="VC199" s="406" t="n"/>
      <c r="VD199" s="406" t="n"/>
      <c r="VE199" s="406" t="n"/>
      <c r="VF199" s="406" t="n"/>
      <c r="VG199" s="406" t="n"/>
      <c r="VH199" s="406" t="n"/>
      <c r="VI199" s="406" t="n"/>
      <c r="VJ199" s="406" t="n"/>
      <c r="VK199" s="406" t="n"/>
      <c r="VL199" s="406" t="n"/>
      <c r="VM199" s="406" t="n"/>
      <c r="VN199" s="406" t="n"/>
      <c r="VO199" s="406" t="n"/>
      <c r="VP199" s="406" t="n"/>
      <c r="VQ199" s="406" t="n"/>
      <c r="VR199" s="406" t="n"/>
      <c r="VS199" s="406" t="n"/>
      <c r="VT199" s="406" t="n"/>
      <c r="VU199" s="406" t="n"/>
      <c r="VV199" s="406" t="n"/>
      <c r="VW199" s="406" t="n"/>
      <c r="VX199" s="406" t="n"/>
      <c r="VY199" s="406" t="n"/>
      <c r="VZ199" s="406" t="n"/>
      <c r="WA199" s="406" t="n"/>
      <c r="WB199" s="406" t="n"/>
      <c r="WC199" s="406" t="n"/>
      <c r="WD199" s="406" t="n"/>
      <c r="WE199" s="406" t="n"/>
      <c r="WF199" s="406" t="n"/>
      <c r="WG199" s="406" t="n"/>
      <c r="WH199" s="406" t="n"/>
      <c r="WI199" s="406" t="n"/>
      <c r="WJ199" s="406" t="n"/>
      <c r="WK199" s="406" t="n"/>
      <c r="WL199" s="406" t="n"/>
      <c r="WM199" s="406" t="n"/>
      <c r="WN199" s="406" t="n"/>
      <c r="WO199" s="406" t="n"/>
      <c r="WP199" s="406" t="n"/>
      <c r="WQ199" s="406" t="n"/>
      <c r="WR199" s="406" t="n"/>
      <c r="WS199" s="406" t="n"/>
      <c r="WT199" s="406" t="n"/>
      <c r="WU199" s="406" t="n"/>
      <c r="WV199" s="406" t="n"/>
      <c r="WW199" s="406" t="n"/>
      <c r="WX199" s="406" t="n"/>
      <c r="WY199" s="406" t="n"/>
      <c r="WZ199" s="406" t="n"/>
      <c r="XA199" s="406" t="n"/>
      <c r="XB199" s="406" t="n"/>
      <c r="XC199" s="406" t="n"/>
      <c r="XD199" s="406" t="n"/>
      <c r="XE199" s="406" t="n"/>
      <c r="XF199" s="406" t="n"/>
      <c r="XG199" s="406" t="n"/>
      <c r="XH199" s="406" t="n"/>
      <c r="XI199" s="406" t="n"/>
      <c r="XJ199" s="406" t="n"/>
      <c r="XK199" s="406" t="n"/>
      <c r="XL199" s="406" t="n"/>
      <c r="XM199" s="406" t="n"/>
      <c r="XN199" s="406" t="n"/>
      <c r="XO199" s="406" t="n"/>
      <c r="XP199" s="406" t="n"/>
      <c r="XQ199" s="406" t="n"/>
      <c r="XR199" s="406" t="n"/>
      <c r="XS199" s="406" t="n"/>
      <c r="XT199" s="406" t="n"/>
      <c r="XU199" s="406" t="n"/>
      <c r="XV199" s="406" t="n"/>
      <c r="XW199" s="406" t="n"/>
      <c r="XX199" s="406" t="n"/>
      <c r="XY199" s="406" t="n"/>
      <c r="XZ199" s="406" t="n"/>
      <c r="YA199" s="406" t="n"/>
      <c r="YB199" s="406" t="n"/>
      <c r="YC199" s="406" t="n"/>
      <c r="YD199" s="406" t="n"/>
      <c r="YE199" s="406" t="n"/>
      <c r="YF199" s="406" t="n"/>
      <c r="YG199" s="406" t="n"/>
      <c r="YH199" s="406" t="n"/>
      <c r="YI199" s="406" t="n"/>
      <c r="YJ199" s="406" t="n"/>
      <c r="YK199" s="406" t="n"/>
      <c r="YL199" s="406" t="n"/>
      <c r="YM199" s="406" t="n"/>
      <c r="YN199" s="406" t="n"/>
      <c r="YO199" s="406" t="n"/>
      <c r="YP199" s="406" t="n"/>
      <c r="YQ199" s="406" t="n"/>
      <c r="YR199" s="406" t="n"/>
      <c r="YS199" s="406" t="n"/>
      <c r="YT199" s="406" t="n"/>
      <c r="YU199" s="406" t="n"/>
      <c r="YV199" s="406" t="n"/>
      <c r="YW199" s="406" t="n"/>
      <c r="YX199" s="406" t="n"/>
      <c r="YY199" s="406" t="n"/>
      <c r="YZ199" s="406" t="n"/>
      <c r="ZA199" s="406" t="n"/>
      <c r="ZB199" s="406" t="n"/>
      <c r="ZC199" s="406" t="n"/>
      <c r="ZD199" s="406" t="n"/>
      <c r="ZE199" s="406" t="n"/>
      <c r="ZF199" s="406" t="n"/>
      <c r="ZG199" s="406" t="n"/>
      <c r="ZH199" s="406" t="n"/>
      <c r="ZI199" s="406" t="n"/>
      <c r="ZJ199" s="406" t="n"/>
      <c r="ZK199" s="406" t="n"/>
      <c r="ZL199" s="406" t="n"/>
      <c r="ZM199" s="406" t="n"/>
      <c r="ZN199" s="406" t="n"/>
      <c r="ZO199" s="406" t="n"/>
      <c r="ZP199" s="406" t="n"/>
      <c r="ZQ199" s="406" t="n"/>
      <c r="ZR199" s="406" t="n"/>
      <c r="ZS199" s="406" t="n"/>
      <c r="ZT199" s="406" t="n"/>
      <c r="ZU199" s="406" t="n"/>
      <c r="ZV199" s="406" t="n"/>
      <c r="ZW199" s="406" t="n"/>
      <c r="ZX199" s="406" t="n"/>
      <c r="ZY199" s="406" t="n"/>
      <c r="ZZ199" s="406" t="n"/>
      <c r="AAA199" s="406" t="n"/>
      <c r="AAB199" s="406" t="n"/>
      <c r="AAC199" s="406" t="n"/>
      <c r="AAD199" s="406" t="n"/>
      <c r="AAE199" s="406" t="n"/>
      <c r="AAF199" s="406" t="n"/>
      <c r="AAG199" s="406" t="n"/>
      <c r="AAH199" s="406" t="n"/>
      <c r="AAI199" s="406" t="n"/>
      <c r="AAJ199" s="406" t="n"/>
      <c r="AAK199" s="406" t="n"/>
      <c r="AAL199" s="406" t="n"/>
      <c r="AAM199" s="406" t="n"/>
      <c r="AAN199" s="406" t="n"/>
      <c r="AAO199" s="406" t="n"/>
      <c r="AAP199" s="406" t="n"/>
      <c r="AAQ199" s="406" t="n"/>
      <c r="AAR199" s="406" t="n"/>
      <c r="AAS199" s="406" t="n"/>
      <c r="AAT199" s="406" t="n"/>
      <c r="AAU199" s="406" t="n"/>
      <c r="AAV199" s="406" t="n"/>
      <c r="AAW199" s="406" t="n"/>
      <c r="AAX199" s="406" t="n"/>
      <c r="AAY199" s="406" t="n"/>
      <c r="AAZ199" s="406" t="n"/>
      <c r="ABA199" s="406" t="n"/>
      <c r="ABB199" s="406" t="n"/>
      <c r="ABC199" s="406" t="n"/>
      <c r="ABD199" s="406" t="n"/>
      <c r="ABE199" s="406" t="n"/>
      <c r="ABF199" s="406" t="n"/>
      <c r="ABG199" s="406" t="n"/>
      <c r="ABH199" s="406" t="n"/>
      <c r="ABI199" s="406" t="n"/>
      <c r="ABJ199" s="406" t="n"/>
      <c r="ABK199" s="406" t="n"/>
      <c r="ABL199" s="406" t="n"/>
      <c r="ABM199" s="406" t="n"/>
      <c r="ABN199" s="406" t="n"/>
      <c r="ABO199" s="406" t="n"/>
      <c r="ABP199" s="406" t="n"/>
      <c r="ABQ199" s="406" t="n"/>
      <c r="ABR199" s="406" t="n"/>
      <c r="ABS199" s="406" t="n"/>
      <c r="ABT199" s="406" t="n"/>
      <c r="ABU199" s="406" t="n"/>
      <c r="ABV199" s="406" t="n"/>
      <c r="ABW199" s="406" t="n"/>
      <c r="ABX199" s="406" t="n"/>
      <c r="ABY199" s="406" t="n"/>
      <c r="ABZ199" s="406" t="n"/>
      <c r="ACA199" s="406" t="n"/>
      <c r="ACB199" s="406" t="n"/>
      <c r="ACC199" s="406" t="n"/>
      <c r="ACD199" s="406" t="n"/>
      <c r="ACE199" s="406" t="n"/>
      <c r="ACF199" s="406" t="n"/>
      <c r="ACG199" s="406" t="n"/>
      <c r="ACH199" s="406" t="n"/>
      <c r="ACI199" s="406" t="n"/>
      <c r="ACJ199" s="406" t="n"/>
      <c r="ACK199" s="406" t="n"/>
      <c r="ACL199" s="406" t="n"/>
      <c r="ACM199" s="406" t="n"/>
      <c r="ACN199" s="406" t="n"/>
      <c r="ACO199" s="406" t="n"/>
      <c r="ACP199" s="406" t="n"/>
      <c r="ACQ199" s="406" t="n"/>
      <c r="ACR199" s="406" t="n"/>
      <c r="ACS199" s="406" t="n"/>
      <c r="ACT199" s="406" t="n"/>
      <c r="ACU199" s="406" t="n"/>
      <c r="ACV199" s="406" t="n"/>
      <c r="ACW199" s="406" t="n"/>
      <c r="ACX199" s="406" t="n"/>
      <c r="ACY199" s="406" t="n"/>
      <c r="ACZ199" s="406" t="n"/>
      <c r="ADA199" s="406" t="n"/>
      <c r="ADB199" s="406" t="n"/>
      <c r="ADC199" s="406" t="n"/>
      <c r="ADD199" s="406" t="n"/>
      <c r="ADE199" s="406" t="n"/>
      <c r="ADF199" s="406" t="n"/>
      <c r="ADG199" s="406" t="n"/>
      <c r="ADH199" s="406" t="n"/>
      <c r="ADI199" s="406" t="n"/>
      <c r="ADJ199" s="406" t="n"/>
      <c r="ADK199" s="406" t="n"/>
      <c r="ADL199" s="406" t="n"/>
      <c r="ADM199" s="406" t="n"/>
      <c r="ADN199" s="406" t="n"/>
      <c r="ADO199" s="406" t="n"/>
      <c r="ADP199" s="406" t="n"/>
      <c r="ADQ199" s="406" t="n"/>
      <c r="ADR199" s="406" t="n"/>
      <c r="ADS199" s="406" t="n"/>
      <c r="ADT199" s="406" t="n"/>
      <c r="ADU199" s="406" t="n"/>
      <c r="ADV199" s="406" t="n"/>
      <c r="ADW199" s="406" t="n"/>
      <c r="ADX199" s="406" t="n"/>
      <c r="ADY199" s="406" t="n"/>
      <c r="ADZ199" s="406" t="n"/>
      <c r="AEA199" s="406" t="n"/>
      <c r="AEB199" s="406" t="n"/>
      <c r="AEC199" s="406" t="n"/>
      <c r="AED199" s="406" t="n"/>
      <c r="AEE199" s="406" t="n"/>
      <c r="AEF199" s="406" t="n"/>
      <c r="AEG199" s="406" t="n"/>
      <c r="AEH199" s="406" t="n"/>
      <c r="AEI199" s="406" t="n"/>
      <c r="AEJ199" s="406" t="n"/>
      <c r="AEK199" s="406" t="n"/>
      <c r="AEL199" s="406" t="n"/>
      <c r="AEM199" s="406" t="n"/>
      <c r="AEN199" s="406" t="n"/>
      <c r="AEO199" s="406" t="n"/>
      <c r="AEP199" s="406" t="n"/>
      <c r="AEQ199" s="406" t="n"/>
      <c r="AER199" s="406" t="n"/>
      <c r="AES199" s="406" t="n"/>
      <c r="AET199" s="406" t="n"/>
      <c r="AEU199" s="406" t="n"/>
      <c r="AEV199" s="406" t="n"/>
      <c r="AEW199" s="406" t="n"/>
      <c r="AEX199" s="406" t="n"/>
      <c r="AEY199" s="406" t="n"/>
      <c r="AEZ199" s="406" t="n"/>
      <c r="AFA199" s="406" t="n"/>
      <c r="AFB199" s="406" t="n"/>
      <c r="AFC199" s="406" t="n"/>
      <c r="AFD199" s="406" t="n"/>
      <c r="AFE199" s="406" t="n"/>
      <c r="AFF199" s="406" t="n"/>
      <c r="AFG199" s="406" t="n"/>
      <c r="AFH199" s="406" t="n"/>
      <c r="AFI199" s="406" t="n"/>
      <c r="AFJ199" s="406" t="n"/>
      <c r="AFK199" s="406" t="n"/>
      <c r="AFL199" s="406" t="n"/>
      <c r="AFM199" s="406" t="n"/>
      <c r="AFN199" s="406" t="n"/>
      <c r="AFO199" s="406" t="n"/>
      <c r="AFP199" s="406" t="n"/>
      <c r="AFQ199" s="406" t="n"/>
      <c r="AFR199" s="406" t="n"/>
      <c r="AFS199" s="406" t="n"/>
      <c r="AFT199" s="406" t="n"/>
      <c r="AFU199" s="406" t="n"/>
      <c r="AFV199" s="406" t="n"/>
      <c r="AFW199" s="406" t="n"/>
      <c r="AFX199" s="406" t="n"/>
      <c r="AFY199" s="406" t="n"/>
      <c r="AFZ199" s="406" t="n"/>
      <c r="AGA199" s="406" t="n"/>
      <c r="AGB199" s="406" t="n"/>
      <c r="AGC199" s="406" t="n"/>
      <c r="AGD199" s="406" t="n"/>
      <c r="AGE199" s="406" t="n"/>
      <c r="AGF199" s="406" t="n"/>
      <c r="AGG199" s="406" t="n"/>
      <c r="AGH199" s="406" t="n"/>
      <c r="AGI199" s="406" t="n"/>
      <c r="AGJ199" s="406" t="n"/>
      <c r="AGK199" s="406" t="n"/>
      <c r="AGL199" s="406" t="n"/>
      <c r="AGM199" s="406" t="n"/>
      <c r="AGN199" s="406" t="n"/>
      <c r="AGO199" s="406" t="n"/>
      <c r="AGP199" s="406" t="n"/>
      <c r="AGQ199" s="406" t="n"/>
      <c r="AGR199" s="406" t="n"/>
      <c r="AGS199" s="406" t="n"/>
      <c r="AGT199" s="406" t="n"/>
      <c r="AGU199" s="406" t="n"/>
      <c r="AGV199" s="406" t="n"/>
      <c r="AGW199" s="406" t="n"/>
      <c r="AGX199" s="406" t="n"/>
      <c r="AGY199" s="406" t="n"/>
      <c r="AGZ199" s="406" t="n"/>
      <c r="AHA199" s="406" t="n"/>
      <c r="AHB199" s="406" t="n"/>
      <c r="AHC199" s="406" t="n"/>
      <c r="AHD199" s="406" t="n"/>
      <c r="AHE199" s="406" t="n"/>
      <c r="AHF199" s="406" t="n"/>
      <c r="AHG199" s="406" t="n"/>
      <c r="AHH199" s="406" t="n"/>
      <c r="AHI199" s="406" t="n"/>
      <c r="AHJ199" s="406" t="n"/>
      <c r="AHK199" s="406" t="n"/>
      <c r="AHL199" s="406" t="n"/>
      <c r="AHM199" s="406" t="n"/>
      <c r="AHN199" s="406" t="n"/>
      <c r="AHO199" s="406" t="n"/>
      <c r="AHP199" s="406" t="n"/>
      <c r="AHQ199" s="406" t="n"/>
      <c r="AHR199" s="406" t="n"/>
      <c r="AHS199" s="406" t="n"/>
      <c r="AHT199" s="406" t="n"/>
      <c r="AHU199" s="406" t="n"/>
      <c r="AHV199" s="406" t="n"/>
      <c r="AHW199" s="406" t="n"/>
      <c r="AHX199" s="406" t="n"/>
      <c r="AHY199" s="406" t="n"/>
      <c r="AHZ199" s="406" t="n"/>
      <c r="AIA199" s="406" t="n"/>
      <c r="AIB199" s="406" t="n"/>
      <c r="AIC199" s="406" t="n"/>
      <c r="AID199" s="406" t="n"/>
      <c r="AIE199" s="406" t="n"/>
      <c r="AIF199" s="406" t="n"/>
      <c r="AIG199" s="406" t="n"/>
      <c r="AIH199" s="406" t="n"/>
      <c r="AII199" s="406" t="n"/>
      <c r="AIJ199" s="406" t="n"/>
      <c r="AIK199" s="406" t="n"/>
      <c r="AIL199" s="406" t="n"/>
      <c r="AIM199" s="406" t="n"/>
      <c r="AIN199" s="406" t="n"/>
      <c r="AIO199" s="406" t="n"/>
      <c r="AIP199" s="406" t="n"/>
      <c r="AIQ199" s="406" t="n"/>
      <c r="AIR199" s="406" t="n"/>
      <c r="AIS199" s="406" t="n"/>
      <c r="AIT199" s="406" t="n"/>
      <c r="AIU199" s="406" t="n"/>
      <c r="AIV199" s="406" t="n"/>
      <c r="AIW199" s="406" t="n"/>
      <c r="AIX199" s="406" t="n"/>
      <c r="AIY199" s="406" t="n"/>
      <c r="AIZ199" s="406" t="n"/>
      <c r="AJA199" s="406" t="n"/>
      <c r="AJB199" s="406" t="n"/>
      <c r="AJC199" s="406" t="n"/>
      <c r="AJD199" s="406" t="n"/>
      <c r="AJE199" s="406" t="n"/>
      <c r="AJF199" s="406" t="n"/>
      <c r="AJG199" s="406" t="n"/>
      <c r="AJH199" s="406" t="n"/>
      <c r="AJI199" s="406" t="n"/>
      <c r="AJJ199" s="406" t="n"/>
      <c r="AJK199" s="406" t="n"/>
      <c r="AJL199" s="406" t="n"/>
      <c r="AJM199" s="406" t="n"/>
      <c r="AJN199" s="406" t="n"/>
      <c r="AJO199" s="406" t="n"/>
      <c r="AJP199" s="406" t="n"/>
      <c r="AJQ199" s="406" t="n"/>
      <c r="AJR199" s="406" t="n"/>
      <c r="AJS199" s="406" t="n"/>
      <c r="AJT199" s="406" t="n"/>
      <c r="AJU199" s="406" t="n"/>
      <c r="AJV199" s="406" t="n"/>
      <c r="AJW199" s="406" t="n"/>
      <c r="AJX199" s="406" t="n"/>
      <c r="AJY199" s="406" t="n"/>
      <c r="AJZ199" s="406" t="n"/>
      <c r="AKA199" s="406" t="n"/>
      <c r="AKB199" s="406" t="n"/>
      <c r="AKC199" s="406" t="n"/>
      <c r="AKD199" s="406" t="n"/>
      <c r="AKE199" s="406" t="n"/>
      <c r="AKF199" s="406" t="n"/>
      <c r="AKG199" s="406" t="n"/>
      <c r="AKH199" s="406" t="n"/>
      <c r="AKI199" s="406" t="n"/>
      <c r="AKJ199" s="406" t="n"/>
      <c r="AKK199" s="406" t="n"/>
      <c r="AKL199" s="406" t="n"/>
      <c r="AKM199" s="406" t="n"/>
      <c r="AKN199" s="406" t="n"/>
      <c r="AKO199" s="406" t="n"/>
      <c r="AKP199" s="406" t="n"/>
      <c r="AKQ199" s="406" t="n"/>
      <c r="AKR199" s="406" t="n"/>
      <c r="AKS199" s="406" t="n"/>
      <c r="AKT199" s="406" t="n"/>
      <c r="AKU199" s="406" t="n"/>
      <c r="AKV199" s="406" t="n"/>
      <c r="AKW199" s="406" t="n"/>
      <c r="AKX199" s="406" t="n"/>
      <c r="AKY199" s="406" t="n"/>
      <c r="AKZ199" s="406" t="n"/>
      <c r="ALA199" s="406" t="n"/>
      <c r="ALB199" s="406" t="n"/>
      <c r="ALC199" s="406" t="n"/>
      <c r="ALD199" s="406" t="n"/>
      <c r="ALE199" s="406" t="n"/>
      <c r="ALF199" s="406" t="n"/>
      <c r="ALG199" s="406" t="n"/>
      <c r="ALH199" s="406" t="n"/>
      <c r="ALI199" s="406" t="n"/>
      <c r="ALJ199" s="406" t="n"/>
      <c r="ALK199" s="406" t="n"/>
      <c r="ALL199" s="406" t="n"/>
      <c r="ALM199" s="406" t="n"/>
      <c r="ALN199" s="406" t="n"/>
      <c r="ALO199" s="406" t="n"/>
      <c r="ALP199" s="406" t="n"/>
      <c r="ALQ199" s="406" t="n"/>
      <c r="ALR199" s="406" t="n"/>
      <c r="ALS199" s="406" t="n"/>
      <c r="ALT199" s="406" t="n"/>
      <c r="ALU199" s="406" t="n"/>
      <c r="ALV199" s="406" t="n"/>
      <c r="ALW199" s="406" t="n"/>
      <c r="ALX199" s="406" t="n"/>
      <c r="ALY199" s="406" t="n"/>
      <c r="ALZ199" s="406" t="n"/>
      <c r="AMA199" s="406" t="n"/>
      <c r="AMB199" s="406" t="n"/>
      <c r="AMC199" s="406" t="n"/>
      <c r="AMD199" s="406" t="n"/>
      <c r="AME199" s="406" t="n"/>
      <c r="AMF199" s="406" t="n"/>
      <c r="AMG199" s="406" t="n"/>
      <c r="AMH199" s="406" t="n"/>
      <c r="AMI199" s="406" t="n"/>
      <c r="AMJ199" s="406" t="n"/>
      <c r="AMK199" s="406" t="n"/>
      <c r="AML199" s="406" t="n"/>
      <c r="AMM199" s="406" t="n"/>
      <c r="AMN199" s="406" t="n"/>
      <c r="AMO199" s="406" t="n"/>
      <c r="AMP199" s="406" t="n"/>
      <c r="AMQ199" s="406" t="n"/>
      <c r="AMR199" s="406" t="n"/>
      <c r="AMS199" s="406" t="n"/>
      <c r="AMT199" s="406" t="n"/>
      <c r="AMU199" s="406" t="n"/>
      <c r="AMV199" s="406" t="n"/>
      <c r="AMW199" s="406" t="n"/>
      <c r="AMX199" s="406" t="n"/>
      <c r="AMY199" s="406" t="n"/>
      <c r="AMZ199" s="406" t="n"/>
      <c r="ANA199" s="406" t="n"/>
      <c r="ANB199" s="406" t="n"/>
      <c r="ANC199" s="406" t="n"/>
      <c r="AND199" s="406" t="n"/>
      <c r="ANE199" s="406" t="n"/>
      <c r="ANF199" s="406" t="n"/>
      <c r="ANG199" s="406" t="n"/>
      <c r="ANH199" s="406" t="n"/>
      <c r="ANI199" s="406" t="n"/>
      <c r="ANJ199" s="406" t="n"/>
      <c r="ANK199" s="406" t="n"/>
      <c r="ANL199" s="406" t="n"/>
      <c r="ANM199" s="406" t="n"/>
      <c r="ANN199" s="406" t="n"/>
      <c r="ANO199" s="406" t="n"/>
      <c r="ANP199" s="406" t="n"/>
      <c r="ANQ199" s="406" t="n"/>
      <c r="ANR199" s="406" t="n"/>
      <c r="ANS199" s="406" t="n"/>
      <c r="ANT199" s="406" t="n"/>
      <c r="ANU199" s="406" t="n"/>
      <c r="ANV199" s="406" t="n"/>
      <c r="ANW199" s="406" t="n"/>
      <c r="ANX199" s="406" t="n"/>
      <c r="ANY199" s="406" t="n"/>
      <c r="ANZ199" s="406" t="n"/>
      <c r="AOA199" s="406" t="n"/>
      <c r="AOB199" s="406" t="n"/>
      <c r="AOC199" s="406" t="n"/>
      <c r="AOD199" s="406" t="n"/>
      <c r="AOE199" s="406" t="n"/>
      <c r="AOF199" s="406" t="n"/>
      <c r="AOG199" s="406" t="n"/>
      <c r="AOH199" s="406" t="n"/>
      <c r="AOI199" s="406" t="n"/>
      <c r="AOJ199" s="406" t="n"/>
      <c r="AOK199" s="406" t="n"/>
      <c r="AOL199" s="406" t="n"/>
      <c r="AOM199" s="406" t="n"/>
      <c r="AON199" s="406" t="n"/>
      <c r="AOO199" s="406" t="n"/>
      <c r="AOP199" s="406" t="n"/>
      <c r="AOQ199" s="406" t="n"/>
      <c r="AOR199" s="406" t="n"/>
      <c r="AOS199" s="406" t="n"/>
      <c r="AOT199" s="406" t="n"/>
      <c r="AOU199" s="406" t="n"/>
      <c r="AOV199" s="406" t="n"/>
      <c r="AOW199" s="406" t="n"/>
      <c r="AOX199" s="406" t="n"/>
      <c r="AOY199" s="406" t="n"/>
      <c r="AOZ199" s="406" t="n"/>
      <c r="APA199" s="406" t="n"/>
      <c r="APB199" s="406" t="n"/>
      <c r="APC199" s="406" t="n"/>
      <c r="APD199" s="406" t="n"/>
      <c r="APE199" s="406" t="n"/>
      <c r="APF199" s="406" t="n"/>
      <c r="APG199" s="406" t="n"/>
      <c r="APH199" s="406" t="n"/>
      <c r="API199" s="406" t="n"/>
      <c r="APJ199" s="406" t="n"/>
      <c r="APK199" s="406" t="n"/>
      <c r="APL199" s="406" t="n"/>
      <c r="APM199" s="406" t="n"/>
      <c r="APN199" s="406" t="n"/>
      <c r="APO199" s="406" t="n"/>
      <c r="APP199" s="406" t="n"/>
      <c r="APQ199" s="406" t="n"/>
      <c r="APR199" s="406" t="n"/>
      <c r="APS199" s="406" t="n"/>
      <c r="APT199" s="406" t="n"/>
      <c r="APU199" s="406" t="n"/>
      <c r="APV199" s="406" t="n"/>
      <c r="APW199" s="406" t="n"/>
      <c r="APX199" s="406" t="n"/>
      <c r="APY199" s="406" t="n"/>
      <c r="APZ199" s="406" t="n"/>
      <c r="AQA199" s="406" t="n"/>
      <c r="AQB199" s="406" t="n"/>
      <c r="AQC199" s="406" t="n"/>
      <c r="AQD199" s="406" t="n"/>
      <c r="AQE199" s="406" t="n"/>
      <c r="AQF199" s="406" t="n"/>
      <c r="AQG199" s="406" t="n"/>
      <c r="AQH199" s="406" t="n"/>
      <c r="AQI199" s="406" t="n"/>
      <c r="AQJ199" s="406" t="n"/>
      <c r="AQK199" s="406" t="n"/>
      <c r="AQL199" s="406" t="n"/>
      <c r="AQM199" s="406" t="n"/>
      <c r="AQN199" s="406" t="n"/>
      <c r="AQO199" s="406" t="n"/>
      <c r="AQP199" s="406" t="n"/>
      <c r="AQQ199" s="406" t="n"/>
      <c r="AQR199" s="406" t="n"/>
      <c r="AQS199" s="406" t="n"/>
      <c r="AQT199" s="406" t="n"/>
      <c r="AQU199" s="406" t="n"/>
      <c r="AQV199" s="406" t="n"/>
      <c r="AQW199" s="406" t="n"/>
      <c r="AQX199" s="406" t="n"/>
      <c r="AQY199" s="406" t="n"/>
      <c r="AQZ199" s="406" t="n"/>
      <c r="ARA199" s="406" t="n"/>
      <c r="ARB199" s="406" t="n"/>
      <c r="ARC199" s="406" t="n"/>
      <c r="ARD199" s="406" t="n"/>
      <c r="ARE199" s="406" t="n"/>
      <c r="ARF199" s="406" t="n"/>
      <c r="ARG199" s="406" t="n"/>
      <c r="ARH199" s="406" t="n"/>
      <c r="ARI199" s="406" t="n"/>
      <c r="ARJ199" s="406" t="n"/>
      <c r="ARK199" s="406" t="n"/>
      <c r="ARL199" s="406" t="n"/>
      <c r="ARM199" s="406" t="n"/>
      <c r="ARN199" s="406" t="n"/>
      <c r="ARO199" s="406" t="n"/>
      <c r="ARP199" s="406" t="n"/>
      <c r="ARQ199" s="406" t="n"/>
      <c r="ARR199" s="406" t="n"/>
      <c r="ARS199" s="406" t="n"/>
      <c r="ART199" s="406" t="n"/>
      <c r="ARU199" s="406" t="n"/>
      <c r="ARV199" s="406" t="n"/>
      <c r="ARW199" s="406" t="n"/>
      <c r="ARX199" s="406" t="n"/>
      <c r="ARY199" s="406" t="n"/>
      <c r="ARZ199" s="406" t="n"/>
      <c r="ASA199" s="406" t="n"/>
      <c r="ASB199" s="406" t="n"/>
      <c r="ASC199" s="406" t="n"/>
      <c r="ASD199" s="406" t="n"/>
      <c r="ASE199" s="406" t="n"/>
      <c r="ASF199" s="406" t="n"/>
      <c r="ASG199" s="406" t="n"/>
      <c r="ASH199" s="406" t="n"/>
      <c r="ASI199" s="406" t="n"/>
      <c r="ASJ199" s="406" t="n"/>
      <c r="ASK199" s="406" t="n"/>
      <c r="ASL199" s="406" t="n"/>
      <c r="ASM199" s="406" t="n"/>
      <c r="ASN199" s="406" t="n"/>
      <c r="ASO199" s="406" t="n"/>
      <c r="ASP199" s="406" t="n"/>
      <c r="ASQ199" s="406" t="n"/>
      <c r="ASR199" s="406" t="n"/>
      <c r="ASS199" s="406" t="n"/>
      <c r="AST199" s="406" t="n"/>
      <c r="ASU199" s="406" t="n"/>
      <c r="ASV199" s="406" t="n"/>
      <c r="ASW199" s="406" t="n"/>
      <c r="ASX199" s="406" t="n"/>
      <c r="ASY199" s="406" t="n"/>
      <c r="ASZ199" s="406" t="n"/>
      <c r="ATA199" s="406" t="n"/>
      <c r="ATB199" s="406" t="n"/>
      <c r="ATC199" s="406" t="n"/>
      <c r="ATD199" s="406" t="n"/>
      <c r="ATE199" s="406" t="n"/>
      <c r="ATF199" s="406" t="n"/>
      <c r="ATG199" s="406" t="n"/>
      <c r="ATH199" s="406" t="n"/>
      <c r="ATI199" s="406" t="n"/>
      <c r="ATJ199" s="406" t="n"/>
      <c r="ATK199" s="406" t="n"/>
      <c r="ATL199" s="406" t="n"/>
      <c r="ATM199" s="406" t="n"/>
      <c r="ATN199" s="406" t="n"/>
      <c r="ATO199" s="406" t="n"/>
      <c r="ATP199" s="406" t="n"/>
      <c r="ATQ199" s="406" t="n"/>
      <c r="ATR199" s="406" t="n"/>
      <c r="ATS199" s="406" t="n"/>
      <c r="ATT199" s="406" t="n"/>
      <c r="ATU199" s="406" t="n"/>
      <c r="ATV199" s="406" t="n"/>
      <c r="ATW199" s="406" t="n"/>
      <c r="ATX199" s="406" t="n"/>
      <c r="ATY199" s="406" t="n"/>
      <c r="ATZ199" s="406" t="n"/>
      <c r="AUA199" s="406" t="n"/>
      <c r="AUB199" s="406" t="n"/>
      <c r="AUC199" s="406" t="n"/>
      <c r="AUD199" s="406" t="n"/>
      <c r="AUE199" s="406" t="n"/>
      <c r="AUF199" s="406" t="n"/>
      <c r="AUG199" s="406" t="n"/>
      <c r="AUH199" s="406" t="n"/>
      <c r="AUI199" s="406" t="n"/>
      <c r="AUJ199" s="406" t="n"/>
      <c r="AUK199" s="406" t="n"/>
      <c r="AUL199" s="406" t="n"/>
      <c r="AUM199" s="406" t="n"/>
      <c r="AUN199" s="406" t="n"/>
      <c r="AUO199" s="406" t="n"/>
      <c r="AUP199" s="406" t="n"/>
      <c r="AUQ199" s="406" t="n"/>
      <c r="AUR199" s="406" t="n"/>
      <c r="AUS199" s="406" t="n"/>
      <c r="AUT199" s="406" t="n"/>
      <c r="AUU199" s="406" t="n"/>
      <c r="AUV199" s="406" t="n"/>
      <c r="AUW199" s="406" t="n"/>
      <c r="AUX199" s="406" t="n"/>
      <c r="AUY199" s="406" t="n"/>
      <c r="AUZ199" s="406" t="n"/>
      <c r="AVA199" s="406" t="n"/>
      <c r="AVB199" s="406" t="n"/>
      <c r="AVC199" s="406" t="n"/>
      <c r="AVD199" s="406" t="n"/>
      <c r="AVE199" s="406" t="n"/>
      <c r="AVF199" s="406" t="n"/>
      <c r="AVG199" s="406" t="n"/>
      <c r="AVH199" s="406" t="n"/>
      <c r="AVI199" s="406" t="n"/>
      <c r="AVJ199" s="406" t="n"/>
      <c r="AVK199" s="406" t="n"/>
      <c r="AVL199" s="406" t="n"/>
      <c r="AVM199" s="406" t="n"/>
      <c r="AVN199" s="406" t="n"/>
      <c r="AVO199" s="406" t="n"/>
      <c r="AVP199" s="406" t="n"/>
      <c r="AVQ199" s="406" t="n"/>
      <c r="AVR199" s="406" t="n"/>
      <c r="AVS199" s="406" t="n"/>
      <c r="AVT199" s="406" t="n"/>
      <c r="AVU199" s="406" t="n"/>
      <c r="AVV199" s="406" t="n"/>
      <c r="AVW199" s="406" t="n"/>
      <c r="AVX199" s="406" t="n"/>
      <c r="AVY199" s="406" t="n"/>
      <c r="AVZ199" s="406" t="n"/>
      <c r="AWA199" s="406" t="n"/>
      <c r="AWB199" s="406" t="n"/>
      <c r="AWC199" s="406" t="n"/>
      <c r="AWD199" s="406" t="n"/>
      <c r="AWE199" s="406" t="n"/>
      <c r="AWF199" s="406" t="n"/>
      <c r="AWG199" s="406" t="n"/>
      <c r="AWH199" s="406" t="n"/>
      <c r="AWI199" s="406" t="n"/>
      <c r="AWJ199" s="406" t="n"/>
      <c r="AWK199" s="406" t="n"/>
      <c r="AWL199" s="406" t="n"/>
      <c r="AWM199" s="406" t="n"/>
      <c r="AWN199" s="406" t="n"/>
      <c r="AWO199" s="406" t="n"/>
      <c r="AWP199" s="406" t="n"/>
      <c r="AWQ199" s="406" t="n"/>
      <c r="AWR199" s="406" t="n"/>
      <c r="AWS199" s="406" t="n"/>
      <c r="AWT199" s="406" t="n"/>
      <c r="AWU199" s="406" t="n"/>
      <c r="AWV199" s="406" t="n"/>
      <c r="AWW199" s="406" t="n"/>
      <c r="AWX199" s="406" t="n"/>
      <c r="AWY199" s="406" t="n"/>
      <c r="AWZ199" s="406" t="n"/>
      <c r="AXA199" s="406" t="n"/>
      <c r="AXB199" s="406" t="n"/>
      <c r="AXC199" s="406" t="n"/>
      <c r="AXD199" s="406" t="n"/>
      <c r="AXE199" s="406" t="n"/>
      <c r="AXF199" s="406" t="n"/>
      <c r="AXG199" s="406" t="n"/>
      <c r="AXH199" s="406" t="n"/>
      <c r="AXI199" s="406" t="n"/>
      <c r="AXJ199" s="406" t="n"/>
      <c r="AXK199" s="406" t="n"/>
      <c r="AXL199" s="406" t="n"/>
      <c r="AXM199" s="406" t="n"/>
      <c r="AXN199" s="406" t="n"/>
      <c r="AXO199" s="406" t="n"/>
      <c r="AXP199" s="406" t="n"/>
      <c r="AXQ199" s="406" t="n"/>
      <c r="AXR199" s="406" t="n"/>
      <c r="AXS199" s="406" t="n"/>
      <c r="AXT199" s="406" t="n"/>
      <c r="AXU199" s="406" t="n"/>
      <c r="AXV199" s="406" t="n"/>
      <c r="AXW199" s="406" t="n"/>
      <c r="AXX199" s="406" t="n"/>
      <c r="AXY199" s="406" t="n"/>
      <c r="AXZ199" s="406" t="n"/>
      <c r="AYA199" s="406" t="n"/>
      <c r="AYB199" s="406" t="n"/>
      <c r="AYC199" s="406" t="n"/>
      <c r="AYD199" s="406" t="n"/>
      <c r="AYE199" s="406" t="n"/>
      <c r="AYF199" s="406" t="n"/>
      <c r="AYG199" s="406" t="n"/>
      <c r="AYH199" s="406" t="n"/>
      <c r="AYI199" s="406" t="n"/>
      <c r="AYJ199" s="406" t="n"/>
      <c r="AYK199" s="406" t="n"/>
      <c r="AYL199" s="406" t="n"/>
      <c r="AYM199" s="406" t="n"/>
      <c r="AYN199" s="406" t="n"/>
      <c r="AYO199" s="406" t="n"/>
      <c r="AYP199" s="406" t="n"/>
      <c r="AYQ199" s="406" t="n"/>
      <c r="AYR199" s="406" t="n"/>
      <c r="AYS199" s="406" t="n"/>
      <c r="AYT199" s="406" t="n"/>
      <c r="AYU199" s="406" t="n"/>
      <c r="AYV199" s="406" t="n"/>
      <c r="AYW199" s="406" t="n"/>
      <c r="AYX199" s="406" t="n"/>
      <c r="AYY199" s="406" t="n"/>
      <c r="AYZ199" s="406" t="n"/>
      <c r="AZA199" s="406" t="n"/>
      <c r="AZB199" s="406" t="n"/>
      <c r="AZC199" s="406" t="n"/>
      <c r="AZD199" s="406" t="n"/>
      <c r="AZE199" s="406" t="n"/>
      <c r="AZF199" s="406" t="n"/>
      <c r="AZG199" s="406" t="n"/>
      <c r="AZH199" s="406" t="n"/>
      <c r="AZI199" s="406" t="n"/>
      <c r="AZJ199" s="406" t="n"/>
      <c r="AZK199" s="406" t="n"/>
      <c r="AZL199" s="406" t="n"/>
      <c r="AZM199" s="406" t="n"/>
      <c r="AZN199" s="406" t="n"/>
      <c r="AZO199" s="406" t="n"/>
      <c r="AZP199" s="406" t="n"/>
      <c r="AZQ199" s="406" t="n"/>
      <c r="AZR199" s="406" t="n"/>
      <c r="AZS199" s="406" t="n"/>
      <c r="AZT199" s="406" t="n"/>
      <c r="AZU199" s="406" t="n"/>
      <c r="AZV199" s="406" t="n"/>
      <c r="AZW199" s="406" t="n"/>
      <c r="AZX199" s="406" t="n"/>
      <c r="AZY199" s="406" t="n"/>
      <c r="AZZ199" s="406" t="n"/>
      <c r="BAA199" s="406" t="n"/>
      <c r="BAB199" s="406" t="n"/>
      <c r="BAC199" s="406" t="n"/>
      <c r="BAD199" s="406" t="n"/>
      <c r="BAE199" s="406" t="n"/>
      <c r="BAF199" s="406" t="n"/>
      <c r="BAG199" s="406" t="n"/>
      <c r="BAH199" s="406" t="n"/>
      <c r="BAI199" s="406" t="n"/>
      <c r="BAJ199" s="406" t="n"/>
      <c r="BAK199" s="406" t="n"/>
      <c r="BAL199" s="406" t="n"/>
      <c r="BAM199" s="406" t="n"/>
      <c r="BAN199" s="406" t="n"/>
      <c r="BAO199" s="406" t="n"/>
      <c r="BAP199" s="406" t="n"/>
      <c r="BAQ199" s="406" t="n"/>
      <c r="BAR199" s="406" t="n"/>
      <c r="BAS199" s="406" t="n"/>
      <c r="BAT199" s="406" t="n"/>
      <c r="BAU199" s="406" t="n"/>
      <c r="BAV199" s="406" t="n"/>
      <c r="BAW199" s="406" t="n"/>
      <c r="BAX199" s="406" t="n"/>
      <c r="BAY199" s="406" t="n"/>
      <c r="BAZ199" s="406" t="n"/>
      <c r="BBA199" s="406" t="n"/>
      <c r="BBB199" s="406" t="n"/>
      <c r="BBC199" s="406" t="n"/>
      <c r="BBD199" s="406" t="n"/>
      <c r="BBE199" s="406" t="n"/>
      <c r="BBF199" s="406" t="n"/>
      <c r="BBG199" s="406" t="n"/>
      <c r="BBH199" s="406" t="n"/>
      <c r="BBI199" s="406" t="n"/>
      <c r="BBJ199" s="406" t="n"/>
      <c r="BBK199" s="406" t="n"/>
      <c r="BBL199" s="406" t="n"/>
      <c r="BBM199" s="406" t="n"/>
      <c r="BBN199" s="406" t="n"/>
      <c r="BBO199" s="406" t="n"/>
      <c r="BBP199" s="406" t="n"/>
      <c r="BBQ199" s="406" t="n"/>
      <c r="BBR199" s="406" t="n"/>
      <c r="BBS199" s="406" t="n"/>
      <c r="BBT199" s="406" t="n"/>
      <c r="BBU199" s="406" t="n"/>
      <c r="BBV199" s="406" t="n"/>
      <c r="BBW199" s="406" t="n"/>
      <c r="BBX199" s="406" t="n"/>
      <c r="BBY199" s="406" t="n"/>
      <c r="BBZ199" s="406" t="n"/>
      <c r="BCA199" s="406" t="n"/>
      <c r="BCB199" s="406" t="n"/>
      <c r="BCC199" s="406" t="n"/>
      <c r="BCD199" s="406" t="n"/>
      <c r="BCE199" s="406" t="n"/>
      <c r="BCF199" s="406" t="n"/>
      <c r="BCG199" s="406" t="n"/>
      <c r="BCH199" s="406" t="n"/>
      <c r="BCI199" s="406" t="n"/>
      <c r="BCJ199" s="406" t="n"/>
      <c r="BCK199" s="406" t="n"/>
      <c r="BCL199" s="406" t="n"/>
      <c r="BCM199" s="406" t="n"/>
      <c r="BCN199" s="406" t="n"/>
      <c r="BCO199" s="406" t="n"/>
      <c r="BCP199" s="406" t="n"/>
      <c r="BCQ199" s="406" t="n"/>
      <c r="BCR199" s="406" t="n"/>
      <c r="BCS199" s="406" t="n"/>
      <c r="BCT199" s="406" t="n"/>
      <c r="BCU199" s="406" t="n"/>
      <c r="BCV199" s="406" t="n"/>
      <c r="BCW199" s="406" t="n"/>
      <c r="BCX199" s="406" t="n"/>
      <c r="BCY199" s="406" t="n"/>
      <c r="BCZ199" s="406" t="n"/>
      <c r="BDA199" s="406" t="n"/>
      <c r="BDB199" s="406" t="n"/>
      <c r="BDC199" s="406" t="n"/>
      <c r="BDD199" s="406" t="n"/>
      <c r="BDE199" s="406" t="n"/>
      <c r="BDF199" s="406" t="n"/>
      <c r="BDG199" s="406" t="n"/>
      <c r="BDH199" s="406" t="n"/>
      <c r="BDI199" s="406" t="n"/>
      <c r="BDJ199" s="406" t="n"/>
      <c r="BDK199" s="406" t="n"/>
      <c r="BDL199" s="406" t="n"/>
      <c r="BDM199" s="406" t="n"/>
      <c r="BDN199" s="406" t="n"/>
      <c r="BDO199" s="406" t="n"/>
      <c r="BDP199" s="406" t="n"/>
      <c r="BDQ199" s="406" t="n"/>
      <c r="BDR199" s="406" t="n"/>
      <c r="BDS199" s="406" t="n"/>
      <c r="BDT199" s="406" t="n"/>
      <c r="BDU199" s="406" t="n"/>
      <c r="BDV199" s="406" t="n"/>
      <c r="BDW199" s="406" t="n"/>
      <c r="BDX199" s="406" t="n"/>
      <c r="BDY199" s="406" t="n"/>
      <c r="BDZ199" s="406" t="n"/>
      <c r="BEA199" s="406" t="n"/>
      <c r="BEB199" s="406" t="n"/>
      <c r="BEC199" s="406" t="n"/>
      <c r="BED199" s="406" t="n"/>
      <c r="BEE199" s="406" t="n"/>
      <c r="BEF199" s="406" t="n"/>
      <c r="BEG199" s="406" t="n"/>
      <c r="BEH199" s="406" t="n"/>
      <c r="BEI199" s="406" t="n"/>
      <c r="BEJ199" s="406" t="n"/>
      <c r="BEK199" s="406" t="n"/>
      <c r="BEL199" s="406" t="n"/>
      <c r="BEM199" s="406" t="n"/>
      <c r="BEN199" s="406" t="n"/>
      <c r="BEO199" s="406" t="n"/>
      <c r="BEP199" s="406" t="n"/>
      <c r="BEQ199" s="406" t="n"/>
      <c r="BER199" s="406" t="n"/>
      <c r="BES199" s="406" t="n"/>
      <c r="BET199" s="406" t="n"/>
      <c r="BEU199" s="406" t="n"/>
      <c r="BEV199" s="406" t="n"/>
      <c r="BEW199" s="406" t="n"/>
      <c r="BEX199" s="406" t="n"/>
      <c r="BEY199" s="406" t="n"/>
      <c r="BEZ199" s="406" t="n"/>
      <c r="BFA199" s="406" t="n"/>
      <c r="BFB199" s="406" t="n"/>
      <c r="BFC199" s="406" t="n"/>
      <c r="BFD199" s="406" t="n"/>
      <c r="BFE199" s="406" t="n"/>
      <c r="BFF199" s="406" t="n"/>
      <c r="BFG199" s="406" t="n"/>
      <c r="BFH199" s="406" t="n"/>
      <c r="BFI199" s="406" t="n"/>
      <c r="BFJ199" s="406" t="n"/>
      <c r="BFK199" s="406" t="n"/>
      <c r="BFL199" s="406" t="n"/>
      <c r="BFM199" s="406" t="n"/>
      <c r="BFN199" s="406" t="n"/>
      <c r="BFO199" s="406" t="n"/>
      <c r="BFP199" s="406" t="n"/>
      <c r="BFQ199" s="406" t="n"/>
      <c r="BFR199" s="406" t="n"/>
      <c r="BFS199" s="406" t="n"/>
      <c r="BFT199" s="406" t="n"/>
      <c r="BFU199" s="406" t="n"/>
      <c r="BFV199" s="406" t="n"/>
      <c r="BFW199" s="406" t="n"/>
      <c r="BFX199" s="406" t="n"/>
      <c r="BFY199" s="406" t="n"/>
      <c r="BFZ199" s="406" t="n"/>
      <c r="BGA199" s="406" t="n"/>
      <c r="BGB199" s="406" t="n"/>
      <c r="BGC199" s="406" t="n"/>
      <c r="BGD199" s="406" t="n"/>
      <c r="BGE199" s="406" t="n"/>
      <c r="BGF199" s="406" t="n"/>
      <c r="BGG199" s="406" t="n"/>
      <c r="BGH199" s="406" t="n"/>
      <c r="BGI199" s="406" t="n"/>
      <c r="BGJ199" s="406" t="n"/>
      <c r="BGK199" s="406" t="n"/>
      <c r="BGL199" s="406" t="n"/>
      <c r="BGM199" s="406" t="n"/>
      <c r="BGN199" s="406" t="n"/>
      <c r="BGO199" s="406" t="n"/>
      <c r="BGP199" s="406" t="n"/>
      <c r="BGQ199" s="406" t="n"/>
      <c r="BGR199" s="406" t="n"/>
      <c r="BGS199" s="406" t="n"/>
      <c r="BGT199" s="406" t="n"/>
      <c r="BGU199" s="406" t="n"/>
      <c r="BGV199" s="406" t="n"/>
      <c r="BGW199" s="406" t="n"/>
      <c r="BGX199" s="406" t="n"/>
      <c r="BGY199" s="406" t="n"/>
      <c r="BGZ199" s="406" t="n"/>
      <c r="BHA199" s="406" t="n"/>
      <c r="BHB199" s="406" t="n"/>
      <c r="BHC199" s="406" t="n"/>
      <c r="BHD199" s="406" t="n"/>
      <c r="BHE199" s="406" t="n"/>
      <c r="BHF199" s="406" t="n"/>
      <c r="BHG199" s="406" t="n"/>
      <c r="BHH199" s="406" t="n"/>
      <c r="BHI199" s="406" t="n"/>
      <c r="BHJ199" s="406" t="n"/>
      <c r="BHK199" s="406" t="n"/>
      <c r="BHL199" s="406" t="n"/>
      <c r="BHM199" s="406" t="n"/>
      <c r="BHN199" s="406" t="n"/>
      <c r="BHO199" s="406" t="n"/>
      <c r="BHP199" s="406" t="n"/>
      <c r="BHQ199" s="406" t="n"/>
      <c r="BHR199" s="406" t="n"/>
      <c r="BHS199" s="406" t="n"/>
      <c r="BHT199" s="406" t="n"/>
      <c r="BHU199" s="406" t="n"/>
      <c r="BHV199" s="406" t="n"/>
      <c r="BHW199" s="406" t="n"/>
      <c r="BHX199" s="406" t="n"/>
      <c r="BHY199" s="406" t="n"/>
      <c r="BHZ199" s="406" t="n"/>
      <c r="BIA199" s="406" t="n"/>
      <c r="BIB199" s="406" t="n"/>
      <c r="BIC199" s="406" t="n"/>
      <c r="BID199" s="406" t="n"/>
      <c r="BIE199" s="406" t="n"/>
      <c r="BIF199" s="406" t="n"/>
      <c r="BIG199" s="406" t="n"/>
      <c r="BIH199" s="406" t="n"/>
      <c r="BII199" s="406" t="n"/>
      <c r="BIJ199" s="406" t="n"/>
      <c r="BIK199" s="406" t="n"/>
      <c r="BIL199" s="406" t="n"/>
      <c r="BIM199" s="406" t="n"/>
      <c r="BIN199" s="406" t="n"/>
      <c r="BIO199" s="406" t="n"/>
      <c r="BIP199" s="406" t="n"/>
      <c r="BIQ199" s="406" t="n"/>
      <c r="BIR199" s="406" t="n"/>
      <c r="BIS199" s="406" t="n"/>
      <c r="BIT199" s="406" t="n"/>
      <c r="BIU199" s="406" t="n"/>
      <c r="BIV199" s="406" t="n"/>
      <c r="BIW199" s="406" t="n"/>
      <c r="BIX199" s="406" t="n"/>
      <c r="BIY199" s="406" t="n"/>
      <c r="BIZ199" s="406" t="n"/>
      <c r="BJA199" s="406" t="n"/>
      <c r="BJB199" s="406" t="n"/>
      <c r="BJC199" s="406" t="n"/>
      <c r="BJD199" s="406" t="n"/>
      <c r="BJE199" s="406" t="n"/>
      <c r="BJF199" s="406" t="n"/>
      <c r="BJG199" s="406" t="n"/>
      <c r="BJH199" s="406" t="n"/>
      <c r="BJI199" s="406" t="n"/>
      <c r="BJJ199" s="406" t="n"/>
      <c r="BJK199" s="406" t="n"/>
      <c r="BJL199" s="406" t="n"/>
      <c r="BJM199" s="406" t="n"/>
      <c r="BJN199" s="406" t="n"/>
      <c r="BJO199" s="406" t="n"/>
      <c r="BJP199" s="406" t="n"/>
      <c r="BJQ199" s="406" t="n"/>
      <c r="BJR199" s="406" t="n"/>
      <c r="BJS199" s="406" t="n"/>
      <c r="BJT199" s="406" t="n"/>
      <c r="BJU199" s="406" t="n"/>
      <c r="BJV199" s="406" t="n"/>
      <c r="BJW199" s="406" t="n"/>
      <c r="BJX199" s="406" t="n"/>
      <c r="BJY199" s="406" t="n"/>
      <c r="BJZ199" s="406" t="n"/>
      <c r="BKA199" s="406" t="n"/>
      <c r="BKB199" s="406" t="n"/>
      <c r="BKC199" s="406" t="n"/>
      <c r="BKD199" s="406" t="n"/>
      <c r="BKE199" s="406" t="n"/>
      <c r="BKF199" s="406" t="n"/>
      <c r="BKG199" s="406" t="n"/>
      <c r="BKH199" s="406" t="n"/>
      <c r="BKI199" s="406" t="n"/>
      <c r="BKJ199" s="406" t="n"/>
      <c r="BKK199" s="406" t="n"/>
      <c r="BKL199" s="406" t="n"/>
      <c r="BKM199" s="406" t="n"/>
      <c r="BKN199" s="406" t="n"/>
      <c r="BKO199" s="406" t="n"/>
      <c r="BKP199" s="406" t="n"/>
      <c r="BKQ199" s="406" t="n"/>
      <c r="BKR199" s="406" t="n"/>
      <c r="BKS199" s="406" t="n"/>
      <c r="BKT199" s="406" t="n"/>
      <c r="BKU199" s="406" t="n"/>
      <c r="BKV199" s="406" t="n"/>
      <c r="BKW199" s="406" t="n"/>
      <c r="BKX199" s="406" t="n"/>
      <c r="BKY199" s="406" t="n"/>
      <c r="BKZ199" s="406" t="n"/>
      <c r="BLA199" s="406" t="n"/>
      <c r="BLB199" s="406" t="n"/>
      <c r="BLC199" s="406" t="n"/>
      <c r="BLD199" s="406" t="n"/>
      <c r="BLE199" s="406" t="n"/>
      <c r="BLF199" s="406" t="n"/>
      <c r="BLG199" s="406" t="n"/>
      <c r="BLH199" s="406" t="n"/>
      <c r="BLI199" s="406" t="n"/>
      <c r="BLJ199" s="406" t="n"/>
      <c r="BLK199" s="406" t="n"/>
      <c r="BLL199" s="406" t="n"/>
      <c r="BLM199" s="406" t="n"/>
      <c r="BLN199" s="406" t="n"/>
      <c r="BLO199" s="406" t="n"/>
      <c r="BLP199" s="406" t="n"/>
      <c r="BLQ199" s="406" t="n"/>
      <c r="BLR199" s="406" t="n"/>
      <c r="BLS199" s="406" t="n"/>
      <c r="BLT199" s="406" t="n"/>
      <c r="BLU199" s="406" t="n"/>
      <c r="BLV199" s="406" t="n"/>
      <c r="BLW199" s="406" t="n"/>
      <c r="BLX199" s="406" t="n"/>
      <c r="BLY199" s="406" t="n"/>
      <c r="BLZ199" s="406" t="n"/>
      <c r="BMA199" s="406" t="n"/>
      <c r="BMB199" s="406" t="n"/>
      <c r="BMC199" s="406" t="n"/>
      <c r="BMD199" s="406" t="n"/>
      <c r="BME199" s="406" t="n"/>
      <c r="BMF199" s="406" t="n"/>
      <c r="BMG199" s="406" t="n"/>
      <c r="BMH199" s="406" t="n"/>
      <c r="BMI199" s="406" t="n"/>
      <c r="BMJ199" s="406" t="n"/>
      <c r="BMK199" s="406" t="n"/>
      <c r="BML199" s="406" t="n"/>
      <c r="BMM199" s="406" t="n"/>
      <c r="BMN199" s="406" t="n"/>
      <c r="BMO199" s="406" t="n"/>
      <c r="BMP199" s="406" t="n"/>
      <c r="BMQ199" s="406" t="n"/>
      <c r="BMR199" s="406" t="n"/>
      <c r="BMS199" s="406" t="n"/>
      <c r="BMT199" s="406" t="n"/>
      <c r="BMU199" s="406" t="n"/>
      <c r="BMV199" s="406" t="n"/>
      <c r="BMW199" s="406" t="n"/>
      <c r="BMX199" s="406" t="n"/>
      <c r="BMY199" s="406" t="n"/>
      <c r="BMZ199" s="406" t="n"/>
      <c r="BNA199" s="406" t="n"/>
      <c r="BNB199" s="406" t="n"/>
      <c r="BNC199" s="406" t="n"/>
      <c r="BND199" s="406" t="n"/>
      <c r="BNE199" s="406" t="n"/>
      <c r="BNF199" s="406" t="n"/>
      <c r="BNG199" s="406" t="n"/>
      <c r="BNH199" s="406" t="n"/>
      <c r="BNI199" s="406" t="n"/>
      <c r="BNJ199" s="406" t="n"/>
      <c r="BNK199" s="406" t="n"/>
      <c r="BNL199" s="406" t="n"/>
      <c r="BNM199" s="406" t="n"/>
      <c r="BNN199" s="406" t="n"/>
      <c r="BNO199" s="406" t="n"/>
      <c r="BNP199" s="406" t="n"/>
      <c r="BNQ199" s="406" t="n"/>
      <c r="BNR199" s="406" t="n"/>
      <c r="BNS199" s="406" t="n"/>
      <c r="BNT199" s="406" t="n"/>
      <c r="BNU199" s="406" t="n"/>
      <c r="BNV199" s="406" t="n"/>
      <c r="BNW199" s="406" t="n"/>
      <c r="BNX199" s="406" t="n"/>
      <c r="BNY199" s="406" t="n"/>
      <c r="BNZ199" s="406" t="n"/>
      <c r="BOA199" s="406" t="n"/>
      <c r="BOB199" s="406" t="n"/>
      <c r="BOC199" s="406" t="n"/>
      <c r="BOD199" s="406" t="n"/>
      <c r="BOE199" s="406" t="n"/>
      <c r="BOF199" s="406" t="n"/>
      <c r="BOG199" s="406" t="n"/>
      <c r="BOH199" s="406" t="n"/>
      <c r="BOI199" s="406" t="n"/>
      <c r="BOJ199" s="406" t="n"/>
      <c r="BOK199" s="406" t="n"/>
      <c r="BOL199" s="406" t="n"/>
      <c r="BOM199" s="406" t="n"/>
      <c r="BON199" s="406" t="n"/>
      <c r="BOO199" s="406" t="n"/>
      <c r="BOP199" s="406" t="n"/>
      <c r="BOQ199" s="406" t="n"/>
      <c r="BOR199" s="406" t="n"/>
      <c r="BOS199" s="406" t="n"/>
      <c r="BOT199" s="406" t="n"/>
      <c r="BOU199" s="406" t="n"/>
      <c r="BOV199" s="406" t="n"/>
      <c r="BOW199" s="406" t="n"/>
      <c r="BOX199" s="406" t="n"/>
      <c r="BOY199" s="406" t="n"/>
      <c r="BOZ199" s="406" t="n"/>
      <c r="BPA199" s="406" t="n"/>
      <c r="BPB199" s="406" t="n"/>
      <c r="BPC199" s="406" t="n"/>
      <c r="BPD199" s="406" t="n"/>
      <c r="BPE199" s="406" t="n"/>
      <c r="BPF199" s="406" t="n"/>
      <c r="BPG199" s="406" t="n"/>
      <c r="BPH199" s="406" t="n"/>
      <c r="BPI199" s="406" t="n"/>
      <c r="BPJ199" s="406" t="n"/>
      <c r="BPK199" s="406" t="n"/>
      <c r="BPL199" s="406" t="n"/>
      <c r="BPM199" s="406" t="n"/>
      <c r="BPN199" s="406" t="n"/>
      <c r="BPO199" s="406" t="n"/>
      <c r="BPP199" s="406" t="n"/>
      <c r="BPQ199" s="406" t="n"/>
      <c r="BPR199" s="406" t="n"/>
      <c r="BPS199" s="406" t="n"/>
      <c r="BPT199" s="406" t="n"/>
      <c r="BPU199" s="406" t="n"/>
      <c r="BPV199" s="406" t="n"/>
      <c r="BPW199" s="406" t="n"/>
      <c r="BPX199" s="406" t="n"/>
      <c r="BPY199" s="406" t="n"/>
      <c r="BPZ199" s="406" t="n"/>
      <c r="BQA199" s="406" t="n"/>
      <c r="BQB199" s="406" t="n"/>
      <c r="BQC199" s="406" t="n"/>
      <c r="BQD199" s="406" t="n"/>
      <c r="BQE199" s="406" t="n"/>
      <c r="BQF199" s="406" t="n"/>
      <c r="BQG199" s="406" t="n"/>
      <c r="BQH199" s="406" t="n"/>
      <c r="BQI199" s="406" t="n"/>
      <c r="BQJ199" s="406" t="n"/>
      <c r="BQK199" s="406" t="n"/>
      <c r="BQL199" s="406" t="n"/>
      <c r="BQM199" s="406" t="n"/>
      <c r="BQN199" s="406" t="n"/>
      <c r="BQO199" s="406" t="n"/>
      <c r="BQP199" s="406" t="n"/>
      <c r="BQQ199" s="406" t="n"/>
      <c r="BQR199" s="406" t="n"/>
      <c r="BQS199" s="406" t="n"/>
      <c r="BQT199" s="406" t="n"/>
      <c r="BQU199" s="406" t="n"/>
      <c r="BQV199" s="406" t="n"/>
      <c r="BQW199" s="406" t="n"/>
      <c r="BQX199" s="406" t="n"/>
      <c r="BQY199" s="406" t="n"/>
      <c r="BQZ199" s="406" t="n"/>
      <c r="BRA199" s="406" t="n"/>
      <c r="BRB199" s="406" t="n"/>
      <c r="BRC199" s="406" t="n"/>
      <c r="BRD199" s="406" t="n"/>
      <c r="BRE199" s="406" t="n"/>
      <c r="BRF199" s="406" t="n"/>
      <c r="BRG199" s="406" t="n"/>
      <c r="BRH199" s="406" t="n"/>
      <c r="BRI199" s="406" t="n"/>
      <c r="BRJ199" s="406" t="n"/>
      <c r="BRK199" s="406" t="n"/>
      <c r="BRL199" s="406" t="n"/>
      <c r="BRM199" s="406" t="n"/>
      <c r="BRN199" s="406" t="n"/>
      <c r="BRO199" s="406" t="n"/>
      <c r="BRP199" s="406" t="n"/>
      <c r="BRQ199" s="406" t="n"/>
      <c r="BRR199" s="406" t="n"/>
      <c r="BRS199" s="406" t="n"/>
      <c r="BRT199" s="406" t="n"/>
      <c r="BRU199" s="406" t="n"/>
      <c r="BRV199" s="406" t="n"/>
      <c r="BRW199" s="406" t="n"/>
      <c r="BRX199" s="406" t="n"/>
      <c r="BRY199" s="406" t="n"/>
      <c r="BRZ199" s="406" t="n"/>
      <c r="BSA199" s="406" t="n"/>
      <c r="BSB199" s="406" t="n"/>
      <c r="BSC199" s="406" t="n"/>
      <c r="BSD199" s="406" t="n"/>
      <c r="BSE199" s="406" t="n"/>
      <c r="BSF199" s="406" t="n"/>
      <c r="BSG199" s="406" t="n"/>
      <c r="BSH199" s="406" t="n"/>
      <c r="BSI199" s="406" t="n"/>
      <c r="BSJ199" s="406" t="n"/>
      <c r="BSK199" s="406" t="n"/>
      <c r="BSL199" s="406" t="n"/>
      <c r="BSM199" s="406" t="n"/>
      <c r="BSN199" s="406" t="n"/>
      <c r="BSO199" s="406" t="n"/>
      <c r="BSP199" s="406" t="n"/>
      <c r="BSQ199" s="406" t="n"/>
      <c r="BSR199" s="406" t="n"/>
      <c r="BSS199" s="406" t="n"/>
      <c r="BST199" s="406" t="n"/>
      <c r="BSU199" s="406" t="n"/>
      <c r="BSV199" s="406" t="n"/>
      <c r="BSW199" s="406" t="n"/>
      <c r="BSX199" s="406" t="n"/>
      <c r="BSY199" s="406" t="n"/>
      <c r="BSZ199" s="406" t="n"/>
      <c r="BTA199" s="406" t="n"/>
      <c r="BTB199" s="406" t="n"/>
      <c r="BTC199" s="406" t="n"/>
      <c r="BTD199" s="406" t="n"/>
      <c r="BTE199" s="406" t="n"/>
      <c r="BTF199" s="406" t="n"/>
      <c r="BTG199" s="406" t="n"/>
      <c r="BTH199" s="406" t="n"/>
      <c r="BTI199" s="406" t="n"/>
      <c r="BTJ199" s="406" t="n"/>
      <c r="BTK199" s="406" t="n"/>
      <c r="BTL199" s="406" t="n"/>
      <c r="BTM199" s="406" t="n"/>
      <c r="BTN199" s="406" t="n"/>
      <c r="BTO199" s="406" t="n"/>
      <c r="BTP199" s="406" t="n"/>
      <c r="BTQ199" s="406" t="n"/>
      <c r="BTR199" s="406" t="n"/>
      <c r="BTS199" s="406" t="n"/>
      <c r="BTT199" s="406" t="n"/>
      <c r="BTU199" s="406" t="n"/>
      <c r="BTV199" s="406" t="n"/>
      <c r="BTW199" s="406" t="n"/>
      <c r="BTX199" s="406" t="n"/>
      <c r="BTY199" s="406" t="n"/>
      <c r="BTZ199" s="406" t="n"/>
      <c r="BUA199" s="406" t="n"/>
      <c r="BUB199" s="406" t="n"/>
      <c r="BUC199" s="406" t="n"/>
      <c r="BUD199" s="406" t="n"/>
      <c r="BUE199" s="406" t="n"/>
      <c r="BUF199" s="406" t="n"/>
      <c r="BUG199" s="406" t="n"/>
      <c r="BUH199" s="406" t="n"/>
      <c r="BUI199" s="406" t="n"/>
      <c r="BUJ199" s="406" t="n"/>
      <c r="BUK199" s="406" t="n"/>
      <c r="BUL199" s="406" t="n"/>
      <c r="BUM199" s="406" t="n"/>
      <c r="BUN199" s="406" t="n"/>
      <c r="BUO199" s="406" t="n"/>
      <c r="BUP199" s="406" t="n"/>
      <c r="BUQ199" s="406" t="n"/>
      <c r="BUR199" s="406" t="n"/>
      <c r="BUS199" s="406" t="n"/>
      <c r="BUT199" s="406" t="n"/>
      <c r="BUU199" s="406" t="n"/>
      <c r="BUV199" s="406" t="n"/>
      <c r="BUW199" s="406" t="n"/>
      <c r="BUX199" s="406" t="n"/>
      <c r="BUY199" s="406" t="n"/>
      <c r="BUZ199" s="406" t="n"/>
      <c r="BVA199" s="406" t="n"/>
      <c r="BVB199" s="406" t="n"/>
      <c r="BVC199" s="406" t="n"/>
      <c r="BVD199" s="406" t="n"/>
      <c r="BVE199" s="406" t="n"/>
      <c r="BVF199" s="406" t="n"/>
      <c r="BVG199" s="406" t="n"/>
      <c r="BVH199" s="406" t="n"/>
      <c r="BVI199" s="406" t="n"/>
      <c r="BVJ199" s="406" t="n"/>
      <c r="BVK199" s="406" t="n"/>
      <c r="BVL199" s="406" t="n"/>
      <c r="BVM199" s="406" t="n"/>
      <c r="BVN199" s="406" t="n"/>
      <c r="BVO199" s="406" t="n"/>
      <c r="BVP199" s="406" t="n"/>
      <c r="BVQ199" s="406" t="n"/>
      <c r="BVR199" s="406" t="n"/>
      <c r="BVS199" s="406" t="n"/>
      <c r="BVT199" s="406" t="n"/>
      <c r="BVU199" s="406" t="n"/>
      <c r="BVV199" s="406" t="n"/>
      <c r="BVW199" s="406" t="n"/>
      <c r="BVX199" s="406" t="n"/>
      <c r="BVY199" s="406" t="n"/>
      <c r="BVZ199" s="406" t="n"/>
      <c r="BWA199" s="406" t="n"/>
      <c r="BWB199" s="406" t="n"/>
      <c r="BWC199" s="406" t="n"/>
      <c r="BWD199" s="406" t="n"/>
      <c r="BWE199" s="406" t="n"/>
      <c r="BWF199" s="406" t="n"/>
      <c r="BWG199" s="406" t="n"/>
      <c r="BWH199" s="406" t="n"/>
      <c r="BWI199" s="406" t="n"/>
      <c r="BWJ199" s="406" t="n"/>
      <c r="BWK199" s="406" t="n"/>
      <c r="BWL199" s="406" t="n"/>
      <c r="BWM199" s="406" t="n"/>
      <c r="BWN199" s="406" t="n"/>
      <c r="BWO199" s="406" t="n"/>
      <c r="BWP199" s="406" t="n"/>
      <c r="BWQ199" s="406" t="n"/>
      <c r="BWR199" s="406" t="n"/>
      <c r="BWS199" s="406" t="n"/>
      <c r="BWT199" s="406" t="n"/>
      <c r="BWU199" s="406" t="n"/>
      <c r="BWV199" s="406" t="n"/>
      <c r="BWW199" s="406" t="n"/>
      <c r="BWX199" s="406" t="n"/>
      <c r="BWY199" s="406" t="n"/>
      <c r="BWZ199" s="406" t="n"/>
      <c r="BXA199" s="406" t="n"/>
      <c r="BXB199" s="406" t="n"/>
      <c r="BXC199" s="406" t="n"/>
      <c r="BXD199" s="406" t="n"/>
      <c r="BXE199" s="406" t="n"/>
      <c r="BXF199" s="406" t="n"/>
      <c r="BXG199" s="406" t="n"/>
      <c r="BXH199" s="406" t="n"/>
      <c r="BXI199" s="406" t="n"/>
      <c r="BXJ199" s="406" t="n"/>
      <c r="BXK199" s="406" t="n"/>
      <c r="BXL199" s="406" t="n"/>
      <c r="BXM199" s="406" t="n"/>
      <c r="BXN199" s="406" t="n"/>
      <c r="BXO199" s="406" t="n"/>
      <c r="BXP199" s="406" t="n"/>
      <c r="BXQ199" s="406" t="n"/>
      <c r="BXR199" s="406" t="n"/>
      <c r="BXS199" s="406" t="n"/>
      <c r="BXT199" s="406" t="n"/>
      <c r="BXU199" s="406" t="n"/>
      <c r="BXV199" s="406" t="n"/>
      <c r="BXW199" s="406" t="n"/>
      <c r="BXX199" s="406" t="n"/>
      <c r="BXY199" s="406" t="n"/>
      <c r="BXZ199" s="406" t="n"/>
      <c r="BYA199" s="406" t="n"/>
      <c r="BYB199" s="406" t="n"/>
      <c r="BYC199" s="406" t="n"/>
      <c r="BYD199" s="406" t="n"/>
      <c r="BYE199" s="406" t="n"/>
      <c r="BYF199" s="406" t="n"/>
      <c r="BYG199" s="406" t="n"/>
      <c r="BYH199" s="406" t="n"/>
      <c r="BYI199" s="406" t="n"/>
      <c r="BYJ199" s="406" t="n"/>
      <c r="BYK199" s="406" t="n"/>
      <c r="BYL199" s="406" t="n"/>
      <c r="BYM199" s="406" t="n"/>
      <c r="BYN199" s="406" t="n"/>
      <c r="BYO199" s="406" t="n"/>
      <c r="BYP199" s="406" t="n"/>
      <c r="BYQ199" s="406" t="n"/>
      <c r="BYR199" s="406" t="n"/>
      <c r="BYS199" s="406" t="n"/>
      <c r="BYT199" s="406" t="n"/>
      <c r="BYU199" s="406" t="n"/>
      <c r="BYV199" s="406" t="n"/>
      <c r="BYW199" s="406" t="n"/>
      <c r="BYX199" s="406" t="n"/>
      <c r="BYY199" s="406" t="n"/>
      <c r="BYZ199" s="406" t="n"/>
      <c r="BZA199" s="406" t="n"/>
      <c r="BZB199" s="406" t="n"/>
      <c r="BZC199" s="406" t="n"/>
      <c r="BZD199" s="406" t="n"/>
      <c r="BZE199" s="406" t="n"/>
      <c r="BZF199" s="406" t="n"/>
      <c r="BZG199" s="406" t="n"/>
      <c r="BZH199" s="406" t="n"/>
      <c r="BZI199" s="406" t="n"/>
      <c r="BZJ199" s="406" t="n"/>
      <c r="BZK199" s="406" t="n"/>
      <c r="BZL199" s="406" t="n"/>
      <c r="BZM199" s="406" t="n"/>
      <c r="BZN199" s="406" t="n"/>
      <c r="BZO199" s="406" t="n"/>
      <c r="BZP199" s="406" t="n"/>
      <c r="BZQ199" s="406" t="n"/>
      <c r="BZR199" s="406" t="n"/>
      <c r="BZS199" s="406" t="n"/>
      <c r="BZT199" s="406" t="n"/>
      <c r="BZU199" s="406" t="n"/>
      <c r="BZV199" s="406" t="n"/>
      <c r="BZW199" s="406" t="n"/>
      <c r="BZX199" s="406" t="n"/>
      <c r="BZY199" s="406" t="n"/>
      <c r="BZZ199" s="406" t="n"/>
      <c r="CAA199" s="406" t="n"/>
      <c r="CAB199" s="406" t="n"/>
      <c r="CAC199" s="406" t="n"/>
      <c r="CAD199" s="406" t="n"/>
      <c r="CAE199" s="406" t="n"/>
      <c r="CAF199" s="406" t="n"/>
      <c r="CAG199" s="406" t="n"/>
      <c r="CAH199" s="406" t="n"/>
      <c r="CAI199" s="406" t="n"/>
      <c r="CAJ199" s="406" t="n"/>
      <c r="CAK199" s="406" t="n"/>
      <c r="CAL199" s="406" t="n"/>
      <c r="CAM199" s="406" t="n"/>
      <c r="CAN199" s="406" t="n"/>
      <c r="CAO199" s="406" t="n"/>
      <c r="CAP199" s="406" t="n"/>
      <c r="CAQ199" s="406" t="n"/>
      <c r="CAR199" s="406" t="n"/>
      <c r="CAS199" s="406" t="n"/>
      <c r="CAT199" s="406" t="n"/>
      <c r="CAU199" s="406" t="n"/>
      <c r="CAV199" s="406" t="n"/>
      <c r="CAW199" s="406" t="n"/>
      <c r="CAX199" s="406" t="n"/>
      <c r="CAY199" s="406" t="n"/>
      <c r="CAZ199" s="406" t="n"/>
      <c r="CBA199" s="406" t="n"/>
      <c r="CBB199" s="406" t="n"/>
      <c r="CBC199" s="406" t="n"/>
      <c r="CBD199" s="406" t="n"/>
      <c r="CBE199" s="406" t="n"/>
      <c r="CBF199" s="406" t="n"/>
      <c r="CBG199" s="406" t="n"/>
      <c r="CBH199" s="406" t="n"/>
      <c r="CBI199" s="406" t="n"/>
      <c r="CBJ199" s="406" t="n"/>
      <c r="CBK199" s="406" t="n"/>
      <c r="CBL199" s="406" t="n"/>
      <c r="CBM199" s="406" t="n"/>
      <c r="CBN199" s="406" t="n"/>
      <c r="CBO199" s="406" t="n"/>
      <c r="CBP199" s="406" t="n"/>
      <c r="CBQ199" s="406" t="n"/>
      <c r="CBR199" s="406" t="n"/>
      <c r="CBS199" s="406" t="n"/>
      <c r="CBT199" s="406" t="n"/>
      <c r="CBU199" s="406" t="n"/>
      <c r="CBV199" s="406" t="n"/>
      <c r="CBW199" s="406" t="n"/>
      <c r="CBX199" s="406" t="n"/>
      <c r="CBY199" s="406" t="n"/>
      <c r="CBZ199" s="406" t="n"/>
      <c r="CCA199" s="406" t="n"/>
      <c r="CCB199" s="406" t="n"/>
      <c r="CCC199" s="406" t="n"/>
      <c r="CCD199" s="406" t="n"/>
      <c r="CCE199" s="406" t="n"/>
      <c r="CCF199" s="406" t="n"/>
      <c r="CCG199" s="406" t="n"/>
      <c r="CCH199" s="406" t="n"/>
      <c r="CCI199" s="406" t="n"/>
      <c r="CCJ199" s="406" t="n"/>
      <c r="CCK199" s="406" t="n"/>
      <c r="CCL199" s="406" t="n"/>
      <c r="CCM199" s="406" t="n"/>
      <c r="CCN199" s="406" t="n"/>
      <c r="CCO199" s="406" t="n"/>
      <c r="CCP199" s="406" t="n"/>
      <c r="CCQ199" s="406" t="n"/>
      <c r="CCR199" s="406" t="n"/>
      <c r="CCS199" s="406" t="n"/>
      <c r="CCT199" s="406" t="n"/>
      <c r="CCU199" s="406" t="n"/>
      <c r="CCV199" s="406" t="n"/>
      <c r="CCW199" s="406" t="n"/>
      <c r="CCX199" s="406" t="n"/>
      <c r="CCY199" s="406" t="n"/>
      <c r="CCZ199" s="406" t="n"/>
      <c r="CDA199" s="406" t="n"/>
      <c r="CDB199" s="406" t="n"/>
      <c r="CDC199" s="406" t="n"/>
      <c r="CDD199" s="406" t="n"/>
      <c r="CDE199" s="406" t="n"/>
      <c r="CDF199" s="406" t="n"/>
      <c r="CDG199" s="406" t="n"/>
      <c r="CDH199" s="406" t="n"/>
      <c r="CDI199" s="406" t="n"/>
      <c r="CDJ199" s="406" t="n"/>
      <c r="CDK199" s="406" t="n"/>
      <c r="CDL199" s="406" t="n"/>
      <c r="CDM199" s="406" t="n"/>
      <c r="CDN199" s="406" t="n"/>
      <c r="CDO199" s="406" t="n"/>
      <c r="CDP199" s="406" t="n"/>
      <c r="CDQ199" s="406" t="n"/>
      <c r="CDR199" s="406" t="n"/>
      <c r="CDS199" s="406" t="n"/>
      <c r="CDT199" s="406" t="n"/>
      <c r="CDU199" s="406" t="n"/>
      <c r="CDV199" s="406" t="n"/>
      <c r="CDW199" s="406" t="n"/>
      <c r="CDX199" s="406" t="n"/>
      <c r="CDY199" s="406" t="n"/>
      <c r="CDZ199" s="406" t="n"/>
      <c r="CEA199" s="406" t="n"/>
      <c r="CEB199" s="406" t="n"/>
      <c r="CEC199" s="406" t="n"/>
      <c r="CED199" s="406" t="n"/>
      <c r="CEE199" s="406" t="n"/>
      <c r="CEF199" s="406" t="n"/>
      <c r="CEG199" s="406" t="n"/>
      <c r="CEH199" s="406" t="n"/>
      <c r="CEI199" s="406" t="n"/>
      <c r="CEJ199" s="406" t="n"/>
      <c r="CEK199" s="406" t="n"/>
      <c r="CEL199" s="406" t="n"/>
      <c r="CEM199" s="406" t="n"/>
      <c r="CEN199" s="406" t="n"/>
      <c r="CEO199" s="406" t="n"/>
      <c r="CEP199" s="406" t="n"/>
      <c r="CEQ199" s="406" t="n"/>
      <c r="CER199" s="406" t="n"/>
      <c r="CES199" s="406" t="n"/>
      <c r="CET199" s="406" t="n"/>
      <c r="CEU199" s="406" t="n"/>
      <c r="CEV199" s="406" t="n"/>
      <c r="CEW199" s="406" t="n"/>
      <c r="CEX199" s="406" t="n"/>
      <c r="CEY199" s="406" t="n"/>
      <c r="CEZ199" s="406" t="n"/>
      <c r="CFA199" s="406" t="n"/>
      <c r="CFB199" s="406" t="n"/>
      <c r="CFC199" s="406" t="n"/>
      <c r="CFD199" s="406" t="n"/>
      <c r="CFE199" s="406" t="n"/>
      <c r="CFF199" s="406" t="n"/>
      <c r="CFG199" s="406" t="n"/>
      <c r="CFH199" s="406" t="n"/>
      <c r="CFI199" s="406" t="n"/>
      <c r="CFJ199" s="406" t="n"/>
      <c r="CFK199" s="406" t="n"/>
      <c r="CFL199" s="406" t="n"/>
      <c r="CFM199" s="406" t="n"/>
      <c r="CFN199" s="406" t="n"/>
      <c r="CFO199" s="406" t="n"/>
      <c r="CFP199" s="406" t="n"/>
      <c r="CFQ199" s="406" t="n"/>
      <c r="CFR199" s="406" t="n"/>
      <c r="CFS199" s="406" t="n"/>
      <c r="CFT199" s="406" t="n"/>
      <c r="CFU199" s="406" t="n"/>
      <c r="CFV199" s="406" t="n"/>
      <c r="CFW199" s="406" t="n"/>
      <c r="CFX199" s="406" t="n"/>
      <c r="CFY199" s="406" t="n"/>
      <c r="CFZ199" s="406" t="n"/>
      <c r="CGA199" s="406" t="n"/>
      <c r="CGB199" s="406" t="n"/>
      <c r="CGC199" s="406" t="n"/>
      <c r="CGD199" s="406" t="n"/>
      <c r="CGE199" s="406" t="n"/>
      <c r="CGF199" s="406" t="n"/>
      <c r="CGG199" s="406" t="n"/>
      <c r="CGH199" s="406" t="n"/>
      <c r="CGI199" s="406" t="n"/>
      <c r="CGJ199" s="406" t="n"/>
      <c r="CGK199" s="406" t="n"/>
      <c r="CGL199" s="406" t="n"/>
      <c r="CGM199" s="406" t="n"/>
      <c r="CGN199" s="406" t="n"/>
      <c r="CGO199" s="406" t="n"/>
      <c r="CGP199" s="406" t="n"/>
      <c r="CGQ199" s="406" t="n"/>
      <c r="CGR199" s="406" t="n"/>
      <c r="CGS199" s="406" t="n"/>
      <c r="CGT199" s="406" t="n"/>
      <c r="CGU199" s="406" t="n"/>
      <c r="CGV199" s="406" t="n"/>
      <c r="CGW199" s="406" t="n"/>
      <c r="CGX199" s="406" t="n"/>
      <c r="CGY199" s="406" t="n"/>
      <c r="CGZ199" s="406" t="n"/>
      <c r="CHA199" s="406" t="n"/>
      <c r="CHB199" s="406" t="n"/>
      <c r="CHC199" s="406" t="n"/>
      <c r="CHD199" s="406" t="n"/>
      <c r="CHE199" s="406" t="n"/>
      <c r="CHF199" s="406" t="n"/>
      <c r="CHG199" s="406" t="n"/>
      <c r="CHH199" s="406" t="n"/>
      <c r="CHI199" s="406" t="n"/>
      <c r="CHJ199" s="406" t="n"/>
      <c r="CHK199" s="406" t="n"/>
      <c r="CHL199" s="406" t="n"/>
      <c r="CHM199" s="406" t="n"/>
      <c r="CHN199" s="406" t="n"/>
      <c r="CHO199" s="406" t="n"/>
      <c r="CHP199" s="406" t="n"/>
      <c r="CHQ199" s="406" t="n"/>
      <c r="CHR199" s="406" t="n"/>
      <c r="CHS199" s="406" t="n"/>
      <c r="CHT199" s="406" t="n"/>
      <c r="CHU199" s="406" t="n"/>
      <c r="CHV199" s="406" t="n"/>
      <c r="CHW199" s="406" t="n"/>
      <c r="CHX199" s="406" t="n"/>
      <c r="CHY199" s="406" t="n"/>
      <c r="CHZ199" s="406" t="n"/>
      <c r="CIA199" s="406" t="n"/>
      <c r="CIB199" s="406" t="n"/>
      <c r="CIC199" s="406" t="n"/>
      <c r="CID199" s="406" t="n"/>
      <c r="CIE199" s="406" t="n"/>
      <c r="CIF199" s="406" t="n"/>
      <c r="CIG199" s="406" t="n"/>
      <c r="CIH199" s="406" t="n"/>
      <c r="CII199" s="406" t="n"/>
      <c r="CIJ199" s="406" t="n"/>
      <c r="CIK199" s="406" t="n"/>
      <c r="CIL199" s="406" t="n"/>
      <c r="CIM199" s="406" t="n"/>
      <c r="CIN199" s="406" t="n"/>
      <c r="CIO199" s="406" t="n"/>
      <c r="CIP199" s="406" t="n"/>
      <c r="CIQ199" s="406" t="n"/>
      <c r="CIR199" s="406" t="n"/>
      <c r="CIS199" s="406" t="n"/>
      <c r="CIT199" s="406" t="n"/>
      <c r="CIU199" s="406" t="n"/>
      <c r="CIV199" s="406" t="n"/>
      <c r="CIW199" s="406" t="n"/>
      <c r="CIX199" s="406" t="n"/>
      <c r="CIY199" s="406" t="n"/>
      <c r="CIZ199" s="406" t="n"/>
      <c r="CJA199" s="406" t="n"/>
      <c r="CJB199" s="406" t="n"/>
      <c r="CJC199" s="406" t="n"/>
      <c r="CJD199" s="406" t="n"/>
      <c r="CJE199" s="406" t="n"/>
      <c r="CJF199" s="406" t="n"/>
      <c r="CJG199" s="406" t="n"/>
      <c r="CJH199" s="406" t="n"/>
      <c r="CJI199" s="406" t="n"/>
      <c r="CJJ199" s="406" t="n"/>
      <c r="CJK199" s="406" t="n"/>
      <c r="CJL199" s="406" t="n"/>
      <c r="CJM199" s="406" t="n"/>
      <c r="CJN199" s="406" t="n"/>
      <c r="CJO199" s="406" t="n"/>
      <c r="CJP199" s="406" t="n"/>
      <c r="CJQ199" s="406" t="n"/>
      <c r="CJR199" s="406" t="n"/>
      <c r="CJS199" s="406" t="n"/>
      <c r="CJT199" s="406" t="n"/>
      <c r="CJU199" s="406" t="n"/>
      <c r="CJV199" s="406" t="n"/>
      <c r="CJW199" s="406" t="n"/>
      <c r="CJX199" s="406" t="n"/>
      <c r="CJY199" s="406" t="n"/>
      <c r="CJZ199" s="406" t="n"/>
      <c r="CKA199" s="406" t="n"/>
      <c r="CKB199" s="406" t="n"/>
      <c r="CKC199" s="406" t="n"/>
      <c r="CKD199" s="406" t="n"/>
      <c r="CKE199" s="406" t="n"/>
      <c r="CKF199" s="406" t="n"/>
      <c r="CKG199" s="406" t="n"/>
      <c r="CKH199" s="406" t="n"/>
      <c r="CKI199" s="406" t="n"/>
      <c r="CKJ199" s="406" t="n"/>
      <c r="CKK199" s="406" t="n"/>
      <c r="CKL199" s="406" t="n"/>
      <c r="CKM199" s="406" t="n"/>
      <c r="CKN199" s="406" t="n"/>
      <c r="CKO199" s="406" t="n"/>
      <c r="CKP199" s="406" t="n"/>
      <c r="CKQ199" s="406" t="n"/>
      <c r="CKR199" s="406" t="n"/>
      <c r="CKS199" s="406" t="n"/>
      <c r="CKT199" s="406" t="n"/>
      <c r="CKU199" s="406" t="n"/>
      <c r="CKV199" s="406" t="n"/>
      <c r="CKW199" s="406" t="n"/>
      <c r="CKX199" s="406" t="n"/>
      <c r="CKY199" s="406" t="n"/>
      <c r="CKZ199" s="406" t="n"/>
      <c r="CLA199" s="406" t="n"/>
      <c r="CLB199" s="406" t="n"/>
      <c r="CLC199" s="406" t="n"/>
      <c r="CLD199" s="406" t="n"/>
      <c r="CLE199" s="406" t="n"/>
      <c r="CLF199" s="406" t="n"/>
      <c r="CLG199" s="406" t="n"/>
      <c r="CLH199" s="406" t="n"/>
      <c r="CLI199" s="406" t="n"/>
      <c r="CLJ199" s="406" t="n"/>
      <c r="CLK199" s="406" t="n"/>
      <c r="CLL199" s="406" t="n"/>
      <c r="CLM199" s="406" t="n"/>
      <c r="CLN199" s="406" t="n"/>
      <c r="CLO199" s="406" t="n"/>
      <c r="CLP199" s="406" t="n"/>
      <c r="CLQ199" s="406" t="n"/>
      <c r="CLR199" s="406" t="n"/>
      <c r="CLS199" s="406" t="n"/>
      <c r="CLT199" s="406" t="n"/>
      <c r="CLU199" s="406" t="n"/>
      <c r="CLV199" s="406" t="n"/>
      <c r="CLW199" s="406" t="n"/>
      <c r="CLX199" s="406" t="n"/>
      <c r="CLY199" s="406" t="n"/>
      <c r="CLZ199" s="406" t="n"/>
      <c r="CMA199" s="406" t="n"/>
      <c r="CMB199" s="406" t="n"/>
      <c r="CMC199" s="406" t="n"/>
      <c r="CMD199" s="406" t="n"/>
      <c r="CME199" s="406" t="n"/>
      <c r="CMF199" s="406" t="n"/>
      <c r="CMG199" s="406" t="n"/>
      <c r="CMH199" s="406" t="n"/>
      <c r="CMI199" s="406" t="n"/>
      <c r="CMJ199" s="406" t="n"/>
      <c r="CMK199" s="406" t="n"/>
      <c r="CML199" s="406" t="n"/>
      <c r="CMM199" s="406" t="n"/>
      <c r="CMN199" s="406" t="n"/>
      <c r="CMO199" s="406" t="n"/>
      <c r="CMP199" s="406" t="n"/>
      <c r="CMQ199" s="406" t="n"/>
      <c r="CMR199" s="406" t="n"/>
      <c r="CMS199" s="406" t="n"/>
      <c r="CMT199" s="406" t="n"/>
      <c r="CMU199" s="406" t="n"/>
      <c r="CMV199" s="406" t="n"/>
      <c r="CMW199" s="406" t="n"/>
      <c r="CMX199" s="406" t="n"/>
      <c r="CMY199" s="406" t="n"/>
      <c r="CMZ199" s="406" t="n"/>
      <c r="CNA199" s="406" t="n"/>
      <c r="CNB199" s="406" t="n"/>
      <c r="CNC199" s="406" t="n"/>
      <c r="CND199" s="406" t="n"/>
      <c r="CNE199" s="406" t="n"/>
      <c r="CNF199" s="406" t="n"/>
      <c r="CNG199" s="406" t="n"/>
      <c r="CNH199" s="406" t="n"/>
      <c r="CNI199" s="406" t="n"/>
      <c r="CNJ199" s="406" t="n"/>
      <c r="CNK199" s="406" t="n"/>
      <c r="CNL199" s="406" t="n"/>
      <c r="CNM199" s="406" t="n"/>
      <c r="CNN199" s="406" t="n"/>
      <c r="CNO199" s="406" t="n"/>
      <c r="CNP199" s="406" t="n"/>
      <c r="CNQ199" s="406" t="n"/>
      <c r="CNR199" s="406" t="n"/>
      <c r="CNS199" s="406" t="n"/>
      <c r="CNT199" s="406" t="n"/>
      <c r="CNU199" s="406" t="n"/>
      <c r="CNV199" s="406" t="n"/>
      <c r="CNW199" s="406" t="n"/>
      <c r="CNX199" s="406" t="n"/>
      <c r="CNY199" s="406" t="n"/>
      <c r="CNZ199" s="406" t="n"/>
      <c r="COA199" s="406" t="n"/>
      <c r="COB199" s="406" t="n"/>
      <c r="COC199" s="406" t="n"/>
      <c r="COD199" s="406" t="n"/>
      <c r="COE199" s="406" t="n"/>
      <c r="COF199" s="406" t="n"/>
      <c r="COG199" s="406" t="n"/>
      <c r="COH199" s="406" t="n"/>
      <c r="COI199" s="406" t="n"/>
      <c r="COJ199" s="406" t="n"/>
      <c r="COK199" s="406" t="n"/>
      <c r="COL199" s="406" t="n"/>
      <c r="COM199" s="406" t="n"/>
      <c r="CON199" s="406" t="n"/>
      <c r="COO199" s="406" t="n"/>
      <c r="COP199" s="406" t="n"/>
      <c r="COQ199" s="406" t="n"/>
      <c r="COR199" s="406" t="n"/>
      <c r="COS199" s="406" t="n"/>
      <c r="COT199" s="406" t="n"/>
      <c r="COU199" s="406" t="n"/>
      <c r="COV199" s="406" t="n"/>
      <c r="COW199" s="406" t="n"/>
      <c r="COX199" s="406" t="n"/>
      <c r="COY199" s="406" t="n"/>
      <c r="COZ199" s="406" t="n"/>
      <c r="CPA199" s="406" t="n"/>
      <c r="CPB199" s="406" t="n"/>
      <c r="CPC199" s="406" t="n"/>
      <c r="CPD199" s="406" t="n"/>
      <c r="CPE199" s="406" t="n"/>
      <c r="CPF199" s="406" t="n"/>
      <c r="CPG199" s="406" t="n"/>
      <c r="CPH199" s="406" t="n"/>
      <c r="CPI199" s="406" t="n"/>
      <c r="CPJ199" s="406" t="n"/>
      <c r="CPK199" s="406" t="n"/>
      <c r="CPL199" s="406" t="n"/>
      <c r="CPM199" s="406" t="n"/>
      <c r="CPN199" s="406" t="n"/>
      <c r="CPO199" s="406" t="n"/>
      <c r="CPP199" s="406" t="n"/>
      <c r="CPQ199" s="406" t="n"/>
      <c r="CPR199" s="406" t="n"/>
      <c r="CPS199" s="406" t="n"/>
      <c r="CPT199" s="406" t="n"/>
      <c r="CPU199" s="406" t="n"/>
      <c r="CPV199" s="406" t="n"/>
      <c r="CPW199" s="406" t="n"/>
      <c r="CPX199" s="406" t="n"/>
      <c r="CPY199" s="406" t="n"/>
      <c r="CPZ199" s="406" t="n"/>
      <c r="CQA199" s="406" t="n"/>
      <c r="CQB199" s="406" t="n"/>
      <c r="CQC199" s="406" t="n"/>
      <c r="CQD199" s="406" t="n"/>
      <c r="CQE199" s="406" t="n"/>
      <c r="CQF199" s="406" t="n"/>
      <c r="CQG199" s="406" t="n"/>
      <c r="CQH199" s="406" t="n"/>
      <c r="CQI199" s="406" t="n"/>
      <c r="CQJ199" s="406" t="n"/>
      <c r="CQK199" s="406" t="n"/>
      <c r="CQL199" s="406" t="n"/>
      <c r="CQM199" s="406" t="n"/>
      <c r="CQN199" s="406" t="n"/>
      <c r="CQO199" s="406" t="n"/>
      <c r="CQP199" s="406" t="n"/>
      <c r="CQQ199" s="406" t="n"/>
      <c r="CQR199" s="406" t="n"/>
      <c r="CQS199" s="406" t="n"/>
      <c r="CQT199" s="406" t="n"/>
      <c r="CQU199" s="406" t="n"/>
      <c r="CQV199" s="406" t="n"/>
      <c r="CQW199" s="406" t="n"/>
      <c r="CQX199" s="406" t="n"/>
      <c r="CQY199" s="406" t="n"/>
      <c r="CQZ199" s="406" t="n"/>
      <c r="CRA199" s="406" t="n"/>
      <c r="CRB199" s="406" t="n"/>
      <c r="CRC199" s="406" t="n"/>
      <c r="CRD199" s="406" t="n"/>
      <c r="CRE199" s="406" t="n"/>
      <c r="CRF199" s="406" t="n"/>
      <c r="CRG199" s="406" t="n"/>
      <c r="CRH199" s="406" t="n"/>
      <c r="CRI199" s="406" t="n"/>
      <c r="CRJ199" s="406" t="n"/>
      <c r="CRK199" s="406" t="n"/>
      <c r="CRL199" s="406" t="n"/>
      <c r="CRM199" s="406" t="n"/>
      <c r="CRN199" s="406" t="n"/>
      <c r="CRO199" s="406" t="n"/>
      <c r="CRP199" s="406" t="n"/>
      <c r="CRQ199" s="406" t="n"/>
      <c r="CRR199" s="406" t="n"/>
      <c r="CRS199" s="406" t="n"/>
      <c r="CRT199" s="406" t="n"/>
      <c r="CRU199" s="406" t="n"/>
      <c r="CRV199" s="406" t="n"/>
      <c r="CRW199" s="406" t="n"/>
      <c r="CRX199" s="406" t="n"/>
      <c r="CRY199" s="406" t="n"/>
      <c r="CRZ199" s="406" t="n"/>
      <c r="CSA199" s="406" t="n"/>
      <c r="CSB199" s="406" t="n"/>
      <c r="CSC199" s="406" t="n"/>
      <c r="CSD199" s="406" t="n"/>
      <c r="CSE199" s="406" t="n"/>
      <c r="CSF199" s="406" t="n"/>
      <c r="CSG199" s="406" t="n"/>
      <c r="CSH199" s="406" t="n"/>
      <c r="CSI199" s="406" t="n"/>
      <c r="CSJ199" s="406" t="n"/>
      <c r="CSK199" s="406" t="n"/>
      <c r="CSL199" s="406" t="n"/>
      <c r="CSM199" s="406" t="n"/>
      <c r="CSN199" s="406" t="n"/>
      <c r="CSO199" s="406" t="n"/>
      <c r="CSP199" s="406" t="n"/>
      <c r="CSQ199" s="406" t="n"/>
      <c r="CSR199" s="406" t="n"/>
      <c r="CSS199" s="406" t="n"/>
      <c r="CST199" s="406" t="n"/>
      <c r="CSU199" s="406" t="n"/>
      <c r="CSV199" s="406" t="n"/>
      <c r="CSW199" s="406" t="n"/>
      <c r="CSX199" s="406" t="n"/>
      <c r="CSY199" s="406" t="n"/>
      <c r="CSZ199" s="406" t="n"/>
      <c r="CTA199" s="406" t="n"/>
      <c r="CTB199" s="406" t="n"/>
      <c r="CTC199" s="406" t="n"/>
      <c r="CTD199" s="406" t="n"/>
      <c r="CTE199" s="406" t="n"/>
      <c r="CTF199" s="406" t="n"/>
      <c r="CTG199" s="406" t="n"/>
      <c r="CTH199" s="406" t="n"/>
      <c r="CTI199" s="406" t="n"/>
      <c r="CTJ199" s="406" t="n"/>
      <c r="CTK199" s="406" t="n"/>
      <c r="CTL199" s="406" t="n"/>
      <c r="CTM199" s="406" t="n"/>
      <c r="CTN199" s="406" t="n"/>
      <c r="CTO199" s="406" t="n"/>
      <c r="CTP199" s="406" t="n"/>
      <c r="CTQ199" s="406" t="n"/>
      <c r="CTR199" s="406" t="n"/>
      <c r="CTS199" s="406" t="n"/>
      <c r="CTT199" s="406" t="n"/>
      <c r="CTU199" s="406" t="n"/>
      <c r="CTV199" s="406" t="n"/>
      <c r="CTW199" s="406" t="n"/>
      <c r="CTX199" s="406" t="n"/>
      <c r="CTY199" s="406" t="n"/>
      <c r="CTZ199" s="406" t="n"/>
      <c r="CUA199" s="406" t="n"/>
      <c r="CUB199" s="406" t="n"/>
      <c r="CUC199" s="406" t="n"/>
      <c r="CUD199" s="406" t="n"/>
      <c r="CUE199" s="406" t="n"/>
      <c r="CUF199" s="406" t="n"/>
      <c r="CUG199" s="406" t="n"/>
      <c r="CUH199" s="406" t="n"/>
      <c r="CUI199" s="406" t="n"/>
      <c r="CUJ199" s="406" t="n"/>
      <c r="CUK199" s="406" t="n"/>
      <c r="CUL199" s="406" t="n"/>
      <c r="CUM199" s="406" t="n"/>
      <c r="CUN199" s="406" t="n"/>
      <c r="CUO199" s="406" t="n"/>
      <c r="CUP199" s="406" t="n"/>
      <c r="CUQ199" s="406" t="n"/>
      <c r="CUR199" s="406" t="n"/>
      <c r="CUS199" s="406" t="n"/>
      <c r="CUT199" s="406" t="n"/>
      <c r="CUU199" s="406" t="n"/>
      <c r="CUV199" s="406" t="n"/>
      <c r="CUW199" s="406" t="n"/>
      <c r="CUX199" s="406" t="n"/>
      <c r="CUY199" s="406" t="n"/>
      <c r="CUZ199" s="406" t="n"/>
      <c r="CVA199" s="406" t="n"/>
      <c r="CVB199" s="406" t="n"/>
      <c r="CVC199" s="406" t="n"/>
      <c r="CVD199" s="406" t="n"/>
      <c r="CVE199" s="406" t="n"/>
      <c r="CVF199" s="406" t="n"/>
      <c r="CVG199" s="406" t="n"/>
      <c r="CVH199" s="406" t="n"/>
      <c r="CVI199" s="406" t="n"/>
      <c r="CVJ199" s="406" t="n"/>
      <c r="CVK199" s="406" t="n"/>
      <c r="CVL199" s="406" t="n"/>
      <c r="CVM199" s="406" t="n"/>
      <c r="CVN199" s="406" t="n"/>
      <c r="CVO199" s="406" t="n"/>
      <c r="CVP199" s="406" t="n"/>
      <c r="CVQ199" s="406" t="n"/>
      <c r="CVR199" s="406" t="n"/>
      <c r="CVS199" s="406" t="n"/>
      <c r="CVT199" s="406" t="n"/>
      <c r="CVU199" s="406" t="n"/>
      <c r="CVV199" s="406" t="n"/>
      <c r="CVW199" s="406" t="n"/>
      <c r="CVX199" s="406" t="n"/>
      <c r="CVY199" s="406" t="n"/>
      <c r="CVZ199" s="406" t="n"/>
      <c r="CWA199" s="406" t="n"/>
      <c r="CWB199" s="406" t="n"/>
      <c r="CWC199" s="406" t="n"/>
      <c r="CWD199" s="406" t="n"/>
      <c r="CWE199" s="406" t="n"/>
      <c r="CWF199" s="406" t="n"/>
      <c r="CWG199" s="406" t="n"/>
      <c r="CWH199" s="406" t="n"/>
      <c r="CWI199" s="406" t="n"/>
      <c r="CWJ199" s="406" t="n"/>
      <c r="CWK199" s="406" t="n"/>
      <c r="CWL199" s="406" t="n"/>
      <c r="CWM199" s="406" t="n"/>
      <c r="CWN199" s="406" t="n"/>
      <c r="CWO199" s="406" t="n"/>
      <c r="CWP199" s="406" t="n"/>
      <c r="CWQ199" s="406" t="n"/>
      <c r="CWR199" s="406" t="n"/>
      <c r="CWS199" s="406" t="n"/>
      <c r="CWT199" s="406" t="n"/>
      <c r="CWU199" s="406" t="n"/>
      <c r="CWV199" s="406" t="n"/>
      <c r="CWW199" s="406" t="n"/>
      <c r="CWX199" s="406" t="n"/>
      <c r="CWY199" s="406" t="n"/>
      <c r="CWZ199" s="406" t="n"/>
      <c r="CXA199" s="406" t="n"/>
      <c r="CXB199" s="406" t="n"/>
      <c r="CXC199" s="406" t="n"/>
      <c r="CXD199" s="406" t="n"/>
      <c r="CXE199" s="406" t="n"/>
      <c r="CXF199" s="406" t="n"/>
      <c r="CXG199" s="406" t="n"/>
      <c r="CXH199" s="406" t="n"/>
      <c r="CXI199" s="406" t="n"/>
      <c r="CXJ199" s="406" t="n"/>
      <c r="CXK199" s="406" t="n"/>
      <c r="CXL199" s="406" t="n"/>
      <c r="CXM199" s="406" t="n"/>
      <c r="CXN199" s="406" t="n"/>
      <c r="CXO199" s="406" t="n"/>
      <c r="CXP199" s="406" t="n"/>
      <c r="CXQ199" s="406" t="n"/>
      <c r="CXR199" s="406" t="n"/>
      <c r="CXS199" s="406" t="n"/>
      <c r="CXT199" s="406" t="n"/>
      <c r="CXU199" s="406" t="n"/>
      <c r="CXV199" s="406" t="n"/>
      <c r="CXW199" s="406" t="n"/>
      <c r="CXX199" s="406" t="n"/>
      <c r="CXY199" s="406" t="n"/>
      <c r="CXZ199" s="406" t="n"/>
      <c r="CYA199" s="406" t="n"/>
      <c r="CYB199" s="406" t="n"/>
      <c r="CYC199" s="406" t="n"/>
      <c r="CYD199" s="406" t="n"/>
      <c r="CYE199" s="406" t="n"/>
      <c r="CYF199" s="406" t="n"/>
      <c r="CYG199" s="406" t="n"/>
      <c r="CYH199" s="406" t="n"/>
      <c r="CYI199" s="406" t="n"/>
      <c r="CYJ199" s="406" t="n"/>
      <c r="CYK199" s="406" t="n"/>
      <c r="CYL199" s="406" t="n"/>
      <c r="CYM199" s="406" t="n"/>
      <c r="CYN199" s="406" t="n"/>
      <c r="CYO199" s="406" t="n"/>
      <c r="CYP199" s="406" t="n"/>
      <c r="CYQ199" s="406" t="n"/>
      <c r="CYR199" s="406" t="n"/>
      <c r="CYS199" s="406" t="n"/>
      <c r="CYT199" s="406" t="n"/>
      <c r="CYU199" s="406" t="n"/>
      <c r="CYV199" s="406" t="n"/>
      <c r="CYW199" s="406" t="n"/>
      <c r="CYX199" s="406" t="n"/>
      <c r="CYY199" s="406" t="n"/>
      <c r="CYZ199" s="406" t="n"/>
      <c r="CZA199" s="406" t="n"/>
      <c r="CZB199" s="406" t="n"/>
      <c r="CZC199" s="406" t="n"/>
      <c r="CZD199" s="406" t="n"/>
      <c r="CZE199" s="406" t="n"/>
      <c r="CZF199" s="406" t="n"/>
      <c r="CZG199" s="406" t="n"/>
      <c r="CZH199" s="406" t="n"/>
      <c r="CZI199" s="406" t="n"/>
      <c r="CZJ199" s="406" t="n"/>
      <c r="CZK199" s="406" t="n"/>
      <c r="CZL199" s="406" t="n"/>
      <c r="CZM199" s="406" t="n"/>
      <c r="CZN199" s="406" t="n"/>
      <c r="CZO199" s="406" t="n"/>
      <c r="CZP199" s="406" t="n"/>
      <c r="CZQ199" s="406" t="n"/>
      <c r="CZR199" s="406" t="n"/>
      <c r="CZS199" s="406" t="n"/>
      <c r="CZT199" s="406" t="n"/>
      <c r="CZU199" s="406" t="n"/>
      <c r="CZV199" s="406" t="n"/>
      <c r="CZW199" s="406" t="n"/>
      <c r="CZX199" s="406" t="n"/>
      <c r="CZY199" s="406" t="n"/>
      <c r="CZZ199" s="406" t="n"/>
      <c r="DAA199" s="406" t="n"/>
      <c r="DAB199" s="406" t="n"/>
      <c r="DAC199" s="406" t="n"/>
      <c r="DAD199" s="406" t="n"/>
      <c r="DAE199" s="406" t="n"/>
      <c r="DAF199" s="406" t="n"/>
      <c r="DAG199" s="406" t="n"/>
      <c r="DAH199" s="406" t="n"/>
      <c r="DAI199" s="406" t="n"/>
      <c r="DAJ199" s="406" t="n"/>
      <c r="DAK199" s="406" t="n"/>
      <c r="DAL199" s="406" t="n"/>
      <c r="DAM199" s="406" t="n"/>
      <c r="DAN199" s="406" t="n"/>
      <c r="DAO199" s="406" t="n"/>
      <c r="DAP199" s="406" t="n"/>
      <c r="DAQ199" s="406" t="n"/>
      <c r="DAR199" s="406" t="n"/>
      <c r="DAS199" s="406" t="n"/>
      <c r="DAT199" s="406" t="n"/>
      <c r="DAU199" s="406" t="n"/>
      <c r="DAV199" s="406" t="n"/>
      <c r="DAW199" s="406" t="n"/>
      <c r="DAX199" s="406" t="n"/>
      <c r="DAY199" s="406" t="n"/>
      <c r="DAZ199" s="406" t="n"/>
      <c r="DBA199" s="406" t="n"/>
      <c r="DBB199" s="406" t="n"/>
      <c r="DBC199" s="406" t="n"/>
      <c r="DBD199" s="406" t="n"/>
      <c r="DBE199" s="406" t="n"/>
      <c r="DBF199" s="406" t="n"/>
      <c r="DBG199" s="406" t="n"/>
      <c r="DBH199" s="406" t="n"/>
      <c r="DBI199" s="406" t="n"/>
      <c r="DBJ199" s="406" t="n"/>
      <c r="DBK199" s="406" t="n"/>
      <c r="DBL199" s="406" t="n"/>
      <c r="DBM199" s="406" t="n"/>
      <c r="DBN199" s="406" t="n"/>
      <c r="DBO199" s="406" t="n"/>
      <c r="DBP199" s="406" t="n"/>
      <c r="DBQ199" s="406" t="n"/>
      <c r="DBR199" s="406" t="n"/>
      <c r="DBS199" s="406" t="n"/>
      <c r="DBT199" s="406" t="n"/>
      <c r="DBU199" s="406" t="n"/>
      <c r="DBV199" s="406" t="n"/>
      <c r="DBW199" s="406" t="n"/>
      <c r="DBX199" s="406" t="n"/>
      <c r="DBY199" s="406" t="n"/>
      <c r="DBZ199" s="406" t="n"/>
      <c r="DCA199" s="406" t="n"/>
      <c r="DCB199" s="406" t="n"/>
      <c r="DCC199" s="406" t="n"/>
      <c r="DCD199" s="406" t="n"/>
      <c r="DCE199" s="406" t="n"/>
      <c r="DCF199" s="406" t="n"/>
      <c r="DCG199" s="406" t="n"/>
      <c r="DCH199" s="406" t="n"/>
      <c r="DCI199" s="406" t="n"/>
      <c r="DCJ199" s="406" t="n"/>
      <c r="DCK199" s="406" t="n"/>
      <c r="DCL199" s="406" t="n"/>
      <c r="DCM199" s="406" t="n"/>
      <c r="DCN199" s="406" t="n"/>
      <c r="DCO199" s="406" t="n"/>
      <c r="DCP199" s="406" t="n"/>
      <c r="DCQ199" s="406" t="n"/>
      <c r="DCR199" s="406" t="n"/>
      <c r="DCS199" s="406" t="n"/>
      <c r="DCT199" s="406" t="n"/>
      <c r="DCU199" s="406" t="n"/>
      <c r="DCV199" s="406" t="n"/>
      <c r="DCW199" s="406" t="n"/>
      <c r="DCX199" s="406" t="n"/>
      <c r="DCY199" s="406" t="n"/>
      <c r="DCZ199" s="406" t="n"/>
      <c r="DDA199" s="406" t="n"/>
      <c r="DDB199" s="406" t="n"/>
      <c r="DDC199" s="406" t="n"/>
      <c r="DDD199" s="406" t="n"/>
      <c r="DDE199" s="406" t="n"/>
      <c r="DDF199" s="406" t="n"/>
      <c r="DDG199" s="406" t="n"/>
      <c r="DDH199" s="406" t="n"/>
      <c r="DDI199" s="406" t="n"/>
      <c r="DDJ199" s="406" t="n"/>
      <c r="DDK199" s="406" t="n"/>
      <c r="DDL199" s="406" t="n"/>
      <c r="DDM199" s="406" t="n"/>
      <c r="DDN199" s="406" t="n"/>
      <c r="DDO199" s="406" t="n"/>
      <c r="DDP199" s="406" t="n"/>
      <c r="DDQ199" s="406" t="n"/>
      <c r="DDR199" s="406" t="n"/>
      <c r="DDS199" s="406" t="n"/>
      <c r="DDT199" s="406" t="n"/>
      <c r="DDU199" s="406" t="n"/>
      <c r="DDV199" s="406" t="n"/>
      <c r="DDW199" s="406" t="n"/>
      <c r="DDX199" s="406" t="n"/>
      <c r="DDY199" s="406" t="n"/>
      <c r="DDZ199" s="406" t="n"/>
      <c r="DEA199" s="406" t="n"/>
      <c r="DEB199" s="406" t="n"/>
      <c r="DEC199" s="406" t="n"/>
      <c r="DED199" s="406" t="n"/>
      <c r="DEE199" s="406" t="n"/>
      <c r="DEF199" s="406" t="n"/>
      <c r="DEG199" s="406" t="n"/>
      <c r="DEH199" s="406" t="n"/>
      <c r="DEI199" s="406" t="n"/>
      <c r="DEJ199" s="406" t="n"/>
      <c r="DEK199" s="406" t="n"/>
      <c r="DEL199" s="406" t="n"/>
      <c r="DEM199" s="406" t="n"/>
      <c r="DEN199" s="406" t="n"/>
      <c r="DEO199" s="406" t="n"/>
      <c r="DEP199" s="406" t="n"/>
      <c r="DEQ199" s="406" t="n"/>
      <c r="DER199" s="406" t="n"/>
      <c r="DES199" s="406" t="n"/>
      <c r="DET199" s="406" t="n"/>
      <c r="DEU199" s="406" t="n"/>
      <c r="DEV199" s="406" t="n"/>
      <c r="DEW199" s="406" t="n"/>
      <c r="DEX199" s="406" t="n"/>
      <c r="DEY199" s="406" t="n"/>
      <c r="DEZ199" s="406" t="n"/>
      <c r="DFA199" s="406" t="n"/>
      <c r="DFB199" s="406" t="n"/>
      <c r="DFC199" s="406" t="n"/>
      <c r="DFD199" s="406" t="n"/>
      <c r="DFE199" s="406" t="n"/>
      <c r="DFF199" s="406" t="n"/>
      <c r="DFG199" s="406" t="n"/>
      <c r="DFH199" s="406" t="n"/>
      <c r="DFI199" s="406" t="n"/>
      <c r="DFJ199" s="406" t="n"/>
      <c r="DFK199" s="406" t="n"/>
      <c r="DFL199" s="406" t="n"/>
      <c r="DFM199" s="406" t="n"/>
      <c r="DFN199" s="406" t="n"/>
      <c r="DFO199" s="406" t="n"/>
      <c r="DFP199" s="406" t="n"/>
      <c r="DFQ199" s="406" t="n"/>
      <c r="DFR199" s="406" t="n"/>
      <c r="DFS199" s="406" t="n"/>
      <c r="DFT199" s="406" t="n"/>
      <c r="DFU199" s="406" t="n"/>
      <c r="DFV199" s="406" t="n"/>
      <c r="DFW199" s="406" t="n"/>
      <c r="DFX199" s="406" t="n"/>
      <c r="DFY199" s="406" t="n"/>
      <c r="DFZ199" s="406" t="n"/>
      <c r="DGA199" s="406" t="n"/>
      <c r="DGB199" s="406" t="n"/>
      <c r="DGC199" s="406" t="n"/>
      <c r="DGD199" s="406" t="n"/>
      <c r="DGE199" s="406" t="n"/>
      <c r="DGF199" s="406" t="n"/>
      <c r="DGG199" s="406" t="n"/>
      <c r="DGH199" s="406" t="n"/>
      <c r="DGI199" s="406" t="n"/>
      <c r="DGJ199" s="406" t="n"/>
      <c r="DGK199" s="406" t="n"/>
      <c r="DGL199" s="406" t="n"/>
      <c r="DGM199" s="406" t="n"/>
      <c r="DGN199" s="406" t="n"/>
      <c r="DGO199" s="406" t="n"/>
      <c r="DGP199" s="406" t="n"/>
      <c r="DGQ199" s="406" t="n"/>
      <c r="DGR199" s="406" t="n"/>
      <c r="DGS199" s="406" t="n"/>
      <c r="DGT199" s="406" t="n"/>
      <c r="DGU199" s="406" t="n"/>
      <c r="DGV199" s="406" t="n"/>
      <c r="DGW199" s="406" t="n"/>
      <c r="DGX199" s="406" t="n"/>
      <c r="DGY199" s="406" t="n"/>
      <c r="DGZ199" s="406" t="n"/>
      <c r="DHA199" s="406" t="n"/>
      <c r="DHB199" s="406" t="n"/>
      <c r="DHC199" s="406" t="n"/>
      <c r="DHD199" s="406" t="n"/>
      <c r="DHE199" s="406" t="n"/>
      <c r="DHF199" s="406" t="n"/>
      <c r="DHG199" s="406" t="n"/>
      <c r="DHH199" s="406" t="n"/>
      <c r="DHI199" s="406" t="n"/>
      <c r="DHJ199" s="406" t="n"/>
      <c r="DHK199" s="406" t="n"/>
      <c r="DHL199" s="406" t="n"/>
      <c r="DHM199" s="406" t="n"/>
      <c r="DHN199" s="406" t="n"/>
      <c r="DHO199" s="406" t="n"/>
      <c r="DHP199" s="406" t="n"/>
      <c r="DHQ199" s="406" t="n"/>
      <c r="DHR199" s="406" t="n"/>
      <c r="DHS199" s="406" t="n"/>
      <c r="DHT199" s="406" t="n"/>
      <c r="DHU199" s="406" t="n"/>
      <c r="DHV199" s="406" t="n"/>
      <c r="DHW199" s="406" t="n"/>
      <c r="DHX199" s="406" t="n"/>
      <c r="DHY199" s="406" t="n"/>
      <c r="DHZ199" s="406" t="n"/>
      <c r="DIA199" s="406" t="n"/>
      <c r="DIB199" s="406" t="n"/>
      <c r="DIC199" s="406" t="n"/>
      <c r="DID199" s="406" t="n"/>
      <c r="DIE199" s="406" t="n"/>
      <c r="DIF199" s="406" t="n"/>
      <c r="DIG199" s="406" t="n"/>
      <c r="DIH199" s="406" t="n"/>
      <c r="DII199" s="406" t="n"/>
      <c r="DIJ199" s="406" t="n"/>
      <c r="DIK199" s="406" t="n"/>
      <c r="DIL199" s="406" t="n"/>
      <c r="DIM199" s="406" t="n"/>
      <c r="DIN199" s="406" t="n"/>
      <c r="DIO199" s="406" t="n"/>
      <c r="DIP199" s="406" t="n"/>
      <c r="DIQ199" s="406" t="n"/>
      <c r="DIR199" s="406" t="n"/>
      <c r="DIS199" s="406" t="n"/>
      <c r="DIT199" s="406" t="n"/>
      <c r="DIU199" s="406" t="n"/>
      <c r="DIV199" s="406" t="n"/>
      <c r="DIW199" s="406" t="n"/>
      <c r="DIX199" s="406" t="n"/>
      <c r="DIY199" s="406" t="n"/>
      <c r="DIZ199" s="406" t="n"/>
      <c r="DJA199" s="406" t="n"/>
      <c r="DJB199" s="406" t="n"/>
      <c r="DJC199" s="406" t="n"/>
      <c r="DJD199" s="406" t="n"/>
      <c r="DJE199" s="406" t="n"/>
      <c r="DJF199" s="406" t="n"/>
      <c r="DJG199" s="406" t="n"/>
      <c r="DJH199" s="406" t="n"/>
      <c r="DJI199" s="406" t="n"/>
      <c r="DJJ199" s="406" t="n"/>
      <c r="DJK199" s="406" t="n"/>
      <c r="DJL199" s="406" t="n"/>
      <c r="DJM199" s="406" t="n"/>
      <c r="DJN199" s="406" t="n"/>
      <c r="DJO199" s="406" t="n"/>
      <c r="DJP199" s="406" t="n"/>
      <c r="DJQ199" s="406" t="n"/>
      <c r="DJR199" s="406" t="n"/>
      <c r="DJS199" s="406" t="n"/>
      <c r="DJT199" s="406" t="n"/>
      <c r="DJU199" s="406" t="n"/>
      <c r="DJV199" s="406" t="n"/>
      <c r="DJW199" s="406" t="n"/>
      <c r="DJX199" s="406" t="n"/>
      <c r="DJY199" s="406" t="n"/>
      <c r="DJZ199" s="406" t="n"/>
      <c r="DKA199" s="406" t="n"/>
      <c r="DKB199" s="406" t="n"/>
      <c r="DKC199" s="406" t="n"/>
      <c r="DKD199" s="406" t="n"/>
      <c r="DKE199" s="406" t="n"/>
      <c r="DKF199" s="406" t="n"/>
      <c r="DKG199" s="406" t="n"/>
      <c r="DKH199" s="406" t="n"/>
      <c r="DKI199" s="406" t="n"/>
      <c r="DKJ199" s="406" t="n"/>
      <c r="DKK199" s="406" t="n"/>
      <c r="DKL199" s="406" t="n"/>
      <c r="DKM199" s="406" t="n"/>
      <c r="DKN199" s="406" t="n"/>
      <c r="DKO199" s="406" t="n"/>
      <c r="DKP199" s="406" t="n"/>
      <c r="DKQ199" s="406" t="n"/>
      <c r="DKR199" s="406" t="n"/>
      <c r="DKS199" s="406" t="n"/>
      <c r="DKT199" s="406" t="n"/>
      <c r="DKU199" s="406" t="n"/>
      <c r="DKV199" s="406" t="n"/>
      <c r="DKW199" s="406" t="n"/>
      <c r="DKX199" s="406" t="n"/>
      <c r="DKY199" s="406" t="n"/>
      <c r="DKZ199" s="406" t="n"/>
      <c r="DLA199" s="406" t="n"/>
      <c r="DLB199" s="406" t="n"/>
      <c r="DLC199" s="406" t="n"/>
      <c r="DLD199" s="406" t="n"/>
      <c r="DLE199" s="406" t="n"/>
      <c r="DLF199" s="406" t="n"/>
      <c r="DLG199" s="406" t="n"/>
      <c r="DLH199" s="406" t="n"/>
      <c r="DLI199" s="406" t="n"/>
      <c r="DLJ199" s="406" t="n"/>
      <c r="DLK199" s="406" t="n"/>
      <c r="DLL199" s="406" t="n"/>
      <c r="DLM199" s="406" t="n"/>
      <c r="DLN199" s="406" t="n"/>
      <c r="DLO199" s="406" t="n"/>
      <c r="DLP199" s="406" t="n"/>
      <c r="DLQ199" s="406" t="n"/>
      <c r="DLR199" s="406" t="n"/>
      <c r="DLS199" s="406" t="n"/>
      <c r="DLT199" s="406" t="n"/>
      <c r="DLU199" s="406" t="n"/>
      <c r="DLV199" s="406" t="n"/>
      <c r="DLW199" s="406" t="n"/>
      <c r="DLX199" s="406" t="n"/>
      <c r="DLY199" s="406" t="n"/>
      <c r="DLZ199" s="406" t="n"/>
      <c r="DMA199" s="406" t="n"/>
      <c r="DMB199" s="406" t="n"/>
      <c r="DMC199" s="406" t="n"/>
      <c r="DMD199" s="406" t="n"/>
      <c r="DME199" s="406" t="n"/>
      <c r="DMF199" s="406" t="n"/>
      <c r="DMG199" s="406" t="n"/>
      <c r="DMH199" s="406" t="n"/>
      <c r="DMI199" s="406" t="n"/>
      <c r="DMJ199" s="406" t="n"/>
      <c r="DMK199" s="406" t="n"/>
      <c r="DML199" s="406" t="n"/>
      <c r="DMM199" s="406" t="n"/>
      <c r="DMN199" s="406" t="n"/>
      <c r="DMO199" s="406" t="n"/>
      <c r="DMP199" s="406" t="n"/>
      <c r="DMQ199" s="406" t="n"/>
      <c r="DMR199" s="406" t="n"/>
      <c r="DMS199" s="406" t="n"/>
      <c r="DMT199" s="406" t="n"/>
      <c r="DMU199" s="406" t="n"/>
      <c r="DMV199" s="406" t="n"/>
      <c r="DMW199" s="406" t="n"/>
      <c r="DMX199" s="406" t="n"/>
      <c r="DMY199" s="406" t="n"/>
      <c r="DMZ199" s="406" t="n"/>
      <c r="DNA199" s="406" t="n"/>
      <c r="DNB199" s="406" t="n"/>
      <c r="DNC199" s="406" t="n"/>
      <c r="DND199" s="406" t="n"/>
      <c r="DNE199" s="406" t="n"/>
      <c r="DNF199" s="406" t="n"/>
      <c r="DNG199" s="406" t="n"/>
      <c r="DNH199" s="406" t="n"/>
      <c r="DNI199" s="406" t="n"/>
      <c r="DNJ199" s="406" t="n"/>
      <c r="DNK199" s="406" t="n"/>
      <c r="DNL199" s="406" t="n"/>
      <c r="DNM199" s="406" t="n"/>
      <c r="DNN199" s="406" t="n"/>
      <c r="DNO199" s="406" t="n"/>
      <c r="DNP199" s="406" t="n"/>
      <c r="DNQ199" s="406" t="n"/>
      <c r="DNR199" s="406" t="n"/>
      <c r="DNS199" s="406" t="n"/>
      <c r="DNT199" s="406" t="n"/>
      <c r="DNU199" s="406" t="n"/>
      <c r="DNV199" s="406" t="n"/>
      <c r="DNW199" s="406" t="n"/>
      <c r="DNX199" s="406" t="n"/>
      <c r="DNY199" s="406" t="n"/>
      <c r="DNZ199" s="406" t="n"/>
      <c r="DOA199" s="406" t="n"/>
      <c r="DOB199" s="406" t="n"/>
      <c r="DOC199" s="406" t="n"/>
      <c r="DOD199" s="406" t="n"/>
      <c r="DOE199" s="406" t="n"/>
      <c r="DOF199" s="406" t="n"/>
      <c r="DOG199" s="406" t="n"/>
      <c r="DOH199" s="406" t="n"/>
      <c r="DOI199" s="406" t="n"/>
      <c r="DOJ199" s="406" t="n"/>
      <c r="DOK199" s="406" t="n"/>
      <c r="DOL199" s="406" t="n"/>
      <c r="DOM199" s="406" t="n"/>
      <c r="DON199" s="406" t="n"/>
      <c r="DOO199" s="406" t="n"/>
      <c r="DOP199" s="406" t="n"/>
      <c r="DOQ199" s="406" t="n"/>
      <c r="DOR199" s="406" t="n"/>
      <c r="DOS199" s="406" t="n"/>
      <c r="DOT199" s="406" t="n"/>
      <c r="DOU199" s="406" t="n"/>
      <c r="DOV199" s="406" t="n"/>
      <c r="DOW199" s="406" t="n"/>
      <c r="DOX199" s="406" t="n"/>
      <c r="DOY199" s="406" t="n"/>
      <c r="DOZ199" s="406" t="n"/>
      <c r="DPA199" s="406" t="n"/>
      <c r="DPB199" s="406" t="n"/>
      <c r="DPC199" s="406" t="n"/>
      <c r="DPD199" s="406" t="n"/>
      <c r="DPE199" s="406" t="n"/>
      <c r="DPF199" s="406" t="n"/>
      <c r="DPG199" s="406" t="n"/>
      <c r="DPH199" s="406" t="n"/>
      <c r="DPI199" s="406" t="n"/>
      <c r="DPJ199" s="406" t="n"/>
      <c r="DPK199" s="406" t="n"/>
      <c r="DPL199" s="406" t="n"/>
      <c r="DPM199" s="406" t="n"/>
      <c r="DPN199" s="406" t="n"/>
      <c r="DPO199" s="406" t="n"/>
      <c r="DPP199" s="406" t="n"/>
      <c r="DPQ199" s="406" t="n"/>
      <c r="DPR199" s="406" t="n"/>
      <c r="DPS199" s="406" t="n"/>
      <c r="DPT199" s="406" t="n"/>
      <c r="DPU199" s="406" t="n"/>
      <c r="DPV199" s="406" t="n"/>
      <c r="DPW199" s="406" t="n"/>
      <c r="DPX199" s="406" t="n"/>
      <c r="DPY199" s="406" t="n"/>
      <c r="DPZ199" s="406" t="n"/>
      <c r="DQA199" s="406" t="n"/>
      <c r="DQB199" s="406" t="n"/>
      <c r="DQC199" s="406" t="n"/>
      <c r="DQD199" s="406" t="n"/>
      <c r="DQE199" s="406" t="n"/>
      <c r="DQF199" s="406" t="n"/>
      <c r="DQG199" s="406" t="n"/>
      <c r="DQH199" s="406" t="n"/>
      <c r="DQI199" s="406" t="n"/>
      <c r="DQJ199" s="406" t="n"/>
      <c r="DQK199" s="406" t="n"/>
      <c r="DQL199" s="406" t="n"/>
      <c r="DQM199" s="406" t="n"/>
      <c r="DQN199" s="406" t="n"/>
      <c r="DQO199" s="406" t="n"/>
      <c r="DQP199" s="406" t="n"/>
      <c r="DQQ199" s="406" t="n"/>
      <c r="DQR199" s="406" t="n"/>
      <c r="DQS199" s="406" t="n"/>
      <c r="DQT199" s="406" t="n"/>
      <c r="DQU199" s="406" t="n"/>
      <c r="DQV199" s="406" t="n"/>
      <c r="DQW199" s="406" t="n"/>
      <c r="DQX199" s="406" t="n"/>
      <c r="DQY199" s="406" t="n"/>
      <c r="DQZ199" s="406" t="n"/>
      <c r="DRA199" s="406" t="n"/>
      <c r="DRB199" s="406" t="n"/>
      <c r="DRC199" s="406" t="n"/>
      <c r="DRD199" s="406" t="n"/>
      <c r="DRE199" s="406" t="n"/>
      <c r="DRF199" s="406" t="n"/>
      <c r="DRG199" s="406" t="n"/>
      <c r="DRH199" s="406" t="n"/>
      <c r="DRI199" s="406" t="n"/>
      <c r="DRJ199" s="406" t="n"/>
      <c r="DRK199" s="406" t="n"/>
      <c r="DRL199" s="406" t="n"/>
      <c r="DRM199" s="406" t="n"/>
      <c r="DRN199" s="406" t="n"/>
      <c r="DRO199" s="406" t="n"/>
      <c r="DRP199" s="406" t="n"/>
      <c r="DRQ199" s="406" t="n"/>
      <c r="DRR199" s="406" t="n"/>
      <c r="DRS199" s="406" t="n"/>
      <c r="DRT199" s="406" t="n"/>
      <c r="DRU199" s="406" t="n"/>
      <c r="DRV199" s="406" t="n"/>
      <c r="DRW199" s="406" t="n"/>
      <c r="DRX199" s="406" t="n"/>
      <c r="DRY199" s="406" t="n"/>
      <c r="DRZ199" s="406" t="n"/>
      <c r="DSA199" s="406" t="n"/>
      <c r="DSB199" s="406" t="n"/>
      <c r="DSC199" s="406" t="n"/>
      <c r="DSD199" s="406" t="n"/>
      <c r="DSE199" s="406" t="n"/>
      <c r="DSF199" s="406" t="n"/>
      <c r="DSG199" s="406" t="n"/>
      <c r="DSH199" s="406" t="n"/>
      <c r="DSI199" s="406" t="n"/>
      <c r="DSJ199" s="406" t="n"/>
      <c r="DSK199" s="406" t="n"/>
      <c r="DSL199" s="406" t="n"/>
      <c r="DSM199" s="406" t="n"/>
      <c r="DSN199" s="406" t="n"/>
      <c r="DSO199" s="406" t="n"/>
      <c r="DSP199" s="406" t="n"/>
      <c r="DSQ199" s="406" t="n"/>
      <c r="DSR199" s="406" t="n"/>
      <c r="DSS199" s="406" t="n"/>
      <c r="DST199" s="406" t="n"/>
      <c r="DSU199" s="406" t="n"/>
      <c r="DSV199" s="406" t="n"/>
      <c r="DSW199" s="406" t="n"/>
      <c r="DSX199" s="406" t="n"/>
      <c r="DSY199" s="406" t="n"/>
      <c r="DSZ199" s="406" t="n"/>
      <c r="DTA199" s="406" t="n"/>
      <c r="DTB199" s="406" t="n"/>
      <c r="DTC199" s="406" t="n"/>
      <c r="DTD199" s="406" t="n"/>
      <c r="DTE199" s="406" t="n"/>
      <c r="DTF199" s="406" t="n"/>
      <c r="DTG199" s="406" t="n"/>
      <c r="DTH199" s="406" t="n"/>
      <c r="DTI199" s="406" t="n"/>
      <c r="DTJ199" s="406" t="n"/>
      <c r="DTK199" s="406" t="n"/>
      <c r="DTL199" s="406" t="n"/>
      <c r="DTM199" s="406" t="n"/>
      <c r="DTN199" s="406" t="n"/>
      <c r="DTO199" s="406" t="n"/>
      <c r="DTP199" s="406" t="n"/>
      <c r="DTQ199" s="406" t="n"/>
      <c r="DTR199" s="406" t="n"/>
      <c r="DTS199" s="406" t="n"/>
      <c r="DTT199" s="406" t="n"/>
      <c r="DTU199" s="406" t="n"/>
      <c r="DTV199" s="406" t="n"/>
      <c r="DTW199" s="406" t="n"/>
      <c r="DTX199" s="406" t="n"/>
      <c r="DTY199" s="406" t="n"/>
      <c r="DTZ199" s="406" t="n"/>
      <c r="DUA199" s="406" t="n"/>
      <c r="DUB199" s="406" t="n"/>
      <c r="DUC199" s="406" t="n"/>
      <c r="DUD199" s="406" t="n"/>
      <c r="DUE199" s="406" t="n"/>
      <c r="DUF199" s="406" t="n"/>
      <c r="DUG199" s="406" t="n"/>
      <c r="DUH199" s="406" t="n"/>
      <c r="DUI199" s="406" t="n"/>
      <c r="DUJ199" s="406" t="n"/>
      <c r="DUK199" s="406" t="n"/>
      <c r="DUL199" s="406" t="n"/>
      <c r="DUM199" s="406" t="n"/>
      <c r="DUN199" s="406" t="n"/>
      <c r="DUO199" s="406" t="n"/>
      <c r="DUP199" s="406" t="n"/>
      <c r="DUQ199" s="406" t="n"/>
      <c r="DUR199" s="406" t="n"/>
      <c r="DUS199" s="406" t="n"/>
      <c r="DUT199" s="406" t="n"/>
      <c r="DUU199" s="406" t="n"/>
      <c r="DUV199" s="406" t="n"/>
      <c r="DUW199" s="406" t="n"/>
      <c r="DUX199" s="406" t="n"/>
      <c r="DUY199" s="406" t="n"/>
      <c r="DUZ199" s="406" t="n"/>
      <c r="DVA199" s="406" t="n"/>
      <c r="DVB199" s="406" t="n"/>
      <c r="DVC199" s="406" t="n"/>
      <c r="DVD199" s="406" t="n"/>
      <c r="DVE199" s="406" t="n"/>
      <c r="DVF199" s="406" t="n"/>
      <c r="DVG199" s="406" t="n"/>
      <c r="DVH199" s="406" t="n"/>
      <c r="DVI199" s="406" t="n"/>
      <c r="DVJ199" s="406" t="n"/>
      <c r="DVK199" s="406" t="n"/>
      <c r="DVL199" s="406" t="n"/>
      <c r="DVM199" s="406" t="n"/>
      <c r="DVN199" s="406" t="n"/>
      <c r="DVO199" s="406" t="n"/>
      <c r="DVP199" s="406" t="n"/>
      <c r="DVQ199" s="406" t="n"/>
      <c r="DVR199" s="406" t="n"/>
      <c r="DVS199" s="406" t="n"/>
      <c r="DVT199" s="406" t="n"/>
      <c r="DVU199" s="406" t="n"/>
      <c r="DVV199" s="406" t="n"/>
      <c r="DVW199" s="406" t="n"/>
      <c r="DVX199" s="406" t="n"/>
      <c r="DVY199" s="406" t="n"/>
      <c r="DVZ199" s="406" t="n"/>
      <c r="DWA199" s="406" t="n"/>
      <c r="DWB199" s="406" t="n"/>
      <c r="DWC199" s="406" t="n"/>
      <c r="DWD199" s="406" t="n"/>
      <c r="DWE199" s="406" t="n"/>
      <c r="DWF199" s="406" t="n"/>
      <c r="DWG199" s="406" t="n"/>
      <c r="DWH199" s="406" t="n"/>
      <c r="DWI199" s="406" t="n"/>
      <c r="DWJ199" s="406" t="n"/>
      <c r="DWK199" s="406" t="n"/>
      <c r="DWL199" s="406" t="n"/>
      <c r="DWM199" s="406" t="n"/>
      <c r="DWN199" s="406" t="n"/>
      <c r="DWO199" s="406" t="n"/>
      <c r="DWP199" s="406" t="n"/>
      <c r="DWQ199" s="406" t="n"/>
      <c r="DWR199" s="406" t="n"/>
      <c r="DWS199" s="406" t="n"/>
      <c r="DWT199" s="406" t="n"/>
      <c r="DWU199" s="406" t="n"/>
      <c r="DWV199" s="406" t="n"/>
      <c r="DWW199" s="406" t="n"/>
      <c r="DWX199" s="406" t="n"/>
      <c r="DWY199" s="406" t="n"/>
      <c r="DWZ199" s="406" t="n"/>
      <c r="DXA199" s="406" t="n"/>
      <c r="DXB199" s="406" t="n"/>
      <c r="DXC199" s="406" t="n"/>
      <c r="DXD199" s="406" t="n"/>
      <c r="DXE199" s="406" t="n"/>
      <c r="DXF199" s="406" t="n"/>
      <c r="DXG199" s="406" t="n"/>
      <c r="DXH199" s="406" t="n"/>
      <c r="DXI199" s="406" t="n"/>
      <c r="DXJ199" s="406" t="n"/>
      <c r="DXK199" s="406" t="n"/>
      <c r="DXL199" s="406" t="n"/>
      <c r="DXM199" s="406" t="n"/>
      <c r="DXN199" s="406" t="n"/>
      <c r="DXO199" s="406" t="n"/>
      <c r="DXP199" s="406" t="n"/>
      <c r="DXQ199" s="406" t="n"/>
      <c r="DXR199" s="406" t="n"/>
      <c r="DXS199" s="406" t="n"/>
      <c r="DXT199" s="406" t="n"/>
      <c r="DXU199" s="406" t="n"/>
      <c r="DXV199" s="406" t="n"/>
      <c r="DXW199" s="406" t="n"/>
      <c r="DXX199" s="406" t="n"/>
      <c r="DXY199" s="406" t="n"/>
      <c r="DXZ199" s="406" t="n"/>
      <c r="DYA199" s="406" t="n"/>
      <c r="DYB199" s="406" t="n"/>
      <c r="DYC199" s="406" t="n"/>
      <c r="DYD199" s="406" t="n"/>
      <c r="DYE199" s="406" t="n"/>
      <c r="DYF199" s="406" t="n"/>
      <c r="DYG199" s="406" t="n"/>
      <c r="DYH199" s="406" t="n"/>
      <c r="DYI199" s="406" t="n"/>
      <c r="DYJ199" s="406" t="n"/>
      <c r="DYK199" s="406" t="n"/>
      <c r="DYL199" s="406" t="n"/>
      <c r="DYM199" s="406" t="n"/>
      <c r="DYN199" s="406" t="n"/>
      <c r="DYO199" s="406" t="n"/>
      <c r="DYP199" s="406" t="n"/>
      <c r="DYQ199" s="406" t="n"/>
      <c r="DYR199" s="406" t="n"/>
      <c r="DYS199" s="406" t="n"/>
      <c r="DYT199" s="406" t="n"/>
      <c r="DYU199" s="406" t="n"/>
      <c r="DYV199" s="406" t="n"/>
      <c r="DYW199" s="406" t="n"/>
      <c r="DYX199" s="406" t="n"/>
      <c r="DYY199" s="406" t="n"/>
      <c r="DYZ199" s="406" t="n"/>
      <c r="DZA199" s="406" t="n"/>
      <c r="DZB199" s="406" t="n"/>
      <c r="DZC199" s="406" t="n"/>
      <c r="DZD199" s="406" t="n"/>
      <c r="DZE199" s="406" t="n"/>
      <c r="DZF199" s="406" t="n"/>
      <c r="DZG199" s="406" t="n"/>
      <c r="DZH199" s="406" t="n"/>
      <c r="DZI199" s="406" t="n"/>
      <c r="DZJ199" s="406" t="n"/>
      <c r="DZK199" s="406" t="n"/>
      <c r="DZL199" s="406" t="n"/>
      <c r="DZM199" s="406" t="n"/>
      <c r="DZN199" s="406" t="n"/>
      <c r="DZO199" s="406" t="n"/>
      <c r="DZP199" s="406" t="n"/>
      <c r="DZQ199" s="406" t="n"/>
      <c r="DZR199" s="406" t="n"/>
      <c r="DZS199" s="406" t="n"/>
      <c r="DZT199" s="406" t="n"/>
      <c r="DZU199" s="406" t="n"/>
      <c r="DZV199" s="406" t="n"/>
      <c r="DZW199" s="406" t="n"/>
      <c r="DZX199" s="406" t="n"/>
      <c r="DZY199" s="406" t="n"/>
      <c r="DZZ199" s="406" t="n"/>
      <c r="EAA199" s="406" t="n"/>
      <c r="EAB199" s="406" t="n"/>
      <c r="EAC199" s="406" t="n"/>
      <c r="EAD199" s="406" t="n"/>
      <c r="EAE199" s="406" t="n"/>
      <c r="EAF199" s="406" t="n"/>
      <c r="EAG199" s="406" t="n"/>
      <c r="EAH199" s="406" t="n"/>
      <c r="EAI199" s="406" t="n"/>
      <c r="EAJ199" s="406" t="n"/>
      <c r="EAK199" s="406" t="n"/>
      <c r="EAL199" s="406" t="n"/>
      <c r="EAM199" s="406" t="n"/>
      <c r="EAN199" s="406" t="n"/>
      <c r="EAO199" s="406" t="n"/>
      <c r="EAP199" s="406" t="n"/>
      <c r="EAQ199" s="406" t="n"/>
      <c r="EAR199" s="406" t="n"/>
      <c r="EAS199" s="406" t="n"/>
      <c r="EAT199" s="406" t="n"/>
      <c r="EAU199" s="406" t="n"/>
      <c r="EAV199" s="406" t="n"/>
      <c r="EAW199" s="406" t="n"/>
      <c r="EAX199" s="406" t="n"/>
      <c r="EAY199" s="406" t="n"/>
      <c r="EAZ199" s="406" t="n"/>
      <c r="EBA199" s="406" t="n"/>
      <c r="EBB199" s="406" t="n"/>
      <c r="EBC199" s="406" t="n"/>
      <c r="EBD199" s="406" t="n"/>
      <c r="EBE199" s="406" t="n"/>
      <c r="EBF199" s="406" t="n"/>
      <c r="EBG199" s="406" t="n"/>
      <c r="EBH199" s="406" t="n"/>
      <c r="EBI199" s="406" t="n"/>
      <c r="EBJ199" s="406" t="n"/>
      <c r="EBK199" s="406" t="n"/>
      <c r="EBL199" s="406" t="n"/>
      <c r="EBM199" s="406" t="n"/>
      <c r="EBN199" s="406" t="n"/>
      <c r="EBO199" s="406" t="n"/>
      <c r="EBP199" s="406" t="n"/>
      <c r="EBQ199" s="406" t="n"/>
      <c r="EBR199" s="406" t="n"/>
      <c r="EBS199" s="406" t="n"/>
      <c r="EBT199" s="406" t="n"/>
      <c r="EBU199" s="406" t="n"/>
      <c r="EBV199" s="406" t="n"/>
      <c r="EBW199" s="406" t="n"/>
      <c r="EBX199" s="406" t="n"/>
      <c r="EBY199" s="406" t="n"/>
      <c r="EBZ199" s="406" t="n"/>
      <c r="ECA199" s="406" t="n"/>
      <c r="ECB199" s="406" t="n"/>
      <c r="ECC199" s="406" t="n"/>
      <c r="ECD199" s="406" t="n"/>
      <c r="ECE199" s="406" t="n"/>
      <c r="ECF199" s="406" t="n"/>
      <c r="ECG199" s="406" t="n"/>
      <c r="ECH199" s="406" t="n"/>
      <c r="ECI199" s="406" t="n"/>
      <c r="ECJ199" s="406" t="n"/>
      <c r="ECK199" s="406" t="n"/>
      <c r="ECL199" s="406" t="n"/>
      <c r="ECM199" s="406" t="n"/>
      <c r="ECN199" s="406" t="n"/>
      <c r="ECO199" s="406" t="n"/>
      <c r="ECP199" s="406" t="n"/>
      <c r="ECQ199" s="406" t="n"/>
      <c r="ECR199" s="406" t="n"/>
      <c r="ECS199" s="406" t="n"/>
      <c r="ECT199" s="406" t="n"/>
      <c r="ECU199" s="406" t="n"/>
      <c r="ECV199" s="406" t="n"/>
      <c r="ECW199" s="406" t="n"/>
      <c r="ECX199" s="406" t="n"/>
      <c r="ECY199" s="406" t="n"/>
      <c r="ECZ199" s="406" t="n"/>
      <c r="EDA199" s="406" t="n"/>
      <c r="EDB199" s="406" t="n"/>
      <c r="EDC199" s="406" t="n"/>
      <c r="EDD199" s="406" t="n"/>
      <c r="EDE199" s="406" t="n"/>
      <c r="EDF199" s="406" t="n"/>
      <c r="EDG199" s="406" t="n"/>
      <c r="EDH199" s="406" t="n"/>
      <c r="EDI199" s="406" t="n"/>
      <c r="EDJ199" s="406" t="n"/>
      <c r="EDK199" s="406" t="n"/>
      <c r="EDL199" s="406" t="n"/>
      <c r="EDM199" s="406" t="n"/>
      <c r="EDN199" s="406" t="n"/>
      <c r="EDO199" s="406" t="n"/>
      <c r="EDP199" s="406" t="n"/>
      <c r="EDQ199" s="406" t="n"/>
      <c r="EDR199" s="406" t="n"/>
      <c r="EDS199" s="406" t="n"/>
      <c r="EDT199" s="406" t="n"/>
      <c r="EDU199" s="406" t="n"/>
      <c r="EDV199" s="406" t="n"/>
      <c r="EDW199" s="406" t="n"/>
      <c r="EDX199" s="406" t="n"/>
      <c r="EDY199" s="406" t="n"/>
      <c r="EDZ199" s="406" t="n"/>
      <c r="EEA199" s="406" t="n"/>
      <c r="EEB199" s="406" t="n"/>
      <c r="EEC199" s="406" t="n"/>
      <c r="EED199" s="406" t="n"/>
      <c r="EEE199" s="406" t="n"/>
      <c r="EEF199" s="406" t="n"/>
      <c r="EEG199" s="406" t="n"/>
      <c r="EEH199" s="406" t="n"/>
      <c r="EEI199" s="406" t="n"/>
      <c r="EEJ199" s="406" t="n"/>
      <c r="EEK199" s="406" t="n"/>
      <c r="EEL199" s="406" t="n"/>
      <c r="EEM199" s="406" t="n"/>
      <c r="EEN199" s="406" t="n"/>
      <c r="EEO199" s="406" t="n"/>
      <c r="EEP199" s="406" t="n"/>
      <c r="EEQ199" s="406" t="n"/>
      <c r="EER199" s="406" t="n"/>
      <c r="EES199" s="406" t="n"/>
      <c r="EET199" s="406" t="n"/>
      <c r="EEU199" s="406" t="n"/>
      <c r="EEV199" s="406" t="n"/>
      <c r="EEW199" s="406" t="n"/>
      <c r="EEX199" s="406" t="n"/>
      <c r="EEY199" s="406" t="n"/>
      <c r="EEZ199" s="406" t="n"/>
      <c r="EFA199" s="406" t="n"/>
      <c r="EFB199" s="406" t="n"/>
      <c r="EFC199" s="406" t="n"/>
      <c r="EFD199" s="406" t="n"/>
      <c r="EFE199" s="406" t="n"/>
      <c r="EFF199" s="406" t="n"/>
      <c r="EFG199" s="406" t="n"/>
      <c r="EFH199" s="406" t="n"/>
      <c r="EFI199" s="406" t="n"/>
      <c r="EFJ199" s="406" t="n"/>
      <c r="EFK199" s="406" t="n"/>
      <c r="EFL199" s="406" t="n"/>
      <c r="EFM199" s="406" t="n"/>
      <c r="EFN199" s="406" t="n"/>
      <c r="EFO199" s="406" t="n"/>
      <c r="EFP199" s="406" t="n"/>
      <c r="EFQ199" s="406" t="n"/>
      <c r="EFR199" s="406" t="n"/>
      <c r="EFS199" s="406" t="n"/>
      <c r="EFT199" s="406" t="n"/>
      <c r="EFU199" s="406" t="n"/>
      <c r="EFV199" s="406" t="n"/>
      <c r="EFW199" s="406" t="n"/>
      <c r="EFX199" s="406" t="n"/>
      <c r="EFY199" s="406" t="n"/>
      <c r="EFZ199" s="406" t="n"/>
      <c r="EGA199" s="406" t="n"/>
      <c r="EGB199" s="406" t="n"/>
      <c r="EGC199" s="406" t="n"/>
      <c r="EGD199" s="406" t="n"/>
      <c r="EGE199" s="406" t="n"/>
      <c r="EGF199" s="406" t="n"/>
      <c r="EGG199" s="406" t="n"/>
      <c r="EGH199" s="406" t="n"/>
      <c r="EGI199" s="406" t="n"/>
      <c r="EGJ199" s="406" t="n"/>
      <c r="EGK199" s="406" t="n"/>
      <c r="EGL199" s="406" t="n"/>
      <c r="EGM199" s="406" t="n"/>
      <c r="EGN199" s="406" t="n"/>
      <c r="EGO199" s="406" t="n"/>
      <c r="EGP199" s="406" t="n"/>
      <c r="EGQ199" s="406" t="n"/>
      <c r="EGR199" s="406" t="n"/>
      <c r="EGS199" s="406" t="n"/>
      <c r="EGT199" s="406" t="n"/>
      <c r="EGU199" s="406" t="n"/>
      <c r="EGV199" s="406" t="n"/>
      <c r="EGW199" s="406" t="n"/>
      <c r="EGX199" s="406" t="n"/>
      <c r="EGY199" s="406" t="n"/>
      <c r="EGZ199" s="406" t="n"/>
      <c r="EHA199" s="406" t="n"/>
      <c r="EHB199" s="406" t="n"/>
      <c r="EHC199" s="406" t="n"/>
      <c r="EHD199" s="406" t="n"/>
      <c r="EHE199" s="406" t="n"/>
      <c r="EHF199" s="406" t="n"/>
      <c r="EHG199" s="406" t="n"/>
      <c r="EHH199" s="406" t="n"/>
      <c r="EHI199" s="406" t="n"/>
      <c r="EHJ199" s="406" t="n"/>
      <c r="EHK199" s="406" t="n"/>
      <c r="EHL199" s="406" t="n"/>
      <c r="EHM199" s="406" t="n"/>
      <c r="EHN199" s="406" t="n"/>
      <c r="EHO199" s="406" t="n"/>
      <c r="EHP199" s="406" t="n"/>
      <c r="EHQ199" s="406" t="n"/>
      <c r="EHR199" s="406" t="n"/>
      <c r="EHS199" s="406" t="n"/>
      <c r="EHT199" s="406" t="n"/>
      <c r="EHU199" s="406" t="n"/>
      <c r="EHV199" s="406" t="n"/>
      <c r="EHW199" s="406" t="n"/>
      <c r="EHX199" s="406" t="n"/>
      <c r="EHY199" s="406" t="n"/>
      <c r="EHZ199" s="406" t="n"/>
      <c r="EIA199" s="406" t="n"/>
      <c r="EIB199" s="406" t="n"/>
      <c r="EIC199" s="406" t="n"/>
      <c r="EID199" s="406" t="n"/>
      <c r="EIE199" s="406" t="n"/>
      <c r="EIF199" s="406" t="n"/>
      <c r="EIG199" s="406" t="n"/>
      <c r="EIH199" s="406" t="n"/>
      <c r="EII199" s="406" t="n"/>
      <c r="EIJ199" s="406" t="n"/>
      <c r="EIK199" s="406" t="n"/>
      <c r="EIL199" s="406" t="n"/>
      <c r="EIM199" s="406" t="n"/>
      <c r="EIN199" s="406" t="n"/>
      <c r="EIO199" s="406" t="n"/>
      <c r="EIP199" s="406" t="n"/>
      <c r="EIQ199" s="406" t="n"/>
      <c r="EIR199" s="406" t="n"/>
      <c r="EIS199" s="406" t="n"/>
      <c r="EIT199" s="406" t="n"/>
      <c r="EIU199" s="406" t="n"/>
      <c r="EIV199" s="406" t="n"/>
      <c r="EIW199" s="406" t="n"/>
      <c r="EIX199" s="406" t="n"/>
      <c r="EIY199" s="406" t="n"/>
      <c r="EIZ199" s="406" t="n"/>
      <c r="EJA199" s="406" t="n"/>
      <c r="EJB199" s="406" t="n"/>
      <c r="EJC199" s="406" t="n"/>
      <c r="EJD199" s="406" t="n"/>
      <c r="EJE199" s="406" t="n"/>
      <c r="EJF199" s="406" t="n"/>
      <c r="EJG199" s="406" t="n"/>
      <c r="EJH199" s="406" t="n"/>
      <c r="EJI199" s="406" t="n"/>
      <c r="EJJ199" s="406" t="n"/>
      <c r="EJK199" s="406" t="n"/>
      <c r="EJL199" s="406" t="n"/>
      <c r="EJM199" s="406" t="n"/>
      <c r="EJN199" s="406" t="n"/>
      <c r="EJO199" s="406" t="n"/>
      <c r="EJP199" s="406" t="n"/>
      <c r="EJQ199" s="406" t="n"/>
      <c r="EJR199" s="406" t="n"/>
      <c r="EJS199" s="406" t="n"/>
      <c r="EJT199" s="406" t="n"/>
      <c r="EJU199" s="406" t="n"/>
      <c r="EJV199" s="406" t="n"/>
      <c r="EJW199" s="406" t="n"/>
      <c r="EJX199" s="406" t="n"/>
      <c r="EJY199" s="406" t="n"/>
      <c r="EJZ199" s="406" t="n"/>
      <c r="EKA199" s="406" t="n"/>
      <c r="EKB199" s="406" t="n"/>
      <c r="EKC199" s="406" t="n"/>
      <c r="EKD199" s="406" t="n"/>
      <c r="EKE199" s="406" t="n"/>
      <c r="EKF199" s="406" t="n"/>
      <c r="EKG199" s="406" t="n"/>
      <c r="EKH199" s="406" t="n"/>
      <c r="EKI199" s="406" t="n"/>
      <c r="EKJ199" s="406" t="n"/>
      <c r="EKK199" s="406" t="n"/>
      <c r="EKL199" s="406" t="n"/>
      <c r="EKM199" s="406" t="n"/>
      <c r="EKN199" s="406" t="n"/>
      <c r="EKO199" s="406" t="n"/>
      <c r="EKP199" s="406" t="n"/>
      <c r="EKQ199" s="406" t="n"/>
      <c r="EKR199" s="406" t="n"/>
      <c r="EKS199" s="406" t="n"/>
      <c r="EKT199" s="406" t="n"/>
      <c r="EKU199" s="406" t="n"/>
      <c r="EKV199" s="406" t="n"/>
      <c r="EKW199" s="406" t="n"/>
      <c r="EKX199" s="406" t="n"/>
      <c r="EKY199" s="406" t="n"/>
      <c r="EKZ199" s="406" t="n"/>
      <c r="ELA199" s="406" t="n"/>
      <c r="ELB199" s="406" t="n"/>
      <c r="ELC199" s="406" t="n"/>
      <c r="ELD199" s="406" t="n"/>
      <c r="ELE199" s="406" t="n"/>
      <c r="ELF199" s="406" t="n"/>
      <c r="ELG199" s="406" t="n"/>
      <c r="ELH199" s="406" t="n"/>
      <c r="ELI199" s="406" t="n"/>
      <c r="ELJ199" s="406" t="n"/>
      <c r="ELK199" s="406" t="n"/>
      <c r="ELL199" s="406" t="n"/>
      <c r="ELM199" s="406" t="n"/>
      <c r="ELN199" s="406" t="n"/>
      <c r="ELO199" s="406" t="n"/>
      <c r="ELP199" s="406" t="n"/>
      <c r="ELQ199" s="406" t="n"/>
      <c r="ELR199" s="406" t="n"/>
      <c r="ELS199" s="406" t="n"/>
      <c r="ELT199" s="406" t="n"/>
      <c r="ELU199" s="406" t="n"/>
      <c r="ELV199" s="406" t="n"/>
      <c r="ELW199" s="406" t="n"/>
      <c r="ELX199" s="406" t="n"/>
      <c r="ELY199" s="406" t="n"/>
      <c r="ELZ199" s="406" t="n"/>
      <c r="EMA199" s="406" t="n"/>
      <c r="EMB199" s="406" t="n"/>
      <c r="EMC199" s="406" t="n"/>
      <c r="EMD199" s="406" t="n"/>
      <c r="EME199" s="406" t="n"/>
      <c r="EMF199" s="406" t="n"/>
      <c r="EMG199" s="406" t="n"/>
      <c r="EMH199" s="406" t="n"/>
      <c r="EMI199" s="406" t="n"/>
      <c r="EMJ199" s="406" t="n"/>
      <c r="EMK199" s="406" t="n"/>
      <c r="EML199" s="406" t="n"/>
      <c r="EMM199" s="406" t="n"/>
      <c r="EMN199" s="406" t="n"/>
      <c r="EMO199" s="406" t="n"/>
      <c r="EMP199" s="406" t="n"/>
      <c r="EMQ199" s="406" t="n"/>
      <c r="EMR199" s="406" t="n"/>
      <c r="EMS199" s="406" t="n"/>
      <c r="EMT199" s="406" t="n"/>
      <c r="EMU199" s="406" t="n"/>
      <c r="EMV199" s="406" t="n"/>
      <c r="EMW199" s="406" t="n"/>
      <c r="EMX199" s="406" t="n"/>
      <c r="EMY199" s="406" t="n"/>
      <c r="EMZ199" s="406" t="n"/>
      <c r="ENA199" s="406" t="n"/>
      <c r="ENB199" s="406" t="n"/>
      <c r="ENC199" s="406" t="n"/>
      <c r="END199" s="406" t="n"/>
      <c r="ENE199" s="406" t="n"/>
      <c r="ENF199" s="406" t="n"/>
      <c r="ENG199" s="406" t="n"/>
      <c r="ENH199" s="406" t="n"/>
      <c r="ENI199" s="406" t="n"/>
      <c r="ENJ199" s="406" t="n"/>
      <c r="ENK199" s="406" t="n"/>
      <c r="ENL199" s="406" t="n"/>
      <c r="ENM199" s="406" t="n"/>
      <c r="ENN199" s="406" t="n"/>
      <c r="ENO199" s="406" t="n"/>
      <c r="ENP199" s="406" t="n"/>
      <c r="ENQ199" s="406" t="n"/>
      <c r="ENR199" s="406" t="n"/>
      <c r="ENS199" s="406" t="n"/>
      <c r="ENT199" s="406" t="n"/>
      <c r="ENU199" s="406" t="n"/>
      <c r="ENV199" s="406" t="n"/>
      <c r="ENW199" s="406" t="n"/>
      <c r="ENX199" s="406" t="n"/>
      <c r="ENY199" s="406" t="n"/>
      <c r="ENZ199" s="406" t="n"/>
      <c r="EOA199" s="406" t="n"/>
      <c r="EOB199" s="406" t="n"/>
      <c r="EOC199" s="406" t="n"/>
      <c r="EOD199" s="406" t="n"/>
      <c r="EOE199" s="406" t="n"/>
      <c r="EOF199" s="406" t="n"/>
      <c r="EOG199" s="406" t="n"/>
      <c r="EOH199" s="406" t="n"/>
      <c r="EOI199" s="406" t="n"/>
      <c r="EOJ199" s="406" t="n"/>
      <c r="EOK199" s="406" t="n"/>
      <c r="EOL199" s="406" t="n"/>
      <c r="EOM199" s="406" t="n"/>
      <c r="EON199" s="406" t="n"/>
      <c r="EOO199" s="406" t="n"/>
      <c r="EOP199" s="406" t="n"/>
      <c r="EOQ199" s="406" t="n"/>
      <c r="EOR199" s="406" t="n"/>
      <c r="EOS199" s="406" t="n"/>
      <c r="EOT199" s="406" t="n"/>
      <c r="EOU199" s="406" t="n"/>
      <c r="EOV199" s="406" t="n"/>
      <c r="EOW199" s="406" t="n"/>
      <c r="EOX199" s="406" t="n"/>
      <c r="EOY199" s="406" t="n"/>
      <c r="EOZ199" s="406" t="n"/>
      <c r="EPA199" s="406" t="n"/>
      <c r="EPB199" s="406" t="n"/>
      <c r="EPC199" s="406" t="n"/>
      <c r="EPD199" s="406" t="n"/>
      <c r="EPE199" s="406" t="n"/>
      <c r="EPF199" s="406" t="n"/>
      <c r="EPG199" s="406" t="n"/>
      <c r="EPH199" s="406" t="n"/>
      <c r="EPI199" s="406" t="n"/>
      <c r="EPJ199" s="406" t="n"/>
      <c r="EPK199" s="406" t="n"/>
      <c r="EPL199" s="406" t="n"/>
      <c r="EPM199" s="406" t="n"/>
      <c r="EPN199" s="406" t="n"/>
      <c r="EPO199" s="406" t="n"/>
      <c r="EPP199" s="406" t="n"/>
      <c r="EPQ199" s="406" t="n"/>
      <c r="EPR199" s="406" t="n"/>
      <c r="EPS199" s="406" t="n"/>
      <c r="EPT199" s="406" t="n"/>
      <c r="EPU199" s="406" t="n"/>
      <c r="EPV199" s="406" t="n"/>
      <c r="EPW199" s="406" t="n"/>
      <c r="EPX199" s="406" t="n"/>
      <c r="EPY199" s="406" t="n"/>
      <c r="EPZ199" s="406" t="n"/>
      <c r="EQA199" s="406" t="n"/>
      <c r="EQB199" s="406" t="n"/>
      <c r="EQC199" s="406" t="n"/>
      <c r="EQD199" s="406" t="n"/>
      <c r="EQE199" s="406" t="n"/>
      <c r="EQF199" s="406" t="n"/>
      <c r="EQG199" s="406" t="n"/>
      <c r="EQH199" s="406" t="n"/>
      <c r="EQI199" s="406" t="n"/>
      <c r="EQJ199" s="406" t="n"/>
      <c r="EQK199" s="406" t="n"/>
      <c r="EQL199" s="406" t="n"/>
      <c r="EQM199" s="406" t="n"/>
      <c r="EQN199" s="406" t="n"/>
      <c r="EQO199" s="406" t="n"/>
      <c r="EQP199" s="406" t="n"/>
      <c r="EQQ199" s="406" t="n"/>
      <c r="EQR199" s="406" t="n"/>
      <c r="EQS199" s="406" t="n"/>
      <c r="EQT199" s="406" t="n"/>
      <c r="EQU199" s="406" t="n"/>
      <c r="EQV199" s="406" t="n"/>
      <c r="EQW199" s="406" t="n"/>
      <c r="EQX199" s="406" t="n"/>
      <c r="EQY199" s="406" t="n"/>
      <c r="EQZ199" s="406" t="n"/>
      <c r="ERA199" s="406" t="n"/>
      <c r="ERB199" s="406" t="n"/>
      <c r="ERC199" s="406" t="n"/>
      <c r="ERD199" s="406" t="n"/>
      <c r="ERE199" s="406" t="n"/>
      <c r="ERF199" s="406" t="n"/>
      <c r="ERG199" s="406" t="n"/>
      <c r="ERH199" s="406" t="n"/>
      <c r="ERI199" s="406" t="n"/>
      <c r="ERJ199" s="406" t="n"/>
      <c r="ERK199" s="406" t="n"/>
      <c r="ERL199" s="406" t="n"/>
      <c r="ERM199" s="406" t="n"/>
      <c r="ERN199" s="406" t="n"/>
      <c r="ERO199" s="406" t="n"/>
      <c r="ERP199" s="406" t="n"/>
      <c r="ERQ199" s="406" t="n"/>
      <c r="ERR199" s="406" t="n"/>
      <c r="ERS199" s="406" t="n"/>
      <c r="ERT199" s="406" t="n"/>
      <c r="ERU199" s="406" t="n"/>
      <c r="ERV199" s="406" t="n"/>
      <c r="ERW199" s="406" t="n"/>
      <c r="ERX199" s="406" t="n"/>
      <c r="ERY199" s="406" t="n"/>
      <c r="ERZ199" s="406" t="n"/>
      <c r="ESA199" s="406" t="n"/>
      <c r="ESB199" s="406" t="n"/>
      <c r="ESC199" s="406" t="n"/>
      <c r="ESD199" s="406" t="n"/>
      <c r="ESE199" s="406" t="n"/>
      <c r="ESF199" s="406" t="n"/>
      <c r="ESG199" s="406" t="n"/>
      <c r="ESH199" s="406" t="n"/>
      <c r="ESI199" s="406" t="n"/>
      <c r="ESJ199" s="406" t="n"/>
      <c r="ESK199" s="406" t="n"/>
      <c r="ESL199" s="406" t="n"/>
      <c r="ESM199" s="406" t="n"/>
      <c r="ESN199" s="406" t="n"/>
      <c r="ESO199" s="406" t="n"/>
      <c r="ESP199" s="406" t="n"/>
      <c r="ESQ199" s="406" t="n"/>
      <c r="ESR199" s="406" t="n"/>
      <c r="ESS199" s="406" t="n"/>
      <c r="EST199" s="406" t="n"/>
      <c r="ESU199" s="406" t="n"/>
      <c r="ESV199" s="406" t="n"/>
      <c r="ESW199" s="406" t="n"/>
      <c r="ESX199" s="406" t="n"/>
      <c r="ESY199" s="406" t="n"/>
      <c r="ESZ199" s="406" t="n"/>
      <c r="ETA199" s="406" t="n"/>
      <c r="ETB199" s="406" t="n"/>
      <c r="ETC199" s="406" t="n"/>
      <c r="ETD199" s="406" t="n"/>
      <c r="ETE199" s="406" t="n"/>
      <c r="ETF199" s="406" t="n"/>
      <c r="ETG199" s="406" t="n"/>
      <c r="ETH199" s="406" t="n"/>
      <c r="ETI199" s="406" t="n"/>
      <c r="ETJ199" s="406" t="n"/>
      <c r="ETK199" s="406" t="n"/>
      <c r="ETL199" s="406" t="n"/>
      <c r="ETM199" s="406" t="n"/>
      <c r="ETN199" s="406" t="n"/>
      <c r="ETO199" s="406" t="n"/>
      <c r="ETP199" s="406" t="n"/>
      <c r="ETQ199" s="406" t="n"/>
      <c r="ETR199" s="406" t="n"/>
      <c r="ETS199" s="406" t="n"/>
      <c r="ETT199" s="406" t="n"/>
      <c r="ETU199" s="406" t="n"/>
      <c r="ETV199" s="406" t="n"/>
      <c r="ETW199" s="406" t="n"/>
      <c r="ETX199" s="406" t="n"/>
      <c r="ETY199" s="406" t="n"/>
      <c r="ETZ199" s="406" t="n"/>
      <c r="EUA199" s="406" t="n"/>
      <c r="EUB199" s="406" t="n"/>
      <c r="EUC199" s="406" t="n"/>
      <c r="EUD199" s="406" t="n"/>
      <c r="EUE199" s="406" t="n"/>
      <c r="EUF199" s="406" t="n"/>
      <c r="EUG199" s="406" t="n"/>
      <c r="EUH199" s="406" t="n"/>
      <c r="EUI199" s="406" t="n"/>
      <c r="EUJ199" s="406" t="n"/>
      <c r="EUK199" s="406" t="n"/>
      <c r="EUL199" s="406" t="n"/>
      <c r="EUM199" s="406" t="n"/>
      <c r="EUN199" s="406" t="n"/>
      <c r="EUO199" s="406" t="n"/>
      <c r="EUP199" s="406" t="n"/>
      <c r="EUQ199" s="406" t="n"/>
      <c r="EUR199" s="406" t="n"/>
      <c r="EUS199" s="406" t="n"/>
      <c r="EUT199" s="406" t="n"/>
      <c r="EUU199" s="406" t="n"/>
      <c r="EUV199" s="406" t="n"/>
      <c r="EUW199" s="406" t="n"/>
      <c r="EUX199" s="406" t="n"/>
      <c r="EUY199" s="406" t="n"/>
      <c r="EUZ199" s="406" t="n"/>
      <c r="EVA199" s="406" t="n"/>
      <c r="EVB199" s="406" t="n"/>
      <c r="EVC199" s="406" t="n"/>
      <c r="EVD199" s="406" t="n"/>
      <c r="EVE199" s="406" t="n"/>
      <c r="EVF199" s="406" t="n"/>
      <c r="EVG199" s="406" t="n"/>
      <c r="EVH199" s="406" t="n"/>
      <c r="EVI199" s="406" t="n"/>
      <c r="EVJ199" s="406" t="n"/>
      <c r="EVK199" s="406" t="n"/>
      <c r="EVL199" s="406" t="n"/>
      <c r="EVM199" s="406" t="n"/>
      <c r="EVN199" s="406" t="n"/>
      <c r="EVO199" s="406" t="n"/>
      <c r="EVP199" s="406" t="n"/>
      <c r="EVQ199" s="406" t="n"/>
      <c r="EVR199" s="406" t="n"/>
      <c r="EVS199" s="406" t="n"/>
      <c r="EVT199" s="406" t="n"/>
      <c r="EVU199" s="406" t="n"/>
      <c r="EVV199" s="406" t="n"/>
      <c r="EVW199" s="406" t="n"/>
      <c r="EVX199" s="406" t="n"/>
      <c r="EVY199" s="406" t="n"/>
      <c r="EVZ199" s="406" t="n"/>
      <c r="EWA199" s="406" t="n"/>
      <c r="EWB199" s="406" t="n"/>
      <c r="EWC199" s="406" t="n"/>
      <c r="EWD199" s="406" t="n"/>
      <c r="EWE199" s="406" t="n"/>
      <c r="EWF199" s="406" t="n"/>
      <c r="EWG199" s="406" t="n"/>
      <c r="EWH199" s="406" t="n"/>
      <c r="EWI199" s="406" t="n"/>
      <c r="EWJ199" s="406" t="n"/>
      <c r="EWK199" s="406" t="n"/>
      <c r="EWL199" s="406" t="n"/>
      <c r="EWM199" s="406" t="n"/>
      <c r="EWN199" s="406" t="n"/>
      <c r="EWO199" s="406" t="n"/>
      <c r="EWP199" s="406" t="n"/>
      <c r="EWQ199" s="406" t="n"/>
      <c r="EWR199" s="406" t="n"/>
      <c r="EWS199" s="406" t="n"/>
      <c r="EWT199" s="406" t="n"/>
      <c r="EWU199" s="406" t="n"/>
      <c r="EWV199" s="406" t="n"/>
      <c r="EWW199" s="406" t="n"/>
      <c r="EWX199" s="406" t="n"/>
      <c r="EWY199" s="406" t="n"/>
      <c r="EWZ199" s="406" t="n"/>
      <c r="EXA199" s="406" t="n"/>
      <c r="EXB199" s="406" t="n"/>
      <c r="EXC199" s="406" t="n"/>
      <c r="EXD199" s="406" t="n"/>
      <c r="EXE199" s="406" t="n"/>
      <c r="EXF199" s="406" t="n"/>
      <c r="EXG199" s="406" t="n"/>
      <c r="EXH199" s="406" t="n"/>
      <c r="EXI199" s="406" t="n"/>
      <c r="EXJ199" s="406" t="n"/>
      <c r="EXK199" s="406" t="n"/>
      <c r="EXL199" s="406" t="n"/>
      <c r="EXM199" s="406" t="n"/>
      <c r="EXN199" s="406" t="n"/>
      <c r="EXO199" s="406" t="n"/>
      <c r="EXP199" s="406" t="n"/>
      <c r="EXQ199" s="406" t="n"/>
      <c r="EXR199" s="406" t="n"/>
      <c r="EXS199" s="406" t="n"/>
      <c r="EXT199" s="406" t="n"/>
      <c r="EXU199" s="406" t="n"/>
      <c r="EXV199" s="406" t="n"/>
      <c r="EXW199" s="406" t="n"/>
      <c r="EXX199" s="406" t="n"/>
      <c r="EXY199" s="406" t="n"/>
      <c r="EXZ199" s="406" t="n"/>
      <c r="EYA199" s="406" t="n"/>
      <c r="EYB199" s="406" t="n"/>
      <c r="EYC199" s="406" t="n"/>
      <c r="EYD199" s="406" t="n"/>
      <c r="EYE199" s="406" t="n"/>
      <c r="EYF199" s="406" t="n"/>
      <c r="EYG199" s="406" t="n"/>
      <c r="EYH199" s="406" t="n"/>
      <c r="EYI199" s="406" t="n"/>
      <c r="EYJ199" s="406" t="n"/>
      <c r="EYK199" s="406" t="n"/>
      <c r="EYL199" s="406" t="n"/>
      <c r="EYM199" s="406" t="n"/>
      <c r="EYN199" s="406" t="n"/>
      <c r="EYO199" s="406" t="n"/>
      <c r="EYP199" s="406" t="n"/>
      <c r="EYQ199" s="406" t="n"/>
      <c r="EYR199" s="406" t="n"/>
      <c r="EYS199" s="406" t="n"/>
      <c r="EYT199" s="406" t="n"/>
      <c r="EYU199" s="406" t="n"/>
      <c r="EYV199" s="406" t="n"/>
      <c r="EYW199" s="406" t="n"/>
      <c r="EYX199" s="406" t="n"/>
      <c r="EYY199" s="406" t="n"/>
      <c r="EYZ199" s="406" t="n"/>
      <c r="EZA199" s="406" t="n"/>
      <c r="EZB199" s="406" t="n"/>
      <c r="EZC199" s="406" t="n"/>
      <c r="EZD199" s="406" t="n"/>
      <c r="EZE199" s="406" t="n"/>
      <c r="EZF199" s="406" t="n"/>
      <c r="EZG199" s="406" t="n"/>
      <c r="EZH199" s="406" t="n"/>
      <c r="EZI199" s="406" t="n"/>
      <c r="EZJ199" s="406" t="n"/>
      <c r="EZK199" s="406" t="n"/>
      <c r="EZL199" s="406" t="n"/>
      <c r="EZM199" s="406" t="n"/>
      <c r="EZN199" s="406" t="n"/>
      <c r="EZO199" s="406" t="n"/>
      <c r="EZP199" s="406" t="n"/>
      <c r="EZQ199" s="406" t="n"/>
      <c r="EZR199" s="406" t="n"/>
      <c r="EZS199" s="406" t="n"/>
      <c r="EZT199" s="406" t="n"/>
      <c r="EZU199" s="406" t="n"/>
      <c r="EZV199" s="406" t="n"/>
      <c r="EZW199" s="406" t="n"/>
      <c r="EZX199" s="406" t="n"/>
      <c r="EZY199" s="406" t="n"/>
      <c r="EZZ199" s="406" t="n"/>
      <c r="FAA199" s="406" t="n"/>
      <c r="FAB199" s="406" t="n"/>
      <c r="FAC199" s="406" t="n"/>
      <c r="FAD199" s="406" t="n"/>
      <c r="FAE199" s="406" t="n"/>
      <c r="FAF199" s="406" t="n"/>
      <c r="FAG199" s="406" t="n"/>
      <c r="FAH199" s="406" t="n"/>
      <c r="FAI199" s="406" t="n"/>
      <c r="FAJ199" s="406" t="n"/>
      <c r="FAK199" s="406" t="n"/>
      <c r="FAL199" s="406" t="n"/>
      <c r="FAM199" s="406" t="n"/>
      <c r="FAN199" s="406" t="n"/>
      <c r="FAO199" s="406" t="n"/>
      <c r="FAP199" s="406" t="n"/>
      <c r="FAQ199" s="406" t="n"/>
      <c r="FAR199" s="406" t="n"/>
      <c r="FAS199" s="406" t="n"/>
      <c r="FAT199" s="406" t="n"/>
      <c r="FAU199" s="406" t="n"/>
      <c r="FAV199" s="406" t="n"/>
      <c r="FAW199" s="406" t="n"/>
      <c r="FAX199" s="406" t="n"/>
      <c r="FAY199" s="406" t="n"/>
      <c r="FAZ199" s="406" t="n"/>
      <c r="FBA199" s="406" t="n"/>
      <c r="FBB199" s="406" t="n"/>
      <c r="FBC199" s="406" t="n"/>
      <c r="FBD199" s="406" t="n"/>
      <c r="FBE199" s="406" t="n"/>
      <c r="FBF199" s="406" t="n"/>
      <c r="FBG199" s="406" t="n"/>
      <c r="FBH199" s="406" t="n"/>
      <c r="FBI199" s="406" t="n"/>
      <c r="FBJ199" s="406" t="n"/>
      <c r="FBK199" s="406" t="n"/>
      <c r="FBL199" s="406" t="n"/>
      <c r="FBM199" s="406" t="n"/>
      <c r="FBN199" s="406" t="n"/>
      <c r="FBO199" s="406" t="n"/>
      <c r="FBP199" s="406" t="n"/>
      <c r="FBQ199" s="406" t="n"/>
      <c r="FBR199" s="406" t="n"/>
      <c r="FBS199" s="406" t="n"/>
      <c r="FBT199" s="406" t="n"/>
      <c r="FBU199" s="406" t="n"/>
      <c r="FBV199" s="406" t="n"/>
      <c r="FBW199" s="406" t="n"/>
      <c r="FBX199" s="406" t="n"/>
      <c r="FBY199" s="406" t="n"/>
      <c r="FBZ199" s="406" t="n"/>
      <c r="FCA199" s="406" t="n"/>
      <c r="FCB199" s="406" t="n"/>
      <c r="FCC199" s="406" t="n"/>
      <c r="FCD199" s="406" t="n"/>
      <c r="FCE199" s="406" t="n"/>
      <c r="FCF199" s="406" t="n"/>
      <c r="FCG199" s="406" t="n"/>
      <c r="FCH199" s="406" t="n"/>
      <c r="FCI199" s="406" t="n"/>
      <c r="FCJ199" s="406" t="n"/>
      <c r="FCK199" s="406" t="n"/>
      <c r="FCL199" s="406" t="n"/>
      <c r="FCM199" s="406" t="n"/>
      <c r="FCN199" s="406" t="n"/>
      <c r="FCO199" s="406" t="n"/>
      <c r="FCP199" s="406" t="n"/>
      <c r="FCQ199" s="406" t="n"/>
      <c r="FCR199" s="406" t="n"/>
      <c r="FCS199" s="406" t="n"/>
      <c r="FCT199" s="406" t="n"/>
      <c r="FCU199" s="406" t="n"/>
      <c r="FCV199" s="406" t="n"/>
      <c r="FCW199" s="406" t="n"/>
      <c r="FCX199" s="406" t="n"/>
      <c r="FCY199" s="406" t="n"/>
      <c r="FCZ199" s="406" t="n"/>
      <c r="FDA199" s="406" t="n"/>
      <c r="FDB199" s="406" t="n"/>
      <c r="FDC199" s="406" t="n"/>
      <c r="FDD199" s="406" t="n"/>
      <c r="FDE199" s="406" t="n"/>
      <c r="FDF199" s="406" t="n"/>
      <c r="FDG199" s="406" t="n"/>
      <c r="FDH199" s="406" t="n"/>
      <c r="FDI199" s="406" t="n"/>
      <c r="FDJ199" s="406" t="n"/>
      <c r="FDK199" s="406" t="n"/>
      <c r="FDL199" s="406" t="n"/>
      <c r="FDM199" s="406" t="n"/>
      <c r="FDN199" s="406" t="n"/>
      <c r="FDO199" s="406" t="n"/>
      <c r="FDP199" s="406" t="n"/>
      <c r="FDQ199" s="406" t="n"/>
      <c r="FDR199" s="406" t="n"/>
      <c r="FDS199" s="406" t="n"/>
      <c r="FDT199" s="406" t="n"/>
      <c r="FDU199" s="406" t="n"/>
      <c r="FDV199" s="406" t="n"/>
      <c r="FDW199" s="406" t="n"/>
      <c r="FDX199" s="406" t="n"/>
      <c r="FDY199" s="406" t="n"/>
      <c r="FDZ199" s="406" t="n"/>
      <c r="FEA199" s="406" t="n"/>
      <c r="FEB199" s="406" t="n"/>
      <c r="FEC199" s="406" t="n"/>
      <c r="FED199" s="406" t="n"/>
      <c r="FEE199" s="406" t="n"/>
      <c r="FEF199" s="406" t="n"/>
      <c r="FEG199" s="406" t="n"/>
      <c r="FEH199" s="406" t="n"/>
      <c r="FEI199" s="406" t="n"/>
      <c r="FEJ199" s="406" t="n"/>
      <c r="FEK199" s="406" t="n"/>
      <c r="FEL199" s="406" t="n"/>
      <c r="FEM199" s="406" t="n"/>
      <c r="FEN199" s="406" t="n"/>
      <c r="FEO199" s="406" t="n"/>
      <c r="FEP199" s="406" t="n"/>
      <c r="FEQ199" s="406" t="n"/>
      <c r="FER199" s="406" t="n"/>
      <c r="FES199" s="406" t="n"/>
      <c r="FET199" s="406" t="n"/>
      <c r="FEU199" s="406" t="n"/>
      <c r="FEV199" s="406" t="n"/>
      <c r="FEW199" s="406" t="n"/>
      <c r="FEX199" s="406" t="n"/>
      <c r="FEY199" s="406" t="n"/>
      <c r="FEZ199" s="406" t="n"/>
      <c r="FFA199" s="406" t="n"/>
      <c r="FFB199" s="406" t="n"/>
      <c r="FFC199" s="406" t="n"/>
      <c r="FFD199" s="406" t="n"/>
      <c r="FFE199" s="406" t="n"/>
      <c r="FFF199" s="406" t="n"/>
      <c r="FFG199" s="406" t="n"/>
      <c r="FFH199" s="406" t="n"/>
      <c r="FFI199" s="406" t="n"/>
      <c r="FFJ199" s="406" t="n"/>
      <c r="FFK199" s="406" t="n"/>
      <c r="FFL199" s="406" t="n"/>
      <c r="FFM199" s="406" t="n"/>
      <c r="FFN199" s="406" t="n"/>
      <c r="FFO199" s="406" t="n"/>
      <c r="FFP199" s="406" t="n"/>
      <c r="FFQ199" s="406" t="n"/>
      <c r="FFR199" s="406" t="n"/>
      <c r="FFS199" s="406" t="n"/>
      <c r="FFT199" s="406" t="n"/>
      <c r="FFU199" s="406" t="n"/>
      <c r="FFV199" s="406" t="n"/>
      <c r="FFW199" s="406" t="n"/>
      <c r="FFX199" s="406" t="n"/>
      <c r="FFY199" s="406" t="n"/>
      <c r="FFZ199" s="406" t="n"/>
      <c r="FGA199" s="406" t="n"/>
      <c r="FGB199" s="406" t="n"/>
      <c r="FGC199" s="406" t="n"/>
      <c r="FGD199" s="406" t="n"/>
      <c r="FGE199" s="406" t="n"/>
      <c r="FGF199" s="406" t="n"/>
      <c r="FGG199" s="406" t="n"/>
      <c r="FGH199" s="406" t="n"/>
      <c r="FGI199" s="406" t="n"/>
      <c r="FGJ199" s="406" t="n"/>
      <c r="FGK199" s="406" t="n"/>
      <c r="FGL199" s="406" t="n"/>
      <c r="FGM199" s="406" t="n"/>
      <c r="FGN199" s="406" t="n"/>
      <c r="FGO199" s="406" t="n"/>
      <c r="FGP199" s="406" t="n"/>
      <c r="FGQ199" s="406" t="n"/>
      <c r="FGR199" s="406" t="n"/>
      <c r="FGS199" s="406" t="n"/>
      <c r="FGT199" s="406" t="n"/>
      <c r="FGU199" s="406" t="n"/>
      <c r="FGV199" s="406" t="n"/>
      <c r="FGW199" s="406" t="n"/>
      <c r="FGX199" s="406" t="n"/>
      <c r="FGY199" s="406" t="n"/>
      <c r="FGZ199" s="406" t="n"/>
      <c r="FHA199" s="406" t="n"/>
      <c r="FHB199" s="406" t="n"/>
      <c r="FHC199" s="406" t="n"/>
      <c r="FHD199" s="406" t="n"/>
      <c r="FHE199" s="406" t="n"/>
      <c r="FHF199" s="406" t="n"/>
      <c r="FHG199" s="406" t="n"/>
      <c r="FHH199" s="406" t="n"/>
      <c r="FHI199" s="406" t="n"/>
      <c r="FHJ199" s="406" t="n"/>
      <c r="FHK199" s="406" t="n"/>
      <c r="FHL199" s="406" t="n"/>
      <c r="FHM199" s="406" t="n"/>
      <c r="FHN199" s="406" t="n"/>
      <c r="FHO199" s="406" t="n"/>
      <c r="FHP199" s="406" t="n"/>
      <c r="FHQ199" s="406" t="n"/>
      <c r="FHR199" s="406" t="n"/>
      <c r="FHS199" s="406" t="n"/>
      <c r="FHT199" s="406" t="n"/>
      <c r="FHU199" s="406" t="n"/>
      <c r="FHV199" s="406" t="n"/>
      <c r="FHW199" s="406" t="n"/>
      <c r="FHX199" s="406" t="n"/>
      <c r="FHY199" s="406" t="n"/>
      <c r="FHZ199" s="406" t="n"/>
      <c r="FIA199" s="406" t="n"/>
      <c r="FIB199" s="406" t="n"/>
      <c r="FIC199" s="406" t="n"/>
      <c r="FID199" s="406" t="n"/>
      <c r="FIE199" s="406" t="n"/>
      <c r="FIF199" s="406" t="n"/>
      <c r="FIG199" s="406" t="n"/>
      <c r="FIH199" s="406" t="n"/>
      <c r="FII199" s="406" t="n"/>
      <c r="FIJ199" s="406" t="n"/>
      <c r="FIK199" s="406" t="n"/>
      <c r="FIL199" s="406" t="n"/>
      <c r="FIM199" s="406" t="n"/>
      <c r="FIN199" s="406" t="n"/>
      <c r="FIO199" s="406" t="n"/>
      <c r="FIP199" s="406" t="n"/>
      <c r="FIQ199" s="406" t="n"/>
      <c r="FIR199" s="406" t="n"/>
      <c r="FIS199" s="406" t="n"/>
      <c r="FIT199" s="406" t="n"/>
      <c r="FIU199" s="406" t="n"/>
      <c r="FIV199" s="406" t="n"/>
      <c r="FIW199" s="406" t="n"/>
      <c r="FIX199" s="406" t="n"/>
      <c r="FIY199" s="406" t="n"/>
      <c r="FIZ199" s="406" t="n"/>
      <c r="FJA199" s="406" t="n"/>
      <c r="FJB199" s="406" t="n"/>
      <c r="FJC199" s="406" t="n"/>
      <c r="FJD199" s="406" t="n"/>
      <c r="FJE199" s="406" t="n"/>
      <c r="FJF199" s="406" t="n"/>
      <c r="FJG199" s="406" t="n"/>
      <c r="FJH199" s="406" t="n"/>
      <c r="FJI199" s="406" t="n"/>
      <c r="FJJ199" s="406" t="n"/>
      <c r="FJK199" s="406" t="n"/>
      <c r="FJL199" s="406" t="n"/>
      <c r="FJM199" s="406" t="n"/>
      <c r="FJN199" s="406" t="n"/>
      <c r="FJO199" s="406" t="n"/>
      <c r="FJP199" s="406" t="n"/>
      <c r="FJQ199" s="406" t="n"/>
      <c r="FJR199" s="406" t="n"/>
      <c r="FJS199" s="406" t="n"/>
      <c r="FJT199" s="406" t="n"/>
      <c r="FJU199" s="406" t="n"/>
      <c r="FJV199" s="406" t="n"/>
      <c r="FJW199" s="406" t="n"/>
      <c r="FJX199" s="406" t="n"/>
      <c r="FJY199" s="406" t="n"/>
      <c r="FJZ199" s="406" t="n"/>
      <c r="FKA199" s="406" t="n"/>
      <c r="FKB199" s="406" t="n"/>
      <c r="FKC199" s="406" t="n"/>
      <c r="FKD199" s="406" t="n"/>
      <c r="FKE199" s="406" t="n"/>
      <c r="FKF199" s="406" t="n"/>
      <c r="FKG199" s="406" t="n"/>
      <c r="FKH199" s="406" t="n"/>
      <c r="FKI199" s="406" t="n"/>
      <c r="FKJ199" s="406" t="n"/>
      <c r="FKK199" s="406" t="n"/>
      <c r="FKL199" s="406" t="n"/>
      <c r="FKM199" s="406" t="n"/>
      <c r="FKN199" s="406" t="n"/>
      <c r="FKO199" s="406" t="n"/>
      <c r="FKP199" s="406" t="n"/>
      <c r="FKQ199" s="406" t="n"/>
      <c r="FKR199" s="406" t="n"/>
      <c r="FKS199" s="406" t="n"/>
      <c r="FKT199" s="406" t="n"/>
      <c r="FKU199" s="406" t="n"/>
      <c r="FKV199" s="406" t="n"/>
      <c r="FKW199" s="406" t="n"/>
      <c r="FKX199" s="406" t="n"/>
      <c r="FKY199" s="406" t="n"/>
      <c r="FKZ199" s="406" t="n"/>
      <c r="FLA199" s="406" t="n"/>
      <c r="FLB199" s="406" t="n"/>
      <c r="FLC199" s="406" t="n"/>
      <c r="FLD199" s="406" t="n"/>
      <c r="FLE199" s="406" t="n"/>
      <c r="FLF199" s="406" t="n"/>
      <c r="FLG199" s="406" t="n"/>
      <c r="FLH199" s="406" t="n"/>
      <c r="FLI199" s="406" t="n"/>
      <c r="FLJ199" s="406" t="n"/>
      <c r="FLK199" s="406" t="n"/>
      <c r="FLL199" s="406" t="n"/>
      <c r="FLM199" s="406" t="n"/>
      <c r="FLN199" s="406" t="n"/>
      <c r="FLO199" s="406" t="n"/>
      <c r="FLP199" s="406" t="n"/>
      <c r="FLQ199" s="406" t="n"/>
      <c r="FLR199" s="406" t="n"/>
      <c r="FLS199" s="406" t="n"/>
      <c r="FLT199" s="406" t="n"/>
      <c r="FLU199" s="406" t="n"/>
      <c r="FLV199" s="406" t="n"/>
      <c r="FLW199" s="406" t="n"/>
      <c r="FLX199" s="406" t="n"/>
      <c r="FLY199" s="406" t="n"/>
      <c r="FLZ199" s="406" t="n"/>
      <c r="FMA199" s="406" t="n"/>
      <c r="FMB199" s="406" t="n"/>
      <c r="FMC199" s="406" t="n"/>
      <c r="FMD199" s="406" t="n"/>
      <c r="FME199" s="406" t="n"/>
      <c r="FMF199" s="406" t="n"/>
      <c r="FMG199" s="406" t="n"/>
      <c r="FMH199" s="406" t="n"/>
      <c r="FMI199" s="406" t="n"/>
      <c r="FMJ199" s="406" t="n"/>
      <c r="FMK199" s="406" t="n"/>
      <c r="FML199" s="406" t="n"/>
      <c r="FMM199" s="406" t="n"/>
      <c r="FMN199" s="406" t="n"/>
      <c r="FMO199" s="406" t="n"/>
      <c r="FMP199" s="406" t="n"/>
      <c r="FMQ199" s="406" t="n"/>
      <c r="FMR199" s="406" t="n"/>
      <c r="FMS199" s="406" t="n"/>
      <c r="FMT199" s="406" t="n"/>
      <c r="FMU199" s="406" t="n"/>
      <c r="FMV199" s="406" t="n"/>
      <c r="FMW199" s="406" t="n"/>
      <c r="FMX199" s="406" t="n"/>
      <c r="FMY199" s="406" t="n"/>
      <c r="FMZ199" s="406" t="n"/>
      <c r="FNA199" s="406" t="n"/>
      <c r="FNB199" s="406" t="n"/>
      <c r="FNC199" s="406" t="n"/>
      <c r="FND199" s="406" t="n"/>
      <c r="FNE199" s="406" t="n"/>
      <c r="FNF199" s="406" t="n"/>
      <c r="FNG199" s="406" t="n"/>
      <c r="FNH199" s="406" t="n"/>
      <c r="FNI199" s="406" t="n"/>
      <c r="FNJ199" s="406" t="n"/>
      <c r="FNK199" s="406" t="n"/>
      <c r="FNL199" s="406" t="n"/>
      <c r="FNM199" s="406" t="n"/>
      <c r="FNN199" s="406" t="n"/>
      <c r="FNO199" s="406" t="n"/>
      <c r="FNP199" s="406" t="n"/>
      <c r="FNQ199" s="406" t="n"/>
      <c r="FNR199" s="406" t="n"/>
      <c r="FNS199" s="406" t="n"/>
      <c r="FNT199" s="406" t="n"/>
      <c r="FNU199" s="406" t="n"/>
      <c r="FNV199" s="406" t="n"/>
      <c r="FNW199" s="406" t="n"/>
      <c r="FNX199" s="406" t="n"/>
      <c r="FNY199" s="406" t="n"/>
      <c r="FNZ199" s="406" t="n"/>
      <c r="FOA199" s="406" t="n"/>
      <c r="FOB199" s="406" t="n"/>
      <c r="FOC199" s="406" t="n"/>
      <c r="FOD199" s="406" t="n"/>
      <c r="FOE199" s="406" t="n"/>
      <c r="FOF199" s="406" t="n"/>
      <c r="FOG199" s="406" t="n"/>
      <c r="FOH199" s="406" t="n"/>
      <c r="FOI199" s="406" t="n"/>
      <c r="FOJ199" s="406" t="n"/>
      <c r="FOK199" s="406" t="n"/>
      <c r="FOL199" s="406" t="n"/>
      <c r="FOM199" s="406" t="n"/>
      <c r="FON199" s="406" t="n"/>
      <c r="FOO199" s="406" t="n"/>
      <c r="FOP199" s="406" t="n"/>
      <c r="FOQ199" s="406" t="n"/>
      <c r="FOR199" s="406" t="n"/>
      <c r="FOS199" s="406" t="n"/>
      <c r="FOT199" s="406" t="n"/>
      <c r="FOU199" s="406" t="n"/>
      <c r="FOV199" s="406" t="n"/>
      <c r="FOW199" s="406" t="n"/>
      <c r="FOX199" s="406" t="n"/>
      <c r="FOY199" s="406" t="n"/>
      <c r="FOZ199" s="406" t="n"/>
      <c r="FPA199" s="406" t="n"/>
      <c r="FPB199" s="406" t="n"/>
      <c r="FPC199" s="406" t="n"/>
      <c r="FPD199" s="406" t="n"/>
      <c r="FPE199" s="406" t="n"/>
      <c r="FPF199" s="406" t="n"/>
      <c r="FPG199" s="406" t="n"/>
      <c r="FPH199" s="406" t="n"/>
      <c r="FPI199" s="406" t="n"/>
      <c r="FPJ199" s="406" t="n"/>
      <c r="FPK199" s="406" t="n"/>
      <c r="FPL199" s="406" t="n"/>
      <c r="FPM199" s="406" t="n"/>
      <c r="FPN199" s="406" t="n"/>
      <c r="FPO199" s="406" t="n"/>
      <c r="FPP199" s="406" t="n"/>
      <c r="FPQ199" s="406" t="n"/>
      <c r="FPR199" s="406" t="n"/>
      <c r="FPS199" s="406" t="n"/>
      <c r="FPT199" s="406" t="n"/>
      <c r="FPU199" s="406" t="n"/>
      <c r="FPV199" s="406" t="n"/>
      <c r="FPW199" s="406" t="n"/>
      <c r="FPX199" s="406" t="n"/>
      <c r="FPY199" s="406" t="n"/>
      <c r="FPZ199" s="406" t="n"/>
      <c r="FQA199" s="406" t="n"/>
      <c r="FQB199" s="406" t="n"/>
      <c r="FQC199" s="406" t="n"/>
      <c r="FQD199" s="406" t="n"/>
      <c r="FQE199" s="406" t="n"/>
      <c r="FQF199" s="406" t="n"/>
      <c r="FQG199" s="406" t="n"/>
      <c r="FQH199" s="406" t="n"/>
      <c r="FQI199" s="406" t="n"/>
      <c r="FQJ199" s="406" t="n"/>
      <c r="FQK199" s="406" t="n"/>
      <c r="FQL199" s="406" t="n"/>
      <c r="FQM199" s="406" t="n"/>
      <c r="FQN199" s="406" t="n"/>
      <c r="FQO199" s="406" t="n"/>
      <c r="FQP199" s="406" t="n"/>
      <c r="FQQ199" s="406" t="n"/>
      <c r="FQR199" s="406" t="n"/>
      <c r="FQS199" s="406" t="n"/>
      <c r="FQT199" s="406" t="n"/>
      <c r="FQU199" s="406" t="n"/>
      <c r="FQV199" s="406" t="n"/>
      <c r="FQW199" s="406" t="n"/>
      <c r="FQX199" s="406" t="n"/>
      <c r="FQY199" s="406" t="n"/>
      <c r="FQZ199" s="406" t="n"/>
      <c r="FRA199" s="406" t="n"/>
      <c r="FRB199" s="406" t="n"/>
      <c r="FRC199" s="406" t="n"/>
      <c r="FRD199" s="406" t="n"/>
      <c r="FRE199" s="406" t="n"/>
      <c r="FRF199" s="406" t="n"/>
      <c r="FRG199" s="406" t="n"/>
      <c r="FRH199" s="406" t="n"/>
      <c r="FRI199" s="406" t="n"/>
      <c r="FRJ199" s="406" t="n"/>
      <c r="FRK199" s="406" t="n"/>
      <c r="FRL199" s="406" t="n"/>
      <c r="FRM199" s="406" t="n"/>
      <c r="FRN199" s="406" t="n"/>
      <c r="FRO199" s="406" t="n"/>
      <c r="FRP199" s="406" t="n"/>
      <c r="FRQ199" s="406" t="n"/>
      <c r="FRR199" s="406" t="n"/>
      <c r="FRS199" s="406" t="n"/>
      <c r="FRT199" s="406" t="n"/>
      <c r="FRU199" s="406" t="n"/>
      <c r="FRV199" s="406" t="n"/>
      <c r="FRW199" s="406" t="n"/>
      <c r="FRX199" s="406" t="n"/>
      <c r="FRY199" s="406" t="n"/>
      <c r="FRZ199" s="406" t="n"/>
      <c r="FSA199" s="406" t="n"/>
      <c r="FSB199" s="406" t="n"/>
      <c r="FSC199" s="406" t="n"/>
      <c r="FSD199" s="406" t="n"/>
      <c r="FSE199" s="406" t="n"/>
      <c r="FSF199" s="406" t="n"/>
      <c r="FSG199" s="406" t="n"/>
      <c r="FSH199" s="406" t="n"/>
      <c r="FSI199" s="406" t="n"/>
      <c r="FSJ199" s="406" t="n"/>
      <c r="FSK199" s="406" t="n"/>
      <c r="FSL199" s="406" t="n"/>
      <c r="FSM199" s="406" t="n"/>
      <c r="FSN199" s="406" t="n"/>
      <c r="FSO199" s="406" t="n"/>
      <c r="FSP199" s="406" t="n"/>
      <c r="FSQ199" s="406" t="n"/>
      <c r="FSR199" s="406" t="n"/>
      <c r="FSS199" s="406" t="n"/>
      <c r="FST199" s="406" t="n"/>
      <c r="FSU199" s="406" t="n"/>
      <c r="FSV199" s="406" t="n"/>
      <c r="FSW199" s="406" t="n"/>
      <c r="FSX199" s="406" t="n"/>
      <c r="FSY199" s="406" t="n"/>
      <c r="FSZ199" s="406" t="n"/>
      <c r="FTA199" s="406" t="n"/>
      <c r="FTB199" s="406" t="n"/>
      <c r="FTC199" s="406" t="n"/>
      <c r="FTD199" s="406" t="n"/>
      <c r="FTE199" s="406" t="n"/>
      <c r="FTF199" s="406" t="n"/>
      <c r="FTG199" s="406" t="n"/>
      <c r="FTH199" s="406" t="n"/>
      <c r="FTI199" s="406" t="n"/>
      <c r="FTJ199" s="406" t="n"/>
      <c r="FTK199" s="406" t="n"/>
      <c r="FTL199" s="406" t="n"/>
      <c r="FTM199" s="406" t="n"/>
      <c r="FTN199" s="406" t="n"/>
      <c r="FTO199" s="406" t="n"/>
      <c r="FTP199" s="406" t="n"/>
      <c r="FTQ199" s="406" t="n"/>
      <c r="FTR199" s="406" t="n"/>
      <c r="FTS199" s="406" t="n"/>
      <c r="FTT199" s="406" t="n"/>
      <c r="FTU199" s="406" t="n"/>
      <c r="FTV199" s="406" t="n"/>
      <c r="FTW199" s="406" t="n"/>
      <c r="FTX199" s="406" t="n"/>
      <c r="FTY199" s="406" t="n"/>
      <c r="FTZ199" s="406" t="n"/>
      <c r="FUA199" s="406" t="n"/>
      <c r="FUB199" s="406" t="n"/>
      <c r="FUC199" s="406" t="n"/>
      <c r="FUD199" s="406" t="n"/>
      <c r="FUE199" s="406" t="n"/>
      <c r="FUF199" s="406" t="n"/>
      <c r="FUG199" s="406" t="n"/>
      <c r="FUH199" s="406" t="n"/>
      <c r="FUI199" s="406" t="n"/>
      <c r="FUJ199" s="406" t="n"/>
      <c r="FUK199" s="406" t="n"/>
      <c r="FUL199" s="406" t="n"/>
      <c r="FUM199" s="406" t="n"/>
      <c r="FUN199" s="406" t="n"/>
      <c r="FUO199" s="406" t="n"/>
      <c r="FUP199" s="406" t="n"/>
      <c r="FUQ199" s="406" t="n"/>
      <c r="FUR199" s="406" t="n"/>
      <c r="FUS199" s="406" t="n"/>
      <c r="FUT199" s="406" t="n"/>
      <c r="FUU199" s="406" t="n"/>
      <c r="FUV199" s="406" t="n"/>
      <c r="FUW199" s="406" t="n"/>
      <c r="FUX199" s="406" t="n"/>
      <c r="FUY199" s="406" t="n"/>
      <c r="FUZ199" s="406" t="n"/>
      <c r="FVA199" s="406" t="n"/>
      <c r="FVB199" s="406" t="n"/>
      <c r="FVC199" s="406" t="n"/>
      <c r="FVD199" s="406" t="n"/>
      <c r="FVE199" s="406" t="n"/>
      <c r="FVF199" s="406" t="n"/>
      <c r="FVG199" s="406" t="n"/>
      <c r="FVH199" s="406" t="n"/>
      <c r="FVI199" s="406" t="n"/>
      <c r="FVJ199" s="406" t="n"/>
      <c r="FVK199" s="406" t="n"/>
      <c r="FVL199" s="406" t="n"/>
      <c r="FVM199" s="406" t="n"/>
      <c r="FVN199" s="406" t="n"/>
      <c r="FVO199" s="406" t="n"/>
      <c r="FVP199" s="406" t="n"/>
      <c r="FVQ199" s="406" t="n"/>
      <c r="FVR199" s="406" t="n"/>
      <c r="FVS199" s="406" t="n"/>
      <c r="FVT199" s="406" t="n"/>
      <c r="FVU199" s="406" t="n"/>
      <c r="FVV199" s="406" t="n"/>
      <c r="FVW199" s="406" t="n"/>
      <c r="FVX199" s="406" t="n"/>
      <c r="FVY199" s="406" t="n"/>
      <c r="FVZ199" s="406" t="n"/>
      <c r="FWA199" s="406" t="n"/>
      <c r="FWB199" s="406" t="n"/>
      <c r="FWC199" s="406" t="n"/>
      <c r="FWD199" s="406" t="n"/>
      <c r="FWE199" s="406" t="n"/>
      <c r="FWF199" s="406" t="n"/>
      <c r="FWG199" s="406" t="n"/>
      <c r="FWH199" s="406" t="n"/>
      <c r="FWI199" s="406" t="n"/>
      <c r="FWJ199" s="406" t="n"/>
      <c r="FWK199" s="406" t="n"/>
      <c r="FWL199" s="406" t="n"/>
      <c r="FWM199" s="406" t="n"/>
      <c r="FWN199" s="406" t="n"/>
      <c r="FWO199" s="406" t="n"/>
      <c r="FWP199" s="406" t="n"/>
      <c r="FWQ199" s="406" t="n"/>
      <c r="FWR199" s="406" t="n"/>
      <c r="FWS199" s="406" t="n"/>
      <c r="FWT199" s="406" t="n"/>
      <c r="FWU199" s="406" t="n"/>
      <c r="FWV199" s="406" t="n"/>
      <c r="FWW199" s="406" t="n"/>
      <c r="FWX199" s="406" t="n"/>
      <c r="FWY199" s="406" t="n"/>
      <c r="FWZ199" s="406" t="n"/>
      <c r="FXA199" s="406" t="n"/>
      <c r="FXB199" s="406" t="n"/>
      <c r="FXC199" s="406" t="n"/>
      <c r="FXD199" s="406" t="n"/>
      <c r="FXE199" s="406" t="n"/>
      <c r="FXF199" s="406" t="n"/>
      <c r="FXG199" s="406" t="n"/>
      <c r="FXH199" s="406" t="n"/>
      <c r="FXI199" s="406" t="n"/>
      <c r="FXJ199" s="406" t="n"/>
      <c r="FXK199" s="406" t="n"/>
      <c r="FXL199" s="406" t="n"/>
      <c r="FXM199" s="406" t="n"/>
      <c r="FXN199" s="406" t="n"/>
      <c r="FXO199" s="406" t="n"/>
      <c r="FXP199" s="406" t="n"/>
      <c r="FXQ199" s="406" t="n"/>
      <c r="FXR199" s="406" t="n"/>
      <c r="FXS199" s="406" t="n"/>
      <c r="FXT199" s="406" t="n"/>
      <c r="FXU199" s="406" t="n"/>
      <c r="FXV199" s="406" t="n"/>
      <c r="FXW199" s="406" t="n"/>
      <c r="FXX199" s="406" t="n"/>
      <c r="FXY199" s="406" t="n"/>
      <c r="FXZ199" s="406" t="n"/>
      <c r="FYA199" s="406" t="n"/>
      <c r="FYB199" s="406" t="n"/>
      <c r="FYC199" s="406" t="n"/>
      <c r="FYD199" s="406" t="n"/>
      <c r="FYE199" s="406" t="n"/>
      <c r="FYF199" s="406" t="n"/>
      <c r="FYG199" s="406" t="n"/>
      <c r="FYH199" s="406" t="n"/>
      <c r="FYI199" s="406" t="n"/>
      <c r="FYJ199" s="406" t="n"/>
      <c r="FYK199" s="406" t="n"/>
      <c r="FYL199" s="406" t="n"/>
      <c r="FYM199" s="406" t="n"/>
      <c r="FYN199" s="406" t="n"/>
      <c r="FYO199" s="406" t="n"/>
      <c r="FYP199" s="406" t="n"/>
      <c r="FYQ199" s="406" t="n"/>
      <c r="FYR199" s="406" t="n"/>
      <c r="FYS199" s="406" t="n"/>
      <c r="FYT199" s="406" t="n"/>
      <c r="FYU199" s="406" t="n"/>
      <c r="FYV199" s="406" t="n"/>
      <c r="FYW199" s="406" t="n"/>
      <c r="FYX199" s="406" t="n"/>
      <c r="FYY199" s="406" t="n"/>
      <c r="FYZ199" s="406" t="n"/>
      <c r="FZA199" s="406" t="n"/>
      <c r="FZB199" s="406" t="n"/>
      <c r="FZC199" s="406" t="n"/>
      <c r="FZD199" s="406" t="n"/>
      <c r="FZE199" s="406" t="n"/>
      <c r="FZF199" s="406" t="n"/>
      <c r="FZG199" s="406" t="n"/>
      <c r="FZH199" s="406" t="n"/>
      <c r="FZI199" s="406" t="n"/>
      <c r="FZJ199" s="406" t="n"/>
      <c r="FZK199" s="406" t="n"/>
      <c r="FZL199" s="406" t="n"/>
      <c r="FZM199" s="406" t="n"/>
      <c r="FZN199" s="406" t="n"/>
      <c r="FZO199" s="406" t="n"/>
      <c r="FZP199" s="406" t="n"/>
      <c r="FZQ199" s="406" t="n"/>
      <c r="FZR199" s="406" t="n"/>
      <c r="FZS199" s="406" t="n"/>
      <c r="FZT199" s="406" t="n"/>
      <c r="FZU199" s="406" t="n"/>
      <c r="FZV199" s="406" t="n"/>
      <c r="FZW199" s="406" t="n"/>
      <c r="FZX199" s="406" t="n"/>
      <c r="FZY199" s="406" t="n"/>
      <c r="FZZ199" s="406" t="n"/>
      <c r="GAA199" s="406" t="n"/>
      <c r="GAB199" s="406" t="n"/>
      <c r="GAC199" s="406" t="n"/>
      <c r="GAD199" s="406" t="n"/>
      <c r="GAE199" s="406" t="n"/>
      <c r="GAF199" s="406" t="n"/>
      <c r="GAG199" s="406" t="n"/>
      <c r="GAH199" s="406" t="n"/>
      <c r="GAI199" s="406" t="n"/>
      <c r="GAJ199" s="406" t="n"/>
      <c r="GAK199" s="406" t="n"/>
      <c r="GAL199" s="406" t="n"/>
      <c r="GAM199" s="406" t="n"/>
      <c r="GAN199" s="406" t="n"/>
      <c r="GAO199" s="406" t="n"/>
      <c r="GAP199" s="406" t="n"/>
      <c r="GAQ199" s="406" t="n"/>
      <c r="GAR199" s="406" t="n"/>
      <c r="GAS199" s="406" t="n"/>
      <c r="GAT199" s="406" t="n"/>
      <c r="GAU199" s="406" t="n"/>
      <c r="GAV199" s="406" t="n"/>
      <c r="GAW199" s="406" t="n"/>
      <c r="GAX199" s="406" t="n"/>
      <c r="GAY199" s="406" t="n"/>
      <c r="GAZ199" s="406" t="n"/>
      <c r="GBA199" s="406" t="n"/>
      <c r="GBB199" s="406" t="n"/>
      <c r="GBC199" s="406" t="n"/>
      <c r="GBD199" s="406" t="n"/>
      <c r="GBE199" s="406" t="n"/>
      <c r="GBF199" s="406" t="n"/>
      <c r="GBG199" s="406" t="n"/>
      <c r="GBH199" s="406" t="n"/>
      <c r="GBI199" s="406" t="n"/>
      <c r="GBJ199" s="406" t="n"/>
      <c r="GBK199" s="406" t="n"/>
      <c r="GBL199" s="406" t="n"/>
      <c r="GBM199" s="406" t="n"/>
      <c r="GBN199" s="406" t="n"/>
      <c r="GBO199" s="406" t="n"/>
      <c r="GBP199" s="406" t="n"/>
      <c r="GBQ199" s="406" t="n"/>
      <c r="GBR199" s="406" t="n"/>
      <c r="GBS199" s="406" t="n"/>
      <c r="GBT199" s="406" t="n"/>
      <c r="GBU199" s="406" t="n"/>
      <c r="GBV199" s="406" t="n"/>
      <c r="GBW199" s="406" t="n"/>
      <c r="GBX199" s="406" t="n"/>
      <c r="GBY199" s="406" t="n"/>
      <c r="GBZ199" s="406" t="n"/>
      <c r="GCA199" s="406" t="n"/>
      <c r="GCB199" s="406" t="n"/>
      <c r="GCC199" s="406" t="n"/>
      <c r="GCD199" s="406" t="n"/>
      <c r="GCE199" s="406" t="n"/>
      <c r="GCF199" s="406" t="n"/>
      <c r="GCG199" s="406" t="n"/>
      <c r="GCH199" s="406" t="n"/>
      <c r="GCI199" s="406" t="n"/>
      <c r="GCJ199" s="406" t="n"/>
      <c r="GCK199" s="406" t="n"/>
      <c r="GCL199" s="406" t="n"/>
      <c r="GCM199" s="406" t="n"/>
      <c r="GCN199" s="406" t="n"/>
      <c r="GCO199" s="406" t="n"/>
      <c r="GCP199" s="406" t="n"/>
      <c r="GCQ199" s="406" t="n"/>
      <c r="GCR199" s="406" t="n"/>
      <c r="GCS199" s="406" t="n"/>
      <c r="GCT199" s="406" t="n"/>
      <c r="GCU199" s="406" t="n"/>
      <c r="GCV199" s="406" t="n"/>
      <c r="GCW199" s="406" t="n"/>
      <c r="GCX199" s="406" t="n"/>
      <c r="GCY199" s="406" t="n"/>
      <c r="GCZ199" s="406" t="n"/>
      <c r="GDA199" s="406" t="n"/>
      <c r="GDB199" s="406" t="n"/>
      <c r="GDC199" s="406" t="n"/>
      <c r="GDD199" s="406" t="n"/>
      <c r="GDE199" s="406" t="n"/>
      <c r="GDF199" s="406" t="n"/>
      <c r="GDG199" s="406" t="n"/>
      <c r="GDH199" s="406" t="n"/>
      <c r="GDI199" s="406" t="n"/>
      <c r="GDJ199" s="406" t="n"/>
      <c r="GDK199" s="406" t="n"/>
      <c r="GDL199" s="406" t="n"/>
      <c r="GDM199" s="406" t="n"/>
      <c r="GDN199" s="406" t="n"/>
      <c r="GDO199" s="406" t="n"/>
      <c r="GDP199" s="406" t="n"/>
      <c r="GDQ199" s="406" t="n"/>
      <c r="GDR199" s="406" t="n"/>
      <c r="GDS199" s="406" t="n"/>
      <c r="GDT199" s="406" t="n"/>
      <c r="GDU199" s="406" t="n"/>
      <c r="GDV199" s="406" t="n"/>
      <c r="GDW199" s="406" t="n"/>
      <c r="GDX199" s="406" t="n"/>
      <c r="GDY199" s="406" t="n"/>
      <c r="GDZ199" s="406" t="n"/>
      <c r="GEA199" s="406" t="n"/>
      <c r="GEB199" s="406" t="n"/>
      <c r="GEC199" s="406" t="n"/>
      <c r="GED199" s="406" t="n"/>
      <c r="GEE199" s="406" t="n"/>
      <c r="GEF199" s="406" t="n"/>
      <c r="GEG199" s="406" t="n"/>
      <c r="GEH199" s="406" t="n"/>
      <c r="GEI199" s="406" t="n"/>
      <c r="GEJ199" s="406" t="n"/>
      <c r="GEK199" s="406" t="n"/>
      <c r="GEL199" s="406" t="n"/>
      <c r="GEM199" s="406" t="n"/>
      <c r="GEN199" s="406" t="n"/>
      <c r="GEO199" s="406" t="n"/>
      <c r="GEP199" s="406" t="n"/>
      <c r="GEQ199" s="406" t="n"/>
      <c r="GER199" s="406" t="n"/>
      <c r="GES199" s="406" t="n"/>
      <c r="GET199" s="406" t="n"/>
      <c r="GEU199" s="406" t="n"/>
      <c r="GEV199" s="406" t="n"/>
      <c r="GEW199" s="406" t="n"/>
      <c r="GEX199" s="406" t="n"/>
      <c r="GEY199" s="406" t="n"/>
      <c r="GEZ199" s="406" t="n"/>
      <c r="GFA199" s="406" t="n"/>
      <c r="GFB199" s="406" t="n"/>
      <c r="GFC199" s="406" t="n"/>
      <c r="GFD199" s="406" t="n"/>
      <c r="GFE199" s="406" t="n"/>
      <c r="GFF199" s="406" t="n"/>
      <c r="GFG199" s="406" t="n"/>
      <c r="GFH199" s="406" t="n"/>
      <c r="GFI199" s="406" t="n"/>
      <c r="GFJ199" s="406" t="n"/>
      <c r="GFK199" s="406" t="n"/>
      <c r="GFL199" s="406" t="n"/>
      <c r="GFM199" s="406" t="n"/>
      <c r="GFN199" s="406" t="n"/>
      <c r="GFO199" s="406" t="n"/>
      <c r="GFP199" s="406" t="n"/>
      <c r="GFQ199" s="406" t="n"/>
      <c r="GFR199" s="406" t="n"/>
      <c r="GFS199" s="406" t="n"/>
      <c r="GFT199" s="406" t="n"/>
      <c r="GFU199" s="406" t="n"/>
      <c r="GFV199" s="406" t="n"/>
      <c r="GFW199" s="406" t="n"/>
      <c r="GFX199" s="406" t="n"/>
      <c r="GFY199" s="406" t="n"/>
      <c r="GFZ199" s="406" t="n"/>
      <c r="GGA199" s="406" t="n"/>
      <c r="GGB199" s="406" t="n"/>
      <c r="GGC199" s="406" t="n"/>
      <c r="GGD199" s="406" t="n"/>
      <c r="GGE199" s="406" t="n"/>
      <c r="GGF199" s="406" t="n"/>
      <c r="GGG199" s="406" t="n"/>
      <c r="GGH199" s="406" t="n"/>
      <c r="GGI199" s="406" t="n"/>
      <c r="GGJ199" s="406" t="n"/>
      <c r="GGK199" s="406" t="n"/>
      <c r="GGL199" s="406" t="n"/>
      <c r="GGM199" s="406" t="n"/>
      <c r="GGN199" s="406" t="n"/>
      <c r="GGO199" s="406" t="n"/>
      <c r="GGP199" s="406" t="n"/>
      <c r="GGQ199" s="406" t="n"/>
      <c r="GGR199" s="406" t="n"/>
      <c r="GGS199" s="406" t="n"/>
      <c r="GGT199" s="406" t="n"/>
      <c r="GGU199" s="406" t="n"/>
      <c r="GGV199" s="406" t="n"/>
      <c r="GGW199" s="406" t="n"/>
      <c r="GGX199" s="406" t="n"/>
      <c r="GGY199" s="406" t="n"/>
      <c r="GGZ199" s="406" t="n"/>
      <c r="GHA199" s="406" t="n"/>
      <c r="GHB199" s="406" t="n"/>
      <c r="GHC199" s="406" t="n"/>
      <c r="GHD199" s="406" t="n"/>
      <c r="GHE199" s="406" t="n"/>
      <c r="GHF199" s="406" t="n"/>
      <c r="GHG199" s="406" t="n"/>
      <c r="GHH199" s="406" t="n"/>
      <c r="GHI199" s="406" t="n"/>
      <c r="GHJ199" s="406" t="n"/>
      <c r="GHK199" s="406" t="n"/>
      <c r="GHL199" s="406" t="n"/>
      <c r="GHM199" s="406" t="n"/>
      <c r="GHN199" s="406" t="n"/>
      <c r="GHO199" s="406" t="n"/>
      <c r="GHP199" s="406" t="n"/>
      <c r="GHQ199" s="406" t="n"/>
      <c r="GHR199" s="406" t="n"/>
      <c r="GHS199" s="406" t="n"/>
      <c r="GHT199" s="406" t="n"/>
      <c r="GHU199" s="406" t="n"/>
      <c r="GHV199" s="406" t="n"/>
      <c r="GHW199" s="406" t="n"/>
      <c r="GHX199" s="406" t="n"/>
      <c r="GHY199" s="406" t="n"/>
      <c r="GHZ199" s="406" t="n"/>
      <c r="GIA199" s="406" t="n"/>
      <c r="GIB199" s="406" t="n"/>
      <c r="GIC199" s="406" t="n"/>
      <c r="GID199" s="406" t="n"/>
      <c r="GIE199" s="406" t="n"/>
      <c r="GIF199" s="406" t="n"/>
      <c r="GIG199" s="406" t="n"/>
      <c r="GIH199" s="406" t="n"/>
      <c r="GII199" s="406" t="n"/>
      <c r="GIJ199" s="406" t="n"/>
      <c r="GIK199" s="406" t="n"/>
      <c r="GIL199" s="406" t="n"/>
      <c r="GIM199" s="406" t="n"/>
      <c r="GIN199" s="406" t="n"/>
      <c r="GIO199" s="406" t="n"/>
      <c r="GIP199" s="406" t="n"/>
      <c r="GIQ199" s="406" t="n"/>
      <c r="GIR199" s="406" t="n"/>
      <c r="GIS199" s="406" t="n"/>
      <c r="GIT199" s="406" t="n"/>
      <c r="GIU199" s="406" t="n"/>
      <c r="GIV199" s="406" t="n"/>
      <c r="GIW199" s="406" t="n"/>
      <c r="GIX199" s="406" t="n"/>
      <c r="GIY199" s="406" t="n"/>
      <c r="GIZ199" s="406" t="n"/>
      <c r="GJA199" s="406" t="n"/>
      <c r="GJB199" s="406" t="n"/>
      <c r="GJC199" s="406" t="n"/>
      <c r="GJD199" s="406" t="n"/>
      <c r="GJE199" s="406" t="n"/>
      <c r="GJF199" s="406" t="n"/>
      <c r="GJG199" s="406" t="n"/>
      <c r="GJH199" s="406" t="n"/>
      <c r="GJI199" s="406" t="n"/>
      <c r="GJJ199" s="406" t="n"/>
      <c r="GJK199" s="406" t="n"/>
      <c r="GJL199" s="406" t="n"/>
      <c r="GJM199" s="406" t="n"/>
      <c r="GJN199" s="406" t="n"/>
      <c r="GJO199" s="406" t="n"/>
      <c r="GJP199" s="406" t="n"/>
      <c r="GJQ199" s="406" t="n"/>
      <c r="GJR199" s="406" t="n"/>
      <c r="GJS199" s="406" t="n"/>
      <c r="GJT199" s="406" t="n"/>
      <c r="GJU199" s="406" t="n"/>
      <c r="GJV199" s="406" t="n"/>
      <c r="GJW199" s="406" t="n"/>
      <c r="GJX199" s="406" t="n"/>
      <c r="GJY199" s="406" t="n"/>
      <c r="GJZ199" s="406" t="n"/>
      <c r="GKA199" s="406" t="n"/>
      <c r="GKB199" s="406" t="n"/>
      <c r="GKC199" s="406" t="n"/>
      <c r="GKD199" s="406" t="n"/>
      <c r="GKE199" s="406" t="n"/>
      <c r="GKF199" s="406" t="n"/>
      <c r="GKG199" s="406" t="n"/>
      <c r="GKH199" s="406" t="n"/>
      <c r="GKI199" s="406" t="n"/>
      <c r="GKJ199" s="406" t="n"/>
      <c r="GKK199" s="406" t="n"/>
      <c r="GKL199" s="406" t="n"/>
      <c r="GKM199" s="406" t="n"/>
      <c r="GKN199" s="406" t="n"/>
      <c r="GKO199" s="406" t="n"/>
      <c r="GKP199" s="406" t="n"/>
      <c r="GKQ199" s="406" t="n"/>
      <c r="GKR199" s="406" t="n"/>
      <c r="GKS199" s="406" t="n"/>
      <c r="GKT199" s="406" t="n"/>
      <c r="GKU199" s="406" t="n"/>
      <c r="GKV199" s="406" t="n"/>
      <c r="GKW199" s="406" t="n"/>
      <c r="GKX199" s="406" t="n"/>
      <c r="GKY199" s="406" t="n"/>
      <c r="GKZ199" s="406" t="n"/>
      <c r="GLA199" s="406" t="n"/>
      <c r="GLB199" s="406" t="n"/>
      <c r="GLC199" s="406" t="n"/>
      <c r="GLD199" s="406" t="n"/>
      <c r="GLE199" s="406" t="n"/>
      <c r="GLF199" s="406" t="n"/>
      <c r="GLG199" s="406" t="n"/>
      <c r="GLH199" s="406" t="n"/>
      <c r="GLI199" s="406" t="n"/>
      <c r="GLJ199" s="406" t="n"/>
      <c r="GLK199" s="406" t="n"/>
      <c r="GLL199" s="406" t="n"/>
      <c r="GLM199" s="406" t="n"/>
      <c r="GLN199" s="406" t="n"/>
      <c r="GLO199" s="406" t="n"/>
      <c r="GLP199" s="406" t="n"/>
      <c r="GLQ199" s="406" t="n"/>
      <c r="GLR199" s="406" t="n"/>
      <c r="GLS199" s="406" t="n"/>
      <c r="GLT199" s="406" t="n"/>
      <c r="GLU199" s="406" t="n"/>
      <c r="GLV199" s="406" t="n"/>
      <c r="GLW199" s="406" t="n"/>
      <c r="GLX199" s="406" t="n"/>
      <c r="GLY199" s="406" t="n"/>
      <c r="GLZ199" s="406" t="n"/>
      <c r="GMA199" s="406" t="n"/>
      <c r="GMB199" s="406" t="n"/>
      <c r="GMC199" s="406" t="n"/>
      <c r="GMD199" s="406" t="n"/>
      <c r="GME199" s="406" t="n"/>
      <c r="GMF199" s="406" t="n"/>
      <c r="GMG199" s="406" t="n"/>
      <c r="GMH199" s="406" t="n"/>
      <c r="GMI199" s="406" t="n"/>
      <c r="GMJ199" s="406" t="n"/>
      <c r="GMK199" s="406" t="n"/>
      <c r="GML199" s="406" t="n"/>
      <c r="GMM199" s="406" t="n"/>
      <c r="GMN199" s="406" t="n"/>
      <c r="GMO199" s="406" t="n"/>
      <c r="GMP199" s="406" t="n"/>
      <c r="GMQ199" s="406" t="n"/>
      <c r="GMR199" s="406" t="n"/>
      <c r="GMS199" s="406" t="n"/>
      <c r="GMT199" s="406" t="n"/>
      <c r="GMU199" s="406" t="n"/>
      <c r="GMV199" s="406" t="n"/>
      <c r="GMW199" s="406" t="n"/>
      <c r="GMX199" s="406" t="n"/>
      <c r="GMY199" s="406" t="n"/>
      <c r="GMZ199" s="406" t="n"/>
      <c r="GNA199" s="406" t="n"/>
      <c r="GNB199" s="406" t="n"/>
      <c r="GNC199" s="406" t="n"/>
      <c r="GND199" s="406" t="n"/>
      <c r="GNE199" s="406" t="n"/>
      <c r="GNF199" s="406" t="n"/>
      <c r="GNG199" s="406" t="n"/>
      <c r="GNH199" s="406" t="n"/>
      <c r="GNI199" s="406" t="n"/>
      <c r="GNJ199" s="406" t="n"/>
      <c r="GNK199" s="406" t="n"/>
      <c r="GNL199" s="406" t="n"/>
      <c r="GNM199" s="406" t="n"/>
      <c r="GNN199" s="406" t="n"/>
      <c r="GNO199" s="406" t="n"/>
      <c r="GNP199" s="406" t="n"/>
      <c r="GNQ199" s="406" t="n"/>
      <c r="GNR199" s="406" t="n"/>
      <c r="GNS199" s="406" t="n"/>
      <c r="GNT199" s="406" t="n"/>
      <c r="GNU199" s="406" t="n"/>
      <c r="GNV199" s="406" t="n"/>
      <c r="GNW199" s="406" t="n"/>
      <c r="GNX199" s="406" t="n"/>
      <c r="GNY199" s="406" t="n"/>
      <c r="GNZ199" s="406" t="n"/>
      <c r="GOA199" s="406" t="n"/>
      <c r="GOB199" s="406" t="n"/>
      <c r="GOC199" s="406" t="n"/>
      <c r="GOD199" s="406" t="n"/>
      <c r="GOE199" s="406" t="n"/>
      <c r="GOF199" s="406" t="n"/>
      <c r="GOG199" s="406" t="n"/>
      <c r="GOH199" s="406" t="n"/>
      <c r="GOI199" s="406" t="n"/>
      <c r="GOJ199" s="406" t="n"/>
      <c r="GOK199" s="406" t="n"/>
      <c r="GOL199" s="406" t="n"/>
      <c r="GOM199" s="406" t="n"/>
      <c r="GON199" s="406" t="n"/>
      <c r="GOO199" s="406" t="n"/>
      <c r="GOP199" s="406" t="n"/>
      <c r="GOQ199" s="406" t="n"/>
      <c r="GOR199" s="406" t="n"/>
      <c r="GOS199" s="406" t="n"/>
      <c r="GOT199" s="406" t="n"/>
      <c r="GOU199" s="406" t="n"/>
      <c r="GOV199" s="406" t="n"/>
      <c r="GOW199" s="406" t="n"/>
      <c r="GOX199" s="406" t="n"/>
      <c r="GOY199" s="406" t="n"/>
      <c r="GOZ199" s="406" t="n"/>
      <c r="GPA199" s="406" t="n"/>
      <c r="GPB199" s="406" t="n"/>
      <c r="GPC199" s="406" t="n"/>
      <c r="GPD199" s="406" t="n"/>
      <c r="GPE199" s="406" t="n"/>
      <c r="GPF199" s="406" t="n"/>
      <c r="GPG199" s="406" t="n"/>
      <c r="GPH199" s="406" t="n"/>
      <c r="GPI199" s="406" t="n"/>
      <c r="GPJ199" s="406" t="n"/>
      <c r="GPK199" s="406" t="n"/>
      <c r="GPL199" s="406" t="n"/>
      <c r="GPM199" s="406" t="n"/>
      <c r="GPN199" s="406" t="n"/>
      <c r="GPO199" s="406" t="n"/>
      <c r="GPP199" s="406" t="n"/>
      <c r="GPQ199" s="406" t="n"/>
      <c r="GPR199" s="406" t="n"/>
      <c r="GPS199" s="406" t="n"/>
      <c r="GPT199" s="406" t="n"/>
      <c r="GPU199" s="406" t="n"/>
      <c r="GPV199" s="406" t="n"/>
      <c r="GPW199" s="406" t="n"/>
      <c r="GPX199" s="406" t="n"/>
      <c r="GPY199" s="406" t="n"/>
      <c r="GPZ199" s="406" t="n"/>
      <c r="GQA199" s="406" t="n"/>
      <c r="GQB199" s="406" t="n"/>
      <c r="GQC199" s="406" t="n"/>
      <c r="GQD199" s="406" t="n"/>
      <c r="GQE199" s="406" t="n"/>
      <c r="GQF199" s="406" t="n"/>
      <c r="GQG199" s="406" t="n"/>
      <c r="GQH199" s="406" t="n"/>
      <c r="GQI199" s="406" t="n"/>
      <c r="GQJ199" s="406" t="n"/>
      <c r="GQK199" s="406" t="n"/>
      <c r="GQL199" s="406" t="n"/>
      <c r="GQM199" s="406" t="n"/>
      <c r="GQN199" s="406" t="n"/>
      <c r="GQO199" s="406" t="n"/>
      <c r="GQP199" s="406" t="n"/>
      <c r="GQQ199" s="406" t="n"/>
      <c r="GQR199" s="406" t="n"/>
      <c r="GQS199" s="406" t="n"/>
      <c r="GQT199" s="406" t="n"/>
      <c r="GQU199" s="406" t="n"/>
      <c r="GQV199" s="406" t="n"/>
      <c r="GQW199" s="406" t="n"/>
      <c r="GQX199" s="406" t="n"/>
      <c r="GQY199" s="406" t="n"/>
      <c r="GQZ199" s="406" t="n"/>
      <c r="GRA199" s="406" t="n"/>
      <c r="GRB199" s="406" t="n"/>
      <c r="GRC199" s="406" t="n"/>
      <c r="GRD199" s="406" t="n"/>
      <c r="GRE199" s="406" t="n"/>
      <c r="GRF199" s="406" t="n"/>
      <c r="GRG199" s="406" t="n"/>
      <c r="GRH199" s="406" t="n"/>
      <c r="GRI199" s="406" t="n"/>
      <c r="GRJ199" s="406" t="n"/>
      <c r="GRK199" s="406" t="n"/>
      <c r="GRL199" s="406" t="n"/>
      <c r="GRM199" s="406" t="n"/>
      <c r="GRN199" s="406" t="n"/>
      <c r="GRO199" s="406" t="n"/>
      <c r="GRP199" s="406" t="n"/>
      <c r="GRQ199" s="406" t="n"/>
      <c r="GRR199" s="406" t="n"/>
      <c r="GRS199" s="406" t="n"/>
      <c r="GRT199" s="406" t="n"/>
      <c r="GRU199" s="406" t="n"/>
      <c r="GRV199" s="406" t="n"/>
      <c r="GRW199" s="406" t="n"/>
      <c r="GRX199" s="406" t="n"/>
      <c r="GRY199" s="406" t="n"/>
      <c r="GRZ199" s="406" t="n"/>
      <c r="GSA199" s="406" t="n"/>
      <c r="GSB199" s="406" t="n"/>
      <c r="GSC199" s="406" t="n"/>
      <c r="GSD199" s="406" t="n"/>
      <c r="GSE199" s="406" t="n"/>
      <c r="GSF199" s="406" t="n"/>
      <c r="GSG199" s="406" t="n"/>
      <c r="GSH199" s="406" t="n"/>
      <c r="GSI199" s="406" t="n"/>
      <c r="GSJ199" s="406" t="n"/>
      <c r="GSK199" s="406" t="n"/>
      <c r="GSL199" s="406" t="n"/>
      <c r="GSM199" s="406" t="n"/>
      <c r="GSN199" s="406" t="n"/>
      <c r="GSO199" s="406" t="n"/>
      <c r="GSP199" s="406" t="n"/>
      <c r="GSQ199" s="406" t="n"/>
      <c r="GSR199" s="406" t="n"/>
      <c r="GSS199" s="406" t="n"/>
      <c r="GST199" s="406" t="n"/>
      <c r="GSU199" s="406" t="n"/>
      <c r="GSV199" s="406" t="n"/>
      <c r="GSW199" s="406" t="n"/>
      <c r="GSX199" s="406" t="n"/>
      <c r="GSY199" s="406" t="n"/>
      <c r="GSZ199" s="406" t="n"/>
      <c r="GTA199" s="406" t="n"/>
      <c r="GTB199" s="406" t="n"/>
      <c r="GTC199" s="406" t="n"/>
      <c r="GTD199" s="406" t="n"/>
      <c r="GTE199" s="406" t="n"/>
      <c r="GTF199" s="406" t="n"/>
      <c r="GTG199" s="406" t="n"/>
      <c r="GTH199" s="406" t="n"/>
      <c r="GTI199" s="406" t="n"/>
      <c r="GTJ199" s="406" t="n"/>
      <c r="GTK199" s="406" t="n"/>
      <c r="GTL199" s="406" t="n"/>
      <c r="GTM199" s="406" t="n"/>
      <c r="GTN199" s="406" t="n"/>
      <c r="GTO199" s="406" t="n"/>
      <c r="GTP199" s="406" t="n"/>
      <c r="GTQ199" s="406" t="n"/>
      <c r="GTR199" s="406" t="n"/>
      <c r="GTS199" s="406" t="n"/>
      <c r="GTT199" s="406" t="n"/>
      <c r="GTU199" s="406" t="n"/>
      <c r="GTV199" s="406" t="n"/>
      <c r="GTW199" s="406" t="n"/>
      <c r="GTX199" s="406" t="n"/>
      <c r="GTY199" s="406" t="n"/>
      <c r="GTZ199" s="406" t="n"/>
      <c r="GUA199" s="406" t="n"/>
      <c r="GUB199" s="406" t="n"/>
      <c r="GUC199" s="406" t="n"/>
      <c r="GUD199" s="406" t="n"/>
      <c r="GUE199" s="406" t="n"/>
      <c r="GUF199" s="406" t="n"/>
      <c r="GUG199" s="406" t="n"/>
      <c r="GUH199" s="406" t="n"/>
      <c r="GUI199" s="406" t="n"/>
      <c r="GUJ199" s="406" t="n"/>
      <c r="GUK199" s="406" t="n"/>
      <c r="GUL199" s="406" t="n"/>
      <c r="GUM199" s="406" t="n"/>
      <c r="GUN199" s="406" t="n"/>
      <c r="GUO199" s="406" t="n"/>
      <c r="GUP199" s="406" t="n"/>
      <c r="GUQ199" s="406" t="n"/>
      <c r="GUR199" s="406" t="n"/>
      <c r="GUS199" s="406" t="n"/>
      <c r="GUT199" s="406" t="n"/>
      <c r="GUU199" s="406" t="n"/>
      <c r="GUV199" s="406" t="n"/>
      <c r="GUW199" s="406" t="n"/>
      <c r="GUX199" s="406" t="n"/>
      <c r="GUY199" s="406" t="n"/>
      <c r="GUZ199" s="406" t="n"/>
      <c r="GVA199" s="406" t="n"/>
      <c r="GVB199" s="406" t="n"/>
      <c r="GVC199" s="406" t="n"/>
      <c r="GVD199" s="406" t="n"/>
      <c r="GVE199" s="406" t="n"/>
      <c r="GVF199" s="406" t="n"/>
      <c r="GVG199" s="406" t="n"/>
      <c r="GVH199" s="406" t="n"/>
      <c r="GVI199" s="406" t="n"/>
      <c r="GVJ199" s="406" t="n"/>
      <c r="GVK199" s="406" t="n"/>
      <c r="GVL199" s="406" t="n"/>
      <c r="GVM199" s="406" t="n"/>
      <c r="GVN199" s="406" t="n"/>
      <c r="GVO199" s="406" t="n"/>
      <c r="GVP199" s="406" t="n"/>
      <c r="GVQ199" s="406" t="n"/>
      <c r="GVR199" s="406" t="n"/>
      <c r="GVS199" s="406" t="n"/>
      <c r="GVT199" s="406" t="n"/>
      <c r="GVU199" s="406" t="n"/>
      <c r="GVV199" s="406" t="n"/>
      <c r="GVW199" s="406" t="n"/>
      <c r="GVX199" s="406" t="n"/>
      <c r="GVY199" s="406" t="n"/>
      <c r="GVZ199" s="406" t="n"/>
      <c r="GWA199" s="406" t="n"/>
      <c r="GWB199" s="406" t="n"/>
      <c r="GWC199" s="406" t="n"/>
      <c r="GWD199" s="406" t="n"/>
      <c r="GWE199" s="406" t="n"/>
      <c r="GWF199" s="406" t="n"/>
      <c r="GWG199" s="406" t="n"/>
      <c r="GWH199" s="406" t="n"/>
      <c r="GWI199" s="406" t="n"/>
      <c r="GWJ199" s="406" t="n"/>
      <c r="GWK199" s="406" t="n"/>
      <c r="GWL199" s="406" t="n"/>
      <c r="GWM199" s="406" t="n"/>
      <c r="GWN199" s="406" t="n"/>
      <c r="GWO199" s="406" t="n"/>
      <c r="GWP199" s="406" t="n"/>
      <c r="GWQ199" s="406" t="n"/>
      <c r="GWR199" s="406" t="n"/>
      <c r="GWS199" s="406" t="n"/>
      <c r="GWT199" s="406" t="n"/>
      <c r="GWU199" s="406" t="n"/>
      <c r="GWV199" s="406" t="n"/>
      <c r="GWW199" s="406" t="n"/>
      <c r="GWX199" s="406" t="n"/>
      <c r="GWY199" s="406" t="n"/>
      <c r="GWZ199" s="406" t="n"/>
      <c r="GXA199" s="406" t="n"/>
      <c r="GXB199" s="406" t="n"/>
      <c r="GXC199" s="406" t="n"/>
      <c r="GXD199" s="406" t="n"/>
      <c r="GXE199" s="406" t="n"/>
      <c r="GXF199" s="406" t="n"/>
      <c r="GXG199" s="406" t="n"/>
      <c r="GXH199" s="406" t="n"/>
      <c r="GXI199" s="406" t="n"/>
      <c r="GXJ199" s="406" t="n"/>
      <c r="GXK199" s="406" t="n"/>
      <c r="GXL199" s="406" t="n"/>
      <c r="GXM199" s="406" t="n"/>
      <c r="GXN199" s="406" t="n"/>
      <c r="GXO199" s="406" t="n"/>
      <c r="GXP199" s="406" t="n"/>
      <c r="GXQ199" s="406" t="n"/>
      <c r="GXR199" s="406" t="n"/>
      <c r="GXS199" s="406" t="n"/>
      <c r="GXT199" s="406" t="n"/>
      <c r="GXU199" s="406" t="n"/>
      <c r="GXV199" s="406" t="n"/>
      <c r="GXW199" s="406" t="n"/>
      <c r="GXX199" s="406" t="n"/>
      <c r="GXY199" s="406" t="n"/>
      <c r="GXZ199" s="406" t="n"/>
      <c r="GYA199" s="406" t="n"/>
      <c r="GYB199" s="406" t="n"/>
      <c r="GYC199" s="406" t="n"/>
      <c r="GYD199" s="406" t="n"/>
      <c r="GYE199" s="406" t="n"/>
      <c r="GYF199" s="406" t="n"/>
      <c r="GYG199" s="406" t="n"/>
      <c r="GYH199" s="406" t="n"/>
      <c r="GYI199" s="406" t="n"/>
      <c r="GYJ199" s="406" t="n"/>
      <c r="GYK199" s="406" t="n"/>
      <c r="GYL199" s="406" t="n"/>
      <c r="GYM199" s="406" t="n"/>
      <c r="GYN199" s="406" t="n"/>
      <c r="GYO199" s="406" t="n"/>
      <c r="GYP199" s="406" t="n"/>
      <c r="GYQ199" s="406" t="n"/>
      <c r="GYR199" s="406" t="n"/>
      <c r="GYS199" s="406" t="n"/>
      <c r="GYT199" s="406" t="n"/>
      <c r="GYU199" s="406" t="n"/>
      <c r="GYV199" s="406" t="n"/>
      <c r="GYW199" s="406" t="n"/>
      <c r="GYX199" s="406" t="n"/>
      <c r="GYY199" s="406" t="n"/>
      <c r="GYZ199" s="406" t="n"/>
      <c r="GZA199" s="406" t="n"/>
      <c r="GZB199" s="406" t="n"/>
      <c r="GZC199" s="406" t="n"/>
      <c r="GZD199" s="406" t="n"/>
      <c r="GZE199" s="406" t="n"/>
      <c r="GZF199" s="406" t="n"/>
      <c r="GZG199" s="406" t="n"/>
      <c r="GZH199" s="406" t="n"/>
      <c r="GZI199" s="406" t="n"/>
      <c r="GZJ199" s="406" t="n"/>
      <c r="GZK199" s="406" t="n"/>
      <c r="GZL199" s="406" t="n"/>
      <c r="GZM199" s="406" t="n"/>
      <c r="GZN199" s="406" t="n"/>
      <c r="GZO199" s="406" t="n"/>
      <c r="GZP199" s="406" t="n"/>
      <c r="GZQ199" s="406" t="n"/>
      <c r="GZR199" s="406" t="n"/>
      <c r="GZS199" s="406" t="n"/>
      <c r="GZT199" s="406" t="n"/>
      <c r="GZU199" s="406" t="n"/>
      <c r="GZV199" s="406" t="n"/>
      <c r="GZW199" s="406" t="n"/>
      <c r="GZX199" s="406" t="n"/>
      <c r="GZY199" s="406" t="n"/>
      <c r="GZZ199" s="406" t="n"/>
      <c r="HAA199" s="406" t="n"/>
      <c r="HAB199" s="406" t="n"/>
      <c r="HAC199" s="406" t="n"/>
      <c r="HAD199" s="406" t="n"/>
      <c r="HAE199" s="406" t="n"/>
      <c r="HAF199" s="406" t="n"/>
      <c r="HAG199" s="406" t="n"/>
      <c r="HAH199" s="406" t="n"/>
      <c r="HAI199" s="406" t="n"/>
      <c r="HAJ199" s="406" t="n"/>
      <c r="HAK199" s="406" t="n"/>
      <c r="HAL199" s="406" t="n"/>
      <c r="HAM199" s="406" t="n"/>
      <c r="HAN199" s="406" t="n"/>
      <c r="HAO199" s="406" t="n"/>
      <c r="HAP199" s="406" t="n"/>
      <c r="HAQ199" s="406" t="n"/>
      <c r="HAR199" s="406" t="n"/>
      <c r="HAS199" s="406" t="n"/>
      <c r="HAT199" s="406" t="n"/>
      <c r="HAU199" s="406" t="n"/>
      <c r="HAV199" s="406" t="n"/>
      <c r="HAW199" s="406" t="n"/>
      <c r="HAX199" s="406" t="n"/>
      <c r="HAY199" s="406" t="n"/>
      <c r="HAZ199" s="406" t="n"/>
      <c r="HBA199" s="406" t="n"/>
      <c r="HBB199" s="406" t="n"/>
      <c r="HBC199" s="406" t="n"/>
      <c r="HBD199" s="406" t="n"/>
      <c r="HBE199" s="406" t="n"/>
      <c r="HBF199" s="406" t="n"/>
      <c r="HBG199" s="406" t="n"/>
      <c r="HBH199" s="406" t="n"/>
      <c r="HBI199" s="406" t="n"/>
      <c r="HBJ199" s="406" t="n"/>
      <c r="HBK199" s="406" t="n"/>
      <c r="HBL199" s="406" t="n"/>
      <c r="HBM199" s="406" t="n"/>
      <c r="HBN199" s="406" t="n"/>
      <c r="HBO199" s="406" t="n"/>
      <c r="HBP199" s="406" t="n"/>
      <c r="HBQ199" s="406" t="n"/>
      <c r="HBR199" s="406" t="n"/>
      <c r="HBS199" s="406" t="n"/>
      <c r="HBT199" s="406" t="n"/>
      <c r="HBU199" s="406" t="n"/>
      <c r="HBV199" s="406" t="n"/>
      <c r="HBW199" s="406" t="n"/>
      <c r="HBX199" s="406" t="n"/>
      <c r="HBY199" s="406" t="n"/>
      <c r="HBZ199" s="406" t="n"/>
      <c r="HCA199" s="406" t="n"/>
      <c r="HCB199" s="406" t="n"/>
      <c r="HCC199" s="406" t="n"/>
      <c r="HCD199" s="406" t="n"/>
      <c r="HCE199" s="406" t="n"/>
      <c r="HCF199" s="406" t="n"/>
      <c r="HCG199" s="406" t="n"/>
      <c r="HCH199" s="406" t="n"/>
      <c r="HCI199" s="406" t="n"/>
      <c r="HCJ199" s="406" t="n"/>
      <c r="HCK199" s="406" t="n"/>
      <c r="HCL199" s="406" t="n"/>
      <c r="HCM199" s="406" t="n"/>
      <c r="HCN199" s="406" t="n"/>
      <c r="HCO199" s="406" t="n"/>
      <c r="HCP199" s="406" t="n"/>
      <c r="HCQ199" s="406" t="n"/>
      <c r="HCR199" s="406" t="n"/>
      <c r="HCS199" s="406" t="n"/>
      <c r="HCT199" s="406" t="n"/>
      <c r="HCU199" s="406" t="n"/>
      <c r="HCV199" s="406" t="n"/>
      <c r="HCW199" s="406" t="n"/>
      <c r="HCX199" s="406" t="n"/>
      <c r="HCY199" s="406" t="n"/>
      <c r="HCZ199" s="406" t="n"/>
      <c r="HDA199" s="406" t="n"/>
      <c r="HDB199" s="406" t="n"/>
      <c r="HDC199" s="406" t="n"/>
      <c r="HDD199" s="406" t="n"/>
      <c r="HDE199" s="406" t="n"/>
      <c r="HDF199" s="406" t="n"/>
      <c r="HDG199" s="406" t="n"/>
      <c r="HDH199" s="406" t="n"/>
      <c r="HDI199" s="406" t="n"/>
      <c r="HDJ199" s="406" t="n"/>
      <c r="HDK199" s="406" t="n"/>
      <c r="HDL199" s="406" t="n"/>
      <c r="HDM199" s="406" t="n"/>
      <c r="HDN199" s="406" t="n"/>
      <c r="HDO199" s="406" t="n"/>
      <c r="HDP199" s="406" t="n"/>
      <c r="HDQ199" s="406" t="n"/>
      <c r="HDR199" s="406" t="n"/>
      <c r="HDS199" s="406" t="n"/>
      <c r="HDT199" s="406" t="n"/>
      <c r="HDU199" s="406" t="n"/>
      <c r="HDV199" s="406" t="n"/>
      <c r="HDW199" s="406" t="n"/>
      <c r="HDX199" s="406" t="n"/>
      <c r="HDY199" s="406" t="n"/>
      <c r="HDZ199" s="406" t="n"/>
      <c r="HEA199" s="406" t="n"/>
      <c r="HEB199" s="406" t="n"/>
      <c r="HEC199" s="406" t="n"/>
      <c r="HED199" s="406" t="n"/>
      <c r="HEE199" s="406" t="n"/>
      <c r="HEF199" s="406" t="n"/>
      <c r="HEG199" s="406" t="n"/>
      <c r="HEH199" s="406" t="n"/>
      <c r="HEI199" s="406" t="n"/>
      <c r="HEJ199" s="406" t="n"/>
      <c r="HEK199" s="406" t="n"/>
      <c r="HEL199" s="406" t="n"/>
      <c r="HEM199" s="406" t="n"/>
      <c r="HEN199" s="406" t="n"/>
      <c r="HEO199" s="406" t="n"/>
      <c r="HEP199" s="406" t="n"/>
      <c r="HEQ199" s="406" t="n"/>
      <c r="HER199" s="406" t="n"/>
      <c r="HES199" s="406" t="n"/>
      <c r="HET199" s="406" t="n"/>
      <c r="HEU199" s="406" t="n"/>
      <c r="HEV199" s="406" t="n"/>
      <c r="HEW199" s="406" t="n"/>
      <c r="HEX199" s="406" t="n"/>
      <c r="HEY199" s="406" t="n"/>
      <c r="HEZ199" s="406" t="n"/>
      <c r="HFA199" s="406" t="n"/>
      <c r="HFB199" s="406" t="n"/>
      <c r="HFC199" s="406" t="n"/>
      <c r="HFD199" s="406" t="n"/>
      <c r="HFE199" s="406" t="n"/>
      <c r="HFF199" s="406" t="n"/>
      <c r="HFG199" s="406" t="n"/>
      <c r="HFH199" s="406" t="n"/>
      <c r="HFI199" s="406" t="n"/>
      <c r="HFJ199" s="406" t="n"/>
      <c r="HFK199" s="406" t="n"/>
      <c r="HFL199" s="406" t="n"/>
      <c r="HFM199" s="406" t="n"/>
      <c r="HFN199" s="406" t="n"/>
      <c r="HFO199" s="406" t="n"/>
      <c r="HFP199" s="406" t="n"/>
      <c r="HFQ199" s="406" t="n"/>
      <c r="HFR199" s="406" t="n"/>
      <c r="HFS199" s="406" t="n"/>
      <c r="HFT199" s="406" t="n"/>
      <c r="HFU199" s="406" t="n"/>
      <c r="HFV199" s="406" t="n"/>
      <c r="HFW199" s="406" t="n"/>
      <c r="HFX199" s="406" t="n"/>
      <c r="HFY199" s="406" t="n"/>
      <c r="HFZ199" s="406" t="n"/>
      <c r="HGA199" s="406" t="n"/>
      <c r="HGB199" s="406" t="n"/>
      <c r="HGC199" s="406" t="n"/>
      <c r="HGD199" s="406" t="n"/>
      <c r="HGE199" s="406" t="n"/>
      <c r="HGF199" s="406" t="n"/>
      <c r="HGG199" s="406" t="n"/>
      <c r="HGH199" s="406" t="n"/>
      <c r="HGI199" s="406" t="n"/>
      <c r="HGJ199" s="406" t="n"/>
      <c r="HGK199" s="406" t="n"/>
      <c r="HGL199" s="406" t="n"/>
      <c r="HGM199" s="406" t="n"/>
      <c r="HGN199" s="406" t="n"/>
      <c r="HGO199" s="406" t="n"/>
      <c r="HGP199" s="406" t="n"/>
      <c r="HGQ199" s="406" t="n"/>
      <c r="HGR199" s="406" t="n"/>
      <c r="HGS199" s="406" t="n"/>
      <c r="HGT199" s="406" t="n"/>
      <c r="HGU199" s="406" t="n"/>
      <c r="HGV199" s="406" t="n"/>
      <c r="HGW199" s="406" t="n"/>
      <c r="HGX199" s="406" t="n"/>
      <c r="HGY199" s="406" t="n"/>
      <c r="HGZ199" s="406" t="n"/>
      <c r="HHA199" s="406" t="n"/>
      <c r="HHB199" s="406" t="n"/>
      <c r="HHC199" s="406" t="n"/>
      <c r="HHD199" s="406" t="n"/>
      <c r="HHE199" s="406" t="n"/>
      <c r="HHF199" s="406" t="n"/>
      <c r="HHG199" s="406" t="n"/>
      <c r="HHH199" s="406" t="n"/>
      <c r="HHI199" s="406" t="n"/>
      <c r="HHJ199" s="406" t="n"/>
      <c r="HHK199" s="406" t="n"/>
      <c r="HHL199" s="406" t="n"/>
      <c r="HHM199" s="406" t="n"/>
      <c r="HHN199" s="406" t="n"/>
      <c r="HHO199" s="406" t="n"/>
      <c r="HHP199" s="406" t="n"/>
      <c r="HHQ199" s="406" t="n"/>
      <c r="HHR199" s="406" t="n"/>
      <c r="HHS199" s="406" t="n"/>
      <c r="HHT199" s="406" t="n"/>
      <c r="HHU199" s="406" t="n"/>
      <c r="HHV199" s="406" t="n"/>
      <c r="HHW199" s="406" t="n"/>
      <c r="HHX199" s="406" t="n"/>
      <c r="HHY199" s="406" t="n"/>
      <c r="HHZ199" s="406" t="n"/>
      <c r="HIA199" s="406" t="n"/>
      <c r="HIB199" s="406" t="n"/>
      <c r="HIC199" s="406" t="n"/>
      <c r="HID199" s="406" t="n"/>
      <c r="HIE199" s="406" t="n"/>
      <c r="HIF199" s="406" t="n"/>
      <c r="HIG199" s="406" t="n"/>
      <c r="HIH199" s="406" t="n"/>
      <c r="HII199" s="406" t="n"/>
      <c r="HIJ199" s="406" t="n"/>
      <c r="HIK199" s="406" t="n"/>
      <c r="HIL199" s="406" t="n"/>
      <c r="HIM199" s="406" t="n"/>
      <c r="HIN199" s="406" t="n"/>
      <c r="HIO199" s="406" t="n"/>
      <c r="HIP199" s="406" t="n"/>
      <c r="HIQ199" s="406" t="n"/>
      <c r="HIR199" s="406" t="n"/>
      <c r="HIS199" s="406" t="n"/>
      <c r="HIT199" s="406" t="n"/>
      <c r="HIU199" s="406" t="n"/>
      <c r="HIV199" s="406" t="n"/>
      <c r="HIW199" s="406" t="n"/>
      <c r="HIX199" s="406" t="n"/>
      <c r="HIY199" s="406" t="n"/>
      <c r="HIZ199" s="406" t="n"/>
      <c r="HJA199" s="406" t="n"/>
      <c r="HJB199" s="406" t="n"/>
      <c r="HJC199" s="406" t="n"/>
      <c r="HJD199" s="406" t="n"/>
      <c r="HJE199" s="406" t="n"/>
      <c r="HJF199" s="406" t="n"/>
      <c r="HJG199" s="406" t="n"/>
      <c r="HJH199" s="406" t="n"/>
      <c r="HJI199" s="406" t="n"/>
      <c r="HJJ199" s="406" t="n"/>
      <c r="HJK199" s="406" t="n"/>
      <c r="HJL199" s="406" t="n"/>
      <c r="HJM199" s="406" t="n"/>
      <c r="HJN199" s="406" t="n"/>
      <c r="HJO199" s="406" t="n"/>
      <c r="HJP199" s="406" t="n"/>
      <c r="HJQ199" s="406" t="n"/>
      <c r="HJR199" s="406" t="n"/>
      <c r="HJS199" s="406" t="n"/>
      <c r="HJT199" s="406" t="n"/>
      <c r="HJU199" s="406" t="n"/>
      <c r="HJV199" s="406" t="n"/>
      <c r="HJW199" s="406" t="n"/>
      <c r="HJX199" s="406" t="n"/>
      <c r="HJY199" s="406" t="n"/>
      <c r="HJZ199" s="406" t="n"/>
      <c r="HKA199" s="406" t="n"/>
      <c r="HKB199" s="406" t="n"/>
      <c r="HKC199" s="406" t="n"/>
      <c r="HKD199" s="406" t="n"/>
      <c r="HKE199" s="406" t="n"/>
      <c r="HKF199" s="406" t="n"/>
      <c r="HKG199" s="406" t="n"/>
      <c r="HKH199" s="406" t="n"/>
      <c r="HKI199" s="406" t="n"/>
      <c r="HKJ199" s="406" t="n"/>
      <c r="HKK199" s="406" t="n"/>
      <c r="HKL199" s="406" t="n"/>
      <c r="HKM199" s="406" t="n"/>
      <c r="HKN199" s="406" t="n"/>
      <c r="HKO199" s="406" t="n"/>
      <c r="HKP199" s="406" t="n"/>
      <c r="HKQ199" s="406" t="n"/>
      <c r="HKR199" s="406" t="n"/>
      <c r="HKS199" s="406" t="n"/>
      <c r="HKT199" s="406" t="n"/>
      <c r="HKU199" s="406" t="n"/>
      <c r="HKV199" s="406" t="n"/>
      <c r="HKW199" s="406" t="n"/>
      <c r="HKX199" s="406" t="n"/>
      <c r="HKY199" s="406" t="n"/>
      <c r="HKZ199" s="406" t="n"/>
      <c r="HLA199" s="406" t="n"/>
      <c r="HLB199" s="406" t="n"/>
      <c r="HLC199" s="406" t="n"/>
      <c r="HLD199" s="406" t="n"/>
      <c r="HLE199" s="406" t="n"/>
      <c r="HLF199" s="406" t="n"/>
      <c r="HLG199" s="406" t="n"/>
      <c r="HLH199" s="406" t="n"/>
      <c r="HLI199" s="406" t="n"/>
      <c r="HLJ199" s="406" t="n"/>
      <c r="HLK199" s="406" t="n"/>
      <c r="HLL199" s="406" t="n"/>
      <c r="HLM199" s="406" t="n"/>
      <c r="HLN199" s="406" t="n"/>
      <c r="HLO199" s="406" t="n"/>
      <c r="HLP199" s="406" t="n"/>
      <c r="HLQ199" s="406" t="n"/>
      <c r="HLR199" s="406" t="n"/>
      <c r="HLS199" s="406" t="n"/>
      <c r="HLT199" s="406" t="n"/>
      <c r="HLU199" s="406" t="n"/>
      <c r="HLV199" s="406" t="n"/>
      <c r="HLW199" s="406" t="n"/>
      <c r="HLX199" s="406" t="n"/>
      <c r="HLY199" s="406" t="n"/>
      <c r="HLZ199" s="406" t="n"/>
      <c r="HMA199" s="406" t="n"/>
      <c r="HMB199" s="406" t="n"/>
      <c r="HMC199" s="406" t="n"/>
      <c r="HMD199" s="406" t="n"/>
      <c r="HME199" s="406" t="n"/>
      <c r="HMF199" s="406" t="n"/>
      <c r="HMG199" s="406" t="n"/>
      <c r="HMH199" s="406" t="n"/>
      <c r="HMI199" s="406" t="n"/>
      <c r="HMJ199" s="406" t="n"/>
      <c r="HMK199" s="406" t="n"/>
      <c r="HML199" s="406" t="n"/>
      <c r="HMM199" s="406" t="n"/>
      <c r="HMN199" s="406" t="n"/>
      <c r="HMO199" s="406" t="n"/>
      <c r="HMP199" s="406" t="n"/>
      <c r="HMQ199" s="406" t="n"/>
      <c r="HMR199" s="406" t="n"/>
      <c r="HMS199" s="406" t="n"/>
      <c r="HMT199" s="406" t="n"/>
      <c r="HMU199" s="406" t="n"/>
      <c r="HMV199" s="406" t="n"/>
      <c r="HMW199" s="406" t="n"/>
      <c r="HMX199" s="406" t="n"/>
      <c r="HMY199" s="406" t="n"/>
      <c r="HMZ199" s="406" t="n"/>
      <c r="HNA199" s="406" t="n"/>
      <c r="HNB199" s="406" t="n"/>
      <c r="HNC199" s="406" t="n"/>
      <c r="HND199" s="406" t="n"/>
      <c r="HNE199" s="406" t="n"/>
      <c r="HNF199" s="406" t="n"/>
      <c r="HNG199" s="406" t="n"/>
      <c r="HNH199" s="406" t="n"/>
      <c r="HNI199" s="406" t="n"/>
      <c r="HNJ199" s="406" t="n"/>
      <c r="HNK199" s="406" t="n"/>
      <c r="HNL199" s="406" t="n"/>
      <c r="HNM199" s="406" t="n"/>
      <c r="HNN199" s="406" t="n"/>
      <c r="HNO199" s="406" t="n"/>
      <c r="HNP199" s="406" t="n"/>
      <c r="HNQ199" s="406" t="n"/>
      <c r="HNR199" s="406" t="n"/>
      <c r="HNS199" s="406" t="n"/>
      <c r="HNT199" s="406" t="n"/>
      <c r="HNU199" s="406" t="n"/>
      <c r="HNV199" s="406" t="n"/>
      <c r="HNW199" s="406" t="n"/>
      <c r="HNX199" s="406" t="n"/>
      <c r="HNY199" s="406" t="n"/>
      <c r="HNZ199" s="406" t="n"/>
      <c r="HOA199" s="406" t="n"/>
      <c r="HOB199" s="406" t="n"/>
      <c r="HOC199" s="406" t="n"/>
      <c r="HOD199" s="406" t="n"/>
      <c r="HOE199" s="406" t="n"/>
      <c r="HOF199" s="406" t="n"/>
      <c r="HOG199" s="406" t="n"/>
      <c r="HOH199" s="406" t="n"/>
      <c r="HOI199" s="406" t="n"/>
      <c r="HOJ199" s="406" t="n"/>
      <c r="HOK199" s="406" t="n"/>
      <c r="HOL199" s="406" t="n"/>
      <c r="HOM199" s="406" t="n"/>
      <c r="HON199" s="406" t="n"/>
      <c r="HOO199" s="406" t="n"/>
      <c r="HOP199" s="406" t="n"/>
      <c r="HOQ199" s="406" t="n"/>
      <c r="HOR199" s="406" t="n"/>
      <c r="HOS199" s="406" t="n"/>
      <c r="HOT199" s="406" t="n"/>
      <c r="HOU199" s="406" t="n"/>
      <c r="HOV199" s="406" t="n"/>
      <c r="HOW199" s="406" t="n"/>
      <c r="HOX199" s="406" t="n"/>
      <c r="HOY199" s="406" t="n"/>
      <c r="HOZ199" s="406" t="n"/>
      <c r="HPA199" s="406" t="n"/>
      <c r="HPB199" s="406" t="n"/>
      <c r="HPC199" s="406" t="n"/>
      <c r="HPD199" s="406" t="n"/>
      <c r="HPE199" s="406" t="n"/>
      <c r="HPF199" s="406" t="n"/>
      <c r="HPG199" s="406" t="n"/>
      <c r="HPH199" s="406" t="n"/>
      <c r="HPI199" s="406" t="n"/>
      <c r="HPJ199" s="406" t="n"/>
      <c r="HPK199" s="406" t="n"/>
      <c r="HPL199" s="406" t="n"/>
      <c r="HPM199" s="406" t="n"/>
      <c r="HPN199" s="406" t="n"/>
      <c r="HPO199" s="406" t="n"/>
      <c r="HPP199" s="406" t="n"/>
      <c r="HPQ199" s="406" t="n"/>
      <c r="HPR199" s="406" t="n"/>
      <c r="HPS199" s="406" t="n"/>
      <c r="HPT199" s="406" t="n"/>
      <c r="HPU199" s="406" t="n"/>
      <c r="HPV199" s="406" t="n"/>
      <c r="HPW199" s="406" t="n"/>
      <c r="HPX199" s="406" t="n"/>
      <c r="HPY199" s="406" t="n"/>
      <c r="HPZ199" s="406" t="n"/>
      <c r="HQA199" s="406" t="n"/>
      <c r="HQB199" s="406" t="n"/>
      <c r="HQC199" s="406" t="n"/>
      <c r="HQD199" s="406" t="n"/>
      <c r="HQE199" s="406" t="n"/>
      <c r="HQF199" s="406" t="n"/>
      <c r="HQG199" s="406" t="n"/>
      <c r="HQH199" s="406" t="n"/>
      <c r="HQI199" s="406" t="n"/>
      <c r="HQJ199" s="406" t="n"/>
      <c r="HQK199" s="406" t="n"/>
      <c r="HQL199" s="406" t="n"/>
      <c r="HQM199" s="406" t="n"/>
      <c r="HQN199" s="406" t="n"/>
      <c r="HQO199" s="406" t="n"/>
      <c r="HQP199" s="406" t="n"/>
      <c r="HQQ199" s="406" t="n"/>
      <c r="HQR199" s="406" t="n"/>
      <c r="HQS199" s="406" t="n"/>
      <c r="HQT199" s="406" t="n"/>
      <c r="HQU199" s="406" t="n"/>
      <c r="HQV199" s="406" t="n"/>
      <c r="HQW199" s="406" t="n"/>
      <c r="HQX199" s="406" t="n"/>
      <c r="HQY199" s="406" t="n"/>
      <c r="HQZ199" s="406" t="n"/>
      <c r="HRA199" s="406" t="n"/>
      <c r="HRB199" s="406" t="n"/>
      <c r="HRC199" s="406" t="n"/>
      <c r="HRD199" s="406" t="n"/>
      <c r="HRE199" s="406" t="n"/>
      <c r="HRF199" s="406" t="n"/>
      <c r="HRG199" s="406" t="n"/>
      <c r="HRH199" s="406" t="n"/>
      <c r="HRI199" s="406" t="n"/>
      <c r="HRJ199" s="406" t="n"/>
      <c r="HRK199" s="406" t="n"/>
      <c r="HRL199" s="406" t="n"/>
      <c r="HRM199" s="406" t="n"/>
      <c r="HRN199" s="406" t="n"/>
      <c r="HRO199" s="406" t="n"/>
      <c r="HRP199" s="406" t="n"/>
      <c r="HRQ199" s="406" t="n"/>
      <c r="HRR199" s="406" t="n"/>
      <c r="HRS199" s="406" t="n"/>
      <c r="HRT199" s="406" t="n"/>
      <c r="HRU199" s="406" t="n"/>
      <c r="HRV199" s="406" t="n"/>
      <c r="HRW199" s="406" t="n"/>
      <c r="HRX199" s="406" t="n"/>
      <c r="HRY199" s="406" t="n"/>
      <c r="HRZ199" s="406" t="n"/>
      <c r="HSA199" s="406" t="n"/>
      <c r="HSB199" s="406" t="n"/>
      <c r="HSC199" s="406" t="n"/>
      <c r="HSD199" s="406" t="n"/>
      <c r="HSE199" s="406" t="n"/>
      <c r="HSF199" s="406" t="n"/>
      <c r="HSG199" s="406" t="n"/>
      <c r="HSH199" s="406" t="n"/>
      <c r="HSI199" s="406" t="n"/>
      <c r="HSJ199" s="406" t="n"/>
      <c r="HSK199" s="406" t="n"/>
      <c r="HSL199" s="406" t="n"/>
      <c r="HSM199" s="406" t="n"/>
      <c r="HSN199" s="406" t="n"/>
      <c r="HSO199" s="406" t="n"/>
      <c r="HSP199" s="406" t="n"/>
      <c r="HSQ199" s="406" t="n"/>
      <c r="HSR199" s="406" t="n"/>
      <c r="HSS199" s="406" t="n"/>
      <c r="HST199" s="406" t="n"/>
      <c r="HSU199" s="406" t="n"/>
      <c r="HSV199" s="406" t="n"/>
      <c r="HSW199" s="406" t="n"/>
      <c r="HSX199" s="406" t="n"/>
      <c r="HSY199" s="406" t="n"/>
      <c r="HSZ199" s="406" t="n"/>
      <c r="HTA199" s="406" t="n"/>
      <c r="HTB199" s="406" t="n"/>
      <c r="HTC199" s="406" t="n"/>
      <c r="HTD199" s="406" t="n"/>
      <c r="HTE199" s="406" t="n"/>
      <c r="HTF199" s="406" t="n"/>
      <c r="HTG199" s="406" t="n"/>
      <c r="HTH199" s="406" t="n"/>
      <c r="HTI199" s="406" t="n"/>
      <c r="HTJ199" s="406" t="n"/>
      <c r="HTK199" s="406" t="n"/>
      <c r="HTL199" s="406" t="n"/>
      <c r="HTM199" s="406" t="n"/>
      <c r="HTN199" s="406" t="n"/>
      <c r="HTO199" s="406" t="n"/>
      <c r="HTP199" s="406" t="n"/>
      <c r="HTQ199" s="406" t="n"/>
      <c r="HTR199" s="406" t="n"/>
      <c r="HTS199" s="406" t="n"/>
      <c r="HTT199" s="406" t="n"/>
      <c r="HTU199" s="406" t="n"/>
      <c r="HTV199" s="406" t="n"/>
      <c r="HTW199" s="406" t="n"/>
      <c r="HTX199" s="406" t="n"/>
      <c r="HTY199" s="406" t="n"/>
      <c r="HTZ199" s="406" t="n"/>
      <c r="HUA199" s="406" t="n"/>
      <c r="HUB199" s="406" t="n"/>
      <c r="HUC199" s="406" t="n"/>
      <c r="HUD199" s="406" t="n"/>
      <c r="HUE199" s="406" t="n"/>
      <c r="HUF199" s="406" t="n"/>
      <c r="HUG199" s="406" t="n"/>
      <c r="HUH199" s="406" t="n"/>
      <c r="HUI199" s="406" t="n"/>
      <c r="HUJ199" s="406" t="n"/>
      <c r="HUK199" s="406" t="n"/>
      <c r="HUL199" s="406" t="n"/>
      <c r="HUM199" s="406" t="n"/>
      <c r="HUN199" s="406" t="n"/>
      <c r="HUO199" s="406" t="n"/>
      <c r="HUP199" s="406" t="n"/>
      <c r="HUQ199" s="406" t="n"/>
      <c r="HUR199" s="406" t="n"/>
      <c r="HUS199" s="406" t="n"/>
      <c r="HUT199" s="406" t="n"/>
      <c r="HUU199" s="406" t="n"/>
      <c r="HUV199" s="406" t="n"/>
      <c r="HUW199" s="406" t="n"/>
      <c r="HUX199" s="406" t="n"/>
      <c r="HUY199" s="406" t="n"/>
      <c r="HUZ199" s="406" t="n"/>
      <c r="HVA199" s="406" t="n"/>
      <c r="HVB199" s="406" t="n"/>
      <c r="HVC199" s="406" t="n"/>
      <c r="HVD199" s="406" t="n"/>
      <c r="HVE199" s="406" t="n"/>
      <c r="HVF199" s="406" t="n"/>
      <c r="HVG199" s="406" t="n"/>
      <c r="HVH199" s="406" t="n"/>
      <c r="HVI199" s="406" t="n"/>
      <c r="HVJ199" s="406" t="n"/>
      <c r="HVK199" s="406" t="n"/>
      <c r="HVL199" s="406" t="n"/>
      <c r="HVM199" s="406" t="n"/>
      <c r="HVN199" s="406" t="n"/>
      <c r="HVO199" s="406" t="n"/>
      <c r="HVP199" s="406" t="n"/>
      <c r="HVQ199" s="406" t="n"/>
      <c r="HVR199" s="406" t="n"/>
      <c r="HVS199" s="406" t="n"/>
      <c r="HVT199" s="406" t="n"/>
      <c r="HVU199" s="406" t="n"/>
      <c r="HVV199" s="406" t="n"/>
      <c r="HVW199" s="406" t="n"/>
      <c r="HVX199" s="406" t="n"/>
      <c r="HVY199" s="406" t="n"/>
      <c r="HVZ199" s="406" t="n"/>
      <c r="HWA199" s="406" t="n"/>
      <c r="HWB199" s="406" t="n"/>
      <c r="HWC199" s="406" t="n"/>
      <c r="HWD199" s="406" t="n"/>
      <c r="HWE199" s="406" t="n"/>
      <c r="HWF199" s="406" t="n"/>
      <c r="HWG199" s="406" t="n"/>
      <c r="HWH199" s="406" t="n"/>
      <c r="HWI199" s="406" t="n"/>
      <c r="HWJ199" s="406" t="n"/>
      <c r="HWK199" s="406" t="n"/>
      <c r="HWL199" s="406" t="n"/>
      <c r="HWM199" s="406" t="n"/>
      <c r="HWN199" s="406" t="n"/>
      <c r="HWO199" s="406" t="n"/>
      <c r="HWP199" s="406" t="n"/>
      <c r="HWQ199" s="406" t="n"/>
      <c r="HWR199" s="406" t="n"/>
      <c r="HWS199" s="406" t="n"/>
      <c r="HWT199" s="406" t="n"/>
      <c r="HWU199" s="406" t="n"/>
      <c r="HWV199" s="406" t="n"/>
      <c r="HWW199" s="406" t="n"/>
      <c r="HWX199" s="406" t="n"/>
      <c r="HWY199" s="406" t="n"/>
      <c r="HWZ199" s="406" t="n"/>
      <c r="HXA199" s="406" t="n"/>
      <c r="HXB199" s="406" t="n"/>
      <c r="HXC199" s="406" t="n"/>
      <c r="HXD199" s="406" t="n"/>
      <c r="HXE199" s="406" t="n"/>
      <c r="HXF199" s="406" t="n"/>
      <c r="HXG199" s="406" t="n"/>
      <c r="HXH199" s="406" t="n"/>
      <c r="HXI199" s="406" t="n"/>
      <c r="HXJ199" s="406" t="n"/>
      <c r="HXK199" s="406" t="n"/>
      <c r="HXL199" s="406" t="n"/>
      <c r="HXM199" s="406" t="n"/>
      <c r="HXN199" s="406" t="n"/>
      <c r="HXO199" s="406" t="n"/>
      <c r="HXP199" s="406" t="n"/>
      <c r="HXQ199" s="406" t="n"/>
      <c r="HXR199" s="406" t="n"/>
      <c r="HXS199" s="406" t="n"/>
      <c r="HXT199" s="406" t="n"/>
      <c r="HXU199" s="406" t="n"/>
      <c r="HXV199" s="406" t="n"/>
      <c r="HXW199" s="406" t="n"/>
      <c r="HXX199" s="406" t="n"/>
      <c r="HXY199" s="406" t="n"/>
      <c r="HXZ199" s="406" t="n"/>
      <c r="HYA199" s="406" t="n"/>
      <c r="HYB199" s="406" t="n"/>
      <c r="HYC199" s="406" t="n"/>
      <c r="HYD199" s="406" t="n"/>
      <c r="HYE199" s="406" t="n"/>
      <c r="HYF199" s="406" t="n"/>
      <c r="HYG199" s="406" t="n"/>
      <c r="HYH199" s="406" t="n"/>
      <c r="HYI199" s="406" t="n"/>
      <c r="HYJ199" s="406" t="n"/>
      <c r="HYK199" s="406" t="n"/>
      <c r="HYL199" s="406" t="n"/>
      <c r="HYM199" s="406" t="n"/>
      <c r="HYN199" s="406" t="n"/>
      <c r="HYO199" s="406" t="n"/>
      <c r="HYP199" s="406" t="n"/>
      <c r="HYQ199" s="406" t="n"/>
      <c r="HYR199" s="406" t="n"/>
      <c r="HYS199" s="406" t="n"/>
      <c r="HYT199" s="406" t="n"/>
      <c r="HYU199" s="406" t="n"/>
      <c r="HYV199" s="406" t="n"/>
      <c r="HYW199" s="406" t="n"/>
      <c r="HYX199" s="406" t="n"/>
      <c r="HYY199" s="406" t="n"/>
      <c r="HYZ199" s="406" t="n"/>
      <c r="HZA199" s="406" t="n"/>
      <c r="HZB199" s="406" t="n"/>
      <c r="HZC199" s="406" t="n"/>
      <c r="HZD199" s="406" t="n"/>
      <c r="HZE199" s="406" t="n"/>
      <c r="HZF199" s="406" t="n"/>
      <c r="HZG199" s="406" t="n"/>
      <c r="HZH199" s="406" t="n"/>
      <c r="HZI199" s="406" t="n"/>
      <c r="HZJ199" s="406" t="n"/>
      <c r="HZK199" s="406" t="n"/>
      <c r="HZL199" s="406" t="n"/>
      <c r="HZM199" s="406" t="n"/>
      <c r="HZN199" s="406" t="n"/>
      <c r="HZO199" s="406" t="n"/>
      <c r="HZP199" s="406" t="n"/>
      <c r="HZQ199" s="406" t="n"/>
      <c r="HZR199" s="406" t="n"/>
      <c r="HZS199" s="406" t="n"/>
      <c r="HZT199" s="406" t="n"/>
      <c r="HZU199" s="406" t="n"/>
      <c r="HZV199" s="406" t="n"/>
      <c r="HZW199" s="406" t="n"/>
      <c r="HZX199" s="406" t="n"/>
      <c r="HZY199" s="406" t="n"/>
      <c r="HZZ199" s="406" t="n"/>
      <c r="IAA199" s="406" t="n"/>
      <c r="IAB199" s="406" t="n"/>
      <c r="IAC199" s="406" t="n"/>
      <c r="IAD199" s="406" t="n"/>
      <c r="IAE199" s="406" t="n"/>
      <c r="IAF199" s="406" t="n"/>
      <c r="IAG199" s="406" t="n"/>
      <c r="IAH199" s="406" t="n"/>
      <c r="IAI199" s="406" t="n"/>
      <c r="IAJ199" s="406" t="n"/>
      <c r="IAK199" s="406" t="n"/>
      <c r="IAL199" s="406" t="n"/>
      <c r="IAM199" s="406" t="n"/>
      <c r="IAN199" s="406" t="n"/>
      <c r="IAO199" s="406" t="n"/>
      <c r="IAP199" s="406" t="n"/>
      <c r="IAQ199" s="406" t="n"/>
      <c r="IAR199" s="406" t="n"/>
      <c r="IAS199" s="406" t="n"/>
      <c r="IAT199" s="406" t="n"/>
      <c r="IAU199" s="406" t="n"/>
      <c r="IAV199" s="406" t="n"/>
      <c r="IAW199" s="406" t="n"/>
      <c r="IAX199" s="406" t="n"/>
      <c r="IAY199" s="406" t="n"/>
      <c r="IAZ199" s="406" t="n"/>
      <c r="IBA199" s="406" t="n"/>
      <c r="IBB199" s="406" t="n"/>
      <c r="IBC199" s="406" t="n"/>
      <c r="IBD199" s="406" t="n"/>
      <c r="IBE199" s="406" t="n"/>
      <c r="IBF199" s="406" t="n"/>
      <c r="IBG199" s="406" t="n"/>
      <c r="IBH199" s="406" t="n"/>
      <c r="IBI199" s="406" t="n"/>
      <c r="IBJ199" s="406" t="n"/>
      <c r="IBK199" s="406" t="n"/>
      <c r="IBL199" s="406" t="n"/>
      <c r="IBM199" s="406" t="n"/>
      <c r="IBN199" s="406" t="n"/>
      <c r="IBO199" s="406" t="n"/>
      <c r="IBP199" s="406" t="n"/>
      <c r="IBQ199" s="406" t="n"/>
      <c r="IBR199" s="406" t="n"/>
      <c r="IBS199" s="406" t="n"/>
      <c r="IBT199" s="406" t="n"/>
      <c r="IBU199" s="406" t="n"/>
      <c r="IBV199" s="406" t="n"/>
      <c r="IBW199" s="406" t="n"/>
      <c r="IBX199" s="406" t="n"/>
      <c r="IBY199" s="406" t="n"/>
      <c r="IBZ199" s="406" t="n"/>
      <c r="ICA199" s="406" t="n"/>
      <c r="ICB199" s="406" t="n"/>
      <c r="ICC199" s="406" t="n"/>
      <c r="ICD199" s="406" t="n"/>
      <c r="ICE199" s="406" t="n"/>
      <c r="ICF199" s="406" t="n"/>
      <c r="ICG199" s="406" t="n"/>
      <c r="ICH199" s="406" t="n"/>
      <c r="ICI199" s="406" t="n"/>
      <c r="ICJ199" s="406" t="n"/>
      <c r="ICK199" s="406" t="n"/>
      <c r="ICL199" s="406" t="n"/>
      <c r="ICM199" s="406" t="n"/>
      <c r="ICN199" s="406" t="n"/>
      <c r="ICO199" s="406" t="n"/>
      <c r="ICP199" s="406" t="n"/>
      <c r="ICQ199" s="406" t="n"/>
      <c r="ICR199" s="406" t="n"/>
      <c r="ICS199" s="406" t="n"/>
      <c r="ICT199" s="406" t="n"/>
      <c r="ICU199" s="406" t="n"/>
      <c r="ICV199" s="406" t="n"/>
      <c r="ICW199" s="406" t="n"/>
      <c r="ICX199" s="406" t="n"/>
      <c r="ICY199" s="406" t="n"/>
      <c r="ICZ199" s="406" t="n"/>
      <c r="IDA199" s="406" t="n"/>
      <c r="IDB199" s="406" t="n"/>
      <c r="IDC199" s="406" t="n"/>
      <c r="IDD199" s="406" t="n"/>
      <c r="IDE199" s="406" t="n"/>
      <c r="IDF199" s="406" t="n"/>
      <c r="IDG199" s="406" t="n"/>
      <c r="IDH199" s="406" t="n"/>
      <c r="IDI199" s="406" t="n"/>
      <c r="IDJ199" s="406" t="n"/>
      <c r="IDK199" s="406" t="n"/>
      <c r="IDL199" s="406" t="n"/>
      <c r="IDM199" s="406" t="n"/>
      <c r="IDN199" s="406" t="n"/>
      <c r="IDO199" s="406" t="n"/>
      <c r="IDP199" s="406" t="n"/>
      <c r="IDQ199" s="406" t="n"/>
      <c r="IDR199" s="406" t="n"/>
      <c r="IDS199" s="406" t="n"/>
      <c r="IDT199" s="406" t="n"/>
      <c r="IDU199" s="406" t="n"/>
      <c r="IDV199" s="406" t="n"/>
      <c r="IDW199" s="406" t="n"/>
      <c r="IDX199" s="406" t="n"/>
      <c r="IDY199" s="406" t="n"/>
      <c r="IDZ199" s="406" t="n"/>
      <c r="IEA199" s="406" t="n"/>
      <c r="IEB199" s="406" t="n"/>
      <c r="IEC199" s="406" t="n"/>
      <c r="IED199" s="406" t="n"/>
      <c r="IEE199" s="406" t="n"/>
      <c r="IEF199" s="406" t="n"/>
      <c r="IEG199" s="406" t="n"/>
      <c r="IEH199" s="406" t="n"/>
      <c r="IEI199" s="406" t="n"/>
      <c r="IEJ199" s="406" t="n"/>
      <c r="IEK199" s="406" t="n"/>
      <c r="IEL199" s="406" t="n"/>
      <c r="IEM199" s="406" t="n"/>
      <c r="IEN199" s="406" t="n"/>
      <c r="IEO199" s="406" t="n"/>
      <c r="IEP199" s="406" t="n"/>
      <c r="IEQ199" s="406" t="n"/>
      <c r="IER199" s="406" t="n"/>
      <c r="IES199" s="406" t="n"/>
      <c r="IET199" s="406" t="n"/>
      <c r="IEU199" s="406" t="n"/>
      <c r="IEV199" s="406" t="n"/>
      <c r="IEW199" s="406" t="n"/>
      <c r="IEX199" s="406" t="n"/>
      <c r="IEY199" s="406" t="n"/>
      <c r="IEZ199" s="406" t="n"/>
      <c r="IFA199" s="406" t="n"/>
      <c r="IFB199" s="406" t="n"/>
      <c r="IFC199" s="406" t="n"/>
      <c r="IFD199" s="406" t="n"/>
      <c r="IFE199" s="406" t="n"/>
      <c r="IFF199" s="406" t="n"/>
      <c r="IFG199" s="406" t="n"/>
      <c r="IFH199" s="406" t="n"/>
      <c r="IFI199" s="406" t="n"/>
      <c r="IFJ199" s="406" t="n"/>
      <c r="IFK199" s="406" t="n"/>
      <c r="IFL199" s="406" t="n"/>
      <c r="IFM199" s="406" t="n"/>
      <c r="IFN199" s="406" t="n"/>
      <c r="IFO199" s="406" t="n"/>
      <c r="IFP199" s="406" t="n"/>
      <c r="IFQ199" s="406" t="n"/>
      <c r="IFR199" s="406" t="n"/>
      <c r="IFS199" s="406" t="n"/>
      <c r="IFT199" s="406" t="n"/>
      <c r="IFU199" s="406" t="n"/>
      <c r="IFV199" s="406" t="n"/>
      <c r="IFW199" s="406" t="n"/>
      <c r="IFX199" s="406" t="n"/>
      <c r="IFY199" s="406" t="n"/>
      <c r="IFZ199" s="406" t="n"/>
      <c r="IGA199" s="406" t="n"/>
      <c r="IGB199" s="406" t="n"/>
      <c r="IGC199" s="406" t="n"/>
      <c r="IGD199" s="406" t="n"/>
      <c r="IGE199" s="406" t="n"/>
      <c r="IGF199" s="406" t="n"/>
      <c r="IGG199" s="406" t="n"/>
      <c r="IGH199" s="406" t="n"/>
      <c r="IGI199" s="406" t="n"/>
      <c r="IGJ199" s="406" t="n"/>
      <c r="IGK199" s="406" t="n"/>
      <c r="IGL199" s="406" t="n"/>
      <c r="IGM199" s="406" t="n"/>
      <c r="IGN199" s="406" t="n"/>
      <c r="IGO199" s="406" t="n"/>
      <c r="IGP199" s="406" t="n"/>
      <c r="IGQ199" s="406" t="n"/>
      <c r="IGR199" s="406" t="n"/>
      <c r="IGS199" s="406" t="n"/>
      <c r="IGT199" s="406" t="n"/>
      <c r="IGU199" s="406" t="n"/>
      <c r="IGV199" s="406" t="n"/>
      <c r="IGW199" s="406" t="n"/>
      <c r="IGX199" s="406" t="n"/>
      <c r="IGY199" s="406" t="n"/>
      <c r="IGZ199" s="406" t="n"/>
      <c r="IHA199" s="406" t="n"/>
      <c r="IHB199" s="406" t="n"/>
      <c r="IHC199" s="406" t="n"/>
      <c r="IHD199" s="406" t="n"/>
      <c r="IHE199" s="406" t="n"/>
      <c r="IHF199" s="406" t="n"/>
      <c r="IHG199" s="406" t="n"/>
      <c r="IHH199" s="406" t="n"/>
      <c r="IHI199" s="406" t="n"/>
      <c r="IHJ199" s="406" t="n"/>
      <c r="IHK199" s="406" t="n"/>
      <c r="IHL199" s="406" t="n"/>
      <c r="IHM199" s="406" t="n"/>
      <c r="IHN199" s="406" t="n"/>
      <c r="IHO199" s="406" t="n"/>
      <c r="IHP199" s="406" t="n"/>
      <c r="IHQ199" s="406" t="n"/>
      <c r="IHR199" s="406" t="n"/>
      <c r="IHS199" s="406" t="n"/>
      <c r="IHT199" s="406" t="n"/>
      <c r="IHU199" s="406" t="n"/>
      <c r="IHV199" s="406" t="n"/>
      <c r="IHW199" s="406" t="n"/>
      <c r="IHX199" s="406" t="n"/>
      <c r="IHY199" s="406" t="n"/>
      <c r="IHZ199" s="406" t="n"/>
      <c r="IIA199" s="406" t="n"/>
      <c r="IIB199" s="406" t="n"/>
      <c r="IIC199" s="406" t="n"/>
      <c r="IID199" s="406" t="n"/>
      <c r="IIE199" s="406" t="n"/>
      <c r="IIF199" s="406" t="n"/>
      <c r="IIG199" s="406" t="n"/>
      <c r="IIH199" s="406" t="n"/>
      <c r="III199" s="406" t="n"/>
      <c r="IIJ199" s="406" t="n"/>
      <c r="IIK199" s="406" t="n"/>
      <c r="IIL199" s="406" t="n"/>
      <c r="IIM199" s="406" t="n"/>
      <c r="IIN199" s="406" t="n"/>
      <c r="IIO199" s="406" t="n"/>
      <c r="IIP199" s="406" t="n"/>
      <c r="IIQ199" s="406" t="n"/>
      <c r="IIR199" s="406" t="n"/>
      <c r="IIS199" s="406" t="n"/>
      <c r="IIT199" s="406" t="n"/>
      <c r="IIU199" s="406" t="n"/>
      <c r="IIV199" s="406" t="n"/>
      <c r="IIW199" s="406" t="n"/>
      <c r="IIX199" s="406" t="n"/>
      <c r="IIY199" s="406" t="n"/>
      <c r="IIZ199" s="406" t="n"/>
      <c r="IJA199" s="406" t="n"/>
      <c r="IJB199" s="406" t="n"/>
      <c r="IJC199" s="406" t="n"/>
      <c r="IJD199" s="406" t="n"/>
      <c r="IJE199" s="406" t="n"/>
      <c r="IJF199" s="406" t="n"/>
      <c r="IJG199" s="406" t="n"/>
      <c r="IJH199" s="406" t="n"/>
      <c r="IJI199" s="406" t="n"/>
      <c r="IJJ199" s="406" t="n"/>
      <c r="IJK199" s="406" t="n"/>
      <c r="IJL199" s="406" t="n"/>
      <c r="IJM199" s="406" t="n"/>
      <c r="IJN199" s="406" t="n"/>
      <c r="IJO199" s="406" t="n"/>
      <c r="IJP199" s="406" t="n"/>
      <c r="IJQ199" s="406" t="n"/>
      <c r="IJR199" s="406" t="n"/>
      <c r="IJS199" s="406" t="n"/>
      <c r="IJT199" s="406" t="n"/>
      <c r="IJU199" s="406" t="n"/>
      <c r="IJV199" s="406" t="n"/>
      <c r="IJW199" s="406" t="n"/>
      <c r="IJX199" s="406" t="n"/>
      <c r="IJY199" s="406" t="n"/>
      <c r="IJZ199" s="406" t="n"/>
      <c r="IKA199" s="406" t="n"/>
      <c r="IKB199" s="406" t="n"/>
      <c r="IKC199" s="406" t="n"/>
      <c r="IKD199" s="406" t="n"/>
      <c r="IKE199" s="406" t="n"/>
      <c r="IKF199" s="406" t="n"/>
      <c r="IKG199" s="406" t="n"/>
      <c r="IKH199" s="406" t="n"/>
      <c r="IKI199" s="406" t="n"/>
      <c r="IKJ199" s="406" t="n"/>
      <c r="IKK199" s="406" t="n"/>
      <c r="IKL199" s="406" t="n"/>
      <c r="IKM199" s="406" t="n"/>
      <c r="IKN199" s="406" t="n"/>
      <c r="IKO199" s="406" t="n"/>
      <c r="IKP199" s="406" t="n"/>
      <c r="IKQ199" s="406" t="n"/>
      <c r="IKR199" s="406" t="n"/>
      <c r="IKS199" s="406" t="n"/>
      <c r="IKT199" s="406" t="n"/>
      <c r="IKU199" s="406" t="n"/>
      <c r="IKV199" s="406" t="n"/>
      <c r="IKW199" s="406" t="n"/>
      <c r="IKX199" s="406" t="n"/>
      <c r="IKY199" s="406" t="n"/>
      <c r="IKZ199" s="406" t="n"/>
      <c r="ILA199" s="406" t="n"/>
      <c r="ILB199" s="406" t="n"/>
      <c r="ILC199" s="406" t="n"/>
      <c r="ILD199" s="406" t="n"/>
      <c r="ILE199" s="406" t="n"/>
      <c r="ILF199" s="406" t="n"/>
      <c r="ILG199" s="406" t="n"/>
      <c r="ILH199" s="406" t="n"/>
      <c r="ILI199" s="406" t="n"/>
      <c r="ILJ199" s="406" t="n"/>
      <c r="ILK199" s="406" t="n"/>
      <c r="ILL199" s="406" t="n"/>
      <c r="ILM199" s="406" t="n"/>
      <c r="ILN199" s="406" t="n"/>
      <c r="ILO199" s="406" t="n"/>
      <c r="ILP199" s="406" t="n"/>
      <c r="ILQ199" s="406" t="n"/>
      <c r="ILR199" s="406" t="n"/>
      <c r="ILS199" s="406" t="n"/>
      <c r="ILT199" s="406" t="n"/>
      <c r="ILU199" s="406" t="n"/>
      <c r="ILV199" s="406" t="n"/>
      <c r="ILW199" s="406" t="n"/>
      <c r="ILX199" s="406" t="n"/>
      <c r="ILY199" s="406" t="n"/>
      <c r="ILZ199" s="406" t="n"/>
      <c r="IMA199" s="406" t="n"/>
      <c r="IMB199" s="406" t="n"/>
      <c r="IMC199" s="406" t="n"/>
      <c r="IMD199" s="406" t="n"/>
      <c r="IME199" s="406" t="n"/>
      <c r="IMF199" s="406" t="n"/>
      <c r="IMG199" s="406" t="n"/>
      <c r="IMH199" s="406" t="n"/>
      <c r="IMI199" s="406" t="n"/>
      <c r="IMJ199" s="406" t="n"/>
      <c r="IMK199" s="406" t="n"/>
      <c r="IML199" s="406" t="n"/>
      <c r="IMM199" s="406" t="n"/>
      <c r="IMN199" s="406" t="n"/>
      <c r="IMO199" s="406" t="n"/>
      <c r="IMP199" s="406" t="n"/>
      <c r="IMQ199" s="406" t="n"/>
      <c r="IMR199" s="406" t="n"/>
      <c r="IMS199" s="406" t="n"/>
      <c r="IMT199" s="406" t="n"/>
      <c r="IMU199" s="406" t="n"/>
      <c r="IMV199" s="406" t="n"/>
      <c r="IMW199" s="406" t="n"/>
      <c r="IMX199" s="406" t="n"/>
      <c r="IMY199" s="406" t="n"/>
      <c r="IMZ199" s="406" t="n"/>
      <c r="INA199" s="406" t="n"/>
      <c r="INB199" s="406" t="n"/>
      <c r="INC199" s="406" t="n"/>
      <c r="IND199" s="406" t="n"/>
      <c r="INE199" s="406" t="n"/>
      <c r="INF199" s="406" t="n"/>
      <c r="ING199" s="406" t="n"/>
      <c r="INH199" s="406" t="n"/>
      <c r="INI199" s="406" t="n"/>
      <c r="INJ199" s="406" t="n"/>
      <c r="INK199" s="406" t="n"/>
      <c r="INL199" s="406" t="n"/>
      <c r="INM199" s="406" t="n"/>
      <c r="INN199" s="406" t="n"/>
      <c r="INO199" s="406" t="n"/>
      <c r="INP199" s="406" t="n"/>
      <c r="INQ199" s="406" t="n"/>
      <c r="INR199" s="406" t="n"/>
      <c r="INS199" s="406" t="n"/>
      <c r="INT199" s="406" t="n"/>
      <c r="INU199" s="406" t="n"/>
      <c r="INV199" s="406" t="n"/>
      <c r="INW199" s="406" t="n"/>
      <c r="INX199" s="406" t="n"/>
      <c r="INY199" s="406" t="n"/>
      <c r="INZ199" s="406" t="n"/>
      <c r="IOA199" s="406" t="n"/>
      <c r="IOB199" s="406" t="n"/>
      <c r="IOC199" s="406" t="n"/>
      <c r="IOD199" s="406" t="n"/>
      <c r="IOE199" s="406" t="n"/>
      <c r="IOF199" s="406" t="n"/>
      <c r="IOG199" s="406" t="n"/>
      <c r="IOH199" s="406" t="n"/>
      <c r="IOI199" s="406" t="n"/>
      <c r="IOJ199" s="406" t="n"/>
      <c r="IOK199" s="406" t="n"/>
      <c r="IOL199" s="406" t="n"/>
      <c r="IOM199" s="406" t="n"/>
      <c r="ION199" s="406" t="n"/>
      <c r="IOO199" s="406" t="n"/>
      <c r="IOP199" s="406" t="n"/>
      <c r="IOQ199" s="406" t="n"/>
      <c r="IOR199" s="406" t="n"/>
      <c r="IOS199" s="406" t="n"/>
      <c r="IOT199" s="406" t="n"/>
      <c r="IOU199" s="406" t="n"/>
      <c r="IOV199" s="406" t="n"/>
      <c r="IOW199" s="406" t="n"/>
      <c r="IOX199" s="406" t="n"/>
      <c r="IOY199" s="406" t="n"/>
      <c r="IOZ199" s="406" t="n"/>
      <c r="IPA199" s="406" t="n"/>
      <c r="IPB199" s="406" t="n"/>
      <c r="IPC199" s="406" t="n"/>
      <c r="IPD199" s="406" t="n"/>
      <c r="IPE199" s="406" t="n"/>
      <c r="IPF199" s="406" t="n"/>
      <c r="IPG199" s="406" t="n"/>
      <c r="IPH199" s="406" t="n"/>
      <c r="IPI199" s="406" t="n"/>
      <c r="IPJ199" s="406" t="n"/>
      <c r="IPK199" s="406" t="n"/>
      <c r="IPL199" s="406" t="n"/>
      <c r="IPM199" s="406" t="n"/>
      <c r="IPN199" s="406" t="n"/>
      <c r="IPO199" s="406" t="n"/>
      <c r="IPP199" s="406" t="n"/>
      <c r="IPQ199" s="406" t="n"/>
      <c r="IPR199" s="406" t="n"/>
      <c r="IPS199" s="406" t="n"/>
      <c r="IPT199" s="406" t="n"/>
      <c r="IPU199" s="406" t="n"/>
      <c r="IPV199" s="406" t="n"/>
      <c r="IPW199" s="406" t="n"/>
      <c r="IPX199" s="406" t="n"/>
      <c r="IPY199" s="406" t="n"/>
      <c r="IPZ199" s="406" t="n"/>
      <c r="IQA199" s="406" t="n"/>
      <c r="IQB199" s="406" t="n"/>
      <c r="IQC199" s="406" t="n"/>
      <c r="IQD199" s="406" t="n"/>
      <c r="IQE199" s="406" t="n"/>
      <c r="IQF199" s="406" t="n"/>
      <c r="IQG199" s="406" t="n"/>
      <c r="IQH199" s="406" t="n"/>
      <c r="IQI199" s="406" t="n"/>
      <c r="IQJ199" s="406" t="n"/>
      <c r="IQK199" s="406" t="n"/>
      <c r="IQL199" s="406" t="n"/>
      <c r="IQM199" s="406" t="n"/>
      <c r="IQN199" s="406" t="n"/>
      <c r="IQO199" s="406" t="n"/>
      <c r="IQP199" s="406" t="n"/>
      <c r="IQQ199" s="406" t="n"/>
      <c r="IQR199" s="406" t="n"/>
      <c r="IQS199" s="406" t="n"/>
      <c r="IQT199" s="406" t="n"/>
      <c r="IQU199" s="406" t="n"/>
      <c r="IQV199" s="406" t="n"/>
      <c r="IQW199" s="406" t="n"/>
      <c r="IQX199" s="406" t="n"/>
      <c r="IQY199" s="406" t="n"/>
      <c r="IQZ199" s="406" t="n"/>
      <c r="IRA199" s="406" t="n"/>
      <c r="IRB199" s="406" t="n"/>
      <c r="IRC199" s="406" t="n"/>
      <c r="IRD199" s="406" t="n"/>
      <c r="IRE199" s="406" t="n"/>
      <c r="IRF199" s="406" t="n"/>
      <c r="IRG199" s="406" t="n"/>
      <c r="IRH199" s="406" t="n"/>
      <c r="IRI199" s="406" t="n"/>
      <c r="IRJ199" s="406" t="n"/>
      <c r="IRK199" s="406" t="n"/>
      <c r="IRL199" s="406" t="n"/>
      <c r="IRM199" s="406" t="n"/>
      <c r="IRN199" s="406" t="n"/>
      <c r="IRO199" s="406" t="n"/>
      <c r="IRP199" s="406" t="n"/>
      <c r="IRQ199" s="406" t="n"/>
      <c r="IRR199" s="406" t="n"/>
      <c r="IRS199" s="406" t="n"/>
      <c r="IRT199" s="406" t="n"/>
      <c r="IRU199" s="406" t="n"/>
      <c r="IRV199" s="406" t="n"/>
      <c r="IRW199" s="406" t="n"/>
      <c r="IRX199" s="406" t="n"/>
      <c r="IRY199" s="406" t="n"/>
      <c r="IRZ199" s="406" t="n"/>
      <c r="ISA199" s="406" t="n"/>
      <c r="ISB199" s="406" t="n"/>
      <c r="ISC199" s="406" t="n"/>
      <c r="ISD199" s="406" t="n"/>
      <c r="ISE199" s="406" t="n"/>
      <c r="ISF199" s="406" t="n"/>
      <c r="ISG199" s="406" t="n"/>
      <c r="ISH199" s="406" t="n"/>
      <c r="ISI199" s="406" t="n"/>
      <c r="ISJ199" s="406" t="n"/>
      <c r="ISK199" s="406" t="n"/>
      <c r="ISL199" s="406" t="n"/>
      <c r="ISM199" s="406" t="n"/>
      <c r="ISN199" s="406" t="n"/>
      <c r="ISO199" s="406" t="n"/>
      <c r="ISP199" s="406" t="n"/>
      <c r="ISQ199" s="406" t="n"/>
      <c r="ISR199" s="406" t="n"/>
      <c r="ISS199" s="406" t="n"/>
      <c r="IST199" s="406" t="n"/>
      <c r="ISU199" s="406" t="n"/>
      <c r="ISV199" s="406" t="n"/>
      <c r="ISW199" s="406" t="n"/>
      <c r="ISX199" s="406" t="n"/>
      <c r="ISY199" s="406" t="n"/>
      <c r="ISZ199" s="406" t="n"/>
      <c r="ITA199" s="406" t="n"/>
      <c r="ITB199" s="406" t="n"/>
      <c r="ITC199" s="406" t="n"/>
      <c r="ITD199" s="406" t="n"/>
      <c r="ITE199" s="406" t="n"/>
      <c r="ITF199" s="406" t="n"/>
      <c r="ITG199" s="406" t="n"/>
      <c r="ITH199" s="406" t="n"/>
      <c r="ITI199" s="406" t="n"/>
      <c r="ITJ199" s="406" t="n"/>
      <c r="ITK199" s="406" t="n"/>
      <c r="ITL199" s="406" t="n"/>
      <c r="ITM199" s="406" t="n"/>
      <c r="ITN199" s="406" t="n"/>
      <c r="ITO199" s="406" t="n"/>
      <c r="ITP199" s="406" t="n"/>
      <c r="ITQ199" s="406" t="n"/>
      <c r="ITR199" s="406" t="n"/>
      <c r="ITS199" s="406" t="n"/>
      <c r="ITT199" s="406" t="n"/>
      <c r="ITU199" s="406" t="n"/>
      <c r="ITV199" s="406" t="n"/>
      <c r="ITW199" s="406" t="n"/>
      <c r="ITX199" s="406" t="n"/>
      <c r="ITY199" s="406" t="n"/>
      <c r="ITZ199" s="406" t="n"/>
      <c r="IUA199" s="406" t="n"/>
      <c r="IUB199" s="406" t="n"/>
      <c r="IUC199" s="406" t="n"/>
      <c r="IUD199" s="406" t="n"/>
      <c r="IUE199" s="406" t="n"/>
      <c r="IUF199" s="406" t="n"/>
      <c r="IUG199" s="406" t="n"/>
      <c r="IUH199" s="406" t="n"/>
      <c r="IUI199" s="406" t="n"/>
      <c r="IUJ199" s="406" t="n"/>
      <c r="IUK199" s="406" t="n"/>
      <c r="IUL199" s="406" t="n"/>
      <c r="IUM199" s="406" t="n"/>
      <c r="IUN199" s="406" t="n"/>
      <c r="IUO199" s="406" t="n"/>
      <c r="IUP199" s="406" t="n"/>
      <c r="IUQ199" s="406" t="n"/>
      <c r="IUR199" s="406" t="n"/>
      <c r="IUS199" s="406" t="n"/>
      <c r="IUT199" s="406" t="n"/>
      <c r="IUU199" s="406" t="n"/>
      <c r="IUV199" s="406" t="n"/>
      <c r="IUW199" s="406" t="n"/>
      <c r="IUX199" s="406" t="n"/>
      <c r="IUY199" s="406" t="n"/>
      <c r="IUZ199" s="406" t="n"/>
      <c r="IVA199" s="406" t="n"/>
      <c r="IVB199" s="406" t="n"/>
      <c r="IVC199" s="406" t="n"/>
      <c r="IVD199" s="406" t="n"/>
      <c r="IVE199" s="406" t="n"/>
      <c r="IVF199" s="406" t="n"/>
      <c r="IVG199" s="406" t="n"/>
      <c r="IVH199" s="406" t="n"/>
      <c r="IVI199" s="406" t="n"/>
      <c r="IVJ199" s="406" t="n"/>
      <c r="IVK199" s="406" t="n"/>
      <c r="IVL199" s="406" t="n"/>
      <c r="IVM199" s="406" t="n"/>
      <c r="IVN199" s="406" t="n"/>
      <c r="IVO199" s="406" t="n"/>
      <c r="IVP199" s="406" t="n"/>
      <c r="IVQ199" s="406" t="n"/>
      <c r="IVR199" s="406" t="n"/>
      <c r="IVS199" s="406" t="n"/>
      <c r="IVT199" s="406" t="n"/>
      <c r="IVU199" s="406" t="n"/>
      <c r="IVV199" s="406" t="n"/>
      <c r="IVW199" s="406" t="n"/>
      <c r="IVX199" s="406" t="n"/>
      <c r="IVY199" s="406" t="n"/>
      <c r="IVZ199" s="406" t="n"/>
      <c r="IWA199" s="406" t="n"/>
      <c r="IWB199" s="406" t="n"/>
      <c r="IWC199" s="406" t="n"/>
      <c r="IWD199" s="406" t="n"/>
      <c r="IWE199" s="406" t="n"/>
      <c r="IWF199" s="406" t="n"/>
      <c r="IWG199" s="406" t="n"/>
      <c r="IWH199" s="406" t="n"/>
      <c r="IWI199" s="406" t="n"/>
      <c r="IWJ199" s="406" t="n"/>
      <c r="IWK199" s="406" t="n"/>
      <c r="IWL199" s="406" t="n"/>
      <c r="IWM199" s="406" t="n"/>
      <c r="IWN199" s="406" t="n"/>
      <c r="IWO199" s="406" t="n"/>
      <c r="IWP199" s="406" t="n"/>
      <c r="IWQ199" s="406" t="n"/>
      <c r="IWR199" s="406" t="n"/>
      <c r="IWS199" s="406" t="n"/>
      <c r="IWT199" s="406" t="n"/>
      <c r="IWU199" s="406" t="n"/>
      <c r="IWV199" s="406" t="n"/>
      <c r="IWW199" s="406" t="n"/>
      <c r="IWX199" s="406" t="n"/>
      <c r="IWY199" s="406" t="n"/>
      <c r="IWZ199" s="406" t="n"/>
      <c r="IXA199" s="406" t="n"/>
      <c r="IXB199" s="406" t="n"/>
      <c r="IXC199" s="406" t="n"/>
      <c r="IXD199" s="406" t="n"/>
      <c r="IXE199" s="406" t="n"/>
      <c r="IXF199" s="406" t="n"/>
      <c r="IXG199" s="406" t="n"/>
      <c r="IXH199" s="406" t="n"/>
      <c r="IXI199" s="406" t="n"/>
      <c r="IXJ199" s="406" t="n"/>
      <c r="IXK199" s="406" t="n"/>
      <c r="IXL199" s="406" t="n"/>
      <c r="IXM199" s="406" t="n"/>
      <c r="IXN199" s="406" t="n"/>
      <c r="IXO199" s="406" t="n"/>
      <c r="IXP199" s="406" t="n"/>
      <c r="IXQ199" s="406" t="n"/>
      <c r="IXR199" s="406" t="n"/>
      <c r="IXS199" s="406" t="n"/>
      <c r="IXT199" s="406" t="n"/>
      <c r="IXU199" s="406" t="n"/>
      <c r="IXV199" s="406" t="n"/>
      <c r="IXW199" s="406" t="n"/>
      <c r="IXX199" s="406" t="n"/>
      <c r="IXY199" s="406" t="n"/>
      <c r="IXZ199" s="406" t="n"/>
      <c r="IYA199" s="406" t="n"/>
      <c r="IYB199" s="406" t="n"/>
      <c r="IYC199" s="406" t="n"/>
      <c r="IYD199" s="406" t="n"/>
      <c r="IYE199" s="406" t="n"/>
      <c r="IYF199" s="406" t="n"/>
      <c r="IYG199" s="406" t="n"/>
      <c r="IYH199" s="406" t="n"/>
      <c r="IYI199" s="406" t="n"/>
      <c r="IYJ199" s="406" t="n"/>
      <c r="IYK199" s="406" t="n"/>
      <c r="IYL199" s="406" t="n"/>
      <c r="IYM199" s="406" t="n"/>
      <c r="IYN199" s="406" t="n"/>
      <c r="IYO199" s="406" t="n"/>
      <c r="IYP199" s="406" t="n"/>
      <c r="IYQ199" s="406" t="n"/>
      <c r="IYR199" s="406" t="n"/>
      <c r="IYS199" s="406" t="n"/>
      <c r="IYT199" s="406" t="n"/>
      <c r="IYU199" s="406" t="n"/>
      <c r="IYV199" s="406" t="n"/>
      <c r="IYW199" s="406" t="n"/>
      <c r="IYX199" s="406" t="n"/>
      <c r="IYY199" s="406" t="n"/>
      <c r="IYZ199" s="406" t="n"/>
      <c r="IZA199" s="406" t="n"/>
      <c r="IZB199" s="406" t="n"/>
      <c r="IZC199" s="406" t="n"/>
      <c r="IZD199" s="406" t="n"/>
      <c r="IZE199" s="406" t="n"/>
      <c r="IZF199" s="406" t="n"/>
      <c r="IZG199" s="406" t="n"/>
      <c r="IZH199" s="406" t="n"/>
      <c r="IZI199" s="406" t="n"/>
      <c r="IZJ199" s="406" t="n"/>
      <c r="IZK199" s="406" t="n"/>
      <c r="IZL199" s="406" t="n"/>
      <c r="IZM199" s="406" t="n"/>
      <c r="IZN199" s="406" t="n"/>
      <c r="IZO199" s="406" t="n"/>
      <c r="IZP199" s="406" t="n"/>
      <c r="IZQ199" s="406" t="n"/>
      <c r="IZR199" s="406" t="n"/>
      <c r="IZS199" s="406" t="n"/>
      <c r="IZT199" s="406" t="n"/>
      <c r="IZU199" s="406" t="n"/>
      <c r="IZV199" s="406" t="n"/>
      <c r="IZW199" s="406" t="n"/>
      <c r="IZX199" s="406" t="n"/>
      <c r="IZY199" s="406" t="n"/>
      <c r="IZZ199" s="406" t="n"/>
      <c r="JAA199" s="406" t="n"/>
      <c r="JAB199" s="406" t="n"/>
      <c r="JAC199" s="406" t="n"/>
      <c r="JAD199" s="406" t="n"/>
      <c r="JAE199" s="406" t="n"/>
      <c r="JAF199" s="406" t="n"/>
      <c r="JAG199" s="406" t="n"/>
      <c r="JAH199" s="406" t="n"/>
      <c r="JAI199" s="406" t="n"/>
      <c r="JAJ199" s="406" t="n"/>
      <c r="JAK199" s="406" t="n"/>
      <c r="JAL199" s="406" t="n"/>
      <c r="JAM199" s="406" t="n"/>
      <c r="JAN199" s="406" t="n"/>
      <c r="JAO199" s="406" t="n"/>
      <c r="JAP199" s="406" t="n"/>
      <c r="JAQ199" s="406" t="n"/>
      <c r="JAR199" s="406" t="n"/>
      <c r="JAS199" s="406" t="n"/>
      <c r="JAT199" s="406" t="n"/>
      <c r="JAU199" s="406" t="n"/>
      <c r="JAV199" s="406" t="n"/>
      <c r="JAW199" s="406" t="n"/>
      <c r="JAX199" s="406" t="n"/>
      <c r="JAY199" s="406" t="n"/>
      <c r="JAZ199" s="406" t="n"/>
      <c r="JBA199" s="406" t="n"/>
      <c r="JBB199" s="406" t="n"/>
      <c r="JBC199" s="406" t="n"/>
      <c r="JBD199" s="406" t="n"/>
      <c r="JBE199" s="406" t="n"/>
      <c r="JBF199" s="406" t="n"/>
      <c r="JBG199" s="406" t="n"/>
      <c r="JBH199" s="406" t="n"/>
      <c r="JBI199" s="406" t="n"/>
      <c r="JBJ199" s="406" t="n"/>
      <c r="JBK199" s="406" t="n"/>
      <c r="JBL199" s="406" t="n"/>
      <c r="JBM199" s="406" t="n"/>
      <c r="JBN199" s="406" t="n"/>
      <c r="JBO199" s="406" t="n"/>
      <c r="JBP199" s="406" t="n"/>
      <c r="JBQ199" s="406" t="n"/>
      <c r="JBR199" s="406" t="n"/>
      <c r="JBS199" s="406" t="n"/>
      <c r="JBT199" s="406" t="n"/>
      <c r="JBU199" s="406" t="n"/>
      <c r="JBV199" s="406" t="n"/>
      <c r="JBW199" s="406" t="n"/>
      <c r="JBX199" s="406" t="n"/>
      <c r="JBY199" s="406" t="n"/>
      <c r="JBZ199" s="406" t="n"/>
      <c r="JCA199" s="406" t="n"/>
      <c r="JCB199" s="406" t="n"/>
      <c r="JCC199" s="406" t="n"/>
      <c r="JCD199" s="406" t="n"/>
      <c r="JCE199" s="406" t="n"/>
      <c r="JCF199" s="406" t="n"/>
      <c r="JCG199" s="406" t="n"/>
      <c r="JCH199" s="406" t="n"/>
      <c r="JCI199" s="406" t="n"/>
      <c r="JCJ199" s="406" t="n"/>
      <c r="JCK199" s="406" t="n"/>
      <c r="JCL199" s="406" t="n"/>
      <c r="JCM199" s="406" t="n"/>
      <c r="JCN199" s="406" t="n"/>
      <c r="JCO199" s="406" t="n"/>
      <c r="JCP199" s="406" t="n"/>
      <c r="JCQ199" s="406" t="n"/>
      <c r="JCR199" s="406" t="n"/>
      <c r="JCS199" s="406" t="n"/>
      <c r="JCT199" s="406" t="n"/>
      <c r="JCU199" s="406" t="n"/>
      <c r="JCV199" s="406" t="n"/>
      <c r="JCW199" s="406" t="n"/>
      <c r="JCX199" s="406" t="n"/>
      <c r="JCY199" s="406" t="n"/>
      <c r="JCZ199" s="406" t="n"/>
      <c r="JDA199" s="406" t="n"/>
      <c r="JDB199" s="406" t="n"/>
      <c r="JDC199" s="406" t="n"/>
      <c r="JDD199" s="406" t="n"/>
      <c r="JDE199" s="406" t="n"/>
      <c r="JDF199" s="406" t="n"/>
      <c r="JDG199" s="406" t="n"/>
      <c r="JDH199" s="406" t="n"/>
      <c r="JDI199" s="406" t="n"/>
      <c r="JDJ199" s="406" t="n"/>
      <c r="JDK199" s="406" t="n"/>
      <c r="JDL199" s="406" t="n"/>
      <c r="JDM199" s="406" t="n"/>
      <c r="JDN199" s="406" t="n"/>
      <c r="JDO199" s="406" t="n"/>
      <c r="JDP199" s="406" t="n"/>
      <c r="JDQ199" s="406" t="n"/>
      <c r="JDR199" s="406" t="n"/>
      <c r="JDS199" s="406" t="n"/>
      <c r="JDT199" s="406" t="n"/>
      <c r="JDU199" s="406" t="n"/>
      <c r="JDV199" s="406" t="n"/>
      <c r="JDW199" s="406" t="n"/>
      <c r="JDX199" s="406" t="n"/>
      <c r="JDY199" s="406" t="n"/>
      <c r="JDZ199" s="406" t="n"/>
      <c r="JEA199" s="406" t="n"/>
      <c r="JEB199" s="406" t="n"/>
      <c r="JEC199" s="406" t="n"/>
      <c r="JED199" s="406" t="n"/>
      <c r="JEE199" s="406" t="n"/>
      <c r="JEF199" s="406" t="n"/>
      <c r="JEG199" s="406" t="n"/>
      <c r="JEH199" s="406" t="n"/>
      <c r="JEI199" s="406" t="n"/>
      <c r="JEJ199" s="406" t="n"/>
      <c r="JEK199" s="406" t="n"/>
      <c r="JEL199" s="406" t="n"/>
      <c r="JEM199" s="406" t="n"/>
      <c r="JEN199" s="406" t="n"/>
      <c r="JEO199" s="406" t="n"/>
      <c r="JEP199" s="406" t="n"/>
      <c r="JEQ199" s="406" t="n"/>
      <c r="JER199" s="406" t="n"/>
      <c r="JES199" s="406" t="n"/>
      <c r="JET199" s="406" t="n"/>
      <c r="JEU199" s="406" t="n"/>
      <c r="JEV199" s="406" t="n"/>
      <c r="JEW199" s="406" t="n"/>
      <c r="JEX199" s="406" t="n"/>
      <c r="JEY199" s="406" t="n"/>
      <c r="JEZ199" s="406" t="n"/>
      <c r="JFA199" s="406" t="n"/>
      <c r="JFB199" s="406" t="n"/>
      <c r="JFC199" s="406" t="n"/>
      <c r="JFD199" s="406" t="n"/>
      <c r="JFE199" s="406" t="n"/>
      <c r="JFF199" s="406" t="n"/>
      <c r="JFG199" s="406" t="n"/>
      <c r="JFH199" s="406" t="n"/>
      <c r="JFI199" s="406" t="n"/>
      <c r="JFJ199" s="406" t="n"/>
      <c r="JFK199" s="406" t="n"/>
      <c r="JFL199" s="406" t="n"/>
      <c r="JFM199" s="406" t="n"/>
      <c r="JFN199" s="406" t="n"/>
      <c r="JFO199" s="406" t="n"/>
      <c r="JFP199" s="406" t="n"/>
      <c r="JFQ199" s="406" t="n"/>
      <c r="JFR199" s="406" t="n"/>
      <c r="JFS199" s="406" t="n"/>
      <c r="JFT199" s="406" t="n"/>
      <c r="JFU199" s="406" t="n"/>
      <c r="JFV199" s="406" t="n"/>
      <c r="JFW199" s="406" t="n"/>
      <c r="JFX199" s="406" t="n"/>
      <c r="JFY199" s="406" t="n"/>
      <c r="JFZ199" s="406" t="n"/>
      <c r="JGA199" s="406" t="n"/>
      <c r="JGB199" s="406" t="n"/>
      <c r="JGC199" s="406" t="n"/>
      <c r="JGD199" s="406" t="n"/>
      <c r="JGE199" s="406" t="n"/>
      <c r="JGF199" s="406" t="n"/>
      <c r="JGG199" s="406" t="n"/>
      <c r="JGH199" s="406" t="n"/>
      <c r="JGI199" s="406" t="n"/>
      <c r="JGJ199" s="406" t="n"/>
      <c r="JGK199" s="406" t="n"/>
      <c r="JGL199" s="406" t="n"/>
      <c r="JGM199" s="406" t="n"/>
      <c r="JGN199" s="406" t="n"/>
      <c r="JGO199" s="406" t="n"/>
      <c r="JGP199" s="406" t="n"/>
      <c r="JGQ199" s="406" t="n"/>
      <c r="JGR199" s="406" t="n"/>
      <c r="JGS199" s="406" t="n"/>
      <c r="JGT199" s="406" t="n"/>
      <c r="JGU199" s="406" t="n"/>
      <c r="JGV199" s="406" t="n"/>
      <c r="JGW199" s="406" t="n"/>
      <c r="JGX199" s="406" t="n"/>
      <c r="JGY199" s="406" t="n"/>
      <c r="JGZ199" s="406" t="n"/>
      <c r="JHA199" s="406" t="n"/>
      <c r="JHB199" s="406" t="n"/>
      <c r="JHC199" s="406" t="n"/>
      <c r="JHD199" s="406" t="n"/>
      <c r="JHE199" s="406" t="n"/>
      <c r="JHF199" s="406" t="n"/>
      <c r="JHG199" s="406" t="n"/>
      <c r="JHH199" s="406" t="n"/>
      <c r="JHI199" s="406" t="n"/>
      <c r="JHJ199" s="406" t="n"/>
      <c r="JHK199" s="406" t="n"/>
      <c r="JHL199" s="406" t="n"/>
      <c r="JHM199" s="406" t="n"/>
      <c r="JHN199" s="406" t="n"/>
      <c r="JHO199" s="406" t="n"/>
      <c r="JHP199" s="406" t="n"/>
      <c r="JHQ199" s="406" t="n"/>
      <c r="JHR199" s="406" t="n"/>
      <c r="JHS199" s="406" t="n"/>
      <c r="JHT199" s="406" t="n"/>
      <c r="JHU199" s="406" t="n"/>
      <c r="JHV199" s="406" t="n"/>
      <c r="JHW199" s="406" t="n"/>
      <c r="JHX199" s="406" t="n"/>
      <c r="JHY199" s="406" t="n"/>
      <c r="JHZ199" s="406" t="n"/>
      <c r="JIA199" s="406" t="n"/>
      <c r="JIB199" s="406" t="n"/>
      <c r="JIC199" s="406" t="n"/>
      <c r="JID199" s="406" t="n"/>
      <c r="JIE199" s="406" t="n"/>
      <c r="JIF199" s="406" t="n"/>
      <c r="JIG199" s="406" t="n"/>
      <c r="JIH199" s="406" t="n"/>
      <c r="JII199" s="406" t="n"/>
      <c r="JIJ199" s="406" t="n"/>
      <c r="JIK199" s="406" t="n"/>
      <c r="JIL199" s="406" t="n"/>
      <c r="JIM199" s="406" t="n"/>
      <c r="JIN199" s="406" t="n"/>
      <c r="JIO199" s="406" t="n"/>
      <c r="JIP199" s="406" t="n"/>
      <c r="JIQ199" s="406" t="n"/>
      <c r="JIR199" s="406" t="n"/>
      <c r="JIS199" s="406" t="n"/>
      <c r="JIT199" s="406" t="n"/>
      <c r="JIU199" s="406" t="n"/>
      <c r="JIV199" s="406" t="n"/>
      <c r="JIW199" s="406" t="n"/>
      <c r="JIX199" s="406" t="n"/>
      <c r="JIY199" s="406" t="n"/>
      <c r="JIZ199" s="406" t="n"/>
      <c r="JJA199" s="406" t="n"/>
      <c r="JJB199" s="406" t="n"/>
      <c r="JJC199" s="406" t="n"/>
      <c r="JJD199" s="406" t="n"/>
      <c r="JJE199" s="406" t="n"/>
      <c r="JJF199" s="406" t="n"/>
      <c r="JJG199" s="406" t="n"/>
      <c r="JJH199" s="406" t="n"/>
      <c r="JJI199" s="406" t="n"/>
      <c r="JJJ199" s="406" t="n"/>
      <c r="JJK199" s="406" t="n"/>
      <c r="JJL199" s="406" t="n"/>
      <c r="JJM199" s="406" t="n"/>
      <c r="JJN199" s="406" t="n"/>
      <c r="JJO199" s="406" t="n"/>
      <c r="JJP199" s="406" t="n"/>
      <c r="JJQ199" s="406" t="n"/>
      <c r="JJR199" s="406" t="n"/>
      <c r="JJS199" s="406" t="n"/>
      <c r="JJT199" s="406" t="n"/>
      <c r="JJU199" s="406" t="n"/>
      <c r="JJV199" s="406" t="n"/>
      <c r="JJW199" s="406" t="n"/>
      <c r="JJX199" s="406" t="n"/>
      <c r="JJY199" s="406" t="n"/>
      <c r="JJZ199" s="406" t="n"/>
      <c r="JKA199" s="406" t="n"/>
      <c r="JKB199" s="406" t="n"/>
      <c r="JKC199" s="406" t="n"/>
      <c r="JKD199" s="406" t="n"/>
      <c r="JKE199" s="406" t="n"/>
      <c r="JKF199" s="406" t="n"/>
      <c r="JKG199" s="406" t="n"/>
      <c r="JKH199" s="406" t="n"/>
      <c r="JKI199" s="406" t="n"/>
      <c r="JKJ199" s="406" t="n"/>
      <c r="JKK199" s="406" t="n"/>
      <c r="JKL199" s="406" t="n"/>
      <c r="JKM199" s="406" t="n"/>
      <c r="JKN199" s="406" t="n"/>
      <c r="JKO199" s="406" t="n"/>
      <c r="JKP199" s="406" t="n"/>
      <c r="JKQ199" s="406" t="n"/>
      <c r="JKR199" s="406" t="n"/>
      <c r="JKS199" s="406" t="n"/>
      <c r="JKT199" s="406" t="n"/>
      <c r="JKU199" s="406" t="n"/>
      <c r="JKV199" s="406" t="n"/>
      <c r="JKW199" s="406" t="n"/>
      <c r="JKX199" s="406" t="n"/>
      <c r="JKY199" s="406" t="n"/>
      <c r="JKZ199" s="406" t="n"/>
      <c r="JLA199" s="406" t="n"/>
      <c r="JLB199" s="406" t="n"/>
      <c r="JLC199" s="406" t="n"/>
      <c r="JLD199" s="406" t="n"/>
      <c r="JLE199" s="406" t="n"/>
      <c r="JLF199" s="406" t="n"/>
      <c r="JLG199" s="406" t="n"/>
      <c r="JLH199" s="406" t="n"/>
      <c r="JLI199" s="406" t="n"/>
      <c r="JLJ199" s="406" t="n"/>
      <c r="JLK199" s="406" t="n"/>
      <c r="JLL199" s="406" t="n"/>
      <c r="JLM199" s="406" t="n"/>
      <c r="JLN199" s="406" t="n"/>
      <c r="JLO199" s="406" t="n"/>
      <c r="JLP199" s="406" t="n"/>
      <c r="JLQ199" s="406" t="n"/>
      <c r="JLR199" s="406" t="n"/>
      <c r="JLS199" s="406" t="n"/>
      <c r="JLT199" s="406" t="n"/>
      <c r="JLU199" s="406" t="n"/>
      <c r="JLV199" s="406" t="n"/>
      <c r="JLW199" s="406" t="n"/>
      <c r="JLX199" s="406" t="n"/>
      <c r="JLY199" s="406" t="n"/>
      <c r="JLZ199" s="406" t="n"/>
      <c r="JMA199" s="406" t="n"/>
      <c r="JMB199" s="406" t="n"/>
      <c r="JMC199" s="406" t="n"/>
      <c r="JMD199" s="406" t="n"/>
      <c r="JME199" s="406" t="n"/>
      <c r="JMF199" s="406" t="n"/>
      <c r="JMG199" s="406" t="n"/>
      <c r="JMH199" s="406" t="n"/>
      <c r="JMI199" s="406" t="n"/>
      <c r="JMJ199" s="406" t="n"/>
      <c r="JMK199" s="406" t="n"/>
      <c r="JML199" s="406" t="n"/>
      <c r="JMM199" s="406" t="n"/>
      <c r="JMN199" s="406" t="n"/>
      <c r="JMO199" s="406" t="n"/>
      <c r="JMP199" s="406" t="n"/>
      <c r="JMQ199" s="406" t="n"/>
      <c r="JMR199" s="406" t="n"/>
      <c r="JMS199" s="406" t="n"/>
      <c r="JMT199" s="406" t="n"/>
      <c r="JMU199" s="406" t="n"/>
      <c r="JMV199" s="406" t="n"/>
      <c r="JMW199" s="406" t="n"/>
      <c r="JMX199" s="406" t="n"/>
      <c r="JMY199" s="406" t="n"/>
      <c r="JMZ199" s="406" t="n"/>
      <c r="JNA199" s="406" t="n"/>
      <c r="JNB199" s="406" t="n"/>
      <c r="JNC199" s="406" t="n"/>
      <c r="JND199" s="406" t="n"/>
      <c r="JNE199" s="406" t="n"/>
      <c r="JNF199" s="406" t="n"/>
      <c r="JNG199" s="406" t="n"/>
      <c r="JNH199" s="406" t="n"/>
      <c r="JNI199" s="406" t="n"/>
      <c r="JNJ199" s="406" t="n"/>
      <c r="JNK199" s="406" t="n"/>
      <c r="JNL199" s="406" t="n"/>
      <c r="JNM199" s="406" t="n"/>
      <c r="JNN199" s="406" t="n"/>
      <c r="JNO199" s="406" t="n"/>
      <c r="JNP199" s="406" t="n"/>
      <c r="JNQ199" s="406" t="n"/>
      <c r="JNR199" s="406" t="n"/>
      <c r="JNS199" s="406" t="n"/>
      <c r="JNT199" s="406" t="n"/>
      <c r="JNU199" s="406" t="n"/>
      <c r="JNV199" s="406" t="n"/>
      <c r="JNW199" s="406" t="n"/>
      <c r="JNX199" s="406" t="n"/>
      <c r="JNY199" s="406" t="n"/>
      <c r="JNZ199" s="406" t="n"/>
      <c r="JOA199" s="406" t="n"/>
      <c r="JOB199" s="406" t="n"/>
      <c r="JOC199" s="406" t="n"/>
      <c r="JOD199" s="406" t="n"/>
      <c r="JOE199" s="406" t="n"/>
      <c r="JOF199" s="406" t="n"/>
      <c r="JOG199" s="406" t="n"/>
      <c r="JOH199" s="406" t="n"/>
      <c r="JOI199" s="406" t="n"/>
      <c r="JOJ199" s="406" t="n"/>
      <c r="JOK199" s="406" t="n"/>
      <c r="JOL199" s="406" t="n"/>
      <c r="JOM199" s="406" t="n"/>
      <c r="JON199" s="406" t="n"/>
      <c r="JOO199" s="406" t="n"/>
      <c r="JOP199" s="406" t="n"/>
      <c r="JOQ199" s="406" t="n"/>
      <c r="JOR199" s="406" t="n"/>
      <c r="JOS199" s="406" t="n"/>
      <c r="JOT199" s="406" t="n"/>
      <c r="JOU199" s="406" t="n"/>
      <c r="JOV199" s="406" t="n"/>
      <c r="JOW199" s="406" t="n"/>
      <c r="JOX199" s="406" t="n"/>
      <c r="JOY199" s="406" t="n"/>
      <c r="JOZ199" s="406" t="n"/>
      <c r="JPA199" s="406" t="n"/>
      <c r="JPB199" s="406" t="n"/>
      <c r="JPC199" s="406" t="n"/>
      <c r="JPD199" s="406" t="n"/>
      <c r="JPE199" s="406" t="n"/>
      <c r="JPF199" s="406" t="n"/>
      <c r="JPG199" s="406" t="n"/>
      <c r="JPH199" s="406" t="n"/>
      <c r="JPI199" s="406" t="n"/>
      <c r="JPJ199" s="406" t="n"/>
      <c r="JPK199" s="406" t="n"/>
      <c r="JPL199" s="406" t="n"/>
      <c r="JPM199" s="406" t="n"/>
      <c r="JPN199" s="406" t="n"/>
      <c r="JPO199" s="406" t="n"/>
      <c r="JPP199" s="406" t="n"/>
      <c r="JPQ199" s="406" t="n"/>
      <c r="JPR199" s="406" t="n"/>
      <c r="JPS199" s="406" t="n"/>
      <c r="JPT199" s="406" t="n"/>
      <c r="JPU199" s="406" t="n"/>
      <c r="JPV199" s="406" t="n"/>
      <c r="JPW199" s="406" t="n"/>
      <c r="JPX199" s="406" t="n"/>
      <c r="JPY199" s="406" t="n"/>
      <c r="JPZ199" s="406" t="n"/>
      <c r="JQA199" s="406" t="n"/>
      <c r="JQB199" s="406" t="n"/>
      <c r="JQC199" s="406" t="n"/>
      <c r="JQD199" s="406" t="n"/>
      <c r="JQE199" s="406" t="n"/>
      <c r="JQF199" s="406" t="n"/>
      <c r="JQG199" s="406" t="n"/>
      <c r="JQH199" s="406" t="n"/>
      <c r="JQI199" s="406" t="n"/>
      <c r="JQJ199" s="406" t="n"/>
      <c r="JQK199" s="406" t="n"/>
      <c r="JQL199" s="406" t="n"/>
      <c r="JQM199" s="406" t="n"/>
      <c r="JQN199" s="406" t="n"/>
      <c r="JQO199" s="406" t="n"/>
      <c r="JQP199" s="406" t="n"/>
      <c r="JQQ199" s="406" t="n"/>
      <c r="JQR199" s="406" t="n"/>
      <c r="JQS199" s="406" t="n"/>
      <c r="JQT199" s="406" t="n"/>
      <c r="JQU199" s="406" t="n"/>
      <c r="JQV199" s="406" t="n"/>
      <c r="JQW199" s="406" t="n"/>
      <c r="JQX199" s="406" t="n"/>
      <c r="JQY199" s="406" t="n"/>
      <c r="JQZ199" s="406" t="n"/>
      <c r="JRA199" s="406" t="n"/>
      <c r="JRB199" s="406" t="n"/>
      <c r="JRC199" s="406" t="n"/>
      <c r="JRD199" s="406" t="n"/>
      <c r="JRE199" s="406" t="n"/>
      <c r="JRF199" s="406" t="n"/>
      <c r="JRG199" s="406" t="n"/>
      <c r="JRH199" s="406" t="n"/>
      <c r="JRI199" s="406" t="n"/>
      <c r="JRJ199" s="406" t="n"/>
      <c r="JRK199" s="406" t="n"/>
      <c r="JRL199" s="406" t="n"/>
      <c r="JRM199" s="406" t="n"/>
      <c r="JRN199" s="406" t="n"/>
      <c r="JRO199" s="406" t="n"/>
      <c r="JRP199" s="406" t="n"/>
      <c r="JRQ199" s="406" t="n"/>
      <c r="JRR199" s="406" t="n"/>
      <c r="JRS199" s="406" t="n"/>
      <c r="JRT199" s="406" t="n"/>
      <c r="JRU199" s="406" t="n"/>
      <c r="JRV199" s="406" t="n"/>
      <c r="JRW199" s="406" t="n"/>
      <c r="JRX199" s="406" t="n"/>
      <c r="JRY199" s="406" t="n"/>
      <c r="JRZ199" s="406" t="n"/>
      <c r="JSA199" s="406" t="n"/>
      <c r="JSB199" s="406" t="n"/>
      <c r="JSC199" s="406" t="n"/>
      <c r="JSD199" s="406" t="n"/>
      <c r="JSE199" s="406" t="n"/>
      <c r="JSF199" s="406" t="n"/>
      <c r="JSG199" s="406" t="n"/>
      <c r="JSH199" s="406" t="n"/>
      <c r="JSI199" s="406" t="n"/>
      <c r="JSJ199" s="406" t="n"/>
      <c r="JSK199" s="406" t="n"/>
      <c r="JSL199" s="406" t="n"/>
      <c r="JSM199" s="406" t="n"/>
      <c r="JSN199" s="406" t="n"/>
      <c r="JSO199" s="406" t="n"/>
      <c r="JSP199" s="406" t="n"/>
      <c r="JSQ199" s="406" t="n"/>
      <c r="JSR199" s="406" t="n"/>
      <c r="JSS199" s="406" t="n"/>
      <c r="JST199" s="406" t="n"/>
      <c r="JSU199" s="406" t="n"/>
      <c r="JSV199" s="406" t="n"/>
      <c r="JSW199" s="406" t="n"/>
      <c r="JSX199" s="406" t="n"/>
      <c r="JSY199" s="406" t="n"/>
      <c r="JSZ199" s="406" t="n"/>
      <c r="JTA199" s="406" t="n"/>
      <c r="JTB199" s="406" t="n"/>
      <c r="JTC199" s="406" t="n"/>
      <c r="JTD199" s="406" t="n"/>
      <c r="JTE199" s="406" t="n"/>
      <c r="JTF199" s="406" t="n"/>
      <c r="JTG199" s="406" t="n"/>
      <c r="JTH199" s="406" t="n"/>
      <c r="JTI199" s="406" t="n"/>
      <c r="JTJ199" s="406" t="n"/>
      <c r="JTK199" s="406" t="n"/>
      <c r="JTL199" s="406" t="n"/>
      <c r="JTM199" s="406" t="n"/>
      <c r="JTN199" s="406" t="n"/>
      <c r="JTO199" s="406" t="n"/>
      <c r="JTP199" s="406" t="n"/>
      <c r="JTQ199" s="406" t="n"/>
      <c r="JTR199" s="406" t="n"/>
      <c r="JTS199" s="406" t="n"/>
      <c r="JTT199" s="406" t="n"/>
      <c r="JTU199" s="406" t="n"/>
      <c r="JTV199" s="406" t="n"/>
      <c r="JTW199" s="406" t="n"/>
      <c r="JTX199" s="406" t="n"/>
      <c r="JTY199" s="406" t="n"/>
      <c r="JTZ199" s="406" t="n"/>
      <c r="JUA199" s="406" t="n"/>
      <c r="JUB199" s="406" t="n"/>
      <c r="JUC199" s="406" t="n"/>
      <c r="JUD199" s="406" t="n"/>
      <c r="JUE199" s="406" t="n"/>
      <c r="JUF199" s="406" t="n"/>
      <c r="JUG199" s="406" t="n"/>
      <c r="JUH199" s="406" t="n"/>
      <c r="JUI199" s="406" t="n"/>
      <c r="JUJ199" s="406" t="n"/>
      <c r="JUK199" s="406" t="n"/>
      <c r="JUL199" s="406" t="n"/>
      <c r="JUM199" s="406" t="n"/>
      <c r="JUN199" s="406" t="n"/>
      <c r="JUO199" s="406" t="n"/>
      <c r="JUP199" s="406" t="n"/>
      <c r="JUQ199" s="406" t="n"/>
      <c r="JUR199" s="406" t="n"/>
      <c r="JUS199" s="406" t="n"/>
      <c r="JUT199" s="406" t="n"/>
      <c r="JUU199" s="406" t="n"/>
      <c r="JUV199" s="406" t="n"/>
      <c r="JUW199" s="406" t="n"/>
      <c r="JUX199" s="406" t="n"/>
      <c r="JUY199" s="406" t="n"/>
      <c r="JUZ199" s="406" t="n"/>
      <c r="JVA199" s="406" t="n"/>
      <c r="JVB199" s="406" t="n"/>
      <c r="JVC199" s="406" t="n"/>
      <c r="JVD199" s="406" t="n"/>
      <c r="JVE199" s="406" t="n"/>
      <c r="JVF199" s="406" t="n"/>
      <c r="JVG199" s="406" t="n"/>
      <c r="JVH199" s="406" t="n"/>
      <c r="JVI199" s="406" t="n"/>
      <c r="JVJ199" s="406" t="n"/>
      <c r="JVK199" s="406" t="n"/>
      <c r="JVL199" s="406" t="n"/>
      <c r="JVM199" s="406" t="n"/>
      <c r="JVN199" s="406" t="n"/>
      <c r="JVO199" s="406" t="n"/>
      <c r="JVP199" s="406" t="n"/>
      <c r="JVQ199" s="406" t="n"/>
      <c r="JVR199" s="406" t="n"/>
      <c r="JVS199" s="406" t="n"/>
      <c r="JVT199" s="406" t="n"/>
      <c r="JVU199" s="406" t="n"/>
      <c r="JVV199" s="406" t="n"/>
      <c r="JVW199" s="406" t="n"/>
      <c r="JVX199" s="406" t="n"/>
      <c r="JVY199" s="406" t="n"/>
      <c r="JVZ199" s="406" t="n"/>
      <c r="JWA199" s="406" t="n"/>
      <c r="JWB199" s="406" t="n"/>
      <c r="JWC199" s="406" t="n"/>
      <c r="JWD199" s="406" t="n"/>
      <c r="JWE199" s="406" t="n"/>
      <c r="JWF199" s="406" t="n"/>
      <c r="JWG199" s="406" t="n"/>
      <c r="JWH199" s="406" t="n"/>
      <c r="JWI199" s="406" t="n"/>
      <c r="JWJ199" s="406" t="n"/>
      <c r="JWK199" s="406" t="n"/>
      <c r="JWL199" s="406" t="n"/>
      <c r="JWM199" s="406" t="n"/>
      <c r="JWN199" s="406" t="n"/>
      <c r="JWO199" s="406" t="n"/>
      <c r="JWP199" s="406" t="n"/>
      <c r="JWQ199" s="406" t="n"/>
      <c r="JWR199" s="406" t="n"/>
      <c r="JWS199" s="406" t="n"/>
      <c r="JWT199" s="406" t="n"/>
      <c r="JWU199" s="406" t="n"/>
      <c r="JWV199" s="406" t="n"/>
      <c r="JWW199" s="406" t="n"/>
      <c r="JWX199" s="406" t="n"/>
      <c r="JWY199" s="406" t="n"/>
      <c r="JWZ199" s="406" t="n"/>
      <c r="JXA199" s="406" t="n"/>
      <c r="JXB199" s="406" t="n"/>
      <c r="JXC199" s="406" t="n"/>
      <c r="JXD199" s="406" t="n"/>
      <c r="JXE199" s="406" t="n"/>
      <c r="JXF199" s="406" t="n"/>
      <c r="JXG199" s="406" t="n"/>
      <c r="JXH199" s="406" t="n"/>
      <c r="JXI199" s="406" t="n"/>
      <c r="JXJ199" s="406" t="n"/>
      <c r="JXK199" s="406" t="n"/>
      <c r="JXL199" s="406" t="n"/>
      <c r="JXM199" s="406" t="n"/>
      <c r="JXN199" s="406" t="n"/>
      <c r="JXO199" s="406" t="n"/>
      <c r="JXP199" s="406" t="n"/>
      <c r="JXQ199" s="406" t="n"/>
      <c r="JXR199" s="406" t="n"/>
      <c r="JXS199" s="406" t="n"/>
      <c r="JXT199" s="406" t="n"/>
      <c r="JXU199" s="406" t="n"/>
      <c r="JXV199" s="406" t="n"/>
      <c r="JXW199" s="406" t="n"/>
      <c r="JXX199" s="406" t="n"/>
      <c r="JXY199" s="406" t="n"/>
      <c r="JXZ199" s="406" t="n"/>
      <c r="JYA199" s="406" t="n"/>
      <c r="JYB199" s="406" t="n"/>
      <c r="JYC199" s="406" t="n"/>
      <c r="JYD199" s="406" t="n"/>
      <c r="JYE199" s="406" t="n"/>
      <c r="JYF199" s="406" t="n"/>
      <c r="JYG199" s="406" t="n"/>
      <c r="JYH199" s="406" t="n"/>
      <c r="JYI199" s="406" t="n"/>
      <c r="JYJ199" s="406" t="n"/>
      <c r="JYK199" s="406" t="n"/>
      <c r="JYL199" s="406" t="n"/>
      <c r="JYM199" s="406" t="n"/>
      <c r="JYN199" s="406" t="n"/>
      <c r="JYO199" s="406" t="n"/>
      <c r="JYP199" s="406" t="n"/>
      <c r="JYQ199" s="406" t="n"/>
      <c r="JYR199" s="406" t="n"/>
      <c r="JYS199" s="406" t="n"/>
      <c r="JYT199" s="406" t="n"/>
      <c r="JYU199" s="406" t="n"/>
      <c r="JYV199" s="406" t="n"/>
      <c r="JYW199" s="406" t="n"/>
      <c r="JYX199" s="406" t="n"/>
      <c r="JYY199" s="406" t="n"/>
      <c r="JYZ199" s="406" t="n"/>
      <c r="JZA199" s="406" t="n"/>
      <c r="JZB199" s="406" t="n"/>
      <c r="JZC199" s="406" t="n"/>
      <c r="JZD199" s="406" t="n"/>
      <c r="JZE199" s="406" t="n"/>
      <c r="JZF199" s="406" t="n"/>
      <c r="JZG199" s="406" t="n"/>
      <c r="JZH199" s="406" t="n"/>
      <c r="JZI199" s="406" t="n"/>
      <c r="JZJ199" s="406" t="n"/>
      <c r="JZK199" s="406" t="n"/>
      <c r="JZL199" s="406" t="n"/>
      <c r="JZM199" s="406" t="n"/>
      <c r="JZN199" s="406" t="n"/>
      <c r="JZO199" s="406" t="n"/>
      <c r="JZP199" s="406" t="n"/>
      <c r="JZQ199" s="406" t="n"/>
      <c r="JZR199" s="406" t="n"/>
      <c r="JZS199" s="406" t="n"/>
      <c r="JZT199" s="406" t="n"/>
      <c r="JZU199" s="406" t="n"/>
      <c r="JZV199" s="406" t="n"/>
      <c r="JZW199" s="406" t="n"/>
      <c r="JZX199" s="406" t="n"/>
      <c r="JZY199" s="406" t="n"/>
      <c r="JZZ199" s="406" t="n"/>
      <c r="KAA199" s="406" t="n"/>
      <c r="KAB199" s="406" t="n"/>
      <c r="KAC199" s="406" t="n"/>
      <c r="KAD199" s="406" t="n"/>
      <c r="KAE199" s="406" t="n"/>
      <c r="KAF199" s="406" t="n"/>
      <c r="KAG199" s="406" t="n"/>
      <c r="KAH199" s="406" t="n"/>
      <c r="KAI199" s="406" t="n"/>
      <c r="KAJ199" s="406" t="n"/>
      <c r="KAK199" s="406" t="n"/>
      <c r="KAL199" s="406" t="n"/>
      <c r="KAM199" s="406" t="n"/>
      <c r="KAN199" s="406" t="n"/>
      <c r="KAO199" s="406" t="n"/>
      <c r="KAP199" s="406" t="n"/>
      <c r="KAQ199" s="406" t="n"/>
      <c r="KAR199" s="406" t="n"/>
      <c r="KAS199" s="406" t="n"/>
      <c r="KAT199" s="406" t="n"/>
      <c r="KAU199" s="406" t="n"/>
      <c r="KAV199" s="406" t="n"/>
      <c r="KAW199" s="406" t="n"/>
      <c r="KAX199" s="406" t="n"/>
      <c r="KAY199" s="406" t="n"/>
      <c r="KAZ199" s="406" t="n"/>
      <c r="KBA199" s="406" t="n"/>
      <c r="KBB199" s="406" t="n"/>
      <c r="KBC199" s="406" t="n"/>
      <c r="KBD199" s="406" t="n"/>
      <c r="KBE199" s="406" t="n"/>
      <c r="KBF199" s="406" t="n"/>
      <c r="KBG199" s="406" t="n"/>
      <c r="KBH199" s="406" t="n"/>
      <c r="KBI199" s="406" t="n"/>
      <c r="KBJ199" s="406" t="n"/>
      <c r="KBK199" s="406" t="n"/>
      <c r="KBL199" s="406" t="n"/>
      <c r="KBM199" s="406" t="n"/>
      <c r="KBN199" s="406" t="n"/>
      <c r="KBO199" s="406" t="n"/>
      <c r="KBP199" s="406" t="n"/>
      <c r="KBQ199" s="406" t="n"/>
      <c r="KBR199" s="406" t="n"/>
      <c r="KBS199" s="406" t="n"/>
      <c r="KBT199" s="406" t="n"/>
      <c r="KBU199" s="406" t="n"/>
      <c r="KBV199" s="406" t="n"/>
      <c r="KBW199" s="406" t="n"/>
      <c r="KBX199" s="406" t="n"/>
      <c r="KBY199" s="406" t="n"/>
      <c r="KBZ199" s="406" t="n"/>
      <c r="KCA199" s="406" t="n"/>
      <c r="KCB199" s="406" t="n"/>
      <c r="KCC199" s="406" t="n"/>
      <c r="KCD199" s="406" t="n"/>
      <c r="KCE199" s="406" t="n"/>
      <c r="KCF199" s="406" t="n"/>
      <c r="KCG199" s="406" t="n"/>
      <c r="KCH199" s="406" t="n"/>
      <c r="KCI199" s="406" t="n"/>
      <c r="KCJ199" s="406" t="n"/>
      <c r="KCK199" s="406" t="n"/>
      <c r="KCL199" s="406" t="n"/>
      <c r="KCM199" s="406" t="n"/>
      <c r="KCN199" s="406" t="n"/>
      <c r="KCO199" s="406" t="n"/>
      <c r="KCP199" s="406" t="n"/>
      <c r="KCQ199" s="406" t="n"/>
      <c r="KCR199" s="406" t="n"/>
      <c r="KCS199" s="406" t="n"/>
      <c r="KCT199" s="406" t="n"/>
      <c r="KCU199" s="406" t="n"/>
      <c r="KCV199" s="406" t="n"/>
      <c r="KCW199" s="406" t="n"/>
      <c r="KCX199" s="406" t="n"/>
      <c r="KCY199" s="406" t="n"/>
      <c r="KCZ199" s="406" t="n"/>
      <c r="KDA199" s="406" t="n"/>
      <c r="KDB199" s="406" t="n"/>
      <c r="KDC199" s="406" t="n"/>
      <c r="KDD199" s="406" t="n"/>
      <c r="KDE199" s="406" t="n"/>
      <c r="KDF199" s="406" t="n"/>
      <c r="KDG199" s="406" t="n"/>
      <c r="KDH199" s="406" t="n"/>
      <c r="KDI199" s="406" t="n"/>
      <c r="KDJ199" s="406" t="n"/>
      <c r="KDK199" s="406" t="n"/>
      <c r="KDL199" s="406" t="n"/>
      <c r="KDM199" s="406" t="n"/>
      <c r="KDN199" s="406" t="n"/>
      <c r="KDO199" s="406" t="n"/>
      <c r="KDP199" s="406" t="n"/>
      <c r="KDQ199" s="406" t="n"/>
      <c r="KDR199" s="406" t="n"/>
      <c r="KDS199" s="406" t="n"/>
      <c r="KDT199" s="406" t="n"/>
      <c r="KDU199" s="406" t="n"/>
      <c r="KDV199" s="406" t="n"/>
      <c r="KDW199" s="406" t="n"/>
      <c r="KDX199" s="406" t="n"/>
      <c r="KDY199" s="406" t="n"/>
      <c r="KDZ199" s="406" t="n"/>
      <c r="KEA199" s="406" t="n"/>
      <c r="KEB199" s="406" t="n"/>
      <c r="KEC199" s="406" t="n"/>
      <c r="KED199" s="406" t="n"/>
      <c r="KEE199" s="406" t="n"/>
      <c r="KEF199" s="406" t="n"/>
      <c r="KEG199" s="406" t="n"/>
      <c r="KEH199" s="406" t="n"/>
      <c r="KEI199" s="406" t="n"/>
      <c r="KEJ199" s="406" t="n"/>
      <c r="KEK199" s="406" t="n"/>
      <c r="KEL199" s="406" t="n"/>
      <c r="KEM199" s="406" t="n"/>
      <c r="KEN199" s="406" t="n"/>
      <c r="KEO199" s="406" t="n"/>
      <c r="KEP199" s="406" t="n"/>
      <c r="KEQ199" s="406" t="n"/>
      <c r="KER199" s="406" t="n"/>
      <c r="KES199" s="406" t="n"/>
      <c r="KET199" s="406" t="n"/>
      <c r="KEU199" s="406" t="n"/>
      <c r="KEV199" s="406" t="n"/>
      <c r="KEW199" s="406" t="n"/>
      <c r="KEX199" s="406" t="n"/>
      <c r="KEY199" s="406" t="n"/>
      <c r="KEZ199" s="406" t="n"/>
      <c r="KFA199" s="406" t="n"/>
      <c r="KFB199" s="406" t="n"/>
      <c r="KFC199" s="406" t="n"/>
      <c r="KFD199" s="406" t="n"/>
      <c r="KFE199" s="406" t="n"/>
      <c r="KFF199" s="406" t="n"/>
      <c r="KFG199" s="406" t="n"/>
      <c r="KFH199" s="406" t="n"/>
      <c r="KFI199" s="406" t="n"/>
      <c r="KFJ199" s="406" t="n"/>
      <c r="KFK199" s="406" t="n"/>
      <c r="KFL199" s="406" t="n"/>
      <c r="KFM199" s="406" t="n"/>
      <c r="KFN199" s="406" t="n"/>
      <c r="KFO199" s="406" t="n"/>
      <c r="KFP199" s="406" t="n"/>
      <c r="KFQ199" s="406" t="n"/>
      <c r="KFR199" s="406" t="n"/>
      <c r="KFS199" s="406" t="n"/>
      <c r="KFT199" s="406" t="n"/>
      <c r="KFU199" s="406" t="n"/>
      <c r="KFV199" s="406" t="n"/>
      <c r="KFW199" s="406" t="n"/>
      <c r="KFX199" s="406" t="n"/>
      <c r="KFY199" s="406" t="n"/>
      <c r="KFZ199" s="406" t="n"/>
      <c r="KGA199" s="406" t="n"/>
      <c r="KGB199" s="406" t="n"/>
      <c r="KGC199" s="406" t="n"/>
      <c r="KGD199" s="406" t="n"/>
      <c r="KGE199" s="406" t="n"/>
      <c r="KGF199" s="406" t="n"/>
      <c r="KGG199" s="406" t="n"/>
      <c r="KGH199" s="406" t="n"/>
      <c r="KGI199" s="406" t="n"/>
      <c r="KGJ199" s="406" t="n"/>
      <c r="KGK199" s="406" t="n"/>
      <c r="KGL199" s="406" t="n"/>
      <c r="KGM199" s="406" t="n"/>
      <c r="KGN199" s="406" t="n"/>
      <c r="KGO199" s="406" t="n"/>
      <c r="KGP199" s="406" t="n"/>
      <c r="KGQ199" s="406" t="n"/>
      <c r="KGR199" s="406" t="n"/>
      <c r="KGS199" s="406" t="n"/>
      <c r="KGT199" s="406" t="n"/>
      <c r="KGU199" s="406" t="n"/>
      <c r="KGV199" s="406" t="n"/>
      <c r="KGW199" s="406" t="n"/>
      <c r="KGX199" s="406" t="n"/>
      <c r="KGY199" s="406" t="n"/>
      <c r="KGZ199" s="406" t="n"/>
      <c r="KHA199" s="406" t="n"/>
      <c r="KHB199" s="406" t="n"/>
      <c r="KHC199" s="406" t="n"/>
      <c r="KHD199" s="406" t="n"/>
      <c r="KHE199" s="406" t="n"/>
      <c r="KHF199" s="406" t="n"/>
      <c r="KHG199" s="406" t="n"/>
      <c r="KHH199" s="406" t="n"/>
      <c r="KHI199" s="406" t="n"/>
      <c r="KHJ199" s="406" t="n"/>
      <c r="KHK199" s="406" t="n"/>
      <c r="KHL199" s="406" t="n"/>
      <c r="KHM199" s="406" t="n"/>
      <c r="KHN199" s="406" t="n"/>
      <c r="KHO199" s="406" t="n"/>
      <c r="KHP199" s="406" t="n"/>
      <c r="KHQ199" s="406" t="n"/>
      <c r="KHR199" s="406" t="n"/>
      <c r="KHS199" s="406" t="n"/>
      <c r="KHT199" s="406" t="n"/>
      <c r="KHU199" s="406" t="n"/>
      <c r="KHV199" s="406" t="n"/>
      <c r="KHW199" s="406" t="n"/>
      <c r="KHX199" s="406" t="n"/>
      <c r="KHY199" s="406" t="n"/>
      <c r="KHZ199" s="406" t="n"/>
      <c r="KIA199" s="406" t="n"/>
      <c r="KIB199" s="406" t="n"/>
      <c r="KIC199" s="406" t="n"/>
      <c r="KID199" s="406" t="n"/>
      <c r="KIE199" s="406" t="n"/>
      <c r="KIF199" s="406" t="n"/>
      <c r="KIG199" s="406" t="n"/>
      <c r="KIH199" s="406" t="n"/>
      <c r="KII199" s="406" t="n"/>
      <c r="KIJ199" s="406" t="n"/>
      <c r="KIK199" s="406" t="n"/>
      <c r="KIL199" s="406" t="n"/>
      <c r="KIM199" s="406" t="n"/>
      <c r="KIN199" s="406" t="n"/>
      <c r="KIO199" s="406" t="n"/>
      <c r="KIP199" s="406" t="n"/>
      <c r="KIQ199" s="406" t="n"/>
      <c r="KIR199" s="406" t="n"/>
      <c r="KIS199" s="406" t="n"/>
      <c r="KIT199" s="406" t="n"/>
      <c r="KIU199" s="406" t="n"/>
      <c r="KIV199" s="406" t="n"/>
      <c r="KIW199" s="406" t="n"/>
      <c r="KIX199" s="406" t="n"/>
      <c r="KIY199" s="406" t="n"/>
      <c r="KIZ199" s="406" t="n"/>
      <c r="KJA199" s="406" t="n"/>
      <c r="KJB199" s="406" t="n"/>
      <c r="KJC199" s="406" t="n"/>
      <c r="KJD199" s="406" t="n"/>
      <c r="KJE199" s="406" t="n"/>
      <c r="KJF199" s="406" t="n"/>
      <c r="KJG199" s="406" t="n"/>
      <c r="KJH199" s="406" t="n"/>
      <c r="KJI199" s="406" t="n"/>
      <c r="KJJ199" s="406" t="n"/>
      <c r="KJK199" s="406" t="n"/>
      <c r="KJL199" s="406" t="n"/>
      <c r="KJM199" s="406" t="n"/>
      <c r="KJN199" s="406" t="n"/>
      <c r="KJO199" s="406" t="n"/>
      <c r="KJP199" s="406" t="n"/>
      <c r="KJQ199" s="406" t="n"/>
      <c r="KJR199" s="406" t="n"/>
      <c r="KJS199" s="406" t="n"/>
      <c r="KJT199" s="406" t="n"/>
      <c r="KJU199" s="406" t="n"/>
      <c r="KJV199" s="406" t="n"/>
      <c r="KJW199" s="406" t="n"/>
      <c r="KJX199" s="406" t="n"/>
      <c r="KJY199" s="406" t="n"/>
      <c r="KJZ199" s="406" t="n"/>
      <c r="KKA199" s="406" t="n"/>
      <c r="KKB199" s="406" t="n"/>
      <c r="KKC199" s="406" t="n"/>
      <c r="KKD199" s="406" t="n"/>
      <c r="KKE199" s="406" t="n"/>
      <c r="KKF199" s="406" t="n"/>
      <c r="KKG199" s="406" t="n"/>
      <c r="KKH199" s="406" t="n"/>
      <c r="KKI199" s="406" t="n"/>
      <c r="KKJ199" s="406" t="n"/>
      <c r="KKK199" s="406" t="n"/>
      <c r="KKL199" s="406" t="n"/>
      <c r="KKM199" s="406" t="n"/>
      <c r="KKN199" s="406" t="n"/>
      <c r="KKO199" s="406" t="n"/>
      <c r="KKP199" s="406" t="n"/>
      <c r="KKQ199" s="406" t="n"/>
      <c r="KKR199" s="406" t="n"/>
      <c r="KKS199" s="406" t="n"/>
      <c r="KKT199" s="406" t="n"/>
      <c r="KKU199" s="406" t="n"/>
      <c r="KKV199" s="406" t="n"/>
      <c r="KKW199" s="406" t="n"/>
      <c r="KKX199" s="406" t="n"/>
      <c r="KKY199" s="406" t="n"/>
      <c r="KKZ199" s="406" t="n"/>
      <c r="KLA199" s="406" t="n"/>
      <c r="KLB199" s="406" t="n"/>
      <c r="KLC199" s="406" t="n"/>
      <c r="KLD199" s="406" t="n"/>
      <c r="KLE199" s="406" t="n"/>
      <c r="KLF199" s="406" t="n"/>
      <c r="KLG199" s="406" t="n"/>
      <c r="KLH199" s="406" t="n"/>
      <c r="KLI199" s="406" t="n"/>
      <c r="KLJ199" s="406" t="n"/>
      <c r="KLK199" s="406" t="n"/>
      <c r="KLL199" s="406" t="n"/>
      <c r="KLM199" s="406" t="n"/>
      <c r="KLN199" s="406" t="n"/>
      <c r="KLO199" s="406" t="n"/>
      <c r="KLP199" s="406" t="n"/>
      <c r="KLQ199" s="406" t="n"/>
      <c r="KLR199" s="406" t="n"/>
      <c r="KLS199" s="406" t="n"/>
      <c r="KLT199" s="406" t="n"/>
      <c r="KLU199" s="406" t="n"/>
      <c r="KLV199" s="406" t="n"/>
      <c r="KLW199" s="406" t="n"/>
      <c r="KLX199" s="406" t="n"/>
      <c r="KLY199" s="406" t="n"/>
      <c r="KLZ199" s="406" t="n"/>
      <c r="KMA199" s="406" t="n"/>
      <c r="KMB199" s="406" t="n"/>
      <c r="KMC199" s="406" t="n"/>
      <c r="KMD199" s="406" t="n"/>
      <c r="KME199" s="406" t="n"/>
      <c r="KMF199" s="406" t="n"/>
      <c r="KMG199" s="406" t="n"/>
      <c r="KMH199" s="406" t="n"/>
      <c r="KMI199" s="406" t="n"/>
      <c r="KMJ199" s="406" t="n"/>
      <c r="KMK199" s="406" t="n"/>
      <c r="KML199" s="406" t="n"/>
      <c r="KMM199" s="406" t="n"/>
      <c r="KMN199" s="406" t="n"/>
      <c r="KMO199" s="406" t="n"/>
      <c r="KMP199" s="406" t="n"/>
      <c r="KMQ199" s="406" t="n"/>
      <c r="KMR199" s="406" t="n"/>
      <c r="KMS199" s="406" t="n"/>
      <c r="KMT199" s="406" t="n"/>
      <c r="KMU199" s="406" t="n"/>
      <c r="KMV199" s="406" t="n"/>
      <c r="KMW199" s="406" t="n"/>
      <c r="KMX199" s="406" t="n"/>
      <c r="KMY199" s="406" t="n"/>
      <c r="KMZ199" s="406" t="n"/>
      <c r="KNA199" s="406" t="n"/>
      <c r="KNB199" s="406" t="n"/>
      <c r="KNC199" s="406" t="n"/>
      <c r="KND199" s="406" t="n"/>
      <c r="KNE199" s="406" t="n"/>
      <c r="KNF199" s="406" t="n"/>
      <c r="KNG199" s="406" t="n"/>
      <c r="KNH199" s="406" t="n"/>
      <c r="KNI199" s="406" t="n"/>
      <c r="KNJ199" s="406" t="n"/>
      <c r="KNK199" s="406" t="n"/>
      <c r="KNL199" s="406" t="n"/>
      <c r="KNM199" s="406" t="n"/>
      <c r="KNN199" s="406" t="n"/>
      <c r="KNO199" s="406" t="n"/>
      <c r="KNP199" s="406" t="n"/>
      <c r="KNQ199" s="406" t="n"/>
      <c r="KNR199" s="406" t="n"/>
      <c r="KNS199" s="406" t="n"/>
      <c r="KNT199" s="406" t="n"/>
      <c r="KNU199" s="406" t="n"/>
      <c r="KNV199" s="406" t="n"/>
      <c r="KNW199" s="406" t="n"/>
      <c r="KNX199" s="406" t="n"/>
      <c r="KNY199" s="406" t="n"/>
      <c r="KNZ199" s="406" t="n"/>
      <c r="KOA199" s="406" t="n"/>
      <c r="KOB199" s="406" t="n"/>
      <c r="KOC199" s="406" t="n"/>
      <c r="KOD199" s="406" t="n"/>
      <c r="KOE199" s="406" t="n"/>
      <c r="KOF199" s="406" t="n"/>
      <c r="KOG199" s="406" t="n"/>
      <c r="KOH199" s="406" t="n"/>
      <c r="KOI199" s="406" t="n"/>
      <c r="KOJ199" s="406" t="n"/>
      <c r="KOK199" s="406" t="n"/>
      <c r="KOL199" s="406" t="n"/>
      <c r="KOM199" s="406" t="n"/>
      <c r="KON199" s="406" t="n"/>
      <c r="KOO199" s="406" t="n"/>
      <c r="KOP199" s="406" t="n"/>
      <c r="KOQ199" s="406" t="n"/>
      <c r="KOR199" s="406" t="n"/>
      <c r="KOS199" s="406" t="n"/>
      <c r="KOT199" s="406" t="n"/>
      <c r="KOU199" s="406" t="n"/>
      <c r="KOV199" s="406" t="n"/>
      <c r="KOW199" s="406" t="n"/>
      <c r="KOX199" s="406" t="n"/>
      <c r="KOY199" s="406" t="n"/>
      <c r="KOZ199" s="406" t="n"/>
      <c r="KPA199" s="406" t="n"/>
      <c r="KPB199" s="406" t="n"/>
      <c r="KPC199" s="406" t="n"/>
      <c r="KPD199" s="406" t="n"/>
      <c r="KPE199" s="406" t="n"/>
      <c r="KPF199" s="406" t="n"/>
      <c r="KPG199" s="406" t="n"/>
      <c r="KPH199" s="406" t="n"/>
      <c r="KPI199" s="406" t="n"/>
      <c r="KPJ199" s="406" t="n"/>
      <c r="KPK199" s="406" t="n"/>
      <c r="KPL199" s="406" t="n"/>
      <c r="KPM199" s="406" t="n"/>
      <c r="KPN199" s="406" t="n"/>
      <c r="KPO199" s="406" t="n"/>
      <c r="KPP199" s="406" t="n"/>
      <c r="KPQ199" s="406" t="n"/>
      <c r="KPR199" s="406" t="n"/>
      <c r="KPS199" s="406" t="n"/>
      <c r="KPT199" s="406" t="n"/>
      <c r="KPU199" s="406" t="n"/>
      <c r="KPV199" s="406" t="n"/>
      <c r="KPW199" s="406" t="n"/>
      <c r="KPX199" s="406" t="n"/>
      <c r="KPY199" s="406" t="n"/>
      <c r="KPZ199" s="406" t="n"/>
      <c r="KQA199" s="406" t="n"/>
      <c r="KQB199" s="406" t="n"/>
      <c r="KQC199" s="406" t="n"/>
      <c r="KQD199" s="406" t="n"/>
      <c r="KQE199" s="406" t="n"/>
      <c r="KQF199" s="406" t="n"/>
      <c r="KQG199" s="406" t="n"/>
      <c r="KQH199" s="406" t="n"/>
      <c r="KQI199" s="406" t="n"/>
      <c r="KQJ199" s="406" t="n"/>
      <c r="KQK199" s="406" t="n"/>
      <c r="KQL199" s="406" t="n"/>
      <c r="KQM199" s="406" t="n"/>
      <c r="KQN199" s="406" t="n"/>
      <c r="KQO199" s="406" t="n"/>
      <c r="KQP199" s="406" t="n"/>
      <c r="KQQ199" s="406" t="n"/>
      <c r="KQR199" s="406" t="n"/>
      <c r="KQS199" s="406" t="n"/>
      <c r="KQT199" s="406" t="n"/>
      <c r="KQU199" s="406" t="n"/>
      <c r="KQV199" s="406" t="n"/>
      <c r="KQW199" s="406" t="n"/>
      <c r="KQX199" s="406" t="n"/>
      <c r="KQY199" s="406" t="n"/>
      <c r="KQZ199" s="406" t="n"/>
      <c r="KRA199" s="406" t="n"/>
      <c r="KRB199" s="406" t="n"/>
      <c r="KRC199" s="406" t="n"/>
      <c r="KRD199" s="406" t="n"/>
      <c r="KRE199" s="406" t="n"/>
      <c r="KRF199" s="406" t="n"/>
      <c r="KRG199" s="406" t="n"/>
      <c r="KRH199" s="406" t="n"/>
      <c r="KRI199" s="406" t="n"/>
      <c r="KRJ199" s="406" t="n"/>
      <c r="KRK199" s="406" t="n"/>
      <c r="KRL199" s="406" t="n"/>
      <c r="KRM199" s="406" t="n"/>
      <c r="KRN199" s="406" t="n"/>
      <c r="KRO199" s="406" t="n"/>
      <c r="KRP199" s="406" t="n"/>
      <c r="KRQ199" s="406" t="n"/>
      <c r="KRR199" s="406" t="n"/>
      <c r="KRS199" s="406" t="n"/>
      <c r="KRT199" s="406" t="n"/>
      <c r="KRU199" s="406" t="n"/>
      <c r="KRV199" s="406" t="n"/>
      <c r="KRW199" s="406" t="n"/>
      <c r="KRX199" s="406" t="n"/>
      <c r="KRY199" s="406" t="n"/>
      <c r="KRZ199" s="406" t="n"/>
      <c r="KSA199" s="406" t="n"/>
      <c r="KSB199" s="406" t="n"/>
      <c r="KSC199" s="406" t="n"/>
      <c r="KSD199" s="406" t="n"/>
      <c r="KSE199" s="406" t="n"/>
      <c r="KSF199" s="406" t="n"/>
      <c r="KSG199" s="406" t="n"/>
      <c r="KSH199" s="406" t="n"/>
      <c r="KSI199" s="406" t="n"/>
      <c r="KSJ199" s="406" t="n"/>
      <c r="KSK199" s="406" t="n"/>
      <c r="KSL199" s="406" t="n"/>
      <c r="KSM199" s="406" t="n"/>
      <c r="KSN199" s="406" t="n"/>
      <c r="KSO199" s="406" t="n"/>
      <c r="KSP199" s="406" t="n"/>
      <c r="KSQ199" s="406" t="n"/>
      <c r="KSR199" s="406" t="n"/>
      <c r="KSS199" s="406" t="n"/>
      <c r="KST199" s="406" t="n"/>
      <c r="KSU199" s="406" t="n"/>
      <c r="KSV199" s="406" t="n"/>
      <c r="KSW199" s="406" t="n"/>
      <c r="KSX199" s="406" t="n"/>
      <c r="KSY199" s="406" t="n"/>
      <c r="KSZ199" s="406" t="n"/>
      <c r="KTA199" s="406" t="n"/>
      <c r="KTB199" s="406" t="n"/>
      <c r="KTC199" s="406" t="n"/>
      <c r="KTD199" s="406" t="n"/>
      <c r="KTE199" s="406" t="n"/>
      <c r="KTF199" s="406" t="n"/>
      <c r="KTG199" s="406" t="n"/>
      <c r="KTH199" s="406" t="n"/>
      <c r="KTI199" s="406" t="n"/>
      <c r="KTJ199" s="406" t="n"/>
      <c r="KTK199" s="406" t="n"/>
      <c r="KTL199" s="406" t="n"/>
      <c r="KTM199" s="406" t="n"/>
      <c r="KTN199" s="406" t="n"/>
      <c r="KTO199" s="406" t="n"/>
      <c r="KTP199" s="406" t="n"/>
      <c r="KTQ199" s="406" t="n"/>
      <c r="KTR199" s="406" t="n"/>
      <c r="KTS199" s="406" t="n"/>
      <c r="KTT199" s="406" t="n"/>
      <c r="KTU199" s="406" t="n"/>
      <c r="KTV199" s="406" t="n"/>
      <c r="KTW199" s="406" t="n"/>
      <c r="KTX199" s="406" t="n"/>
      <c r="KTY199" s="406" t="n"/>
      <c r="KTZ199" s="406" t="n"/>
      <c r="KUA199" s="406" t="n"/>
      <c r="KUB199" s="406" t="n"/>
      <c r="KUC199" s="406" t="n"/>
      <c r="KUD199" s="406" t="n"/>
      <c r="KUE199" s="406" t="n"/>
      <c r="KUF199" s="406" t="n"/>
      <c r="KUG199" s="406" t="n"/>
      <c r="KUH199" s="406" t="n"/>
      <c r="KUI199" s="406" t="n"/>
      <c r="KUJ199" s="406" t="n"/>
      <c r="KUK199" s="406" t="n"/>
      <c r="KUL199" s="406" t="n"/>
      <c r="KUM199" s="406" t="n"/>
      <c r="KUN199" s="406" t="n"/>
      <c r="KUO199" s="406" t="n"/>
      <c r="KUP199" s="406" t="n"/>
      <c r="KUQ199" s="406" t="n"/>
      <c r="KUR199" s="406" t="n"/>
      <c r="KUS199" s="406" t="n"/>
      <c r="KUT199" s="406" t="n"/>
      <c r="KUU199" s="406" t="n"/>
      <c r="KUV199" s="406" t="n"/>
      <c r="KUW199" s="406" t="n"/>
      <c r="KUX199" s="406" t="n"/>
      <c r="KUY199" s="406" t="n"/>
      <c r="KUZ199" s="406" t="n"/>
      <c r="KVA199" s="406" t="n"/>
      <c r="KVB199" s="406" t="n"/>
      <c r="KVC199" s="406" t="n"/>
      <c r="KVD199" s="406" t="n"/>
      <c r="KVE199" s="406" t="n"/>
      <c r="KVF199" s="406" t="n"/>
      <c r="KVG199" s="406" t="n"/>
      <c r="KVH199" s="406" t="n"/>
      <c r="KVI199" s="406" t="n"/>
      <c r="KVJ199" s="406" t="n"/>
      <c r="KVK199" s="406" t="n"/>
      <c r="KVL199" s="406" t="n"/>
      <c r="KVM199" s="406" t="n"/>
      <c r="KVN199" s="406" t="n"/>
      <c r="KVO199" s="406" t="n"/>
      <c r="KVP199" s="406" t="n"/>
      <c r="KVQ199" s="406" t="n"/>
      <c r="KVR199" s="406" t="n"/>
      <c r="KVS199" s="406" t="n"/>
      <c r="KVT199" s="406" t="n"/>
      <c r="KVU199" s="406" t="n"/>
      <c r="KVV199" s="406" t="n"/>
      <c r="KVW199" s="406" t="n"/>
      <c r="KVX199" s="406" t="n"/>
      <c r="KVY199" s="406" t="n"/>
      <c r="KVZ199" s="406" t="n"/>
      <c r="KWA199" s="406" t="n"/>
      <c r="KWB199" s="406" t="n"/>
      <c r="KWC199" s="406" t="n"/>
      <c r="KWD199" s="406" t="n"/>
      <c r="KWE199" s="406" t="n"/>
      <c r="KWF199" s="406" t="n"/>
      <c r="KWG199" s="406" t="n"/>
      <c r="KWH199" s="406" t="n"/>
      <c r="KWI199" s="406" t="n"/>
      <c r="KWJ199" s="406" t="n"/>
      <c r="KWK199" s="406" t="n"/>
      <c r="KWL199" s="406" t="n"/>
      <c r="KWM199" s="406" t="n"/>
      <c r="KWN199" s="406" t="n"/>
      <c r="KWO199" s="406" t="n"/>
      <c r="KWP199" s="406" t="n"/>
      <c r="KWQ199" s="406" t="n"/>
      <c r="KWR199" s="406" t="n"/>
      <c r="KWS199" s="406" t="n"/>
      <c r="KWT199" s="406" t="n"/>
      <c r="KWU199" s="406" t="n"/>
      <c r="KWV199" s="406" t="n"/>
      <c r="KWW199" s="406" t="n"/>
      <c r="KWX199" s="406" t="n"/>
      <c r="KWY199" s="406" t="n"/>
      <c r="KWZ199" s="406" t="n"/>
      <c r="KXA199" s="406" t="n"/>
      <c r="KXB199" s="406" t="n"/>
      <c r="KXC199" s="406" t="n"/>
      <c r="KXD199" s="406" t="n"/>
      <c r="KXE199" s="406" t="n"/>
      <c r="KXF199" s="406" t="n"/>
      <c r="KXG199" s="406" t="n"/>
      <c r="KXH199" s="406" t="n"/>
      <c r="KXI199" s="406" t="n"/>
      <c r="KXJ199" s="406" t="n"/>
      <c r="KXK199" s="406" t="n"/>
      <c r="KXL199" s="406" t="n"/>
      <c r="KXM199" s="406" t="n"/>
      <c r="KXN199" s="406" t="n"/>
      <c r="KXO199" s="406" t="n"/>
      <c r="KXP199" s="406" t="n"/>
      <c r="KXQ199" s="406" t="n"/>
      <c r="KXR199" s="406" t="n"/>
      <c r="KXS199" s="406" t="n"/>
      <c r="KXT199" s="406" t="n"/>
      <c r="KXU199" s="406" t="n"/>
      <c r="KXV199" s="406" t="n"/>
      <c r="KXW199" s="406" t="n"/>
      <c r="KXX199" s="406" t="n"/>
      <c r="KXY199" s="406" t="n"/>
      <c r="KXZ199" s="406" t="n"/>
      <c r="KYA199" s="406" t="n"/>
      <c r="KYB199" s="406" t="n"/>
      <c r="KYC199" s="406" t="n"/>
      <c r="KYD199" s="406" t="n"/>
      <c r="KYE199" s="406" t="n"/>
      <c r="KYF199" s="406" t="n"/>
      <c r="KYG199" s="406" t="n"/>
      <c r="KYH199" s="406" t="n"/>
      <c r="KYI199" s="406" t="n"/>
      <c r="KYJ199" s="406" t="n"/>
      <c r="KYK199" s="406" t="n"/>
      <c r="KYL199" s="406" t="n"/>
      <c r="KYM199" s="406" t="n"/>
      <c r="KYN199" s="406" t="n"/>
      <c r="KYO199" s="406" t="n"/>
      <c r="KYP199" s="406" t="n"/>
      <c r="KYQ199" s="406" t="n"/>
      <c r="KYR199" s="406" t="n"/>
      <c r="KYS199" s="406" t="n"/>
      <c r="KYT199" s="406" t="n"/>
      <c r="KYU199" s="406" t="n"/>
      <c r="KYV199" s="406" t="n"/>
      <c r="KYW199" s="406" t="n"/>
      <c r="KYX199" s="406" t="n"/>
      <c r="KYY199" s="406" t="n"/>
      <c r="KYZ199" s="406" t="n"/>
      <c r="KZA199" s="406" t="n"/>
      <c r="KZB199" s="406" t="n"/>
      <c r="KZC199" s="406" t="n"/>
      <c r="KZD199" s="406" t="n"/>
      <c r="KZE199" s="406" t="n"/>
      <c r="KZF199" s="406" t="n"/>
      <c r="KZG199" s="406" t="n"/>
      <c r="KZH199" s="406" t="n"/>
      <c r="KZI199" s="406" t="n"/>
      <c r="KZJ199" s="406" t="n"/>
      <c r="KZK199" s="406" t="n"/>
      <c r="KZL199" s="406" t="n"/>
      <c r="KZM199" s="406" t="n"/>
      <c r="KZN199" s="406" t="n"/>
      <c r="KZO199" s="406" t="n"/>
      <c r="KZP199" s="406" t="n"/>
      <c r="KZQ199" s="406" t="n"/>
      <c r="KZR199" s="406" t="n"/>
      <c r="KZS199" s="406" t="n"/>
      <c r="KZT199" s="406" t="n"/>
      <c r="KZU199" s="406" t="n"/>
      <c r="KZV199" s="406" t="n"/>
      <c r="KZW199" s="406" t="n"/>
      <c r="KZX199" s="406" t="n"/>
      <c r="KZY199" s="406" t="n"/>
      <c r="KZZ199" s="406" t="n"/>
      <c r="LAA199" s="406" t="n"/>
      <c r="LAB199" s="406" t="n"/>
      <c r="LAC199" s="406" t="n"/>
      <c r="LAD199" s="406" t="n"/>
      <c r="LAE199" s="406" t="n"/>
      <c r="LAF199" s="406" t="n"/>
      <c r="LAG199" s="406" t="n"/>
      <c r="LAH199" s="406" t="n"/>
      <c r="LAI199" s="406" t="n"/>
      <c r="LAJ199" s="406" t="n"/>
      <c r="LAK199" s="406" t="n"/>
      <c r="LAL199" s="406" t="n"/>
      <c r="LAM199" s="406" t="n"/>
      <c r="LAN199" s="406" t="n"/>
      <c r="LAO199" s="406" t="n"/>
      <c r="LAP199" s="406" t="n"/>
      <c r="LAQ199" s="406" t="n"/>
      <c r="LAR199" s="406" t="n"/>
      <c r="LAS199" s="406" t="n"/>
      <c r="LAT199" s="406" t="n"/>
      <c r="LAU199" s="406" t="n"/>
      <c r="LAV199" s="406" t="n"/>
      <c r="LAW199" s="406" t="n"/>
      <c r="LAX199" s="406" t="n"/>
      <c r="LAY199" s="406" t="n"/>
      <c r="LAZ199" s="406" t="n"/>
      <c r="LBA199" s="406" t="n"/>
      <c r="LBB199" s="406" t="n"/>
      <c r="LBC199" s="406" t="n"/>
      <c r="LBD199" s="406" t="n"/>
      <c r="LBE199" s="406" t="n"/>
      <c r="LBF199" s="406" t="n"/>
      <c r="LBG199" s="406" t="n"/>
      <c r="LBH199" s="406" t="n"/>
      <c r="LBI199" s="406" t="n"/>
      <c r="LBJ199" s="406" t="n"/>
      <c r="LBK199" s="406" t="n"/>
      <c r="LBL199" s="406" t="n"/>
      <c r="LBM199" s="406" t="n"/>
      <c r="LBN199" s="406" t="n"/>
      <c r="LBO199" s="406" t="n"/>
      <c r="LBP199" s="406" t="n"/>
      <c r="LBQ199" s="406" t="n"/>
      <c r="LBR199" s="406" t="n"/>
      <c r="LBS199" s="406" t="n"/>
      <c r="LBT199" s="406" t="n"/>
      <c r="LBU199" s="406" t="n"/>
      <c r="LBV199" s="406" t="n"/>
      <c r="LBW199" s="406" t="n"/>
      <c r="LBX199" s="406" t="n"/>
      <c r="LBY199" s="406" t="n"/>
      <c r="LBZ199" s="406" t="n"/>
      <c r="LCA199" s="406" t="n"/>
      <c r="LCB199" s="406" t="n"/>
      <c r="LCC199" s="406" t="n"/>
      <c r="LCD199" s="406" t="n"/>
      <c r="LCE199" s="406" t="n"/>
      <c r="LCF199" s="406" t="n"/>
      <c r="LCG199" s="406" t="n"/>
      <c r="LCH199" s="406" t="n"/>
      <c r="LCI199" s="406" t="n"/>
      <c r="LCJ199" s="406" t="n"/>
      <c r="LCK199" s="406" t="n"/>
      <c r="LCL199" s="406" t="n"/>
      <c r="LCM199" s="406" t="n"/>
      <c r="LCN199" s="406" t="n"/>
      <c r="LCO199" s="406" t="n"/>
      <c r="LCP199" s="406" t="n"/>
      <c r="LCQ199" s="406" t="n"/>
      <c r="LCR199" s="406" t="n"/>
      <c r="LCS199" s="406" t="n"/>
      <c r="LCT199" s="406" t="n"/>
      <c r="LCU199" s="406" t="n"/>
      <c r="LCV199" s="406" t="n"/>
      <c r="LCW199" s="406" t="n"/>
      <c r="LCX199" s="406" t="n"/>
      <c r="LCY199" s="406" t="n"/>
      <c r="LCZ199" s="406" t="n"/>
      <c r="LDA199" s="406" t="n"/>
      <c r="LDB199" s="406" t="n"/>
      <c r="LDC199" s="406" t="n"/>
      <c r="LDD199" s="406" t="n"/>
      <c r="LDE199" s="406" t="n"/>
      <c r="LDF199" s="406" t="n"/>
      <c r="LDG199" s="406" t="n"/>
      <c r="LDH199" s="406" t="n"/>
      <c r="LDI199" s="406" t="n"/>
      <c r="LDJ199" s="406" t="n"/>
      <c r="LDK199" s="406" t="n"/>
      <c r="LDL199" s="406" t="n"/>
      <c r="LDM199" s="406" t="n"/>
      <c r="LDN199" s="406" t="n"/>
      <c r="LDO199" s="406" t="n"/>
      <c r="LDP199" s="406" t="n"/>
      <c r="LDQ199" s="406" t="n"/>
      <c r="LDR199" s="406" t="n"/>
      <c r="LDS199" s="406" t="n"/>
      <c r="LDT199" s="406" t="n"/>
      <c r="LDU199" s="406" t="n"/>
      <c r="LDV199" s="406" t="n"/>
      <c r="LDW199" s="406" t="n"/>
      <c r="LDX199" s="406" t="n"/>
      <c r="LDY199" s="406" t="n"/>
      <c r="LDZ199" s="406" t="n"/>
      <c r="LEA199" s="406" t="n"/>
      <c r="LEB199" s="406" t="n"/>
      <c r="LEC199" s="406" t="n"/>
      <c r="LED199" s="406" t="n"/>
      <c r="LEE199" s="406" t="n"/>
      <c r="LEF199" s="406" t="n"/>
      <c r="LEG199" s="406" t="n"/>
      <c r="LEH199" s="406" t="n"/>
      <c r="LEI199" s="406" t="n"/>
      <c r="LEJ199" s="406" t="n"/>
      <c r="LEK199" s="406" t="n"/>
      <c r="LEL199" s="406" t="n"/>
      <c r="LEM199" s="406" t="n"/>
      <c r="LEN199" s="406" t="n"/>
      <c r="LEO199" s="406" t="n"/>
      <c r="LEP199" s="406" t="n"/>
      <c r="LEQ199" s="406" t="n"/>
      <c r="LER199" s="406" t="n"/>
      <c r="LES199" s="406" t="n"/>
      <c r="LET199" s="406" t="n"/>
      <c r="LEU199" s="406" t="n"/>
      <c r="LEV199" s="406" t="n"/>
      <c r="LEW199" s="406" t="n"/>
      <c r="LEX199" s="406" t="n"/>
      <c r="LEY199" s="406" t="n"/>
      <c r="LEZ199" s="406" t="n"/>
      <c r="LFA199" s="406" t="n"/>
      <c r="LFB199" s="406" t="n"/>
      <c r="LFC199" s="406" t="n"/>
      <c r="LFD199" s="406" t="n"/>
      <c r="LFE199" s="406" t="n"/>
      <c r="LFF199" s="406" t="n"/>
      <c r="LFG199" s="406" t="n"/>
      <c r="LFH199" s="406" t="n"/>
      <c r="LFI199" s="406" t="n"/>
      <c r="LFJ199" s="406" t="n"/>
      <c r="LFK199" s="406" t="n"/>
      <c r="LFL199" s="406" t="n"/>
      <c r="LFM199" s="406" t="n"/>
      <c r="LFN199" s="406" t="n"/>
      <c r="LFO199" s="406" t="n"/>
      <c r="LFP199" s="406" t="n"/>
      <c r="LFQ199" s="406" t="n"/>
      <c r="LFR199" s="406" t="n"/>
      <c r="LFS199" s="406" t="n"/>
      <c r="LFT199" s="406" t="n"/>
      <c r="LFU199" s="406" t="n"/>
      <c r="LFV199" s="406" t="n"/>
      <c r="LFW199" s="406" t="n"/>
      <c r="LFX199" s="406" t="n"/>
      <c r="LFY199" s="406" t="n"/>
      <c r="LFZ199" s="406" t="n"/>
      <c r="LGA199" s="406" t="n"/>
      <c r="LGB199" s="406" t="n"/>
      <c r="LGC199" s="406" t="n"/>
      <c r="LGD199" s="406" t="n"/>
      <c r="LGE199" s="406" t="n"/>
      <c r="LGF199" s="406" t="n"/>
      <c r="LGG199" s="406" t="n"/>
      <c r="LGH199" s="406" t="n"/>
      <c r="LGI199" s="406" t="n"/>
      <c r="LGJ199" s="406" t="n"/>
      <c r="LGK199" s="406" t="n"/>
      <c r="LGL199" s="406" t="n"/>
      <c r="LGM199" s="406" t="n"/>
      <c r="LGN199" s="406" t="n"/>
      <c r="LGO199" s="406" t="n"/>
      <c r="LGP199" s="406" t="n"/>
      <c r="LGQ199" s="406" t="n"/>
      <c r="LGR199" s="406" t="n"/>
      <c r="LGS199" s="406" t="n"/>
      <c r="LGT199" s="406" t="n"/>
      <c r="LGU199" s="406" t="n"/>
      <c r="LGV199" s="406" t="n"/>
      <c r="LGW199" s="406" t="n"/>
      <c r="LGX199" s="406" t="n"/>
      <c r="LGY199" s="406" t="n"/>
      <c r="LGZ199" s="406" t="n"/>
      <c r="LHA199" s="406" t="n"/>
      <c r="LHB199" s="406" t="n"/>
      <c r="LHC199" s="406" t="n"/>
      <c r="LHD199" s="406" t="n"/>
      <c r="LHE199" s="406" t="n"/>
      <c r="LHF199" s="406" t="n"/>
      <c r="LHG199" s="406" t="n"/>
      <c r="LHH199" s="406" t="n"/>
      <c r="LHI199" s="406" t="n"/>
      <c r="LHJ199" s="406" t="n"/>
      <c r="LHK199" s="406" t="n"/>
      <c r="LHL199" s="406" t="n"/>
      <c r="LHM199" s="406" t="n"/>
      <c r="LHN199" s="406" t="n"/>
      <c r="LHO199" s="406" t="n"/>
      <c r="LHP199" s="406" t="n"/>
      <c r="LHQ199" s="406" t="n"/>
      <c r="LHR199" s="406" t="n"/>
      <c r="LHS199" s="406" t="n"/>
      <c r="LHT199" s="406" t="n"/>
      <c r="LHU199" s="406" t="n"/>
      <c r="LHV199" s="406" t="n"/>
      <c r="LHW199" s="406" t="n"/>
      <c r="LHX199" s="406" t="n"/>
      <c r="LHY199" s="406" t="n"/>
      <c r="LHZ199" s="406" t="n"/>
      <c r="LIA199" s="406" t="n"/>
      <c r="LIB199" s="406" t="n"/>
      <c r="LIC199" s="406" t="n"/>
      <c r="LID199" s="406" t="n"/>
      <c r="LIE199" s="406" t="n"/>
      <c r="LIF199" s="406" t="n"/>
      <c r="LIG199" s="406" t="n"/>
      <c r="LIH199" s="406" t="n"/>
      <c r="LII199" s="406" t="n"/>
      <c r="LIJ199" s="406" t="n"/>
      <c r="LIK199" s="406" t="n"/>
      <c r="LIL199" s="406" t="n"/>
      <c r="LIM199" s="406" t="n"/>
      <c r="LIN199" s="406" t="n"/>
      <c r="LIO199" s="406" t="n"/>
      <c r="LIP199" s="406" t="n"/>
      <c r="LIQ199" s="406" t="n"/>
      <c r="LIR199" s="406" t="n"/>
      <c r="LIS199" s="406" t="n"/>
      <c r="LIT199" s="406" t="n"/>
      <c r="LIU199" s="406" t="n"/>
      <c r="LIV199" s="406" t="n"/>
      <c r="LIW199" s="406" t="n"/>
      <c r="LIX199" s="406" t="n"/>
      <c r="LIY199" s="406" t="n"/>
      <c r="LIZ199" s="406" t="n"/>
      <c r="LJA199" s="406" t="n"/>
      <c r="LJB199" s="406" t="n"/>
      <c r="LJC199" s="406" t="n"/>
      <c r="LJD199" s="406" t="n"/>
      <c r="LJE199" s="406" t="n"/>
      <c r="LJF199" s="406" t="n"/>
      <c r="LJG199" s="406" t="n"/>
      <c r="LJH199" s="406" t="n"/>
      <c r="LJI199" s="406" t="n"/>
      <c r="LJJ199" s="406" t="n"/>
      <c r="LJK199" s="406" t="n"/>
      <c r="LJL199" s="406" t="n"/>
      <c r="LJM199" s="406" t="n"/>
      <c r="LJN199" s="406" t="n"/>
      <c r="LJO199" s="406" t="n"/>
      <c r="LJP199" s="406" t="n"/>
      <c r="LJQ199" s="406" t="n"/>
      <c r="LJR199" s="406" t="n"/>
      <c r="LJS199" s="406" t="n"/>
      <c r="LJT199" s="406" t="n"/>
      <c r="LJU199" s="406" t="n"/>
      <c r="LJV199" s="406" t="n"/>
      <c r="LJW199" s="406" t="n"/>
      <c r="LJX199" s="406" t="n"/>
      <c r="LJY199" s="406" t="n"/>
      <c r="LJZ199" s="406" t="n"/>
      <c r="LKA199" s="406" t="n"/>
      <c r="LKB199" s="406" t="n"/>
      <c r="LKC199" s="406" t="n"/>
      <c r="LKD199" s="406" t="n"/>
      <c r="LKE199" s="406" t="n"/>
      <c r="LKF199" s="406" t="n"/>
      <c r="LKG199" s="406" t="n"/>
      <c r="LKH199" s="406" t="n"/>
      <c r="LKI199" s="406" t="n"/>
      <c r="LKJ199" s="406" t="n"/>
      <c r="LKK199" s="406" t="n"/>
      <c r="LKL199" s="406" t="n"/>
      <c r="LKM199" s="406" t="n"/>
      <c r="LKN199" s="406" t="n"/>
      <c r="LKO199" s="406" t="n"/>
      <c r="LKP199" s="406" t="n"/>
      <c r="LKQ199" s="406" t="n"/>
      <c r="LKR199" s="406" t="n"/>
      <c r="LKS199" s="406" t="n"/>
      <c r="LKT199" s="406" t="n"/>
      <c r="LKU199" s="406" t="n"/>
      <c r="LKV199" s="406" t="n"/>
      <c r="LKW199" s="406" t="n"/>
      <c r="LKX199" s="406" t="n"/>
      <c r="LKY199" s="406" t="n"/>
      <c r="LKZ199" s="406" t="n"/>
      <c r="LLA199" s="406" t="n"/>
      <c r="LLB199" s="406" t="n"/>
      <c r="LLC199" s="406" t="n"/>
      <c r="LLD199" s="406" t="n"/>
      <c r="LLE199" s="406" t="n"/>
      <c r="LLF199" s="406" t="n"/>
      <c r="LLG199" s="406" t="n"/>
      <c r="LLH199" s="406" t="n"/>
      <c r="LLI199" s="406" t="n"/>
      <c r="LLJ199" s="406" t="n"/>
      <c r="LLK199" s="406" t="n"/>
      <c r="LLL199" s="406" t="n"/>
      <c r="LLM199" s="406" t="n"/>
      <c r="LLN199" s="406" t="n"/>
      <c r="LLO199" s="406" t="n"/>
      <c r="LLP199" s="406" t="n"/>
      <c r="LLQ199" s="406" t="n"/>
      <c r="LLR199" s="406" t="n"/>
      <c r="LLS199" s="406" t="n"/>
      <c r="LLT199" s="406" t="n"/>
      <c r="LLU199" s="406" t="n"/>
      <c r="LLV199" s="406" t="n"/>
      <c r="LLW199" s="406" t="n"/>
      <c r="LLX199" s="406" t="n"/>
      <c r="LLY199" s="406" t="n"/>
      <c r="LLZ199" s="406" t="n"/>
      <c r="LMA199" s="406" t="n"/>
      <c r="LMB199" s="406" t="n"/>
      <c r="LMC199" s="406" t="n"/>
      <c r="LMD199" s="406" t="n"/>
      <c r="LME199" s="406" t="n"/>
      <c r="LMF199" s="406" t="n"/>
      <c r="LMG199" s="406" t="n"/>
      <c r="LMH199" s="406" t="n"/>
      <c r="LMI199" s="406" t="n"/>
      <c r="LMJ199" s="406" t="n"/>
      <c r="LMK199" s="406" t="n"/>
      <c r="LML199" s="406" t="n"/>
      <c r="LMM199" s="406" t="n"/>
      <c r="LMN199" s="406" t="n"/>
      <c r="LMO199" s="406" t="n"/>
      <c r="LMP199" s="406" t="n"/>
      <c r="LMQ199" s="406" t="n"/>
      <c r="LMR199" s="406" t="n"/>
      <c r="LMS199" s="406" t="n"/>
      <c r="LMT199" s="406" t="n"/>
      <c r="LMU199" s="406" t="n"/>
      <c r="LMV199" s="406" t="n"/>
      <c r="LMW199" s="406" t="n"/>
      <c r="LMX199" s="406" t="n"/>
      <c r="LMY199" s="406" t="n"/>
      <c r="LMZ199" s="406" t="n"/>
      <c r="LNA199" s="406" t="n"/>
      <c r="LNB199" s="406" t="n"/>
      <c r="LNC199" s="406" t="n"/>
      <c r="LND199" s="406" t="n"/>
      <c r="LNE199" s="406" t="n"/>
      <c r="LNF199" s="406" t="n"/>
      <c r="LNG199" s="406" t="n"/>
      <c r="LNH199" s="406" t="n"/>
      <c r="LNI199" s="406" t="n"/>
      <c r="LNJ199" s="406" t="n"/>
      <c r="LNK199" s="406" t="n"/>
      <c r="LNL199" s="406" t="n"/>
      <c r="LNM199" s="406" t="n"/>
      <c r="LNN199" s="406" t="n"/>
      <c r="LNO199" s="406" t="n"/>
      <c r="LNP199" s="406" t="n"/>
      <c r="LNQ199" s="406" t="n"/>
      <c r="LNR199" s="406" t="n"/>
      <c r="LNS199" s="406" t="n"/>
      <c r="LNT199" s="406" t="n"/>
      <c r="LNU199" s="406" t="n"/>
      <c r="LNV199" s="406" t="n"/>
      <c r="LNW199" s="406" t="n"/>
      <c r="LNX199" s="406" t="n"/>
      <c r="LNY199" s="406" t="n"/>
      <c r="LNZ199" s="406" t="n"/>
      <c r="LOA199" s="406" t="n"/>
      <c r="LOB199" s="406" t="n"/>
      <c r="LOC199" s="406" t="n"/>
      <c r="LOD199" s="406" t="n"/>
      <c r="LOE199" s="406" t="n"/>
      <c r="LOF199" s="406" t="n"/>
      <c r="LOG199" s="406" t="n"/>
      <c r="LOH199" s="406" t="n"/>
      <c r="LOI199" s="406" t="n"/>
      <c r="LOJ199" s="406" t="n"/>
      <c r="LOK199" s="406" t="n"/>
      <c r="LOL199" s="406" t="n"/>
      <c r="LOM199" s="406" t="n"/>
      <c r="LON199" s="406" t="n"/>
      <c r="LOO199" s="406" t="n"/>
      <c r="LOP199" s="406" t="n"/>
      <c r="LOQ199" s="406" t="n"/>
      <c r="LOR199" s="406" t="n"/>
      <c r="LOS199" s="406" t="n"/>
      <c r="LOT199" s="406" t="n"/>
      <c r="LOU199" s="406" t="n"/>
      <c r="LOV199" s="406" t="n"/>
      <c r="LOW199" s="406" t="n"/>
      <c r="LOX199" s="406" t="n"/>
      <c r="LOY199" s="406" t="n"/>
      <c r="LOZ199" s="406" t="n"/>
      <c r="LPA199" s="406" t="n"/>
      <c r="LPB199" s="406" t="n"/>
      <c r="LPC199" s="406" t="n"/>
      <c r="LPD199" s="406" t="n"/>
      <c r="LPE199" s="406" t="n"/>
      <c r="LPF199" s="406" t="n"/>
      <c r="LPG199" s="406" t="n"/>
      <c r="LPH199" s="406" t="n"/>
      <c r="LPI199" s="406" t="n"/>
      <c r="LPJ199" s="406" t="n"/>
      <c r="LPK199" s="406" t="n"/>
      <c r="LPL199" s="406" t="n"/>
      <c r="LPM199" s="406" t="n"/>
      <c r="LPN199" s="406" t="n"/>
      <c r="LPO199" s="406" t="n"/>
      <c r="LPP199" s="406" t="n"/>
      <c r="LPQ199" s="406" t="n"/>
      <c r="LPR199" s="406" t="n"/>
      <c r="LPS199" s="406" t="n"/>
      <c r="LPT199" s="406" t="n"/>
      <c r="LPU199" s="406" t="n"/>
      <c r="LPV199" s="406" t="n"/>
      <c r="LPW199" s="406" t="n"/>
      <c r="LPX199" s="406" t="n"/>
      <c r="LPY199" s="406" t="n"/>
      <c r="LPZ199" s="406" t="n"/>
      <c r="LQA199" s="406" t="n"/>
      <c r="LQB199" s="406" t="n"/>
      <c r="LQC199" s="406" t="n"/>
      <c r="LQD199" s="406" t="n"/>
      <c r="LQE199" s="406" t="n"/>
      <c r="LQF199" s="406" t="n"/>
      <c r="LQG199" s="406" t="n"/>
      <c r="LQH199" s="406" t="n"/>
      <c r="LQI199" s="406" t="n"/>
      <c r="LQJ199" s="406" t="n"/>
      <c r="LQK199" s="406" t="n"/>
      <c r="LQL199" s="406" t="n"/>
      <c r="LQM199" s="406" t="n"/>
      <c r="LQN199" s="406" t="n"/>
      <c r="LQO199" s="406" t="n"/>
      <c r="LQP199" s="406" t="n"/>
      <c r="LQQ199" s="406" t="n"/>
      <c r="LQR199" s="406" t="n"/>
      <c r="LQS199" s="406" t="n"/>
      <c r="LQT199" s="406" t="n"/>
      <c r="LQU199" s="406" t="n"/>
      <c r="LQV199" s="406" t="n"/>
      <c r="LQW199" s="406" t="n"/>
      <c r="LQX199" s="406" t="n"/>
      <c r="LQY199" s="406" t="n"/>
      <c r="LQZ199" s="406" t="n"/>
      <c r="LRA199" s="406" t="n"/>
      <c r="LRB199" s="406" t="n"/>
      <c r="LRC199" s="406" t="n"/>
      <c r="LRD199" s="406" t="n"/>
      <c r="LRE199" s="406" t="n"/>
      <c r="LRF199" s="406" t="n"/>
      <c r="LRG199" s="406" t="n"/>
      <c r="LRH199" s="406" t="n"/>
      <c r="LRI199" s="406" t="n"/>
      <c r="LRJ199" s="406" t="n"/>
      <c r="LRK199" s="406" t="n"/>
      <c r="LRL199" s="406" t="n"/>
      <c r="LRM199" s="406" t="n"/>
      <c r="LRN199" s="406" t="n"/>
      <c r="LRO199" s="406" t="n"/>
      <c r="LRP199" s="406" t="n"/>
      <c r="LRQ199" s="406" t="n"/>
      <c r="LRR199" s="406" t="n"/>
      <c r="LRS199" s="406" t="n"/>
      <c r="LRT199" s="406" t="n"/>
      <c r="LRU199" s="406" t="n"/>
      <c r="LRV199" s="406" t="n"/>
      <c r="LRW199" s="406" t="n"/>
      <c r="LRX199" s="406" t="n"/>
      <c r="LRY199" s="406" t="n"/>
      <c r="LRZ199" s="406" t="n"/>
      <c r="LSA199" s="406" t="n"/>
      <c r="LSB199" s="406" t="n"/>
      <c r="LSC199" s="406" t="n"/>
      <c r="LSD199" s="406" t="n"/>
      <c r="LSE199" s="406" t="n"/>
      <c r="LSF199" s="406" t="n"/>
      <c r="LSG199" s="406" t="n"/>
      <c r="LSH199" s="406" t="n"/>
      <c r="LSI199" s="406" t="n"/>
      <c r="LSJ199" s="406" t="n"/>
      <c r="LSK199" s="406" t="n"/>
      <c r="LSL199" s="406" t="n"/>
      <c r="LSM199" s="406" t="n"/>
      <c r="LSN199" s="406" t="n"/>
      <c r="LSO199" s="406" t="n"/>
      <c r="LSP199" s="406" t="n"/>
      <c r="LSQ199" s="406" t="n"/>
      <c r="LSR199" s="406" t="n"/>
      <c r="LSS199" s="406" t="n"/>
      <c r="LST199" s="406" t="n"/>
      <c r="LSU199" s="406" t="n"/>
      <c r="LSV199" s="406" t="n"/>
      <c r="LSW199" s="406" t="n"/>
      <c r="LSX199" s="406" t="n"/>
      <c r="LSY199" s="406" t="n"/>
      <c r="LSZ199" s="406" t="n"/>
      <c r="LTA199" s="406" t="n"/>
      <c r="LTB199" s="406" t="n"/>
      <c r="LTC199" s="406" t="n"/>
      <c r="LTD199" s="406" t="n"/>
      <c r="LTE199" s="406" t="n"/>
      <c r="LTF199" s="406" t="n"/>
      <c r="LTG199" s="406" t="n"/>
      <c r="LTH199" s="406" t="n"/>
      <c r="LTI199" s="406" t="n"/>
      <c r="LTJ199" s="406" t="n"/>
      <c r="LTK199" s="406" t="n"/>
      <c r="LTL199" s="406" t="n"/>
      <c r="LTM199" s="406" t="n"/>
      <c r="LTN199" s="406" t="n"/>
      <c r="LTO199" s="406" t="n"/>
      <c r="LTP199" s="406" t="n"/>
      <c r="LTQ199" s="406" t="n"/>
      <c r="LTR199" s="406" t="n"/>
      <c r="LTS199" s="406" t="n"/>
      <c r="LTT199" s="406" t="n"/>
      <c r="LTU199" s="406" t="n"/>
      <c r="LTV199" s="406" t="n"/>
      <c r="LTW199" s="406" t="n"/>
      <c r="LTX199" s="406" t="n"/>
      <c r="LTY199" s="406" t="n"/>
      <c r="LTZ199" s="406" t="n"/>
      <c r="LUA199" s="406" t="n"/>
      <c r="LUB199" s="406" t="n"/>
      <c r="LUC199" s="406" t="n"/>
      <c r="LUD199" s="406" t="n"/>
      <c r="LUE199" s="406" t="n"/>
      <c r="LUF199" s="406" t="n"/>
      <c r="LUG199" s="406" t="n"/>
      <c r="LUH199" s="406" t="n"/>
      <c r="LUI199" s="406" t="n"/>
      <c r="LUJ199" s="406" t="n"/>
      <c r="LUK199" s="406" t="n"/>
      <c r="LUL199" s="406" t="n"/>
      <c r="LUM199" s="406" t="n"/>
      <c r="LUN199" s="406" t="n"/>
      <c r="LUO199" s="406" t="n"/>
      <c r="LUP199" s="406" t="n"/>
      <c r="LUQ199" s="406" t="n"/>
      <c r="LUR199" s="406" t="n"/>
      <c r="LUS199" s="406" t="n"/>
      <c r="LUT199" s="406" t="n"/>
      <c r="LUU199" s="406" t="n"/>
      <c r="LUV199" s="406" t="n"/>
      <c r="LUW199" s="406" t="n"/>
      <c r="LUX199" s="406" t="n"/>
      <c r="LUY199" s="406" t="n"/>
      <c r="LUZ199" s="406" t="n"/>
      <c r="LVA199" s="406" t="n"/>
      <c r="LVB199" s="406" t="n"/>
      <c r="LVC199" s="406" t="n"/>
      <c r="LVD199" s="406" t="n"/>
      <c r="LVE199" s="406" t="n"/>
      <c r="LVF199" s="406" t="n"/>
      <c r="LVG199" s="406" t="n"/>
      <c r="LVH199" s="406" t="n"/>
      <c r="LVI199" s="406" t="n"/>
      <c r="LVJ199" s="406" t="n"/>
      <c r="LVK199" s="406" t="n"/>
      <c r="LVL199" s="406" t="n"/>
      <c r="LVM199" s="406" t="n"/>
      <c r="LVN199" s="406" t="n"/>
      <c r="LVO199" s="406" t="n"/>
      <c r="LVP199" s="406" t="n"/>
      <c r="LVQ199" s="406" t="n"/>
      <c r="LVR199" s="406" t="n"/>
      <c r="LVS199" s="406" t="n"/>
      <c r="LVT199" s="406" t="n"/>
      <c r="LVU199" s="406" t="n"/>
      <c r="LVV199" s="406" t="n"/>
      <c r="LVW199" s="406" t="n"/>
      <c r="LVX199" s="406" t="n"/>
      <c r="LVY199" s="406" t="n"/>
      <c r="LVZ199" s="406" t="n"/>
      <c r="LWA199" s="406" t="n"/>
      <c r="LWB199" s="406" t="n"/>
      <c r="LWC199" s="406" t="n"/>
      <c r="LWD199" s="406" t="n"/>
      <c r="LWE199" s="406" t="n"/>
      <c r="LWF199" s="406" t="n"/>
      <c r="LWG199" s="406" t="n"/>
      <c r="LWH199" s="406" t="n"/>
      <c r="LWI199" s="406" t="n"/>
      <c r="LWJ199" s="406" t="n"/>
      <c r="LWK199" s="406" t="n"/>
      <c r="LWL199" s="406" t="n"/>
      <c r="LWM199" s="406" t="n"/>
      <c r="LWN199" s="406" t="n"/>
      <c r="LWO199" s="406" t="n"/>
      <c r="LWP199" s="406" t="n"/>
      <c r="LWQ199" s="406" t="n"/>
      <c r="LWR199" s="406" t="n"/>
      <c r="LWS199" s="406" t="n"/>
      <c r="LWT199" s="406" t="n"/>
      <c r="LWU199" s="406" t="n"/>
      <c r="LWV199" s="406" t="n"/>
      <c r="LWW199" s="406" t="n"/>
      <c r="LWX199" s="406" t="n"/>
      <c r="LWY199" s="406" t="n"/>
      <c r="LWZ199" s="406" t="n"/>
      <c r="LXA199" s="406" t="n"/>
      <c r="LXB199" s="406" t="n"/>
      <c r="LXC199" s="406" t="n"/>
      <c r="LXD199" s="406" t="n"/>
      <c r="LXE199" s="406" t="n"/>
      <c r="LXF199" s="406" t="n"/>
      <c r="LXG199" s="406" t="n"/>
      <c r="LXH199" s="406" t="n"/>
      <c r="LXI199" s="406" t="n"/>
      <c r="LXJ199" s="406" t="n"/>
      <c r="LXK199" s="406" t="n"/>
      <c r="LXL199" s="406" t="n"/>
      <c r="LXM199" s="406" t="n"/>
      <c r="LXN199" s="406" t="n"/>
      <c r="LXO199" s="406" t="n"/>
      <c r="LXP199" s="406" t="n"/>
      <c r="LXQ199" s="406" t="n"/>
      <c r="LXR199" s="406" t="n"/>
      <c r="LXS199" s="406" t="n"/>
      <c r="LXT199" s="406" t="n"/>
      <c r="LXU199" s="406" t="n"/>
      <c r="LXV199" s="406" t="n"/>
      <c r="LXW199" s="406" t="n"/>
      <c r="LXX199" s="406" t="n"/>
      <c r="LXY199" s="406" t="n"/>
      <c r="LXZ199" s="406" t="n"/>
      <c r="LYA199" s="406" t="n"/>
      <c r="LYB199" s="406" t="n"/>
      <c r="LYC199" s="406" t="n"/>
      <c r="LYD199" s="406" t="n"/>
      <c r="LYE199" s="406" t="n"/>
      <c r="LYF199" s="406" t="n"/>
      <c r="LYG199" s="406" t="n"/>
      <c r="LYH199" s="406" t="n"/>
      <c r="LYI199" s="406" t="n"/>
      <c r="LYJ199" s="406" t="n"/>
      <c r="LYK199" s="406" t="n"/>
      <c r="LYL199" s="406" t="n"/>
      <c r="LYM199" s="406" t="n"/>
      <c r="LYN199" s="406" t="n"/>
      <c r="LYO199" s="406" t="n"/>
      <c r="LYP199" s="406" t="n"/>
      <c r="LYQ199" s="406" t="n"/>
      <c r="LYR199" s="406" t="n"/>
      <c r="LYS199" s="406" t="n"/>
      <c r="LYT199" s="406" t="n"/>
      <c r="LYU199" s="406" t="n"/>
      <c r="LYV199" s="406" t="n"/>
      <c r="LYW199" s="406" t="n"/>
      <c r="LYX199" s="406" t="n"/>
      <c r="LYY199" s="406" t="n"/>
      <c r="LYZ199" s="406" t="n"/>
      <c r="LZA199" s="406" t="n"/>
      <c r="LZB199" s="406" t="n"/>
      <c r="LZC199" s="406" t="n"/>
      <c r="LZD199" s="406" t="n"/>
      <c r="LZE199" s="406" t="n"/>
      <c r="LZF199" s="406" t="n"/>
      <c r="LZG199" s="406" t="n"/>
      <c r="LZH199" s="406" t="n"/>
      <c r="LZI199" s="406" t="n"/>
      <c r="LZJ199" s="406" t="n"/>
      <c r="LZK199" s="406" t="n"/>
      <c r="LZL199" s="406" t="n"/>
      <c r="LZM199" s="406" t="n"/>
      <c r="LZN199" s="406" t="n"/>
      <c r="LZO199" s="406" t="n"/>
      <c r="LZP199" s="406" t="n"/>
      <c r="LZQ199" s="406" t="n"/>
      <c r="LZR199" s="406" t="n"/>
      <c r="LZS199" s="406" t="n"/>
      <c r="LZT199" s="406" t="n"/>
      <c r="LZU199" s="406" t="n"/>
      <c r="LZV199" s="406" t="n"/>
      <c r="LZW199" s="406" t="n"/>
      <c r="LZX199" s="406" t="n"/>
      <c r="LZY199" s="406" t="n"/>
      <c r="LZZ199" s="406" t="n"/>
      <c r="MAA199" s="406" t="n"/>
      <c r="MAB199" s="406" t="n"/>
      <c r="MAC199" s="406" t="n"/>
      <c r="MAD199" s="406" t="n"/>
      <c r="MAE199" s="406" t="n"/>
      <c r="MAF199" s="406" t="n"/>
      <c r="MAG199" s="406" t="n"/>
      <c r="MAH199" s="406" t="n"/>
      <c r="MAI199" s="406" t="n"/>
      <c r="MAJ199" s="406" t="n"/>
      <c r="MAK199" s="406" t="n"/>
      <c r="MAL199" s="406" t="n"/>
      <c r="MAM199" s="406" t="n"/>
      <c r="MAN199" s="406" t="n"/>
      <c r="MAO199" s="406" t="n"/>
      <c r="MAP199" s="406" t="n"/>
      <c r="MAQ199" s="406" t="n"/>
      <c r="MAR199" s="406" t="n"/>
      <c r="MAS199" s="406" t="n"/>
      <c r="MAT199" s="406" t="n"/>
      <c r="MAU199" s="406" t="n"/>
      <c r="MAV199" s="406" t="n"/>
      <c r="MAW199" s="406" t="n"/>
      <c r="MAX199" s="406" t="n"/>
      <c r="MAY199" s="406" t="n"/>
      <c r="MAZ199" s="406" t="n"/>
      <c r="MBA199" s="406" t="n"/>
      <c r="MBB199" s="406" t="n"/>
      <c r="MBC199" s="406" t="n"/>
      <c r="MBD199" s="406" t="n"/>
      <c r="MBE199" s="406" t="n"/>
      <c r="MBF199" s="406" t="n"/>
      <c r="MBG199" s="406" t="n"/>
      <c r="MBH199" s="406" t="n"/>
      <c r="MBI199" s="406" t="n"/>
      <c r="MBJ199" s="406" t="n"/>
      <c r="MBK199" s="406" t="n"/>
      <c r="MBL199" s="406" t="n"/>
      <c r="MBM199" s="406" t="n"/>
      <c r="MBN199" s="406" t="n"/>
      <c r="MBO199" s="406" t="n"/>
      <c r="MBP199" s="406" t="n"/>
      <c r="MBQ199" s="406" t="n"/>
      <c r="MBR199" s="406" t="n"/>
      <c r="MBS199" s="406" t="n"/>
      <c r="MBT199" s="406" t="n"/>
      <c r="MBU199" s="406" t="n"/>
      <c r="MBV199" s="406" t="n"/>
      <c r="MBW199" s="406" t="n"/>
      <c r="MBX199" s="406" t="n"/>
      <c r="MBY199" s="406" t="n"/>
      <c r="MBZ199" s="406" t="n"/>
      <c r="MCA199" s="406" t="n"/>
      <c r="MCB199" s="406" t="n"/>
      <c r="MCC199" s="406" t="n"/>
      <c r="MCD199" s="406" t="n"/>
      <c r="MCE199" s="406" t="n"/>
      <c r="MCF199" s="406" t="n"/>
      <c r="MCG199" s="406" t="n"/>
      <c r="MCH199" s="406" t="n"/>
      <c r="MCI199" s="406" t="n"/>
      <c r="MCJ199" s="406" t="n"/>
      <c r="MCK199" s="406" t="n"/>
      <c r="MCL199" s="406" t="n"/>
      <c r="MCM199" s="406" t="n"/>
      <c r="MCN199" s="406" t="n"/>
      <c r="MCO199" s="406" t="n"/>
      <c r="MCP199" s="406" t="n"/>
      <c r="MCQ199" s="406" t="n"/>
      <c r="MCR199" s="406" t="n"/>
      <c r="MCS199" s="406" t="n"/>
      <c r="MCT199" s="406" t="n"/>
      <c r="MCU199" s="406" t="n"/>
      <c r="MCV199" s="406" t="n"/>
      <c r="MCW199" s="406" t="n"/>
      <c r="MCX199" s="406" t="n"/>
      <c r="MCY199" s="406" t="n"/>
      <c r="MCZ199" s="406" t="n"/>
      <c r="MDA199" s="406" t="n"/>
      <c r="MDB199" s="406" t="n"/>
      <c r="MDC199" s="406" t="n"/>
      <c r="MDD199" s="406" t="n"/>
      <c r="MDE199" s="406" t="n"/>
      <c r="MDF199" s="406" t="n"/>
      <c r="MDG199" s="406" t="n"/>
      <c r="MDH199" s="406" t="n"/>
      <c r="MDI199" s="406" t="n"/>
      <c r="MDJ199" s="406" t="n"/>
      <c r="MDK199" s="406" t="n"/>
      <c r="MDL199" s="406" t="n"/>
      <c r="MDM199" s="406" t="n"/>
      <c r="MDN199" s="406" t="n"/>
      <c r="MDO199" s="406" t="n"/>
      <c r="MDP199" s="406" t="n"/>
      <c r="MDQ199" s="406" t="n"/>
      <c r="MDR199" s="406" t="n"/>
      <c r="MDS199" s="406" t="n"/>
      <c r="MDT199" s="406" t="n"/>
      <c r="MDU199" s="406" t="n"/>
      <c r="MDV199" s="406" t="n"/>
      <c r="MDW199" s="406" t="n"/>
      <c r="MDX199" s="406" t="n"/>
      <c r="MDY199" s="406" t="n"/>
      <c r="MDZ199" s="406" t="n"/>
      <c r="MEA199" s="406" t="n"/>
      <c r="MEB199" s="406" t="n"/>
      <c r="MEC199" s="406" t="n"/>
      <c r="MED199" s="406" t="n"/>
      <c r="MEE199" s="406" t="n"/>
      <c r="MEF199" s="406" t="n"/>
      <c r="MEG199" s="406" t="n"/>
      <c r="MEH199" s="406" t="n"/>
      <c r="MEI199" s="406" t="n"/>
      <c r="MEJ199" s="406" t="n"/>
      <c r="MEK199" s="406" t="n"/>
      <c r="MEL199" s="406" t="n"/>
      <c r="MEM199" s="406" t="n"/>
      <c r="MEN199" s="406" t="n"/>
      <c r="MEO199" s="406" t="n"/>
      <c r="MEP199" s="406" t="n"/>
      <c r="MEQ199" s="406" t="n"/>
      <c r="MER199" s="406" t="n"/>
      <c r="MES199" s="406" t="n"/>
      <c r="MET199" s="406" t="n"/>
      <c r="MEU199" s="406" t="n"/>
      <c r="MEV199" s="406" t="n"/>
      <c r="MEW199" s="406" t="n"/>
      <c r="MEX199" s="406" t="n"/>
      <c r="MEY199" s="406" t="n"/>
      <c r="MEZ199" s="406" t="n"/>
      <c r="MFA199" s="406" t="n"/>
      <c r="MFB199" s="406" t="n"/>
      <c r="MFC199" s="406" t="n"/>
      <c r="MFD199" s="406" t="n"/>
      <c r="MFE199" s="406" t="n"/>
      <c r="MFF199" s="406" t="n"/>
      <c r="MFG199" s="406" t="n"/>
      <c r="MFH199" s="406" t="n"/>
      <c r="MFI199" s="406" t="n"/>
      <c r="MFJ199" s="406" t="n"/>
      <c r="MFK199" s="406" t="n"/>
      <c r="MFL199" s="406" t="n"/>
      <c r="MFM199" s="406" t="n"/>
      <c r="MFN199" s="406" t="n"/>
      <c r="MFO199" s="406" t="n"/>
      <c r="MFP199" s="406" t="n"/>
      <c r="MFQ199" s="406" t="n"/>
      <c r="MFR199" s="406" t="n"/>
      <c r="MFS199" s="406" t="n"/>
      <c r="MFT199" s="406" t="n"/>
      <c r="MFU199" s="406" t="n"/>
      <c r="MFV199" s="406" t="n"/>
      <c r="MFW199" s="406" t="n"/>
      <c r="MFX199" s="406" t="n"/>
      <c r="MFY199" s="406" t="n"/>
      <c r="MFZ199" s="406" t="n"/>
      <c r="MGA199" s="406" t="n"/>
      <c r="MGB199" s="406" t="n"/>
      <c r="MGC199" s="406" t="n"/>
      <c r="MGD199" s="406" t="n"/>
      <c r="MGE199" s="406" t="n"/>
      <c r="MGF199" s="406" t="n"/>
      <c r="MGG199" s="406" t="n"/>
      <c r="MGH199" s="406" t="n"/>
      <c r="MGI199" s="406" t="n"/>
      <c r="MGJ199" s="406" t="n"/>
      <c r="MGK199" s="406" t="n"/>
      <c r="MGL199" s="406" t="n"/>
      <c r="MGM199" s="406" t="n"/>
      <c r="MGN199" s="406" t="n"/>
      <c r="MGO199" s="406" t="n"/>
      <c r="MGP199" s="406" t="n"/>
      <c r="MGQ199" s="406" t="n"/>
      <c r="MGR199" s="406" t="n"/>
      <c r="MGS199" s="406" t="n"/>
      <c r="MGT199" s="406" t="n"/>
      <c r="MGU199" s="406" t="n"/>
      <c r="MGV199" s="406" t="n"/>
      <c r="MGW199" s="406" t="n"/>
      <c r="MGX199" s="406" t="n"/>
      <c r="MGY199" s="406" t="n"/>
      <c r="MGZ199" s="406" t="n"/>
      <c r="MHA199" s="406" t="n"/>
      <c r="MHB199" s="406" t="n"/>
      <c r="MHC199" s="406" t="n"/>
      <c r="MHD199" s="406" t="n"/>
      <c r="MHE199" s="406" t="n"/>
      <c r="MHF199" s="406" t="n"/>
      <c r="MHG199" s="406" t="n"/>
      <c r="MHH199" s="406" t="n"/>
      <c r="MHI199" s="406" t="n"/>
      <c r="MHJ199" s="406" t="n"/>
      <c r="MHK199" s="406" t="n"/>
      <c r="MHL199" s="406" t="n"/>
      <c r="MHM199" s="406" t="n"/>
      <c r="MHN199" s="406" t="n"/>
      <c r="MHO199" s="406" t="n"/>
      <c r="MHP199" s="406" t="n"/>
      <c r="MHQ199" s="406" t="n"/>
      <c r="MHR199" s="406" t="n"/>
      <c r="MHS199" s="406" t="n"/>
      <c r="MHT199" s="406" t="n"/>
      <c r="MHU199" s="406" t="n"/>
      <c r="MHV199" s="406" t="n"/>
      <c r="MHW199" s="406" t="n"/>
      <c r="MHX199" s="406" t="n"/>
      <c r="MHY199" s="406" t="n"/>
      <c r="MHZ199" s="406" t="n"/>
      <c r="MIA199" s="406" t="n"/>
      <c r="MIB199" s="406" t="n"/>
      <c r="MIC199" s="406" t="n"/>
      <c r="MID199" s="406" t="n"/>
      <c r="MIE199" s="406" t="n"/>
      <c r="MIF199" s="406" t="n"/>
      <c r="MIG199" s="406" t="n"/>
      <c r="MIH199" s="406" t="n"/>
      <c r="MII199" s="406" t="n"/>
      <c r="MIJ199" s="406" t="n"/>
      <c r="MIK199" s="406" t="n"/>
      <c r="MIL199" s="406" t="n"/>
      <c r="MIM199" s="406" t="n"/>
      <c r="MIN199" s="406" t="n"/>
      <c r="MIO199" s="406" t="n"/>
      <c r="MIP199" s="406" t="n"/>
      <c r="MIQ199" s="406" t="n"/>
      <c r="MIR199" s="406" t="n"/>
      <c r="MIS199" s="406" t="n"/>
      <c r="MIT199" s="406" t="n"/>
      <c r="MIU199" s="406" t="n"/>
      <c r="MIV199" s="406" t="n"/>
      <c r="MIW199" s="406" t="n"/>
      <c r="MIX199" s="406" t="n"/>
      <c r="MIY199" s="406" t="n"/>
      <c r="MIZ199" s="406" t="n"/>
      <c r="MJA199" s="406" t="n"/>
      <c r="MJB199" s="406" t="n"/>
      <c r="MJC199" s="406" t="n"/>
      <c r="MJD199" s="406" t="n"/>
      <c r="MJE199" s="406" t="n"/>
      <c r="MJF199" s="406" t="n"/>
      <c r="MJG199" s="406" t="n"/>
      <c r="MJH199" s="406" t="n"/>
      <c r="MJI199" s="406" t="n"/>
      <c r="MJJ199" s="406" t="n"/>
      <c r="MJK199" s="406" t="n"/>
      <c r="MJL199" s="406" t="n"/>
      <c r="MJM199" s="406" t="n"/>
      <c r="MJN199" s="406" t="n"/>
      <c r="MJO199" s="406" t="n"/>
      <c r="MJP199" s="406" t="n"/>
      <c r="MJQ199" s="406" t="n"/>
      <c r="MJR199" s="406" t="n"/>
      <c r="MJS199" s="406" t="n"/>
      <c r="MJT199" s="406" t="n"/>
      <c r="MJU199" s="406" t="n"/>
      <c r="MJV199" s="406" t="n"/>
      <c r="MJW199" s="406" t="n"/>
      <c r="MJX199" s="406" t="n"/>
      <c r="MJY199" s="406" t="n"/>
      <c r="MJZ199" s="406" t="n"/>
      <c r="MKA199" s="406" t="n"/>
      <c r="MKB199" s="406" t="n"/>
      <c r="MKC199" s="406" t="n"/>
      <c r="MKD199" s="406" t="n"/>
      <c r="MKE199" s="406" t="n"/>
      <c r="MKF199" s="406" t="n"/>
      <c r="MKG199" s="406" t="n"/>
      <c r="MKH199" s="406" t="n"/>
      <c r="MKI199" s="406" t="n"/>
      <c r="MKJ199" s="406" t="n"/>
      <c r="MKK199" s="406" t="n"/>
      <c r="MKL199" s="406" t="n"/>
      <c r="MKM199" s="406" t="n"/>
      <c r="MKN199" s="406" t="n"/>
      <c r="MKO199" s="406" t="n"/>
      <c r="MKP199" s="406" t="n"/>
      <c r="MKQ199" s="406" t="n"/>
      <c r="MKR199" s="406" t="n"/>
      <c r="MKS199" s="406" t="n"/>
      <c r="MKT199" s="406" t="n"/>
      <c r="MKU199" s="406" t="n"/>
      <c r="MKV199" s="406" t="n"/>
      <c r="MKW199" s="406" t="n"/>
      <c r="MKX199" s="406" t="n"/>
      <c r="MKY199" s="406" t="n"/>
      <c r="MKZ199" s="406" t="n"/>
      <c r="MLA199" s="406" t="n"/>
      <c r="MLB199" s="406" t="n"/>
      <c r="MLC199" s="406" t="n"/>
      <c r="MLD199" s="406" t="n"/>
      <c r="MLE199" s="406" t="n"/>
      <c r="MLF199" s="406" t="n"/>
      <c r="MLG199" s="406" t="n"/>
      <c r="MLH199" s="406" t="n"/>
      <c r="MLI199" s="406" t="n"/>
      <c r="MLJ199" s="406" t="n"/>
      <c r="MLK199" s="406" t="n"/>
      <c r="MLL199" s="406" t="n"/>
      <c r="MLM199" s="406" t="n"/>
      <c r="MLN199" s="406" t="n"/>
      <c r="MLO199" s="406" t="n"/>
      <c r="MLP199" s="406" t="n"/>
      <c r="MLQ199" s="406" t="n"/>
      <c r="MLR199" s="406" t="n"/>
      <c r="MLS199" s="406" t="n"/>
      <c r="MLT199" s="406" t="n"/>
      <c r="MLU199" s="406" t="n"/>
      <c r="MLV199" s="406" t="n"/>
      <c r="MLW199" s="406" t="n"/>
      <c r="MLX199" s="406" t="n"/>
      <c r="MLY199" s="406" t="n"/>
      <c r="MLZ199" s="406" t="n"/>
      <c r="MMA199" s="406" t="n"/>
      <c r="MMB199" s="406" t="n"/>
      <c r="MMC199" s="406" t="n"/>
      <c r="MMD199" s="406" t="n"/>
      <c r="MME199" s="406" t="n"/>
      <c r="MMF199" s="406" t="n"/>
      <c r="MMG199" s="406" t="n"/>
      <c r="MMH199" s="406" t="n"/>
      <c r="MMI199" s="406" t="n"/>
      <c r="MMJ199" s="406" t="n"/>
      <c r="MMK199" s="406" t="n"/>
      <c r="MML199" s="406" t="n"/>
      <c r="MMM199" s="406" t="n"/>
      <c r="MMN199" s="406" t="n"/>
      <c r="MMO199" s="406" t="n"/>
      <c r="MMP199" s="406" t="n"/>
      <c r="MMQ199" s="406" t="n"/>
      <c r="MMR199" s="406" t="n"/>
      <c r="MMS199" s="406" t="n"/>
      <c r="MMT199" s="406" t="n"/>
      <c r="MMU199" s="406" t="n"/>
      <c r="MMV199" s="406" t="n"/>
      <c r="MMW199" s="406" t="n"/>
      <c r="MMX199" s="406" t="n"/>
      <c r="MMY199" s="406" t="n"/>
      <c r="MMZ199" s="406" t="n"/>
      <c r="MNA199" s="406" t="n"/>
      <c r="MNB199" s="406" t="n"/>
      <c r="MNC199" s="406" t="n"/>
      <c r="MND199" s="406" t="n"/>
      <c r="MNE199" s="406" t="n"/>
      <c r="MNF199" s="406" t="n"/>
      <c r="MNG199" s="406" t="n"/>
      <c r="MNH199" s="406" t="n"/>
      <c r="MNI199" s="406" t="n"/>
      <c r="MNJ199" s="406" t="n"/>
      <c r="MNK199" s="406" t="n"/>
      <c r="MNL199" s="406" t="n"/>
      <c r="MNM199" s="406" t="n"/>
      <c r="MNN199" s="406" t="n"/>
      <c r="MNO199" s="406" t="n"/>
      <c r="MNP199" s="406" t="n"/>
      <c r="MNQ199" s="406" t="n"/>
      <c r="MNR199" s="406" t="n"/>
      <c r="MNS199" s="406" t="n"/>
      <c r="MNT199" s="406" t="n"/>
      <c r="MNU199" s="406" t="n"/>
      <c r="MNV199" s="406" t="n"/>
      <c r="MNW199" s="406" t="n"/>
      <c r="MNX199" s="406" t="n"/>
      <c r="MNY199" s="406" t="n"/>
      <c r="MNZ199" s="406" t="n"/>
      <c r="MOA199" s="406" t="n"/>
      <c r="MOB199" s="406" t="n"/>
      <c r="MOC199" s="406" t="n"/>
      <c r="MOD199" s="406" t="n"/>
      <c r="MOE199" s="406" t="n"/>
      <c r="MOF199" s="406" t="n"/>
      <c r="MOG199" s="406" t="n"/>
      <c r="MOH199" s="406" t="n"/>
      <c r="MOI199" s="406" t="n"/>
      <c r="MOJ199" s="406" t="n"/>
      <c r="MOK199" s="406" t="n"/>
      <c r="MOL199" s="406" t="n"/>
      <c r="MOM199" s="406" t="n"/>
      <c r="MON199" s="406" t="n"/>
      <c r="MOO199" s="406" t="n"/>
      <c r="MOP199" s="406" t="n"/>
      <c r="MOQ199" s="406" t="n"/>
      <c r="MOR199" s="406" t="n"/>
      <c r="MOS199" s="406" t="n"/>
      <c r="MOT199" s="406" t="n"/>
      <c r="MOU199" s="406" t="n"/>
      <c r="MOV199" s="406" t="n"/>
      <c r="MOW199" s="406" t="n"/>
      <c r="MOX199" s="406" t="n"/>
      <c r="MOY199" s="406" t="n"/>
      <c r="MOZ199" s="406" t="n"/>
      <c r="MPA199" s="406" t="n"/>
      <c r="MPB199" s="406" t="n"/>
      <c r="MPC199" s="406" t="n"/>
      <c r="MPD199" s="406" t="n"/>
      <c r="MPE199" s="406" t="n"/>
      <c r="MPF199" s="406" t="n"/>
      <c r="MPG199" s="406" t="n"/>
      <c r="MPH199" s="406" t="n"/>
      <c r="MPI199" s="406" t="n"/>
      <c r="MPJ199" s="406" t="n"/>
      <c r="MPK199" s="406" t="n"/>
      <c r="MPL199" s="406" t="n"/>
      <c r="MPM199" s="406" t="n"/>
      <c r="MPN199" s="406" t="n"/>
      <c r="MPO199" s="406" t="n"/>
      <c r="MPP199" s="406" t="n"/>
      <c r="MPQ199" s="406" t="n"/>
      <c r="MPR199" s="406" t="n"/>
      <c r="MPS199" s="406" t="n"/>
      <c r="MPT199" s="406" t="n"/>
      <c r="MPU199" s="406" t="n"/>
      <c r="MPV199" s="406" t="n"/>
      <c r="MPW199" s="406" t="n"/>
      <c r="MPX199" s="406" t="n"/>
      <c r="MPY199" s="406" t="n"/>
      <c r="MPZ199" s="406" t="n"/>
      <c r="MQA199" s="406" t="n"/>
      <c r="MQB199" s="406" t="n"/>
      <c r="MQC199" s="406" t="n"/>
      <c r="MQD199" s="406" t="n"/>
      <c r="MQE199" s="406" t="n"/>
      <c r="MQF199" s="406" t="n"/>
      <c r="MQG199" s="406" t="n"/>
      <c r="MQH199" s="406" t="n"/>
      <c r="MQI199" s="406" t="n"/>
      <c r="MQJ199" s="406" t="n"/>
      <c r="MQK199" s="406" t="n"/>
      <c r="MQL199" s="406" t="n"/>
      <c r="MQM199" s="406" t="n"/>
      <c r="MQN199" s="406" t="n"/>
      <c r="MQO199" s="406" t="n"/>
      <c r="MQP199" s="406" t="n"/>
      <c r="MQQ199" s="406" t="n"/>
      <c r="MQR199" s="406" t="n"/>
      <c r="MQS199" s="406" t="n"/>
      <c r="MQT199" s="406" t="n"/>
      <c r="MQU199" s="406" t="n"/>
      <c r="MQV199" s="406" t="n"/>
      <c r="MQW199" s="406" t="n"/>
      <c r="MQX199" s="406" t="n"/>
      <c r="MQY199" s="406" t="n"/>
      <c r="MQZ199" s="406" t="n"/>
      <c r="MRA199" s="406" t="n"/>
      <c r="MRB199" s="406" t="n"/>
      <c r="MRC199" s="406" t="n"/>
      <c r="MRD199" s="406" t="n"/>
      <c r="MRE199" s="406" t="n"/>
      <c r="MRF199" s="406" t="n"/>
      <c r="MRG199" s="406" t="n"/>
      <c r="MRH199" s="406" t="n"/>
      <c r="MRI199" s="406" t="n"/>
      <c r="MRJ199" s="406" t="n"/>
      <c r="MRK199" s="406" t="n"/>
      <c r="MRL199" s="406" t="n"/>
      <c r="MRM199" s="406" t="n"/>
      <c r="MRN199" s="406" t="n"/>
      <c r="MRO199" s="406" t="n"/>
      <c r="MRP199" s="406" t="n"/>
      <c r="MRQ199" s="406" t="n"/>
      <c r="MRR199" s="406" t="n"/>
      <c r="MRS199" s="406" t="n"/>
      <c r="MRT199" s="406" t="n"/>
      <c r="MRU199" s="406" t="n"/>
      <c r="MRV199" s="406" t="n"/>
      <c r="MRW199" s="406" t="n"/>
      <c r="MRX199" s="406" t="n"/>
      <c r="MRY199" s="406" t="n"/>
      <c r="MRZ199" s="406" t="n"/>
      <c r="MSA199" s="406" t="n"/>
      <c r="MSB199" s="406" t="n"/>
      <c r="MSC199" s="406" t="n"/>
      <c r="MSD199" s="406" t="n"/>
      <c r="MSE199" s="406" t="n"/>
      <c r="MSF199" s="406" t="n"/>
      <c r="MSG199" s="406" t="n"/>
      <c r="MSH199" s="406" t="n"/>
      <c r="MSI199" s="406" t="n"/>
      <c r="MSJ199" s="406" t="n"/>
      <c r="MSK199" s="406" t="n"/>
      <c r="MSL199" s="406" t="n"/>
      <c r="MSM199" s="406" t="n"/>
      <c r="MSN199" s="406" t="n"/>
      <c r="MSO199" s="406" t="n"/>
      <c r="MSP199" s="406" t="n"/>
      <c r="MSQ199" s="406" t="n"/>
      <c r="MSR199" s="406" t="n"/>
      <c r="MSS199" s="406" t="n"/>
      <c r="MST199" s="406" t="n"/>
      <c r="MSU199" s="406" t="n"/>
      <c r="MSV199" s="406" t="n"/>
      <c r="MSW199" s="406" t="n"/>
      <c r="MSX199" s="406" t="n"/>
      <c r="MSY199" s="406" t="n"/>
      <c r="MSZ199" s="406" t="n"/>
      <c r="MTA199" s="406" t="n"/>
      <c r="MTB199" s="406" t="n"/>
      <c r="MTC199" s="406" t="n"/>
      <c r="MTD199" s="406" t="n"/>
      <c r="MTE199" s="406" t="n"/>
      <c r="MTF199" s="406" t="n"/>
      <c r="MTG199" s="406" t="n"/>
      <c r="MTH199" s="406" t="n"/>
      <c r="MTI199" s="406" t="n"/>
      <c r="MTJ199" s="406" t="n"/>
      <c r="MTK199" s="406" t="n"/>
      <c r="MTL199" s="406" t="n"/>
      <c r="MTM199" s="406" t="n"/>
      <c r="MTN199" s="406" t="n"/>
      <c r="MTO199" s="406" t="n"/>
      <c r="MTP199" s="406" t="n"/>
      <c r="MTQ199" s="406" t="n"/>
      <c r="MTR199" s="406" t="n"/>
      <c r="MTS199" s="406" t="n"/>
      <c r="MTT199" s="406" t="n"/>
      <c r="MTU199" s="406" t="n"/>
      <c r="MTV199" s="406" t="n"/>
      <c r="MTW199" s="406" t="n"/>
      <c r="MTX199" s="406" t="n"/>
      <c r="MTY199" s="406" t="n"/>
      <c r="MTZ199" s="406" t="n"/>
      <c r="MUA199" s="406" t="n"/>
      <c r="MUB199" s="406" t="n"/>
      <c r="MUC199" s="406" t="n"/>
      <c r="MUD199" s="406" t="n"/>
      <c r="MUE199" s="406" t="n"/>
      <c r="MUF199" s="406" t="n"/>
      <c r="MUG199" s="406" t="n"/>
      <c r="MUH199" s="406" t="n"/>
      <c r="MUI199" s="406" t="n"/>
      <c r="MUJ199" s="406" t="n"/>
      <c r="MUK199" s="406" t="n"/>
      <c r="MUL199" s="406" t="n"/>
      <c r="MUM199" s="406" t="n"/>
      <c r="MUN199" s="406" t="n"/>
      <c r="MUO199" s="406" t="n"/>
      <c r="MUP199" s="406" t="n"/>
      <c r="MUQ199" s="406" t="n"/>
      <c r="MUR199" s="406" t="n"/>
      <c r="MUS199" s="406" t="n"/>
      <c r="MUT199" s="406" t="n"/>
      <c r="MUU199" s="406" t="n"/>
      <c r="MUV199" s="406" t="n"/>
      <c r="MUW199" s="406" t="n"/>
      <c r="MUX199" s="406" t="n"/>
      <c r="MUY199" s="406" t="n"/>
      <c r="MUZ199" s="406" t="n"/>
      <c r="MVA199" s="406" t="n"/>
      <c r="MVB199" s="406" t="n"/>
      <c r="MVC199" s="406" t="n"/>
      <c r="MVD199" s="406" t="n"/>
      <c r="MVE199" s="406" t="n"/>
      <c r="MVF199" s="406" t="n"/>
      <c r="MVG199" s="406" t="n"/>
      <c r="MVH199" s="406" t="n"/>
      <c r="MVI199" s="406" t="n"/>
      <c r="MVJ199" s="406" t="n"/>
      <c r="MVK199" s="406" t="n"/>
      <c r="MVL199" s="406" t="n"/>
      <c r="MVM199" s="406" t="n"/>
      <c r="MVN199" s="406" t="n"/>
      <c r="MVO199" s="406" t="n"/>
      <c r="MVP199" s="406" t="n"/>
      <c r="MVQ199" s="406" t="n"/>
      <c r="MVR199" s="406" t="n"/>
      <c r="MVS199" s="406" t="n"/>
      <c r="MVT199" s="406" t="n"/>
      <c r="MVU199" s="406" t="n"/>
      <c r="MVV199" s="406" t="n"/>
      <c r="MVW199" s="406" t="n"/>
      <c r="MVX199" s="406" t="n"/>
      <c r="MVY199" s="406" t="n"/>
      <c r="MVZ199" s="406" t="n"/>
      <c r="MWA199" s="406" t="n"/>
      <c r="MWB199" s="406" t="n"/>
      <c r="MWC199" s="406" t="n"/>
      <c r="MWD199" s="406" t="n"/>
      <c r="MWE199" s="406" t="n"/>
      <c r="MWF199" s="406" t="n"/>
      <c r="MWG199" s="406" t="n"/>
      <c r="MWH199" s="406" t="n"/>
      <c r="MWI199" s="406" t="n"/>
      <c r="MWJ199" s="406" t="n"/>
      <c r="MWK199" s="406" t="n"/>
      <c r="MWL199" s="406" t="n"/>
      <c r="MWM199" s="406" t="n"/>
      <c r="MWN199" s="406" t="n"/>
      <c r="MWO199" s="406" t="n"/>
      <c r="MWP199" s="406" t="n"/>
      <c r="MWQ199" s="406" t="n"/>
      <c r="MWR199" s="406" t="n"/>
      <c r="MWS199" s="406" t="n"/>
      <c r="MWT199" s="406" t="n"/>
      <c r="MWU199" s="406" t="n"/>
      <c r="MWV199" s="406" t="n"/>
      <c r="MWW199" s="406" t="n"/>
      <c r="MWX199" s="406" t="n"/>
      <c r="MWY199" s="406" t="n"/>
      <c r="MWZ199" s="406" t="n"/>
      <c r="MXA199" s="406" t="n"/>
      <c r="MXB199" s="406" t="n"/>
      <c r="MXC199" s="406" t="n"/>
      <c r="MXD199" s="406" t="n"/>
      <c r="MXE199" s="406" t="n"/>
      <c r="MXF199" s="406" t="n"/>
      <c r="MXG199" s="406" t="n"/>
      <c r="MXH199" s="406" t="n"/>
      <c r="MXI199" s="406" t="n"/>
      <c r="MXJ199" s="406" t="n"/>
      <c r="MXK199" s="406" t="n"/>
      <c r="MXL199" s="406" t="n"/>
      <c r="MXM199" s="406" t="n"/>
      <c r="MXN199" s="406" t="n"/>
      <c r="MXO199" s="406" t="n"/>
      <c r="MXP199" s="406" t="n"/>
      <c r="MXQ199" s="406" t="n"/>
      <c r="MXR199" s="406" t="n"/>
      <c r="MXS199" s="406" t="n"/>
      <c r="MXT199" s="406" t="n"/>
      <c r="MXU199" s="406" t="n"/>
      <c r="MXV199" s="406" t="n"/>
      <c r="MXW199" s="406" t="n"/>
      <c r="MXX199" s="406" t="n"/>
      <c r="MXY199" s="406" t="n"/>
      <c r="MXZ199" s="406" t="n"/>
      <c r="MYA199" s="406" t="n"/>
      <c r="MYB199" s="406" t="n"/>
      <c r="MYC199" s="406" t="n"/>
      <c r="MYD199" s="406" t="n"/>
      <c r="MYE199" s="406" t="n"/>
      <c r="MYF199" s="406" t="n"/>
      <c r="MYG199" s="406" t="n"/>
      <c r="MYH199" s="406" t="n"/>
      <c r="MYI199" s="406" t="n"/>
      <c r="MYJ199" s="406" t="n"/>
      <c r="MYK199" s="406" t="n"/>
      <c r="MYL199" s="406" t="n"/>
      <c r="MYM199" s="406" t="n"/>
      <c r="MYN199" s="406" t="n"/>
      <c r="MYO199" s="406" t="n"/>
      <c r="MYP199" s="406" t="n"/>
      <c r="MYQ199" s="406" t="n"/>
      <c r="MYR199" s="406" t="n"/>
      <c r="MYS199" s="406" t="n"/>
      <c r="MYT199" s="406" t="n"/>
      <c r="MYU199" s="406" t="n"/>
      <c r="MYV199" s="406" t="n"/>
      <c r="MYW199" s="406" t="n"/>
      <c r="MYX199" s="406" t="n"/>
      <c r="MYY199" s="406" t="n"/>
      <c r="MYZ199" s="406" t="n"/>
      <c r="MZA199" s="406" t="n"/>
      <c r="MZB199" s="406" t="n"/>
      <c r="MZC199" s="406" t="n"/>
      <c r="MZD199" s="406" t="n"/>
      <c r="MZE199" s="406" t="n"/>
      <c r="MZF199" s="406" t="n"/>
      <c r="MZG199" s="406" t="n"/>
      <c r="MZH199" s="406" t="n"/>
      <c r="MZI199" s="406" t="n"/>
      <c r="MZJ199" s="406" t="n"/>
      <c r="MZK199" s="406" t="n"/>
      <c r="MZL199" s="406" t="n"/>
      <c r="MZM199" s="406" t="n"/>
      <c r="MZN199" s="406" t="n"/>
      <c r="MZO199" s="406" t="n"/>
      <c r="MZP199" s="406" t="n"/>
      <c r="MZQ199" s="406" t="n"/>
      <c r="MZR199" s="406" t="n"/>
      <c r="MZS199" s="406" t="n"/>
      <c r="MZT199" s="406" t="n"/>
      <c r="MZU199" s="406" t="n"/>
      <c r="MZV199" s="406" t="n"/>
      <c r="MZW199" s="406" t="n"/>
      <c r="MZX199" s="406" t="n"/>
      <c r="MZY199" s="406" t="n"/>
      <c r="MZZ199" s="406" t="n"/>
      <c r="NAA199" s="406" t="n"/>
      <c r="NAB199" s="406" t="n"/>
      <c r="NAC199" s="406" t="n"/>
      <c r="NAD199" s="406" t="n"/>
      <c r="NAE199" s="406" t="n"/>
      <c r="NAF199" s="406" t="n"/>
      <c r="NAG199" s="406" t="n"/>
      <c r="NAH199" s="406" t="n"/>
      <c r="NAI199" s="406" t="n"/>
      <c r="NAJ199" s="406" t="n"/>
      <c r="NAK199" s="406" t="n"/>
      <c r="NAL199" s="406" t="n"/>
      <c r="NAM199" s="406" t="n"/>
      <c r="NAN199" s="406" t="n"/>
      <c r="NAO199" s="406" t="n"/>
      <c r="NAP199" s="406" t="n"/>
      <c r="NAQ199" s="406" t="n"/>
      <c r="NAR199" s="406" t="n"/>
      <c r="NAS199" s="406" t="n"/>
      <c r="NAT199" s="406" t="n"/>
      <c r="NAU199" s="406" t="n"/>
      <c r="NAV199" s="406" t="n"/>
      <c r="NAW199" s="406" t="n"/>
      <c r="NAX199" s="406" t="n"/>
      <c r="NAY199" s="406" t="n"/>
      <c r="NAZ199" s="406" t="n"/>
      <c r="NBA199" s="406" t="n"/>
      <c r="NBB199" s="406" t="n"/>
      <c r="NBC199" s="406" t="n"/>
      <c r="NBD199" s="406" t="n"/>
      <c r="NBE199" s="406" t="n"/>
      <c r="NBF199" s="406" t="n"/>
      <c r="NBG199" s="406" t="n"/>
      <c r="NBH199" s="406" t="n"/>
      <c r="NBI199" s="406" t="n"/>
      <c r="NBJ199" s="406" t="n"/>
      <c r="NBK199" s="406" t="n"/>
      <c r="NBL199" s="406" t="n"/>
      <c r="NBM199" s="406" t="n"/>
      <c r="NBN199" s="406" t="n"/>
      <c r="NBO199" s="406" t="n"/>
      <c r="NBP199" s="406" t="n"/>
      <c r="NBQ199" s="406" t="n"/>
      <c r="NBR199" s="406" t="n"/>
      <c r="NBS199" s="406" t="n"/>
      <c r="NBT199" s="406" t="n"/>
      <c r="NBU199" s="406" t="n"/>
      <c r="NBV199" s="406" t="n"/>
      <c r="NBW199" s="406" t="n"/>
      <c r="NBX199" s="406" t="n"/>
      <c r="NBY199" s="406" t="n"/>
      <c r="NBZ199" s="406" t="n"/>
      <c r="NCA199" s="406" t="n"/>
      <c r="NCB199" s="406" t="n"/>
      <c r="NCC199" s="406" t="n"/>
      <c r="NCD199" s="406" t="n"/>
      <c r="NCE199" s="406" t="n"/>
      <c r="NCF199" s="406" t="n"/>
      <c r="NCG199" s="406" t="n"/>
      <c r="NCH199" s="406" t="n"/>
      <c r="NCI199" s="406" t="n"/>
      <c r="NCJ199" s="406" t="n"/>
      <c r="NCK199" s="406" t="n"/>
      <c r="NCL199" s="406" t="n"/>
      <c r="NCM199" s="406" t="n"/>
      <c r="NCN199" s="406" t="n"/>
      <c r="NCO199" s="406" t="n"/>
      <c r="NCP199" s="406" t="n"/>
      <c r="NCQ199" s="406" t="n"/>
      <c r="NCR199" s="406" t="n"/>
      <c r="NCS199" s="406" t="n"/>
      <c r="NCT199" s="406" t="n"/>
      <c r="NCU199" s="406" t="n"/>
      <c r="NCV199" s="406" t="n"/>
      <c r="NCW199" s="406" t="n"/>
      <c r="NCX199" s="406" t="n"/>
      <c r="NCY199" s="406" t="n"/>
      <c r="NCZ199" s="406" t="n"/>
      <c r="NDA199" s="406" t="n"/>
      <c r="NDB199" s="406" t="n"/>
      <c r="NDC199" s="406" t="n"/>
      <c r="NDD199" s="406" t="n"/>
      <c r="NDE199" s="406" t="n"/>
      <c r="NDF199" s="406" t="n"/>
      <c r="NDG199" s="406" t="n"/>
      <c r="NDH199" s="406" t="n"/>
      <c r="NDI199" s="406" t="n"/>
      <c r="NDJ199" s="406" t="n"/>
      <c r="NDK199" s="406" t="n"/>
      <c r="NDL199" s="406" t="n"/>
      <c r="NDM199" s="406" t="n"/>
      <c r="NDN199" s="406" t="n"/>
      <c r="NDO199" s="406" t="n"/>
      <c r="NDP199" s="406" t="n"/>
      <c r="NDQ199" s="406" t="n"/>
      <c r="NDR199" s="406" t="n"/>
      <c r="NDS199" s="406" t="n"/>
      <c r="NDT199" s="406" t="n"/>
      <c r="NDU199" s="406" t="n"/>
      <c r="NDV199" s="406" t="n"/>
      <c r="NDW199" s="406" t="n"/>
      <c r="NDX199" s="406" t="n"/>
      <c r="NDY199" s="406" t="n"/>
      <c r="NDZ199" s="406" t="n"/>
      <c r="NEA199" s="406" t="n"/>
      <c r="NEB199" s="406" t="n"/>
      <c r="NEC199" s="406" t="n"/>
      <c r="NED199" s="406" t="n"/>
      <c r="NEE199" s="406" t="n"/>
      <c r="NEF199" s="406" t="n"/>
      <c r="NEG199" s="406" t="n"/>
      <c r="NEH199" s="406" t="n"/>
      <c r="NEI199" s="406" t="n"/>
      <c r="NEJ199" s="406" t="n"/>
      <c r="NEK199" s="406" t="n"/>
      <c r="NEL199" s="406" t="n"/>
      <c r="NEM199" s="406" t="n"/>
      <c r="NEN199" s="406" t="n"/>
      <c r="NEO199" s="406" t="n"/>
      <c r="NEP199" s="406" t="n"/>
      <c r="NEQ199" s="406" t="n"/>
      <c r="NER199" s="406" t="n"/>
      <c r="NES199" s="406" t="n"/>
      <c r="NET199" s="406" t="n"/>
      <c r="NEU199" s="406" t="n"/>
      <c r="NEV199" s="406" t="n"/>
      <c r="NEW199" s="406" t="n"/>
      <c r="NEX199" s="406" t="n"/>
      <c r="NEY199" s="406" t="n"/>
      <c r="NEZ199" s="406" t="n"/>
      <c r="NFA199" s="406" t="n"/>
      <c r="NFB199" s="406" t="n"/>
      <c r="NFC199" s="406" t="n"/>
      <c r="NFD199" s="406" t="n"/>
      <c r="NFE199" s="406" t="n"/>
      <c r="NFF199" s="406" t="n"/>
      <c r="NFG199" s="406" t="n"/>
      <c r="NFH199" s="406" t="n"/>
      <c r="NFI199" s="406" t="n"/>
      <c r="NFJ199" s="406" t="n"/>
      <c r="NFK199" s="406" t="n"/>
      <c r="NFL199" s="406" t="n"/>
      <c r="NFM199" s="406" t="n"/>
      <c r="NFN199" s="406" t="n"/>
      <c r="NFO199" s="406" t="n"/>
      <c r="NFP199" s="406" t="n"/>
      <c r="NFQ199" s="406" t="n"/>
      <c r="NFR199" s="406" t="n"/>
      <c r="NFS199" s="406" t="n"/>
      <c r="NFT199" s="406" t="n"/>
      <c r="NFU199" s="406" t="n"/>
      <c r="NFV199" s="406" t="n"/>
      <c r="NFW199" s="406" t="n"/>
      <c r="NFX199" s="406" t="n"/>
      <c r="NFY199" s="406" t="n"/>
      <c r="NFZ199" s="406" t="n"/>
      <c r="NGA199" s="406" t="n"/>
      <c r="NGB199" s="406" t="n"/>
      <c r="NGC199" s="406" t="n"/>
      <c r="NGD199" s="406" t="n"/>
      <c r="NGE199" s="406" t="n"/>
      <c r="NGF199" s="406" t="n"/>
      <c r="NGG199" s="406" t="n"/>
      <c r="NGH199" s="406" t="n"/>
      <c r="NGI199" s="406" t="n"/>
      <c r="NGJ199" s="406" t="n"/>
      <c r="NGK199" s="406" t="n"/>
      <c r="NGL199" s="406" t="n"/>
      <c r="NGM199" s="406" t="n"/>
      <c r="NGN199" s="406" t="n"/>
      <c r="NGO199" s="406" t="n"/>
      <c r="NGP199" s="406" t="n"/>
      <c r="NGQ199" s="406" t="n"/>
      <c r="NGR199" s="406" t="n"/>
      <c r="NGS199" s="406" t="n"/>
      <c r="NGT199" s="406" t="n"/>
      <c r="NGU199" s="406" t="n"/>
      <c r="NGV199" s="406" t="n"/>
      <c r="NGW199" s="406" t="n"/>
      <c r="NGX199" s="406" t="n"/>
      <c r="NGY199" s="406" t="n"/>
      <c r="NGZ199" s="406" t="n"/>
      <c r="NHA199" s="406" t="n"/>
      <c r="NHB199" s="406" t="n"/>
      <c r="NHC199" s="406" t="n"/>
      <c r="NHD199" s="406" t="n"/>
      <c r="NHE199" s="406" t="n"/>
      <c r="NHF199" s="406" t="n"/>
      <c r="NHG199" s="406" t="n"/>
      <c r="NHH199" s="406" t="n"/>
      <c r="NHI199" s="406" t="n"/>
      <c r="NHJ199" s="406" t="n"/>
      <c r="NHK199" s="406" t="n"/>
      <c r="NHL199" s="406" t="n"/>
      <c r="NHM199" s="406" t="n"/>
      <c r="NHN199" s="406" t="n"/>
      <c r="NHO199" s="406" t="n"/>
      <c r="NHP199" s="406" t="n"/>
      <c r="NHQ199" s="406" t="n"/>
      <c r="NHR199" s="406" t="n"/>
      <c r="NHS199" s="406" t="n"/>
      <c r="NHT199" s="406" t="n"/>
      <c r="NHU199" s="406" t="n"/>
      <c r="NHV199" s="406" t="n"/>
      <c r="NHW199" s="406" t="n"/>
      <c r="NHX199" s="406" t="n"/>
      <c r="NHY199" s="406" t="n"/>
      <c r="NHZ199" s="406" t="n"/>
      <c r="NIA199" s="406" t="n"/>
      <c r="NIB199" s="406" t="n"/>
      <c r="NIC199" s="406" t="n"/>
      <c r="NID199" s="406" t="n"/>
      <c r="NIE199" s="406" t="n"/>
      <c r="NIF199" s="406" t="n"/>
      <c r="NIG199" s="406" t="n"/>
      <c r="NIH199" s="406" t="n"/>
      <c r="NII199" s="406" t="n"/>
      <c r="NIJ199" s="406" t="n"/>
      <c r="NIK199" s="406" t="n"/>
      <c r="NIL199" s="406" t="n"/>
      <c r="NIM199" s="406" t="n"/>
      <c r="NIN199" s="406" t="n"/>
      <c r="NIO199" s="406" t="n"/>
      <c r="NIP199" s="406" t="n"/>
      <c r="NIQ199" s="406" t="n"/>
      <c r="NIR199" s="406" t="n"/>
      <c r="NIS199" s="406" t="n"/>
      <c r="NIT199" s="406" t="n"/>
      <c r="NIU199" s="406" t="n"/>
      <c r="NIV199" s="406" t="n"/>
      <c r="NIW199" s="406" t="n"/>
      <c r="NIX199" s="406" t="n"/>
      <c r="NIY199" s="406" t="n"/>
      <c r="NIZ199" s="406" t="n"/>
      <c r="NJA199" s="406" t="n"/>
      <c r="NJB199" s="406" t="n"/>
      <c r="NJC199" s="406" t="n"/>
      <c r="NJD199" s="406" t="n"/>
      <c r="NJE199" s="406" t="n"/>
      <c r="NJF199" s="406" t="n"/>
      <c r="NJG199" s="406" t="n"/>
      <c r="NJH199" s="406" t="n"/>
      <c r="NJI199" s="406" t="n"/>
      <c r="NJJ199" s="406" t="n"/>
      <c r="NJK199" s="406" t="n"/>
      <c r="NJL199" s="406" t="n"/>
      <c r="NJM199" s="406" t="n"/>
      <c r="NJN199" s="406" t="n"/>
      <c r="NJO199" s="406" t="n"/>
      <c r="NJP199" s="406" t="n"/>
      <c r="NJQ199" s="406" t="n"/>
      <c r="NJR199" s="406" t="n"/>
      <c r="NJS199" s="406" t="n"/>
      <c r="NJT199" s="406" t="n"/>
      <c r="NJU199" s="406" t="n"/>
      <c r="NJV199" s="406" t="n"/>
      <c r="NJW199" s="406" t="n"/>
      <c r="NJX199" s="406" t="n"/>
      <c r="NJY199" s="406" t="n"/>
      <c r="NJZ199" s="406" t="n"/>
      <c r="NKA199" s="406" t="n"/>
      <c r="NKB199" s="406" t="n"/>
      <c r="NKC199" s="406" t="n"/>
      <c r="NKD199" s="406" t="n"/>
      <c r="NKE199" s="406" t="n"/>
      <c r="NKF199" s="406" t="n"/>
      <c r="NKG199" s="406" t="n"/>
      <c r="NKH199" s="406" t="n"/>
      <c r="NKI199" s="406" t="n"/>
      <c r="NKJ199" s="406" t="n"/>
      <c r="NKK199" s="406" t="n"/>
      <c r="NKL199" s="406" t="n"/>
      <c r="NKM199" s="406" t="n"/>
      <c r="NKN199" s="406" t="n"/>
      <c r="NKO199" s="406" t="n"/>
      <c r="NKP199" s="406" t="n"/>
      <c r="NKQ199" s="406" t="n"/>
      <c r="NKR199" s="406" t="n"/>
      <c r="NKS199" s="406" t="n"/>
      <c r="NKT199" s="406" t="n"/>
      <c r="NKU199" s="406" t="n"/>
      <c r="NKV199" s="406" t="n"/>
      <c r="NKW199" s="406" t="n"/>
      <c r="NKX199" s="406" t="n"/>
      <c r="NKY199" s="406" t="n"/>
      <c r="NKZ199" s="406" t="n"/>
      <c r="NLA199" s="406" t="n"/>
      <c r="NLB199" s="406" t="n"/>
      <c r="NLC199" s="406" t="n"/>
      <c r="NLD199" s="406" t="n"/>
      <c r="NLE199" s="406" t="n"/>
      <c r="NLF199" s="406" t="n"/>
      <c r="NLG199" s="406" t="n"/>
      <c r="NLH199" s="406" t="n"/>
      <c r="NLI199" s="406" t="n"/>
      <c r="NLJ199" s="406" t="n"/>
      <c r="NLK199" s="406" t="n"/>
      <c r="NLL199" s="406" t="n"/>
      <c r="NLM199" s="406" t="n"/>
      <c r="NLN199" s="406" t="n"/>
      <c r="NLO199" s="406" t="n"/>
      <c r="NLP199" s="406" t="n"/>
      <c r="NLQ199" s="406" t="n"/>
      <c r="NLR199" s="406" t="n"/>
      <c r="NLS199" s="406" t="n"/>
      <c r="NLT199" s="406" t="n"/>
      <c r="NLU199" s="406" t="n"/>
      <c r="NLV199" s="406" t="n"/>
      <c r="NLW199" s="406" t="n"/>
      <c r="NLX199" s="406" t="n"/>
      <c r="NLY199" s="406" t="n"/>
      <c r="NLZ199" s="406" t="n"/>
      <c r="NMA199" s="406" t="n"/>
      <c r="NMB199" s="406" t="n"/>
      <c r="NMC199" s="406" t="n"/>
      <c r="NMD199" s="406" t="n"/>
      <c r="NME199" s="406" t="n"/>
      <c r="NMF199" s="406" t="n"/>
      <c r="NMG199" s="406" t="n"/>
      <c r="NMH199" s="406" t="n"/>
      <c r="NMI199" s="406" t="n"/>
      <c r="NMJ199" s="406" t="n"/>
      <c r="NMK199" s="406" t="n"/>
      <c r="NML199" s="406" t="n"/>
      <c r="NMM199" s="406" t="n"/>
      <c r="NMN199" s="406" t="n"/>
      <c r="NMO199" s="406" t="n"/>
      <c r="NMP199" s="406" t="n"/>
      <c r="NMQ199" s="406" t="n"/>
      <c r="NMR199" s="406" t="n"/>
      <c r="NMS199" s="406" t="n"/>
      <c r="NMT199" s="406" t="n"/>
      <c r="NMU199" s="406" t="n"/>
      <c r="NMV199" s="406" t="n"/>
      <c r="NMW199" s="406" t="n"/>
      <c r="NMX199" s="406" t="n"/>
      <c r="NMY199" s="406" t="n"/>
      <c r="NMZ199" s="406" t="n"/>
      <c r="NNA199" s="406" t="n"/>
      <c r="NNB199" s="406" t="n"/>
      <c r="NNC199" s="406" t="n"/>
      <c r="NND199" s="406" t="n"/>
      <c r="NNE199" s="406" t="n"/>
      <c r="NNF199" s="406" t="n"/>
      <c r="NNG199" s="406" t="n"/>
      <c r="NNH199" s="406" t="n"/>
      <c r="NNI199" s="406" t="n"/>
      <c r="NNJ199" s="406" t="n"/>
      <c r="NNK199" s="406" t="n"/>
      <c r="NNL199" s="406" t="n"/>
      <c r="NNM199" s="406" t="n"/>
      <c r="NNN199" s="406" t="n"/>
      <c r="NNO199" s="406" t="n"/>
      <c r="NNP199" s="406" t="n"/>
      <c r="NNQ199" s="406" t="n"/>
      <c r="NNR199" s="406" t="n"/>
      <c r="NNS199" s="406" t="n"/>
      <c r="NNT199" s="406" t="n"/>
      <c r="NNU199" s="406" t="n"/>
      <c r="NNV199" s="406" t="n"/>
      <c r="NNW199" s="406" t="n"/>
      <c r="NNX199" s="406" t="n"/>
      <c r="NNY199" s="406" t="n"/>
      <c r="NNZ199" s="406" t="n"/>
      <c r="NOA199" s="406" t="n"/>
      <c r="NOB199" s="406" t="n"/>
      <c r="NOC199" s="406" t="n"/>
      <c r="NOD199" s="406" t="n"/>
      <c r="NOE199" s="406" t="n"/>
      <c r="NOF199" s="406" t="n"/>
      <c r="NOG199" s="406" t="n"/>
      <c r="NOH199" s="406" t="n"/>
      <c r="NOI199" s="406" t="n"/>
      <c r="NOJ199" s="406" t="n"/>
      <c r="NOK199" s="406" t="n"/>
      <c r="NOL199" s="406" t="n"/>
      <c r="NOM199" s="406" t="n"/>
      <c r="NON199" s="406" t="n"/>
      <c r="NOO199" s="406" t="n"/>
      <c r="NOP199" s="406" t="n"/>
      <c r="NOQ199" s="406" t="n"/>
      <c r="NOR199" s="406" t="n"/>
      <c r="NOS199" s="406" t="n"/>
      <c r="NOT199" s="406" t="n"/>
      <c r="NOU199" s="406" t="n"/>
      <c r="NOV199" s="406" t="n"/>
      <c r="NOW199" s="406" t="n"/>
      <c r="NOX199" s="406" t="n"/>
      <c r="NOY199" s="406" t="n"/>
      <c r="NOZ199" s="406" t="n"/>
      <c r="NPA199" s="406" t="n"/>
      <c r="NPB199" s="406" t="n"/>
      <c r="NPC199" s="406" t="n"/>
      <c r="NPD199" s="406" t="n"/>
      <c r="NPE199" s="406" t="n"/>
      <c r="NPF199" s="406" t="n"/>
      <c r="NPG199" s="406" t="n"/>
      <c r="NPH199" s="406" t="n"/>
      <c r="NPI199" s="406" t="n"/>
      <c r="NPJ199" s="406" t="n"/>
      <c r="NPK199" s="406" t="n"/>
      <c r="NPL199" s="406" t="n"/>
      <c r="NPM199" s="406" t="n"/>
      <c r="NPN199" s="406" t="n"/>
      <c r="NPO199" s="406" t="n"/>
      <c r="NPP199" s="406" t="n"/>
      <c r="NPQ199" s="406" t="n"/>
      <c r="NPR199" s="406" t="n"/>
      <c r="NPS199" s="406" t="n"/>
      <c r="NPT199" s="406" t="n"/>
      <c r="NPU199" s="406" t="n"/>
      <c r="NPV199" s="406" t="n"/>
      <c r="NPW199" s="406" t="n"/>
      <c r="NPX199" s="406" t="n"/>
      <c r="NPY199" s="406" t="n"/>
      <c r="NPZ199" s="406" t="n"/>
      <c r="NQA199" s="406" t="n"/>
      <c r="NQB199" s="406" t="n"/>
      <c r="NQC199" s="406" t="n"/>
      <c r="NQD199" s="406" t="n"/>
      <c r="NQE199" s="406" t="n"/>
      <c r="NQF199" s="406" t="n"/>
      <c r="NQG199" s="406" t="n"/>
      <c r="NQH199" s="406" t="n"/>
      <c r="NQI199" s="406" t="n"/>
      <c r="NQJ199" s="406" t="n"/>
      <c r="NQK199" s="406" t="n"/>
      <c r="NQL199" s="406" t="n"/>
      <c r="NQM199" s="406" t="n"/>
      <c r="NQN199" s="406" t="n"/>
      <c r="NQO199" s="406" t="n"/>
      <c r="NQP199" s="406" t="n"/>
      <c r="NQQ199" s="406" t="n"/>
      <c r="NQR199" s="406" t="n"/>
      <c r="NQS199" s="406" t="n"/>
      <c r="NQT199" s="406" t="n"/>
      <c r="NQU199" s="406" t="n"/>
      <c r="NQV199" s="406" t="n"/>
      <c r="NQW199" s="406" t="n"/>
      <c r="NQX199" s="406" t="n"/>
      <c r="NQY199" s="406" t="n"/>
      <c r="NQZ199" s="406" t="n"/>
      <c r="NRA199" s="406" t="n"/>
      <c r="NRB199" s="406" t="n"/>
      <c r="NRC199" s="406" t="n"/>
      <c r="NRD199" s="406" t="n"/>
      <c r="NRE199" s="406" t="n"/>
      <c r="NRF199" s="406" t="n"/>
      <c r="NRG199" s="406" t="n"/>
      <c r="NRH199" s="406" t="n"/>
      <c r="NRI199" s="406" t="n"/>
      <c r="NRJ199" s="406" t="n"/>
      <c r="NRK199" s="406" t="n"/>
      <c r="NRL199" s="406" t="n"/>
      <c r="NRM199" s="406" t="n"/>
      <c r="NRN199" s="406" t="n"/>
      <c r="NRO199" s="406" t="n"/>
      <c r="NRP199" s="406" t="n"/>
      <c r="NRQ199" s="406" t="n"/>
      <c r="NRR199" s="406" t="n"/>
      <c r="NRS199" s="406" t="n"/>
      <c r="NRT199" s="406" t="n"/>
      <c r="NRU199" s="406" t="n"/>
      <c r="NRV199" s="406" t="n"/>
      <c r="NRW199" s="406" t="n"/>
      <c r="NRX199" s="406" t="n"/>
      <c r="NRY199" s="406" t="n"/>
      <c r="NRZ199" s="406" t="n"/>
      <c r="NSA199" s="406" t="n"/>
      <c r="NSB199" s="406" t="n"/>
      <c r="NSC199" s="406" t="n"/>
      <c r="NSD199" s="406" t="n"/>
      <c r="NSE199" s="406" t="n"/>
      <c r="NSF199" s="406" t="n"/>
      <c r="NSG199" s="406" t="n"/>
      <c r="NSH199" s="406" t="n"/>
      <c r="NSI199" s="406" t="n"/>
      <c r="NSJ199" s="406" t="n"/>
      <c r="NSK199" s="406" t="n"/>
      <c r="NSL199" s="406" t="n"/>
      <c r="NSM199" s="406" t="n"/>
      <c r="NSN199" s="406" t="n"/>
      <c r="NSO199" s="406" t="n"/>
      <c r="NSP199" s="406" t="n"/>
      <c r="NSQ199" s="406" t="n"/>
      <c r="NSR199" s="406" t="n"/>
      <c r="NSS199" s="406" t="n"/>
      <c r="NST199" s="406" t="n"/>
      <c r="NSU199" s="406" t="n"/>
      <c r="NSV199" s="406" t="n"/>
      <c r="NSW199" s="406" t="n"/>
      <c r="NSX199" s="406" t="n"/>
      <c r="NSY199" s="406" t="n"/>
      <c r="NSZ199" s="406" t="n"/>
      <c r="NTA199" s="406" t="n"/>
      <c r="NTB199" s="406" t="n"/>
      <c r="NTC199" s="406" t="n"/>
      <c r="NTD199" s="406" t="n"/>
      <c r="NTE199" s="406" t="n"/>
      <c r="NTF199" s="406" t="n"/>
      <c r="NTG199" s="406" t="n"/>
      <c r="NTH199" s="406" t="n"/>
      <c r="NTI199" s="406" t="n"/>
      <c r="NTJ199" s="406" t="n"/>
      <c r="NTK199" s="406" t="n"/>
      <c r="NTL199" s="406" t="n"/>
      <c r="NTM199" s="406" t="n"/>
      <c r="NTN199" s="406" t="n"/>
      <c r="NTO199" s="406" t="n"/>
      <c r="NTP199" s="406" t="n"/>
      <c r="NTQ199" s="406" t="n"/>
      <c r="NTR199" s="406" t="n"/>
      <c r="NTS199" s="406" t="n"/>
      <c r="NTT199" s="406" t="n"/>
      <c r="NTU199" s="406" t="n"/>
      <c r="NTV199" s="406" t="n"/>
      <c r="NTW199" s="406" t="n"/>
      <c r="NTX199" s="406" t="n"/>
      <c r="NTY199" s="406" t="n"/>
      <c r="NTZ199" s="406" t="n"/>
      <c r="NUA199" s="406" t="n"/>
      <c r="NUB199" s="406" t="n"/>
      <c r="NUC199" s="406" t="n"/>
      <c r="NUD199" s="406" t="n"/>
      <c r="NUE199" s="406" t="n"/>
      <c r="NUF199" s="406" t="n"/>
      <c r="NUG199" s="406" t="n"/>
      <c r="NUH199" s="406" t="n"/>
      <c r="NUI199" s="406" t="n"/>
      <c r="NUJ199" s="406" t="n"/>
      <c r="NUK199" s="406" t="n"/>
      <c r="NUL199" s="406" t="n"/>
      <c r="NUM199" s="406" t="n"/>
      <c r="NUN199" s="406" t="n"/>
      <c r="NUO199" s="406" t="n"/>
      <c r="NUP199" s="406" t="n"/>
      <c r="NUQ199" s="406" t="n"/>
      <c r="NUR199" s="406" t="n"/>
      <c r="NUS199" s="406" t="n"/>
      <c r="NUT199" s="406" t="n"/>
      <c r="NUU199" s="406" t="n"/>
      <c r="NUV199" s="406" t="n"/>
      <c r="NUW199" s="406" t="n"/>
      <c r="NUX199" s="406" t="n"/>
      <c r="NUY199" s="406" t="n"/>
      <c r="NUZ199" s="406" t="n"/>
      <c r="NVA199" s="406" t="n"/>
      <c r="NVB199" s="406" t="n"/>
      <c r="NVC199" s="406" t="n"/>
      <c r="NVD199" s="406" t="n"/>
      <c r="NVE199" s="406" t="n"/>
      <c r="NVF199" s="406" t="n"/>
      <c r="NVG199" s="406" t="n"/>
      <c r="NVH199" s="406" t="n"/>
      <c r="NVI199" s="406" t="n"/>
      <c r="NVJ199" s="406" t="n"/>
      <c r="NVK199" s="406" t="n"/>
      <c r="NVL199" s="406" t="n"/>
      <c r="NVM199" s="406" t="n"/>
      <c r="NVN199" s="406" t="n"/>
      <c r="NVO199" s="406" t="n"/>
      <c r="NVP199" s="406" t="n"/>
      <c r="NVQ199" s="406" t="n"/>
      <c r="NVR199" s="406" t="n"/>
      <c r="NVS199" s="406" t="n"/>
      <c r="NVT199" s="406" t="n"/>
      <c r="NVU199" s="406" t="n"/>
      <c r="NVV199" s="406" t="n"/>
      <c r="NVW199" s="406" t="n"/>
      <c r="NVX199" s="406" t="n"/>
      <c r="NVY199" s="406" t="n"/>
      <c r="NVZ199" s="406" t="n"/>
      <c r="NWA199" s="406" t="n"/>
      <c r="NWB199" s="406" t="n"/>
      <c r="NWC199" s="406" t="n"/>
      <c r="NWD199" s="406" t="n"/>
      <c r="NWE199" s="406" t="n"/>
      <c r="NWF199" s="406" t="n"/>
      <c r="NWG199" s="406" t="n"/>
      <c r="NWH199" s="406" t="n"/>
      <c r="NWI199" s="406" t="n"/>
      <c r="NWJ199" s="406" t="n"/>
      <c r="NWK199" s="406" t="n"/>
      <c r="NWL199" s="406" t="n"/>
      <c r="NWM199" s="406" t="n"/>
      <c r="NWN199" s="406" t="n"/>
      <c r="NWO199" s="406" t="n"/>
      <c r="NWP199" s="406" t="n"/>
      <c r="NWQ199" s="406" t="n"/>
      <c r="NWR199" s="406" t="n"/>
      <c r="NWS199" s="406" t="n"/>
      <c r="NWT199" s="406" t="n"/>
      <c r="NWU199" s="406" t="n"/>
      <c r="NWV199" s="406" t="n"/>
      <c r="NWW199" s="406" t="n"/>
      <c r="NWX199" s="406" t="n"/>
      <c r="NWY199" s="406" t="n"/>
      <c r="NWZ199" s="406" t="n"/>
      <c r="NXA199" s="406" t="n"/>
      <c r="NXB199" s="406" t="n"/>
      <c r="NXC199" s="406" t="n"/>
      <c r="NXD199" s="406" t="n"/>
      <c r="NXE199" s="406" t="n"/>
      <c r="NXF199" s="406" t="n"/>
      <c r="NXG199" s="406" t="n"/>
      <c r="NXH199" s="406" t="n"/>
      <c r="NXI199" s="406" t="n"/>
      <c r="NXJ199" s="406" t="n"/>
      <c r="NXK199" s="406" t="n"/>
      <c r="NXL199" s="406" t="n"/>
      <c r="NXM199" s="406" t="n"/>
      <c r="NXN199" s="406" t="n"/>
      <c r="NXO199" s="406" t="n"/>
      <c r="NXP199" s="406" t="n"/>
      <c r="NXQ199" s="406" t="n"/>
      <c r="NXR199" s="406" t="n"/>
      <c r="NXS199" s="406" t="n"/>
      <c r="NXT199" s="406" t="n"/>
      <c r="NXU199" s="406" t="n"/>
      <c r="NXV199" s="406" t="n"/>
      <c r="NXW199" s="406" t="n"/>
      <c r="NXX199" s="406" t="n"/>
      <c r="NXY199" s="406" t="n"/>
      <c r="NXZ199" s="406" t="n"/>
      <c r="NYA199" s="406" t="n"/>
      <c r="NYB199" s="406" t="n"/>
      <c r="NYC199" s="406" t="n"/>
      <c r="NYD199" s="406" t="n"/>
      <c r="NYE199" s="406" t="n"/>
      <c r="NYF199" s="406" t="n"/>
      <c r="NYG199" s="406" t="n"/>
      <c r="NYH199" s="406" t="n"/>
      <c r="NYI199" s="406" t="n"/>
      <c r="NYJ199" s="406" t="n"/>
      <c r="NYK199" s="406" t="n"/>
      <c r="NYL199" s="406" t="n"/>
      <c r="NYM199" s="406" t="n"/>
      <c r="NYN199" s="406" t="n"/>
      <c r="NYO199" s="406" t="n"/>
      <c r="NYP199" s="406" t="n"/>
      <c r="NYQ199" s="406" t="n"/>
      <c r="NYR199" s="406" t="n"/>
      <c r="NYS199" s="406" t="n"/>
      <c r="NYT199" s="406" t="n"/>
      <c r="NYU199" s="406" t="n"/>
      <c r="NYV199" s="406" t="n"/>
      <c r="NYW199" s="406" t="n"/>
      <c r="NYX199" s="406" t="n"/>
      <c r="NYY199" s="406" t="n"/>
      <c r="NYZ199" s="406" t="n"/>
      <c r="NZA199" s="406" t="n"/>
      <c r="NZB199" s="406" t="n"/>
      <c r="NZC199" s="406" t="n"/>
      <c r="NZD199" s="406" t="n"/>
      <c r="NZE199" s="406" t="n"/>
      <c r="NZF199" s="406" t="n"/>
      <c r="NZG199" s="406" t="n"/>
      <c r="NZH199" s="406" t="n"/>
      <c r="NZI199" s="406" t="n"/>
      <c r="NZJ199" s="406" t="n"/>
      <c r="NZK199" s="406" t="n"/>
      <c r="NZL199" s="406" t="n"/>
      <c r="NZM199" s="406" t="n"/>
      <c r="NZN199" s="406" t="n"/>
      <c r="NZO199" s="406" t="n"/>
      <c r="NZP199" s="406" t="n"/>
      <c r="NZQ199" s="406" t="n"/>
      <c r="NZR199" s="406" t="n"/>
      <c r="NZS199" s="406" t="n"/>
      <c r="NZT199" s="406" t="n"/>
      <c r="NZU199" s="406" t="n"/>
      <c r="NZV199" s="406" t="n"/>
      <c r="NZW199" s="406" t="n"/>
      <c r="NZX199" s="406" t="n"/>
      <c r="NZY199" s="406" t="n"/>
      <c r="NZZ199" s="406" t="n"/>
      <c r="OAA199" s="406" t="n"/>
      <c r="OAB199" s="406" t="n"/>
      <c r="OAC199" s="406" t="n"/>
      <c r="OAD199" s="406" t="n"/>
      <c r="OAE199" s="406" t="n"/>
      <c r="OAF199" s="406" t="n"/>
      <c r="OAG199" s="406" t="n"/>
      <c r="OAH199" s="406" t="n"/>
      <c r="OAI199" s="406" t="n"/>
      <c r="OAJ199" s="406" t="n"/>
      <c r="OAK199" s="406" t="n"/>
      <c r="OAL199" s="406" t="n"/>
      <c r="OAM199" s="406" t="n"/>
      <c r="OAN199" s="406" t="n"/>
      <c r="OAO199" s="406" t="n"/>
      <c r="OAP199" s="406" t="n"/>
      <c r="OAQ199" s="406" t="n"/>
      <c r="OAR199" s="406" t="n"/>
      <c r="OAS199" s="406" t="n"/>
      <c r="OAT199" s="406" t="n"/>
      <c r="OAU199" s="406" t="n"/>
      <c r="OAV199" s="406" t="n"/>
      <c r="OAW199" s="406" t="n"/>
      <c r="OAX199" s="406" t="n"/>
      <c r="OAY199" s="406" t="n"/>
      <c r="OAZ199" s="406" t="n"/>
      <c r="OBA199" s="406" t="n"/>
      <c r="OBB199" s="406" t="n"/>
      <c r="OBC199" s="406" t="n"/>
      <c r="OBD199" s="406" t="n"/>
      <c r="OBE199" s="406" t="n"/>
      <c r="OBF199" s="406" t="n"/>
      <c r="OBG199" s="406" t="n"/>
      <c r="OBH199" s="406" t="n"/>
      <c r="OBI199" s="406" t="n"/>
      <c r="OBJ199" s="406" t="n"/>
      <c r="OBK199" s="406" t="n"/>
      <c r="OBL199" s="406" t="n"/>
      <c r="OBM199" s="406" t="n"/>
      <c r="OBN199" s="406" t="n"/>
      <c r="OBO199" s="406" t="n"/>
      <c r="OBP199" s="406" t="n"/>
      <c r="OBQ199" s="406" t="n"/>
      <c r="OBR199" s="406" t="n"/>
      <c r="OBS199" s="406" t="n"/>
      <c r="OBT199" s="406" t="n"/>
      <c r="OBU199" s="406" t="n"/>
      <c r="OBV199" s="406" t="n"/>
      <c r="OBW199" s="406" t="n"/>
      <c r="OBX199" s="406" t="n"/>
      <c r="OBY199" s="406" t="n"/>
      <c r="OBZ199" s="406" t="n"/>
      <c r="OCA199" s="406" t="n"/>
      <c r="OCB199" s="406" t="n"/>
      <c r="OCC199" s="406" t="n"/>
      <c r="OCD199" s="406" t="n"/>
      <c r="OCE199" s="406" t="n"/>
      <c r="OCF199" s="406" t="n"/>
      <c r="OCG199" s="406" t="n"/>
      <c r="OCH199" s="406" t="n"/>
      <c r="OCI199" s="406" t="n"/>
      <c r="OCJ199" s="406" t="n"/>
      <c r="OCK199" s="406" t="n"/>
      <c r="OCL199" s="406" t="n"/>
      <c r="OCM199" s="406" t="n"/>
      <c r="OCN199" s="406" t="n"/>
      <c r="OCO199" s="406" t="n"/>
      <c r="OCP199" s="406" t="n"/>
      <c r="OCQ199" s="406" t="n"/>
      <c r="OCR199" s="406" t="n"/>
      <c r="OCS199" s="406" t="n"/>
      <c r="OCT199" s="406" t="n"/>
      <c r="OCU199" s="406" t="n"/>
      <c r="OCV199" s="406" t="n"/>
      <c r="OCW199" s="406" t="n"/>
      <c r="OCX199" s="406" t="n"/>
      <c r="OCY199" s="406" t="n"/>
      <c r="OCZ199" s="406" t="n"/>
      <c r="ODA199" s="406" t="n"/>
      <c r="ODB199" s="406" t="n"/>
      <c r="ODC199" s="406" t="n"/>
      <c r="ODD199" s="406" t="n"/>
      <c r="ODE199" s="406" t="n"/>
      <c r="ODF199" s="406" t="n"/>
      <c r="ODG199" s="406" t="n"/>
      <c r="ODH199" s="406" t="n"/>
      <c r="ODI199" s="406" t="n"/>
      <c r="ODJ199" s="406" t="n"/>
      <c r="ODK199" s="406" t="n"/>
      <c r="ODL199" s="406" t="n"/>
      <c r="ODM199" s="406" t="n"/>
      <c r="ODN199" s="406" t="n"/>
      <c r="ODO199" s="406" t="n"/>
      <c r="ODP199" s="406" t="n"/>
      <c r="ODQ199" s="406" t="n"/>
      <c r="ODR199" s="406" t="n"/>
      <c r="ODS199" s="406" t="n"/>
      <c r="ODT199" s="406" t="n"/>
      <c r="ODU199" s="406" t="n"/>
      <c r="ODV199" s="406" t="n"/>
      <c r="ODW199" s="406" t="n"/>
      <c r="ODX199" s="406" t="n"/>
      <c r="ODY199" s="406" t="n"/>
      <c r="ODZ199" s="406" t="n"/>
      <c r="OEA199" s="406" t="n"/>
      <c r="OEB199" s="406" t="n"/>
      <c r="OEC199" s="406" t="n"/>
      <c r="OED199" s="406" t="n"/>
      <c r="OEE199" s="406" t="n"/>
      <c r="OEF199" s="406" t="n"/>
      <c r="OEG199" s="406" t="n"/>
      <c r="OEH199" s="406" t="n"/>
      <c r="OEI199" s="406" t="n"/>
      <c r="OEJ199" s="406" t="n"/>
      <c r="OEK199" s="406" t="n"/>
      <c r="OEL199" s="406" t="n"/>
      <c r="OEM199" s="406" t="n"/>
      <c r="OEN199" s="406" t="n"/>
      <c r="OEO199" s="406" t="n"/>
      <c r="OEP199" s="406" t="n"/>
      <c r="OEQ199" s="406" t="n"/>
      <c r="OER199" s="406" t="n"/>
      <c r="OES199" s="406" t="n"/>
      <c r="OET199" s="406" t="n"/>
      <c r="OEU199" s="406" t="n"/>
      <c r="OEV199" s="406" t="n"/>
      <c r="OEW199" s="406" t="n"/>
      <c r="OEX199" s="406" t="n"/>
      <c r="OEY199" s="406" t="n"/>
      <c r="OEZ199" s="406" t="n"/>
      <c r="OFA199" s="406" t="n"/>
      <c r="OFB199" s="406" t="n"/>
      <c r="OFC199" s="406" t="n"/>
      <c r="OFD199" s="406" t="n"/>
      <c r="OFE199" s="406" t="n"/>
      <c r="OFF199" s="406" t="n"/>
      <c r="OFG199" s="406" t="n"/>
      <c r="OFH199" s="406" t="n"/>
      <c r="OFI199" s="406" t="n"/>
      <c r="OFJ199" s="406" t="n"/>
      <c r="OFK199" s="406" t="n"/>
      <c r="OFL199" s="406" t="n"/>
      <c r="OFM199" s="406" t="n"/>
      <c r="OFN199" s="406" t="n"/>
      <c r="OFO199" s="406" t="n"/>
      <c r="OFP199" s="406" t="n"/>
      <c r="OFQ199" s="406" t="n"/>
      <c r="OFR199" s="406" t="n"/>
      <c r="OFS199" s="406" t="n"/>
      <c r="OFT199" s="406" t="n"/>
      <c r="OFU199" s="406" t="n"/>
      <c r="OFV199" s="406" t="n"/>
      <c r="OFW199" s="406" t="n"/>
      <c r="OFX199" s="406" t="n"/>
      <c r="OFY199" s="406" t="n"/>
      <c r="OFZ199" s="406" t="n"/>
      <c r="OGA199" s="406" t="n"/>
      <c r="OGB199" s="406" t="n"/>
      <c r="OGC199" s="406" t="n"/>
      <c r="OGD199" s="406" t="n"/>
      <c r="OGE199" s="406" t="n"/>
      <c r="OGF199" s="406" t="n"/>
      <c r="OGG199" s="406" t="n"/>
      <c r="OGH199" s="406" t="n"/>
      <c r="OGI199" s="406" t="n"/>
      <c r="OGJ199" s="406" t="n"/>
      <c r="OGK199" s="406" t="n"/>
      <c r="OGL199" s="406" t="n"/>
      <c r="OGM199" s="406" t="n"/>
      <c r="OGN199" s="406" t="n"/>
      <c r="OGO199" s="406" t="n"/>
      <c r="OGP199" s="406" t="n"/>
      <c r="OGQ199" s="406" t="n"/>
      <c r="OGR199" s="406" t="n"/>
      <c r="OGS199" s="406" t="n"/>
      <c r="OGT199" s="406" t="n"/>
      <c r="OGU199" s="406" t="n"/>
      <c r="OGV199" s="406" t="n"/>
      <c r="OGW199" s="406" t="n"/>
      <c r="OGX199" s="406" t="n"/>
      <c r="OGY199" s="406" t="n"/>
      <c r="OGZ199" s="406" t="n"/>
      <c r="OHA199" s="406" t="n"/>
      <c r="OHB199" s="406" t="n"/>
      <c r="OHC199" s="406" t="n"/>
      <c r="OHD199" s="406" t="n"/>
      <c r="OHE199" s="406" t="n"/>
      <c r="OHF199" s="406" t="n"/>
      <c r="OHG199" s="406" t="n"/>
      <c r="OHH199" s="406" t="n"/>
      <c r="OHI199" s="406" t="n"/>
      <c r="OHJ199" s="406" t="n"/>
      <c r="OHK199" s="406" t="n"/>
      <c r="OHL199" s="406" t="n"/>
      <c r="OHM199" s="406" t="n"/>
      <c r="OHN199" s="406" t="n"/>
      <c r="OHO199" s="406" t="n"/>
      <c r="OHP199" s="406" t="n"/>
      <c r="OHQ199" s="406" t="n"/>
      <c r="OHR199" s="406" t="n"/>
      <c r="OHS199" s="406" t="n"/>
      <c r="OHT199" s="406" t="n"/>
      <c r="OHU199" s="406" t="n"/>
      <c r="OHV199" s="406" t="n"/>
      <c r="OHW199" s="406" t="n"/>
      <c r="OHX199" s="406" t="n"/>
      <c r="OHY199" s="406" t="n"/>
      <c r="OHZ199" s="406" t="n"/>
      <c r="OIA199" s="406" t="n"/>
      <c r="OIB199" s="406" t="n"/>
      <c r="OIC199" s="406" t="n"/>
      <c r="OID199" s="406" t="n"/>
      <c r="OIE199" s="406" t="n"/>
      <c r="OIF199" s="406" t="n"/>
      <c r="OIG199" s="406" t="n"/>
      <c r="OIH199" s="406" t="n"/>
      <c r="OII199" s="406" t="n"/>
      <c r="OIJ199" s="406" t="n"/>
      <c r="OIK199" s="406" t="n"/>
      <c r="OIL199" s="406" t="n"/>
      <c r="OIM199" s="406" t="n"/>
      <c r="OIN199" s="406" t="n"/>
      <c r="OIO199" s="406" t="n"/>
      <c r="OIP199" s="406" t="n"/>
      <c r="OIQ199" s="406" t="n"/>
      <c r="OIR199" s="406" t="n"/>
      <c r="OIS199" s="406" t="n"/>
      <c r="OIT199" s="406" t="n"/>
      <c r="OIU199" s="406" t="n"/>
      <c r="OIV199" s="406" t="n"/>
      <c r="OIW199" s="406" t="n"/>
      <c r="OIX199" s="406" t="n"/>
      <c r="OIY199" s="406" t="n"/>
      <c r="OIZ199" s="406" t="n"/>
      <c r="OJA199" s="406" t="n"/>
      <c r="OJB199" s="406" t="n"/>
      <c r="OJC199" s="406" t="n"/>
      <c r="OJD199" s="406" t="n"/>
      <c r="OJE199" s="406" t="n"/>
      <c r="OJF199" s="406" t="n"/>
      <c r="OJG199" s="406" t="n"/>
      <c r="OJH199" s="406" t="n"/>
      <c r="OJI199" s="406" t="n"/>
      <c r="OJJ199" s="406" t="n"/>
      <c r="OJK199" s="406" t="n"/>
      <c r="OJL199" s="406" t="n"/>
      <c r="OJM199" s="406" t="n"/>
      <c r="OJN199" s="406" t="n"/>
      <c r="OJO199" s="406" t="n"/>
      <c r="OJP199" s="406" t="n"/>
      <c r="OJQ199" s="406" t="n"/>
      <c r="OJR199" s="406" t="n"/>
      <c r="OJS199" s="406" t="n"/>
      <c r="OJT199" s="406" t="n"/>
      <c r="OJU199" s="406" t="n"/>
      <c r="OJV199" s="406" t="n"/>
      <c r="OJW199" s="406" t="n"/>
      <c r="OJX199" s="406" t="n"/>
      <c r="OJY199" s="406" t="n"/>
      <c r="OJZ199" s="406" t="n"/>
      <c r="OKA199" s="406" t="n"/>
      <c r="OKB199" s="406" t="n"/>
      <c r="OKC199" s="406" t="n"/>
      <c r="OKD199" s="406" t="n"/>
      <c r="OKE199" s="406" t="n"/>
      <c r="OKF199" s="406" t="n"/>
      <c r="OKG199" s="406" t="n"/>
      <c r="OKH199" s="406" t="n"/>
      <c r="OKI199" s="406" t="n"/>
      <c r="OKJ199" s="406" t="n"/>
      <c r="OKK199" s="406" t="n"/>
      <c r="OKL199" s="406" t="n"/>
      <c r="OKM199" s="406" t="n"/>
      <c r="OKN199" s="406" t="n"/>
      <c r="OKO199" s="406" t="n"/>
      <c r="OKP199" s="406" t="n"/>
      <c r="OKQ199" s="406" t="n"/>
      <c r="OKR199" s="406" t="n"/>
      <c r="OKS199" s="406" t="n"/>
      <c r="OKT199" s="406" t="n"/>
      <c r="OKU199" s="406" t="n"/>
      <c r="OKV199" s="406" t="n"/>
      <c r="OKW199" s="406" t="n"/>
      <c r="OKX199" s="406" t="n"/>
      <c r="OKY199" s="406" t="n"/>
      <c r="OKZ199" s="406" t="n"/>
      <c r="OLA199" s="406" t="n"/>
      <c r="OLB199" s="406" t="n"/>
      <c r="OLC199" s="406" t="n"/>
      <c r="OLD199" s="406" t="n"/>
      <c r="OLE199" s="406" t="n"/>
      <c r="OLF199" s="406" t="n"/>
      <c r="OLG199" s="406" t="n"/>
      <c r="OLH199" s="406" t="n"/>
      <c r="OLI199" s="406" t="n"/>
      <c r="OLJ199" s="406" t="n"/>
      <c r="OLK199" s="406" t="n"/>
      <c r="OLL199" s="406" t="n"/>
      <c r="OLM199" s="406" t="n"/>
      <c r="OLN199" s="406" t="n"/>
      <c r="OLO199" s="406" t="n"/>
      <c r="OLP199" s="406" t="n"/>
      <c r="OLQ199" s="406" t="n"/>
      <c r="OLR199" s="406" t="n"/>
      <c r="OLS199" s="406" t="n"/>
      <c r="OLT199" s="406" t="n"/>
      <c r="OLU199" s="406" t="n"/>
      <c r="OLV199" s="406" t="n"/>
      <c r="OLW199" s="406" t="n"/>
      <c r="OLX199" s="406" t="n"/>
      <c r="OLY199" s="406" t="n"/>
      <c r="OLZ199" s="406" t="n"/>
      <c r="OMA199" s="406" t="n"/>
      <c r="OMB199" s="406" t="n"/>
      <c r="OMC199" s="406" t="n"/>
      <c r="OMD199" s="406" t="n"/>
      <c r="OME199" s="406" t="n"/>
      <c r="OMF199" s="406" t="n"/>
      <c r="OMG199" s="406" t="n"/>
      <c r="OMH199" s="406" t="n"/>
      <c r="OMI199" s="406" t="n"/>
      <c r="OMJ199" s="406" t="n"/>
      <c r="OMK199" s="406" t="n"/>
      <c r="OML199" s="406" t="n"/>
      <c r="OMM199" s="406" t="n"/>
      <c r="OMN199" s="406" t="n"/>
      <c r="OMO199" s="406" t="n"/>
      <c r="OMP199" s="406" t="n"/>
      <c r="OMQ199" s="406" t="n"/>
      <c r="OMR199" s="406" t="n"/>
      <c r="OMS199" s="406" t="n"/>
      <c r="OMT199" s="406" t="n"/>
      <c r="OMU199" s="406" t="n"/>
      <c r="OMV199" s="406" t="n"/>
      <c r="OMW199" s="406" t="n"/>
      <c r="OMX199" s="406" t="n"/>
      <c r="OMY199" s="406" t="n"/>
      <c r="OMZ199" s="406" t="n"/>
      <c r="ONA199" s="406" t="n"/>
      <c r="ONB199" s="406" t="n"/>
      <c r="ONC199" s="406" t="n"/>
      <c r="OND199" s="406" t="n"/>
      <c r="ONE199" s="406" t="n"/>
      <c r="ONF199" s="406" t="n"/>
      <c r="ONG199" s="406" t="n"/>
      <c r="ONH199" s="406" t="n"/>
      <c r="ONI199" s="406" t="n"/>
      <c r="ONJ199" s="406" t="n"/>
      <c r="ONK199" s="406" t="n"/>
      <c r="ONL199" s="406" t="n"/>
      <c r="ONM199" s="406" t="n"/>
      <c r="ONN199" s="406" t="n"/>
      <c r="ONO199" s="406" t="n"/>
      <c r="ONP199" s="406" t="n"/>
      <c r="ONQ199" s="406" t="n"/>
      <c r="ONR199" s="406" t="n"/>
      <c r="ONS199" s="406" t="n"/>
      <c r="ONT199" s="406" t="n"/>
      <c r="ONU199" s="406" t="n"/>
      <c r="ONV199" s="406" t="n"/>
      <c r="ONW199" s="406" t="n"/>
      <c r="ONX199" s="406" t="n"/>
      <c r="ONY199" s="406" t="n"/>
      <c r="ONZ199" s="406" t="n"/>
      <c r="OOA199" s="406" t="n"/>
      <c r="OOB199" s="406" t="n"/>
      <c r="OOC199" s="406" t="n"/>
      <c r="OOD199" s="406" t="n"/>
      <c r="OOE199" s="406" t="n"/>
      <c r="OOF199" s="406" t="n"/>
      <c r="OOG199" s="406" t="n"/>
      <c r="OOH199" s="406" t="n"/>
      <c r="OOI199" s="406" t="n"/>
      <c r="OOJ199" s="406" t="n"/>
      <c r="OOK199" s="406" t="n"/>
      <c r="OOL199" s="406" t="n"/>
      <c r="OOM199" s="406" t="n"/>
      <c r="OON199" s="406" t="n"/>
      <c r="OOO199" s="406" t="n"/>
      <c r="OOP199" s="406" t="n"/>
      <c r="OOQ199" s="406" t="n"/>
      <c r="OOR199" s="406" t="n"/>
      <c r="OOS199" s="406" t="n"/>
      <c r="OOT199" s="406" t="n"/>
      <c r="OOU199" s="406" t="n"/>
      <c r="OOV199" s="406" t="n"/>
      <c r="OOW199" s="406" t="n"/>
      <c r="OOX199" s="406" t="n"/>
      <c r="OOY199" s="406" t="n"/>
      <c r="OOZ199" s="406" t="n"/>
      <c r="OPA199" s="406" t="n"/>
      <c r="OPB199" s="406" t="n"/>
      <c r="OPC199" s="406" t="n"/>
      <c r="OPD199" s="406" t="n"/>
      <c r="OPE199" s="406" t="n"/>
      <c r="OPF199" s="406" t="n"/>
      <c r="OPG199" s="406" t="n"/>
      <c r="OPH199" s="406" t="n"/>
      <c r="OPI199" s="406" t="n"/>
      <c r="OPJ199" s="406" t="n"/>
      <c r="OPK199" s="406" t="n"/>
      <c r="OPL199" s="406" t="n"/>
      <c r="OPM199" s="406" t="n"/>
      <c r="OPN199" s="406" t="n"/>
      <c r="OPO199" s="406" t="n"/>
      <c r="OPP199" s="406" t="n"/>
      <c r="OPQ199" s="406" t="n"/>
      <c r="OPR199" s="406" t="n"/>
      <c r="OPS199" s="406" t="n"/>
      <c r="OPT199" s="406" t="n"/>
      <c r="OPU199" s="406" t="n"/>
      <c r="OPV199" s="406" t="n"/>
      <c r="OPW199" s="406" t="n"/>
      <c r="OPX199" s="406" t="n"/>
      <c r="OPY199" s="406" t="n"/>
      <c r="OPZ199" s="406" t="n"/>
      <c r="OQA199" s="406" t="n"/>
      <c r="OQB199" s="406" t="n"/>
      <c r="OQC199" s="406" t="n"/>
      <c r="OQD199" s="406" t="n"/>
      <c r="OQE199" s="406" t="n"/>
      <c r="OQF199" s="406" t="n"/>
      <c r="OQG199" s="406" t="n"/>
      <c r="OQH199" s="406" t="n"/>
      <c r="OQI199" s="406" t="n"/>
      <c r="OQJ199" s="406" t="n"/>
      <c r="OQK199" s="406" t="n"/>
      <c r="OQL199" s="406" t="n"/>
      <c r="OQM199" s="406" t="n"/>
      <c r="OQN199" s="406" t="n"/>
      <c r="OQO199" s="406" t="n"/>
      <c r="OQP199" s="406" t="n"/>
      <c r="OQQ199" s="406" t="n"/>
      <c r="OQR199" s="406" t="n"/>
      <c r="OQS199" s="406" t="n"/>
      <c r="OQT199" s="406" t="n"/>
      <c r="OQU199" s="406" t="n"/>
      <c r="OQV199" s="406" t="n"/>
      <c r="OQW199" s="406" t="n"/>
      <c r="OQX199" s="406" t="n"/>
      <c r="OQY199" s="406" t="n"/>
      <c r="OQZ199" s="406" t="n"/>
      <c r="ORA199" s="406" t="n"/>
      <c r="ORB199" s="406" t="n"/>
      <c r="ORC199" s="406" t="n"/>
      <c r="ORD199" s="406" t="n"/>
      <c r="ORE199" s="406" t="n"/>
      <c r="ORF199" s="406" t="n"/>
      <c r="ORG199" s="406" t="n"/>
      <c r="ORH199" s="406" t="n"/>
      <c r="ORI199" s="406" t="n"/>
      <c r="ORJ199" s="406" t="n"/>
      <c r="ORK199" s="406" t="n"/>
      <c r="ORL199" s="406" t="n"/>
      <c r="ORM199" s="406" t="n"/>
      <c r="ORN199" s="406" t="n"/>
      <c r="ORO199" s="406" t="n"/>
      <c r="ORP199" s="406" t="n"/>
      <c r="ORQ199" s="406" t="n"/>
      <c r="ORR199" s="406" t="n"/>
      <c r="ORS199" s="406" t="n"/>
      <c r="ORT199" s="406" t="n"/>
      <c r="ORU199" s="406" t="n"/>
      <c r="ORV199" s="406" t="n"/>
      <c r="ORW199" s="406" t="n"/>
      <c r="ORX199" s="406" t="n"/>
      <c r="ORY199" s="406" t="n"/>
      <c r="ORZ199" s="406" t="n"/>
      <c r="OSA199" s="406" t="n"/>
      <c r="OSB199" s="406" t="n"/>
      <c r="OSC199" s="406" t="n"/>
      <c r="OSD199" s="406" t="n"/>
      <c r="OSE199" s="406" t="n"/>
      <c r="OSF199" s="406" t="n"/>
      <c r="OSG199" s="406" t="n"/>
      <c r="OSH199" s="406" t="n"/>
      <c r="OSI199" s="406" t="n"/>
      <c r="OSJ199" s="406" t="n"/>
      <c r="OSK199" s="406" t="n"/>
      <c r="OSL199" s="406" t="n"/>
      <c r="OSM199" s="406" t="n"/>
      <c r="OSN199" s="406" t="n"/>
      <c r="OSO199" s="406" t="n"/>
      <c r="OSP199" s="406" t="n"/>
      <c r="OSQ199" s="406" t="n"/>
      <c r="OSR199" s="406" t="n"/>
      <c r="OSS199" s="406" t="n"/>
      <c r="OST199" s="406" t="n"/>
      <c r="OSU199" s="406" t="n"/>
      <c r="OSV199" s="406" t="n"/>
      <c r="OSW199" s="406" t="n"/>
      <c r="OSX199" s="406" t="n"/>
      <c r="OSY199" s="406" t="n"/>
      <c r="OSZ199" s="406" t="n"/>
      <c r="OTA199" s="406" t="n"/>
      <c r="OTB199" s="406" t="n"/>
      <c r="OTC199" s="406" t="n"/>
      <c r="OTD199" s="406" t="n"/>
      <c r="OTE199" s="406" t="n"/>
      <c r="OTF199" s="406" t="n"/>
      <c r="OTG199" s="406" t="n"/>
      <c r="OTH199" s="406" t="n"/>
      <c r="OTI199" s="406" t="n"/>
      <c r="OTJ199" s="406" t="n"/>
      <c r="OTK199" s="406" t="n"/>
      <c r="OTL199" s="406" t="n"/>
      <c r="OTM199" s="406" t="n"/>
      <c r="OTN199" s="406" t="n"/>
      <c r="OTO199" s="406" t="n"/>
      <c r="OTP199" s="406" t="n"/>
      <c r="OTQ199" s="406" t="n"/>
      <c r="OTR199" s="406" t="n"/>
      <c r="OTS199" s="406" t="n"/>
      <c r="OTT199" s="406" t="n"/>
      <c r="OTU199" s="406" t="n"/>
      <c r="OTV199" s="406" t="n"/>
      <c r="OTW199" s="406" t="n"/>
      <c r="OTX199" s="406" t="n"/>
      <c r="OTY199" s="406" t="n"/>
      <c r="OTZ199" s="406" t="n"/>
      <c r="OUA199" s="406" t="n"/>
      <c r="OUB199" s="406" t="n"/>
      <c r="OUC199" s="406" t="n"/>
      <c r="OUD199" s="406" t="n"/>
      <c r="OUE199" s="406" t="n"/>
      <c r="OUF199" s="406" t="n"/>
      <c r="OUG199" s="406" t="n"/>
      <c r="OUH199" s="406" t="n"/>
      <c r="OUI199" s="406" t="n"/>
      <c r="OUJ199" s="406" t="n"/>
      <c r="OUK199" s="406" t="n"/>
      <c r="OUL199" s="406" t="n"/>
      <c r="OUM199" s="406" t="n"/>
      <c r="OUN199" s="406" t="n"/>
      <c r="OUO199" s="406" t="n"/>
      <c r="OUP199" s="406" t="n"/>
      <c r="OUQ199" s="406" t="n"/>
      <c r="OUR199" s="406" t="n"/>
      <c r="OUS199" s="406" t="n"/>
      <c r="OUT199" s="406" t="n"/>
      <c r="OUU199" s="406" t="n"/>
      <c r="OUV199" s="406" t="n"/>
      <c r="OUW199" s="406" t="n"/>
      <c r="OUX199" s="406" t="n"/>
      <c r="OUY199" s="406" t="n"/>
      <c r="OUZ199" s="406" t="n"/>
      <c r="OVA199" s="406" t="n"/>
      <c r="OVB199" s="406" t="n"/>
      <c r="OVC199" s="406" t="n"/>
      <c r="OVD199" s="406" t="n"/>
      <c r="OVE199" s="406" t="n"/>
      <c r="OVF199" s="406" t="n"/>
      <c r="OVG199" s="406" t="n"/>
      <c r="OVH199" s="406" t="n"/>
      <c r="OVI199" s="406" t="n"/>
      <c r="OVJ199" s="406" t="n"/>
      <c r="OVK199" s="406" t="n"/>
      <c r="OVL199" s="406" t="n"/>
      <c r="OVM199" s="406" t="n"/>
      <c r="OVN199" s="406" t="n"/>
      <c r="OVO199" s="406" t="n"/>
      <c r="OVP199" s="406" t="n"/>
      <c r="OVQ199" s="406" t="n"/>
      <c r="OVR199" s="406" t="n"/>
      <c r="OVS199" s="406" t="n"/>
      <c r="OVT199" s="406" t="n"/>
      <c r="OVU199" s="406" t="n"/>
      <c r="OVV199" s="406" t="n"/>
      <c r="OVW199" s="406" t="n"/>
      <c r="OVX199" s="406" t="n"/>
      <c r="OVY199" s="406" t="n"/>
      <c r="OVZ199" s="406" t="n"/>
      <c r="OWA199" s="406" t="n"/>
      <c r="OWB199" s="406" t="n"/>
      <c r="OWC199" s="406" t="n"/>
      <c r="OWD199" s="406" t="n"/>
      <c r="OWE199" s="406" t="n"/>
      <c r="OWF199" s="406" t="n"/>
      <c r="OWG199" s="406" t="n"/>
      <c r="OWH199" s="406" t="n"/>
      <c r="OWI199" s="406" t="n"/>
      <c r="OWJ199" s="406" t="n"/>
      <c r="OWK199" s="406" t="n"/>
      <c r="OWL199" s="406" t="n"/>
      <c r="OWM199" s="406" t="n"/>
      <c r="OWN199" s="406" t="n"/>
      <c r="OWO199" s="406" t="n"/>
      <c r="OWP199" s="406" t="n"/>
      <c r="OWQ199" s="406" t="n"/>
      <c r="OWR199" s="406" t="n"/>
      <c r="OWS199" s="406" t="n"/>
      <c r="OWT199" s="406" t="n"/>
      <c r="OWU199" s="406" t="n"/>
      <c r="OWV199" s="406" t="n"/>
      <c r="OWW199" s="406" t="n"/>
      <c r="OWX199" s="406" t="n"/>
      <c r="OWY199" s="406" t="n"/>
      <c r="OWZ199" s="406" t="n"/>
      <c r="OXA199" s="406" t="n"/>
      <c r="OXB199" s="406" t="n"/>
      <c r="OXC199" s="406" t="n"/>
      <c r="OXD199" s="406" t="n"/>
      <c r="OXE199" s="406" t="n"/>
      <c r="OXF199" s="406" t="n"/>
      <c r="OXG199" s="406" t="n"/>
      <c r="OXH199" s="406" t="n"/>
      <c r="OXI199" s="406" t="n"/>
      <c r="OXJ199" s="406" t="n"/>
      <c r="OXK199" s="406" t="n"/>
      <c r="OXL199" s="406" t="n"/>
      <c r="OXM199" s="406" t="n"/>
      <c r="OXN199" s="406" t="n"/>
      <c r="OXO199" s="406" t="n"/>
      <c r="OXP199" s="406" t="n"/>
      <c r="OXQ199" s="406" t="n"/>
      <c r="OXR199" s="406" t="n"/>
      <c r="OXS199" s="406" t="n"/>
      <c r="OXT199" s="406" t="n"/>
      <c r="OXU199" s="406" t="n"/>
      <c r="OXV199" s="406" t="n"/>
      <c r="OXW199" s="406" t="n"/>
      <c r="OXX199" s="406" t="n"/>
      <c r="OXY199" s="406" t="n"/>
      <c r="OXZ199" s="406" t="n"/>
      <c r="OYA199" s="406" t="n"/>
      <c r="OYB199" s="406" t="n"/>
      <c r="OYC199" s="406" t="n"/>
      <c r="OYD199" s="406" t="n"/>
      <c r="OYE199" s="406" t="n"/>
      <c r="OYF199" s="406" t="n"/>
      <c r="OYG199" s="406" t="n"/>
      <c r="OYH199" s="406" t="n"/>
      <c r="OYI199" s="406" t="n"/>
      <c r="OYJ199" s="406" t="n"/>
      <c r="OYK199" s="406" t="n"/>
      <c r="OYL199" s="406" t="n"/>
      <c r="OYM199" s="406" t="n"/>
      <c r="OYN199" s="406" t="n"/>
      <c r="OYO199" s="406" t="n"/>
      <c r="OYP199" s="406" t="n"/>
      <c r="OYQ199" s="406" t="n"/>
      <c r="OYR199" s="406" t="n"/>
      <c r="OYS199" s="406" t="n"/>
      <c r="OYT199" s="406" t="n"/>
      <c r="OYU199" s="406" t="n"/>
      <c r="OYV199" s="406" t="n"/>
      <c r="OYW199" s="406" t="n"/>
      <c r="OYX199" s="406" t="n"/>
      <c r="OYY199" s="406" t="n"/>
      <c r="OYZ199" s="406" t="n"/>
      <c r="OZA199" s="406" t="n"/>
      <c r="OZB199" s="406" t="n"/>
      <c r="OZC199" s="406" t="n"/>
      <c r="OZD199" s="406" t="n"/>
      <c r="OZE199" s="406" t="n"/>
      <c r="OZF199" s="406" t="n"/>
      <c r="OZG199" s="406" t="n"/>
      <c r="OZH199" s="406" t="n"/>
      <c r="OZI199" s="406" t="n"/>
      <c r="OZJ199" s="406" t="n"/>
      <c r="OZK199" s="406" t="n"/>
      <c r="OZL199" s="406" t="n"/>
      <c r="OZM199" s="406" t="n"/>
      <c r="OZN199" s="406" t="n"/>
      <c r="OZO199" s="406" t="n"/>
      <c r="OZP199" s="406" t="n"/>
      <c r="OZQ199" s="406" t="n"/>
      <c r="OZR199" s="406" t="n"/>
      <c r="OZS199" s="406" t="n"/>
      <c r="OZT199" s="406" t="n"/>
      <c r="OZU199" s="406" t="n"/>
      <c r="OZV199" s="406" t="n"/>
      <c r="OZW199" s="406" t="n"/>
      <c r="OZX199" s="406" t="n"/>
      <c r="OZY199" s="406" t="n"/>
      <c r="OZZ199" s="406" t="n"/>
      <c r="PAA199" s="406" t="n"/>
      <c r="PAB199" s="406" t="n"/>
      <c r="PAC199" s="406" t="n"/>
      <c r="PAD199" s="406" t="n"/>
      <c r="PAE199" s="406" t="n"/>
      <c r="PAF199" s="406" t="n"/>
      <c r="PAG199" s="406" t="n"/>
      <c r="PAH199" s="406" t="n"/>
      <c r="PAI199" s="406" t="n"/>
      <c r="PAJ199" s="406" t="n"/>
      <c r="PAK199" s="406" t="n"/>
      <c r="PAL199" s="406" t="n"/>
      <c r="PAM199" s="406" t="n"/>
      <c r="PAN199" s="406" t="n"/>
      <c r="PAO199" s="406" t="n"/>
      <c r="PAP199" s="406" t="n"/>
      <c r="PAQ199" s="406" t="n"/>
      <c r="PAR199" s="406" t="n"/>
      <c r="PAS199" s="406" t="n"/>
      <c r="PAT199" s="406" t="n"/>
      <c r="PAU199" s="406" t="n"/>
      <c r="PAV199" s="406" t="n"/>
      <c r="PAW199" s="406" t="n"/>
      <c r="PAX199" s="406" t="n"/>
      <c r="PAY199" s="406" t="n"/>
      <c r="PAZ199" s="406" t="n"/>
      <c r="PBA199" s="406" t="n"/>
      <c r="PBB199" s="406" t="n"/>
      <c r="PBC199" s="406" t="n"/>
      <c r="PBD199" s="406" t="n"/>
      <c r="PBE199" s="406" t="n"/>
      <c r="PBF199" s="406" t="n"/>
      <c r="PBG199" s="406" t="n"/>
      <c r="PBH199" s="406" t="n"/>
      <c r="PBI199" s="406" t="n"/>
      <c r="PBJ199" s="406" t="n"/>
      <c r="PBK199" s="406" t="n"/>
      <c r="PBL199" s="406" t="n"/>
      <c r="PBM199" s="406" t="n"/>
      <c r="PBN199" s="406" t="n"/>
      <c r="PBO199" s="406" t="n"/>
      <c r="PBP199" s="406" t="n"/>
      <c r="PBQ199" s="406" t="n"/>
      <c r="PBR199" s="406" t="n"/>
      <c r="PBS199" s="406" t="n"/>
      <c r="PBT199" s="406" t="n"/>
      <c r="PBU199" s="406" t="n"/>
      <c r="PBV199" s="406" t="n"/>
      <c r="PBW199" s="406" t="n"/>
      <c r="PBX199" s="406" t="n"/>
      <c r="PBY199" s="406" t="n"/>
      <c r="PBZ199" s="406" t="n"/>
      <c r="PCA199" s="406" t="n"/>
      <c r="PCB199" s="406" t="n"/>
      <c r="PCC199" s="406" t="n"/>
      <c r="PCD199" s="406" t="n"/>
      <c r="PCE199" s="406" t="n"/>
      <c r="PCF199" s="406" t="n"/>
      <c r="PCG199" s="406" t="n"/>
      <c r="PCH199" s="406" t="n"/>
      <c r="PCI199" s="406" t="n"/>
      <c r="PCJ199" s="406" t="n"/>
      <c r="PCK199" s="406" t="n"/>
      <c r="PCL199" s="406" t="n"/>
      <c r="PCM199" s="406" t="n"/>
      <c r="PCN199" s="406" t="n"/>
      <c r="PCO199" s="406" t="n"/>
      <c r="PCP199" s="406" t="n"/>
      <c r="PCQ199" s="406" t="n"/>
      <c r="PCR199" s="406" t="n"/>
      <c r="PCS199" s="406" t="n"/>
      <c r="PCT199" s="406" t="n"/>
      <c r="PCU199" s="406" t="n"/>
      <c r="PCV199" s="406" t="n"/>
      <c r="PCW199" s="406" t="n"/>
      <c r="PCX199" s="406" t="n"/>
      <c r="PCY199" s="406" t="n"/>
      <c r="PCZ199" s="406" t="n"/>
      <c r="PDA199" s="406" t="n"/>
      <c r="PDB199" s="406" t="n"/>
      <c r="PDC199" s="406" t="n"/>
      <c r="PDD199" s="406" t="n"/>
      <c r="PDE199" s="406" t="n"/>
      <c r="PDF199" s="406" t="n"/>
      <c r="PDG199" s="406" t="n"/>
      <c r="PDH199" s="406" t="n"/>
      <c r="PDI199" s="406" t="n"/>
      <c r="PDJ199" s="406" t="n"/>
      <c r="PDK199" s="406" t="n"/>
      <c r="PDL199" s="406" t="n"/>
      <c r="PDM199" s="406" t="n"/>
      <c r="PDN199" s="406" t="n"/>
      <c r="PDO199" s="406" t="n"/>
      <c r="PDP199" s="406" t="n"/>
      <c r="PDQ199" s="406" t="n"/>
      <c r="PDR199" s="406" t="n"/>
      <c r="PDS199" s="406" t="n"/>
      <c r="PDT199" s="406" t="n"/>
      <c r="PDU199" s="406" t="n"/>
      <c r="PDV199" s="406" t="n"/>
      <c r="PDW199" s="406" t="n"/>
      <c r="PDX199" s="406" t="n"/>
      <c r="PDY199" s="406" t="n"/>
      <c r="PDZ199" s="406" t="n"/>
      <c r="PEA199" s="406" t="n"/>
      <c r="PEB199" s="406" t="n"/>
      <c r="PEC199" s="406" t="n"/>
      <c r="PED199" s="406" t="n"/>
      <c r="PEE199" s="406" t="n"/>
      <c r="PEF199" s="406" t="n"/>
      <c r="PEG199" s="406" t="n"/>
      <c r="PEH199" s="406" t="n"/>
      <c r="PEI199" s="406" t="n"/>
      <c r="PEJ199" s="406" t="n"/>
      <c r="PEK199" s="406" t="n"/>
      <c r="PEL199" s="406" t="n"/>
      <c r="PEM199" s="406" t="n"/>
      <c r="PEN199" s="406" t="n"/>
      <c r="PEO199" s="406" t="n"/>
      <c r="PEP199" s="406" t="n"/>
      <c r="PEQ199" s="406" t="n"/>
      <c r="PER199" s="406" t="n"/>
      <c r="PES199" s="406" t="n"/>
      <c r="PET199" s="406" t="n"/>
      <c r="PEU199" s="406" t="n"/>
      <c r="PEV199" s="406" t="n"/>
      <c r="PEW199" s="406" t="n"/>
      <c r="PEX199" s="406" t="n"/>
      <c r="PEY199" s="406" t="n"/>
      <c r="PEZ199" s="406" t="n"/>
      <c r="PFA199" s="406" t="n"/>
      <c r="PFB199" s="406" t="n"/>
      <c r="PFC199" s="406" t="n"/>
      <c r="PFD199" s="406" t="n"/>
      <c r="PFE199" s="406" t="n"/>
      <c r="PFF199" s="406" t="n"/>
      <c r="PFG199" s="406" t="n"/>
      <c r="PFH199" s="406" t="n"/>
      <c r="PFI199" s="406" t="n"/>
      <c r="PFJ199" s="406" t="n"/>
      <c r="PFK199" s="406" t="n"/>
      <c r="PFL199" s="406" t="n"/>
      <c r="PFM199" s="406" t="n"/>
      <c r="PFN199" s="406" t="n"/>
      <c r="PFO199" s="406" t="n"/>
      <c r="PFP199" s="406" t="n"/>
      <c r="PFQ199" s="406" t="n"/>
      <c r="PFR199" s="406" t="n"/>
      <c r="PFS199" s="406" t="n"/>
      <c r="PFT199" s="406" t="n"/>
      <c r="PFU199" s="406" t="n"/>
      <c r="PFV199" s="406" t="n"/>
      <c r="PFW199" s="406" t="n"/>
      <c r="PFX199" s="406" t="n"/>
      <c r="PFY199" s="406" t="n"/>
      <c r="PFZ199" s="406" t="n"/>
      <c r="PGA199" s="406" t="n"/>
      <c r="PGB199" s="406" t="n"/>
      <c r="PGC199" s="406" t="n"/>
      <c r="PGD199" s="406" t="n"/>
      <c r="PGE199" s="406" t="n"/>
      <c r="PGF199" s="406" t="n"/>
      <c r="PGG199" s="406" t="n"/>
      <c r="PGH199" s="406" t="n"/>
      <c r="PGI199" s="406" t="n"/>
      <c r="PGJ199" s="406" t="n"/>
      <c r="PGK199" s="406" t="n"/>
      <c r="PGL199" s="406" t="n"/>
      <c r="PGM199" s="406" t="n"/>
      <c r="PGN199" s="406" t="n"/>
      <c r="PGO199" s="406" t="n"/>
      <c r="PGP199" s="406" t="n"/>
      <c r="PGQ199" s="406" t="n"/>
      <c r="PGR199" s="406" t="n"/>
      <c r="PGS199" s="406" t="n"/>
      <c r="PGT199" s="406" t="n"/>
      <c r="PGU199" s="406" t="n"/>
      <c r="PGV199" s="406" t="n"/>
      <c r="PGW199" s="406" t="n"/>
      <c r="PGX199" s="406" t="n"/>
      <c r="PGY199" s="406" t="n"/>
      <c r="PGZ199" s="406" t="n"/>
      <c r="PHA199" s="406" t="n"/>
      <c r="PHB199" s="406" t="n"/>
      <c r="PHC199" s="406" t="n"/>
      <c r="PHD199" s="406" t="n"/>
      <c r="PHE199" s="406" t="n"/>
      <c r="PHF199" s="406" t="n"/>
      <c r="PHG199" s="406" t="n"/>
      <c r="PHH199" s="406" t="n"/>
      <c r="PHI199" s="406" t="n"/>
      <c r="PHJ199" s="406" t="n"/>
      <c r="PHK199" s="406" t="n"/>
      <c r="PHL199" s="406" t="n"/>
      <c r="PHM199" s="406" t="n"/>
      <c r="PHN199" s="406" t="n"/>
      <c r="PHO199" s="406" t="n"/>
      <c r="PHP199" s="406" t="n"/>
      <c r="PHQ199" s="406" t="n"/>
      <c r="PHR199" s="406" t="n"/>
      <c r="PHS199" s="406" t="n"/>
      <c r="PHT199" s="406" t="n"/>
      <c r="PHU199" s="406" t="n"/>
      <c r="PHV199" s="406" t="n"/>
      <c r="PHW199" s="406" t="n"/>
      <c r="PHX199" s="406" t="n"/>
      <c r="PHY199" s="406" t="n"/>
      <c r="PHZ199" s="406" t="n"/>
      <c r="PIA199" s="406" t="n"/>
      <c r="PIB199" s="406" t="n"/>
      <c r="PIC199" s="406" t="n"/>
      <c r="PID199" s="406" t="n"/>
      <c r="PIE199" s="406" t="n"/>
      <c r="PIF199" s="406" t="n"/>
      <c r="PIG199" s="406" t="n"/>
      <c r="PIH199" s="406" t="n"/>
      <c r="PII199" s="406" t="n"/>
      <c r="PIJ199" s="406" t="n"/>
      <c r="PIK199" s="406" t="n"/>
      <c r="PIL199" s="406" t="n"/>
      <c r="PIM199" s="406" t="n"/>
      <c r="PIN199" s="406" t="n"/>
      <c r="PIO199" s="406" t="n"/>
      <c r="PIP199" s="406" t="n"/>
      <c r="PIQ199" s="406" t="n"/>
      <c r="PIR199" s="406" t="n"/>
      <c r="PIS199" s="406" t="n"/>
      <c r="PIT199" s="406" t="n"/>
      <c r="PIU199" s="406" t="n"/>
      <c r="PIV199" s="406" t="n"/>
      <c r="PIW199" s="406" t="n"/>
      <c r="PIX199" s="406" t="n"/>
      <c r="PIY199" s="406" t="n"/>
      <c r="PIZ199" s="406" t="n"/>
      <c r="PJA199" s="406" t="n"/>
      <c r="PJB199" s="406" t="n"/>
      <c r="PJC199" s="406" t="n"/>
      <c r="PJD199" s="406" t="n"/>
      <c r="PJE199" s="406" t="n"/>
      <c r="PJF199" s="406" t="n"/>
      <c r="PJG199" s="406" t="n"/>
      <c r="PJH199" s="406" t="n"/>
      <c r="PJI199" s="406" t="n"/>
      <c r="PJJ199" s="406" t="n"/>
      <c r="PJK199" s="406" t="n"/>
      <c r="PJL199" s="406" t="n"/>
      <c r="PJM199" s="406" t="n"/>
      <c r="PJN199" s="406" t="n"/>
      <c r="PJO199" s="406" t="n"/>
      <c r="PJP199" s="406" t="n"/>
      <c r="PJQ199" s="406" t="n"/>
      <c r="PJR199" s="406" t="n"/>
      <c r="PJS199" s="406" t="n"/>
      <c r="PJT199" s="406" t="n"/>
      <c r="PJU199" s="406" t="n"/>
      <c r="PJV199" s="406" t="n"/>
      <c r="PJW199" s="406" t="n"/>
      <c r="PJX199" s="406" t="n"/>
      <c r="PJY199" s="406" t="n"/>
      <c r="PJZ199" s="406" t="n"/>
      <c r="PKA199" s="406" t="n"/>
      <c r="PKB199" s="406" t="n"/>
      <c r="PKC199" s="406" t="n"/>
      <c r="PKD199" s="406" t="n"/>
      <c r="PKE199" s="406" t="n"/>
      <c r="PKF199" s="406" t="n"/>
      <c r="PKG199" s="406" t="n"/>
      <c r="PKH199" s="406" t="n"/>
      <c r="PKI199" s="406" t="n"/>
      <c r="PKJ199" s="406" t="n"/>
      <c r="PKK199" s="406" t="n"/>
      <c r="PKL199" s="406" t="n"/>
      <c r="PKM199" s="406" t="n"/>
      <c r="PKN199" s="406" t="n"/>
      <c r="PKO199" s="406" t="n"/>
      <c r="PKP199" s="406" t="n"/>
      <c r="PKQ199" s="406" t="n"/>
      <c r="PKR199" s="406" t="n"/>
      <c r="PKS199" s="406" t="n"/>
      <c r="PKT199" s="406" t="n"/>
      <c r="PKU199" s="406" t="n"/>
      <c r="PKV199" s="406" t="n"/>
      <c r="PKW199" s="406" t="n"/>
      <c r="PKX199" s="406" t="n"/>
      <c r="PKY199" s="406" t="n"/>
      <c r="PKZ199" s="406" t="n"/>
      <c r="PLA199" s="406" t="n"/>
      <c r="PLB199" s="406" t="n"/>
      <c r="PLC199" s="406" t="n"/>
      <c r="PLD199" s="406" t="n"/>
      <c r="PLE199" s="406" t="n"/>
      <c r="PLF199" s="406" t="n"/>
      <c r="PLG199" s="406" t="n"/>
      <c r="PLH199" s="406" t="n"/>
      <c r="PLI199" s="406" t="n"/>
      <c r="PLJ199" s="406" t="n"/>
      <c r="PLK199" s="406" t="n"/>
      <c r="PLL199" s="406" t="n"/>
      <c r="PLM199" s="406" t="n"/>
      <c r="PLN199" s="406" t="n"/>
      <c r="PLO199" s="406" t="n"/>
      <c r="PLP199" s="406" t="n"/>
      <c r="PLQ199" s="406" t="n"/>
      <c r="PLR199" s="406" t="n"/>
      <c r="PLS199" s="406" t="n"/>
      <c r="PLT199" s="406" t="n"/>
      <c r="PLU199" s="406" t="n"/>
      <c r="PLV199" s="406" t="n"/>
      <c r="PLW199" s="406" t="n"/>
      <c r="PLX199" s="406" t="n"/>
      <c r="PLY199" s="406" t="n"/>
      <c r="PLZ199" s="406" t="n"/>
      <c r="PMA199" s="406" t="n"/>
      <c r="PMB199" s="406" t="n"/>
      <c r="PMC199" s="406" t="n"/>
      <c r="PMD199" s="406" t="n"/>
      <c r="PME199" s="406" t="n"/>
      <c r="PMF199" s="406" t="n"/>
      <c r="PMG199" s="406" t="n"/>
      <c r="PMH199" s="406" t="n"/>
      <c r="PMI199" s="406" t="n"/>
      <c r="PMJ199" s="406" t="n"/>
      <c r="PMK199" s="406" t="n"/>
      <c r="PML199" s="406" t="n"/>
      <c r="PMM199" s="406" t="n"/>
      <c r="PMN199" s="406" t="n"/>
      <c r="PMO199" s="406" t="n"/>
      <c r="PMP199" s="406" t="n"/>
      <c r="PMQ199" s="406" t="n"/>
      <c r="PMR199" s="406" t="n"/>
      <c r="PMS199" s="406" t="n"/>
      <c r="PMT199" s="406" t="n"/>
      <c r="PMU199" s="406" t="n"/>
      <c r="PMV199" s="406" t="n"/>
      <c r="PMW199" s="406" t="n"/>
      <c r="PMX199" s="406" t="n"/>
      <c r="PMY199" s="406" t="n"/>
      <c r="PMZ199" s="406" t="n"/>
      <c r="PNA199" s="406" t="n"/>
      <c r="PNB199" s="406" t="n"/>
      <c r="PNC199" s="406" t="n"/>
      <c r="PND199" s="406" t="n"/>
      <c r="PNE199" s="406" t="n"/>
      <c r="PNF199" s="406" t="n"/>
      <c r="PNG199" s="406" t="n"/>
      <c r="PNH199" s="406" t="n"/>
      <c r="PNI199" s="406" t="n"/>
      <c r="PNJ199" s="406" t="n"/>
      <c r="PNK199" s="406" t="n"/>
      <c r="PNL199" s="406" t="n"/>
      <c r="PNM199" s="406" t="n"/>
      <c r="PNN199" s="406" t="n"/>
      <c r="PNO199" s="406" t="n"/>
      <c r="PNP199" s="406" t="n"/>
      <c r="PNQ199" s="406" t="n"/>
      <c r="PNR199" s="406" t="n"/>
      <c r="PNS199" s="406" t="n"/>
      <c r="PNT199" s="406" t="n"/>
      <c r="PNU199" s="406" t="n"/>
      <c r="PNV199" s="406" t="n"/>
      <c r="PNW199" s="406" t="n"/>
      <c r="PNX199" s="406" t="n"/>
      <c r="PNY199" s="406" t="n"/>
      <c r="PNZ199" s="406" t="n"/>
      <c r="POA199" s="406" t="n"/>
      <c r="POB199" s="406" t="n"/>
      <c r="POC199" s="406" t="n"/>
      <c r="POD199" s="406" t="n"/>
      <c r="POE199" s="406" t="n"/>
      <c r="POF199" s="406" t="n"/>
      <c r="POG199" s="406" t="n"/>
      <c r="POH199" s="406" t="n"/>
      <c r="POI199" s="406" t="n"/>
      <c r="POJ199" s="406" t="n"/>
      <c r="POK199" s="406" t="n"/>
      <c r="POL199" s="406" t="n"/>
      <c r="POM199" s="406" t="n"/>
      <c r="PON199" s="406" t="n"/>
      <c r="POO199" s="406" t="n"/>
      <c r="POP199" s="406" t="n"/>
      <c r="POQ199" s="406" t="n"/>
      <c r="POR199" s="406" t="n"/>
      <c r="POS199" s="406" t="n"/>
      <c r="POT199" s="406" t="n"/>
      <c r="POU199" s="406" t="n"/>
      <c r="POV199" s="406" t="n"/>
      <c r="POW199" s="406" t="n"/>
      <c r="POX199" s="406" t="n"/>
      <c r="POY199" s="406" t="n"/>
      <c r="POZ199" s="406" t="n"/>
      <c r="PPA199" s="406" t="n"/>
      <c r="PPB199" s="406" t="n"/>
      <c r="PPC199" s="406" t="n"/>
      <c r="PPD199" s="406" t="n"/>
      <c r="PPE199" s="406" t="n"/>
      <c r="PPF199" s="406" t="n"/>
      <c r="PPG199" s="406" t="n"/>
      <c r="PPH199" s="406" t="n"/>
      <c r="PPI199" s="406" t="n"/>
      <c r="PPJ199" s="406" t="n"/>
      <c r="PPK199" s="406" t="n"/>
      <c r="PPL199" s="406" t="n"/>
      <c r="PPM199" s="406" t="n"/>
      <c r="PPN199" s="406" t="n"/>
      <c r="PPO199" s="406" t="n"/>
      <c r="PPP199" s="406" t="n"/>
      <c r="PPQ199" s="406" t="n"/>
      <c r="PPR199" s="406" t="n"/>
      <c r="PPS199" s="406" t="n"/>
      <c r="PPT199" s="406" t="n"/>
      <c r="PPU199" s="406" t="n"/>
      <c r="PPV199" s="406" t="n"/>
      <c r="PPW199" s="406" t="n"/>
      <c r="PPX199" s="406" t="n"/>
      <c r="PPY199" s="406" t="n"/>
      <c r="PPZ199" s="406" t="n"/>
      <c r="PQA199" s="406" t="n"/>
      <c r="PQB199" s="406" t="n"/>
      <c r="PQC199" s="406" t="n"/>
      <c r="PQD199" s="406" t="n"/>
      <c r="PQE199" s="406" t="n"/>
      <c r="PQF199" s="406" t="n"/>
      <c r="PQG199" s="406" t="n"/>
      <c r="PQH199" s="406" t="n"/>
      <c r="PQI199" s="406" t="n"/>
      <c r="PQJ199" s="406" t="n"/>
      <c r="PQK199" s="406" t="n"/>
      <c r="PQL199" s="406" t="n"/>
      <c r="PQM199" s="406" t="n"/>
      <c r="PQN199" s="406" t="n"/>
      <c r="PQO199" s="406" t="n"/>
      <c r="PQP199" s="406" t="n"/>
      <c r="PQQ199" s="406" t="n"/>
      <c r="PQR199" s="406" t="n"/>
      <c r="PQS199" s="406" t="n"/>
      <c r="PQT199" s="406" t="n"/>
      <c r="PQU199" s="406" t="n"/>
      <c r="PQV199" s="406" t="n"/>
      <c r="PQW199" s="406" t="n"/>
      <c r="PQX199" s="406" t="n"/>
      <c r="PQY199" s="406" t="n"/>
      <c r="PQZ199" s="406" t="n"/>
      <c r="PRA199" s="406" t="n"/>
      <c r="PRB199" s="406" t="n"/>
      <c r="PRC199" s="406" t="n"/>
      <c r="PRD199" s="406" t="n"/>
      <c r="PRE199" s="406" t="n"/>
      <c r="PRF199" s="406" t="n"/>
      <c r="PRG199" s="406" t="n"/>
      <c r="PRH199" s="406" t="n"/>
      <c r="PRI199" s="406" t="n"/>
      <c r="PRJ199" s="406" t="n"/>
      <c r="PRK199" s="406" t="n"/>
      <c r="PRL199" s="406" t="n"/>
      <c r="PRM199" s="406" t="n"/>
      <c r="PRN199" s="406" t="n"/>
      <c r="PRO199" s="406" t="n"/>
      <c r="PRP199" s="406" t="n"/>
      <c r="PRQ199" s="406" t="n"/>
      <c r="PRR199" s="406" t="n"/>
      <c r="PRS199" s="406" t="n"/>
      <c r="PRT199" s="406" t="n"/>
      <c r="PRU199" s="406" t="n"/>
      <c r="PRV199" s="406" t="n"/>
      <c r="PRW199" s="406" t="n"/>
      <c r="PRX199" s="406" t="n"/>
      <c r="PRY199" s="406" t="n"/>
      <c r="PRZ199" s="406" t="n"/>
      <c r="PSA199" s="406" t="n"/>
      <c r="PSB199" s="406" t="n"/>
      <c r="PSC199" s="406" t="n"/>
      <c r="PSD199" s="406" t="n"/>
      <c r="PSE199" s="406" t="n"/>
      <c r="PSF199" s="406" t="n"/>
      <c r="PSG199" s="406" t="n"/>
      <c r="PSH199" s="406" t="n"/>
      <c r="PSI199" s="406" t="n"/>
      <c r="PSJ199" s="406" t="n"/>
      <c r="PSK199" s="406" t="n"/>
      <c r="PSL199" s="406" t="n"/>
      <c r="PSM199" s="406" t="n"/>
      <c r="PSN199" s="406" t="n"/>
      <c r="PSO199" s="406" t="n"/>
      <c r="PSP199" s="406" t="n"/>
      <c r="PSQ199" s="406" t="n"/>
      <c r="PSR199" s="406" t="n"/>
      <c r="PSS199" s="406" t="n"/>
      <c r="PST199" s="406" t="n"/>
      <c r="PSU199" s="406" t="n"/>
      <c r="PSV199" s="406" t="n"/>
      <c r="PSW199" s="406" t="n"/>
      <c r="PSX199" s="406" t="n"/>
      <c r="PSY199" s="406" t="n"/>
      <c r="PSZ199" s="406" t="n"/>
      <c r="PTA199" s="406" t="n"/>
      <c r="PTB199" s="406" t="n"/>
      <c r="PTC199" s="406" t="n"/>
      <c r="PTD199" s="406" t="n"/>
      <c r="PTE199" s="406" t="n"/>
      <c r="PTF199" s="406" t="n"/>
      <c r="PTG199" s="406" t="n"/>
      <c r="PTH199" s="406" t="n"/>
      <c r="PTI199" s="406" t="n"/>
      <c r="PTJ199" s="406" t="n"/>
      <c r="PTK199" s="406" t="n"/>
      <c r="PTL199" s="406" t="n"/>
      <c r="PTM199" s="406" t="n"/>
      <c r="PTN199" s="406" t="n"/>
      <c r="PTO199" s="406" t="n"/>
      <c r="PTP199" s="406" t="n"/>
      <c r="PTQ199" s="406" t="n"/>
      <c r="PTR199" s="406" t="n"/>
      <c r="PTS199" s="406" t="n"/>
      <c r="PTT199" s="406" t="n"/>
      <c r="PTU199" s="406" t="n"/>
      <c r="PTV199" s="406" t="n"/>
      <c r="PTW199" s="406" t="n"/>
      <c r="PTX199" s="406" t="n"/>
      <c r="PTY199" s="406" t="n"/>
      <c r="PTZ199" s="406" t="n"/>
      <c r="PUA199" s="406" t="n"/>
      <c r="PUB199" s="406" t="n"/>
      <c r="PUC199" s="406" t="n"/>
      <c r="PUD199" s="406" t="n"/>
      <c r="PUE199" s="406" t="n"/>
      <c r="PUF199" s="406" t="n"/>
      <c r="PUG199" s="406" t="n"/>
      <c r="PUH199" s="406" t="n"/>
      <c r="PUI199" s="406" t="n"/>
      <c r="PUJ199" s="406" t="n"/>
      <c r="PUK199" s="406" t="n"/>
      <c r="PUL199" s="406" t="n"/>
      <c r="PUM199" s="406" t="n"/>
      <c r="PUN199" s="406" t="n"/>
      <c r="PUO199" s="406" t="n"/>
      <c r="PUP199" s="406" t="n"/>
      <c r="PUQ199" s="406" t="n"/>
      <c r="PUR199" s="406" t="n"/>
      <c r="PUS199" s="406" t="n"/>
      <c r="PUT199" s="406" t="n"/>
      <c r="PUU199" s="406" t="n"/>
      <c r="PUV199" s="406" t="n"/>
      <c r="PUW199" s="406" t="n"/>
      <c r="PUX199" s="406" t="n"/>
      <c r="PUY199" s="406" t="n"/>
      <c r="PUZ199" s="406" t="n"/>
      <c r="PVA199" s="406" t="n"/>
      <c r="PVB199" s="406" t="n"/>
      <c r="PVC199" s="406" t="n"/>
      <c r="PVD199" s="406" t="n"/>
      <c r="PVE199" s="406" t="n"/>
      <c r="PVF199" s="406" t="n"/>
      <c r="PVG199" s="406" t="n"/>
      <c r="PVH199" s="406" t="n"/>
      <c r="PVI199" s="406" t="n"/>
      <c r="PVJ199" s="406" t="n"/>
      <c r="PVK199" s="406" t="n"/>
      <c r="PVL199" s="406" t="n"/>
      <c r="PVM199" s="406" t="n"/>
      <c r="PVN199" s="406" t="n"/>
      <c r="PVO199" s="406" t="n"/>
      <c r="PVP199" s="406" t="n"/>
      <c r="PVQ199" s="406" t="n"/>
      <c r="PVR199" s="406" t="n"/>
      <c r="PVS199" s="406" t="n"/>
      <c r="PVT199" s="406" t="n"/>
      <c r="PVU199" s="406" t="n"/>
      <c r="PVV199" s="406" t="n"/>
      <c r="PVW199" s="406" t="n"/>
      <c r="PVX199" s="406" t="n"/>
      <c r="PVY199" s="406" t="n"/>
      <c r="PVZ199" s="406" t="n"/>
      <c r="PWA199" s="406" t="n"/>
      <c r="PWB199" s="406" t="n"/>
      <c r="PWC199" s="406" t="n"/>
      <c r="PWD199" s="406" t="n"/>
      <c r="PWE199" s="406" t="n"/>
      <c r="PWF199" s="406" t="n"/>
      <c r="PWG199" s="406" t="n"/>
      <c r="PWH199" s="406" t="n"/>
      <c r="PWI199" s="406" t="n"/>
      <c r="PWJ199" s="406" t="n"/>
      <c r="PWK199" s="406" t="n"/>
      <c r="PWL199" s="406" t="n"/>
      <c r="PWM199" s="406" t="n"/>
      <c r="PWN199" s="406" t="n"/>
      <c r="PWO199" s="406" t="n"/>
      <c r="PWP199" s="406" t="n"/>
      <c r="PWQ199" s="406" t="n"/>
      <c r="PWR199" s="406" t="n"/>
      <c r="PWS199" s="406" t="n"/>
      <c r="PWT199" s="406" t="n"/>
      <c r="PWU199" s="406" t="n"/>
      <c r="PWV199" s="406" t="n"/>
      <c r="PWW199" s="406" t="n"/>
      <c r="PWX199" s="406" t="n"/>
      <c r="PWY199" s="406" t="n"/>
      <c r="PWZ199" s="406" t="n"/>
      <c r="PXA199" s="406" t="n"/>
      <c r="PXB199" s="406" t="n"/>
      <c r="PXC199" s="406" t="n"/>
      <c r="PXD199" s="406" t="n"/>
      <c r="PXE199" s="406" t="n"/>
      <c r="PXF199" s="406" t="n"/>
      <c r="PXG199" s="406" t="n"/>
      <c r="PXH199" s="406" t="n"/>
      <c r="PXI199" s="406" t="n"/>
      <c r="PXJ199" s="406" t="n"/>
      <c r="PXK199" s="406" t="n"/>
      <c r="PXL199" s="406" t="n"/>
      <c r="PXM199" s="406" t="n"/>
      <c r="PXN199" s="406" t="n"/>
      <c r="PXO199" s="406" t="n"/>
      <c r="PXP199" s="406" t="n"/>
      <c r="PXQ199" s="406" t="n"/>
      <c r="PXR199" s="406" t="n"/>
      <c r="PXS199" s="406" t="n"/>
      <c r="PXT199" s="406" t="n"/>
      <c r="PXU199" s="406" t="n"/>
      <c r="PXV199" s="406" t="n"/>
      <c r="PXW199" s="406" t="n"/>
      <c r="PXX199" s="406" t="n"/>
      <c r="PXY199" s="406" t="n"/>
      <c r="PXZ199" s="406" t="n"/>
      <c r="PYA199" s="406" t="n"/>
      <c r="PYB199" s="406" t="n"/>
      <c r="PYC199" s="406" t="n"/>
      <c r="PYD199" s="406" t="n"/>
      <c r="PYE199" s="406" t="n"/>
      <c r="PYF199" s="406" t="n"/>
      <c r="PYG199" s="406" t="n"/>
      <c r="PYH199" s="406" t="n"/>
      <c r="PYI199" s="406" t="n"/>
      <c r="PYJ199" s="406" t="n"/>
      <c r="PYK199" s="406" t="n"/>
      <c r="PYL199" s="406" t="n"/>
      <c r="PYM199" s="406" t="n"/>
      <c r="PYN199" s="406" t="n"/>
      <c r="PYO199" s="406" t="n"/>
      <c r="PYP199" s="406" t="n"/>
      <c r="PYQ199" s="406" t="n"/>
      <c r="PYR199" s="406" t="n"/>
      <c r="PYS199" s="406" t="n"/>
      <c r="PYT199" s="406" t="n"/>
      <c r="PYU199" s="406" t="n"/>
      <c r="PYV199" s="406" t="n"/>
      <c r="PYW199" s="406" t="n"/>
      <c r="PYX199" s="406" t="n"/>
      <c r="PYY199" s="406" t="n"/>
      <c r="PYZ199" s="406" t="n"/>
      <c r="PZA199" s="406" t="n"/>
      <c r="PZB199" s="406" t="n"/>
      <c r="PZC199" s="406" t="n"/>
      <c r="PZD199" s="406" t="n"/>
      <c r="PZE199" s="406" t="n"/>
      <c r="PZF199" s="406" t="n"/>
      <c r="PZG199" s="406" t="n"/>
      <c r="PZH199" s="406" t="n"/>
      <c r="PZI199" s="406" t="n"/>
      <c r="PZJ199" s="406" t="n"/>
      <c r="PZK199" s="406" t="n"/>
      <c r="PZL199" s="406" t="n"/>
      <c r="PZM199" s="406" t="n"/>
      <c r="PZN199" s="406" t="n"/>
      <c r="PZO199" s="406" t="n"/>
      <c r="PZP199" s="406" t="n"/>
      <c r="PZQ199" s="406" t="n"/>
      <c r="PZR199" s="406" t="n"/>
      <c r="PZS199" s="406" t="n"/>
      <c r="PZT199" s="406" t="n"/>
      <c r="PZU199" s="406" t="n"/>
      <c r="PZV199" s="406" t="n"/>
      <c r="PZW199" s="406" t="n"/>
      <c r="PZX199" s="406" t="n"/>
      <c r="PZY199" s="406" t="n"/>
      <c r="PZZ199" s="406" t="n"/>
      <c r="QAA199" s="406" t="n"/>
      <c r="QAB199" s="406" t="n"/>
      <c r="QAC199" s="406" t="n"/>
      <c r="QAD199" s="406" t="n"/>
      <c r="QAE199" s="406" t="n"/>
      <c r="QAF199" s="406" t="n"/>
      <c r="QAG199" s="406" t="n"/>
      <c r="QAH199" s="406" t="n"/>
      <c r="QAI199" s="406" t="n"/>
      <c r="QAJ199" s="406" t="n"/>
      <c r="QAK199" s="406" t="n"/>
      <c r="QAL199" s="406" t="n"/>
      <c r="QAM199" s="406" t="n"/>
      <c r="QAN199" s="406" t="n"/>
      <c r="QAO199" s="406" t="n"/>
      <c r="QAP199" s="406" t="n"/>
      <c r="QAQ199" s="406" t="n"/>
      <c r="QAR199" s="406" t="n"/>
      <c r="QAS199" s="406" t="n"/>
      <c r="QAT199" s="406" t="n"/>
      <c r="QAU199" s="406" t="n"/>
      <c r="QAV199" s="406" t="n"/>
      <c r="QAW199" s="406" t="n"/>
      <c r="QAX199" s="406" t="n"/>
      <c r="QAY199" s="406" t="n"/>
      <c r="QAZ199" s="406" t="n"/>
      <c r="QBA199" s="406" t="n"/>
      <c r="QBB199" s="406" t="n"/>
      <c r="QBC199" s="406" t="n"/>
      <c r="QBD199" s="406" t="n"/>
      <c r="QBE199" s="406" t="n"/>
      <c r="QBF199" s="406" t="n"/>
      <c r="QBG199" s="406" t="n"/>
      <c r="QBH199" s="406" t="n"/>
      <c r="QBI199" s="406" t="n"/>
      <c r="QBJ199" s="406" t="n"/>
      <c r="QBK199" s="406" t="n"/>
      <c r="QBL199" s="406" t="n"/>
      <c r="QBM199" s="406" t="n"/>
      <c r="QBN199" s="406" t="n"/>
      <c r="QBO199" s="406" t="n"/>
      <c r="QBP199" s="406" t="n"/>
      <c r="QBQ199" s="406" t="n"/>
      <c r="QBR199" s="406" t="n"/>
      <c r="QBS199" s="406" t="n"/>
      <c r="QBT199" s="406" t="n"/>
      <c r="QBU199" s="406" t="n"/>
      <c r="QBV199" s="406" t="n"/>
      <c r="QBW199" s="406" t="n"/>
      <c r="QBX199" s="406" t="n"/>
      <c r="QBY199" s="406" t="n"/>
      <c r="QBZ199" s="406" t="n"/>
      <c r="QCA199" s="406" t="n"/>
      <c r="QCB199" s="406" t="n"/>
      <c r="QCC199" s="406" t="n"/>
      <c r="QCD199" s="406" t="n"/>
      <c r="QCE199" s="406" t="n"/>
      <c r="QCF199" s="406" t="n"/>
      <c r="QCG199" s="406" t="n"/>
      <c r="QCH199" s="406" t="n"/>
      <c r="QCI199" s="406" t="n"/>
      <c r="QCJ199" s="406" t="n"/>
      <c r="QCK199" s="406" t="n"/>
      <c r="QCL199" s="406" t="n"/>
      <c r="QCM199" s="406" t="n"/>
      <c r="QCN199" s="406" t="n"/>
      <c r="QCO199" s="406" t="n"/>
      <c r="QCP199" s="406" t="n"/>
      <c r="QCQ199" s="406" t="n"/>
      <c r="QCR199" s="406" t="n"/>
      <c r="QCS199" s="406" t="n"/>
      <c r="QCT199" s="406" t="n"/>
      <c r="QCU199" s="406" t="n"/>
      <c r="QCV199" s="406" t="n"/>
      <c r="QCW199" s="406" t="n"/>
      <c r="QCX199" s="406" t="n"/>
      <c r="QCY199" s="406" t="n"/>
      <c r="QCZ199" s="406" t="n"/>
      <c r="QDA199" s="406" t="n"/>
      <c r="QDB199" s="406" t="n"/>
      <c r="QDC199" s="406" t="n"/>
      <c r="QDD199" s="406" t="n"/>
      <c r="QDE199" s="406" t="n"/>
      <c r="QDF199" s="406" t="n"/>
      <c r="QDG199" s="406" t="n"/>
      <c r="QDH199" s="406" t="n"/>
      <c r="QDI199" s="406" t="n"/>
      <c r="QDJ199" s="406" t="n"/>
      <c r="QDK199" s="406" t="n"/>
      <c r="QDL199" s="406" t="n"/>
      <c r="QDM199" s="406" t="n"/>
      <c r="QDN199" s="406" t="n"/>
      <c r="QDO199" s="406" t="n"/>
      <c r="QDP199" s="406" t="n"/>
      <c r="QDQ199" s="406" t="n"/>
      <c r="QDR199" s="406" t="n"/>
      <c r="QDS199" s="406" t="n"/>
      <c r="QDT199" s="406" t="n"/>
      <c r="QDU199" s="406" t="n"/>
      <c r="QDV199" s="406" t="n"/>
      <c r="QDW199" s="406" t="n"/>
      <c r="QDX199" s="406" t="n"/>
      <c r="QDY199" s="406" t="n"/>
      <c r="QDZ199" s="406" t="n"/>
      <c r="QEA199" s="406" t="n"/>
      <c r="QEB199" s="406" t="n"/>
      <c r="QEC199" s="406" t="n"/>
      <c r="QED199" s="406" t="n"/>
      <c r="QEE199" s="406" t="n"/>
      <c r="QEF199" s="406" t="n"/>
      <c r="QEG199" s="406" t="n"/>
      <c r="QEH199" s="406" t="n"/>
      <c r="QEI199" s="406" t="n"/>
      <c r="QEJ199" s="406" t="n"/>
      <c r="QEK199" s="406" t="n"/>
      <c r="QEL199" s="406" t="n"/>
      <c r="QEM199" s="406" t="n"/>
      <c r="QEN199" s="406" t="n"/>
      <c r="QEO199" s="406" t="n"/>
      <c r="QEP199" s="406" t="n"/>
      <c r="QEQ199" s="406" t="n"/>
      <c r="QER199" s="406" t="n"/>
      <c r="QES199" s="406" t="n"/>
      <c r="QET199" s="406" t="n"/>
      <c r="QEU199" s="406" t="n"/>
      <c r="QEV199" s="406" t="n"/>
      <c r="QEW199" s="406" t="n"/>
      <c r="QEX199" s="406" t="n"/>
      <c r="QEY199" s="406" t="n"/>
      <c r="QEZ199" s="406" t="n"/>
      <c r="QFA199" s="406" t="n"/>
      <c r="QFB199" s="406" t="n"/>
      <c r="QFC199" s="406" t="n"/>
      <c r="QFD199" s="406" t="n"/>
      <c r="QFE199" s="406" t="n"/>
      <c r="QFF199" s="406" t="n"/>
      <c r="QFG199" s="406" t="n"/>
      <c r="QFH199" s="406" t="n"/>
      <c r="QFI199" s="406" t="n"/>
      <c r="QFJ199" s="406" t="n"/>
      <c r="QFK199" s="406" t="n"/>
      <c r="QFL199" s="406" t="n"/>
      <c r="QFM199" s="406" t="n"/>
      <c r="QFN199" s="406" t="n"/>
      <c r="QFO199" s="406" t="n"/>
      <c r="QFP199" s="406" t="n"/>
      <c r="QFQ199" s="406" t="n"/>
      <c r="QFR199" s="406" t="n"/>
      <c r="QFS199" s="406" t="n"/>
      <c r="QFT199" s="406" t="n"/>
      <c r="QFU199" s="406" t="n"/>
      <c r="QFV199" s="406" t="n"/>
      <c r="QFW199" s="406" t="n"/>
      <c r="QFX199" s="406" t="n"/>
      <c r="QFY199" s="406" t="n"/>
      <c r="QFZ199" s="406" t="n"/>
      <c r="QGA199" s="406" t="n"/>
      <c r="QGB199" s="406" t="n"/>
      <c r="QGC199" s="406" t="n"/>
      <c r="QGD199" s="406" t="n"/>
      <c r="QGE199" s="406" t="n"/>
      <c r="QGF199" s="406" t="n"/>
      <c r="QGG199" s="406" t="n"/>
      <c r="QGH199" s="406" t="n"/>
      <c r="QGI199" s="406" t="n"/>
      <c r="QGJ199" s="406" t="n"/>
      <c r="QGK199" s="406" t="n"/>
      <c r="QGL199" s="406" t="n"/>
      <c r="QGM199" s="406" t="n"/>
      <c r="QGN199" s="406" t="n"/>
      <c r="QGO199" s="406" t="n"/>
      <c r="QGP199" s="406" t="n"/>
      <c r="QGQ199" s="406" t="n"/>
      <c r="QGR199" s="406" t="n"/>
      <c r="QGS199" s="406" t="n"/>
      <c r="QGT199" s="406" t="n"/>
      <c r="QGU199" s="406" t="n"/>
      <c r="QGV199" s="406" t="n"/>
      <c r="QGW199" s="406" t="n"/>
      <c r="QGX199" s="406" t="n"/>
      <c r="QGY199" s="406" t="n"/>
      <c r="QGZ199" s="406" t="n"/>
      <c r="QHA199" s="406" t="n"/>
      <c r="QHB199" s="406" t="n"/>
      <c r="QHC199" s="406" t="n"/>
      <c r="QHD199" s="406" t="n"/>
      <c r="QHE199" s="406" t="n"/>
      <c r="QHF199" s="406" t="n"/>
      <c r="QHG199" s="406" t="n"/>
      <c r="QHH199" s="406" t="n"/>
      <c r="QHI199" s="406" t="n"/>
      <c r="QHJ199" s="406" t="n"/>
      <c r="QHK199" s="406" t="n"/>
      <c r="QHL199" s="406" t="n"/>
      <c r="QHM199" s="406" t="n"/>
      <c r="QHN199" s="406" t="n"/>
      <c r="QHO199" s="406" t="n"/>
      <c r="QHP199" s="406" t="n"/>
      <c r="QHQ199" s="406" t="n"/>
      <c r="QHR199" s="406" t="n"/>
      <c r="QHS199" s="406" t="n"/>
      <c r="QHT199" s="406" t="n"/>
      <c r="QHU199" s="406" t="n"/>
      <c r="QHV199" s="406" t="n"/>
      <c r="QHW199" s="406" t="n"/>
      <c r="QHX199" s="406" t="n"/>
      <c r="QHY199" s="406" t="n"/>
      <c r="QHZ199" s="406" t="n"/>
      <c r="QIA199" s="406" t="n"/>
      <c r="QIB199" s="406" t="n"/>
      <c r="QIC199" s="406" t="n"/>
      <c r="QID199" s="406" t="n"/>
      <c r="QIE199" s="406" t="n"/>
      <c r="QIF199" s="406" t="n"/>
      <c r="QIG199" s="406" t="n"/>
      <c r="QIH199" s="406" t="n"/>
      <c r="QII199" s="406" t="n"/>
      <c r="QIJ199" s="406" t="n"/>
      <c r="QIK199" s="406" t="n"/>
      <c r="QIL199" s="406" t="n"/>
      <c r="QIM199" s="406" t="n"/>
      <c r="QIN199" s="406" t="n"/>
      <c r="QIO199" s="406" t="n"/>
      <c r="QIP199" s="406" t="n"/>
      <c r="QIQ199" s="406" t="n"/>
      <c r="QIR199" s="406" t="n"/>
      <c r="QIS199" s="406" t="n"/>
      <c r="QIT199" s="406" t="n"/>
      <c r="QIU199" s="406" t="n"/>
      <c r="QIV199" s="406" t="n"/>
      <c r="QIW199" s="406" t="n"/>
      <c r="QIX199" s="406" t="n"/>
      <c r="QIY199" s="406" t="n"/>
      <c r="QIZ199" s="406" t="n"/>
      <c r="QJA199" s="406" t="n"/>
      <c r="QJB199" s="406" t="n"/>
      <c r="QJC199" s="406" t="n"/>
      <c r="QJD199" s="406" t="n"/>
      <c r="QJE199" s="406" t="n"/>
      <c r="QJF199" s="406" t="n"/>
      <c r="QJG199" s="406" t="n"/>
      <c r="QJH199" s="406" t="n"/>
      <c r="QJI199" s="406" t="n"/>
      <c r="QJJ199" s="406" t="n"/>
      <c r="QJK199" s="406" t="n"/>
      <c r="QJL199" s="406" t="n"/>
      <c r="QJM199" s="406" t="n"/>
      <c r="QJN199" s="406" t="n"/>
      <c r="QJO199" s="406" t="n"/>
      <c r="QJP199" s="406" t="n"/>
      <c r="QJQ199" s="406" t="n"/>
      <c r="QJR199" s="406" t="n"/>
      <c r="QJS199" s="406" t="n"/>
      <c r="QJT199" s="406" t="n"/>
      <c r="QJU199" s="406" t="n"/>
      <c r="QJV199" s="406" t="n"/>
      <c r="QJW199" s="406" t="n"/>
      <c r="QJX199" s="406" t="n"/>
      <c r="QJY199" s="406" t="n"/>
      <c r="QJZ199" s="406" t="n"/>
      <c r="QKA199" s="406" t="n"/>
      <c r="QKB199" s="406" t="n"/>
      <c r="QKC199" s="406" t="n"/>
      <c r="QKD199" s="406" t="n"/>
      <c r="QKE199" s="406" t="n"/>
      <c r="QKF199" s="406" t="n"/>
      <c r="QKG199" s="406" t="n"/>
      <c r="QKH199" s="406" t="n"/>
      <c r="QKI199" s="406" t="n"/>
      <c r="QKJ199" s="406" t="n"/>
      <c r="QKK199" s="406" t="n"/>
      <c r="QKL199" s="406" t="n"/>
      <c r="QKM199" s="406" t="n"/>
      <c r="QKN199" s="406" t="n"/>
      <c r="QKO199" s="406" t="n"/>
      <c r="QKP199" s="406" t="n"/>
      <c r="QKQ199" s="406" t="n"/>
      <c r="QKR199" s="406" t="n"/>
      <c r="QKS199" s="406" t="n"/>
      <c r="QKT199" s="406" t="n"/>
      <c r="QKU199" s="406" t="n"/>
      <c r="QKV199" s="406" t="n"/>
      <c r="QKW199" s="406" t="n"/>
      <c r="QKX199" s="406" t="n"/>
      <c r="QKY199" s="406" t="n"/>
      <c r="QKZ199" s="406" t="n"/>
      <c r="QLA199" s="406" t="n"/>
      <c r="QLB199" s="406" t="n"/>
      <c r="QLC199" s="406" t="n"/>
      <c r="QLD199" s="406" t="n"/>
      <c r="QLE199" s="406" t="n"/>
      <c r="QLF199" s="406" t="n"/>
      <c r="QLG199" s="406" t="n"/>
      <c r="QLH199" s="406" t="n"/>
      <c r="QLI199" s="406" t="n"/>
      <c r="QLJ199" s="406" t="n"/>
      <c r="QLK199" s="406" t="n"/>
      <c r="QLL199" s="406" t="n"/>
      <c r="QLM199" s="406" t="n"/>
      <c r="QLN199" s="406" t="n"/>
      <c r="QLO199" s="406" t="n"/>
      <c r="QLP199" s="406" t="n"/>
      <c r="QLQ199" s="406" t="n"/>
      <c r="QLR199" s="406" t="n"/>
      <c r="QLS199" s="406" t="n"/>
      <c r="QLT199" s="406" t="n"/>
      <c r="QLU199" s="406" t="n"/>
      <c r="QLV199" s="406" t="n"/>
      <c r="QLW199" s="406" t="n"/>
      <c r="QLX199" s="406" t="n"/>
      <c r="QLY199" s="406" t="n"/>
      <c r="QLZ199" s="406" t="n"/>
      <c r="QMA199" s="406" t="n"/>
      <c r="QMB199" s="406" t="n"/>
      <c r="QMC199" s="406" t="n"/>
      <c r="QMD199" s="406" t="n"/>
      <c r="QME199" s="406" t="n"/>
      <c r="QMF199" s="406" t="n"/>
      <c r="QMG199" s="406" t="n"/>
      <c r="QMH199" s="406" t="n"/>
      <c r="QMI199" s="406" t="n"/>
      <c r="QMJ199" s="406" t="n"/>
      <c r="QMK199" s="406" t="n"/>
      <c r="QML199" s="406" t="n"/>
      <c r="QMM199" s="406" t="n"/>
      <c r="QMN199" s="406" t="n"/>
      <c r="QMO199" s="406" t="n"/>
      <c r="QMP199" s="406" t="n"/>
      <c r="QMQ199" s="406" t="n"/>
      <c r="QMR199" s="406" t="n"/>
      <c r="QMS199" s="406" t="n"/>
      <c r="QMT199" s="406" t="n"/>
      <c r="QMU199" s="406" t="n"/>
      <c r="QMV199" s="406" t="n"/>
      <c r="QMW199" s="406" t="n"/>
      <c r="QMX199" s="406" t="n"/>
      <c r="QMY199" s="406" t="n"/>
      <c r="QMZ199" s="406" t="n"/>
      <c r="QNA199" s="406" t="n"/>
      <c r="QNB199" s="406" t="n"/>
      <c r="QNC199" s="406" t="n"/>
      <c r="QND199" s="406" t="n"/>
      <c r="QNE199" s="406" t="n"/>
      <c r="QNF199" s="406" t="n"/>
      <c r="QNG199" s="406" t="n"/>
      <c r="QNH199" s="406" t="n"/>
      <c r="QNI199" s="406" t="n"/>
      <c r="QNJ199" s="406" t="n"/>
      <c r="QNK199" s="406" t="n"/>
      <c r="QNL199" s="406" t="n"/>
      <c r="QNM199" s="406" t="n"/>
      <c r="QNN199" s="406" t="n"/>
      <c r="QNO199" s="406" t="n"/>
      <c r="QNP199" s="406" t="n"/>
      <c r="QNQ199" s="406" t="n"/>
      <c r="QNR199" s="406" t="n"/>
      <c r="QNS199" s="406" t="n"/>
      <c r="QNT199" s="406" t="n"/>
      <c r="QNU199" s="406" t="n"/>
      <c r="QNV199" s="406" t="n"/>
      <c r="QNW199" s="406" t="n"/>
      <c r="QNX199" s="406" t="n"/>
      <c r="QNY199" s="406" t="n"/>
      <c r="QNZ199" s="406" t="n"/>
      <c r="QOA199" s="406" t="n"/>
      <c r="QOB199" s="406" t="n"/>
      <c r="QOC199" s="406" t="n"/>
      <c r="QOD199" s="406" t="n"/>
      <c r="QOE199" s="406" t="n"/>
      <c r="QOF199" s="406" t="n"/>
      <c r="QOG199" s="406" t="n"/>
      <c r="QOH199" s="406" t="n"/>
      <c r="QOI199" s="406" t="n"/>
      <c r="QOJ199" s="406" t="n"/>
      <c r="QOK199" s="406" t="n"/>
      <c r="QOL199" s="406" t="n"/>
      <c r="QOM199" s="406" t="n"/>
      <c r="QON199" s="406" t="n"/>
      <c r="QOO199" s="406" t="n"/>
      <c r="QOP199" s="406" t="n"/>
      <c r="QOQ199" s="406" t="n"/>
      <c r="QOR199" s="406" t="n"/>
      <c r="QOS199" s="406" t="n"/>
      <c r="QOT199" s="406" t="n"/>
      <c r="QOU199" s="406" t="n"/>
      <c r="QOV199" s="406" t="n"/>
      <c r="QOW199" s="406" t="n"/>
      <c r="QOX199" s="406" t="n"/>
      <c r="QOY199" s="406" t="n"/>
      <c r="QOZ199" s="406" t="n"/>
      <c r="QPA199" s="406" t="n"/>
      <c r="QPB199" s="406" t="n"/>
      <c r="QPC199" s="406" t="n"/>
      <c r="QPD199" s="406" t="n"/>
      <c r="QPE199" s="406" t="n"/>
      <c r="QPF199" s="406" t="n"/>
      <c r="QPG199" s="406" t="n"/>
      <c r="QPH199" s="406" t="n"/>
      <c r="QPI199" s="406" t="n"/>
      <c r="QPJ199" s="406" t="n"/>
      <c r="QPK199" s="406" t="n"/>
      <c r="QPL199" s="406" t="n"/>
      <c r="QPM199" s="406" t="n"/>
      <c r="QPN199" s="406" t="n"/>
      <c r="QPO199" s="406" t="n"/>
      <c r="QPP199" s="406" t="n"/>
      <c r="QPQ199" s="406" t="n"/>
      <c r="QPR199" s="406" t="n"/>
      <c r="QPS199" s="406" t="n"/>
      <c r="QPT199" s="406" t="n"/>
      <c r="QPU199" s="406" t="n"/>
      <c r="QPV199" s="406" t="n"/>
      <c r="QPW199" s="406" t="n"/>
      <c r="QPX199" s="406" t="n"/>
      <c r="QPY199" s="406" t="n"/>
      <c r="QPZ199" s="406" t="n"/>
      <c r="QQA199" s="406" t="n"/>
      <c r="QQB199" s="406" t="n"/>
      <c r="QQC199" s="406" t="n"/>
      <c r="QQD199" s="406" t="n"/>
      <c r="QQE199" s="406" t="n"/>
      <c r="QQF199" s="406" t="n"/>
      <c r="QQG199" s="406" t="n"/>
      <c r="QQH199" s="406" t="n"/>
      <c r="QQI199" s="406" t="n"/>
      <c r="QQJ199" s="406" t="n"/>
      <c r="QQK199" s="406" t="n"/>
      <c r="QQL199" s="406" t="n"/>
      <c r="QQM199" s="406" t="n"/>
      <c r="QQN199" s="406" t="n"/>
      <c r="QQO199" s="406" t="n"/>
      <c r="QQP199" s="406" t="n"/>
      <c r="QQQ199" s="406" t="n"/>
      <c r="QQR199" s="406" t="n"/>
      <c r="QQS199" s="406" t="n"/>
      <c r="QQT199" s="406" t="n"/>
      <c r="QQU199" s="406" t="n"/>
      <c r="QQV199" s="406" t="n"/>
      <c r="QQW199" s="406" t="n"/>
      <c r="QQX199" s="406" t="n"/>
      <c r="QQY199" s="406" t="n"/>
      <c r="QQZ199" s="406" t="n"/>
      <c r="QRA199" s="406" t="n"/>
      <c r="QRB199" s="406" t="n"/>
      <c r="QRC199" s="406" t="n"/>
      <c r="QRD199" s="406" t="n"/>
      <c r="QRE199" s="406" t="n"/>
      <c r="QRF199" s="406" t="n"/>
      <c r="QRG199" s="406" t="n"/>
      <c r="QRH199" s="406" t="n"/>
      <c r="QRI199" s="406" t="n"/>
      <c r="QRJ199" s="406" t="n"/>
      <c r="QRK199" s="406" t="n"/>
      <c r="QRL199" s="406" t="n"/>
      <c r="QRM199" s="406" t="n"/>
      <c r="QRN199" s="406" t="n"/>
      <c r="QRO199" s="406" t="n"/>
      <c r="QRP199" s="406" t="n"/>
      <c r="QRQ199" s="406" t="n"/>
      <c r="QRR199" s="406" t="n"/>
      <c r="QRS199" s="406" t="n"/>
      <c r="QRT199" s="406" t="n"/>
      <c r="QRU199" s="406" t="n"/>
      <c r="QRV199" s="406" t="n"/>
      <c r="QRW199" s="406" t="n"/>
      <c r="QRX199" s="406" t="n"/>
      <c r="QRY199" s="406" t="n"/>
      <c r="QRZ199" s="406" t="n"/>
      <c r="QSA199" s="406" t="n"/>
      <c r="QSB199" s="406" t="n"/>
      <c r="QSC199" s="406" t="n"/>
      <c r="QSD199" s="406" t="n"/>
      <c r="QSE199" s="406" t="n"/>
      <c r="QSF199" s="406" t="n"/>
      <c r="QSG199" s="406" t="n"/>
      <c r="QSH199" s="406" t="n"/>
      <c r="QSI199" s="406" t="n"/>
      <c r="QSJ199" s="406" t="n"/>
      <c r="QSK199" s="406" t="n"/>
      <c r="QSL199" s="406" t="n"/>
      <c r="QSM199" s="406" t="n"/>
      <c r="QSN199" s="406" t="n"/>
      <c r="QSO199" s="406" t="n"/>
      <c r="QSP199" s="406" t="n"/>
      <c r="QSQ199" s="406" t="n"/>
      <c r="QSR199" s="406" t="n"/>
      <c r="QSS199" s="406" t="n"/>
      <c r="QST199" s="406" t="n"/>
      <c r="QSU199" s="406" t="n"/>
      <c r="QSV199" s="406" t="n"/>
      <c r="QSW199" s="406" t="n"/>
      <c r="QSX199" s="406" t="n"/>
      <c r="QSY199" s="406" t="n"/>
      <c r="QSZ199" s="406" t="n"/>
      <c r="QTA199" s="406" t="n"/>
      <c r="QTB199" s="406" t="n"/>
      <c r="QTC199" s="406" t="n"/>
      <c r="QTD199" s="406" t="n"/>
      <c r="QTE199" s="406" t="n"/>
      <c r="QTF199" s="406" t="n"/>
      <c r="QTG199" s="406" t="n"/>
      <c r="QTH199" s="406" t="n"/>
      <c r="QTI199" s="406" t="n"/>
      <c r="QTJ199" s="406" t="n"/>
      <c r="QTK199" s="406" t="n"/>
      <c r="QTL199" s="406" t="n"/>
      <c r="QTM199" s="406" t="n"/>
      <c r="QTN199" s="406" t="n"/>
      <c r="QTO199" s="406" t="n"/>
      <c r="QTP199" s="406" t="n"/>
      <c r="QTQ199" s="406" t="n"/>
      <c r="QTR199" s="406" t="n"/>
      <c r="QTS199" s="406" t="n"/>
      <c r="QTT199" s="406" t="n"/>
      <c r="QTU199" s="406" t="n"/>
      <c r="QTV199" s="406" t="n"/>
      <c r="QTW199" s="406" t="n"/>
      <c r="QTX199" s="406" t="n"/>
      <c r="QTY199" s="406" t="n"/>
      <c r="QTZ199" s="406" t="n"/>
      <c r="QUA199" s="406" t="n"/>
      <c r="QUB199" s="406" t="n"/>
      <c r="QUC199" s="406" t="n"/>
      <c r="QUD199" s="406" t="n"/>
      <c r="QUE199" s="406" t="n"/>
      <c r="QUF199" s="406" t="n"/>
      <c r="QUG199" s="406" t="n"/>
      <c r="QUH199" s="406" t="n"/>
      <c r="QUI199" s="406" t="n"/>
      <c r="QUJ199" s="406" t="n"/>
      <c r="QUK199" s="406" t="n"/>
      <c r="QUL199" s="406" t="n"/>
      <c r="QUM199" s="406" t="n"/>
      <c r="QUN199" s="406" t="n"/>
      <c r="QUO199" s="406" t="n"/>
      <c r="QUP199" s="406" t="n"/>
      <c r="QUQ199" s="406" t="n"/>
      <c r="QUR199" s="406" t="n"/>
      <c r="QUS199" s="406" t="n"/>
      <c r="QUT199" s="406" t="n"/>
      <c r="QUU199" s="406" t="n"/>
      <c r="QUV199" s="406" t="n"/>
      <c r="QUW199" s="406" t="n"/>
      <c r="QUX199" s="406" t="n"/>
      <c r="QUY199" s="406" t="n"/>
      <c r="QUZ199" s="406" t="n"/>
      <c r="QVA199" s="406" t="n"/>
      <c r="QVB199" s="406" t="n"/>
      <c r="QVC199" s="406" t="n"/>
      <c r="QVD199" s="406" t="n"/>
      <c r="QVE199" s="406" t="n"/>
      <c r="QVF199" s="406" t="n"/>
      <c r="QVG199" s="406" t="n"/>
      <c r="QVH199" s="406" t="n"/>
      <c r="QVI199" s="406" t="n"/>
      <c r="QVJ199" s="406" t="n"/>
      <c r="QVK199" s="406" t="n"/>
      <c r="QVL199" s="406" t="n"/>
      <c r="QVM199" s="406" t="n"/>
      <c r="QVN199" s="406" t="n"/>
      <c r="QVO199" s="406" t="n"/>
      <c r="QVP199" s="406" t="n"/>
      <c r="QVQ199" s="406" t="n"/>
      <c r="QVR199" s="406" t="n"/>
      <c r="QVS199" s="406" t="n"/>
      <c r="QVT199" s="406" t="n"/>
      <c r="QVU199" s="406" t="n"/>
      <c r="QVV199" s="406" t="n"/>
      <c r="QVW199" s="406" t="n"/>
      <c r="QVX199" s="406" t="n"/>
      <c r="QVY199" s="406" t="n"/>
      <c r="QVZ199" s="406" t="n"/>
      <c r="QWA199" s="406" t="n"/>
      <c r="QWB199" s="406" t="n"/>
      <c r="QWC199" s="406" t="n"/>
      <c r="QWD199" s="406" t="n"/>
      <c r="QWE199" s="406" t="n"/>
      <c r="QWF199" s="406" t="n"/>
      <c r="QWG199" s="406" t="n"/>
      <c r="QWH199" s="406" t="n"/>
      <c r="QWI199" s="406" t="n"/>
      <c r="QWJ199" s="406" t="n"/>
      <c r="QWK199" s="406" t="n"/>
      <c r="QWL199" s="406" t="n"/>
      <c r="QWM199" s="406" t="n"/>
      <c r="QWN199" s="406" t="n"/>
      <c r="QWO199" s="406" t="n"/>
      <c r="QWP199" s="406" t="n"/>
      <c r="QWQ199" s="406" t="n"/>
      <c r="QWR199" s="406" t="n"/>
      <c r="QWS199" s="406" t="n"/>
      <c r="QWT199" s="406" t="n"/>
      <c r="QWU199" s="406" t="n"/>
      <c r="QWV199" s="406" t="n"/>
      <c r="QWW199" s="406" t="n"/>
      <c r="QWX199" s="406" t="n"/>
      <c r="QWY199" s="406" t="n"/>
      <c r="QWZ199" s="406" t="n"/>
      <c r="QXA199" s="406" t="n"/>
      <c r="QXB199" s="406" t="n"/>
      <c r="QXC199" s="406" t="n"/>
      <c r="QXD199" s="406" t="n"/>
      <c r="QXE199" s="406" t="n"/>
      <c r="QXF199" s="406" t="n"/>
      <c r="QXG199" s="406" t="n"/>
      <c r="QXH199" s="406" t="n"/>
      <c r="QXI199" s="406" t="n"/>
      <c r="QXJ199" s="406" t="n"/>
      <c r="QXK199" s="406" t="n"/>
      <c r="QXL199" s="406" t="n"/>
      <c r="QXM199" s="406" t="n"/>
      <c r="QXN199" s="406" t="n"/>
      <c r="QXO199" s="406" t="n"/>
      <c r="QXP199" s="406" t="n"/>
      <c r="QXQ199" s="406" t="n"/>
      <c r="QXR199" s="406" t="n"/>
      <c r="QXS199" s="406" t="n"/>
      <c r="QXT199" s="406" t="n"/>
      <c r="QXU199" s="406" t="n"/>
      <c r="QXV199" s="406" t="n"/>
      <c r="QXW199" s="406" t="n"/>
      <c r="QXX199" s="406" t="n"/>
      <c r="QXY199" s="406" t="n"/>
      <c r="QXZ199" s="406" t="n"/>
      <c r="QYA199" s="406" t="n"/>
      <c r="QYB199" s="406" t="n"/>
      <c r="QYC199" s="406" t="n"/>
      <c r="QYD199" s="406" t="n"/>
      <c r="QYE199" s="406" t="n"/>
      <c r="QYF199" s="406" t="n"/>
      <c r="QYG199" s="406" t="n"/>
      <c r="QYH199" s="406" t="n"/>
      <c r="QYI199" s="406" t="n"/>
      <c r="QYJ199" s="406" t="n"/>
      <c r="QYK199" s="406" t="n"/>
      <c r="QYL199" s="406" t="n"/>
      <c r="QYM199" s="406" t="n"/>
      <c r="QYN199" s="406" t="n"/>
      <c r="QYO199" s="406" t="n"/>
      <c r="QYP199" s="406" t="n"/>
      <c r="QYQ199" s="406" t="n"/>
      <c r="QYR199" s="406" t="n"/>
      <c r="QYS199" s="406" t="n"/>
      <c r="QYT199" s="406" t="n"/>
      <c r="QYU199" s="406" t="n"/>
      <c r="QYV199" s="406" t="n"/>
      <c r="QYW199" s="406" t="n"/>
      <c r="QYX199" s="406" t="n"/>
      <c r="QYY199" s="406" t="n"/>
      <c r="QYZ199" s="406" t="n"/>
      <c r="QZA199" s="406" t="n"/>
      <c r="QZB199" s="406" t="n"/>
      <c r="QZC199" s="406" t="n"/>
      <c r="QZD199" s="406" t="n"/>
      <c r="QZE199" s="406" t="n"/>
      <c r="QZF199" s="406" t="n"/>
      <c r="QZG199" s="406" t="n"/>
      <c r="QZH199" s="406" t="n"/>
      <c r="QZI199" s="406" t="n"/>
      <c r="QZJ199" s="406" t="n"/>
      <c r="QZK199" s="406" t="n"/>
      <c r="QZL199" s="406" t="n"/>
      <c r="QZM199" s="406" t="n"/>
      <c r="QZN199" s="406" t="n"/>
      <c r="QZO199" s="406" t="n"/>
      <c r="QZP199" s="406" t="n"/>
      <c r="QZQ199" s="406" t="n"/>
      <c r="QZR199" s="406" t="n"/>
      <c r="QZS199" s="406" t="n"/>
      <c r="QZT199" s="406" t="n"/>
      <c r="QZU199" s="406" t="n"/>
      <c r="QZV199" s="406" t="n"/>
      <c r="QZW199" s="406" t="n"/>
      <c r="QZX199" s="406" t="n"/>
      <c r="QZY199" s="406" t="n"/>
      <c r="QZZ199" s="406" t="n"/>
      <c r="RAA199" s="406" t="n"/>
      <c r="RAB199" s="406" t="n"/>
      <c r="RAC199" s="406" t="n"/>
      <c r="RAD199" s="406" t="n"/>
      <c r="RAE199" s="406" t="n"/>
      <c r="RAF199" s="406" t="n"/>
      <c r="RAG199" s="406" t="n"/>
      <c r="RAH199" s="406" t="n"/>
      <c r="RAI199" s="406" t="n"/>
      <c r="RAJ199" s="406" t="n"/>
      <c r="RAK199" s="406" t="n"/>
      <c r="RAL199" s="406" t="n"/>
      <c r="RAM199" s="406" t="n"/>
      <c r="RAN199" s="406" t="n"/>
      <c r="RAO199" s="406" t="n"/>
      <c r="RAP199" s="406" t="n"/>
      <c r="RAQ199" s="406" t="n"/>
      <c r="RAR199" s="406" t="n"/>
      <c r="RAS199" s="406" t="n"/>
      <c r="RAT199" s="406" t="n"/>
      <c r="RAU199" s="406" t="n"/>
      <c r="RAV199" s="406" t="n"/>
      <c r="RAW199" s="406" t="n"/>
      <c r="RAX199" s="406" t="n"/>
      <c r="RAY199" s="406" t="n"/>
      <c r="RAZ199" s="406" t="n"/>
      <c r="RBA199" s="406" t="n"/>
      <c r="RBB199" s="406" t="n"/>
      <c r="RBC199" s="406" t="n"/>
      <c r="RBD199" s="406" t="n"/>
      <c r="RBE199" s="406" t="n"/>
      <c r="RBF199" s="406" t="n"/>
      <c r="RBG199" s="406" t="n"/>
      <c r="RBH199" s="406" t="n"/>
      <c r="RBI199" s="406" t="n"/>
      <c r="RBJ199" s="406" t="n"/>
      <c r="RBK199" s="406" t="n"/>
      <c r="RBL199" s="406" t="n"/>
      <c r="RBM199" s="406" t="n"/>
      <c r="RBN199" s="406" t="n"/>
      <c r="RBO199" s="406" t="n"/>
      <c r="RBP199" s="406" t="n"/>
      <c r="RBQ199" s="406" t="n"/>
      <c r="RBR199" s="406" t="n"/>
      <c r="RBS199" s="406" t="n"/>
      <c r="RBT199" s="406" t="n"/>
      <c r="RBU199" s="406" t="n"/>
      <c r="RBV199" s="406" t="n"/>
      <c r="RBW199" s="406" t="n"/>
      <c r="RBX199" s="406" t="n"/>
      <c r="RBY199" s="406" t="n"/>
      <c r="RBZ199" s="406" t="n"/>
      <c r="RCA199" s="406" t="n"/>
      <c r="RCB199" s="406" t="n"/>
      <c r="RCC199" s="406" t="n"/>
      <c r="RCD199" s="406" t="n"/>
      <c r="RCE199" s="406" t="n"/>
      <c r="RCF199" s="406" t="n"/>
      <c r="RCG199" s="406" t="n"/>
      <c r="RCH199" s="406" t="n"/>
      <c r="RCI199" s="406" t="n"/>
      <c r="RCJ199" s="406" t="n"/>
      <c r="RCK199" s="406" t="n"/>
      <c r="RCL199" s="406" t="n"/>
      <c r="RCM199" s="406" t="n"/>
      <c r="RCN199" s="406" t="n"/>
      <c r="RCO199" s="406" t="n"/>
      <c r="RCP199" s="406" t="n"/>
      <c r="RCQ199" s="406" t="n"/>
      <c r="RCR199" s="406" t="n"/>
      <c r="RCS199" s="406" t="n"/>
      <c r="RCT199" s="406" t="n"/>
      <c r="RCU199" s="406" t="n"/>
      <c r="RCV199" s="406" t="n"/>
      <c r="RCW199" s="406" t="n"/>
      <c r="RCX199" s="406" t="n"/>
      <c r="RCY199" s="406" t="n"/>
      <c r="RCZ199" s="406" t="n"/>
      <c r="RDA199" s="406" t="n"/>
      <c r="RDB199" s="406" t="n"/>
      <c r="RDC199" s="406" t="n"/>
      <c r="RDD199" s="406" t="n"/>
      <c r="RDE199" s="406" t="n"/>
      <c r="RDF199" s="406" t="n"/>
      <c r="RDG199" s="406" t="n"/>
      <c r="RDH199" s="406" t="n"/>
      <c r="RDI199" s="406" t="n"/>
      <c r="RDJ199" s="406" t="n"/>
      <c r="RDK199" s="406" t="n"/>
      <c r="RDL199" s="406" t="n"/>
      <c r="RDM199" s="406" t="n"/>
      <c r="RDN199" s="406" t="n"/>
      <c r="RDO199" s="406" t="n"/>
      <c r="RDP199" s="406" t="n"/>
      <c r="RDQ199" s="406" t="n"/>
      <c r="RDR199" s="406" t="n"/>
      <c r="RDS199" s="406" t="n"/>
      <c r="RDT199" s="406" t="n"/>
      <c r="RDU199" s="406" t="n"/>
      <c r="RDV199" s="406" t="n"/>
      <c r="RDW199" s="406" t="n"/>
      <c r="RDX199" s="406" t="n"/>
      <c r="RDY199" s="406" t="n"/>
      <c r="RDZ199" s="406" t="n"/>
      <c r="REA199" s="406" t="n"/>
      <c r="REB199" s="406" t="n"/>
      <c r="REC199" s="406" t="n"/>
      <c r="RED199" s="406" t="n"/>
      <c r="REE199" s="406" t="n"/>
      <c r="REF199" s="406" t="n"/>
      <c r="REG199" s="406" t="n"/>
      <c r="REH199" s="406" t="n"/>
      <c r="REI199" s="406" t="n"/>
      <c r="REJ199" s="406" t="n"/>
      <c r="REK199" s="406" t="n"/>
      <c r="REL199" s="406" t="n"/>
      <c r="REM199" s="406" t="n"/>
      <c r="REN199" s="406" t="n"/>
      <c r="REO199" s="406" t="n"/>
      <c r="REP199" s="406" t="n"/>
      <c r="REQ199" s="406" t="n"/>
      <c r="RER199" s="406" t="n"/>
      <c r="RES199" s="406" t="n"/>
      <c r="RET199" s="406" t="n"/>
      <c r="REU199" s="406" t="n"/>
      <c r="REV199" s="406" t="n"/>
      <c r="REW199" s="406" t="n"/>
      <c r="REX199" s="406" t="n"/>
      <c r="REY199" s="406" t="n"/>
      <c r="REZ199" s="406" t="n"/>
      <c r="RFA199" s="406" t="n"/>
      <c r="RFB199" s="406" t="n"/>
      <c r="RFC199" s="406" t="n"/>
      <c r="RFD199" s="406" t="n"/>
      <c r="RFE199" s="406" t="n"/>
      <c r="RFF199" s="406" t="n"/>
      <c r="RFG199" s="406" t="n"/>
      <c r="RFH199" s="406" t="n"/>
      <c r="RFI199" s="406" t="n"/>
      <c r="RFJ199" s="406" t="n"/>
      <c r="RFK199" s="406" t="n"/>
      <c r="RFL199" s="406" t="n"/>
      <c r="RFM199" s="406" t="n"/>
      <c r="RFN199" s="406" t="n"/>
      <c r="RFO199" s="406" t="n"/>
      <c r="RFP199" s="406" t="n"/>
      <c r="RFQ199" s="406" t="n"/>
      <c r="RFR199" s="406" t="n"/>
      <c r="RFS199" s="406" t="n"/>
      <c r="RFT199" s="406" t="n"/>
      <c r="RFU199" s="406" t="n"/>
      <c r="RFV199" s="406" t="n"/>
      <c r="RFW199" s="406" t="n"/>
      <c r="RFX199" s="406" t="n"/>
      <c r="RFY199" s="406" t="n"/>
      <c r="RFZ199" s="406" t="n"/>
      <c r="RGA199" s="406" t="n"/>
      <c r="RGB199" s="406" t="n"/>
      <c r="RGC199" s="406" t="n"/>
      <c r="RGD199" s="406" t="n"/>
      <c r="RGE199" s="406" t="n"/>
      <c r="RGF199" s="406" t="n"/>
      <c r="RGG199" s="406" t="n"/>
      <c r="RGH199" s="406" t="n"/>
      <c r="RGI199" s="406" t="n"/>
      <c r="RGJ199" s="406" t="n"/>
      <c r="RGK199" s="406" t="n"/>
      <c r="RGL199" s="406" t="n"/>
      <c r="RGM199" s="406" t="n"/>
      <c r="RGN199" s="406" t="n"/>
      <c r="RGO199" s="406" t="n"/>
      <c r="RGP199" s="406" t="n"/>
      <c r="RGQ199" s="406" t="n"/>
      <c r="RGR199" s="406" t="n"/>
      <c r="RGS199" s="406" t="n"/>
      <c r="RGT199" s="406" t="n"/>
      <c r="RGU199" s="406" t="n"/>
      <c r="RGV199" s="406" t="n"/>
      <c r="RGW199" s="406" t="n"/>
      <c r="RGX199" s="406" t="n"/>
      <c r="RGY199" s="406" t="n"/>
      <c r="RGZ199" s="406" t="n"/>
      <c r="RHA199" s="406" t="n"/>
      <c r="RHB199" s="406" t="n"/>
      <c r="RHC199" s="406" t="n"/>
      <c r="RHD199" s="406" t="n"/>
      <c r="RHE199" s="406" t="n"/>
      <c r="RHF199" s="406" t="n"/>
      <c r="RHG199" s="406" t="n"/>
      <c r="RHH199" s="406" t="n"/>
      <c r="RHI199" s="406" t="n"/>
      <c r="RHJ199" s="406" t="n"/>
      <c r="RHK199" s="406" t="n"/>
      <c r="RHL199" s="406" t="n"/>
      <c r="RHM199" s="406" t="n"/>
      <c r="RHN199" s="406" t="n"/>
      <c r="RHO199" s="406" t="n"/>
      <c r="RHP199" s="406" t="n"/>
      <c r="RHQ199" s="406" t="n"/>
      <c r="RHR199" s="406" t="n"/>
      <c r="RHS199" s="406" t="n"/>
      <c r="RHT199" s="406" t="n"/>
      <c r="RHU199" s="406" t="n"/>
      <c r="RHV199" s="406" t="n"/>
      <c r="RHW199" s="406" t="n"/>
      <c r="RHX199" s="406" t="n"/>
      <c r="RHY199" s="406" t="n"/>
      <c r="RHZ199" s="406" t="n"/>
      <c r="RIA199" s="406" t="n"/>
      <c r="RIB199" s="406" t="n"/>
      <c r="RIC199" s="406" t="n"/>
      <c r="RID199" s="406" t="n"/>
      <c r="RIE199" s="406" t="n"/>
      <c r="RIF199" s="406" t="n"/>
      <c r="RIG199" s="406" t="n"/>
      <c r="RIH199" s="406" t="n"/>
      <c r="RII199" s="406" t="n"/>
      <c r="RIJ199" s="406" t="n"/>
      <c r="RIK199" s="406" t="n"/>
      <c r="RIL199" s="406" t="n"/>
      <c r="RIM199" s="406" t="n"/>
      <c r="RIN199" s="406" t="n"/>
      <c r="RIO199" s="406" t="n"/>
      <c r="RIP199" s="406" t="n"/>
      <c r="RIQ199" s="406" t="n"/>
      <c r="RIR199" s="406" t="n"/>
      <c r="RIS199" s="406" t="n"/>
      <c r="RIT199" s="406" t="n"/>
      <c r="RIU199" s="406" t="n"/>
      <c r="RIV199" s="406" t="n"/>
      <c r="RIW199" s="406" t="n"/>
      <c r="RIX199" s="406" t="n"/>
      <c r="RIY199" s="406" t="n"/>
      <c r="RIZ199" s="406" t="n"/>
      <c r="RJA199" s="406" t="n"/>
      <c r="RJB199" s="406" t="n"/>
      <c r="RJC199" s="406" t="n"/>
      <c r="RJD199" s="406" t="n"/>
      <c r="RJE199" s="406" t="n"/>
      <c r="RJF199" s="406" t="n"/>
      <c r="RJG199" s="406" t="n"/>
      <c r="RJH199" s="406" t="n"/>
      <c r="RJI199" s="406" t="n"/>
      <c r="RJJ199" s="406" t="n"/>
      <c r="RJK199" s="406" t="n"/>
      <c r="RJL199" s="406" t="n"/>
      <c r="RJM199" s="406" t="n"/>
      <c r="RJN199" s="406" t="n"/>
      <c r="RJO199" s="406" t="n"/>
      <c r="RJP199" s="406" t="n"/>
      <c r="RJQ199" s="406" t="n"/>
      <c r="RJR199" s="406" t="n"/>
      <c r="RJS199" s="406" t="n"/>
      <c r="RJT199" s="406" t="n"/>
      <c r="RJU199" s="406" t="n"/>
      <c r="RJV199" s="406" t="n"/>
      <c r="RJW199" s="406" t="n"/>
      <c r="RJX199" s="406" t="n"/>
      <c r="RJY199" s="406" t="n"/>
      <c r="RJZ199" s="406" t="n"/>
      <c r="RKA199" s="406" t="n"/>
      <c r="RKB199" s="406" t="n"/>
      <c r="RKC199" s="406" t="n"/>
      <c r="RKD199" s="406" t="n"/>
      <c r="RKE199" s="406" t="n"/>
      <c r="RKF199" s="406" t="n"/>
      <c r="RKG199" s="406" t="n"/>
      <c r="RKH199" s="406" t="n"/>
      <c r="RKI199" s="406" t="n"/>
      <c r="RKJ199" s="406" t="n"/>
      <c r="RKK199" s="406" t="n"/>
      <c r="RKL199" s="406" t="n"/>
      <c r="RKM199" s="406" t="n"/>
      <c r="RKN199" s="406" t="n"/>
      <c r="RKO199" s="406" t="n"/>
      <c r="RKP199" s="406" t="n"/>
      <c r="RKQ199" s="406" t="n"/>
      <c r="RKR199" s="406" t="n"/>
      <c r="RKS199" s="406" t="n"/>
      <c r="RKT199" s="406" t="n"/>
      <c r="RKU199" s="406" t="n"/>
      <c r="RKV199" s="406" t="n"/>
      <c r="RKW199" s="406" t="n"/>
      <c r="RKX199" s="406" t="n"/>
      <c r="RKY199" s="406" t="n"/>
      <c r="RKZ199" s="406" t="n"/>
      <c r="RLA199" s="406" t="n"/>
      <c r="RLB199" s="406" t="n"/>
      <c r="RLC199" s="406" t="n"/>
      <c r="RLD199" s="406" t="n"/>
      <c r="RLE199" s="406" t="n"/>
      <c r="RLF199" s="406" t="n"/>
      <c r="RLG199" s="406" t="n"/>
      <c r="RLH199" s="406" t="n"/>
      <c r="RLI199" s="406" t="n"/>
      <c r="RLJ199" s="406" t="n"/>
      <c r="RLK199" s="406" t="n"/>
      <c r="RLL199" s="406" t="n"/>
      <c r="RLM199" s="406" t="n"/>
      <c r="RLN199" s="406" t="n"/>
      <c r="RLO199" s="406" t="n"/>
      <c r="RLP199" s="406" t="n"/>
      <c r="RLQ199" s="406" t="n"/>
      <c r="RLR199" s="406" t="n"/>
      <c r="RLS199" s="406" t="n"/>
      <c r="RLT199" s="406" t="n"/>
      <c r="RLU199" s="406" t="n"/>
      <c r="RLV199" s="406" t="n"/>
      <c r="RLW199" s="406" t="n"/>
      <c r="RLX199" s="406" t="n"/>
      <c r="RLY199" s="406" t="n"/>
      <c r="RLZ199" s="406" t="n"/>
      <c r="RMA199" s="406" t="n"/>
      <c r="RMB199" s="406" t="n"/>
      <c r="RMC199" s="406" t="n"/>
      <c r="RMD199" s="406" t="n"/>
      <c r="RME199" s="406" t="n"/>
      <c r="RMF199" s="406" t="n"/>
      <c r="RMG199" s="406" t="n"/>
      <c r="RMH199" s="406" t="n"/>
      <c r="RMI199" s="406" t="n"/>
      <c r="RMJ199" s="406" t="n"/>
      <c r="RMK199" s="406" t="n"/>
      <c r="RML199" s="406" t="n"/>
      <c r="RMM199" s="406" t="n"/>
      <c r="RMN199" s="406" t="n"/>
      <c r="RMO199" s="406" t="n"/>
      <c r="RMP199" s="406" t="n"/>
      <c r="RMQ199" s="406" t="n"/>
      <c r="RMR199" s="406" t="n"/>
      <c r="RMS199" s="406" t="n"/>
      <c r="RMT199" s="406" t="n"/>
      <c r="RMU199" s="406" t="n"/>
      <c r="RMV199" s="406" t="n"/>
      <c r="RMW199" s="406" t="n"/>
      <c r="RMX199" s="406" t="n"/>
      <c r="RMY199" s="406" t="n"/>
      <c r="RMZ199" s="406" t="n"/>
      <c r="RNA199" s="406" t="n"/>
      <c r="RNB199" s="406" t="n"/>
      <c r="RNC199" s="406" t="n"/>
      <c r="RND199" s="406" t="n"/>
      <c r="RNE199" s="406" t="n"/>
      <c r="RNF199" s="406" t="n"/>
      <c r="RNG199" s="406" t="n"/>
      <c r="RNH199" s="406" t="n"/>
      <c r="RNI199" s="406" t="n"/>
      <c r="RNJ199" s="406" t="n"/>
      <c r="RNK199" s="406" t="n"/>
      <c r="RNL199" s="406" t="n"/>
      <c r="RNM199" s="406" t="n"/>
      <c r="RNN199" s="406" t="n"/>
      <c r="RNO199" s="406" t="n"/>
      <c r="RNP199" s="406" t="n"/>
      <c r="RNQ199" s="406" t="n"/>
      <c r="RNR199" s="406" t="n"/>
      <c r="RNS199" s="406" t="n"/>
      <c r="RNT199" s="406" t="n"/>
      <c r="RNU199" s="406" t="n"/>
      <c r="RNV199" s="406" t="n"/>
      <c r="RNW199" s="406" t="n"/>
      <c r="RNX199" s="406" t="n"/>
      <c r="RNY199" s="406" t="n"/>
      <c r="RNZ199" s="406" t="n"/>
      <c r="ROA199" s="406" t="n"/>
      <c r="ROB199" s="406" t="n"/>
      <c r="ROC199" s="406" t="n"/>
      <c r="ROD199" s="406" t="n"/>
      <c r="ROE199" s="406" t="n"/>
      <c r="ROF199" s="406" t="n"/>
      <c r="ROG199" s="406" t="n"/>
      <c r="ROH199" s="406" t="n"/>
      <c r="ROI199" s="406" t="n"/>
      <c r="ROJ199" s="406" t="n"/>
      <c r="ROK199" s="406" t="n"/>
      <c r="ROL199" s="406" t="n"/>
      <c r="ROM199" s="406" t="n"/>
      <c r="RON199" s="406" t="n"/>
      <c r="ROO199" s="406" t="n"/>
      <c r="ROP199" s="406" t="n"/>
      <c r="ROQ199" s="406" t="n"/>
      <c r="ROR199" s="406" t="n"/>
      <c r="ROS199" s="406" t="n"/>
      <c r="ROT199" s="406" t="n"/>
      <c r="ROU199" s="406" t="n"/>
      <c r="ROV199" s="406" t="n"/>
      <c r="ROW199" s="406" t="n"/>
      <c r="ROX199" s="406" t="n"/>
      <c r="ROY199" s="406" t="n"/>
      <c r="ROZ199" s="406" t="n"/>
      <c r="RPA199" s="406" t="n"/>
      <c r="RPB199" s="406" t="n"/>
      <c r="RPC199" s="406" t="n"/>
      <c r="RPD199" s="406" t="n"/>
      <c r="RPE199" s="406" t="n"/>
      <c r="RPF199" s="406" t="n"/>
      <c r="RPG199" s="406" t="n"/>
      <c r="RPH199" s="406" t="n"/>
      <c r="RPI199" s="406" t="n"/>
      <c r="RPJ199" s="406" t="n"/>
      <c r="RPK199" s="406" t="n"/>
      <c r="RPL199" s="406" t="n"/>
      <c r="RPM199" s="406" t="n"/>
      <c r="RPN199" s="406" t="n"/>
      <c r="RPO199" s="406" t="n"/>
      <c r="RPP199" s="406" t="n"/>
      <c r="RPQ199" s="406" t="n"/>
      <c r="RPR199" s="406" t="n"/>
      <c r="RPS199" s="406" t="n"/>
      <c r="RPT199" s="406" t="n"/>
      <c r="RPU199" s="406" t="n"/>
      <c r="RPV199" s="406" t="n"/>
      <c r="RPW199" s="406" t="n"/>
      <c r="RPX199" s="406" t="n"/>
      <c r="RPY199" s="406" t="n"/>
      <c r="RPZ199" s="406" t="n"/>
      <c r="RQA199" s="406" t="n"/>
      <c r="RQB199" s="406" t="n"/>
      <c r="RQC199" s="406" t="n"/>
      <c r="RQD199" s="406" t="n"/>
      <c r="RQE199" s="406" t="n"/>
      <c r="RQF199" s="406" t="n"/>
      <c r="RQG199" s="406" t="n"/>
      <c r="RQH199" s="406" t="n"/>
      <c r="RQI199" s="406" t="n"/>
      <c r="RQJ199" s="406" t="n"/>
      <c r="RQK199" s="406" t="n"/>
      <c r="RQL199" s="406" t="n"/>
      <c r="RQM199" s="406" t="n"/>
      <c r="RQN199" s="406" t="n"/>
      <c r="RQO199" s="406" t="n"/>
      <c r="RQP199" s="406" t="n"/>
      <c r="RQQ199" s="406" t="n"/>
      <c r="RQR199" s="406" t="n"/>
      <c r="RQS199" s="406" t="n"/>
      <c r="RQT199" s="406" t="n"/>
      <c r="RQU199" s="406" t="n"/>
      <c r="RQV199" s="406" t="n"/>
      <c r="RQW199" s="406" t="n"/>
      <c r="RQX199" s="406" t="n"/>
      <c r="RQY199" s="406" t="n"/>
      <c r="RQZ199" s="406" t="n"/>
      <c r="RRA199" s="406" t="n"/>
      <c r="RRB199" s="406" t="n"/>
      <c r="RRC199" s="406" t="n"/>
      <c r="RRD199" s="406" t="n"/>
      <c r="RRE199" s="406" t="n"/>
      <c r="RRF199" s="406" t="n"/>
      <c r="RRG199" s="406" t="n"/>
      <c r="RRH199" s="406" t="n"/>
      <c r="RRI199" s="406" t="n"/>
      <c r="RRJ199" s="406" t="n"/>
      <c r="RRK199" s="406" t="n"/>
      <c r="RRL199" s="406" t="n"/>
      <c r="RRM199" s="406" t="n"/>
      <c r="RRN199" s="406" t="n"/>
      <c r="RRO199" s="406" t="n"/>
      <c r="RRP199" s="406" t="n"/>
      <c r="RRQ199" s="406" t="n"/>
      <c r="RRR199" s="406" t="n"/>
      <c r="RRS199" s="406" t="n"/>
      <c r="RRT199" s="406" t="n"/>
      <c r="RRU199" s="406" t="n"/>
      <c r="RRV199" s="406" t="n"/>
      <c r="RRW199" s="406" t="n"/>
      <c r="RRX199" s="406" t="n"/>
      <c r="RRY199" s="406" t="n"/>
      <c r="RRZ199" s="406" t="n"/>
      <c r="RSA199" s="406" t="n"/>
      <c r="RSB199" s="406" t="n"/>
      <c r="RSC199" s="406" t="n"/>
      <c r="RSD199" s="406" t="n"/>
      <c r="RSE199" s="406" t="n"/>
      <c r="RSF199" s="406" t="n"/>
      <c r="RSG199" s="406" t="n"/>
      <c r="RSH199" s="406" t="n"/>
      <c r="RSI199" s="406" t="n"/>
      <c r="RSJ199" s="406" t="n"/>
      <c r="RSK199" s="406" t="n"/>
      <c r="RSL199" s="406" t="n"/>
      <c r="RSM199" s="406" t="n"/>
      <c r="RSN199" s="406" t="n"/>
      <c r="RSO199" s="406" t="n"/>
      <c r="RSP199" s="406" t="n"/>
      <c r="RSQ199" s="406" t="n"/>
      <c r="RSR199" s="406" t="n"/>
      <c r="RSS199" s="406" t="n"/>
      <c r="RST199" s="406" t="n"/>
      <c r="RSU199" s="406" t="n"/>
      <c r="RSV199" s="406" t="n"/>
      <c r="RSW199" s="406" t="n"/>
      <c r="RSX199" s="406" t="n"/>
      <c r="RSY199" s="406" t="n"/>
      <c r="RSZ199" s="406" t="n"/>
      <c r="RTA199" s="406" t="n"/>
      <c r="RTB199" s="406" t="n"/>
      <c r="RTC199" s="406" t="n"/>
      <c r="RTD199" s="406" t="n"/>
      <c r="RTE199" s="406" t="n"/>
      <c r="RTF199" s="406" t="n"/>
      <c r="RTG199" s="406" t="n"/>
      <c r="RTH199" s="406" t="n"/>
      <c r="RTI199" s="406" t="n"/>
      <c r="RTJ199" s="406" t="n"/>
      <c r="RTK199" s="406" t="n"/>
      <c r="RTL199" s="406" t="n"/>
      <c r="RTM199" s="406" t="n"/>
      <c r="RTN199" s="406" t="n"/>
      <c r="RTO199" s="406" t="n"/>
      <c r="RTP199" s="406" t="n"/>
      <c r="RTQ199" s="406" t="n"/>
      <c r="RTR199" s="406" t="n"/>
      <c r="RTS199" s="406" t="n"/>
      <c r="RTT199" s="406" t="n"/>
      <c r="RTU199" s="406" t="n"/>
      <c r="RTV199" s="406" t="n"/>
      <c r="RTW199" s="406" t="n"/>
      <c r="RTX199" s="406" t="n"/>
      <c r="RTY199" s="406" t="n"/>
      <c r="RTZ199" s="406" t="n"/>
      <c r="RUA199" s="406" t="n"/>
      <c r="RUB199" s="406" t="n"/>
      <c r="RUC199" s="406" t="n"/>
      <c r="RUD199" s="406" t="n"/>
      <c r="RUE199" s="406" t="n"/>
      <c r="RUF199" s="406" t="n"/>
      <c r="RUG199" s="406" t="n"/>
      <c r="RUH199" s="406" t="n"/>
      <c r="RUI199" s="406" t="n"/>
      <c r="RUJ199" s="406" t="n"/>
      <c r="RUK199" s="406" t="n"/>
      <c r="RUL199" s="406" t="n"/>
      <c r="RUM199" s="406" t="n"/>
      <c r="RUN199" s="406" t="n"/>
      <c r="RUO199" s="406" t="n"/>
      <c r="RUP199" s="406" t="n"/>
      <c r="RUQ199" s="406" t="n"/>
      <c r="RUR199" s="406" t="n"/>
      <c r="RUS199" s="406" t="n"/>
      <c r="RUT199" s="406" t="n"/>
      <c r="RUU199" s="406" t="n"/>
      <c r="RUV199" s="406" t="n"/>
      <c r="RUW199" s="406" t="n"/>
      <c r="RUX199" s="406" t="n"/>
      <c r="RUY199" s="406" t="n"/>
      <c r="RUZ199" s="406" t="n"/>
      <c r="RVA199" s="406" t="n"/>
      <c r="RVB199" s="406" t="n"/>
      <c r="RVC199" s="406" t="n"/>
      <c r="RVD199" s="406" t="n"/>
      <c r="RVE199" s="406" t="n"/>
      <c r="RVF199" s="406" t="n"/>
      <c r="RVG199" s="406" t="n"/>
      <c r="RVH199" s="406" t="n"/>
      <c r="RVI199" s="406" t="n"/>
      <c r="RVJ199" s="406" t="n"/>
      <c r="RVK199" s="406" t="n"/>
      <c r="RVL199" s="406" t="n"/>
      <c r="RVM199" s="406" t="n"/>
      <c r="RVN199" s="406" t="n"/>
      <c r="RVO199" s="406" t="n"/>
      <c r="RVP199" s="406" t="n"/>
      <c r="RVQ199" s="406" t="n"/>
      <c r="RVR199" s="406" t="n"/>
      <c r="RVS199" s="406" t="n"/>
      <c r="RVT199" s="406" t="n"/>
      <c r="RVU199" s="406" t="n"/>
      <c r="RVV199" s="406" t="n"/>
      <c r="RVW199" s="406" t="n"/>
      <c r="RVX199" s="406" t="n"/>
      <c r="RVY199" s="406" t="n"/>
      <c r="RVZ199" s="406" t="n"/>
      <c r="RWA199" s="406" t="n"/>
      <c r="RWB199" s="406" t="n"/>
      <c r="RWC199" s="406" t="n"/>
      <c r="RWD199" s="406" t="n"/>
      <c r="RWE199" s="406" t="n"/>
      <c r="RWF199" s="406" t="n"/>
      <c r="RWG199" s="406" t="n"/>
      <c r="RWH199" s="406" t="n"/>
      <c r="RWI199" s="406" t="n"/>
      <c r="RWJ199" s="406" t="n"/>
      <c r="RWK199" s="406" t="n"/>
      <c r="RWL199" s="406" t="n"/>
      <c r="RWM199" s="406" t="n"/>
      <c r="RWN199" s="406" t="n"/>
      <c r="RWO199" s="406" t="n"/>
      <c r="RWP199" s="406" t="n"/>
      <c r="RWQ199" s="406" t="n"/>
      <c r="RWR199" s="406" t="n"/>
      <c r="RWS199" s="406" t="n"/>
      <c r="RWT199" s="406" t="n"/>
      <c r="RWU199" s="406" t="n"/>
      <c r="RWV199" s="406" t="n"/>
      <c r="RWW199" s="406" t="n"/>
      <c r="RWX199" s="406" t="n"/>
      <c r="RWY199" s="406" t="n"/>
      <c r="RWZ199" s="406" t="n"/>
      <c r="RXA199" s="406" t="n"/>
      <c r="RXB199" s="406" t="n"/>
      <c r="RXC199" s="406" t="n"/>
      <c r="RXD199" s="406" t="n"/>
      <c r="RXE199" s="406" t="n"/>
      <c r="RXF199" s="406" t="n"/>
      <c r="RXG199" s="406" t="n"/>
      <c r="RXH199" s="406" t="n"/>
      <c r="RXI199" s="406" t="n"/>
      <c r="RXJ199" s="406" t="n"/>
      <c r="RXK199" s="406" t="n"/>
      <c r="RXL199" s="406" t="n"/>
      <c r="RXM199" s="406" t="n"/>
      <c r="RXN199" s="406" t="n"/>
      <c r="RXO199" s="406" t="n"/>
      <c r="RXP199" s="406" t="n"/>
      <c r="RXQ199" s="406" t="n"/>
      <c r="RXR199" s="406" t="n"/>
      <c r="RXS199" s="406" t="n"/>
      <c r="RXT199" s="406" t="n"/>
      <c r="RXU199" s="406" t="n"/>
      <c r="RXV199" s="406" t="n"/>
      <c r="RXW199" s="406" t="n"/>
      <c r="RXX199" s="406" t="n"/>
      <c r="RXY199" s="406" t="n"/>
      <c r="RXZ199" s="406" t="n"/>
      <c r="RYA199" s="406" t="n"/>
      <c r="RYB199" s="406" t="n"/>
      <c r="RYC199" s="406" t="n"/>
      <c r="RYD199" s="406" t="n"/>
      <c r="RYE199" s="406" t="n"/>
      <c r="RYF199" s="406" t="n"/>
      <c r="RYG199" s="406" t="n"/>
      <c r="RYH199" s="406" t="n"/>
      <c r="RYI199" s="406" t="n"/>
      <c r="RYJ199" s="406" t="n"/>
      <c r="RYK199" s="406" t="n"/>
      <c r="RYL199" s="406" t="n"/>
      <c r="RYM199" s="406" t="n"/>
      <c r="RYN199" s="406" t="n"/>
      <c r="RYO199" s="406" t="n"/>
      <c r="RYP199" s="406" t="n"/>
      <c r="RYQ199" s="406" t="n"/>
      <c r="RYR199" s="406" t="n"/>
      <c r="RYS199" s="406" t="n"/>
      <c r="RYT199" s="406" t="n"/>
      <c r="RYU199" s="406" t="n"/>
      <c r="RYV199" s="406" t="n"/>
      <c r="RYW199" s="406" t="n"/>
      <c r="RYX199" s="406" t="n"/>
      <c r="RYY199" s="406" t="n"/>
      <c r="RYZ199" s="406" t="n"/>
      <c r="RZA199" s="406" t="n"/>
      <c r="RZB199" s="406" t="n"/>
      <c r="RZC199" s="406" t="n"/>
      <c r="RZD199" s="406" t="n"/>
      <c r="RZE199" s="406" t="n"/>
      <c r="RZF199" s="406" t="n"/>
      <c r="RZG199" s="406" t="n"/>
      <c r="RZH199" s="406" t="n"/>
      <c r="RZI199" s="406" t="n"/>
      <c r="RZJ199" s="406" t="n"/>
      <c r="RZK199" s="406" t="n"/>
      <c r="RZL199" s="406" t="n"/>
      <c r="RZM199" s="406" t="n"/>
      <c r="RZN199" s="406" t="n"/>
      <c r="RZO199" s="406" t="n"/>
      <c r="RZP199" s="406" t="n"/>
      <c r="RZQ199" s="406" t="n"/>
      <c r="RZR199" s="406" t="n"/>
      <c r="RZS199" s="406" t="n"/>
      <c r="RZT199" s="406" t="n"/>
      <c r="RZU199" s="406" t="n"/>
      <c r="RZV199" s="406" t="n"/>
      <c r="RZW199" s="406" t="n"/>
      <c r="RZX199" s="406" t="n"/>
      <c r="RZY199" s="406" t="n"/>
      <c r="RZZ199" s="406" t="n"/>
      <c r="SAA199" s="406" t="n"/>
      <c r="SAB199" s="406" t="n"/>
      <c r="SAC199" s="406" t="n"/>
      <c r="SAD199" s="406" t="n"/>
      <c r="SAE199" s="406" t="n"/>
      <c r="SAF199" s="406" t="n"/>
      <c r="SAG199" s="406" t="n"/>
      <c r="SAH199" s="406" t="n"/>
      <c r="SAI199" s="406" t="n"/>
      <c r="SAJ199" s="406" t="n"/>
      <c r="SAK199" s="406" t="n"/>
      <c r="SAL199" s="406" t="n"/>
      <c r="SAM199" s="406" t="n"/>
      <c r="SAN199" s="406" t="n"/>
      <c r="SAO199" s="406" t="n"/>
      <c r="SAP199" s="406" t="n"/>
      <c r="SAQ199" s="406" t="n"/>
      <c r="SAR199" s="406" t="n"/>
      <c r="SAS199" s="406" t="n"/>
      <c r="SAT199" s="406" t="n"/>
      <c r="SAU199" s="406" t="n"/>
      <c r="SAV199" s="406" t="n"/>
      <c r="SAW199" s="406" t="n"/>
      <c r="SAX199" s="406" t="n"/>
      <c r="SAY199" s="406" t="n"/>
      <c r="SAZ199" s="406" t="n"/>
      <c r="SBA199" s="406" t="n"/>
      <c r="SBB199" s="406" t="n"/>
      <c r="SBC199" s="406" t="n"/>
      <c r="SBD199" s="406" t="n"/>
      <c r="SBE199" s="406" t="n"/>
      <c r="SBF199" s="406" t="n"/>
      <c r="SBG199" s="406" t="n"/>
      <c r="SBH199" s="406" t="n"/>
      <c r="SBI199" s="406" t="n"/>
      <c r="SBJ199" s="406" t="n"/>
      <c r="SBK199" s="406" t="n"/>
      <c r="SBL199" s="406" t="n"/>
      <c r="SBM199" s="406" t="n"/>
      <c r="SBN199" s="406" t="n"/>
      <c r="SBO199" s="406" t="n"/>
      <c r="SBP199" s="406" t="n"/>
      <c r="SBQ199" s="406" t="n"/>
      <c r="SBR199" s="406" t="n"/>
      <c r="SBS199" s="406" t="n"/>
      <c r="SBT199" s="406" t="n"/>
      <c r="SBU199" s="406" t="n"/>
      <c r="SBV199" s="406" t="n"/>
      <c r="SBW199" s="406" t="n"/>
      <c r="SBX199" s="406" t="n"/>
      <c r="SBY199" s="406" t="n"/>
      <c r="SBZ199" s="406" t="n"/>
      <c r="SCA199" s="406" t="n"/>
      <c r="SCB199" s="406" t="n"/>
      <c r="SCC199" s="406" t="n"/>
      <c r="SCD199" s="406" t="n"/>
      <c r="SCE199" s="406" t="n"/>
      <c r="SCF199" s="406" t="n"/>
      <c r="SCG199" s="406" t="n"/>
      <c r="SCH199" s="406" t="n"/>
      <c r="SCI199" s="406" t="n"/>
      <c r="SCJ199" s="406" t="n"/>
      <c r="SCK199" s="406" t="n"/>
      <c r="SCL199" s="406" t="n"/>
      <c r="SCM199" s="406" t="n"/>
      <c r="SCN199" s="406" t="n"/>
      <c r="SCO199" s="406" t="n"/>
      <c r="SCP199" s="406" t="n"/>
      <c r="SCQ199" s="406" t="n"/>
      <c r="SCR199" s="406" t="n"/>
      <c r="SCS199" s="406" t="n"/>
      <c r="SCT199" s="406" t="n"/>
      <c r="SCU199" s="406" t="n"/>
      <c r="SCV199" s="406" t="n"/>
      <c r="SCW199" s="406" t="n"/>
      <c r="SCX199" s="406" t="n"/>
      <c r="SCY199" s="406" t="n"/>
      <c r="SCZ199" s="406" t="n"/>
      <c r="SDA199" s="406" t="n"/>
      <c r="SDB199" s="406" t="n"/>
      <c r="SDC199" s="406" t="n"/>
      <c r="SDD199" s="406" t="n"/>
      <c r="SDE199" s="406" t="n"/>
      <c r="SDF199" s="406" t="n"/>
      <c r="SDG199" s="406" t="n"/>
      <c r="SDH199" s="406" t="n"/>
      <c r="SDI199" s="406" t="n"/>
      <c r="SDJ199" s="406" t="n"/>
      <c r="SDK199" s="406" t="n"/>
      <c r="SDL199" s="406" t="n"/>
      <c r="SDM199" s="406" t="n"/>
      <c r="SDN199" s="406" t="n"/>
      <c r="SDO199" s="406" t="n"/>
      <c r="SDP199" s="406" t="n"/>
      <c r="SDQ199" s="406" t="n"/>
      <c r="SDR199" s="406" t="n"/>
      <c r="SDS199" s="406" t="n"/>
      <c r="SDT199" s="406" t="n"/>
      <c r="SDU199" s="406" t="n"/>
      <c r="SDV199" s="406" t="n"/>
      <c r="SDW199" s="406" t="n"/>
      <c r="SDX199" s="406" t="n"/>
      <c r="SDY199" s="406" t="n"/>
      <c r="SDZ199" s="406" t="n"/>
      <c r="SEA199" s="406" t="n"/>
      <c r="SEB199" s="406" t="n"/>
      <c r="SEC199" s="406" t="n"/>
      <c r="SED199" s="406" t="n"/>
      <c r="SEE199" s="406" t="n"/>
      <c r="SEF199" s="406" t="n"/>
      <c r="SEG199" s="406" t="n"/>
      <c r="SEH199" s="406" t="n"/>
      <c r="SEI199" s="406" t="n"/>
      <c r="SEJ199" s="406" t="n"/>
      <c r="SEK199" s="406" t="n"/>
      <c r="SEL199" s="406" t="n"/>
      <c r="SEM199" s="406" t="n"/>
      <c r="SEN199" s="406" t="n"/>
      <c r="SEO199" s="406" t="n"/>
      <c r="SEP199" s="406" t="n"/>
      <c r="SEQ199" s="406" t="n"/>
      <c r="SER199" s="406" t="n"/>
      <c r="SES199" s="406" t="n"/>
      <c r="SET199" s="406" t="n"/>
      <c r="SEU199" s="406" t="n"/>
      <c r="SEV199" s="406" t="n"/>
      <c r="SEW199" s="406" t="n"/>
      <c r="SEX199" s="406" t="n"/>
      <c r="SEY199" s="406" t="n"/>
      <c r="SEZ199" s="406" t="n"/>
      <c r="SFA199" s="406" t="n"/>
      <c r="SFB199" s="406" t="n"/>
      <c r="SFC199" s="406" t="n"/>
      <c r="SFD199" s="406" t="n"/>
      <c r="SFE199" s="406" t="n"/>
      <c r="SFF199" s="406" t="n"/>
      <c r="SFG199" s="406" t="n"/>
      <c r="SFH199" s="406" t="n"/>
      <c r="SFI199" s="406" t="n"/>
      <c r="SFJ199" s="406" t="n"/>
      <c r="SFK199" s="406" t="n"/>
      <c r="SFL199" s="406" t="n"/>
      <c r="SFM199" s="406" t="n"/>
      <c r="SFN199" s="406" t="n"/>
      <c r="SFO199" s="406" t="n"/>
      <c r="SFP199" s="406" t="n"/>
      <c r="SFQ199" s="406" t="n"/>
      <c r="SFR199" s="406" t="n"/>
      <c r="SFS199" s="406" t="n"/>
      <c r="SFT199" s="406" t="n"/>
      <c r="SFU199" s="406" t="n"/>
      <c r="SFV199" s="406" t="n"/>
      <c r="SFW199" s="406" t="n"/>
      <c r="SFX199" s="406" t="n"/>
      <c r="SFY199" s="406" t="n"/>
      <c r="SFZ199" s="406" t="n"/>
      <c r="SGA199" s="406" t="n"/>
      <c r="SGB199" s="406" t="n"/>
      <c r="SGC199" s="406" t="n"/>
      <c r="SGD199" s="406" t="n"/>
      <c r="SGE199" s="406" t="n"/>
      <c r="SGF199" s="406" t="n"/>
      <c r="SGG199" s="406" t="n"/>
      <c r="SGH199" s="406" t="n"/>
      <c r="SGI199" s="406" t="n"/>
      <c r="SGJ199" s="406" t="n"/>
      <c r="SGK199" s="406" t="n"/>
      <c r="SGL199" s="406" t="n"/>
      <c r="SGM199" s="406" t="n"/>
      <c r="SGN199" s="406" t="n"/>
      <c r="SGO199" s="406" t="n"/>
      <c r="SGP199" s="406" t="n"/>
      <c r="SGQ199" s="406" t="n"/>
      <c r="SGR199" s="406" t="n"/>
      <c r="SGS199" s="406" t="n"/>
      <c r="SGT199" s="406" t="n"/>
      <c r="SGU199" s="406" t="n"/>
      <c r="SGV199" s="406" t="n"/>
      <c r="SGW199" s="406" t="n"/>
      <c r="SGX199" s="406" t="n"/>
      <c r="SGY199" s="406" t="n"/>
      <c r="SGZ199" s="406" t="n"/>
      <c r="SHA199" s="406" t="n"/>
      <c r="SHB199" s="406" t="n"/>
      <c r="SHC199" s="406" t="n"/>
      <c r="SHD199" s="406" t="n"/>
      <c r="SHE199" s="406" t="n"/>
      <c r="SHF199" s="406" t="n"/>
      <c r="SHG199" s="406" t="n"/>
      <c r="SHH199" s="406" t="n"/>
      <c r="SHI199" s="406" t="n"/>
      <c r="SHJ199" s="406" t="n"/>
      <c r="SHK199" s="406" t="n"/>
      <c r="SHL199" s="406" t="n"/>
      <c r="SHM199" s="406" t="n"/>
      <c r="SHN199" s="406" t="n"/>
      <c r="SHO199" s="406" t="n"/>
      <c r="SHP199" s="406" t="n"/>
      <c r="SHQ199" s="406" t="n"/>
      <c r="SHR199" s="406" t="n"/>
      <c r="SHS199" s="406" t="n"/>
      <c r="SHT199" s="406" t="n"/>
      <c r="SHU199" s="406" t="n"/>
      <c r="SHV199" s="406" t="n"/>
      <c r="SHW199" s="406" t="n"/>
      <c r="SHX199" s="406" t="n"/>
      <c r="SHY199" s="406" t="n"/>
      <c r="SHZ199" s="406" t="n"/>
      <c r="SIA199" s="406" t="n"/>
      <c r="SIB199" s="406" t="n"/>
      <c r="SIC199" s="406" t="n"/>
      <c r="SID199" s="406" t="n"/>
      <c r="SIE199" s="406" t="n"/>
      <c r="SIF199" s="406" t="n"/>
      <c r="SIG199" s="406" t="n"/>
      <c r="SIH199" s="406" t="n"/>
      <c r="SII199" s="406" t="n"/>
      <c r="SIJ199" s="406" t="n"/>
      <c r="SIK199" s="406" t="n"/>
      <c r="SIL199" s="406" t="n"/>
      <c r="SIM199" s="406" t="n"/>
      <c r="SIN199" s="406" t="n"/>
      <c r="SIO199" s="406" t="n"/>
      <c r="SIP199" s="406" t="n"/>
      <c r="SIQ199" s="406" t="n"/>
      <c r="SIR199" s="406" t="n"/>
      <c r="SIS199" s="406" t="n"/>
      <c r="SIT199" s="406" t="n"/>
      <c r="SIU199" s="406" t="n"/>
      <c r="SIV199" s="406" t="n"/>
      <c r="SIW199" s="406" t="n"/>
      <c r="SIX199" s="406" t="n"/>
      <c r="SIY199" s="406" t="n"/>
      <c r="SIZ199" s="406" t="n"/>
      <c r="SJA199" s="406" t="n"/>
      <c r="SJB199" s="406" t="n"/>
      <c r="SJC199" s="406" t="n"/>
      <c r="SJD199" s="406" t="n"/>
      <c r="SJE199" s="406" t="n"/>
      <c r="SJF199" s="406" t="n"/>
      <c r="SJG199" s="406" t="n"/>
      <c r="SJH199" s="406" t="n"/>
      <c r="SJI199" s="406" t="n"/>
      <c r="SJJ199" s="406" t="n"/>
      <c r="SJK199" s="406" t="n"/>
      <c r="SJL199" s="406" t="n"/>
      <c r="SJM199" s="406" t="n"/>
      <c r="SJN199" s="406" t="n"/>
      <c r="SJO199" s="406" t="n"/>
      <c r="SJP199" s="406" t="n"/>
      <c r="SJQ199" s="406" t="n"/>
      <c r="SJR199" s="406" t="n"/>
      <c r="SJS199" s="406" t="n"/>
      <c r="SJT199" s="406" t="n"/>
      <c r="SJU199" s="406" t="n"/>
      <c r="SJV199" s="406" t="n"/>
      <c r="SJW199" s="406" t="n"/>
      <c r="SJX199" s="406" t="n"/>
      <c r="SJY199" s="406" t="n"/>
      <c r="SJZ199" s="406" t="n"/>
      <c r="SKA199" s="406" t="n"/>
      <c r="SKB199" s="406" t="n"/>
      <c r="SKC199" s="406" t="n"/>
      <c r="SKD199" s="406" t="n"/>
      <c r="SKE199" s="406" t="n"/>
      <c r="SKF199" s="406" t="n"/>
      <c r="SKG199" s="406" t="n"/>
      <c r="SKH199" s="406" t="n"/>
      <c r="SKI199" s="406" t="n"/>
      <c r="SKJ199" s="406" t="n"/>
      <c r="SKK199" s="406" t="n"/>
      <c r="SKL199" s="406" t="n"/>
      <c r="SKM199" s="406" t="n"/>
      <c r="SKN199" s="406" t="n"/>
      <c r="SKO199" s="406" t="n"/>
      <c r="SKP199" s="406" t="n"/>
      <c r="SKQ199" s="406" t="n"/>
      <c r="SKR199" s="406" t="n"/>
      <c r="SKS199" s="406" t="n"/>
      <c r="SKT199" s="406" t="n"/>
      <c r="SKU199" s="406" t="n"/>
      <c r="SKV199" s="406" t="n"/>
      <c r="SKW199" s="406" t="n"/>
      <c r="SKX199" s="406" t="n"/>
      <c r="SKY199" s="406" t="n"/>
      <c r="SKZ199" s="406" t="n"/>
      <c r="SLA199" s="406" t="n"/>
      <c r="SLB199" s="406" t="n"/>
      <c r="SLC199" s="406" t="n"/>
      <c r="SLD199" s="406" t="n"/>
      <c r="SLE199" s="406" t="n"/>
      <c r="SLF199" s="406" t="n"/>
      <c r="SLG199" s="406" t="n"/>
      <c r="SLH199" s="406" t="n"/>
      <c r="SLI199" s="406" t="n"/>
      <c r="SLJ199" s="406" t="n"/>
      <c r="SLK199" s="406" t="n"/>
      <c r="SLL199" s="406" t="n"/>
      <c r="SLM199" s="406" t="n"/>
      <c r="SLN199" s="406" t="n"/>
      <c r="SLO199" s="406" t="n"/>
      <c r="SLP199" s="406" t="n"/>
      <c r="SLQ199" s="406" t="n"/>
      <c r="SLR199" s="406" t="n"/>
      <c r="SLS199" s="406" t="n"/>
      <c r="SLT199" s="406" t="n"/>
      <c r="SLU199" s="406" t="n"/>
      <c r="SLV199" s="406" t="n"/>
      <c r="SLW199" s="406" t="n"/>
      <c r="SLX199" s="406" t="n"/>
      <c r="SLY199" s="406" t="n"/>
      <c r="SLZ199" s="406" t="n"/>
      <c r="SMA199" s="406" t="n"/>
      <c r="SMB199" s="406" t="n"/>
      <c r="SMC199" s="406" t="n"/>
      <c r="SMD199" s="406" t="n"/>
      <c r="SME199" s="406" t="n"/>
      <c r="SMF199" s="406" t="n"/>
      <c r="SMG199" s="406" t="n"/>
      <c r="SMH199" s="406" t="n"/>
      <c r="SMI199" s="406" t="n"/>
      <c r="SMJ199" s="406" t="n"/>
      <c r="SMK199" s="406" t="n"/>
      <c r="SML199" s="406" t="n"/>
      <c r="SMM199" s="406" t="n"/>
      <c r="SMN199" s="406" t="n"/>
      <c r="SMO199" s="406" t="n"/>
      <c r="SMP199" s="406" t="n"/>
      <c r="SMQ199" s="406" t="n"/>
      <c r="SMR199" s="406" t="n"/>
      <c r="SMS199" s="406" t="n"/>
      <c r="SMT199" s="406" t="n"/>
      <c r="SMU199" s="406" t="n"/>
      <c r="SMV199" s="406" t="n"/>
      <c r="SMW199" s="406" t="n"/>
      <c r="SMX199" s="406" t="n"/>
      <c r="SMY199" s="406" t="n"/>
      <c r="SMZ199" s="406" t="n"/>
      <c r="SNA199" s="406" t="n"/>
      <c r="SNB199" s="406" t="n"/>
      <c r="SNC199" s="406" t="n"/>
      <c r="SND199" s="406" t="n"/>
      <c r="SNE199" s="406" t="n"/>
      <c r="SNF199" s="406" t="n"/>
      <c r="SNG199" s="406" t="n"/>
      <c r="SNH199" s="406" t="n"/>
      <c r="SNI199" s="406" t="n"/>
      <c r="SNJ199" s="406" t="n"/>
      <c r="SNK199" s="406" t="n"/>
      <c r="SNL199" s="406" t="n"/>
      <c r="SNM199" s="406" t="n"/>
      <c r="SNN199" s="406" t="n"/>
      <c r="SNO199" s="406" t="n"/>
      <c r="SNP199" s="406" t="n"/>
      <c r="SNQ199" s="406" t="n"/>
      <c r="SNR199" s="406" t="n"/>
      <c r="SNS199" s="406" t="n"/>
      <c r="SNT199" s="406" t="n"/>
      <c r="SNU199" s="406" t="n"/>
      <c r="SNV199" s="406" t="n"/>
      <c r="SNW199" s="406" t="n"/>
      <c r="SNX199" s="406" t="n"/>
      <c r="SNY199" s="406" t="n"/>
      <c r="SNZ199" s="406" t="n"/>
      <c r="SOA199" s="406" t="n"/>
      <c r="SOB199" s="406" t="n"/>
      <c r="SOC199" s="406" t="n"/>
      <c r="SOD199" s="406" t="n"/>
      <c r="SOE199" s="406" t="n"/>
      <c r="SOF199" s="406" t="n"/>
      <c r="SOG199" s="406" t="n"/>
      <c r="SOH199" s="406" t="n"/>
      <c r="SOI199" s="406" t="n"/>
      <c r="SOJ199" s="406" t="n"/>
      <c r="SOK199" s="406" t="n"/>
      <c r="SOL199" s="406" t="n"/>
      <c r="SOM199" s="406" t="n"/>
      <c r="SON199" s="406" t="n"/>
      <c r="SOO199" s="406" t="n"/>
      <c r="SOP199" s="406" t="n"/>
      <c r="SOQ199" s="406" t="n"/>
      <c r="SOR199" s="406" t="n"/>
      <c r="SOS199" s="406" t="n"/>
      <c r="SOT199" s="406" t="n"/>
      <c r="SOU199" s="406" t="n"/>
      <c r="SOV199" s="406" t="n"/>
      <c r="SOW199" s="406" t="n"/>
      <c r="SOX199" s="406" t="n"/>
      <c r="SOY199" s="406" t="n"/>
      <c r="SOZ199" s="406" t="n"/>
      <c r="SPA199" s="406" t="n"/>
      <c r="SPB199" s="406" t="n"/>
      <c r="SPC199" s="406" t="n"/>
      <c r="SPD199" s="406" t="n"/>
      <c r="SPE199" s="406" t="n"/>
      <c r="SPF199" s="406" t="n"/>
      <c r="SPG199" s="406" t="n"/>
      <c r="SPH199" s="406" t="n"/>
      <c r="SPI199" s="406" t="n"/>
      <c r="SPJ199" s="406" t="n"/>
      <c r="SPK199" s="406" t="n"/>
      <c r="SPL199" s="406" t="n"/>
      <c r="SPM199" s="406" t="n"/>
      <c r="SPN199" s="406" t="n"/>
      <c r="SPO199" s="406" t="n"/>
      <c r="SPP199" s="406" t="n"/>
      <c r="SPQ199" s="406" t="n"/>
      <c r="SPR199" s="406" t="n"/>
      <c r="SPS199" s="406" t="n"/>
      <c r="SPT199" s="406" t="n"/>
      <c r="SPU199" s="406" t="n"/>
      <c r="SPV199" s="406" t="n"/>
      <c r="SPW199" s="406" t="n"/>
      <c r="SPX199" s="406" t="n"/>
      <c r="SPY199" s="406" t="n"/>
      <c r="SPZ199" s="406" t="n"/>
      <c r="SQA199" s="406" t="n"/>
      <c r="SQB199" s="406" t="n"/>
      <c r="SQC199" s="406" t="n"/>
      <c r="SQD199" s="406" t="n"/>
      <c r="SQE199" s="406" t="n"/>
      <c r="SQF199" s="406" t="n"/>
      <c r="SQG199" s="406" t="n"/>
      <c r="SQH199" s="406" t="n"/>
      <c r="SQI199" s="406" t="n"/>
      <c r="SQJ199" s="406" t="n"/>
      <c r="SQK199" s="406" t="n"/>
      <c r="SQL199" s="406" t="n"/>
      <c r="SQM199" s="406" t="n"/>
      <c r="SQN199" s="406" t="n"/>
      <c r="SQO199" s="406" t="n"/>
      <c r="SQP199" s="406" t="n"/>
      <c r="SQQ199" s="406" t="n"/>
      <c r="SQR199" s="406" t="n"/>
      <c r="SQS199" s="406" t="n"/>
      <c r="SQT199" s="406" t="n"/>
      <c r="SQU199" s="406" t="n"/>
      <c r="SQV199" s="406" t="n"/>
      <c r="SQW199" s="406" t="n"/>
      <c r="SQX199" s="406" t="n"/>
      <c r="SQY199" s="406" t="n"/>
      <c r="SQZ199" s="406" t="n"/>
      <c r="SRA199" s="406" t="n"/>
      <c r="SRB199" s="406" t="n"/>
      <c r="SRC199" s="406" t="n"/>
      <c r="SRD199" s="406" t="n"/>
      <c r="SRE199" s="406" t="n"/>
      <c r="SRF199" s="406" t="n"/>
      <c r="SRG199" s="406" t="n"/>
      <c r="SRH199" s="406" t="n"/>
      <c r="SRI199" s="406" t="n"/>
      <c r="SRJ199" s="406" t="n"/>
      <c r="SRK199" s="406" t="n"/>
      <c r="SRL199" s="406" t="n"/>
      <c r="SRM199" s="406" t="n"/>
      <c r="SRN199" s="406" t="n"/>
      <c r="SRO199" s="406" t="n"/>
      <c r="SRP199" s="406" t="n"/>
      <c r="SRQ199" s="406" t="n"/>
      <c r="SRR199" s="406" t="n"/>
      <c r="SRS199" s="406" t="n"/>
      <c r="SRT199" s="406" t="n"/>
      <c r="SRU199" s="406" t="n"/>
      <c r="SRV199" s="406" t="n"/>
      <c r="SRW199" s="406" t="n"/>
      <c r="SRX199" s="406" t="n"/>
      <c r="SRY199" s="406" t="n"/>
      <c r="SRZ199" s="406" t="n"/>
      <c r="SSA199" s="406" t="n"/>
      <c r="SSB199" s="406" t="n"/>
      <c r="SSC199" s="406" t="n"/>
      <c r="SSD199" s="406" t="n"/>
      <c r="SSE199" s="406" t="n"/>
      <c r="SSF199" s="406" t="n"/>
      <c r="SSG199" s="406" t="n"/>
      <c r="SSH199" s="406" t="n"/>
      <c r="SSI199" s="406" t="n"/>
      <c r="SSJ199" s="406" t="n"/>
      <c r="SSK199" s="406" t="n"/>
      <c r="SSL199" s="406" t="n"/>
      <c r="SSM199" s="406" t="n"/>
      <c r="SSN199" s="406" t="n"/>
      <c r="SSO199" s="406" t="n"/>
      <c r="SSP199" s="406" t="n"/>
      <c r="SSQ199" s="406" t="n"/>
      <c r="SSR199" s="406" t="n"/>
      <c r="SSS199" s="406" t="n"/>
      <c r="SST199" s="406" t="n"/>
      <c r="SSU199" s="406" t="n"/>
      <c r="SSV199" s="406" t="n"/>
      <c r="SSW199" s="406" t="n"/>
      <c r="SSX199" s="406" t="n"/>
      <c r="SSY199" s="406" t="n"/>
      <c r="SSZ199" s="406" t="n"/>
      <c r="STA199" s="406" t="n"/>
      <c r="STB199" s="406" t="n"/>
      <c r="STC199" s="406" t="n"/>
      <c r="STD199" s="406" t="n"/>
      <c r="STE199" s="406" t="n"/>
      <c r="STF199" s="406" t="n"/>
      <c r="STG199" s="406" t="n"/>
      <c r="STH199" s="406" t="n"/>
      <c r="STI199" s="406" t="n"/>
      <c r="STJ199" s="406" t="n"/>
      <c r="STK199" s="406" t="n"/>
      <c r="STL199" s="406" t="n"/>
      <c r="STM199" s="406" t="n"/>
      <c r="STN199" s="406" t="n"/>
      <c r="STO199" s="406" t="n"/>
      <c r="STP199" s="406" t="n"/>
      <c r="STQ199" s="406" t="n"/>
      <c r="STR199" s="406" t="n"/>
      <c r="STS199" s="406" t="n"/>
      <c r="STT199" s="406" t="n"/>
      <c r="STU199" s="406" t="n"/>
      <c r="STV199" s="406" t="n"/>
      <c r="STW199" s="406" t="n"/>
      <c r="STX199" s="406" t="n"/>
      <c r="STY199" s="406" t="n"/>
      <c r="STZ199" s="406" t="n"/>
      <c r="SUA199" s="406" t="n"/>
      <c r="SUB199" s="406" t="n"/>
      <c r="SUC199" s="406" t="n"/>
      <c r="SUD199" s="406" t="n"/>
      <c r="SUE199" s="406" t="n"/>
      <c r="SUF199" s="406" t="n"/>
      <c r="SUG199" s="406" t="n"/>
      <c r="SUH199" s="406" t="n"/>
      <c r="SUI199" s="406" t="n"/>
      <c r="SUJ199" s="406" t="n"/>
      <c r="SUK199" s="406" t="n"/>
      <c r="SUL199" s="406" t="n"/>
      <c r="SUM199" s="406" t="n"/>
      <c r="SUN199" s="406" t="n"/>
      <c r="SUO199" s="406" t="n"/>
      <c r="SUP199" s="406" t="n"/>
      <c r="SUQ199" s="406" t="n"/>
      <c r="SUR199" s="406" t="n"/>
      <c r="SUS199" s="406" t="n"/>
      <c r="SUT199" s="406" t="n"/>
      <c r="SUU199" s="406" t="n"/>
      <c r="SUV199" s="406" t="n"/>
      <c r="SUW199" s="406" t="n"/>
      <c r="SUX199" s="406" t="n"/>
      <c r="SUY199" s="406" t="n"/>
      <c r="SUZ199" s="406" t="n"/>
      <c r="SVA199" s="406" t="n"/>
      <c r="SVB199" s="406" t="n"/>
      <c r="SVC199" s="406" t="n"/>
      <c r="SVD199" s="406" t="n"/>
      <c r="SVE199" s="406" t="n"/>
      <c r="SVF199" s="406" t="n"/>
      <c r="SVG199" s="406" t="n"/>
      <c r="SVH199" s="406" t="n"/>
      <c r="SVI199" s="406" t="n"/>
      <c r="SVJ199" s="406" t="n"/>
      <c r="SVK199" s="406" t="n"/>
      <c r="SVL199" s="406" t="n"/>
      <c r="SVM199" s="406" t="n"/>
      <c r="SVN199" s="406" t="n"/>
      <c r="SVO199" s="406" t="n"/>
      <c r="SVP199" s="406" t="n"/>
      <c r="SVQ199" s="406" t="n"/>
      <c r="SVR199" s="406" t="n"/>
      <c r="SVS199" s="406" t="n"/>
      <c r="SVT199" s="406" t="n"/>
      <c r="SVU199" s="406" t="n"/>
      <c r="SVV199" s="406" t="n"/>
      <c r="SVW199" s="406" t="n"/>
      <c r="SVX199" s="406" t="n"/>
      <c r="SVY199" s="406" t="n"/>
      <c r="SVZ199" s="406" t="n"/>
      <c r="SWA199" s="406" t="n"/>
      <c r="SWB199" s="406" t="n"/>
      <c r="SWC199" s="406" t="n"/>
      <c r="SWD199" s="406" t="n"/>
      <c r="SWE199" s="406" t="n"/>
      <c r="SWF199" s="406" t="n"/>
      <c r="SWG199" s="406" t="n"/>
      <c r="SWH199" s="406" t="n"/>
      <c r="SWI199" s="406" t="n"/>
      <c r="SWJ199" s="406" t="n"/>
      <c r="SWK199" s="406" t="n"/>
      <c r="SWL199" s="406" t="n"/>
      <c r="SWM199" s="406" t="n"/>
      <c r="SWN199" s="406" t="n"/>
      <c r="SWO199" s="406" t="n"/>
      <c r="SWP199" s="406" t="n"/>
      <c r="SWQ199" s="406" t="n"/>
      <c r="SWR199" s="406" t="n"/>
      <c r="SWS199" s="406" t="n"/>
      <c r="SWT199" s="406" t="n"/>
      <c r="SWU199" s="406" t="n"/>
      <c r="SWV199" s="406" t="n"/>
      <c r="SWW199" s="406" t="n"/>
      <c r="SWX199" s="406" t="n"/>
      <c r="SWY199" s="406" t="n"/>
      <c r="SWZ199" s="406" t="n"/>
      <c r="SXA199" s="406" t="n"/>
      <c r="SXB199" s="406" t="n"/>
      <c r="SXC199" s="406" t="n"/>
      <c r="SXD199" s="406" t="n"/>
      <c r="SXE199" s="406" t="n"/>
      <c r="SXF199" s="406" t="n"/>
      <c r="SXG199" s="406" t="n"/>
      <c r="SXH199" s="406" t="n"/>
      <c r="SXI199" s="406" t="n"/>
      <c r="SXJ199" s="406" t="n"/>
      <c r="SXK199" s="406" t="n"/>
      <c r="SXL199" s="406" t="n"/>
      <c r="SXM199" s="406" t="n"/>
      <c r="SXN199" s="406" t="n"/>
      <c r="SXO199" s="406" t="n"/>
      <c r="SXP199" s="406" t="n"/>
      <c r="SXQ199" s="406" t="n"/>
      <c r="SXR199" s="406" t="n"/>
      <c r="SXS199" s="406" t="n"/>
      <c r="SXT199" s="406" t="n"/>
      <c r="SXU199" s="406" t="n"/>
      <c r="SXV199" s="406" t="n"/>
      <c r="SXW199" s="406" t="n"/>
      <c r="SXX199" s="406" t="n"/>
      <c r="SXY199" s="406" t="n"/>
      <c r="SXZ199" s="406" t="n"/>
      <c r="SYA199" s="406" t="n"/>
      <c r="SYB199" s="406" t="n"/>
      <c r="SYC199" s="406" t="n"/>
      <c r="SYD199" s="406" t="n"/>
      <c r="SYE199" s="406" t="n"/>
      <c r="SYF199" s="406" t="n"/>
      <c r="SYG199" s="406" t="n"/>
      <c r="SYH199" s="406" t="n"/>
      <c r="SYI199" s="406" t="n"/>
      <c r="SYJ199" s="406" t="n"/>
      <c r="SYK199" s="406" t="n"/>
      <c r="SYL199" s="406" t="n"/>
      <c r="SYM199" s="406" t="n"/>
      <c r="SYN199" s="406" t="n"/>
      <c r="SYO199" s="406" t="n"/>
      <c r="SYP199" s="406" t="n"/>
      <c r="SYQ199" s="406" t="n"/>
      <c r="SYR199" s="406" t="n"/>
      <c r="SYS199" s="406" t="n"/>
      <c r="SYT199" s="406" t="n"/>
      <c r="SYU199" s="406" t="n"/>
      <c r="SYV199" s="406" t="n"/>
      <c r="SYW199" s="406" t="n"/>
      <c r="SYX199" s="406" t="n"/>
      <c r="SYY199" s="406" t="n"/>
      <c r="SYZ199" s="406" t="n"/>
      <c r="SZA199" s="406" t="n"/>
      <c r="SZB199" s="406" t="n"/>
      <c r="SZC199" s="406" t="n"/>
      <c r="SZD199" s="406" t="n"/>
      <c r="SZE199" s="406" t="n"/>
      <c r="SZF199" s="406" t="n"/>
      <c r="SZG199" s="406" t="n"/>
      <c r="SZH199" s="406" t="n"/>
      <c r="SZI199" s="406" t="n"/>
      <c r="SZJ199" s="406" t="n"/>
      <c r="SZK199" s="406" t="n"/>
      <c r="SZL199" s="406" t="n"/>
      <c r="SZM199" s="406" t="n"/>
      <c r="SZN199" s="406" t="n"/>
      <c r="SZO199" s="406" t="n"/>
      <c r="SZP199" s="406" t="n"/>
      <c r="SZQ199" s="406" t="n"/>
      <c r="SZR199" s="406" t="n"/>
      <c r="SZS199" s="406" t="n"/>
      <c r="SZT199" s="406" t="n"/>
      <c r="SZU199" s="406" t="n"/>
      <c r="SZV199" s="406" t="n"/>
      <c r="SZW199" s="406" t="n"/>
      <c r="SZX199" s="406" t="n"/>
      <c r="SZY199" s="406" t="n"/>
      <c r="SZZ199" s="406" t="n"/>
      <c r="TAA199" s="406" t="n"/>
      <c r="TAB199" s="406" t="n"/>
      <c r="TAC199" s="406" t="n"/>
      <c r="TAD199" s="406" t="n"/>
      <c r="TAE199" s="406" t="n"/>
      <c r="TAF199" s="406" t="n"/>
      <c r="TAG199" s="406" t="n"/>
      <c r="TAH199" s="406" t="n"/>
      <c r="TAI199" s="406" t="n"/>
      <c r="TAJ199" s="406" t="n"/>
      <c r="TAK199" s="406" t="n"/>
      <c r="TAL199" s="406" t="n"/>
      <c r="TAM199" s="406" t="n"/>
      <c r="TAN199" s="406" t="n"/>
      <c r="TAO199" s="406" t="n"/>
      <c r="TAP199" s="406" t="n"/>
      <c r="TAQ199" s="406" t="n"/>
      <c r="TAR199" s="406" t="n"/>
      <c r="TAS199" s="406" t="n"/>
      <c r="TAT199" s="406" t="n"/>
      <c r="TAU199" s="406" t="n"/>
      <c r="TAV199" s="406" t="n"/>
      <c r="TAW199" s="406" t="n"/>
      <c r="TAX199" s="406" t="n"/>
      <c r="TAY199" s="406" t="n"/>
      <c r="TAZ199" s="406" t="n"/>
      <c r="TBA199" s="406" t="n"/>
      <c r="TBB199" s="406" t="n"/>
      <c r="TBC199" s="406" t="n"/>
      <c r="TBD199" s="406" t="n"/>
      <c r="TBE199" s="406" t="n"/>
      <c r="TBF199" s="406" t="n"/>
      <c r="TBG199" s="406" t="n"/>
      <c r="TBH199" s="406" t="n"/>
      <c r="TBI199" s="406" t="n"/>
      <c r="TBJ199" s="406" t="n"/>
      <c r="TBK199" s="406" t="n"/>
      <c r="TBL199" s="406" t="n"/>
      <c r="TBM199" s="406" t="n"/>
      <c r="TBN199" s="406" t="n"/>
      <c r="TBO199" s="406" t="n"/>
      <c r="TBP199" s="406" t="n"/>
      <c r="TBQ199" s="406" t="n"/>
      <c r="TBR199" s="406" t="n"/>
      <c r="TBS199" s="406" t="n"/>
      <c r="TBT199" s="406" t="n"/>
      <c r="TBU199" s="406" t="n"/>
      <c r="TBV199" s="406" t="n"/>
      <c r="TBW199" s="406" t="n"/>
      <c r="TBX199" s="406" t="n"/>
      <c r="TBY199" s="406" t="n"/>
      <c r="TBZ199" s="406" t="n"/>
      <c r="TCA199" s="406" t="n"/>
      <c r="TCB199" s="406" t="n"/>
      <c r="TCC199" s="406" t="n"/>
      <c r="TCD199" s="406" t="n"/>
      <c r="TCE199" s="406" t="n"/>
      <c r="TCF199" s="406" t="n"/>
      <c r="TCG199" s="406" t="n"/>
      <c r="TCH199" s="406" t="n"/>
      <c r="TCI199" s="406" t="n"/>
      <c r="TCJ199" s="406" t="n"/>
      <c r="TCK199" s="406" t="n"/>
      <c r="TCL199" s="406" t="n"/>
      <c r="TCM199" s="406" t="n"/>
      <c r="TCN199" s="406" t="n"/>
      <c r="TCO199" s="406" t="n"/>
      <c r="TCP199" s="406" t="n"/>
      <c r="TCQ199" s="406" t="n"/>
      <c r="TCR199" s="406" t="n"/>
      <c r="TCS199" s="406" t="n"/>
      <c r="TCT199" s="406" t="n"/>
      <c r="TCU199" s="406" t="n"/>
      <c r="TCV199" s="406" t="n"/>
      <c r="TCW199" s="406" t="n"/>
      <c r="TCX199" s="406" t="n"/>
      <c r="TCY199" s="406" t="n"/>
      <c r="TCZ199" s="406" t="n"/>
      <c r="TDA199" s="406" t="n"/>
      <c r="TDB199" s="406" t="n"/>
      <c r="TDC199" s="406" t="n"/>
      <c r="TDD199" s="406" t="n"/>
      <c r="TDE199" s="406" t="n"/>
      <c r="TDF199" s="406" t="n"/>
      <c r="TDG199" s="406" t="n"/>
      <c r="TDH199" s="406" t="n"/>
      <c r="TDI199" s="406" t="n"/>
      <c r="TDJ199" s="406" t="n"/>
      <c r="TDK199" s="406" t="n"/>
      <c r="TDL199" s="406" t="n"/>
      <c r="TDM199" s="406" t="n"/>
      <c r="TDN199" s="406" t="n"/>
      <c r="TDO199" s="406" t="n"/>
      <c r="TDP199" s="406" t="n"/>
      <c r="TDQ199" s="406" t="n"/>
      <c r="TDR199" s="406" t="n"/>
      <c r="TDS199" s="406" t="n"/>
      <c r="TDT199" s="406" t="n"/>
      <c r="TDU199" s="406" t="n"/>
      <c r="TDV199" s="406" t="n"/>
      <c r="TDW199" s="406" t="n"/>
      <c r="TDX199" s="406" t="n"/>
      <c r="TDY199" s="406" t="n"/>
      <c r="TDZ199" s="406" t="n"/>
      <c r="TEA199" s="406" t="n"/>
      <c r="TEB199" s="406" t="n"/>
      <c r="TEC199" s="406" t="n"/>
      <c r="TED199" s="406" t="n"/>
      <c r="TEE199" s="406" t="n"/>
      <c r="TEF199" s="406" t="n"/>
      <c r="TEG199" s="406" t="n"/>
      <c r="TEH199" s="406" t="n"/>
      <c r="TEI199" s="406" t="n"/>
      <c r="TEJ199" s="406" t="n"/>
      <c r="TEK199" s="406" t="n"/>
      <c r="TEL199" s="406" t="n"/>
      <c r="TEM199" s="406" t="n"/>
      <c r="TEN199" s="406" t="n"/>
      <c r="TEO199" s="406" t="n"/>
      <c r="TEP199" s="406" t="n"/>
      <c r="TEQ199" s="406" t="n"/>
      <c r="TER199" s="406" t="n"/>
      <c r="TES199" s="406" t="n"/>
      <c r="TET199" s="406" t="n"/>
      <c r="TEU199" s="406" t="n"/>
      <c r="TEV199" s="406" t="n"/>
      <c r="TEW199" s="406" t="n"/>
      <c r="TEX199" s="406" t="n"/>
      <c r="TEY199" s="406" t="n"/>
      <c r="TEZ199" s="406" t="n"/>
      <c r="TFA199" s="406" t="n"/>
      <c r="TFB199" s="406" t="n"/>
      <c r="TFC199" s="406" t="n"/>
      <c r="TFD199" s="406" t="n"/>
      <c r="TFE199" s="406" t="n"/>
      <c r="TFF199" s="406" t="n"/>
      <c r="TFG199" s="406" t="n"/>
      <c r="TFH199" s="406" t="n"/>
      <c r="TFI199" s="406" t="n"/>
      <c r="TFJ199" s="406" t="n"/>
      <c r="TFK199" s="406" t="n"/>
      <c r="TFL199" s="406" t="n"/>
      <c r="TFM199" s="406" t="n"/>
      <c r="TFN199" s="406" t="n"/>
      <c r="TFO199" s="406" t="n"/>
      <c r="TFP199" s="406" t="n"/>
      <c r="TFQ199" s="406" t="n"/>
      <c r="TFR199" s="406" t="n"/>
      <c r="TFS199" s="406" t="n"/>
      <c r="TFT199" s="406" t="n"/>
      <c r="TFU199" s="406" t="n"/>
      <c r="TFV199" s="406" t="n"/>
      <c r="TFW199" s="406" t="n"/>
      <c r="TFX199" s="406" t="n"/>
      <c r="TFY199" s="406" t="n"/>
      <c r="TFZ199" s="406" t="n"/>
      <c r="TGA199" s="406" t="n"/>
      <c r="TGB199" s="406" t="n"/>
      <c r="TGC199" s="406" t="n"/>
      <c r="TGD199" s="406" t="n"/>
      <c r="TGE199" s="406" t="n"/>
      <c r="TGF199" s="406" t="n"/>
      <c r="TGG199" s="406" t="n"/>
      <c r="TGH199" s="406" t="n"/>
      <c r="TGI199" s="406" t="n"/>
      <c r="TGJ199" s="406" t="n"/>
      <c r="TGK199" s="406" t="n"/>
      <c r="TGL199" s="406" t="n"/>
      <c r="TGM199" s="406" t="n"/>
      <c r="TGN199" s="406" t="n"/>
      <c r="TGO199" s="406" t="n"/>
      <c r="TGP199" s="406" t="n"/>
      <c r="TGQ199" s="406" t="n"/>
      <c r="TGR199" s="406" t="n"/>
      <c r="TGS199" s="406" t="n"/>
      <c r="TGT199" s="406" t="n"/>
      <c r="TGU199" s="406" t="n"/>
      <c r="TGV199" s="406" t="n"/>
      <c r="TGW199" s="406" t="n"/>
      <c r="TGX199" s="406" t="n"/>
      <c r="TGY199" s="406" t="n"/>
      <c r="TGZ199" s="406" t="n"/>
      <c r="THA199" s="406" t="n"/>
      <c r="THB199" s="406" t="n"/>
      <c r="THC199" s="406" t="n"/>
      <c r="THD199" s="406" t="n"/>
      <c r="THE199" s="406" t="n"/>
      <c r="THF199" s="406" t="n"/>
      <c r="THG199" s="406" t="n"/>
      <c r="THH199" s="406" t="n"/>
      <c r="THI199" s="406" t="n"/>
      <c r="THJ199" s="406" t="n"/>
      <c r="THK199" s="406" t="n"/>
      <c r="THL199" s="406" t="n"/>
      <c r="THM199" s="406" t="n"/>
      <c r="THN199" s="406" t="n"/>
      <c r="THO199" s="406" t="n"/>
      <c r="THP199" s="406" t="n"/>
      <c r="THQ199" s="406" t="n"/>
      <c r="THR199" s="406" t="n"/>
      <c r="THS199" s="406" t="n"/>
      <c r="THT199" s="406" t="n"/>
      <c r="THU199" s="406" t="n"/>
      <c r="THV199" s="406" t="n"/>
      <c r="THW199" s="406" t="n"/>
      <c r="THX199" s="406" t="n"/>
      <c r="THY199" s="406" t="n"/>
      <c r="THZ199" s="406" t="n"/>
      <c r="TIA199" s="406" t="n"/>
      <c r="TIB199" s="406" t="n"/>
      <c r="TIC199" s="406" t="n"/>
      <c r="TID199" s="406" t="n"/>
      <c r="TIE199" s="406" t="n"/>
      <c r="TIF199" s="406" t="n"/>
      <c r="TIG199" s="406" t="n"/>
      <c r="TIH199" s="406" t="n"/>
      <c r="TII199" s="406" t="n"/>
      <c r="TIJ199" s="406" t="n"/>
      <c r="TIK199" s="406" t="n"/>
      <c r="TIL199" s="406" t="n"/>
      <c r="TIM199" s="406" t="n"/>
      <c r="TIN199" s="406" t="n"/>
      <c r="TIO199" s="406" t="n"/>
      <c r="TIP199" s="406" t="n"/>
      <c r="TIQ199" s="406" t="n"/>
      <c r="TIR199" s="406" t="n"/>
      <c r="TIS199" s="406" t="n"/>
      <c r="TIT199" s="406" t="n"/>
      <c r="TIU199" s="406" t="n"/>
      <c r="TIV199" s="406" t="n"/>
      <c r="TIW199" s="406" t="n"/>
      <c r="TIX199" s="406" t="n"/>
      <c r="TIY199" s="406" t="n"/>
      <c r="TIZ199" s="406" t="n"/>
      <c r="TJA199" s="406" t="n"/>
      <c r="TJB199" s="406" t="n"/>
      <c r="TJC199" s="406" t="n"/>
      <c r="TJD199" s="406" t="n"/>
      <c r="TJE199" s="406" t="n"/>
      <c r="TJF199" s="406" t="n"/>
      <c r="TJG199" s="406" t="n"/>
      <c r="TJH199" s="406" t="n"/>
      <c r="TJI199" s="406" t="n"/>
      <c r="TJJ199" s="406" t="n"/>
      <c r="TJK199" s="406" t="n"/>
      <c r="TJL199" s="406" t="n"/>
      <c r="TJM199" s="406" t="n"/>
      <c r="TJN199" s="406" t="n"/>
      <c r="TJO199" s="406" t="n"/>
      <c r="TJP199" s="406" t="n"/>
      <c r="TJQ199" s="406" t="n"/>
      <c r="TJR199" s="406" t="n"/>
      <c r="TJS199" s="406" t="n"/>
      <c r="TJT199" s="406" t="n"/>
      <c r="TJU199" s="406" t="n"/>
      <c r="TJV199" s="406" t="n"/>
      <c r="TJW199" s="406" t="n"/>
      <c r="TJX199" s="406" t="n"/>
      <c r="TJY199" s="406" t="n"/>
      <c r="TJZ199" s="406" t="n"/>
      <c r="TKA199" s="406" t="n"/>
      <c r="TKB199" s="406" t="n"/>
      <c r="TKC199" s="406" t="n"/>
      <c r="TKD199" s="406" t="n"/>
      <c r="TKE199" s="406" t="n"/>
      <c r="TKF199" s="406" t="n"/>
      <c r="TKG199" s="406" t="n"/>
      <c r="TKH199" s="406" t="n"/>
      <c r="TKI199" s="406" t="n"/>
      <c r="TKJ199" s="406" t="n"/>
      <c r="TKK199" s="406" t="n"/>
      <c r="TKL199" s="406" t="n"/>
      <c r="TKM199" s="406" t="n"/>
      <c r="TKN199" s="406" t="n"/>
      <c r="TKO199" s="406" t="n"/>
      <c r="TKP199" s="406" t="n"/>
      <c r="TKQ199" s="406" t="n"/>
      <c r="TKR199" s="406" t="n"/>
      <c r="TKS199" s="406" t="n"/>
      <c r="TKT199" s="406" t="n"/>
      <c r="TKU199" s="406" t="n"/>
      <c r="TKV199" s="406" t="n"/>
      <c r="TKW199" s="406" t="n"/>
      <c r="TKX199" s="406" t="n"/>
      <c r="TKY199" s="406" t="n"/>
      <c r="TKZ199" s="406" t="n"/>
      <c r="TLA199" s="406" t="n"/>
      <c r="TLB199" s="406" t="n"/>
      <c r="TLC199" s="406" t="n"/>
      <c r="TLD199" s="406" t="n"/>
      <c r="TLE199" s="406" t="n"/>
      <c r="TLF199" s="406" t="n"/>
      <c r="TLG199" s="406" t="n"/>
      <c r="TLH199" s="406" t="n"/>
      <c r="TLI199" s="406" t="n"/>
      <c r="TLJ199" s="406" t="n"/>
      <c r="TLK199" s="406" t="n"/>
      <c r="TLL199" s="406" t="n"/>
      <c r="TLM199" s="406" t="n"/>
      <c r="TLN199" s="406" t="n"/>
      <c r="TLO199" s="406" t="n"/>
      <c r="TLP199" s="406" t="n"/>
      <c r="TLQ199" s="406" t="n"/>
      <c r="TLR199" s="406" t="n"/>
      <c r="TLS199" s="406" t="n"/>
      <c r="TLT199" s="406" t="n"/>
      <c r="TLU199" s="406" t="n"/>
      <c r="TLV199" s="406" t="n"/>
      <c r="TLW199" s="406" t="n"/>
      <c r="TLX199" s="406" t="n"/>
      <c r="TLY199" s="406" t="n"/>
      <c r="TLZ199" s="406" t="n"/>
      <c r="TMA199" s="406" t="n"/>
      <c r="TMB199" s="406" t="n"/>
      <c r="TMC199" s="406" t="n"/>
      <c r="TMD199" s="406" t="n"/>
      <c r="TME199" s="406" t="n"/>
      <c r="TMF199" s="406" t="n"/>
      <c r="TMG199" s="406" t="n"/>
      <c r="TMH199" s="406" t="n"/>
      <c r="TMI199" s="406" t="n"/>
      <c r="TMJ199" s="406" t="n"/>
      <c r="TMK199" s="406" t="n"/>
      <c r="TML199" s="406" t="n"/>
      <c r="TMM199" s="406" t="n"/>
      <c r="TMN199" s="406" t="n"/>
      <c r="TMO199" s="406" t="n"/>
      <c r="TMP199" s="406" t="n"/>
      <c r="TMQ199" s="406" t="n"/>
      <c r="TMR199" s="406" t="n"/>
      <c r="TMS199" s="406" t="n"/>
      <c r="TMT199" s="406" t="n"/>
      <c r="TMU199" s="406" t="n"/>
      <c r="TMV199" s="406" t="n"/>
      <c r="TMW199" s="406" t="n"/>
      <c r="TMX199" s="406" t="n"/>
      <c r="TMY199" s="406" t="n"/>
      <c r="TMZ199" s="406" t="n"/>
      <c r="TNA199" s="406" t="n"/>
      <c r="TNB199" s="406" t="n"/>
      <c r="TNC199" s="406" t="n"/>
      <c r="TND199" s="406" t="n"/>
      <c r="TNE199" s="406" t="n"/>
      <c r="TNF199" s="406" t="n"/>
      <c r="TNG199" s="406" t="n"/>
      <c r="TNH199" s="406" t="n"/>
      <c r="TNI199" s="406" t="n"/>
      <c r="TNJ199" s="406" t="n"/>
      <c r="TNK199" s="406" t="n"/>
      <c r="TNL199" s="406" t="n"/>
      <c r="TNM199" s="406" t="n"/>
      <c r="TNN199" s="406" t="n"/>
      <c r="TNO199" s="406" t="n"/>
      <c r="TNP199" s="406" t="n"/>
      <c r="TNQ199" s="406" t="n"/>
      <c r="TNR199" s="406" t="n"/>
      <c r="TNS199" s="406" t="n"/>
      <c r="TNT199" s="406" t="n"/>
      <c r="TNU199" s="406" t="n"/>
      <c r="TNV199" s="406" t="n"/>
      <c r="TNW199" s="406" t="n"/>
      <c r="TNX199" s="406" t="n"/>
      <c r="TNY199" s="406" t="n"/>
      <c r="TNZ199" s="406" t="n"/>
      <c r="TOA199" s="406" t="n"/>
      <c r="TOB199" s="406" t="n"/>
      <c r="TOC199" s="406" t="n"/>
      <c r="TOD199" s="406" t="n"/>
      <c r="TOE199" s="406" t="n"/>
      <c r="TOF199" s="406" t="n"/>
      <c r="TOG199" s="406" t="n"/>
      <c r="TOH199" s="406" t="n"/>
      <c r="TOI199" s="406" t="n"/>
      <c r="TOJ199" s="406" t="n"/>
      <c r="TOK199" s="406" t="n"/>
      <c r="TOL199" s="406" t="n"/>
      <c r="TOM199" s="406" t="n"/>
      <c r="TON199" s="406" t="n"/>
      <c r="TOO199" s="406" t="n"/>
      <c r="TOP199" s="406" t="n"/>
      <c r="TOQ199" s="406" t="n"/>
      <c r="TOR199" s="406" t="n"/>
      <c r="TOS199" s="406" t="n"/>
      <c r="TOT199" s="406" t="n"/>
      <c r="TOU199" s="406" t="n"/>
      <c r="TOV199" s="406" t="n"/>
      <c r="TOW199" s="406" t="n"/>
      <c r="TOX199" s="406" t="n"/>
      <c r="TOY199" s="406" t="n"/>
      <c r="TOZ199" s="406" t="n"/>
      <c r="TPA199" s="406" t="n"/>
      <c r="TPB199" s="406" t="n"/>
      <c r="TPC199" s="406" t="n"/>
      <c r="TPD199" s="406" t="n"/>
      <c r="TPE199" s="406" t="n"/>
      <c r="TPF199" s="406" t="n"/>
      <c r="TPG199" s="406" t="n"/>
      <c r="TPH199" s="406" t="n"/>
      <c r="TPI199" s="406" t="n"/>
      <c r="TPJ199" s="406" t="n"/>
      <c r="TPK199" s="406" t="n"/>
      <c r="TPL199" s="406" t="n"/>
      <c r="TPM199" s="406" t="n"/>
      <c r="TPN199" s="406" t="n"/>
      <c r="TPO199" s="406" t="n"/>
      <c r="TPP199" s="406" t="n"/>
      <c r="TPQ199" s="406" t="n"/>
      <c r="TPR199" s="406" t="n"/>
      <c r="TPS199" s="406" t="n"/>
      <c r="TPT199" s="406" t="n"/>
      <c r="TPU199" s="406" t="n"/>
      <c r="TPV199" s="406" t="n"/>
      <c r="TPW199" s="406" t="n"/>
      <c r="TPX199" s="406" t="n"/>
      <c r="TPY199" s="406" t="n"/>
      <c r="TPZ199" s="406" t="n"/>
      <c r="TQA199" s="406" t="n"/>
      <c r="TQB199" s="406" t="n"/>
      <c r="TQC199" s="406" t="n"/>
      <c r="TQD199" s="406" t="n"/>
      <c r="TQE199" s="406" t="n"/>
      <c r="TQF199" s="406" t="n"/>
      <c r="TQG199" s="406" t="n"/>
      <c r="TQH199" s="406" t="n"/>
      <c r="TQI199" s="406" t="n"/>
      <c r="TQJ199" s="406" t="n"/>
      <c r="TQK199" s="406" t="n"/>
      <c r="TQL199" s="406" t="n"/>
      <c r="TQM199" s="406" t="n"/>
      <c r="TQN199" s="406" t="n"/>
      <c r="TQO199" s="406" t="n"/>
      <c r="TQP199" s="406" t="n"/>
      <c r="TQQ199" s="406" t="n"/>
      <c r="TQR199" s="406" t="n"/>
      <c r="TQS199" s="406" t="n"/>
      <c r="TQT199" s="406" t="n"/>
      <c r="TQU199" s="406" t="n"/>
      <c r="TQV199" s="406" t="n"/>
      <c r="TQW199" s="406" t="n"/>
      <c r="TQX199" s="406" t="n"/>
      <c r="TQY199" s="406" t="n"/>
      <c r="TQZ199" s="406" t="n"/>
      <c r="TRA199" s="406" t="n"/>
      <c r="TRB199" s="406" t="n"/>
      <c r="TRC199" s="406" t="n"/>
      <c r="TRD199" s="406" t="n"/>
      <c r="TRE199" s="406" t="n"/>
      <c r="TRF199" s="406" t="n"/>
      <c r="TRG199" s="406" t="n"/>
      <c r="TRH199" s="406" t="n"/>
      <c r="TRI199" s="406" t="n"/>
      <c r="TRJ199" s="406" t="n"/>
      <c r="TRK199" s="406" t="n"/>
      <c r="TRL199" s="406" t="n"/>
      <c r="TRM199" s="406" t="n"/>
      <c r="TRN199" s="406" t="n"/>
      <c r="TRO199" s="406" t="n"/>
      <c r="TRP199" s="406" t="n"/>
      <c r="TRQ199" s="406" t="n"/>
      <c r="TRR199" s="406" t="n"/>
      <c r="TRS199" s="406" t="n"/>
      <c r="TRT199" s="406" t="n"/>
      <c r="TRU199" s="406" t="n"/>
      <c r="TRV199" s="406" t="n"/>
      <c r="TRW199" s="406" t="n"/>
      <c r="TRX199" s="406" t="n"/>
      <c r="TRY199" s="406" t="n"/>
      <c r="TRZ199" s="406" t="n"/>
      <c r="TSA199" s="406" t="n"/>
      <c r="TSB199" s="406" t="n"/>
      <c r="TSC199" s="406" t="n"/>
      <c r="TSD199" s="406" t="n"/>
      <c r="TSE199" s="406" t="n"/>
      <c r="TSF199" s="406" t="n"/>
      <c r="TSG199" s="406" t="n"/>
      <c r="TSH199" s="406" t="n"/>
      <c r="TSI199" s="406" t="n"/>
      <c r="TSJ199" s="406" t="n"/>
      <c r="TSK199" s="406" t="n"/>
      <c r="TSL199" s="406" t="n"/>
      <c r="TSM199" s="406" t="n"/>
      <c r="TSN199" s="406" t="n"/>
      <c r="TSO199" s="406" t="n"/>
      <c r="TSP199" s="406" t="n"/>
      <c r="TSQ199" s="406" t="n"/>
      <c r="TSR199" s="406" t="n"/>
      <c r="TSS199" s="406" t="n"/>
      <c r="TST199" s="406" t="n"/>
      <c r="TSU199" s="406" t="n"/>
      <c r="TSV199" s="406" t="n"/>
      <c r="TSW199" s="406" t="n"/>
      <c r="TSX199" s="406" t="n"/>
      <c r="TSY199" s="406" t="n"/>
      <c r="TSZ199" s="406" t="n"/>
      <c r="TTA199" s="406" t="n"/>
      <c r="TTB199" s="406" t="n"/>
      <c r="TTC199" s="406" t="n"/>
      <c r="TTD199" s="406" t="n"/>
      <c r="TTE199" s="406" t="n"/>
      <c r="TTF199" s="406" t="n"/>
      <c r="TTG199" s="406" t="n"/>
      <c r="TTH199" s="406" t="n"/>
      <c r="TTI199" s="406" t="n"/>
      <c r="TTJ199" s="406" t="n"/>
      <c r="TTK199" s="406" t="n"/>
      <c r="TTL199" s="406" t="n"/>
      <c r="TTM199" s="406" t="n"/>
      <c r="TTN199" s="406" t="n"/>
      <c r="TTO199" s="406" t="n"/>
      <c r="TTP199" s="406" t="n"/>
      <c r="TTQ199" s="406" t="n"/>
      <c r="TTR199" s="406" t="n"/>
      <c r="TTS199" s="406" t="n"/>
      <c r="TTT199" s="406" t="n"/>
      <c r="TTU199" s="406" t="n"/>
      <c r="TTV199" s="406" t="n"/>
      <c r="TTW199" s="406" t="n"/>
      <c r="TTX199" s="406" t="n"/>
      <c r="TTY199" s="406" t="n"/>
      <c r="TTZ199" s="406" t="n"/>
      <c r="TUA199" s="406" t="n"/>
      <c r="TUB199" s="406" t="n"/>
      <c r="TUC199" s="406" t="n"/>
      <c r="TUD199" s="406" t="n"/>
      <c r="TUE199" s="406" t="n"/>
      <c r="TUF199" s="406" t="n"/>
      <c r="TUG199" s="406" t="n"/>
      <c r="TUH199" s="406" t="n"/>
      <c r="TUI199" s="406" t="n"/>
      <c r="TUJ199" s="406" t="n"/>
      <c r="TUK199" s="406" t="n"/>
      <c r="TUL199" s="406" t="n"/>
      <c r="TUM199" s="406" t="n"/>
      <c r="TUN199" s="406" t="n"/>
      <c r="TUO199" s="406" t="n"/>
      <c r="TUP199" s="406" t="n"/>
      <c r="TUQ199" s="406" t="n"/>
      <c r="TUR199" s="406" t="n"/>
      <c r="TUS199" s="406" t="n"/>
      <c r="TUT199" s="406" t="n"/>
      <c r="TUU199" s="406" t="n"/>
      <c r="TUV199" s="406" t="n"/>
      <c r="TUW199" s="406" t="n"/>
      <c r="TUX199" s="406" t="n"/>
      <c r="TUY199" s="406" t="n"/>
      <c r="TUZ199" s="406" t="n"/>
      <c r="TVA199" s="406" t="n"/>
      <c r="TVB199" s="406" t="n"/>
      <c r="TVC199" s="406" t="n"/>
      <c r="TVD199" s="406" t="n"/>
      <c r="TVE199" s="406" t="n"/>
      <c r="TVF199" s="406" t="n"/>
      <c r="TVG199" s="406" t="n"/>
      <c r="TVH199" s="406" t="n"/>
      <c r="TVI199" s="406" t="n"/>
      <c r="TVJ199" s="406" t="n"/>
      <c r="TVK199" s="406" t="n"/>
      <c r="TVL199" s="406" t="n"/>
      <c r="TVM199" s="406" t="n"/>
      <c r="TVN199" s="406" t="n"/>
      <c r="TVO199" s="406" t="n"/>
      <c r="TVP199" s="406" t="n"/>
      <c r="TVQ199" s="406" t="n"/>
      <c r="TVR199" s="406" t="n"/>
      <c r="TVS199" s="406" t="n"/>
      <c r="TVT199" s="406" t="n"/>
      <c r="TVU199" s="406" t="n"/>
      <c r="TVV199" s="406" t="n"/>
      <c r="TVW199" s="406" t="n"/>
      <c r="TVX199" s="406" t="n"/>
      <c r="TVY199" s="406" t="n"/>
      <c r="TVZ199" s="406" t="n"/>
      <c r="TWA199" s="406" t="n"/>
      <c r="TWB199" s="406" t="n"/>
      <c r="TWC199" s="406" t="n"/>
      <c r="TWD199" s="406" t="n"/>
      <c r="TWE199" s="406" t="n"/>
      <c r="TWF199" s="406" t="n"/>
      <c r="TWG199" s="406" t="n"/>
      <c r="TWH199" s="406" t="n"/>
      <c r="TWI199" s="406" t="n"/>
      <c r="TWJ199" s="406" t="n"/>
      <c r="TWK199" s="406" t="n"/>
      <c r="TWL199" s="406" t="n"/>
      <c r="TWM199" s="406" t="n"/>
      <c r="TWN199" s="406" t="n"/>
      <c r="TWO199" s="406" t="n"/>
      <c r="TWP199" s="406" t="n"/>
      <c r="TWQ199" s="406" t="n"/>
      <c r="TWR199" s="406" t="n"/>
      <c r="TWS199" s="406" t="n"/>
      <c r="TWT199" s="406" t="n"/>
      <c r="TWU199" s="406" t="n"/>
      <c r="TWV199" s="406" t="n"/>
      <c r="TWW199" s="406" t="n"/>
      <c r="TWX199" s="406" t="n"/>
      <c r="TWY199" s="406" t="n"/>
      <c r="TWZ199" s="406" t="n"/>
      <c r="TXA199" s="406" t="n"/>
      <c r="TXB199" s="406" t="n"/>
      <c r="TXC199" s="406" t="n"/>
      <c r="TXD199" s="406" t="n"/>
      <c r="TXE199" s="406" t="n"/>
      <c r="TXF199" s="406" t="n"/>
      <c r="TXG199" s="406" t="n"/>
      <c r="TXH199" s="406" t="n"/>
      <c r="TXI199" s="406" t="n"/>
      <c r="TXJ199" s="406" t="n"/>
      <c r="TXK199" s="406" t="n"/>
      <c r="TXL199" s="406" t="n"/>
      <c r="TXM199" s="406" t="n"/>
      <c r="TXN199" s="406" t="n"/>
      <c r="TXO199" s="406" t="n"/>
      <c r="TXP199" s="406" t="n"/>
      <c r="TXQ199" s="406" t="n"/>
      <c r="TXR199" s="406" t="n"/>
      <c r="TXS199" s="406" t="n"/>
      <c r="TXT199" s="406" t="n"/>
      <c r="TXU199" s="406" t="n"/>
      <c r="TXV199" s="406" t="n"/>
      <c r="TXW199" s="406" t="n"/>
      <c r="TXX199" s="406" t="n"/>
      <c r="TXY199" s="406" t="n"/>
      <c r="TXZ199" s="406" t="n"/>
      <c r="TYA199" s="406" t="n"/>
      <c r="TYB199" s="406" t="n"/>
      <c r="TYC199" s="406" t="n"/>
      <c r="TYD199" s="406" t="n"/>
      <c r="TYE199" s="406" t="n"/>
      <c r="TYF199" s="406" t="n"/>
      <c r="TYG199" s="406" t="n"/>
      <c r="TYH199" s="406" t="n"/>
      <c r="TYI199" s="406" t="n"/>
      <c r="TYJ199" s="406" t="n"/>
      <c r="TYK199" s="406" t="n"/>
      <c r="TYL199" s="406" t="n"/>
      <c r="TYM199" s="406" t="n"/>
      <c r="TYN199" s="406" t="n"/>
      <c r="TYO199" s="406" t="n"/>
      <c r="TYP199" s="406" t="n"/>
      <c r="TYQ199" s="406" t="n"/>
      <c r="TYR199" s="406" t="n"/>
      <c r="TYS199" s="406" t="n"/>
      <c r="TYT199" s="406" t="n"/>
      <c r="TYU199" s="406" t="n"/>
      <c r="TYV199" s="406" t="n"/>
      <c r="TYW199" s="406" t="n"/>
      <c r="TYX199" s="406" t="n"/>
      <c r="TYY199" s="406" t="n"/>
      <c r="TYZ199" s="406" t="n"/>
      <c r="TZA199" s="406" t="n"/>
      <c r="TZB199" s="406" t="n"/>
      <c r="TZC199" s="406" t="n"/>
      <c r="TZD199" s="406" t="n"/>
      <c r="TZE199" s="406" t="n"/>
      <c r="TZF199" s="406" t="n"/>
      <c r="TZG199" s="406" t="n"/>
      <c r="TZH199" s="406" t="n"/>
      <c r="TZI199" s="406" t="n"/>
      <c r="TZJ199" s="406" t="n"/>
      <c r="TZK199" s="406" t="n"/>
      <c r="TZL199" s="406" t="n"/>
      <c r="TZM199" s="406" t="n"/>
      <c r="TZN199" s="406" t="n"/>
      <c r="TZO199" s="406" t="n"/>
      <c r="TZP199" s="406" t="n"/>
      <c r="TZQ199" s="406" t="n"/>
      <c r="TZR199" s="406" t="n"/>
      <c r="TZS199" s="406" t="n"/>
      <c r="TZT199" s="406" t="n"/>
      <c r="TZU199" s="406" t="n"/>
      <c r="TZV199" s="406" t="n"/>
      <c r="TZW199" s="406" t="n"/>
      <c r="TZX199" s="406" t="n"/>
      <c r="TZY199" s="406" t="n"/>
      <c r="TZZ199" s="406" t="n"/>
      <c r="UAA199" s="406" t="n"/>
      <c r="UAB199" s="406" t="n"/>
      <c r="UAC199" s="406" t="n"/>
      <c r="UAD199" s="406" t="n"/>
      <c r="UAE199" s="406" t="n"/>
      <c r="UAF199" s="406" t="n"/>
      <c r="UAG199" s="406" t="n"/>
      <c r="UAH199" s="406" t="n"/>
      <c r="UAI199" s="406" t="n"/>
      <c r="UAJ199" s="406" t="n"/>
      <c r="UAK199" s="406" t="n"/>
      <c r="UAL199" s="406" t="n"/>
      <c r="UAM199" s="406" t="n"/>
      <c r="UAN199" s="406" t="n"/>
      <c r="UAO199" s="406" t="n"/>
      <c r="UAP199" s="406" t="n"/>
      <c r="UAQ199" s="406" t="n"/>
      <c r="UAR199" s="406" t="n"/>
      <c r="UAS199" s="406" t="n"/>
      <c r="UAT199" s="406" t="n"/>
      <c r="UAU199" s="406" t="n"/>
      <c r="UAV199" s="406" t="n"/>
      <c r="UAW199" s="406" t="n"/>
      <c r="UAX199" s="406" t="n"/>
      <c r="UAY199" s="406" t="n"/>
      <c r="UAZ199" s="406" t="n"/>
      <c r="UBA199" s="406" t="n"/>
      <c r="UBB199" s="406" t="n"/>
      <c r="UBC199" s="406" t="n"/>
      <c r="UBD199" s="406" t="n"/>
      <c r="UBE199" s="406" t="n"/>
      <c r="UBF199" s="406" t="n"/>
      <c r="UBG199" s="406" t="n"/>
      <c r="UBH199" s="406" t="n"/>
      <c r="UBI199" s="406" t="n"/>
      <c r="UBJ199" s="406" t="n"/>
      <c r="UBK199" s="406" t="n"/>
      <c r="UBL199" s="406" t="n"/>
      <c r="UBM199" s="406" t="n"/>
      <c r="UBN199" s="406" t="n"/>
      <c r="UBO199" s="406" t="n"/>
      <c r="UBP199" s="406" t="n"/>
      <c r="UBQ199" s="406" t="n"/>
      <c r="UBR199" s="406" t="n"/>
      <c r="UBS199" s="406" t="n"/>
      <c r="UBT199" s="406" t="n"/>
      <c r="UBU199" s="406" t="n"/>
      <c r="UBV199" s="406" t="n"/>
      <c r="UBW199" s="406" t="n"/>
      <c r="UBX199" s="406" t="n"/>
      <c r="UBY199" s="406" t="n"/>
      <c r="UBZ199" s="406" t="n"/>
      <c r="UCA199" s="406" t="n"/>
      <c r="UCB199" s="406" t="n"/>
      <c r="UCC199" s="406" t="n"/>
      <c r="UCD199" s="406" t="n"/>
      <c r="UCE199" s="406" t="n"/>
      <c r="UCF199" s="406" t="n"/>
      <c r="UCG199" s="406" t="n"/>
      <c r="UCH199" s="406" t="n"/>
      <c r="UCI199" s="406" t="n"/>
      <c r="UCJ199" s="406" t="n"/>
      <c r="UCK199" s="406" t="n"/>
      <c r="UCL199" s="406" t="n"/>
      <c r="UCM199" s="406" t="n"/>
      <c r="UCN199" s="406" t="n"/>
      <c r="UCO199" s="406" t="n"/>
      <c r="UCP199" s="406" t="n"/>
      <c r="UCQ199" s="406" t="n"/>
      <c r="UCR199" s="406" t="n"/>
      <c r="UCS199" s="406" t="n"/>
      <c r="UCT199" s="406" t="n"/>
      <c r="UCU199" s="406" t="n"/>
      <c r="UCV199" s="406" t="n"/>
      <c r="UCW199" s="406" t="n"/>
      <c r="UCX199" s="406" t="n"/>
      <c r="UCY199" s="406" t="n"/>
      <c r="UCZ199" s="406" t="n"/>
      <c r="UDA199" s="406" t="n"/>
      <c r="UDB199" s="406" t="n"/>
      <c r="UDC199" s="406" t="n"/>
      <c r="UDD199" s="406" t="n"/>
      <c r="UDE199" s="406" t="n"/>
      <c r="UDF199" s="406" t="n"/>
      <c r="UDG199" s="406" t="n"/>
      <c r="UDH199" s="406" t="n"/>
      <c r="UDI199" s="406" t="n"/>
      <c r="UDJ199" s="406" t="n"/>
      <c r="UDK199" s="406" t="n"/>
      <c r="UDL199" s="406" t="n"/>
      <c r="UDM199" s="406" t="n"/>
      <c r="UDN199" s="406" t="n"/>
      <c r="UDO199" s="406" t="n"/>
      <c r="UDP199" s="406" t="n"/>
      <c r="UDQ199" s="406" t="n"/>
      <c r="UDR199" s="406" t="n"/>
      <c r="UDS199" s="406" t="n"/>
      <c r="UDT199" s="406" t="n"/>
      <c r="UDU199" s="406" t="n"/>
      <c r="UDV199" s="406" t="n"/>
      <c r="UDW199" s="406" t="n"/>
      <c r="UDX199" s="406" t="n"/>
      <c r="UDY199" s="406" t="n"/>
      <c r="UDZ199" s="406" t="n"/>
      <c r="UEA199" s="406" t="n"/>
      <c r="UEB199" s="406" t="n"/>
      <c r="UEC199" s="406" t="n"/>
      <c r="UED199" s="406" t="n"/>
      <c r="UEE199" s="406" t="n"/>
      <c r="UEF199" s="406" t="n"/>
      <c r="UEG199" s="406" t="n"/>
      <c r="UEH199" s="406" t="n"/>
      <c r="UEI199" s="406" t="n"/>
      <c r="UEJ199" s="406" t="n"/>
      <c r="UEK199" s="406" t="n"/>
      <c r="UEL199" s="406" t="n"/>
      <c r="UEM199" s="406" t="n"/>
      <c r="UEN199" s="406" t="n"/>
      <c r="UEO199" s="406" t="n"/>
      <c r="UEP199" s="406" t="n"/>
      <c r="UEQ199" s="406" t="n"/>
      <c r="UER199" s="406" t="n"/>
      <c r="UES199" s="406" t="n"/>
      <c r="UET199" s="406" t="n"/>
      <c r="UEU199" s="406" t="n"/>
      <c r="UEV199" s="406" t="n"/>
      <c r="UEW199" s="406" t="n"/>
      <c r="UEX199" s="406" t="n"/>
      <c r="UEY199" s="406" t="n"/>
      <c r="UEZ199" s="406" t="n"/>
      <c r="UFA199" s="406" t="n"/>
      <c r="UFB199" s="406" t="n"/>
      <c r="UFC199" s="406" t="n"/>
      <c r="UFD199" s="406" t="n"/>
      <c r="UFE199" s="406" t="n"/>
      <c r="UFF199" s="406" t="n"/>
      <c r="UFG199" s="406" t="n"/>
      <c r="UFH199" s="406" t="n"/>
      <c r="UFI199" s="406" t="n"/>
      <c r="UFJ199" s="406" t="n"/>
      <c r="UFK199" s="406" t="n"/>
      <c r="UFL199" s="406" t="n"/>
      <c r="UFM199" s="406" t="n"/>
      <c r="UFN199" s="406" t="n"/>
      <c r="UFO199" s="406" t="n"/>
      <c r="UFP199" s="406" t="n"/>
      <c r="UFQ199" s="406" t="n"/>
      <c r="UFR199" s="406" t="n"/>
      <c r="UFS199" s="406" t="n"/>
      <c r="UFT199" s="406" t="n"/>
      <c r="UFU199" s="406" t="n"/>
      <c r="UFV199" s="406" t="n"/>
      <c r="UFW199" s="406" t="n"/>
      <c r="UFX199" s="406" t="n"/>
      <c r="UFY199" s="406" t="n"/>
      <c r="UFZ199" s="406" t="n"/>
      <c r="UGA199" s="406" t="n"/>
      <c r="UGB199" s="406" t="n"/>
      <c r="UGC199" s="406" t="n"/>
      <c r="UGD199" s="406" t="n"/>
      <c r="UGE199" s="406" t="n"/>
      <c r="UGF199" s="406" t="n"/>
      <c r="UGG199" s="406" t="n"/>
      <c r="UGH199" s="406" t="n"/>
      <c r="UGI199" s="406" t="n"/>
      <c r="UGJ199" s="406" t="n"/>
      <c r="UGK199" s="406" t="n"/>
      <c r="UGL199" s="406" t="n"/>
      <c r="UGM199" s="406" t="n"/>
      <c r="UGN199" s="406" t="n"/>
      <c r="UGO199" s="406" t="n"/>
      <c r="UGP199" s="406" t="n"/>
      <c r="UGQ199" s="406" t="n"/>
      <c r="UGR199" s="406" t="n"/>
      <c r="UGS199" s="406" t="n"/>
      <c r="UGT199" s="406" t="n"/>
      <c r="UGU199" s="406" t="n"/>
      <c r="UGV199" s="406" t="n"/>
      <c r="UGW199" s="406" t="n"/>
      <c r="UGX199" s="406" t="n"/>
      <c r="UGY199" s="406" t="n"/>
      <c r="UGZ199" s="406" t="n"/>
      <c r="UHA199" s="406" t="n"/>
      <c r="UHB199" s="406" t="n"/>
      <c r="UHC199" s="406" t="n"/>
      <c r="UHD199" s="406" t="n"/>
      <c r="UHE199" s="406" t="n"/>
      <c r="UHF199" s="406" t="n"/>
      <c r="UHG199" s="406" t="n"/>
      <c r="UHH199" s="406" t="n"/>
      <c r="UHI199" s="406" t="n"/>
      <c r="UHJ199" s="406" t="n"/>
      <c r="UHK199" s="406" t="n"/>
      <c r="UHL199" s="406" t="n"/>
      <c r="UHM199" s="406" t="n"/>
      <c r="UHN199" s="406" t="n"/>
      <c r="UHO199" s="406" t="n"/>
      <c r="UHP199" s="406" t="n"/>
      <c r="UHQ199" s="406" t="n"/>
      <c r="UHR199" s="406" t="n"/>
      <c r="UHS199" s="406" t="n"/>
      <c r="UHT199" s="406" t="n"/>
      <c r="UHU199" s="406" t="n"/>
      <c r="UHV199" s="406" t="n"/>
      <c r="UHW199" s="406" t="n"/>
      <c r="UHX199" s="406" t="n"/>
      <c r="UHY199" s="406" t="n"/>
      <c r="UHZ199" s="406" t="n"/>
      <c r="UIA199" s="406" t="n"/>
      <c r="UIB199" s="406" t="n"/>
      <c r="UIC199" s="406" t="n"/>
      <c r="UID199" s="406" t="n"/>
      <c r="UIE199" s="406" t="n"/>
      <c r="UIF199" s="406" t="n"/>
      <c r="UIG199" s="406" t="n"/>
      <c r="UIH199" s="406" t="n"/>
      <c r="UII199" s="406" t="n"/>
      <c r="UIJ199" s="406" t="n"/>
      <c r="UIK199" s="406" t="n"/>
      <c r="UIL199" s="406" t="n"/>
      <c r="UIM199" s="406" t="n"/>
      <c r="UIN199" s="406" t="n"/>
      <c r="UIO199" s="406" t="n"/>
      <c r="UIP199" s="406" t="n"/>
      <c r="UIQ199" s="406" t="n"/>
      <c r="UIR199" s="406" t="n"/>
      <c r="UIS199" s="406" t="n"/>
      <c r="UIT199" s="406" t="n"/>
      <c r="UIU199" s="406" t="n"/>
      <c r="UIV199" s="406" t="n"/>
      <c r="UIW199" s="406" t="n"/>
      <c r="UIX199" s="406" t="n"/>
      <c r="UIY199" s="406" t="n"/>
      <c r="UIZ199" s="406" t="n"/>
      <c r="UJA199" s="406" t="n"/>
      <c r="UJB199" s="406" t="n"/>
      <c r="UJC199" s="406" t="n"/>
      <c r="UJD199" s="406" t="n"/>
      <c r="UJE199" s="406" t="n"/>
      <c r="UJF199" s="406" t="n"/>
      <c r="UJG199" s="406" t="n"/>
      <c r="UJH199" s="406" t="n"/>
      <c r="UJI199" s="406" t="n"/>
      <c r="UJJ199" s="406" t="n"/>
      <c r="UJK199" s="406" t="n"/>
      <c r="UJL199" s="406" t="n"/>
      <c r="UJM199" s="406" t="n"/>
      <c r="UJN199" s="406" t="n"/>
      <c r="UJO199" s="406" t="n"/>
      <c r="UJP199" s="406" t="n"/>
      <c r="UJQ199" s="406" t="n"/>
      <c r="UJR199" s="406" t="n"/>
      <c r="UJS199" s="406" t="n"/>
      <c r="UJT199" s="406" t="n"/>
      <c r="UJU199" s="406" t="n"/>
      <c r="UJV199" s="406" t="n"/>
      <c r="UJW199" s="406" t="n"/>
      <c r="UJX199" s="406" t="n"/>
      <c r="UJY199" s="406" t="n"/>
      <c r="UJZ199" s="406" t="n"/>
      <c r="UKA199" s="406" t="n"/>
      <c r="UKB199" s="406" t="n"/>
      <c r="UKC199" s="406" t="n"/>
      <c r="UKD199" s="406" t="n"/>
      <c r="UKE199" s="406" t="n"/>
      <c r="UKF199" s="406" t="n"/>
      <c r="UKG199" s="406" t="n"/>
      <c r="UKH199" s="406" t="n"/>
      <c r="UKI199" s="406" t="n"/>
      <c r="UKJ199" s="406" t="n"/>
      <c r="UKK199" s="406" t="n"/>
      <c r="UKL199" s="406" t="n"/>
      <c r="UKM199" s="406" t="n"/>
      <c r="UKN199" s="406" t="n"/>
      <c r="UKO199" s="406" t="n"/>
      <c r="UKP199" s="406" t="n"/>
      <c r="UKQ199" s="406" t="n"/>
      <c r="UKR199" s="406" t="n"/>
      <c r="UKS199" s="406" t="n"/>
      <c r="UKT199" s="406" t="n"/>
      <c r="UKU199" s="406" t="n"/>
      <c r="UKV199" s="406" t="n"/>
      <c r="UKW199" s="406" t="n"/>
      <c r="UKX199" s="406" t="n"/>
      <c r="UKY199" s="406" t="n"/>
      <c r="UKZ199" s="406" t="n"/>
      <c r="ULA199" s="406" t="n"/>
      <c r="ULB199" s="406" t="n"/>
      <c r="ULC199" s="406" t="n"/>
      <c r="ULD199" s="406" t="n"/>
      <c r="ULE199" s="406" t="n"/>
      <c r="ULF199" s="406" t="n"/>
      <c r="ULG199" s="406" t="n"/>
      <c r="ULH199" s="406" t="n"/>
      <c r="ULI199" s="406" t="n"/>
      <c r="ULJ199" s="406" t="n"/>
      <c r="ULK199" s="406" t="n"/>
      <c r="ULL199" s="406" t="n"/>
      <c r="ULM199" s="406" t="n"/>
      <c r="ULN199" s="406" t="n"/>
      <c r="ULO199" s="406" t="n"/>
      <c r="ULP199" s="406" t="n"/>
      <c r="ULQ199" s="406" t="n"/>
      <c r="ULR199" s="406" t="n"/>
      <c r="ULS199" s="406" t="n"/>
      <c r="ULT199" s="406" t="n"/>
      <c r="ULU199" s="406" t="n"/>
      <c r="ULV199" s="406" t="n"/>
      <c r="ULW199" s="406" t="n"/>
      <c r="ULX199" s="406" t="n"/>
      <c r="ULY199" s="406" t="n"/>
      <c r="ULZ199" s="406" t="n"/>
      <c r="UMA199" s="406" t="n"/>
      <c r="UMB199" s="406" t="n"/>
      <c r="UMC199" s="406" t="n"/>
      <c r="UMD199" s="406" t="n"/>
      <c r="UME199" s="406" t="n"/>
      <c r="UMF199" s="406" t="n"/>
      <c r="UMG199" s="406" t="n"/>
      <c r="UMH199" s="406" t="n"/>
      <c r="UMI199" s="406" t="n"/>
      <c r="UMJ199" s="406" t="n"/>
      <c r="UMK199" s="406" t="n"/>
      <c r="UML199" s="406" t="n"/>
      <c r="UMM199" s="406" t="n"/>
      <c r="UMN199" s="406" t="n"/>
      <c r="UMO199" s="406" t="n"/>
      <c r="UMP199" s="406" t="n"/>
      <c r="UMQ199" s="406" t="n"/>
      <c r="UMR199" s="406" t="n"/>
      <c r="UMS199" s="406" t="n"/>
      <c r="UMT199" s="406" t="n"/>
      <c r="UMU199" s="406" t="n"/>
      <c r="UMV199" s="406" t="n"/>
      <c r="UMW199" s="406" t="n"/>
      <c r="UMX199" s="406" t="n"/>
      <c r="UMY199" s="406" t="n"/>
      <c r="UMZ199" s="406" t="n"/>
      <c r="UNA199" s="406" t="n"/>
      <c r="UNB199" s="406" t="n"/>
      <c r="UNC199" s="406" t="n"/>
      <c r="UND199" s="406" t="n"/>
      <c r="UNE199" s="406" t="n"/>
      <c r="UNF199" s="406" t="n"/>
      <c r="UNG199" s="406" t="n"/>
      <c r="UNH199" s="406" t="n"/>
      <c r="UNI199" s="406" t="n"/>
      <c r="UNJ199" s="406" t="n"/>
      <c r="UNK199" s="406" t="n"/>
      <c r="UNL199" s="406" t="n"/>
      <c r="UNM199" s="406" t="n"/>
      <c r="UNN199" s="406" t="n"/>
      <c r="UNO199" s="406" t="n"/>
      <c r="UNP199" s="406" t="n"/>
      <c r="UNQ199" s="406" t="n"/>
      <c r="UNR199" s="406" t="n"/>
      <c r="UNS199" s="406" t="n"/>
      <c r="UNT199" s="406" t="n"/>
      <c r="UNU199" s="406" t="n"/>
      <c r="UNV199" s="406" t="n"/>
      <c r="UNW199" s="406" t="n"/>
      <c r="UNX199" s="406" t="n"/>
      <c r="UNY199" s="406" t="n"/>
      <c r="UNZ199" s="406" t="n"/>
      <c r="UOA199" s="406" t="n"/>
      <c r="UOB199" s="406" t="n"/>
      <c r="UOC199" s="406" t="n"/>
      <c r="UOD199" s="406" t="n"/>
      <c r="UOE199" s="406" t="n"/>
      <c r="UOF199" s="406" t="n"/>
      <c r="UOG199" s="406" t="n"/>
      <c r="UOH199" s="406" t="n"/>
      <c r="UOI199" s="406" t="n"/>
      <c r="UOJ199" s="406" t="n"/>
      <c r="UOK199" s="406" t="n"/>
      <c r="UOL199" s="406" t="n"/>
      <c r="UOM199" s="406" t="n"/>
      <c r="UON199" s="406" t="n"/>
      <c r="UOO199" s="406" t="n"/>
      <c r="UOP199" s="406" t="n"/>
      <c r="UOQ199" s="406" t="n"/>
      <c r="UOR199" s="406" t="n"/>
      <c r="UOS199" s="406" t="n"/>
      <c r="UOT199" s="406" t="n"/>
      <c r="UOU199" s="406" t="n"/>
      <c r="UOV199" s="406" t="n"/>
      <c r="UOW199" s="406" t="n"/>
      <c r="UOX199" s="406" t="n"/>
      <c r="UOY199" s="406" t="n"/>
      <c r="UOZ199" s="406" t="n"/>
      <c r="UPA199" s="406" t="n"/>
      <c r="UPB199" s="406" t="n"/>
      <c r="UPC199" s="406" t="n"/>
      <c r="UPD199" s="406" t="n"/>
      <c r="UPE199" s="406" t="n"/>
      <c r="UPF199" s="406" t="n"/>
      <c r="UPG199" s="406" t="n"/>
      <c r="UPH199" s="406" t="n"/>
      <c r="UPI199" s="406" t="n"/>
      <c r="UPJ199" s="406" t="n"/>
      <c r="UPK199" s="406" t="n"/>
      <c r="UPL199" s="406" t="n"/>
      <c r="UPM199" s="406" t="n"/>
      <c r="UPN199" s="406" t="n"/>
      <c r="UPO199" s="406" t="n"/>
      <c r="UPP199" s="406" t="n"/>
      <c r="UPQ199" s="406" t="n"/>
      <c r="UPR199" s="406" t="n"/>
      <c r="UPS199" s="406" t="n"/>
      <c r="UPT199" s="406" t="n"/>
      <c r="UPU199" s="406" t="n"/>
      <c r="UPV199" s="406" t="n"/>
      <c r="UPW199" s="406" t="n"/>
      <c r="UPX199" s="406" t="n"/>
      <c r="UPY199" s="406" t="n"/>
      <c r="UPZ199" s="406" t="n"/>
      <c r="UQA199" s="406" t="n"/>
      <c r="UQB199" s="406" t="n"/>
      <c r="UQC199" s="406" t="n"/>
      <c r="UQD199" s="406" t="n"/>
      <c r="UQE199" s="406" t="n"/>
      <c r="UQF199" s="406" t="n"/>
      <c r="UQG199" s="406" t="n"/>
      <c r="UQH199" s="406" t="n"/>
      <c r="UQI199" s="406" t="n"/>
      <c r="UQJ199" s="406" t="n"/>
      <c r="UQK199" s="406" t="n"/>
      <c r="UQL199" s="406" t="n"/>
      <c r="UQM199" s="406" t="n"/>
      <c r="UQN199" s="406" t="n"/>
      <c r="UQO199" s="406" t="n"/>
      <c r="UQP199" s="406" t="n"/>
      <c r="UQQ199" s="406" t="n"/>
      <c r="UQR199" s="406" t="n"/>
      <c r="UQS199" s="406" t="n"/>
      <c r="UQT199" s="406" t="n"/>
      <c r="UQU199" s="406" t="n"/>
      <c r="UQV199" s="406" t="n"/>
      <c r="UQW199" s="406" t="n"/>
      <c r="UQX199" s="406" t="n"/>
      <c r="UQY199" s="406" t="n"/>
      <c r="UQZ199" s="406" t="n"/>
      <c r="URA199" s="406" t="n"/>
      <c r="URB199" s="406" t="n"/>
      <c r="URC199" s="406" t="n"/>
      <c r="URD199" s="406" t="n"/>
      <c r="URE199" s="406" t="n"/>
      <c r="URF199" s="406" t="n"/>
      <c r="URG199" s="406" t="n"/>
      <c r="URH199" s="406" t="n"/>
      <c r="URI199" s="406" t="n"/>
      <c r="URJ199" s="406" t="n"/>
      <c r="URK199" s="406" t="n"/>
      <c r="URL199" s="406" t="n"/>
      <c r="URM199" s="406" t="n"/>
      <c r="URN199" s="406" t="n"/>
      <c r="URO199" s="406" t="n"/>
      <c r="URP199" s="406" t="n"/>
      <c r="URQ199" s="406" t="n"/>
      <c r="URR199" s="406" t="n"/>
      <c r="URS199" s="406" t="n"/>
      <c r="URT199" s="406" t="n"/>
      <c r="URU199" s="406" t="n"/>
      <c r="URV199" s="406" t="n"/>
      <c r="URW199" s="406" t="n"/>
      <c r="URX199" s="406" t="n"/>
      <c r="URY199" s="406" t="n"/>
      <c r="URZ199" s="406" t="n"/>
      <c r="USA199" s="406" t="n"/>
      <c r="USB199" s="406" t="n"/>
      <c r="USC199" s="406" t="n"/>
      <c r="USD199" s="406" t="n"/>
      <c r="USE199" s="406" t="n"/>
      <c r="USF199" s="406" t="n"/>
      <c r="USG199" s="406" t="n"/>
      <c r="USH199" s="406" t="n"/>
      <c r="USI199" s="406" t="n"/>
      <c r="USJ199" s="406" t="n"/>
      <c r="USK199" s="406" t="n"/>
      <c r="USL199" s="406" t="n"/>
      <c r="USM199" s="406" t="n"/>
      <c r="USN199" s="406" t="n"/>
      <c r="USO199" s="406" t="n"/>
      <c r="USP199" s="406" t="n"/>
      <c r="USQ199" s="406" t="n"/>
      <c r="USR199" s="406" t="n"/>
      <c r="USS199" s="406" t="n"/>
      <c r="UST199" s="406" t="n"/>
      <c r="USU199" s="406" t="n"/>
      <c r="USV199" s="406" t="n"/>
      <c r="USW199" s="406" t="n"/>
      <c r="USX199" s="406" t="n"/>
      <c r="USY199" s="406" t="n"/>
      <c r="USZ199" s="406" t="n"/>
      <c r="UTA199" s="406" t="n"/>
      <c r="UTB199" s="406" t="n"/>
      <c r="UTC199" s="406" t="n"/>
      <c r="UTD199" s="406" t="n"/>
      <c r="UTE199" s="406" t="n"/>
      <c r="UTF199" s="406" t="n"/>
      <c r="UTG199" s="406" t="n"/>
      <c r="UTH199" s="406" t="n"/>
      <c r="UTI199" s="406" t="n"/>
      <c r="UTJ199" s="406" t="n"/>
      <c r="UTK199" s="406" t="n"/>
      <c r="UTL199" s="406" t="n"/>
      <c r="UTM199" s="406" t="n"/>
      <c r="UTN199" s="406" t="n"/>
      <c r="UTO199" s="406" t="n"/>
      <c r="UTP199" s="406" t="n"/>
      <c r="UTQ199" s="406" t="n"/>
      <c r="UTR199" s="406" t="n"/>
      <c r="UTS199" s="406" t="n"/>
      <c r="UTT199" s="406" t="n"/>
      <c r="UTU199" s="406" t="n"/>
      <c r="UTV199" s="406" t="n"/>
      <c r="UTW199" s="406" t="n"/>
      <c r="UTX199" s="406" t="n"/>
      <c r="UTY199" s="406" t="n"/>
      <c r="UTZ199" s="406" t="n"/>
      <c r="UUA199" s="406" t="n"/>
      <c r="UUB199" s="406" t="n"/>
      <c r="UUC199" s="406" t="n"/>
      <c r="UUD199" s="406" t="n"/>
      <c r="UUE199" s="406" t="n"/>
      <c r="UUF199" s="406" t="n"/>
      <c r="UUG199" s="406" t="n"/>
      <c r="UUH199" s="406" t="n"/>
      <c r="UUI199" s="406" t="n"/>
      <c r="UUJ199" s="406" t="n"/>
      <c r="UUK199" s="406" t="n"/>
      <c r="UUL199" s="406" t="n"/>
      <c r="UUM199" s="406" t="n"/>
      <c r="UUN199" s="406" t="n"/>
      <c r="UUO199" s="406" t="n"/>
      <c r="UUP199" s="406" t="n"/>
      <c r="UUQ199" s="406" t="n"/>
      <c r="UUR199" s="406" t="n"/>
      <c r="UUS199" s="406" t="n"/>
      <c r="UUT199" s="406" t="n"/>
      <c r="UUU199" s="406" t="n"/>
      <c r="UUV199" s="406" t="n"/>
      <c r="UUW199" s="406" t="n"/>
      <c r="UUX199" s="406" t="n"/>
      <c r="UUY199" s="406" t="n"/>
      <c r="UUZ199" s="406" t="n"/>
      <c r="UVA199" s="406" t="n"/>
      <c r="UVB199" s="406" t="n"/>
      <c r="UVC199" s="406" t="n"/>
      <c r="UVD199" s="406" t="n"/>
      <c r="UVE199" s="406" t="n"/>
      <c r="UVF199" s="406" t="n"/>
      <c r="UVG199" s="406" t="n"/>
      <c r="UVH199" s="406" t="n"/>
      <c r="UVI199" s="406" t="n"/>
      <c r="UVJ199" s="406" t="n"/>
      <c r="UVK199" s="406" t="n"/>
      <c r="UVL199" s="406" t="n"/>
      <c r="UVM199" s="406" t="n"/>
      <c r="UVN199" s="406" t="n"/>
      <c r="UVO199" s="406" t="n"/>
      <c r="UVP199" s="406" t="n"/>
      <c r="UVQ199" s="406" t="n"/>
      <c r="UVR199" s="406" t="n"/>
      <c r="UVS199" s="406" t="n"/>
      <c r="UVT199" s="406" t="n"/>
      <c r="UVU199" s="406" t="n"/>
      <c r="UVV199" s="406" t="n"/>
      <c r="UVW199" s="406" t="n"/>
      <c r="UVX199" s="406" t="n"/>
      <c r="UVY199" s="406" t="n"/>
      <c r="UVZ199" s="406" t="n"/>
      <c r="UWA199" s="406" t="n"/>
      <c r="UWB199" s="406" t="n"/>
      <c r="UWC199" s="406" t="n"/>
      <c r="UWD199" s="406" t="n"/>
      <c r="UWE199" s="406" t="n"/>
      <c r="UWF199" s="406" t="n"/>
      <c r="UWG199" s="406" t="n"/>
      <c r="UWH199" s="406" t="n"/>
      <c r="UWI199" s="406" t="n"/>
      <c r="UWJ199" s="406" t="n"/>
      <c r="UWK199" s="406" t="n"/>
      <c r="UWL199" s="406" t="n"/>
      <c r="UWM199" s="406" t="n"/>
      <c r="UWN199" s="406" t="n"/>
      <c r="UWO199" s="406" t="n"/>
      <c r="UWP199" s="406" t="n"/>
      <c r="UWQ199" s="406" t="n"/>
      <c r="UWR199" s="406" t="n"/>
      <c r="UWS199" s="406" t="n"/>
      <c r="UWT199" s="406" t="n"/>
      <c r="UWU199" s="406" t="n"/>
      <c r="UWV199" s="406" t="n"/>
      <c r="UWW199" s="406" t="n"/>
      <c r="UWX199" s="406" t="n"/>
      <c r="UWY199" s="406" t="n"/>
      <c r="UWZ199" s="406" t="n"/>
      <c r="UXA199" s="406" t="n"/>
      <c r="UXB199" s="406" t="n"/>
      <c r="UXC199" s="406" t="n"/>
      <c r="UXD199" s="406" t="n"/>
      <c r="UXE199" s="406" t="n"/>
      <c r="UXF199" s="406" t="n"/>
      <c r="UXG199" s="406" t="n"/>
      <c r="UXH199" s="406" t="n"/>
      <c r="UXI199" s="406" t="n"/>
      <c r="UXJ199" s="406" t="n"/>
      <c r="UXK199" s="406" t="n"/>
      <c r="UXL199" s="406" t="n"/>
      <c r="UXM199" s="406" t="n"/>
      <c r="UXN199" s="406" t="n"/>
      <c r="UXO199" s="406" t="n"/>
      <c r="UXP199" s="406" t="n"/>
      <c r="UXQ199" s="406" t="n"/>
      <c r="UXR199" s="406" t="n"/>
      <c r="UXS199" s="406" t="n"/>
      <c r="UXT199" s="406" t="n"/>
      <c r="UXU199" s="406" t="n"/>
      <c r="UXV199" s="406" t="n"/>
      <c r="UXW199" s="406" t="n"/>
      <c r="UXX199" s="406" t="n"/>
      <c r="UXY199" s="406" t="n"/>
      <c r="UXZ199" s="406" t="n"/>
      <c r="UYA199" s="406" t="n"/>
      <c r="UYB199" s="406" t="n"/>
      <c r="UYC199" s="406" t="n"/>
      <c r="UYD199" s="406" t="n"/>
      <c r="UYE199" s="406" t="n"/>
      <c r="UYF199" s="406" t="n"/>
      <c r="UYG199" s="406" t="n"/>
      <c r="UYH199" s="406" t="n"/>
      <c r="UYI199" s="406" t="n"/>
      <c r="UYJ199" s="406" t="n"/>
      <c r="UYK199" s="406" t="n"/>
      <c r="UYL199" s="406" t="n"/>
      <c r="UYM199" s="406" t="n"/>
      <c r="UYN199" s="406" t="n"/>
      <c r="UYO199" s="406" t="n"/>
      <c r="UYP199" s="406" t="n"/>
      <c r="UYQ199" s="406" t="n"/>
      <c r="UYR199" s="406" t="n"/>
      <c r="UYS199" s="406" t="n"/>
      <c r="UYT199" s="406" t="n"/>
      <c r="UYU199" s="406" t="n"/>
      <c r="UYV199" s="406" t="n"/>
      <c r="UYW199" s="406" t="n"/>
      <c r="UYX199" s="406" t="n"/>
      <c r="UYY199" s="406" t="n"/>
      <c r="UYZ199" s="406" t="n"/>
      <c r="UZA199" s="406" t="n"/>
      <c r="UZB199" s="406" t="n"/>
      <c r="UZC199" s="406" t="n"/>
      <c r="UZD199" s="406" t="n"/>
      <c r="UZE199" s="406" t="n"/>
      <c r="UZF199" s="406" t="n"/>
      <c r="UZG199" s="406" t="n"/>
      <c r="UZH199" s="406" t="n"/>
      <c r="UZI199" s="406" t="n"/>
      <c r="UZJ199" s="406" t="n"/>
      <c r="UZK199" s="406" t="n"/>
      <c r="UZL199" s="406" t="n"/>
      <c r="UZM199" s="406" t="n"/>
      <c r="UZN199" s="406" t="n"/>
      <c r="UZO199" s="406" t="n"/>
      <c r="UZP199" s="406" t="n"/>
      <c r="UZQ199" s="406" t="n"/>
      <c r="UZR199" s="406" t="n"/>
      <c r="UZS199" s="406" t="n"/>
      <c r="UZT199" s="406" t="n"/>
      <c r="UZU199" s="406" t="n"/>
      <c r="UZV199" s="406" t="n"/>
      <c r="UZW199" s="406" t="n"/>
      <c r="UZX199" s="406" t="n"/>
      <c r="UZY199" s="406" t="n"/>
      <c r="UZZ199" s="406" t="n"/>
      <c r="VAA199" s="406" t="n"/>
      <c r="VAB199" s="406" t="n"/>
      <c r="VAC199" s="406" t="n"/>
      <c r="VAD199" s="406" t="n"/>
      <c r="VAE199" s="406" t="n"/>
      <c r="VAF199" s="406" t="n"/>
      <c r="VAG199" s="406" t="n"/>
      <c r="VAH199" s="406" t="n"/>
      <c r="VAI199" s="406" t="n"/>
      <c r="VAJ199" s="406" t="n"/>
      <c r="VAK199" s="406" t="n"/>
      <c r="VAL199" s="406" t="n"/>
      <c r="VAM199" s="406" t="n"/>
      <c r="VAN199" s="406" t="n"/>
      <c r="VAO199" s="406" t="n"/>
      <c r="VAP199" s="406" t="n"/>
      <c r="VAQ199" s="406" t="n"/>
      <c r="VAR199" s="406" t="n"/>
      <c r="VAS199" s="406" t="n"/>
      <c r="VAT199" s="406" t="n"/>
      <c r="VAU199" s="406" t="n"/>
      <c r="VAV199" s="406" t="n"/>
      <c r="VAW199" s="406" t="n"/>
      <c r="VAX199" s="406" t="n"/>
      <c r="VAY199" s="406" t="n"/>
      <c r="VAZ199" s="406" t="n"/>
      <c r="VBA199" s="406" t="n"/>
      <c r="VBB199" s="406" t="n"/>
      <c r="VBC199" s="406" t="n"/>
      <c r="VBD199" s="406" t="n"/>
      <c r="VBE199" s="406" t="n"/>
      <c r="VBF199" s="406" t="n"/>
      <c r="VBG199" s="406" t="n"/>
      <c r="VBH199" s="406" t="n"/>
      <c r="VBI199" s="406" t="n"/>
      <c r="VBJ199" s="406" t="n"/>
      <c r="VBK199" s="406" t="n"/>
      <c r="VBL199" s="406" t="n"/>
      <c r="VBM199" s="406" t="n"/>
      <c r="VBN199" s="406" t="n"/>
      <c r="VBO199" s="406" t="n"/>
      <c r="VBP199" s="406" t="n"/>
      <c r="VBQ199" s="406" t="n"/>
      <c r="VBR199" s="406" t="n"/>
      <c r="VBS199" s="406" t="n"/>
      <c r="VBT199" s="406" t="n"/>
      <c r="VBU199" s="406" t="n"/>
      <c r="VBV199" s="406" t="n"/>
      <c r="VBW199" s="406" t="n"/>
      <c r="VBX199" s="406" t="n"/>
      <c r="VBY199" s="406" t="n"/>
      <c r="VBZ199" s="406" t="n"/>
      <c r="VCA199" s="406" t="n"/>
      <c r="VCB199" s="406" t="n"/>
      <c r="VCC199" s="406" t="n"/>
      <c r="VCD199" s="406" t="n"/>
      <c r="VCE199" s="406" t="n"/>
      <c r="VCF199" s="406" t="n"/>
      <c r="VCG199" s="406" t="n"/>
      <c r="VCH199" s="406" t="n"/>
      <c r="VCI199" s="406" t="n"/>
      <c r="VCJ199" s="406" t="n"/>
      <c r="VCK199" s="406" t="n"/>
      <c r="VCL199" s="406" t="n"/>
      <c r="VCM199" s="406" t="n"/>
      <c r="VCN199" s="406" t="n"/>
      <c r="VCO199" s="406" t="n"/>
      <c r="VCP199" s="406" t="n"/>
      <c r="VCQ199" s="406" t="n"/>
      <c r="VCR199" s="406" t="n"/>
      <c r="VCS199" s="406" t="n"/>
      <c r="VCT199" s="406" t="n"/>
      <c r="VCU199" s="406" t="n"/>
      <c r="VCV199" s="406" t="n"/>
      <c r="VCW199" s="406" t="n"/>
      <c r="VCX199" s="406" t="n"/>
      <c r="VCY199" s="406" t="n"/>
      <c r="VCZ199" s="406" t="n"/>
      <c r="VDA199" s="406" t="n"/>
      <c r="VDB199" s="406" t="n"/>
      <c r="VDC199" s="406" t="n"/>
      <c r="VDD199" s="406" t="n"/>
      <c r="VDE199" s="406" t="n"/>
      <c r="VDF199" s="406" t="n"/>
      <c r="VDG199" s="406" t="n"/>
      <c r="VDH199" s="406" t="n"/>
      <c r="VDI199" s="406" t="n"/>
      <c r="VDJ199" s="406" t="n"/>
      <c r="VDK199" s="406" t="n"/>
      <c r="VDL199" s="406" t="n"/>
      <c r="VDM199" s="406" t="n"/>
      <c r="VDN199" s="406" t="n"/>
      <c r="VDO199" s="406" t="n"/>
      <c r="VDP199" s="406" t="n"/>
      <c r="VDQ199" s="406" t="n"/>
      <c r="VDR199" s="406" t="n"/>
      <c r="VDS199" s="406" t="n"/>
      <c r="VDT199" s="406" t="n"/>
      <c r="VDU199" s="406" t="n"/>
      <c r="VDV199" s="406" t="n"/>
      <c r="VDW199" s="406" t="n"/>
      <c r="VDX199" s="406" t="n"/>
      <c r="VDY199" s="406" t="n"/>
      <c r="VDZ199" s="406" t="n"/>
      <c r="VEA199" s="406" t="n"/>
      <c r="VEB199" s="406" t="n"/>
      <c r="VEC199" s="406" t="n"/>
      <c r="VED199" s="406" t="n"/>
      <c r="VEE199" s="406" t="n"/>
      <c r="VEF199" s="406" t="n"/>
      <c r="VEG199" s="406" t="n"/>
      <c r="VEH199" s="406" t="n"/>
      <c r="VEI199" s="406" t="n"/>
      <c r="VEJ199" s="406" t="n"/>
      <c r="VEK199" s="406" t="n"/>
      <c r="VEL199" s="406" t="n"/>
      <c r="VEM199" s="406" t="n"/>
      <c r="VEN199" s="406" t="n"/>
      <c r="VEO199" s="406" t="n"/>
      <c r="VEP199" s="406" t="n"/>
      <c r="VEQ199" s="406" t="n"/>
      <c r="VER199" s="406" t="n"/>
      <c r="VES199" s="406" t="n"/>
      <c r="VET199" s="406" t="n"/>
      <c r="VEU199" s="406" t="n"/>
      <c r="VEV199" s="406" t="n"/>
      <c r="VEW199" s="406" t="n"/>
      <c r="VEX199" s="406" t="n"/>
      <c r="VEY199" s="406" t="n"/>
      <c r="VEZ199" s="406" t="n"/>
      <c r="VFA199" s="406" t="n"/>
      <c r="VFB199" s="406" t="n"/>
      <c r="VFC199" s="406" t="n"/>
      <c r="VFD199" s="406" t="n"/>
      <c r="VFE199" s="406" t="n"/>
      <c r="VFF199" s="406" t="n"/>
      <c r="VFG199" s="406" t="n"/>
      <c r="VFH199" s="406" t="n"/>
      <c r="VFI199" s="406" t="n"/>
      <c r="VFJ199" s="406" t="n"/>
      <c r="VFK199" s="406" t="n"/>
      <c r="VFL199" s="406" t="n"/>
      <c r="VFM199" s="406" t="n"/>
      <c r="VFN199" s="406" t="n"/>
      <c r="VFO199" s="406" t="n"/>
      <c r="VFP199" s="406" t="n"/>
      <c r="VFQ199" s="406" t="n"/>
      <c r="VFR199" s="406" t="n"/>
      <c r="VFS199" s="406" t="n"/>
      <c r="VFT199" s="406" t="n"/>
      <c r="VFU199" s="406" t="n"/>
      <c r="VFV199" s="406" t="n"/>
      <c r="VFW199" s="406" t="n"/>
      <c r="VFX199" s="406" t="n"/>
      <c r="VFY199" s="406" t="n"/>
      <c r="VFZ199" s="406" t="n"/>
      <c r="VGA199" s="406" t="n"/>
      <c r="VGB199" s="406" t="n"/>
      <c r="VGC199" s="406" t="n"/>
      <c r="VGD199" s="406" t="n"/>
      <c r="VGE199" s="406" t="n"/>
      <c r="VGF199" s="406" t="n"/>
      <c r="VGG199" s="406" t="n"/>
      <c r="VGH199" s="406" t="n"/>
      <c r="VGI199" s="406" t="n"/>
      <c r="VGJ199" s="406" t="n"/>
      <c r="VGK199" s="406" t="n"/>
      <c r="VGL199" s="406" t="n"/>
      <c r="VGM199" s="406" t="n"/>
      <c r="VGN199" s="406" t="n"/>
      <c r="VGO199" s="406" t="n"/>
      <c r="VGP199" s="406" t="n"/>
      <c r="VGQ199" s="406" t="n"/>
      <c r="VGR199" s="406" t="n"/>
      <c r="VGS199" s="406" t="n"/>
      <c r="VGT199" s="406" t="n"/>
      <c r="VGU199" s="406" t="n"/>
      <c r="VGV199" s="406" t="n"/>
      <c r="VGW199" s="406" t="n"/>
      <c r="VGX199" s="406" t="n"/>
      <c r="VGY199" s="406" t="n"/>
      <c r="VGZ199" s="406" t="n"/>
      <c r="VHA199" s="406" t="n"/>
      <c r="VHB199" s="406" t="n"/>
      <c r="VHC199" s="406" t="n"/>
      <c r="VHD199" s="406" t="n"/>
      <c r="VHE199" s="406" t="n"/>
      <c r="VHF199" s="406" t="n"/>
      <c r="VHG199" s="406" t="n"/>
      <c r="VHH199" s="406" t="n"/>
      <c r="VHI199" s="406" t="n"/>
      <c r="VHJ199" s="406" t="n"/>
      <c r="VHK199" s="406" t="n"/>
      <c r="VHL199" s="406" t="n"/>
      <c r="VHM199" s="406" t="n"/>
      <c r="VHN199" s="406" t="n"/>
      <c r="VHO199" s="406" t="n"/>
      <c r="VHP199" s="406" t="n"/>
      <c r="VHQ199" s="406" t="n"/>
      <c r="VHR199" s="406" t="n"/>
      <c r="VHS199" s="406" t="n"/>
      <c r="VHT199" s="406" t="n"/>
      <c r="VHU199" s="406" t="n"/>
      <c r="VHV199" s="406" t="n"/>
      <c r="VHW199" s="406" t="n"/>
      <c r="VHX199" s="406" t="n"/>
      <c r="VHY199" s="406" t="n"/>
      <c r="VHZ199" s="406" t="n"/>
      <c r="VIA199" s="406" t="n"/>
      <c r="VIB199" s="406" t="n"/>
      <c r="VIC199" s="406" t="n"/>
      <c r="VID199" s="406" t="n"/>
      <c r="VIE199" s="406" t="n"/>
      <c r="VIF199" s="406" t="n"/>
      <c r="VIG199" s="406" t="n"/>
      <c r="VIH199" s="406" t="n"/>
      <c r="VII199" s="406" t="n"/>
      <c r="VIJ199" s="406" t="n"/>
      <c r="VIK199" s="406" t="n"/>
      <c r="VIL199" s="406" t="n"/>
      <c r="VIM199" s="406" t="n"/>
      <c r="VIN199" s="406" t="n"/>
      <c r="VIO199" s="406" t="n"/>
      <c r="VIP199" s="406" t="n"/>
      <c r="VIQ199" s="406" t="n"/>
      <c r="VIR199" s="406" t="n"/>
      <c r="VIS199" s="406" t="n"/>
      <c r="VIT199" s="406" t="n"/>
      <c r="VIU199" s="406" t="n"/>
      <c r="VIV199" s="406" t="n"/>
      <c r="VIW199" s="406" t="n"/>
      <c r="VIX199" s="406" t="n"/>
      <c r="VIY199" s="406" t="n"/>
      <c r="VIZ199" s="406" t="n"/>
      <c r="VJA199" s="406" t="n"/>
      <c r="VJB199" s="406" t="n"/>
      <c r="VJC199" s="406" t="n"/>
      <c r="VJD199" s="406" t="n"/>
      <c r="VJE199" s="406" t="n"/>
      <c r="VJF199" s="406" t="n"/>
      <c r="VJG199" s="406" t="n"/>
      <c r="VJH199" s="406" t="n"/>
      <c r="VJI199" s="406" t="n"/>
      <c r="VJJ199" s="406" t="n"/>
      <c r="VJK199" s="406" t="n"/>
      <c r="VJL199" s="406" t="n"/>
      <c r="VJM199" s="406" t="n"/>
      <c r="VJN199" s="406" t="n"/>
      <c r="VJO199" s="406" t="n"/>
      <c r="VJP199" s="406" t="n"/>
      <c r="VJQ199" s="406" t="n"/>
      <c r="VJR199" s="406" t="n"/>
      <c r="VJS199" s="406" t="n"/>
      <c r="VJT199" s="406" t="n"/>
      <c r="VJU199" s="406" t="n"/>
      <c r="VJV199" s="406" t="n"/>
      <c r="VJW199" s="406" t="n"/>
      <c r="VJX199" s="406" t="n"/>
      <c r="VJY199" s="406" t="n"/>
      <c r="VJZ199" s="406" t="n"/>
      <c r="VKA199" s="406" t="n"/>
      <c r="VKB199" s="406" t="n"/>
      <c r="VKC199" s="406" t="n"/>
      <c r="VKD199" s="406" t="n"/>
      <c r="VKE199" s="406" t="n"/>
      <c r="VKF199" s="406" t="n"/>
      <c r="VKG199" s="406" t="n"/>
      <c r="VKH199" s="406" t="n"/>
      <c r="VKI199" s="406" t="n"/>
      <c r="VKJ199" s="406" t="n"/>
      <c r="VKK199" s="406" t="n"/>
      <c r="VKL199" s="406" t="n"/>
      <c r="VKM199" s="406" t="n"/>
      <c r="VKN199" s="406" t="n"/>
      <c r="VKO199" s="406" t="n"/>
      <c r="VKP199" s="406" t="n"/>
      <c r="VKQ199" s="406" t="n"/>
      <c r="VKR199" s="406" t="n"/>
      <c r="VKS199" s="406" t="n"/>
      <c r="VKT199" s="406" t="n"/>
      <c r="VKU199" s="406" t="n"/>
      <c r="VKV199" s="406" t="n"/>
      <c r="VKW199" s="406" t="n"/>
      <c r="VKX199" s="406" t="n"/>
      <c r="VKY199" s="406" t="n"/>
      <c r="VKZ199" s="406" t="n"/>
      <c r="VLA199" s="406" t="n"/>
      <c r="VLB199" s="406" t="n"/>
      <c r="VLC199" s="406" t="n"/>
      <c r="VLD199" s="406" t="n"/>
      <c r="VLE199" s="406" t="n"/>
      <c r="VLF199" s="406" t="n"/>
      <c r="VLG199" s="406" t="n"/>
      <c r="VLH199" s="406" t="n"/>
      <c r="VLI199" s="406" t="n"/>
      <c r="VLJ199" s="406" t="n"/>
      <c r="VLK199" s="406" t="n"/>
      <c r="VLL199" s="406" t="n"/>
      <c r="VLM199" s="406" t="n"/>
      <c r="VLN199" s="406" t="n"/>
      <c r="VLO199" s="406" t="n"/>
      <c r="VLP199" s="406" t="n"/>
      <c r="VLQ199" s="406" t="n"/>
      <c r="VLR199" s="406" t="n"/>
      <c r="VLS199" s="406" t="n"/>
      <c r="VLT199" s="406" t="n"/>
      <c r="VLU199" s="406" t="n"/>
      <c r="VLV199" s="406" t="n"/>
      <c r="VLW199" s="406" t="n"/>
      <c r="VLX199" s="406" t="n"/>
      <c r="VLY199" s="406" t="n"/>
      <c r="VLZ199" s="406" t="n"/>
      <c r="VMA199" s="406" t="n"/>
      <c r="VMB199" s="406" t="n"/>
      <c r="VMC199" s="406" t="n"/>
      <c r="VMD199" s="406" t="n"/>
      <c r="VME199" s="406" t="n"/>
      <c r="VMF199" s="406" t="n"/>
      <c r="VMG199" s="406" t="n"/>
      <c r="VMH199" s="406" t="n"/>
      <c r="VMI199" s="406" t="n"/>
      <c r="VMJ199" s="406" t="n"/>
      <c r="VMK199" s="406" t="n"/>
      <c r="VML199" s="406" t="n"/>
      <c r="VMM199" s="406" t="n"/>
      <c r="VMN199" s="406" t="n"/>
      <c r="VMO199" s="406" t="n"/>
      <c r="VMP199" s="406" t="n"/>
      <c r="VMQ199" s="406" t="n"/>
      <c r="VMR199" s="406" t="n"/>
      <c r="VMS199" s="406" t="n"/>
      <c r="VMT199" s="406" t="n"/>
      <c r="VMU199" s="406" t="n"/>
      <c r="VMV199" s="406" t="n"/>
      <c r="VMW199" s="406" t="n"/>
      <c r="VMX199" s="406" t="n"/>
      <c r="VMY199" s="406" t="n"/>
      <c r="VMZ199" s="406" t="n"/>
      <c r="VNA199" s="406" t="n"/>
      <c r="VNB199" s="406" t="n"/>
      <c r="VNC199" s="406" t="n"/>
      <c r="VND199" s="406" t="n"/>
      <c r="VNE199" s="406" t="n"/>
      <c r="VNF199" s="406" t="n"/>
      <c r="VNG199" s="406" t="n"/>
      <c r="VNH199" s="406" t="n"/>
      <c r="VNI199" s="406" t="n"/>
      <c r="VNJ199" s="406" t="n"/>
      <c r="VNK199" s="406" t="n"/>
      <c r="VNL199" s="406" t="n"/>
      <c r="VNM199" s="406" t="n"/>
      <c r="VNN199" s="406" t="n"/>
      <c r="VNO199" s="406" t="n"/>
      <c r="VNP199" s="406" t="n"/>
      <c r="VNQ199" s="406" t="n"/>
      <c r="VNR199" s="406" t="n"/>
      <c r="VNS199" s="406" t="n"/>
      <c r="VNT199" s="406" t="n"/>
      <c r="VNU199" s="406" t="n"/>
      <c r="VNV199" s="406" t="n"/>
      <c r="VNW199" s="406" t="n"/>
      <c r="VNX199" s="406" t="n"/>
      <c r="VNY199" s="406" t="n"/>
      <c r="VNZ199" s="406" t="n"/>
      <c r="VOA199" s="406" t="n"/>
      <c r="VOB199" s="406" t="n"/>
      <c r="VOC199" s="406" t="n"/>
      <c r="VOD199" s="406" t="n"/>
      <c r="VOE199" s="406" t="n"/>
      <c r="VOF199" s="406" t="n"/>
      <c r="VOG199" s="406" t="n"/>
      <c r="VOH199" s="406" t="n"/>
      <c r="VOI199" s="406" t="n"/>
      <c r="VOJ199" s="406" t="n"/>
      <c r="VOK199" s="406" t="n"/>
      <c r="VOL199" s="406" t="n"/>
      <c r="VOM199" s="406" t="n"/>
      <c r="VON199" s="406" t="n"/>
      <c r="VOO199" s="406" t="n"/>
      <c r="VOP199" s="406" t="n"/>
      <c r="VOQ199" s="406" t="n"/>
      <c r="VOR199" s="406" t="n"/>
      <c r="VOS199" s="406" t="n"/>
      <c r="VOT199" s="406" t="n"/>
      <c r="VOU199" s="406" t="n"/>
      <c r="VOV199" s="406" t="n"/>
      <c r="VOW199" s="406" t="n"/>
      <c r="VOX199" s="406" t="n"/>
      <c r="VOY199" s="406" t="n"/>
      <c r="VOZ199" s="406" t="n"/>
      <c r="VPA199" s="406" t="n"/>
      <c r="VPB199" s="406" t="n"/>
      <c r="VPC199" s="406" t="n"/>
      <c r="VPD199" s="406" t="n"/>
      <c r="VPE199" s="406" t="n"/>
      <c r="VPF199" s="406" t="n"/>
      <c r="VPG199" s="406" t="n"/>
      <c r="VPH199" s="406" t="n"/>
      <c r="VPI199" s="406" t="n"/>
      <c r="VPJ199" s="406" t="n"/>
      <c r="VPK199" s="406" t="n"/>
      <c r="VPL199" s="406" t="n"/>
      <c r="VPM199" s="406" t="n"/>
      <c r="VPN199" s="406" t="n"/>
      <c r="VPO199" s="406" t="n"/>
      <c r="VPP199" s="406" t="n"/>
      <c r="VPQ199" s="406" t="n"/>
      <c r="VPR199" s="406" t="n"/>
      <c r="VPS199" s="406" t="n"/>
      <c r="VPT199" s="406" t="n"/>
      <c r="VPU199" s="406" t="n"/>
      <c r="VPV199" s="406" t="n"/>
      <c r="VPW199" s="406" t="n"/>
      <c r="VPX199" s="406" t="n"/>
      <c r="VPY199" s="406" t="n"/>
      <c r="VPZ199" s="406" t="n"/>
      <c r="VQA199" s="406" t="n"/>
      <c r="VQB199" s="406" t="n"/>
      <c r="VQC199" s="406" t="n"/>
      <c r="VQD199" s="406" t="n"/>
      <c r="VQE199" s="406" t="n"/>
      <c r="VQF199" s="406" t="n"/>
      <c r="VQG199" s="406" t="n"/>
      <c r="VQH199" s="406" t="n"/>
      <c r="VQI199" s="406" t="n"/>
      <c r="VQJ199" s="406" t="n"/>
      <c r="VQK199" s="406" t="n"/>
      <c r="VQL199" s="406" t="n"/>
      <c r="VQM199" s="406" t="n"/>
      <c r="VQN199" s="406" t="n"/>
      <c r="VQO199" s="406" t="n"/>
      <c r="VQP199" s="406" t="n"/>
      <c r="VQQ199" s="406" t="n"/>
      <c r="VQR199" s="406" t="n"/>
      <c r="VQS199" s="406" t="n"/>
      <c r="VQT199" s="406" t="n"/>
      <c r="VQU199" s="406" t="n"/>
      <c r="VQV199" s="406" t="n"/>
      <c r="VQW199" s="406" t="n"/>
      <c r="VQX199" s="406" t="n"/>
      <c r="VQY199" s="406" t="n"/>
      <c r="VQZ199" s="406" t="n"/>
      <c r="VRA199" s="406" t="n"/>
      <c r="VRB199" s="406" t="n"/>
      <c r="VRC199" s="406" t="n"/>
      <c r="VRD199" s="406" t="n"/>
      <c r="VRE199" s="406" t="n"/>
      <c r="VRF199" s="406" t="n"/>
      <c r="VRG199" s="406" t="n"/>
      <c r="VRH199" s="406" t="n"/>
      <c r="VRI199" s="406" t="n"/>
      <c r="VRJ199" s="406" t="n"/>
      <c r="VRK199" s="406" t="n"/>
      <c r="VRL199" s="406" t="n"/>
      <c r="VRM199" s="406" t="n"/>
      <c r="VRN199" s="406" t="n"/>
      <c r="VRO199" s="406" t="n"/>
      <c r="VRP199" s="406" t="n"/>
      <c r="VRQ199" s="406" t="n"/>
      <c r="VRR199" s="406" t="n"/>
      <c r="VRS199" s="406" t="n"/>
      <c r="VRT199" s="406" t="n"/>
      <c r="VRU199" s="406" t="n"/>
      <c r="VRV199" s="406" t="n"/>
      <c r="VRW199" s="406" t="n"/>
      <c r="VRX199" s="406" t="n"/>
      <c r="VRY199" s="406" t="n"/>
      <c r="VRZ199" s="406" t="n"/>
      <c r="VSA199" s="406" t="n"/>
      <c r="VSB199" s="406" t="n"/>
      <c r="VSC199" s="406" t="n"/>
      <c r="VSD199" s="406" t="n"/>
      <c r="VSE199" s="406" t="n"/>
      <c r="VSF199" s="406" t="n"/>
      <c r="VSG199" s="406" t="n"/>
      <c r="VSH199" s="406" t="n"/>
      <c r="VSI199" s="406" t="n"/>
      <c r="VSJ199" s="406" t="n"/>
      <c r="VSK199" s="406" t="n"/>
      <c r="VSL199" s="406" t="n"/>
      <c r="VSM199" s="406" t="n"/>
      <c r="VSN199" s="406" t="n"/>
      <c r="VSO199" s="406" t="n"/>
      <c r="VSP199" s="406" t="n"/>
      <c r="VSQ199" s="406" t="n"/>
      <c r="VSR199" s="406" t="n"/>
      <c r="VSS199" s="406" t="n"/>
      <c r="VST199" s="406" t="n"/>
      <c r="VSU199" s="406" t="n"/>
      <c r="VSV199" s="406" t="n"/>
      <c r="VSW199" s="406" t="n"/>
      <c r="VSX199" s="406" t="n"/>
      <c r="VSY199" s="406" t="n"/>
      <c r="VSZ199" s="406" t="n"/>
      <c r="VTA199" s="406" t="n"/>
      <c r="VTB199" s="406" t="n"/>
      <c r="VTC199" s="406" t="n"/>
      <c r="VTD199" s="406" t="n"/>
      <c r="VTE199" s="406" t="n"/>
      <c r="VTF199" s="406" t="n"/>
      <c r="VTG199" s="406" t="n"/>
      <c r="VTH199" s="406" t="n"/>
      <c r="VTI199" s="406" t="n"/>
      <c r="VTJ199" s="406" t="n"/>
      <c r="VTK199" s="406" t="n"/>
      <c r="VTL199" s="406" t="n"/>
      <c r="VTM199" s="406" t="n"/>
      <c r="VTN199" s="406" t="n"/>
      <c r="VTO199" s="406" t="n"/>
      <c r="VTP199" s="406" t="n"/>
      <c r="VTQ199" s="406" t="n"/>
      <c r="VTR199" s="406" t="n"/>
      <c r="VTS199" s="406" t="n"/>
      <c r="VTT199" s="406" t="n"/>
      <c r="VTU199" s="406" t="n"/>
      <c r="VTV199" s="406" t="n"/>
      <c r="VTW199" s="406" t="n"/>
      <c r="VTX199" s="406" t="n"/>
      <c r="VTY199" s="406" t="n"/>
      <c r="VTZ199" s="406" t="n"/>
      <c r="VUA199" s="406" t="n"/>
      <c r="VUB199" s="406" t="n"/>
      <c r="VUC199" s="406" t="n"/>
      <c r="VUD199" s="406" t="n"/>
      <c r="VUE199" s="406" t="n"/>
      <c r="VUF199" s="406" t="n"/>
      <c r="VUG199" s="406" t="n"/>
      <c r="VUH199" s="406" t="n"/>
      <c r="VUI199" s="406" t="n"/>
      <c r="VUJ199" s="406" t="n"/>
      <c r="VUK199" s="406" t="n"/>
      <c r="VUL199" s="406" t="n"/>
      <c r="VUM199" s="406" t="n"/>
      <c r="VUN199" s="406" t="n"/>
      <c r="VUO199" s="406" t="n"/>
      <c r="VUP199" s="406" t="n"/>
      <c r="VUQ199" s="406" t="n"/>
      <c r="VUR199" s="406" t="n"/>
      <c r="VUS199" s="406" t="n"/>
      <c r="VUT199" s="406" t="n"/>
      <c r="VUU199" s="406" t="n"/>
      <c r="VUV199" s="406" t="n"/>
      <c r="VUW199" s="406" t="n"/>
      <c r="VUX199" s="406" t="n"/>
      <c r="VUY199" s="406" t="n"/>
      <c r="VUZ199" s="406" t="n"/>
      <c r="VVA199" s="406" t="n"/>
      <c r="VVB199" s="406" t="n"/>
      <c r="VVC199" s="406" t="n"/>
      <c r="VVD199" s="406" t="n"/>
      <c r="VVE199" s="406" t="n"/>
      <c r="VVF199" s="406" t="n"/>
      <c r="VVG199" s="406" t="n"/>
      <c r="VVH199" s="406" t="n"/>
      <c r="VVI199" s="406" t="n"/>
      <c r="VVJ199" s="406" t="n"/>
      <c r="VVK199" s="406" t="n"/>
      <c r="VVL199" s="406" t="n"/>
      <c r="VVM199" s="406" t="n"/>
      <c r="VVN199" s="406" t="n"/>
      <c r="VVO199" s="406" t="n"/>
      <c r="VVP199" s="406" t="n"/>
      <c r="VVQ199" s="406" t="n"/>
      <c r="VVR199" s="406" t="n"/>
      <c r="VVS199" s="406" t="n"/>
      <c r="VVT199" s="406" t="n"/>
      <c r="VVU199" s="406" t="n"/>
      <c r="VVV199" s="406" t="n"/>
      <c r="VVW199" s="406" t="n"/>
      <c r="VVX199" s="406" t="n"/>
      <c r="VVY199" s="406" t="n"/>
      <c r="VVZ199" s="406" t="n"/>
      <c r="VWA199" s="406" t="n"/>
      <c r="VWB199" s="406" t="n"/>
      <c r="VWC199" s="406" t="n"/>
      <c r="VWD199" s="406" t="n"/>
      <c r="VWE199" s="406" t="n"/>
      <c r="VWF199" s="406" t="n"/>
      <c r="VWG199" s="406" t="n"/>
      <c r="VWH199" s="406" t="n"/>
      <c r="VWI199" s="406" t="n"/>
      <c r="VWJ199" s="406" t="n"/>
      <c r="VWK199" s="406" t="n"/>
      <c r="VWL199" s="406" t="n"/>
      <c r="VWM199" s="406" t="n"/>
      <c r="VWN199" s="406" t="n"/>
      <c r="VWO199" s="406" t="n"/>
      <c r="VWP199" s="406" t="n"/>
      <c r="VWQ199" s="406" t="n"/>
      <c r="VWR199" s="406" t="n"/>
      <c r="VWS199" s="406" t="n"/>
      <c r="VWT199" s="406" t="n"/>
      <c r="VWU199" s="406" t="n"/>
      <c r="VWV199" s="406" t="n"/>
      <c r="VWW199" s="406" t="n"/>
      <c r="VWX199" s="406" t="n"/>
      <c r="VWY199" s="406" t="n"/>
      <c r="VWZ199" s="406" t="n"/>
      <c r="VXA199" s="406" t="n"/>
      <c r="VXB199" s="406" t="n"/>
      <c r="VXC199" s="406" t="n"/>
      <c r="VXD199" s="406" t="n"/>
      <c r="VXE199" s="406" t="n"/>
      <c r="VXF199" s="406" t="n"/>
      <c r="VXG199" s="406" t="n"/>
      <c r="VXH199" s="406" t="n"/>
      <c r="VXI199" s="406" t="n"/>
      <c r="VXJ199" s="406" t="n"/>
      <c r="VXK199" s="406" t="n"/>
      <c r="VXL199" s="406" t="n"/>
      <c r="VXM199" s="406" t="n"/>
      <c r="VXN199" s="406" t="n"/>
      <c r="VXO199" s="406" t="n"/>
      <c r="VXP199" s="406" t="n"/>
      <c r="VXQ199" s="406" t="n"/>
      <c r="VXR199" s="406" t="n"/>
      <c r="VXS199" s="406" t="n"/>
      <c r="VXT199" s="406" t="n"/>
      <c r="VXU199" s="406" t="n"/>
      <c r="VXV199" s="406" t="n"/>
      <c r="VXW199" s="406" t="n"/>
      <c r="VXX199" s="406" t="n"/>
      <c r="VXY199" s="406" t="n"/>
      <c r="VXZ199" s="406" t="n"/>
      <c r="VYA199" s="406" t="n"/>
      <c r="VYB199" s="406" t="n"/>
      <c r="VYC199" s="406" t="n"/>
      <c r="VYD199" s="406" t="n"/>
      <c r="VYE199" s="406" t="n"/>
      <c r="VYF199" s="406" t="n"/>
      <c r="VYG199" s="406" t="n"/>
      <c r="VYH199" s="406" t="n"/>
      <c r="VYI199" s="406" t="n"/>
      <c r="VYJ199" s="406" t="n"/>
      <c r="VYK199" s="406" t="n"/>
      <c r="VYL199" s="406" t="n"/>
      <c r="VYM199" s="406" t="n"/>
      <c r="VYN199" s="406" t="n"/>
      <c r="VYO199" s="406" t="n"/>
      <c r="VYP199" s="406" t="n"/>
      <c r="VYQ199" s="406" t="n"/>
      <c r="VYR199" s="406" t="n"/>
      <c r="VYS199" s="406" t="n"/>
      <c r="VYT199" s="406" t="n"/>
      <c r="VYU199" s="406" t="n"/>
      <c r="VYV199" s="406" t="n"/>
      <c r="VYW199" s="406" t="n"/>
      <c r="VYX199" s="406" t="n"/>
      <c r="VYY199" s="406" t="n"/>
      <c r="VYZ199" s="406" t="n"/>
      <c r="VZA199" s="406" t="n"/>
      <c r="VZB199" s="406" t="n"/>
      <c r="VZC199" s="406" t="n"/>
      <c r="VZD199" s="406" t="n"/>
      <c r="VZE199" s="406" t="n"/>
      <c r="VZF199" s="406" t="n"/>
      <c r="VZG199" s="406" t="n"/>
      <c r="VZH199" s="406" t="n"/>
      <c r="VZI199" s="406" t="n"/>
      <c r="VZJ199" s="406" t="n"/>
      <c r="VZK199" s="406" t="n"/>
      <c r="VZL199" s="406" t="n"/>
      <c r="VZM199" s="406" t="n"/>
      <c r="VZN199" s="406" t="n"/>
      <c r="VZO199" s="406" t="n"/>
      <c r="VZP199" s="406" t="n"/>
      <c r="VZQ199" s="406" t="n"/>
      <c r="VZR199" s="406" t="n"/>
      <c r="VZS199" s="406" t="n"/>
      <c r="VZT199" s="406" t="n"/>
      <c r="VZU199" s="406" t="n"/>
      <c r="VZV199" s="406" t="n"/>
      <c r="VZW199" s="406" t="n"/>
      <c r="VZX199" s="406" t="n"/>
      <c r="VZY199" s="406" t="n"/>
      <c r="VZZ199" s="406" t="n"/>
      <c r="WAA199" s="406" t="n"/>
      <c r="WAB199" s="406" t="n"/>
      <c r="WAC199" s="406" t="n"/>
      <c r="WAD199" s="406" t="n"/>
      <c r="WAE199" s="406" t="n"/>
      <c r="WAF199" s="406" t="n"/>
      <c r="WAG199" s="406" t="n"/>
      <c r="WAH199" s="406" t="n"/>
      <c r="WAI199" s="406" t="n"/>
      <c r="WAJ199" s="406" t="n"/>
      <c r="WAK199" s="406" t="n"/>
      <c r="WAL199" s="406" t="n"/>
      <c r="WAM199" s="406" t="n"/>
      <c r="WAN199" s="406" t="n"/>
      <c r="WAO199" s="406" t="n"/>
      <c r="WAP199" s="406" t="n"/>
      <c r="WAQ199" s="406" t="n"/>
      <c r="WAR199" s="406" t="n"/>
      <c r="WAS199" s="406" t="n"/>
      <c r="WAT199" s="406" t="n"/>
      <c r="WAU199" s="406" t="n"/>
      <c r="WAV199" s="406" t="n"/>
      <c r="WAW199" s="406" t="n"/>
      <c r="WAX199" s="406" t="n"/>
      <c r="WAY199" s="406" t="n"/>
      <c r="WAZ199" s="406" t="n"/>
      <c r="WBA199" s="406" t="n"/>
      <c r="WBB199" s="406" t="n"/>
      <c r="WBC199" s="406" t="n"/>
      <c r="WBD199" s="406" t="n"/>
      <c r="WBE199" s="406" t="n"/>
      <c r="WBF199" s="406" t="n"/>
      <c r="WBG199" s="406" t="n"/>
      <c r="WBH199" s="406" t="n"/>
      <c r="WBI199" s="406" t="n"/>
      <c r="WBJ199" s="406" t="n"/>
      <c r="WBK199" s="406" t="n"/>
      <c r="WBL199" s="406" t="n"/>
      <c r="WBM199" s="406" t="n"/>
      <c r="WBN199" s="406" t="n"/>
      <c r="WBO199" s="406" t="n"/>
      <c r="WBP199" s="406" t="n"/>
      <c r="WBQ199" s="406" t="n"/>
      <c r="WBR199" s="406" t="n"/>
      <c r="WBS199" s="406" t="n"/>
      <c r="WBT199" s="406" t="n"/>
      <c r="WBU199" s="406" t="n"/>
      <c r="WBV199" s="406" t="n"/>
      <c r="WBW199" s="406" t="n"/>
      <c r="WBX199" s="406" t="n"/>
      <c r="WBY199" s="406" t="n"/>
      <c r="WBZ199" s="406" t="n"/>
      <c r="WCA199" s="406" t="n"/>
      <c r="WCB199" s="406" t="n"/>
      <c r="WCC199" s="406" t="n"/>
      <c r="WCD199" s="406" t="n"/>
      <c r="WCE199" s="406" t="n"/>
      <c r="WCF199" s="406" t="n"/>
      <c r="WCG199" s="406" t="n"/>
      <c r="WCH199" s="406" t="n"/>
      <c r="WCI199" s="406" t="n"/>
      <c r="WCJ199" s="406" t="n"/>
      <c r="WCK199" s="406" t="n"/>
      <c r="WCL199" s="406" t="n"/>
      <c r="WCM199" s="406" t="n"/>
      <c r="WCN199" s="406" t="n"/>
      <c r="WCO199" s="406" t="n"/>
      <c r="WCP199" s="406" t="n"/>
      <c r="WCQ199" s="406" t="n"/>
      <c r="WCR199" s="406" t="n"/>
      <c r="WCS199" s="406" t="n"/>
      <c r="WCT199" s="406" t="n"/>
      <c r="WCU199" s="406" t="n"/>
      <c r="WCV199" s="406" t="n"/>
      <c r="WCW199" s="406" t="n"/>
      <c r="WCX199" s="406" t="n"/>
      <c r="WCY199" s="406" t="n"/>
      <c r="WCZ199" s="406" t="n"/>
      <c r="WDA199" s="406" t="n"/>
      <c r="WDB199" s="406" t="n"/>
      <c r="WDC199" s="406" t="n"/>
      <c r="WDD199" s="406" t="n"/>
      <c r="WDE199" s="406" t="n"/>
      <c r="WDF199" s="406" t="n"/>
      <c r="WDG199" s="406" t="n"/>
      <c r="WDH199" s="406" t="n"/>
      <c r="WDI199" s="406" t="n"/>
      <c r="WDJ199" s="406" t="n"/>
      <c r="WDK199" s="406" t="n"/>
      <c r="WDL199" s="406" t="n"/>
      <c r="WDM199" s="406" t="n"/>
      <c r="WDN199" s="406" t="n"/>
      <c r="WDO199" s="406" t="n"/>
      <c r="WDP199" s="406" t="n"/>
      <c r="WDQ199" s="406" t="n"/>
      <c r="WDR199" s="406" t="n"/>
      <c r="WDS199" s="406" t="n"/>
      <c r="WDT199" s="406" t="n"/>
      <c r="WDU199" s="406" t="n"/>
      <c r="WDV199" s="406" t="n"/>
      <c r="WDW199" s="406" t="n"/>
      <c r="WDX199" s="406" t="n"/>
      <c r="WDY199" s="406" t="n"/>
      <c r="WDZ199" s="406" t="n"/>
      <c r="WEA199" s="406" t="n"/>
      <c r="WEB199" s="406" t="n"/>
      <c r="WEC199" s="406" t="n"/>
      <c r="WED199" s="406" t="n"/>
      <c r="WEE199" s="406" t="n"/>
      <c r="WEF199" s="406" t="n"/>
      <c r="WEG199" s="406" t="n"/>
      <c r="WEH199" s="406" t="n"/>
      <c r="WEI199" s="406" t="n"/>
      <c r="WEJ199" s="406" t="n"/>
      <c r="WEK199" s="406" t="n"/>
      <c r="WEL199" s="406" t="n"/>
      <c r="WEM199" s="406" t="n"/>
      <c r="WEN199" s="406" t="n"/>
      <c r="WEO199" s="406" t="n"/>
      <c r="WEP199" s="406" t="n"/>
      <c r="WEQ199" s="406" t="n"/>
      <c r="WER199" s="406" t="n"/>
      <c r="WES199" s="406" t="n"/>
      <c r="WET199" s="406" t="n"/>
      <c r="WEU199" s="406" t="n"/>
      <c r="WEV199" s="406" t="n"/>
      <c r="WEW199" s="406" t="n"/>
      <c r="WEX199" s="406" t="n"/>
      <c r="WEY199" s="406" t="n"/>
      <c r="WEZ199" s="406" t="n"/>
      <c r="WFA199" s="406" t="n"/>
      <c r="WFB199" s="406" t="n"/>
      <c r="WFC199" s="406" t="n"/>
      <c r="WFD199" s="406" t="n"/>
      <c r="WFE199" s="406" t="n"/>
      <c r="WFF199" s="406" t="n"/>
      <c r="WFG199" s="406" t="n"/>
      <c r="WFH199" s="406" t="n"/>
      <c r="WFI199" s="406" t="n"/>
      <c r="WFJ199" s="406" t="n"/>
      <c r="WFK199" s="406" t="n"/>
      <c r="WFL199" s="406" t="n"/>
      <c r="WFM199" s="406" t="n"/>
      <c r="WFN199" s="406" t="n"/>
      <c r="WFO199" s="406" t="n"/>
      <c r="WFP199" s="406" t="n"/>
      <c r="WFQ199" s="406" t="n"/>
      <c r="WFR199" s="406" t="n"/>
      <c r="WFS199" s="406" t="n"/>
      <c r="WFT199" s="406" t="n"/>
      <c r="WFU199" s="406" t="n"/>
      <c r="WFV199" s="406" t="n"/>
      <c r="WFW199" s="406" t="n"/>
      <c r="WFX199" s="406" t="n"/>
      <c r="WFY199" s="406" t="n"/>
      <c r="WFZ199" s="406" t="n"/>
      <c r="WGA199" s="406" t="n"/>
      <c r="WGB199" s="406" t="n"/>
      <c r="WGC199" s="406" t="n"/>
      <c r="WGD199" s="406" t="n"/>
      <c r="WGE199" s="406" t="n"/>
      <c r="WGF199" s="406" t="n"/>
      <c r="WGG199" s="406" t="n"/>
      <c r="WGH199" s="406" t="n"/>
      <c r="WGI199" s="406" t="n"/>
      <c r="WGJ199" s="406" t="n"/>
      <c r="WGK199" s="406" t="n"/>
      <c r="WGL199" s="406" t="n"/>
      <c r="WGM199" s="406" t="n"/>
      <c r="WGN199" s="406" t="n"/>
      <c r="WGO199" s="406" t="n"/>
      <c r="WGP199" s="406" t="n"/>
      <c r="WGQ199" s="406" t="n"/>
      <c r="WGR199" s="406" t="n"/>
      <c r="WGS199" s="406" t="n"/>
      <c r="WGT199" s="406" t="n"/>
      <c r="WGU199" s="406" t="n"/>
      <c r="WGV199" s="406" t="n"/>
      <c r="WGW199" s="406" t="n"/>
      <c r="WGX199" s="406" t="n"/>
      <c r="WGY199" s="406" t="n"/>
      <c r="WGZ199" s="406" t="n"/>
      <c r="WHA199" s="406" t="n"/>
      <c r="WHB199" s="406" t="n"/>
      <c r="WHC199" s="406" t="n"/>
      <c r="WHD199" s="406" t="n"/>
      <c r="WHE199" s="406" t="n"/>
      <c r="WHF199" s="406" t="n"/>
      <c r="WHG199" s="406" t="n"/>
      <c r="WHH199" s="406" t="n"/>
      <c r="WHI199" s="406" t="n"/>
      <c r="WHJ199" s="406" t="n"/>
      <c r="WHK199" s="406" t="n"/>
      <c r="WHL199" s="406" t="n"/>
      <c r="WHM199" s="406" t="n"/>
      <c r="WHN199" s="406" t="n"/>
      <c r="WHO199" s="406" t="n"/>
      <c r="WHP199" s="406" t="n"/>
      <c r="WHQ199" s="406" t="n"/>
      <c r="WHR199" s="406" t="n"/>
      <c r="WHS199" s="406" t="n"/>
      <c r="WHT199" s="406" t="n"/>
      <c r="WHU199" s="406" t="n"/>
      <c r="WHV199" s="406" t="n"/>
      <c r="WHW199" s="406" t="n"/>
      <c r="WHX199" s="406" t="n"/>
      <c r="WHY199" s="406" t="n"/>
      <c r="WHZ199" s="406" t="n"/>
      <c r="WIA199" s="406" t="n"/>
      <c r="WIB199" s="406" t="n"/>
      <c r="WIC199" s="406" t="n"/>
      <c r="WID199" s="406" t="n"/>
      <c r="WIE199" s="406" t="n"/>
      <c r="WIF199" s="406" t="n"/>
      <c r="WIG199" s="406" t="n"/>
      <c r="WIH199" s="406" t="n"/>
      <c r="WII199" s="406" t="n"/>
      <c r="WIJ199" s="406" t="n"/>
      <c r="WIK199" s="406" t="n"/>
      <c r="WIL199" s="406" t="n"/>
      <c r="WIM199" s="406" t="n"/>
      <c r="WIN199" s="406" t="n"/>
      <c r="WIO199" s="406" t="n"/>
      <c r="WIP199" s="406" t="n"/>
      <c r="WIQ199" s="406" t="n"/>
      <c r="WIR199" s="406" t="n"/>
      <c r="WIS199" s="406" t="n"/>
      <c r="WIT199" s="406" t="n"/>
      <c r="WIU199" s="406" t="n"/>
      <c r="WIV199" s="406" t="n"/>
      <c r="WIW199" s="406" t="n"/>
      <c r="WIX199" s="406" t="n"/>
      <c r="WIY199" s="406" t="n"/>
      <c r="WIZ199" s="406" t="n"/>
      <c r="WJA199" s="406" t="n"/>
      <c r="WJB199" s="406" t="n"/>
      <c r="WJC199" s="406" t="n"/>
      <c r="WJD199" s="406" t="n"/>
      <c r="WJE199" s="406" t="n"/>
      <c r="WJF199" s="406" t="n"/>
      <c r="WJG199" s="406" t="n"/>
      <c r="WJH199" s="406" t="n"/>
      <c r="WJI199" s="406" t="n"/>
      <c r="WJJ199" s="406" t="n"/>
      <c r="WJK199" s="406" t="n"/>
      <c r="WJL199" s="406" t="n"/>
      <c r="WJM199" s="406" t="n"/>
      <c r="WJN199" s="406" t="n"/>
      <c r="WJO199" s="406" t="n"/>
      <c r="WJP199" s="406" t="n"/>
      <c r="WJQ199" s="406" t="n"/>
      <c r="WJR199" s="406" t="n"/>
      <c r="WJS199" s="406" t="n"/>
      <c r="WJT199" s="406" t="n"/>
      <c r="WJU199" s="406" t="n"/>
      <c r="WJV199" s="406" t="n"/>
      <c r="WJW199" s="406" t="n"/>
      <c r="WJX199" s="406" t="n"/>
      <c r="WJY199" s="406" t="n"/>
      <c r="WJZ199" s="406" t="n"/>
      <c r="WKA199" s="406" t="n"/>
      <c r="WKB199" s="406" t="n"/>
      <c r="WKC199" s="406" t="n"/>
      <c r="WKD199" s="406" t="n"/>
      <c r="WKE199" s="406" t="n"/>
      <c r="WKF199" s="406" t="n"/>
      <c r="WKG199" s="406" t="n"/>
      <c r="WKH199" s="406" t="n"/>
      <c r="WKI199" s="406" t="n"/>
      <c r="WKJ199" s="406" t="n"/>
      <c r="WKK199" s="406" t="n"/>
      <c r="WKL199" s="406" t="n"/>
      <c r="WKM199" s="406" t="n"/>
      <c r="WKN199" s="406" t="n"/>
      <c r="WKO199" s="406" t="n"/>
      <c r="WKP199" s="406" t="n"/>
      <c r="WKQ199" s="406" t="n"/>
      <c r="WKR199" s="406" t="n"/>
      <c r="WKS199" s="406" t="n"/>
      <c r="WKT199" s="406" t="n"/>
      <c r="WKU199" s="406" t="n"/>
      <c r="WKV199" s="406" t="n"/>
      <c r="WKW199" s="406" t="n"/>
      <c r="WKX199" s="406" t="n"/>
      <c r="WKY199" s="406" t="n"/>
      <c r="WKZ199" s="406" t="n"/>
      <c r="WLA199" s="406" t="n"/>
      <c r="WLB199" s="406" t="n"/>
      <c r="WLC199" s="406" t="n"/>
      <c r="WLD199" s="406" t="n"/>
      <c r="WLE199" s="406" t="n"/>
      <c r="WLF199" s="406" t="n"/>
      <c r="WLG199" s="406" t="n"/>
      <c r="WLH199" s="406" t="n"/>
      <c r="WLI199" s="406" t="n"/>
      <c r="WLJ199" s="406" t="n"/>
      <c r="WLK199" s="406" t="n"/>
      <c r="WLL199" s="406" t="n"/>
      <c r="WLM199" s="406" t="n"/>
      <c r="WLN199" s="406" t="n"/>
      <c r="WLO199" s="406" t="n"/>
      <c r="WLP199" s="406" t="n"/>
      <c r="WLQ199" s="406" t="n"/>
      <c r="WLR199" s="406" t="n"/>
      <c r="WLS199" s="406" t="n"/>
      <c r="WLT199" s="406" t="n"/>
      <c r="WLU199" s="406" t="n"/>
      <c r="WLV199" s="406" t="n"/>
      <c r="WLW199" s="406" t="n"/>
      <c r="WLX199" s="406" t="n"/>
      <c r="WLY199" s="406" t="n"/>
      <c r="WLZ199" s="406" t="n"/>
      <c r="WMA199" s="406" t="n"/>
      <c r="WMB199" s="406" t="n"/>
      <c r="WMC199" s="406" t="n"/>
      <c r="WMD199" s="406" t="n"/>
      <c r="WME199" s="406" t="n"/>
      <c r="WMF199" s="406" t="n"/>
      <c r="WMG199" s="406" t="n"/>
      <c r="WMH199" s="406" t="n"/>
      <c r="WMI199" s="406" t="n"/>
      <c r="WMJ199" s="406" t="n"/>
      <c r="WMK199" s="406" t="n"/>
      <c r="WML199" s="406" t="n"/>
      <c r="WMM199" s="406" t="n"/>
      <c r="WMN199" s="406" t="n"/>
      <c r="WMO199" s="406" t="n"/>
      <c r="WMP199" s="406" t="n"/>
      <c r="WMQ199" s="406" t="n"/>
      <c r="WMR199" s="406" t="n"/>
      <c r="WMS199" s="406" t="n"/>
      <c r="WMT199" s="406" t="n"/>
      <c r="WMU199" s="406" t="n"/>
      <c r="WMV199" s="406" t="n"/>
      <c r="WMW199" s="406" t="n"/>
      <c r="WMX199" s="406" t="n"/>
      <c r="WMY199" s="406" t="n"/>
      <c r="WMZ199" s="406" t="n"/>
      <c r="WNA199" s="406" t="n"/>
      <c r="WNB199" s="406" t="n"/>
      <c r="WNC199" s="406" t="n"/>
      <c r="WND199" s="406" t="n"/>
      <c r="WNE199" s="406" t="n"/>
      <c r="WNF199" s="406" t="n"/>
      <c r="WNG199" s="406" t="n"/>
      <c r="WNH199" s="406" t="n"/>
      <c r="WNI199" s="406" t="n"/>
      <c r="WNJ199" s="406" t="n"/>
      <c r="WNK199" s="406" t="n"/>
      <c r="WNL199" s="406" t="n"/>
      <c r="WNM199" s="406" t="n"/>
      <c r="WNN199" s="406" t="n"/>
      <c r="WNO199" s="406" t="n"/>
      <c r="WNP199" s="406" t="n"/>
      <c r="WNQ199" s="406" t="n"/>
      <c r="WNR199" s="406" t="n"/>
      <c r="WNS199" s="406" t="n"/>
      <c r="WNT199" s="406" t="n"/>
      <c r="WNU199" s="406" t="n"/>
      <c r="WNV199" s="406" t="n"/>
      <c r="WNW199" s="406" t="n"/>
      <c r="WNX199" s="406" t="n"/>
      <c r="WNY199" s="406" t="n"/>
      <c r="WNZ199" s="406" t="n"/>
      <c r="WOA199" s="406" t="n"/>
      <c r="WOB199" s="406" t="n"/>
      <c r="WOC199" s="406" t="n"/>
      <c r="WOD199" s="406" t="n"/>
      <c r="WOE199" s="406" t="n"/>
      <c r="WOF199" s="406" t="n"/>
      <c r="WOG199" s="406" t="n"/>
      <c r="WOH199" s="406" t="n"/>
      <c r="WOI199" s="406" t="n"/>
      <c r="WOJ199" s="406" t="n"/>
      <c r="WOK199" s="406" t="n"/>
      <c r="WOL199" s="406" t="n"/>
      <c r="WOM199" s="406" t="n"/>
      <c r="WON199" s="406" t="n"/>
      <c r="WOO199" s="406" t="n"/>
      <c r="WOP199" s="406" t="n"/>
      <c r="WOQ199" s="406" t="n"/>
      <c r="WOR199" s="406" t="n"/>
      <c r="WOS199" s="406" t="n"/>
      <c r="WOT199" s="406" t="n"/>
      <c r="WOU199" s="406" t="n"/>
      <c r="WOV199" s="406" t="n"/>
      <c r="WOW199" s="406" t="n"/>
      <c r="WOX199" s="406" t="n"/>
      <c r="WOY199" s="406" t="n"/>
      <c r="WOZ199" s="406" t="n"/>
      <c r="WPA199" s="406" t="n"/>
      <c r="WPB199" s="406" t="n"/>
      <c r="WPC199" s="406" t="n"/>
      <c r="WPD199" s="406" t="n"/>
      <c r="WPE199" s="406" t="n"/>
      <c r="WPF199" s="406" t="n"/>
      <c r="WPG199" s="406" t="n"/>
      <c r="WPH199" s="406" t="n"/>
      <c r="WPI199" s="406" t="n"/>
      <c r="WPJ199" s="406" t="n"/>
      <c r="WPK199" s="406" t="n"/>
      <c r="WPL199" s="406" t="n"/>
      <c r="WPM199" s="406" t="n"/>
      <c r="WPN199" s="406" t="n"/>
      <c r="WPO199" s="406" t="n"/>
      <c r="WPP199" s="406" t="n"/>
      <c r="WPQ199" s="406" t="n"/>
      <c r="WPR199" s="406" t="n"/>
      <c r="WPS199" s="406" t="n"/>
      <c r="WPT199" s="406" t="n"/>
      <c r="WPU199" s="406" t="n"/>
      <c r="WPV199" s="406" t="n"/>
      <c r="WPW199" s="406" t="n"/>
      <c r="WPX199" s="406" t="n"/>
      <c r="WPY199" s="406" t="n"/>
      <c r="WPZ199" s="406" t="n"/>
      <c r="WQA199" s="406" t="n"/>
      <c r="WQB199" s="406" t="n"/>
      <c r="WQC199" s="406" t="n"/>
      <c r="WQD199" s="406" t="n"/>
      <c r="WQE199" s="406" t="n"/>
      <c r="WQF199" s="406" t="n"/>
      <c r="WQG199" s="406" t="n"/>
      <c r="WQH199" s="406" t="n"/>
      <c r="WQI199" s="406" t="n"/>
      <c r="WQJ199" s="406" t="n"/>
      <c r="WQK199" s="406" t="n"/>
      <c r="WQL199" s="406" t="n"/>
      <c r="WQM199" s="406" t="n"/>
      <c r="WQN199" s="406" t="n"/>
      <c r="WQO199" s="406" t="n"/>
      <c r="WQP199" s="406" t="n"/>
      <c r="WQQ199" s="406" t="n"/>
      <c r="WQR199" s="406" t="n"/>
      <c r="WQS199" s="406" t="n"/>
      <c r="WQT199" s="406" t="n"/>
      <c r="WQU199" s="406" t="n"/>
      <c r="WQV199" s="406" t="n"/>
      <c r="WQW199" s="406" t="n"/>
      <c r="WQX199" s="406" t="n"/>
      <c r="WQY199" s="406" t="n"/>
      <c r="WQZ199" s="406" t="n"/>
      <c r="WRA199" s="406" t="n"/>
      <c r="WRB199" s="406" t="n"/>
      <c r="WRC199" s="406" t="n"/>
      <c r="WRD199" s="406" t="n"/>
      <c r="WRE199" s="406" t="n"/>
      <c r="WRF199" s="406" t="n"/>
      <c r="WRG199" s="406" t="n"/>
      <c r="WRH199" s="406" t="n"/>
      <c r="WRI199" s="406" t="n"/>
      <c r="WRJ199" s="406" t="n"/>
      <c r="WRK199" s="406" t="n"/>
      <c r="WRL199" s="406" t="n"/>
      <c r="WRM199" s="406" t="n"/>
      <c r="WRN199" s="406" t="n"/>
      <c r="WRO199" s="406" t="n"/>
      <c r="WRP199" s="406" t="n"/>
      <c r="WRQ199" s="406" t="n"/>
      <c r="WRR199" s="406" t="n"/>
      <c r="WRS199" s="406" t="n"/>
      <c r="WRT199" s="406" t="n"/>
      <c r="WRU199" s="406" t="n"/>
      <c r="WRV199" s="406" t="n"/>
      <c r="WRW199" s="406" t="n"/>
      <c r="WRX199" s="406" t="n"/>
      <c r="WRY199" s="406" t="n"/>
      <c r="WRZ199" s="406" t="n"/>
      <c r="WSA199" s="406" t="n"/>
      <c r="WSB199" s="406" t="n"/>
      <c r="WSC199" s="406" t="n"/>
      <c r="WSD199" s="406" t="n"/>
      <c r="WSE199" s="406" t="n"/>
      <c r="WSF199" s="406" t="n"/>
      <c r="WSG199" s="406" t="n"/>
      <c r="WSH199" s="406" t="n"/>
      <c r="WSI199" s="406" t="n"/>
      <c r="WSJ199" s="406" t="n"/>
      <c r="WSK199" s="406" t="n"/>
      <c r="WSL199" s="406" t="n"/>
      <c r="WSM199" s="406" t="n"/>
      <c r="WSN199" s="406" t="n"/>
      <c r="WSO199" s="406" t="n"/>
      <c r="WSP199" s="406" t="n"/>
      <c r="WSQ199" s="406" t="n"/>
      <c r="WSR199" s="406" t="n"/>
      <c r="WSS199" s="406" t="n"/>
      <c r="WST199" s="406" t="n"/>
      <c r="WSU199" s="406" t="n"/>
      <c r="WSV199" s="406" t="n"/>
      <c r="WSW199" s="406" t="n"/>
      <c r="WSX199" s="406" t="n"/>
      <c r="WSY199" s="406" t="n"/>
      <c r="WSZ199" s="406" t="n"/>
      <c r="WTA199" s="406" t="n"/>
      <c r="WTB199" s="406" t="n"/>
      <c r="WTC199" s="406" t="n"/>
      <c r="WTD199" s="406" t="n"/>
      <c r="WTE199" s="406" t="n"/>
      <c r="WTF199" s="406" t="n"/>
      <c r="WTG199" s="406" t="n"/>
      <c r="WTH199" s="406" t="n"/>
      <c r="WTI199" s="406" t="n"/>
      <c r="WTJ199" s="406" t="n"/>
      <c r="WTK199" s="406" t="n"/>
      <c r="WTL199" s="406" t="n"/>
      <c r="WTM199" s="406" t="n"/>
      <c r="WTN199" s="406" t="n"/>
      <c r="WTO199" s="406" t="n"/>
      <c r="WTP199" s="406" t="n"/>
      <c r="WTQ199" s="406" t="n"/>
      <c r="WTR199" s="406" t="n"/>
      <c r="WTS199" s="406" t="n"/>
      <c r="WTT199" s="406" t="n"/>
      <c r="WTU199" s="406" t="n"/>
      <c r="WTV199" s="406" t="n"/>
      <c r="WTW199" s="406" t="n"/>
      <c r="WTX199" s="406" t="n"/>
      <c r="WTY199" s="406" t="n"/>
      <c r="WTZ199" s="406" t="n"/>
      <c r="WUA199" s="406" t="n"/>
      <c r="WUB199" s="406" t="n"/>
      <c r="WUC199" s="406" t="n"/>
      <c r="WUD199" s="406" t="n"/>
      <c r="WUE199" s="406" t="n"/>
      <c r="WUF199" s="406" t="n"/>
      <c r="WUG199" s="406" t="n"/>
      <c r="WUH199" s="406" t="n"/>
      <c r="WUI199" s="406" t="n"/>
      <c r="WUJ199" s="406" t="n"/>
      <c r="WUK199" s="406" t="n"/>
      <c r="WUL199" s="406" t="n"/>
      <c r="WUM199" s="406" t="n"/>
      <c r="WUN199" s="406" t="n"/>
      <c r="WUO199" s="406" t="n"/>
      <c r="WUP199" s="406" t="n"/>
      <c r="WUQ199" s="406" t="n"/>
      <c r="WUR199" s="406" t="n"/>
      <c r="WUS199" s="406" t="n"/>
      <c r="WUT199" s="406" t="n"/>
      <c r="WUU199" s="406" t="n"/>
      <c r="WUV199" s="406" t="n"/>
      <c r="WUW199" s="406" t="n"/>
      <c r="WUX199" s="406" t="n"/>
      <c r="WUY199" s="406" t="n"/>
      <c r="WUZ199" s="406" t="n"/>
      <c r="WVA199" s="406" t="n"/>
      <c r="WVB199" s="406" t="n"/>
      <c r="WVC199" s="406" t="n"/>
      <c r="WVD199" s="406" t="n"/>
      <c r="WVE199" s="406" t="n"/>
      <c r="WVF199" s="406" t="n"/>
      <c r="WVG199" s="406" t="n"/>
      <c r="WVH199" s="406" t="n"/>
      <c r="WVI199" s="406" t="n"/>
      <c r="WVJ199" s="406" t="n"/>
      <c r="WVK199" s="406" t="n"/>
      <c r="WVL199" s="406" t="n"/>
      <c r="WVM199" s="406" t="n"/>
      <c r="WVN199" s="406" t="n"/>
      <c r="WVO199" s="406" t="n"/>
      <c r="WVP199" s="406" t="n"/>
      <c r="WVQ199" s="406" t="n"/>
      <c r="WVR199" s="406" t="n"/>
      <c r="WVS199" s="406" t="n"/>
      <c r="WVT199" s="406" t="n"/>
      <c r="WVU199" s="406" t="n"/>
      <c r="WVV199" s="406" t="n"/>
      <c r="WVW199" s="406" t="n"/>
      <c r="WVX199" s="406" t="n"/>
      <c r="WVY199" s="406" t="n"/>
      <c r="WVZ199" s="406" t="n"/>
      <c r="WWA199" s="406" t="n"/>
      <c r="WWB199" s="406" t="n"/>
      <c r="WWC199" s="406" t="n"/>
      <c r="WWD199" s="406" t="n"/>
      <c r="WWE199" s="406" t="n"/>
      <c r="WWF199" s="406" t="n"/>
      <c r="WWG199" s="406" t="n"/>
      <c r="WWH199" s="406" t="n"/>
      <c r="WWI199" s="406" t="n"/>
      <c r="WWJ199" s="406" t="n"/>
      <c r="WWK199" s="406" t="n"/>
      <c r="WWL199" s="406" t="n"/>
      <c r="WWM199" s="406" t="n"/>
      <c r="WWN199" s="406" t="n"/>
      <c r="WWO199" s="406" t="n"/>
      <c r="WWP199" s="406" t="n"/>
      <c r="WWQ199" s="406" t="n"/>
      <c r="WWR199" s="406" t="n"/>
      <c r="WWS199" s="406" t="n"/>
      <c r="WWT199" s="406" t="n"/>
      <c r="WWU199" s="406" t="n"/>
      <c r="WWV199" s="406" t="n"/>
      <c r="WWW199" s="406" t="n"/>
      <c r="WWX199" s="406" t="n"/>
      <c r="WWY199" s="406" t="n"/>
      <c r="WWZ199" s="406" t="n"/>
      <c r="WXA199" s="406" t="n"/>
      <c r="WXB199" s="406" t="n"/>
      <c r="WXC199" s="406" t="n"/>
      <c r="WXD199" s="406" t="n"/>
      <c r="WXE199" s="406" t="n"/>
      <c r="WXF199" s="406" t="n"/>
      <c r="WXG199" s="406" t="n"/>
      <c r="WXH199" s="406" t="n"/>
      <c r="WXI199" s="406" t="n"/>
      <c r="WXJ199" s="406" t="n"/>
      <c r="WXK199" s="406" t="n"/>
      <c r="WXL199" s="406" t="n"/>
      <c r="WXM199" s="406" t="n"/>
      <c r="WXN199" s="406" t="n"/>
      <c r="WXO199" s="406" t="n"/>
      <c r="WXP199" s="406" t="n"/>
      <c r="WXQ199" s="406" t="n"/>
      <c r="WXR199" s="406" t="n"/>
      <c r="WXS199" s="406" t="n"/>
      <c r="WXT199" s="406" t="n"/>
      <c r="WXU199" s="406" t="n"/>
      <c r="WXV199" s="406" t="n"/>
      <c r="WXW199" s="406" t="n"/>
      <c r="WXX199" s="406" t="n"/>
      <c r="WXY199" s="406" t="n"/>
      <c r="WXZ199" s="406" t="n"/>
      <c r="WYA199" s="406" t="n"/>
      <c r="WYB199" s="406" t="n"/>
      <c r="WYC199" s="406" t="n"/>
      <c r="WYD199" s="406" t="n"/>
      <c r="WYE199" s="406" t="n"/>
      <c r="WYF199" s="406" t="n"/>
      <c r="WYG199" s="406" t="n"/>
      <c r="WYH199" s="406" t="n"/>
      <c r="WYI199" s="406" t="n"/>
      <c r="WYJ199" s="406" t="n"/>
      <c r="WYK199" s="406" t="n"/>
      <c r="WYL199" s="406" t="n"/>
      <c r="WYM199" s="406" t="n"/>
      <c r="WYN199" s="406" t="n"/>
      <c r="WYO199" s="406" t="n"/>
      <c r="WYP199" s="406" t="n"/>
      <c r="WYQ199" s="406" t="n"/>
      <c r="WYR199" s="406" t="n"/>
      <c r="WYS199" s="406" t="n"/>
      <c r="WYT199" s="406" t="n"/>
      <c r="WYU199" s="406" t="n"/>
      <c r="WYV199" s="406" t="n"/>
      <c r="WYW199" s="406" t="n"/>
      <c r="WYX199" s="406" t="n"/>
      <c r="WYY199" s="406" t="n"/>
      <c r="WYZ199" s="406" t="n"/>
      <c r="WZA199" s="406" t="n"/>
      <c r="WZB199" s="406" t="n"/>
      <c r="WZC199" s="406" t="n"/>
      <c r="WZD199" s="406" t="n"/>
      <c r="WZE199" s="406" t="n"/>
      <c r="WZF199" s="406" t="n"/>
      <c r="WZG199" s="406" t="n"/>
      <c r="WZH199" s="406" t="n"/>
      <c r="WZI199" s="406" t="n"/>
      <c r="WZJ199" s="406" t="n"/>
      <c r="WZK199" s="406" t="n"/>
      <c r="WZL199" s="406" t="n"/>
      <c r="WZM199" s="406" t="n"/>
      <c r="WZN199" s="406" t="n"/>
      <c r="WZO199" s="406" t="n"/>
      <c r="WZP199" s="406" t="n"/>
      <c r="WZQ199" s="406" t="n"/>
      <c r="WZR199" s="406" t="n"/>
      <c r="WZS199" s="406" t="n"/>
      <c r="WZT199" s="406" t="n"/>
      <c r="WZU199" s="406" t="n"/>
      <c r="WZV199" s="406" t="n"/>
      <c r="WZW199" s="406" t="n"/>
      <c r="WZX199" s="406" t="n"/>
      <c r="WZY199" s="406" t="n"/>
      <c r="WZZ199" s="406" t="n"/>
      <c r="XAA199" s="406" t="n"/>
      <c r="XAB199" s="406" t="n"/>
      <c r="XAC199" s="406" t="n"/>
      <c r="XAD199" s="406" t="n"/>
      <c r="XAE199" s="406" t="n"/>
      <c r="XAF199" s="406" t="n"/>
      <c r="XAG199" s="406" t="n"/>
      <c r="XAH199" s="406" t="n"/>
      <c r="XAI199" s="406" t="n"/>
      <c r="XAJ199" s="406" t="n"/>
      <c r="XAK199" s="406" t="n"/>
      <c r="XAL199" s="406" t="n"/>
      <c r="XAM199" s="406" t="n"/>
      <c r="XAN199" s="406" t="n"/>
      <c r="XAO199" s="406" t="n"/>
      <c r="XAP199" s="406" t="n"/>
      <c r="XAQ199" s="406" t="n"/>
      <c r="XAR199" s="406" t="n"/>
      <c r="XAS199" s="406" t="n"/>
      <c r="XAT199" s="406" t="n"/>
      <c r="XAU199" s="406" t="n"/>
      <c r="XAV199" s="406" t="n"/>
      <c r="XAW199" s="406" t="n"/>
      <c r="XAX199" s="406" t="n"/>
      <c r="XAY199" s="406" t="n"/>
      <c r="XAZ199" s="406" t="n"/>
      <c r="XBA199" s="406" t="n"/>
      <c r="XBB199" s="406" t="n"/>
      <c r="XBC199" s="406" t="n"/>
      <c r="XBD199" s="406" t="n"/>
      <c r="XBE199" s="406" t="n"/>
      <c r="XBF199" s="406" t="n"/>
      <c r="XBG199" s="406" t="n"/>
      <c r="XBH199" s="406" t="n"/>
      <c r="XBI199" s="406" t="n"/>
      <c r="XBJ199" s="406" t="n"/>
      <c r="XBK199" s="406" t="n"/>
      <c r="XBL199" s="406" t="n"/>
      <c r="XBM199" s="406" t="n"/>
      <c r="XBN199" s="406" t="n"/>
      <c r="XBO199" s="406" t="n"/>
      <c r="XBP199" s="406" t="n"/>
      <c r="XBQ199" s="406" t="n"/>
      <c r="XBR199" s="406" t="n"/>
      <c r="XBS199" s="406" t="n"/>
      <c r="XBT199" s="406" t="n"/>
      <c r="XBU199" s="406" t="n"/>
      <c r="XBV199" s="406" t="n"/>
      <c r="XBW199" s="406" t="n"/>
      <c r="XBX199" s="406" t="n"/>
      <c r="XBY199" s="406" t="n"/>
      <c r="XBZ199" s="406" t="n"/>
      <c r="XCA199" s="406" t="n"/>
      <c r="XCB199" s="406" t="n"/>
      <c r="XCC199" s="406" t="n"/>
      <c r="XCD199" s="406" t="n"/>
      <c r="XCE199" s="406" t="n"/>
      <c r="XCF199" s="406" t="n"/>
      <c r="XCG199" s="406" t="n"/>
      <c r="XCH199" s="406" t="n"/>
      <c r="XCI199" s="406" t="n"/>
      <c r="XCJ199" s="406" t="n"/>
      <c r="XCK199" s="406" t="n"/>
      <c r="XCL199" s="406" t="n"/>
      <c r="XCM199" s="406" t="n"/>
      <c r="XCN199" s="406" t="n"/>
      <c r="XCO199" s="406" t="n"/>
      <c r="XCP199" s="406" t="n"/>
      <c r="XCQ199" s="406" t="n"/>
      <c r="XCR199" s="406" t="n"/>
      <c r="XCS199" s="406" t="n"/>
      <c r="XCT199" s="406" t="n"/>
      <c r="XCU199" s="406" t="n"/>
      <c r="XCV199" s="406" t="n"/>
      <c r="XCW199" s="406" t="n"/>
      <c r="XCX199" s="406" t="n"/>
      <c r="XCY199" s="406" t="n"/>
      <c r="XCZ199" s="406" t="n"/>
      <c r="XDA199" s="406" t="n"/>
      <c r="XDB199" s="406" t="n"/>
      <c r="XDC199" s="406" t="n"/>
      <c r="XDD199" s="406" t="n"/>
      <c r="XDE199" s="406" t="n"/>
      <c r="XDF199" s="406" t="n"/>
      <c r="XDG199" s="406" t="n"/>
      <c r="XDH199" s="406" t="n"/>
      <c r="XDI199" s="406" t="n"/>
      <c r="XDJ199" s="406" t="n"/>
      <c r="XDK199" s="406" t="n"/>
      <c r="XDL199" s="406" t="n"/>
      <c r="XDM199" s="406" t="n"/>
      <c r="XDN199" s="406" t="n"/>
      <c r="XDO199" s="406" t="n"/>
      <c r="XDP199" s="406" t="n"/>
      <c r="XDQ199" s="406" t="n"/>
      <c r="XDR199" s="406" t="n"/>
      <c r="XDS199" s="406" t="n"/>
      <c r="XDT199" s="406" t="n"/>
      <c r="XDU199" s="406" t="n"/>
      <c r="XDV199" s="406" t="n"/>
      <c r="XDW199" s="406" t="n"/>
      <c r="XDX199" s="406" t="n"/>
      <c r="XDY199" s="406" t="n"/>
      <c r="XDZ199" s="406" t="n"/>
      <c r="XEA199" s="406" t="n"/>
      <c r="XEB199" s="406" t="n"/>
      <c r="XEC199" s="406" t="n"/>
      <c r="XED199" s="406" t="n"/>
      <c r="XEE199" s="406" t="n"/>
      <c r="XEF199" s="406" t="n"/>
      <c r="XEG199" s="406" t="n"/>
      <c r="XEH199" s="406" t="n"/>
      <c r="XEI199" s="406" t="n"/>
      <c r="XEJ199" s="406" t="n"/>
      <c r="XEK199" s="406" t="n"/>
      <c r="XEL199" s="406" t="n"/>
      <c r="XEM199" s="406" t="n"/>
      <c r="XEN199" s="406" t="n"/>
      <c r="XEO199" s="406" t="n"/>
      <c r="XEP199" s="406" t="n"/>
      <c r="XEQ199" s="406" t="n"/>
      <c r="XER199" s="406" t="n"/>
      <c r="XES199" s="406" t="n"/>
      <c r="XET199" s="406" t="n"/>
      <c r="XEU199" s="406" t="n"/>
      <c r="XEV199" s="406" t="n"/>
      <c r="XEW199" s="406" t="n"/>
      <c r="XEX199" s="406" t="n"/>
      <c r="XEY199" s="406" t="n"/>
      <c r="XEZ199" s="406" t="n"/>
      <c r="XFA199" s="406" t="n"/>
    </row>
    <row r="200" customFormat="1" s="372">
      <c r="A200" s="45" t="n">
        <v>45677</v>
      </c>
      <c r="B200" s="33" t="n">
        <v>4</v>
      </c>
      <c r="C200" s="37" t="inlineStr">
        <is>
          <t>李觐</t>
        </is>
      </c>
      <c r="D200" s="390" t="n"/>
      <c r="E200" s="33" t="n">
        <v>1</v>
      </c>
      <c r="F200" s="33" t="n"/>
      <c r="G200" s="37" t="inlineStr">
        <is>
          <t>舒霞</t>
        </is>
      </c>
      <c r="H200" s="390" t="inlineStr">
        <is>
          <t>林3668</t>
        </is>
      </c>
      <c r="I200" s="390" t="n"/>
      <c r="J200" s="390" t="n">
        <v>1129.2</v>
      </c>
      <c r="K200" s="390" t="n"/>
      <c r="L200" s="287" t="n"/>
      <c r="M200" s="390" t="n"/>
      <c r="N200" s="390" t="n"/>
      <c r="O200" s="390" t="n"/>
      <c r="P200" s="390" t="n"/>
      <c r="Q200" s="390" t="n"/>
      <c r="R200" s="390" t="n"/>
      <c r="S200" s="390" t="n"/>
      <c r="T200" s="287" t="n"/>
      <c r="U200" s="287" t="n"/>
      <c r="V200" s="287" t="n"/>
      <c r="W200" s="287" t="n"/>
      <c r="X200" s="406">
        <f>SUM(J200:S200)</f>
        <v/>
      </c>
      <c r="Y200" s="162" t="inlineStr">
        <is>
          <t>对公</t>
        </is>
      </c>
      <c r="Z200" s="287" t="n"/>
      <c r="AA200" s="390" t="n"/>
      <c r="AB200" s="390" t="n"/>
      <c r="AC200" s="406" t="n"/>
      <c r="AD200" s="390" t="inlineStr">
        <is>
          <t>黄灿</t>
        </is>
      </c>
      <c r="AE200" s="406" t="n"/>
      <c r="AF200" s="406" t="n"/>
      <c r="AG200" s="406" t="n"/>
      <c r="AH200" s="406" t="n"/>
      <c r="AI200" s="406" t="n"/>
      <c r="AJ200" s="406" t="n"/>
      <c r="AK200" s="406" t="n"/>
      <c r="AL200" s="406" t="n"/>
      <c r="AM200" s="406" t="n"/>
      <c r="AN200" s="406" t="n"/>
      <c r="AO200" s="406" t="n"/>
      <c r="AP200" s="406" t="n"/>
      <c r="AQ200" s="406" t="n"/>
      <c r="AR200" s="406" t="n"/>
      <c r="AS200" s="406" t="n"/>
      <c r="AT200" s="406" t="n"/>
      <c r="AU200" s="406" t="n"/>
      <c r="AV200" s="406" t="n"/>
      <c r="AW200" s="406" t="n"/>
      <c r="AX200" s="406" t="n"/>
      <c r="AY200" s="406" t="n"/>
      <c r="AZ200" s="406" t="n"/>
      <c r="BA200" s="406" t="n"/>
      <c r="BB200" s="406" t="n"/>
      <c r="BC200" s="406" t="n"/>
      <c r="BD200" s="406" t="n"/>
      <c r="BE200" s="406" t="n"/>
      <c r="BF200" s="406" t="n"/>
      <c r="BG200" s="406" t="n"/>
      <c r="BH200" s="406" t="n"/>
      <c r="BI200" s="406" t="n"/>
      <c r="BJ200" s="406" t="n"/>
      <c r="BK200" s="406" t="n"/>
      <c r="BL200" s="406" t="n"/>
      <c r="BM200" s="406" t="n"/>
      <c r="BN200" s="406" t="n"/>
      <c r="BO200" s="406" t="n"/>
      <c r="BP200" s="406" t="n"/>
      <c r="BQ200" s="406" t="n"/>
      <c r="BR200" s="406" t="n"/>
      <c r="BS200" s="406" t="n"/>
      <c r="BT200" s="406" t="n"/>
      <c r="BU200" s="406" t="n"/>
      <c r="BV200" s="406" t="n"/>
      <c r="BW200" s="406" t="n"/>
      <c r="BX200" s="406" t="n"/>
      <c r="BY200" s="406" t="n"/>
      <c r="BZ200" s="406" t="n"/>
      <c r="CA200" s="406" t="n"/>
      <c r="CB200" s="406" t="n"/>
      <c r="CC200" s="406" t="n"/>
      <c r="CD200" s="406" t="n"/>
      <c r="CE200" s="406" t="n"/>
      <c r="CF200" s="406" t="n"/>
      <c r="CG200" s="406" t="n"/>
      <c r="CH200" s="406" t="n"/>
      <c r="CI200" s="406" t="n"/>
      <c r="CJ200" s="406" t="n"/>
      <c r="CK200" s="406" t="n"/>
      <c r="CL200" s="406" t="n"/>
      <c r="CM200" s="406" t="n"/>
      <c r="CN200" s="406" t="n"/>
      <c r="CO200" s="406" t="n"/>
      <c r="CP200" s="406" t="n"/>
      <c r="CQ200" s="406" t="n"/>
      <c r="CR200" s="406" t="n"/>
      <c r="CS200" s="406" t="n"/>
      <c r="CT200" s="406" t="n"/>
      <c r="CU200" s="406" t="n"/>
      <c r="CV200" s="406" t="n"/>
      <c r="CW200" s="406" t="n"/>
      <c r="CX200" s="406" t="n"/>
      <c r="CY200" s="406" t="n"/>
      <c r="CZ200" s="406" t="n"/>
      <c r="DA200" s="406" t="n"/>
      <c r="DB200" s="406" t="n"/>
      <c r="DC200" s="406" t="n"/>
      <c r="DD200" s="406" t="n"/>
      <c r="DE200" s="406" t="n"/>
      <c r="DF200" s="406" t="n"/>
      <c r="DG200" s="406" t="n"/>
      <c r="DH200" s="406" t="n"/>
      <c r="DI200" s="406" t="n"/>
      <c r="DJ200" s="406" t="n"/>
      <c r="DK200" s="406" t="n"/>
      <c r="DL200" s="406" t="n"/>
      <c r="DM200" s="406" t="n"/>
      <c r="DN200" s="406" t="n"/>
      <c r="DO200" s="406" t="n"/>
      <c r="DP200" s="406" t="n"/>
      <c r="DQ200" s="406" t="n"/>
      <c r="DR200" s="406" t="n"/>
      <c r="DS200" s="406" t="n"/>
      <c r="DT200" s="406" t="n"/>
      <c r="DU200" s="406" t="n"/>
      <c r="DV200" s="406" t="n"/>
      <c r="DW200" s="406" t="n"/>
      <c r="DX200" s="406" t="n"/>
      <c r="DY200" s="406" t="n"/>
      <c r="DZ200" s="406" t="n"/>
      <c r="EA200" s="406" t="n"/>
      <c r="EB200" s="406" t="n"/>
      <c r="EC200" s="406" t="n"/>
      <c r="ED200" s="406" t="n"/>
      <c r="EE200" s="406" t="n"/>
      <c r="EF200" s="406" t="n"/>
      <c r="EG200" s="406" t="n"/>
      <c r="EH200" s="406" t="n"/>
      <c r="EI200" s="406" t="n"/>
      <c r="EJ200" s="406" t="n"/>
      <c r="EK200" s="406" t="n"/>
      <c r="EL200" s="406" t="n"/>
      <c r="EM200" s="406" t="n"/>
      <c r="EN200" s="406" t="n"/>
      <c r="EO200" s="406" t="n"/>
      <c r="EP200" s="406" t="n"/>
      <c r="EQ200" s="406" t="n"/>
      <c r="ER200" s="406" t="n"/>
      <c r="ES200" s="406" t="n"/>
      <c r="ET200" s="406" t="n"/>
      <c r="EU200" s="406" t="n"/>
      <c r="EV200" s="406" t="n"/>
      <c r="EW200" s="406" t="n"/>
      <c r="EX200" s="406" t="n"/>
      <c r="EY200" s="406" t="n"/>
      <c r="EZ200" s="406" t="n"/>
      <c r="FA200" s="406" t="n"/>
      <c r="FB200" s="406" t="n"/>
      <c r="FC200" s="406" t="n"/>
      <c r="FD200" s="406" t="n"/>
      <c r="FE200" s="406" t="n"/>
      <c r="FF200" s="406" t="n"/>
      <c r="FG200" s="406" t="n"/>
      <c r="FH200" s="406" t="n"/>
      <c r="FI200" s="406" t="n"/>
      <c r="FJ200" s="406" t="n"/>
      <c r="FK200" s="406" t="n"/>
      <c r="FL200" s="406" t="n"/>
      <c r="FM200" s="406" t="n"/>
      <c r="FN200" s="406" t="n"/>
      <c r="FO200" s="406" t="n"/>
      <c r="FP200" s="406" t="n"/>
      <c r="FQ200" s="406" t="n"/>
      <c r="FR200" s="406" t="n"/>
      <c r="FS200" s="406" t="n"/>
      <c r="FT200" s="406" t="n"/>
      <c r="FU200" s="406" t="n"/>
      <c r="FV200" s="406" t="n"/>
      <c r="FW200" s="406" t="n"/>
      <c r="FX200" s="406" t="n"/>
      <c r="FY200" s="406" t="n"/>
      <c r="FZ200" s="406" t="n"/>
      <c r="GA200" s="406" t="n"/>
      <c r="GB200" s="406" t="n"/>
      <c r="GC200" s="406" t="n"/>
      <c r="GD200" s="406" t="n"/>
      <c r="GE200" s="406" t="n"/>
      <c r="GF200" s="406" t="n"/>
      <c r="GG200" s="406" t="n"/>
      <c r="GH200" s="406" t="n"/>
      <c r="GI200" s="406" t="n"/>
      <c r="GJ200" s="406" t="n"/>
      <c r="GK200" s="406" t="n"/>
      <c r="GL200" s="406" t="n"/>
      <c r="GM200" s="406" t="n"/>
      <c r="GN200" s="406" t="n"/>
      <c r="GO200" s="406" t="n"/>
      <c r="GP200" s="406" t="n"/>
      <c r="GQ200" s="406" t="n"/>
      <c r="GR200" s="406" t="n"/>
      <c r="GS200" s="406" t="n"/>
      <c r="GT200" s="406" t="n"/>
      <c r="GU200" s="406" t="n"/>
      <c r="GV200" s="406" t="n"/>
      <c r="GW200" s="406" t="n"/>
      <c r="GX200" s="406" t="n"/>
      <c r="GY200" s="406" t="n"/>
      <c r="GZ200" s="406" t="n"/>
      <c r="HA200" s="406" t="n"/>
      <c r="HB200" s="406" t="n"/>
      <c r="HC200" s="406" t="n"/>
      <c r="HD200" s="406" t="n"/>
      <c r="HE200" s="406" t="n"/>
      <c r="HF200" s="406" t="n"/>
      <c r="HG200" s="406" t="n"/>
      <c r="HH200" s="406" t="n"/>
      <c r="HI200" s="406" t="n"/>
      <c r="HJ200" s="406" t="n"/>
      <c r="HK200" s="406" t="n"/>
      <c r="HL200" s="406" t="n"/>
      <c r="HM200" s="406" t="n"/>
      <c r="HN200" s="406" t="n"/>
      <c r="HO200" s="406" t="n"/>
      <c r="HP200" s="406" t="n"/>
      <c r="HQ200" s="406" t="n"/>
      <c r="HR200" s="406" t="n"/>
      <c r="HS200" s="406" t="n"/>
      <c r="HT200" s="406" t="n"/>
      <c r="HU200" s="406" t="n"/>
      <c r="HV200" s="406" t="n"/>
      <c r="HW200" s="406" t="n"/>
      <c r="HX200" s="406" t="n"/>
      <c r="HY200" s="406" t="n"/>
      <c r="HZ200" s="406" t="n"/>
      <c r="IA200" s="406" t="n"/>
      <c r="IB200" s="406" t="n"/>
      <c r="IC200" s="406" t="n"/>
      <c r="ID200" s="406" t="n"/>
      <c r="IE200" s="406" t="n"/>
      <c r="IF200" s="406" t="n"/>
      <c r="IG200" s="406" t="n"/>
      <c r="IH200" s="406" t="n"/>
      <c r="II200" s="406" t="n"/>
      <c r="IJ200" s="406" t="n"/>
      <c r="IK200" s="406" t="n"/>
      <c r="IL200" s="406" t="n"/>
      <c r="IM200" s="406" t="n"/>
      <c r="IN200" s="406" t="n"/>
      <c r="IO200" s="406" t="n"/>
      <c r="IP200" s="406" t="n"/>
      <c r="IQ200" s="406" t="n"/>
      <c r="IR200" s="406" t="n"/>
      <c r="IS200" s="406" t="n"/>
      <c r="IT200" s="406" t="n"/>
      <c r="IU200" s="406" t="n"/>
      <c r="IV200" s="406" t="n"/>
      <c r="IW200" s="406" t="n"/>
      <c r="IX200" s="406" t="n"/>
      <c r="IY200" s="406" t="n"/>
      <c r="IZ200" s="406" t="n"/>
      <c r="JA200" s="406" t="n"/>
      <c r="JB200" s="406" t="n"/>
      <c r="JC200" s="406" t="n"/>
      <c r="JD200" s="406" t="n"/>
      <c r="JE200" s="406" t="n"/>
      <c r="JF200" s="406" t="n"/>
      <c r="JG200" s="406" t="n"/>
      <c r="JH200" s="406" t="n"/>
      <c r="JI200" s="406" t="n"/>
      <c r="JJ200" s="406" t="n"/>
      <c r="JK200" s="406" t="n"/>
      <c r="JL200" s="406" t="n"/>
      <c r="JM200" s="406" t="n"/>
      <c r="JN200" s="406" t="n"/>
      <c r="JO200" s="406" t="n"/>
      <c r="JP200" s="406" t="n"/>
      <c r="JQ200" s="406" t="n"/>
      <c r="JR200" s="406" t="n"/>
      <c r="JS200" s="406" t="n"/>
      <c r="JT200" s="406" t="n"/>
      <c r="JU200" s="406" t="n"/>
      <c r="JV200" s="406" t="n"/>
      <c r="JW200" s="406" t="n"/>
      <c r="JX200" s="406" t="n"/>
      <c r="JY200" s="406" t="n"/>
      <c r="JZ200" s="406" t="n"/>
      <c r="KA200" s="406" t="n"/>
      <c r="KB200" s="406" t="n"/>
      <c r="KC200" s="406" t="n"/>
      <c r="KD200" s="406" t="n"/>
      <c r="KE200" s="406" t="n"/>
      <c r="KF200" s="406" t="n"/>
      <c r="KG200" s="406" t="n"/>
      <c r="KH200" s="406" t="n"/>
      <c r="KI200" s="406" t="n"/>
      <c r="KJ200" s="406" t="n"/>
      <c r="KK200" s="406" t="n"/>
      <c r="KL200" s="406" t="n"/>
      <c r="KM200" s="406" t="n"/>
      <c r="KN200" s="406" t="n"/>
      <c r="KO200" s="406" t="n"/>
      <c r="KP200" s="406" t="n"/>
      <c r="KQ200" s="406" t="n"/>
      <c r="KR200" s="406" t="n"/>
      <c r="KS200" s="406" t="n"/>
      <c r="KT200" s="406" t="n"/>
      <c r="KU200" s="406" t="n"/>
      <c r="KV200" s="406" t="n"/>
      <c r="KW200" s="406" t="n"/>
      <c r="KX200" s="406" t="n"/>
      <c r="KY200" s="406" t="n"/>
      <c r="KZ200" s="406" t="n"/>
      <c r="LA200" s="406" t="n"/>
      <c r="LB200" s="406" t="n"/>
      <c r="LC200" s="406" t="n"/>
      <c r="LD200" s="406" t="n"/>
      <c r="LE200" s="406" t="n"/>
      <c r="LF200" s="406" t="n"/>
      <c r="LG200" s="406" t="n"/>
      <c r="LH200" s="406" t="n"/>
      <c r="LI200" s="406" t="n"/>
      <c r="LJ200" s="406" t="n"/>
      <c r="LK200" s="406" t="n"/>
      <c r="LL200" s="406" t="n"/>
      <c r="LM200" s="406" t="n"/>
      <c r="LN200" s="406" t="n"/>
      <c r="LO200" s="406" t="n"/>
      <c r="LP200" s="406" t="n"/>
      <c r="LQ200" s="406" t="n"/>
      <c r="LR200" s="406" t="n"/>
      <c r="LS200" s="406" t="n"/>
      <c r="LT200" s="406" t="n"/>
      <c r="LU200" s="406" t="n"/>
      <c r="LV200" s="406" t="n"/>
      <c r="LW200" s="406" t="n"/>
      <c r="LX200" s="406" t="n"/>
      <c r="LY200" s="406" t="n"/>
      <c r="LZ200" s="406" t="n"/>
      <c r="MA200" s="406" t="n"/>
      <c r="MB200" s="406" t="n"/>
      <c r="MC200" s="406" t="n"/>
      <c r="MD200" s="406" t="n"/>
      <c r="ME200" s="406" t="n"/>
      <c r="MF200" s="406" t="n"/>
      <c r="MG200" s="406" t="n"/>
      <c r="MH200" s="406" t="n"/>
      <c r="MI200" s="406" t="n"/>
      <c r="MJ200" s="406" t="n"/>
      <c r="MK200" s="406" t="n"/>
      <c r="ML200" s="406" t="n"/>
      <c r="MM200" s="406" t="n"/>
      <c r="MN200" s="406" t="n"/>
      <c r="MO200" s="406" t="n"/>
      <c r="MP200" s="406" t="n"/>
      <c r="MQ200" s="406" t="n"/>
      <c r="MR200" s="406" t="n"/>
      <c r="MS200" s="406" t="n"/>
      <c r="MT200" s="406" t="n"/>
      <c r="MU200" s="406" t="n"/>
      <c r="MV200" s="406" t="n"/>
      <c r="MW200" s="406" t="n"/>
      <c r="MX200" s="406" t="n"/>
      <c r="MY200" s="406" t="n"/>
      <c r="MZ200" s="406" t="n"/>
      <c r="NA200" s="406" t="n"/>
      <c r="NB200" s="406" t="n"/>
      <c r="NC200" s="406" t="n"/>
      <c r="ND200" s="406" t="n"/>
      <c r="NE200" s="406" t="n"/>
      <c r="NF200" s="406" t="n"/>
      <c r="NG200" s="406" t="n"/>
      <c r="NH200" s="406" t="n"/>
      <c r="NI200" s="406" t="n"/>
      <c r="NJ200" s="406" t="n"/>
      <c r="NK200" s="406" t="n"/>
      <c r="NL200" s="406" t="n"/>
      <c r="NM200" s="406" t="n"/>
      <c r="NN200" s="406" t="n"/>
      <c r="NO200" s="406" t="n"/>
      <c r="NP200" s="406" t="n"/>
      <c r="NQ200" s="406" t="n"/>
      <c r="NR200" s="406" t="n"/>
      <c r="NS200" s="406" t="n"/>
      <c r="NT200" s="406" t="n"/>
      <c r="NU200" s="406" t="n"/>
      <c r="NV200" s="406" t="n"/>
      <c r="NW200" s="406" t="n"/>
      <c r="NX200" s="406" t="n"/>
      <c r="NY200" s="406" t="n"/>
      <c r="NZ200" s="406" t="n"/>
      <c r="OA200" s="406" t="n"/>
      <c r="OB200" s="406" t="n"/>
      <c r="OC200" s="406" t="n"/>
      <c r="OD200" s="406" t="n"/>
      <c r="OE200" s="406" t="n"/>
      <c r="OF200" s="406" t="n"/>
      <c r="OG200" s="406" t="n"/>
      <c r="OH200" s="406" t="n"/>
      <c r="OI200" s="406" t="n"/>
      <c r="OJ200" s="406" t="n"/>
      <c r="OK200" s="406" t="n"/>
      <c r="OL200" s="406" t="n"/>
      <c r="OM200" s="406" t="n"/>
      <c r="ON200" s="406" t="n"/>
      <c r="OO200" s="406" t="n"/>
      <c r="OP200" s="406" t="n"/>
      <c r="OQ200" s="406" t="n"/>
      <c r="OR200" s="406" t="n"/>
      <c r="OS200" s="406" t="n"/>
      <c r="OT200" s="406" t="n"/>
      <c r="OU200" s="406" t="n"/>
      <c r="OV200" s="406" t="n"/>
      <c r="OW200" s="406" t="n"/>
      <c r="OX200" s="406" t="n"/>
      <c r="OY200" s="406" t="n"/>
      <c r="OZ200" s="406" t="n"/>
      <c r="PA200" s="406" t="n"/>
      <c r="PB200" s="406" t="n"/>
      <c r="PC200" s="406" t="n"/>
      <c r="PD200" s="406" t="n"/>
      <c r="PE200" s="406" t="n"/>
      <c r="PF200" s="406" t="n"/>
      <c r="PG200" s="406" t="n"/>
      <c r="PH200" s="406" t="n"/>
      <c r="PI200" s="406" t="n"/>
      <c r="PJ200" s="406" t="n"/>
      <c r="PK200" s="406" t="n"/>
      <c r="PL200" s="406" t="n"/>
      <c r="PM200" s="406" t="n"/>
      <c r="PN200" s="406" t="n"/>
      <c r="PO200" s="406" t="n"/>
      <c r="PP200" s="406" t="n"/>
      <c r="PQ200" s="406" t="n"/>
      <c r="PR200" s="406" t="n"/>
      <c r="PS200" s="406" t="n"/>
      <c r="PT200" s="406" t="n"/>
      <c r="PU200" s="406" t="n"/>
      <c r="PV200" s="406" t="n"/>
      <c r="PW200" s="406" t="n"/>
      <c r="PX200" s="406" t="n"/>
      <c r="PY200" s="406" t="n"/>
      <c r="PZ200" s="406" t="n"/>
      <c r="QA200" s="406" t="n"/>
      <c r="QB200" s="406" t="n"/>
      <c r="QC200" s="406" t="n"/>
      <c r="QD200" s="406" t="n"/>
      <c r="QE200" s="406" t="n"/>
      <c r="QF200" s="406" t="n"/>
      <c r="QG200" s="406" t="n"/>
      <c r="QH200" s="406" t="n"/>
      <c r="QI200" s="406" t="n"/>
      <c r="QJ200" s="406" t="n"/>
      <c r="QK200" s="406" t="n"/>
      <c r="QL200" s="406" t="n"/>
      <c r="QM200" s="406" t="n"/>
      <c r="QN200" s="406" t="n"/>
      <c r="QO200" s="406" t="n"/>
      <c r="QP200" s="406" t="n"/>
      <c r="QQ200" s="406" t="n"/>
      <c r="QR200" s="406" t="n"/>
      <c r="QS200" s="406" t="n"/>
      <c r="QT200" s="406" t="n"/>
      <c r="QU200" s="406" t="n"/>
      <c r="QV200" s="406" t="n"/>
      <c r="QW200" s="406" t="n"/>
      <c r="QX200" s="406" t="n"/>
      <c r="QY200" s="406" t="n"/>
      <c r="QZ200" s="406" t="n"/>
      <c r="RA200" s="406" t="n"/>
      <c r="RB200" s="406" t="n"/>
      <c r="RC200" s="406" t="n"/>
      <c r="RD200" s="406" t="n"/>
      <c r="RE200" s="406" t="n"/>
      <c r="RF200" s="406" t="n"/>
      <c r="RG200" s="406" t="n"/>
      <c r="RH200" s="406" t="n"/>
      <c r="RI200" s="406" t="n"/>
      <c r="RJ200" s="406" t="n"/>
      <c r="RK200" s="406" t="n"/>
      <c r="RL200" s="406" t="n"/>
      <c r="RM200" s="406" t="n"/>
      <c r="RN200" s="406" t="n"/>
      <c r="RO200" s="406" t="n"/>
      <c r="RP200" s="406" t="n"/>
      <c r="RQ200" s="406" t="n"/>
      <c r="RR200" s="406" t="n"/>
      <c r="RS200" s="406" t="n"/>
      <c r="RT200" s="406" t="n"/>
      <c r="RU200" s="406" t="n"/>
      <c r="RV200" s="406" t="n"/>
      <c r="RW200" s="406" t="n"/>
      <c r="RX200" s="406" t="n"/>
      <c r="RY200" s="406" t="n"/>
      <c r="RZ200" s="406" t="n"/>
      <c r="SA200" s="406" t="n"/>
      <c r="SB200" s="406" t="n"/>
      <c r="SC200" s="406" t="n"/>
      <c r="SD200" s="406" t="n"/>
      <c r="SE200" s="406" t="n"/>
      <c r="SF200" s="406" t="n"/>
      <c r="SG200" s="406" t="n"/>
      <c r="SH200" s="406" t="n"/>
      <c r="SI200" s="406" t="n"/>
      <c r="SJ200" s="406" t="n"/>
      <c r="SK200" s="406" t="n"/>
      <c r="SL200" s="406" t="n"/>
      <c r="SM200" s="406" t="n"/>
      <c r="SN200" s="406" t="n"/>
      <c r="SO200" s="406" t="n"/>
      <c r="SP200" s="406" t="n"/>
      <c r="SQ200" s="406" t="n"/>
      <c r="SR200" s="406" t="n"/>
      <c r="SS200" s="406" t="n"/>
      <c r="ST200" s="406" t="n"/>
      <c r="SU200" s="406" t="n"/>
      <c r="SV200" s="406" t="n"/>
      <c r="SW200" s="406" t="n"/>
      <c r="SX200" s="406" t="n"/>
      <c r="SY200" s="406" t="n"/>
      <c r="SZ200" s="406" t="n"/>
      <c r="TA200" s="406" t="n"/>
      <c r="TB200" s="406" t="n"/>
      <c r="TC200" s="406" t="n"/>
      <c r="TD200" s="406" t="n"/>
      <c r="TE200" s="406" t="n"/>
      <c r="TF200" s="406" t="n"/>
      <c r="TG200" s="406" t="n"/>
      <c r="TH200" s="406" t="n"/>
      <c r="TI200" s="406" t="n"/>
      <c r="TJ200" s="406" t="n"/>
      <c r="TK200" s="406" t="n"/>
      <c r="TL200" s="406" t="n"/>
      <c r="TM200" s="406" t="n"/>
      <c r="TN200" s="406" t="n"/>
      <c r="TO200" s="406" t="n"/>
      <c r="TP200" s="406" t="n"/>
      <c r="TQ200" s="406" t="n"/>
      <c r="TR200" s="406" t="n"/>
      <c r="TS200" s="406" t="n"/>
      <c r="TT200" s="406" t="n"/>
      <c r="TU200" s="406" t="n"/>
      <c r="TV200" s="406" t="n"/>
      <c r="TW200" s="406" t="n"/>
      <c r="TX200" s="406" t="n"/>
      <c r="TY200" s="406" t="n"/>
      <c r="TZ200" s="406" t="n"/>
      <c r="UA200" s="406" t="n"/>
      <c r="UB200" s="406" t="n"/>
      <c r="UC200" s="406" t="n"/>
      <c r="UD200" s="406" t="n"/>
      <c r="UE200" s="406" t="n"/>
      <c r="UF200" s="406" t="n"/>
      <c r="UG200" s="406" t="n"/>
      <c r="UH200" s="406" t="n"/>
      <c r="UI200" s="406" t="n"/>
      <c r="UJ200" s="406" t="n"/>
      <c r="UK200" s="406" t="n"/>
      <c r="UL200" s="406" t="n"/>
      <c r="UM200" s="406" t="n"/>
      <c r="UN200" s="406" t="n"/>
      <c r="UO200" s="406" t="n"/>
      <c r="UP200" s="406" t="n"/>
      <c r="UQ200" s="406" t="n"/>
      <c r="UR200" s="406" t="n"/>
      <c r="US200" s="406" t="n"/>
      <c r="UT200" s="406" t="n"/>
      <c r="UU200" s="406" t="n"/>
      <c r="UV200" s="406" t="n"/>
      <c r="UW200" s="406" t="n"/>
      <c r="UX200" s="406" t="n"/>
      <c r="UY200" s="406" t="n"/>
      <c r="UZ200" s="406" t="n"/>
      <c r="VA200" s="406" t="n"/>
      <c r="VB200" s="406" t="n"/>
      <c r="VC200" s="406" t="n"/>
      <c r="VD200" s="406" t="n"/>
      <c r="VE200" s="406" t="n"/>
      <c r="VF200" s="406" t="n"/>
      <c r="VG200" s="406" t="n"/>
      <c r="VH200" s="406" t="n"/>
      <c r="VI200" s="406" t="n"/>
      <c r="VJ200" s="406" t="n"/>
      <c r="VK200" s="406" t="n"/>
      <c r="VL200" s="406" t="n"/>
      <c r="VM200" s="406" t="n"/>
      <c r="VN200" s="406" t="n"/>
      <c r="VO200" s="406" t="n"/>
      <c r="VP200" s="406" t="n"/>
      <c r="VQ200" s="406" t="n"/>
      <c r="VR200" s="406" t="n"/>
      <c r="VS200" s="406" t="n"/>
      <c r="VT200" s="406" t="n"/>
      <c r="VU200" s="406" t="n"/>
      <c r="VV200" s="406" t="n"/>
      <c r="VW200" s="406" t="n"/>
      <c r="VX200" s="406" t="n"/>
      <c r="VY200" s="406" t="n"/>
      <c r="VZ200" s="406" t="n"/>
      <c r="WA200" s="406" t="n"/>
      <c r="WB200" s="406" t="n"/>
      <c r="WC200" s="406" t="n"/>
      <c r="WD200" s="406" t="n"/>
      <c r="WE200" s="406" t="n"/>
      <c r="WF200" s="406" t="n"/>
      <c r="WG200" s="406" t="n"/>
      <c r="WH200" s="406" t="n"/>
      <c r="WI200" s="406" t="n"/>
      <c r="WJ200" s="406" t="n"/>
      <c r="WK200" s="406" t="n"/>
      <c r="WL200" s="406" t="n"/>
      <c r="WM200" s="406" t="n"/>
      <c r="WN200" s="406" t="n"/>
      <c r="WO200" s="406" t="n"/>
      <c r="WP200" s="406" t="n"/>
      <c r="WQ200" s="406" t="n"/>
      <c r="WR200" s="406" t="n"/>
      <c r="WS200" s="406" t="n"/>
      <c r="WT200" s="406" t="n"/>
      <c r="WU200" s="406" t="n"/>
      <c r="WV200" s="406" t="n"/>
      <c r="WW200" s="406" t="n"/>
      <c r="WX200" s="406" t="n"/>
      <c r="WY200" s="406" t="n"/>
      <c r="WZ200" s="406" t="n"/>
      <c r="XA200" s="406" t="n"/>
      <c r="XB200" s="406" t="n"/>
      <c r="XC200" s="406" t="n"/>
      <c r="XD200" s="406" t="n"/>
      <c r="XE200" s="406" t="n"/>
      <c r="XF200" s="406" t="n"/>
      <c r="XG200" s="406" t="n"/>
      <c r="XH200" s="406" t="n"/>
      <c r="XI200" s="406" t="n"/>
      <c r="XJ200" s="406" t="n"/>
      <c r="XK200" s="406" t="n"/>
      <c r="XL200" s="406" t="n"/>
      <c r="XM200" s="406" t="n"/>
      <c r="XN200" s="406" t="n"/>
      <c r="XO200" s="406" t="n"/>
      <c r="XP200" s="406" t="n"/>
      <c r="XQ200" s="406" t="n"/>
      <c r="XR200" s="406" t="n"/>
      <c r="XS200" s="406" t="n"/>
      <c r="XT200" s="406" t="n"/>
      <c r="XU200" s="406" t="n"/>
      <c r="XV200" s="406" t="n"/>
      <c r="XW200" s="406" t="n"/>
      <c r="XX200" s="406" t="n"/>
      <c r="XY200" s="406" t="n"/>
      <c r="XZ200" s="406" t="n"/>
      <c r="YA200" s="406" t="n"/>
      <c r="YB200" s="406" t="n"/>
      <c r="YC200" s="406" t="n"/>
      <c r="YD200" s="406" t="n"/>
      <c r="YE200" s="406" t="n"/>
      <c r="YF200" s="406" t="n"/>
      <c r="YG200" s="406" t="n"/>
      <c r="YH200" s="406" t="n"/>
      <c r="YI200" s="406" t="n"/>
      <c r="YJ200" s="406" t="n"/>
      <c r="YK200" s="406" t="n"/>
      <c r="YL200" s="406" t="n"/>
      <c r="YM200" s="406" t="n"/>
      <c r="YN200" s="406" t="n"/>
      <c r="YO200" s="406" t="n"/>
      <c r="YP200" s="406" t="n"/>
      <c r="YQ200" s="406" t="n"/>
      <c r="YR200" s="406" t="n"/>
      <c r="YS200" s="406" t="n"/>
      <c r="YT200" s="406" t="n"/>
      <c r="YU200" s="406" t="n"/>
      <c r="YV200" s="406" t="n"/>
      <c r="YW200" s="406" t="n"/>
      <c r="YX200" s="406" t="n"/>
      <c r="YY200" s="406" t="n"/>
      <c r="YZ200" s="406" t="n"/>
      <c r="ZA200" s="406" t="n"/>
      <c r="ZB200" s="406" t="n"/>
      <c r="ZC200" s="406" t="n"/>
      <c r="ZD200" s="406" t="n"/>
      <c r="ZE200" s="406" t="n"/>
      <c r="ZF200" s="406" t="n"/>
      <c r="ZG200" s="406" t="n"/>
      <c r="ZH200" s="406" t="n"/>
      <c r="ZI200" s="406" t="n"/>
      <c r="ZJ200" s="406" t="n"/>
      <c r="ZK200" s="406" t="n"/>
      <c r="ZL200" s="406" t="n"/>
      <c r="ZM200" s="406" t="n"/>
      <c r="ZN200" s="406" t="n"/>
      <c r="ZO200" s="406" t="n"/>
      <c r="ZP200" s="406" t="n"/>
      <c r="ZQ200" s="406" t="n"/>
      <c r="ZR200" s="406" t="n"/>
      <c r="ZS200" s="406" t="n"/>
      <c r="ZT200" s="406" t="n"/>
      <c r="ZU200" s="406" t="n"/>
      <c r="ZV200" s="406" t="n"/>
      <c r="ZW200" s="406" t="n"/>
      <c r="ZX200" s="406" t="n"/>
      <c r="ZY200" s="406" t="n"/>
      <c r="ZZ200" s="406" t="n"/>
      <c r="AAA200" s="406" t="n"/>
      <c r="AAB200" s="406" t="n"/>
      <c r="AAC200" s="406" t="n"/>
      <c r="AAD200" s="406" t="n"/>
      <c r="AAE200" s="406" t="n"/>
      <c r="AAF200" s="406" t="n"/>
      <c r="AAG200" s="406" t="n"/>
      <c r="AAH200" s="406" t="n"/>
      <c r="AAI200" s="406" t="n"/>
      <c r="AAJ200" s="406" t="n"/>
      <c r="AAK200" s="406" t="n"/>
      <c r="AAL200" s="406" t="n"/>
      <c r="AAM200" s="406" t="n"/>
      <c r="AAN200" s="406" t="n"/>
      <c r="AAO200" s="406" t="n"/>
      <c r="AAP200" s="406" t="n"/>
      <c r="AAQ200" s="406" t="n"/>
      <c r="AAR200" s="406" t="n"/>
      <c r="AAS200" s="406" t="n"/>
      <c r="AAT200" s="406" t="n"/>
      <c r="AAU200" s="406" t="n"/>
      <c r="AAV200" s="406" t="n"/>
      <c r="AAW200" s="406" t="n"/>
      <c r="AAX200" s="406" t="n"/>
      <c r="AAY200" s="406" t="n"/>
      <c r="AAZ200" s="406" t="n"/>
      <c r="ABA200" s="406" t="n"/>
      <c r="ABB200" s="406" t="n"/>
      <c r="ABC200" s="406" t="n"/>
      <c r="ABD200" s="406" t="n"/>
      <c r="ABE200" s="406" t="n"/>
      <c r="ABF200" s="406" t="n"/>
      <c r="ABG200" s="406" t="n"/>
      <c r="ABH200" s="406" t="n"/>
      <c r="ABI200" s="406" t="n"/>
      <c r="ABJ200" s="406" t="n"/>
      <c r="ABK200" s="406" t="n"/>
      <c r="ABL200" s="406" t="n"/>
      <c r="ABM200" s="406" t="n"/>
      <c r="ABN200" s="406" t="n"/>
      <c r="ABO200" s="406" t="n"/>
      <c r="ABP200" s="406" t="n"/>
      <c r="ABQ200" s="406" t="n"/>
      <c r="ABR200" s="406" t="n"/>
      <c r="ABS200" s="406" t="n"/>
      <c r="ABT200" s="406" t="n"/>
      <c r="ABU200" s="406" t="n"/>
      <c r="ABV200" s="406" t="n"/>
      <c r="ABW200" s="406" t="n"/>
      <c r="ABX200" s="406" t="n"/>
      <c r="ABY200" s="406" t="n"/>
      <c r="ABZ200" s="406" t="n"/>
      <c r="ACA200" s="406" t="n"/>
      <c r="ACB200" s="406" t="n"/>
      <c r="ACC200" s="406" t="n"/>
      <c r="ACD200" s="406" t="n"/>
      <c r="ACE200" s="406" t="n"/>
      <c r="ACF200" s="406" t="n"/>
      <c r="ACG200" s="406" t="n"/>
      <c r="ACH200" s="406" t="n"/>
      <c r="ACI200" s="406" t="n"/>
      <c r="ACJ200" s="406" t="n"/>
      <c r="ACK200" s="406" t="n"/>
      <c r="ACL200" s="406" t="n"/>
      <c r="ACM200" s="406" t="n"/>
      <c r="ACN200" s="406" t="n"/>
      <c r="ACO200" s="406" t="n"/>
      <c r="ACP200" s="406" t="n"/>
      <c r="ACQ200" s="406" t="n"/>
      <c r="ACR200" s="406" t="n"/>
      <c r="ACS200" s="406" t="n"/>
      <c r="ACT200" s="406" t="n"/>
      <c r="ACU200" s="406" t="n"/>
      <c r="ACV200" s="406" t="n"/>
      <c r="ACW200" s="406" t="n"/>
      <c r="ACX200" s="406" t="n"/>
      <c r="ACY200" s="406" t="n"/>
      <c r="ACZ200" s="406" t="n"/>
      <c r="ADA200" s="406" t="n"/>
      <c r="ADB200" s="406" t="n"/>
      <c r="ADC200" s="406" t="n"/>
      <c r="ADD200" s="406" t="n"/>
      <c r="ADE200" s="406" t="n"/>
      <c r="ADF200" s="406" t="n"/>
      <c r="ADG200" s="406" t="n"/>
      <c r="ADH200" s="406" t="n"/>
      <c r="ADI200" s="406" t="n"/>
      <c r="ADJ200" s="406" t="n"/>
      <c r="ADK200" s="406" t="n"/>
      <c r="ADL200" s="406" t="n"/>
      <c r="ADM200" s="406" t="n"/>
      <c r="ADN200" s="406" t="n"/>
      <c r="ADO200" s="406" t="n"/>
      <c r="ADP200" s="406" t="n"/>
      <c r="ADQ200" s="406" t="n"/>
      <c r="ADR200" s="406" t="n"/>
      <c r="ADS200" s="406" t="n"/>
      <c r="ADT200" s="406" t="n"/>
      <c r="ADU200" s="406" t="n"/>
      <c r="ADV200" s="406" t="n"/>
      <c r="ADW200" s="406" t="n"/>
      <c r="ADX200" s="406" t="n"/>
      <c r="ADY200" s="406" t="n"/>
      <c r="ADZ200" s="406" t="n"/>
      <c r="AEA200" s="406" t="n"/>
      <c r="AEB200" s="406" t="n"/>
      <c r="AEC200" s="406" t="n"/>
      <c r="AED200" s="406" t="n"/>
      <c r="AEE200" s="406" t="n"/>
      <c r="AEF200" s="406" t="n"/>
      <c r="AEG200" s="406" t="n"/>
      <c r="AEH200" s="406" t="n"/>
      <c r="AEI200" s="406" t="n"/>
      <c r="AEJ200" s="406" t="n"/>
      <c r="AEK200" s="406" t="n"/>
      <c r="AEL200" s="406" t="n"/>
      <c r="AEM200" s="406" t="n"/>
      <c r="AEN200" s="406" t="n"/>
      <c r="AEO200" s="406" t="n"/>
      <c r="AEP200" s="406" t="n"/>
      <c r="AEQ200" s="406" t="n"/>
      <c r="AER200" s="406" t="n"/>
      <c r="AES200" s="406" t="n"/>
      <c r="AET200" s="406" t="n"/>
      <c r="AEU200" s="406" t="n"/>
      <c r="AEV200" s="406" t="n"/>
      <c r="AEW200" s="406" t="n"/>
      <c r="AEX200" s="406" t="n"/>
      <c r="AEY200" s="406" t="n"/>
      <c r="AEZ200" s="406" t="n"/>
      <c r="AFA200" s="406" t="n"/>
      <c r="AFB200" s="406" t="n"/>
      <c r="AFC200" s="406" t="n"/>
      <c r="AFD200" s="406" t="n"/>
      <c r="AFE200" s="406" t="n"/>
      <c r="AFF200" s="406" t="n"/>
      <c r="AFG200" s="406" t="n"/>
      <c r="AFH200" s="406" t="n"/>
      <c r="AFI200" s="406" t="n"/>
      <c r="AFJ200" s="406" t="n"/>
      <c r="AFK200" s="406" t="n"/>
      <c r="AFL200" s="406" t="n"/>
      <c r="AFM200" s="406" t="n"/>
      <c r="AFN200" s="406" t="n"/>
      <c r="AFO200" s="406" t="n"/>
      <c r="AFP200" s="406" t="n"/>
      <c r="AFQ200" s="406" t="n"/>
      <c r="AFR200" s="406" t="n"/>
      <c r="AFS200" s="406" t="n"/>
      <c r="AFT200" s="406" t="n"/>
      <c r="AFU200" s="406" t="n"/>
      <c r="AFV200" s="406" t="n"/>
      <c r="AFW200" s="406" t="n"/>
      <c r="AFX200" s="406" t="n"/>
      <c r="AFY200" s="406" t="n"/>
      <c r="AFZ200" s="406" t="n"/>
      <c r="AGA200" s="406" t="n"/>
      <c r="AGB200" s="406" t="n"/>
      <c r="AGC200" s="406" t="n"/>
      <c r="AGD200" s="406" t="n"/>
      <c r="AGE200" s="406" t="n"/>
      <c r="AGF200" s="406" t="n"/>
      <c r="AGG200" s="406" t="n"/>
      <c r="AGH200" s="406" t="n"/>
      <c r="AGI200" s="406" t="n"/>
      <c r="AGJ200" s="406" t="n"/>
      <c r="AGK200" s="406" t="n"/>
      <c r="AGL200" s="406" t="n"/>
      <c r="AGM200" s="406" t="n"/>
      <c r="AGN200" s="406" t="n"/>
      <c r="AGO200" s="406" t="n"/>
      <c r="AGP200" s="406" t="n"/>
      <c r="AGQ200" s="406" t="n"/>
      <c r="AGR200" s="406" t="n"/>
      <c r="AGS200" s="406" t="n"/>
      <c r="AGT200" s="406" t="n"/>
      <c r="AGU200" s="406" t="n"/>
      <c r="AGV200" s="406" t="n"/>
      <c r="AGW200" s="406" t="n"/>
      <c r="AGX200" s="406" t="n"/>
      <c r="AGY200" s="406" t="n"/>
      <c r="AGZ200" s="406" t="n"/>
      <c r="AHA200" s="406" t="n"/>
      <c r="AHB200" s="406" t="n"/>
      <c r="AHC200" s="406" t="n"/>
      <c r="AHD200" s="406" t="n"/>
      <c r="AHE200" s="406" t="n"/>
      <c r="AHF200" s="406" t="n"/>
      <c r="AHG200" s="406" t="n"/>
      <c r="AHH200" s="406" t="n"/>
      <c r="AHI200" s="406" t="n"/>
      <c r="AHJ200" s="406" t="n"/>
      <c r="AHK200" s="406" t="n"/>
      <c r="AHL200" s="406" t="n"/>
      <c r="AHM200" s="406" t="n"/>
      <c r="AHN200" s="406" t="n"/>
      <c r="AHO200" s="406" t="n"/>
      <c r="AHP200" s="406" t="n"/>
      <c r="AHQ200" s="406" t="n"/>
      <c r="AHR200" s="406" t="n"/>
      <c r="AHS200" s="406" t="n"/>
      <c r="AHT200" s="406" t="n"/>
      <c r="AHU200" s="406" t="n"/>
      <c r="AHV200" s="406" t="n"/>
      <c r="AHW200" s="406" t="n"/>
      <c r="AHX200" s="406" t="n"/>
      <c r="AHY200" s="406" t="n"/>
      <c r="AHZ200" s="406" t="n"/>
      <c r="AIA200" s="406" t="n"/>
      <c r="AIB200" s="406" t="n"/>
      <c r="AIC200" s="406" t="n"/>
      <c r="AID200" s="406" t="n"/>
      <c r="AIE200" s="406" t="n"/>
      <c r="AIF200" s="406" t="n"/>
      <c r="AIG200" s="406" t="n"/>
      <c r="AIH200" s="406" t="n"/>
      <c r="AII200" s="406" t="n"/>
      <c r="AIJ200" s="406" t="n"/>
      <c r="AIK200" s="406" t="n"/>
      <c r="AIL200" s="406" t="n"/>
      <c r="AIM200" s="406" t="n"/>
      <c r="AIN200" s="406" t="n"/>
      <c r="AIO200" s="406" t="n"/>
      <c r="AIP200" s="406" t="n"/>
      <c r="AIQ200" s="406" t="n"/>
      <c r="AIR200" s="406" t="n"/>
      <c r="AIS200" s="406" t="n"/>
      <c r="AIT200" s="406" t="n"/>
      <c r="AIU200" s="406" t="n"/>
      <c r="AIV200" s="406" t="n"/>
      <c r="AIW200" s="406" t="n"/>
      <c r="AIX200" s="406" t="n"/>
      <c r="AIY200" s="406" t="n"/>
      <c r="AIZ200" s="406" t="n"/>
      <c r="AJA200" s="406" t="n"/>
      <c r="AJB200" s="406" t="n"/>
      <c r="AJC200" s="406" t="n"/>
      <c r="AJD200" s="406" t="n"/>
      <c r="AJE200" s="406" t="n"/>
      <c r="AJF200" s="406" t="n"/>
      <c r="AJG200" s="406" t="n"/>
      <c r="AJH200" s="406" t="n"/>
      <c r="AJI200" s="406" t="n"/>
      <c r="AJJ200" s="406" t="n"/>
      <c r="AJK200" s="406" t="n"/>
      <c r="AJL200" s="406" t="n"/>
      <c r="AJM200" s="406" t="n"/>
      <c r="AJN200" s="406" t="n"/>
      <c r="AJO200" s="406" t="n"/>
      <c r="AJP200" s="406" t="n"/>
      <c r="AJQ200" s="406" t="n"/>
      <c r="AJR200" s="406" t="n"/>
      <c r="AJS200" s="406" t="n"/>
      <c r="AJT200" s="406" t="n"/>
      <c r="AJU200" s="406" t="n"/>
      <c r="AJV200" s="406" t="n"/>
      <c r="AJW200" s="406" t="n"/>
      <c r="AJX200" s="406" t="n"/>
      <c r="AJY200" s="406" t="n"/>
      <c r="AJZ200" s="406" t="n"/>
      <c r="AKA200" s="406" t="n"/>
      <c r="AKB200" s="406" t="n"/>
      <c r="AKC200" s="406" t="n"/>
      <c r="AKD200" s="406" t="n"/>
      <c r="AKE200" s="406" t="n"/>
      <c r="AKF200" s="406" t="n"/>
      <c r="AKG200" s="406" t="n"/>
      <c r="AKH200" s="406" t="n"/>
      <c r="AKI200" s="406" t="n"/>
      <c r="AKJ200" s="406" t="n"/>
      <c r="AKK200" s="406" t="n"/>
      <c r="AKL200" s="406" t="n"/>
      <c r="AKM200" s="406" t="n"/>
      <c r="AKN200" s="406" t="n"/>
      <c r="AKO200" s="406" t="n"/>
      <c r="AKP200" s="406" t="n"/>
      <c r="AKQ200" s="406" t="n"/>
      <c r="AKR200" s="406" t="n"/>
      <c r="AKS200" s="406" t="n"/>
      <c r="AKT200" s="406" t="n"/>
      <c r="AKU200" s="406" t="n"/>
      <c r="AKV200" s="406" t="n"/>
      <c r="AKW200" s="406" t="n"/>
      <c r="AKX200" s="406" t="n"/>
      <c r="AKY200" s="406" t="n"/>
      <c r="AKZ200" s="406" t="n"/>
      <c r="ALA200" s="406" t="n"/>
      <c r="ALB200" s="406" t="n"/>
      <c r="ALC200" s="406" t="n"/>
      <c r="ALD200" s="406" t="n"/>
      <c r="ALE200" s="406" t="n"/>
      <c r="ALF200" s="406" t="n"/>
      <c r="ALG200" s="406" t="n"/>
      <c r="ALH200" s="406" t="n"/>
      <c r="ALI200" s="406" t="n"/>
      <c r="ALJ200" s="406" t="n"/>
      <c r="ALK200" s="406" t="n"/>
      <c r="ALL200" s="406" t="n"/>
      <c r="ALM200" s="406" t="n"/>
      <c r="ALN200" s="406" t="n"/>
      <c r="ALO200" s="406" t="n"/>
      <c r="ALP200" s="406" t="n"/>
      <c r="ALQ200" s="406" t="n"/>
      <c r="ALR200" s="406" t="n"/>
      <c r="ALS200" s="406" t="n"/>
      <c r="ALT200" s="406" t="n"/>
      <c r="ALU200" s="406" t="n"/>
      <c r="ALV200" s="406" t="n"/>
      <c r="ALW200" s="406" t="n"/>
      <c r="ALX200" s="406" t="n"/>
      <c r="ALY200" s="406" t="n"/>
      <c r="ALZ200" s="406" t="n"/>
      <c r="AMA200" s="406" t="n"/>
      <c r="AMB200" s="406" t="n"/>
      <c r="AMC200" s="406" t="n"/>
      <c r="AMD200" s="406" t="n"/>
      <c r="AME200" s="406" t="n"/>
      <c r="AMF200" s="406" t="n"/>
      <c r="AMG200" s="406" t="n"/>
      <c r="AMH200" s="406" t="n"/>
      <c r="AMI200" s="406" t="n"/>
      <c r="AMJ200" s="406" t="n"/>
      <c r="AMK200" s="406" t="n"/>
      <c r="AML200" s="406" t="n"/>
      <c r="AMM200" s="406" t="n"/>
      <c r="AMN200" s="406" t="n"/>
      <c r="AMO200" s="406" t="n"/>
      <c r="AMP200" s="406" t="n"/>
      <c r="AMQ200" s="406" t="n"/>
      <c r="AMR200" s="406" t="n"/>
      <c r="AMS200" s="406" t="n"/>
      <c r="AMT200" s="406" t="n"/>
      <c r="AMU200" s="406" t="n"/>
      <c r="AMV200" s="406" t="n"/>
      <c r="AMW200" s="406" t="n"/>
      <c r="AMX200" s="406" t="n"/>
      <c r="AMY200" s="406" t="n"/>
      <c r="AMZ200" s="406" t="n"/>
      <c r="ANA200" s="406" t="n"/>
      <c r="ANB200" s="406" t="n"/>
      <c r="ANC200" s="406" t="n"/>
      <c r="AND200" s="406" t="n"/>
      <c r="ANE200" s="406" t="n"/>
      <c r="ANF200" s="406" t="n"/>
      <c r="ANG200" s="406" t="n"/>
      <c r="ANH200" s="406" t="n"/>
      <c r="ANI200" s="406" t="n"/>
      <c r="ANJ200" s="406" t="n"/>
      <c r="ANK200" s="406" t="n"/>
      <c r="ANL200" s="406" t="n"/>
      <c r="ANM200" s="406" t="n"/>
      <c r="ANN200" s="406" t="n"/>
      <c r="ANO200" s="406" t="n"/>
      <c r="ANP200" s="406" t="n"/>
      <c r="ANQ200" s="406" t="n"/>
      <c r="ANR200" s="406" t="n"/>
      <c r="ANS200" s="406" t="n"/>
      <c r="ANT200" s="406" t="n"/>
      <c r="ANU200" s="406" t="n"/>
      <c r="ANV200" s="406" t="n"/>
      <c r="ANW200" s="406" t="n"/>
      <c r="ANX200" s="406" t="n"/>
      <c r="ANY200" s="406" t="n"/>
      <c r="ANZ200" s="406" t="n"/>
      <c r="AOA200" s="406" t="n"/>
      <c r="AOB200" s="406" t="n"/>
      <c r="AOC200" s="406" t="n"/>
      <c r="AOD200" s="406" t="n"/>
      <c r="AOE200" s="406" t="n"/>
      <c r="AOF200" s="406" t="n"/>
      <c r="AOG200" s="406" t="n"/>
      <c r="AOH200" s="406" t="n"/>
      <c r="AOI200" s="406" t="n"/>
      <c r="AOJ200" s="406" t="n"/>
      <c r="AOK200" s="406" t="n"/>
      <c r="AOL200" s="406" t="n"/>
      <c r="AOM200" s="406" t="n"/>
      <c r="AON200" s="406" t="n"/>
      <c r="AOO200" s="406" t="n"/>
      <c r="AOP200" s="406" t="n"/>
      <c r="AOQ200" s="406" t="n"/>
      <c r="AOR200" s="406" t="n"/>
      <c r="AOS200" s="406" t="n"/>
      <c r="AOT200" s="406" t="n"/>
      <c r="AOU200" s="406" t="n"/>
      <c r="AOV200" s="406" t="n"/>
      <c r="AOW200" s="406" t="n"/>
      <c r="AOX200" s="406" t="n"/>
      <c r="AOY200" s="406" t="n"/>
      <c r="AOZ200" s="406" t="n"/>
      <c r="APA200" s="406" t="n"/>
      <c r="APB200" s="406" t="n"/>
      <c r="APC200" s="406" t="n"/>
      <c r="APD200" s="406" t="n"/>
      <c r="APE200" s="406" t="n"/>
      <c r="APF200" s="406" t="n"/>
      <c r="APG200" s="406" t="n"/>
      <c r="APH200" s="406" t="n"/>
      <c r="API200" s="406" t="n"/>
      <c r="APJ200" s="406" t="n"/>
      <c r="APK200" s="406" t="n"/>
      <c r="APL200" s="406" t="n"/>
      <c r="APM200" s="406" t="n"/>
      <c r="APN200" s="406" t="n"/>
      <c r="APO200" s="406" t="n"/>
      <c r="APP200" s="406" t="n"/>
      <c r="APQ200" s="406" t="n"/>
      <c r="APR200" s="406" t="n"/>
      <c r="APS200" s="406" t="n"/>
      <c r="APT200" s="406" t="n"/>
      <c r="APU200" s="406" t="n"/>
      <c r="APV200" s="406" t="n"/>
      <c r="APW200" s="406" t="n"/>
      <c r="APX200" s="406" t="n"/>
      <c r="APY200" s="406" t="n"/>
      <c r="APZ200" s="406" t="n"/>
      <c r="AQA200" s="406" t="n"/>
      <c r="AQB200" s="406" t="n"/>
      <c r="AQC200" s="406" t="n"/>
      <c r="AQD200" s="406" t="n"/>
      <c r="AQE200" s="406" t="n"/>
      <c r="AQF200" s="406" t="n"/>
      <c r="AQG200" s="406" t="n"/>
      <c r="AQH200" s="406" t="n"/>
      <c r="AQI200" s="406" t="n"/>
      <c r="AQJ200" s="406" t="n"/>
      <c r="AQK200" s="406" t="n"/>
      <c r="AQL200" s="406" t="n"/>
      <c r="AQM200" s="406" t="n"/>
      <c r="AQN200" s="406" t="n"/>
      <c r="AQO200" s="406" t="n"/>
      <c r="AQP200" s="406" t="n"/>
      <c r="AQQ200" s="406" t="n"/>
      <c r="AQR200" s="406" t="n"/>
      <c r="AQS200" s="406" t="n"/>
      <c r="AQT200" s="406" t="n"/>
      <c r="AQU200" s="406" t="n"/>
      <c r="AQV200" s="406" t="n"/>
      <c r="AQW200" s="406" t="n"/>
      <c r="AQX200" s="406" t="n"/>
      <c r="AQY200" s="406" t="n"/>
      <c r="AQZ200" s="406" t="n"/>
      <c r="ARA200" s="406" t="n"/>
      <c r="ARB200" s="406" t="n"/>
      <c r="ARC200" s="406" t="n"/>
      <c r="ARD200" s="406" t="n"/>
      <c r="ARE200" s="406" t="n"/>
      <c r="ARF200" s="406" t="n"/>
      <c r="ARG200" s="406" t="n"/>
      <c r="ARH200" s="406" t="n"/>
      <c r="ARI200" s="406" t="n"/>
      <c r="ARJ200" s="406" t="n"/>
      <c r="ARK200" s="406" t="n"/>
      <c r="ARL200" s="406" t="n"/>
      <c r="ARM200" s="406" t="n"/>
      <c r="ARN200" s="406" t="n"/>
      <c r="ARO200" s="406" t="n"/>
      <c r="ARP200" s="406" t="n"/>
      <c r="ARQ200" s="406" t="n"/>
      <c r="ARR200" s="406" t="n"/>
      <c r="ARS200" s="406" t="n"/>
      <c r="ART200" s="406" t="n"/>
      <c r="ARU200" s="406" t="n"/>
      <c r="ARV200" s="406" t="n"/>
      <c r="ARW200" s="406" t="n"/>
      <c r="ARX200" s="406" t="n"/>
      <c r="ARY200" s="406" t="n"/>
      <c r="ARZ200" s="406" t="n"/>
      <c r="ASA200" s="406" t="n"/>
      <c r="ASB200" s="406" t="n"/>
      <c r="ASC200" s="406" t="n"/>
      <c r="ASD200" s="406" t="n"/>
      <c r="ASE200" s="406" t="n"/>
      <c r="ASF200" s="406" t="n"/>
      <c r="ASG200" s="406" t="n"/>
      <c r="ASH200" s="406" t="n"/>
      <c r="ASI200" s="406" t="n"/>
      <c r="ASJ200" s="406" t="n"/>
      <c r="ASK200" s="406" t="n"/>
      <c r="ASL200" s="406" t="n"/>
      <c r="ASM200" s="406" t="n"/>
      <c r="ASN200" s="406" t="n"/>
      <c r="ASO200" s="406" t="n"/>
      <c r="ASP200" s="406" t="n"/>
      <c r="ASQ200" s="406" t="n"/>
      <c r="ASR200" s="406" t="n"/>
      <c r="ASS200" s="406" t="n"/>
      <c r="AST200" s="406" t="n"/>
      <c r="ASU200" s="406" t="n"/>
      <c r="ASV200" s="406" t="n"/>
      <c r="ASW200" s="406" t="n"/>
      <c r="ASX200" s="406" t="n"/>
      <c r="ASY200" s="406" t="n"/>
      <c r="ASZ200" s="406" t="n"/>
      <c r="ATA200" s="406" t="n"/>
      <c r="ATB200" s="406" t="n"/>
      <c r="ATC200" s="406" t="n"/>
      <c r="ATD200" s="406" t="n"/>
      <c r="ATE200" s="406" t="n"/>
      <c r="ATF200" s="406" t="n"/>
      <c r="ATG200" s="406" t="n"/>
      <c r="ATH200" s="406" t="n"/>
      <c r="ATI200" s="406" t="n"/>
      <c r="ATJ200" s="406" t="n"/>
      <c r="ATK200" s="406" t="n"/>
      <c r="ATL200" s="406" t="n"/>
      <c r="ATM200" s="406" t="n"/>
      <c r="ATN200" s="406" t="n"/>
      <c r="ATO200" s="406" t="n"/>
      <c r="ATP200" s="406" t="n"/>
      <c r="ATQ200" s="406" t="n"/>
      <c r="ATR200" s="406" t="n"/>
      <c r="ATS200" s="406" t="n"/>
      <c r="ATT200" s="406" t="n"/>
      <c r="ATU200" s="406" t="n"/>
      <c r="ATV200" s="406" t="n"/>
      <c r="ATW200" s="406" t="n"/>
      <c r="ATX200" s="406" t="n"/>
      <c r="ATY200" s="406" t="n"/>
      <c r="ATZ200" s="406" t="n"/>
      <c r="AUA200" s="406" t="n"/>
      <c r="AUB200" s="406" t="n"/>
      <c r="AUC200" s="406" t="n"/>
      <c r="AUD200" s="406" t="n"/>
      <c r="AUE200" s="406" t="n"/>
      <c r="AUF200" s="406" t="n"/>
      <c r="AUG200" s="406" t="n"/>
      <c r="AUH200" s="406" t="n"/>
      <c r="AUI200" s="406" t="n"/>
      <c r="AUJ200" s="406" t="n"/>
      <c r="AUK200" s="406" t="n"/>
      <c r="AUL200" s="406" t="n"/>
      <c r="AUM200" s="406" t="n"/>
      <c r="AUN200" s="406" t="n"/>
      <c r="AUO200" s="406" t="n"/>
      <c r="AUP200" s="406" t="n"/>
      <c r="AUQ200" s="406" t="n"/>
      <c r="AUR200" s="406" t="n"/>
      <c r="AUS200" s="406" t="n"/>
      <c r="AUT200" s="406" t="n"/>
      <c r="AUU200" s="406" t="n"/>
      <c r="AUV200" s="406" t="n"/>
      <c r="AUW200" s="406" t="n"/>
      <c r="AUX200" s="406" t="n"/>
      <c r="AUY200" s="406" t="n"/>
      <c r="AUZ200" s="406" t="n"/>
      <c r="AVA200" s="406" t="n"/>
      <c r="AVB200" s="406" t="n"/>
      <c r="AVC200" s="406" t="n"/>
      <c r="AVD200" s="406" t="n"/>
      <c r="AVE200" s="406" t="n"/>
      <c r="AVF200" s="406" t="n"/>
      <c r="AVG200" s="406" t="n"/>
      <c r="AVH200" s="406" t="n"/>
      <c r="AVI200" s="406" t="n"/>
      <c r="AVJ200" s="406" t="n"/>
      <c r="AVK200" s="406" t="n"/>
      <c r="AVL200" s="406" t="n"/>
      <c r="AVM200" s="406" t="n"/>
      <c r="AVN200" s="406" t="n"/>
      <c r="AVO200" s="406" t="n"/>
      <c r="AVP200" s="406" t="n"/>
      <c r="AVQ200" s="406" t="n"/>
      <c r="AVR200" s="406" t="n"/>
      <c r="AVS200" s="406" t="n"/>
      <c r="AVT200" s="406" t="n"/>
      <c r="AVU200" s="406" t="n"/>
      <c r="AVV200" s="406" t="n"/>
      <c r="AVW200" s="406" t="n"/>
      <c r="AVX200" s="406" t="n"/>
      <c r="AVY200" s="406" t="n"/>
      <c r="AVZ200" s="406" t="n"/>
      <c r="AWA200" s="406" t="n"/>
      <c r="AWB200" s="406" t="n"/>
      <c r="AWC200" s="406" t="n"/>
      <c r="AWD200" s="406" t="n"/>
      <c r="AWE200" s="406" t="n"/>
      <c r="AWF200" s="406" t="n"/>
      <c r="AWG200" s="406" t="n"/>
      <c r="AWH200" s="406" t="n"/>
      <c r="AWI200" s="406" t="n"/>
      <c r="AWJ200" s="406" t="n"/>
      <c r="AWK200" s="406" t="n"/>
      <c r="AWL200" s="406" t="n"/>
      <c r="AWM200" s="406" t="n"/>
      <c r="AWN200" s="406" t="n"/>
      <c r="AWO200" s="406" t="n"/>
      <c r="AWP200" s="406" t="n"/>
      <c r="AWQ200" s="406" t="n"/>
      <c r="AWR200" s="406" t="n"/>
      <c r="AWS200" s="406" t="n"/>
      <c r="AWT200" s="406" t="n"/>
      <c r="AWU200" s="406" t="n"/>
      <c r="AWV200" s="406" t="n"/>
      <c r="AWW200" s="406" t="n"/>
      <c r="AWX200" s="406" t="n"/>
      <c r="AWY200" s="406" t="n"/>
      <c r="AWZ200" s="406" t="n"/>
      <c r="AXA200" s="406" t="n"/>
      <c r="AXB200" s="406" t="n"/>
      <c r="AXC200" s="406" t="n"/>
      <c r="AXD200" s="406" t="n"/>
      <c r="AXE200" s="406" t="n"/>
      <c r="AXF200" s="406" t="n"/>
      <c r="AXG200" s="406" t="n"/>
      <c r="AXH200" s="406" t="n"/>
      <c r="AXI200" s="406" t="n"/>
      <c r="AXJ200" s="406" t="n"/>
      <c r="AXK200" s="406" t="n"/>
      <c r="AXL200" s="406" t="n"/>
      <c r="AXM200" s="406" t="n"/>
      <c r="AXN200" s="406" t="n"/>
      <c r="AXO200" s="406" t="n"/>
      <c r="AXP200" s="406" t="n"/>
      <c r="AXQ200" s="406" t="n"/>
      <c r="AXR200" s="406" t="n"/>
      <c r="AXS200" s="406" t="n"/>
      <c r="AXT200" s="406" t="n"/>
      <c r="AXU200" s="406" t="n"/>
      <c r="AXV200" s="406" t="n"/>
      <c r="AXW200" s="406" t="n"/>
      <c r="AXX200" s="406" t="n"/>
      <c r="AXY200" s="406" t="n"/>
      <c r="AXZ200" s="406" t="n"/>
      <c r="AYA200" s="406" t="n"/>
      <c r="AYB200" s="406" t="n"/>
      <c r="AYC200" s="406" t="n"/>
      <c r="AYD200" s="406" t="n"/>
      <c r="AYE200" s="406" t="n"/>
      <c r="AYF200" s="406" t="n"/>
      <c r="AYG200" s="406" t="n"/>
      <c r="AYH200" s="406" t="n"/>
      <c r="AYI200" s="406" t="n"/>
      <c r="AYJ200" s="406" t="n"/>
      <c r="AYK200" s="406" t="n"/>
      <c r="AYL200" s="406" t="n"/>
      <c r="AYM200" s="406" t="n"/>
      <c r="AYN200" s="406" t="n"/>
      <c r="AYO200" s="406" t="n"/>
      <c r="AYP200" s="406" t="n"/>
      <c r="AYQ200" s="406" t="n"/>
      <c r="AYR200" s="406" t="n"/>
      <c r="AYS200" s="406" t="n"/>
      <c r="AYT200" s="406" t="n"/>
      <c r="AYU200" s="406" t="n"/>
      <c r="AYV200" s="406" t="n"/>
      <c r="AYW200" s="406" t="n"/>
      <c r="AYX200" s="406" t="n"/>
      <c r="AYY200" s="406" t="n"/>
      <c r="AYZ200" s="406" t="n"/>
      <c r="AZA200" s="406" t="n"/>
      <c r="AZB200" s="406" t="n"/>
      <c r="AZC200" s="406" t="n"/>
      <c r="AZD200" s="406" t="n"/>
      <c r="AZE200" s="406" t="n"/>
      <c r="AZF200" s="406" t="n"/>
      <c r="AZG200" s="406" t="n"/>
      <c r="AZH200" s="406" t="n"/>
      <c r="AZI200" s="406" t="n"/>
      <c r="AZJ200" s="406" t="n"/>
      <c r="AZK200" s="406" t="n"/>
      <c r="AZL200" s="406" t="n"/>
      <c r="AZM200" s="406" t="n"/>
      <c r="AZN200" s="406" t="n"/>
      <c r="AZO200" s="406" t="n"/>
      <c r="AZP200" s="406" t="n"/>
      <c r="AZQ200" s="406" t="n"/>
      <c r="AZR200" s="406" t="n"/>
      <c r="AZS200" s="406" t="n"/>
      <c r="AZT200" s="406" t="n"/>
      <c r="AZU200" s="406" t="n"/>
      <c r="AZV200" s="406" t="n"/>
      <c r="AZW200" s="406" t="n"/>
      <c r="AZX200" s="406" t="n"/>
      <c r="AZY200" s="406" t="n"/>
      <c r="AZZ200" s="406" t="n"/>
      <c r="BAA200" s="406" t="n"/>
      <c r="BAB200" s="406" t="n"/>
      <c r="BAC200" s="406" t="n"/>
      <c r="BAD200" s="406" t="n"/>
      <c r="BAE200" s="406" t="n"/>
      <c r="BAF200" s="406" t="n"/>
      <c r="BAG200" s="406" t="n"/>
      <c r="BAH200" s="406" t="n"/>
      <c r="BAI200" s="406" t="n"/>
      <c r="BAJ200" s="406" t="n"/>
      <c r="BAK200" s="406" t="n"/>
      <c r="BAL200" s="406" t="n"/>
      <c r="BAM200" s="406" t="n"/>
      <c r="BAN200" s="406" t="n"/>
      <c r="BAO200" s="406" t="n"/>
      <c r="BAP200" s="406" t="n"/>
      <c r="BAQ200" s="406" t="n"/>
      <c r="BAR200" s="406" t="n"/>
      <c r="BAS200" s="406" t="n"/>
      <c r="BAT200" s="406" t="n"/>
      <c r="BAU200" s="406" t="n"/>
      <c r="BAV200" s="406" t="n"/>
      <c r="BAW200" s="406" t="n"/>
      <c r="BAX200" s="406" t="n"/>
      <c r="BAY200" s="406" t="n"/>
      <c r="BAZ200" s="406" t="n"/>
      <c r="BBA200" s="406" t="n"/>
      <c r="BBB200" s="406" t="n"/>
      <c r="BBC200" s="406" t="n"/>
      <c r="BBD200" s="406" t="n"/>
      <c r="BBE200" s="406" t="n"/>
      <c r="BBF200" s="406" t="n"/>
      <c r="BBG200" s="406" t="n"/>
      <c r="BBH200" s="406" t="n"/>
      <c r="BBI200" s="406" t="n"/>
      <c r="BBJ200" s="406" t="n"/>
      <c r="BBK200" s="406" t="n"/>
      <c r="BBL200" s="406" t="n"/>
      <c r="BBM200" s="406" t="n"/>
      <c r="BBN200" s="406" t="n"/>
      <c r="BBO200" s="406" t="n"/>
      <c r="BBP200" s="406" t="n"/>
      <c r="BBQ200" s="406" t="n"/>
      <c r="BBR200" s="406" t="n"/>
      <c r="BBS200" s="406" t="n"/>
      <c r="BBT200" s="406" t="n"/>
      <c r="BBU200" s="406" t="n"/>
      <c r="BBV200" s="406" t="n"/>
      <c r="BBW200" s="406" t="n"/>
      <c r="BBX200" s="406" t="n"/>
      <c r="BBY200" s="406" t="n"/>
      <c r="BBZ200" s="406" t="n"/>
      <c r="BCA200" s="406" t="n"/>
      <c r="BCB200" s="406" t="n"/>
      <c r="BCC200" s="406" t="n"/>
      <c r="BCD200" s="406" t="n"/>
      <c r="BCE200" s="406" t="n"/>
      <c r="BCF200" s="406" t="n"/>
      <c r="BCG200" s="406" t="n"/>
      <c r="BCH200" s="406" t="n"/>
      <c r="BCI200" s="406" t="n"/>
      <c r="BCJ200" s="406" t="n"/>
      <c r="BCK200" s="406" t="n"/>
      <c r="BCL200" s="406" t="n"/>
      <c r="BCM200" s="406" t="n"/>
      <c r="BCN200" s="406" t="n"/>
      <c r="BCO200" s="406" t="n"/>
      <c r="BCP200" s="406" t="n"/>
      <c r="BCQ200" s="406" t="n"/>
      <c r="BCR200" s="406" t="n"/>
      <c r="BCS200" s="406" t="n"/>
      <c r="BCT200" s="406" t="n"/>
      <c r="BCU200" s="406" t="n"/>
      <c r="BCV200" s="406" t="n"/>
      <c r="BCW200" s="406" t="n"/>
      <c r="BCX200" s="406" t="n"/>
      <c r="BCY200" s="406" t="n"/>
      <c r="BCZ200" s="406" t="n"/>
      <c r="BDA200" s="406" t="n"/>
      <c r="BDB200" s="406" t="n"/>
      <c r="BDC200" s="406" t="n"/>
      <c r="BDD200" s="406" t="n"/>
      <c r="BDE200" s="406" t="n"/>
      <c r="BDF200" s="406" t="n"/>
      <c r="BDG200" s="406" t="n"/>
      <c r="BDH200" s="406" t="n"/>
      <c r="BDI200" s="406" t="n"/>
      <c r="BDJ200" s="406" t="n"/>
      <c r="BDK200" s="406" t="n"/>
      <c r="BDL200" s="406" t="n"/>
      <c r="BDM200" s="406" t="n"/>
      <c r="BDN200" s="406" t="n"/>
      <c r="BDO200" s="406" t="n"/>
      <c r="BDP200" s="406" t="n"/>
      <c r="BDQ200" s="406" t="n"/>
      <c r="BDR200" s="406" t="n"/>
      <c r="BDS200" s="406" t="n"/>
      <c r="BDT200" s="406" t="n"/>
      <c r="BDU200" s="406" t="n"/>
      <c r="BDV200" s="406" t="n"/>
      <c r="BDW200" s="406" t="n"/>
      <c r="BDX200" s="406" t="n"/>
      <c r="BDY200" s="406" t="n"/>
      <c r="BDZ200" s="406" t="n"/>
      <c r="BEA200" s="406" t="n"/>
      <c r="BEB200" s="406" t="n"/>
      <c r="BEC200" s="406" t="n"/>
      <c r="BED200" s="406" t="n"/>
      <c r="BEE200" s="406" t="n"/>
      <c r="BEF200" s="406" t="n"/>
      <c r="BEG200" s="406" t="n"/>
      <c r="BEH200" s="406" t="n"/>
      <c r="BEI200" s="406" t="n"/>
      <c r="BEJ200" s="406" t="n"/>
      <c r="BEK200" s="406" t="n"/>
      <c r="BEL200" s="406" t="n"/>
      <c r="BEM200" s="406" t="n"/>
      <c r="BEN200" s="406" t="n"/>
      <c r="BEO200" s="406" t="n"/>
      <c r="BEP200" s="406" t="n"/>
      <c r="BEQ200" s="406" t="n"/>
      <c r="BER200" s="406" t="n"/>
      <c r="BES200" s="406" t="n"/>
      <c r="BET200" s="406" t="n"/>
      <c r="BEU200" s="406" t="n"/>
      <c r="BEV200" s="406" t="n"/>
      <c r="BEW200" s="406" t="n"/>
      <c r="BEX200" s="406" t="n"/>
      <c r="BEY200" s="406" t="n"/>
      <c r="BEZ200" s="406" t="n"/>
      <c r="BFA200" s="406" t="n"/>
      <c r="BFB200" s="406" t="n"/>
      <c r="BFC200" s="406" t="n"/>
      <c r="BFD200" s="406" t="n"/>
      <c r="BFE200" s="406" t="n"/>
      <c r="BFF200" s="406" t="n"/>
      <c r="BFG200" s="406" t="n"/>
      <c r="BFH200" s="406" t="n"/>
      <c r="BFI200" s="406" t="n"/>
      <c r="BFJ200" s="406" t="n"/>
      <c r="BFK200" s="406" t="n"/>
      <c r="BFL200" s="406" t="n"/>
      <c r="BFM200" s="406" t="n"/>
      <c r="BFN200" s="406" t="n"/>
      <c r="BFO200" s="406" t="n"/>
      <c r="BFP200" s="406" t="n"/>
      <c r="BFQ200" s="406" t="n"/>
      <c r="BFR200" s="406" t="n"/>
      <c r="BFS200" s="406" t="n"/>
      <c r="BFT200" s="406" t="n"/>
      <c r="BFU200" s="406" t="n"/>
      <c r="BFV200" s="406" t="n"/>
      <c r="BFW200" s="406" t="n"/>
      <c r="BFX200" s="406" t="n"/>
      <c r="BFY200" s="406" t="n"/>
      <c r="BFZ200" s="406" t="n"/>
      <c r="BGA200" s="406" t="n"/>
      <c r="BGB200" s="406" t="n"/>
      <c r="BGC200" s="406" t="n"/>
      <c r="BGD200" s="406" t="n"/>
      <c r="BGE200" s="406" t="n"/>
      <c r="BGF200" s="406" t="n"/>
      <c r="BGG200" s="406" t="n"/>
      <c r="BGH200" s="406" t="n"/>
      <c r="BGI200" s="406" t="n"/>
      <c r="BGJ200" s="406" t="n"/>
      <c r="BGK200" s="406" t="n"/>
      <c r="BGL200" s="406" t="n"/>
      <c r="BGM200" s="406" t="n"/>
      <c r="BGN200" s="406" t="n"/>
      <c r="BGO200" s="406" t="n"/>
      <c r="BGP200" s="406" t="n"/>
      <c r="BGQ200" s="406" t="n"/>
      <c r="BGR200" s="406" t="n"/>
      <c r="BGS200" s="406" t="n"/>
      <c r="BGT200" s="406" t="n"/>
      <c r="BGU200" s="406" t="n"/>
      <c r="BGV200" s="406" t="n"/>
      <c r="BGW200" s="406" t="n"/>
      <c r="BGX200" s="406" t="n"/>
      <c r="BGY200" s="406" t="n"/>
      <c r="BGZ200" s="406" t="n"/>
      <c r="BHA200" s="406" t="n"/>
      <c r="BHB200" s="406" t="n"/>
      <c r="BHC200" s="406" t="n"/>
      <c r="BHD200" s="406" t="n"/>
      <c r="BHE200" s="406" t="n"/>
      <c r="BHF200" s="406" t="n"/>
      <c r="BHG200" s="406" t="n"/>
      <c r="BHH200" s="406" t="n"/>
      <c r="BHI200" s="406" t="n"/>
      <c r="BHJ200" s="406" t="n"/>
      <c r="BHK200" s="406" t="n"/>
      <c r="BHL200" s="406" t="n"/>
      <c r="BHM200" s="406" t="n"/>
      <c r="BHN200" s="406" t="n"/>
      <c r="BHO200" s="406" t="n"/>
      <c r="BHP200" s="406" t="n"/>
      <c r="BHQ200" s="406" t="n"/>
      <c r="BHR200" s="406" t="n"/>
      <c r="BHS200" s="406" t="n"/>
      <c r="BHT200" s="406" t="n"/>
      <c r="BHU200" s="406" t="n"/>
      <c r="BHV200" s="406" t="n"/>
      <c r="BHW200" s="406" t="n"/>
      <c r="BHX200" s="406" t="n"/>
      <c r="BHY200" s="406" t="n"/>
      <c r="BHZ200" s="406" t="n"/>
      <c r="BIA200" s="406" t="n"/>
      <c r="BIB200" s="406" t="n"/>
      <c r="BIC200" s="406" t="n"/>
      <c r="BID200" s="406" t="n"/>
      <c r="BIE200" s="406" t="n"/>
      <c r="BIF200" s="406" t="n"/>
      <c r="BIG200" s="406" t="n"/>
      <c r="BIH200" s="406" t="n"/>
      <c r="BII200" s="406" t="n"/>
      <c r="BIJ200" s="406" t="n"/>
      <c r="BIK200" s="406" t="n"/>
      <c r="BIL200" s="406" t="n"/>
      <c r="BIM200" s="406" t="n"/>
      <c r="BIN200" s="406" t="n"/>
      <c r="BIO200" s="406" t="n"/>
      <c r="BIP200" s="406" t="n"/>
      <c r="BIQ200" s="406" t="n"/>
      <c r="BIR200" s="406" t="n"/>
      <c r="BIS200" s="406" t="n"/>
      <c r="BIT200" s="406" t="n"/>
      <c r="BIU200" s="406" t="n"/>
      <c r="BIV200" s="406" t="n"/>
      <c r="BIW200" s="406" t="n"/>
      <c r="BIX200" s="406" t="n"/>
      <c r="BIY200" s="406" t="n"/>
      <c r="BIZ200" s="406" t="n"/>
      <c r="BJA200" s="406" t="n"/>
      <c r="BJB200" s="406" t="n"/>
      <c r="BJC200" s="406" t="n"/>
      <c r="BJD200" s="406" t="n"/>
      <c r="BJE200" s="406" t="n"/>
      <c r="BJF200" s="406" t="n"/>
      <c r="BJG200" s="406" t="n"/>
      <c r="BJH200" s="406" t="n"/>
      <c r="BJI200" s="406" t="n"/>
      <c r="BJJ200" s="406" t="n"/>
      <c r="BJK200" s="406" t="n"/>
      <c r="BJL200" s="406" t="n"/>
      <c r="BJM200" s="406" t="n"/>
      <c r="BJN200" s="406" t="n"/>
      <c r="BJO200" s="406" t="n"/>
      <c r="BJP200" s="406" t="n"/>
      <c r="BJQ200" s="406" t="n"/>
      <c r="BJR200" s="406" t="n"/>
      <c r="BJS200" s="406" t="n"/>
      <c r="BJT200" s="406" t="n"/>
      <c r="BJU200" s="406" t="n"/>
      <c r="BJV200" s="406" t="n"/>
      <c r="BJW200" s="406" t="n"/>
      <c r="BJX200" s="406" t="n"/>
      <c r="BJY200" s="406" t="n"/>
      <c r="BJZ200" s="406" t="n"/>
      <c r="BKA200" s="406" t="n"/>
      <c r="BKB200" s="406" t="n"/>
      <c r="BKC200" s="406" t="n"/>
      <c r="BKD200" s="406" t="n"/>
      <c r="BKE200" s="406" t="n"/>
      <c r="BKF200" s="406" t="n"/>
      <c r="BKG200" s="406" t="n"/>
      <c r="BKH200" s="406" t="n"/>
      <c r="BKI200" s="406" t="n"/>
      <c r="BKJ200" s="406" t="n"/>
      <c r="BKK200" s="406" t="n"/>
      <c r="BKL200" s="406" t="n"/>
      <c r="BKM200" s="406" t="n"/>
      <c r="BKN200" s="406" t="n"/>
      <c r="BKO200" s="406" t="n"/>
      <c r="BKP200" s="406" t="n"/>
      <c r="BKQ200" s="406" t="n"/>
      <c r="BKR200" s="406" t="n"/>
      <c r="BKS200" s="406" t="n"/>
      <c r="BKT200" s="406" t="n"/>
      <c r="BKU200" s="406" t="n"/>
      <c r="BKV200" s="406" t="n"/>
      <c r="BKW200" s="406" t="n"/>
      <c r="BKX200" s="406" t="n"/>
      <c r="BKY200" s="406" t="n"/>
      <c r="BKZ200" s="406" t="n"/>
      <c r="BLA200" s="406" t="n"/>
      <c r="BLB200" s="406" t="n"/>
      <c r="BLC200" s="406" t="n"/>
      <c r="BLD200" s="406" t="n"/>
      <c r="BLE200" s="406" t="n"/>
      <c r="BLF200" s="406" t="n"/>
      <c r="BLG200" s="406" t="n"/>
      <c r="BLH200" s="406" t="n"/>
      <c r="BLI200" s="406" t="n"/>
      <c r="BLJ200" s="406" t="n"/>
      <c r="BLK200" s="406" t="n"/>
      <c r="BLL200" s="406" t="n"/>
      <c r="BLM200" s="406" t="n"/>
      <c r="BLN200" s="406" t="n"/>
      <c r="BLO200" s="406" t="n"/>
      <c r="BLP200" s="406" t="n"/>
      <c r="BLQ200" s="406" t="n"/>
      <c r="BLR200" s="406" t="n"/>
      <c r="BLS200" s="406" t="n"/>
      <c r="BLT200" s="406" t="n"/>
      <c r="BLU200" s="406" t="n"/>
      <c r="BLV200" s="406" t="n"/>
      <c r="BLW200" s="406" t="n"/>
      <c r="BLX200" s="406" t="n"/>
      <c r="BLY200" s="406" t="n"/>
      <c r="BLZ200" s="406" t="n"/>
      <c r="BMA200" s="406" t="n"/>
      <c r="BMB200" s="406" t="n"/>
      <c r="BMC200" s="406" t="n"/>
      <c r="BMD200" s="406" t="n"/>
      <c r="BME200" s="406" t="n"/>
      <c r="BMF200" s="406" t="n"/>
      <c r="BMG200" s="406" t="n"/>
      <c r="BMH200" s="406" t="n"/>
      <c r="BMI200" s="406" t="n"/>
      <c r="BMJ200" s="406" t="n"/>
      <c r="BMK200" s="406" t="n"/>
      <c r="BML200" s="406" t="n"/>
      <c r="BMM200" s="406" t="n"/>
      <c r="BMN200" s="406" t="n"/>
      <c r="BMO200" s="406" t="n"/>
      <c r="BMP200" s="406" t="n"/>
      <c r="BMQ200" s="406" t="n"/>
      <c r="BMR200" s="406" t="n"/>
      <c r="BMS200" s="406" t="n"/>
      <c r="BMT200" s="406" t="n"/>
      <c r="BMU200" s="406" t="n"/>
      <c r="BMV200" s="406" t="n"/>
      <c r="BMW200" s="406" t="n"/>
      <c r="BMX200" s="406" t="n"/>
      <c r="BMY200" s="406" t="n"/>
      <c r="BMZ200" s="406" t="n"/>
      <c r="BNA200" s="406" t="n"/>
      <c r="BNB200" s="406" t="n"/>
      <c r="BNC200" s="406" t="n"/>
      <c r="BND200" s="406" t="n"/>
      <c r="BNE200" s="406" t="n"/>
      <c r="BNF200" s="406" t="n"/>
      <c r="BNG200" s="406" t="n"/>
      <c r="BNH200" s="406" t="n"/>
      <c r="BNI200" s="406" t="n"/>
      <c r="BNJ200" s="406" t="n"/>
      <c r="BNK200" s="406" t="n"/>
      <c r="BNL200" s="406" t="n"/>
      <c r="BNM200" s="406" t="n"/>
      <c r="BNN200" s="406" t="n"/>
      <c r="BNO200" s="406" t="n"/>
      <c r="BNP200" s="406" t="n"/>
      <c r="BNQ200" s="406" t="n"/>
      <c r="BNR200" s="406" t="n"/>
      <c r="BNS200" s="406" t="n"/>
      <c r="BNT200" s="406" t="n"/>
      <c r="BNU200" s="406" t="n"/>
      <c r="BNV200" s="406" t="n"/>
      <c r="BNW200" s="406" t="n"/>
      <c r="BNX200" s="406" t="n"/>
      <c r="BNY200" s="406" t="n"/>
      <c r="BNZ200" s="406" t="n"/>
      <c r="BOA200" s="406" t="n"/>
      <c r="BOB200" s="406" t="n"/>
      <c r="BOC200" s="406" t="n"/>
      <c r="BOD200" s="406" t="n"/>
      <c r="BOE200" s="406" t="n"/>
      <c r="BOF200" s="406" t="n"/>
      <c r="BOG200" s="406" t="n"/>
      <c r="BOH200" s="406" t="n"/>
      <c r="BOI200" s="406" t="n"/>
      <c r="BOJ200" s="406" t="n"/>
      <c r="BOK200" s="406" t="n"/>
      <c r="BOL200" s="406" t="n"/>
      <c r="BOM200" s="406" t="n"/>
      <c r="BON200" s="406" t="n"/>
      <c r="BOO200" s="406" t="n"/>
      <c r="BOP200" s="406" t="n"/>
      <c r="BOQ200" s="406" t="n"/>
      <c r="BOR200" s="406" t="n"/>
      <c r="BOS200" s="406" t="n"/>
      <c r="BOT200" s="406" t="n"/>
      <c r="BOU200" s="406" t="n"/>
      <c r="BOV200" s="406" t="n"/>
      <c r="BOW200" s="406" t="n"/>
      <c r="BOX200" s="406" t="n"/>
      <c r="BOY200" s="406" t="n"/>
      <c r="BOZ200" s="406" t="n"/>
      <c r="BPA200" s="406" t="n"/>
      <c r="BPB200" s="406" t="n"/>
      <c r="BPC200" s="406" t="n"/>
      <c r="BPD200" s="406" t="n"/>
      <c r="BPE200" s="406" t="n"/>
      <c r="BPF200" s="406" t="n"/>
      <c r="BPG200" s="406" t="n"/>
      <c r="BPH200" s="406" t="n"/>
      <c r="BPI200" s="406" t="n"/>
      <c r="BPJ200" s="406" t="n"/>
      <c r="BPK200" s="406" t="n"/>
      <c r="BPL200" s="406" t="n"/>
      <c r="BPM200" s="406" t="n"/>
      <c r="BPN200" s="406" t="n"/>
      <c r="BPO200" s="406" t="n"/>
      <c r="BPP200" s="406" t="n"/>
      <c r="BPQ200" s="406" t="n"/>
      <c r="BPR200" s="406" t="n"/>
      <c r="BPS200" s="406" t="n"/>
      <c r="BPT200" s="406" t="n"/>
      <c r="BPU200" s="406" t="n"/>
      <c r="BPV200" s="406" t="n"/>
      <c r="BPW200" s="406" t="n"/>
      <c r="BPX200" s="406" t="n"/>
      <c r="BPY200" s="406" t="n"/>
      <c r="BPZ200" s="406" t="n"/>
      <c r="BQA200" s="406" t="n"/>
      <c r="BQB200" s="406" t="n"/>
      <c r="BQC200" s="406" t="n"/>
      <c r="BQD200" s="406" t="n"/>
      <c r="BQE200" s="406" t="n"/>
      <c r="BQF200" s="406" t="n"/>
      <c r="BQG200" s="406" t="n"/>
      <c r="BQH200" s="406" t="n"/>
      <c r="BQI200" s="406" t="n"/>
      <c r="BQJ200" s="406" t="n"/>
      <c r="BQK200" s="406" t="n"/>
      <c r="BQL200" s="406" t="n"/>
      <c r="BQM200" s="406" t="n"/>
      <c r="BQN200" s="406" t="n"/>
      <c r="BQO200" s="406" t="n"/>
      <c r="BQP200" s="406" t="n"/>
      <c r="BQQ200" s="406" t="n"/>
      <c r="BQR200" s="406" t="n"/>
      <c r="BQS200" s="406" t="n"/>
      <c r="BQT200" s="406" t="n"/>
      <c r="BQU200" s="406" t="n"/>
      <c r="BQV200" s="406" t="n"/>
      <c r="BQW200" s="406" t="n"/>
      <c r="BQX200" s="406" t="n"/>
      <c r="BQY200" s="406" t="n"/>
      <c r="BQZ200" s="406" t="n"/>
      <c r="BRA200" s="406" t="n"/>
      <c r="BRB200" s="406" t="n"/>
      <c r="BRC200" s="406" t="n"/>
      <c r="BRD200" s="406" t="n"/>
      <c r="BRE200" s="406" t="n"/>
      <c r="BRF200" s="406" t="n"/>
      <c r="BRG200" s="406" t="n"/>
      <c r="BRH200" s="406" t="n"/>
      <c r="BRI200" s="406" t="n"/>
      <c r="BRJ200" s="406" t="n"/>
      <c r="BRK200" s="406" t="n"/>
      <c r="BRL200" s="406" t="n"/>
      <c r="BRM200" s="406" t="n"/>
      <c r="BRN200" s="406" t="n"/>
      <c r="BRO200" s="406" t="n"/>
      <c r="BRP200" s="406" t="n"/>
      <c r="BRQ200" s="406" t="n"/>
      <c r="BRR200" s="406" t="n"/>
      <c r="BRS200" s="406" t="n"/>
      <c r="BRT200" s="406" t="n"/>
      <c r="BRU200" s="406" t="n"/>
      <c r="BRV200" s="406" t="n"/>
      <c r="BRW200" s="406" t="n"/>
      <c r="BRX200" s="406" t="n"/>
      <c r="BRY200" s="406" t="n"/>
      <c r="BRZ200" s="406" t="n"/>
      <c r="BSA200" s="406" t="n"/>
      <c r="BSB200" s="406" t="n"/>
      <c r="BSC200" s="406" t="n"/>
      <c r="BSD200" s="406" t="n"/>
      <c r="BSE200" s="406" t="n"/>
      <c r="BSF200" s="406" t="n"/>
      <c r="BSG200" s="406" t="n"/>
      <c r="BSH200" s="406" t="n"/>
      <c r="BSI200" s="406" t="n"/>
      <c r="BSJ200" s="406" t="n"/>
      <c r="BSK200" s="406" t="n"/>
      <c r="BSL200" s="406" t="n"/>
      <c r="BSM200" s="406" t="n"/>
      <c r="BSN200" s="406" t="n"/>
      <c r="BSO200" s="406" t="n"/>
      <c r="BSP200" s="406" t="n"/>
      <c r="BSQ200" s="406" t="n"/>
      <c r="BSR200" s="406" t="n"/>
      <c r="BSS200" s="406" t="n"/>
      <c r="BST200" s="406" t="n"/>
      <c r="BSU200" s="406" t="n"/>
      <c r="BSV200" s="406" t="n"/>
      <c r="BSW200" s="406" t="n"/>
      <c r="BSX200" s="406" t="n"/>
      <c r="BSY200" s="406" t="n"/>
      <c r="BSZ200" s="406" t="n"/>
      <c r="BTA200" s="406" t="n"/>
      <c r="BTB200" s="406" t="n"/>
      <c r="BTC200" s="406" t="n"/>
      <c r="BTD200" s="406" t="n"/>
      <c r="BTE200" s="406" t="n"/>
      <c r="BTF200" s="406" t="n"/>
      <c r="BTG200" s="406" t="n"/>
      <c r="BTH200" s="406" t="n"/>
      <c r="BTI200" s="406" t="n"/>
      <c r="BTJ200" s="406" t="n"/>
      <c r="BTK200" s="406" t="n"/>
      <c r="BTL200" s="406" t="n"/>
      <c r="BTM200" s="406" t="n"/>
      <c r="BTN200" s="406" t="n"/>
      <c r="BTO200" s="406" t="n"/>
      <c r="BTP200" s="406" t="n"/>
      <c r="BTQ200" s="406" t="n"/>
      <c r="BTR200" s="406" t="n"/>
      <c r="BTS200" s="406" t="n"/>
      <c r="BTT200" s="406" t="n"/>
      <c r="BTU200" s="406" t="n"/>
      <c r="BTV200" s="406" t="n"/>
      <c r="BTW200" s="406" t="n"/>
      <c r="BTX200" s="406" t="n"/>
      <c r="BTY200" s="406" t="n"/>
      <c r="BTZ200" s="406" t="n"/>
      <c r="BUA200" s="406" t="n"/>
      <c r="BUB200" s="406" t="n"/>
      <c r="BUC200" s="406" t="n"/>
      <c r="BUD200" s="406" t="n"/>
      <c r="BUE200" s="406" t="n"/>
      <c r="BUF200" s="406" t="n"/>
      <c r="BUG200" s="406" t="n"/>
      <c r="BUH200" s="406" t="n"/>
      <c r="BUI200" s="406" t="n"/>
      <c r="BUJ200" s="406" t="n"/>
      <c r="BUK200" s="406" t="n"/>
      <c r="BUL200" s="406" t="n"/>
      <c r="BUM200" s="406" t="n"/>
      <c r="BUN200" s="406" t="n"/>
      <c r="BUO200" s="406" t="n"/>
      <c r="BUP200" s="406" t="n"/>
      <c r="BUQ200" s="406" t="n"/>
      <c r="BUR200" s="406" t="n"/>
      <c r="BUS200" s="406" t="n"/>
      <c r="BUT200" s="406" t="n"/>
      <c r="BUU200" s="406" t="n"/>
      <c r="BUV200" s="406" t="n"/>
      <c r="BUW200" s="406" t="n"/>
      <c r="BUX200" s="406" t="n"/>
      <c r="BUY200" s="406" t="n"/>
      <c r="BUZ200" s="406" t="n"/>
      <c r="BVA200" s="406" t="n"/>
      <c r="BVB200" s="406" t="n"/>
      <c r="BVC200" s="406" t="n"/>
      <c r="BVD200" s="406" t="n"/>
      <c r="BVE200" s="406" t="n"/>
      <c r="BVF200" s="406" t="n"/>
      <c r="BVG200" s="406" t="n"/>
      <c r="BVH200" s="406" t="n"/>
      <c r="BVI200" s="406" t="n"/>
      <c r="BVJ200" s="406" t="n"/>
      <c r="BVK200" s="406" t="n"/>
      <c r="BVL200" s="406" t="n"/>
      <c r="BVM200" s="406" t="n"/>
      <c r="BVN200" s="406" t="n"/>
      <c r="BVO200" s="406" t="n"/>
      <c r="BVP200" s="406" t="n"/>
      <c r="BVQ200" s="406" t="n"/>
      <c r="BVR200" s="406" t="n"/>
      <c r="BVS200" s="406" t="n"/>
      <c r="BVT200" s="406" t="n"/>
      <c r="BVU200" s="406" t="n"/>
      <c r="BVV200" s="406" t="n"/>
      <c r="BVW200" s="406" t="n"/>
      <c r="BVX200" s="406" t="n"/>
      <c r="BVY200" s="406" t="n"/>
      <c r="BVZ200" s="406" t="n"/>
      <c r="BWA200" s="406" t="n"/>
      <c r="BWB200" s="406" t="n"/>
      <c r="BWC200" s="406" t="n"/>
      <c r="BWD200" s="406" t="n"/>
      <c r="BWE200" s="406" t="n"/>
      <c r="BWF200" s="406" t="n"/>
      <c r="BWG200" s="406" t="n"/>
      <c r="BWH200" s="406" t="n"/>
      <c r="BWI200" s="406" t="n"/>
      <c r="BWJ200" s="406" t="n"/>
      <c r="BWK200" s="406" t="n"/>
      <c r="BWL200" s="406" t="n"/>
      <c r="BWM200" s="406" t="n"/>
      <c r="BWN200" s="406" t="n"/>
      <c r="BWO200" s="406" t="n"/>
      <c r="BWP200" s="406" t="n"/>
      <c r="BWQ200" s="406" t="n"/>
      <c r="BWR200" s="406" t="n"/>
      <c r="BWS200" s="406" t="n"/>
      <c r="BWT200" s="406" t="n"/>
      <c r="BWU200" s="406" t="n"/>
      <c r="BWV200" s="406" t="n"/>
      <c r="BWW200" s="406" t="n"/>
      <c r="BWX200" s="406" t="n"/>
      <c r="BWY200" s="406" t="n"/>
      <c r="BWZ200" s="406" t="n"/>
      <c r="BXA200" s="406" t="n"/>
      <c r="BXB200" s="406" t="n"/>
      <c r="BXC200" s="406" t="n"/>
      <c r="BXD200" s="406" t="n"/>
      <c r="BXE200" s="406" t="n"/>
      <c r="BXF200" s="406" t="n"/>
      <c r="BXG200" s="406" t="n"/>
      <c r="BXH200" s="406" t="n"/>
      <c r="BXI200" s="406" t="n"/>
      <c r="BXJ200" s="406" t="n"/>
      <c r="BXK200" s="406" t="n"/>
      <c r="BXL200" s="406" t="n"/>
      <c r="BXM200" s="406" t="n"/>
      <c r="BXN200" s="406" t="n"/>
      <c r="BXO200" s="406" t="n"/>
      <c r="BXP200" s="406" t="n"/>
      <c r="BXQ200" s="406" t="n"/>
      <c r="BXR200" s="406" t="n"/>
      <c r="BXS200" s="406" t="n"/>
      <c r="BXT200" s="406" t="n"/>
      <c r="BXU200" s="406" t="n"/>
      <c r="BXV200" s="406" t="n"/>
      <c r="BXW200" s="406" t="n"/>
      <c r="BXX200" s="406" t="n"/>
      <c r="BXY200" s="406" t="n"/>
      <c r="BXZ200" s="406" t="n"/>
      <c r="BYA200" s="406" t="n"/>
      <c r="BYB200" s="406" t="n"/>
      <c r="BYC200" s="406" t="n"/>
      <c r="BYD200" s="406" t="n"/>
      <c r="BYE200" s="406" t="n"/>
      <c r="BYF200" s="406" t="n"/>
      <c r="BYG200" s="406" t="n"/>
      <c r="BYH200" s="406" t="n"/>
      <c r="BYI200" s="406" t="n"/>
      <c r="BYJ200" s="406" t="n"/>
      <c r="BYK200" s="406" t="n"/>
      <c r="BYL200" s="406" t="n"/>
      <c r="BYM200" s="406" t="n"/>
      <c r="BYN200" s="406" t="n"/>
      <c r="BYO200" s="406" t="n"/>
      <c r="BYP200" s="406" t="n"/>
      <c r="BYQ200" s="406" t="n"/>
      <c r="BYR200" s="406" t="n"/>
      <c r="BYS200" s="406" t="n"/>
      <c r="BYT200" s="406" t="n"/>
      <c r="BYU200" s="406" t="n"/>
      <c r="BYV200" s="406" t="n"/>
      <c r="BYW200" s="406" t="n"/>
      <c r="BYX200" s="406" t="n"/>
      <c r="BYY200" s="406" t="n"/>
      <c r="BYZ200" s="406" t="n"/>
      <c r="BZA200" s="406" t="n"/>
      <c r="BZB200" s="406" t="n"/>
      <c r="BZC200" s="406" t="n"/>
      <c r="BZD200" s="406" t="n"/>
      <c r="BZE200" s="406" t="n"/>
      <c r="BZF200" s="406" t="n"/>
      <c r="BZG200" s="406" t="n"/>
      <c r="BZH200" s="406" t="n"/>
      <c r="BZI200" s="406" t="n"/>
      <c r="BZJ200" s="406" t="n"/>
      <c r="BZK200" s="406" t="n"/>
      <c r="BZL200" s="406" t="n"/>
      <c r="BZM200" s="406" t="n"/>
      <c r="BZN200" s="406" t="n"/>
      <c r="BZO200" s="406" t="n"/>
      <c r="BZP200" s="406" t="n"/>
      <c r="BZQ200" s="406" t="n"/>
      <c r="BZR200" s="406" t="n"/>
      <c r="BZS200" s="406" t="n"/>
      <c r="BZT200" s="406" t="n"/>
      <c r="BZU200" s="406" t="n"/>
      <c r="BZV200" s="406" t="n"/>
      <c r="BZW200" s="406" t="n"/>
      <c r="BZX200" s="406" t="n"/>
      <c r="BZY200" s="406" t="n"/>
      <c r="BZZ200" s="406" t="n"/>
      <c r="CAA200" s="406" t="n"/>
      <c r="CAB200" s="406" t="n"/>
      <c r="CAC200" s="406" t="n"/>
      <c r="CAD200" s="406" t="n"/>
      <c r="CAE200" s="406" t="n"/>
      <c r="CAF200" s="406" t="n"/>
      <c r="CAG200" s="406" t="n"/>
      <c r="CAH200" s="406" t="n"/>
      <c r="CAI200" s="406" t="n"/>
      <c r="CAJ200" s="406" t="n"/>
      <c r="CAK200" s="406" t="n"/>
      <c r="CAL200" s="406" t="n"/>
      <c r="CAM200" s="406" t="n"/>
      <c r="CAN200" s="406" t="n"/>
      <c r="CAO200" s="406" t="n"/>
      <c r="CAP200" s="406" t="n"/>
      <c r="CAQ200" s="406" t="n"/>
      <c r="CAR200" s="406" t="n"/>
      <c r="CAS200" s="406" t="n"/>
      <c r="CAT200" s="406" t="n"/>
      <c r="CAU200" s="406" t="n"/>
      <c r="CAV200" s="406" t="n"/>
      <c r="CAW200" s="406" t="n"/>
      <c r="CAX200" s="406" t="n"/>
      <c r="CAY200" s="406" t="n"/>
      <c r="CAZ200" s="406" t="n"/>
      <c r="CBA200" s="406" t="n"/>
      <c r="CBB200" s="406" t="n"/>
      <c r="CBC200" s="406" t="n"/>
      <c r="CBD200" s="406" t="n"/>
      <c r="CBE200" s="406" t="n"/>
      <c r="CBF200" s="406" t="n"/>
      <c r="CBG200" s="406" t="n"/>
      <c r="CBH200" s="406" t="n"/>
      <c r="CBI200" s="406" t="n"/>
      <c r="CBJ200" s="406" t="n"/>
      <c r="CBK200" s="406" t="n"/>
      <c r="CBL200" s="406" t="n"/>
      <c r="CBM200" s="406" t="n"/>
      <c r="CBN200" s="406" t="n"/>
      <c r="CBO200" s="406" t="n"/>
      <c r="CBP200" s="406" t="n"/>
      <c r="CBQ200" s="406" t="n"/>
      <c r="CBR200" s="406" t="n"/>
      <c r="CBS200" s="406" t="n"/>
      <c r="CBT200" s="406" t="n"/>
      <c r="CBU200" s="406" t="n"/>
      <c r="CBV200" s="406" t="n"/>
      <c r="CBW200" s="406" t="n"/>
      <c r="CBX200" s="406" t="n"/>
      <c r="CBY200" s="406" t="n"/>
      <c r="CBZ200" s="406" t="n"/>
      <c r="CCA200" s="406" t="n"/>
      <c r="CCB200" s="406" t="n"/>
      <c r="CCC200" s="406" t="n"/>
      <c r="CCD200" s="406" t="n"/>
      <c r="CCE200" s="406" t="n"/>
      <c r="CCF200" s="406" t="n"/>
      <c r="CCG200" s="406" t="n"/>
      <c r="CCH200" s="406" t="n"/>
      <c r="CCI200" s="406" t="n"/>
      <c r="CCJ200" s="406" t="n"/>
      <c r="CCK200" s="406" t="n"/>
      <c r="CCL200" s="406" t="n"/>
      <c r="CCM200" s="406" t="n"/>
      <c r="CCN200" s="406" t="n"/>
      <c r="CCO200" s="406" t="n"/>
      <c r="CCP200" s="406" t="n"/>
      <c r="CCQ200" s="406" t="n"/>
      <c r="CCR200" s="406" t="n"/>
      <c r="CCS200" s="406" t="n"/>
      <c r="CCT200" s="406" t="n"/>
      <c r="CCU200" s="406" t="n"/>
      <c r="CCV200" s="406" t="n"/>
      <c r="CCW200" s="406" t="n"/>
      <c r="CCX200" s="406" t="n"/>
      <c r="CCY200" s="406" t="n"/>
      <c r="CCZ200" s="406" t="n"/>
      <c r="CDA200" s="406" t="n"/>
      <c r="CDB200" s="406" t="n"/>
      <c r="CDC200" s="406" t="n"/>
      <c r="CDD200" s="406" t="n"/>
      <c r="CDE200" s="406" t="n"/>
      <c r="CDF200" s="406" t="n"/>
      <c r="CDG200" s="406" t="n"/>
      <c r="CDH200" s="406" t="n"/>
      <c r="CDI200" s="406" t="n"/>
      <c r="CDJ200" s="406" t="n"/>
      <c r="CDK200" s="406" t="n"/>
      <c r="CDL200" s="406" t="n"/>
      <c r="CDM200" s="406" t="n"/>
      <c r="CDN200" s="406" t="n"/>
      <c r="CDO200" s="406" t="n"/>
      <c r="CDP200" s="406" t="n"/>
      <c r="CDQ200" s="406" t="n"/>
      <c r="CDR200" s="406" t="n"/>
      <c r="CDS200" s="406" t="n"/>
      <c r="CDT200" s="406" t="n"/>
      <c r="CDU200" s="406" t="n"/>
      <c r="CDV200" s="406" t="n"/>
      <c r="CDW200" s="406" t="n"/>
      <c r="CDX200" s="406" t="n"/>
      <c r="CDY200" s="406" t="n"/>
      <c r="CDZ200" s="406" t="n"/>
      <c r="CEA200" s="406" t="n"/>
      <c r="CEB200" s="406" t="n"/>
      <c r="CEC200" s="406" t="n"/>
      <c r="CED200" s="406" t="n"/>
      <c r="CEE200" s="406" t="n"/>
      <c r="CEF200" s="406" t="n"/>
      <c r="CEG200" s="406" t="n"/>
      <c r="CEH200" s="406" t="n"/>
      <c r="CEI200" s="406" t="n"/>
      <c r="CEJ200" s="406" t="n"/>
      <c r="CEK200" s="406" t="n"/>
      <c r="CEL200" s="406" t="n"/>
      <c r="CEM200" s="406" t="n"/>
      <c r="CEN200" s="406" t="n"/>
      <c r="CEO200" s="406" t="n"/>
      <c r="CEP200" s="406" t="n"/>
      <c r="CEQ200" s="406" t="n"/>
      <c r="CER200" s="406" t="n"/>
      <c r="CES200" s="406" t="n"/>
      <c r="CET200" s="406" t="n"/>
      <c r="CEU200" s="406" t="n"/>
      <c r="CEV200" s="406" t="n"/>
      <c r="CEW200" s="406" t="n"/>
      <c r="CEX200" s="406" t="n"/>
      <c r="CEY200" s="406" t="n"/>
      <c r="CEZ200" s="406" t="n"/>
      <c r="CFA200" s="406" t="n"/>
      <c r="CFB200" s="406" t="n"/>
      <c r="CFC200" s="406" t="n"/>
      <c r="CFD200" s="406" t="n"/>
      <c r="CFE200" s="406" t="n"/>
      <c r="CFF200" s="406" t="n"/>
      <c r="CFG200" s="406" t="n"/>
      <c r="CFH200" s="406" t="n"/>
      <c r="CFI200" s="406" t="n"/>
      <c r="CFJ200" s="406" t="n"/>
      <c r="CFK200" s="406" t="n"/>
      <c r="CFL200" s="406" t="n"/>
      <c r="CFM200" s="406" t="n"/>
      <c r="CFN200" s="406" t="n"/>
      <c r="CFO200" s="406" t="n"/>
      <c r="CFP200" s="406" t="n"/>
      <c r="CFQ200" s="406" t="n"/>
      <c r="CFR200" s="406" t="n"/>
      <c r="CFS200" s="406" t="n"/>
      <c r="CFT200" s="406" t="n"/>
      <c r="CFU200" s="406" t="n"/>
      <c r="CFV200" s="406" t="n"/>
      <c r="CFW200" s="406" t="n"/>
      <c r="CFX200" s="406" t="n"/>
      <c r="CFY200" s="406" t="n"/>
      <c r="CFZ200" s="406" t="n"/>
      <c r="CGA200" s="406" t="n"/>
      <c r="CGB200" s="406" t="n"/>
      <c r="CGC200" s="406" t="n"/>
      <c r="CGD200" s="406" t="n"/>
      <c r="CGE200" s="406" t="n"/>
      <c r="CGF200" s="406" t="n"/>
      <c r="CGG200" s="406" t="n"/>
      <c r="CGH200" s="406" t="n"/>
      <c r="CGI200" s="406" t="n"/>
      <c r="CGJ200" s="406" t="n"/>
      <c r="CGK200" s="406" t="n"/>
      <c r="CGL200" s="406" t="n"/>
      <c r="CGM200" s="406" t="n"/>
      <c r="CGN200" s="406" t="n"/>
      <c r="CGO200" s="406" t="n"/>
      <c r="CGP200" s="406" t="n"/>
      <c r="CGQ200" s="406" t="n"/>
      <c r="CGR200" s="406" t="n"/>
      <c r="CGS200" s="406" t="n"/>
      <c r="CGT200" s="406" t="n"/>
      <c r="CGU200" s="406" t="n"/>
      <c r="CGV200" s="406" t="n"/>
      <c r="CGW200" s="406" t="n"/>
      <c r="CGX200" s="406" t="n"/>
      <c r="CGY200" s="406" t="n"/>
      <c r="CGZ200" s="406" t="n"/>
      <c r="CHA200" s="406" t="n"/>
      <c r="CHB200" s="406" t="n"/>
      <c r="CHC200" s="406" t="n"/>
      <c r="CHD200" s="406" t="n"/>
      <c r="CHE200" s="406" t="n"/>
      <c r="CHF200" s="406" t="n"/>
      <c r="CHG200" s="406" t="n"/>
      <c r="CHH200" s="406" t="n"/>
      <c r="CHI200" s="406" t="n"/>
      <c r="CHJ200" s="406" t="n"/>
      <c r="CHK200" s="406" t="n"/>
      <c r="CHL200" s="406" t="n"/>
      <c r="CHM200" s="406" t="n"/>
      <c r="CHN200" s="406" t="n"/>
      <c r="CHO200" s="406" t="n"/>
      <c r="CHP200" s="406" t="n"/>
      <c r="CHQ200" s="406" t="n"/>
      <c r="CHR200" s="406" t="n"/>
      <c r="CHS200" s="406" t="n"/>
      <c r="CHT200" s="406" t="n"/>
      <c r="CHU200" s="406" t="n"/>
      <c r="CHV200" s="406" t="n"/>
      <c r="CHW200" s="406" t="n"/>
      <c r="CHX200" s="406" t="n"/>
      <c r="CHY200" s="406" t="n"/>
      <c r="CHZ200" s="406" t="n"/>
      <c r="CIA200" s="406" t="n"/>
      <c r="CIB200" s="406" t="n"/>
      <c r="CIC200" s="406" t="n"/>
      <c r="CID200" s="406" t="n"/>
      <c r="CIE200" s="406" t="n"/>
      <c r="CIF200" s="406" t="n"/>
      <c r="CIG200" s="406" t="n"/>
      <c r="CIH200" s="406" t="n"/>
      <c r="CII200" s="406" t="n"/>
      <c r="CIJ200" s="406" t="n"/>
      <c r="CIK200" s="406" t="n"/>
      <c r="CIL200" s="406" t="n"/>
      <c r="CIM200" s="406" t="n"/>
      <c r="CIN200" s="406" t="n"/>
      <c r="CIO200" s="406" t="n"/>
      <c r="CIP200" s="406" t="n"/>
      <c r="CIQ200" s="406" t="n"/>
      <c r="CIR200" s="406" t="n"/>
      <c r="CIS200" s="406" t="n"/>
      <c r="CIT200" s="406" t="n"/>
      <c r="CIU200" s="406" t="n"/>
      <c r="CIV200" s="406" t="n"/>
      <c r="CIW200" s="406" t="n"/>
      <c r="CIX200" s="406" t="n"/>
      <c r="CIY200" s="406" t="n"/>
      <c r="CIZ200" s="406" t="n"/>
      <c r="CJA200" s="406" t="n"/>
      <c r="CJB200" s="406" t="n"/>
      <c r="CJC200" s="406" t="n"/>
      <c r="CJD200" s="406" t="n"/>
      <c r="CJE200" s="406" t="n"/>
      <c r="CJF200" s="406" t="n"/>
      <c r="CJG200" s="406" t="n"/>
      <c r="CJH200" s="406" t="n"/>
      <c r="CJI200" s="406" t="n"/>
      <c r="CJJ200" s="406" t="n"/>
      <c r="CJK200" s="406" t="n"/>
      <c r="CJL200" s="406" t="n"/>
      <c r="CJM200" s="406" t="n"/>
      <c r="CJN200" s="406" t="n"/>
      <c r="CJO200" s="406" t="n"/>
      <c r="CJP200" s="406" t="n"/>
      <c r="CJQ200" s="406" t="n"/>
      <c r="CJR200" s="406" t="n"/>
      <c r="CJS200" s="406" t="n"/>
      <c r="CJT200" s="406" t="n"/>
      <c r="CJU200" s="406" t="n"/>
      <c r="CJV200" s="406" t="n"/>
      <c r="CJW200" s="406" t="n"/>
      <c r="CJX200" s="406" t="n"/>
      <c r="CJY200" s="406" t="n"/>
      <c r="CJZ200" s="406" t="n"/>
      <c r="CKA200" s="406" t="n"/>
      <c r="CKB200" s="406" t="n"/>
      <c r="CKC200" s="406" t="n"/>
      <c r="CKD200" s="406" t="n"/>
      <c r="CKE200" s="406" t="n"/>
      <c r="CKF200" s="406" t="n"/>
      <c r="CKG200" s="406" t="n"/>
      <c r="CKH200" s="406" t="n"/>
      <c r="CKI200" s="406" t="n"/>
      <c r="CKJ200" s="406" t="n"/>
      <c r="CKK200" s="406" t="n"/>
      <c r="CKL200" s="406" t="n"/>
      <c r="CKM200" s="406" t="n"/>
      <c r="CKN200" s="406" t="n"/>
      <c r="CKO200" s="406" t="n"/>
      <c r="CKP200" s="406" t="n"/>
      <c r="CKQ200" s="406" t="n"/>
      <c r="CKR200" s="406" t="n"/>
      <c r="CKS200" s="406" t="n"/>
      <c r="CKT200" s="406" t="n"/>
      <c r="CKU200" s="406" t="n"/>
      <c r="CKV200" s="406" t="n"/>
      <c r="CKW200" s="406" t="n"/>
      <c r="CKX200" s="406" t="n"/>
      <c r="CKY200" s="406" t="n"/>
      <c r="CKZ200" s="406" t="n"/>
      <c r="CLA200" s="406" t="n"/>
      <c r="CLB200" s="406" t="n"/>
      <c r="CLC200" s="406" t="n"/>
      <c r="CLD200" s="406" t="n"/>
      <c r="CLE200" s="406" t="n"/>
      <c r="CLF200" s="406" t="n"/>
      <c r="CLG200" s="406" t="n"/>
      <c r="CLH200" s="406" t="n"/>
      <c r="CLI200" s="406" t="n"/>
      <c r="CLJ200" s="406" t="n"/>
      <c r="CLK200" s="406" t="n"/>
      <c r="CLL200" s="406" t="n"/>
      <c r="CLM200" s="406" t="n"/>
      <c r="CLN200" s="406" t="n"/>
      <c r="CLO200" s="406" t="n"/>
      <c r="CLP200" s="406" t="n"/>
      <c r="CLQ200" s="406" t="n"/>
      <c r="CLR200" s="406" t="n"/>
      <c r="CLS200" s="406" t="n"/>
      <c r="CLT200" s="406" t="n"/>
      <c r="CLU200" s="406" t="n"/>
      <c r="CLV200" s="406" t="n"/>
      <c r="CLW200" s="406" t="n"/>
      <c r="CLX200" s="406" t="n"/>
      <c r="CLY200" s="406" t="n"/>
      <c r="CLZ200" s="406" t="n"/>
      <c r="CMA200" s="406" t="n"/>
      <c r="CMB200" s="406" t="n"/>
      <c r="CMC200" s="406" t="n"/>
      <c r="CMD200" s="406" t="n"/>
      <c r="CME200" s="406" t="n"/>
      <c r="CMF200" s="406" t="n"/>
      <c r="CMG200" s="406" t="n"/>
      <c r="CMH200" s="406" t="n"/>
      <c r="CMI200" s="406" t="n"/>
      <c r="CMJ200" s="406" t="n"/>
      <c r="CMK200" s="406" t="n"/>
      <c r="CML200" s="406" t="n"/>
      <c r="CMM200" s="406" t="n"/>
      <c r="CMN200" s="406" t="n"/>
      <c r="CMO200" s="406" t="n"/>
      <c r="CMP200" s="406" t="n"/>
      <c r="CMQ200" s="406" t="n"/>
      <c r="CMR200" s="406" t="n"/>
      <c r="CMS200" s="406" t="n"/>
      <c r="CMT200" s="406" t="n"/>
      <c r="CMU200" s="406" t="n"/>
      <c r="CMV200" s="406" t="n"/>
      <c r="CMW200" s="406" t="n"/>
      <c r="CMX200" s="406" t="n"/>
      <c r="CMY200" s="406" t="n"/>
      <c r="CMZ200" s="406" t="n"/>
      <c r="CNA200" s="406" t="n"/>
      <c r="CNB200" s="406" t="n"/>
      <c r="CNC200" s="406" t="n"/>
      <c r="CND200" s="406" t="n"/>
      <c r="CNE200" s="406" t="n"/>
      <c r="CNF200" s="406" t="n"/>
      <c r="CNG200" s="406" t="n"/>
      <c r="CNH200" s="406" t="n"/>
      <c r="CNI200" s="406" t="n"/>
      <c r="CNJ200" s="406" t="n"/>
      <c r="CNK200" s="406" t="n"/>
      <c r="CNL200" s="406" t="n"/>
      <c r="CNM200" s="406" t="n"/>
      <c r="CNN200" s="406" t="n"/>
      <c r="CNO200" s="406" t="n"/>
      <c r="CNP200" s="406" t="n"/>
      <c r="CNQ200" s="406" t="n"/>
      <c r="CNR200" s="406" t="n"/>
      <c r="CNS200" s="406" t="n"/>
      <c r="CNT200" s="406" t="n"/>
      <c r="CNU200" s="406" t="n"/>
      <c r="CNV200" s="406" t="n"/>
      <c r="CNW200" s="406" t="n"/>
      <c r="CNX200" s="406" t="n"/>
      <c r="CNY200" s="406" t="n"/>
      <c r="CNZ200" s="406" t="n"/>
      <c r="COA200" s="406" t="n"/>
      <c r="COB200" s="406" t="n"/>
      <c r="COC200" s="406" t="n"/>
      <c r="COD200" s="406" t="n"/>
      <c r="COE200" s="406" t="n"/>
      <c r="COF200" s="406" t="n"/>
      <c r="COG200" s="406" t="n"/>
      <c r="COH200" s="406" t="n"/>
      <c r="COI200" s="406" t="n"/>
      <c r="COJ200" s="406" t="n"/>
      <c r="COK200" s="406" t="n"/>
      <c r="COL200" s="406" t="n"/>
      <c r="COM200" s="406" t="n"/>
      <c r="CON200" s="406" t="n"/>
      <c r="COO200" s="406" t="n"/>
      <c r="COP200" s="406" t="n"/>
      <c r="COQ200" s="406" t="n"/>
      <c r="COR200" s="406" t="n"/>
      <c r="COS200" s="406" t="n"/>
      <c r="COT200" s="406" t="n"/>
      <c r="COU200" s="406" t="n"/>
      <c r="COV200" s="406" t="n"/>
      <c r="COW200" s="406" t="n"/>
      <c r="COX200" s="406" t="n"/>
      <c r="COY200" s="406" t="n"/>
      <c r="COZ200" s="406" t="n"/>
      <c r="CPA200" s="406" t="n"/>
      <c r="CPB200" s="406" t="n"/>
      <c r="CPC200" s="406" t="n"/>
      <c r="CPD200" s="406" t="n"/>
      <c r="CPE200" s="406" t="n"/>
      <c r="CPF200" s="406" t="n"/>
      <c r="CPG200" s="406" t="n"/>
      <c r="CPH200" s="406" t="n"/>
      <c r="CPI200" s="406" t="n"/>
      <c r="CPJ200" s="406" t="n"/>
      <c r="CPK200" s="406" t="n"/>
      <c r="CPL200" s="406" t="n"/>
      <c r="CPM200" s="406" t="n"/>
      <c r="CPN200" s="406" t="n"/>
      <c r="CPO200" s="406" t="n"/>
      <c r="CPP200" s="406" t="n"/>
      <c r="CPQ200" s="406" t="n"/>
      <c r="CPR200" s="406" t="n"/>
      <c r="CPS200" s="406" t="n"/>
      <c r="CPT200" s="406" t="n"/>
      <c r="CPU200" s="406" t="n"/>
      <c r="CPV200" s="406" t="n"/>
      <c r="CPW200" s="406" t="n"/>
      <c r="CPX200" s="406" t="n"/>
      <c r="CPY200" s="406" t="n"/>
      <c r="CPZ200" s="406" t="n"/>
      <c r="CQA200" s="406" t="n"/>
      <c r="CQB200" s="406" t="n"/>
      <c r="CQC200" s="406" t="n"/>
      <c r="CQD200" s="406" t="n"/>
      <c r="CQE200" s="406" t="n"/>
      <c r="CQF200" s="406" t="n"/>
      <c r="CQG200" s="406" t="n"/>
      <c r="CQH200" s="406" t="n"/>
      <c r="CQI200" s="406" t="n"/>
      <c r="CQJ200" s="406" t="n"/>
      <c r="CQK200" s="406" t="n"/>
      <c r="CQL200" s="406" t="n"/>
      <c r="CQM200" s="406" t="n"/>
      <c r="CQN200" s="406" t="n"/>
      <c r="CQO200" s="406" t="n"/>
      <c r="CQP200" s="406" t="n"/>
      <c r="CQQ200" s="406" t="n"/>
      <c r="CQR200" s="406" t="n"/>
      <c r="CQS200" s="406" t="n"/>
      <c r="CQT200" s="406" t="n"/>
      <c r="CQU200" s="406" t="n"/>
      <c r="CQV200" s="406" t="n"/>
      <c r="CQW200" s="406" t="n"/>
      <c r="CQX200" s="406" t="n"/>
      <c r="CQY200" s="406" t="n"/>
      <c r="CQZ200" s="406" t="n"/>
      <c r="CRA200" s="406" t="n"/>
      <c r="CRB200" s="406" t="n"/>
      <c r="CRC200" s="406" t="n"/>
      <c r="CRD200" s="406" t="n"/>
      <c r="CRE200" s="406" t="n"/>
      <c r="CRF200" s="406" t="n"/>
      <c r="CRG200" s="406" t="n"/>
      <c r="CRH200" s="406" t="n"/>
      <c r="CRI200" s="406" t="n"/>
      <c r="CRJ200" s="406" t="n"/>
      <c r="CRK200" s="406" t="n"/>
      <c r="CRL200" s="406" t="n"/>
      <c r="CRM200" s="406" t="n"/>
      <c r="CRN200" s="406" t="n"/>
      <c r="CRO200" s="406" t="n"/>
      <c r="CRP200" s="406" t="n"/>
      <c r="CRQ200" s="406" t="n"/>
      <c r="CRR200" s="406" t="n"/>
      <c r="CRS200" s="406" t="n"/>
      <c r="CRT200" s="406" t="n"/>
      <c r="CRU200" s="406" t="n"/>
      <c r="CRV200" s="406" t="n"/>
      <c r="CRW200" s="406" t="n"/>
      <c r="CRX200" s="406" t="n"/>
      <c r="CRY200" s="406" t="n"/>
      <c r="CRZ200" s="406" t="n"/>
      <c r="CSA200" s="406" t="n"/>
      <c r="CSB200" s="406" t="n"/>
      <c r="CSC200" s="406" t="n"/>
      <c r="CSD200" s="406" t="n"/>
      <c r="CSE200" s="406" t="n"/>
      <c r="CSF200" s="406" t="n"/>
      <c r="CSG200" s="406" t="n"/>
      <c r="CSH200" s="406" t="n"/>
      <c r="CSI200" s="406" t="n"/>
      <c r="CSJ200" s="406" t="n"/>
      <c r="CSK200" s="406" t="n"/>
      <c r="CSL200" s="406" t="n"/>
      <c r="CSM200" s="406" t="n"/>
      <c r="CSN200" s="406" t="n"/>
      <c r="CSO200" s="406" t="n"/>
      <c r="CSP200" s="406" t="n"/>
      <c r="CSQ200" s="406" t="n"/>
      <c r="CSR200" s="406" t="n"/>
      <c r="CSS200" s="406" t="n"/>
      <c r="CST200" s="406" t="n"/>
      <c r="CSU200" s="406" t="n"/>
      <c r="CSV200" s="406" t="n"/>
      <c r="CSW200" s="406" t="n"/>
      <c r="CSX200" s="406" t="n"/>
      <c r="CSY200" s="406" t="n"/>
      <c r="CSZ200" s="406" t="n"/>
      <c r="CTA200" s="406" t="n"/>
      <c r="CTB200" s="406" t="n"/>
      <c r="CTC200" s="406" t="n"/>
      <c r="CTD200" s="406" t="n"/>
      <c r="CTE200" s="406" t="n"/>
      <c r="CTF200" s="406" t="n"/>
      <c r="CTG200" s="406" t="n"/>
      <c r="CTH200" s="406" t="n"/>
      <c r="CTI200" s="406" t="n"/>
      <c r="CTJ200" s="406" t="n"/>
      <c r="CTK200" s="406" t="n"/>
      <c r="CTL200" s="406" t="n"/>
      <c r="CTM200" s="406" t="n"/>
      <c r="CTN200" s="406" t="n"/>
      <c r="CTO200" s="406" t="n"/>
      <c r="CTP200" s="406" t="n"/>
      <c r="CTQ200" s="406" t="n"/>
      <c r="CTR200" s="406" t="n"/>
      <c r="CTS200" s="406" t="n"/>
      <c r="CTT200" s="406" t="n"/>
      <c r="CTU200" s="406" t="n"/>
      <c r="CTV200" s="406" t="n"/>
      <c r="CTW200" s="406" t="n"/>
      <c r="CTX200" s="406" t="n"/>
      <c r="CTY200" s="406" t="n"/>
      <c r="CTZ200" s="406" t="n"/>
      <c r="CUA200" s="406" t="n"/>
      <c r="CUB200" s="406" t="n"/>
      <c r="CUC200" s="406" t="n"/>
      <c r="CUD200" s="406" t="n"/>
      <c r="CUE200" s="406" t="n"/>
      <c r="CUF200" s="406" t="n"/>
      <c r="CUG200" s="406" t="n"/>
      <c r="CUH200" s="406" t="n"/>
      <c r="CUI200" s="406" t="n"/>
      <c r="CUJ200" s="406" t="n"/>
      <c r="CUK200" s="406" t="n"/>
      <c r="CUL200" s="406" t="n"/>
      <c r="CUM200" s="406" t="n"/>
      <c r="CUN200" s="406" t="n"/>
      <c r="CUO200" s="406" t="n"/>
      <c r="CUP200" s="406" t="n"/>
      <c r="CUQ200" s="406" t="n"/>
      <c r="CUR200" s="406" t="n"/>
      <c r="CUS200" s="406" t="n"/>
      <c r="CUT200" s="406" t="n"/>
      <c r="CUU200" s="406" t="n"/>
      <c r="CUV200" s="406" t="n"/>
      <c r="CUW200" s="406" t="n"/>
      <c r="CUX200" s="406" t="n"/>
      <c r="CUY200" s="406" t="n"/>
      <c r="CUZ200" s="406" t="n"/>
      <c r="CVA200" s="406" t="n"/>
      <c r="CVB200" s="406" t="n"/>
      <c r="CVC200" s="406" t="n"/>
      <c r="CVD200" s="406" t="n"/>
      <c r="CVE200" s="406" t="n"/>
      <c r="CVF200" s="406" t="n"/>
      <c r="CVG200" s="406" t="n"/>
      <c r="CVH200" s="406" t="n"/>
      <c r="CVI200" s="406" t="n"/>
      <c r="CVJ200" s="406" t="n"/>
      <c r="CVK200" s="406" t="n"/>
      <c r="CVL200" s="406" t="n"/>
      <c r="CVM200" s="406" t="n"/>
      <c r="CVN200" s="406" t="n"/>
      <c r="CVO200" s="406" t="n"/>
      <c r="CVP200" s="406" t="n"/>
      <c r="CVQ200" s="406" t="n"/>
      <c r="CVR200" s="406" t="n"/>
      <c r="CVS200" s="406" t="n"/>
      <c r="CVT200" s="406" t="n"/>
      <c r="CVU200" s="406" t="n"/>
      <c r="CVV200" s="406" t="n"/>
      <c r="CVW200" s="406" t="n"/>
      <c r="CVX200" s="406" t="n"/>
      <c r="CVY200" s="406" t="n"/>
      <c r="CVZ200" s="406" t="n"/>
      <c r="CWA200" s="406" t="n"/>
      <c r="CWB200" s="406" t="n"/>
      <c r="CWC200" s="406" t="n"/>
      <c r="CWD200" s="406" t="n"/>
      <c r="CWE200" s="406" t="n"/>
      <c r="CWF200" s="406" t="n"/>
      <c r="CWG200" s="406" t="n"/>
      <c r="CWH200" s="406" t="n"/>
      <c r="CWI200" s="406" t="n"/>
      <c r="CWJ200" s="406" t="n"/>
      <c r="CWK200" s="406" t="n"/>
      <c r="CWL200" s="406" t="n"/>
      <c r="CWM200" s="406" t="n"/>
      <c r="CWN200" s="406" t="n"/>
      <c r="CWO200" s="406" t="n"/>
      <c r="CWP200" s="406" t="n"/>
      <c r="CWQ200" s="406" t="n"/>
      <c r="CWR200" s="406" t="n"/>
      <c r="CWS200" s="406" t="n"/>
      <c r="CWT200" s="406" t="n"/>
      <c r="CWU200" s="406" t="n"/>
      <c r="CWV200" s="406" t="n"/>
      <c r="CWW200" s="406" t="n"/>
      <c r="CWX200" s="406" t="n"/>
      <c r="CWY200" s="406" t="n"/>
      <c r="CWZ200" s="406" t="n"/>
      <c r="CXA200" s="406" t="n"/>
      <c r="CXB200" s="406" t="n"/>
      <c r="CXC200" s="406" t="n"/>
      <c r="CXD200" s="406" t="n"/>
      <c r="CXE200" s="406" t="n"/>
      <c r="CXF200" s="406" t="n"/>
      <c r="CXG200" s="406" t="n"/>
      <c r="CXH200" s="406" t="n"/>
      <c r="CXI200" s="406" t="n"/>
      <c r="CXJ200" s="406" t="n"/>
      <c r="CXK200" s="406" t="n"/>
      <c r="CXL200" s="406" t="n"/>
      <c r="CXM200" s="406" t="n"/>
      <c r="CXN200" s="406" t="n"/>
      <c r="CXO200" s="406" t="n"/>
      <c r="CXP200" s="406" t="n"/>
      <c r="CXQ200" s="406" t="n"/>
      <c r="CXR200" s="406" t="n"/>
      <c r="CXS200" s="406" t="n"/>
      <c r="CXT200" s="406" t="n"/>
      <c r="CXU200" s="406" t="n"/>
      <c r="CXV200" s="406" t="n"/>
      <c r="CXW200" s="406" t="n"/>
      <c r="CXX200" s="406" t="n"/>
      <c r="CXY200" s="406" t="n"/>
      <c r="CXZ200" s="406" t="n"/>
      <c r="CYA200" s="406" t="n"/>
      <c r="CYB200" s="406" t="n"/>
      <c r="CYC200" s="406" t="n"/>
      <c r="CYD200" s="406" t="n"/>
      <c r="CYE200" s="406" t="n"/>
      <c r="CYF200" s="406" t="n"/>
      <c r="CYG200" s="406" t="n"/>
      <c r="CYH200" s="406" t="n"/>
      <c r="CYI200" s="406" t="n"/>
      <c r="CYJ200" s="406" t="n"/>
      <c r="CYK200" s="406" t="n"/>
      <c r="CYL200" s="406" t="n"/>
      <c r="CYM200" s="406" t="n"/>
      <c r="CYN200" s="406" t="n"/>
      <c r="CYO200" s="406" t="n"/>
      <c r="CYP200" s="406" t="n"/>
      <c r="CYQ200" s="406" t="n"/>
      <c r="CYR200" s="406" t="n"/>
      <c r="CYS200" s="406" t="n"/>
      <c r="CYT200" s="406" t="n"/>
      <c r="CYU200" s="406" t="n"/>
      <c r="CYV200" s="406" t="n"/>
      <c r="CYW200" s="406" t="n"/>
      <c r="CYX200" s="406" t="n"/>
      <c r="CYY200" s="406" t="n"/>
      <c r="CYZ200" s="406" t="n"/>
      <c r="CZA200" s="406" t="n"/>
      <c r="CZB200" s="406" t="n"/>
      <c r="CZC200" s="406" t="n"/>
      <c r="CZD200" s="406" t="n"/>
      <c r="CZE200" s="406" t="n"/>
      <c r="CZF200" s="406" t="n"/>
      <c r="CZG200" s="406" t="n"/>
      <c r="CZH200" s="406" t="n"/>
      <c r="CZI200" s="406" t="n"/>
      <c r="CZJ200" s="406" t="n"/>
      <c r="CZK200" s="406" t="n"/>
      <c r="CZL200" s="406" t="n"/>
      <c r="CZM200" s="406" t="n"/>
      <c r="CZN200" s="406" t="n"/>
      <c r="CZO200" s="406" t="n"/>
      <c r="CZP200" s="406" t="n"/>
      <c r="CZQ200" s="406" t="n"/>
      <c r="CZR200" s="406" t="n"/>
      <c r="CZS200" s="406" t="n"/>
      <c r="CZT200" s="406" t="n"/>
      <c r="CZU200" s="406" t="n"/>
      <c r="CZV200" s="406" t="n"/>
      <c r="CZW200" s="406" t="n"/>
      <c r="CZX200" s="406" t="n"/>
      <c r="CZY200" s="406" t="n"/>
      <c r="CZZ200" s="406" t="n"/>
      <c r="DAA200" s="406" t="n"/>
      <c r="DAB200" s="406" t="n"/>
      <c r="DAC200" s="406" t="n"/>
      <c r="DAD200" s="406" t="n"/>
      <c r="DAE200" s="406" t="n"/>
      <c r="DAF200" s="406" t="n"/>
      <c r="DAG200" s="406" t="n"/>
      <c r="DAH200" s="406" t="n"/>
      <c r="DAI200" s="406" t="n"/>
      <c r="DAJ200" s="406" t="n"/>
      <c r="DAK200" s="406" t="n"/>
      <c r="DAL200" s="406" t="n"/>
      <c r="DAM200" s="406" t="n"/>
      <c r="DAN200" s="406" t="n"/>
      <c r="DAO200" s="406" t="n"/>
      <c r="DAP200" s="406" t="n"/>
      <c r="DAQ200" s="406" t="n"/>
      <c r="DAR200" s="406" t="n"/>
      <c r="DAS200" s="406" t="n"/>
      <c r="DAT200" s="406" t="n"/>
      <c r="DAU200" s="406" t="n"/>
      <c r="DAV200" s="406" t="n"/>
      <c r="DAW200" s="406" t="n"/>
      <c r="DAX200" s="406" t="n"/>
      <c r="DAY200" s="406" t="n"/>
      <c r="DAZ200" s="406" t="n"/>
      <c r="DBA200" s="406" t="n"/>
      <c r="DBB200" s="406" t="n"/>
      <c r="DBC200" s="406" t="n"/>
      <c r="DBD200" s="406" t="n"/>
      <c r="DBE200" s="406" t="n"/>
      <c r="DBF200" s="406" t="n"/>
      <c r="DBG200" s="406" t="n"/>
      <c r="DBH200" s="406" t="n"/>
      <c r="DBI200" s="406" t="n"/>
      <c r="DBJ200" s="406" t="n"/>
      <c r="DBK200" s="406" t="n"/>
      <c r="DBL200" s="406" t="n"/>
      <c r="DBM200" s="406" t="n"/>
      <c r="DBN200" s="406" t="n"/>
      <c r="DBO200" s="406" t="n"/>
      <c r="DBP200" s="406" t="n"/>
      <c r="DBQ200" s="406" t="n"/>
      <c r="DBR200" s="406" t="n"/>
      <c r="DBS200" s="406" t="n"/>
      <c r="DBT200" s="406" t="n"/>
      <c r="DBU200" s="406" t="n"/>
      <c r="DBV200" s="406" t="n"/>
      <c r="DBW200" s="406" t="n"/>
      <c r="DBX200" s="406" t="n"/>
      <c r="DBY200" s="406" t="n"/>
      <c r="DBZ200" s="406" t="n"/>
      <c r="DCA200" s="406" t="n"/>
      <c r="DCB200" s="406" t="n"/>
      <c r="DCC200" s="406" t="n"/>
      <c r="DCD200" s="406" t="n"/>
      <c r="DCE200" s="406" t="n"/>
      <c r="DCF200" s="406" t="n"/>
      <c r="DCG200" s="406" t="n"/>
      <c r="DCH200" s="406" t="n"/>
      <c r="DCI200" s="406" t="n"/>
      <c r="DCJ200" s="406" t="n"/>
      <c r="DCK200" s="406" t="n"/>
      <c r="DCL200" s="406" t="n"/>
      <c r="DCM200" s="406" t="n"/>
      <c r="DCN200" s="406" t="n"/>
      <c r="DCO200" s="406" t="n"/>
      <c r="DCP200" s="406" t="n"/>
      <c r="DCQ200" s="406" t="n"/>
      <c r="DCR200" s="406" t="n"/>
      <c r="DCS200" s="406" t="n"/>
      <c r="DCT200" s="406" t="n"/>
      <c r="DCU200" s="406" t="n"/>
      <c r="DCV200" s="406" t="n"/>
      <c r="DCW200" s="406" t="n"/>
      <c r="DCX200" s="406" t="n"/>
      <c r="DCY200" s="406" t="n"/>
      <c r="DCZ200" s="406" t="n"/>
      <c r="DDA200" s="406" t="n"/>
      <c r="DDB200" s="406" t="n"/>
      <c r="DDC200" s="406" t="n"/>
      <c r="DDD200" s="406" t="n"/>
      <c r="DDE200" s="406" t="n"/>
      <c r="DDF200" s="406" t="n"/>
      <c r="DDG200" s="406" t="n"/>
      <c r="DDH200" s="406" t="n"/>
      <c r="DDI200" s="406" t="n"/>
      <c r="DDJ200" s="406" t="n"/>
      <c r="DDK200" s="406" t="n"/>
      <c r="DDL200" s="406" t="n"/>
      <c r="DDM200" s="406" t="n"/>
      <c r="DDN200" s="406" t="n"/>
      <c r="DDO200" s="406" t="n"/>
      <c r="DDP200" s="406" t="n"/>
      <c r="DDQ200" s="406" t="n"/>
      <c r="DDR200" s="406" t="n"/>
      <c r="DDS200" s="406" t="n"/>
      <c r="DDT200" s="406" t="n"/>
      <c r="DDU200" s="406" t="n"/>
      <c r="DDV200" s="406" t="n"/>
      <c r="DDW200" s="406" t="n"/>
      <c r="DDX200" s="406" t="n"/>
      <c r="DDY200" s="406" t="n"/>
      <c r="DDZ200" s="406" t="n"/>
      <c r="DEA200" s="406" t="n"/>
      <c r="DEB200" s="406" t="n"/>
      <c r="DEC200" s="406" t="n"/>
      <c r="DED200" s="406" t="n"/>
      <c r="DEE200" s="406" t="n"/>
      <c r="DEF200" s="406" t="n"/>
      <c r="DEG200" s="406" t="n"/>
      <c r="DEH200" s="406" t="n"/>
      <c r="DEI200" s="406" t="n"/>
      <c r="DEJ200" s="406" t="n"/>
      <c r="DEK200" s="406" t="n"/>
      <c r="DEL200" s="406" t="n"/>
      <c r="DEM200" s="406" t="n"/>
      <c r="DEN200" s="406" t="n"/>
      <c r="DEO200" s="406" t="n"/>
      <c r="DEP200" s="406" t="n"/>
      <c r="DEQ200" s="406" t="n"/>
      <c r="DER200" s="406" t="n"/>
      <c r="DES200" s="406" t="n"/>
      <c r="DET200" s="406" t="n"/>
      <c r="DEU200" s="406" t="n"/>
      <c r="DEV200" s="406" t="n"/>
      <c r="DEW200" s="406" t="n"/>
      <c r="DEX200" s="406" t="n"/>
      <c r="DEY200" s="406" t="n"/>
      <c r="DEZ200" s="406" t="n"/>
      <c r="DFA200" s="406" t="n"/>
      <c r="DFB200" s="406" t="n"/>
      <c r="DFC200" s="406" t="n"/>
      <c r="DFD200" s="406" t="n"/>
      <c r="DFE200" s="406" t="n"/>
      <c r="DFF200" s="406" t="n"/>
      <c r="DFG200" s="406" t="n"/>
      <c r="DFH200" s="406" t="n"/>
      <c r="DFI200" s="406" t="n"/>
      <c r="DFJ200" s="406" t="n"/>
      <c r="DFK200" s="406" t="n"/>
      <c r="DFL200" s="406" t="n"/>
      <c r="DFM200" s="406" t="n"/>
      <c r="DFN200" s="406" t="n"/>
      <c r="DFO200" s="406" t="n"/>
      <c r="DFP200" s="406" t="n"/>
      <c r="DFQ200" s="406" t="n"/>
      <c r="DFR200" s="406" t="n"/>
      <c r="DFS200" s="406" t="n"/>
      <c r="DFT200" s="406" t="n"/>
      <c r="DFU200" s="406" t="n"/>
      <c r="DFV200" s="406" t="n"/>
      <c r="DFW200" s="406" t="n"/>
      <c r="DFX200" s="406" t="n"/>
      <c r="DFY200" s="406" t="n"/>
      <c r="DFZ200" s="406" t="n"/>
      <c r="DGA200" s="406" t="n"/>
      <c r="DGB200" s="406" t="n"/>
      <c r="DGC200" s="406" t="n"/>
      <c r="DGD200" s="406" t="n"/>
      <c r="DGE200" s="406" t="n"/>
      <c r="DGF200" s="406" t="n"/>
      <c r="DGG200" s="406" t="n"/>
      <c r="DGH200" s="406" t="n"/>
      <c r="DGI200" s="406" t="n"/>
      <c r="DGJ200" s="406" t="n"/>
      <c r="DGK200" s="406" t="n"/>
      <c r="DGL200" s="406" t="n"/>
      <c r="DGM200" s="406" t="n"/>
      <c r="DGN200" s="406" t="n"/>
      <c r="DGO200" s="406" t="n"/>
      <c r="DGP200" s="406" t="n"/>
      <c r="DGQ200" s="406" t="n"/>
      <c r="DGR200" s="406" t="n"/>
      <c r="DGS200" s="406" t="n"/>
      <c r="DGT200" s="406" t="n"/>
      <c r="DGU200" s="406" t="n"/>
      <c r="DGV200" s="406" t="n"/>
      <c r="DGW200" s="406" t="n"/>
      <c r="DGX200" s="406" t="n"/>
      <c r="DGY200" s="406" t="n"/>
      <c r="DGZ200" s="406" t="n"/>
      <c r="DHA200" s="406" t="n"/>
      <c r="DHB200" s="406" t="n"/>
      <c r="DHC200" s="406" t="n"/>
      <c r="DHD200" s="406" t="n"/>
      <c r="DHE200" s="406" t="n"/>
      <c r="DHF200" s="406" t="n"/>
      <c r="DHG200" s="406" t="n"/>
      <c r="DHH200" s="406" t="n"/>
      <c r="DHI200" s="406" t="n"/>
      <c r="DHJ200" s="406" t="n"/>
      <c r="DHK200" s="406" t="n"/>
      <c r="DHL200" s="406" t="n"/>
      <c r="DHM200" s="406" t="n"/>
      <c r="DHN200" s="406" t="n"/>
      <c r="DHO200" s="406" t="n"/>
      <c r="DHP200" s="406" t="n"/>
      <c r="DHQ200" s="406" t="n"/>
      <c r="DHR200" s="406" t="n"/>
      <c r="DHS200" s="406" t="n"/>
      <c r="DHT200" s="406" t="n"/>
      <c r="DHU200" s="406" t="n"/>
      <c r="DHV200" s="406" t="n"/>
      <c r="DHW200" s="406" t="n"/>
      <c r="DHX200" s="406" t="n"/>
      <c r="DHY200" s="406" t="n"/>
      <c r="DHZ200" s="406" t="n"/>
      <c r="DIA200" s="406" t="n"/>
      <c r="DIB200" s="406" t="n"/>
      <c r="DIC200" s="406" t="n"/>
      <c r="DID200" s="406" t="n"/>
      <c r="DIE200" s="406" t="n"/>
      <c r="DIF200" s="406" t="n"/>
      <c r="DIG200" s="406" t="n"/>
      <c r="DIH200" s="406" t="n"/>
      <c r="DII200" s="406" t="n"/>
      <c r="DIJ200" s="406" t="n"/>
      <c r="DIK200" s="406" t="n"/>
      <c r="DIL200" s="406" t="n"/>
      <c r="DIM200" s="406" t="n"/>
      <c r="DIN200" s="406" t="n"/>
      <c r="DIO200" s="406" t="n"/>
      <c r="DIP200" s="406" t="n"/>
      <c r="DIQ200" s="406" t="n"/>
      <c r="DIR200" s="406" t="n"/>
      <c r="DIS200" s="406" t="n"/>
      <c r="DIT200" s="406" t="n"/>
      <c r="DIU200" s="406" t="n"/>
      <c r="DIV200" s="406" t="n"/>
      <c r="DIW200" s="406" t="n"/>
      <c r="DIX200" s="406" t="n"/>
      <c r="DIY200" s="406" t="n"/>
      <c r="DIZ200" s="406" t="n"/>
      <c r="DJA200" s="406" t="n"/>
      <c r="DJB200" s="406" t="n"/>
      <c r="DJC200" s="406" t="n"/>
      <c r="DJD200" s="406" t="n"/>
      <c r="DJE200" s="406" t="n"/>
      <c r="DJF200" s="406" t="n"/>
      <c r="DJG200" s="406" t="n"/>
      <c r="DJH200" s="406" t="n"/>
      <c r="DJI200" s="406" t="n"/>
      <c r="DJJ200" s="406" t="n"/>
      <c r="DJK200" s="406" t="n"/>
      <c r="DJL200" s="406" t="n"/>
      <c r="DJM200" s="406" t="n"/>
      <c r="DJN200" s="406" t="n"/>
      <c r="DJO200" s="406" t="n"/>
      <c r="DJP200" s="406" t="n"/>
      <c r="DJQ200" s="406" t="n"/>
      <c r="DJR200" s="406" t="n"/>
      <c r="DJS200" s="406" t="n"/>
      <c r="DJT200" s="406" t="n"/>
      <c r="DJU200" s="406" t="n"/>
      <c r="DJV200" s="406" t="n"/>
      <c r="DJW200" s="406" t="n"/>
      <c r="DJX200" s="406" t="n"/>
      <c r="DJY200" s="406" t="n"/>
      <c r="DJZ200" s="406" t="n"/>
      <c r="DKA200" s="406" t="n"/>
      <c r="DKB200" s="406" t="n"/>
      <c r="DKC200" s="406" t="n"/>
      <c r="DKD200" s="406" t="n"/>
      <c r="DKE200" s="406" t="n"/>
      <c r="DKF200" s="406" t="n"/>
      <c r="DKG200" s="406" t="n"/>
      <c r="DKH200" s="406" t="n"/>
      <c r="DKI200" s="406" t="n"/>
      <c r="DKJ200" s="406" t="n"/>
      <c r="DKK200" s="406" t="n"/>
      <c r="DKL200" s="406" t="n"/>
      <c r="DKM200" s="406" t="n"/>
      <c r="DKN200" s="406" t="n"/>
      <c r="DKO200" s="406" t="n"/>
      <c r="DKP200" s="406" t="n"/>
      <c r="DKQ200" s="406" t="n"/>
      <c r="DKR200" s="406" t="n"/>
      <c r="DKS200" s="406" t="n"/>
      <c r="DKT200" s="406" t="n"/>
      <c r="DKU200" s="406" t="n"/>
      <c r="DKV200" s="406" t="n"/>
      <c r="DKW200" s="406" t="n"/>
      <c r="DKX200" s="406" t="n"/>
      <c r="DKY200" s="406" t="n"/>
      <c r="DKZ200" s="406" t="n"/>
      <c r="DLA200" s="406" t="n"/>
      <c r="DLB200" s="406" t="n"/>
      <c r="DLC200" s="406" t="n"/>
      <c r="DLD200" s="406" t="n"/>
      <c r="DLE200" s="406" t="n"/>
      <c r="DLF200" s="406" t="n"/>
      <c r="DLG200" s="406" t="n"/>
      <c r="DLH200" s="406" t="n"/>
      <c r="DLI200" s="406" t="n"/>
      <c r="DLJ200" s="406" t="n"/>
      <c r="DLK200" s="406" t="n"/>
      <c r="DLL200" s="406" t="n"/>
      <c r="DLM200" s="406" t="n"/>
      <c r="DLN200" s="406" t="n"/>
      <c r="DLO200" s="406" t="n"/>
      <c r="DLP200" s="406" t="n"/>
      <c r="DLQ200" s="406" t="n"/>
      <c r="DLR200" s="406" t="n"/>
      <c r="DLS200" s="406" t="n"/>
      <c r="DLT200" s="406" t="n"/>
      <c r="DLU200" s="406" t="n"/>
      <c r="DLV200" s="406" t="n"/>
      <c r="DLW200" s="406" t="n"/>
      <c r="DLX200" s="406" t="n"/>
      <c r="DLY200" s="406" t="n"/>
      <c r="DLZ200" s="406" t="n"/>
      <c r="DMA200" s="406" t="n"/>
      <c r="DMB200" s="406" t="n"/>
      <c r="DMC200" s="406" t="n"/>
      <c r="DMD200" s="406" t="n"/>
      <c r="DME200" s="406" t="n"/>
      <c r="DMF200" s="406" t="n"/>
      <c r="DMG200" s="406" t="n"/>
      <c r="DMH200" s="406" t="n"/>
      <c r="DMI200" s="406" t="n"/>
      <c r="DMJ200" s="406" t="n"/>
      <c r="DMK200" s="406" t="n"/>
      <c r="DML200" s="406" t="n"/>
      <c r="DMM200" s="406" t="n"/>
      <c r="DMN200" s="406" t="n"/>
      <c r="DMO200" s="406" t="n"/>
      <c r="DMP200" s="406" t="n"/>
      <c r="DMQ200" s="406" t="n"/>
      <c r="DMR200" s="406" t="n"/>
      <c r="DMS200" s="406" t="n"/>
      <c r="DMT200" s="406" t="n"/>
      <c r="DMU200" s="406" t="n"/>
      <c r="DMV200" s="406" t="n"/>
      <c r="DMW200" s="406" t="n"/>
      <c r="DMX200" s="406" t="n"/>
      <c r="DMY200" s="406" t="n"/>
      <c r="DMZ200" s="406" t="n"/>
      <c r="DNA200" s="406" t="n"/>
      <c r="DNB200" s="406" t="n"/>
      <c r="DNC200" s="406" t="n"/>
      <c r="DND200" s="406" t="n"/>
      <c r="DNE200" s="406" t="n"/>
      <c r="DNF200" s="406" t="n"/>
      <c r="DNG200" s="406" t="n"/>
      <c r="DNH200" s="406" t="n"/>
      <c r="DNI200" s="406" t="n"/>
      <c r="DNJ200" s="406" t="n"/>
      <c r="DNK200" s="406" t="n"/>
      <c r="DNL200" s="406" t="n"/>
      <c r="DNM200" s="406" t="n"/>
      <c r="DNN200" s="406" t="n"/>
      <c r="DNO200" s="406" t="n"/>
      <c r="DNP200" s="406" t="n"/>
      <c r="DNQ200" s="406" t="n"/>
      <c r="DNR200" s="406" t="n"/>
      <c r="DNS200" s="406" t="n"/>
      <c r="DNT200" s="406" t="n"/>
      <c r="DNU200" s="406" t="n"/>
      <c r="DNV200" s="406" t="n"/>
      <c r="DNW200" s="406" t="n"/>
      <c r="DNX200" s="406" t="n"/>
      <c r="DNY200" s="406" t="n"/>
      <c r="DNZ200" s="406" t="n"/>
      <c r="DOA200" s="406" t="n"/>
      <c r="DOB200" s="406" t="n"/>
      <c r="DOC200" s="406" t="n"/>
      <c r="DOD200" s="406" t="n"/>
      <c r="DOE200" s="406" t="n"/>
      <c r="DOF200" s="406" t="n"/>
      <c r="DOG200" s="406" t="n"/>
      <c r="DOH200" s="406" t="n"/>
      <c r="DOI200" s="406" t="n"/>
      <c r="DOJ200" s="406" t="n"/>
      <c r="DOK200" s="406" t="n"/>
      <c r="DOL200" s="406" t="n"/>
      <c r="DOM200" s="406" t="n"/>
      <c r="DON200" s="406" t="n"/>
      <c r="DOO200" s="406" t="n"/>
      <c r="DOP200" s="406" t="n"/>
      <c r="DOQ200" s="406" t="n"/>
      <c r="DOR200" s="406" t="n"/>
      <c r="DOS200" s="406" t="n"/>
      <c r="DOT200" s="406" t="n"/>
      <c r="DOU200" s="406" t="n"/>
      <c r="DOV200" s="406" t="n"/>
      <c r="DOW200" s="406" t="n"/>
      <c r="DOX200" s="406" t="n"/>
      <c r="DOY200" s="406" t="n"/>
      <c r="DOZ200" s="406" t="n"/>
      <c r="DPA200" s="406" t="n"/>
      <c r="DPB200" s="406" t="n"/>
      <c r="DPC200" s="406" t="n"/>
      <c r="DPD200" s="406" t="n"/>
      <c r="DPE200" s="406" t="n"/>
      <c r="DPF200" s="406" t="n"/>
      <c r="DPG200" s="406" t="n"/>
      <c r="DPH200" s="406" t="n"/>
      <c r="DPI200" s="406" t="n"/>
      <c r="DPJ200" s="406" t="n"/>
      <c r="DPK200" s="406" t="n"/>
      <c r="DPL200" s="406" t="n"/>
      <c r="DPM200" s="406" t="n"/>
      <c r="DPN200" s="406" t="n"/>
      <c r="DPO200" s="406" t="n"/>
      <c r="DPP200" s="406" t="n"/>
      <c r="DPQ200" s="406" t="n"/>
      <c r="DPR200" s="406" t="n"/>
      <c r="DPS200" s="406" t="n"/>
      <c r="DPT200" s="406" t="n"/>
      <c r="DPU200" s="406" t="n"/>
      <c r="DPV200" s="406" t="n"/>
      <c r="DPW200" s="406" t="n"/>
      <c r="DPX200" s="406" t="n"/>
      <c r="DPY200" s="406" t="n"/>
      <c r="DPZ200" s="406" t="n"/>
      <c r="DQA200" s="406" t="n"/>
      <c r="DQB200" s="406" t="n"/>
      <c r="DQC200" s="406" t="n"/>
      <c r="DQD200" s="406" t="n"/>
      <c r="DQE200" s="406" t="n"/>
      <c r="DQF200" s="406" t="n"/>
      <c r="DQG200" s="406" t="n"/>
      <c r="DQH200" s="406" t="n"/>
      <c r="DQI200" s="406" t="n"/>
      <c r="DQJ200" s="406" t="n"/>
      <c r="DQK200" s="406" t="n"/>
      <c r="DQL200" s="406" t="n"/>
      <c r="DQM200" s="406" t="n"/>
      <c r="DQN200" s="406" t="n"/>
      <c r="DQO200" s="406" t="n"/>
      <c r="DQP200" s="406" t="n"/>
      <c r="DQQ200" s="406" t="n"/>
      <c r="DQR200" s="406" t="n"/>
      <c r="DQS200" s="406" t="n"/>
      <c r="DQT200" s="406" t="n"/>
      <c r="DQU200" s="406" t="n"/>
      <c r="DQV200" s="406" t="n"/>
      <c r="DQW200" s="406" t="n"/>
      <c r="DQX200" s="406" t="n"/>
      <c r="DQY200" s="406" t="n"/>
      <c r="DQZ200" s="406" t="n"/>
      <c r="DRA200" s="406" t="n"/>
      <c r="DRB200" s="406" t="n"/>
      <c r="DRC200" s="406" t="n"/>
      <c r="DRD200" s="406" t="n"/>
      <c r="DRE200" s="406" t="n"/>
      <c r="DRF200" s="406" t="n"/>
      <c r="DRG200" s="406" t="n"/>
      <c r="DRH200" s="406" t="n"/>
      <c r="DRI200" s="406" t="n"/>
      <c r="DRJ200" s="406" t="n"/>
      <c r="DRK200" s="406" t="n"/>
      <c r="DRL200" s="406" t="n"/>
      <c r="DRM200" s="406" t="n"/>
      <c r="DRN200" s="406" t="n"/>
      <c r="DRO200" s="406" t="n"/>
      <c r="DRP200" s="406" t="n"/>
      <c r="DRQ200" s="406" t="n"/>
      <c r="DRR200" s="406" t="n"/>
      <c r="DRS200" s="406" t="n"/>
      <c r="DRT200" s="406" t="n"/>
      <c r="DRU200" s="406" t="n"/>
      <c r="DRV200" s="406" t="n"/>
      <c r="DRW200" s="406" t="n"/>
      <c r="DRX200" s="406" t="n"/>
      <c r="DRY200" s="406" t="n"/>
      <c r="DRZ200" s="406" t="n"/>
      <c r="DSA200" s="406" t="n"/>
      <c r="DSB200" s="406" t="n"/>
      <c r="DSC200" s="406" t="n"/>
      <c r="DSD200" s="406" t="n"/>
      <c r="DSE200" s="406" t="n"/>
      <c r="DSF200" s="406" t="n"/>
      <c r="DSG200" s="406" t="n"/>
      <c r="DSH200" s="406" t="n"/>
      <c r="DSI200" s="406" t="n"/>
      <c r="DSJ200" s="406" t="n"/>
      <c r="DSK200" s="406" t="n"/>
      <c r="DSL200" s="406" t="n"/>
      <c r="DSM200" s="406" t="n"/>
      <c r="DSN200" s="406" t="n"/>
      <c r="DSO200" s="406" t="n"/>
      <c r="DSP200" s="406" t="n"/>
      <c r="DSQ200" s="406" t="n"/>
      <c r="DSR200" s="406" t="n"/>
      <c r="DSS200" s="406" t="n"/>
      <c r="DST200" s="406" t="n"/>
      <c r="DSU200" s="406" t="n"/>
      <c r="DSV200" s="406" t="n"/>
      <c r="DSW200" s="406" t="n"/>
      <c r="DSX200" s="406" t="n"/>
      <c r="DSY200" s="406" t="n"/>
      <c r="DSZ200" s="406" t="n"/>
      <c r="DTA200" s="406" t="n"/>
      <c r="DTB200" s="406" t="n"/>
      <c r="DTC200" s="406" t="n"/>
      <c r="DTD200" s="406" t="n"/>
      <c r="DTE200" s="406" t="n"/>
      <c r="DTF200" s="406" t="n"/>
      <c r="DTG200" s="406" t="n"/>
      <c r="DTH200" s="406" t="n"/>
      <c r="DTI200" s="406" t="n"/>
      <c r="DTJ200" s="406" t="n"/>
      <c r="DTK200" s="406" t="n"/>
      <c r="DTL200" s="406" t="n"/>
      <c r="DTM200" s="406" t="n"/>
      <c r="DTN200" s="406" t="n"/>
      <c r="DTO200" s="406" t="n"/>
      <c r="DTP200" s="406" t="n"/>
      <c r="DTQ200" s="406" t="n"/>
      <c r="DTR200" s="406" t="n"/>
      <c r="DTS200" s="406" t="n"/>
      <c r="DTT200" s="406" t="n"/>
      <c r="DTU200" s="406" t="n"/>
      <c r="DTV200" s="406" t="n"/>
      <c r="DTW200" s="406" t="n"/>
      <c r="DTX200" s="406" t="n"/>
      <c r="DTY200" s="406" t="n"/>
      <c r="DTZ200" s="406" t="n"/>
      <c r="DUA200" s="406" t="n"/>
      <c r="DUB200" s="406" t="n"/>
      <c r="DUC200" s="406" t="n"/>
      <c r="DUD200" s="406" t="n"/>
      <c r="DUE200" s="406" t="n"/>
      <c r="DUF200" s="406" t="n"/>
      <c r="DUG200" s="406" t="n"/>
      <c r="DUH200" s="406" t="n"/>
      <c r="DUI200" s="406" t="n"/>
      <c r="DUJ200" s="406" t="n"/>
      <c r="DUK200" s="406" t="n"/>
      <c r="DUL200" s="406" t="n"/>
      <c r="DUM200" s="406" t="n"/>
      <c r="DUN200" s="406" t="n"/>
      <c r="DUO200" s="406" t="n"/>
      <c r="DUP200" s="406" t="n"/>
      <c r="DUQ200" s="406" t="n"/>
      <c r="DUR200" s="406" t="n"/>
      <c r="DUS200" s="406" t="n"/>
      <c r="DUT200" s="406" t="n"/>
      <c r="DUU200" s="406" t="n"/>
      <c r="DUV200" s="406" t="n"/>
      <c r="DUW200" s="406" t="n"/>
      <c r="DUX200" s="406" t="n"/>
      <c r="DUY200" s="406" t="n"/>
      <c r="DUZ200" s="406" t="n"/>
      <c r="DVA200" s="406" t="n"/>
      <c r="DVB200" s="406" t="n"/>
      <c r="DVC200" s="406" t="n"/>
      <c r="DVD200" s="406" t="n"/>
      <c r="DVE200" s="406" t="n"/>
      <c r="DVF200" s="406" t="n"/>
      <c r="DVG200" s="406" t="n"/>
      <c r="DVH200" s="406" t="n"/>
      <c r="DVI200" s="406" t="n"/>
      <c r="DVJ200" s="406" t="n"/>
      <c r="DVK200" s="406" t="n"/>
      <c r="DVL200" s="406" t="n"/>
      <c r="DVM200" s="406" t="n"/>
      <c r="DVN200" s="406" t="n"/>
      <c r="DVO200" s="406" t="n"/>
      <c r="DVP200" s="406" t="n"/>
      <c r="DVQ200" s="406" t="n"/>
      <c r="DVR200" s="406" t="n"/>
      <c r="DVS200" s="406" t="n"/>
      <c r="DVT200" s="406" t="n"/>
      <c r="DVU200" s="406" t="n"/>
      <c r="DVV200" s="406" t="n"/>
      <c r="DVW200" s="406" t="n"/>
      <c r="DVX200" s="406" t="n"/>
      <c r="DVY200" s="406" t="n"/>
      <c r="DVZ200" s="406" t="n"/>
      <c r="DWA200" s="406" t="n"/>
      <c r="DWB200" s="406" t="n"/>
      <c r="DWC200" s="406" t="n"/>
      <c r="DWD200" s="406" t="n"/>
      <c r="DWE200" s="406" t="n"/>
      <c r="DWF200" s="406" t="n"/>
      <c r="DWG200" s="406" t="n"/>
      <c r="DWH200" s="406" t="n"/>
      <c r="DWI200" s="406" t="n"/>
      <c r="DWJ200" s="406" t="n"/>
      <c r="DWK200" s="406" t="n"/>
      <c r="DWL200" s="406" t="n"/>
      <c r="DWM200" s="406" t="n"/>
      <c r="DWN200" s="406" t="n"/>
      <c r="DWO200" s="406" t="n"/>
      <c r="DWP200" s="406" t="n"/>
      <c r="DWQ200" s="406" t="n"/>
      <c r="DWR200" s="406" t="n"/>
      <c r="DWS200" s="406" t="n"/>
      <c r="DWT200" s="406" t="n"/>
      <c r="DWU200" s="406" t="n"/>
      <c r="DWV200" s="406" t="n"/>
      <c r="DWW200" s="406" t="n"/>
      <c r="DWX200" s="406" t="n"/>
      <c r="DWY200" s="406" t="n"/>
      <c r="DWZ200" s="406" t="n"/>
      <c r="DXA200" s="406" t="n"/>
      <c r="DXB200" s="406" t="n"/>
      <c r="DXC200" s="406" t="n"/>
      <c r="DXD200" s="406" t="n"/>
      <c r="DXE200" s="406" t="n"/>
      <c r="DXF200" s="406" t="n"/>
      <c r="DXG200" s="406" t="n"/>
      <c r="DXH200" s="406" t="n"/>
      <c r="DXI200" s="406" t="n"/>
      <c r="DXJ200" s="406" t="n"/>
      <c r="DXK200" s="406" t="n"/>
      <c r="DXL200" s="406" t="n"/>
      <c r="DXM200" s="406" t="n"/>
      <c r="DXN200" s="406" t="n"/>
      <c r="DXO200" s="406" t="n"/>
      <c r="DXP200" s="406" t="n"/>
      <c r="DXQ200" s="406" t="n"/>
      <c r="DXR200" s="406" t="n"/>
      <c r="DXS200" s="406" t="n"/>
      <c r="DXT200" s="406" t="n"/>
      <c r="DXU200" s="406" t="n"/>
      <c r="DXV200" s="406" t="n"/>
      <c r="DXW200" s="406" t="n"/>
      <c r="DXX200" s="406" t="n"/>
      <c r="DXY200" s="406" t="n"/>
      <c r="DXZ200" s="406" t="n"/>
      <c r="DYA200" s="406" t="n"/>
      <c r="DYB200" s="406" t="n"/>
      <c r="DYC200" s="406" t="n"/>
      <c r="DYD200" s="406" t="n"/>
      <c r="DYE200" s="406" t="n"/>
      <c r="DYF200" s="406" t="n"/>
      <c r="DYG200" s="406" t="n"/>
      <c r="DYH200" s="406" t="n"/>
      <c r="DYI200" s="406" t="n"/>
      <c r="DYJ200" s="406" t="n"/>
      <c r="DYK200" s="406" t="n"/>
      <c r="DYL200" s="406" t="n"/>
      <c r="DYM200" s="406" t="n"/>
      <c r="DYN200" s="406" t="n"/>
      <c r="DYO200" s="406" t="n"/>
      <c r="DYP200" s="406" t="n"/>
      <c r="DYQ200" s="406" t="n"/>
      <c r="DYR200" s="406" t="n"/>
      <c r="DYS200" s="406" t="n"/>
      <c r="DYT200" s="406" t="n"/>
      <c r="DYU200" s="406" t="n"/>
      <c r="DYV200" s="406" t="n"/>
      <c r="DYW200" s="406" t="n"/>
      <c r="DYX200" s="406" t="n"/>
      <c r="DYY200" s="406" t="n"/>
      <c r="DYZ200" s="406" t="n"/>
      <c r="DZA200" s="406" t="n"/>
      <c r="DZB200" s="406" t="n"/>
      <c r="DZC200" s="406" t="n"/>
      <c r="DZD200" s="406" t="n"/>
      <c r="DZE200" s="406" t="n"/>
      <c r="DZF200" s="406" t="n"/>
      <c r="DZG200" s="406" t="n"/>
      <c r="DZH200" s="406" t="n"/>
      <c r="DZI200" s="406" t="n"/>
      <c r="DZJ200" s="406" t="n"/>
      <c r="DZK200" s="406" t="n"/>
      <c r="DZL200" s="406" t="n"/>
      <c r="DZM200" s="406" t="n"/>
      <c r="DZN200" s="406" t="n"/>
      <c r="DZO200" s="406" t="n"/>
      <c r="DZP200" s="406" t="n"/>
      <c r="DZQ200" s="406" t="n"/>
      <c r="DZR200" s="406" t="n"/>
      <c r="DZS200" s="406" t="n"/>
      <c r="DZT200" s="406" t="n"/>
      <c r="DZU200" s="406" t="n"/>
      <c r="DZV200" s="406" t="n"/>
      <c r="DZW200" s="406" t="n"/>
      <c r="DZX200" s="406" t="n"/>
      <c r="DZY200" s="406" t="n"/>
      <c r="DZZ200" s="406" t="n"/>
      <c r="EAA200" s="406" t="n"/>
      <c r="EAB200" s="406" t="n"/>
      <c r="EAC200" s="406" t="n"/>
      <c r="EAD200" s="406" t="n"/>
      <c r="EAE200" s="406" t="n"/>
      <c r="EAF200" s="406" t="n"/>
      <c r="EAG200" s="406" t="n"/>
      <c r="EAH200" s="406" t="n"/>
      <c r="EAI200" s="406" t="n"/>
      <c r="EAJ200" s="406" t="n"/>
      <c r="EAK200" s="406" t="n"/>
      <c r="EAL200" s="406" t="n"/>
      <c r="EAM200" s="406" t="n"/>
      <c r="EAN200" s="406" t="n"/>
      <c r="EAO200" s="406" t="n"/>
      <c r="EAP200" s="406" t="n"/>
      <c r="EAQ200" s="406" t="n"/>
      <c r="EAR200" s="406" t="n"/>
      <c r="EAS200" s="406" t="n"/>
      <c r="EAT200" s="406" t="n"/>
      <c r="EAU200" s="406" t="n"/>
      <c r="EAV200" s="406" t="n"/>
      <c r="EAW200" s="406" t="n"/>
      <c r="EAX200" s="406" t="n"/>
      <c r="EAY200" s="406" t="n"/>
      <c r="EAZ200" s="406" t="n"/>
      <c r="EBA200" s="406" t="n"/>
      <c r="EBB200" s="406" t="n"/>
      <c r="EBC200" s="406" t="n"/>
      <c r="EBD200" s="406" t="n"/>
      <c r="EBE200" s="406" t="n"/>
      <c r="EBF200" s="406" t="n"/>
      <c r="EBG200" s="406" t="n"/>
      <c r="EBH200" s="406" t="n"/>
      <c r="EBI200" s="406" t="n"/>
      <c r="EBJ200" s="406" t="n"/>
      <c r="EBK200" s="406" t="n"/>
      <c r="EBL200" s="406" t="n"/>
      <c r="EBM200" s="406" t="n"/>
      <c r="EBN200" s="406" t="n"/>
      <c r="EBO200" s="406" t="n"/>
      <c r="EBP200" s="406" t="n"/>
      <c r="EBQ200" s="406" t="n"/>
      <c r="EBR200" s="406" t="n"/>
      <c r="EBS200" s="406" t="n"/>
      <c r="EBT200" s="406" t="n"/>
      <c r="EBU200" s="406" t="n"/>
      <c r="EBV200" s="406" t="n"/>
      <c r="EBW200" s="406" t="n"/>
      <c r="EBX200" s="406" t="n"/>
      <c r="EBY200" s="406" t="n"/>
      <c r="EBZ200" s="406" t="n"/>
      <c r="ECA200" s="406" t="n"/>
      <c r="ECB200" s="406" t="n"/>
      <c r="ECC200" s="406" t="n"/>
      <c r="ECD200" s="406" t="n"/>
      <c r="ECE200" s="406" t="n"/>
      <c r="ECF200" s="406" t="n"/>
      <c r="ECG200" s="406" t="n"/>
      <c r="ECH200" s="406" t="n"/>
      <c r="ECI200" s="406" t="n"/>
      <c r="ECJ200" s="406" t="n"/>
      <c r="ECK200" s="406" t="n"/>
      <c r="ECL200" s="406" t="n"/>
      <c r="ECM200" s="406" t="n"/>
      <c r="ECN200" s="406" t="n"/>
      <c r="ECO200" s="406" t="n"/>
      <c r="ECP200" s="406" t="n"/>
      <c r="ECQ200" s="406" t="n"/>
      <c r="ECR200" s="406" t="n"/>
      <c r="ECS200" s="406" t="n"/>
      <c r="ECT200" s="406" t="n"/>
      <c r="ECU200" s="406" t="n"/>
      <c r="ECV200" s="406" t="n"/>
      <c r="ECW200" s="406" t="n"/>
      <c r="ECX200" s="406" t="n"/>
      <c r="ECY200" s="406" t="n"/>
      <c r="ECZ200" s="406" t="n"/>
      <c r="EDA200" s="406" t="n"/>
      <c r="EDB200" s="406" t="n"/>
      <c r="EDC200" s="406" t="n"/>
      <c r="EDD200" s="406" t="n"/>
      <c r="EDE200" s="406" t="n"/>
      <c r="EDF200" s="406" t="n"/>
      <c r="EDG200" s="406" t="n"/>
      <c r="EDH200" s="406" t="n"/>
      <c r="EDI200" s="406" t="n"/>
      <c r="EDJ200" s="406" t="n"/>
      <c r="EDK200" s="406" t="n"/>
      <c r="EDL200" s="406" t="n"/>
      <c r="EDM200" s="406" t="n"/>
      <c r="EDN200" s="406" t="n"/>
      <c r="EDO200" s="406" t="n"/>
      <c r="EDP200" s="406" t="n"/>
      <c r="EDQ200" s="406" t="n"/>
      <c r="EDR200" s="406" t="n"/>
      <c r="EDS200" s="406" t="n"/>
      <c r="EDT200" s="406" t="n"/>
      <c r="EDU200" s="406" t="n"/>
      <c r="EDV200" s="406" t="n"/>
      <c r="EDW200" s="406" t="n"/>
      <c r="EDX200" s="406" t="n"/>
      <c r="EDY200" s="406" t="n"/>
      <c r="EDZ200" s="406" t="n"/>
      <c r="EEA200" s="406" t="n"/>
      <c r="EEB200" s="406" t="n"/>
      <c r="EEC200" s="406" t="n"/>
      <c r="EED200" s="406" t="n"/>
      <c r="EEE200" s="406" t="n"/>
      <c r="EEF200" s="406" t="n"/>
      <c r="EEG200" s="406" t="n"/>
      <c r="EEH200" s="406" t="n"/>
      <c r="EEI200" s="406" t="n"/>
      <c r="EEJ200" s="406" t="n"/>
      <c r="EEK200" s="406" t="n"/>
      <c r="EEL200" s="406" t="n"/>
      <c r="EEM200" s="406" t="n"/>
      <c r="EEN200" s="406" t="n"/>
      <c r="EEO200" s="406" t="n"/>
      <c r="EEP200" s="406" t="n"/>
      <c r="EEQ200" s="406" t="n"/>
      <c r="EER200" s="406" t="n"/>
      <c r="EES200" s="406" t="n"/>
      <c r="EET200" s="406" t="n"/>
      <c r="EEU200" s="406" t="n"/>
      <c r="EEV200" s="406" t="n"/>
      <c r="EEW200" s="406" t="n"/>
      <c r="EEX200" s="406" t="n"/>
      <c r="EEY200" s="406" t="n"/>
      <c r="EEZ200" s="406" t="n"/>
      <c r="EFA200" s="406" t="n"/>
      <c r="EFB200" s="406" t="n"/>
      <c r="EFC200" s="406" t="n"/>
      <c r="EFD200" s="406" t="n"/>
      <c r="EFE200" s="406" t="n"/>
      <c r="EFF200" s="406" t="n"/>
      <c r="EFG200" s="406" t="n"/>
      <c r="EFH200" s="406" t="n"/>
      <c r="EFI200" s="406" t="n"/>
      <c r="EFJ200" s="406" t="n"/>
      <c r="EFK200" s="406" t="n"/>
      <c r="EFL200" s="406" t="n"/>
      <c r="EFM200" s="406" t="n"/>
      <c r="EFN200" s="406" t="n"/>
      <c r="EFO200" s="406" t="n"/>
      <c r="EFP200" s="406" t="n"/>
      <c r="EFQ200" s="406" t="n"/>
      <c r="EFR200" s="406" t="n"/>
      <c r="EFS200" s="406" t="n"/>
      <c r="EFT200" s="406" t="n"/>
      <c r="EFU200" s="406" t="n"/>
      <c r="EFV200" s="406" t="n"/>
      <c r="EFW200" s="406" t="n"/>
      <c r="EFX200" s="406" t="n"/>
      <c r="EFY200" s="406" t="n"/>
      <c r="EFZ200" s="406" t="n"/>
      <c r="EGA200" s="406" t="n"/>
      <c r="EGB200" s="406" t="n"/>
      <c r="EGC200" s="406" t="n"/>
      <c r="EGD200" s="406" t="n"/>
      <c r="EGE200" s="406" t="n"/>
      <c r="EGF200" s="406" t="n"/>
      <c r="EGG200" s="406" t="n"/>
      <c r="EGH200" s="406" t="n"/>
      <c r="EGI200" s="406" t="n"/>
      <c r="EGJ200" s="406" t="n"/>
      <c r="EGK200" s="406" t="n"/>
      <c r="EGL200" s="406" t="n"/>
      <c r="EGM200" s="406" t="n"/>
      <c r="EGN200" s="406" t="n"/>
      <c r="EGO200" s="406" t="n"/>
      <c r="EGP200" s="406" t="n"/>
      <c r="EGQ200" s="406" t="n"/>
      <c r="EGR200" s="406" t="n"/>
      <c r="EGS200" s="406" t="n"/>
      <c r="EGT200" s="406" t="n"/>
      <c r="EGU200" s="406" t="n"/>
      <c r="EGV200" s="406" t="n"/>
      <c r="EGW200" s="406" t="n"/>
      <c r="EGX200" s="406" t="n"/>
      <c r="EGY200" s="406" t="n"/>
      <c r="EGZ200" s="406" t="n"/>
      <c r="EHA200" s="406" t="n"/>
      <c r="EHB200" s="406" t="n"/>
      <c r="EHC200" s="406" t="n"/>
      <c r="EHD200" s="406" t="n"/>
      <c r="EHE200" s="406" t="n"/>
      <c r="EHF200" s="406" t="n"/>
      <c r="EHG200" s="406" t="n"/>
      <c r="EHH200" s="406" t="n"/>
      <c r="EHI200" s="406" t="n"/>
      <c r="EHJ200" s="406" t="n"/>
      <c r="EHK200" s="406" t="n"/>
      <c r="EHL200" s="406" t="n"/>
      <c r="EHM200" s="406" t="n"/>
      <c r="EHN200" s="406" t="n"/>
      <c r="EHO200" s="406" t="n"/>
      <c r="EHP200" s="406" t="n"/>
      <c r="EHQ200" s="406" t="n"/>
      <c r="EHR200" s="406" t="n"/>
      <c r="EHS200" s="406" t="n"/>
      <c r="EHT200" s="406" t="n"/>
      <c r="EHU200" s="406" t="n"/>
      <c r="EHV200" s="406" t="n"/>
      <c r="EHW200" s="406" t="n"/>
      <c r="EHX200" s="406" t="n"/>
      <c r="EHY200" s="406" t="n"/>
      <c r="EHZ200" s="406" t="n"/>
      <c r="EIA200" s="406" t="n"/>
      <c r="EIB200" s="406" t="n"/>
      <c r="EIC200" s="406" t="n"/>
      <c r="EID200" s="406" t="n"/>
      <c r="EIE200" s="406" t="n"/>
      <c r="EIF200" s="406" t="n"/>
      <c r="EIG200" s="406" t="n"/>
      <c r="EIH200" s="406" t="n"/>
      <c r="EII200" s="406" t="n"/>
      <c r="EIJ200" s="406" t="n"/>
      <c r="EIK200" s="406" t="n"/>
      <c r="EIL200" s="406" t="n"/>
      <c r="EIM200" s="406" t="n"/>
      <c r="EIN200" s="406" t="n"/>
      <c r="EIO200" s="406" t="n"/>
      <c r="EIP200" s="406" t="n"/>
      <c r="EIQ200" s="406" t="n"/>
      <c r="EIR200" s="406" t="n"/>
      <c r="EIS200" s="406" t="n"/>
      <c r="EIT200" s="406" t="n"/>
      <c r="EIU200" s="406" t="n"/>
      <c r="EIV200" s="406" t="n"/>
      <c r="EIW200" s="406" t="n"/>
      <c r="EIX200" s="406" t="n"/>
      <c r="EIY200" s="406" t="n"/>
      <c r="EIZ200" s="406" t="n"/>
      <c r="EJA200" s="406" t="n"/>
      <c r="EJB200" s="406" t="n"/>
      <c r="EJC200" s="406" t="n"/>
      <c r="EJD200" s="406" t="n"/>
      <c r="EJE200" s="406" t="n"/>
      <c r="EJF200" s="406" t="n"/>
      <c r="EJG200" s="406" t="n"/>
      <c r="EJH200" s="406" t="n"/>
      <c r="EJI200" s="406" t="n"/>
      <c r="EJJ200" s="406" t="n"/>
      <c r="EJK200" s="406" t="n"/>
      <c r="EJL200" s="406" t="n"/>
      <c r="EJM200" s="406" t="n"/>
      <c r="EJN200" s="406" t="n"/>
      <c r="EJO200" s="406" t="n"/>
      <c r="EJP200" s="406" t="n"/>
      <c r="EJQ200" s="406" t="n"/>
      <c r="EJR200" s="406" t="n"/>
      <c r="EJS200" s="406" t="n"/>
      <c r="EJT200" s="406" t="n"/>
      <c r="EJU200" s="406" t="n"/>
      <c r="EJV200" s="406" t="n"/>
      <c r="EJW200" s="406" t="n"/>
      <c r="EJX200" s="406" t="n"/>
      <c r="EJY200" s="406" t="n"/>
      <c r="EJZ200" s="406" t="n"/>
      <c r="EKA200" s="406" t="n"/>
      <c r="EKB200" s="406" t="n"/>
      <c r="EKC200" s="406" t="n"/>
      <c r="EKD200" s="406" t="n"/>
      <c r="EKE200" s="406" t="n"/>
      <c r="EKF200" s="406" t="n"/>
      <c r="EKG200" s="406" t="n"/>
      <c r="EKH200" s="406" t="n"/>
      <c r="EKI200" s="406" t="n"/>
      <c r="EKJ200" s="406" t="n"/>
      <c r="EKK200" s="406" t="n"/>
      <c r="EKL200" s="406" t="n"/>
      <c r="EKM200" s="406" t="n"/>
      <c r="EKN200" s="406" t="n"/>
      <c r="EKO200" s="406" t="n"/>
      <c r="EKP200" s="406" t="n"/>
      <c r="EKQ200" s="406" t="n"/>
      <c r="EKR200" s="406" t="n"/>
      <c r="EKS200" s="406" t="n"/>
      <c r="EKT200" s="406" t="n"/>
      <c r="EKU200" s="406" t="n"/>
      <c r="EKV200" s="406" t="n"/>
      <c r="EKW200" s="406" t="n"/>
      <c r="EKX200" s="406" t="n"/>
      <c r="EKY200" s="406" t="n"/>
      <c r="EKZ200" s="406" t="n"/>
      <c r="ELA200" s="406" t="n"/>
      <c r="ELB200" s="406" t="n"/>
      <c r="ELC200" s="406" t="n"/>
      <c r="ELD200" s="406" t="n"/>
      <c r="ELE200" s="406" t="n"/>
      <c r="ELF200" s="406" t="n"/>
      <c r="ELG200" s="406" t="n"/>
      <c r="ELH200" s="406" t="n"/>
      <c r="ELI200" s="406" t="n"/>
      <c r="ELJ200" s="406" t="n"/>
      <c r="ELK200" s="406" t="n"/>
      <c r="ELL200" s="406" t="n"/>
      <c r="ELM200" s="406" t="n"/>
      <c r="ELN200" s="406" t="n"/>
      <c r="ELO200" s="406" t="n"/>
      <c r="ELP200" s="406" t="n"/>
      <c r="ELQ200" s="406" t="n"/>
      <c r="ELR200" s="406" t="n"/>
      <c r="ELS200" s="406" t="n"/>
      <c r="ELT200" s="406" t="n"/>
      <c r="ELU200" s="406" t="n"/>
      <c r="ELV200" s="406" t="n"/>
      <c r="ELW200" s="406" t="n"/>
      <c r="ELX200" s="406" t="n"/>
      <c r="ELY200" s="406" t="n"/>
      <c r="ELZ200" s="406" t="n"/>
      <c r="EMA200" s="406" t="n"/>
      <c r="EMB200" s="406" t="n"/>
      <c r="EMC200" s="406" t="n"/>
      <c r="EMD200" s="406" t="n"/>
      <c r="EME200" s="406" t="n"/>
      <c r="EMF200" s="406" t="n"/>
      <c r="EMG200" s="406" t="n"/>
      <c r="EMH200" s="406" t="n"/>
      <c r="EMI200" s="406" t="n"/>
      <c r="EMJ200" s="406" t="n"/>
      <c r="EMK200" s="406" t="n"/>
      <c r="EML200" s="406" t="n"/>
      <c r="EMM200" s="406" t="n"/>
      <c r="EMN200" s="406" t="n"/>
      <c r="EMO200" s="406" t="n"/>
      <c r="EMP200" s="406" t="n"/>
      <c r="EMQ200" s="406" t="n"/>
      <c r="EMR200" s="406" t="n"/>
      <c r="EMS200" s="406" t="n"/>
      <c r="EMT200" s="406" t="n"/>
      <c r="EMU200" s="406" t="n"/>
      <c r="EMV200" s="406" t="n"/>
      <c r="EMW200" s="406" t="n"/>
      <c r="EMX200" s="406" t="n"/>
      <c r="EMY200" s="406" t="n"/>
      <c r="EMZ200" s="406" t="n"/>
      <c r="ENA200" s="406" t="n"/>
      <c r="ENB200" s="406" t="n"/>
      <c r="ENC200" s="406" t="n"/>
      <c r="END200" s="406" t="n"/>
      <c r="ENE200" s="406" t="n"/>
      <c r="ENF200" s="406" t="n"/>
      <c r="ENG200" s="406" t="n"/>
      <c r="ENH200" s="406" t="n"/>
      <c r="ENI200" s="406" t="n"/>
      <c r="ENJ200" s="406" t="n"/>
      <c r="ENK200" s="406" t="n"/>
      <c r="ENL200" s="406" t="n"/>
      <c r="ENM200" s="406" t="n"/>
      <c r="ENN200" s="406" t="n"/>
      <c r="ENO200" s="406" t="n"/>
      <c r="ENP200" s="406" t="n"/>
      <c r="ENQ200" s="406" t="n"/>
      <c r="ENR200" s="406" t="n"/>
      <c r="ENS200" s="406" t="n"/>
      <c r="ENT200" s="406" t="n"/>
      <c r="ENU200" s="406" t="n"/>
      <c r="ENV200" s="406" t="n"/>
      <c r="ENW200" s="406" t="n"/>
      <c r="ENX200" s="406" t="n"/>
      <c r="ENY200" s="406" t="n"/>
      <c r="ENZ200" s="406" t="n"/>
      <c r="EOA200" s="406" t="n"/>
      <c r="EOB200" s="406" t="n"/>
      <c r="EOC200" s="406" t="n"/>
      <c r="EOD200" s="406" t="n"/>
      <c r="EOE200" s="406" t="n"/>
      <c r="EOF200" s="406" t="n"/>
      <c r="EOG200" s="406" t="n"/>
      <c r="EOH200" s="406" t="n"/>
      <c r="EOI200" s="406" t="n"/>
      <c r="EOJ200" s="406" t="n"/>
      <c r="EOK200" s="406" t="n"/>
      <c r="EOL200" s="406" t="n"/>
      <c r="EOM200" s="406" t="n"/>
      <c r="EON200" s="406" t="n"/>
      <c r="EOO200" s="406" t="n"/>
      <c r="EOP200" s="406" t="n"/>
      <c r="EOQ200" s="406" t="n"/>
      <c r="EOR200" s="406" t="n"/>
      <c r="EOS200" s="406" t="n"/>
      <c r="EOT200" s="406" t="n"/>
      <c r="EOU200" s="406" t="n"/>
      <c r="EOV200" s="406" t="n"/>
      <c r="EOW200" s="406" t="n"/>
      <c r="EOX200" s="406" t="n"/>
      <c r="EOY200" s="406" t="n"/>
      <c r="EOZ200" s="406" t="n"/>
      <c r="EPA200" s="406" t="n"/>
      <c r="EPB200" s="406" t="n"/>
      <c r="EPC200" s="406" t="n"/>
      <c r="EPD200" s="406" t="n"/>
      <c r="EPE200" s="406" t="n"/>
      <c r="EPF200" s="406" t="n"/>
      <c r="EPG200" s="406" t="n"/>
      <c r="EPH200" s="406" t="n"/>
      <c r="EPI200" s="406" t="n"/>
      <c r="EPJ200" s="406" t="n"/>
      <c r="EPK200" s="406" t="n"/>
      <c r="EPL200" s="406" t="n"/>
      <c r="EPM200" s="406" t="n"/>
      <c r="EPN200" s="406" t="n"/>
      <c r="EPO200" s="406" t="n"/>
      <c r="EPP200" s="406" t="n"/>
      <c r="EPQ200" s="406" t="n"/>
      <c r="EPR200" s="406" t="n"/>
      <c r="EPS200" s="406" t="n"/>
      <c r="EPT200" s="406" t="n"/>
      <c r="EPU200" s="406" t="n"/>
      <c r="EPV200" s="406" t="n"/>
      <c r="EPW200" s="406" t="n"/>
      <c r="EPX200" s="406" t="n"/>
      <c r="EPY200" s="406" t="n"/>
      <c r="EPZ200" s="406" t="n"/>
      <c r="EQA200" s="406" t="n"/>
      <c r="EQB200" s="406" t="n"/>
      <c r="EQC200" s="406" t="n"/>
      <c r="EQD200" s="406" t="n"/>
      <c r="EQE200" s="406" t="n"/>
      <c r="EQF200" s="406" t="n"/>
      <c r="EQG200" s="406" t="n"/>
      <c r="EQH200" s="406" t="n"/>
      <c r="EQI200" s="406" t="n"/>
      <c r="EQJ200" s="406" t="n"/>
      <c r="EQK200" s="406" t="n"/>
      <c r="EQL200" s="406" t="n"/>
      <c r="EQM200" s="406" t="n"/>
      <c r="EQN200" s="406" t="n"/>
      <c r="EQO200" s="406" t="n"/>
      <c r="EQP200" s="406" t="n"/>
      <c r="EQQ200" s="406" t="n"/>
      <c r="EQR200" s="406" t="n"/>
      <c r="EQS200" s="406" t="n"/>
      <c r="EQT200" s="406" t="n"/>
      <c r="EQU200" s="406" t="n"/>
      <c r="EQV200" s="406" t="n"/>
      <c r="EQW200" s="406" t="n"/>
      <c r="EQX200" s="406" t="n"/>
      <c r="EQY200" s="406" t="n"/>
      <c r="EQZ200" s="406" t="n"/>
      <c r="ERA200" s="406" t="n"/>
      <c r="ERB200" s="406" t="n"/>
      <c r="ERC200" s="406" t="n"/>
      <c r="ERD200" s="406" t="n"/>
      <c r="ERE200" s="406" t="n"/>
      <c r="ERF200" s="406" t="n"/>
      <c r="ERG200" s="406" t="n"/>
      <c r="ERH200" s="406" t="n"/>
      <c r="ERI200" s="406" t="n"/>
      <c r="ERJ200" s="406" t="n"/>
      <c r="ERK200" s="406" t="n"/>
      <c r="ERL200" s="406" t="n"/>
      <c r="ERM200" s="406" t="n"/>
      <c r="ERN200" s="406" t="n"/>
      <c r="ERO200" s="406" t="n"/>
      <c r="ERP200" s="406" t="n"/>
      <c r="ERQ200" s="406" t="n"/>
      <c r="ERR200" s="406" t="n"/>
      <c r="ERS200" s="406" t="n"/>
      <c r="ERT200" s="406" t="n"/>
      <c r="ERU200" s="406" t="n"/>
      <c r="ERV200" s="406" t="n"/>
      <c r="ERW200" s="406" t="n"/>
      <c r="ERX200" s="406" t="n"/>
      <c r="ERY200" s="406" t="n"/>
      <c r="ERZ200" s="406" t="n"/>
      <c r="ESA200" s="406" t="n"/>
      <c r="ESB200" s="406" t="n"/>
      <c r="ESC200" s="406" t="n"/>
      <c r="ESD200" s="406" t="n"/>
      <c r="ESE200" s="406" t="n"/>
      <c r="ESF200" s="406" t="n"/>
      <c r="ESG200" s="406" t="n"/>
      <c r="ESH200" s="406" t="n"/>
      <c r="ESI200" s="406" t="n"/>
      <c r="ESJ200" s="406" t="n"/>
      <c r="ESK200" s="406" t="n"/>
      <c r="ESL200" s="406" t="n"/>
      <c r="ESM200" s="406" t="n"/>
      <c r="ESN200" s="406" t="n"/>
      <c r="ESO200" s="406" t="n"/>
      <c r="ESP200" s="406" t="n"/>
      <c r="ESQ200" s="406" t="n"/>
      <c r="ESR200" s="406" t="n"/>
      <c r="ESS200" s="406" t="n"/>
      <c r="EST200" s="406" t="n"/>
      <c r="ESU200" s="406" t="n"/>
      <c r="ESV200" s="406" t="n"/>
      <c r="ESW200" s="406" t="n"/>
      <c r="ESX200" s="406" t="n"/>
      <c r="ESY200" s="406" t="n"/>
      <c r="ESZ200" s="406" t="n"/>
      <c r="ETA200" s="406" t="n"/>
      <c r="ETB200" s="406" t="n"/>
      <c r="ETC200" s="406" t="n"/>
      <c r="ETD200" s="406" t="n"/>
      <c r="ETE200" s="406" t="n"/>
      <c r="ETF200" s="406" t="n"/>
      <c r="ETG200" s="406" t="n"/>
      <c r="ETH200" s="406" t="n"/>
      <c r="ETI200" s="406" t="n"/>
      <c r="ETJ200" s="406" t="n"/>
      <c r="ETK200" s="406" t="n"/>
      <c r="ETL200" s="406" t="n"/>
      <c r="ETM200" s="406" t="n"/>
      <c r="ETN200" s="406" t="n"/>
      <c r="ETO200" s="406" t="n"/>
      <c r="ETP200" s="406" t="n"/>
      <c r="ETQ200" s="406" t="n"/>
      <c r="ETR200" s="406" t="n"/>
      <c r="ETS200" s="406" t="n"/>
      <c r="ETT200" s="406" t="n"/>
      <c r="ETU200" s="406" t="n"/>
      <c r="ETV200" s="406" t="n"/>
      <c r="ETW200" s="406" t="n"/>
      <c r="ETX200" s="406" t="n"/>
      <c r="ETY200" s="406" t="n"/>
      <c r="ETZ200" s="406" t="n"/>
      <c r="EUA200" s="406" t="n"/>
      <c r="EUB200" s="406" t="n"/>
      <c r="EUC200" s="406" t="n"/>
      <c r="EUD200" s="406" t="n"/>
      <c r="EUE200" s="406" t="n"/>
      <c r="EUF200" s="406" t="n"/>
      <c r="EUG200" s="406" t="n"/>
      <c r="EUH200" s="406" t="n"/>
      <c r="EUI200" s="406" t="n"/>
      <c r="EUJ200" s="406" t="n"/>
      <c r="EUK200" s="406" t="n"/>
      <c r="EUL200" s="406" t="n"/>
      <c r="EUM200" s="406" t="n"/>
      <c r="EUN200" s="406" t="n"/>
      <c r="EUO200" s="406" t="n"/>
      <c r="EUP200" s="406" t="n"/>
      <c r="EUQ200" s="406" t="n"/>
      <c r="EUR200" s="406" t="n"/>
      <c r="EUS200" s="406" t="n"/>
      <c r="EUT200" s="406" t="n"/>
      <c r="EUU200" s="406" t="n"/>
      <c r="EUV200" s="406" t="n"/>
      <c r="EUW200" s="406" t="n"/>
      <c r="EUX200" s="406" t="n"/>
      <c r="EUY200" s="406" t="n"/>
      <c r="EUZ200" s="406" t="n"/>
      <c r="EVA200" s="406" t="n"/>
      <c r="EVB200" s="406" t="n"/>
      <c r="EVC200" s="406" t="n"/>
      <c r="EVD200" s="406" t="n"/>
      <c r="EVE200" s="406" t="n"/>
      <c r="EVF200" s="406" t="n"/>
      <c r="EVG200" s="406" t="n"/>
      <c r="EVH200" s="406" t="n"/>
      <c r="EVI200" s="406" t="n"/>
      <c r="EVJ200" s="406" t="n"/>
      <c r="EVK200" s="406" t="n"/>
      <c r="EVL200" s="406" t="n"/>
      <c r="EVM200" s="406" t="n"/>
      <c r="EVN200" s="406" t="n"/>
      <c r="EVO200" s="406" t="n"/>
      <c r="EVP200" s="406" t="n"/>
      <c r="EVQ200" s="406" t="n"/>
      <c r="EVR200" s="406" t="n"/>
      <c r="EVS200" s="406" t="n"/>
      <c r="EVT200" s="406" t="n"/>
      <c r="EVU200" s="406" t="n"/>
      <c r="EVV200" s="406" t="n"/>
      <c r="EVW200" s="406" t="n"/>
      <c r="EVX200" s="406" t="n"/>
      <c r="EVY200" s="406" t="n"/>
      <c r="EVZ200" s="406" t="n"/>
      <c r="EWA200" s="406" t="n"/>
      <c r="EWB200" s="406" t="n"/>
      <c r="EWC200" s="406" t="n"/>
      <c r="EWD200" s="406" t="n"/>
      <c r="EWE200" s="406" t="n"/>
      <c r="EWF200" s="406" t="n"/>
      <c r="EWG200" s="406" t="n"/>
      <c r="EWH200" s="406" t="n"/>
      <c r="EWI200" s="406" t="n"/>
      <c r="EWJ200" s="406" t="n"/>
      <c r="EWK200" s="406" t="n"/>
      <c r="EWL200" s="406" t="n"/>
      <c r="EWM200" s="406" t="n"/>
      <c r="EWN200" s="406" t="n"/>
      <c r="EWO200" s="406" t="n"/>
      <c r="EWP200" s="406" t="n"/>
      <c r="EWQ200" s="406" t="n"/>
      <c r="EWR200" s="406" t="n"/>
      <c r="EWS200" s="406" t="n"/>
      <c r="EWT200" s="406" t="n"/>
      <c r="EWU200" s="406" t="n"/>
      <c r="EWV200" s="406" t="n"/>
      <c r="EWW200" s="406" t="n"/>
      <c r="EWX200" s="406" t="n"/>
      <c r="EWY200" s="406" t="n"/>
      <c r="EWZ200" s="406" t="n"/>
      <c r="EXA200" s="406" t="n"/>
      <c r="EXB200" s="406" t="n"/>
      <c r="EXC200" s="406" t="n"/>
      <c r="EXD200" s="406" t="n"/>
      <c r="EXE200" s="406" t="n"/>
      <c r="EXF200" s="406" t="n"/>
      <c r="EXG200" s="406" t="n"/>
      <c r="EXH200" s="406" t="n"/>
      <c r="EXI200" s="406" t="n"/>
      <c r="EXJ200" s="406" t="n"/>
      <c r="EXK200" s="406" t="n"/>
      <c r="EXL200" s="406" t="n"/>
      <c r="EXM200" s="406" t="n"/>
      <c r="EXN200" s="406" t="n"/>
      <c r="EXO200" s="406" t="n"/>
      <c r="EXP200" s="406" t="n"/>
      <c r="EXQ200" s="406" t="n"/>
      <c r="EXR200" s="406" t="n"/>
      <c r="EXS200" s="406" t="n"/>
      <c r="EXT200" s="406" t="n"/>
      <c r="EXU200" s="406" t="n"/>
      <c r="EXV200" s="406" t="n"/>
      <c r="EXW200" s="406" t="n"/>
      <c r="EXX200" s="406" t="n"/>
      <c r="EXY200" s="406" t="n"/>
      <c r="EXZ200" s="406" t="n"/>
      <c r="EYA200" s="406" t="n"/>
      <c r="EYB200" s="406" t="n"/>
      <c r="EYC200" s="406" t="n"/>
      <c r="EYD200" s="406" t="n"/>
      <c r="EYE200" s="406" t="n"/>
      <c r="EYF200" s="406" t="n"/>
      <c r="EYG200" s="406" t="n"/>
      <c r="EYH200" s="406" t="n"/>
      <c r="EYI200" s="406" t="n"/>
      <c r="EYJ200" s="406" t="n"/>
      <c r="EYK200" s="406" t="n"/>
      <c r="EYL200" s="406" t="n"/>
      <c r="EYM200" s="406" t="n"/>
      <c r="EYN200" s="406" t="n"/>
      <c r="EYO200" s="406" t="n"/>
      <c r="EYP200" s="406" t="n"/>
      <c r="EYQ200" s="406" t="n"/>
      <c r="EYR200" s="406" t="n"/>
      <c r="EYS200" s="406" t="n"/>
      <c r="EYT200" s="406" t="n"/>
      <c r="EYU200" s="406" t="n"/>
      <c r="EYV200" s="406" t="n"/>
      <c r="EYW200" s="406" t="n"/>
      <c r="EYX200" s="406" t="n"/>
      <c r="EYY200" s="406" t="n"/>
      <c r="EYZ200" s="406" t="n"/>
      <c r="EZA200" s="406" t="n"/>
      <c r="EZB200" s="406" t="n"/>
      <c r="EZC200" s="406" t="n"/>
      <c r="EZD200" s="406" t="n"/>
      <c r="EZE200" s="406" t="n"/>
      <c r="EZF200" s="406" t="n"/>
      <c r="EZG200" s="406" t="n"/>
      <c r="EZH200" s="406" t="n"/>
      <c r="EZI200" s="406" t="n"/>
      <c r="EZJ200" s="406" t="n"/>
      <c r="EZK200" s="406" t="n"/>
      <c r="EZL200" s="406" t="n"/>
      <c r="EZM200" s="406" t="n"/>
      <c r="EZN200" s="406" t="n"/>
      <c r="EZO200" s="406" t="n"/>
      <c r="EZP200" s="406" t="n"/>
      <c r="EZQ200" s="406" t="n"/>
      <c r="EZR200" s="406" t="n"/>
      <c r="EZS200" s="406" t="n"/>
      <c r="EZT200" s="406" t="n"/>
      <c r="EZU200" s="406" t="n"/>
      <c r="EZV200" s="406" t="n"/>
      <c r="EZW200" s="406" t="n"/>
      <c r="EZX200" s="406" t="n"/>
      <c r="EZY200" s="406" t="n"/>
      <c r="EZZ200" s="406" t="n"/>
      <c r="FAA200" s="406" t="n"/>
      <c r="FAB200" s="406" t="n"/>
      <c r="FAC200" s="406" t="n"/>
      <c r="FAD200" s="406" t="n"/>
      <c r="FAE200" s="406" t="n"/>
      <c r="FAF200" s="406" t="n"/>
      <c r="FAG200" s="406" t="n"/>
      <c r="FAH200" s="406" t="n"/>
      <c r="FAI200" s="406" t="n"/>
      <c r="FAJ200" s="406" t="n"/>
      <c r="FAK200" s="406" t="n"/>
      <c r="FAL200" s="406" t="n"/>
      <c r="FAM200" s="406" t="n"/>
      <c r="FAN200" s="406" t="n"/>
      <c r="FAO200" s="406" t="n"/>
      <c r="FAP200" s="406" t="n"/>
      <c r="FAQ200" s="406" t="n"/>
      <c r="FAR200" s="406" t="n"/>
      <c r="FAS200" s="406" t="n"/>
      <c r="FAT200" s="406" t="n"/>
      <c r="FAU200" s="406" t="n"/>
      <c r="FAV200" s="406" t="n"/>
      <c r="FAW200" s="406" t="n"/>
      <c r="FAX200" s="406" t="n"/>
      <c r="FAY200" s="406" t="n"/>
      <c r="FAZ200" s="406" t="n"/>
      <c r="FBA200" s="406" t="n"/>
      <c r="FBB200" s="406" t="n"/>
      <c r="FBC200" s="406" t="n"/>
      <c r="FBD200" s="406" t="n"/>
      <c r="FBE200" s="406" t="n"/>
      <c r="FBF200" s="406" t="n"/>
      <c r="FBG200" s="406" t="n"/>
      <c r="FBH200" s="406" t="n"/>
      <c r="FBI200" s="406" t="n"/>
      <c r="FBJ200" s="406" t="n"/>
      <c r="FBK200" s="406" t="n"/>
      <c r="FBL200" s="406" t="n"/>
      <c r="FBM200" s="406" t="n"/>
      <c r="FBN200" s="406" t="n"/>
      <c r="FBO200" s="406" t="n"/>
      <c r="FBP200" s="406" t="n"/>
      <c r="FBQ200" s="406" t="n"/>
      <c r="FBR200" s="406" t="n"/>
      <c r="FBS200" s="406" t="n"/>
      <c r="FBT200" s="406" t="n"/>
      <c r="FBU200" s="406" t="n"/>
      <c r="FBV200" s="406" t="n"/>
      <c r="FBW200" s="406" t="n"/>
      <c r="FBX200" s="406" t="n"/>
      <c r="FBY200" s="406" t="n"/>
      <c r="FBZ200" s="406" t="n"/>
      <c r="FCA200" s="406" t="n"/>
      <c r="FCB200" s="406" t="n"/>
      <c r="FCC200" s="406" t="n"/>
      <c r="FCD200" s="406" t="n"/>
      <c r="FCE200" s="406" t="n"/>
      <c r="FCF200" s="406" t="n"/>
      <c r="FCG200" s="406" t="n"/>
      <c r="FCH200" s="406" t="n"/>
      <c r="FCI200" s="406" t="n"/>
      <c r="FCJ200" s="406" t="n"/>
      <c r="FCK200" s="406" t="n"/>
      <c r="FCL200" s="406" t="n"/>
      <c r="FCM200" s="406" t="n"/>
      <c r="FCN200" s="406" t="n"/>
      <c r="FCO200" s="406" t="n"/>
      <c r="FCP200" s="406" t="n"/>
      <c r="FCQ200" s="406" t="n"/>
      <c r="FCR200" s="406" t="n"/>
      <c r="FCS200" s="406" t="n"/>
      <c r="FCT200" s="406" t="n"/>
      <c r="FCU200" s="406" t="n"/>
      <c r="FCV200" s="406" t="n"/>
      <c r="FCW200" s="406" t="n"/>
      <c r="FCX200" s="406" t="n"/>
      <c r="FCY200" s="406" t="n"/>
      <c r="FCZ200" s="406" t="n"/>
      <c r="FDA200" s="406" t="n"/>
      <c r="FDB200" s="406" t="n"/>
      <c r="FDC200" s="406" t="n"/>
      <c r="FDD200" s="406" t="n"/>
      <c r="FDE200" s="406" t="n"/>
      <c r="FDF200" s="406" t="n"/>
      <c r="FDG200" s="406" t="n"/>
      <c r="FDH200" s="406" t="n"/>
      <c r="FDI200" s="406" t="n"/>
      <c r="FDJ200" s="406" t="n"/>
      <c r="FDK200" s="406" t="n"/>
      <c r="FDL200" s="406" t="n"/>
      <c r="FDM200" s="406" t="n"/>
      <c r="FDN200" s="406" t="n"/>
      <c r="FDO200" s="406" t="n"/>
      <c r="FDP200" s="406" t="n"/>
      <c r="FDQ200" s="406" t="n"/>
      <c r="FDR200" s="406" t="n"/>
      <c r="FDS200" s="406" t="n"/>
      <c r="FDT200" s="406" t="n"/>
      <c r="FDU200" s="406" t="n"/>
      <c r="FDV200" s="406" t="n"/>
      <c r="FDW200" s="406" t="n"/>
      <c r="FDX200" s="406" t="n"/>
      <c r="FDY200" s="406" t="n"/>
      <c r="FDZ200" s="406" t="n"/>
      <c r="FEA200" s="406" t="n"/>
      <c r="FEB200" s="406" t="n"/>
      <c r="FEC200" s="406" t="n"/>
      <c r="FED200" s="406" t="n"/>
      <c r="FEE200" s="406" t="n"/>
      <c r="FEF200" s="406" t="n"/>
      <c r="FEG200" s="406" t="n"/>
      <c r="FEH200" s="406" t="n"/>
      <c r="FEI200" s="406" t="n"/>
      <c r="FEJ200" s="406" t="n"/>
      <c r="FEK200" s="406" t="n"/>
      <c r="FEL200" s="406" t="n"/>
      <c r="FEM200" s="406" t="n"/>
      <c r="FEN200" s="406" t="n"/>
      <c r="FEO200" s="406" t="n"/>
      <c r="FEP200" s="406" t="n"/>
      <c r="FEQ200" s="406" t="n"/>
      <c r="FER200" s="406" t="n"/>
      <c r="FES200" s="406" t="n"/>
      <c r="FET200" s="406" t="n"/>
      <c r="FEU200" s="406" t="n"/>
      <c r="FEV200" s="406" t="n"/>
      <c r="FEW200" s="406" t="n"/>
      <c r="FEX200" s="406" t="n"/>
      <c r="FEY200" s="406" t="n"/>
      <c r="FEZ200" s="406" t="n"/>
      <c r="FFA200" s="406" t="n"/>
      <c r="FFB200" s="406" t="n"/>
      <c r="FFC200" s="406" t="n"/>
      <c r="FFD200" s="406" t="n"/>
      <c r="FFE200" s="406" t="n"/>
      <c r="FFF200" s="406" t="n"/>
      <c r="FFG200" s="406" t="n"/>
      <c r="FFH200" s="406" t="n"/>
      <c r="FFI200" s="406" t="n"/>
      <c r="FFJ200" s="406" t="n"/>
      <c r="FFK200" s="406" t="n"/>
      <c r="FFL200" s="406" t="n"/>
      <c r="FFM200" s="406" t="n"/>
      <c r="FFN200" s="406" t="n"/>
      <c r="FFO200" s="406" t="n"/>
      <c r="FFP200" s="406" t="n"/>
      <c r="FFQ200" s="406" t="n"/>
      <c r="FFR200" s="406" t="n"/>
      <c r="FFS200" s="406" t="n"/>
      <c r="FFT200" s="406" t="n"/>
      <c r="FFU200" s="406" t="n"/>
      <c r="FFV200" s="406" t="n"/>
      <c r="FFW200" s="406" t="n"/>
      <c r="FFX200" s="406" t="n"/>
      <c r="FFY200" s="406" t="n"/>
      <c r="FFZ200" s="406" t="n"/>
      <c r="FGA200" s="406" t="n"/>
      <c r="FGB200" s="406" t="n"/>
      <c r="FGC200" s="406" t="n"/>
      <c r="FGD200" s="406" t="n"/>
      <c r="FGE200" s="406" t="n"/>
      <c r="FGF200" s="406" t="n"/>
      <c r="FGG200" s="406" t="n"/>
      <c r="FGH200" s="406" t="n"/>
      <c r="FGI200" s="406" t="n"/>
      <c r="FGJ200" s="406" t="n"/>
      <c r="FGK200" s="406" t="n"/>
      <c r="FGL200" s="406" t="n"/>
      <c r="FGM200" s="406" t="n"/>
      <c r="FGN200" s="406" t="n"/>
      <c r="FGO200" s="406" t="n"/>
      <c r="FGP200" s="406" t="n"/>
      <c r="FGQ200" s="406" t="n"/>
      <c r="FGR200" s="406" t="n"/>
      <c r="FGS200" s="406" t="n"/>
      <c r="FGT200" s="406" t="n"/>
      <c r="FGU200" s="406" t="n"/>
      <c r="FGV200" s="406" t="n"/>
      <c r="FGW200" s="406" t="n"/>
      <c r="FGX200" s="406" t="n"/>
      <c r="FGY200" s="406" t="n"/>
      <c r="FGZ200" s="406" t="n"/>
      <c r="FHA200" s="406" t="n"/>
      <c r="FHB200" s="406" t="n"/>
      <c r="FHC200" s="406" t="n"/>
      <c r="FHD200" s="406" t="n"/>
      <c r="FHE200" s="406" t="n"/>
      <c r="FHF200" s="406" t="n"/>
      <c r="FHG200" s="406" t="n"/>
      <c r="FHH200" s="406" t="n"/>
      <c r="FHI200" s="406" t="n"/>
      <c r="FHJ200" s="406" t="n"/>
      <c r="FHK200" s="406" t="n"/>
      <c r="FHL200" s="406" t="n"/>
      <c r="FHM200" s="406" t="n"/>
      <c r="FHN200" s="406" t="n"/>
      <c r="FHO200" s="406" t="n"/>
      <c r="FHP200" s="406" t="n"/>
      <c r="FHQ200" s="406" t="n"/>
      <c r="FHR200" s="406" t="n"/>
      <c r="FHS200" s="406" t="n"/>
      <c r="FHT200" s="406" t="n"/>
      <c r="FHU200" s="406" t="n"/>
      <c r="FHV200" s="406" t="n"/>
      <c r="FHW200" s="406" t="n"/>
      <c r="FHX200" s="406" t="n"/>
      <c r="FHY200" s="406" t="n"/>
      <c r="FHZ200" s="406" t="n"/>
      <c r="FIA200" s="406" t="n"/>
      <c r="FIB200" s="406" t="n"/>
      <c r="FIC200" s="406" t="n"/>
      <c r="FID200" s="406" t="n"/>
      <c r="FIE200" s="406" t="n"/>
      <c r="FIF200" s="406" t="n"/>
      <c r="FIG200" s="406" t="n"/>
      <c r="FIH200" s="406" t="n"/>
      <c r="FII200" s="406" t="n"/>
      <c r="FIJ200" s="406" t="n"/>
      <c r="FIK200" s="406" t="n"/>
      <c r="FIL200" s="406" t="n"/>
      <c r="FIM200" s="406" t="n"/>
      <c r="FIN200" s="406" t="n"/>
      <c r="FIO200" s="406" t="n"/>
      <c r="FIP200" s="406" t="n"/>
      <c r="FIQ200" s="406" t="n"/>
      <c r="FIR200" s="406" t="n"/>
      <c r="FIS200" s="406" t="n"/>
      <c r="FIT200" s="406" t="n"/>
      <c r="FIU200" s="406" t="n"/>
      <c r="FIV200" s="406" t="n"/>
      <c r="FIW200" s="406" t="n"/>
      <c r="FIX200" s="406" t="n"/>
      <c r="FIY200" s="406" t="n"/>
      <c r="FIZ200" s="406" t="n"/>
      <c r="FJA200" s="406" t="n"/>
      <c r="FJB200" s="406" t="n"/>
      <c r="FJC200" s="406" t="n"/>
      <c r="FJD200" s="406" t="n"/>
      <c r="FJE200" s="406" t="n"/>
      <c r="FJF200" s="406" t="n"/>
      <c r="FJG200" s="406" t="n"/>
      <c r="FJH200" s="406" t="n"/>
      <c r="FJI200" s="406" t="n"/>
      <c r="FJJ200" s="406" t="n"/>
      <c r="FJK200" s="406" t="n"/>
      <c r="FJL200" s="406" t="n"/>
      <c r="FJM200" s="406" t="n"/>
      <c r="FJN200" s="406" t="n"/>
      <c r="FJO200" s="406" t="n"/>
      <c r="FJP200" s="406" t="n"/>
      <c r="FJQ200" s="406" t="n"/>
      <c r="FJR200" s="406" t="n"/>
      <c r="FJS200" s="406" t="n"/>
      <c r="FJT200" s="406" t="n"/>
      <c r="FJU200" s="406" t="n"/>
      <c r="FJV200" s="406" t="n"/>
      <c r="FJW200" s="406" t="n"/>
      <c r="FJX200" s="406" t="n"/>
      <c r="FJY200" s="406" t="n"/>
      <c r="FJZ200" s="406" t="n"/>
      <c r="FKA200" s="406" t="n"/>
      <c r="FKB200" s="406" t="n"/>
      <c r="FKC200" s="406" t="n"/>
      <c r="FKD200" s="406" t="n"/>
      <c r="FKE200" s="406" t="n"/>
      <c r="FKF200" s="406" t="n"/>
      <c r="FKG200" s="406" t="n"/>
      <c r="FKH200" s="406" t="n"/>
      <c r="FKI200" s="406" t="n"/>
      <c r="FKJ200" s="406" t="n"/>
      <c r="FKK200" s="406" t="n"/>
      <c r="FKL200" s="406" t="n"/>
      <c r="FKM200" s="406" t="n"/>
      <c r="FKN200" s="406" t="n"/>
      <c r="FKO200" s="406" t="n"/>
      <c r="FKP200" s="406" t="n"/>
      <c r="FKQ200" s="406" t="n"/>
      <c r="FKR200" s="406" t="n"/>
      <c r="FKS200" s="406" t="n"/>
      <c r="FKT200" s="406" t="n"/>
      <c r="FKU200" s="406" t="n"/>
      <c r="FKV200" s="406" t="n"/>
      <c r="FKW200" s="406" t="n"/>
      <c r="FKX200" s="406" t="n"/>
      <c r="FKY200" s="406" t="n"/>
      <c r="FKZ200" s="406" t="n"/>
      <c r="FLA200" s="406" t="n"/>
      <c r="FLB200" s="406" t="n"/>
      <c r="FLC200" s="406" t="n"/>
      <c r="FLD200" s="406" t="n"/>
      <c r="FLE200" s="406" t="n"/>
      <c r="FLF200" s="406" t="n"/>
      <c r="FLG200" s="406" t="n"/>
      <c r="FLH200" s="406" t="n"/>
      <c r="FLI200" s="406" t="n"/>
      <c r="FLJ200" s="406" t="n"/>
      <c r="FLK200" s="406" t="n"/>
      <c r="FLL200" s="406" t="n"/>
      <c r="FLM200" s="406" t="n"/>
      <c r="FLN200" s="406" t="n"/>
      <c r="FLO200" s="406" t="n"/>
      <c r="FLP200" s="406" t="n"/>
      <c r="FLQ200" s="406" t="n"/>
      <c r="FLR200" s="406" t="n"/>
      <c r="FLS200" s="406" t="n"/>
      <c r="FLT200" s="406" t="n"/>
      <c r="FLU200" s="406" t="n"/>
      <c r="FLV200" s="406" t="n"/>
      <c r="FLW200" s="406" t="n"/>
      <c r="FLX200" s="406" t="n"/>
      <c r="FLY200" s="406" t="n"/>
      <c r="FLZ200" s="406" t="n"/>
      <c r="FMA200" s="406" t="n"/>
      <c r="FMB200" s="406" t="n"/>
      <c r="FMC200" s="406" t="n"/>
      <c r="FMD200" s="406" t="n"/>
      <c r="FME200" s="406" t="n"/>
      <c r="FMF200" s="406" t="n"/>
      <c r="FMG200" s="406" t="n"/>
      <c r="FMH200" s="406" t="n"/>
      <c r="FMI200" s="406" t="n"/>
      <c r="FMJ200" s="406" t="n"/>
      <c r="FMK200" s="406" t="n"/>
      <c r="FML200" s="406" t="n"/>
      <c r="FMM200" s="406" t="n"/>
      <c r="FMN200" s="406" t="n"/>
      <c r="FMO200" s="406" t="n"/>
      <c r="FMP200" s="406" t="n"/>
      <c r="FMQ200" s="406" t="n"/>
      <c r="FMR200" s="406" t="n"/>
      <c r="FMS200" s="406" t="n"/>
      <c r="FMT200" s="406" t="n"/>
      <c r="FMU200" s="406" t="n"/>
      <c r="FMV200" s="406" t="n"/>
      <c r="FMW200" s="406" t="n"/>
      <c r="FMX200" s="406" t="n"/>
      <c r="FMY200" s="406" t="n"/>
      <c r="FMZ200" s="406" t="n"/>
      <c r="FNA200" s="406" t="n"/>
      <c r="FNB200" s="406" t="n"/>
      <c r="FNC200" s="406" t="n"/>
      <c r="FND200" s="406" t="n"/>
      <c r="FNE200" s="406" t="n"/>
      <c r="FNF200" s="406" t="n"/>
      <c r="FNG200" s="406" t="n"/>
      <c r="FNH200" s="406" t="n"/>
      <c r="FNI200" s="406" t="n"/>
      <c r="FNJ200" s="406" t="n"/>
      <c r="FNK200" s="406" t="n"/>
      <c r="FNL200" s="406" t="n"/>
      <c r="FNM200" s="406" t="n"/>
      <c r="FNN200" s="406" t="n"/>
      <c r="FNO200" s="406" t="n"/>
      <c r="FNP200" s="406" t="n"/>
      <c r="FNQ200" s="406" t="n"/>
      <c r="FNR200" s="406" t="n"/>
      <c r="FNS200" s="406" t="n"/>
      <c r="FNT200" s="406" t="n"/>
      <c r="FNU200" s="406" t="n"/>
      <c r="FNV200" s="406" t="n"/>
      <c r="FNW200" s="406" t="n"/>
      <c r="FNX200" s="406" t="n"/>
      <c r="FNY200" s="406" t="n"/>
      <c r="FNZ200" s="406" t="n"/>
      <c r="FOA200" s="406" t="n"/>
      <c r="FOB200" s="406" t="n"/>
      <c r="FOC200" s="406" t="n"/>
      <c r="FOD200" s="406" t="n"/>
      <c r="FOE200" s="406" t="n"/>
      <c r="FOF200" s="406" t="n"/>
      <c r="FOG200" s="406" t="n"/>
      <c r="FOH200" s="406" t="n"/>
      <c r="FOI200" s="406" t="n"/>
      <c r="FOJ200" s="406" t="n"/>
      <c r="FOK200" s="406" t="n"/>
      <c r="FOL200" s="406" t="n"/>
      <c r="FOM200" s="406" t="n"/>
      <c r="FON200" s="406" t="n"/>
      <c r="FOO200" s="406" t="n"/>
      <c r="FOP200" s="406" t="n"/>
      <c r="FOQ200" s="406" t="n"/>
      <c r="FOR200" s="406" t="n"/>
      <c r="FOS200" s="406" t="n"/>
      <c r="FOT200" s="406" t="n"/>
      <c r="FOU200" s="406" t="n"/>
      <c r="FOV200" s="406" t="n"/>
      <c r="FOW200" s="406" t="n"/>
      <c r="FOX200" s="406" t="n"/>
      <c r="FOY200" s="406" t="n"/>
      <c r="FOZ200" s="406" t="n"/>
      <c r="FPA200" s="406" t="n"/>
      <c r="FPB200" s="406" t="n"/>
      <c r="FPC200" s="406" t="n"/>
      <c r="FPD200" s="406" t="n"/>
      <c r="FPE200" s="406" t="n"/>
      <c r="FPF200" s="406" t="n"/>
      <c r="FPG200" s="406" t="n"/>
      <c r="FPH200" s="406" t="n"/>
      <c r="FPI200" s="406" t="n"/>
      <c r="FPJ200" s="406" t="n"/>
      <c r="FPK200" s="406" t="n"/>
      <c r="FPL200" s="406" t="n"/>
      <c r="FPM200" s="406" t="n"/>
      <c r="FPN200" s="406" t="n"/>
      <c r="FPO200" s="406" t="n"/>
      <c r="FPP200" s="406" t="n"/>
      <c r="FPQ200" s="406" t="n"/>
      <c r="FPR200" s="406" t="n"/>
      <c r="FPS200" s="406" t="n"/>
      <c r="FPT200" s="406" t="n"/>
      <c r="FPU200" s="406" t="n"/>
      <c r="FPV200" s="406" t="n"/>
      <c r="FPW200" s="406" t="n"/>
      <c r="FPX200" s="406" t="n"/>
      <c r="FPY200" s="406" t="n"/>
      <c r="FPZ200" s="406" t="n"/>
      <c r="FQA200" s="406" t="n"/>
      <c r="FQB200" s="406" t="n"/>
      <c r="FQC200" s="406" t="n"/>
      <c r="FQD200" s="406" t="n"/>
      <c r="FQE200" s="406" t="n"/>
      <c r="FQF200" s="406" t="n"/>
      <c r="FQG200" s="406" t="n"/>
      <c r="FQH200" s="406" t="n"/>
      <c r="FQI200" s="406" t="n"/>
      <c r="FQJ200" s="406" t="n"/>
      <c r="FQK200" s="406" t="n"/>
      <c r="FQL200" s="406" t="n"/>
      <c r="FQM200" s="406" t="n"/>
      <c r="FQN200" s="406" t="n"/>
      <c r="FQO200" s="406" t="n"/>
      <c r="FQP200" s="406" t="n"/>
      <c r="FQQ200" s="406" t="n"/>
      <c r="FQR200" s="406" t="n"/>
      <c r="FQS200" s="406" t="n"/>
      <c r="FQT200" s="406" t="n"/>
      <c r="FQU200" s="406" t="n"/>
      <c r="FQV200" s="406" t="n"/>
      <c r="FQW200" s="406" t="n"/>
      <c r="FQX200" s="406" t="n"/>
      <c r="FQY200" s="406" t="n"/>
      <c r="FQZ200" s="406" t="n"/>
      <c r="FRA200" s="406" t="n"/>
      <c r="FRB200" s="406" t="n"/>
      <c r="FRC200" s="406" t="n"/>
      <c r="FRD200" s="406" t="n"/>
      <c r="FRE200" s="406" t="n"/>
      <c r="FRF200" s="406" t="n"/>
      <c r="FRG200" s="406" t="n"/>
      <c r="FRH200" s="406" t="n"/>
      <c r="FRI200" s="406" t="n"/>
      <c r="FRJ200" s="406" t="n"/>
      <c r="FRK200" s="406" t="n"/>
      <c r="FRL200" s="406" t="n"/>
      <c r="FRM200" s="406" t="n"/>
      <c r="FRN200" s="406" t="n"/>
      <c r="FRO200" s="406" t="n"/>
      <c r="FRP200" s="406" t="n"/>
      <c r="FRQ200" s="406" t="n"/>
      <c r="FRR200" s="406" t="n"/>
      <c r="FRS200" s="406" t="n"/>
      <c r="FRT200" s="406" t="n"/>
      <c r="FRU200" s="406" t="n"/>
      <c r="FRV200" s="406" t="n"/>
      <c r="FRW200" s="406" t="n"/>
      <c r="FRX200" s="406" t="n"/>
      <c r="FRY200" s="406" t="n"/>
      <c r="FRZ200" s="406" t="n"/>
      <c r="FSA200" s="406" t="n"/>
      <c r="FSB200" s="406" t="n"/>
      <c r="FSC200" s="406" t="n"/>
      <c r="FSD200" s="406" t="n"/>
      <c r="FSE200" s="406" t="n"/>
      <c r="FSF200" s="406" t="n"/>
      <c r="FSG200" s="406" t="n"/>
      <c r="FSH200" s="406" t="n"/>
      <c r="FSI200" s="406" t="n"/>
      <c r="FSJ200" s="406" t="n"/>
      <c r="FSK200" s="406" t="n"/>
      <c r="FSL200" s="406" t="n"/>
      <c r="FSM200" s="406" t="n"/>
      <c r="FSN200" s="406" t="n"/>
      <c r="FSO200" s="406" t="n"/>
      <c r="FSP200" s="406" t="n"/>
      <c r="FSQ200" s="406" t="n"/>
      <c r="FSR200" s="406" t="n"/>
      <c r="FSS200" s="406" t="n"/>
      <c r="FST200" s="406" t="n"/>
      <c r="FSU200" s="406" t="n"/>
      <c r="FSV200" s="406" t="n"/>
      <c r="FSW200" s="406" t="n"/>
      <c r="FSX200" s="406" t="n"/>
      <c r="FSY200" s="406" t="n"/>
      <c r="FSZ200" s="406" t="n"/>
      <c r="FTA200" s="406" t="n"/>
      <c r="FTB200" s="406" t="n"/>
      <c r="FTC200" s="406" t="n"/>
      <c r="FTD200" s="406" t="n"/>
      <c r="FTE200" s="406" t="n"/>
      <c r="FTF200" s="406" t="n"/>
      <c r="FTG200" s="406" t="n"/>
      <c r="FTH200" s="406" t="n"/>
      <c r="FTI200" s="406" t="n"/>
      <c r="FTJ200" s="406" t="n"/>
      <c r="FTK200" s="406" t="n"/>
      <c r="FTL200" s="406" t="n"/>
      <c r="FTM200" s="406" t="n"/>
      <c r="FTN200" s="406" t="n"/>
      <c r="FTO200" s="406" t="n"/>
      <c r="FTP200" s="406" t="n"/>
      <c r="FTQ200" s="406" t="n"/>
      <c r="FTR200" s="406" t="n"/>
      <c r="FTS200" s="406" t="n"/>
      <c r="FTT200" s="406" t="n"/>
      <c r="FTU200" s="406" t="n"/>
      <c r="FTV200" s="406" t="n"/>
      <c r="FTW200" s="406" t="n"/>
      <c r="FTX200" s="406" t="n"/>
      <c r="FTY200" s="406" t="n"/>
      <c r="FTZ200" s="406" t="n"/>
      <c r="FUA200" s="406" t="n"/>
      <c r="FUB200" s="406" t="n"/>
      <c r="FUC200" s="406" t="n"/>
      <c r="FUD200" s="406" t="n"/>
      <c r="FUE200" s="406" t="n"/>
      <c r="FUF200" s="406" t="n"/>
      <c r="FUG200" s="406" t="n"/>
      <c r="FUH200" s="406" t="n"/>
      <c r="FUI200" s="406" t="n"/>
      <c r="FUJ200" s="406" t="n"/>
      <c r="FUK200" s="406" t="n"/>
      <c r="FUL200" s="406" t="n"/>
      <c r="FUM200" s="406" t="n"/>
      <c r="FUN200" s="406" t="n"/>
      <c r="FUO200" s="406" t="n"/>
      <c r="FUP200" s="406" t="n"/>
      <c r="FUQ200" s="406" t="n"/>
      <c r="FUR200" s="406" t="n"/>
      <c r="FUS200" s="406" t="n"/>
      <c r="FUT200" s="406" t="n"/>
      <c r="FUU200" s="406" t="n"/>
      <c r="FUV200" s="406" t="n"/>
      <c r="FUW200" s="406" t="n"/>
      <c r="FUX200" s="406" t="n"/>
      <c r="FUY200" s="406" t="n"/>
      <c r="FUZ200" s="406" t="n"/>
      <c r="FVA200" s="406" t="n"/>
      <c r="FVB200" s="406" t="n"/>
      <c r="FVC200" s="406" t="n"/>
      <c r="FVD200" s="406" t="n"/>
      <c r="FVE200" s="406" t="n"/>
      <c r="FVF200" s="406" t="n"/>
      <c r="FVG200" s="406" t="n"/>
      <c r="FVH200" s="406" t="n"/>
      <c r="FVI200" s="406" t="n"/>
      <c r="FVJ200" s="406" t="n"/>
      <c r="FVK200" s="406" t="n"/>
      <c r="FVL200" s="406" t="n"/>
      <c r="FVM200" s="406" t="n"/>
      <c r="FVN200" s="406" t="n"/>
      <c r="FVO200" s="406" t="n"/>
      <c r="FVP200" s="406" t="n"/>
      <c r="FVQ200" s="406" t="n"/>
      <c r="FVR200" s="406" t="n"/>
      <c r="FVS200" s="406" t="n"/>
      <c r="FVT200" s="406" t="n"/>
      <c r="FVU200" s="406" t="n"/>
      <c r="FVV200" s="406" t="n"/>
      <c r="FVW200" s="406" t="n"/>
      <c r="FVX200" s="406" t="n"/>
      <c r="FVY200" s="406" t="n"/>
      <c r="FVZ200" s="406" t="n"/>
      <c r="FWA200" s="406" t="n"/>
      <c r="FWB200" s="406" t="n"/>
      <c r="FWC200" s="406" t="n"/>
      <c r="FWD200" s="406" t="n"/>
      <c r="FWE200" s="406" t="n"/>
      <c r="FWF200" s="406" t="n"/>
      <c r="FWG200" s="406" t="n"/>
      <c r="FWH200" s="406" t="n"/>
      <c r="FWI200" s="406" t="n"/>
      <c r="FWJ200" s="406" t="n"/>
      <c r="FWK200" s="406" t="n"/>
      <c r="FWL200" s="406" t="n"/>
      <c r="FWM200" s="406" t="n"/>
      <c r="FWN200" s="406" t="n"/>
      <c r="FWO200" s="406" t="n"/>
      <c r="FWP200" s="406" t="n"/>
      <c r="FWQ200" s="406" t="n"/>
      <c r="FWR200" s="406" t="n"/>
      <c r="FWS200" s="406" t="n"/>
      <c r="FWT200" s="406" t="n"/>
      <c r="FWU200" s="406" t="n"/>
      <c r="FWV200" s="406" t="n"/>
      <c r="FWW200" s="406" t="n"/>
      <c r="FWX200" s="406" t="n"/>
      <c r="FWY200" s="406" t="n"/>
      <c r="FWZ200" s="406" t="n"/>
      <c r="FXA200" s="406" t="n"/>
      <c r="FXB200" s="406" t="n"/>
      <c r="FXC200" s="406" t="n"/>
      <c r="FXD200" s="406" t="n"/>
      <c r="FXE200" s="406" t="n"/>
      <c r="FXF200" s="406" t="n"/>
      <c r="FXG200" s="406" t="n"/>
      <c r="FXH200" s="406" t="n"/>
      <c r="FXI200" s="406" t="n"/>
      <c r="FXJ200" s="406" t="n"/>
      <c r="FXK200" s="406" t="n"/>
      <c r="FXL200" s="406" t="n"/>
      <c r="FXM200" s="406" t="n"/>
      <c r="FXN200" s="406" t="n"/>
      <c r="FXO200" s="406" t="n"/>
      <c r="FXP200" s="406" t="n"/>
      <c r="FXQ200" s="406" t="n"/>
      <c r="FXR200" s="406" t="n"/>
      <c r="FXS200" s="406" t="n"/>
      <c r="FXT200" s="406" t="n"/>
      <c r="FXU200" s="406" t="n"/>
      <c r="FXV200" s="406" t="n"/>
      <c r="FXW200" s="406" t="n"/>
      <c r="FXX200" s="406" t="n"/>
      <c r="FXY200" s="406" t="n"/>
      <c r="FXZ200" s="406" t="n"/>
      <c r="FYA200" s="406" t="n"/>
      <c r="FYB200" s="406" t="n"/>
      <c r="FYC200" s="406" t="n"/>
      <c r="FYD200" s="406" t="n"/>
      <c r="FYE200" s="406" t="n"/>
      <c r="FYF200" s="406" t="n"/>
      <c r="FYG200" s="406" t="n"/>
      <c r="FYH200" s="406" t="n"/>
      <c r="FYI200" s="406" t="n"/>
      <c r="FYJ200" s="406" t="n"/>
      <c r="FYK200" s="406" t="n"/>
      <c r="FYL200" s="406" t="n"/>
      <c r="FYM200" s="406" t="n"/>
      <c r="FYN200" s="406" t="n"/>
      <c r="FYO200" s="406" t="n"/>
      <c r="FYP200" s="406" t="n"/>
      <c r="FYQ200" s="406" t="n"/>
      <c r="FYR200" s="406" t="n"/>
      <c r="FYS200" s="406" t="n"/>
      <c r="FYT200" s="406" t="n"/>
      <c r="FYU200" s="406" t="n"/>
      <c r="FYV200" s="406" t="n"/>
      <c r="FYW200" s="406" t="n"/>
      <c r="FYX200" s="406" t="n"/>
      <c r="FYY200" s="406" t="n"/>
      <c r="FYZ200" s="406" t="n"/>
      <c r="FZA200" s="406" t="n"/>
      <c r="FZB200" s="406" t="n"/>
      <c r="FZC200" s="406" t="n"/>
      <c r="FZD200" s="406" t="n"/>
      <c r="FZE200" s="406" t="n"/>
      <c r="FZF200" s="406" t="n"/>
      <c r="FZG200" s="406" t="n"/>
      <c r="FZH200" s="406" t="n"/>
      <c r="FZI200" s="406" t="n"/>
      <c r="FZJ200" s="406" t="n"/>
      <c r="FZK200" s="406" t="n"/>
      <c r="FZL200" s="406" t="n"/>
      <c r="FZM200" s="406" t="n"/>
      <c r="FZN200" s="406" t="n"/>
      <c r="FZO200" s="406" t="n"/>
      <c r="FZP200" s="406" t="n"/>
      <c r="FZQ200" s="406" t="n"/>
      <c r="FZR200" s="406" t="n"/>
      <c r="FZS200" s="406" t="n"/>
      <c r="FZT200" s="406" t="n"/>
      <c r="FZU200" s="406" t="n"/>
      <c r="FZV200" s="406" t="n"/>
      <c r="FZW200" s="406" t="n"/>
      <c r="FZX200" s="406" t="n"/>
      <c r="FZY200" s="406" t="n"/>
      <c r="FZZ200" s="406" t="n"/>
      <c r="GAA200" s="406" t="n"/>
      <c r="GAB200" s="406" t="n"/>
      <c r="GAC200" s="406" t="n"/>
      <c r="GAD200" s="406" t="n"/>
      <c r="GAE200" s="406" t="n"/>
      <c r="GAF200" s="406" t="n"/>
      <c r="GAG200" s="406" t="n"/>
      <c r="GAH200" s="406" t="n"/>
      <c r="GAI200" s="406" t="n"/>
      <c r="GAJ200" s="406" t="n"/>
      <c r="GAK200" s="406" t="n"/>
      <c r="GAL200" s="406" t="n"/>
      <c r="GAM200" s="406" t="n"/>
      <c r="GAN200" s="406" t="n"/>
      <c r="GAO200" s="406" t="n"/>
      <c r="GAP200" s="406" t="n"/>
      <c r="GAQ200" s="406" t="n"/>
      <c r="GAR200" s="406" t="n"/>
      <c r="GAS200" s="406" t="n"/>
      <c r="GAT200" s="406" t="n"/>
      <c r="GAU200" s="406" t="n"/>
      <c r="GAV200" s="406" t="n"/>
      <c r="GAW200" s="406" t="n"/>
      <c r="GAX200" s="406" t="n"/>
      <c r="GAY200" s="406" t="n"/>
      <c r="GAZ200" s="406" t="n"/>
      <c r="GBA200" s="406" t="n"/>
      <c r="GBB200" s="406" t="n"/>
      <c r="GBC200" s="406" t="n"/>
      <c r="GBD200" s="406" t="n"/>
      <c r="GBE200" s="406" t="n"/>
      <c r="GBF200" s="406" t="n"/>
      <c r="GBG200" s="406" t="n"/>
      <c r="GBH200" s="406" t="n"/>
      <c r="GBI200" s="406" t="n"/>
      <c r="GBJ200" s="406" t="n"/>
      <c r="GBK200" s="406" t="n"/>
      <c r="GBL200" s="406" t="n"/>
      <c r="GBM200" s="406" t="n"/>
      <c r="GBN200" s="406" t="n"/>
      <c r="GBO200" s="406" t="n"/>
      <c r="GBP200" s="406" t="n"/>
      <c r="GBQ200" s="406" t="n"/>
      <c r="GBR200" s="406" t="n"/>
      <c r="GBS200" s="406" t="n"/>
      <c r="GBT200" s="406" t="n"/>
      <c r="GBU200" s="406" t="n"/>
      <c r="GBV200" s="406" t="n"/>
      <c r="GBW200" s="406" t="n"/>
      <c r="GBX200" s="406" t="n"/>
      <c r="GBY200" s="406" t="n"/>
      <c r="GBZ200" s="406" t="n"/>
      <c r="GCA200" s="406" t="n"/>
      <c r="GCB200" s="406" t="n"/>
      <c r="GCC200" s="406" t="n"/>
      <c r="GCD200" s="406" t="n"/>
      <c r="GCE200" s="406" t="n"/>
      <c r="GCF200" s="406" t="n"/>
      <c r="GCG200" s="406" t="n"/>
      <c r="GCH200" s="406" t="n"/>
      <c r="GCI200" s="406" t="n"/>
      <c r="GCJ200" s="406" t="n"/>
      <c r="GCK200" s="406" t="n"/>
      <c r="GCL200" s="406" t="n"/>
      <c r="GCM200" s="406" t="n"/>
      <c r="GCN200" s="406" t="n"/>
      <c r="GCO200" s="406" t="n"/>
      <c r="GCP200" s="406" t="n"/>
      <c r="GCQ200" s="406" t="n"/>
      <c r="GCR200" s="406" t="n"/>
      <c r="GCS200" s="406" t="n"/>
      <c r="GCT200" s="406" t="n"/>
      <c r="GCU200" s="406" t="n"/>
      <c r="GCV200" s="406" t="n"/>
      <c r="GCW200" s="406" t="n"/>
      <c r="GCX200" s="406" t="n"/>
      <c r="GCY200" s="406" t="n"/>
      <c r="GCZ200" s="406" t="n"/>
      <c r="GDA200" s="406" t="n"/>
      <c r="GDB200" s="406" t="n"/>
      <c r="GDC200" s="406" t="n"/>
      <c r="GDD200" s="406" t="n"/>
      <c r="GDE200" s="406" t="n"/>
      <c r="GDF200" s="406" t="n"/>
      <c r="GDG200" s="406" t="n"/>
      <c r="GDH200" s="406" t="n"/>
      <c r="GDI200" s="406" t="n"/>
      <c r="GDJ200" s="406" t="n"/>
      <c r="GDK200" s="406" t="n"/>
      <c r="GDL200" s="406" t="n"/>
      <c r="GDM200" s="406" t="n"/>
      <c r="GDN200" s="406" t="n"/>
      <c r="GDO200" s="406" t="n"/>
      <c r="GDP200" s="406" t="n"/>
      <c r="GDQ200" s="406" t="n"/>
      <c r="GDR200" s="406" t="n"/>
      <c r="GDS200" s="406" t="n"/>
      <c r="GDT200" s="406" t="n"/>
      <c r="GDU200" s="406" t="n"/>
      <c r="GDV200" s="406" t="n"/>
      <c r="GDW200" s="406" t="n"/>
      <c r="GDX200" s="406" t="n"/>
      <c r="GDY200" s="406" t="n"/>
      <c r="GDZ200" s="406" t="n"/>
      <c r="GEA200" s="406" t="n"/>
      <c r="GEB200" s="406" t="n"/>
      <c r="GEC200" s="406" t="n"/>
      <c r="GED200" s="406" t="n"/>
      <c r="GEE200" s="406" t="n"/>
      <c r="GEF200" s="406" t="n"/>
      <c r="GEG200" s="406" t="n"/>
      <c r="GEH200" s="406" t="n"/>
      <c r="GEI200" s="406" t="n"/>
      <c r="GEJ200" s="406" t="n"/>
      <c r="GEK200" s="406" t="n"/>
      <c r="GEL200" s="406" t="n"/>
      <c r="GEM200" s="406" t="n"/>
      <c r="GEN200" s="406" t="n"/>
      <c r="GEO200" s="406" t="n"/>
      <c r="GEP200" s="406" t="n"/>
      <c r="GEQ200" s="406" t="n"/>
      <c r="GER200" s="406" t="n"/>
      <c r="GES200" s="406" t="n"/>
      <c r="GET200" s="406" t="n"/>
      <c r="GEU200" s="406" t="n"/>
      <c r="GEV200" s="406" t="n"/>
      <c r="GEW200" s="406" t="n"/>
      <c r="GEX200" s="406" t="n"/>
      <c r="GEY200" s="406" t="n"/>
      <c r="GEZ200" s="406" t="n"/>
      <c r="GFA200" s="406" t="n"/>
      <c r="GFB200" s="406" t="n"/>
      <c r="GFC200" s="406" t="n"/>
      <c r="GFD200" s="406" t="n"/>
      <c r="GFE200" s="406" t="n"/>
      <c r="GFF200" s="406" t="n"/>
      <c r="GFG200" s="406" t="n"/>
      <c r="GFH200" s="406" t="n"/>
      <c r="GFI200" s="406" t="n"/>
      <c r="GFJ200" s="406" t="n"/>
      <c r="GFK200" s="406" t="n"/>
      <c r="GFL200" s="406" t="n"/>
      <c r="GFM200" s="406" t="n"/>
      <c r="GFN200" s="406" t="n"/>
      <c r="GFO200" s="406" t="n"/>
      <c r="GFP200" s="406" t="n"/>
      <c r="GFQ200" s="406" t="n"/>
      <c r="GFR200" s="406" t="n"/>
      <c r="GFS200" s="406" t="n"/>
      <c r="GFT200" s="406" t="n"/>
      <c r="GFU200" s="406" t="n"/>
      <c r="GFV200" s="406" t="n"/>
      <c r="GFW200" s="406" t="n"/>
      <c r="GFX200" s="406" t="n"/>
      <c r="GFY200" s="406" t="n"/>
      <c r="GFZ200" s="406" t="n"/>
      <c r="GGA200" s="406" t="n"/>
      <c r="GGB200" s="406" t="n"/>
      <c r="GGC200" s="406" t="n"/>
      <c r="GGD200" s="406" t="n"/>
      <c r="GGE200" s="406" t="n"/>
      <c r="GGF200" s="406" t="n"/>
      <c r="GGG200" s="406" t="n"/>
      <c r="GGH200" s="406" t="n"/>
      <c r="GGI200" s="406" t="n"/>
      <c r="GGJ200" s="406" t="n"/>
      <c r="GGK200" s="406" t="n"/>
      <c r="GGL200" s="406" t="n"/>
      <c r="GGM200" s="406" t="n"/>
      <c r="GGN200" s="406" t="n"/>
      <c r="GGO200" s="406" t="n"/>
      <c r="GGP200" s="406" t="n"/>
      <c r="GGQ200" s="406" t="n"/>
      <c r="GGR200" s="406" t="n"/>
      <c r="GGS200" s="406" t="n"/>
      <c r="GGT200" s="406" t="n"/>
      <c r="GGU200" s="406" t="n"/>
      <c r="GGV200" s="406" t="n"/>
      <c r="GGW200" s="406" t="n"/>
      <c r="GGX200" s="406" t="n"/>
      <c r="GGY200" s="406" t="n"/>
      <c r="GGZ200" s="406" t="n"/>
      <c r="GHA200" s="406" t="n"/>
      <c r="GHB200" s="406" t="n"/>
      <c r="GHC200" s="406" t="n"/>
      <c r="GHD200" s="406" t="n"/>
      <c r="GHE200" s="406" t="n"/>
      <c r="GHF200" s="406" t="n"/>
      <c r="GHG200" s="406" t="n"/>
      <c r="GHH200" s="406" t="n"/>
      <c r="GHI200" s="406" t="n"/>
      <c r="GHJ200" s="406" t="n"/>
      <c r="GHK200" s="406" t="n"/>
      <c r="GHL200" s="406" t="n"/>
      <c r="GHM200" s="406" t="n"/>
      <c r="GHN200" s="406" t="n"/>
      <c r="GHO200" s="406" t="n"/>
      <c r="GHP200" s="406" t="n"/>
      <c r="GHQ200" s="406" t="n"/>
      <c r="GHR200" s="406" t="n"/>
      <c r="GHS200" s="406" t="n"/>
      <c r="GHT200" s="406" t="n"/>
      <c r="GHU200" s="406" t="n"/>
      <c r="GHV200" s="406" t="n"/>
      <c r="GHW200" s="406" t="n"/>
      <c r="GHX200" s="406" t="n"/>
      <c r="GHY200" s="406" t="n"/>
      <c r="GHZ200" s="406" t="n"/>
      <c r="GIA200" s="406" t="n"/>
      <c r="GIB200" s="406" t="n"/>
      <c r="GIC200" s="406" t="n"/>
      <c r="GID200" s="406" t="n"/>
      <c r="GIE200" s="406" t="n"/>
      <c r="GIF200" s="406" t="n"/>
      <c r="GIG200" s="406" t="n"/>
      <c r="GIH200" s="406" t="n"/>
      <c r="GII200" s="406" t="n"/>
      <c r="GIJ200" s="406" t="n"/>
      <c r="GIK200" s="406" t="n"/>
      <c r="GIL200" s="406" t="n"/>
      <c r="GIM200" s="406" t="n"/>
      <c r="GIN200" s="406" t="n"/>
      <c r="GIO200" s="406" t="n"/>
      <c r="GIP200" s="406" t="n"/>
      <c r="GIQ200" s="406" t="n"/>
      <c r="GIR200" s="406" t="n"/>
      <c r="GIS200" s="406" t="n"/>
      <c r="GIT200" s="406" t="n"/>
      <c r="GIU200" s="406" t="n"/>
      <c r="GIV200" s="406" t="n"/>
      <c r="GIW200" s="406" t="n"/>
      <c r="GIX200" s="406" t="n"/>
      <c r="GIY200" s="406" t="n"/>
      <c r="GIZ200" s="406" t="n"/>
      <c r="GJA200" s="406" t="n"/>
      <c r="GJB200" s="406" t="n"/>
      <c r="GJC200" s="406" t="n"/>
      <c r="GJD200" s="406" t="n"/>
      <c r="GJE200" s="406" t="n"/>
      <c r="GJF200" s="406" t="n"/>
      <c r="GJG200" s="406" t="n"/>
      <c r="GJH200" s="406" t="n"/>
      <c r="GJI200" s="406" t="n"/>
      <c r="GJJ200" s="406" t="n"/>
      <c r="GJK200" s="406" t="n"/>
      <c r="GJL200" s="406" t="n"/>
      <c r="GJM200" s="406" t="n"/>
      <c r="GJN200" s="406" t="n"/>
      <c r="GJO200" s="406" t="n"/>
      <c r="GJP200" s="406" t="n"/>
      <c r="GJQ200" s="406" t="n"/>
      <c r="GJR200" s="406" t="n"/>
      <c r="GJS200" s="406" t="n"/>
      <c r="GJT200" s="406" t="n"/>
      <c r="GJU200" s="406" t="n"/>
      <c r="GJV200" s="406" t="n"/>
      <c r="GJW200" s="406" t="n"/>
      <c r="GJX200" s="406" t="n"/>
      <c r="GJY200" s="406" t="n"/>
      <c r="GJZ200" s="406" t="n"/>
      <c r="GKA200" s="406" t="n"/>
      <c r="GKB200" s="406" t="n"/>
      <c r="GKC200" s="406" t="n"/>
      <c r="GKD200" s="406" t="n"/>
      <c r="GKE200" s="406" t="n"/>
      <c r="GKF200" s="406" t="n"/>
      <c r="GKG200" s="406" t="n"/>
      <c r="GKH200" s="406" t="n"/>
      <c r="GKI200" s="406" t="n"/>
      <c r="GKJ200" s="406" t="n"/>
      <c r="GKK200" s="406" t="n"/>
      <c r="GKL200" s="406" t="n"/>
      <c r="GKM200" s="406" t="n"/>
      <c r="GKN200" s="406" t="n"/>
      <c r="GKO200" s="406" t="n"/>
      <c r="GKP200" s="406" t="n"/>
      <c r="GKQ200" s="406" t="n"/>
      <c r="GKR200" s="406" t="n"/>
      <c r="GKS200" s="406" t="n"/>
      <c r="GKT200" s="406" t="n"/>
      <c r="GKU200" s="406" t="n"/>
      <c r="GKV200" s="406" t="n"/>
      <c r="GKW200" s="406" t="n"/>
      <c r="GKX200" s="406" t="n"/>
      <c r="GKY200" s="406" t="n"/>
      <c r="GKZ200" s="406" t="n"/>
      <c r="GLA200" s="406" t="n"/>
      <c r="GLB200" s="406" t="n"/>
      <c r="GLC200" s="406" t="n"/>
      <c r="GLD200" s="406" t="n"/>
      <c r="GLE200" s="406" t="n"/>
      <c r="GLF200" s="406" t="n"/>
      <c r="GLG200" s="406" t="n"/>
      <c r="GLH200" s="406" t="n"/>
      <c r="GLI200" s="406" t="n"/>
      <c r="GLJ200" s="406" t="n"/>
      <c r="GLK200" s="406" t="n"/>
      <c r="GLL200" s="406" t="n"/>
      <c r="GLM200" s="406" t="n"/>
      <c r="GLN200" s="406" t="n"/>
      <c r="GLO200" s="406" t="n"/>
      <c r="GLP200" s="406" t="n"/>
      <c r="GLQ200" s="406" t="n"/>
      <c r="GLR200" s="406" t="n"/>
      <c r="GLS200" s="406" t="n"/>
      <c r="GLT200" s="406" t="n"/>
      <c r="GLU200" s="406" t="n"/>
      <c r="GLV200" s="406" t="n"/>
      <c r="GLW200" s="406" t="n"/>
      <c r="GLX200" s="406" t="n"/>
      <c r="GLY200" s="406" t="n"/>
      <c r="GLZ200" s="406" t="n"/>
      <c r="GMA200" s="406" t="n"/>
      <c r="GMB200" s="406" t="n"/>
      <c r="GMC200" s="406" t="n"/>
      <c r="GMD200" s="406" t="n"/>
      <c r="GME200" s="406" t="n"/>
      <c r="GMF200" s="406" t="n"/>
      <c r="GMG200" s="406" t="n"/>
      <c r="GMH200" s="406" t="n"/>
      <c r="GMI200" s="406" t="n"/>
      <c r="GMJ200" s="406" t="n"/>
      <c r="GMK200" s="406" t="n"/>
      <c r="GML200" s="406" t="n"/>
      <c r="GMM200" s="406" t="n"/>
      <c r="GMN200" s="406" t="n"/>
      <c r="GMO200" s="406" t="n"/>
      <c r="GMP200" s="406" t="n"/>
      <c r="GMQ200" s="406" t="n"/>
      <c r="GMR200" s="406" t="n"/>
      <c r="GMS200" s="406" t="n"/>
      <c r="GMT200" s="406" t="n"/>
      <c r="GMU200" s="406" t="n"/>
      <c r="GMV200" s="406" t="n"/>
      <c r="GMW200" s="406" t="n"/>
      <c r="GMX200" s="406" t="n"/>
      <c r="GMY200" s="406" t="n"/>
      <c r="GMZ200" s="406" t="n"/>
      <c r="GNA200" s="406" t="n"/>
      <c r="GNB200" s="406" t="n"/>
      <c r="GNC200" s="406" t="n"/>
      <c r="GND200" s="406" t="n"/>
      <c r="GNE200" s="406" t="n"/>
      <c r="GNF200" s="406" t="n"/>
      <c r="GNG200" s="406" t="n"/>
      <c r="GNH200" s="406" t="n"/>
      <c r="GNI200" s="406" t="n"/>
      <c r="GNJ200" s="406" t="n"/>
      <c r="GNK200" s="406" t="n"/>
      <c r="GNL200" s="406" t="n"/>
      <c r="GNM200" s="406" t="n"/>
      <c r="GNN200" s="406" t="n"/>
      <c r="GNO200" s="406" t="n"/>
      <c r="GNP200" s="406" t="n"/>
      <c r="GNQ200" s="406" t="n"/>
      <c r="GNR200" s="406" t="n"/>
      <c r="GNS200" s="406" t="n"/>
      <c r="GNT200" s="406" t="n"/>
      <c r="GNU200" s="406" t="n"/>
      <c r="GNV200" s="406" t="n"/>
      <c r="GNW200" s="406" t="n"/>
      <c r="GNX200" s="406" t="n"/>
      <c r="GNY200" s="406" t="n"/>
      <c r="GNZ200" s="406" t="n"/>
      <c r="GOA200" s="406" t="n"/>
      <c r="GOB200" s="406" t="n"/>
      <c r="GOC200" s="406" t="n"/>
      <c r="GOD200" s="406" t="n"/>
      <c r="GOE200" s="406" t="n"/>
      <c r="GOF200" s="406" t="n"/>
      <c r="GOG200" s="406" t="n"/>
      <c r="GOH200" s="406" t="n"/>
      <c r="GOI200" s="406" t="n"/>
      <c r="GOJ200" s="406" t="n"/>
      <c r="GOK200" s="406" t="n"/>
      <c r="GOL200" s="406" t="n"/>
      <c r="GOM200" s="406" t="n"/>
      <c r="GON200" s="406" t="n"/>
      <c r="GOO200" s="406" t="n"/>
      <c r="GOP200" s="406" t="n"/>
      <c r="GOQ200" s="406" t="n"/>
      <c r="GOR200" s="406" t="n"/>
      <c r="GOS200" s="406" t="n"/>
      <c r="GOT200" s="406" t="n"/>
      <c r="GOU200" s="406" t="n"/>
      <c r="GOV200" s="406" t="n"/>
      <c r="GOW200" s="406" t="n"/>
      <c r="GOX200" s="406" t="n"/>
      <c r="GOY200" s="406" t="n"/>
      <c r="GOZ200" s="406" t="n"/>
      <c r="GPA200" s="406" t="n"/>
      <c r="GPB200" s="406" t="n"/>
      <c r="GPC200" s="406" t="n"/>
      <c r="GPD200" s="406" t="n"/>
      <c r="GPE200" s="406" t="n"/>
      <c r="GPF200" s="406" t="n"/>
      <c r="GPG200" s="406" t="n"/>
      <c r="GPH200" s="406" t="n"/>
      <c r="GPI200" s="406" t="n"/>
      <c r="GPJ200" s="406" t="n"/>
      <c r="GPK200" s="406" t="n"/>
      <c r="GPL200" s="406" t="n"/>
      <c r="GPM200" s="406" t="n"/>
      <c r="GPN200" s="406" t="n"/>
      <c r="GPO200" s="406" t="n"/>
      <c r="GPP200" s="406" t="n"/>
      <c r="GPQ200" s="406" t="n"/>
      <c r="GPR200" s="406" t="n"/>
      <c r="GPS200" s="406" t="n"/>
      <c r="GPT200" s="406" t="n"/>
      <c r="GPU200" s="406" t="n"/>
      <c r="GPV200" s="406" t="n"/>
      <c r="GPW200" s="406" t="n"/>
      <c r="GPX200" s="406" t="n"/>
      <c r="GPY200" s="406" t="n"/>
      <c r="GPZ200" s="406" t="n"/>
      <c r="GQA200" s="406" t="n"/>
      <c r="GQB200" s="406" t="n"/>
      <c r="GQC200" s="406" t="n"/>
      <c r="GQD200" s="406" t="n"/>
      <c r="GQE200" s="406" t="n"/>
      <c r="GQF200" s="406" t="n"/>
      <c r="GQG200" s="406" t="n"/>
      <c r="GQH200" s="406" t="n"/>
      <c r="GQI200" s="406" t="n"/>
      <c r="GQJ200" s="406" t="n"/>
      <c r="GQK200" s="406" t="n"/>
      <c r="GQL200" s="406" t="n"/>
      <c r="GQM200" s="406" t="n"/>
      <c r="GQN200" s="406" t="n"/>
      <c r="GQO200" s="406" t="n"/>
      <c r="GQP200" s="406" t="n"/>
      <c r="GQQ200" s="406" t="n"/>
      <c r="GQR200" s="406" t="n"/>
      <c r="GQS200" s="406" t="n"/>
      <c r="GQT200" s="406" t="n"/>
      <c r="GQU200" s="406" t="n"/>
      <c r="GQV200" s="406" t="n"/>
      <c r="GQW200" s="406" t="n"/>
      <c r="GQX200" s="406" t="n"/>
      <c r="GQY200" s="406" t="n"/>
      <c r="GQZ200" s="406" t="n"/>
      <c r="GRA200" s="406" t="n"/>
      <c r="GRB200" s="406" t="n"/>
      <c r="GRC200" s="406" t="n"/>
      <c r="GRD200" s="406" t="n"/>
      <c r="GRE200" s="406" t="n"/>
      <c r="GRF200" s="406" t="n"/>
      <c r="GRG200" s="406" t="n"/>
      <c r="GRH200" s="406" t="n"/>
      <c r="GRI200" s="406" t="n"/>
      <c r="GRJ200" s="406" t="n"/>
      <c r="GRK200" s="406" t="n"/>
      <c r="GRL200" s="406" t="n"/>
      <c r="GRM200" s="406" t="n"/>
      <c r="GRN200" s="406" t="n"/>
      <c r="GRO200" s="406" t="n"/>
      <c r="GRP200" s="406" t="n"/>
      <c r="GRQ200" s="406" t="n"/>
      <c r="GRR200" s="406" t="n"/>
      <c r="GRS200" s="406" t="n"/>
      <c r="GRT200" s="406" t="n"/>
      <c r="GRU200" s="406" t="n"/>
      <c r="GRV200" s="406" t="n"/>
      <c r="GRW200" s="406" t="n"/>
      <c r="GRX200" s="406" t="n"/>
      <c r="GRY200" s="406" t="n"/>
      <c r="GRZ200" s="406" t="n"/>
      <c r="GSA200" s="406" t="n"/>
      <c r="GSB200" s="406" t="n"/>
      <c r="GSC200" s="406" t="n"/>
      <c r="GSD200" s="406" t="n"/>
      <c r="GSE200" s="406" t="n"/>
      <c r="GSF200" s="406" t="n"/>
      <c r="GSG200" s="406" t="n"/>
      <c r="GSH200" s="406" t="n"/>
      <c r="GSI200" s="406" t="n"/>
      <c r="GSJ200" s="406" t="n"/>
      <c r="GSK200" s="406" t="n"/>
      <c r="GSL200" s="406" t="n"/>
      <c r="GSM200" s="406" t="n"/>
      <c r="GSN200" s="406" t="n"/>
      <c r="GSO200" s="406" t="n"/>
      <c r="GSP200" s="406" t="n"/>
      <c r="GSQ200" s="406" t="n"/>
      <c r="GSR200" s="406" t="n"/>
      <c r="GSS200" s="406" t="n"/>
      <c r="GST200" s="406" t="n"/>
      <c r="GSU200" s="406" t="n"/>
      <c r="GSV200" s="406" t="n"/>
      <c r="GSW200" s="406" t="n"/>
      <c r="GSX200" s="406" t="n"/>
      <c r="GSY200" s="406" t="n"/>
      <c r="GSZ200" s="406" t="n"/>
      <c r="GTA200" s="406" t="n"/>
      <c r="GTB200" s="406" t="n"/>
      <c r="GTC200" s="406" t="n"/>
      <c r="GTD200" s="406" t="n"/>
      <c r="GTE200" s="406" t="n"/>
      <c r="GTF200" s="406" t="n"/>
      <c r="GTG200" s="406" t="n"/>
      <c r="GTH200" s="406" t="n"/>
      <c r="GTI200" s="406" t="n"/>
      <c r="GTJ200" s="406" t="n"/>
      <c r="GTK200" s="406" t="n"/>
      <c r="GTL200" s="406" t="n"/>
      <c r="GTM200" s="406" t="n"/>
      <c r="GTN200" s="406" t="n"/>
      <c r="GTO200" s="406" t="n"/>
      <c r="GTP200" s="406" t="n"/>
      <c r="GTQ200" s="406" t="n"/>
      <c r="GTR200" s="406" t="n"/>
      <c r="GTS200" s="406" t="n"/>
      <c r="GTT200" s="406" t="n"/>
      <c r="GTU200" s="406" t="n"/>
      <c r="GTV200" s="406" t="n"/>
      <c r="GTW200" s="406" t="n"/>
      <c r="GTX200" s="406" t="n"/>
      <c r="GTY200" s="406" t="n"/>
      <c r="GTZ200" s="406" t="n"/>
      <c r="GUA200" s="406" t="n"/>
      <c r="GUB200" s="406" t="n"/>
      <c r="GUC200" s="406" t="n"/>
      <c r="GUD200" s="406" t="n"/>
      <c r="GUE200" s="406" t="n"/>
      <c r="GUF200" s="406" t="n"/>
      <c r="GUG200" s="406" t="n"/>
      <c r="GUH200" s="406" t="n"/>
      <c r="GUI200" s="406" t="n"/>
      <c r="GUJ200" s="406" t="n"/>
      <c r="GUK200" s="406" t="n"/>
      <c r="GUL200" s="406" t="n"/>
      <c r="GUM200" s="406" t="n"/>
      <c r="GUN200" s="406" t="n"/>
      <c r="GUO200" s="406" t="n"/>
      <c r="GUP200" s="406" t="n"/>
      <c r="GUQ200" s="406" t="n"/>
      <c r="GUR200" s="406" t="n"/>
      <c r="GUS200" s="406" t="n"/>
      <c r="GUT200" s="406" t="n"/>
      <c r="GUU200" s="406" t="n"/>
      <c r="GUV200" s="406" t="n"/>
      <c r="GUW200" s="406" t="n"/>
      <c r="GUX200" s="406" t="n"/>
      <c r="GUY200" s="406" t="n"/>
      <c r="GUZ200" s="406" t="n"/>
      <c r="GVA200" s="406" t="n"/>
      <c r="GVB200" s="406" t="n"/>
      <c r="GVC200" s="406" t="n"/>
      <c r="GVD200" s="406" t="n"/>
      <c r="GVE200" s="406" t="n"/>
      <c r="GVF200" s="406" t="n"/>
      <c r="GVG200" s="406" t="n"/>
      <c r="GVH200" s="406" t="n"/>
      <c r="GVI200" s="406" t="n"/>
      <c r="GVJ200" s="406" t="n"/>
      <c r="GVK200" s="406" t="n"/>
      <c r="GVL200" s="406" t="n"/>
      <c r="GVM200" s="406" t="n"/>
      <c r="GVN200" s="406" t="n"/>
      <c r="GVO200" s="406" t="n"/>
      <c r="GVP200" s="406" t="n"/>
      <c r="GVQ200" s="406" t="n"/>
      <c r="GVR200" s="406" t="n"/>
      <c r="GVS200" s="406" t="n"/>
      <c r="GVT200" s="406" t="n"/>
      <c r="GVU200" s="406" t="n"/>
      <c r="GVV200" s="406" t="n"/>
      <c r="GVW200" s="406" t="n"/>
      <c r="GVX200" s="406" t="n"/>
      <c r="GVY200" s="406" t="n"/>
      <c r="GVZ200" s="406" t="n"/>
      <c r="GWA200" s="406" t="n"/>
      <c r="GWB200" s="406" t="n"/>
      <c r="GWC200" s="406" t="n"/>
      <c r="GWD200" s="406" t="n"/>
      <c r="GWE200" s="406" t="n"/>
      <c r="GWF200" s="406" t="n"/>
      <c r="GWG200" s="406" t="n"/>
      <c r="GWH200" s="406" t="n"/>
      <c r="GWI200" s="406" t="n"/>
      <c r="GWJ200" s="406" t="n"/>
      <c r="GWK200" s="406" t="n"/>
      <c r="GWL200" s="406" t="n"/>
      <c r="GWM200" s="406" t="n"/>
      <c r="GWN200" s="406" t="n"/>
      <c r="GWO200" s="406" t="n"/>
      <c r="GWP200" s="406" t="n"/>
      <c r="GWQ200" s="406" t="n"/>
      <c r="GWR200" s="406" t="n"/>
      <c r="GWS200" s="406" t="n"/>
      <c r="GWT200" s="406" t="n"/>
      <c r="GWU200" s="406" t="n"/>
      <c r="GWV200" s="406" t="n"/>
      <c r="GWW200" s="406" t="n"/>
      <c r="GWX200" s="406" t="n"/>
      <c r="GWY200" s="406" t="n"/>
      <c r="GWZ200" s="406" t="n"/>
      <c r="GXA200" s="406" t="n"/>
      <c r="GXB200" s="406" t="n"/>
      <c r="GXC200" s="406" t="n"/>
      <c r="GXD200" s="406" t="n"/>
      <c r="GXE200" s="406" t="n"/>
      <c r="GXF200" s="406" t="n"/>
      <c r="GXG200" s="406" t="n"/>
      <c r="GXH200" s="406" t="n"/>
      <c r="GXI200" s="406" t="n"/>
      <c r="GXJ200" s="406" t="n"/>
      <c r="GXK200" s="406" t="n"/>
      <c r="GXL200" s="406" t="n"/>
      <c r="GXM200" s="406" t="n"/>
      <c r="GXN200" s="406" t="n"/>
      <c r="GXO200" s="406" t="n"/>
      <c r="GXP200" s="406" t="n"/>
      <c r="GXQ200" s="406" t="n"/>
      <c r="GXR200" s="406" t="n"/>
      <c r="GXS200" s="406" t="n"/>
      <c r="GXT200" s="406" t="n"/>
      <c r="GXU200" s="406" t="n"/>
      <c r="GXV200" s="406" t="n"/>
      <c r="GXW200" s="406" t="n"/>
      <c r="GXX200" s="406" t="n"/>
      <c r="GXY200" s="406" t="n"/>
      <c r="GXZ200" s="406" t="n"/>
      <c r="GYA200" s="406" t="n"/>
      <c r="GYB200" s="406" t="n"/>
      <c r="GYC200" s="406" t="n"/>
      <c r="GYD200" s="406" t="n"/>
      <c r="GYE200" s="406" t="n"/>
      <c r="GYF200" s="406" t="n"/>
      <c r="GYG200" s="406" t="n"/>
      <c r="GYH200" s="406" t="n"/>
      <c r="GYI200" s="406" t="n"/>
      <c r="GYJ200" s="406" t="n"/>
      <c r="GYK200" s="406" t="n"/>
      <c r="GYL200" s="406" t="n"/>
      <c r="GYM200" s="406" t="n"/>
      <c r="GYN200" s="406" t="n"/>
      <c r="GYO200" s="406" t="n"/>
      <c r="GYP200" s="406" t="n"/>
      <c r="GYQ200" s="406" t="n"/>
      <c r="GYR200" s="406" t="n"/>
      <c r="GYS200" s="406" t="n"/>
      <c r="GYT200" s="406" t="n"/>
      <c r="GYU200" s="406" t="n"/>
      <c r="GYV200" s="406" t="n"/>
      <c r="GYW200" s="406" t="n"/>
      <c r="GYX200" s="406" t="n"/>
      <c r="GYY200" s="406" t="n"/>
      <c r="GYZ200" s="406" t="n"/>
      <c r="GZA200" s="406" t="n"/>
      <c r="GZB200" s="406" t="n"/>
      <c r="GZC200" s="406" t="n"/>
      <c r="GZD200" s="406" t="n"/>
      <c r="GZE200" s="406" t="n"/>
      <c r="GZF200" s="406" t="n"/>
      <c r="GZG200" s="406" t="n"/>
      <c r="GZH200" s="406" t="n"/>
      <c r="GZI200" s="406" t="n"/>
      <c r="GZJ200" s="406" t="n"/>
      <c r="GZK200" s="406" t="n"/>
      <c r="GZL200" s="406" t="n"/>
      <c r="GZM200" s="406" t="n"/>
      <c r="GZN200" s="406" t="n"/>
      <c r="GZO200" s="406" t="n"/>
      <c r="GZP200" s="406" t="n"/>
      <c r="GZQ200" s="406" t="n"/>
      <c r="GZR200" s="406" t="n"/>
      <c r="GZS200" s="406" t="n"/>
      <c r="GZT200" s="406" t="n"/>
      <c r="GZU200" s="406" t="n"/>
      <c r="GZV200" s="406" t="n"/>
      <c r="GZW200" s="406" t="n"/>
      <c r="GZX200" s="406" t="n"/>
      <c r="GZY200" s="406" t="n"/>
      <c r="GZZ200" s="406" t="n"/>
      <c r="HAA200" s="406" t="n"/>
      <c r="HAB200" s="406" t="n"/>
      <c r="HAC200" s="406" t="n"/>
      <c r="HAD200" s="406" t="n"/>
      <c r="HAE200" s="406" t="n"/>
      <c r="HAF200" s="406" t="n"/>
      <c r="HAG200" s="406" t="n"/>
      <c r="HAH200" s="406" t="n"/>
      <c r="HAI200" s="406" t="n"/>
      <c r="HAJ200" s="406" t="n"/>
      <c r="HAK200" s="406" t="n"/>
      <c r="HAL200" s="406" t="n"/>
      <c r="HAM200" s="406" t="n"/>
      <c r="HAN200" s="406" t="n"/>
      <c r="HAO200" s="406" t="n"/>
      <c r="HAP200" s="406" t="n"/>
      <c r="HAQ200" s="406" t="n"/>
      <c r="HAR200" s="406" t="n"/>
      <c r="HAS200" s="406" t="n"/>
      <c r="HAT200" s="406" t="n"/>
      <c r="HAU200" s="406" t="n"/>
      <c r="HAV200" s="406" t="n"/>
      <c r="HAW200" s="406" t="n"/>
      <c r="HAX200" s="406" t="n"/>
      <c r="HAY200" s="406" t="n"/>
      <c r="HAZ200" s="406" t="n"/>
      <c r="HBA200" s="406" t="n"/>
      <c r="HBB200" s="406" t="n"/>
      <c r="HBC200" s="406" t="n"/>
      <c r="HBD200" s="406" t="n"/>
      <c r="HBE200" s="406" t="n"/>
      <c r="HBF200" s="406" t="n"/>
      <c r="HBG200" s="406" t="n"/>
      <c r="HBH200" s="406" t="n"/>
      <c r="HBI200" s="406" t="n"/>
      <c r="HBJ200" s="406" t="n"/>
      <c r="HBK200" s="406" t="n"/>
      <c r="HBL200" s="406" t="n"/>
      <c r="HBM200" s="406" t="n"/>
      <c r="HBN200" s="406" t="n"/>
      <c r="HBO200" s="406" t="n"/>
      <c r="HBP200" s="406" t="n"/>
      <c r="HBQ200" s="406" t="n"/>
      <c r="HBR200" s="406" t="n"/>
      <c r="HBS200" s="406" t="n"/>
      <c r="HBT200" s="406" t="n"/>
      <c r="HBU200" s="406" t="n"/>
      <c r="HBV200" s="406" t="n"/>
      <c r="HBW200" s="406" t="n"/>
      <c r="HBX200" s="406" t="n"/>
      <c r="HBY200" s="406" t="n"/>
      <c r="HBZ200" s="406" t="n"/>
      <c r="HCA200" s="406" t="n"/>
      <c r="HCB200" s="406" t="n"/>
      <c r="HCC200" s="406" t="n"/>
      <c r="HCD200" s="406" t="n"/>
      <c r="HCE200" s="406" t="n"/>
      <c r="HCF200" s="406" t="n"/>
      <c r="HCG200" s="406" t="n"/>
      <c r="HCH200" s="406" t="n"/>
      <c r="HCI200" s="406" t="n"/>
      <c r="HCJ200" s="406" t="n"/>
      <c r="HCK200" s="406" t="n"/>
      <c r="HCL200" s="406" t="n"/>
      <c r="HCM200" s="406" t="n"/>
      <c r="HCN200" s="406" t="n"/>
      <c r="HCO200" s="406" t="n"/>
      <c r="HCP200" s="406" t="n"/>
      <c r="HCQ200" s="406" t="n"/>
      <c r="HCR200" s="406" t="n"/>
      <c r="HCS200" s="406" t="n"/>
      <c r="HCT200" s="406" t="n"/>
      <c r="HCU200" s="406" t="n"/>
      <c r="HCV200" s="406" t="n"/>
      <c r="HCW200" s="406" t="n"/>
      <c r="HCX200" s="406" t="n"/>
      <c r="HCY200" s="406" t="n"/>
      <c r="HCZ200" s="406" t="n"/>
      <c r="HDA200" s="406" t="n"/>
      <c r="HDB200" s="406" t="n"/>
      <c r="HDC200" s="406" t="n"/>
      <c r="HDD200" s="406" t="n"/>
      <c r="HDE200" s="406" t="n"/>
      <c r="HDF200" s="406" t="n"/>
      <c r="HDG200" s="406" t="n"/>
      <c r="HDH200" s="406" t="n"/>
      <c r="HDI200" s="406" t="n"/>
      <c r="HDJ200" s="406" t="n"/>
      <c r="HDK200" s="406" t="n"/>
      <c r="HDL200" s="406" t="n"/>
      <c r="HDM200" s="406" t="n"/>
      <c r="HDN200" s="406" t="n"/>
      <c r="HDO200" s="406" t="n"/>
      <c r="HDP200" s="406" t="n"/>
      <c r="HDQ200" s="406" t="n"/>
      <c r="HDR200" s="406" t="n"/>
      <c r="HDS200" s="406" t="n"/>
      <c r="HDT200" s="406" t="n"/>
      <c r="HDU200" s="406" t="n"/>
      <c r="HDV200" s="406" t="n"/>
      <c r="HDW200" s="406" t="n"/>
      <c r="HDX200" s="406" t="n"/>
      <c r="HDY200" s="406" t="n"/>
      <c r="HDZ200" s="406" t="n"/>
      <c r="HEA200" s="406" t="n"/>
      <c r="HEB200" s="406" t="n"/>
      <c r="HEC200" s="406" t="n"/>
      <c r="HED200" s="406" t="n"/>
      <c r="HEE200" s="406" t="n"/>
      <c r="HEF200" s="406" t="n"/>
      <c r="HEG200" s="406" t="n"/>
      <c r="HEH200" s="406" t="n"/>
      <c r="HEI200" s="406" t="n"/>
      <c r="HEJ200" s="406" t="n"/>
      <c r="HEK200" s="406" t="n"/>
      <c r="HEL200" s="406" t="n"/>
      <c r="HEM200" s="406" t="n"/>
      <c r="HEN200" s="406" t="n"/>
      <c r="HEO200" s="406" t="n"/>
      <c r="HEP200" s="406" t="n"/>
      <c r="HEQ200" s="406" t="n"/>
      <c r="HER200" s="406" t="n"/>
      <c r="HES200" s="406" t="n"/>
      <c r="HET200" s="406" t="n"/>
      <c r="HEU200" s="406" t="n"/>
      <c r="HEV200" s="406" t="n"/>
      <c r="HEW200" s="406" t="n"/>
      <c r="HEX200" s="406" t="n"/>
      <c r="HEY200" s="406" t="n"/>
      <c r="HEZ200" s="406" t="n"/>
      <c r="HFA200" s="406" t="n"/>
      <c r="HFB200" s="406" t="n"/>
      <c r="HFC200" s="406" t="n"/>
      <c r="HFD200" s="406" t="n"/>
      <c r="HFE200" s="406" t="n"/>
      <c r="HFF200" s="406" t="n"/>
      <c r="HFG200" s="406" t="n"/>
      <c r="HFH200" s="406" t="n"/>
      <c r="HFI200" s="406" t="n"/>
      <c r="HFJ200" s="406" t="n"/>
      <c r="HFK200" s="406" t="n"/>
      <c r="HFL200" s="406" t="n"/>
      <c r="HFM200" s="406" t="n"/>
      <c r="HFN200" s="406" t="n"/>
      <c r="HFO200" s="406" t="n"/>
      <c r="HFP200" s="406" t="n"/>
      <c r="HFQ200" s="406" t="n"/>
      <c r="HFR200" s="406" t="n"/>
      <c r="HFS200" s="406" t="n"/>
      <c r="HFT200" s="406" t="n"/>
      <c r="HFU200" s="406" t="n"/>
      <c r="HFV200" s="406" t="n"/>
      <c r="HFW200" s="406" t="n"/>
      <c r="HFX200" s="406" t="n"/>
      <c r="HFY200" s="406" t="n"/>
      <c r="HFZ200" s="406" t="n"/>
      <c r="HGA200" s="406" t="n"/>
      <c r="HGB200" s="406" t="n"/>
      <c r="HGC200" s="406" t="n"/>
      <c r="HGD200" s="406" t="n"/>
      <c r="HGE200" s="406" t="n"/>
      <c r="HGF200" s="406" t="n"/>
      <c r="HGG200" s="406" t="n"/>
      <c r="HGH200" s="406" t="n"/>
      <c r="HGI200" s="406" t="n"/>
      <c r="HGJ200" s="406" t="n"/>
      <c r="HGK200" s="406" t="n"/>
      <c r="HGL200" s="406" t="n"/>
      <c r="HGM200" s="406" t="n"/>
      <c r="HGN200" s="406" t="n"/>
      <c r="HGO200" s="406" t="n"/>
      <c r="HGP200" s="406" t="n"/>
      <c r="HGQ200" s="406" t="n"/>
      <c r="HGR200" s="406" t="n"/>
      <c r="HGS200" s="406" t="n"/>
      <c r="HGT200" s="406" t="n"/>
      <c r="HGU200" s="406" t="n"/>
      <c r="HGV200" s="406" t="n"/>
      <c r="HGW200" s="406" t="n"/>
      <c r="HGX200" s="406" t="n"/>
      <c r="HGY200" s="406" t="n"/>
      <c r="HGZ200" s="406" t="n"/>
      <c r="HHA200" s="406" t="n"/>
      <c r="HHB200" s="406" t="n"/>
      <c r="HHC200" s="406" t="n"/>
      <c r="HHD200" s="406" t="n"/>
      <c r="HHE200" s="406" t="n"/>
      <c r="HHF200" s="406" t="n"/>
      <c r="HHG200" s="406" t="n"/>
      <c r="HHH200" s="406" t="n"/>
      <c r="HHI200" s="406" t="n"/>
      <c r="HHJ200" s="406" t="n"/>
      <c r="HHK200" s="406" t="n"/>
      <c r="HHL200" s="406" t="n"/>
      <c r="HHM200" s="406" t="n"/>
      <c r="HHN200" s="406" t="n"/>
      <c r="HHO200" s="406" t="n"/>
      <c r="HHP200" s="406" t="n"/>
      <c r="HHQ200" s="406" t="n"/>
      <c r="HHR200" s="406" t="n"/>
      <c r="HHS200" s="406" t="n"/>
      <c r="HHT200" s="406" t="n"/>
      <c r="HHU200" s="406" t="n"/>
      <c r="HHV200" s="406" t="n"/>
      <c r="HHW200" s="406" t="n"/>
      <c r="HHX200" s="406" t="n"/>
      <c r="HHY200" s="406" t="n"/>
      <c r="HHZ200" s="406" t="n"/>
      <c r="HIA200" s="406" t="n"/>
      <c r="HIB200" s="406" t="n"/>
      <c r="HIC200" s="406" t="n"/>
      <c r="HID200" s="406" t="n"/>
      <c r="HIE200" s="406" t="n"/>
      <c r="HIF200" s="406" t="n"/>
      <c r="HIG200" s="406" t="n"/>
      <c r="HIH200" s="406" t="n"/>
      <c r="HII200" s="406" t="n"/>
      <c r="HIJ200" s="406" t="n"/>
      <c r="HIK200" s="406" t="n"/>
      <c r="HIL200" s="406" t="n"/>
      <c r="HIM200" s="406" t="n"/>
      <c r="HIN200" s="406" t="n"/>
      <c r="HIO200" s="406" t="n"/>
      <c r="HIP200" s="406" t="n"/>
      <c r="HIQ200" s="406" t="n"/>
      <c r="HIR200" s="406" t="n"/>
      <c r="HIS200" s="406" t="n"/>
      <c r="HIT200" s="406" t="n"/>
      <c r="HIU200" s="406" t="n"/>
      <c r="HIV200" s="406" t="n"/>
      <c r="HIW200" s="406" t="n"/>
      <c r="HIX200" s="406" t="n"/>
      <c r="HIY200" s="406" t="n"/>
      <c r="HIZ200" s="406" t="n"/>
      <c r="HJA200" s="406" t="n"/>
      <c r="HJB200" s="406" t="n"/>
      <c r="HJC200" s="406" t="n"/>
      <c r="HJD200" s="406" t="n"/>
      <c r="HJE200" s="406" t="n"/>
      <c r="HJF200" s="406" t="n"/>
      <c r="HJG200" s="406" t="n"/>
      <c r="HJH200" s="406" t="n"/>
      <c r="HJI200" s="406" t="n"/>
      <c r="HJJ200" s="406" t="n"/>
      <c r="HJK200" s="406" t="n"/>
      <c r="HJL200" s="406" t="n"/>
      <c r="HJM200" s="406" t="n"/>
      <c r="HJN200" s="406" t="n"/>
      <c r="HJO200" s="406" t="n"/>
      <c r="HJP200" s="406" t="n"/>
      <c r="HJQ200" s="406" t="n"/>
      <c r="HJR200" s="406" t="n"/>
      <c r="HJS200" s="406" t="n"/>
      <c r="HJT200" s="406" t="n"/>
      <c r="HJU200" s="406" t="n"/>
      <c r="HJV200" s="406" t="n"/>
      <c r="HJW200" s="406" t="n"/>
      <c r="HJX200" s="406" t="n"/>
      <c r="HJY200" s="406" t="n"/>
      <c r="HJZ200" s="406" t="n"/>
      <c r="HKA200" s="406" t="n"/>
      <c r="HKB200" s="406" t="n"/>
      <c r="HKC200" s="406" t="n"/>
      <c r="HKD200" s="406" t="n"/>
      <c r="HKE200" s="406" t="n"/>
      <c r="HKF200" s="406" t="n"/>
      <c r="HKG200" s="406" t="n"/>
      <c r="HKH200" s="406" t="n"/>
      <c r="HKI200" s="406" t="n"/>
      <c r="HKJ200" s="406" t="n"/>
      <c r="HKK200" s="406" t="n"/>
      <c r="HKL200" s="406" t="n"/>
      <c r="HKM200" s="406" t="n"/>
      <c r="HKN200" s="406" t="n"/>
      <c r="HKO200" s="406" t="n"/>
      <c r="HKP200" s="406" t="n"/>
      <c r="HKQ200" s="406" t="n"/>
      <c r="HKR200" s="406" t="n"/>
      <c r="HKS200" s="406" t="n"/>
      <c r="HKT200" s="406" t="n"/>
      <c r="HKU200" s="406" t="n"/>
      <c r="HKV200" s="406" t="n"/>
      <c r="HKW200" s="406" t="n"/>
      <c r="HKX200" s="406" t="n"/>
      <c r="HKY200" s="406" t="n"/>
      <c r="HKZ200" s="406" t="n"/>
      <c r="HLA200" s="406" t="n"/>
      <c r="HLB200" s="406" t="n"/>
      <c r="HLC200" s="406" t="n"/>
      <c r="HLD200" s="406" t="n"/>
      <c r="HLE200" s="406" t="n"/>
      <c r="HLF200" s="406" t="n"/>
      <c r="HLG200" s="406" t="n"/>
      <c r="HLH200" s="406" t="n"/>
      <c r="HLI200" s="406" t="n"/>
      <c r="HLJ200" s="406" t="n"/>
      <c r="HLK200" s="406" t="n"/>
      <c r="HLL200" s="406" t="n"/>
      <c r="HLM200" s="406" t="n"/>
      <c r="HLN200" s="406" t="n"/>
      <c r="HLO200" s="406" t="n"/>
      <c r="HLP200" s="406" t="n"/>
      <c r="HLQ200" s="406" t="n"/>
      <c r="HLR200" s="406" t="n"/>
      <c r="HLS200" s="406" t="n"/>
      <c r="HLT200" s="406" t="n"/>
      <c r="HLU200" s="406" t="n"/>
      <c r="HLV200" s="406" t="n"/>
      <c r="HLW200" s="406" t="n"/>
      <c r="HLX200" s="406" t="n"/>
      <c r="HLY200" s="406" t="n"/>
      <c r="HLZ200" s="406" t="n"/>
      <c r="HMA200" s="406" t="n"/>
      <c r="HMB200" s="406" t="n"/>
      <c r="HMC200" s="406" t="n"/>
      <c r="HMD200" s="406" t="n"/>
      <c r="HME200" s="406" t="n"/>
      <c r="HMF200" s="406" t="n"/>
      <c r="HMG200" s="406" t="n"/>
      <c r="HMH200" s="406" t="n"/>
      <c r="HMI200" s="406" t="n"/>
      <c r="HMJ200" s="406" t="n"/>
      <c r="HMK200" s="406" t="n"/>
      <c r="HML200" s="406" t="n"/>
      <c r="HMM200" s="406" t="n"/>
      <c r="HMN200" s="406" t="n"/>
      <c r="HMO200" s="406" t="n"/>
      <c r="HMP200" s="406" t="n"/>
      <c r="HMQ200" s="406" t="n"/>
      <c r="HMR200" s="406" t="n"/>
      <c r="HMS200" s="406" t="n"/>
      <c r="HMT200" s="406" t="n"/>
      <c r="HMU200" s="406" t="n"/>
      <c r="HMV200" s="406" t="n"/>
      <c r="HMW200" s="406" t="n"/>
      <c r="HMX200" s="406" t="n"/>
      <c r="HMY200" s="406" t="n"/>
      <c r="HMZ200" s="406" t="n"/>
      <c r="HNA200" s="406" t="n"/>
      <c r="HNB200" s="406" t="n"/>
      <c r="HNC200" s="406" t="n"/>
      <c r="HND200" s="406" t="n"/>
      <c r="HNE200" s="406" t="n"/>
      <c r="HNF200" s="406" t="n"/>
      <c r="HNG200" s="406" t="n"/>
      <c r="HNH200" s="406" t="n"/>
      <c r="HNI200" s="406" t="n"/>
      <c r="HNJ200" s="406" t="n"/>
      <c r="HNK200" s="406" t="n"/>
      <c r="HNL200" s="406" t="n"/>
      <c r="HNM200" s="406" t="n"/>
      <c r="HNN200" s="406" t="n"/>
      <c r="HNO200" s="406" t="n"/>
      <c r="HNP200" s="406" t="n"/>
      <c r="HNQ200" s="406" t="n"/>
      <c r="HNR200" s="406" t="n"/>
      <c r="HNS200" s="406" t="n"/>
      <c r="HNT200" s="406" t="n"/>
      <c r="HNU200" s="406" t="n"/>
      <c r="HNV200" s="406" t="n"/>
      <c r="HNW200" s="406" t="n"/>
      <c r="HNX200" s="406" t="n"/>
      <c r="HNY200" s="406" t="n"/>
      <c r="HNZ200" s="406" t="n"/>
      <c r="HOA200" s="406" t="n"/>
      <c r="HOB200" s="406" t="n"/>
      <c r="HOC200" s="406" t="n"/>
      <c r="HOD200" s="406" t="n"/>
      <c r="HOE200" s="406" t="n"/>
      <c r="HOF200" s="406" t="n"/>
      <c r="HOG200" s="406" t="n"/>
      <c r="HOH200" s="406" t="n"/>
      <c r="HOI200" s="406" t="n"/>
      <c r="HOJ200" s="406" t="n"/>
      <c r="HOK200" s="406" t="n"/>
      <c r="HOL200" s="406" t="n"/>
      <c r="HOM200" s="406" t="n"/>
      <c r="HON200" s="406" t="n"/>
      <c r="HOO200" s="406" t="n"/>
      <c r="HOP200" s="406" t="n"/>
      <c r="HOQ200" s="406" t="n"/>
      <c r="HOR200" s="406" t="n"/>
      <c r="HOS200" s="406" t="n"/>
      <c r="HOT200" s="406" t="n"/>
      <c r="HOU200" s="406" t="n"/>
      <c r="HOV200" s="406" t="n"/>
      <c r="HOW200" s="406" t="n"/>
      <c r="HOX200" s="406" t="n"/>
      <c r="HOY200" s="406" t="n"/>
      <c r="HOZ200" s="406" t="n"/>
      <c r="HPA200" s="406" t="n"/>
      <c r="HPB200" s="406" t="n"/>
      <c r="HPC200" s="406" t="n"/>
      <c r="HPD200" s="406" t="n"/>
      <c r="HPE200" s="406" t="n"/>
      <c r="HPF200" s="406" t="n"/>
      <c r="HPG200" s="406" t="n"/>
      <c r="HPH200" s="406" t="n"/>
      <c r="HPI200" s="406" t="n"/>
      <c r="HPJ200" s="406" t="n"/>
      <c r="HPK200" s="406" t="n"/>
      <c r="HPL200" s="406" t="n"/>
      <c r="HPM200" s="406" t="n"/>
      <c r="HPN200" s="406" t="n"/>
      <c r="HPO200" s="406" t="n"/>
      <c r="HPP200" s="406" t="n"/>
      <c r="HPQ200" s="406" t="n"/>
      <c r="HPR200" s="406" t="n"/>
      <c r="HPS200" s="406" t="n"/>
      <c r="HPT200" s="406" t="n"/>
      <c r="HPU200" s="406" t="n"/>
      <c r="HPV200" s="406" t="n"/>
      <c r="HPW200" s="406" t="n"/>
      <c r="HPX200" s="406" t="n"/>
      <c r="HPY200" s="406" t="n"/>
      <c r="HPZ200" s="406" t="n"/>
      <c r="HQA200" s="406" t="n"/>
      <c r="HQB200" s="406" t="n"/>
      <c r="HQC200" s="406" t="n"/>
      <c r="HQD200" s="406" t="n"/>
      <c r="HQE200" s="406" t="n"/>
      <c r="HQF200" s="406" t="n"/>
      <c r="HQG200" s="406" t="n"/>
      <c r="HQH200" s="406" t="n"/>
      <c r="HQI200" s="406" t="n"/>
      <c r="HQJ200" s="406" t="n"/>
      <c r="HQK200" s="406" t="n"/>
      <c r="HQL200" s="406" t="n"/>
      <c r="HQM200" s="406" t="n"/>
      <c r="HQN200" s="406" t="n"/>
      <c r="HQO200" s="406" t="n"/>
      <c r="HQP200" s="406" t="n"/>
      <c r="HQQ200" s="406" t="n"/>
      <c r="HQR200" s="406" t="n"/>
      <c r="HQS200" s="406" t="n"/>
      <c r="HQT200" s="406" t="n"/>
      <c r="HQU200" s="406" t="n"/>
      <c r="HQV200" s="406" t="n"/>
      <c r="HQW200" s="406" t="n"/>
      <c r="HQX200" s="406" t="n"/>
      <c r="HQY200" s="406" t="n"/>
      <c r="HQZ200" s="406" t="n"/>
      <c r="HRA200" s="406" t="n"/>
      <c r="HRB200" s="406" t="n"/>
      <c r="HRC200" s="406" t="n"/>
      <c r="HRD200" s="406" t="n"/>
      <c r="HRE200" s="406" t="n"/>
      <c r="HRF200" s="406" t="n"/>
      <c r="HRG200" s="406" t="n"/>
      <c r="HRH200" s="406" t="n"/>
      <c r="HRI200" s="406" t="n"/>
      <c r="HRJ200" s="406" t="n"/>
      <c r="HRK200" s="406" t="n"/>
      <c r="HRL200" s="406" t="n"/>
      <c r="HRM200" s="406" t="n"/>
      <c r="HRN200" s="406" t="n"/>
      <c r="HRO200" s="406" t="n"/>
      <c r="HRP200" s="406" t="n"/>
      <c r="HRQ200" s="406" t="n"/>
      <c r="HRR200" s="406" t="n"/>
      <c r="HRS200" s="406" t="n"/>
      <c r="HRT200" s="406" t="n"/>
      <c r="HRU200" s="406" t="n"/>
      <c r="HRV200" s="406" t="n"/>
      <c r="HRW200" s="406" t="n"/>
      <c r="HRX200" s="406" t="n"/>
      <c r="HRY200" s="406" t="n"/>
      <c r="HRZ200" s="406" t="n"/>
      <c r="HSA200" s="406" t="n"/>
      <c r="HSB200" s="406" t="n"/>
      <c r="HSC200" s="406" t="n"/>
      <c r="HSD200" s="406" t="n"/>
      <c r="HSE200" s="406" t="n"/>
      <c r="HSF200" s="406" t="n"/>
      <c r="HSG200" s="406" t="n"/>
      <c r="HSH200" s="406" t="n"/>
      <c r="HSI200" s="406" t="n"/>
      <c r="HSJ200" s="406" t="n"/>
      <c r="HSK200" s="406" t="n"/>
      <c r="HSL200" s="406" t="n"/>
      <c r="HSM200" s="406" t="n"/>
      <c r="HSN200" s="406" t="n"/>
      <c r="HSO200" s="406" t="n"/>
      <c r="HSP200" s="406" t="n"/>
      <c r="HSQ200" s="406" t="n"/>
      <c r="HSR200" s="406" t="n"/>
      <c r="HSS200" s="406" t="n"/>
      <c r="HST200" s="406" t="n"/>
      <c r="HSU200" s="406" t="n"/>
      <c r="HSV200" s="406" t="n"/>
      <c r="HSW200" s="406" t="n"/>
      <c r="HSX200" s="406" t="n"/>
      <c r="HSY200" s="406" t="n"/>
      <c r="HSZ200" s="406" t="n"/>
      <c r="HTA200" s="406" t="n"/>
      <c r="HTB200" s="406" t="n"/>
      <c r="HTC200" s="406" t="n"/>
      <c r="HTD200" s="406" t="n"/>
      <c r="HTE200" s="406" t="n"/>
      <c r="HTF200" s="406" t="n"/>
      <c r="HTG200" s="406" t="n"/>
      <c r="HTH200" s="406" t="n"/>
      <c r="HTI200" s="406" t="n"/>
      <c r="HTJ200" s="406" t="n"/>
      <c r="HTK200" s="406" t="n"/>
      <c r="HTL200" s="406" t="n"/>
      <c r="HTM200" s="406" t="n"/>
      <c r="HTN200" s="406" t="n"/>
      <c r="HTO200" s="406" t="n"/>
      <c r="HTP200" s="406" t="n"/>
      <c r="HTQ200" s="406" t="n"/>
      <c r="HTR200" s="406" t="n"/>
      <c r="HTS200" s="406" t="n"/>
      <c r="HTT200" s="406" t="n"/>
      <c r="HTU200" s="406" t="n"/>
      <c r="HTV200" s="406" t="n"/>
      <c r="HTW200" s="406" t="n"/>
      <c r="HTX200" s="406" t="n"/>
      <c r="HTY200" s="406" t="n"/>
      <c r="HTZ200" s="406" t="n"/>
      <c r="HUA200" s="406" t="n"/>
      <c r="HUB200" s="406" t="n"/>
      <c r="HUC200" s="406" t="n"/>
      <c r="HUD200" s="406" t="n"/>
      <c r="HUE200" s="406" t="n"/>
      <c r="HUF200" s="406" t="n"/>
      <c r="HUG200" s="406" t="n"/>
      <c r="HUH200" s="406" t="n"/>
      <c r="HUI200" s="406" t="n"/>
      <c r="HUJ200" s="406" t="n"/>
      <c r="HUK200" s="406" t="n"/>
      <c r="HUL200" s="406" t="n"/>
      <c r="HUM200" s="406" t="n"/>
      <c r="HUN200" s="406" t="n"/>
      <c r="HUO200" s="406" t="n"/>
      <c r="HUP200" s="406" t="n"/>
      <c r="HUQ200" s="406" t="n"/>
      <c r="HUR200" s="406" t="n"/>
      <c r="HUS200" s="406" t="n"/>
      <c r="HUT200" s="406" t="n"/>
      <c r="HUU200" s="406" t="n"/>
      <c r="HUV200" s="406" t="n"/>
      <c r="HUW200" s="406" t="n"/>
      <c r="HUX200" s="406" t="n"/>
      <c r="HUY200" s="406" t="n"/>
      <c r="HUZ200" s="406" t="n"/>
      <c r="HVA200" s="406" t="n"/>
      <c r="HVB200" s="406" t="n"/>
      <c r="HVC200" s="406" t="n"/>
      <c r="HVD200" s="406" t="n"/>
      <c r="HVE200" s="406" t="n"/>
      <c r="HVF200" s="406" t="n"/>
      <c r="HVG200" s="406" t="n"/>
      <c r="HVH200" s="406" t="n"/>
      <c r="HVI200" s="406" t="n"/>
      <c r="HVJ200" s="406" t="n"/>
      <c r="HVK200" s="406" t="n"/>
      <c r="HVL200" s="406" t="n"/>
      <c r="HVM200" s="406" t="n"/>
      <c r="HVN200" s="406" t="n"/>
      <c r="HVO200" s="406" t="n"/>
      <c r="HVP200" s="406" t="n"/>
      <c r="HVQ200" s="406" t="n"/>
      <c r="HVR200" s="406" t="n"/>
      <c r="HVS200" s="406" t="n"/>
      <c r="HVT200" s="406" t="n"/>
      <c r="HVU200" s="406" t="n"/>
      <c r="HVV200" s="406" t="n"/>
      <c r="HVW200" s="406" t="n"/>
      <c r="HVX200" s="406" t="n"/>
      <c r="HVY200" s="406" t="n"/>
      <c r="HVZ200" s="406" t="n"/>
      <c r="HWA200" s="406" t="n"/>
      <c r="HWB200" s="406" t="n"/>
      <c r="HWC200" s="406" t="n"/>
      <c r="HWD200" s="406" t="n"/>
      <c r="HWE200" s="406" t="n"/>
      <c r="HWF200" s="406" t="n"/>
      <c r="HWG200" s="406" t="n"/>
      <c r="HWH200" s="406" t="n"/>
      <c r="HWI200" s="406" t="n"/>
      <c r="HWJ200" s="406" t="n"/>
      <c r="HWK200" s="406" t="n"/>
      <c r="HWL200" s="406" t="n"/>
      <c r="HWM200" s="406" t="n"/>
      <c r="HWN200" s="406" t="n"/>
      <c r="HWO200" s="406" t="n"/>
      <c r="HWP200" s="406" t="n"/>
      <c r="HWQ200" s="406" t="n"/>
      <c r="HWR200" s="406" t="n"/>
      <c r="HWS200" s="406" t="n"/>
      <c r="HWT200" s="406" t="n"/>
      <c r="HWU200" s="406" t="n"/>
      <c r="HWV200" s="406" t="n"/>
      <c r="HWW200" s="406" t="n"/>
      <c r="HWX200" s="406" t="n"/>
      <c r="HWY200" s="406" t="n"/>
      <c r="HWZ200" s="406" t="n"/>
      <c r="HXA200" s="406" t="n"/>
      <c r="HXB200" s="406" t="n"/>
      <c r="HXC200" s="406" t="n"/>
      <c r="HXD200" s="406" t="n"/>
      <c r="HXE200" s="406" t="n"/>
      <c r="HXF200" s="406" t="n"/>
      <c r="HXG200" s="406" t="n"/>
      <c r="HXH200" s="406" t="n"/>
      <c r="HXI200" s="406" t="n"/>
      <c r="HXJ200" s="406" t="n"/>
      <c r="HXK200" s="406" t="n"/>
      <c r="HXL200" s="406" t="n"/>
      <c r="HXM200" s="406" t="n"/>
      <c r="HXN200" s="406" t="n"/>
      <c r="HXO200" s="406" t="n"/>
      <c r="HXP200" s="406" t="n"/>
      <c r="HXQ200" s="406" t="n"/>
      <c r="HXR200" s="406" t="n"/>
      <c r="HXS200" s="406" t="n"/>
      <c r="HXT200" s="406" t="n"/>
      <c r="HXU200" s="406" t="n"/>
      <c r="HXV200" s="406" t="n"/>
      <c r="HXW200" s="406" t="n"/>
      <c r="HXX200" s="406" t="n"/>
      <c r="HXY200" s="406" t="n"/>
      <c r="HXZ200" s="406" t="n"/>
      <c r="HYA200" s="406" t="n"/>
      <c r="HYB200" s="406" t="n"/>
      <c r="HYC200" s="406" t="n"/>
      <c r="HYD200" s="406" t="n"/>
      <c r="HYE200" s="406" t="n"/>
      <c r="HYF200" s="406" t="n"/>
      <c r="HYG200" s="406" t="n"/>
      <c r="HYH200" s="406" t="n"/>
      <c r="HYI200" s="406" t="n"/>
      <c r="HYJ200" s="406" t="n"/>
      <c r="HYK200" s="406" t="n"/>
      <c r="HYL200" s="406" t="n"/>
      <c r="HYM200" s="406" t="n"/>
      <c r="HYN200" s="406" t="n"/>
      <c r="HYO200" s="406" t="n"/>
      <c r="HYP200" s="406" t="n"/>
      <c r="HYQ200" s="406" t="n"/>
      <c r="HYR200" s="406" t="n"/>
      <c r="HYS200" s="406" t="n"/>
      <c r="HYT200" s="406" t="n"/>
      <c r="HYU200" s="406" t="n"/>
      <c r="HYV200" s="406" t="n"/>
      <c r="HYW200" s="406" t="n"/>
      <c r="HYX200" s="406" t="n"/>
      <c r="HYY200" s="406" t="n"/>
      <c r="HYZ200" s="406" t="n"/>
      <c r="HZA200" s="406" t="n"/>
      <c r="HZB200" s="406" t="n"/>
      <c r="HZC200" s="406" t="n"/>
      <c r="HZD200" s="406" t="n"/>
      <c r="HZE200" s="406" t="n"/>
      <c r="HZF200" s="406" t="n"/>
      <c r="HZG200" s="406" t="n"/>
      <c r="HZH200" s="406" t="n"/>
      <c r="HZI200" s="406" t="n"/>
      <c r="HZJ200" s="406" t="n"/>
      <c r="HZK200" s="406" t="n"/>
      <c r="HZL200" s="406" t="n"/>
      <c r="HZM200" s="406" t="n"/>
      <c r="HZN200" s="406" t="n"/>
      <c r="HZO200" s="406" t="n"/>
      <c r="HZP200" s="406" t="n"/>
      <c r="HZQ200" s="406" t="n"/>
      <c r="HZR200" s="406" t="n"/>
      <c r="HZS200" s="406" t="n"/>
      <c r="HZT200" s="406" t="n"/>
      <c r="HZU200" s="406" t="n"/>
      <c r="HZV200" s="406" t="n"/>
      <c r="HZW200" s="406" t="n"/>
      <c r="HZX200" s="406" t="n"/>
      <c r="HZY200" s="406" t="n"/>
      <c r="HZZ200" s="406" t="n"/>
      <c r="IAA200" s="406" t="n"/>
      <c r="IAB200" s="406" t="n"/>
      <c r="IAC200" s="406" t="n"/>
      <c r="IAD200" s="406" t="n"/>
      <c r="IAE200" s="406" t="n"/>
      <c r="IAF200" s="406" t="n"/>
      <c r="IAG200" s="406" t="n"/>
      <c r="IAH200" s="406" t="n"/>
      <c r="IAI200" s="406" t="n"/>
      <c r="IAJ200" s="406" t="n"/>
      <c r="IAK200" s="406" t="n"/>
      <c r="IAL200" s="406" t="n"/>
      <c r="IAM200" s="406" t="n"/>
      <c r="IAN200" s="406" t="n"/>
      <c r="IAO200" s="406" t="n"/>
      <c r="IAP200" s="406" t="n"/>
      <c r="IAQ200" s="406" t="n"/>
      <c r="IAR200" s="406" t="n"/>
      <c r="IAS200" s="406" t="n"/>
      <c r="IAT200" s="406" t="n"/>
      <c r="IAU200" s="406" t="n"/>
      <c r="IAV200" s="406" t="n"/>
      <c r="IAW200" s="406" t="n"/>
      <c r="IAX200" s="406" t="n"/>
      <c r="IAY200" s="406" t="n"/>
      <c r="IAZ200" s="406" t="n"/>
      <c r="IBA200" s="406" t="n"/>
      <c r="IBB200" s="406" t="n"/>
      <c r="IBC200" s="406" t="n"/>
      <c r="IBD200" s="406" t="n"/>
      <c r="IBE200" s="406" t="n"/>
      <c r="IBF200" s="406" t="n"/>
      <c r="IBG200" s="406" t="n"/>
      <c r="IBH200" s="406" t="n"/>
      <c r="IBI200" s="406" t="n"/>
      <c r="IBJ200" s="406" t="n"/>
      <c r="IBK200" s="406" t="n"/>
      <c r="IBL200" s="406" t="n"/>
      <c r="IBM200" s="406" t="n"/>
      <c r="IBN200" s="406" t="n"/>
      <c r="IBO200" s="406" t="n"/>
      <c r="IBP200" s="406" t="n"/>
      <c r="IBQ200" s="406" t="n"/>
      <c r="IBR200" s="406" t="n"/>
      <c r="IBS200" s="406" t="n"/>
      <c r="IBT200" s="406" t="n"/>
      <c r="IBU200" s="406" t="n"/>
      <c r="IBV200" s="406" t="n"/>
      <c r="IBW200" s="406" t="n"/>
      <c r="IBX200" s="406" t="n"/>
      <c r="IBY200" s="406" t="n"/>
      <c r="IBZ200" s="406" t="n"/>
      <c r="ICA200" s="406" t="n"/>
      <c r="ICB200" s="406" t="n"/>
      <c r="ICC200" s="406" t="n"/>
      <c r="ICD200" s="406" t="n"/>
      <c r="ICE200" s="406" t="n"/>
      <c r="ICF200" s="406" t="n"/>
      <c r="ICG200" s="406" t="n"/>
      <c r="ICH200" s="406" t="n"/>
      <c r="ICI200" s="406" t="n"/>
      <c r="ICJ200" s="406" t="n"/>
      <c r="ICK200" s="406" t="n"/>
      <c r="ICL200" s="406" t="n"/>
      <c r="ICM200" s="406" t="n"/>
      <c r="ICN200" s="406" t="n"/>
      <c r="ICO200" s="406" t="n"/>
      <c r="ICP200" s="406" t="n"/>
      <c r="ICQ200" s="406" t="n"/>
      <c r="ICR200" s="406" t="n"/>
      <c r="ICS200" s="406" t="n"/>
      <c r="ICT200" s="406" t="n"/>
      <c r="ICU200" s="406" t="n"/>
      <c r="ICV200" s="406" t="n"/>
      <c r="ICW200" s="406" t="n"/>
      <c r="ICX200" s="406" t="n"/>
      <c r="ICY200" s="406" t="n"/>
      <c r="ICZ200" s="406" t="n"/>
      <c r="IDA200" s="406" t="n"/>
      <c r="IDB200" s="406" t="n"/>
      <c r="IDC200" s="406" t="n"/>
      <c r="IDD200" s="406" t="n"/>
      <c r="IDE200" s="406" t="n"/>
      <c r="IDF200" s="406" t="n"/>
      <c r="IDG200" s="406" t="n"/>
      <c r="IDH200" s="406" t="n"/>
      <c r="IDI200" s="406" t="n"/>
      <c r="IDJ200" s="406" t="n"/>
      <c r="IDK200" s="406" t="n"/>
      <c r="IDL200" s="406" t="n"/>
      <c r="IDM200" s="406" t="n"/>
      <c r="IDN200" s="406" t="n"/>
      <c r="IDO200" s="406" t="n"/>
      <c r="IDP200" s="406" t="n"/>
      <c r="IDQ200" s="406" t="n"/>
      <c r="IDR200" s="406" t="n"/>
      <c r="IDS200" s="406" t="n"/>
      <c r="IDT200" s="406" t="n"/>
      <c r="IDU200" s="406" t="n"/>
      <c r="IDV200" s="406" t="n"/>
      <c r="IDW200" s="406" t="n"/>
      <c r="IDX200" s="406" t="n"/>
      <c r="IDY200" s="406" t="n"/>
      <c r="IDZ200" s="406" t="n"/>
      <c r="IEA200" s="406" t="n"/>
      <c r="IEB200" s="406" t="n"/>
      <c r="IEC200" s="406" t="n"/>
      <c r="IED200" s="406" t="n"/>
      <c r="IEE200" s="406" t="n"/>
      <c r="IEF200" s="406" t="n"/>
      <c r="IEG200" s="406" t="n"/>
      <c r="IEH200" s="406" t="n"/>
      <c r="IEI200" s="406" t="n"/>
      <c r="IEJ200" s="406" t="n"/>
      <c r="IEK200" s="406" t="n"/>
      <c r="IEL200" s="406" t="n"/>
      <c r="IEM200" s="406" t="n"/>
      <c r="IEN200" s="406" t="n"/>
      <c r="IEO200" s="406" t="n"/>
      <c r="IEP200" s="406" t="n"/>
      <c r="IEQ200" s="406" t="n"/>
      <c r="IER200" s="406" t="n"/>
      <c r="IES200" s="406" t="n"/>
      <c r="IET200" s="406" t="n"/>
      <c r="IEU200" s="406" t="n"/>
      <c r="IEV200" s="406" t="n"/>
      <c r="IEW200" s="406" t="n"/>
      <c r="IEX200" s="406" t="n"/>
      <c r="IEY200" s="406" t="n"/>
      <c r="IEZ200" s="406" t="n"/>
      <c r="IFA200" s="406" t="n"/>
      <c r="IFB200" s="406" t="n"/>
      <c r="IFC200" s="406" t="n"/>
      <c r="IFD200" s="406" t="n"/>
      <c r="IFE200" s="406" t="n"/>
      <c r="IFF200" s="406" t="n"/>
      <c r="IFG200" s="406" t="n"/>
      <c r="IFH200" s="406" t="n"/>
      <c r="IFI200" s="406" t="n"/>
      <c r="IFJ200" s="406" t="n"/>
      <c r="IFK200" s="406" t="n"/>
      <c r="IFL200" s="406" t="n"/>
      <c r="IFM200" s="406" t="n"/>
      <c r="IFN200" s="406" t="n"/>
      <c r="IFO200" s="406" t="n"/>
      <c r="IFP200" s="406" t="n"/>
      <c r="IFQ200" s="406" t="n"/>
      <c r="IFR200" s="406" t="n"/>
      <c r="IFS200" s="406" t="n"/>
      <c r="IFT200" s="406" t="n"/>
      <c r="IFU200" s="406" t="n"/>
      <c r="IFV200" s="406" t="n"/>
      <c r="IFW200" s="406" t="n"/>
      <c r="IFX200" s="406" t="n"/>
      <c r="IFY200" s="406" t="n"/>
      <c r="IFZ200" s="406" t="n"/>
      <c r="IGA200" s="406" t="n"/>
      <c r="IGB200" s="406" t="n"/>
      <c r="IGC200" s="406" t="n"/>
      <c r="IGD200" s="406" t="n"/>
      <c r="IGE200" s="406" t="n"/>
      <c r="IGF200" s="406" t="n"/>
      <c r="IGG200" s="406" t="n"/>
      <c r="IGH200" s="406" t="n"/>
      <c r="IGI200" s="406" t="n"/>
      <c r="IGJ200" s="406" t="n"/>
      <c r="IGK200" s="406" t="n"/>
      <c r="IGL200" s="406" t="n"/>
      <c r="IGM200" s="406" t="n"/>
      <c r="IGN200" s="406" t="n"/>
      <c r="IGO200" s="406" t="n"/>
      <c r="IGP200" s="406" t="n"/>
      <c r="IGQ200" s="406" t="n"/>
      <c r="IGR200" s="406" t="n"/>
      <c r="IGS200" s="406" t="n"/>
      <c r="IGT200" s="406" t="n"/>
      <c r="IGU200" s="406" t="n"/>
      <c r="IGV200" s="406" t="n"/>
      <c r="IGW200" s="406" t="n"/>
      <c r="IGX200" s="406" t="n"/>
      <c r="IGY200" s="406" t="n"/>
      <c r="IGZ200" s="406" t="n"/>
      <c r="IHA200" s="406" t="n"/>
      <c r="IHB200" s="406" t="n"/>
      <c r="IHC200" s="406" t="n"/>
      <c r="IHD200" s="406" t="n"/>
      <c r="IHE200" s="406" t="n"/>
      <c r="IHF200" s="406" t="n"/>
      <c r="IHG200" s="406" t="n"/>
      <c r="IHH200" s="406" t="n"/>
      <c r="IHI200" s="406" t="n"/>
      <c r="IHJ200" s="406" t="n"/>
      <c r="IHK200" s="406" t="n"/>
      <c r="IHL200" s="406" t="n"/>
      <c r="IHM200" s="406" t="n"/>
      <c r="IHN200" s="406" t="n"/>
      <c r="IHO200" s="406" t="n"/>
      <c r="IHP200" s="406" t="n"/>
      <c r="IHQ200" s="406" t="n"/>
      <c r="IHR200" s="406" t="n"/>
      <c r="IHS200" s="406" t="n"/>
      <c r="IHT200" s="406" t="n"/>
      <c r="IHU200" s="406" t="n"/>
      <c r="IHV200" s="406" t="n"/>
      <c r="IHW200" s="406" t="n"/>
      <c r="IHX200" s="406" t="n"/>
      <c r="IHY200" s="406" t="n"/>
      <c r="IHZ200" s="406" t="n"/>
      <c r="IIA200" s="406" t="n"/>
      <c r="IIB200" s="406" t="n"/>
      <c r="IIC200" s="406" t="n"/>
      <c r="IID200" s="406" t="n"/>
      <c r="IIE200" s="406" t="n"/>
      <c r="IIF200" s="406" t="n"/>
      <c r="IIG200" s="406" t="n"/>
      <c r="IIH200" s="406" t="n"/>
      <c r="III200" s="406" t="n"/>
      <c r="IIJ200" s="406" t="n"/>
      <c r="IIK200" s="406" t="n"/>
      <c r="IIL200" s="406" t="n"/>
      <c r="IIM200" s="406" t="n"/>
      <c r="IIN200" s="406" t="n"/>
      <c r="IIO200" s="406" t="n"/>
      <c r="IIP200" s="406" t="n"/>
      <c r="IIQ200" s="406" t="n"/>
      <c r="IIR200" s="406" t="n"/>
      <c r="IIS200" s="406" t="n"/>
      <c r="IIT200" s="406" t="n"/>
      <c r="IIU200" s="406" t="n"/>
      <c r="IIV200" s="406" t="n"/>
      <c r="IIW200" s="406" t="n"/>
      <c r="IIX200" s="406" t="n"/>
      <c r="IIY200" s="406" t="n"/>
      <c r="IIZ200" s="406" t="n"/>
      <c r="IJA200" s="406" t="n"/>
      <c r="IJB200" s="406" t="n"/>
      <c r="IJC200" s="406" t="n"/>
      <c r="IJD200" s="406" t="n"/>
      <c r="IJE200" s="406" t="n"/>
      <c r="IJF200" s="406" t="n"/>
      <c r="IJG200" s="406" t="n"/>
      <c r="IJH200" s="406" t="n"/>
      <c r="IJI200" s="406" t="n"/>
      <c r="IJJ200" s="406" t="n"/>
      <c r="IJK200" s="406" t="n"/>
      <c r="IJL200" s="406" t="n"/>
      <c r="IJM200" s="406" t="n"/>
      <c r="IJN200" s="406" t="n"/>
      <c r="IJO200" s="406" t="n"/>
      <c r="IJP200" s="406" t="n"/>
      <c r="IJQ200" s="406" t="n"/>
      <c r="IJR200" s="406" t="n"/>
      <c r="IJS200" s="406" t="n"/>
      <c r="IJT200" s="406" t="n"/>
      <c r="IJU200" s="406" t="n"/>
      <c r="IJV200" s="406" t="n"/>
      <c r="IJW200" s="406" t="n"/>
      <c r="IJX200" s="406" t="n"/>
      <c r="IJY200" s="406" t="n"/>
      <c r="IJZ200" s="406" t="n"/>
      <c r="IKA200" s="406" t="n"/>
      <c r="IKB200" s="406" t="n"/>
      <c r="IKC200" s="406" t="n"/>
      <c r="IKD200" s="406" t="n"/>
      <c r="IKE200" s="406" t="n"/>
      <c r="IKF200" s="406" t="n"/>
      <c r="IKG200" s="406" t="n"/>
      <c r="IKH200" s="406" t="n"/>
      <c r="IKI200" s="406" t="n"/>
      <c r="IKJ200" s="406" t="n"/>
      <c r="IKK200" s="406" t="n"/>
      <c r="IKL200" s="406" t="n"/>
      <c r="IKM200" s="406" t="n"/>
      <c r="IKN200" s="406" t="n"/>
      <c r="IKO200" s="406" t="n"/>
      <c r="IKP200" s="406" t="n"/>
      <c r="IKQ200" s="406" t="n"/>
      <c r="IKR200" s="406" t="n"/>
      <c r="IKS200" s="406" t="n"/>
      <c r="IKT200" s="406" t="n"/>
      <c r="IKU200" s="406" t="n"/>
      <c r="IKV200" s="406" t="n"/>
      <c r="IKW200" s="406" t="n"/>
      <c r="IKX200" s="406" t="n"/>
      <c r="IKY200" s="406" t="n"/>
      <c r="IKZ200" s="406" t="n"/>
      <c r="ILA200" s="406" t="n"/>
      <c r="ILB200" s="406" t="n"/>
      <c r="ILC200" s="406" t="n"/>
      <c r="ILD200" s="406" t="n"/>
      <c r="ILE200" s="406" t="n"/>
      <c r="ILF200" s="406" t="n"/>
      <c r="ILG200" s="406" t="n"/>
      <c r="ILH200" s="406" t="n"/>
      <c r="ILI200" s="406" t="n"/>
      <c r="ILJ200" s="406" t="n"/>
      <c r="ILK200" s="406" t="n"/>
      <c r="ILL200" s="406" t="n"/>
      <c r="ILM200" s="406" t="n"/>
      <c r="ILN200" s="406" t="n"/>
      <c r="ILO200" s="406" t="n"/>
      <c r="ILP200" s="406" t="n"/>
      <c r="ILQ200" s="406" t="n"/>
      <c r="ILR200" s="406" t="n"/>
      <c r="ILS200" s="406" t="n"/>
      <c r="ILT200" s="406" t="n"/>
      <c r="ILU200" s="406" t="n"/>
      <c r="ILV200" s="406" t="n"/>
      <c r="ILW200" s="406" t="n"/>
      <c r="ILX200" s="406" t="n"/>
      <c r="ILY200" s="406" t="n"/>
      <c r="ILZ200" s="406" t="n"/>
      <c r="IMA200" s="406" t="n"/>
      <c r="IMB200" s="406" t="n"/>
      <c r="IMC200" s="406" t="n"/>
      <c r="IMD200" s="406" t="n"/>
      <c r="IME200" s="406" t="n"/>
      <c r="IMF200" s="406" t="n"/>
      <c r="IMG200" s="406" t="n"/>
      <c r="IMH200" s="406" t="n"/>
      <c r="IMI200" s="406" t="n"/>
      <c r="IMJ200" s="406" t="n"/>
      <c r="IMK200" s="406" t="n"/>
      <c r="IML200" s="406" t="n"/>
      <c r="IMM200" s="406" t="n"/>
      <c r="IMN200" s="406" t="n"/>
      <c r="IMO200" s="406" t="n"/>
      <c r="IMP200" s="406" t="n"/>
      <c r="IMQ200" s="406" t="n"/>
      <c r="IMR200" s="406" t="n"/>
      <c r="IMS200" s="406" t="n"/>
      <c r="IMT200" s="406" t="n"/>
      <c r="IMU200" s="406" t="n"/>
      <c r="IMV200" s="406" t="n"/>
      <c r="IMW200" s="406" t="n"/>
      <c r="IMX200" s="406" t="n"/>
      <c r="IMY200" s="406" t="n"/>
      <c r="IMZ200" s="406" t="n"/>
      <c r="INA200" s="406" t="n"/>
      <c r="INB200" s="406" t="n"/>
      <c r="INC200" s="406" t="n"/>
      <c r="IND200" s="406" t="n"/>
      <c r="INE200" s="406" t="n"/>
      <c r="INF200" s="406" t="n"/>
      <c r="ING200" s="406" t="n"/>
      <c r="INH200" s="406" t="n"/>
      <c r="INI200" s="406" t="n"/>
      <c r="INJ200" s="406" t="n"/>
      <c r="INK200" s="406" t="n"/>
      <c r="INL200" s="406" t="n"/>
      <c r="INM200" s="406" t="n"/>
      <c r="INN200" s="406" t="n"/>
      <c r="INO200" s="406" t="n"/>
      <c r="INP200" s="406" t="n"/>
      <c r="INQ200" s="406" t="n"/>
      <c r="INR200" s="406" t="n"/>
      <c r="INS200" s="406" t="n"/>
      <c r="INT200" s="406" t="n"/>
      <c r="INU200" s="406" t="n"/>
      <c r="INV200" s="406" t="n"/>
      <c r="INW200" s="406" t="n"/>
      <c r="INX200" s="406" t="n"/>
      <c r="INY200" s="406" t="n"/>
      <c r="INZ200" s="406" t="n"/>
      <c r="IOA200" s="406" t="n"/>
      <c r="IOB200" s="406" t="n"/>
      <c r="IOC200" s="406" t="n"/>
      <c r="IOD200" s="406" t="n"/>
      <c r="IOE200" s="406" t="n"/>
      <c r="IOF200" s="406" t="n"/>
      <c r="IOG200" s="406" t="n"/>
      <c r="IOH200" s="406" t="n"/>
      <c r="IOI200" s="406" t="n"/>
      <c r="IOJ200" s="406" t="n"/>
      <c r="IOK200" s="406" t="n"/>
      <c r="IOL200" s="406" t="n"/>
      <c r="IOM200" s="406" t="n"/>
      <c r="ION200" s="406" t="n"/>
      <c r="IOO200" s="406" t="n"/>
      <c r="IOP200" s="406" t="n"/>
      <c r="IOQ200" s="406" t="n"/>
      <c r="IOR200" s="406" t="n"/>
      <c r="IOS200" s="406" t="n"/>
      <c r="IOT200" s="406" t="n"/>
      <c r="IOU200" s="406" t="n"/>
      <c r="IOV200" s="406" t="n"/>
      <c r="IOW200" s="406" t="n"/>
      <c r="IOX200" s="406" t="n"/>
      <c r="IOY200" s="406" t="n"/>
      <c r="IOZ200" s="406" t="n"/>
      <c r="IPA200" s="406" t="n"/>
      <c r="IPB200" s="406" t="n"/>
      <c r="IPC200" s="406" t="n"/>
      <c r="IPD200" s="406" t="n"/>
      <c r="IPE200" s="406" t="n"/>
      <c r="IPF200" s="406" t="n"/>
      <c r="IPG200" s="406" t="n"/>
      <c r="IPH200" s="406" t="n"/>
      <c r="IPI200" s="406" t="n"/>
      <c r="IPJ200" s="406" t="n"/>
      <c r="IPK200" s="406" t="n"/>
      <c r="IPL200" s="406" t="n"/>
      <c r="IPM200" s="406" t="n"/>
      <c r="IPN200" s="406" t="n"/>
      <c r="IPO200" s="406" t="n"/>
      <c r="IPP200" s="406" t="n"/>
      <c r="IPQ200" s="406" t="n"/>
      <c r="IPR200" s="406" t="n"/>
      <c r="IPS200" s="406" t="n"/>
      <c r="IPT200" s="406" t="n"/>
      <c r="IPU200" s="406" t="n"/>
      <c r="IPV200" s="406" t="n"/>
      <c r="IPW200" s="406" t="n"/>
      <c r="IPX200" s="406" t="n"/>
      <c r="IPY200" s="406" t="n"/>
      <c r="IPZ200" s="406" t="n"/>
      <c r="IQA200" s="406" t="n"/>
      <c r="IQB200" s="406" t="n"/>
      <c r="IQC200" s="406" t="n"/>
      <c r="IQD200" s="406" t="n"/>
      <c r="IQE200" s="406" t="n"/>
      <c r="IQF200" s="406" t="n"/>
      <c r="IQG200" s="406" t="n"/>
      <c r="IQH200" s="406" t="n"/>
      <c r="IQI200" s="406" t="n"/>
      <c r="IQJ200" s="406" t="n"/>
      <c r="IQK200" s="406" t="n"/>
      <c r="IQL200" s="406" t="n"/>
      <c r="IQM200" s="406" t="n"/>
      <c r="IQN200" s="406" t="n"/>
      <c r="IQO200" s="406" t="n"/>
      <c r="IQP200" s="406" t="n"/>
      <c r="IQQ200" s="406" t="n"/>
      <c r="IQR200" s="406" t="n"/>
      <c r="IQS200" s="406" t="n"/>
      <c r="IQT200" s="406" t="n"/>
      <c r="IQU200" s="406" t="n"/>
      <c r="IQV200" s="406" t="n"/>
      <c r="IQW200" s="406" t="n"/>
      <c r="IQX200" s="406" t="n"/>
      <c r="IQY200" s="406" t="n"/>
      <c r="IQZ200" s="406" t="n"/>
      <c r="IRA200" s="406" t="n"/>
      <c r="IRB200" s="406" t="n"/>
      <c r="IRC200" s="406" t="n"/>
      <c r="IRD200" s="406" t="n"/>
      <c r="IRE200" s="406" t="n"/>
      <c r="IRF200" s="406" t="n"/>
      <c r="IRG200" s="406" t="n"/>
      <c r="IRH200" s="406" t="n"/>
      <c r="IRI200" s="406" t="n"/>
      <c r="IRJ200" s="406" t="n"/>
      <c r="IRK200" s="406" t="n"/>
      <c r="IRL200" s="406" t="n"/>
      <c r="IRM200" s="406" t="n"/>
      <c r="IRN200" s="406" t="n"/>
      <c r="IRO200" s="406" t="n"/>
      <c r="IRP200" s="406" t="n"/>
      <c r="IRQ200" s="406" t="n"/>
      <c r="IRR200" s="406" t="n"/>
      <c r="IRS200" s="406" t="n"/>
      <c r="IRT200" s="406" t="n"/>
      <c r="IRU200" s="406" t="n"/>
      <c r="IRV200" s="406" t="n"/>
      <c r="IRW200" s="406" t="n"/>
      <c r="IRX200" s="406" t="n"/>
      <c r="IRY200" s="406" t="n"/>
      <c r="IRZ200" s="406" t="n"/>
      <c r="ISA200" s="406" t="n"/>
      <c r="ISB200" s="406" t="n"/>
      <c r="ISC200" s="406" t="n"/>
      <c r="ISD200" s="406" t="n"/>
      <c r="ISE200" s="406" t="n"/>
      <c r="ISF200" s="406" t="n"/>
      <c r="ISG200" s="406" t="n"/>
      <c r="ISH200" s="406" t="n"/>
      <c r="ISI200" s="406" t="n"/>
      <c r="ISJ200" s="406" t="n"/>
      <c r="ISK200" s="406" t="n"/>
      <c r="ISL200" s="406" t="n"/>
      <c r="ISM200" s="406" t="n"/>
      <c r="ISN200" s="406" t="n"/>
      <c r="ISO200" s="406" t="n"/>
      <c r="ISP200" s="406" t="n"/>
      <c r="ISQ200" s="406" t="n"/>
      <c r="ISR200" s="406" t="n"/>
      <c r="ISS200" s="406" t="n"/>
      <c r="IST200" s="406" t="n"/>
      <c r="ISU200" s="406" t="n"/>
      <c r="ISV200" s="406" t="n"/>
      <c r="ISW200" s="406" t="n"/>
      <c r="ISX200" s="406" t="n"/>
      <c r="ISY200" s="406" t="n"/>
      <c r="ISZ200" s="406" t="n"/>
      <c r="ITA200" s="406" t="n"/>
      <c r="ITB200" s="406" t="n"/>
      <c r="ITC200" s="406" t="n"/>
      <c r="ITD200" s="406" t="n"/>
      <c r="ITE200" s="406" t="n"/>
      <c r="ITF200" s="406" t="n"/>
      <c r="ITG200" s="406" t="n"/>
      <c r="ITH200" s="406" t="n"/>
      <c r="ITI200" s="406" t="n"/>
      <c r="ITJ200" s="406" t="n"/>
      <c r="ITK200" s="406" t="n"/>
      <c r="ITL200" s="406" t="n"/>
      <c r="ITM200" s="406" t="n"/>
      <c r="ITN200" s="406" t="n"/>
      <c r="ITO200" s="406" t="n"/>
      <c r="ITP200" s="406" t="n"/>
      <c r="ITQ200" s="406" t="n"/>
      <c r="ITR200" s="406" t="n"/>
      <c r="ITS200" s="406" t="n"/>
      <c r="ITT200" s="406" t="n"/>
      <c r="ITU200" s="406" t="n"/>
      <c r="ITV200" s="406" t="n"/>
      <c r="ITW200" s="406" t="n"/>
      <c r="ITX200" s="406" t="n"/>
      <c r="ITY200" s="406" t="n"/>
      <c r="ITZ200" s="406" t="n"/>
      <c r="IUA200" s="406" t="n"/>
      <c r="IUB200" s="406" t="n"/>
      <c r="IUC200" s="406" t="n"/>
      <c r="IUD200" s="406" t="n"/>
      <c r="IUE200" s="406" t="n"/>
      <c r="IUF200" s="406" t="n"/>
      <c r="IUG200" s="406" t="n"/>
      <c r="IUH200" s="406" t="n"/>
      <c r="IUI200" s="406" t="n"/>
      <c r="IUJ200" s="406" t="n"/>
      <c r="IUK200" s="406" t="n"/>
      <c r="IUL200" s="406" t="n"/>
      <c r="IUM200" s="406" t="n"/>
      <c r="IUN200" s="406" t="n"/>
      <c r="IUO200" s="406" t="n"/>
      <c r="IUP200" s="406" t="n"/>
      <c r="IUQ200" s="406" t="n"/>
      <c r="IUR200" s="406" t="n"/>
      <c r="IUS200" s="406" t="n"/>
      <c r="IUT200" s="406" t="n"/>
      <c r="IUU200" s="406" t="n"/>
      <c r="IUV200" s="406" t="n"/>
      <c r="IUW200" s="406" t="n"/>
      <c r="IUX200" s="406" t="n"/>
      <c r="IUY200" s="406" t="n"/>
      <c r="IUZ200" s="406" t="n"/>
      <c r="IVA200" s="406" t="n"/>
      <c r="IVB200" s="406" t="n"/>
      <c r="IVC200" s="406" t="n"/>
      <c r="IVD200" s="406" t="n"/>
      <c r="IVE200" s="406" t="n"/>
      <c r="IVF200" s="406" t="n"/>
      <c r="IVG200" s="406" t="n"/>
      <c r="IVH200" s="406" t="n"/>
      <c r="IVI200" s="406" t="n"/>
      <c r="IVJ200" s="406" t="n"/>
      <c r="IVK200" s="406" t="n"/>
      <c r="IVL200" s="406" t="n"/>
      <c r="IVM200" s="406" t="n"/>
      <c r="IVN200" s="406" t="n"/>
      <c r="IVO200" s="406" t="n"/>
      <c r="IVP200" s="406" t="n"/>
      <c r="IVQ200" s="406" t="n"/>
      <c r="IVR200" s="406" t="n"/>
      <c r="IVS200" s="406" t="n"/>
      <c r="IVT200" s="406" t="n"/>
      <c r="IVU200" s="406" t="n"/>
      <c r="IVV200" s="406" t="n"/>
      <c r="IVW200" s="406" t="n"/>
      <c r="IVX200" s="406" t="n"/>
      <c r="IVY200" s="406" t="n"/>
      <c r="IVZ200" s="406" t="n"/>
      <c r="IWA200" s="406" t="n"/>
      <c r="IWB200" s="406" t="n"/>
      <c r="IWC200" s="406" t="n"/>
      <c r="IWD200" s="406" t="n"/>
      <c r="IWE200" s="406" t="n"/>
      <c r="IWF200" s="406" t="n"/>
      <c r="IWG200" s="406" t="n"/>
      <c r="IWH200" s="406" t="n"/>
      <c r="IWI200" s="406" t="n"/>
      <c r="IWJ200" s="406" t="n"/>
      <c r="IWK200" s="406" t="n"/>
      <c r="IWL200" s="406" t="n"/>
      <c r="IWM200" s="406" t="n"/>
      <c r="IWN200" s="406" t="n"/>
      <c r="IWO200" s="406" t="n"/>
      <c r="IWP200" s="406" t="n"/>
      <c r="IWQ200" s="406" t="n"/>
      <c r="IWR200" s="406" t="n"/>
      <c r="IWS200" s="406" t="n"/>
      <c r="IWT200" s="406" t="n"/>
      <c r="IWU200" s="406" t="n"/>
      <c r="IWV200" s="406" t="n"/>
      <c r="IWW200" s="406" t="n"/>
      <c r="IWX200" s="406" t="n"/>
      <c r="IWY200" s="406" t="n"/>
      <c r="IWZ200" s="406" t="n"/>
      <c r="IXA200" s="406" t="n"/>
      <c r="IXB200" s="406" t="n"/>
      <c r="IXC200" s="406" t="n"/>
      <c r="IXD200" s="406" t="n"/>
      <c r="IXE200" s="406" t="n"/>
      <c r="IXF200" s="406" t="n"/>
      <c r="IXG200" s="406" t="n"/>
      <c r="IXH200" s="406" t="n"/>
      <c r="IXI200" s="406" t="n"/>
      <c r="IXJ200" s="406" t="n"/>
      <c r="IXK200" s="406" t="n"/>
      <c r="IXL200" s="406" t="n"/>
      <c r="IXM200" s="406" t="n"/>
      <c r="IXN200" s="406" t="n"/>
      <c r="IXO200" s="406" t="n"/>
      <c r="IXP200" s="406" t="n"/>
      <c r="IXQ200" s="406" t="n"/>
      <c r="IXR200" s="406" t="n"/>
      <c r="IXS200" s="406" t="n"/>
      <c r="IXT200" s="406" t="n"/>
      <c r="IXU200" s="406" t="n"/>
      <c r="IXV200" s="406" t="n"/>
      <c r="IXW200" s="406" t="n"/>
      <c r="IXX200" s="406" t="n"/>
      <c r="IXY200" s="406" t="n"/>
      <c r="IXZ200" s="406" t="n"/>
      <c r="IYA200" s="406" t="n"/>
      <c r="IYB200" s="406" t="n"/>
      <c r="IYC200" s="406" t="n"/>
      <c r="IYD200" s="406" t="n"/>
      <c r="IYE200" s="406" t="n"/>
      <c r="IYF200" s="406" t="n"/>
      <c r="IYG200" s="406" t="n"/>
      <c r="IYH200" s="406" t="n"/>
      <c r="IYI200" s="406" t="n"/>
      <c r="IYJ200" s="406" t="n"/>
      <c r="IYK200" s="406" t="n"/>
      <c r="IYL200" s="406" t="n"/>
      <c r="IYM200" s="406" t="n"/>
      <c r="IYN200" s="406" t="n"/>
      <c r="IYO200" s="406" t="n"/>
      <c r="IYP200" s="406" t="n"/>
      <c r="IYQ200" s="406" t="n"/>
      <c r="IYR200" s="406" t="n"/>
      <c r="IYS200" s="406" t="n"/>
      <c r="IYT200" s="406" t="n"/>
      <c r="IYU200" s="406" t="n"/>
      <c r="IYV200" s="406" t="n"/>
      <c r="IYW200" s="406" t="n"/>
      <c r="IYX200" s="406" t="n"/>
      <c r="IYY200" s="406" t="n"/>
      <c r="IYZ200" s="406" t="n"/>
      <c r="IZA200" s="406" t="n"/>
      <c r="IZB200" s="406" t="n"/>
      <c r="IZC200" s="406" t="n"/>
      <c r="IZD200" s="406" t="n"/>
      <c r="IZE200" s="406" t="n"/>
      <c r="IZF200" s="406" t="n"/>
      <c r="IZG200" s="406" t="n"/>
      <c r="IZH200" s="406" t="n"/>
      <c r="IZI200" s="406" t="n"/>
      <c r="IZJ200" s="406" t="n"/>
      <c r="IZK200" s="406" t="n"/>
      <c r="IZL200" s="406" t="n"/>
      <c r="IZM200" s="406" t="n"/>
      <c r="IZN200" s="406" t="n"/>
      <c r="IZO200" s="406" t="n"/>
      <c r="IZP200" s="406" t="n"/>
      <c r="IZQ200" s="406" t="n"/>
      <c r="IZR200" s="406" t="n"/>
      <c r="IZS200" s="406" t="n"/>
      <c r="IZT200" s="406" t="n"/>
      <c r="IZU200" s="406" t="n"/>
      <c r="IZV200" s="406" t="n"/>
      <c r="IZW200" s="406" t="n"/>
      <c r="IZX200" s="406" t="n"/>
      <c r="IZY200" s="406" t="n"/>
      <c r="IZZ200" s="406" t="n"/>
      <c r="JAA200" s="406" t="n"/>
      <c r="JAB200" s="406" t="n"/>
      <c r="JAC200" s="406" t="n"/>
      <c r="JAD200" s="406" t="n"/>
      <c r="JAE200" s="406" t="n"/>
      <c r="JAF200" s="406" t="n"/>
      <c r="JAG200" s="406" t="n"/>
      <c r="JAH200" s="406" t="n"/>
      <c r="JAI200" s="406" t="n"/>
      <c r="JAJ200" s="406" t="n"/>
      <c r="JAK200" s="406" t="n"/>
      <c r="JAL200" s="406" t="n"/>
      <c r="JAM200" s="406" t="n"/>
      <c r="JAN200" s="406" t="n"/>
      <c r="JAO200" s="406" t="n"/>
      <c r="JAP200" s="406" t="n"/>
      <c r="JAQ200" s="406" t="n"/>
      <c r="JAR200" s="406" t="n"/>
      <c r="JAS200" s="406" t="n"/>
      <c r="JAT200" s="406" t="n"/>
      <c r="JAU200" s="406" t="n"/>
      <c r="JAV200" s="406" t="n"/>
      <c r="JAW200" s="406" t="n"/>
      <c r="JAX200" s="406" t="n"/>
      <c r="JAY200" s="406" t="n"/>
      <c r="JAZ200" s="406" t="n"/>
      <c r="JBA200" s="406" t="n"/>
      <c r="JBB200" s="406" t="n"/>
      <c r="JBC200" s="406" t="n"/>
      <c r="JBD200" s="406" t="n"/>
      <c r="JBE200" s="406" t="n"/>
      <c r="JBF200" s="406" t="n"/>
      <c r="JBG200" s="406" t="n"/>
      <c r="JBH200" s="406" t="n"/>
      <c r="JBI200" s="406" t="n"/>
      <c r="JBJ200" s="406" t="n"/>
      <c r="JBK200" s="406" t="n"/>
      <c r="JBL200" s="406" t="n"/>
      <c r="JBM200" s="406" t="n"/>
      <c r="JBN200" s="406" t="n"/>
      <c r="JBO200" s="406" t="n"/>
      <c r="JBP200" s="406" t="n"/>
      <c r="JBQ200" s="406" t="n"/>
      <c r="JBR200" s="406" t="n"/>
      <c r="JBS200" s="406" t="n"/>
      <c r="JBT200" s="406" t="n"/>
      <c r="JBU200" s="406" t="n"/>
      <c r="JBV200" s="406" t="n"/>
      <c r="JBW200" s="406" t="n"/>
      <c r="JBX200" s="406" t="n"/>
      <c r="JBY200" s="406" t="n"/>
      <c r="JBZ200" s="406" t="n"/>
      <c r="JCA200" s="406" t="n"/>
      <c r="JCB200" s="406" t="n"/>
      <c r="JCC200" s="406" t="n"/>
      <c r="JCD200" s="406" t="n"/>
      <c r="JCE200" s="406" t="n"/>
      <c r="JCF200" s="406" t="n"/>
      <c r="JCG200" s="406" t="n"/>
      <c r="JCH200" s="406" t="n"/>
      <c r="JCI200" s="406" t="n"/>
      <c r="JCJ200" s="406" t="n"/>
      <c r="JCK200" s="406" t="n"/>
      <c r="JCL200" s="406" t="n"/>
      <c r="JCM200" s="406" t="n"/>
      <c r="JCN200" s="406" t="n"/>
      <c r="JCO200" s="406" t="n"/>
      <c r="JCP200" s="406" t="n"/>
      <c r="JCQ200" s="406" t="n"/>
      <c r="JCR200" s="406" t="n"/>
      <c r="JCS200" s="406" t="n"/>
      <c r="JCT200" s="406" t="n"/>
      <c r="JCU200" s="406" t="n"/>
      <c r="JCV200" s="406" t="n"/>
      <c r="JCW200" s="406" t="n"/>
      <c r="JCX200" s="406" t="n"/>
      <c r="JCY200" s="406" t="n"/>
      <c r="JCZ200" s="406" t="n"/>
      <c r="JDA200" s="406" t="n"/>
      <c r="JDB200" s="406" t="n"/>
      <c r="JDC200" s="406" t="n"/>
      <c r="JDD200" s="406" t="n"/>
      <c r="JDE200" s="406" t="n"/>
      <c r="JDF200" s="406" t="n"/>
      <c r="JDG200" s="406" t="n"/>
      <c r="JDH200" s="406" t="n"/>
      <c r="JDI200" s="406" t="n"/>
      <c r="JDJ200" s="406" t="n"/>
      <c r="JDK200" s="406" t="n"/>
      <c r="JDL200" s="406" t="n"/>
      <c r="JDM200" s="406" t="n"/>
      <c r="JDN200" s="406" t="n"/>
      <c r="JDO200" s="406" t="n"/>
      <c r="JDP200" s="406" t="n"/>
      <c r="JDQ200" s="406" t="n"/>
      <c r="JDR200" s="406" t="n"/>
      <c r="JDS200" s="406" t="n"/>
      <c r="JDT200" s="406" t="n"/>
      <c r="JDU200" s="406" t="n"/>
      <c r="JDV200" s="406" t="n"/>
      <c r="JDW200" s="406" t="n"/>
      <c r="JDX200" s="406" t="n"/>
      <c r="JDY200" s="406" t="n"/>
      <c r="JDZ200" s="406" t="n"/>
      <c r="JEA200" s="406" t="n"/>
      <c r="JEB200" s="406" t="n"/>
      <c r="JEC200" s="406" t="n"/>
      <c r="JED200" s="406" t="n"/>
      <c r="JEE200" s="406" t="n"/>
      <c r="JEF200" s="406" t="n"/>
      <c r="JEG200" s="406" t="n"/>
      <c r="JEH200" s="406" t="n"/>
      <c r="JEI200" s="406" t="n"/>
      <c r="JEJ200" s="406" t="n"/>
      <c r="JEK200" s="406" t="n"/>
      <c r="JEL200" s="406" t="n"/>
      <c r="JEM200" s="406" t="n"/>
      <c r="JEN200" s="406" t="n"/>
      <c r="JEO200" s="406" t="n"/>
      <c r="JEP200" s="406" t="n"/>
      <c r="JEQ200" s="406" t="n"/>
      <c r="JER200" s="406" t="n"/>
      <c r="JES200" s="406" t="n"/>
      <c r="JET200" s="406" t="n"/>
      <c r="JEU200" s="406" t="n"/>
      <c r="JEV200" s="406" t="n"/>
      <c r="JEW200" s="406" t="n"/>
      <c r="JEX200" s="406" t="n"/>
      <c r="JEY200" s="406" t="n"/>
      <c r="JEZ200" s="406" t="n"/>
      <c r="JFA200" s="406" t="n"/>
      <c r="JFB200" s="406" t="n"/>
      <c r="JFC200" s="406" t="n"/>
      <c r="JFD200" s="406" t="n"/>
      <c r="JFE200" s="406" t="n"/>
      <c r="JFF200" s="406" t="n"/>
      <c r="JFG200" s="406" t="n"/>
      <c r="JFH200" s="406" t="n"/>
      <c r="JFI200" s="406" t="n"/>
      <c r="JFJ200" s="406" t="n"/>
      <c r="JFK200" s="406" t="n"/>
      <c r="JFL200" s="406" t="n"/>
      <c r="JFM200" s="406" t="n"/>
      <c r="JFN200" s="406" t="n"/>
      <c r="JFO200" s="406" t="n"/>
      <c r="JFP200" s="406" t="n"/>
      <c r="JFQ200" s="406" t="n"/>
      <c r="JFR200" s="406" t="n"/>
      <c r="JFS200" s="406" t="n"/>
      <c r="JFT200" s="406" t="n"/>
      <c r="JFU200" s="406" t="n"/>
      <c r="JFV200" s="406" t="n"/>
      <c r="JFW200" s="406" t="n"/>
      <c r="JFX200" s="406" t="n"/>
      <c r="JFY200" s="406" t="n"/>
      <c r="JFZ200" s="406" t="n"/>
      <c r="JGA200" s="406" t="n"/>
      <c r="JGB200" s="406" t="n"/>
      <c r="JGC200" s="406" t="n"/>
      <c r="JGD200" s="406" t="n"/>
      <c r="JGE200" s="406" t="n"/>
      <c r="JGF200" s="406" t="n"/>
      <c r="JGG200" s="406" t="n"/>
      <c r="JGH200" s="406" t="n"/>
      <c r="JGI200" s="406" t="n"/>
      <c r="JGJ200" s="406" t="n"/>
      <c r="JGK200" s="406" t="n"/>
      <c r="JGL200" s="406" t="n"/>
      <c r="JGM200" s="406" t="n"/>
      <c r="JGN200" s="406" t="n"/>
      <c r="JGO200" s="406" t="n"/>
      <c r="JGP200" s="406" t="n"/>
      <c r="JGQ200" s="406" t="n"/>
      <c r="JGR200" s="406" t="n"/>
      <c r="JGS200" s="406" t="n"/>
      <c r="JGT200" s="406" t="n"/>
      <c r="JGU200" s="406" t="n"/>
      <c r="JGV200" s="406" t="n"/>
      <c r="JGW200" s="406" t="n"/>
      <c r="JGX200" s="406" t="n"/>
      <c r="JGY200" s="406" t="n"/>
      <c r="JGZ200" s="406" t="n"/>
      <c r="JHA200" s="406" t="n"/>
      <c r="JHB200" s="406" t="n"/>
      <c r="JHC200" s="406" t="n"/>
      <c r="JHD200" s="406" t="n"/>
      <c r="JHE200" s="406" t="n"/>
      <c r="JHF200" s="406" t="n"/>
      <c r="JHG200" s="406" t="n"/>
      <c r="JHH200" s="406" t="n"/>
      <c r="JHI200" s="406" t="n"/>
      <c r="JHJ200" s="406" t="n"/>
      <c r="JHK200" s="406" t="n"/>
      <c r="JHL200" s="406" t="n"/>
      <c r="JHM200" s="406" t="n"/>
      <c r="JHN200" s="406" t="n"/>
      <c r="JHO200" s="406" t="n"/>
      <c r="JHP200" s="406" t="n"/>
      <c r="JHQ200" s="406" t="n"/>
      <c r="JHR200" s="406" t="n"/>
      <c r="JHS200" s="406" t="n"/>
      <c r="JHT200" s="406" t="n"/>
      <c r="JHU200" s="406" t="n"/>
      <c r="JHV200" s="406" t="n"/>
      <c r="JHW200" s="406" t="n"/>
      <c r="JHX200" s="406" t="n"/>
      <c r="JHY200" s="406" t="n"/>
      <c r="JHZ200" s="406" t="n"/>
      <c r="JIA200" s="406" t="n"/>
      <c r="JIB200" s="406" t="n"/>
      <c r="JIC200" s="406" t="n"/>
      <c r="JID200" s="406" t="n"/>
      <c r="JIE200" s="406" t="n"/>
      <c r="JIF200" s="406" t="n"/>
      <c r="JIG200" s="406" t="n"/>
      <c r="JIH200" s="406" t="n"/>
      <c r="JII200" s="406" t="n"/>
      <c r="JIJ200" s="406" t="n"/>
      <c r="JIK200" s="406" t="n"/>
      <c r="JIL200" s="406" t="n"/>
      <c r="JIM200" s="406" t="n"/>
      <c r="JIN200" s="406" t="n"/>
      <c r="JIO200" s="406" t="n"/>
      <c r="JIP200" s="406" t="n"/>
      <c r="JIQ200" s="406" t="n"/>
      <c r="JIR200" s="406" t="n"/>
      <c r="JIS200" s="406" t="n"/>
      <c r="JIT200" s="406" t="n"/>
      <c r="JIU200" s="406" t="n"/>
      <c r="JIV200" s="406" t="n"/>
      <c r="JIW200" s="406" t="n"/>
      <c r="JIX200" s="406" t="n"/>
      <c r="JIY200" s="406" t="n"/>
      <c r="JIZ200" s="406" t="n"/>
      <c r="JJA200" s="406" t="n"/>
      <c r="JJB200" s="406" t="n"/>
      <c r="JJC200" s="406" t="n"/>
      <c r="JJD200" s="406" t="n"/>
      <c r="JJE200" s="406" t="n"/>
      <c r="JJF200" s="406" t="n"/>
      <c r="JJG200" s="406" t="n"/>
      <c r="JJH200" s="406" t="n"/>
      <c r="JJI200" s="406" t="n"/>
      <c r="JJJ200" s="406" t="n"/>
      <c r="JJK200" s="406" t="n"/>
      <c r="JJL200" s="406" t="n"/>
      <c r="JJM200" s="406" t="n"/>
      <c r="JJN200" s="406" t="n"/>
      <c r="JJO200" s="406" t="n"/>
      <c r="JJP200" s="406" t="n"/>
      <c r="JJQ200" s="406" t="n"/>
      <c r="JJR200" s="406" t="n"/>
      <c r="JJS200" s="406" t="n"/>
      <c r="JJT200" s="406" t="n"/>
      <c r="JJU200" s="406" t="n"/>
      <c r="JJV200" s="406" t="n"/>
      <c r="JJW200" s="406" t="n"/>
      <c r="JJX200" s="406" t="n"/>
      <c r="JJY200" s="406" t="n"/>
      <c r="JJZ200" s="406" t="n"/>
      <c r="JKA200" s="406" t="n"/>
      <c r="JKB200" s="406" t="n"/>
      <c r="JKC200" s="406" t="n"/>
      <c r="JKD200" s="406" t="n"/>
      <c r="JKE200" s="406" t="n"/>
      <c r="JKF200" s="406" t="n"/>
      <c r="JKG200" s="406" t="n"/>
      <c r="JKH200" s="406" t="n"/>
      <c r="JKI200" s="406" t="n"/>
      <c r="JKJ200" s="406" t="n"/>
      <c r="JKK200" s="406" t="n"/>
      <c r="JKL200" s="406" t="n"/>
      <c r="JKM200" s="406" t="n"/>
      <c r="JKN200" s="406" t="n"/>
      <c r="JKO200" s="406" t="n"/>
      <c r="JKP200" s="406" t="n"/>
      <c r="JKQ200" s="406" t="n"/>
      <c r="JKR200" s="406" t="n"/>
      <c r="JKS200" s="406" t="n"/>
      <c r="JKT200" s="406" t="n"/>
      <c r="JKU200" s="406" t="n"/>
      <c r="JKV200" s="406" t="n"/>
      <c r="JKW200" s="406" t="n"/>
      <c r="JKX200" s="406" t="n"/>
      <c r="JKY200" s="406" t="n"/>
      <c r="JKZ200" s="406" t="n"/>
      <c r="JLA200" s="406" t="n"/>
      <c r="JLB200" s="406" t="n"/>
      <c r="JLC200" s="406" t="n"/>
      <c r="JLD200" s="406" t="n"/>
      <c r="JLE200" s="406" t="n"/>
      <c r="JLF200" s="406" t="n"/>
      <c r="JLG200" s="406" t="n"/>
      <c r="JLH200" s="406" t="n"/>
      <c r="JLI200" s="406" t="n"/>
      <c r="JLJ200" s="406" t="n"/>
      <c r="JLK200" s="406" t="n"/>
      <c r="JLL200" s="406" t="n"/>
      <c r="JLM200" s="406" t="n"/>
      <c r="JLN200" s="406" t="n"/>
      <c r="JLO200" s="406" t="n"/>
      <c r="JLP200" s="406" t="n"/>
      <c r="JLQ200" s="406" t="n"/>
      <c r="JLR200" s="406" t="n"/>
      <c r="JLS200" s="406" t="n"/>
      <c r="JLT200" s="406" t="n"/>
      <c r="JLU200" s="406" t="n"/>
      <c r="JLV200" s="406" t="n"/>
      <c r="JLW200" s="406" t="n"/>
      <c r="JLX200" s="406" t="n"/>
      <c r="JLY200" s="406" t="n"/>
      <c r="JLZ200" s="406" t="n"/>
      <c r="JMA200" s="406" t="n"/>
      <c r="JMB200" s="406" t="n"/>
      <c r="JMC200" s="406" t="n"/>
      <c r="JMD200" s="406" t="n"/>
      <c r="JME200" s="406" t="n"/>
      <c r="JMF200" s="406" t="n"/>
      <c r="JMG200" s="406" t="n"/>
      <c r="JMH200" s="406" t="n"/>
      <c r="JMI200" s="406" t="n"/>
      <c r="JMJ200" s="406" t="n"/>
      <c r="JMK200" s="406" t="n"/>
      <c r="JML200" s="406" t="n"/>
      <c r="JMM200" s="406" t="n"/>
      <c r="JMN200" s="406" t="n"/>
      <c r="JMO200" s="406" t="n"/>
      <c r="JMP200" s="406" t="n"/>
      <c r="JMQ200" s="406" t="n"/>
      <c r="JMR200" s="406" t="n"/>
      <c r="JMS200" s="406" t="n"/>
      <c r="JMT200" s="406" t="n"/>
      <c r="JMU200" s="406" t="n"/>
      <c r="JMV200" s="406" t="n"/>
      <c r="JMW200" s="406" t="n"/>
      <c r="JMX200" s="406" t="n"/>
      <c r="JMY200" s="406" t="n"/>
      <c r="JMZ200" s="406" t="n"/>
      <c r="JNA200" s="406" t="n"/>
      <c r="JNB200" s="406" t="n"/>
      <c r="JNC200" s="406" t="n"/>
      <c r="JND200" s="406" t="n"/>
      <c r="JNE200" s="406" t="n"/>
      <c r="JNF200" s="406" t="n"/>
      <c r="JNG200" s="406" t="n"/>
      <c r="JNH200" s="406" t="n"/>
      <c r="JNI200" s="406" t="n"/>
      <c r="JNJ200" s="406" t="n"/>
      <c r="JNK200" s="406" t="n"/>
      <c r="JNL200" s="406" t="n"/>
      <c r="JNM200" s="406" t="n"/>
      <c r="JNN200" s="406" t="n"/>
      <c r="JNO200" s="406" t="n"/>
      <c r="JNP200" s="406" t="n"/>
      <c r="JNQ200" s="406" t="n"/>
      <c r="JNR200" s="406" t="n"/>
      <c r="JNS200" s="406" t="n"/>
      <c r="JNT200" s="406" t="n"/>
      <c r="JNU200" s="406" t="n"/>
      <c r="JNV200" s="406" t="n"/>
      <c r="JNW200" s="406" t="n"/>
      <c r="JNX200" s="406" t="n"/>
      <c r="JNY200" s="406" t="n"/>
      <c r="JNZ200" s="406" t="n"/>
      <c r="JOA200" s="406" t="n"/>
      <c r="JOB200" s="406" t="n"/>
      <c r="JOC200" s="406" t="n"/>
      <c r="JOD200" s="406" t="n"/>
      <c r="JOE200" s="406" t="n"/>
      <c r="JOF200" s="406" t="n"/>
      <c r="JOG200" s="406" t="n"/>
      <c r="JOH200" s="406" t="n"/>
      <c r="JOI200" s="406" t="n"/>
      <c r="JOJ200" s="406" t="n"/>
      <c r="JOK200" s="406" t="n"/>
      <c r="JOL200" s="406" t="n"/>
      <c r="JOM200" s="406" t="n"/>
      <c r="JON200" s="406" t="n"/>
      <c r="JOO200" s="406" t="n"/>
      <c r="JOP200" s="406" t="n"/>
      <c r="JOQ200" s="406" t="n"/>
      <c r="JOR200" s="406" t="n"/>
      <c r="JOS200" s="406" t="n"/>
      <c r="JOT200" s="406" t="n"/>
      <c r="JOU200" s="406" t="n"/>
      <c r="JOV200" s="406" t="n"/>
      <c r="JOW200" s="406" t="n"/>
      <c r="JOX200" s="406" t="n"/>
      <c r="JOY200" s="406" t="n"/>
      <c r="JOZ200" s="406" t="n"/>
      <c r="JPA200" s="406" t="n"/>
      <c r="JPB200" s="406" t="n"/>
      <c r="JPC200" s="406" t="n"/>
      <c r="JPD200" s="406" t="n"/>
      <c r="JPE200" s="406" t="n"/>
      <c r="JPF200" s="406" t="n"/>
      <c r="JPG200" s="406" t="n"/>
      <c r="JPH200" s="406" t="n"/>
      <c r="JPI200" s="406" t="n"/>
      <c r="JPJ200" s="406" t="n"/>
      <c r="JPK200" s="406" t="n"/>
      <c r="JPL200" s="406" t="n"/>
      <c r="JPM200" s="406" t="n"/>
      <c r="JPN200" s="406" t="n"/>
      <c r="JPO200" s="406" t="n"/>
      <c r="JPP200" s="406" t="n"/>
      <c r="JPQ200" s="406" t="n"/>
      <c r="JPR200" s="406" t="n"/>
      <c r="JPS200" s="406" t="n"/>
      <c r="JPT200" s="406" t="n"/>
      <c r="JPU200" s="406" t="n"/>
      <c r="JPV200" s="406" t="n"/>
      <c r="JPW200" s="406" t="n"/>
      <c r="JPX200" s="406" t="n"/>
      <c r="JPY200" s="406" t="n"/>
      <c r="JPZ200" s="406" t="n"/>
      <c r="JQA200" s="406" t="n"/>
      <c r="JQB200" s="406" t="n"/>
      <c r="JQC200" s="406" t="n"/>
      <c r="JQD200" s="406" t="n"/>
      <c r="JQE200" s="406" t="n"/>
      <c r="JQF200" s="406" t="n"/>
      <c r="JQG200" s="406" t="n"/>
      <c r="JQH200" s="406" t="n"/>
      <c r="JQI200" s="406" t="n"/>
      <c r="JQJ200" s="406" t="n"/>
      <c r="JQK200" s="406" t="n"/>
      <c r="JQL200" s="406" t="n"/>
      <c r="JQM200" s="406" t="n"/>
      <c r="JQN200" s="406" t="n"/>
      <c r="JQO200" s="406" t="n"/>
      <c r="JQP200" s="406" t="n"/>
      <c r="JQQ200" s="406" t="n"/>
      <c r="JQR200" s="406" t="n"/>
      <c r="JQS200" s="406" t="n"/>
      <c r="JQT200" s="406" t="n"/>
      <c r="JQU200" s="406" t="n"/>
      <c r="JQV200" s="406" t="n"/>
      <c r="JQW200" s="406" t="n"/>
      <c r="JQX200" s="406" t="n"/>
      <c r="JQY200" s="406" t="n"/>
      <c r="JQZ200" s="406" t="n"/>
      <c r="JRA200" s="406" t="n"/>
      <c r="JRB200" s="406" t="n"/>
      <c r="JRC200" s="406" t="n"/>
      <c r="JRD200" s="406" t="n"/>
      <c r="JRE200" s="406" t="n"/>
      <c r="JRF200" s="406" t="n"/>
      <c r="JRG200" s="406" t="n"/>
      <c r="JRH200" s="406" t="n"/>
      <c r="JRI200" s="406" t="n"/>
      <c r="JRJ200" s="406" t="n"/>
      <c r="JRK200" s="406" t="n"/>
      <c r="JRL200" s="406" t="n"/>
      <c r="JRM200" s="406" t="n"/>
      <c r="JRN200" s="406" t="n"/>
      <c r="JRO200" s="406" t="n"/>
      <c r="JRP200" s="406" t="n"/>
      <c r="JRQ200" s="406" t="n"/>
      <c r="JRR200" s="406" t="n"/>
      <c r="JRS200" s="406" t="n"/>
      <c r="JRT200" s="406" t="n"/>
      <c r="JRU200" s="406" t="n"/>
      <c r="JRV200" s="406" t="n"/>
      <c r="JRW200" s="406" t="n"/>
      <c r="JRX200" s="406" t="n"/>
      <c r="JRY200" s="406" t="n"/>
      <c r="JRZ200" s="406" t="n"/>
      <c r="JSA200" s="406" t="n"/>
      <c r="JSB200" s="406" t="n"/>
      <c r="JSC200" s="406" t="n"/>
      <c r="JSD200" s="406" t="n"/>
      <c r="JSE200" s="406" t="n"/>
      <c r="JSF200" s="406" t="n"/>
      <c r="JSG200" s="406" t="n"/>
      <c r="JSH200" s="406" t="n"/>
      <c r="JSI200" s="406" t="n"/>
      <c r="JSJ200" s="406" t="n"/>
      <c r="JSK200" s="406" t="n"/>
      <c r="JSL200" s="406" t="n"/>
      <c r="JSM200" s="406" t="n"/>
      <c r="JSN200" s="406" t="n"/>
      <c r="JSO200" s="406" t="n"/>
      <c r="JSP200" s="406" t="n"/>
      <c r="JSQ200" s="406" t="n"/>
      <c r="JSR200" s="406" t="n"/>
      <c r="JSS200" s="406" t="n"/>
      <c r="JST200" s="406" t="n"/>
      <c r="JSU200" s="406" t="n"/>
      <c r="JSV200" s="406" t="n"/>
      <c r="JSW200" s="406" t="n"/>
      <c r="JSX200" s="406" t="n"/>
      <c r="JSY200" s="406" t="n"/>
      <c r="JSZ200" s="406" t="n"/>
      <c r="JTA200" s="406" t="n"/>
      <c r="JTB200" s="406" t="n"/>
      <c r="JTC200" s="406" t="n"/>
      <c r="JTD200" s="406" t="n"/>
      <c r="JTE200" s="406" t="n"/>
      <c r="JTF200" s="406" t="n"/>
      <c r="JTG200" s="406" t="n"/>
      <c r="JTH200" s="406" t="n"/>
      <c r="JTI200" s="406" t="n"/>
      <c r="JTJ200" s="406" t="n"/>
      <c r="JTK200" s="406" t="n"/>
      <c r="JTL200" s="406" t="n"/>
      <c r="JTM200" s="406" t="n"/>
      <c r="JTN200" s="406" t="n"/>
      <c r="JTO200" s="406" t="n"/>
      <c r="JTP200" s="406" t="n"/>
      <c r="JTQ200" s="406" t="n"/>
      <c r="JTR200" s="406" t="n"/>
      <c r="JTS200" s="406" t="n"/>
      <c r="JTT200" s="406" t="n"/>
      <c r="JTU200" s="406" t="n"/>
      <c r="JTV200" s="406" t="n"/>
      <c r="JTW200" s="406" t="n"/>
      <c r="JTX200" s="406" t="n"/>
      <c r="JTY200" s="406" t="n"/>
      <c r="JTZ200" s="406" t="n"/>
      <c r="JUA200" s="406" t="n"/>
      <c r="JUB200" s="406" t="n"/>
      <c r="JUC200" s="406" t="n"/>
      <c r="JUD200" s="406" t="n"/>
      <c r="JUE200" s="406" t="n"/>
      <c r="JUF200" s="406" t="n"/>
      <c r="JUG200" s="406" t="n"/>
      <c r="JUH200" s="406" t="n"/>
      <c r="JUI200" s="406" t="n"/>
      <c r="JUJ200" s="406" t="n"/>
      <c r="JUK200" s="406" t="n"/>
      <c r="JUL200" s="406" t="n"/>
      <c r="JUM200" s="406" t="n"/>
      <c r="JUN200" s="406" t="n"/>
      <c r="JUO200" s="406" t="n"/>
      <c r="JUP200" s="406" t="n"/>
      <c r="JUQ200" s="406" t="n"/>
      <c r="JUR200" s="406" t="n"/>
      <c r="JUS200" s="406" t="n"/>
      <c r="JUT200" s="406" t="n"/>
      <c r="JUU200" s="406" t="n"/>
      <c r="JUV200" s="406" t="n"/>
      <c r="JUW200" s="406" t="n"/>
      <c r="JUX200" s="406" t="n"/>
      <c r="JUY200" s="406" t="n"/>
      <c r="JUZ200" s="406" t="n"/>
      <c r="JVA200" s="406" t="n"/>
      <c r="JVB200" s="406" t="n"/>
      <c r="JVC200" s="406" t="n"/>
      <c r="JVD200" s="406" t="n"/>
      <c r="JVE200" s="406" t="n"/>
      <c r="JVF200" s="406" t="n"/>
      <c r="JVG200" s="406" t="n"/>
      <c r="JVH200" s="406" t="n"/>
      <c r="JVI200" s="406" t="n"/>
      <c r="JVJ200" s="406" t="n"/>
      <c r="JVK200" s="406" t="n"/>
      <c r="JVL200" s="406" t="n"/>
      <c r="JVM200" s="406" t="n"/>
      <c r="JVN200" s="406" t="n"/>
      <c r="JVO200" s="406" t="n"/>
      <c r="JVP200" s="406" t="n"/>
      <c r="JVQ200" s="406" t="n"/>
      <c r="JVR200" s="406" t="n"/>
      <c r="JVS200" s="406" t="n"/>
      <c r="JVT200" s="406" t="n"/>
      <c r="JVU200" s="406" t="n"/>
      <c r="JVV200" s="406" t="n"/>
      <c r="JVW200" s="406" t="n"/>
      <c r="JVX200" s="406" t="n"/>
      <c r="JVY200" s="406" t="n"/>
      <c r="JVZ200" s="406" t="n"/>
      <c r="JWA200" s="406" t="n"/>
      <c r="JWB200" s="406" t="n"/>
      <c r="JWC200" s="406" t="n"/>
      <c r="JWD200" s="406" t="n"/>
      <c r="JWE200" s="406" t="n"/>
      <c r="JWF200" s="406" t="n"/>
      <c r="JWG200" s="406" t="n"/>
      <c r="JWH200" s="406" t="n"/>
      <c r="JWI200" s="406" t="n"/>
      <c r="JWJ200" s="406" t="n"/>
      <c r="JWK200" s="406" t="n"/>
      <c r="JWL200" s="406" t="n"/>
      <c r="JWM200" s="406" t="n"/>
      <c r="JWN200" s="406" t="n"/>
      <c r="JWO200" s="406" t="n"/>
      <c r="JWP200" s="406" t="n"/>
      <c r="JWQ200" s="406" t="n"/>
      <c r="JWR200" s="406" t="n"/>
      <c r="JWS200" s="406" t="n"/>
      <c r="JWT200" s="406" t="n"/>
      <c r="JWU200" s="406" t="n"/>
      <c r="JWV200" s="406" t="n"/>
      <c r="JWW200" s="406" t="n"/>
      <c r="JWX200" s="406" t="n"/>
      <c r="JWY200" s="406" t="n"/>
      <c r="JWZ200" s="406" t="n"/>
      <c r="JXA200" s="406" t="n"/>
      <c r="JXB200" s="406" t="n"/>
      <c r="JXC200" s="406" t="n"/>
      <c r="JXD200" s="406" t="n"/>
      <c r="JXE200" s="406" t="n"/>
      <c r="JXF200" s="406" t="n"/>
      <c r="JXG200" s="406" t="n"/>
      <c r="JXH200" s="406" t="n"/>
      <c r="JXI200" s="406" t="n"/>
      <c r="JXJ200" s="406" t="n"/>
      <c r="JXK200" s="406" t="n"/>
      <c r="JXL200" s="406" t="n"/>
      <c r="JXM200" s="406" t="n"/>
      <c r="JXN200" s="406" t="n"/>
      <c r="JXO200" s="406" t="n"/>
      <c r="JXP200" s="406" t="n"/>
      <c r="JXQ200" s="406" t="n"/>
      <c r="JXR200" s="406" t="n"/>
      <c r="JXS200" s="406" t="n"/>
      <c r="JXT200" s="406" t="n"/>
      <c r="JXU200" s="406" t="n"/>
      <c r="JXV200" s="406" t="n"/>
      <c r="JXW200" s="406" t="n"/>
      <c r="JXX200" s="406" t="n"/>
      <c r="JXY200" s="406" t="n"/>
      <c r="JXZ200" s="406" t="n"/>
      <c r="JYA200" s="406" t="n"/>
      <c r="JYB200" s="406" t="n"/>
      <c r="JYC200" s="406" t="n"/>
      <c r="JYD200" s="406" t="n"/>
      <c r="JYE200" s="406" t="n"/>
      <c r="JYF200" s="406" t="n"/>
      <c r="JYG200" s="406" t="n"/>
      <c r="JYH200" s="406" t="n"/>
      <c r="JYI200" s="406" t="n"/>
      <c r="JYJ200" s="406" t="n"/>
      <c r="JYK200" s="406" t="n"/>
      <c r="JYL200" s="406" t="n"/>
      <c r="JYM200" s="406" t="n"/>
      <c r="JYN200" s="406" t="n"/>
      <c r="JYO200" s="406" t="n"/>
      <c r="JYP200" s="406" t="n"/>
      <c r="JYQ200" s="406" t="n"/>
      <c r="JYR200" s="406" t="n"/>
      <c r="JYS200" s="406" t="n"/>
      <c r="JYT200" s="406" t="n"/>
      <c r="JYU200" s="406" t="n"/>
      <c r="JYV200" s="406" t="n"/>
      <c r="JYW200" s="406" t="n"/>
      <c r="JYX200" s="406" t="n"/>
      <c r="JYY200" s="406" t="n"/>
      <c r="JYZ200" s="406" t="n"/>
      <c r="JZA200" s="406" t="n"/>
      <c r="JZB200" s="406" t="n"/>
      <c r="JZC200" s="406" t="n"/>
      <c r="JZD200" s="406" t="n"/>
      <c r="JZE200" s="406" t="n"/>
      <c r="JZF200" s="406" t="n"/>
      <c r="JZG200" s="406" t="n"/>
      <c r="JZH200" s="406" t="n"/>
      <c r="JZI200" s="406" t="n"/>
      <c r="JZJ200" s="406" t="n"/>
      <c r="JZK200" s="406" t="n"/>
      <c r="JZL200" s="406" t="n"/>
      <c r="JZM200" s="406" t="n"/>
      <c r="JZN200" s="406" t="n"/>
      <c r="JZO200" s="406" t="n"/>
      <c r="JZP200" s="406" t="n"/>
      <c r="JZQ200" s="406" t="n"/>
      <c r="JZR200" s="406" t="n"/>
      <c r="JZS200" s="406" t="n"/>
      <c r="JZT200" s="406" t="n"/>
      <c r="JZU200" s="406" t="n"/>
      <c r="JZV200" s="406" t="n"/>
      <c r="JZW200" s="406" t="n"/>
      <c r="JZX200" s="406" t="n"/>
      <c r="JZY200" s="406" t="n"/>
      <c r="JZZ200" s="406" t="n"/>
      <c r="KAA200" s="406" t="n"/>
      <c r="KAB200" s="406" t="n"/>
      <c r="KAC200" s="406" t="n"/>
      <c r="KAD200" s="406" t="n"/>
      <c r="KAE200" s="406" t="n"/>
      <c r="KAF200" s="406" t="n"/>
      <c r="KAG200" s="406" t="n"/>
      <c r="KAH200" s="406" t="n"/>
      <c r="KAI200" s="406" t="n"/>
      <c r="KAJ200" s="406" t="n"/>
      <c r="KAK200" s="406" t="n"/>
      <c r="KAL200" s="406" t="n"/>
      <c r="KAM200" s="406" t="n"/>
      <c r="KAN200" s="406" t="n"/>
      <c r="KAO200" s="406" t="n"/>
      <c r="KAP200" s="406" t="n"/>
      <c r="KAQ200" s="406" t="n"/>
      <c r="KAR200" s="406" t="n"/>
      <c r="KAS200" s="406" t="n"/>
      <c r="KAT200" s="406" t="n"/>
      <c r="KAU200" s="406" t="n"/>
      <c r="KAV200" s="406" t="n"/>
      <c r="KAW200" s="406" t="n"/>
      <c r="KAX200" s="406" t="n"/>
      <c r="KAY200" s="406" t="n"/>
      <c r="KAZ200" s="406" t="n"/>
      <c r="KBA200" s="406" t="n"/>
      <c r="KBB200" s="406" t="n"/>
      <c r="KBC200" s="406" t="n"/>
      <c r="KBD200" s="406" t="n"/>
      <c r="KBE200" s="406" t="n"/>
      <c r="KBF200" s="406" t="n"/>
      <c r="KBG200" s="406" t="n"/>
      <c r="KBH200" s="406" t="n"/>
      <c r="KBI200" s="406" t="n"/>
      <c r="KBJ200" s="406" t="n"/>
      <c r="KBK200" s="406" t="n"/>
      <c r="KBL200" s="406" t="n"/>
      <c r="KBM200" s="406" t="n"/>
      <c r="KBN200" s="406" t="n"/>
      <c r="KBO200" s="406" t="n"/>
      <c r="KBP200" s="406" t="n"/>
      <c r="KBQ200" s="406" t="n"/>
      <c r="KBR200" s="406" t="n"/>
      <c r="KBS200" s="406" t="n"/>
      <c r="KBT200" s="406" t="n"/>
      <c r="KBU200" s="406" t="n"/>
      <c r="KBV200" s="406" t="n"/>
      <c r="KBW200" s="406" t="n"/>
      <c r="KBX200" s="406" t="n"/>
      <c r="KBY200" s="406" t="n"/>
      <c r="KBZ200" s="406" t="n"/>
      <c r="KCA200" s="406" t="n"/>
      <c r="KCB200" s="406" t="n"/>
      <c r="KCC200" s="406" t="n"/>
      <c r="KCD200" s="406" t="n"/>
      <c r="KCE200" s="406" t="n"/>
      <c r="KCF200" s="406" t="n"/>
      <c r="KCG200" s="406" t="n"/>
      <c r="KCH200" s="406" t="n"/>
      <c r="KCI200" s="406" t="n"/>
      <c r="KCJ200" s="406" t="n"/>
      <c r="KCK200" s="406" t="n"/>
      <c r="KCL200" s="406" t="n"/>
      <c r="KCM200" s="406" t="n"/>
      <c r="KCN200" s="406" t="n"/>
      <c r="KCO200" s="406" t="n"/>
      <c r="KCP200" s="406" t="n"/>
      <c r="KCQ200" s="406" t="n"/>
      <c r="KCR200" s="406" t="n"/>
      <c r="KCS200" s="406" t="n"/>
      <c r="KCT200" s="406" t="n"/>
      <c r="KCU200" s="406" t="n"/>
      <c r="KCV200" s="406" t="n"/>
      <c r="KCW200" s="406" t="n"/>
      <c r="KCX200" s="406" t="n"/>
      <c r="KCY200" s="406" t="n"/>
      <c r="KCZ200" s="406" t="n"/>
      <c r="KDA200" s="406" t="n"/>
      <c r="KDB200" s="406" t="n"/>
      <c r="KDC200" s="406" t="n"/>
      <c r="KDD200" s="406" t="n"/>
      <c r="KDE200" s="406" t="n"/>
      <c r="KDF200" s="406" t="n"/>
      <c r="KDG200" s="406" t="n"/>
      <c r="KDH200" s="406" t="n"/>
      <c r="KDI200" s="406" t="n"/>
      <c r="KDJ200" s="406" t="n"/>
      <c r="KDK200" s="406" t="n"/>
      <c r="KDL200" s="406" t="n"/>
      <c r="KDM200" s="406" t="n"/>
      <c r="KDN200" s="406" t="n"/>
      <c r="KDO200" s="406" t="n"/>
      <c r="KDP200" s="406" t="n"/>
      <c r="KDQ200" s="406" t="n"/>
      <c r="KDR200" s="406" t="n"/>
      <c r="KDS200" s="406" t="n"/>
      <c r="KDT200" s="406" t="n"/>
      <c r="KDU200" s="406" t="n"/>
      <c r="KDV200" s="406" t="n"/>
      <c r="KDW200" s="406" t="n"/>
      <c r="KDX200" s="406" t="n"/>
      <c r="KDY200" s="406" t="n"/>
      <c r="KDZ200" s="406" t="n"/>
      <c r="KEA200" s="406" t="n"/>
      <c r="KEB200" s="406" t="n"/>
      <c r="KEC200" s="406" t="n"/>
      <c r="KED200" s="406" t="n"/>
      <c r="KEE200" s="406" t="n"/>
      <c r="KEF200" s="406" t="n"/>
      <c r="KEG200" s="406" t="n"/>
      <c r="KEH200" s="406" t="n"/>
      <c r="KEI200" s="406" t="n"/>
      <c r="KEJ200" s="406" t="n"/>
      <c r="KEK200" s="406" t="n"/>
      <c r="KEL200" s="406" t="n"/>
      <c r="KEM200" s="406" t="n"/>
      <c r="KEN200" s="406" t="n"/>
      <c r="KEO200" s="406" t="n"/>
      <c r="KEP200" s="406" t="n"/>
      <c r="KEQ200" s="406" t="n"/>
      <c r="KER200" s="406" t="n"/>
      <c r="KES200" s="406" t="n"/>
      <c r="KET200" s="406" t="n"/>
      <c r="KEU200" s="406" t="n"/>
      <c r="KEV200" s="406" t="n"/>
      <c r="KEW200" s="406" t="n"/>
      <c r="KEX200" s="406" t="n"/>
      <c r="KEY200" s="406" t="n"/>
      <c r="KEZ200" s="406" t="n"/>
      <c r="KFA200" s="406" t="n"/>
      <c r="KFB200" s="406" t="n"/>
      <c r="KFC200" s="406" t="n"/>
      <c r="KFD200" s="406" t="n"/>
      <c r="KFE200" s="406" t="n"/>
      <c r="KFF200" s="406" t="n"/>
      <c r="KFG200" s="406" t="n"/>
      <c r="KFH200" s="406" t="n"/>
      <c r="KFI200" s="406" t="n"/>
      <c r="KFJ200" s="406" t="n"/>
      <c r="KFK200" s="406" t="n"/>
      <c r="KFL200" s="406" t="n"/>
      <c r="KFM200" s="406" t="n"/>
      <c r="KFN200" s="406" t="n"/>
      <c r="KFO200" s="406" t="n"/>
      <c r="KFP200" s="406" t="n"/>
      <c r="KFQ200" s="406" t="n"/>
      <c r="KFR200" s="406" t="n"/>
      <c r="KFS200" s="406" t="n"/>
      <c r="KFT200" s="406" t="n"/>
      <c r="KFU200" s="406" t="n"/>
      <c r="KFV200" s="406" t="n"/>
      <c r="KFW200" s="406" t="n"/>
      <c r="KFX200" s="406" t="n"/>
      <c r="KFY200" s="406" t="n"/>
      <c r="KFZ200" s="406" t="n"/>
      <c r="KGA200" s="406" t="n"/>
      <c r="KGB200" s="406" t="n"/>
      <c r="KGC200" s="406" t="n"/>
      <c r="KGD200" s="406" t="n"/>
      <c r="KGE200" s="406" t="n"/>
      <c r="KGF200" s="406" t="n"/>
      <c r="KGG200" s="406" t="n"/>
      <c r="KGH200" s="406" t="n"/>
      <c r="KGI200" s="406" t="n"/>
      <c r="KGJ200" s="406" t="n"/>
      <c r="KGK200" s="406" t="n"/>
      <c r="KGL200" s="406" t="n"/>
      <c r="KGM200" s="406" t="n"/>
      <c r="KGN200" s="406" t="n"/>
      <c r="KGO200" s="406" t="n"/>
      <c r="KGP200" s="406" t="n"/>
      <c r="KGQ200" s="406" t="n"/>
      <c r="KGR200" s="406" t="n"/>
      <c r="KGS200" s="406" t="n"/>
      <c r="KGT200" s="406" t="n"/>
      <c r="KGU200" s="406" t="n"/>
      <c r="KGV200" s="406" t="n"/>
      <c r="KGW200" s="406" t="n"/>
      <c r="KGX200" s="406" t="n"/>
      <c r="KGY200" s="406" t="n"/>
      <c r="KGZ200" s="406" t="n"/>
      <c r="KHA200" s="406" t="n"/>
      <c r="KHB200" s="406" t="n"/>
      <c r="KHC200" s="406" t="n"/>
      <c r="KHD200" s="406" t="n"/>
      <c r="KHE200" s="406" t="n"/>
      <c r="KHF200" s="406" t="n"/>
      <c r="KHG200" s="406" t="n"/>
      <c r="KHH200" s="406" t="n"/>
      <c r="KHI200" s="406" t="n"/>
      <c r="KHJ200" s="406" t="n"/>
      <c r="KHK200" s="406" t="n"/>
      <c r="KHL200" s="406" t="n"/>
      <c r="KHM200" s="406" t="n"/>
      <c r="KHN200" s="406" t="n"/>
      <c r="KHO200" s="406" t="n"/>
      <c r="KHP200" s="406" t="n"/>
      <c r="KHQ200" s="406" t="n"/>
      <c r="KHR200" s="406" t="n"/>
      <c r="KHS200" s="406" t="n"/>
      <c r="KHT200" s="406" t="n"/>
      <c r="KHU200" s="406" t="n"/>
      <c r="KHV200" s="406" t="n"/>
      <c r="KHW200" s="406" t="n"/>
      <c r="KHX200" s="406" t="n"/>
      <c r="KHY200" s="406" t="n"/>
      <c r="KHZ200" s="406" t="n"/>
      <c r="KIA200" s="406" t="n"/>
      <c r="KIB200" s="406" t="n"/>
      <c r="KIC200" s="406" t="n"/>
      <c r="KID200" s="406" t="n"/>
      <c r="KIE200" s="406" t="n"/>
      <c r="KIF200" s="406" t="n"/>
      <c r="KIG200" s="406" t="n"/>
      <c r="KIH200" s="406" t="n"/>
      <c r="KII200" s="406" t="n"/>
      <c r="KIJ200" s="406" t="n"/>
      <c r="KIK200" s="406" t="n"/>
      <c r="KIL200" s="406" t="n"/>
      <c r="KIM200" s="406" t="n"/>
      <c r="KIN200" s="406" t="n"/>
      <c r="KIO200" s="406" t="n"/>
      <c r="KIP200" s="406" t="n"/>
      <c r="KIQ200" s="406" t="n"/>
      <c r="KIR200" s="406" t="n"/>
      <c r="KIS200" s="406" t="n"/>
      <c r="KIT200" s="406" t="n"/>
      <c r="KIU200" s="406" t="n"/>
      <c r="KIV200" s="406" t="n"/>
      <c r="KIW200" s="406" t="n"/>
      <c r="KIX200" s="406" t="n"/>
      <c r="KIY200" s="406" t="n"/>
      <c r="KIZ200" s="406" t="n"/>
      <c r="KJA200" s="406" t="n"/>
      <c r="KJB200" s="406" t="n"/>
      <c r="KJC200" s="406" t="n"/>
      <c r="KJD200" s="406" t="n"/>
      <c r="KJE200" s="406" t="n"/>
      <c r="KJF200" s="406" t="n"/>
      <c r="KJG200" s="406" t="n"/>
      <c r="KJH200" s="406" t="n"/>
      <c r="KJI200" s="406" t="n"/>
      <c r="KJJ200" s="406" t="n"/>
      <c r="KJK200" s="406" t="n"/>
      <c r="KJL200" s="406" t="n"/>
      <c r="KJM200" s="406" t="n"/>
      <c r="KJN200" s="406" t="n"/>
      <c r="KJO200" s="406" t="n"/>
      <c r="KJP200" s="406" t="n"/>
      <c r="KJQ200" s="406" t="n"/>
      <c r="KJR200" s="406" t="n"/>
      <c r="KJS200" s="406" t="n"/>
      <c r="KJT200" s="406" t="n"/>
      <c r="KJU200" s="406" t="n"/>
      <c r="KJV200" s="406" t="n"/>
      <c r="KJW200" s="406" t="n"/>
      <c r="KJX200" s="406" t="n"/>
      <c r="KJY200" s="406" t="n"/>
      <c r="KJZ200" s="406" t="n"/>
      <c r="KKA200" s="406" t="n"/>
      <c r="KKB200" s="406" t="n"/>
      <c r="KKC200" s="406" t="n"/>
      <c r="KKD200" s="406" t="n"/>
      <c r="KKE200" s="406" t="n"/>
      <c r="KKF200" s="406" t="n"/>
      <c r="KKG200" s="406" t="n"/>
      <c r="KKH200" s="406" t="n"/>
      <c r="KKI200" s="406" t="n"/>
      <c r="KKJ200" s="406" t="n"/>
      <c r="KKK200" s="406" t="n"/>
      <c r="KKL200" s="406" t="n"/>
      <c r="KKM200" s="406" t="n"/>
      <c r="KKN200" s="406" t="n"/>
      <c r="KKO200" s="406" t="n"/>
      <c r="KKP200" s="406" t="n"/>
      <c r="KKQ200" s="406" t="n"/>
      <c r="KKR200" s="406" t="n"/>
      <c r="KKS200" s="406" t="n"/>
      <c r="KKT200" s="406" t="n"/>
      <c r="KKU200" s="406" t="n"/>
      <c r="KKV200" s="406" t="n"/>
      <c r="KKW200" s="406" t="n"/>
      <c r="KKX200" s="406" t="n"/>
      <c r="KKY200" s="406" t="n"/>
      <c r="KKZ200" s="406" t="n"/>
      <c r="KLA200" s="406" t="n"/>
      <c r="KLB200" s="406" t="n"/>
      <c r="KLC200" s="406" t="n"/>
      <c r="KLD200" s="406" t="n"/>
      <c r="KLE200" s="406" t="n"/>
      <c r="KLF200" s="406" t="n"/>
      <c r="KLG200" s="406" t="n"/>
      <c r="KLH200" s="406" t="n"/>
      <c r="KLI200" s="406" t="n"/>
      <c r="KLJ200" s="406" t="n"/>
      <c r="KLK200" s="406" t="n"/>
      <c r="KLL200" s="406" t="n"/>
      <c r="KLM200" s="406" t="n"/>
      <c r="KLN200" s="406" t="n"/>
      <c r="KLO200" s="406" t="n"/>
      <c r="KLP200" s="406" t="n"/>
      <c r="KLQ200" s="406" t="n"/>
      <c r="KLR200" s="406" t="n"/>
      <c r="KLS200" s="406" t="n"/>
      <c r="KLT200" s="406" t="n"/>
      <c r="KLU200" s="406" t="n"/>
      <c r="KLV200" s="406" t="n"/>
      <c r="KLW200" s="406" t="n"/>
      <c r="KLX200" s="406" t="n"/>
      <c r="KLY200" s="406" t="n"/>
      <c r="KLZ200" s="406" t="n"/>
      <c r="KMA200" s="406" t="n"/>
      <c r="KMB200" s="406" t="n"/>
      <c r="KMC200" s="406" t="n"/>
      <c r="KMD200" s="406" t="n"/>
      <c r="KME200" s="406" t="n"/>
      <c r="KMF200" s="406" t="n"/>
      <c r="KMG200" s="406" t="n"/>
      <c r="KMH200" s="406" t="n"/>
      <c r="KMI200" s="406" t="n"/>
      <c r="KMJ200" s="406" t="n"/>
      <c r="KMK200" s="406" t="n"/>
      <c r="KML200" s="406" t="n"/>
      <c r="KMM200" s="406" t="n"/>
      <c r="KMN200" s="406" t="n"/>
      <c r="KMO200" s="406" t="n"/>
      <c r="KMP200" s="406" t="n"/>
      <c r="KMQ200" s="406" t="n"/>
      <c r="KMR200" s="406" t="n"/>
      <c r="KMS200" s="406" t="n"/>
      <c r="KMT200" s="406" t="n"/>
      <c r="KMU200" s="406" t="n"/>
      <c r="KMV200" s="406" t="n"/>
      <c r="KMW200" s="406" t="n"/>
      <c r="KMX200" s="406" t="n"/>
      <c r="KMY200" s="406" t="n"/>
      <c r="KMZ200" s="406" t="n"/>
      <c r="KNA200" s="406" t="n"/>
      <c r="KNB200" s="406" t="n"/>
      <c r="KNC200" s="406" t="n"/>
      <c r="KND200" s="406" t="n"/>
      <c r="KNE200" s="406" t="n"/>
      <c r="KNF200" s="406" t="n"/>
      <c r="KNG200" s="406" t="n"/>
      <c r="KNH200" s="406" t="n"/>
      <c r="KNI200" s="406" t="n"/>
      <c r="KNJ200" s="406" t="n"/>
      <c r="KNK200" s="406" t="n"/>
      <c r="KNL200" s="406" t="n"/>
      <c r="KNM200" s="406" t="n"/>
      <c r="KNN200" s="406" t="n"/>
      <c r="KNO200" s="406" t="n"/>
      <c r="KNP200" s="406" t="n"/>
      <c r="KNQ200" s="406" t="n"/>
      <c r="KNR200" s="406" t="n"/>
      <c r="KNS200" s="406" t="n"/>
      <c r="KNT200" s="406" t="n"/>
      <c r="KNU200" s="406" t="n"/>
      <c r="KNV200" s="406" t="n"/>
      <c r="KNW200" s="406" t="n"/>
      <c r="KNX200" s="406" t="n"/>
      <c r="KNY200" s="406" t="n"/>
      <c r="KNZ200" s="406" t="n"/>
      <c r="KOA200" s="406" t="n"/>
      <c r="KOB200" s="406" t="n"/>
      <c r="KOC200" s="406" t="n"/>
      <c r="KOD200" s="406" t="n"/>
      <c r="KOE200" s="406" t="n"/>
      <c r="KOF200" s="406" t="n"/>
      <c r="KOG200" s="406" t="n"/>
      <c r="KOH200" s="406" t="n"/>
      <c r="KOI200" s="406" t="n"/>
      <c r="KOJ200" s="406" t="n"/>
      <c r="KOK200" s="406" t="n"/>
      <c r="KOL200" s="406" t="n"/>
      <c r="KOM200" s="406" t="n"/>
      <c r="KON200" s="406" t="n"/>
      <c r="KOO200" s="406" t="n"/>
      <c r="KOP200" s="406" t="n"/>
      <c r="KOQ200" s="406" t="n"/>
      <c r="KOR200" s="406" t="n"/>
      <c r="KOS200" s="406" t="n"/>
      <c r="KOT200" s="406" t="n"/>
      <c r="KOU200" s="406" t="n"/>
      <c r="KOV200" s="406" t="n"/>
      <c r="KOW200" s="406" t="n"/>
      <c r="KOX200" s="406" t="n"/>
      <c r="KOY200" s="406" t="n"/>
      <c r="KOZ200" s="406" t="n"/>
      <c r="KPA200" s="406" t="n"/>
      <c r="KPB200" s="406" t="n"/>
      <c r="KPC200" s="406" t="n"/>
      <c r="KPD200" s="406" t="n"/>
      <c r="KPE200" s="406" t="n"/>
      <c r="KPF200" s="406" t="n"/>
      <c r="KPG200" s="406" t="n"/>
      <c r="KPH200" s="406" t="n"/>
      <c r="KPI200" s="406" t="n"/>
      <c r="KPJ200" s="406" t="n"/>
      <c r="KPK200" s="406" t="n"/>
      <c r="KPL200" s="406" t="n"/>
      <c r="KPM200" s="406" t="n"/>
      <c r="KPN200" s="406" t="n"/>
      <c r="KPO200" s="406" t="n"/>
      <c r="KPP200" s="406" t="n"/>
      <c r="KPQ200" s="406" t="n"/>
      <c r="KPR200" s="406" t="n"/>
      <c r="KPS200" s="406" t="n"/>
      <c r="KPT200" s="406" t="n"/>
      <c r="KPU200" s="406" t="n"/>
      <c r="KPV200" s="406" t="n"/>
      <c r="KPW200" s="406" t="n"/>
      <c r="KPX200" s="406" t="n"/>
      <c r="KPY200" s="406" t="n"/>
      <c r="KPZ200" s="406" t="n"/>
      <c r="KQA200" s="406" t="n"/>
      <c r="KQB200" s="406" t="n"/>
      <c r="KQC200" s="406" t="n"/>
      <c r="KQD200" s="406" t="n"/>
      <c r="KQE200" s="406" t="n"/>
      <c r="KQF200" s="406" t="n"/>
      <c r="KQG200" s="406" t="n"/>
      <c r="KQH200" s="406" t="n"/>
      <c r="KQI200" s="406" t="n"/>
      <c r="KQJ200" s="406" t="n"/>
      <c r="KQK200" s="406" t="n"/>
      <c r="KQL200" s="406" t="n"/>
      <c r="KQM200" s="406" t="n"/>
      <c r="KQN200" s="406" t="n"/>
      <c r="KQO200" s="406" t="n"/>
      <c r="KQP200" s="406" t="n"/>
      <c r="KQQ200" s="406" t="n"/>
      <c r="KQR200" s="406" t="n"/>
      <c r="KQS200" s="406" t="n"/>
      <c r="KQT200" s="406" t="n"/>
      <c r="KQU200" s="406" t="n"/>
      <c r="KQV200" s="406" t="n"/>
      <c r="KQW200" s="406" t="n"/>
      <c r="KQX200" s="406" t="n"/>
      <c r="KQY200" s="406" t="n"/>
      <c r="KQZ200" s="406" t="n"/>
      <c r="KRA200" s="406" t="n"/>
      <c r="KRB200" s="406" t="n"/>
      <c r="KRC200" s="406" t="n"/>
      <c r="KRD200" s="406" t="n"/>
      <c r="KRE200" s="406" t="n"/>
      <c r="KRF200" s="406" t="n"/>
      <c r="KRG200" s="406" t="n"/>
      <c r="KRH200" s="406" t="n"/>
      <c r="KRI200" s="406" t="n"/>
      <c r="KRJ200" s="406" t="n"/>
      <c r="KRK200" s="406" t="n"/>
      <c r="KRL200" s="406" t="n"/>
      <c r="KRM200" s="406" t="n"/>
      <c r="KRN200" s="406" t="n"/>
      <c r="KRO200" s="406" t="n"/>
      <c r="KRP200" s="406" t="n"/>
      <c r="KRQ200" s="406" t="n"/>
      <c r="KRR200" s="406" t="n"/>
      <c r="KRS200" s="406" t="n"/>
      <c r="KRT200" s="406" t="n"/>
      <c r="KRU200" s="406" t="n"/>
      <c r="KRV200" s="406" t="n"/>
      <c r="KRW200" s="406" t="n"/>
      <c r="KRX200" s="406" t="n"/>
      <c r="KRY200" s="406" t="n"/>
      <c r="KRZ200" s="406" t="n"/>
      <c r="KSA200" s="406" t="n"/>
      <c r="KSB200" s="406" t="n"/>
      <c r="KSC200" s="406" t="n"/>
      <c r="KSD200" s="406" t="n"/>
      <c r="KSE200" s="406" t="n"/>
      <c r="KSF200" s="406" t="n"/>
      <c r="KSG200" s="406" t="n"/>
      <c r="KSH200" s="406" t="n"/>
      <c r="KSI200" s="406" t="n"/>
      <c r="KSJ200" s="406" t="n"/>
      <c r="KSK200" s="406" t="n"/>
      <c r="KSL200" s="406" t="n"/>
      <c r="KSM200" s="406" t="n"/>
      <c r="KSN200" s="406" t="n"/>
      <c r="KSO200" s="406" t="n"/>
      <c r="KSP200" s="406" t="n"/>
      <c r="KSQ200" s="406" t="n"/>
      <c r="KSR200" s="406" t="n"/>
      <c r="KSS200" s="406" t="n"/>
      <c r="KST200" s="406" t="n"/>
      <c r="KSU200" s="406" t="n"/>
      <c r="KSV200" s="406" t="n"/>
      <c r="KSW200" s="406" t="n"/>
      <c r="KSX200" s="406" t="n"/>
      <c r="KSY200" s="406" t="n"/>
      <c r="KSZ200" s="406" t="n"/>
      <c r="KTA200" s="406" t="n"/>
      <c r="KTB200" s="406" t="n"/>
      <c r="KTC200" s="406" t="n"/>
      <c r="KTD200" s="406" t="n"/>
      <c r="KTE200" s="406" t="n"/>
      <c r="KTF200" s="406" t="n"/>
      <c r="KTG200" s="406" t="n"/>
      <c r="KTH200" s="406" t="n"/>
      <c r="KTI200" s="406" t="n"/>
      <c r="KTJ200" s="406" t="n"/>
      <c r="KTK200" s="406" t="n"/>
      <c r="KTL200" s="406" t="n"/>
      <c r="KTM200" s="406" t="n"/>
      <c r="KTN200" s="406" t="n"/>
      <c r="KTO200" s="406" t="n"/>
      <c r="KTP200" s="406" t="n"/>
      <c r="KTQ200" s="406" t="n"/>
      <c r="KTR200" s="406" t="n"/>
      <c r="KTS200" s="406" t="n"/>
      <c r="KTT200" s="406" t="n"/>
      <c r="KTU200" s="406" t="n"/>
      <c r="KTV200" s="406" t="n"/>
      <c r="KTW200" s="406" t="n"/>
      <c r="KTX200" s="406" t="n"/>
      <c r="KTY200" s="406" t="n"/>
      <c r="KTZ200" s="406" t="n"/>
      <c r="KUA200" s="406" t="n"/>
      <c r="KUB200" s="406" t="n"/>
      <c r="KUC200" s="406" t="n"/>
      <c r="KUD200" s="406" t="n"/>
      <c r="KUE200" s="406" t="n"/>
      <c r="KUF200" s="406" t="n"/>
      <c r="KUG200" s="406" t="n"/>
      <c r="KUH200" s="406" t="n"/>
      <c r="KUI200" s="406" t="n"/>
      <c r="KUJ200" s="406" t="n"/>
      <c r="KUK200" s="406" t="n"/>
      <c r="KUL200" s="406" t="n"/>
      <c r="KUM200" s="406" t="n"/>
      <c r="KUN200" s="406" t="n"/>
      <c r="KUO200" s="406" t="n"/>
      <c r="KUP200" s="406" t="n"/>
      <c r="KUQ200" s="406" t="n"/>
      <c r="KUR200" s="406" t="n"/>
      <c r="KUS200" s="406" t="n"/>
      <c r="KUT200" s="406" t="n"/>
      <c r="KUU200" s="406" t="n"/>
      <c r="KUV200" s="406" t="n"/>
      <c r="KUW200" s="406" t="n"/>
      <c r="KUX200" s="406" t="n"/>
      <c r="KUY200" s="406" t="n"/>
      <c r="KUZ200" s="406" t="n"/>
      <c r="KVA200" s="406" t="n"/>
      <c r="KVB200" s="406" t="n"/>
      <c r="KVC200" s="406" t="n"/>
      <c r="KVD200" s="406" t="n"/>
      <c r="KVE200" s="406" t="n"/>
      <c r="KVF200" s="406" t="n"/>
      <c r="KVG200" s="406" t="n"/>
      <c r="KVH200" s="406" t="n"/>
      <c r="KVI200" s="406" t="n"/>
      <c r="KVJ200" s="406" t="n"/>
      <c r="KVK200" s="406" t="n"/>
      <c r="KVL200" s="406" t="n"/>
      <c r="KVM200" s="406" t="n"/>
      <c r="KVN200" s="406" t="n"/>
      <c r="KVO200" s="406" t="n"/>
      <c r="KVP200" s="406" t="n"/>
      <c r="KVQ200" s="406" t="n"/>
      <c r="KVR200" s="406" t="n"/>
      <c r="KVS200" s="406" t="n"/>
      <c r="KVT200" s="406" t="n"/>
      <c r="KVU200" s="406" t="n"/>
      <c r="KVV200" s="406" t="n"/>
      <c r="KVW200" s="406" t="n"/>
      <c r="KVX200" s="406" t="n"/>
      <c r="KVY200" s="406" t="n"/>
      <c r="KVZ200" s="406" t="n"/>
      <c r="KWA200" s="406" t="n"/>
      <c r="KWB200" s="406" t="n"/>
      <c r="KWC200" s="406" t="n"/>
      <c r="KWD200" s="406" t="n"/>
      <c r="KWE200" s="406" t="n"/>
      <c r="KWF200" s="406" t="n"/>
      <c r="KWG200" s="406" t="n"/>
      <c r="KWH200" s="406" t="n"/>
      <c r="KWI200" s="406" t="n"/>
      <c r="KWJ200" s="406" t="n"/>
      <c r="KWK200" s="406" t="n"/>
      <c r="KWL200" s="406" t="n"/>
      <c r="KWM200" s="406" t="n"/>
      <c r="KWN200" s="406" t="n"/>
      <c r="KWO200" s="406" t="n"/>
      <c r="KWP200" s="406" t="n"/>
      <c r="KWQ200" s="406" t="n"/>
      <c r="KWR200" s="406" t="n"/>
      <c r="KWS200" s="406" t="n"/>
      <c r="KWT200" s="406" t="n"/>
      <c r="KWU200" s="406" t="n"/>
      <c r="KWV200" s="406" t="n"/>
      <c r="KWW200" s="406" t="n"/>
      <c r="KWX200" s="406" t="n"/>
      <c r="KWY200" s="406" t="n"/>
      <c r="KWZ200" s="406" t="n"/>
      <c r="KXA200" s="406" t="n"/>
      <c r="KXB200" s="406" t="n"/>
      <c r="KXC200" s="406" t="n"/>
      <c r="KXD200" s="406" t="n"/>
      <c r="KXE200" s="406" t="n"/>
      <c r="KXF200" s="406" t="n"/>
      <c r="KXG200" s="406" t="n"/>
      <c r="KXH200" s="406" t="n"/>
      <c r="KXI200" s="406" t="n"/>
      <c r="KXJ200" s="406" t="n"/>
      <c r="KXK200" s="406" t="n"/>
      <c r="KXL200" s="406" t="n"/>
      <c r="KXM200" s="406" t="n"/>
      <c r="KXN200" s="406" t="n"/>
      <c r="KXO200" s="406" t="n"/>
      <c r="KXP200" s="406" t="n"/>
      <c r="KXQ200" s="406" t="n"/>
      <c r="KXR200" s="406" t="n"/>
      <c r="KXS200" s="406" t="n"/>
      <c r="KXT200" s="406" t="n"/>
      <c r="KXU200" s="406" t="n"/>
      <c r="KXV200" s="406" t="n"/>
      <c r="KXW200" s="406" t="n"/>
      <c r="KXX200" s="406" t="n"/>
      <c r="KXY200" s="406" t="n"/>
      <c r="KXZ200" s="406" t="n"/>
      <c r="KYA200" s="406" t="n"/>
      <c r="KYB200" s="406" t="n"/>
      <c r="KYC200" s="406" t="n"/>
      <c r="KYD200" s="406" t="n"/>
      <c r="KYE200" s="406" t="n"/>
      <c r="KYF200" s="406" t="n"/>
      <c r="KYG200" s="406" t="n"/>
      <c r="KYH200" s="406" t="n"/>
      <c r="KYI200" s="406" t="n"/>
      <c r="KYJ200" s="406" t="n"/>
      <c r="KYK200" s="406" t="n"/>
      <c r="KYL200" s="406" t="n"/>
      <c r="KYM200" s="406" t="n"/>
      <c r="KYN200" s="406" t="n"/>
      <c r="KYO200" s="406" t="n"/>
      <c r="KYP200" s="406" t="n"/>
      <c r="KYQ200" s="406" t="n"/>
      <c r="KYR200" s="406" t="n"/>
      <c r="KYS200" s="406" t="n"/>
      <c r="KYT200" s="406" t="n"/>
      <c r="KYU200" s="406" t="n"/>
      <c r="KYV200" s="406" t="n"/>
      <c r="KYW200" s="406" t="n"/>
      <c r="KYX200" s="406" t="n"/>
      <c r="KYY200" s="406" t="n"/>
      <c r="KYZ200" s="406" t="n"/>
      <c r="KZA200" s="406" t="n"/>
      <c r="KZB200" s="406" t="n"/>
      <c r="KZC200" s="406" t="n"/>
      <c r="KZD200" s="406" t="n"/>
      <c r="KZE200" s="406" t="n"/>
      <c r="KZF200" s="406" t="n"/>
      <c r="KZG200" s="406" t="n"/>
      <c r="KZH200" s="406" t="n"/>
      <c r="KZI200" s="406" t="n"/>
      <c r="KZJ200" s="406" t="n"/>
      <c r="KZK200" s="406" t="n"/>
      <c r="KZL200" s="406" t="n"/>
      <c r="KZM200" s="406" t="n"/>
      <c r="KZN200" s="406" t="n"/>
      <c r="KZO200" s="406" t="n"/>
      <c r="KZP200" s="406" t="n"/>
      <c r="KZQ200" s="406" t="n"/>
      <c r="KZR200" s="406" t="n"/>
      <c r="KZS200" s="406" t="n"/>
      <c r="KZT200" s="406" t="n"/>
      <c r="KZU200" s="406" t="n"/>
      <c r="KZV200" s="406" t="n"/>
      <c r="KZW200" s="406" t="n"/>
      <c r="KZX200" s="406" t="n"/>
      <c r="KZY200" s="406" t="n"/>
      <c r="KZZ200" s="406" t="n"/>
      <c r="LAA200" s="406" t="n"/>
      <c r="LAB200" s="406" t="n"/>
      <c r="LAC200" s="406" t="n"/>
      <c r="LAD200" s="406" t="n"/>
      <c r="LAE200" s="406" t="n"/>
      <c r="LAF200" s="406" t="n"/>
      <c r="LAG200" s="406" t="n"/>
      <c r="LAH200" s="406" t="n"/>
      <c r="LAI200" s="406" t="n"/>
      <c r="LAJ200" s="406" t="n"/>
      <c r="LAK200" s="406" t="n"/>
      <c r="LAL200" s="406" t="n"/>
      <c r="LAM200" s="406" t="n"/>
      <c r="LAN200" s="406" t="n"/>
      <c r="LAO200" s="406" t="n"/>
      <c r="LAP200" s="406" t="n"/>
      <c r="LAQ200" s="406" t="n"/>
      <c r="LAR200" s="406" t="n"/>
      <c r="LAS200" s="406" t="n"/>
      <c r="LAT200" s="406" t="n"/>
      <c r="LAU200" s="406" t="n"/>
      <c r="LAV200" s="406" t="n"/>
      <c r="LAW200" s="406" t="n"/>
      <c r="LAX200" s="406" t="n"/>
      <c r="LAY200" s="406" t="n"/>
      <c r="LAZ200" s="406" t="n"/>
      <c r="LBA200" s="406" t="n"/>
      <c r="LBB200" s="406" t="n"/>
      <c r="LBC200" s="406" t="n"/>
      <c r="LBD200" s="406" t="n"/>
      <c r="LBE200" s="406" t="n"/>
      <c r="LBF200" s="406" t="n"/>
      <c r="LBG200" s="406" t="n"/>
      <c r="LBH200" s="406" t="n"/>
      <c r="LBI200" s="406" t="n"/>
      <c r="LBJ200" s="406" t="n"/>
      <c r="LBK200" s="406" t="n"/>
      <c r="LBL200" s="406" t="n"/>
      <c r="LBM200" s="406" t="n"/>
      <c r="LBN200" s="406" t="n"/>
      <c r="LBO200" s="406" t="n"/>
      <c r="LBP200" s="406" t="n"/>
      <c r="LBQ200" s="406" t="n"/>
      <c r="LBR200" s="406" t="n"/>
      <c r="LBS200" s="406" t="n"/>
      <c r="LBT200" s="406" t="n"/>
      <c r="LBU200" s="406" t="n"/>
      <c r="LBV200" s="406" t="n"/>
      <c r="LBW200" s="406" t="n"/>
      <c r="LBX200" s="406" t="n"/>
      <c r="LBY200" s="406" t="n"/>
      <c r="LBZ200" s="406" t="n"/>
      <c r="LCA200" s="406" t="n"/>
      <c r="LCB200" s="406" t="n"/>
      <c r="LCC200" s="406" t="n"/>
      <c r="LCD200" s="406" t="n"/>
      <c r="LCE200" s="406" t="n"/>
      <c r="LCF200" s="406" t="n"/>
      <c r="LCG200" s="406" t="n"/>
      <c r="LCH200" s="406" t="n"/>
      <c r="LCI200" s="406" t="n"/>
      <c r="LCJ200" s="406" t="n"/>
      <c r="LCK200" s="406" t="n"/>
      <c r="LCL200" s="406" t="n"/>
      <c r="LCM200" s="406" t="n"/>
      <c r="LCN200" s="406" t="n"/>
      <c r="LCO200" s="406" t="n"/>
      <c r="LCP200" s="406" t="n"/>
      <c r="LCQ200" s="406" t="n"/>
      <c r="LCR200" s="406" t="n"/>
      <c r="LCS200" s="406" t="n"/>
      <c r="LCT200" s="406" t="n"/>
      <c r="LCU200" s="406" t="n"/>
      <c r="LCV200" s="406" t="n"/>
      <c r="LCW200" s="406" t="n"/>
      <c r="LCX200" s="406" t="n"/>
      <c r="LCY200" s="406" t="n"/>
      <c r="LCZ200" s="406" t="n"/>
      <c r="LDA200" s="406" t="n"/>
      <c r="LDB200" s="406" t="n"/>
      <c r="LDC200" s="406" t="n"/>
      <c r="LDD200" s="406" t="n"/>
      <c r="LDE200" s="406" t="n"/>
      <c r="LDF200" s="406" t="n"/>
      <c r="LDG200" s="406" t="n"/>
      <c r="LDH200" s="406" t="n"/>
      <c r="LDI200" s="406" t="n"/>
      <c r="LDJ200" s="406" t="n"/>
      <c r="LDK200" s="406" t="n"/>
      <c r="LDL200" s="406" t="n"/>
      <c r="LDM200" s="406" t="n"/>
      <c r="LDN200" s="406" t="n"/>
      <c r="LDO200" s="406" t="n"/>
      <c r="LDP200" s="406" t="n"/>
      <c r="LDQ200" s="406" t="n"/>
      <c r="LDR200" s="406" t="n"/>
      <c r="LDS200" s="406" t="n"/>
      <c r="LDT200" s="406" t="n"/>
      <c r="LDU200" s="406" t="n"/>
      <c r="LDV200" s="406" t="n"/>
      <c r="LDW200" s="406" t="n"/>
      <c r="LDX200" s="406" t="n"/>
      <c r="LDY200" s="406" t="n"/>
      <c r="LDZ200" s="406" t="n"/>
      <c r="LEA200" s="406" t="n"/>
      <c r="LEB200" s="406" t="n"/>
      <c r="LEC200" s="406" t="n"/>
      <c r="LED200" s="406" t="n"/>
      <c r="LEE200" s="406" t="n"/>
      <c r="LEF200" s="406" t="n"/>
      <c r="LEG200" s="406" t="n"/>
      <c r="LEH200" s="406" t="n"/>
      <c r="LEI200" s="406" t="n"/>
      <c r="LEJ200" s="406" t="n"/>
      <c r="LEK200" s="406" t="n"/>
      <c r="LEL200" s="406" t="n"/>
      <c r="LEM200" s="406" t="n"/>
      <c r="LEN200" s="406" t="n"/>
      <c r="LEO200" s="406" t="n"/>
      <c r="LEP200" s="406" t="n"/>
      <c r="LEQ200" s="406" t="n"/>
      <c r="LER200" s="406" t="n"/>
      <c r="LES200" s="406" t="n"/>
      <c r="LET200" s="406" t="n"/>
      <c r="LEU200" s="406" t="n"/>
      <c r="LEV200" s="406" t="n"/>
      <c r="LEW200" s="406" t="n"/>
      <c r="LEX200" s="406" t="n"/>
      <c r="LEY200" s="406" t="n"/>
      <c r="LEZ200" s="406" t="n"/>
      <c r="LFA200" s="406" t="n"/>
      <c r="LFB200" s="406" t="n"/>
      <c r="LFC200" s="406" t="n"/>
      <c r="LFD200" s="406" t="n"/>
      <c r="LFE200" s="406" t="n"/>
      <c r="LFF200" s="406" t="n"/>
      <c r="LFG200" s="406" t="n"/>
      <c r="LFH200" s="406" t="n"/>
      <c r="LFI200" s="406" t="n"/>
      <c r="LFJ200" s="406" t="n"/>
      <c r="LFK200" s="406" t="n"/>
      <c r="LFL200" s="406" t="n"/>
      <c r="LFM200" s="406" t="n"/>
      <c r="LFN200" s="406" t="n"/>
      <c r="LFO200" s="406" t="n"/>
      <c r="LFP200" s="406" t="n"/>
      <c r="LFQ200" s="406" t="n"/>
      <c r="LFR200" s="406" t="n"/>
      <c r="LFS200" s="406" t="n"/>
      <c r="LFT200" s="406" t="n"/>
      <c r="LFU200" s="406" t="n"/>
      <c r="LFV200" s="406" t="n"/>
      <c r="LFW200" s="406" t="n"/>
      <c r="LFX200" s="406" t="n"/>
      <c r="LFY200" s="406" t="n"/>
      <c r="LFZ200" s="406" t="n"/>
      <c r="LGA200" s="406" t="n"/>
      <c r="LGB200" s="406" t="n"/>
      <c r="LGC200" s="406" t="n"/>
      <c r="LGD200" s="406" t="n"/>
      <c r="LGE200" s="406" t="n"/>
      <c r="LGF200" s="406" t="n"/>
      <c r="LGG200" s="406" t="n"/>
      <c r="LGH200" s="406" t="n"/>
      <c r="LGI200" s="406" t="n"/>
      <c r="LGJ200" s="406" t="n"/>
      <c r="LGK200" s="406" t="n"/>
      <c r="LGL200" s="406" t="n"/>
      <c r="LGM200" s="406" t="n"/>
      <c r="LGN200" s="406" t="n"/>
      <c r="LGO200" s="406" t="n"/>
      <c r="LGP200" s="406" t="n"/>
      <c r="LGQ200" s="406" t="n"/>
      <c r="LGR200" s="406" t="n"/>
      <c r="LGS200" s="406" t="n"/>
      <c r="LGT200" s="406" t="n"/>
      <c r="LGU200" s="406" t="n"/>
      <c r="LGV200" s="406" t="n"/>
      <c r="LGW200" s="406" t="n"/>
      <c r="LGX200" s="406" t="n"/>
      <c r="LGY200" s="406" t="n"/>
      <c r="LGZ200" s="406" t="n"/>
      <c r="LHA200" s="406" t="n"/>
      <c r="LHB200" s="406" t="n"/>
      <c r="LHC200" s="406" t="n"/>
      <c r="LHD200" s="406" t="n"/>
      <c r="LHE200" s="406" t="n"/>
      <c r="LHF200" s="406" t="n"/>
      <c r="LHG200" s="406" t="n"/>
      <c r="LHH200" s="406" t="n"/>
      <c r="LHI200" s="406" t="n"/>
      <c r="LHJ200" s="406" t="n"/>
      <c r="LHK200" s="406" t="n"/>
      <c r="LHL200" s="406" t="n"/>
      <c r="LHM200" s="406" t="n"/>
      <c r="LHN200" s="406" t="n"/>
      <c r="LHO200" s="406" t="n"/>
      <c r="LHP200" s="406" t="n"/>
      <c r="LHQ200" s="406" t="n"/>
      <c r="LHR200" s="406" t="n"/>
      <c r="LHS200" s="406" t="n"/>
      <c r="LHT200" s="406" t="n"/>
      <c r="LHU200" s="406" t="n"/>
      <c r="LHV200" s="406" t="n"/>
      <c r="LHW200" s="406" t="n"/>
      <c r="LHX200" s="406" t="n"/>
      <c r="LHY200" s="406" t="n"/>
      <c r="LHZ200" s="406" t="n"/>
      <c r="LIA200" s="406" t="n"/>
      <c r="LIB200" s="406" t="n"/>
      <c r="LIC200" s="406" t="n"/>
      <c r="LID200" s="406" t="n"/>
      <c r="LIE200" s="406" t="n"/>
      <c r="LIF200" s="406" t="n"/>
      <c r="LIG200" s="406" t="n"/>
      <c r="LIH200" s="406" t="n"/>
      <c r="LII200" s="406" t="n"/>
      <c r="LIJ200" s="406" t="n"/>
      <c r="LIK200" s="406" t="n"/>
      <c r="LIL200" s="406" t="n"/>
      <c r="LIM200" s="406" t="n"/>
      <c r="LIN200" s="406" t="n"/>
      <c r="LIO200" s="406" t="n"/>
      <c r="LIP200" s="406" t="n"/>
      <c r="LIQ200" s="406" t="n"/>
      <c r="LIR200" s="406" t="n"/>
      <c r="LIS200" s="406" t="n"/>
      <c r="LIT200" s="406" t="n"/>
      <c r="LIU200" s="406" t="n"/>
      <c r="LIV200" s="406" t="n"/>
      <c r="LIW200" s="406" t="n"/>
      <c r="LIX200" s="406" t="n"/>
      <c r="LIY200" s="406" t="n"/>
      <c r="LIZ200" s="406" t="n"/>
      <c r="LJA200" s="406" t="n"/>
      <c r="LJB200" s="406" t="n"/>
      <c r="LJC200" s="406" t="n"/>
      <c r="LJD200" s="406" t="n"/>
      <c r="LJE200" s="406" t="n"/>
      <c r="LJF200" s="406" t="n"/>
      <c r="LJG200" s="406" t="n"/>
      <c r="LJH200" s="406" t="n"/>
      <c r="LJI200" s="406" t="n"/>
      <c r="LJJ200" s="406" t="n"/>
      <c r="LJK200" s="406" t="n"/>
      <c r="LJL200" s="406" t="n"/>
      <c r="LJM200" s="406" t="n"/>
      <c r="LJN200" s="406" t="n"/>
      <c r="LJO200" s="406" t="n"/>
      <c r="LJP200" s="406" t="n"/>
      <c r="LJQ200" s="406" t="n"/>
      <c r="LJR200" s="406" t="n"/>
      <c r="LJS200" s="406" t="n"/>
      <c r="LJT200" s="406" t="n"/>
      <c r="LJU200" s="406" t="n"/>
      <c r="LJV200" s="406" t="n"/>
      <c r="LJW200" s="406" t="n"/>
      <c r="LJX200" s="406" t="n"/>
      <c r="LJY200" s="406" t="n"/>
      <c r="LJZ200" s="406" t="n"/>
      <c r="LKA200" s="406" t="n"/>
      <c r="LKB200" s="406" t="n"/>
      <c r="LKC200" s="406" t="n"/>
      <c r="LKD200" s="406" t="n"/>
      <c r="LKE200" s="406" t="n"/>
      <c r="LKF200" s="406" t="n"/>
      <c r="LKG200" s="406" t="n"/>
      <c r="LKH200" s="406" t="n"/>
      <c r="LKI200" s="406" t="n"/>
      <c r="LKJ200" s="406" t="n"/>
      <c r="LKK200" s="406" t="n"/>
      <c r="LKL200" s="406" t="n"/>
      <c r="LKM200" s="406" t="n"/>
      <c r="LKN200" s="406" t="n"/>
      <c r="LKO200" s="406" t="n"/>
      <c r="LKP200" s="406" t="n"/>
      <c r="LKQ200" s="406" t="n"/>
      <c r="LKR200" s="406" t="n"/>
      <c r="LKS200" s="406" t="n"/>
      <c r="LKT200" s="406" t="n"/>
      <c r="LKU200" s="406" t="n"/>
      <c r="LKV200" s="406" t="n"/>
      <c r="LKW200" s="406" t="n"/>
      <c r="LKX200" s="406" t="n"/>
      <c r="LKY200" s="406" t="n"/>
      <c r="LKZ200" s="406" t="n"/>
      <c r="LLA200" s="406" t="n"/>
      <c r="LLB200" s="406" t="n"/>
      <c r="LLC200" s="406" t="n"/>
      <c r="LLD200" s="406" t="n"/>
      <c r="LLE200" s="406" t="n"/>
      <c r="LLF200" s="406" t="n"/>
      <c r="LLG200" s="406" t="n"/>
      <c r="LLH200" s="406" t="n"/>
      <c r="LLI200" s="406" t="n"/>
      <c r="LLJ200" s="406" t="n"/>
      <c r="LLK200" s="406" t="n"/>
      <c r="LLL200" s="406" t="n"/>
      <c r="LLM200" s="406" t="n"/>
      <c r="LLN200" s="406" t="n"/>
      <c r="LLO200" s="406" t="n"/>
      <c r="LLP200" s="406" t="n"/>
      <c r="LLQ200" s="406" t="n"/>
      <c r="LLR200" s="406" t="n"/>
      <c r="LLS200" s="406" t="n"/>
      <c r="LLT200" s="406" t="n"/>
      <c r="LLU200" s="406" t="n"/>
      <c r="LLV200" s="406" t="n"/>
      <c r="LLW200" s="406" t="n"/>
      <c r="LLX200" s="406" t="n"/>
      <c r="LLY200" s="406" t="n"/>
      <c r="LLZ200" s="406" t="n"/>
      <c r="LMA200" s="406" t="n"/>
      <c r="LMB200" s="406" t="n"/>
      <c r="LMC200" s="406" t="n"/>
      <c r="LMD200" s="406" t="n"/>
      <c r="LME200" s="406" t="n"/>
      <c r="LMF200" s="406" t="n"/>
      <c r="LMG200" s="406" t="n"/>
      <c r="LMH200" s="406" t="n"/>
      <c r="LMI200" s="406" t="n"/>
      <c r="LMJ200" s="406" t="n"/>
      <c r="LMK200" s="406" t="n"/>
      <c r="LML200" s="406" t="n"/>
      <c r="LMM200" s="406" t="n"/>
      <c r="LMN200" s="406" t="n"/>
      <c r="LMO200" s="406" t="n"/>
      <c r="LMP200" s="406" t="n"/>
      <c r="LMQ200" s="406" t="n"/>
      <c r="LMR200" s="406" t="n"/>
      <c r="LMS200" s="406" t="n"/>
      <c r="LMT200" s="406" t="n"/>
      <c r="LMU200" s="406" t="n"/>
      <c r="LMV200" s="406" t="n"/>
      <c r="LMW200" s="406" t="n"/>
      <c r="LMX200" s="406" t="n"/>
      <c r="LMY200" s="406" t="n"/>
      <c r="LMZ200" s="406" t="n"/>
      <c r="LNA200" s="406" t="n"/>
      <c r="LNB200" s="406" t="n"/>
      <c r="LNC200" s="406" t="n"/>
      <c r="LND200" s="406" t="n"/>
      <c r="LNE200" s="406" t="n"/>
      <c r="LNF200" s="406" t="n"/>
      <c r="LNG200" s="406" t="n"/>
      <c r="LNH200" s="406" t="n"/>
      <c r="LNI200" s="406" t="n"/>
      <c r="LNJ200" s="406" t="n"/>
      <c r="LNK200" s="406" t="n"/>
      <c r="LNL200" s="406" t="n"/>
      <c r="LNM200" s="406" t="n"/>
      <c r="LNN200" s="406" t="n"/>
      <c r="LNO200" s="406" t="n"/>
      <c r="LNP200" s="406" t="n"/>
      <c r="LNQ200" s="406" t="n"/>
      <c r="LNR200" s="406" t="n"/>
      <c r="LNS200" s="406" t="n"/>
      <c r="LNT200" s="406" t="n"/>
      <c r="LNU200" s="406" t="n"/>
      <c r="LNV200" s="406" t="n"/>
      <c r="LNW200" s="406" t="n"/>
      <c r="LNX200" s="406" t="n"/>
      <c r="LNY200" s="406" t="n"/>
      <c r="LNZ200" s="406" t="n"/>
      <c r="LOA200" s="406" t="n"/>
      <c r="LOB200" s="406" t="n"/>
      <c r="LOC200" s="406" t="n"/>
      <c r="LOD200" s="406" t="n"/>
      <c r="LOE200" s="406" t="n"/>
      <c r="LOF200" s="406" t="n"/>
      <c r="LOG200" s="406" t="n"/>
      <c r="LOH200" s="406" t="n"/>
      <c r="LOI200" s="406" t="n"/>
      <c r="LOJ200" s="406" t="n"/>
      <c r="LOK200" s="406" t="n"/>
      <c r="LOL200" s="406" t="n"/>
      <c r="LOM200" s="406" t="n"/>
      <c r="LON200" s="406" t="n"/>
      <c r="LOO200" s="406" t="n"/>
      <c r="LOP200" s="406" t="n"/>
      <c r="LOQ200" s="406" t="n"/>
      <c r="LOR200" s="406" t="n"/>
      <c r="LOS200" s="406" t="n"/>
      <c r="LOT200" s="406" t="n"/>
      <c r="LOU200" s="406" t="n"/>
      <c r="LOV200" s="406" t="n"/>
      <c r="LOW200" s="406" t="n"/>
      <c r="LOX200" s="406" t="n"/>
      <c r="LOY200" s="406" t="n"/>
      <c r="LOZ200" s="406" t="n"/>
      <c r="LPA200" s="406" t="n"/>
      <c r="LPB200" s="406" t="n"/>
      <c r="LPC200" s="406" t="n"/>
      <c r="LPD200" s="406" t="n"/>
      <c r="LPE200" s="406" t="n"/>
      <c r="LPF200" s="406" t="n"/>
      <c r="LPG200" s="406" t="n"/>
      <c r="LPH200" s="406" t="n"/>
      <c r="LPI200" s="406" t="n"/>
      <c r="LPJ200" s="406" t="n"/>
      <c r="LPK200" s="406" t="n"/>
      <c r="LPL200" s="406" t="n"/>
      <c r="LPM200" s="406" t="n"/>
      <c r="LPN200" s="406" t="n"/>
      <c r="LPO200" s="406" t="n"/>
      <c r="LPP200" s="406" t="n"/>
      <c r="LPQ200" s="406" t="n"/>
      <c r="LPR200" s="406" t="n"/>
      <c r="LPS200" s="406" t="n"/>
      <c r="LPT200" s="406" t="n"/>
      <c r="LPU200" s="406" t="n"/>
      <c r="LPV200" s="406" t="n"/>
      <c r="LPW200" s="406" t="n"/>
      <c r="LPX200" s="406" t="n"/>
      <c r="LPY200" s="406" t="n"/>
      <c r="LPZ200" s="406" t="n"/>
      <c r="LQA200" s="406" t="n"/>
      <c r="LQB200" s="406" t="n"/>
      <c r="LQC200" s="406" t="n"/>
      <c r="LQD200" s="406" t="n"/>
      <c r="LQE200" s="406" t="n"/>
      <c r="LQF200" s="406" t="n"/>
      <c r="LQG200" s="406" t="n"/>
      <c r="LQH200" s="406" t="n"/>
      <c r="LQI200" s="406" t="n"/>
      <c r="LQJ200" s="406" t="n"/>
      <c r="LQK200" s="406" t="n"/>
      <c r="LQL200" s="406" t="n"/>
      <c r="LQM200" s="406" t="n"/>
      <c r="LQN200" s="406" t="n"/>
      <c r="LQO200" s="406" t="n"/>
      <c r="LQP200" s="406" t="n"/>
      <c r="LQQ200" s="406" t="n"/>
      <c r="LQR200" s="406" t="n"/>
      <c r="LQS200" s="406" t="n"/>
      <c r="LQT200" s="406" t="n"/>
      <c r="LQU200" s="406" t="n"/>
      <c r="LQV200" s="406" t="n"/>
      <c r="LQW200" s="406" t="n"/>
      <c r="LQX200" s="406" t="n"/>
      <c r="LQY200" s="406" t="n"/>
      <c r="LQZ200" s="406" t="n"/>
      <c r="LRA200" s="406" t="n"/>
      <c r="LRB200" s="406" t="n"/>
      <c r="LRC200" s="406" t="n"/>
      <c r="LRD200" s="406" t="n"/>
      <c r="LRE200" s="406" t="n"/>
      <c r="LRF200" s="406" t="n"/>
      <c r="LRG200" s="406" t="n"/>
      <c r="LRH200" s="406" t="n"/>
      <c r="LRI200" s="406" t="n"/>
      <c r="LRJ200" s="406" t="n"/>
      <c r="LRK200" s="406" t="n"/>
      <c r="LRL200" s="406" t="n"/>
      <c r="LRM200" s="406" t="n"/>
      <c r="LRN200" s="406" t="n"/>
      <c r="LRO200" s="406" t="n"/>
      <c r="LRP200" s="406" t="n"/>
      <c r="LRQ200" s="406" t="n"/>
      <c r="LRR200" s="406" t="n"/>
      <c r="LRS200" s="406" t="n"/>
      <c r="LRT200" s="406" t="n"/>
      <c r="LRU200" s="406" t="n"/>
      <c r="LRV200" s="406" t="n"/>
      <c r="LRW200" s="406" t="n"/>
      <c r="LRX200" s="406" t="n"/>
      <c r="LRY200" s="406" t="n"/>
      <c r="LRZ200" s="406" t="n"/>
      <c r="LSA200" s="406" t="n"/>
      <c r="LSB200" s="406" t="n"/>
      <c r="LSC200" s="406" t="n"/>
      <c r="LSD200" s="406" t="n"/>
      <c r="LSE200" s="406" t="n"/>
      <c r="LSF200" s="406" t="n"/>
      <c r="LSG200" s="406" t="n"/>
      <c r="LSH200" s="406" t="n"/>
      <c r="LSI200" s="406" t="n"/>
      <c r="LSJ200" s="406" t="n"/>
      <c r="LSK200" s="406" t="n"/>
      <c r="LSL200" s="406" t="n"/>
      <c r="LSM200" s="406" t="n"/>
      <c r="LSN200" s="406" t="n"/>
      <c r="LSO200" s="406" t="n"/>
      <c r="LSP200" s="406" t="n"/>
      <c r="LSQ200" s="406" t="n"/>
      <c r="LSR200" s="406" t="n"/>
      <c r="LSS200" s="406" t="n"/>
      <c r="LST200" s="406" t="n"/>
      <c r="LSU200" s="406" t="n"/>
      <c r="LSV200" s="406" t="n"/>
      <c r="LSW200" s="406" t="n"/>
      <c r="LSX200" s="406" t="n"/>
      <c r="LSY200" s="406" t="n"/>
      <c r="LSZ200" s="406" t="n"/>
      <c r="LTA200" s="406" t="n"/>
      <c r="LTB200" s="406" t="n"/>
      <c r="LTC200" s="406" t="n"/>
      <c r="LTD200" s="406" t="n"/>
      <c r="LTE200" s="406" t="n"/>
      <c r="LTF200" s="406" t="n"/>
      <c r="LTG200" s="406" t="n"/>
      <c r="LTH200" s="406" t="n"/>
      <c r="LTI200" s="406" t="n"/>
      <c r="LTJ200" s="406" t="n"/>
      <c r="LTK200" s="406" t="n"/>
      <c r="LTL200" s="406" t="n"/>
      <c r="LTM200" s="406" t="n"/>
      <c r="LTN200" s="406" t="n"/>
      <c r="LTO200" s="406" t="n"/>
      <c r="LTP200" s="406" t="n"/>
      <c r="LTQ200" s="406" t="n"/>
      <c r="LTR200" s="406" t="n"/>
      <c r="LTS200" s="406" t="n"/>
      <c r="LTT200" s="406" t="n"/>
      <c r="LTU200" s="406" t="n"/>
      <c r="LTV200" s="406" t="n"/>
      <c r="LTW200" s="406" t="n"/>
      <c r="LTX200" s="406" t="n"/>
      <c r="LTY200" s="406" t="n"/>
      <c r="LTZ200" s="406" t="n"/>
      <c r="LUA200" s="406" t="n"/>
      <c r="LUB200" s="406" t="n"/>
      <c r="LUC200" s="406" t="n"/>
      <c r="LUD200" s="406" t="n"/>
      <c r="LUE200" s="406" t="n"/>
      <c r="LUF200" s="406" t="n"/>
      <c r="LUG200" s="406" t="n"/>
      <c r="LUH200" s="406" t="n"/>
      <c r="LUI200" s="406" t="n"/>
      <c r="LUJ200" s="406" t="n"/>
      <c r="LUK200" s="406" t="n"/>
      <c r="LUL200" s="406" t="n"/>
      <c r="LUM200" s="406" t="n"/>
      <c r="LUN200" s="406" t="n"/>
      <c r="LUO200" s="406" t="n"/>
      <c r="LUP200" s="406" t="n"/>
      <c r="LUQ200" s="406" t="n"/>
      <c r="LUR200" s="406" t="n"/>
      <c r="LUS200" s="406" t="n"/>
      <c r="LUT200" s="406" t="n"/>
      <c r="LUU200" s="406" t="n"/>
      <c r="LUV200" s="406" t="n"/>
      <c r="LUW200" s="406" t="n"/>
      <c r="LUX200" s="406" t="n"/>
      <c r="LUY200" s="406" t="n"/>
      <c r="LUZ200" s="406" t="n"/>
      <c r="LVA200" s="406" t="n"/>
      <c r="LVB200" s="406" t="n"/>
      <c r="LVC200" s="406" t="n"/>
      <c r="LVD200" s="406" t="n"/>
      <c r="LVE200" s="406" t="n"/>
      <c r="LVF200" s="406" t="n"/>
      <c r="LVG200" s="406" t="n"/>
      <c r="LVH200" s="406" t="n"/>
      <c r="LVI200" s="406" t="n"/>
      <c r="LVJ200" s="406" t="n"/>
      <c r="LVK200" s="406" t="n"/>
      <c r="LVL200" s="406" t="n"/>
      <c r="LVM200" s="406" t="n"/>
      <c r="LVN200" s="406" t="n"/>
      <c r="LVO200" s="406" t="n"/>
      <c r="LVP200" s="406" t="n"/>
      <c r="LVQ200" s="406" t="n"/>
      <c r="LVR200" s="406" t="n"/>
      <c r="LVS200" s="406" t="n"/>
      <c r="LVT200" s="406" t="n"/>
      <c r="LVU200" s="406" t="n"/>
      <c r="LVV200" s="406" t="n"/>
      <c r="LVW200" s="406" t="n"/>
      <c r="LVX200" s="406" t="n"/>
      <c r="LVY200" s="406" t="n"/>
      <c r="LVZ200" s="406" t="n"/>
      <c r="LWA200" s="406" t="n"/>
      <c r="LWB200" s="406" t="n"/>
      <c r="LWC200" s="406" t="n"/>
      <c r="LWD200" s="406" t="n"/>
      <c r="LWE200" s="406" t="n"/>
      <c r="LWF200" s="406" t="n"/>
      <c r="LWG200" s="406" t="n"/>
      <c r="LWH200" s="406" t="n"/>
      <c r="LWI200" s="406" t="n"/>
      <c r="LWJ200" s="406" t="n"/>
      <c r="LWK200" s="406" t="n"/>
      <c r="LWL200" s="406" t="n"/>
      <c r="LWM200" s="406" t="n"/>
      <c r="LWN200" s="406" t="n"/>
      <c r="LWO200" s="406" t="n"/>
      <c r="LWP200" s="406" t="n"/>
      <c r="LWQ200" s="406" t="n"/>
      <c r="LWR200" s="406" t="n"/>
      <c r="LWS200" s="406" t="n"/>
      <c r="LWT200" s="406" t="n"/>
      <c r="LWU200" s="406" t="n"/>
      <c r="LWV200" s="406" t="n"/>
      <c r="LWW200" s="406" t="n"/>
      <c r="LWX200" s="406" t="n"/>
      <c r="LWY200" s="406" t="n"/>
      <c r="LWZ200" s="406" t="n"/>
      <c r="LXA200" s="406" t="n"/>
      <c r="LXB200" s="406" t="n"/>
      <c r="LXC200" s="406" t="n"/>
      <c r="LXD200" s="406" t="n"/>
      <c r="LXE200" s="406" t="n"/>
      <c r="LXF200" s="406" t="n"/>
      <c r="LXG200" s="406" t="n"/>
      <c r="LXH200" s="406" t="n"/>
      <c r="LXI200" s="406" t="n"/>
      <c r="LXJ200" s="406" t="n"/>
      <c r="LXK200" s="406" t="n"/>
      <c r="LXL200" s="406" t="n"/>
      <c r="LXM200" s="406" t="n"/>
      <c r="LXN200" s="406" t="n"/>
      <c r="LXO200" s="406" t="n"/>
      <c r="LXP200" s="406" t="n"/>
      <c r="LXQ200" s="406" t="n"/>
      <c r="LXR200" s="406" t="n"/>
      <c r="LXS200" s="406" t="n"/>
      <c r="LXT200" s="406" t="n"/>
      <c r="LXU200" s="406" t="n"/>
      <c r="LXV200" s="406" t="n"/>
      <c r="LXW200" s="406" t="n"/>
      <c r="LXX200" s="406" t="n"/>
      <c r="LXY200" s="406" t="n"/>
      <c r="LXZ200" s="406" t="n"/>
      <c r="LYA200" s="406" t="n"/>
      <c r="LYB200" s="406" t="n"/>
      <c r="LYC200" s="406" t="n"/>
      <c r="LYD200" s="406" t="n"/>
      <c r="LYE200" s="406" t="n"/>
      <c r="LYF200" s="406" t="n"/>
      <c r="LYG200" s="406" t="n"/>
      <c r="LYH200" s="406" t="n"/>
      <c r="LYI200" s="406" t="n"/>
      <c r="LYJ200" s="406" t="n"/>
      <c r="LYK200" s="406" t="n"/>
      <c r="LYL200" s="406" t="n"/>
      <c r="LYM200" s="406" t="n"/>
      <c r="LYN200" s="406" t="n"/>
      <c r="LYO200" s="406" t="n"/>
      <c r="LYP200" s="406" t="n"/>
      <c r="LYQ200" s="406" t="n"/>
      <c r="LYR200" s="406" t="n"/>
      <c r="LYS200" s="406" t="n"/>
      <c r="LYT200" s="406" t="n"/>
      <c r="LYU200" s="406" t="n"/>
      <c r="LYV200" s="406" t="n"/>
      <c r="LYW200" s="406" t="n"/>
      <c r="LYX200" s="406" t="n"/>
      <c r="LYY200" s="406" t="n"/>
      <c r="LYZ200" s="406" t="n"/>
      <c r="LZA200" s="406" t="n"/>
      <c r="LZB200" s="406" t="n"/>
      <c r="LZC200" s="406" t="n"/>
      <c r="LZD200" s="406" t="n"/>
      <c r="LZE200" s="406" t="n"/>
      <c r="LZF200" s="406" t="n"/>
      <c r="LZG200" s="406" t="n"/>
      <c r="LZH200" s="406" t="n"/>
      <c r="LZI200" s="406" t="n"/>
      <c r="LZJ200" s="406" t="n"/>
      <c r="LZK200" s="406" t="n"/>
      <c r="LZL200" s="406" t="n"/>
      <c r="LZM200" s="406" t="n"/>
      <c r="LZN200" s="406" t="n"/>
      <c r="LZO200" s="406" t="n"/>
      <c r="LZP200" s="406" t="n"/>
      <c r="LZQ200" s="406" t="n"/>
      <c r="LZR200" s="406" t="n"/>
      <c r="LZS200" s="406" t="n"/>
      <c r="LZT200" s="406" t="n"/>
      <c r="LZU200" s="406" t="n"/>
      <c r="LZV200" s="406" t="n"/>
      <c r="LZW200" s="406" t="n"/>
      <c r="LZX200" s="406" t="n"/>
      <c r="LZY200" s="406" t="n"/>
      <c r="LZZ200" s="406" t="n"/>
      <c r="MAA200" s="406" t="n"/>
      <c r="MAB200" s="406" t="n"/>
      <c r="MAC200" s="406" t="n"/>
      <c r="MAD200" s="406" t="n"/>
      <c r="MAE200" s="406" t="n"/>
      <c r="MAF200" s="406" t="n"/>
      <c r="MAG200" s="406" t="n"/>
      <c r="MAH200" s="406" t="n"/>
      <c r="MAI200" s="406" t="n"/>
      <c r="MAJ200" s="406" t="n"/>
      <c r="MAK200" s="406" t="n"/>
      <c r="MAL200" s="406" t="n"/>
      <c r="MAM200" s="406" t="n"/>
      <c r="MAN200" s="406" t="n"/>
      <c r="MAO200" s="406" t="n"/>
      <c r="MAP200" s="406" t="n"/>
      <c r="MAQ200" s="406" t="n"/>
      <c r="MAR200" s="406" t="n"/>
      <c r="MAS200" s="406" t="n"/>
      <c r="MAT200" s="406" t="n"/>
      <c r="MAU200" s="406" t="n"/>
      <c r="MAV200" s="406" t="n"/>
      <c r="MAW200" s="406" t="n"/>
      <c r="MAX200" s="406" t="n"/>
      <c r="MAY200" s="406" t="n"/>
      <c r="MAZ200" s="406" t="n"/>
      <c r="MBA200" s="406" t="n"/>
      <c r="MBB200" s="406" t="n"/>
      <c r="MBC200" s="406" t="n"/>
      <c r="MBD200" s="406" t="n"/>
      <c r="MBE200" s="406" t="n"/>
      <c r="MBF200" s="406" t="n"/>
      <c r="MBG200" s="406" t="n"/>
      <c r="MBH200" s="406" t="n"/>
      <c r="MBI200" s="406" t="n"/>
      <c r="MBJ200" s="406" t="n"/>
      <c r="MBK200" s="406" t="n"/>
      <c r="MBL200" s="406" t="n"/>
      <c r="MBM200" s="406" t="n"/>
      <c r="MBN200" s="406" t="n"/>
      <c r="MBO200" s="406" t="n"/>
      <c r="MBP200" s="406" t="n"/>
      <c r="MBQ200" s="406" t="n"/>
      <c r="MBR200" s="406" t="n"/>
      <c r="MBS200" s="406" t="n"/>
      <c r="MBT200" s="406" t="n"/>
      <c r="MBU200" s="406" t="n"/>
      <c r="MBV200" s="406" t="n"/>
      <c r="MBW200" s="406" t="n"/>
      <c r="MBX200" s="406" t="n"/>
      <c r="MBY200" s="406" t="n"/>
      <c r="MBZ200" s="406" t="n"/>
      <c r="MCA200" s="406" t="n"/>
      <c r="MCB200" s="406" t="n"/>
      <c r="MCC200" s="406" t="n"/>
      <c r="MCD200" s="406" t="n"/>
      <c r="MCE200" s="406" t="n"/>
      <c r="MCF200" s="406" t="n"/>
      <c r="MCG200" s="406" t="n"/>
      <c r="MCH200" s="406" t="n"/>
      <c r="MCI200" s="406" t="n"/>
      <c r="MCJ200" s="406" t="n"/>
      <c r="MCK200" s="406" t="n"/>
      <c r="MCL200" s="406" t="n"/>
      <c r="MCM200" s="406" t="n"/>
      <c r="MCN200" s="406" t="n"/>
      <c r="MCO200" s="406" t="n"/>
      <c r="MCP200" s="406" t="n"/>
      <c r="MCQ200" s="406" t="n"/>
      <c r="MCR200" s="406" t="n"/>
      <c r="MCS200" s="406" t="n"/>
      <c r="MCT200" s="406" t="n"/>
      <c r="MCU200" s="406" t="n"/>
      <c r="MCV200" s="406" t="n"/>
      <c r="MCW200" s="406" t="n"/>
      <c r="MCX200" s="406" t="n"/>
      <c r="MCY200" s="406" t="n"/>
      <c r="MCZ200" s="406" t="n"/>
      <c r="MDA200" s="406" t="n"/>
      <c r="MDB200" s="406" t="n"/>
      <c r="MDC200" s="406" t="n"/>
      <c r="MDD200" s="406" t="n"/>
      <c r="MDE200" s="406" t="n"/>
      <c r="MDF200" s="406" t="n"/>
      <c r="MDG200" s="406" t="n"/>
      <c r="MDH200" s="406" t="n"/>
      <c r="MDI200" s="406" t="n"/>
      <c r="MDJ200" s="406" t="n"/>
      <c r="MDK200" s="406" t="n"/>
      <c r="MDL200" s="406" t="n"/>
      <c r="MDM200" s="406" t="n"/>
      <c r="MDN200" s="406" t="n"/>
      <c r="MDO200" s="406" t="n"/>
      <c r="MDP200" s="406" t="n"/>
      <c r="MDQ200" s="406" t="n"/>
      <c r="MDR200" s="406" t="n"/>
      <c r="MDS200" s="406" t="n"/>
      <c r="MDT200" s="406" t="n"/>
      <c r="MDU200" s="406" t="n"/>
      <c r="MDV200" s="406" t="n"/>
      <c r="MDW200" s="406" t="n"/>
      <c r="MDX200" s="406" t="n"/>
      <c r="MDY200" s="406" t="n"/>
      <c r="MDZ200" s="406" t="n"/>
      <c r="MEA200" s="406" t="n"/>
      <c r="MEB200" s="406" t="n"/>
      <c r="MEC200" s="406" t="n"/>
      <c r="MED200" s="406" t="n"/>
      <c r="MEE200" s="406" t="n"/>
      <c r="MEF200" s="406" t="n"/>
      <c r="MEG200" s="406" t="n"/>
      <c r="MEH200" s="406" t="n"/>
      <c r="MEI200" s="406" t="n"/>
      <c r="MEJ200" s="406" t="n"/>
      <c r="MEK200" s="406" t="n"/>
      <c r="MEL200" s="406" t="n"/>
      <c r="MEM200" s="406" t="n"/>
      <c r="MEN200" s="406" t="n"/>
      <c r="MEO200" s="406" t="n"/>
      <c r="MEP200" s="406" t="n"/>
      <c r="MEQ200" s="406" t="n"/>
      <c r="MER200" s="406" t="n"/>
      <c r="MES200" s="406" t="n"/>
      <c r="MET200" s="406" t="n"/>
      <c r="MEU200" s="406" t="n"/>
      <c r="MEV200" s="406" t="n"/>
      <c r="MEW200" s="406" t="n"/>
      <c r="MEX200" s="406" t="n"/>
      <c r="MEY200" s="406" t="n"/>
      <c r="MEZ200" s="406" t="n"/>
      <c r="MFA200" s="406" t="n"/>
      <c r="MFB200" s="406" t="n"/>
      <c r="MFC200" s="406" t="n"/>
      <c r="MFD200" s="406" t="n"/>
      <c r="MFE200" s="406" t="n"/>
      <c r="MFF200" s="406" t="n"/>
      <c r="MFG200" s="406" t="n"/>
      <c r="MFH200" s="406" t="n"/>
      <c r="MFI200" s="406" t="n"/>
      <c r="MFJ200" s="406" t="n"/>
      <c r="MFK200" s="406" t="n"/>
      <c r="MFL200" s="406" t="n"/>
      <c r="MFM200" s="406" t="n"/>
      <c r="MFN200" s="406" t="n"/>
      <c r="MFO200" s="406" t="n"/>
      <c r="MFP200" s="406" t="n"/>
      <c r="MFQ200" s="406" t="n"/>
      <c r="MFR200" s="406" t="n"/>
      <c r="MFS200" s="406" t="n"/>
      <c r="MFT200" s="406" t="n"/>
      <c r="MFU200" s="406" t="n"/>
      <c r="MFV200" s="406" t="n"/>
      <c r="MFW200" s="406" t="n"/>
      <c r="MFX200" s="406" t="n"/>
      <c r="MFY200" s="406" t="n"/>
      <c r="MFZ200" s="406" t="n"/>
      <c r="MGA200" s="406" t="n"/>
      <c r="MGB200" s="406" t="n"/>
      <c r="MGC200" s="406" t="n"/>
      <c r="MGD200" s="406" t="n"/>
      <c r="MGE200" s="406" t="n"/>
      <c r="MGF200" s="406" t="n"/>
      <c r="MGG200" s="406" t="n"/>
      <c r="MGH200" s="406" t="n"/>
      <c r="MGI200" s="406" t="n"/>
      <c r="MGJ200" s="406" t="n"/>
      <c r="MGK200" s="406" t="n"/>
      <c r="MGL200" s="406" t="n"/>
      <c r="MGM200" s="406" t="n"/>
      <c r="MGN200" s="406" t="n"/>
      <c r="MGO200" s="406" t="n"/>
      <c r="MGP200" s="406" t="n"/>
      <c r="MGQ200" s="406" t="n"/>
      <c r="MGR200" s="406" t="n"/>
      <c r="MGS200" s="406" t="n"/>
      <c r="MGT200" s="406" t="n"/>
      <c r="MGU200" s="406" t="n"/>
      <c r="MGV200" s="406" t="n"/>
      <c r="MGW200" s="406" t="n"/>
      <c r="MGX200" s="406" t="n"/>
      <c r="MGY200" s="406" t="n"/>
      <c r="MGZ200" s="406" t="n"/>
      <c r="MHA200" s="406" t="n"/>
      <c r="MHB200" s="406" t="n"/>
      <c r="MHC200" s="406" t="n"/>
      <c r="MHD200" s="406" t="n"/>
      <c r="MHE200" s="406" t="n"/>
      <c r="MHF200" s="406" t="n"/>
      <c r="MHG200" s="406" t="n"/>
      <c r="MHH200" s="406" t="n"/>
      <c r="MHI200" s="406" t="n"/>
      <c r="MHJ200" s="406" t="n"/>
      <c r="MHK200" s="406" t="n"/>
      <c r="MHL200" s="406" t="n"/>
      <c r="MHM200" s="406" t="n"/>
      <c r="MHN200" s="406" t="n"/>
      <c r="MHO200" s="406" t="n"/>
      <c r="MHP200" s="406" t="n"/>
      <c r="MHQ200" s="406" t="n"/>
      <c r="MHR200" s="406" t="n"/>
      <c r="MHS200" s="406" t="n"/>
      <c r="MHT200" s="406" t="n"/>
      <c r="MHU200" s="406" t="n"/>
      <c r="MHV200" s="406" t="n"/>
      <c r="MHW200" s="406" t="n"/>
      <c r="MHX200" s="406" t="n"/>
      <c r="MHY200" s="406" t="n"/>
      <c r="MHZ200" s="406" t="n"/>
      <c r="MIA200" s="406" t="n"/>
      <c r="MIB200" s="406" t="n"/>
      <c r="MIC200" s="406" t="n"/>
      <c r="MID200" s="406" t="n"/>
      <c r="MIE200" s="406" t="n"/>
      <c r="MIF200" s="406" t="n"/>
      <c r="MIG200" s="406" t="n"/>
      <c r="MIH200" s="406" t="n"/>
      <c r="MII200" s="406" t="n"/>
      <c r="MIJ200" s="406" t="n"/>
      <c r="MIK200" s="406" t="n"/>
      <c r="MIL200" s="406" t="n"/>
      <c r="MIM200" s="406" t="n"/>
      <c r="MIN200" s="406" t="n"/>
      <c r="MIO200" s="406" t="n"/>
      <c r="MIP200" s="406" t="n"/>
      <c r="MIQ200" s="406" t="n"/>
      <c r="MIR200" s="406" t="n"/>
      <c r="MIS200" s="406" t="n"/>
      <c r="MIT200" s="406" t="n"/>
      <c r="MIU200" s="406" t="n"/>
      <c r="MIV200" s="406" t="n"/>
      <c r="MIW200" s="406" t="n"/>
      <c r="MIX200" s="406" t="n"/>
      <c r="MIY200" s="406" t="n"/>
      <c r="MIZ200" s="406" t="n"/>
      <c r="MJA200" s="406" t="n"/>
      <c r="MJB200" s="406" t="n"/>
      <c r="MJC200" s="406" t="n"/>
      <c r="MJD200" s="406" t="n"/>
      <c r="MJE200" s="406" t="n"/>
      <c r="MJF200" s="406" t="n"/>
      <c r="MJG200" s="406" t="n"/>
      <c r="MJH200" s="406" t="n"/>
      <c r="MJI200" s="406" t="n"/>
      <c r="MJJ200" s="406" t="n"/>
      <c r="MJK200" s="406" t="n"/>
      <c r="MJL200" s="406" t="n"/>
      <c r="MJM200" s="406" t="n"/>
      <c r="MJN200" s="406" t="n"/>
      <c r="MJO200" s="406" t="n"/>
      <c r="MJP200" s="406" t="n"/>
      <c r="MJQ200" s="406" t="n"/>
      <c r="MJR200" s="406" t="n"/>
      <c r="MJS200" s="406" t="n"/>
      <c r="MJT200" s="406" t="n"/>
      <c r="MJU200" s="406" t="n"/>
      <c r="MJV200" s="406" t="n"/>
      <c r="MJW200" s="406" t="n"/>
      <c r="MJX200" s="406" t="n"/>
      <c r="MJY200" s="406" t="n"/>
      <c r="MJZ200" s="406" t="n"/>
      <c r="MKA200" s="406" t="n"/>
      <c r="MKB200" s="406" t="n"/>
      <c r="MKC200" s="406" t="n"/>
      <c r="MKD200" s="406" t="n"/>
      <c r="MKE200" s="406" t="n"/>
      <c r="MKF200" s="406" t="n"/>
      <c r="MKG200" s="406" t="n"/>
      <c r="MKH200" s="406" t="n"/>
      <c r="MKI200" s="406" t="n"/>
      <c r="MKJ200" s="406" t="n"/>
      <c r="MKK200" s="406" t="n"/>
      <c r="MKL200" s="406" t="n"/>
      <c r="MKM200" s="406" t="n"/>
      <c r="MKN200" s="406" t="n"/>
      <c r="MKO200" s="406" t="n"/>
      <c r="MKP200" s="406" t="n"/>
      <c r="MKQ200" s="406" t="n"/>
      <c r="MKR200" s="406" t="n"/>
      <c r="MKS200" s="406" t="n"/>
      <c r="MKT200" s="406" t="n"/>
      <c r="MKU200" s="406" t="n"/>
      <c r="MKV200" s="406" t="n"/>
      <c r="MKW200" s="406" t="n"/>
      <c r="MKX200" s="406" t="n"/>
      <c r="MKY200" s="406" t="n"/>
      <c r="MKZ200" s="406" t="n"/>
      <c r="MLA200" s="406" t="n"/>
      <c r="MLB200" s="406" t="n"/>
      <c r="MLC200" s="406" t="n"/>
      <c r="MLD200" s="406" t="n"/>
      <c r="MLE200" s="406" t="n"/>
      <c r="MLF200" s="406" t="n"/>
      <c r="MLG200" s="406" t="n"/>
      <c r="MLH200" s="406" t="n"/>
      <c r="MLI200" s="406" t="n"/>
      <c r="MLJ200" s="406" t="n"/>
      <c r="MLK200" s="406" t="n"/>
      <c r="MLL200" s="406" t="n"/>
      <c r="MLM200" s="406" t="n"/>
      <c r="MLN200" s="406" t="n"/>
      <c r="MLO200" s="406" t="n"/>
      <c r="MLP200" s="406" t="n"/>
      <c r="MLQ200" s="406" t="n"/>
      <c r="MLR200" s="406" t="n"/>
      <c r="MLS200" s="406" t="n"/>
      <c r="MLT200" s="406" t="n"/>
      <c r="MLU200" s="406" t="n"/>
      <c r="MLV200" s="406" t="n"/>
      <c r="MLW200" s="406" t="n"/>
      <c r="MLX200" s="406" t="n"/>
      <c r="MLY200" s="406" t="n"/>
      <c r="MLZ200" s="406" t="n"/>
      <c r="MMA200" s="406" t="n"/>
      <c r="MMB200" s="406" t="n"/>
      <c r="MMC200" s="406" t="n"/>
      <c r="MMD200" s="406" t="n"/>
      <c r="MME200" s="406" t="n"/>
      <c r="MMF200" s="406" t="n"/>
      <c r="MMG200" s="406" t="n"/>
      <c r="MMH200" s="406" t="n"/>
      <c r="MMI200" s="406" t="n"/>
      <c r="MMJ200" s="406" t="n"/>
      <c r="MMK200" s="406" t="n"/>
      <c r="MML200" s="406" t="n"/>
      <c r="MMM200" s="406" t="n"/>
      <c r="MMN200" s="406" t="n"/>
      <c r="MMO200" s="406" t="n"/>
      <c r="MMP200" s="406" t="n"/>
      <c r="MMQ200" s="406" t="n"/>
      <c r="MMR200" s="406" t="n"/>
      <c r="MMS200" s="406" t="n"/>
      <c r="MMT200" s="406" t="n"/>
      <c r="MMU200" s="406" t="n"/>
      <c r="MMV200" s="406" t="n"/>
      <c r="MMW200" s="406" t="n"/>
      <c r="MMX200" s="406" t="n"/>
      <c r="MMY200" s="406" t="n"/>
      <c r="MMZ200" s="406" t="n"/>
      <c r="MNA200" s="406" t="n"/>
      <c r="MNB200" s="406" t="n"/>
      <c r="MNC200" s="406" t="n"/>
      <c r="MND200" s="406" t="n"/>
      <c r="MNE200" s="406" t="n"/>
      <c r="MNF200" s="406" t="n"/>
      <c r="MNG200" s="406" t="n"/>
      <c r="MNH200" s="406" t="n"/>
      <c r="MNI200" s="406" t="n"/>
      <c r="MNJ200" s="406" t="n"/>
      <c r="MNK200" s="406" t="n"/>
      <c r="MNL200" s="406" t="n"/>
      <c r="MNM200" s="406" t="n"/>
      <c r="MNN200" s="406" t="n"/>
      <c r="MNO200" s="406" t="n"/>
      <c r="MNP200" s="406" t="n"/>
      <c r="MNQ200" s="406" t="n"/>
      <c r="MNR200" s="406" t="n"/>
      <c r="MNS200" s="406" t="n"/>
      <c r="MNT200" s="406" t="n"/>
      <c r="MNU200" s="406" t="n"/>
      <c r="MNV200" s="406" t="n"/>
      <c r="MNW200" s="406" t="n"/>
      <c r="MNX200" s="406" t="n"/>
      <c r="MNY200" s="406" t="n"/>
      <c r="MNZ200" s="406" t="n"/>
      <c r="MOA200" s="406" t="n"/>
      <c r="MOB200" s="406" t="n"/>
      <c r="MOC200" s="406" t="n"/>
      <c r="MOD200" s="406" t="n"/>
      <c r="MOE200" s="406" t="n"/>
      <c r="MOF200" s="406" t="n"/>
      <c r="MOG200" s="406" t="n"/>
      <c r="MOH200" s="406" t="n"/>
      <c r="MOI200" s="406" t="n"/>
      <c r="MOJ200" s="406" t="n"/>
      <c r="MOK200" s="406" t="n"/>
      <c r="MOL200" s="406" t="n"/>
      <c r="MOM200" s="406" t="n"/>
      <c r="MON200" s="406" t="n"/>
      <c r="MOO200" s="406" t="n"/>
      <c r="MOP200" s="406" t="n"/>
      <c r="MOQ200" s="406" t="n"/>
      <c r="MOR200" s="406" t="n"/>
      <c r="MOS200" s="406" t="n"/>
      <c r="MOT200" s="406" t="n"/>
      <c r="MOU200" s="406" t="n"/>
      <c r="MOV200" s="406" t="n"/>
      <c r="MOW200" s="406" t="n"/>
      <c r="MOX200" s="406" t="n"/>
      <c r="MOY200" s="406" t="n"/>
      <c r="MOZ200" s="406" t="n"/>
      <c r="MPA200" s="406" t="n"/>
      <c r="MPB200" s="406" t="n"/>
      <c r="MPC200" s="406" t="n"/>
      <c r="MPD200" s="406" t="n"/>
      <c r="MPE200" s="406" t="n"/>
      <c r="MPF200" s="406" t="n"/>
      <c r="MPG200" s="406" t="n"/>
      <c r="MPH200" s="406" t="n"/>
      <c r="MPI200" s="406" t="n"/>
      <c r="MPJ200" s="406" t="n"/>
      <c r="MPK200" s="406" t="n"/>
      <c r="MPL200" s="406" t="n"/>
      <c r="MPM200" s="406" t="n"/>
      <c r="MPN200" s="406" t="n"/>
      <c r="MPO200" s="406" t="n"/>
      <c r="MPP200" s="406" t="n"/>
      <c r="MPQ200" s="406" t="n"/>
      <c r="MPR200" s="406" t="n"/>
      <c r="MPS200" s="406" t="n"/>
      <c r="MPT200" s="406" t="n"/>
      <c r="MPU200" s="406" t="n"/>
      <c r="MPV200" s="406" t="n"/>
      <c r="MPW200" s="406" t="n"/>
      <c r="MPX200" s="406" t="n"/>
      <c r="MPY200" s="406" t="n"/>
      <c r="MPZ200" s="406" t="n"/>
      <c r="MQA200" s="406" t="n"/>
      <c r="MQB200" s="406" t="n"/>
      <c r="MQC200" s="406" t="n"/>
      <c r="MQD200" s="406" t="n"/>
      <c r="MQE200" s="406" t="n"/>
      <c r="MQF200" s="406" t="n"/>
      <c r="MQG200" s="406" t="n"/>
      <c r="MQH200" s="406" t="n"/>
      <c r="MQI200" s="406" t="n"/>
      <c r="MQJ200" s="406" t="n"/>
      <c r="MQK200" s="406" t="n"/>
      <c r="MQL200" s="406" t="n"/>
      <c r="MQM200" s="406" t="n"/>
      <c r="MQN200" s="406" t="n"/>
      <c r="MQO200" s="406" t="n"/>
      <c r="MQP200" s="406" t="n"/>
      <c r="MQQ200" s="406" t="n"/>
      <c r="MQR200" s="406" t="n"/>
      <c r="MQS200" s="406" t="n"/>
      <c r="MQT200" s="406" t="n"/>
      <c r="MQU200" s="406" t="n"/>
      <c r="MQV200" s="406" t="n"/>
      <c r="MQW200" s="406" t="n"/>
      <c r="MQX200" s="406" t="n"/>
      <c r="MQY200" s="406" t="n"/>
      <c r="MQZ200" s="406" t="n"/>
      <c r="MRA200" s="406" t="n"/>
      <c r="MRB200" s="406" t="n"/>
      <c r="MRC200" s="406" t="n"/>
      <c r="MRD200" s="406" t="n"/>
      <c r="MRE200" s="406" t="n"/>
      <c r="MRF200" s="406" t="n"/>
      <c r="MRG200" s="406" t="n"/>
      <c r="MRH200" s="406" t="n"/>
      <c r="MRI200" s="406" t="n"/>
      <c r="MRJ200" s="406" t="n"/>
      <c r="MRK200" s="406" t="n"/>
      <c r="MRL200" s="406" t="n"/>
      <c r="MRM200" s="406" t="n"/>
      <c r="MRN200" s="406" t="n"/>
      <c r="MRO200" s="406" t="n"/>
      <c r="MRP200" s="406" t="n"/>
      <c r="MRQ200" s="406" t="n"/>
      <c r="MRR200" s="406" t="n"/>
      <c r="MRS200" s="406" t="n"/>
      <c r="MRT200" s="406" t="n"/>
      <c r="MRU200" s="406" t="n"/>
      <c r="MRV200" s="406" t="n"/>
      <c r="MRW200" s="406" t="n"/>
      <c r="MRX200" s="406" t="n"/>
      <c r="MRY200" s="406" t="n"/>
      <c r="MRZ200" s="406" t="n"/>
      <c r="MSA200" s="406" t="n"/>
      <c r="MSB200" s="406" t="n"/>
      <c r="MSC200" s="406" t="n"/>
      <c r="MSD200" s="406" t="n"/>
      <c r="MSE200" s="406" t="n"/>
      <c r="MSF200" s="406" t="n"/>
      <c r="MSG200" s="406" t="n"/>
      <c r="MSH200" s="406" t="n"/>
      <c r="MSI200" s="406" t="n"/>
      <c r="MSJ200" s="406" t="n"/>
      <c r="MSK200" s="406" t="n"/>
      <c r="MSL200" s="406" t="n"/>
      <c r="MSM200" s="406" t="n"/>
      <c r="MSN200" s="406" t="n"/>
      <c r="MSO200" s="406" t="n"/>
      <c r="MSP200" s="406" t="n"/>
      <c r="MSQ200" s="406" t="n"/>
      <c r="MSR200" s="406" t="n"/>
      <c r="MSS200" s="406" t="n"/>
      <c r="MST200" s="406" t="n"/>
      <c r="MSU200" s="406" t="n"/>
      <c r="MSV200" s="406" t="n"/>
      <c r="MSW200" s="406" t="n"/>
      <c r="MSX200" s="406" t="n"/>
      <c r="MSY200" s="406" t="n"/>
      <c r="MSZ200" s="406" t="n"/>
      <c r="MTA200" s="406" t="n"/>
      <c r="MTB200" s="406" t="n"/>
      <c r="MTC200" s="406" t="n"/>
      <c r="MTD200" s="406" t="n"/>
      <c r="MTE200" s="406" t="n"/>
      <c r="MTF200" s="406" t="n"/>
      <c r="MTG200" s="406" t="n"/>
      <c r="MTH200" s="406" t="n"/>
      <c r="MTI200" s="406" t="n"/>
      <c r="MTJ200" s="406" t="n"/>
      <c r="MTK200" s="406" t="n"/>
      <c r="MTL200" s="406" t="n"/>
      <c r="MTM200" s="406" t="n"/>
      <c r="MTN200" s="406" t="n"/>
      <c r="MTO200" s="406" t="n"/>
      <c r="MTP200" s="406" t="n"/>
      <c r="MTQ200" s="406" t="n"/>
      <c r="MTR200" s="406" t="n"/>
      <c r="MTS200" s="406" t="n"/>
      <c r="MTT200" s="406" t="n"/>
      <c r="MTU200" s="406" t="n"/>
      <c r="MTV200" s="406" t="n"/>
      <c r="MTW200" s="406" t="n"/>
      <c r="MTX200" s="406" t="n"/>
      <c r="MTY200" s="406" t="n"/>
      <c r="MTZ200" s="406" t="n"/>
      <c r="MUA200" s="406" t="n"/>
      <c r="MUB200" s="406" t="n"/>
      <c r="MUC200" s="406" t="n"/>
      <c r="MUD200" s="406" t="n"/>
      <c r="MUE200" s="406" t="n"/>
      <c r="MUF200" s="406" t="n"/>
      <c r="MUG200" s="406" t="n"/>
      <c r="MUH200" s="406" t="n"/>
      <c r="MUI200" s="406" t="n"/>
      <c r="MUJ200" s="406" t="n"/>
      <c r="MUK200" s="406" t="n"/>
      <c r="MUL200" s="406" t="n"/>
      <c r="MUM200" s="406" t="n"/>
      <c r="MUN200" s="406" t="n"/>
      <c r="MUO200" s="406" t="n"/>
      <c r="MUP200" s="406" t="n"/>
      <c r="MUQ200" s="406" t="n"/>
      <c r="MUR200" s="406" t="n"/>
      <c r="MUS200" s="406" t="n"/>
      <c r="MUT200" s="406" t="n"/>
      <c r="MUU200" s="406" t="n"/>
      <c r="MUV200" s="406" t="n"/>
      <c r="MUW200" s="406" t="n"/>
      <c r="MUX200" s="406" t="n"/>
      <c r="MUY200" s="406" t="n"/>
      <c r="MUZ200" s="406" t="n"/>
      <c r="MVA200" s="406" t="n"/>
      <c r="MVB200" s="406" t="n"/>
      <c r="MVC200" s="406" t="n"/>
      <c r="MVD200" s="406" t="n"/>
      <c r="MVE200" s="406" t="n"/>
      <c r="MVF200" s="406" t="n"/>
      <c r="MVG200" s="406" t="n"/>
      <c r="MVH200" s="406" t="n"/>
      <c r="MVI200" s="406" t="n"/>
      <c r="MVJ200" s="406" t="n"/>
      <c r="MVK200" s="406" t="n"/>
      <c r="MVL200" s="406" t="n"/>
      <c r="MVM200" s="406" t="n"/>
      <c r="MVN200" s="406" t="n"/>
      <c r="MVO200" s="406" t="n"/>
      <c r="MVP200" s="406" t="n"/>
      <c r="MVQ200" s="406" t="n"/>
      <c r="MVR200" s="406" t="n"/>
      <c r="MVS200" s="406" t="n"/>
      <c r="MVT200" s="406" t="n"/>
      <c r="MVU200" s="406" t="n"/>
      <c r="MVV200" s="406" t="n"/>
      <c r="MVW200" s="406" t="n"/>
      <c r="MVX200" s="406" t="n"/>
      <c r="MVY200" s="406" t="n"/>
      <c r="MVZ200" s="406" t="n"/>
      <c r="MWA200" s="406" t="n"/>
      <c r="MWB200" s="406" t="n"/>
      <c r="MWC200" s="406" t="n"/>
      <c r="MWD200" s="406" t="n"/>
      <c r="MWE200" s="406" t="n"/>
      <c r="MWF200" s="406" t="n"/>
      <c r="MWG200" s="406" t="n"/>
      <c r="MWH200" s="406" t="n"/>
      <c r="MWI200" s="406" t="n"/>
      <c r="MWJ200" s="406" t="n"/>
      <c r="MWK200" s="406" t="n"/>
      <c r="MWL200" s="406" t="n"/>
      <c r="MWM200" s="406" t="n"/>
      <c r="MWN200" s="406" t="n"/>
      <c r="MWO200" s="406" t="n"/>
      <c r="MWP200" s="406" t="n"/>
      <c r="MWQ200" s="406" t="n"/>
      <c r="MWR200" s="406" t="n"/>
      <c r="MWS200" s="406" t="n"/>
      <c r="MWT200" s="406" t="n"/>
      <c r="MWU200" s="406" t="n"/>
      <c r="MWV200" s="406" t="n"/>
      <c r="MWW200" s="406" t="n"/>
      <c r="MWX200" s="406" t="n"/>
      <c r="MWY200" s="406" t="n"/>
      <c r="MWZ200" s="406" t="n"/>
      <c r="MXA200" s="406" t="n"/>
      <c r="MXB200" s="406" t="n"/>
      <c r="MXC200" s="406" t="n"/>
      <c r="MXD200" s="406" t="n"/>
      <c r="MXE200" s="406" t="n"/>
      <c r="MXF200" s="406" t="n"/>
      <c r="MXG200" s="406" t="n"/>
      <c r="MXH200" s="406" t="n"/>
      <c r="MXI200" s="406" t="n"/>
      <c r="MXJ200" s="406" t="n"/>
      <c r="MXK200" s="406" t="n"/>
      <c r="MXL200" s="406" t="n"/>
      <c r="MXM200" s="406" t="n"/>
      <c r="MXN200" s="406" t="n"/>
      <c r="MXO200" s="406" t="n"/>
      <c r="MXP200" s="406" t="n"/>
      <c r="MXQ200" s="406" t="n"/>
      <c r="MXR200" s="406" t="n"/>
      <c r="MXS200" s="406" t="n"/>
      <c r="MXT200" s="406" t="n"/>
      <c r="MXU200" s="406" t="n"/>
      <c r="MXV200" s="406" t="n"/>
      <c r="MXW200" s="406" t="n"/>
      <c r="MXX200" s="406" t="n"/>
      <c r="MXY200" s="406" t="n"/>
      <c r="MXZ200" s="406" t="n"/>
      <c r="MYA200" s="406" t="n"/>
      <c r="MYB200" s="406" t="n"/>
      <c r="MYC200" s="406" t="n"/>
      <c r="MYD200" s="406" t="n"/>
      <c r="MYE200" s="406" t="n"/>
      <c r="MYF200" s="406" t="n"/>
      <c r="MYG200" s="406" t="n"/>
      <c r="MYH200" s="406" t="n"/>
      <c r="MYI200" s="406" t="n"/>
      <c r="MYJ200" s="406" t="n"/>
      <c r="MYK200" s="406" t="n"/>
      <c r="MYL200" s="406" t="n"/>
      <c r="MYM200" s="406" t="n"/>
      <c r="MYN200" s="406" t="n"/>
      <c r="MYO200" s="406" t="n"/>
      <c r="MYP200" s="406" t="n"/>
      <c r="MYQ200" s="406" t="n"/>
      <c r="MYR200" s="406" t="n"/>
      <c r="MYS200" s="406" t="n"/>
      <c r="MYT200" s="406" t="n"/>
      <c r="MYU200" s="406" t="n"/>
      <c r="MYV200" s="406" t="n"/>
      <c r="MYW200" s="406" t="n"/>
      <c r="MYX200" s="406" t="n"/>
      <c r="MYY200" s="406" t="n"/>
      <c r="MYZ200" s="406" t="n"/>
      <c r="MZA200" s="406" t="n"/>
      <c r="MZB200" s="406" t="n"/>
      <c r="MZC200" s="406" t="n"/>
      <c r="MZD200" s="406" t="n"/>
      <c r="MZE200" s="406" t="n"/>
      <c r="MZF200" s="406" t="n"/>
      <c r="MZG200" s="406" t="n"/>
      <c r="MZH200" s="406" t="n"/>
      <c r="MZI200" s="406" t="n"/>
      <c r="MZJ200" s="406" t="n"/>
      <c r="MZK200" s="406" t="n"/>
      <c r="MZL200" s="406" t="n"/>
      <c r="MZM200" s="406" t="n"/>
      <c r="MZN200" s="406" t="n"/>
      <c r="MZO200" s="406" t="n"/>
      <c r="MZP200" s="406" t="n"/>
      <c r="MZQ200" s="406" t="n"/>
      <c r="MZR200" s="406" t="n"/>
      <c r="MZS200" s="406" t="n"/>
      <c r="MZT200" s="406" t="n"/>
      <c r="MZU200" s="406" t="n"/>
      <c r="MZV200" s="406" t="n"/>
      <c r="MZW200" s="406" t="n"/>
      <c r="MZX200" s="406" t="n"/>
      <c r="MZY200" s="406" t="n"/>
      <c r="MZZ200" s="406" t="n"/>
      <c r="NAA200" s="406" t="n"/>
      <c r="NAB200" s="406" t="n"/>
      <c r="NAC200" s="406" t="n"/>
      <c r="NAD200" s="406" t="n"/>
      <c r="NAE200" s="406" t="n"/>
      <c r="NAF200" s="406" t="n"/>
      <c r="NAG200" s="406" t="n"/>
      <c r="NAH200" s="406" t="n"/>
      <c r="NAI200" s="406" t="n"/>
      <c r="NAJ200" s="406" t="n"/>
      <c r="NAK200" s="406" t="n"/>
      <c r="NAL200" s="406" t="n"/>
      <c r="NAM200" s="406" t="n"/>
      <c r="NAN200" s="406" t="n"/>
      <c r="NAO200" s="406" t="n"/>
      <c r="NAP200" s="406" t="n"/>
      <c r="NAQ200" s="406" t="n"/>
      <c r="NAR200" s="406" t="n"/>
      <c r="NAS200" s="406" t="n"/>
      <c r="NAT200" s="406" t="n"/>
      <c r="NAU200" s="406" t="n"/>
      <c r="NAV200" s="406" t="n"/>
      <c r="NAW200" s="406" t="n"/>
      <c r="NAX200" s="406" t="n"/>
      <c r="NAY200" s="406" t="n"/>
      <c r="NAZ200" s="406" t="n"/>
      <c r="NBA200" s="406" t="n"/>
      <c r="NBB200" s="406" t="n"/>
      <c r="NBC200" s="406" t="n"/>
      <c r="NBD200" s="406" t="n"/>
      <c r="NBE200" s="406" t="n"/>
      <c r="NBF200" s="406" t="n"/>
      <c r="NBG200" s="406" t="n"/>
      <c r="NBH200" s="406" t="n"/>
      <c r="NBI200" s="406" t="n"/>
      <c r="NBJ200" s="406" t="n"/>
      <c r="NBK200" s="406" t="n"/>
      <c r="NBL200" s="406" t="n"/>
      <c r="NBM200" s="406" t="n"/>
      <c r="NBN200" s="406" t="n"/>
      <c r="NBO200" s="406" t="n"/>
      <c r="NBP200" s="406" t="n"/>
      <c r="NBQ200" s="406" t="n"/>
      <c r="NBR200" s="406" t="n"/>
      <c r="NBS200" s="406" t="n"/>
      <c r="NBT200" s="406" t="n"/>
      <c r="NBU200" s="406" t="n"/>
      <c r="NBV200" s="406" t="n"/>
      <c r="NBW200" s="406" t="n"/>
      <c r="NBX200" s="406" t="n"/>
      <c r="NBY200" s="406" t="n"/>
      <c r="NBZ200" s="406" t="n"/>
      <c r="NCA200" s="406" t="n"/>
      <c r="NCB200" s="406" t="n"/>
      <c r="NCC200" s="406" t="n"/>
      <c r="NCD200" s="406" t="n"/>
      <c r="NCE200" s="406" t="n"/>
      <c r="NCF200" s="406" t="n"/>
      <c r="NCG200" s="406" t="n"/>
      <c r="NCH200" s="406" t="n"/>
      <c r="NCI200" s="406" t="n"/>
      <c r="NCJ200" s="406" t="n"/>
      <c r="NCK200" s="406" t="n"/>
      <c r="NCL200" s="406" t="n"/>
      <c r="NCM200" s="406" t="n"/>
      <c r="NCN200" s="406" t="n"/>
      <c r="NCO200" s="406" t="n"/>
      <c r="NCP200" s="406" t="n"/>
      <c r="NCQ200" s="406" t="n"/>
      <c r="NCR200" s="406" t="n"/>
      <c r="NCS200" s="406" t="n"/>
      <c r="NCT200" s="406" t="n"/>
      <c r="NCU200" s="406" t="n"/>
      <c r="NCV200" s="406" t="n"/>
      <c r="NCW200" s="406" t="n"/>
      <c r="NCX200" s="406" t="n"/>
      <c r="NCY200" s="406" t="n"/>
      <c r="NCZ200" s="406" t="n"/>
      <c r="NDA200" s="406" t="n"/>
      <c r="NDB200" s="406" t="n"/>
      <c r="NDC200" s="406" t="n"/>
      <c r="NDD200" s="406" t="n"/>
      <c r="NDE200" s="406" t="n"/>
      <c r="NDF200" s="406" t="n"/>
      <c r="NDG200" s="406" t="n"/>
      <c r="NDH200" s="406" t="n"/>
      <c r="NDI200" s="406" t="n"/>
      <c r="NDJ200" s="406" t="n"/>
      <c r="NDK200" s="406" t="n"/>
      <c r="NDL200" s="406" t="n"/>
      <c r="NDM200" s="406" t="n"/>
      <c r="NDN200" s="406" t="n"/>
      <c r="NDO200" s="406" t="n"/>
      <c r="NDP200" s="406" t="n"/>
      <c r="NDQ200" s="406" t="n"/>
      <c r="NDR200" s="406" t="n"/>
      <c r="NDS200" s="406" t="n"/>
      <c r="NDT200" s="406" t="n"/>
      <c r="NDU200" s="406" t="n"/>
      <c r="NDV200" s="406" t="n"/>
      <c r="NDW200" s="406" t="n"/>
      <c r="NDX200" s="406" t="n"/>
      <c r="NDY200" s="406" t="n"/>
      <c r="NDZ200" s="406" t="n"/>
      <c r="NEA200" s="406" t="n"/>
      <c r="NEB200" s="406" t="n"/>
      <c r="NEC200" s="406" t="n"/>
      <c r="NED200" s="406" t="n"/>
      <c r="NEE200" s="406" t="n"/>
      <c r="NEF200" s="406" t="n"/>
      <c r="NEG200" s="406" t="n"/>
      <c r="NEH200" s="406" t="n"/>
      <c r="NEI200" s="406" t="n"/>
      <c r="NEJ200" s="406" t="n"/>
      <c r="NEK200" s="406" t="n"/>
      <c r="NEL200" s="406" t="n"/>
      <c r="NEM200" s="406" t="n"/>
      <c r="NEN200" s="406" t="n"/>
      <c r="NEO200" s="406" t="n"/>
      <c r="NEP200" s="406" t="n"/>
      <c r="NEQ200" s="406" t="n"/>
      <c r="NER200" s="406" t="n"/>
      <c r="NES200" s="406" t="n"/>
      <c r="NET200" s="406" t="n"/>
      <c r="NEU200" s="406" t="n"/>
      <c r="NEV200" s="406" t="n"/>
      <c r="NEW200" s="406" t="n"/>
      <c r="NEX200" s="406" t="n"/>
      <c r="NEY200" s="406" t="n"/>
      <c r="NEZ200" s="406" t="n"/>
      <c r="NFA200" s="406" t="n"/>
      <c r="NFB200" s="406" t="n"/>
      <c r="NFC200" s="406" t="n"/>
      <c r="NFD200" s="406" t="n"/>
      <c r="NFE200" s="406" t="n"/>
      <c r="NFF200" s="406" t="n"/>
      <c r="NFG200" s="406" t="n"/>
      <c r="NFH200" s="406" t="n"/>
      <c r="NFI200" s="406" t="n"/>
      <c r="NFJ200" s="406" t="n"/>
      <c r="NFK200" s="406" t="n"/>
      <c r="NFL200" s="406" t="n"/>
      <c r="NFM200" s="406" t="n"/>
      <c r="NFN200" s="406" t="n"/>
      <c r="NFO200" s="406" t="n"/>
      <c r="NFP200" s="406" t="n"/>
      <c r="NFQ200" s="406" t="n"/>
      <c r="NFR200" s="406" t="n"/>
      <c r="NFS200" s="406" t="n"/>
      <c r="NFT200" s="406" t="n"/>
      <c r="NFU200" s="406" t="n"/>
      <c r="NFV200" s="406" t="n"/>
      <c r="NFW200" s="406" t="n"/>
      <c r="NFX200" s="406" t="n"/>
      <c r="NFY200" s="406" t="n"/>
      <c r="NFZ200" s="406" t="n"/>
      <c r="NGA200" s="406" t="n"/>
      <c r="NGB200" s="406" t="n"/>
      <c r="NGC200" s="406" t="n"/>
      <c r="NGD200" s="406" t="n"/>
      <c r="NGE200" s="406" t="n"/>
      <c r="NGF200" s="406" t="n"/>
      <c r="NGG200" s="406" t="n"/>
      <c r="NGH200" s="406" t="n"/>
      <c r="NGI200" s="406" t="n"/>
      <c r="NGJ200" s="406" t="n"/>
      <c r="NGK200" s="406" t="n"/>
      <c r="NGL200" s="406" t="n"/>
      <c r="NGM200" s="406" t="n"/>
      <c r="NGN200" s="406" t="n"/>
      <c r="NGO200" s="406" t="n"/>
      <c r="NGP200" s="406" t="n"/>
      <c r="NGQ200" s="406" t="n"/>
      <c r="NGR200" s="406" t="n"/>
      <c r="NGS200" s="406" t="n"/>
      <c r="NGT200" s="406" t="n"/>
      <c r="NGU200" s="406" t="n"/>
      <c r="NGV200" s="406" t="n"/>
      <c r="NGW200" s="406" t="n"/>
      <c r="NGX200" s="406" t="n"/>
      <c r="NGY200" s="406" t="n"/>
      <c r="NGZ200" s="406" t="n"/>
      <c r="NHA200" s="406" t="n"/>
      <c r="NHB200" s="406" t="n"/>
      <c r="NHC200" s="406" t="n"/>
      <c r="NHD200" s="406" t="n"/>
      <c r="NHE200" s="406" t="n"/>
      <c r="NHF200" s="406" t="n"/>
      <c r="NHG200" s="406" t="n"/>
      <c r="NHH200" s="406" t="n"/>
      <c r="NHI200" s="406" t="n"/>
      <c r="NHJ200" s="406" t="n"/>
      <c r="NHK200" s="406" t="n"/>
      <c r="NHL200" s="406" t="n"/>
      <c r="NHM200" s="406" t="n"/>
      <c r="NHN200" s="406" t="n"/>
      <c r="NHO200" s="406" t="n"/>
      <c r="NHP200" s="406" t="n"/>
      <c r="NHQ200" s="406" t="n"/>
      <c r="NHR200" s="406" t="n"/>
      <c r="NHS200" s="406" t="n"/>
      <c r="NHT200" s="406" t="n"/>
      <c r="NHU200" s="406" t="n"/>
      <c r="NHV200" s="406" t="n"/>
      <c r="NHW200" s="406" t="n"/>
      <c r="NHX200" s="406" t="n"/>
      <c r="NHY200" s="406" t="n"/>
      <c r="NHZ200" s="406" t="n"/>
      <c r="NIA200" s="406" t="n"/>
      <c r="NIB200" s="406" t="n"/>
      <c r="NIC200" s="406" t="n"/>
      <c r="NID200" s="406" t="n"/>
      <c r="NIE200" s="406" t="n"/>
      <c r="NIF200" s="406" t="n"/>
      <c r="NIG200" s="406" t="n"/>
      <c r="NIH200" s="406" t="n"/>
      <c r="NII200" s="406" t="n"/>
      <c r="NIJ200" s="406" t="n"/>
      <c r="NIK200" s="406" t="n"/>
      <c r="NIL200" s="406" t="n"/>
      <c r="NIM200" s="406" t="n"/>
      <c r="NIN200" s="406" t="n"/>
      <c r="NIO200" s="406" t="n"/>
      <c r="NIP200" s="406" t="n"/>
      <c r="NIQ200" s="406" t="n"/>
      <c r="NIR200" s="406" t="n"/>
      <c r="NIS200" s="406" t="n"/>
      <c r="NIT200" s="406" t="n"/>
      <c r="NIU200" s="406" t="n"/>
      <c r="NIV200" s="406" t="n"/>
      <c r="NIW200" s="406" t="n"/>
      <c r="NIX200" s="406" t="n"/>
      <c r="NIY200" s="406" t="n"/>
      <c r="NIZ200" s="406" t="n"/>
      <c r="NJA200" s="406" t="n"/>
      <c r="NJB200" s="406" t="n"/>
      <c r="NJC200" s="406" t="n"/>
      <c r="NJD200" s="406" t="n"/>
      <c r="NJE200" s="406" t="n"/>
      <c r="NJF200" s="406" t="n"/>
      <c r="NJG200" s="406" t="n"/>
      <c r="NJH200" s="406" t="n"/>
      <c r="NJI200" s="406" t="n"/>
      <c r="NJJ200" s="406" t="n"/>
      <c r="NJK200" s="406" t="n"/>
      <c r="NJL200" s="406" t="n"/>
      <c r="NJM200" s="406" t="n"/>
      <c r="NJN200" s="406" t="n"/>
      <c r="NJO200" s="406" t="n"/>
      <c r="NJP200" s="406" t="n"/>
      <c r="NJQ200" s="406" t="n"/>
      <c r="NJR200" s="406" t="n"/>
      <c r="NJS200" s="406" t="n"/>
      <c r="NJT200" s="406" t="n"/>
      <c r="NJU200" s="406" t="n"/>
      <c r="NJV200" s="406" t="n"/>
      <c r="NJW200" s="406" t="n"/>
      <c r="NJX200" s="406" t="n"/>
      <c r="NJY200" s="406" t="n"/>
      <c r="NJZ200" s="406" t="n"/>
      <c r="NKA200" s="406" t="n"/>
      <c r="NKB200" s="406" t="n"/>
      <c r="NKC200" s="406" t="n"/>
      <c r="NKD200" s="406" t="n"/>
      <c r="NKE200" s="406" t="n"/>
      <c r="NKF200" s="406" t="n"/>
      <c r="NKG200" s="406" t="n"/>
      <c r="NKH200" s="406" t="n"/>
      <c r="NKI200" s="406" t="n"/>
      <c r="NKJ200" s="406" t="n"/>
      <c r="NKK200" s="406" t="n"/>
      <c r="NKL200" s="406" t="n"/>
      <c r="NKM200" s="406" t="n"/>
      <c r="NKN200" s="406" t="n"/>
      <c r="NKO200" s="406" t="n"/>
      <c r="NKP200" s="406" t="n"/>
      <c r="NKQ200" s="406" t="n"/>
      <c r="NKR200" s="406" t="n"/>
      <c r="NKS200" s="406" t="n"/>
      <c r="NKT200" s="406" t="n"/>
      <c r="NKU200" s="406" t="n"/>
      <c r="NKV200" s="406" t="n"/>
      <c r="NKW200" s="406" t="n"/>
      <c r="NKX200" s="406" t="n"/>
      <c r="NKY200" s="406" t="n"/>
      <c r="NKZ200" s="406" t="n"/>
      <c r="NLA200" s="406" t="n"/>
      <c r="NLB200" s="406" t="n"/>
      <c r="NLC200" s="406" t="n"/>
      <c r="NLD200" s="406" t="n"/>
      <c r="NLE200" s="406" t="n"/>
      <c r="NLF200" s="406" t="n"/>
      <c r="NLG200" s="406" t="n"/>
      <c r="NLH200" s="406" t="n"/>
      <c r="NLI200" s="406" t="n"/>
      <c r="NLJ200" s="406" t="n"/>
      <c r="NLK200" s="406" t="n"/>
      <c r="NLL200" s="406" t="n"/>
      <c r="NLM200" s="406" t="n"/>
      <c r="NLN200" s="406" t="n"/>
      <c r="NLO200" s="406" t="n"/>
      <c r="NLP200" s="406" t="n"/>
      <c r="NLQ200" s="406" t="n"/>
      <c r="NLR200" s="406" t="n"/>
      <c r="NLS200" s="406" t="n"/>
      <c r="NLT200" s="406" t="n"/>
      <c r="NLU200" s="406" t="n"/>
      <c r="NLV200" s="406" t="n"/>
      <c r="NLW200" s="406" t="n"/>
      <c r="NLX200" s="406" t="n"/>
      <c r="NLY200" s="406" t="n"/>
      <c r="NLZ200" s="406" t="n"/>
      <c r="NMA200" s="406" t="n"/>
      <c r="NMB200" s="406" t="n"/>
      <c r="NMC200" s="406" t="n"/>
      <c r="NMD200" s="406" t="n"/>
      <c r="NME200" s="406" t="n"/>
      <c r="NMF200" s="406" t="n"/>
      <c r="NMG200" s="406" t="n"/>
      <c r="NMH200" s="406" t="n"/>
      <c r="NMI200" s="406" t="n"/>
      <c r="NMJ200" s="406" t="n"/>
      <c r="NMK200" s="406" t="n"/>
      <c r="NML200" s="406" t="n"/>
      <c r="NMM200" s="406" t="n"/>
      <c r="NMN200" s="406" t="n"/>
      <c r="NMO200" s="406" t="n"/>
      <c r="NMP200" s="406" t="n"/>
      <c r="NMQ200" s="406" t="n"/>
      <c r="NMR200" s="406" t="n"/>
      <c r="NMS200" s="406" t="n"/>
      <c r="NMT200" s="406" t="n"/>
      <c r="NMU200" s="406" t="n"/>
      <c r="NMV200" s="406" t="n"/>
      <c r="NMW200" s="406" t="n"/>
      <c r="NMX200" s="406" t="n"/>
      <c r="NMY200" s="406" t="n"/>
      <c r="NMZ200" s="406" t="n"/>
      <c r="NNA200" s="406" t="n"/>
      <c r="NNB200" s="406" t="n"/>
      <c r="NNC200" s="406" t="n"/>
      <c r="NND200" s="406" t="n"/>
      <c r="NNE200" s="406" t="n"/>
      <c r="NNF200" s="406" t="n"/>
      <c r="NNG200" s="406" t="n"/>
      <c r="NNH200" s="406" t="n"/>
      <c r="NNI200" s="406" t="n"/>
      <c r="NNJ200" s="406" t="n"/>
      <c r="NNK200" s="406" t="n"/>
      <c r="NNL200" s="406" t="n"/>
      <c r="NNM200" s="406" t="n"/>
      <c r="NNN200" s="406" t="n"/>
      <c r="NNO200" s="406" t="n"/>
      <c r="NNP200" s="406" t="n"/>
      <c r="NNQ200" s="406" t="n"/>
      <c r="NNR200" s="406" t="n"/>
      <c r="NNS200" s="406" t="n"/>
      <c r="NNT200" s="406" t="n"/>
      <c r="NNU200" s="406" t="n"/>
      <c r="NNV200" s="406" t="n"/>
      <c r="NNW200" s="406" t="n"/>
      <c r="NNX200" s="406" t="n"/>
      <c r="NNY200" s="406" t="n"/>
      <c r="NNZ200" s="406" t="n"/>
      <c r="NOA200" s="406" t="n"/>
      <c r="NOB200" s="406" t="n"/>
      <c r="NOC200" s="406" t="n"/>
      <c r="NOD200" s="406" t="n"/>
      <c r="NOE200" s="406" t="n"/>
      <c r="NOF200" s="406" t="n"/>
      <c r="NOG200" s="406" t="n"/>
      <c r="NOH200" s="406" t="n"/>
      <c r="NOI200" s="406" t="n"/>
      <c r="NOJ200" s="406" t="n"/>
      <c r="NOK200" s="406" t="n"/>
      <c r="NOL200" s="406" t="n"/>
      <c r="NOM200" s="406" t="n"/>
      <c r="NON200" s="406" t="n"/>
      <c r="NOO200" s="406" t="n"/>
      <c r="NOP200" s="406" t="n"/>
      <c r="NOQ200" s="406" t="n"/>
      <c r="NOR200" s="406" t="n"/>
      <c r="NOS200" s="406" t="n"/>
      <c r="NOT200" s="406" t="n"/>
      <c r="NOU200" s="406" t="n"/>
      <c r="NOV200" s="406" t="n"/>
      <c r="NOW200" s="406" t="n"/>
      <c r="NOX200" s="406" t="n"/>
      <c r="NOY200" s="406" t="n"/>
      <c r="NOZ200" s="406" t="n"/>
      <c r="NPA200" s="406" t="n"/>
      <c r="NPB200" s="406" t="n"/>
      <c r="NPC200" s="406" t="n"/>
      <c r="NPD200" s="406" t="n"/>
      <c r="NPE200" s="406" t="n"/>
      <c r="NPF200" s="406" t="n"/>
      <c r="NPG200" s="406" t="n"/>
      <c r="NPH200" s="406" t="n"/>
      <c r="NPI200" s="406" t="n"/>
      <c r="NPJ200" s="406" t="n"/>
      <c r="NPK200" s="406" t="n"/>
      <c r="NPL200" s="406" t="n"/>
      <c r="NPM200" s="406" t="n"/>
      <c r="NPN200" s="406" t="n"/>
      <c r="NPO200" s="406" t="n"/>
      <c r="NPP200" s="406" t="n"/>
      <c r="NPQ200" s="406" t="n"/>
      <c r="NPR200" s="406" t="n"/>
      <c r="NPS200" s="406" t="n"/>
      <c r="NPT200" s="406" t="n"/>
      <c r="NPU200" s="406" t="n"/>
      <c r="NPV200" s="406" t="n"/>
      <c r="NPW200" s="406" t="n"/>
      <c r="NPX200" s="406" t="n"/>
      <c r="NPY200" s="406" t="n"/>
      <c r="NPZ200" s="406" t="n"/>
      <c r="NQA200" s="406" t="n"/>
      <c r="NQB200" s="406" t="n"/>
      <c r="NQC200" s="406" t="n"/>
      <c r="NQD200" s="406" t="n"/>
      <c r="NQE200" s="406" t="n"/>
      <c r="NQF200" s="406" t="n"/>
      <c r="NQG200" s="406" t="n"/>
      <c r="NQH200" s="406" t="n"/>
      <c r="NQI200" s="406" t="n"/>
      <c r="NQJ200" s="406" t="n"/>
      <c r="NQK200" s="406" t="n"/>
      <c r="NQL200" s="406" t="n"/>
      <c r="NQM200" s="406" t="n"/>
      <c r="NQN200" s="406" t="n"/>
      <c r="NQO200" s="406" t="n"/>
      <c r="NQP200" s="406" t="n"/>
      <c r="NQQ200" s="406" t="n"/>
      <c r="NQR200" s="406" t="n"/>
      <c r="NQS200" s="406" t="n"/>
      <c r="NQT200" s="406" t="n"/>
      <c r="NQU200" s="406" t="n"/>
      <c r="NQV200" s="406" t="n"/>
      <c r="NQW200" s="406" t="n"/>
      <c r="NQX200" s="406" t="n"/>
      <c r="NQY200" s="406" t="n"/>
      <c r="NQZ200" s="406" t="n"/>
      <c r="NRA200" s="406" t="n"/>
      <c r="NRB200" s="406" t="n"/>
      <c r="NRC200" s="406" t="n"/>
      <c r="NRD200" s="406" t="n"/>
      <c r="NRE200" s="406" t="n"/>
      <c r="NRF200" s="406" t="n"/>
      <c r="NRG200" s="406" t="n"/>
      <c r="NRH200" s="406" t="n"/>
      <c r="NRI200" s="406" t="n"/>
      <c r="NRJ200" s="406" t="n"/>
      <c r="NRK200" s="406" t="n"/>
      <c r="NRL200" s="406" t="n"/>
      <c r="NRM200" s="406" t="n"/>
      <c r="NRN200" s="406" t="n"/>
      <c r="NRO200" s="406" t="n"/>
      <c r="NRP200" s="406" t="n"/>
      <c r="NRQ200" s="406" t="n"/>
      <c r="NRR200" s="406" t="n"/>
      <c r="NRS200" s="406" t="n"/>
      <c r="NRT200" s="406" t="n"/>
      <c r="NRU200" s="406" t="n"/>
      <c r="NRV200" s="406" t="n"/>
      <c r="NRW200" s="406" t="n"/>
      <c r="NRX200" s="406" t="n"/>
      <c r="NRY200" s="406" t="n"/>
      <c r="NRZ200" s="406" t="n"/>
      <c r="NSA200" s="406" t="n"/>
      <c r="NSB200" s="406" t="n"/>
      <c r="NSC200" s="406" t="n"/>
      <c r="NSD200" s="406" t="n"/>
      <c r="NSE200" s="406" t="n"/>
      <c r="NSF200" s="406" t="n"/>
      <c r="NSG200" s="406" t="n"/>
      <c r="NSH200" s="406" t="n"/>
      <c r="NSI200" s="406" t="n"/>
      <c r="NSJ200" s="406" t="n"/>
      <c r="NSK200" s="406" t="n"/>
      <c r="NSL200" s="406" t="n"/>
      <c r="NSM200" s="406" t="n"/>
      <c r="NSN200" s="406" t="n"/>
      <c r="NSO200" s="406" t="n"/>
      <c r="NSP200" s="406" t="n"/>
      <c r="NSQ200" s="406" t="n"/>
      <c r="NSR200" s="406" t="n"/>
      <c r="NSS200" s="406" t="n"/>
      <c r="NST200" s="406" t="n"/>
      <c r="NSU200" s="406" t="n"/>
      <c r="NSV200" s="406" t="n"/>
      <c r="NSW200" s="406" t="n"/>
      <c r="NSX200" s="406" t="n"/>
      <c r="NSY200" s="406" t="n"/>
      <c r="NSZ200" s="406" t="n"/>
      <c r="NTA200" s="406" t="n"/>
      <c r="NTB200" s="406" t="n"/>
      <c r="NTC200" s="406" t="n"/>
      <c r="NTD200" s="406" t="n"/>
      <c r="NTE200" s="406" t="n"/>
      <c r="NTF200" s="406" t="n"/>
      <c r="NTG200" s="406" t="n"/>
      <c r="NTH200" s="406" t="n"/>
      <c r="NTI200" s="406" t="n"/>
      <c r="NTJ200" s="406" t="n"/>
      <c r="NTK200" s="406" t="n"/>
      <c r="NTL200" s="406" t="n"/>
      <c r="NTM200" s="406" t="n"/>
      <c r="NTN200" s="406" t="n"/>
      <c r="NTO200" s="406" t="n"/>
      <c r="NTP200" s="406" t="n"/>
      <c r="NTQ200" s="406" t="n"/>
      <c r="NTR200" s="406" t="n"/>
      <c r="NTS200" s="406" t="n"/>
      <c r="NTT200" s="406" t="n"/>
      <c r="NTU200" s="406" t="n"/>
      <c r="NTV200" s="406" t="n"/>
      <c r="NTW200" s="406" t="n"/>
      <c r="NTX200" s="406" t="n"/>
      <c r="NTY200" s="406" t="n"/>
      <c r="NTZ200" s="406" t="n"/>
      <c r="NUA200" s="406" t="n"/>
      <c r="NUB200" s="406" t="n"/>
      <c r="NUC200" s="406" t="n"/>
      <c r="NUD200" s="406" t="n"/>
      <c r="NUE200" s="406" t="n"/>
      <c r="NUF200" s="406" t="n"/>
      <c r="NUG200" s="406" t="n"/>
      <c r="NUH200" s="406" t="n"/>
      <c r="NUI200" s="406" t="n"/>
      <c r="NUJ200" s="406" t="n"/>
      <c r="NUK200" s="406" t="n"/>
      <c r="NUL200" s="406" t="n"/>
      <c r="NUM200" s="406" t="n"/>
      <c r="NUN200" s="406" t="n"/>
      <c r="NUO200" s="406" t="n"/>
      <c r="NUP200" s="406" t="n"/>
      <c r="NUQ200" s="406" t="n"/>
      <c r="NUR200" s="406" t="n"/>
      <c r="NUS200" s="406" t="n"/>
      <c r="NUT200" s="406" t="n"/>
      <c r="NUU200" s="406" t="n"/>
      <c r="NUV200" s="406" t="n"/>
      <c r="NUW200" s="406" t="n"/>
      <c r="NUX200" s="406" t="n"/>
      <c r="NUY200" s="406" t="n"/>
      <c r="NUZ200" s="406" t="n"/>
      <c r="NVA200" s="406" t="n"/>
      <c r="NVB200" s="406" t="n"/>
      <c r="NVC200" s="406" t="n"/>
      <c r="NVD200" s="406" t="n"/>
      <c r="NVE200" s="406" t="n"/>
      <c r="NVF200" s="406" t="n"/>
      <c r="NVG200" s="406" t="n"/>
      <c r="NVH200" s="406" t="n"/>
      <c r="NVI200" s="406" t="n"/>
      <c r="NVJ200" s="406" t="n"/>
      <c r="NVK200" s="406" t="n"/>
      <c r="NVL200" s="406" t="n"/>
      <c r="NVM200" s="406" t="n"/>
      <c r="NVN200" s="406" t="n"/>
      <c r="NVO200" s="406" t="n"/>
      <c r="NVP200" s="406" t="n"/>
      <c r="NVQ200" s="406" t="n"/>
      <c r="NVR200" s="406" t="n"/>
      <c r="NVS200" s="406" t="n"/>
      <c r="NVT200" s="406" t="n"/>
      <c r="NVU200" s="406" t="n"/>
      <c r="NVV200" s="406" t="n"/>
      <c r="NVW200" s="406" t="n"/>
      <c r="NVX200" s="406" t="n"/>
      <c r="NVY200" s="406" t="n"/>
      <c r="NVZ200" s="406" t="n"/>
      <c r="NWA200" s="406" t="n"/>
      <c r="NWB200" s="406" t="n"/>
      <c r="NWC200" s="406" t="n"/>
      <c r="NWD200" s="406" t="n"/>
      <c r="NWE200" s="406" t="n"/>
      <c r="NWF200" s="406" t="n"/>
      <c r="NWG200" s="406" t="n"/>
      <c r="NWH200" s="406" t="n"/>
      <c r="NWI200" s="406" t="n"/>
      <c r="NWJ200" s="406" t="n"/>
      <c r="NWK200" s="406" t="n"/>
      <c r="NWL200" s="406" t="n"/>
      <c r="NWM200" s="406" t="n"/>
      <c r="NWN200" s="406" t="n"/>
      <c r="NWO200" s="406" t="n"/>
      <c r="NWP200" s="406" t="n"/>
      <c r="NWQ200" s="406" t="n"/>
      <c r="NWR200" s="406" t="n"/>
      <c r="NWS200" s="406" t="n"/>
      <c r="NWT200" s="406" t="n"/>
      <c r="NWU200" s="406" t="n"/>
      <c r="NWV200" s="406" t="n"/>
      <c r="NWW200" s="406" t="n"/>
      <c r="NWX200" s="406" t="n"/>
      <c r="NWY200" s="406" t="n"/>
      <c r="NWZ200" s="406" t="n"/>
      <c r="NXA200" s="406" t="n"/>
      <c r="NXB200" s="406" t="n"/>
      <c r="NXC200" s="406" t="n"/>
      <c r="NXD200" s="406" t="n"/>
      <c r="NXE200" s="406" t="n"/>
      <c r="NXF200" s="406" t="n"/>
      <c r="NXG200" s="406" t="n"/>
      <c r="NXH200" s="406" t="n"/>
      <c r="NXI200" s="406" t="n"/>
      <c r="NXJ200" s="406" t="n"/>
      <c r="NXK200" s="406" t="n"/>
      <c r="NXL200" s="406" t="n"/>
      <c r="NXM200" s="406" t="n"/>
      <c r="NXN200" s="406" t="n"/>
      <c r="NXO200" s="406" t="n"/>
      <c r="NXP200" s="406" t="n"/>
      <c r="NXQ200" s="406" t="n"/>
      <c r="NXR200" s="406" t="n"/>
      <c r="NXS200" s="406" t="n"/>
      <c r="NXT200" s="406" t="n"/>
      <c r="NXU200" s="406" t="n"/>
      <c r="NXV200" s="406" t="n"/>
      <c r="NXW200" s="406" t="n"/>
      <c r="NXX200" s="406" t="n"/>
      <c r="NXY200" s="406" t="n"/>
      <c r="NXZ200" s="406" t="n"/>
      <c r="NYA200" s="406" t="n"/>
      <c r="NYB200" s="406" t="n"/>
      <c r="NYC200" s="406" t="n"/>
      <c r="NYD200" s="406" t="n"/>
      <c r="NYE200" s="406" t="n"/>
      <c r="NYF200" s="406" t="n"/>
      <c r="NYG200" s="406" t="n"/>
      <c r="NYH200" s="406" t="n"/>
      <c r="NYI200" s="406" t="n"/>
      <c r="NYJ200" s="406" t="n"/>
      <c r="NYK200" s="406" t="n"/>
      <c r="NYL200" s="406" t="n"/>
      <c r="NYM200" s="406" t="n"/>
      <c r="NYN200" s="406" t="n"/>
      <c r="NYO200" s="406" t="n"/>
      <c r="NYP200" s="406" t="n"/>
      <c r="NYQ200" s="406" t="n"/>
      <c r="NYR200" s="406" t="n"/>
      <c r="NYS200" s="406" t="n"/>
      <c r="NYT200" s="406" t="n"/>
      <c r="NYU200" s="406" t="n"/>
      <c r="NYV200" s="406" t="n"/>
      <c r="NYW200" s="406" t="n"/>
      <c r="NYX200" s="406" t="n"/>
      <c r="NYY200" s="406" t="n"/>
      <c r="NYZ200" s="406" t="n"/>
      <c r="NZA200" s="406" t="n"/>
      <c r="NZB200" s="406" t="n"/>
      <c r="NZC200" s="406" t="n"/>
      <c r="NZD200" s="406" t="n"/>
      <c r="NZE200" s="406" t="n"/>
      <c r="NZF200" s="406" t="n"/>
      <c r="NZG200" s="406" t="n"/>
      <c r="NZH200" s="406" t="n"/>
      <c r="NZI200" s="406" t="n"/>
      <c r="NZJ200" s="406" t="n"/>
      <c r="NZK200" s="406" t="n"/>
      <c r="NZL200" s="406" t="n"/>
      <c r="NZM200" s="406" t="n"/>
      <c r="NZN200" s="406" t="n"/>
      <c r="NZO200" s="406" t="n"/>
      <c r="NZP200" s="406" t="n"/>
      <c r="NZQ200" s="406" t="n"/>
      <c r="NZR200" s="406" t="n"/>
      <c r="NZS200" s="406" t="n"/>
      <c r="NZT200" s="406" t="n"/>
      <c r="NZU200" s="406" t="n"/>
      <c r="NZV200" s="406" t="n"/>
      <c r="NZW200" s="406" t="n"/>
      <c r="NZX200" s="406" t="n"/>
      <c r="NZY200" s="406" t="n"/>
      <c r="NZZ200" s="406" t="n"/>
      <c r="OAA200" s="406" t="n"/>
      <c r="OAB200" s="406" t="n"/>
      <c r="OAC200" s="406" t="n"/>
      <c r="OAD200" s="406" t="n"/>
      <c r="OAE200" s="406" t="n"/>
      <c r="OAF200" s="406" t="n"/>
      <c r="OAG200" s="406" t="n"/>
      <c r="OAH200" s="406" t="n"/>
      <c r="OAI200" s="406" t="n"/>
      <c r="OAJ200" s="406" t="n"/>
      <c r="OAK200" s="406" t="n"/>
      <c r="OAL200" s="406" t="n"/>
      <c r="OAM200" s="406" t="n"/>
      <c r="OAN200" s="406" t="n"/>
      <c r="OAO200" s="406" t="n"/>
      <c r="OAP200" s="406" t="n"/>
      <c r="OAQ200" s="406" t="n"/>
      <c r="OAR200" s="406" t="n"/>
      <c r="OAS200" s="406" t="n"/>
      <c r="OAT200" s="406" t="n"/>
      <c r="OAU200" s="406" t="n"/>
      <c r="OAV200" s="406" t="n"/>
      <c r="OAW200" s="406" t="n"/>
      <c r="OAX200" s="406" t="n"/>
      <c r="OAY200" s="406" t="n"/>
      <c r="OAZ200" s="406" t="n"/>
      <c r="OBA200" s="406" t="n"/>
      <c r="OBB200" s="406" t="n"/>
      <c r="OBC200" s="406" t="n"/>
      <c r="OBD200" s="406" t="n"/>
      <c r="OBE200" s="406" t="n"/>
      <c r="OBF200" s="406" t="n"/>
      <c r="OBG200" s="406" t="n"/>
      <c r="OBH200" s="406" t="n"/>
      <c r="OBI200" s="406" t="n"/>
      <c r="OBJ200" s="406" t="n"/>
      <c r="OBK200" s="406" t="n"/>
      <c r="OBL200" s="406" t="n"/>
      <c r="OBM200" s="406" t="n"/>
      <c r="OBN200" s="406" t="n"/>
      <c r="OBO200" s="406" t="n"/>
      <c r="OBP200" s="406" t="n"/>
      <c r="OBQ200" s="406" t="n"/>
      <c r="OBR200" s="406" t="n"/>
      <c r="OBS200" s="406" t="n"/>
      <c r="OBT200" s="406" t="n"/>
      <c r="OBU200" s="406" t="n"/>
      <c r="OBV200" s="406" t="n"/>
      <c r="OBW200" s="406" t="n"/>
      <c r="OBX200" s="406" t="n"/>
      <c r="OBY200" s="406" t="n"/>
      <c r="OBZ200" s="406" t="n"/>
      <c r="OCA200" s="406" t="n"/>
      <c r="OCB200" s="406" t="n"/>
      <c r="OCC200" s="406" t="n"/>
      <c r="OCD200" s="406" t="n"/>
      <c r="OCE200" s="406" t="n"/>
      <c r="OCF200" s="406" t="n"/>
      <c r="OCG200" s="406" t="n"/>
      <c r="OCH200" s="406" t="n"/>
      <c r="OCI200" s="406" t="n"/>
      <c r="OCJ200" s="406" t="n"/>
      <c r="OCK200" s="406" t="n"/>
      <c r="OCL200" s="406" t="n"/>
      <c r="OCM200" s="406" t="n"/>
      <c r="OCN200" s="406" t="n"/>
      <c r="OCO200" s="406" t="n"/>
      <c r="OCP200" s="406" t="n"/>
      <c r="OCQ200" s="406" t="n"/>
      <c r="OCR200" s="406" t="n"/>
      <c r="OCS200" s="406" t="n"/>
      <c r="OCT200" s="406" t="n"/>
      <c r="OCU200" s="406" t="n"/>
      <c r="OCV200" s="406" t="n"/>
      <c r="OCW200" s="406" t="n"/>
      <c r="OCX200" s="406" t="n"/>
      <c r="OCY200" s="406" t="n"/>
      <c r="OCZ200" s="406" t="n"/>
      <c r="ODA200" s="406" t="n"/>
      <c r="ODB200" s="406" t="n"/>
      <c r="ODC200" s="406" t="n"/>
      <c r="ODD200" s="406" t="n"/>
      <c r="ODE200" s="406" t="n"/>
      <c r="ODF200" s="406" t="n"/>
      <c r="ODG200" s="406" t="n"/>
      <c r="ODH200" s="406" t="n"/>
      <c r="ODI200" s="406" t="n"/>
      <c r="ODJ200" s="406" t="n"/>
      <c r="ODK200" s="406" t="n"/>
      <c r="ODL200" s="406" t="n"/>
      <c r="ODM200" s="406" t="n"/>
      <c r="ODN200" s="406" t="n"/>
      <c r="ODO200" s="406" t="n"/>
      <c r="ODP200" s="406" t="n"/>
      <c r="ODQ200" s="406" t="n"/>
      <c r="ODR200" s="406" t="n"/>
      <c r="ODS200" s="406" t="n"/>
      <c r="ODT200" s="406" t="n"/>
      <c r="ODU200" s="406" t="n"/>
      <c r="ODV200" s="406" t="n"/>
      <c r="ODW200" s="406" t="n"/>
      <c r="ODX200" s="406" t="n"/>
      <c r="ODY200" s="406" t="n"/>
      <c r="ODZ200" s="406" t="n"/>
      <c r="OEA200" s="406" t="n"/>
      <c r="OEB200" s="406" t="n"/>
      <c r="OEC200" s="406" t="n"/>
      <c r="OED200" s="406" t="n"/>
      <c r="OEE200" s="406" t="n"/>
      <c r="OEF200" s="406" t="n"/>
      <c r="OEG200" s="406" t="n"/>
      <c r="OEH200" s="406" t="n"/>
      <c r="OEI200" s="406" t="n"/>
      <c r="OEJ200" s="406" t="n"/>
      <c r="OEK200" s="406" t="n"/>
      <c r="OEL200" s="406" t="n"/>
      <c r="OEM200" s="406" t="n"/>
      <c r="OEN200" s="406" t="n"/>
      <c r="OEO200" s="406" t="n"/>
      <c r="OEP200" s="406" t="n"/>
      <c r="OEQ200" s="406" t="n"/>
      <c r="OER200" s="406" t="n"/>
      <c r="OES200" s="406" t="n"/>
      <c r="OET200" s="406" t="n"/>
      <c r="OEU200" s="406" t="n"/>
      <c r="OEV200" s="406" t="n"/>
      <c r="OEW200" s="406" t="n"/>
      <c r="OEX200" s="406" t="n"/>
      <c r="OEY200" s="406" t="n"/>
      <c r="OEZ200" s="406" t="n"/>
      <c r="OFA200" s="406" t="n"/>
      <c r="OFB200" s="406" t="n"/>
      <c r="OFC200" s="406" t="n"/>
      <c r="OFD200" s="406" t="n"/>
      <c r="OFE200" s="406" t="n"/>
      <c r="OFF200" s="406" t="n"/>
      <c r="OFG200" s="406" t="n"/>
      <c r="OFH200" s="406" t="n"/>
      <c r="OFI200" s="406" t="n"/>
      <c r="OFJ200" s="406" t="n"/>
      <c r="OFK200" s="406" t="n"/>
      <c r="OFL200" s="406" t="n"/>
      <c r="OFM200" s="406" t="n"/>
      <c r="OFN200" s="406" t="n"/>
      <c r="OFO200" s="406" t="n"/>
      <c r="OFP200" s="406" t="n"/>
      <c r="OFQ200" s="406" t="n"/>
      <c r="OFR200" s="406" t="n"/>
      <c r="OFS200" s="406" t="n"/>
      <c r="OFT200" s="406" t="n"/>
      <c r="OFU200" s="406" t="n"/>
      <c r="OFV200" s="406" t="n"/>
      <c r="OFW200" s="406" t="n"/>
      <c r="OFX200" s="406" t="n"/>
      <c r="OFY200" s="406" t="n"/>
      <c r="OFZ200" s="406" t="n"/>
      <c r="OGA200" s="406" t="n"/>
      <c r="OGB200" s="406" t="n"/>
      <c r="OGC200" s="406" t="n"/>
      <c r="OGD200" s="406" t="n"/>
      <c r="OGE200" s="406" t="n"/>
      <c r="OGF200" s="406" t="n"/>
      <c r="OGG200" s="406" t="n"/>
      <c r="OGH200" s="406" t="n"/>
      <c r="OGI200" s="406" t="n"/>
      <c r="OGJ200" s="406" t="n"/>
      <c r="OGK200" s="406" t="n"/>
      <c r="OGL200" s="406" t="n"/>
      <c r="OGM200" s="406" t="n"/>
      <c r="OGN200" s="406" t="n"/>
      <c r="OGO200" s="406" t="n"/>
      <c r="OGP200" s="406" t="n"/>
      <c r="OGQ200" s="406" t="n"/>
      <c r="OGR200" s="406" t="n"/>
      <c r="OGS200" s="406" t="n"/>
      <c r="OGT200" s="406" t="n"/>
      <c r="OGU200" s="406" t="n"/>
      <c r="OGV200" s="406" t="n"/>
      <c r="OGW200" s="406" t="n"/>
      <c r="OGX200" s="406" t="n"/>
      <c r="OGY200" s="406" t="n"/>
      <c r="OGZ200" s="406" t="n"/>
      <c r="OHA200" s="406" t="n"/>
      <c r="OHB200" s="406" t="n"/>
      <c r="OHC200" s="406" t="n"/>
      <c r="OHD200" s="406" t="n"/>
      <c r="OHE200" s="406" t="n"/>
      <c r="OHF200" s="406" t="n"/>
      <c r="OHG200" s="406" t="n"/>
      <c r="OHH200" s="406" t="n"/>
      <c r="OHI200" s="406" t="n"/>
      <c r="OHJ200" s="406" t="n"/>
      <c r="OHK200" s="406" t="n"/>
      <c r="OHL200" s="406" t="n"/>
      <c r="OHM200" s="406" t="n"/>
      <c r="OHN200" s="406" t="n"/>
      <c r="OHO200" s="406" t="n"/>
      <c r="OHP200" s="406" t="n"/>
      <c r="OHQ200" s="406" t="n"/>
      <c r="OHR200" s="406" t="n"/>
      <c r="OHS200" s="406" t="n"/>
      <c r="OHT200" s="406" t="n"/>
      <c r="OHU200" s="406" t="n"/>
      <c r="OHV200" s="406" t="n"/>
      <c r="OHW200" s="406" t="n"/>
      <c r="OHX200" s="406" t="n"/>
      <c r="OHY200" s="406" t="n"/>
      <c r="OHZ200" s="406" t="n"/>
      <c r="OIA200" s="406" t="n"/>
      <c r="OIB200" s="406" t="n"/>
      <c r="OIC200" s="406" t="n"/>
      <c r="OID200" s="406" t="n"/>
      <c r="OIE200" s="406" t="n"/>
      <c r="OIF200" s="406" t="n"/>
      <c r="OIG200" s="406" t="n"/>
      <c r="OIH200" s="406" t="n"/>
      <c r="OII200" s="406" t="n"/>
      <c r="OIJ200" s="406" t="n"/>
      <c r="OIK200" s="406" t="n"/>
      <c r="OIL200" s="406" t="n"/>
      <c r="OIM200" s="406" t="n"/>
      <c r="OIN200" s="406" t="n"/>
      <c r="OIO200" s="406" t="n"/>
      <c r="OIP200" s="406" t="n"/>
      <c r="OIQ200" s="406" t="n"/>
      <c r="OIR200" s="406" t="n"/>
      <c r="OIS200" s="406" t="n"/>
      <c r="OIT200" s="406" t="n"/>
      <c r="OIU200" s="406" t="n"/>
      <c r="OIV200" s="406" t="n"/>
      <c r="OIW200" s="406" t="n"/>
      <c r="OIX200" s="406" t="n"/>
      <c r="OIY200" s="406" t="n"/>
      <c r="OIZ200" s="406" t="n"/>
      <c r="OJA200" s="406" t="n"/>
      <c r="OJB200" s="406" t="n"/>
      <c r="OJC200" s="406" t="n"/>
      <c r="OJD200" s="406" t="n"/>
      <c r="OJE200" s="406" t="n"/>
      <c r="OJF200" s="406" t="n"/>
      <c r="OJG200" s="406" t="n"/>
      <c r="OJH200" s="406" t="n"/>
      <c r="OJI200" s="406" t="n"/>
      <c r="OJJ200" s="406" t="n"/>
      <c r="OJK200" s="406" t="n"/>
      <c r="OJL200" s="406" t="n"/>
      <c r="OJM200" s="406" t="n"/>
      <c r="OJN200" s="406" t="n"/>
      <c r="OJO200" s="406" t="n"/>
      <c r="OJP200" s="406" t="n"/>
      <c r="OJQ200" s="406" t="n"/>
      <c r="OJR200" s="406" t="n"/>
      <c r="OJS200" s="406" t="n"/>
      <c r="OJT200" s="406" t="n"/>
      <c r="OJU200" s="406" t="n"/>
      <c r="OJV200" s="406" t="n"/>
      <c r="OJW200" s="406" t="n"/>
      <c r="OJX200" s="406" t="n"/>
      <c r="OJY200" s="406" t="n"/>
      <c r="OJZ200" s="406" t="n"/>
      <c r="OKA200" s="406" t="n"/>
      <c r="OKB200" s="406" t="n"/>
      <c r="OKC200" s="406" t="n"/>
      <c r="OKD200" s="406" t="n"/>
      <c r="OKE200" s="406" t="n"/>
      <c r="OKF200" s="406" t="n"/>
      <c r="OKG200" s="406" t="n"/>
      <c r="OKH200" s="406" t="n"/>
      <c r="OKI200" s="406" t="n"/>
      <c r="OKJ200" s="406" t="n"/>
      <c r="OKK200" s="406" t="n"/>
      <c r="OKL200" s="406" t="n"/>
      <c r="OKM200" s="406" t="n"/>
      <c r="OKN200" s="406" t="n"/>
      <c r="OKO200" s="406" t="n"/>
      <c r="OKP200" s="406" t="n"/>
      <c r="OKQ200" s="406" t="n"/>
      <c r="OKR200" s="406" t="n"/>
      <c r="OKS200" s="406" t="n"/>
      <c r="OKT200" s="406" t="n"/>
      <c r="OKU200" s="406" t="n"/>
      <c r="OKV200" s="406" t="n"/>
      <c r="OKW200" s="406" t="n"/>
      <c r="OKX200" s="406" t="n"/>
      <c r="OKY200" s="406" t="n"/>
      <c r="OKZ200" s="406" t="n"/>
      <c r="OLA200" s="406" t="n"/>
      <c r="OLB200" s="406" t="n"/>
      <c r="OLC200" s="406" t="n"/>
      <c r="OLD200" s="406" t="n"/>
      <c r="OLE200" s="406" t="n"/>
      <c r="OLF200" s="406" t="n"/>
      <c r="OLG200" s="406" t="n"/>
      <c r="OLH200" s="406" t="n"/>
      <c r="OLI200" s="406" t="n"/>
      <c r="OLJ200" s="406" t="n"/>
      <c r="OLK200" s="406" t="n"/>
      <c r="OLL200" s="406" t="n"/>
      <c r="OLM200" s="406" t="n"/>
      <c r="OLN200" s="406" t="n"/>
      <c r="OLO200" s="406" t="n"/>
      <c r="OLP200" s="406" t="n"/>
      <c r="OLQ200" s="406" t="n"/>
      <c r="OLR200" s="406" t="n"/>
      <c r="OLS200" s="406" t="n"/>
      <c r="OLT200" s="406" t="n"/>
      <c r="OLU200" s="406" t="n"/>
      <c r="OLV200" s="406" t="n"/>
      <c r="OLW200" s="406" t="n"/>
      <c r="OLX200" s="406" t="n"/>
      <c r="OLY200" s="406" t="n"/>
      <c r="OLZ200" s="406" t="n"/>
      <c r="OMA200" s="406" t="n"/>
      <c r="OMB200" s="406" t="n"/>
      <c r="OMC200" s="406" t="n"/>
      <c r="OMD200" s="406" t="n"/>
      <c r="OME200" s="406" t="n"/>
      <c r="OMF200" s="406" t="n"/>
      <c r="OMG200" s="406" t="n"/>
      <c r="OMH200" s="406" t="n"/>
      <c r="OMI200" s="406" t="n"/>
      <c r="OMJ200" s="406" t="n"/>
      <c r="OMK200" s="406" t="n"/>
      <c r="OML200" s="406" t="n"/>
      <c r="OMM200" s="406" t="n"/>
      <c r="OMN200" s="406" t="n"/>
      <c r="OMO200" s="406" t="n"/>
      <c r="OMP200" s="406" t="n"/>
      <c r="OMQ200" s="406" t="n"/>
      <c r="OMR200" s="406" t="n"/>
      <c r="OMS200" s="406" t="n"/>
      <c r="OMT200" s="406" t="n"/>
      <c r="OMU200" s="406" t="n"/>
      <c r="OMV200" s="406" t="n"/>
      <c r="OMW200" s="406" t="n"/>
      <c r="OMX200" s="406" t="n"/>
      <c r="OMY200" s="406" t="n"/>
      <c r="OMZ200" s="406" t="n"/>
      <c r="ONA200" s="406" t="n"/>
      <c r="ONB200" s="406" t="n"/>
      <c r="ONC200" s="406" t="n"/>
      <c r="OND200" s="406" t="n"/>
      <c r="ONE200" s="406" t="n"/>
      <c r="ONF200" s="406" t="n"/>
      <c r="ONG200" s="406" t="n"/>
      <c r="ONH200" s="406" t="n"/>
      <c r="ONI200" s="406" t="n"/>
      <c r="ONJ200" s="406" t="n"/>
      <c r="ONK200" s="406" t="n"/>
      <c r="ONL200" s="406" t="n"/>
      <c r="ONM200" s="406" t="n"/>
      <c r="ONN200" s="406" t="n"/>
      <c r="ONO200" s="406" t="n"/>
      <c r="ONP200" s="406" t="n"/>
      <c r="ONQ200" s="406" t="n"/>
      <c r="ONR200" s="406" t="n"/>
      <c r="ONS200" s="406" t="n"/>
      <c r="ONT200" s="406" t="n"/>
      <c r="ONU200" s="406" t="n"/>
      <c r="ONV200" s="406" t="n"/>
      <c r="ONW200" s="406" t="n"/>
      <c r="ONX200" s="406" t="n"/>
      <c r="ONY200" s="406" t="n"/>
      <c r="ONZ200" s="406" t="n"/>
      <c r="OOA200" s="406" t="n"/>
      <c r="OOB200" s="406" t="n"/>
      <c r="OOC200" s="406" t="n"/>
      <c r="OOD200" s="406" t="n"/>
      <c r="OOE200" s="406" t="n"/>
      <c r="OOF200" s="406" t="n"/>
      <c r="OOG200" s="406" t="n"/>
      <c r="OOH200" s="406" t="n"/>
      <c r="OOI200" s="406" t="n"/>
      <c r="OOJ200" s="406" t="n"/>
      <c r="OOK200" s="406" t="n"/>
      <c r="OOL200" s="406" t="n"/>
      <c r="OOM200" s="406" t="n"/>
      <c r="OON200" s="406" t="n"/>
      <c r="OOO200" s="406" t="n"/>
      <c r="OOP200" s="406" t="n"/>
      <c r="OOQ200" s="406" t="n"/>
      <c r="OOR200" s="406" t="n"/>
      <c r="OOS200" s="406" t="n"/>
      <c r="OOT200" s="406" t="n"/>
      <c r="OOU200" s="406" t="n"/>
      <c r="OOV200" s="406" t="n"/>
      <c r="OOW200" s="406" t="n"/>
      <c r="OOX200" s="406" t="n"/>
      <c r="OOY200" s="406" t="n"/>
      <c r="OOZ200" s="406" t="n"/>
      <c r="OPA200" s="406" t="n"/>
      <c r="OPB200" s="406" t="n"/>
      <c r="OPC200" s="406" t="n"/>
      <c r="OPD200" s="406" t="n"/>
      <c r="OPE200" s="406" t="n"/>
      <c r="OPF200" s="406" t="n"/>
      <c r="OPG200" s="406" t="n"/>
      <c r="OPH200" s="406" t="n"/>
      <c r="OPI200" s="406" t="n"/>
      <c r="OPJ200" s="406" t="n"/>
      <c r="OPK200" s="406" t="n"/>
      <c r="OPL200" s="406" t="n"/>
      <c r="OPM200" s="406" t="n"/>
      <c r="OPN200" s="406" t="n"/>
      <c r="OPO200" s="406" t="n"/>
      <c r="OPP200" s="406" t="n"/>
      <c r="OPQ200" s="406" t="n"/>
      <c r="OPR200" s="406" t="n"/>
      <c r="OPS200" s="406" t="n"/>
      <c r="OPT200" s="406" t="n"/>
      <c r="OPU200" s="406" t="n"/>
      <c r="OPV200" s="406" t="n"/>
      <c r="OPW200" s="406" t="n"/>
      <c r="OPX200" s="406" t="n"/>
      <c r="OPY200" s="406" t="n"/>
      <c r="OPZ200" s="406" t="n"/>
      <c r="OQA200" s="406" t="n"/>
      <c r="OQB200" s="406" t="n"/>
      <c r="OQC200" s="406" t="n"/>
      <c r="OQD200" s="406" t="n"/>
      <c r="OQE200" s="406" t="n"/>
      <c r="OQF200" s="406" t="n"/>
      <c r="OQG200" s="406" t="n"/>
      <c r="OQH200" s="406" t="n"/>
      <c r="OQI200" s="406" t="n"/>
      <c r="OQJ200" s="406" t="n"/>
      <c r="OQK200" s="406" t="n"/>
      <c r="OQL200" s="406" t="n"/>
      <c r="OQM200" s="406" t="n"/>
      <c r="OQN200" s="406" t="n"/>
      <c r="OQO200" s="406" t="n"/>
      <c r="OQP200" s="406" t="n"/>
      <c r="OQQ200" s="406" t="n"/>
      <c r="OQR200" s="406" t="n"/>
      <c r="OQS200" s="406" t="n"/>
      <c r="OQT200" s="406" t="n"/>
      <c r="OQU200" s="406" t="n"/>
      <c r="OQV200" s="406" t="n"/>
      <c r="OQW200" s="406" t="n"/>
      <c r="OQX200" s="406" t="n"/>
      <c r="OQY200" s="406" t="n"/>
      <c r="OQZ200" s="406" t="n"/>
      <c r="ORA200" s="406" t="n"/>
      <c r="ORB200" s="406" t="n"/>
      <c r="ORC200" s="406" t="n"/>
      <c r="ORD200" s="406" t="n"/>
      <c r="ORE200" s="406" t="n"/>
      <c r="ORF200" s="406" t="n"/>
      <c r="ORG200" s="406" t="n"/>
      <c r="ORH200" s="406" t="n"/>
      <c r="ORI200" s="406" t="n"/>
      <c r="ORJ200" s="406" t="n"/>
      <c r="ORK200" s="406" t="n"/>
      <c r="ORL200" s="406" t="n"/>
      <c r="ORM200" s="406" t="n"/>
      <c r="ORN200" s="406" t="n"/>
      <c r="ORO200" s="406" t="n"/>
      <c r="ORP200" s="406" t="n"/>
      <c r="ORQ200" s="406" t="n"/>
      <c r="ORR200" s="406" t="n"/>
      <c r="ORS200" s="406" t="n"/>
      <c r="ORT200" s="406" t="n"/>
      <c r="ORU200" s="406" t="n"/>
      <c r="ORV200" s="406" t="n"/>
      <c r="ORW200" s="406" t="n"/>
      <c r="ORX200" s="406" t="n"/>
      <c r="ORY200" s="406" t="n"/>
      <c r="ORZ200" s="406" t="n"/>
      <c r="OSA200" s="406" t="n"/>
      <c r="OSB200" s="406" t="n"/>
      <c r="OSC200" s="406" t="n"/>
      <c r="OSD200" s="406" t="n"/>
      <c r="OSE200" s="406" t="n"/>
      <c r="OSF200" s="406" t="n"/>
      <c r="OSG200" s="406" t="n"/>
      <c r="OSH200" s="406" t="n"/>
      <c r="OSI200" s="406" t="n"/>
      <c r="OSJ200" s="406" t="n"/>
      <c r="OSK200" s="406" t="n"/>
      <c r="OSL200" s="406" t="n"/>
      <c r="OSM200" s="406" t="n"/>
      <c r="OSN200" s="406" t="n"/>
      <c r="OSO200" s="406" t="n"/>
      <c r="OSP200" s="406" t="n"/>
      <c r="OSQ200" s="406" t="n"/>
      <c r="OSR200" s="406" t="n"/>
      <c r="OSS200" s="406" t="n"/>
      <c r="OST200" s="406" t="n"/>
      <c r="OSU200" s="406" t="n"/>
      <c r="OSV200" s="406" t="n"/>
      <c r="OSW200" s="406" t="n"/>
      <c r="OSX200" s="406" t="n"/>
      <c r="OSY200" s="406" t="n"/>
      <c r="OSZ200" s="406" t="n"/>
      <c r="OTA200" s="406" t="n"/>
      <c r="OTB200" s="406" t="n"/>
      <c r="OTC200" s="406" t="n"/>
      <c r="OTD200" s="406" t="n"/>
      <c r="OTE200" s="406" t="n"/>
      <c r="OTF200" s="406" t="n"/>
      <c r="OTG200" s="406" t="n"/>
      <c r="OTH200" s="406" t="n"/>
      <c r="OTI200" s="406" t="n"/>
      <c r="OTJ200" s="406" t="n"/>
      <c r="OTK200" s="406" t="n"/>
      <c r="OTL200" s="406" t="n"/>
      <c r="OTM200" s="406" t="n"/>
      <c r="OTN200" s="406" t="n"/>
      <c r="OTO200" s="406" t="n"/>
      <c r="OTP200" s="406" t="n"/>
      <c r="OTQ200" s="406" t="n"/>
      <c r="OTR200" s="406" t="n"/>
      <c r="OTS200" s="406" t="n"/>
      <c r="OTT200" s="406" t="n"/>
      <c r="OTU200" s="406" t="n"/>
      <c r="OTV200" s="406" t="n"/>
      <c r="OTW200" s="406" t="n"/>
      <c r="OTX200" s="406" t="n"/>
      <c r="OTY200" s="406" t="n"/>
      <c r="OTZ200" s="406" t="n"/>
      <c r="OUA200" s="406" t="n"/>
      <c r="OUB200" s="406" t="n"/>
      <c r="OUC200" s="406" t="n"/>
      <c r="OUD200" s="406" t="n"/>
      <c r="OUE200" s="406" t="n"/>
      <c r="OUF200" s="406" t="n"/>
      <c r="OUG200" s="406" t="n"/>
      <c r="OUH200" s="406" t="n"/>
      <c r="OUI200" s="406" t="n"/>
      <c r="OUJ200" s="406" t="n"/>
      <c r="OUK200" s="406" t="n"/>
      <c r="OUL200" s="406" t="n"/>
      <c r="OUM200" s="406" t="n"/>
      <c r="OUN200" s="406" t="n"/>
      <c r="OUO200" s="406" t="n"/>
      <c r="OUP200" s="406" t="n"/>
      <c r="OUQ200" s="406" t="n"/>
      <c r="OUR200" s="406" t="n"/>
      <c r="OUS200" s="406" t="n"/>
      <c r="OUT200" s="406" t="n"/>
      <c r="OUU200" s="406" t="n"/>
      <c r="OUV200" s="406" t="n"/>
      <c r="OUW200" s="406" t="n"/>
      <c r="OUX200" s="406" t="n"/>
      <c r="OUY200" s="406" t="n"/>
      <c r="OUZ200" s="406" t="n"/>
      <c r="OVA200" s="406" t="n"/>
      <c r="OVB200" s="406" t="n"/>
      <c r="OVC200" s="406" t="n"/>
      <c r="OVD200" s="406" t="n"/>
      <c r="OVE200" s="406" t="n"/>
      <c r="OVF200" s="406" t="n"/>
      <c r="OVG200" s="406" t="n"/>
      <c r="OVH200" s="406" t="n"/>
      <c r="OVI200" s="406" t="n"/>
      <c r="OVJ200" s="406" t="n"/>
      <c r="OVK200" s="406" t="n"/>
      <c r="OVL200" s="406" t="n"/>
      <c r="OVM200" s="406" t="n"/>
      <c r="OVN200" s="406" t="n"/>
      <c r="OVO200" s="406" t="n"/>
      <c r="OVP200" s="406" t="n"/>
      <c r="OVQ200" s="406" t="n"/>
      <c r="OVR200" s="406" t="n"/>
      <c r="OVS200" s="406" t="n"/>
      <c r="OVT200" s="406" t="n"/>
      <c r="OVU200" s="406" t="n"/>
      <c r="OVV200" s="406" t="n"/>
      <c r="OVW200" s="406" t="n"/>
      <c r="OVX200" s="406" t="n"/>
      <c r="OVY200" s="406" t="n"/>
      <c r="OVZ200" s="406" t="n"/>
      <c r="OWA200" s="406" t="n"/>
      <c r="OWB200" s="406" t="n"/>
      <c r="OWC200" s="406" t="n"/>
      <c r="OWD200" s="406" t="n"/>
      <c r="OWE200" s="406" t="n"/>
      <c r="OWF200" s="406" t="n"/>
      <c r="OWG200" s="406" t="n"/>
      <c r="OWH200" s="406" t="n"/>
      <c r="OWI200" s="406" t="n"/>
      <c r="OWJ200" s="406" t="n"/>
      <c r="OWK200" s="406" t="n"/>
      <c r="OWL200" s="406" t="n"/>
      <c r="OWM200" s="406" t="n"/>
      <c r="OWN200" s="406" t="n"/>
      <c r="OWO200" s="406" t="n"/>
      <c r="OWP200" s="406" t="n"/>
      <c r="OWQ200" s="406" t="n"/>
      <c r="OWR200" s="406" t="n"/>
      <c r="OWS200" s="406" t="n"/>
      <c r="OWT200" s="406" t="n"/>
      <c r="OWU200" s="406" t="n"/>
      <c r="OWV200" s="406" t="n"/>
      <c r="OWW200" s="406" t="n"/>
      <c r="OWX200" s="406" t="n"/>
      <c r="OWY200" s="406" t="n"/>
      <c r="OWZ200" s="406" t="n"/>
      <c r="OXA200" s="406" t="n"/>
      <c r="OXB200" s="406" t="n"/>
      <c r="OXC200" s="406" t="n"/>
      <c r="OXD200" s="406" t="n"/>
      <c r="OXE200" s="406" t="n"/>
      <c r="OXF200" s="406" t="n"/>
      <c r="OXG200" s="406" t="n"/>
      <c r="OXH200" s="406" t="n"/>
      <c r="OXI200" s="406" t="n"/>
      <c r="OXJ200" s="406" t="n"/>
      <c r="OXK200" s="406" t="n"/>
      <c r="OXL200" s="406" t="n"/>
      <c r="OXM200" s="406" t="n"/>
      <c r="OXN200" s="406" t="n"/>
      <c r="OXO200" s="406" t="n"/>
      <c r="OXP200" s="406" t="n"/>
      <c r="OXQ200" s="406" t="n"/>
      <c r="OXR200" s="406" t="n"/>
      <c r="OXS200" s="406" t="n"/>
      <c r="OXT200" s="406" t="n"/>
      <c r="OXU200" s="406" t="n"/>
      <c r="OXV200" s="406" t="n"/>
      <c r="OXW200" s="406" t="n"/>
      <c r="OXX200" s="406" t="n"/>
      <c r="OXY200" s="406" t="n"/>
      <c r="OXZ200" s="406" t="n"/>
      <c r="OYA200" s="406" t="n"/>
      <c r="OYB200" s="406" t="n"/>
      <c r="OYC200" s="406" t="n"/>
      <c r="OYD200" s="406" t="n"/>
      <c r="OYE200" s="406" t="n"/>
      <c r="OYF200" s="406" t="n"/>
      <c r="OYG200" s="406" t="n"/>
      <c r="OYH200" s="406" t="n"/>
      <c r="OYI200" s="406" t="n"/>
      <c r="OYJ200" s="406" t="n"/>
      <c r="OYK200" s="406" t="n"/>
      <c r="OYL200" s="406" t="n"/>
      <c r="OYM200" s="406" t="n"/>
      <c r="OYN200" s="406" t="n"/>
      <c r="OYO200" s="406" t="n"/>
      <c r="OYP200" s="406" t="n"/>
      <c r="OYQ200" s="406" t="n"/>
      <c r="OYR200" s="406" t="n"/>
      <c r="OYS200" s="406" t="n"/>
      <c r="OYT200" s="406" t="n"/>
      <c r="OYU200" s="406" t="n"/>
      <c r="OYV200" s="406" t="n"/>
      <c r="OYW200" s="406" t="n"/>
      <c r="OYX200" s="406" t="n"/>
      <c r="OYY200" s="406" t="n"/>
      <c r="OYZ200" s="406" t="n"/>
      <c r="OZA200" s="406" t="n"/>
      <c r="OZB200" s="406" t="n"/>
      <c r="OZC200" s="406" t="n"/>
      <c r="OZD200" s="406" t="n"/>
      <c r="OZE200" s="406" t="n"/>
      <c r="OZF200" s="406" t="n"/>
      <c r="OZG200" s="406" t="n"/>
      <c r="OZH200" s="406" t="n"/>
      <c r="OZI200" s="406" t="n"/>
      <c r="OZJ200" s="406" t="n"/>
      <c r="OZK200" s="406" t="n"/>
      <c r="OZL200" s="406" t="n"/>
      <c r="OZM200" s="406" t="n"/>
      <c r="OZN200" s="406" t="n"/>
      <c r="OZO200" s="406" t="n"/>
      <c r="OZP200" s="406" t="n"/>
      <c r="OZQ200" s="406" t="n"/>
      <c r="OZR200" s="406" t="n"/>
      <c r="OZS200" s="406" t="n"/>
      <c r="OZT200" s="406" t="n"/>
      <c r="OZU200" s="406" t="n"/>
      <c r="OZV200" s="406" t="n"/>
      <c r="OZW200" s="406" t="n"/>
      <c r="OZX200" s="406" t="n"/>
      <c r="OZY200" s="406" t="n"/>
      <c r="OZZ200" s="406" t="n"/>
      <c r="PAA200" s="406" t="n"/>
      <c r="PAB200" s="406" t="n"/>
      <c r="PAC200" s="406" t="n"/>
      <c r="PAD200" s="406" t="n"/>
      <c r="PAE200" s="406" t="n"/>
      <c r="PAF200" s="406" t="n"/>
      <c r="PAG200" s="406" t="n"/>
      <c r="PAH200" s="406" t="n"/>
      <c r="PAI200" s="406" t="n"/>
      <c r="PAJ200" s="406" t="n"/>
      <c r="PAK200" s="406" t="n"/>
      <c r="PAL200" s="406" t="n"/>
      <c r="PAM200" s="406" t="n"/>
      <c r="PAN200" s="406" t="n"/>
      <c r="PAO200" s="406" t="n"/>
      <c r="PAP200" s="406" t="n"/>
      <c r="PAQ200" s="406" t="n"/>
      <c r="PAR200" s="406" t="n"/>
      <c r="PAS200" s="406" t="n"/>
      <c r="PAT200" s="406" t="n"/>
      <c r="PAU200" s="406" t="n"/>
      <c r="PAV200" s="406" t="n"/>
      <c r="PAW200" s="406" t="n"/>
      <c r="PAX200" s="406" t="n"/>
      <c r="PAY200" s="406" t="n"/>
      <c r="PAZ200" s="406" t="n"/>
      <c r="PBA200" s="406" t="n"/>
      <c r="PBB200" s="406" t="n"/>
      <c r="PBC200" s="406" t="n"/>
      <c r="PBD200" s="406" t="n"/>
      <c r="PBE200" s="406" t="n"/>
      <c r="PBF200" s="406" t="n"/>
      <c r="PBG200" s="406" t="n"/>
      <c r="PBH200" s="406" t="n"/>
      <c r="PBI200" s="406" t="n"/>
      <c r="PBJ200" s="406" t="n"/>
      <c r="PBK200" s="406" t="n"/>
      <c r="PBL200" s="406" t="n"/>
      <c r="PBM200" s="406" t="n"/>
      <c r="PBN200" s="406" t="n"/>
      <c r="PBO200" s="406" t="n"/>
      <c r="PBP200" s="406" t="n"/>
      <c r="PBQ200" s="406" t="n"/>
      <c r="PBR200" s="406" t="n"/>
      <c r="PBS200" s="406" t="n"/>
      <c r="PBT200" s="406" t="n"/>
      <c r="PBU200" s="406" t="n"/>
      <c r="PBV200" s="406" t="n"/>
      <c r="PBW200" s="406" t="n"/>
      <c r="PBX200" s="406" t="n"/>
      <c r="PBY200" s="406" t="n"/>
      <c r="PBZ200" s="406" t="n"/>
      <c r="PCA200" s="406" t="n"/>
      <c r="PCB200" s="406" t="n"/>
      <c r="PCC200" s="406" t="n"/>
      <c r="PCD200" s="406" t="n"/>
      <c r="PCE200" s="406" t="n"/>
      <c r="PCF200" s="406" t="n"/>
      <c r="PCG200" s="406" t="n"/>
      <c r="PCH200" s="406" t="n"/>
      <c r="PCI200" s="406" t="n"/>
      <c r="PCJ200" s="406" t="n"/>
      <c r="PCK200" s="406" t="n"/>
      <c r="PCL200" s="406" t="n"/>
      <c r="PCM200" s="406" t="n"/>
      <c r="PCN200" s="406" t="n"/>
      <c r="PCO200" s="406" t="n"/>
      <c r="PCP200" s="406" t="n"/>
      <c r="PCQ200" s="406" t="n"/>
      <c r="PCR200" s="406" t="n"/>
      <c r="PCS200" s="406" t="n"/>
      <c r="PCT200" s="406" t="n"/>
      <c r="PCU200" s="406" t="n"/>
      <c r="PCV200" s="406" t="n"/>
      <c r="PCW200" s="406" t="n"/>
      <c r="PCX200" s="406" t="n"/>
      <c r="PCY200" s="406" t="n"/>
      <c r="PCZ200" s="406" t="n"/>
      <c r="PDA200" s="406" t="n"/>
      <c r="PDB200" s="406" t="n"/>
      <c r="PDC200" s="406" t="n"/>
      <c r="PDD200" s="406" t="n"/>
      <c r="PDE200" s="406" t="n"/>
      <c r="PDF200" s="406" t="n"/>
      <c r="PDG200" s="406" t="n"/>
      <c r="PDH200" s="406" t="n"/>
      <c r="PDI200" s="406" t="n"/>
      <c r="PDJ200" s="406" t="n"/>
      <c r="PDK200" s="406" t="n"/>
      <c r="PDL200" s="406" t="n"/>
      <c r="PDM200" s="406" t="n"/>
      <c r="PDN200" s="406" t="n"/>
      <c r="PDO200" s="406" t="n"/>
      <c r="PDP200" s="406" t="n"/>
      <c r="PDQ200" s="406" t="n"/>
      <c r="PDR200" s="406" t="n"/>
      <c r="PDS200" s="406" t="n"/>
      <c r="PDT200" s="406" t="n"/>
      <c r="PDU200" s="406" t="n"/>
      <c r="PDV200" s="406" t="n"/>
      <c r="PDW200" s="406" t="n"/>
      <c r="PDX200" s="406" t="n"/>
      <c r="PDY200" s="406" t="n"/>
      <c r="PDZ200" s="406" t="n"/>
      <c r="PEA200" s="406" t="n"/>
      <c r="PEB200" s="406" t="n"/>
      <c r="PEC200" s="406" t="n"/>
      <c r="PED200" s="406" t="n"/>
      <c r="PEE200" s="406" t="n"/>
      <c r="PEF200" s="406" t="n"/>
      <c r="PEG200" s="406" t="n"/>
      <c r="PEH200" s="406" t="n"/>
      <c r="PEI200" s="406" t="n"/>
      <c r="PEJ200" s="406" t="n"/>
      <c r="PEK200" s="406" t="n"/>
      <c r="PEL200" s="406" t="n"/>
      <c r="PEM200" s="406" t="n"/>
      <c r="PEN200" s="406" t="n"/>
      <c r="PEO200" s="406" t="n"/>
      <c r="PEP200" s="406" t="n"/>
      <c r="PEQ200" s="406" t="n"/>
      <c r="PER200" s="406" t="n"/>
      <c r="PES200" s="406" t="n"/>
      <c r="PET200" s="406" t="n"/>
      <c r="PEU200" s="406" t="n"/>
      <c r="PEV200" s="406" t="n"/>
      <c r="PEW200" s="406" t="n"/>
      <c r="PEX200" s="406" t="n"/>
      <c r="PEY200" s="406" t="n"/>
      <c r="PEZ200" s="406" t="n"/>
      <c r="PFA200" s="406" t="n"/>
      <c r="PFB200" s="406" t="n"/>
      <c r="PFC200" s="406" t="n"/>
      <c r="PFD200" s="406" t="n"/>
      <c r="PFE200" s="406" t="n"/>
      <c r="PFF200" s="406" t="n"/>
      <c r="PFG200" s="406" t="n"/>
      <c r="PFH200" s="406" t="n"/>
      <c r="PFI200" s="406" t="n"/>
      <c r="PFJ200" s="406" t="n"/>
      <c r="PFK200" s="406" t="n"/>
      <c r="PFL200" s="406" t="n"/>
      <c r="PFM200" s="406" t="n"/>
      <c r="PFN200" s="406" t="n"/>
      <c r="PFO200" s="406" t="n"/>
      <c r="PFP200" s="406" t="n"/>
      <c r="PFQ200" s="406" t="n"/>
      <c r="PFR200" s="406" t="n"/>
      <c r="PFS200" s="406" t="n"/>
      <c r="PFT200" s="406" t="n"/>
      <c r="PFU200" s="406" t="n"/>
      <c r="PFV200" s="406" t="n"/>
      <c r="PFW200" s="406" t="n"/>
      <c r="PFX200" s="406" t="n"/>
      <c r="PFY200" s="406" t="n"/>
      <c r="PFZ200" s="406" t="n"/>
      <c r="PGA200" s="406" t="n"/>
      <c r="PGB200" s="406" t="n"/>
      <c r="PGC200" s="406" t="n"/>
      <c r="PGD200" s="406" t="n"/>
      <c r="PGE200" s="406" t="n"/>
      <c r="PGF200" s="406" t="n"/>
      <c r="PGG200" s="406" t="n"/>
      <c r="PGH200" s="406" t="n"/>
      <c r="PGI200" s="406" t="n"/>
      <c r="PGJ200" s="406" t="n"/>
      <c r="PGK200" s="406" t="n"/>
      <c r="PGL200" s="406" t="n"/>
      <c r="PGM200" s="406" t="n"/>
      <c r="PGN200" s="406" t="n"/>
      <c r="PGO200" s="406" t="n"/>
      <c r="PGP200" s="406" t="n"/>
      <c r="PGQ200" s="406" t="n"/>
      <c r="PGR200" s="406" t="n"/>
      <c r="PGS200" s="406" t="n"/>
      <c r="PGT200" s="406" t="n"/>
      <c r="PGU200" s="406" t="n"/>
      <c r="PGV200" s="406" t="n"/>
      <c r="PGW200" s="406" t="n"/>
      <c r="PGX200" s="406" t="n"/>
      <c r="PGY200" s="406" t="n"/>
      <c r="PGZ200" s="406" t="n"/>
      <c r="PHA200" s="406" t="n"/>
      <c r="PHB200" s="406" t="n"/>
      <c r="PHC200" s="406" t="n"/>
      <c r="PHD200" s="406" t="n"/>
      <c r="PHE200" s="406" t="n"/>
      <c r="PHF200" s="406" t="n"/>
      <c r="PHG200" s="406" t="n"/>
      <c r="PHH200" s="406" t="n"/>
      <c r="PHI200" s="406" t="n"/>
      <c r="PHJ200" s="406" t="n"/>
      <c r="PHK200" s="406" t="n"/>
      <c r="PHL200" s="406" t="n"/>
      <c r="PHM200" s="406" t="n"/>
      <c r="PHN200" s="406" t="n"/>
      <c r="PHO200" s="406" t="n"/>
      <c r="PHP200" s="406" t="n"/>
      <c r="PHQ200" s="406" t="n"/>
      <c r="PHR200" s="406" t="n"/>
      <c r="PHS200" s="406" t="n"/>
      <c r="PHT200" s="406" t="n"/>
      <c r="PHU200" s="406" t="n"/>
      <c r="PHV200" s="406" t="n"/>
      <c r="PHW200" s="406" t="n"/>
      <c r="PHX200" s="406" t="n"/>
      <c r="PHY200" s="406" t="n"/>
      <c r="PHZ200" s="406" t="n"/>
      <c r="PIA200" s="406" t="n"/>
      <c r="PIB200" s="406" t="n"/>
      <c r="PIC200" s="406" t="n"/>
      <c r="PID200" s="406" t="n"/>
      <c r="PIE200" s="406" t="n"/>
      <c r="PIF200" s="406" t="n"/>
      <c r="PIG200" s="406" t="n"/>
      <c r="PIH200" s="406" t="n"/>
      <c r="PII200" s="406" t="n"/>
      <c r="PIJ200" s="406" t="n"/>
      <c r="PIK200" s="406" t="n"/>
      <c r="PIL200" s="406" t="n"/>
      <c r="PIM200" s="406" t="n"/>
      <c r="PIN200" s="406" t="n"/>
      <c r="PIO200" s="406" t="n"/>
      <c r="PIP200" s="406" t="n"/>
      <c r="PIQ200" s="406" t="n"/>
      <c r="PIR200" s="406" t="n"/>
      <c r="PIS200" s="406" t="n"/>
      <c r="PIT200" s="406" t="n"/>
      <c r="PIU200" s="406" t="n"/>
      <c r="PIV200" s="406" t="n"/>
      <c r="PIW200" s="406" t="n"/>
      <c r="PIX200" s="406" t="n"/>
      <c r="PIY200" s="406" t="n"/>
      <c r="PIZ200" s="406" t="n"/>
      <c r="PJA200" s="406" t="n"/>
      <c r="PJB200" s="406" t="n"/>
      <c r="PJC200" s="406" t="n"/>
      <c r="PJD200" s="406" t="n"/>
      <c r="PJE200" s="406" t="n"/>
      <c r="PJF200" s="406" t="n"/>
      <c r="PJG200" s="406" t="n"/>
      <c r="PJH200" s="406" t="n"/>
      <c r="PJI200" s="406" t="n"/>
      <c r="PJJ200" s="406" t="n"/>
      <c r="PJK200" s="406" t="n"/>
      <c r="PJL200" s="406" t="n"/>
      <c r="PJM200" s="406" t="n"/>
      <c r="PJN200" s="406" t="n"/>
      <c r="PJO200" s="406" t="n"/>
      <c r="PJP200" s="406" t="n"/>
      <c r="PJQ200" s="406" t="n"/>
      <c r="PJR200" s="406" t="n"/>
      <c r="PJS200" s="406" t="n"/>
      <c r="PJT200" s="406" t="n"/>
      <c r="PJU200" s="406" t="n"/>
      <c r="PJV200" s="406" t="n"/>
      <c r="PJW200" s="406" t="n"/>
      <c r="PJX200" s="406" t="n"/>
      <c r="PJY200" s="406" t="n"/>
      <c r="PJZ200" s="406" t="n"/>
      <c r="PKA200" s="406" t="n"/>
      <c r="PKB200" s="406" t="n"/>
      <c r="PKC200" s="406" t="n"/>
      <c r="PKD200" s="406" t="n"/>
      <c r="PKE200" s="406" t="n"/>
      <c r="PKF200" s="406" t="n"/>
      <c r="PKG200" s="406" t="n"/>
      <c r="PKH200" s="406" t="n"/>
      <c r="PKI200" s="406" t="n"/>
      <c r="PKJ200" s="406" t="n"/>
      <c r="PKK200" s="406" t="n"/>
      <c r="PKL200" s="406" t="n"/>
      <c r="PKM200" s="406" t="n"/>
      <c r="PKN200" s="406" t="n"/>
      <c r="PKO200" s="406" t="n"/>
      <c r="PKP200" s="406" t="n"/>
      <c r="PKQ200" s="406" t="n"/>
      <c r="PKR200" s="406" t="n"/>
      <c r="PKS200" s="406" t="n"/>
      <c r="PKT200" s="406" t="n"/>
      <c r="PKU200" s="406" t="n"/>
      <c r="PKV200" s="406" t="n"/>
      <c r="PKW200" s="406" t="n"/>
      <c r="PKX200" s="406" t="n"/>
      <c r="PKY200" s="406" t="n"/>
      <c r="PKZ200" s="406" t="n"/>
      <c r="PLA200" s="406" t="n"/>
      <c r="PLB200" s="406" t="n"/>
      <c r="PLC200" s="406" t="n"/>
      <c r="PLD200" s="406" t="n"/>
      <c r="PLE200" s="406" t="n"/>
      <c r="PLF200" s="406" t="n"/>
      <c r="PLG200" s="406" t="n"/>
      <c r="PLH200" s="406" t="n"/>
      <c r="PLI200" s="406" t="n"/>
      <c r="PLJ200" s="406" t="n"/>
      <c r="PLK200" s="406" t="n"/>
      <c r="PLL200" s="406" t="n"/>
      <c r="PLM200" s="406" t="n"/>
      <c r="PLN200" s="406" t="n"/>
      <c r="PLO200" s="406" t="n"/>
      <c r="PLP200" s="406" t="n"/>
      <c r="PLQ200" s="406" t="n"/>
      <c r="PLR200" s="406" t="n"/>
      <c r="PLS200" s="406" t="n"/>
      <c r="PLT200" s="406" t="n"/>
      <c r="PLU200" s="406" t="n"/>
      <c r="PLV200" s="406" t="n"/>
      <c r="PLW200" s="406" t="n"/>
      <c r="PLX200" s="406" t="n"/>
      <c r="PLY200" s="406" t="n"/>
      <c r="PLZ200" s="406" t="n"/>
      <c r="PMA200" s="406" t="n"/>
      <c r="PMB200" s="406" t="n"/>
      <c r="PMC200" s="406" t="n"/>
      <c r="PMD200" s="406" t="n"/>
      <c r="PME200" s="406" t="n"/>
      <c r="PMF200" s="406" t="n"/>
      <c r="PMG200" s="406" t="n"/>
      <c r="PMH200" s="406" t="n"/>
      <c r="PMI200" s="406" t="n"/>
      <c r="PMJ200" s="406" t="n"/>
      <c r="PMK200" s="406" t="n"/>
      <c r="PML200" s="406" t="n"/>
      <c r="PMM200" s="406" t="n"/>
      <c r="PMN200" s="406" t="n"/>
      <c r="PMO200" s="406" t="n"/>
      <c r="PMP200" s="406" t="n"/>
      <c r="PMQ200" s="406" t="n"/>
      <c r="PMR200" s="406" t="n"/>
      <c r="PMS200" s="406" t="n"/>
      <c r="PMT200" s="406" t="n"/>
      <c r="PMU200" s="406" t="n"/>
      <c r="PMV200" s="406" t="n"/>
      <c r="PMW200" s="406" t="n"/>
      <c r="PMX200" s="406" t="n"/>
      <c r="PMY200" s="406" t="n"/>
      <c r="PMZ200" s="406" t="n"/>
      <c r="PNA200" s="406" t="n"/>
      <c r="PNB200" s="406" t="n"/>
      <c r="PNC200" s="406" t="n"/>
      <c r="PND200" s="406" t="n"/>
      <c r="PNE200" s="406" t="n"/>
      <c r="PNF200" s="406" t="n"/>
      <c r="PNG200" s="406" t="n"/>
      <c r="PNH200" s="406" t="n"/>
      <c r="PNI200" s="406" t="n"/>
      <c r="PNJ200" s="406" t="n"/>
      <c r="PNK200" s="406" t="n"/>
      <c r="PNL200" s="406" t="n"/>
      <c r="PNM200" s="406" t="n"/>
      <c r="PNN200" s="406" t="n"/>
      <c r="PNO200" s="406" t="n"/>
      <c r="PNP200" s="406" t="n"/>
      <c r="PNQ200" s="406" t="n"/>
      <c r="PNR200" s="406" t="n"/>
      <c r="PNS200" s="406" t="n"/>
      <c r="PNT200" s="406" t="n"/>
      <c r="PNU200" s="406" t="n"/>
      <c r="PNV200" s="406" t="n"/>
      <c r="PNW200" s="406" t="n"/>
      <c r="PNX200" s="406" t="n"/>
      <c r="PNY200" s="406" t="n"/>
      <c r="PNZ200" s="406" t="n"/>
      <c r="POA200" s="406" t="n"/>
      <c r="POB200" s="406" t="n"/>
      <c r="POC200" s="406" t="n"/>
      <c r="POD200" s="406" t="n"/>
      <c r="POE200" s="406" t="n"/>
      <c r="POF200" s="406" t="n"/>
      <c r="POG200" s="406" t="n"/>
      <c r="POH200" s="406" t="n"/>
      <c r="POI200" s="406" t="n"/>
      <c r="POJ200" s="406" t="n"/>
      <c r="POK200" s="406" t="n"/>
      <c r="POL200" s="406" t="n"/>
      <c r="POM200" s="406" t="n"/>
      <c r="PON200" s="406" t="n"/>
      <c r="POO200" s="406" t="n"/>
      <c r="POP200" s="406" t="n"/>
      <c r="POQ200" s="406" t="n"/>
      <c r="POR200" s="406" t="n"/>
      <c r="POS200" s="406" t="n"/>
      <c r="POT200" s="406" t="n"/>
      <c r="POU200" s="406" t="n"/>
      <c r="POV200" s="406" t="n"/>
      <c r="POW200" s="406" t="n"/>
      <c r="POX200" s="406" t="n"/>
      <c r="POY200" s="406" t="n"/>
      <c r="POZ200" s="406" t="n"/>
      <c r="PPA200" s="406" t="n"/>
      <c r="PPB200" s="406" t="n"/>
      <c r="PPC200" s="406" t="n"/>
      <c r="PPD200" s="406" t="n"/>
      <c r="PPE200" s="406" t="n"/>
      <c r="PPF200" s="406" t="n"/>
      <c r="PPG200" s="406" t="n"/>
      <c r="PPH200" s="406" t="n"/>
      <c r="PPI200" s="406" t="n"/>
      <c r="PPJ200" s="406" t="n"/>
      <c r="PPK200" s="406" t="n"/>
      <c r="PPL200" s="406" t="n"/>
      <c r="PPM200" s="406" t="n"/>
      <c r="PPN200" s="406" t="n"/>
      <c r="PPO200" s="406" t="n"/>
      <c r="PPP200" s="406" t="n"/>
      <c r="PPQ200" s="406" t="n"/>
      <c r="PPR200" s="406" t="n"/>
      <c r="PPS200" s="406" t="n"/>
      <c r="PPT200" s="406" t="n"/>
      <c r="PPU200" s="406" t="n"/>
      <c r="PPV200" s="406" t="n"/>
      <c r="PPW200" s="406" t="n"/>
      <c r="PPX200" s="406" t="n"/>
      <c r="PPY200" s="406" t="n"/>
      <c r="PPZ200" s="406" t="n"/>
      <c r="PQA200" s="406" t="n"/>
      <c r="PQB200" s="406" t="n"/>
      <c r="PQC200" s="406" t="n"/>
      <c r="PQD200" s="406" t="n"/>
      <c r="PQE200" s="406" t="n"/>
      <c r="PQF200" s="406" t="n"/>
      <c r="PQG200" s="406" t="n"/>
      <c r="PQH200" s="406" t="n"/>
      <c r="PQI200" s="406" t="n"/>
      <c r="PQJ200" s="406" t="n"/>
      <c r="PQK200" s="406" t="n"/>
      <c r="PQL200" s="406" t="n"/>
      <c r="PQM200" s="406" t="n"/>
      <c r="PQN200" s="406" t="n"/>
      <c r="PQO200" s="406" t="n"/>
      <c r="PQP200" s="406" t="n"/>
      <c r="PQQ200" s="406" t="n"/>
      <c r="PQR200" s="406" t="n"/>
      <c r="PQS200" s="406" t="n"/>
      <c r="PQT200" s="406" t="n"/>
      <c r="PQU200" s="406" t="n"/>
      <c r="PQV200" s="406" t="n"/>
      <c r="PQW200" s="406" t="n"/>
      <c r="PQX200" s="406" t="n"/>
      <c r="PQY200" s="406" t="n"/>
      <c r="PQZ200" s="406" t="n"/>
      <c r="PRA200" s="406" t="n"/>
      <c r="PRB200" s="406" t="n"/>
      <c r="PRC200" s="406" t="n"/>
      <c r="PRD200" s="406" t="n"/>
      <c r="PRE200" s="406" t="n"/>
      <c r="PRF200" s="406" t="n"/>
      <c r="PRG200" s="406" t="n"/>
      <c r="PRH200" s="406" t="n"/>
      <c r="PRI200" s="406" t="n"/>
      <c r="PRJ200" s="406" t="n"/>
      <c r="PRK200" s="406" t="n"/>
      <c r="PRL200" s="406" t="n"/>
      <c r="PRM200" s="406" t="n"/>
      <c r="PRN200" s="406" t="n"/>
      <c r="PRO200" s="406" t="n"/>
      <c r="PRP200" s="406" t="n"/>
      <c r="PRQ200" s="406" t="n"/>
      <c r="PRR200" s="406" t="n"/>
      <c r="PRS200" s="406" t="n"/>
      <c r="PRT200" s="406" t="n"/>
      <c r="PRU200" s="406" t="n"/>
      <c r="PRV200" s="406" t="n"/>
      <c r="PRW200" s="406" t="n"/>
      <c r="PRX200" s="406" t="n"/>
      <c r="PRY200" s="406" t="n"/>
      <c r="PRZ200" s="406" t="n"/>
      <c r="PSA200" s="406" t="n"/>
      <c r="PSB200" s="406" t="n"/>
      <c r="PSC200" s="406" t="n"/>
      <c r="PSD200" s="406" t="n"/>
      <c r="PSE200" s="406" t="n"/>
      <c r="PSF200" s="406" t="n"/>
      <c r="PSG200" s="406" t="n"/>
      <c r="PSH200" s="406" t="n"/>
      <c r="PSI200" s="406" t="n"/>
      <c r="PSJ200" s="406" t="n"/>
      <c r="PSK200" s="406" t="n"/>
      <c r="PSL200" s="406" t="n"/>
      <c r="PSM200" s="406" t="n"/>
      <c r="PSN200" s="406" t="n"/>
      <c r="PSO200" s="406" t="n"/>
      <c r="PSP200" s="406" t="n"/>
      <c r="PSQ200" s="406" t="n"/>
      <c r="PSR200" s="406" t="n"/>
      <c r="PSS200" s="406" t="n"/>
      <c r="PST200" s="406" t="n"/>
      <c r="PSU200" s="406" t="n"/>
      <c r="PSV200" s="406" t="n"/>
      <c r="PSW200" s="406" t="n"/>
      <c r="PSX200" s="406" t="n"/>
      <c r="PSY200" s="406" t="n"/>
      <c r="PSZ200" s="406" t="n"/>
      <c r="PTA200" s="406" t="n"/>
      <c r="PTB200" s="406" t="n"/>
      <c r="PTC200" s="406" t="n"/>
      <c r="PTD200" s="406" t="n"/>
      <c r="PTE200" s="406" t="n"/>
      <c r="PTF200" s="406" t="n"/>
      <c r="PTG200" s="406" t="n"/>
      <c r="PTH200" s="406" t="n"/>
      <c r="PTI200" s="406" t="n"/>
      <c r="PTJ200" s="406" t="n"/>
      <c r="PTK200" s="406" t="n"/>
      <c r="PTL200" s="406" t="n"/>
      <c r="PTM200" s="406" t="n"/>
      <c r="PTN200" s="406" t="n"/>
      <c r="PTO200" s="406" t="n"/>
      <c r="PTP200" s="406" t="n"/>
      <c r="PTQ200" s="406" t="n"/>
      <c r="PTR200" s="406" t="n"/>
      <c r="PTS200" s="406" t="n"/>
      <c r="PTT200" s="406" t="n"/>
      <c r="PTU200" s="406" t="n"/>
      <c r="PTV200" s="406" t="n"/>
      <c r="PTW200" s="406" t="n"/>
      <c r="PTX200" s="406" t="n"/>
      <c r="PTY200" s="406" t="n"/>
      <c r="PTZ200" s="406" t="n"/>
      <c r="PUA200" s="406" t="n"/>
      <c r="PUB200" s="406" t="n"/>
      <c r="PUC200" s="406" t="n"/>
      <c r="PUD200" s="406" t="n"/>
      <c r="PUE200" s="406" t="n"/>
      <c r="PUF200" s="406" t="n"/>
      <c r="PUG200" s="406" t="n"/>
      <c r="PUH200" s="406" t="n"/>
      <c r="PUI200" s="406" t="n"/>
      <c r="PUJ200" s="406" t="n"/>
      <c r="PUK200" s="406" t="n"/>
      <c r="PUL200" s="406" t="n"/>
      <c r="PUM200" s="406" t="n"/>
      <c r="PUN200" s="406" t="n"/>
      <c r="PUO200" s="406" t="n"/>
      <c r="PUP200" s="406" t="n"/>
      <c r="PUQ200" s="406" t="n"/>
      <c r="PUR200" s="406" t="n"/>
      <c r="PUS200" s="406" t="n"/>
      <c r="PUT200" s="406" t="n"/>
      <c r="PUU200" s="406" t="n"/>
      <c r="PUV200" s="406" t="n"/>
      <c r="PUW200" s="406" t="n"/>
      <c r="PUX200" s="406" t="n"/>
      <c r="PUY200" s="406" t="n"/>
      <c r="PUZ200" s="406" t="n"/>
      <c r="PVA200" s="406" t="n"/>
      <c r="PVB200" s="406" t="n"/>
      <c r="PVC200" s="406" t="n"/>
      <c r="PVD200" s="406" t="n"/>
      <c r="PVE200" s="406" t="n"/>
      <c r="PVF200" s="406" t="n"/>
      <c r="PVG200" s="406" t="n"/>
      <c r="PVH200" s="406" t="n"/>
      <c r="PVI200" s="406" t="n"/>
      <c r="PVJ200" s="406" t="n"/>
      <c r="PVK200" s="406" t="n"/>
      <c r="PVL200" s="406" t="n"/>
      <c r="PVM200" s="406" t="n"/>
      <c r="PVN200" s="406" t="n"/>
      <c r="PVO200" s="406" t="n"/>
      <c r="PVP200" s="406" t="n"/>
      <c r="PVQ200" s="406" t="n"/>
      <c r="PVR200" s="406" t="n"/>
      <c r="PVS200" s="406" t="n"/>
      <c r="PVT200" s="406" t="n"/>
      <c r="PVU200" s="406" t="n"/>
      <c r="PVV200" s="406" t="n"/>
      <c r="PVW200" s="406" t="n"/>
      <c r="PVX200" s="406" t="n"/>
      <c r="PVY200" s="406" t="n"/>
      <c r="PVZ200" s="406" t="n"/>
      <c r="PWA200" s="406" t="n"/>
      <c r="PWB200" s="406" t="n"/>
      <c r="PWC200" s="406" t="n"/>
      <c r="PWD200" s="406" t="n"/>
      <c r="PWE200" s="406" t="n"/>
      <c r="PWF200" s="406" t="n"/>
      <c r="PWG200" s="406" t="n"/>
      <c r="PWH200" s="406" t="n"/>
      <c r="PWI200" s="406" t="n"/>
      <c r="PWJ200" s="406" t="n"/>
      <c r="PWK200" s="406" t="n"/>
      <c r="PWL200" s="406" t="n"/>
      <c r="PWM200" s="406" t="n"/>
      <c r="PWN200" s="406" t="n"/>
      <c r="PWO200" s="406" t="n"/>
      <c r="PWP200" s="406" t="n"/>
      <c r="PWQ200" s="406" t="n"/>
      <c r="PWR200" s="406" t="n"/>
      <c r="PWS200" s="406" t="n"/>
      <c r="PWT200" s="406" t="n"/>
      <c r="PWU200" s="406" t="n"/>
      <c r="PWV200" s="406" t="n"/>
      <c r="PWW200" s="406" t="n"/>
      <c r="PWX200" s="406" t="n"/>
      <c r="PWY200" s="406" t="n"/>
      <c r="PWZ200" s="406" t="n"/>
      <c r="PXA200" s="406" t="n"/>
      <c r="PXB200" s="406" t="n"/>
      <c r="PXC200" s="406" t="n"/>
      <c r="PXD200" s="406" t="n"/>
      <c r="PXE200" s="406" t="n"/>
      <c r="PXF200" s="406" t="n"/>
      <c r="PXG200" s="406" t="n"/>
      <c r="PXH200" s="406" t="n"/>
      <c r="PXI200" s="406" t="n"/>
      <c r="PXJ200" s="406" t="n"/>
      <c r="PXK200" s="406" t="n"/>
      <c r="PXL200" s="406" t="n"/>
      <c r="PXM200" s="406" t="n"/>
      <c r="PXN200" s="406" t="n"/>
      <c r="PXO200" s="406" t="n"/>
      <c r="PXP200" s="406" t="n"/>
      <c r="PXQ200" s="406" t="n"/>
      <c r="PXR200" s="406" t="n"/>
      <c r="PXS200" s="406" t="n"/>
      <c r="PXT200" s="406" t="n"/>
      <c r="PXU200" s="406" t="n"/>
      <c r="PXV200" s="406" t="n"/>
      <c r="PXW200" s="406" t="n"/>
      <c r="PXX200" s="406" t="n"/>
      <c r="PXY200" s="406" t="n"/>
      <c r="PXZ200" s="406" t="n"/>
      <c r="PYA200" s="406" t="n"/>
      <c r="PYB200" s="406" t="n"/>
      <c r="PYC200" s="406" t="n"/>
      <c r="PYD200" s="406" t="n"/>
      <c r="PYE200" s="406" t="n"/>
      <c r="PYF200" s="406" t="n"/>
      <c r="PYG200" s="406" t="n"/>
      <c r="PYH200" s="406" t="n"/>
      <c r="PYI200" s="406" t="n"/>
      <c r="PYJ200" s="406" t="n"/>
      <c r="PYK200" s="406" t="n"/>
      <c r="PYL200" s="406" t="n"/>
      <c r="PYM200" s="406" t="n"/>
      <c r="PYN200" s="406" t="n"/>
      <c r="PYO200" s="406" t="n"/>
      <c r="PYP200" s="406" t="n"/>
      <c r="PYQ200" s="406" t="n"/>
      <c r="PYR200" s="406" t="n"/>
      <c r="PYS200" s="406" t="n"/>
      <c r="PYT200" s="406" t="n"/>
      <c r="PYU200" s="406" t="n"/>
      <c r="PYV200" s="406" t="n"/>
      <c r="PYW200" s="406" t="n"/>
      <c r="PYX200" s="406" t="n"/>
      <c r="PYY200" s="406" t="n"/>
      <c r="PYZ200" s="406" t="n"/>
      <c r="PZA200" s="406" t="n"/>
      <c r="PZB200" s="406" t="n"/>
      <c r="PZC200" s="406" t="n"/>
      <c r="PZD200" s="406" t="n"/>
      <c r="PZE200" s="406" t="n"/>
      <c r="PZF200" s="406" t="n"/>
      <c r="PZG200" s="406" t="n"/>
      <c r="PZH200" s="406" t="n"/>
      <c r="PZI200" s="406" t="n"/>
      <c r="PZJ200" s="406" t="n"/>
      <c r="PZK200" s="406" t="n"/>
      <c r="PZL200" s="406" t="n"/>
      <c r="PZM200" s="406" t="n"/>
      <c r="PZN200" s="406" t="n"/>
      <c r="PZO200" s="406" t="n"/>
      <c r="PZP200" s="406" t="n"/>
      <c r="PZQ200" s="406" t="n"/>
      <c r="PZR200" s="406" t="n"/>
      <c r="PZS200" s="406" t="n"/>
      <c r="PZT200" s="406" t="n"/>
      <c r="PZU200" s="406" t="n"/>
      <c r="PZV200" s="406" t="n"/>
      <c r="PZW200" s="406" t="n"/>
      <c r="PZX200" s="406" t="n"/>
      <c r="PZY200" s="406" t="n"/>
      <c r="PZZ200" s="406" t="n"/>
      <c r="QAA200" s="406" t="n"/>
      <c r="QAB200" s="406" t="n"/>
      <c r="QAC200" s="406" t="n"/>
      <c r="QAD200" s="406" t="n"/>
      <c r="QAE200" s="406" t="n"/>
      <c r="QAF200" s="406" t="n"/>
      <c r="QAG200" s="406" t="n"/>
      <c r="QAH200" s="406" t="n"/>
      <c r="QAI200" s="406" t="n"/>
      <c r="QAJ200" s="406" t="n"/>
      <c r="QAK200" s="406" t="n"/>
      <c r="QAL200" s="406" t="n"/>
      <c r="QAM200" s="406" t="n"/>
      <c r="QAN200" s="406" t="n"/>
      <c r="QAO200" s="406" t="n"/>
      <c r="QAP200" s="406" t="n"/>
      <c r="QAQ200" s="406" t="n"/>
      <c r="QAR200" s="406" t="n"/>
      <c r="QAS200" s="406" t="n"/>
      <c r="QAT200" s="406" t="n"/>
      <c r="QAU200" s="406" t="n"/>
      <c r="QAV200" s="406" t="n"/>
      <c r="QAW200" s="406" t="n"/>
      <c r="QAX200" s="406" t="n"/>
      <c r="QAY200" s="406" t="n"/>
      <c r="QAZ200" s="406" t="n"/>
      <c r="QBA200" s="406" t="n"/>
      <c r="QBB200" s="406" t="n"/>
      <c r="QBC200" s="406" t="n"/>
      <c r="QBD200" s="406" t="n"/>
      <c r="QBE200" s="406" t="n"/>
      <c r="QBF200" s="406" t="n"/>
      <c r="QBG200" s="406" t="n"/>
      <c r="QBH200" s="406" t="n"/>
      <c r="QBI200" s="406" t="n"/>
      <c r="QBJ200" s="406" t="n"/>
      <c r="QBK200" s="406" t="n"/>
      <c r="QBL200" s="406" t="n"/>
      <c r="QBM200" s="406" t="n"/>
      <c r="QBN200" s="406" t="n"/>
      <c r="QBO200" s="406" t="n"/>
      <c r="QBP200" s="406" t="n"/>
      <c r="QBQ200" s="406" t="n"/>
      <c r="QBR200" s="406" t="n"/>
      <c r="QBS200" s="406" t="n"/>
      <c r="QBT200" s="406" t="n"/>
      <c r="QBU200" s="406" t="n"/>
      <c r="QBV200" s="406" t="n"/>
      <c r="QBW200" s="406" t="n"/>
      <c r="QBX200" s="406" t="n"/>
      <c r="QBY200" s="406" t="n"/>
      <c r="QBZ200" s="406" t="n"/>
      <c r="QCA200" s="406" t="n"/>
      <c r="QCB200" s="406" t="n"/>
      <c r="QCC200" s="406" t="n"/>
      <c r="QCD200" s="406" t="n"/>
      <c r="QCE200" s="406" t="n"/>
      <c r="QCF200" s="406" t="n"/>
      <c r="QCG200" s="406" t="n"/>
      <c r="QCH200" s="406" t="n"/>
      <c r="QCI200" s="406" t="n"/>
      <c r="QCJ200" s="406" t="n"/>
      <c r="QCK200" s="406" t="n"/>
      <c r="QCL200" s="406" t="n"/>
      <c r="QCM200" s="406" t="n"/>
      <c r="QCN200" s="406" t="n"/>
      <c r="QCO200" s="406" t="n"/>
      <c r="QCP200" s="406" t="n"/>
      <c r="QCQ200" s="406" t="n"/>
      <c r="QCR200" s="406" t="n"/>
      <c r="QCS200" s="406" t="n"/>
      <c r="QCT200" s="406" t="n"/>
      <c r="QCU200" s="406" t="n"/>
      <c r="QCV200" s="406" t="n"/>
      <c r="QCW200" s="406" t="n"/>
      <c r="QCX200" s="406" t="n"/>
      <c r="QCY200" s="406" t="n"/>
      <c r="QCZ200" s="406" t="n"/>
      <c r="QDA200" s="406" t="n"/>
      <c r="QDB200" s="406" t="n"/>
      <c r="QDC200" s="406" t="n"/>
      <c r="QDD200" s="406" t="n"/>
      <c r="QDE200" s="406" t="n"/>
      <c r="QDF200" s="406" t="n"/>
      <c r="QDG200" s="406" t="n"/>
      <c r="QDH200" s="406" t="n"/>
      <c r="QDI200" s="406" t="n"/>
      <c r="QDJ200" s="406" t="n"/>
      <c r="QDK200" s="406" t="n"/>
      <c r="QDL200" s="406" t="n"/>
      <c r="QDM200" s="406" t="n"/>
      <c r="QDN200" s="406" t="n"/>
      <c r="QDO200" s="406" t="n"/>
      <c r="QDP200" s="406" t="n"/>
      <c r="QDQ200" s="406" t="n"/>
      <c r="QDR200" s="406" t="n"/>
      <c r="QDS200" s="406" t="n"/>
      <c r="QDT200" s="406" t="n"/>
      <c r="QDU200" s="406" t="n"/>
      <c r="QDV200" s="406" t="n"/>
      <c r="QDW200" s="406" t="n"/>
      <c r="QDX200" s="406" t="n"/>
      <c r="QDY200" s="406" t="n"/>
      <c r="QDZ200" s="406" t="n"/>
      <c r="QEA200" s="406" t="n"/>
      <c r="QEB200" s="406" t="n"/>
      <c r="QEC200" s="406" t="n"/>
      <c r="QED200" s="406" t="n"/>
      <c r="QEE200" s="406" t="n"/>
      <c r="QEF200" s="406" t="n"/>
      <c r="QEG200" s="406" t="n"/>
      <c r="QEH200" s="406" t="n"/>
      <c r="QEI200" s="406" t="n"/>
      <c r="QEJ200" s="406" t="n"/>
      <c r="QEK200" s="406" t="n"/>
      <c r="QEL200" s="406" t="n"/>
      <c r="QEM200" s="406" t="n"/>
      <c r="QEN200" s="406" t="n"/>
      <c r="QEO200" s="406" t="n"/>
      <c r="QEP200" s="406" t="n"/>
      <c r="QEQ200" s="406" t="n"/>
      <c r="QER200" s="406" t="n"/>
      <c r="QES200" s="406" t="n"/>
      <c r="QET200" s="406" t="n"/>
      <c r="QEU200" s="406" t="n"/>
      <c r="QEV200" s="406" t="n"/>
      <c r="QEW200" s="406" t="n"/>
      <c r="QEX200" s="406" t="n"/>
      <c r="QEY200" s="406" t="n"/>
      <c r="QEZ200" s="406" t="n"/>
      <c r="QFA200" s="406" t="n"/>
      <c r="QFB200" s="406" t="n"/>
      <c r="QFC200" s="406" t="n"/>
      <c r="QFD200" s="406" t="n"/>
      <c r="QFE200" s="406" t="n"/>
      <c r="QFF200" s="406" t="n"/>
      <c r="QFG200" s="406" t="n"/>
      <c r="QFH200" s="406" t="n"/>
      <c r="QFI200" s="406" t="n"/>
      <c r="QFJ200" s="406" t="n"/>
      <c r="QFK200" s="406" t="n"/>
      <c r="QFL200" s="406" t="n"/>
      <c r="QFM200" s="406" t="n"/>
      <c r="QFN200" s="406" t="n"/>
      <c r="QFO200" s="406" t="n"/>
      <c r="QFP200" s="406" t="n"/>
      <c r="QFQ200" s="406" t="n"/>
      <c r="QFR200" s="406" t="n"/>
      <c r="QFS200" s="406" t="n"/>
      <c r="QFT200" s="406" t="n"/>
      <c r="QFU200" s="406" t="n"/>
      <c r="QFV200" s="406" t="n"/>
      <c r="QFW200" s="406" t="n"/>
      <c r="QFX200" s="406" t="n"/>
      <c r="QFY200" s="406" t="n"/>
      <c r="QFZ200" s="406" t="n"/>
      <c r="QGA200" s="406" t="n"/>
      <c r="QGB200" s="406" t="n"/>
      <c r="QGC200" s="406" t="n"/>
      <c r="QGD200" s="406" t="n"/>
      <c r="QGE200" s="406" t="n"/>
      <c r="QGF200" s="406" t="n"/>
      <c r="QGG200" s="406" t="n"/>
      <c r="QGH200" s="406" t="n"/>
      <c r="QGI200" s="406" t="n"/>
      <c r="QGJ200" s="406" t="n"/>
      <c r="QGK200" s="406" t="n"/>
      <c r="QGL200" s="406" t="n"/>
      <c r="QGM200" s="406" t="n"/>
      <c r="QGN200" s="406" t="n"/>
      <c r="QGO200" s="406" t="n"/>
      <c r="QGP200" s="406" t="n"/>
      <c r="QGQ200" s="406" t="n"/>
      <c r="QGR200" s="406" t="n"/>
      <c r="QGS200" s="406" t="n"/>
      <c r="QGT200" s="406" t="n"/>
      <c r="QGU200" s="406" t="n"/>
      <c r="QGV200" s="406" t="n"/>
      <c r="QGW200" s="406" t="n"/>
      <c r="QGX200" s="406" t="n"/>
      <c r="QGY200" s="406" t="n"/>
      <c r="QGZ200" s="406" t="n"/>
      <c r="QHA200" s="406" t="n"/>
      <c r="QHB200" s="406" t="n"/>
      <c r="QHC200" s="406" t="n"/>
      <c r="QHD200" s="406" t="n"/>
      <c r="QHE200" s="406" t="n"/>
      <c r="QHF200" s="406" t="n"/>
      <c r="QHG200" s="406" t="n"/>
      <c r="QHH200" s="406" t="n"/>
      <c r="QHI200" s="406" t="n"/>
      <c r="QHJ200" s="406" t="n"/>
      <c r="QHK200" s="406" t="n"/>
      <c r="QHL200" s="406" t="n"/>
      <c r="QHM200" s="406" t="n"/>
      <c r="QHN200" s="406" t="n"/>
      <c r="QHO200" s="406" t="n"/>
      <c r="QHP200" s="406" t="n"/>
      <c r="QHQ200" s="406" t="n"/>
      <c r="QHR200" s="406" t="n"/>
      <c r="QHS200" s="406" t="n"/>
      <c r="QHT200" s="406" t="n"/>
      <c r="QHU200" s="406" t="n"/>
      <c r="QHV200" s="406" t="n"/>
      <c r="QHW200" s="406" t="n"/>
      <c r="QHX200" s="406" t="n"/>
      <c r="QHY200" s="406" t="n"/>
      <c r="QHZ200" s="406" t="n"/>
      <c r="QIA200" s="406" t="n"/>
      <c r="QIB200" s="406" t="n"/>
      <c r="QIC200" s="406" t="n"/>
      <c r="QID200" s="406" t="n"/>
      <c r="QIE200" s="406" t="n"/>
      <c r="QIF200" s="406" t="n"/>
      <c r="QIG200" s="406" t="n"/>
      <c r="QIH200" s="406" t="n"/>
      <c r="QII200" s="406" t="n"/>
      <c r="QIJ200" s="406" t="n"/>
      <c r="QIK200" s="406" t="n"/>
      <c r="QIL200" s="406" t="n"/>
      <c r="QIM200" s="406" t="n"/>
      <c r="QIN200" s="406" t="n"/>
      <c r="QIO200" s="406" t="n"/>
      <c r="QIP200" s="406" t="n"/>
      <c r="QIQ200" s="406" t="n"/>
      <c r="QIR200" s="406" t="n"/>
      <c r="QIS200" s="406" t="n"/>
      <c r="QIT200" s="406" t="n"/>
      <c r="QIU200" s="406" t="n"/>
      <c r="QIV200" s="406" t="n"/>
      <c r="QIW200" s="406" t="n"/>
      <c r="QIX200" s="406" t="n"/>
      <c r="QIY200" s="406" t="n"/>
      <c r="QIZ200" s="406" t="n"/>
      <c r="QJA200" s="406" t="n"/>
      <c r="QJB200" s="406" t="n"/>
      <c r="QJC200" s="406" t="n"/>
      <c r="QJD200" s="406" t="n"/>
      <c r="QJE200" s="406" t="n"/>
      <c r="QJF200" s="406" t="n"/>
      <c r="QJG200" s="406" t="n"/>
      <c r="QJH200" s="406" t="n"/>
      <c r="QJI200" s="406" t="n"/>
      <c r="QJJ200" s="406" t="n"/>
      <c r="QJK200" s="406" t="n"/>
      <c r="QJL200" s="406" t="n"/>
      <c r="QJM200" s="406" t="n"/>
      <c r="QJN200" s="406" t="n"/>
      <c r="QJO200" s="406" t="n"/>
      <c r="QJP200" s="406" t="n"/>
      <c r="QJQ200" s="406" t="n"/>
      <c r="QJR200" s="406" t="n"/>
      <c r="QJS200" s="406" t="n"/>
      <c r="QJT200" s="406" t="n"/>
      <c r="QJU200" s="406" t="n"/>
      <c r="QJV200" s="406" t="n"/>
      <c r="QJW200" s="406" t="n"/>
      <c r="QJX200" s="406" t="n"/>
      <c r="QJY200" s="406" t="n"/>
      <c r="QJZ200" s="406" t="n"/>
      <c r="QKA200" s="406" t="n"/>
      <c r="QKB200" s="406" t="n"/>
      <c r="QKC200" s="406" t="n"/>
      <c r="QKD200" s="406" t="n"/>
      <c r="QKE200" s="406" t="n"/>
      <c r="QKF200" s="406" t="n"/>
      <c r="QKG200" s="406" t="n"/>
      <c r="QKH200" s="406" t="n"/>
      <c r="QKI200" s="406" t="n"/>
      <c r="QKJ200" s="406" t="n"/>
      <c r="QKK200" s="406" t="n"/>
      <c r="QKL200" s="406" t="n"/>
      <c r="QKM200" s="406" t="n"/>
      <c r="QKN200" s="406" t="n"/>
      <c r="QKO200" s="406" t="n"/>
      <c r="QKP200" s="406" t="n"/>
      <c r="QKQ200" s="406" t="n"/>
      <c r="QKR200" s="406" t="n"/>
      <c r="QKS200" s="406" t="n"/>
      <c r="QKT200" s="406" t="n"/>
      <c r="QKU200" s="406" t="n"/>
      <c r="QKV200" s="406" t="n"/>
      <c r="QKW200" s="406" t="n"/>
      <c r="QKX200" s="406" t="n"/>
      <c r="QKY200" s="406" t="n"/>
      <c r="QKZ200" s="406" t="n"/>
      <c r="QLA200" s="406" t="n"/>
      <c r="QLB200" s="406" t="n"/>
      <c r="QLC200" s="406" t="n"/>
      <c r="QLD200" s="406" t="n"/>
      <c r="QLE200" s="406" t="n"/>
      <c r="QLF200" s="406" t="n"/>
      <c r="QLG200" s="406" t="n"/>
      <c r="QLH200" s="406" t="n"/>
      <c r="QLI200" s="406" t="n"/>
      <c r="QLJ200" s="406" t="n"/>
      <c r="QLK200" s="406" t="n"/>
      <c r="QLL200" s="406" t="n"/>
      <c r="QLM200" s="406" t="n"/>
      <c r="QLN200" s="406" t="n"/>
      <c r="QLO200" s="406" t="n"/>
      <c r="QLP200" s="406" t="n"/>
      <c r="QLQ200" s="406" t="n"/>
      <c r="QLR200" s="406" t="n"/>
      <c r="QLS200" s="406" t="n"/>
      <c r="QLT200" s="406" t="n"/>
      <c r="QLU200" s="406" t="n"/>
      <c r="QLV200" s="406" t="n"/>
      <c r="QLW200" s="406" t="n"/>
      <c r="QLX200" s="406" t="n"/>
      <c r="QLY200" s="406" t="n"/>
      <c r="QLZ200" s="406" t="n"/>
      <c r="QMA200" s="406" t="n"/>
      <c r="QMB200" s="406" t="n"/>
      <c r="QMC200" s="406" t="n"/>
      <c r="QMD200" s="406" t="n"/>
      <c r="QME200" s="406" t="n"/>
      <c r="QMF200" s="406" t="n"/>
      <c r="QMG200" s="406" t="n"/>
      <c r="QMH200" s="406" t="n"/>
      <c r="QMI200" s="406" t="n"/>
      <c r="QMJ200" s="406" t="n"/>
      <c r="QMK200" s="406" t="n"/>
      <c r="QML200" s="406" t="n"/>
      <c r="QMM200" s="406" t="n"/>
      <c r="QMN200" s="406" t="n"/>
      <c r="QMO200" s="406" t="n"/>
      <c r="QMP200" s="406" t="n"/>
      <c r="QMQ200" s="406" t="n"/>
      <c r="QMR200" s="406" t="n"/>
      <c r="QMS200" s="406" t="n"/>
      <c r="QMT200" s="406" t="n"/>
      <c r="QMU200" s="406" t="n"/>
      <c r="QMV200" s="406" t="n"/>
      <c r="QMW200" s="406" t="n"/>
      <c r="QMX200" s="406" t="n"/>
      <c r="QMY200" s="406" t="n"/>
      <c r="QMZ200" s="406" t="n"/>
      <c r="QNA200" s="406" t="n"/>
      <c r="QNB200" s="406" t="n"/>
      <c r="QNC200" s="406" t="n"/>
      <c r="QND200" s="406" t="n"/>
      <c r="QNE200" s="406" t="n"/>
      <c r="QNF200" s="406" t="n"/>
      <c r="QNG200" s="406" t="n"/>
      <c r="QNH200" s="406" t="n"/>
      <c r="QNI200" s="406" t="n"/>
      <c r="QNJ200" s="406" t="n"/>
      <c r="QNK200" s="406" t="n"/>
      <c r="QNL200" s="406" t="n"/>
      <c r="QNM200" s="406" t="n"/>
      <c r="QNN200" s="406" t="n"/>
      <c r="QNO200" s="406" t="n"/>
      <c r="QNP200" s="406" t="n"/>
      <c r="QNQ200" s="406" t="n"/>
      <c r="QNR200" s="406" t="n"/>
      <c r="QNS200" s="406" t="n"/>
      <c r="QNT200" s="406" t="n"/>
      <c r="QNU200" s="406" t="n"/>
      <c r="QNV200" s="406" t="n"/>
      <c r="QNW200" s="406" t="n"/>
      <c r="QNX200" s="406" t="n"/>
      <c r="QNY200" s="406" t="n"/>
      <c r="QNZ200" s="406" t="n"/>
      <c r="QOA200" s="406" t="n"/>
      <c r="QOB200" s="406" t="n"/>
      <c r="QOC200" s="406" t="n"/>
      <c r="QOD200" s="406" t="n"/>
      <c r="QOE200" s="406" t="n"/>
      <c r="QOF200" s="406" t="n"/>
      <c r="QOG200" s="406" t="n"/>
      <c r="QOH200" s="406" t="n"/>
      <c r="QOI200" s="406" t="n"/>
      <c r="QOJ200" s="406" t="n"/>
      <c r="QOK200" s="406" t="n"/>
      <c r="QOL200" s="406" t="n"/>
      <c r="QOM200" s="406" t="n"/>
      <c r="QON200" s="406" t="n"/>
      <c r="QOO200" s="406" t="n"/>
      <c r="QOP200" s="406" t="n"/>
      <c r="QOQ200" s="406" t="n"/>
      <c r="QOR200" s="406" t="n"/>
      <c r="QOS200" s="406" t="n"/>
      <c r="QOT200" s="406" t="n"/>
      <c r="QOU200" s="406" t="n"/>
      <c r="QOV200" s="406" t="n"/>
      <c r="QOW200" s="406" t="n"/>
      <c r="QOX200" s="406" t="n"/>
      <c r="QOY200" s="406" t="n"/>
      <c r="QOZ200" s="406" t="n"/>
      <c r="QPA200" s="406" t="n"/>
      <c r="QPB200" s="406" t="n"/>
      <c r="QPC200" s="406" t="n"/>
      <c r="QPD200" s="406" t="n"/>
      <c r="QPE200" s="406" t="n"/>
      <c r="QPF200" s="406" t="n"/>
      <c r="QPG200" s="406" t="n"/>
      <c r="QPH200" s="406" t="n"/>
      <c r="QPI200" s="406" t="n"/>
      <c r="QPJ200" s="406" t="n"/>
      <c r="QPK200" s="406" t="n"/>
      <c r="QPL200" s="406" t="n"/>
      <c r="QPM200" s="406" t="n"/>
      <c r="QPN200" s="406" t="n"/>
      <c r="QPO200" s="406" t="n"/>
      <c r="QPP200" s="406" t="n"/>
      <c r="QPQ200" s="406" t="n"/>
      <c r="QPR200" s="406" t="n"/>
      <c r="QPS200" s="406" t="n"/>
      <c r="QPT200" s="406" t="n"/>
      <c r="QPU200" s="406" t="n"/>
      <c r="QPV200" s="406" t="n"/>
      <c r="QPW200" s="406" t="n"/>
      <c r="QPX200" s="406" t="n"/>
      <c r="QPY200" s="406" t="n"/>
      <c r="QPZ200" s="406" t="n"/>
      <c r="QQA200" s="406" t="n"/>
      <c r="QQB200" s="406" t="n"/>
      <c r="QQC200" s="406" t="n"/>
      <c r="QQD200" s="406" t="n"/>
      <c r="QQE200" s="406" t="n"/>
      <c r="QQF200" s="406" t="n"/>
      <c r="QQG200" s="406" t="n"/>
      <c r="QQH200" s="406" t="n"/>
      <c r="QQI200" s="406" t="n"/>
      <c r="QQJ200" s="406" t="n"/>
      <c r="QQK200" s="406" t="n"/>
      <c r="QQL200" s="406" t="n"/>
      <c r="QQM200" s="406" t="n"/>
      <c r="QQN200" s="406" t="n"/>
      <c r="QQO200" s="406" t="n"/>
      <c r="QQP200" s="406" t="n"/>
      <c r="QQQ200" s="406" t="n"/>
      <c r="QQR200" s="406" t="n"/>
      <c r="QQS200" s="406" t="n"/>
      <c r="QQT200" s="406" t="n"/>
      <c r="QQU200" s="406" t="n"/>
      <c r="QQV200" s="406" t="n"/>
      <c r="QQW200" s="406" t="n"/>
      <c r="QQX200" s="406" t="n"/>
      <c r="QQY200" s="406" t="n"/>
      <c r="QQZ200" s="406" t="n"/>
      <c r="QRA200" s="406" t="n"/>
      <c r="QRB200" s="406" t="n"/>
      <c r="QRC200" s="406" t="n"/>
      <c r="QRD200" s="406" t="n"/>
      <c r="QRE200" s="406" t="n"/>
      <c r="QRF200" s="406" t="n"/>
      <c r="QRG200" s="406" t="n"/>
      <c r="QRH200" s="406" t="n"/>
      <c r="QRI200" s="406" t="n"/>
      <c r="QRJ200" s="406" t="n"/>
      <c r="QRK200" s="406" t="n"/>
      <c r="QRL200" s="406" t="n"/>
      <c r="QRM200" s="406" t="n"/>
      <c r="QRN200" s="406" t="n"/>
      <c r="QRO200" s="406" t="n"/>
      <c r="QRP200" s="406" t="n"/>
      <c r="QRQ200" s="406" t="n"/>
      <c r="QRR200" s="406" t="n"/>
      <c r="QRS200" s="406" t="n"/>
      <c r="QRT200" s="406" t="n"/>
      <c r="QRU200" s="406" t="n"/>
      <c r="QRV200" s="406" t="n"/>
      <c r="QRW200" s="406" t="n"/>
      <c r="QRX200" s="406" t="n"/>
      <c r="QRY200" s="406" t="n"/>
      <c r="QRZ200" s="406" t="n"/>
      <c r="QSA200" s="406" t="n"/>
      <c r="QSB200" s="406" t="n"/>
      <c r="QSC200" s="406" t="n"/>
      <c r="QSD200" s="406" t="n"/>
      <c r="QSE200" s="406" t="n"/>
      <c r="QSF200" s="406" t="n"/>
      <c r="QSG200" s="406" t="n"/>
      <c r="QSH200" s="406" t="n"/>
      <c r="QSI200" s="406" t="n"/>
      <c r="QSJ200" s="406" t="n"/>
      <c r="QSK200" s="406" t="n"/>
      <c r="QSL200" s="406" t="n"/>
      <c r="QSM200" s="406" t="n"/>
      <c r="QSN200" s="406" t="n"/>
      <c r="QSO200" s="406" t="n"/>
      <c r="QSP200" s="406" t="n"/>
      <c r="QSQ200" s="406" t="n"/>
      <c r="QSR200" s="406" t="n"/>
      <c r="QSS200" s="406" t="n"/>
      <c r="QST200" s="406" t="n"/>
      <c r="QSU200" s="406" t="n"/>
      <c r="QSV200" s="406" t="n"/>
      <c r="QSW200" s="406" t="n"/>
      <c r="QSX200" s="406" t="n"/>
      <c r="QSY200" s="406" t="n"/>
      <c r="QSZ200" s="406" t="n"/>
      <c r="QTA200" s="406" t="n"/>
      <c r="QTB200" s="406" t="n"/>
      <c r="QTC200" s="406" t="n"/>
      <c r="QTD200" s="406" t="n"/>
      <c r="QTE200" s="406" t="n"/>
      <c r="QTF200" s="406" t="n"/>
      <c r="QTG200" s="406" t="n"/>
      <c r="QTH200" s="406" t="n"/>
      <c r="QTI200" s="406" t="n"/>
      <c r="QTJ200" s="406" t="n"/>
      <c r="QTK200" s="406" t="n"/>
      <c r="QTL200" s="406" t="n"/>
      <c r="QTM200" s="406" t="n"/>
      <c r="QTN200" s="406" t="n"/>
      <c r="QTO200" s="406" t="n"/>
      <c r="QTP200" s="406" t="n"/>
      <c r="QTQ200" s="406" t="n"/>
      <c r="QTR200" s="406" t="n"/>
      <c r="QTS200" s="406" t="n"/>
      <c r="QTT200" s="406" t="n"/>
      <c r="QTU200" s="406" t="n"/>
      <c r="QTV200" s="406" t="n"/>
      <c r="QTW200" s="406" t="n"/>
      <c r="QTX200" s="406" t="n"/>
      <c r="QTY200" s="406" t="n"/>
      <c r="QTZ200" s="406" t="n"/>
      <c r="QUA200" s="406" t="n"/>
      <c r="QUB200" s="406" t="n"/>
      <c r="QUC200" s="406" t="n"/>
      <c r="QUD200" s="406" t="n"/>
      <c r="QUE200" s="406" t="n"/>
      <c r="QUF200" s="406" t="n"/>
      <c r="QUG200" s="406" t="n"/>
      <c r="QUH200" s="406" t="n"/>
      <c r="QUI200" s="406" t="n"/>
      <c r="QUJ200" s="406" t="n"/>
      <c r="QUK200" s="406" t="n"/>
      <c r="QUL200" s="406" t="n"/>
      <c r="QUM200" s="406" t="n"/>
      <c r="QUN200" s="406" t="n"/>
      <c r="QUO200" s="406" t="n"/>
      <c r="QUP200" s="406" t="n"/>
      <c r="QUQ200" s="406" t="n"/>
      <c r="QUR200" s="406" t="n"/>
      <c r="QUS200" s="406" t="n"/>
      <c r="QUT200" s="406" t="n"/>
      <c r="QUU200" s="406" t="n"/>
      <c r="QUV200" s="406" t="n"/>
      <c r="QUW200" s="406" t="n"/>
      <c r="QUX200" s="406" t="n"/>
      <c r="QUY200" s="406" t="n"/>
      <c r="QUZ200" s="406" t="n"/>
      <c r="QVA200" s="406" t="n"/>
      <c r="QVB200" s="406" t="n"/>
      <c r="QVC200" s="406" t="n"/>
      <c r="QVD200" s="406" t="n"/>
      <c r="QVE200" s="406" t="n"/>
      <c r="QVF200" s="406" t="n"/>
      <c r="QVG200" s="406" t="n"/>
      <c r="QVH200" s="406" t="n"/>
      <c r="QVI200" s="406" t="n"/>
      <c r="QVJ200" s="406" t="n"/>
      <c r="QVK200" s="406" t="n"/>
      <c r="QVL200" s="406" t="n"/>
      <c r="QVM200" s="406" t="n"/>
      <c r="QVN200" s="406" t="n"/>
      <c r="QVO200" s="406" t="n"/>
      <c r="QVP200" s="406" t="n"/>
      <c r="QVQ200" s="406" t="n"/>
      <c r="QVR200" s="406" t="n"/>
      <c r="QVS200" s="406" t="n"/>
      <c r="QVT200" s="406" t="n"/>
      <c r="QVU200" s="406" t="n"/>
      <c r="QVV200" s="406" t="n"/>
      <c r="QVW200" s="406" t="n"/>
      <c r="QVX200" s="406" t="n"/>
      <c r="QVY200" s="406" t="n"/>
      <c r="QVZ200" s="406" t="n"/>
      <c r="QWA200" s="406" t="n"/>
      <c r="QWB200" s="406" t="n"/>
      <c r="QWC200" s="406" t="n"/>
      <c r="QWD200" s="406" t="n"/>
      <c r="QWE200" s="406" t="n"/>
      <c r="QWF200" s="406" t="n"/>
      <c r="QWG200" s="406" t="n"/>
      <c r="QWH200" s="406" t="n"/>
      <c r="QWI200" s="406" t="n"/>
      <c r="QWJ200" s="406" t="n"/>
      <c r="QWK200" s="406" t="n"/>
      <c r="QWL200" s="406" t="n"/>
      <c r="QWM200" s="406" t="n"/>
      <c r="QWN200" s="406" t="n"/>
      <c r="QWO200" s="406" t="n"/>
      <c r="QWP200" s="406" t="n"/>
      <c r="QWQ200" s="406" t="n"/>
      <c r="QWR200" s="406" t="n"/>
      <c r="QWS200" s="406" t="n"/>
      <c r="QWT200" s="406" t="n"/>
      <c r="QWU200" s="406" t="n"/>
      <c r="QWV200" s="406" t="n"/>
      <c r="QWW200" s="406" t="n"/>
      <c r="QWX200" s="406" t="n"/>
      <c r="QWY200" s="406" t="n"/>
      <c r="QWZ200" s="406" t="n"/>
      <c r="QXA200" s="406" t="n"/>
      <c r="QXB200" s="406" t="n"/>
      <c r="QXC200" s="406" t="n"/>
      <c r="QXD200" s="406" t="n"/>
      <c r="QXE200" s="406" t="n"/>
      <c r="QXF200" s="406" t="n"/>
      <c r="QXG200" s="406" t="n"/>
      <c r="QXH200" s="406" t="n"/>
      <c r="QXI200" s="406" t="n"/>
      <c r="QXJ200" s="406" t="n"/>
      <c r="QXK200" s="406" t="n"/>
      <c r="QXL200" s="406" t="n"/>
      <c r="QXM200" s="406" t="n"/>
      <c r="QXN200" s="406" t="n"/>
      <c r="QXO200" s="406" t="n"/>
      <c r="QXP200" s="406" t="n"/>
      <c r="QXQ200" s="406" t="n"/>
      <c r="QXR200" s="406" t="n"/>
      <c r="QXS200" s="406" t="n"/>
      <c r="QXT200" s="406" t="n"/>
      <c r="QXU200" s="406" t="n"/>
      <c r="QXV200" s="406" t="n"/>
      <c r="QXW200" s="406" t="n"/>
      <c r="QXX200" s="406" t="n"/>
      <c r="QXY200" s="406" t="n"/>
      <c r="QXZ200" s="406" t="n"/>
      <c r="QYA200" s="406" t="n"/>
      <c r="QYB200" s="406" t="n"/>
      <c r="QYC200" s="406" t="n"/>
      <c r="QYD200" s="406" t="n"/>
      <c r="QYE200" s="406" t="n"/>
      <c r="QYF200" s="406" t="n"/>
      <c r="QYG200" s="406" t="n"/>
      <c r="QYH200" s="406" t="n"/>
      <c r="QYI200" s="406" t="n"/>
      <c r="QYJ200" s="406" t="n"/>
      <c r="QYK200" s="406" t="n"/>
      <c r="QYL200" s="406" t="n"/>
      <c r="QYM200" s="406" t="n"/>
      <c r="QYN200" s="406" t="n"/>
      <c r="QYO200" s="406" t="n"/>
      <c r="QYP200" s="406" t="n"/>
      <c r="QYQ200" s="406" t="n"/>
      <c r="QYR200" s="406" t="n"/>
      <c r="QYS200" s="406" t="n"/>
      <c r="QYT200" s="406" t="n"/>
      <c r="QYU200" s="406" t="n"/>
      <c r="QYV200" s="406" t="n"/>
      <c r="QYW200" s="406" t="n"/>
      <c r="QYX200" s="406" t="n"/>
      <c r="QYY200" s="406" t="n"/>
      <c r="QYZ200" s="406" t="n"/>
      <c r="QZA200" s="406" t="n"/>
      <c r="QZB200" s="406" t="n"/>
      <c r="QZC200" s="406" t="n"/>
      <c r="QZD200" s="406" t="n"/>
      <c r="QZE200" s="406" t="n"/>
      <c r="QZF200" s="406" t="n"/>
      <c r="QZG200" s="406" t="n"/>
      <c r="QZH200" s="406" t="n"/>
      <c r="QZI200" s="406" t="n"/>
      <c r="QZJ200" s="406" t="n"/>
      <c r="QZK200" s="406" t="n"/>
      <c r="QZL200" s="406" t="n"/>
      <c r="QZM200" s="406" t="n"/>
      <c r="QZN200" s="406" t="n"/>
      <c r="QZO200" s="406" t="n"/>
      <c r="QZP200" s="406" t="n"/>
      <c r="QZQ200" s="406" t="n"/>
      <c r="QZR200" s="406" t="n"/>
      <c r="QZS200" s="406" t="n"/>
      <c r="QZT200" s="406" t="n"/>
      <c r="QZU200" s="406" t="n"/>
      <c r="QZV200" s="406" t="n"/>
      <c r="QZW200" s="406" t="n"/>
      <c r="QZX200" s="406" t="n"/>
      <c r="QZY200" s="406" t="n"/>
      <c r="QZZ200" s="406" t="n"/>
      <c r="RAA200" s="406" t="n"/>
      <c r="RAB200" s="406" t="n"/>
      <c r="RAC200" s="406" t="n"/>
      <c r="RAD200" s="406" t="n"/>
      <c r="RAE200" s="406" t="n"/>
      <c r="RAF200" s="406" t="n"/>
      <c r="RAG200" s="406" t="n"/>
      <c r="RAH200" s="406" t="n"/>
      <c r="RAI200" s="406" t="n"/>
      <c r="RAJ200" s="406" t="n"/>
      <c r="RAK200" s="406" t="n"/>
      <c r="RAL200" s="406" t="n"/>
      <c r="RAM200" s="406" t="n"/>
      <c r="RAN200" s="406" t="n"/>
      <c r="RAO200" s="406" t="n"/>
      <c r="RAP200" s="406" t="n"/>
      <c r="RAQ200" s="406" t="n"/>
      <c r="RAR200" s="406" t="n"/>
      <c r="RAS200" s="406" t="n"/>
      <c r="RAT200" s="406" t="n"/>
      <c r="RAU200" s="406" t="n"/>
      <c r="RAV200" s="406" t="n"/>
      <c r="RAW200" s="406" t="n"/>
      <c r="RAX200" s="406" t="n"/>
      <c r="RAY200" s="406" t="n"/>
      <c r="RAZ200" s="406" t="n"/>
      <c r="RBA200" s="406" t="n"/>
      <c r="RBB200" s="406" t="n"/>
      <c r="RBC200" s="406" t="n"/>
      <c r="RBD200" s="406" t="n"/>
      <c r="RBE200" s="406" t="n"/>
      <c r="RBF200" s="406" t="n"/>
      <c r="RBG200" s="406" t="n"/>
      <c r="RBH200" s="406" t="n"/>
      <c r="RBI200" s="406" t="n"/>
      <c r="RBJ200" s="406" t="n"/>
      <c r="RBK200" s="406" t="n"/>
      <c r="RBL200" s="406" t="n"/>
      <c r="RBM200" s="406" t="n"/>
      <c r="RBN200" s="406" t="n"/>
      <c r="RBO200" s="406" t="n"/>
      <c r="RBP200" s="406" t="n"/>
      <c r="RBQ200" s="406" t="n"/>
      <c r="RBR200" s="406" t="n"/>
      <c r="RBS200" s="406" t="n"/>
      <c r="RBT200" s="406" t="n"/>
      <c r="RBU200" s="406" t="n"/>
      <c r="RBV200" s="406" t="n"/>
      <c r="RBW200" s="406" t="n"/>
      <c r="RBX200" s="406" t="n"/>
      <c r="RBY200" s="406" t="n"/>
      <c r="RBZ200" s="406" t="n"/>
      <c r="RCA200" s="406" t="n"/>
      <c r="RCB200" s="406" t="n"/>
      <c r="RCC200" s="406" t="n"/>
      <c r="RCD200" s="406" t="n"/>
      <c r="RCE200" s="406" t="n"/>
      <c r="RCF200" s="406" t="n"/>
      <c r="RCG200" s="406" t="n"/>
      <c r="RCH200" s="406" t="n"/>
      <c r="RCI200" s="406" t="n"/>
      <c r="RCJ200" s="406" t="n"/>
      <c r="RCK200" s="406" t="n"/>
      <c r="RCL200" s="406" t="n"/>
      <c r="RCM200" s="406" t="n"/>
      <c r="RCN200" s="406" t="n"/>
      <c r="RCO200" s="406" t="n"/>
      <c r="RCP200" s="406" t="n"/>
      <c r="RCQ200" s="406" t="n"/>
      <c r="RCR200" s="406" t="n"/>
      <c r="RCS200" s="406" t="n"/>
      <c r="RCT200" s="406" t="n"/>
      <c r="RCU200" s="406" t="n"/>
      <c r="RCV200" s="406" t="n"/>
      <c r="RCW200" s="406" t="n"/>
      <c r="RCX200" s="406" t="n"/>
      <c r="RCY200" s="406" t="n"/>
      <c r="RCZ200" s="406" t="n"/>
      <c r="RDA200" s="406" t="n"/>
      <c r="RDB200" s="406" t="n"/>
      <c r="RDC200" s="406" t="n"/>
      <c r="RDD200" s="406" t="n"/>
      <c r="RDE200" s="406" t="n"/>
      <c r="RDF200" s="406" t="n"/>
      <c r="RDG200" s="406" t="n"/>
      <c r="RDH200" s="406" t="n"/>
      <c r="RDI200" s="406" t="n"/>
      <c r="RDJ200" s="406" t="n"/>
      <c r="RDK200" s="406" t="n"/>
      <c r="RDL200" s="406" t="n"/>
      <c r="RDM200" s="406" t="n"/>
      <c r="RDN200" s="406" t="n"/>
      <c r="RDO200" s="406" t="n"/>
      <c r="RDP200" s="406" t="n"/>
      <c r="RDQ200" s="406" t="n"/>
      <c r="RDR200" s="406" t="n"/>
      <c r="RDS200" s="406" t="n"/>
      <c r="RDT200" s="406" t="n"/>
      <c r="RDU200" s="406" t="n"/>
      <c r="RDV200" s="406" t="n"/>
      <c r="RDW200" s="406" t="n"/>
      <c r="RDX200" s="406" t="n"/>
      <c r="RDY200" s="406" t="n"/>
      <c r="RDZ200" s="406" t="n"/>
      <c r="REA200" s="406" t="n"/>
      <c r="REB200" s="406" t="n"/>
      <c r="REC200" s="406" t="n"/>
      <c r="RED200" s="406" t="n"/>
      <c r="REE200" s="406" t="n"/>
      <c r="REF200" s="406" t="n"/>
      <c r="REG200" s="406" t="n"/>
      <c r="REH200" s="406" t="n"/>
      <c r="REI200" s="406" t="n"/>
      <c r="REJ200" s="406" t="n"/>
      <c r="REK200" s="406" t="n"/>
      <c r="REL200" s="406" t="n"/>
      <c r="REM200" s="406" t="n"/>
      <c r="REN200" s="406" t="n"/>
      <c r="REO200" s="406" t="n"/>
      <c r="REP200" s="406" t="n"/>
      <c r="REQ200" s="406" t="n"/>
      <c r="RER200" s="406" t="n"/>
      <c r="RES200" s="406" t="n"/>
      <c r="RET200" s="406" t="n"/>
      <c r="REU200" s="406" t="n"/>
      <c r="REV200" s="406" t="n"/>
      <c r="REW200" s="406" t="n"/>
      <c r="REX200" s="406" t="n"/>
      <c r="REY200" s="406" t="n"/>
      <c r="REZ200" s="406" t="n"/>
      <c r="RFA200" s="406" t="n"/>
      <c r="RFB200" s="406" t="n"/>
      <c r="RFC200" s="406" t="n"/>
      <c r="RFD200" s="406" t="n"/>
      <c r="RFE200" s="406" t="n"/>
      <c r="RFF200" s="406" t="n"/>
      <c r="RFG200" s="406" t="n"/>
      <c r="RFH200" s="406" t="n"/>
      <c r="RFI200" s="406" t="n"/>
      <c r="RFJ200" s="406" t="n"/>
      <c r="RFK200" s="406" t="n"/>
      <c r="RFL200" s="406" t="n"/>
      <c r="RFM200" s="406" t="n"/>
      <c r="RFN200" s="406" t="n"/>
      <c r="RFO200" s="406" t="n"/>
      <c r="RFP200" s="406" t="n"/>
      <c r="RFQ200" s="406" t="n"/>
      <c r="RFR200" s="406" t="n"/>
      <c r="RFS200" s="406" t="n"/>
      <c r="RFT200" s="406" t="n"/>
      <c r="RFU200" s="406" t="n"/>
      <c r="RFV200" s="406" t="n"/>
      <c r="RFW200" s="406" t="n"/>
      <c r="RFX200" s="406" t="n"/>
      <c r="RFY200" s="406" t="n"/>
      <c r="RFZ200" s="406" t="n"/>
      <c r="RGA200" s="406" t="n"/>
      <c r="RGB200" s="406" t="n"/>
      <c r="RGC200" s="406" t="n"/>
      <c r="RGD200" s="406" t="n"/>
      <c r="RGE200" s="406" t="n"/>
      <c r="RGF200" s="406" t="n"/>
      <c r="RGG200" s="406" t="n"/>
      <c r="RGH200" s="406" t="n"/>
      <c r="RGI200" s="406" t="n"/>
      <c r="RGJ200" s="406" t="n"/>
      <c r="RGK200" s="406" t="n"/>
      <c r="RGL200" s="406" t="n"/>
      <c r="RGM200" s="406" t="n"/>
      <c r="RGN200" s="406" t="n"/>
      <c r="RGO200" s="406" t="n"/>
      <c r="RGP200" s="406" t="n"/>
      <c r="RGQ200" s="406" t="n"/>
      <c r="RGR200" s="406" t="n"/>
      <c r="RGS200" s="406" t="n"/>
      <c r="RGT200" s="406" t="n"/>
      <c r="RGU200" s="406" t="n"/>
      <c r="RGV200" s="406" t="n"/>
      <c r="RGW200" s="406" t="n"/>
      <c r="RGX200" s="406" t="n"/>
      <c r="RGY200" s="406" t="n"/>
      <c r="RGZ200" s="406" t="n"/>
      <c r="RHA200" s="406" t="n"/>
      <c r="RHB200" s="406" t="n"/>
      <c r="RHC200" s="406" t="n"/>
      <c r="RHD200" s="406" t="n"/>
      <c r="RHE200" s="406" t="n"/>
      <c r="RHF200" s="406" t="n"/>
      <c r="RHG200" s="406" t="n"/>
      <c r="RHH200" s="406" t="n"/>
      <c r="RHI200" s="406" t="n"/>
      <c r="RHJ200" s="406" t="n"/>
      <c r="RHK200" s="406" t="n"/>
      <c r="RHL200" s="406" t="n"/>
      <c r="RHM200" s="406" t="n"/>
      <c r="RHN200" s="406" t="n"/>
      <c r="RHO200" s="406" t="n"/>
      <c r="RHP200" s="406" t="n"/>
      <c r="RHQ200" s="406" t="n"/>
      <c r="RHR200" s="406" t="n"/>
      <c r="RHS200" s="406" t="n"/>
      <c r="RHT200" s="406" t="n"/>
      <c r="RHU200" s="406" t="n"/>
      <c r="RHV200" s="406" t="n"/>
      <c r="RHW200" s="406" t="n"/>
      <c r="RHX200" s="406" t="n"/>
      <c r="RHY200" s="406" t="n"/>
      <c r="RHZ200" s="406" t="n"/>
      <c r="RIA200" s="406" t="n"/>
      <c r="RIB200" s="406" t="n"/>
      <c r="RIC200" s="406" t="n"/>
      <c r="RID200" s="406" t="n"/>
      <c r="RIE200" s="406" t="n"/>
      <c r="RIF200" s="406" t="n"/>
      <c r="RIG200" s="406" t="n"/>
      <c r="RIH200" s="406" t="n"/>
      <c r="RII200" s="406" t="n"/>
      <c r="RIJ200" s="406" t="n"/>
      <c r="RIK200" s="406" t="n"/>
      <c r="RIL200" s="406" t="n"/>
      <c r="RIM200" s="406" t="n"/>
      <c r="RIN200" s="406" t="n"/>
      <c r="RIO200" s="406" t="n"/>
      <c r="RIP200" s="406" t="n"/>
      <c r="RIQ200" s="406" t="n"/>
      <c r="RIR200" s="406" t="n"/>
      <c r="RIS200" s="406" t="n"/>
      <c r="RIT200" s="406" t="n"/>
      <c r="RIU200" s="406" t="n"/>
      <c r="RIV200" s="406" t="n"/>
      <c r="RIW200" s="406" t="n"/>
      <c r="RIX200" s="406" t="n"/>
      <c r="RIY200" s="406" t="n"/>
      <c r="RIZ200" s="406" t="n"/>
      <c r="RJA200" s="406" t="n"/>
      <c r="RJB200" s="406" t="n"/>
      <c r="RJC200" s="406" t="n"/>
      <c r="RJD200" s="406" t="n"/>
      <c r="RJE200" s="406" t="n"/>
      <c r="RJF200" s="406" t="n"/>
      <c r="RJG200" s="406" t="n"/>
      <c r="RJH200" s="406" t="n"/>
      <c r="RJI200" s="406" t="n"/>
      <c r="RJJ200" s="406" t="n"/>
      <c r="RJK200" s="406" t="n"/>
      <c r="RJL200" s="406" t="n"/>
      <c r="RJM200" s="406" t="n"/>
      <c r="RJN200" s="406" t="n"/>
      <c r="RJO200" s="406" t="n"/>
      <c r="RJP200" s="406" t="n"/>
      <c r="RJQ200" s="406" t="n"/>
      <c r="RJR200" s="406" t="n"/>
      <c r="RJS200" s="406" t="n"/>
      <c r="RJT200" s="406" t="n"/>
      <c r="RJU200" s="406" t="n"/>
      <c r="RJV200" s="406" t="n"/>
      <c r="RJW200" s="406" t="n"/>
      <c r="RJX200" s="406" t="n"/>
      <c r="RJY200" s="406" t="n"/>
      <c r="RJZ200" s="406" t="n"/>
      <c r="RKA200" s="406" t="n"/>
      <c r="RKB200" s="406" t="n"/>
      <c r="RKC200" s="406" t="n"/>
      <c r="RKD200" s="406" t="n"/>
      <c r="RKE200" s="406" t="n"/>
      <c r="RKF200" s="406" t="n"/>
      <c r="RKG200" s="406" t="n"/>
      <c r="RKH200" s="406" t="n"/>
      <c r="RKI200" s="406" t="n"/>
      <c r="RKJ200" s="406" t="n"/>
      <c r="RKK200" s="406" t="n"/>
      <c r="RKL200" s="406" t="n"/>
      <c r="RKM200" s="406" t="n"/>
      <c r="RKN200" s="406" t="n"/>
      <c r="RKO200" s="406" t="n"/>
      <c r="RKP200" s="406" t="n"/>
      <c r="RKQ200" s="406" t="n"/>
      <c r="RKR200" s="406" t="n"/>
      <c r="RKS200" s="406" t="n"/>
      <c r="RKT200" s="406" t="n"/>
      <c r="RKU200" s="406" t="n"/>
      <c r="RKV200" s="406" t="n"/>
      <c r="RKW200" s="406" t="n"/>
      <c r="RKX200" s="406" t="n"/>
      <c r="RKY200" s="406" t="n"/>
      <c r="RKZ200" s="406" t="n"/>
      <c r="RLA200" s="406" t="n"/>
      <c r="RLB200" s="406" t="n"/>
      <c r="RLC200" s="406" t="n"/>
      <c r="RLD200" s="406" t="n"/>
      <c r="RLE200" s="406" t="n"/>
      <c r="RLF200" s="406" t="n"/>
      <c r="RLG200" s="406" t="n"/>
      <c r="RLH200" s="406" t="n"/>
      <c r="RLI200" s="406" t="n"/>
      <c r="RLJ200" s="406" t="n"/>
      <c r="RLK200" s="406" t="n"/>
      <c r="RLL200" s="406" t="n"/>
      <c r="RLM200" s="406" t="n"/>
      <c r="RLN200" s="406" t="n"/>
      <c r="RLO200" s="406" t="n"/>
      <c r="RLP200" s="406" t="n"/>
      <c r="RLQ200" s="406" t="n"/>
      <c r="RLR200" s="406" t="n"/>
      <c r="RLS200" s="406" t="n"/>
      <c r="RLT200" s="406" t="n"/>
      <c r="RLU200" s="406" t="n"/>
      <c r="RLV200" s="406" t="n"/>
      <c r="RLW200" s="406" t="n"/>
      <c r="RLX200" s="406" t="n"/>
      <c r="RLY200" s="406" t="n"/>
      <c r="RLZ200" s="406" t="n"/>
      <c r="RMA200" s="406" t="n"/>
      <c r="RMB200" s="406" t="n"/>
      <c r="RMC200" s="406" t="n"/>
      <c r="RMD200" s="406" t="n"/>
      <c r="RME200" s="406" t="n"/>
      <c r="RMF200" s="406" t="n"/>
      <c r="RMG200" s="406" t="n"/>
      <c r="RMH200" s="406" t="n"/>
      <c r="RMI200" s="406" t="n"/>
      <c r="RMJ200" s="406" t="n"/>
      <c r="RMK200" s="406" t="n"/>
      <c r="RML200" s="406" t="n"/>
      <c r="RMM200" s="406" t="n"/>
      <c r="RMN200" s="406" t="n"/>
      <c r="RMO200" s="406" t="n"/>
      <c r="RMP200" s="406" t="n"/>
      <c r="RMQ200" s="406" t="n"/>
      <c r="RMR200" s="406" t="n"/>
      <c r="RMS200" s="406" t="n"/>
      <c r="RMT200" s="406" t="n"/>
      <c r="RMU200" s="406" t="n"/>
      <c r="RMV200" s="406" t="n"/>
      <c r="RMW200" s="406" t="n"/>
      <c r="RMX200" s="406" t="n"/>
      <c r="RMY200" s="406" t="n"/>
      <c r="RMZ200" s="406" t="n"/>
      <c r="RNA200" s="406" t="n"/>
      <c r="RNB200" s="406" t="n"/>
      <c r="RNC200" s="406" t="n"/>
      <c r="RND200" s="406" t="n"/>
      <c r="RNE200" s="406" t="n"/>
      <c r="RNF200" s="406" t="n"/>
      <c r="RNG200" s="406" t="n"/>
      <c r="RNH200" s="406" t="n"/>
      <c r="RNI200" s="406" t="n"/>
      <c r="RNJ200" s="406" t="n"/>
      <c r="RNK200" s="406" t="n"/>
      <c r="RNL200" s="406" t="n"/>
      <c r="RNM200" s="406" t="n"/>
      <c r="RNN200" s="406" t="n"/>
      <c r="RNO200" s="406" t="n"/>
      <c r="RNP200" s="406" t="n"/>
      <c r="RNQ200" s="406" t="n"/>
      <c r="RNR200" s="406" t="n"/>
      <c r="RNS200" s="406" t="n"/>
      <c r="RNT200" s="406" t="n"/>
      <c r="RNU200" s="406" t="n"/>
      <c r="RNV200" s="406" t="n"/>
      <c r="RNW200" s="406" t="n"/>
      <c r="RNX200" s="406" t="n"/>
      <c r="RNY200" s="406" t="n"/>
      <c r="RNZ200" s="406" t="n"/>
      <c r="ROA200" s="406" t="n"/>
      <c r="ROB200" s="406" t="n"/>
      <c r="ROC200" s="406" t="n"/>
      <c r="ROD200" s="406" t="n"/>
      <c r="ROE200" s="406" t="n"/>
      <c r="ROF200" s="406" t="n"/>
      <c r="ROG200" s="406" t="n"/>
      <c r="ROH200" s="406" t="n"/>
      <c r="ROI200" s="406" t="n"/>
      <c r="ROJ200" s="406" t="n"/>
      <c r="ROK200" s="406" t="n"/>
      <c r="ROL200" s="406" t="n"/>
      <c r="ROM200" s="406" t="n"/>
      <c r="RON200" s="406" t="n"/>
      <c r="ROO200" s="406" t="n"/>
      <c r="ROP200" s="406" t="n"/>
      <c r="ROQ200" s="406" t="n"/>
      <c r="ROR200" s="406" t="n"/>
      <c r="ROS200" s="406" t="n"/>
      <c r="ROT200" s="406" t="n"/>
      <c r="ROU200" s="406" t="n"/>
      <c r="ROV200" s="406" t="n"/>
      <c r="ROW200" s="406" t="n"/>
      <c r="ROX200" s="406" t="n"/>
      <c r="ROY200" s="406" t="n"/>
      <c r="ROZ200" s="406" t="n"/>
      <c r="RPA200" s="406" t="n"/>
      <c r="RPB200" s="406" t="n"/>
      <c r="RPC200" s="406" t="n"/>
      <c r="RPD200" s="406" t="n"/>
      <c r="RPE200" s="406" t="n"/>
      <c r="RPF200" s="406" t="n"/>
      <c r="RPG200" s="406" t="n"/>
      <c r="RPH200" s="406" t="n"/>
      <c r="RPI200" s="406" t="n"/>
      <c r="RPJ200" s="406" t="n"/>
      <c r="RPK200" s="406" t="n"/>
      <c r="RPL200" s="406" t="n"/>
      <c r="RPM200" s="406" t="n"/>
      <c r="RPN200" s="406" t="n"/>
      <c r="RPO200" s="406" t="n"/>
      <c r="RPP200" s="406" t="n"/>
      <c r="RPQ200" s="406" t="n"/>
      <c r="RPR200" s="406" t="n"/>
      <c r="RPS200" s="406" t="n"/>
      <c r="RPT200" s="406" t="n"/>
      <c r="RPU200" s="406" t="n"/>
      <c r="RPV200" s="406" t="n"/>
      <c r="RPW200" s="406" t="n"/>
      <c r="RPX200" s="406" t="n"/>
      <c r="RPY200" s="406" t="n"/>
      <c r="RPZ200" s="406" t="n"/>
      <c r="RQA200" s="406" t="n"/>
      <c r="RQB200" s="406" t="n"/>
      <c r="RQC200" s="406" t="n"/>
      <c r="RQD200" s="406" t="n"/>
      <c r="RQE200" s="406" t="n"/>
      <c r="RQF200" s="406" t="n"/>
      <c r="RQG200" s="406" t="n"/>
      <c r="RQH200" s="406" t="n"/>
      <c r="RQI200" s="406" t="n"/>
      <c r="RQJ200" s="406" t="n"/>
      <c r="RQK200" s="406" t="n"/>
      <c r="RQL200" s="406" t="n"/>
      <c r="RQM200" s="406" t="n"/>
      <c r="RQN200" s="406" t="n"/>
      <c r="RQO200" s="406" t="n"/>
      <c r="RQP200" s="406" t="n"/>
      <c r="RQQ200" s="406" t="n"/>
      <c r="RQR200" s="406" t="n"/>
      <c r="RQS200" s="406" t="n"/>
      <c r="RQT200" s="406" t="n"/>
      <c r="RQU200" s="406" t="n"/>
      <c r="RQV200" s="406" t="n"/>
      <c r="RQW200" s="406" t="n"/>
      <c r="RQX200" s="406" t="n"/>
      <c r="RQY200" s="406" t="n"/>
      <c r="RQZ200" s="406" t="n"/>
      <c r="RRA200" s="406" t="n"/>
      <c r="RRB200" s="406" t="n"/>
      <c r="RRC200" s="406" t="n"/>
      <c r="RRD200" s="406" t="n"/>
      <c r="RRE200" s="406" t="n"/>
      <c r="RRF200" s="406" t="n"/>
      <c r="RRG200" s="406" t="n"/>
      <c r="RRH200" s="406" t="n"/>
      <c r="RRI200" s="406" t="n"/>
      <c r="RRJ200" s="406" t="n"/>
      <c r="RRK200" s="406" t="n"/>
      <c r="RRL200" s="406" t="n"/>
      <c r="RRM200" s="406" t="n"/>
      <c r="RRN200" s="406" t="n"/>
      <c r="RRO200" s="406" t="n"/>
      <c r="RRP200" s="406" t="n"/>
      <c r="RRQ200" s="406" t="n"/>
      <c r="RRR200" s="406" t="n"/>
      <c r="RRS200" s="406" t="n"/>
      <c r="RRT200" s="406" t="n"/>
      <c r="RRU200" s="406" t="n"/>
      <c r="RRV200" s="406" t="n"/>
      <c r="RRW200" s="406" t="n"/>
      <c r="RRX200" s="406" t="n"/>
      <c r="RRY200" s="406" t="n"/>
      <c r="RRZ200" s="406" t="n"/>
      <c r="RSA200" s="406" t="n"/>
      <c r="RSB200" s="406" t="n"/>
      <c r="RSC200" s="406" t="n"/>
      <c r="RSD200" s="406" t="n"/>
      <c r="RSE200" s="406" t="n"/>
      <c r="RSF200" s="406" t="n"/>
      <c r="RSG200" s="406" t="n"/>
      <c r="RSH200" s="406" t="n"/>
      <c r="RSI200" s="406" t="n"/>
      <c r="RSJ200" s="406" t="n"/>
      <c r="RSK200" s="406" t="n"/>
      <c r="RSL200" s="406" t="n"/>
      <c r="RSM200" s="406" t="n"/>
      <c r="RSN200" s="406" t="n"/>
      <c r="RSO200" s="406" t="n"/>
      <c r="RSP200" s="406" t="n"/>
      <c r="RSQ200" s="406" t="n"/>
      <c r="RSR200" s="406" t="n"/>
      <c r="RSS200" s="406" t="n"/>
      <c r="RST200" s="406" t="n"/>
      <c r="RSU200" s="406" t="n"/>
      <c r="RSV200" s="406" t="n"/>
      <c r="RSW200" s="406" t="n"/>
      <c r="RSX200" s="406" t="n"/>
      <c r="RSY200" s="406" t="n"/>
      <c r="RSZ200" s="406" t="n"/>
      <c r="RTA200" s="406" t="n"/>
      <c r="RTB200" s="406" t="n"/>
      <c r="RTC200" s="406" t="n"/>
      <c r="RTD200" s="406" t="n"/>
      <c r="RTE200" s="406" t="n"/>
      <c r="RTF200" s="406" t="n"/>
      <c r="RTG200" s="406" t="n"/>
      <c r="RTH200" s="406" t="n"/>
      <c r="RTI200" s="406" t="n"/>
      <c r="RTJ200" s="406" t="n"/>
      <c r="RTK200" s="406" t="n"/>
      <c r="RTL200" s="406" t="n"/>
      <c r="RTM200" s="406" t="n"/>
      <c r="RTN200" s="406" t="n"/>
      <c r="RTO200" s="406" t="n"/>
      <c r="RTP200" s="406" t="n"/>
      <c r="RTQ200" s="406" t="n"/>
      <c r="RTR200" s="406" t="n"/>
      <c r="RTS200" s="406" t="n"/>
      <c r="RTT200" s="406" t="n"/>
      <c r="RTU200" s="406" t="n"/>
      <c r="RTV200" s="406" t="n"/>
      <c r="RTW200" s="406" t="n"/>
      <c r="RTX200" s="406" t="n"/>
      <c r="RTY200" s="406" t="n"/>
      <c r="RTZ200" s="406" t="n"/>
      <c r="RUA200" s="406" t="n"/>
      <c r="RUB200" s="406" t="n"/>
      <c r="RUC200" s="406" t="n"/>
      <c r="RUD200" s="406" t="n"/>
      <c r="RUE200" s="406" t="n"/>
      <c r="RUF200" s="406" t="n"/>
      <c r="RUG200" s="406" t="n"/>
      <c r="RUH200" s="406" t="n"/>
      <c r="RUI200" s="406" t="n"/>
      <c r="RUJ200" s="406" t="n"/>
      <c r="RUK200" s="406" t="n"/>
      <c r="RUL200" s="406" t="n"/>
      <c r="RUM200" s="406" t="n"/>
      <c r="RUN200" s="406" t="n"/>
      <c r="RUO200" s="406" t="n"/>
      <c r="RUP200" s="406" t="n"/>
      <c r="RUQ200" s="406" t="n"/>
      <c r="RUR200" s="406" t="n"/>
      <c r="RUS200" s="406" t="n"/>
      <c r="RUT200" s="406" t="n"/>
      <c r="RUU200" s="406" t="n"/>
      <c r="RUV200" s="406" t="n"/>
      <c r="RUW200" s="406" t="n"/>
      <c r="RUX200" s="406" t="n"/>
      <c r="RUY200" s="406" t="n"/>
      <c r="RUZ200" s="406" t="n"/>
      <c r="RVA200" s="406" t="n"/>
      <c r="RVB200" s="406" t="n"/>
      <c r="RVC200" s="406" t="n"/>
      <c r="RVD200" s="406" t="n"/>
      <c r="RVE200" s="406" t="n"/>
      <c r="RVF200" s="406" t="n"/>
      <c r="RVG200" s="406" t="n"/>
      <c r="RVH200" s="406" t="n"/>
      <c r="RVI200" s="406" t="n"/>
      <c r="RVJ200" s="406" t="n"/>
      <c r="RVK200" s="406" t="n"/>
      <c r="RVL200" s="406" t="n"/>
      <c r="RVM200" s="406" t="n"/>
      <c r="RVN200" s="406" t="n"/>
      <c r="RVO200" s="406" t="n"/>
      <c r="RVP200" s="406" t="n"/>
      <c r="RVQ200" s="406" t="n"/>
      <c r="RVR200" s="406" t="n"/>
      <c r="RVS200" s="406" t="n"/>
      <c r="RVT200" s="406" t="n"/>
      <c r="RVU200" s="406" t="n"/>
      <c r="RVV200" s="406" t="n"/>
      <c r="RVW200" s="406" t="n"/>
      <c r="RVX200" s="406" t="n"/>
      <c r="RVY200" s="406" t="n"/>
      <c r="RVZ200" s="406" t="n"/>
      <c r="RWA200" s="406" t="n"/>
      <c r="RWB200" s="406" t="n"/>
      <c r="RWC200" s="406" t="n"/>
      <c r="RWD200" s="406" t="n"/>
      <c r="RWE200" s="406" t="n"/>
      <c r="RWF200" s="406" t="n"/>
      <c r="RWG200" s="406" t="n"/>
      <c r="RWH200" s="406" t="n"/>
      <c r="RWI200" s="406" t="n"/>
      <c r="RWJ200" s="406" t="n"/>
      <c r="RWK200" s="406" t="n"/>
      <c r="RWL200" s="406" t="n"/>
      <c r="RWM200" s="406" t="n"/>
      <c r="RWN200" s="406" t="n"/>
      <c r="RWO200" s="406" t="n"/>
      <c r="RWP200" s="406" t="n"/>
      <c r="RWQ200" s="406" t="n"/>
      <c r="RWR200" s="406" t="n"/>
      <c r="RWS200" s="406" t="n"/>
      <c r="RWT200" s="406" t="n"/>
      <c r="RWU200" s="406" t="n"/>
      <c r="RWV200" s="406" t="n"/>
      <c r="RWW200" s="406" t="n"/>
      <c r="RWX200" s="406" t="n"/>
      <c r="RWY200" s="406" t="n"/>
      <c r="RWZ200" s="406" t="n"/>
      <c r="RXA200" s="406" t="n"/>
      <c r="RXB200" s="406" t="n"/>
      <c r="RXC200" s="406" t="n"/>
      <c r="RXD200" s="406" t="n"/>
      <c r="RXE200" s="406" t="n"/>
      <c r="RXF200" s="406" t="n"/>
      <c r="RXG200" s="406" t="n"/>
      <c r="RXH200" s="406" t="n"/>
      <c r="RXI200" s="406" t="n"/>
      <c r="RXJ200" s="406" t="n"/>
      <c r="RXK200" s="406" t="n"/>
      <c r="RXL200" s="406" t="n"/>
      <c r="RXM200" s="406" t="n"/>
      <c r="RXN200" s="406" t="n"/>
      <c r="RXO200" s="406" t="n"/>
      <c r="RXP200" s="406" t="n"/>
      <c r="RXQ200" s="406" t="n"/>
      <c r="RXR200" s="406" t="n"/>
      <c r="RXS200" s="406" t="n"/>
      <c r="RXT200" s="406" t="n"/>
      <c r="RXU200" s="406" t="n"/>
      <c r="RXV200" s="406" t="n"/>
      <c r="RXW200" s="406" t="n"/>
      <c r="RXX200" s="406" t="n"/>
      <c r="RXY200" s="406" t="n"/>
      <c r="RXZ200" s="406" t="n"/>
      <c r="RYA200" s="406" t="n"/>
      <c r="RYB200" s="406" t="n"/>
      <c r="RYC200" s="406" t="n"/>
      <c r="RYD200" s="406" t="n"/>
      <c r="RYE200" s="406" t="n"/>
      <c r="RYF200" s="406" t="n"/>
      <c r="RYG200" s="406" t="n"/>
      <c r="RYH200" s="406" t="n"/>
      <c r="RYI200" s="406" t="n"/>
      <c r="RYJ200" s="406" t="n"/>
      <c r="RYK200" s="406" t="n"/>
      <c r="RYL200" s="406" t="n"/>
      <c r="RYM200" s="406" t="n"/>
      <c r="RYN200" s="406" t="n"/>
      <c r="RYO200" s="406" t="n"/>
      <c r="RYP200" s="406" t="n"/>
      <c r="RYQ200" s="406" t="n"/>
      <c r="RYR200" s="406" t="n"/>
      <c r="RYS200" s="406" t="n"/>
      <c r="RYT200" s="406" t="n"/>
      <c r="RYU200" s="406" t="n"/>
      <c r="RYV200" s="406" t="n"/>
      <c r="RYW200" s="406" t="n"/>
      <c r="RYX200" s="406" t="n"/>
      <c r="RYY200" s="406" t="n"/>
      <c r="RYZ200" s="406" t="n"/>
      <c r="RZA200" s="406" t="n"/>
      <c r="RZB200" s="406" t="n"/>
      <c r="RZC200" s="406" t="n"/>
      <c r="RZD200" s="406" t="n"/>
      <c r="RZE200" s="406" t="n"/>
      <c r="RZF200" s="406" t="n"/>
      <c r="RZG200" s="406" t="n"/>
      <c r="RZH200" s="406" t="n"/>
      <c r="RZI200" s="406" t="n"/>
      <c r="RZJ200" s="406" t="n"/>
      <c r="RZK200" s="406" t="n"/>
      <c r="RZL200" s="406" t="n"/>
      <c r="RZM200" s="406" t="n"/>
      <c r="RZN200" s="406" t="n"/>
      <c r="RZO200" s="406" t="n"/>
      <c r="RZP200" s="406" t="n"/>
      <c r="RZQ200" s="406" t="n"/>
      <c r="RZR200" s="406" t="n"/>
      <c r="RZS200" s="406" t="n"/>
      <c r="RZT200" s="406" t="n"/>
      <c r="RZU200" s="406" t="n"/>
      <c r="RZV200" s="406" t="n"/>
      <c r="RZW200" s="406" t="n"/>
      <c r="RZX200" s="406" t="n"/>
      <c r="RZY200" s="406" t="n"/>
      <c r="RZZ200" s="406" t="n"/>
      <c r="SAA200" s="406" t="n"/>
      <c r="SAB200" s="406" t="n"/>
      <c r="SAC200" s="406" t="n"/>
      <c r="SAD200" s="406" t="n"/>
      <c r="SAE200" s="406" t="n"/>
      <c r="SAF200" s="406" t="n"/>
      <c r="SAG200" s="406" t="n"/>
      <c r="SAH200" s="406" t="n"/>
      <c r="SAI200" s="406" t="n"/>
      <c r="SAJ200" s="406" t="n"/>
      <c r="SAK200" s="406" t="n"/>
      <c r="SAL200" s="406" t="n"/>
      <c r="SAM200" s="406" t="n"/>
      <c r="SAN200" s="406" t="n"/>
      <c r="SAO200" s="406" t="n"/>
      <c r="SAP200" s="406" t="n"/>
      <c r="SAQ200" s="406" t="n"/>
      <c r="SAR200" s="406" t="n"/>
      <c r="SAS200" s="406" t="n"/>
      <c r="SAT200" s="406" t="n"/>
      <c r="SAU200" s="406" t="n"/>
      <c r="SAV200" s="406" t="n"/>
      <c r="SAW200" s="406" t="n"/>
      <c r="SAX200" s="406" t="n"/>
      <c r="SAY200" s="406" t="n"/>
      <c r="SAZ200" s="406" t="n"/>
      <c r="SBA200" s="406" t="n"/>
      <c r="SBB200" s="406" t="n"/>
      <c r="SBC200" s="406" t="n"/>
      <c r="SBD200" s="406" t="n"/>
      <c r="SBE200" s="406" t="n"/>
      <c r="SBF200" s="406" t="n"/>
      <c r="SBG200" s="406" t="n"/>
      <c r="SBH200" s="406" t="n"/>
      <c r="SBI200" s="406" t="n"/>
      <c r="SBJ200" s="406" t="n"/>
      <c r="SBK200" s="406" t="n"/>
      <c r="SBL200" s="406" t="n"/>
      <c r="SBM200" s="406" t="n"/>
      <c r="SBN200" s="406" t="n"/>
      <c r="SBO200" s="406" t="n"/>
      <c r="SBP200" s="406" t="n"/>
      <c r="SBQ200" s="406" t="n"/>
      <c r="SBR200" s="406" t="n"/>
      <c r="SBS200" s="406" t="n"/>
      <c r="SBT200" s="406" t="n"/>
      <c r="SBU200" s="406" t="n"/>
      <c r="SBV200" s="406" t="n"/>
      <c r="SBW200" s="406" t="n"/>
      <c r="SBX200" s="406" t="n"/>
      <c r="SBY200" s="406" t="n"/>
      <c r="SBZ200" s="406" t="n"/>
      <c r="SCA200" s="406" t="n"/>
      <c r="SCB200" s="406" t="n"/>
      <c r="SCC200" s="406" t="n"/>
      <c r="SCD200" s="406" t="n"/>
      <c r="SCE200" s="406" t="n"/>
      <c r="SCF200" s="406" t="n"/>
      <c r="SCG200" s="406" t="n"/>
      <c r="SCH200" s="406" t="n"/>
      <c r="SCI200" s="406" t="n"/>
      <c r="SCJ200" s="406" t="n"/>
      <c r="SCK200" s="406" t="n"/>
      <c r="SCL200" s="406" t="n"/>
      <c r="SCM200" s="406" t="n"/>
      <c r="SCN200" s="406" t="n"/>
      <c r="SCO200" s="406" t="n"/>
      <c r="SCP200" s="406" t="n"/>
      <c r="SCQ200" s="406" t="n"/>
      <c r="SCR200" s="406" t="n"/>
      <c r="SCS200" s="406" t="n"/>
      <c r="SCT200" s="406" t="n"/>
      <c r="SCU200" s="406" t="n"/>
      <c r="SCV200" s="406" t="n"/>
      <c r="SCW200" s="406" t="n"/>
      <c r="SCX200" s="406" t="n"/>
      <c r="SCY200" s="406" t="n"/>
      <c r="SCZ200" s="406" t="n"/>
      <c r="SDA200" s="406" t="n"/>
      <c r="SDB200" s="406" t="n"/>
      <c r="SDC200" s="406" t="n"/>
      <c r="SDD200" s="406" t="n"/>
      <c r="SDE200" s="406" t="n"/>
      <c r="SDF200" s="406" t="n"/>
      <c r="SDG200" s="406" t="n"/>
      <c r="SDH200" s="406" t="n"/>
      <c r="SDI200" s="406" t="n"/>
      <c r="SDJ200" s="406" t="n"/>
      <c r="SDK200" s="406" t="n"/>
      <c r="SDL200" s="406" t="n"/>
      <c r="SDM200" s="406" t="n"/>
      <c r="SDN200" s="406" t="n"/>
      <c r="SDO200" s="406" t="n"/>
      <c r="SDP200" s="406" t="n"/>
      <c r="SDQ200" s="406" t="n"/>
      <c r="SDR200" s="406" t="n"/>
      <c r="SDS200" s="406" t="n"/>
      <c r="SDT200" s="406" t="n"/>
      <c r="SDU200" s="406" t="n"/>
      <c r="SDV200" s="406" t="n"/>
      <c r="SDW200" s="406" t="n"/>
      <c r="SDX200" s="406" t="n"/>
      <c r="SDY200" s="406" t="n"/>
      <c r="SDZ200" s="406" t="n"/>
      <c r="SEA200" s="406" t="n"/>
      <c r="SEB200" s="406" t="n"/>
      <c r="SEC200" s="406" t="n"/>
      <c r="SED200" s="406" t="n"/>
      <c r="SEE200" s="406" t="n"/>
      <c r="SEF200" s="406" t="n"/>
      <c r="SEG200" s="406" t="n"/>
      <c r="SEH200" s="406" t="n"/>
      <c r="SEI200" s="406" t="n"/>
      <c r="SEJ200" s="406" t="n"/>
      <c r="SEK200" s="406" t="n"/>
      <c r="SEL200" s="406" t="n"/>
      <c r="SEM200" s="406" t="n"/>
      <c r="SEN200" s="406" t="n"/>
      <c r="SEO200" s="406" t="n"/>
      <c r="SEP200" s="406" t="n"/>
      <c r="SEQ200" s="406" t="n"/>
      <c r="SER200" s="406" t="n"/>
      <c r="SES200" s="406" t="n"/>
      <c r="SET200" s="406" t="n"/>
      <c r="SEU200" s="406" t="n"/>
      <c r="SEV200" s="406" t="n"/>
      <c r="SEW200" s="406" t="n"/>
      <c r="SEX200" s="406" t="n"/>
      <c r="SEY200" s="406" t="n"/>
      <c r="SEZ200" s="406" t="n"/>
      <c r="SFA200" s="406" t="n"/>
      <c r="SFB200" s="406" t="n"/>
      <c r="SFC200" s="406" t="n"/>
      <c r="SFD200" s="406" t="n"/>
      <c r="SFE200" s="406" t="n"/>
      <c r="SFF200" s="406" t="n"/>
      <c r="SFG200" s="406" t="n"/>
      <c r="SFH200" s="406" t="n"/>
      <c r="SFI200" s="406" t="n"/>
      <c r="SFJ200" s="406" t="n"/>
      <c r="SFK200" s="406" t="n"/>
      <c r="SFL200" s="406" t="n"/>
      <c r="SFM200" s="406" t="n"/>
      <c r="SFN200" s="406" t="n"/>
      <c r="SFO200" s="406" t="n"/>
      <c r="SFP200" s="406" t="n"/>
      <c r="SFQ200" s="406" t="n"/>
      <c r="SFR200" s="406" t="n"/>
      <c r="SFS200" s="406" t="n"/>
      <c r="SFT200" s="406" t="n"/>
      <c r="SFU200" s="406" t="n"/>
      <c r="SFV200" s="406" t="n"/>
      <c r="SFW200" s="406" t="n"/>
      <c r="SFX200" s="406" t="n"/>
      <c r="SFY200" s="406" t="n"/>
      <c r="SFZ200" s="406" t="n"/>
      <c r="SGA200" s="406" t="n"/>
      <c r="SGB200" s="406" t="n"/>
      <c r="SGC200" s="406" t="n"/>
      <c r="SGD200" s="406" t="n"/>
      <c r="SGE200" s="406" t="n"/>
      <c r="SGF200" s="406" t="n"/>
      <c r="SGG200" s="406" t="n"/>
      <c r="SGH200" s="406" t="n"/>
      <c r="SGI200" s="406" t="n"/>
      <c r="SGJ200" s="406" t="n"/>
      <c r="SGK200" s="406" t="n"/>
      <c r="SGL200" s="406" t="n"/>
      <c r="SGM200" s="406" t="n"/>
      <c r="SGN200" s="406" t="n"/>
      <c r="SGO200" s="406" t="n"/>
      <c r="SGP200" s="406" t="n"/>
      <c r="SGQ200" s="406" t="n"/>
      <c r="SGR200" s="406" t="n"/>
      <c r="SGS200" s="406" t="n"/>
      <c r="SGT200" s="406" t="n"/>
      <c r="SGU200" s="406" t="n"/>
      <c r="SGV200" s="406" t="n"/>
      <c r="SGW200" s="406" t="n"/>
      <c r="SGX200" s="406" t="n"/>
      <c r="SGY200" s="406" t="n"/>
      <c r="SGZ200" s="406" t="n"/>
      <c r="SHA200" s="406" t="n"/>
      <c r="SHB200" s="406" t="n"/>
      <c r="SHC200" s="406" t="n"/>
      <c r="SHD200" s="406" t="n"/>
      <c r="SHE200" s="406" t="n"/>
      <c r="SHF200" s="406" t="n"/>
      <c r="SHG200" s="406" t="n"/>
      <c r="SHH200" s="406" t="n"/>
      <c r="SHI200" s="406" t="n"/>
      <c r="SHJ200" s="406" t="n"/>
      <c r="SHK200" s="406" t="n"/>
      <c r="SHL200" s="406" t="n"/>
      <c r="SHM200" s="406" t="n"/>
      <c r="SHN200" s="406" t="n"/>
      <c r="SHO200" s="406" t="n"/>
      <c r="SHP200" s="406" t="n"/>
      <c r="SHQ200" s="406" t="n"/>
      <c r="SHR200" s="406" t="n"/>
      <c r="SHS200" s="406" t="n"/>
      <c r="SHT200" s="406" t="n"/>
      <c r="SHU200" s="406" t="n"/>
      <c r="SHV200" s="406" t="n"/>
      <c r="SHW200" s="406" t="n"/>
      <c r="SHX200" s="406" t="n"/>
      <c r="SHY200" s="406" t="n"/>
      <c r="SHZ200" s="406" t="n"/>
      <c r="SIA200" s="406" t="n"/>
      <c r="SIB200" s="406" t="n"/>
      <c r="SIC200" s="406" t="n"/>
      <c r="SID200" s="406" t="n"/>
      <c r="SIE200" s="406" t="n"/>
      <c r="SIF200" s="406" t="n"/>
      <c r="SIG200" s="406" t="n"/>
      <c r="SIH200" s="406" t="n"/>
      <c r="SII200" s="406" t="n"/>
      <c r="SIJ200" s="406" t="n"/>
      <c r="SIK200" s="406" t="n"/>
      <c r="SIL200" s="406" t="n"/>
      <c r="SIM200" s="406" t="n"/>
      <c r="SIN200" s="406" t="n"/>
      <c r="SIO200" s="406" t="n"/>
      <c r="SIP200" s="406" t="n"/>
      <c r="SIQ200" s="406" t="n"/>
      <c r="SIR200" s="406" t="n"/>
      <c r="SIS200" s="406" t="n"/>
      <c r="SIT200" s="406" t="n"/>
      <c r="SIU200" s="406" t="n"/>
      <c r="SIV200" s="406" t="n"/>
      <c r="SIW200" s="406" t="n"/>
      <c r="SIX200" s="406" t="n"/>
      <c r="SIY200" s="406" t="n"/>
      <c r="SIZ200" s="406" t="n"/>
      <c r="SJA200" s="406" t="n"/>
      <c r="SJB200" s="406" t="n"/>
      <c r="SJC200" s="406" t="n"/>
      <c r="SJD200" s="406" t="n"/>
      <c r="SJE200" s="406" t="n"/>
      <c r="SJF200" s="406" t="n"/>
      <c r="SJG200" s="406" t="n"/>
      <c r="SJH200" s="406" t="n"/>
      <c r="SJI200" s="406" t="n"/>
      <c r="SJJ200" s="406" t="n"/>
      <c r="SJK200" s="406" t="n"/>
      <c r="SJL200" s="406" t="n"/>
      <c r="SJM200" s="406" t="n"/>
      <c r="SJN200" s="406" t="n"/>
      <c r="SJO200" s="406" t="n"/>
      <c r="SJP200" s="406" t="n"/>
      <c r="SJQ200" s="406" t="n"/>
      <c r="SJR200" s="406" t="n"/>
      <c r="SJS200" s="406" t="n"/>
      <c r="SJT200" s="406" t="n"/>
      <c r="SJU200" s="406" t="n"/>
      <c r="SJV200" s="406" t="n"/>
      <c r="SJW200" s="406" t="n"/>
      <c r="SJX200" s="406" t="n"/>
      <c r="SJY200" s="406" t="n"/>
      <c r="SJZ200" s="406" t="n"/>
      <c r="SKA200" s="406" t="n"/>
      <c r="SKB200" s="406" t="n"/>
      <c r="SKC200" s="406" t="n"/>
      <c r="SKD200" s="406" t="n"/>
      <c r="SKE200" s="406" t="n"/>
      <c r="SKF200" s="406" t="n"/>
      <c r="SKG200" s="406" t="n"/>
      <c r="SKH200" s="406" t="n"/>
      <c r="SKI200" s="406" t="n"/>
      <c r="SKJ200" s="406" t="n"/>
      <c r="SKK200" s="406" t="n"/>
      <c r="SKL200" s="406" t="n"/>
      <c r="SKM200" s="406" t="n"/>
      <c r="SKN200" s="406" t="n"/>
      <c r="SKO200" s="406" t="n"/>
      <c r="SKP200" s="406" t="n"/>
      <c r="SKQ200" s="406" t="n"/>
      <c r="SKR200" s="406" t="n"/>
      <c r="SKS200" s="406" t="n"/>
      <c r="SKT200" s="406" t="n"/>
      <c r="SKU200" s="406" t="n"/>
      <c r="SKV200" s="406" t="n"/>
      <c r="SKW200" s="406" t="n"/>
      <c r="SKX200" s="406" t="n"/>
      <c r="SKY200" s="406" t="n"/>
      <c r="SKZ200" s="406" t="n"/>
      <c r="SLA200" s="406" t="n"/>
      <c r="SLB200" s="406" t="n"/>
      <c r="SLC200" s="406" t="n"/>
      <c r="SLD200" s="406" t="n"/>
      <c r="SLE200" s="406" t="n"/>
      <c r="SLF200" s="406" t="n"/>
      <c r="SLG200" s="406" t="n"/>
      <c r="SLH200" s="406" t="n"/>
      <c r="SLI200" s="406" t="n"/>
      <c r="SLJ200" s="406" t="n"/>
      <c r="SLK200" s="406" t="n"/>
      <c r="SLL200" s="406" t="n"/>
      <c r="SLM200" s="406" t="n"/>
      <c r="SLN200" s="406" t="n"/>
      <c r="SLO200" s="406" t="n"/>
      <c r="SLP200" s="406" t="n"/>
      <c r="SLQ200" s="406" t="n"/>
      <c r="SLR200" s="406" t="n"/>
      <c r="SLS200" s="406" t="n"/>
      <c r="SLT200" s="406" t="n"/>
      <c r="SLU200" s="406" t="n"/>
      <c r="SLV200" s="406" t="n"/>
      <c r="SLW200" s="406" t="n"/>
      <c r="SLX200" s="406" t="n"/>
      <c r="SLY200" s="406" t="n"/>
      <c r="SLZ200" s="406" t="n"/>
      <c r="SMA200" s="406" t="n"/>
      <c r="SMB200" s="406" t="n"/>
      <c r="SMC200" s="406" t="n"/>
      <c r="SMD200" s="406" t="n"/>
      <c r="SME200" s="406" t="n"/>
      <c r="SMF200" s="406" t="n"/>
      <c r="SMG200" s="406" t="n"/>
      <c r="SMH200" s="406" t="n"/>
      <c r="SMI200" s="406" t="n"/>
      <c r="SMJ200" s="406" t="n"/>
      <c r="SMK200" s="406" t="n"/>
      <c r="SML200" s="406" t="n"/>
      <c r="SMM200" s="406" t="n"/>
      <c r="SMN200" s="406" t="n"/>
      <c r="SMO200" s="406" t="n"/>
      <c r="SMP200" s="406" t="n"/>
      <c r="SMQ200" s="406" t="n"/>
      <c r="SMR200" s="406" t="n"/>
      <c r="SMS200" s="406" t="n"/>
      <c r="SMT200" s="406" t="n"/>
      <c r="SMU200" s="406" t="n"/>
      <c r="SMV200" s="406" t="n"/>
      <c r="SMW200" s="406" t="n"/>
      <c r="SMX200" s="406" t="n"/>
      <c r="SMY200" s="406" t="n"/>
      <c r="SMZ200" s="406" t="n"/>
      <c r="SNA200" s="406" t="n"/>
      <c r="SNB200" s="406" t="n"/>
      <c r="SNC200" s="406" t="n"/>
      <c r="SND200" s="406" t="n"/>
      <c r="SNE200" s="406" t="n"/>
      <c r="SNF200" s="406" t="n"/>
      <c r="SNG200" s="406" t="n"/>
      <c r="SNH200" s="406" t="n"/>
      <c r="SNI200" s="406" t="n"/>
      <c r="SNJ200" s="406" t="n"/>
      <c r="SNK200" s="406" t="n"/>
      <c r="SNL200" s="406" t="n"/>
      <c r="SNM200" s="406" t="n"/>
      <c r="SNN200" s="406" t="n"/>
      <c r="SNO200" s="406" t="n"/>
      <c r="SNP200" s="406" t="n"/>
      <c r="SNQ200" s="406" t="n"/>
      <c r="SNR200" s="406" t="n"/>
      <c r="SNS200" s="406" t="n"/>
      <c r="SNT200" s="406" t="n"/>
      <c r="SNU200" s="406" t="n"/>
      <c r="SNV200" s="406" t="n"/>
      <c r="SNW200" s="406" t="n"/>
      <c r="SNX200" s="406" t="n"/>
      <c r="SNY200" s="406" t="n"/>
      <c r="SNZ200" s="406" t="n"/>
      <c r="SOA200" s="406" t="n"/>
      <c r="SOB200" s="406" t="n"/>
      <c r="SOC200" s="406" t="n"/>
      <c r="SOD200" s="406" t="n"/>
      <c r="SOE200" s="406" t="n"/>
      <c r="SOF200" s="406" t="n"/>
      <c r="SOG200" s="406" t="n"/>
      <c r="SOH200" s="406" t="n"/>
      <c r="SOI200" s="406" t="n"/>
      <c r="SOJ200" s="406" t="n"/>
      <c r="SOK200" s="406" t="n"/>
      <c r="SOL200" s="406" t="n"/>
      <c r="SOM200" s="406" t="n"/>
      <c r="SON200" s="406" t="n"/>
      <c r="SOO200" s="406" t="n"/>
      <c r="SOP200" s="406" t="n"/>
      <c r="SOQ200" s="406" t="n"/>
      <c r="SOR200" s="406" t="n"/>
      <c r="SOS200" s="406" t="n"/>
      <c r="SOT200" s="406" t="n"/>
      <c r="SOU200" s="406" t="n"/>
      <c r="SOV200" s="406" t="n"/>
      <c r="SOW200" s="406" t="n"/>
      <c r="SOX200" s="406" t="n"/>
      <c r="SOY200" s="406" t="n"/>
      <c r="SOZ200" s="406" t="n"/>
      <c r="SPA200" s="406" t="n"/>
      <c r="SPB200" s="406" t="n"/>
      <c r="SPC200" s="406" t="n"/>
      <c r="SPD200" s="406" t="n"/>
      <c r="SPE200" s="406" t="n"/>
      <c r="SPF200" s="406" t="n"/>
      <c r="SPG200" s="406" t="n"/>
      <c r="SPH200" s="406" t="n"/>
      <c r="SPI200" s="406" t="n"/>
      <c r="SPJ200" s="406" t="n"/>
      <c r="SPK200" s="406" t="n"/>
      <c r="SPL200" s="406" t="n"/>
      <c r="SPM200" s="406" t="n"/>
      <c r="SPN200" s="406" t="n"/>
      <c r="SPO200" s="406" t="n"/>
      <c r="SPP200" s="406" t="n"/>
      <c r="SPQ200" s="406" t="n"/>
      <c r="SPR200" s="406" t="n"/>
      <c r="SPS200" s="406" t="n"/>
      <c r="SPT200" s="406" t="n"/>
      <c r="SPU200" s="406" t="n"/>
      <c r="SPV200" s="406" t="n"/>
      <c r="SPW200" s="406" t="n"/>
      <c r="SPX200" s="406" t="n"/>
      <c r="SPY200" s="406" t="n"/>
      <c r="SPZ200" s="406" t="n"/>
      <c r="SQA200" s="406" t="n"/>
      <c r="SQB200" s="406" t="n"/>
      <c r="SQC200" s="406" t="n"/>
      <c r="SQD200" s="406" t="n"/>
      <c r="SQE200" s="406" t="n"/>
      <c r="SQF200" s="406" t="n"/>
      <c r="SQG200" s="406" t="n"/>
      <c r="SQH200" s="406" t="n"/>
      <c r="SQI200" s="406" t="n"/>
      <c r="SQJ200" s="406" t="n"/>
      <c r="SQK200" s="406" t="n"/>
      <c r="SQL200" s="406" t="n"/>
      <c r="SQM200" s="406" t="n"/>
      <c r="SQN200" s="406" t="n"/>
      <c r="SQO200" s="406" t="n"/>
      <c r="SQP200" s="406" t="n"/>
      <c r="SQQ200" s="406" t="n"/>
      <c r="SQR200" s="406" t="n"/>
      <c r="SQS200" s="406" t="n"/>
      <c r="SQT200" s="406" t="n"/>
      <c r="SQU200" s="406" t="n"/>
      <c r="SQV200" s="406" t="n"/>
      <c r="SQW200" s="406" t="n"/>
      <c r="SQX200" s="406" t="n"/>
      <c r="SQY200" s="406" t="n"/>
      <c r="SQZ200" s="406" t="n"/>
      <c r="SRA200" s="406" t="n"/>
      <c r="SRB200" s="406" t="n"/>
      <c r="SRC200" s="406" t="n"/>
      <c r="SRD200" s="406" t="n"/>
      <c r="SRE200" s="406" t="n"/>
      <c r="SRF200" s="406" t="n"/>
      <c r="SRG200" s="406" t="n"/>
      <c r="SRH200" s="406" t="n"/>
      <c r="SRI200" s="406" t="n"/>
      <c r="SRJ200" s="406" t="n"/>
      <c r="SRK200" s="406" t="n"/>
      <c r="SRL200" s="406" t="n"/>
      <c r="SRM200" s="406" t="n"/>
      <c r="SRN200" s="406" t="n"/>
      <c r="SRO200" s="406" t="n"/>
      <c r="SRP200" s="406" t="n"/>
      <c r="SRQ200" s="406" t="n"/>
      <c r="SRR200" s="406" t="n"/>
      <c r="SRS200" s="406" t="n"/>
      <c r="SRT200" s="406" t="n"/>
      <c r="SRU200" s="406" t="n"/>
      <c r="SRV200" s="406" t="n"/>
      <c r="SRW200" s="406" t="n"/>
      <c r="SRX200" s="406" t="n"/>
      <c r="SRY200" s="406" t="n"/>
      <c r="SRZ200" s="406" t="n"/>
      <c r="SSA200" s="406" t="n"/>
      <c r="SSB200" s="406" t="n"/>
      <c r="SSC200" s="406" t="n"/>
      <c r="SSD200" s="406" t="n"/>
      <c r="SSE200" s="406" t="n"/>
      <c r="SSF200" s="406" t="n"/>
      <c r="SSG200" s="406" t="n"/>
      <c r="SSH200" s="406" t="n"/>
      <c r="SSI200" s="406" t="n"/>
      <c r="SSJ200" s="406" t="n"/>
      <c r="SSK200" s="406" t="n"/>
      <c r="SSL200" s="406" t="n"/>
      <c r="SSM200" s="406" t="n"/>
      <c r="SSN200" s="406" t="n"/>
      <c r="SSO200" s="406" t="n"/>
      <c r="SSP200" s="406" t="n"/>
      <c r="SSQ200" s="406" t="n"/>
      <c r="SSR200" s="406" t="n"/>
      <c r="SSS200" s="406" t="n"/>
      <c r="SST200" s="406" t="n"/>
      <c r="SSU200" s="406" t="n"/>
      <c r="SSV200" s="406" t="n"/>
      <c r="SSW200" s="406" t="n"/>
      <c r="SSX200" s="406" t="n"/>
      <c r="SSY200" s="406" t="n"/>
      <c r="SSZ200" s="406" t="n"/>
      <c r="STA200" s="406" t="n"/>
      <c r="STB200" s="406" t="n"/>
      <c r="STC200" s="406" t="n"/>
      <c r="STD200" s="406" t="n"/>
      <c r="STE200" s="406" t="n"/>
      <c r="STF200" s="406" t="n"/>
      <c r="STG200" s="406" t="n"/>
      <c r="STH200" s="406" t="n"/>
      <c r="STI200" s="406" t="n"/>
      <c r="STJ200" s="406" t="n"/>
      <c r="STK200" s="406" t="n"/>
      <c r="STL200" s="406" t="n"/>
      <c r="STM200" s="406" t="n"/>
      <c r="STN200" s="406" t="n"/>
      <c r="STO200" s="406" t="n"/>
      <c r="STP200" s="406" t="n"/>
      <c r="STQ200" s="406" t="n"/>
      <c r="STR200" s="406" t="n"/>
      <c r="STS200" s="406" t="n"/>
      <c r="STT200" s="406" t="n"/>
      <c r="STU200" s="406" t="n"/>
      <c r="STV200" s="406" t="n"/>
      <c r="STW200" s="406" t="n"/>
      <c r="STX200" s="406" t="n"/>
      <c r="STY200" s="406" t="n"/>
      <c r="STZ200" s="406" t="n"/>
      <c r="SUA200" s="406" t="n"/>
      <c r="SUB200" s="406" t="n"/>
      <c r="SUC200" s="406" t="n"/>
      <c r="SUD200" s="406" t="n"/>
      <c r="SUE200" s="406" t="n"/>
      <c r="SUF200" s="406" t="n"/>
      <c r="SUG200" s="406" t="n"/>
      <c r="SUH200" s="406" t="n"/>
      <c r="SUI200" s="406" t="n"/>
      <c r="SUJ200" s="406" t="n"/>
      <c r="SUK200" s="406" t="n"/>
      <c r="SUL200" s="406" t="n"/>
      <c r="SUM200" s="406" t="n"/>
      <c r="SUN200" s="406" t="n"/>
      <c r="SUO200" s="406" t="n"/>
      <c r="SUP200" s="406" t="n"/>
      <c r="SUQ200" s="406" t="n"/>
      <c r="SUR200" s="406" t="n"/>
      <c r="SUS200" s="406" t="n"/>
      <c r="SUT200" s="406" t="n"/>
      <c r="SUU200" s="406" t="n"/>
      <c r="SUV200" s="406" t="n"/>
      <c r="SUW200" s="406" t="n"/>
      <c r="SUX200" s="406" t="n"/>
      <c r="SUY200" s="406" t="n"/>
      <c r="SUZ200" s="406" t="n"/>
      <c r="SVA200" s="406" t="n"/>
      <c r="SVB200" s="406" t="n"/>
      <c r="SVC200" s="406" t="n"/>
      <c r="SVD200" s="406" t="n"/>
      <c r="SVE200" s="406" t="n"/>
      <c r="SVF200" s="406" t="n"/>
      <c r="SVG200" s="406" t="n"/>
      <c r="SVH200" s="406" t="n"/>
      <c r="SVI200" s="406" t="n"/>
      <c r="SVJ200" s="406" t="n"/>
      <c r="SVK200" s="406" t="n"/>
      <c r="SVL200" s="406" t="n"/>
      <c r="SVM200" s="406" t="n"/>
      <c r="SVN200" s="406" t="n"/>
      <c r="SVO200" s="406" t="n"/>
      <c r="SVP200" s="406" t="n"/>
      <c r="SVQ200" s="406" t="n"/>
      <c r="SVR200" s="406" t="n"/>
      <c r="SVS200" s="406" t="n"/>
      <c r="SVT200" s="406" t="n"/>
      <c r="SVU200" s="406" t="n"/>
      <c r="SVV200" s="406" t="n"/>
      <c r="SVW200" s="406" t="n"/>
      <c r="SVX200" s="406" t="n"/>
      <c r="SVY200" s="406" t="n"/>
      <c r="SVZ200" s="406" t="n"/>
      <c r="SWA200" s="406" t="n"/>
      <c r="SWB200" s="406" t="n"/>
      <c r="SWC200" s="406" t="n"/>
      <c r="SWD200" s="406" t="n"/>
      <c r="SWE200" s="406" t="n"/>
      <c r="SWF200" s="406" t="n"/>
      <c r="SWG200" s="406" t="n"/>
      <c r="SWH200" s="406" t="n"/>
      <c r="SWI200" s="406" t="n"/>
      <c r="SWJ200" s="406" t="n"/>
      <c r="SWK200" s="406" t="n"/>
      <c r="SWL200" s="406" t="n"/>
      <c r="SWM200" s="406" t="n"/>
      <c r="SWN200" s="406" t="n"/>
      <c r="SWO200" s="406" t="n"/>
      <c r="SWP200" s="406" t="n"/>
      <c r="SWQ200" s="406" t="n"/>
      <c r="SWR200" s="406" t="n"/>
      <c r="SWS200" s="406" t="n"/>
      <c r="SWT200" s="406" t="n"/>
      <c r="SWU200" s="406" t="n"/>
      <c r="SWV200" s="406" t="n"/>
      <c r="SWW200" s="406" t="n"/>
      <c r="SWX200" s="406" t="n"/>
      <c r="SWY200" s="406" t="n"/>
      <c r="SWZ200" s="406" t="n"/>
      <c r="SXA200" s="406" t="n"/>
      <c r="SXB200" s="406" t="n"/>
      <c r="SXC200" s="406" t="n"/>
      <c r="SXD200" s="406" t="n"/>
      <c r="SXE200" s="406" t="n"/>
      <c r="SXF200" s="406" t="n"/>
      <c r="SXG200" s="406" t="n"/>
      <c r="SXH200" s="406" t="n"/>
      <c r="SXI200" s="406" t="n"/>
      <c r="SXJ200" s="406" t="n"/>
      <c r="SXK200" s="406" t="n"/>
      <c r="SXL200" s="406" t="n"/>
      <c r="SXM200" s="406" t="n"/>
      <c r="SXN200" s="406" t="n"/>
      <c r="SXO200" s="406" t="n"/>
      <c r="SXP200" s="406" t="n"/>
      <c r="SXQ200" s="406" t="n"/>
      <c r="SXR200" s="406" t="n"/>
      <c r="SXS200" s="406" t="n"/>
      <c r="SXT200" s="406" t="n"/>
      <c r="SXU200" s="406" t="n"/>
      <c r="SXV200" s="406" t="n"/>
      <c r="SXW200" s="406" t="n"/>
      <c r="SXX200" s="406" t="n"/>
      <c r="SXY200" s="406" t="n"/>
      <c r="SXZ200" s="406" t="n"/>
      <c r="SYA200" s="406" t="n"/>
      <c r="SYB200" s="406" t="n"/>
      <c r="SYC200" s="406" t="n"/>
      <c r="SYD200" s="406" t="n"/>
      <c r="SYE200" s="406" t="n"/>
      <c r="SYF200" s="406" t="n"/>
      <c r="SYG200" s="406" t="n"/>
      <c r="SYH200" s="406" t="n"/>
      <c r="SYI200" s="406" t="n"/>
      <c r="SYJ200" s="406" t="n"/>
      <c r="SYK200" s="406" t="n"/>
      <c r="SYL200" s="406" t="n"/>
      <c r="SYM200" s="406" t="n"/>
      <c r="SYN200" s="406" t="n"/>
      <c r="SYO200" s="406" t="n"/>
      <c r="SYP200" s="406" t="n"/>
      <c r="SYQ200" s="406" t="n"/>
      <c r="SYR200" s="406" t="n"/>
      <c r="SYS200" s="406" t="n"/>
      <c r="SYT200" s="406" t="n"/>
      <c r="SYU200" s="406" t="n"/>
      <c r="SYV200" s="406" t="n"/>
      <c r="SYW200" s="406" t="n"/>
      <c r="SYX200" s="406" t="n"/>
      <c r="SYY200" s="406" t="n"/>
      <c r="SYZ200" s="406" t="n"/>
      <c r="SZA200" s="406" t="n"/>
      <c r="SZB200" s="406" t="n"/>
      <c r="SZC200" s="406" t="n"/>
      <c r="SZD200" s="406" t="n"/>
      <c r="SZE200" s="406" t="n"/>
      <c r="SZF200" s="406" t="n"/>
      <c r="SZG200" s="406" t="n"/>
      <c r="SZH200" s="406" t="n"/>
      <c r="SZI200" s="406" t="n"/>
      <c r="SZJ200" s="406" t="n"/>
      <c r="SZK200" s="406" t="n"/>
      <c r="SZL200" s="406" t="n"/>
      <c r="SZM200" s="406" t="n"/>
      <c r="SZN200" s="406" t="n"/>
      <c r="SZO200" s="406" t="n"/>
      <c r="SZP200" s="406" t="n"/>
      <c r="SZQ200" s="406" t="n"/>
      <c r="SZR200" s="406" t="n"/>
      <c r="SZS200" s="406" t="n"/>
      <c r="SZT200" s="406" t="n"/>
      <c r="SZU200" s="406" t="n"/>
      <c r="SZV200" s="406" t="n"/>
      <c r="SZW200" s="406" t="n"/>
      <c r="SZX200" s="406" t="n"/>
      <c r="SZY200" s="406" t="n"/>
      <c r="SZZ200" s="406" t="n"/>
      <c r="TAA200" s="406" t="n"/>
      <c r="TAB200" s="406" t="n"/>
      <c r="TAC200" s="406" t="n"/>
      <c r="TAD200" s="406" t="n"/>
      <c r="TAE200" s="406" t="n"/>
      <c r="TAF200" s="406" t="n"/>
      <c r="TAG200" s="406" t="n"/>
      <c r="TAH200" s="406" t="n"/>
      <c r="TAI200" s="406" t="n"/>
      <c r="TAJ200" s="406" t="n"/>
      <c r="TAK200" s="406" t="n"/>
      <c r="TAL200" s="406" t="n"/>
      <c r="TAM200" s="406" t="n"/>
      <c r="TAN200" s="406" t="n"/>
      <c r="TAO200" s="406" t="n"/>
      <c r="TAP200" s="406" t="n"/>
      <c r="TAQ200" s="406" t="n"/>
      <c r="TAR200" s="406" t="n"/>
      <c r="TAS200" s="406" t="n"/>
      <c r="TAT200" s="406" t="n"/>
      <c r="TAU200" s="406" t="n"/>
      <c r="TAV200" s="406" t="n"/>
      <c r="TAW200" s="406" t="n"/>
      <c r="TAX200" s="406" t="n"/>
      <c r="TAY200" s="406" t="n"/>
      <c r="TAZ200" s="406" t="n"/>
      <c r="TBA200" s="406" t="n"/>
      <c r="TBB200" s="406" t="n"/>
      <c r="TBC200" s="406" t="n"/>
      <c r="TBD200" s="406" t="n"/>
      <c r="TBE200" s="406" t="n"/>
      <c r="TBF200" s="406" t="n"/>
      <c r="TBG200" s="406" t="n"/>
      <c r="TBH200" s="406" t="n"/>
      <c r="TBI200" s="406" t="n"/>
      <c r="TBJ200" s="406" t="n"/>
      <c r="TBK200" s="406" t="n"/>
      <c r="TBL200" s="406" t="n"/>
      <c r="TBM200" s="406" t="n"/>
      <c r="TBN200" s="406" t="n"/>
      <c r="TBO200" s="406" t="n"/>
      <c r="TBP200" s="406" t="n"/>
      <c r="TBQ200" s="406" t="n"/>
      <c r="TBR200" s="406" t="n"/>
      <c r="TBS200" s="406" t="n"/>
      <c r="TBT200" s="406" t="n"/>
      <c r="TBU200" s="406" t="n"/>
      <c r="TBV200" s="406" t="n"/>
      <c r="TBW200" s="406" t="n"/>
      <c r="TBX200" s="406" t="n"/>
      <c r="TBY200" s="406" t="n"/>
      <c r="TBZ200" s="406" t="n"/>
      <c r="TCA200" s="406" t="n"/>
      <c r="TCB200" s="406" t="n"/>
      <c r="TCC200" s="406" t="n"/>
      <c r="TCD200" s="406" t="n"/>
      <c r="TCE200" s="406" t="n"/>
      <c r="TCF200" s="406" t="n"/>
      <c r="TCG200" s="406" t="n"/>
      <c r="TCH200" s="406" t="n"/>
      <c r="TCI200" s="406" t="n"/>
      <c r="TCJ200" s="406" t="n"/>
      <c r="TCK200" s="406" t="n"/>
      <c r="TCL200" s="406" t="n"/>
      <c r="TCM200" s="406" t="n"/>
      <c r="TCN200" s="406" t="n"/>
      <c r="TCO200" s="406" t="n"/>
      <c r="TCP200" s="406" t="n"/>
      <c r="TCQ200" s="406" t="n"/>
      <c r="TCR200" s="406" t="n"/>
      <c r="TCS200" s="406" t="n"/>
      <c r="TCT200" s="406" t="n"/>
      <c r="TCU200" s="406" t="n"/>
      <c r="TCV200" s="406" t="n"/>
      <c r="TCW200" s="406" t="n"/>
      <c r="TCX200" s="406" t="n"/>
      <c r="TCY200" s="406" t="n"/>
      <c r="TCZ200" s="406" t="n"/>
      <c r="TDA200" s="406" t="n"/>
      <c r="TDB200" s="406" t="n"/>
      <c r="TDC200" s="406" t="n"/>
      <c r="TDD200" s="406" t="n"/>
      <c r="TDE200" s="406" t="n"/>
      <c r="TDF200" s="406" t="n"/>
      <c r="TDG200" s="406" t="n"/>
      <c r="TDH200" s="406" t="n"/>
      <c r="TDI200" s="406" t="n"/>
      <c r="TDJ200" s="406" t="n"/>
      <c r="TDK200" s="406" t="n"/>
      <c r="TDL200" s="406" t="n"/>
      <c r="TDM200" s="406" t="n"/>
      <c r="TDN200" s="406" t="n"/>
      <c r="TDO200" s="406" t="n"/>
      <c r="TDP200" s="406" t="n"/>
      <c r="TDQ200" s="406" t="n"/>
      <c r="TDR200" s="406" t="n"/>
      <c r="TDS200" s="406" t="n"/>
      <c r="TDT200" s="406" t="n"/>
      <c r="TDU200" s="406" t="n"/>
      <c r="TDV200" s="406" t="n"/>
      <c r="TDW200" s="406" t="n"/>
      <c r="TDX200" s="406" t="n"/>
      <c r="TDY200" s="406" t="n"/>
      <c r="TDZ200" s="406" t="n"/>
      <c r="TEA200" s="406" t="n"/>
      <c r="TEB200" s="406" t="n"/>
      <c r="TEC200" s="406" t="n"/>
      <c r="TED200" s="406" t="n"/>
      <c r="TEE200" s="406" t="n"/>
      <c r="TEF200" s="406" t="n"/>
      <c r="TEG200" s="406" t="n"/>
      <c r="TEH200" s="406" t="n"/>
      <c r="TEI200" s="406" t="n"/>
      <c r="TEJ200" s="406" t="n"/>
      <c r="TEK200" s="406" t="n"/>
      <c r="TEL200" s="406" t="n"/>
      <c r="TEM200" s="406" t="n"/>
      <c r="TEN200" s="406" t="n"/>
      <c r="TEO200" s="406" t="n"/>
      <c r="TEP200" s="406" t="n"/>
      <c r="TEQ200" s="406" t="n"/>
      <c r="TER200" s="406" t="n"/>
      <c r="TES200" s="406" t="n"/>
      <c r="TET200" s="406" t="n"/>
      <c r="TEU200" s="406" t="n"/>
      <c r="TEV200" s="406" t="n"/>
      <c r="TEW200" s="406" t="n"/>
      <c r="TEX200" s="406" t="n"/>
      <c r="TEY200" s="406" t="n"/>
      <c r="TEZ200" s="406" t="n"/>
      <c r="TFA200" s="406" t="n"/>
      <c r="TFB200" s="406" t="n"/>
      <c r="TFC200" s="406" t="n"/>
      <c r="TFD200" s="406" t="n"/>
      <c r="TFE200" s="406" t="n"/>
      <c r="TFF200" s="406" t="n"/>
      <c r="TFG200" s="406" t="n"/>
      <c r="TFH200" s="406" t="n"/>
      <c r="TFI200" s="406" t="n"/>
      <c r="TFJ200" s="406" t="n"/>
      <c r="TFK200" s="406" t="n"/>
      <c r="TFL200" s="406" t="n"/>
      <c r="TFM200" s="406" t="n"/>
      <c r="TFN200" s="406" t="n"/>
      <c r="TFO200" s="406" t="n"/>
      <c r="TFP200" s="406" t="n"/>
      <c r="TFQ200" s="406" t="n"/>
      <c r="TFR200" s="406" t="n"/>
      <c r="TFS200" s="406" t="n"/>
      <c r="TFT200" s="406" t="n"/>
      <c r="TFU200" s="406" t="n"/>
      <c r="TFV200" s="406" t="n"/>
      <c r="TFW200" s="406" t="n"/>
      <c r="TFX200" s="406" t="n"/>
      <c r="TFY200" s="406" t="n"/>
      <c r="TFZ200" s="406" t="n"/>
      <c r="TGA200" s="406" t="n"/>
      <c r="TGB200" s="406" t="n"/>
      <c r="TGC200" s="406" t="n"/>
      <c r="TGD200" s="406" t="n"/>
      <c r="TGE200" s="406" t="n"/>
      <c r="TGF200" s="406" t="n"/>
      <c r="TGG200" s="406" t="n"/>
      <c r="TGH200" s="406" t="n"/>
      <c r="TGI200" s="406" t="n"/>
      <c r="TGJ200" s="406" t="n"/>
      <c r="TGK200" s="406" t="n"/>
      <c r="TGL200" s="406" t="n"/>
      <c r="TGM200" s="406" t="n"/>
      <c r="TGN200" s="406" t="n"/>
      <c r="TGO200" s="406" t="n"/>
      <c r="TGP200" s="406" t="n"/>
      <c r="TGQ200" s="406" t="n"/>
      <c r="TGR200" s="406" t="n"/>
      <c r="TGS200" s="406" t="n"/>
      <c r="TGT200" s="406" t="n"/>
      <c r="TGU200" s="406" t="n"/>
      <c r="TGV200" s="406" t="n"/>
      <c r="TGW200" s="406" t="n"/>
      <c r="TGX200" s="406" t="n"/>
      <c r="TGY200" s="406" t="n"/>
      <c r="TGZ200" s="406" t="n"/>
      <c r="THA200" s="406" t="n"/>
      <c r="THB200" s="406" t="n"/>
      <c r="THC200" s="406" t="n"/>
      <c r="THD200" s="406" t="n"/>
      <c r="THE200" s="406" t="n"/>
      <c r="THF200" s="406" t="n"/>
      <c r="THG200" s="406" t="n"/>
      <c r="THH200" s="406" t="n"/>
      <c r="THI200" s="406" t="n"/>
      <c r="THJ200" s="406" t="n"/>
      <c r="THK200" s="406" t="n"/>
      <c r="THL200" s="406" t="n"/>
      <c r="THM200" s="406" t="n"/>
      <c r="THN200" s="406" t="n"/>
      <c r="THO200" s="406" t="n"/>
      <c r="THP200" s="406" t="n"/>
      <c r="THQ200" s="406" t="n"/>
      <c r="THR200" s="406" t="n"/>
      <c r="THS200" s="406" t="n"/>
      <c r="THT200" s="406" t="n"/>
      <c r="THU200" s="406" t="n"/>
      <c r="THV200" s="406" t="n"/>
      <c r="THW200" s="406" t="n"/>
      <c r="THX200" s="406" t="n"/>
      <c r="THY200" s="406" t="n"/>
      <c r="THZ200" s="406" t="n"/>
      <c r="TIA200" s="406" t="n"/>
      <c r="TIB200" s="406" t="n"/>
      <c r="TIC200" s="406" t="n"/>
      <c r="TID200" s="406" t="n"/>
      <c r="TIE200" s="406" t="n"/>
      <c r="TIF200" s="406" t="n"/>
      <c r="TIG200" s="406" t="n"/>
      <c r="TIH200" s="406" t="n"/>
      <c r="TII200" s="406" t="n"/>
      <c r="TIJ200" s="406" t="n"/>
      <c r="TIK200" s="406" t="n"/>
      <c r="TIL200" s="406" t="n"/>
      <c r="TIM200" s="406" t="n"/>
      <c r="TIN200" s="406" t="n"/>
      <c r="TIO200" s="406" t="n"/>
      <c r="TIP200" s="406" t="n"/>
      <c r="TIQ200" s="406" t="n"/>
      <c r="TIR200" s="406" t="n"/>
      <c r="TIS200" s="406" t="n"/>
      <c r="TIT200" s="406" t="n"/>
      <c r="TIU200" s="406" t="n"/>
      <c r="TIV200" s="406" t="n"/>
      <c r="TIW200" s="406" t="n"/>
      <c r="TIX200" s="406" t="n"/>
      <c r="TIY200" s="406" t="n"/>
      <c r="TIZ200" s="406" t="n"/>
      <c r="TJA200" s="406" t="n"/>
      <c r="TJB200" s="406" t="n"/>
      <c r="TJC200" s="406" t="n"/>
      <c r="TJD200" s="406" t="n"/>
      <c r="TJE200" s="406" t="n"/>
      <c r="TJF200" s="406" t="n"/>
      <c r="TJG200" s="406" t="n"/>
      <c r="TJH200" s="406" t="n"/>
      <c r="TJI200" s="406" t="n"/>
      <c r="TJJ200" s="406" t="n"/>
      <c r="TJK200" s="406" t="n"/>
      <c r="TJL200" s="406" t="n"/>
      <c r="TJM200" s="406" t="n"/>
      <c r="TJN200" s="406" t="n"/>
      <c r="TJO200" s="406" t="n"/>
      <c r="TJP200" s="406" t="n"/>
      <c r="TJQ200" s="406" t="n"/>
      <c r="TJR200" s="406" t="n"/>
      <c r="TJS200" s="406" t="n"/>
      <c r="TJT200" s="406" t="n"/>
      <c r="TJU200" s="406" t="n"/>
      <c r="TJV200" s="406" t="n"/>
      <c r="TJW200" s="406" t="n"/>
      <c r="TJX200" s="406" t="n"/>
      <c r="TJY200" s="406" t="n"/>
      <c r="TJZ200" s="406" t="n"/>
      <c r="TKA200" s="406" t="n"/>
      <c r="TKB200" s="406" t="n"/>
      <c r="TKC200" s="406" t="n"/>
      <c r="TKD200" s="406" t="n"/>
      <c r="TKE200" s="406" t="n"/>
      <c r="TKF200" s="406" t="n"/>
      <c r="TKG200" s="406" t="n"/>
      <c r="TKH200" s="406" t="n"/>
      <c r="TKI200" s="406" t="n"/>
      <c r="TKJ200" s="406" t="n"/>
      <c r="TKK200" s="406" t="n"/>
      <c r="TKL200" s="406" t="n"/>
      <c r="TKM200" s="406" t="n"/>
      <c r="TKN200" s="406" t="n"/>
      <c r="TKO200" s="406" t="n"/>
      <c r="TKP200" s="406" t="n"/>
      <c r="TKQ200" s="406" t="n"/>
      <c r="TKR200" s="406" t="n"/>
      <c r="TKS200" s="406" t="n"/>
      <c r="TKT200" s="406" t="n"/>
      <c r="TKU200" s="406" t="n"/>
      <c r="TKV200" s="406" t="n"/>
      <c r="TKW200" s="406" t="n"/>
      <c r="TKX200" s="406" t="n"/>
      <c r="TKY200" s="406" t="n"/>
      <c r="TKZ200" s="406" t="n"/>
      <c r="TLA200" s="406" t="n"/>
      <c r="TLB200" s="406" t="n"/>
      <c r="TLC200" s="406" t="n"/>
      <c r="TLD200" s="406" t="n"/>
      <c r="TLE200" s="406" t="n"/>
      <c r="TLF200" s="406" t="n"/>
      <c r="TLG200" s="406" t="n"/>
      <c r="TLH200" s="406" t="n"/>
      <c r="TLI200" s="406" t="n"/>
      <c r="TLJ200" s="406" t="n"/>
      <c r="TLK200" s="406" t="n"/>
      <c r="TLL200" s="406" t="n"/>
      <c r="TLM200" s="406" t="n"/>
      <c r="TLN200" s="406" t="n"/>
      <c r="TLO200" s="406" t="n"/>
      <c r="TLP200" s="406" t="n"/>
      <c r="TLQ200" s="406" t="n"/>
      <c r="TLR200" s="406" t="n"/>
      <c r="TLS200" s="406" t="n"/>
      <c r="TLT200" s="406" t="n"/>
      <c r="TLU200" s="406" t="n"/>
      <c r="TLV200" s="406" t="n"/>
      <c r="TLW200" s="406" t="n"/>
      <c r="TLX200" s="406" t="n"/>
      <c r="TLY200" s="406" t="n"/>
      <c r="TLZ200" s="406" t="n"/>
      <c r="TMA200" s="406" t="n"/>
      <c r="TMB200" s="406" t="n"/>
      <c r="TMC200" s="406" t="n"/>
      <c r="TMD200" s="406" t="n"/>
      <c r="TME200" s="406" t="n"/>
      <c r="TMF200" s="406" t="n"/>
      <c r="TMG200" s="406" t="n"/>
      <c r="TMH200" s="406" t="n"/>
      <c r="TMI200" s="406" t="n"/>
      <c r="TMJ200" s="406" t="n"/>
      <c r="TMK200" s="406" t="n"/>
      <c r="TML200" s="406" t="n"/>
      <c r="TMM200" s="406" t="n"/>
      <c r="TMN200" s="406" t="n"/>
      <c r="TMO200" s="406" t="n"/>
      <c r="TMP200" s="406" t="n"/>
      <c r="TMQ200" s="406" t="n"/>
      <c r="TMR200" s="406" t="n"/>
      <c r="TMS200" s="406" t="n"/>
      <c r="TMT200" s="406" t="n"/>
      <c r="TMU200" s="406" t="n"/>
      <c r="TMV200" s="406" t="n"/>
      <c r="TMW200" s="406" t="n"/>
      <c r="TMX200" s="406" t="n"/>
      <c r="TMY200" s="406" t="n"/>
      <c r="TMZ200" s="406" t="n"/>
      <c r="TNA200" s="406" t="n"/>
      <c r="TNB200" s="406" t="n"/>
      <c r="TNC200" s="406" t="n"/>
      <c r="TND200" s="406" t="n"/>
      <c r="TNE200" s="406" t="n"/>
      <c r="TNF200" s="406" t="n"/>
      <c r="TNG200" s="406" t="n"/>
      <c r="TNH200" s="406" t="n"/>
      <c r="TNI200" s="406" t="n"/>
      <c r="TNJ200" s="406" t="n"/>
      <c r="TNK200" s="406" t="n"/>
      <c r="TNL200" s="406" t="n"/>
      <c r="TNM200" s="406" t="n"/>
      <c r="TNN200" s="406" t="n"/>
      <c r="TNO200" s="406" t="n"/>
      <c r="TNP200" s="406" t="n"/>
      <c r="TNQ200" s="406" t="n"/>
      <c r="TNR200" s="406" t="n"/>
      <c r="TNS200" s="406" t="n"/>
      <c r="TNT200" s="406" t="n"/>
      <c r="TNU200" s="406" t="n"/>
      <c r="TNV200" s="406" t="n"/>
      <c r="TNW200" s="406" t="n"/>
      <c r="TNX200" s="406" t="n"/>
      <c r="TNY200" s="406" t="n"/>
      <c r="TNZ200" s="406" t="n"/>
      <c r="TOA200" s="406" t="n"/>
      <c r="TOB200" s="406" t="n"/>
      <c r="TOC200" s="406" t="n"/>
      <c r="TOD200" s="406" t="n"/>
      <c r="TOE200" s="406" t="n"/>
      <c r="TOF200" s="406" t="n"/>
      <c r="TOG200" s="406" t="n"/>
      <c r="TOH200" s="406" t="n"/>
      <c r="TOI200" s="406" t="n"/>
      <c r="TOJ200" s="406" t="n"/>
      <c r="TOK200" s="406" t="n"/>
      <c r="TOL200" s="406" t="n"/>
      <c r="TOM200" s="406" t="n"/>
      <c r="TON200" s="406" t="n"/>
      <c r="TOO200" s="406" t="n"/>
      <c r="TOP200" s="406" t="n"/>
      <c r="TOQ200" s="406" t="n"/>
      <c r="TOR200" s="406" t="n"/>
      <c r="TOS200" s="406" t="n"/>
      <c r="TOT200" s="406" t="n"/>
      <c r="TOU200" s="406" t="n"/>
      <c r="TOV200" s="406" t="n"/>
      <c r="TOW200" s="406" t="n"/>
      <c r="TOX200" s="406" t="n"/>
      <c r="TOY200" s="406" t="n"/>
      <c r="TOZ200" s="406" t="n"/>
      <c r="TPA200" s="406" t="n"/>
      <c r="TPB200" s="406" t="n"/>
      <c r="TPC200" s="406" t="n"/>
      <c r="TPD200" s="406" t="n"/>
      <c r="TPE200" s="406" t="n"/>
      <c r="TPF200" s="406" t="n"/>
      <c r="TPG200" s="406" t="n"/>
      <c r="TPH200" s="406" t="n"/>
      <c r="TPI200" s="406" t="n"/>
      <c r="TPJ200" s="406" t="n"/>
      <c r="TPK200" s="406" t="n"/>
      <c r="TPL200" s="406" t="n"/>
      <c r="TPM200" s="406" t="n"/>
      <c r="TPN200" s="406" t="n"/>
      <c r="TPO200" s="406" t="n"/>
      <c r="TPP200" s="406" t="n"/>
      <c r="TPQ200" s="406" t="n"/>
      <c r="TPR200" s="406" t="n"/>
      <c r="TPS200" s="406" t="n"/>
      <c r="TPT200" s="406" t="n"/>
      <c r="TPU200" s="406" t="n"/>
      <c r="TPV200" s="406" t="n"/>
      <c r="TPW200" s="406" t="n"/>
      <c r="TPX200" s="406" t="n"/>
      <c r="TPY200" s="406" t="n"/>
      <c r="TPZ200" s="406" t="n"/>
      <c r="TQA200" s="406" t="n"/>
      <c r="TQB200" s="406" t="n"/>
      <c r="TQC200" s="406" t="n"/>
      <c r="TQD200" s="406" t="n"/>
      <c r="TQE200" s="406" t="n"/>
      <c r="TQF200" s="406" t="n"/>
      <c r="TQG200" s="406" t="n"/>
      <c r="TQH200" s="406" t="n"/>
      <c r="TQI200" s="406" t="n"/>
      <c r="TQJ200" s="406" t="n"/>
      <c r="TQK200" s="406" t="n"/>
      <c r="TQL200" s="406" t="n"/>
      <c r="TQM200" s="406" t="n"/>
      <c r="TQN200" s="406" t="n"/>
      <c r="TQO200" s="406" t="n"/>
      <c r="TQP200" s="406" t="n"/>
      <c r="TQQ200" s="406" t="n"/>
      <c r="TQR200" s="406" t="n"/>
      <c r="TQS200" s="406" t="n"/>
      <c r="TQT200" s="406" t="n"/>
      <c r="TQU200" s="406" t="n"/>
      <c r="TQV200" s="406" t="n"/>
      <c r="TQW200" s="406" t="n"/>
      <c r="TQX200" s="406" t="n"/>
      <c r="TQY200" s="406" t="n"/>
      <c r="TQZ200" s="406" t="n"/>
      <c r="TRA200" s="406" t="n"/>
      <c r="TRB200" s="406" t="n"/>
      <c r="TRC200" s="406" t="n"/>
      <c r="TRD200" s="406" t="n"/>
      <c r="TRE200" s="406" t="n"/>
      <c r="TRF200" s="406" t="n"/>
      <c r="TRG200" s="406" t="n"/>
      <c r="TRH200" s="406" t="n"/>
      <c r="TRI200" s="406" t="n"/>
      <c r="TRJ200" s="406" t="n"/>
      <c r="TRK200" s="406" t="n"/>
      <c r="TRL200" s="406" t="n"/>
      <c r="TRM200" s="406" t="n"/>
      <c r="TRN200" s="406" t="n"/>
      <c r="TRO200" s="406" t="n"/>
      <c r="TRP200" s="406" t="n"/>
      <c r="TRQ200" s="406" t="n"/>
      <c r="TRR200" s="406" t="n"/>
      <c r="TRS200" s="406" t="n"/>
      <c r="TRT200" s="406" t="n"/>
      <c r="TRU200" s="406" t="n"/>
      <c r="TRV200" s="406" t="n"/>
      <c r="TRW200" s="406" t="n"/>
      <c r="TRX200" s="406" t="n"/>
      <c r="TRY200" s="406" t="n"/>
      <c r="TRZ200" s="406" t="n"/>
      <c r="TSA200" s="406" t="n"/>
      <c r="TSB200" s="406" t="n"/>
      <c r="TSC200" s="406" t="n"/>
      <c r="TSD200" s="406" t="n"/>
      <c r="TSE200" s="406" t="n"/>
      <c r="TSF200" s="406" t="n"/>
      <c r="TSG200" s="406" t="n"/>
      <c r="TSH200" s="406" t="n"/>
      <c r="TSI200" s="406" t="n"/>
      <c r="TSJ200" s="406" t="n"/>
      <c r="TSK200" s="406" t="n"/>
      <c r="TSL200" s="406" t="n"/>
      <c r="TSM200" s="406" t="n"/>
      <c r="TSN200" s="406" t="n"/>
      <c r="TSO200" s="406" t="n"/>
      <c r="TSP200" s="406" t="n"/>
      <c r="TSQ200" s="406" t="n"/>
      <c r="TSR200" s="406" t="n"/>
      <c r="TSS200" s="406" t="n"/>
      <c r="TST200" s="406" t="n"/>
      <c r="TSU200" s="406" t="n"/>
      <c r="TSV200" s="406" t="n"/>
      <c r="TSW200" s="406" t="n"/>
      <c r="TSX200" s="406" t="n"/>
      <c r="TSY200" s="406" t="n"/>
      <c r="TSZ200" s="406" t="n"/>
      <c r="TTA200" s="406" t="n"/>
      <c r="TTB200" s="406" t="n"/>
      <c r="TTC200" s="406" t="n"/>
      <c r="TTD200" s="406" t="n"/>
      <c r="TTE200" s="406" t="n"/>
      <c r="TTF200" s="406" t="n"/>
      <c r="TTG200" s="406" t="n"/>
      <c r="TTH200" s="406" t="n"/>
      <c r="TTI200" s="406" t="n"/>
      <c r="TTJ200" s="406" t="n"/>
      <c r="TTK200" s="406" t="n"/>
      <c r="TTL200" s="406" t="n"/>
      <c r="TTM200" s="406" t="n"/>
      <c r="TTN200" s="406" t="n"/>
      <c r="TTO200" s="406" t="n"/>
      <c r="TTP200" s="406" t="n"/>
      <c r="TTQ200" s="406" t="n"/>
      <c r="TTR200" s="406" t="n"/>
      <c r="TTS200" s="406" t="n"/>
      <c r="TTT200" s="406" t="n"/>
      <c r="TTU200" s="406" t="n"/>
      <c r="TTV200" s="406" t="n"/>
      <c r="TTW200" s="406" t="n"/>
      <c r="TTX200" s="406" t="n"/>
      <c r="TTY200" s="406" t="n"/>
      <c r="TTZ200" s="406" t="n"/>
      <c r="TUA200" s="406" t="n"/>
      <c r="TUB200" s="406" t="n"/>
      <c r="TUC200" s="406" t="n"/>
      <c r="TUD200" s="406" t="n"/>
      <c r="TUE200" s="406" t="n"/>
      <c r="TUF200" s="406" t="n"/>
      <c r="TUG200" s="406" t="n"/>
      <c r="TUH200" s="406" t="n"/>
      <c r="TUI200" s="406" t="n"/>
      <c r="TUJ200" s="406" t="n"/>
      <c r="TUK200" s="406" t="n"/>
      <c r="TUL200" s="406" t="n"/>
      <c r="TUM200" s="406" t="n"/>
      <c r="TUN200" s="406" t="n"/>
      <c r="TUO200" s="406" t="n"/>
      <c r="TUP200" s="406" t="n"/>
      <c r="TUQ200" s="406" t="n"/>
      <c r="TUR200" s="406" t="n"/>
      <c r="TUS200" s="406" t="n"/>
      <c r="TUT200" s="406" t="n"/>
      <c r="TUU200" s="406" t="n"/>
      <c r="TUV200" s="406" t="n"/>
      <c r="TUW200" s="406" t="n"/>
      <c r="TUX200" s="406" t="n"/>
      <c r="TUY200" s="406" t="n"/>
      <c r="TUZ200" s="406" t="n"/>
      <c r="TVA200" s="406" t="n"/>
      <c r="TVB200" s="406" t="n"/>
      <c r="TVC200" s="406" t="n"/>
      <c r="TVD200" s="406" t="n"/>
      <c r="TVE200" s="406" t="n"/>
      <c r="TVF200" s="406" t="n"/>
      <c r="TVG200" s="406" t="n"/>
      <c r="TVH200" s="406" t="n"/>
      <c r="TVI200" s="406" t="n"/>
      <c r="TVJ200" s="406" t="n"/>
      <c r="TVK200" s="406" t="n"/>
      <c r="TVL200" s="406" t="n"/>
      <c r="TVM200" s="406" t="n"/>
      <c r="TVN200" s="406" t="n"/>
      <c r="TVO200" s="406" t="n"/>
      <c r="TVP200" s="406" t="n"/>
      <c r="TVQ200" s="406" t="n"/>
      <c r="TVR200" s="406" t="n"/>
      <c r="TVS200" s="406" t="n"/>
      <c r="TVT200" s="406" t="n"/>
      <c r="TVU200" s="406" t="n"/>
      <c r="TVV200" s="406" t="n"/>
      <c r="TVW200" s="406" t="n"/>
      <c r="TVX200" s="406" t="n"/>
      <c r="TVY200" s="406" t="n"/>
      <c r="TVZ200" s="406" t="n"/>
      <c r="TWA200" s="406" t="n"/>
      <c r="TWB200" s="406" t="n"/>
      <c r="TWC200" s="406" t="n"/>
      <c r="TWD200" s="406" t="n"/>
      <c r="TWE200" s="406" t="n"/>
      <c r="TWF200" s="406" t="n"/>
      <c r="TWG200" s="406" t="n"/>
      <c r="TWH200" s="406" t="n"/>
      <c r="TWI200" s="406" t="n"/>
      <c r="TWJ200" s="406" t="n"/>
      <c r="TWK200" s="406" t="n"/>
      <c r="TWL200" s="406" t="n"/>
      <c r="TWM200" s="406" t="n"/>
      <c r="TWN200" s="406" t="n"/>
      <c r="TWO200" s="406" t="n"/>
      <c r="TWP200" s="406" t="n"/>
      <c r="TWQ200" s="406" t="n"/>
      <c r="TWR200" s="406" t="n"/>
      <c r="TWS200" s="406" t="n"/>
      <c r="TWT200" s="406" t="n"/>
      <c r="TWU200" s="406" t="n"/>
      <c r="TWV200" s="406" t="n"/>
      <c r="TWW200" s="406" t="n"/>
      <c r="TWX200" s="406" t="n"/>
      <c r="TWY200" s="406" t="n"/>
      <c r="TWZ200" s="406" t="n"/>
      <c r="TXA200" s="406" t="n"/>
      <c r="TXB200" s="406" t="n"/>
      <c r="TXC200" s="406" t="n"/>
      <c r="TXD200" s="406" t="n"/>
      <c r="TXE200" s="406" t="n"/>
      <c r="TXF200" s="406" t="n"/>
      <c r="TXG200" s="406" t="n"/>
      <c r="TXH200" s="406" t="n"/>
      <c r="TXI200" s="406" t="n"/>
      <c r="TXJ200" s="406" t="n"/>
      <c r="TXK200" s="406" t="n"/>
      <c r="TXL200" s="406" t="n"/>
      <c r="TXM200" s="406" t="n"/>
      <c r="TXN200" s="406" t="n"/>
      <c r="TXO200" s="406" t="n"/>
      <c r="TXP200" s="406" t="n"/>
      <c r="TXQ200" s="406" t="n"/>
      <c r="TXR200" s="406" t="n"/>
      <c r="TXS200" s="406" t="n"/>
      <c r="TXT200" s="406" t="n"/>
      <c r="TXU200" s="406" t="n"/>
      <c r="TXV200" s="406" t="n"/>
      <c r="TXW200" s="406" t="n"/>
      <c r="TXX200" s="406" t="n"/>
      <c r="TXY200" s="406" t="n"/>
      <c r="TXZ200" s="406" t="n"/>
      <c r="TYA200" s="406" t="n"/>
      <c r="TYB200" s="406" t="n"/>
      <c r="TYC200" s="406" t="n"/>
      <c r="TYD200" s="406" t="n"/>
      <c r="TYE200" s="406" t="n"/>
      <c r="TYF200" s="406" t="n"/>
      <c r="TYG200" s="406" t="n"/>
      <c r="TYH200" s="406" t="n"/>
      <c r="TYI200" s="406" t="n"/>
      <c r="TYJ200" s="406" t="n"/>
      <c r="TYK200" s="406" t="n"/>
      <c r="TYL200" s="406" t="n"/>
      <c r="TYM200" s="406" t="n"/>
      <c r="TYN200" s="406" t="n"/>
      <c r="TYO200" s="406" t="n"/>
      <c r="TYP200" s="406" t="n"/>
      <c r="TYQ200" s="406" t="n"/>
      <c r="TYR200" s="406" t="n"/>
      <c r="TYS200" s="406" t="n"/>
      <c r="TYT200" s="406" t="n"/>
      <c r="TYU200" s="406" t="n"/>
      <c r="TYV200" s="406" t="n"/>
      <c r="TYW200" s="406" t="n"/>
      <c r="TYX200" s="406" t="n"/>
      <c r="TYY200" s="406" t="n"/>
      <c r="TYZ200" s="406" t="n"/>
      <c r="TZA200" s="406" t="n"/>
      <c r="TZB200" s="406" t="n"/>
      <c r="TZC200" s="406" t="n"/>
      <c r="TZD200" s="406" t="n"/>
      <c r="TZE200" s="406" t="n"/>
      <c r="TZF200" s="406" t="n"/>
      <c r="TZG200" s="406" t="n"/>
      <c r="TZH200" s="406" t="n"/>
      <c r="TZI200" s="406" t="n"/>
      <c r="TZJ200" s="406" t="n"/>
      <c r="TZK200" s="406" t="n"/>
      <c r="TZL200" s="406" t="n"/>
      <c r="TZM200" s="406" t="n"/>
      <c r="TZN200" s="406" t="n"/>
      <c r="TZO200" s="406" t="n"/>
      <c r="TZP200" s="406" t="n"/>
      <c r="TZQ200" s="406" t="n"/>
      <c r="TZR200" s="406" t="n"/>
      <c r="TZS200" s="406" t="n"/>
      <c r="TZT200" s="406" t="n"/>
      <c r="TZU200" s="406" t="n"/>
      <c r="TZV200" s="406" t="n"/>
      <c r="TZW200" s="406" t="n"/>
      <c r="TZX200" s="406" t="n"/>
      <c r="TZY200" s="406" t="n"/>
      <c r="TZZ200" s="406" t="n"/>
      <c r="UAA200" s="406" t="n"/>
      <c r="UAB200" s="406" t="n"/>
      <c r="UAC200" s="406" t="n"/>
      <c r="UAD200" s="406" t="n"/>
      <c r="UAE200" s="406" t="n"/>
      <c r="UAF200" s="406" t="n"/>
      <c r="UAG200" s="406" t="n"/>
      <c r="UAH200" s="406" t="n"/>
      <c r="UAI200" s="406" t="n"/>
      <c r="UAJ200" s="406" t="n"/>
      <c r="UAK200" s="406" t="n"/>
      <c r="UAL200" s="406" t="n"/>
      <c r="UAM200" s="406" t="n"/>
      <c r="UAN200" s="406" t="n"/>
      <c r="UAO200" s="406" t="n"/>
      <c r="UAP200" s="406" t="n"/>
      <c r="UAQ200" s="406" t="n"/>
      <c r="UAR200" s="406" t="n"/>
      <c r="UAS200" s="406" t="n"/>
      <c r="UAT200" s="406" t="n"/>
      <c r="UAU200" s="406" t="n"/>
      <c r="UAV200" s="406" t="n"/>
      <c r="UAW200" s="406" t="n"/>
      <c r="UAX200" s="406" t="n"/>
      <c r="UAY200" s="406" t="n"/>
      <c r="UAZ200" s="406" t="n"/>
      <c r="UBA200" s="406" t="n"/>
      <c r="UBB200" s="406" t="n"/>
      <c r="UBC200" s="406" t="n"/>
      <c r="UBD200" s="406" t="n"/>
      <c r="UBE200" s="406" t="n"/>
      <c r="UBF200" s="406" t="n"/>
      <c r="UBG200" s="406" t="n"/>
      <c r="UBH200" s="406" t="n"/>
      <c r="UBI200" s="406" t="n"/>
      <c r="UBJ200" s="406" t="n"/>
      <c r="UBK200" s="406" t="n"/>
      <c r="UBL200" s="406" t="n"/>
      <c r="UBM200" s="406" t="n"/>
      <c r="UBN200" s="406" t="n"/>
      <c r="UBO200" s="406" t="n"/>
      <c r="UBP200" s="406" t="n"/>
      <c r="UBQ200" s="406" t="n"/>
      <c r="UBR200" s="406" t="n"/>
      <c r="UBS200" s="406" t="n"/>
      <c r="UBT200" s="406" t="n"/>
      <c r="UBU200" s="406" t="n"/>
      <c r="UBV200" s="406" t="n"/>
      <c r="UBW200" s="406" t="n"/>
      <c r="UBX200" s="406" t="n"/>
      <c r="UBY200" s="406" t="n"/>
      <c r="UBZ200" s="406" t="n"/>
      <c r="UCA200" s="406" t="n"/>
      <c r="UCB200" s="406" t="n"/>
      <c r="UCC200" s="406" t="n"/>
      <c r="UCD200" s="406" t="n"/>
      <c r="UCE200" s="406" t="n"/>
      <c r="UCF200" s="406" t="n"/>
      <c r="UCG200" s="406" t="n"/>
      <c r="UCH200" s="406" t="n"/>
      <c r="UCI200" s="406" t="n"/>
      <c r="UCJ200" s="406" t="n"/>
      <c r="UCK200" s="406" t="n"/>
      <c r="UCL200" s="406" t="n"/>
      <c r="UCM200" s="406" t="n"/>
      <c r="UCN200" s="406" t="n"/>
      <c r="UCO200" s="406" t="n"/>
      <c r="UCP200" s="406" t="n"/>
      <c r="UCQ200" s="406" t="n"/>
      <c r="UCR200" s="406" t="n"/>
      <c r="UCS200" s="406" t="n"/>
      <c r="UCT200" s="406" t="n"/>
      <c r="UCU200" s="406" t="n"/>
      <c r="UCV200" s="406" t="n"/>
      <c r="UCW200" s="406" t="n"/>
      <c r="UCX200" s="406" t="n"/>
      <c r="UCY200" s="406" t="n"/>
      <c r="UCZ200" s="406" t="n"/>
      <c r="UDA200" s="406" t="n"/>
      <c r="UDB200" s="406" t="n"/>
      <c r="UDC200" s="406" t="n"/>
      <c r="UDD200" s="406" t="n"/>
      <c r="UDE200" s="406" t="n"/>
      <c r="UDF200" s="406" t="n"/>
      <c r="UDG200" s="406" t="n"/>
      <c r="UDH200" s="406" t="n"/>
      <c r="UDI200" s="406" t="n"/>
      <c r="UDJ200" s="406" t="n"/>
      <c r="UDK200" s="406" t="n"/>
      <c r="UDL200" s="406" t="n"/>
      <c r="UDM200" s="406" t="n"/>
      <c r="UDN200" s="406" t="n"/>
      <c r="UDO200" s="406" t="n"/>
      <c r="UDP200" s="406" t="n"/>
      <c r="UDQ200" s="406" t="n"/>
      <c r="UDR200" s="406" t="n"/>
      <c r="UDS200" s="406" t="n"/>
      <c r="UDT200" s="406" t="n"/>
      <c r="UDU200" s="406" t="n"/>
      <c r="UDV200" s="406" t="n"/>
      <c r="UDW200" s="406" t="n"/>
      <c r="UDX200" s="406" t="n"/>
      <c r="UDY200" s="406" t="n"/>
      <c r="UDZ200" s="406" t="n"/>
      <c r="UEA200" s="406" t="n"/>
      <c r="UEB200" s="406" t="n"/>
      <c r="UEC200" s="406" t="n"/>
      <c r="UED200" s="406" t="n"/>
      <c r="UEE200" s="406" t="n"/>
      <c r="UEF200" s="406" t="n"/>
      <c r="UEG200" s="406" t="n"/>
      <c r="UEH200" s="406" t="n"/>
      <c r="UEI200" s="406" t="n"/>
      <c r="UEJ200" s="406" t="n"/>
      <c r="UEK200" s="406" t="n"/>
      <c r="UEL200" s="406" t="n"/>
      <c r="UEM200" s="406" t="n"/>
      <c r="UEN200" s="406" t="n"/>
      <c r="UEO200" s="406" t="n"/>
      <c r="UEP200" s="406" t="n"/>
      <c r="UEQ200" s="406" t="n"/>
      <c r="UER200" s="406" t="n"/>
      <c r="UES200" s="406" t="n"/>
      <c r="UET200" s="406" t="n"/>
      <c r="UEU200" s="406" t="n"/>
      <c r="UEV200" s="406" t="n"/>
      <c r="UEW200" s="406" t="n"/>
      <c r="UEX200" s="406" t="n"/>
      <c r="UEY200" s="406" t="n"/>
      <c r="UEZ200" s="406" t="n"/>
      <c r="UFA200" s="406" t="n"/>
      <c r="UFB200" s="406" t="n"/>
      <c r="UFC200" s="406" t="n"/>
      <c r="UFD200" s="406" t="n"/>
      <c r="UFE200" s="406" t="n"/>
      <c r="UFF200" s="406" t="n"/>
      <c r="UFG200" s="406" t="n"/>
      <c r="UFH200" s="406" t="n"/>
      <c r="UFI200" s="406" t="n"/>
      <c r="UFJ200" s="406" t="n"/>
      <c r="UFK200" s="406" t="n"/>
      <c r="UFL200" s="406" t="n"/>
      <c r="UFM200" s="406" t="n"/>
      <c r="UFN200" s="406" t="n"/>
      <c r="UFO200" s="406" t="n"/>
      <c r="UFP200" s="406" t="n"/>
      <c r="UFQ200" s="406" t="n"/>
      <c r="UFR200" s="406" t="n"/>
      <c r="UFS200" s="406" t="n"/>
      <c r="UFT200" s="406" t="n"/>
      <c r="UFU200" s="406" t="n"/>
      <c r="UFV200" s="406" t="n"/>
      <c r="UFW200" s="406" t="n"/>
      <c r="UFX200" s="406" t="n"/>
      <c r="UFY200" s="406" t="n"/>
      <c r="UFZ200" s="406" t="n"/>
      <c r="UGA200" s="406" t="n"/>
      <c r="UGB200" s="406" t="n"/>
      <c r="UGC200" s="406" t="n"/>
      <c r="UGD200" s="406" t="n"/>
      <c r="UGE200" s="406" t="n"/>
      <c r="UGF200" s="406" t="n"/>
      <c r="UGG200" s="406" t="n"/>
      <c r="UGH200" s="406" t="n"/>
      <c r="UGI200" s="406" t="n"/>
      <c r="UGJ200" s="406" t="n"/>
      <c r="UGK200" s="406" t="n"/>
      <c r="UGL200" s="406" t="n"/>
      <c r="UGM200" s="406" t="n"/>
      <c r="UGN200" s="406" t="n"/>
      <c r="UGO200" s="406" t="n"/>
      <c r="UGP200" s="406" t="n"/>
      <c r="UGQ200" s="406" t="n"/>
      <c r="UGR200" s="406" t="n"/>
      <c r="UGS200" s="406" t="n"/>
      <c r="UGT200" s="406" t="n"/>
      <c r="UGU200" s="406" t="n"/>
      <c r="UGV200" s="406" t="n"/>
      <c r="UGW200" s="406" t="n"/>
      <c r="UGX200" s="406" t="n"/>
      <c r="UGY200" s="406" t="n"/>
      <c r="UGZ200" s="406" t="n"/>
      <c r="UHA200" s="406" t="n"/>
      <c r="UHB200" s="406" t="n"/>
      <c r="UHC200" s="406" t="n"/>
      <c r="UHD200" s="406" t="n"/>
      <c r="UHE200" s="406" t="n"/>
      <c r="UHF200" s="406" t="n"/>
      <c r="UHG200" s="406" t="n"/>
      <c r="UHH200" s="406" t="n"/>
      <c r="UHI200" s="406" t="n"/>
      <c r="UHJ200" s="406" t="n"/>
      <c r="UHK200" s="406" t="n"/>
      <c r="UHL200" s="406" t="n"/>
      <c r="UHM200" s="406" t="n"/>
      <c r="UHN200" s="406" t="n"/>
      <c r="UHO200" s="406" t="n"/>
      <c r="UHP200" s="406" t="n"/>
      <c r="UHQ200" s="406" t="n"/>
      <c r="UHR200" s="406" t="n"/>
      <c r="UHS200" s="406" t="n"/>
      <c r="UHT200" s="406" t="n"/>
      <c r="UHU200" s="406" t="n"/>
      <c r="UHV200" s="406" t="n"/>
      <c r="UHW200" s="406" t="n"/>
      <c r="UHX200" s="406" t="n"/>
      <c r="UHY200" s="406" t="n"/>
      <c r="UHZ200" s="406" t="n"/>
      <c r="UIA200" s="406" t="n"/>
      <c r="UIB200" s="406" t="n"/>
      <c r="UIC200" s="406" t="n"/>
      <c r="UID200" s="406" t="n"/>
      <c r="UIE200" s="406" t="n"/>
      <c r="UIF200" s="406" t="n"/>
      <c r="UIG200" s="406" t="n"/>
      <c r="UIH200" s="406" t="n"/>
      <c r="UII200" s="406" t="n"/>
      <c r="UIJ200" s="406" t="n"/>
      <c r="UIK200" s="406" t="n"/>
      <c r="UIL200" s="406" t="n"/>
      <c r="UIM200" s="406" t="n"/>
      <c r="UIN200" s="406" t="n"/>
      <c r="UIO200" s="406" t="n"/>
      <c r="UIP200" s="406" t="n"/>
      <c r="UIQ200" s="406" t="n"/>
      <c r="UIR200" s="406" t="n"/>
      <c r="UIS200" s="406" t="n"/>
      <c r="UIT200" s="406" t="n"/>
      <c r="UIU200" s="406" t="n"/>
      <c r="UIV200" s="406" t="n"/>
      <c r="UIW200" s="406" t="n"/>
      <c r="UIX200" s="406" t="n"/>
      <c r="UIY200" s="406" t="n"/>
      <c r="UIZ200" s="406" t="n"/>
      <c r="UJA200" s="406" t="n"/>
      <c r="UJB200" s="406" t="n"/>
      <c r="UJC200" s="406" t="n"/>
      <c r="UJD200" s="406" t="n"/>
      <c r="UJE200" s="406" t="n"/>
      <c r="UJF200" s="406" t="n"/>
      <c r="UJG200" s="406" t="n"/>
      <c r="UJH200" s="406" t="n"/>
      <c r="UJI200" s="406" t="n"/>
      <c r="UJJ200" s="406" t="n"/>
      <c r="UJK200" s="406" t="n"/>
      <c r="UJL200" s="406" t="n"/>
      <c r="UJM200" s="406" t="n"/>
      <c r="UJN200" s="406" t="n"/>
      <c r="UJO200" s="406" t="n"/>
      <c r="UJP200" s="406" t="n"/>
      <c r="UJQ200" s="406" t="n"/>
      <c r="UJR200" s="406" t="n"/>
      <c r="UJS200" s="406" t="n"/>
      <c r="UJT200" s="406" t="n"/>
      <c r="UJU200" s="406" t="n"/>
      <c r="UJV200" s="406" t="n"/>
      <c r="UJW200" s="406" t="n"/>
      <c r="UJX200" s="406" t="n"/>
      <c r="UJY200" s="406" t="n"/>
      <c r="UJZ200" s="406" t="n"/>
      <c r="UKA200" s="406" t="n"/>
      <c r="UKB200" s="406" t="n"/>
      <c r="UKC200" s="406" t="n"/>
      <c r="UKD200" s="406" t="n"/>
      <c r="UKE200" s="406" t="n"/>
      <c r="UKF200" s="406" t="n"/>
      <c r="UKG200" s="406" t="n"/>
      <c r="UKH200" s="406" t="n"/>
      <c r="UKI200" s="406" t="n"/>
      <c r="UKJ200" s="406" t="n"/>
      <c r="UKK200" s="406" t="n"/>
      <c r="UKL200" s="406" t="n"/>
      <c r="UKM200" s="406" t="n"/>
      <c r="UKN200" s="406" t="n"/>
      <c r="UKO200" s="406" t="n"/>
      <c r="UKP200" s="406" t="n"/>
      <c r="UKQ200" s="406" t="n"/>
      <c r="UKR200" s="406" t="n"/>
      <c r="UKS200" s="406" t="n"/>
      <c r="UKT200" s="406" t="n"/>
      <c r="UKU200" s="406" t="n"/>
      <c r="UKV200" s="406" t="n"/>
      <c r="UKW200" s="406" t="n"/>
      <c r="UKX200" s="406" t="n"/>
      <c r="UKY200" s="406" t="n"/>
      <c r="UKZ200" s="406" t="n"/>
      <c r="ULA200" s="406" t="n"/>
      <c r="ULB200" s="406" t="n"/>
      <c r="ULC200" s="406" t="n"/>
      <c r="ULD200" s="406" t="n"/>
      <c r="ULE200" s="406" t="n"/>
      <c r="ULF200" s="406" t="n"/>
      <c r="ULG200" s="406" t="n"/>
      <c r="ULH200" s="406" t="n"/>
      <c r="ULI200" s="406" t="n"/>
      <c r="ULJ200" s="406" t="n"/>
      <c r="ULK200" s="406" t="n"/>
      <c r="ULL200" s="406" t="n"/>
      <c r="ULM200" s="406" t="n"/>
      <c r="ULN200" s="406" t="n"/>
      <c r="ULO200" s="406" t="n"/>
      <c r="ULP200" s="406" t="n"/>
      <c r="ULQ200" s="406" t="n"/>
      <c r="ULR200" s="406" t="n"/>
      <c r="ULS200" s="406" t="n"/>
      <c r="ULT200" s="406" t="n"/>
      <c r="ULU200" s="406" t="n"/>
      <c r="ULV200" s="406" t="n"/>
      <c r="ULW200" s="406" t="n"/>
      <c r="ULX200" s="406" t="n"/>
      <c r="ULY200" s="406" t="n"/>
      <c r="ULZ200" s="406" t="n"/>
      <c r="UMA200" s="406" t="n"/>
      <c r="UMB200" s="406" t="n"/>
      <c r="UMC200" s="406" t="n"/>
      <c r="UMD200" s="406" t="n"/>
      <c r="UME200" s="406" t="n"/>
      <c r="UMF200" s="406" t="n"/>
      <c r="UMG200" s="406" t="n"/>
      <c r="UMH200" s="406" t="n"/>
      <c r="UMI200" s="406" t="n"/>
      <c r="UMJ200" s="406" t="n"/>
      <c r="UMK200" s="406" t="n"/>
      <c r="UML200" s="406" t="n"/>
      <c r="UMM200" s="406" t="n"/>
      <c r="UMN200" s="406" t="n"/>
      <c r="UMO200" s="406" t="n"/>
      <c r="UMP200" s="406" t="n"/>
      <c r="UMQ200" s="406" t="n"/>
      <c r="UMR200" s="406" t="n"/>
      <c r="UMS200" s="406" t="n"/>
      <c r="UMT200" s="406" t="n"/>
      <c r="UMU200" s="406" t="n"/>
      <c r="UMV200" s="406" t="n"/>
      <c r="UMW200" s="406" t="n"/>
      <c r="UMX200" s="406" t="n"/>
      <c r="UMY200" s="406" t="n"/>
      <c r="UMZ200" s="406" t="n"/>
      <c r="UNA200" s="406" t="n"/>
      <c r="UNB200" s="406" t="n"/>
      <c r="UNC200" s="406" t="n"/>
      <c r="UND200" s="406" t="n"/>
      <c r="UNE200" s="406" t="n"/>
      <c r="UNF200" s="406" t="n"/>
      <c r="UNG200" s="406" t="n"/>
      <c r="UNH200" s="406" t="n"/>
      <c r="UNI200" s="406" t="n"/>
      <c r="UNJ200" s="406" t="n"/>
      <c r="UNK200" s="406" t="n"/>
      <c r="UNL200" s="406" t="n"/>
      <c r="UNM200" s="406" t="n"/>
      <c r="UNN200" s="406" t="n"/>
      <c r="UNO200" s="406" t="n"/>
      <c r="UNP200" s="406" t="n"/>
      <c r="UNQ200" s="406" t="n"/>
      <c r="UNR200" s="406" t="n"/>
      <c r="UNS200" s="406" t="n"/>
      <c r="UNT200" s="406" t="n"/>
      <c r="UNU200" s="406" t="n"/>
      <c r="UNV200" s="406" t="n"/>
      <c r="UNW200" s="406" t="n"/>
      <c r="UNX200" s="406" t="n"/>
      <c r="UNY200" s="406" t="n"/>
      <c r="UNZ200" s="406" t="n"/>
      <c r="UOA200" s="406" t="n"/>
      <c r="UOB200" s="406" t="n"/>
      <c r="UOC200" s="406" t="n"/>
      <c r="UOD200" s="406" t="n"/>
      <c r="UOE200" s="406" t="n"/>
      <c r="UOF200" s="406" t="n"/>
      <c r="UOG200" s="406" t="n"/>
      <c r="UOH200" s="406" t="n"/>
      <c r="UOI200" s="406" t="n"/>
      <c r="UOJ200" s="406" t="n"/>
      <c r="UOK200" s="406" t="n"/>
      <c r="UOL200" s="406" t="n"/>
      <c r="UOM200" s="406" t="n"/>
      <c r="UON200" s="406" t="n"/>
      <c r="UOO200" s="406" t="n"/>
      <c r="UOP200" s="406" t="n"/>
      <c r="UOQ200" s="406" t="n"/>
      <c r="UOR200" s="406" t="n"/>
      <c r="UOS200" s="406" t="n"/>
      <c r="UOT200" s="406" t="n"/>
      <c r="UOU200" s="406" t="n"/>
      <c r="UOV200" s="406" t="n"/>
      <c r="UOW200" s="406" t="n"/>
      <c r="UOX200" s="406" t="n"/>
      <c r="UOY200" s="406" t="n"/>
      <c r="UOZ200" s="406" t="n"/>
      <c r="UPA200" s="406" t="n"/>
      <c r="UPB200" s="406" t="n"/>
      <c r="UPC200" s="406" t="n"/>
      <c r="UPD200" s="406" t="n"/>
      <c r="UPE200" s="406" t="n"/>
      <c r="UPF200" s="406" t="n"/>
      <c r="UPG200" s="406" t="n"/>
      <c r="UPH200" s="406" t="n"/>
      <c r="UPI200" s="406" t="n"/>
      <c r="UPJ200" s="406" t="n"/>
      <c r="UPK200" s="406" t="n"/>
      <c r="UPL200" s="406" t="n"/>
      <c r="UPM200" s="406" t="n"/>
      <c r="UPN200" s="406" t="n"/>
      <c r="UPO200" s="406" t="n"/>
      <c r="UPP200" s="406" t="n"/>
      <c r="UPQ200" s="406" t="n"/>
      <c r="UPR200" s="406" t="n"/>
      <c r="UPS200" s="406" t="n"/>
      <c r="UPT200" s="406" t="n"/>
      <c r="UPU200" s="406" t="n"/>
      <c r="UPV200" s="406" t="n"/>
      <c r="UPW200" s="406" t="n"/>
      <c r="UPX200" s="406" t="n"/>
      <c r="UPY200" s="406" t="n"/>
      <c r="UPZ200" s="406" t="n"/>
      <c r="UQA200" s="406" t="n"/>
      <c r="UQB200" s="406" t="n"/>
      <c r="UQC200" s="406" t="n"/>
      <c r="UQD200" s="406" t="n"/>
      <c r="UQE200" s="406" t="n"/>
      <c r="UQF200" s="406" t="n"/>
      <c r="UQG200" s="406" t="n"/>
      <c r="UQH200" s="406" t="n"/>
      <c r="UQI200" s="406" t="n"/>
      <c r="UQJ200" s="406" t="n"/>
      <c r="UQK200" s="406" t="n"/>
      <c r="UQL200" s="406" t="n"/>
      <c r="UQM200" s="406" t="n"/>
      <c r="UQN200" s="406" t="n"/>
      <c r="UQO200" s="406" t="n"/>
      <c r="UQP200" s="406" t="n"/>
      <c r="UQQ200" s="406" t="n"/>
      <c r="UQR200" s="406" t="n"/>
      <c r="UQS200" s="406" t="n"/>
      <c r="UQT200" s="406" t="n"/>
      <c r="UQU200" s="406" t="n"/>
      <c r="UQV200" s="406" t="n"/>
      <c r="UQW200" s="406" t="n"/>
      <c r="UQX200" s="406" t="n"/>
      <c r="UQY200" s="406" t="n"/>
      <c r="UQZ200" s="406" t="n"/>
      <c r="URA200" s="406" t="n"/>
      <c r="URB200" s="406" t="n"/>
      <c r="URC200" s="406" t="n"/>
      <c r="URD200" s="406" t="n"/>
      <c r="URE200" s="406" t="n"/>
      <c r="URF200" s="406" t="n"/>
      <c r="URG200" s="406" t="n"/>
      <c r="URH200" s="406" t="n"/>
      <c r="URI200" s="406" t="n"/>
      <c r="URJ200" s="406" t="n"/>
      <c r="URK200" s="406" t="n"/>
      <c r="URL200" s="406" t="n"/>
      <c r="URM200" s="406" t="n"/>
      <c r="URN200" s="406" t="n"/>
      <c r="URO200" s="406" t="n"/>
      <c r="URP200" s="406" t="n"/>
      <c r="URQ200" s="406" t="n"/>
      <c r="URR200" s="406" t="n"/>
      <c r="URS200" s="406" t="n"/>
      <c r="URT200" s="406" t="n"/>
      <c r="URU200" s="406" t="n"/>
      <c r="URV200" s="406" t="n"/>
      <c r="URW200" s="406" t="n"/>
      <c r="URX200" s="406" t="n"/>
      <c r="URY200" s="406" t="n"/>
      <c r="URZ200" s="406" t="n"/>
      <c r="USA200" s="406" t="n"/>
      <c r="USB200" s="406" t="n"/>
      <c r="USC200" s="406" t="n"/>
      <c r="USD200" s="406" t="n"/>
      <c r="USE200" s="406" t="n"/>
      <c r="USF200" s="406" t="n"/>
      <c r="USG200" s="406" t="n"/>
      <c r="USH200" s="406" t="n"/>
      <c r="USI200" s="406" t="n"/>
      <c r="USJ200" s="406" t="n"/>
      <c r="USK200" s="406" t="n"/>
      <c r="USL200" s="406" t="n"/>
      <c r="USM200" s="406" t="n"/>
      <c r="USN200" s="406" t="n"/>
      <c r="USO200" s="406" t="n"/>
      <c r="USP200" s="406" t="n"/>
      <c r="USQ200" s="406" t="n"/>
      <c r="USR200" s="406" t="n"/>
      <c r="USS200" s="406" t="n"/>
      <c r="UST200" s="406" t="n"/>
      <c r="USU200" s="406" t="n"/>
      <c r="USV200" s="406" t="n"/>
      <c r="USW200" s="406" t="n"/>
      <c r="USX200" s="406" t="n"/>
      <c r="USY200" s="406" t="n"/>
      <c r="USZ200" s="406" t="n"/>
      <c r="UTA200" s="406" t="n"/>
      <c r="UTB200" s="406" t="n"/>
      <c r="UTC200" s="406" t="n"/>
      <c r="UTD200" s="406" t="n"/>
      <c r="UTE200" s="406" t="n"/>
      <c r="UTF200" s="406" t="n"/>
      <c r="UTG200" s="406" t="n"/>
      <c r="UTH200" s="406" t="n"/>
      <c r="UTI200" s="406" t="n"/>
      <c r="UTJ200" s="406" t="n"/>
      <c r="UTK200" s="406" t="n"/>
      <c r="UTL200" s="406" t="n"/>
      <c r="UTM200" s="406" t="n"/>
      <c r="UTN200" s="406" t="n"/>
      <c r="UTO200" s="406" t="n"/>
      <c r="UTP200" s="406" t="n"/>
      <c r="UTQ200" s="406" t="n"/>
      <c r="UTR200" s="406" t="n"/>
      <c r="UTS200" s="406" t="n"/>
      <c r="UTT200" s="406" t="n"/>
      <c r="UTU200" s="406" t="n"/>
      <c r="UTV200" s="406" t="n"/>
      <c r="UTW200" s="406" t="n"/>
      <c r="UTX200" s="406" t="n"/>
      <c r="UTY200" s="406" t="n"/>
      <c r="UTZ200" s="406" t="n"/>
      <c r="UUA200" s="406" t="n"/>
      <c r="UUB200" s="406" t="n"/>
      <c r="UUC200" s="406" t="n"/>
      <c r="UUD200" s="406" t="n"/>
      <c r="UUE200" s="406" t="n"/>
      <c r="UUF200" s="406" t="n"/>
      <c r="UUG200" s="406" t="n"/>
      <c r="UUH200" s="406" t="n"/>
      <c r="UUI200" s="406" t="n"/>
      <c r="UUJ200" s="406" t="n"/>
      <c r="UUK200" s="406" t="n"/>
      <c r="UUL200" s="406" t="n"/>
      <c r="UUM200" s="406" t="n"/>
      <c r="UUN200" s="406" t="n"/>
      <c r="UUO200" s="406" t="n"/>
      <c r="UUP200" s="406" t="n"/>
      <c r="UUQ200" s="406" t="n"/>
      <c r="UUR200" s="406" t="n"/>
      <c r="UUS200" s="406" t="n"/>
      <c r="UUT200" s="406" t="n"/>
      <c r="UUU200" s="406" t="n"/>
      <c r="UUV200" s="406" t="n"/>
      <c r="UUW200" s="406" t="n"/>
      <c r="UUX200" s="406" t="n"/>
      <c r="UUY200" s="406" t="n"/>
      <c r="UUZ200" s="406" t="n"/>
      <c r="UVA200" s="406" t="n"/>
      <c r="UVB200" s="406" t="n"/>
      <c r="UVC200" s="406" t="n"/>
      <c r="UVD200" s="406" t="n"/>
      <c r="UVE200" s="406" t="n"/>
      <c r="UVF200" s="406" t="n"/>
      <c r="UVG200" s="406" t="n"/>
      <c r="UVH200" s="406" t="n"/>
      <c r="UVI200" s="406" t="n"/>
      <c r="UVJ200" s="406" t="n"/>
      <c r="UVK200" s="406" t="n"/>
      <c r="UVL200" s="406" t="n"/>
      <c r="UVM200" s="406" t="n"/>
      <c r="UVN200" s="406" t="n"/>
      <c r="UVO200" s="406" t="n"/>
      <c r="UVP200" s="406" t="n"/>
      <c r="UVQ200" s="406" t="n"/>
      <c r="UVR200" s="406" t="n"/>
      <c r="UVS200" s="406" t="n"/>
      <c r="UVT200" s="406" t="n"/>
      <c r="UVU200" s="406" t="n"/>
      <c r="UVV200" s="406" t="n"/>
      <c r="UVW200" s="406" t="n"/>
      <c r="UVX200" s="406" t="n"/>
      <c r="UVY200" s="406" t="n"/>
      <c r="UVZ200" s="406" t="n"/>
      <c r="UWA200" s="406" t="n"/>
      <c r="UWB200" s="406" t="n"/>
      <c r="UWC200" s="406" t="n"/>
      <c r="UWD200" s="406" t="n"/>
      <c r="UWE200" s="406" t="n"/>
      <c r="UWF200" s="406" t="n"/>
      <c r="UWG200" s="406" t="n"/>
      <c r="UWH200" s="406" t="n"/>
      <c r="UWI200" s="406" t="n"/>
      <c r="UWJ200" s="406" t="n"/>
      <c r="UWK200" s="406" t="n"/>
      <c r="UWL200" s="406" t="n"/>
      <c r="UWM200" s="406" t="n"/>
      <c r="UWN200" s="406" t="n"/>
      <c r="UWO200" s="406" t="n"/>
      <c r="UWP200" s="406" t="n"/>
      <c r="UWQ200" s="406" t="n"/>
      <c r="UWR200" s="406" t="n"/>
      <c r="UWS200" s="406" t="n"/>
      <c r="UWT200" s="406" t="n"/>
      <c r="UWU200" s="406" t="n"/>
      <c r="UWV200" s="406" t="n"/>
      <c r="UWW200" s="406" t="n"/>
      <c r="UWX200" s="406" t="n"/>
      <c r="UWY200" s="406" t="n"/>
      <c r="UWZ200" s="406" t="n"/>
      <c r="UXA200" s="406" t="n"/>
      <c r="UXB200" s="406" t="n"/>
      <c r="UXC200" s="406" t="n"/>
      <c r="UXD200" s="406" t="n"/>
      <c r="UXE200" s="406" t="n"/>
      <c r="UXF200" s="406" t="n"/>
      <c r="UXG200" s="406" t="n"/>
      <c r="UXH200" s="406" t="n"/>
      <c r="UXI200" s="406" t="n"/>
      <c r="UXJ200" s="406" t="n"/>
      <c r="UXK200" s="406" t="n"/>
      <c r="UXL200" s="406" t="n"/>
      <c r="UXM200" s="406" t="n"/>
      <c r="UXN200" s="406" t="n"/>
      <c r="UXO200" s="406" t="n"/>
      <c r="UXP200" s="406" t="n"/>
      <c r="UXQ200" s="406" t="n"/>
      <c r="UXR200" s="406" t="n"/>
      <c r="UXS200" s="406" t="n"/>
      <c r="UXT200" s="406" t="n"/>
      <c r="UXU200" s="406" t="n"/>
      <c r="UXV200" s="406" t="n"/>
      <c r="UXW200" s="406" t="n"/>
      <c r="UXX200" s="406" t="n"/>
      <c r="UXY200" s="406" t="n"/>
      <c r="UXZ200" s="406" t="n"/>
      <c r="UYA200" s="406" t="n"/>
      <c r="UYB200" s="406" t="n"/>
      <c r="UYC200" s="406" t="n"/>
      <c r="UYD200" s="406" t="n"/>
      <c r="UYE200" s="406" t="n"/>
      <c r="UYF200" s="406" t="n"/>
      <c r="UYG200" s="406" t="n"/>
      <c r="UYH200" s="406" t="n"/>
      <c r="UYI200" s="406" t="n"/>
      <c r="UYJ200" s="406" t="n"/>
      <c r="UYK200" s="406" t="n"/>
      <c r="UYL200" s="406" t="n"/>
      <c r="UYM200" s="406" t="n"/>
      <c r="UYN200" s="406" t="n"/>
      <c r="UYO200" s="406" t="n"/>
      <c r="UYP200" s="406" t="n"/>
      <c r="UYQ200" s="406" t="n"/>
      <c r="UYR200" s="406" t="n"/>
      <c r="UYS200" s="406" t="n"/>
      <c r="UYT200" s="406" t="n"/>
      <c r="UYU200" s="406" t="n"/>
      <c r="UYV200" s="406" t="n"/>
      <c r="UYW200" s="406" t="n"/>
      <c r="UYX200" s="406" t="n"/>
      <c r="UYY200" s="406" t="n"/>
      <c r="UYZ200" s="406" t="n"/>
      <c r="UZA200" s="406" t="n"/>
      <c r="UZB200" s="406" t="n"/>
      <c r="UZC200" s="406" t="n"/>
      <c r="UZD200" s="406" t="n"/>
      <c r="UZE200" s="406" t="n"/>
      <c r="UZF200" s="406" t="n"/>
      <c r="UZG200" s="406" t="n"/>
      <c r="UZH200" s="406" t="n"/>
      <c r="UZI200" s="406" t="n"/>
      <c r="UZJ200" s="406" t="n"/>
      <c r="UZK200" s="406" t="n"/>
      <c r="UZL200" s="406" t="n"/>
      <c r="UZM200" s="406" t="n"/>
      <c r="UZN200" s="406" t="n"/>
      <c r="UZO200" s="406" t="n"/>
      <c r="UZP200" s="406" t="n"/>
      <c r="UZQ200" s="406" t="n"/>
      <c r="UZR200" s="406" t="n"/>
      <c r="UZS200" s="406" t="n"/>
      <c r="UZT200" s="406" t="n"/>
      <c r="UZU200" s="406" t="n"/>
      <c r="UZV200" s="406" t="n"/>
      <c r="UZW200" s="406" t="n"/>
      <c r="UZX200" s="406" t="n"/>
      <c r="UZY200" s="406" t="n"/>
      <c r="UZZ200" s="406" t="n"/>
      <c r="VAA200" s="406" t="n"/>
      <c r="VAB200" s="406" t="n"/>
      <c r="VAC200" s="406" t="n"/>
      <c r="VAD200" s="406" t="n"/>
      <c r="VAE200" s="406" t="n"/>
      <c r="VAF200" s="406" t="n"/>
      <c r="VAG200" s="406" t="n"/>
      <c r="VAH200" s="406" t="n"/>
      <c r="VAI200" s="406" t="n"/>
      <c r="VAJ200" s="406" t="n"/>
      <c r="VAK200" s="406" t="n"/>
      <c r="VAL200" s="406" t="n"/>
      <c r="VAM200" s="406" t="n"/>
      <c r="VAN200" s="406" t="n"/>
      <c r="VAO200" s="406" t="n"/>
      <c r="VAP200" s="406" t="n"/>
      <c r="VAQ200" s="406" t="n"/>
      <c r="VAR200" s="406" t="n"/>
      <c r="VAS200" s="406" t="n"/>
      <c r="VAT200" s="406" t="n"/>
      <c r="VAU200" s="406" t="n"/>
      <c r="VAV200" s="406" t="n"/>
      <c r="VAW200" s="406" t="n"/>
      <c r="VAX200" s="406" t="n"/>
      <c r="VAY200" s="406" t="n"/>
      <c r="VAZ200" s="406" t="n"/>
      <c r="VBA200" s="406" t="n"/>
      <c r="VBB200" s="406" t="n"/>
      <c r="VBC200" s="406" t="n"/>
      <c r="VBD200" s="406" t="n"/>
      <c r="VBE200" s="406" t="n"/>
      <c r="VBF200" s="406" t="n"/>
      <c r="VBG200" s="406" t="n"/>
      <c r="VBH200" s="406" t="n"/>
      <c r="VBI200" s="406" t="n"/>
      <c r="VBJ200" s="406" t="n"/>
      <c r="VBK200" s="406" t="n"/>
      <c r="VBL200" s="406" t="n"/>
      <c r="VBM200" s="406" t="n"/>
      <c r="VBN200" s="406" t="n"/>
      <c r="VBO200" s="406" t="n"/>
      <c r="VBP200" s="406" t="n"/>
      <c r="VBQ200" s="406" t="n"/>
      <c r="VBR200" s="406" t="n"/>
      <c r="VBS200" s="406" t="n"/>
      <c r="VBT200" s="406" t="n"/>
      <c r="VBU200" s="406" t="n"/>
      <c r="VBV200" s="406" t="n"/>
      <c r="VBW200" s="406" t="n"/>
      <c r="VBX200" s="406" t="n"/>
      <c r="VBY200" s="406" t="n"/>
      <c r="VBZ200" s="406" t="n"/>
      <c r="VCA200" s="406" t="n"/>
      <c r="VCB200" s="406" t="n"/>
      <c r="VCC200" s="406" t="n"/>
      <c r="VCD200" s="406" t="n"/>
      <c r="VCE200" s="406" t="n"/>
      <c r="VCF200" s="406" t="n"/>
      <c r="VCG200" s="406" t="n"/>
      <c r="VCH200" s="406" t="n"/>
      <c r="VCI200" s="406" t="n"/>
      <c r="VCJ200" s="406" t="n"/>
      <c r="VCK200" s="406" t="n"/>
      <c r="VCL200" s="406" t="n"/>
      <c r="VCM200" s="406" t="n"/>
      <c r="VCN200" s="406" t="n"/>
      <c r="VCO200" s="406" t="n"/>
      <c r="VCP200" s="406" t="n"/>
      <c r="VCQ200" s="406" t="n"/>
      <c r="VCR200" s="406" t="n"/>
      <c r="VCS200" s="406" t="n"/>
      <c r="VCT200" s="406" t="n"/>
      <c r="VCU200" s="406" t="n"/>
      <c r="VCV200" s="406" t="n"/>
      <c r="VCW200" s="406" t="n"/>
      <c r="VCX200" s="406" t="n"/>
      <c r="VCY200" s="406" t="n"/>
      <c r="VCZ200" s="406" t="n"/>
      <c r="VDA200" s="406" t="n"/>
      <c r="VDB200" s="406" t="n"/>
      <c r="VDC200" s="406" t="n"/>
      <c r="VDD200" s="406" t="n"/>
      <c r="VDE200" s="406" t="n"/>
      <c r="VDF200" s="406" t="n"/>
      <c r="VDG200" s="406" t="n"/>
      <c r="VDH200" s="406" t="n"/>
      <c r="VDI200" s="406" t="n"/>
      <c r="VDJ200" s="406" t="n"/>
      <c r="VDK200" s="406" t="n"/>
      <c r="VDL200" s="406" t="n"/>
      <c r="VDM200" s="406" t="n"/>
      <c r="VDN200" s="406" t="n"/>
      <c r="VDO200" s="406" t="n"/>
      <c r="VDP200" s="406" t="n"/>
      <c r="VDQ200" s="406" t="n"/>
      <c r="VDR200" s="406" t="n"/>
      <c r="VDS200" s="406" t="n"/>
      <c r="VDT200" s="406" t="n"/>
      <c r="VDU200" s="406" t="n"/>
      <c r="VDV200" s="406" t="n"/>
      <c r="VDW200" s="406" t="n"/>
      <c r="VDX200" s="406" t="n"/>
      <c r="VDY200" s="406" t="n"/>
      <c r="VDZ200" s="406" t="n"/>
      <c r="VEA200" s="406" t="n"/>
      <c r="VEB200" s="406" t="n"/>
      <c r="VEC200" s="406" t="n"/>
      <c r="VED200" s="406" t="n"/>
      <c r="VEE200" s="406" t="n"/>
      <c r="VEF200" s="406" t="n"/>
      <c r="VEG200" s="406" t="n"/>
      <c r="VEH200" s="406" t="n"/>
      <c r="VEI200" s="406" t="n"/>
      <c r="VEJ200" s="406" t="n"/>
      <c r="VEK200" s="406" t="n"/>
      <c r="VEL200" s="406" t="n"/>
      <c r="VEM200" s="406" t="n"/>
      <c r="VEN200" s="406" t="n"/>
      <c r="VEO200" s="406" t="n"/>
      <c r="VEP200" s="406" t="n"/>
      <c r="VEQ200" s="406" t="n"/>
      <c r="VER200" s="406" t="n"/>
      <c r="VES200" s="406" t="n"/>
      <c r="VET200" s="406" t="n"/>
      <c r="VEU200" s="406" t="n"/>
      <c r="VEV200" s="406" t="n"/>
      <c r="VEW200" s="406" t="n"/>
      <c r="VEX200" s="406" t="n"/>
      <c r="VEY200" s="406" t="n"/>
      <c r="VEZ200" s="406" t="n"/>
      <c r="VFA200" s="406" t="n"/>
      <c r="VFB200" s="406" t="n"/>
      <c r="VFC200" s="406" t="n"/>
      <c r="VFD200" s="406" t="n"/>
      <c r="VFE200" s="406" t="n"/>
      <c r="VFF200" s="406" t="n"/>
      <c r="VFG200" s="406" t="n"/>
      <c r="VFH200" s="406" t="n"/>
      <c r="VFI200" s="406" t="n"/>
      <c r="VFJ200" s="406" t="n"/>
      <c r="VFK200" s="406" t="n"/>
      <c r="VFL200" s="406" t="n"/>
      <c r="VFM200" s="406" t="n"/>
      <c r="VFN200" s="406" t="n"/>
      <c r="VFO200" s="406" t="n"/>
      <c r="VFP200" s="406" t="n"/>
      <c r="VFQ200" s="406" t="n"/>
      <c r="VFR200" s="406" t="n"/>
      <c r="VFS200" s="406" t="n"/>
      <c r="VFT200" s="406" t="n"/>
      <c r="VFU200" s="406" t="n"/>
      <c r="VFV200" s="406" t="n"/>
      <c r="VFW200" s="406" t="n"/>
      <c r="VFX200" s="406" t="n"/>
      <c r="VFY200" s="406" t="n"/>
      <c r="VFZ200" s="406" t="n"/>
      <c r="VGA200" s="406" t="n"/>
      <c r="VGB200" s="406" t="n"/>
      <c r="VGC200" s="406" t="n"/>
      <c r="VGD200" s="406" t="n"/>
      <c r="VGE200" s="406" t="n"/>
      <c r="VGF200" s="406" t="n"/>
      <c r="VGG200" s="406" t="n"/>
      <c r="VGH200" s="406" t="n"/>
      <c r="VGI200" s="406" t="n"/>
      <c r="VGJ200" s="406" t="n"/>
      <c r="VGK200" s="406" t="n"/>
      <c r="VGL200" s="406" t="n"/>
      <c r="VGM200" s="406" t="n"/>
      <c r="VGN200" s="406" t="n"/>
      <c r="VGO200" s="406" t="n"/>
      <c r="VGP200" s="406" t="n"/>
      <c r="VGQ200" s="406" t="n"/>
      <c r="VGR200" s="406" t="n"/>
      <c r="VGS200" s="406" t="n"/>
      <c r="VGT200" s="406" t="n"/>
      <c r="VGU200" s="406" t="n"/>
      <c r="VGV200" s="406" t="n"/>
      <c r="VGW200" s="406" t="n"/>
      <c r="VGX200" s="406" t="n"/>
      <c r="VGY200" s="406" t="n"/>
      <c r="VGZ200" s="406" t="n"/>
      <c r="VHA200" s="406" t="n"/>
      <c r="VHB200" s="406" t="n"/>
      <c r="VHC200" s="406" t="n"/>
      <c r="VHD200" s="406" t="n"/>
      <c r="VHE200" s="406" t="n"/>
      <c r="VHF200" s="406" t="n"/>
      <c r="VHG200" s="406" t="n"/>
      <c r="VHH200" s="406" t="n"/>
      <c r="VHI200" s="406" t="n"/>
      <c r="VHJ200" s="406" t="n"/>
      <c r="VHK200" s="406" t="n"/>
      <c r="VHL200" s="406" t="n"/>
      <c r="VHM200" s="406" t="n"/>
      <c r="VHN200" s="406" t="n"/>
      <c r="VHO200" s="406" t="n"/>
      <c r="VHP200" s="406" t="n"/>
      <c r="VHQ200" s="406" t="n"/>
      <c r="VHR200" s="406" t="n"/>
      <c r="VHS200" s="406" t="n"/>
      <c r="VHT200" s="406" t="n"/>
      <c r="VHU200" s="406" t="n"/>
      <c r="VHV200" s="406" t="n"/>
      <c r="VHW200" s="406" t="n"/>
      <c r="VHX200" s="406" t="n"/>
      <c r="VHY200" s="406" t="n"/>
      <c r="VHZ200" s="406" t="n"/>
      <c r="VIA200" s="406" t="n"/>
      <c r="VIB200" s="406" t="n"/>
      <c r="VIC200" s="406" t="n"/>
      <c r="VID200" s="406" t="n"/>
      <c r="VIE200" s="406" t="n"/>
      <c r="VIF200" s="406" t="n"/>
      <c r="VIG200" s="406" t="n"/>
      <c r="VIH200" s="406" t="n"/>
      <c r="VII200" s="406" t="n"/>
      <c r="VIJ200" s="406" t="n"/>
      <c r="VIK200" s="406" t="n"/>
      <c r="VIL200" s="406" t="n"/>
      <c r="VIM200" s="406" t="n"/>
      <c r="VIN200" s="406" t="n"/>
      <c r="VIO200" s="406" t="n"/>
      <c r="VIP200" s="406" t="n"/>
      <c r="VIQ200" s="406" t="n"/>
      <c r="VIR200" s="406" t="n"/>
      <c r="VIS200" s="406" t="n"/>
      <c r="VIT200" s="406" t="n"/>
      <c r="VIU200" s="406" t="n"/>
      <c r="VIV200" s="406" t="n"/>
      <c r="VIW200" s="406" t="n"/>
      <c r="VIX200" s="406" t="n"/>
      <c r="VIY200" s="406" t="n"/>
      <c r="VIZ200" s="406" t="n"/>
      <c r="VJA200" s="406" t="n"/>
      <c r="VJB200" s="406" t="n"/>
      <c r="VJC200" s="406" t="n"/>
      <c r="VJD200" s="406" t="n"/>
      <c r="VJE200" s="406" t="n"/>
      <c r="VJF200" s="406" t="n"/>
      <c r="VJG200" s="406" t="n"/>
      <c r="VJH200" s="406" t="n"/>
      <c r="VJI200" s="406" t="n"/>
      <c r="VJJ200" s="406" t="n"/>
      <c r="VJK200" s="406" t="n"/>
      <c r="VJL200" s="406" t="n"/>
      <c r="VJM200" s="406" t="n"/>
      <c r="VJN200" s="406" t="n"/>
      <c r="VJO200" s="406" t="n"/>
      <c r="VJP200" s="406" t="n"/>
      <c r="VJQ200" s="406" t="n"/>
      <c r="VJR200" s="406" t="n"/>
      <c r="VJS200" s="406" t="n"/>
      <c r="VJT200" s="406" t="n"/>
      <c r="VJU200" s="406" t="n"/>
      <c r="VJV200" s="406" t="n"/>
      <c r="VJW200" s="406" t="n"/>
      <c r="VJX200" s="406" t="n"/>
      <c r="VJY200" s="406" t="n"/>
      <c r="VJZ200" s="406" t="n"/>
      <c r="VKA200" s="406" t="n"/>
      <c r="VKB200" s="406" t="n"/>
      <c r="VKC200" s="406" t="n"/>
      <c r="VKD200" s="406" t="n"/>
      <c r="VKE200" s="406" t="n"/>
      <c r="VKF200" s="406" t="n"/>
      <c r="VKG200" s="406" t="n"/>
      <c r="VKH200" s="406" t="n"/>
      <c r="VKI200" s="406" t="n"/>
      <c r="VKJ200" s="406" t="n"/>
      <c r="VKK200" s="406" t="n"/>
      <c r="VKL200" s="406" t="n"/>
      <c r="VKM200" s="406" t="n"/>
      <c r="VKN200" s="406" t="n"/>
      <c r="VKO200" s="406" t="n"/>
      <c r="VKP200" s="406" t="n"/>
      <c r="VKQ200" s="406" t="n"/>
      <c r="VKR200" s="406" t="n"/>
      <c r="VKS200" s="406" t="n"/>
      <c r="VKT200" s="406" t="n"/>
      <c r="VKU200" s="406" t="n"/>
      <c r="VKV200" s="406" t="n"/>
      <c r="VKW200" s="406" t="n"/>
      <c r="VKX200" s="406" t="n"/>
      <c r="VKY200" s="406" t="n"/>
      <c r="VKZ200" s="406" t="n"/>
      <c r="VLA200" s="406" t="n"/>
      <c r="VLB200" s="406" t="n"/>
      <c r="VLC200" s="406" t="n"/>
      <c r="VLD200" s="406" t="n"/>
      <c r="VLE200" s="406" t="n"/>
      <c r="VLF200" s="406" t="n"/>
      <c r="VLG200" s="406" t="n"/>
      <c r="VLH200" s="406" t="n"/>
      <c r="VLI200" s="406" t="n"/>
      <c r="VLJ200" s="406" t="n"/>
      <c r="VLK200" s="406" t="n"/>
      <c r="VLL200" s="406" t="n"/>
      <c r="VLM200" s="406" t="n"/>
      <c r="VLN200" s="406" t="n"/>
      <c r="VLO200" s="406" t="n"/>
      <c r="VLP200" s="406" t="n"/>
      <c r="VLQ200" s="406" t="n"/>
      <c r="VLR200" s="406" t="n"/>
      <c r="VLS200" s="406" t="n"/>
      <c r="VLT200" s="406" t="n"/>
      <c r="VLU200" s="406" t="n"/>
      <c r="VLV200" s="406" t="n"/>
      <c r="VLW200" s="406" t="n"/>
      <c r="VLX200" s="406" t="n"/>
      <c r="VLY200" s="406" t="n"/>
      <c r="VLZ200" s="406" t="n"/>
      <c r="VMA200" s="406" t="n"/>
      <c r="VMB200" s="406" t="n"/>
      <c r="VMC200" s="406" t="n"/>
      <c r="VMD200" s="406" t="n"/>
      <c r="VME200" s="406" t="n"/>
      <c r="VMF200" s="406" t="n"/>
      <c r="VMG200" s="406" t="n"/>
      <c r="VMH200" s="406" t="n"/>
      <c r="VMI200" s="406" t="n"/>
      <c r="VMJ200" s="406" t="n"/>
      <c r="VMK200" s="406" t="n"/>
      <c r="VML200" s="406" t="n"/>
      <c r="VMM200" s="406" t="n"/>
      <c r="VMN200" s="406" t="n"/>
      <c r="VMO200" s="406" t="n"/>
      <c r="VMP200" s="406" t="n"/>
      <c r="VMQ200" s="406" t="n"/>
      <c r="VMR200" s="406" t="n"/>
      <c r="VMS200" s="406" t="n"/>
      <c r="VMT200" s="406" t="n"/>
      <c r="VMU200" s="406" t="n"/>
      <c r="VMV200" s="406" t="n"/>
      <c r="VMW200" s="406" t="n"/>
      <c r="VMX200" s="406" t="n"/>
      <c r="VMY200" s="406" t="n"/>
      <c r="VMZ200" s="406" t="n"/>
      <c r="VNA200" s="406" t="n"/>
      <c r="VNB200" s="406" t="n"/>
      <c r="VNC200" s="406" t="n"/>
      <c r="VND200" s="406" t="n"/>
      <c r="VNE200" s="406" t="n"/>
      <c r="VNF200" s="406" t="n"/>
      <c r="VNG200" s="406" t="n"/>
      <c r="VNH200" s="406" t="n"/>
      <c r="VNI200" s="406" t="n"/>
      <c r="VNJ200" s="406" t="n"/>
      <c r="VNK200" s="406" t="n"/>
      <c r="VNL200" s="406" t="n"/>
      <c r="VNM200" s="406" t="n"/>
      <c r="VNN200" s="406" t="n"/>
      <c r="VNO200" s="406" t="n"/>
      <c r="VNP200" s="406" t="n"/>
      <c r="VNQ200" s="406" t="n"/>
      <c r="VNR200" s="406" t="n"/>
      <c r="VNS200" s="406" t="n"/>
      <c r="VNT200" s="406" t="n"/>
      <c r="VNU200" s="406" t="n"/>
      <c r="VNV200" s="406" t="n"/>
      <c r="VNW200" s="406" t="n"/>
      <c r="VNX200" s="406" t="n"/>
      <c r="VNY200" s="406" t="n"/>
      <c r="VNZ200" s="406" t="n"/>
      <c r="VOA200" s="406" t="n"/>
      <c r="VOB200" s="406" t="n"/>
      <c r="VOC200" s="406" t="n"/>
      <c r="VOD200" s="406" t="n"/>
      <c r="VOE200" s="406" t="n"/>
      <c r="VOF200" s="406" t="n"/>
      <c r="VOG200" s="406" t="n"/>
      <c r="VOH200" s="406" t="n"/>
      <c r="VOI200" s="406" t="n"/>
      <c r="VOJ200" s="406" t="n"/>
      <c r="VOK200" s="406" t="n"/>
      <c r="VOL200" s="406" t="n"/>
      <c r="VOM200" s="406" t="n"/>
      <c r="VON200" s="406" t="n"/>
      <c r="VOO200" s="406" t="n"/>
      <c r="VOP200" s="406" t="n"/>
      <c r="VOQ200" s="406" t="n"/>
      <c r="VOR200" s="406" t="n"/>
      <c r="VOS200" s="406" t="n"/>
      <c r="VOT200" s="406" t="n"/>
      <c r="VOU200" s="406" t="n"/>
      <c r="VOV200" s="406" t="n"/>
      <c r="VOW200" s="406" t="n"/>
      <c r="VOX200" s="406" t="n"/>
      <c r="VOY200" s="406" t="n"/>
      <c r="VOZ200" s="406" t="n"/>
      <c r="VPA200" s="406" t="n"/>
      <c r="VPB200" s="406" t="n"/>
      <c r="VPC200" s="406" t="n"/>
      <c r="VPD200" s="406" t="n"/>
      <c r="VPE200" s="406" t="n"/>
      <c r="VPF200" s="406" t="n"/>
      <c r="VPG200" s="406" t="n"/>
      <c r="VPH200" s="406" t="n"/>
      <c r="VPI200" s="406" t="n"/>
      <c r="VPJ200" s="406" t="n"/>
      <c r="VPK200" s="406" t="n"/>
      <c r="VPL200" s="406" t="n"/>
      <c r="VPM200" s="406" t="n"/>
      <c r="VPN200" s="406" t="n"/>
      <c r="VPO200" s="406" t="n"/>
      <c r="VPP200" s="406" t="n"/>
      <c r="VPQ200" s="406" t="n"/>
      <c r="VPR200" s="406" t="n"/>
      <c r="VPS200" s="406" t="n"/>
      <c r="VPT200" s="406" t="n"/>
      <c r="VPU200" s="406" t="n"/>
      <c r="VPV200" s="406" t="n"/>
      <c r="VPW200" s="406" t="n"/>
      <c r="VPX200" s="406" t="n"/>
      <c r="VPY200" s="406" t="n"/>
      <c r="VPZ200" s="406" t="n"/>
      <c r="VQA200" s="406" t="n"/>
      <c r="VQB200" s="406" t="n"/>
      <c r="VQC200" s="406" t="n"/>
      <c r="VQD200" s="406" t="n"/>
      <c r="VQE200" s="406" t="n"/>
      <c r="VQF200" s="406" t="n"/>
      <c r="VQG200" s="406" t="n"/>
      <c r="VQH200" s="406" t="n"/>
      <c r="VQI200" s="406" t="n"/>
      <c r="VQJ200" s="406" t="n"/>
      <c r="VQK200" s="406" t="n"/>
      <c r="VQL200" s="406" t="n"/>
      <c r="VQM200" s="406" t="n"/>
      <c r="VQN200" s="406" t="n"/>
      <c r="VQO200" s="406" t="n"/>
      <c r="VQP200" s="406" t="n"/>
      <c r="VQQ200" s="406" t="n"/>
      <c r="VQR200" s="406" t="n"/>
      <c r="VQS200" s="406" t="n"/>
      <c r="VQT200" s="406" t="n"/>
      <c r="VQU200" s="406" t="n"/>
      <c r="VQV200" s="406" t="n"/>
      <c r="VQW200" s="406" t="n"/>
      <c r="VQX200" s="406" t="n"/>
      <c r="VQY200" s="406" t="n"/>
      <c r="VQZ200" s="406" t="n"/>
      <c r="VRA200" s="406" t="n"/>
      <c r="VRB200" s="406" t="n"/>
      <c r="VRC200" s="406" t="n"/>
      <c r="VRD200" s="406" t="n"/>
      <c r="VRE200" s="406" t="n"/>
      <c r="VRF200" s="406" t="n"/>
      <c r="VRG200" s="406" t="n"/>
      <c r="VRH200" s="406" t="n"/>
      <c r="VRI200" s="406" t="n"/>
      <c r="VRJ200" s="406" t="n"/>
      <c r="VRK200" s="406" t="n"/>
      <c r="VRL200" s="406" t="n"/>
      <c r="VRM200" s="406" t="n"/>
      <c r="VRN200" s="406" t="n"/>
      <c r="VRO200" s="406" t="n"/>
      <c r="VRP200" s="406" t="n"/>
      <c r="VRQ200" s="406" t="n"/>
      <c r="VRR200" s="406" t="n"/>
      <c r="VRS200" s="406" t="n"/>
      <c r="VRT200" s="406" t="n"/>
      <c r="VRU200" s="406" t="n"/>
      <c r="VRV200" s="406" t="n"/>
      <c r="VRW200" s="406" t="n"/>
      <c r="VRX200" s="406" t="n"/>
      <c r="VRY200" s="406" t="n"/>
      <c r="VRZ200" s="406" t="n"/>
      <c r="VSA200" s="406" t="n"/>
      <c r="VSB200" s="406" t="n"/>
      <c r="VSC200" s="406" t="n"/>
      <c r="VSD200" s="406" t="n"/>
      <c r="VSE200" s="406" t="n"/>
      <c r="VSF200" s="406" t="n"/>
      <c r="VSG200" s="406" t="n"/>
      <c r="VSH200" s="406" t="n"/>
      <c r="VSI200" s="406" t="n"/>
      <c r="VSJ200" s="406" t="n"/>
      <c r="VSK200" s="406" t="n"/>
      <c r="VSL200" s="406" t="n"/>
      <c r="VSM200" s="406" t="n"/>
      <c r="VSN200" s="406" t="n"/>
      <c r="VSO200" s="406" t="n"/>
      <c r="VSP200" s="406" t="n"/>
      <c r="VSQ200" s="406" t="n"/>
      <c r="VSR200" s="406" t="n"/>
      <c r="VSS200" s="406" t="n"/>
      <c r="VST200" s="406" t="n"/>
      <c r="VSU200" s="406" t="n"/>
      <c r="VSV200" s="406" t="n"/>
      <c r="VSW200" s="406" t="n"/>
      <c r="VSX200" s="406" t="n"/>
      <c r="VSY200" s="406" t="n"/>
      <c r="VSZ200" s="406" t="n"/>
      <c r="VTA200" s="406" t="n"/>
      <c r="VTB200" s="406" t="n"/>
      <c r="VTC200" s="406" t="n"/>
      <c r="VTD200" s="406" t="n"/>
      <c r="VTE200" s="406" t="n"/>
      <c r="VTF200" s="406" t="n"/>
      <c r="VTG200" s="406" t="n"/>
      <c r="VTH200" s="406" t="n"/>
      <c r="VTI200" s="406" t="n"/>
      <c r="VTJ200" s="406" t="n"/>
      <c r="VTK200" s="406" t="n"/>
      <c r="VTL200" s="406" t="n"/>
      <c r="VTM200" s="406" t="n"/>
      <c r="VTN200" s="406" t="n"/>
      <c r="VTO200" s="406" t="n"/>
      <c r="VTP200" s="406" t="n"/>
      <c r="VTQ200" s="406" t="n"/>
      <c r="VTR200" s="406" t="n"/>
      <c r="VTS200" s="406" t="n"/>
      <c r="VTT200" s="406" t="n"/>
      <c r="VTU200" s="406" t="n"/>
      <c r="VTV200" s="406" t="n"/>
      <c r="VTW200" s="406" t="n"/>
      <c r="VTX200" s="406" t="n"/>
      <c r="VTY200" s="406" t="n"/>
      <c r="VTZ200" s="406" t="n"/>
      <c r="VUA200" s="406" t="n"/>
      <c r="VUB200" s="406" t="n"/>
      <c r="VUC200" s="406" t="n"/>
      <c r="VUD200" s="406" t="n"/>
      <c r="VUE200" s="406" t="n"/>
      <c r="VUF200" s="406" t="n"/>
      <c r="VUG200" s="406" t="n"/>
      <c r="VUH200" s="406" t="n"/>
      <c r="VUI200" s="406" t="n"/>
      <c r="VUJ200" s="406" t="n"/>
      <c r="VUK200" s="406" t="n"/>
      <c r="VUL200" s="406" t="n"/>
      <c r="VUM200" s="406" t="n"/>
      <c r="VUN200" s="406" t="n"/>
      <c r="VUO200" s="406" t="n"/>
      <c r="VUP200" s="406" t="n"/>
      <c r="VUQ200" s="406" t="n"/>
      <c r="VUR200" s="406" t="n"/>
      <c r="VUS200" s="406" t="n"/>
      <c r="VUT200" s="406" t="n"/>
      <c r="VUU200" s="406" t="n"/>
      <c r="VUV200" s="406" t="n"/>
      <c r="VUW200" s="406" t="n"/>
      <c r="VUX200" s="406" t="n"/>
      <c r="VUY200" s="406" t="n"/>
      <c r="VUZ200" s="406" t="n"/>
      <c r="VVA200" s="406" t="n"/>
      <c r="VVB200" s="406" t="n"/>
      <c r="VVC200" s="406" t="n"/>
      <c r="VVD200" s="406" t="n"/>
      <c r="VVE200" s="406" t="n"/>
      <c r="VVF200" s="406" t="n"/>
      <c r="VVG200" s="406" t="n"/>
      <c r="VVH200" s="406" t="n"/>
      <c r="VVI200" s="406" t="n"/>
      <c r="VVJ200" s="406" t="n"/>
      <c r="VVK200" s="406" t="n"/>
      <c r="VVL200" s="406" t="n"/>
      <c r="VVM200" s="406" t="n"/>
      <c r="VVN200" s="406" t="n"/>
      <c r="VVO200" s="406" t="n"/>
      <c r="VVP200" s="406" t="n"/>
      <c r="VVQ200" s="406" t="n"/>
      <c r="VVR200" s="406" t="n"/>
      <c r="VVS200" s="406" t="n"/>
      <c r="VVT200" s="406" t="n"/>
      <c r="VVU200" s="406" t="n"/>
      <c r="VVV200" s="406" t="n"/>
      <c r="VVW200" s="406" t="n"/>
      <c r="VVX200" s="406" t="n"/>
      <c r="VVY200" s="406" t="n"/>
      <c r="VVZ200" s="406" t="n"/>
      <c r="VWA200" s="406" t="n"/>
      <c r="VWB200" s="406" t="n"/>
      <c r="VWC200" s="406" t="n"/>
      <c r="VWD200" s="406" t="n"/>
      <c r="VWE200" s="406" t="n"/>
      <c r="VWF200" s="406" t="n"/>
      <c r="VWG200" s="406" t="n"/>
      <c r="VWH200" s="406" t="n"/>
      <c r="VWI200" s="406" t="n"/>
      <c r="VWJ200" s="406" t="n"/>
      <c r="VWK200" s="406" t="n"/>
      <c r="VWL200" s="406" t="n"/>
      <c r="VWM200" s="406" t="n"/>
      <c r="VWN200" s="406" t="n"/>
      <c r="VWO200" s="406" t="n"/>
      <c r="VWP200" s="406" t="n"/>
      <c r="VWQ200" s="406" t="n"/>
      <c r="VWR200" s="406" t="n"/>
      <c r="VWS200" s="406" t="n"/>
      <c r="VWT200" s="406" t="n"/>
      <c r="VWU200" s="406" t="n"/>
      <c r="VWV200" s="406" t="n"/>
      <c r="VWW200" s="406" t="n"/>
      <c r="VWX200" s="406" t="n"/>
      <c r="VWY200" s="406" t="n"/>
      <c r="VWZ200" s="406" t="n"/>
      <c r="VXA200" s="406" t="n"/>
      <c r="VXB200" s="406" t="n"/>
      <c r="VXC200" s="406" t="n"/>
      <c r="VXD200" s="406" t="n"/>
      <c r="VXE200" s="406" t="n"/>
      <c r="VXF200" s="406" t="n"/>
      <c r="VXG200" s="406" t="n"/>
      <c r="VXH200" s="406" t="n"/>
      <c r="VXI200" s="406" t="n"/>
      <c r="VXJ200" s="406" t="n"/>
      <c r="VXK200" s="406" t="n"/>
      <c r="VXL200" s="406" t="n"/>
      <c r="VXM200" s="406" t="n"/>
      <c r="VXN200" s="406" t="n"/>
      <c r="VXO200" s="406" t="n"/>
      <c r="VXP200" s="406" t="n"/>
      <c r="VXQ200" s="406" t="n"/>
      <c r="VXR200" s="406" t="n"/>
      <c r="VXS200" s="406" t="n"/>
      <c r="VXT200" s="406" t="n"/>
      <c r="VXU200" s="406" t="n"/>
      <c r="VXV200" s="406" t="n"/>
      <c r="VXW200" s="406" t="n"/>
      <c r="VXX200" s="406" t="n"/>
      <c r="VXY200" s="406" t="n"/>
      <c r="VXZ200" s="406" t="n"/>
      <c r="VYA200" s="406" t="n"/>
      <c r="VYB200" s="406" t="n"/>
      <c r="VYC200" s="406" t="n"/>
      <c r="VYD200" s="406" t="n"/>
      <c r="VYE200" s="406" t="n"/>
      <c r="VYF200" s="406" t="n"/>
      <c r="VYG200" s="406" t="n"/>
      <c r="VYH200" s="406" t="n"/>
      <c r="VYI200" s="406" t="n"/>
      <c r="VYJ200" s="406" t="n"/>
      <c r="VYK200" s="406" t="n"/>
      <c r="VYL200" s="406" t="n"/>
      <c r="VYM200" s="406" t="n"/>
      <c r="VYN200" s="406" t="n"/>
      <c r="VYO200" s="406" t="n"/>
      <c r="VYP200" s="406" t="n"/>
      <c r="VYQ200" s="406" t="n"/>
      <c r="VYR200" s="406" t="n"/>
      <c r="VYS200" s="406" t="n"/>
      <c r="VYT200" s="406" t="n"/>
      <c r="VYU200" s="406" t="n"/>
      <c r="VYV200" s="406" t="n"/>
      <c r="VYW200" s="406" t="n"/>
      <c r="VYX200" s="406" t="n"/>
      <c r="VYY200" s="406" t="n"/>
      <c r="VYZ200" s="406" t="n"/>
      <c r="VZA200" s="406" t="n"/>
      <c r="VZB200" s="406" t="n"/>
      <c r="VZC200" s="406" t="n"/>
      <c r="VZD200" s="406" t="n"/>
      <c r="VZE200" s="406" t="n"/>
      <c r="VZF200" s="406" t="n"/>
      <c r="VZG200" s="406" t="n"/>
      <c r="VZH200" s="406" t="n"/>
      <c r="VZI200" s="406" t="n"/>
      <c r="VZJ200" s="406" t="n"/>
      <c r="VZK200" s="406" t="n"/>
      <c r="VZL200" s="406" t="n"/>
      <c r="VZM200" s="406" t="n"/>
      <c r="VZN200" s="406" t="n"/>
      <c r="VZO200" s="406" t="n"/>
      <c r="VZP200" s="406" t="n"/>
      <c r="VZQ200" s="406" t="n"/>
      <c r="VZR200" s="406" t="n"/>
      <c r="VZS200" s="406" t="n"/>
      <c r="VZT200" s="406" t="n"/>
      <c r="VZU200" s="406" t="n"/>
      <c r="VZV200" s="406" t="n"/>
      <c r="VZW200" s="406" t="n"/>
      <c r="VZX200" s="406" t="n"/>
      <c r="VZY200" s="406" t="n"/>
      <c r="VZZ200" s="406" t="n"/>
      <c r="WAA200" s="406" t="n"/>
      <c r="WAB200" s="406" t="n"/>
      <c r="WAC200" s="406" t="n"/>
      <c r="WAD200" s="406" t="n"/>
      <c r="WAE200" s="406" t="n"/>
      <c r="WAF200" s="406" t="n"/>
      <c r="WAG200" s="406" t="n"/>
      <c r="WAH200" s="406" t="n"/>
      <c r="WAI200" s="406" t="n"/>
      <c r="WAJ200" s="406" t="n"/>
      <c r="WAK200" s="406" t="n"/>
      <c r="WAL200" s="406" t="n"/>
      <c r="WAM200" s="406" t="n"/>
      <c r="WAN200" s="406" t="n"/>
      <c r="WAO200" s="406" t="n"/>
      <c r="WAP200" s="406" t="n"/>
      <c r="WAQ200" s="406" t="n"/>
      <c r="WAR200" s="406" t="n"/>
      <c r="WAS200" s="406" t="n"/>
      <c r="WAT200" s="406" t="n"/>
      <c r="WAU200" s="406" t="n"/>
      <c r="WAV200" s="406" t="n"/>
      <c r="WAW200" s="406" t="n"/>
      <c r="WAX200" s="406" t="n"/>
      <c r="WAY200" s="406" t="n"/>
      <c r="WAZ200" s="406" t="n"/>
      <c r="WBA200" s="406" t="n"/>
      <c r="WBB200" s="406" t="n"/>
      <c r="WBC200" s="406" t="n"/>
      <c r="WBD200" s="406" t="n"/>
      <c r="WBE200" s="406" t="n"/>
      <c r="WBF200" s="406" t="n"/>
      <c r="WBG200" s="406" t="n"/>
      <c r="WBH200" s="406" t="n"/>
      <c r="WBI200" s="406" t="n"/>
      <c r="WBJ200" s="406" t="n"/>
      <c r="WBK200" s="406" t="n"/>
      <c r="WBL200" s="406" t="n"/>
      <c r="WBM200" s="406" t="n"/>
      <c r="WBN200" s="406" t="n"/>
      <c r="WBO200" s="406" t="n"/>
      <c r="WBP200" s="406" t="n"/>
      <c r="WBQ200" s="406" t="n"/>
      <c r="WBR200" s="406" t="n"/>
      <c r="WBS200" s="406" t="n"/>
      <c r="WBT200" s="406" t="n"/>
      <c r="WBU200" s="406" t="n"/>
      <c r="WBV200" s="406" t="n"/>
      <c r="WBW200" s="406" t="n"/>
      <c r="WBX200" s="406" t="n"/>
      <c r="WBY200" s="406" t="n"/>
      <c r="WBZ200" s="406" t="n"/>
      <c r="WCA200" s="406" t="n"/>
      <c r="WCB200" s="406" t="n"/>
      <c r="WCC200" s="406" t="n"/>
      <c r="WCD200" s="406" t="n"/>
      <c r="WCE200" s="406" t="n"/>
      <c r="WCF200" s="406" t="n"/>
      <c r="WCG200" s="406" t="n"/>
      <c r="WCH200" s="406" t="n"/>
      <c r="WCI200" s="406" t="n"/>
      <c r="WCJ200" s="406" t="n"/>
      <c r="WCK200" s="406" t="n"/>
      <c r="WCL200" s="406" t="n"/>
      <c r="WCM200" s="406" t="n"/>
      <c r="WCN200" s="406" t="n"/>
      <c r="WCO200" s="406" t="n"/>
      <c r="WCP200" s="406" t="n"/>
      <c r="WCQ200" s="406" t="n"/>
      <c r="WCR200" s="406" t="n"/>
      <c r="WCS200" s="406" t="n"/>
      <c r="WCT200" s="406" t="n"/>
      <c r="WCU200" s="406" t="n"/>
      <c r="WCV200" s="406" t="n"/>
      <c r="WCW200" s="406" t="n"/>
      <c r="WCX200" s="406" t="n"/>
      <c r="WCY200" s="406" t="n"/>
      <c r="WCZ200" s="406" t="n"/>
      <c r="WDA200" s="406" t="n"/>
      <c r="WDB200" s="406" t="n"/>
      <c r="WDC200" s="406" t="n"/>
      <c r="WDD200" s="406" t="n"/>
      <c r="WDE200" s="406" t="n"/>
      <c r="WDF200" s="406" t="n"/>
      <c r="WDG200" s="406" t="n"/>
      <c r="WDH200" s="406" t="n"/>
      <c r="WDI200" s="406" t="n"/>
      <c r="WDJ200" s="406" t="n"/>
      <c r="WDK200" s="406" t="n"/>
      <c r="WDL200" s="406" t="n"/>
      <c r="WDM200" s="406" t="n"/>
      <c r="WDN200" s="406" t="n"/>
      <c r="WDO200" s="406" t="n"/>
      <c r="WDP200" s="406" t="n"/>
      <c r="WDQ200" s="406" t="n"/>
      <c r="WDR200" s="406" t="n"/>
      <c r="WDS200" s="406" t="n"/>
      <c r="WDT200" s="406" t="n"/>
      <c r="WDU200" s="406" t="n"/>
      <c r="WDV200" s="406" t="n"/>
      <c r="WDW200" s="406" t="n"/>
      <c r="WDX200" s="406" t="n"/>
      <c r="WDY200" s="406" t="n"/>
      <c r="WDZ200" s="406" t="n"/>
      <c r="WEA200" s="406" t="n"/>
      <c r="WEB200" s="406" t="n"/>
      <c r="WEC200" s="406" t="n"/>
      <c r="WED200" s="406" t="n"/>
      <c r="WEE200" s="406" t="n"/>
      <c r="WEF200" s="406" t="n"/>
      <c r="WEG200" s="406" t="n"/>
      <c r="WEH200" s="406" t="n"/>
      <c r="WEI200" s="406" t="n"/>
      <c r="WEJ200" s="406" t="n"/>
      <c r="WEK200" s="406" t="n"/>
      <c r="WEL200" s="406" t="n"/>
      <c r="WEM200" s="406" t="n"/>
      <c r="WEN200" s="406" t="n"/>
      <c r="WEO200" s="406" t="n"/>
      <c r="WEP200" s="406" t="n"/>
      <c r="WEQ200" s="406" t="n"/>
      <c r="WER200" s="406" t="n"/>
      <c r="WES200" s="406" t="n"/>
      <c r="WET200" s="406" t="n"/>
      <c r="WEU200" s="406" t="n"/>
      <c r="WEV200" s="406" t="n"/>
      <c r="WEW200" s="406" t="n"/>
      <c r="WEX200" s="406" t="n"/>
      <c r="WEY200" s="406" t="n"/>
      <c r="WEZ200" s="406" t="n"/>
      <c r="WFA200" s="406" t="n"/>
      <c r="WFB200" s="406" t="n"/>
      <c r="WFC200" s="406" t="n"/>
      <c r="WFD200" s="406" t="n"/>
      <c r="WFE200" s="406" t="n"/>
      <c r="WFF200" s="406" t="n"/>
      <c r="WFG200" s="406" t="n"/>
      <c r="WFH200" s="406" t="n"/>
      <c r="WFI200" s="406" t="n"/>
      <c r="WFJ200" s="406" t="n"/>
      <c r="WFK200" s="406" t="n"/>
      <c r="WFL200" s="406" t="n"/>
      <c r="WFM200" s="406" t="n"/>
      <c r="WFN200" s="406" t="n"/>
      <c r="WFO200" s="406" t="n"/>
      <c r="WFP200" s="406" t="n"/>
      <c r="WFQ200" s="406" t="n"/>
      <c r="WFR200" s="406" t="n"/>
      <c r="WFS200" s="406" t="n"/>
      <c r="WFT200" s="406" t="n"/>
      <c r="WFU200" s="406" t="n"/>
      <c r="WFV200" s="406" t="n"/>
      <c r="WFW200" s="406" t="n"/>
      <c r="WFX200" s="406" t="n"/>
      <c r="WFY200" s="406" t="n"/>
      <c r="WFZ200" s="406" t="n"/>
      <c r="WGA200" s="406" t="n"/>
      <c r="WGB200" s="406" t="n"/>
      <c r="WGC200" s="406" t="n"/>
      <c r="WGD200" s="406" t="n"/>
      <c r="WGE200" s="406" t="n"/>
      <c r="WGF200" s="406" t="n"/>
      <c r="WGG200" s="406" t="n"/>
      <c r="WGH200" s="406" t="n"/>
      <c r="WGI200" s="406" t="n"/>
      <c r="WGJ200" s="406" t="n"/>
      <c r="WGK200" s="406" t="n"/>
      <c r="WGL200" s="406" t="n"/>
      <c r="WGM200" s="406" t="n"/>
      <c r="WGN200" s="406" t="n"/>
      <c r="WGO200" s="406" t="n"/>
      <c r="WGP200" s="406" t="n"/>
      <c r="WGQ200" s="406" t="n"/>
      <c r="WGR200" s="406" t="n"/>
      <c r="WGS200" s="406" t="n"/>
      <c r="WGT200" s="406" t="n"/>
      <c r="WGU200" s="406" t="n"/>
      <c r="WGV200" s="406" t="n"/>
      <c r="WGW200" s="406" t="n"/>
      <c r="WGX200" s="406" t="n"/>
      <c r="WGY200" s="406" t="n"/>
      <c r="WGZ200" s="406" t="n"/>
      <c r="WHA200" s="406" t="n"/>
      <c r="WHB200" s="406" t="n"/>
      <c r="WHC200" s="406" t="n"/>
      <c r="WHD200" s="406" t="n"/>
      <c r="WHE200" s="406" t="n"/>
      <c r="WHF200" s="406" t="n"/>
      <c r="WHG200" s="406" t="n"/>
      <c r="WHH200" s="406" t="n"/>
      <c r="WHI200" s="406" t="n"/>
      <c r="WHJ200" s="406" t="n"/>
      <c r="WHK200" s="406" t="n"/>
      <c r="WHL200" s="406" t="n"/>
      <c r="WHM200" s="406" t="n"/>
      <c r="WHN200" s="406" t="n"/>
      <c r="WHO200" s="406" t="n"/>
      <c r="WHP200" s="406" t="n"/>
      <c r="WHQ200" s="406" t="n"/>
      <c r="WHR200" s="406" t="n"/>
      <c r="WHS200" s="406" t="n"/>
      <c r="WHT200" s="406" t="n"/>
      <c r="WHU200" s="406" t="n"/>
      <c r="WHV200" s="406" t="n"/>
      <c r="WHW200" s="406" t="n"/>
      <c r="WHX200" s="406" t="n"/>
      <c r="WHY200" s="406" t="n"/>
      <c r="WHZ200" s="406" t="n"/>
      <c r="WIA200" s="406" t="n"/>
      <c r="WIB200" s="406" t="n"/>
      <c r="WIC200" s="406" t="n"/>
      <c r="WID200" s="406" t="n"/>
      <c r="WIE200" s="406" t="n"/>
      <c r="WIF200" s="406" t="n"/>
      <c r="WIG200" s="406" t="n"/>
      <c r="WIH200" s="406" t="n"/>
      <c r="WII200" s="406" t="n"/>
      <c r="WIJ200" s="406" t="n"/>
      <c r="WIK200" s="406" t="n"/>
      <c r="WIL200" s="406" t="n"/>
      <c r="WIM200" s="406" t="n"/>
      <c r="WIN200" s="406" t="n"/>
      <c r="WIO200" s="406" t="n"/>
      <c r="WIP200" s="406" t="n"/>
      <c r="WIQ200" s="406" t="n"/>
      <c r="WIR200" s="406" t="n"/>
      <c r="WIS200" s="406" t="n"/>
      <c r="WIT200" s="406" t="n"/>
      <c r="WIU200" s="406" t="n"/>
      <c r="WIV200" s="406" t="n"/>
      <c r="WIW200" s="406" t="n"/>
      <c r="WIX200" s="406" t="n"/>
      <c r="WIY200" s="406" t="n"/>
      <c r="WIZ200" s="406" t="n"/>
      <c r="WJA200" s="406" t="n"/>
      <c r="WJB200" s="406" t="n"/>
      <c r="WJC200" s="406" t="n"/>
      <c r="WJD200" s="406" t="n"/>
      <c r="WJE200" s="406" t="n"/>
      <c r="WJF200" s="406" t="n"/>
      <c r="WJG200" s="406" t="n"/>
      <c r="WJH200" s="406" t="n"/>
      <c r="WJI200" s="406" t="n"/>
      <c r="WJJ200" s="406" t="n"/>
      <c r="WJK200" s="406" t="n"/>
      <c r="WJL200" s="406" t="n"/>
      <c r="WJM200" s="406" t="n"/>
      <c r="WJN200" s="406" t="n"/>
      <c r="WJO200" s="406" t="n"/>
      <c r="WJP200" s="406" t="n"/>
      <c r="WJQ200" s="406" t="n"/>
      <c r="WJR200" s="406" t="n"/>
      <c r="WJS200" s="406" t="n"/>
      <c r="WJT200" s="406" t="n"/>
      <c r="WJU200" s="406" t="n"/>
      <c r="WJV200" s="406" t="n"/>
      <c r="WJW200" s="406" t="n"/>
      <c r="WJX200" s="406" t="n"/>
      <c r="WJY200" s="406" t="n"/>
      <c r="WJZ200" s="406" t="n"/>
      <c r="WKA200" s="406" t="n"/>
      <c r="WKB200" s="406" t="n"/>
      <c r="WKC200" s="406" t="n"/>
      <c r="WKD200" s="406" t="n"/>
      <c r="WKE200" s="406" t="n"/>
      <c r="WKF200" s="406" t="n"/>
      <c r="WKG200" s="406" t="n"/>
      <c r="WKH200" s="406" t="n"/>
      <c r="WKI200" s="406" t="n"/>
      <c r="WKJ200" s="406" t="n"/>
      <c r="WKK200" s="406" t="n"/>
      <c r="WKL200" s="406" t="n"/>
      <c r="WKM200" s="406" t="n"/>
      <c r="WKN200" s="406" t="n"/>
      <c r="WKO200" s="406" t="n"/>
      <c r="WKP200" s="406" t="n"/>
      <c r="WKQ200" s="406" t="n"/>
      <c r="WKR200" s="406" t="n"/>
      <c r="WKS200" s="406" t="n"/>
      <c r="WKT200" s="406" t="n"/>
      <c r="WKU200" s="406" t="n"/>
      <c r="WKV200" s="406" t="n"/>
      <c r="WKW200" s="406" t="n"/>
      <c r="WKX200" s="406" t="n"/>
      <c r="WKY200" s="406" t="n"/>
      <c r="WKZ200" s="406" t="n"/>
      <c r="WLA200" s="406" t="n"/>
      <c r="WLB200" s="406" t="n"/>
      <c r="WLC200" s="406" t="n"/>
      <c r="WLD200" s="406" t="n"/>
      <c r="WLE200" s="406" t="n"/>
      <c r="WLF200" s="406" t="n"/>
      <c r="WLG200" s="406" t="n"/>
      <c r="WLH200" s="406" t="n"/>
      <c r="WLI200" s="406" t="n"/>
      <c r="WLJ200" s="406" t="n"/>
      <c r="WLK200" s="406" t="n"/>
      <c r="WLL200" s="406" t="n"/>
      <c r="WLM200" s="406" t="n"/>
      <c r="WLN200" s="406" t="n"/>
      <c r="WLO200" s="406" t="n"/>
      <c r="WLP200" s="406" t="n"/>
      <c r="WLQ200" s="406" t="n"/>
      <c r="WLR200" s="406" t="n"/>
      <c r="WLS200" s="406" t="n"/>
      <c r="WLT200" s="406" t="n"/>
      <c r="WLU200" s="406" t="n"/>
      <c r="WLV200" s="406" t="n"/>
      <c r="WLW200" s="406" t="n"/>
      <c r="WLX200" s="406" t="n"/>
      <c r="WLY200" s="406" t="n"/>
      <c r="WLZ200" s="406" t="n"/>
      <c r="WMA200" s="406" t="n"/>
      <c r="WMB200" s="406" t="n"/>
      <c r="WMC200" s="406" t="n"/>
      <c r="WMD200" s="406" t="n"/>
      <c r="WME200" s="406" t="n"/>
      <c r="WMF200" s="406" t="n"/>
      <c r="WMG200" s="406" t="n"/>
      <c r="WMH200" s="406" t="n"/>
      <c r="WMI200" s="406" t="n"/>
      <c r="WMJ200" s="406" t="n"/>
      <c r="WMK200" s="406" t="n"/>
      <c r="WML200" s="406" t="n"/>
      <c r="WMM200" s="406" t="n"/>
      <c r="WMN200" s="406" t="n"/>
      <c r="WMO200" s="406" t="n"/>
      <c r="WMP200" s="406" t="n"/>
      <c r="WMQ200" s="406" t="n"/>
      <c r="WMR200" s="406" t="n"/>
      <c r="WMS200" s="406" t="n"/>
      <c r="WMT200" s="406" t="n"/>
      <c r="WMU200" s="406" t="n"/>
      <c r="WMV200" s="406" t="n"/>
      <c r="WMW200" s="406" t="n"/>
      <c r="WMX200" s="406" t="n"/>
      <c r="WMY200" s="406" t="n"/>
      <c r="WMZ200" s="406" t="n"/>
      <c r="WNA200" s="406" t="n"/>
      <c r="WNB200" s="406" t="n"/>
      <c r="WNC200" s="406" t="n"/>
      <c r="WND200" s="406" t="n"/>
      <c r="WNE200" s="406" t="n"/>
      <c r="WNF200" s="406" t="n"/>
      <c r="WNG200" s="406" t="n"/>
      <c r="WNH200" s="406" t="n"/>
      <c r="WNI200" s="406" t="n"/>
      <c r="WNJ200" s="406" t="n"/>
      <c r="WNK200" s="406" t="n"/>
      <c r="WNL200" s="406" t="n"/>
      <c r="WNM200" s="406" t="n"/>
      <c r="WNN200" s="406" t="n"/>
      <c r="WNO200" s="406" t="n"/>
      <c r="WNP200" s="406" t="n"/>
      <c r="WNQ200" s="406" t="n"/>
      <c r="WNR200" s="406" t="n"/>
      <c r="WNS200" s="406" t="n"/>
      <c r="WNT200" s="406" t="n"/>
      <c r="WNU200" s="406" t="n"/>
      <c r="WNV200" s="406" t="n"/>
      <c r="WNW200" s="406" t="n"/>
      <c r="WNX200" s="406" t="n"/>
      <c r="WNY200" s="406" t="n"/>
      <c r="WNZ200" s="406" t="n"/>
      <c r="WOA200" s="406" t="n"/>
      <c r="WOB200" s="406" t="n"/>
      <c r="WOC200" s="406" t="n"/>
      <c r="WOD200" s="406" t="n"/>
      <c r="WOE200" s="406" t="n"/>
      <c r="WOF200" s="406" t="n"/>
      <c r="WOG200" s="406" t="n"/>
      <c r="WOH200" s="406" t="n"/>
      <c r="WOI200" s="406" t="n"/>
      <c r="WOJ200" s="406" t="n"/>
      <c r="WOK200" s="406" t="n"/>
      <c r="WOL200" s="406" t="n"/>
      <c r="WOM200" s="406" t="n"/>
      <c r="WON200" s="406" t="n"/>
      <c r="WOO200" s="406" t="n"/>
      <c r="WOP200" s="406" t="n"/>
      <c r="WOQ200" s="406" t="n"/>
      <c r="WOR200" s="406" t="n"/>
      <c r="WOS200" s="406" t="n"/>
      <c r="WOT200" s="406" t="n"/>
      <c r="WOU200" s="406" t="n"/>
      <c r="WOV200" s="406" t="n"/>
      <c r="WOW200" s="406" t="n"/>
      <c r="WOX200" s="406" t="n"/>
      <c r="WOY200" s="406" t="n"/>
      <c r="WOZ200" s="406" t="n"/>
      <c r="WPA200" s="406" t="n"/>
      <c r="WPB200" s="406" t="n"/>
      <c r="WPC200" s="406" t="n"/>
      <c r="WPD200" s="406" t="n"/>
      <c r="WPE200" s="406" t="n"/>
      <c r="WPF200" s="406" t="n"/>
      <c r="WPG200" s="406" t="n"/>
      <c r="WPH200" s="406" t="n"/>
      <c r="WPI200" s="406" t="n"/>
      <c r="WPJ200" s="406" t="n"/>
      <c r="WPK200" s="406" t="n"/>
      <c r="WPL200" s="406" t="n"/>
      <c r="WPM200" s="406" t="n"/>
      <c r="WPN200" s="406" t="n"/>
      <c r="WPO200" s="406" t="n"/>
      <c r="WPP200" s="406" t="n"/>
      <c r="WPQ200" s="406" t="n"/>
      <c r="WPR200" s="406" t="n"/>
      <c r="WPS200" s="406" t="n"/>
      <c r="WPT200" s="406" t="n"/>
      <c r="WPU200" s="406" t="n"/>
      <c r="WPV200" s="406" t="n"/>
      <c r="WPW200" s="406" t="n"/>
      <c r="WPX200" s="406" t="n"/>
      <c r="WPY200" s="406" t="n"/>
      <c r="WPZ200" s="406" t="n"/>
      <c r="WQA200" s="406" t="n"/>
      <c r="WQB200" s="406" t="n"/>
      <c r="WQC200" s="406" t="n"/>
      <c r="WQD200" s="406" t="n"/>
      <c r="WQE200" s="406" t="n"/>
      <c r="WQF200" s="406" t="n"/>
      <c r="WQG200" s="406" t="n"/>
      <c r="WQH200" s="406" t="n"/>
      <c r="WQI200" s="406" t="n"/>
      <c r="WQJ200" s="406" t="n"/>
      <c r="WQK200" s="406" t="n"/>
      <c r="WQL200" s="406" t="n"/>
      <c r="WQM200" s="406" t="n"/>
      <c r="WQN200" s="406" t="n"/>
      <c r="WQO200" s="406" t="n"/>
      <c r="WQP200" s="406" t="n"/>
      <c r="WQQ200" s="406" t="n"/>
      <c r="WQR200" s="406" t="n"/>
      <c r="WQS200" s="406" t="n"/>
      <c r="WQT200" s="406" t="n"/>
      <c r="WQU200" s="406" t="n"/>
      <c r="WQV200" s="406" t="n"/>
      <c r="WQW200" s="406" t="n"/>
      <c r="WQX200" s="406" t="n"/>
      <c r="WQY200" s="406" t="n"/>
      <c r="WQZ200" s="406" t="n"/>
      <c r="WRA200" s="406" t="n"/>
      <c r="WRB200" s="406" t="n"/>
      <c r="WRC200" s="406" t="n"/>
      <c r="WRD200" s="406" t="n"/>
      <c r="WRE200" s="406" t="n"/>
      <c r="WRF200" s="406" t="n"/>
      <c r="WRG200" s="406" t="n"/>
      <c r="WRH200" s="406" t="n"/>
      <c r="WRI200" s="406" t="n"/>
      <c r="WRJ200" s="406" t="n"/>
      <c r="WRK200" s="406" t="n"/>
      <c r="WRL200" s="406" t="n"/>
      <c r="WRM200" s="406" t="n"/>
      <c r="WRN200" s="406" t="n"/>
      <c r="WRO200" s="406" t="n"/>
      <c r="WRP200" s="406" t="n"/>
      <c r="WRQ200" s="406" t="n"/>
      <c r="WRR200" s="406" t="n"/>
      <c r="WRS200" s="406" t="n"/>
      <c r="WRT200" s="406" t="n"/>
      <c r="WRU200" s="406" t="n"/>
      <c r="WRV200" s="406" t="n"/>
      <c r="WRW200" s="406" t="n"/>
      <c r="WRX200" s="406" t="n"/>
      <c r="WRY200" s="406" t="n"/>
      <c r="WRZ200" s="406" t="n"/>
      <c r="WSA200" s="406" t="n"/>
      <c r="WSB200" s="406" t="n"/>
      <c r="WSC200" s="406" t="n"/>
      <c r="WSD200" s="406" t="n"/>
      <c r="WSE200" s="406" t="n"/>
      <c r="WSF200" s="406" t="n"/>
      <c r="WSG200" s="406" t="n"/>
      <c r="WSH200" s="406" t="n"/>
      <c r="WSI200" s="406" t="n"/>
      <c r="WSJ200" s="406" t="n"/>
      <c r="WSK200" s="406" t="n"/>
      <c r="WSL200" s="406" t="n"/>
      <c r="WSM200" s="406" t="n"/>
      <c r="WSN200" s="406" t="n"/>
      <c r="WSO200" s="406" t="n"/>
      <c r="WSP200" s="406" t="n"/>
      <c r="WSQ200" s="406" t="n"/>
      <c r="WSR200" s="406" t="n"/>
      <c r="WSS200" s="406" t="n"/>
      <c r="WST200" s="406" t="n"/>
      <c r="WSU200" s="406" t="n"/>
      <c r="WSV200" s="406" t="n"/>
      <c r="WSW200" s="406" t="n"/>
      <c r="WSX200" s="406" t="n"/>
      <c r="WSY200" s="406" t="n"/>
      <c r="WSZ200" s="406" t="n"/>
      <c r="WTA200" s="406" t="n"/>
      <c r="WTB200" s="406" t="n"/>
      <c r="WTC200" s="406" t="n"/>
      <c r="WTD200" s="406" t="n"/>
      <c r="WTE200" s="406" t="n"/>
      <c r="WTF200" s="406" t="n"/>
      <c r="WTG200" s="406" t="n"/>
      <c r="WTH200" s="406" t="n"/>
      <c r="WTI200" s="406" t="n"/>
      <c r="WTJ200" s="406" t="n"/>
      <c r="WTK200" s="406" t="n"/>
      <c r="WTL200" s="406" t="n"/>
      <c r="WTM200" s="406" t="n"/>
      <c r="WTN200" s="406" t="n"/>
      <c r="WTO200" s="406" t="n"/>
      <c r="WTP200" s="406" t="n"/>
      <c r="WTQ200" s="406" t="n"/>
      <c r="WTR200" s="406" t="n"/>
      <c r="WTS200" s="406" t="n"/>
      <c r="WTT200" s="406" t="n"/>
      <c r="WTU200" s="406" t="n"/>
      <c r="WTV200" s="406" t="n"/>
      <c r="WTW200" s="406" t="n"/>
      <c r="WTX200" s="406" t="n"/>
      <c r="WTY200" s="406" t="n"/>
      <c r="WTZ200" s="406" t="n"/>
      <c r="WUA200" s="406" t="n"/>
      <c r="WUB200" s="406" t="n"/>
      <c r="WUC200" s="406" t="n"/>
      <c r="WUD200" s="406" t="n"/>
      <c r="WUE200" s="406" t="n"/>
      <c r="WUF200" s="406" t="n"/>
      <c r="WUG200" s="406" t="n"/>
      <c r="WUH200" s="406" t="n"/>
      <c r="WUI200" s="406" t="n"/>
      <c r="WUJ200" s="406" t="n"/>
      <c r="WUK200" s="406" t="n"/>
      <c r="WUL200" s="406" t="n"/>
      <c r="WUM200" s="406" t="n"/>
      <c r="WUN200" s="406" t="n"/>
      <c r="WUO200" s="406" t="n"/>
      <c r="WUP200" s="406" t="n"/>
      <c r="WUQ200" s="406" t="n"/>
      <c r="WUR200" s="406" t="n"/>
      <c r="WUS200" s="406" t="n"/>
      <c r="WUT200" s="406" t="n"/>
      <c r="WUU200" s="406" t="n"/>
      <c r="WUV200" s="406" t="n"/>
      <c r="WUW200" s="406" t="n"/>
      <c r="WUX200" s="406" t="n"/>
      <c r="WUY200" s="406" t="n"/>
      <c r="WUZ200" s="406" t="n"/>
      <c r="WVA200" s="406" t="n"/>
      <c r="WVB200" s="406" t="n"/>
      <c r="WVC200" s="406" t="n"/>
      <c r="WVD200" s="406" t="n"/>
      <c r="WVE200" s="406" t="n"/>
      <c r="WVF200" s="406" t="n"/>
      <c r="WVG200" s="406" t="n"/>
      <c r="WVH200" s="406" t="n"/>
      <c r="WVI200" s="406" t="n"/>
      <c r="WVJ200" s="406" t="n"/>
      <c r="WVK200" s="406" t="n"/>
      <c r="WVL200" s="406" t="n"/>
      <c r="WVM200" s="406" t="n"/>
      <c r="WVN200" s="406" t="n"/>
      <c r="WVO200" s="406" t="n"/>
      <c r="WVP200" s="406" t="n"/>
      <c r="WVQ200" s="406" t="n"/>
      <c r="WVR200" s="406" t="n"/>
      <c r="WVS200" s="406" t="n"/>
      <c r="WVT200" s="406" t="n"/>
      <c r="WVU200" s="406" t="n"/>
      <c r="WVV200" s="406" t="n"/>
      <c r="WVW200" s="406" t="n"/>
      <c r="WVX200" s="406" t="n"/>
      <c r="WVY200" s="406" t="n"/>
      <c r="WVZ200" s="406" t="n"/>
      <c r="WWA200" s="406" t="n"/>
      <c r="WWB200" s="406" t="n"/>
      <c r="WWC200" s="406" t="n"/>
      <c r="WWD200" s="406" t="n"/>
      <c r="WWE200" s="406" t="n"/>
      <c r="WWF200" s="406" t="n"/>
      <c r="WWG200" s="406" t="n"/>
      <c r="WWH200" s="406" t="n"/>
      <c r="WWI200" s="406" t="n"/>
      <c r="WWJ200" s="406" t="n"/>
      <c r="WWK200" s="406" t="n"/>
      <c r="WWL200" s="406" t="n"/>
      <c r="WWM200" s="406" t="n"/>
      <c r="WWN200" s="406" t="n"/>
      <c r="WWO200" s="406" t="n"/>
      <c r="WWP200" s="406" t="n"/>
      <c r="WWQ200" s="406" t="n"/>
      <c r="WWR200" s="406" t="n"/>
      <c r="WWS200" s="406" t="n"/>
      <c r="WWT200" s="406" t="n"/>
      <c r="WWU200" s="406" t="n"/>
      <c r="WWV200" s="406" t="n"/>
      <c r="WWW200" s="406" t="n"/>
      <c r="WWX200" s="406" t="n"/>
      <c r="WWY200" s="406" t="n"/>
      <c r="WWZ200" s="406" t="n"/>
      <c r="WXA200" s="406" t="n"/>
      <c r="WXB200" s="406" t="n"/>
      <c r="WXC200" s="406" t="n"/>
      <c r="WXD200" s="406" t="n"/>
      <c r="WXE200" s="406" t="n"/>
      <c r="WXF200" s="406" t="n"/>
      <c r="WXG200" s="406" t="n"/>
      <c r="WXH200" s="406" t="n"/>
      <c r="WXI200" s="406" t="n"/>
      <c r="WXJ200" s="406" t="n"/>
      <c r="WXK200" s="406" t="n"/>
      <c r="WXL200" s="406" t="n"/>
      <c r="WXM200" s="406" t="n"/>
      <c r="WXN200" s="406" t="n"/>
      <c r="WXO200" s="406" t="n"/>
      <c r="WXP200" s="406" t="n"/>
      <c r="WXQ200" s="406" t="n"/>
      <c r="WXR200" s="406" t="n"/>
      <c r="WXS200" s="406" t="n"/>
      <c r="WXT200" s="406" t="n"/>
      <c r="WXU200" s="406" t="n"/>
      <c r="WXV200" s="406" t="n"/>
      <c r="WXW200" s="406" t="n"/>
      <c r="WXX200" s="406" t="n"/>
      <c r="WXY200" s="406" t="n"/>
      <c r="WXZ200" s="406" t="n"/>
      <c r="WYA200" s="406" t="n"/>
      <c r="WYB200" s="406" t="n"/>
      <c r="WYC200" s="406" t="n"/>
      <c r="WYD200" s="406" t="n"/>
      <c r="WYE200" s="406" t="n"/>
      <c r="WYF200" s="406" t="n"/>
      <c r="WYG200" s="406" t="n"/>
      <c r="WYH200" s="406" t="n"/>
      <c r="WYI200" s="406" t="n"/>
      <c r="WYJ200" s="406" t="n"/>
      <c r="WYK200" s="406" t="n"/>
      <c r="WYL200" s="406" t="n"/>
      <c r="WYM200" s="406" t="n"/>
      <c r="WYN200" s="406" t="n"/>
      <c r="WYO200" s="406" t="n"/>
      <c r="WYP200" s="406" t="n"/>
      <c r="WYQ200" s="406" t="n"/>
      <c r="WYR200" s="406" t="n"/>
      <c r="WYS200" s="406" t="n"/>
      <c r="WYT200" s="406" t="n"/>
      <c r="WYU200" s="406" t="n"/>
      <c r="WYV200" s="406" t="n"/>
      <c r="WYW200" s="406" t="n"/>
      <c r="WYX200" s="406" t="n"/>
      <c r="WYY200" s="406" t="n"/>
      <c r="WYZ200" s="406" t="n"/>
      <c r="WZA200" s="406" t="n"/>
      <c r="WZB200" s="406" t="n"/>
      <c r="WZC200" s="406" t="n"/>
      <c r="WZD200" s="406" t="n"/>
      <c r="WZE200" s="406" t="n"/>
      <c r="WZF200" s="406" t="n"/>
      <c r="WZG200" s="406" t="n"/>
      <c r="WZH200" s="406" t="n"/>
      <c r="WZI200" s="406" t="n"/>
      <c r="WZJ200" s="406" t="n"/>
      <c r="WZK200" s="406" t="n"/>
      <c r="WZL200" s="406" t="n"/>
      <c r="WZM200" s="406" t="n"/>
      <c r="WZN200" s="406" t="n"/>
      <c r="WZO200" s="406" t="n"/>
      <c r="WZP200" s="406" t="n"/>
      <c r="WZQ200" s="406" t="n"/>
      <c r="WZR200" s="406" t="n"/>
      <c r="WZS200" s="406" t="n"/>
      <c r="WZT200" s="406" t="n"/>
      <c r="WZU200" s="406" t="n"/>
      <c r="WZV200" s="406" t="n"/>
      <c r="WZW200" s="406" t="n"/>
      <c r="WZX200" s="406" t="n"/>
      <c r="WZY200" s="406" t="n"/>
      <c r="WZZ200" s="406" t="n"/>
      <c r="XAA200" s="406" t="n"/>
      <c r="XAB200" s="406" t="n"/>
      <c r="XAC200" s="406" t="n"/>
      <c r="XAD200" s="406" t="n"/>
      <c r="XAE200" s="406" t="n"/>
      <c r="XAF200" s="406" t="n"/>
      <c r="XAG200" s="406" t="n"/>
      <c r="XAH200" s="406" t="n"/>
      <c r="XAI200" s="406" t="n"/>
      <c r="XAJ200" s="406" t="n"/>
      <c r="XAK200" s="406" t="n"/>
      <c r="XAL200" s="406" t="n"/>
      <c r="XAM200" s="406" t="n"/>
      <c r="XAN200" s="406" t="n"/>
      <c r="XAO200" s="406" t="n"/>
      <c r="XAP200" s="406" t="n"/>
      <c r="XAQ200" s="406" t="n"/>
      <c r="XAR200" s="406" t="n"/>
      <c r="XAS200" s="406" t="n"/>
      <c r="XAT200" s="406" t="n"/>
      <c r="XAU200" s="406" t="n"/>
      <c r="XAV200" s="406" t="n"/>
      <c r="XAW200" s="406" t="n"/>
      <c r="XAX200" s="406" t="n"/>
      <c r="XAY200" s="406" t="n"/>
      <c r="XAZ200" s="406" t="n"/>
      <c r="XBA200" s="406" t="n"/>
      <c r="XBB200" s="406" t="n"/>
      <c r="XBC200" s="406" t="n"/>
      <c r="XBD200" s="406" t="n"/>
      <c r="XBE200" s="406" t="n"/>
      <c r="XBF200" s="406" t="n"/>
      <c r="XBG200" s="406" t="n"/>
      <c r="XBH200" s="406" t="n"/>
      <c r="XBI200" s="406" t="n"/>
      <c r="XBJ200" s="406" t="n"/>
      <c r="XBK200" s="406" t="n"/>
      <c r="XBL200" s="406" t="n"/>
      <c r="XBM200" s="406" t="n"/>
      <c r="XBN200" s="406" t="n"/>
      <c r="XBO200" s="406" t="n"/>
      <c r="XBP200" s="406" t="n"/>
      <c r="XBQ200" s="406" t="n"/>
      <c r="XBR200" s="406" t="n"/>
      <c r="XBS200" s="406" t="n"/>
      <c r="XBT200" s="406" t="n"/>
      <c r="XBU200" s="406" t="n"/>
      <c r="XBV200" s="406" t="n"/>
      <c r="XBW200" s="406" t="n"/>
      <c r="XBX200" s="406" t="n"/>
      <c r="XBY200" s="406" t="n"/>
      <c r="XBZ200" s="406" t="n"/>
      <c r="XCA200" s="406" t="n"/>
      <c r="XCB200" s="406" t="n"/>
      <c r="XCC200" s="406" t="n"/>
      <c r="XCD200" s="406" t="n"/>
      <c r="XCE200" s="406" t="n"/>
      <c r="XCF200" s="406" t="n"/>
      <c r="XCG200" s="406" t="n"/>
      <c r="XCH200" s="406" t="n"/>
      <c r="XCI200" s="406" t="n"/>
      <c r="XCJ200" s="406" t="n"/>
      <c r="XCK200" s="406" t="n"/>
      <c r="XCL200" s="406" t="n"/>
      <c r="XCM200" s="406" t="n"/>
      <c r="XCN200" s="406" t="n"/>
      <c r="XCO200" s="406" t="n"/>
      <c r="XCP200" s="406" t="n"/>
      <c r="XCQ200" s="406" t="n"/>
      <c r="XCR200" s="406" t="n"/>
      <c r="XCS200" s="406" t="n"/>
      <c r="XCT200" s="406" t="n"/>
      <c r="XCU200" s="406" t="n"/>
      <c r="XCV200" s="406" t="n"/>
      <c r="XCW200" s="406" t="n"/>
      <c r="XCX200" s="406" t="n"/>
      <c r="XCY200" s="406" t="n"/>
      <c r="XCZ200" s="406" t="n"/>
      <c r="XDA200" s="406" t="n"/>
      <c r="XDB200" s="406" t="n"/>
      <c r="XDC200" s="406" t="n"/>
      <c r="XDD200" s="406" t="n"/>
      <c r="XDE200" s="406" t="n"/>
      <c r="XDF200" s="406" t="n"/>
      <c r="XDG200" s="406" t="n"/>
      <c r="XDH200" s="406" t="n"/>
      <c r="XDI200" s="406" t="n"/>
      <c r="XDJ200" s="406" t="n"/>
      <c r="XDK200" s="406" t="n"/>
      <c r="XDL200" s="406" t="n"/>
      <c r="XDM200" s="406" t="n"/>
      <c r="XDN200" s="406" t="n"/>
      <c r="XDO200" s="406" t="n"/>
      <c r="XDP200" s="406" t="n"/>
      <c r="XDQ200" s="406" t="n"/>
      <c r="XDR200" s="406" t="n"/>
      <c r="XDS200" s="406" t="n"/>
      <c r="XDT200" s="406" t="n"/>
      <c r="XDU200" s="406" t="n"/>
      <c r="XDV200" s="406" t="n"/>
      <c r="XDW200" s="406" t="n"/>
      <c r="XDX200" s="406" t="n"/>
      <c r="XDY200" s="406" t="n"/>
      <c r="XDZ200" s="406" t="n"/>
      <c r="XEA200" s="406" t="n"/>
      <c r="XEB200" s="406" t="n"/>
      <c r="XEC200" s="406" t="n"/>
      <c r="XED200" s="406" t="n"/>
      <c r="XEE200" s="406" t="n"/>
      <c r="XEF200" s="406" t="n"/>
      <c r="XEG200" s="406" t="n"/>
      <c r="XEH200" s="406" t="n"/>
      <c r="XEI200" s="406" t="n"/>
      <c r="XEJ200" s="406" t="n"/>
      <c r="XEK200" s="406" t="n"/>
      <c r="XEL200" s="406" t="n"/>
      <c r="XEM200" s="406" t="n"/>
      <c r="XEN200" s="406" t="n"/>
      <c r="XEO200" s="406" t="n"/>
      <c r="XEP200" s="406" t="n"/>
      <c r="XEQ200" s="406" t="n"/>
      <c r="XER200" s="406" t="n"/>
      <c r="XES200" s="406" t="n"/>
      <c r="XET200" s="406" t="n"/>
      <c r="XEU200" s="406" t="n"/>
      <c r="XEV200" s="406" t="n"/>
      <c r="XEW200" s="406" t="n"/>
      <c r="XEX200" s="406" t="n"/>
      <c r="XEY200" s="406" t="n"/>
      <c r="XEZ200" s="406" t="n"/>
      <c r="XFA200" s="406" t="n"/>
    </row>
    <row r="201" ht="25" customFormat="1" customHeight="1" s="406">
      <c r="A201" s="45" t="n">
        <v>45677</v>
      </c>
      <c r="B201" s="162" t="n">
        <v>78</v>
      </c>
      <c r="C201" s="162" t="inlineStr">
        <is>
          <t>石新容</t>
        </is>
      </c>
      <c r="D201" s="162" t="n"/>
      <c r="E201" s="162" t="n"/>
      <c r="F201" s="162" t="n">
        <v>1</v>
      </c>
      <c r="G201" s="162" t="n"/>
      <c r="H201" s="162" t="inlineStr">
        <is>
          <t>刘6822</t>
        </is>
      </c>
      <c r="I201" s="162" t="n"/>
      <c r="J201" s="162" t="n"/>
      <c r="K201" s="162" t="n"/>
      <c r="L201" s="162" t="n"/>
      <c r="M201" s="162" t="n"/>
      <c r="N201" s="162" t="n"/>
      <c r="O201" s="162" t="n"/>
      <c r="P201" s="162" t="n"/>
      <c r="Q201" s="162" t="n"/>
      <c r="R201" s="162" t="n"/>
      <c r="S201" s="162" t="n"/>
      <c r="T201" s="162" t="n">
        <v>6</v>
      </c>
      <c r="U201" s="162" t="n"/>
      <c r="V201" s="162" t="n"/>
      <c r="W201" s="162" t="n"/>
      <c r="X201" s="406">
        <f>SUM(J201:W201)</f>
        <v/>
      </c>
      <c r="Y201" s="162" t="inlineStr">
        <is>
          <t>对公</t>
        </is>
      </c>
      <c r="Z201" s="407" t="n"/>
      <c r="AA201" s="162" t="n"/>
      <c r="AB201" s="407" t="n"/>
      <c r="AC201" s="407" t="n"/>
      <c r="AD201" s="253" t="inlineStr">
        <is>
          <t>刘嘉欣</t>
        </is>
      </c>
    </row>
    <row r="202" ht="25" customFormat="1" customHeight="1" s="406">
      <c r="A202" s="45" t="n">
        <v>45678</v>
      </c>
      <c r="B202" s="162" t="n">
        <v>3</v>
      </c>
      <c r="C202" s="162" t="inlineStr">
        <is>
          <t>罗冰心</t>
        </is>
      </c>
      <c r="D202" s="162" t="n"/>
      <c r="E202" s="162" t="n"/>
      <c r="F202" s="162" t="n">
        <v>1</v>
      </c>
      <c r="G202" s="162" t="n"/>
      <c r="H202" s="162" t="inlineStr">
        <is>
          <t>萍0857</t>
        </is>
      </c>
      <c r="I202" s="162" t="n"/>
      <c r="J202" s="162" t="n"/>
      <c r="K202" s="162" t="n"/>
      <c r="L202" s="162" t="n"/>
      <c r="M202" s="162" t="n"/>
      <c r="N202" s="162" t="n">
        <v>180</v>
      </c>
      <c r="O202" s="162" t="n"/>
      <c r="P202" s="162" t="n"/>
      <c r="Q202" s="162" t="n"/>
      <c r="R202" s="162" t="n">
        <v>7</v>
      </c>
      <c r="S202" s="162" t="n"/>
      <c r="T202" s="162" t="n"/>
      <c r="U202" s="162" t="n"/>
      <c r="V202" s="162" t="n"/>
      <c r="W202" s="162" t="n"/>
      <c r="X202" s="406">
        <f>SUM(J202:W202)</f>
        <v/>
      </c>
      <c r="Y202" s="162" t="inlineStr">
        <is>
          <t>对公</t>
        </is>
      </c>
      <c r="Z202" s="407" t="n"/>
      <c r="AA202" s="180" t="n"/>
      <c r="AB202" s="180" t="n"/>
      <c r="AC202" s="180" t="n"/>
      <c r="AD202" s="253" t="inlineStr">
        <is>
          <t>彭心怡</t>
        </is>
      </c>
    </row>
    <row r="203" ht="25" customFormat="1" customHeight="1" s="406">
      <c r="A203" s="45" t="n">
        <v>45678</v>
      </c>
      <c r="B203" s="411" t="n"/>
      <c r="C203" s="411" t="n"/>
      <c r="D203" s="162" t="n"/>
      <c r="E203" s="162" t="n"/>
      <c r="F203" s="411" t="n"/>
      <c r="G203" s="162" t="n"/>
      <c r="H203" s="162" t="inlineStr">
        <is>
          <t>萍0857</t>
        </is>
      </c>
      <c r="I203" s="162" t="n"/>
      <c r="J203" s="162" t="n"/>
      <c r="K203" s="162" t="n"/>
      <c r="L203" s="162" t="n"/>
      <c r="M203" s="162" t="n"/>
      <c r="N203" s="162" t="n"/>
      <c r="O203" s="162" t="n"/>
      <c r="P203" s="162" t="n"/>
      <c r="Q203" s="162" t="n"/>
      <c r="R203" s="162" t="n">
        <v>15</v>
      </c>
      <c r="S203" s="162" t="n"/>
      <c r="T203" s="162" t="n"/>
      <c r="U203" s="162" t="n"/>
      <c r="V203" s="162" t="n"/>
      <c r="W203" s="162" t="n"/>
      <c r="X203" s="406">
        <f>SUM(J203:W203)</f>
        <v/>
      </c>
      <c r="Y203" s="162" t="inlineStr">
        <is>
          <t>对公</t>
        </is>
      </c>
      <c r="Z203" s="407" t="n"/>
      <c r="AA203" s="180" t="n"/>
      <c r="AB203" s="387" t="n"/>
      <c r="AC203" s="180" t="n"/>
      <c r="AD203" s="253" t="inlineStr">
        <is>
          <t>彭心怡</t>
        </is>
      </c>
    </row>
    <row r="204" ht="25" customFormat="1" customHeight="1" s="406">
      <c r="A204" s="45" t="n">
        <v>45678</v>
      </c>
      <c r="B204" s="162" t="n">
        <v>24</v>
      </c>
      <c r="C204" s="162" t="inlineStr">
        <is>
          <t>刘恬靓</t>
        </is>
      </c>
      <c r="D204" s="162" t="n"/>
      <c r="E204" s="162" t="n"/>
      <c r="F204" s="162" t="n">
        <v>1</v>
      </c>
      <c r="G204" s="162" t="n"/>
      <c r="H204" s="162" t="inlineStr">
        <is>
          <t>G9565</t>
        </is>
      </c>
      <c r="I204" s="162" t="n">
        <v>1638</v>
      </c>
      <c r="J204" s="162" t="n"/>
      <c r="K204" s="162" t="n"/>
      <c r="L204" s="162" t="n"/>
      <c r="M204" s="162" t="n"/>
      <c r="N204" s="162" t="n"/>
      <c r="O204" s="162" t="n">
        <v>300</v>
      </c>
      <c r="P204" s="162" t="n">
        <v>140</v>
      </c>
      <c r="Q204" s="162" t="n"/>
      <c r="R204" s="162" t="n">
        <v>7</v>
      </c>
      <c r="S204" s="162" t="n"/>
      <c r="T204" s="162" t="n"/>
      <c r="U204" s="162" t="n"/>
      <c r="V204" s="162" t="n"/>
      <c r="W204" s="162" t="n"/>
      <c r="X204" s="406">
        <f>SUM(J204:W204)</f>
        <v/>
      </c>
      <c r="Y204" s="162" t="inlineStr">
        <is>
          <t>对公</t>
        </is>
      </c>
      <c r="Z204" s="407" t="n"/>
      <c r="AA204" s="162" t="n"/>
      <c r="AB204" s="407" t="n"/>
      <c r="AC204" s="407" t="n"/>
      <c r="AD204" s="369" t="inlineStr">
        <is>
          <t>李嘉慧</t>
        </is>
      </c>
      <c r="AE204" s="331" t="n"/>
      <c r="AF204" s="352" t="n"/>
    </row>
    <row r="205" ht="25" customFormat="1" customHeight="1" s="406">
      <c r="A205" s="45" t="n">
        <v>45678</v>
      </c>
      <c r="B205" s="162" t="n">
        <v>23</v>
      </c>
      <c r="C205" s="162" t="inlineStr">
        <is>
          <t>王亚红80（35）</t>
        </is>
      </c>
      <c r="E205" s="162" t="n"/>
      <c r="F205" s="162" t="n">
        <v>1</v>
      </c>
      <c r="H205" s="162" t="inlineStr">
        <is>
          <t>G9565</t>
        </is>
      </c>
      <c r="I205" s="162" t="n"/>
      <c r="J205" s="162" t="n"/>
      <c r="K205" s="162" t="n"/>
      <c r="L205" s="162" t="n"/>
      <c r="M205" s="162" t="n"/>
      <c r="N205" s="162" t="n"/>
      <c r="O205" s="162" t="n"/>
      <c r="P205" s="162" t="n">
        <v>60</v>
      </c>
      <c r="Q205" s="162" t="n"/>
      <c r="R205" s="162" t="n"/>
      <c r="S205" s="162" t="n">
        <v>7</v>
      </c>
      <c r="T205" s="162" t="n"/>
      <c r="U205" s="162" t="n"/>
      <c r="V205" s="162" t="n"/>
      <c r="W205" s="162" t="n"/>
      <c r="X205" s="406">
        <f>SUM(K205:W205)</f>
        <v/>
      </c>
      <c r="Y205" s="162" t="inlineStr">
        <is>
          <t>对公</t>
        </is>
      </c>
      <c r="Z205" s="406" t="n"/>
      <c r="AA205" s="407" t="n"/>
      <c r="AB205" s="162" t="n"/>
      <c r="AC205" s="407" t="n"/>
      <c r="AD205" s="407" t="n"/>
      <c r="AE205" s="369" t="inlineStr">
        <is>
          <t>李嘉慧</t>
        </is>
      </c>
      <c r="AF205" s="331" t="n"/>
      <c r="AG205" s="352" t="n"/>
    </row>
    <row r="206" ht="25" customFormat="1" customHeight="1" s="406">
      <c r="A206" s="45" t="n">
        <v>45678</v>
      </c>
      <c r="B206" s="411" t="n"/>
      <c r="C206" s="411" t="n"/>
      <c r="D206" s="406" t="n"/>
      <c r="E206" s="162" t="n"/>
      <c r="F206" s="411" t="n"/>
      <c r="G206" s="406" t="n"/>
      <c r="H206" s="162" t="inlineStr">
        <is>
          <t>G9565</t>
        </is>
      </c>
      <c r="I206" s="162" t="n"/>
      <c r="J206" s="162" t="n"/>
      <c r="K206" s="162" t="n"/>
      <c r="L206" s="162" t="n"/>
      <c r="M206" s="162" t="n"/>
      <c r="N206" s="162" t="n"/>
      <c r="O206" s="162" t="n"/>
      <c r="P206" s="162" t="n">
        <v>100</v>
      </c>
      <c r="Q206" s="162" t="n"/>
      <c r="R206" s="162" t="n"/>
      <c r="S206" s="162" t="n"/>
      <c r="T206" s="162" t="n"/>
      <c r="U206" s="162" t="n"/>
      <c r="V206" s="162" t="n"/>
      <c r="W206" s="162" t="n"/>
      <c r="X206" s="406">
        <f>SUM(K206:W206)</f>
        <v/>
      </c>
      <c r="Y206" s="162" t="inlineStr">
        <is>
          <t>对公</t>
        </is>
      </c>
      <c r="Z206" s="406" t="n"/>
      <c r="AA206" s="407" t="n"/>
      <c r="AB206" s="162" t="n"/>
      <c r="AC206" s="407" t="n"/>
      <c r="AD206" s="407" t="n"/>
      <c r="AE206" s="369" t="inlineStr">
        <is>
          <t>李嘉慧</t>
        </is>
      </c>
      <c r="AF206" s="331" t="n"/>
      <c r="AG206" s="352" t="n"/>
    </row>
    <row r="207" ht="25" customFormat="1" customHeight="1" s="406">
      <c r="A207" s="45" t="n">
        <v>45678</v>
      </c>
      <c r="B207" s="382" t="n">
        <v>72</v>
      </c>
      <c r="C207" s="162" t="inlineStr">
        <is>
          <t>姜英</t>
        </is>
      </c>
      <c r="D207" s="162" t="n"/>
      <c r="E207" s="162" t="n"/>
      <c r="F207" s="382" t="n">
        <v>1</v>
      </c>
      <c r="G207" s="162" t="n"/>
      <c r="H207" s="162" t="inlineStr">
        <is>
          <t>G1978</t>
        </is>
      </c>
      <c r="I207" s="162" t="n">
        <v>1638</v>
      </c>
      <c r="J207" s="162" t="n"/>
      <c r="K207" s="162" t="n"/>
      <c r="L207" s="162" t="n"/>
      <c r="M207" s="162" t="n"/>
      <c r="N207" s="162" t="n">
        <v>121</v>
      </c>
      <c r="O207" s="162" t="n">
        <v>30</v>
      </c>
      <c r="P207" s="162" t="n"/>
      <c r="Q207" s="162" t="n"/>
      <c r="R207" s="162" t="n">
        <v>9</v>
      </c>
      <c r="S207" s="162" t="n"/>
      <c r="T207" s="162" t="n"/>
      <c r="U207" s="162" t="n"/>
      <c r="V207" s="162" t="n"/>
      <c r="W207" s="162" t="n"/>
      <c r="X207" s="406">
        <f>SUM(J207:W207)</f>
        <v/>
      </c>
      <c r="Y207" s="162" t="inlineStr">
        <is>
          <t>对公</t>
        </is>
      </c>
      <c r="Z207" s="407" t="n"/>
      <c r="AA207" s="162" t="n"/>
      <c r="AB207" s="407" t="n"/>
      <c r="AC207" s="407" t="n"/>
      <c r="AD207" s="253" t="inlineStr">
        <is>
          <t>熊欢</t>
        </is>
      </c>
    </row>
    <row r="208" ht="25" customFormat="1" customHeight="1" s="406">
      <c r="A208" s="45" t="n">
        <v>45678</v>
      </c>
      <c r="B208" s="382" t="n"/>
      <c r="C208" s="162" t="inlineStr">
        <is>
          <t>郑丽萍20（9273）</t>
        </is>
      </c>
      <c r="D208" s="162" t="n"/>
      <c r="E208" s="162" t="n">
        <v>1</v>
      </c>
      <c r="F208" s="382" t="n"/>
      <c r="G208" s="162" t="inlineStr">
        <is>
          <t>贾桂桂</t>
        </is>
      </c>
      <c r="H208" s="162" t="inlineStr">
        <is>
          <t>郑7169</t>
        </is>
      </c>
      <c r="I208" s="162" t="n">
        <v>1638</v>
      </c>
      <c r="J208" s="162" t="n"/>
      <c r="K208" s="162" t="n"/>
      <c r="L208" s="162" t="n">
        <v>69.5</v>
      </c>
      <c r="M208" s="162" t="n"/>
      <c r="N208" s="162" t="n"/>
      <c r="O208" s="162" t="n"/>
      <c r="P208" s="162" t="n"/>
      <c r="Q208" s="162" t="n"/>
      <c r="R208" s="162" t="n"/>
      <c r="S208" s="162" t="n"/>
      <c r="T208" s="162" t="n"/>
      <c r="U208" s="162" t="n"/>
      <c r="V208" s="162" t="n"/>
      <c r="W208" s="162" t="n"/>
      <c r="X208" s="406" t="n">
        <v>69.5</v>
      </c>
      <c r="Y208" s="162" t="inlineStr">
        <is>
          <t>1.20对公</t>
        </is>
      </c>
      <c r="Z208" s="407" t="n"/>
      <c r="AA208" s="162" t="n"/>
      <c r="AB208" s="407" t="n"/>
      <c r="AC208" s="407" t="n"/>
      <c r="AD208" s="253" t="inlineStr">
        <is>
          <t>熊欢</t>
        </is>
      </c>
    </row>
    <row r="209" ht="25" customFormat="1" customHeight="1" s="406">
      <c r="A209" s="45" t="n">
        <v>45678</v>
      </c>
      <c r="B209" s="382" t="n">
        <v>42</v>
      </c>
      <c r="C209" s="162" t="inlineStr">
        <is>
          <t>李艳辉</t>
        </is>
      </c>
      <c r="D209" s="162" t="n"/>
      <c r="E209" s="162" t="n"/>
      <c r="F209" s="382" t="n">
        <v>1</v>
      </c>
      <c r="G209" s="162" t="n"/>
      <c r="H209" s="162" t="inlineStr">
        <is>
          <t>G6368</t>
        </is>
      </c>
      <c r="I209" s="162" t="n">
        <v>1638</v>
      </c>
      <c r="J209" s="162" t="n"/>
      <c r="K209" s="162" t="n"/>
      <c r="L209" s="162" t="n"/>
      <c r="M209" s="162" t="n"/>
      <c r="N209" s="162" t="n"/>
      <c r="O209" s="162" t="n"/>
      <c r="P209" s="162" t="n">
        <v>200</v>
      </c>
      <c r="Q209" s="162" t="n"/>
      <c r="R209" s="162" t="n"/>
      <c r="S209" s="162" t="n"/>
      <c r="T209" s="162" t="n"/>
      <c r="U209" s="162" t="n"/>
      <c r="V209" s="162" t="n"/>
      <c r="W209" s="162" t="n"/>
      <c r="X209" s="406" t="n">
        <v>200</v>
      </c>
      <c r="Y209" s="162" t="inlineStr">
        <is>
          <t>对公</t>
        </is>
      </c>
      <c r="Z209" s="407" t="n"/>
      <c r="AA209" s="162" t="n"/>
      <c r="AB209" s="407" t="n"/>
      <c r="AC209" s="407" t="n"/>
      <c r="AD209" s="253" t="inlineStr">
        <is>
          <t>熊欢</t>
        </is>
      </c>
    </row>
    <row r="210" ht="25" customFormat="1" customHeight="1" s="406">
      <c r="A210" s="45" t="n">
        <v>45678</v>
      </c>
      <c r="B210" s="382" t="n">
        <v>73</v>
      </c>
      <c r="C210" s="162" t="inlineStr">
        <is>
          <t>熊媛</t>
        </is>
      </c>
      <c r="D210" s="162" t="n"/>
      <c r="E210" s="162" t="n"/>
      <c r="F210" s="382" t="n">
        <v>1</v>
      </c>
      <c r="G210" s="162" t="n"/>
      <c r="H210" s="162" t="inlineStr">
        <is>
          <t>G1978</t>
        </is>
      </c>
      <c r="I210" s="162" t="n">
        <v>1638</v>
      </c>
      <c r="J210" s="162" t="n"/>
      <c r="K210" s="162" t="n"/>
      <c r="L210" s="162" t="n"/>
      <c r="M210" s="162" t="n"/>
      <c r="N210" s="162" t="n"/>
      <c r="O210" s="162" t="n">
        <v>240</v>
      </c>
      <c r="P210" s="162" t="n">
        <v>140</v>
      </c>
      <c r="Q210" s="162" t="n"/>
      <c r="R210" s="162" t="n">
        <v>9</v>
      </c>
      <c r="S210" s="162" t="n"/>
      <c r="T210" s="162" t="n"/>
      <c r="U210" s="162" t="n"/>
      <c r="V210" s="162" t="n"/>
      <c r="W210" s="162" t="n"/>
      <c r="X210" s="406" t="n">
        <v>389</v>
      </c>
      <c r="Y210" s="162" t="inlineStr">
        <is>
          <t>对公</t>
        </is>
      </c>
      <c r="Z210" s="407" t="n"/>
      <c r="AA210" s="162" t="n"/>
      <c r="AB210" s="407" t="n"/>
      <c r="AC210" s="407" t="n"/>
      <c r="AD210" s="253" t="inlineStr">
        <is>
          <t>熊欢</t>
        </is>
      </c>
    </row>
    <row r="211" ht="25" customFormat="1" customHeight="1" s="406">
      <c r="A211" s="45" t="n">
        <v>45679</v>
      </c>
      <c r="B211" s="162" t="n">
        <v>12</v>
      </c>
      <c r="C211" s="162" t="inlineStr">
        <is>
          <t>文金美</t>
        </is>
      </c>
      <c r="D211" s="162" t="n"/>
      <c r="E211" s="162" t="n"/>
      <c r="F211" s="162" t="n">
        <v>1</v>
      </c>
      <c r="G211" s="162" t="n"/>
      <c r="H211" s="162" t="inlineStr">
        <is>
          <t>G3715</t>
        </is>
      </c>
      <c r="I211" s="162" t="n">
        <v>1638</v>
      </c>
      <c r="J211" s="162" t="n"/>
      <c r="K211" s="162" t="n"/>
      <c r="L211" s="162" t="n"/>
      <c r="M211" s="162" t="n"/>
      <c r="N211" s="162" t="n">
        <v>121</v>
      </c>
      <c r="O211" s="162" t="n"/>
      <c r="P211" s="162" t="n"/>
      <c r="Q211" s="162" t="n"/>
      <c r="R211" s="162" t="n">
        <v>7</v>
      </c>
      <c r="S211" s="162" t="n"/>
      <c r="T211" s="162" t="n"/>
      <c r="U211" s="162" t="n"/>
      <c r="V211" s="162" t="n"/>
      <c r="W211" s="162" t="n"/>
      <c r="X211" s="406" t="n">
        <v>128</v>
      </c>
      <c r="Y211" s="162" t="inlineStr">
        <is>
          <t>对公</t>
        </is>
      </c>
      <c r="Z211" s="407" t="n"/>
      <c r="AA211" s="162" t="n"/>
      <c r="AB211" s="407" t="n"/>
      <c r="AC211" s="407" t="n"/>
      <c r="AD211" s="369" t="inlineStr">
        <is>
          <t>李嘉慧</t>
        </is>
      </c>
      <c r="AE211" s="331" t="n"/>
      <c r="AF211" s="352" t="n"/>
    </row>
    <row r="212" ht="25" customFormat="1" customHeight="1" s="406">
      <c r="A212" s="45" t="n">
        <v>45679</v>
      </c>
      <c r="B212" s="162" t="n">
        <v>30</v>
      </c>
      <c r="C212" s="162" t="inlineStr">
        <is>
          <t>邱小英</t>
        </is>
      </c>
      <c r="D212" s="162" t="n"/>
      <c r="E212" s="162" t="n"/>
      <c r="F212" s="162" t="n">
        <v>1</v>
      </c>
      <c r="G212" s="162" t="n"/>
      <c r="H212" s="162" t="inlineStr">
        <is>
          <t>G3715</t>
        </is>
      </c>
      <c r="I212" s="162" t="n">
        <v>1638</v>
      </c>
      <c r="J212" s="162" t="n"/>
      <c r="K212" s="162" t="n"/>
      <c r="L212" s="162" t="n"/>
      <c r="M212" s="162" t="n"/>
      <c r="N212" s="162" t="n">
        <v>121</v>
      </c>
      <c r="O212" s="162" t="n"/>
      <c r="P212" s="162" t="n"/>
      <c r="Q212" s="162" t="n"/>
      <c r="R212" s="162" t="n">
        <v>7</v>
      </c>
      <c r="S212" s="162" t="n"/>
      <c r="T212" s="162" t="n"/>
      <c r="U212" s="162" t="n"/>
      <c r="V212" s="162" t="n"/>
      <c r="W212" s="162" t="n"/>
      <c r="X212" s="406" t="n">
        <v>128</v>
      </c>
      <c r="Y212" s="162" t="inlineStr">
        <is>
          <t>对公</t>
        </is>
      </c>
      <c r="Z212" s="407" t="n"/>
      <c r="AA212" s="162" t="n"/>
      <c r="AB212" s="407" t="n"/>
      <c r="AC212" s="407" t="n"/>
      <c r="AD212" s="369" t="inlineStr">
        <is>
          <t>李嘉慧</t>
        </is>
      </c>
      <c r="AE212" s="331" t="n"/>
      <c r="AF212" s="352" t="n"/>
    </row>
    <row r="213" ht="25" customFormat="1" customHeight="1" s="406">
      <c r="A213" s="45" t="n">
        <v>45679</v>
      </c>
      <c r="B213" s="162" t="n">
        <v>31</v>
      </c>
      <c r="C213" s="162" t="inlineStr">
        <is>
          <t>阿内么非作</t>
        </is>
      </c>
      <c r="D213" s="162" t="n"/>
      <c r="E213" s="162" t="n"/>
      <c r="F213" s="162" t="n">
        <v>1</v>
      </c>
      <c r="G213" s="162" t="n"/>
      <c r="H213" s="162" t="inlineStr">
        <is>
          <t>G3715</t>
        </is>
      </c>
      <c r="I213" s="162" t="n">
        <v>1638</v>
      </c>
      <c r="J213" s="162" t="n"/>
      <c r="K213" s="162" t="n"/>
      <c r="L213" s="162" t="n"/>
      <c r="M213" s="162" t="n"/>
      <c r="N213" s="162" t="n"/>
      <c r="O213" s="162" t="n">
        <v>100</v>
      </c>
      <c r="P213" s="162" t="n"/>
      <c r="Q213" s="162" t="n"/>
      <c r="R213" s="162" t="n">
        <v>7</v>
      </c>
      <c r="S213" s="162" t="n"/>
      <c r="T213" s="162" t="n"/>
      <c r="U213" s="162" t="n"/>
      <c r="V213" s="162" t="n"/>
      <c r="W213" s="162" t="n"/>
      <c r="X213" s="406" t="n">
        <v>107</v>
      </c>
      <c r="Y213" s="162" t="inlineStr">
        <is>
          <t>对公</t>
        </is>
      </c>
      <c r="Z213" s="407" t="n"/>
      <c r="AA213" s="162" t="n"/>
      <c r="AB213" s="407" t="n"/>
      <c r="AC213" s="407" t="n"/>
      <c r="AD213" s="369" t="inlineStr">
        <is>
          <t>李嘉慧</t>
        </is>
      </c>
      <c r="AE213" s="331" t="n"/>
      <c r="AF213" s="352" t="n"/>
    </row>
    <row r="214" ht="25" customFormat="1" customHeight="1" s="406">
      <c r="A214" s="45" t="n">
        <v>45680</v>
      </c>
      <c r="B214" s="382" t="n">
        <v>2</v>
      </c>
      <c r="C214" s="162" t="inlineStr">
        <is>
          <t>杨衡</t>
        </is>
      </c>
      <c r="D214" s="254" t="n"/>
      <c r="E214" s="254" t="n"/>
      <c r="F214" s="404" t="n">
        <v>1</v>
      </c>
      <c r="G214" s="162" t="n"/>
      <c r="H214" s="162" t="inlineStr">
        <is>
          <t>胡1901</t>
        </is>
      </c>
      <c r="I214" s="162" t="n"/>
      <c r="J214" s="162" t="n"/>
      <c r="K214" s="162" t="n"/>
      <c r="L214" s="162" t="n"/>
      <c r="M214" s="162" t="n"/>
      <c r="N214" s="162" t="n">
        <v>121</v>
      </c>
      <c r="O214" s="162">
        <f>516-121</f>
        <v/>
      </c>
      <c r="P214" s="162" t="n"/>
      <c r="Q214" s="162" t="n"/>
      <c r="R214" s="162" t="n">
        <v>11</v>
      </c>
      <c r="S214" s="162" t="n"/>
      <c r="T214" s="162" t="n"/>
      <c r="U214" s="162" t="n"/>
      <c r="V214" s="162" t="n"/>
      <c r="W214" s="162" t="n"/>
      <c r="X214" s="406">
        <f>SUM(J214:W214)</f>
        <v/>
      </c>
      <c r="Y214" s="162" t="inlineStr">
        <is>
          <t>对公</t>
        </is>
      </c>
      <c r="Z214" s="407" t="n"/>
      <c r="AA214" s="162" t="n"/>
      <c r="AB214" s="407" t="n"/>
      <c r="AC214" s="407" t="n"/>
      <c r="AD214" s="253" t="inlineStr">
        <is>
          <t>熊欢</t>
        </is>
      </c>
    </row>
    <row r="215" ht="25" customFormat="1" customHeight="1" s="406">
      <c r="A215" s="45" t="n">
        <v>45680</v>
      </c>
      <c r="B215" s="412" t="n"/>
      <c r="C215" s="412" t="n"/>
      <c r="D215" s="254" t="n"/>
      <c r="E215" s="254" t="n"/>
      <c r="F215" s="412" t="n"/>
      <c r="G215" s="162" t="n"/>
      <c r="H215" s="162" t="inlineStr">
        <is>
          <t>胡1901</t>
        </is>
      </c>
      <c r="I215" s="162" t="n"/>
      <c r="J215" s="162" t="n"/>
      <c r="K215" s="162" t="n"/>
      <c r="L215" s="162" t="n"/>
      <c r="M215" s="162" t="n"/>
      <c r="N215" s="162" t="n"/>
      <c r="O215" s="162" t="n">
        <v>55</v>
      </c>
      <c r="P215" s="162" t="n"/>
      <c r="Q215" s="162" t="n"/>
      <c r="R215" s="162" t="n"/>
      <c r="S215" s="162" t="n"/>
      <c r="T215" s="162" t="n"/>
      <c r="U215" s="162" t="n"/>
      <c r="V215" s="162" t="n"/>
      <c r="W215" s="162" t="n"/>
      <c r="X215" s="406">
        <f>SUM(J215:W215)</f>
        <v/>
      </c>
      <c r="Y215" s="162" t="inlineStr">
        <is>
          <t>对公</t>
        </is>
      </c>
      <c r="Z215" s="407" t="n"/>
      <c r="AA215" s="162" t="n"/>
      <c r="AB215" s="407" t="n"/>
      <c r="AC215" s="407" t="n"/>
      <c r="AD215" s="253" t="inlineStr">
        <is>
          <t>熊欢</t>
        </is>
      </c>
    </row>
    <row r="216" ht="25" customFormat="1" customHeight="1" s="406">
      <c r="A216" s="45" t="n">
        <v>45680</v>
      </c>
      <c r="B216" s="412" t="n"/>
      <c r="C216" s="412" t="n"/>
      <c r="D216" s="254" t="n"/>
      <c r="E216" s="254" t="n"/>
      <c r="F216" s="412" t="n"/>
      <c r="G216" s="162" t="n"/>
      <c r="H216" s="162" t="inlineStr">
        <is>
          <t>胡1901</t>
        </is>
      </c>
      <c r="I216" s="162" t="n"/>
      <c r="J216" s="162" t="n"/>
      <c r="K216" s="162" t="n"/>
      <c r="L216" s="162" t="n"/>
      <c r="M216" s="162" t="n"/>
      <c r="N216" s="162" t="n"/>
      <c r="O216" s="162" t="n"/>
      <c r="P216" s="162" t="n">
        <v>200</v>
      </c>
      <c r="Q216" s="162" t="n"/>
      <c r="R216" s="162" t="n"/>
      <c r="S216" s="162" t="n"/>
      <c r="T216" s="162" t="n"/>
      <c r="U216" s="162" t="n"/>
      <c r="V216" s="162" t="n"/>
      <c r="W216" s="162" t="n"/>
      <c r="X216" s="406">
        <f>SUM(J216:W216)</f>
        <v/>
      </c>
      <c r="Y216" s="162" t="inlineStr">
        <is>
          <t>对公</t>
        </is>
      </c>
      <c r="Z216" s="407" t="n"/>
      <c r="AA216" s="162" t="n"/>
      <c r="AB216" s="407" t="n"/>
      <c r="AC216" s="407" t="n"/>
      <c r="AD216" s="253" t="inlineStr">
        <is>
          <t>熊欢</t>
        </is>
      </c>
    </row>
    <row r="217" ht="25" customFormat="1" customHeight="1" s="406">
      <c r="A217" s="45" t="n">
        <v>45680</v>
      </c>
      <c r="B217" s="412" t="n"/>
      <c r="C217" s="411" t="n"/>
      <c r="D217" s="254" t="n"/>
      <c r="E217" s="254" t="n"/>
      <c r="F217" s="412" t="n"/>
      <c r="G217" s="162" t="n"/>
      <c r="H217" s="162" t="inlineStr">
        <is>
          <t>胡1901</t>
        </is>
      </c>
      <c r="I217" s="162" t="n"/>
      <c r="J217" s="162" t="n"/>
      <c r="K217" s="162" t="n"/>
      <c r="L217" s="162" t="n">
        <v>50</v>
      </c>
      <c r="M217" s="162" t="n"/>
      <c r="N217" s="162" t="n"/>
      <c r="O217" s="162" t="n"/>
      <c r="P217" s="162" t="n"/>
      <c r="Q217" s="162" t="n"/>
      <c r="R217" s="162" t="n">
        <v>10</v>
      </c>
      <c r="S217" s="162" t="n"/>
      <c r="T217" s="162" t="n"/>
      <c r="U217" s="162" t="n"/>
      <c r="V217" s="162" t="n"/>
      <c r="W217" s="162" t="n"/>
      <c r="X217" s="406">
        <f>SUM(J217:W217)</f>
        <v/>
      </c>
      <c r="Y217" s="162" t="inlineStr">
        <is>
          <t>对公</t>
        </is>
      </c>
      <c r="Z217" s="407" t="n"/>
      <c r="AA217" s="162" t="n"/>
      <c r="AB217" s="407" t="n"/>
      <c r="AC217" s="407" t="n"/>
      <c r="AD217" s="253" t="inlineStr">
        <is>
          <t>熊欢</t>
        </is>
      </c>
    </row>
    <row r="218" ht="27" customFormat="1" customHeight="1" s="406">
      <c r="A218" s="45" t="n">
        <v>45680</v>
      </c>
      <c r="B218" s="162" t="n">
        <v>43</v>
      </c>
      <c r="C218" s="162" t="inlineStr">
        <is>
          <t>向维</t>
        </is>
      </c>
      <c r="D218" s="162" t="n"/>
      <c r="E218" s="164" t="n">
        <v>1</v>
      </c>
      <c r="F218" s="162" t="n"/>
      <c r="G218" s="162" t="inlineStr">
        <is>
          <t>孙静</t>
        </is>
      </c>
      <c r="H218" s="162" t="inlineStr">
        <is>
          <t>梅2883</t>
        </is>
      </c>
      <c r="I218" s="162" t="n"/>
      <c r="J218" s="162" t="n"/>
      <c r="K218" s="162" t="n"/>
      <c r="L218" s="162" t="n">
        <v>246.7</v>
      </c>
      <c r="M218" s="162" t="n"/>
      <c r="N218" s="162" t="n">
        <v>278</v>
      </c>
      <c r="O218" s="162">
        <f>2371-N218-262</f>
        <v/>
      </c>
      <c r="P218" s="162" t="n"/>
      <c r="Q218" s="162" t="n"/>
      <c r="R218" s="162">
        <f>72-15</f>
        <v/>
      </c>
      <c r="S218" s="162" t="n">
        <v>15</v>
      </c>
      <c r="T218" s="162" t="n"/>
      <c r="U218" s="162" t="n"/>
      <c r="V218" s="162" t="n"/>
      <c r="W218" s="162" t="n"/>
      <c r="X218" s="406">
        <f>SUM(J218:W218)</f>
        <v/>
      </c>
      <c r="Y218" s="162" t="inlineStr">
        <is>
          <t>对公</t>
        </is>
      </c>
      <c r="Z218" s="407" t="n"/>
      <c r="AA218" s="162" t="n"/>
      <c r="AB218" s="407" t="inlineStr">
        <is>
          <t>299孕三项套餐</t>
        </is>
      </c>
      <c r="AC218" s="407" t="n"/>
      <c r="AD218" s="253" t="inlineStr">
        <is>
          <t>罗茜</t>
        </is>
      </c>
    </row>
    <row r="219" ht="27" customFormat="1" customHeight="1" s="406">
      <c r="A219" s="45" t="n">
        <v>45680</v>
      </c>
      <c r="B219" s="411" t="n"/>
      <c r="C219" s="411" t="n"/>
      <c r="D219" s="162" t="n"/>
      <c r="E219" s="411" t="n"/>
      <c r="F219" s="162" t="n"/>
      <c r="G219" s="162" t="inlineStr">
        <is>
          <t>曾亚萍</t>
        </is>
      </c>
      <c r="H219" s="162" t="inlineStr">
        <is>
          <t>梅2883</t>
        </is>
      </c>
      <c r="I219" s="162" t="n"/>
      <c r="J219" s="162" t="n">
        <v>686.7</v>
      </c>
      <c r="K219" s="162" t="n"/>
      <c r="L219" s="162" t="n"/>
      <c r="M219" s="162" t="n"/>
      <c r="N219" s="162" t="n"/>
      <c r="O219" s="162" t="n"/>
      <c r="P219" s="162" t="n"/>
      <c r="Q219" s="162" t="n"/>
      <c r="R219" s="162" t="n"/>
      <c r="S219" s="162" t="n"/>
      <c r="T219" s="162" t="n"/>
      <c r="U219" s="162" t="n"/>
      <c r="V219" s="162" t="n"/>
      <c r="W219" s="162" t="n"/>
      <c r="X219" s="406">
        <f>SUM(J219:W219)</f>
        <v/>
      </c>
      <c r="Y219" s="162" t="inlineStr">
        <is>
          <t>对公</t>
        </is>
      </c>
      <c r="Z219" s="407" t="n"/>
      <c r="AA219" s="162" t="n"/>
      <c r="AB219" s="407" t="n"/>
      <c r="AC219" s="407" t="n"/>
      <c r="AD219" s="253" t="inlineStr">
        <is>
          <t>罗茜</t>
        </is>
      </c>
    </row>
    <row r="220" ht="25" customFormat="1" customHeight="1" s="406">
      <c r="A220" s="45" t="n">
        <v>45680</v>
      </c>
      <c r="B220" s="162" t="n">
        <v>12</v>
      </c>
      <c r="C220" s="162" t="inlineStr">
        <is>
          <t>刘恬靓</t>
        </is>
      </c>
      <c r="D220" s="162" t="n"/>
      <c r="E220" s="162" t="n"/>
      <c r="F220" s="162" t="n">
        <v>1</v>
      </c>
      <c r="G220" s="162" t="n"/>
      <c r="H220" s="162" t="inlineStr">
        <is>
          <t>G9565</t>
        </is>
      </c>
      <c r="I220" s="162" t="n">
        <v>1638</v>
      </c>
      <c r="J220" s="162" t="n"/>
      <c r="K220" s="162" t="n"/>
      <c r="L220" s="162" t="n"/>
      <c r="M220" s="162" t="n"/>
      <c r="N220" s="162" t="n">
        <v>121</v>
      </c>
      <c r="O220" s="162" t="n">
        <v>120</v>
      </c>
      <c r="P220" s="162" t="n">
        <v>140</v>
      </c>
      <c r="Q220" s="162" t="n"/>
      <c r="R220" s="162" t="n">
        <v>7</v>
      </c>
      <c r="S220" s="162" t="n"/>
      <c r="T220" s="162" t="n"/>
      <c r="U220" s="162" t="n"/>
      <c r="V220" s="162" t="n"/>
      <c r="W220" s="162" t="n"/>
      <c r="X220" s="406" t="n">
        <v>388</v>
      </c>
      <c r="Y220" s="162" t="inlineStr">
        <is>
          <t>对公</t>
        </is>
      </c>
      <c r="Z220" s="407" t="n"/>
      <c r="AA220" s="162" t="n"/>
      <c r="AB220" s="407" t="n"/>
      <c r="AC220" s="407" t="n"/>
      <c r="AD220" s="369" t="inlineStr">
        <is>
          <t>李嘉慧</t>
        </is>
      </c>
      <c r="AE220" s="331" t="n"/>
      <c r="AF220" s="352" t="n"/>
    </row>
    <row r="221" ht="25" customFormat="1" customHeight="1" s="406">
      <c r="A221" s="45" t="n">
        <v>45680</v>
      </c>
      <c r="B221" s="412" t="n"/>
      <c r="C221" s="412" t="n"/>
      <c r="D221" s="162" t="n"/>
      <c r="E221" s="162" t="n"/>
      <c r="F221" s="162" t="inlineStr">
        <is>
          <t>退1.21</t>
        </is>
      </c>
      <c r="G221" s="162" t="n"/>
      <c r="H221" s="412" t="n"/>
      <c r="I221" s="412" t="n"/>
      <c r="J221" s="162" t="n"/>
      <c r="K221" s="162" t="n"/>
      <c r="L221" s="162" t="n"/>
      <c r="M221" s="162" t="n"/>
      <c r="N221" s="162" t="n"/>
      <c r="O221" s="162" t="n">
        <v>-300</v>
      </c>
      <c r="P221" s="162" t="n"/>
      <c r="Q221" s="162" t="n"/>
      <c r="R221" s="162" t="n"/>
      <c r="S221" s="162" t="n"/>
      <c r="T221" s="162" t="n"/>
      <c r="U221" s="162" t="n"/>
      <c r="V221" s="162" t="n"/>
      <c r="W221" s="162" t="n"/>
      <c r="X221" s="406" t="n">
        <v>-300</v>
      </c>
      <c r="Y221" s="162" t="inlineStr">
        <is>
          <t>对公</t>
        </is>
      </c>
      <c r="Z221" s="407" t="n"/>
      <c r="AA221" s="162" t="n"/>
      <c r="AB221" s="407" t="inlineStr">
        <is>
          <t>退检验</t>
        </is>
      </c>
      <c r="AC221" s="407" t="n"/>
      <c r="AD221" s="369" t="inlineStr">
        <is>
          <t>李嘉慧</t>
        </is>
      </c>
      <c r="AE221" s="331" t="n"/>
      <c r="AF221" s="352" t="n"/>
    </row>
    <row r="222" ht="25" customFormat="1" customHeight="1" s="406">
      <c r="A222" s="45" t="n">
        <v>45680</v>
      </c>
      <c r="B222" s="411" t="n"/>
      <c r="C222" s="411" t="n"/>
      <c r="D222" s="162" t="n"/>
      <c r="E222" s="162" t="n"/>
      <c r="F222" s="162" t="inlineStr">
        <is>
          <t>补1.21</t>
        </is>
      </c>
      <c r="G222" s="162" t="n"/>
      <c r="H222" s="411" t="n"/>
      <c r="I222" s="411" t="n"/>
      <c r="J222" s="162" t="n"/>
      <c r="K222" s="162" t="n"/>
      <c r="L222" s="162" t="n"/>
      <c r="M222" s="162" t="n"/>
      <c r="N222" s="162" t="n">
        <v>121</v>
      </c>
      <c r="O222" s="162" t="n">
        <v>120</v>
      </c>
      <c r="P222" s="162" t="n"/>
      <c r="Q222" s="162" t="n"/>
      <c r="R222" s="162" t="n"/>
      <c r="S222" s="162" t="n"/>
      <c r="T222" s="162" t="n"/>
      <c r="U222" s="162" t="n"/>
      <c r="V222" s="162" t="n"/>
      <c r="W222" s="162" t="n"/>
      <c r="X222" s="406" t="n">
        <v>241</v>
      </c>
      <c r="Y222" s="162" t="inlineStr">
        <is>
          <t>对公</t>
        </is>
      </c>
      <c r="Z222" s="407" t="n"/>
      <c r="AA222" s="162" t="n"/>
      <c r="AB222" s="407" t="inlineStr">
        <is>
          <t>补孕三项+检验</t>
        </is>
      </c>
      <c r="AC222" s="407" t="n"/>
      <c r="AD222" s="369" t="inlineStr">
        <is>
          <t>李嘉慧</t>
        </is>
      </c>
      <c r="AE222" s="331" t="n"/>
      <c r="AF222" s="352" t="n"/>
    </row>
    <row r="223" ht="25" customFormat="1" customHeight="1" s="406">
      <c r="A223" s="45" t="n">
        <v>45680</v>
      </c>
      <c r="B223" s="162" t="n">
        <v>14</v>
      </c>
      <c r="C223" s="162" t="inlineStr">
        <is>
          <t>吉克么沙扎</t>
        </is>
      </c>
      <c r="D223" s="162" t="n"/>
      <c r="E223" s="162" t="n"/>
      <c r="F223" s="162" t="n">
        <v>1</v>
      </c>
      <c r="G223" s="162" t="n"/>
      <c r="H223" s="162" t="inlineStr">
        <is>
          <t>G3715</t>
        </is>
      </c>
      <c r="I223" s="162" t="n">
        <v>1638</v>
      </c>
      <c r="J223" s="162" t="n"/>
      <c r="K223" s="162" t="n"/>
      <c r="L223" s="162" t="n"/>
      <c r="M223" s="162" t="n"/>
      <c r="N223" s="162" t="n">
        <v>121</v>
      </c>
      <c r="O223" s="162" t="n"/>
      <c r="P223" s="162" t="n"/>
      <c r="Q223" s="162" t="n"/>
      <c r="R223" s="162" t="n">
        <v>7</v>
      </c>
      <c r="S223" s="162" t="n"/>
      <c r="T223" s="162" t="n"/>
      <c r="U223" s="162" t="n"/>
      <c r="V223" s="162" t="n"/>
      <c r="W223" s="162" t="n"/>
      <c r="X223" s="406" t="n">
        <v>128</v>
      </c>
      <c r="Y223" s="162" t="inlineStr">
        <is>
          <t>对公</t>
        </is>
      </c>
      <c r="Z223" s="407" t="n"/>
      <c r="AA223" s="162" t="n"/>
      <c r="AB223" s="407" t="n"/>
      <c r="AC223" s="407" t="n"/>
      <c r="AD223" s="369" t="inlineStr">
        <is>
          <t>李嘉慧</t>
        </is>
      </c>
      <c r="AE223" s="331" t="n"/>
      <c r="AF223" s="352" t="n"/>
    </row>
    <row r="224" ht="25" customFormat="1" customHeight="1" s="406">
      <c r="A224" s="45" t="n">
        <v>45681</v>
      </c>
      <c r="B224" s="382" t="n">
        <v>10</v>
      </c>
      <c r="C224" s="162" t="inlineStr">
        <is>
          <t>岑祥敏</t>
        </is>
      </c>
      <c r="D224" s="162" t="n"/>
      <c r="E224" s="382" t="n"/>
      <c r="F224" s="162" t="n">
        <v>1</v>
      </c>
      <c r="G224" s="162" t="n"/>
      <c r="H224" s="382" t="inlineStr">
        <is>
          <t>许4860</t>
        </is>
      </c>
      <c r="I224" s="162" t="n">
        <v>1638</v>
      </c>
      <c r="J224" s="162" t="n"/>
      <c r="K224" s="162" t="n"/>
      <c r="L224" s="162" t="n"/>
      <c r="M224" s="162" t="n"/>
      <c r="N224" s="162" t="n"/>
      <c r="O224" s="162" t="n"/>
      <c r="P224" s="162" t="n">
        <v>260</v>
      </c>
      <c r="Q224" s="162" t="n"/>
      <c r="R224" s="162" t="n"/>
      <c r="S224" s="162" t="n"/>
      <c r="T224" s="162" t="n"/>
      <c r="U224" s="162" t="n"/>
      <c r="V224" s="162" t="n"/>
      <c r="W224" s="162" t="n"/>
      <c r="X224" s="406">
        <f>SUM(J224:W224)</f>
        <v/>
      </c>
      <c r="Y224" s="162" t="inlineStr">
        <is>
          <t>对公</t>
        </is>
      </c>
      <c r="Z224" s="407" t="n"/>
      <c r="AA224" s="162" t="n"/>
      <c r="AB224" s="407" t="n"/>
      <c r="AC224" s="407" t="n"/>
      <c r="AD224" s="253" t="inlineStr">
        <is>
          <t>胡艳</t>
        </is>
      </c>
    </row>
    <row r="225" ht="25" customFormat="1" customHeight="1" s="406">
      <c r="A225" s="45" t="n">
        <v>45681</v>
      </c>
      <c r="B225" s="382" t="n">
        <v>30</v>
      </c>
      <c r="C225" s="162" t="inlineStr">
        <is>
          <t>李志花</t>
        </is>
      </c>
      <c r="D225" s="162" t="n"/>
      <c r="E225" s="382" t="n"/>
      <c r="F225" s="162" t="n">
        <v>1</v>
      </c>
      <c r="G225" s="162" t="n"/>
      <c r="H225" s="162" t="inlineStr">
        <is>
          <t>晶2853</t>
        </is>
      </c>
      <c r="I225" s="162" t="n"/>
      <c r="J225" s="162" t="n"/>
      <c r="K225" s="162" t="n"/>
      <c r="L225" s="162" t="n"/>
      <c r="M225" s="162" t="n"/>
      <c r="N225" s="162" t="n"/>
      <c r="O225" s="162" t="n"/>
      <c r="P225" s="162" t="n"/>
      <c r="Q225" s="162" t="n"/>
      <c r="R225" s="162" t="n"/>
      <c r="S225" s="162" t="n">
        <v>5</v>
      </c>
      <c r="T225" s="162" t="n"/>
      <c r="U225" s="162" t="n"/>
      <c r="V225" s="162" t="n"/>
      <c r="W225" s="162" t="n"/>
      <c r="X225" s="406">
        <f>SUM(J225:W225)</f>
        <v/>
      </c>
      <c r="Y225" s="162" t="inlineStr">
        <is>
          <t>对公</t>
        </is>
      </c>
      <c r="Z225" s="407" t="n"/>
      <c r="AA225" s="162" t="n"/>
      <c r="AB225" s="407" t="n"/>
      <c r="AC225" s="407" t="n"/>
      <c r="AD225" s="253" t="inlineStr">
        <is>
          <t>胡艳</t>
        </is>
      </c>
    </row>
    <row r="226" ht="25" customFormat="1" customHeight="1" s="406">
      <c r="A226" s="45" t="n">
        <v>45681</v>
      </c>
      <c r="B226" s="382" t="n">
        <v>14</v>
      </c>
      <c r="C226" s="162" t="inlineStr">
        <is>
          <t>郑丽萍20（9273）</t>
        </is>
      </c>
      <c r="D226" s="162" t="n"/>
      <c r="E226" s="382" t="n">
        <v>1</v>
      </c>
      <c r="F226" s="162" t="n"/>
      <c r="G226" s="162" t="inlineStr">
        <is>
          <t>贾桂桂</t>
        </is>
      </c>
      <c r="H226" s="382" t="inlineStr">
        <is>
          <t>郑7169</t>
        </is>
      </c>
      <c r="I226" s="162" t="n"/>
      <c r="J226" s="162" t="n"/>
      <c r="K226" s="162" t="n"/>
      <c r="L226" s="162" t="n"/>
      <c r="M226" s="162" t="n">
        <v>150</v>
      </c>
      <c r="N226" s="162" t="n"/>
      <c r="O226" s="162" t="n"/>
      <c r="P226" s="162" t="n"/>
      <c r="Q226" s="162" t="n"/>
      <c r="R226" s="162" t="n"/>
      <c r="S226" s="162" t="n"/>
      <c r="T226" s="162" t="n"/>
      <c r="U226" s="162" t="n"/>
      <c r="V226" s="162" t="n"/>
      <c r="W226" s="162" t="n"/>
      <c r="X226" s="406">
        <f>SUM(J226:W226)</f>
        <v/>
      </c>
      <c r="Y226" s="162" t="inlineStr">
        <is>
          <t>对公</t>
        </is>
      </c>
      <c r="Z226" s="407" t="n"/>
      <c r="AA226" s="162" t="n"/>
      <c r="AB226" s="407" t="n"/>
      <c r="AC226" s="407" t="n"/>
      <c r="AD226" s="253" t="inlineStr">
        <is>
          <t>胡艳</t>
        </is>
      </c>
    </row>
    <row r="227" ht="25" customFormat="1" customHeight="1" s="406">
      <c r="A227" s="45" t="n">
        <v>45682</v>
      </c>
      <c r="B227" s="382" t="n">
        <v>28</v>
      </c>
      <c r="C227" s="162" t="inlineStr">
        <is>
          <t>李志花</t>
        </is>
      </c>
      <c r="D227" s="382" t="n"/>
      <c r="E227" s="162" t="n"/>
      <c r="F227" s="382" t="n">
        <v>1</v>
      </c>
      <c r="G227" s="162" t="n"/>
      <c r="H227" s="162" t="inlineStr">
        <is>
          <t>晶2853</t>
        </is>
      </c>
      <c r="I227" s="162" t="n"/>
      <c r="J227" s="382" t="n"/>
      <c r="K227" s="162" t="n"/>
      <c r="L227" s="382" t="n"/>
      <c r="M227" s="162" t="n"/>
      <c r="N227" s="382" t="n"/>
      <c r="O227" s="162" t="n"/>
      <c r="P227" s="162" t="n"/>
      <c r="Q227" s="162" t="n"/>
      <c r="R227" s="162" t="n"/>
      <c r="S227" s="162" t="n">
        <v>5</v>
      </c>
      <c r="T227" s="162" t="n"/>
      <c r="U227" s="162" t="n"/>
      <c r="V227" s="162" t="n"/>
      <c r="W227" s="162" t="n"/>
      <c r="X227" s="406">
        <f>SUM(J227:W227)</f>
        <v/>
      </c>
      <c r="Y227" s="162" t="inlineStr">
        <is>
          <t>对公</t>
        </is>
      </c>
      <c r="Z227" s="407" t="n"/>
      <c r="AA227" s="162" t="n"/>
      <c r="AB227" s="407" t="n"/>
      <c r="AC227" s="407" t="n"/>
      <c r="AD227" s="253" t="inlineStr">
        <is>
          <t>胡艳</t>
        </is>
      </c>
    </row>
    <row r="228" ht="25" customFormat="1" customHeight="1" s="406">
      <c r="A228" s="45" t="n">
        <v>45682</v>
      </c>
      <c r="B228" s="162" t="n">
        <v>10</v>
      </c>
      <c r="C228" s="162" t="inlineStr">
        <is>
          <t>刘恬靓</t>
        </is>
      </c>
      <c r="D228" s="162" t="n"/>
      <c r="E228" s="162" t="n"/>
      <c r="F228" s="162" t="n">
        <v>1</v>
      </c>
      <c r="G228" s="162" t="n"/>
      <c r="H228" s="162" t="inlineStr">
        <is>
          <t>G9565</t>
        </is>
      </c>
      <c r="I228" s="162" t="n">
        <v>1638</v>
      </c>
      <c r="J228" s="162" t="n"/>
      <c r="K228" s="162" t="n"/>
      <c r="L228" s="162" t="n"/>
      <c r="M228" s="162" t="n"/>
      <c r="N228" s="162" t="n">
        <v>121</v>
      </c>
      <c r="O228" s="162" t="n">
        <v>120</v>
      </c>
      <c r="P228" s="162" t="n">
        <v>140</v>
      </c>
      <c r="Q228" s="162" t="n"/>
      <c r="R228" s="162" t="n">
        <v>7</v>
      </c>
      <c r="S228" s="162" t="n"/>
      <c r="T228" s="162" t="n"/>
      <c r="U228" s="162" t="n"/>
      <c r="V228" s="162" t="n"/>
      <c r="W228" s="162" t="n"/>
      <c r="X228" s="406">
        <f>SUM(J228:W228)</f>
        <v/>
      </c>
      <c r="Y228" s="162" t="inlineStr">
        <is>
          <t>对公</t>
        </is>
      </c>
      <c r="Z228" s="407" t="n"/>
      <c r="AA228" s="162" t="n"/>
      <c r="AB228" s="407" t="n"/>
      <c r="AC228" s="407" t="n"/>
      <c r="AD228" s="369" t="inlineStr">
        <is>
          <t>李嘉慧</t>
        </is>
      </c>
      <c r="AE228" s="331" t="n"/>
      <c r="AF228" s="352" t="n"/>
    </row>
    <row r="229" ht="27" customFormat="1" customHeight="1" s="406">
      <c r="A229" s="45" t="n">
        <v>45682</v>
      </c>
      <c r="B229" s="162" t="n">
        <v>44</v>
      </c>
      <c r="C229" s="162" t="inlineStr">
        <is>
          <t>马静49（0120）</t>
        </is>
      </c>
      <c r="D229" s="162" t="n"/>
      <c r="E229" s="162" t="n"/>
      <c r="F229" s="162" t="n">
        <v>1</v>
      </c>
      <c r="G229" s="162" t="n"/>
      <c r="H229" s="162" t="inlineStr">
        <is>
          <t>肖1296</t>
        </is>
      </c>
      <c r="I229" s="162" t="n">
        <v>1638</v>
      </c>
      <c r="J229" s="162" t="n"/>
      <c r="K229" s="162" t="n"/>
      <c r="L229" s="162" t="n">
        <v>248.1</v>
      </c>
      <c r="M229" s="162" t="n"/>
      <c r="N229" s="162" t="n"/>
      <c r="O229" s="162" t="n"/>
      <c r="P229" s="162" t="n"/>
      <c r="Q229" s="162" t="n"/>
      <c r="R229" s="162" t="n">
        <v>90</v>
      </c>
      <c r="S229" s="162" t="n"/>
      <c r="T229" s="162" t="n"/>
      <c r="U229" s="162" t="n"/>
      <c r="V229" s="162" t="n"/>
      <c r="W229" s="162" t="n"/>
      <c r="X229" s="406">
        <f>SUM(J229:W229)</f>
        <v/>
      </c>
      <c r="Y229" s="162" t="inlineStr">
        <is>
          <t>对公</t>
        </is>
      </c>
      <c r="Z229" s="407" t="n"/>
      <c r="AA229" s="162" t="n"/>
      <c r="AB229" s="407" t="n"/>
      <c r="AC229" s="407" t="n"/>
      <c r="AD229" s="253" t="inlineStr">
        <is>
          <t>罗茜</t>
        </is>
      </c>
    </row>
    <row r="230" ht="27" customFormat="1" customHeight="1" s="406">
      <c r="A230" s="45" t="n">
        <v>45682</v>
      </c>
      <c r="B230" s="162" t="n">
        <v>45</v>
      </c>
      <c r="C230" s="162" t="inlineStr">
        <is>
          <t>覃爱香</t>
        </is>
      </c>
      <c r="D230" s="162" t="n"/>
      <c r="E230" s="162" t="n"/>
      <c r="F230" s="162" t="n">
        <v>1</v>
      </c>
      <c r="G230" s="162" t="n"/>
      <c r="H230" s="162" t="inlineStr">
        <is>
          <t>肖1296</t>
        </is>
      </c>
      <c r="I230" s="162" t="n">
        <v>1638</v>
      </c>
      <c r="J230" s="162" t="n"/>
      <c r="K230" s="162" t="n"/>
      <c r="L230" s="162" t="n">
        <v>248.1</v>
      </c>
      <c r="M230" s="162" t="n"/>
      <c r="N230" s="162" t="n"/>
      <c r="O230" s="162" t="n"/>
      <c r="P230" s="162" t="n"/>
      <c r="Q230" s="162" t="n"/>
      <c r="R230" s="162" t="n">
        <v>90</v>
      </c>
      <c r="S230" s="162" t="n"/>
      <c r="T230" s="162" t="n"/>
      <c r="U230" s="162" t="n"/>
      <c r="V230" s="162" t="n"/>
      <c r="W230" s="162" t="n"/>
      <c r="X230" s="406">
        <f>SUM(J230:W230)</f>
        <v/>
      </c>
      <c r="Y230" s="162" t="inlineStr">
        <is>
          <t>对公</t>
        </is>
      </c>
      <c r="Z230" s="407" t="n"/>
      <c r="AA230" s="162" t="n"/>
      <c r="AB230" s="407" t="n"/>
      <c r="AC230" s="407" t="n"/>
      <c r="AD230" s="253" t="inlineStr">
        <is>
          <t>罗茜</t>
        </is>
      </c>
    </row>
    <row r="231" ht="27" customFormat="1" customHeight="1" s="406">
      <c r="A231" s="45" t="n">
        <v>45682</v>
      </c>
      <c r="B231" s="162" t="n">
        <v>2</v>
      </c>
      <c r="C231" s="162" t="inlineStr">
        <is>
          <t>向维</t>
        </is>
      </c>
      <c r="D231" s="162" t="n"/>
      <c r="E231" s="164" t="n">
        <v>1</v>
      </c>
      <c r="F231" s="162" t="n"/>
      <c r="G231" s="162" t="inlineStr">
        <is>
          <t>孙静</t>
        </is>
      </c>
      <c r="H231" s="162" t="inlineStr">
        <is>
          <t>梅2883</t>
        </is>
      </c>
      <c r="I231" s="162" t="n">
        <v>1638</v>
      </c>
      <c r="J231" s="162" t="n"/>
      <c r="K231" s="162" t="n"/>
      <c r="L231" s="162" t="n">
        <v>123.7</v>
      </c>
      <c r="M231" s="162" t="n"/>
      <c r="N231" s="162" t="n"/>
      <c r="O231" s="162" t="n">
        <v>60</v>
      </c>
      <c r="P231" s="162" t="n"/>
      <c r="Q231" s="162" t="n"/>
      <c r="R231" s="162" t="n">
        <v>30</v>
      </c>
      <c r="S231" s="162" t="n"/>
      <c r="T231" s="162" t="n"/>
      <c r="U231" s="162" t="n"/>
      <c r="V231" s="162" t="n"/>
      <c r="W231" s="162" t="n"/>
      <c r="X231" s="406" t="n">
        <v>213.7</v>
      </c>
      <c r="Y231" s="162" t="inlineStr">
        <is>
          <t>1.24对公</t>
        </is>
      </c>
      <c r="Z231" s="407" t="n"/>
      <c r="AA231" s="162" t="n"/>
      <c r="AB231" s="407" t="n"/>
      <c r="AC231" s="407" t="n"/>
      <c r="AD231" s="253" t="inlineStr">
        <is>
          <t>罗茜</t>
        </is>
      </c>
    </row>
    <row r="232" ht="27" customFormat="1" customHeight="1" s="406">
      <c r="A232" s="45" t="n">
        <v>45682</v>
      </c>
      <c r="B232" s="162" t="n">
        <v>4</v>
      </c>
      <c r="C232" s="162" t="inlineStr">
        <is>
          <t>向维</t>
        </is>
      </c>
      <c r="D232" s="162" t="n"/>
      <c r="E232" s="164" t="n">
        <v>1</v>
      </c>
      <c r="F232" s="162" t="n"/>
      <c r="G232" s="162" t="inlineStr">
        <is>
          <t>孙静</t>
        </is>
      </c>
      <c r="H232" s="162" t="inlineStr">
        <is>
          <t>梅2883</t>
        </is>
      </c>
      <c r="I232" s="162" t="n">
        <v>1638</v>
      </c>
      <c r="J232" s="162" t="n"/>
      <c r="K232" s="162" t="n"/>
      <c r="L232" s="162" t="n">
        <v>82.7</v>
      </c>
      <c r="M232" s="162" t="n"/>
      <c r="N232" s="162" t="n"/>
      <c r="O232" s="162" t="n"/>
      <c r="P232" s="162" t="n"/>
      <c r="Q232" s="162" t="n"/>
      <c r="R232" s="162" t="n">
        <v>30</v>
      </c>
      <c r="S232" s="162" t="n"/>
      <c r="T232" s="162" t="n"/>
      <c r="U232" s="162" t="n"/>
      <c r="V232" s="162" t="n"/>
      <c r="W232" s="162" t="n"/>
      <c r="X232" s="406" t="n">
        <v>112.7</v>
      </c>
      <c r="Y232" s="162" t="inlineStr">
        <is>
          <t>对公</t>
        </is>
      </c>
      <c r="Z232" s="407" t="n"/>
      <c r="AA232" s="162" t="n"/>
      <c r="AB232" s="407" t="n"/>
      <c r="AC232" s="407" t="n"/>
      <c r="AD232" s="253" t="inlineStr">
        <is>
          <t>罗茜</t>
        </is>
      </c>
    </row>
    <row r="233" ht="27" customFormat="1" customHeight="1" s="406">
      <c r="A233" s="45" t="n">
        <v>45682</v>
      </c>
      <c r="B233" s="412" t="n"/>
      <c r="C233" s="412" t="n"/>
      <c r="D233" s="162" t="n"/>
      <c r="E233" s="412" t="n"/>
      <c r="F233" s="162" t="n"/>
      <c r="G233" s="162" t="inlineStr">
        <is>
          <t>孙静</t>
        </is>
      </c>
      <c r="H233" s="162" t="inlineStr">
        <is>
          <t>梅2883</t>
        </is>
      </c>
      <c r="I233" s="162" t="n">
        <v>1638</v>
      </c>
      <c r="J233" s="162" t="n"/>
      <c r="K233" s="162" t="n"/>
      <c r="L233" s="162" t="n">
        <v>257</v>
      </c>
      <c r="M233" s="162" t="n">
        <v>368</v>
      </c>
      <c r="N233" s="162" t="n"/>
      <c r="O233" s="162" t="n"/>
      <c r="P233" s="162" t="n"/>
      <c r="Q233" s="162" t="n"/>
      <c r="R233" s="162" t="n"/>
      <c r="S233" s="162" t="n">
        <v>20</v>
      </c>
      <c r="T233" s="162" t="n"/>
      <c r="U233" s="162" t="n"/>
      <c r="V233" s="162" t="n"/>
      <c r="W233" s="162" t="n"/>
      <c r="X233" s="406" t="n">
        <v>645</v>
      </c>
      <c r="Y233" s="162" t="inlineStr">
        <is>
          <t>对公</t>
        </is>
      </c>
      <c r="Z233" s="407" t="n"/>
      <c r="AA233" s="162" t="n"/>
      <c r="AB233" s="407" t="n"/>
      <c r="AC233" s="407" t="n"/>
      <c r="AD233" s="253" t="inlineStr">
        <is>
          <t>罗茜</t>
        </is>
      </c>
    </row>
    <row r="234" ht="27" customFormat="1" customHeight="1" s="406">
      <c r="A234" s="45" t="n">
        <v>45682</v>
      </c>
      <c r="B234" s="411" t="n"/>
      <c r="C234" s="411" t="n"/>
      <c r="D234" s="162" t="n"/>
      <c r="E234" s="411" t="n"/>
      <c r="F234" s="162" t="n"/>
      <c r="G234" s="162" t="inlineStr">
        <is>
          <t>曾亚萍</t>
        </is>
      </c>
      <c r="H234" s="162" t="inlineStr">
        <is>
          <t>梅2883</t>
        </is>
      </c>
      <c r="I234" s="162" t="n">
        <v>1638</v>
      </c>
      <c r="J234" s="162" t="n">
        <v>101</v>
      </c>
      <c r="K234" s="162" t="n"/>
      <c r="L234" s="162" t="n"/>
      <c r="M234" s="162" t="n"/>
      <c r="N234" s="162" t="n"/>
      <c r="O234" s="162" t="n"/>
      <c r="P234" s="162" t="n"/>
      <c r="Q234" s="162" t="n"/>
      <c r="R234" s="162" t="n"/>
      <c r="S234" s="162" t="n"/>
      <c r="T234" s="162" t="n"/>
      <c r="U234" s="162" t="n"/>
      <c r="V234" s="162" t="n"/>
      <c r="W234" s="162" t="n"/>
      <c r="X234" s="406" t="n">
        <v>101</v>
      </c>
      <c r="Y234" s="162" t="inlineStr">
        <is>
          <t>对公</t>
        </is>
      </c>
      <c r="Z234" s="407" t="n"/>
      <c r="AA234" s="162" t="n"/>
      <c r="AB234" s="407" t="n"/>
      <c r="AC234" s="407" t="n"/>
      <c r="AD234" s="253" t="inlineStr">
        <is>
          <t>罗茜</t>
        </is>
      </c>
    </row>
    <row r="235" ht="27" customFormat="1" customHeight="1" s="406">
      <c r="A235" s="45" t="n">
        <v>45682</v>
      </c>
      <c r="B235" s="162" t="n">
        <v>50</v>
      </c>
      <c r="C235" s="162" t="inlineStr">
        <is>
          <t>李志芳</t>
        </is>
      </c>
      <c r="D235" s="162" t="n"/>
      <c r="E235" s="162" t="n">
        <v>1</v>
      </c>
      <c r="F235" s="162" t="n"/>
      <c r="G235" s="162" t="inlineStr">
        <is>
          <t>孙静</t>
        </is>
      </c>
      <c r="H235" s="162" t="inlineStr">
        <is>
          <t>娟4666</t>
        </is>
      </c>
      <c r="I235" s="162" t="n">
        <v>1638</v>
      </c>
      <c r="J235" s="162" t="n"/>
      <c r="K235" s="162" t="n"/>
      <c r="L235" s="162" t="n">
        <v>82.7</v>
      </c>
      <c r="M235" s="162" t="n"/>
      <c r="N235" s="162" t="n"/>
      <c r="O235" s="162" t="n"/>
      <c r="P235" s="162" t="n"/>
      <c r="Q235" s="162" t="n"/>
      <c r="R235" s="162" t="n">
        <v>30</v>
      </c>
      <c r="S235" s="162" t="n"/>
      <c r="T235" s="162" t="n"/>
      <c r="U235" s="162" t="n"/>
      <c r="V235" s="162" t="n"/>
      <c r="W235" s="162" t="n"/>
      <c r="X235" s="406" t="n">
        <v>112.7</v>
      </c>
      <c r="Y235" s="162" t="inlineStr">
        <is>
          <t>对公</t>
        </is>
      </c>
      <c r="Z235" s="407" t="n"/>
      <c r="AA235" s="162" t="n"/>
      <c r="AB235" s="407" t="n"/>
      <c r="AC235" s="407" t="n"/>
      <c r="AD235" s="253" t="inlineStr">
        <is>
          <t>罗茜</t>
        </is>
      </c>
    </row>
    <row r="236" ht="25" customFormat="1" customHeight="1" s="406">
      <c r="A236" s="45" t="n">
        <v>45683</v>
      </c>
      <c r="B236" s="162" t="n">
        <v>18</v>
      </c>
      <c r="C236" s="162" t="inlineStr">
        <is>
          <t>刘恬靓</t>
        </is>
      </c>
      <c r="D236" s="162" t="n"/>
      <c r="E236" s="162" t="n"/>
      <c r="F236" s="162" t="n">
        <v>1</v>
      </c>
      <c r="G236" s="162" t="n"/>
      <c r="H236" s="162" t="inlineStr">
        <is>
          <t>G9565</t>
        </is>
      </c>
      <c r="I236" s="162" t="n">
        <v>1638</v>
      </c>
      <c r="J236" s="162" t="n"/>
      <c r="K236" s="162" t="n"/>
      <c r="L236" s="162" t="n"/>
      <c r="M236" s="162" t="n"/>
      <c r="N236" s="162" t="n">
        <v>121</v>
      </c>
      <c r="O236" s="162" t="n">
        <v>120</v>
      </c>
      <c r="P236" s="162" t="n">
        <v>140</v>
      </c>
      <c r="Q236" s="162" t="n"/>
      <c r="R236" s="162" t="n">
        <v>7</v>
      </c>
      <c r="S236" s="162" t="n"/>
      <c r="T236" s="162" t="n"/>
      <c r="U236" s="162" t="n"/>
      <c r="V236" s="162" t="n"/>
      <c r="W236" s="162" t="n"/>
      <c r="X236" s="406">
        <f>SUM(J236:W236)</f>
        <v/>
      </c>
      <c r="Y236" s="162" t="inlineStr">
        <is>
          <t>对公</t>
        </is>
      </c>
      <c r="Z236" s="407" t="n"/>
      <c r="AA236" s="162" t="n"/>
      <c r="AB236" s="407" t="n"/>
      <c r="AC236" s="407" t="n"/>
      <c r="AD236" s="369" t="inlineStr">
        <is>
          <t>李嘉慧</t>
        </is>
      </c>
      <c r="AE236" s="331" t="n"/>
      <c r="AF236" s="352" t="n"/>
    </row>
    <row r="237" ht="27" customFormat="1" customHeight="1" s="406">
      <c r="A237" s="45" t="n">
        <v>45683</v>
      </c>
      <c r="B237" s="162" t="n">
        <v>35</v>
      </c>
      <c r="C237" s="406" t="inlineStr">
        <is>
          <t>李志芳</t>
        </is>
      </c>
      <c r="D237" s="162" t="n"/>
      <c r="E237" s="162" t="n"/>
      <c r="F237" s="162" t="n"/>
      <c r="G237" s="162" t="n"/>
      <c r="H237" s="162" t="inlineStr">
        <is>
          <t>娟4666</t>
        </is>
      </c>
      <c r="I237" s="162" t="n"/>
      <c r="J237" s="162" t="n"/>
      <c r="K237" s="162" t="n"/>
      <c r="L237" s="406" t="n"/>
      <c r="M237" s="162" t="n"/>
      <c r="N237" s="162" t="n"/>
      <c r="O237" s="162" t="n"/>
      <c r="P237" s="162" t="n">
        <v>20</v>
      </c>
      <c r="Q237" s="162" t="n"/>
      <c r="R237" s="162" t="n"/>
      <c r="S237" s="162" t="n">
        <v>15</v>
      </c>
      <c r="T237" s="162" t="n"/>
      <c r="U237" s="162" t="n"/>
      <c r="V237" s="162" t="n"/>
      <c r="W237" s="162" t="n"/>
      <c r="X237" s="406">
        <f>SUM(J237:W237)</f>
        <v/>
      </c>
      <c r="Y237" s="162" t="inlineStr">
        <is>
          <t>对公</t>
        </is>
      </c>
      <c r="Z237" s="407" t="n"/>
      <c r="AA237" s="162" t="n"/>
      <c r="AB237" s="407" t="inlineStr">
        <is>
          <t>纷乐*1+小针开在系统简易名下</t>
        </is>
      </c>
      <c r="AC237" s="407" t="n"/>
      <c r="AD237" s="253" t="inlineStr">
        <is>
          <t>罗茜</t>
        </is>
      </c>
    </row>
    <row r="238" ht="27" customFormat="1" customHeight="1" s="406">
      <c r="A238" s="45" t="n">
        <v>45683</v>
      </c>
      <c r="B238" s="412" t="n"/>
      <c r="C238" s="413" t="n"/>
      <c r="D238" s="162" t="n"/>
      <c r="E238" s="162" t="n">
        <v>1</v>
      </c>
      <c r="F238" s="162" t="n"/>
      <c r="G238" s="162" t="inlineStr">
        <is>
          <t>谭丹芳</t>
        </is>
      </c>
      <c r="H238" s="162" t="inlineStr">
        <is>
          <t>娟4666</t>
        </is>
      </c>
      <c r="I238" s="162" t="n"/>
      <c r="J238" s="162" t="n"/>
      <c r="K238" s="162" t="n"/>
      <c r="L238" s="406" t="n">
        <v>77</v>
      </c>
      <c r="M238" s="162" t="n"/>
      <c r="N238" s="162" t="n"/>
      <c r="O238" s="162" t="n"/>
      <c r="P238" s="162" t="n"/>
      <c r="Q238" s="162" t="n"/>
      <c r="R238" s="162" t="n"/>
      <c r="S238" s="162" t="n">
        <v>5</v>
      </c>
      <c r="T238" s="162" t="n"/>
      <c r="U238" s="162" t="n"/>
      <c r="V238" s="162" t="n"/>
      <c r="W238" s="162" t="n"/>
      <c r="X238" s="406">
        <f>SUM(J238:W238)</f>
        <v/>
      </c>
      <c r="Y238" s="162" t="inlineStr">
        <is>
          <t>对公</t>
        </is>
      </c>
      <c r="Z238" s="407" t="n"/>
      <c r="AA238" s="162" t="n"/>
      <c r="AB238" s="407" t="n"/>
      <c r="AC238" s="407" t="n"/>
      <c r="AD238" s="253" t="inlineStr">
        <is>
          <t>罗茜</t>
        </is>
      </c>
    </row>
    <row r="239" ht="27" customFormat="1" customHeight="1" s="406">
      <c r="A239" s="45" t="n">
        <v>45683</v>
      </c>
      <c r="B239" s="411" t="n"/>
      <c r="C239" s="414" t="n"/>
      <c r="D239" s="162" t="n"/>
      <c r="E239" s="162" t="inlineStr">
        <is>
          <t>退1.26</t>
        </is>
      </c>
      <c r="F239" s="162" t="n"/>
      <c r="G239" s="162" t="inlineStr">
        <is>
          <t>谭丹芳</t>
        </is>
      </c>
      <c r="H239" s="162" t="inlineStr">
        <is>
          <t>娟4666</t>
        </is>
      </c>
      <c r="I239" s="162" t="n"/>
      <c r="J239" s="162" t="n"/>
      <c r="K239" s="162" t="n"/>
      <c r="L239" s="406" t="n"/>
      <c r="M239" s="162" t="n"/>
      <c r="N239" s="162" t="n"/>
      <c r="O239" s="162" t="n">
        <v>-800</v>
      </c>
      <c r="P239" s="162" t="n"/>
      <c r="Q239" s="162" t="n"/>
      <c r="R239" s="162" t="n"/>
      <c r="S239" s="162" t="n">
        <v>-5</v>
      </c>
      <c r="T239" s="162" t="n"/>
      <c r="U239" s="162" t="n"/>
      <c r="V239" s="162" t="n"/>
      <c r="W239" s="162" t="n"/>
      <c r="X239" s="406">
        <f>SUM(J239:W239)</f>
        <v/>
      </c>
      <c r="Y239" s="162" t="inlineStr">
        <is>
          <t>对公</t>
        </is>
      </c>
      <c r="Z239" s="407" t="n"/>
      <c r="AA239" s="162" t="n"/>
      <c r="AB239" s="407" t="inlineStr">
        <is>
          <t>退NK细胞毒性800元</t>
        </is>
      </c>
      <c r="AC239" s="407" t="n"/>
      <c r="AD239" s="253" t="inlineStr">
        <is>
          <t>罗茜</t>
        </is>
      </c>
    </row>
    <row r="240" customFormat="1" s="216">
      <c r="A240" s="45" t="n">
        <v>45683</v>
      </c>
      <c r="B240" s="382" t="n">
        <v>38</v>
      </c>
      <c r="C240" s="162" t="inlineStr">
        <is>
          <t>李志花</t>
        </is>
      </c>
      <c r="D240" s="382" t="n"/>
      <c r="E240" s="162" t="n"/>
      <c r="F240" s="162" t="n">
        <v>1</v>
      </c>
      <c r="G240" s="162" t="n"/>
      <c r="H240" s="382" t="inlineStr">
        <is>
          <t>晶2853</t>
        </is>
      </c>
      <c r="I240" s="162" t="n">
        <v>1638</v>
      </c>
      <c r="J240" s="382" t="n"/>
      <c r="K240" s="382" t="n"/>
      <c r="L240" s="162" t="n"/>
      <c r="M240" s="382" t="n"/>
      <c r="N240" s="162" t="n"/>
      <c r="O240" s="382" t="n"/>
      <c r="P240" s="162" t="n"/>
      <c r="Q240" s="162" t="n"/>
      <c r="R240" s="162" t="n"/>
      <c r="S240" s="162" t="n"/>
      <c r="T240" s="162" t="n"/>
      <c r="U240" s="162" t="n"/>
      <c r="V240" s="406" t="n"/>
      <c r="W240" s="406" t="n"/>
      <c r="X240" s="406" t="n">
        <v>5</v>
      </c>
      <c r="Y240" s="390" t="n"/>
      <c r="Z240" s="406" t="n"/>
      <c r="AA240" s="390" t="n"/>
      <c r="AB240" s="390" t="n"/>
      <c r="AC240" s="406" t="n"/>
      <c r="AD240" s="390" t="n"/>
      <c r="AE240" s="406" t="n"/>
      <c r="AF240" s="406" t="n"/>
      <c r="AG240" s="406" t="n"/>
      <c r="AH240" s="406" t="n"/>
      <c r="AI240" s="406" t="n"/>
      <c r="AJ240" s="406" t="n"/>
      <c r="AK240" s="406" t="n"/>
      <c r="AL240" s="406" t="n"/>
      <c r="AM240" s="406" t="n"/>
      <c r="AN240" s="406" t="n"/>
      <c r="AO240" s="406" t="n"/>
      <c r="AP240" s="406" t="n"/>
      <c r="AQ240" s="406" t="n"/>
      <c r="AR240" s="406" t="n"/>
      <c r="AS240" s="406" t="n"/>
      <c r="AT240" s="406" t="n"/>
      <c r="AU240" s="406" t="n"/>
      <c r="AV240" s="406" t="n"/>
      <c r="AW240" s="406" t="n"/>
      <c r="AX240" s="406" t="n"/>
      <c r="AY240" s="406" t="n"/>
      <c r="AZ240" s="406" t="n"/>
      <c r="BA240" s="406" t="n"/>
      <c r="BB240" s="406" t="n"/>
      <c r="BC240" s="406" t="n"/>
      <c r="BD240" s="406" t="n"/>
      <c r="BE240" s="406" t="n"/>
      <c r="BF240" s="406" t="n"/>
      <c r="BG240" s="406" t="n"/>
      <c r="BH240" s="406" t="n"/>
      <c r="BI240" s="406" t="n"/>
      <c r="BJ240" s="406" t="n"/>
      <c r="BK240" s="406" t="n"/>
      <c r="BL240" s="406" t="n"/>
      <c r="BM240" s="406" t="n"/>
      <c r="BN240" s="406" t="n"/>
      <c r="BO240" s="406" t="n"/>
      <c r="BP240" s="406" t="n"/>
      <c r="BQ240" s="406" t="n"/>
      <c r="BR240" s="406" t="n"/>
      <c r="BS240" s="406" t="n"/>
      <c r="BT240" s="406" t="n"/>
      <c r="BU240" s="406" t="n"/>
      <c r="BV240" s="406" t="n"/>
      <c r="BW240" s="406" t="n"/>
      <c r="BX240" s="406" t="n"/>
      <c r="BY240" s="406" t="n"/>
      <c r="BZ240" s="406" t="n"/>
      <c r="CA240" s="406" t="n"/>
      <c r="CB240" s="406" t="n"/>
      <c r="CC240" s="406" t="n"/>
      <c r="CD240" s="406" t="n"/>
      <c r="CE240" s="406" t="n"/>
      <c r="CF240" s="406" t="n"/>
      <c r="CG240" s="406" t="n"/>
      <c r="CH240" s="406" t="n"/>
      <c r="CI240" s="406" t="n"/>
      <c r="CJ240" s="406" t="n"/>
      <c r="CK240" s="406" t="n"/>
      <c r="CL240" s="406" t="n"/>
      <c r="CM240" s="406" t="n"/>
      <c r="CN240" s="406" t="n"/>
      <c r="CO240" s="406" t="n"/>
      <c r="CP240" s="406" t="n"/>
      <c r="CQ240" s="406" t="n"/>
      <c r="CR240" s="406" t="n"/>
      <c r="CS240" s="406" t="n"/>
      <c r="CT240" s="406" t="n"/>
      <c r="CU240" s="406" t="n"/>
      <c r="CV240" s="406" t="n"/>
      <c r="CW240" s="406" t="n"/>
      <c r="CX240" s="406" t="n"/>
      <c r="CY240" s="406" t="n"/>
      <c r="CZ240" s="406" t="n"/>
      <c r="DA240" s="406" t="n"/>
      <c r="DB240" s="406" t="n"/>
      <c r="DC240" s="406" t="n"/>
      <c r="DD240" s="406" t="n"/>
      <c r="DE240" s="406" t="n"/>
      <c r="DF240" s="406" t="n"/>
      <c r="DG240" s="406" t="n"/>
      <c r="DH240" s="406" t="n"/>
      <c r="DI240" s="406" t="n"/>
      <c r="DJ240" s="406" t="n"/>
      <c r="DK240" s="406" t="n"/>
      <c r="DL240" s="406" t="n"/>
      <c r="DM240" s="406" t="n"/>
      <c r="DN240" s="406" t="n"/>
      <c r="DO240" s="406" t="n"/>
      <c r="DP240" s="406" t="n"/>
      <c r="DQ240" s="406" t="n"/>
      <c r="DR240" s="406" t="n"/>
      <c r="DS240" s="406" t="n"/>
      <c r="DT240" s="406" t="n"/>
      <c r="DU240" s="406" t="n"/>
      <c r="DV240" s="406" t="n"/>
      <c r="DW240" s="406" t="n"/>
      <c r="DX240" s="406" t="n"/>
      <c r="DY240" s="406" t="n"/>
      <c r="DZ240" s="406" t="n"/>
      <c r="EA240" s="406" t="n"/>
      <c r="EB240" s="406" t="n"/>
      <c r="EC240" s="406" t="n"/>
      <c r="ED240" s="406" t="n"/>
      <c r="EE240" s="406" t="n"/>
      <c r="EF240" s="406" t="n"/>
      <c r="EG240" s="406" t="n"/>
      <c r="EH240" s="406" t="n"/>
      <c r="EI240" s="406" t="n"/>
      <c r="EJ240" s="406" t="n"/>
      <c r="EK240" s="406" t="n"/>
      <c r="EL240" s="406" t="n"/>
      <c r="EM240" s="406" t="n"/>
      <c r="EN240" s="406" t="n"/>
      <c r="EO240" s="406" t="n"/>
      <c r="EP240" s="406" t="n"/>
      <c r="EQ240" s="406" t="n"/>
      <c r="ER240" s="406" t="n"/>
      <c r="ES240" s="406" t="n"/>
      <c r="ET240" s="406" t="n"/>
      <c r="EU240" s="406" t="n"/>
      <c r="EV240" s="406" t="n"/>
      <c r="EW240" s="406" t="n"/>
      <c r="EX240" s="406" t="n"/>
      <c r="EY240" s="406" t="n"/>
      <c r="EZ240" s="406" t="n"/>
      <c r="FA240" s="406" t="n"/>
      <c r="FB240" s="406" t="n"/>
      <c r="FC240" s="406" t="n"/>
      <c r="FD240" s="406" t="n"/>
      <c r="FE240" s="406" t="n"/>
      <c r="FF240" s="406" t="n"/>
      <c r="FG240" s="406" t="n"/>
      <c r="FH240" s="406" t="n"/>
      <c r="FI240" s="406" t="n"/>
      <c r="FJ240" s="406" t="n"/>
      <c r="FK240" s="406" t="n"/>
      <c r="FL240" s="406" t="n"/>
      <c r="FM240" s="406" t="n"/>
      <c r="FN240" s="406" t="n"/>
      <c r="FO240" s="406" t="n"/>
      <c r="FP240" s="406" t="n"/>
      <c r="FQ240" s="406" t="n"/>
      <c r="FR240" s="406" t="n"/>
      <c r="FS240" s="406" t="n"/>
      <c r="FT240" s="406" t="n"/>
      <c r="FU240" s="406" t="n"/>
      <c r="FV240" s="406" t="n"/>
      <c r="FW240" s="406" t="n"/>
      <c r="FX240" s="406" t="n"/>
      <c r="FY240" s="406" t="n"/>
      <c r="FZ240" s="406" t="n"/>
      <c r="GA240" s="406" t="n"/>
      <c r="GB240" s="406" t="n"/>
      <c r="GC240" s="406" t="n"/>
      <c r="GD240" s="406" t="n"/>
      <c r="GE240" s="406" t="n"/>
      <c r="GF240" s="406" t="n"/>
      <c r="GG240" s="406" t="n"/>
      <c r="GH240" s="406" t="n"/>
      <c r="GI240" s="406" t="n"/>
      <c r="GJ240" s="406" t="n"/>
      <c r="GK240" s="406" t="n"/>
      <c r="GL240" s="406" t="n"/>
      <c r="GM240" s="406" t="n"/>
      <c r="GN240" s="406" t="n"/>
      <c r="GO240" s="406" t="n"/>
      <c r="GP240" s="406" t="n"/>
      <c r="GQ240" s="406" t="n"/>
      <c r="GR240" s="406" t="n"/>
      <c r="GS240" s="406" t="n"/>
      <c r="GT240" s="406" t="n"/>
      <c r="GU240" s="406" t="n"/>
      <c r="GV240" s="406" t="n"/>
      <c r="GW240" s="406" t="n"/>
      <c r="GX240" s="406" t="n"/>
      <c r="GY240" s="406" t="n"/>
      <c r="GZ240" s="406" t="n"/>
      <c r="HA240" s="406" t="n"/>
      <c r="HB240" s="406" t="n"/>
      <c r="HC240" s="406" t="n"/>
      <c r="HD240" s="406" t="n"/>
      <c r="HE240" s="406" t="n"/>
      <c r="HF240" s="406" t="n"/>
      <c r="HG240" s="406" t="n"/>
      <c r="HH240" s="406" t="n"/>
      <c r="HI240" s="406" t="n"/>
      <c r="HJ240" s="406" t="n"/>
      <c r="HK240" s="406" t="n"/>
      <c r="HL240" s="406" t="n"/>
      <c r="HM240" s="406" t="n"/>
      <c r="HN240" s="406" t="n"/>
      <c r="HO240" s="406" t="n"/>
      <c r="HP240" s="406" t="n"/>
      <c r="HQ240" s="406" t="n"/>
      <c r="HR240" s="406" t="n"/>
      <c r="HS240" s="406" t="n"/>
      <c r="HT240" s="406" t="n"/>
      <c r="HU240" s="406" t="n"/>
      <c r="HV240" s="406" t="n"/>
      <c r="HW240" s="406" t="n"/>
      <c r="HX240" s="406" t="n"/>
      <c r="HY240" s="406" t="n"/>
      <c r="HZ240" s="406" t="n"/>
      <c r="IA240" s="406" t="n"/>
      <c r="IB240" s="406" t="n"/>
      <c r="IC240" s="406" t="n"/>
      <c r="ID240" s="406" t="n"/>
      <c r="IE240" s="406" t="n"/>
      <c r="IF240" s="406" t="n"/>
      <c r="IG240" s="406" t="n"/>
      <c r="IH240" s="406" t="n"/>
      <c r="II240" s="406" t="n"/>
      <c r="IJ240" s="406" t="n"/>
      <c r="IK240" s="406" t="n"/>
      <c r="IL240" s="406" t="n"/>
      <c r="IM240" s="406" t="n"/>
      <c r="IN240" s="406" t="n"/>
      <c r="IO240" s="406" t="n"/>
      <c r="IP240" s="406" t="n"/>
      <c r="IQ240" s="406" t="n"/>
      <c r="IR240" s="406" t="n"/>
      <c r="IS240" s="406" t="n"/>
      <c r="IT240" s="406" t="n"/>
      <c r="IU240" s="406" t="n"/>
      <c r="IV240" s="406" t="n"/>
      <c r="IW240" s="406" t="n"/>
      <c r="IX240" s="406" t="n"/>
      <c r="IY240" s="406" t="n"/>
      <c r="IZ240" s="406" t="n"/>
      <c r="JA240" s="406" t="n"/>
      <c r="JB240" s="406" t="n"/>
      <c r="JC240" s="406" t="n"/>
      <c r="JD240" s="406" t="n"/>
      <c r="JE240" s="406" t="n"/>
      <c r="JF240" s="406" t="n"/>
      <c r="JG240" s="406" t="n"/>
      <c r="JH240" s="406" t="n"/>
      <c r="JI240" s="406" t="n"/>
      <c r="JJ240" s="406" t="n"/>
      <c r="JK240" s="406" t="n"/>
      <c r="JL240" s="406" t="n"/>
      <c r="JM240" s="406" t="n"/>
      <c r="JN240" s="406" t="n"/>
      <c r="JO240" s="406" t="n"/>
      <c r="JP240" s="406" t="n"/>
      <c r="JQ240" s="406" t="n"/>
      <c r="JR240" s="406" t="n"/>
      <c r="JS240" s="406" t="n"/>
      <c r="JT240" s="406" t="n"/>
      <c r="JU240" s="406" t="n"/>
      <c r="JV240" s="406" t="n"/>
      <c r="JW240" s="406" t="n"/>
      <c r="JX240" s="406" t="n"/>
      <c r="JY240" s="406" t="n"/>
      <c r="JZ240" s="406" t="n"/>
      <c r="KA240" s="406" t="n"/>
      <c r="KB240" s="406" t="n"/>
      <c r="KC240" s="406" t="n"/>
      <c r="KD240" s="406" t="n"/>
      <c r="KE240" s="406" t="n"/>
      <c r="KF240" s="406" t="n"/>
      <c r="KG240" s="406" t="n"/>
      <c r="KH240" s="406" t="n"/>
      <c r="KI240" s="406" t="n"/>
      <c r="KJ240" s="406" t="n"/>
      <c r="KK240" s="406" t="n"/>
      <c r="KL240" s="406" t="n"/>
      <c r="KM240" s="406" t="n"/>
      <c r="KN240" s="406" t="n"/>
      <c r="KO240" s="406" t="n"/>
      <c r="KP240" s="406" t="n"/>
      <c r="KQ240" s="406" t="n"/>
      <c r="KR240" s="406" t="n"/>
      <c r="KS240" s="406" t="n"/>
      <c r="KT240" s="406" t="n"/>
      <c r="KU240" s="406" t="n"/>
      <c r="KV240" s="406" t="n"/>
      <c r="KW240" s="406" t="n"/>
      <c r="KX240" s="406" t="n"/>
      <c r="KY240" s="406" t="n"/>
      <c r="KZ240" s="406" t="n"/>
      <c r="LA240" s="406" t="n"/>
      <c r="LB240" s="406" t="n"/>
      <c r="LC240" s="406" t="n"/>
      <c r="LD240" s="406" t="n"/>
      <c r="LE240" s="406" t="n"/>
      <c r="LF240" s="406" t="n"/>
      <c r="LG240" s="406" t="n"/>
      <c r="LH240" s="406" t="n"/>
      <c r="LI240" s="406" t="n"/>
      <c r="LJ240" s="406" t="n"/>
      <c r="LK240" s="406" t="n"/>
      <c r="LL240" s="406" t="n"/>
      <c r="LM240" s="406" t="n"/>
      <c r="LN240" s="406" t="n"/>
      <c r="LO240" s="406" t="n"/>
      <c r="LP240" s="406" t="n"/>
      <c r="LQ240" s="406" t="n"/>
      <c r="LR240" s="406" t="n"/>
      <c r="LS240" s="406" t="n"/>
      <c r="LT240" s="406" t="n"/>
      <c r="LU240" s="406" t="n"/>
      <c r="LV240" s="406" t="n"/>
      <c r="LW240" s="406" t="n"/>
      <c r="LX240" s="406" t="n"/>
      <c r="LY240" s="406" t="n"/>
      <c r="LZ240" s="406" t="n"/>
      <c r="MA240" s="406" t="n"/>
      <c r="MB240" s="406" t="n"/>
      <c r="MC240" s="406" t="n"/>
      <c r="MD240" s="406" t="n"/>
      <c r="ME240" s="406" t="n"/>
      <c r="MF240" s="406" t="n"/>
      <c r="MG240" s="406" t="n"/>
      <c r="MH240" s="406" t="n"/>
      <c r="MI240" s="406" t="n"/>
      <c r="MJ240" s="406" t="n"/>
      <c r="MK240" s="406" t="n"/>
      <c r="ML240" s="406" t="n"/>
      <c r="MM240" s="406" t="n"/>
      <c r="MN240" s="406" t="n"/>
      <c r="MO240" s="406" t="n"/>
      <c r="MP240" s="406" t="n"/>
      <c r="MQ240" s="406" t="n"/>
      <c r="MR240" s="406" t="n"/>
      <c r="MS240" s="406" t="n"/>
      <c r="MT240" s="406" t="n"/>
      <c r="MU240" s="406" t="n"/>
      <c r="MV240" s="406" t="n"/>
      <c r="MW240" s="406" t="n"/>
      <c r="MX240" s="406" t="n"/>
      <c r="MY240" s="406" t="n"/>
      <c r="MZ240" s="406" t="n"/>
      <c r="NA240" s="406" t="n"/>
      <c r="NB240" s="406" t="n"/>
      <c r="NC240" s="406" t="n"/>
      <c r="ND240" s="406" t="n"/>
      <c r="NE240" s="406" t="n"/>
      <c r="NF240" s="406" t="n"/>
      <c r="NG240" s="406" t="n"/>
      <c r="NH240" s="406" t="n"/>
      <c r="NI240" s="406" t="n"/>
      <c r="NJ240" s="406" t="n"/>
      <c r="NK240" s="406" t="n"/>
      <c r="NL240" s="406" t="n"/>
      <c r="NM240" s="406" t="n"/>
      <c r="NN240" s="406" t="n"/>
      <c r="NO240" s="406" t="n"/>
      <c r="NP240" s="406" t="n"/>
      <c r="NQ240" s="406" t="n"/>
      <c r="NR240" s="406" t="n"/>
      <c r="NS240" s="406" t="n"/>
      <c r="NT240" s="406" t="n"/>
      <c r="NU240" s="406" t="n"/>
      <c r="NV240" s="406" t="n"/>
      <c r="NW240" s="406" t="n"/>
      <c r="NX240" s="406" t="n"/>
      <c r="NY240" s="406" t="n"/>
      <c r="NZ240" s="406" t="n"/>
      <c r="OA240" s="406" t="n"/>
      <c r="OB240" s="406" t="n"/>
      <c r="OC240" s="406" t="n"/>
      <c r="OD240" s="406" t="n"/>
      <c r="OE240" s="406" t="n"/>
      <c r="OF240" s="406" t="n"/>
      <c r="OG240" s="406" t="n"/>
      <c r="OH240" s="406" t="n"/>
      <c r="OI240" s="406" t="n"/>
      <c r="OJ240" s="406" t="n"/>
      <c r="OK240" s="406" t="n"/>
      <c r="OL240" s="406" t="n"/>
      <c r="OM240" s="406" t="n"/>
      <c r="ON240" s="406" t="n"/>
      <c r="OO240" s="406" t="n"/>
      <c r="OP240" s="406" t="n"/>
      <c r="OQ240" s="406" t="n"/>
      <c r="OR240" s="406" t="n"/>
      <c r="OS240" s="406" t="n"/>
      <c r="OT240" s="406" t="n"/>
      <c r="OU240" s="406" t="n"/>
      <c r="OV240" s="406" t="n"/>
      <c r="OW240" s="406" t="n"/>
      <c r="OX240" s="406" t="n"/>
      <c r="OY240" s="406" t="n"/>
      <c r="OZ240" s="406" t="n"/>
      <c r="PA240" s="406" t="n"/>
      <c r="PB240" s="406" t="n"/>
      <c r="PC240" s="406" t="n"/>
      <c r="PD240" s="406" t="n"/>
      <c r="PE240" s="406" t="n"/>
      <c r="PF240" s="406" t="n"/>
      <c r="PG240" s="406" t="n"/>
      <c r="PH240" s="406" t="n"/>
      <c r="PI240" s="406" t="n"/>
      <c r="PJ240" s="406" t="n"/>
      <c r="PK240" s="406" t="n"/>
      <c r="PL240" s="406" t="n"/>
      <c r="PM240" s="406" t="n"/>
      <c r="PN240" s="406" t="n"/>
      <c r="PO240" s="406" t="n"/>
      <c r="PP240" s="406" t="n"/>
      <c r="PQ240" s="406" t="n"/>
      <c r="PR240" s="406" t="n"/>
      <c r="PS240" s="406" t="n"/>
      <c r="PT240" s="406" t="n"/>
      <c r="PU240" s="406" t="n"/>
      <c r="PV240" s="406" t="n"/>
      <c r="PW240" s="406" t="n"/>
      <c r="PX240" s="406" t="n"/>
      <c r="PY240" s="406" t="n"/>
      <c r="PZ240" s="406" t="n"/>
      <c r="QA240" s="406" t="n"/>
      <c r="QB240" s="406" t="n"/>
      <c r="QC240" s="406" t="n"/>
      <c r="QD240" s="406" t="n"/>
      <c r="QE240" s="406" t="n"/>
      <c r="QF240" s="406" t="n"/>
      <c r="QG240" s="406" t="n"/>
      <c r="QH240" s="406" t="n"/>
      <c r="QI240" s="406" t="n"/>
      <c r="QJ240" s="406" t="n"/>
      <c r="QK240" s="406" t="n"/>
      <c r="QL240" s="406" t="n"/>
      <c r="QM240" s="406" t="n"/>
      <c r="QN240" s="406" t="n"/>
      <c r="QO240" s="406" t="n"/>
      <c r="QP240" s="406" t="n"/>
      <c r="QQ240" s="406" t="n"/>
      <c r="QR240" s="406" t="n"/>
      <c r="QS240" s="406" t="n"/>
      <c r="QT240" s="406" t="n"/>
      <c r="QU240" s="406" t="n"/>
      <c r="QV240" s="406" t="n"/>
      <c r="QW240" s="406" t="n"/>
      <c r="QX240" s="406" t="n"/>
      <c r="QY240" s="406" t="n"/>
      <c r="QZ240" s="406" t="n"/>
      <c r="RA240" s="406" t="n"/>
      <c r="RB240" s="406" t="n"/>
      <c r="RC240" s="406" t="n"/>
      <c r="RD240" s="406" t="n"/>
      <c r="RE240" s="406" t="n"/>
      <c r="RF240" s="406" t="n"/>
      <c r="RG240" s="406" t="n"/>
      <c r="RH240" s="406" t="n"/>
      <c r="RI240" s="406" t="n"/>
      <c r="RJ240" s="406" t="n"/>
      <c r="RK240" s="406" t="n"/>
      <c r="RL240" s="406" t="n"/>
      <c r="RM240" s="406" t="n"/>
      <c r="RN240" s="406" t="n"/>
      <c r="RO240" s="406" t="n"/>
      <c r="RP240" s="406" t="n"/>
      <c r="RQ240" s="406" t="n"/>
      <c r="RR240" s="406" t="n"/>
      <c r="RS240" s="406" t="n"/>
      <c r="RT240" s="406" t="n"/>
      <c r="RU240" s="406" t="n"/>
      <c r="RV240" s="406" t="n"/>
      <c r="RW240" s="406" t="n"/>
      <c r="RX240" s="406" t="n"/>
      <c r="RY240" s="406" t="n"/>
      <c r="RZ240" s="406" t="n"/>
      <c r="SA240" s="406" t="n"/>
      <c r="SB240" s="406" t="n"/>
      <c r="SC240" s="406" t="n"/>
      <c r="SD240" s="406" t="n"/>
      <c r="SE240" s="406" t="n"/>
      <c r="SF240" s="406" t="n"/>
      <c r="SG240" s="406" t="n"/>
      <c r="SH240" s="406" t="n"/>
      <c r="SI240" s="406" t="n"/>
      <c r="SJ240" s="406" t="n"/>
      <c r="SK240" s="406" t="n"/>
      <c r="SL240" s="406" t="n"/>
      <c r="SM240" s="406" t="n"/>
      <c r="SN240" s="406" t="n"/>
      <c r="SO240" s="406" t="n"/>
      <c r="SP240" s="406" t="n"/>
      <c r="SQ240" s="406" t="n"/>
      <c r="SR240" s="406" t="n"/>
      <c r="SS240" s="406" t="n"/>
      <c r="ST240" s="406" t="n"/>
      <c r="SU240" s="406" t="n"/>
      <c r="SV240" s="406" t="n"/>
      <c r="SW240" s="406" t="n"/>
      <c r="SX240" s="406" t="n"/>
      <c r="SY240" s="406" t="n"/>
      <c r="SZ240" s="406" t="n"/>
      <c r="TA240" s="406" t="n"/>
      <c r="TB240" s="406" t="n"/>
      <c r="TC240" s="406" t="n"/>
      <c r="TD240" s="406" t="n"/>
      <c r="TE240" s="406" t="n"/>
      <c r="TF240" s="406" t="n"/>
      <c r="TG240" s="406" t="n"/>
      <c r="TH240" s="406" t="n"/>
      <c r="TI240" s="406" t="n"/>
      <c r="TJ240" s="406" t="n"/>
      <c r="TK240" s="406" t="n"/>
      <c r="TL240" s="406" t="n"/>
      <c r="TM240" s="406" t="n"/>
      <c r="TN240" s="406" t="n"/>
      <c r="TO240" s="406" t="n"/>
      <c r="TP240" s="406" t="n"/>
      <c r="TQ240" s="406" t="n"/>
      <c r="TR240" s="406" t="n"/>
      <c r="TS240" s="406" t="n"/>
      <c r="TT240" s="406" t="n"/>
      <c r="TU240" s="406" t="n"/>
      <c r="TV240" s="406" t="n"/>
      <c r="TW240" s="406" t="n"/>
      <c r="TX240" s="406" t="n"/>
      <c r="TY240" s="406" t="n"/>
      <c r="TZ240" s="406" t="n"/>
      <c r="UA240" s="406" t="n"/>
      <c r="UB240" s="406" t="n"/>
      <c r="UC240" s="406" t="n"/>
      <c r="UD240" s="406" t="n"/>
      <c r="UE240" s="406" t="n"/>
      <c r="UF240" s="406" t="n"/>
      <c r="UG240" s="406" t="n"/>
      <c r="UH240" s="406" t="n"/>
      <c r="UI240" s="406" t="n"/>
      <c r="UJ240" s="406" t="n"/>
      <c r="UK240" s="406" t="n"/>
      <c r="UL240" s="406" t="n"/>
      <c r="UM240" s="406" t="n"/>
      <c r="UN240" s="406" t="n"/>
      <c r="UO240" s="406" t="n"/>
      <c r="UP240" s="406" t="n"/>
      <c r="UQ240" s="406" t="n"/>
      <c r="UR240" s="406" t="n"/>
      <c r="US240" s="406" t="n"/>
      <c r="UT240" s="406" t="n"/>
      <c r="UU240" s="406" t="n"/>
      <c r="UV240" s="406" t="n"/>
      <c r="UW240" s="406" t="n"/>
      <c r="UX240" s="406" t="n"/>
      <c r="UY240" s="406" t="n"/>
      <c r="UZ240" s="406" t="n"/>
      <c r="VA240" s="406" t="n"/>
      <c r="VB240" s="406" t="n"/>
      <c r="VC240" s="406" t="n"/>
      <c r="VD240" s="406" t="n"/>
      <c r="VE240" s="406" t="n"/>
      <c r="VF240" s="406" t="n"/>
      <c r="VG240" s="406" t="n"/>
      <c r="VH240" s="406" t="n"/>
      <c r="VI240" s="406" t="n"/>
      <c r="VJ240" s="406" t="n"/>
      <c r="VK240" s="406" t="n"/>
      <c r="VL240" s="406" t="n"/>
      <c r="VM240" s="406" t="n"/>
      <c r="VN240" s="406" t="n"/>
      <c r="VO240" s="406" t="n"/>
      <c r="VP240" s="406" t="n"/>
      <c r="VQ240" s="406" t="n"/>
      <c r="VR240" s="406" t="n"/>
      <c r="VS240" s="406" t="n"/>
      <c r="VT240" s="406" t="n"/>
      <c r="VU240" s="406" t="n"/>
      <c r="VV240" s="406" t="n"/>
      <c r="VW240" s="406" t="n"/>
      <c r="VX240" s="406" t="n"/>
      <c r="VY240" s="406" t="n"/>
      <c r="VZ240" s="406" t="n"/>
      <c r="WA240" s="406" t="n"/>
      <c r="WB240" s="406" t="n"/>
      <c r="WC240" s="406" t="n"/>
      <c r="WD240" s="406" t="n"/>
      <c r="WE240" s="406" t="n"/>
      <c r="WF240" s="406" t="n"/>
      <c r="WG240" s="406" t="n"/>
      <c r="WH240" s="406" t="n"/>
      <c r="WI240" s="406" t="n"/>
      <c r="WJ240" s="406" t="n"/>
      <c r="WK240" s="406" t="n"/>
      <c r="WL240" s="406" t="n"/>
      <c r="WM240" s="406" t="n"/>
      <c r="WN240" s="406" t="n"/>
      <c r="WO240" s="406" t="n"/>
      <c r="WP240" s="406" t="n"/>
      <c r="WQ240" s="406" t="n"/>
      <c r="WR240" s="406" t="n"/>
      <c r="WS240" s="406" t="n"/>
      <c r="WT240" s="406" t="n"/>
      <c r="WU240" s="406" t="n"/>
      <c r="WV240" s="406" t="n"/>
      <c r="WW240" s="406" t="n"/>
      <c r="WX240" s="406" t="n"/>
      <c r="WY240" s="406" t="n"/>
      <c r="WZ240" s="406" t="n"/>
      <c r="XA240" s="406" t="n"/>
      <c r="XB240" s="406" t="n"/>
      <c r="XC240" s="406" t="n"/>
      <c r="XD240" s="406" t="n"/>
      <c r="XE240" s="406" t="n"/>
      <c r="XF240" s="406" t="n"/>
      <c r="XG240" s="406" t="n"/>
      <c r="XH240" s="406" t="n"/>
      <c r="XI240" s="406" t="n"/>
      <c r="XJ240" s="406" t="n"/>
      <c r="XK240" s="406" t="n"/>
      <c r="XL240" s="406" t="n"/>
      <c r="XM240" s="406" t="n"/>
      <c r="XN240" s="406" t="n"/>
      <c r="XO240" s="406" t="n"/>
      <c r="XP240" s="406" t="n"/>
      <c r="XQ240" s="406" t="n"/>
      <c r="XR240" s="406" t="n"/>
      <c r="XS240" s="406" t="n"/>
      <c r="XT240" s="406" t="n"/>
      <c r="XU240" s="406" t="n"/>
      <c r="XV240" s="406" t="n"/>
      <c r="XW240" s="406" t="n"/>
      <c r="XX240" s="406" t="n"/>
      <c r="XY240" s="406" t="n"/>
      <c r="XZ240" s="406" t="n"/>
      <c r="YA240" s="406" t="n"/>
      <c r="YB240" s="406" t="n"/>
      <c r="YC240" s="406" t="n"/>
      <c r="YD240" s="406" t="n"/>
      <c r="YE240" s="406" t="n"/>
      <c r="YF240" s="406" t="n"/>
      <c r="YG240" s="406" t="n"/>
      <c r="YH240" s="406" t="n"/>
      <c r="YI240" s="406" t="n"/>
      <c r="YJ240" s="406" t="n"/>
      <c r="YK240" s="406" t="n"/>
      <c r="YL240" s="406" t="n"/>
      <c r="YM240" s="406" t="n"/>
      <c r="YN240" s="406" t="n"/>
      <c r="YO240" s="406" t="n"/>
      <c r="YP240" s="406" t="n"/>
      <c r="YQ240" s="406" t="n"/>
      <c r="YR240" s="406" t="n"/>
      <c r="YS240" s="406" t="n"/>
      <c r="YT240" s="406" t="n"/>
      <c r="YU240" s="406" t="n"/>
      <c r="YV240" s="406" t="n"/>
      <c r="YW240" s="406" t="n"/>
      <c r="YX240" s="406" t="n"/>
      <c r="YY240" s="406" t="n"/>
      <c r="YZ240" s="406" t="n"/>
      <c r="ZA240" s="406" t="n"/>
      <c r="ZB240" s="406" t="n"/>
      <c r="ZC240" s="406" t="n"/>
      <c r="ZD240" s="406" t="n"/>
      <c r="ZE240" s="406" t="n"/>
      <c r="ZF240" s="406" t="n"/>
      <c r="ZG240" s="406" t="n"/>
      <c r="ZH240" s="406" t="n"/>
      <c r="ZI240" s="406" t="n"/>
      <c r="ZJ240" s="406" t="n"/>
      <c r="ZK240" s="406" t="n"/>
      <c r="ZL240" s="406" t="n"/>
      <c r="ZM240" s="406" t="n"/>
      <c r="ZN240" s="406" t="n"/>
      <c r="ZO240" s="406" t="n"/>
      <c r="ZP240" s="406" t="n"/>
      <c r="ZQ240" s="406" t="n"/>
      <c r="ZR240" s="406" t="n"/>
      <c r="ZS240" s="406" t="n"/>
      <c r="ZT240" s="406" t="n"/>
      <c r="ZU240" s="406" t="n"/>
      <c r="ZV240" s="406" t="n"/>
      <c r="ZW240" s="406" t="n"/>
      <c r="ZX240" s="406" t="n"/>
      <c r="ZY240" s="406" t="n"/>
      <c r="ZZ240" s="406" t="n"/>
      <c r="AAA240" s="406" t="n"/>
      <c r="AAB240" s="406" t="n"/>
      <c r="AAC240" s="406" t="n"/>
      <c r="AAD240" s="406" t="n"/>
      <c r="AAE240" s="406" t="n"/>
      <c r="AAF240" s="406" t="n"/>
      <c r="AAG240" s="406" t="n"/>
      <c r="AAH240" s="406" t="n"/>
      <c r="AAI240" s="406" t="n"/>
      <c r="AAJ240" s="406" t="n"/>
      <c r="AAK240" s="406" t="n"/>
      <c r="AAL240" s="406" t="n"/>
      <c r="AAM240" s="406" t="n"/>
      <c r="AAN240" s="406" t="n"/>
      <c r="AAO240" s="406" t="n"/>
      <c r="AAP240" s="406" t="n"/>
      <c r="AAQ240" s="406" t="n"/>
      <c r="AAR240" s="406" t="n"/>
      <c r="AAS240" s="406" t="n"/>
      <c r="AAT240" s="406" t="n"/>
      <c r="AAU240" s="406" t="n"/>
      <c r="AAV240" s="406" t="n"/>
      <c r="AAW240" s="406" t="n"/>
      <c r="AAX240" s="406" t="n"/>
      <c r="AAY240" s="406" t="n"/>
      <c r="AAZ240" s="406" t="n"/>
      <c r="ABA240" s="406" t="n"/>
      <c r="ABB240" s="406" t="n"/>
      <c r="ABC240" s="406" t="n"/>
      <c r="ABD240" s="406" t="n"/>
      <c r="ABE240" s="406" t="n"/>
      <c r="ABF240" s="406" t="n"/>
      <c r="ABG240" s="406" t="n"/>
      <c r="ABH240" s="406" t="n"/>
      <c r="ABI240" s="406" t="n"/>
      <c r="ABJ240" s="406" t="n"/>
      <c r="ABK240" s="406" t="n"/>
      <c r="ABL240" s="406" t="n"/>
      <c r="ABM240" s="406" t="n"/>
      <c r="ABN240" s="406" t="n"/>
      <c r="ABO240" s="406" t="n"/>
      <c r="ABP240" s="406" t="n"/>
      <c r="ABQ240" s="406" t="n"/>
      <c r="ABR240" s="406" t="n"/>
      <c r="ABS240" s="406" t="n"/>
      <c r="ABT240" s="406" t="n"/>
      <c r="ABU240" s="406" t="n"/>
      <c r="ABV240" s="406" t="n"/>
      <c r="ABW240" s="406" t="n"/>
      <c r="ABX240" s="406" t="n"/>
      <c r="ABY240" s="406" t="n"/>
      <c r="ABZ240" s="406" t="n"/>
      <c r="ACA240" s="406" t="n"/>
      <c r="ACB240" s="406" t="n"/>
      <c r="ACC240" s="406" t="n"/>
      <c r="ACD240" s="406" t="n"/>
      <c r="ACE240" s="406" t="n"/>
      <c r="ACF240" s="406" t="n"/>
      <c r="ACG240" s="406" t="n"/>
      <c r="ACH240" s="406" t="n"/>
      <c r="ACI240" s="406" t="n"/>
      <c r="ACJ240" s="406" t="n"/>
      <c r="ACK240" s="406" t="n"/>
      <c r="ACL240" s="406" t="n"/>
      <c r="ACM240" s="406" t="n"/>
      <c r="ACN240" s="406" t="n"/>
      <c r="ACO240" s="406" t="n"/>
      <c r="ACP240" s="406" t="n"/>
      <c r="ACQ240" s="406" t="n"/>
      <c r="ACR240" s="406" t="n"/>
      <c r="ACS240" s="406" t="n"/>
      <c r="ACT240" s="406" t="n"/>
      <c r="ACU240" s="406" t="n"/>
      <c r="ACV240" s="406" t="n"/>
      <c r="ACW240" s="406" t="n"/>
      <c r="ACX240" s="406" t="n"/>
      <c r="ACY240" s="406" t="n"/>
      <c r="ACZ240" s="406" t="n"/>
      <c r="ADA240" s="406" t="n"/>
      <c r="ADB240" s="406" t="n"/>
      <c r="ADC240" s="406" t="n"/>
      <c r="ADD240" s="406" t="n"/>
      <c r="ADE240" s="406" t="n"/>
      <c r="ADF240" s="406" t="n"/>
      <c r="ADG240" s="406" t="n"/>
      <c r="ADH240" s="406" t="n"/>
      <c r="ADI240" s="406" t="n"/>
      <c r="ADJ240" s="406" t="n"/>
      <c r="ADK240" s="406" t="n"/>
      <c r="ADL240" s="406" t="n"/>
      <c r="ADM240" s="406" t="n"/>
      <c r="ADN240" s="406" t="n"/>
      <c r="ADO240" s="406" t="n"/>
      <c r="ADP240" s="406" t="n"/>
      <c r="ADQ240" s="406" t="n"/>
      <c r="ADR240" s="406" t="n"/>
      <c r="ADS240" s="406" t="n"/>
      <c r="ADT240" s="406" t="n"/>
      <c r="ADU240" s="406" t="n"/>
      <c r="ADV240" s="406" t="n"/>
      <c r="ADW240" s="406" t="n"/>
      <c r="ADX240" s="406" t="n"/>
      <c r="ADY240" s="406" t="n"/>
      <c r="ADZ240" s="406" t="n"/>
      <c r="AEA240" s="406" t="n"/>
      <c r="AEB240" s="406" t="n"/>
      <c r="AEC240" s="406" t="n"/>
      <c r="AED240" s="406" t="n"/>
      <c r="AEE240" s="406" t="n"/>
      <c r="AEF240" s="406" t="n"/>
      <c r="AEG240" s="406" t="n"/>
      <c r="AEH240" s="406" t="n"/>
      <c r="AEI240" s="406" t="n"/>
      <c r="AEJ240" s="406" t="n"/>
      <c r="AEK240" s="406" t="n"/>
      <c r="AEL240" s="406" t="n"/>
      <c r="AEM240" s="406" t="n"/>
      <c r="AEN240" s="406" t="n"/>
      <c r="AEO240" s="406" t="n"/>
      <c r="AEP240" s="406" t="n"/>
      <c r="AEQ240" s="406" t="n"/>
      <c r="AER240" s="406" t="n"/>
      <c r="AES240" s="406" t="n"/>
      <c r="AET240" s="406" t="n"/>
      <c r="AEU240" s="406" t="n"/>
      <c r="AEV240" s="406" t="n"/>
      <c r="AEW240" s="406" t="n"/>
      <c r="AEX240" s="406" t="n"/>
      <c r="AEY240" s="406" t="n"/>
      <c r="AEZ240" s="406" t="n"/>
      <c r="AFA240" s="406" t="n"/>
      <c r="AFB240" s="406" t="n"/>
      <c r="AFC240" s="406" t="n"/>
      <c r="AFD240" s="406" t="n"/>
      <c r="AFE240" s="406" t="n"/>
      <c r="AFF240" s="406" t="n"/>
      <c r="AFG240" s="406" t="n"/>
      <c r="AFH240" s="406" t="n"/>
      <c r="AFI240" s="406" t="n"/>
      <c r="AFJ240" s="406" t="n"/>
      <c r="AFK240" s="406" t="n"/>
      <c r="AFL240" s="406" t="n"/>
      <c r="AFM240" s="406" t="n"/>
      <c r="AFN240" s="406" t="n"/>
      <c r="AFO240" s="406" t="n"/>
      <c r="AFP240" s="406" t="n"/>
      <c r="AFQ240" s="406" t="n"/>
      <c r="AFR240" s="406" t="n"/>
      <c r="AFS240" s="406" t="n"/>
      <c r="AFT240" s="406" t="n"/>
      <c r="AFU240" s="406" t="n"/>
      <c r="AFV240" s="406" t="n"/>
      <c r="AFW240" s="406" t="n"/>
      <c r="AFX240" s="406" t="n"/>
      <c r="AFY240" s="406" t="n"/>
      <c r="AFZ240" s="406" t="n"/>
      <c r="AGA240" s="406" t="n"/>
      <c r="AGB240" s="406" t="n"/>
      <c r="AGC240" s="406" t="n"/>
      <c r="AGD240" s="406" t="n"/>
      <c r="AGE240" s="406" t="n"/>
      <c r="AGF240" s="406" t="n"/>
      <c r="AGG240" s="406" t="n"/>
      <c r="AGH240" s="406" t="n"/>
      <c r="AGI240" s="406" t="n"/>
      <c r="AGJ240" s="406" t="n"/>
      <c r="AGK240" s="406" t="n"/>
      <c r="AGL240" s="406" t="n"/>
      <c r="AGM240" s="406" t="n"/>
      <c r="AGN240" s="406" t="n"/>
      <c r="AGO240" s="406" t="n"/>
      <c r="AGP240" s="406" t="n"/>
      <c r="AGQ240" s="406" t="n"/>
      <c r="AGR240" s="406" t="n"/>
      <c r="AGS240" s="406" t="n"/>
      <c r="AGT240" s="406" t="n"/>
      <c r="AGU240" s="406" t="n"/>
      <c r="AGV240" s="406" t="n"/>
      <c r="AGW240" s="406" t="n"/>
      <c r="AGX240" s="406" t="n"/>
      <c r="AGY240" s="406" t="n"/>
      <c r="AGZ240" s="406" t="n"/>
      <c r="AHA240" s="406" t="n"/>
      <c r="AHB240" s="406" t="n"/>
      <c r="AHC240" s="406" t="n"/>
      <c r="AHD240" s="406" t="n"/>
      <c r="AHE240" s="406" t="n"/>
      <c r="AHF240" s="406" t="n"/>
      <c r="AHG240" s="406" t="n"/>
      <c r="AHH240" s="406" t="n"/>
      <c r="AHI240" s="406" t="n"/>
      <c r="AHJ240" s="406" t="n"/>
      <c r="AHK240" s="406" t="n"/>
      <c r="AHL240" s="406" t="n"/>
      <c r="AHM240" s="406" t="n"/>
      <c r="AHN240" s="406" t="n"/>
      <c r="AHO240" s="406" t="n"/>
      <c r="AHP240" s="406" t="n"/>
      <c r="AHQ240" s="406" t="n"/>
      <c r="AHR240" s="406" t="n"/>
      <c r="AHS240" s="406" t="n"/>
      <c r="AHT240" s="406" t="n"/>
      <c r="AHU240" s="406" t="n"/>
      <c r="AHV240" s="406" t="n"/>
      <c r="AHW240" s="406" t="n"/>
      <c r="AHX240" s="406" t="n"/>
      <c r="AHY240" s="406" t="n"/>
      <c r="AHZ240" s="406" t="n"/>
      <c r="AIA240" s="406" t="n"/>
      <c r="AIB240" s="406" t="n"/>
      <c r="AIC240" s="406" t="n"/>
      <c r="AID240" s="406" t="n"/>
      <c r="AIE240" s="406" t="n"/>
      <c r="AIF240" s="406" t="n"/>
      <c r="AIG240" s="406" t="n"/>
      <c r="AIH240" s="406" t="n"/>
      <c r="AII240" s="406" t="n"/>
      <c r="AIJ240" s="406" t="n"/>
      <c r="AIK240" s="406" t="n"/>
      <c r="AIL240" s="406" t="n"/>
      <c r="AIM240" s="406" t="n"/>
      <c r="AIN240" s="406" t="n"/>
      <c r="AIO240" s="406" t="n"/>
      <c r="AIP240" s="406" t="n"/>
      <c r="AIQ240" s="406" t="n"/>
      <c r="AIR240" s="406" t="n"/>
      <c r="AIS240" s="406" t="n"/>
      <c r="AIT240" s="406" t="n"/>
      <c r="AIU240" s="406" t="n"/>
      <c r="AIV240" s="406" t="n"/>
      <c r="AIW240" s="406" t="n"/>
      <c r="AIX240" s="406" t="n"/>
      <c r="AIY240" s="406" t="n"/>
      <c r="AIZ240" s="406" t="n"/>
      <c r="AJA240" s="406" t="n"/>
      <c r="AJB240" s="406" t="n"/>
      <c r="AJC240" s="406" t="n"/>
      <c r="AJD240" s="406" t="n"/>
      <c r="AJE240" s="406" t="n"/>
      <c r="AJF240" s="406" t="n"/>
      <c r="AJG240" s="406" t="n"/>
      <c r="AJH240" s="406" t="n"/>
      <c r="AJI240" s="406" t="n"/>
      <c r="AJJ240" s="406" t="n"/>
      <c r="AJK240" s="406" t="n"/>
      <c r="AJL240" s="406" t="n"/>
      <c r="AJM240" s="406" t="n"/>
      <c r="AJN240" s="406" t="n"/>
      <c r="AJO240" s="406" t="n"/>
      <c r="AJP240" s="406" t="n"/>
      <c r="AJQ240" s="406" t="n"/>
      <c r="AJR240" s="406" t="n"/>
      <c r="AJS240" s="406" t="n"/>
      <c r="AJT240" s="406" t="n"/>
      <c r="AJU240" s="406" t="n"/>
      <c r="AJV240" s="406" t="n"/>
      <c r="AJW240" s="406" t="n"/>
      <c r="AJX240" s="406" t="n"/>
      <c r="AJY240" s="406" t="n"/>
      <c r="AJZ240" s="406" t="n"/>
      <c r="AKA240" s="406" t="n"/>
      <c r="AKB240" s="406" t="n"/>
      <c r="AKC240" s="406" t="n"/>
      <c r="AKD240" s="406" t="n"/>
      <c r="AKE240" s="406" t="n"/>
      <c r="AKF240" s="406" t="n"/>
      <c r="AKG240" s="406" t="n"/>
      <c r="AKH240" s="406" t="n"/>
      <c r="AKI240" s="406" t="n"/>
      <c r="AKJ240" s="406" t="n"/>
      <c r="AKK240" s="406" t="n"/>
      <c r="AKL240" s="406" t="n"/>
      <c r="AKM240" s="406" t="n"/>
      <c r="AKN240" s="406" t="n"/>
      <c r="AKO240" s="406" t="n"/>
      <c r="AKP240" s="406" t="n"/>
      <c r="AKQ240" s="406" t="n"/>
      <c r="AKR240" s="406" t="n"/>
      <c r="AKS240" s="406" t="n"/>
      <c r="AKT240" s="406" t="n"/>
      <c r="AKU240" s="406" t="n"/>
      <c r="AKV240" s="406" t="n"/>
      <c r="AKW240" s="406" t="n"/>
      <c r="AKX240" s="406" t="n"/>
      <c r="AKY240" s="406" t="n"/>
      <c r="AKZ240" s="406" t="n"/>
      <c r="ALA240" s="406" t="n"/>
      <c r="ALB240" s="406" t="n"/>
      <c r="ALC240" s="406" t="n"/>
      <c r="ALD240" s="406" t="n"/>
      <c r="ALE240" s="406" t="n"/>
      <c r="ALF240" s="406" t="n"/>
      <c r="ALG240" s="406" t="n"/>
      <c r="ALH240" s="406" t="n"/>
      <c r="ALI240" s="406" t="n"/>
      <c r="ALJ240" s="406" t="n"/>
      <c r="ALK240" s="406" t="n"/>
      <c r="ALL240" s="406" t="n"/>
      <c r="ALM240" s="406" t="n"/>
      <c r="ALN240" s="406" t="n"/>
      <c r="ALO240" s="406" t="n"/>
      <c r="ALP240" s="406" t="n"/>
      <c r="ALQ240" s="406" t="n"/>
      <c r="ALR240" s="406" t="n"/>
      <c r="ALS240" s="406" t="n"/>
      <c r="ALT240" s="406" t="n"/>
      <c r="ALU240" s="406" t="n"/>
      <c r="ALV240" s="406" t="n"/>
      <c r="ALW240" s="406" t="n"/>
      <c r="ALX240" s="406" t="n"/>
      <c r="ALY240" s="406" t="n"/>
      <c r="ALZ240" s="406" t="n"/>
      <c r="AMA240" s="406" t="n"/>
      <c r="AMB240" s="406" t="n"/>
      <c r="AMC240" s="406" t="n"/>
      <c r="AMD240" s="406" t="n"/>
      <c r="AME240" s="406" t="n"/>
      <c r="AMF240" s="406" t="n"/>
      <c r="AMG240" s="406" t="n"/>
      <c r="AMH240" s="406" t="n"/>
      <c r="AMI240" s="406" t="n"/>
      <c r="AMJ240" s="406" t="n"/>
      <c r="AMK240" s="406" t="n"/>
      <c r="AML240" s="406" t="n"/>
      <c r="AMM240" s="406" t="n"/>
      <c r="AMN240" s="406" t="n"/>
      <c r="AMO240" s="406" t="n"/>
      <c r="AMP240" s="406" t="n"/>
      <c r="AMQ240" s="406" t="n"/>
      <c r="AMR240" s="406" t="n"/>
      <c r="AMS240" s="406" t="n"/>
      <c r="AMT240" s="406" t="n"/>
      <c r="AMU240" s="406" t="n"/>
      <c r="AMV240" s="406" t="n"/>
      <c r="AMW240" s="406" t="n"/>
      <c r="AMX240" s="406" t="n"/>
      <c r="AMY240" s="406" t="n"/>
      <c r="AMZ240" s="406" t="n"/>
      <c r="ANA240" s="406" t="n"/>
      <c r="ANB240" s="406" t="n"/>
      <c r="ANC240" s="406" t="n"/>
      <c r="AND240" s="406" t="n"/>
      <c r="ANE240" s="406" t="n"/>
      <c r="ANF240" s="406" t="n"/>
      <c r="ANG240" s="406" t="n"/>
      <c r="ANH240" s="406" t="n"/>
      <c r="ANI240" s="406" t="n"/>
      <c r="ANJ240" s="406" t="n"/>
      <c r="ANK240" s="406" t="n"/>
      <c r="ANL240" s="406" t="n"/>
      <c r="ANM240" s="406" t="n"/>
      <c r="ANN240" s="406" t="n"/>
      <c r="ANO240" s="406" t="n"/>
      <c r="ANP240" s="406" t="n"/>
      <c r="ANQ240" s="406" t="n"/>
      <c r="ANR240" s="406" t="n"/>
      <c r="ANS240" s="406" t="n"/>
      <c r="ANT240" s="406" t="n"/>
      <c r="ANU240" s="406" t="n"/>
      <c r="ANV240" s="406" t="n"/>
      <c r="ANW240" s="406" t="n"/>
      <c r="ANX240" s="406" t="n"/>
      <c r="ANY240" s="406" t="n"/>
      <c r="ANZ240" s="406" t="n"/>
      <c r="AOA240" s="406" t="n"/>
      <c r="AOB240" s="406" t="n"/>
      <c r="AOC240" s="406" t="n"/>
      <c r="AOD240" s="406" t="n"/>
      <c r="AOE240" s="406" t="n"/>
      <c r="AOF240" s="406" t="n"/>
      <c r="AOG240" s="406" t="n"/>
      <c r="AOH240" s="406" t="n"/>
      <c r="AOI240" s="406" t="n"/>
      <c r="AOJ240" s="406" t="n"/>
      <c r="AOK240" s="406" t="n"/>
      <c r="AOL240" s="406" t="n"/>
      <c r="AOM240" s="406" t="n"/>
      <c r="AON240" s="406" t="n"/>
      <c r="AOO240" s="406" t="n"/>
      <c r="AOP240" s="406" t="n"/>
      <c r="AOQ240" s="406" t="n"/>
      <c r="AOR240" s="406" t="n"/>
      <c r="AOS240" s="406" t="n"/>
      <c r="AOT240" s="406" t="n"/>
      <c r="AOU240" s="406" t="n"/>
      <c r="AOV240" s="406" t="n"/>
      <c r="AOW240" s="406" t="n"/>
      <c r="AOX240" s="406" t="n"/>
      <c r="AOY240" s="406" t="n"/>
      <c r="AOZ240" s="406" t="n"/>
      <c r="APA240" s="406" t="n"/>
      <c r="APB240" s="406" t="n"/>
      <c r="APC240" s="406" t="n"/>
      <c r="APD240" s="406" t="n"/>
      <c r="APE240" s="406" t="n"/>
      <c r="APF240" s="406" t="n"/>
      <c r="APG240" s="406" t="n"/>
      <c r="APH240" s="406" t="n"/>
      <c r="API240" s="406" t="n"/>
      <c r="APJ240" s="406" t="n"/>
      <c r="APK240" s="406" t="n"/>
      <c r="APL240" s="406" t="n"/>
      <c r="APM240" s="406" t="n"/>
      <c r="APN240" s="406" t="n"/>
      <c r="APO240" s="406" t="n"/>
      <c r="APP240" s="406" t="n"/>
      <c r="APQ240" s="406" t="n"/>
      <c r="APR240" s="406" t="n"/>
      <c r="APS240" s="406" t="n"/>
      <c r="APT240" s="406" t="n"/>
      <c r="APU240" s="406" t="n"/>
      <c r="APV240" s="406" t="n"/>
      <c r="APW240" s="406" t="n"/>
      <c r="APX240" s="406" t="n"/>
      <c r="APY240" s="406" t="n"/>
      <c r="APZ240" s="406" t="n"/>
      <c r="AQA240" s="406" t="n"/>
      <c r="AQB240" s="406" t="n"/>
      <c r="AQC240" s="406" t="n"/>
      <c r="AQD240" s="406" t="n"/>
      <c r="AQE240" s="406" t="n"/>
      <c r="AQF240" s="406" t="n"/>
      <c r="AQG240" s="406" t="n"/>
      <c r="AQH240" s="406" t="n"/>
      <c r="AQI240" s="406" t="n"/>
      <c r="AQJ240" s="406" t="n"/>
      <c r="AQK240" s="406" t="n"/>
      <c r="AQL240" s="406" t="n"/>
      <c r="AQM240" s="406" t="n"/>
      <c r="AQN240" s="406" t="n"/>
      <c r="AQO240" s="406" t="n"/>
      <c r="AQP240" s="406" t="n"/>
      <c r="AQQ240" s="406" t="n"/>
      <c r="AQR240" s="406" t="n"/>
      <c r="AQS240" s="406" t="n"/>
      <c r="AQT240" s="406" t="n"/>
      <c r="AQU240" s="406" t="n"/>
      <c r="AQV240" s="406" t="n"/>
      <c r="AQW240" s="406" t="n"/>
      <c r="AQX240" s="406" t="n"/>
      <c r="AQY240" s="406" t="n"/>
      <c r="AQZ240" s="406" t="n"/>
      <c r="ARA240" s="406" t="n"/>
      <c r="ARB240" s="406" t="n"/>
      <c r="ARC240" s="406" t="n"/>
      <c r="ARD240" s="406" t="n"/>
      <c r="ARE240" s="406" t="n"/>
      <c r="ARF240" s="406" t="n"/>
      <c r="ARG240" s="406" t="n"/>
      <c r="ARH240" s="406" t="n"/>
      <c r="ARI240" s="406" t="n"/>
      <c r="ARJ240" s="406" t="n"/>
      <c r="ARK240" s="406" t="n"/>
      <c r="ARL240" s="406" t="n"/>
      <c r="ARM240" s="406" t="n"/>
      <c r="ARN240" s="406" t="n"/>
      <c r="ARO240" s="406" t="n"/>
      <c r="ARP240" s="406" t="n"/>
      <c r="ARQ240" s="406" t="n"/>
      <c r="ARR240" s="406" t="n"/>
      <c r="ARS240" s="406" t="n"/>
      <c r="ART240" s="406" t="n"/>
      <c r="ARU240" s="406" t="n"/>
      <c r="ARV240" s="406" t="n"/>
      <c r="ARW240" s="406" t="n"/>
      <c r="ARX240" s="406" t="n"/>
      <c r="ARY240" s="406" t="n"/>
      <c r="ARZ240" s="406" t="n"/>
      <c r="ASA240" s="406" t="n"/>
      <c r="ASB240" s="406" t="n"/>
      <c r="ASC240" s="406" t="n"/>
      <c r="ASD240" s="406" t="n"/>
      <c r="ASE240" s="406" t="n"/>
      <c r="ASF240" s="406" t="n"/>
      <c r="ASG240" s="406" t="n"/>
      <c r="ASH240" s="406" t="n"/>
      <c r="ASI240" s="406" t="n"/>
      <c r="ASJ240" s="406" t="n"/>
      <c r="ASK240" s="406" t="n"/>
      <c r="ASL240" s="406" t="n"/>
      <c r="ASM240" s="406" t="n"/>
      <c r="ASN240" s="406" t="n"/>
      <c r="ASO240" s="406" t="n"/>
      <c r="ASP240" s="406" t="n"/>
      <c r="ASQ240" s="406" t="n"/>
      <c r="ASR240" s="406" t="n"/>
      <c r="ASS240" s="406" t="n"/>
      <c r="AST240" s="406" t="n"/>
      <c r="ASU240" s="406" t="n"/>
      <c r="ASV240" s="406" t="n"/>
      <c r="ASW240" s="406" t="n"/>
      <c r="ASX240" s="406" t="n"/>
      <c r="ASY240" s="406" t="n"/>
      <c r="ASZ240" s="406" t="n"/>
      <c r="ATA240" s="406" t="n"/>
      <c r="ATB240" s="406" t="n"/>
      <c r="ATC240" s="406" t="n"/>
      <c r="ATD240" s="406" t="n"/>
      <c r="ATE240" s="406" t="n"/>
      <c r="ATF240" s="406" t="n"/>
      <c r="ATG240" s="406" t="n"/>
      <c r="ATH240" s="406" t="n"/>
      <c r="ATI240" s="406" t="n"/>
      <c r="ATJ240" s="406" t="n"/>
      <c r="ATK240" s="406" t="n"/>
      <c r="ATL240" s="406" t="n"/>
      <c r="ATM240" s="406" t="n"/>
      <c r="ATN240" s="406" t="n"/>
      <c r="ATO240" s="406" t="n"/>
      <c r="ATP240" s="406" t="n"/>
      <c r="ATQ240" s="406" t="n"/>
      <c r="ATR240" s="406" t="n"/>
      <c r="ATS240" s="406" t="n"/>
      <c r="ATT240" s="406" t="n"/>
      <c r="ATU240" s="406" t="n"/>
      <c r="ATV240" s="406" t="n"/>
      <c r="ATW240" s="406" t="n"/>
      <c r="ATX240" s="406" t="n"/>
      <c r="ATY240" s="406" t="n"/>
      <c r="ATZ240" s="406" t="n"/>
      <c r="AUA240" s="406" t="n"/>
      <c r="AUB240" s="406" t="n"/>
      <c r="AUC240" s="406" t="n"/>
      <c r="AUD240" s="406" t="n"/>
      <c r="AUE240" s="406" t="n"/>
      <c r="AUF240" s="406" t="n"/>
      <c r="AUG240" s="406" t="n"/>
      <c r="AUH240" s="406" t="n"/>
      <c r="AUI240" s="406" t="n"/>
      <c r="AUJ240" s="406" t="n"/>
      <c r="AUK240" s="406" t="n"/>
      <c r="AUL240" s="406" t="n"/>
      <c r="AUM240" s="406" t="n"/>
      <c r="AUN240" s="406" t="n"/>
      <c r="AUO240" s="406" t="n"/>
      <c r="AUP240" s="406" t="n"/>
      <c r="AUQ240" s="406" t="n"/>
      <c r="AUR240" s="406" t="n"/>
      <c r="AUS240" s="406" t="n"/>
      <c r="AUT240" s="406" t="n"/>
      <c r="AUU240" s="406" t="n"/>
      <c r="AUV240" s="406" t="n"/>
      <c r="AUW240" s="406" t="n"/>
      <c r="AUX240" s="406" t="n"/>
      <c r="AUY240" s="406" t="n"/>
      <c r="AUZ240" s="406" t="n"/>
      <c r="AVA240" s="406" t="n"/>
      <c r="AVB240" s="406" t="n"/>
      <c r="AVC240" s="406" t="n"/>
      <c r="AVD240" s="406" t="n"/>
      <c r="AVE240" s="406" t="n"/>
      <c r="AVF240" s="406" t="n"/>
      <c r="AVG240" s="406" t="n"/>
      <c r="AVH240" s="406" t="n"/>
      <c r="AVI240" s="406" t="n"/>
      <c r="AVJ240" s="406" t="n"/>
      <c r="AVK240" s="406" t="n"/>
      <c r="AVL240" s="406" t="n"/>
      <c r="AVM240" s="406" t="n"/>
      <c r="AVN240" s="406" t="n"/>
      <c r="AVO240" s="406" t="n"/>
      <c r="AVP240" s="406" t="n"/>
      <c r="AVQ240" s="406" t="n"/>
      <c r="AVR240" s="406" t="n"/>
      <c r="AVS240" s="406" t="n"/>
      <c r="AVT240" s="406" t="n"/>
      <c r="AVU240" s="406" t="n"/>
      <c r="AVV240" s="406" t="n"/>
      <c r="AVW240" s="406" t="n"/>
      <c r="AVX240" s="406" t="n"/>
      <c r="AVY240" s="406" t="n"/>
      <c r="AVZ240" s="406" t="n"/>
      <c r="AWA240" s="406" t="n"/>
      <c r="AWB240" s="406" t="n"/>
      <c r="AWC240" s="406" t="n"/>
      <c r="AWD240" s="406" t="n"/>
      <c r="AWE240" s="406" t="n"/>
      <c r="AWF240" s="406" t="n"/>
      <c r="AWG240" s="406" t="n"/>
      <c r="AWH240" s="406" t="n"/>
      <c r="AWI240" s="406" t="n"/>
      <c r="AWJ240" s="406" t="n"/>
      <c r="AWK240" s="406" t="n"/>
      <c r="AWL240" s="406" t="n"/>
      <c r="AWM240" s="406" t="n"/>
      <c r="AWN240" s="406" t="n"/>
      <c r="AWO240" s="406" t="n"/>
      <c r="AWP240" s="406" t="n"/>
      <c r="AWQ240" s="406" t="n"/>
      <c r="AWR240" s="406" t="n"/>
      <c r="AWS240" s="406" t="n"/>
      <c r="AWT240" s="406" t="n"/>
      <c r="AWU240" s="406" t="n"/>
      <c r="AWV240" s="406" t="n"/>
      <c r="AWW240" s="406" t="n"/>
      <c r="AWX240" s="406" t="n"/>
      <c r="AWY240" s="406" t="n"/>
      <c r="AWZ240" s="406" t="n"/>
      <c r="AXA240" s="406" t="n"/>
      <c r="AXB240" s="406" t="n"/>
      <c r="AXC240" s="406" t="n"/>
      <c r="AXD240" s="406" t="n"/>
      <c r="AXE240" s="406" t="n"/>
      <c r="AXF240" s="406" t="n"/>
      <c r="AXG240" s="406" t="n"/>
      <c r="AXH240" s="406" t="n"/>
      <c r="AXI240" s="406" t="n"/>
      <c r="AXJ240" s="406" t="n"/>
      <c r="AXK240" s="406" t="n"/>
      <c r="AXL240" s="406" t="n"/>
      <c r="AXM240" s="406" t="n"/>
      <c r="AXN240" s="406" t="n"/>
      <c r="AXO240" s="406" t="n"/>
      <c r="AXP240" s="406" t="n"/>
      <c r="AXQ240" s="406" t="n"/>
      <c r="AXR240" s="406" t="n"/>
      <c r="AXS240" s="406" t="n"/>
      <c r="AXT240" s="406" t="n"/>
      <c r="AXU240" s="406" t="n"/>
      <c r="AXV240" s="406" t="n"/>
      <c r="AXW240" s="406" t="n"/>
      <c r="AXX240" s="406" t="n"/>
      <c r="AXY240" s="406" t="n"/>
      <c r="AXZ240" s="406" t="n"/>
      <c r="AYA240" s="406" t="n"/>
      <c r="AYB240" s="406" t="n"/>
      <c r="AYC240" s="406" t="n"/>
      <c r="AYD240" s="406" t="n"/>
      <c r="AYE240" s="406" t="n"/>
      <c r="AYF240" s="406" t="n"/>
      <c r="AYG240" s="406" t="n"/>
      <c r="AYH240" s="406" t="n"/>
      <c r="AYI240" s="406" t="n"/>
      <c r="AYJ240" s="406" t="n"/>
      <c r="AYK240" s="406" t="n"/>
      <c r="AYL240" s="406" t="n"/>
      <c r="AYM240" s="406" t="n"/>
      <c r="AYN240" s="406" t="n"/>
      <c r="AYO240" s="406" t="n"/>
      <c r="AYP240" s="406" t="n"/>
      <c r="AYQ240" s="406" t="n"/>
      <c r="AYR240" s="406" t="n"/>
      <c r="AYS240" s="406" t="n"/>
      <c r="AYT240" s="406" t="n"/>
      <c r="AYU240" s="406" t="n"/>
      <c r="AYV240" s="406" t="n"/>
      <c r="AYW240" s="406" t="n"/>
      <c r="AYX240" s="406" t="n"/>
      <c r="AYY240" s="406" t="n"/>
      <c r="AYZ240" s="406" t="n"/>
      <c r="AZA240" s="406" t="n"/>
      <c r="AZB240" s="406" t="n"/>
      <c r="AZC240" s="406" t="n"/>
      <c r="AZD240" s="406" t="n"/>
      <c r="AZE240" s="406" t="n"/>
      <c r="AZF240" s="406" t="n"/>
      <c r="AZG240" s="406" t="n"/>
      <c r="AZH240" s="406" t="n"/>
      <c r="AZI240" s="406" t="n"/>
      <c r="AZJ240" s="406" t="n"/>
      <c r="AZK240" s="406" t="n"/>
      <c r="AZL240" s="406" t="n"/>
      <c r="AZM240" s="406" t="n"/>
      <c r="AZN240" s="406" t="n"/>
      <c r="AZO240" s="406" t="n"/>
      <c r="AZP240" s="406" t="n"/>
      <c r="AZQ240" s="406" t="n"/>
      <c r="AZR240" s="406" t="n"/>
      <c r="AZS240" s="406" t="n"/>
      <c r="AZT240" s="406" t="n"/>
      <c r="AZU240" s="406" t="n"/>
      <c r="AZV240" s="406" t="n"/>
      <c r="AZW240" s="406" t="n"/>
      <c r="AZX240" s="406" t="n"/>
      <c r="AZY240" s="406" t="n"/>
      <c r="AZZ240" s="406" t="n"/>
      <c r="BAA240" s="406" t="n"/>
      <c r="BAB240" s="406" t="n"/>
      <c r="BAC240" s="406" t="n"/>
      <c r="BAD240" s="406" t="n"/>
      <c r="BAE240" s="406" t="n"/>
      <c r="BAF240" s="406" t="n"/>
      <c r="BAG240" s="406" t="n"/>
      <c r="BAH240" s="406" t="n"/>
      <c r="BAI240" s="406" t="n"/>
      <c r="BAJ240" s="406" t="n"/>
      <c r="BAK240" s="406" t="n"/>
      <c r="BAL240" s="406" t="n"/>
      <c r="BAM240" s="406" t="n"/>
      <c r="BAN240" s="406" t="n"/>
      <c r="BAO240" s="406" t="n"/>
      <c r="BAP240" s="406" t="n"/>
      <c r="BAQ240" s="406" t="n"/>
      <c r="BAR240" s="406" t="n"/>
      <c r="BAS240" s="406" t="n"/>
      <c r="BAT240" s="406" t="n"/>
      <c r="BAU240" s="406" t="n"/>
      <c r="BAV240" s="406" t="n"/>
      <c r="BAW240" s="406" t="n"/>
      <c r="BAX240" s="406" t="n"/>
      <c r="BAY240" s="406" t="n"/>
      <c r="BAZ240" s="406" t="n"/>
      <c r="BBA240" s="406" t="n"/>
      <c r="BBB240" s="406" t="n"/>
      <c r="BBC240" s="406" t="n"/>
      <c r="BBD240" s="406" t="n"/>
      <c r="BBE240" s="406" t="n"/>
      <c r="BBF240" s="406" t="n"/>
      <c r="BBG240" s="406" t="n"/>
      <c r="BBH240" s="406" t="n"/>
      <c r="BBI240" s="406" t="n"/>
      <c r="BBJ240" s="406" t="n"/>
      <c r="BBK240" s="406" t="n"/>
      <c r="BBL240" s="406" t="n"/>
      <c r="BBM240" s="406" t="n"/>
      <c r="BBN240" s="406" t="n"/>
      <c r="BBO240" s="406" t="n"/>
      <c r="BBP240" s="406" t="n"/>
      <c r="BBQ240" s="406" t="n"/>
      <c r="BBR240" s="406" t="n"/>
      <c r="BBS240" s="406" t="n"/>
      <c r="BBT240" s="406" t="n"/>
      <c r="BBU240" s="406" t="n"/>
      <c r="BBV240" s="406" t="n"/>
      <c r="BBW240" s="406" t="n"/>
      <c r="BBX240" s="406" t="n"/>
      <c r="BBY240" s="406" t="n"/>
      <c r="BBZ240" s="406" t="n"/>
      <c r="BCA240" s="406" t="n"/>
      <c r="BCB240" s="406" t="n"/>
      <c r="BCC240" s="406" t="n"/>
      <c r="BCD240" s="406" t="n"/>
      <c r="BCE240" s="406" t="n"/>
      <c r="BCF240" s="406" t="n"/>
      <c r="BCG240" s="406" t="n"/>
      <c r="BCH240" s="406" t="n"/>
      <c r="BCI240" s="406" t="n"/>
      <c r="BCJ240" s="406" t="n"/>
      <c r="BCK240" s="406" t="n"/>
      <c r="BCL240" s="406" t="n"/>
      <c r="BCM240" s="406" t="n"/>
      <c r="BCN240" s="406" t="n"/>
      <c r="BCO240" s="406" t="n"/>
      <c r="BCP240" s="406" t="n"/>
      <c r="BCQ240" s="406" t="n"/>
      <c r="BCR240" s="406" t="n"/>
      <c r="BCS240" s="406" t="n"/>
      <c r="BCT240" s="406" t="n"/>
      <c r="BCU240" s="406" t="n"/>
      <c r="BCV240" s="406" t="n"/>
      <c r="BCW240" s="406" t="n"/>
      <c r="BCX240" s="406" t="n"/>
      <c r="BCY240" s="406" t="n"/>
      <c r="BCZ240" s="406" t="n"/>
      <c r="BDA240" s="406" t="n"/>
      <c r="BDB240" s="406" t="n"/>
      <c r="BDC240" s="406" t="n"/>
      <c r="BDD240" s="406" t="n"/>
      <c r="BDE240" s="406" t="n"/>
      <c r="BDF240" s="406" t="n"/>
      <c r="BDG240" s="406" t="n"/>
      <c r="BDH240" s="406" t="n"/>
      <c r="BDI240" s="406" t="n"/>
      <c r="BDJ240" s="406" t="n"/>
      <c r="BDK240" s="406" t="n"/>
      <c r="BDL240" s="406" t="n"/>
      <c r="BDM240" s="406" t="n"/>
      <c r="BDN240" s="406" t="n"/>
      <c r="BDO240" s="406" t="n"/>
      <c r="BDP240" s="406" t="n"/>
      <c r="BDQ240" s="406" t="n"/>
      <c r="BDR240" s="406" t="n"/>
      <c r="BDS240" s="406" t="n"/>
      <c r="BDT240" s="406" t="n"/>
      <c r="BDU240" s="406" t="n"/>
      <c r="BDV240" s="406" t="n"/>
      <c r="BDW240" s="406" t="n"/>
      <c r="BDX240" s="406" t="n"/>
      <c r="BDY240" s="406" t="n"/>
      <c r="BDZ240" s="406" t="n"/>
      <c r="BEA240" s="406" t="n"/>
      <c r="BEB240" s="406" t="n"/>
      <c r="BEC240" s="406" t="n"/>
      <c r="BED240" s="406" t="n"/>
      <c r="BEE240" s="406" t="n"/>
      <c r="BEF240" s="406" t="n"/>
      <c r="BEG240" s="406" t="n"/>
      <c r="BEH240" s="406" t="n"/>
      <c r="BEI240" s="406" t="n"/>
      <c r="BEJ240" s="406" t="n"/>
      <c r="BEK240" s="406" t="n"/>
      <c r="BEL240" s="406" t="n"/>
      <c r="BEM240" s="406" t="n"/>
      <c r="BEN240" s="406" t="n"/>
      <c r="BEO240" s="406" t="n"/>
      <c r="BEP240" s="406" t="n"/>
      <c r="BEQ240" s="406" t="n"/>
      <c r="BER240" s="406" t="n"/>
      <c r="BES240" s="406" t="n"/>
      <c r="BET240" s="406" t="n"/>
      <c r="BEU240" s="406" t="n"/>
      <c r="BEV240" s="406" t="n"/>
      <c r="BEW240" s="406" t="n"/>
      <c r="BEX240" s="406" t="n"/>
      <c r="BEY240" s="406" t="n"/>
      <c r="BEZ240" s="406" t="n"/>
      <c r="BFA240" s="406" t="n"/>
      <c r="BFB240" s="406" t="n"/>
      <c r="BFC240" s="406" t="n"/>
      <c r="BFD240" s="406" t="n"/>
      <c r="BFE240" s="406" t="n"/>
      <c r="BFF240" s="406" t="n"/>
      <c r="BFG240" s="406" t="n"/>
      <c r="BFH240" s="406" t="n"/>
      <c r="BFI240" s="406" t="n"/>
      <c r="BFJ240" s="406" t="n"/>
      <c r="BFK240" s="406" t="n"/>
      <c r="BFL240" s="406" t="n"/>
      <c r="BFM240" s="406" t="n"/>
      <c r="BFN240" s="406" t="n"/>
      <c r="BFO240" s="406" t="n"/>
      <c r="BFP240" s="406" t="n"/>
      <c r="BFQ240" s="406" t="n"/>
      <c r="BFR240" s="406" t="n"/>
      <c r="BFS240" s="406" t="n"/>
      <c r="BFT240" s="406" t="n"/>
      <c r="BFU240" s="406" t="n"/>
      <c r="BFV240" s="406" t="n"/>
      <c r="BFW240" s="406" t="n"/>
      <c r="BFX240" s="406" t="n"/>
      <c r="BFY240" s="406" t="n"/>
      <c r="BFZ240" s="406" t="n"/>
      <c r="BGA240" s="406" t="n"/>
      <c r="BGB240" s="406" t="n"/>
      <c r="BGC240" s="406" t="n"/>
      <c r="BGD240" s="406" t="n"/>
      <c r="BGE240" s="406" t="n"/>
      <c r="BGF240" s="406" t="n"/>
      <c r="BGG240" s="406" t="n"/>
      <c r="BGH240" s="406" t="n"/>
      <c r="BGI240" s="406" t="n"/>
      <c r="BGJ240" s="406" t="n"/>
      <c r="BGK240" s="406" t="n"/>
      <c r="BGL240" s="406" t="n"/>
      <c r="BGM240" s="406" t="n"/>
      <c r="BGN240" s="406" t="n"/>
      <c r="BGO240" s="406" t="n"/>
      <c r="BGP240" s="406" t="n"/>
      <c r="BGQ240" s="406" t="n"/>
      <c r="BGR240" s="406" t="n"/>
      <c r="BGS240" s="406" t="n"/>
      <c r="BGT240" s="406" t="n"/>
      <c r="BGU240" s="406" t="n"/>
      <c r="BGV240" s="406" t="n"/>
      <c r="BGW240" s="406" t="n"/>
      <c r="BGX240" s="406" t="n"/>
      <c r="BGY240" s="406" t="n"/>
      <c r="BGZ240" s="406" t="n"/>
      <c r="BHA240" s="406" t="n"/>
      <c r="BHB240" s="406" t="n"/>
      <c r="BHC240" s="406" t="n"/>
      <c r="BHD240" s="406" t="n"/>
      <c r="BHE240" s="406" t="n"/>
      <c r="BHF240" s="406" t="n"/>
      <c r="BHG240" s="406" t="n"/>
      <c r="BHH240" s="406" t="n"/>
      <c r="BHI240" s="406" t="n"/>
      <c r="BHJ240" s="406" t="n"/>
      <c r="BHK240" s="406" t="n"/>
      <c r="BHL240" s="406" t="n"/>
      <c r="BHM240" s="406" t="n"/>
      <c r="BHN240" s="406" t="n"/>
      <c r="BHO240" s="406" t="n"/>
      <c r="BHP240" s="406" t="n"/>
      <c r="BHQ240" s="406" t="n"/>
      <c r="BHR240" s="406" t="n"/>
      <c r="BHS240" s="406" t="n"/>
      <c r="BHT240" s="406" t="n"/>
      <c r="BHU240" s="406" t="n"/>
      <c r="BHV240" s="406" t="n"/>
      <c r="BHW240" s="406" t="n"/>
      <c r="BHX240" s="406" t="n"/>
      <c r="BHY240" s="406" t="n"/>
      <c r="BHZ240" s="406" t="n"/>
      <c r="BIA240" s="406" t="n"/>
      <c r="BIB240" s="406" t="n"/>
      <c r="BIC240" s="406" t="n"/>
      <c r="BID240" s="406" t="n"/>
      <c r="BIE240" s="406" t="n"/>
      <c r="BIF240" s="406" t="n"/>
      <c r="BIG240" s="406" t="n"/>
      <c r="BIH240" s="406" t="n"/>
      <c r="BII240" s="406" t="n"/>
      <c r="BIJ240" s="406" t="n"/>
      <c r="BIK240" s="406" t="n"/>
      <c r="BIL240" s="406" t="n"/>
      <c r="BIM240" s="406" t="n"/>
      <c r="BIN240" s="406" t="n"/>
      <c r="BIO240" s="406" t="n"/>
      <c r="BIP240" s="406" t="n"/>
      <c r="BIQ240" s="406" t="n"/>
      <c r="BIR240" s="406" t="n"/>
      <c r="BIS240" s="406" t="n"/>
      <c r="BIT240" s="406" t="n"/>
      <c r="BIU240" s="406" t="n"/>
      <c r="BIV240" s="406" t="n"/>
      <c r="BIW240" s="406" t="n"/>
      <c r="BIX240" s="406" t="n"/>
      <c r="BIY240" s="406" t="n"/>
      <c r="BIZ240" s="406" t="n"/>
      <c r="BJA240" s="406" t="n"/>
      <c r="BJB240" s="406" t="n"/>
      <c r="BJC240" s="406" t="n"/>
      <c r="BJD240" s="406" t="n"/>
      <c r="BJE240" s="406" t="n"/>
      <c r="BJF240" s="406" t="n"/>
      <c r="BJG240" s="406" t="n"/>
      <c r="BJH240" s="406" t="n"/>
      <c r="BJI240" s="406" t="n"/>
      <c r="BJJ240" s="406" t="n"/>
      <c r="BJK240" s="406" t="n"/>
      <c r="BJL240" s="406" t="n"/>
      <c r="BJM240" s="406" t="n"/>
      <c r="BJN240" s="406" t="n"/>
      <c r="BJO240" s="406" t="n"/>
      <c r="BJP240" s="406" t="n"/>
      <c r="BJQ240" s="406" t="n"/>
      <c r="BJR240" s="406" t="n"/>
      <c r="BJS240" s="406" t="n"/>
      <c r="BJT240" s="406" t="n"/>
      <c r="BJU240" s="406" t="n"/>
      <c r="BJV240" s="406" t="n"/>
      <c r="BJW240" s="406" t="n"/>
      <c r="BJX240" s="406" t="n"/>
      <c r="BJY240" s="406" t="n"/>
      <c r="BJZ240" s="406" t="n"/>
      <c r="BKA240" s="406" t="n"/>
      <c r="BKB240" s="406" t="n"/>
      <c r="BKC240" s="406" t="n"/>
      <c r="BKD240" s="406" t="n"/>
      <c r="BKE240" s="406" t="n"/>
      <c r="BKF240" s="406" t="n"/>
      <c r="BKG240" s="406" t="n"/>
      <c r="BKH240" s="406" t="n"/>
      <c r="BKI240" s="406" t="n"/>
      <c r="BKJ240" s="406" t="n"/>
      <c r="BKK240" s="406" t="n"/>
      <c r="BKL240" s="406" t="n"/>
      <c r="BKM240" s="406" t="n"/>
      <c r="BKN240" s="406" t="n"/>
      <c r="BKO240" s="406" t="n"/>
      <c r="BKP240" s="406" t="n"/>
      <c r="BKQ240" s="406" t="n"/>
      <c r="BKR240" s="406" t="n"/>
      <c r="BKS240" s="406" t="n"/>
      <c r="BKT240" s="406" t="n"/>
      <c r="BKU240" s="406" t="n"/>
      <c r="BKV240" s="406" t="n"/>
      <c r="BKW240" s="406" t="n"/>
      <c r="BKX240" s="406" t="n"/>
      <c r="BKY240" s="406" t="n"/>
      <c r="BKZ240" s="406" t="n"/>
      <c r="BLA240" s="406" t="n"/>
      <c r="BLB240" s="406" t="n"/>
      <c r="BLC240" s="406" t="n"/>
      <c r="BLD240" s="406" t="n"/>
      <c r="BLE240" s="406" t="n"/>
      <c r="BLF240" s="406" t="n"/>
      <c r="BLG240" s="406" t="n"/>
      <c r="BLH240" s="406" t="n"/>
      <c r="BLI240" s="406" t="n"/>
      <c r="BLJ240" s="406" t="n"/>
      <c r="BLK240" s="406" t="n"/>
      <c r="BLL240" s="406" t="n"/>
      <c r="BLM240" s="406" t="n"/>
      <c r="BLN240" s="406" t="n"/>
      <c r="BLO240" s="406" t="n"/>
      <c r="BLP240" s="406" t="n"/>
      <c r="BLQ240" s="406" t="n"/>
      <c r="BLR240" s="406" t="n"/>
      <c r="BLS240" s="406" t="n"/>
      <c r="BLT240" s="406" t="n"/>
      <c r="BLU240" s="406" t="n"/>
      <c r="BLV240" s="406" t="n"/>
      <c r="BLW240" s="406" t="n"/>
      <c r="BLX240" s="406" t="n"/>
      <c r="BLY240" s="406" t="n"/>
      <c r="BLZ240" s="406" t="n"/>
      <c r="BMA240" s="406" t="n"/>
      <c r="BMB240" s="406" t="n"/>
      <c r="BMC240" s="406" t="n"/>
      <c r="BMD240" s="406" t="n"/>
      <c r="BME240" s="406" t="n"/>
      <c r="BMF240" s="406" t="n"/>
      <c r="BMG240" s="406" t="n"/>
      <c r="BMH240" s="406" t="n"/>
      <c r="BMI240" s="406" t="n"/>
      <c r="BMJ240" s="406" t="n"/>
      <c r="BMK240" s="406" t="n"/>
      <c r="BML240" s="406" t="n"/>
      <c r="BMM240" s="406" t="n"/>
      <c r="BMN240" s="406" t="n"/>
      <c r="BMO240" s="406" t="n"/>
      <c r="BMP240" s="406" t="n"/>
      <c r="BMQ240" s="406" t="n"/>
      <c r="BMR240" s="406" t="n"/>
      <c r="BMS240" s="406" t="n"/>
      <c r="BMT240" s="406" t="n"/>
      <c r="BMU240" s="406" t="n"/>
      <c r="BMV240" s="406" t="n"/>
      <c r="BMW240" s="406" t="n"/>
      <c r="BMX240" s="406" t="n"/>
      <c r="BMY240" s="406" t="n"/>
      <c r="BMZ240" s="406" t="n"/>
      <c r="BNA240" s="406" t="n"/>
      <c r="BNB240" s="406" t="n"/>
      <c r="BNC240" s="406" t="n"/>
      <c r="BND240" s="406" t="n"/>
      <c r="BNE240" s="406" t="n"/>
      <c r="BNF240" s="406" t="n"/>
      <c r="BNG240" s="406" t="n"/>
      <c r="BNH240" s="406" t="n"/>
      <c r="BNI240" s="406" t="n"/>
      <c r="BNJ240" s="406" t="n"/>
      <c r="BNK240" s="406" t="n"/>
      <c r="BNL240" s="406" t="n"/>
      <c r="BNM240" s="406" t="n"/>
      <c r="BNN240" s="406" t="n"/>
      <c r="BNO240" s="406" t="n"/>
      <c r="BNP240" s="406" t="n"/>
      <c r="BNQ240" s="406" t="n"/>
      <c r="BNR240" s="406" t="n"/>
      <c r="BNS240" s="406" t="n"/>
      <c r="BNT240" s="406" t="n"/>
      <c r="BNU240" s="406" t="n"/>
      <c r="BNV240" s="406" t="n"/>
      <c r="BNW240" s="406" t="n"/>
      <c r="BNX240" s="406" t="n"/>
      <c r="BNY240" s="406" t="n"/>
      <c r="BNZ240" s="406" t="n"/>
      <c r="BOA240" s="406" t="n"/>
      <c r="BOB240" s="406" t="n"/>
      <c r="BOC240" s="406" t="n"/>
      <c r="BOD240" s="406" t="n"/>
      <c r="BOE240" s="406" t="n"/>
      <c r="BOF240" s="406" t="n"/>
      <c r="BOG240" s="406" t="n"/>
      <c r="BOH240" s="406" t="n"/>
      <c r="BOI240" s="406" t="n"/>
      <c r="BOJ240" s="406" t="n"/>
      <c r="BOK240" s="406" t="n"/>
      <c r="BOL240" s="406" t="n"/>
      <c r="BOM240" s="406" t="n"/>
      <c r="BON240" s="406" t="n"/>
      <c r="BOO240" s="406" t="n"/>
      <c r="BOP240" s="406" t="n"/>
      <c r="BOQ240" s="406" t="n"/>
      <c r="BOR240" s="406" t="n"/>
      <c r="BOS240" s="406" t="n"/>
      <c r="BOT240" s="406" t="n"/>
      <c r="BOU240" s="406" t="n"/>
      <c r="BOV240" s="406" t="n"/>
      <c r="BOW240" s="406" t="n"/>
      <c r="BOX240" s="406" t="n"/>
      <c r="BOY240" s="406" t="n"/>
      <c r="BOZ240" s="406" t="n"/>
      <c r="BPA240" s="406" t="n"/>
      <c r="BPB240" s="406" t="n"/>
      <c r="BPC240" s="406" t="n"/>
      <c r="BPD240" s="406" t="n"/>
      <c r="BPE240" s="406" t="n"/>
      <c r="BPF240" s="406" t="n"/>
      <c r="BPG240" s="406" t="n"/>
      <c r="BPH240" s="406" t="n"/>
      <c r="BPI240" s="406" t="n"/>
      <c r="BPJ240" s="406" t="n"/>
      <c r="BPK240" s="406" t="n"/>
      <c r="BPL240" s="406" t="n"/>
      <c r="BPM240" s="406" t="n"/>
      <c r="BPN240" s="406" t="n"/>
      <c r="BPO240" s="406" t="n"/>
      <c r="BPP240" s="406" t="n"/>
      <c r="BPQ240" s="406" t="n"/>
      <c r="BPR240" s="406" t="n"/>
      <c r="BPS240" s="406" t="n"/>
      <c r="BPT240" s="406" t="n"/>
      <c r="BPU240" s="406" t="n"/>
      <c r="BPV240" s="406" t="n"/>
      <c r="BPW240" s="406" t="n"/>
      <c r="BPX240" s="406" t="n"/>
      <c r="BPY240" s="406" t="n"/>
      <c r="BPZ240" s="406" t="n"/>
      <c r="BQA240" s="406" t="n"/>
      <c r="BQB240" s="406" t="n"/>
      <c r="BQC240" s="406" t="n"/>
      <c r="BQD240" s="406" t="n"/>
      <c r="BQE240" s="406" t="n"/>
      <c r="BQF240" s="406" t="n"/>
      <c r="BQG240" s="406" t="n"/>
      <c r="BQH240" s="406" t="n"/>
      <c r="BQI240" s="406" t="n"/>
      <c r="BQJ240" s="406" t="n"/>
      <c r="BQK240" s="406" t="n"/>
      <c r="BQL240" s="406" t="n"/>
      <c r="BQM240" s="406" t="n"/>
      <c r="BQN240" s="406" t="n"/>
      <c r="BQO240" s="406" t="n"/>
      <c r="BQP240" s="406" t="n"/>
      <c r="BQQ240" s="406" t="n"/>
      <c r="BQR240" s="406" t="n"/>
      <c r="BQS240" s="406" t="n"/>
      <c r="BQT240" s="406" t="n"/>
      <c r="BQU240" s="406" t="n"/>
      <c r="BQV240" s="406" t="n"/>
      <c r="BQW240" s="406" t="n"/>
      <c r="BQX240" s="406" t="n"/>
      <c r="BQY240" s="406" t="n"/>
      <c r="BQZ240" s="406" t="n"/>
      <c r="BRA240" s="406" t="n"/>
      <c r="BRB240" s="406" t="n"/>
      <c r="BRC240" s="406" t="n"/>
      <c r="BRD240" s="406" t="n"/>
      <c r="BRE240" s="406" t="n"/>
      <c r="BRF240" s="406" t="n"/>
      <c r="BRG240" s="406" t="n"/>
      <c r="BRH240" s="406" t="n"/>
      <c r="BRI240" s="406" t="n"/>
      <c r="BRJ240" s="406" t="n"/>
      <c r="BRK240" s="406" t="n"/>
      <c r="BRL240" s="406" t="n"/>
      <c r="BRM240" s="406" t="n"/>
      <c r="BRN240" s="406" t="n"/>
      <c r="BRO240" s="406" t="n"/>
      <c r="BRP240" s="406" t="n"/>
      <c r="BRQ240" s="406" t="n"/>
      <c r="BRR240" s="406" t="n"/>
      <c r="BRS240" s="406" t="n"/>
      <c r="BRT240" s="406" t="n"/>
      <c r="BRU240" s="406" t="n"/>
      <c r="BRV240" s="406" t="n"/>
      <c r="BRW240" s="406" t="n"/>
      <c r="BRX240" s="406" t="n"/>
      <c r="BRY240" s="406" t="n"/>
      <c r="BRZ240" s="406" t="n"/>
      <c r="BSA240" s="406" t="n"/>
      <c r="BSB240" s="406" t="n"/>
      <c r="BSC240" s="406" t="n"/>
      <c r="BSD240" s="406" t="n"/>
      <c r="BSE240" s="406" t="n"/>
      <c r="BSF240" s="406" t="n"/>
      <c r="BSG240" s="406" t="n"/>
      <c r="BSH240" s="406" t="n"/>
      <c r="BSI240" s="406" t="n"/>
      <c r="BSJ240" s="406" t="n"/>
      <c r="BSK240" s="406" t="n"/>
      <c r="BSL240" s="406" t="n"/>
      <c r="BSM240" s="406" t="n"/>
      <c r="BSN240" s="406" t="n"/>
      <c r="BSO240" s="406" t="n"/>
      <c r="BSP240" s="406" t="n"/>
      <c r="BSQ240" s="406" t="n"/>
      <c r="BSR240" s="406" t="n"/>
      <c r="BSS240" s="406" t="n"/>
      <c r="BST240" s="406" t="n"/>
      <c r="BSU240" s="406" t="n"/>
      <c r="BSV240" s="406" t="n"/>
      <c r="BSW240" s="406" t="n"/>
      <c r="BSX240" s="406" t="n"/>
      <c r="BSY240" s="406" t="n"/>
      <c r="BSZ240" s="406" t="n"/>
      <c r="BTA240" s="406" t="n"/>
      <c r="BTB240" s="406" t="n"/>
      <c r="BTC240" s="406" t="n"/>
      <c r="BTD240" s="406" t="n"/>
      <c r="BTE240" s="406" t="n"/>
      <c r="BTF240" s="406" t="n"/>
      <c r="BTG240" s="406" t="n"/>
      <c r="BTH240" s="406" t="n"/>
      <c r="BTI240" s="406" t="n"/>
      <c r="BTJ240" s="406" t="n"/>
      <c r="BTK240" s="406" t="n"/>
      <c r="BTL240" s="406" t="n"/>
      <c r="BTM240" s="406" t="n"/>
      <c r="BTN240" s="406" t="n"/>
      <c r="BTO240" s="406" t="n"/>
      <c r="BTP240" s="406" t="n"/>
      <c r="BTQ240" s="406" t="n"/>
      <c r="BTR240" s="406" t="n"/>
      <c r="BTS240" s="406" t="n"/>
      <c r="BTT240" s="406" t="n"/>
      <c r="BTU240" s="406" t="n"/>
      <c r="BTV240" s="406" t="n"/>
      <c r="BTW240" s="406" t="n"/>
      <c r="BTX240" s="406" t="n"/>
      <c r="BTY240" s="406" t="n"/>
      <c r="BTZ240" s="406" t="n"/>
      <c r="BUA240" s="406" t="n"/>
      <c r="BUB240" s="406" t="n"/>
      <c r="BUC240" s="406" t="n"/>
      <c r="BUD240" s="406" t="n"/>
      <c r="BUE240" s="406" t="n"/>
      <c r="BUF240" s="406" t="n"/>
      <c r="BUG240" s="406" t="n"/>
      <c r="BUH240" s="406" t="n"/>
      <c r="BUI240" s="406" t="n"/>
      <c r="BUJ240" s="406" t="n"/>
      <c r="BUK240" s="406" t="n"/>
      <c r="BUL240" s="406" t="n"/>
      <c r="BUM240" s="406" t="n"/>
      <c r="BUN240" s="406" t="n"/>
      <c r="BUO240" s="406" t="n"/>
      <c r="BUP240" s="406" t="n"/>
      <c r="BUQ240" s="406" t="n"/>
      <c r="BUR240" s="406" t="n"/>
      <c r="BUS240" s="406" t="n"/>
      <c r="BUT240" s="406" t="n"/>
      <c r="BUU240" s="406" t="n"/>
      <c r="BUV240" s="406" t="n"/>
      <c r="BUW240" s="406" t="n"/>
      <c r="BUX240" s="406" t="n"/>
      <c r="BUY240" s="406" t="n"/>
      <c r="BUZ240" s="406" t="n"/>
      <c r="BVA240" s="406" t="n"/>
      <c r="BVB240" s="406" t="n"/>
      <c r="BVC240" s="406" t="n"/>
      <c r="BVD240" s="406" t="n"/>
      <c r="BVE240" s="406" t="n"/>
      <c r="BVF240" s="406" t="n"/>
      <c r="BVG240" s="406" t="n"/>
      <c r="BVH240" s="406" t="n"/>
      <c r="BVI240" s="406" t="n"/>
      <c r="BVJ240" s="406" t="n"/>
      <c r="BVK240" s="406" t="n"/>
      <c r="BVL240" s="406" t="n"/>
      <c r="BVM240" s="406" t="n"/>
      <c r="BVN240" s="406" t="n"/>
      <c r="BVO240" s="406" t="n"/>
      <c r="BVP240" s="406" t="n"/>
      <c r="BVQ240" s="406" t="n"/>
      <c r="BVR240" s="406" t="n"/>
      <c r="BVS240" s="406" t="n"/>
      <c r="BVT240" s="406" t="n"/>
      <c r="BVU240" s="406" t="n"/>
      <c r="BVV240" s="406" t="n"/>
      <c r="BVW240" s="406" t="n"/>
      <c r="BVX240" s="406" t="n"/>
      <c r="BVY240" s="406" t="n"/>
      <c r="BVZ240" s="406" t="n"/>
      <c r="BWA240" s="406" t="n"/>
      <c r="BWB240" s="406" t="n"/>
      <c r="BWC240" s="406" t="n"/>
      <c r="BWD240" s="406" t="n"/>
      <c r="BWE240" s="406" t="n"/>
      <c r="BWF240" s="406" t="n"/>
      <c r="BWG240" s="406" t="n"/>
      <c r="BWH240" s="406" t="n"/>
      <c r="BWI240" s="406" t="n"/>
      <c r="BWJ240" s="406" t="n"/>
      <c r="BWK240" s="406" t="n"/>
      <c r="BWL240" s="406" t="n"/>
      <c r="BWM240" s="406" t="n"/>
      <c r="BWN240" s="406" t="n"/>
      <c r="BWO240" s="406" t="n"/>
      <c r="BWP240" s="406" t="n"/>
      <c r="BWQ240" s="406" t="n"/>
      <c r="BWR240" s="406" t="n"/>
      <c r="BWS240" s="406" t="n"/>
      <c r="BWT240" s="406" t="n"/>
      <c r="BWU240" s="406" t="n"/>
      <c r="BWV240" s="406" t="n"/>
      <c r="BWW240" s="406" t="n"/>
      <c r="BWX240" s="406" t="n"/>
      <c r="BWY240" s="406" t="n"/>
      <c r="BWZ240" s="406" t="n"/>
      <c r="BXA240" s="406" t="n"/>
      <c r="BXB240" s="406" t="n"/>
      <c r="BXC240" s="406" t="n"/>
      <c r="BXD240" s="406" t="n"/>
      <c r="BXE240" s="406" t="n"/>
      <c r="BXF240" s="406" t="n"/>
      <c r="BXG240" s="406" t="n"/>
      <c r="BXH240" s="406" t="n"/>
      <c r="BXI240" s="406" t="n"/>
      <c r="BXJ240" s="406" t="n"/>
      <c r="BXK240" s="406" t="n"/>
      <c r="BXL240" s="406" t="n"/>
      <c r="BXM240" s="406" t="n"/>
      <c r="BXN240" s="406" t="n"/>
      <c r="BXO240" s="406" t="n"/>
      <c r="BXP240" s="406" t="n"/>
      <c r="BXQ240" s="406" t="n"/>
      <c r="BXR240" s="406" t="n"/>
      <c r="BXS240" s="406" t="n"/>
      <c r="BXT240" s="406" t="n"/>
      <c r="BXU240" s="406" t="n"/>
      <c r="BXV240" s="406" t="n"/>
      <c r="BXW240" s="406" t="n"/>
      <c r="BXX240" s="406" t="n"/>
      <c r="BXY240" s="406" t="n"/>
      <c r="BXZ240" s="406" t="n"/>
      <c r="BYA240" s="406" t="n"/>
      <c r="BYB240" s="406" t="n"/>
      <c r="BYC240" s="406" t="n"/>
      <c r="BYD240" s="406" t="n"/>
      <c r="BYE240" s="406" t="n"/>
      <c r="BYF240" s="406" t="n"/>
      <c r="BYG240" s="406" t="n"/>
      <c r="BYH240" s="406" t="n"/>
      <c r="BYI240" s="406" t="n"/>
      <c r="BYJ240" s="406" t="n"/>
      <c r="BYK240" s="406" t="n"/>
      <c r="BYL240" s="406" t="n"/>
      <c r="BYM240" s="406" t="n"/>
      <c r="BYN240" s="406" t="n"/>
      <c r="BYO240" s="406" t="n"/>
      <c r="BYP240" s="406" t="n"/>
      <c r="BYQ240" s="406" t="n"/>
      <c r="BYR240" s="406" t="n"/>
      <c r="BYS240" s="406" t="n"/>
      <c r="BYT240" s="406" t="n"/>
      <c r="BYU240" s="406" t="n"/>
      <c r="BYV240" s="406" t="n"/>
      <c r="BYW240" s="406" t="n"/>
      <c r="BYX240" s="406" t="n"/>
      <c r="BYY240" s="406" t="n"/>
      <c r="BYZ240" s="406" t="n"/>
      <c r="BZA240" s="406" t="n"/>
      <c r="BZB240" s="406" t="n"/>
      <c r="BZC240" s="406" t="n"/>
      <c r="BZD240" s="406" t="n"/>
      <c r="BZE240" s="406" t="n"/>
      <c r="BZF240" s="406" t="n"/>
      <c r="BZG240" s="406" t="n"/>
      <c r="BZH240" s="406" t="n"/>
      <c r="BZI240" s="406" t="n"/>
      <c r="BZJ240" s="406" t="n"/>
      <c r="BZK240" s="406" t="n"/>
      <c r="BZL240" s="406" t="n"/>
      <c r="BZM240" s="406" t="n"/>
      <c r="BZN240" s="406" t="n"/>
      <c r="BZO240" s="406" t="n"/>
      <c r="BZP240" s="406" t="n"/>
      <c r="BZQ240" s="406" t="n"/>
      <c r="BZR240" s="406" t="n"/>
      <c r="BZS240" s="406" t="n"/>
      <c r="BZT240" s="406" t="n"/>
      <c r="BZU240" s="406" t="n"/>
      <c r="BZV240" s="406" t="n"/>
      <c r="BZW240" s="406" t="n"/>
      <c r="BZX240" s="406" t="n"/>
      <c r="BZY240" s="406" t="n"/>
      <c r="BZZ240" s="406" t="n"/>
      <c r="CAA240" s="406" t="n"/>
      <c r="CAB240" s="406" t="n"/>
      <c r="CAC240" s="406" t="n"/>
      <c r="CAD240" s="406" t="n"/>
      <c r="CAE240" s="406" t="n"/>
      <c r="CAF240" s="406" t="n"/>
      <c r="CAG240" s="406" t="n"/>
      <c r="CAH240" s="406" t="n"/>
      <c r="CAI240" s="406" t="n"/>
      <c r="CAJ240" s="406" t="n"/>
      <c r="CAK240" s="406" t="n"/>
      <c r="CAL240" s="406" t="n"/>
      <c r="CAM240" s="406" t="n"/>
      <c r="CAN240" s="406" t="n"/>
      <c r="CAO240" s="406" t="n"/>
      <c r="CAP240" s="406" t="n"/>
      <c r="CAQ240" s="406" t="n"/>
      <c r="CAR240" s="406" t="n"/>
      <c r="CAS240" s="406" t="n"/>
      <c r="CAT240" s="406" t="n"/>
      <c r="CAU240" s="406" t="n"/>
      <c r="CAV240" s="406" t="n"/>
      <c r="CAW240" s="406" t="n"/>
      <c r="CAX240" s="406" t="n"/>
      <c r="CAY240" s="406" t="n"/>
      <c r="CAZ240" s="406" t="n"/>
      <c r="CBA240" s="406" t="n"/>
      <c r="CBB240" s="406" t="n"/>
      <c r="CBC240" s="406" t="n"/>
      <c r="CBD240" s="406" t="n"/>
      <c r="CBE240" s="406" t="n"/>
      <c r="CBF240" s="406" t="n"/>
      <c r="CBG240" s="406" t="n"/>
      <c r="CBH240" s="406" t="n"/>
      <c r="CBI240" s="406" t="n"/>
      <c r="CBJ240" s="406" t="n"/>
      <c r="CBK240" s="406" t="n"/>
      <c r="CBL240" s="406" t="n"/>
      <c r="CBM240" s="406" t="n"/>
      <c r="CBN240" s="406" t="n"/>
      <c r="CBO240" s="406" t="n"/>
      <c r="CBP240" s="406" t="n"/>
      <c r="CBQ240" s="406" t="n"/>
      <c r="CBR240" s="406" t="n"/>
      <c r="CBS240" s="406" t="n"/>
      <c r="CBT240" s="406" t="n"/>
      <c r="CBU240" s="406" t="n"/>
      <c r="CBV240" s="406" t="n"/>
      <c r="CBW240" s="406" t="n"/>
      <c r="CBX240" s="406" t="n"/>
      <c r="CBY240" s="406" t="n"/>
      <c r="CBZ240" s="406" t="n"/>
      <c r="CCA240" s="406" t="n"/>
      <c r="CCB240" s="406" t="n"/>
      <c r="CCC240" s="406" t="n"/>
      <c r="CCD240" s="406" t="n"/>
      <c r="CCE240" s="406" t="n"/>
      <c r="CCF240" s="406" t="n"/>
      <c r="CCG240" s="406" t="n"/>
      <c r="CCH240" s="406" t="n"/>
      <c r="CCI240" s="406" t="n"/>
      <c r="CCJ240" s="406" t="n"/>
      <c r="CCK240" s="406" t="n"/>
      <c r="CCL240" s="406" t="n"/>
      <c r="CCM240" s="406" t="n"/>
      <c r="CCN240" s="406" t="n"/>
      <c r="CCO240" s="406" t="n"/>
      <c r="CCP240" s="406" t="n"/>
      <c r="CCQ240" s="406" t="n"/>
      <c r="CCR240" s="406" t="n"/>
      <c r="CCS240" s="406" t="n"/>
      <c r="CCT240" s="406" t="n"/>
      <c r="CCU240" s="406" t="n"/>
      <c r="CCV240" s="406" t="n"/>
      <c r="CCW240" s="406" t="n"/>
      <c r="CCX240" s="406" t="n"/>
      <c r="CCY240" s="406" t="n"/>
      <c r="CCZ240" s="406" t="n"/>
      <c r="CDA240" s="406" t="n"/>
      <c r="CDB240" s="406" t="n"/>
      <c r="CDC240" s="406" t="n"/>
      <c r="CDD240" s="406" t="n"/>
      <c r="CDE240" s="406" t="n"/>
      <c r="CDF240" s="406" t="n"/>
      <c r="CDG240" s="406" t="n"/>
      <c r="CDH240" s="406" t="n"/>
      <c r="CDI240" s="406" t="n"/>
      <c r="CDJ240" s="406" t="n"/>
      <c r="CDK240" s="406" t="n"/>
      <c r="CDL240" s="406" t="n"/>
      <c r="CDM240" s="406" t="n"/>
      <c r="CDN240" s="406" t="n"/>
      <c r="CDO240" s="406" t="n"/>
      <c r="CDP240" s="406" t="n"/>
      <c r="CDQ240" s="406" t="n"/>
      <c r="CDR240" s="406" t="n"/>
      <c r="CDS240" s="406" t="n"/>
      <c r="CDT240" s="406" t="n"/>
      <c r="CDU240" s="406" t="n"/>
      <c r="CDV240" s="406" t="n"/>
      <c r="CDW240" s="406" t="n"/>
      <c r="CDX240" s="406" t="n"/>
      <c r="CDY240" s="406" t="n"/>
      <c r="CDZ240" s="406" t="n"/>
      <c r="CEA240" s="406" t="n"/>
      <c r="CEB240" s="406" t="n"/>
      <c r="CEC240" s="406" t="n"/>
      <c r="CED240" s="406" t="n"/>
      <c r="CEE240" s="406" t="n"/>
      <c r="CEF240" s="406" t="n"/>
      <c r="CEG240" s="406" t="n"/>
      <c r="CEH240" s="406" t="n"/>
      <c r="CEI240" s="406" t="n"/>
      <c r="CEJ240" s="406" t="n"/>
      <c r="CEK240" s="406" t="n"/>
      <c r="CEL240" s="406" t="n"/>
      <c r="CEM240" s="406" t="n"/>
      <c r="CEN240" s="406" t="n"/>
      <c r="CEO240" s="406" t="n"/>
      <c r="CEP240" s="406" t="n"/>
      <c r="CEQ240" s="406" t="n"/>
      <c r="CER240" s="406" t="n"/>
      <c r="CES240" s="406" t="n"/>
      <c r="CET240" s="406" t="n"/>
      <c r="CEU240" s="406" t="n"/>
      <c r="CEV240" s="406" t="n"/>
      <c r="CEW240" s="406" t="n"/>
      <c r="CEX240" s="406" t="n"/>
      <c r="CEY240" s="406" t="n"/>
      <c r="CEZ240" s="406" t="n"/>
      <c r="CFA240" s="406" t="n"/>
      <c r="CFB240" s="406" t="n"/>
      <c r="CFC240" s="406" t="n"/>
      <c r="CFD240" s="406" t="n"/>
      <c r="CFE240" s="406" t="n"/>
      <c r="CFF240" s="406" t="n"/>
      <c r="CFG240" s="406" t="n"/>
      <c r="CFH240" s="406" t="n"/>
      <c r="CFI240" s="406" t="n"/>
      <c r="CFJ240" s="406" t="n"/>
      <c r="CFK240" s="406" t="n"/>
      <c r="CFL240" s="406" t="n"/>
      <c r="CFM240" s="406" t="n"/>
      <c r="CFN240" s="406" t="n"/>
      <c r="CFO240" s="406" t="n"/>
      <c r="CFP240" s="406" t="n"/>
      <c r="CFQ240" s="406" t="n"/>
      <c r="CFR240" s="406" t="n"/>
      <c r="CFS240" s="406" t="n"/>
      <c r="CFT240" s="406" t="n"/>
      <c r="CFU240" s="406" t="n"/>
      <c r="CFV240" s="406" t="n"/>
      <c r="CFW240" s="406" t="n"/>
      <c r="CFX240" s="406" t="n"/>
      <c r="CFY240" s="406" t="n"/>
      <c r="CFZ240" s="406" t="n"/>
      <c r="CGA240" s="406" t="n"/>
      <c r="CGB240" s="406" t="n"/>
      <c r="CGC240" s="406" t="n"/>
      <c r="CGD240" s="406" t="n"/>
      <c r="CGE240" s="406" t="n"/>
      <c r="CGF240" s="406" t="n"/>
      <c r="CGG240" s="406" t="n"/>
      <c r="CGH240" s="406" t="n"/>
      <c r="CGI240" s="406" t="n"/>
      <c r="CGJ240" s="406" t="n"/>
      <c r="CGK240" s="406" t="n"/>
      <c r="CGL240" s="406" t="n"/>
      <c r="CGM240" s="406" t="n"/>
      <c r="CGN240" s="406" t="n"/>
      <c r="CGO240" s="406" t="n"/>
      <c r="CGP240" s="406" t="n"/>
      <c r="CGQ240" s="406" t="n"/>
      <c r="CGR240" s="406" t="n"/>
      <c r="CGS240" s="406" t="n"/>
      <c r="CGT240" s="406" t="n"/>
      <c r="CGU240" s="406" t="n"/>
      <c r="CGV240" s="406" t="n"/>
      <c r="CGW240" s="406" t="n"/>
      <c r="CGX240" s="406" t="n"/>
      <c r="CGY240" s="406" t="n"/>
      <c r="CGZ240" s="406" t="n"/>
      <c r="CHA240" s="406" t="n"/>
      <c r="CHB240" s="406" t="n"/>
      <c r="CHC240" s="406" t="n"/>
      <c r="CHD240" s="406" t="n"/>
      <c r="CHE240" s="406" t="n"/>
      <c r="CHF240" s="406" t="n"/>
      <c r="CHG240" s="406" t="n"/>
      <c r="CHH240" s="406" t="n"/>
      <c r="CHI240" s="406" t="n"/>
      <c r="CHJ240" s="406" t="n"/>
      <c r="CHK240" s="406" t="n"/>
      <c r="CHL240" s="406" t="n"/>
      <c r="CHM240" s="406" t="n"/>
      <c r="CHN240" s="406" t="n"/>
      <c r="CHO240" s="406" t="n"/>
      <c r="CHP240" s="406" t="n"/>
      <c r="CHQ240" s="406" t="n"/>
      <c r="CHR240" s="406" t="n"/>
      <c r="CHS240" s="406" t="n"/>
      <c r="CHT240" s="406" t="n"/>
      <c r="CHU240" s="406" t="n"/>
      <c r="CHV240" s="406" t="n"/>
      <c r="CHW240" s="406" t="n"/>
      <c r="CHX240" s="406" t="n"/>
      <c r="CHY240" s="406" t="n"/>
      <c r="CHZ240" s="406" t="n"/>
      <c r="CIA240" s="406" t="n"/>
      <c r="CIB240" s="406" t="n"/>
      <c r="CIC240" s="406" t="n"/>
      <c r="CID240" s="406" t="n"/>
      <c r="CIE240" s="406" t="n"/>
      <c r="CIF240" s="406" t="n"/>
      <c r="CIG240" s="406" t="n"/>
      <c r="CIH240" s="406" t="n"/>
      <c r="CII240" s="406" t="n"/>
      <c r="CIJ240" s="406" t="n"/>
      <c r="CIK240" s="406" t="n"/>
      <c r="CIL240" s="406" t="n"/>
      <c r="CIM240" s="406" t="n"/>
      <c r="CIN240" s="406" t="n"/>
      <c r="CIO240" s="406" t="n"/>
      <c r="CIP240" s="406" t="n"/>
      <c r="CIQ240" s="406" t="n"/>
      <c r="CIR240" s="406" t="n"/>
      <c r="CIS240" s="406" t="n"/>
      <c r="CIT240" s="406" t="n"/>
      <c r="CIU240" s="406" t="n"/>
      <c r="CIV240" s="406" t="n"/>
      <c r="CIW240" s="406" t="n"/>
      <c r="CIX240" s="406" t="n"/>
      <c r="CIY240" s="406" t="n"/>
      <c r="CIZ240" s="406" t="n"/>
      <c r="CJA240" s="406" t="n"/>
      <c r="CJB240" s="406" t="n"/>
      <c r="CJC240" s="406" t="n"/>
      <c r="CJD240" s="406" t="n"/>
      <c r="CJE240" s="406" t="n"/>
      <c r="CJF240" s="406" t="n"/>
      <c r="CJG240" s="406" t="n"/>
      <c r="CJH240" s="406" t="n"/>
      <c r="CJI240" s="406" t="n"/>
      <c r="CJJ240" s="406" t="n"/>
      <c r="CJK240" s="406" t="n"/>
      <c r="CJL240" s="406" t="n"/>
      <c r="CJM240" s="406" t="n"/>
      <c r="CJN240" s="406" t="n"/>
      <c r="CJO240" s="406" t="n"/>
      <c r="CJP240" s="406" t="n"/>
      <c r="CJQ240" s="406" t="n"/>
      <c r="CJR240" s="406" t="n"/>
      <c r="CJS240" s="406" t="n"/>
      <c r="CJT240" s="406" t="n"/>
      <c r="CJU240" s="406" t="n"/>
      <c r="CJV240" s="406" t="n"/>
      <c r="CJW240" s="406" t="n"/>
      <c r="CJX240" s="406" t="n"/>
      <c r="CJY240" s="406" t="n"/>
      <c r="CJZ240" s="406" t="n"/>
      <c r="CKA240" s="406" t="n"/>
      <c r="CKB240" s="406" t="n"/>
      <c r="CKC240" s="406" t="n"/>
      <c r="CKD240" s="406" t="n"/>
      <c r="CKE240" s="406" t="n"/>
      <c r="CKF240" s="406" t="n"/>
      <c r="CKG240" s="406" t="n"/>
      <c r="CKH240" s="406" t="n"/>
      <c r="CKI240" s="406" t="n"/>
      <c r="CKJ240" s="406" t="n"/>
      <c r="CKK240" s="406" t="n"/>
      <c r="CKL240" s="406" t="n"/>
      <c r="CKM240" s="406" t="n"/>
      <c r="CKN240" s="406" t="n"/>
      <c r="CKO240" s="406" t="n"/>
      <c r="CKP240" s="406" t="n"/>
      <c r="CKQ240" s="406" t="n"/>
      <c r="CKR240" s="406" t="n"/>
      <c r="CKS240" s="406" t="n"/>
      <c r="CKT240" s="406" t="n"/>
      <c r="CKU240" s="406" t="n"/>
      <c r="CKV240" s="406" t="n"/>
      <c r="CKW240" s="406" t="n"/>
      <c r="CKX240" s="406" t="n"/>
      <c r="CKY240" s="406" t="n"/>
      <c r="CKZ240" s="406" t="n"/>
      <c r="CLA240" s="406" t="n"/>
      <c r="CLB240" s="406" t="n"/>
      <c r="CLC240" s="406" t="n"/>
      <c r="CLD240" s="406" t="n"/>
      <c r="CLE240" s="406" t="n"/>
      <c r="CLF240" s="406" t="n"/>
      <c r="CLG240" s="406" t="n"/>
      <c r="CLH240" s="406" t="n"/>
      <c r="CLI240" s="406" t="n"/>
      <c r="CLJ240" s="406" t="n"/>
      <c r="CLK240" s="406" t="n"/>
      <c r="CLL240" s="406" t="n"/>
      <c r="CLM240" s="406" t="n"/>
      <c r="CLN240" s="406" t="n"/>
      <c r="CLO240" s="406" t="n"/>
      <c r="CLP240" s="406" t="n"/>
      <c r="CLQ240" s="406" t="n"/>
      <c r="CLR240" s="406" t="n"/>
      <c r="CLS240" s="406" t="n"/>
      <c r="CLT240" s="406" t="n"/>
      <c r="CLU240" s="406" t="n"/>
      <c r="CLV240" s="406" t="n"/>
      <c r="CLW240" s="406" t="n"/>
      <c r="CLX240" s="406" t="n"/>
      <c r="CLY240" s="406" t="n"/>
      <c r="CLZ240" s="406" t="n"/>
      <c r="CMA240" s="406" t="n"/>
      <c r="CMB240" s="406" t="n"/>
      <c r="CMC240" s="406" t="n"/>
      <c r="CMD240" s="406" t="n"/>
      <c r="CME240" s="406" t="n"/>
      <c r="CMF240" s="406" t="n"/>
      <c r="CMG240" s="406" t="n"/>
      <c r="CMH240" s="406" t="n"/>
      <c r="CMI240" s="406" t="n"/>
      <c r="CMJ240" s="406" t="n"/>
      <c r="CMK240" s="406" t="n"/>
      <c r="CML240" s="406" t="n"/>
      <c r="CMM240" s="406" t="n"/>
      <c r="CMN240" s="406" t="n"/>
      <c r="CMO240" s="406" t="n"/>
      <c r="CMP240" s="406" t="n"/>
      <c r="CMQ240" s="406" t="n"/>
      <c r="CMR240" s="406" t="n"/>
      <c r="CMS240" s="406" t="n"/>
      <c r="CMT240" s="406" t="n"/>
      <c r="CMU240" s="406" t="n"/>
      <c r="CMV240" s="406" t="n"/>
      <c r="CMW240" s="406" t="n"/>
      <c r="CMX240" s="406" t="n"/>
      <c r="CMY240" s="406" t="n"/>
      <c r="CMZ240" s="406" t="n"/>
      <c r="CNA240" s="406" t="n"/>
      <c r="CNB240" s="406" t="n"/>
      <c r="CNC240" s="406" t="n"/>
      <c r="CND240" s="406" t="n"/>
      <c r="CNE240" s="406" t="n"/>
      <c r="CNF240" s="406" t="n"/>
      <c r="CNG240" s="406" t="n"/>
      <c r="CNH240" s="406" t="n"/>
      <c r="CNI240" s="406" t="n"/>
      <c r="CNJ240" s="406" t="n"/>
      <c r="CNK240" s="406" t="n"/>
      <c r="CNL240" s="406" t="n"/>
      <c r="CNM240" s="406" t="n"/>
      <c r="CNN240" s="406" t="n"/>
      <c r="CNO240" s="406" t="n"/>
      <c r="CNP240" s="406" t="n"/>
      <c r="CNQ240" s="406" t="n"/>
      <c r="CNR240" s="406" t="n"/>
      <c r="CNS240" s="406" t="n"/>
      <c r="CNT240" s="406" t="n"/>
      <c r="CNU240" s="406" t="n"/>
      <c r="CNV240" s="406" t="n"/>
      <c r="CNW240" s="406" t="n"/>
      <c r="CNX240" s="406" t="n"/>
      <c r="CNY240" s="406" t="n"/>
      <c r="CNZ240" s="406" t="n"/>
      <c r="COA240" s="406" t="n"/>
      <c r="COB240" s="406" t="n"/>
      <c r="COC240" s="406" t="n"/>
      <c r="COD240" s="406" t="n"/>
      <c r="COE240" s="406" t="n"/>
      <c r="COF240" s="406" t="n"/>
      <c r="COG240" s="406" t="n"/>
      <c r="COH240" s="406" t="n"/>
      <c r="COI240" s="406" t="n"/>
      <c r="COJ240" s="406" t="n"/>
      <c r="COK240" s="406" t="n"/>
      <c r="COL240" s="406" t="n"/>
      <c r="COM240" s="406" t="n"/>
      <c r="CON240" s="406" t="n"/>
      <c r="COO240" s="406" t="n"/>
      <c r="COP240" s="406" t="n"/>
      <c r="COQ240" s="406" t="n"/>
      <c r="COR240" s="406" t="n"/>
      <c r="COS240" s="406" t="n"/>
      <c r="COT240" s="406" t="n"/>
      <c r="COU240" s="406" t="n"/>
      <c r="COV240" s="406" t="n"/>
      <c r="COW240" s="406" t="n"/>
      <c r="COX240" s="406" t="n"/>
      <c r="COY240" s="406" t="n"/>
      <c r="COZ240" s="406" t="n"/>
      <c r="CPA240" s="406" t="n"/>
      <c r="CPB240" s="406" t="n"/>
      <c r="CPC240" s="406" t="n"/>
      <c r="CPD240" s="406" t="n"/>
      <c r="CPE240" s="406" t="n"/>
      <c r="CPF240" s="406" t="n"/>
      <c r="CPG240" s="406" t="n"/>
      <c r="CPH240" s="406" t="n"/>
      <c r="CPI240" s="406" t="n"/>
      <c r="CPJ240" s="406" t="n"/>
      <c r="CPK240" s="406" t="n"/>
      <c r="CPL240" s="406" t="n"/>
      <c r="CPM240" s="406" t="n"/>
      <c r="CPN240" s="406" t="n"/>
      <c r="CPO240" s="406" t="n"/>
      <c r="CPP240" s="406" t="n"/>
      <c r="CPQ240" s="406" t="n"/>
      <c r="CPR240" s="406" t="n"/>
      <c r="CPS240" s="406" t="n"/>
      <c r="CPT240" s="406" t="n"/>
      <c r="CPU240" s="406" t="n"/>
      <c r="CPV240" s="406" t="n"/>
      <c r="CPW240" s="406" t="n"/>
      <c r="CPX240" s="406" t="n"/>
      <c r="CPY240" s="406" t="n"/>
      <c r="CPZ240" s="406" t="n"/>
      <c r="CQA240" s="406" t="n"/>
      <c r="CQB240" s="406" t="n"/>
      <c r="CQC240" s="406" t="n"/>
      <c r="CQD240" s="406" t="n"/>
      <c r="CQE240" s="406" t="n"/>
      <c r="CQF240" s="406" t="n"/>
      <c r="CQG240" s="406" t="n"/>
      <c r="CQH240" s="406" t="n"/>
      <c r="CQI240" s="406" t="n"/>
      <c r="CQJ240" s="406" t="n"/>
      <c r="CQK240" s="406" t="n"/>
      <c r="CQL240" s="406" t="n"/>
      <c r="CQM240" s="406" t="n"/>
      <c r="CQN240" s="406" t="n"/>
      <c r="CQO240" s="406" t="n"/>
      <c r="CQP240" s="406" t="n"/>
      <c r="CQQ240" s="406" t="n"/>
      <c r="CQR240" s="406" t="n"/>
      <c r="CQS240" s="406" t="n"/>
      <c r="CQT240" s="406" t="n"/>
      <c r="CQU240" s="406" t="n"/>
      <c r="CQV240" s="406" t="n"/>
      <c r="CQW240" s="406" t="n"/>
      <c r="CQX240" s="406" t="n"/>
      <c r="CQY240" s="406" t="n"/>
      <c r="CQZ240" s="406" t="n"/>
      <c r="CRA240" s="406" t="n"/>
      <c r="CRB240" s="406" t="n"/>
      <c r="CRC240" s="406" t="n"/>
      <c r="CRD240" s="406" t="n"/>
      <c r="CRE240" s="406" t="n"/>
      <c r="CRF240" s="406" t="n"/>
      <c r="CRG240" s="406" t="n"/>
      <c r="CRH240" s="406" t="n"/>
      <c r="CRI240" s="406" t="n"/>
      <c r="CRJ240" s="406" t="n"/>
      <c r="CRK240" s="406" t="n"/>
      <c r="CRL240" s="406" t="n"/>
      <c r="CRM240" s="406" t="n"/>
      <c r="CRN240" s="406" t="n"/>
      <c r="CRO240" s="406" t="n"/>
      <c r="CRP240" s="406" t="n"/>
      <c r="CRQ240" s="406" t="n"/>
      <c r="CRR240" s="406" t="n"/>
      <c r="CRS240" s="406" t="n"/>
      <c r="CRT240" s="406" t="n"/>
      <c r="CRU240" s="406" t="n"/>
      <c r="CRV240" s="406" t="n"/>
      <c r="CRW240" s="406" t="n"/>
      <c r="CRX240" s="406" t="n"/>
      <c r="CRY240" s="406" t="n"/>
      <c r="CRZ240" s="406" t="n"/>
      <c r="CSA240" s="406" t="n"/>
      <c r="CSB240" s="406" t="n"/>
      <c r="CSC240" s="406" t="n"/>
      <c r="CSD240" s="406" t="n"/>
      <c r="CSE240" s="406" t="n"/>
      <c r="CSF240" s="406" t="n"/>
      <c r="CSG240" s="406" t="n"/>
      <c r="CSH240" s="406" t="n"/>
      <c r="CSI240" s="406" t="n"/>
      <c r="CSJ240" s="406" t="n"/>
      <c r="CSK240" s="406" t="n"/>
      <c r="CSL240" s="406" t="n"/>
      <c r="CSM240" s="406" t="n"/>
      <c r="CSN240" s="406" t="n"/>
      <c r="CSO240" s="406" t="n"/>
      <c r="CSP240" s="406" t="n"/>
      <c r="CSQ240" s="406" t="n"/>
      <c r="CSR240" s="406" t="n"/>
      <c r="CSS240" s="406" t="n"/>
      <c r="CST240" s="406" t="n"/>
      <c r="CSU240" s="406" t="n"/>
      <c r="CSV240" s="406" t="n"/>
      <c r="CSW240" s="406" t="n"/>
      <c r="CSX240" s="406" t="n"/>
      <c r="CSY240" s="406" t="n"/>
      <c r="CSZ240" s="406" t="n"/>
      <c r="CTA240" s="406" t="n"/>
      <c r="CTB240" s="406" t="n"/>
      <c r="CTC240" s="406" t="n"/>
      <c r="CTD240" s="406" t="n"/>
      <c r="CTE240" s="406" t="n"/>
      <c r="CTF240" s="406" t="n"/>
      <c r="CTG240" s="406" t="n"/>
      <c r="CTH240" s="406" t="n"/>
      <c r="CTI240" s="406" t="n"/>
      <c r="CTJ240" s="406" t="n"/>
      <c r="CTK240" s="406" t="n"/>
      <c r="CTL240" s="406" t="n"/>
      <c r="CTM240" s="406" t="n"/>
      <c r="CTN240" s="406" t="n"/>
      <c r="CTO240" s="406" t="n"/>
      <c r="CTP240" s="406" t="n"/>
      <c r="CTQ240" s="406" t="n"/>
      <c r="CTR240" s="406" t="n"/>
      <c r="CTS240" s="406" t="n"/>
      <c r="CTT240" s="406" t="n"/>
      <c r="CTU240" s="406" t="n"/>
      <c r="CTV240" s="406" t="n"/>
      <c r="CTW240" s="406" t="n"/>
      <c r="CTX240" s="406" t="n"/>
      <c r="CTY240" s="406" t="n"/>
      <c r="CTZ240" s="406" t="n"/>
      <c r="CUA240" s="406" t="n"/>
      <c r="CUB240" s="406" t="n"/>
      <c r="CUC240" s="406" t="n"/>
      <c r="CUD240" s="406" t="n"/>
      <c r="CUE240" s="406" t="n"/>
      <c r="CUF240" s="406" t="n"/>
      <c r="CUG240" s="406" t="n"/>
      <c r="CUH240" s="406" t="n"/>
      <c r="CUI240" s="406" t="n"/>
      <c r="CUJ240" s="406" t="n"/>
      <c r="CUK240" s="406" t="n"/>
      <c r="CUL240" s="406" t="n"/>
      <c r="CUM240" s="406" t="n"/>
      <c r="CUN240" s="406" t="n"/>
      <c r="CUO240" s="406" t="n"/>
      <c r="CUP240" s="406" t="n"/>
      <c r="CUQ240" s="406" t="n"/>
      <c r="CUR240" s="406" t="n"/>
      <c r="CUS240" s="406" t="n"/>
      <c r="CUT240" s="406" t="n"/>
      <c r="CUU240" s="406" t="n"/>
      <c r="CUV240" s="406" t="n"/>
      <c r="CUW240" s="406" t="n"/>
      <c r="CUX240" s="406" t="n"/>
      <c r="CUY240" s="406" t="n"/>
      <c r="CUZ240" s="406" t="n"/>
      <c r="CVA240" s="406" t="n"/>
      <c r="CVB240" s="406" t="n"/>
      <c r="CVC240" s="406" t="n"/>
      <c r="CVD240" s="406" t="n"/>
      <c r="CVE240" s="406" t="n"/>
      <c r="CVF240" s="406" t="n"/>
      <c r="CVG240" s="406" t="n"/>
      <c r="CVH240" s="406" t="n"/>
      <c r="CVI240" s="406" t="n"/>
      <c r="CVJ240" s="406" t="n"/>
      <c r="CVK240" s="406" t="n"/>
      <c r="CVL240" s="406" t="n"/>
      <c r="CVM240" s="406" t="n"/>
      <c r="CVN240" s="406" t="n"/>
      <c r="CVO240" s="406" t="n"/>
      <c r="CVP240" s="406" t="n"/>
      <c r="CVQ240" s="406" t="n"/>
      <c r="CVR240" s="406" t="n"/>
      <c r="CVS240" s="406" t="n"/>
      <c r="CVT240" s="406" t="n"/>
      <c r="CVU240" s="406" t="n"/>
      <c r="CVV240" s="406" t="n"/>
      <c r="CVW240" s="406" t="n"/>
      <c r="CVX240" s="406" t="n"/>
      <c r="CVY240" s="406" t="n"/>
      <c r="CVZ240" s="406" t="n"/>
      <c r="CWA240" s="406" t="n"/>
      <c r="CWB240" s="406" t="n"/>
      <c r="CWC240" s="406" t="n"/>
      <c r="CWD240" s="406" t="n"/>
      <c r="CWE240" s="406" t="n"/>
      <c r="CWF240" s="406" t="n"/>
      <c r="CWG240" s="406" t="n"/>
      <c r="CWH240" s="406" t="n"/>
      <c r="CWI240" s="406" t="n"/>
      <c r="CWJ240" s="406" t="n"/>
      <c r="CWK240" s="406" t="n"/>
      <c r="CWL240" s="406" t="n"/>
      <c r="CWM240" s="406" t="n"/>
      <c r="CWN240" s="406" t="n"/>
      <c r="CWO240" s="406" t="n"/>
      <c r="CWP240" s="406" t="n"/>
      <c r="CWQ240" s="406" t="n"/>
      <c r="CWR240" s="406" t="n"/>
      <c r="CWS240" s="406" t="n"/>
      <c r="CWT240" s="406" t="n"/>
      <c r="CWU240" s="406" t="n"/>
      <c r="CWV240" s="406" t="n"/>
      <c r="CWW240" s="406" t="n"/>
      <c r="CWX240" s="406" t="n"/>
      <c r="CWY240" s="406" t="n"/>
      <c r="CWZ240" s="406" t="n"/>
      <c r="CXA240" s="406" t="n"/>
      <c r="CXB240" s="406" t="n"/>
      <c r="CXC240" s="406" t="n"/>
      <c r="CXD240" s="406" t="n"/>
      <c r="CXE240" s="406" t="n"/>
      <c r="CXF240" s="406" t="n"/>
      <c r="CXG240" s="406" t="n"/>
      <c r="CXH240" s="406" t="n"/>
      <c r="CXI240" s="406" t="n"/>
      <c r="CXJ240" s="406" t="n"/>
      <c r="CXK240" s="406" t="n"/>
      <c r="CXL240" s="406" t="n"/>
      <c r="CXM240" s="406" t="n"/>
      <c r="CXN240" s="406" t="n"/>
      <c r="CXO240" s="406" t="n"/>
      <c r="CXP240" s="406" t="n"/>
      <c r="CXQ240" s="406" t="n"/>
      <c r="CXR240" s="406" t="n"/>
      <c r="CXS240" s="406" t="n"/>
      <c r="CXT240" s="406" t="n"/>
      <c r="CXU240" s="406" t="n"/>
      <c r="CXV240" s="406" t="n"/>
      <c r="CXW240" s="406" t="n"/>
      <c r="CXX240" s="406" t="n"/>
      <c r="CXY240" s="406" t="n"/>
      <c r="CXZ240" s="406" t="n"/>
      <c r="CYA240" s="406" t="n"/>
      <c r="CYB240" s="406" t="n"/>
      <c r="CYC240" s="406" t="n"/>
      <c r="CYD240" s="406" t="n"/>
      <c r="CYE240" s="406" t="n"/>
      <c r="CYF240" s="406" t="n"/>
      <c r="CYG240" s="406" t="n"/>
      <c r="CYH240" s="406" t="n"/>
      <c r="CYI240" s="406" t="n"/>
      <c r="CYJ240" s="406" t="n"/>
      <c r="CYK240" s="406" t="n"/>
      <c r="CYL240" s="406" t="n"/>
      <c r="CYM240" s="406" t="n"/>
      <c r="CYN240" s="406" t="n"/>
      <c r="CYO240" s="406" t="n"/>
      <c r="CYP240" s="406" t="n"/>
      <c r="CYQ240" s="406" t="n"/>
      <c r="CYR240" s="406" t="n"/>
      <c r="CYS240" s="406" t="n"/>
      <c r="CYT240" s="406" t="n"/>
      <c r="CYU240" s="406" t="n"/>
      <c r="CYV240" s="406" t="n"/>
      <c r="CYW240" s="406" t="n"/>
      <c r="CYX240" s="406" t="n"/>
      <c r="CYY240" s="406" t="n"/>
      <c r="CYZ240" s="406" t="n"/>
      <c r="CZA240" s="406" t="n"/>
      <c r="CZB240" s="406" t="n"/>
      <c r="CZC240" s="406" t="n"/>
      <c r="CZD240" s="406" t="n"/>
      <c r="CZE240" s="406" t="n"/>
      <c r="CZF240" s="406" t="n"/>
      <c r="CZG240" s="406" t="n"/>
      <c r="CZH240" s="406" t="n"/>
      <c r="CZI240" s="406" t="n"/>
      <c r="CZJ240" s="406" t="n"/>
      <c r="CZK240" s="406" t="n"/>
      <c r="CZL240" s="406" t="n"/>
      <c r="CZM240" s="406" t="n"/>
      <c r="CZN240" s="406" t="n"/>
      <c r="CZO240" s="406" t="n"/>
      <c r="CZP240" s="406" t="n"/>
      <c r="CZQ240" s="406" t="n"/>
      <c r="CZR240" s="406" t="n"/>
      <c r="CZS240" s="406" t="n"/>
      <c r="CZT240" s="406" t="n"/>
      <c r="CZU240" s="406" t="n"/>
      <c r="CZV240" s="406" t="n"/>
      <c r="CZW240" s="406" t="n"/>
      <c r="CZX240" s="406" t="n"/>
      <c r="CZY240" s="406" t="n"/>
      <c r="CZZ240" s="406" t="n"/>
      <c r="DAA240" s="406" t="n"/>
      <c r="DAB240" s="406" t="n"/>
      <c r="DAC240" s="406" t="n"/>
      <c r="DAD240" s="406" t="n"/>
      <c r="DAE240" s="406" t="n"/>
      <c r="DAF240" s="406" t="n"/>
      <c r="DAG240" s="406" t="n"/>
      <c r="DAH240" s="406" t="n"/>
      <c r="DAI240" s="406" t="n"/>
      <c r="DAJ240" s="406" t="n"/>
      <c r="DAK240" s="406" t="n"/>
      <c r="DAL240" s="406" t="n"/>
      <c r="DAM240" s="406" t="n"/>
      <c r="DAN240" s="406" t="n"/>
      <c r="DAO240" s="406" t="n"/>
      <c r="DAP240" s="406" t="n"/>
      <c r="DAQ240" s="406" t="n"/>
      <c r="DAR240" s="406" t="n"/>
      <c r="DAS240" s="406" t="n"/>
      <c r="DAT240" s="406" t="n"/>
      <c r="DAU240" s="406" t="n"/>
      <c r="DAV240" s="406" t="n"/>
      <c r="DAW240" s="406" t="n"/>
      <c r="DAX240" s="406" t="n"/>
      <c r="DAY240" s="406" t="n"/>
      <c r="DAZ240" s="406" t="n"/>
      <c r="DBA240" s="406" t="n"/>
      <c r="DBB240" s="406" t="n"/>
      <c r="DBC240" s="406" t="n"/>
      <c r="DBD240" s="406" t="n"/>
      <c r="DBE240" s="406" t="n"/>
      <c r="DBF240" s="406" t="n"/>
      <c r="DBG240" s="406" t="n"/>
      <c r="DBH240" s="406" t="n"/>
      <c r="DBI240" s="406" t="n"/>
      <c r="DBJ240" s="406" t="n"/>
      <c r="DBK240" s="406" t="n"/>
      <c r="DBL240" s="406" t="n"/>
      <c r="DBM240" s="406" t="n"/>
      <c r="DBN240" s="406" t="n"/>
      <c r="DBO240" s="406" t="n"/>
      <c r="DBP240" s="406" t="n"/>
      <c r="DBQ240" s="406" t="n"/>
      <c r="DBR240" s="406" t="n"/>
      <c r="DBS240" s="406" t="n"/>
      <c r="DBT240" s="406" t="n"/>
      <c r="DBU240" s="406" t="n"/>
      <c r="DBV240" s="406" t="n"/>
      <c r="DBW240" s="406" t="n"/>
      <c r="DBX240" s="406" t="n"/>
      <c r="DBY240" s="406" t="n"/>
      <c r="DBZ240" s="406" t="n"/>
      <c r="DCA240" s="406" t="n"/>
      <c r="DCB240" s="406" t="n"/>
      <c r="DCC240" s="406" t="n"/>
      <c r="DCD240" s="406" t="n"/>
      <c r="DCE240" s="406" t="n"/>
      <c r="DCF240" s="406" t="n"/>
      <c r="DCG240" s="406" t="n"/>
      <c r="DCH240" s="406" t="n"/>
      <c r="DCI240" s="406" t="n"/>
      <c r="DCJ240" s="406" t="n"/>
      <c r="DCK240" s="406" t="n"/>
      <c r="DCL240" s="406" t="n"/>
      <c r="DCM240" s="406" t="n"/>
      <c r="DCN240" s="406" t="n"/>
      <c r="DCO240" s="406" t="n"/>
      <c r="DCP240" s="406" t="n"/>
      <c r="DCQ240" s="406" t="n"/>
      <c r="DCR240" s="406" t="n"/>
      <c r="DCS240" s="406" t="n"/>
      <c r="DCT240" s="406" t="n"/>
      <c r="DCU240" s="406" t="n"/>
      <c r="DCV240" s="406" t="n"/>
      <c r="DCW240" s="406" t="n"/>
      <c r="DCX240" s="406" t="n"/>
      <c r="DCY240" s="406" t="n"/>
      <c r="DCZ240" s="406" t="n"/>
      <c r="DDA240" s="406" t="n"/>
      <c r="DDB240" s="406" t="n"/>
      <c r="DDC240" s="406" t="n"/>
      <c r="DDD240" s="406" t="n"/>
      <c r="DDE240" s="406" t="n"/>
      <c r="DDF240" s="406" t="n"/>
      <c r="DDG240" s="406" t="n"/>
      <c r="DDH240" s="406" t="n"/>
      <c r="DDI240" s="406" t="n"/>
      <c r="DDJ240" s="406" t="n"/>
      <c r="DDK240" s="406" t="n"/>
      <c r="DDL240" s="406" t="n"/>
      <c r="DDM240" s="406" t="n"/>
      <c r="DDN240" s="406" t="n"/>
      <c r="DDO240" s="406" t="n"/>
      <c r="DDP240" s="406" t="n"/>
      <c r="DDQ240" s="406" t="n"/>
      <c r="DDR240" s="406" t="n"/>
      <c r="DDS240" s="406" t="n"/>
      <c r="DDT240" s="406" t="n"/>
      <c r="DDU240" s="406" t="n"/>
      <c r="DDV240" s="406" t="n"/>
      <c r="DDW240" s="406" t="n"/>
      <c r="DDX240" s="406" t="n"/>
      <c r="DDY240" s="406" t="n"/>
      <c r="DDZ240" s="406" t="n"/>
      <c r="DEA240" s="406" t="n"/>
      <c r="DEB240" s="406" t="n"/>
      <c r="DEC240" s="406" t="n"/>
      <c r="DED240" s="406" t="n"/>
      <c r="DEE240" s="406" t="n"/>
      <c r="DEF240" s="406" t="n"/>
      <c r="DEG240" s="406" t="n"/>
      <c r="DEH240" s="406" t="n"/>
      <c r="DEI240" s="406" t="n"/>
      <c r="DEJ240" s="406" t="n"/>
      <c r="DEK240" s="406" t="n"/>
      <c r="DEL240" s="406" t="n"/>
      <c r="DEM240" s="406" t="n"/>
      <c r="DEN240" s="406" t="n"/>
      <c r="DEO240" s="406" t="n"/>
      <c r="DEP240" s="406" t="n"/>
      <c r="DEQ240" s="406" t="n"/>
      <c r="DER240" s="406" t="n"/>
      <c r="DES240" s="406" t="n"/>
      <c r="DET240" s="406" t="n"/>
      <c r="DEU240" s="406" t="n"/>
      <c r="DEV240" s="406" t="n"/>
      <c r="DEW240" s="406" t="n"/>
      <c r="DEX240" s="406" t="n"/>
      <c r="DEY240" s="406" t="n"/>
      <c r="DEZ240" s="406" t="n"/>
      <c r="DFA240" s="406" t="n"/>
      <c r="DFB240" s="406" t="n"/>
      <c r="DFC240" s="406" t="n"/>
      <c r="DFD240" s="406" t="n"/>
      <c r="DFE240" s="406" t="n"/>
      <c r="DFF240" s="406" t="n"/>
      <c r="DFG240" s="406" t="n"/>
      <c r="DFH240" s="406" t="n"/>
      <c r="DFI240" s="406" t="n"/>
      <c r="DFJ240" s="406" t="n"/>
      <c r="DFK240" s="406" t="n"/>
      <c r="DFL240" s="406" t="n"/>
      <c r="DFM240" s="406" t="n"/>
      <c r="DFN240" s="406" t="n"/>
      <c r="DFO240" s="406" t="n"/>
      <c r="DFP240" s="406" t="n"/>
      <c r="DFQ240" s="406" t="n"/>
      <c r="DFR240" s="406" t="n"/>
      <c r="DFS240" s="406" t="n"/>
      <c r="DFT240" s="406" t="n"/>
      <c r="DFU240" s="406" t="n"/>
      <c r="DFV240" s="406" t="n"/>
      <c r="DFW240" s="406" t="n"/>
      <c r="DFX240" s="406" t="n"/>
      <c r="DFY240" s="406" t="n"/>
      <c r="DFZ240" s="406" t="n"/>
      <c r="DGA240" s="406" t="n"/>
      <c r="DGB240" s="406" t="n"/>
      <c r="DGC240" s="406" t="n"/>
      <c r="DGD240" s="406" t="n"/>
      <c r="DGE240" s="406" t="n"/>
      <c r="DGF240" s="406" t="n"/>
      <c r="DGG240" s="406" t="n"/>
      <c r="DGH240" s="406" t="n"/>
      <c r="DGI240" s="406" t="n"/>
      <c r="DGJ240" s="406" t="n"/>
      <c r="DGK240" s="406" t="n"/>
      <c r="DGL240" s="406" t="n"/>
      <c r="DGM240" s="406" t="n"/>
      <c r="DGN240" s="406" t="n"/>
      <c r="DGO240" s="406" t="n"/>
      <c r="DGP240" s="406" t="n"/>
      <c r="DGQ240" s="406" t="n"/>
      <c r="DGR240" s="406" t="n"/>
      <c r="DGS240" s="406" t="n"/>
      <c r="DGT240" s="406" t="n"/>
      <c r="DGU240" s="406" t="n"/>
      <c r="DGV240" s="406" t="n"/>
      <c r="DGW240" s="406" t="n"/>
      <c r="DGX240" s="406" t="n"/>
      <c r="DGY240" s="406" t="n"/>
      <c r="DGZ240" s="406" t="n"/>
      <c r="DHA240" s="406" t="n"/>
      <c r="DHB240" s="406" t="n"/>
      <c r="DHC240" s="406" t="n"/>
      <c r="DHD240" s="406" t="n"/>
      <c r="DHE240" s="406" t="n"/>
      <c r="DHF240" s="406" t="n"/>
      <c r="DHG240" s="406" t="n"/>
      <c r="DHH240" s="406" t="n"/>
      <c r="DHI240" s="406" t="n"/>
      <c r="DHJ240" s="406" t="n"/>
      <c r="DHK240" s="406" t="n"/>
      <c r="DHL240" s="406" t="n"/>
      <c r="DHM240" s="406" t="n"/>
      <c r="DHN240" s="406" t="n"/>
      <c r="DHO240" s="406" t="n"/>
      <c r="DHP240" s="406" t="n"/>
      <c r="DHQ240" s="406" t="n"/>
      <c r="DHR240" s="406" t="n"/>
      <c r="DHS240" s="406" t="n"/>
      <c r="DHT240" s="406" t="n"/>
      <c r="DHU240" s="406" t="n"/>
      <c r="DHV240" s="406" t="n"/>
      <c r="DHW240" s="406" t="n"/>
      <c r="DHX240" s="406" t="n"/>
      <c r="DHY240" s="406" t="n"/>
      <c r="DHZ240" s="406" t="n"/>
      <c r="DIA240" s="406" t="n"/>
      <c r="DIB240" s="406" t="n"/>
      <c r="DIC240" s="406" t="n"/>
      <c r="DID240" s="406" t="n"/>
      <c r="DIE240" s="406" t="n"/>
      <c r="DIF240" s="406" t="n"/>
      <c r="DIG240" s="406" t="n"/>
      <c r="DIH240" s="406" t="n"/>
      <c r="DII240" s="406" t="n"/>
      <c r="DIJ240" s="406" t="n"/>
      <c r="DIK240" s="406" t="n"/>
      <c r="DIL240" s="406" t="n"/>
      <c r="DIM240" s="406" t="n"/>
      <c r="DIN240" s="406" t="n"/>
      <c r="DIO240" s="406" t="n"/>
      <c r="DIP240" s="406" t="n"/>
      <c r="DIQ240" s="406" t="n"/>
      <c r="DIR240" s="406" t="n"/>
      <c r="DIS240" s="406" t="n"/>
      <c r="DIT240" s="406" t="n"/>
      <c r="DIU240" s="406" t="n"/>
      <c r="DIV240" s="406" t="n"/>
      <c r="DIW240" s="406" t="n"/>
      <c r="DIX240" s="406" t="n"/>
      <c r="DIY240" s="406" t="n"/>
      <c r="DIZ240" s="406" t="n"/>
      <c r="DJA240" s="406" t="n"/>
      <c r="DJB240" s="406" t="n"/>
      <c r="DJC240" s="406" t="n"/>
      <c r="DJD240" s="406" t="n"/>
      <c r="DJE240" s="406" t="n"/>
      <c r="DJF240" s="406" t="n"/>
      <c r="DJG240" s="406" t="n"/>
      <c r="DJH240" s="406" t="n"/>
      <c r="DJI240" s="406" t="n"/>
      <c r="DJJ240" s="406" t="n"/>
      <c r="DJK240" s="406" t="n"/>
      <c r="DJL240" s="406" t="n"/>
      <c r="DJM240" s="406" t="n"/>
      <c r="DJN240" s="406" t="n"/>
      <c r="DJO240" s="406" t="n"/>
      <c r="DJP240" s="406" t="n"/>
      <c r="DJQ240" s="406" t="n"/>
      <c r="DJR240" s="406" t="n"/>
      <c r="DJS240" s="406" t="n"/>
      <c r="DJT240" s="406" t="n"/>
      <c r="DJU240" s="406" t="n"/>
      <c r="DJV240" s="406" t="n"/>
      <c r="DJW240" s="406" t="n"/>
      <c r="DJX240" s="406" t="n"/>
      <c r="DJY240" s="406" t="n"/>
      <c r="DJZ240" s="406" t="n"/>
      <c r="DKA240" s="406" t="n"/>
      <c r="DKB240" s="406" t="n"/>
      <c r="DKC240" s="406" t="n"/>
      <c r="DKD240" s="406" t="n"/>
      <c r="DKE240" s="406" t="n"/>
      <c r="DKF240" s="406" t="n"/>
      <c r="DKG240" s="406" t="n"/>
      <c r="DKH240" s="406" t="n"/>
      <c r="DKI240" s="406" t="n"/>
      <c r="DKJ240" s="406" t="n"/>
      <c r="DKK240" s="406" t="n"/>
      <c r="DKL240" s="406" t="n"/>
      <c r="DKM240" s="406" t="n"/>
      <c r="DKN240" s="406" t="n"/>
      <c r="DKO240" s="406" t="n"/>
      <c r="DKP240" s="406" t="n"/>
      <c r="DKQ240" s="406" t="n"/>
      <c r="DKR240" s="406" t="n"/>
      <c r="DKS240" s="406" t="n"/>
      <c r="DKT240" s="406" t="n"/>
      <c r="DKU240" s="406" t="n"/>
      <c r="DKV240" s="406" t="n"/>
      <c r="DKW240" s="406" t="n"/>
      <c r="DKX240" s="406" t="n"/>
      <c r="DKY240" s="406" t="n"/>
      <c r="DKZ240" s="406" t="n"/>
      <c r="DLA240" s="406" t="n"/>
      <c r="DLB240" s="406" t="n"/>
      <c r="DLC240" s="406" t="n"/>
      <c r="DLD240" s="406" t="n"/>
      <c r="DLE240" s="406" t="n"/>
      <c r="DLF240" s="406" t="n"/>
      <c r="DLG240" s="406" t="n"/>
      <c r="DLH240" s="406" t="n"/>
      <c r="DLI240" s="406" t="n"/>
      <c r="DLJ240" s="406" t="n"/>
      <c r="DLK240" s="406" t="n"/>
      <c r="DLL240" s="406" t="n"/>
      <c r="DLM240" s="406" t="n"/>
      <c r="DLN240" s="406" t="n"/>
      <c r="DLO240" s="406" t="n"/>
      <c r="DLP240" s="406" t="n"/>
      <c r="DLQ240" s="406" t="n"/>
      <c r="DLR240" s="406" t="n"/>
      <c r="DLS240" s="406" t="n"/>
      <c r="DLT240" s="406" t="n"/>
      <c r="DLU240" s="406" t="n"/>
      <c r="DLV240" s="406" t="n"/>
      <c r="DLW240" s="406" t="n"/>
      <c r="DLX240" s="406" t="n"/>
      <c r="DLY240" s="406" t="n"/>
      <c r="DLZ240" s="406" t="n"/>
      <c r="DMA240" s="406" t="n"/>
      <c r="DMB240" s="406" t="n"/>
      <c r="DMC240" s="406" t="n"/>
      <c r="DMD240" s="406" t="n"/>
      <c r="DME240" s="406" t="n"/>
      <c r="DMF240" s="406" t="n"/>
      <c r="DMG240" s="406" t="n"/>
      <c r="DMH240" s="406" t="n"/>
      <c r="DMI240" s="406" t="n"/>
      <c r="DMJ240" s="406" t="n"/>
      <c r="DMK240" s="406" t="n"/>
      <c r="DML240" s="406" t="n"/>
      <c r="DMM240" s="406" t="n"/>
      <c r="DMN240" s="406" t="n"/>
      <c r="DMO240" s="406" t="n"/>
      <c r="DMP240" s="406" t="n"/>
      <c r="DMQ240" s="406" t="n"/>
      <c r="DMR240" s="406" t="n"/>
      <c r="DMS240" s="406" t="n"/>
      <c r="DMT240" s="406" t="n"/>
      <c r="DMU240" s="406" t="n"/>
      <c r="DMV240" s="406" t="n"/>
      <c r="DMW240" s="406" t="n"/>
      <c r="DMX240" s="406" t="n"/>
      <c r="DMY240" s="406" t="n"/>
      <c r="DMZ240" s="406" t="n"/>
      <c r="DNA240" s="406" t="n"/>
      <c r="DNB240" s="406" t="n"/>
      <c r="DNC240" s="406" t="n"/>
      <c r="DND240" s="406" t="n"/>
      <c r="DNE240" s="406" t="n"/>
      <c r="DNF240" s="406" t="n"/>
      <c r="DNG240" s="406" t="n"/>
      <c r="DNH240" s="406" t="n"/>
      <c r="DNI240" s="406" t="n"/>
      <c r="DNJ240" s="406" t="n"/>
      <c r="DNK240" s="406" t="n"/>
      <c r="DNL240" s="406" t="n"/>
      <c r="DNM240" s="406" t="n"/>
      <c r="DNN240" s="406" t="n"/>
      <c r="DNO240" s="406" t="n"/>
      <c r="DNP240" s="406" t="n"/>
      <c r="DNQ240" s="406" t="n"/>
      <c r="DNR240" s="406" t="n"/>
      <c r="DNS240" s="406" t="n"/>
      <c r="DNT240" s="406" t="n"/>
      <c r="DNU240" s="406" t="n"/>
      <c r="DNV240" s="406" t="n"/>
      <c r="DNW240" s="406" t="n"/>
      <c r="DNX240" s="406" t="n"/>
      <c r="DNY240" s="406" t="n"/>
      <c r="DNZ240" s="406" t="n"/>
      <c r="DOA240" s="406" t="n"/>
      <c r="DOB240" s="406" t="n"/>
      <c r="DOC240" s="406" t="n"/>
      <c r="DOD240" s="406" t="n"/>
      <c r="DOE240" s="406" t="n"/>
      <c r="DOF240" s="406" t="n"/>
      <c r="DOG240" s="406" t="n"/>
      <c r="DOH240" s="406" t="n"/>
      <c r="DOI240" s="406" t="n"/>
      <c r="DOJ240" s="406" t="n"/>
      <c r="DOK240" s="406" t="n"/>
      <c r="DOL240" s="406" t="n"/>
      <c r="DOM240" s="406" t="n"/>
      <c r="DON240" s="406" t="n"/>
      <c r="DOO240" s="406" t="n"/>
      <c r="DOP240" s="406" t="n"/>
      <c r="DOQ240" s="406" t="n"/>
      <c r="DOR240" s="406" t="n"/>
      <c r="DOS240" s="406" t="n"/>
      <c r="DOT240" s="406" t="n"/>
      <c r="DOU240" s="406" t="n"/>
      <c r="DOV240" s="406" t="n"/>
      <c r="DOW240" s="406" t="n"/>
      <c r="DOX240" s="406" t="n"/>
      <c r="DOY240" s="406" t="n"/>
      <c r="DOZ240" s="406" t="n"/>
      <c r="DPA240" s="406" t="n"/>
      <c r="DPB240" s="406" t="n"/>
      <c r="DPC240" s="406" t="n"/>
      <c r="DPD240" s="406" t="n"/>
      <c r="DPE240" s="406" t="n"/>
      <c r="DPF240" s="406" t="n"/>
      <c r="DPG240" s="406" t="n"/>
      <c r="DPH240" s="406" t="n"/>
      <c r="DPI240" s="406" t="n"/>
      <c r="DPJ240" s="406" t="n"/>
      <c r="DPK240" s="406" t="n"/>
      <c r="DPL240" s="406" t="n"/>
      <c r="DPM240" s="406" t="n"/>
      <c r="DPN240" s="406" t="n"/>
      <c r="DPO240" s="406" t="n"/>
      <c r="DPP240" s="406" t="n"/>
      <c r="DPQ240" s="406" t="n"/>
      <c r="DPR240" s="406" t="n"/>
      <c r="DPS240" s="406" t="n"/>
      <c r="DPT240" s="406" t="n"/>
      <c r="DPU240" s="406" t="n"/>
      <c r="DPV240" s="406" t="n"/>
      <c r="DPW240" s="406" t="n"/>
      <c r="DPX240" s="406" t="n"/>
      <c r="DPY240" s="406" t="n"/>
      <c r="DPZ240" s="406" t="n"/>
      <c r="DQA240" s="406" t="n"/>
      <c r="DQB240" s="406" t="n"/>
      <c r="DQC240" s="406" t="n"/>
      <c r="DQD240" s="406" t="n"/>
      <c r="DQE240" s="406" t="n"/>
      <c r="DQF240" s="406" t="n"/>
      <c r="DQG240" s="406" t="n"/>
      <c r="DQH240" s="406" t="n"/>
      <c r="DQI240" s="406" t="n"/>
      <c r="DQJ240" s="406" t="n"/>
      <c r="DQK240" s="406" t="n"/>
      <c r="DQL240" s="406" t="n"/>
      <c r="DQM240" s="406" t="n"/>
      <c r="DQN240" s="406" t="n"/>
      <c r="DQO240" s="406" t="n"/>
      <c r="DQP240" s="406" t="n"/>
      <c r="DQQ240" s="406" t="n"/>
      <c r="DQR240" s="406" t="n"/>
      <c r="DQS240" s="406" t="n"/>
      <c r="DQT240" s="406" t="n"/>
      <c r="DQU240" s="406" t="n"/>
      <c r="DQV240" s="406" t="n"/>
      <c r="DQW240" s="406" t="n"/>
      <c r="DQX240" s="406" t="n"/>
      <c r="DQY240" s="406" t="n"/>
      <c r="DQZ240" s="406" t="n"/>
      <c r="DRA240" s="406" t="n"/>
      <c r="DRB240" s="406" t="n"/>
      <c r="DRC240" s="406" t="n"/>
      <c r="DRD240" s="406" t="n"/>
      <c r="DRE240" s="406" t="n"/>
      <c r="DRF240" s="406" t="n"/>
      <c r="DRG240" s="406" t="n"/>
      <c r="DRH240" s="406" t="n"/>
      <c r="DRI240" s="406" t="n"/>
      <c r="DRJ240" s="406" t="n"/>
      <c r="DRK240" s="406" t="n"/>
      <c r="DRL240" s="406" t="n"/>
      <c r="DRM240" s="406" t="n"/>
      <c r="DRN240" s="406" t="n"/>
      <c r="DRO240" s="406" t="n"/>
      <c r="DRP240" s="406" t="n"/>
      <c r="DRQ240" s="406" t="n"/>
      <c r="DRR240" s="406" t="n"/>
      <c r="DRS240" s="406" t="n"/>
      <c r="DRT240" s="406" t="n"/>
      <c r="DRU240" s="406" t="n"/>
      <c r="DRV240" s="406" t="n"/>
      <c r="DRW240" s="406" t="n"/>
      <c r="DRX240" s="406" t="n"/>
      <c r="DRY240" s="406" t="n"/>
      <c r="DRZ240" s="406" t="n"/>
      <c r="DSA240" s="406" t="n"/>
      <c r="DSB240" s="406" t="n"/>
      <c r="DSC240" s="406" t="n"/>
      <c r="DSD240" s="406" t="n"/>
      <c r="DSE240" s="406" t="n"/>
      <c r="DSF240" s="406" t="n"/>
      <c r="DSG240" s="406" t="n"/>
      <c r="DSH240" s="406" t="n"/>
      <c r="DSI240" s="406" t="n"/>
      <c r="DSJ240" s="406" t="n"/>
      <c r="DSK240" s="406" t="n"/>
      <c r="DSL240" s="406" t="n"/>
      <c r="DSM240" s="406" t="n"/>
      <c r="DSN240" s="406" t="n"/>
      <c r="DSO240" s="406" t="n"/>
      <c r="DSP240" s="406" t="n"/>
      <c r="DSQ240" s="406" t="n"/>
      <c r="DSR240" s="406" t="n"/>
      <c r="DSS240" s="406" t="n"/>
      <c r="DST240" s="406" t="n"/>
      <c r="DSU240" s="406" t="n"/>
      <c r="DSV240" s="406" t="n"/>
      <c r="DSW240" s="406" t="n"/>
      <c r="DSX240" s="406" t="n"/>
      <c r="DSY240" s="406" t="n"/>
      <c r="DSZ240" s="406" t="n"/>
      <c r="DTA240" s="406" t="n"/>
      <c r="DTB240" s="406" t="n"/>
      <c r="DTC240" s="406" t="n"/>
      <c r="DTD240" s="406" t="n"/>
      <c r="DTE240" s="406" t="n"/>
      <c r="DTF240" s="406" t="n"/>
      <c r="DTG240" s="406" t="n"/>
      <c r="DTH240" s="406" t="n"/>
      <c r="DTI240" s="406" t="n"/>
      <c r="DTJ240" s="406" t="n"/>
      <c r="DTK240" s="406" t="n"/>
      <c r="DTL240" s="406" t="n"/>
      <c r="DTM240" s="406" t="n"/>
      <c r="DTN240" s="406" t="n"/>
      <c r="DTO240" s="406" t="n"/>
      <c r="DTP240" s="406" t="n"/>
      <c r="DTQ240" s="406" t="n"/>
      <c r="DTR240" s="406" t="n"/>
      <c r="DTS240" s="406" t="n"/>
      <c r="DTT240" s="406" t="n"/>
      <c r="DTU240" s="406" t="n"/>
      <c r="DTV240" s="406" t="n"/>
      <c r="DTW240" s="406" t="n"/>
      <c r="DTX240" s="406" t="n"/>
      <c r="DTY240" s="406" t="n"/>
      <c r="DTZ240" s="406" t="n"/>
      <c r="DUA240" s="406" t="n"/>
      <c r="DUB240" s="406" t="n"/>
      <c r="DUC240" s="406" t="n"/>
      <c r="DUD240" s="406" t="n"/>
      <c r="DUE240" s="406" t="n"/>
      <c r="DUF240" s="406" t="n"/>
      <c r="DUG240" s="406" t="n"/>
      <c r="DUH240" s="406" t="n"/>
      <c r="DUI240" s="406" t="n"/>
      <c r="DUJ240" s="406" t="n"/>
      <c r="DUK240" s="406" t="n"/>
      <c r="DUL240" s="406" t="n"/>
      <c r="DUM240" s="406" t="n"/>
      <c r="DUN240" s="406" t="n"/>
      <c r="DUO240" s="406" t="n"/>
      <c r="DUP240" s="406" t="n"/>
      <c r="DUQ240" s="406" t="n"/>
      <c r="DUR240" s="406" t="n"/>
      <c r="DUS240" s="406" t="n"/>
      <c r="DUT240" s="406" t="n"/>
      <c r="DUU240" s="406" t="n"/>
      <c r="DUV240" s="406" t="n"/>
      <c r="DUW240" s="406" t="n"/>
      <c r="DUX240" s="406" t="n"/>
      <c r="DUY240" s="406" t="n"/>
      <c r="DUZ240" s="406" t="n"/>
      <c r="DVA240" s="406" t="n"/>
      <c r="DVB240" s="406" t="n"/>
      <c r="DVC240" s="406" t="n"/>
      <c r="DVD240" s="406" t="n"/>
      <c r="DVE240" s="406" t="n"/>
      <c r="DVF240" s="406" t="n"/>
      <c r="DVG240" s="406" t="n"/>
      <c r="DVH240" s="406" t="n"/>
      <c r="DVI240" s="406" t="n"/>
      <c r="DVJ240" s="406" t="n"/>
      <c r="DVK240" s="406" t="n"/>
      <c r="DVL240" s="406" t="n"/>
      <c r="DVM240" s="406" t="n"/>
      <c r="DVN240" s="406" t="n"/>
      <c r="DVO240" s="406" t="n"/>
      <c r="DVP240" s="406" t="n"/>
      <c r="DVQ240" s="406" t="n"/>
      <c r="DVR240" s="406" t="n"/>
      <c r="DVS240" s="406" t="n"/>
      <c r="DVT240" s="406" t="n"/>
      <c r="DVU240" s="406" t="n"/>
      <c r="DVV240" s="406" t="n"/>
      <c r="DVW240" s="406" t="n"/>
      <c r="DVX240" s="406" t="n"/>
      <c r="DVY240" s="406" t="n"/>
      <c r="DVZ240" s="406" t="n"/>
      <c r="DWA240" s="406" t="n"/>
      <c r="DWB240" s="406" t="n"/>
      <c r="DWC240" s="406" t="n"/>
      <c r="DWD240" s="406" t="n"/>
      <c r="DWE240" s="406" t="n"/>
      <c r="DWF240" s="406" t="n"/>
      <c r="DWG240" s="406" t="n"/>
      <c r="DWH240" s="406" t="n"/>
      <c r="DWI240" s="406" t="n"/>
      <c r="DWJ240" s="406" t="n"/>
      <c r="DWK240" s="406" t="n"/>
      <c r="DWL240" s="406" t="n"/>
      <c r="DWM240" s="406" t="n"/>
      <c r="DWN240" s="406" t="n"/>
      <c r="DWO240" s="406" t="n"/>
      <c r="DWP240" s="406" t="n"/>
      <c r="DWQ240" s="406" t="n"/>
      <c r="DWR240" s="406" t="n"/>
      <c r="DWS240" s="406" t="n"/>
      <c r="DWT240" s="406" t="n"/>
      <c r="DWU240" s="406" t="n"/>
      <c r="DWV240" s="406" t="n"/>
      <c r="DWW240" s="406" t="n"/>
      <c r="DWX240" s="406" t="n"/>
      <c r="DWY240" s="406" t="n"/>
      <c r="DWZ240" s="406" t="n"/>
      <c r="DXA240" s="406" t="n"/>
      <c r="DXB240" s="406" t="n"/>
      <c r="DXC240" s="406" t="n"/>
      <c r="DXD240" s="406" t="n"/>
      <c r="DXE240" s="406" t="n"/>
      <c r="DXF240" s="406" t="n"/>
      <c r="DXG240" s="406" t="n"/>
      <c r="DXH240" s="406" t="n"/>
      <c r="DXI240" s="406" t="n"/>
      <c r="DXJ240" s="406" t="n"/>
      <c r="DXK240" s="406" t="n"/>
      <c r="DXL240" s="406" t="n"/>
      <c r="DXM240" s="406" t="n"/>
      <c r="DXN240" s="406" t="n"/>
      <c r="DXO240" s="406" t="n"/>
      <c r="DXP240" s="406" t="n"/>
      <c r="DXQ240" s="406" t="n"/>
      <c r="DXR240" s="406" t="n"/>
      <c r="DXS240" s="406" t="n"/>
      <c r="DXT240" s="406" t="n"/>
      <c r="DXU240" s="406" t="n"/>
      <c r="DXV240" s="406" t="n"/>
      <c r="DXW240" s="406" t="n"/>
      <c r="DXX240" s="406" t="n"/>
      <c r="DXY240" s="406" t="n"/>
      <c r="DXZ240" s="406" t="n"/>
      <c r="DYA240" s="406" t="n"/>
      <c r="DYB240" s="406" t="n"/>
      <c r="DYC240" s="406" t="n"/>
      <c r="DYD240" s="406" t="n"/>
      <c r="DYE240" s="406" t="n"/>
      <c r="DYF240" s="406" t="n"/>
      <c r="DYG240" s="406" t="n"/>
      <c r="DYH240" s="406" t="n"/>
      <c r="DYI240" s="406" t="n"/>
      <c r="DYJ240" s="406" t="n"/>
      <c r="DYK240" s="406" t="n"/>
      <c r="DYL240" s="406" t="n"/>
      <c r="DYM240" s="406" t="n"/>
      <c r="DYN240" s="406" t="n"/>
      <c r="DYO240" s="406" t="n"/>
      <c r="DYP240" s="406" t="n"/>
      <c r="DYQ240" s="406" t="n"/>
      <c r="DYR240" s="406" t="n"/>
      <c r="DYS240" s="406" t="n"/>
      <c r="DYT240" s="406" t="n"/>
      <c r="DYU240" s="406" t="n"/>
      <c r="DYV240" s="406" t="n"/>
      <c r="DYW240" s="406" t="n"/>
      <c r="DYX240" s="406" t="n"/>
      <c r="DYY240" s="406" t="n"/>
      <c r="DYZ240" s="406" t="n"/>
      <c r="DZA240" s="406" t="n"/>
      <c r="DZB240" s="406" t="n"/>
      <c r="DZC240" s="406" t="n"/>
      <c r="DZD240" s="406" t="n"/>
      <c r="DZE240" s="406" t="n"/>
      <c r="DZF240" s="406" t="n"/>
      <c r="DZG240" s="406" t="n"/>
      <c r="DZH240" s="406" t="n"/>
      <c r="DZI240" s="406" t="n"/>
      <c r="DZJ240" s="406" t="n"/>
      <c r="DZK240" s="406" t="n"/>
      <c r="DZL240" s="406" t="n"/>
      <c r="DZM240" s="406" t="n"/>
      <c r="DZN240" s="406" t="n"/>
      <c r="DZO240" s="406" t="n"/>
      <c r="DZP240" s="406" t="n"/>
      <c r="DZQ240" s="406" t="n"/>
      <c r="DZR240" s="406" t="n"/>
      <c r="DZS240" s="406" t="n"/>
      <c r="DZT240" s="406" t="n"/>
      <c r="DZU240" s="406" t="n"/>
      <c r="DZV240" s="406" t="n"/>
      <c r="DZW240" s="406" t="n"/>
      <c r="DZX240" s="406" t="n"/>
      <c r="DZY240" s="406" t="n"/>
      <c r="DZZ240" s="406" t="n"/>
      <c r="EAA240" s="406" t="n"/>
      <c r="EAB240" s="406" t="n"/>
      <c r="EAC240" s="406" t="n"/>
      <c r="EAD240" s="406" t="n"/>
      <c r="EAE240" s="406" t="n"/>
      <c r="EAF240" s="406" t="n"/>
      <c r="EAG240" s="406" t="n"/>
      <c r="EAH240" s="406" t="n"/>
      <c r="EAI240" s="406" t="n"/>
      <c r="EAJ240" s="406" t="n"/>
      <c r="EAK240" s="406" t="n"/>
      <c r="EAL240" s="406" t="n"/>
      <c r="EAM240" s="406" t="n"/>
      <c r="EAN240" s="406" t="n"/>
      <c r="EAO240" s="406" t="n"/>
      <c r="EAP240" s="406" t="n"/>
      <c r="EAQ240" s="406" t="n"/>
      <c r="EAR240" s="406" t="n"/>
      <c r="EAS240" s="406" t="n"/>
      <c r="EAT240" s="406" t="n"/>
      <c r="EAU240" s="406" t="n"/>
      <c r="EAV240" s="406" t="n"/>
      <c r="EAW240" s="406" t="n"/>
      <c r="EAX240" s="406" t="n"/>
      <c r="EAY240" s="406" t="n"/>
      <c r="EAZ240" s="406" t="n"/>
      <c r="EBA240" s="406" t="n"/>
      <c r="EBB240" s="406" t="n"/>
      <c r="EBC240" s="406" t="n"/>
      <c r="EBD240" s="406" t="n"/>
      <c r="EBE240" s="406" t="n"/>
      <c r="EBF240" s="406" t="n"/>
      <c r="EBG240" s="406" t="n"/>
      <c r="EBH240" s="406" t="n"/>
      <c r="EBI240" s="406" t="n"/>
      <c r="EBJ240" s="406" t="n"/>
      <c r="EBK240" s="406" t="n"/>
      <c r="EBL240" s="406" t="n"/>
      <c r="EBM240" s="406" t="n"/>
      <c r="EBN240" s="406" t="n"/>
      <c r="EBO240" s="406" t="n"/>
      <c r="EBP240" s="406" t="n"/>
      <c r="EBQ240" s="406" t="n"/>
      <c r="EBR240" s="406" t="n"/>
      <c r="EBS240" s="406" t="n"/>
      <c r="EBT240" s="406" t="n"/>
      <c r="EBU240" s="406" t="n"/>
      <c r="EBV240" s="406" t="n"/>
      <c r="EBW240" s="406" t="n"/>
      <c r="EBX240" s="406" t="n"/>
      <c r="EBY240" s="406" t="n"/>
      <c r="EBZ240" s="406" t="n"/>
      <c r="ECA240" s="406" t="n"/>
      <c r="ECB240" s="406" t="n"/>
      <c r="ECC240" s="406" t="n"/>
      <c r="ECD240" s="406" t="n"/>
      <c r="ECE240" s="406" t="n"/>
      <c r="ECF240" s="406" t="n"/>
      <c r="ECG240" s="406" t="n"/>
      <c r="ECH240" s="406" t="n"/>
      <c r="ECI240" s="406" t="n"/>
      <c r="ECJ240" s="406" t="n"/>
      <c r="ECK240" s="406" t="n"/>
      <c r="ECL240" s="406" t="n"/>
      <c r="ECM240" s="406" t="n"/>
      <c r="ECN240" s="406" t="n"/>
      <c r="ECO240" s="406" t="n"/>
      <c r="ECP240" s="406" t="n"/>
      <c r="ECQ240" s="406" t="n"/>
      <c r="ECR240" s="406" t="n"/>
      <c r="ECS240" s="406" t="n"/>
      <c r="ECT240" s="406" t="n"/>
      <c r="ECU240" s="406" t="n"/>
      <c r="ECV240" s="406" t="n"/>
      <c r="ECW240" s="406" t="n"/>
      <c r="ECX240" s="406" t="n"/>
      <c r="ECY240" s="406" t="n"/>
      <c r="ECZ240" s="406" t="n"/>
      <c r="EDA240" s="406" t="n"/>
      <c r="EDB240" s="406" t="n"/>
      <c r="EDC240" s="406" t="n"/>
      <c r="EDD240" s="406" t="n"/>
      <c r="EDE240" s="406" t="n"/>
      <c r="EDF240" s="406" t="n"/>
      <c r="EDG240" s="406" t="n"/>
      <c r="EDH240" s="406" t="n"/>
      <c r="EDI240" s="406" t="n"/>
      <c r="EDJ240" s="406" t="n"/>
      <c r="EDK240" s="406" t="n"/>
      <c r="EDL240" s="406" t="n"/>
      <c r="EDM240" s="406" t="n"/>
      <c r="EDN240" s="406" t="n"/>
      <c r="EDO240" s="406" t="n"/>
      <c r="EDP240" s="406" t="n"/>
      <c r="EDQ240" s="406" t="n"/>
      <c r="EDR240" s="406" t="n"/>
      <c r="EDS240" s="406" t="n"/>
      <c r="EDT240" s="406" t="n"/>
      <c r="EDU240" s="406" t="n"/>
      <c r="EDV240" s="406" t="n"/>
      <c r="EDW240" s="406" t="n"/>
      <c r="EDX240" s="406" t="n"/>
      <c r="EDY240" s="406" t="n"/>
      <c r="EDZ240" s="406" t="n"/>
      <c r="EEA240" s="406" t="n"/>
      <c r="EEB240" s="406" t="n"/>
      <c r="EEC240" s="406" t="n"/>
      <c r="EED240" s="406" t="n"/>
      <c r="EEE240" s="406" t="n"/>
      <c r="EEF240" s="406" t="n"/>
      <c r="EEG240" s="406" t="n"/>
      <c r="EEH240" s="406" t="n"/>
      <c r="EEI240" s="406" t="n"/>
      <c r="EEJ240" s="406" t="n"/>
      <c r="EEK240" s="406" t="n"/>
      <c r="EEL240" s="406" t="n"/>
      <c r="EEM240" s="406" t="n"/>
      <c r="EEN240" s="406" t="n"/>
      <c r="EEO240" s="406" t="n"/>
      <c r="EEP240" s="406" t="n"/>
      <c r="EEQ240" s="406" t="n"/>
      <c r="EER240" s="406" t="n"/>
      <c r="EES240" s="406" t="n"/>
      <c r="EET240" s="406" t="n"/>
      <c r="EEU240" s="406" t="n"/>
      <c r="EEV240" s="406" t="n"/>
      <c r="EEW240" s="406" t="n"/>
      <c r="EEX240" s="406" t="n"/>
      <c r="EEY240" s="406" t="n"/>
      <c r="EEZ240" s="406" t="n"/>
      <c r="EFA240" s="406" t="n"/>
      <c r="EFB240" s="406" t="n"/>
      <c r="EFC240" s="406" t="n"/>
      <c r="EFD240" s="406" t="n"/>
      <c r="EFE240" s="406" t="n"/>
      <c r="EFF240" s="406" t="n"/>
      <c r="EFG240" s="406" t="n"/>
      <c r="EFH240" s="406" t="n"/>
      <c r="EFI240" s="406" t="n"/>
      <c r="EFJ240" s="406" t="n"/>
      <c r="EFK240" s="406" t="n"/>
      <c r="EFL240" s="406" t="n"/>
      <c r="EFM240" s="406" t="n"/>
      <c r="EFN240" s="406" t="n"/>
      <c r="EFO240" s="406" t="n"/>
      <c r="EFP240" s="406" t="n"/>
      <c r="EFQ240" s="406" t="n"/>
      <c r="EFR240" s="406" t="n"/>
      <c r="EFS240" s="406" t="n"/>
      <c r="EFT240" s="406" t="n"/>
      <c r="EFU240" s="406" t="n"/>
      <c r="EFV240" s="406" t="n"/>
      <c r="EFW240" s="406" t="n"/>
      <c r="EFX240" s="406" t="n"/>
      <c r="EFY240" s="406" t="n"/>
      <c r="EFZ240" s="406" t="n"/>
      <c r="EGA240" s="406" t="n"/>
      <c r="EGB240" s="406" t="n"/>
      <c r="EGC240" s="406" t="n"/>
      <c r="EGD240" s="406" t="n"/>
      <c r="EGE240" s="406" t="n"/>
      <c r="EGF240" s="406" t="n"/>
      <c r="EGG240" s="406" t="n"/>
      <c r="EGH240" s="406" t="n"/>
      <c r="EGI240" s="406" t="n"/>
      <c r="EGJ240" s="406" t="n"/>
      <c r="EGK240" s="406" t="n"/>
      <c r="EGL240" s="406" t="n"/>
      <c r="EGM240" s="406" t="n"/>
      <c r="EGN240" s="406" t="n"/>
      <c r="EGO240" s="406" t="n"/>
      <c r="EGP240" s="406" t="n"/>
      <c r="EGQ240" s="406" t="n"/>
      <c r="EGR240" s="406" t="n"/>
      <c r="EGS240" s="406" t="n"/>
      <c r="EGT240" s="406" t="n"/>
      <c r="EGU240" s="406" t="n"/>
      <c r="EGV240" s="406" t="n"/>
      <c r="EGW240" s="406" t="n"/>
      <c r="EGX240" s="406" t="n"/>
      <c r="EGY240" s="406" t="n"/>
      <c r="EGZ240" s="406" t="n"/>
      <c r="EHA240" s="406" t="n"/>
      <c r="EHB240" s="406" t="n"/>
      <c r="EHC240" s="406" t="n"/>
      <c r="EHD240" s="406" t="n"/>
      <c r="EHE240" s="406" t="n"/>
      <c r="EHF240" s="406" t="n"/>
      <c r="EHG240" s="406" t="n"/>
      <c r="EHH240" s="406" t="n"/>
      <c r="EHI240" s="406" t="n"/>
      <c r="EHJ240" s="406" t="n"/>
      <c r="EHK240" s="406" t="n"/>
      <c r="EHL240" s="406" t="n"/>
      <c r="EHM240" s="406" t="n"/>
      <c r="EHN240" s="406" t="n"/>
      <c r="EHO240" s="406" t="n"/>
      <c r="EHP240" s="406" t="n"/>
      <c r="EHQ240" s="406" t="n"/>
      <c r="EHR240" s="406" t="n"/>
      <c r="EHS240" s="406" t="n"/>
      <c r="EHT240" s="406" t="n"/>
      <c r="EHU240" s="406" t="n"/>
      <c r="EHV240" s="406" t="n"/>
      <c r="EHW240" s="406" t="n"/>
      <c r="EHX240" s="406" t="n"/>
      <c r="EHY240" s="406" t="n"/>
      <c r="EHZ240" s="406" t="n"/>
      <c r="EIA240" s="406" t="n"/>
      <c r="EIB240" s="406" t="n"/>
      <c r="EIC240" s="406" t="n"/>
      <c r="EID240" s="406" t="n"/>
      <c r="EIE240" s="406" t="n"/>
      <c r="EIF240" s="406" t="n"/>
      <c r="EIG240" s="406" t="n"/>
      <c r="EIH240" s="406" t="n"/>
      <c r="EII240" s="406" t="n"/>
      <c r="EIJ240" s="406" t="n"/>
      <c r="EIK240" s="406" t="n"/>
      <c r="EIL240" s="406" t="n"/>
      <c r="EIM240" s="406" t="n"/>
      <c r="EIN240" s="406" t="n"/>
      <c r="EIO240" s="406" t="n"/>
      <c r="EIP240" s="406" t="n"/>
      <c r="EIQ240" s="406" t="n"/>
      <c r="EIR240" s="406" t="n"/>
      <c r="EIS240" s="406" t="n"/>
      <c r="EIT240" s="406" t="n"/>
      <c r="EIU240" s="406" t="n"/>
      <c r="EIV240" s="406" t="n"/>
      <c r="EIW240" s="406" t="n"/>
      <c r="EIX240" s="406" t="n"/>
      <c r="EIY240" s="406" t="n"/>
      <c r="EIZ240" s="406" t="n"/>
      <c r="EJA240" s="406" t="n"/>
      <c r="EJB240" s="406" t="n"/>
      <c r="EJC240" s="406" t="n"/>
      <c r="EJD240" s="406" t="n"/>
      <c r="EJE240" s="406" t="n"/>
      <c r="EJF240" s="406" t="n"/>
      <c r="EJG240" s="406" t="n"/>
      <c r="EJH240" s="406" t="n"/>
      <c r="EJI240" s="406" t="n"/>
      <c r="EJJ240" s="406" t="n"/>
      <c r="EJK240" s="406" t="n"/>
      <c r="EJL240" s="406" t="n"/>
      <c r="EJM240" s="406" t="n"/>
      <c r="EJN240" s="406" t="n"/>
      <c r="EJO240" s="406" t="n"/>
      <c r="EJP240" s="406" t="n"/>
      <c r="EJQ240" s="406" t="n"/>
      <c r="EJR240" s="406" t="n"/>
      <c r="EJS240" s="406" t="n"/>
      <c r="EJT240" s="406" t="n"/>
      <c r="EJU240" s="406" t="n"/>
      <c r="EJV240" s="406" t="n"/>
      <c r="EJW240" s="406" t="n"/>
      <c r="EJX240" s="406" t="n"/>
      <c r="EJY240" s="406" t="n"/>
      <c r="EJZ240" s="406" t="n"/>
      <c r="EKA240" s="406" t="n"/>
      <c r="EKB240" s="406" t="n"/>
      <c r="EKC240" s="406" t="n"/>
      <c r="EKD240" s="406" t="n"/>
      <c r="EKE240" s="406" t="n"/>
      <c r="EKF240" s="406" t="n"/>
      <c r="EKG240" s="406" t="n"/>
      <c r="EKH240" s="406" t="n"/>
      <c r="EKI240" s="406" t="n"/>
      <c r="EKJ240" s="406" t="n"/>
      <c r="EKK240" s="406" t="n"/>
      <c r="EKL240" s="406" t="n"/>
      <c r="EKM240" s="406" t="n"/>
      <c r="EKN240" s="406" t="n"/>
      <c r="EKO240" s="406" t="n"/>
      <c r="EKP240" s="406" t="n"/>
      <c r="EKQ240" s="406" t="n"/>
      <c r="EKR240" s="406" t="n"/>
      <c r="EKS240" s="406" t="n"/>
      <c r="EKT240" s="406" t="n"/>
      <c r="EKU240" s="406" t="n"/>
      <c r="EKV240" s="406" t="n"/>
      <c r="EKW240" s="406" t="n"/>
      <c r="EKX240" s="406" t="n"/>
      <c r="EKY240" s="406" t="n"/>
      <c r="EKZ240" s="406" t="n"/>
      <c r="ELA240" s="406" t="n"/>
      <c r="ELB240" s="406" t="n"/>
      <c r="ELC240" s="406" t="n"/>
      <c r="ELD240" s="406" t="n"/>
      <c r="ELE240" s="406" t="n"/>
      <c r="ELF240" s="406" t="n"/>
      <c r="ELG240" s="406" t="n"/>
      <c r="ELH240" s="406" t="n"/>
      <c r="ELI240" s="406" t="n"/>
      <c r="ELJ240" s="406" t="n"/>
      <c r="ELK240" s="406" t="n"/>
      <c r="ELL240" s="406" t="n"/>
      <c r="ELM240" s="406" t="n"/>
      <c r="ELN240" s="406" t="n"/>
      <c r="ELO240" s="406" t="n"/>
      <c r="ELP240" s="406" t="n"/>
      <c r="ELQ240" s="406" t="n"/>
      <c r="ELR240" s="406" t="n"/>
      <c r="ELS240" s="406" t="n"/>
      <c r="ELT240" s="406" t="n"/>
      <c r="ELU240" s="406" t="n"/>
      <c r="ELV240" s="406" t="n"/>
      <c r="ELW240" s="406" t="n"/>
      <c r="ELX240" s="406" t="n"/>
      <c r="ELY240" s="406" t="n"/>
      <c r="ELZ240" s="406" t="n"/>
      <c r="EMA240" s="406" t="n"/>
      <c r="EMB240" s="406" t="n"/>
      <c r="EMC240" s="406" t="n"/>
      <c r="EMD240" s="406" t="n"/>
      <c r="EME240" s="406" t="n"/>
      <c r="EMF240" s="406" t="n"/>
      <c r="EMG240" s="406" t="n"/>
      <c r="EMH240" s="406" t="n"/>
      <c r="EMI240" s="406" t="n"/>
      <c r="EMJ240" s="406" t="n"/>
      <c r="EMK240" s="406" t="n"/>
      <c r="EML240" s="406" t="n"/>
      <c r="EMM240" s="406" t="n"/>
      <c r="EMN240" s="406" t="n"/>
      <c r="EMO240" s="406" t="n"/>
      <c r="EMP240" s="406" t="n"/>
      <c r="EMQ240" s="406" t="n"/>
      <c r="EMR240" s="406" t="n"/>
      <c r="EMS240" s="406" t="n"/>
      <c r="EMT240" s="406" t="n"/>
      <c r="EMU240" s="406" t="n"/>
      <c r="EMV240" s="406" t="n"/>
      <c r="EMW240" s="406" t="n"/>
      <c r="EMX240" s="406" t="n"/>
      <c r="EMY240" s="406" t="n"/>
      <c r="EMZ240" s="406" t="n"/>
      <c r="ENA240" s="406" t="n"/>
      <c r="ENB240" s="406" t="n"/>
      <c r="ENC240" s="406" t="n"/>
      <c r="END240" s="406" t="n"/>
      <c r="ENE240" s="406" t="n"/>
      <c r="ENF240" s="406" t="n"/>
      <c r="ENG240" s="406" t="n"/>
      <c r="ENH240" s="406" t="n"/>
      <c r="ENI240" s="406" t="n"/>
      <c r="ENJ240" s="406" t="n"/>
      <c r="ENK240" s="406" t="n"/>
      <c r="ENL240" s="406" t="n"/>
      <c r="ENM240" s="406" t="n"/>
      <c r="ENN240" s="406" t="n"/>
      <c r="ENO240" s="406" t="n"/>
      <c r="ENP240" s="406" t="n"/>
      <c r="ENQ240" s="406" t="n"/>
      <c r="ENR240" s="406" t="n"/>
      <c r="ENS240" s="406" t="n"/>
      <c r="ENT240" s="406" t="n"/>
      <c r="ENU240" s="406" t="n"/>
      <c r="ENV240" s="406" t="n"/>
      <c r="ENW240" s="406" t="n"/>
      <c r="ENX240" s="406" t="n"/>
      <c r="ENY240" s="406" t="n"/>
      <c r="ENZ240" s="406" t="n"/>
      <c r="EOA240" s="406" t="n"/>
      <c r="EOB240" s="406" t="n"/>
      <c r="EOC240" s="406" t="n"/>
      <c r="EOD240" s="406" t="n"/>
      <c r="EOE240" s="406" t="n"/>
      <c r="EOF240" s="406" t="n"/>
      <c r="EOG240" s="406" t="n"/>
      <c r="EOH240" s="406" t="n"/>
      <c r="EOI240" s="406" t="n"/>
      <c r="EOJ240" s="406" t="n"/>
      <c r="EOK240" s="406" t="n"/>
      <c r="EOL240" s="406" t="n"/>
      <c r="EOM240" s="406" t="n"/>
      <c r="EON240" s="406" t="n"/>
      <c r="EOO240" s="406" t="n"/>
      <c r="EOP240" s="406" t="n"/>
      <c r="EOQ240" s="406" t="n"/>
      <c r="EOR240" s="406" t="n"/>
      <c r="EOS240" s="406" t="n"/>
      <c r="EOT240" s="406" t="n"/>
      <c r="EOU240" s="406" t="n"/>
      <c r="EOV240" s="406" t="n"/>
      <c r="EOW240" s="406" t="n"/>
      <c r="EOX240" s="406" t="n"/>
      <c r="EOY240" s="406" t="n"/>
      <c r="EOZ240" s="406" t="n"/>
      <c r="EPA240" s="406" t="n"/>
      <c r="EPB240" s="406" t="n"/>
      <c r="EPC240" s="406" t="n"/>
      <c r="EPD240" s="406" t="n"/>
      <c r="EPE240" s="406" t="n"/>
      <c r="EPF240" s="406" t="n"/>
      <c r="EPG240" s="406" t="n"/>
      <c r="EPH240" s="406" t="n"/>
      <c r="EPI240" s="406" t="n"/>
      <c r="EPJ240" s="406" t="n"/>
      <c r="EPK240" s="406" t="n"/>
      <c r="EPL240" s="406" t="n"/>
      <c r="EPM240" s="406" t="n"/>
      <c r="EPN240" s="406" t="n"/>
      <c r="EPO240" s="406" t="n"/>
      <c r="EPP240" s="406" t="n"/>
      <c r="EPQ240" s="406" t="n"/>
      <c r="EPR240" s="406" t="n"/>
      <c r="EPS240" s="406" t="n"/>
      <c r="EPT240" s="406" t="n"/>
      <c r="EPU240" s="406" t="n"/>
      <c r="EPV240" s="406" t="n"/>
      <c r="EPW240" s="406" t="n"/>
      <c r="EPX240" s="406" t="n"/>
      <c r="EPY240" s="406" t="n"/>
      <c r="EPZ240" s="406" t="n"/>
      <c r="EQA240" s="406" t="n"/>
      <c r="EQB240" s="406" t="n"/>
      <c r="EQC240" s="406" t="n"/>
      <c r="EQD240" s="406" t="n"/>
      <c r="EQE240" s="406" t="n"/>
      <c r="EQF240" s="406" t="n"/>
      <c r="EQG240" s="406" t="n"/>
      <c r="EQH240" s="406" t="n"/>
      <c r="EQI240" s="406" t="n"/>
      <c r="EQJ240" s="406" t="n"/>
      <c r="EQK240" s="406" t="n"/>
      <c r="EQL240" s="406" t="n"/>
      <c r="EQM240" s="406" t="n"/>
      <c r="EQN240" s="406" t="n"/>
      <c r="EQO240" s="406" t="n"/>
      <c r="EQP240" s="406" t="n"/>
      <c r="EQQ240" s="406" t="n"/>
      <c r="EQR240" s="406" t="n"/>
      <c r="EQS240" s="406" t="n"/>
      <c r="EQT240" s="406" t="n"/>
      <c r="EQU240" s="406" t="n"/>
      <c r="EQV240" s="406" t="n"/>
      <c r="EQW240" s="406" t="n"/>
      <c r="EQX240" s="406" t="n"/>
      <c r="EQY240" s="406" t="n"/>
      <c r="EQZ240" s="406" t="n"/>
      <c r="ERA240" s="406" t="n"/>
      <c r="ERB240" s="406" t="n"/>
      <c r="ERC240" s="406" t="n"/>
      <c r="ERD240" s="406" t="n"/>
      <c r="ERE240" s="406" t="n"/>
      <c r="ERF240" s="406" t="n"/>
      <c r="ERG240" s="406" t="n"/>
      <c r="ERH240" s="406" t="n"/>
      <c r="ERI240" s="406" t="n"/>
      <c r="ERJ240" s="406" t="n"/>
      <c r="ERK240" s="406" t="n"/>
      <c r="ERL240" s="406" t="n"/>
      <c r="ERM240" s="406" t="n"/>
      <c r="ERN240" s="406" t="n"/>
      <c r="ERO240" s="406" t="n"/>
      <c r="ERP240" s="406" t="n"/>
      <c r="ERQ240" s="406" t="n"/>
      <c r="ERR240" s="406" t="n"/>
      <c r="ERS240" s="406" t="n"/>
      <c r="ERT240" s="406" t="n"/>
      <c r="ERU240" s="406" t="n"/>
      <c r="ERV240" s="406" t="n"/>
      <c r="ERW240" s="406" t="n"/>
      <c r="ERX240" s="406" t="n"/>
      <c r="ERY240" s="406" t="n"/>
      <c r="ERZ240" s="406" t="n"/>
      <c r="ESA240" s="406" t="n"/>
      <c r="ESB240" s="406" t="n"/>
      <c r="ESC240" s="406" t="n"/>
      <c r="ESD240" s="406" t="n"/>
      <c r="ESE240" s="406" t="n"/>
      <c r="ESF240" s="406" t="n"/>
      <c r="ESG240" s="406" t="n"/>
      <c r="ESH240" s="406" t="n"/>
      <c r="ESI240" s="406" t="n"/>
      <c r="ESJ240" s="406" t="n"/>
      <c r="ESK240" s="406" t="n"/>
      <c r="ESL240" s="406" t="n"/>
      <c r="ESM240" s="406" t="n"/>
      <c r="ESN240" s="406" t="n"/>
      <c r="ESO240" s="406" t="n"/>
      <c r="ESP240" s="406" t="n"/>
      <c r="ESQ240" s="406" t="n"/>
      <c r="ESR240" s="406" t="n"/>
      <c r="ESS240" s="406" t="n"/>
      <c r="EST240" s="406" t="n"/>
      <c r="ESU240" s="406" t="n"/>
      <c r="ESV240" s="406" t="n"/>
      <c r="ESW240" s="406" t="n"/>
      <c r="ESX240" s="406" t="n"/>
      <c r="ESY240" s="406" t="n"/>
      <c r="ESZ240" s="406" t="n"/>
      <c r="ETA240" s="406" t="n"/>
      <c r="ETB240" s="406" t="n"/>
      <c r="ETC240" s="406" t="n"/>
      <c r="ETD240" s="406" t="n"/>
      <c r="ETE240" s="406" t="n"/>
      <c r="ETF240" s="406" t="n"/>
      <c r="ETG240" s="406" t="n"/>
      <c r="ETH240" s="406" t="n"/>
      <c r="ETI240" s="406" t="n"/>
      <c r="ETJ240" s="406" t="n"/>
      <c r="ETK240" s="406" t="n"/>
      <c r="ETL240" s="406" t="n"/>
      <c r="ETM240" s="406" t="n"/>
      <c r="ETN240" s="406" t="n"/>
      <c r="ETO240" s="406" t="n"/>
      <c r="ETP240" s="406" t="n"/>
      <c r="ETQ240" s="406" t="n"/>
      <c r="ETR240" s="406" t="n"/>
      <c r="ETS240" s="406" t="n"/>
      <c r="ETT240" s="406" t="n"/>
      <c r="ETU240" s="406" t="n"/>
      <c r="ETV240" s="406" t="n"/>
      <c r="ETW240" s="406" t="n"/>
      <c r="ETX240" s="406" t="n"/>
      <c r="ETY240" s="406" t="n"/>
      <c r="ETZ240" s="406" t="n"/>
      <c r="EUA240" s="406" t="n"/>
      <c r="EUB240" s="406" t="n"/>
      <c r="EUC240" s="406" t="n"/>
      <c r="EUD240" s="406" t="n"/>
      <c r="EUE240" s="406" t="n"/>
      <c r="EUF240" s="406" t="n"/>
      <c r="EUG240" s="406" t="n"/>
      <c r="EUH240" s="406" t="n"/>
      <c r="EUI240" s="406" t="n"/>
      <c r="EUJ240" s="406" t="n"/>
      <c r="EUK240" s="406" t="n"/>
      <c r="EUL240" s="406" t="n"/>
      <c r="EUM240" s="406" t="n"/>
      <c r="EUN240" s="406" t="n"/>
      <c r="EUO240" s="406" t="n"/>
      <c r="EUP240" s="406" t="n"/>
      <c r="EUQ240" s="406" t="n"/>
      <c r="EUR240" s="406" t="n"/>
      <c r="EUS240" s="406" t="n"/>
      <c r="EUT240" s="406" t="n"/>
      <c r="EUU240" s="406" t="n"/>
      <c r="EUV240" s="406" t="n"/>
      <c r="EUW240" s="406" t="n"/>
      <c r="EUX240" s="406" t="n"/>
      <c r="EUY240" s="406" t="n"/>
      <c r="EUZ240" s="406" t="n"/>
      <c r="EVA240" s="406" t="n"/>
      <c r="EVB240" s="406" t="n"/>
      <c r="EVC240" s="406" t="n"/>
      <c r="EVD240" s="406" t="n"/>
      <c r="EVE240" s="406" t="n"/>
      <c r="EVF240" s="406" t="n"/>
      <c r="EVG240" s="406" t="n"/>
      <c r="EVH240" s="406" t="n"/>
      <c r="EVI240" s="406" t="n"/>
      <c r="EVJ240" s="406" t="n"/>
      <c r="EVK240" s="406" t="n"/>
      <c r="EVL240" s="406" t="n"/>
      <c r="EVM240" s="406" t="n"/>
      <c r="EVN240" s="406" t="n"/>
      <c r="EVO240" s="406" t="n"/>
      <c r="EVP240" s="406" t="n"/>
      <c r="EVQ240" s="406" t="n"/>
      <c r="EVR240" s="406" t="n"/>
      <c r="EVS240" s="406" t="n"/>
      <c r="EVT240" s="406" t="n"/>
      <c r="EVU240" s="406" t="n"/>
      <c r="EVV240" s="406" t="n"/>
      <c r="EVW240" s="406" t="n"/>
      <c r="EVX240" s="406" t="n"/>
      <c r="EVY240" s="406" t="n"/>
      <c r="EVZ240" s="406" t="n"/>
      <c r="EWA240" s="406" t="n"/>
      <c r="EWB240" s="406" t="n"/>
      <c r="EWC240" s="406" t="n"/>
      <c r="EWD240" s="406" t="n"/>
      <c r="EWE240" s="406" t="n"/>
      <c r="EWF240" s="406" t="n"/>
      <c r="EWG240" s="406" t="n"/>
      <c r="EWH240" s="406" t="n"/>
      <c r="EWI240" s="406" t="n"/>
      <c r="EWJ240" s="406" t="n"/>
      <c r="EWK240" s="406" t="n"/>
      <c r="EWL240" s="406" t="n"/>
      <c r="EWM240" s="406" t="n"/>
      <c r="EWN240" s="406" t="n"/>
      <c r="EWO240" s="406" t="n"/>
      <c r="EWP240" s="406" t="n"/>
      <c r="EWQ240" s="406" t="n"/>
      <c r="EWR240" s="406" t="n"/>
      <c r="EWS240" s="406" t="n"/>
      <c r="EWT240" s="406" t="n"/>
      <c r="EWU240" s="406" t="n"/>
      <c r="EWV240" s="406" t="n"/>
      <c r="EWW240" s="406" t="n"/>
      <c r="EWX240" s="406" t="n"/>
      <c r="EWY240" s="406" t="n"/>
      <c r="EWZ240" s="406" t="n"/>
      <c r="EXA240" s="406" t="n"/>
      <c r="EXB240" s="406" t="n"/>
      <c r="EXC240" s="406" t="n"/>
      <c r="EXD240" s="406" t="n"/>
      <c r="EXE240" s="406" t="n"/>
      <c r="EXF240" s="406" t="n"/>
      <c r="EXG240" s="406" t="n"/>
      <c r="EXH240" s="406" t="n"/>
      <c r="EXI240" s="406" t="n"/>
      <c r="EXJ240" s="406" t="n"/>
      <c r="EXK240" s="406" t="n"/>
      <c r="EXL240" s="406" t="n"/>
      <c r="EXM240" s="406" t="n"/>
      <c r="EXN240" s="406" t="n"/>
      <c r="EXO240" s="406" t="n"/>
      <c r="EXP240" s="406" t="n"/>
      <c r="EXQ240" s="406" t="n"/>
      <c r="EXR240" s="406" t="n"/>
      <c r="EXS240" s="406" t="n"/>
      <c r="EXT240" s="406" t="n"/>
      <c r="EXU240" s="406" t="n"/>
      <c r="EXV240" s="406" t="n"/>
      <c r="EXW240" s="406" t="n"/>
      <c r="EXX240" s="406" t="n"/>
      <c r="EXY240" s="406" t="n"/>
      <c r="EXZ240" s="406" t="n"/>
      <c r="EYA240" s="406" t="n"/>
      <c r="EYB240" s="406" t="n"/>
      <c r="EYC240" s="406" t="n"/>
      <c r="EYD240" s="406" t="n"/>
      <c r="EYE240" s="406" t="n"/>
      <c r="EYF240" s="406" t="n"/>
      <c r="EYG240" s="406" t="n"/>
      <c r="EYH240" s="406" t="n"/>
      <c r="EYI240" s="406" t="n"/>
      <c r="EYJ240" s="406" t="n"/>
      <c r="EYK240" s="406" t="n"/>
      <c r="EYL240" s="406" t="n"/>
      <c r="EYM240" s="406" t="n"/>
      <c r="EYN240" s="406" t="n"/>
      <c r="EYO240" s="406" t="n"/>
      <c r="EYP240" s="406" t="n"/>
      <c r="EYQ240" s="406" t="n"/>
      <c r="EYR240" s="406" t="n"/>
      <c r="EYS240" s="406" t="n"/>
      <c r="EYT240" s="406" t="n"/>
      <c r="EYU240" s="406" t="n"/>
      <c r="EYV240" s="406" t="n"/>
      <c r="EYW240" s="406" t="n"/>
      <c r="EYX240" s="406" t="n"/>
      <c r="EYY240" s="406" t="n"/>
      <c r="EYZ240" s="406" t="n"/>
      <c r="EZA240" s="406" t="n"/>
      <c r="EZB240" s="406" t="n"/>
      <c r="EZC240" s="406" t="n"/>
      <c r="EZD240" s="406" t="n"/>
      <c r="EZE240" s="406" t="n"/>
      <c r="EZF240" s="406" t="n"/>
      <c r="EZG240" s="406" t="n"/>
      <c r="EZH240" s="406" t="n"/>
      <c r="EZI240" s="406" t="n"/>
      <c r="EZJ240" s="406" t="n"/>
      <c r="EZK240" s="406" t="n"/>
      <c r="EZL240" s="406" t="n"/>
      <c r="EZM240" s="406" t="n"/>
      <c r="EZN240" s="406" t="n"/>
      <c r="EZO240" s="406" t="n"/>
      <c r="EZP240" s="406" t="n"/>
      <c r="EZQ240" s="406" t="n"/>
      <c r="EZR240" s="406" t="n"/>
      <c r="EZS240" s="406" t="n"/>
      <c r="EZT240" s="406" t="n"/>
      <c r="EZU240" s="406" t="n"/>
      <c r="EZV240" s="406" t="n"/>
      <c r="EZW240" s="406" t="n"/>
      <c r="EZX240" s="406" t="n"/>
      <c r="EZY240" s="406" t="n"/>
      <c r="EZZ240" s="406" t="n"/>
      <c r="FAA240" s="406" t="n"/>
      <c r="FAB240" s="406" t="n"/>
      <c r="FAC240" s="406" t="n"/>
      <c r="FAD240" s="406" t="n"/>
      <c r="FAE240" s="406" t="n"/>
      <c r="FAF240" s="406" t="n"/>
      <c r="FAG240" s="406" t="n"/>
      <c r="FAH240" s="406" t="n"/>
      <c r="FAI240" s="406" t="n"/>
      <c r="FAJ240" s="406" t="n"/>
      <c r="FAK240" s="406" t="n"/>
      <c r="FAL240" s="406" t="n"/>
      <c r="FAM240" s="406" t="n"/>
      <c r="FAN240" s="406" t="n"/>
      <c r="FAO240" s="406" t="n"/>
      <c r="FAP240" s="406" t="n"/>
      <c r="FAQ240" s="406" t="n"/>
      <c r="FAR240" s="406" t="n"/>
      <c r="FAS240" s="406" t="n"/>
      <c r="FAT240" s="406" t="n"/>
      <c r="FAU240" s="406" t="n"/>
      <c r="FAV240" s="406" t="n"/>
      <c r="FAW240" s="406" t="n"/>
      <c r="FAX240" s="406" t="n"/>
      <c r="FAY240" s="406" t="n"/>
      <c r="FAZ240" s="406" t="n"/>
      <c r="FBA240" s="406" t="n"/>
      <c r="FBB240" s="406" t="n"/>
      <c r="FBC240" s="406" t="n"/>
      <c r="FBD240" s="406" t="n"/>
      <c r="FBE240" s="406" t="n"/>
      <c r="FBF240" s="406" t="n"/>
      <c r="FBG240" s="406" t="n"/>
      <c r="FBH240" s="406" t="n"/>
      <c r="FBI240" s="406" t="n"/>
      <c r="FBJ240" s="406" t="n"/>
      <c r="FBK240" s="406" t="n"/>
      <c r="FBL240" s="406" t="n"/>
      <c r="FBM240" s="406" t="n"/>
      <c r="FBN240" s="406" t="n"/>
      <c r="FBO240" s="406" t="n"/>
      <c r="FBP240" s="406" t="n"/>
      <c r="FBQ240" s="406" t="n"/>
      <c r="FBR240" s="406" t="n"/>
      <c r="FBS240" s="406" t="n"/>
      <c r="FBT240" s="406" t="n"/>
      <c r="FBU240" s="406" t="n"/>
      <c r="FBV240" s="406" t="n"/>
      <c r="FBW240" s="406" t="n"/>
      <c r="FBX240" s="406" t="n"/>
      <c r="FBY240" s="406" t="n"/>
      <c r="FBZ240" s="406" t="n"/>
      <c r="FCA240" s="406" t="n"/>
      <c r="FCB240" s="406" t="n"/>
      <c r="FCC240" s="406" t="n"/>
      <c r="FCD240" s="406" t="n"/>
      <c r="FCE240" s="406" t="n"/>
      <c r="FCF240" s="406" t="n"/>
      <c r="FCG240" s="406" t="n"/>
      <c r="FCH240" s="406" t="n"/>
      <c r="FCI240" s="406" t="n"/>
      <c r="FCJ240" s="406" t="n"/>
      <c r="FCK240" s="406" t="n"/>
      <c r="FCL240" s="406" t="n"/>
      <c r="FCM240" s="406" t="n"/>
      <c r="FCN240" s="406" t="n"/>
      <c r="FCO240" s="406" t="n"/>
      <c r="FCP240" s="406" t="n"/>
      <c r="FCQ240" s="406" t="n"/>
      <c r="FCR240" s="406" t="n"/>
      <c r="FCS240" s="406" t="n"/>
      <c r="FCT240" s="406" t="n"/>
      <c r="FCU240" s="406" t="n"/>
      <c r="FCV240" s="406" t="n"/>
      <c r="FCW240" s="406" t="n"/>
      <c r="FCX240" s="406" t="n"/>
      <c r="FCY240" s="406" t="n"/>
      <c r="FCZ240" s="406" t="n"/>
      <c r="FDA240" s="406" t="n"/>
      <c r="FDB240" s="406" t="n"/>
      <c r="FDC240" s="406" t="n"/>
      <c r="FDD240" s="406" t="n"/>
      <c r="FDE240" s="406" t="n"/>
      <c r="FDF240" s="406" t="n"/>
      <c r="FDG240" s="406" t="n"/>
      <c r="FDH240" s="406" t="n"/>
      <c r="FDI240" s="406" t="n"/>
      <c r="FDJ240" s="406" t="n"/>
      <c r="FDK240" s="406" t="n"/>
      <c r="FDL240" s="406" t="n"/>
      <c r="FDM240" s="406" t="n"/>
      <c r="FDN240" s="406" t="n"/>
      <c r="FDO240" s="406" t="n"/>
      <c r="FDP240" s="406" t="n"/>
      <c r="FDQ240" s="406" t="n"/>
      <c r="FDR240" s="406" t="n"/>
      <c r="FDS240" s="406" t="n"/>
      <c r="FDT240" s="406" t="n"/>
      <c r="FDU240" s="406" t="n"/>
      <c r="FDV240" s="406" t="n"/>
      <c r="FDW240" s="406" t="n"/>
      <c r="FDX240" s="406" t="n"/>
      <c r="FDY240" s="406" t="n"/>
      <c r="FDZ240" s="406" t="n"/>
      <c r="FEA240" s="406" t="n"/>
      <c r="FEB240" s="406" t="n"/>
      <c r="FEC240" s="406" t="n"/>
      <c r="FED240" s="406" t="n"/>
      <c r="FEE240" s="406" t="n"/>
      <c r="FEF240" s="406" t="n"/>
      <c r="FEG240" s="406" t="n"/>
      <c r="FEH240" s="406" t="n"/>
      <c r="FEI240" s="406" t="n"/>
      <c r="FEJ240" s="406" t="n"/>
      <c r="FEK240" s="406" t="n"/>
      <c r="FEL240" s="406" t="n"/>
      <c r="FEM240" s="406" t="n"/>
      <c r="FEN240" s="406" t="n"/>
      <c r="FEO240" s="406" t="n"/>
      <c r="FEP240" s="406" t="n"/>
      <c r="FEQ240" s="406" t="n"/>
      <c r="FER240" s="406" t="n"/>
      <c r="FES240" s="406" t="n"/>
      <c r="FET240" s="406" t="n"/>
      <c r="FEU240" s="406" t="n"/>
      <c r="FEV240" s="406" t="n"/>
      <c r="FEW240" s="406" t="n"/>
      <c r="FEX240" s="406" t="n"/>
      <c r="FEY240" s="406" t="n"/>
      <c r="FEZ240" s="406" t="n"/>
      <c r="FFA240" s="406" t="n"/>
      <c r="FFB240" s="406" t="n"/>
      <c r="FFC240" s="406" t="n"/>
      <c r="FFD240" s="406" t="n"/>
      <c r="FFE240" s="406" t="n"/>
      <c r="FFF240" s="406" t="n"/>
      <c r="FFG240" s="406" t="n"/>
      <c r="FFH240" s="406" t="n"/>
      <c r="FFI240" s="406" t="n"/>
      <c r="FFJ240" s="406" t="n"/>
      <c r="FFK240" s="406" t="n"/>
      <c r="FFL240" s="406" t="n"/>
      <c r="FFM240" s="406" t="n"/>
      <c r="FFN240" s="406" t="n"/>
      <c r="FFO240" s="406" t="n"/>
      <c r="FFP240" s="406" t="n"/>
      <c r="FFQ240" s="406" t="n"/>
      <c r="FFR240" s="406" t="n"/>
      <c r="FFS240" s="406" t="n"/>
      <c r="FFT240" s="406" t="n"/>
      <c r="FFU240" s="406" t="n"/>
      <c r="FFV240" s="406" t="n"/>
      <c r="FFW240" s="406" t="n"/>
      <c r="FFX240" s="406" t="n"/>
      <c r="FFY240" s="406" t="n"/>
      <c r="FFZ240" s="406" t="n"/>
      <c r="FGA240" s="406" t="n"/>
      <c r="FGB240" s="406" t="n"/>
      <c r="FGC240" s="406" t="n"/>
      <c r="FGD240" s="406" t="n"/>
      <c r="FGE240" s="406" t="n"/>
      <c r="FGF240" s="406" t="n"/>
      <c r="FGG240" s="406" t="n"/>
      <c r="FGH240" s="406" t="n"/>
      <c r="FGI240" s="406" t="n"/>
      <c r="FGJ240" s="406" t="n"/>
      <c r="FGK240" s="406" t="n"/>
      <c r="FGL240" s="406" t="n"/>
      <c r="FGM240" s="406" t="n"/>
      <c r="FGN240" s="406" t="n"/>
      <c r="FGO240" s="406" t="n"/>
      <c r="FGP240" s="406" t="n"/>
      <c r="FGQ240" s="406" t="n"/>
      <c r="FGR240" s="406" t="n"/>
      <c r="FGS240" s="406" t="n"/>
      <c r="FGT240" s="406" t="n"/>
      <c r="FGU240" s="406" t="n"/>
      <c r="FGV240" s="406" t="n"/>
      <c r="FGW240" s="406" t="n"/>
      <c r="FGX240" s="406" t="n"/>
      <c r="FGY240" s="406" t="n"/>
      <c r="FGZ240" s="406" t="n"/>
      <c r="FHA240" s="406" t="n"/>
      <c r="FHB240" s="406" t="n"/>
      <c r="FHC240" s="406" t="n"/>
      <c r="FHD240" s="406" t="n"/>
      <c r="FHE240" s="406" t="n"/>
      <c r="FHF240" s="406" t="n"/>
      <c r="FHG240" s="406" t="n"/>
      <c r="FHH240" s="406" t="n"/>
      <c r="FHI240" s="406" t="n"/>
      <c r="FHJ240" s="406" t="n"/>
      <c r="FHK240" s="406" t="n"/>
      <c r="FHL240" s="406" t="n"/>
      <c r="FHM240" s="406" t="n"/>
      <c r="FHN240" s="406" t="n"/>
      <c r="FHO240" s="406" t="n"/>
      <c r="FHP240" s="406" t="n"/>
      <c r="FHQ240" s="406" t="n"/>
      <c r="FHR240" s="406" t="n"/>
      <c r="FHS240" s="406" t="n"/>
      <c r="FHT240" s="406" t="n"/>
      <c r="FHU240" s="406" t="n"/>
      <c r="FHV240" s="406" t="n"/>
      <c r="FHW240" s="406" t="n"/>
      <c r="FHX240" s="406" t="n"/>
      <c r="FHY240" s="406" t="n"/>
      <c r="FHZ240" s="406" t="n"/>
      <c r="FIA240" s="406" t="n"/>
      <c r="FIB240" s="406" t="n"/>
      <c r="FIC240" s="406" t="n"/>
      <c r="FID240" s="406" t="n"/>
      <c r="FIE240" s="406" t="n"/>
      <c r="FIF240" s="406" t="n"/>
      <c r="FIG240" s="406" t="n"/>
      <c r="FIH240" s="406" t="n"/>
      <c r="FII240" s="406" t="n"/>
      <c r="FIJ240" s="406" t="n"/>
      <c r="FIK240" s="406" t="n"/>
      <c r="FIL240" s="406" t="n"/>
      <c r="FIM240" s="406" t="n"/>
      <c r="FIN240" s="406" t="n"/>
      <c r="FIO240" s="406" t="n"/>
      <c r="FIP240" s="406" t="n"/>
      <c r="FIQ240" s="406" t="n"/>
      <c r="FIR240" s="406" t="n"/>
      <c r="FIS240" s="406" t="n"/>
      <c r="FIT240" s="406" t="n"/>
      <c r="FIU240" s="406" t="n"/>
      <c r="FIV240" s="406" t="n"/>
      <c r="FIW240" s="406" t="n"/>
      <c r="FIX240" s="406" t="n"/>
      <c r="FIY240" s="406" t="n"/>
      <c r="FIZ240" s="406" t="n"/>
      <c r="FJA240" s="406" t="n"/>
      <c r="FJB240" s="406" t="n"/>
      <c r="FJC240" s="406" t="n"/>
      <c r="FJD240" s="406" t="n"/>
      <c r="FJE240" s="406" t="n"/>
      <c r="FJF240" s="406" t="n"/>
      <c r="FJG240" s="406" t="n"/>
      <c r="FJH240" s="406" t="n"/>
      <c r="FJI240" s="406" t="n"/>
      <c r="FJJ240" s="406" t="n"/>
      <c r="FJK240" s="406" t="n"/>
      <c r="FJL240" s="406" t="n"/>
      <c r="FJM240" s="406" t="n"/>
      <c r="FJN240" s="406" t="n"/>
      <c r="FJO240" s="406" t="n"/>
      <c r="FJP240" s="406" t="n"/>
      <c r="FJQ240" s="406" t="n"/>
      <c r="FJR240" s="406" t="n"/>
      <c r="FJS240" s="406" t="n"/>
      <c r="FJT240" s="406" t="n"/>
      <c r="FJU240" s="406" t="n"/>
      <c r="FJV240" s="406" t="n"/>
      <c r="FJW240" s="406" t="n"/>
      <c r="FJX240" s="406" t="n"/>
      <c r="FJY240" s="406" t="n"/>
      <c r="FJZ240" s="406" t="n"/>
      <c r="FKA240" s="406" t="n"/>
      <c r="FKB240" s="406" t="n"/>
      <c r="FKC240" s="406" t="n"/>
      <c r="FKD240" s="406" t="n"/>
      <c r="FKE240" s="406" t="n"/>
      <c r="FKF240" s="406" t="n"/>
      <c r="FKG240" s="406" t="n"/>
      <c r="FKH240" s="406" t="n"/>
      <c r="FKI240" s="406" t="n"/>
      <c r="FKJ240" s="406" t="n"/>
      <c r="FKK240" s="406" t="n"/>
      <c r="FKL240" s="406" t="n"/>
      <c r="FKM240" s="406" t="n"/>
      <c r="FKN240" s="406" t="n"/>
      <c r="FKO240" s="406" t="n"/>
      <c r="FKP240" s="406" t="n"/>
      <c r="FKQ240" s="406" t="n"/>
      <c r="FKR240" s="406" t="n"/>
      <c r="FKS240" s="406" t="n"/>
      <c r="FKT240" s="406" t="n"/>
      <c r="FKU240" s="406" t="n"/>
      <c r="FKV240" s="406" t="n"/>
      <c r="FKW240" s="406" t="n"/>
      <c r="FKX240" s="406" t="n"/>
      <c r="FKY240" s="406" t="n"/>
      <c r="FKZ240" s="406" t="n"/>
      <c r="FLA240" s="406" t="n"/>
      <c r="FLB240" s="406" t="n"/>
      <c r="FLC240" s="406" t="n"/>
      <c r="FLD240" s="406" t="n"/>
      <c r="FLE240" s="406" t="n"/>
      <c r="FLF240" s="406" t="n"/>
      <c r="FLG240" s="406" t="n"/>
      <c r="FLH240" s="406" t="n"/>
      <c r="FLI240" s="406" t="n"/>
      <c r="FLJ240" s="406" t="n"/>
      <c r="FLK240" s="406" t="n"/>
      <c r="FLL240" s="406" t="n"/>
      <c r="FLM240" s="406" t="n"/>
      <c r="FLN240" s="406" t="n"/>
      <c r="FLO240" s="406" t="n"/>
      <c r="FLP240" s="406" t="n"/>
      <c r="FLQ240" s="406" t="n"/>
      <c r="FLR240" s="406" t="n"/>
      <c r="FLS240" s="406" t="n"/>
      <c r="FLT240" s="406" t="n"/>
      <c r="FLU240" s="406" t="n"/>
      <c r="FLV240" s="406" t="n"/>
      <c r="FLW240" s="406" t="n"/>
      <c r="FLX240" s="406" t="n"/>
      <c r="FLY240" s="406" t="n"/>
      <c r="FLZ240" s="406" t="n"/>
      <c r="FMA240" s="406" t="n"/>
      <c r="FMB240" s="406" t="n"/>
      <c r="FMC240" s="406" t="n"/>
      <c r="FMD240" s="406" t="n"/>
      <c r="FME240" s="406" t="n"/>
      <c r="FMF240" s="406" t="n"/>
      <c r="FMG240" s="406" t="n"/>
      <c r="FMH240" s="406" t="n"/>
      <c r="FMI240" s="406" t="n"/>
      <c r="FMJ240" s="406" t="n"/>
      <c r="FMK240" s="406" t="n"/>
      <c r="FML240" s="406" t="n"/>
      <c r="FMM240" s="406" t="n"/>
      <c r="FMN240" s="406" t="n"/>
      <c r="FMO240" s="406" t="n"/>
      <c r="FMP240" s="406" t="n"/>
      <c r="FMQ240" s="406" t="n"/>
      <c r="FMR240" s="406" t="n"/>
      <c r="FMS240" s="406" t="n"/>
      <c r="FMT240" s="406" t="n"/>
      <c r="FMU240" s="406" t="n"/>
      <c r="FMV240" s="406" t="n"/>
      <c r="FMW240" s="406" t="n"/>
      <c r="FMX240" s="406" t="n"/>
      <c r="FMY240" s="406" t="n"/>
      <c r="FMZ240" s="406" t="n"/>
      <c r="FNA240" s="406" t="n"/>
      <c r="FNB240" s="406" t="n"/>
      <c r="FNC240" s="406" t="n"/>
      <c r="FND240" s="406" t="n"/>
      <c r="FNE240" s="406" t="n"/>
      <c r="FNF240" s="406" t="n"/>
      <c r="FNG240" s="406" t="n"/>
      <c r="FNH240" s="406" t="n"/>
      <c r="FNI240" s="406" t="n"/>
      <c r="FNJ240" s="406" t="n"/>
      <c r="FNK240" s="406" t="n"/>
      <c r="FNL240" s="406" t="n"/>
      <c r="FNM240" s="406" t="n"/>
      <c r="FNN240" s="406" t="n"/>
      <c r="FNO240" s="406" t="n"/>
      <c r="FNP240" s="406" t="n"/>
      <c r="FNQ240" s="406" t="n"/>
      <c r="FNR240" s="406" t="n"/>
      <c r="FNS240" s="406" t="n"/>
      <c r="FNT240" s="406" t="n"/>
      <c r="FNU240" s="406" t="n"/>
      <c r="FNV240" s="406" t="n"/>
      <c r="FNW240" s="406" t="n"/>
      <c r="FNX240" s="406" t="n"/>
      <c r="FNY240" s="406" t="n"/>
      <c r="FNZ240" s="406" t="n"/>
      <c r="FOA240" s="406" t="n"/>
      <c r="FOB240" s="406" t="n"/>
      <c r="FOC240" s="406" t="n"/>
      <c r="FOD240" s="406" t="n"/>
      <c r="FOE240" s="406" t="n"/>
      <c r="FOF240" s="406" t="n"/>
      <c r="FOG240" s="406" t="n"/>
      <c r="FOH240" s="406" t="n"/>
      <c r="FOI240" s="406" t="n"/>
      <c r="FOJ240" s="406" t="n"/>
      <c r="FOK240" s="406" t="n"/>
      <c r="FOL240" s="406" t="n"/>
      <c r="FOM240" s="406" t="n"/>
      <c r="FON240" s="406" t="n"/>
      <c r="FOO240" s="406" t="n"/>
      <c r="FOP240" s="406" t="n"/>
      <c r="FOQ240" s="406" t="n"/>
      <c r="FOR240" s="406" t="n"/>
      <c r="FOS240" s="406" t="n"/>
      <c r="FOT240" s="406" t="n"/>
      <c r="FOU240" s="406" t="n"/>
      <c r="FOV240" s="406" t="n"/>
      <c r="FOW240" s="406" t="n"/>
      <c r="FOX240" s="406" t="n"/>
      <c r="FOY240" s="406" t="n"/>
      <c r="FOZ240" s="406" t="n"/>
      <c r="FPA240" s="406" t="n"/>
      <c r="FPB240" s="406" t="n"/>
      <c r="FPC240" s="406" t="n"/>
      <c r="FPD240" s="406" t="n"/>
      <c r="FPE240" s="406" t="n"/>
      <c r="FPF240" s="406" t="n"/>
      <c r="FPG240" s="406" t="n"/>
      <c r="FPH240" s="406" t="n"/>
      <c r="FPI240" s="406" t="n"/>
      <c r="FPJ240" s="406" t="n"/>
      <c r="FPK240" s="406" t="n"/>
      <c r="FPL240" s="406" t="n"/>
      <c r="FPM240" s="406" t="n"/>
      <c r="FPN240" s="406" t="n"/>
      <c r="FPO240" s="406" t="n"/>
      <c r="FPP240" s="406" t="n"/>
      <c r="FPQ240" s="406" t="n"/>
      <c r="FPR240" s="406" t="n"/>
      <c r="FPS240" s="406" t="n"/>
      <c r="FPT240" s="406" t="n"/>
      <c r="FPU240" s="406" t="n"/>
      <c r="FPV240" s="406" t="n"/>
      <c r="FPW240" s="406" t="n"/>
      <c r="FPX240" s="406" t="n"/>
      <c r="FPY240" s="406" t="n"/>
      <c r="FPZ240" s="406" t="n"/>
      <c r="FQA240" s="406" t="n"/>
      <c r="FQB240" s="406" t="n"/>
      <c r="FQC240" s="406" t="n"/>
      <c r="FQD240" s="406" t="n"/>
      <c r="FQE240" s="406" t="n"/>
      <c r="FQF240" s="406" t="n"/>
      <c r="FQG240" s="406" t="n"/>
      <c r="FQH240" s="406" t="n"/>
      <c r="FQI240" s="406" t="n"/>
      <c r="FQJ240" s="406" t="n"/>
      <c r="FQK240" s="406" t="n"/>
      <c r="FQL240" s="406" t="n"/>
      <c r="FQM240" s="406" t="n"/>
      <c r="FQN240" s="406" t="n"/>
      <c r="FQO240" s="406" t="n"/>
      <c r="FQP240" s="406" t="n"/>
      <c r="FQQ240" s="406" t="n"/>
      <c r="FQR240" s="406" t="n"/>
      <c r="FQS240" s="406" t="n"/>
      <c r="FQT240" s="406" t="n"/>
      <c r="FQU240" s="406" t="n"/>
      <c r="FQV240" s="406" t="n"/>
      <c r="FQW240" s="406" t="n"/>
      <c r="FQX240" s="406" t="n"/>
      <c r="FQY240" s="406" t="n"/>
      <c r="FQZ240" s="406" t="n"/>
      <c r="FRA240" s="406" t="n"/>
      <c r="FRB240" s="406" t="n"/>
      <c r="FRC240" s="406" t="n"/>
      <c r="FRD240" s="406" t="n"/>
      <c r="FRE240" s="406" t="n"/>
      <c r="FRF240" s="406" t="n"/>
      <c r="FRG240" s="406" t="n"/>
      <c r="FRH240" s="406" t="n"/>
      <c r="FRI240" s="406" t="n"/>
      <c r="FRJ240" s="406" t="n"/>
      <c r="FRK240" s="406" t="n"/>
      <c r="FRL240" s="406" t="n"/>
      <c r="FRM240" s="406" t="n"/>
      <c r="FRN240" s="406" t="n"/>
      <c r="FRO240" s="406" t="n"/>
      <c r="FRP240" s="406" t="n"/>
      <c r="FRQ240" s="406" t="n"/>
      <c r="FRR240" s="406" t="n"/>
      <c r="FRS240" s="406" t="n"/>
      <c r="FRT240" s="406" t="n"/>
      <c r="FRU240" s="406" t="n"/>
      <c r="FRV240" s="406" t="n"/>
      <c r="FRW240" s="406" t="n"/>
      <c r="FRX240" s="406" t="n"/>
      <c r="FRY240" s="406" t="n"/>
      <c r="FRZ240" s="406" t="n"/>
      <c r="FSA240" s="406" t="n"/>
      <c r="FSB240" s="406" t="n"/>
      <c r="FSC240" s="406" t="n"/>
      <c r="FSD240" s="406" t="n"/>
      <c r="FSE240" s="406" t="n"/>
      <c r="FSF240" s="406" t="n"/>
      <c r="FSG240" s="406" t="n"/>
      <c r="FSH240" s="406" t="n"/>
      <c r="FSI240" s="406" t="n"/>
      <c r="FSJ240" s="406" t="n"/>
      <c r="FSK240" s="406" t="n"/>
      <c r="FSL240" s="406" t="n"/>
      <c r="FSM240" s="406" t="n"/>
      <c r="FSN240" s="406" t="n"/>
      <c r="FSO240" s="406" t="n"/>
      <c r="FSP240" s="406" t="n"/>
      <c r="FSQ240" s="406" t="n"/>
      <c r="FSR240" s="406" t="n"/>
      <c r="FSS240" s="406" t="n"/>
      <c r="FST240" s="406" t="n"/>
      <c r="FSU240" s="406" t="n"/>
      <c r="FSV240" s="406" t="n"/>
      <c r="FSW240" s="406" t="n"/>
      <c r="FSX240" s="406" t="n"/>
      <c r="FSY240" s="406" t="n"/>
      <c r="FSZ240" s="406" t="n"/>
      <c r="FTA240" s="406" t="n"/>
      <c r="FTB240" s="406" t="n"/>
      <c r="FTC240" s="406" t="n"/>
      <c r="FTD240" s="406" t="n"/>
      <c r="FTE240" s="406" t="n"/>
      <c r="FTF240" s="406" t="n"/>
      <c r="FTG240" s="406" t="n"/>
      <c r="FTH240" s="406" t="n"/>
      <c r="FTI240" s="406" t="n"/>
      <c r="FTJ240" s="406" t="n"/>
      <c r="FTK240" s="406" t="n"/>
      <c r="FTL240" s="406" t="n"/>
      <c r="FTM240" s="406" t="n"/>
      <c r="FTN240" s="406" t="n"/>
      <c r="FTO240" s="406" t="n"/>
      <c r="FTP240" s="406" t="n"/>
      <c r="FTQ240" s="406" t="n"/>
      <c r="FTR240" s="406" t="n"/>
      <c r="FTS240" s="406" t="n"/>
      <c r="FTT240" s="406" t="n"/>
      <c r="FTU240" s="406" t="n"/>
      <c r="FTV240" s="406" t="n"/>
      <c r="FTW240" s="406" t="n"/>
      <c r="FTX240" s="406" t="n"/>
      <c r="FTY240" s="406" t="n"/>
      <c r="FTZ240" s="406" t="n"/>
      <c r="FUA240" s="406" t="n"/>
      <c r="FUB240" s="406" t="n"/>
      <c r="FUC240" s="406" t="n"/>
      <c r="FUD240" s="406" t="n"/>
      <c r="FUE240" s="406" t="n"/>
      <c r="FUF240" s="406" t="n"/>
      <c r="FUG240" s="406" t="n"/>
      <c r="FUH240" s="406" t="n"/>
      <c r="FUI240" s="406" t="n"/>
      <c r="FUJ240" s="406" t="n"/>
      <c r="FUK240" s="406" t="n"/>
      <c r="FUL240" s="406" t="n"/>
      <c r="FUM240" s="406" t="n"/>
      <c r="FUN240" s="406" t="n"/>
      <c r="FUO240" s="406" t="n"/>
      <c r="FUP240" s="406" t="n"/>
      <c r="FUQ240" s="406" t="n"/>
      <c r="FUR240" s="406" t="n"/>
      <c r="FUS240" s="406" t="n"/>
      <c r="FUT240" s="406" t="n"/>
      <c r="FUU240" s="406" t="n"/>
      <c r="FUV240" s="406" t="n"/>
      <c r="FUW240" s="406" t="n"/>
      <c r="FUX240" s="406" t="n"/>
      <c r="FUY240" s="406" t="n"/>
      <c r="FUZ240" s="406" t="n"/>
      <c r="FVA240" s="406" t="n"/>
      <c r="FVB240" s="406" t="n"/>
      <c r="FVC240" s="406" t="n"/>
      <c r="FVD240" s="406" t="n"/>
      <c r="FVE240" s="406" t="n"/>
      <c r="FVF240" s="406" t="n"/>
      <c r="FVG240" s="406" t="n"/>
      <c r="FVH240" s="406" t="n"/>
      <c r="FVI240" s="406" t="n"/>
      <c r="FVJ240" s="406" t="n"/>
      <c r="FVK240" s="406" t="n"/>
      <c r="FVL240" s="406" t="n"/>
      <c r="FVM240" s="406" t="n"/>
      <c r="FVN240" s="406" t="n"/>
      <c r="FVO240" s="406" t="n"/>
      <c r="FVP240" s="406" t="n"/>
      <c r="FVQ240" s="406" t="n"/>
      <c r="FVR240" s="406" t="n"/>
      <c r="FVS240" s="406" t="n"/>
      <c r="FVT240" s="406" t="n"/>
      <c r="FVU240" s="406" t="n"/>
      <c r="FVV240" s="406" t="n"/>
      <c r="FVW240" s="406" t="n"/>
      <c r="FVX240" s="406" t="n"/>
      <c r="FVY240" s="406" t="n"/>
      <c r="FVZ240" s="406" t="n"/>
      <c r="FWA240" s="406" t="n"/>
      <c r="FWB240" s="406" t="n"/>
      <c r="FWC240" s="406" t="n"/>
      <c r="FWD240" s="406" t="n"/>
      <c r="FWE240" s="406" t="n"/>
      <c r="FWF240" s="406" t="n"/>
      <c r="FWG240" s="406" t="n"/>
      <c r="FWH240" s="406" t="n"/>
      <c r="FWI240" s="406" t="n"/>
      <c r="FWJ240" s="406" t="n"/>
      <c r="FWK240" s="406" t="n"/>
      <c r="FWL240" s="406" t="n"/>
      <c r="FWM240" s="406" t="n"/>
      <c r="FWN240" s="406" t="n"/>
      <c r="FWO240" s="406" t="n"/>
      <c r="FWP240" s="406" t="n"/>
      <c r="FWQ240" s="406" t="n"/>
      <c r="FWR240" s="406" t="n"/>
      <c r="FWS240" s="406" t="n"/>
      <c r="FWT240" s="406" t="n"/>
      <c r="FWU240" s="406" t="n"/>
      <c r="FWV240" s="406" t="n"/>
      <c r="FWW240" s="406" t="n"/>
      <c r="FWX240" s="406" t="n"/>
      <c r="FWY240" s="406" t="n"/>
      <c r="FWZ240" s="406" t="n"/>
      <c r="FXA240" s="406" t="n"/>
      <c r="FXB240" s="406" t="n"/>
      <c r="FXC240" s="406" t="n"/>
      <c r="FXD240" s="406" t="n"/>
      <c r="FXE240" s="406" t="n"/>
      <c r="FXF240" s="406" t="n"/>
      <c r="FXG240" s="406" t="n"/>
      <c r="FXH240" s="406" t="n"/>
      <c r="FXI240" s="406" t="n"/>
      <c r="FXJ240" s="406" t="n"/>
      <c r="FXK240" s="406" t="n"/>
      <c r="FXL240" s="406" t="n"/>
      <c r="FXM240" s="406" t="n"/>
      <c r="FXN240" s="406" t="n"/>
      <c r="FXO240" s="406" t="n"/>
      <c r="FXP240" s="406" t="n"/>
      <c r="FXQ240" s="406" t="n"/>
      <c r="FXR240" s="406" t="n"/>
      <c r="FXS240" s="406" t="n"/>
      <c r="FXT240" s="406" t="n"/>
      <c r="FXU240" s="406" t="n"/>
      <c r="FXV240" s="406" t="n"/>
      <c r="FXW240" s="406" t="n"/>
      <c r="FXX240" s="406" t="n"/>
      <c r="FXY240" s="406" t="n"/>
      <c r="FXZ240" s="406" t="n"/>
      <c r="FYA240" s="406" t="n"/>
      <c r="FYB240" s="406" t="n"/>
      <c r="FYC240" s="406" t="n"/>
      <c r="FYD240" s="406" t="n"/>
      <c r="FYE240" s="406" t="n"/>
      <c r="FYF240" s="406" t="n"/>
      <c r="FYG240" s="406" t="n"/>
      <c r="FYH240" s="406" t="n"/>
      <c r="FYI240" s="406" t="n"/>
      <c r="FYJ240" s="406" t="n"/>
      <c r="FYK240" s="406" t="n"/>
      <c r="FYL240" s="406" t="n"/>
      <c r="FYM240" s="406" t="n"/>
      <c r="FYN240" s="406" t="n"/>
      <c r="FYO240" s="406" t="n"/>
      <c r="FYP240" s="406" t="n"/>
      <c r="FYQ240" s="406" t="n"/>
      <c r="FYR240" s="406" t="n"/>
      <c r="FYS240" s="406" t="n"/>
      <c r="FYT240" s="406" t="n"/>
      <c r="FYU240" s="406" t="n"/>
      <c r="FYV240" s="406" t="n"/>
      <c r="FYW240" s="406" t="n"/>
      <c r="FYX240" s="406" t="n"/>
      <c r="FYY240" s="406" t="n"/>
      <c r="FYZ240" s="406" t="n"/>
      <c r="FZA240" s="406" t="n"/>
      <c r="FZB240" s="406" t="n"/>
      <c r="FZC240" s="406" t="n"/>
      <c r="FZD240" s="406" t="n"/>
      <c r="FZE240" s="406" t="n"/>
      <c r="FZF240" s="406" t="n"/>
      <c r="FZG240" s="406" t="n"/>
      <c r="FZH240" s="406" t="n"/>
      <c r="FZI240" s="406" t="n"/>
      <c r="FZJ240" s="406" t="n"/>
      <c r="FZK240" s="406" t="n"/>
      <c r="FZL240" s="406" t="n"/>
      <c r="FZM240" s="406" t="n"/>
      <c r="FZN240" s="406" t="n"/>
      <c r="FZO240" s="406" t="n"/>
      <c r="FZP240" s="406" t="n"/>
      <c r="FZQ240" s="406" t="n"/>
      <c r="FZR240" s="406" t="n"/>
      <c r="FZS240" s="406" t="n"/>
      <c r="FZT240" s="406" t="n"/>
      <c r="FZU240" s="406" t="n"/>
      <c r="FZV240" s="406" t="n"/>
      <c r="FZW240" s="406" t="n"/>
      <c r="FZX240" s="406" t="n"/>
      <c r="FZY240" s="406" t="n"/>
      <c r="FZZ240" s="406" t="n"/>
      <c r="GAA240" s="406" t="n"/>
      <c r="GAB240" s="406" t="n"/>
      <c r="GAC240" s="406" t="n"/>
      <c r="GAD240" s="406" t="n"/>
      <c r="GAE240" s="406" t="n"/>
      <c r="GAF240" s="406" t="n"/>
      <c r="GAG240" s="406" t="n"/>
      <c r="GAH240" s="406" t="n"/>
      <c r="GAI240" s="406" t="n"/>
      <c r="GAJ240" s="406" t="n"/>
      <c r="GAK240" s="406" t="n"/>
      <c r="GAL240" s="406" t="n"/>
      <c r="GAM240" s="406" t="n"/>
      <c r="GAN240" s="406" t="n"/>
      <c r="GAO240" s="406" t="n"/>
      <c r="GAP240" s="406" t="n"/>
      <c r="GAQ240" s="406" t="n"/>
      <c r="GAR240" s="406" t="n"/>
      <c r="GAS240" s="406" t="n"/>
      <c r="GAT240" s="406" t="n"/>
      <c r="GAU240" s="406" t="n"/>
      <c r="GAV240" s="406" t="n"/>
      <c r="GAW240" s="406" t="n"/>
      <c r="GAX240" s="406" t="n"/>
      <c r="GAY240" s="406" t="n"/>
      <c r="GAZ240" s="406" t="n"/>
      <c r="GBA240" s="406" t="n"/>
      <c r="GBB240" s="406" t="n"/>
      <c r="GBC240" s="406" t="n"/>
      <c r="GBD240" s="406" t="n"/>
      <c r="GBE240" s="406" t="n"/>
      <c r="GBF240" s="406" t="n"/>
      <c r="GBG240" s="406" t="n"/>
      <c r="GBH240" s="406" t="n"/>
      <c r="GBI240" s="406" t="n"/>
      <c r="GBJ240" s="406" t="n"/>
      <c r="GBK240" s="406" t="n"/>
      <c r="GBL240" s="406" t="n"/>
      <c r="GBM240" s="406" t="n"/>
      <c r="GBN240" s="406" t="n"/>
      <c r="GBO240" s="406" t="n"/>
      <c r="GBP240" s="406" t="n"/>
      <c r="GBQ240" s="406" t="n"/>
      <c r="GBR240" s="406" t="n"/>
      <c r="GBS240" s="406" t="n"/>
      <c r="GBT240" s="406" t="n"/>
      <c r="GBU240" s="406" t="n"/>
      <c r="GBV240" s="406" t="n"/>
      <c r="GBW240" s="406" t="n"/>
      <c r="GBX240" s="406" t="n"/>
      <c r="GBY240" s="406" t="n"/>
      <c r="GBZ240" s="406" t="n"/>
      <c r="GCA240" s="406" t="n"/>
      <c r="GCB240" s="406" t="n"/>
      <c r="GCC240" s="406" t="n"/>
      <c r="GCD240" s="406" t="n"/>
      <c r="GCE240" s="406" t="n"/>
      <c r="GCF240" s="406" t="n"/>
      <c r="GCG240" s="406" t="n"/>
      <c r="GCH240" s="406" t="n"/>
      <c r="GCI240" s="406" t="n"/>
      <c r="GCJ240" s="406" t="n"/>
      <c r="GCK240" s="406" t="n"/>
      <c r="GCL240" s="406" t="n"/>
      <c r="GCM240" s="406" t="n"/>
      <c r="GCN240" s="406" t="n"/>
      <c r="GCO240" s="406" t="n"/>
      <c r="GCP240" s="406" t="n"/>
      <c r="GCQ240" s="406" t="n"/>
      <c r="GCR240" s="406" t="n"/>
      <c r="GCS240" s="406" t="n"/>
      <c r="GCT240" s="406" t="n"/>
      <c r="GCU240" s="406" t="n"/>
      <c r="GCV240" s="406" t="n"/>
      <c r="GCW240" s="406" t="n"/>
      <c r="GCX240" s="406" t="n"/>
      <c r="GCY240" s="406" t="n"/>
      <c r="GCZ240" s="406" t="n"/>
      <c r="GDA240" s="406" t="n"/>
      <c r="GDB240" s="406" t="n"/>
      <c r="GDC240" s="406" t="n"/>
      <c r="GDD240" s="406" t="n"/>
      <c r="GDE240" s="406" t="n"/>
      <c r="GDF240" s="406" t="n"/>
      <c r="GDG240" s="406" t="n"/>
      <c r="GDH240" s="406" t="n"/>
      <c r="GDI240" s="406" t="n"/>
      <c r="GDJ240" s="406" t="n"/>
      <c r="GDK240" s="406" t="n"/>
      <c r="GDL240" s="406" t="n"/>
      <c r="GDM240" s="406" t="n"/>
      <c r="GDN240" s="406" t="n"/>
      <c r="GDO240" s="406" t="n"/>
      <c r="GDP240" s="406" t="n"/>
      <c r="GDQ240" s="406" t="n"/>
      <c r="GDR240" s="406" t="n"/>
      <c r="GDS240" s="406" t="n"/>
      <c r="GDT240" s="406" t="n"/>
      <c r="GDU240" s="406" t="n"/>
      <c r="GDV240" s="406" t="n"/>
      <c r="GDW240" s="406" t="n"/>
      <c r="GDX240" s="406" t="n"/>
      <c r="GDY240" s="406" t="n"/>
      <c r="GDZ240" s="406" t="n"/>
      <c r="GEA240" s="406" t="n"/>
      <c r="GEB240" s="406" t="n"/>
      <c r="GEC240" s="406" t="n"/>
      <c r="GED240" s="406" t="n"/>
      <c r="GEE240" s="406" t="n"/>
      <c r="GEF240" s="406" t="n"/>
      <c r="GEG240" s="406" t="n"/>
      <c r="GEH240" s="406" t="n"/>
      <c r="GEI240" s="406" t="n"/>
      <c r="GEJ240" s="406" t="n"/>
      <c r="GEK240" s="406" t="n"/>
      <c r="GEL240" s="406" t="n"/>
      <c r="GEM240" s="406" t="n"/>
      <c r="GEN240" s="406" t="n"/>
      <c r="GEO240" s="406" t="n"/>
      <c r="GEP240" s="406" t="n"/>
      <c r="GEQ240" s="406" t="n"/>
      <c r="GER240" s="406" t="n"/>
      <c r="GES240" s="406" t="n"/>
      <c r="GET240" s="406" t="n"/>
      <c r="GEU240" s="406" t="n"/>
      <c r="GEV240" s="406" t="n"/>
      <c r="GEW240" s="406" t="n"/>
      <c r="GEX240" s="406" t="n"/>
      <c r="GEY240" s="406" t="n"/>
      <c r="GEZ240" s="406" t="n"/>
      <c r="GFA240" s="406" t="n"/>
      <c r="GFB240" s="406" t="n"/>
      <c r="GFC240" s="406" t="n"/>
      <c r="GFD240" s="406" t="n"/>
      <c r="GFE240" s="406" t="n"/>
      <c r="GFF240" s="406" t="n"/>
      <c r="GFG240" s="406" t="n"/>
      <c r="GFH240" s="406" t="n"/>
      <c r="GFI240" s="406" t="n"/>
      <c r="GFJ240" s="406" t="n"/>
      <c r="GFK240" s="406" t="n"/>
      <c r="GFL240" s="406" t="n"/>
      <c r="GFM240" s="406" t="n"/>
      <c r="GFN240" s="406" t="n"/>
      <c r="GFO240" s="406" t="n"/>
      <c r="GFP240" s="406" t="n"/>
      <c r="GFQ240" s="406" t="n"/>
      <c r="GFR240" s="406" t="n"/>
      <c r="GFS240" s="406" t="n"/>
      <c r="GFT240" s="406" t="n"/>
      <c r="GFU240" s="406" t="n"/>
      <c r="GFV240" s="406" t="n"/>
      <c r="GFW240" s="406" t="n"/>
      <c r="GFX240" s="406" t="n"/>
      <c r="GFY240" s="406" t="n"/>
      <c r="GFZ240" s="406" t="n"/>
      <c r="GGA240" s="406" t="n"/>
      <c r="GGB240" s="406" t="n"/>
      <c r="GGC240" s="406" t="n"/>
      <c r="GGD240" s="406" t="n"/>
      <c r="GGE240" s="406" t="n"/>
      <c r="GGF240" s="406" t="n"/>
      <c r="GGG240" s="406" t="n"/>
      <c r="GGH240" s="406" t="n"/>
      <c r="GGI240" s="406" t="n"/>
      <c r="GGJ240" s="406" t="n"/>
      <c r="GGK240" s="406" t="n"/>
      <c r="GGL240" s="406" t="n"/>
      <c r="GGM240" s="406" t="n"/>
      <c r="GGN240" s="406" t="n"/>
      <c r="GGO240" s="406" t="n"/>
      <c r="GGP240" s="406" t="n"/>
      <c r="GGQ240" s="406" t="n"/>
      <c r="GGR240" s="406" t="n"/>
      <c r="GGS240" s="406" t="n"/>
      <c r="GGT240" s="406" t="n"/>
      <c r="GGU240" s="406" t="n"/>
      <c r="GGV240" s="406" t="n"/>
      <c r="GGW240" s="406" t="n"/>
      <c r="GGX240" s="406" t="n"/>
      <c r="GGY240" s="406" t="n"/>
      <c r="GGZ240" s="406" t="n"/>
      <c r="GHA240" s="406" t="n"/>
      <c r="GHB240" s="406" t="n"/>
      <c r="GHC240" s="406" t="n"/>
      <c r="GHD240" s="406" t="n"/>
      <c r="GHE240" s="406" t="n"/>
      <c r="GHF240" s="406" t="n"/>
      <c r="GHG240" s="406" t="n"/>
      <c r="GHH240" s="406" t="n"/>
      <c r="GHI240" s="406" t="n"/>
      <c r="GHJ240" s="406" t="n"/>
      <c r="GHK240" s="406" t="n"/>
      <c r="GHL240" s="406" t="n"/>
      <c r="GHM240" s="406" t="n"/>
      <c r="GHN240" s="406" t="n"/>
      <c r="GHO240" s="406" t="n"/>
      <c r="GHP240" s="406" t="n"/>
      <c r="GHQ240" s="406" t="n"/>
      <c r="GHR240" s="406" t="n"/>
      <c r="GHS240" s="406" t="n"/>
      <c r="GHT240" s="406" t="n"/>
      <c r="GHU240" s="406" t="n"/>
      <c r="GHV240" s="406" t="n"/>
      <c r="GHW240" s="406" t="n"/>
      <c r="GHX240" s="406" t="n"/>
      <c r="GHY240" s="406" t="n"/>
      <c r="GHZ240" s="406" t="n"/>
      <c r="GIA240" s="406" t="n"/>
      <c r="GIB240" s="406" t="n"/>
      <c r="GIC240" s="406" t="n"/>
      <c r="GID240" s="406" t="n"/>
      <c r="GIE240" s="406" t="n"/>
      <c r="GIF240" s="406" t="n"/>
      <c r="GIG240" s="406" t="n"/>
      <c r="GIH240" s="406" t="n"/>
      <c r="GII240" s="406" t="n"/>
      <c r="GIJ240" s="406" t="n"/>
      <c r="GIK240" s="406" t="n"/>
      <c r="GIL240" s="406" t="n"/>
      <c r="GIM240" s="406" t="n"/>
      <c r="GIN240" s="406" t="n"/>
      <c r="GIO240" s="406" t="n"/>
      <c r="GIP240" s="406" t="n"/>
      <c r="GIQ240" s="406" t="n"/>
      <c r="GIR240" s="406" t="n"/>
      <c r="GIS240" s="406" t="n"/>
      <c r="GIT240" s="406" t="n"/>
      <c r="GIU240" s="406" t="n"/>
      <c r="GIV240" s="406" t="n"/>
      <c r="GIW240" s="406" t="n"/>
      <c r="GIX240" s="406" t="n"/>
      <c r="GIY240" s="406" t="n"/>
      <c r="GIZ240" s="406" t="n"/>
      <c r="GJA240" s="406" t="n"/>
      <c r="GJB240" s="406" t="n"/>
      <c r="GJC240" s="406" t="n"/>
      <c r="GJD240" s="406" t="n"/>
      <c r="GJE240" s="406" t="n"/>
      <c r="GJF240" s="406" t="n"/>
      <c r="GJG240" s="406" t="n"/>
      <c r="GJH240" s="406" t="n"/>
      <c r="GJI240" s="406" t="n"/>
      <c r="GJJ240" s="406" t="n"/>
      <c r="GJK240" s="406" t="n"/>
      <c r="GJL240" s="406" t="n"/>
      <c r="GJM240" s="406" t="n"/>
      <c r="GJN240" s="406" t="n"/>
      <c r="GJO240" s="406" t="n"/>
      <c r="GJP240" s="406" t="n"/>
      <c r="GJQ240" s="406" t="n"/>
      <c r="GJR240" s="406" t="n"/>
      <c r="GJS240" s="406" t="n"/>
      <c r="GJT240" s="406" t="n"/>
      <c r="GJU240" s="406" t="n"/>
      <c r="GJV240" s="406" t="n"/>
      <c r="GJW240" s="406" t="n"/>
      <c r="GJX240" s="406" t="n"/>
      <c r="GJY240" s="406" t="n"/>
      <c r="GJZ240" s="406" t="n"/>
      <c r="GKA240" s="406" t="n"/>
      <c r="GKB240" s="406" t="n"/>
      <c r="GKC240" s="406" t="n"/>
      <c r="GKD240" s="406" t="n"/>
      <c r="GKE240" s="406" t="n"/>
      <c r="GKF240" s="406" t="n"/>
      <c r="GKG240" s="406" t="n"/>
      <c r="GKH240" s="406" t="n"/>
      <c r="GKI240" s="406" t="n"/>
      <c r="GKJ240" s="406" t="n"/>
      <c r="GKK240" s="406" t="n"/>
      <c r="GKL240" s="406" t="n"/>
      <c r="GKM240" s="406" t="n"/>
      <c r="GKN240" s="406" t="n"/>
      <c r="GKO240" s="406" t="n"/>
      <c r="GKP240" s="406" t="n"/>
      <c r="GKQ240" s="406" t="n"/>
      <c r="GKR240" s="406" t="n"/>
      <c r="GKS240" s="406" t="n"/>
      <c r="GKT240" s="406" t="n"/>
      <c r="GKU240" s="406" t="n"/>
      <c r="GKV240" s="406" t="n"/>
      <c r="GKW240" s="406" t="n"/>
      <c r="GKX240" s="406" t="n"/>
      <c r="GKY240" s="406" t="n"/>
      <c r="GKZ240" s="406" t="n"/>
      <c r="GLA240" s="406" t="n"/>
      <c r="GLB240" s="406" t="n"/>
      <c r="GLC240" s="406" t="n"/>
      <c r="GLD240" s="406" t="n"/>
      <c r="GLE240" s="406" t="n"/>
      <c r="GLF240" s="406" t="n"/>
      <c r="GLG240" s="406" t="n"/>
      <c r="GLH240" s="406" t="n"/>
      <c r="GLI240" s="406" t="n"/>
      <c r="GLJ240" s="406" t="n"/>
      <c r="GLK240" s="406" t="n"/>
      <c r="GLL240" s="406" t="n"/>
      <c r="GLM240" s="406" t="n"/>
      <c r="GLN240" s="406" t="n"/>
      <c r="GLO240" s="406" t="n"/>
      <c r="GLP240" s="406" t="n"/>
      <c r="GLQ240" s="406" t="n"/>
      <c r="GLR240" s="406" t="n"/>
      <c r="GLS240" s="406" t="n"/>
      <c r="GLT240" s="406" t="n"/>
      <c r="GLU240" s="406" t="n"/>
      <c r="GLV240" s="406" t="n"/>
      <c r="GLW240" s="406" t="n"/>
      <c r="GLX240" s="406" t="n"/>
      <c r="GLY240" s="406" t="n"/>
      <c r="GLZ240" s="406" t="n"/>
      <c r="GMA240" s="406" t="n"/>
      <c r="GMB240" s="406" t="n"/>
      <c r="GMC240" s="406" t="n"/>
      <c r="GMD240" s="406" t="n"/>
      <c r="GME240" s="406" t="n"/>
      <c r="GMF240" s="406" t="n"/>
      <c r="GMG240" s="406" t="n"/>
      <c r="GMH240" s="406" t="n"/>
      <c r="GMI240" s="406" t="n"/>
      <c r="GMJ240" s="406" t="n"/>
      <c r="GMK240" s="406" t="n"/>
      <c r="GML240" s="406" t="n"/>
      <c r="GMM240" s="406" t="n"/>
      <c r="GMN240" s="406" t="n"/>
      <c r="GMO240" s="406" t="n"/>
      <c r="GMP240" s="406" t="n"/>
      <c r="GMQ240" s="406" t="n"/>
      <c r="GMR240" s="406" t="n"/>
      <c r="GMS240" s="406" t="n"/>
      <c r="GMT240" s="406" t="n"/>
      <c r="GMU240" s="406" t="n"/>
      <c r="GMV240" s="406" t="n"/>
      <c r="GMW240" s="406" t="n"/>
      <c r="GMX240" s="406" t="n"/>
      <c r="GMY240" s="406" t="n"/>
      <c r="GMZ240" s="406" t="n"/>
      <c r="GNA240" s="406" t="n"/>
      <c r="GNB240" s="406" t="n"/>
      <c r="GNC240" s="406" t="n"/>
      <c r="GND240" s="406" t="n"/>
      <c r="GNE240" s="406" t="n"/>
      <c r="GNF240" s="406" t="n"/>
      <c r="GNG240" s="406" t="n"/>
      <c r="GNH240" s="406" t="n"/>
      <c r="GNI240" s="406" t="n"/>
      <c r="GNJ240" s="406" t="n"/>
      <c r="GNK240" s="406" t="n"/>
      <c r="GNL240" s="406" t="n"/>
      <c r="GNM240" s="406" t="n"/>
      <c r="GNN240" s="406" t="n"/>
      <c r="GNO240" s="406" t="n"/>
      <c r="GNP240" s="406" t="n"/>
      <c r="GNQ240" s="406" t="n"/>
      <c r="GNR240" s="406" t="n"/>
      <c r="GNS240" s="406" t="n"/>
      <c r="GNT240" s="406" t="n"/>
      <c r="GNU240" s="406" t="n"/>
      <c r="GNV240" s="406" t="n"/>
      <c r="GNW240" s="406" t="n"/>
      <c r="GNX240" s="406" t="n"/>
      <c r="GNY240" s="406" t="n"/>
      <c r="GNZ240" s="406" t="n"/>
      <c r="GOA240" s="406" t="n"/>
      <c r="GOB240" s="406" t="n"/>
      <c r="GOC240" s="406" t="n"/>
      <c r="GOD240" s="406" t="n"/>
      <c r="GOE240" s="406" t="n"/>
      <c r="GOF240" s="406" t="n"/>
      <c r="GOG240" s="406" t="n"/>
      <c r="GOH240" s="406" t="n"/>
      <c r="GOI240" s="406" t="n"/>
      <c r="GOJ240" s="406" t="n"/>
      <c r="GOK240" s="406" t="n"/>
      <c r="GOL240" s="406" t="n"/>
      <c r="GOM240" s="406" t="n"/>
      <c r="GON240" s="406" t="n"/>
      <c r="GOO240" s="406" t="n"/>
      <c r="GOP240" s="406" t="n"/>
      <c r="GOQ240" s="406" t="n"/>
      <c r="GOR240" s="406" t="n"/>
      <c r="GOS240" s="406" t="n"/>
      <c r="GOT240" s="406" t="n"/>
      <c r="GOU240" s="406" t="n"/>
      <c r="GOV240" s="406" t="n"/>
      <c r="GOW240" s="406" t="n"/>
      <c r="GOX240" s="406" t="n"/>
      <c r="GOY240" s="406" t="n"/>
      <c r="GOZ240" s="406" t="n"/>
      <c r="GPA240" s="406" t="n"/>
      <c r="GPB240" s="406" t="n"/>
      <c r="GPC240" s="406" t="n"/>
      <c r="GPD240" s="406" t="n"/>
      <c r="GPE240" s="406" t="n"/>
      <c r="GPF240" s="406" t="n"/>
      <c r="GPG240" s="406" t="n"/>
      <c r="GPH240" s="406" t="n"/>
      <c r="GPI240" s="406" t="n"/>
      <c r="GPJ240" s="406" t="n"/>
      <c r="GPK240" s="406" t="n"/>
      <c r="GPL240" s="406" t="n"/>
      <c r="GPM240" s="406" t="n"/>
      <c r="GPN240" s="406" t="n"/>
      <c r="GPO240" s="406" t="n"/>
      <c r="GPP240" s="406" t="n"/>
      <c r="GPQ240" s="406" t="n"/>
      <c r="GPR240" s="406" t="n"/>
      <c r="GPS240" s="406" t="n"/>
      <c r="GPT240" s="406" t="n"/>
      <c r="GPU240" s="406" t="n"/>
      <c r="GPV240" s="406" t="n"/>
      <c r="GPW240" s="406" t="n"/>
      <c r="GPX240" s="406" t="n"/>
      <c r="GPY240" s="406" t="n"/>
      <c r="GPZ240" s="406" t="n"/>
      <c r="GQA240" s="406" t="n"/>
      <c r="GQB240" s="406" t="n"/>
      <c r="GQC240" s="406" t="n"/>
      <c r="GQD240" s="406" t="n"/>
      <c r="GQE240" s="406" t="n"/>
      <c r="GQF240" s="406" t="n"/>
      <c r="GQG240" s="406" t="n"/>
      <c r="GQH240" s="406" t="n"/>
      <c r="GQI240" s="406" t="n"/>
      <c r="GQJ240" s="406" t="n"/>
      <c r="GQK240" s="406" t="n"/>
      <c r="GQL240" s="406" t="n"/>
      <c r="GQM240" s="406" t="n"/>
      <c r="GQN240" s="406" t="n"/>
      <c r="GQO240" s="406" t="n"/>
      <c r="GQP240" s="406" t="n"/>
      <c r="GQQ240" s="406" t="n"/>
      <c r="GQR240" s="406" t="n"/>
      <c r="GQS240" s="406" t="n"/>
      <c r="GQT240" s="406" t="n"/>
      <c r="GQU240" s="406" t="n"/>
      <c r="GQV240" s="406" t="n"/>
      <c r="GQW240" s="406" t="n"/>
      <c r="GQX240" s="406" t="n"/>
      <c r="GQY240" s="406" t="n"/>
      <c r="GQZ240" s="406" t="n"/>
      <c r="GRA240" s="406" t="n"/>
      <c r="GRB240" s="406" t="n"/>
      <c r="GRC240" s="406" t="n"/>
      <c r="GRD240" s="406" t="n"/>
      <c r="GRE240" s="406" t="n"/>
      <c r="GRF240" s="406" t="n"/>
      <c r="GRG240" s="406" t="n"/>
      <c r="GRH240" s="406" t="n"/>
      <c r="GRI240" s="406" t="n"/>
      <c r="GRJ240" s="406" t="n"/>
      <c r="GRK240" s="406" t="n"/>
      <c r="GRL240" s="406" t="n"/>
      <c r="GRM240" s="406" t="n"/>
      <c r="GRN240" s="406" t="n"/>
      <c r="GRO240" s="406" t="n"/>
      <c r="GRP240" s="406" t="n"/>
      <c r="GRQ240" s="406" t="n"/>
      <c r="GRR240" s="406" t="n"/>
      <c r="GRS240" s="406" t="n"/>
      <c r="GRT240" s="406" t="n"/>
      <c r="GRU240" s="406" t="n"/>
      <c r="GRV240" s="406" t="n"/>
      <c r="GRW240" s="406" t="n"/>
      <c r="GRX240" s="406" t="n"/>
      <c r="GRY240" s="406" t="n"/>
      <c r="GRZ240" s="406" t="n"/>
      <c r="GSA240" s="406" t="n"/>
      <c r="GSB240" s="406" t="n"/>
      <c r="GSC240" s="406" t="n"/>
      <c r="GSD240" s="406" t="n"/>
      <c r="GSE240" s="406" t="n"/>
      <c r="GSF240" s="406" t="n"/>
      <c r="GSG240" s="406" t="n"/>
      <c r="GSH240" s="406" t="n"/>
      <c r="GSI240" s="406" t="n"/>
      <c r="GSJ240" s="406" t="n"/>
      <c r="GSK240" s="406" t="n"/>
      <c r="GSL240" s="406" t="n"/>
      <c r="GSM240" s="406" t="n"/>
      <c r="GSN240" s="406" t="n"/>
      <c r="GSO240" s="406" t="n"/>
      <c r="GSP240" s="406" t="n"/>
      <c r="GSQ240" s="406" t="n"/>
      <c r="GSR240" s="406" t="n"/>
      <c r="GSS240" s="406" t="n"/>
      <c r="GST240" s="406" t="n"/>
      <c r="GSU240" s="406" t="n"/>
      <c r="GSV240" s="406" t="n"/>
      <c r="GSW240" s="406" t="n"/>
      <c r="GSX240" s="406" t="n"/>
      <c r="GSY240" s="406" t="n"/>
      <c r="GSZ240" s="406" t="n"/>
      <c r="GTA240" s="406" t="n"/>
      <c r="GTB240" s="406" t="n"/>
      <c r="GTC240" s="406" t="n"/>
      <c r="GTD240" s="406" t="n"/>
      <c r="GTE240" s="406" t="n"/>
      <c r="GTF240" s="406" t="n"/>
      <c r="GTG240" s="406" t="n"/>
      <c r="GTH240" s="406" t="n"/>
      <c r="GTI240" s="406" t="n"/>
      <c r="GTJ240" s="406" t="n"/>
      <c r="GTK240" s="406" t="n"/>
      <c r="GTL240" s="406" t="n"/>
      <c r="GTM240" s="406" t="n"/>
      <c r="GTN240" s="406" t="n"/>
      <c r="GTO240" s="406" t="n"/>
      <c r="GTP240" s="406" t="n"/>
      <c r="GTQ240" s="406" t="n"/>
      <c r="GTR240" s="406" t="n"/>
      <c r="GTS240" s="406" t="n"/>
      <c r="GTT240" s="406" t="n"/>
      <c r="GTU240" s="406" t="n"/>
      <c r="GTV240" s="406" t="n"/>
      <c r="GTW240" s="406" t="n"/>
      <c r="GTX240" s="406" t="n"/>
      <c r="GTY240" s="406" t="n"/>
      <c r="GTZ240" s="406" t="n"/>
      <c r="GUA240" s="406" t="n"/>
      <c r="GUB240" s="406" t="n"/>
      <c r="GUC240" s="406" t="n"/>
      <c r="GUD240" s="406" t="n"/>
      <c r="GUE240" s="406" t="n"/>
      <c r="GUF240" s="406" t="n"/>
      <c r="GUG240" s="406" t="n"/>
      <c r="GUH240" s="406" t="n"/>
      <c r="GUI240" s="406" t="n"/>
      <c r="GUJ240" s="406" t="n"/>
      <c r="GUK240" s="406" t="n"/>
      <c r="GUL240" s="406" t="n"/>
      <c r="GUM240" s="406" t="n"/>
      <c r="GUN240" s="406" t="n"/>
      <c r="GUO240" s="406" t="n"/>
      <c r="GUP240" s="406" t="n"/>
      <c r="GUQ240" s="406" t="n"/>
      <c r="GUR240" s="406" t="n"/>
      <c r="GUS240" s="406" t="n"/>
      <c r="GUT240" s="406" t="n"/>
      <c r="GUU240" s="406" t="n"/>
      <c r="GUV240" s="406" t="n"/>
      <c r="GUW240" s="406" t="n"/>
      <c r="GUX240" s="406" t="n"/>
      <c r="GUY240" s="406" t="n"/>
      <c r="GUZ240" s="406" t="n"/>
      <c r="GVA240" s="406" t="n"/>
      <c r="GVB240" s="406" t="n"/>
      <c r="GVC240" s="406" t="n"/>
      <c r="GVD240" s="406" t="n"/>
      <c r="GVE240" s="406" t="n"/>
      <c r="GVF240" s="406" t="n"/>
      <c r="GVG240" s="406" t="n"/>
      <c r="GVH240" s="406" t="n"/>
      <c r="GVI240" s="406" t="n"/>
      <c r="GVJ240" s="406" t="n"/>
      <c r="GVK240" s="406" t="n"/>
      <c r="GVL240" s="406" t="n"/>
      <c r="GVM240" s="406" t="n"/>
      <c r="GVN240" s="406" t="n"/>
      <c r="GVO240" s="406" t="n"/>
      <c r="GVP240" s="406" t="n"/>
      <c r="GVQ240" s="406" t="n"/>
      <c r="GVR240" s="406" t="n"/>
      <c r="GVS240" s="406" t="n"/>
      <c r="GVT240" s="406" t="n"/>
      <c r="GVU240" s="406" t="n"/>
      <c r="GVV240" s="406" t="n"/>
      <c r="GVW240" s="406" t="n"/>
      <c r="GVX240" s="406" t="n"/>
      <c r="GVY240" s="406" t="n"/>
      <c r="GVZ240" s="406" t="n"/>
      <c r="GWA240" s="406" t="n"/>
      <c r="GWB240" s="406" t="n"/>
      <c r="GWC240" s="406" t="n"/>
      <c r="GWD240" s="406" t="n"/>
      <c r="GWE240" s="406" t="n"/>
      <c r="GWF240" s="406" t="n"/>
      <c r="GWG240" s="406" t="n"/>
      <c r="GWH240" s="406" t="n"/>
      <c r="GWI240" s="406" t="n"/>
      <c r="GWJ240" s="406" t="n"/>
      <c r="GWK240" s="406" t="n"/>
      <c r="GWL240" s="406" t="n"/>
      <c r="GWM240" s="406" t="n"/>
      <c r="GWN240" s="406" t="n"/>
      <c r="GWO240" s="406" t="n"/>
      <c r="GWP240" s="406" t="n"/>
      <c r="GWQ240" s="406" t="n"/>
      <c r="GWR240" s="406" t="n"/>
      <c r="GWS240" s="406" t="n"/>
      <c r="GWT240" s="406" t="n"/>
      <c r="GWU240" s="406" t="n"/>
      <c r="GWV240" s="406" t="n"/>
      <c r="GWW240" s="406" t="n"/>
      <c r="GWX240" s="406" t="n"/>
      <c r="GWY240" s="406" t="n"/>
      <c r="GWZ240" s="406" t="n"/>
      <c r="GXA240" s="406" t="n"/>
      <c r="GXB240" s="406" t="n"/>
      <c r="GXC240" s="406" t="n"/>
      <c r="GXD240" s="406" t="n"/>
      <c r="GXE240" s="406" t="n"/>
      <c r="GXF240" s="406" t="n"/>
      <c r="GXG240" s="406" t="n"/>
      <c r="GXH240" s="406" t="n"/>
      <c r="GXI240" s="406" t="n"/>
      <c r="GXJ240" s="406" t="n"/>
      <c r="GXK240" s="406" t="n"/>
      <c r="GXL240" s="406" t="n"/>
      <c r="GXM240" s="406" t="n"/>
      <c r="GXN240" s="406" t="n"/>
      <c r="GXO240" s="406" t="n"/>
      <c r="GXP240" s="406" t="n"/>
      <c r="GXQ240" s="406" t="n"/>
      <c r="GXR240" s="406" t="n"/>
      <c r="GXS240" s="406" t="n"/>
      <c r="GXT240" s="406" t="n"/>
      <c r="GXU240" s="406" t="n"/>
      <c r="GXV240" s="406" t="n"/>
      <c r="GXW240" s="406" t="n"/>
      <c r="GXX240" s="406" t="n"/>
      <c r="GXY240" s="406" t="n"/>
      <c r="GXZ240" s="406" t="n"/>
      <c r="GYA240" s="406" t="n"/>
      <c r="GYB240" s="406" t="n"/>
      <c r="GYC240" s="406" t="n"/>
      <c r="GYD240" s="406" t="n"/>
      <c r="GYE240" s="406" t="n"/>
      <c r="GYF240" s="406" t="n"/>
      <c r="GYG240" s="406" t="n"/>
      <c r="GYH240" s="406" t="n"/>
      <c r="GYI240" s="406" t="n"/>
      <c r="GYJ240" s="406" t="n"/>
      <c r="GYK240" s="406" t="n"/>
      <c r="GYL240" s="406" t="n"/>
      <c r="GYM240" s="406" t="n"/>
      <c r="GYN240" s="406" t="n"/>
      <c r="GYO240" s="406" t="n"/>
      <c r="GYP240" s="406" t="n"/>
      <c r="GYQ240" s="406" t="n"/>
      <c r="GYR240" s="406" t="n"/>
      <c r="GYS240" s="406" t="n"/>
      <c r="GYT240" s="406" t="n"/>
      <c r="GYU240" s="406" t="n"/>
      <c r="GYV240" s="406" t="n"/>
      <c r="GYW240" s="406" t="n"/>
      <c r="GYX240" s="406" t="n"/>
      <c r="GYY240" s="406" t="n"/>
      <c r="GYZ240" s="406" t="n"/>
      <c r="GZA240" s="406" t="n"/>
      <c r="GZB240" s="406" t="n"/>
      <c r="GZC240" s="406" t="n"/>
      <c r="GZD240" s="406" t="n"/>
      <c r="GZE240" s="406" t="n"/>
      <c r="GZF240" s="406" t="n"/>
      <c r="GZG240" s="406" t="n"/>
      <c r="GZH240" s="406" t="n"/>
      <c r="GZI240" s="406" t="n"/>
      <c r="GZJ240" s="406" t="n"/>
      <c r="GZK240" s="406" t="n"/>
      <c r="GZL240" s="406" t="n"/>
      <c r="GZM240" s="406" t="n"/>
      <c r="GZN240" s="406" t="n"/>
      <c r="GZO240" s="406" t="n"/>
      <c r="GZP240" s="406" t="n"/>
      <c r="GZQ240" s="406" t="n"/>
      <c r="GZR240" s="406" t="n"/>
      <c r="GZS240" s="406" t="n"/>
      <c r="GZT240" s="406" t="n"/>
      <c r="GZU240" s="406" t="n"/>
      <c r="GZV240" s="406" t="n"/>
      <c r="GZW240" s="406" t="n"/>
      <c r="GZX240" s="406" t="n"/>
      <c r="GZY240" s="406" t="n"/>
      <c r="GZZ240" s="406" t="n"/>
      <c r="HAA240" s="406" t="n"/>
      <c r="HAB240" s="406" t="n"/>
      <c r="HAC240" s="406" t="n"/>
      <c r="HAD240" s="406" t="n"/>
      <c r="HAE240" s="406" t="n"/>
      <c r="HAF240" s="406" t="n"/>
      <c r="HAG240" s="406" t="n"/>
      <c r="HAH240" s="406" t="n"/>
      <c r="HAI240" s="406" t="n"/>
      <c r="HAJ240" s="406" t="n"/>
      <c r="HAK240" s="406" t="n"/>
      <c r="HAL240" s="406" t="n"/>
      <c r="HAM240" s="406" t="n"/>
      <c r="HAN240" s="406" t="n"/>
      <c r="HAO240" s="406" t="n"/>
      <c r="HAP240" s="406" t="n"/>
      <c r="HAQ240" s="406" t="n"/>
      <c r="HAR240" s="406" t="n"/>
      <c r="HAS240" s="406" t="n"/>
      <c r="HAT240" s="406" t="n"/>
      <c r="HAU240" s="406" t="n"/>
      <c r="HAV240" s="406" t="n"/>
      <c r="HAW240" s="406" t="n"/>
      <c r="HAX240" s="406" t="n"/>
      <c r="HAY240" s="406" t="n"/>
      <c r="HAZ240" s="406" t="n"/>
      <c r="HBA240" s="406" t="n"/>
      <c r="HBB240" s="406" t="n"/>
      <c r="HBC240" s="406" t="n"/>
      <c r="HBD240" s="406" t="n"/>
      <c r="HBE240" s="406" t="n"/>
      <c r="HBF240" s="406" t="n"/>
      <c r="HBG240" s="406" t="n"/>
      <c r="HBH240" s="406" t="n"/>
      <c r="HBI240" s="406" t="n"/>
      <c r="HBJ240" s="406" t="n"/>
      <c r="HBK240" s="406" t="n"/>
      <c r="HBL240" s="406" t="n"/>
      <c r="HBM240" s="406" t="n"/>
      <c r="HBN240" s="406" t="n"/>
      <c r="HBO240" s="406" t="n"/>
      <c r="HBP240" s="406" t="n"/>
      <c r="HBQ240" s="406" t="n"/>
      <c r="HBR240" s="406" t="n"/>
      <c r="HBS240" s="406" t="n"/>
      <c r="HBT240" s="406" t="n"/>
      <c r="HBU240" s="406" t="n"/>
      <c r="HBV240" s="406" t="n"/>
      <c r="HBW240" s="406" t="n"/>
      <c r="HBX240" s="406" t="n"/>
      <c r="HBY240" s="406" t="n"/>
      <c r="HBZ240" s="406" t="n"/>
      <c r="HCA240" s="406" t="n"/>
      <c r="HCB240" s="406" t="n"/>
      <c r="HCC240" s="406" t="n"/>
      <c r="HCD240" s="406" t="n"/>
      <c r="HCE240" s="406" t="n"/>
      <c r="HCF240" s="406" t="n"/>
      <c r="HCG240" s="406" t="n"/>
      <c r="HCH240" s="406" t="n"/>
      <c r="HCI240" s="406" t="n"/>
      <c r="HCJ240" s="406" t="n"/>
      <c r="HCK240" s="406" t="n"/>
      <c r="HCL240" s="406" t="n"/>
      <c r="HCM240" s="406" t="n"/>
      <c r="HCN240" s="406" t="n"/>
      <c r="HCO240" s="406" t="n"/>
      <c r="HCP240" s="406" t="n"/>
      <c r="HCQ240" s="406" t="n"/>
      <c r="HCR240" s="406" t="n"/>
      <c r="HCS240" s="406" t="n"/>
      <c r="HCT240" s="406" t="n"/>
      <c r="HCU240" s="406" t="n"/>
      <c r="HCV240" s="406" t="n"/>
      <c r="HCW240" s="406" t="n"/>
      <c r="HCX240" s="406" t="n"/>
      <c r="HCY240" s="406" t="n"/>
      <c r="HCZ240" s="406" t="n"/>
      <c r="HDA240" s="406" t="n"/>
      <c r="HDB240" s="406" t="n"/>
      <c r="HDC240" s="406" t="n"/>
      <c r="HDD240" s="406" t="n"/>
      <c r="HDE240" s="406" t="n"/>
      <c r="HDF240" s="406" t="n"/>
      <c r="HDG240" s="406" t="n"/>
      <c r="HDH240" s="406" t="n"/>
      <c r="HDI240" s="406" t="n"/>
      <c r="HDJ240" s="406" t="n"/>
      <c r="HDK240" s="406" t="n"/>
      <c r="HDL240" s="406" t="n"/>
      <c r="HDM240" s="406" t="n"/>
      <c r="HDN240" s="406" t="n"/>
      <c r="HDO240" s="406" t="n"/>
      <c r="HDP240" s="406" t="n"/>
      <c r="HDQ240" s="406" t="n"/>
      <c r="HDR240" s="406" t="n"/>
      <c r="HDS240" s="406" t="n"/>
      <c r="HDT240" s="406" t="n"/>
      <c r="HDU240" s="406" t="n"/>
      <c r="HDV240" s="406" t="n"/>
      <c r="HDW240" s="406" t="n"/>
      <c r="HDX240" s="406" t="n"/>
      <c r="HDY240" s="406" t="n"/>
      <c r="HDZ240" s="406" t="n"/>
      <c r="HEA240" s="406" t="n"/>
      <c r="HEB240" s="406" t="n"/>
      <c r="HEC240" s="406" t="n"/>
      <c r="HED240" s="406" t="n"/>
      <c r="HEE240" s="406" t="n"/>
      <c r="HEF240" s="406" t="n"/>
      <c r="HEG240" s="406" t="n"/>
      <c r="HEH240" s="406" t="n"/>
      <c r="HEI240" s="406" t="n"/>
      <c r="HEJ240" s="406" t="n"/>
      <c r="HEK240" s="406" t="n"/>
      <c r="HEL240" s="406" t="n"/>
      <c r="HEM240" s="406" t="n"/>
      <c r="HEN240" s="406" t="n"/>
      <c r="HEO240" s="406" t="n"/>
      <c r="HEP240" s="406" t="n"/>
      <c r="HEQ240" s="406" t="n"/>
      <c r="HER240" s="406" t="n"/>
      <c r="HES240" s="406" t="n"/>
      <c r="HET240" s="406" t="n"/>
      <c r="HEU240" s="406" t="n"/>
      <c r="HEV240" s="406" t="n"/>
      <c r="HEW240" s="406" t="n"/>
      <c r="HEX240" s="406" t="n"/>
      <c r="HEY240" s="406" t="n"/>
      <c r="HEZ240" s="406" t="n"/>
      <c r="HFA240" s="406" t="n"/>
      <c r="HFB240" s="406" t="n"/>
      <c r="HFC240" s="406" t="n"/>
      <c r="HFD240" s="406" t="n"/>
      <c r="HFE240" s="406" t="n"/>
      <c r="HFF240" s="406" t="n"/>
      <c r="HFG240" s="406" t="n"/>
      <c r="HFH240" s="406" t="n"/>
      <c r="HFI240" s="406" t="n"/>
      <c r="HFJ240" s="406" t="n"/>
      <c r="HFK240" s="406" t="n"/>
      <c r="HFL240" s="406" t="n"/>
      <c r="HFM240" s="406" t="n"/>
      <c r="HFN240" s="406" t="n"/>
      <c r="HFO240" s="406" t="n"/>
      <c r="HFP240" s="406" t="n"/>
      <c r="HFQ240" s="406" t="n"/>
      <c r="HFR240" s="406" t="n"/>
      <c r="HFS240" s="406" t="n"/>
      <c r="HFT240" s="406" t="n"/>
      <c r="HFU240" s="406" t="n"/>
      <c r="HFV240" s="406" t="n"/>
      <c r="HFW240" s="406" t="n"/>
      <c r="HFX240" s="406" t="n"/>
      <c r="HFY240" s="406" t="n"/>
      <c r="HFZ240" s="406" t="n"/>
      <c r="HGA240" s="406" t="n"/>
      <c r="HGB240" s="406" t="n"/>
      <c r="HGC240" s="406" t="n"/>
      <c r="HGD240" s="406" t="n"/>
      <c r="HGE240" s="406" t="n"/>
      <c r="HGF240" s="406" t="n"/>
      <c r="HGG240" s="406" t="n"/>
      <c r="HGH240" s="406" t="n"/>
      <c r="HGI240" s="406" t="n"/>
      <c r="HGJ240" s="406" t="n"/>
      <c r="HGK240" s="406" t="n"/>
      <c r="HGL240" s="406" t="n"/>
      <c r="HGM240" s="406" t="n"/>
      <c r="HGN240" s="406" t="n"/>
      <c r="HGO240" s="406" t="n"/>
      <c r="HGP240" s="406" t="n"/>
      <c r="HGQ240" s="406" t="n"/>
      <c r="HGR240" s="406" t="n"/>
      <c r="HGS240" s="406" t="n"/>
      <c r="HGT240" s="406" t="n"/>
      <c r="HGU240" s="406" t="n"/>
      <c r="HGV240" s="406" t="n"/>
      <c r="HGW240" s="406" t="n"/>
      <c r="HGX240" s="406" t="n"/>
      <c r="HGY240" s="406" t="n"/>
      <c r="HGZ240" s="406" t="n"/>
      <c r="HHA240" s="406" t="n"/>
      <c r="HHB240" s="406" t="n"/>
      <c r="HHC240" s="406" t="n"/>
      <c r="HHD240" s="406" t="n"/>
      <c r="HHE240" s="406" t="n"/>
      <c r="HHF240" s="406" t="n"/>
      <c r="HHG240" s="406" t="n"/>
      <c r="HHH240" s="406" t="n"/>
      <c r="HHI240" s="406" t="n"/>
      <c r="HHJ240" s="406" t="n"/>
      <c r="HHK240" s="406" t="n"/>
      <c r="HHL240" s="406" t="n"/>
      <c r="HHM240" s="406" t="n"/>
      <c r="HHN240" s="406" t="n"/>
      <c r="HHO240" s="406" t="n"/>
      <c r="HHP240" s="406" t="n"/>
      <c r="HHQ240" s="406" t="n"/>
      <c r="HHR240" s="406" t="n"/>
      <c r="HHS240" s="406" t="n"/>
      <c r="HHT240" s="406" t="n"/>
      <c r="HHU240" s="406" t="n"/>
      <c r="HHV240" s="406" t="n"/>
      <c r="HHW240" s="406" t="n"/>
      <c r="HHX240" s="406" t="n"/>
      <c r="HHY240" s="406" t="n"/>
      <c r="HHZ240" s="406" t="n"/>
      <c r="HIA240" s="406" t="n"/>
      <c r="HIB240" s="406" t="n"/>
      <c r="HIC240" s="406" t="n"/>
      <c r="HID240" s="406" t="n"/>
      <c r="HIE240" s="406" t="n"/>
      <c r="HIF240" s="406" t="n"/>
      <c r="HIG240" s="406" t="n"/>
      <c r="HIH240" s="406" t="n"/>
      <c r="HII240" s="406" t="n"/>
      <c r="HIJ240" s="406" t="n"/>
      <c r="HIK240" s="406" t="n"/>
      <c r="HIL240" s="406" t="n"/>
      <c r="HIM240" s="406" t="n"/>
      <c r="HIN240" s="406" t="n"/>
      <c r="HIO240" s="406" t="n"/>
      <c r="HIP240" s="406" t="n"/>
      <c r="HIQ240" s="406" t="n"/>
      <c r="HIR240" s="406" t="n"/>
      <c r="HIS240" s="406" t="n"/>
      <c r="HIT240" s="406" t="n"/>
      <c r="HIU240" s="406" t="n"/>
      <c r="HIV240" s="406" t="n"/>
      <c r="HIW240" s="406" t="n"/>
      <c r="HIX240" s="406" t="n"/>
      <c r="HIY240" s="406" t="n"/>
      <c r="HIZ240" s="406" t="n"/>
      <c r="HJA240" s="406" t="n"/>
      <c r="HJB240" s="406" t="n"/>
      <c r="HJC240" s="406" t="n"/>
      <c r="HJD240" s="406" t="n"/>
      <c r="HJE240" s="406" t="n"/>
      <c r="HJF240" s="406" t="n"/>
      <c r="HJG240" s="406" t="n"/>
      <c r="HJH240" s="406" t="n"/>
      <c r="HJI240" s="406" t="n"/>
      <c r="HJJ240" s="406" t="n"/>
      <c r="HJK240" s="406" t="n"/>
      <c r="HJL240" s="406" t="n"/>
      <c r="HJM240" s="406" t="n"/>
      <c r="HJN240" s="406" t="n"/>
      <c r="HJO240" s="406" t="n"/>
      <c r="HJP240" s="406" t="n"/>
      <c r="HJQ240" s="406" t="n"/>
      <c r="HJR240" s="406" t="n"/>
      <c r="HJS240" s="406" t="n"/>
      <c r="HJT240" s="406" t="n"/>
      <c r="HJU240" s="406" t="n"/>
      <c r="HJV240" s="406" t="n"/>
      <c r="HJW240" s="406" t="n"/>
      <c r="HJX240" s="406" t="n"/>
      <c r="HJY240" s="406" t="n"/>
      <c r="HJZ240" s="406" t="n"/>
      <c r="HKA240" s="406" t="n"/>
      <c r="HKB240" s="406" t="n"/>
      <c r="HKC240" s="406" t="n"/>
      <c r="HKD240" s="406" t="n"/>
      <c r="HKE240" s="406" t="n"/>
      <c r="HKF240" s="406" t="n"/>
      <c r="HKG240" s="406" t="n"/>
      <c r="HKH240" s="406" t="n"/>
      <c r="HKI240" s="406" t="n"/>
      <c r="HKJ240" s="406" t="n"/>
      <c r="HKK240" s="406" t="n"/>
      <c r="HKL240" s="406" t="n"/>
      <c r="HKM240" s="406" t="n"/>
      <c r="HKN240" s="406" t="n"/>
      <c r="HKO240" s="406" t="n"/>
      <c r="HKP240" s="406" t="n"/>
      <c r="HKQ240" s="406" t="n"/>
      <c r="HKR240" s="406" t="n"/>
      <c r="HKS240" s="406" t="n"/>
      <c r="HKT240" s="406" t="n"/>
      <c r="HKU240" s="406" t="n"/>
      <c r="HKV240" s="406" t="n"/>
      <c r="HKW240" s="406" t="n"/>
      <c r="HKX240" s="406" t="n"/>
      <c r="HKY240" s="406" t="n"/>
      <c r="HKZ240" s="406" t="n"/>
      <c r="HLA240" s="406" t="n"/>
      <c r="HLB240" s="406" t="n"/>
      <c r="HLC240" s="406" t="n"/>
      <c r="HLD240" s="406" t="n"/>
      <c r="HLE240" s="406" t="n"/>
      <c r="HLF240" s="406" t="n"/>
      <c r="HLG240" s="406" t="n"/>
      <c r="HLH240" s="406" t="n"/>
      <c r="HLI240" s="406" t="n"/>
      <c r="HLJ240" s="406" t="n"/>
      <c r="HLK240" s="406" t="n"/>
      <c r="HLL240" s="406" t="n"/>
      <c r="HLM240" s="406" t="n"/>
      <c r="HLN240" s="406" t="n"/>
      <c r="HLO240" s="406" t="n"/>
      <c r="HLP240" s="406" t="n"/>
      <c r="HLQ240" s="406" t="n"/>
      <c r="HLR240" s="406" t="n"/>
      <c r="HLS240" s="406" t="n"/>
      <c r="HLT240" s="406" t="n"/>
      <c r="HLU240" s="406" t="n"/>
      <c r="HLV240" s="406" t="n"/>
      <c r="HLW240" s="406" t="n"/>
      <c r="HLX240" s="406" t="n"/>
      <c r="HLY240" s="406" t="n"/>
      <c r="HLZ240" s="406" t="n"/>
      <c r="HMA240" s="406" t="n"/>
      <c r="HMB240" s="406" t="n"/>
      <c r="HMC240" s="406" t="n"/>
      <c r="HMD240" s="406" t="n"/>
      <c r="HME240" s="406" t="n"/>
      <c r="HMF240" s="406" t="n"/>
      <c r="HMG240" s="406" t="n"/>
      <c r="HMH240" s="406" t="n"/>
      <c r="HMI240" s="406" t="n"/>
      <c r="HMJ240" s="406" t="n"/>
      <c r="HMK240" s="406" t="n"/>
      <c r="HML240" s="406" t="n"/>
      <c r="HMM240" s="406" t="n"/>
      <c r="HMN240" s="406" t="n"/>
      <c r="HMO240" s="406" t="n"/>
      <c r="HMP240" s="406" t="n"/>
      <c r="HMQ240" s="406" t="n"/>
      <c r="HMR240" s="406" t="n"/>
      <c r="HMS240" s="406" t="n"/>
      <c r="HMT240" s="406" t="n"/>
      <c r="HMU240" s="406" t="n"/>
      <c r="HMV240" s="406" t="n"/>
      <c r="HMW240" s="406" t="n"/>
      <c r="HMX240" s="406" t="n"/>
      <c r="HMY240" s="406" t="n"/>
      <c r="HMZ240" s="406" t="n"/>
      <c r="HNA240" s="406" t="n"/>
      <c r="HNB240" s="406" t="n"/>
      <c r="HNC240" s="406" t="n"/>
      <c r="HND240" s="406" t="n"/>
      <c r="HNE240" s="406" t="n"/>
      <c r="HNF240" s="406" t="n"/>
      <c r="HNG240" s="406" t="n"/>
      <c r="HNH240" s="406" t="n"/>
      <c r="HNI240" s="406" t="n"/>
      <c r="HNJ240" s="406" t="n"/>
      <c r="HNK240" s="406" t="n"/>
      <c r="HNL240" s="406" t="n"/>
      <c r="HNM240" s="406" t="n"/>
      <c r="HNN240" s="406" t="n"/>
      <c r="HNO240" s="406" t="n"/>
      <c r="HNP240" s="406" t="n"/>
      <c r="HNQ240" s="406" t="n"/>
      <c r="HNR240" s="406" t="n"/>
      <c r="HNS240" s="406" t="n"/>
      <c r="HNT240" s="406" t="n"/>
      <c r="HNU240" s="406" t="n"/>
      <c r="HNV240" s="406" t="n"/>
      <c r="HNW240" s="406" t="n"/>
      <c r="HNX240" s="406" t="n"/>
      <c r="HNY240" s="406" t="n"/>
      <c r="HNZ240" s="406" t="n"/>
      <c r="HOA240" s="406" t="n"/>
      <c r="HOB240" s="406" t="n"/>
      <c r="HOC240" s="406" t="n"/>
      <c r="HOD240" s="406" t="n"/>
      <c r="HOE240" s="406" t="n"/>
      <c r="HOF240" s="406" t="n"/>
      <c r="HOG240" s="406" t="n"/>
      <c r="HOH240" s="406" t="n"/>
      <c r="HOI240" s="406" t="n"/>
      <c r="HOJ240" s="406" t="n"/>
      <c r="HOK240" s="406" t="n"/>
      <c r="HOL240" s="406" t="n"/>
      <c r="HOM240" s="406" t="n"/>
      <c r="HON240" s="406" t="n"/>
      <c r="HOO240" s="406" t="n"/>
      <c r="HOP240" s="406" t="n"/>
      <c r="HOQ240" s="406" t="n"/>
      <c r="HOR240" s="406" t="n"/>
      <c r="HOS240" s="406" t="n"/>
      <c r="HOT240" s="406" t="n"/>
      <c r="HOU240" s="406" t="n"/>
      <c r="HOV240" s="406" t="n"/>
      <c r="HOW240" s="406" t="n"/>
      <c r="HOX240" s="406" t="n"/>
      <c r="HOY240" s="406" t="n"/>
      <c r="HOZ240" s="406" t="n"/>
      <c r="HPA240" s="406" t="n"/>
      <c r="HPB240" s="406" t="n"/>
      <c r="HPC240" s="406" t="n"/>
      <c r="HPD240" s="406" t="n"/>
      <c r="HPE240" s="406" t="n"/>
      <c r="HPF240" s="406" t="n"/>
      <c r="HPG240" s="406" t="n"/>
      <c r="HPH240" s="406" t="n"/>
      <c r="HPI240" s="406" t="n"/>
      <c r="HPJ240" s="406" t="n"/>
      <c r="HPK240" s="406" t="n"/>
      <c r="HPL240" s="406" t="n"/>
      <c r="HPM240" s="406" t="n"/>
      <c r="HPN240" s="406" t="n"/>
      <c r="HPO240" s="406" t="n"/>
      <c r="HPP240" s="406" t="n"/>
      <c r="HPQ240" s="406" t="n"/>
      <c r="HPR240" s="406" t="n"/>
      <c r="HPS240" s="406" t="n"/>
      <c r="HPT240" s="406" t="n"/>
      <c r="HPU240" s="406" t="n"/>
      <c r="HPV240" s="406" t="n"/>
      <c r="HPW240" s="406" t="n"/>
      <c r="HPX240" s="406" t="n"/>
      <c r="HPY240" s="406" t="n"/>
      <c r="HPZ240" s="406" t="n"/>
      <c r="HQA240" s="406" t="n"/>
      <c r="HQB240" s="406" t="n"/>
      <c r="HQC240" s="406" t="n"/>
      <c r="HQD240" s="406" t="n"/>
      <c r="HQE240" s="406" t="n"/>
      <c r="HQF240" s="406" t="n"/>
      <c r="HQG240" s="406" t="n"/>
      <c r="HQH240" s="406" t="n"/>
      <c r="HQI240" s="406" t="n"/>
      <c r="HQJ240" s="406" t="n"/>
      <c r="HQK240" s="406" t="n"/>
      <c r="HQL240" s="406" t="n"/>
      <c r="HQM240" s="406" t="n"/>
      <c r="HQN240" s="406" t="n"/>
      <c r="HQO240" s="406" t="n"/>
      <c r="HQP240" s="406" t="n"/>
      <c r="HQQ240" s="406" t="n"/>
      <c r="HQR240" s="406" t="n"/>
      <c r="HQS240" s="406" t="n"/>
      <c r="HQT240" s="406" t="n"/>
      <c r="HQU240" s="406" t="n"/>
      <c r="HQV240" s="406" t="n"/>
      <c r="HQW240" s="406" t="n"/>
      <c r="HQX240" s="406" t="n"/>
      <c r="HQY240" s="406" t="n"/>
      <c r="HQZ240" s="406" t="n"/>
      <c r="HRA240" s="406" t="n"/>
      <c r="HRB240" s="406" t="n"/>
      <c r="HRC240" s="406" t="n"/>
      <c r="HRD240" s="406" t="n"/>
      <c r="HRE240" s="406" t="n"/>
      <c r="HRF240" s="406" t="n"/>
      <c r="HRG240" s="406" t="n"/>
      <c r="HRH240" s="406" t="n"/>
      <c r="HRI240" s="406" t="n"/>
      <c r="HRJ240" s="406" t="n"/>
      <c r="HRK240" s="406" t="n"/>
      <c r="HRL240" s="406" t="n"/>
      <c r="HRM240" s="406" t="n"/>
      <c r="HRN240" s="406" t="n"/>
      <c r="HRO240" s="406" t="n"/>
      <c r="HRP240" s="406" t="n"/>
      <c r="HRQ240" s="406" t="n"/>
      <c r="HRR240" s="406" t="n"/>
      <c r="HRS240" s="406" t="n"/>
      <c r="HRT240" s="406" t="n"/>
      <c r="HRU240" s="406" t="n"/>
      <c r="HRV240" s="406" t="n"/>
      <c r="HRW240" s="406" t="n"/>
      <c r="HRX240" s="406" t="n"/>
      <c r="HRY240" s="406" t="n"/>
      <c r="HRZ240" s="406" t="n"/>
      <c r="HSA240" s="406" t="n"/>
      <c r="HSB240" s="406" t="n"/>
      <c r="HSC240" s="406" t="n"/>
      <c r="HSD240" s="406" t="n"/>
      <c r="HSE240" s="406" t="n"/>
      <c r="HSF240" s="406" t="n"/>
      <c r="HSG240" s="406" t="n"/>
      <c r="HSH240" s="406" t="n"/>
      <c r="HSI240" s="406" t="n"/>
      <c r="HSJ240" s="406" t="n"/>
      <c r="HSK240" s="406" t="n"/>
      <c r="HSL240" s="406" t="n"/>
      <c r="HSM240" s="406" t="n"/>
      <c r="HSN240" s="406" t="n"/>
      <c r="HSO240" s="406" t="n"/>
      <c r="HSP240" s="406" t="n"/>
      <c r="HSQ240" s="406" t="n"/>
      <c r="HSR240" s="406" t="n"/>
      <c r="HSS240" s="406" t="n"/>
      <c r="HST240" s="406" t="n"/>
      <c r="HSU240" s="406" t="n"/>
      <c r="HSV240" s="406" t="n"/>
      <c r="HSW240" s="406" t="n"/>
      <c r="HSX240" s="406" t="n"/>
      <c r="HSY240" s="406" t="n"/>
      <c r="HSZ240" s="406" t="n"/>
      <c r="HTA240" s="406" t="n"/>
      <c r="HTB240" s="406" t="n"/>
      <c r="HTC240" s="406" t="n"/>
      <c r="HTD240" s="406" t="n"/>
      <c r="HTE240" s="406" t="n"/>
      <c r="HTF240" s="406" t="n"/>
      <c r="HTG240" s="406" t="n"/>
      <c r="HTH240" s="406" t="n"/>
      <c r="HTI240" s="406" t="n"/>
      <c r="HTJ240" s="406" t="n"/>
      <c r="HTK240" s="406" t="n"/>
      <c r="HTL240" s="406" t="n"/>
      <c r="HTM240" s="406" t="n"/>
      <c r="HTN240" s="406" t="n"/>
      <c r="HTO240" s="406" t="n"/>
      <c r="HTP240" s="406" t="n"/>
      <c r="HTQ240" s="406" t="n"/>
      <c r="HTR240" s="406" t="n"/>
      <c r="HTS240" s="406" t="n"/>
      <c r="HTT240" s="406" t="n"/>
      <c r="HTU240" s="406" t="n"/>
      <c r="HTV240" s="406" t="n"/>
      <c r="HTW240" s="406" t="n"/>
      <c r="HTX240" s="406" t="n"/>
      <c r="HTY240" s="406" t="n"/>
      <c r="HTZ240" s="406" t="n"/>
      <c r="HUA240" s="406" t="n"/>
      <c r="HUB240" s="406" t="n"/>
      <c r="HUC240" s="406" t="n"/>
      <c r="HUD240" s="406" t="n"/>
      <c r="HUE240" s="406" t="n"/>
      <c r="HUF240" s="406" t="n"/>
      <c r="HUG240" s="406" t="n"/>
      <c r="HUH240" s="406" t="n"/>
      <c r="HUI240" s="406" t="n"/>
      <c r="HUJ240" s="406" t="n"/>
      <c r="HUK240" s="406" t="n"/>
      <c r="HUL240" s="406" t="n"/>
      <c r="HUM240" s="406" t="n"/>
      <c r="HUN240" s="406" t="n"/>
      <c r="HUO240" s="406" t="n"/>
      <c r="HUP240" s="406" t="n"/>
      <c r="HUQ240" s="406" t="n"/>
      <c r="HUR240" s="406" t="n"/>
      <c r="HUS240" s="406" t="n"/>
      <c r="HUT240" s="406" t="n"/>
      <c r="HUU240" s="406" t="n"/>
      <c r="HUV240" s="406" t="n"/>
      <c r="HUW240" s="406" t="n"/>
      <c r="HUX240" s="406" t="n"/>
      <c r="HUY240" s="406" t="n"/>
      <c r="HUZ240" s="406" t="n"/>
      <c r="HVA240" s="406" t="n"/>
      <c r="HVB240" s="406" t="n"/>
      <c r="HVC240" s="406" t="n"/>
      <c r="HVD240" s="406" t="n"/>
      <c r="HVE240" s="406" t="n"/>
      <c r="HVF240" s="406" t="n"/>
      <c r="HVG240" s="406" t="n"/>
      <c r="HVH240" s="406" t="n"/>
      <c r="HVI240" s="406" t="n"/>
      <c r="HVJ240" s="406" t="n"/>
      <c r="HVK240" s="406" t="n"/>
      <c r="HVL240" s="406" t="n"/>
      <c r="HVM240" s="406" t="n"/>
      <c r="HVN240" s="406" t="n"/>
      <c r="HVO240" s="406" t="n"/>
      <c r="HVP240" s="406" t="n"/>
      <c r="HVQ240" s="406" t="n"/>
      <c r="HVR240" s="406" t="n"/>
      <c r="HVS240" s="406" t="n"/>
      <c r="HVT240" s="406" t="n"/>
      <c r="HVU240" s="406" t="n"/>
      <c r="HVV240" s="406" t="n"/>
      <c r="HVW240" s="406" t="n"/>
      <c r="HVX240" s="406" t="n"/>
      <c r="HVY240" s="406" t="n"/>
      <c r="HVZ240" s="406" t="n"/>
      <c r="HWA240" s="406" t="n"/>
      <c r="HWB240" s="406" t="n"/>
      <c r="HWC240" s="406" t="n"/>
      <c r="HWD240" s="406" t="n"/>
      <c r="HWE240" s="406" t="n"/>
      <c r="HWF240" s="406" t="n"/>
      <c r="HWG240" s="406" t="n"/>
      <c r="HWH240" s="406" t="n"/>
      <c r="HWI240" s="406" t="n"/>
      <c r="HWJ240" s="406" t="n"/>
      <c r="HWK240" s="406" t="n"/>
      <c r="HWL240" s="406" t="n"/>
      <c r="HWM240" s="406" t="n"/>
      <c r="HWN240" s="406" t="n"/>
      <c r="HWO240" s="406" t="n"/>
      <c r="HWP240" s="406" t="n"/>
      <c r="HWQ240" s="406" t="n"/>
      <c r="HWR240" s="406" t="n"/>
      <c r="HWS240" s="406" t="n"/>
      <c r="HWT240" s="406" t="n"/>
      <c r="HWU240" s="406" t="n"/>
      <c r="HWV240" s="406" t="n"/>
      <c r="HWW240" s="406" t="n"/>
      <c r="HWX240" s="406" t="n"/>
      <c r="HWY240" s="406" t="n"/>
      <c r="HWZ240" s="406" t="n"/>
      <c r="HXA240" s="406" t="n"/>
      <c r="HXB240" s="406" t="n"/>
      <c r="HXC240" s="406" t="n"/>
      <c r="HXD240" s="406" t="n"/>
      <c r="HXE240" s="406" t="n"/>
      <c r="HXF240" s="406" t="n"/>
      <c r="HXG240" s="406" t="n"/>
      <c r="HXH240" s="406" t="n"/>
      <c r="HXI240" s="406" t="n"/>
      <c r="HXJ240" s="406" t="n"/>
      <c r="HXK240" s="406" t="n"/>
      <c r="HXL240" s="406" t="n"/>
      <c r="HXM240" s="406" t="n"/>
      <c r="HXN240" s="406" t="n"/>
      <c r="HXO240" s="406" t="n"/>
      <c r="HXP240" s="406" t="n"/>
      <c r="HXQ240" s="406" t="n"/>
      <c r="HXR240" s="406" t="n"/>
      <c r="HXS240" s="406" t="n"/>
      <c r="HXT240" s="406" t="n"/>
      <c r="HXU240" s="406" t="n"/>
      <c r="HXV240" s="406" t="n"/>
      <c r="HXW240" s="406" t="n"/>
      <c r="HXX240" s="406" t="n"/>
      <c r="HXY240" s="406" t="n"/>
      <c r="HXZ240" s="406" t="n"/>
      <c r="HYA240" s="406" t="n"/>
      <c r="HYB240" s="406" t="n"/>
      <c r="HYC240" s="406" t="n"/>
      <c r="HYD240" s="406" t="n"/>
      <c r="HYE240" s="406" t="n"/>
      <c r="HYF240" s="406" t="n"/>
      <c r="HYG240" s="406" t="n"/>
      <c r="HYH240" s="406" t="n"/>
      <c r="HYI240" s="406" t="n"/>
      <c r="HYJ240" s="406" t="n"/>
      <c r="HYK240" s="406" t="n"/>
      <c r="HYL240" s="406" t="n"/>
      <c r="HYM240" s="406" t="n"/>
      <c r="HYN240" s="406" t="n"/>
      <c r="HYO240" s="406" t="n"/>
      <c r="HYP240" s="406" t="n"/>
      <c r="HYQ240" s="406" t="n"/>
      <c r="HYR240" s="406" t="n"/>
      <c r="HYS240" s="406" t="n"/>
      <c r="HYT240" s="406" t="n"/>
      <c r="HYU240" s="406" t="n"/>
      <c r="HYV240" s="406" t="n"/>
      <c r="HYW240" s="406" t="n"/>
      <c r="HYX240" s="406" t="n"/>
      <c r="HYY240" s="406" t="n"/>
      <c r="HYZ240" s="406" t="n"/>
      <c r="HZA240" s="406" t="n"/>
      <c r="HZB240" s="406" t="n"/>
      <c r="HZC240" s="406" t="n"/>
      <c r="HZD240" s="406" t="n"/>
      <c r="HZE240" s="406" t="n"/>
      <c r="HZF240" s="406" t="n"/>
      <c r="HZG240" s="406" t="n"/>
      <c r="HZH240" s="406" t="n"/>
      <c r="HZI240" s="406" t="n"/>
      <c r="HZJ240" s="406" t="n"/>
      <c r="HZK240" s="406" t="n"/>
      <c r="HZL240" s="406" t="n"/>
      <c r="HZM240" s="406" t="n"/>
      <c r="HZN240" s="406" t="n"/>
      <c r="HZO240" s="406" t="n"/>
      <c r="HZP240" s="406" t="n"/>
      <c r="HZQ240" s="406" t="n"/>
      <c r="HZR240" s="406" t="n"/>
      <c r="HZS240" s="406" t="n"/>
      <c r="HZT240" s="406" t="n"/>
      <c r="HZU240" s="406" t="n"/>
      <c r="HZV240" s="406" t="n"/>
      <c r="HZW240" s="406" t="n"/>
      <c r="HZX240" s="406" t="n"/>
      <c r="HZY240" s="406" t="n"/>
      <c r="HZZ240" s="406" t="n"/>
      <c r="IAA240" s="406" t="n"/>
      <c r="IAB240" s="406" t="n"/>
      <c r="IAC240" s="406" t="n"/>
      <c r="IAD240" s="406" t="n"/>
      <c r="IAE240" s="406" t="n"/>
      <c r="IAF240" s="406" t="n"/>
      <c r="IAG240" s="406" t="n"/>
      <c r="IAH240" s="406" t="n"/>
      <c r="IAI240" s="406" t="n"/>
      <c r="IAJ240" s="406" t="n"/>
      <c r="IAK240" s="406" t="n"/>
      <c r="IAL240" s="406" t="n"/>
      <c r="IAM240" s="406" t="n"/>
      <c r="IAN240" s="406" t="n"/>
      <c r="IAO240" s="406" t="n"/>
      <c r="IAP240" s="406" t="n"/>
      <c r="IAQ240" s="406" t="n"/>
      <c r="IAR240" s="406" t="n"/>
      <c r="IAS240" s="406" t="n"/>
      <c r="IAT240" s="406" t="n"/>
      <c r="IAU240" s="406" t="n"/>
      <c r="IAV240" s="406" t="n"/>
      <c r="IAW240" s="406" t="n"/>
      <c r="IAX240" s="406" t="n"/>
      <c r="IAY240" s="406" t="n"/>
      <c r="IAZ240" s="406" t="n"/>
      <c r="IBA240" s="406" t="n"/>
      <c r="IBB240" s="406" t="n"/>
      <c r="IBC240" s="406" t="n"/>
      <c r="IBD240" s="406" t="n"/>
      <c r="IBE240" s="406" t="n"/>
      <c r="IBF240" s="406" t="n"/>
      <c r="IBG240" s="406" t="n"/>
      <c r="IBH240" s="406" t="n"/>
      <c r="IBI240" s="406" t="n"/>
      <c r="IBJ240" s="406" t="n"/>
      <c r="IBK240" s="406" t="n"/>
      <c r="IBL240" s="406" t="n"/>
      <c r="IBM240" s="406" t="n"/>
      <c r="IBN240" s="406" t="n"/>
      <c r="IBO240" s="406" t="n"/>
      <c r="IBP240" s="406" t="n"/>
      <c r="IBQ240" s="406" t="n"/>
      <c r="IBR240" s="406" t="n"/>
      <c r="IBS240" s="406" t="n"/>
      <c r="IBT240" s="406" t="n"/>
      <c r="IBU240" s="406" t="n"/>
      <c r="IBV240" s="406" t="n"/>
      <c r="IBW240" s="406" t="n"/>
      <c r="IBX240" s="406" t="n"/>
      <c r="IBY240" s="406" t="n"/>
      <c r="IBZ240" s="406" t="n"/>
      <c r="ICA240" s="406" t="n"/>
      <c r="ICB240" s="406" t="n"/>
      <c r="ICC240" s="406" t="n"/>
      <c r="ICD240" s="406" t="n"/>
      <c r="ICE240" s="406" t="n"/>
      <c r="ICF240" s="406" t="n"/>
      <c r="ICG240" s="406" t="n"/>
      <c r="ICH240" s="406" t="n"/>
      <c r="ICI240" s="406" t="n"/>
      <c r="ICJ240" s="406" t="n"/>
      <c r="ICK240" s="406" t="n"/>
      <c r="ICL240" s="406" t="n"/>
      <c r="ICM240" s="406" t="n"/>
      <c r="ICN240" s="406" t="n"/>
      <c r="ICO240" s="406" t="n"/>
      <c r="ICP240" s="406" t="n"/>
      <c r="ICQ240" s="406" t="n"/>
      <c r="ICR240" s="406" t="n"/>
      <c r="ICS240" s="406" t="n"/>
      <c r="ICT240" s="406" t="n"/>
      <c r="ICU240" s="406" t="n"/>
      <c r="ICV240" s="406" t="n"/>
      <c r="ICW240" s="406" t="n"/>
      <c r="ICX240" s="406" t="n"/>
      <c r="ICY240" s="406" t="n"/>
      <c r="ICZ240" s="406" t="n"/>
      <c r="IDA240" s="406" t="n"/>
      <c r="IDB240" s="406" t="n"/>
      <c r="IDC240" s="406" t="n"/>
      <c r="IDD240" s="406" t="n"/>
      <c r="IDE240" s="406" t="n"/>
      <c r="IDF240" s="406" t="n"/>
      <c r="IDG240" s="406" t="n"/>
      <c r="IDH240" s="406" t="n"/>
      <c r="IDI240" s="406" t="n"/>
      <c r="IDJ240" s="406" t="n"/>
      <c r="IDK240" s="406" t="n"/>
      <c r="IDL240" s="406" t="n"/>
      <c r="IDM240" s="406" t="n"/>
      <c r="IDN240" s="406" t="n"/>
      <c r="IDO240" s="406" t="n"/>
      <c r="IDP240" s="406" t="n"/>
      <c r="IDQ240" s="406" t="n"/>
      <c r="IDR240" s="406" t="n"/>
      <c r="IDS240" s="406" t="n"/>
      <c r="IDT240" s="406" t="n"/>
      <c r="IDU240" s="406" t="n"/>
      <c r="IDV240" s="406" t="n"/>
      <c r="IDW240" s="406" t="n"/>
      <c r="IDX240" s="406" t="n"/>
      <c r="IDY240" s="406" t="n"/>
      <c r="IDZ240" s="406" t="n"/>
      <c r="IEA240" s="406" t="n"/>
      <c r="IEB240" s="406" t="n"/>
      <c r="IEC240" s="406" t="n"/>
      <c r="IED240" s="406" t="n"/>
      <c r="IEE240" s="406" t="n"/>
      <c r="IEF240" s="406" t="n"/>
      <c r="IEG240" s="406" t="n"/>
      <c r="IEH240" s="406" t="n"/>
      <c r="IEI240" s="406" t="n"/>
      <c r="IEJ240" s="406" t="n"/>
      <c r="IEK240" s="406" t="n"/>
      <c r="IEL240" s="406" t="n"/>
      <c r="IEM240" s="406" t="n"/>
      <c r="IEN240" s="406" t="n"/>
      <c r="IEO240" s="406" t="n"/>
      <c r="IEP240" s="406" t="n"/>
      <c r="IEQ240" s="406" t="n"/>
      <c r="IER240" s="406" t="n"/>
      <c r="IES240" s="406" t="n"/>
      <c r="IET240" s="406" t="n"/>
      <c r="IEU240" s="406" t="n"/>
      <c r="IEV240" s="406" t="n"/>
      <c r="IEW240" s="406" t="n"/>
      <c r="IEX240" s="406" t="n"/>
      <c r="IEY240" s="406" t="n"/>
      <c r="IEZ240" s="406" t="n"/>
      <c r="IFA240" s="406" t="n"/>
      <c r="IFB240" s="406" t="n"/>
      <c r="IFC240" s="406" t="n"/>
      <c r="IFD240" s="406" t="n"/>
      <c r="IFE240" s="406" t="n"/>
      <c r="IFF240" s="406" t="n"/>
      <c r="IFG240" s="406" t="n"/>
      <c r="IFH240" s="406" t="n"/>
      <c r="IFI240" s="406" t="n"/>
      <c r="IFJ240" s="406" t="n"/>
      <c r="IFK240" s="406" t="n"/>
      <c r="IFL240" s="406" t="n"/>
      <c r="IFM240" s="406" t="n"/>
      <c r="IFN240" s="406" t="n"/>
      <c r="IFO240" s="406" t="n"/>
      <c r="IFP240" s="406" t="n"/>
      <c r="IFQ240" s="406" t="n"/>
      <c r="IFR240" s="406" t="n"/>
      <c r="IFS240" s="406" t="n"/>
      <c r="IFT240" s="406" t="n"/>
      <c r="IFU240" s="406" t="n"/>
      <c r="IFV240" s="406" t="n"/>
      <c r="IFW240" s="406" t="n"/>
      <c r="IFX240" s="406" t="n"/>
      <c r="IFY240" s="406" t="n"/>
      <c r="IFZ240" s="406" t="n"/>
      <c r="IGA240" s="406" t="n"/>
      <c r="IGB240" s="406" t="n"/>
      <c r="IGC240" s="406" t="n"/>
      <c r="IGD240" s="406" t="n"/>
      <c r="IGE240" s="406" t="n"/>
      <c r="IGF240" s="406" t="n"/>
      <c r="IGG240" s="406" t="n"/>
      <c r="IGH240" s="406" t="n"/>
      <c r="IGI240" s="406" t="n"/>
      <c r="IGJ240" s="406" t="n"/>
      <c r="IGK240" s="406" t="n"/>
      <c r="IGL240" s="406" t="n"/>
      <c r="IGM240" s="406" t="n"/>
      <c r="IGN240" s="406" t="n"/>
      <c r="IGO240" s="406" t="n"/>
      <c r="IGP240" s="406" t="n"/>
      <c r="IGQ240" s="406" t="n"/>
      <c r="IGR240" s="406" t="n"/>
      <c r="IGS240" s="406" t="n"/>
      <c r="IGT240" s="406" t="n"/>
      <c r="IGU240" s="406" t="n"/>
      <c r="IGV240" s="406" t="n"/>
      <c r="IGW240" s="406" t="n"/>
      <c r="IGX240" s="406" t="n"/>
      <c r="IGY240" s="406" t="n"/>
      <c r="IGZ240" s="406" t="n"/>
      <c r="IHA240" s="406" t="n"/>
      <c r="IHB240" s="406" t="n"/>
      <c r="IHC240" s="406" t="n"/>
      <c r="IHD240" s="406" t="n"/>
      <c r="IHE240" s="406" t="n"/>
      <c r="IHF240" s="406" t="n"/>
      <c r="IHG240" s="406" t="n"/>
      <c r="IHH240" s="406" t="n"/>
      <c r="IHI240" s="406" t="n"/>
      <c r="IHJ240" s="406" t="n"/>
      <c r="IHK240" s="406" t="n"/>
      <c r="IHL240" s="406" t="n"/>
      <c r="IHM240" s="406" t="n"/>
      <c r="IHN240" s="406" t="n"/>
      <c r="IHO240" s="406" t="n"/>
      <c r="IHP240" s="406" t="n"/>
      <c r="IHQ240" s="406" t="n"/>
      <c r="IHR240" s="406" t="n"/>
      <c r="IHS240" s="406" t="n"/>
      <c r="IHT240" s="406" t="n"/>
      <c r="IHU240" s="406" t="n"/>
      <c r="IHV240" s="406" t="n"/>
      <c r="IHW240" s="406" t="n"/>
      <c r="IHX240" s="406" t="n"/>
      <c r="IHY240" s="406" t="n"/>
      <c r="IHZ240" s="406" t="n"/>
      <c r="IIA240" s="406" t="n"/>
      <c r="IIB240" s="406" t="n"/>
      <c r="IIC240" s="406" t="n"/>
      <c r="IID240" s="406" t="n"/>
      <c r="IIE240" s="406" t="n"/>
      <c r="IIF240" s="406" t="n"/>
      <c r="IIG240" s="406" t="n"/>
      <c r="IIH240" s="406" t="n"/>
      <c r="III240" s="406" t="n"/>
      <c r="IIJ240" s="406" t="n"/>
      <c r="IIK240" s="406" t="n"/>
      <c r="IIL240" s="406" t="n"/>
      <c r="IIM240" s="406" t="n"/>
      <c r="IIN240" s="406" t="n"/>
      <c r="IIO240" s="406" t="n"/>
      <c r="IIP240" s="406" t="n"/>
      <c r="IIQ240" s="406" t="n"/>
      <c r="IIR240" s="406" t="n"/>
      <c r="IIS240" s="406" t="n"/>
      <c r="IIT240" s="406" t="n"/>
      <c r="IIU240" s="406" t="n"/>
      <c r="IIV240" s="406" t="n"/>
      <c r="IIW240" s="406" t="n"/>
      <c r="IIX240" s="406" t="n"/>
      <c r="IIY240" s="406" t="n"/>
      <c r="IIZ240" s="406" t="n"/>
      <c r="IJA240" s="406" t="n"/>
      <c r="IJB240" s="406" t="n"/>
      <c r="IJC240" s="406" t="n"/>
      <c r="IJD240" s="406" t="n"/>
      <c r="IJE240" s="406" t="n"/>
      <c r="IJF240" s="406" t="n"/>
      <c r="IJG240" s="406" t="n"/>
      <c r="IJH240" s="406" t="n"/>
      <c r="IJI240" s="406" t="n"/>
      <c r="IJJ240" s="406" t="n"/>
      <c r="IJK240" s="406" t="n"/>
      <c r="IJL240" s="406" t="n"/>
      <c r="IJM240" s="406" t="n"/>
      <c r="IJN240" s="406" t="n"/>
      <c r="IJO240" s="406" t="n"/>
      <c r="IJP240" s="406" t="n"/>
      <c r="IJQ240" s="406" t="n"/>
      <c r="IJR240" s="406" t="n"/>
      <c r="IJS240" s="406" t="n"/>
      <c r="IJT240" s="406" t="n"/>
      <c r="IJU240" s="406" t="n"/>
      <c r="IJV240" s="406" t="n"/>
      <c r="IJW240" s="406" t="n"/>
      <c r="IJX240" s="406" t="n"/>
      <c r="IJY240" s="406" t="n"/>
      <c r="IJZ240" s="406" t="n"/>
      <c r="IKA240" s="406" t="n"/>
      <c r="IKB240" s="406" t="n"/>
      <c r="IKC240" s="406" t="n"/>
      <c r="IKD240" s="406" t="n"/>
      <c r="IKE240" s="406" t="n"/>
      <c r="IKF240" s="406" t="n"/>
      <c r="IKG240" s="406" t="n"/>
      <c r="IKH240" s="406" t="n"/>
      <c r="IKI240" s="406" t="n"/>
      <c r="IKJ240" s="406" t="n"/>
      <c r="IKK240" s="406" t="n"/>
      <c r="IKL240" s="406" t="n"/>
      <c r="IKM240" s="406" t="n"/>
      <c r="IKN240" s="406" t="n"/>
      <c r="IKO240" s="406" t="n"/>
      <c r="IKP240" s="406" t="n"/>
      <c r="IKQ240" s="406" t="n"/>
      <c r="IKR240" s="406" t="n"/>
      <c r="IKS240" s="406" t="n"/>
      <c r="IKT240" s="406" t="n"/>
      <c r="IKU240" s="406" t="n"/>
      <c r="IKV240" s="406" t="n"/>
      <c r="IKW240" s="406" t="n"/>
      <c r="IKX240" s="406" t="n"/>
      <c r="IKY240" s="406" t="n"/>
      <c r="IKZ240" s="406" t="n"/>
      <c r="ILA240" s="406" t="n"/>
      <c r="ILB240" s="406" t="n"/>
      <c r="ILC240" s="406" t="n"/>
      <c r="ILD240" s="406" t="n"/>
      <c r="ILE240" s="406" t="n"/>
      <c r="ILF240" s="406" t="n"/>
      <c r="ILG240" s="406" t="n"/>
      <c r="ILH240" s="406" t="n"/>
      <c r="ILI240" s="406" t="n"/>
      <c r="ILJ240" s="406" t="n"/>
      <c r="ILK240" s="406" t="n"/>
      <c r="ILL240" s="406" t="n"/>
      <c r="ILM240" s="406" t="n"/>
      <c r="ILN240" s="406" t="n"/>
      <c r="ILO240" s="406" t="n"/>
      <c r="ILP240" s="406" t="n"/>
      <c r="ILQ240" s="406" t="n"/>
      <c r="ILR240" s="406" t="n"/>
      <c r="ILS240" s="406" t="n"/>
      <c r="ILT240" s="406" t="n"/>
      <c r="ILU240" s="406" t="n"/>
      <c r="ILV240" s="406" t="n"/>
      <c r="ILW240" s="406" t="n"/>
      <c r="ILX240" s="406" t="n"/>
      <c r="ILY240" s="406" t="n"/>
      <c r="ILZ240" s="406" t="n"/>
      <c r="IMA240" s="406" t="n"/>
      <c r="IMB240" s="406" t="n"/>
      <c r="IMC240" s="406" t="n"/>
      <c r="IMD240" s="406" t="n"/>
      <c r="IME240" s="406" t="n"/>
      <c r="IMF240" s="406" t="n"/>
      <c r="IMG240" s="406" t="n"/>
      <c r="IMH240" s="406" t="n"/>
      <c r="IMI240" s="406" t="n"/>
      <c r="IMJ240" s="406" t="n"/>
      <c r="IMK240" s="406" t="n"/>
      <c r="IML240" s="406" t="n"/>
      <c r="IMM240" s="406" t="n"/>
      <c r="IMN240" s="406" t="n"/>
      <c r="IMO240" s="406" t="n"/>
      <c r="IMP240" s="406" t="n"/>
      <c r="IMQ240" s="406" t="n"/>
      <c r="IMR240" s="406" t="n"/>
      <c r="IMS240" s="406" t="n"/>
      <c r="IMT240" s="406" t="n"/>
      <c r="IMU240" s="406" t="n"/>
      <c r="IMV240" s="406" t="n"/>
      <c r="IMW240" s="406" t="n"/>
      <c r="IMX240" s="406" t="n"/>
      <c r="IMY240" s="406" t="n"/>
      <c r="IMZ240" s="406" t="n"/>
      <c r="INA240" s="406" t="n"/>
      <c r="INB240" s="406" t="n"/>
      <c r="INC240" s="406" t="n"/>
      <c r="IND240" s="406" t="n"/>
      <c r="INE240" s="406" t="n"/>
      <c r="INF240" s="406" t="n"/>
      <c r="ING240" s="406" t="n"/>
      <c r="INH240" s="406" t="n"/>
      <c r="INI240" s="406" t="n"/>
      <c r="INJ240" s="406" t="n"/>
      <c r="INK240" s="406" t="n"/>
      <c r="INL240" s="406" t="n"/>
      <c r="INM240" s="406" t="n"/>
      <c r="INN240" s="406" t="n"/>
      <c r="INO240" s="406" t="n"/>
      <c r="INP240" s="406" t="n"/>
      <c r="INQ240" s="406" t="n"/>
      <c r="INR240" s="406" t="n"/>
      <c r="INS240" s="406" t="n"/>
      <c r="INT240" s="406" t="n"/>
      <c r="INU240" s="406" t="n"/>
      <c r="INV240" s="406" t="n"/>
      <c r="INW240" s="406" t="n"/>
      <c r="INX240" s="406" t="n"/>
      <c r="INY240" s="406" t="n"/>
      <c r="INZ240" s="406" t="n"/>
      <c r="IOA240" s="406" t="n"/>
      <c r="IOB240" s="406" t="n"/>
      <c r="IOC240" s="406" t="n"/>
      <c r="IOD240" s="406" t="n"/>
      <c r="IOE240" s="406" t="n"/>
      <c r="IOF240" s="406" t="n"/>
      <c r="IOG240" s="406" t="n"/>
      <c r="IOH240" s="406" t="n"/>
      <c r="IOI240" s="406" t="n"/>
      <c r="IOJ240" s="406" t="n"/>
      <c r="IOK240" s="406" t="n"/>
      <c r="IOL240" s="406" t="n"/>
      <c r="IOM240" s="406" t="n"/>
      <c r="ION240" s="406" t="n"/>
      <c r="IOO240" s="406" t="n"/>
      <c r="IOP240" s="406" t="n"/>
      <c r="IOQ240" s="406" t="n"/>
      <c r="IOR240" s="406" t="n"/>
      <c r="IOS240" s="406" t="n"/>
      <c r="IOT240" s="406" t="n"/>
      <c r="IOU240" s="406" t="n"/>
      <c r="IOV240" s="406" t="n"/>
      <c r="IOW240" s="406" t="n"/>
      <c r="IOX240" s="406" t="n"/>
      <c r="IOY240" s="406" t="n"/>
      <c r="IOZ240" s="406" t="n"/>
      <c r="IPA240" s="406" t="n"/>
      <c r="IPB240" s="406" t="n"/>
      <c r="IPC240" s="406" t="n"/>
      <c r="IPD240" s="406" t="n"/>
      <c r="IPE240" s="406" t="n"/>
      <c r="IPF240" s="406" t="n"/>
      <c r="IPG240" s="406" t="n"/>
      <c r="IPH240" s="406" t="n"/>
      <c r="IPI240" s="406" t="n"/>
      <c r="IPJ240" s="406" t="n"/>
      <c r="IPK240" s="406" t="n"/>
      <c r="IPL240" s="406" t="n"/>
      <c r="IPM240" s="406" t="n"/>
      <c r="IPN240" s="406" t="n"/>
      <c r="IPO240" s="406" t="n"/>
      <c r="IPP240" s="406" t="n"/>
      <c r="IPQ240" s="406" t="n"/>
      <c r="IPR240" s="406" t="n"/>
      <c r="IPS240" s="406" t="n"/>
      <c r="IPT240" s="406" t="n"/>
      <c r="IPU240" s="406" t="n"/>
      <c r="IPV240" s="406" t="n"/>
      <c r="IPW240" s="406" t="n"/>
      <c r="IPX240" s="406" t="n"/>
      <c r="IPY240" s="406" t="n"/>
      <c r="IPZ240" s="406" t="n"/>
      <c r="IQA240" s="406" t="n"/>
      <c r="IQB240" s="406" t="n"/>
      <c r="IQC240" s="406" t="n"/>
      <c r="IQD240" s="406" t="n"/>
      <c r="IQE240" s="406" t="n"/>
      <c r="IQF240" s="406" t="n"/>
      <c r="IQG240" s="406" t="n"/>
      <c r="IQH240" s="406" t="n"/>
      <c r="IQI240" s="406" t="n"/>
      <c r="IQJ240" s="406" t="n"/>
      <c r="IQK240" s="406" t="n"/>
      <c r="IQL240" s="406" t="n"/>
      <c r="IQM240" s="406" t="n"/>
      <c r="IQN240" s="406" t="n"/>
      <c r="IQO240" s="406" t="n"/>
      <c r="IQP240" s="406" t="n"/>
      <c r="IQQ240" s="406" t="n"/>
      <c r="IQR240" s="406" t="n"/>
      <c r="IQS240" s="406" t="n"/>
      <c r="IQT240" s="406" t="n"/>
      <c r="IQU240" s="406" t="n"/>
      <c r="IQV240" s="406" t="n"/>
      <c r="IQW240" s="406" t="n"/>
      <c r="IQX240" s="406" t="n"/>
      <c r="IQY240" s="406" t="n"/>
      <c r="IQZ240" s="406" t="n"/>
      <c r="IRA240" s="406" t="n"/>
      <c r="IRB240" s="406" t="n"/>
      <c r="IRC240" s="406" t="n"/>
      <c r="IRD240" s="406" t="n"/>
      <c r="IRE240" s="406" t="n"/>
      <c r="IRF240" s="406" t="n"/>
      <c r="IRG240" s="406" t="n"/>
      <c r="IRH240" s="406" t="n"/>
      <c r="IRI240" s="406" t="n"/>
      <c r="IRJ240" s="406" t="n"/>
      <c r="IRK240" s="406" t="n"/>
      <c r="IRL240" s="406" t="n"/>
      <c r="IRM240" s="406" t="n"/>
      <c r="IRN240" s="406" t="n"/>
      <c r="IRO240" s="406" t="n"/>
      <c r="IRP240" s="406" t="n"/>
      <c r="IRQ240" s="406" t="n"/>
      <c r="IRR240" s="406" t="n"/>
      <c r="IRS240" s="406" t="n"/>
      <c r="IRT240" s="406" t="n"/>
      <c r="IRU240" s="406" t="n"/>
      <c r="IRV240" s="406" t="n"/>
      <c r="IRW240" s="406" t="n"/>
      <c r="IRX240" s="406" t="n"/>
      <c r="IRY240" s="406" t="n"/>
      <c r="IRZ240" s="406" t="n"/>
      <c r="ISA240" s="406" t="n"/>
      <c r="ISB240" s="406" t="n"/>
      <c r="ISC240" s="406" t="n"/>
      <c r="ISD240" s="406" t="n"/>
      <c r="ISE240" s="406" t="n"/>
      <c r="ISF240" s="406" t="n"/>
      <c r="ISG240" s="406" t="n"/>
      <c r="ISH240" s="406" t="n"/>
      <c r="ISI240" s="406" t="n"/>
      <c r="ISJ240" s="406" t="n"/>
      <c r="ISK240" s="406" t="n"/>
      <c r="ISL240" s="406" t="n"/>
      <c r="ISM240" s="406" t="n"/>
      <c r="ISN240" s="406" t="n"/>
      <c r="ISO240" s="406" t="n"/>
      <c r="ISP240" s="406" t="n"/>
      <c r="ISQ240" s="406" t="n"/>
      <c r="ISR240" s="406" t="n"/>
      <c r="ISS240" s="406" t="n"/>
      <c r="IST240" s="406" t="n"/>
      <c r="ISU240" s="406" t="n"/>
      <c r="ISV240" s="406" t="n"/>
      <c r="ISW240" s="406" t="n"/>
      <c r="ISX240" s="406" t="n"/>
      <c r="ISY240" s="406" t="n"/>
      <c r="ISZ240" s="406" t="n"/>
      <c r="ITA240" s="406" t="n"/>
      <c r="ITB240" s="406" t="n"/>
      <c r="ITC240" s="406" t="n"/>
      <c r="ITD240" s="406" t="n"/>
      <c r="ITE240" s="406" t="n"/>
      <c r="ITF240" s="406" t="n"/>
      <c r="ITG240" s="406" t="n"/>
      <c r="ITH240" s="406" t="n"/>
      <c r="ITI240" s="406" t="n"/>
      <c r="ITJ240" s="406" t="n"/>
      <c r="ITK240" s="406" t="n"/>
      <c r="ITL240" s="406" t="n"/>
      <c r="ITM240" s="406" t="n"/>
      <c r="ITN240" s="406" t="n"/>
      <c r="ITO240" s="406" t="n"/>
      <c r="ITP240" s="406" t="n"/>
      <c r="ITQ240" s="406" t="n"/>
      <c r="ITR240" s="406" t="n"/>
      <c r="ITS240" s="406" t="n"/>
      <c r="ITT240" s="406" t="n"/>
      <c r="ITU240" s="406" t="n"/>
      <c r="ITV240" s="406" t="n"/>
      <c r="ITW240" s="406" t="n"/>
      <c r="ITX240" s="406" t="n"/>
      <c r="ITY240" s="406" t="n"/>
      <c r="ITZ240" s="406" t="n"/>
      <c r="IUA240" s="406" t="n"/>
      <c r="IUB240" s="406" t="n"/>
      <c r="IUC240" s="406" t="n"/>
      <c r="IUD240" s="406" t="n"/>
      <c r="IUE240" s="406" t="n"/>
      <c r="IUF240" s="406" t="n"/>
      <c r="IUG240" s="406" t="n"/>
      <c r="IUH240" s="406" t="n"/>
      <c r="IUI240" s="406" t="n"/>
      <c r="IUJ240" s="406" t="n"/>
      <c r="IUK240" s="406" t="n"/>
      <c r="IUL240" s="406" t="n"/>
      <c r="IUM240" s="406" t="n"/>
      <c r="IUN240" s="406" t="n"/>
      <c r="IUO240" s="406" t="n"/>
      <c r="IUP240" s="406" t="n"/>
      <c r="IUQ240" s="406" t="n"/>
      <c r="IUR240" s="406" t="n"/>
      <c r="IUS240" s="406" t="n"/>
      <c r="IUT240" s="406" t="n"/>
      <c r="IUU240" s="406" t="n"/>
      <c r="IUV240" s="406" t="n"/>
      <c r="IUW240" s="406" t="n"/>
      <c r="IUX240" s="406" t="n"/>
      <c r="IUY240" s="406" t="n"/>
      <c r="IUZ240" s="406" t="n"/>
      <c r="IVA240" s="406" t="n"/>
      <c r="IVB240" s="406" t="n"/>
      <c r="IVC240" s="406" t="n"/>
      <c r="IVD240" s="406" t="n"/>
      <c r="IVE240" s="406" t="n"/>
      <c r="IVF240" s="406" t="n"/>
      <c r="IVG240" s="406" t="n"/>
      <c r="IVH240" s="406" t="n"/>
      <c r="IVI240" s="406" t="n"/>
      <c r="IVJ240" s="406" t="n"/>
      <c r="IVK240" s="406" t="n"/>
      <c r="IVL240" s="406" t="n"/>
      <c r="IVM240" s="406" t="n"/>
      <c r="IVN240" s="406" t="n"/>
      <c r="IVO240" s="406" t="n"/>
      <c r="IVP240" s="406" t="n"/>
      <c r="IVQ240" s="406" t="n"/>
      <c r="IVR240" s="406" t="n"/>
      <c r="IVS240" s="406" t="n"/>
      <c r="IVT240" s="406" t="n"/>
      <c r="IVU240" s="406" t="n"/>
      <c r="IVV240" s="406" t="n"/>
      <c r="IVW240" s="406" t="n"/>
      <c r="IVX240" s="406" t="n"/>
      <c r="IVY240" s="406" t="n"/>
      <c r="IVZ240" s="406" t="n"/>
      <c r="IWA240" s="406" t="n"/>
      <c r="IWB240" s="406" t="n"/>
      <c r="IWC240" s="406" t="n"/>
      <c r="IWD240" s="406" t="n"/>
      <c r="IWE240" s="406" t="n"/>
      <c r="IWF240" s="406" t="n"/>
      <c r="IWG240" s="406" t="n"/>
      <c r="IWH240" s="406" t="n"/>
      <c r="IWI240" s="406" t="n"/>
      <c r="IWJ240" s="406" t="n"/>
      <c r="IWK240" s="406" t="n"/>
      <c r="IWL240" s="406" t="n"/>
      <c r="IWM240" s="406" t="n"/>
      <c r="IWN240" s="406" t="n"/>
      <c r="IWO240" s="406" t="n"/>
      <c r="IWP240" s="406" t="n"/>
      <c r="IWQ240" s="406" t="n"/>
      <c r="IWR240" s="406" t="n"/>
      <c r="IWS240" s="406" t="n"/>
      <c r="IWT240" s="406" t="n"/>
      <c r="IWU240" s="406" t="n"/>
      <c r="IWV240" s="406" t="n"/>
      <c r="IWW240" s="406" t="n"/>
      <c r="IWX240" s="406" t="n"/>
      <c r="IWY240" s="406" t="n"/>
      <c r="IWZ240" s="406" t="n"/>
      <c r="IXA240" s="406" t="n"/>
      <c r="IXB240" s="406" t="n"/>
      <c r="IXC240" s="406" t="n"/>
      <c r="IXD240" s="406" t="n"/>
      <c r="IXE240" s="406" t="n"/>
      <c r="IXF240" s="406" t="n"/>
      <c r="IXG240" s="406" t="n"/>
      <c r="IXH240" s="406" t="n"/>
      <c r="IXI240" s="406" t="n"/>
      <c r="IXJ240" s="406" t="n"/>
      <c r="IXK240" s="406" t="n"/>
      <c r="IXL240" s="406" t="n"/>
      <c r="IXM240" s="406" t="n"/>
      <c r="IXN240" s="406" t="n"/>
      <c r="IXO240" s="406" t="n"/>
      <c r="IXP240" s="406" t="n"/>
      <c r="IXQ240" s="406" t="n"/>
      <c r="IXR240" s="406" t="n"/>
      <c r="IXS240" s="406" t="n"/>
      <c r="IXT240" s="406" t="n"/>
      <c r="IXU240" s="406" t="n"/>
      <c r="IXV240" s="406" t="n"/>
      <c r="IXW240" s="406" t="n"/>
      <c r="IXX240" s="406" t="n"/>
      <c r="IXY240" s="406" t="n"/>
      <c r="IXZ240" s="406" t="n"/>
      <c r="IYA240" s="406" t="n"/>
      <c r="IYB240" s="406" t="n"/>
      <c r="IYC240" s="406" t="n"/>
      <c r="IYD240" s="406" t="n"/>
      <c r="IYE240" s="406" t="n"/>
      <c r="IYF240" s="406" t="n"/>
      <c r="IYG240" s="406" t="n"/>
      <c r="IYH240" s="406" t="n"/>
      <c r="IYI240" s="406" t="n"/>
      <c r="IYJ240" s="406" t="n"/>
      <c r="IYK240" s="406" t="n"/>
      <c r="IYL240" s="406" t="n"/>
      <c r="IYM240" s="406" t="n"/>
      <c r="IYN240" s="406" t="n"/>
      <c r="IYO240" s="406" t="n"/>
      <c r="IYP240" s="406" t="n"/>
      <c r="IYQ240" s="406" t="n"/>
      <c r="IYR240" s="406" t="n"/>
      <c r="IYS240" s="406" t="n"/>
      <c r="IYT240" s="406" t="n"/>
      <c r="IYU240" s="406" t="n"/>
      <c r="IYV240" s="406" t="n"/>
      <c r="IYW240" s="406" t="n"/>
      <c r="IYX240" s="406" t="n"/>
      <c r="IYY240" s="406" t="n"/>
      <c r="IYZ240" s="406" t="n"/>
      <c r="IZA240" s="406" t="n"/>
      <c r="IZB240" s="406" t="n"/>
      <c r="IZC240" s="406" t="n"/>
      <c r="IZD240" s="406" t="n"/>
      <c r="IZE240" s="406" t="n"/>
      <c r="IZF240" s="406" t="n"/>
      <c r="IZG240" s="406" t="n"/>
      <c r="IZH240" s="406" t="n"/>
      <c r="IZI240" s="406" t="n"/>
      <c r="IZJ240" s="406" t="n"/>
      <c r="IZK240" s="406" t="n"/>
      <c r="IZL240" s="406" t="n"/>
      <c r="IZM240" s="406" t="n"/>
      <c r="IZN240" s="406" t="n"/>
      <c r="IZO240" s="406" t="n"/>
      <c r="IZP240" s="406" t="n"/>
      <c r="IZQ240" s="406" t="n"/>
      <c r="IZR240" s="406" t="n"/>
      <c r="IZS240" s="406" t="n"/>
      <c r="IZT240" s="406" t="n"/>
      <c r="IZU240" s="406" t="n"/>
      <c r="IZV240" s="406" t="n"/>
      <c r="IZW240" s="406" t="n"/>
      <c r="IZX240" s="406" t="n"/>
      <c r="IZY240" s="406" t="n"/>
      <c r="IZZ240" s="406" t="n"/>
      <c r="JAA240" s="406" t="n"/>
      <c r="JAB240" s="406" t="n"/>
      <c r="JAC240" s="406" t="n"/>
      <c r="JAD240" s="406" t="n"/>
      <c r="JAE240" s="406" t="n"/>
      <c r="JAF240" s="406" t="n"/>
      <c r="JAG240" s="406" t="n"/>
      <c r="JAH240" s="406" t="n"/>
      <c r="JAI240" s="406" t="n"/>
      <c r="JAJ240" s="406" t="n"/>
      <c r="JAK240" s="406" t="n"/>
      <c r="JAL240" s="406" t="n"/>
      <c r="JAM240" s="406" t="n"/>
      <c r="JAN240" s="406" t="n"/>
      <c r="JAO240" s="406" t="n"/>
      <c r="JAP240" s="406" t="n"/>
      <c r="JAQ240" s="406" t="n"/>
      <c r="JAR240" s="406" t="n"/>
      <c r="JAS240" s="406" t="n"/>
      <c r="JAT240" s="406" t="n"/>
      <c r="JAU240" s="406" t="n"/>
      <c r="JAV240" s="406" t="n"/>
      <c r="JAW240" s="406" t="n"/>
      <c r="JAX240" s="406" t="n"/>
      <c r="JAY240" s="406" t="n"/>
      <c r="JAZ240" s="406" t="n"/>
      <c r="JBA240" s="406" t="n"/>
      <c r="JBB240" s="406" t="n"/>
      <c r="JBC240" s="406" t="n"/>
      <c r="JBD240" s="406" t="n"/>
      <c r="JBE240" s="406" t="n"/>
      <c r="JBF240" s="406" t="n"/>
      <c r="JBG240" s="406" t="n"/>
      <c r="JBH240" s="406" t="n"/>
      <c r="JBI240" s="406" t="n"/>
      <c r="JBJ240" s="406" t="n"/>
      <c r="JBK240" s="406" t="n"/>
      <c r="JBL240" s="406" t="n"/>
      <c r="JBM240" s="406" t="n"/>
      <c r="JBN240" s="406" t="n"/>
      <c r="JBO240" s="406" t="n"/>
      <c r="JBP240" s="406" t="n"/>
      <c r="JBQ240" s="406" t="n"/>
      <c r="JBR240" s="406" t="n"/>
      <c r="JBS240" s="406" t="n"/>
      <c r="JBT240" s="406" t="n"/>
      <c r="JBU240" s="406" t="n"/>
      <c r="JBV240" s="406" t="n"/>
      <c r="JBW240" s="406" t="n"/>
      <c r="JBX240" s="406" t="n"/>
      <c r="JBY240" s="406" t="n"/>
      <c r="JBZ240" s="406" t="n"/>
      <c r="JCA240" s="406" t="n"/>
      <c r="JCB240" s="406" t="n"/>
      <c r="JCC240" s="406" t="n"/>
      <c r="JCD240" s="406" t="n"/>
      <c r="JCE240" s="406" t="n"/>
      <c r="JCF240" s="406" t="n"/>
      <c r="JCG240" s="406" t="n"/>
      <c r="JCH240" s="406" t="n"/>
      <c r="JCI240" s="406" t="n"/>
      <c r="JCJ240" s="406" t="n"/>
      <c r="JCK240" s="406" t="n"/>
      <c r="JCL240" s="406" t="n"/>
      <c r="JCM240" s="406" t="n"/>
      <c r="JCN240" s="406" t="n"/>
      <c r="JCO240" s="406" t="n"/>
      <c r="JCP240" s="406" t="n"/>
      <c r="JCQ240" s="406" t="n"/>
      <c r="JCR240" s="406" t="n"/>
      <c r="JCS240" s="406" t="n"/>
      <c r="JCT240" s="406" t="n"/>
      <c r="JCU240" s="406" t="n"/>
      <c r="JCV240" s="406" t="n"/>
      <c r="JCW240" s="406" t="n"/>
      <c r="JCX240" s="406" t="n"/>
      <c r="JCY240" s="406" t="n"/>
      <c r="JCZ240" s="406" t="n"/>
      <c r="JDA240" s="406" t="n"/>
      <c r="JDB240" s="406" t="n"/>
      <c r="JDC240" s="406" t="n"/>
      <c r="JDD240" s="406" t="n"/>
      <c r="JDE240" s="406" t="n"/>
      <c r="JDF240" s="406" t="n"/>
      <c r="JDG240" s="406" t="n"/>
      <c r="JDH240" s="406" t="n"/>
      <c r="JDI240" s="406" t="n"/>
      <c r="JDJ240" s="406" t="n"/>
      <c r="JDK240" s="406" t="n"/>
      <c r="JDL240" s="406" t="n"/>
      <c r="JDM240" s="406" t="n"/>
      <c r="JDN240" s="406" t="n"/>
      <c r="JDO240" s="406" t="n"/>
      <c r="JDP240" s="406" t="n"/>
      <c r="JDQ240" s="406" t="n"/>
      <c r="JDR240" s="406" t="n"/>
      <c r="JDS240" s="406" t="n"/>
      <c r="JDT240" s="406" t="n"/>
      <c r="JDU240" s="406" t="n"/>
      <c r="JDV240" s="406" t="n"/>
      <c r="JDW240" s="406" t="n"/>
      <c r="JDX240" s="406" t="n"/>
      <c r="JDY240" s="406" t="n"/>
      <c r="JDZ240" s="406" t="n"/>
      <c r="JEA240" s="406" t="n"/>
      <c r="JEB240" s="406" t="n"/>
      <c r="JEC240" s="406" t="n"/>
      <c r="JED240" s="406" t="n"/>
      <c r="JEE240" s="406" t="n"/>
      <c r="JEF240" s="406" t="n"/>
      <c r="JEG240" s="406" t="n"/>
      <c r="JEH240" s="406" t="n"/>
      <c r="JEI240" s="406" t="n"/>
      <c r="JEJ240" s="406" t="n"/>
      <c r="JEK240" s="406" t="n"/>
      <c r="JEL240" s="406" t="n"/>
      <c r="JEM240" s="406" t="n"/>
      <c r="JEN240" s="406" t="n"/>
      <c r="JEO240" s="406" t="n"/>
      <c r="JEP240" s="406" t="n"/>
      <c r="JEQ240" s="406" t="n"/>
      <c r="JER240" s="406" t="n"/>
      <c r="JES240" s="406" t="n"/>
      <c r="JET240" s="406" t="n"/>
      <c r="JEU240" s="406" t="n"/>
      <c r="JEV240" s="406" t="n"/>
      <c r="JEW240" s="406" t="n"/>
      <c r="JEX240" s="406" t="n"/>
      <c r="JEY240" s="406" t="n"/>
      <c r="JEZ240" s="406" t="n"/>
      <c r="JFA240" s="406" t="n"/>
      <c r="JFB240" s="406" t="n"/>
      <c r="JFC240" s="406" t="n"/>
      <c r="JFD240" s="406" t="n"/>
      <c r="JFE240" s="406" t="n"/>
      <c r="JFF240" s="406" t="n"/>
      <c r="JFG240" s="406" t="n"/>
      <c r="JFH240" s="406" t="n"/>
      <c r="JFI240" s="406" t="n"/>
      <c r="JFJ240" s="406" t="n"/>
      <c r="JFK240" s="406" t="n"/>
      <c r="JFL240" s="406" t="n"/>
      <c r="JFM240" s="406" t="n"/>
      <c r="JFN240" s="406" t="n"/>
      <c r="JFO240" s="406" t="n"/>
      <c r="JFP240" s="406" t="n"/>
      <c r="JFQ240" s="406" t="n"/>
      <c r="JFR240" s="406" t="n"/>
      <c r="JFS240" s="406" t="n"/>
      <c r="JFT240" s="406" t="n"/>
      <c r="JFU240" s="406" t="n"/>
      <c r="JFV240" s="406" t="n"/>
      <c r="JFW240" s="406" t="n"/>
      <c r="JFX240" s="406" t="n"/>
      <c r="JFY240" s="406" t="n"/>
      <c r="JFZ240" s="406" t="n"/>
      <c r="JGA240" s="406" t="n"/>
      <c r="JGB240" s="406" t="n"/>
      <c r="JGC240" s="406" t="n"/>
      <c r="JGD240" s="406" t="n"/>
      <c r="JGE240" s="406" t="n"/>
      <c r="JGF240" s="406" t="n"/>
      <c r="JGG240" s="406" t="n"/>
      <c r="JGH240" s="406" t="n"/>
      <c r="JGI240" s="406" t="n"/>
      <c r="JGJ240" s="406" t="n"/>
      <c r="JGK240" s="406" t="n"/>
      <c r="JGL240" s="406" t="n"/>
      <c r="JGM240" s="406" t="n"/>
      <c r="JGN240" s="406" t="n"/>
      <c r="JGO240" s="406" t="n"/>
      <c r="JGP240" s="406" t="n"/>
      <c r="JGQ240" s="406" t="n"/>
      <c r="JGR240" s="406" t="n"/>
      <c r="JGS240" s="406" t="n"/>
      <c r="JGT240" s="406" t="n"/>
      <c r="JGU240" s="406" t="n"/>
      <c r="JGV240" s="406" t="n"/>
      <c r="JGW240" s="406" t="n"/>
      <c r="JGX240" s="406" t="n"/>
      <c r="JGY240" s="406" t="n"/>
      <c r="JGZ240" s="406" t="n"/>
      <c r="JHA240" s="406" t="n"/>
      <c r="JHB240" s="406" t="n"/>
      <c r="JHC240" s="406" t="n"/>
      <c r="JHD240" s="406" t="n"/>
      <c r="JHE240" s="406" t="n"/>
      <c r="JHF240" s="406" t="n"/>
      <c r="JHG240" s="406" t="n"/>
      <c r="JHH240" s="406" t="n"/>
      <c r="JHI240" s="406" t="n"/>
      <c r="JHJ240" s="406" t="n"/>
      <c r="JHK240" s="406" t="n"/>
      <c r="JHL240" s="406" t="n"/>
      <c r="JHM240" s="406" t="n"/>
      <c r="JHN240" s="406" t="n"/>
      <c r="JHO240" s="406" t="n"/>
      <c r="JHP240" s="406" t="n"/>
      <c r="JHQ240" s="406" t="n"/>
      <c r="JHR240" s="406" t="n"/>
      <c r="JHS240" s="406" t="n"/>
      <c r="JHT240" s="406" t="n"/>
      <c r="JHU240" s="406" t="n"/>
      <c r="JHV240" s="406" t="n"/>
      <c r="JHW240" s="406" t="n"/>
      <c r="JHX240" s="406" t="n"/>
      <c r="JHY240" s="406" t="n"/>
      <c r="JHZ240" s="406" t="n"/>
      <c r="JIA240" s="406" t="n"/>
      <c r="JIB240" s="406" t="n"/>
      <c r="JIC240" s="406" t="n"/>
      <c r="JID240" s="406" t="n"/>
      <c r="JIE240" s="406" t="n"/>
      <c r="JIF240" s="406" t="n"/>
      <c r="JIG240" s="406" t="n"/>
      <c r="JIH240" s="406" t="n"/>
      <c r="JII240" s="406" t="n"/>
      <c r="JIJ240" s="406" t="n"/>
      <c r="JIK240" s="406" t="n"/>
      <c r="JIL240" s="406" t="n"/>
      <c r="JIM240" s="406" t="n"/>
      <c r="JIN240" s="406" t="n"/>
      <c r="JIO240" s="406" t="n"/>
      <c r="JIP240" s="406" t="n"/>
      <c r="JIQ240" s="406" t="n"/>
      <c r="JIR240" s="406" t="n"/>
      <c r="JIS240" s="406" t="n"/>
      <c r="JIT240" s="406" t="n"/>
      <c r="JIU240" s="406" t="n"/>
      <c r="JIV240" s="406" t="n"/>
      <c r="JIW240" s="406" t="n"/>
      <c r="JIX240" s="406" t="n"/>
      <c r="JIY240" s="406" t="n"/>
      <c r="JIZ240" s="406" t="n"/>
      <c r="JJA240" s="406" t="n"/>
      <c r="JJB240" s="406" t="n"/>
      <c r="JJC240" s="406" t="n"/>
      <c r="JJD240" s="406" t="n"/>
      <c r="JJE240" s="406" t="n"/>
      <c r="JJF240" s="406" t="n"/>
      <c r="JJG240" s="406" t="n"/>
      <c r="JJH240" s="406" t="n"/>
      <c r="JJI240" s="406" t="n"/>
      <c r="JJJ240" s="406" t="n"/>
      <c r="JJK240" s="406" t="n"/>
      <c r="JJL240" s="406" t="n"/>
      <c r="JJM240" s="406" t="n"/>
      <c r="JJN240" s="406" t="n"/>
      <c r="JJO240" s="406" t="n"/>
      <c r="JJP240" s="406" t="n"/>
      <c r="JJQ240" s="406" t="n"/>
      <c r="JJR240" s="406" t="n"/>
      <c r="JJS240" s="406" t="n"/>
      <c r="JJT240" s="406" t="n"/>
      <c r="JJU240" s="406" t="n"/>
      <c r="JJV240" s="406" t="n"/>
      <c r="JJW240" s="406" t="n"/>
      <c r="JJX240" s="406" t="n"/>
      <c r="JJY240" s="406" t="n"/>
      <c r="JJZ240" s="406" t="n"/>
      <c r="JKA240" s="406" t="n"/>
      <c r="JKB240" s="406" t="n"/>
      <c r="JKC240" s="406" t="n"/>
      <c r="JKD240" s="406" t="n"/>
      <c r="JKE240" s="406" t="n"/>
      <c r="JKF240" s="406" t="n"/>
      <c r="JKG240" s="406" t="n"/>
      <c r="JKH240" s="406" t="n"/>
      <c r="JKI240" s="406" t="n"/>
      <c r="JKJ240" s="406" t="n"/>
      <c r="JKK240" s="406" t="n"/>
      <c r="JKL240" s="406" t="n"/>
      <c r="JKM240" s="406" t="n"/>
      <c r="JKN240" s="406" t="n"/>
      <c r="JKO240" s="406" t="n"/>
      <c r="JKP240" s="406" t="n"/>
      <c r="JKQ240" s="406" t="n"/>
      <c r="JKR240" s="406" t="n"/>
      <c r="JKS240" s="406" t="n"/>
      <c r="JKT240" s="406" t="n"/>
      <c r="JKU240" s="406" t="n"/>
      <c r="JKV240" s="406" t="n"/>
      <c r="JKW240" s="406" t="n"/>
      <c r="JKX240" s="406" t="n"/>
      <c r="JKY240" s="406" t="n"/>
      <c r="JKZ240" s="406" t="n"/>
      <c r="JLA240" s="406" t="n"/>
      <c r="JLB240" s="406" t="n"/>
      <c r="JLC240" s="406" t="n"/>
      <c r="JLD240" s="406" t="n"/>
      <c r="JLE240" s="406" t="n"/>
      <c r="JLF240" s="406" t="n"/>
      <c r="JLG240" s="406" t="n"/>
      <c r="JLH240" s="406" t="n"/>
      <c r="JLI240" s="406" t="n"/>
      <c r="JLJ240" s="406" t="n"/>
      <c r="JLK240" s="406" t="n"/>
      <c r="JLL240" s="406" t="n"/>
      <c r="JLM240" s="406" t="n"/>
      <c r="JLN240" s="406" t="n"/>
      <c r="JLO240" s="406" t="n"/>
      <c r="JLP240" s="406" t="n"/>
      <c r="JLQ240" s="406" t="n"/>
      <c r="JLR240" s="406" t="n"/>
      <c r="JLS240" s="406" t="n"/>
      <c r="JLT240" s="406" t="n"/>
      <c r="JLU240" s="406" t="n"/>
      <c r="JLV240" s="406" t="n"/>
      <c r="JLW240" s="406" t="n"/>
      <c r="JLX240" s="406" t="n"/>
      <c r="JLY240" s="406" t="n"/>
      <c r="JLZ240" s="406" t="n"/>
      <c r="JMA240" s="406" t="n"/>
      <c r="JMB240" s="406" t="n"/>
      <c r="JMC240" s="406" t="n"/>
      <c r="JMD240" s="406" t="n"/>
      <c r="JME240" s="406" t="n"/>
      <c r="JMF240" s="406" t="n"/>
      <c r="JMG240" s="406" t="n"/>
      <c r="JMH240" s="406" t="n"/>
      <c r="JMI240" s="406" t="n"/>
      <c r="JMJ240" s="406" t="n"/>
      <c r="JMK240" s="406" t="n"/>
      <c r="JML240" s="406" t="n"/>
      <c r="JMM240" s="406" t="n"/>
      <c r="JMN240" s="406" t="n"/>
      <c r="JMO240" s="406" t="n"/>
      <c r="JMP240" s="406" t="n"/>
      <c r="JMQ240" s="406" t="n"/>
      <c r="JMR240" s="406" t="n"/>
      <c r="JMS240" s="406" t="n"/>
      <c r="JMT240" s="406" t="n"/>
      <c r="JMU240" s="406" t="n"/>
      <c r="JMV240" s="406" t="n"/>
      <c r="JMW240" s="406" t="n"/>
      <c r="JMX240" s="406" t="n"/>
      <c r="JMY240" s="406" t="n"/>
      <c r="JMZ240" s="406" t="n"/>
      <c r="JNA240" s="406" t="n"/>
      <c r="JNB240" s="406" t="n"/>
      <c r="JNC240" s="406" t="n"/>
      <c r="JND240" s="406" t="n"/>
      <c r="JNE240" s="406" t="n"/>
      <c r="JNF240" s="406" t="n"/>
      <c r="JNG240" s="406" t="n"/>
      <c r="JNH240" s="406" t="n"/>
      <c r="JNI240" s="406" t="n"/>
      <c r="JNJ240" s="406" t="n"/>
      <c r="JNK240" s="406" t="n"/>
      <c r="JNL240" s="406" t="n"/>
      <c r="JNM240" s="406" t="n"/>
      <c r="JNN240" s="406" t="n"/>
      <c r="JNO240" s="406" t="n"/>
      <c r="JNP240" s="406" t="n"/>
      <c r="JNQ240" s="406" t="n"/>
      <c r="JNR240" s="406" t="n"/>
      <c r="JNS240" s="406" t="n"/>
      <c r="JNT240" s="406" t="n"/>
      <c r="JNU240" s="406" t="n"/>
      <c r="JNV240" s="406" t="n"/>
      <c r="JNW240" s="406" t="n"/>
      <c r="JNX240" s="406" t="n"/>
      <c r="JNY240" s="406" t="n"/>
      <c r="JNZ240" s="406" t="n"/>
      <c r="JOA240" s="406" t="n"/>
      <c r="JOB240" s="406" t="n"/>
      <c r="JOC240" s="406" t="n"/>
      <c r="JOD240" s="406" t="n"/>
      <c r="JOE240" s="406" t="n"/>
      <c r="JOF240" s="406" t="n"/>
      <c r="JOG240" s="406" t="n"/>
      <c r="JOH240" s="406" t="n"/>
      <c r="JOI240" s="406" t="n"/>
      <c r="JOJ240" s="406" t="n"/>
      <c r="JOK240" s="406" t="n"/>
      <c r="JOL240" s="406" t="n"/>
      <c r="JOM240" s="406" t="n"/>
      <c r="JON240" s="406" t="n"/>
      <c r="JOO240" s="406" t="n"/>
      <c r="JOP240" s="406" t="n"/>
      <c r="JOQ240" s="406" t="n"/>
      <c r="JOR240" s="406" t="n"/>
      <c r="JOS240" s="406" t="n"/>
      <c r="JOT240" s="406" t="n"/>
      <c r="JOU240" s="406" t="n"/>
      <c r="JOV240" s="406" t="n"/>
      <c r="JOW240" s="406" t="n"/>
      <c r="JOX240" s="406" t="n"/>
      <c r="JOY240" s="406" t="n"/>
      <c r="JOZ240" s="406" t="n"/>
      <c r="JPA240" s="406" t="n"/>
      <c r="JPB240" s="406" t="n"/>
      <c r="JPC240" s="406" t="n"/>
      <c r="JPD240" s="406" t="n"/>
      <c r="JPE240" s="406" t="n"/>
      <c r="JPF240" s="406" t="n"/>
      <c r="JPG240" s="406" t="n"/>
      <c r="JPH240" s="406" t="n"/>
      <c r="JPI240" s="406" t="n"/>
      <c r="JPJ240" s="406" t="n"/>
      <c r="JPK240" s="406" t="n"/>
      <c r="JPL240" s="406" t="n"/>
      <c r="JPM240" s="406" t="n"/>
      <c r="JPN240" s="406" t="n"/>
      <c r="JPO240" s="406" t="n"/>
      <c r="JPP240" s="406" t="n"/>
      <c r="JPQ240" s="406" t="n"/>
      <c r="JPR240" s="406" t="n"/>
      <c r="JPS240" s="406" t="n"/>
      <c r="JPT240" s="406" t="n"/>
      <c r="JPU240" s="406" t="n"/>
      <c r="JPV240" s="406" t="n"/>
      <c r="JPW240" s="406" t="n"/>
      <c r="JPX240" s="406" t="n"/>
      <c r="JPY240" s="406" t="n"/>
      <c r="JPZ240" s="406" t="n"/>
      <c r="JQA240" s="406" t="n"/>
      <c r="JQB240" s="406" t="n"/>
      <c r="JQC240" s="406" t="n"/>
      <c r="JQD240" s="406" t="n"/>
      <c r="JQE240" s="406" t="n"/>
      <c r="JQF240" s="406" t="n"/>
      <c r="JQG240" s="406" t="n"/>
      <c r="JQH240" s="406" t="n"/>
      <c r="JQI240" s="406" t="n"/>
      <c r="JQJ240" s="406" t="n"/>
      <c r="JQK240" s="406" t="n"/>
      <c r="JQL240" s="406" t="n"/>
      <c r="JQM240" s="406" t="n"/>
      <c r="JQN240" s="406" t="n"/>
      <c r="JQO240" s="406" t="n"/>
      <c r="JQP240" s="406" t="n"/>
      <c r="JQQ240" s="406" t="n"/>
      <c r="JQR240" s="406" t="n"/>
      <c r="JQS240" s="406" t="n"/>
      <c r="JQT240" s="406" t="n"/>
      <c r="JQU240" s="406" t="n"/>
      <c r="JQV240" s="406" t="n"/>
      <c r="JQW240" s="406" t="n"/>
      <c r="JQX240" s="406" t="n"/>
      <c r="JQY240" s="406" t="n"/>
      <c r="JQZ240" s="406" t="n"/>
      <c r="JRA240" s="406" t="n"/>
      <c r="JRB240" s="406" t="n"/>
      <c r="JRC240" s="406" t="n"/>
      <c r="JRD240" s="406" t="n"/>
      <c r="JRE240" s="406" t="n"/>
      <c r="JRF240" s="406" t="n"/>
      <c r="JRG240" s="406" t="n"/>
      <c r="JRH240" s="406" t="n"/>
      <c r="JRI240" s="406" t="n"/>
      <c r="JRJ240" s="406" t="n"/>
      <c r="JRK240" s="406" t="n"/>
      <c r="JRL240" s="406" t="n"/>
      <c r="JRM240" s="406" t="n"/>
      <c r="JRN240" s="406" t="n"/>
      <c r="JRO240" s="406" t="n"/>
      <c r="JRP240" s="406" t="n"/>
      <c r="JRQ240" s="406" t="n"/>
      <c r="JRR240" s="406" t="n"/>
      <c r="JRS240" s="406" t="n"/>
      <c r="JRT240" s="406" t="n"/>
      <c r="JRU240" s="406" t="n"/>
      <c r="JRV240" s="406" t="n"/>
      <c r="JRW240" s="406" t="n"/>
      <c r="JRX240" s="406" t="n"/>
      <c r="JRY240" s="406" t="n"/>
      <c r="JRZ240" s="406" t="n"/>
      <c r="JSA240" s="406" t="n"/>
      <c r="JSB240" s="406" t="n"/>
      <c r="JSC240" s="406" t="n"/>
      <c r="JSD240" s="406" t="n"/>
      <c r="JSE240" s="406" t="n"/>
      <c r="JSF240" s="406" t="n"/>
      <c r="JSG240" s="406" t="n"/>
      <c r="JSH240" s="406" t="n"/>
      <c r="JSI240" s="406" t="n"/>
      <c r="JSJ240" s="406" t="n"/>
      <c r="JSK240" s="406" t="n"/>
      <c r="JSL240" s="406" t="n"/>
      <c r="JSM240" s="406" t="n"/>
      <c r="JSN240" s="406" t="n"/>
      <c r="JSO240" s="406" t="n"/>
      <c r="JSP240" s="406" t="n"/>
      <c r="JSQ240" s="406" t="n"/>
      <c r="JSR240" s="406" t="n"/>
      <c r="JSS240" s="406" t="n"/>
      <c r="JST240" s="406" t="n"/>
      <c r="JSU240" s="406" t="n"/>
      <c r="JSV240" s="406" t="n"/>
      <c r="JSW240" s="406" t="n"/>
      <c r="JSX240" s="406" t="n"/>
      <c r="JSY240" s="406" t="n"/>
      <c r="JSZ240" s="406" t="n"/>
      <c r="JTA240" s="406" t="n"/>
      <c r="JTB240" s="406" t="n"/>
      <c r="JTC240" s="406" t="n"/>
      <c r="JTD240" s="406" t="n"/>
      <c r="JTE240" s="406" t="n"/>
      <c r="JTF240" s="406" t="n"/>
      <c r="JTG240" s="406" t="n"/>
      <c r="JTH240" s="406" t="n"/>
      <c r="JTI240" s="406" t="n"/>
      <c r="JTJ240" s="406" t="n"/>
      <c r="JTK240" s="406" t="n"/>
      <c r="JTL240" s="406" t="n"/>
      <c r="JTM240" s="406" t="n"/>
      <c r="JTN240" s="406" t="n"/>
      <c r="JTO240" s="406" t="n"/>
      <c r="JTP240" s="406" t="n"/>
      <c r="JTQ240" s="406" t="n"/>
      <c r="JTR240" s="406" t="n"/>
      <c r="JTS240" s="406" t="n"/>
      <c r="JTT240" s="406" t="n"/>
      <c r="JTU240" s="406" t="n"/>
      <c r="JTV240" s="406" t="n"/>
      <c r="JTW240" s="406" t="n"/>
      <c r="JTX240" s="406" t="n"/>
      <c r="JTY240" s="406" t="n"/>
      <c r="JTZ240" s="406" t="n"/>
      <c r="JUA240" s="406" t="n"/>
      <c r="JUB240" s="406" t="n"/>
      <c r="JUC240" s="406" t="n"/>
      <c r="JUD240" s="406" t="n"/>
      <c r="JUE240" s="406" t="n"/>
      <c r="JUF240" s="406" t="n"/>
      <c r="JUG240" s="406" t="n"/>
      <c r="JUH240" s="406" t="n"/>
      <c r="JUI240" s="406" t="n"/>
      <c r="JUJ240" s="406" t="n"/>
      <c r="JUK240" s="406" t="n"/>
      <c r="JUL240" s="406" t="n"/>
      <c r="JUM240" s="406" t="n"/>
      <c r="JUN240" s="406" t="n"/>
      <c r="JUO240" s="406" t="n"/>
      <c r="JUP240" s="406" t="n"/>
      <c r="JUQ240" s="406" t="n"/>
      <c r="JUR240" s="406" t="n"/>
      <c r="JUS240" s="406" t="n"/>
      <c r="JUT240" s="406" t="n"/>
      <c r="JUU240" s="406" t="n"/>
      <c r="JUV240" s="406" t="n"/>
      <c r="JUW240" s="406" t="n"/>
      <c r="JUX240" s="406" t="n"/>
      <c r="JUY240" s="406" t="n"/>
      <c r="JUZ240" s="406" t="n"/>
      <c r="JVA240" s="406" t="n"/>
      <c r="JVB240" s="406" t="n"/>
      <c r="JVC240" s="406" t="n"/>
      <c r="JVD240" s="406" t="n"/>
      <c r="JVE240" s="406" t="n"/>
      <c r="JVF240" s="406" t="n"/>
      <c r="JVG240" s="406" t="n"/>
      <c r="JVH240" s="406" t="n"/>
      <c r="JVI240" s="406" t="n"/>
      <c r="JVJ240" s="406" t="n"/>
      <c r="JVK240" s="406" t="n"/>
      <c r="JVL240" s="406" t="n"/>
      <c r="JVM240" s="406" t="n"/>
      <c r="JVN240" s="406" t="n"/>
      <c r="JVO240" s="406" t="n"/>
      <c r="JVP240" s="406" t="n"/>
      <c r="JVQ240" s="406" t="n"/>
      <c r="JVR240" s="406" t="n"/>
      <c r="JVS240" s="406" t="n"/>
      <c r="JVT240" s="406" t="n"/>
      <c r="JVU240" s="406" t="n"/>
      <c r="JVV240" s="406" t="n"/>
      <c r="JVW240" s="406" t="n"/>
      <c r="JVX240" s="406" t="n"/>
      <c r="JVY240" s="406" t="n"/>
      <c r="JVZ240" s="406" t="n"/>
      <c r="JWA240" s="406" t="n"/>
      <c r="JWB240" s="406" t="n"/>
      <c r="JWC240" s="406" t="n"/>
      <c r="JWD240" s="406" t="n"/>
      <c r="JWE240" s="406" t="n"/>
      <c r="JWF240" s="406" t="n"/>
      <c r="JWG240" s="406" t="n"/>
      <c r="JWH240" s="406" t="n"/>
      <c r="JWI240" s="406" t="n"/>
      <c r="JWJ240" s="406" t="n"/>
      <c r="JWK240" s="406" t="n"/>
      <c r="JWL240" s="406" t="n"/>
      <c r="JWM240" s="406" t="n"/>
      <c r="JWN240" s="406" t="n"/>
      <c r="JWO240" s="406" t="n"/>
      <c r="JWP240" s="406" t="n"/>
      <c r="JWQ240" s="406" t="n"/>
      <c r="JWR240" s="406" t="n"/>
      <c r="JWS240" s="406" t="n"/>
      <c r="JWT240" s="406" t="n"/>
      <c r="JWU240" s="406" t="n"/>
      <c r="JWV240" s="406" t="n"/>
      <c r="JWW240" s="406" t="n"/>
      <c r="JWX240" s="406" t="n"/>
      <c r="JWY240" s="406" t="n"/>
      <c r="JWZ240" s="406" t="n"/>
      <c r="JXA240" s="406" t="n"/>
      <c r="JXB240" s="406" t="n"/>
      <c r="JXC240" s="406" t="n"/>
      <c r="JXD240" s="406" t="n"/>
      <c r="JXE240" s="406" t="n"/>
      <c r="JXF240" s="406" t="n"/>
      <c r="JXG240" s="406" t="n"/>
      <c r="JXH240" s="406" t="n"/>
      <c r="JXI240" s="406" t="n"/>
      <c r="JXJ240" s="406" t="n"/>
      <c r="JXK240" s="406" t="n"/>
      <c r="JXL240" s="406" t="n"/>
      <c r="JXM240" s="406" t="n"/>
      <c r="JXN240" s="406" t="n"/>
      <c r="JXO240" s="406" t="n"/>
      <c r="JXP240" s="406" t="n"/>
      <c r="JXQ240" s="406" t="n"/>
      <c r="JXR240" s="406" t="n"/>
      <c r="JXS240" s="406" t="n"/>
      <c r="JXT240" s="406" t="n"/>
      <c r="JXU240" s="406" t="n"/>
      <c r="JXV240" s="406" t="n"/>
      <c r="JXW240" s="406" t="n"/>
      <c r="JXX240" s="406" t="n"/>
      <c r="JXY240" s="406" t="n"/>
      <c r="JXZ240" s="406" t="n"/>
      <c r="JYA240" s="406" t="n"/>
      <c r="JYB240" s="406" t="n"/>
      <c r="JYC240" s="406" t="n"/>
      <c r="JYD240" s="406" t="n"/>
      <c r="JYE240" s="406" t="n"/>
      <c r="JYF240" s="406" t="n"/>
      <c r="JYG240" s="406" t="n"/>
      <c r="JYH240" s="406" t="n"/>
      <c r="JYI240" s="406" t="n"/>
      <c r="JYJ240" s="406" t="n"/>
      <c r="JYK240" s="406" t="n"/>
      <c r="JYL240" s="406" t="n"/>
      <c r="JYM240" s="406" t="n"/>
      <c r="JYN240" s="406" t="n"/>
      <c r="JYO240" s="406" t="n"/>
      <c r="JYP240" s="406" t="n"/>
      <c r="JYQ240" s="406" t="n"/>
      <c r="JYR240" s="406" t="n"/>
      <c r="JYS240" s="406" t="n"/>
      <c r="JYT240" s="406" t="n"/>
      <c r="JYU240" s="406" t="n"/>
      <c r="JYV240" s="406" t="n"/>
      <c r="JYW240" s="406" t="n"/>
      <c r="JYX240" s="406" t="n"/>
      <c r="JYY240" s="406" t="n"/>
      <c r="JYZ240" s="406" t="n"/>
      <c r="JZA240" s="406" t="n"/>
      <c r="JZB240" s="406" t="n"/>
      <c r="JZC240" s="406" t="n"/>
      <c r="JZD240" s="406" t="n"/>
      <c r="JZE240" s="406" t="n"/>
      <c r="JZF240" s="406" t="n"/>
      <c r="JZG240" s="406" t="n"/>
      <c r="JZH240" s="406" t="n"/>
      <c r="JZI240" s="406" t="n"/>
      <c r="JZJ240" s="406" t="n"/>
      <c r="JZK240" s="406" t="n"/>
      <c r="JZL240" s="406" t="n"/>
      <c r="JZM240" s="406" t="n"/>
      <c r="JZN240" s="406" t="n"/>
      <c r="JZO240" s="406" t="n"/>
      <c r="JZP240" s="406" t="n"/>
      <c r="JZQ240" s="406" t="n"/>
      <c r="JZR240" s="406" t="n"/>
      <c r="JZS240" s="406" t="n"/>
      <c r="JZT240" s="406" t="n"/>
      <c r="JZU240" s="406" t="n"/>
      <c r="JZV240" s="406" t="n"/>
      <c r="JZW240" s="406" t="n"/>
      <c r="JZX240" s="406" t="n"/>
      <c r="JZY240" s="406" t="n"/>
      <c r="JZZ240" s="406" t="n"/>
      <c r="KAA240" s="406" t="n"/>
      <c r="KAB240" s="406" t="n"/>
      <c r="KAC240" s="406" t="n"/>
      <c r="KAD240" s="406" t="n"/>
      <c r="KAE240" s="406" t="n"/>
      <c r="KAF240" s="406" t="n"/>
      <c r="KAG240" s="406" t="n"/>
      <c r="KAH240" s="406" t="n"/>
      <c r="KAI240" s="406" t="n"/>
      <c r="KAJ240" s="406" t="n"/>
      <c r="KAK240" s="406" t="n"/>
      <c r="KAL240" s="406" t="n"/>
      <c r="KAM240" s="406" t="n"/>
      <c r="KAN240" s="406" t="n"/>
      <c r="KAO240" s="406" t="n"/>
      <c r="KAP240" s="406" t="n"/>
      <c r="KAQ240" s="406" t="n"/>
      <c r="KAR240" s="406" t="n"/>
      <c r="KAS240" s="406" t="n"/>
      <c r="KAT240" s="406" t="n"/>
      <c r="KAU240" s="406" t="n"/>
      <c r="KAV240" s="406" t="n"/>
      <c r="KAW240" s="406" t="n"/>
      <c r="KAX240" s="406" t="n"/>
      <c r="KAY240" s="406" t="n"/>
      <c r="KAZ240" s="406" t="n"/>
      <c r="KBA240" s="406" t="n"/>
      <c r="KBB240" s="406" t="n"/>
      <c r="KBC240" s="406" t="n"/>
      <c r="KBD240" s="406" t="n"/>
      <c r="KBE240" s="406" t="n"/>
      <c r="KBF240" s="406" t="n"/>
      <c r="KBG240" s="406" t="n"/>
      <c r="KBH240" s="406" t="n"/>
      <c r="KBI240" s="406" t="n"/>
      <c r="KBJ240" s="406" t="n"/>
      <c r="KBK240" s="406" t="n"/>
      <c r="KBL240" s="406" t="n"/>
      <c r="KBM240" s="406" t="n"/>
      <c r="KBN240" s="406" t="n"/>
      <c r="KBO240" s="406" t="n"/>
      <c r="KBP240" s="406" t="n"/>
      <c r="KBQ240" s="406" t="n"/>
      <c r="KBR240" s="406" t="n"/>
      <c r="KBS240" s="406" t="n"/>
      <c r="KBT240" s="406" t="n"/>
      <c r="KBU240" s="406" t="n"/>
      <c r="KBV240" s="406" t="n"/>
      <c r="KBW240" s="406" t="n"/>
      <c r="KBX240" s="406" t="n"/>
      <c r="KBY240" s="406" t="n"/>
      <c r="KBZ240" s="406" t="n"/>
      <c r="KCA240" s="406" t="n"/>
      <c r="KCB240" s="406" t="n"/>
      <c r="KCC240" s="406" t="n"/>
      <c r="KCD240" s="406" t="n"/>
      <c r="KCE240" s="406" t="n"/>
      <c r="KCF240" s="406" t="n"/>
      <c r="KCG240" s="406" t="n"/>
      <c r="KCH240" s="406" t="n"/>
      <c r="KCI240" s="406" t="n"/>
      <c r="KCJ240" s="406" t="n"/>
      <c r="KCK240" s="406" t="n"/>
      <c r="KCL240" s="406" t="n"/>
      <c r="KCM240" s="406" t="n"/>
      <c r="KCN240" s="406" t="n"/>
      <c r="KCO240" s="406" t="n"/>
      <c r="KCP240" s="406" t="n"/>
      <c r="KCQ240" s="406" t="n"/>
      <c r="KCR240" s="406" t="n"/>
      <c r="KCS240" s="406" t="n"/>
      <c r="KCT240" s="406" t="n"/>
      <c r="KCU240" s="406" t="n"/>
      <c r="KCV240" s="406" t="n"/>
      <c r="KCW240" s="406" t="n"/>
      <c r="KCX240" s="406" t="n"/>
      <c r="KCY240" s="406" t="n"/>
      <c r="KCZ240" s="406" t="n"/>
      <c r="KDA240" s="406" t="n"/>
      <c r="KDB240" s="406" t="n"/>
      <c r="KDC240" s="406" t="n"/>
      <c r="KDD240" s="406" t="n"/>
      <c r="KDE240" s="406" t="n"/>
      <c r="KDF240" s="406" t="n"/>
      <c r="KDG240" s="406" t="n"/>
      <c r="KDH240" s="406" t="n"/>
      <c r="KDI240" s="406" t="n"/>
      <c r="KDJ240" s="406" t="n"/>
      <c r="KDK240" s="406" t="n"/>
      <c r="KDL240" s="406" t="n"/>
      <c r="KDM240" s="406" t="n"/>
      <c r="KDN240" s="406" t="n"/>
      <c r="KDO240" s="406" t="n"/>
      <c r="KDP240" s="406" t="n"/>
      <c r="KDQ240" s="406" t="n"/>
      <c r="KDR240" s="406" t="n"/>
      <c r="KDS240" s="406" t="n"/>
      <c r="KDT240" s="406" t="n"/>
      <c r="KDU240" s="406" t="n"/>
      <c r="KDV240" s="406" t="n"/>
      <c r="KDW240" s="406" t="n"/>
      <c r="KDX240" s="406" t="n"/>
      <c r="KDY240" s="406" t="n"/>
      <c r="KDZ240" s="406" t="n"/>
      <c r="KEA240" s="406" t="n"/>
      <c r="KEB240" s="406" t="n"/>
      <c r="KEC240" s="406" t="n"/>
      <c r="KED240" s="406" t="n"/>
      <c r="KEE240" s="406" t="n"/>
      <c r="KEF240" s="406" t="n"/>
      <c r="KEG240" s="406" t="n"/>
      <c r="KEH240" s="406" t="n"/>
      <c r="KEI240" s="406" t="n"/>
      <c r="KEJ240" s="406" t="n"/>
      <c r="KEK240" s="406" t="n"/>
      <c r="KEL240" s="406" t="n"/>
      <c r="KEM240" s="406" t="n"/>
      <c r="KEN240" s="406" t="n"/>
      <c r="KEO240" s="406" t="n"/>
      <c r="KEP240" s="406" t="n"/>
      <c r="KEQ240" s="406" t="n"/>
      <c r="KER240" s="406" t="n"/>
      <c r="KES240" s="406" t="n"/>
      <c r="KET240" s="406" t="n"/>
      <c r="KEU240" s="406" t="n"/>
      <c r="KEV240" s="406" t="n"/>
      <c r="KEW240" s="406" t="n"/>
      <c r="KEX240" s="406" t="n"/>
      <c r="KEY240" s="406" t="n"/>
      <c r="KEZ240" s="406" t="n"/>
      <c r="KFA240" s="406" t="n"/>
      <c r="KFB240" s="406" t="n"/>
      <c r="KFC240" s="406" t="n"/>
      <c r="KFD240" s="406" t="n"/>
      <c r="KFE240" s="406" t="n"/>
      <c r="KFF240" s="406" t="n"/>
      <c r="KFG240" s="406" t="n"/>
      <c r="KFH240" s="406" t="n"/>
      <c r="KFI240" s="406" t="n"/>
      <c r="KFJ240" s="406" t="n"/>
      <c r="KFK240" s="406" t="n"/>
      <c r="KFL240" s="406" t="n"/>
      <c r="KFM240" s="406" t="n"/>
      <c r="KFN240" s="406" t="n"/>
      <c r="KFO240" s="406" t="n"/>
      <c r="KFP240" s="406" t="n"/>
      <c r="KFQ240" s="406" t="n"/>
      <c r="KFR240" s="406" t="n"/>
      <c r="KFS240" s="406" t="n"/>
      <c r="KFT240" s="406" t="n"/>
      <c r="KFU240" s="406" t="n"/>
      <c r="KFV240" s="406" t="n"/>
      <c r="KFW240" s="406" t="n"/>
      <c r="KFX240" s="406" t="n"/>
      <c r="KFY240" s="406" t="n"/>
      <c r="KFZ240" s="406" t="n"/>
      <c r="KGA240" s="406" t="n"/>
      <c r="KGB240" s="406" t="n"/>
      <c r="KGC240" s="406" t="n"/>
      <c r="KGD240" s="406" t="n"/>
      <c r="KGE240" s="406" t="n"/>
      <c r="KGF240" s="406" t="n"/>
      <c r="KGG240" s="406" t="n"/>
      <c r="KGH240" s="406" t="n"/>
      <c r="KGI240" s="406" t="n"/>
      <c r="KGJ240" s="406" t="n"/>
      <c r="KGK240" s="406" t="n"/>
      <c r="KGL240" s="406" t="n"/>
      <c r="KGM240" s="406" t="n"/>
      <c r="KGN240" s="406" t="n"/>
      <c r="KGO240" s="406" t="n"/>
      <c r="KGP240" s="406" t="n"/>
      <c r="KGQ240" s="406" t="n"/>
      <c r="KGR240" s="406" t="n"/>
      <c r="KGS240" s="406" t="n"/>
      <c r="KGT240" s="406" t="n"/>
      <c r="KGU240" s="406" t="n"/>
      <c r="KGV240" s="406" t="n"/>
      <c r="KGW240" s="406" t="n"/>
      <c r="KGX240" s="406" t="n"/>
      <c r="KGY240" s="406" t="n"/>
      <c r="KGZ240" s="406" t="n"/>
      <c r="KHA240" s="406" t="n"/>
      <c r="KHB240" s="406" t="n"/>
      <c r="KHC240" s="406" t="n"/>
      <c r="KHD240" s="406" t="n"/>
      <c r="KHE240" s="406" t="n"/>
      <c r="KHF240" s="406" t="n"/>
      <c r="KHG240" s="406" t="n"/>
      <c r="KHH240" s="406" t="n"/>
      <c r="KHI240" s="406" t="n"/>
      <c r="KHJ240" s="406" t="n"/>
      <c r="KHK240" s="406" t="n"/>
      <c r="KHL240" s="406" t="n"/>
      <c r="KHM240" s="406" t="n"/>
      <c r="KHN240" s="406" t="n"/>
      <c r="KHO240" s="406" t="n"/>
      <c r="KHP240" s="406" t="n"/>
      <c r="KHQ240" s="406" t="n"/>
      <c r="KHR240" s="406" t="n"/>
      <c r="KHS240" s="406" t="n"/>
      <c r="KHT240" s="406" t="n"/>
      <c r="KHU240" s="406" t="n"/>
      <c r="KHV240" s="406" t="n"/>
      <c r="KHW240" s="406" t="n"/>
      <c r="KHX240" s="406" t="n"/>
      <c r="KHY240" s="406" t="n"/>
      <c r="KHZ240" s="406" t="n"/>
      <c r="KIA240" s="406" t="n"/>
      <c r="KIB240" s="406" t="n"/>
      <c r="KIC240" s="406" t="n"/>
      <c r="KID240" s="406" t="n"/>
      <c r="KIE240" s="406" t="n"/>
      <c r="KIF240" s="406" t="n"/>
      <c r="KIG240" s="406" t="n"/>
      <c r="KIH240" s="406" t="n"/>
      <c r="KII240" s="406" t="n"/>
      <c r="KIJ240" s="406" t="n"/>
      <c r="KIK240" s="406" t="n"/>
      <c r="KIL240" s="406" t="n"/>
      <c r="KIM240" s="406" t="n"/>
      <c r="KIN240" s="406" t="n"/>
      <c r="KIO240" s="406" t="n"/>
      <c r="KIP240" s="406" t="n"/>
      <c r="KIQ240" s="406" t="n"/>
      <c r="KIR240" s="406" t="n"/>
      <c r="KIS240" s="406" t="n"/>
      <c r="KIT240" s="406" t="n"/>
      <c r="KIU240" s="406" t="n"/>
      <c r="KIV240" s="406" t="n"/>
      <c r="KIW240" s="406" t="n"/>
      <c r="KIX240" s="406" t="n"/>
      <c r="KIY240" s="406" t="n"/>
      <c r="KIZ240" s="406" t="n"/>
      <c r="KJA240" s="406" t="n"/>
      <c r="KJB240" s="406" t="n"/>
      <c r="KJC240" s="406" t="n"/>
      <c r="KJD240" s="406" t="n"/>
      <c r="KJE240" s="406" t="n"/>
      <c r="KJF240" s="406" t="n"/>
      <c r="KJG240" s="406" t="n"/>
      <c r="KJH240" s="406" t="n"/>
      <c r="KJI240" s="406" t="n"/>
      <c r="KJJ240" s="406" t="n"/>
      <c r="KJK240" s="406" t="n"/>
      <c r="KJL240" s="406" t="n"/>
      <c r="KJM240" s="406" t="n"/>
      <c r="KJN240" s="406" t="n"/>
      <c r="KJO240" s="406" t="n"/>
      <c r="KJP240" s="406" t="n"/>
      <c r="KJQ240" s="406" t="n"/>
      <c r="KJR240" s="406" t="n"/>
      <c r="KJS240" s="406" t="n"/>
      <c r="KJT240" s="406" t="n"/>
      <c r="KJU240" s="406" t="n"/>
      <c r="KJV240" s="406" t="n"/>
      <c r="KJW240" s="406" t="n"/>
      <c r="KJX240" s="406" t="n"/>
      <c r="KJY240" s="406" t="n"/>
      <c r="KJZ240" s="406" t="n"/>
      <c r="KKA240" s="406" t="n"/>
      <c r="KKB240" s="406" t="n"/>
      <c r="KKC240" s="406" t="n"/>
      <c r="KKD240" s="406" t="n"/>
      <c r="KKE240" s="406" t="n"/>
      <c r="KKF240" s="406" t="n"/>
      <c r="KKG240" s="406" t="n"/>
      <c r="KKH240" s="406" t="n"/>
      <c r="KKI240" s="406" t="n"/>
      <c r="KKJ240" s="406" t="n"/>
      <c r="KKK240" s="406" t="n"/>
      <c r="KKL240" s="406" t="n"/>
      <c r="KKM240" s="406" t="n"/>
      <c r="KKN240" s="406" t="n"/>
      <c r="KKO240" s="406" t="n"/>
      <c r="KKP240" s="406" t="n"/>
      <c r="KKQ240" s="406" t="n"/>
      <c r="KKR240" s="406" t="n"/>
      <c r="KKS240" s="406" t="n"/>
      <c r="KKT240" s="406" t="n"/>
      <c r="KKU240" s="406" t="n"/>
      <c r="KKV240" s="406" t="n"/>
      <c r="KKW240" s="406" t="n"/>
      <c r="KKX240" s="406" t="n"/>
      <c r="KKY240" s="406" t="n"/>
      <c r="KKZ240" s="406" t="n"/>
      <c r="KLA240" s="406" t="n"/>
      <c r="KLB240" s="406" t="n"/>
      <c r="KLC240" s="406" t="n"/>
      <c r="KLD240" s="406" t="n"/>
      <c r="KLE240" s="406" t="n"/>
      <c r="KLF240" s="406" t="n"/>
      <c r="KLG240" s="406" t="n"/>
      <c r="KLH240" s="406" t="n"/>
      <c r="KLI240" s="406" t="n"/>
      <c r="KLJ240" s="406" t="n"/>
      <c r="KLK240" s="406" t="n"/>
      <c r="KLL240" s="406" t="n"/>
      <c r="KLM240" s="406" t="n"/>
      <c r="KLN240" s="406" t="n"/>
      <c r="KLO240" s="406" t="n"/>
      <c r="KLP240" s="406" t="n"/>
      <c r="KLQ240" s="406" t="n"/>
      <c r="KLR240" s="406" t="n"/>
      <c r="KLS240" s="406" t="n"/>
      <c r="KLT240" s="406" t="n"/>
      <c r="KLU240" s="406" t="n"/>
      <c r="KLV240" s="406" t="n"/>
      <c r="KLW240" s="406" t="n"/>
      <c r="KLX240" s="406" t="n"/>
      <c r="KLY240" s="406" t="n"/>
      <c r="KLZ240" s="406" t="n"/>
      <c r="KMA240" s="406" t="n"/>
      <c r="KMB240" s="406" t="n"/>
      <c r="KMC240" s="406" t="n"/>
      <c r="KMD240" s="406" t="n"/>
      <c r="KME240" s="406" t="n"/>
      <c r="KMF240" s="406" t="n"/>
      <c r="KMG240" s="406" t="n"/>
      <c r="KMH240" s="406" t="n"/>
      <c r="KMI240" s="406" t="n"/>
      <c r="KMJ240" s="406" t="n"/>
      <c r="KMK240" s="406" t="n"/>
      <c r="KML240" s="406" t="n"/>
      <c r="KMM240" s="406" t="n"/>
      <c r="KMN240" s="406" t="n"/>
      <c r="KMO240" s="406" t="n"/>
      <c r="KMP240" s="406" t="n"/>
      <c r="KMQ240" s="406" t="n"/>
      <c r="KMR240" s="406" t="n"/>
      <c r="KMS240" s="406" t="n"/>
      <c r="KMT240" s="406" t="n"/>
      <c r="KMU240" s="406" t="n"/>
      <c r="KMV240" s="406" t="n"/>
      <c r="KMW240" s="406" t="n"/>
      <c r="KMX240" s="406" t="n"/>
      <c r="KMY240" s="406" t="n"/>
      <c r="KMZ240" s="406" t="n"/>
      <c r="KNA240" s="406" t="n"/>
      <c r="KNB240" s="406" t="n"/>
      <c r="KNC240" s="406" t="n"/>
      <c r="KND240" s="406" t="n"/>
      <c r="KNE240" s="406" t="n"/>
      <c r="KNF240" s="406" t="n"/>
      <c r="KNG240" s="406" t="n"/>
      <c r="KNH240" s="406" t="n"/>
      <c r="KNI240" s="406" t="n"/>
      <c r="KNJ240" s="406" t="n"/>
      <c r="KNK240" s="406" t="n"/>
      <c r="KNL240" s="406" t="n"/>
      <c r="KNM240" s="406" t="n"/>
      <c r="KNN240" s="406" t="n"/>
      <c r="KNO240" s="406" t="n"/>
      <c r="KNP240" s="406" t="n"/>
      <c r="KNQ240" s="406" t="n"/>
      <c r="KNR240" s="406" t="n"/>
      <c r="KNS240" s="406" t="n"/>
      <c r="KNT240" s="406" t="n"/>
      <c r="KNU240" s="406" t="n"/>
      <c r="KNV240" s="406" t="n"/>
      <c r="KNW240" s="406" t="n"/>
      <c r="KNX240" s="406" t="n"/>
      <c r="KNY240" s="406" t="n"/>
      <c r="KNZ240" s="406" t="n"/>
      <c r="KOA240" s="406" t="n"/>
      <c r="KOB240" s="406" t="n"/>
      <c r="KOC240" s="406" t="n"/>
      <c r="KOD240" s="406" t="n"/>
      <c r="KOE240" s="406" t="n"/>
      <c r="KOF240" s="406" t="n"/>
      <c r="KOG240" s="406" t="n"/>
      <c r="KOH240" s="406" t="n"/>
      <c r="KOI240" s="406" t="n"/>
      <c r="KOJ240" s="406" t="n"/>
      <c r="KOK240" s="406" t="n"/>
      <c r="KOL240" s="406" t="n"/>
      <c r="KOM240" s="406" t="n"/>
      <c r="KON240" s="406" t="n"/>
      <c r="KOO240" s="406" t="n"/>
      <c r="KOP240" s="406" t="n"/>
      <c r="KOQ240" s="406" t="n"/>
      <c r="KOR240" s="406" t="n"/>
      <c r="KOS240" s="406" t="n"/>
      <c r="KOT240" s="406" t="n"/>
      <c r="KOU240" s="406" t="n"/>
      <c r="KOV240" s="406" t="n"/>
      <c r="KOW240" s="406" t="n"/>
      <c r="KOX240" s="406" t="n"/>
      <c r="KOY240" s="406" t="n"/>
      <c r="KOZ240" s="406" t="n"/>
      <c r="KPA240" s="406" t="n"/>
      <c r="KPB240" s="406" t="n"/>
      <c r="KPC240" s="406" t="n"/>
      <c r="KPD240" s="406" t="n"/>
      <c r="KPE240" s="406" t="n"/>
      <c r="KPF240" s="406" t="n"/>
      <c r="KPG240" s="406" t="n"/>
      <c r="KPH240" s="406" t="n"/>
      <c r="KPI240" s="406" t="n"/>
      <c r="KPJ240" s="406" t="n"/>
      <c r="KPK240" s="406" t="n"/>
      <c r="KPL240" s="406" t="n"/>
      <c r="KPM240" s="406" t="n"/>
      <c r="KPN240" s="406" t="n"/>
      <c r="KPO240" s="406" t="n"/>
      <c r="KPP240" s="406" t="n"/>
      <c r="KPQ240" s="406" t="n"/>
      <c r="KPR240" s="406" t="n"/>
      <c r="KPS240" s="406" t="n"/>
      <c r="KPT240" s="406" t="n"/>
      <c r="KPU240" s="406" t="n"/>
      <c r="KPV240" s="406" t="n"/>
      <c r="KPW240" s="406" t="n"/>
      <c r="KPX240" s="406" t="n"/>
      <c r="KPY240" s="406" t="n"/>
      <c r="KPZ240" s="406" t="n"/>
      <c r="KQA240" s="406" t="n"/>
      <c r="KQB240" s="406" t="n"/>
      <c r="KQC240" s="406" t="n"/>
      <c r="KQD240" s="406" t="n"/>
      <c r="KQE240" s="406" t="n"/>
      <c r="KQF240" s="406" t="n"/>
      <c r="KQG240" s="406" t="n"/>
      <c r="KQH240" s="406" t="n"/>
      <c r="KQI240" s="406" t="n"/>
      <c r="KQJ240" s="406" t="n"/>
      <c r="KQK240" s="406" t="n"/>
      <c r="KQL240" s="406" t="n"/>
      <c r="KQM240" s="406" t="n"/>
      <c r="KQN240" s="406" t="n"/>
      <c r="KQO240" s="406" t="n"/>
      <c r="KQP240" s="406" t="n"/>
      <c r="KQQ240" s="406" t="n"/>
      <c r="KQR240" s="406" t="n"/>
      <c r="KQS240" s="406" t="n"/>
      <c r="KQT240" s="406" t="n"/>
      <c r="KQU240" s="406" t="n"/>
      <c r="KQV240" s="406" t="n"/>
      <c r="KQW240" s="406" t="n"/>
      <c r="KQX240" s="406" t="n"/>
      <c r="KQY240" s="406" t="n"/>
      <c r="KQZ240" s="406" t="n"/>
      <c r="KRA240" s="406" t="n"/>
      <c r="KRB240" s="406" t="n"/>
      <c r="KRC240" s="406" t="n"/>
      <c r="KRD240" s="406" t="n"/>
      <c r="KRE240" s="406" t="n"/>
      <c r="KRF240" s="406" t="n"/>
      <c r="KRG240" s="406" t="n"/>
      <c r="KRH240" s="406" t="n"/>
      <c r="KRI240" s="406" t="n"/>
      <c r="KRJ240" s="406" t="n"/>
      <c r="KRK240" s="406" t="n"/>
      <c r="KRL240" s="406" t="n"/>
      <c r="KRM240" s="406" t="n"/>
      <c r="KRN240" s="406" t="n"/>
      <c r="KRO240" s="406" t="n"/>
      <c r="KRP240" s="406" t="n"/>
      <c r="KRQ240" s="406" t="n"/>
      <c r="KRR240" s="406" t="n"/>
      <c r="KRS240" s="406" t="n"/>
      <c r="KRT240" s="406" t="n"/>
      <c r="KRU240" s="406" t="n"/>
      <c r="KRV240" s="406" t="n"/>
      <c r="KRW240" s="406" t="n"/>
      <c r="KRX240" s="406" t="n"/>
      <c r="KRY240" s="406" t="n"/>
      <c r="KRZ240" s="406" t="n"/>
      <c r="KSA240" s="406" t="n"/>
      <c r="KSB240" s="406" t="n"/>
      <c r="KSC240" s="406" t="n"/>
      <c r="KSD240" s="406" t="n"/>
      <c r="KSE240" s="406" t="n"/>
      <c r="KSF240" s="406" t="n"/>
      <c r="KSG240" s="406" t="n"/>
      <c r="KSH240" s="406" t="n"/>
      <c r="KSI240" s="406" t="n"/>
      <c r="KSJ240" s="406" t="n"/>
      <c r="KSK240" s="406" t="n"/>
      <c r="KSL240" s="406" t="n"/>
      <c r="KSM240" s="406" t="n"/>
      <c r="KSN240" s="406" t="n"/>
      <c r="KSO240" s="406" t="n"/>
      <c r="KSP240" s="406" t="n"/>
      <c r="KSQ240" s="406" t="n"/>
      <c r="KSR240" s="406" t="n"/>
      <c r="KSS240" s="406" t="n"/>
      <c r="KST240" s="406" t="n"/>
      <c r="KSU240" s="406" t="n"/>
      <c r="KSV240" s="406" t="n"/>
      <c r="KSW240" s="406" t="n"/>
      <c r="KSX240" s="406" t="n"/>
      <c r="KSY240" s="406" t="n"/>
      <c r="KSZ240" s="406" t="n"/>
      <c r="KTA240" s="406" t="n"/>
      <c r="KTB240" s="406" t="n"/>
      <c r="KTC240" s="406" t="n"/>
      <c r="KTD240" s="406" t="n"/>
      <c r="KTE240" s="406" t="n"/>
      <c r="KTF240" s="406" t="n"/>
      <c r="KTG240" s="406" t="n"/>
      <c r="KTH240" s="406" t="n"/>
      <c r="KTI240" s="406" t="n"/>
      <c r="KTJ240" s="406" t="n"/>
      <c r="KTK240" s="406" t="n"/>
      <c r="KTL240" s="406" t="n"/>
      <c r="KTM240" s="406" t="n"/>
      <c r="KTN240" s="406" t="n"/>
      <c r="KTO240" s="406" t="n"/>
      <c r="KTP240" s="406" t="n"/>
      <c r="KTQ240" s="406" t="n"/>
      <c r="KTR240" s="406" t="n"/>
      <c r="KTS240" s="406" t="n"/>
      <c r="KTT240" s="406" t="n"/>
      <c r="KTU240" s="406" t="n"/>
      <c r="KTV240" s="406" t="n"/>
      <c r="KTW240" s="406" t="n"/>
      <c r="KTX240" s="406" t="n"/>
      <c r="KTY240" s="406" t="n"/>
      <c r="KTZ240" s="406" t="n"/>
      <c r="KUA240" s="406" t="n"/>
      <c r="KUB240" s="406" t="n"/>
      <c r="KUC240" s="406" t="n"/>
      <c r="KUD240" s="406" t="n"/>
      <c r="KUE240" s="406" t="n"/>
      <c r="KUF240" s="406" t="n"/>
      <c r="KUG240" s="406" t="n"/>
      <c r="KUH240" s="406" t="n"/>
      <c r="KUI240" s="406" t="n"/>
      <c r="KUJ240" s="406" t="n"/>
      <c r="KUK240" s="406" t="n"/>
      <c r="KUL240" s="406" t="n"/>
      <c r="KUM240" s="406" t="n"/>
      <c r="KUN240" s="406" t="n"/>
      <c r="KUO240" s="406" t="n"/>
      <c r="KUP240" s="406" t="n"/>
      <c r="KUQ240" s="406" t="n"/>
      <c r="KUR240" s="406" t="n"/>
      <c r="KUS240" s="406" t="n"/>
      <c r="KUT240" s="406" t="n"/>
      <c r="KUU240" s="406" t="n"/>
      <c r="KUV240" s="406" t="n"/>
      <c r="KUW240" s="406" t="n"/>
      <c r="KUX240" s="406" t="n"/>
      <c r="KUY240" s="406" t="n"/>
      <c r="KUZ240" s="406" t="n"/>
      <c r="KVA240" s="406" t="n"/>
      <c r="KVB240" s="406" t="n"/>
      <c r="KVC240" s="406" t="n"/>
      <c r="KVD240" s="406" t="n"/>
      <c r="KVE240" s="406" t="n"/>
      <c r="KVF240" s="406" t="n"/>
      <c r="KVG240" s="406" t="n"/>
      <c r="KVH240" s="406" t="n"/>
      <c r="KVI240" s="406" t="n"/>
      <c r="KVJ240" s="406" t="n"/>
      <c r="KVK240" s="406" t="n"/>
      <c r="KVL240" s="406" t="n"/>
      <c r="KVM240" s="406" t="n"/>
      <c r="KVN240" s="406" t="n"/>
      <c r="KVO240" s="406" t="n"/>
      <c r="KVP240" s="406" t="n"/>
      <c r="KVQ240" s="406" t="n"/>
      <c r="KVR240" s="406" t="n"/>
      <c r="KVS240" s="406" t="n"/>
      <c r="KVT240" s="406" t="n"/>
      <c r="KVU240" s="406" t="n"/>
      <c r="KVV240" s="406" t="n"/>
      <c r="KVW240" s="406" t="n"/>
      <c r="KVX240" s="406" t="n"/>
      <c r="KVY240" s="406" t="n"/>
      <c r="KVZ240" s="406" t="n"/>
      <c r="KWA240" s="406" t="n"/>
      <c r="KWB240" s="406" t="n"/>
      <c r="KWC240" s="406" t="n"/>
      <c r="KWD240" s="406" t="n"/>
      <c r="KWE240" s="406" t="n"/>
      <c r="KWF240" s="406" t="n"/>
      <c r="KWG240" s="406" t="n"/>
      <c r="KWH240" s="406" t="n"/>
      <c r="KWI240" s="406" t="n"/>
      <c r="KWJ240" s="406" t="n"/>
      <c r="KWK240" s="406" t="n"/>
      <c r="KWL240" s="406" t="n"/>
      <c r="KWM240" s="406" t="n"/>
      <c r="KWN240" s="406" t="n"/>
      <c r="KWO240" s="406" t="n"/>
      <c r="KWP240" s="406" t="n"/>
      <c r="KWQ240" s="406" t="n"/>
      <c r="KWR240" s="406" t="n"/>
      <c r="KWS240" s="406" t="n"/>
      <c r="KWT240" s="406" t="n"/>
      <c r="KWU240" s="406" t="n"/>
      <c r="KWV240" s="406" t="n"/>
      <c r="KWW240" s="406" t="n"/>
      <c r="KWX240" s="406" t="n"/>
      <c r="KWY240" s="406" t="n"/>
      <c r="KWZ240" s="406" t="n"/>
      <c r="KXA240" s="406" t="n"/>
      <c r="KXB240" s="406" t="n"/>
      <c r="KXC240" s="406" t="n"/>
      <c r="KXD240" s="406" t="n"/>
      <c r="KXE240" s="406" t="n"/>
      <c r="KXF240" s="406" t="n"/>
      <c r="KXG240" s="406" t="n"/>
      <c r="KXH240" s="406" t="n"/>
      <c r="KXI240" s="406" t="n"/>
      <c r="KXJ240" s="406" t="n"/>
      <c r="KXK240" s="406" t="n"/>
      <c r="KXL240" s="406" t="n"/>
      <c r="KXM240" s="406" t="n"/>
      <c r="KXN240" s="406" t="n"/>
      <c r="KXO240" s="406" t="n"/>
      <c r="KXP240" s="406" t="n"/>
      <c r="KXQ240" s="406" t="n"/>
      <c r="KXR240" s="406" t="n"/>
      <c r="KXS240" s="406" t="n"/>
      <c r="KXT240" s="406" t="n"/>
      <c r="KXU240" s="406" t="n"/>
      <c r="KXV240" s="406" t="n"/>
      <c r="KXW240" s="406" t="n"/>
      <c r="KXX240" s="406" t="n"/>
      <c r="KXY240" s="406" t="n"/>
      <c r="KXZ240" s="406" t="n"/>
      <c r="KYA240" s="406" t="n"/>
      <c r="KYB240" s="406" t="n"/>
      <c r="KYC240" s="406" t="n"/>
      <c r="KYD240" s="406" t="n"/>
      <c r="KYE240" s="406" t="n"/>
      <c r="KYF240" s="406" t="n"/>
      <c r="KYG240" s="406" t="n"/>
      <c r="KYH240" s="406" t="n"/>
      <c r="KYI240" s="406" t="n"/>
      <c r="KYJ240" s="406" t="n"/>
      <c r="KYK240" s="406" t="n"/>
      <c r="KYL240" s="406" t="n"/>
      <c r="KYM240" s="406" t="n"/>
      <c r="KYN240" s="406" t="n"/>
      <c r="KYO240" s="406" t="n"/>
      <c r="KYP240" s="406" t="n"/>
      <c r="KYQ240" s="406" t="n"/>
      <c r="KYR240" s="406" t="n"/>
      <c r="KYS240" s="406" t="n"/>
      <c r="KYT240" s="406" t="n"/>
      <c r="KYU240" s="406" t="n"/>
      <c r="KYV240" s="406" t="n"/>
      <c r="KYW240" s="406" t="n"/>
      <c r="KYX240" s="406" t="n"/>
      <c r="KYY240" s="406" t="n"/>
      <c r="KYZ240" s="406" t="n"/>
      <c r="KZA240" s="406" t="n"/>
      <c r="KZB240" s="406" t="n"/>
      <c r="KZC240" s="406" t="n"/>
      <c r="KZD240" s="406" t="n"/>
      <c r="KZE240" s="406" t="n"/>
      <c r="KZF240" s="406" t="n"/>
      <c r="KZG240" s="406" t="n"/>
      <c r="KZH240" s="406" t="n"/>
      <c r="KZI240" s="406" t="n"/>
      <c r="KZJ240" s="406" t="n"/>
      <c r="KZK240" s="406" t="n"/>
      <c r="KZL240" s="406" t="n"/>
      <c r="KZM240" s="406" t="n"/>
      <c r="KZN240" s="406" t="n"/>
      <c r="KZO240" s="406" t="n"/>
      <c r="KZP240" s="406" t="n"/>
      <c r="KZQ240" s="406" t="n"/>
      <c r="KZR240" s="406" t="n"/>
      <c r="KZS240" s="406" t="n"/>
      <c r="KZT240" s="406" t="n"/>
      <c r="KZU240" s="406" t="n"/>
      <c r="KZV240" s="406" t="n"/>
      <c r="KZW240" s="406" t="n"/>
      <c r="KZX240" s="406" t="n"/>
      <c r="KZY240" s="406" t="n"/>
      <c r="KZZ240" s="406" t="n"/>
      <c r="LAA240" s="406" t="n"/>
      <c r="LAB240" s="406" t="n"/>
      <c r="LAC240" s="406" t="n"/>
      <c r="LAD240" s="406" t="n"/>
      <c r="LAE240" s="406" t="n"/>
      <c r="LAF240" s="406" t="n"/>
      <c r="LAG240" s="406" t="n"/>
      <c r="LAH240" s="406" t="n"/>
      <c r="LAI240" s="406" t="n"/>
      <c r="LAJ240" s="406" t="n"/>
      <c r="LAK240" s="406" t="n"/>
      <c r="LAL240" s="406" t="n"/>
      <c r="LAM240" s="406" t="n"/>
      <c r="LAN240" s="406" t="n"/>
      <c r="LAO240" s="406" t="n"/>
      <c r="LAP240" s="406" t="n"/>
      <c r="LAQ240" s="406" t="n"/>
      <c r="LAR240" s="406" t="n"/>
      <c r="LAS240" s="406" t="n"/>
      <c r="LAT240" s="406" t="n"/>
      <c r="LAU240" s="406" t="n"/>
      <c r="LAV240" s="406" t="n"/>
      <c r="LAW240" s="406" t="n"/>
      <c r="LAX240" s="406" t="n"/>
      <c r="LAY240" s="406" t="n"/>
      <c r="LAZ240" s="406" t="n"/>
      <c r="LBA240" s="406" t="n"/>
      <c r="LBB240" s="406" t="n"/>
      <c r="LBC240" s="406" t="n"/>
      <c r="LBD240" s="406" t="n"/>
      <c r="LBE240" s="406" t="n"/>
      <c r="LBF240" s="406" t="n"/>
      <c r="LBG240" s="406" t="n"/>
      <c r="LBH240" s="406" t="n"/>
      <c r="LBI240" s="406" t="n"/>
      <c r="LBJ240" s="406" t="n"/>
      <c r="LBK240" s="406" t="n"/>
      <c r="LBL240" s="406" t="n"/>
      <c r="LBM240" s="406" t="n"/>
      <c r="LBN240" s="406" t="n"/>
      <c r="LBO240" s="406" t="n"/>
      <c r="LBP240" s="406" t="n"/>
      <c r="LBQ240" s="406" t="n"/>
      <c r="LBR240" s="406" t="n"/>
      <c r="LBS240" s="406" t="n"/>
      <c r="LBT240" s="406" t="n"/>
      <c r="LBU240" s="406" t="n"/>
      <c r="LBV240" s="406" t="n"/>
      <c r="LBW240" s="406" t="n"/>
      <c r="LBX240" s="406" t="n"/>
      <c r="LBY240" s="406" t="n"/>
      <c r="LBZ240" s="406" t="n"/>
      <c r="LCA240" s="406" t="n"/>
      <c r="LCB240" s="406" t="n"/>
      <c r="LCC240" s="406" t="n"/>
      <c r="LCD240" s="406" t="n"/>
      <c r="LCE240" s="406" t="n"/>
      <c r="LCF240" s="406" t="n"/>
      <c r="LCG240" s="406" t="n"/>
      <c r="LCH240" s="406" t="n"/>
      <c r="LCI240" s="406" t="n"/>
      <c r="LCJ240" s="406" t="n"/>
      <c r="LCK240" s="406" t="n"/>
      <c r="LCL240" s="406" t="n"/>
      <c r="LCM240" s="406" t="n"/>
      <c r="LCN240" s="406" t="n"/>
      <c r="LCO240" s="406" t="n"/>
      <c r="LCP240" s="406" t="n"/>
      <c r="LCQ240" s="406" t="n"/>
      <c r="LCR240" s="406" t="n"/>
      <c r="LCS240" s="406" t="n"/>
      <c r="LCT240" s="406" t="n"/>
      <c r="LCU240" s="406" t="n"/>
      <c r="LCV240" s="406" t="n"/>
      <c r="LCW240" s="406" t="n"/>
      <c r="LCX240" s="406" t="n"/>
      <c r="LCY240" s="406" t="n"/>
      <c r="LCZ240" s="406" t="n"/>
      <c r="LDA240" s="406" t="n"/>
      <c r="LDB240" s="406" t="n"/>
      <c r="LDC240" s="406" t="n"/>
      <c r="LDD240" s="406" t="n"/>
      <c r="LDE240" s="406" t="n"/>
      <c r="LDF240" s="406" t="n"/>
      <c r="LDG240" s="406" t="n"/>
      <c r="LDH240" s="406" t="n"/>
      <c r="LDI240" s="406" t="n"/>
      <c r="LDJ240" s="406" t="n"/>
      <c r="LDK240" s="406" t="n"/>
      <c r="LDL240" s="406" t="n"/>
      <c r="LDM240" s="406" t="n"/>
      <c r="LDN240" s="406" t="n"/>
      <c r="LDO240" s="406" t="n"/>
      <c r="LDP240" s="406" t="n"/>
      <c r="LDQ240" s="406" t="n"/>
      <c r="LDR240" s="406" t="n"/>
      <c r="LDS240" s="406" t="n"/>
      <c r="LDT240" s="406" t="n"/>
      <c r="LDU240" s="406" t="n"/>
      <c r="LDV240" s="406" t="n"/>
      <c r="LDW240" s="406" t="n"/>
      <c r="LDX240" s="406" t="n"/>
      <c r="LDY240" s="406" t="n"/>
      <c r="LDZ240" s="406" t="n"/>
      <c r="LEA240" s="406" t="n"/>
      <c r="LEB240" s="406" t="n"/>
      <c r="LEC240" s="406" t="n"/>
      <c r="LED240" s="406" t="n"/>
      <c r="LEE240" s="406" t="n"/>
      <c r="LEF240" s="406" t="n"/>
      <c r="LEG240" s="406" t="n"/>
      <c r="LEH240" s="406" t="n"/>
      <c r="LEI240" s="406" t="n"/>
      <c r="LEJ240" s="406" t="n"/>
      <c r="LEK240" s="406" t="n"/>
      <c r="LEL240" s="406" t="n"/>
      <c r="LEM240" s="406" t="n"/>
      <c r="LEN240" s="406" t="n"/>
      <c r="LEO240" s="406" t="n"/>
      <c r="LEP240" s="406" t="n"/>
      <c r="LEQ240" s="406" t="n"/>
      <c r="LER240" s="406" t="n"/>
      <c r="LES240" s="406" t="n"/>
      <c r="LET240" s="406" t="n"/>
      <c r="LEU240" s="406" t="n"/>
      <c r="LEV240" s="406" t="n"/>
      <c r="LEW240" s="406" t="n"/>
      <c r="LEX240" s="406" t="n"/>
      <c r="LEY240" s="406" t="n"/>
      <c r="LEZ240" s="406" t="n"/>
      <c r="LFA240" s="406" t="n"/>
      <c r="LFB240" s="406" t="n"/>
      <c r="LFC240" s="406" t="n"/>
      <c r="LFD240" s="406" t="n"/>
      <c r="LFE240" s="406" t="n"/>
      <c r="LFF240" s="406" t="n"/>
      <c r="LFG240" s="406" t="n"/>
      <c r="LFH240" s="406" t="n"/>
      <c r="LFI240" s="406" t="n"/>
      <c r="LFJ240" s="406" t="n"/>
      <c r="LFK240" s="406" t="n"/>
      <c r="LFL240" s="406" t="n"/>
      <c r="LFM240" s="406" t="n"/>
      <c r="LFN240" s="406" t="n"/>
      <c r="LFO240" s="406" t="n"/>
      <c r="LFP240" s="406" t="n"/>
      <c r="LFQ240" s="406" t="n"/>
      <c r="LFR240" s="406" t="n"/>
      <c r="LFS240" s="406" t="n"/>
      <c r="LFT240" s="406" t="n"/>
      <c r="LFU240" s="406" t="n"/>
      <c r="LFV240" s="406" t="n"/>
      <c r="LFW240" s="406" t="n"/>
      <c r="LFX240" s="406" t="n"/>
      <c r="LFY240" s="406" t="n"/>
      <c r="LFZ240" s="406" t="n"/>
      <c r="LGA240" s="406" t="n"/>
      <c r="LGB240" s="406" t="n"/>
      <c r="LGC240" s="406" t="n"/>
      <c r="LGD240" s="406" t="n"/>
      <c r="LGE240" s="406" t="n"/>
      <c r="LGF240" s="406" t="n"/>
      <c r="LGG240" s="406" t="n"/>
      <c r="LGH240" s="406" t="n"/>
      <c r="LGI240" s="406" t="n"/>
      <c r="LGJ240" s="406" t="n"/>
      <c r="LGK240" s="406" t="n"/>
      <c r="LGL240" s="406" t="n"/>
      <c r="LGM240" s="406" t="n"/>
      <c r="LGN240" s="406" t="n"/>
      <c r="LGO240" s="406" t="n"/>
      <c r="LGP240" s="406" t="n"/>
      <c r="LGQ240" s="406" t="n"/>
      <c r="LGR240" s="406" t="n"/>
      <c r="LGS240" s="406" t="n"/>
      <c r="LGT240" s="406" t="n"/>
      <c r="LGU240" s="406" t="n"/>
      <c r="LGV240" s="406" t="n"/>
      <c r="LGW240" s="406" t="n"/>
      <c r="LGX240" s="406" t="n"/>
      <c r="LGY240" s="406" t="n"/>
      <c r="LGZ240" s="406" t="n"/>
      <c r="LHA240" s="406" t="n"/>
      <c r="LHB240" s="406" t="n"/>
      <c r="LHC240" s="406" t="n"/>
      <c r="LHD240" s="406" t="n"/>
      <c r="LHE240" s="406" t="n"/>
      <c r="LHF240" s="406" t="n"/>
      <c r="LHG240" s="406" t="n"/>
      <c r="LHH240" s="406" t="n"/>
      <c r="LHI240" s="406" t="n"/>
      <c r="LHJ240" s="406" t="n"/>
      <c r="LHK240" s="406" t="n"/>
      <c r="LHL240" s="406" t="n"/>
      <c r="LHM240" s="406" t="n"/>
      <c r="LHN240" s="406" t="n"/>
      <c r="LHO240" s="406" t="n"/>
      <c r="LHP240" s="406" t="n"/>
      <c r="LHQ240" s="406" t="n"/>
      <c r="LHR240" s="406" t="n"/>
      <c r="LHS240" s="406" t="n"/>
      <c r="LHT240" s="406" t="n"/>
      <c r="LHU240" s="406" t="n"/>
      <c r="LHV240" s="406" t="n"/>
      <c r="LHW240" s="406" t="n"/>
      <c r="LHX240" s="406" t="n"/>
      <c r="LHY240" s="406" t="n"/>
      <c r="LHZ240" s="406" t="n"/>
      <c r="LIA240" s="406" t="n"/>
      <c r="LIB240" s="406" t="n"/>
      <c r="LIC240" s="406" t="n"/>
      <c r="LID240" s="406" t="n"/>
      <c r="LIE240" s="406" t="n"/>
      <c r="LIF240" s="406" t="n"/>
      <c r="LIG240" s="406" t="n"/>
      <c r="LIH240" s="406" t="n"/>
      <c r="LII240" s="406" t="n"/>
      <c r="LIJ240" s="406" t="n"/>
      <c r="LIK240" s="406" t="n"/>
      <c r="LIL240" s="406" t="n"/>
      <c r="LIM240" s="406" t="n"/>
      <c r="LIN240" s="406" t="n"/>
      <c r="LIO240" s="406" t="n"/>
      <c r="LIP240" s="406" t="n"/>
      <c r="LIQ240" s="406" t="n"/>
      <c r="LIR240" s="406" t="n"/>
      <c r="LIS240" s="406" t="n"/>
      <c r="LIT240" s="406" t="n"/>
      <c r="LIU240" s="406" t="n"/>
      <c r="LIV240" s="406" t="n"/>
      <c r="LIW240" s="406" t="n"/>
      <c r="LIX240" s="406" t="n"/>
      <c r="LIY240" s="406" t="n"/>
      <c r="LIZ240" s="406" t="n"/>
      <c r="LJA240" s="406" t="n"/>
      <c r="LJB240" s="406" t="n"/>
      <c r="LJC240" s="406" t="n"/>
      <c r="LJD240" s="406" t="n"/>
      <c r="LJE240" s="406" t="n"/>
      <c r="LJF240" s="406" t="n"/>
      <c r="LJG240" s="406" t="n"/>
      <c r="LJH240" s="406" t="n"/>
      <c r="LJI240" s="406" t="n"/>
      <c r="LJJ240" s="406" t="n"/>
      <c r="LJK240" s="406" t="n"/>
      <c r="LJL240" s="406" t="n"/>
      <c r="LJM240" s="406" t="n"/>
      <c r="LJN240" s="406" t="n"/>
      <c r="LJO240" s="406" t="n"/>
      <c r="LJP240" s="406" t="n"/>
      <c r="LJQ240" s="406" t="n"/>
      <c r="LJR240" s="406" t="n"/>
      <c r="LJS240" s="406" t="n"/>
      <c r="LJT240" s="406" t="n"/>
      <c r="LJU240" s="406" t="n"/>
      <c r="LJV240" s="406" t="n"/>
      <c r="LJW240" s="406" t="n"/>
      <c r="LJX240" s="406" t="n"/>
      <c r="LJY240" s="406" t="n"/>
      <c r="LJZ240" s="406" t="n"/>
      <c r="LKA240" s="406" t="n"/>
      <c r="LKB240" s="406" t="n"/>
      <c r="LKC240" s="406" t="n"/>
      <c r="LKD240" s="406" t="n"/>
      <c r="LKE240" s="406" t="n"/>
      <c r="LKF240" s="406" t="n"/>
      <c r="LKG240" s="406" t="n"/>
      <c r="LKH240" s="406" t="n"/>
      <c r="LKI240" s="406" t="n"/>
      <c r="LKJ240" s="406" t="n"/>
      <c r="LKK240" s="406" t="n"/>
      <c r="LKL240" s="406" t="n"/>
      <c r="LKM240" s="406" t="n"/>
      <c r="LKN240" s="406" t="n"/>
      <c r="LKO240" s="406" t="n"/>
      <c r="LKP240" s="406" t="n"/>
      <c r="LKQ240" s="406" t="n"/>
      <c r="LKR240" s="406" t="n"/>
      <c r="LKS240" s="406" t="n"/>
      <c r="LKT240" s="406" t="n"/>
      <c r="LKU240" s="406" t="n"/>
      <c r="LKV240" s="406" t="n"/>
      <c r="LKW240" s="406" t="n"/>
      <c r="LKX240" s="406" t="n"/>
      <c r="LKY240" s="406" t="n"/>
      <c r="LKZ240" s="406" t="n"/>
      <c r="LLA240" s="406" t="n"/>
      <c r="LLB240" s="406" t="n"/>
      <c r="LLC240" s="406" t="n"/>
      <c r="LLD240" s="406" t="n"/>
      <c r="LLE240" s="406" t="n"/>
      <c r="LLF240" s="406" t="n"/>
      <c r="LLG240" s="406" t="n"/>
      <c r="LLH240" s="406" t="n"/>
      <c r="LLI240" s="406" t="n"/>
      <c r="LLJ240" s="406" t="n"/>
      <c r="LLK240" s="406" t="n"/>
      <c r="LLL240" s="406" t="n"/>
      <c r="LLM240" s="406" t="n"/>
      <c r="LLN240" s="406" t="n"/>
      <c r="LLO240" s="406" t="n"/>
      <c r="LLP240" s="406" t="n"/>
      <c r="LLQ240" s="406" t="n"/>
      <c r="LLR240" s="406" t="n"/>
      <c r="LLS240" s="406" t="n"/>
      <c r="LLT240" s="406" t="n"/>
      <c r="LLU240" s="406" t="n"/>
      <c r="LLV240" s="406" t="n"/>
      <c r="LLW240" s="406" t="n"/>
      <c r="LLX240" s="406" t="n"/>
      <c r="LLY240" s="406" t="n"/>
      <c r="LLZ240" s="406" t="n"/>
      <c r="LMA240" s="406" t="n"/>
      <c r="LMB240" s="406" t="n"/>
      <c r="LMC240" s="406" t="n"/>
      <c r="LMD240" s="406" t="n"/>
      <c r="LME240" s="406" t="n"/>
      <c r="LMF240" s="406" t="n"/>
      <c r="LMG240" s="406" t="n"/>
      <c r="LMH240" s="406" t="n"/>
      <c r="LMI240" s="406" t="n"/>
      <c r="LMJ240" s="406" t="n"/>
      <c r="LMK240" s="406" t="n"/>
      <c r="LML240" s="406" t="n"/>
      <c r="LMM240" s="406" t="n"/>
      <c r="LMN240" s="406" t="n"/>
      <c r="LMO240" s="406" t="n"/>
      <c r="LMP240" s="406" t="n"/>
      <c r="LMQ240" s="406" t="n"/>
      <c r="LMR240" s="406" t="n"/>
      <c r="LMS240" s="406" t="n"/>
      <c r="LMT240" s="406" t="n"/>
      <c r="LMU240" s="406" t="n"/>
      <c r="LMV240" s="406" t="n"/>
      <c r="LMW240" s="406" t="n"/>
      <c r="LMX240" s="406" t="n"/>
      <c r="LMY240" s="406" t="n"/>
      <c r="LMZ240" s="406" t="n"/>
      <c r="LNA240" s="406" t="n"/>
      <c r="LNB240" s="406" t="n"/>
      <c r="LNC240" s="406" t="n"/>
      <c r="LND240" s="406" t="n"/>
      <c r="LNE240" s="406" t="n"/>
      <c r="LNF240" s="406" t="n"/>
      <c r="LNG240" s="406" t="n"/>
      <c r="LNH240" s="406" t="n"/>
      <c r="LNI240" s="406" t="n"/>
      <c r="LNJ240" s="406" t="n"/>
      <c r="LNK240" s="406" t="n"/>
      <c r="LNL240" s="406" t="n"/>
      <c r="LNM240" s="406" t="n"/>
      <c r="LNN240" s="406" t="n"/>
      <c r="LNO240" s="406" t="n"/>
      <c r="LNP240" s="406" t="n"/>
      <c r="LNQ240" s="406" t="n"/>
      <c r="LNR240" s="406" t="n"/>
      <c r="LNS240" s="406" t="n"/>
      <c r="LNT240" s="406" t="n"/>
      <c r="LNU240" s="406" t="n"/>
      <c r="LNV240" s="406" t="n"/>
      <c r="LNW240" s="406" t="n"/>
      <c r="LNX240" s="406" t="n"/>
      <c r="LNY240" s="406" t="n"/>
      <c r="LNZ240" s="406" t="n"/>
      <c r="LOA240" s="406" t="n"/>
      <c r="LOB240" s="406" t="n"/>
      <c r="LOC240" s="406" t="n"/>
      <c r="LOD240" s="406" t="n"/>
      <c r="LOE240" s="406" t="n"/>
      <c r="LOF240" s="406" t="n"/>
      <c r="LOG240" s="406" t="n"/>
      <c r="LOH240" s="406" t="n"/>
      <c r="LOI240" s="406" t="n"/>
      <c r="LOJ240" s="406" t="n"/>
      <c r="LOK240" s="406" t="n"/>
      <c r="LOL240" s="406" t="n"/>
      <c r="LOM240" s="406" t="n"/>
      <c r="LON240" s="406" t="n"/>
      <c r="LOO240" s="406" t="n"/>
      <c r="LOP240" s="406" t="n"/>
      <c r="LOQ240" s="406" t="n"/>
      <c r="LOR240" s="406" t="n"/>
      <c r="LOS240" s="406" t="n"/>
      <c r="LOT240" s="406" t="n"/>
      <c r="LOU240" s="406" t="n"/>
      <c r="LOV240" s="406" t="n"/>
      <c r="LOW240" s="406" t="n"/>
      <c r="LOX240" s="406" t="n"/>
      <c r="LOY240" s="406" t="n"/>
      <c r="LOZ240" s="406" t="n"/>
      <c r="LPA240" s="406" t="n"/>
      <c r="LPB240" s="406" t="n"/>
      <c r="LPC240" s="406" t="n"/>
      <c r="LPD240" s="406" t="n"/>
      <c r="LPE240" s="406" t="n"/>
      <c r="LPF240" s="406" t="n"/>
      <c r="LPG240" s="406" t="n"/>
      <c r="LPH240" s="406" t="n"/>
      <c r="LPI240" s="406" t="n"/>
      <c r="LPJ240" s="406" t="n"/>
      <c r="LPK240" s="406" t="n"/>
      <c r="LPL240" s="406" t="n"/>
      <c r="LPM240" s="406" t="n"/>
      <c r="LPN240" s="406" t="n"/>
      <c r="LPO240" s="406" t="n"/>
      <c r="LPP240" s="406" t="n"/>
      <c r="LPQ240" s="406" t="n"/>
      <c r="LPR240" s="406" t="n"/>
      <c r="LPS240" s="406" t="n"/>
      <c r="LPT240" s="406" t="n"/>
      <c r="LPU240" s="406" t="n"/>
      <c r="LPV240" s="406" t="n"/>
      <c r="LPW240" s="406" t="n"/>
      <c r="LPX240" s="406" t="n"/>
      <c r="LPY240" s="406" t="n"/>
      <c r="LPZ240" s="406" t="n"/>
      <c r="LQA240" s="406" t="n"/>
      <c r="LQB240" s="406" t="n"/>
      <c r="LQC240" s="406" t="n"/>
      <c r="LQD240" s="406" t="n"/>
      <c r="LQE240" s="406" t="n"/>
      <c r="LQF240" s="406" t="n"/>
      <c r="LQG240" s="406" t="n"/>
      <c r="LQH240" s="406" t="n"/>
      <c r="LQI240" s="406" t="n"/>
      <c r="LQJ240" s="406" t="n"/>
      <c r="LQK240" s="406" t="n"/>
      <c r="LQL240" s="406" t="n"/>
      <c r="LQM240" s="406" t="n"/>
      <c r="LQN240" s="406" t="n"/>
      <c r="LQO240" s="406" t="n"/>
      <c r="LQP240" s="406" t="n"/>
      <c r="LQQ240" s="406" t="n"/>
      <c r="LQR240" s="406" t="n"/>
      <c r="LQS240" s="406" t="n"/>
      <c r="LQT240" s="406" t="n"/>
      <c r="LQU240" s="406" t="n"/>
      <c r="LQV240" s="406" t="n"/>
      <c r="LQW240" s="406" t="n"/>
      <c r="LQX240" s="406" t="n"/>
      <c r="LQY240" s="406" t="n"/>
      <c r="LQZ240" s="406" t="n"/>
      <c r="LRA240" s="406" t="n"/>
      <c r="LRB240" s="406" t="n"/>
      <c r="LRC240" s="406" t="n"/>
      <c r="LRD240" s="406" t="n"/>
      <c r="LRE240" s="406" t="n"/>
      <c r="LRF240" s="406" t="n"/>
      <c r="LRG240" s="406" t="n"/>
      <c r="LRH240" s="406" t="n"/>
      <c r="LRI240" s="406" t="n"/>
      <c r="LRJ240" s="406" t="n"/>
      <c r="LRK240" s="406" t="n"/>
      <c r="LRL240" s="406" t="n"/>
      <c r="LRM240" s="406" t="n"/>
      <c r="LRN240" s="406" t="n"/>
      <c r="LRO240" s="406" t="n"/>
      <c r="LRP240" s="406" t="n"/>
      <c r="LRQ240" s="406" t="n"/>
      <c r="LRR240" s="406" t="n"/>
      <c r="LRS240" s="406" t="n"/>
      <c r="LRT240" s="406" t="n"/>
      <c r="LRU240" s="406" t="n"/>
      <c r="LRV240" s="406" t="n"/>
      <c r="LRW240" s="406" t="n"/>
      <c r="LRX240" s="406" t="n"/>
      <c r="LRY240" s="406" t="n"/>
      <c r="LRZ240" s="406" t="n"/>
      <c r="LSA240" s="406" t="n"/>
      <c r="LSB240" s="406" t="n"/>
      <c r="LSC240" s="406" t="n"/>
      <c r="LSD240" s="406" t="n"/>
      <c r="LSE240" s="406" t="n"/>
      <c r="LSF240" s="406" t="n"/>
      <c r="LSG240" s="406" t="n"/>
      <c r="LSH240" s="406" t="n"/>
      <c r="LSI240" s="406" t="n"/>
      <c r="LSJ240" s="406" t="n"/>
      <c r="LSK240" s="406" t="n"/>
      <c r="LSL240" s="406" t="n"/>
      <c r="LSM240" s="406" t="n"/>
      <c r="LSN240" s="406" t="n"/>
      <c r="LSO240" s="406" t="n"/>
      <c r="LSP240" s="406" t="n"/>
      <c r="LSQ240" s="406" t="n"/>
      <c r="LSR240" s="406" t="n"/>
      <c r="LSS240" s="406" t="n"/>
      <c r="LST240" s="406" t="n"/>
      <c r="LSU240" s="406" t="n"/>
      <c r="LSV240" s="406" t="n"/>
      <c r="LSW240" s="406" t="n"/>
      <c r="LSX240" s="406" t="n"/>
      <c r="LSY240" s="406" t="n"/>
      <c r="LSZ240" s="406" t="n"/>
      <c r="LTA240" s="406" t="n"/>
      <c r="LTB240" s="406" t="n"/>
      <c r="LTC240" s="406" t="n"/>
      <c r="LTD240" s="406" t="n"/>
      <c r="LTE240" s="406" t="n"/>
      <c r="LTF240" s="406" t="n"/>
      <c r="LTG240" s="406" t="n"/>
      <c r="LTH240" s="406" t="n"/>
      <c r="LTI240" s="406" t="n"/>
      <c r="LTJ240" s="406" t="n"/>
      <c r="LTK240" s="406" t="n"/>
      <c r="LTL240" s="406" t="n"/>
      <c r="LTM240" s="406" t="n"/>
      <c r="LTN240" s="406" t="n"/>
      <c r="LTO240" s="406" t="n"/>
      <c r="LTP240" s="406" t="n"/>
      <c r="LTQ240" s="406" t="n"/>
      <c r="LTR240" s="406" t="n"/>
      <c r="LTS240" s="406" t="n"/>
      <c r="LTT240" s="406" t="n"/>
      <c r="LTU240" s="406" t="n"/>
      <c r="LTV240" s="406" t="n"/>
      <c r="LTW240" s="406" t="n"/>
      <c r="LTX240" s="406" t="n"/>
      <c r="LTY240" s="406" t="n"/>
      <c r="LTZ240" s="406" t="n"/>
      <c r="LUA240" s="406" t="n"/>
      <c r="LUB240" s="406" t="n"/>
      <c r="LUC240" s="406" t="n"/>
      <c r="LUD240" s="406" t="n"/>
      <c r="LUE240" s="406" t="n"/>
      <c r="LUF240" s="406" t="n"/>
      <c r="LUG240" s="406" t="n"/>
      <c r="LUH240" s="406" t="n"/>
      <c r="LUI240" s="406" t="n"/>
      <c r="LUJ240" s="406" t="n"/>
      <c r="LUK240" s="406" t="n"/>
      <c r="LUL240" s="406" t="n"/>
      <c r="LUM240" s="406" t="n"/>
      <c r="LUN240" s="406" t="n"/>
      <c r="LUO240" s="406" t="n"/>
      <c r="LUP240" s="406" t="n"/>
      <c r="LUQ240" s="406" t="n"/>
      <c r="LUR240" s="406" t="n"/>
      <c r="LUS240" s="406" t="n"/>
      <c r="LUT240" s="406" t="n"/>
      <c r="LUU240" s="406" t="n"/>
      <c r="LUV240" s="406" t="n"/>
      <c r="LUW240" s="406" t="n"/>
      <c r="LUX240" s="406" t="n"/>
      <c r="LUY240" s="406" t="n"/>
      <c r="LUZ240" s="406" t="n"/>
      <c r="LVA240" s="406" t="n"/>
      <c r="LVB240" s="406" t="n"/>
      <c r="LVC240" s="406" t="n"/>
      <c r="LVD240" s="406" t="n"/>
      <c r="LVE240" s="406" t="n"/>
      <c r="LVF240" s="406" t="n"/>
      <c r="LVG240" s="406" t="n"/>
      <c r="LVH240" s="406" t="n"/>
      <c r="LVI240" s="406" t="n"/>
      <c r="LVJ240" s="406" t="n"/>
      <c r="LVK240" s="406" t="n"/>
      <c r="LVL240" s="406" t="n"/>
      <c r="LVM240" s="406" t="n"/>
      <c r="LVN240" s="406" t="n"/>
      <c r="LVO240" s="406" t="n"/>
      <c r="LVP240" s="406" t="n"/>
      <c r="LVQ240" s="406" t="n"/>
      <c r="LVR240" s="406" t="n"/>
      <c r="LVS240" s="406" t="n"/>
      <c r="LVT240" s="406" t="n"/>
      <c r="LVU240" s="406" t="n"/>
      <c r="LVV240" s="406" t="n"/>
      <c r="LVW240" s="406" t="n"/>
      <c r="LVX240" s="406" t="n"/>
      <c r="LVY240" s="406" t="n"/>
      <c r="LVZ240" s="406" t="n"/>
      <c r="LWA240" s="406" t="n"/>
      <c r="LWB240" s="406" t="n"/>
      <c r="LWC240" s="406" t="n"/>
      <c r="LWD240" s="406" t="n"/>
      <c r="LWE240" s="406" t="n"/>
      <c r="LWF240" s="406" t="n"/>
      <c r="LWG240" s="406" t="n"/>
      <c r="LWH240" s="406" t="n"/>
      <c r="LWI240" s="406" t="n"/>
      <c r="LWJ240" s="406" t="n"/>
      <c r="LWK240" s="406" t="n"/>
      <c r="LWL240" s="406" t="n"/>
      <c r="LWM240" s="406" t="n"/>
      <c r="LWN240" s="406" t="n"/>
      <c r="LWO240" s="406" t="n"/>
      <c r="LWP240" s="406" t="n"/>
      <c r="LWQ240" s="406" t="n"/>
      <c r="LWR240" s="406" t="n"/>
      <c r="LWS240" s="406" t="n"/>
      <c r="LWT240" s="406" t="n"/>
      <c r="LWU240" s="406" t="n"/>
      <c r="LWV240" s="406" t="n"/>
      <c r="LWW240" s="406" t="n"/>
      <c r="LWX240" s="406" t="n"/>
      <c r="LWY240" s="406" t="n"/>
      <c r="LWZ240" s="406" t="n"/>
      <c r="LXA240" s="406" t="n"/>
      <c r="LXB240" s="406" t="n"/>
      <c r="LXC240" s="406" t="n"/>
      <c r="LXD240" s="406" t="n"/>
      <c r="LXE240" s="406" t="n"/>
      <c r="LXF240" s="406" t="n"/>
      <c r="LXG240" s="406" t="n"/>
      <c r="LXH240" s="406" t="n"/>
      <c r="LXI240" s="406" t="n"/>
      <c r="LXJ240" s="406" t="n"/>
      <c r="LXK240" s="406" t="n"/>
      <c r="LXL240" s="406" t="n"/>
      <c r="LXM240" s="406" t="n"/>
      <c r="LXN240" s="406" t="n"/>
      <c r="LXO240" s="406" t="n"/>
      <c r="LXP240" s="406" t="n"/>
      <c r="LXQ240" s="406" t="n"/>
      <c r="LXR240" s="406" t="n"/>
      <c r="LXS240" s="406" t="n"/>
      <c r="LXT240" s="406" t="n"/>
      <c r="LXU240" s="406" t="n"/>
      <c r="LXV240" s="406" t="n"/>
      <c r="LXW240" s="406" t="n"/>
      <c r="LXX240" s="406" t="n"/>
      <c r="LXY240" s="406" t="n"/>
      <c r="LXZ240" s="406" t="n"/>
      <c r="LYA240" s="406" t="n"/>
      <c r="LYB240" s="406" t="n"/>
      <c r="LYC240" s="406" t="n"/>
      <c r="LYD240" s="406" t="n"/>
      <c r="LYE240" s="406" t="n"/>
      <c r="LYF240" s="406" t="n"/>
      <c r="LYG240" s="406" t="n"/>
      <c r="LYH240" s="406" t="n"/>
      <c r="LYI240" s="406" t="n"/>
      <c r="LYJ240" s="406" t="n"/>
      <c r="LYK240" s="406" t="n"/>
      <c r="LYL240" s="406" t="n"/>
      <c r="LYM240" s="406" t="n"/>
      <c r="LYN240" s="406" t="n"/>
      <c r="LYO240" s="406" t="n"/>
      <c r="LYP240" s="406" t="n"/>
      <c r="LYQ240" s="406" t="n"/>
      <c r="LYR240" s="406" t="n"/>
      <c r="LYS240" s="406" t="n"/>
      <c r="LYT240" s="406" t="n"/>
      <c r="LYU240" s="406" t="n"/>
      <c r="LYV240" s="406" t="n"/>
      <c r="LYW240" s="406" t="n"/>
      <c r="LYX240" s="406" t="n"/>
      <c r="LYY240" s="406" t="n"/>
      <c r="LYZ240" s="406" t="n"/>
      <c r="LZA240" s="406" t="n"/>
      <c r="LZB240" s="406" t="n"/>
      <c r="LZC240" s="406" t="n"/>
      <c r="LZD240" s="406" t="n"/>
      <c r="LZE240" s="406" t="n"/>
      <c r="LZF240" s="406" t="n"/>
      <c r="LZG240" s="406" t="n"/>
      <c r="LZH240" s="406" t="n"/>
      <c r="LZI240" s="406" t="n"/>
      <c r="LZJ240" s="406" t="n"/>
      <c r="LZK240" s="406" t="n"/>
      <c r="LZL240" s="406" t="n"/>
      <c r="LZM240" s="406" t="n"/>
      <c r="LZN240" s="406" t="n"/>
      <c r="LZO240" s="406" t="n"/>
      <c r="LZP240" s="406" t="n"/>
      <c r="LZQ240" s="406" t="n"/>
      <c r="LZR240" s="406" t="n"/>
      <c r="LZS240" s="406" t="n"/>
      <c r="LZT240" s="406" t="n"/>
      <c r="LZU240" s="406" t="n"/>
      <c r="LZV240" s="406" t="n"/>
      <c r="LZW240" s="406" t="n"/>
      <c r="LZX240" s="406" t="n"/>
      <c r="LZY240" s="406" t="n"/>
      <c r="LZZ240" s="406" t="n"/>
      <c r="MAA240" s="406" t="n"/>
      <c r="MAB240" s="406" t="n"/>
      <c r="MAC240" s="406" t="n"/>
      <c r="MAD240" s="406" t="n"/>
      <c r="MAE240" s="406" t="n"/>
      <c r="MAF240" s="406" t="n"/>
      <c r="MAG240" s="406" t="n"/>
      <c r="MAH240" s="406" t="n"/>
      <c r="MAI240" s="406" t="n"/>
      <c r="MAJ240" s="406" t="n"/>
      <c r="MAK240" s="406" t="n"/>
      <c r="MAL240" s="406" t="n"/>
      <c r="MAM240" s="406" t="n"/>
      <c r="MAN240" s="406" t="n"/>
      <c r="MAO240" s="406" t="n"/>
      <c r="MAP240" s="406" t="n"/>
      <c r="MAQ240" s="406" t="n"/>
      <c r="MAR240" s="406" t="n"/>
      <c r="MAS240" s="406" t="n"/>
      <c r="MAT240" s="406" t="n"/>
      <c r="MAU240" s="406" t="n"/>
      <c r="MAV240" s="406" t="n"/>
      <c r="MAW240" s="406" t="n"/>
      <c r="MAX240" s="406" t="n"/>
      <c r="MAY240" s="406" t="n"/>
      <c r="MAZ240" s="406" t="n"/>
      <c r="MBA240" s="406" t="n"/>
      <c r="MBB240" s="406" t="n"/>
      <c r="MBC240" s="406" t="n"/>
      <c r="MBD240" s="406" t="n"/>
      <c r="MBE240" s="406" t="n"/>
      <c r="MBF240" s="406" t="n"/>
      <c r="MBG240" s="406" t="n"/>
      <c r="MBH240" s="406" t="n"/>
      <c r="MBI240" s="406" t="n"/>
      <c r="MBJ240" s="406" t="n"/>
      <c r="MBK240" s="406" t="n"/>
      <c r="MBL240" s="406" t="n"/>
      <c r="MBM240" s="406" t="n"/>
      <c r="MBN240" s="406" t="n"/>
      <c r="MBO240" s="406" t="n"/>
      <c r="MBP240" s="406" t="n"/>
      <c r="MBQ240" s="406" t="n"/>
      <c r="MBR240" s="406" t="n"/>
      <c r="MBS240" s="406" t="n"/>
      <c r="MBT240" s="406" t="n"/>
      <c r="MBU240" s="406" t="n"/>
      <c r="MBV240" s="406" t="n"/>
      <c r="MBW240" s="406" t="n"/>
      <c r="MBX240" s="406" t="n"/>
      <c r="MBY240" s="406" t="n"/>
      <c r="MBZ240" s="406" t="n"/>
      <c r="MCA240" s="406" t="n"/>
      <c r="MCB240" s="406" t="n"/>
      <c r="MCC240" s="406" t="n"/>
      <c r="MCD240" s="406" t="n"/>
      <c r="MCE240" s="406" t="n"/>
      <c r="MCF240" s="406" t="n"/>
      <c r="MCG240" s="406" t="n"/>
      <c r="MCH240" s="406" t="n"/>
      <c r="MCI240" s="406" t="n"/>
      <c r="MCJ240" s="406" t="n"/>
      <c r="MCK240" s="406" t="n"/>
      <c r="MCL240" s="406" t="n"/>
      <c r="MCM240" s="406" t="n"/>
      <c r="MCN240" s="406" t="n"/>
      <c r="MCO240" s="406" t="n"/>
      <c r="MCP240" s="406" t="n"/>
      <c r="MCQ240" s="406" t="n"/>
      <c r="MCR240" s="406" t="n"/>
      <c r="MCS240" s="406" t="n"/>
      <c r="MCT240" s="406" t="n"/>
      <c r="MCU240" s="406" t="n"/>
      <c r="MCV240" s="406" t="n"/>
      <c r="MCW240" s="406" t="n"/>
      <c r="MCX240" s="406" t="n"/>
      <c r="MCY240" s="406" t="n"/>
      <c r="MCZ240" s="406" t="n"/>
      <c r="MDA240" s="406" t="n"/>
      <c r="MDB240" s="406" t="n"/>
      <c r="MDC240" s="406" t="n"/>
      <c r="MDD240" s="406" t="n"/>
      <c r="MDE240" s="406" t="n"/>
      <c r="MDF240" s="406" t="n"/>
      <c r="MDG240" s="406" t="n"/>
      <c r="MDH240" s="406" t="n"/>
      <c r="MDI240" s="406" t="n"/>
      <c r="MDJ240" s="406" t="n"/>
      <c r="MDK240" s="406" t="n"/>
      <c r="MDL240" s="406" t="n"/>
      <c r="MDM240" s="406" t="n"/>
      <c r="MDN240" s="406" t="n"/>
      <c r="MDO240" s="406" t="n"/>
      <c r="MDP240" s="406" t="n"/>
      <c r="MDQ240" s="406" t="n"/>
      <c r="MDR240" s="406" t="n"/>
      <c r="MDS240" s="406" t="n"/>
      <c r="MDT240" s="406" t="n"/>
      <c r="MDU240" s="406" t="n"/>
      <c r="MDV240" s="406" t="n"/>
      <c r="MDW240" s="406" t="n"/>
      <c r="MDX240" s="406" t="n"/>
      <c r="MDY240" s="406" t="n"/>
      <c r="MDZ240" s="406" t="n"/>
      <c r="MEA240" s="406" t="n"/>
      <c r="MEB240" s="406" t="n"/>
      <c r="MEC240" s="406" t="n"/>
      <c r="MED240" s="406" t="n"/>
      <c r="MEE240" s="406" t="n"/>
      <c r="MEF240" s="406" t="n"/>
      <c r="MEG240" s="406" t="n"/>
      <c r="MEH240" s="406" t="n"/>
      <c r="MEI240" s="406" t="n"/>
      <c r="MEJ240" s="406" t="n"/>
      <c r="MEK240" s="406" t="n"/>
      <c r="MEL240" s="406" t="n"/>
      <c r="MEM240" s="406" t="n"/>
      <c r="MEN240" s="406" t="n"/>
      <c r="MEO240" s="406" t="n"/>
      <c r="MEP240" s="406" t="n"/>
      <c r="MEQ240" s="406" t="n"/>
      <c r="MER240" s="406" t="n"/>
      <c r="MES240" s="406" t="n"/>
      <c r="MET240" s="406" t="n"/>
      <c r="MEU240" s="406" t="n"/>
      <c r="MEV240" s="406" t="n"/>
      <c r="MEW240" s="406" t="n"/>
      <c r="MEX240" s="406" t="n"/>
      <c r="MEY240" s="406" t="n"/>
      <c r="MEZ240" s="406" t="n"/>
      <c r="MFA240" s="406" t="n"/>
      <c r="MFB240" s="406" t="n"/>
      <c r="MFC240" s="406" t="n"/>
      <c r="MFD240" s="406" t="n"/>
      <c r="MFE240" s="406" t="n"/>
      <c r="MFF240" s="406" t="n"/>
      <c r="MFG240" s="406" t="n"/>
      <c r="MFH240" s="406" t="n"/>
      <c r="MFI240" s="406" t="n"/>
      <c r="MFJ240" s="406" t="n"/>
      <c r="MFK240" s="406" t="n"/>
      <c r="MFL240" s="406" t="n"/>
      <c r="MFM240" s="406" t="n"/>
      <c r="MFN240" s="406" t="n"/>
      <c r="MFO240" s="406" t="n"/>
      <c r="MFP240" s="406" t="n"/>
      <c r="MFQ240" s="406" t="n"/>
      <c r="MFR240" s="406" t="n"/>
      <c r="MFS240" s="406" t="n"/>
      <c r="MFT240" s="406" t="n"/>
      <c r="MFU240" s="406" t="n"/>
      <c r="MFV240" s="406" t="n"/>
      <c r="MFW240" s="406" t="n"/>
      <c r="MFX240" s="406" t="n"/>
      <c r="MFY240" s="406" t="n"/>
      <c r="MFZ240" s="406" t="n"/>
      <c r="MGA240" s="406" t="n"/>
      <c r="MGB240" s="406" t="n"/>
      <c r="MGC240" s="406" t="n"/>
      <c r="MGD240" s="406" t="n"/>
      <c r="MGE240" s="406" t="n"/>
      <c r="MGF240" s="406" t="n"/>
      <c r="MGG240" s="406" t="n"/>
      <c r="MGH240" s="406" t="n"/>
      <c r="MGI240" s="406" t="n"/>
      <c r="MGJ240" s="406" t="n"/>
      <c r="MGK240" s="406" t="n"/>
      <c r="MGL240" s="406" t="n"/>
      <c r="MGM240" s="406" t="n"/>
      <c r="MGN240" s="406" t="n"/>
      <c r="MGO240" s="406" t="n"/>
      <c r="MGP240" s="406" t="n"/>
      <c r="MGQ240" s="406" t="n"/>
      <c r="MGR240" s="406" t="n"/>
      <c r="MGS240" s="406" t="n"/>
      <c r="MGT240" s="406" t="n"/>
      <c r="MGU240" s="406" t="n"/>
      <c r="MGV240" s="406" t="n"/>
      <c r="MGW240" s="406" t="n"/>
      <c r="MGX240" s="406" t="n"/>
      <c r="MGY240" s="406" t="n"/>
      <c r="MGZ240" s="406" t="n"/>
      <c r="MHA240" s="406" t="n"/>
      <c r="MHB240" s="406" t="n"/>
      <c r="MHC240" s="406" t="n"/>
      <c r="MHD240" s="406" t="n"/>
      <c r="MHE240" s="406" t="n"/>
      <c r="MHF240" s="406" t="n"/>
      <c r="MHG240" s="406" t="n"/>
      <c r="MHH240" s="406" t="n"/>
      <c r="MHI240" s="406" t="n"/>
      <c r="MHJ240" s="406" t="n"/>
      <c r="MHK240" s="406" t="n"/>
      <c r="MHL240" s="406" t="n"/>
      <c r="MHM240" s="406" t="n"/>
      <c r="MHN240" s="406" t="n"/>
      <c r="MHO240" s="406" t="n"/>
      <c r="MHP240" s="406" t="n"/>
      <c r="MHQ240" s="406" t="n"/>
      <c r="MHR240" s="406" t="n"/>
      <c r="MHS240" s="406" t="n"/>
      <c r="MHT240" s="406" t="n"/>
      <c r="MHU240" s="406" t="n"/>
      <c r="MHV240" s="406" t="n"/>
      <c r="MHW240" s="406" t="n"/>
      <c r="MHX240" s="406" t="n"/>
      <c r="MHY240" s="406" t="n"/>
      <c r="MHZ240" s="406" t="n"/>
      <c r="MIA240" s="406" t="n"/>
      <c r="MIB240" s="406" t="n"/>
      <c r="MIC240" s="406" t="n"/>
      <c r="MID240" s="406" t="n"/>
      <c r="MIE240" s="406" t="n"/>
      <c r="MIF240" s="406" t="n"/>
      <c r="MIG240" s="406" t="n"/>
      <c r="MIH240" s="406" t="n"/>
      <c r="MII240" s="406" t="n"/>
      <c r="MIJ240" s="406" t="n"/>
      <c r="MIK240" s="406" t="n"/>
      <c r="MIL240" s="406" t="n"/>
      <c r="MIM240" s="406" t="n"/>
      <c r="MIN240" s="406" t="n"/>
      <c r="MIO240" s="406" t="n"/>
      <c r="MIP240" s="406" t="n"/>
      <c r="MIQ240" s="406" t="n"/>
      <c r="MIR240" s="406" t="n"/>
      <c r="MIS240" s="406" t="n"/>
      <c r="MIT240" s="406" t="n"/>
      <c r="MIU240" s="406" t="n"/>
      <c r="MIV240" s="406" t="n"/>
      <c r="MIW240" s="406" t="n"/>
      <c r="MIX240" s="406" t="n"/>
      <c r="MIY240" s="406" t="n"/>
      <c r="MIZ240" s="406" t="n"/>
      <c r="MJA240" s="406" t="n"/>
      <c r="MJB240" s="406" t="n"/>
      <c r="MJC240" s="406" t="n"/>
      <c r="MJD240" s="406" t="n"/>
      <c r="MJE240" s="406" t="n"/>
      <c r="MJF240" s="406" t="n"/>
      <c r="MJG240" s="406" t="n"/>
      <c r="MJH240" s="406" t="n"/>
      <c r="MJI240" s="406" t="n"/>
      <c r="MJJ240" s="406" t="n"/>
      <c r="MJK240" s="406" t="n"/>
      <c r="MJL240" s="406" t="n"/>
      <c r="MJM240" s="406" t="n"/>
      <c r="MJN240" s="406" t="n"/>
      <c r="MJO240" s="406" t="n"/>
      <c r="MJP240" s="406" t="n"/>
      <c r="MJQ240" s="406" t="n"/>
      <c r="MJR240" s="406" t="n"/>
      <c r="MJS240" s="406" t="n"/>
      <c r="MJT240" s="406" t="n"/>
      <c r="MJU240" s="406" t="n"/>
      <c r="MJV240" s="406" t="n"/>
      <c r="MJW240" s="406" t="n"/>
      <c r="MJX240" s="406" t="n"/>
      <c r="MJY240" s="406" t="n"/>
      <c r="MJZ240" s="406" t="n"/>
      <c r="MKA240" s="406" t="n"/>
      <c r="MKB240" s="406" t="n"/>
      <c r="MKC240" s="406" t="n"/>
      <c r="MKD240" s="406" t="n"/>
      <c r="MKE240" s="406" t="n"/>
      <c r="MKF240" s="406" t="n"/>
      <c r="MKG240" s="406" t="n"/>
      <c r="MKH240" s="406" t="n"/>
      <c r="MKI240" s="406" t="n"/>
      <c r="MKJ240" s="406" t="n"/>
      <c r="MKK240" s="406" t="n"/>
      <c r="MKL240" s="406" t="n"/>
      <c r="MKM240" s="406" t="n"/>
      <c r="MKN240" s="406" t="n"/>
      <c r="MKO240" s="406" t="n"/>
      <c r="MKP240" s="406" t="n"/>
      <c r="MKQ240" s="406" t="n"/>
      <c r="MKR240" s="406" t="n"/>
      <c r="MKS240" s="406" t="n"/>
      <c r="MKT240" s="406" t="n"/>
      <c r="MKU240" s="406" t="n"/>
      <c r="MKV240" s="406" t="n"/>
      <c r="MKW240" s="406" t="n"/>
      <c r="MKX240" s="406" t="n"/>
      <c r="MKY240" s="406" t="n"/>
      <c r="MKZ240" s="406" t="n"/>
      <c r="MLA240" s="406" t="n"/>
      <c r="MLB240" s="406" t="n"/>
      <c r="MLC240" s="406" t="n"/>
      <c r="MLD240" s="406" t="n"/>
      <c r="MLE240" s="406" t="n"/>
      <c r="MLF240" s="406" t="n"/>
      <c r="MLG240" s="406" t="n"/>
      <c r="MLH240" s="406" t="n"/>
      <c r="MLI240" s="406" t="n"/>
      <c r="MLJ240" s="406" t="n"/>
      <c r="MLK240" s="406" t="n"/>
      <c r="MLL240" s="406" t="n"/>
      <c r="MLM240" s="406" t="n"/>
      <c r="MLN240" s="406" t="n"/>
      <c r="MLO240" s="406" t="n"/>
      <c r="MLP240" s="406" t="n"/>
      <c r="MLQ240" s="406" t="n"/>
      <c r="MLR240" s="406" t="n"/>
      <c r="MLS240" s="406" t="n"/>
      <c r="MLT240" s="406" t="n"/>
      <c r="MLU240" s="406" t="n"/>
      <c r="MLV240" s="406" t="n"/>
      <c r="MLW240" s="406" t="n"/>
      <c r="MLX240" s="406" t="n"/>
      <c r="MLY240" s="406" t="n"/>
      <c r="MLZ240" s="406" t="n"/>
      <c r="MMA240" s="406" t="n"/>
      <c r="MMB240" s="406" t="n"/>
      <c r="MMC240" s="406" t="n"/>
      <c r="MMD240" s="406" t="n"/>
      <c r="MME240" s="406" t="n"/>
      <c r="MMF240" s="406" t="n"/>
      <c r="MMG240" s="406" t="n"/>
      <c r="MMH240" s="406" t="n"/>
      <c r="MMI240" s="406" t="n"/>
      <c r="MMJ240" s="406" t="n"/>
      <c r="MMK240" s="406" t="n"/>
      <c r="MML240" s="406" t="n"/>
      <c r="MMM240" s="406" t="n"/>
      <c r="MMN240" s="406" t="n"/>
      <c r="MMO240" s="406" t="n"/>
      <c r="MMP240" s="406" t="n"/>
      <c r="MMQ240" s="406" t="n"/>
      <c r="MMR240" s="406" t="n"/>
      <c r="MMS240" s="406" t="n"/>
      <c r="MMT240" s="406" t="n"/>
      <c r="MMU240" s="406" t="n"/>
      <c r="MMV240" s="406" t="n"/>
      <c r="MMW240" s="406" t="n"/>
      <c r="MMX240" s="406" t="n"/>
      <c r="MMY240" s="406" t="n"/>
      <c r="MMZ240" s="406" t="n"/>
      <c r="MNA240" s="406" t="n"/>
      <c r="MNB240" s="406" t="n"/>
      <c r="MNC240" s="406" t="n"/>
      <c r="MND240" s="406" t="n"/>
      <c r="MNE240" s="406" t="n"/>
      <c r="MNF240" s="406" t="n"/>
      <c r="MNG240" s="406" t="n"/>
      <c r="MNH240" s="406" t="n"/>
      <c r="MNI240" s="406" t="n"/>
      <c r="MNJ240" s="406" t="n"/>
      <c r="MNK240" s="406" t="n"/>
      <c r="MNL240" s="406" t="n"/>
      <c r="MNM240" s="406" t="n"/>
      <c r="MNN240" s="406" t="n"/>
      <c r="MNO240" s="406" t="n"/>
      <c r="MNP240" s="406" t="n"/>
      <c r="MNQ240" s="406" t="n"/>
      <c r="MNR240" s="406" t="n"/>
      <c r="MNS240" s="406" t="n"/>
      <c r="MNT240" s="406" t="n"/>
      <c r="MNU240" s="406" t="n"/>
      <c r="MNV240" s="406" t="n"/>
      <c r="MNW240" s="406" t="n"/>
      <c r="MNX240" s="406" t="n"/>
      <c r="MNY240" s="406" t="n"/>
      <c r="MNZ240" s="406" t="n"/>
      <c r="MOA240" s="406" t="n"/>
      <c r="MOB240" s="406" t="n"/>
      <c r="MOC240" s="406" t="n"/>
      <c r="MOD240" s="406" t="n"/>
      <c r="MOE240" s="406" t="n"/>
      <c r="MOF240" s="406" t="n"/>
      <c r="MOG240" s="406" t="n"/>
      <c r="MOH240" s="406" t="n"/>
      <c r="MOI240" s="406" t="n"/>
      <c r="MOJ240" s="406" t="n"/>
      <c r="MOK240" s="406" t="n"/>
      <c r="MOL240" s="406" t="n"/>
      <c r="MOM240" s="406" t="n"/>
      <c r="MON240" s="406" t="n"/>
      <c r="MOO240" s="406" t="n"/>
      <c r="MOP240" s="406" t="n"/>
      <c r="MOQ240" s="406" t="n"/>
      <c r="MOR240" s="406" t="n"/>
      <c r="MOS240" s="406" t="n"/>
      <c r="MOT240" s="406" t="n"/>
      <c r="MOU240" s="406" t="n"/>
      <c r="MOV240" s="406" t="n"/>
      <c r="MOW240" s="406" t="n"/>
      <c r="MOX240" s="406" t="n"/>
      <c r="MOY240" s="406" t="n"/>
      <c r="MOZ240" s="406" t="n"/>
      <c r="MPA240" s="406" t="n"/>
      <c r="MPB240" s="406" t="n"/>
      <c r="MPC240" s="406" t="n"/>
      <c r="MPD240" s="406" t="n"/>
      <c r="MPE240" s="406" t="n"/>
      <c r="MPF240" s="406" t="n"/>
      <c r="MPG240" s="406" t="n"/>
      <c r="MPH240" s="406" t="n"/>
      <c r="MPI240" s="406" t="n"/>
      <c r="MPJ240" s="406" t="n"/>
      <c r="MPK240" s="406" t="n"/>
      <c r="MPL240" s="406" t="n"/>
      <c r="MPM240" s="406" t="n"/>
      <c r="MPN240" s="406" t="n"/>
      <c r="MPO240" s="406" t="n"/>
      <c r="MPP240" s="406" t="n"/>
      <c r="MPQ240" s="406" t="n"/>
      <c r="MPR240" s="406" t="n"/>
      <c r="MPS240" s="406" t="n"/>
      <c r="MPT240" s="406" t="n"/>
      <c r="MPU240" s="406" t="n"/>
      <c r="MPV240" s="406" t="n"/>
      <c r="MPW240" s="406" t="n"/>
      <c r="MPX240" s="406" t="n"/>
      <c r="MPY240" s="406" t="n"/>
      <c r="MPZ240" s="406" t="n"/>
      <c r="MQA240" s="406" t="n"/>
      <c r="MQB240" s="406" t="n"/>
      <c r="MQC240" s="406" t="n"/>
      <c r="MQD240" s="406" t="n"/>
      <c r="MQE240" s="406" t="n"/>
      <c r="MQF240" s="406" t="n"/>
      <c r="MQG240" s="406" t="n"/>
      <c r="MQH240" s="406" t="n"/>
      <c r="MQI240" s="406" t="n"/>
      <c r="MQJ240" s="406" t="n"/>
      <c r="MQK240" s="406" t="n"/>
      <c r="MQL240" s="406" t="n"/>
      <c r="MQM240" s="406" t="n"/>
      <c r="MQN240" s="406" t="n"/>
      <c r="MQO240" s="406" t="n"/>
      <c r="MQP240" s="406" t="n"/>
      <c r="MQQ240" s="406" t="n"/>
      <c r="MQR240" s="406" t="n"/>
      <c r="MQS240" s="406" t="n"/>
      <c r="MQT240" s="406" t="n"/>
      <c r="MQU240" s="406" t="n"/>
      <c r="MQV240" s="406" t="n"/>
      <c r="MQW240" s="406" t="n"/>
      <c r="MQX240" s="406" t="n"/>
      <c r="MQY240" s="406" t="n"/>
      <c r="MQZ240" s="406" t="n"/>
      <c r="MRA240" s="406" t="n"/>
      <c r="MRB240" s="406" t="n"/>
      <c r="MRC240" s="406" t="n"/>
      <c r="MRD240" s="406" t="n"/>
      <c r="MRE240" s="406" t="n"/>
      <c r="MRF240" s="406" t="n"/>
      <c r="MRG240" s="406" t="n"/>
      <c r="MRH240" s="406" t="n"/>
      <c r="MRI240" s="406" t="n"/>
      <c r="MRJ240" s="406" t="n"/>
      <c r="MRK240" s="406" t="n"/>
      <c r="MRL240" s="406" t="n"/>
      <c r="MRM240" s="406" t="n"/>
      <c r="MRN240" s="406" t="n"/>
      <c r="MRO240" s="406" t="n"/>
      <c r="MRP240" s="406" t="n"/>
      <c r="MRQ240" s="406" t="n"/>
      <c r="MRR240" s="406" t="n"/>
      <c r="MRS240" s="406" t="n"/>
      <c r="MRT240" s="406" t="n"/>
      <c r="MRU240" s="406" t="n"/>
      <c r="MRV240" s="406" t="n"/>
      <c r="MRW240" s="406" t="n"/>
      <c r="MRX240" s="406" t="n"/>
      <c r="MRY240" s="406" t="n"/>
      <c r="MRZ240" s="406" t="n"/>
      <c r="MSA240" s="406" t="n"/>
      <c r="MSB240" s="406" t="n"/>
      <c r="MSC240" s="406" t="n"/>
      <c r="MSD240" s="406" t="n"/>
      <c r="MSE240" s="406" t="n"/>
      <c r="MSF240" s="406" t="n"/>
      <c r="MSG240" s="406" t="n"/>
      <c r="MSH240" s="406" t="n"/>
      <c r="MSI240" s="406" t="n"/>
      <c r="MSJ240" s="406" t="n"/>
      <c r="MSK240" s="406" t="n"/>
      <c r="MSL240" s="406" t="n"/>
      <c r="MSM240" s="406" t="n"/>
      <c r="MSN240" s="406" t="n"/>
      <c r="MSO240" s="406" t="n"/>
      <c r="MSP240" s="406" t="n"/>
      <c r="MSQ240" s="406" t="n"/>
      <c r="MSR240" s="406" t="n"/>
      <c r="MSS240" s="406" t="n"/>
      <c r="MST240" s="406" t="n"/>
      <c r="MSU240" s="406" t="n"/>
      <c r="MSV240" s="406" t="n"/>
      <c r="MSW240" s="406" t="n"/>
      <c r="MSX240" s="406" t="n"/>
      <c r="MSY240" s="406" t="n"/>
      <c r="MSZ240" s="406" t="n"/>
      <c r="MTA240" s="406" t="n"/>
      <c r="MTB240" s="406" t="n"/>
      <c r="MTC240" s="406" t="n"/>
      <c r="MTD240" s="406" t="n"/>
      <c r="MTE240" s="406" t="n"/>
      <c r="MTF240" s="406" t="n"/>
      <c r="MTG240" s="406" t="n"/>
      <c r="MTH240" s="406" t="n"/>
      <c r="MTI240" s="406" t="n"/>
      <c r="MTJ240" s="406" t="n"/>
      <c r="MTK240" s="406" t="n"/>
      <c r="MTL240" s="406" t="n"/>
      <c r="MTM240" s="406" t="n"/>
      <c r="MTN240" s="406" t="n"/>
      <c r="MTO240" s="406" t="n"/>
      <c r="MTP240" s="406" t="n"/>
      <c r="MTQ240" s="406" t="n"/>
      <c r="MTR240" s="406" t="n"/>
      <c r="MTS240" s="406" t="n"/>
      <c r="MTT240" s="406" t="n"/>
      <c r="MTU240" s="406" t="n"/>
      <c r="MTV240" s="406" t="n"/>
      <c r="MTW240" s="406" t="n"/>
      <c r="MTX240" s="406" t="n"/>
      <c r="MTY240" s="406" t="n"/>
      <c r="MTZ240" s="406" t="n"/>
      <c r="MUA240" s="406" t="n"/>
      <c r="MUB240" s="406" t="n"/>
      <c r="MUC240" s="406" t="n"/>
      <c r="MUD240" s="406" t="n"/>
      <c r="MUE240" s="406" t="n"/>
      <c r="MUF240" s="406" t="n"/>
      <c r="MUG240" s="406" t="n"/>
      <c r="MUH240" s="406" t="n"/>
      <c r="MUI240" s="406" t="n"/>
      <c r="MUJ240" s="406" t="n"/>
      <c r="MUK240" s="406" t="n"/>
      <c r="MUL240" s="406" t="n"/>
      <c r="MUM240" s="406" t="n"/>
      <c r="MUN240" s="406" t="n"/>
      <c r="MUO240" s="406" t="n"/>
      <c r="MUP240" s="406" t="n"/>
      <c r="MUQ240" s="406" t="n"/>
      <c r="MUR240" s="406" t="n"/>
      <c r="MUS240" s="406" t="n"/>
      <c r="MUT240" s="406" t="n"/>
      <c r="MUU240" s="406" t="n"/>
      <c r="MUV240" s="406" t="n"/>
      <c r="MUW240" s="406" t="n"/>
      <c r="MUX240" s="406" t="n"/>
      <c r="MUY240" s="406" t="n"/>
      <c r="MUZ240" s="406" t="n"/>
      <c r="MVA240" s="406" t="n"/>
      <c r="MVB240" s="406" t="n"/>
      <c r="MVC240" s="406" t="n"/>
      <c r="MVD240" s="406" t="n"/>
      <c r="MVE240" s="406" t="n"/>
      <c r="MVF240" s="406" t="n"/>
      <c r="MVG240" s="406" t="n"/>
      <c r="MVH240" s="406" t="n"/>
      <c r="MVI240" s="406" t="n"/>
      <c r="MVJ240" s="406" t="n"/>
      <c r="MVK240" s="406" t="n"/>
      <c r="MVL240" s="406" t="n"/>
      <c r="MVM240" s="406" t="n"/>
      <c r="MVN240" s="406" t="n"/>
      <c r="MVO240" s="406" t="n"/>
      <c r="MVP240" s="406" t="n"/>
      <c r="MVQ240" s="406" t="n"/>
      <c r="MVR240" s="406" t="n"/>
      <c r="MVS240" s="406" t="n"/>
      <c r="MVT240" s="406" t="n"/>
      <c r="MVU240" s="406" t="n"/>
      <c r="MVV240" s="406" t="n"/>
      <c r="MVW240" s="406" t="n"/>
      <c r="MVX240" s="406" t="n"/>
      <c r="MVY240" s="406" t="n"/>
      <c r="MVZ240" s="406" t="n"/>
      <c r="MWA240" s="406" t="n"/>
      <c r="MWB240" s="406" t="n"/>
      <c r="MWC240" s="406" t="n"/>
      <c r="MWD240" s="406" t="n"/>
      <c r="MWE240" s="406" t="n"/>
      <c r="MWF240" s="406" t="n"/>
      <c r="MWG240" s="406" t="n"/>
      <c r="MWH240" s="406" t="n"/>
      <c r="MWI240" s="406" t="n"/>
      <c r="MWJ240" s="406" t="n"/>
      <c r="MWK240" s="406" t="n"/>
      <c r="MWL240" s="406" t="n"/>
      <c r="MWM240" s="406" t="n"/>
      <c r="MWN240" s="406" t="n"/>
      <c r="MWO240" s="406" t="n"/>
      <c r="MWP240" s="406" t="n"/>
      <c r="MWQ240" s="406" t="n"/>
      <c r="MWR240" s="406" t="n"/>
      <c r="MWS240" s="406" t="n"/>
      <c r="MWT240" s="406" t="n"/>
      <c r="MWU240" s="406" t="n"/>
      <c r="MWV240" s="406" t="n"/>
      <c r="MWW240" s="406" t="n"/>
      <c r="MWX240" s="406" t="n"/>
      <c r="MWY240" s="406" t="n"/>
      <c r="MWZ240" s="406" t="n"/>
      <c r="MXA240" s="406" t="n"/>
      <c r="MXB240" s="406" t="n"/>
      <c r="MXC240" s="406" t="n"/>
      <c r="MXD240" s="406" t="n"/>
      <c r="MXE240" s="406" t="n"/>
      <c r="MXF240" s="406" t="n"/>
      <c r="MXG240" s="406" t="n"/>
      <c r="MXH240" s="406" t="n"/>
      <c r="MXI240" s="406" t="n"/>
      <c r="MXJ240" s="406" t="n"/>
      <c r="MXK240" s="406" t="n"/>
      <c r="MXL240" s="406" t="n"/>
      <c r="MXM240" s="406" t="n"/>
      <c r="MXN240" s="406" t="n"/>
      <c r="MXO240" s="406" t="n"/>
      <c r="MXP240" s="406" t="n"/>
      <c r="MXQ240" s="406" t="n"/>
      <c r="MXR240" s="406" t="n"/>
      <c r="MXS240" s="406" t="n"/>
      <c r="MXT240" s="406" t="n"/>
      <c r="MXU240" s="406" t="n"/>
      <c r="MXV240" s="406" t="n"/>
      <c r="MXW240" s="406" t="n"/>
      <c r="MXX240" s="406" t="n"/>
      <c r="MXY240" s="406" t="n"/>
      <c r="MXZ240" s="406" t="n"/>
      <c r="MYA240" s="406" t="n"/>
      <c r="MYB240" s="406" t="n"/>
      <c r="MYC240" s="406" t="n"/>
      <c r="MYD240" s="406" t="n"/>
      <c r="MYE240" s="406" t="n"/>
      <c r="MYF240" s="406" t="n"/>
      <c r="MYG240" s="406" t="n"/>
      <c r="MYH240" s="406" t="n"/>
      <c r="MYI240" s="406" t="n"/>
      <c r="MYJ240" s="406" t="n"/>
      <c r="MYK240" s="406" t="n"/>
      <c r="MYL240" s="406" t="n"/>
      <c r="MYM240" s="406" t="n"/>
      <c r="MYN240" s="406" t="n"/>
      <c r="MYO240" s="406" t="n"/>
      <c r="MYP240" s="406" t="n"/>
      <c r="MYQ240" s="406" t="n"/>
      <c r="MYR240" s="406" t="n"/>
      <c r="MYS240" s="406" t="n"/>
      <c r="MYT240" s="406" t="n"/>
      <c r="MYU240" s="406" t="n"/>
      <c r="MYV240" s="406" t="n"/>
      <c r="MYW240" s="406" t="n"/>
      <c r="MYX240" s="406" t="n"/>
      <c r="MYY240" s="406" t="n"/>
      <c r="MYZ240" s="406" t="n"/>
      <c r="MZA240" s="406" t="n"/>
      <c r="MZB240" s="406" t="n"/>
      <c r="MZC240" s="406" t="n"/>
      <c r="MZD240" s="406" t="n"/>
      <c r="MZE240" s="406" t="n"/>
      <c r="MZF240" s="406" t="n"/>
      <c r="MZG240" s="406" t="n"/>
      <c r="MZH240" s="406" t="n"/>
      <c r="MZI240" s="406" t="n"/>
      <c r="MZJ240" s="406" t="n"/>
      <c r="MZK240" s="406" t="n"/>
      <c r="MZL240" s="406" t="n"/>
      <c r="MZM240" s="406" t="n"/>
      <c r="MZN240" s="406" t="n"/>
      <c r="MZO240" s="406" t="n"/>
      <c r="MZP240" s="406" t="n"/>
      <c r="MZQ240" s="406" t="n"/>
      <c r="MZR240" s="406" t="n"/>
      <c r="MZS240" s="406" t="n"/>
      <c r="MZT240" s="406" t="n"/>
      <c r="MZU240" s="406" t="n"/>
      <c r="MZV240" s="406" t="n"/>
      <c r="MZW240" s="406" t="n"/>
      <c r="MZX240" s="406" t="n"/>
      <c r="MZY240" s="406" t="n"/>
      <c r="MZZ240" s="406" t="n"/>
      <c r="NAA240" s="406" t="n"/>
      <c r="NAB240" s="406" t="n"/>
      <c r="NAC240" s="406" t="n"/>
      <c r="NAD240" s="406" t="n"/>
      <c r="NAE240" s="406" t="n"/>
      <c r="NAF240" s="406" t="n"/>
      <c r="NAG240" s="406" t="n"/>
      <c r="NAH240" s="406" t="n"/>
      <c r="NAI240" s="406" t="n"/>
      <c r="NAJ240" s="406" t="n"/>
      <c r="NAK240" s="406" t="n"/>
      <c r="NAL240" s="406" t="n"/>
      <c r="NAM240" s="406" t="n"/>
      <c r="NAN240" s="406" t="n"/>
      <c r="NAO240" s="406" t="n"/>
      <c r="NAP240" s="406" t="n"/>
      <c r="NAQ240" s="406" t="n"/>
      <c r="NAR240" s="406" t="n"/>
      <c r="NAS240" s="406" t="n"/>
      <c r="NAT240" s="406" t="n"/>
      <c r="NAU240" s="406" t="n"/>
      <c r="NAV240" s="406" t="n"/>
      <c r="NAW240" s="406" t="n"/>
      <c r="NAX240" s="406" t="n"/>
      <c r="NAY240" s="406" t="n"/>
      <c r="NAZ240" s="406" t="n"/>
      <c r="NBA240" s="406" t="n"/>
      <c r="NBB240" s="406" t="n"/>
      <c r="NBC240" s="406" t="n"/>
      <c r="NBD240" s="406" t="n"/>
      <c r="NBE240" s="406" t="n"/>
      <c r="NBF240" s="406" t="n"/>
      <c r="NBG240" s="406" t="n"/>
      <c r="NBH240" s="406" t="n"/>
      <c r="NBI240" s="406" t="n"/>
      <c r="NBJ240" s="406" t="n"/>
      <c r="NBK240" s="406" t="n"/>
      <c r="NBL240" s="406" t="n"/>
      <c r="NBM240" s="406" t="n"/>
      <c r="NBN240" s="406" t="n"/>
      <c r="NBO240" s="406" t="n"/>
      <c r="NBP240" s="406" t="n"/>
      <c r="NBQ240" s="406" t="n"/>
      <c r="NBR240" s="406" t="n"/>
      <c r="NBS240" s="406" t="n"/>
      <c r="NBT240" s="406" t="n"/>
      <c r="NBU240" s="406" t="n"/>
      <c r="NBV240" s="406" t="n"/>
      <c r="NBW240" s="406" t="n"/>
      <c r="NBX240" s="406" t="n"/>
      <c r="NBY240" s="406" t="n"/>
      <c r="NBZ240" s="406" t="n"/>
      <c r="NCA240" s="406" t="n"/>
      <c r="NCB240" s="406" t="n"/>
      <c r="NCC240" s="406" t="n"/>
      <c r="NCD240" s="406" t="n"/>
      <c r="NCE240" s="406" t="n"/>
      <c r="NCF240" s="406" t="n"/>
      <c r="NCG240" s="406" t="n"/>
      <c r="NCH240" s="406" t="n"/>
      <c r="NCI240" s="406" t="n"/>
      <c r="NCJ240" s="406" t="n"/>
      <c r="NCK240" s="406" t="n"/>
      <c r="NCL240" s="406" t="n"/>
      <c r="NCM240" s="406" t="n"/>
      <c r="NCN240" s="406" t="n"/>
      <c r="NCO240" s="406" t="n"/>
      <c r="NCP240" s="406" t="n"/>
      <c r="NCQ240" s="406" t="n"/>
      <c r="NCR240" s="406" t="n"/>
      <c r="NCS240" s="406" t="n"/>
      <c r="NCT240" s="406" t="n"/>
      <c r="NCU240" s="406" t="n"/>
      <c r="NCV240" s="406" t="n"/>
      <c r="NCW240" s="406" t="n"/>
      <c r="NCX240" s="406" t="n"/>
      <c r="NCY240" s="406" t="n"/>
      <c r="NCZ240" s="406" t="n"/>
      <c r="NDA240" s="406" t="n"/>
      <c r="NDB240" s="406" t="n"/>
      <c r="NDC240" s="406" t="n"/>
      <c r="NDD240" s="406" t="n"/>
      <c r="NDE240" s="406" t="n"/>
      <c r="NDF240" s="406" t="n"/>
      <c r="NDG240" s="406" t="n"/>
      <c r="NDH240" s="406" t="n"/>
      <c r="NDI240" s="406" t="n"/>
      <c r="NDJ240" s="406" t="n"/>
      <c r="NDK240" s="406" t="n"/>
      <c r="NDL240" s="406" t="n"/>
      <c r="NDM240" s="406" t="n"/>
      <c r="NDN240" s="406" t="n"/>
      <c r="NDO240" s="406" t="n"/>
      <c r="NDP240" s="406" t="n"/>
      <c r="NDQ240" s="406" t="n"/>
      <c r="NDR240" s="406" t="n"/>
      <c r="NDS240" s="406" t="n"/>
      <c r="NDT240" s="406" t="n"/>
      <c r="NDU240" s="406" t="n"/>
      <c r="NDV240" s="406" t="n"/>
      <c r="NDW240" s="406" t="n"/>
      <c r="NDX240" s="406" t="n"/>
      <c r="NDY240" s="406" t="n"/>
      <c r="NDZ240" s="406" t="n"/>
      <c r="NEA240" s="406" t="n"/>
      <c r="NEB240" s="406" t="n"/>
      <c r="NEC240" s="406" t="n"/>
      <c r="NED240" s="406" t="n"/>
      <c r="NEE240" s="406" t="n"/>
      <c r="NEF240" s="406" t="n"/>
      <c r="NEG240" s="406" t="n"/>
      <c r="NEH240" s="406" t="n"/>
      <c r="NEI240" s="406" t="n"/>
      <c r="NEJ240" s="406" t="n"/>
      <c r="NEK240" s="406" t="n"/>
      <c r="NEL240" s="406" t="n"/>
      <c r="NEM240" s="406" t="n"/>
      <c r="NEN240" s="406" t="n"/>
      <c r="NEO240" s="406" t="n"/>
      <c r="NEP240" s="406" t="n"/>
      <c r="NEQ240" s="406" t="n"/>
      <c r="NER240" s="406" t="n"/>
      <c r="NES240" s="406" t="n"/>
      <c r="NET240" s="406" t="n"/>
      <c r="NEU240" s="406" t="n"/>
      <c r="NEV240" s="406" t="n"/>
      <c r="NEW240" s="406" t="n"/>
      <c r="NEX240" s="406" t="n"/>
      <c r="NEY240" s="406" t="n"/>
      <c r="NEZ240" s="406" t="n"/>
      <c r="NFA240" s="406" t="n"/>
      <c r="NFB240" s="406" t="n"/>
      <c r="NFC240" s="406" t="n"/>
      <c r="NFD240" s="406" t="n"/>
      <c r="NFE240" s="406" t="n"/>
      <c r="NFF240" s="406" t="n"/>
      <c r="NFG240" s="406" t="n"/>
      <c r="NFH240" s="406" t="n"/>
      <c r="NFI240" s="406" t="n"/>
      <c r="NFJ240" s="406" t="n"/>
      <c r="NFK240" s="406" t="n"/>
      <c r="NFL240" s="406" t="n"/>
      <c r="NFM240" s="406" t="n"/>
      <c r="NFN240" s="406" t="n"/>
      <c r="NFO240" s="406" t="n"/>
      <c r="NFP240" s="406" t="n"/>
      <c r="NFQ240" s="406" t="n"/>
      <c r="NFR240" s="406" t="n"/>
      <c r="NFS240" s="406" t="n"/>
      <c r="NFT240" s="406" t="n"/>
      <c r="NFU240" s="406" t="n"/>
      <c r="NFV240" s="406" t="n"/>
      <c r="NFW240" s="406" t="n"/>
      <c r="NFX240" s="406" t="n"/>
      <c r="NFY240" s="406" t="n"/>
      <c r="NFZ240" s="406" t="n"/>
      <c r="NGA240" s="406" t="n"/>
      <c r="NGB240" s="406" t="n"/>
      <c r="NGC240" s="406" t="n"/>
      <c r="NGD240" s="406" t="n"/>
      <c r="NGE240" s="406" t="n"/>
      <c r="NGF240" s="406" t="n"/>
      <c r="NGG240" s="406" t="n"/>
      <c r="NGH240" s="406" t="n"/>
      <c r="NGI240" s="406" t="n"/>
      <c r="NGJ240" s="406" t="n"/>
      <c r="NGK240" s="406" t="n"/>
      <c r="NGL240" s="406" t="n"/>
      <c r="NGM240" s="406" t="n"/>
      <c r="NGN240" s="406" t="n"/>
      <c r="NGO240" s="406" t="n"/>
      <c r="NGP240" s="406" t="n"/>
      <c r="NGQ240" s="406" t="n"/>
      <c r="NGR240" s="406" t="n"/>
      <c r="NGS240" s="406" t="n"/>
      <c r="NGT240" s="406" t="n"/>
      <c r="NGU240" s="406" t="n"/>
      <c r="NGV240" s="406" t="n"/>
      <c r="NGW240" s="406" t="n"/>
      <c r="NGX240" s="406" t="n"/>
      <c r="NGY240" s="406" t="n"/>
      <c r="NGZ240" s="406" t="n"/>
      <c r="NHA240" s="406" t="n"/>
      <c r="NHB240" s="406" t="n"/>
      <c r="NHC240" s="406" t="n"/>
      <c r="NHD240" s="406" t="n"/>
      <c r="NHE240" s="406" t="n"/>
      <c r="NHF240" s="406" t="n"/>
      <c r="NHG240" s="406" t="n"/>
      <c r="NHH240" s="406" t="n"/>
      <c r="NHI240" s="406" t="n"/>
      <c r="NHJ240" s="406" t="n"/>
      <c r="NHK240" s="406" t="n"/>
      <c r="NHL240" s="406" t="n"/>
      <c r="NHM240" s="406" t="n"/>
      <c r="NHN240" s="406" t="n"/>
      <c r="NHO240" s="406" t="n"/>
      <c r="NHP240" s="406" t="n"/>
      <c r="NHQ240" s="406" t="n"/>
      <c r="NHR240" s="406" t="n"/>
      <c r="NHS240" s="406" t="n"/>
      <c r="NHT240" s="406" t="n"/>
      <c r="NHU240" s="406" t="n"/>
      <c r="NHV240" s="406" t="n"/>
      <c r="NHW240" s="406" t="n"/>
      <c r="NHX240" s="406" t="n"/>
      <c r="NHY240" s="406" t="n"/>
      <c r="NHZ240" s="406" t="n"/>
      <c r="NIA240" s="406" t="n"/>
      <c r="NIB240" s="406" t="n"/>
      <c r="NIC240" s="406" t="n"/>
      <c r="NID240" s="406" t="n"/>
      <c r="NIE240" s="406" t="n"/>
      <c r="NIF240" s="406" t="n"/>
      <c r="NIG240" s="406" t="n"/>
      <c r="NIH240" s="406" t="n"/>
      <c r="NII240" s="406" t="n"/>
      <c r="NIJ240" s="406" t="n"/>
      <c r="NIK240" s="406" t="n"/>
      <c r="NIL240" s="406" t="n"/>
      <c r="NIM240" s="406" t="n"/>
      <c r="NIN240" s="406" t="n"/>
      <c r="NIO240" s="406" t="n"/>
      <c r="NIP240" s="406" t="n"/>
      <c r="NIQ240" s="406" t="n"/>
      <c r="NIR240" s="406" t="n"/>
      <c r="NIS240" s="406" t="n"/>
      <c r="NIT240" s="406" t="n"/>
      <c r="NIU240" s="406" t="n"/>
      <c r="NIV240" s="406" t="n"/>
      <c r="NIW240" s="406" t="n"/>
      <c r="NIX240" s="406" t="n"/>
      <c r="NIY240" s="406" t="n"/>
      <c r="NIZ240" s="406" t="n"/>
      <c r="NJA240" s="406" t="n"/>
      <c r="NJB240" s="406" t="n"/>
      <c r="NJC240" s="406" t="n"/>
      <c r="NJD240" s="406" t="n"/>
      <c r="NJE240" s="406" t="n"/>
      <c r="NJF240" s="406" t="n"/>
      <c r="NJG240" s="406" t="n"/>
      <c r="NJH240" s="406" t="n"/>
      <c r="NJI240" s="406" t="n"/>
      <c r="NJJ240" s="406" t="n"/>
      <c r="NJK240" s="406" t="n"/>
      <c r="NJL240" s="406" t="n"/>
      <c r="NJM240" s="406" t="n"/>
      <c r="NJN240" s="406" t="n"/>
      <c r="NJO240" s="406" t="n"/>
      <c r="NJP240" s="406" t="n"/>
      <c r="NJQ240" s="406" t="n"/>
      <c r="NJR240" s="406" t="n"/>
      <c r="NJS240" s="406" t="n"/>
      <c r="NJT240" s="406" t="n"/>
      <c r="NJU240" s="406" t="n"/>
      <c r="NJV240" s="406" t="n"/>
      <c r="NJW240" s="406" t="n"/>
      <c r="NJX240" s="406" t="n"/>
      <c r="NJY240" s="406" t="n"/>
      <c r="NJZ240" s="406" t="n"/>
      <c r="NKA240" s="406" t="n"/>
      <c r="NKB240" s="406" t="n"/>
      <c r="NKC240" s="406" t="n"/>
      <c r="NKD240" s="406" t="n"/>
      <c r="NKE240" s="406" t="n"/>
      <c r="NKF240" s="406" t="n"/>
      <c r="NKG240" s="406" t="n"/>
      <c r="NKH240" s="406" t="n"/>
      <c r="NKI240" s="406" t="n"/>
      <c r="NKJ240" s="406" t="n"/>
      <c r="NKK240" s="406" t="n"/>
      <c r="NKL240" s="406" t="n"/>
      <c r="NKM240" s="406" t="n"/>
      <c r="NKN240" s="406" t="n"/>
      <c r="NKO240" s="406" t="n"/>
      <c r="NKP240" s="406" t="n"/>
      <c r="NKQ240" s="406" t="n"/>
      <c r="NKR240" s="406" t="n"/>
      <c r="NKS240" s="406" t="n"/>
      <c r="NKT240" s="406" t="n"/>
      <c r="NKU240" s="406" t="n"/>
      <c r="NKV240" s="406" t="n"/>
      <c r="NKW240" s="406" t="n"/>
      <c r="NKX240" s="406" t="n"/>
      <c r="NKY240" s="406" t="n"/>
      <c r="NKZ240" s="406" t="n"/>
      <c r="NLA240" s="406" t="n"/>
      <c r="NLB240" s="406" t="n"/>
      <c r="NLC240" s="406" t="n"/>
      <c r="NLD240" s="406" t="n"/>
      <c r="NLE240" s="406" t="n"/>
      <c r="NLF240" s="406" t="n"/>
      <c r="NLG240" s="406" t="n"/>
      <c r="NLH240" s="406" t="n"/>
      <c r="NLI240" s="406" t="n"/>
      <c r="NLJ240" s="406" t="n"/>
      <c r="NLK240" s="406" t="n"/>
      <c r="NLL240" s="406" t="n"/>
      <c r="NLM240" s="406" t="n"/>
      <c r="NLN240" s="406" t="n"/>
      <c r="NLO240" s="406" t="n"/>
      <c r="NLP240" s="406" t="n"/>
      <c r="NLQ240" s="406" t="n"/>
      <c r="NLR240" s="406" t="n"/>
      <c r="NLS240" s="406" t="n"/>
      <c r="NLT240" s="406" t="n"/>
      <c r="NLU240" s="406" t="n"/>
      <c r="NLV240" s="406" t="n"/>
      <c r="NLW240" s="406" t="n"/>
      <c r="NLX240" s="406" t="n"/>
      <c r="NLY240" s="406" t="n"/>
      <c r="NLZ240" s="406" t="n"/>
      <c r="NMA240" s="406" t="n"/>
      <c r="NMB240" s="406" t="n"/>
      <c r="NMC240" s="406" t="n"/>
      <c r="NMD240" s="406" t="n"/>
      <c r="NME240" s="406" t="n"/>
      <c r="NMF240" s="406" t="n"/>
      <c r="NMG240" s="406" t="n"/>
      <c r="NMH240" s="406" t="n"/>
      <c r="NMI240" s="406" t="n"/>
      <c r="NMJ240" s="406" t="n"/>
      <c r="NMK240" s="406" t="n"/>
      <c r="NML240" s="406" t="n"/>
      <c r="NMM240" s="406" t="n"/>
      <c r="NMN240" s="406" t="n"/>
      <c r="NMO240" s="406" t="n"/>
      <c r="NMP240" s="406" t="n"/>
      <c r="NMQ240" s="406" t="n"/>
      <c r="NMR240" s="406" t="n"/>
      <c r="NMS240" s="406" t="n"/>
      <c r="NMT240" s="406" t="n"/>
      <c r="NMU240" s="406" t="n"/>
      <c r="NMV240" s="406" t="n"/>
      <c r="NMW240" s="406" t="n"/>
      <c r="NMX240" s="406" t="n"/>
      <c r="NMY240" s="406" t="n"/>
      <c r="NMZ240" s="406" t="n"/>
      <c r="NNA240" s="406" t="n"/>
      <c r="NNB240" s="406" t="n"/>
      <c r="NNC240" s="406" t="n"/>
      <c r="NND240" s="406" t="n"/>
      <c r="NNE240" s="406" t="n"/>
      <c r="NNF240" s="406" t="n"/>
      <c r="NNG240" s="406" t="n"/>
      <c r="NNH240" s="406" t="n"/>
      <c r="NNI240" s="406" t="n"/>
      <c r="NNJ240" s="406" t="n"/>
      <c r="NNK240" s="406" t="n"/>
      <c r="NNL240" s="406" t="n"/>
      <c r="NNM240" s="406" t="n"/>
      <c r="NNN240" s="406" t="n"/>
      <c r="NNO240" s="406" t="n"/>
      <c r="NNP240" s="406" t="n"/>
      <c r="NNQ240" s="406" t="n"/>
      <c r="NNR240" s="406" t="n"/>
      <c r="NNS240" s="406" t="n"/>
      <c r="NNT240" s="406" t="n"/>
      <c r="NNU240" s="406" t="n"/>
      <c r="NNV240" s="406" t="n"/>
      <c r="NNW240" s="406" t="n"/>
      <c r="NNX240" s="406" t="n"/>
      <c r="NNY240" s="406" t="n"/>
      <c r="NNZ240" s="406" t="n"/>
      <c r="NOA240" s="406" t="n"/>
      <c r="NOB240" s="406" t="n"/>
      <c r="NOC240" s="406" t="n"/>
      <c r="NOD240" s="406" t="n"/>
      <c r="NOE240" s="406" t="n"/>
      <c r="NOF240" s="406" t="n"/>
      <c r="NOG240" s="406" t="n"/>
      <c r="NOH240" s="406" t="n"/>
      <c r="NOI240" s="406" t="n"/>
      <c r="NOJ240" s="406" t="n"/>
      <c r="NOK240" s="406" t="n"/>
      <c r="NOL240" s="406" t="n"/>
      <c r="NOM240" s="406" t="n"/>
      <c r="NON240" s="406" t="n"/>
      <c r="NOO240" s="406" t="n"/>
      <c r="NOP240" s="406" t="n"/>
      <c r="NOQ240" s="406" t="n"/>
      <c r="NOR240" s="406" t="n"/>
      <c r="NOS240" s="406" t="n"/>
      <c r="NOT240" s="406" t="n"/>
      <c r="NOU240" s="406" t="n"/>
      <c r="NOV240" s="406" t="n"/>
      <c r="NOW240" s="406" t="n"/>
      <c r="NOX240" s="406" t="n"/>
      <c r="NOY240" s="406" t="n"/>
      <c r="NOZ240" s="406" t="n"/>
      <c r="NPA240" s="406" t="n"/>
      <c r="NPB240" s="406" t="n"/>
      <c r="NPC240" s="406" t="n"/>
      <c r="NPD240" s="406" t="n"/>
      <c r="NPE240" s="406" t="n"/>
      <c r="NPF240" s="406" t="n"/>
      <c r="NPG240" s="406" t="n"/>
      <c r="NPH240" s="406" t="n"/>
      <c r="NPI240" s="406" t="n"/>
      <c r="NPJ240" s="406" t="n"/>
      <c r="NPK240" s="406" t="n"/>
      <c r="NPL240" s="406" t="n"/>
      <c r="NPM240" s="406" t="n"/>
      <c r="NPN240" s="406" t="n"/>
      <c r="NPO240" s="406" t="n"/>
      <c r="NPP240" s="406" t="n"/>
      <c r="NPQ240" s="406" t="n"/>
      <c r="NPR240" s="406" t="n"/>
      <c r="NPS240" s="406" t="n"/>
      <c r="NPT240" s="406" t="n"/>
      <c r="NPU240" s="406" t="n"/>
      <c r="NPV240" s="406" t="n"/>
      <c r="NPW240" s="406" t="n"/>
      <c r="NPX240" s="406" t="n"/>
      <c r="NPY240" s="406" t="n"/>
      <c r="NPZ240" s="406" t="n"/>
      <c r="NQA240" s="406" t="n"/>
      <c r="NQB240" s="406" t="n"/>
      <c r="NQC240" s="406" t="n"/>
      <c r="NQD240" s="406" t="n"/>
      <c r="NQE240" s="406" t="n"/>
      <c r="NQF240" s="406" t="n"/>
      <c r="NQG240" s="406" t="n"/>
      <c r="NQH240" s="406" t="n"/>
      <c r="NQI240" s="406" t="n"/>
      <c r="NQJ240" s="406" t="n"/>
      <c r="NQK240" s="406" t="n"/>
      <c r="NQL240" s="406" t="n"/>
      <c r="NQM240" s="406" t="n"/>
      <c r="NQN240" s="406" t="n"/>
      <c r="NQO240" s="406" t="n"/>
      <c r="NQP240" s="406" t="n"/>
      <c r="NQQ240" s="406" t="n"/>
      <c r="NQR240" s="406" t="n"/>
      <c r="NQS240" s="406" t="n"/>
      <c r="NQT240" s="406" t="n"/>
      <c r="NQU240" s="406" t="n"/>
      <c r="NQV240" s="406" t="n"/>
      <c r="NQW240" s="406" t="n"/>
      <c r="NQX240" s="406" t="n"/>
      <c r="NQY240" s="406" t="n"/>
      <c r="NQZ240" s="406" t="n"/>
      <c r="NRA240" s="406" t="n"/>
      <c r="NRB240" s="406" t="n"/>
      <c r="NRC240" s="406" t="n"/>
      <c r="NRD240" s="406" t="n"/>
      <c r="NRE240" s="406" t="n"/>
      <c r="NRF240" s="406" t="n"/>
      <c r="NRG240" s="406" t="n"/>
      <c r="NRH240" s="406" t="n"/>
      <c r="NRI240" s="406" t="n"/>
      <c r="NRJ240" s="406" t="n"/>
      <c r="NRK240" s="406" t="n"/>
      <c r="NRL240" s="406" t="n"/>
      <c r="NRM240" s="406" t="n"/>
      <c r="NRN240" s="406" t="n"/>
      <c r="NRO240" s="406" t="n"/>
      <c r="NRP240" s="406" t="n"/>
      <c r="NRQ240" s="406" t="n"/>
      <c r="NRR240" s="406" t="n"/>
      <c r="NRS240" s="406" t="n"/>
      <c r="NRT240" s="406" t="n"/>
      <c r="NRU240" s="406" t="n"/>
      <c r="NRV240" s="406" t="n"/>
      <c r="NRW240" s="406" t="n"/>
      <c r="NRX240" s="406" t="n"/>
      <c r="NRY240" s="406" t="n"/>
      <c r="NRZ240" s="406" t="n"/>
      <c r="NSA240" s="406" t="n"/>
      <c r="NSB240" s="406" t="n"/>
      <c r="NSC240" s="406" t="n"/>
      <c r="NSD240" s="406" t="n"/>
      <c r="NSE240" s="406" t="n"/>
      <c r="NSF240" s="406" t="n"/>
      <c r="NSG240" s="406" t="n"/>
      <c r="NSH240" s="406" t="n"/>
      <c r="NSI240" s="406" t="n"/>
      <c r="NSJ240" s="406" t="n"/>
      <c r="NSK240" s="406" t="n"/>
      <c r="NSL240" s="406" t="n"/>
      <c r="NSM240" s="406" t="n"/>
      <c r="NSN240" s="406" t="n"/>
      <c r="NSO240" s="406" t="n"/>
      <c r="NSP240" s="406" t="n"/>
      <c r="NSQ240" s="406" t="n"/>
      <c r="NSR240" s="406" t="n"/>
      <c r="NSS240" s="406" t="n"/>
      <c r="NST240" s="406" t="n"/>
      <c r="NSU240" s="406" t="n"/>
      <c r="NSV240" s="406" t="n"/>
      <c r="NSW240" s="406" t="n"/>
      <c r="NSX240" s="406" t="n"/>
      <c r="NSY240" s="406" t="n"/>
      <c r="NSZ240" s="406" t="n"/>
      <c r="NTA240" s="406" t="n"/>
      <c r="NTB240" s="406" t="n"/>
      <c r="NTC240" s="406" t="n"/>
      <c r="NTD240" s="406" t="n"/>
      <c r="NTE240" s="406" t="n"/>
      <c r="NTF240" s="406" t="n"/>
      <c r="NTG240" s="406" t="n"/>
      <c r="NTH240" s="406" t="n"/>
      <c r="NTI240" s="406" t="n"/>
      <c r="NTJ240" s="406" t="n"/>
      <c r="NTK240" s="406" t="n"/>
      <c r="NTL240" s="406" t="n"/>
      <c r="NTM240" s="406" t="n"/>
      <c r="NTN240" s="406" t="n"/>
      <c r="NTO240" s="406" t="n"/>
      <c r="NTP240" s="406" t="n"/>
      <c r="NTQ240" s="406" t="n"/>
      <c r="NTR240" s="406" t="n"/>
      <c r="NTS240" s="406" t="n"/>
      <c r="NTT240" s="406" t="n"/>
      <c r="NTU240" s="406" t="n"/>
      <c r="NTV240" s="406" t="n"/>
      <c r="NTW240" s="406" t="n"/>
      <c r="NTX240" s="406" t="n"/>
      <c r="NTY240" s="406" t="n"/>
      <c r="NTZ240" s="406" t="n"/>
      <c r="NUA240" s="406" t="n"/>
      <c r="NUB240" s="406" t="n"/>
      <c r="NUC240" s="406" t="n"/>
      <c r="NUD240" s="406" t="n"/>
      <c r="NUE240" s="406" t="n"/>
      <c r="NUF240" s="406" t="n"/>
      <c r="NUG240" s="406" t="n"/>
      <c r="NUH240" s="406" t="n"/>
      <c r="NUI240" s="406" t="n"/>
      <c r="NUJ240" s="406" t="n"/>
      <c r="NUK240" s="406" t="n"/>
      <c r="NUL240" s="406" t="n"/>
      <c r="NUM240" s="406" t="n"/>
      <c r="NUN240" s="406" t="n"/>
      <c r="NUO240" s="406" t="n"/>
      <c r="NUP240" s="406" t="n"/>
      <c r="NUQ240" s="406" t="n"/>
      <c r="NUR240" s="406" t="n"/>
      <c r="NUS240" s="406" t="n"/>
      <c r="NUT240" s="406" t="n"/>
      <c r="NUU240" s="406" t="n"/>
      <c r="NUV240" s="406" t="n"/>
      <c r="NUW240" s="406" t="n"/>
      <c r="NUX240" s="406" t="n"/>
      <c r="NUY240" s="406" t="n"/>
      <c r="NUZ240" s="406" t="n"/>
      <c r="NVA240" s="406" t="n"/>
      <c r="NVB240" s="406" t="n"/>
      <c r="NVC240" s="406" t="n"/>
      <c r="NVD240" s="406" t="n"/>
      <c r="NVE240" s="406" t="n"/>
      <c r="NVF240" s="406" t="n"/>
      <c r="NVG240" s="406" t="n"/>
      <c r="NVH240" s="406" t="n"/>
      <c r="NVI240" s="406" t="n"/>
      <c r="NVJ240" s="406" t="n"/>
      <c r="NVK240" s="406" t="n"/>
      <c r="NVL240" s="406" t="n"/>
      <c r="NVM240" s="406" t="n"/>
      <c r="NVN240" s="406" t="n"/>
      <c r="NVO240" s="406" t="n"/>
      <c r="NVP240" s="406" t="n"/>
      <c r="NVQ240" s="406" t="n"/>
      <c r="NVR240" s="406" t="n"/>
      <c r="NVS240" s="406" t="n"/>
      <c r="NVT240" s="406" t="n"/>
      <c r="NVU240" s="406" t="n"/>
      <c r="NVV240" s="406" t="n"/>
      <c r="NVW240" s="406" t="n"/>
      <c r="NVX240" s="406" t="n"/>
      <c r="NVY240" s="406" t="n"/>
      <c r="NVZ240" s="406" t="n"/>
      <c r="NWA240" s="406" t="n"/>
      <c r="NWB240" s="406" t="n"/>
      <c r="NWC240" s="406" t="n"/>
      <c r="NWD240" s="406" t="n"/>
      <c r="NWE240" s="406" t="n"/>
      <c r="NWF240" s="406" t="n"/>
      <c r="NWG240" s="406" t="n"/>
      <c r="NWH240" s="406" t="n"/>
      <c r="NWI240" s="406" t="n"/>
      <c r="NWJ240" s="406" t="n"/>
      <c r="NWK240" s="406" t="n"/>
      <c r="NWL240" s="406" t="n"/>
      <c r="NWM240" s="406" t="n"/>
      <c r="NWN240" s="406" t="n"/>
      <c r="NWO240" s="406" t="n"/>
      <c r="NWP240" s="406" t="n"/>
      <c r="NWQ240" s="406" t="n"/>
      <c r="NWR240" s="406" t="n"/>
      <c r="NWS240" s="406" t="n"/>
      <c r="NWT240" s="406" t="n"/>
      <c r="NWU240" s="406" t="n"/>
      <c r="NWV240" s="406" t="n"/>
      <c r="NWW240" s="406" t="n"/>
      <c r="NWX240" s="406" t="n"/>
      <c r="NWY240" s="406" t="n"/>
      <c r="NWZ240" s="406" t="n"/>
      <c r="NXA240" s="406" t="n"/>
      <c r="NXB240" s="406" t="n"/>
      <c r="NXC240" s="406" t="n"/>
      <c r="NXD240" s="406" t="n"/>
      <c r="NXE240" s="406" t="n"/>
      <c r="NXF240" s="406" t="n"/>
      <c r="NXG240" s="406" t="n"/>
      <c r="NXH240" s="406" t="n"/>
      <c r="NXI240" s="406" t="n"/>
      <c r="NXJ240" s="406" t="n"/>
      <c r="NXK240" s="406" t="n"/>
      <c r="NXL240" s="406" t="n"/>
      <c r="NXM240" s="406" t="n"/>
      <c r="NXN240" s="406" t="n"/>
      <c r="NXO240" s="406" t="n"/>
      <c r="NXP240" s="406" t="n"/>
      <c r="NXQ240" s="406" t="n"/>
      <c r="NXR240" s="406" t="n"/>
      <c r="NXS240" s="406" t="n"/>
      <c r="NXT240" s="406" t="n"/>
      <c r="NXU240" s="406" t="n"/>
      <c r="NXV240" s="406" t="n"/>
      <c r="NXW240" s="406" t="n"/>
      <c r="NXX240" s="406" t="n"/>
      <c r="NXY240" s="406" t="n"/>
      <c r="NXZ240" s="406" t="n"/>
      <c r="NYA240" s="406" t="n"/>
      <c r="NYB240" s="406" t="n"/>
      <c r="NYC240" s="406" t="n"/>
      <c r="NYD240" s="406" t="n"/>
      <c r="NYE240" s="406" t="n"/>
      <c r="NYF240" s="406" t="n"/>
      <c r="NYG240" s="406" t="n"/>
      <c r="NYH240" s="406" t="n"/>
      <c r="NYI240" s="406" t="n"/>
      <c r="NYJ240" s="406" t="n"/>
      <c r="NYK240" s="406" t="n"/>
      <c r="NYL240" s="406" t="n"/>
      <c r="NYM240" s="406" t="n"/>
      <c r="NYN240" s="406" t="n"/>
      <c r="NYO240" s="406" t="n"/>
      <c r="NYP240" s="406" t="n"/>
      <c r="NYQ240" s="406" t="n"/>
      <c r="NYR240" s="406" t="n"/>
      <c r="NYS240" s="406" t="n"/>
      <c r="NYT240" s="406" t="n"/>
      <c r="NYU240" s="406" t="n"/>
      <c r="NYV240" s="406" t="n"/>
      <c r="NYW240" s="406" t="n"/>
      <c r="NYX240" s="406" t="n"/>
      <c r="NYY240" s="406" t="n"/>
      <c r="NYZ240" s="406" t="n"/>
      <c r="NZA240" s="406" t="n"/>
      <c r="NZB240" s="406" t="n"/>
      <c r="NZC240" s="406" t="n"/>
      <c r="NZD240" s="406" t="n"/>
      <c r="NZE240" s="406" t="n"/>
      <c r="NZF240" s="406" t="n"/>
      <c r="NZG240" s="406" t="n"/>
      <c r="NZH240" s="406" t="n"/>
      <c r="NZI240" s="406" t="n"/>
      <c r="NZJ240" s="406" t="n"/>
      <c r="NZK240" s="406" t="n"/>
      <c r="NZL240" s="406" t="n"/>
      <c r="NZM240" s="406" t="n"/>
      <c r="NZN240" s="406" t="n"/>
      <c r="NZO240" s="406" t="n"/>
      <c r="NZP240" s="406" t="n"/>
      <c r="NZQ240" s="406" t="n"/>
      <c r="NZR240" s="406" t="n"/>
      <c r="NZS240" s="406" t="n"/>
      <c r="NZT240" s="406" t="n"/>
      <c r="NZU240" s="406" t="n"/>
      <c r="NZV240" s="406" t="n"/>
      <c r="NZW240" s="406" t="n"/>
      <c r="NZX240" s="406" t="n"/>
      <c r="NZY240" s="406" t="n"/>
      <c r="NZZ240" s="406" t="n"/>
      <c r="OAA240" s="406" t="n"/>
      <c r="OAB240" s="406" t="n"/>
      <c r="OAC240" s="406" t="n"/>
      <c r="OAD240" s="406" t="n"/>
      <c r="OAE240" s="406" t="n"/>
      <c r="OAF240" s="406" t="n"/>
      <c r="OAG240" s="406" t="n"/>
      <c r="OAH240" s="406" t="n"/>
      <c r="OAI240" s="406" t="n"/>
      <c r="OAJ240" s="406" t="n"/>
      <c r="OAK240" s="406" t="n"/>
      <c r="OAL240" s="406" t="n"/>
      <c r="OAM240" s="406" t="n"/>
      <c r="OAN240" s="406" t="n"/>
      <c r="OAO240" s="406" t="n"/>
      <c r="OAP240" s="406" t="n"/>
      <c r="OAQ240" s="406" t="n"/>
      <c r="OAR240" s="406" t="n"/>
      <c r="OAS240" s="406" t="n"/>
      <c r="OAT240" s="406" t="n"/>
      <c r="OAU240" s="406" t="n"/>
      <c r="OAV240" s="406" t="n"/>
      <c r="OAW240" s="406" t="n"/>
      <c r="OAX240" s="406" t="n"/>
      <c r="OAY240" s="406" t="n"/>
      <c r="OAZ240" s="406" t="n"/>
      <c r="OBA240" s="406" t="n"/>
      <c r="OBB240" s="406" t="n"/>
      <c r="OBC240" s="406" t="n"/>
      <c r="OBD240" s="406" t="n"/>
      <c r="OBE240" s="406" t="n"/>
      <c r="OBF240" s="406" t="n"/>
      <c r="OBG240" s="406" t="n"/>
      <c r="OBH240" s="406" t="n"/>
      <c r="OBI240" s="406" t="n"/>
      <c r="OBJ240" s="406" t="n"/>
      <c r="OBK240" s="406" t="n"/>
      <c r="OBL240" s="406" t="n"/>
      <c r="OBM240" s="406" t="n"/>
      <c r="OBN240" s="406" t="n"/>
      <c r="OBO240" s="406" t="n"/>
      <c r="OBP240" s="406" t="n"/>
      <c r="OBQ240" s="406" t="n"/>
      <c r="OBR240" s="406" t="n"/>
      <c r="OBS240" s="406" t="n"/>
      <c r="OBT240" s="406" t="n"/>
      <c r="OBU240" s="406" t="n"/>
      <c r="OBV240" s="406" t="n"/>
      <c r="OBW240" s="406" t="n"/>
      <c r="OBX240" s="406" t="n"/>
      <c r="OBY240" s="406" t="n"/>
      <c r="OBZ240" s="406" t="n"/>
      <c r="OCA240" s="406" t="n"/>
      <c r="OCB240" s="406" t="n"/>
      <c r="OCC240" s="406" t="n"/>
      <c r="OCD240" s="406" t="n"/>
      <c r="OCE240" s="406" t="n"/>
      <c r="OCF240" s="406" t="n"/>
      <c r="OCG240" s="406" t="n"/>
      <c r="OCH240" s="406" t="n"/>
      <c r="OCI240" s="406" t="n"/>
      <c r="OCJ240" s="406" t="n"/>
      <c r="OCK240" s="406" t="n"/>
      <c r="OCL240" s="406" t="n"/>
      <c r="OCM240" s="406" t="n"/>
      <c r="OCN240" s="406" t="n"/>
      <c r="OCO240" s="406" t="n"/>
      <c r="OCP240" s="406" t="n"/>
      <c r="OCQ240" s="406" t="n"/>
      <c r="OCR240" s="406" t="n"/>
      <c r="OCS240" s="406" t="n"/>
      <c r="OCT240" s="406" t="n"/>
      <c r="OCU240" s="406" t="n"/>
      <c r="OCV240" s="406" t="n"/>
      <c r="OCW240" s="406" t="n"/>
      <c r="OCX240" s="406" t="n"/>
      <c r="OCY240" s="406" t="n"/>
      <c r="OCZ240" s="406" t="n"/>
      <c r="ODA240" s="406" t="n"/>
      <c r="ODB240" s="406" t="n"/>
      <c r="ODC240" s="406" t="n"/>
      <c r="ODD240" s="406" t="n"/>
      <c r="ODE240" s="406" t="n"/>
      <c r="ODF240" s="406" t="n"/>
      <c r="ODG240" s="406" t="n"/>
      <c r="ODH240" s="406" t="n"/>
      <c r="ODI240" s="406" t="n"/>
      <c r="ODJ240" s="406" t="n"/>
      <c r="ODK240" s="406" t="n"/>
      <c r="ODL240" s="406" t="n"/>
      <c r="ODM240" s="406" t="n"/>
      <c r="ODN240" s="406" t="n"/>
      <c r="ODO240" s="406" t="n"/>
      <c r="ODP240" s="406" t="n"/>
      <c r="ODQ240" s="406" t="n"/>
      <c r="ODR240" s="406" t="n"/>
      <c r="ODS240" s="406" t="n"/>
      <c r="ODT240" s="406" t="n"/>
      <c r="ODU240" s="406" t="n"/>
      <c r="ODV240" s="406" t="n"/>
      <c r="ODW240" s="406" t="n"/>
      <c r="ODX240" s="406" t="n"/>
      <c r="ODY240" s="406" t="n"/>
      <c r="ODZ240" s="406" t="n"/>
      <c r="OEA240" s="406" t="n"/>
      <c r="OEB240" s="406" t="n"/>
      <c r="OEC240" s="406" t="n"/>
      <c r="OED240" s="406" t="n"/>
      <c r="OEE240" s="406" t="n"/>
      <c r="OEF240" s="406" t="n"/>
      <c r="OEG240" s="406" t="n"/>
      <c r="OEH240" s="406" t="n"/>
      <c r="OEI240" s="406" t="n"/>
      <c r="OEJ240" s="406" t="n"/>
      <c r="OEK240" s="406" t="n"/>
      <c r="OEL240" s="406" t="n"/>
      <c r="OEM240" s="406" t="n"/>
      <c r="OEN240" s="406" t="n"/>
      <c r="OEO240" s="406" t="n"/>
      <c r="OEP240" s="406" t="n"/>
      <c r="OEQ240" s="406" t="n"/>
      <c r="OER240" s="406" t="n"/>
      <c r="OES240" s="406" t="n"/>
      <c r="OET240" s="406" t="n"/>
      <c r="OEU240" s="406" t="n"/>
      <c r="OEV240" s="406" t="n"/>
      <c r="OEW240" s="406" t="n"/>
      <c r="OEX240" s="406" t="n"/>
      <c r="OEY240" s="406" t="n"/>
      <c r="OEZ240" s="406" t="n"/>
      <c r="OFA240" s="406" t="n"/>
      <c r="OFB240" s="406" t="n"/>
      <c r="OFC240" s="406" t="n"/>
      <c r="OFD240" s="406" t="n"/>
      <c r="OFE240" s="406" t="n"/>
      <c r="OFF240" s="406" t="n"/>
      <c r="OFG240" s="406" t="n"/>
      <c r="OFH240" s="406" t="n"/>
      <c r="OFI240" s="406" t="n"/>
      <c r="OFJ240" s="406" t="n"/>
      <c r="OFK240" s="406" t="n"/>
      <c r="OFL240" s="406" t="n"/>
      <c r="OFM240" s="406" t="n"/>
      <c r="OFN240" s="406" t="n"/>
      <c r="OFO240" s="406" t="n"/>
      <c r="OFP240" s="406" t="n"/>
      <c r="OFQ240" s="406" t="n"/>
      <c r="OFR240" s="406" t="n"/>
      <c r="OFS240" s="406" t="n"/>
      <c r="OFT240" s="406" t="n"/>
      <c r="OFU240" s="406" t="n"/>
      <c r="OFV240" s="406" t="n"/>
      <c r="OFW240" s="406" t="n"/>
      <c r="OFX240" s="406" t="n"/>
      <c r="OFY240" s="406" t="n"/>
      <c r="OFZ240" s="406" t="n"/>
      <c r="OGA240" s="406" t="n"/>
      <c r="OGB240" s="406" t="n"/>
      <c r="OGC240" s="406" t="n"/>
      <c r="OGD240" s="406" t="n"/>
      <c r="OGE240" s="406" t="n"/>
      <c r="OGF240" s="406" t="n"/>
      <c r="OGG240" s="406" t="n"/>
      <c r="OGH240" s="406" t="n"/>
      <c r="OGI240" s="406" t="n"/>
      <c r="OGJ240" s="406" t="n"/>
      <c r="OGK240" s="406" t="n"/>
      <c r="OGL240" s="406" t="n"/>
      <c r="OGM240" s="406" t="n"/>
      <c r="OGN240" s="406" t="n"/>
      <c r="OGO240" s="406" t="n"/>
      <c r="OGP240" s="406" t="n"/>
      <c r="OGQ240" s="406" t="n"/>
      <c r="OGR240" s="406" t="n"/>
      <c r="OGS240" s="406" t="n"/>
      <c r="OGT240" s="406" t="n"/>
      <c r="OGU240" s="406" t="n"/>
      <c r="OGV240" s="406" t="n"/>
      <c r="OGW240" s="406" t="n"/>
      <c r="OGX240" s="406" t="n"/>
      <c r="OGY240" s="406" t="n"/>
      <c r="OGZ240" s="406" t="n"/>
      <c r="OHA240" s="406" t="n"/>
      <c r="OHB240" s="406" t="n"/>
      <c r="OHC240" s="406" t="n"/>
      <c r="OHD240" s="406" t="n"/>
      <c r="OHE240" s="406" t="n"/>
      <c r="OHF240" s="406" t="n"/>
      <c r="OHG240" s="406" t="n"/>
      <c r="OHH240" s="406" t="n"/>
      <c r="OHI240" s="406" t="n"/>
      <c r="OHJ240" s="406" t="n"/>
      <c r="OHK240" s="406" t="n"/>
      <c r="OHL240" s="406" t="n"/>
      <c r="OHM240" s="406" t="n"/>
      <c r="OHN240" s="406" t="n"/>
      <c r="OHO240" s="406" t="n"/>
      <c r="OHP240" s="406" t="n"/>
      <c r="OHQ240" s="406" t="n"/>
      <c r="OHR240" s="406" t="n"/>
      <c r="OHS240" s="406" t="n"/>
      <c r="OHT240" s="406" t="n"/>
      <c r="OHU240" s="406" t="n"/>
      <c r="OHV240" s="406" t="n"/>
      <c r="OHW240" s="406" t="n"/>
      <c r="OHX240" s="406" t="n"/>
      <c r="OHY240" s="406" t="n"/>
      <c r="OHZ240" s="406" t="n"/>
      <c r="OIA240" s="406" t="n"/>
      <c r="OIB240" s="406" t="n"/>
      <c r="OIC240" s="406" t="n"/>
      <c r="OID240" s="406" t="n"/>
      <c r="OIE240" s="406" t="n"/>
      <c r="OIF240" s="406" t="n"/>
      <c r="OIG240" s="406" t="n"/>
      <c r="OIH240" s="406" t="n"/>
      <c r="OII240" s="406" t="n"/>
      <c r="OIJ240" s="406" t="n"/>
      <c r="OIK240" s="406" t="n"/>
      <c r="OIL240" s="406" t="n"/>
      <c r="OIM240" s="406" t="n"/>
      <c r="OIN240" s="406" t="n"/>
      <c r="OIO240" s="406" t="n"/>
      <c r="OIP240" s="406" t="n"/>
      <c r="OIQ240" s="406" t="n"/>
      <c r="OIR240" s="406" t="n"/>
      <c r="OIS240" s="406" t="n"/>
      <c r="OIT240" s="406" t="n"/>
      <c r="OIU240" s="406" t="n"/>
      <c r="OIV240" s="406" t="n"/>
      <c r="OIW240" s="406" t="n"/>
      <c r="OIX240" s="406" t="n"/>
      <c r="OIY240" s="406" t="n"/>
      <c r="OIZ240" s="406" t="n"/>
      <c r="OJA240" s="406" t="n"/>
      <c r="OJB240" s="406" t="n"/>
      <c r="OJC240" s="406" t="n"/>
      <c r="OJD240" s="406" t="n"/>
      <c r="OJE240" s="406" t="n"/>
      <c r="OJF240" s="406" t="n"/>
      <c r="OJG240" s="406" t="n"/>
      <c r="OJH240" s="406" t="n"/>
      <c r="OJI240" s="406" t="n"/>
      <c r="OJJ240" s="406" t="n"/>
      <c r="OJK240" s="406" t="n"/>
      <c r="OJL240" s="406" t="n"/>
      <c r="OJM240" s="406" t="n"/>
      <c r="OJN240" s="406" t="n"/>
      <c r="OJO240" s="406" t="n"/>
      <c r="OJP240" s="406" t="n"/>
      <c r="OJQ240" s="406" t="n"/>
      <c r="OJR240" s="406" t="n"/>
      <c r="OJS240" s="406" t="n"/>
      <c r="OJT240" s="406" t="n"/>
      <c r="OJU240" s="406" t="n"/>
      <c r="OJV240" s="406" t="n"/>
      <c r="OJW240" s="406" t="n"/>
      <c r="OJX240" s="406" t="n"/>
      <c r="OJY240" s="406" t="n"/>
      <c r="OJZ240" s="406" t="n"/>
      <c r="OKA240" s="406" t="n"/>
      <c r="OKB240" s="406" t="n"/>
      <c r="OKC240" s="406" t="n"/>
      <c r="OKD240" s="406" t="n"/>
      <c r="OKE240" s="406" t="n"/>
      <c r="OKF240" s="406" t="n"/>
      <c r="OKG240" s="406" t="n"/>
      <c r="OKH240" s="406" t="n"/>
      <c r="OKI240" s="406" t="n"/>
      <c r="OKJ240" s="406" t="n"/>
      <c r="OKK240" s="406" t="n"/>
      <c r="OKL240" s="406" t="n"/>
      <c r="OKM240" s="406" t="n"/>
      <c r="OKN240" s="406" t="n"/>
      <c r="OKO240" s="406" t="n"/>
      <c r="OKP240" s="406" t="n"/>
      <c r="OKQ240" s="406" t="n"/>
      <c r="OKR240" s="406" t="n"/>
      <c r="OKS240" s="406" t="n"/>
      <c r="OKT240" s="406" t="n"/>
      <c r="OKU240" s="406" t="n"/>
      <c r="OKV240" s="406" t="n"/>
      <c r="OKW240" s="406" t="n"/>
      <c r="OKX240" s="406" t="n"/>
      <c r="OKY240" s="406" t="n"/>
      <c r="OKZ240" s="406" t="n"/>
      <c r="OLA240" s="406" t="n"/>
      <c r="OLB240" s="406" t="n"/>
      <c r="OLC240" s="406" t="n"/>
      <c r="OLD240" s="406" t="n"/>
      <c r="OLE240" s="406" t="n"/>
      <c r="OLF240" s="406" t="n"/>
      <c r="OLG240" s="406" t="n"/>
      <c r="OLH240" s="406" t="n"/>
      <c r="OLI240" s="406" t="n"/>
      <c r="OLJ240" s="406" t="n"/>
      <c r="OLK240" s="406" t="n"/>
      <c r="OLL240" s="406" t="n"/>
      <c r="OLM240" s="406" t="n"/>
      <c r="OLN240" s="406" t="n"/>
      <c r="OLO240" s="406" t="n"/>
      <c r="OLP240" s="406" t="n"/>
      <c r="OLQ240" s="406" t="n"/>
      <c r="OLR240" s="406" t="n"/>
      <c r="OLS240" s="406" t="n"/>
      <c r="OLT240" s="406" t="n"/>
      <c r="OLU240" s="406" t="n"/>
      <c r="OLV240" s="406" t="n"/>
      <c r="OLW240" s="406" t="n"/>
      <c r="OLX240" s="406" t="n"/>
      <c r="OLY240" s="406" t="n"/>
      <c r="OLZ240" s="406" t="n"/>
      <c r="OMA240" s="406" t="n"/>
      <c r="OMB240" s="406" t="n"/>
      <c r="OMC240" s="406" t="n"/>
      <c r="OMD240" s="406" t="n"/>
      <c r="OME240" s="406" t="n"/>
      <c r="OMF240" s="406" t="n"/>
      <c r="OMG240" s="406" t="n"/>
      <c r="OMH240" s="406" t="n"/>
      <c r="OMI240" s="406" t="n"/>
      <c r="OMJ240" s="406" t="n"/>
      <c r="OMK240" s="406" t="n"/>
      <c r="OML240" s="406" t="n"/>
      <c r="OMM240" s="406" t="n"/>
      <c r="OMN240" s="406" t="n"/>
      <c r="OMO240" s="406" t="n"/>
      <c r="OMP240" s="406" t="n"/>
      <c r="OMQ240" s="406" t="n"/>
      <c r="OMR240" s="406" t="n"/>
      <c r="OMS240" s="406" t="n"/>
      <c r="OMT240" s="406" t="n"/>
      <c r="OMU240" s="406" t="n"/>
      <c r="OMV240" s="406" t="n"/>
      <c r="OMW240" s="406" t="n"/>
      <c r="OMX240" s="406" t="n"/>
      <c r="OMY240" s="406" t="n"/>
      <c r="OMZ240" s="406" t="n"/>
      <c r="ONA240" s="406" t="n"/>
      <c r="ONB240" s="406" t="n"/>
      <c r="ONC240" s="406" t="n"/>
      <c r="OND240" s="406" t="n"/>
      <c r="ONE240" s="406" t="n"/>
      <c r="ONF240" s="406" t="n"/>
      <c r="ONG240" s="406" t="n"/>
      <c r="ONH240" s="406" t="n"/>
      <c r="ONI240" s="406" t="n"/>
      <c r="ONJ240" s="406" t="n"/>
      <c r="ONK240" s="406" t="n"/>
      <c r="ONL240" s="406" t="n"/>
      <c r="ONM240" s="406" t="n"/>
      <c r="ONN240" s="406" t="n"/>
      <c r="ONO240" s="406" t="n"/>
      <c r="ONP240" s="406" t="n"/>
      <c r="ONQ240" s="406" t="n"/>
      <c r="ONR240" s="406" t="n"/>
      <c r="ONS240" s="406" t="n"/>
      <c r="ONT240" s="406" t="n"/>
      <c r="ONU240" s="406" t="n"/>
      <c r="ONV240" s="406" t="n"/>
      <c r="ONW240" s="406" t="n"/>
      <c r="ONX240" s="406" t="n"/>
      <c r="ONY240" s="406" t="n"/>
      <c r="ONZ240" s="406" t="n"/>
      <c r="OOA240" s="406" t="n"/>
      <c r="OOB240" s="406" t="n"/>
      <c r="OOC240" s="406" t="n"/>
      <c r="OOD240" s="406" t="n"/>
      <c r="OOE240" s="406" t="n"/>
      <c r="OOF240" s="406" t="n"/>
      <c r="OOG240" s="406" t="n"/>
      <c r="OOH240" s="406" t="n"/>
      <c r="OOI240" s="406" t="n"/>
      <c r="OOJ240" s="406" t="n"/>
      <c r="OOK240" s="406" t="n"/>
      <c r="OOL240" s="406" t="n"/>
      <c r="OOM240" s="406" t="n"/>
      <c r="OON240" s="406" t="n"/>
      <c r="OOO240" s="406" t="n"/>
      <c r="OOP240" s="406" t="n"/>
      <c r="OOQ240" s="406" t="n"/>
      <c r="OOR240" s="406" t="n"/>
      <c r="OOS240" s="406" t="n"/>
      <c r="OOT240" s="406" t="n"/>
      <c r="OOU240" s="406" t="n"/>
      <c r="OOV240" s="406" t="n"/>
      <c r="OOW240" s="406" t="n"/>
      <c r="OOX240" s="406" t="n"/>
      <c r="OOY240" s="406" t="n"/>
      <c r="OOZ240" s="406" t="n"/>
      <c r="OPA240" s="406" t="n"/>
      <c r="OPB240" s="406" t="n"/>
      <c r="OPC240" s="406" t="n"/>
      <c r="OPD240" s="406" t="n"/>
      <c r="OPE240" s="406" t="n"/>
      <c r="OPF240" s="406" t="n"/>
      <c r="OPG240" s="406" t="n"/>
      <c r="OPH240" s="406" t="n"/>
      <c r="OPI240" s="406" t="n"/>
      <c r="OPJ240" s="406" t="n"/>
      <c r="OPK240" s="406" t="n"/>
      <c r="OPL240" s="406" t="n"/>
      <c r="OPM240" s="406" t="n"/>
      <c r="OPN240" s="406" t="n"/>
      <c r="OPO240" s="406" t="n"/>
      <c r="OPP240" s="406" t="n"/>
      <c r="OPQ240" s="406" t="n"/>
      <c r="OPR240" s="406" t="n"/>
      <c r="OPS240" s="406" t="n"/>
      <c r="OPT240" s="406" t="n"/>
      <c r="OPU240" s="406" t="n"/>
      <c r="OPV240" s="406" t="n"/>
      <c r="OPW240" s="406" t="n"/>
      <c r="OPX240" s="406" t="n"/>
      <c r="OPY240" s="406" t="n"/>
      <c r="OPZ240" s="406" t="n"/>
      <c r="OQA240" s="406" t="n"/>
      <c r="OQB240" s="406" t="n"/>
      <c r="OQC240" s="406" t="n"/>
      <c r="OQD240" s="406" t="n"/>
      <c r="OQE240" s="406" t="n"/>
      <c r="OQF240" s="406" t="n"/>
      <c r="OQG240" s="406" t="n"/>
      <c r="OQH240" s="406" t="n"/>
      <c r="OQI240" s="406" t="n"/>
      <c r="OQJ240" s="406" t="n"/>
      <c r="OQK240" s="406" t="n"/>
      <c r="OQL240" s="406" t="n"/>
      <c r="OQM240" s="406" t="n"/>
      <c r="OQN240" s="406" t="n"/>
      <c r="OQO240" s="406" t="n"/>
      <c r="OQP240" s="406" t="n"/>
      <c r="OQQ240" s="406" t="n"/>
      <c r="OQR240" s="406" t="n"/>
      <c r="OQS240" s="406" t="n"/>
      <c r="OQT240" s="406" t="n"/>
      <c r="OQU240" s="406" t="n"/>
      <c r="OQV240" s="406" t="n"/>
      <c r="OQW240" s="406" t="n"/>
      <c r="OQX240" s="406" t="n"/>
      <c r="OQY240" s="406" t="n"/>
      <c r="OQZ240" s="406" t="n"/>
      <c r="ORA240" s="406" t="n"/>
      <c r="ORB240" s="406" t="n"/>
      <c r="ORC240" s="406" t="n"/>
      <c r="ORD240" s="406" t="n"/>
      <c r="ORE240" s="406" t="n"/>
      <c r="ORF240" s="406" t="n"/>
      <c r="ORG240" s="406" t="n"/>
      <c r="ORH240" s="406" t="n"/>
      <c r="ORI240" s="406" t="n"/>
      <c r="ORJ240" s="406" t="n"/>
      <c r="ORK240" s="406" t="n"/>
      <c r="ORL240" s="406" t="n"/>
      <c r="ORM240" s="406" t="n"/>
      <c r="ORN240" s="406" t="n"/>
      <c r="ORO240" s="406" t="n"/>
      <c r="ORP240" s="406" t="n"/>
      <c r="ORQ240" s="406" t="n"/>
      <c r="ORR240" s="406" t="n"/>
      <c r="ORS240" s="406" t="n"/>
      <c r="ORT240" s="406" t="n"/>
      <c r="ORU240" s="406" t="n"/>
      <c r="ORV240" s="406" t="n"/>
      <c r="ORW240" s="406" t="n"/>
      <c r="ORX240" s="406" t="n"/>
      <c r="ORY240" s="406" t="n"/>
      <c r="ORZ240" s="406" t="n"/>
      <c r="OSA240" s="406" t="n"/>
      <c r="OSB240" s="406" t="n"/>
      <c r="OSC240" s="406" t="n"/>
      <c r="OSD240" s="406" t="n"/>
      <c r="OSE240" s="406" t="n"/>
      <c r="OSF240" s="406" t="n"/>
      <c r="OSG240" s="406" t="n"/>
      <c r="OSH240" s="406" t="n"/>
      <c r="OSI240" s="406" t="n"/>
      <c r="OSJ240" s="406" t="n"/>
      <c r="OSK240" s="406" t="n"/>
      <c r="OSL240" s="406" t="n"/>
      <c r="OSM240" s="406" t="n"/>
      <c r="OSN240" s="406" t="n"/>
      <c r="OSO240" s="406" t="n"/>
      <c r="OSP240" s="406" t="n"/>
      <c r="OSQ240" s="406" t="n"/>
      <c r="OSR240" s="406" t="n"/>
      <c r="OSS240" s="406" t="n"/>
      <c r="OST240" s="406" t="n"/>
      <c r="OSU240" s="406" t="n"/>
      <c r="OSV240" s="406" t="n"/>
      <c r="OSW240" s="406" t="n"/>
      <c r="OSX240" s="406" t="n"/>
      <c r="OSY240" s="406" t="n"/>
      <c r="OSZ240" s="406" t="n"/>
      <c r="OTA240" s="406" t="n"/>
      <c r="OTB240" s="406" t="n"/>
      <c r="OTC240" s="406" t="n"/>
      <c r="OTD240" s="406" t="n"/>
      <c r="OTE240" s="406" t="n"/>
      <c r="OTF240" s="406" t="n"/>
      <c r="OTG240" s="406" t="n"/>
      <c r="OTH240" s="406" t="n"/>
      <c r="OTI240" s="406" t="n"/>
      <c r="OTJ240" s="406" t="n"/>
      <c r="OTK240" s="406" t="n"/>
      <c r="OTL240" s="406" t="n"/>
      <c r="OTM240" s="406" t="n"/>
      <c r="OTN240" s="406" t="n"/>
      <c r="OTO240" s="406" t="n"/>
      <c r="OTP240" s="406" t="n"/>
      <c r="OTQ240" s="406" t="n"/>
      <c r="OTR240" s="406" t="n"/>
      <c r="OTS240" s="406" t="n"/>
      <c r="OTT240" s="406" t="n"/>
      <c r="OTU240" s="406" t="n"/>
      <c r="OTV240" s="406" t="n"/>
      <c r="OTW240" s="406" t="n"/>
      <c r="OTX240" s="406" t="n"/>
      <c r="OTY240" s="406" t="n"/>
      <c r="OTZ240" s="406" t="n"/>
      <c r="OUA240" s="406" t="n"/>
      <c r="OUB240" s="406" t="n"/>
      <c r="OUC240" s="406" t="n"/>
      <c r="OUD240" s="406" t="n"/>
      <c r="OUE240" s="406" t="n"/>
      <c r="OUF240" s="406" t="n"/>
      <c r="OUG240" s="406" t="n"/>
      <c r="OUH240" s="406" t="n"/>
      <c r="OUI240" s="406" t="n"/>
      <c r="OUJ240" s="406" t="n"/>
      <c r="OUK240" s="406" t="n"/>
      <c r="OUL240" s="406" t="n"/>
      <c r="OUM240" s="406" t="n"/>
      <c r="OUN240" s="406" t="n"/>
      <c r="OUO240" s="406" t="n"/>
      <c r="OUP240" s="406" t="n"/>
      <c r="OUQ240" s="406" t="n"/>
      <c r="OUR240" s="406" t="n"/>
      <c r="OUS240" s="406" t="n"/>
      <c r="OUT240" s="406" t="n"/>
      <c r="OUU240" s="406" t="n"/>
      <c r="OUV240" s="406" t="n"/>
      <c r="OUW240" s="406" t="n"/>
      <c r="OUX240" s="406" t="n"/>
      <c r="OUY240" s="406" t="n"/>
      <c r="OUZ240" s="406" t="n"/>
      <c r="OVA240" s="406" t="n"/>
      <c r="OVB240" s="406" t="n"/>
      <c r="OVC240" s="406" t="n"/>
      <c r="OVD240" s="406" t="n"/>
      <c r="OVE240" s="406" t="n"/>
      <c r="OVF240" s="406" t="n"/>
      <c r="OVG240" s="406" t="n"/>
      <c r="OVH240" s="406" t="n"/>
      <c r="OVI240" s="406" t="n"/>
      <c r="OVJ240" s="406" t="n"/>
      <c r="OVK240" s="406" t="n"/>
      <c r="OVL240" s="406" t="n"/>
      <c r="OVM240" s="406" t="n"/>
      <c r="OVN240" s="406" t="n"/>
      <c r="OVO240" s="406" t="n"/>
      <c r="OVP240" s="406" t="n"/>
      <c r="OVQ240" s="406" t="n"/>
      <c r="OVR240" s="406" t="n"/>
      <c r="OVS240" s="406" t="n"/>
      <c r="OVT240" s="406" t="n"/>
      <c r="OVU240" s="406" t="n"/>
      <c r="OVV240" s="406" t="n"/>
      <c r="OVW240" s="406" t="n"/>
      <c r="OVX240" s="406" t="n"/>
      <c r="OVY240" s="406" t="n"/>
      <c r="OVZ240" s="406" t="n"/>
      <c r="OWA240" s="406" t="n"/>
      <c r="OWB240" s="406" t="n"/>
      <c r="OWC240" s="406" t="n"/>
      <c r="OWD240" s="406" t="n"/>
      <c r="OWE240" s="406" t="n"/>
      <c r="OWF240" s="406" t="n"/>
      <c r="OWG240" s="406" t="n"/>
      <c r="OWH240" s="406" t="n"/>
      <c r="OWI240" s="406" t="n"/>
      <c r="OWJ240" s="406" t="n"/>
      <c r="OWK240" s="406" t="n"/>
      <c r="OWL240" s="406" t="n"/>
      <c r="OWM240" s="406" t="n"/>
      <c r="OWN240" s="406" t="n"/>
      <c r="OWO240" s="406" t="n"/>
      <c r="OWP240" s="406" t="n"/>
      <c r="OWQ240" s="406" t="n"/>
      <c r="OWR240" s="406" t="n"/>
      <c r="OWS240" s="406" t="n"/>
      <c r="OWT240" s="406" t="n"/>
      <c r="OWU240" s="406" t="n"/>
      <c r="OWV240" s="406" t="n"/>
      <c r="OWW240" s="406" t="n"/>
      <c r="OWX240" s="406" t="n"/>
      <c r="OWY240" s="406" t="n"/>
      <c r="OWZ240" s="406" t="n"/>
      <c r="OXA240" s="406" t="n"/>
      <c r="OXB240" s="406" t="n"/>
      <c r="OXC240" s="406" t="n"/>
      <c r="OXD240" s="406" t="n"/>
      <c r="OXE240" s="406" t="n"/>
      <c r="OXF240" s="406" t="n"/>
      <c r="OXG240" s="406" t="n"/>
      <c r="OXH240" s="406" t="n"/>
      <c r="OXI240" s="406" t="n"/>
      <c r="OXJ240" s="406" t="n"/>
      <c r="OXK240" s="406" t="n"/>
      <c r="OXL240" s="406" t="n"/>
      <c r="OXM240" s="406" t="n"/>
      <c r="OXN240" s="406" t="n"/>
      <c r="OXO240" s="406" t="n"/>
      <c r="OXP240" s="406" t="n"/>
      <c r="OXQ240" s="406" t="n"/>
      <c r="OXR240" s="406" t="n"/>
      <c r="OXS240" s="406" t="n"/>
      <c r="OXT240" s="406" t="n"/>
      <c r="OXU240" s="406" t="n"/>
      <c r="OXV240" s="406" t="n"/>
      <c r="OXW240" s="406" t="n"/>
      <c r="OXX240" s="406" t="n"/>
      <c r="OXY240" s="406" t="n"/>
      <c r="OXZ240" s="406" t="n"/>
      <c r="OYA240" s="406" t="n"/>
      <c r="OYB240" s="406" t="n"/>
      <c r="OYC240" s="406" t="n"/>
      <c r="OYD240" s="406" t="n"/>
      <c r="OYE240" s="406" t="n"/>
      <c r="OYF240" s="406" t="n"/>
      <c r="OYG240" s="406" t="n"/>
      <c r="OYH240" s="406" t="n"/>
      <c r="OYI240" s="406" t="n"/>
      <c r="OYJ240" s="406" t="n"/>
      <c r="OYK240" s="406" t="n"/>
      <c r="OYL240" s="406" t="n"/>
      <c r="OYM240" s="406" t="n"/>
      <c r="OYN240" s="406" t="n"/>
      <c r="OYO240" s="406" t="n"/>
      <c r="OYP240" s="406" t="n"/>
      <c r="OYQ240" s="406" t="n"/>
      <c r="OYR240" s="406" t="n"/>
      <c r="OYS240" s="406" t="n"/>
      <c r="OYT240" s="406" t="n"/>
      <c r="OYU240" s="406" t="n"/>
      <c r="OYV240" s="406" t="n"/>
      <c r="OYW240" s="406" t="n"/>
      <c r="OYX240" s="406" t="n"/>
      <c r="OYY240" s="406" t="n"/>
      <c r="OYZ240" s="406" t="n"/>
      <c r="OZA240" s="406" t="n"/>
      <c r="OZB240" s="406" t="n"/>
      <c r="OZC240" s="406" t="n"/>
      <c r="OZD240" s="406" t="n"/>
      <c r="OZE240" s="406" t="n"/>
      <c r="OZF240" s="406" t="n"/>
      <c r="OZG240" s="406" t="n"/>
      <c r="OZH240" s="406" t="n"/>
      <c r="OZI240" s="406" t="n"/>
      <c r="OZJ240" s="406" t="n"/>
      <c r="OZK240" s="406" t="n"/>
      <c r="OZL240" s="406" t="n"/>
      <c r="OZM240" s="406" t="n"/>
      <c r="OZN240" s="406" t="n"/>
      <c r="OZO240" s="406" t="n"/>
      <c r="OZP240" s="406" t="n"/>
      <c r="OZQ240" s="406" t="n"/>
      <c r="OZR240" s="406" t="n"/>
      <c r="OZS240" s="406" t="n"/>
      <c r="OZT240" s="406" t="n"/>
      <c r="OZU240" s="406" t="n"/>
      <c r="OZV240" s="406" t="n"/>
      <c r="OZW240" s="406" t="n"/>
      <c r="OZX240" s="406" t="n"/>
      <c r="OZY240" s="406" t="n"/>
      <c r="OZZ240" s="406" t="n"/>
      <c r="PAA240" s="406" t="n"/>
      <c r="PAB240" s="406" t="n"/>
      <c r="PAC240" s="406" t="n"/>
      <c r="PAD240" s="406" t="n"/>
      <c r="PAE240" s="406" t="n"/>
      <c r="PAF240" s="406" t="n"/>
      <c r="PAG240" s="406" t="n"/>
      <c r="PAH240" s="406" t="n"/>
      <c r="PAI240" s="406" t="n"/>
      <c r="PAJ240" s="406" t="n"/>
      <c r="PAK240" s="406" t="n"/>
      <c r="PAL240" s="406" t="n"/>
      <c r="PAM240" s="406" t="n"/>
      <c r="PAN240" s="406" t="n"/>
      <c r="PAO240" s="406" t="n"/>
      <c r="PAP240" s="406" t="n"/>
      <c r="PAQ240" s="406" t="n"/>
      <c r="PAR240" s="406" t="n"/>
      <c r="PAS240" s="406" t="n"/>
      <c r="PAT240" s="406" t="n"/>
      <c r="PAU240" s="406" t="n"/>
      <c r="PAV240" s="406" t="n"/>
      <c r="PAW240" s="406" t="n"/>
      <c r="PAX240" s="406" t="n"/>
      <c r="PAY240" s="406" t="n"/>
      <c r="PAZ240" s="406" t="n"/>
      <c r="PBA240" s="406" t="n"/>
      <c r="PBB240" s="406" t="n"/>
      <c r="PBC240" s="406" t="n"/>
      <c r="PBD240" s="406" t="n"/>
      <c r="PBE240" s="406" t="n"/>
      <c r="PBF240" s="406" t="n"/>
      <c r="PBG240" s="406" t="n"/>
      <c r="PBH240" s="406" t="n"/>
      <c r="PBI240" s="406" t="n"/>
      <c r="PBJ240" s="406" t="n"/>
      <c r="PBK240" s="406" t="n"/>
      <c r="PBL240" s="406" t="n"/>
      <c r="PBM240" s="406" t="n"/>
      <c r="PBN240" s="406" t="n"/>
      <c r="PBO240" s="406" t="n"/>
      <c r="PBP240" s="406" t="n"/>
      <c r="PBQ240" s="406" t="n"/>
      <c r="PBR240" s="406" t="n"/>
      <c r="PBS240" s="406" t="n"/>
      <c r="PBT240" s="406" t="n"/>
      <c r="PBU240" s="406" t="n"/>
      <c r="PBV240" s="406" t="n"/>
      <c r="PBW240" s="406" t="n"/>
      <c r="PBX240" s="406" t="n"/>
      <c r="PBY240" s="406" t="n"/>
      <c r="PBZ240" s="406" t="n"/>
      <c r="PCA240" s="406" t="n"/>
      <c r="PCB240" s="406" t="n"/>
      <c r="PCC240" s="406" t="n"/>
      <c r="PCD240" s="406" t="n"/>
      <c r="PCE240" s="406" t="n"/>
      <c r="PCF240" s="406" t="n"/>
      <c r="PCG240" s="406" t="n"/>
      <c r="PCH240" s="406" t="n"/>
      <c r="PCI240" s="406" t="n"/>
      <c r="PCJ240" s="406" t="n"/>
      <c r="PCK240" s="406" t="n"/>
      <c r="PCL240" s="406" t="n"/>
      <c r="PCM240" s="406" t="n"/>
      <c r="PCN240" s="406" t="n"/>
      <c r="PCO240" s="406" t="n"/>
      <c r="PCP240" s="406" t="n"/>
      <c r="PCQ240" s="406" t="n"/>
      <c r="PCR240" s="406" t="n"/>
      <c r="PCS240" s="406" t="n"/>
      <c r="PCT240" s="406" t="n"/>
      <c r="PCU240" s="406" t="n"/>
      <c r="PCV240" s="406" t="n"/>
      <c r="PCW240" s="406" t="n"/>
      <c r="PCX240" s="406" t="n"/>
      <c r="PCY240" s="406" t="n"/>
      <c r="PCZ240" s="406" t="n"/>
      <c r="PDA240" s="406" t="n"/>
      <c r="PDB240" s="406" t="n"/>
      <c r="PDC240" s="406" t="n"/>
      <c r="PDD240" s="406" t="n"/>
      <c r="PDE240" s="406" t="n"/>
      <c r="PDF240" s="406" t="n"/>
      <c r="PDG240" s="406" t="n"/>
      <c r="PDH240" s="406" t="n"/>
      <c r="PDI240" s="406" t="n"/>
      <c r="PDJ240" s="406" t="n"/>
      <c r="PDK240" s="406" t="n"/>
      <c r="PDL240" s="406" t="n"/>
      <c r="PDM240" s="406" t="n"/>
      <c r="PDN240" s="406" t="n"/>
      <c r="PDO240" s="406" t="n"/>
      <c r="PDP240" s="406" t="n"/>
      <c r="PDQ240" s="406" t="n"/>
      <c r="PDR240" s="406" t="n"/>
      <c r="PDS240" s="406" t="n"/>
      <c r="PDT240" s="406" t="n"/>
      <c r="PDU240" s="406" t="n"/>
      <c r="PDV240" s="406" t="n"/>
      <c r="PDW240" s="406" t="n"/>
      <c r="PDX240" s="406" t="n"/>
      <c r="PDY240" s="406" t="n"/>
      <c r="PDZ240" s="406" t="n"/>
      <c r="PEA240" s="406" t="n"/>
      <c r="PEB240" s="406" t="n"/>
      <c r="PEC240" s="406" t="n"/>
      <c r="PED240" s="406" t="n"/>
      <c r="PEE240" s="406" t="n"/>
      <c r="PEF240" s="406" t="n"/>
      <c r="PEG240" s="406" t="n"/>
      <c r="PEH240" s="406" t="n"/>
      <c r="PEI240" s="406" t="n"/>
      <c r="PEJ240" s="406" t="n"/>
      <c r="PEK240" s="406" t="n"/>
      <c r="PEL240" s="406" t="n"/>
      <c r="PEM240" s="406" t="n"/>
      <c r="PEN240" s="406" t="n"/>
      <c r="PEO240" s="406" t="n"/>
      <c r="PEP240" s="406" t="n"/>
      <c r="PEQ240" s="406" t="n"/>
      <c r="PER240" s="406" t="n"/>
      <c r="PES240" s="406" t="n"/>
      <c r="PET240" s="406" t="n"/>
      <c r="PEU240" s="406" t="n"/>
      <c r="PEV240" s="406" t="n"/>
      <c r="PEW240" s="406" t="n"/>
      <c r="PEX240" s="406" t="n"/>
      <c r="PEY240" s="406" t="n"/>
      <c r="PEZ240" s="406" t="n"/>
      <c r="PFA240" s="406" t="n"/>
      <c r="PFB240" s="406" t="n"/>
      <c r="PFC240" s="406" t="n"/>
      <c r="PFD240" s="406" t="n"/>
      <c r="PFE240" s="406" t="n"/>
      <c r="PFF240" s="406" t="n"/>
      <c r="PFG240" s="406" t="n"/>
      <c r="PFH240" s="406" t="n"/>
      <c r="PFI240" s="406" t="n"/>
      <c r="PFJ240" s="406" t="n"/>
      <c r="PFK240" s="406" t="n"/>
      <c r="PFL240" s="406" t="n"/>
      <c r="PFM240" s="406" t="n"/>
      <c r="PFN240" s="406" t="n"/>
      <c r="PFO240" s="406" t="n"/>
      <c r="PFP240" s="406" t="n"/>
      <c r="PFQ240" s="406" t="n"/>
      <c r="PFR240" s="406" t="n"/>
      <c r="PFS240" s="406" t="n"/>
      <c r="PFT240" s="406" t="n"/>
      <c r="PFU240" s="406" t="n"/>
      <c r="PFV240" s="406" t="n"/>
      <c r="PFW240" s="406" t="n"/>
      <c r="PFX240" s="406" t="n"/>
      <c r="PFY240" s="406" t="n"/>
      <c r="PFZ240" s="406" t="n"/>
      <c r="PGA240" s="406" t="n"/>
      <c r="PGB240" s="406" t="n"/>
      <c r="PGC240" s="406" t="n"/>
      <c r="PGD240" s="406" t="n"/>
      <c r="PGE240" s="406" t="n"/>
      <c r="PGF240" s="406" t="n"/>
      <c r="PGG240" s="406" t="n"/>
      <c r="PGH240" s="406" t="n"/>
      <c r="PGI240" s="406" t="n"/>
      <c r="PGJ240" s="406" t="n"/>
      <c r="PGK240" s="406" t="n"/>
      <c r="PGL240" s="406" t="n"/>
      <c r="PGM240" s="406" t="n"/>
      <c r="PGN240" s="406" t="n"/>
      <c r="PGO240" s="406" t="n"/>
      <c r="PGP240" s="406" t="n"/>
      <c r="PGQ240" s="406" t="n"/>
      <c r="PGR240" s="406" t="n"/>
      <c r="PGS240" s="406" t="n"/>
      <c r="PGT240" s="406" t="n"/>
      <c r="PGU240" s="406" t="n"/>
      <c r="PGV240" s="406" t="n"/>
      <c r="PGW240" s="406" t="n"/>
      <c r="PGX240" s="406" t="n"/>
      <c r="PGY240" s="406" t="n"/>
      <c r="PGZ240" s="406" t="n"/>
      <c r="PHA240" s="406" t="n"/>
      <c r="PHB240" s="406" t="n"/>
      <c r="PHC240" s="406" t="n"/>
      <c r="PHD240" s="406" t="n"/>
      <c r="PHE240" s="406" t="n"/>
      <c r="PHF240" s="406" t="n"/>
      <c r="PHG240" s="406" t="n"/>
      <c r="PHH240" s="406" t="n"/>
      <c r="PHI240" s="406" t="n"/>
      <c r="PHJ240" s="406" t="n"/>
      <c r="PHK240" s="406" t="n"/>
      <c r="PHL240" s="406" t="n"/>
      <c r="PHM240" s="406" t="n"/>
      <c r="PHN240" s="406" t="n"/>
      <c r="PHO240" s="406" t="n"/>
      <c r="PHP240" s="406" t="n"/>
      <c r="PHQ240" s="406" t="n"/>
      <c r="PHR240" s="406" t="n"/>
      <c r="PHS240" s="406" t="n"/>
      <c r="PHT240" s="406" t="n"/>
      <c r="PHU240" s="406" t="n"/>
      <c r="PHV240" s="406" t="n"/>
      <c r="PHW240" s="406" t="n"/>
      <c r="PHX240" s="406" t="n"/>
      <c r="PHY240" s="406" t="n"/>
      <c r="PHZ240" s="406" t="n"/>
      <c r="PIA240" s="406" t="n"/>
      <c r="PIB240" s="406" t="n"/>
      <c r="PIC240" s="406" t="n"/>
      <c r="PID240" s="406" t="n"/>
      <c r="PIE240" s="406" t="n"/>
      <c r="PIF240" s="406" t="n"/>
      <c r="PIG240" s="406" t="n"/>
      <c r="PIH240" s="406" t="n"/>
      <c r="PII240" s="406" t="n"/>
      <c r="PIJ240" s="406" t="n"/>
      <c r="PIK240" s="406" t="n"/>
      <c r="PIL240" s="406" t="n"/>
      <c r="PIM240" s="406" t="n"/>
      <c r="PIN240" s="406" t="n"/>
      <c r="PIO240" s="406" t="n"/>
      <c r="PIP240" s="406" t="n"/>
      <c r="PIQ240" s="406" t="n"/>
      <c r="PIR240" s="406" t="n"/>
      <c r="PIS240" s="406" t="n"/>
      <c r="PIT240" s="406" t="n"/>
      <c r="PIU240" s="406" t="n"/>
      <c r="PIV240" s="406" t="n"/>
      <c r="PIW240" s="406" t="n"/>
      <c r="PIX240" s="406" t="n"/>
      <c r="PIY240" s="406" t="n"/>
      <c r="PIZ240" s="406" t="n"/>
      <c r="PJA240" s="406" t="n"/>
      <c r="PJB240" s="406" t="n"/>
      <c r="PJC240" s="406" t="n"/>
      <c r="PJD240" s="406" t="n"/>
      <c r="PJE240" s="406" t="n"/>
      <c r="PJF240" s="406" t="n"/>
      <c r="PJG240" s="406" t="n"/>
      <c r="PJH240" s="406" t="n"/>
      <c r="PJI240" s="406" t="n"/>
      <c r="PJJ240" s="406" t="n"/>
      <c r="PJK240" s="406" t="n"/>
      <c r="PJL240" s="406" t="n"/>
      <c r="PJM240" s="406" t="n"/>
      <c r="PJN240" s="406" t="n"/>
      <c r="PJO240" s="406" t="n"/>
      <c r="PJP240" s="406" t="n"/>
      <c r="PJQ240" s="406" t="n"/>
      <c r="PJR240" s="406" t="n"/>
      <c r="PJS240" s="406" t="n"/>
      <c r="PJT240" s="406" t="n"/>
      <c r="PJU240" s="406" t="n"/>
      <c r="PJV240" s="406" t="n"/>
      <c r="PJW240" s="406" t="n"/>
      <c r="PJX240" s="406" t="n"/>
      <c r="PJY240" s="406" t="n"/>
      <c r="PJZ240" s="406" t="n"/>
      <c r="PKA240" s="406" t="n"/>
      <c r="PKB240" s="406" t="n"/>
      <c r="PKC240" s="406" t="n"/>
      <c r="PKD240" s="406" t="n"/>
      <c r="PKE240" s="406" t="n"/>
      <c r="PKF240" s="406" t="n"/>
      <c r="PKG240" s="406" t="n"/>
      <c r="PKH240" s="406" t="n"/>
      <c r="PKI240" s="406" t="n"/>
      <c r="PKJ240" s="406" t="n"/>
      <c r="PKK240" s="406" t="n"/>
      <c r="PKL240" s="406" t="n"/>
      <c r="PKM240" s="406" t="n"/>
      <c r="PKN240" s="406" t="n"/>
      <c r="PKO240" s="406" t="n"/>
      <c r="PKP240" s="406" t="n"/>
      <c r="PKQ240" s="406" t="n"/>
      <c r="PKR240" s="406" t="n"/>
      <c r="PKS240" s="406" t="n"/>
      <c r="PKT240" s="406" t="n"/>
      <c r="PKU240" s="406" t="n"/>
      <c r="PKV240" s="406" t="n"/>
      <c r="PKW240" s="406" t="n"/>
      <c r="PKX240" s="406" t="n"/>
      <c r="PKY240" s="406" t="n"/>
      <c r="PKZ240" s="406" t="n"/>
      <c r="PLA240" s="406" t="n"/>
      <c r="PLB240" s="406" t="n"/>
      <c r="PLC240" s="406" t="n"/>
      <c r="PLD240" s="406" t="n"/>
      <c r="PLE240" s="406" t="n"/>
      <c r="PLF240" s="406" t="n"/>
      <c r="PLG240" s="406" t="n"/>
      <c r="PLH240" s="406" t="n"/>
      <c r="PLI240" s="406" t="n"/>
      <c r="PLJ240" s="406" t="n"/>
      <c r="PLK240" s="406" t="n"/>
      <c r="PLL240" s="406" t="n"/>
      <c r="PLM240" s="406" t="n"/>
      <c r="PLN240" s="406" t="n"/>
      <c r="PLO240" s="406" t="n"/>
      <c r="PLP240" s="406" t="n"/>
      <c r="PLQ240" s="406" t="n"/>
      <c r="PLR240" s="406" t="n"/>
      <c r="PLS240" s="406" t="n"/>
      <c r="PLT240" s="406" t="n"/>
      <c r="PLU240" s="406" t="n"/>
      <c r="PLV240" s="406" t="n"/>
      <c r="PLW240" s="406" t="n"/>
      <c r="PLX240" s="406" t="n"/>
      <c r="PLY240" s="406" t="n"/>
      <c r="PLZ240" s="406" t="n"/>
      <c r="PMA240" s="406" t="n"/>
      <c r="PMB240" s="406" t="n"/>
      <c r="PMC240" s="406" t="n"/>
      <c r="PMD240" s="406" t="n"/>
      <c r="PME240" s="406" t="n"/>
      <c r="PMF240" s="406" t="n"/>
      <c r="PMG240" s="406" t="n"/>
      <c r="PMH240" s="406" t="n"/>
      <c r="PMI240" s="406" t="n"/>
      <c r="PMJ240" s="406" t="n"/>
      <c r="PMK240" s="406" t="n"/>
      <c r="PML240" s="406" t="n"/>
      <c r="PMM240" s="406" t="n"/>
      <c r="PMN240" s="406" t="n"/>
      <c r="PMO240" s="406" t="n"/>
      <c r="PMP240" s="406" t="n"/>
      <c r="PMQ240" s="406" t="n"/>
      <c r="PMR240" s="406" t="n"/>
      <c r="PMS240" s="406" t="n"/>
      <c r="PMT240" s="406" t="n"/>
      <c r="PMU240" s="406" t="n"/>
      <c r="PMV240" s="406" t="n"/>
      <c r="PMW240" s="406" t="n"/>
      <c r="PMX240" s="406" t="n"/>
      <c r="PMY240" s="406" t="n"/>
      <c r="PMZ240" s="406" t="n"/>
      <c r="PNA240" s="406" t="n"/>
      <c r="PNB240" s="406" t="n"/>
      <c r="PNC240" s="406" t="n"/>
      <c r="PND240" s="406" t="n"/>
      <c r="PNE240" s="406" t="n"/>
      <c r="PNF240" s="406" t="n"/>
      <c r="PNG240" s="406" t="n"/>
      <c r="PNH240" s="406" t="n"/>
      <c r="PNI240" s="406" t="n"/>
      <c r="PNJ240" s="406" t="n"/>
      <c r="PNK240" s="406" t="n"/>
      <c r="PNL240" s="406" t="n"/>
      <c r="PNM240" s="406" t="n"/>
      <c r="PNN240" s="406" t="n"/>
      <c r="PNO240" s="406" t="n"/>
      <c r="PNP240" s="406" t="n"/>
      <c r="PNQ240" s="406" t="n"/>
      <c r="PNR240" s="406" t="n"/>
      <c r="PNS240" s="406" t="n"/>
      <c r="PNT240" s="406" t="n"/>
      <c r="PNU240" s="406" t="n"/>
      <c r="PNV240" s="406" t="n"/>
      <c r="PNW240" s="406" t="n"/>
      <c r="PNX240" s="406" t="n"/>
      <c r="PNY240" s="406" t="n"/>
      <c r="PNZ240" s="406" t="n"/>
      <c r="POA240" s="406" t="n"/>
      <c r="POB240" s="406" t="n"/>
      <c r="POC240" s="406" t="n"/>
      <c r="POD240" s="406" t="n"/>
      <c r="POE240" s="406" t="n"/>
      <c r="POF240" s="406" t="n"/>
      <c r="POG240" s="406" t="n"/>
      <c r="POH240" s="406" t="n"/>
      <c r="POI240" s="406" t="n"/>
      <c r="POJ240" s="406" t="n"/>
      <c r="POK240" s="406" t="n"/>
      <c r="POL240" s="406" t="n"/>
      <c r="POM240" s="406" t="n"/>
      <c r="PON240" s="406" t="n"/>
      <c r="POO240" s="406" t="n"/>
      <c r="POP240" s="406" t="n"/>
      <c r="POQ240" s="406" t="n"/>
      <c r="POR240" s="406" t="n"/>
      <c r="POS240" s="406" t="n"/>
      <c r="POT240" s="406" t="n"/>
      <c r="POU240" s="406" t="n"/>
      <c r="POV240" s="406" t="n"/>
      <c r="POW240" s="406" t="n"/>
      <c r="POX240" s="406" t="n"/>
      <c r="POY240" s="406" t="n"/>
      <c r="POZ240" s="406" t="n"/>
      <c r="PPA240" s="406" t="n"/>
      <c r="PPB240" s="406" t="n"/>
      <c r="PPC240" s="406" t="n"/>
      <c r="PPD240" s="406" t="n"/>
      <c r="PPE240" s="406" t="n"/>
      <c r="PPF240" s="406" t="n"/>
      <c r="PPG240" s="406" t="n"/>
      <c r="PPH240" s="406" t="n"/>
      <c r="PPI240" s="406" t="n"/>
      <c r="PPJ240" s="406" t="n"/>
      <c r="PPK240" s="406" t="n"/>
      <c r="PPL240" s="406" t="n"/>
      <c r="PPM240" s="406" t="n"/>
      <c r="PPN240" s="406" t="n"/>
      <c r="PPO240" s="406" t="n"/>
      <c r="PPP240" s="406" t="n"/>
      <c r="PPQ240" s="406" t="n"/>
      <c r="PPR240" s="406" t="n"/>
      <c r="PPS240" s="406" t="n"/>
      <c r="PPT240" s="406" t="n"/>
      <c r="PPU240" s="406" t="n"/>
      <c r="PPV240" s="406" t="n"/>
      <c r="PPW240" s="406" t="n"/>
      <c r="PPX240" s="406" t="n"/>
      <c r="PPY240" s="406" t="n"/>
      <c r="PPZ240" s="406" t="n"/>
      <c r="PQA240" s="406" t="n"/>
      <c r="PQB240" s="406" t="n"/>
      <c r="PQC240" s="406" t="n"/>
      <c r="PQD240" s="406" t="n"/>
      <c r="PQE240" s="406" t="n"/>
      <c r="PQF240" s="406" t="n"/>
      <c r="PQG240" s="406" t="n"/>
      <c r="PQH240" s="406" t="n"/>
      <c r="PQI240" s="406" t="n"/>
      <c r="PQJ240" s="406" t="n"/>
      <c r="PQK240" s="406" t="n"/>
      <c r="PQL240" s="406" t="n"/>
      <c r="PQM240" s="406" t="n"/>
      <c r="PQN240" s="406" t="n"/>
      <c r="PQO240" s="406" t="n"/>
      <c r="PQP240" s="406" t="n"/>
      <c r="PQQ240" s="406" t="n"/>
      <c r="PQR240" s="406" t="n"/>
      <c r="PQS240" s="406" t="n"/>
      <c r="PQT240" s="406" t="n"/>
      <c r="PQU240" s="406" t="n"/>
      <c r="PQV240" s="406" t="n"/>
      <c r="PQW240" s="406" t="n"/>
      <c r="PQX240" s="406" t="n"/>
      <c r="PQY240" s="406" t="n"/>
      <c r="PQZ240" s="406" t="n"/>
      <c r="PRA240" s="406" t="n"/>
      <c r="PRB240" s="406" t="n"/>
      <c r="PRC240" s="406" t="n"/>
      <c r="PRD240" s="406" t="n"/>
      <c r="PRE240" s="406" t="n"/>
      <c r="PRF240" s="406" t="n"/>
      <c r="PRG240" s="406" t="n"/>
      <c r="PRH240" s="406" t="n"/>
      <c r="PRI240" s="406" t="n"/>
      <c r="PRJ240" s="406" t="n"/>
      <c r="PRK240" s="406" t="n"/>
      <c r="PRL240" s="406" t="n"/>
      <c r="PRM240" s="406" t="n"/>
      <c r="PRN240" s="406" t="n"/>
      <c r="PRO240" s="406" t="n"/>
      <c r="PRP240" s="406" t="n"/>
      <c r="PRQ240" s="406" t="n"/>
      <c r="PRR240" s="406" t="n"/>
      <c r="PRS240" s="406" t="n"/>
      <c r="PRT240" s="406" t="n"/>
      <c r="PRU240" s="406" t="n"/>
      <c r="PRV240" s="406" t="n"/>
      <c r="PRW240" s="406" t="n"/>
      <c r="PRX240" s="406" t="n"/>
      <c r="PRY240" s="406" t="n"/>
      <c r="PRZ240" s="406" t="n"/>
      <c r="PSA240" s="406" t="n"/>
      <c r="PSB240" s="406" t="n"/>
      <c r="PSC240" s="406" t="n"/>
      <c r="PSD240" s="406" t="n"/>
      <c r="PSE240" s="406" t="n"/>
      <c r="PSF240" s="406" t="n"/>
      <c r="PSG240" s="406" t="n"/>
      <c r="PSH240" s="406" t="n"/>
      <c r="PSI240" s="406" t="n"/>
      <c r="PSJ240" s="406" t="n"/>
      <c r="PSK240" s="406" t="n"/>
      <c r="PSL240" s="406" t="n"/>
      <c r="PSM240" s="406" t="n"/>
      <c r="PSN240" s="406" t="n"/>
      <c r="PSO240" s="406" t="n"/>
      <c r="PSP240" s="406" t="n"/>
      <c r="PSQ240" s="406" t="n"/>
      <c r="PSR240" s="406" t="n"/>
      <c r="PSS240" s="406" t="n"/>
      <c r="PST240" s="406" t="n"/>
      <c r="PSU240" s="406" t="n"/>
      <c r="PSV240" s="406" t="n"/>
      <c r="PSW240" s="406" t="n"/>
      <c r="PSX240" s="406" t="n"/>
      <c r="PSY240" s="406" t="n"/>
      <c r="PSZ240" s="406" t="n"/>
      <c r="PTA240" s="406" t="n"/>
      <c r="PTB240" s="406" t="n"/>
      <c r="PTC240" s="406" t="n"/>
      <c r="PTD240" s="406" t="n"/>
      <c r="PTE240" s="406" t="n"/>
      <c r="PTF240" s="406" t="n"/>
      <c r="PTG240" s="406" t="n"/>
      <c r="PTH240" s="406" t="n"/>
      <c r="PTI240" s="406" t="n"/>
      <c r="PTJ240" s="406" t="n"/>
      <c r="PTK240" s="406" t="n"/>
      <c r="PTL240" s="406" t="n"/>
      <c r="PTM240" s="406" t="n"/>
      <c r="PTN240" s="406" t="n"/>
      <c r="PTO240" s="406" t="n"/>
      <c r="PTP240" s="406" t="n"/>
      <c r="PTQ240" s="406" t="n"/>
      <c r="PTR240" s="406" t="n"/>
      <c r="PTS240" s="406" t="n"/>
      <c r="PTT240" s="406" t="n"/>
      <c r="PTU240" s="406" t="n"/>
      <c r="PTV240" s="406" t="n"/>
      <c r="PTW240" s="406" t="n"/>
      <c r="PTX240" s="406" t="n"/>
      <c r="PTY240" s="406" t="n"/>
      <c r="PTZ240" s="406" t="n"/>
      <c r="PUA240" s="406" t="n"/>
      <c r="PUB240" s="406" t="n"/>
      <c r="PUC240" s="406" t="n"/>
      <c r="PUD240" s="406" t="n"/>
      <c r="PUE240" s="406" t="n"/>
      <c r="PUF240" s="406" t="n"/>
      <c r="PUG240" s="406" t="n"/>
      <c r="PUH240" s="406" t="n"/>
      <c r="PUI240" s="406" t="n"/>
      <c r="PUJ240" s="406" t="n"/>
      <c r="PUK240" s="406" t="n"/>
      <c r="PUL240" s="406" t="n"/>
      <c r="PUM240" s="406" t="n"/>
      <c r="PUN240" s="406" t="n"/>
      <c r="PUO240" s="406" t="n"/>
      <c r="PUP240" s="406" t="n"/>
      <c r="PUQ240" s="406" t="n"/>
      <c r="PUR240" s="406" t="n"/>
      <c r="PUS240" s="406" t="n"/>
      <c r="PUT240" s="406" t="n"/>
      <c r="PUU240" s="406" t="n"/>
      <c r="PUV240" s="406" t="n"/>
      <c r="PUW240" s="406" t="n"/>
      <c r="PUX240" s="406" t="n"/>
      <c r="PUY240" s="406" t="n"/>
      <c r="PUZ240" s="406" t="n"/>
      <c r="PVA240" s="406" t="n"/>
      <c r="PVB240" s="406" t="n"/>
      <c r="PVC240" s="406" t="n"/>
      <c r="PVD240" s="406" t="n"/>
      <c r="PVE240" s="406" t="n"/>
      <c r="PVF240" s="406" t="n"/>
      <c r="PVG240" s="406" t="n"/>
      <c r="PVH240" s="406" t="n"/>
      <c r="PVI240" s="406" t="n"/>
      <c r="PVJ240" s="406" t="n"/>
      <c r="PVK240" s="406" t="n"/>
      <c r="PVL240" s="406" t="n"/>
      <c r="PVM240" s="406" t="n"/>
      <c r="PVN240" s="406" t="n"/>
      <c r="PVO240" s="406" t="n"/>
      <c r="PVP240" s="406" t="n"/>
      <c r="PVQ240" s="406" t="n"/>
      <c r="PVR240" s="406" t="n"/>
      <c r="PVS240" s="406" t="n"/>
      <c r="PVT240" s="406" t="n"/>
      <c r="PVU240" s="406" t="n"/>
      <c r="PVV240" s="406" t="n"/>
      <c r="PVW240" s="406" t="n"/>
      <c r="PVX240" s="406" t="n"/>
      <c r="PVY240" s="406" t="n"/>
      <c r="PVZ240" s="406" t="n"/>
      <c r="PWA240" s="406" t="n"/>
      <c r="PWB240" s="406" t="n"/>
      <c r="PWC240" s="406" t="n"/>
      <c r="PWD240" s="406" t="n"/>
      <c r="PWE240" s="406" t="n"/>
      <c r="PWF240" s="406" t="n"/>
      <c r="PWG240" s="406" t="n"/>
      <c r="PWH240" s="406" t="n"/>
      <c r="PWI240" s="406" t="n"/>
      <c r="PWJ240" s="406" t="n"/>
      <c r="PWK240" s="406" t="n"/>
      <c r="PWL240" s="406" t="n"/>
      <c r="PWM240" s="406" t="n"/>
      <c r="PWN240" s="406" t="n"/>
      <c r="PWO240" s="406" t="n"/>
      <c r="PWP240" s="406" t="n"/>
      <c r="PWQ240" s="406" t="n"/>
      <c r="PWR240" s="406" t="n"/>
      <c r="PWS240" s="406" t="n"/>
      <c r="PWT240" s="406" t="n"/>
      <c r="PWU240" s="406" t="n"/>
      <c r="PWV240" s="406" t="n"/>
      <c r="PWW240" s="406" t="n"/>
      <c r="PWX240" s="406" t="n"/>
      <c r="PWY240" s="406" t="n"/>
      <c r="PWZ240" s="406" t="n"/>
      <c r="PXA240" s="406" t="n"/>
      <c r="PXB240" s="406" t="n"/>
      <c r="PXC240" s="406" t="n"/>
      <c r="PXD240" s="406" t="n"/>
      <c r="PXE240" s="406" t="n"/>
      <c r="PXF240" s="406" t="n"/>
      <c r="PXG240" s="406" t="n"/>
      <c r="PXH240" s="406" t="n"/>
      <c r="PXI240" s="406" t="n"/>
      <c r="PXJ240" s="406" t="n"/>
      <c r="PXK240" s="406" t="n"/>
      <c r="PXL240" s="406" t="n"/>
      <c r="PXM240" s="406" t="n"/>
      <c r="PXN240" s="406" t="n"/>
      <c r="PXO240" s="406" t="n"/>
      <c r="PXP240" s="406" t="n"/>
      <c r="PXQ240" s="406" t="n"/>
      <c r="PXR240" s="406" t="n"/>
      <c r="PXS240" s="406" t="n"/>
      <c r="PXT240" s="406" t="n"/>
      <c r="PXU240" s="406" t="n"/>
      <c r="PXV240" s="406" t="n"/>
      <c r="PXW240" s="406" t="n"/>
      <c r="PXX240" s="406" t="n"/>
      <c r="PXY240" s="406" t="n"/>
      <c r="PXZ240" s="406" t="n"/>
      <c r="PYA240" s="406" t="n"/>
      <c r="PYB240" s="406" t="n"/>
      <c r="PYC240" s="406" t="n"/>
      <c r="PYD240" s="406" t="n"/>
      <c r="PYE240" s="406" t="n"/>
      <c r="PYF240" s="406" t="n"/>
      <c r="PYG240" s="406" t="n"/>
      <c r="PYH240" s="406" t="n"/>
      <c r="PYI240" s="406" t="n"/>
      <c r="PYJ240" s="406" t="n"/>
      <c r="PYK240" s="406" t="n"/>
      <c r="PYL240" s="406" t="n"/>
      <c r="PYM240" s="406" t="n"/>
      <c r="PYN240" s="406" t="n"/>
      <c r="PYO240" s="406" t="n"/>
      <c r="PYP240" s="406" t="n"/>
      <c r="PYQ240" s="406" t="n"/>
      <c r="PYR240" s="406" t="n"/>
      <c r="PYS240" s="406" t="n"/>
      <c r="PYT240" s="406" t="n"/>
      <c r="PYU240" s="406" t="n"/>
      <c r="PYV240" s="406" t="n"/>
      <c r="PYW240" s="406" t="n"/>
      <c r="PYX240" s="406" t="n"/>
      <c r="PYY240" s="406" t="n"/>
      <c r="PYZ240" s="406" t="n"/>
      <c r="PZA240" s="406" t="n"/>
      <c r="PZB240" s="406" t="n"/>
      <c r="PZC240" s="406" t="n"/>
      <c r="PZD240" s="406" t="n"/>
      <c r="PZE240" s="406" t="n"/>
      <c r="PZF240" s="406" t="n"/>
      <c r="PZG240" s="406" t="n"/>
      <c r="PZH240" s="406" t="n"/>
      <c r="PZI240" s="406" t="n"/>
      <c r="PZJ240" s="406" t="n"/>
      <c r="PZK240" s="406" t="n"/>
      <c r="PZL240" s="406" t="n"/>
      <c r="PZM240" s="406" t="n"/>
      <c r="PZN240" s="406" t="n"/>
      <c r="PZO240" s="406" t="n"/>
      <c r="PZP240" s="406" t="n"/>
      <c r="PZQ240" s="406" t="n"/>
      <c r="PZR240" s="406" t="n"/>
      <c r="PZS240" s="406" t="n"/>
      <c r="PZT240" s="406" t="n"/>
      <c r="PZU240" s="406" t="n"/>
      <c r="PZV240" s="406" t="n"/>
      <c r="PZW240" s="406" t="n"/>
      <c r="PZX240" s="406" t="n"/>
      <c r="PZY240" s="406" t="n"/>
      <c r="PZZ240" s="406" t="n"/>
      <c r="QAA240" s="406" t="n"/>
      <c r="QAB240" s="406" t="n"/>
      <c r="QAC240" s="406" t="n"/>
      <c r="QAD240" s="406" t="n"/>
      <c r="QAE240" s="406" t="n"/>
      <c r="QAF240" s="406" t="n"/>
      <c r="QAG240" s="406" t="n"/>
      <c r="QAH240" s="406" t="n"/>
      <c r="QAI240" s="406" t="n"/>
      <c r="QAJ240" s="406" t="n"/>
      <c r="QAK240" s="406" t="n"/>
      <c r="QAL240" s="406" t="n"/>
      <c r="QAM240" s="406" t="n"/>
      <c r="QAN240" s="406" t="n"/>
      <c r="QAO240" s="406" t="n"/>
      <c r="QAP240" s="406" t="n"/>
      <c r="QAQ240" s="406" t="n"/>
      <c r="QAR240" s="406" t="n"/>
      <c r="QAS240" s="406" t="n"/>
      <c r="QAT240" s="406" t="n"/>
      <c r="QAU240" s="406" t="n"/>
      <c r="QAV240" s="406" t="n"/>
      <c r="QAW240" s="406" t="n"/>
      <c r="QAX240" s="406" t="n"/>
      <c r="QAY240" s="406" t="n"/>
      <c r="QAZ240" s="406" t="n"/>
      <c r="QBA240" s="406" t="n"/>
      <c r="QBB240" s="406" t="n"/>
      <c r="QBC240" s="406" t="n"/>
      <c r="QBD240" s="406" t="n"/>
      <c r="QBE240" s="406" t="n"/>
      <c r="QBF240" s="406" t="n"/>
      <c r="QBG240" s="406" t="n"/>
      <c r="QBH240" s="406" t="n"/>
      <c r="QBI240" s="406" t="n"/>
      <c r="QBJ240" s="406" t="n"/>
      <c r="QBK240" s="406" t="n"/>
      <c r="QBL240" s="406" t="n"/>
      <c r="QBM240" s="406" t="n"/>
      <c r="QBN240" s="406" t="n"/>
      <c r="QBO240" s="406" t="n"/>
      <c r="QBP240" s="406" t="n"/>
      <c r="QBQ240" s="406" t="n"/>
      <c r="QBR240" s="406" t="n"/>
      <c r="QBS240" s="406" t="n"/>
      <c r="QBT240" s="406" t="n"/>
      <c r="QBU240" s="406" t="n"/>
      <c r="QBV240" s="406" t="n"/>
      <c r="QBW240" s="406" t="n"/>
      <c r="QBX240" s="406" t="n"/>
      <c r="QBY240" s="406" t="n"/>
      <c r="QBZ240" s="406" t="n"/>
      <c r="QCA240" s="406" t="n"/>
      <c r="QCB240" s="406" t="n"/>
      <c r="QCC240" s="406" t="n"/>
      <c r="QCD240" s="406" t="n"/>
      <c r="QCE240" s="406" t="n"/>
      <c r="QCF240" s="406" t="n"/>
      <c r="QCG240" s="406" t="n"/>
      <c r="QCH240" s="406" t="n"/>
      <c r="QCI240" s="406" t="n"/>
      <c r="QCJ240" s="406" t="n"/>
      <c r="QCK240" s="406" t="n"/>
      <c r="QCL240" s="406" t="n"/>
      <c r="QCM240" s="406" t="n"/>
      <c r="QCN240" s="406" t="n"/>
      <c r="QCO240" s="406" t="n"/>
      <c r="QCP240" s="406" t="n"/>
      <c r="QCQ240" s="406" t="n"/>
      <c r="QCR240" s="406" t="n"/>
      <c r="QCS240" s="406" t="n"/>
      <c r="QCT240" s="406" t="n"/>
      <c r="QCU240" s="406" t="n"/>
      <c r="QCV240" s="406" t="n"/>
      <c r="QCW240" s="406" t="n"/>
      <c r="QCX240" s="406" t="n"/>
      <c r="QCY240" s="406" t="n"/>
      <c r="QCZ240" s="406" t="n"/>
      <c r="QDA240" s="406" t="n"/>
      <c r="QDB240" s="406" t="n"/>
      <c r="QDC240" s="406" t="n"/>
      <c r="QDD240" s="406" t="n"/>
      <c r="QDE240" s="406" t="n"/>
      <c r="QDF240" s="406" t="n"/>
      <c r="QDG240" s="406" t="n"/>
      <c r="QDH240" s="406" t="n"/>
      <c r="QDI240" s="406" t="n"/>
      <c r="QDJ240" s="406" t="n"/>
      <c r="QDK240" s="406" t="n"/>
      <c r="QDL240" s="406" t="n"/>
      <c r="QDM240" s="406" t="n"/>
      <c r="QDN240" s="406" t="n"/>
      <c r="QDO240" s="406" t="n"/>
      <c r="QDP240" s="406" t="n"/>
      <c r="QDQ240" s="406" t="n"/>
      <c r="QDR240" s="406" t="n"/>
      <c r="QDS240" s="406" t="n"/>
      <c r="QDT240" s="406" t="n"/>
      <c r="QDU240" s="406" t="n"/>
      <c r="QDV240" s="406" t="n"/>
      <c r="QDW240" s="406" t="n"/>
      <c r="QDX240" s="406" t="n"/>
      <c r="QDY240" s="406" t="n"/>
      <c r="QDZ240" s="406" t="n"/>
      <c r="QEA240" s="406" t="n"/>
      <c r="QEB240" s="406" t="n"/>
      <c r="QEC240" s="406" t="n"/>
      <c r="QED240" s="406" t="n"/>
      <c r="QEE240" s="406" t="n"/>
      <c r="QEF240" s="406" t="n"/>
      <c r="QEG240" s="406" t="n"/>
      <c r="QEH240" s="406" t="n"/>
      <c r="QEI240" s="406" t="n"/>
      <c r="QEJ240" s="406" t="n"/>
      <c r="QEK240" s="406" t="n"/>
      <c r="QEL240" s="406" t="n"/>
      <c r="QEM240" s="406" t="n"/>
      <c r="QEN240" s="406" t="n"/>
      <c r="QEO240" s="406" t="n"/>
      <c r="QEP240" s="406" t="n"/>
      <c r="QEQ240" s="406" t="n"/>
      <c r="QER240" s="406" t="n"/>
      <c r="QES240" s="406" t="n"/>
      <c r="QET240" s="406" t="n"/>
      <c r="QEU240" s="406" t="n"/>
      <c r="QEV240" s="406" t="n"/>
      <c r="QEW240" s="406" t="n"/>
      <c r="QEX240" s="406" t="n"/>
      <c r="QEY240" s="406" t="n"/>
      <c r="QEZ240" s="406" t="n"/>
      <c r="QFA240" s="406" t="n"/>
      <c r="QFB240" s="406" t="n"/>
      <c r="QFC240" s="406" t="n"/>
      <c r="QFD240" s="406" t="n"/>
      <c r="QFE240" s="406" t="n"/>
      <c r="QFF240" s="406" t="n"/>
      <c r="QFG240" s="406" t="n"/>
      <c r="QFH240" s="406" t="n"/>
      <c r="QFI240" s="406" t="n"/>
      <c r="QFJ240" s="406" t="n"/>
      <c r="QFK240" s="406" t="n"/>
      <c r="QFL240" s="406" t="n"/>
      <c r="QFM240" s="406" t="n"/>
      <c r="QFN240" s="406" t="n"/>
      <c r="QFO240" s="406" t="n"/>
      <c r="QFP240" s="406" t="n"/>
      <c r="QFQ240" s="406" t="n"/>
      <c r="QFR240" s="406" t="n"/>
      <c r="QFS240" s="406" t="n"/>
      <c r="QFT240" s="406" t="n"/>
      <c r="QFU240" s="406" t="n"/>
      <c r="QFV240" s="406" t="n"/>
      <c r="QFW240" s="406" t="n"/>
      <c r="QFX240" s="406" t="n"/>
      <c r="QFY240" s="406" t="n"/>
      <c r="QFZ240" s="406" t="n"/>
      <c r="QGA240" s="406" t="n"/>
      <c r="QGB240" s="406" t="n"/>
      <c r="QGC240" s="406" t="n"/>
      <c r="QGD240" s="406" t="n"/>
      <c r="QGE240" s="406" t="n"/>
      <c r="QGF240" s="406" t="n"/>
      <c r="QGG240" s="406" t="n"/>
      <c r="QGH240" s="406" t="n"/>
      <c r="QGI240" s="406" t="n"/>
      <c r="QGJ240" s="406" t="n"/>
      <c r="QGK240" s="406" t="n"/>
      <c r="QGL240" s="406" t="n"/>
      <c r="QGM240" s="406" t="n"/>
      <c r="QGN240" s="406" t="n"/>
      <c r="QGO240" s="406" t="n"/>
      <c r="QGP240" s="406" t="n"/>
      <c r="QGQ240" s="406" t="n"/>
      <c r="QGR240" s="406" t="n"/>
      <c r="QGS240" s="406" t="n"/>
      <c r="QGT240" s="406" t="n"/>
      <c r="QGU240" s="406" t="n"/>
      <c r="QGV240" s="406" t="n"/>
      <c r="QGW240" s="406" t="n"/>
      <c r="QGX240" s="406" t="n"/>
      <c r="QGY240" s="406" t="n"/>
      <c r="QGZ240" s="406" t="n"/>
      <c r="QHA240" s="406" t="n"/>
      <c r="QHB240" s="406" t="n"/>
      <c r="QHC240" s="406" t="n"/>
      <c r="QHD240" s="406" t="n"/>
      <c r="QHE240" s="406" t="n"/>
      <c r="QHF240" s="406" t="n"/>
      <c r="QHG240" s="406" t="n"/>
      <c r="QHH240" s="406" t="n"/>
      <c r="QHI240" s="406" t="n"/>
      <c r="QHJ240" s="406" t="n"/>
      <c r="QHK240" s="406" t="n"/>
      <c r="QHL240" s="406" t="n"/>
      <c r="QHM240" s="406" t="n"/>
      <c r="QHN240" s="406" t="n"/>
      <c r="QHO240" s="406" t="n"/>
      <c r="QHP240" s="406" t="n"/>
      <c r="QHQ240" s="406" t="n"/>
      <c r="QHR240" s="406" t="n"/>
      <c r="QHS240" s="406" t="n"/>
      <c r="QHT240" s="406" t="n"/>
      <c r="QHU240" s="406" t="n"/>
      <c r="QHV240" s="406" t="n"/>
      <c r="QHW240" s="406" t="n"/>
      <c r="QHX240" s="406" t="n"/>
      <c r="QHY240" s="406" t="n"/>
      <c r="QHZ240" s="406" t="n"/>
      <c r="QIA240" s="406" t="n"/>
      <c r="QIB240" s="406" t="n"/>
      <c r="QIC240" s="406" t="n"/>
      <c r="QID240" s="406" t="n"/>
      <c r="QIE240" s="406" t="n"/>
      <c r="QIF240" s="406" t="n"/>
      <c r="QIG240" s="406" t="n"/>
      <c r="QIH240" s="406" t="n"/>
      <c r="QII240" s="406" t="n"/>
      <c r="QIJ240" s="406" t="n"/>
      <c r="QIK240" s="406" t="n"/>
      <c r="QIL240" s="406" t="n"/>
      <c r="QIM240" s="406" t="n"/>
      <c r="QIN240" s="406" t="n"/>
      <c r="QIO240" s="406" t="n"/>
      <c r="QIP240" s="406" t="n"/>
      <c r="QIQ240" s="406" t="n"/>
      <c r="QIR240" s="406" t="n"/>
      <c r="QIS240" s="406" t="n"/>
      <c r="QIT240" s="406" t="n"/>
      <c r="QIU240" s="406" t="n"/>
      <c r="QIV240" s="406" t="n"/>
      <c r="QIW240" s="406" t="n"/>
      <c r="QIX240" s="406" t="n"/>
      <c r="QIY240" s="406" t="n"/>
      <c r="QIZ240" s="406" t="n"/>
      <c r="QJA240" s="406" t="n"/>
      <c r="QJB240" s="406" t="n"/>
      <c r="QJC240" s="406" t="n"/>
      <c r="QJD240" s="406" t="n"/>
      <c r="QJE240" s="406" t="n"/>
      <c r="QJF240" s="406" t="n"/>
      <c r="QJG240" s="406" t="n"/>
      <c r="QJH240" s="406" t="n"/>
      <c r="QJI240" s="406" t="n"/>
      <c r="QJJ240" s="406" t="n"/>
      <c r="QJK240" s="406" t="n"/>
      <c r="QJL240" s="406" t="n"/>
      <c r="QJM240" s="406" t="n"/>
      <c r="QJN240" s="406" t="n"/>
      <c r="QJO240" s="406" t="n"/>
      <c r="QJP240" s="406" t="n"/>
      <c r="QJQ240" s="406" t="n"/>
      <c r="QJR240" s="406" t="n"/>
      <c r="QJS240" s="406" t="n"/>
      <c r="QJT240" s="406" t="n"/>
      <c r="QJU240" s="406" t="n"/>
      <c r="QJV240" s="406" t="n"/>
      <c r="QJW240" s="406" t="n"/>
      <c r="QJX240" s="406" t="n"/>
      <c r="QJY240" s="406" t="n"/>
      <c r="QJZ240" s="406" t="n"/>
      <c r="QKA240" s="406" t="n"/>
      <c r="QKB240" s="406" t="n"/>
      <c r="QKC240" s="406" t="n"/>
      <c r="QKD240" s="406" t="n"/>
      <c r="QKE240" s="406" t="n"/>
      <c r="QKF240" s="406" t="n"/>
      <c r="QKG240" s="406" t="n"/>
      <c r="QKH240" s="406" t="n"/>
      <c r="QKI240" s="406" t="n"/>
      <c r="QKJ240" s="406" t="n"/>
      <c r="QKK240" s="406" t="n"/>
      <c r="QKL240" s="406" t="n"/>
      <c r="QKM240" s="406" t="n"/>
      <c r="QKN240" s="406" t="n"/>
      <c r="QKO240" s="406" t="n"/>
      <c r="QKP240" s="406" t="n"/>
      <c r="QKQ240" s="406" t="n"/>
      <c r="QKR240" s="406" t="n"/>
      <c r="QKS240" s="406" t="n"/>
      <c r="QKT240" s="406" t="n"/>
      <c r="QKU240" s="406" t="n"/>
      <c r="QKV240" s="406" t="n"/>
      <c r="QKW240" s="406" t="n"/>
      <c r="QKX240" s="406" t="n"/>
      <c r="QKY240" s="406" t="n"/>
      <c r="QKZ240" s="406" t="n"/>
      <c r="QLA240" s="406" t="n"/>
      <c r="QLB240" s="406" t="n"/>
      <c r="QLC240" s="406" t="n"/>
      <c r="QLD240" s="406" t="n"/>
      <c r="QLE240" s="406" t="n"/>
      <c r="QLF240" s="406" t="n"/>
      <c r="QLG240" s="406" t="n"/>
      <c r="QLH240" s="406" t="n"/>
      <c r="QLI240" s="406" t="n"/>
      <c r="QLJ240" s="406" t="n"/>
      <c r="QLK240" s="406" t="n"/>
      <c r="QLL240" s="406" t="n"/>
      <c r="QLM240" s="406" t="n"/>
      <c r="QLN240" s="406" t="n"/>
      <c r="QLO240" s="406" t="n"/>
      <c r="QLP240" s="406" t="n"/>
      <c r="QLQ240" s="406" t="n"/>
      <c r="QLR240" s="406" t="n"/>
      <c r="QLS240" s="406" t="n"/>
      <c r="QLT240" s="406" t="n"/>
      <c r="QLU240" s="406" t="n"/>
      <c r="QLV240" s="406" t="n"/>
      <c r="QLW240" s="406" t="n"/>
      <c r="QLX240" s="406" t="n"/>
      <c r="QLY240" s="406" t="n"/>
      <c r="QLZ240" s="406" t="n"/>
      <c r="QMA240" s="406" t="n"/>
      <c r="QMB240" s="406" t="n"/>
      <c r="QMC240" s="406" t="n"/>
      <c r="QMD240" s="406" t="n"/>
      <c r="QME240" s="406" t="n"/>
      <c r="QMF240" s="406" t="n"/>
      <c r="QMG240" s="406" t="n"/>
      <c r="QMH240" s="406" t="n"/>
      <c r="QMI240" s="406" t="n"/>
      <c r="QMJ240" s="406" t="n"/>
      <c r="QMK240" s="406" t="n"/>
      <c r="QML240" s="406" t="n"/>
      <c r="QMM240" s="406" t="n"/>
      <c r="QMN240" s="406" t="n"/>
      <c r="QMO240" s="406" t="n"/>
      <c r="QMP240" s="406" t="n"/>
      <c r="QMQ240" s="406" t="n"/>
      <c r="QMR240" s="406" t="n"/>
      <c r="QMS240" s="406" t="n"/>
      <c r="QMT240" s="406" t="n"/>
      <c r="QMU240" s="406" t="n"/>
      <c r="QMV240" s="406" t="n"/>
      <c r="QMW240" s="406" t="n"/>
      <c r="QMX240" s="406" t="n"/>
      <c r="QMY240" s="406" t="n"/>
      <c r="QMZ240" s="406" t="n"/>
      <c r="QNA240" s="406" t="n"/>
      <c r="QNB240" s="406" t="n"/>
      <c r="QNC240" s="406" t="n"/>
      <c r="QND240" s="406" t="n"/>
      <c r="QNE240" s="406" t="n"/>
      <c r="QNF240" s="406" t="n"/>
      <c r="QNG240" s="406" t="n"/>
      <c r="QNH240" s="406" t="n"/>
      <c r="QNI240" s="406" t="n"/>
      <c r="QNJ240" s="406" t="n"/>
      <c r="QNK240" s="406" t="n"/>
      <c r="QNL240" s="406" t="n"/>
      <c r="QNM240" s="406" t="n"/>
      <c r="QNN240" s="406" t="n"/>
      <c r="QNO240" s="406" t="n"/>
      <c r="QNP240" s="406" t="n"/>
      <c r="QNQ240" s="406" t="n"/>
      <c r="QNR240" s="406" t="n"/>
      <c r="QNS240" s="406" t="n"/>
      <c r="QNT240" s="406" t="n"/>
      <c r="QNU240" s="406" t="n"/>
      <c r="QNV240" s="406" t="n"/>
      <c r="QNW240" s="406" t="n"/>
      <c r="QNX240" s="406" t="n"/>
      <c r="QNY240" s="406" t="n"/>
      <c r="QNZ240" s="406" t="n"/>
      <c r="QOA240" s="406" t="n"/>
      <c r="QOB240" s="406" t="n"/>
      <c r="QOC240" s="406" t="n"/>
      <c r="QOD240" s="406" t="n"/>
      <c r="QOE240" s="406" t="n"/>
      <c r="QOF240" s="406" t="n"/>
      <c r="QOG240" s="406" t="n"/>
      <c r="QOH240" s="406" t="n"/>
      <c r="QOI240" s="406" t="n"/>
      <c r="QOJ240" s="406" t="n"/>
      <c r="QOK240" s="406" t="n"/>
      <c r="QOL240" s="406" t="n"/>
      <c r="QOM240" s="406" t="n"/>
      <c r="QON240" s="406" t="n"/>
      <c r="QOO240" s="406" t="n"/>
      <c r="QOP240" s="406" t="n"/>
      <c r="QOQ240" s="406" t="n"/>
      <c r="QOR240" s="406" t="n"/>
      <c r="QOS240" s="406" t="n"/>
      <c r="QOT240" s="406" t="n"/>
      <c r="QOU240" s="406" t="n"/>
      <c r="QOV240" s="406" t="n"/>
      <c r="QOW240" s="406" t="n"/>
      <c r="QOX240" s="406" t="n"/>
      <c r="QOY240" s="406" t="n"/>
      <c r="QOZ240" s="406" t="n"/>
      <c r="QPA240" s="406" t="n"/>
      <c r="QPB240" s="406" t="n"/>
      <c r="QPC240" s="406" t="n"/>
      <c r="QPD240" s="406" t="n"/>
      <c r="QPE240" s="406" t="n"/>
      <c r="QPF240" s="406" t="n"/>
      <c r="QPG240" s="406" t="n"/>
      <c r="QPH240" s="406" t="n"/>
      <c r="QPI240" s="406" t="n"/>
      <c r="QPJ240" s="406" t="n"/>
      <c r="QPK240" s="406" t="n"/>
      <c r="QPL240" s="406" t="n"/>
      <c r="QPM240" s="406" t="n"/>
      <c r="QPN240" s="406" t="n"/>
      <c r="QPO240" s="406" t="n"/>
      <c r="QPP240" s="406" t="n"/>
      <c r="QPQ240" s="406" t="n"/>
      <c r="QPR240" s="406" t="n"/>
      <c r="QPS240" s="406" t="n"/>
      <c r="QPT240" s="406" t="n"/>
      <c r="QPU240" s="406" t="n"/>
      <c r="QPV240" s="406" t="n"/>
      <c r="QPW240" s="406" t="n"/>
      <c r="QPX240" s="406" t="n"/>
      <c r="QPY240" s="406" t="n"/>
      <c r="QPZ240" s="406" t="n"/>
      <c r="QQA240" s="406" t="n"/>
      <c r="QQB240" s="406" t="n"/>
      <c r="QQC240" s="406" t="n"/>
      <c r="QQD240" s="406" t="n"/>
      <c r="QQE240" s="406" t="n"/>
      <c r="QQF240" s="406" t="n"/>
      <c r="QQG240" s="406" t="n"/>
      <c r="QQH240" s="406" t="n"/>
      <c r="QQI240" s="406" t="n"/>
      <c r="QQJ240" s="406" t="n"/>
      <c r="QQK240" s="406" t="n"/>
      <c r="QQL240" s="406" t="n"/>
      <c r="QQM240" s="406" t="n"/>
      <c r="QQN240" s="406" t="n"/>
      <c r="QQO240" s="406" t="n"/>
      <c r="QQP240" s="406" t="n"/>
      <c r="QQQ240" s="406" t="n"/>
      <c r="QQR240" s="406" t="n"/>
      <c r="QQS240" s="406" t="n"/>
      <c r="QQT240" s="406" t="n"/>
      <c r="QQU240" s="406" t="n"/>
      <c r="QQV240" s="406" t="n"/>
      <c r="QQW240" s="406" t="n"/>
      <c r="QQX240" s="406" t="n"/>
      <c r="QQY240" s="406" t="n"/>
      <c r="QQZ240" s="406" t="n"/>
      <c r="QRA240" s="406" t="n"/>
      <c r="QRB240" s="406" t="n"/>
      <c r="QRC240" s="406" t="n"/>
      <c r="QRD240" s="406" t="n"/>
      <c r="QRE240" s="406" t="n"/>
      <c r="QRF240" s="406" t="n"/>
      <c r="QRG240" s="406" t="n"/>
      <c r="QRH240" s="406" t="n"/>
      <c r="QRI240" s="406" t="n"/>
      <c r="QRJ240" s="406" t="n"/>
      <c r="QRK240" s="406" t="n"/>
      <c r="QRL240" s="406" t="n"/>
      <c r="QRM240" s="406" t="n"/>
      <c r="QRN240" s="406" t="n"/>
      <c r="QRO240" s="406" t="n"/>
      <c r="QRP240" s="406" t="n"/>
      <c r="QRQ240" s="406" t="n"/>
      <c r="QRR240" s="406" t="n"/>
      <c r="QRS240" s="406" t="n"/>
      <c r="QRT240" s="406" t="n"/>
      <c r="QRU240" s="406" t="n"/>
      <c r="QRV240" s="406" t="n"/>
      <c r="QRW240" s="406" t="n"/>
      <c r="QRX240" s="406" t="n"/>
      <c r="QRY240" s="406" t="n"/>
      <c r="QRZ240" s="406" t="n"/>
      <c r="QSA240" s="406" t="n"/>
      <c r="QSB240" s="406" t="n"/>
      <c r="QSC240" s="406" t="n"/>
      <c r="QSD240" s="406" t="n"/>
      <c r="QSE240" s="406" t="n"/>
      <c r="QSF240" s="406" t="n"/>
      <c r="QSG240" s="406" t="n"/>
      <c r="QSH240" s="406" t="n"/>
      <c r="QSI240" s="406" t="n"/>
      <c r="QSJ240" s="406" t="n"/>
      <c r="QSK240" s="406" t="n"/>
      <c r="QSL240" s="406" t="n"/>
      <c r="QSM240" s="406" t="n"/>
      <c r="QSN240" s="406" t="n"/>
      <c r="QSO240" s="406" t="n"/>
      <c r="QSP240" s="406" t="n"/>
      <c r="QSQ240" s="406" t="n"/>
      <c r="QSR240" s="406" t="n"/>
      <c r="QSS240" s="406" t="n"/>
      <c r="QST240" s="406" t="n"/>
      <c r="QSU240" s="406" t="n"/>
      <c r="QSV240" s="406" t="n"/>
      <c r="QSW240" s="406" t="n"/>
      <c r="QSX240" s="406" t="n"/>
      <c r="QSY240" s="406" t="n"/>
      <c r="QSZ240" s="406" t="n"/>
      <c r="QTA240" s="406" t="n"/>
      <c r="QTB240" s="406" t="n"/>
      <c r="QTC240" s="406" t="n"/>
      <c r="QTD240" s="406" t="n"/>
      <c r="QTE240" s="406" t="n"/>
      <c r="QTF240" s="406" t="n"/>
      <c r="QTG240" s="406" t="n"/>
      <c r="QTH240" s="406" t="n"/>
      <c r="QTI240" s="406" t="n"/>
      <c r="QTJ240" s="406" t="n"/>
      <c r="QTK240" s="406" t="n"/>
      <c r="QTL240" s="406" t="n"/>
      <c r="QTM240" s="406" t="n"/>
      <c r="QTN240" s="406" t="n"/>
      <c r="QTO240" s="406" t="n"/>
      <c r="QTP240" s="406" t="n"/>
      <c r="QTQ240" s="406" t="n"/>
      <c r="QTR240" s="406" t="n"/>
      <c r="QTS240" s="406" t="n"/>
      <c r="QTT240" s="406" t="n"/>
      <c r="QTU240" s="406" t="n"/>
      <c r="QTV240" s="406" t="n"/>
      <c r="QTW240" s="406" t="n"/>
      <c r="QTX240" s="406" t="n"/>
      <c r="QTY240" s="406" t="n"/>
      <c r="QTZ240" s="406" t="n"/>
      <c r="QUA240" s="406" t="n"/>
      <c r="QUB240" s="406" t="n"/>
      <c r="QUC240" s="406" t="n"/>
      <c r="QUD240" s="406" t="n"/>
      <c r="QUE240" s="406" t="n"/>
      <c r="QUF240" s="406" t="n"/>
      <c r="QUG240" s="406" t="n"/>
      <c r="QUH240" s="406" t="n"/>
      <c r="QUI240" s="406" t="n"/>
      <c r="QUJ240" s="406" t="n"/>
      <c r="QUK240" s="406" t="n"/>
      <c r="QUL240" s="406" t="n"/>
      <c r="QUM240" s="406" t="n"/>
      <c r="QUN240" s="406" t="n"/>
      <c r="QUO240" s="406" t="n"/>
      <c r="QUP240" s="406" t="n"/>
      <c r="QUQ240" s="406" t="n"/>
      <c r="QUR240" s="406" t="n"/>
      <c r="QUS240" s="406" t="n"/>
      <c r="QUT240" s="406" t="n"/>
      <c r="QUU240" s="406" t="n"/>
      <c r="QUV240" s="406" t="n"/>
      <c r="QUW240" s="406" t="n"/>
      <c r="QUX240" s="406" t="n"/>
      <c r="QUY240" s="406" t="n"/>
      <c r="QUZ240" s="406" t="n"/>
      <c r="QVA240" s="406" t="n"/>
      <c r="QVB240" s="406" t="n"/>
      <c r="QVC240" s="406" t="n"/>
      <c r="QVD240" s="406" t="n"/>
      <c r="QVE240" s="406" t="n"/>
      <c r="QVF240" s="406" t="n"/>
      <c r="QVG240" s="406" t="n"/>
      <c r="QVH240" s="406" t="n"/>
      <c r="QVI240" s="406" t="n"/>
      <c r="QVJ240" s="406" t="n"/>
      <c r="QVK240" s="406" t="n"/>
      <c r="QVL240" s="406" t="n"/>
      <c r="QVM240" s="406" t="n"/>
      <c r="QVN240" s="406" t="n"/>
      <c r="QVO240" s="406" t="n"/>
      <c r="QVP240" s="406" t="n"/>
      <c r="QVQ240" s="406" t="n"/>
      <c r="QVR240" s="406" t="n"/>
      <c r="QVS240" s="406" t="n"/>
      <c r="QVT240" s="406" t="n"/>
      <c r="QVU240" s="406" t="n"/>
      <c r="QVV240" s="406" t="n"/>
      <c r="QVW240" s="406" t="n"/>
      <c r="QVX240" s="406" t="n"/>
      <c r="QVY240" s="406" t="n"/>
      <c r="QVZ240" s="406" t="n"/>
      <c r="QWA240" s="406" t="n"/>
      <c r="QWB240" s="406" t="n"/>
      <c r="QWC240" s="406" t="n"/>
      <c r="QWD240" s="406" t="n"/>
      <c r="QWE240" s="406" t="n"/>
      <c r="QWF240" s="406" t="n"/>
      <c r="QWG240" s="406" t="n"/>
      <c r="QWH240" s="406" t="n"/>
      <c r="QWI240" s="406" t="n"/>
      <c r="QWJ240" s="406" t="n"/>
      <c r="QWK240" s="406" t="n"/>
      <c r="QWL240" s="406" t="n"/>
      <c r="QWM240" s="406" t="n"/>
      <c r="QWN240" s="406" t="n"/>
      <c r="QWO240" s="406" t="n"/>
      <c r="QWP240" s="406" t="n"/>
      <c r="QWQ240" s="406" t="n"/>
      <c r="QWR240" s="406" t="n"/>
      <c r="QWS240" s="406" t="n"/>
      <c r="QWT240" s="406" t="n"/>
      <c r="QWU240" s="406" t="n"/>
      <c r="QWV240" s="406" t="n"/>
      <c r="QWW240" s="406" t="n"/>
      <c r="QWX240" s="406" t="n"/>
      <c r="QWY240" s="406" t="n"/>
      <c r="QWZ240" s="406" t="n"/>
      <c r="QXA240" s="406" t="n"/>
      <c r="QXB240" s="406" t="n"/>
      <c r="QXC240" s="406" t="n"/>
      <c r="QXD240" s="406" t="n"/>
      <c r="QXE240" s="406" t="n"/>
      <c r="QXF240" s="406" t="n"/>
      <c r="QXG240" s="406" t="n"/>
      <c r="QXH240" s="406" t="n"/>
      <c r="QXI240" s="406" t="n"/>
      <c r="QXJ240" s="406" t="n"/>
      <c r="QXK240" s="406" t="n"/>
      <c r="QXL240" s="406" t="n"/>
      <c r="QXM240" s="406" t="n"/>
      <c r="QXN240" s="406" t="n"/>
      <c r="QXO240" s="406" t="n"/>
      <c r="QXP240" s="406" t="n"/>
      <c r="QXQ240" s="406" t="n"/>
      <c r="QXR240" s="406" t="n"/>
      <c r="QXS240" s="406" t="n"/>
      <c r="QXT240" s="406" t="n"/>
      <c r="QXU240" s="406" t="n"/>
      <c r="QXV240" s="406" t="n"/>
      <c r="QXW240" s="406" t="n"/>
      <c r="QXX240" s="406" t="n"/>
      <c r="QXY240" s="406" t="n"/>
      <c r="QXZ240" s="406" t="n"/>
      <c r="QYA240" s="406" t="n"/>
      <c r="QYB240" s="406" t="n"/>
      <c r="QYC240" s="406" t="n"/>
      <c r="QYD240" s="406" t="n"/>
      <c r="QYE240" s="406" t="n"/>
      <c r="QYF240" s="406" t="n"/>
      <c r="QYG240" s="406" t="n"/>
      <c r="QYH240" s="406" t="n"/>
      <c r="QYI240" s="406" t="n"/>
      <c r="QYJ240" s="406" t="n"/>
      <c r="QYK240" s="406" t="n"/>
      <c r="QYL240" s="406" t="n"/>
      <c r="QYM240" s="406" t="n"/>
      <c r="QYN240" s="406" t="n"/>
      <c r="QYO240" s="406" t="n"/>
      <c r="QYP240" s="406" t="n"/>
      <c r="QYQ240" s="406" t="n"/>
      <c r="QYR240" s="406" t="n"/>
      <c r="QYS240" s="406" t="n"/>
      <c r="QYT240" s="406" t="n"/>
      <c r="QYU240" s="406" t="n"/>
      <c r="QYV240" s="406" t="n"/>
      <c r="QYW240" s="406" t="n"/>
      <c r="QYX240" s="406" t="n"/>
      <c r="QYY240" s="406" t="n"/>
      <c r="QYZ240" s="406" t="n"/>
      <c r="QZA240" s="406" t="n"/>
      <c r="QZB240" s="406" t="n"/>
      <c r="QZC240" s="406" t="n"/>
      <c r="QZD240" s="406" t="n"/>
      <c r="QZE240" s="406" t="n"/>
      <c r="QZF240" s="406" t="n"/>
      <c r="QZG240" s="406" t="n"/>
      <c r="QZH240" s="406" t="n"/>
      <c r="QZI240" s="406" t="n"/>
      <c r="QZJ240" s="406" t="n"/>
      <c r="QZK240" s="406" t="n"/>
      <c r="QZL240" s="406" t="n"/>
      <c r="QZM240" s="406" t="n"/>
      <c r="QZN240" s="406" t="n"/>
      <c r="QZO240" s="406" t="n"/>
      <c r="QZP240" s="406" t="n"/>
      <c r="QZQ240" s="406" t="n"/>
      <c r="QZR240" s="406" t="n"/>
      <c r="QZS240" s="406" t="n"/>
      <c r="QZT240" s="406" t="n"/>
      <c r="QZU240" s="406" t="n"/>
      <c r="QZV240" s="406" t="n"/>
      <c r="QZW240" s="406" t="n"/>
      <c r="QZX240" s="406" t="n"/>
      <c r="QZY240" s="406" t="n"/>
      <c r="QZZ240" s="406" t="n"/>
      <c r="RAA240" s="406" t="n"/>
      <c r="RAB240" s="406" t="n"/>
      <c r="RAC240" s="406" t="n"/>
      <c r="RAD240" s="406" t="n"/>
      <c r="RAE240" s="406" t="n"/>
      <c r="RAF240" s="406" t="n"/>
      <c r="RAG240" s="406" t="n"/>
      <c r="RAH240" s="406" t="n"/>
      <c r="RAI240" s="406" t="n"/>
      <c r="RAJ240" s="406" t="n"/>
      <c r="RAK240" s="406" t="n"/>
      <c r="RAL240" s="406" t="n"/>
      <c r="RAM240" s="406" t="n"/>
      <c r="RAN240" s="406" t="n"/>
      <c r="RAO240" s="406" t="n"/>
      <c r="RAP240" s="406" t="n"/>
      <c r="RAQ240" s="406" t="n"/>
      <c r="RAR240" s="406" t="n"/>
      <c r="RAS240" s="406" t="n"/>
      <c r="RAT240" s="406" t="n"/>
      <c r="RAU240" s="406" t="n"/>
      <c r="RAV240" s="406" t="n"/>
      <c r="RAW240" s="406" t="n"/>
      <c r="RAX240" s="406" t="n"/>
      <c r="RAY240" s="406" t="n"/>
      <c r="RAZ240" s="406" t="n"/>
      <c r="RBA240" s="406" t="n"/>
      <c r="RBB240" s="406" t="n"/>
      <c r="RBC240" s="406" t="n"/>
      <c r="RBD240" s="406" t="n"/>
      <c r="RBE240" s="406" t="n"/>
      <c r="RBF240" s="406" t="n"/>
      <c r="RBG240" s="406" t="n"/>
      <c r="RBH240" s="406" t="n"/>
      <c r="RBI240" s="406" t="n"/>
      <c r="RBJ240" s="406" t="n"/>
      <c r="RBK240" s="406" t="n"/>
      <c r="RBL240" s="406" t="n"/>
      <c r="RBM240" s="406" t="n"/>
      <c r="RBN240" s="406" t="n"/>
      <c r="RBO240" s="406" t="n"/>
      <c r="RBP240" s="406" t="n"/>
      <c r="RBQ240" s="406" t="n"/>
      <c r="RBR240" s="406" t="n"/>
      <c r="RBS240" s="406" t="n"/>
      <c r="RBT240" s="406" t="n"/>
      <c r="RBU240" s="406" t="n"/>
      <c r="RBV240" s="406" t="n"/>
      <c r="RBW240" s="406" t="n"/>
      <c r="RBX240" s="406" t="n"/>
      <c r="RBY240" s="406" t="n"/>
      <c r="RBZ240" s="406" t="n"/>
      <c r="RCA240" s="406" t="n"/>
      <c r="RCB240" s="406" t="n"/>
      <c r="RCC240" s="406" t="n"/>
      <c r="RCD240" s="406" t="n"/>
      <c r="RCE240" s="406" t="n"/>
      <c r="RCF240" s="406" t="n"/>
      <c r="RCG240" s="406" t="n"/>
      <c r="RCH240" s="406" t="n"/>
      <c r="RCI240" s="406" t="n"/>
      <c r="RCJ240" s="406" t="n"/>
      <c r="RCK240" s="406" t="n"/>
      <c r="RCL240" s="406" t="n"/>
      <c r="RCM240" s="406" t="n"/>
      <c r="RCN240" s="406" t="n"/>
      <c r="RCO240" s="406" t="n"/>
      <c r="RCP240" s="406" t="n"/>
      <c r="RCQ240" s="406" t="n"/>
      <c r="RCR240" s="406" t="n"/>
      <c r="RCS240" s="406" t="n"/>
      <c r="RCT240" s="406" t="n"/>
      <c r="RCU240" s="406" t="n"/>
      <c r="RCV240" s="406" t="n"/>
      <c r="RCW240" s="406" t="n"/>
      <c r="RCX240" s="406" t="n"/>
      <c r="RCY240" s="406" t="n"/>
      <c r="RCZ240" s="406" t="n"/>
      <c r="RDA240" s="406" t="n"/>
      <c r="RDB240" s="406" t="n"/>
      <c r="RDC240" s="406" t="n"/>
      <c r="RDD240" s="406" t="n"/>
      <c r="RDE240" s="406" t="n"/>
      <c r="RDF240" s="406" t="n"/>
      <c r="RDG240" s="406" t="n"/>
      <c r="RDH240" s="406" t="n"/>
      <c r="RDI240" s="406" t="n"/>
      <c r="RDJ240" s="406" t="n"/>
      <c r="RDK240" s="406" t="n"/>
      <c r="RDL240" s="406" t="n"/>
      <c r="RDM240" s="406" t="n"/>
      <c r="RDN240" s="406" t="n"/>
      <c r="RDO240" s="406" t="n"/>
      <c r="RDP240" s="406" t="n"/>
      <c r="RDQ240" s="406" t="n"/>
      <c r="RDR240" s="406" t="n"/>
      <c r="RDS240" s="406" t="n"/>
      <c r="RDT240" s="406" t="n"/>
      <c r="RDU240" s="406" t="n"/>
      <c r="RDV240" s="406" t="n"/>
      <c r="RDW240" s="406" t="n"/>
      <c r="RDX240" s="406" t="n"/>
      <c r="RDY240" s="406" t="n"/>
      <c r="RDZ240" s="406" t="n"/>
      <c r="REA240" s="406" t="n"/>
      <c r="REB240" s="406" t="n"/>
      <c r="REC240" s="406" t="n"/>
      <c r="RED240" s="406" t="n"/>
      <c r="REE240" s="406" t="n"/>
      <c r="REF240" s="406" t="n"/>
      <c r="REG240" s="406" t="n"/>
      <c r="REH240" s="406" t="n"/>
      <c r="REI240" s="406" t="n"/>
      <c r="REJ240" s="406" t="n"/>
      <c r="REK240" s="406" t="n"/>
      <c r="REL240" s="406" t="n"/>
      <c r="REM240" s="406" t="n"/>
      <c r="REN240" s="406" t="n"/>
      <c r="REO240" s="406" t="n"/>
      <c r="REP240" s="406" t="n"/>
      <c r="REQ240" s="406" t="n"/>
      <c r="RER240" s="406" t="n"/>
      <c r="RES240" s="406" t="n"/>
      <c r="RET240" s="406" t="n"/>
      <c r="REU240" s="406" t="n"/>
      <c r="REV240" s="406" t="n"/>
      <c r="REW240" s="406" t="n"/>
      <c r="REX240" s="406" t="n"/>
      <c r="REY240" s="406" t="n"/>
      <c r="REZ240" s="406" t="n"/>
      <c r="RFA240" s="406" t="n"/>
      <c r="RFB240" s="406" t="n"/>
      <c r="RFC240" s="406" t="n"/>
      <c r="RFD240" s="406" t="n"/>
      <c r="RFE240" s="406" t="n"/>
      <c r="RFF240" s="406" t="n"/>
      <c r="RFG240" s="406" t="n"/>
      <c r="RFH240" s="406" t="n"/>
      <c r="RFI240" s="406" t="n"/>
      <c r="RFJ240" s="406" t="n"/>
      <c r="RFK240" s="406" t="n"/>
      <c r="RFL240" s="406" t="n"/>
      <c r="RFM240" s="406" t="n"/>
      <c r="RFN240" s="406" t="n"/>
      <c r="RFO240" s="406" t="n"/>
      <c r="RFP240" s="406" t="n"/>
      <c r="RFQ240" s="406" t="n"/>
      <c r="RFR240" s="406" t="n"/>
      <c r="RFS240" s="406" t="n"/>
      <c r="RFT240" s="406" t="n"/>
      <c r="RFU240" s="406" t="n"/>
      <c r="RFV240" s="406" t="n"/>
      <c r="RFW240" s="406" t="n"/>
      <c r="RFX240" s="406" t="n"/>
      <c r="RFY240" s="406" t="n"/>
      <c r="RFZ240" s="406" t="n"/>
      <c r="RGA240" s="406" t="n"/>
      <c r="RGB240" s="406" t="n"/>
      <c r="RGC240" s="406" t="n"/>
      <c r="RGD240" s="406" t="n"/>
      <c r="RGE240" s="406" t="n"/>
      <c r="RGF240" s="406" t="n"/>
      <c r="RGG240" s="406" t="n"/>
      <c r="RGH240" s="406" t="n"/>
      <c r="RGI240" s="406" t="n"/>
      <c r="RGJ240" s="406" t="n"/>
      <c r="RGK240" s="406" t="n"/>
      <c r="RGL240" s="406" t="n"/>
      <c r="RGM240" s="406" t="n"/>
      <c r="RGN240" s="406" t="n"/>
      <c r="RGO240" s="406" t="n"/>
      <c r="RGP240" s="406" t="n"/>
      <c r="RGQ240" s="406" t="n"/>
      <c r="RGR240" s="406" t="n"/>
      <c r="RGS240" s="406" t="n"/>
      <c r="RGT240" s="406" t="n"/>
      <c r="RGU240" s="406" t="n"/>
      <c r="RGV240" s="406" t="n"/>
      <c r="RGW240" s="406" t="n"/>
      <c r="RGX240" s="406" t="n"/>
      <c r="RGY240" s="406" t="n"/>
      <c r="RGZ240" s="406" t="n"/>
      <c r="RHA240" s="406" t="n"/>
      <c r="RHB240" s="406" t="n"/>
      <c r="RHC240" s="406" t="n"/>
      <c r="RHD240" s="406" t="n"/>
      <c r="RHE240" s="406" t="n"/>
      <c r="RHF240" s="406" t="n"/>
      <c r="RHG240" s="406" t="n"/>
      <c r="RHH240" s="406" t="n"/>
      <c r="RHI240" s="406" t="n"/>
      <c r="RHJ240" s="406" t="n"/>
      <c r="RHK240" s="406" t="n"/>
      <c r="RHL240" s="406" t="n"/>
      <c r="RHM240" s="406" t="n"/>
      <c r="RHN240" s="406" t="n"/>
      <c r="RHO240" s="406" t="n"/>
      <c r="RHP240" s="406" t="n"/>
      <c r="RHQ240" s="406" t="n"/>
      <c r="RHR240" s="406" t="n"/>
      <c r="RHS240" s="406" t="n"/>
      <c r="RHT240" s="406" t="n"/>
      <c r="RHU240" s="406" t="n"/>
      <c r="RHV240" s="406" t="n"/>
      <c r="RHW240" s="406" t="n"/>
      <c r="RHX240" s="406" t="n"/>
      <c r="RHY240" s="406" t="n"/>
      <c r="RHZ240" s="406" t="n"/>
      <c r="RIA240" s="406" t="n"/>
      <c r="RIB240" s="406" t="n"/>
      <c r="RIC240" s="406" t="n"/>
      <c r="RID240" s="406" t="n"/>
      <c r="RIE240" s="406" t="n"/>
      <c r="RIF240" s="406" t="n"/>
      <c r="RIG240" s="406" t="n"/>
      <c r="RIH240" s="406" t="n"/>
      <c r="RII240" s="406" t="n"/>
      <c r="RIJ240" s="406" t="n"/>
      <c r="RIK240" s="406" t="n"/>
      <c r="RIL240" s="406" t="n"/>
      <c r="RIM240" s="406" t="n"/>
      <c r="RIN240" s="406" t="n"/>
      <c r="RIO240" s="406" t="n"/>
      <c r="RIP240" s="406" t="n"/>
      <c r="RIQ240" s="406" t="n"/>
      <c r="RIR240" s="406" t="n"/>
      <c r="RIS240" s="406" t="n"/>
      <c r="RIT240" s="406" t="n"/>
      <c r="RIU240" s="406" t="n"/>
      <c r="RIV240" s="406" t="n"/>
      <c r="RIW240" s="406" t="n"/>
      <c r="RIX240" s="406" t="n"/>
      <c r="RIY240" s="406" t="n"/>
      <c r="RIZ240" s="406" t="n"/>
      <c r="RJA240" s="406" t="n"/>
      <c r="RJB240" s="406" t="n"/>
      <c r="RJC240" s="406" t="n"/>
      <c r="RJD240" s="406" t="n"/>
      <c r="RJE240" s="406" t="n"/>
      <c r="RJF240" s="406" t="n"/>
      <c r="RJG240" s="406" t="n"/>
      <c r="RJH240" s="406" t="n"/>
      <c r="RJI240" s="406" t="n"/>
      <c r="RJJ240" s="406" t="n"/>
      <c r="RJK240" s="406" t="n"/>
      <c r="RJL240" s="406" t="n"/>
      <c r="RJM240" s="406" t="n"/>
      <c r="RJN240" s="406" t="n"/>
      <c r="RJO240" s="406" t="n"/>
      <c r="RJP240" s="406" t="n"/>
      <c r="RJQ240" s="406" t="n"/>
      <c r="RJR240" s="406" t="n"/>
      <c r="RJS240" s="406" t="n"/>
      <c r="RJT240" s="406" t="n"/>
      <c r="RJU240" s="406" t="n"/>
      <c r="RJV240" s="406" t="n"/>
      <c r="RJW240" s="406" t="n"/>
      <c r="RJX240" s="406" t="n"/>
      <c r="RJY240" s="406" t="n"/>
      <c r="RJZ240" s="406" t="n"/>
      <c r="RKA240" s="406" t="n"/>
      <c r="RKB240" s="406" t="n"/>
      <c r="RKC240" s="406" t="n"/>
      <c r="RKD240" s="406" t="n"/>
      <c r="RKE240" s="406" t="n"/>
      <c r="RKF240" s="406" t="n"/>
      <c r="RKG240" s="406" t="n"/>
      <c r="RKH240" s="406" t="n"/>
      <c r="RKI240" s="406" t="n"/>
      <c r="RKJ240" s="406" t="n"/>
      <c r="RKK240" s="406" t="n"/>
      <c r="RKL240" s="406" t="n"/>
      <c r="RKM240" s="406" t="n"/>
      <c r="RKN240" s="406" t="n"/>
      <c r="RKO240" s="406" t="n"/>
      <c r="RKP240" s="406" t="n"/>
      <c r="RKQ240" s="406" t="n"/>
      <c r="RKR240" s="406" t="n"/>
      <c r="RKS240" s="406" t="n"/>
      <c r="RKT240" s="406" t="n"/>
      <c r="RKU240" s="406" t="n"/>
      <c r="RKV240" s="406" t="n"/>
      <c r="RKW240" s="406" t="n"/>
      <c r="RKX240" s="406" t="n"/>
      <c r="RKY240" s="406" t="n"/>
      <c r="RKZ240" s="406" t="n"/>
      <c r="RLA240" s="406" t="n"/>
      <c r="RLB240" s="406" t="n"/>
      <c r="RLC240" s="406" t="n"/>
      <c r="RLD240" s="406" t="n"/>
      <c r="RLE240" s="406" t="n"/>
      <c r="RLF240" s="406" t="n"/>
      <c r="RLG240" s="406" t="n"/>
      <c r="RLH240" s="406" t="n"/>
      <c r="RLI240" s="406" t="n"/>
      <c r="RLJ240" s="406" t="n"/>
      <c r="RLK240" s="406" t="n"/>
      <c r="RLL240" s="406" t="n"/>
      <c r="RLM240" s="406" t="n"/>
      <c r="RLN240" s="406" t="n"/>
      <c r="RLO240" s="406" t="n"/>
      <c r="RLP240" s="406" t="n"/>
      <c r="RLQ240" s="406" t="n"/>
      <c r="RLR240" s="406" t="n"/>
      <c r="RLS240" s="406" t="n"/>
      <c r="RLT240" s="406" t="n"/>
      <c r="RLU240" s="406" t="n"/>
      <c r="RLV240" s="406" t="n"/>
      <c r="RLW240" s="406" t="n"/>
      <c r="RLX240" s="406" t="n"/>
      <c r="RLY240" s="406" t="n"/>
      <c r="RLZ240" s="406" t="n"/>
      <c r="RMA240" s="406" t="n"/>
      <c r="RMB240" s="406" t="n"/>
      <c r="RMC240" s="406" t="n"/>
      <c r="RMD240" s="406" t="n"/>
      <c r="RME240" s="406" t="n"/>
      <c r="RMF240" s="406" t="n"/>
      <c r="RMG240" s="406" t="n"/>
      <c r="RMH240" s="406" t="n"/>
      <c r="RMI240" s="406" t="n"/>
      <c r="RMJ240" s="406" t="n"/>
      <c r="RMK240" s="406" t="n"/>
      <c r="RML240" s="406" t="n"/>
      <c r="RMM240" s="406" t="n"/>
      <c r="RMN240" s="406" t="n"/>
      <c r="RMO240" s="406" t="n"/>
      <c r="RMP240" s="406" t="n"/>
      <c r="RMQ240" s="406" t="n"/>
      <c r="RMR240" s="406" t="n"/>
      <c r="RMS240" s="406" t="n"/>
      <c r="RMT240" s="406" t="n"/>
      <c r="RMU240" s="406" t="n"/>
      <c r="RMV240" s="406" t="n"/>
      <c r="RMW240" s="406" t="n"/>
      <c r="RMX240" s="406" t="n"/>
      <c r="RMY240" s="406" t="n"/>
      <c r="RMZ240" s="406" t="n"/>
      <c r="RNA240" s="406" t="n"/>
      <c r="RNB240" s="406" t="n"/>
      <c r="RNC240" s="406" t="n"/>
      <c r="RND240" s="406" t="n"/>
      <c r="RNE240" s="406" t="n"/>
      <c r="RNF240" s="406" t="n"/>
      <c r="RNG240" s="406" t="n"/>
      <c r="RNH240" s="406" t="n"/>
      <c r="RNI240" s="406" t="n"/>
      <c r="RNJ240" s="406" t="n"/>
      <c r="RNK240" s="406" t="n"/>
      <c r="RNL240" s="406" t="n"/>
      <c r="RNM240" s="406" t="n"/>
      <c r="RNN240" s="406" t="n"/>
      <c r="RNO240" s="406" t="n"/>
      <c r="RNP240" s="406" t="n"/>
      <c r="RNQ240" s="406" t="n"/>
      <c r="RNR240" s="406" t="n"/>
      <c r="RNS240" s="406" t="n"/>
      <c r="RNT240" s="406" t="n"/>
      <c r="RNU240" s="406" t="n"/>
      <c r="RNV240" s="406" t="n"/>
      <c r="RNW240" s="406" t="n"/>
      <c r="RNX240" s="406" t="n"/>
      <c r="RNY240" s="406" t="n"/>
      <c r="RNZ240" s="406" t="n"/>
      <c r="ROA240" s="406" t="n"/>
      <c r="ROB240" s="406" t="n"/>
      <c r="ROC240" s="406" t="n"/>
      <c r="ROD240" s="406" t="n"/>
      <c r="ROE240" s="406" t="n"/>
      <c r="ROF240" s="406" t="n"/>
      <c r="ROG240" s="406" t="n"/>
      <c r="ROH240" s="406" t="n"/>
      <c r="ROI240" s="406" t="n"/>
      <c r="ROJ240" s="406" t="n"/>
      <c r="ROK240" s="406" t="n"/>
      <c r="ROL240" s="406" t="n"/>
      <c r="ROM240" s="406" t="n"/>
      <c r="RON240" s="406" t="n"/>
      <c r="ROO240" s="406" t="n"/>
      <c r="ROP240" s="406" t="n"/>
      <c r="ROQ240" s="406" t="n"/>
      <c r="ROR240" s="406" t="n"/>
      <c r="ROS240" s="406" t="n"/>
      <c r="ROT240" s="406" t="n"/>
      <c r="ROU240" s="406" t="n"/>
      <c r="ROV240" s="406" t="n"/>
      <c r="ROW240" s="406" t="n"/>
      <c r="ROX240" s="406" t="n"/>
      <c r="ROY240" s="406" t="n"/>
      <c r="ROZ240" s="406" t="n"/>
      <c r="RPA240" s="406" t="n"/>
      <c r="RPB240" s="406" t="n"/>
      <c r="RPC240" s="406" t="n"/>
      <c r="RPD240" s="406" t="n"/>
      <c r="RPE240" s="406" t="n"/>
      <c r="RPF240" s="406" t="n"/>
      <c r="RPG240" s="406" t="n"/>
      <c r="RPH240" s="406" t="n"/>
      <c r="RPI240" s="406" t="n"/>
      <c r="RPJ240" s="406" t="n"/>
      <c r="RPK240" s="406" t="n"/>
      <c r="RPL240" s="406" t="n"/>
      <c r="RPM240" s="406" t="n"/>
      <c r="RPN240" s="406" t="n"/>
      <c r="RPO240" s="406" t="n"/>
      <c r="RPP240" s="406" t="n"/>
      <c r="RPQ240" s="406" t="n"/>
      <c r="RPR240" s="406" t="n"/>
      <c r="RPS240" s="406" t="n"/>
      <c r="RPT240" s="406" t="n"/>
      <c r="RPU240" s="406" t="n"/>
      <c r="RPV240" s="406" t="n"/>
      <c r="RPW240" s="406" t="n"/>
      <c r="RPX240" s="406" t="n"/>
      <c r="RPY240" s="406" t="n"/>
      <c r="RPZ240" s="406" t="n"/>
      <c r="RQA240" s="406" t="n"/>
      <c r="RQB240" s="406" t="n"/>
      <c r="RQC240" s="406" t="n"/>
      <c r="RQD240" s="406" t="n"/>
      <c r="RQE240" s="406" t="n"/>
      <c r="RQF240" s="406" t="n"/>
      <c r="RQG240" s="406" t="n"/>
      <c r="RQH240" s="406" t="n"/>
      <c r="RQI240" s="406" t="n"/>
      <c r="RQJ240" s="406" t="n"/>
      <c r="RQK240" s="406" t="n"/>
      <c r="RQL240" s="406" t="n"/>
      <c r="RQM240" s="406" t="n"/>
      <c r="RQN240" s="406" t="n"/>
      <c r="RQO240" s="406" t="n"/>
      <c r="RQP240" s="406" t="n"/>
      <c r="RQQ240" s="406" t="n"/>
      <c r="RQR240" s="406" t="n"/>
      <c r="RQS240" s="406" t="n"/>
      <c r="RQT240" s="406" t="n"/>
      <c r="RQU240" s="406" t="n"/>
      <c r="RQV240" s="406" t="n"/>
      <c r="RQW240" s="406" t="n"/>
      <c r="RQX240" s="406" t="n"/>
      <c r="RQY240" s="406" t="n"/>
      <c r="RQZ240" s="406" t="n"/>
      <c r="RRA240" s="406" t="n"/>
      <c r="RRB240" s="406" t="n"/>
      <c r="RRC240" s="406" t="n"/>
      <c r="RRD240" s="406" t="n"/>
      <c r="RRE240" s="406" t="n"/>
      <c r="RRF240" s="406" t="n"/>
      <c r="RRG240" s="406" t="n"/>
      <c r="RRH240" s="406" t="n"/>
      <c r="RRI240" s="406" t="n"/>
      <c r="RRJ240" s="406" t="n"/>
      <c r="RRK240" s="406" t="n"/>
      <c r="RRL240" s="406" t="n"/>
      <c r="RRM240" s="406" t="n"/>
      <c r="RRN240" s="406" t="n"/>
      <c r="RRO240" s="406" t="n"/>
      <c r="RRP240" s="406" t="n"/>
      <c r="RRQ240" s="406" t="n"/>
      <c r="RRR240" s="406" t="n"/>
      <c r="RRS240" s="406" t="n"/>
      <c r="RRT240" s="406" t="n"/>
      <c r="RRU240" s="406" t="n"/>
      <c r="RRV240" s="406" t="n"/>
      <c r="RRW240" s="406" t="n"/>
      <c r="RRX240" s="406" t="n"/>
      <c r="RRY240" s="406" t="n"/>
      <c r="RRZ240" s="406" t="n"/>
      <c r="RSA240" s="406" t="n"/>
      <c r="RSB240" s="406" t="n"/>
      <c r="RSC240" s="406" t="n"/>
      <c r="RSD240" s="406" t="n"/>
      <c r="RSE240" s="406" t="n"/>
      <c r="RSF240" s="406" t="n"/>
      <c r="RSG240" s="406" t="n"/>
      <c r="RSH240" s="406" t="n"/>
      <c r="RSI240" s="406" t="n"/>
      <c r="RSJ240" s="406" t="n"/>
      <c r="RSK240" s="406" t="n"/>
      <c r="RSL240" s="406" t="n"/>
      <c r="RSM240" s="406" t="n"/>
      <c r="RSN240" s="406" t="n"/>
      <c r="RSO240" s="406" t="n"/>
      <c r="RSP240" s="406" t="n"/>
      <c r="RSQ240" s="406" t="n"/>
      <c r="RSR240" s="406" t="n"/>
      <c r="RSS240" s="406" t="n"/>
      <c r="RST240" s="406" t="n"/>
      <c r="RSU240" s="406" t="n"/>
      <c r="RSV240" s="406" t="n"/>
      <c r="RSW240" s="406" t="n"/>
      <c r="RSX240" s="406" t="n"/>
      <c r="RSY240" s="406" t="n"/>
      <c r="RSZ240" s="406" t="n"/>
      <c r="RTA240" s="406" t="n"/>
      <c r="RTB240" s="406" t="n"/>
      <c r="RTC240" s="406" t="n"/>
      <c r="RTD240" s="406" t="n"/>
      <c r="RTE240" s="406" t="n"/>
      <c r="RTF240" s="406" t="n"/>
      <c r="RTG240" s="406" t="n"/>
      <c r="RTH240" s="406" t="n"/>
      <c r="RTI240" s="406" t="n"/>
      <c r="RTJ240" s="406" t="n"/>
      <c r="RTK240" s="406" t="n"/>
      <c r="RTL240" s="406" t="n"/>
      <c r="RTM240" s="406" t="n"/>
      <c r="RTN240" s="406" t="n"/>
      <c r="RTO240" s="406" t="n"/>
      <c r="RTP240" s="406" t="n"/>
      <c r="RTQ240" s="406" t="n"/>
      <c r="RTR240" s="406" t="n"/>
      <c r="RTS240" s="406" t="n"/>
      <c r="RTT240" s="406" t="n"/>
      <c r="RTU240" s="406" t="n"/>
      <c r="RTV240" s="406" t="n"/>
      <c r="RTW240" s="406" t="n"/>
      <c r="RTX240" s="406" t="n"/>
      <c r="RTY240" s="406" t="n"/>
      <c r="RTZ240" s="406" t="n"/>
      <c r="RUA240" s="406" t="n"/>
      <c r="RUB240" s="406" t="n"/>
      <c r="RUC240" s="406" t="n"/>
      <c r="RUD240" s="406" t="n"/>
      <c r="RUE240" s="406" t="n"/>
      <c r="RUF240" s="406" t="n"/>
      <c r="RUG240" s="406" t="n"/>
      <c r="RUH240" s="406" t="n"/>
      <c r="RUI240" s="406" t="n"/>
      <c r="RUJ240" s="406" t="n"/>
      <c r="RUK240" s="406" t="n"/>
      <c r="RUL240" s="406" t="n"/>
      <c r="RUM240" s="406" t="n"/>
      <c r="RUN240" s="406" t="n"/>
      <c r="RUO240" s="406" t="n"/>
      <c r="RUP240" s="406" t="n"/>
      <c r="RUQ240" s="406" t="n"/>
      <c r="RUR240" s="406" t="n"/>
      <c r="RUS240" s="406" t="n"/>
      <c r="RUT240" s="406" t="n"/>
      <c r="RUU240" s="406" t="n"/>
      <c r="RUV240" s="406" t="n"/>
      <c r="RUW240" s="406" t="n"/>
      <c r="RUX240" s="406" t="n"/>
      <c r="RUY240" s="406" t="n"/>
      <c r="RUZ240" s="406" t="n"/>
      <c r="RVA240" s="406" t="n"/>
      <c r="RVB240" s="406" t="n"/>
      <c r="RVC240" s="406" t="n"/>
      <c r="RVD240" s="406" t="n"/>
      <c r="RVE240" s="406" t="n"/>
      <c r="RVF240" s="406" t="n"/>
      <c r="RVG240" s="406" t="n"/>
      <c r="RVH240" s="406" t="n"/>
      <c r="RVI240" s="406" t="n"/>
      <c r="RVJ240" s="406" t="n"/>
      <c r="RVK240" s="406" t="n"/>
      <c r="RVL240" s="406" t="n"/>
      <c r="RVM240" s="406" t="n"/>
      <c r="RVN240" s="406" t="n"/>
      <c r="RVO240" s="406" t="n"/>
      <c r="RVP240" s="406" t="n"/>
      <c r="RVQ240" s="406" t="n"/>
      <c r="RVR240" s="406" t="n"/>
      <c r="RVS240" s="406" t="n"/>
      <c r="RVT240" s="406" t="n"/>
      <c r="RVU240" s="406" t="n"/>
      <c r="RVV240" s="406" t="n"/>
      <c r="RVW240" s="406" t="n"/>
      <c r="RVX240" s="406" t="n"/>
      <c r="RVY240" s="406" t="n"/>
      <c r="RVZ240" s="406" t="n"/>
      <c r="RWA240" s="406" t="n"/>
      <c r="RWB240" s="406" t="n"/>
      <c r="RWC240" s="406" t="n"/>
      <c r="RWD240" s="406" t="n"/>
      <c r="RWE240" s="406" t="n"/>
      <c r="RWF240" s="406" t="n"/>
      <c r="RWG240" s="406" t="n"/>
      <c r="RWH240" s="406" t="n"/>
      <c r="RWI240" s="406" t="n"/>
      <c r="RWJ240" s="406" t="n"/>
      <c r="RWK240" s="406" t="n"/>
      <c r="RWL240" s="406" t="n"/>
      <c r="RWM240" s="406" t="n"/>
      <c r="RWN240" s="406" t="n"/>
      <c r="RWO240" s="406" t="n"/>
      <c r="RWP240" s="406" t="n"/>
      <c r="RWQ240" s="406" t="n"/>
      <c r="RWR240" s="406" t="n"/>
      <c r="RWS240" s="406" t="n"/>
      <c r="RWT240" s="406" t="n"/>
      <c r="RWU240" s="406" t="n"/>
      <c r="RWV240" s="406" t="n"/>
      <c r="RWW240" s="406" t="n"/>
      <c r="RWX240" s="406" t="n"/>
      <c r="RWY240" s="406" t="n"/>
      <c r="RWZ240" s="406" t="n"/>
      <c r="RXA240" s="406" t="n"/>
      <c r="RXB240" s="406" t="n"/>
      <c r="RXC240" s="406" t="n"/>
      <c r="RXD240" s="406" t="n"/>
      <c r="RXE240" s="406" t="n"/>
      <c r="RXF240" s="406" t="n"/>
      <c r="RXG240" s="406" t="n"/>
      <c r="RXH240" s="406" t="n"/>
      <c r="RXI240" s="406" t="n"/>
      <c r="RXJ240" s="406" t="n"/>
      <c r="RXK240" s="406" t="n"/>
      <c r="RXL240" s="406" t="n"/>
      <c r="RXM240" s="406" t="n"/>
      <c r="RXN240" s="406" t="n"/>
      <c r="RXO240" s="406" t="n"/>
      <c r="RXP240" s="406" t="n"/>
      <c r="RXQ240" s="406" t="n"/>
      <c r="RXR240" s="406" t="n"/>
      <c r="RXS240" s="406" t="n"/>
      <c r="RXT240" s="406" t="n"/>
      <c r="RXU240" s="406" t="n"/>
      <c r="RXV240" s="406" t="n"/>
      <c r="RXW240" s="406" t="n"/>
      <c r="RXX240" s="406" t="n"/>
      <c r="RXY240" s="406" t="n"/>
      <c r="RXZ240" s="406" t="n"/>
      <c r="RYA240" s="406" t="n"/>
      <c r="RYB240" s="406" t="n"/>
      <c r="RYC240" s="406" t="n"/>
      <c r="RYD240" s="406" t="n"/>
      <c r="RYE240" s="406" t="n"/>
      <c r="RYF240" s="406" t="n"/>
      <c r="RYG240" s="406" t="n"/>
      <c r="RYH240" s="406" t="n"/>
      <c r="RYI240" s="406" t="n"/>
      <c r="RYJ240" s="406" t="n"/>
      <c r="RYK240" s="406" t="n"/>
      <c r="RYL240" s="406" t="n"/>
      <c r="RYM240" s="406" t="n"/>
      <c r="RYN240" s="406" t="n"/>
      <c r="RYO240" s="406" t="n"/>
      <c r="RYP240" s="406" t="n"/>
      <c r="RYQ240" s="406" t="n"/>
      <c r="RYR240" s="406" t="n"/>
      <c r="RYS240" s="406" t="n"/>
      <c r="RYT240" s="406" t="n"/>
      <c r="RYU240" s="406" t="n"/>
      <c r="RYV240" s="406" t="n"/>
      <c r="RYW240" s="406" t="n"/>
      <c r="RYX240" s="406" t="n"/>
      <c r="RYY240" s="406" t="n"/>
      <c r="RYZ240" s="406" t="n"/>
      <c r="RZA240" s="406" t="n"/>
      <c r="RZB240" s="406" t="n"/>
      <c r="RZC240" s="406" t="n"/>
      <c r="RZD240" s="406" t="n"/>
      <c r="RZE240" s="406" t="n"/>
      <c r="RZF240" s="406" t="n"/>
      <c r="RZG240" s="406" t="n"/>
      <c r="RZH240" s="406" t="n"/>
      <c r="RZI240" s="406" t="n"/>
      <c r="RZJ240" s="406" t="n"/>
      <c r="RZK240" s="406" t="n"/>
      <c r="RZL240" s="406" t="n"/>
      <c r="RZM240" s="406" t="n"/>
      <c r="RZN240" s="406" t="n"/>
      <c r="RZO240" s="406" t="n"/>
      <c r="RZP240" s="406" t="n"/>
      <c r="RZQ240" s="406" t="n"/>
      <c r="RZR240" s="406" t="n"/>
      <c r="RZS240" s="406" t="n"/>
      <c r="RZT240" s="406" t="n"/>
      <c r="RZU240" s="406" t="n"/>
      <c r="RZV240" s="406" t="n"/>
      <c r="RZW240" s="406" t="n"/>
      <c r="RZX240" s="406" t="n"/>
      <c r="RZY240" s="406" t="n"/>
      <c r="RZZ240" s="406" t="n"/>
      <c r="SAA240" s="406" t="n"/>
      <c r="SAB240" s="406" t="n"/>
      <c r="SAC240" s="406" t="n"/>
      <c r="SAD240" s="406" t="n"/>
      <c r="SAE240" s="406" t="n"/>
      <c r="SAF240" s="406" t="n"/>
      <c r="SAG240" s="406" t="n"/>
      <c r="SAH240" s="406" t="n"/>
      <c r="SAI240" s="406" t="n"/>
      <c r="SAJ240" s="406" t="n"/>
      <c r="SAK240" s="406" t="n"/>
      <c r="SAL240" s="406" t="n"/>
      <c r="SAM240" s="406" t="n"/>
      <c r="SAN240" s="406" t="n"/>
      <c r="SAO240" s="406" t="n"/>
      <c r="SAP240" s="406" t="n"/>
      <c r="SAQ240" s="406" t="n"/>
      <c r="SAR240" s="406" t="n"/>
      <c r="SAS240" s="406" t="n"/>
      <c r="SAT240" s="406" t="n"/>
      <c r="SAU240" s="406" t="n"/>
      <c r="SAV240" s="406" t="n"/>
      <c r="SAW240" s="406" t="n"/>
      <c r="SAX240" s="406" t="n"/>
      <c r="SAY240" s="406" t="n"/>
      <c r="SAZ240" s="406" t="n"/>
      <c r="SBA240" s="406" t="n"/>
      <c r="SBB240" s="406" t="n"/>
      <c r="SBC240" s="406" t="n"/>
      <c r="SBD240" s="406" t="n"/>
      <c r="SBE240" s="406" t="n"/>
      <c r="SBF240" s="406" t="n"/>
      <c r="SBG240" s="406" t="n"/>
      <c r="SBH240" s="406" t="n"/>
      <c r="SBI240" s="406" t="n"/>
      <c r="SBJ240" s="406" t="n"/>
      <c r="SBK240" s="406" t="n"/>
      <c r="SBL240" s="406" t="n"/>
      <c r="SBM240" s="406" t="n"/>
      <c r="SBN240" s="406" t="n"/>
      <c r="SBO240" s="406" t="n"/>
      <c r="SBP240" s="406" t="n"/>
      <c r="SBQ240" s="406" t="n"/>
      <c r="SBR240" s="406" t="n"/>
      <c r="SBS240" s="406" t="n"/>
      <c r="SBT240" s="406" t="n"/>
      <c r="SBU240" s="406" t="n"/>
      <c r="SBV240" s="406" t="n"/>
      <c r="SBW240" s="406" t="n"/>
      <c r="SBX240" s="406" t="n"/>
      <c r="SBY240" s="406" t="n"/>
      <c r="SBZ240" s="406" t="n"/>
      <c r="SCA240" s="406" t="n"/>
      <c r="SCB240" s="406" t="n"/>
      <c r="SCC240" s="406" t="n"/>
      <c r="SCD240" s="406" t="n"/>
      <c r="SCE240" s="406" t="n"/>
      <c r="SCF240" s="406" t="n"/>
      <c r="SCG240" s="406" t="n"/>
      <c r="SCH240" s="406" t="n"/>
      <c r="SCI240" s="406" t="n"/>
      <c r="SCJ240" s="406" t="n"/>
      <c r="SCK240" s="406" t="n"/>
      <c r="SCL240" s="406" t="n"/>
      <c r="SCM240" s="406" t="n"/>
      <c r="SCN240" s="406" t="n"/>
      <c r="SCO240" s="406" t="n"/>
      <c r="SCP240" s="406" t="n"/>
      <c r="SCQ240" s="406" t="n"/>
      <c r="SCR240" s="406" t="n"/>
      <c r="SCS240" s="406" t="n"/>
      <c r="SCT240" s="406" t="n"/>
      <c r="SCU240" s="406" t="n"/>
      <c r="SCV240" s="406" t="n"/>
      <c r="SCW240" s="406" t="n"/>
      <c r="SCX240" s="406" t="n"/>
      <c r="SCY240" s="406" t="n"/>
      <c r="SCZ240" s="406" t="n"/>
      <c r="SDA240" s="406" t="n"/>
      <c r="SDB240" s="406" t="n"/>
      <c r="SDC240" s="406" t="n"/>
      <c r="SDD240" s="406" t="n"/>
      <c r="SDE240" s="406" t="n"/>
      <c r="SDF240" s="406" t="n"/>
      <c r="SDG240" s="406" t="n"/>
      <c r="SDH240" s="406" t="n"/>
      <c r="SDI240" s="406" t="n"/>
      <c r="SDJ240" s="406" t="n"/>
      <c r="SDK240" s="406" t="n"/>
      <c r="SDL240" s="406" t="n"/>
      <c r="SDM240" s="406" t="n"/>
      <c r="SDN240" s="406" t="n"/>
      <c r="SDO240" s="406" t="n"/>
      <c r="SDP240" s="406" t="n"/>
      <c r="SDQ240" s="406" t="n"/>
      <c r="SDR240" s="406" t="n"/>
      <c r="SDS240" s="406" t="n"/>
      <c r="SDT240" s="406" t="n"/>
      <c r="SDU240" s="406" t="n"/>
      <c r="SDV240" s="406" t="n"/>
      <c r="SDW240" s="406" t="n"/>
      <c r="SDX240" s="406" t="n"/>
      <c r="SDY240" s="406" t="n"/>
      <c r="SDZ240" s="406" t="n"/>
      <c r="SEA240" s="406" t="n"/>
      <c r="SEB240" s="406" t="n"/>
      <c r="SEC240" s="406" t="n"/>
      <c r="SED240" s="406" t="n"/>
      <c r="SEE240" s="406" t="n"/>
      <c r="SEF240" s="406" t="n"/>
      <c r="SEG240" s="406" t="n"/>
      <c r="SEH240" s="406" t="n"/>
      <c r="SEI240" s="406" t="n"/>
      <c r="SEJ240" s="406" t="n"/>
      <c r="SEK240" s="406" t="n"/>
      <c r="SEL240" s="406" t="n"/>
      <c r="SEM240" s="406" t="n"/>
      <c r="SEN240" s="406" t="n"/>
      <c r="SEO240" s="406" t="n"/>
      <c r="SEP240" s="406" t="n"/>
      <c r="SEQ240" s="406" t="n"/>
      <c r="SER240" s="406" t="n"/>
      <c r="SES240" s="406" t="n"/>
      <c r="SET240" s="406" t="n"/>
      <c r="SEU240" s="406" t="n"/>
      <c r="SEV240" s="406" t="n"/>
      <c r="SEW240" s="406" t="n"/>
      <c r="SEX240" s="406" t="n"/>
      <c r="SEY240" s="406" t="n"/>
      <c r="SEZ240" s="406" t="n"/>
      <c r="SFA240" s="406" t="n"/>
      <c r="SFB240" s="406" t="n"/>
      <c r="SFC240" s="406" t="n"/>
      <c r="SFD240" s="406" t="n"/>
      <c r="SFE240" s="406" t="n"/>
      <c r="SFF240" s="406" t="n"/>
      <c r="SFG240" s="406" t="n"/>
      <c r="SFH240" s="406" t="n"/>
      <c r="SFI240" s="406" t="n"/>
      <c r="SFJ240" s="406" t="n"/>
      <c r="SFK240" s="406" t="n"/>
      <c r="SFL240" s="406" t="n"/>
      <c r="SFM240" s="406" t="n"/>
      <c r="SFN240" s="406" t="n"/>
      <c r="SFO240" s="406" t="n"/>
      <c r="SFP240" s="406" t="n"/>
      <c r="SFQ240" s="406" t="n"/>
      <c r="SFR240" s="406" t="n"/>
      <c r="SFS240" s="406" t="n"/>
      <c r="SFT240" s="406" t="n"/>
      <c r="SFU240" s="406" t="n"/>
      <c r="SFV240" s="406" t="n"/>
      <c r="SFW240" s="406" t="n"/>
      <c r="SFX240" s="406" t="n"/>
      <c r="SFY240" s="406" t="n"/>
      <c r="SFZ240" s="406" t="n"/>
      <c r="SGA240" s="406" t="n"/>
      <c r="SGB240" s="406" t="n"/>
      <c r="SGC240" s="406" t="n"/>
      <c r="SGD240" s="406" t="n"/>
      <c r="SGE240" s="406" t="n"/>
      <c r="SGF240" s="406" t="n"/>
      <c r="SGG240" s="406" t="n"/>
      <c r="SGH240" s="406" t="n"/>
      <c r="SGI240" s="406" t="n"/>
      <c r="SGJ240" s="406" t="n"/>
      <c r="SGK240" s="406" t="n"/>
      <c r="SGL240" s="406" t="n"/>
      <c r="SGM240" s="406" t="n"/>
      <c r="SGN240" s="406" t="n"/>
      <c r="SGO240" s="406" t="n"/>
      <c r="SGP240" s="406" t="n"/>
      <c r="SGQ240" s="406" t="n"/>
      <c r="SGR240" s="406" t="n"/>
      <c r="SGS240" s="406" t="n"/>
      <c r="SGT240" s="406" t="n"/>
      <c r="SGU240" s="406" t="n"/>
      <c r="SGV240" s="406" t="n"/>
      <c r="SGW240" s="406" t="n"/>
      <c r="SGX240" s="406" t="n"/>
      <c r="SGY240" s="406" t="n"/>
      <c r="SGZ240" s="406" t="n"/>
      <c r="SHA240" s="406" t="n"/>
      <c r="SHB240" s="406" t="n"/>
      <c r="SHC240" s="406" t="n"/>
      <c r="SHD240" s="406" t="n"/>
      <c r="SHE240" s="406" t="n"/>
      <c r="SHF240" s="406" t="n"/>
      <c r="SHG240" s="406" t="n"/>
      <c r="SHH240" s="406" t="n"/>
      <c r="SHI240" s="406" t="n"/>
      <c r="SHJ240" s="406" t="n"/>
      <c r="SHK240" s="406" t="n"/>
      <c r="SHL240" s="406" t="n"/>
      <c r="SHM240" s="406" t="n"/>
      <c r="SHN240" s="406" t="n"/>
      <c r="SHO240" s="406" t="n"/>
      <c r="SHP240" s="406" t="n"/>
      <c r="SHQ240" s="406" t="n"/>
      <c r="SHR240" s="406" t="n"/>
      <c r="SHS240" s="406" t="n"/>
      <c r="SHT240" s="406" t="n"/>
      <c r="SHU240" s="406" t="n"/>
      <c r="SHV240" s="406" t="n"/>
      <c r="SHW240" s="406" t="n"/>
      <c r="SHX240" s="406" t="n"/>
      <c r="SHY240" s="406" t="n"/>
      <c r="SHZ240" s="406" t="n"/>
      <c r="SIA240" s="406" t="n"/>
      <c r="SIB240" s="406" t="n"/>
      <c r="SIC240" s="406" t="n"/>
      <c r="SID240" s="406" t="n"/>
      <c r="SIE240" s="406" t="n"/>
      <c r="SIF240" s="406" t="n"/>
      <c r="SIG240" s="406" t="n"/>
      <c r="SIH240" s="406" t="n"/>
      <c r="SII240" s="406" t="n"/>
      <c r="SIJ240" s="406" t="n"/>
      <c r="SIK240" s="406" t="n"/>
      <c r="SIL240" s="406" t="n"/>
      <c r="SIM240" s="406" t="n"/>
      <c r="SIN240" s="406" t="n"/>
      <c r="SIO240" s="406" t="n"/>
      <c r="SIP240" s="406" t="n"/>
      <c r="SIQ240" s="406" t="n"/>
      <c r="SIR240" s="406" t="n"/>
      <c r="SIS240" s="406" t="n"/>
      <c r="SIT240" s="406" t="n"/>
      <c r="SIU240" s="406" t="n"/>
      <c r="SIV240" s="406" t="n"/>
      <c r="SIW240" s="406" t="n"/>
      <c r="SIX240" s="406" t="n"/>
      <c r="SIY240" s="406" t="n"/>
      <c r="SIZ240" s="406" t="n"/>
      <c r="SJA240" s="406" t="n"/>
      <c r="SJB240" s="406" t="n"/>
      <c r="SJC240" s="406" t="n"/>
      <c r="SJD240" s="406" t="n"/>
      <c r="SJE240" s="406" t="n"/>
      <c r="SJF240" s="406" t="n"/>
      <c r="SJG240" s="406" t="n"/>
      <c r="SJH240" s="406" t="n"/>
      <c r="SJI240" s="406" t="n"/>
      <c r="SJJ240" s="406" t="n"/>
      <c r="SJK240" s="406" t="n"/>
      <c r="SJL240" s="406" t="n"/>
      <c r="SJM240" s="406" t="n"/>
      <c r="SJN240" s="406" t="n"/>
      <c r="SJO240" s="406" t="n"/>
      <c r="SJP240" s="406" t="n"/>
      <c r="SJQ240" s="406" t="n"/>
      <c r="SJR240" s="406" t="n"/>
      <c r="SJS240" s="406" t="n"/>
      <c r="SJT240" s="406" t="n"/>
      <c r="SJU240" s="406" t="n"/>
      <c r="SJV240" s="406" t="n"/>
      <c r="SJW240" s="406" t="n"/>
      <c r="SJX240" s="406" t="n"/>
      <c r="SJY240" s="406" t="n"/>
      <c r="SJZ240" s="406" t="n"/>
      <c r="SKA240" s="406" t="n"/>
      <c r="SKB240" s="406" t="n"/>
      <c r="SKC240" s="406" t="n"/>
      <c r="SKD240" s="406" t="n"/>
      <c r="SKE240" s="406" t="n"/>
      <c r="SKF240" s="406" t="n"/>
      <c r="SKG240" s="406" t="n"/>
      <c r="SKH240" s="406" t="n"/>
      <c r="SKI240" s="406" t="n"/>
      <c r="SKJ240" s="406" t="n"/>
      <c r="SKK240" s="406" t="n"/>
      <c r="SKL240" s="406" t="n"/>
      <c r="SKM240" s="406" t="n"/>
      <c r="SKN240" s="406" t="n"/>
      <c r="SKO240" s="406" t="n"/>
      <c r="SKP240" s="406" t="n"/>
      <c r="SKQ240" s="406" t="n"/>
      <c r="SKR240" s="406" t="n"/>
      <c r="SKS240" s="406" t="n"/>
      <c r="SKT240" s="406" t="n"/>
      <c r="SKU240" s="406" t="n"/>
      <c r="SKV240" s="406" t="n"/>
      <c r="SKW240" s="406" t="n"/>
      <c r="SKX240" s="406" t="n"/>
      <c r="SKY240" s="406" t="n"/>
      <c r="SKZ240" s="406" t="n"/>
      <c r="SLA240" s="406" t="n"/>
      <c r="SLB240" s="406" t="n"/>
      <c r="SLC240" s="406" t="n"/>
      <c r="SLD240" s="406" t="n"/>
      <c r="SLE240" s="406" t="n"/>
      <c r="SLF240" s="406" t="n"/>
      <c r="SLG240" s="406" t="n"/>
      <c r="SLH240" s="406" t="n"/>
      <c r="SLI240" s="406" t="n"/>
      <c r="SLJ240" s="406" t="n"/>
      <c r="SLK240" s="406" t="n"/>
      <c r="SLL240" s="406" t="n"/>
      <c r="SLM240" s="406" t="n"/>
      <c r="SLN240" s="406" t="n"/>
      <c r="SLO240" s="406" t="n"/>
      <c r="SLP240" s="406" t="n"/>
      <c r="SLQ240" s="406" t="n"/>
      <c r="SLR240" s="406" t="n"/>
      <c r="SLS240" s="406" t="n"/>
      <c r="SLT240" s="406" t="n"/>
      <c r="SLU240" s="406" t="n"/>
      <c r="SLV240" s="406" t="n"/>
      <c r="SLW240" s="406" t="n"/>
      <c r="SLX240" s="406" t="n"/>
      <c r="SLY240" s="406" t="n"/>
      <c r="SLZ240" s="406" t="n"/>
      <c r="SMA240" s="406" t="n"/>
      <c r="SMB240" s="406" t="n"/>
      <c r="SMC240" s="406" t="n"/>
      <c r="SMD240" s="406" t="n"/>
      <c r="SME240" s="406" t="n"/>
      <c r="SMF240" s="406" t="n"/>
      <c r="SMG240" s="406" t="n"/>
      <c r="SMH240" s="406" t="n"/>
      <c r="SMI240" s="406" t="n"/>
      <c r="SMJ240" s="406" t="n"/>
      <c r="SMK240" s="406" t="n"/>
      <c r="SML240" s="406" t="n"/>
      <c r="SMM240" s="406" t="n"/>
      <c r="SMN240" s="406" t="n"/>
      <c r="SMO240" s="406" t="n"/>
      <c r="SMP240" s="406" t="n"/>
      <c r="SMQ240" s="406" t="n"/>
      <c r="SMR240" s="406" t="n"/>
      <c r="SMS240" s="406" t="n"/>
      <c r="SMT240" s="406" t="n"/>
      <c r="SMU240" s="406" t="n"/>
      <c r="SMV240" s="406" t="n"/>
      <c r="SMW240" s="406" t="n"/>
      <c r="SMX240" s="406" t="n"/>
      <c r="SMY240" s="406" t="n"/>
      <c r="SMZ240" s="406" t="n"/>
      <c r="SNA240" s="406" t="n"/>
      <c r="SNB240" s="406" t="n"/>
      <c r="SNC240" s="406" t="n"/>
      <c r="SND240" s="406" t="n"/>
      <c r="SNE240" s="406" t="n"/>
      <c r="SNF240" s="406" t="n"/>
      <c r="SNG240" s="406" t="n"/>
      <c r="SNH240" s="406" t="n"/>
      <c r="SNI240" s="406" t="n"/>
      <c r="SNJ240" s="406" t="n"/>
      <c r="SNK240" s="406" t="n"/>
      <c r="SNL240" s="406" t="n"/>
      <c r="SNM240" s="406" t="n"/>
      <c r="SNN240" s="406" t="n"/>
      <c r="SNO240" s="406" t="n"/>
      <c r="SNP240" s="406" t="n"/>
      <c r="SNQ240" s="406" t="n"/>
      <c r="SNR240" s="406" t="n"/>
      <c r="SNS240" s="406" t="n"/>
      <c r="SNT240" s="406" t="n"/>
      <c r="SNU240" s="406" t="n"/>
      <c r="SNV240" s="406" t="n"/>
      <c r="SNW240" s="406" t="n"/>
      <c r="SNX240" s="406" t="n"/>
      <c r="SNY240" s="406" t="n"/>
      <c r="SNZ240" s="406" t="n"/>
      <c r="SOA240" s="406" t="n"/>
      <c r="SOB240" s="406" t="n"/>
      <c r="SOC240" s="406" t="n"/>
      <c r="SOD240" s="406" t="n"/>
      <c r="SOE240" s="406" t="n"/>
      <c r="SOF240" s="406" t="n"/>
      <c r="SOG240" s="406" t="n"/>
      <c r="SOH240" s="406" t="n"/>
      <c r="SOI240" s="406" t="n"/>
      <c r="SOJ240" s="406" t="n"/>
      <c r="SOK240" s="406" t="n"/>
      <c r="SOL240" s="406" t="n"/>
      <c r="SOM240" s="406" t="n"/>
      <c r="SON240" s="406" t="n"/>
      <c r="SOO240" s="406" t="n"/>
      <c r="SOP240" s="406" t="n"/>
      <c r="SOQ240" s="406" t="n"/>
      <c r="SOR240" s="406" t="n"/>
      <c r="SOS240" s="406" t="n"/>
      <c r="SOT240" s="406" t="n"/>
      <c r="SOU240" s="406" t="n"/>
      <c r="SOV240" s="406" t="n"/>
      <c r="SOW240" s="406" t="n"/>
      <c r="SOX240" s="406" t="n"/>
      <c r="SOY240" s="406" t="n"/>
      <c r="SOZ240" s="406" t="n"/>
      <c r="SPA240" s="406" t="n"/>
      <c r="SPB240" s="406" t="n"/>
      <c r="SPC240" s="406" t="n"/>
      <c r="SPD240" s="406" t="n"/>
      <c r="SPE240" s="406" t="n"/>
      <c r="SPF240" s="406" t="n"/>
      <c r="SPG240" s="406" t="n"/>
      <c r="SPH240" s="406" t="n"/>
      <c r="SPI240" s="406" t="n"/>
      <c r="SPJ240" s="406" t="n"/>
      <c r="SPK240" s="406" t="n"/>
      <c r="SPL240" s="406" t="n"/>
      <c r="SPM240" s="406" t="n"/>
      <c r="SPN240" s="406" t="n"/>
      <c r="SPO240" s="406" t="n"/>
      <c r="SPP240" s="406" t="n"/>
      <c r="SPQ240" s="406" t="n"/>
      <c r="SPR240" s="406" t="n"/>
      <c r="SPS240" s="406" t="n"/>
      <c r="SPT240" s="406" t="n"/>
      <c r="SPU240" s="406" t="n"/>
      <c r="SPV240" s="406" t="n"/>
      <c r="SPW240" s="406" t="n"/>
      <c r="SPX240" s="406" t="n"/>
      <c r="SPY240" s="406" t="n"/>
      <c r="SPZ240" s="406" t="n"/>
      <c r="SQA240" s="406" t="n"/>
      <c r="SQB240" s="406" t="n"/>
      <c r="SQC240" s="406" t="n"/>
      <c r="SQD240" s="406" t="n"/>
      <c r="SQE240" s="406" t="n"/>
      <c r="SQF240" s="406" t="n"/>
      <c r="SQG240" s="406" t="n"/>
      <c r="SQH240" s="406" t="n"/>
      <c r="SQI240" s="406" t="n"/>
      <c r="SQJ240" s="406" t="n"/>
      <c r="SQK240" s="406" t="n"/>
      <c r="SQL240" s="406" t="n"/>
      <c r="SQM240" s="406" t="n"/>
      <c r="SQN240" s="406" t="n"/>
      <c r="SQO240" s="406" t="n"/>
      <c r="SQP240" s="406" t="n"/>
      <c r="SQQ240" s="406" t="n"/>
      <c r="SQR240" s="406" t="n"/>
      <c r="SQS240" s="406" t="n"/>
      <c r="SQT240" s="406" t="n"/>
      <c r="SQU240" s="406" t="n"/>
      <c r="SQV240" s="406" t="n"/>
      <c r="SQW240" s="406" t="n"/>
      <c r="SQX240" s="406" t="n"/>
      <c r="SQY240" s="406" t="n"/>
      <c r="SQZ240" s="406" t="n"/>
      <c r="SRA240" s="406" t="n"/>
      <c r="SRB240" s="406" t="n"/>
      <c r="SRC240" s="406" t="n"/>
      <c r="SRD240" s="406" t="n"/>
      <c r="SRE240" s="406" t="n"/>
      <c r="SRF240" s="406" t="n"/>
      <c r="SRG240" s="406" t="n"/>
      <c r="SRH240" s="406" t="n"/>
      <c r="SRI240" s="406" t="n"/>
      <c r="SRJ240" s="406" t="n"/>
      <c r="SRK240" s="406" t="n"/>
      <c r="SRL240" s="406" t="n"/>
      <c r="SRM240" s="406" t="n"/>
      <c r="SRN240" s="406" t="n"/>
      <c r="SRO240" s="406" t="n"/>
      <c r="SRP240" s="406" t="n"/>
      <c r="SRQ240" s="406" t="n"/>
      <c r="SRR240" s="406" t="n"/>
      <c r="SRS240" s="406" t="n"/>
      <c r="SRT240" s="406" t="n"/>
      <c r="SRU240" s="406" t="n"/>
      <c r="SRV240" s="406" t="n"/>
      <c r="SRW240" s="406" t="n"/>
      <c r="SRX240" s="406" t="n"/>
      <c r="SRY240" s="406" t="n"/>
      <c r="SRZ240" s="406" t="n"/>
      <c r="SSA240" s="406" t="n"/>
      <c r="SSB240" s="406" t="n"/>
      <c r="SSC240" s="406" t="n"/>
      <c r="SSD240" s="406" t="n"/>
      <c r="SSE240" s="406" t="n"/>
      <c r="SSF240" s="406" t="n"/>
      <c r="SSG240" s="406" t="n"/>
      <c r="SSH240" s="406" t="n"/>
      <c r="SSI240" s="406" t="n"/>
      <c r="SSJ240" s="406" t="n"/>
      <c r="SSK240" s="406" t="n"/>
      <c r="SSL240" s="406" t="n"/>
      <c r="SSM240" s="406" t="n"/>
      <c r="SSN240" s="406" t="n"/>
      <c r="SSO240" s="406" t="n"/>
      <c r="SSP240" s="406" t="n"/>
      <c r="SSQ240" s="406" t="n"/>
      <c r="SSR240" s="406" t="n"/>
      <c r="SSS240" s="406" t="n"/>
      <c r="SST240" s="406" t="n"/>
      <c r="SSU240" s="406" t="n"/>
      <c r="SSV240" s="406" t="n"/>
      <c r="SSW240" s="406" t="n"/>
      <c r="SSX240" s="406" t="n"/>
      <c r="SSY240" s="406" t="n"/>
      <c r="SSZ240" s="406" t="n"/>
      <c r="STA240" s="406" t="n"/>
      <c r="STB240" s="406" t="n"/>
      <c r="STC240" s="406" t="n"/>
      <c r="STD240" s="406" t="n"/>
      <c r="STE240" s="406" t="n"/>
      <c r="STF240" s="406" t="n"/>
      <c r="STG240" s="406" t="n"/>
      <c r="STH240" s="406" t="n"/>
      <c r="STI240" s="406" t="n"/>
      <c r="STJ240" s="406" t="n"/>
      <c r="STK240" s="406" t="n"/>
      <c r="STL240" s="406" t="n"/>
      <c r="STM240" s="406" t="n"/>
      <c r="STN240" s="406" t="n"/>
      <c r="STO240" s="406" t="n"/>
      <c r="STP240" s="406" t="n"/>
      <c r="STQ240" s="406" t="n"/>
      <c r="STR240" s="406" t="n"/>
      <c r="STS240" s="406" t="n"/>
      <c r="STT240" s="406" t="n"/>
      <c r="STU240" s="406" t="n"/>
      <c r="STV240" s="406" t="n"/>
      <c r="STW240" s="406" t="n"/>
      <c r="STX240" s="406" t="n"/>
      <c r="STY240" s="406" t="n"/>
      <c r="STZ240" s="406" t="n"/>
      <c r="SUA240" s="406" t="n"/>
      <c r="SUB240" s="406" t="n"/>
      <c r="SUC240" s="406" t="n"/>
      <c r="SUD240" s="406" t="n"/>
      <c r="SUE240" s="406" t="n"/>
      <c r="SUF240" s="406" t="n"/>
      <c r="SUG240" s="406" t="n"/>
      <c r="SUH240" s="406" t="n"/>
      <c r="SUI240" s="406" t="n"/>
      <c r="SUJ240" s="406" t="n"/>
      <c r="SUK240" s="406" t="n"/>
      <c r="SUL240" s="406" t="n"/>
      <c r="SUM240" s="406" t="n"/>
      <c r="SUN240" s="406" t="n"/>
      <c r="SUO240" s="406" t="n"/>
      <c r="SUP240" s="406" t="n"/>
      <c r="SUQ240" s="406" t="n"/>
      <c r="SUR240" s="406" t="n"/>
      <c r="SUS240" s="406" t="n"/>
      <c r="SUT240" s="406" t="n"/>
      <c r="SUU240" s="406" t="n"/>
      <c r="SUV240" s="406" t="n"/>
      <c r="SUW240" s="406" t="n"/>
      <c r="SUX240" s="406" t="n"/>
      <c r="SUY240" s="406" t="n"/>
      <c r="SUZ240" s="406" t="n"/>
      <c r="SVA240" s="406" t="n"/>
      <c r="SVB240" s="406" t="n"/>
      <c r="SVC240" s="406" t="n"/>
      <c r="SVD240" s="406" t="n"/>
      <c r="SVE240" s="406" t="n"/>
      <c r="SVF240" s="406" t="n"/>
      <c r="SVG240" s="406" t="n"/>
      <c r="SVH240" s="406" t="n"/>
      <c r="SVI240" s="406" t="n"/>
      <c r="SVJ240" s="406" t="n"/>
      <c r="SVK240" s="406" t="n"/>
      <c r="SVL240" s="406" t="n"/>
      <c r="SVM240" s="406" t="n"/>
      <c r="SVN240" s="406" t="n"/>
      <c r="SVO240" s="406" t="n"/>
      <c r="SVP240" s="406" t="n"/>
      <c r="SVQ240" s="406" t="n"/>
      <c r="SVR240" s="406" t="n"/>
      <c r="SVS240" s="406" t="n"/>
      <c r="SVT240" s="406" t="n"/>
      <c r="SVU240" s="406" t="n"/>
      <c r="SVV240" s="406" t="n"/>
      <c r="SVW240" s="406" t="n"/>
      <c r="SVX240" s="406" t="n"/>
      <c r="SVY240" s="406" t="n"/>
      <c r="SVZ240" s="406" t="n"/>
      <c r="SWA240" s="406" t="n"/>
      <c r="SWB240" s="406" t="n"/>
      <c r="SWC240" s="406" t="n"/>
      <c r="SWD240" s="406" t="n"/>
      <c r="SWE240" s="406" t="n"/>
      <c r="SWF240" s="406" t="n"/>
      <c r="SWG240" s="406" t="n"/>
      <c r="SWH240" s="406" t="n"/>
      <c r="SWI240" s="406" t="n"/>
      <c r="SWJ240" s="406" t="n"/>
      <c r="SWK240" s="406" t="n"/>
      <c r="SWL240" s="406" t="n"/>
      <c r="SWM240" s="406" t="n"/>
      <c r="SWN240" s="406" t="n"/>
      <c r="SWO240" s="406" t="n"/>
      <c r="SWP240" s="406" t="n"/>
      <c r="SWQ240" s="406" t="n"/>
      <c r="SWR240" s="406" t="n"/>
      <c r="SWS240" s="406" t="n"/>
      <c r="SWT240" s="406" t="n"/>
      <c r="SWU240" s="406" t="n"/>
      <c r="SWV240" s="406" t="n"/>
      <c r="SWW240" s="406" t="n"/>
      <c r="SWX240" s="406" t="n"/>
      <c r="SWY240" s="406" t="n"/>
      <c r="SWZ240" s="406" t="n"/>
      <c r="SXA240" s="406" t="n"/>
      <c r="SXB240" s="406" t="n"/>
      <c r="SXC240" s="406" t="n"/>
      <c r="SXD240" s="406" t="n"/>
      <c r="SXE240" s="406" t="n"/>
      <c r="SXF240" s="406" t="n"/>
      <c r="SXG240" s="406" t="n"/>
      <c r="SXH240" s="406" t="n"/>
      <c r="SXI240" s="406" t="n"/>
      <c r="SXJ240" s="406" t="n"/>
      <c r="SXK240" s="406" t="n"/>
      <c r="SXL240" s="406" t="n"/>
      <c r="SXM240" s="406" t="n"/>
      <c r="SXN240" s="406" t="n"/>
      <c r="SXO240" s="406" t="n"/>
      <c r="SXP240" s="406" t="n"/>
      <c r="SXQ240" s="406" t="n"/>
      <c r="SXR240" s="406" t="n"/>
      <c r="SXS240" s="406" t="n"/>
      <c r="SXT240" s="406" t="n"/>
      <c r="SXU240" s="406" t="n"/>
      <c r="SXV240" s="406" t="n"/>
      <c r="SXW240" s="406" t="n"/>
      <c r="SXX240" s="406" t="n"/>
      <c r="SXY240" s="406" t="n"/>
      <c r="SXZ240" s="406" t="n"/>
      <c r="SYA240" s="406" t="n"/>
      <c r="SYB240" s="406" t="n"/>
      <c r="SYC240" s="406" t="n"/>
      <c r="SYD240" s="406" t="n"/>
      <c r="SYE240" s="406" t="n"/>
      <c r="SYF240" s="406" t="n"/>
      <c r="SYG240" s="406" t="n"/>
      <c r="SYH240" s="406" t="n"/>
      <c r="SYI240" s="406" t="n"/>
      <c r="SYJ240" s="406" t="n"/>
      <c r="SYK240" s="406" t="n"/>
      <c r="SYL240" s="406" t="n"/>
      <c r="SYM240" s="406" t="n"/>
      <c r="SYN240" s="406" t="n"/>
      <c r="SYO240" s="406" t="n"/>
      <c r="SYP240" s="406" t="n"/>
      <c r="SYQ240" s="406" t="n"/>
      <c r="SYR240" s="406" t="n"/>
      <c r="SYS240" s="406" t="n"/>
      <c r="SYT240" s="406" t="n"/>
      <c r="SYU240" s="406" t="n"/>
      <c r="SYV240" s="406" t="n"/>
      <c r="SYW240" s="406" t="n"/>
      <c r="SYX240" s="406" t="n"/>
      <c r="SYY240" s="406" t="n"/>
      <c r="SYZ240" s="406" t="n"/>
      <c r="SZA240" s="406" t="n"/>
      <c r="SZB240" s="406" t="n"/>
      <c r="SZC240" s="406" t="n"/>
      <c r="SZD240" s="406" t="n"/>
      <c r="SZE240" s="406" t="n"/>
      <c r="SZF240" s="406" t="n"/>
      <c r="SZG240" s="406" t="n"/>
      <c r="SZH240" s="406" t="n"/>
      <c r="SZI240" s="406" t="n"/>
      <c r="SZJ240" s="406" t="n"/>
      <c r="SZK240" s="406" t="n"/>
      <c r="SZL240" s="406" t="n"/>
      <c r="SZM240" s="406" t="n"/>
      <c r="SZN240" s="406" t="n"/>
      <c r="SZO240" s="406" t="n"/>
      <c r="SZP240" s="406" t="n"/>
      <c r="SZQ240" s="406" t="n"/>
      <c r="SZR240" s="406" t="n"/>
      <c r="SZS240" s="406" t="n"/>
      <c r="SZT240" s="406" t="n"/>
      <c r="SZU240" s="406" t="n"/>
      <c r="SZV240" s="406" t="n"/>
      <c r="SZW240" s="406" t="n"/>
      <c r="SZX240" s="406" t="n"/>
      <c r="SZY240" s="406" t="n"/>
      <c r="SZZ240" s="406" t="n"/>
      <c r="TAA240" s="406" t="n"/>
      <c r="TAB240" s="406" t="n"/>
      <c r="TAC240" s="406" t="n"/>
      <c r="TAD240" s="406" t="n"/>
      <c r="TAE240" s="406" t="n"/>
      <c r="TAF240" s="406" t="n"/>
      <c r="TAG240" s="406" t="n"/>
      <c r="TAH240" s="406" t="n"/>
      <c r="TAI240" s="406" t="n"/>
      <c r="TAJ240" s="406" t="n"/>
      <c r="TAK240" s="406" t="n"/>
      <c r="TAL240" s="406" t="n"/>
      <c r="TAM240" s="406" t="n"/>
      <c r="TAN240" s="406" t="n"/>
      <c r="TAO240" s="406" t="n"/>
      <c r="TAP240" s="406" t="n"/>
      <c r="TAQ240" s="406" t="n"/>
      <c r="TAR240" s="406" t="n"/>
      <c r="TAS240" s="406" t="n"/>
      <c r="TAT240" s="406" t="n"/>
      <c r="TAU240" s="406" t="n"/>
      <c r="TAV240" s="406" t="n"/>
      <c r="TAW240" s="406" t="n"/>
      <c r="TAX240" s="406" t="n"/>
      <c r="TAY240" s="406" t="n"/>
      <c r="TAZ240" s="406" t="n"/>
      <c r="TBA240" s="406" t="n"/>
      <c r="TBB240" s="406" t="n"/>
      <c r="TBC240" s="406" t="n"/>
      <c r="TBD240" s="406" t="n"/>
      <c r="TBE240" s="406" t="n"/>
      <c r="TBF240" s="406" t="n"/>
      <c r="TBG240" s="406" t="n"/>
      <c r="TBH240" s="406" t="n"/>
      <c r="TBI240" s="406" t="n"/>
      <c r="TBJ240" s="406" t="n"/>
      <c r="TBK240" s="406" t="n"/>
      <c r="TBL240" s="406" t="n"/>
      <c r="TBM240" s="406" t="n"/>
      <c r="TBN240" s="406" t="n"/>
      <c r="TBO240" s="406" t="n"/>
      <c r="TBP240" s="406" t="n"/>
      <c r="TBQ240" s="406" t="n"/>
      <c r="TBR240" s="406" t="n"/>
      <c r="TBS240" s="406" t="n"/>
      <c r="TBT240" s="406" t="n"/>
      <c r="TBU240" s="406" t="n"/>
      <c r="TBV240" s="406" t="n"/>
      <c r="TBW240" s="406" t="n"/>
      <c r="TBX240" s="406" t="n"/>
      <c r="TBY240" s="406" t="n"/>
      <c r="TBZ240" s="406" t="n"/>
      <c r="TCA240" s="406" t="n"/>
      <c r="TCB240" s="406" t="n"/>
      <c r="TCC240" s="406" t="n"/>
      <c r="TCD240" s="406" t="n"/>
      <c r="TCE240" s="406" t="n"/>
      <c r="TCF240" s="406" t="n"/>
      <c r="TCG240" s="406" t="n"/>
      <c r="TCH240" s="406" t="n"/>
      <c r="TCI240" s="406" t="n"/>
      <c r="TCJ240" s="406" t="n"/>
      <c r="TCK240" s="406" t="n"/>
      <c r="TCL240" s="406" t="n"/>
      <c r="TCM240" s="406" t="n"/>
      <c r="TCN240" s="406" t="n"/>
      <c r="TCO240" s="406" t="n"/>
      <c r="TCP240" s="406" t="n"/>
      <c r="TCQ240" s="406" t="n"/>
      <c r="TCR240" s="406" t="n"/>
      <c r="TCS240" s="406" t="n"/>
      <c r="TCT240" s="406" t="n"/>
      <c r="TCU240" s="406" t="n"/>
      <c r="TCV240" s="406" t="n"/>
      <c r="TCW240" s="406" t="n"/>
      <c r="TCX240" s="406" t="n"/>
      <c r="TCY240" s="406" t="n"/>
      <c r="TCZ240" s="406" t="n"/>
      <c r="TDA240" s="406" t="n"/>
      <c r="TDB240" s="406" t="n"/>
      <c r="TDC240" s="406" t="n"/>
      <c r="TDD240" s="406" t="n"/>
      <c r="TDE240" s="406" t="n"/>
      <c r="TDF240" s="406" t="n"/>
      <c r="TDG240" s="406" t="n"/>
      <c r="TDH240" s="406" t="n"/>
      <c r="TDI240" s="406" t="n"/>
      <c r="TDJ240" s="406" t="n"/>
      <c r="TDK240" s="406" t="n"/>
      <c r="TDL240" s="406" t="n"/>
      <c r="TDM240" s="406" t="n"/>
      <c r="TDN240" s="406" t="n"/>
      <c r="TDO240" s="406" t="n"/>
      <c r="TDP240" s="406" t="n"/>
      <c r="TDQ240" s="406" t="n"/>
      <c r="TDR240" s="406" t="n"/>
      <c r="TDS240" s="406" t="n"/>
      <c r="TDT240" s="406" t="n"/>
      <c r="TDU240" s="406" t="n"/>
      <c r="TDV240" s="406" t="n"/>
      <c r="TDW240" s="406" t="n"/>
      <c r="TDX240" s="406" t="n"/>
      <c r="TDY240" s="406" t="n"/>
      <c r="TDZ240" s="406" t="n"/>
      <c r="TEA240" s="406" t="n"/>
      <c r="TEB240" s="406" t="n"/>
      <c r="TEC240" s="406" t="n"/>
      <c r="TED240" s="406" t="n"/>
      <c r="TEE240" s="406" t="n"/>
      <c r="TEF240" s="406" t="n"/>
      <c r="TEG240" s="406" t="n"/>
      <c r="TEH240" s="406" t="n"/>
      <c r="TEI240" s="406" t="n"/>
      <c r="TEJ240" s="406" t="n"/>
      <c r="TEK240" s="406" t="n"/>
      <c r="TEL240" s="406" t="n"/>
      <c r="TEM240" s="406" t="n"/>
      <c r="TEN240" s="406" t="n"/>
      <c r="TEO240" s="406" t="n"/>
      <c r="TEP240" s="406" t="n"/>
      <c r="TEQ240" s="406" t="n"/>
      <c r="TER240" s="406" t="n"/>
      <c r="TES240" s="406" t="n"/>
      <c r="TET240" s="406" t="n"/>
      <c r="TEU240" s="406" t="n"/>
      <c r="TEV240" s="406" t="n"/>
      <c r="TEW240" s="406" t="n"/>
      <c r="TEX240" s="406" t="n"/>
      <c r="TEY240" s="406" t="n"/>
      <c r="TEZ240" s="406" t="n"/>
      <c r="TFA240" s="406" t="n"/>
      <c r="TFB240" s="406" t="n"/>
      <c r="TFC240" s="406" t="n"/>
      <c r="TFD240" s="406" t="n"/>
      <c r="TFE240" s="406" t="n"/>
      <c r="TFF240" s="406" t="n"/>
      <c r="TFG240" s="406" t="n"/>
      <c r="TFH240" s="406" t="n"/>
      <c r="TFI240" s="406" t="n"/>
      <c r="TFJ240" s="406" t="n"/>
      <c r="TFK240" s="406" t="n"/>
      <c r="TFL240" s="406" t="n"/>
      <c r="TFM240" s="406" t="n"/>
      <c r="TFN240" s="406" t="n"/>
      <c r="TFO240" s="406" t="n"/>
      <c r="TFP240" s="406" t="n"/>
      <c r="TFQ240" s="406" t="n"/>
      <c r="TFR240" s="406" t="n"/>
      <c r="TFS240" s="406" t="n"/>
      <c r="TFT240" s="406" t="n"/>
      <c r="TFU240" s="406" t="n"/>
      <c r="TFV240" s="406" t="n"/>
      <c r="TFW240" s="406" t="n"/>
      <c r="TFX240" s="406" t="n"/>
      <c r="TFY240" s="406" t="n"/>
      <c r="TFZ240" s="406" t="n"/>
      <c r="TGA240" s="406" t="n"/>
      <c r="TGB240" s="406" t="n"/>
      <c r="TGC240" s="406" t="n"/>
      <c r="TGD240" s="406" t="n"/>
      <c r="TGE240" s="406" t="n"/>
      <c r="TGF240" s="406" t="n"/>
      <c r="TGG240" s="406" t="n"/>
      <c r="TGH240" s="406" t="n"/>
      <c r="TGI240" s="406" t="n"/>
      <c r="TGJ240" s="406" t="n"/>
      <c r="TGK240" s="406" t="n"/>
      <c r="TGL240" s="406" t="n"/>
      <c r="TGM240" s="406" t="n"/>
      <c r="TGN240" s="406" t="n"/>
      <c r="TGO240" s="406" t="n"/>
      <c r="TGP240" s="406" t="n"/>
      <c r="TGQ240" s="406" t="n"/>
      <c r="TGR240" s="406" t="n"/>
      <c r="TGS240" s="406" t="n"/>
      <c r="TGT240" s="406" t="n"/>
      <c r="TGU240" s="406" t="n"/>
      <c r="TGV240" s="406" t="n"/>
      <c r="TGW240" s="406" t="n"/>
      <c r="TGX240" s="406" t="n"/>
      <c r="TGY240" s="406" t="n"/>
      <c r="TGZ240" s="406" t="n"/>
      <c r="THA240" s="406" t="n"/>
      <c r="THB240" s="406" t="n"/>
      <c r="THC240" s="406" t="n"/>
      <c r="THD240" s="406" t="n"/>
      <c r="THE240" s="406" t="n"/>
      <c r="THF240" s="406" t="n"/>
      <c r="THG240" s="406" t="n"/>
      <c r="THH240" s="406" t="n"/>
      <c r="THI240" s="406" t="n"/>
      <c r="THJ240" s="406" t="n"/>
      <c r="THK240" s="406" t="n"/>
      <c r="THL240" s="406" t="n"/>
      <c r="THM240" s="406" t="n"/>
      <c r="THN240" s="406" t="n"/>
      <c r="THO240" s="406" t="n"/>
      <c r="THP240" s="406" t="n"/>
      <c r="THQ240" s="406" t="n"/>
      <c r="THR240" s="406" t="n"/>
      <c r="THS240" s="406" t="n"/>
      <c r="THT240" s="406" t="n"/>
      <c r="THU240" s="406" t="n"/>
      <c r="THV240" s="406" t="n"/>
      <c r="THW240" s="406" t="n"/>
      <c r="THX240" s="406" t="n"/>
      <c r="THY240" s="406" t="n"/>
      <c r="THZ240" s="406" t="n"/>
      <c r="TIA240" s="406" t="n"/>
      <c r="TIB240" s="406" t="n"/>
      <c r="TIC240" s="406" t="n"/>
      <c r="TID240" s="406" t="n"/>
      <c r="TIE240" s="406" t="n"/>
      <c r="TIF240" s="406" t="n"/>
      <c r="TIG240" s="406" t="n"/>
      <c r="TIH240" s="406" t="n"/>
      <c r="TII240" s="406" t="n"/>
      <c r="TIJ240" s="406" t="n"/>
      <c r="TIK240" s="406" t="n"/>
      <c r="TIL240" s="406" t="n"/>
      <c r="TIM240" s="406" t="n"/>
      <c r="TIN240" s="406" t="n"/>
      <c r="TIO240" s="406" t="n"/>
      <c r="TIP240" s="406" t="n"/>
      <c r="TIQ240" s="406" t="n"/>
      <c r="TIR240" s="406" t="n"/>
      <c r="TIS240" s="406" t="n"/>
      <c r="TIT240" s="406" t="n"/>
      <c r="TIU240" s="406" t="n"/>
      <c r="TIV240" s="406" t="n"/>
      <c r="TIW240" s="406" t="n"/>
      <c r="TIX240" s="406" t="n"/>
      <c r="TIY240" s="406" t="n"/>
      <c r="TIZ240" s="406" t="n"/>
      <c r="TJA240" s="406" t="n"/>
      <c r="TJB240" s="406" t="n"/>
      <c r="TJC240" s="406" t="n"/>
      <c r="TJD240" s="406" t="n"/>
      <c r="TJE240" s="406" t="n"/>
      <c r="TJF240" s="406" t="n"/>
      <c r="TJG240" s="406" t="n"/>
      <c r="TJH240" s="406" t="n"/>
      <c r="TJI240" s="406" t="n"/>
      <c r="TJJ240" s="406" t="n"/>
      <c r="TJK240" s="406" t="n"/>
      <c r="TJL240" s="406" t="n"/>
      <c r="TJM240" s="406" t="n"/>
      <c r="TJN240" s="406" t="n"/>
      <c r="TJO240" s="406" t="n"/>
      <c r="TJP240" s="406" t="n"/>
      <c r="TJQ240" s="406" t="n"/>
      <c r="TJR240" s="406" t="n"/>
      <c r="TJS240" s="406" t="n"/>
      <c r="TJT240" s="406" t="n"/>
      <c r="TJU240" s="406" t="n"/>
      <c r="TJV240" s="406" t="n"/>
      <c r="TJW240" s="406" t="n"/>
      <c r="TJX240" s="406" t="n"/>
      <c r="TJY240" s="406" t="n"/>
      <c r="TJZ240" s="406" t="n"/>
      <c r="TKA240" s="406" t="n"/>
      <c r="TKB240" s="406" t="n"/>
      <c r="TKC240" s="406" t="n"/>
      <c r="TKD240" s="406" t="n"/>
      <c r="TKE240" s="406" t="n"/>
      <c r="TKF240" s="406" t="n"/>
      <c r="TKG240" s="406" t="n"/>
      <c r="TKH240" s="406" t="n"/>
      <c r="TKI240" s="406" t="n"/>
      <c r="TKJ240" s="406" t="n"/>
      <c r="TKK240" s="406" t="n"/>
      <c r="TKL240" s="406" t="n"/>
      <c r="TKM240" s="406" t="n"/>
      <c r="TKN240" s="406" t="n"/>
      <c r="TKO240" s="406" t="n"/>
      <c r="TKP240" s="406" t="n"/>
      <c r="TKQ240" s="406" t="n"/>
      <c r="TKR240" s="406" t="n"/>
      <c r="TKS240" s="406" t="n"/>
      <c r="TKT240" s="406" t="n"/>
      <c r="TKU240" s="406" t="n"/>
      <c r="TKV240" s="406" t="n"/>
      <c r="TKW240" s="406" t="n"/>
      <c r="TKX240" s="406" t="n"/>
      <c r="TKY240" s="406" t="n"/>
      <c r="TKZ240" s="406" t="n"/>
      <c r="TLA240" s="406" t="n"/>
      <c r="TLB240" s="406" t="n"/>
      <c r="TLC240" s="406" t="n"/>
      <c r="TLD240" s="406" t="n"/>
      <c r="TLE240" s="406" t="n"/>
      <c r="TLF240" s="406" t="n"/>
      <c r="TLG240" s="406" t="n"/>
      <c r="TLH240" s="406" t="n"/>
      <c r="TLI240" s="406" t="n"/>
      <c r="TLJ240" s="406" t="n"/>
      <c r="TLK240" s="406" t="n"/>
      <c r="TLL240" s="406" t="n"/>
      <c r="TLM240" s="406" t="n"/>
      <c r="TLN240" s="406" t="n"/>
      <c r="TLO240" s="406" t="n"/>
      <c r="TLP240" s="406" t="n"/>
      <c r="TLQ240" s="406" t="n"/>
      <c r="TLR240" s="406" t="n"/>
      <c r="TLS240" s="406" t="n"/>
      <c r="TLT240" s="406" t="n"/>
      <c r="TLU240" s="406" t="n"/>
      <c r="TLV240" s="406" t="n"/>
      <c r="TLW240" s="406" t="n"/>
      <c r="TLX240" s="406" t="n"/>
      <c r="TLY240" s="406" t="n"/>
      <c r="TLZ240" s="406" t="n"/>
      <c r="TMA240" s="406" t="n"/>
      <c r="TMB240" s="406" t="n"/>
      <c r="TMC240" s="406" t="n"/>
      <c r="TMD240" s="406" t="n"/>
      <c r="TME240" s="406" t="n"/>
      <c r="TMF240" s="406" t="n"/>
      <c r="TMG240" s="406" t="n"/>
      <c r="TMH240" s="406" t="n"/>
      <c r="TMI240" s="406" t="n"/>
      <c r="TMJ240" s="406" t="n"/>
      <c r="TMK240" s="406" t="n"/>
      <c r="TML240" s="406" t="n"/>
      <c r="TMM240" s="406" t="n"/>
      <c r="TMN240" s="406" t="n"/>
      <c r="TMO240" s="406" t="n"/>
      <c r="TMP240" s="406" t="n"/>
      <c r="TMQ240" s="406" t="n"/>
      <c r="TMR240" s="406" t="n"/>
      <c r="TMS240" s="406" t="n"/>
      <c r="TMT240" s="406" t="n"/>
      <c r="TMU240" s="406" t="n"/>
      <c r="TMV240" s="406" t="n"/>
      <c r="TMW240" s="406" t="n"/>
      <c r="TMX240" s="406" t="n"/>
      <c r="TMY240" s="406" t="n"/>
      <c r="TMZ240" s="406" t="n"/>
      <c r="TNA240" s="406" t="n"/>
      <c r="TNB240" s="406" t="n"/>
      <c r="TNC240" s="406" t="n"/>
      <c r="TND240" s="406" t="n"/>
      <c r="TNE240" s="406" t="n"/>
      <c r="TNF240" s="406" t="n"/>
      <c r="TNG240" s="406" t="n"/>
      <c r="TNH240" s="406" t="n"/>
      <c r="TNI240" s="406" t="n"/>
      <c r="TNJ240" s="406" t="n"/>
      <c r="TNK240" s="406" t="n"/>
      <c r="TNL240" s="406" t="n"/>
      <c r="TNM240" s="406" t="n"/>
      <c r="TNN240" s="406" t="n"/>
      <c r="TNO240" s="406" t="n"/>
      <c r="TNP240" s="406" t="n"/>
      <c r="TNQ240" s="406" t="n"/>
      <c r="TNR240" s="406" t="n"/>
      <c r="TNS240" s="406" t="n"/>
      <c r="TNT240" s="406" t="n"/>
      <c r="TNU240" s="406" t="n"/>
      <c r="TNV240" s="406" t="n"/>
      <c r="TNW240" s="406" t="n"/>
      <c r="TNX240" s="406" t="n"/>
      <c r="TNY240" s="406" t="n"/>
      <c r="TNZ240" s="406" t="n"/>
      <c r="TOA240" s="406" t="n"/>
      <c r="TOB240" s="406" t="n"/>
      <c r="TOC240" s="406" t="n"/>
      <c r="TOD240" s="406" t="n"/>
      <c r="TOE240" s="406" t="n"/>
      <c r="TOF240" s="406" t="n"/>
      <c r="TOG240" s="406" t="n"/>
      <c r="TOH240" s="406" t="n"/>
      <c r="TOI240" s="406" t="n"/>
      <c r="TOJ240" s="406" t="n"/>
      <c r="TOK240" s="406" t="n"/>
      <c r="TOL240" s="406" t="n"/>
      <c r="TOM240" s="406" t="n"/>
      <c r="TON240" s="406" t="n"/>
      <c r="TOO240" s="406" t="n"/>
      <c r="TOP240" s="406" t="n"/>
      <c r="TOQ240" s="406" t="n"/>
      <c r="TOR240" s="406" t="n"/>
      <c r="TOS240" s="406" t="n"/>
      <c r="TOT240" s="406" t="n"/>
      <c r="TOU240" s="406" t="n"/>
      <c r="TOV240" s="406" t="n"/>
      <c r="TOW240" s="406" t="n"/>
      <c r="TOX240" s="406" t="n"/>
      <c r="TOY240" s="406" t="n"/>
      <c r="TOZ240" s="406" t="n"/>
      <c r="TPA240" s="406" t="n"/>
      <c r="TPB240" s="406" t="n"/>
      <c r="TPC240" s="406" t="n"/>
      <c r="TPD240" s="406" t="n"/>
      <c r="TPE240" s="406" t="n"/>
      <c r="TPF240" s="406" t="n"/>
      <c r="TPG240" s="406" t="n"/>
      <c r="TPH240" s="406" t="n"/>
      <c r="TPI240" s="406" t="n"/>
      <c r="TPJ240" s="406" t="n"/>
      <c r="TPK240" s="406" t="n"/>
      <c r="TPL240" s="406" t="n"/>
      <c r="TPM240" s="406" t="n"/>
      <c r="TPN240" s="406" t="n"/>
      <c r="TPO240" s="406" t="n"/>
      <c r="TPP240" s="406" t="n"/>
      <c r="TPQ240" s="406" t="n"/>
      <c r="TPR240" s="406" t="n"/>
      <c r="TPS240" s="406" t="n"/>
      <c r="TPT240" s="406" t="n"/>
      <c r="TPU240" s="406" t="n"/>
      <c r="TPV240" s="406" t="n"/>
      <c r="TPW240" s="406" t="n"/>
      <c r="TPX240" s="406" t="n"/>
      <c r="TPY240" s="406" t="n"/>
      <c r="TPZ240" s="406" t="n"/>
      <c r="TQA240" s="406" t="n"/>
      <c r="TQB240" s="406" t="n"/>
      <c r="TQC240" s="406" t="n"/>
      <c r="TQD240" s="406" t="n"/>
      <c r="TQE240" s="406" t="n"/>
      <c r="TQF240" s="406" t="n"/>
      <c r="TQG240" s="406" t="n"/>
      <c r="TQH240" s="406" t="n"/>
      <c r="TQI240" s="406" t="n"/>
      <c r="TQJ240" s="406" t="n"/>
      <c r="TQK240" s="406" t="n"/>
      <c r="TQL240" s="406" t="n"/>
      <c r="TQM240" s="406" t="n"/>
      <c r="TQN240" s="406" t="n"/>
      <c r="TQO240" s="406" t="n"/>
      <c r="TQP240" s="406" t="n"/>
      <c r="TQQ240" s="406" t="n"/>
      <c r="TQR240" s="406" t="n"/>
      <c r="TQS240" s="406" t="n"/>
      <c r="TQT240" s="406" t="n"/>
      <c r="TQU240" s="406" t="n"/>
      <c r="TQV240" s="406" t="n"/>
      <c r="TQW240" s="406" t="n"/>
      <c r="TQX240" s="406" t="n"/>
      <c r="TQY240" s="406" t="n"/>
      <c r="TQZ240" s="406" t="n"/>
      <c r="TRA240" s="406" t="n"/>
      <c r="TRB240" s="406" t="n"/>
      <c r="TRC240" s="406" t="n"/>
      <c r="TRD240" s="406" t="n"/>
      <c r="TRE240" s="406" t="n"/>
      <c r="TRF240" s="406" t="n"/>
      <c r="TRG240" s="406" t="n"/>
      <c r="TRH240" s="406" t="n"/>
      <c r="TRI240" s="406" t="n"/>
      <c r="TRJ240" s="406" t="n"/>
      <c r="TRK240" s="406" t="n"/>
      <c r="TRL240" s="406" t="n"/>
      <c r="TRM240" s="406" t="n"/>
      <c r="TRN240" s="406" t="n"/>
      <c r="TRO240" s="406" t="n"/>
      <c r="TRP240" s="406" t="n"/>
      <c r="TRQ240" s="406" t="n"/>
      <c r="TRR240" s="406" t="n"/>
      <c r="TRS240" s="406" t="n"/>
      <c r="TRT240" s="406" t="n"/>
      <c r="TRU240" s="406" t="n"/>
      <c r="TRV240" s="406" t="n"/>
      <c r="TRW240" s="406" t="n"/>
      <c r="TRX240" s="406" t="n"/>
      <c r="TRY240" s="406" t="n"/>
      <c r="TRZ240" s="406" t="n"/>
      <c r="TSA240" s="406" t="n"/>
      <c r="TSB240" s="406" t="n"/>
      <c r="TSC240" s="406" t="n"/>
      <c r="TSD240" s="406" t="n"/>
      <c r="TSE240" s="406" t="n"/>
      <c r="TSF240" s="406" t="n"/>
      <c r="TSG240" s="406" t="n"/>
      <c r="TSH240" s="406" t="n"/>
      <c r="TSI240" s="406" t="n"/>
      <c r="TSJ240" s="406" t="n"/>
      <c r="TSK240" s="406" t="n"/>
      <c r="TSL240" s="406" t="n"/>
      <c r="TSM240" s="406" t="n"/>
      <c r="TSN240" s="406" t="n"/>
      <c r="TSO240" s="406" t="n"/>
      <c r="TSP240" s="406" t="n"/>
      <c r="TSQ240" s="406" t="n"/>
      <c r="TSR240" s="406" t="n"/>
      <c r="TSS240" s="406" t="n"/>
      <c r="TST240" s="406" t="n"/>
      <c r="TSU240" s="406" t="n"/>
      <c r="TSV240" s="406" t="n"/>
      <c r="TSW240" s="406" t="n"/>
      <c r="TSX240" s="406" t="n"/>
      <c r="TSY240" s="406" t="n"/>
      <c r="TSZ240" s="406" t="n"/>
      <c r="TTA240" s="406" t="n"/>
      <c r="TTB240" s="406" t="n"/>
      <c r="TTC240" s="406" t="n"/>
      <c r="TTD240" s="406" t="n"/>
      <c r="TTE240" s="406" t="n"/>
      <c r="TTF240" s="406" t="n"/>
      <c r="TTG240" s="406" t="n"/>
      <c r="TTH240" s="406" t="n"/>
      <c r="TTI240" s="406" t="n"/>
      <c r="TTJ240" s="406" t="n"/>
      <c r="TTK240" s="406" t="n"/>
      <c r="TTL240" s="406" t="n"/>
      <c r="TTM240" s="406" t="n"/>
      <c r="TTN240" s="406" t="n"/>
      <c r="TTO240" s="406" t="n"/>
      <c r="TTP240" s="406" t="n"/>
      <c r="TTQ240" s="406" t="n"/>
      <c r="TTR240" s="406" t="n"/>
      <c r="TTS240" s="406" t="n"/>
      <c r="TTT240" s="406" t="n"/>
      <c r="TTU240" s="406" t="n"/>
      <c r="TTV240" s="406" t="n"/>
      <c r="TTW240" s="406" t="n"/>
      <c r="TTX240" s="406" t="n"/>
      <c r="TTY240" s="406" t="n"/>
      <c r="TTZ240" s="406" t="n"/>
      <c r="TUA240" s="406" t="n"/>
      <c r="TUB240" s="406" t="n"/>
      <c r="TUC240" s="406" t="n"/>
      <c r="TUD240" s="406" t="n"/>
      <c r="TUE240" s="406" t="n"/>
      <c r="TUF240" s="406" t="n"/>
      <c r="TUG240" s="406" t="n"/>
      <c r="TUH240" s="406" t="n"/>
      <c r="TUI240" s="406" t="n"/>
      <c r="TUJ240" s="406" t="n"/>
      <c r="TUK240" s="406" t="n"/>
      <c r="TUL240" s="406" t="n"/>
      <c r="TUM240" s="406" t="n"/>
      <c r="TUN240" s="406" t="n"/>
      <c r="TUO240" s="406" t="n"/>
      <c r="TUP240" s="406" t="n"/>
      <c r="TUQ240" s="406" t="n"/>
      <c r="TUR240" s="406" t="n"/>
      <c r="TUS240" s="406" t="n"/>
      <c r="TUT240" s="406" t="n"/>
      <c r="TUU240" s="406" t="n"/>
      <c r="TUV240" s="406" t="n"/>
      <c r="TUW240" s="406" t="n"/>
      <c r="TUX240" s="406" t="n"/>
      <c r="TUY240" s="406" t="n"/>
      <c r="TUZ240" s="406" t="n"/>
      <c r="TVA240" s="406" t="n"/>
      <c r="TVB240" s="406" t="n"/>
      <c r="TVC240" s="406" t="n"/>
      <c r="TVD240" s="406" t="n"/>
      <c r="TVE240" s="406" t="n"/>
      <c r="TVF240" s="406" t="n"/>
      <c r="TVG240" s="406" t="n"/>
      <c r="TVH240" s="406" t="n"/>
      <c r="TVI240" s="406" t="n"/>
      <c r="TVJ240" s="406" t="n"/>
      <c r="TVK240" s="406" t="n"/>
      <c r="TVL240" s="406" t="n"/>
      <c r="TVM240" s="406" t="n"/>
      <c r="TVN240" s="406" t="n"/>
      <c r="TVO240" s="406" t="n"/>
      <c r="TVP240" s="406" t="n"/>
      <c r="TVQ240" s="406" t="n"/>
      <c r="TVR240" s="406" t="n"/>
      <c r="TVS240" s="406" t="n"/>
      <c r="TVT240" s="406" t="n"/>
      <c r="TVU240" s="406" t="n"/>
      <c r="TVV240" s="406" t="n"/>
      <c r="TVW240" s="406" t="n"/>
      <c r="TVX240" s="406" t="n"/>
      <c r="TVY240" s="406" t="n"/>
      <c r="TVZ240" s="406" t="n"/>
      <c r="TWA240" s="406" t="n"/>
      <c r="TWB240" s="406" t="n"/>
      <c r="TWC240" s="406" t="n"/>
      <c r="TWD240" s="406" t="n"/>
      <c r="TWE240" s="406" t="n"/>
      <c r="TWF240" s="406" t="n"/>
      <c r="TWG240" s="406" t="n"/>
      <c r="TWH240" s="406" t="n"/>
      <c r="TWI240" s="406" t="n"/>
      <c r="TWJ240" s="406" t="n"/>
      <c r="TWK240" s="406" t="n"/>
      <c r="TWL240" s="406" t="n"/>
      <c r="TWM240" s="406" t="n"/>
      <c r="TWN240" s="406" t="n"/>
      <c r="TWO240" s="406" t="n"/>
      <c r="TWP240" s="406" t="n"/>
      <c r="TWQ240" s="406" t="n"/>
      <c r="TWR240" s="406" t="n"/>
      <c r="TWS240" s="406" t="n"/>
      <c r="TWT240" s="406" t="n"/>
      <c r="TWU240" s="406" t="n"/>
      <c r="TWV240" s="406" t="n"/>
      <c r="TWW240" s="406" t="n"/>
      <c r="TWX240" s="406" t="n"/>
      <c r="TWY240" s="406" t="n"/>
      <c r="TWZ240" s="406" t="n"/>
      <c r="TXA240" s="406" t="n"/>
      <c r="TXB240" s="406" t="n"/>
      <c r="TXC240" s="406" t="n"/>
      <c r="TXD240" s="406" t="n"/>
      <c r="TXE240" s="406" t="n"/>
      <c r="TXF240" s="406" t="n"/>
      <c r="TXG240" s="406" t="n"/>
      <c r="TXH240" s="406" t="n"/>
      <c r="TXI240" s="406" t="n"/>
      <c r="TXJ240" s="406" t="n"/>
      <c r="TXK240" s="406" t="n"/>
      <c r="TXL240" s="406" t="n"/>
      <c r="TXM240" s="406" t="n"/>
      <c r="TXN240" s="406" t="n"/>
      <c r="TXO240" s="406" t="n"/>
      <c r="TXP240" s="406" t="n"/>
      <c r="TXQ240" s="406" t="n"/>
      <c r="TXR240" s="406" t="n"/>
      <c r="TXS240" s="406" t="n"/>
      <c r="TXT240" s="406" t="n"/>
      <c r="TXU240" s="406" t="n"/>
      <c r="TXV240" s="406" t="n"/>
      <c r="TXW240" s="406" t="n"/>
      <c r="TXX240" s="406" t="n"/>
      <c r="TXY240" s="406" t="n"/>
      <c r="TXZ240" s="406" t="n"/>
      <c r="TYA240" s="406" t="n"/>
      <c r="TYB240" s="406" t="n"/>
      <c r="TYC240" s="406" t="n"/>
      <c r="TYD240" s="406" t="n"/>
      <c r="TYE240" s="406" t="n"/>
      <c r="TYF240" s="406" t="n"/>
      <c r="TYG240" s="406" t="n"/>
      <c r="TYH240" s="406" t="n"/>
      <c r="TYI240" s="406" t="n"/>
      <c r="TYJ240" s="406" t="n"/>
      <c r="TYK240" s="406" t="n"/>
      <c r="TYL240" s="406" t="n"/>
      <c r="TYM240" s="406" t="n"/>
      <c r="TYN240" s="406" t="n"/>
      <c r="TYO240" s="406" t="n"/>
      <c r="TYP240" s="406" t="n"/>
      <c r="TYQ240" s="406" t="n"/>
      <c r="TYR240" s="406" t="n"/>
      <c r="TYS240" s="406" t="n"/>
      <c r="TYT240" s="406" t="n"/>
      <c r="TYU240" s="406" t="n"/>
      <c r="TYV240" s="406" t="n"/>
      <c r="TYW240" s="406" t="n"/>
      <c r="TYX240" s="406" t="n"/>
      <c r="TYY240" s="406" t="n"/>
      <c r="TYZ240" s="406" t="n"/>
      <c r="TZA240" s="406" t="n"/>
      <c r="TZB240" s="406" t="n"/>
      <c r="TZC240" s="406" t="n"/>
      <c r="TZD240" s="406" t="n"/>
      <c r="TZE240" s="406" t="n"/>
      <c r="TZF240" s="406" t="n"/>
      <c r="TZG240" s="406" t="n"/>
      <c r="TZH240" s="406" t="n"/>
      <c r="TZI240" s="406" t="n"/>
      <c r="TZJ240" s="406" t="n"/>
      <c r="TZK240" s="406" t="n"/>
      <c r="TZL240" s="406" t="n"/>
      <c r="TZM240" s="406" t="n"/>
      <c r="TZN240" s="406" t="n"/>
      <c r="TZO240" s="406" t="n"/>
      <c r="TZP240" s="406" t="n"/>
      <c r="TZQ240" s="406" t="n"/>
      <c r="TZR240" s="406" t="n"/>
      <c r="TZS240" s="406" t="n"/>
      <c r="TZT240" s="406" t="n"/>
      <c r="TZU240" s="406" t="n"/>
      <c r="TZV240" s="406" t="n"/>
      <c r="TZW240" s="406" t="n"/>
      <c r="TZX240" s="406" t="n"/>
      <c r="TZY240" s="406" t="n"/>
      <c r="TZZ240" s="406" t="n"/>
      <c r="UAA240" s="406" t="n"/>
      <c r="UAB240" s="406" t="n"/>
      <c r="UAC240" s="406" t="n"/>
      <c r="UAD240" s="406" t="n"/>
      <c r="UAE240" s="406" t="n"/>
      <c r="UAF240" s="406" t="n"/>
      <c r="UAG240" s="406" t="n"/>
      <c r="UAH240" s="406" t="n"/>
      <c r="UAI240" s="406" t="n"/>
      <c r="UAJ240" s="406" t="n"/>
      <c r="UAK240" s="406" t="n"/>
      <c r="UAL240" s="406" t="n"/>
      <c r="UAM240" s="406" t="n"/>
      <c r="UAN240" s="406" t="n"/>
      <c r="UAO240" s="406" t="n"/>
      <c r="UAP240" s="406" t="n"/>
      <c r="UAQ240" s="406" t="n"/>
      <c r="UAR240" s="406" t="n"/>
      <c r="UAS240" s="406" t="n"/>
      <c r="UAT240" s="406" t="n"/>
      <c r="UAU240" s="406" t="n"/>
      <c r="UAV240" s="406" t="n"/>
      <c r="UAW240" s="406" t="n"/>
      <c r="UAX240" s="406" t="n"/>
      <c r="UAY240" s="406" t="n"/>
      <c r="UAZ240" s="406" t="n"/>
      <c r="UBA240" s="406" t="n"/>
      <c r="UBB240" s="406" t="n"/>
      <c r="UBC240" s="406" t="n"/>
      <c r="UBD240" s="406" t="n"/>
      <c r="UBE240" s="406" t="n"/>
      <c r="UBF240" s="406" t="n"/>
      <c r="UBG240" s="406" t="n"/>
      <c r="UBH240" s="406" t="n"/>
      <c r="UBI240" s="406" t="n"/>
      <c r="UBJ240" s="406" t="n"/>
      <c r="UBK240" s="406" t="n"/>
      <c r="UBL240" s="406" t="n"/>
      <c r="UBM240" s="406" t="n"/>
      <c r="UBN240" s="406" t="n"/>
      <c r="UBO240" s="406" t="n"/>
      <c r="UBP240" s="406" t="n"/>
      <c r="UBQ240" s="406" t="n"/>
      <c r="UBR240" s="406" t="n"/>
      <c r="UBS240" s="406" t="n"/>
      <c r="UBT240" s="406" t="n"/>
      <c r="UBU240" s="406" t="n"/>
      <c r="UBV240" s="406" t="n"/>
      <c r="UBW240" s="406" t="n"/>
      <c r="UBX240" s="406" t="n"/>
      <c r="UBY240" s="406" t="n"/>
      <c r="UBZ240" s="406" t="n"/>
      <c r="UCA240" s="406" t="n"/>
      <c r="UCB240" s="406" t="n"/>
      <c r="UCC240" s="406" t="n"/>
      <c r="UCD240" s="406" t="n"/>
      <c r="UCE240" s="406" t="n"/>
      <c r="UCF240" s="406" t="n"/>
      <c r="UCG240" s="406" t="n"/>
      <c r="UCH240" s="406" t="n"/>
      <c r="UCI240" s="406" t="n"/>
      <c r="UCJ240" s="406" t="n"/>
      <c r="UCK240" s="406" t="n"/>
      <c r="UCL240" s="406" t="n"/>
      <c r="UCM240" s="406" t="n"/>
      <c r="UCN240" s="406" t="n"/>
      <c r="UCO240" s="406" t="n"/>
      <c r="UCP240" s="406" t="n"/>
      <c r="UCQ240" s="406" t="n"/>
      <c r="UCR240" s="406" t="n"/>
      <c r="UCS240" s="406" t="n"/>
      <c r="UCT240" s="406" t="n"/>
      <c r="UCU240" s="406" t="n"/>
      <c r="UCV240" s="406" t="n"/>
      <c r="UCW240" s="406" t="n"/>
      <c r="UCX240" s="406" t="n"/>
      <c r="UCY240" s="406" t="n"/>
      <c r="UCZ240" s="406" t="n"/>
      <c r="UDA240" s="406" t="n"/>
      <c r="UDB240" s="406" t="n"/>
      <c r="UDC240" s="406" t="n"/>
      <c r="UDD240" s="406" t="n"/>
      <c r="UDE240" s="406" t="n"/>
      <c r="UDF240" s="406" t="n"/>
      <c r="UDG240" s="406" t="n"/>
      <c r="UDH240" s="406" t="n"/>
      <c r="UDI240" s="406" t="n"/>
      <c r="UDJ240" s="406" t="n"/>
      <c r="UDK240" s="406" t="n"/>
      <c r="UDL240" s="406" t="n"/>
      <c r="UDM240" s="406" t="n"/>
      <c r="UDN240" s="406" t="n"/>
      <c r="UDO240" s="406" t="n"/>
      <c r="UDP240" s="406" t="n"/>
      <c r="UDQ240" s="406" t="n"/>
      <c r="UDR240" s="406" t="n"/>
      <c r="UDS240" s="406" t="n"/>
      <c r="UDT240" s="406" t="n"/>
      <c r="UDU240" s="406" t="n"/>
      <c r="UDV240" s="406" t="n"/>
      <c r="UDW240" s="406" t="n"/>
      <c r="UDX240" s="406" t="n"/>
      <c r="UDY240" s="406" t="n"/>
      <c r="UDZ240" s="406" t="n"/>
      <c r="UEA240" s="406" t="n"/>
      <c r="UEB240" s="406" t="n"/>
      <c r="UEC240" s="406" t="n"/>
      <c r="UED240" s="406" t="n"/>
      <c r="UEE240" s="406" t="n"/>
      <c r="UEF240" s="406" t="n"/>
      <c r="UEG240" s="406" t="n"/>
      <c r="UEH240" s="406" t="n"/>
      <c r="UEI240" s="406" t="n"/>
      <c r="UEJ240" s="406" t="n"/>
      <c r="UEK240" s="406" t="n"/>
      <c r="UEL240" s="406" t="n"/>
      <c r="UEM240" s="406" t="n"/>
      <c r="UEN240" s="406" t="n"/>
      <c r="UEO240" s="406" t="n"/>
      <c r="UEP240" s="406" t="n"/>
      <c r="UEQ240" s="406" t="n"/>
      <c r="UER240" s="406" t="n"/>
      <c r="UES240" s="406" t="n"/>
      <c r="UET240" s="406" t="n"/>
      <c r="UEU240" s="406" t="n"/>
      <c r="UEV240" s="406" t="n"/>
      <c r="UEW240" s="406" t="n"/>
      <c r="UEX240" s="406" t="n"/>
      <c r="UEY240" s="406" t="n"/>
      <c r="UEZ240" s="406" t="n"/>
      <c r="UFA240" s="406" t="n"/>
      <c r="UFB240" s="406" t="n"/>
      <c r="UFC240" s="406" t="n"/>
      <c r="UFD240" s="406" t="n"/>
      <c r="UFE240" s="406" t="n"/>
      <c r="UFF240" s="406" t="n"/>
      <c r="UFG240" s="406" t="n"/>
      <c r="UFH240" s="406" t="n"/>
      <c r="UFI240" s="406" t="n"/>
      <c r="UFJ240" s="406" t="n"/>
      <c r="UFK240" s="406" t="n"/>
      <c r="UFL240" s="406" t="n"/>
      <c r="UFM240" s="406" t="n"/>
      <c r="UFN240" s="406" t="n"/>
      <c r="UFO240" s="406" t="n"/>
      <c r="UFP240" s="406" t="n"/>
      <c r="UFQ240" s="406" t="n"/>
      <c r="UFR240" s="406" t="n"/>
      <c r="UFS240" s="406" t="n"/>
      <c r="UFT240" s="406" t="n"/>
      <c r="UFU240" s="406" t="n"/>
      <c r="UFV240" s="406" t="n"/>
      <c r="UFW240" s="406" t="n"/>
      <c r="UFX240" s="406" t="n"/>
      <c r="UFY240" s="406" t="n"/>
      <c r="UFZ240" s="406" t="n"/>
      <c r="UGA240" s="406" t="n"/>
      <c r="UGB240" s="406" t="n"/>
      <c r="UGC240" s="406" t="n"/>
      <c r="UGD240" s="406" t="n"/>
      <c r="UGE240" s="406" t="n"/>
      <c r="UGF240" s="406" t="n"/>
      <c r="UGG240" s="406" t="n"/>
      <c r="UGH240" s="406" t="n"/>
      <c r="UGI240" s="406" t="n"/>
      <c r="UGJ240" s="406" t="n"/>
      <c r="UGK240" s="406" t="n"/>
      <c r="UGL240" s="406" t="n"/>
      <c r="UGM240" s="406" t="n"/>
      <c r="UGN240" s="406" t="n"/>
      <c r="UGO240" s="406" t="n"/>
      <c r="UGP240" s="406" t="n"/>
      <c r="UGQ240" s="406" t="n"/>
      <c r="UGR240" s="406" t="n"/>
      <c r="UGS240" s="406" t="n"/>
      <c r="UGT240" s="406" t="n"/>
      <c r="UGU240" s="406" t="n"/>
      <c r="UGV240" s="406" t="n"/>
      <c r="UGW240" s="406" t="n"/>
      <c r="UGX240" s="406" t="n"/>
      <c r="UGY240" s="406" t="n"/>
      <c r="UGZ240" s="406" t="n"/>
      <c r="UHA240" s="406" t="n"/>
      <c r="UHB240" s="406" t="n"/>
      <c r="UHC240" s="406" t="n"/>
      <c r="UHD240" s="406" t="n"/>
      <c r="UHE240" s="406" t="n"/>
      <c r="UHF240" s="406" t="n"/>
      <c r="UHG240" s="406" t="n"/>
      <c r="UHH240" s="406" t="n"/>
      <c r="UHI240" s="406" t="n"/>
      <c r="UHJ240" s="406" t="n"/>
      <c r="UHK240" s="406" t="n"/>
      <c r="UHL240" s="406" t="n"/>
      <c r="UHM240" s="406" t="n"/>
      <c r="UHN240" s="406" t="n"/>
      <c r="UHO240" s="406" t="n"/>
      <c r="UHP240" s="406" t="n"/>
      <c r="UHQ240" s="406" t="n"/>
      <c r="UHR240" s="406" t="n"/>
      <c r="UHS240" s="406" t="n"/>
      <c r="UHT240" s="406" t="n"/>
      <c r="UHU240" s="406" t="n"/>
      <c r="UHV240" s="406" t="n"/>
      <c r="UHW240" s="406" t="n"/>
      <c r="UHX240" s="406" t="n"/>
      <c r="UHY240" s="406" t="n"/>
      <c r="UHZ240" s="406" t="n"/>
      <c r="UIA240" s="406" t="n"/>
      <c r="UIB240" s="406" t="n"/>
      <c r="UIC240" s="406" t="n"/>
      <c r="UID240" s="406" t="n"/>
      <c r="UIE240" s="406" t="n"/>
      <c r="UIF240" s="406" t="n"/>
      <c r="UIG240" s="406" t="n"/>
      <c r="UIH240" s="406" t="n"/>
      <c r="UII240" s="406" t="n"/>
      <c r="UIJ240" s="406" t="n"/>
      <c r="UIK240" s="406" t="n"/>
      <c r="UIL240" s="406" t="n"/>
      <c r="UIM240" s="406" t="n"/>
      <c r="UIN240" s="406" t="n"/>
      <c r="UIO240" s="406" t="n"/>
      <c r="UIP240" s="406" t="n"/>
      <c r="UIQ240" s="406" t="n"/>
      <c r="UIR240" s="406" t="n"/>
      <c r="UIS240" s="406" t="n"/>
      <c r="UIT240" s="406" t="n"/>
      <c r="UIU240" s="406" t="n"/>
      <c r="UIV240" s="406" t="n"/>
      <c r="UIW240" s="406" t="n"/>
      <c r="UIX240" s="406" t="n"/>
      <c r="UIY240" s="406" t="n"/>
      <c r="UIZ240" s="406" t="n"/>
      <c r="UJA240" s="406" t="n"/>
      <c r="UJB240" s="406" t="n"/>
      <c r="UJC240" s="406" t="n"/>
      <c r="UJD240" s="406" t="n"/>
      <c r="UJE240" s="406" t="n"/>
      <c r="UJF240" s="406" t="n"/>
      <c r="UJG240" s="406" t="n"/>
      <c r="UJH240" s="406" t="n"/>
      <c r="UJI240" s="406" t="n"/>
      <c r="UJJ240" s="406" t="n"/>
      <c r="UJK240" s="406" t="n"/>
      <c r="UJL240" s="406" t="n"/>
      <c r="UJM240" s="406" t="n"/>
      <c r="UJN240" s="406" t="n"/>
      <c r="UJO240" s="406" t="n"/>
      <c r="UJP240" s="406" t="n"/>
      <c r="UJQ240" s="406" t="n"/>
      <c r="UJR240" s="406" t="n"/>
      <c r="UJS240" s="406" t="n"/>
      <c r="UJT240" s="406" t="n"/>
      <c r="UJU240" s="406" t="n"/>
      <c r="UJV240" s="406" t="n"/>
      <c r="UJW240" s="406" t="n"/>
      <c r="UJX240" s="406" t="n"/>
      <c r="UJY240" s="406" t="n"/>
      <c r="UJZ240" s="406" t="n"/>
      <c r="UKA240" s="406" t="n"/>
      <c r="UKB240" s="406" t="n"/>
      <c r="UKC240" s="406" t="n"/>
      <c r="UKD240" s="406" t="n"/>
      <c r="UKE240" s="406" t="n"/>
      <c r="UKF240" s="406" t="n"/>
      <c r="UKG240" s="406" t="n"/>
      <c r="UKH240" s="406" t="n"/>
      <c r="UKI240" s="406" t="n"/>
      <c r="UKJ240" s="406" t="n"/>
      <c r="UKK240" s="406" t="n"/>
      <c r="UKL240" s="406" t="n"/>
      <c r="UKM240" s="406" t="n"/>
      <c r="UKN240" s="406" t="n"/>
      <c r="UKO240" s="406" t="n"/>
      <c r="UKP240" s="406" t="n"/>
      <c r="UKQ240" s="406" t="n"/>
      <c r="UKR240" s="406" t="n"/>
      <c r="UKS240" s="406" t="n"/>
      <c r="UKT240" s="406" t="n"/>
      <c r="UKU240" s="406" t="n"/>
      <c r="UKV240" s="406" t="n"/>
      <c r="UKW240" s="406" t="n"/>
      <c r="UKX240" s="406" t="n"/>
      <c r="UKY240" s="406" t="n"/>
      <c r="UKZ240" s="406" t="n"/>
      <c r="ULA240" s="406" t="n"/>
      <c r="ULB240" s="406" t="n"/>
      <c r="ULC240" s="406" t="n"/>
      <c r="ULD240" s="406" t="n"/>
      <c r="ULE240" s="406" t="n"/>
      <c r="ULF240" s="406" t="n"/>
      <c r="ULG240" s="406" t="n"/>
      <c r="ULH240" s="406" t="n"/>
      <c r="ULI240" s="406" t="n"/>
      <c r="ULJ240" s="406" t="n"/>
      <c r="ULK240" s="406" t="n"/>
      <c r="ULL240" s="406" t="n"/>
      <c r="ULM240" s="406" t="n"/>
      <c r="ULN240" s="406" t="n"/>
      <c r="ULO240" s="406" t="n"/>
      <c r="ULP240" s="406" t="n"/>
      <c r="ULQ240" s="406" t="n"/>
      <c r="ULR240" s="406" t="n"/>
      <c r="ULS240" s="406" t="n"/>
      <c r="ULT240" s="406" t="n"/>
      <c r="ULU240" s="406" t="n"/>
      <c r="ULV240" s="406" t="n"/>
      <c r="ULW240" s="406" t="n"/>
      <c r="ULX240" s="406" t="n"/>
      <c r="ULY240" s="406" t="n"/>
      <c r="ULZ240" s="406" t="n"/>
      <c r="UMA240" s="406" t="n"/>
      <c r="UMB240" s="406" t="n"/>
      <c r="UMC240" s="406" t="n"/>
      <c r="UMD240" s="406" t="n"/>
      <c r="UME240" s="406" t="n"/>
      <c r="UMF240" s="406" t="n"/>
      <c r="UMG240" s="406" t="n"/>
      <c r="UMH240" s="406" t="n"/>
      <c r="UMI240" s="406" t="n"/>
      <c r="UMJ240" s="406" t="n"/>
      <c r="UMK240" s="406" t="n"/>
      <c r="UML240" s="406" t="n"/>
      <c r="UMM240" s="406" t="n"/>
      <c r="UMN240" s="406" t="n"/>
      <c r="UMO240" s="406" t="n"/>
      <c r="UMP240" s="406" t="n"/>
      <c r="UMQ240" s="406" t="n"/>
      <c r="UMR240" s="406" t="n"/>
      <c r="UMS240" s="406" t="n"/>
      <c r="UMT240" s="406" t="n"/>
      <c r="UMU240" s="406" t="n"/>
      <c r="UMV240" s="406" t="n"/>
      <c r="UMW240" s="406" t="n"/>
      <c r="UMX240" s="406" t="n"/>
      <c r="UMY240" s="406" t="n"/>
      <c r="UMZ240" s="406" t="n"/>
      <c r="UNA240" s="406" t="n"/>
      <c r="UNB240" s="406" t="n"/>
      <c r="UNC240" s="406" t="n"/>
      <c r="UND240" s="406" t="n"/>
      <c r="UNE240" s="406" t="n"/>
      <c r="UNF240" s="406" t="n"/>
      <c r="UNG240" s="406" t="n"/>
      <c r="UNH240" s="406" t="n"/>
      <c r="UNI240" s="406" t="n"/>
      <c r="UNJ240" s="406" t="n"/>
      <c r="UNK240" s="406" t="n"/>
      <c r="UNL240" s="406" t="n"/>
      <c r="UNM240" s="406" t="n"/>
      <c r="UNN240" s="406" t="n"/>
      <c r="UNO240" s="406" t="n"/>
      <c r="UNP240" s="406" t="n"/>
      <c r="UNQ240" s="406" t="n"/>
      <c r="UNR240" s="406" t="n"/>
      <c r="UNS240" s="406" t="n"/>
      <c r="UNT240" s="406" t="n"/>
      <c r="UNU240" s="406" t="n"/>
      <c r="UNV240" s="406" t="n"/>
      <c r="UNW240" s="406" t="n"/>
      <c r="UNX240" s="406" t="n"/>
      <c r="UNY240" s="406" t="n"/>
      <c r="UNZ240" s="406" t="n"/>
      <c r="UOA240" s="406" t="n"/>
      <c r="UOB240" s="406" t="n"/>
      <c r="UOC240" s="406" t="n"/>
      <c r="UOD240" s="406" t="n"/>
      <c r="UOE240" s="406" t="n"/>
      <c r="UOF240" s="406" t="n"/>
      <c r="UOG240" s="406" t="n"/>
      <c r="UOH240" s="406" t="n"/>
      <c r="UOI240" s="406" t="n"/>
      <c r="UOJ240" s="406" t="n"/>
      <c r="UOK240" s="406" t="n"/>
      <c r="UOL240" s="406" t="n"/>
      <c r="UOM240" s="406" t="n"/>
      <c r="UON240" s="406" t="n"/>
      <c r="UOO240" s="406" t="n"/>
      <c r="UOP240" s="406" t="n"/>
      <c r="UOQ240" s="406" t="n"/>
      <c r="UOR240" s="406" t="n"/>
      <c r="UOS240" s="406" t="n"/>
      <c r="UOT240" s="406" t="n"/>
      <c r="UOU240" s="406" t="n"/>
      <c r="UOV240" s="406" t="n"/>
      <c r="UOW240" s="406" t="n"/>
      <c r="UOX240" s="406" t="n"/>
      <c r="UOY240" s="406" t="n"/>
      <c r="UOZ240" s="406" t="n"/>
      <c r="UPA240" s="406" t="n"/>
      <c r="UPB240" s="406" t="n"/>
      <c r="UPC240" s="406" t="n"/>
      <c r="UPD240" s="406" t="n"/>
      <c r="UPE240" s="406" t="n"/>
      <c r="UPF240" s="406" t="n"/>
      <c r="UPG240" s="406" t="n"/>
      <c r="UPH240" s="406" t="n"/>
      <c r="UPI240" s="406" t="n"/>
      <c r="UPJ240" s="406" t="n"/>
      <c r="UPK240" s="406" t="n"/>
      <c r="UPL240" s="406" t="n"/>
      <c r="UPM240" s="406" t="n"/>
      <c r="UPN240" s="406" t="n"/>
      <c r="UPO240" s="406" t="n"/>
      <c r="UPP240" s="406" t="n"/>
      <c r="UPQ240" s="406" t="n"/>
      <c r="UPR240" s="406" t="n"/>
      <c r="UPS240" s="406" t="n"/>
      <c r="UPT240" s="406" t="n"/>
      <c r="UPU240" s="406" t="n"/>
      <c r="UPV240" s="406" t="n"/>
      <c r="UPW240" s="406" t="n"/>
      <c r="UPX240" s="406" t="n"/>
      <c r="UPY240" s="406" t="n"/>
      <c r="UPZ240" s="406" t="n"/>
      <c r="UQA240" s="406" t="n"/>
      <c r="UQB240" s="406" t="n"/>
      <c r="UQC240" s="406" t="n"/>
      <c r="UQD240" s="406" t="n"/>
      <c r="UQE240" s="406" t="n"/>
      <c r="UQF240" s="406" t="n"/>
      <c r="UQG240" s="406" t="n"/>
      <c r="UQH240" s="406" t="n"/>
      <c r="UQI240" s="406" t="n"/>
      <c r="UQJ240" s="406" t="n"/>
      <c r="UQK240" s="406" t="n"/>
      <c r="UQL240" s="406" t="n"/>
      <c r="UQM240" s="406" t="n"/>
      <c r="UQN240" s="406" t="n"/>
      <c r="UQO240" s="406" t="n"/>
      <c r="UQP240" s="406" t="n"/>
      <c r="UQQ240" s="406" t="n"/>
      <c r="UQR240" s="406" t="n"/>
      <c r="UQS240" s="406" t="n"/>
      <c r="UQT240" s="406" t="n"/>
      <c r="UQU240" s="406" t="n"/>
      <c r="UQV240" s="406" t="n"/>
      <c r="UQW240" s="406" t="n"/>
      <c r="UQX240" s="406" t="n"/>
      <c r="UQY240" s="406" t="n"/>
      <c r="UQZ240" s="406" t="n"/>
      <c r="URA240" s="406" t="n"/>
      <c r="URB240" s="406" t="n"/>
      <c r="URC240" s="406" t="n"/>
      <c r="URD240" s="406" t="n"/>
      <c r="URE240" s="406" t="n"/>
      <c r="URF240" s="406" t="n"/>
      <c r="URG240" s="406" t="n"/>
      <c r="URH240" s="406" t="n"/>
      <c r="URI240" s="406" t="n"/>
      <c r="URJ240" s="406" t="n"/>
      <c r="URK240" s="406" t="n"/>
      <c r="URL240" s="406" t="n"/>
      <c r="URM240" s="406" t="n"/>
      <c r="URN240" s="406" t="n"/>
      <c r="URO240" s="406" t="n"/>
      <c r="URP240" s="406" t="n"/>
      <c r="URQ240" s="406" t="n"/>
      <c r="URR240" s="406" t="n"/>
      <c r="URS240" s="406" t="n"/>
      <c r="URT240" s="406" t="n"/>
      <c r="URU240" s="406" t="n"/>
      <c r="URV240" s="406" t="n"/>
      <c r="URW240" s="406" t="n"/>
      <c r="URX240" s="406" t="n"/>
      <c r="URY240" s="406" t="n"/>
      <c r="URZ240" s="406" t="n"/>
      <c r="USA240" s="406" t="n"/>
      <c r="USB240" s="406" t="n"/>
      <c r="USC240" s="406" t="n"/>
      <c r="USD240" s="406" t="n"/>
      <c r="USE240" s="406" t="n"/>
      <c r="USF240" s="406" t="n"/>
      <c r="USG240" s="406" t="n"/>
      <c r="USH240" s="406" t="n"/>
      <c r="USI240" s="406" t="n"/>
      <c r="USJ240" s="406" t="n"/>
      <c r="USK240" s="406" t="n"/>
      <c r="USL240" s="406" t="n"/>
      <c r="USM240" s="406" t="n"/>
      <c r="USN240" s="406" t="n"/>
      <c r="USO240" s="406" t="n"/>
      <c r="USP240" s="406" t="n"/>
      <c r="USQ240" s="406" t="n"/>
      <c r="USR240" s="406" t="n"/>
      <c r="USS240" s="406" t="n"/>
      <c r="UST240" s="406" t="n"/>
      <c r="USU240" s="406" t="n"/>
      <c r="USV240" s="406" t="n"/>
      <c r="USW240" s="406" t="n"/>
      <c r="USX240" s="406" t="n"/>
      <c r="USY240" s="406" t="n"/>
      <c r="USZ240" s="406" t="n"/>
      <c r="UTA240" s="406" t="n"/>
      <c r="UTB240" s="406" t="n"/>
      <c r="UTC240" s="406" t="n"/>
      <c r="UTD240" s="406" t="n"/>
      <c r="UTE240" s="406" t="n"/>
      <c r="UTF240" s="406" t="n"/>
      <c r="UTG240" s="406" t="n"/>
      <c r="UTH240" s="406" t="n"/>
      <c r="UTI240" s="406" t="n"/>
      <c r="UTJ240" s="406" t="n"/>
      <c r="UTK240" s="406" t="n"/>
      <c r="UTL240" s="406" t="n"/>
      <c r="UTM240" s="406" t="n"/>
      <c r="UTN240" s="406" t="n"/>
      <c r="UTO240" s="406" t="n"/>
      <c r="UTP240" s="406" t="n"/>
      <c r="UTQ240" s="406" t="n"/>
      <c r="UTR240" s="406" t="n"/>
      <c r="UTS240" s="406" t="n"/>
      <c r="UTT240" s="406" t="n"/>
      <c r="UTU240" s="406" t="n"/>
      <c r="UTV240" s="406" t="n"/>
      <c r="UTW240" s="406" t="n"/>
      <c r="UTX240" s="406" t="n"/>
      <c r="UTY240" s="406" t="n"/>
      <c r="UTZ240" s="406" t="n"/>
      <c r="UUA240" s="406" t="n"/>
      <c r="UUB240" s="406" t="n"/>
      <c r="UUC240" s="406" t="n"/>
      <c r="UUD240" s="406" t="n"/>
      <c r="UUE240" s="406" t="n"/>
      <c r="UUF240" s="406" t="n"/>
      <c r="UUG240" s="406" t="n"/>
      <c r="UUH240" s="406" t="n"/>
      <c r="UUI240" s="406" t="n"/>
      <c r="UUJ240" s="406" t="n"/>
      <c r="UUK240" s="406" t="n"/>
      <c r="UUL240" s="406" t="n"/>
      <c r="UUM240" s="406" t="n"/>
      <c r="UUN240" s="406" t="n"/>
      <c r="UUO240" s="406" t="n"/>
      <c r="UUP240" s="406" t="n"/>
      <c r="UUQ240" s="406" t="n"/>
      <c r="UUR240" s="406" t="n"/>
      <c r="UUS240" s="406" t="n"/>
      <c r="UUT240" s="406" t="n"/>
      <c r="UUU240" s="406" t="n"/>
      <c r="UUV240" s="406" t="n"/>
      <c r="UUW240" s="406" t="n"/>
      <c r="UUX240" s="406" t="n"/>
      <c r="UUY240" s="406" t="n"/>
      <c r="UUZ240" s="406" t="n"/>
      <c r="UVA240" s="406" t="n"/>
      <c r="UVB240" s="406" t="n"/>
      <c r="UVC240" s="406" t="n"/>
      <c r="UVD240" s="406" t="n"/>
      <c r="UVE240" s="406" t="n"/>
      <c r="UVF240" s="406" t="n"/>
      <c r="UVG240" s="406" t="n"/>
      <c r="UVH240" s="406" t="n"/>
      <c r="UVI240" s="406" t="n"/>
      <c r="UVJ240" s="406" t="n"/>
      <c r="UVK240" s="406" t="n"/>
      <c r="UVL240" s="406" t="n"/>
      <c r="UVM240" s="406" t="n"/>
      <c r="UVN240" s="406" t="n"/>
      <c r="UVO240" s="406" t="n"/>
      <c r="UVP240" s="406" t="n"/>
      <c r="UVQ240" s="406" t="n"/>
      <c r="UVR240" s="406" t="n"/>
      <c r="UVS240" s="406" t="n"/>
      <c r="UVT240" s="406" t="n"/>
      <c r="UVU240" s="406" t="n"/>
      <c r="UVV240" s="406" t="n"/>
      <c r="UVW240" s="406" t="n"/>
      <c r="UVX240" s="406" t="n"/>
      <c r="UVY240" s="406" t="n"/>
      <c r="UVZ240" s="406" t="n"/>
      <c r="UWA240" s="406" t="n"/>
      <c r="UWB240" s="406" t="n"/>
      <c r="UWC240" s="406" t="n"/>
      <c r="UWD240" s="406" t="n"/>
      <c r="UWE240" s="406" t="n"/>
      <c r="UWF240" s="406" t="n"/>
      <c r="UWG240" s="406" t="n"/>
      <c r="UWH240" s="406" t="n"/>
      <c r="UWI240" s="406" t="n"/>
      <c r="UWJ240" s="406" t="n"/>
      <c r="UWK240" s="406" t="n"/>
      <c r="UWL240" s="406" t="n"/>
      <c r="UWM240" s="406" t="n"/>
      <c r="UWN240" s="406" t="n"/>
      <c r="UWO240" s="406" t="n"/>
      <c r="UWP240" s="406" t="n"/>
      <c r="UWQ240" s="406" t="n"/>
      <c r="UWR240" s="406" t="n"/>
      <c r="UWS240" s="406" t="n"/>
      <c r="UWT240" s="406" t="n"/>
      <c r="UWU240" s="406" t="n"/>
      <c r="UWV240" s="406" t="n"/>
      <c r="UWW240" s="406" t="n"/>
      <c r="UWX240" s="406" t="n"/>
      <c r="UWY240" s="406" t="n"/>
      <c r="UWZ240" s="406" t="n"/>
      <c r="UXA240" s="406" t="n"/>
      <c r="UXB240" s="406" t="n"/>
      <c r="UXC240" s="406" t="n"/>
      <c r="UXD240" s="406" t="n"/>
      <c r="UXE240" s="406" t="n"/>
      <c r="UXF240" s="406" t="n"/>
      <c r="UXG240" s="406" t="n"/>
      <c r="UXH240" s="406" t="n"/>
      <c r="UXI240" s="406" t="n"/>
      <c r="UXJ240" s="406" t="n"/>
      <c r="UXK240" s="406" t="n"/>
      <c r="UXL240" s="406" t="n"/>
      <c r="UXM240" s="406" t="n"/>
      <c r="UXN240" s="406" t="n"/>
      <c r="UXO240" s="406" t="n"/>
      <c r="UXP240" s="406" t="n"/>
      <c r="UXQ240" s="406" t="n"/>
      <c r="UXR240" s="406" t="n"/>
      <c r="UXS240" s="406" t="n"/>
      <c r="UXT240" s="406" t="n"/>
      <c r="UXU240" s="406" t="n"/>
      <c r="UXV240" s="406" t="n"/>
      <c r="UXW240" s="406" t="n"/>
      <c r="UXX240" s="406" t="n"/>
      <c r="UXY240" s="406" t="n"/>
      <c r="UXZ240" s="406" t="n"/>
      <c r="UYA240" s="406" t="n"/>
      <c r="UYB240" s="406" t="n"/>
      <c r="UYC240" s="406" t="n"/>
      <c r="UYD240" s="406" t="n"/>
      <c r="UYE240" s="406" t="n"/>
      <c r="UYF240" s="406" t="n"/>
      <c r="UYG240" s="406" t="n"/>
      <c r="UYH240" s="406" t="n"/>
      <c r="UYI240" s="406" t="n"/>
      <c r="UYJ240" s="406" t="n"/>
      <c r="UYK240" s="406" t="n"/>
      <c r="UYL240" s="406" t="n"/>
      <c r="UYM240" s="406" t="n"/>
      <c r="UYN240" s="406" t="n"/>
      <c r="UYO240" s="406" t="n"/>
      <c r="UYP240" s="406" t="n"/>
      <c r="UYQ240" s="406" t="n"/>
      <c r="UYR240" s="406" t="n"/>
      <c r="UYS240" s="406" t="n"/>
      <c r="UYT240" s="406" t="n"/>
      <c r="UYU240" s="406" t="n"/>
      <c r="UYV240" s="406" t="n"/>
      <c r="UYW240" s="406" t="n"/>
      <c r="UYX240" s="406" t="n"/>
      <c r="UYY240" s="406" t="n"/>
      <c r="UYZ240" s="406" t="n"/>
      <c r="UZA240" s="406" t="n"/>
      <c r="UZB240" s="406" t="n"/>
      <c r="UZC240" s="406" t="n"/>
      <c r="UZD240" s="406" t="n"/>
      <c r="UZE240" s="406" t="n"/>
      <c r="UZF240" s="406" t="n"/>
      <c r="UZG240" s="406" t="n"/>
      <c r="UZH240" s="406" t="n"/>
      <c r="UZI240" s="406" t="n"/>
      <c r="UZJ240" s="406" t="n"/>
      <c r="UZK240" s="406" t="n"/>
      <c r="UZL240" s="406" t="n"/>
      <c r="UZM240" s="406" t="n"/>
      <c r="UZN240" s="406" t="n"/>
      <c r="UZO240" s="406" t="n"/>
      <c r="UZP240" s="406" t="n"/>
      <c r="UZQ240" s="406" t="n"/>
      <c r="UZR240" s="406" t="n"/>
      <c r="UZS240" s="406" t="n"/>
      <c r="UZT240" s="406" t="n"/>
      <c r="UZU240" s="406" t="n"/>
      <c r="UZV240" s="406" t="n"/>
      <c r="UZW240" s="406" t="n"/>
      <c r="UZX240" s="406" t="n"/>
      <c r="UZY240" s="406" t="n"/>
      <c r="UZZ240" s="406" t="n"/>
      <c r="VAA240" s="406" t="n"/>
      <c r="VAB240" s="406" t="n"/>
      <c r="VAC240" s="406" t="n"/>
      <c r="VAD240" s="406" t="n"/>
      <c r="VAE240" s="406" t="n"/>
      <c r="VAF240" s="406" t="n"/>
      <c r="VAG240" s="406" t="n"/>
      <c r="VAH240" s="406" t="n"/>
      <c r="VAI240" s="406" t="n"/>
      <c r="VAJ240" s="406" t="n"/>
      <c r="VAK240" s="406" t="n"/>
      <c r="VAL240" s="406" t="n"/>
      <c r="VAM240" s="406" t="n"/>
      <c r="VAN240" s="406" t="n"/>
      <c r="VAO240" s="406" t="n"/>
      <c r="VAP240" s="406" t="n"/>
      <c r="VAQ240" s="406" t="n"/>
      <c r="VAR240" s="406" t="n"/>
      <c r="VAS240" s="406" t="n"/>
      <c r="VAT240" s="406" t="n"/>
      <c r="VAU240" s="406" t="n"/>
      <c r="VAV240" s="406" t="n"/>
      <c r="VAW240" s="406" t="n"/>
      <c r="VAX240" s="406" t="n"/>
      <c r="VAY240" s="406" t="n"/>
      <c r="VAZ240" s="406" t="n"/>
      <c r="VBA240" s="406" t="n"/>
      <c r="VBB240" s="406" t="n"/>
      <c r="VBC240" s="406" t="n"/>
      <c r="VBD240" s="406" t="n"/>
      <c r="VBE240" s="406" t="n"/>
      <c r="VBF240" s="406" t="n"/>
      <c r="VBG240" s="406" t="n"/>
      <c r="VBH240" s="406" t="n"/>
      <c r="VBI240" s="406" t="n"/>
      <c r="VBJ240" s="406" t="n"/>
      <c r="VBK240" s="406" t="n"/>
      <c r="VBL240" s="406" t="n"/>
      <c r="VBM240" s="406" t="n"/>
      <c r="VBN240" s="406" t="n"/>
      <c r="VBO240" s="406" t="n"/>
      <c r="VBP240" s="406" t="n"/>
      <c r="VBQ240" s="406" t="n"/>
      <c r="VBR240" s="406" t="n"/>
      <c r="VBS240" s="406" t="n"/>
      <c r="VBT240" s="406" t="n"/>
      <c r="VBU240" s="406" t="n"/>
      <c r="VBV240" s="406" t="n"/>
      <c r="VBW240" s="406" t="n"/>
      <c r="VBX240" s="406" t="n"/>
      <c r="VBY240" s="406" t="n"/>
      <c r="VBZ240" s="406" t="n"/>
      <c r="VCA240" s="406" t="n"/>
      <c r="VCB240" s="406" t="n"/>
      <c r="VCC240" s="406" t="n"/>
      <c r="VCD240" s="406" t="n"/>
      <c r="VCE240" s="406" t="n"/>
      <c r="VCF240" s="406" t="n"/>
      <c r="VCG240" s="406" t="n"/>
      <c r="VCH240" s="406" t="n"/>
      <c r="VCI240" s="406" t="n"/>
      <c r="VCJ240" s="406" t="n"/>
      <c r="VCK240" s="406" t="n"/>
      <c r="VCL240" s="406" t="n"/>
      <c r="VCM240" s="406" t="n"/>
      <c r="VCN240" s="406" t="n"/>
      <c r="VCO240" s="406" t="n"/>
      <c r="VCP240" s="406" t="n"/>
      <c r="VCQ240" s="406" t="n"/>
      <c r="VCR240" s="406" t="n"/>
      <c r="VCS240" s="406" t="n"/>
      <c r="VCT240" s="406" t="n"/>
      <c r="VCU240" s="406" t="n"/>
      <c r="VCV240" s="406" t="n"/>
      <c r="VCW240" s="406" t="n"/>
      <c r="VCX240" s="406" t="n"/>
      <c r="VCY240" s="406" t="n"/>
      <c r="VCZ240" s="406" t="n"/>
      <c r="VDA240" s="406" t="n"/>
      <c r="VDB240" s="406" t="n"/>
      <c r="VDC240" s="406" t="n"/>
      <c r="VDD240" s="406" t="n"/>
      <c r="VDE240" s="406" t="n"/>
      <c r="VDF240" s="406" t="n"/>
      <c r="VDG240" s="406" t="n"/>
      <c r="VDH240" s="406" t="n"/>
      <c r="VDI240" s="406" t="n"/>
      <c r="VDJ240" s="406" t="n"/>
      <c r="VDK240" s="406" t="n"/>
      <c r="VDL240" s="406" t="n"/>
      <c r="VDM240" s="406" t="n"/>
      <c r="VDN240" s="406" t="n"/>
      <c r="VDO240" s="406" t="n"/>
      <c r="VDP240" s="406" t="n"/>
      <c r="VDQ240" s="406" t="n"/>
      <c r="VDR240" s="406" t="n"/>
      <c r="VDS240" s="406" t="n"/>
      <c r="VDT240" s="406" t="n"/>
      <c r="VDU240" s="406" t="n"/>
      <c r="VDV240" s="406" t="n"/>
      <c r="VDW240" s="406" t="n"/>
      <c r="VDX240" s="406" t="n"/>
      <c r="VDY240" s="406" t="n"/>
      <c r="VDZ240" s="406" t="n"/>
      <c r="VEA240" s="406" t="n"/>
      <c r="VEB240" s="406" t="n"/>
      <c r="VEC240" s="406" t="n"/>
      <c r="VED240" s="406" t="n"/>
      <c r="VEE240" s="406" t="n"/>
      <c r="VEF240" s="406" t="n"/>
      <c r="VEG240" s="406" t="n"/>
      <c r="VEH240" s="406" t="n"/>
      <c r="VEI240" s="406" t="n"/>
      <c r="VEJ240" s="406" t="n"/>
      <c r="VEK240" s="406" t="n"/>
      <c r="VEL240" s="406" t="n"/>
      <c r="VEM240" s="406" t="n"/>
      <c r="VEN240" s="406" t="n"/>
      <c r="VEO240" s="406" t="n"/>
      <c r="VEP240" s="406" t="n"/>
      <c r="VEQ240" s="406" t="n"/>
      <c r="VER240" s="406" t="n"/>
      <c r="VES240" s="406" t="n"/>
      <c r="VET240" s="406" t="n"/>
      <c r="VEU240" s="406" t="n"/>
      <c r="VEV240" s="406" t="n"/>
      <c r="VEW240" s="406" t="n"/>
      <c r="VEX240" s="406" t="n"/>
      <c r="VEY240" s="406" t="n"/>
      <c r="VEZ240" s="406" t="n"/>
      <c r="VFA240" s="406" t="n"/>
      <c r="VFB240" s="406" t="n"/>
      <c r="VFC240" s="406" t="n"/>
      <c r="VFD240" s="406" t="n"/>
      <c r="VFE240" s="406" t="n"/>
      <c r="VFF240" s="406" t="n"/>
      <c r="VFG240" s="406" t="n"/>
      <c r="VFH240" s="406" t="n"/>
      <c r="VFI240" s="406" t="n"/>
      <c r="VFJ240" s="406" t="n"/>
      <c r="VFK240" s="406" t="n"/>
      <c r="VFL240" s="406" t="n"/>
      <c r="VFM240" s="406" t="n"/>
      <c r="VFN240" s="406" t="n"/>
      <c r="VFO240" s="406" t="n"/>
      <c r="VFP240" s="406" t="n"/>
      <c r="VFQ240" s="406" t="n"/>
      <c r="VFR240" s="406" t="n"/>
      <c r="VFS240" s="406" t="n"/>
      <c r="VFT240" s="406" t="n"/>
      <c r="VFU240" s="406" t="n"/>
      <c r="VFV240" s="406" t="n"/>
      <c r="VFW240" s="406" t="n"/>
      <c r="VFX240" s="406" t="n"/>
      <c r="VFY240" s="406" t="n"/>
      <c r="VFZ240" s="406" t="n"/>
      <c r="VGA240" s="406" t="n"/>
      <c r="VGB240" s="406" t="n"/>
      <c r="VGC240" s="406" t="n"/>
      <c r="VGD240" s="406" t="n"/>
      <c r="VGE240" s="406" t="n"/>
      <c r="VGF240" s="406" t="n"/>
      <c r="VGG240" s="406" t="n"/>
      <c r="VGH240" s="406" t="n"/>
      <c r="VGI240" s="406" t="n"/>
      <c r="VGJ240" s="406" t="n"/>
      <c r="VGK240" s="406" t="n"/>
      <c r="VGL240" s="406" t="n"/>
      <c r="VGM240" s="406" t="n"/>
      <c r="VGN240" s="406" t="n"/>
      <c r="VGO240" s="406" t="n"/>
      <c r="VGP240" s="406" t="n"/>
      <c r="VGQ240" s="406" t="n"/>
      <c r="VGR240" s="406" t="n"/>
      <c r="VGS240" s="406" t="n"/>
      <c r="VGT240" s="406" t="n"/>
      <c r="VGU240" s="406" t="n"/>
      <c r="VGV240" s="406" t="n"/>
      <c r="VGW240" s="406" t="n"/>
      <c r="VGX240" s="406" t="n"/>
      <c r="VGY240" s="406" t="n"/>
      <c r="VGZ240" s="406" t="n"/>
      <c r="VHA240" s="406" t="n"/>
      <c r="VHB240" s="406" t="n"/>
      <c r="VHC240" s="406" t="n"/>
      <c r="VHD240" s="406" t="n"/>
      <c r="VHE240" s="406" t="n"/>
      <c r="VHF240" s="406" t="n"/>
      <c r="VHG240" s="406" t="n"/>
      <c r="VHH240" s="406" t="n"/>
      <c r="VHI240" s="406" t="n"/>
      <c r="VHJ240" s="406" t="n"/>
      <c r="VHK240" s="406" t="n"/>
      <c r="VHL240" s="406" t="n"/>
      <c r="VHM240" s="406" t="n"/>
      <c r="VHN240" s="406" t="n"/>
      <c r="VHO240" s="406" t="n"/>
      <c r="VHP240" s="406" t="n"/>
      <c r="VHQ240" s="406" t="n"/>
      <c r="VHR240" s="406" t="n"/>
      <c r="VHS240" s="406" t="n"/>
      <c r="VHT240" s="406" t="n"/>
      <c r="VHU240" s="406" t="n"/>
      <c r="VHV240" s="406" t="n"/>
      <c r="VHW240" s="406" t="n"/>
      <c r="VHX240" s="406" t="n"/>
      <c r="VHY240" s="406" t="n"/>
      <c r="VHZ240" s="406" t="n"/>
      <c r="VIA240" s="406" t="n"/>
      <c r="VIB240" s="406" t="n"/>
      <c r="VIC240" s="406" t="n"/>
      <c r="VID240" s="406" t="n"/>
      <c r="VIE240" s="406" t="n"/>
      <c r="VIF240" s="406" t="n"/>
      <c r="VIG240" s="406" t="n"/>
      <c r="VIH240" s="406" t="n"/>
      <c r="VII240" s="406" t="n"/>
      <c r="VIJ240" s="406" t="n"/>
      <c r="VIK240" s="406" t="n"/>
      <c r="VIL240" s="406" t="n"/>
      <c r="VIM240" s="406" t="n"/>
      <c r="VIN240" s="406" t="n"/>
      <c r="VIO240" s="406" t="n"/>
      <c r="VIP240" s="406" t="n"/>
      <c r="VIQ240" s="406" t="n"/>
      <c r="VIR240" s="406" t="n"/>
      <c r="VIS240" s="406" t="n"/>
      <c r="VIT240" s="406" t="n"/>
      <c r="VIU240" s="406" t="n"/>
      <c r="VIV240" s="406" t="n"/>
      <c r="VIW240" s="406" t="n"/>
      <c r="VIX240" s="406" t="n"/>
      <c r="VIY240" s="406" t="n"/>
      <c r="VIZ240" s="406" t="n"/>
      <c r="VJA240" s="406" t="n"/>
      <c r="VJB240" s="406" t="n"/>
      <c r="VJC240" s="406" t="n"/>
      <c r="VJD240" s="406" t="n"/>
      <c r="VJE240" s="406" t="n"/>
      <c r="VJF240" s="406" t="n"/>
      <c r="VJG240" s="406" t="n"/>
      <c r="VJH240" s="406" t="n"/>
      <c r="VJI240" s="406" t="n"/>
      <c r="VJJ240" s="406" t="n"/>
      <c r="VJK240" s="406" t="n"/>
      <c r="VJL240" s="406" t="n"/>
      <c r="VJM240" s="406" t="n"/>
      <c r="VJN240" s="406" t="n"/>
      <c r="VJO240" s="406" t="n"/>
      <c r="VJP240" s="406" t="n"/>
      <c r="VJQ240" s="406" t="n"/>
      <c r="VJR240" s="406" t="n"/>
      <c r="VJS240" s="406" t="n"/>
      <c r="VJT240" s="406" t="n"/>
      <c r="VJU240" s="406" t="n"/>
      <c r="VJV240" s="406" t="n"/>
      <c r="VJW240" s="406" t="n"/>
      <c r="VJX240" s="406" t="n"/>
      <c r="VJY240" s="406" t="n"/>
      <c r="VJZ240" s="406" t="n"/>
      <c r="VKA240" s="406" t="n"/>
      <c r="VKB240" s="406" t="n"/>
      <c r="VKC240" s="406" t="n"/>
      <c r="VKD240" s="406" t="n"/>
      <c r="VKE240" s="406" t="n"/>
      <c r="VKF240" s="406" t="n"/>
      <c r="VKG240" s="406" t="n"/>
      <c r="VKH240" s="406" t="n"/>
      <c r="VKI240" s="406" t="n"/>
      <c r="VKJ240" s="406" t="n"/>
      <c r="VKK240" s="406" t="n"/>
      <c r="VKL240" s="406" t="n"/>
      <c r="VKM240" s="406" t="n"/>
      <c r="VKN240" s="406" t="n"/>
      <c r="VKO240" s="406" t="n"/>
      <c r="VKP240" s="406" t="n"/>
      <c r="VKQ240" s="406" t="n"/>
      <c r="VKR240" s="406" t="n"/>
      <c r="VKS240" s="406" t="n"/>
      <c r="VKT240" s="406" t="n"/>
      <c r="VKU240" s="406" t="n"/>
      <c r="VKV240" s="406" t="n"/>
      <c r="VKW240" s="406" t="n"/>
      <c r="VKX240" s="406" t="n"/>
      <c r="VKY240" s="406" t="n"/>
      <c r="VKZ240" s="406" t="n"/>
      <c r="VLA240" s="406" t="n"/>
      <c r="VLB240" s="406" t="n"/>
      <c r="VLC240" s="406" t="n"/>
      <c r="VLD240" s="406" t="n"/>
      <c r="VLE240" s="406" t="n"/>
      <c r="VLF240" s="406" t="n"/>
      <c r="VLG240" s="406" t="n"/>
      <c r="VLH240" s="406" t="n"/>
      <c r="VLI240" s="406" t="n"/>
      <c r="VLJ240" s="406" t="n"/>
      <c r="VLK240" s="406" t="n"/>
      <c r="VLL240" s="406" t="n"/>
      <c r="VLM240" s="406" t="n"/>
      <c r="VLN240" s="406" t="n"/>
      <c r="VLO240" s="406" t="n"/>
      <c r="VLP240" s="406" t="n"/>
      <c r="VLQ240" s="406" t="n"/>
      <c r="VLR240" s="406" t="n"/>
      <c r="VLS240" s="406" t="n"/>
      <c r="VLT240" s="406" t="n"/>
      <c r="VLU240" s="406" t="n"/>
      <c r="VLV240" s="406" t="n"/>
      <c r="VLW240" s="406" t="n"/>
      <c r="VLX240" s="406" t="n"/>
      <c r="VLY240" s="406" t="n"/>
      <c r="VLZ240" s="406" t="n"/>
      <c r="VMA240" s="406" t="n"/>
      <c r="VMB240" s="406" t="n"/>
      <c r="VMC240" s="406" t="n"/>
      <c r="VMD240" s="406" t="n"/>
      <c r="VME240" s="406" t="n"/>
      <c r="VMF240" s="406" t="n"/>
      <c r="VMG240" s="406" t="n"/>
      <c r="VMH240" s="406" t="n"/>
      <c r="VMI240" s="406" t="n"/>
      <c r="VMJ240" s="406" t="n"/>
      <c r="VMK240" s="406" t="n"/>
      <c r="VML240" s="406" t="n"/>
      <c r="VMM240" s="406" t="n"/>
      <c r="VMN240" s="406" t="n"/>
      <c r="VMO240" s="406" t="n"/>
      <c r="VMP240" s="406" t="n"/>
      <c r="VMQ240" s="406" t="n"/>
      <c r="VMR240" s="406" t="n"/>
      <c r="VMS240" s="406" t="n"/>
      <c r="VMT240" s="406" t="n"/>
      <c r="VMU240" s="406" t="n"/>
      <c r="VMV240" s="406" t="n"/>
      <c r="VMW240" s="406" t="n"/>
      <c r="VMX240" s="406" t="n"/>
      <c r="VMY240" s="406" t="n"/>
      <c r="VMZ240" s="406" t="n"/>
      <c r="VNA240" s="406" t="n"/>
      <c r="VNB240" s="406" t="n"/>
      <c r="VNC240" s="406" t="n"/>
      <c r="VND240" s="406" t="n"/>
      <c r="VNE240" s="406" t="n"/>
      <c r="VNF240" s="406" t="n"/>
      <c r="VNG240" s="406" t="n"/>
      <c r="VNH240" s="406" t="n"/>
      <c r="VNI240" s="406" t="n"/>
      <c r="VNJ240" s="406" t="n"/>
      <c r="VNK240" s="406" t="n"/>
      <c r="VNL240" s="406" t="n"/>
      <c r="VNM240" s="406" t="n"/>
      <c r="VNN240" s="406" t="n"/>
      <c r="VNO240" s="406" t="n"/>
      <c r="VNP240" s="406" t="n"/>
      <c r="VNQ240" s="406" t="n"/>
      <c r="VNR240" s="406" t="n"/>
      <c r="VNS240" s="406" t="n"/>
      <c r="VNT240" s="406" t="n"/>
      <c r="VNU240" s="406" t="n"/>
      <c r="VNV240" s="406" t="n"/>
      <c r="VNW240" s="406" t="n"/>
      <c r="VNX240" s="406" t="n"/>
      <c r="VNY240" s="406" t="n"/>
      <c r="VNZ240" s="406" t="n"/>
      <c r="VOA240" s="406" t="n"/>
      <c r="VOB240" s="406" t="n"/>
      <c r="VOC240" s="406" t="n"/>
      <c r="VOD240" s="406" t="n"/>
      <c r="VOE240" s="406" t="n"/>
      <c r="VOF240" s="406" t="n"/>
      <c r="VOG240" s="406" t="n"/>
      <c r="VOH240" s="406" t="n"/>
      <c r="VOI240" s="406" t="n"/>
      <c r="VOJ240" s="406" t="n"/>
      <c r="VOK240" s="406" t="n"/>
      <c r="VOL240" s="406" t="n"/>
      <c r="VOM240" s="406" t="n"/>
      <c r="VON240" s="406" t="n"/>
      <c r="VOO240" s="406" t="n"/>
      <c r="VOP240" s="406" t="n"/>
      <c r="VOQ240" s="406" t="n"/>
      <c r="VOR240" s="406" t="n"/>
      <c r="VOS240" s="406" t="n"/>
      <c r="VOT240" s="406" t="n"/>
      <c r="VOU240" s="406" t="n"/>
      <c r="VOV240" s="406" t="n"/>
      <c r="VOW240" s="406" t="n"/>
      <c r="VOX240" s="406" t="n"/>
      <c r="VOY240" s="406" t="n"/>
      <c r="VOZ240" s="406" t="n"/>
      <c r="VPA240" s="406" t="n"/>
      <c r="VPB240" s="406" t="n"/>
      <c r="VPC240" s="406" t="n"/>
      <c r="VPD240" s="406" t="n"/>
      <c r="VPE240" s="406" t="n"/>
      <c r="VPF240" s="406" t="n"/>
      <c r="VPG240" s="406" t="n"/>
      <c r="VPH240" s="406" t="n"/>
      <c r="VPI240" s="406" t="n"/>
      <c r="VPJ240" s="406" t="n"/>
      <c r="VPK240" s="406" t="n"/>
      <c r="VPL240" s="406" t="n"/>
      <c r="VPM240" s="406" t="n"/>
      <c r="VPN240" s="406" t="n"/>
      <c r="VPO240" s="406" t="n"/>
      <c r="VPP240" s="406" t="n"/>
      <c r="VPQ240" s="406" t="n"/>
      <c r="VPR240" s="406" t="n"/>
      <c r="VPS240" s="406" t="n"/>
      <c r="VPT240" s="406" t="n"/>
      <c r="VPU240" s="406" t="n"/>
      <c r="VPV240" s="406" t="n"/>
      <c r="VPW240" s="406" t="n"/>
      <c r="VPX240" s="406" t="n"/>
      <c r="VPY240" s="406" t="n"/>
      <c r="VPZ240" s="406" t="n"/>
      <c r="VQA240" s="406" t="n"/>
      <c r="VQB240" s="406" t="n"/>
      <c r="VQC240" s="406" t="n"/>
      <c r="VQD240" s="406" t="n"/>
      <c r="VQE240" s="406" t="n"/>
      <c r="VQF240" s="406" t="n"/>
      <c r="VQG240" s="406" t="n"/>
      <c r="VQH240" s="406" t="n"/>
      <c r="VQI240" s="406" t="n"/>
      <c r="VQJ240" s="406" t="n"/>
      <c r="VQK240" s="406" t="n"/>
      <c r="VQL240" s="406" t="n"/>
      <c r="VQM240" s="406" t="n"/>
      <c r="VQN240" s="406" t="n"/>
      <c r="VQO240" s="406" t="n"/>
      <c r="VQP240" s="406" t="n"/>
      <c r="VQQ240" s="406" t="n"/>
      <c r="VQR240" s="406" t="n"/>
      <c r="VQS240" s="406" t="n"/>
      <c r="VQT240" s="406" t="n"/>
      <c r="VQU240" s="406" t="n"/>
      <c r="VQV240" s="406" t="n"/>
      <c r="VQW240" s="406" t="n"/>
      <c r="VQX240" s="406" t="n"/>
      <c r="VQY240" s="406" t="n"/>
      <c r="VQZ240" s="406" t="n"/>
      <c r="VRA240" s="406" t="n"/>
      <c r="VRB240" s="406" t="n"/>
      <c r="VRC240" s="406" t="n"/>
      <c r="VRD240" s="406" t="n"/>
      <c r="VRE240" s="406" t="n"/>
      <c r="VRF240" s="406" t="n"/>
      <c r="VRG240" s="406" t="n"/>
      <c r="VRH240" s="406" t="n"/>
      <c r="VRI240" s="406" t="n"/>
      <c r="VRJ240" s="406" t="n"/>
      <c r="VRK240" s="406" t="n"/>
      <c r="VRL240" s="406" t="n"/>
      <c r="VRM240" s="406" t="n"/>
      <c r="VRN240" s="406" t="n"/>
      <c r="VRO240" s="406" t="n"/>
      <c r="VRP240" s="406" t="n"/>
      <c r="VRQ240" s="406" t="n"/>
      <c r="VRR240" s="406" t="n"/>
      <c r="VRS240" s="406" t="n"/>
      <c r="VRT240" s="406" t="n"/>
      <c r="VRU240" s="406" t="n"/>
      <c r="VRV240" s="406" t="n"/>
      <c r="VRW240" s="406" t="n"/>
      <c r="VRX240" s="406" t="n"/>
      <c r="VRY240" s="406" t="n"/>
      <c r="VRZ240" s="406" t="n"/>
      <c r="VSA240" s="406" t="n"/>
      <c r="VSB240" s="406" t="n"/>
      <c r="VSC240" s="406" t="n"/>
      <c r="VSD240" s="406" t="n"/>
      <c r="VSE240" s="406" t="n"/>
      <c r="VSF240" s="406" t="n"/>
      <c r="VSG240" s="406" t="n"/>
      <c r="VSH240" s="406" t="n"/>
      <c r="VSI240" s="406" t="n"/>
      <c r="VSJ240" s="406" t="n"/>
      <c r="VSK240" s="406" t="n"/>
      <c r="VSL240" s="406" t="n"/>
      <c r="VSM240" s="406" t="n"/>
      <c r="VSN240" s="406" t="n"/>
      <c r="VSO240" s="406" t="n"/>
      <c r="VSP240" s="406" t="n"/>
      <c r="VSQ240" s="406" t="n"/>
      <c r="VSR240" s="406" t="n"/>
      <c r="VSS240" s="406" t="n"/>
      <c r="VST240" s="406" t="n"/>
      <c r="VSU240" s="406" t="n"/>
      <c r="VSV240" s="406" t="n"/>
      <c r="VSW240" s="406" t="n"/>
      <c r="VSX240" s="406" t="n"/>
      <c r="VSY240" s="406" t="n"/>
      <c r="VSZ240" s="406" t="n"/>
      <c r="VTA240" s="406" t="n"/>
      <c r="VTB240" s="406" t="n"/>
      <c r="VTC240" s="406" t="n"/>
      <c r="VTD240" s="406" t="n"/>
      <c r="VTE240" s="406" t="n"/>
      <c r="VTF240" s="406" t="n"/>
      <c r="VTG240" s="406" t="n"/>
      <c r="VTH240" s="406" t="n"/>
      <c r="VTI240" s="406" t="n"/>
      <c r="VTJ240" s="406" t="n"/>
      <c r="VTK240" s="406" t="n"/>
      <c r="VTL240" s="406" t="n"/>
      <c r="VTM240" s="406" t="n"/>
      <c r="VTN240" s="406" t="n"/>
      <c r="VTO240" s="406" t="n"/>
      <c r="VTP240" s="406" t="n"/>
      <c r="VTQ240" s="406" t="n"/>
      <c r="VTR240" s="406" t="n"/>
      <c r="VTS240" s="406" t="n"/>
      <c r="VTT240" s="406" t="n"/>
      <c r="VTU240" s="406" t="n"/>
      <c r="VTV240" s="406" t="n"/>
      <c r="VTW240" s="406" t="n"/>
      <c r="VTX240" s="406" t="n"/>
      <c r="VTY240" s="406" t="n"/>
      <c r="VTZ240" s="406" t="n"/>
      <c r="VUA240" s="406" t="n"/>
      <c r="VUB240" s="406" t="n"/>
      <c r="VUC240" s="406" t="n"/>
      <c r="VUD240" s="406" t="n"/>
      <c r="VUE240" s="406" t="n"/>
      <c r="VUF240" s="406" t="n"/>
      <c r="VUG240" s="406" t="n"/>
      <c r="VUH240" s="406" t="n"/>
      <c r="VUI240" s="406" t="n"/>
      <c r="VUJ240" s="406" t="n"/>
      <c r="VUK240" s="406" t="n"/>
      <c r="VUL240" s="406" t="n"/>
      <c r="VUM240" s="406" t="n"/>
      <c r="VUN240" s="406" t="n"/>
      <c r="VUO240" s="406" t="n"/>
      <c r="VUP240" s="406" t="n"/>
      <c r="VUQ240" s="406" t="n"/>
      <c r="VUR240" s="406" t="n"/>
      <c r="VUS240" s="406" t="n"/>
      <c r="VUT240" s="406" t="n"/>
      <c r="VUU240" s="406" t="n"/>
      <c r="VUV240" s="406" t="n"/>
      <c r="VUW240" s="406" t="n"/>
      <c r="VUX240" s="406" t="n"/>
      <c r="VUY240" s="406" t="n"/>
      <c r="VUZ240" s="406" t="n"/>
      <c r="VVA240" s="406" t="n"/>
      <c r="VVB240" s="406" t="n"/>
      <c r="VVC240" s="406" t="n"/>
      <c r="VVD240" s="406" t="n"/>
      <c r="VVE240" s="406" t="n"/>
      <c r="VVF240" s="406" t="n"/>
      <c r="VVG240" s="406" t="n"/>
      <c r="VVH240" s="406" t="n"/>
      <c r="VVI240" s="406" t="n"/>
      <c r="VVJ240" s="406" t="n"/>
      <c r="VVK240" s="406" t="n"/>
      <c r="VVL240" s="406" t="n"/>
      <c r="VVM240" s="406" t="n"/>
      <c r="VVN240" s="406" t="n"/>
      <c r="VVO240" s="406" t="n"/>
      <c r="VVP240" s="406" t="n"/>
      <c r="VVQ240" s="406" t="n"/>
      <c r="VVR240" s="406" t="n"/>
      <c r="VVS240" s="406" t="n"/>
      <c r="VVT240" s="406" t="n"/>
      <c r="VVU240" s="406" t="n"/>
      <c r="VVV240" s="406" t="n"/>
      <c r="VVW240" s="406" t="n"/>
      <c r="VVX240" s="406" t="n"/>
      <c r="VVY240" s="406" t="n"/>
      <c r="VVZ240" s="406" t="n"/>
      <c r="VWA240" s="406" t="n"/>
      <c r="VWB240" s="406" t="n"/>
      <c r="VWC240" s="406" t="n"/>
      <c r="VWD240" s="406" t="n"/>
      <c r="VWE240" s="406" t="n"/>
      <c r="VWF240" s="406" t="n"/>
      <c r="VWG240" s="406" t="n"/>
      <c r="VWH240" s="406" t="n"/>
      <c r="VWI240" s="406" t="n"/>
      <c r="VWJ240" s="406" t="n"/>
      <c r="VWK240" s="406" t="n"/>
      <c r="VWL240" s="406" t="n"/>
      <c r="VWM240" s="406" t="n"/>
      <c r="VWN240" s="406" t="n"/>
      <c r="VWO240" s="406" t="n"/>
      <c r="VWP240" s="406" t="n"/>
      <c r="VWQ240" s="406" t="n"/>
      <c r="VWR240" s="406" t="n"/>
      <c r="VWS240" s="406" t="n"/>
      <c r="VWT240" s="406" t="n"/>
      <c r="VWU240" s="406" t="n"/>
      <c r="VWV240" s="406" t="n"/>
      <c r="VWW240" s="406" t="n"/>
      <c r="VWX240" s="406" t="n"/>
      <c r="VWY240" s="406" t="n"/>
      <c r="VWZ240" s="406" t="n"/>
      <c r="VXA240" s="406" t="n"/>
      <c r="VXB240" s="406" t="n"/>
      <c r="VXC240" s="406" t="n"/>
      <c r="VXD240" s="406" t="n"/>
      <c r="VXE240" s="406" t="n"/>
      <c r="VXF240" s="406" t="n"/>
      <c r="VXG240" s="406" t="n"/>
      <c r="VXH240" s="406" t="n"/>
      <c r="VXI240" s="406" t="n"/>
      <c r="VXJ240" s="406" t="n"/>
      <c r="VXK240" s="406" t="n"/>
      <c r="VXL240" s="406" t="n"/>
      <c r="VXM240" s="406" t="n"/>
      <c r="VXN240" s="406" t="n"/>
      <c r="VXO240" s="406" t="n"/>
      <c r="VXP240" s="406" t="n"/>
      <c r="VXQ240" s="406" t="n"/>
      <c r="VXR240" s="406" t="n"/>
      <c r="VXS240" s="406" t="n"/>
      <c r="VXT240" s="406" t="n"/>
      <c r="VXU240" s="406" t="n"/>
      <c r="VXV240" s="406" t="n"/>
      <c r="VXW240" s="406" t="n"/>
      <c r="VXX240" s="406" t="n"/>
      <c r="VXY240" s="406" t="n"/>
      <c r="VXZ240" s="406" t="n"/>
      <c r="VYA240" s="406" t="n"/>
      <c r="VYB240" s="406" t="n"/>
      <c r="VYC240" s="406" t="n"/>
      <c r="VYD240" s="406" t="n"/>
      <c r="VYE240" s="406" t="n"/>
      <c r="VYF240" s="406" t="n"/>
      <c r="VYG240" s="406" t="n"/>
      <c r="VYH240" s="406" t="n"/>
      <c r="VYI240" s="406" t="n"/>
      <c r="VYJ240" s="406" t="n"/>
      <c r="VYK240" s="406" t="n"/>
      <c r="VYL240" s="406" t="n"/>
      <c r="VYM240" s="406" t="n"/>
      <c r="VYN240" s="406" t="n"/>
      <c r="VYO240" s="406" t="n"/>
      <c r="VYP240" s="406" t="n"/>
      <c r="VYQ240" s="406" t="n"/>
      <c r="VYR240" s="406" t="n"/>
      <c r="VYS240" s="406" t="n"/>
      <c r="VYT240" s="406" t="n"/>
      <c r="VYU240" s="406" t="n"/>
      <c r="VYV240" s="406" t="n"/>
      <c r="VYW240" s="406" t="n"/>
      <c r="VYX240" s="406" t="n"/>
      <c r="VYY240" s="406" t="n"/>
      <c r="VYZ240" s="406" t="n"/>
      <c r="VZA240" s="406" t="n"/>
      <c r="VZB240" s="406" t="n"/>
      <c r="VZC240" s="406" t="n"/>
      <c r="VZD240" s="406" t="n"/>
      <c r="VZE240" s="406" t="n"/>
      <c r="VZF240" s="406" t="n"/>
      <c r="VZG240" s="406" t="n"/>
      <c r="VZH240" s="406" t="n"/>
      <c r="VZI240" s="406" t="n"/>
      <c r="VZJ240" s="406" t="n"/>
      <c r="VZK240" s="406" t="n"/>
      <c r="VZL240" s="406" t="n"/>
      <c r="VZM240" s="406" t="n"/>
      <c r="VZN240" s="406" t="n"/>
      <c r="VZO240" s="406" t="n"/>
      <c r="VZP240" s="406" t="n"/>
      <c r="VZQ240" s="406" t="n"/>
      <c r="VZR240" s="406" t="n"/>
      <c r="VZS240" s="406" t="n"/>
      <c r="VZT240" s="406" t="n"/>
      <c r="VZU240" s="406" t="n"/>
      <c r="VZV240" s="406" t="n"/>
      <c r="VZW240" s="406" t="n"/>
      <c r="VZX240" s="406" t="n"/>
      <c r="VZY240" s="406" t="n"/>
      <c r="VZZ240" s="406" t="n"/>
      <c r="WAA240" s="406" t="n"/>
      <c r="WAB240" s="406" t="n"/>
      <c r="WAC240" s="406" t="n"/>
      <c r="WAD240" s="406" t="n"/>
      <c r="WAE240" s="406" t="n"/>
      <c r="WAF240" s="406" t="n"/>
      <c r="WAG240" s="406" t="n"/>
      <c r="WAH240" s="406" t="n"/>
      <c r="WAI240" s="406" t="n"/>
      <c r="WAJ240" s="406" t="n"/>
      <c r="WAK240" s="406" t="n"/>
      <c r="WAL240" s="406" t="n"/>
      <c r="WAM240" s="406" t="n"/>
      <c r="WAN240" s="406" t="n"/>
      <c r="WAO240" s="406" t="n"/>
      <c r="WAP240" s="406" t="n"/>
      <c r="WAQ240" s="406" t="n"/>
      <c r="WAR240" s="406" t="n"/>
      <c r="WAS240" s="406" t="n"/>
      <c r="WAT240" s="406" t="n"/>
      <c r="WAU240" s="406" t="n"/>
      <c r="WAV240" s="406" t="n"/>
      <c r="WAW240" s="406" t="n"/>
      <c r="WAX240" s="406" t="n"/>
      <c r="WAY240" s="406" t="n"/>
      <c r="WAZ240" s="406" t="n"/>
      <c r="WBA240" s="406" t="n"/>
      <c r="WBB240" s="406" t="n"/>
      <c r="WBC240" s="406" t="n"/>
      <c r="WBD240" s="406" t="n"/>
      <c r="WBE240" s="406" t="n"/>
      <c r="WBF240" s="406" t="n"/>
      <c r="WBG240" s="406" t="n"/>
      <c r="WBH240" s="406" t="n"/>
      <c r="WBI240" s="406" t="n"/>
      <c r="WBJ240" s="406" t="n"/>
      <c r="WBK240" s="406" t="n"/>
      <c r="WBL240" s="406" t="n"/>
      <c r="WBM240" s="406" t="n"/>
      <c r="WBN240" s="406" t="n"/>
      <c r="WBO240" s="406" t="n"/>
      <c r="WBP240" s="406" t="n"/>
      <c r="WBQ240" s="406" t="n"/>
      <c r="WBR240" s="406" t="n"/>
      <c r="WBS240" s="406" t="n"/>
      <c r="WBT240" s="406" t="n"/>
      <c r="WBU240" s="406" t="n"/>
      <c r="WBV240" s="406" t="n"/>
      <c r="WBW240" s="406" t="n"/>
      <c r="WBX240" s="406" t="n"/>
      <c r="WBY240" s="406" t="n"/>
      <c r="WBZ240" s="406" t="n"/>
      <c r="WCA240" s="406" t="n"/>
      <c r="WCB240" s="406" t="n"/>
      <c r="WCC240" s="406" t="n"/>
      <c r="WCD240" s="406" t="n"/>
      <c r="WCE240" s="406" t="n"/>
      <c r="WCF240" s="406" t="n"/>
      <c r="WCG240" s="406" t="n"/>
      <c r="WCH240" s="406" t="n"/>
      <c r="WCI240" s="406" t="n"/>
      <c r="WCJ240" s="406" t="n"/>
      <c r="WCK240" s="406" t="n"/>
      <c r="WCL240" s="406" t="n"/>
      <c r="WCM240" s="406" t="n"/>
      <c r="WCN240" s="406" t="n"/>
      <c r="WCO240" s="406" t="n"/>
      <c r="WCP240" s="406" t="n"/>
      <c r="WCQ240" s="406" t="n"/>
      <c r="WCR240" s="406" t="n"/>
      <c r="WCS240" s="406" t="n"/>
      <c r="WCT240" s="406" t="n"/>
      <c r="WCU240" s="406" t="n"/>
      <c r="WCV240" s="406" t="n"/>
      <c r="WCW240" s="406" t="n"/>
      <c r="WCX240" s="406" t="n"/>
      <c r="WCY240" s="406" t="n"/>
      <c r="WCZ240" s="406" t="n"/>
      <c r="WDA240" s="406" t="n"/>
      <c r="WDB240" s="406" t="n"/>
      <c r="WDC240" s="406" t="n"/>
      <c r="WDD240" s="406" t="n"/>
      <c r="WDE240" s="406" t="n"/>
      <c r="WDF240" s="406" t="n"/>
      <c r="WDG240" s="406" t="n"/>
      <c r="WDH240" s="406" t="n"/>
      <c r="WDI240" s="406" t="n"/>
      <c r="WDJ240" s="406" t="n"/>
      <c r="WDK240" s="406" t="n"/>
      <c r="WDL240" s="406" t="n"/>
      <c r="WDM240" s="406" t="n"/>
      <c r="WDN240" s="406" t="n"/>
      <c r="WDO240" s="406" t="n"/>
      <c r="WDP240" s="406" t="n"/>
      <c r="WDQ240" s="406" t="n"/>
      <c r="WDR240" s="406" t="n"/>
      <c r="WDS240" s="406" t="n"/>
      <c r="WDT240" s="406" t="n"/>
      <c r="WDU240" s="406" t="n"/>
      <c r="WDV240" s="406" t="n"/>
      <c r="WDW240" s="406" t="n"/>
      <c r="WDX240" s="406" t="n"/>
      <c r="WDY240" s="406" t="n"/>
      <c r="WDZ240" s="406" t="n"/>
      <c r="WEA240" s="406" t="n"/>
      <c r="WEB240" s="406" t="n"/>
      <c r="WEC240" s="406" t="n"/>
      <c r="WED240" s="406" t="n"/>
      <c r="WEE240" s="406" t="n"/>
      <c r="WEF240" s="406" t="n"/>
      <c r="WEG240" s="406" t="n"/>
      <c r="WEH240" s="406" t="n"/>
      <c r="WEI240" s="406" t="n"/>
      <c r="WEJ240" s="406" t="n"/>
      <c r="WEK240" s="406" t="n"/>
      <c r="WEL240" s="406" t="n"/>
      <c r="WEM240" s="406" t="n"/>
      <c r="WEN240" s="406" t="n"/>
      <c r="WEO240" s="406" t="n"/>
      <c r="WEP240" s="406" t="n"/>
      <c r="WEQ240" s="406" t="n"/>
      <c r="WER240" s="406" t="n"/>
      <c r="WES240" s="406" t="n"/>
      <c r="WET240" s="406" t="n"/>
      <c r="WEU240" s="406" t="n"/>
      <c r="WEV240" s="406" t="n"/>
      <c r="WEW240" s="406" t="n"/>
      <c r="WEX240" s="406" t="n"/>
      <c r="WEY240" s="406" t="n"/>
      <c r="WEZ240" s="406" t="n"/>
      <c r="WFA240" s="406" t="n"/>
      <c r="WFB240" s="406" t="n"/>
      <c r="WFC240" s="406" t="n"/>
      <c r="WFD240" s="406" t="n"/>
      <c r="WFE240" s="406" t="n"/>
      <c r="WFF240" s="406" t="n"/>
      <c r="WFG240" s="406" t="n"/>
      <c r="WFH240" s="406" t="n"/>
      <c r="WFI240" s="406" t="n"/>
      <c r="WFJ240" s="406" t="n"/>
      <c r="WFK240" s="406" t="n"/>
      <c r="WFL240" s="406" t="n"/>
      <c r="WFM240" s="406" t="n"/>
      <c r="WFN240" s="406" t="n"/>
      <c r="WFO240" s="406" t="n"/>
      <c r="WFP240" s="406" t="n"/>
      <c r="WFQ240" s="406" t="n"/>
      <c r="WFR240" s="406" t="n"/>
      <c r="WFS240" s="406" t="n"/>
      <c r="WFT240" s="406" t="n"/>
      <c r="WFU240" s="406" t="n"/>
      <c r="WFV240" s="406" t="n"/>
      <c r="WFW240" s="406" t="n"/>
      <c r="WFX240" s="406" t="n"/>
      <c r="WFY240" s="406" t="n"/>
      <c r="WFZ240" s="406" t="n"/>
      <c r="WGA240" s="406" t="n"/>
      <c r="WGB240" s="406" t="n"/>
      <c r="WGC240" s="406" t="n"/>
      <c r="WGD240" s="406" t="n"/>
      <c r="WGE240" s="406" t="n"/>
      <c r="WGF240" s="406" t="n"/>
      <c r="WGG240" s="406" t="n"/>
      <c r="WGH240" s="406" t="n"/>
      <c r="WGI240" s="406" t="n"/>
      <c r="WGJ240" s="406" t="n"/>
      <c r="WGK240" s="406" t="n"/>
      <c r="WGL240" s="406" t="n"/>
      <c r="WGM240" s="406" t="n"/>
      <c r="WGN240" s="406" t="n"/>
      <c r="WGO240" s="406" t="n"/>
      <c r="WGP240" s="406" t="n"/>
      <c r="WGQ240" s="406" t="n"/>
      <c r="WGR240" s="406" t="n"/>
      <c r="WGS240" s="406" t="n"/>
      <c r="WGT240" s="406" t="n"/>
      <c r="WGU240" s="406" t="n"/>
      <c r="WGV240" s="406" t="n"/>
      <c r="WGW240" s="406" t="n"/>
      <c r="WGX240" s="406" t="n"/>
      <c r="WGY240" s="406" t="n"/>
      <c r="WGZ240" s="406" t="n"/>
      <c r="WHA240" s="406" t="n"/>
      <c r="WHB240" s="406" t="n"/>
      <c r="WHC240" s="406" t="n"/>
      <c r="WHD240" s="406" t="n"/>
      <c r="WHE240" s="406" t="n"/>
      <c r="WHF240" s="406" t="n"/>
      <c r="WHG240" s="406" t="n"/>
      <c r="WHH240" s="406" t="n"/>
      <c r="WHI240" s="406" t="n"/>
      <c r="WHJ240" s="406" t="n"/>
      <c r="WHK240" s="406" t="n"/>
      <c r="WHL240" s="406" t="n"/>
      <c r="WHM240" s="406" t="n"/>
      <c r="WHN240" s="406" t="n"/>
      <c r="WHO240" s="406" t="n"/>
      <c r="WHP240" s="406" t="n"/>
      <c r="WHQ240" s="406" t="n"/>
      <c r="WHR240" s="406" t="n"/>
      <c r="WHS240" s="406" t="n"/>
      <c r="WHT240" s="406" t="n"/>
      <c r="WHU240" s="406" t="n"/>
      <c r="WHV240" s="406" t="n"/>
      <c r="WHW240" s="406" t="n"/>
      <c r="WHX240" s="406" t="n"/>
      <c r="WHY240" s="406" t="n"/>
      <c r="WHZ240" s="406" t="n"/>
      <c r="WIA240" s="406" t="n"/>
      <c r="WIB240" s="406" t="n"/>
      <c r="WIC240" s="406" t="n"/>
      <c r="WID240" s="406" t="n"/>
      <c r="WIE240" s="406" t="n"/>
      <c r="WIF240" s="406" t="n"/>
      <c r="WIG240" s="406" t="n"/>
      <c r="WIH240" s="406" t="n"/>
      <c r="WII240" s="406" t="n"/>
      <c r="WIJ240" s="406" t="n"/>
      <c r="WIK240" s="406" t="n"/>
      <c r="WIL240" s="406" t="n"/>
      <c r="WIM240" s="406" t="n"/>
      <c r="WIN240" s="406" t="n"/>
      <c r="WIO240" s="406" t="n"/>
      <c r="WIP240" s="406" t="n"/>
      <c r="WIQ240" s="406" t="n"/>
      <c r="WIR240" s="406" t="n"/>
      <c r="WIS240" s="406" t="n"/>
      <c r="WIT240" s="406" t="n"/>
      <c r="WIU240" s="406" t="n"/>
      <c r="WIV240" s="406" t="n"/>
      <c r="WIW240" s="406" t="n"/>
      <c r="WIX240" s="406" t="n"/>
      <c r="WIY240" s="406" t="n"/>
      <c r="WIZ240" s="406" t="n"/>
      <c r="WJA240" s="406" t="n"/>
      <c r="WJB240" s="406" t="n"/>
      <c r="WJC240" s="406" t="n"/>
      <c r="WJD240" s="406" t="n"/>
      <c r="WJE240" s="406" t="n"/>
      <c r="WJF240" s="406" t="n"/>
      <c r="WJG240" s="406" t="n"/>
      <c r="WJH240" s="406" t="n"/>
      <c r="WJI240" s="406" t="n"/>
      <c r="WJJ240" s="406" t="n"/>
      <c r="WJK240" s="406" t="n"/>
      <c r="WJL240" s="406" t="n"/>
      <c r="WJM240" s="406" t="n"/>
      <c r="WJN240" s="406" t="n"/>
      <c r="WJO240" s="406" t="n"/>
      <c r="WJP240" s="406" t="n"/>
      <c r="WJQ240" s="406" t="n"/>
      <c r="WJR240" s="406" t="n"/>
      <c r="WJS240" s="406" t="n"/>
      <c r="WJT240" s="406" t="n"/>
      <c r="WJU240" s="406" t="n"/>
      <c r="WJV240" s="406" t="n"/>
      <c r="WJW240" s="406" t="n"/>
      <c r="WJX240" s="406" t="n"/>
      <c r="WJY240" s="406" t="n"/>
      <c r="WJZ240" s="406" t="n"/>
      <c r="WKA240" s="406" t="n"/>
      <c r="WKB240" s="406" t="n"/>
      <c r="WKC240" s="406" t="n"/>
      <c r="WKD240" s="406" t="n"/>
      <c r="WKE240" s="406" t="n"/>
      <c r="WKF240" s="406" t="n"/>
      <c r="WKG240" s="406" t="n"/>
      <c r="WKH240" s="406" t="n"/>
      <c r="WKI240" s="406" t="n"/>
      <c r="WKJ240" s="406" t="n"/>
      <c r="WKK240" s="406" t="n"/>
      <c r="WKL240" s="406" t="n"/>
      <c r="WKM240" s="406" t="n"/>
      <c r="WKN240" s="406" t="n"/>
      <c r="WKO240" s="406" t="n"/>
      <c r="WKP240" s="406" t="n"/>
      <c r="WKQ240" s="406" t="n"/>
      <c r="WKR240" s="406" t="n"/>
      <c r="WKS240" s="406" t="n"/>
      <c r="WKT240" s="406" t="n"/>
      <c r="WKU240" s="406" t="n"/>
      <c r="WKV240" s="406" t="n"/>
      <c r="WKW240" s="406" t="n"/>
      <c r="WKX240" s="406" t="n"/>
      <c r="WKY240" s="406" t="n"/>
      <c r="WKZ240" s="406" t="n"/>
      <c r="WLA240" s="406" t="n"/>
      <c r="WLB240" s="406" t="n"/>
      <c r="WLC240" s="406" t="n"/>
      <c r="WLD240" s="406" t="n"/>
      <c r="WLE240" s="406" t="n"/>
      <c r="WLF240" s="406" t="n"/>
      <c r="WLG240" s="406" t="n"/>
      <c r="WLH240" s="406" t="n"/>
      <c r="WLI240" s="406" t="n"/>
      <c r="WLJ240" s="406" t="n"/>
      <c r="WLK240" s="406" t="n"/>
      <c r="WLL240" s="406" t="n"/>
      <c r="WLM240" s="406" t="n"/>
      <c r="WLN240" s="406" t="n"/>
      <c r="WLO240" s="406" t="n"/>
      <c r="WLP240" s="406" t="n"/>
      <c r="WLQ240" s="406" t="n"/>
      <c r="WLR240" s="406" t="n"/>
      <c r="WLS240" s="406" t="n"/>
      <c r="WLT240" s="406" t="n"/>
      <c r="WLU240" s="406" t="n"/>
      <c r="WLV240" s="406" t="n"/>
      <c r="WLW240" s="406" t="n"/>
      <c r="WLX240" s="406" t="n"/>
      <c r="WLY240" s="406" t="n"/>
      <c r="WLZ240" s="406" t="n"/>
      <c r="WMA240" s="406" t="n"/>
      <c r="WMB240" s="406" t="n"/>
      <c r="WMC240" s="406" t="n"/>
      <c r="WMD240" s="406" t="n"/>
      <c r="WME240" s="406" t="n"/>
      <c r="WMF240" s="406" t="n"/>
      <c r="WMG240" s="406" t="n"/>
      <c r="WMH240" s="406" t="n"/>
      <c r="WMI240" s="406" t="n"/>
      <c r="WMJ240" s="406" t="n"/>
      <c r="WMK240" s="406" t="n"/>
      <c r="WML240" s="406" t="n"/>
      <c r="WMM240" s="406" t="n"/>
      <c r="WMN240" s="406" t="n"/>
      <c r="WMO240" s="406" t="n"/>
      <c r="WMP240" s="406" t="n"/>
      <c r="WMQ240" s="406" t="n"/>
      <c r="WMR240" s="406" t="n"/>
      <c r="WMS240" s="406" t="n"/>
      <c r="WMT240" s="406" t="n"/>
      <c r="WMU240" s="406" t="n"/>
      <c r="WMV240" s="406" t="n"/>
      <c r="WMW240" s="406" t="n"/>
      <c r="WMX240" s="406" t="n"/>
      <c r="WMY240" s="406" t="n"/>
      <c r="WMZ240" s="406" t="n"/>
      <c r="WNA240" s="406" t="n"/>
      <c r="WNB240" s="406" t="n"/>
      <c r="WNC240" s="406" t="n"/>
      <c r="WND240" s="406" t="n"/>
      <c r="WNE240" s="406" t="n"/>
      <c r="WNF240" s="406" t="n"/>
      <c r="WNG240" s="406" t="n"/>
      <c r="WNH240" s="406" t="n"/>
      <c r="WNI240" s="406" t="n"/>
      <c r="WNJ240" s="406" t="n"/>
      <c r="WNK240" s="406" t="n"/>
      <c r="WNL240" s="406" t="n"/>
      <c r="WNM240" s="406" t="n"/>
      <c r="WNN240" s="406" t="n"/>
      <c r="WNO240" s="406" t="n"/>
      <c r="WNP240" s="406" t="n"/>
      <c r="WNQ240" s="406" t="n"/>
      <c r="WNR240" s="406" t="n"/>
      <c r="WNS240" s="406" t="n"/>
      <c r="WNT240" s="406" t="n"/>
      <c r="WNU240" s="406" t="n"/>
      <c r="WNV240" s="406" t="n"/>
      <c r="WNW240" s="406" t="n"/>
      <c r="WNX240" s="406" t="n"/>
      <c r="WNY240" s="406" t="n"/>
      <c r="WNZ240" s="406" t="n"/>
      <c r="WOA240" s="406" t="n"/>
      <c r="WOB240" s="406" t="n"/>
      <c r="WOC240" s="406" t="n"/>
      <c r="WOD240" s="406" t="n"/>
      <c r="WOE240" s="406" t="n"/>
      <c r="WOF240" s="406" t="n"/>
      <c r="WOG240" s="406" t="n"/>
      <c r="WOH240" s="406" t="n"/>
      <c r="WOI240" s="406" t="n"/>
      <c r="WOJ240" s="406" t="n"/>
      <c r="WOK240" s="406" t="n"/>
      <c r="WOL240" s="406" t="n"/>
      <c r="WOM240" s="406" t="n"/>
      <c r="WON240" s="406" t="n"/>
      <c r="WOO240" s="406" t="n"/>
      <c r="WOP240" s="406" t="n"/>
      <c r="WOQ240" s="406" t="n"/>
      <c r="WOR240" s="406" t="n"/>
      <c r="WOS240" s="406" t="n"/>
      <c r="WOT240" s="406" t="n"/>
      <c r="WOU240" s="406" t="n"/>
      <c r="WOV240" s="406" t="n"/>
      <c r="WOW240" s="406" t="n"/>
      <c r="WOX240" s="406" t="n"/>
      <c r="WOY240" s="406" t="n"/>
      <c r="WOZ240" s="406" t="n"/>
      <c r="WPA240" s="406" t="n"/>
      <c r="WPB240" s="406" t="n"/>
      <c r="WPC240" s="406" t="n"/>
      <c r="WPD240" s="406" t="n"/>
      <c r="WPE240" s="406" t="n"/>
      <c r="WPF240" s="406" t="n"/>
      <c r="WPG240" s="406" t="n"/>
      <c r="WPH240" s="406" t="n"/>
      <c r="WPI240" s="406" t="n"/>
      <c r="WPJ240" s="406" t="n"/>
      <c r="WPK240" s="406" t="n"/>
      <c r="WPL240" s="406" t="n"/>
      <c r="WPM240" s="406" t="n"/>
      <c r="WPN240" s="406" t="n"/>
      <c r="WPO240" s="406" t="n"/>
      <c r="WPP240" s="406" t="n"/>
      <c r="WPQ240" s="406" t="n"/>
      <c r="WPR240" s="406" t="n"/>
      <c r="WPS240" s="406" t="n"/>
      <c r="WPT240" s="406" t="n"/>
      <c r="WPU240" s="406" t="n"/>
      <c r="WPV240" s="406" t="n"/>
      <c r="WPW240" s="406" t="n"/>
      <c r="WPX240" s="406" t="n"/>
      <c r="WPY240" s="406" t="n"/>
      <c r="WPZ240" s="406" t="n"/>
      <c r="WQA240" s="406" t="n"/>
      <c r="WQB240" s="406" t="n"/>
      <c r="WQC240" s="406" t="n"/>
      <c r="WQD240" s="406" t="n"/>
      <c r="WQE240" s="406" t="n"/>
      <c r="WQF240" s="406" t="n"/>
      <c r="WQG240" s="406" t="n"/>
      <c r="WQH240" s="406" t="n"/>
      <c r="WQI240" s="406" t="n"/>
      <c r="WQJ240" s="406" t="n"/>
      <c r="WQK240" s="406" t="n"/>
      <c r="WQL240" s="406" t="n"/>
      <c r="WQM240" s="406" t="n"/>
      <c r="WQN240" s="406" t="n"/>
      <c r="WQO240" s="406" t="n"/>
      <c r="WQP240" s="406" t="n"/>
      <c r="WQQ240" s="406" t="n"/>
      <c r="WQR240" s="406" t="n"/>
      <c r="WQS240" s="406" t="n"/>
      <c r="WQT240" s="406" t="n"/>
      <c r="WQU240" s="406" t="n"/>
      <c r="WQV240" s="406" t="n"/>
      <c r="WQW240" s="406" t="n"/>
      <c r="WQX240" s="406" t="n"/>
      <c r="WQY240" s="406" t="n"/>
      <c r="WQZ240" s="406" t="n"/>
      <c r="WRA240" s="406" t="n"/>
      <c r="WRB240" s="406" t="n"/>
      <c r="WRC240" s="406" t="n"/>
      <c r="WRD240" s="406" t="n"/>
      <c r="WRE240" s="406" t="n"/>
      <c r="WRF240" s="406" t="n"/>
      <c r="WRG240" s="406" t="n"/>
      <c r="WRH240" s="406" t="n"/>
      <c r="WRI240" s="406" t="n"/>
      <c r="WRJ240" s="406" t="n"/>
      <c r="WRK240" s="406" t="n"/>
      <c r="WRL240" s="406" t="n"/>
      <c r="WRM240" s="406" t="n"/>
      <c r="WRN240" s="406" t="n"/>
      <c r="WRO240" s="406" t="n"/>
      <c r="WRP240" s="406" t="n"/>
      <c r="WRQ240" s="406" t="n"/>
      <c r="WRR240" s="406" t="n"/>
      <c r="WRS240" s="406" t="n"/>
      <c r="WRT240" s="406" t="n"/>
      <c r="WRU240" s="406" t="n"/>
      <c r="WRV240" s="406" t="n"/>
      <c r="WRW240" s="406" t="n"/>
      <c r="WRX240" s="406" t="n"/>
      <c r="WRY240" s="406" t="n"/>
      <c r="WRZ240" s="406" t="n"/>
      <c r="WSA240" s="406" t="n"/>
      <c r="WSB240" s="406" t="n"/>
      <c r="WSC240" s="406" t="n"/>
      <c r="WSD240" s="406" t="n"/>
      <c r="WSE240" s="406" t="n"/>
      <c r="WSF240" s="406" t="n"/>
      <c r="WSG240" s="406" t="n"/>
      <c r="WSH240" s="406" t="n"/>
      <c r="WSI240" s="406" t="n"/>
      <c r="WSJ240" s="406" t="n"/>
      <c r="WSK240" s="406" t="n"/>
      <c r="WSL240" s="406" t="n"/>
      <c r="WSM240" s="406" t="n"/>
      <c r="WSN240" s="406" t="n"/>
      <c r="WSO240" s="406" t="n"/>
      <c r="WSP240" s="406" t="n"/>
      <c r="WSQ240" s="406" t="n"/>
      <c r="WSR240" s="406" t="n"/>
      <c r="WSS240" s="406" t="n"/>
      <c r="WST240" s="406" t="n"/>
      <c r="WSU240" s="406" t="n"/>
      <c r="WSV240" s="406" t="n"/>
      <c r="WSW240" s="406" t="n"/>
      <c r="WSX240" s="406" t="n"/>
      <c r="WSY240" s="406" t="n"/>
      <c r="WSZ240" s="406" t="n"/>
      <c r="WTA240" s="406" t="n"/>
      <c r="WTB240" s="406" t="n"/>
      <c r="WTC240" s="406" t="n"/>
      <c r="WTD240" s="406" t="n"/>
      <c r="WTE240" s="406" t="n"/>
      <c r="WTF240" s="406" t="n"/>
      <c r="WTG240" s="406" t="n"/>
      <c r="WTH240" s="406" t="n"/>
      <c r="WTI240" s="406" t="n"/>
      <c r="WTJ240" s="406" t="n"/>
      <c r="WTK240" s="406" t="n"/>
      <c r="WTL240" s="406" t="n"/>
      <c r="WTM240" s="406" t="n"/>
      <c r="WTN240" s="406" t="n"/>
      <c r="WTO240" s="406" t="n"/>
      <c r="WTP240" s="406" t="n"/>
      <c r="WTQ240" s="406" t="n"/>
      <c r="WTR240" s="406" t="n"/>
      <c r="WTS240" s="406" t="n"/>
      <c r="WTT240" s="406" t="n"/>
      <c r="WTU240" s="406" t="n"/>
      <c r="WTV240" s="406" t="n"/>
      <c r="WTW240" s="406" t="n"/>
      <c r="WTX240" s="406" t="n"/>
      <c r="WTY240" s="406" t="n"/>
      <c r="WTZ240" s="406" t="n"/>
      <c r="WUA240" s="406" t="n"/>
      <c r="WUB240" s="406" t="n"/>
      <c r="WUC240" s="406" t="n"/>
      <c r="WUD240" s="406" t="n"/>
      <c r="WUE240" s="406" t="n"/>
      <c r="WUF240" s="406" t="n"/>
      <c r="WUG240" s="406" t="n"/>
      <c r="WUH240" s="406" t="n"/>
      <c r="WUI240" s="406" t="n"/>
      <c r="WUJ240" s="406" t="n"/>
      <c r="WUK240" s="406" t="n"/>
      <c r="WUL240" s="406" t="n"/>
      <c r="WUM240" s="406" t="n"/>
      <c r="WUN240" s="406" t="n"/>
      <c r="WUO240" s="406" t="n"/>
      <c r="WUP240" s="406" t="n"/>
      <c r="WUQ240" s="406" t="n"/>
      <c r="WUR240" s="406" t="n"/>
      <c r="WUS240" s="406" t="n"/>
      <c r="WUT240" s="406" t="n"/>
      <c r="WUU240" s="406" t="n"/>
      <c r="WUV240" s="406" t="n"/>
      <c r="WUW240" s="406" t="n"/>
      <c r="WUX240" s="406" t="n"/>
      <c r="WUY240" s="406" t="n"/>
      <c r="WUZ240" s="406" t="n"/>
      <c r="WVA240" s="406" t="n"/>
      <c r="WVB240" s="406" t="n"/>
      <c r="WVC240" s="406" t="n"/>
      <c r="WVD240" s="406" t="n"/>
      <c r="WVE240" s="406" t="n"/>
      <c r="WVF240" s="406" t="n"/>
      <c r="WVG240" s="406" t="n"/>
      <c r="WVH240" s="406" t="n"/>
      <c r="WVI240" s="406" t="n"/>
      <c r="WVJ240" s="406" t="n"/>
      <c r="WVK240" s="406" t="n"/>
      <c r="WVL240" s="406" t="n"/>
      <c r="WVM240" s="406" t="n"/>
      <c r="WVN240" s="406" t="n"/>
      <c r="WVO240" s="406" t="n"/>
      <c r="WVP240" s="406" t="n"/>
      <c r="WVQ240" s="406" t="n"/>
      <c r="WVR240" s="406" t="n"/>
      <c r="WVS240" s="406" t="n"/>
      <c r="WVT240" s="406" t="n"/>
      <c r="WVU240" s="406" t="n"/>
      <c r="WVV240" s="406" t="n"/>
      <c r="WVW240" s="406" t="n"/>
      <c r="WVX240" s="406" t="n"/>
      <c r="WVY240" s="406" t="n"/>
      <c r="WVZ240" s="406" t="n"/>
      <c r="WWA240" s="406" t="n"/>
      <c r="WWB240" s="406" t="n"/>
      <c r="WWC240" s="406" t="n"/>
      <c r="WWD240" s="406" t="n"/>
      <c r="WWE240" s="406" t="n"/>
      <c r="WWF240" s="406" t="n"/>
      <c r="WWG240" s="406" t="n"/>
      <c r="WWH240" s="406" t="n"/>
      <c r="WWI240" s="406" t="n"/>
      <c r="WWJ240" s="406" t="n"/>
      <c r="WWK240" s="406" t="n"/>
      <c r="WWL240" s="406" t="n"/>
      <c r="WWM240" s="406" t="n"/>
      <c r="WWN240" s="406" t="n"/>
      <c r="WWO240" s="406" t="n"/>
      <c r="WWP240" s="406" t="n"/>
      <c r="WWQ240" s="406" t="n"/>
      <c r="WWR240" s="406" t="n"/>
      <c r="WWS240" s="406" t="n"/>
      <c r="WWT240" s="406" t="n"/>
      <c r="WWU240" s="406" t="n"/>
      <c r="WWV240" s="406" t="n"/>
      <c r="WWW240" s="406" t="n"/>
      <c r="WWX240" s="406" t="n"/>
      <c r="WWY240" s="406" t="n"/>
      <c r="WWZ240" s="406" t="n"/>
      <c r="WXA240" s="406" t="n"/>
      <c r="WXB240" s="406" t="n"/>
      <c r="WXC240" s="406" t="n"/>
      <c r="WXD240" s="406" t="n"/>
      <c r="WXE240" s="406" t="n"/>
      <c r="WXF240" s="406" t="n"/>
      <c r="WXG240" s="406" t="n"/>
      <c r="WXH240" s="406" t="n"/>
      <c r="WXI240" s="406" t="n"/>
      <c r="WXJ240" s="406" t="n"/>
      <c r="WXK240" s="406" t="n"/>
      <c r="WXL240" s="406" t="n"/>
      <c r="WXM240" s="406" t="n"/>
      <c r="WXN240" s="406" t="n"/>
      <c r="WXO240" s="406" t="n"/>
      <c r="WXP240" s="406" t="n"/>
      <c r="WXQ240" s="406" t="n"/>
      <c r="WXR240" s="406" t="n"/>
      <c r="WXS240" s="406" t="n"/>
      <c r="WXT240" s="406" t="n"/>
      <c r="WXU240" s="406" t="n"/>
      <c r="WXV240" s="406" t="n"/>
      <c r="WXW240" s="406" t="n"/>
      <c r="WXX240" s="406" t="n"/>
      <c r="WXY240" s="406" t="n"/>
      <c r="WXZ240" s="406" t="n"/>
      <c r="WYA240" s="406" t="n"/>
      <c r="WYB240" s="406" t="n"/>
      <c r="WYC240" s="406" t="n"/>
      <c r="WYD240" s="406" t="n"/>
      <c r="WYE240" s="406" t="n"/>
      <c r="WYF240" s="406" t="n"/>
      <c r="WYG240" s="406" t="n"/>
      <c r="WYH240" s="406" t="n"/>
      <c r="WYI240" s="406" t="n"/>
      <c r="WYJ240" s="406" t="n"/>
      <c r="WYK240" s="406" t="n"/>
      <c r="WYL240" s="406" t="n"/>
      <c r="WYM240" s="406" t="n"/>
      <c r="WYN240" s="406" t="n"/>
      <c r="WYO240" s="406" t="n"/>
      <c r="WYP240" s="406" t="n"/>
      <c r="WYQ240" s="406" t="n"/>
      <c r="WYR240" s="406" t="n"/>
      <c r="WYS240" s="406" t="n"/>
      <c r="WYT240" s="406" t="n"/>
      <c r="WYU240" s="406" t="n"/>
      <c r="WYV240" s="406" t="n"/>
      <c r="WYW240" s="406" t="n"/>
      <c r="WYX240" s="406" t="n"/>
      <c r="WYY240" s="406" t="n"/>
      <c r="WYZ240" s="406" t="n"/>
      <c r="WZA240" s="406" t="n"/>
      <c r="WZB240" s="406" t="n"/>
      <c r="WZC240" s="406" t="n"/>
      <c r="WZD240" s="406" t="n"/>
      <c r="WZE240" s="406" t="n"/>
      <c r="WZF240" s="406" t="n"/>
      <c r="WZG240" s="406" t="n"/>
      <c r="WZH240" s="406" t="n"/>
      <c r="WZI240" s="406" t="n"/>
      <c r="WZJ240" s="406" t="n"/>
      <c r="WZK240" s="406" t="n"/>
      <c r="WZL240" s="406" t="n"/>
      <c r="WZM240" s="406" t="n"/>
      <c r="WZN240" s="406" t="n"/>
      <c r="WZO240" s="406" t="n"/>
      <c r="WZP240" s="406" t="n"/>
      <c r="WZQ240" s="406" t="n"/>
      <c r="WZR240" s="406" t="n"/>
      <c r="WZS240" s="406" t="n"/>
      <c r="WZT240" s="406" t="n"/>
      <c r="WZU240" s="406" t="n"/>
      <c r="WZV240" s="406" t="n"/>
      <c r="WZW240" s="406" t="n"/>
      <c r="WZX240" s="406" t="n"/>
      <c r="WZY240" s="406" t="n"/>
      <c r="WZZ240" s="406" t="n"/>
      <c r="XAA240" s="406" t="n"/>
      <c r="XAB240" s="406" t="n"/>
      <c r="XAC240" s="406" t="n"/>
      <c r="XAD240" s="406" t="n"/>
      <c r="XAE240" s="406" t="n"/>
      <c r="XAF240" s="406" t="n"/>
      <c r="XAG240" s="406" t="n"/>
      <c r="XAH240" s="406" t="n"/>
      <c r="XAI240" s="406" t="n"/>
      <c r="XAJ240" s="406" t="n"/>
      <c r="XAK240" s="406" t="n"/>
      <c r="XAL240" s="406" t="n"/>
      <c r="XAM240" s="406" t="n"/>
      <c r="XAN240" s="406" t="n"/>
      <c r="XAO240" s="406" t="n"/>
      <c r="XAP240" s="406" t="n"/>
      <c r="XAQ240" s="406" t="n"/>
      <c r="XAR240" s="406" t="n"/>
      <c r="XAS240" s="406" t="n"/>
      <c r="XAT240" s="406" t="n"/>
      <c r="XAU240" s="406" t="n"/>
      <c r="XAV240" s="406" t="n"/>
      <c r="XAW240" s="406" t="n"/>
      <c r="XAX240" s="406" t="n"/>
      <c r="XAY240" s="406" t="n"/>
      <c r="XAZ240" s="406" t="n"/>
      <c r="XBA240" s="406" t="n"/>
      <c r="XBB240" s="406" t="n"/>
      <c r="XBC240" s="406" t="n"/>
      <c r="XBD240" s="406" t="n"/>
      <c r="XBE240" s="406" t="n"/>
      <c r="XBF240" s="406" t="n"/>
      <c r="XBG240" s="406" t="n"/>
      <c r="XBH240" s="406" t="n"/>
      <c r="XBI240" s="406" t="n"/>
      <c r="XBJ240" s="406" t="n"/>
      <c r="XBK240" s="406" t="n"/>
      <c r="XBL240" s="406" t="n"/>
      <c r="XBM240" s="406" t="n"/>
      <c r="XBN240" s="406" t="n"/>
      <c r="XBO240" s="406" t="n"/>
      <c r="XBP240" s="406" t="n"/>
      <c r="XBQ240" s="406" t="n"/>
      <c r="XBR240" s="406" t="n"/>
      <c r="XBS240" s="406" t="n"/>
      <c r="XBT240" s="406" t="n"/>
      <c r="XBU240" s="406" t="n"/>
      <c r="XBV240" s="406" t="n"/>
      <c r="XBW240" s="406" t="n"/>
      <c r="XBX240" s="406" t="n"/>
      <c r="XBY240" s="406" t="n"/>
      <c r="XBZ240" s="406" t="n"/>
      <c r="XCA240" s="406" t="n"/>
      <c r="XCB240" s="406" t="n"/>
      <c r="XCC240" s="406" t="n"/>
      <c r="XCD240" s="406" t="n"/>
      <c r="XCE240" s="406" t="n"/>
      <c r="XCF240" s="406" t="n"/>
      <c r="XCG240" s="406" t="n"/>
      <c r="XCH240" s="406" t="n"/>
      <c r="XCI240" s="406" t="n"/>
      <c r="XCJ240" s="406" t="n"/>
      <c r="XCK240" s="406" t="n"/>
      <c r="XCL240" s="406" t="n"/>
      <c r="XCM240" s="406" t="n"/>
      <c r="XCN240" s="406" t="n"/>
      <c r="XCO240" s="406" t="n"/>
      <c r="XCP240" s="406" t="n"/>
      <c r="XCQ240" s="406" t="n"/>
      <c r="XCR240" s="406" t="n"/>
      <c r="XCS240" s="406" t="n"/>
      <c r="XCT240" s="406" t="n"/>
      <c r="XCU240" s="406" t="n"/>
      <c r="XCV240" s="406" t="n"/>
      <c r="XCW240" s="406" t="n"/>
      <c r="XCX240" s="406" t="n"/>
      <c r="XCY240" s="406" t="n"/>
      <c r="XCZ240" s="406" t="n"/>
      <c r="XDA240" s="406" t="n"/>
      <c r="XDB240" s="406" t="n"/>
      <c r="XDC240" s="406" t="n"/>
      <c r="XDD240" s="406" t="n"/>
      <c r="XDE240" s="406" t="n"/>
      <c r="XDF240" s="406" t="n"/>
      <c r="XDG240" s="406" t="n"/>
      <c r="XDH240" s="406" t="n"/>
      <c r="XDI240" s="406" t="n"/>
      <c r="XDJ240" s="406" t="n"/>
      <c r="XDK240" s="406" t="n"/>
      <c r="XDL240" s="406" t="n"/>
      <c r="XDM240" s="406" t="n"/>
      <c r="XDN240" s="406" t="n"/>
      <c r="XDO240" s="406" t="n"/>
      <c r="XDP240" s="406" t="n"/>
      <c r="XDQ240" s="406" t="n"/>
      <c r="XDR240" s="406" t="n"/>
      <c r="XDS240" s="406" t="n"/>
      <c r="XDT240" s="406" t="n"/>
      <c r="XDU240" s="406" t="n"/>
      <c r="XDV240" s="406" t="n"/>
      <c r="XDW240" s="406" t="n"/>
      <c r="XDX240" s="406" t="n"/>
      <c r="XDY240" s="406" t="n"/>
      <c r="XDZ240" s="406" t="n"/>
      <c r="XEA240" s="406" t="n"/>
      <c r="XEB240" s="406" t="n"/>
      <c r="XEC240" s="406" t="n"/>
      <c r="XED240" s="406" t="n"/>
      <c r="XEE240" s="406" t="n"/>
      <c r="XEF240" s="406" t="n"/>
      <c r="XEG240" s="406" t="n"/>
      <c r="XEH240" s="406" t="n"/>
      <c r="XEI240" s="406" t="n"/>
      <c r="XEJ240" s="406" t="n"/>
      <c r="XEK240" s="406" t="n"/>
      <c r="XEL240" s="406" t="n"/>
      <c r="XEM240" s="406" t="n"/>
      <c r="XEN240" s="406" t="n"/>
      <c r="XEO240" s="406" t="n"/>
      <c r="XEP240" s="406" t="n"/>
      <c r="XEQ240" s="406" t="n"/>
      <c r="XER240" s="406" t="n"/>
      <c r="XES240" s="406" t="n"/>
      <c r="XET240" s="406" t="n"/>
      <c r="XEU240" s="406" t="n"/>
      <c r="XEV240" s="406" t="n"/>
      <c r="XEW240" s="406" t="n"/>
      <c r="XEX240" s="406" t="n"/>
      <c r="XEY240" s="406" t="n"/>
      <c r="XEZ240" s="406" t="n"/>
      <c r="XFA240" s="406" t="n"/>
    </row>
    <row r="241" ht="25" customFormat="1" customHeight="1" s="406">
      <c r="A241" s="45" t="n">
        <v>45683</v>
      </c>
      <c r="B241" s="412" t="n"/>
      <c r="C241" s="411" t="n"/>
      <c r="D241" s="382" t="n"/>
      <c r="E241" s="162" t="n">
        <v>1</v>
      </c>
      <c r="F241" s="382" t="n"/>
      <c r="G241" s="162" t="inlineStr">
        <is>
          <t>王海燕</t>
        </is>
      </c>
      <c r="H241" s="382" t="inlineStr">
        <is>
          <t>晶2853</t>
        </is>
      </c>
      <c r="I241" s="162" t="n">
        <v>1638</v>
      </c>
      <c r="J241" s="382" t="n"/>
      <c r="K241" s="382" t="n"/>
      <c r="L241" s="162" t="n"/>
      <c r="M241" s="382" t="n">
        <v>82.7</v>
      </c>
      <c r="N241" s="162" t="n"/>
      <c r="O241" s="382" t="n"/>
      <c r="P241" s="162" t="n"/>
      <c r="Q241" s="162" t="n"/>
      <c r="R241" s="162" t="n">
        <v>20</v>
      </c>
      <c r="S241" s="162" t="n">
        <v>30</v>
      </c>
      <c r="T241" s="162" t="n"/>
      <c r="U241" s="162" t="n"/>
      <c r="V241" s="406" t="n"/>
      <c r="W241" s="406" t="n"/>
      <c r="X241" s="406" t="n">
        <v>132.7</v>
      </c>
      <c r="Y241" s="162" t="n"/>
      <c r="Z241" s="406" t="n"/>
      <c r="AA241" s="162" t="n"/>
      <c r="AB241" s="407" t="n"/>
      <c r="AC241" s="162" t="n"/>
      <c r="AD241" s="407" t="n"/>
    </row>
    <row r="242" ht="25" customFormat="1" customHeight="1" s="406">
      <c r="A242" s="45" t="n">
        <v>45684</v>
      </c>
      <c r="B242" s="382" t="n">
        <v>27</v>
      </c>
      <c r="C242" s="53" t="inlineStr">
        <is>
          <t>李志花</t>
        </is>
      </c>
      <c r="D242" s="382" t="n"/>
      <c r="E242" s="162" t="n"/>
      <c r="F242" s="382" t="n">
        <v>1</v>
      </c>
      <c r="G242" s="162" t="n"/>
      <c r="H242" s="382" t="inlineStr">
        <is>
          <t>晶2853</t>
        </is>
      </c>
      <c r="I242" s="162" t="n"/>
      <c r="J242" s="382" t="n"/>
      <c r="K242" s="162" t="n"/>
      <c r="L242" s="382" t="n"/>
      <c r="M242" s="162" t="n"/>
      <c r="N242" s="382" t="n"/>
      <c r="O242" s="162" t="n"/>
      <c r="P242" s="162" t="n"/>
      <c r="Q242" s="162" t="n"/>
      <c r="R242" s="162" t="n"/>
      <c r="S242" s="162" t="n">
        <v>5</v>
      </c>
      <c r="T242" s="162" t="n"/>
      <c r="U242" s="162" t="n"/>
      <c r="V242" s="162" t="n"/>
      <c r="W242" s="162" t="n"/>
      <c r="X242" s="406">
        <f>SUM(J242:W242)</f>
        <v/>
      </c>
      <c r="Y242" s="162" t="inlineStr">
        <is>
          <t>对公</t>
        </is>
      </c>
      <c r="Z242" s="407" t="n"/>
      <c r="AA242" s="162" t="n"/>
      <c r="AB242" s="407" t="n"/>
      <c r="AC242" s="407" t="n"/>
      <c r="AD242" s="253" t="inlineStr">
        <is>
          <t>胡艳</t>
        </is>
      </c>
    </row>
    <row r="243" ht="27" customFormat="1" customHeight="1" s="406">
      <c r="A243" s="45" t="n">
        <v>45684</v>
      </c>
      <c r="B243" s="162" t="n">
        <v>35</v>
      </c>
      <c r="C243" s="53" t="inlineStr">
        <is>
          <t>李志芳</t>
        </is>
      </c>
      <c r="D243" s="162" t="n"/>
      <c r="E243" s="162" t="n">
        <v>1</v>
      </c>
      <c r="F243" s="162" t="n"/>
      <c r="G243" s="162" t="inlineStr">
        <is>
          <t>谭丹芳</t>
        </is>
      </c>
      <c r="H243" s="162" t="inlineStr">
        <is>
          <t>娟4666</t>
        </is>
      </c>
      <c r="I243" s="162" t="n"/>
      <c r="J243" s="162" t="n"/>
      <c r="K243" s="162" t="n"/>
      <c r="L243" s="162" t="n">
        <v>837</v>
      </c>
      <c r="M243" s="162" t="n"/>
      <c r="N243" s="162" t="n">
        <v>180</v>
      </c>
      <c r="O243" s="162" t="n">
        <v>440</v>
      </c>
      <c r="P243" s="162" t="n">
        <v>200</v>
      </c>
      <c r="Q243" s="162" t="n">
        <v>20</v>
      </c>
      <c r="R243" s="162" t="n">
        <v>31</v>
      </c>
      <c r="S243" s="162" t="n">
        <v>25</v>
      </c>
      <c r="T243" s="162" t="n"/>
      <c r="U243" s="162" t="n">
        <v>3</v>
      </c>
      <c r="V243" s="162" t="n"/>
      <c r="W243" s="162" t="n"/>
      <c r="X243" s="406">
        <f>SUM(J243:W243)</f>
        <v/>
      </c>
      <c r="Y243" s="162" t="inlineStr">
        <is>
          <t>对公</t>
        </is>
      </c>
      <c r="Z243" s="407" t="n"/>
      <c r="AA243" s="162" t="n"/>
      <c r="AB243" s="407" t="inlineStr">
        <is>
          <t>3元氧管*1</t>
        </is>
      </c>
      <c r="AC243" s="407" t="n"/>
      <c r="AD243" s="253" t="inlineStr">
        <is>
          <t>陈雪芹</t>
        </is>
      </c>
    </row>
    <row r="244" ht="27" customFormat="1" customHeight="1" s="406">
      <c r="A244" s="45" t="n">
        <v>45684</v>
      </c>
      <c r="B244" s="162" t="n">
        <v>31</v>
      </c>
      <c r="C244" s="53" t="inlineStr">
        <is>
          <t>向维</t>
        </is>
      </c>
      <c r="D244" s="162" t="n"/>
      <c r="E244" s="162" t="n">
        <v>1</v>
      </c>
      <c r="F244" s="162" t="n"/>
      <c r="G244" s="162" t="inlineStr">
        <is>
          <t>谭丹芳</t>
        </is>
      </c>
      <c r="H244" s="162" t="inlineStr">
        <is>
          <t>梅2883</t>
        </is>
      </c>
      <c r="I244" s="162" t="n"/>
      <c r="J244" s="162" t="n"/>
      <c r="K244" s="162" t="n"/>
      <c r="L244" s="162" t="n">
        <v>325</v>
      </c>
      <c r="M244" s="162" t="n"/>
      <c r="N244" s="162" t="n"/>
      <c r="O244" s="162" t="n">
        <v>190</v>
      </c>
      <c r="P244" s="162" t="n"/>
      <c r="Q244" s="162" t="n"/>
      <c r="R244" s="162" t="n">
        <v>2</v>
      </c>
      <c r="S244" s="162" t="n">
        <v>35</v>
      </c>
      <c r="T244" s="162" t="n"/>
      <c r="U244" s="162" t="n"/>
      <c r="V244" s="162" t="n"/>
      <c r="W244" s="162" t="n"/>
      <c r="X244" s="406">
        <f>SUM(J244:W244)</f>
        <v/>
      </c>
      <c r="Y244" s="162" t="inlineStr">
        <is>
          <t>对公</t>
        </is>
      </c>
      <c r="Z244" s="407" t="n"/>
      <c r="AA244" s="162" t="n"/>
      <c r="AB244" s="407" t="inlineStr">
        <is>
          <t>小针简易名下</t>
        </is>
      </c>
      <c r="AC244" s="407" t="n"/>
      <c r="AD244" s="253" t="inlineStr">
        <is>
          <t>陈雪芹</t>
        </is>
      </c>
    </row>
    <row r="245" ht="25" customFormat="1" customHeight="1" s="406">
      <c r="A245" s="383" t="n">
        <v>45684</v>
      </c>
      <c r="B245" s="164" t="n">
        <v>56</v>
      </c>
      <c r="C245" s="164" t="inlineStr">
        <is>
          <t>苏呷么尔嘞</t>
        </is>
      </c>
      <c r="D245" s="164" t="n"/>
      <c r="E245" s="164" t="n"/>
      <c r="F245" s="164" t="n">
        <v>1</v>
      </c>
      <c r="G245" s="164" t="n"/>
      <c r="H245" s="164" t="inlineStr">
        <is>
          <t>G3849</t>
        </is>
      </c>
      <c r="I245" s="164" t="n"/>
      <c r="J245" s="164" t="n"/>
      <c r="K245" s="164" t="n"/>
      <c r="L245" s="164" t="n"/>
      <c r="M245" s="164" t="n"/>
      <c r="N245" s="164" t="n">
        <v>121</v>
      </c>
      <c r="O245" s="164">
        <f>441-121</f>
        <v/>
      </c>
      <c r="P245" s="164" t="n">
        <v>200</v>
      </c>
      <c r="Q245" s="164" t="n"/>
      <c r="R245" s="164" t="n">
        <v>9</v>
      </c>
      <c r="S245" s="164" t="n"/>
      <c r="T245" s="164" t="n"/>
      <c r="U245" s="164" t="n"/>
      <c r="V245" s="164" t="n"/>
      <c r="W245" s="164" t="n"/>
      <c r="X245" s="406">
        <f>SUM(J245:W245)</f>
        <v/>
      </c>
      <c r="Y245" s="162" t="inlineStr">
        <is>
          <t>对公</t>
        </is>
      </c>
      <c r="Z245" s="235" t="n"/>
      <c r="AA245" s="164" t="n"/>
      <c r="AB245" s="235" t="n"/>
      <c r="AC245" s="235" t="n"/>
      <c r="AD245" s="388" t="inlineStr">
        <is>
          <t>向文娟</t>
        </is>
      </c>
    </row>
    <row r="246" ht="25" customFormat="1" customHeight="1" s="406">
      <c r="A246" s="45" t="n">
        <v>45684</v>
      </c>
      <c r="B246" s="382" t="n">
        <v>13</v>
      </c>
      <c r="C246" s="28" t="inlineStr">
        <is>
          <t>刘恬靓</t>
        </is>
      </c>
      <c r="D246" s="162" t="n"/>
      <c r="E246" s="162" t="n"/>
      <c r="F246" s="162" t="n">
        <v>1</v>
      </c>
      <c r="G246" s="162" t="n"/>
      <c r="H246" s="162" t="inlineStr">
        <is>
          <t>G9565</t>
        </is>
      </c>
      <c r="I246" s="162" t="n">
        <v>1638</v>
      </c>
      <c r="J246" s="162" t="n"/>
      <c r="K246" s="162" t="n"/>
      <c r="L246" s="162" t="n"/>
      <c r="M246" s="162" t="n"/>
      <c r="N246" s="162" t="n">
        <v>121</v>
      </c>
      <c r="O246" s="162" t="n">
        <v>120</v>
      </c>
      <c r="P246" s="162" t="n">
        <v>140</v>
      </c>
      <c r="Q246" s="162" t="n"/>
      <c r="R246" s="162" t="n">
        <v>7</v>
      </c>
      <c r="S246" s="162" t="n"/>
      <c r="T246" s="162" t="n"/>
      <c r="U246" s="162" t="n"/>
      <c r="V246" s="162" t="n"/>
      <c r="W246" s="162" t="n"/>
      <c r="X246" s="406" t="n">
        <v>388</v>
      </c>
      <c r="Y246" s="162" t="inlineStr">
        <is>
          <t>对公</t>
        </is>
      </c>
      <c r="Z246" s="407" t="n"/>
      <c r="AA246" s="162" t="n"/>
      <c r="AB246" s="407" t="n"/>
      <c r="AC246" s="407" t="n"/>
      <c r="AD246" s="369" t="inlineStr">
        <is>
          <t>李嘉慧</t>
        </is>
      </c>
      <c r="AE246" s="331" t="n"/>
      <c r="AF246" s="352" t="n"/>
    </row>
    <row r="247" ht="25" customFormat="1" customHeight="1" s="406">
      <c r="A247" s="45" t="n">
        <v>45684</v>
      </c>
      <c r="B247" s="412" t="n"/>
      <c r="C247" s="412" t="n"/>
      <c r="D247" s="162" t="n"/>
      <c r="E247" s="162" t="n"/>
      <c r="F247" s="411" t="n"/>
      <c r="G247" s="162" t="n"/>
      <c r="H247" s="411" t="n"/>
      <c r="I247" s="411" t="n"/>
      <c r="J247" s="162" t="n"/>
      <c r="K247" s="162" t="n"/>
      <c r="L247" s="162" t="n">
        <v>180</v>
      </c>
      <c r="M247" s="162" t="n"/>
      <c r="N247" s="162" t="n"/>
      <c r="O247" s="162" t="n"/>
      <c r="P247" s="162" t="n"/>
      <c r="Q247" s="162" t="n"/>
      <c r="R247" s="162" t="n"/>
      <c r="S247" s="162" t="n"/>
      <c r="T247" s="162" t="n"/>
      <c r="U247" s="162" t="n"/>
      <c r="V247" s="162" t="n"/>
      <c r="W247" s="162" t="n"/>
      <c r="X247" s="406" t="n">
        <v>180</v>
      </c>
      <c r="Y247" s="162" t="inlineStr">
        <is>
          <t>对公</t>
        </is>
      </c>
      <c r="Z247" s="407" t="n"/>
      <c r="AA247" s="162" t="n"/>
      <c r="AB247" s="407" t="n"/>
      <c r="AC247" s="407" t="n"/>
      <c r="AD247" s="369" t="inlineStr">
        <is>
          <t>李嘉慧</t>
        </is>
      </c>
      <c r="AE247" s="331" t="n"/>
      <c r="AF247" s="352" t="n"/>
    </row>
    <row r="248" ht="25" customFormat="1" customHeight="1" s="406">
      <c r="A248" s="45" t="n">
        <v>45684</v>
      </c>
      <c r="B248" s="162" t="n">
        <v>14</v>
      </c>
      <c r="C248" s="53" t="inlineStr">
        <is>
          <t>米色莫色作</t>
        </is>
      </c>
      <c r="D248" s="162" t="n"/>
      <c r="E248" s="162" t="n"/>
      <c r="F248" s="162" t="n">
        <v>1</v>
      </c>
      <c r="G248" s="162" t="n"/>
      <c r="H248" s="162" t="inlineStr">
        <is>
          <t>G3715</t>
        </is>
      </c>
      <c r="I248" s="162" t="n">
        <v>1638</v>
      </c>
      <c r="J248" s="162" t="n"/>
      <c r="K248" s="162" t="n"/>
      <c r="L248" s="162" t="n"/>
      <c r="M248" s="162" t="n"/>
      <c r="N248" s="162" t="n">
        <v>121</v>
      </c>
      <c r="O248" s="162" t="n"/>
      <c r="P248" s="162" t="n"/>
      <c r="Q248" s="162" t="n"/>
      <c r="R248" s="162" t="n">
        <v>7</v>
      </c>
      <c r="S248" s="162" t="n"/>
      <c r="T248" s="162" t="n"/>
      <c r="U248" s="162" t="n"/>
      <c r="V248" s="162" t="n"/>
      <c r="W248" s="162" t="n"/>
      <c r="X248" s="406" t="n">
        <v>128</v>
      </c>
      <c r="Y248" s="162" t="inlineStr">
        <is>
          <t>对公</t>
        </is>
      </c>
      <c r="Z248" s="407" t="n"/>
      <c r="AA248" s="162" t="n"/>
      <c r="AB248" s="407" t="n"/>
      <c r="AC248" s="407" t="n"/>
      <c r="AD248" s="369" t="inlineStr">
        <is>
          <t>李嘉慧</t>
        </is>
      </c>
      <c r="AE248" s="331" t="n"/>
      <c r="AF248" s="352" t="n"/>
    </row>
    <row r="249" ht="25" customFormat="1" customHeight="1" s="406">
      <c r="A249" s="45" t="n">
        <v>45685</v>
      </c>
      <c r="B249" s="28" t="n">
        <v>32</v>
      </c>
      <c r="C249" s="28" t="inlineStr">
        <is>
          <t>李志花</t>
        </is>
      </c>
      <c r="D249" s="162" t="n"/>
      <c r="E249" s="382" t="n"/>
      <c r="F249" s="382" t="n">
        <v>1</v>
      </c>
      <c r="G249" s="382" t="n"/>
      <c r="H249" s="382" t="inlineStr">
        <is>
          <t>晶2853</t>
        </is>
      </c>
      <c r="I249" s="162" t="n"/>
      <c r="J249" s="382" t="n"/>
      <c r="K249" s="162" t="n"/>
      <c r="L249" s="382" t="n"/>
      <c r="M249" s="162" t="n"/>
      <c r="N249" s="382" t="n"/>
      <c r="O249" s="162" t="n"/>
      <c r="P249" s="162" t="n"/>
      <c r="Q249" s="162" t="n"/>
      <c r="R249" s="162" t="n"/>
      <c r="S249" s="162" t="n">
        <v>5</v>
      </c>
      <c r="T249" s="162" t="n"/>
      <c r="U249" s="162" t="n"/>
      <c r="V249" s="162" t="n"/>
      <c r="W249" s="162" t="n"/>
      <c r="X249" s="406">
        <f>SUM(J249:W249)</f>
        <v/>
      </c>
      <c r="Y249" s="162" t="inlineStr">
        <is>
          <t>对公</t>
        </is>
      </c>
      <c r="Z249" s="407" t="n"/>
      <c r="AA249" s="162" t="n"/>
      <c r="AB249" s="407" t="n"/>
      <c r="AC249" s="407" t="n"/>
      <c r="AD249" s="253" t="inlineStr">
        <is>
          <t>胡艳</t>
        </is>
      </c>
    </row>
    <row r="250" ht="27" customFormat="1" customHeight="1" s="195">
      <c r="A250" s="108" t="n">
        <v>45685</v>
      </c>
      <c r="B250" s="54" t="n">
        <v>46</v>
      </c>
      <c r="C250" s="163" t="inlineStr">
        <is>
          <t>向维</t>
        </is>
      </c>
      <c r="D250" s="54" t="n"/>
      <c r="E250" s="54" t="n">
        <v>1</v>
      </c>
      <c r="F250" s="54" t="n"/>
      <c r="G250" s="384" t="inlineStr">
        <is>
          <t>谭丹芳</t>
        </is>
      </c>
      <c r="H250" s="162" t="inlineStr">
        <is>
          <t>梅2883</t>
        </is>
      </c>
      <c r="I250" s="54" t="n"/>
      <c r="J250" s="54" t="n"/>
      <c r="K250" s="384" t="n"/>
      <c r="L250" s="54" t="n">
        <v>113</v>
      </c>
      <c r="M250" s="54" t="n"/>
      <c r="N250" s="54" t="n"/>
      <c r="O250" s="384" t="n"/>
      <c r="P250" s="54" t="n"/>
      <c r="Q250" s="54" t="n"/>
      <c r="R250" s="54" t="n">
        <v>13</v>
      </c>
      <c r="S250" s="54" t="n"/>
      <c r="T250" s="54" t="n"/>
      <c r="U250" s="54" t="n"/>
      <c r="V250" s="54" t="n"/>
      <c r="W250" s="54" t="n"/>
      <c r="X250" s="195">
        <f>SUM(J250:W250)</f>
        <v/>
      </c>
      <c r="Y250" s="54" t="inlineStr">
        <is>
          <t>对公</t>
        </is>
      </c>
      <c r="Z250" s="69" t="n"/>
      <c r="AA250" s="54" t="n"/>
      <c r="AB250" s="69" t="inlineStr">
        <is>
          <t>纷乐*2</t>
        </is>
      </c>
      <c r="AC250" s="69" t="n"/>
      <c r="AD250" s="128" t="inlineStr">
        <is>
          <t>周瑶</t>
        </is>
      </c>
    </row>
    <row r="251" ht="27" customFormat="1" customHeight="1" s="195">
      <c r="A251" s="108" t="n">
        <v>45685</v>
      </c>
      <c r="B251" s="54" t="n">
        <v>10</v>
      </c>
      <c r="C251" s="385" t="inlineStr">
        <is>
          <t>胡燕燕</t>
        </is>
      </c>
      <c r="D251" s="54" t="n"/>
      <c r="E251" s="54" t="n">
        <v>1</v>
      </c>
      <c r="F251" s="54" t="n"/>
      <c r="G251" s="384" t="inlineStr">
        <is>
          <t>谭丹芳</t>
        </is>
      </c>
      <c r="H251" s="384" t="inlineStr">
        <is>
          <t>肖1296</t>
        </is>
      </c>
      <c r="I251" s="54" t="n">
        <v>1638</v>
      </c>
      <c r="J251" s="54" t="n"/>
      <c r="K251" s="54" t="n"/>
      <c r="L251" s="384" t="n"/>
      <c r="M251" s="54" t="n"/>
      <c r="N251" s="54" t="n"/>
      <c r="O251" s="54" t="n"/>
      <c r="P251" s="384" t="n"/>
      <c r="Q251" s="54" t="n"/>
      <c r="R251" s="54" t="n">
        <v>20</v>
      </c>
      <c r="S251" s="54" t="n"/>
      <c r="T251" s="54" t="n"/>
      <c r="U251" s="54" t="n"/>
      <c r="V251" s="195" t="n">
        <v>20</v>
      </c>
      <c r="W251" s="54" t="n"/>
      <c r="X251" s="195" t="n">
        <v>20</v>
      </c>
      <c r="Y251" s="54" t="n"/>
      <c r="Z251" s="69" t="n"/>
      <c r="AA251" s="54" t="n"/>
      <c r="AB251" s="69" t="n"/>
      <c r="AC251" s="69" t="n"/>
      <c r="AD251" s="128" t="n"/>
    </row>
    <row r="252" ht="25" customFormat="1" customHeight="1" s="406">
      <c r="A252" s="386" t="n">
        <v>45686</v>
      </c>
      <c r="B252" s="382" t="n">
        <v>19</v>
      </c>
      <c r="C252" s="162" t="inlineStr">
        <is>
          <t>李志花</t>
        </is>
      </c>
      <c r="D252" s="382" t="n"/>
      <c r="E252" s="382" t="n"/>
      <c r="F252" s="382" t="n">
        <v>1</v>
      </c>
      <c r="G252" s="162" t="n"/>
      <c r="H252" s="382" t="inlineStr">
        <is>
          <t>晶2853</t>
        </is>
      </c>
      <c r="I252" s="162" t="n"/>
      <c r="J252" s="382" t="n"/>
      <c r="K252" s="162" t="n"/>
      <c r="L252" s="382" t="n"/>
      <c r="M252" s="162" t="n"/>
      <c r="N252" s="382" t="n"/>
      <c r="O252" s="162" t="n"/>
      <c r="P252" s="162" t="n"/>
      <c r="Q252" s="162" t="n">
        <v>20</v>
      </c>
      <c r="R252" s="162" t="n"/>
      <c r="S252" s="162" t="n"/>
      <c r="T252" s="162" t="n"/>
      <c r="U252" s="162" t="n"/>
      <c r="V252" s="162" t="n"/>
      <c r="W252" s="162" t="n"/>
      <c r="X252" s="406">
        <f>SUM(J252:W252)</f>
        <v/>
      </c>
      <c r="Y252" s="162" t="inlineStr">
        <is>
          <t>对公</t>
        </is>
      </c>
      <c r="Z252" s="407" t="n"/>
      <c r="AA252" s="162" t="n"/>
      <c r="AB252" s="407" t="n"/>
      <c r="AC252" s="407" t="n"/>
      <c r="AD252" s="253" t="inlineStr">
        <is>
          <t>胡艳</t>
        </is>
      </c>
    </row>
    <row r="253" ht="27" customFormat="1" customHeight="1" s="195">
      <c r="A253" s="108" t="n">
        <v>45686</v>
      </c>
      <c r="B253" s="54" t="n">
        <v>25</v>
      </c>
      <c r="C253" s="54" t="inlineStr">
        <is>
          <t>李志芳</t>
        </is>
      </c>
      <c r="D253" s="54" t="n"/>
      <c r="E253" s="54" t="n">
        <v>1</v>
      </c>
      <c r="F253" s="54" t="n"/>
      <c r="G253" s="54" t="inlineStr">
        <is>
          <t>谭丹芳</t>
        </is>
      </c>
      <c r="H253" s="54" t="inlineStr">
        <is>
          <t>娟4666</t>
        </is>
      </c>
      <c r="I253" s="54" t="n"/>
      <c r="J253" s="54" t="n"/>
      <c r="K253" s="54" t="n"/>
      <c r="L253" s="54" t="n">
        <v>95</v>
      </c>
      <c r="M253" s="54" t="n"/>
      <c r="N253" s="54" t="n"/>
      <c r="O253" s="54" t="n"/>
      <c r="P253" s="54" t="n"/>
      <c r="Q253" s="54" t="n"/>
      <c r="R253" s="54" t="n"/>
      <c r="S253" s="54" t="n"/>
      <c r="T253" s="54" t="n"/>
      <c r="U253" s="54" t="n"/>
      <c r="V253" s="54" t="n"/>
      <c r="W253" s="54" t="n"/>
      <c r="X253" s="195">
        <f>SUM(J253:W253)</f>
        <v/>
      </c>
      <c r="Y253" s="54" t="inlineStr">
        <is>
          <t>对公</t>
        </is>
      </c>
      <c r="Z253" s="69" t="n"/>
      <c r="AA253" s="54" t="n"/>
      <c r="AB253" s="69" t="n"/>
      <c r="AC253" s="69" t="n"/>
      <c r="AD253" s="128" t="inlineStr">
        <is>
          <t>陈雪芹</t>
        </is>
      </c>
    </row>
    <row r="254" ht="25" customFormat="1" customHeight="1" s="406">
      <c r="A254" s="45" t="n">
        <v>45687</v>
      </c>
      <c r="B254" s="404" t="n"/>
      <c r="C254" s="382" t="inlineStr">
        <is>
          <t>何利容</t>
        </is>
      </c>
      <c r="D254" s="382" t="n"/>
      <c r="E254" s="162" t="n"/>
      <c r="F254" s="254" t="n"/>
      <c r="G254" s="162" t="n"/>
      <c r="H254" s="404" t="inlineStr">
        <is>
          <t>G1978</t>
        </is>
      </c>
      <c r="I254" s="404" t="n"/>
      <c r="J254" s="162" t="n"/>
      <c r="K254" s="162" t="n"/>
      <c r="L254" s="162" t="n"/>
      <c r="M254" s="162" t="n"/>
      <c r="N254" s="162" t="n">
        <v>121</v>
      </c>
      <c r="O254" s="162">
        <f>241-121</f>
        <v/>
      </c>
      <c r="P254" s="162" t="n">
        <v>140</v>
      </c>
      <c r="Q254" s="162" t="n"/>
      <c r="R254" s="162" t="n">
        <v>7</v>
      </c>
      <c r="S254" s="162" t="n"/>
      <c r="T254" s="162" t="n"/>
      <c r="U254" s="162" t="n"/>
      <c r="V254" s="162" t="n"/>
      <c r="W254" s="162" t="n"/>
      <c r="X254" s="406">
        <f>SUM(J254:W254)</f>
        <v/>
      </c>
      <c r="Y254" s="162" t="inlineStr">
        <is>
          <t>对公</t>
        </is>
      </c>
      <c r="Z254" s="407" t="n"/>
      <c r="AA254" s="162" t="n"/>
      <c r="AB254" s="407" t="n"/>
      <c r="AC254" s="407" t="n"/>
      <c r="AD254" s="253" t="inlineStr">
        <is>
          <t>胡艳</t>
        </is>
      </c>
    </row>
    <row r="255" ht="25" customFormat="1" customHeight="1" s="406">
      <c r="A255" s="45" t="n">
        <v>45687</v>
      </c>
      <c r="B255" s="162" t="n">
        <v>36</v>
      </c>
      <c r="C255" s="162" t="inlineStr">
        <is>
          <t>李志花</t>
        </is>
      </c>
      <c r="D255" s="382" t="n"/>
      <c r="E255" s="162" t="n"/>
      <c r="F255" s="162" t="n">
        <v>1</v>
      </c>
      <c r="G255" s="162" t="n"/>
      <c r="H255" s="382" t="inlineStr">
        <is>
          <t>晶2853</t>
        </is>
      </c>
      <c r="I255" s="162" t="n"/>
      <c r="J255" s="162" t="n"/>
      <c r="K255" s="162" t="n"/>
      <c r="L255" s="162" t="n"/>
      <c r="M255" s="162" t="n"/>
      <c r="N255" s="162" t="n"/>
      <c r="O255" s="162" t="n"/>
      <c r="P255" s="162" t="n"/>
      <c r="Q255" s="162" t="n"/>
      <c r="R255" s="162" t="n"/>
      <c r="S255" s="162" t="n">
        <v>5</v>
      </c>
      <c r="T255" s="162" t="n"/>
      <c r="U255" s="162" t="n"/>
      <c r="V255" s="162" t="n"/>
      <c r="W255" s="162" t="n"/>
      <c r="X255" s="406">
        <f>SUM(J255:W255)</f>
        <v/>
      </c>
      <c r="Y255" s="162" t="inlineStr">
        <is>
          <t>对公</t>
        </is>
      </c>
      <c r="Z255" s="407" t="n"/>
      <c r="AA255" s="162" t="n"/>
      <c r="AB255" s="407" t="n"/>
      <c r="AC255" s="407" t="n"/>
      <c r="AD255" s="253" t="inlineStr">
        <is>
          <t>胡艳</t>
        </is>
      </c>
    </row>
    <row r="256" ht="25" customFormat="1" customHeight="1" s="406">
      <c r="A256" s="45" t="n">
        <v>45687</v>
      </c>
      <c r="B256" s="162" t="n">
        <v>1</v>
      </c>
      <c r="C256" s="53" t="inlineStr">
        <is>
          <t>苏呷么尔嘞</t>
        </is>
      </c>
      <c r="D256" s="162" t="n"/>
      <c r="E256" s="162" t="n">
        <v>1</v>
      </c>
      <c r="F256" s="162" t="n"/>
      <c r="G256" s="162" t="inlineStr">
        <is>
          <t>方淑敏</t>
        </is>
      </c>
      <c r="H256" s="162" t="inlineStr">
        <is>
          <t>G3849</t>
        </is>
      </c>
      <c r="I256" s="162" t="n"/>
      <c r="J256" s="162" t="n"/>
      <c r="K256" s="162" t="n"/>
      <c r="L256" s="162" t="n">
        <v>208.7</v>
      </c>
      <c r="M256" s="162" t="n"/>
      <c r="N256" s="162" t="n"/>
      <c r="O256" s="162" t="n"/>
      <c r="P256" s="162" t="n"/>
      <c r="Q256" s="162" t="n"/>
      <c r="R256" s="162" t="n">
        <v>30</v>
      </c>
      <c r="S256" s="162" t="n"/>
      <c r="T256" s="162" t="n"/>
      <c r="U256" s="162" t="n"/>
      <c r="V256" s="162" t="n"/>
      <c r="W256" s="162" t="n"/>
      <c r="X256" s="406">
        <f>SUM(J256:W256)</f>
        <v/>
      </c>
      <c r="Y256" s="162" t="inlineStr">
        <is>
          <t>对公</t>
        </is>
      </c>
      <c r="Z256" s="407" t="n"/>
      <c r="AA256" s="162" t="n"/>
      <c r="AB256" s="407" t="inlineStr">
        <is>
          <t>保胎贴套餐</t>
        </is>
      </c>
      <c r="AC256" s="407" t="n"/>
      <c r="AD256" s="369" t="inlineStr">
        <is>
          <t>刘嘉欣</t>
        </is>
      </c>
      <c r="AE256" s="331" t="n"/>
      <c r="AF256" s="352" t="n"/>
    </row>
    <row r="257" ht="25" customFormat="1" customHeight="1" s="406">
      <c r="A257" s="45" t="n">
        <v>45687</v>
      </c>
      <c r="B257" s="162" t="n">
        <v>2</v>
      </c>
      <c r="C257" s="53" t="inlineStr">
        <is>
          <t>张丁81（32）</t>
        </is>
      </c>
      <c r="D257" s="162" t="n"/>
      <c r="E257" s="162" t="n"/>
      <c r="F257" s="162" t="n">
        <v>1</v>
      </c>
      <c r="G257" s="162" t="n"/>
      <c r="H257" s="162" t="inlineStr">
        <is>
          <t>G3849</t>
        </is>
      </c>
      <c r="I257" s="162" t="n">
        <v>1638</v>
      </c>
      <c r="J257" s="162" t="n"/>
      <c r="K257" s="162" t="n"/>
      <c r="L257" s="162" t="n"/>
      <c r="M257" s="162" t="n"/>
      <c r="N257" s="162" t="n"/>
      <c r="O257" s="162" t="n"/>
      <c r="P257" s="162" t="n">
        <v>140</v>
      </c>
      <c r="Q257" s="162" t="n"/>
      <c r="R257" s="162" t="n"/>
      <c r="S257" s="162" t="n"/>
      <c r="T257" s="162" t="n"/>
      <c r="U257" s="162" t="n"/>
      <c r="V257" s="162" t="n"/>
      <c r="W257" s="162" t="n"/>
      <c r="X257" s="406">
        <f>SUM(J257:W257)</f>
        <v/>
      </c>
      <c r="Y257" s="162" t="inlineStr">
        <is>
          <t>对公</t>
        </is>
      </c>
      <c r="Z257" s="407" t="n"/>
      <c r="AA257" s="162" t="n"/>
      <c r="AB257" s="407" t="n"/>
      <c r="AC257" s="407" t="n"/>
      <c r="AD257" s="369" t="n"/>
      <c r="AE257" s="331" t="n"/>
      <c r="AF257" s="352" t="n"/>
    </row>
    <row r="258" ht="25" customFormat="1" customHeight="1" s="406">
      <c r="A258" s="383" t="n">
        <v>45687</v>
      </c>
      <c r="B258" s="164" t="n">
        <v>1</v>
      </c>
      <c r="C258" s="163" t="inlineStr">
        <is>
          <t>敖芳</t>
        </is>
      </c>
      <c r="D258" s="164" t="n"/>
      <c r="E258" s="164" t="n">
        <v>1</v>
      </c>
      <c r="F258" s="164" t="n"/>
      <c r="G258" s="164" t="inlineStr">
        <is>
          <t>方淑敏</t>
        </is>
      </c>
      <c r="H258" s="164" t="inlineStr">
        <is>
          <t>蔡5217</t>
        </is>
      </c>
      <c r="I258" s="164" t="n">
        <v>1638</v>
      </c>
      <c r="J258" s="164" t="n"/>
      <c r="K258" s="164" t="n"/>
      <c r="L258" s="164" t="n">
        <v>136.7</v>
      </c>
      <c r="N258" s="164" t="n"/>
      <c r="O258" s="164" t="n"/>
      <c r="P258" s="164" t="n"/>
      <c r="Q258" s="164" t="n"/>
      <c r="R258" s="164" t="n">
        <v>30</v>
      </c>
      <c r="T258" s="164" t="n"/>
      <c r="U258" s="164" t="n"/>
      <c r="W258" s="162" t="n"/>
      <c r="X258" s="390" t="n">
        <v>166.7</v>
      </c>
      <c r="Y258" s="162" t="n"/>
      <c r="Z258" s="407" t="n"/>
      <c r="AA258" s="162" t="n"/>
      <c r="AB258" s="407" t="n"/>
      <c r="AC258" s="407" t="n"/>
      <c r="AD258" s="369" t="n"/>
      <c r="AE258" s="331" t="n"/>
      <c r="AF258" s="352" t="n"/>
    </row>
    <row r="259" ht="25" customFormat="1" customHeight="1" s="406">
      <c r="A259" s="383" t="n">
        <v>45687</v>
      </c>
      <c r="B259" s="164" t="n">
        <v>74</v>
      </c>
      <c r="C259" s="163" t="inlineStr">
        <is>
          <t>敖芳</t>
        </is>
      </c>
      <c r="D259" s="164" t="n"/>
      <c r="E259" s="164" t="n">
        <v>1</v>
      </c>
      <c r="F259" s="164" t="n"/>
      <c r="G259" s="164" t="inlineStr">
        <is>
          <t>方淑敏</t>
        </is>
      </c>
      <c r="H259" s="164" t="inlineStr">
        <is>
          <t>蔡5217</t>
        </is>
      </c>
      <c r="I259" s="164" t="n">
        <v>1638</v>
      </c>
      <c r="J259" s="164" t="n"/>
      <c r="K259" s="164" t="n"/>
      <c r="L259" s="164" t="n">
        <v>343.7</v>
      </c>
      <c r="N259" s="164" t="n"/>
      <c r="O259" s="164" t="n"/>
      <c r="P259" s="164" t="n"/>
      <c r="Q259" s="164" t="n"/>
      <c r="R259" s="164" t="n">
        <v>30</v>
      </c>
      <c r="T259" s="164" t="n"/>
      <c r="U259" s="164" t="n"/>
      <c r="W259" s="162" t="n"/>
      <c r="X259" s="406" t="n">
        <v>373.7</v>
      </c>
      <c r="Y259" s="162" t="n"/>
      <c r="Z259" s="407" t="n"/>
      <c r="AA259" s="162" t="n"/>
      <c r="AB259" s="407" t="n"/>
      <c r="AC259" s="407" t="n"/>
      <c r="AD259" s="369" t="n"/>
      <c r="AE259" s="331" t="n"/>
      <c r="AF259" s="352" t="n"/>
    </row>
    <row r="260" ht="27" customFormat="1" customHeight="1" s="195">
      <c r="A260" s="108" t="n">
        <v>45687</v>
      </c>
      <c r="B260" s="54" t="n">
        <v>2</v>
      </c>
      <c r="C260" s="162" t="inlineStr">
        <is>
          <t>瞿芬</t>
        </is>
      </c>
      <c r="D260" s="54" t="n"/>
      <c r="E260" s="54" t="n"/>
      <c r="F260" s="54" t="n">
        <v>1</v>
      </c>
      <c r="G260" s="54" t="n"/>
      <c r="H260" s="54" t="inlineStr">
        <is>
          <t>邓5851</t>
        </is>
      </c>
      <c r="I260" s="54" t="n">
        <v>1638</v>
      </c>
      <c r="J260" s="54" t="n"/>
      <c r="K260" s="54" t="n"/>
      <c r="L260" s="54" t="n"/>
      <c r="M260" s="54" t="n"/>
      <c r="N260" s="54" t="n">
        <v>180</v>
      </c>
      <c r="O260" s="54" t="n">
        <v>360</v>
      </c>
      <c r="P260" s="54" t="n"/>
      <c r="Q260" s="54" t="n"/>
      <c r="R260" s="54" t="n">
        <v>13</v>
      </c>
      <c r="S260" s="54" t="n">
        <v>15</v>
      </c>
      <c r="T260" s="54" t="n"/>
      <c r="U260" s="54" t="n"/>
      <c r="V260" s="54" t="n"/>
      <c r="W260" s="54" t="n"/>
      <c r="X260" s="195" t="n">
        <v>568</v>
      </c>
      <c r="Y260" s="54" t="inlineStr">
        <is>
          <t>对公</t>
        </is>
      </c>
      <c r="Z260" s="69" t="n"/>
      <c r="AA260" s="54" t="n"/>
      <c r="AB260" s="69" t="inlineStr">
        <is>
          <t>小针简易名下</t>
        </is>
      </c>
      <c r="AC260" s="69" t="n"/>
      <c r="AD260" s="128" t="inlineStr">
        <is>
          <t>陈雪芹</t>
        </is>
      </c>
    </row>
    <row r="261" ht="27" customFormat="1" customHeight="1" s="195">
      <c r="A261" s="108" t="n">
        <v>45687</v>
      </c>
      <c r="B261" s="54" t="n">
        <v>24</v>
      </c>
      <c r="C261" s="162" t="inlineStr">
        <is>
          <t>李志芳</t>
        </is>
      </c>
      <c r="D261" s="54" t="n"/>
      <c r="E261" s="54" t="n">
        <v>1</v>
      </c>
      <c r="F261" s="54" t="n"/>
      <c r="G261" s="54" t="inlineStr">
        <is>
          <t>谭丹芳</t>
        </is>
      </c>
      <c r="H261" s="54" t="inlineStr">
        <is>
          <t>娟4666</t>
        </is>
      </c>
      <c r="I261" s="54" t="n">
        <v>1638</v>
      </c>
      <c r="J261" s="54" t="n"/>
      <c r="K261" s="54" t="n"/>
      <c r="L261" s="54" t="n">
        <v>336.1</v>
      </c>
      <c r="M261" s="54" t="n"/>
      <c r="N261" s="54" t="n"/>
      <c r="O261" s="54" t="n"/>
      <c r="P261" s="54" t="n"/>
      <c r="Q261" s="54" t="n"/>
      <c r="R261" s="54" t="n">
        <v>120</v>
      </c>
      <c r="S261" s="54" t="n"/>
      <c r="T261" s="54" t="n"/>
      <c r="U261" s="54" t="n">
        <v>3</v>
      </c>
      <c r="V261" s="54" t="n"/>
      <c r="W261" s="54" t="n"/>
      <c r="X261" s="195" t="n">
        <v>459.1</v>
      </c>
      <c r="Y261" s="54" t="inlineStr">
        <is>
          <t>对公</t>
        </is>
      </c>
      <c r="Z261" s="69" t="n"/>
      <c r="AA261" s="54" t="n"/>
      <c r="AB261" s="69" t="inlineStr">
        <is>
          <t>3元氧管*1</t>
        </is>
      </c>
      <c r="AC261" s="69" t="n"/>
      <c r="AD261" s="128" t="inlineStr">
        <is>
          <t>陈雪芹</t>
        </is>
      </c>
    </row>
    <row r="262" ht="27" customFormat="1" customHeight="1" s="195">
      <c r="A262" s="108" t="n">
        <v>45687</v>
      </c>
      <c r="B262" s="54" t="n">
        <v>26</v>
      </c>
      <c r="C262" s="162" t="inlineStr">
        <is>
          <t>向维</t>
        </is>
      </c>
      <c r="D262" s="54" t="n"/>
      <c r="E262" s="54" t="n">
        <v>1</v>
      </c>
      <c r="F262" s="54" t="n"/>
      <c r="G262" s="54" t="inlineStr">
        <is>
          <t>曾亚萍</t>
        </is>
      </c>
      <c r="H262" s="54" t="inlineStr">
        <is>
          <t>梅2883</t>
        </is>
      </c>
      <c r="I262" s="54" t="n">
        <v>1638</v>
      </c>
      <c r="J262" s="54" t="n">
        <v>606.2</v>
      </c>
      <c r="K262" s="54" t="n"/>
      <c r="L262" s="54" t="n"/>
      <c r="M262" s="54" t="n"/>
      <c r="N262" s="54" t="n"/>
      <c r="O262" s="54" t="n"/>
      <c r="P262" s="54" t="n"/>
      <c r="Q262" s="54" t="n"/>
      <c r="R262" s="54" t="n"/>
      <c r="S262" s="54" t="n"/>
      <c r="T262" s="54" t="n"/>
      <c r="U262" s="54" t="n"/>
      <c r="V262" s="54" t="n"/>
      <c r="W262" s="54" t="n"/>
      <c r="X262" s="195" t="n">
        <v>606.2</v>
      </c>
      <c r="Y262" s="54" t="inlineStr">
        <is>
          <t>对公</t>
        </is>
      </c>
      <c r="Z262" s="69" t="n"/>
      <c r="AA262" s="54" t="n"/>
      <c r="AB262" s="69" t="n"/>
      <c r="AC262" s="69" t="n"/>
      <c r="AD262" s="128" t="inlineStr">
        <is>
          <t>陈雪芹</t>
        </is>
      </c>
    </row>
    <row r="263" ht="27" customFormat="1" customHeight="1" s="195">
      <c r="A263" s="108" t="n">
        <v>45687</v>
      </c>
      <c r="B263" s="411" t="n"/>
      <c r="C263" s="411" t="n"/>
      <c r="D263" s="54" t="n"/>
      <c r="E263" s="54" t="n"/>
      <c r="F263" s="54" t="n"/>
      <c r="G263" s="54" t="inlineStr">
        <is>
          <t>谭丹芳</t>
        </is>
      </c>
      <c r="H263" s="54" t="inlineStr">
        <is>
          <t>梅2883</t>
        </is>
      </c>
      <c r="I263" s="54" t="n">
        <v>1638</v>
      </c>
      <c r="J263" s="54" t="n"/>
      <c r="K263" s="54" t="n"/>
      <c r="L263" s="54" t="n">
        <v>474</v>
      </c>
      <c r="M263" s="54" t="n"/>
      <c r="N263" s="54" t="n"/>
      <c r="O263" s="54" t="n">
        <v>120</v>
      </c>
      <c r="P263" s="54" t="n">
        <v>200</v>
      </c>
      <c r="Q263" s="54" t="n"/>
      <c r="R263" s="54" t="n">
        <v>2</v>
      </c>
      <c r="S263" s="54" t="n">
        <v>40</v>
      </c>
      <c r="T263" s="54" t="n"/>
      <c r="U263" s="54" t="n"/>
      <c r="V263" s="54" t="n"/>
      <c r="W263" s="54" t="n"/>
      <c r="X263" s="195" t="n">
        <v>836</v>
      </c>
      <c r="Y263" s="54" t="inlineStr">
        <is>
          <t>对公</t>
        </is>
      </c>
      <c r="Z263" s="69" t="n"/>
      <c r="AA263" s="54" t="n"/>
      <c r="AB263" s="69" t="n"/>
      <c r="AC263" s="69" t="n"/>
      <c r="AD263" s="128" t="inlineStr">
        <is>
          <t>陈雪芹</t>
        </is>
      </c>
    </row>
    <row r="264" ht="25" customFormat="1" customHeight="1" s="406">
      <c r="A264" s="45" t="n">
        <v>45688</v>
      </c>
      <c r="B264" s="162" t="n">
        <v>29</v>
      </c>
      <c r="C264" s="162" t="inlineStr">
        <is>
          <t>李志花</t>
        </is>
      </c>
      <c r="D264" s="382" t="n"/>
      <c r="E264" s="162" t="n"/>
      <c r="F264" s="162" t="n">
        <v>1</v>
      </c>
      <c r="G264" s="162" t="n"/>
      <c r="H264" s="382" t="inlineStr">
        <is>
          <t>晶2853</t>
        </is>
      </c>
      <c r="I264" s="162" t="n"/>
      <c r="J264" s="162" t="n"/>
      <c r="K264" s="162" t="n"/>
      <c r="L264" s="162" t="n"/>
      <c r="M264" s="162" t="n"/>
      <c r="N264" s="162" t="n"/>
      <c r="O264" s="162" t="n"/>
      <c r="P264" s="162" t="n"/>
      <c r="Q264" s="162" t="n"/>
      <c r="R264" s="162" t="n"/>
      <c r="S264" s="162" t="n">
        <v>5</v>
      </c>
      <c r="T264" s="162" t="n"/>
      <c r="U264" s="162" t="n"/>
      <c r="V264" s="162" t="n"/>
      <c r="W264" s="162" t="n"/>
      <c r="X264" s="406">
        <f>SUM(J264:W264)</f>
        <v/>
      </c>
      <c r="Y264" s="162" t="inlineStr">
        <is>
          <t>对公</t>
        </is>
      </c>
      <c r="Z264" s="407" t="n"/>
      <c r="AA264" s="162" t="n"/>
      <c r="AB264" s="407" t="n"/>
      <c r="AC264" s="407" t="n"/>
      <c r="AD264" s="253" t="inlineStr">
        <is>
          <t>胡艳</t>
        </is>
      </c>
    </row>
    <row r="265" ht="25" customFormat="1" customHeight="1" s="406">
      <c r="A265" s="45" t="n">
        <v>45688</v>
      </c>
      <c r="B265" s="411" t="n"/>
      <c r="C265" s="411" t="n"/>
      <c r="D265" s="382" t="n"/>
      <c r="E265" s="162" t="n">
        <v>1</v>
      </c>
      <c r="F265" s="162" t="n"/>
      <c r="G265" s="162" t="inlineStr">
        <is>
          <t>贾桂桂</t>
        </is>
      </c>
      <c r="H265" s="382" t="inlineStr">
        <is>
          <t>晶2853</t>
        </is>
      </c>
      <c r="I265" s="162" t="n"/>
      <c r="J265" s="162" t="n"/>
      <c r="K265" s="162" t="n"/>
      <c r="L265" s="162" t="n">
        <v>118</v>
      </c>
      <c r="M265" s="162" t="n"/>
      <c r="N265" s="162" t="n"/>
      <c r="O265" s="162" t="n"/>
      <c r="P265" s="162" t="n"/>
      <c r="Q265" s="162" t="n"/>
      <c r="R265" s="162" t="n"/>
      <c r="S265" s="162" t="n"/>
      <c r="T265" s="162" t="n"/>
      <c r="U265" s="162" t="n"/>
      <c r="V265" s="162" t="n"/>
      <c r="W265" s="162" t="n"/>
      <c r="X265" s="406">
        <f>SUM(J265:W265)</f>
        <v/>
      </c>
      <c r="Y265" s="162" t="inlineStr">
        <is>
          <t>对公</t>
        </is>
      </c>
      <c r="Z265" s="407" t="n"/>
      <c r="AA265" s="162" t="n"/>
      <c r="AB265" s="407" t="inlineStr">
        <is>
          <t>地屈1盒</t>
        </is>
      </c>
      <c r="AC265" s="407" t="n"/>
      <c r="AD265" s="253" t="inlineStr">
        <is>
          <t>胡艳</t>
        </is>
      </c>
    </row>
    <row r="266" ht="25" customFormat="1" customHeight="1" s="406">
      <c r="A266" s="45" t="n">
        <v>45688</v>
      </c>
      <c r="B266" s="162" t="n">
        <v>1</v>
      </c>
      <c r="C266" s="53" t="inlineStr">
        <is>
          <t>吉克么沙扎</t>
        </is>
      </c>
      <c r="D266" s="162" t="n"/>
      <c r="E266" s="162" t="n"/>
      <c r="F266" s="162" t="n">
        <v>1</v>
      </c>
      <c r="G266" s="162" t="n"/>
      <c r="H266" s="162" t="inlineStr">
        <is>
          <t>G3715</t>
        </is>
      </c>
      <c r="I266" s="162" t="n">
        <v>1638</v>
      </c>
      <c r="J266" s="162" t="n"/>
      <c r="K266" s="162" t="n"/>
      <c r="L266" s="162" t="n"/>
      <c r="M266" s="162" t="n"/>
      <c r="N266" s="162" t="n">
        <v>121</v>
      </c>
      <c r="O266" s="162" t="n"/>
      <c r="P266" s="162" t="n"/>
      <c r="Q266" s="162" t="n"/>
      <c r="R266" s="162" t="n">
        <v>7</v>
      </c>
      <c r="S266" s="162" t="n"/>
      <c r="T266" s="162" t="n"/>
      <c r="U266" s="162" t="n"/>
      <c r="V266" s="162" t="n"/>
      <c r="W266" s="162" t="n"/>
      <c r="X266" s="406">
        <f>SUM(J266:W266)</f>
        <v/>
      </c>
      <c r="Y266" s="162" t="inlineStr">
        <is>
          <t>对公</t>
        </is>
      </c>
      <c r="Z266" s="407" t="n"/>
      <c r="AA266" s="162" t="n"/>
      <c r="AB266" s="407" t="n"/>
      <c r="AC266" s="407" t="n"/>
      <c r="AD266" s="369" t="inlineStr">
        <is>
          <t>刘嘉欣</t>
        </is>
      </c>
      <c r="AE266" s="331" t="n"/>
      <c r="AF266" s="352" t="n"/>
    </row>
    <row r="267" ht="25" customFormat="1" customHeight="1" s="406">
      <c r="A267" s="45" t="n">
        <v>45688</v>
      </c>
      <c r="B267" s="162" t="n">
        <v>2</v>
      </c>
      <c r="C267" s="162" t="inlineStr">
        <is>
          <t>王亚红80（35）</t>
        </is>
      </c>
      <c r="D267" s="162" t="n"/>
      <c r="E267" s="162" t="n"/>
      <c r="F267" s="162" t="n">
        <v>1</v>
      </c>
      <c r="G267" s="162" t="n"/>
      <c r="H267" s="162" t="inlineStr">
        <is>
          <t>G9565</t>
        </is>
      </c>
      <c r="I267" s="162" t="n">
        <v>1683</v>
      </c>
      <c r="J267" s="162" t="n"/>
      <c r="K267" s="162" t="n"/>
      <c r="L267" s="162" t="n"/>
      <c r="M267" s="162" t="n"/>
      <c r="N267" s="162" t="n"/>
      <c r="O267" s="162" t="n"/>
      <c r="P267" s="162" t="n">
        <v>140</v>
      </c>
      <c r="Q267" s="162" t="n"/>
      <c r="R267" s="162" t="n"/>
      <c r="S267" s="162" t="n"/>
      <c r="T267" s="162" t="n"/>
      <c r="U267" s="162" t="n"/>
      <c r="V267" s="162" t="n"/>
      <c r="W267" s="162" t="n"/>
      <c r="X267" s="406">
        <f>SUM(J267:W267)</f>
        <v/>
      </c>
      <c r="Y267" s="162" t="inlineStr">
        <is>
          <t>对公</t>
        </is>
      </c>
      <c r="Z267" s="407" t="n"/>
      <c r="AA267" s="162" t="n"/>
      <c r="AB267" s="407" t="n"/>
      <c r="AC267" s="407" t="n"/>
      <c r="AD267" s="369" t="inlineStr">
        <is>
          <t>刘嘉欣</t>
        </is>
      </c>
      <c r="AE267" s="331" t="n"/>
      <c r="AF267" s="352" t="n"/>
    </row>
    <row r="268" ht="27" customFormat="1" customHeight="1" s="195">
      <c r="A268" s="108" t="n">
        <v>45688</v>
      </c>
      <c r="B268" s="54" t="n">
        <v>16</v>
      </c>
      <c r="C268" s="162" t="inlineStr">
        <is>
          <t>瞿芬</t>
        </is>
      </c>
      <c r="D268" s="54" t="n"/>
      <c r="E268" s="54" t="n"/>
      <c r="F268" s="162" t="n">
        <v>1</v>
      </c>
      <c r="G268" s="54" t="n"/>
      <c r="H268" s="54" t="inlineStr">
        <is>
          <t>邓5851</t>
        </is>
      </c>
      <c r="I268" s="54" t="n"/>
      <c r="J268" s="54" t="n"/>
      <c r="K268" s="54" t="n"/>
      <c r="L268" s="54" t="n"/>
      <c r="M268" s="54" t="n"/>
      <c r="N268" s="54" t="n"/>
      <c r="O268" s="54" t="n"/>
      <c r="P268" s="54" t="n"/>
      <c r="Q268" s="54" t="n"/>
      <c r="R268" s="54" t="n"/>
      <c r="S268" s="54" t="n">
        <v>5</v>
      </c>
      <c r="T268" s="54" t="n"/>
      <c r="U268" s="54" t="n"/>
      <c r="V268" s="54" t="n"/>
      <c r="W268" s="54" t="n"/>
      <c r="X268" s="195">
        <f>SUM(J268:W268)</f>
        <v/>
      </c>
      <c r="Y268" s="54" t="inlineStr">
        <is>
          <t>对公</t>
        </is>
      </c>
      <c r="Z268" s="69" t="n"/>
      <c r="AA268" s="54" t="n"/>
      <c r="AB268" s="69" t="n"/>
      <c r="AC268" s="69" t="n"/>
      <c r="AD268" s="128" t="inlineStr">
        <is>
          <t>彭心怡</t>
        </is>
      </c>
    </row>
    <row r="269" ht="27" customFormat="1" customHeight="1" s="195">
      <c r="A269" s="108" t="n">
        <v>45688</v>
      </c>
      <c r="B269" s="411" t="n"/>
      <c r="C269" s="411" t="n"/>
      <c r="D269" s="54" t="n"/>
      <c r="E269" s="54" t="n">
        <v>1</v>
      </c>
      <c r="F269" s="54" t="n"/>
      <c r="G269" s="54" t="inlineStr">
        <is>
          <t>谭丹芳</t>
        </is>
      </c>
      <c r="H269" s="54" t="inlineStr">
        <is>
          <t>邓5851</t>
        </is>
      </c>
      <c r="I269" s="54" t="n"/>
      <c r="J269" s="54" t="n"/>
      <c r="K269" s="54" t="n"/>
      <c r="L269" s="54" t="n">
        <v>48</v>
      </c>
      <c r="M269" s="54" t="n"/>
      <c r="N269" s="54" t="n"/>
      <c r="O269" s="54" t="n"/>
      <c r="P269" s="54" t="n">
        <v>200</v>
      </c>
      <c r="Q269" s="54" t="n"/>
      <c r="R269" s="54" t="n"/>
      <c r="S269" s="54" t="n"/>
      <c r="T269" s="54" t="n"/>
      <c r="U269" s="54" t="n"/>
      <c r="V269" s="54" t="n"/>
      <c r="W269" s="54" t="n"/>
      <c r="X269" s="195">
        <f>SUM(J269:W269)</f>
        <v/>
      </c>
      <c r="Y269" s="54" t="inlineStr">
        <is>
          <t>对公</t>
        </is>
      </c>
      <c r="Z269" s="69" t="n"/>
      <c r="AA269" s="54" t="n"/>
      <c r="AB269" s="69" t="n"/>
      <c r="AC269" s="69" t="n"/>
      <c r="AD269" s="128" t="inlineStr">
        <is>
          <t>彭心怡</t>
        </is>
      </c>
    </row>
    <row r="270" ht="27" customFormat="1" customHeight="1" s="195">
      <c r="A270" s="108" t="n">
        <v>45688</v>
      </c>
      <c r="B270" s="54" t="n">
        <v>28</v>
      </c>
      <c r="C270" s="162" t="inlineStr">
        <is>
          <t>向维</t>
        </is>
      </c>
      <c r="D270" s="54" t="n"/>
      <c r="E270" s="54" t="n">
        <v>1</v>
      </c>
      <c r="F270" s="54" t="n"/>
      <c r="G270" s="54" t="inlineStr">
        <is>
          <t>谭丹芳</t>
        </is>
      </c>
      <c r="H270" s="54" t="inlineStr">
        <is>
          <t>梅2883</t>
        </is>
      </c>
      <c r="I270" s="54" t="n"/>
      <c r="J270" s="54" t="n"/>
      <c r="K270" s="54" t="n"/>
      <c r="L270" s="54" t="n">
        <v>82.7</v>
      </c>
      <c r="M270" s="54" t="n"/>
      <c r="N270" s="54" t="n"/>
      <c r="O270" s="54" t="n"/>
      <c r="P270" s="54" t="n"/>
      <c r="Q270" s="54" t="n"/>
      <c r="R270" s="54" t="n">
        <v>15</v>
      </c>
      <c r="S270" s="54" t="n">
        <v>15</v>
      </c>
      <c r="T270" s="54" t="n"/>
      <c r="U270" s="54" t="n"/>
      <c r="V270" s="54" t="n"/>
      <c r="W270" s="54" t="n"/>
      <c r="X270" s="195">
        <f>SUM(J270:W270)</f>
        <v/>
      </c>
      <c r="Y270" s="54" t="inlineStr">
        <is>
          <t>对公</t>
        </is>
      </c>
      <c r="Z270" s="69" t="n"/>
      <c r="AA270" s="54" t="n"/>
      <c r="AB270" s="69" t="n"/>
      <c r="AC270" s="69" t="n"/>
      <c r="AD270" s="128" t="inlineStr">
        <is>
          <t>彭心怡</t>
        </is>
      </c>
    </row>
    <row r="271" ht="25" customFormat="1" customHeight="1" s="406">
      <c r="A271" s="45" t="n"/>
      <c r="B271" s="254" t="n"/>
      <c r="C271" s="254" t="n"/>
      <c r="D271" s="162" t="n"/>
      <c r="E271" s="254" t="n"/>
      <c r="F271" s="162" t="n"/>
      <c r="G271" s="162" t="n"/>
      <c r="H271" s="162" t="n"/>
      <c r="I271" s="162" t="n"/>
      <c r="J271" s="162" t="n"/>
      <c r="K271" s="162" t="n"/>
      <c r="L271" s="162" t="n"/>
      <c r="M271" s="162" t="n"/>
      <c r="N271" s="162" t="n"/>
      <c r="O271" s="162" t="n"/>
      <c r="P271" s="162" t="n"/>
      <c r="Q271" s="162" t="n"/>
      <c r="R271" s="162" t="n"/>
      <c r="S271" s="162" t="n"/>
      <c r="T271" s="162" t="n"/>
      <c r="U271" s="162" t="n"/>
      <c r="V271" s="162" t="n"/>
      <c r="X271" s="162" t="n"/>
      <c r="Y271" s="162" t="n"/>
      <c r="AA271" s="162" t="n"/>
      <c r="AB271" s="407" t="n"/>
      <c r="AC271" s="407" t="n"/>
      <c r="AD271" s="407" t="n"/>
    </row>
    <row r="272" ht="26" customFormat="1" customHeight="1" s="406">
      <c r="A272" s="45" t="n"/>
      <c r="B272" s="162" t="n"/>
      <c r="C272" s="406" t="n"/>
      <c r="D272" s="373" t="n"/>
      <c r="E272" s="373" t="n"/>
      <c r="F272" s="373" t="n"/>
      <c r="G272" s="162" t="n"/>
      <c r="H272" s="162" t="n"/>
      <c r="I272" s="162" t="n"/>
      <c r="J272" s="162" t="n"/>
      <c r="K272" s="162" t="n"/>
      <c r="L272" s="162" t="n"/>
      <c r="M272" s="162" t="n"/>
      <c r="N272" s="162" t="n"/>
      <c r="O272" s="162" t="n"/>
      <c r="P272" s="162" t="n"/>
      <c r="Q272" s="162" t="n"/>
      <c r="R272" s="162" t="n"/>
      <c r="S272" s="162" t="n"/>
      <c r="T272" s="162" t="n"/>
      <c r="U272" s="162" t="n"/>
      <c r="V272" s="162" t="n"/>
      <c r="X272" s="162" t="n"/>
      <c r="Y272" s="162" t="n"/>
      <c r="AA272" s="162" t="n"/>
      <c r="AB272" s="407" t="n"/>
      <c r="AC272" s="407" t="n"/>
      <c r="AD272" s="407" t="n"/>
    </row>
    <row r="273" ht="26" customFormat="1" customHeight="1" s="406">
      <c r="A273" s="45" t="n"/>
      <c r="B273" s="162" t="n"/>
      <c r="C273" s="162" t="n"/>
      <c r="D273" s="373" t="n"/>
      <c r="E273" s="373" t="n"/>
      <c r="F273" s="373" t="n"/>
      <c r="G273" s="162" t="n"/>
      <c r="H273" s="162" t="n"/>
      <c r="I273" s="162" t="n"/>
      <c r="J273" s="162" t="n"/>
      <c r="K273" s="162" t="n"/>
      <c r="L273" s="162" t="n"/>
      <c r="M273" s="162" t="n"/>
      <c r="N273" s="162" t="n"/>
      <c r="O273" s="162" t="n"/>
      <c r="P273" s="162" t="n"/>
      <c r="Q273" s="162" t="n"/>
      <c r="R273" s="162" t="n"/>
      <c r="S273" s="162" t="n"/>
      <c r="T273" s="162" t="n"/>
      <c r="U273" s="162" t="n"/>
      <c r="V273" s="162" t="n"/>
      <c r="X273" s="162" t="n"/>
      <c r="Y273" s="162" t="n"/>
      <c r="AA273" s="162" t="n"/>
      <c r="AB273" s="407" t="n"/>
      <c r="AC273" s="407" t="n"/>
      <c r="AD273" s="407" t="n"/>
    </row>
    <row r="274" ht="25" customFormat="1" customHeight="1" s="406">
      <c r="A274" s="45" t="n"/>
      <c r="B274" s="162" t="n"/>
      <c r="C274" s="162" t="n"/>
      <c r="D274" s="162" t="n"/>
      <c r="E274" s="162" t="n"/>
      <c r="F274" s="162" t="n"/>
      <c r="G274" s="162" t="n"/>
      <c r="H274" s="162" t="n"/>
      <c r="I274" s="162" t="n"/>
      <c r="J274" s="162" t="n"/>
      <c r="K274" s="162" t="n"/>
      <c r="L274" s="162" t="n"/>
      <c r="M274" s="162" t="n"/>
      <c r="N274" s="162" t="n"/>
      <c r="O274" s="162" t="n"/>
      <c r="P274" s="162" t="n"/>
      <c r="Q274" s="162" t="n"/>
      <c r="R274" s="162" t="n"/>
      <c r="S274" s="162" t="n"/>
      <c r="T274" s="162" t="n"/>
      <c r="U274" s="162" t="n"/>
      <c r="V274" s="162" t="n"/>
      <c r="X274" s="162" t="n"/>
      <c r="Y274" s="162" t="n"/>
      <c r="AA274" s="162" t="n"/>
      <c r="AB274" s="407" t="n"/>
      <c r="AC274" s="162" t="n"/>
      <c r="AD274" s="407" t="n"/>
    </row>
    <row r="275" ht="25" customFormat="1" customHeight="1" s="406">
      <c r="A275" s="45" t="n"/>
      <c r="B275" s="382" t="n"/>
      <c r="C275" s="382" t="n"/>
      <c r="D275" s="162" t="n"/>
      <c r="E275" s="162" t="n"/>
      <c r="F275" s="382" t="n"/>
      <c r="G275" s="162" t="n"/>
      <c r="H275" s="162" t="n"/>
      <c r="I275" s="162" t="n"/>
      <c r="J275" s="162" t="n"/>
      <c r="K275" s="162" t="n"/>
      <c r="L275" s="162" t="n"/>
      <c r="M275" s="162" t="n"/>
      <c r="N275" s="162" t="n"/>
      <c r="O275" s="162" t="n"/>
      <c r="P275" s="162" t="n"/>
      <c r="Q275" s="162" t="n"/>
      <c r="R275" s="162" t="n"/>
      <c r="S275" s="162" t="n"/>
      <c r="T275" s="162" t="n"/>
      <c r="U275" s="162" t="n"/>
      <c r="V275" s="162" t="n"/>
      <c r="X275" s="162" t="n"/>
      <c r="Y275" s="162" t="n"/>
      <c r="AA275" s="162" t="n"/>
      <c r="AB275" s="407" t="n"/>
      <c r="AC275" s="162" t="n"/>
      <c r="AD275" s="407" t="n"/>
    </row>
    <row r="276" ht="25" customFormat="1" customHeight="1" s="406">
      <c r="A276" s="45" t="n"/>
      <c r="B276" s="404" t="n"/>
      <c r="C276" s="404" t="n"/>
      <c r="D276" s="162" t="n"/>
      <c r="E276" s="162" t="n"/>
      <c r="F276" s="254" t="n"/>
      <c r="G276" s="162" t="n"/>
      <c r="H276" s="162" t="n"/>
      <c r="I276" s="162" t="n"/>
      <c r="J276" s="162" t="n"/>
      <c r="K276" s="162" t="n"/>
      <c r="L276" s="162" t="n"/>
      <c r="M276" s="162" t="n"/>
      <c r="N276" s="162" t="n"/>
      <c r="O276" s="162" t="n"/>
      <c r="P276" s="162" t="n"/>
      <c r="Q276" s="162" t="n"/>
      <c r="R276" s="162" t="n"/>
      <c r="S276" s="162" t="n"/>
      <c r="T276" s="162" t="n"/>
      <c r="U276" s="162" t="n"/>
      <c r="V276" s="162" t="n"/>
      <c r="X276" s="162" t="n"/>
      <c r="Y276" s="162" t="n"/>
      <c r="AA276" s="162" t="n"/>
      <c r="AB276" s="407" t="n"/>
      <c r="AC276" s="162" t="n"/>
      <c r="AD276" s="407" t="n"/>
    </row>
    <row r="277" customFormat="1" s="216">
      <c r="A277" s="45" t="n"/>
      <c r="B277" s="33" t="n"/>
      <c r="C277" s="225" t="n"/>
      <c r="D277" s="390" t="n"/>
      <c r="E277" s="390" t="n"/>
      <c r="F277" s="284" t="n"/>
      <c r="G277" s="225" t="n"/>
      <c r="H277" s="390" t="n"/>
      <c r="I277" s="390" t="n"/>
      <c r="J277" s="390" t="n"/>
      <c r="K277" s="390" t="n"/>
      <c r="L277" s="390" t="n"/>
      <c r="M277" s="390" t="n"/>
      <c r="N277" s="390" t="n"/>
      <c r="O277" s="390" t="n"/>
      <c r="P277" s="390" t="n"/>
      <c r="Q277" s="390" t="n"/>
      <c r="R277" s="390" t="n"/>
      <c r="S277" s="390" t="n"/>
      <c r="AA277" s="390" t="n"/>
      <c r="AB277" s="390" t="n"/>
      <c r="AD277" s="390" t="n"/>
    </row>
    <row r="278" ht="26" customFormat="1" customHeight="1" s="406">
      <c r="A278" s="45" t="n"/>
      <c r="B278" s="162" t="n"/>
      <c r="C278" s="162" t="n"/>
      <c r="D278" s="373" t="n"/>
      <c r="E278" s="373" t="n"/>
      <c r="F278" s="373" t="n"/>
      <c r="G278" s="162" t="n"/>
      <c r="H278" s="162" t="n"/>
      <c r="I278" s="162" t="n"/>
      <c r="J278" s="162" t="n"/>
      <c r="K278" s="162" t="n"/>
      <c r="L278" s="162" t="n"/>
      <c r="M278" s="162" t="n"/>
      <c r="N278" s="162" t="n"/>
      <c r="O278" s="162" t="n"/>
      <c r="P278" s="162" t="n"/>
      <c r="Q278" s="162" t="n"/>
      <c r="R278" s="162" t="n"/>
      <c r="S278" s="162" t="n"/>
      <c r="T278" s="162" t="n"/>
      <c r="U278" s="162" t="n"/>
      <c r="V278" s="162" t="n"/>
      <c r="X278" s="162" t="n"/>
      <c r="Y278" s="162" t="n"/>
      <c r="AA278" s="162" t="n"/>
      <c r="AB278" s="407" t="n"/>
      <c r="AC278" s="407" t="n"/>
      <c r="AD278" s="407" t="n"/>
    </row>
    <row r="279" ht="25" customFormat="1" customHeight="1" s="406">
      <c r="A279" s="45" t="n"/>
      <c r="B279" s="162" t="n"/>
      <c r="C279" s="162" t="n"/>
      <c r="D279" s="162" t="n"/>
      <c r="E279" s="162" t="n"/>
      <c r="F279" s="162" t="n"/>
      <c r="G279" s="162" t="n"/>
      <c r="H279" s="162" t="n"/>
      <c r="I279" s="162" t="n"/>
      <c r="J279" s="162" t="n"/>
      <c r="K279" s="162" t="n"/>
      <c r="L279" s="162" t="n"/>
      <c r="M279" s="162" t="n"/>
      <c r="N279" s="162" t="n"/>
      <c r="O279" s="162" t="n"/>
      <c r="P279" s="162" t="n"/>
      <c r="Q279" s="162" t="n"/>
      <c r="R279" s="162" t="n"/>
      <c r="S279" s="162" t="n"/>
      <c r="T279" s="162" t="n"/>
      <c r="U279" s="162" t="n"/>
      <c r="V279" s="162" t="n"/>
      <c r="X279" s="162" t="n"/>
      <c r="Y279" s="162" t="n"/>
      <c r="AA279" s="162" t="n"/>
      <c r="AB279" s="407" t="n"/>
      <c r="AC279" s="162" t="n"/>
      <c r="AD279" s="407" t="n"/>
    </row>
    <row r="280" ht="25" customFormat="1" customHeight="1" s="406">
      <c r="A280" s="45" t="n"/>
      <c r="B280" s="162" t="n"/>
      <c r="C280" s="162" t="n"/>
      <c r="D280" s="162" t="n"/>
      <c r="E280" s="162" t="n"/>
      <c r="F280" s="162" t="n"/>
      <c r="G280" s="162" t="n"/>
      <c r="H280" s="162" t="n"/>
      <c r="I280" s="162" t="n"/>
      <c r="J280" s="162" t="n"/>
      <c r="K280" s="162" t="n"/>
      <c r="L280" s="162" t="n"/>
      <c r="M280" s="162" t="n"/>
      <c r="N280" s="162" t="n"/>
      <c r="O280" s="162" t="n"/>
      <c r="P280" s="162" t="n"/>
      <c r="Q280" s="162" t="n"/>
      <c r="R280" s="162" t="n"/>
      <c r="S280" s="162" t="n"/>
      <c r="T280" s="162" t="n"/>
      <c r="U280" s="162" t="n"/>
      <c r="V280" s="162" t="n"/>
      <c r="X280" s="162" t="n"/>
      <c r="Y280" s="162" t="n"/>
      <c r="AA280" s="162" t="n"/>
      <c r="AB280" s="407" t="n"/>
      <c r="AC280" s="162" t="n"/>
      <c r="AD280" s="407" t="n"/>
    </row>
    <row r="281" ht="25" customFormat="1" customHeight="1" s="406">
      <c r="A281" s="45" t="n"/>
      <c r="B281" s="382" t="n"/>
      <c r="C281" s="382" t="n"/>
      <c r="D281" s="162" t="n"/>
      <c r="E281" s="382" t="n"/>
      <c r="F281" s="162" t="n"/>
      <c r="G281" s="162" t="n"/>
      <c r="H281" s="162" t="n"/>
      <c r="I281" s="162" t="n"/>
      <c r="J281" s="162" t="n"/>
      <c r="K281" s="162" t="n"/>
      <c r="L281" s="162" t="n"/>
      <c r="M281" s="162" t="n"/>
      <c r="N281" s="162" t="n"/>
      <c r="O281" s="162" t="n"/>
      <c r="P281" s="162" t="n"/>
      <c r="Q281" s="162" t="n"/>
      <c r="R281" s="162" t="n"/>
      <c r="S281" s="162" t="n"/>
      <c r="T281" s="162" t="n"/>
      <c r="U281" s="162" t="n"/>
      <c r="V281" s="162" t="n"/>
      <c r="X281" s="162" t="n"/>
      <c r="Y281" s="162" t="n"/>
      <c r="AA281" s="162" t="n"/>
      <c r="AB281" s="407" t="n"/>
      <c r="AC281" s="162" t="n"/>
      <c r="AD281" s="407" t="n"/>
    </row>
    <row r="282" ht="25" customFormat="1" customHeight="1" s="406">
      <c r="A282" s="45" t="n"/>
      <c r="B282" s="162" t="n"/>
      <c r="C282" s="162" t="n"/>
      <c r="D282" s="162" t="n"/>
      <c r="E282" s="162" t="n"/>
      <c r="F282" s="162" t="n"/>
      <c r="G282" s="162" t="n"/>
      <c r="H282" s="162" t="n"/>
      <c r="I282" s="162" t="n"/>
      <c r="J282" s="162" t="n"/>
      <c r="K282" s="162" t="n"/>
      <c r="L282" s="162" t="n"/>
      <c r="M282" s="162" t="n"/>
      <c r="N282" s="162" t="n"/>
      <c r="O282" s="162" t="n"/>
      <c r="P282" s="162" t="n"/>
      <c r="Q282" s="162" t="n"/>
      <c r="R282" s="162" t="n"/>
      <c r="S282" s="162" t="n"/>
      <c r="T282" s="162" t="n"/>
      <c r="U282" s="162" t="n"/>
      <c r="V282" s="162" t="n"/>
      <c r="X282" s="162" t="n"/>
      <c r="Y282" s="162" t="n"/>
      <c r="AA282" s="162" t="n"/>
      <c r="AB282" s="407" t="n"/>
      <c r="AC282" s="162" t="n"/>
      <c r="AD282" s="407" t="n"/>
    </row>
    <row r="283" customFormat="1" s="216">
      <c r="A283" s="45" t="n"/>
      <c r="B283" s="33" t="n"/>
      <c r="C283" s="389" t="n"/>
      <c r="D283" s="390" t="n"/>
      <c r="E283" s="33" t="n"/>
      <c r="F283" s="33" t="n"/>
      <c r="G283" s="37" t="n"/>
      <c r="H283" s="390" t="n"/>
      <c r="I283" s="390" t="n"/>
      <c r="J283" s="390" t="n"/>
      <c r="K283" s="390" t="n"/>
      <c r="L283" s="390" t="n"/>
      <c r="M283" s="390" t="n"/>
      <c r="N283" s="390" t="n"/>
      <c r="O283" s="390" t="n"/>
      <c r="P283" s="390" t="n"/>
      <c r="Q283" s="390" t="n"/>
      <c r="R283" s="390" t="n"/>
      <c r="S283" s="390" t="n"/>
      <c r="AA283" s="390" t="n"/>
      <c r="AB283" s="390" t="n"/>
      <c r="AD283" s="390" t="n"/>
    </row>
    <row r="284" ht="26" customFormat="1" customHeight="1" s="406">
      <c r="A284" s="45" t="n"/>
      <c r="B284" s="162" t="n"/>
      <c r="C284" s="162" t="n"/>
      <c r="D284" s="373" t="n"/>
      <c r="E284" s="373" t="n"/>
      <c r="F284" s="373" t="n"/>
      <c r="G284" s="162" t="n"/>
      <c r="H284" s="162" t="n"/>
      <c r="I284" s="162" t="n"/>
      <c r="J284" s="162" t="n"/>
      <c r="K284" s="162" t="n"/>
      <c r="L284" s="162" t="n"/>
      <c r="M284" s="162" t="n"/>
      <c r="N284" s="162" t="n"/>
      <c r="O284" s="162" t="n"/>
      <c r="P284" s="162" t="n"/>
      <c r="Q284" s="162" t="n"/>
      <c r="R284" s="162" t="n"/>
      <c r="S284" s="162" t="n"/>
      <c r="T284" s="162" t="n"/>
      <c r="U284" s="162" t="n"/>
      <c r="V284" s="162" t="n"/>
      <c r="X284" s="162" t="n"/>
      <c r="Y284" s="162" t="n"/>
      <c r="AA284" s="162" t="n"/>
      <c r="AB284" s="407" t="n"/>
      <c r="AC284" s="407" t="n"/>
      <c r="AD284" s="407" t="n"/>
    </row>
    <row r="285" ht="26" customFormat="1" customHeight="1" s="406">
      <c r="A285" s="45" t="n"/>
      <c r="B285" s="162" t="n"/>
      <c r="C285" s="162" t="n"/>
      <c r="D285" s="373" t="n"/>
      <c r="E285" s="373" t="n"/>
      <c r="F285" s="373" t="n"/>
      <c r="G285" s="162" t="n"/>
      <c r="H285" s="162" t="n"/>
      <c r="I285" s="162" t="n"/>
      <c r="J285" s="162" t="n"/>
      <c r="K285" s="162" t="n"/>
      <c r="L285" s="162" t="n"/>
      <c r="M285" s="162" t="n"/>
      <c r="N285" s="162" t="n"/>
      <c r="O285" s="162" t="n"/>
      <c r="P285" s="162" t="n"/>
      <c r="Q285" s="162" t="n"/>
      <c r="R285" s="162" t="n"/>
      <c r="S285" s="162" t="n"/>
      <c r="T285" s="162" t="n"/>
      <c r="U285" s="162" t="n"/>
      <c r="V285" s="162" t="n"/>
      <c r="X285" s="162" t="n"/>
      <c r="Y285" s="162" t="n"/>
      <c r="AA285" s="162" t="n"/>
      <c r="AB285" s="407" t="n"/>
      <c r="AC285" s="407" t="n"/>
      <c r="AD285" s="407" t="n"/>
    </row>
    <row r="286" ht="25" customFormat="1" customHeight="1" s="406">
      <c r="A286" s="45" t="n"/>
      <c r="B286" s="54" t="n"/>
      <c r="C286" s="162" t="n"/>
      <c r="D286" s="54" t="n"/>
      <c r="E286" s="54" t="n"/>
      <c r="F286" s="54" t="n"/>
      <c r="G286" s="54" t="n"/>
      <c r="H286" s="54" t="n"/>
      <c r="I286" s="54" t="n"/>
      <c r="J286" s="54" t="n"/>
      <c r="K286" s="54" t="n"/>
      <c r="L286" s="54" t="n"/>
      <c r="M286" s="54" t="n"/>
      <c r="N286" s="54" t="n"/>
      <c r="O286" s="54" t="n"/>
      <c r="P286" s="54" t="n"/>
      <c r="Q286" s="54" t="n"/>
      <c r="R286" s="54" t="n"/>
      <c r="S286" s="54" t="n"/>
      <c r="T286" s="54" t="n"/>
      <c r="U286" s="54" t="n"/>
      <c r="V286" s="54" t="n"/>
      <c r="X286" s="54" t="n"/>
      <c r="Y286" s="54" t="n"/>
      <c r="AA286" s="162" t="n"/>
      <c r="AB286" s="407" t="n"/>
      <c r="AC286" s="407" t="n"/>
      <c r="AD286" s="407" t="n"/>
    </row>
    <row r="287" ht="26" customFormat="1" customHeight="1" s="406">
      <c r="A287" s="45" t="n"/>
      <c r="B287" s="162" t="n"/>
      <c r="C287" s="162" t="n"/>
      <c r="D287" s="373" t="n"/>
      <c r="E287" s="373" t="n"/>
      <c r="F287" s="162" t="n"/>
      <c r="G287" s="162" t="n"/>
      <c r="H287" s="162" t="n"/>
      <c r="I287" s="162" t="n"/>
      <c r="J287" s="162" t="n"/>
      <c r="K287" s="162" t="n"/>
      <c r="L287" s="162" t="n"/>
      <c r="M287" s="162" t="n"/>
      <c r="N287" s="162" t="n"/>
      <c r="O287" s="162" t="n"/>
      <c r="P287" s="162" t="n"/>
      <c r="Q287" s="162" t="n"/>
      <c r="R287" s="162" t="n"/>
      <c r="S287" s="162" t="n"/>
      <c r="T287" s="162" t="n"/>
      <c r="U287" s="162" t="n"/>
      <c r="V287" s="162" t="n"/>
      <c r="X287" s="162" t="n"/>
      <c r="Y287" s="162" t="n"/>
      <c r="AA287" s="162" t="n"/>
      <c r="AB287" s="407" t="n"/>
      <c r="AC287" s="407" t="n"/>
      <c r="AD287" s="407" t="n"/>
    </row>
    <row r="288" ht="26" customFormat="1" customHeight="1" s="406">
      <c r="A288" s="45" t="n"/>
      <c r="B288" s="162" t="n"/>
      <c r="C288" s="162" t="n"/>
      <c r="D288" s="373" t="n"/>
      <c r="E288" s="373" t="n"/>
      <c r="F288" s="373" t="n"/>
      <c r="G288" s="162" t="n"/>
      <c r="H288" s="162" t="n"/>
      <c r="I288" s="162" t="n"/>
      <c r="J288" s="162" t="n"/>
      <c r="K288" s="162" t="n"/>
      <c r="L288" s="162" t="n"/>
      <c r="M288" s="162" t="n"/>
      <c r="N288" s="162" t="n"/>
      <c r="O288" s="162" t="n"/>
      <c r="P288" s="162" t="n"/>
      <c r="Q288" s="162" t="n"/>
      <c r="R288" s="162" t="n"/>
      <c r="S288" s="162" t="n"/>
      <c r="T288" s="162" t="n"/>
      <c r="U288" s="162" t="n"/>
      <c r="V288" s="162" t="n"/>
      <c r="X288" s="162" t="n"/>
      <c r="Y288" s="162" t="n"/>
      <c r="AA288" s="162" t="n"/>
      <c r="AB288" s="407" t="n"/>
      <c r="AC288" s="407" t="n"/>
      <c r="AD288" s="407" t="n"/>
    </row>
    <row r="289" ht="25" customFormat="1" customHeight="1" s="406">
      <c r="A289" s="45" t="n"/>
      <c r="B289" s="162" t="n"/>
      <c r="C289" s="162" t="n"/>
      <c r="D289" s="162" t="n"/>
      <c r="E289" s="162" t="n"/>
      <c r="F289" s="162" t="n"/>
      <c r="G289" s="162" t="n"/>
      <c r="H289" s="162" t="n"/>
      <c r="I289" s="162" t="n"/>
      <c r="J289" s="162" t="n"/>
      <c r="K289" s="162" t="n"/>
      <c r="L289" s="162" t="n"/>
      <c r="M289" s="162" t="n"/>
      <c r="N289" s="162" t="n"/>
      <c r="O289" s="162" t="n"/>
      <c r="P289" s="162" t="n"/>
      <c r="Q289" s="162" t="n"/>
      <c r="R289" s="162" t="n"/>
      <c r="S289" s="162" t="n"/>
      <c r="T289" s="162" t="n"/>
      <c r="U289" s="162" t="n"/>
      <c r="V289" s="162" t="n"/>
      <c r="X289" s="162" t="n"/>
      <c r="Y289" s="162" t="n"/>
      <c r="AA289" s="162" t="n"/>
      <c r="AB289" s="407" t="n"/>
      <c r="AC289" s="162" t="n"/>
      <c r="AD289" s="407" t="n"/>
    </row>
    <row r="290" ht="25" customFormat="1" customHeight="1" s="406">
      <c r="A290" s="45" t="n"/>
      <c r="B290" s="162" t="n"/>
      <c r="C290" s="162" t="n"/>
      <c r="D290" s="162" t="n"/>
      <c r="E290" s="162" t="n"/>
      <c r="F290" s="162" t="n"/>
      <c r="G290" s="162" t="n"/>
      <c r="H290" s="162" t="n"/>
      <c r="I290" s="162" t="n"/>
      <c r="J290" s="162" t="n"/>
      <c r="K290" s="162" t="n"/>
      <c r="L290" s="162" t="n"/>
      <c r="M290" s="162" t="n"/>
      <c r="N290" s="162" t="n"/>
      <c r="O290" s="162" t="n"/>
      <c r="P290" s="162" t="n"/>
      <c r="Q290" s="162" t="n"/>
      <c r="R290" s="162" t="n"/>
      <c r="S290" s="162" t="n"/>
      <c r="T290" s="162" t="n"/>
      <c r="U290" s="162" t="n"/>
      <c r="V290" s="162" t="n"/>
      <c r="X290" s="162" t="n"/>
      <c r="Y290" s="162" t="n"/>
      <c r="AA290" s="162" t="n"/>
      <c r="AB290" s="407" t="n"/>
      <c r="AC290" s="162" t="n"/>
      <c r="AD290" s="407" t="n"/>
    </row>
    <row r="291" ht="25" customFormat="1" customHeight="1" s="406">
      <c r="A291" s="45" t="n"/>
      <c r="B291" s="382" t="n"/>
      <c r="C291" s="382" t="n"/>
      <c r="D291" s="162" t="n"/>
      <c r="E291" s="162" t="n"/>
      <c r="F291" s="162" t="n"/>
      <c r="G291" s="162" t="n"/>
      <c r="H291" s="162" t="n"/>
      <c r="I291" s="162" t="n"/>
      <c r="J291" s="162" t="n"/>
      <c r="K291" s="162" t="n"/>
      <c r="L291" s="162" t="n"/>
      <c r="M291" s="162" t="n"/>
      <c r="N291" s="162" t="n"/>
      <c r="O291" s="162" t="n"/>
      <c r="P291" s="162" t="n"/>
      <c r="Q291" s="162" t="n"/>
      <c r="R291" s="162" t="n"/>
      <c r="S291" s="162" t="n"/>
      <c r="T291" s="162" t="n"/>
      <c r="U291" s="162" t="n"/>
      <c r="V291" s="162" t="n"/>
      <c r="X291" s="162" t="n"/>
      <c r="Y291" s="162" t="n"/>
      <c r="AA291" s="162" t="n"/>
      <c r="AB291" s="407" t="n"/>
      <c r="AC291" s="162" t="n"/>
      <c r="AD291" s="407" t="n"/>
    </row>
    <row r="292" ht="25" customFormat="1" customHeight="1" s="406">
      <c r="A292" s="45" t="n"/>
      <c r="B292" s="254" t="n"/>
      <c r="C292" s="254" t="n"/>
      <c r="D292" s="162" t="n"/>
      <c r="E292" s="162" t="n"/>
      <c r="F292" s="162" t="n"/>
      <c r="G292" s="162" t="n"/>
      <c r="H292" s="162" t="n"/>
      <c r="I292" s="162" t="n"/>
      <c r="J292" s="162" t="n"/>
      <c r="K292" s="162" t="n"/>
      <c r="L292" s="162" t="n"/>
      <c r="M292" s="162" t="n"/>
      <c r="N292" s="162" t="n"/>
      <c r="O292" s="162" t="n"/>
      <c r="P292" s="162" t="n"/>
      <c r="Q292" s="162" t="n"/>
      <c r="R292" s="162" t="n"/>
      <c r="S292" s="162" t="n"/>
      <c r="T292" s="162" t="n"/>
      <c r="U292" s="162" t="n"/>
      <c r="V292" s="162" t="n"/>
      <c r="X292" s="162" t="n"/>
      <c r="Y292" s="162" t="n"/>
      <c r="AA292" s="162" t="n"/>
      <c r="AB292" s="407" t="n"/>
      <c r="AC292" s="162" t="n"/>
      <c r="AD292" s="407" t="n"/>
    </row>
    <row r="293" ht="25" customFormat="1" customHeight="1" s="406">
      <c r="A293" s="45" t="n"/>
      <c r="B293" s="382" t="n"/>
      <c r="C293" s="382" t="n"/>
      <c r="D293" s="162" t="n"/>
      <c r="E293" s="139" t="n"/>
      <c r="F293" s="162" t="n"/>
      <c r="G293" s="162" t="n"/>
      <c r="H293" s="162" t="n"/>
      <c r="I293" s="162" t="n"/>
      <c r="J293" s="162" t="n"/>
      <c r="K293" s="162" t="n"/>
      <c r="L293" s="162" t="n"/>
      <c r="M293" s="162" t="n"/>
      <c r="N293" s="162" t="n"/>
      <c r="O293" s="162" t="n"/>
      <c r="P293" s="162" t="n"/>
      <c r="Q293" s="162" t="n"/>
      <c r="R293" s="162" t="n"/>
      <c r="S293" s="162" t="n"/>
      <c r="T293" s="162" t="n"/>
      <c r="U293" s="162" t="n"/>
      <c r="V293" s="162" t="n"/>
      <c r="X293" s="162" t="n"/>
      <c r="Y293" s="162" t="n"/>
      <c r="AA293" s="162" t="n"/>
      <c r="AB293" s="407" t="n"/>
      <c r="AC293" s="162" t="n"/>
      <c r="AD293" s="407" t="n"/>
    </row>
    <row r="294" ht="25" customFormat="1" customHeight="1" s="406">
      <c r="A294" s="45" t="n"/>
      <c r="B294" s="404" t="n"/>
      <c r="C294" s="404" t="n"/>
      <c r="D294" s="162" t="n"/>
      <c r="E294" s="139" t="n"/>
      <c r="F294" s="162" t="n"/>
      <c r="G294" s="162" t="n"/>
      <c r="H294" s="162" t="n"/>
      <c r="I294" s="162" t="n"/>
      <c r="J294" s="162" t="n"/>
      <c r="K294" s="162" t="n"/>
      <c r="L294" s="162" t="n"/>
      <c r="M294" s="162" t="n"/>
      <c r="N294" s="162" t="n"/>
      <c r="O294" s="162" t="n"/>
      <c r="P294" s="162" t="n"/>
      <c r="Q294" s="162" t="n"/>
      <c r="R294" s="162" t="n"/>
      <c r="S294" s="162" t="n"/>
      <c r="T294" s="162" t="n"/>
      <c r="U294" s="162" t="n"/>
      <c r="V294" s="162" t="n"/>
      <c r="X294" s="162" t="n"/>
      <c r="Y294" s="162" t="n"/>
      <c r="AA294" s="162" t="n"/>
      <c r="AB294" s="407" t="n"/>
      <c r="AC294" s="162" t="n"/>
      <c r="AD294" s="407" t="n"/>
    </row>
    <row r="295" ht="25" customFormat="1" customHeight="1" s="406">
      <c r="A295" s="45" t="n"/>
      <c r="B295" s="254" t="n"/>
      <c r="C295" s="254" t="n"/>
      <c r="D295" s="162" t="n"/>
      <c r="E295" s="162" t="n"/>
      <c r="F295" s="162" t="n"/>
      <c r="G295" s="162" t="n"/>
      <c r="H295" s="162" t="n"/>
      <c r="I295" s="162" t="n"/>
      <c r="J295" s="162" t="n"/>
      <c r="K295" s="162" t="n"/>
      <c r="L295" s="162" t="n"/>
      <c r="M295" s="162" t="n"/>
      <c r="N295" s="162" t="n"/>
      <c r="O295" s="162" t="n"/>
      <c r="P295" s="162" t="n"/>
      <c r="Q295" s="162" t="n"/>
      <c r="R295" s="162" t="n"/>
      <c r="S295" s="162" t="n"/>
      <c r="T295" s="162" t="n"/>
      <c r="U295" s="162" t="n"/>
      <c r="V295" s="162" t="n"/>
      <c r="X295" s="162" t="n"/>
      <c r="Y295" s="162" t="n"/>
      <c r="AA295" s="162" t="n"/>
      <c r="AB295" s="407" t="n"/>
      <c r="AC295" s="162" t="n"/>
      <c r="AD295" s="407" t="n"/>
    </row>
    <row r="296" ht="25" customFormat="1" customHeight="1" s="406">
      <c r="A296" s="45" t="n"/>
      <c r="B296" s="162" t="n"/>
      <c r="C296" s="162" t="n"/>
      <c r="D296" s="162" t="n"/>
      <c r="E296" s="162" t="n"/>
      <c r="F296" s="162" t="n"/>
      <c r="G296" s="162" t="n"/>
      <c r="H296" s="162" t="n"/>
      <c r="I296" s="162" t="n"/>
      <c r="J296" s="162" t="n"/>
      <c r="K296" s="162" t="n"/>
      <c r="L296" s="162" t="n"/>
      <c r="M296" s="162" t="n"/>
      <c r="N296" s="162" t="n"/>
      <c r="O296" s="162" t="n"/>
      <c r="P296" s="162" t="n"/>
      <c r="Q296" s="162" t="n"/>
      <c r="R296" s="162" t="n"/>
      <c r="S296" s="162" t="n"/>
      <c r="T296" s="162" t="n"/>
      <c r="U296" s="162" t="n"/>
      <c r="V296" s="162" t="n"/>
      <c r="X296" s="162" t="n"/>
      <c r="Y296" s="162" t="n"/>
      <c r="AA296" s="162" t="n"/>
      <c r="AB296" s="407" t="n"/>
      <c r="AC296" s="162" t="n"/>
      <c r="AD296" s="407" t="n"/>
    </row>
    <row r="297" ht="25" customFormat="1" customHeight="1" s="406">
      <c r="A297" s="45" t="n"/>
      <c r="B297" s="54" t="n"/>
      <c r="C297" s="162" t="n"/>
      <c r="D297" s="54" t="n"/>
      <c r="E297" s="54" t="n"/>
      <c r="F297" s="54" t="n"/>
      <c r="G297" s="54" t="n"/>
      <c r="H297" s="54" t="n"/>
      <c r="I297" s="54" t="n"/>
      <c r="J297" s="54" t="n"/>
      <c r="K297" s="54" t="n"/>
      <c r="L297" s="54" t="n"/>
      <c r="M297" s="54" t="n"/>
      <c r="N297" s="54" t="n"/>
      <c r="O297" s="54" t="n"/>
      <c r="P297" s="54" t="n"/>
      <c r="Q297" s="54" t="n"/>
      <c r="R297" s="54" t="n"/>
      <c r="S297" s="54" t="n"/>
      <c r="T297" s="54" t="n"/>
      <c r="U297" s="54" t="n"/>
      <c r="V297" s="54" t="n"/>
      <c r="X297" s="54" t="n"/>
      <c r="Y297" s="54" t="n"/>
      <c r="AA297" s="162" t="n"/>
      <c r="AB297" s="407" t="n"/>
      <c r="AC297" s="407" t="n"/>
      <c r="AD297" s="407" t="n"/>
    </row>
    <row r="298" ht="25" customFormat="1" customHeight="1" s="406">
      <c r="A298" s="45" t="n"/>
      <c r="B298" s="54" t="n"/>
      <c r="C298" s="162" t="n"/>
      <c r="D298" s="54" t="n"/>
      <c r="E298" s="54" t="n"/>
      <c r="F298" s="54" t="n"/>
      <c r="G298" s="54" t="n"/>
      <c r="H298" s="54" t="n"/>
      <c r="I298" s="54" t="n"/>
      <c r="J298" s="54" t="n"/>
      <c r="K298" s="54" t="n"/>
      <c r="L298" s="54" t="n"/>
      <c r="M298" s="54" t="n"/>
      <c r="N298" s="54" t="n"/>
      <c r="O298" s="54" t="n"/>
      <c r="P298" s="54" t="n"/>
      <c r="Q298" s="54" t="n"/>
      <c r="R298" s="54" t="n"/>
      <c r="S298" s="54" t="n"/>
      <c r="T298" s="54" t="n"/>
      <c r="U298" s="54" t="n"/>
      <c r="V298" s="54" t="n"/>
      <c r="X298" s="54" t="n"/>
      <c r="Y298" s="54" t="n"/>
      <c r="AA298" s="162" t="n"/>
      <c r="AB298" s="407" t="n"/>
      <c r="AC298" s="407" t="n"/>
      <c r="AD298" s="407" t="n"/>
    </row>
    <row r="299" ht="25" customFormat="1" customHeight="1" s="406">
      <c r="A299" s="45" t="n"/>
      <c r="B299" s="54" t="n"/>
      <c r="C299" s="162" t="n"/>
      <c r="D299" s="54" t="n"/>
      <c r="E299" s="54" t="n"/>
      <c r="F299" s="54" t="n"/>
      <c r="G299" s="54" t="n"/>
      <c r="H299" s="54" t="n"/>
      <c r="I299" s="54" t="n"/>
      <c r="J299" s="54" t="n"/>
      <c r="K299" s="54" t="n"/>
      <c r="L299" s="54" t="n"/>
      <c r="M299" s="54" t="n"/>
      <c r="N299" s="54" t="n"/>
      <c r="O299" s="54" t="n"/>
      <c r="P299" s="54" t="n"/>
      <c r="Q299" s="54" t="n"/>
      <c r="R299" s="54" t="n"/>
      <c r="S299" s="54" t="n"/>
      <c r="T299" s="54" t="n"/>
      <c r="U299" s="54" t="n"/>
      <c r="V299" s="54" t="n"/>
      <c r="X299" s="54" t="n"/>
      <c r="Y299" s="54" t="n"/>
      <c r="AA299" s="162" t="n"/>
      <c r="AB299" s="407" t="n"/>
      <c r="AC299" s="407" t="n"/>
      <c r="AD299" s="407" t="n"/>
    </row>
    <row r="300" ht="26" customFormat="1" customHeight="1" s="406">
      <c r="A300" s="45" t="n"/>
      <c r="B300" s="162" t="n"/>
      <c r="C300" s="162" t="n"/>
      <c r="D300" s="373" t="n"/>
      <c r="E300" s="373" t="n"/>
      <c r="F300" s="162" t="n"/>
      <c r="G300" s="162" t="n"/>
      <c r="H300" s="162" t="n"/>
      <c r="I300" s="162" t="n"/>
      <c r="J300" s="162" t="n"/>
      <c r="K300" s="162" t="n"/>
      <c r="L300" s="162" t="n"/>
      <c r="M300" s="162" t="n"/>
      <c r="N300" s="162" t="n"/>
      <c r="O300" s="162" t="n"/>
      <c r="P300" s="162" t="n"/>
      <c r="Q300" s="162" t="n"/>
      <c r="R300" s="162" t="n"/>
      <c r="S300" s="162" t="n"/>
      <c r="T300" s="162" t="n"/>
      <c r="U300" s="162" t="n"/>
      <c r="V300" s="162" t="n"/>
      <c r="X300" s="162" t="n"/>
      <c r="Y300" s="162" t="n"/>
      <c r="AA300" s="162" t="n"/>
      <c r="AB300" s="407" t="n"/>
      <c r="AC300" s="407" t="n"/>
      <c r="AD300" s="407" t="n"/>
    </row>
    <row r="301" ht="25" customFormat="1" customHeight="1" s="406">
      <c r="A301" s="108" t="n"/>
      <c r="B301" s="54" t="n"/>
      <c r="C301" s="162" t="n"/>
      <c r="D301" s="54" t="n"/>
      <c r="E301" s="54" t="n"/>
      <c r="F301" s="54" t="n"/>
      <c r="G301" s="54" t="n"/>
      <c r="H301" s="54" t="n"/>
      <c r="I301" s="54" t="n"/>
      <c r="J301" s="54" t="n"/>
      <c r="K301" s="54" t="n"/>
      <c r="L301" s="54" t="n"/>
      <c r="M301" s="54" t="n"/>
      <c r="N301" s="54" t="n"/>
      <c r="O301" s="54" t="n"/>
      <c r="P301" s="54" t="n"/>
      <c r="Q301" s="54" t="n"/>
      <c r="R301" s="54" t="n"/>
      <c r="S301" s="54" t="n"/>
      <c r="T301" s="54" t="n"/>
      <c r="U301" s="54" t="n"/>
      <c r="V301" s="54" t="n"/>
      <c r="X301" s="54" t="n"/>
      <c r="Y301" s="54" t="n"/>
      <c r="AA301" s="179" t="n"/>
      <c r="AB301" s="69" t="n"/>
      <c r="AC301" s="179" t="n"/>
      <c r="AD301" s="179" t="n"/>
      <c r="AE301" s="195" t="n"/>
      <c r="AF301" s="195" t="n"/>
      <c r="AG301" s="195" t="n"/>
      <c r="AH301" s="195" t="n"/>
      <c r="AI301" s="195" t="n"/>
    </row>
    <row r="302" ht="25" customFormat="1" customHeight="1" s="406">
      <c r="A302" s="45" t="n"/>
      <c r="B302" s="162" t="n"/>
      <c r="C302" s="162" t="n"/>
      <c r="D302" s="162" t="n"/>
      <c r="E302" s="162" t="n"/>
      <c r="F302" s="162" t="n"/>
      <c r="G302" s="162" t="n"/>
      <c r="H302" s="162" t="n"/>
      <c r="I302" s="162" t="n"/>
      <c r="J302" s="162" t="n"/>
      <c r="K302" s="162" t="n"/>
      <c r="L302" s="162" t="n"/>
      <c r="M302" s="162" t="n"/>
      <c r="N302" s="162" t="n"/>
      <c r="O302" s="162" t="n"/>
      <c r="P302" s="162" t="n"/>
      <c r="Q302" s="162" t="n"/>
      <c r="R302" s="162" t="n"/>
      <c r="S302" s="162" t="n"/>
      <c r="T302" s="162" t="n"/>
      <c r="U302" s="162" t="n"/>
      <c r="V302" s="162" t="n"/>
      <c r="X302" s="162" t="n"/>
      <c r="Y302" s="162" t="n"/>
      <c r="AA302" s="162" t="n"/>
      <c r="AB302" s="407" t="n"/>
      <c r="AC302" s="162" t="n"/>
      <c r="AD302" s="407" t="n"/>
    </row>
    <row r="303" ht="25" customFormat="1" customHeight="1" s="406">
      <c r="A303" s="45" t="n"/>
      <c r="B303" s="162" t="n"/>
      <c r="C303" s="162" t="n"/>
      <c r="D303" s="162" t="n"/>
      <c r="E303" s="162" t="n"/>
      <c r="F303" s="162" t="n"/>
      <c r="G303" s="162" t="n"/>
      <c r="H303" s="162" t="n"/>
      <c r="I303" s="162" t="n"/>
      <c r="J303" s="162" t="n"/>
      <c r="K303" s="162" t="n"/>
      <c r="L303" s="162" t="n"/>
      <c r="M303" s="162" t="n"/>
      <c r="N303" s="162" t="n"/>
      <c r="O303" s="162" t="n"/>
      <c r="P303" s="162" t="n"/>
      <c r="Q303" s="162" t="n"/>
      <c r="R303" s="162" t="n"/>
      <c r="S303" s="162" t="n"/>
      <c r="T303" s="162" t="n"/>
      <c r="U303" s="162" t="n"/>
      <c r="V303" s="162" t="n"/>
      <c r="X303" s="162" t="n"/>
      <c r="Y303" s="162" t="n"/>
      <c r="AA303" s="162" t="n"/>
      <c r="AB303" s="407" t="n"/>
      <c r="AC303" s="162" t="n"/>
      <c r="AD303" s="407" t="n"/>
    </row>
    <row r="304" ht="25" customFormat="1" customHeight="1" s="406">
      <c r="A304" s="45" t="n"/>
      <c r="B304" s="162" t="n"/>
      <c r="C304" s="162" t="n"/>
      <c r="D304" s="162" t="n"/>
      <c r="E304" s="162" t="n"/>
      <c r="F304" s="162" t="n"/>
      <c r="G304" s="162" t="n"/>
      <c r="H304" s="162" t="n"/>
      <c r="I304" s="162" t="n"/>
      <c r="J304" s="162" t="n"/>
      <c r="K304" s="162" t="n"/>
      <c r="L304" s="162" t="n"/>
      <c r="M304" s="162" t="n"/>
      <c r="N304" s="162" t="n"/>
      <c r="O304" s="162" t="n"/>
      <c r="P304" s="162" t="n"/>
      <c r="Q304" s="162" t="n"/>
      <c r="R304" s="162" t="n"/>
      <c r="S304" s="162" t="n"/>
      <c r="T304" s="162" t="n"/>
      <c r="U304" s="162" t="n"/>
      <c r="V304" s="162" t="n"/>
      <c r="X304" s="162" t="n"/>
      <c r="Y304" s="162" t="n"/>
      <c r="AA304" s="162" t="n"/>
      <c r="AB304" s="407" t="n"/>
      <c r="AC304" s="162" t="n"/>
      <c r="AD304" s="407" t="n"/>
    </row>
    <row r="305" ht="25" customFormat="1" customHeight="1" s="406">
      <c r="A305" s="45" t="n"/>
      <c r="B305" s="365" t="n"/>
      <c r="C305" s="382" t="n"/>
      <c r="D305" s="54" t="n"/>
      <c r="E305" s="54" t="n"/>
      <c r="F305" s="365" t="n"/>
      <c r="G305" s="54" t="n"/>
      <c r="H305" s="365" t="n"/>
      <c r="I305" s="365" t="n"/>
      <c r="J305" s="54" t="n"/>
      <c r="K305" s="54" t="n"/>
      <c r="L305" s="54" t="n"/>
      <c r="M305" s="54" t="n"/>
      <c r="N305" s="54" t="n"/>
      <c r="O305" s="54" t="n"/>
      <c r="P305" s="54" t="n"/>
      <c r="Q305" s="54" t="n"/>
      <c r="R305" s="54" t="n"/>
      <c r="S305" s="54" t="n"/>
      <c r="T305" s="54" t="n"/>
      <c r="U305" s="54" t="n"/>
      <c r="V305" s="54" t="n"/>
      <c r="X305" s="54" t="n"/>
      <c r="Y305" s="54" t="n"/>
      <c r="AA305" s="162" t="n"/>
      <c r="AB305" s="407" t="n"/>
      <c r="AC305" s="407" t="n"/>
      <c r="AD305" s="407" t="n"/>
    </row>
    <row r="306" ht="25" customFormat="1" customHeight="1" s="406">
      <c r="A306" s="45" t="n"/>
      <c r="B306" s="135" t="n"/>
      <c r="C306" s="254" t="n"/>
      <c r="D306" s="54" t="n"/>
      <c r="E306" s="54" t="n"/>
      <c r="F306" s="135" t="n"/>
      <c r="G306" s="54" t="n"/>
      <c r="H306" s="135" t="n"/>
      <c r="I306" s="135" t="n"/>
      <c r="J306" s="54" t="n"/>
      <c r="K306" s="54" t="n"/>
      <c r="L306" s="54" t="n"/>
      <c r="M306" s="54" t="n"/>
      <c r="N306" s="54" t="n"/>
      <c r="O306" s="54" t="n"/>
      <c r="P306" s="54" t="n"/>
      <c r="Q306" s="54" t="n"/>
      <c r="R306" s="54" t="n"/>
      <c r="S306" s="54" t="n"/>
      <c r="T306" s="54" t="n"/>
      <c r="U306" s="54" t="n"/>
      <c r="V306" s="54" t="n"/>
      <c r="X306" s="54" t="n"/>
      <c r="Y306" s="54" t="n"/>
      <c r="AA306" s="162" t="n"/>
      <c r="AB306" s="407" t="n"/>
      <c r="AC306" s="407" t="n"/>
      <c r="AD306" s="407" t="n"/>
    </row>
    <row r="307" ht="25" customFormat="1" customHeight="1" s="406">
      <c r="A307" s="45" t="n"/>
      <c r="B307" s="54" t="n"/>
      <c r="C307" s="162" t="n"/>
      <c r="D307" s="54" t="n"/>
      <c r="E307" s="54" t="n"/>
      <c r="F307" s="54" t="n"/>
      <c r="G307" s="54" t="n"/>
      <c r="H307" s="54" t="n"/>
      <c r="I307" s="54" t="n"/>
      <c r="J307" s="54" t="n"/>
      <c r="K307" s="54" t="n"/>
      <c r="L307" s="54" t="n"/>
      <c r="M307" s="54" t="n"/>
      <c r="N307" s="54" t="n"/>
      <c r="O307" s="54" t="n"/>
      <c r="P307" s="54" t="n"/>
      <c r="Q307" s="54" t="n"/>
      <c r="R307" s="54" t="n"/>
      <c r="S307" s="54" t="n"/>
      <c r="T307" s="54" t="n"/>
      <c r="U307" s="54" t="n"/>
      <c r="V307" s="54" t="n"/>
      <c r="X307" s="54" t="n"/>
      <c r="Y307" s="54" t="n"/>
      <c r="AA307" s="162" t="n"/>
      <c r="AB307" s="407" t="n"/>
      <c r="AC307" s="407" t="n"/>
      <c r="AD307" s="407" t="n"/>
    </row>
    <row r="308" ht="25" customFormat="1" customHeight="1" s="406">
      <c r="A308" s="45" t="n"/>
      <c r="B308" s="162" t="n"/>
      <c r="C308" s="162" t="n"/>
      <c r="D308" s="162" t="n"/>
      <c r="E308" s="162" t="n"/>
      <c r="F308" s="162" t="n"/>
      <c r="G308" s="162" t="n"/>
      <c r="H308" s="162" t="n"/>
      <c r="I308" s="162" t="n"/>
      <c r="J308" s="162" t="n"/>
      <c r="K308" s="162" t="n"/>
      <c r="L308" s="162" t="n"/>
      <c r="M308" s="162" t="n"/>
      <c r="N308" s="162" t="n"/>
      <c r="O308" s="162" t="n"/>
      <c r="P308" s="162" t="n"/>
      <c r="Q308" s="162" t="n"/>
      <c r="R308" s="162" t="n"/>
      <c r="S308" s="162" t="n"/>
      <c r="T308" s="162" t="n"/>
      <c r="U308" s="162" t="n"/>
      <c r="V308" s="162" t="n"/>
      <c r="X308" s="162" t="n"/>
      <c r="Y308" s="162" t="n"/>
      <c r="AA308" s="162" t="n"/>
      <c r="AB308" s="407" t="n"/>
      <c r="AC308" s="162" t="n"/>
      <c r="AD308" s="407" t="n"/>
    </row>
    <row r="309" ht="25" customFormat="1" customHeight="1" s="406">
      <c r="A309" s="45" t="n"/>
      <c r="B309" s="162" t="n"/>
      <c r="C309" s="162" t="n"/>
      <c r="D309" s="162" t="n"/>
      <c r="E309" s="162" t="n"/>
      <c r="F309" s="162" t="n"/>
      <c r="G309" s="162" t="n"/>
      <c r="H309" s="162" t="n"/>
      <c r="I309" s="162" t="n"/>
      <c r="J309" s="162" t="n"/>
      <c r="K309" s="162" t="n"/>
      <c r="L309" s="162" t="n"/>
      <c r="M309" s="162" t="n"/>
      <c r="N309" s="162" t="n"/>
      <c r="O309" s="162" t="n"/>
      <c r="P309" s="162" t="n"/>
      <c r="Q309" s="162" t="n"/>
      <c r="R309" s="162" t="n"/>
      <c r="S309" s="162" t="n"/>
      <c r="T309" s="162" t="n"/>
      <c r="U309" s="162" t="n"/>
      <c r="V309" s="162" t="n"/>
      <c r="X309" s="162" t="n"/>
      <c r="Y309" s="162" t="n"/>
      <c r="AA309" s="162" t="n"/>
      <c r="AB309" s="407" t="n"/>
      <c r="AC309" s="162" t="n"/>
      <c r="AD309" s="407" t="n"/>
    </row>
    <row r="310" ht="25" customFormat="1" customHeight="1" s="406">
      <c r="A310" s="45" t="n"/>
      <c r="B310" s="162" t="n"/>
      <c r="C310" s="162" t="n"/>
      <c r="D310" s="162" t="n"/>
      <c r="E310" s="162" t="n"/>
      <c r="F310" s="162" t="n"/>
      <c r="G310" s="162" t="n"/>
      <c r="H310" s="162" t="n"/>
      <c r="I310" s="162" t="n"/>
      <c r="J310" s="162" t="n"/>
      <c r="K310" s="162" t="n"/>
      <c r="L310" s="162" t="n"/>
      <c r="M310" s="162" t="n"/>
      <c r="N310" s="162" t="n"/>
      <c r="O310" s="162" t="n"/>
      <c r="P310" s="162" t="n"/>
      <c r="Q310" s="162" t="n"/>
      <c r="R310" s="162" t="n"/>
      <c r="S310" s="162" t="n"/>
      <c r="T310" s="162" t="n"/>
      <c r="U310" s="162" t="n"/>
      <c r="V310" s="162" t="n"/>
      <c r="X310" s="162" t="n"/>
      <c r="Y310" s="162" t="n"/>
      <c r="AA310" s="162" t="n"/>
      <c r="AB310" s="407" t="n"/>
      <c r="AC310" s="162" t="n"/>
      <c r="AD310" s="407" t="n"/>
    </row>
    <row r="311" ht="25" customFormat="1" customHeight="1" s="406">
      <c r="A311" s="45" t="n"/>
      <c r="B311" s="382" t="n"/>
      <c r="C311" s="382" t="n"/>
      <c r="D311" s="162" t="n"/>
      <c r="E311" s="162" t="n"/>
      <c r="F311" s="162" t="n"/>
      <c r="G311" s="162" t="n"/>
      <c r="H311" s="162" t="n"/>
      <c r="I311" s="162" t="n"/>
      <c r="J311" s="162" t="n"/>
      <c r="K311" s="162" t="n"/>
      <c r="L311" s="162" t="n"/>
      <c r="M311" s="162" t="n"/>
      <c r="N311" s="162" t="n"/>
      <c r="O311" s="162" t="n"/>
      <c r="P311" s="162" t="n"/>
      <c r="Q311" s="162" t="n"/>
      <c r="R311" s="162" t="n"/>
      <c r="S311" s="162" t="n"/>
      <c r="T311" s="162" t="n"/>
      <c r="U311" s="162" t="n"/>
      <c r="V311" s="162" t="n"/>
      <c r="X311" s="162" t="n"/>
      <c r="Y311" s="162" t="n"/>
      <c r="AA311" s="162" t="n"/>
      <c r="AB311" s="407" t="n"/>
      <c r="AC311" s="162" t="n"/>
      <c r="AD311" s="407" t="n"/>
    </row>
    <row r="312" ht="25" customFormat="1" customHeight="1" s="406">
      <c r="A312" s="45" t="n"/>
      <c r="B312" s="162" t="n"/>
      <c r="C312" s="162" t="n"/>
      <c r="D312" s="162" t="n"/>
      <c r="E312" s="162" t="n"/>
      <c r="F312" s="162" t="n"/>
      <c r="G312" s="162" t="n"/>
      <c r="H312" s="162" t="n"/>
      <c r="I312" s="162" t="n"/>
      <c r="J312" s="162" t="n"/>
      <c r="K312" s="162" t="n"/>
      <c r="L312" s="162" t="n"/>
      <c r="M312" s="162" t="n"/>
      <c r="N312" s="162" t="n"/>
      <c r="O312" s="162" t="n"/>
      <c r="P312" s="162" t="n"/>
      <c r="Q312" s="162" t="n"/>
      <c r="R312" s="162" t="n"/>
      <c r="S312" s="162" t="n"/>
      <c r="T312" s="162" t="n"/>
      <c r="U312" s="162" t="n"/>
      <c r="V312" s="162" t="n"/>
      <c r="X312" s="162" t="n"/>
      <c r="Y312" s="162" t="n"/>
      <c r="AA312" s="162" t="n"/>
      <c r="AB312" s="407" t="n"/>
      <c r="AC312" s="162" t="n"/>
      <c r="AD312" s="407" t="n"/>
    </row>
    <row r="313" ht="25" customFormat="1" customHeight="1" s="406">
      <c r="A313" s="45" t="n"/>
      <c r="B313" s="162" t="n"/>
      <c r="C313" s="162" t="n"/>
      <c r="D313" s="162" t="n"/>
      <c r="E313" s="162" t="n"/>
      <c r="F313" s="162" t="n"/>
      <c r="G313" s="162" t="n"/>
      <c r="H313" s="162" t="n"/>
      <c r="I313" s="162" t="n"/>
      <c r="J313" s="162" t="n"/>
      <c r="K313" s="162" t="n"/>
      <c r="L313" s="162" t="n"/>
      <c r="M313" s="162" t="n"/>
      <c r="N313" s="162" t="n"/>
      <c r="O313" s="162" t="n"/>
      <c r="P313" s="162" t="n"/>
      <c r="Q313" s="162" t="n"/>
      <c r="R313" s="162" t="n"/>
      <c r="S313" s="162" t="n"/>
      <c r="T313" s="162" t="n"/>
      <c r="U313" s="162" t="n"/>
      <c r="V313" s="162" t="n"/>
      <c r="X313" s="162" t="n"/>
      <c r="Y313" s="162" t="n"/>
      <c r="AA313" s="162" t="n"/>
      <c r="AB313" s="407" t="n"/>
      <c r="AC313" s="162" t="n"/>
      <c r="AD313" s="407" t="n"/>
    </row>
    <row r="314" ht="25" customFormat="1" customHeight="1" s="406">
      <c r="A314" s="45" t="n"/>
      <c r="B314" s="382" t="n"/>
      <c r="C314" s="382" t="n"/>
      <c r="D314" s="162" t="n"/>
      <c r="E314" s="162" t="n"/>
      <c r="F314" s="382" t="n"/>
      <c r="G314" s="162" t="n"/>
      <c r="H314" s="162" t="n"/>
      <c r="I314" s="162" t="n"/>
      <c r="J314" s="162" t="n"/>
      <c r="K314" s="162" t="n"/>
      <c r="L314" s="162" t="n"/>
      <c r="M314" s="162" t="n"/>
      <c r="N314" s="162" t="n"/>
      <c r="O314" s="162" t="n"/>
      <c r="P314" s="162" t="n"/>
      <c r="Q314" s="162" t="n"/>
      <c r="R314" s="162" t="n"/>
      <c r="S314" s="162" t="n"/>
      <c r="T314" s="162" t="n"/>
      <c r="U314" s="162" t="n"/>
      <c r="V314" s="162" t="n"/>
      <c r="X314" s="162" t="n"/>
      <c r="Y314" s="162" t="n"/>
      <c r="AA314" s="162" t="n"/>
      <c r="AB314" s="407" t="n"/>
      <c r="AC314" s="162" t="n"/>
      <c r="AD314" s="407" t="n"/>
    </row>
    <row r="315" ht="25" customFormat="1" customHeight="1" s="406">
      <c r="A315" s="45" t="n"/>
      <c r="B315" s="162" t="n"/>
      <c r="C315" s="162" t="n"/>
      <c r="D315" s="162" t="n"/>
      <c r="E315" s="162" t="n"/>
      <c r="F315" s="162" t="n"/>
      <c r="G315" s="162" t="n"/>
      <c r="H315" s="162" t="n"/>
      <c r="I315" s="162" t="n"/>
      <c r="J315" s="162" t="n"/>
      <c r="K315" s="162" t="n"/>
      <c r="L315" s="162" t="n"/>
      <c r="M315" s="162" t="n"/>
      <c r="N315" s="162" t="n"/>
      <c r="O315" s="162" t="n"/>
      <c r="P315" s="162" t="n"/>
      <c r="Q315" s="162" t="n"/>
      <c r="R315" s="162" t="n"/>
      <c r="S315" s="162" t="n"/>
      <c r="T315" s="162" t="n"/>
      <c r="U315" s="162" t="n"/>
      <c r="V315" s="162" t="n"/>
      <c r="X315" s="162" t="n"/>
      <c r="Y315" s="162" t="n"/>
      <c r="AA315" s="162" t="n"/>
      <c r="AB315" s="407" t="n"/>
      <c r="AC315" s="407" t="n"/>
      <c r="AD315" s="407" t="n"/>
    </row>
    <row r="316" ht="25" customFormat="1" customHeight="1" s="406">
      <c r="A316" s="45" t="n"/>
      <c r="B316" s="162" t="n"/>
      <c r="C316" s="162" t="n"/>
      <c r="D316" s="162" t="n"/>
      <c r="E316" s="162" t="n"/>
      <c r="F316" s="162" t="n"/>
      <c r="G316" s="162" t="n"/>
      <c r="H316" s="162" t="n"/>
      <c r="I316" s="162" t="n"/>
      <c r="J316" s="162" t="n"/>
      <c r="K316" s="162" t="n"/>
      <c r="L316" s="162" t="n"/>
      <c r="M316" s="162" t="n"/>
      <c r="N316" s="162" t="n"/>
      <c r="O316" s="162" t="n"/>
      <c r="P316" s="162" t="n"/>
      <c r="Q316" s="162" t="n"/>
      <c r="R316" s="162" t="n"/>
      <c r="S316" s="162" t="n"/>
      <c r="T316" s="162" t="n"/>
      <c r="U316" s="162" t="n"/>
      <c r="V316" s="162" t="n"/>
      <c r="X316" s="162" t="n"/>
      <c r="Y316" s="162" t="n"/>
      <c r="AA316" s="180" t="n"/>
      <c r="AB316" s="407" t="n"/>
      <c r="AC316" s="180" t="n"/>
      <c r="AD316" s="180" t="n"/>
    </row>
    <row r="317" ht="25" customFormat="1" customHeight="1" s="331">
      <c r="A317" s="45" t="n"/>
      <c r="B317" s="162" t="n"/>
      <c r="C317" s="162" t="n"/>
      <c r="D317" s="162" t="n"/>
      <c r="E317" s="162" t="n"/>
      <c r="F317" s="162" t="n"/>
      <c r="G317" s="162" t="n"/>
      <c r="H317" s="162" t="n"/>
      <c r="I317" s="162" t="n"/>
      <c r="J317" s="162" t="n"/>
      <c r="K317" s="162" t="n"/>
      <c r="L317" s="162" t="n"/>
      <c r="M317" s="162" t="n"/>
      <c r="N317" s="162" t="n"/>
      <c r="O317" s="162" t="n"/>
      <c r="P317" s="162" t="n"/>
      <c r="Q317" s="162" t="n"/>
      <c r="R317" s="162" t="n"/>
      <c r="S317" s="162" t="n"/>
      <c r="T317" s="162" t="n"/>
      <c r="U317" s="162" t="n"/>
      <c r="V317" s="162" t="n"/>
      <c r="X317" s="162" t="n"/>
      <c r="Y317" s="162" t="n"/>
      <c r="AA317" s="180" t="n"/>
      <c r="AB317" s="407" t="n"/>
      <c r="AC317" s="180" t="n"/>
      <c r="AD317" s="162" t="n"/>
      <c r="AE317" s="406" t="n"/>
      <c r="AF317" s="406" t="n"/>
      <c r="AG317" s="406" t="n"/>
      <c r="AH317" s="406" t="n"/>
      <c r="AI317" s="406" t="n"/>
    </row>
    <row r="318" customFormat="1" s="406">
      <c r="A318" s="45" t="n"/>
      <c r="B318" s="162" t="n"/>
      <c r="C318" s="162" t="n"/>
      <c r="D318" s="162" t="n"/>
      <c r="E318" s="162" t="n"/>
      <c r="F318" s="162" t="n"/>
      <c r="G318" s="162" t="n"/>
      <c r="H318" s="162" t="n"/>
      <c r="I318" s="162" t="n"/>
      <c r="J318" s="162" t="n"/>
      <c r="K318" s="162" t="n"/>
      <c r="L318" s="162" t="n"/>
      <c r="M318" s="162" t="n"/>
      <c r="N318" s="162" t="n"/>
      <c r="O318" s="162" t="n"/>
      <c r="P318" s="162" t="n"/>
      <c r="Q318" s="162" t="n"/>
      <c r="R318" s="162" t="n"/>
      <c r="S318" s="162" t="n"/>
      <c r="T318" s="162" t="n"/>
      <c r="U318" s="162" t="n"/>
      <c r="V318" s="162" t="n"/>
      <c r="AA318" s="162" t="n"/>
      <c r="AB318" s="407" t="n"/>
      <c r="AD318" s="407" t="n"/>
    </row>
    <row r="319" customFormat="1" s="406">
      <c r="A319" s="45" t="n"/>
      <c r="B319" s="382" t="n"/>
      <c r="C319" s="382" t="n"/>
      <c r="D319" s="162" t="n"/>
      <c r="E319" s="162" t="n"/>
      <c r="F319" s="382" t="n"/>
      <c r="G319" s="162" t="n"/>
      <c r="H319" s="382" t="n"/>
      <c r="I319" s="382" t="n"/>
      <c r="J319" s="162" t="n"/>
      <c r="K319" s="162" t="n"/>
      <c r="L319" s="162" t="n"/>
      <c r="M319" s="162" t="n"/>
      <c r="N319" s="162" t="n"/>
      <c r="O319" s="162" t="n"/>
      <c r="P319" s="162" t="n"/>
      <c r="Q319" s="162" t="n"/>
      <c r="R319" s="162" t="n"/>
      <c r="S319" s="162" t="n"/>
      <c r="T319" s="162" t="n"/>
      <c r="U319" s="162" t="n"/>
      <c r="V319" s="162" t="n"/>
      <c r="AA319" s="162" t="n"/>
      <c r="AB319" s="407" t="n"/>
      <c r="AD319" s="407" t="n"/>
    </row>
    <row r="320" customFormat="1" s="406">
      <c r="A320" s="45" t="n"/>
      <c r="B320" s="404" t="n"/>
      <c r="C320" s="404" t="n"/>
      <c r="D320" s="162" t="n"/>
      <c r="E320" s="162" t="n"/>
      <c r="F320" s="404" t="n"/>
      <c r="G320" s="162" t="n"/>
      <c r="H320" s="404" t="n"/>
      <c r="I320" s="404" t="n"/>
      <c r="J320" s="162" t="n"/>
      <c r="K320" s="162" t="n"/>
      <c r="L320" s="162" t="n"/>
      <c r="M320" s="162" t="n"/>
      <c r="N320" s="162" t="n"/>
      <c r="O320" s="162" t="n"/>
      <c r="P320" s="162" t="n"/>
      <c r="Q320" s="162" t="n"/>
      <c r="R320" s="162" t="n"/>
      <c r="S320" s="162" t="n"/>
      <c r="T320" s="162" t="n"/>
      <c r="U320" s="162" t="n"/>
      <c r="V320" s="162" t="n"/>
      <c r="AA320" s="162" t="n"/>
      <c r="AB320" s="407" t="n"/>
      <c r="AD320" s="407" t="n"/>
    </row>
    <row r="321" customFormat="1" s="372">
      <c r="A321" s="391" t="n"/>
      <c r="B321" s="406" t="n"/>
      <c r="C321" s="406" t="n"/>
      <c r="D321" s="406" t="n"/>
      <c r="E321" s="406" t="n"/>
      <c r="F321" s="406" t="n"/>
      <c r="G321" s="406" t="n"/>
      <c r="H321" s="338" t="n"/>
      <c r="I321" s="406" t="n"/>
      <c r="J321" s="406" t="n"/>
      <c r="K321" s="406" t="n"/>
      <c r="L321" s="406" t="n"/>
      <c r="M321" s="406" t="n"/>
      <c r="N321" s="406" t="n"/>
      <c r="O321" s="406" t="n"/>
      <c r="P321" s="406" t="n"/>
      <c r="Q321" s="406" t="n"/>
      <c r="R321" s="406" t="n"/>
      <c r="S321" s="406" t="n"/>
      <c r="T321" s="406" t="n"/>
      <c r="U321" s="406" t="n"/>
      <c r="V321" s="406" t="n"/>
      <c r="X321" s="406" t="n"/>
      <c r="Y321" s="406" t="n"/>
      <c r="AA321" s="406" t="n"/>
      <c r="AB321" s="406" t="n"/>
      <c r="AC321" s="406" t="n"/>
      <c r="AD321" s="406" t="n"/>
    </row>
    <row r="322" customFormat="1" s="372">
      <c r="A322" s="391" t="n"/>
      <c r="B322" s="406" t="n"/>
      <c r="C322" s="406" t="n"/>
      <c r="D322" s="406" t="n"/>
      <c r="E322" s="406" t="n"/>
      <c r="F322" s="406" t="n"/>
      <c r="G322" s="406" t="n"/>
      <c r="H322" s="338" t="n"/>
      <c r="I322" s="406" t="n"/>
      <c r="J322" s="406" t="n"/>
      <c r="K322" s="406" t="n"/>
      <c r="L322" s="406" t="n"/>
      <c r="M322" s="406" t="n"/>
      <c r="N322" s="406" t="n"/>
      <c r="O322" s="406" t="n"/>
      <c r="P322" s="406" t="n"/>
      <c r="Q322" s="406" t="n"/>
      <c r="R322" s="406" t="n"/>
      <c r="S322" s="406" t="n"/>
      <c r="T322" s="406" t="n"/>
      <c r="U322" s="406" t="n"/>
      <c r="V322" s="406" t="n"/>
      <c r="X322" s="406" t="n"/>
      <c r="Y322" s="406" t="n"/>
      <c r="AA322" s="406" t="n"/>
      <c r="AB322" s="406" t="n"/>
      <c r="AC322" s="406" t="n"/>
      <c r="AD322" s="406" t="n"/>
    </row>
    <row r="323" customFormat="1" s="372">
      <c r="A323" s="391" t="n"/>
      <c r="B323" s="406" t="n"/>
      <c r="C323" s="406" t="n"/>
      <c r="D323" s="406" t="n"/>
      <c r="E323" s="406" t="n"/>
      <c r="F323" s="406" t="n"/>
      <c r="G323" s="406" t="n"/>
      <c r="H323" s="338" t="n"/>
      <c r="I323" s="406" t="n"/>
      <c r="J323" s="406" t="n"/>
      <c r="K323" s="406" t="n"/>
      <c r="L323" s="406" t="n"/>
      <c r="M323" s="406" t="n"/>
      <c r="N323" s="406" t="n"/>
      <c r="O323" s="406" t="n"/>
      <c r="P323" s="406" t="n"/>
      <c r="Q323" s="406" t="n"/>
      <c r="R323" s="406" t="n"/>
      <c r="S323" s="406" t="n"/>
      <c r="T323" s="406" t="n"/>
      <c r="U323" s="406" t="n"/>
      <c r="V323" s="406" t="n"/>
      <c r="X323" s="406" t="n"/>
      <c r="Y323" s="406" t="n"/>
      <c r="AA323" s="406" t="n"/>
      <c r="AB323" s="406" t="n"/>
      <c r="AC323" s="406" t="n"/>
      <c r="AD323" s="406" t="n"/>
    </row>
    <row r="324" ht="25" customFormat="1" customHeight="1" s="406">
      <c r="A324" s="45" t="n"/>
      <c r="B324" s="404" t="n"/>
      <c r="C324" s="392" t="n"/>
      <c r="D324" s="162" t="n"/>
      <c r="E324" s="404" t="n"/>
      <c r="F324" s="162" t="n"/>
      <c r="G324" s="162" t="n"/>
      <c r="H324" s="338" t="n"/>
      <c r="I324" s="406" t="n"/>
      <c r="J324" s="162" t="n"/>
      <c r="K324" s="162" t="n"/>
      <c r="L324" s="162" t="n"/>
      <c r="M324" s="162" t="n"/>
      <c r="N324" s="162" t="n"/>
      <c r="O324" s="162" t="n"/>
      <c r="P324" s="162" t="n"/>
      <c r="Q324" s="162" t="n"/>
      <c r="R324" s="162" t="n"/>
      <c r="S324" s="162" t="n"/>
      <c r="T324" s="162" t="n"/>
      <c r="U324" s="162" t="n"/>
      <c r="V324" s="162" t="n"/>
      <c r="X324" s="162" t="n"/>
      <c r="Y324" s="162" t="n"/>
      <c r="AA324" s="162" t="n"/>
      <c r="AB324" s="407" t="n"/>
      <c r="AC324" s="162" t="n"/>
      <c r="AD324" s="407" t="n"/>
    </row>
    <row r="325" ht="25" customFormat="1" customHeight="1" s="406">
      <c r="A325" s="45" t="n"/>
      <c r="B325" s="404" t="n"/>
      <c r="C325" s="392" t="n"/>
      <c r="D325" s="162" t="n"/>
      <c r="E325" s="254" t="n"/>
      <c r="F325" s="162" t="n"/>
      <c r="G325" s="162" t="n"/>
      <c r="H325" s="338" t="n"/>
      <c r="I325" s="406" t="n"/>
      <c r="J325" s="162" t="n"/>
      <c r="K325" s="162" t="n"/>
      <c r="L325" s="162" t="n"/>
      <c r="M325" s="162" t="n"/>
      <c r="N325" s="162" t="n"/>
      <c r="O325" s="162" t="n"/>
      <c r="P325" s="162" t="n"/>
      <c r="Q325" s="162" t="n"/>
      <c r="R325" s="162" t="n"/>
      <c r="S325" s="162" t="n"/>
      <c r="T325" s="162" t="n"/>
      <c r="U325" s="162" t="n"/>
      <c r="V325" s="162" t="n"/>
      <c r="X325" s="162" t="n"/>
      <c r="Y325" s="162" t="n"/>
      <c r="AA325" s="162" t="n"/>
      <c r="AB325" s="407" t="n"/>
      <c r="AC325" s="162" t="n"/>
      <c r="AD325" s="407" t="n"/>
    </row>
    <row r="326" ht="25" customFormat="1" customHeight="1" s="406">
      <c r="A326" s="45" t="n"/>
      <c r="B326" s="254" t="n"/>
      <c r="C326" s="392" t="n"/>
      <c r="D326" s="162" t="n"/>
      <c r="E326" s="162" t="n"/>
      <c r="F326" s="162" t="n"/>
      <c r="G326" s="162" t="n"/>
      <c r="H326" s="338" t="n"/>
      <c r="I326" s="406" t="n"/>
      <c r="J326" s="162" t="n"/>
      <c r="K326" s="162" t="n"/>
      <c r="L326" s="162" t="n"/>
      <c r="M326" s="162" t="n"/>
      <c r="N326" s="162" t="n"/>
      <c r="O326" s="162" t="n"/>
      <c r="P326" s="162" t="n"/>
      <c r="Q326" s="162" t="n"/>
      <c r="R326" s="162" t="n"/>
      <c r="S326" s="162" t="n"/>
      <c r="T326" s="162" t="n"/>
      <c r="U326" s="162" t="n"/>
      <c r="V326" s="162" t="n"/>
      <c r="X326" s="162" t="n"/>
      <c r="Y326" s="162" t="n"/>
      <c r="AA326" s="162" t="n"/>
      <c r="AB326" s="407" t="n"/>
      <c r="AC326" s="162" t="n"/>
      <c r="AD326" s="407" t="n"/>
    </row>
    <row r="327" customFormat="1" s="372">
      <c r="A327" s="391" t="n"/>
      <c r="B327" s="406" t="n"/>
      <c r="C327" s="205" t="n"/>
      <c r="D327" s="406" t="n"/>
      <c r="E327" s="406" t="n"/>
      <c r="F327" s="406" t="n"/>
      <c r="G327" s="406" t="n"/>
      <c r="H327" s="338" t="n"/>
      <c r="I327" s="406" t="n"/>
      <c r="J327" s="406" t="n"/>
      <c r="K327" s="406" t="n"/>
      <c r="L327" s="406" t="n"/>
      <c r="M327" s="406" t="n"/>
      <c r="N327" s="406" t="n"/>
      <c r="O327" s="406" t="n"/>
      <c r="P327" s="406" t="n"/>
      <c r="Q327" s="406" t="n"/>
      <c r="R327" s="406" t="n"/>
      <c r="S327" s="406" t="n"/>
      <c r="T327" s="406" t="n"/>
      <c r="U327" s="406" t="n"/>
      <c r="V327" s="406" t="n"/>
      <c r="X327" s="406" t="n"/>
      <c r="Y327" s="406" t="n"/>
      <c r="AA327" s="406" t="n"/>
      <c r="AB327" s="406" t="n"/>
      <c r="AC327" s="406" t="n"/>
      <c r="AD327" s="406" t="n"/>
    </row>
    <row r="328" customFormat="1" s="372">
      <c r="A328" s="391" t="n"/>
      <c r="B328" s="406" t="n"/>
      <c r="C328" s="406" t="n"/>
      <c r="D328" s="406" t="n"/>
      <c r="E328" s="406" t="n"/>
      <c r="F328" s="406" t="n"/>
      <c r="G328" s="406" t="n"/>
      <c r="H328" s="338" t="n"/>
      <c r="I328" s="406" t="n"/>
      <c r="J328" s="406" t="n"/>
      <c r="K328" s="406" t="n"/>
      <c r="L328" s="406" t="n"/>
      <c r="M328" s="406" t="n"/>
      <c r="N328" s="406" t="n"/>
      <c r="O328" s="406" t="n"/>
      <c r="P328" s="406" t="n"/>
      <c r="Q328" s="406" t="n"/>
      <c r="R328" s="406" t="n"/>
      <c r="S328" s="406" t="n"/>
      <c r="T328" s="406" t="n"/>
      <c r="U328" s="406" t="n"/>
      <c r="V328" s="406" t="n"/>
      <c r="X328" s="406" t="n"/>
      <c r="Y328" s="406" t="n"/>
      <c r="AA328" s="406" t="n"/>
      <c r="AB328" s="406" t="n"/>
      <c r="AC328" s="406" t="n"/>
      <c r="AD328" s="406" t="n"/>
    </row>
    <row r="329" customFormat="1" s="372">
      <c r="A329" s="391" t="n"/>
      <c r="B329" s="406" t="n"/>
      <c r="C329" s="406" t="n"/>
      <c r="D329" s="406" t="n"/>
      <c r="E329" s="406" t="n"/>
      <c r="F329" s="406" t="n"/>
      <c r="G329" s="406" t="n"/>
      <c r="H329" s="338" t="n"/>
      <c r="I329" s="406" t="n"/>
      <c r="J329" s="406" t="n"/>
      <c r="K329" s="406" t="n"/>
      <c r="L329" s="406" t="n"/>
      <c r="M329" s="406" t="n"/>
      <c r="N329" s="406" t="n"/>
      <c r="O329" s="406" t="n"/>
      <c r="P329" s="406" t="n"/>
      <c r="Q329" s="406" t="n"/>
      <c r="R329" s="406" t="n"/>
      <c r="S329" s="406" t="n"/>
      <c r="T329" s="406" t="n"/>
      <c r="U329" s="406" t="n"/>
      <c r="V329" s="406" t="n"/>
      <c r="X329" s="406" t="n"/>
      <c r="Y329" s="406" t="n"/>
      <c r="AA329" s="406" t="n"/>
      <c r="AB329" s="406" t="n"/>
      <c r="AC329" s="406" t="n"/>
      <c r="AD329" s="406" t="n"/>
    </row>
    <row r="330" ht="28" customFormat="1" customHeight="1" s="406">
      <c r="A330" s="45" t="n"/>
      <c r="B330" s="382" t="n"/>
      <c r="C330" s="162" t="n"/>
      <c r="D330" s="373" t="n"/>
      <c r="E330" s="393" t="n"/>
      <c r="F330" s="373" t="n"/>
      <c r="G330" s="162" t="n"/>
      <c r="H330" s="162" t="n"/>
      <c r="I330" s="162" t="n"/>
      <c r="J330" s="162" t="n"/>
      <c r="K330" s="162" t="n"/>
      <c r="L330" s="162" t="n"/>
      <c r="M330" s="162" t="n"/>
      <c r="N330" s="162" t="n"/>
      <c r="O330" s="162" t="n"/>
      <c r="P330" s="162" t="n"/>
      <c r="Q330" s="162" t="n"/>
      <c r="R330" s="162" t="n"/>
      <c r="S330" s="162" t="n"/>
      <c r="T330" s="162" t="n"/>
      <c r="U330" s="162" t="n"/>
      <c r="V330" s="162" t="n"/>
      <c r="X330" s="162" t="n"/>
      <c r="Y330" s="162" t="n"/>
      <c r="AA330" s="162" t="n"/>
      <c r="AB330" s="407" t="n"/>
      <c r="AC330" s="407" t="n"/>
      <c r="AD330" s="407" t="n"/>
    </row>
    <row r="331" ht="28" customFormat="1" customHeight="1" s="406">
      <c r="A331" s="45" t="n"/>
      <c r="B331" s="254" t="n"/>
      <c r="C331" s="411" t="n"/>
      <c r="D331" s="373" t="n"/>
      <c r="E331" s="394" t="n"/>
      <c r="F331" s="373" t="n"/>
      <c r="G331" s="162" t="n"/>
      <c r="H331" s="162" t="n"/>
      <c r="I331" s="162" t="n"/>
      <c r="J331" s="162" t="n"/>
      <c r="K331" s="162" t="n"/>
      <c r="L331" s="162" t="n"/>
      <c r="M331" s="162" t="n"/>
      <c r="N331" s="162" t="n"/>
      <c r="O331" s="162" t="n"/>
      <c r="P331" s="162" t="n"/>
      <c r="Q331" s="162" t="n"/>
      <c r="R331" s="162" t="n"/>
      <c r="S331" s="162" t="n"/>
      <c r="T331" s="162" t="n"/>
      <c r="U331" s="162" t="n"/>
      <c r="V331" s="162" t="n"/>
      <c r="X331" s="162" t="n"/>
      <c r="Y331" s="162" t="n"/>
      <c r="AA331" s="162" t="n"/>
      <c r="AB331" s="407" t="n"/>
      <c r="AC331" s="407" t="n"/>
      <c r="AD331" s="407" t="n"/>
    </row>
    <row r="332" customFormat="1" s="216">
      <c r="A332" s="208" t="n"/>
      <c r="B332" s="33" t="n"/>
      <c r="C332" s="37" t="n"/>
      <c r="D332" s="390" t="n"/>
      <c r="E332" s="33" t="n"/>
      <c r="F332" s="33" t="n"/>
      <c r="G332" s="37" t="n"/>
      <c r="H332" s="390" t="n"/>
      <c r="I332" s="390" t="n"/>
      <c r="J332" s="390" t="n"/>
      <c r="K332" s="390" t="n"/>
      <c r="L332" s="390" t="n"/>
      <c r="M332" s="390" t="n"/>
      <c r="N332" s="390" t="n"/>
      <c r="O332" s="390" t="n"/>
      <c r="P332" s="390" t="n"/>
      <c r="Q332" s="390" t="n"/>
      <c r="R332" s="390" t="n"/>
      <c r="S332" s="390" t="n"/>
      <c r="AC332" s="390" t="n"/>
      <c r="AD332" s="390" t="n"/>
    </row>
    <row r="333" ht="25" customFormat="1" customHeight="1" s="406">
      <c r="A333" s="45" t="n"/>
      <c r="B333" s="162" t="n"/>
      <c r="C333" s="162" t="n"/>
      <c r="D333" s="162" t="n"/>
      <c r="E333" s="162" t="n"/>
      <c r="F333" s="162" t="n"/>
      <c r="G333" s="162" t="n"/>
      <c r="H333" s="162" t="n"/>
      <c r="I333" s="162" t="n"/>
      <c r="J333" s="162" t="n"/>
      <c r="K333" s="162" t="n"/>
      <c r="L333" s="162" t="n"/>
      <c r="M333" s="162" t="n"/>
      <c r="N333" s="162" t="n"/>
      <c r="O333" s="162" t="n"/>
      <c r="P333" s="162" t="n"/>
      <c r="Q333" s="162" t="n"/>
      <c r="R333" s="162" t="n"/>
      <c r="S333" s="162" t="n"/>
      <c r="T333" s="162" t="n"/>
      <c r="U333" s="162" t="n"/>
      <c r="V333" s="162" t="n"/>
      <c r="X333" s="162" t="n"/>
      <c r="Y333" s="162" t="n"/>
      <c r="AA333" s="162" t="n"/>
      <c r="AB333" s="407" t="n"/>
      <c r="AC333" s="162" t="n"/>
      <c r="AD333" s="407" t="n"/>
    </row>
    <row r="334" customFormat="1" s="216">
      <c r="A334" s="45" t="n"/>
      <c r="B334" s="33" t="n"/>
      <c r="C334" s="37" t="n"/>
      <c r="D334" s="390" t="n"/>
      <c r="E334" s="33" t="n"/>
      <c r="F334" s="33" t="n"/>
      <c r="G334" s="37" t="n"/>
      <c r="H334" s="390" t="n"/>
      <c r="I334" s="390" t="n"/>
      <c r="J334" s="390" t="n"/>
      <c r="K334" s="390" t="n"/>
      <c r="L334" s="390" t="n"/>
      <c r="M334" s="390" t="n"/>
      <c r="N334" s="390" t="n"/>
      <c r="O334" s="390" t="n"/>
      <c r="P334" s="390" t="n"/>
      <c r="Q334" s="390" t="n"/>
      <c r="R334" s="390" t="n"/>
      <c r="S334" s="390" t="n"/>
      <c r="T334" s="406" t="n"/>
      <c r="U334" s="390" t="n"/>
      <c r="V334" s="390" t="n"/>
      <c r="X334" s="390" t="n"/>
      <c r="Y334" s="390" t="n"/>
    </row>
    <row r="335" ht="25" customFormat="1" customHeight="1" s="331">
      <c r="A335" s="45" t="n"/>
      <c r="B335" s="162" t="n"/>
      <c r="C335" s="162" t="n"/>
      <c r="D335" s="162" t="n"/>
      <c r="E335" s="162" t="n"/>
      <c r="F335" s="162" t="n"/>
      <c r="G335" s="162" t="n"/>
      <c r="H335" s="162" t="n"/>
      <c r="I335" s="162" t="n"/>
      <c r="J335" s="162" t="n"/>
      <c r="K335" s="162" t="n"/>
      <c r="L335" s="162" t="n"/>
      <c r="M335" s="162" t="n"/>
      <c r="N335" s="162" t="n"/>
      <c r="O335" s="162" t="n"/>
      <c r="P335" s="162" t="n"/>
      <c r="Q335" s="162" t="n"/>
      <c r="R335" s="162" t="n"/>
      <c r="S335" s="162" t="n"/>
      <c r="T335" s="162" t="n"/>
      <c r="U335" s="162" t="n"/>
      <c r="V335" s="162" t="n"/>
      <c r="X335" s="162" t="n"/>
      <c r="Y335" s="162" t="n"/>
      <c r="AA335" s="180" t="n"/>
      <c r="AB335" s="407" t="n"/>
      <c r="AC335" s="180" t="n"/>
      <c r="AD335" s="180" t="n"/>
      <c r="AE335" s="406" t="n"/>
      <c r="AF335" s="406" t="n"/>
      <c r="AG335" s="406" t="n"/>
      <c r="AH335" s="406" t="n"/>
      <c r="AI335" s="406" t="n"/>
    </row>
    <row r="336" ht="25" customFormat="1" customHeight="1" s="331">
      <c r="A336" s="45" t="n"/>
      <c r="B336" s="162" t="n"/>
      <c r="C336" s="162" t="n"/>
      <c r="D336" s="162" t="n"/>
      <c r="E336" s="162" t="n"/>
      <c r="F336" s="162" t="n"/>
      <c r="G336" s="162" t="n"/>
      <c r="H336" s="162" t="n"/>
      <c r="I336" s="162" t="n"/>
      <c r="J336" s="162" t="n"/>
      <c r="K336" s="162" t="n"/>
      <c r="L336" s="162" t="n"/>
      <c r="M336" s="162" t="n"/>
      <c r="N336" s="162" t="n"/>
      <c r="O336" s="162" t="n"/>
      <c r="P336" s="162" t="n"/>
      <c r="Q336" s="162" t="n"/>
      <c r="R336" s="162" t="n"/>
      <c r="S336" s="162" t="n"/>
      <c r="T336" s="162" t="n"/>
      <c r="U336" s="162" t="n"/>
      <c r="V336" s="162" t="n"/>
      <c r="X336" s="162" t="n"/>
      <c r="Y336" s="162" t="n"/>
      <c r="AA336" s="180" t="n"/>
      <c r="AB336" s="407" t="n"/>
      <c r="AC336" s="180" t="n"/>
      <c r="AD336" s="180" t="n"/>
      <c r="AE336" s="406" t="n"/>
      <c r="AF336" s="406" t="n"/>
      <c r="AG336" s="406" t="n"/>
      <c r="AH336" s="406" t="n"/>
      <c r="AI336" s="406" t="n"/>
    </row>
    <row r="353">
      <c r="H353" s="33" t="n"/>
    </row>
    <row r="462" ht="49" customFormat="1" customHeight="1" s="114">
      <c r="A462" s="114" t="inlineStr">
        <is>
          <t>总计</t>
        </is>
      </c>
      <c r="C462" s="406" t="n"/>
      <c r="H462" s="358" t="n"/>
      <c r="X462" s="114">
        <f>SUM(X4:X461)</f>
        <v/>
      </c>
    </row>
  </sheetData>
  <autoFilter ref="A3:AD352"/>
  <mergeCells count="173">
    <mergeCell ref="L2:M2"/>
    <mergeCell ref="C11:C15"/>
    <mergeCell ref="B61:B62"/>
    <mergeCell ref="F214:F217"/>
    <mergeCell ref="I16:I17"/>
    <mergeCell ref="C16:C17"/>
    <mergeCell ref="I7:I10"/>
    <mergeCell ref="R2:U2"/>
    <mergeCell ref="B123:B125"/>
    <mergeCell ref="B240:B241"/>
    <mergeCell ref="C164:C165"/>
    <mergeCell ref="A2:A3"/>
    <mergeCell ref="AB12:AB15"/>
    <mergeCell ref="C2:C3"/>
    <mergeCell ref="B119:B120"/>
    <mergeCell ref="E2:E3"/>
    <mergeCell ref="C220:C222"/>
    <mergeCell ref="B246:B247"/>
    <mergeCell ref="E76:E77"/>
    <mergeCell ref="C105:C106"/>
    <mergeCell ref="C188:C189"/>
    <mergeCell ref="B1:AD1"/>
    <mergeCell ref="I154:I156"/>
    <mergeCell ref="B205:B206"/>
    <mergeCell ref="H105:H106"/>
    <mergeCell ref="C149:C150"/>
    <mergeCell ref="C262:C263"/>
    <mergeCell ref="H139:H140"/>
    <mergeCell ref="AA2:AA3"/>
    <mergeCell ref="AC2:AC3"/>
    <mergeCell ref="E123:E125"/>
    <mergeCell ref="C264:C265"/>
    <mergeCell ref="C181:C184"/>
    <mergeCell ref="C69:C70"/>
    <mergeCell ref="B191:B193"/>
    <mergeCell ref="X2:X3"/>
    <mergeCell ref="F16:F17"/>
    <mergeCell ref="B128:B130"/>
    <mergeCell ref="B214:B217"/>
    <mergeCell ref="C218:C219"/>
    <mergeCell ref="H181:H184"/>
    <mergeCell ref="B262:B263"/>
    <mergeCell ref="F2:F3"/>
    <mergeCell ref="C177:C178"/>
    <mergeCell ref="C330:C331"/>
    <mergeCell ref="H2:H3"/>
    <mergeCell ref="C100:C101"/>
    <mergeCell ref="B154:B156"/>
    <mergeCell ref="B237:B239"/>
    <mergeCell ref="H188:H189"/>
    <mergeCell ref="F22:F23"/>
    <mergeCell ref="N2:O2"/>
    <mergeCell ref="C139:C140"/>
    <mergeCell ref="P2:Q2"/>
    <mergeCell ref="B69:B70"/>
    <mergeCell ref="H149:H150"/>
    <mergeCell ref="F110:F111"/>
    <mergeCell ref="H119:H120"/>
    <mergeCell ref="C76:C77"/>
    <mergeCell ref="H246:H247"/>
    <mergeCell ref="C154:C156"/>
    <mergeCell ref="F149:F150"/>
    <mergeCell ref="B232:B234"/>
    <mergeCell ref="C131:C132"/>
    <mergeCell ref="F167:F168"/>
    <mergeCell ref="C82:C83"/>
    <mergeCell ref="C32:C33"/>
    <mergeCell ref="C268:C269"/>
    <mergeCell ref="D191:D192"/>
    <mergeCell ref="B32:B33"/>
    <mergeCell ref="B202:B203"/>
    <mergeCell ref="B268:B269"/>
    <mergeCell ref="B11:B15"/>
    <mergeCell ref="C74:C75"/>
    <mergeCell ref="I149:I150"/>
    <mergeCell ref="C126:C127"/>
    <mergeCell ref="E126:E127"/>
    <mergeCell ref="B16:B17"/>
    <mergeCell ref="F177:F178"/>
    <mergeCell ref="I220:I222"/>
    <mergeCell ref="I139:I140"/>
    <mergeCell ref="B131:B132"/>
    <mergeCell ref="C237:C239"/>
    <mergeCell ref="D131:D132"/>
    <mergeCell ref="I188:I189"/>
    <mergeCell ref="E82:E83"/>
    <mergeCell ref="F139:F140"/>
    <mergeCell ref="B2:B3"/>
    <mergeCell ref="B195:B196"/>
    <mergeCell ref="D2:D3"/>
    <mergeCell ref="I123:I125"/>
    <mergeCell ref="B82:B83"/>
    <mergeCell ref="B167:B168"/>
    <mergeCell ref="C246:C247"/>
    <mergeCell ref="B105:B106"/>
    <mergeCell ref="B161:B162"/>
    <mergeCell ref="C22:C23"/>
    <mergeCell ref="B40:B44"/>
    <mergeCell ref="C59:C60"/>
    <mergeCell ref="C115:C116"/>
    <mergeCell ref="C202:C203"/>
    <mergeCell ref="E59:E60"/>
    <mergeCell ref="H154:H156"/>
    <mergeCell ref="Z2:Z3"/>
    <mergeCell ref="AB2:AB3"/>
    <mergeCell ref="C167:C168"/>
    <mergeCell ref="AD2:AD3"/>
    <mergeCell ref="B181:B184"/>
    <mergeCell ref="F181:F182"/>
    <mergeCell ref="E32:E33"/>
    <mergeCell ref="C128:C130"/>
    <mergeCell ref="F105:F106"/>
    <mergeCell ref="H16:H17"/>
    <mergeCell ref="C169:C170"/>
    <mergeCell ref="C240:C241"/>
    <mergeCell ref="E169:E170"/>
    <mergeCell ref="B164:B165"/>
    <mergeCell ref="B220:B222"/>
    <mergeCell ref="D11:D15"/>
    <mergeCell ref="B188:B189"/>
    <mergeCell ref="B126:B127"/>
    <mergeCell ref="D188:D189"/>
    <mergeCell ref="I169:I170"/>
    <mergeCell ref="B22:B23"/>
    <mergeCell ref="C123:C125"/>
    <mergeCell ref="B218:B219"/>
    <mergeCell ref="C161:C162"/>
    <mergeCell ref="C195:C196"/>
    <mergeCell ref="B110:B111"/>
    <mergeCell ref="E195:E196"/>
    <mergeCell ref="AC131:AC132"/>
    <mergeCell ref="G2:G3"/>
    <mergeCell ref="I2:I3"/>
    <mergeCell ref="B100:B101"/>
    <mergeCell ref="C40:C44"/>
    <mergeCell ref="F246:F247"/>
    <mergeCell ref="B149:B150"/>
    <mergeCell ref="F202:F203"/>
    <mergeCell ref="I105:I106"/>
    <mergeCell ref="B136:B137"/>
    <mergeCell ref="F205:F206"/>
    <mergeCell ref="C89:C90"/>
    <mergeCell ref="H11:H15"/>
    <mergeCell ref="AC74:AC75"/>
    <mergeCell ref="C205:C206"/>
    <mergeCell ref="Y2:Y3"/>
    <mergeCell ref="C214:C217"/>
    <mergeCell ref="H169:H170"/>
    <mergeCell ref="I181:I184"/>
    <mergeCell ref="B177:B178"/>
    <mergeCell ref="C110:C111"/>
    <mergeCell ref="C191:C193"/>
    <mergeCell ref="I11:I15"/>
    <mergeCell ref="C61:C62"/>
    <mergeCell ref="C119:C120"/>
    <mergeCell ref="B74:B75"/>
    <mergeCell ref="D74:D75"/>
    <mergeCell ref="B139:B140"/>
    <mergeCell ref="H123:H125"/>
    <mergeCell ref="B89:B90"/>
    <mergeCell ref="H220:H222"/>
    <mergeCell ref="B76:B77"/>
    <mergeCell ref="I119:I120"/>
    <mergeCell ref="E100:E101"/>
    <mergeCell ref="I246:I247"/>
    <mergeCell ref="C136:C137"/>
    <mergeCell ref="F154:F156"/>
    <mergeCell ref="E218:E219"/>
    <mergeCell ref="C232:C234"/>
    <mergeCell ref="E232:E234"/>
    <mergeCell ref="B59:B60"/>
    <mergeCell ref="B115:B116"/>
    <mergeCell ref="B264:B265"/>
  </mergeCells>
  <conditionalFormatting sqref="C10">
    <cfRule type="duplicateValues" priority="8" dxfId="0"/>
  </conditionalFormatting>
  <conditionalFormatting sqref="C37">
    <cfRule type="duplicateValues" priority="24" dxfId="0"/>
  </conditionalFormatting>
  <conditionalFormatting sqref="C43">
    <cfRule type="duplicateValues" priority="23" dxfId="0"/>
  </conditionalFormatting>
  <conditionalFormatting sqref="C74">
    <cfRule type="duplicateValues" priority="20" dxfId="0"/>
  </conditionalFormatting>
  <conditionalFormatting sqref="C85">
    <cfRule type="duplicateValues" priority="5" dxfId="0"/>
  </conditionalFormatting>
  <conditionalFormatting sqref="C97">
    <cfRule type="duplicateValues" priority="17" dxfId="0"/>
  </conditionalFormatting>
  <conditionalFormatting sqref="C104">
    <cfRule type="duplicateValues" priority="2" dxfId="0"/>
  </conditionalFormatting>
  <conditionalFormatting sqref="C131">
    <cfRule type="duplicateValues" priority="14" dxfId="0"/>
  </conditionalFormatting>
  <conditionalFormatting sqref="C138">
    <cfRule type="duplicateValues" priority="13" dxfId="0"/>
  </conditionalFormatting>
  <conditionalFormatting sqref="C144">
    <cfRule type="duplicateValues" priority="12" dxfId="0"/>
  </conditionalFormatting>
  <conditionalFormatting sqref="C218">
    <cfRule type="duplicateValues" priority="10" dxfId="0"/>
  </conditionalFormatting>
  <conditionalFormatting sqref="C223">
    <cfRule type="duplicateValues" priority="9" dxfId="0"/>
  </conditionalFormatting>
  <conditionalFormatting sqref="C48:C49">
    <cfRule type="duplicateValues" priority="7" dxfId="0"/>
  </conditionalFormatting>
  <conditionalFormatting sqref="C91:C93">
    <cfRule type="duplicateValues" priority="3" dxfId="0"/>
  </conditionalFormatting>
  <conditionalFormatting sqref="C18 D19:D20 E21">
    <cfRule type="duplicateValues" priority="25" dxfId="0"/>
  </conditionalFormatting>
  <conditionalFormatting sqref="C61 C63:C64">
    <cfRule type="duplicateValues" priority="6" dxfId="0"/>
  </conditionalFormatting>
  <conditionalFormatting sqref="C115 C117">
    <cfRule type="duplicateValues" priority="1" dxfId="0"/>
  </conditionalFormatting>
  <conditionalFormatting sqref="C195 C198">
    <cfRule type="duplicateValues" priority="11" dxfId="0"/>
  </conditionalFormatting>
  <pageMargins left="0.75" right="0.75" top="1" bottom="1" header="0.5" footer="0.5"/>
  <pageSetup orientation="portrait" paperSize="9"/>
  <legacyDrawing xmlns:r="http://schemas.openxmlformats.org/officeDocument/2006/relationships" r:id="anysvml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W244"/>
  <sheetViews>
    <sheetView zoomScale="80" zoomScaleNormal="80" workbookViewId="0">
      <pane xSplit="11" ySplit="3" topLeftCell="L17" activePane="bottomRight" state="frozen"/>
      <selection activeCell="A1" sqref="A1"/>
      <selection pane="topRight" activeCell="A1" sqref="A1"/>
      <selection pane="bottomLeft" activeCell="A1" sqref="A1"/>
      <selection pane="bottomRight" activeCell="X119" sqref="X119"/>
    </sheetView>
  </sheetViews>
  <sheetFormatPr baseColWidth="8" defaultColWidth="9" defaultRowHeight="14"/>
  <cols>
    <col width="9" customWidth="1" style="331" min="1" max="1"/>
    <col width="8.609090909090909" customWidth="1" style="331" min="2" max="2"/>
    <col width="5.68181818181818" customWidth="1" style="331" min="3" max="3"/>
    <col width="16.3727272727273" customWidth="1" style="331" min="4" max="4"/>
    <col width="7.33636363636364" customWidth="1" style="331" min="5" max="8"/>
    <col width="8.881818181818179" customWidth="1" style="17" min="9" max="9"/>
    <col width="11.5545454545455" customWidth="1" style="331" min="10" max="10"/>
    <col width="8.890909090909091" customWidth="1" style="331" min="11" max="11"/>
    <col width="7.63636363636364" customWidth="1" style="331" min="12" max="12"/>
    <col width="9.627272727272731" customWidth="1" style="331" min="13" max="13"/>
    <col width="7.34545454545455" customWidth="1" style="331" min="14" max="14"/>
    <col width="7.5" customWidth="1" style="331" min="15" max="15"/>
    <col width="8.881818181818179" customWidth="1" style="331" min="16" max="16"/>
    <col width="8.32727272727273" customWidth="1" style="331" min="17" max="17"/>
    <col width="8.19090909090909" customWidth="1" style="331" min="18" max="18"/>
    <col width="7.9" customWidth="1" style="331" min="19" max="19"/>
    <col width="7.63636363636364" customWidth="1" style="331" min="20" max="20"/>
    <col width="8.472727272727271" customWidth="1" style="331" min="21" max="21"/>
    <col width="7.78181818181818" customWidth="1" style="331" min="22" max="22"/>
    <col width="9.16363636363636" customWidth="1" style="331" min="23" max="23"/>
    <col width="9.445454545454551" customWidth="1" style="331" min="24" max="24"/>
    <col width="8.33636363636364" customWidth="1" style="331" min="25" max="25"/>
    <col width="8.75454545454545" customWidth="1" style="331" min="26" max="27"/>
    <col width="10.5545454545455" customWidth="1" style="331" min="28" max="28"/>
    <col width="9.027272727272729" customWidth="1" style="331" min="29" max="30"/>
    <col width="15.8272727272727" customWidth="1" style="331" min="31" max="32"/>
    <col width="10.9727272727273" customWidth="1" style="331" min="33" max="33"/>
    <col width="9.69090909090909" customWidth="1" style="331" min="34" max="34"/>
    <col width="9" customWidth="1" style="331" min="35" max="35"/>
    <col width="9.372727272727269" customWidth="1" style="331" min="36" max="36"/>
    <col width="9" customWidth="1" style="331" min="37" max="43"/>
    <col hidden="1" width="9" customWidth="1" style="331" min="44" max="49"/>
    <col width="9" customWidth="1" style="331" min="50" max="16384"/>
  </cols>
  <sheetData>
    <row r="1" ht="24" customHeight="1" s="408">
      <c r="A1" s="18" t="inlineStr">
        <is>
          <t>2025年2月（日报）</t>
        </is>
      </c>
      <c r="B1" s="409" t="n"/>
      <c r="C1" s="409" t="n"/>
      <c r="D1" s="409" t="n"/>
      <c r="E1" s="409" t="n"/>
      <c r="F1" s="409" t="n"/>
      <c r="G1" s="409" t="n"/>
      <c r="H1" s="409" t="n"/>
      <c r="I1" s="409" t="n"/>
      <c r="J1" s="409" t="n"/>
      <c r="K1" s="409" t="n"/>
      <c r="L1" s="409" t="n"/>
      <c r="M1" s="409" t="n"/>
      <c r="N1" s="409" t="n"/>
      <c r="O1" s="409" t="n"/>
      <c r="P1" s="409" t="n"/>
      <c r="Q1" s="409" t="n"/>
      <c r="R1" s="409" t="n"/>
      <c r="S1" s="409" t="n"/>
      <c r="T1" s="409" t="n"/>
      <c r="U1" s="409" t="n"/>
      <c r="V1" s="409" t="n"/>
      <c r="W1" s="409" t="n"/>
      <c r="X1" s="409" t="n"/>
      <c r="Y1" s="409" t="n"/>
      <c r="Z1" s="409" t="n"/>
      <c r="AA1" s="409" t="n"/>
      <c r="AB1" s="409" t="n"/>
      <c r="AC1" s="409" t="n"/>
      <c r="AD1" s="409" t="n"/>
      <c r="AE1" s="409" t="n"/>
      <c r="AF1" s="409" t="n"/>
      <c r="AG1" s="410" t="n"/>
    </row>
    <row r="2" ht="24" customHeight="1" s="408">
      <c r="A2" s="21" t="inlineStr">
        <is>
          <t>门店</t>
        </is>
      </c>
      <c r="B2" s="21" t="inlineStr">
        <is>
          <t>日期</t>
        </is>
      </c>
      <c r="C2" s="61" t="inlineStr">
        <is>
          <t>序号</t>
        </is>
      </c>
      <c r="D2" s="61" t="inlineStr">
        <is>
          <t>姓名</t>
        </is>
      </c>
      <c r="E2" s="61" t="inlineStr">
        <is>
          <t>初诊</t>
        </is>
      </c>
      <c r="F2" s="61" t="inlineStr">
        <is>
          <t>复诊</t>
        </is>
      </c>
      <c r="G2" s="21" t="inlineStr">
        <is>
          <t>简易</t>
        </is>
      </c>
      <c r="H2" s="61" t="inlineStr">
        <is>
          <t>专家</t>
        </is>
      </c>
      <c r="I2" s="50" t="inlineStr">
        <is>
          <t>会员码</t>
        </is>
      </c>
      <c r="J2" s="61" t="inlineStr">
        <is>
          <t>预约号</t>
        </is>
      </c>
      <c r="K2" s="51" t="inlineStr">
        <is>
          <t>业绩归属（9.26起）</t>
        </is>
      </c>
      <c r="L2" s="229" t="inlineStr">
        <is>
          <t>中药</t>
        </is>
      </c>
      <c r="M2" s="229" t="inlineStr">
        <is>
          <t>中医治疗</t>
        </is>
      </c>
      <c r="N2" s="229" t="inlineStr">
        <is>
          <t>西药</t>
        </is>
      </c>
      <c r="O2" s="410" t="n"/>
      <c r="P2" s="229" t="inlineStr">
        <is>
          <t>检验</t>
        </is>
      </c>
      <c r="Q2" s="410" t="n"/>
      <c r="R2" s="229" t="inlineStr">
        <is>
          <t>B超类</t>
        </is>
      </c>
      <c r="S2" s="410" t="n"/>
      <c r="T2" s="229" t="inlineStr">
        <is>
          <t>西医治疗类</t>
        </is>
      </c>
      <c r="U2" s="409" t="n"/>
      <c r="V2" s="409" t="n"/>
      <c r="W2" s="410" t="n"/>
      <c r="X2" s="229" t="inlineStr">
        <is>
          <t>挂号费</t>
        </is>
      </c>
      <c r="Y2" s="229" t="inlineStr">
        <is>
          <t>蛋白</t>
        </is>
      </c>
      <c r="Z2" s="61" t="inlineStr">
        <is>
          <t>消费</t>
        </is>
      </c>
      <c r="AA2" s="61" t="inlineStr">
        <is>
          <t>F</t>
        </is>
      </c>
      <c r="AB2" s="62" t="inlineStr">
        <is>
          <t>收款方式</t>
        </is>
      </c>
      <c r="AC2" s="62" t="inlineStr">
        <is>
          <t>系统未开单</t>
        </is>
      </c>
      <c r="AD2" s="51" t="inlineStr">
        <is>
          <t>蛋白
瓶数</t>
        </is>
      </c>
      <c r="AE2" s="62" t="inlineStr">
        <is>
          <t>备注</t>
        </is>
      </c>
      <c r="AF2" s="62" t="inlineStr">
        <is>
          <t>报号说明</t>
        </is>
      </c>
      <c r="AG2" s="75" t="inlineStr">
        <is>
          <t>收费员</t>
        </is>
      </c>
      <c r="AH2" s="73" t="inlineStr">
        <is>
          <t>返款</t>
        </is>
      </c>
      <c r="AI2" s="74" t="n"/>
      <c r="AJ2" s="74" t="n"/>
      <c r="AK2" s="74" t="n"/>
      <c r="AL2" s="74" t="n"/>
      <c r="AM2" s="74" t="n"/>
      <c r="AN2" s="74" t="n"/>
      <c r="AO2" s="74" t="n"/>
      <c r="AP2" s="74" t="n"/>
      <c r="AQ2" s="74" t="n"/>
      <c r="AR2" s="82" t="inlineStr">
        <is>
          <t>姓名</t>
        </is>
      </c>
      <c r="AS2" s="50" t="inlineStr">
        <is>
          <t>会员码（名+代码）</t>
        </is>
      </c>
      <c r="AT2" s="61" t="inlineStr">
        <is>
          <t>预约号</t>
        </is>
      </c>
      <c r="AU2" s="51" t="inlineStr">
        <is>
          <t>业绩归属（9.21起）</t>
        </is>
      </c>
    </row>
    <row r="3" ht="24" customHeight="1" s="408">
      <c r="A3" s="411" t="n"/>
      <c r="B3" s="411" t="n"/>
      <c r="C3" s="411" t="n"/>
      <c r="D3" s="411" t="n"/>
      <c r="E3" s="411" t="n"/>
      <c r="F3" s="411" t="n"/>
      <c r="G3" s="411" t="n"/>
      <c r="H3" s="411" t="n"/>
      <c r="I3" s="411" t="n"/>
      <c r="J3" s="411" t="n"/>
      <c r="K3" s="411" t="n"/>
      <c r="L3" s="61" t="inlineStr">
        <is>
          <t>中药</t>
        </is>
      </c>
      <c r="M3" s="61" t="inlineStr">
        <is>
          <t>针灸等</t>
        </is>
      </c>
      <c r="N3" s="61" t="inlineStr">
        <is>
          <t>西药</t>
        </is>
      </c>
      <c r="O3" s="61" t="inlineStr">
        <is>
          <t>保健品</t>
        </is>
      </c>
      <c r="P3" s="61" t="inlineStr">
        <is>
          <t>孕三项</t>
        </is>
      </c>
      <c r="Q3" s="61" t="inlineStr">
        <is>
          <t>检验/化验</t>
        </is>
      </c>
      <c r="R3" s="61" t="inlineStr">
        <is>
          <t xml:space="preserve"> 彩超</t>
        </is>
      </c>
      <c r="S3" s="61" t="inlineStr">
        <is>
          <t>心电图/胎心</t>
        </is>
      </c>
      <c r="T3" s="61" t="inlineStr">
        <is>
          <t>治疗</t>
        </is>
      </c>
      <c r="U3" s="61" t="inlineStr">
        <is>
          <t>打针一</t>
        </is>
      </c>
      <c r="V3" s="61" t="inlineStr">
        <is>
          <t>打针二</t>
        </is>
      </c>
      <c r="W3" s="61" t="inlineStr">
        <is>
          <t>其他</t>
        </is>
      </c>
      <c r="X3" s="61" t="inlineStr">
        <is>
          <t>挂号费</t>
        </is>
      </c>
      <c r="Y3" s="61" t="inlineStr">
        <is>
          <t>蛋白</t>
        </is>
      </c>
      <c r="Z3" s="411" t="n"/>
      <c r="AA3" s="411" t="n"/>
      <c r="AB3" s="411" t="n"/>
      <c r="AC3" s="411" t="n"/>
      <c r="AD3" s="411" t="n"/>
      <c r="AE3" s="411" t="n"/>
      <c r="AF3" s="411" t="n"/>
      <c r="AG3" s="411" t="n"/>
      <c r="AH3" s="76" t="inlineStr">
        <is>
          <t>中药</t>
        </is>
      </c>
      <c r="AI3" s="77" t="inlineStr">
        <is>
          <t>中医治疗类</t>
        </is>
      </c>
      <c r="AJ3" s="77" t="inlineStr">
        <is>
          <t>西药</t>
        </is>
      </c>
      <c r="AK3" s="77" t="inlineStr">
        <is>
          <t>孕三项</t>
        </is>
      </c>
      <c r="AL3" s="77" t="inlineStr">
        <is>
          <t>检验/化验</t>
        </is>
      </c>
      <c r="AM3" s="77" t="inlineStr">
        <is>
          <t xml:space="preserve"> 彩超</t>
        </is>
      </c>
      <c r="AN3" s="77" t="inlineStr">
        <is>
          <t>心电图/胎心</t>
        </is>
      </c>
      <c r="AO3" s="77" t="inlineStr">
        <is>
          <t>西医治疗类</t>
        </is>
      </c>
      <c r="AP3" s="77" t="inlineStr">
        <is>
          <t>挂号费</t>
        </is>
      </c>
      <c r="AQ3" s="77" t="inlineStr">
        <is>
          <t>蛋白</t>
        </is>
      </c>
      <c r="AR3" s="82" t="inlineStr">
        <is>
          <t>姓名</t>
        </is>
      </c>
      <c r="AS3" s="50" t="inlineStr">
        <is>
          <t>会员码（名+代码）</t>
        </is>
      </c>
      <c r="AT3" s="61" t="inlineStr">
        <is>
          <t>预约号</t>
        </is>
      </c>
      <c r="AU3" s="411" t="n"/>
    </row>
    <row r="4" ht="24" customHeight="1" s="408">
      <c r="A4" s="406" t="n"/>
      <c r="B4" s="45" t="n">
        <v>45689</v>
      </c>
      <c r="C4" s="162" t="n">
        <v>47</v>
      </c>
      <c r="D4" s="162" t="inlineStr">
        <is>
          <t>谢依</t>
        </is>
      </c>
      <c r="E4" s="162" t="n"/>
      <c r="F4" s="162" t="n"/>
      <c r="G4" s="162" t="n">
        <v>1</v>
      </c>
      <c r="H4" s="162" t="n"/>
      <c r="I4" s="162" t="inlineStr">
        <is>
          <t>刘6822</t>
        </is>
      </c>
      <c r="J4" s="162" t="n">
        <v>1638</v>
      </c>
      <c r="K4" s="162" t="n"/>
      <c r="L4" s="162" t="n"/>
      <c r="M4" s="162" t="n"/>
      <c r="N4" s="162" t="n"/>
      <c r="O4" s="162" t="n"/>
      <c r="P4" s="162" t="n"/>
      <c r="Q4" s="162" t="n"/>
      <c r="R4" s="162" t="n"/>
      <c r="S4" s="162" t="n"/>
      <c r="T4" s="162" t="n"/>
      <c r="U4" s="162" t="n"/>
      <c r="V4" s="162" t="n">
        <v>6</v>
      </c>
      <c r="W4" s="162" t="n"/>
      <c r="X4" s="162" t="n"/>
      <c r="Y4" s="162" t="n"/>
      <c r="Z4" s="406">
        <f>SUM(L4:Y4)</f>
        <v/>
      </c>
      <c r="AA4" s="406">
        <f>SUM(AH4:AQ4)</f>
        <v/>
      </c>
      <c r="AB4" s="162" t="inlineStr">
        <is>
          <t>对公</t>
        </is>
      </c>
      <c r="AC4" s="407" t="n"/>
      <c r="AD4" s="162" t="n"/>
      <c r="AE4" s="407" t="n"/>
      <c r="AF4" s="407" t="n"/>
      <c r="AG4" s="253" t="inlineStr">
        <is>
          <t>刘嘉欣</t>
        </is>
      </c>
      <c r="AH4" s="182">
        <f>L4*0.2</f>
        <v/>
      </c>
      <c r="AI4" s="182">
        <f>(M4)*0.2</f>
        <v/>
      </c>
      <c r="AJ4" s="182">
        <f>(N4+O4)*0.2</f>
        <v/>
      </c>
      <c r="AK4" s="182">
        <f>P4*0.2</f>
        <v/>
      </c>
      <c r="AL4" s="182">
        <f>Q4*0.2</f>
        <v/>
      </c>
      <c r="AM4" s="182">
        <f>R4*0.2</f>
        <v/>
      </c>
      <c r="AN4" s="182">
        <f>S4*0.2</f>
        <v/>
      </c>
      <c r="AO4" s="182">
        <f>SUM(T4:W4)*0.2</f>
        <v/>
      </c>
      <c r="AP4" s="182">
        <f>X4*0.2</f>
        <v/>
      </c>
      <c r="AQ4" s="182">
        <f>60*AD4</f>
        <v/>
      </c>
      <c r="AR4" s="162" t="inlineStr">
        <is>
          <t>谢依</t>
        </is>
      </c>
      <c r="AS4" s="162">
        <f>VLOOKUP(AR4,[2]华侨麓城!$A:$D,2,0)</f>
        <v/>
      </c>
      <c r="AT4" s="162">
        <f>VLOOKUP(AR4,[2]华侨麓城!$A:$D,3,0)</f>
        <v/>
      </c>
      <c r="AU4" s="331">
        <f>VLOOKUP(AR4,[2]华侨麓城!$A:$D,4,0)</f>
        <v/>
      </c>
      <c r="AV4" s="331">
        <f>IF(I4=AS4,1,0)</f>
        <v/>
      </c>
      <c r="AW4" s="331">
        <f>IF(J4=AT4,1,0)</f>
        <v/>
      </c>
    </row>
    <row r="5" ht="24" customHeight="1" s="408">
      <c r="A5" s="406" t="inlineStr">
        <is>
          <t>麓城</t>
        </is>
      </c>
      <c r="B5" s="45" t="n">
        <v>45689</v>
      </c>
      <c r="C5" s="162" t="n">
        <v>46</v>
      </c>
      <c r="D5" s="162" t="inlineStr">
        <is>
          <t>何利容</t>
        </is>
      </c>
      <c r="E5" s="162" t="n"/>
      <c r="F5" s="162" t="n"/>
      <c r="G5" s="162" t="n">
        <v>1</v>
      </c>
      <c r="H5" s="162" t="n"/>
      <c r="I5" s="162" t="inlineStr">
        <is>
          <t>G1978</t>
        </is>
      </c>
      <c r="J5" s="162" t="n">
        <v>1638</v>
      </c>
      <c r="K5" s="162" t="n"/>
      <c r="L5" s="162" t="n"/>
      <c r="M5" s="162" t="n"/>
      <c r="N5" s="162" t="n"/>
      <c r="O5" s="162" t="n"/>
      <c r="P5" s="162" t="n"/>
      <c r="Q5" s="162" t="n">
        <v>120</v>
      </c>
      <c r="R5" s="162" t="n">
        <v>140</v>
      </c>
      <c r="S5" s="162" t="n"/>
      <c r="T5" s="162" t="n">
        <v>7</v>
      </c>
      <c r="U5" s="162" t="n"/>
      <c r="V5" s="162" t="n"/>
      <c r="W5" s="162" t="n"/>
      <c r="X5" s="162" t="n"/>
      <c r="Y5" s="162" t="n"/>
      <c r="Z5" s="406">
        <f>SUM(L5:Y5)</f>
        <v/>
      </c>
      <c r="AA5" s="406">
        <f>SUM(AH5:AQ5)</f>
        <v/>
      </c>
      <c r="AB5" s="162" t="inlineStr">
        <is>
          <t>对公</t>
        </is>
      </c>
      <c r="AC5" s="407" t="n"/>
      <c r="AD5" s="162" t="n"/>
      <c r="AE5" s="407" t="n"/>
      <c r="AF5" s="407" t="n"/>
      <c r="AG5" s="253" t="inlineStr">
        <is>
          <t>熊欢</t>
        </is>
      </c>
      <c r="AH5" s="182">
        <f>L5*0.2</f>
        <v/>
      </c>
      <c r="AI5" s="182">
        <f>(M5)*0.2</f>
        <v/>
      </c>
      <c r="AJ5" s="182">
        <f>(N5+O5)*0.2</f>
        <v/>
      </c>
      <c r="AK5" s="182">
        <f>P5*0.2</f>
        <v/>
      </c>
      <c r="AL5" s="182">
        <f>Q5*0.3</f>
        <v/>
      </c>
      <c r="AM5" s="182">
        <f>(R5-140)*0.2+50</f>
        <v/>
      </c>
      <c r="AN5" s="182">
        <f>S5*0.2</f>
        <v/>
      </c>
      <c r="AO5" s="182">
        <f>SUM(T5:W5)*0.2</f>
        <v/>
      </c>
      <c r="AP5" s="182">
        <f>X5*0.2</f>
        <v/>
      </c>
      <c r="AQ5" s="182">
        <f>60*AD5</f>
        <v/>
      </c>
      <c r="AR5" s="162" t="inlineStr">
        <is>
          <t>何利容</t>
        </is>
      </c>
      <c r="AS5" s="162">
        <f>VLOOKUP(AR5,[2]华侨麓城!$A:$D,2,0)</f>
        <v/>
      </c>
      <c r="AT5" s="162">
        <f>VLOOKUP(AR5,[2]华侨麓城!$A:$D,3,0)</f>
        <v/>
      </c>
      <c r="AU5" s="331">
        <f>VLOOKUP(AR5,[2]华侨麓城!$A:$D,4,0)</f>
        <v/>
      </c>
      <c r="AV5" s="331">
        <f>IF(I5=AS5,1,0)</f>
        <v/>
      </c>
      <c r="AW5" s="331">
        <f>IF(J5=AT5,1,0)</f>
        <v/>
      </c>
    </row>
    <row r="6" ht="24" customHeight="1" s="408">
      <c r="A6" s="406" t="inlineStr">
        <is>
          <t>晟华</t>
        </is>
      </c>
      <c r="B6" s="45" t="n">
        <v>45689</v>
      </c>
      <c r="C6" s="162" t="n">
        <v>2</v>
      </c>
      <c r="D6" s="162" t="inlineStr">
        <is>
          <t>熊杰春</t>
        </is>
      </c>
      <c r="E6" s="162" t="n"/>
      <c r="F6" s="162" t="n"/>
      <c r="G6" s="162" t="n">
        <v>1</v>
      </c>
      <c r="H6" s="162" t="n"/>
      <c r="I6" s="162" t="inlineStr">
        <is>
          <t>G8928</t>
        </is>
      </c>
      <c r="J6" s="162" t="n">
        <v>1638</v>
      </c>
      <c r="K6" s="162" t="n"/>
      <c r="L6" s="162" t="n"/>
      <c r="M6" s="162" t="n"/>
      <c r="N6" s="162" t="n"/>
      <c r="O6" s="162" t="n"/>
      <c r="P6" s="162" t="n">
        <v>121</v>
      </c>
      <c r="Q6" s="162">
        <f>241-121</f>
        <v/>
      </c>
      <c r="R6" s="162" t="n">
        <v>140</v>
      </c>
      <c r="S6" s="162" t="n"/>
      <c r="T6" s="162" t="n">
        <v>7</v>
      </c>
      <c r="U6" s="162" t="n"/>
      <c r="V6" s="162" t="n"/>
      <c r="W6" s="162" t="n"/>
      <c r="X6" s="162" t="n"/>
      <c r="Y6" s="162" t="n"/>
      <c r="Z6" s="406">
        <f>SUM(L6:Y6)</f>
        <v/>
      </c>
      <c r="AA6" s="406">
        <f>SUM(AH6:AQ6)</f>
        <v/>
      </c>
      <c r="AB6" s="162" t="inlineStr">
        <is>
          <t>对公</t>
        </is>
      </c>
      <c r="AC6" s="407" t="n"/>
      <c r="AD6" s="162" t="n"/>
      <c r="AE6" s="407" t="n"/>
      <c r="AF6" s="407" t="n"/>
      <c r="AG6" s="253" t="inlineStr">
        <is>
          <t>刘嘉欣</t>
        </is>
      </c>
      <c r="AH6" s="182">
        <f>L6*0.2</f>
        <v/>
      </c>
      <c r="AI6" s="182">
        <f>(M6)*0.2</f>
        <v/>
      </c>
      <c r="AJ6" s="182">
        <f>(N6+O6)*0.2</f>
        <v/>
      </c>
      <c r="AK6" s="182" t="n">
        <v>65</v>
      </c>
      <c r="AL6" s="182">
        <f>Q6*0.35</f>
        <v/>
      </c>
      <c r="AM6" s="182" t="n">
        <v>70</v>
      </c>
      <c r="AN6" s="182">
        <f>S6*0.2</f>
        <v/>
      </c>
      <c r="AO6" s="182">
        <f>(SUM(T6:W6)-7)*0.2</f>
        <v/>
      </c>
      <c r="AP6" s="182">
        <f>X6*0.2</f>
        <v/>
      </c>
      <c r="AQ6" s="182">
        <f>60*AD6</f>
        <v/>
      </c>
      <c r="AR6" s="162" t="inlineStr">
        <is>
          <t>熊杰春</t>
        </is>
      </c>
      <c r="AS6" s="162">
        <f>VLOOKUP(AR6,[2]华侨麓城!$A:$D,2,0)</f>
        <v/>
      </c>
      <c r="AT6" s="162">
        <f>VLOOKUP(AR6,[2]华侨麓城!$A:$D,3,0)</f>
        <v/>
      </c>
      <c r="AU6" s="331">
        <f>VLOOKUP(AR6,[2]华侨麓城!$A:$D,4,0)</f>
        <v/>
      </c>
      <c r="AV6" s="331">
        <f>IF(I6=AS6,1,0)</f>
        <v/>
      </c>
      <c r="AW6" s="331">
        <f>IF(J6=AT6,1,0)</f>
        <v/>
      </c>
    </row>
    <row r="7" ht="24" customHeight="1" s="408">
      <c r="A7" s="406" t="inlineStr">
        <is>
          <t>华侨</t>
        </is>
      </c>
      <c r="B7" s="45" t="n">
        <v>45690</v>
      </c>
      <c r="C7" s="162" t="n">
        <v>58</v>
      </c>
      <c r="D7" s="162" t="inlineStr">
        <is>
          <t>谢依</t>
        </is>
      </c>
      <c r="E7" s="162" t="n"/>
      <c r="F7" s="162" t="n"/>
      <c r="G7" s="162" t="n">
        <v>1</v>
      </c>
      <c r="H7" s="162" t="n"/>
      <c r="I7" s="162" t="inlineStr">
        <is>
          <t>刘6822</t>
        </is>
      </c>
      <c r="J7" s="162" t="n">
        <v>1638</v>
      </c>
      <c r="K7" s="162" t="n"/>
      <c r="L7" s="162" t="n"/>
      <c r="M7" s="162" t="n"/>
      <c r="N7" s="162" t="n"/>
      <c r="O7" s="162" t="n"/>
      <c r="P7" s="162" t="n"/>
      <c r="Q7" s="162" t="n"/>
      <c r="R7" s="162" t="n"/>
      <c r="S7" s="162" t="n"/>
      <c r="T7" s="162" t="n"/>
      <c r="U7" s="162" t="n"/>
      <c r="V7" s="162" t="n">
        <v>6</v>
      </c>
      <c r="W7" s="162" t="n"/>
      <c r="X7" s="162" t="n"/>
      <c r="Y7" s="162" t="n"/>
      <c r="Z7" s="406">
        <f>SUM(L7:Y7)</f>
        <v/>
      </c>
      <c r="AA7" s="406">
        <f>SUM(AH7:AQ7)</f>
        <v/>
      </c>
      <c r="AB7" s="162" t="inlineStr">
        <is>
          <t>对公</t>
        </is>
      </c>
      <c r="AC7" s="407" t="n"/>
      <c r="AD7" s="162" t="n"/>
      <c r="AE7" s="407" t="n"/>
      <c r="AF7" s="407" t="n"/>
      <c r="AG7" s="253" t="inlineStr">
        <is>
          <t>刘嘉欣</t>
        </is>
      </c>
      <c r="AH7" s="182">
        <f>L7*0.2</f>
        <v/>
      </c>
      <c r="AI7" s="182">
        <f>(M7)*0.2</f>
        <v/>
      </c>
      <c r="AJ7" s="182">
        <f>(N7+O7)*0.2</f>
        <v/>
      </c>
      <c r="AK7" s="182">
        <f>P7*0.2</f>
        <v/>
      </c>
      <c r="AL7" s="182">
        <f>Q7*0.2</f>
        <v/>
      </c>
      <c r="AM7" s="182">
        <f>R7*0.2</f>
        <v/>
      </c>
      <c r="AN7" s="182">
        <f>S7*0.2</f>
        <v/>
      </c>
      <c r="AO7" s="182">
        <f>SUM(T7:W7)*0.2</f>
        <v/>
      </c>
      <c r="AP7" s="182">
        <f>X7*0.2</f>
        <v/>
      </c>
      <c r="AQ7" s="182">
        <f>60*AD7</f>
        <v/>
      </c>
      <c r="AR7" s="162" t="inlineStr">
        <is>
          <t>谢依</t>
        </is>
      </c>
      <c r="AS7" s="162">
        <f>VLOOKUP(AR7,[2]华侨麓城!$A:$D,2,0)</f>
        <v/>
      </c>
      <c r="AT7" s="162">
        <f>VLOOKUP(AR7,[2]华侨麓城!$A:$D,3,0)</f>
        <v/>
      </c>
      <c r="AU7" s="331">
        <f>VLOOKUP(AR7,[2]华侨麓城!$A:$D,4,0)</f>
        <v/>
      </c>
      <c r="AV7" s="331">
        <f>IF(I7=AS7,1,0)</f>
        <v/>
      </c>
      <c r="AW7" s="331">
        <f>IF(J7=AT7,1,0)</f>
        <v/>
      </c>
    </row>
    <row r="8" ht="24" customHeight="1" s="408">
      <c r="A8" s="406" t="inlineStr">
        <is>
          <t>麓城</t>
        </is>
      </c>
      <c r="B8" s="45" t="n">
        <v>45690</v>
      </c>
      <c r="C8" s="162" t="n">
        <v>39</v>
      </c>
      <c r="D8" s="162" t="inlineStr">
        <is>
          <t>王丽22（3344）</t>
        </is>
      </c>
      <c r="E8" s="162" t="n"/>
      <c r="F8" s="162" t="n"/>
      <c r="G8" s="162" t="n">
        <v>1</v>
      </c>
      <c r="H8" s="162" t="n"/>
      <c r="I8" s="162" t="inlineStr">
        <is>
          <t>肖3086</t>
        </is>
      </c>
      <c r="J8" s="162" t="n">
        <v>1638</v>
      </c>
      <c r="K8" s="162" t="n"/>
      <c r="L8" s="162" t="n"/>
      <c r="M8" s="162" t="n"/>
      <c r="N8" s="162" t="n"/>
      <c r="O8" s="162" t="n"/>
      <c r="P8" s="162" t="n"/>
      <c r="Q8" s="162" t="n"/>
      <c r="R8" s="162" t="n"/>
      <c r="S8" s="162" t="n"/>
      <c r="T8" s="162" t="n"/>
      <c r="U8" s="162" t="n"/>
      <c r="V8" s="162" t="n">
        <v>6</v>
      </c>
      <c r="W8" s="162" t="n"/>
      <c r="X8" s="162" t="n"/>
      <c r="Y8" s="162" t="n"/>
      <c r="Z8" s="406">
        <f>SUM(L8:Y8)</f>
        <v/>
      </c>
      <c r="AA8" s="406">
        <f>SUM(AH8:AQ8)</f>
        <v/>
      </c>
      <c r="AB8" s="162" t="inlineStr">
        <is>
          <t>对公</t>
        </is>
      </c>
      <c r="AC8" s="407" t="n"/>
      <c r="AD8" s="162" t="n"/>
      <c r="AE8" s="407" t="n"/>
      <c r="AF8" s="356" t="n"/>
      <c r="AG8" s="253" t="inlineStr">
        <is>
          <t>熊欢</t>
        </is>
      </c>
      <c r="AH8" s="182">
        <f>L8*0.2</f>
        <v/>
      </c>
      <c r="AI8" s="182">
        <f>(M8)*0.2</f>
        <v/>
      </c>
      <c r="AJ8" s="182">
        <f>(N8+O8)*0.2</f>
        <v/>
      </c>
      <c r="AK8" s="182">
        <f>P8*0.2</f>
        <v/>
      </c>
      <c r="AL8" s="182">
        <f>Q8*0.2</f>
        <v/>
      </c>
      <c r="AM8" s="182">
        <f>R8*0.2</f>
        <v/>
      </c>
      <c r="AN8" s="182">
        <f>S8*0.2</f>
        <v/>
      </c>
      <c r="AO8" s="182">
        <f>SUM(T8:W8)*0.2</f>
        <v/>
      </c>
      <c r="AP8" s="182">
        <f>X8*0.2</f>
        <v/>
      </c>
      <c r="AQ8" s="182">
        <f>60*AD8</f>
        <v/>
      </c>
      <c r="AR8" s="162" t="inlineStr">
        <is>
          <t>王丽22（3344）</t>
        </is>
      </c>
      <c r="AS8" s="162">
        <f>VLOOKUP(AR8,[2]华侨麓城!$A:$D,2,0)</f>
        <v/>
      </c>
      <c r="AT8" s="162">
        <f>VLOOKUP(AR8,[2]华侨麓城!$A:$D,3,0)</f>
        <v/>
      </c>
      <c r="AU8" s="331">
        <f>VLOOKUP(AR8,[2]华侨麓城!$A:$D,4,0)</f>
        <v/>
      </c>
      <c r="AV8" s="331">
        <f>IF(I8=AS8,1,0)</f>
        <v/>
      </c>
      <c r="AW8" s="331">
        <f>IF(J8=AT8,1,0)</f>
        <v/>
      </c>
    </row>
    <row r="9" ht="24" customHeight="1" s="408">
      <c r="A9" s="406" t="inlineStr">
        <is>
          <t>华侨</t>
        </is>
      </c>
      <c r="B9" s="45" t="n">
        <v>45691</v>
      </c>
      <c r="C9" s="162" t="n">
        <v>42</v>
      </c>
      <c r="D9" s="162" t="inlineStr">
        <is>
          <t>谢依</t>
        </is>
      </c>
      <c r="E9" s="162" t="n"/>
      <c r="F9" s="162" t="n"/>
      <c r="G9" s="162" t="n">
        <v>1</v>
      </c>
      <c r="H9" s="162" t="n"/>
      <c r="I9" s="162" t="inlineStr">
        <is>
          <t>刘6822</t>
        </is>
      </c>
      <c r="J9" s="162" t="n">
        <v>1638</v>
      </c>
      <c r="K9" s="162" t="n"/>
      <c r="L9" s="162" t="n"/>
      <c r="M9" s="162" t="n"/>
      <c r="N9" s="162" t="n"/>
      <c r="O9" s="162" t="n"/>
      <c r="P9" s="162" t="n"/>
      <c r="Q9" s="162" t="n"/>
      <c r="R9" s="162" t="n"/>
      <c r="S9" s="162" t="n"/>
      <c r="T9" s="162" t="n"/>
      <c r="U9" s="162" t="n"/>
      <c r="V9" s="162" t="n">
        <v>6</v>
      </c>
      <c r="W9" s="162" t="n"/>
      <c r="X9" s="162" t="n"/>
      <c r="Y9" s="162" t="n"/>
      <c r="Z9" s="406">
        <f>SUM(L9:Y9)</f>
        <v/>
      </c>
      <c r="AA9" s="406">
        <f>SUM(AH9:AQ9)</f>
        <v/>
      </c>
      <c r="AB9" s="162" t="inlineStr">
        <is>
          <t>对公</t>
        </is>
      </c>
      <c r="AC9" s="407" t="n"/>
      <c r="AD9" s="162" t="n"/>
      <c r="AE9" s="407" t="n"/>
      <c r="AF9" s="407" t="n"/>
      <c r="AG9" s="253" t="inlineStr">
        <is>
          <t>黄嵌婷</t>
        </is>
      </c>
      <c r="AH9" s="182">
        <f>L9*0.2</f>
        <v/>
      </c>
      <c r="AI9" s="182">
        <f>(M9)*0.2</f>
        <v/>
      </c>
      <c r="AJ9" s="182">
        <f>(N9+O9)*0.2</f>
        <v/>
      </c>
      <c r="AK9" s="182">
        <f>P9*0.2</f>
        <v/>
      </c>
      <c r="AL9" s="182">
        <f>Q9*0.2</f>
        <v/>
      </c>
      <c r="AM9" s="182">
        <f>R9*0.2</f>
        <v/>
      </c>
      <c r="AN9" s="182">
        <f>S9*0.2</f>
        <v/>
      </c>
      <c r="AO9" s="182">
        <f>SUM(T9:W9)*0.2</f>
        <v/>
      </c>
      <c r="AP9" s="182">
        <f>X9*0.2</f>
        <v/>
      </c>
      <c r="AQ9" s="182">
        <f>60*AD9</f>
        <v/>
      </c>
      <c r="AR9" s="162" t="inlineStr">
        <is>
          <t>谢依</t>
        </is>
      </c>
      <c r="AS9" s="162">
        <f>VLOOKUP(AR9,[2]华侨麓城!$A:$D,2,0)</f>
        <v/>
      </c>
      <c r="AT9" s="162">
        <f>VLOOKUP(AR9,[2]华侨麓城!$A:$D,3,0)</f>
        <v/>
      </c>
      <c r="AU9" s="331">
        <f>VLOOKUP(AR9,[2]华侨麓城!$A:$D,4,0)</f>
        <v/>
      </c>
      <c r="AV9" s="331">
        <f>IF(I9=AS9,1,0)</f>
        <v/>
      </c>
      <c r="AW9" s="331">
        <f>IF(J9=AT9,1,0)</f>
        <v/>
      </c>
    </row>
    <row r="10" ht="24" customHeight="1" s="408">
      <c r="A10" s="406" t="inlineStr">
        <is>
          <t>华侨</t>
        </is>
      </c>
      <c r="B10" s="45" t="n">
        <v>45691</v>
      </c>
      <c r="C10" s="162" t="n">
        <v>61</v>
      </c>
      <c r="D10" s="162" t="inlineStr">
        <is>
          <t>王华1（8835）</t>
        </is>
      </c>
      <c r="E10" s="162" t="n"/>
      <c r="F10" s="162" t="n"/>
      <c r="G10" s="162" t="n">
        <v>1</v>
      </c>
      <c r="H10" s="162" t="n"/>
      <c r="I10" s="289" t="inlineStr">
        <is>
          <t>G1978</t>
        </is>
      </c>
      <c r="J10" s="289" t="n">
        <v>1638</v>
      </c>
      <c r="K10" s="162" t="n"/>
      <c r="L10" s="162" t="n"/>
      <c r="M10" s="162" t="n"/>
      <c r="N10" s="162" t="n"/>
      <c r="O10" s="162" t="n"/>
      <c r="P10" s="162" t="n">
        <v>121</v>
      </c>
      <c r="Q10" s="162" t="n">
        <v>120</v>
      </c>
      <c r="R10" s="162" t="n">
        <v>140</v>
      </c>
      <c r="S10" s="162" t="n"/>
      <c r="T10" s="162" t="n">
        <v>7</v>
      </c>
      <c r="U10" s="162" t="n"/>
      <c r="V10" s="162" t="n"/>
      <c r="W10" s="162" t="n"/>
      <c r="X10" s="162" t="n"/>
      <c r="Y10" s="162" t="n"/>
      <c r="Z10" s="406">
        <f>SUM(L10:Y10)</f>
        <v/>
      </c>
      <c r="AA10" s="406">
        <f>SUM(AH10:AQ10)</f>
        <v/>
      </c>
      <c r="AB10" s="162" t="inlineStr">
        <is>
          <t>对公</t>
        </is>
      </c>
      <c r="AC10" s="407" t="n"/>
      <c r="AD10" s="162" t="n"/>
      <c r="AE10" s="407" t="n"/>
      <c r="AF10" s="407" t="n"/>
      <c r="AG10" s="253" t="inlineStr">
        <is>
          <t>黄嵌婷</t>
        </is>
      </c>
      <c r="AH10" s="182">
        <f>L10*0.2</f>
        <v/>
      </c>
      <c r="AI10" s="182">
        <f>(M10)*0.2</f>
        <v/>
      </c>
      <c r="AJ10" s="182">
        <f>(N10+O10)*0.2</f>
        <v/>
      </c>
      <c r="AK10" s="182" t="n">
        <v>65</v>
      </c>
      <c r="AL10" s="182">
        <f>Q10*0.3</f>
        <v/>
      </c>
      <c r="AM10" s="182">
        <f>(R10-140)*0.2+50</f>
        <v/>
      </c>
      <c r="AN10" s="182">
        <f>S10*0.2</f>
        <v/>
      </c>
      <c r="AO10" s="182">
        <f>(SUM(T10:W10)-7)*0.2</f>
        <v/>
      </c>
      <c r="AP10" s="182">
        <f>X10*0.2</f>
        <v/>
      </c>
      <c r="AQ10" s="182">
        <f>60*AD10</f>
        <v/>
      </c>
      <c r="AR10" s="162" t="inlineStr">
        <is>
          <t>王华1（8835）</t>
        </is>
      </c>
      <c r="AS10" s="162">
        <f>VLOOKUP(AR10,[2]华侨麓城!$A:$D,2,0)</f>
        <v/>
      </c>
      <c r="AT10" s="162">
        <f>VLOOKUP(AR10,[2]华侨麓城!$A:$D,3,0)</f>
        <v/>
      </c>
      <c r="AU10" s="331">
        <f>VLOOKUP(AR10,[2]华侨麓城!$A:$D,4,0)</f>
        <v/>
      </c>
      <c r="AV10" s="331">
        <f>IF(I10=AS10,1,0)</f>
        <v/>
      </c>
      <c r="AW10" s="331">
        <f>IF(J10=AT10,1,0)</f>
        <v/>
      </c>
    </row>
    <row r="11" ht="24" customHeight="1" s="408">
      <c r="A11" s="406" t="inlineStr">
        <is>
          <t>麓城</t>
        </is>
      </c>
      <c r="B11" s="45" t="n">
        <v>45691</v>
      </c>
      <c r="C11" s="162" t="n">
        <v>44</v>
      </c>
      <c r="D11" s="162" t="inlineStr">
        <is>
          <t>李志花</t>
        </is>
      </c>
      <c r="E11" s="162" t="n"/>
      <c r="F11" s="162" t="n"/>
      <c r="G11" s="162" t="n">
        <v>1</v>
      </c>
      <c r="H11" s="162" t="n"/>
      <c r="I11" s="162" t="inlineStr">
        <is>
          <t>晶2853</t>
        </is>
      </c>
      <c r="J11" s="162" t="n">
        <v>1638</v>
      </c>
      <c r="K11" s="162" t="n"/>
      <c r="L11" s="162" t="n"/>
      <c r="M11" s="162" t="n"/>
      <c r="N11" s="162" t="n"/>
      <c r="O11" s="162" t="n"/>
      <c r="P11" s="162" t="n"/>
      <c r="Q11" s="162" t="n"/>
      <c r="R11" s="162" t="n"/>
      <c r="S11" s="162" t="n"/>
      <c r="T11" s="162" t="n"/>
      <c r="U11" s="162" t="n">
        <v>5</v>
      </c>
      <c r="V11" s="162" t="n"/>
      <c r="W11" s="162" t="n"/>
      <c r="X11" s="162" t="n"/>
      <c r="Y11" s="162" t="n"/>
      <c r="Z11" s="406">
        <f>SUM(L11:Y11)</f>
        <v/>
      </c>
      <c r="AA11" s="406">
        <f>SUM(AH11:AQ11)</f>
        <v/>
      </c>
      <c r="AB11" s="162" t="inlineStr">
        <is>
          <t>对公</t>
        </is>
      </c>
      <c r="AC11" s="407" t="n"/>
      <c r="AD11" s="162" t="n"/>
      <c r="AE11" s="407" t="n"/>
      <c r="AF11" s="356" t="n"/>
      <c r="AG11" s="253" t="inlineStr">
        <is>
          <t>熊欢</t>
        </is>
      </c>
      <c r="AH11" s="182">
        <f>L11*0.2</f>
        <v/>
      </c>
      <c r="AI11" s="182">
        <f>(M11)*0.2</f>
        <v/>
      </c>
      <c r="AJ11" s="182">
        <f>(N11+O11)*0.2</f>
        <v/>
      </c>
      <c r="AK11" s="182">
        <f>P11*0.2</f>
        <v/>
      </c>
      <c r="AL11" s="182">
        <f>Q11*0.2</f>
        <v/>
      </c>
      <c r="AM11" s="182">
        <f>R11*0.2</f>
        <v/>
      </c>
      <c r="AN11" s="182">
        <f>S11*0.2</f>
        <v/>
      </c>
      <c r="AO11" s="182">
        <f>SUM(T11:W11)*0.2</f>
        <v/>
      </c>
      <c r="AP11" s="182">
        <f>X11*0.2</f>
        <v/>
      </c>
      <c r="AQ11" s="182">
        <f>60*AD11</f>
        <v/>
      </c>
      <c r="AR11" s="162" t="inlineStr">
        <is>
          <t>李志花</t>
        </is>
      </c>
      <c r="AS11" s="162">
        <f>VLOOKUP(AR11,[2]华侨麓城!$A:$D,2,0)</f>
        <v/>
      </c>
      <c r="AT11" s="162">
        <f>VLOOKUP(AR11,[2]华侨麓城!$A:$D,3,0)</f>
        <v/>
      </c>
      <c r="AU11" s="331">
        <f>VLOOKUP(AR11,[2]华侨麓城!$A:$D,4,0)</f>
        <v/>
      </c>
      <c r="AV11" s="331">
        <f>IF(I11=AS11,1,0)</f>
        <v/>
      </c>
      <c r="AW11" s="331">
        <f>IF(J11=AT11,1,0)</f>
        <v/>
      </c>
    </row>
    <row r="12" ht="24" customHeight="1" s="408">
      <c r="A12" s="406" t="inlineStr">
        <is>
          <t>麓城</t>
        </is>
      </c>
      <c r="B12" s="45" t="n">
        <v>45691</v>
      </c>
      <c r="C12" s="162" t="n">
        <v>46</v>
      </c>
      <c r="D12" s="162" t="inlineStr">
        <is>
          <t>朱定平</t>
        </is>
      </c>
      <c r="E12" s="162" t="n"/>
      <c r="F12" s="162" t="n"/>
      <c r="G12" s="162" t="n">
        <v>1</v>
      </c>
      <c r="H12" s="162" t="n"/>
      <c r="I12" s="162" t="inlineStr">
        <is>
          <t>晶2853</t>
        </is>
      </c>
      <c r="J12" s="162" t="n">
        <v>1638</v>
      </c>
      <c r="K12" s="162" t="n"/>
      <c r="L12" s="162" t="n"/>
      <c r="M12" s="162" t="n"/>
      <c r="N12" s="162" t="n"/>
      <c r="O12" s="162" t="n">
        <v>1164</v>
      </c>
      <c r="P12" s="162" t="n"/>
      <c r="Q12" s="162" t="n"/>
      <c r="R12" s="162" t="n"/>
      <c r="S12" s="162" t="n"/>
      <c r="T12" s="162" t="n"/>
      <c r="U12" s="162" t="n"/>
      <c r="V12" s="162" t="n"/>
      <c r="W12" s="162" t="n"/>
      <c r="X12" s="162" t="n"/>
      <c r="Y12" s="162" t="n"/>
      <c r="Z12" s="406">
        <f>SUM(L12:Y12)</f>
        <v/>
      </c>
      <c r="AA12" s="406">
        <f>SUM(AH12:AQ12)</f>
        <v/>
      </c>
      <c r="AB12" s="162" t="inlineStr">
        <is>
          <t>对公</t>
        </is>
      </c>
      <c r="AC12" s="407" t="n"/>
      <c r="AD12" s="162" t="n"/>
      <c r="AE12" s="407" t="n"/>
      <c r="AF12" s="356" t="n"/>
      <c r="AG12" s="253" t="inlineStr">
        <is>
          <t>熊欢</t>
        </is>
      </c>
      <c r="AH12" s="182">
        <f>L12*0.2</f>
        <v/>
      </c>
      <c r="AI12" s="182">
        <f>(M12)*0.2</f>
        <v/>
      </c>
      <c r="AJ12" s="182">
        <f>(N12+O12)*0.2</f>
        <v/>
      </c>
      <c r="AK12" s="182">
        <f>P12*0.2</f>
        <v/>
      </c>
      <c r="AL12" s="182">
        <f>Q12*0.2</f>
        <v/>
      </c>
      <c r="AM12" s="182">
        <f>R12*0.2</f>
        <v/>
      </c>
      <c r="AN12" s="182">
        <f>S12*0.2</f>
        <v/>
      </c>
      <c r="AO12" s="182">
        <f>SUM(T12:W12)*0.2</f>
        <v/>
      </c>
      <c r="AP12" s="182">
        <f>X12*0.2</f>
        <v/>
      </c>
      <c r="AQ12" s="182">
        <f>60*AD12</f>
        <v/>
      </c>
      <c r="AR12" s="162" t="inlineStr">
        <is>
          <t>朱定平</t>
        </is>
      </c>
      <c r="AS12" s="162">
        <f>VLOOKUP(AR12,[2]华侨麓城!$A:$D,2,0)</f>
        <v/>
      </c>
      <c r="AT12" s="162">
        <f>VLOOKUP(AR12,[2]华侨麓城!$A:$D,3,0)</f>
        <v/>
      </c>
      <c r="AU12" s="331">
        <f>VLOOKUP(AR12,[2]华侨麓城!$A:$D,4,0)</f>
        <v/>
      </c>
      <c r="AV12" s="331">
        <f>IF(I12=AS12,1,0)</f>
        <v/>
      </c>
      <c r="AW12" s="331">
        <f>IF(J12=AT12,1,0)</f>
        <v/>
      </c>
    </row>
    <row r="13" ht="26" customHeight="1" s="408">
      <c r="A13" s="406" t="inlineStr">
        <is>
          <t>华侨</t>
        </is>
      </c>
      <c r="B13" s="45" t="n">
        <v>45692</v>
      </c>
      <c r="C13" s="162" t="n">
        <v>17</v>
      </c>
      <c r="D13" s="162" t="inlineStr">
        <is>
          <t>刘艳辉1（8606）</t>
        </is>
      </c>
      <c r="E13" s="162" t="n"/>
      <c r="F13" s="162" t="n">
        <v>1</v>
      </c>
      <c r="G13" s="162" t="n"/>
      <c r="H13" s="162" t="inlineStr">
        <is>
          <t>张宇良</t>
        </is>
      </c>
      <c r="I13" s="162" t="inlineStr">
        <is>
          <t>G6368</t>
        </is>
      </c>
      <c r="J13" s="162" t="n">
        <v>1638</v>
      </c>
      <c r="K13" s="162" t="n"/>
      <c r="L13" s="162" t="n">
        <v>853.8</v>
      </c>
      <c r="M13" s="162" t="n"/>
      <c r="N13" s="162" t="n"/>
      <c r="O13" s="162" t="n"/>
      <c r="P13" s="162" t="n"/>
      <c r="Q13" s="162" t="n"/>
      <c r="R13" s="162" t="n"/>
      <c r="S13" s="162" t="n"/>
      <c r="T13" s="162" t="n"/>
      <c r="U13" s="162" t="n"/>
      <c r="V13" s="162" t="n"/>
      <c r="W13" s="162" t="n"/>
      <c r="X13" s="162" t="n"/>
      <c r="Y13" s="162" t="n"/>
      <c r="Z13" s="406">
        <f>SUM(L13:Y13)</f>
        <v/>
      </c>
      <c r="AA13" s="406">
        <f>SUM(AH13:AQ13)</f>
        <v/>
      </c>
      <c r="AB13" s="162" t="inlineStr">
        <is>
          <t>对公</t>
        </is>
      </c>
      <c r="AC13" s="407" t="n"/>
      <c r="AD13" s="162" t="n"/>
      <c r="AE13" s="407" t="n"/>
      <c r="AF13" s="407" t="n"/>
      <c r="AG13" s="253" t="inlineStr">
        <is>
          <t>黄嵌婷</t>
        </is>
      </c>
      <c r="AH13" s="182">
        <f>L13*0.15</f>
        <v/>
      </c>
      <c r="AI13" s="182">
        <f>(M13)*0.15</f>
        <v/>
      </c>
      <c r="AJ13" s="182">
        <f>(N13+O13)*0.15</f>
        <v/>
      </c>
      <c r="AK13" s="182">
        <f>P13*0.15</f>
        <v/>
      </c>
      <c r="AL13" s="182">
        <f>Q13*0.15</f>
        <v/>
      </c>
      <c r="AM13" s="182">
        <f>R13*0.15</f>
        <v/>
      </c>
      <c r="AN13" s="182">
        <f>S13*0.15</f>
        <v/>
      </c>
      <c r="AO13" s="182">
        <f>SUM(T13:W13)*0.15</f>
        <v/>
      </c>
      <c r="AP13" s="182">
        <f>X13*0.15</f>
        <v/>
      </c>
      <c r="AQ13" s="182">
        <f>60*AD13</f>
        <v/>
      </c>
      <c r="AR13" s="162" t="inlineStr">
        <is>
          <t>刘艳辉1（8606）</t>
        </is>
      </c>
      <c r="AS13" s="162">
        <f>VLOOKUP(AR13,[2]华侨麓城!$A:$D,2,0)</f>
        <v/>
      </c>
      <c r="AT13" s="162">
        <f>VLOOKUP(AR13,[2]华侨麓城!$A:$D,3,0)</f>
        <v/>
      </c>
      <c r="AU13" s="331">
        <f>VLOOKUP(AR13,[2]华侨麓城!$A:$D,4,0)</f>
        <v/>
      </c>
      <c r="AV13" s="331">
        <f>IF(I13=AS13,1,0)</f>
        <v/>
      </c>
      <c r="AW13" s="331">
        <f>IF(J13=AT13,1,0)</f>
        <v/>
      </c>
    </row>
    <row r="14" ht="26" customHeight="1" s="408">
      <c r="A14" s="406" t="inlineStr">
        <is>
          <t>华侨</t>
        </is>
      </c>
      <c r="B14" s="45" t="n">
        <v>45692</v>
      </c>
      <c r="C14" s="162" t="n">
        <v>56</v>
      </c>
      <c r="D14" s="162" t="inlineStr">
        <is>
          <t>谢依</t>
        </is>
      </c>
      <c r="E14" s="162" t="n"/>
      <c r="F14" s="162" t="n"/>
      <c r="G14" s="162" t="n">
        <v>1</v>
      </c>
      <c r="H14" s="162" t="n"/>
      <c r="I14" s="162" t="inlineStr">
        <is>
          <t>刘6822</t>
        </is>
      </c>
      <c r="J14" s="162" t="n">
        <v>1638</v>
      </c>
      <c r="K14" s="162" t="n"/>
      <c r="L14" s="162" t="n"/>
      <c r="M14" s="162" t="n"/>
      <c r="N14" s="162" t="n"/>
      <c r="O14" s="162" t="n"/>
      <c r="P14" s="162" t="n"/>
      <c r="Q14" s="162" t="n"/>
      <c r="R14" s="162" t="n"/>
      <c r="S14" s="162" t="n"/>
      <c r="T14" s="162" t="n"/>
      <c r="U14" s="162" t="n"/>
      <c r="V14" s="162" t="n">
        <v>6</v>
      </c>
      <c r="W14" s="162" t="n"/>
      <c r="X14" s="162" t="n"/>
      <c r="Y14" s="162" t="n"/>
      <c r="Z14" s="406">
        <f>SUM(L14:Y14)</f>
        <v/>
      </c>
      <c r="AA14" s="406">
        <f>SUM(AH14:AQ14)</f>
        <v/>
      </c>
      <c r="AB14" s="162" t="inlineStr">
        <is>
          <t>对公</t>
        </is>
      </c>
      <c r="AC14" s="407" t="n"/>
      <c r="AD14" s="162" t="n"/>
      <c r="AE14" s="407" t="n"/>
      <c r="AF14" s="407" t="n"/>
      <c r="AG14" s="253" t="inlineStr">
        <is>
          <t>黄嵌婷</t>
        </is>
      </c>
      <c r="AH14" s="182">
        <f>L14*0.2</f>
        <v/>
      </c>
      <c r="AI14" s="182">
        <f>(M14)*0.2</f>
        <v/>
      </c>
      <c r="AJ14" s="182">
        <f>(N14+O14)*0.2</f>
        <v/>
      </c>
      <c r="AK14" s="182">
        <f>P14*0.2</f>
        <v/>
      </c>
      <c r="AL14" s="182">
        <f>Q14*0.2</f>
        <v/>
      </c>
      <c r="AM14" s="182">
        <f>R14*0.2</f>
        <v/>
      </c>
      <c r="AN14" s="182">
        <f>S14*0.2</f>
        <v/>
      </c>
      <c r="AO14" s="182">
        <f>SUM(T14:W14)*0.2</f>
        <v/>
      </c>
      <c r="AP14" s="182">
        <f>X14*0.2</f>
        <v/>
      </c>
      <c r="AQ14" s="182">
        <f>60*AD14</f>
        <v/>
      </c>
      <c r="AR14" s="162" t="inlineStr">
        <is>
          <t>谢依</t>
        </is>
      </c>
      <c r="AS14" s="162">
        <f>VLOOKUP(AR14,[2]华侨麓城!$A:$D,2,0)</f>
        <v/>
      </c>
      <c r="AT14" s="162">
        <f>VLOOKUP(AR14,[2]华侨麓城!$A:$D,3,0)</f>
        <v/>
      </c>
      <c r="AU14" s="331">
        <f>VLOOKUP(AR14,[2]华侨麓城!$A:$D,4,0)</f>
        <v/>
      </c>
      <c r="AV14" s="331">
        <f>IF(I14=AS14,1,0)</f>
        <v/>
      </c>
      <c r="AW14" s="331">
        <f>IF(J14=AT14,1,0)</f>
        <v/>
      </c>
    </row>
    <row r="15" ht="26" customHeight="1" s="408">
      <c r="A15" s="331" t="inlineStr">
        <is>
          <t>华侨</t>
        </is>
      </c>
      <c r="B15" s="45" t="n">
        <v>45693</v>
      </c>
      <c r="C15" s="162" t="n">
        <v>28</v>
      </c>
      <c r="D15" s="162" t="inlineStr">
        <is>
          <t>谢依</t>
        </is>
      </c>
      <c r="E15" s="162" t="n"/>
      <c r="F15" s="162" t="n"/>
      <c r="G15" s="162" t="n">
        <v>1</v>
      </c>
      <c r="H15" s="162" t="n"/>
      <c r="I15" s="162" t="inlineStr">
        <is>
          <t>刘6822</t>
        </is>
      </c>
      <c r="J15" s="162" t="n">
        <v>1638</v>
      </c>
      <c r="K15" s="162" t="n"/>
      <c r="L15" s="162" t="n"/>
      <c r="M15" s="162" t="n"/>
      <c r="N15" s="162" t="n"/>
      <c r="O15" s="162" t="n"/>
      <c r="P15" s="162" t="n"/>
      <c r="Q15" s="162" t="n"/>
      <c r="R15" s="162" t="n"/>
      <c r="S15" s="162" t="n"/>
      <c r="T15" s="162" t="n"/>
      <c r="U15" s="162" t="n"/>
      <c r="V15" s="162" t="n">
        <v>6</v>
      </c>
      <c r="W15" s="162" t="n"/>
      <c r="X15" s="162" t="n"/>
      <c r="Y15" s="162" t="n"/>
      <c r="Z15" s="406">
        <f>SUM(L15:Y15)</f>
        <v/>
      </c>
      <c r="AA15" s="406">
        <f>SUM(AH15:AQ15)</f>
        <v/>
      </c>
      <c r="AB15" s="162" t="inlineStr">
        <is>
          <t>对公</t>
        </is>
      </c>
      <c r="AC15" s="407" t="n"/>
      <c r="AD15" s="162" t="n"/>
      <c r="AE15" s="407" t="n"/>
      <c r="AF15" s="407" t="n"/>
      <c r="AG15" s="253" t="inlineStr">
        <is>
          <t>黄嵌婷</t>
        </is>
      </c>
      <c r="AH15" s="182">
        <f>L15*0.2</f>
        <v/>
      </c>
      <c r="AI15" s="182">
        <f>(M15)*0.2</f>
        <v/>
      </c>
      <c r="AJ15" s="182">
        <f>(N15+O15)*0.2</f>
        <v/>
      </c>
      <c r="AK15" s="182">
        <f>P15*0.2</f>
        <v/>
      </c>
      <c r="AL15" s="182">
        <f>Q15*0.2</f>
        <v/>
      </c>
      <c r="AM15" s="182">
        <f>R15*0.2</f>
        <v/>
      </c>
      <c r="AN15" s="182">
        <f>S15*0.2</f>
        <v/>
      </c>
      <c r="AO15" s="182">
        <f>SUM(T15:W15)*0.2</f>
        <v/>
      </c>
      <c r="AP15" s="182">
        <f>X15*0.2</f>
        <v/>
      </c>
      <c r="AQ15" s="182">
        <f>60*AD15</f>
        <v/>
      </c>
      <c r="AR15" s="162" t="inlineStr">
        <is>
          <t>谢依</t>
        </is>
      </c>
      <c r="AS15" s="162">
        <f>VLOOKUP(AR15,[2]华侨麓城!$A:$D,2,0)</f>
        <v/>
      </c>
      <c r="AT15" s="162">
        <f>VLOOKUP(AR15,[2]华侨麓城!$A:$D,3,0)</f>
        <v/>
      </c>
      <c r="AU15" s="331">
        <f>VLOOKUP(AR15,[2]华侨麓城!$A:$D,4,0)</f>
        <v/>
      </c>
      <c r="AV15" s="331">
        <f>IF(I15=AS15,1,0)</f>
        <v/>
      </c>
      <c r="AW15" s="331">
        <f>IF(J15=AT15,1,0)</f>
        <v/>
      </c>
    </row>
    <row r="16" ht="26" customHeight="1" s="408">
      <c r="A16" s="331" t="inlineStr">
        <is>
          <t>麓城</t>
        </is>
      </c>
      <c r="B16" s="45" t="n">
        <v>45693</v>
      </c>
      <c r="C16" s="162" t="n">
        <v>12</v>
      </c>
      <c r="D16" s="162" t="inlineStr">
        <is>
          <t>王丽22（3344）</t>
        </is>
      </c>
      <c r="E16" s="162" t="n"/>
      <c r="F16" s="162" t="n"/>
      <c r="G16" s="162" t="n">
        <v>1</v>
      </c>
      <c r="H16" s="162" t="n"/>
      <c r="I16" s="162" t="inlineStr">
        <is>
          <t>肖3086</t>
        </is>
      </c>
      <c r="J16" s="162" t="n">
        <v>1638</v>
      </c>
      <c r="K16" s="162" t="n"/>
      <c r="L16" s="162" t="n"/>
      <c r="M16" s="162" t="n"/>
      <c r="N16" s="162" t="n"/>
      <c r="O16" s="162" t="n"/>
      <c r="P16" s="162" t="n">
        <v>121</v>
      </c>
      <c r="Q16" s="162" t="n"/>
      <c r="R16" s="162" t="n"/>
      <c r="S16" s="162" t="n"/>
      <c r="T16" s="162" t="n">
        <v>7</v>
      </c>
      <c r="U16" s="162" t="n"/>
      <c r="V16" s="162" t="n"/>
      <c r="W16" s="162" t="n"/>
      <c r="X16" s="162" t="n"/>
      <c r="Y16" s="162" t="n"/>
      <c r="Z16" s="406">
        <f>SUM(L16:Y16)</f>
        <v/>
      </c>
      <c r="AA16" s="406">
        <f>SUM(AH16:AQ16)</f>
        <v/>
      </c>
      <c r="AB16" s="162" t="inlineStr">
        <is>
          <t>对公</t>
        </is>
      </c>
      <c r="AC16" s="407" t="n"/>
      <c r="AD16" s="162" t="n"/>
      <c r="AE16" s="407" t="n"/>
      <c r="AF16" s="356" t="n"/>
      <c r="AG16" s="253" t="inlineStr">
        <is>
          <t>熊欢</t>
        </is>
      </c>
      <c r="AH16" s="182">
        <f>L16*0.2</f>
        <v/>
      </c>
      <c r="AI16" s="182">
        <f>(M16)*0.2</f>
        <v/>
      </c>
      <c r="AJ16" s="182">
        <f>(N16+O16)*0.2</f>
        <v/>
      </c>
      <c r="AK16" s="182" t="n">
        <v>65</v>
      </c>
      <c r="AL16" s="182">
        <f>Q16*0.2</f>
        <v/>
      </c>
      <c r="AM16" s="182">
        <f>R16*0.2</f>
        <v/>
      </c>
      <c r="AN16" s="182">
        <f>S16*0.2</f>
        <v/>
      </c>
      <c r="AO16" s="182">
        <f>(SUM(T16:W16)-7)*0.2</f>
        <v/>
      </c>
      <c r="AP16" s="182">
        <f>X16*0.2</f>
        <v/>
      </c>
      <c r="AQ16" s="182">
        <f>60*AD16</f>
        <v/>
      </c>
      <c r="AR16" s="162" t="inlineStr">
        <is>
          <t>王丽22（3344）</t>
        </is>
      </c>
      <c r="AS16" s="162">
        <f>VLOOKUP(AR16,[2]华侨麓城!$A:$D,2,0)</f>
        <v/>
      </c>
      <c r="AT16" s="162">
        <f>VLOOKUP(AR16,[2]华侨麓城!$A:$D,3,0)</f>
        <v/>
      </c>
      <c r="AU16" s="331">
        <f>VLOOKUP(AR16,[2]华侨麓城!$A:$D,4,0)</f>
        <v/>
      </c>
      <c r="AV16" s="331">
        <f>IF(I16=AS16,1,0)</f>
        <v/>
      </c>
      <c r="AW16" s="331">
        <f>IF(J16=AT16,1,0)</f>
        <v/>
      </c>
    </row>
    <row r="17" ht="26" customHeight="1" s="408">
      <c r="A17" s="331" t="inlineStr">
        <is>
          <t>麓城</t>
        </is>
      </c>
      <c r="B17" s="45" t="n">
        <v>45693</v>
      </c>
      <c r="C17" s="162" t="n">
        <v>38</v>
      </c>
      <c r="D17" s="162" t="inlineStr">
        <is>
          <t>李志花</t>
        </is>
      </c>
      <c r="E17" s="162" t="n"/>
      <c r="F17" s="162" t="n"/>
      <c r="G17" s="162" t="n">
        <v>1</v>
      </c>
      <c r="H17" s="162" t="n"/>
      <c r="I17" s="162" t="inlineStr">
        <is>
          <t>晶2853</t>
        </is>
      </c>
      <c r="J17" s="162" t="n">
        <v>1638</v>
      </c>
      <c r="K17" s="162" t="n"/>
      <c r="L17" s="162" t="n"/>
      <c r="M17" s="162" t="n"/>
      <c r="N17" s="162" t="n"/>
      <c r="O17" s="162" t="n"/>
      <c r="P17" s="162" t="n"/>
      <c r="Q17" s="162" t="n"/>
      <c r="R17" s="162" t="n"/>
      <c r="S17" s="162" t="n"/>
      <c r="T17" s="162" t="n"/>
      <c r="U17" s="162" t="n">
        <v>5</v>
      </c>
      <c r="V17" s="162" t="n"/>
      <c r="W17" s="162" t="n"/>
      <c r="X17" s="162" t="n"/>
      <c r="Y17" s="162" t="n"/>
      <c r="Z17" s="406">
        <f>SUM(L17:Y17)</f>
        <v/>
      </c>
      <c r="AA17" s="406">
        <f>SUM(AH17:AQ17)</f>
        <v/>
      </c>
      <c r="AB17" s="162" t="inlineStr">
        <is>
          <t>对公</t>
        </is>
      </c>
      <c r="AC17" s="407" t="n"/>
      <c r="AD17" s="162" t="n"/>
      <c r="AE17" s="407" t="n"/>
      <c r="AF17" s="356" t="n"/>
      <c r="AG17" s="253" t="inlineStr">
        <is>
          <t>熊欢</t>
        </is>
      </c>
      <c r="AH17" s="182">
        <f>L17*0.2</f>
        <v/>
      </c>
      <c r="AI17" s="182">
        <f>(M17)*0.2</f>
        <v/>
      </c>
      <c r="AJ17" s="182">
        <f>(N17+O17)*0.2</f>
        <v/>
      </c>
      <c r="AK17" s="182">
        <f>P17*0.2</f>
        <v/>
      </c>
      <c r="AL17" s="182">
        <f>Q17*0.2</f>
        <v/>
      </c>
      <c r="AM17" s="182">
        <f>R17*0.2</f>
        <v/>
      </c>
      <c r="AN17" s="182">
        <f>S17*0.2</f>
        <v/>
      </c>
      <c r="AO17" s="182">
        <f>SUM(T17:W17)*0.2</f>
        <v/>
      </c>
      <c r="AP17" s="182">
        <f>X17*0.2</f>
        <v/>
      </c>
      <c r="AQ17" s="182">
        <f>60*AD17</f>
        <v/>
      </c>
      <c r="AR17" s="162" t="inlineStr">
        <is>
          <t>李志花</t>
        </is>
      </c>
      <c r="AS17" s="162">
        <f>VLOOKUP(AR17,[2]华侨麓城!$A:$D,2,0)</f>
        <v/>
      </c>
      <c r="AT17" s="162">
        <f>VLOOKUP(AR17,[2]华侨麓城!$A:$D,3,0)</f>
        <v/>
      </c>
      <c r="AU17" s="331">
        <f>VLOOKUP(AR17,[2]华侨麓城!$A:$D,4,0)</f>
        <v/>
      </c>
      <c r="AV17" s="331">
        <f>IF(I17=AS17,1,0)</f>
        <v/>
      </c>
      <c r="AW17" s="331">
        <f>IF(J17=AT17,1,0)</f>
        <v/>
      </c>
    </row>
    <row r="18" ht="25" customHeight="1" s="408">
      <c r="A18" s="331" t="inlineStr">
        <is>
          <t>华侨</t>
        </is>
      </c>
      <c r="B18" s="45" t="n">
        <v>45694</v>
      </c>
      <c r="C18" s="162" t="n">
        <v>41</v>
      </c>
      <c r="D18" s="162" t="inlineStr">
        <is>
          <t>谢依</t>
        </is>
      </c>
      <c r="E18" s="162" t="n"/>
      <c r="F18" s="162" t="n"/>
      <c r="G18" s="162" t="n">
        <v>1</v>
      </c>
      <c r="H18" s="162" t="n"/>
      <c r="I18" s="162" t="inlineStr">
        <is>
          <t>刘6822</t>
        </is>
      </c>
      <c r="J18" s="162" t="n">
        <v>1638</v>
      </c>
      <c r="K18" s="162" t="n"/>
      <c r="L18" s="162" t="n"/>
      <c r="M18" s="162" t="n"/>
      <c r="N18" s="162" t="n"/>
      <c r="O18" s="162" t="n"/>
      <c r="P18" s="162" t="n"/>
      <c r="Q18" s="162" t="n"/>
      <c r="R18" s="162" t="n"/>
      <c r="S18" s="162" t="n"/>
      <c r="T18" s="162" t="n"/>
      <c r="U18" s="162" t="n"/>
      <c r="V18" s="162" t="n">
        <v>6</v>
      </c>
      <c r="W18" s="162" t="n"/>
      <c r="X18" s="162" t="n"/>
      <c r="Y18" s="162" t="n"/>
      <c r="Z18" s="406">
        <f>SUM(L18:Y18)</f>
        <v/>
      </c>
      <c r="AA18" s="406">
        <f>SUM(AH18:AQ18)</f>
        <v/>
      </c>
      <c r="AB18" s="162" t="inlineStr">
        <is>
          <t>对公</t>
        </is>
      </c>
      <c r="AC18" s="407" t="n"/>
      <c r="AD18" s="162" t="n"/>
      <c r="AE18" s="407" t="n"/>
      <c r="AF18" s="407" t="n"/>
      <c r="AG18" s="253" t="inlineStr">
        <is>
          <t>向文娟</t>
        </is>
      </c>
      <c r="AH18" s="182">
        <f>L18*0.2</f>
        <v/>
      </c>
      <c r="AI18" s="182">
        <f>(M18)*0.2</f>
        <v/>
      </c>
      <c r="AJ18" s="182">
        <f>(N18+O18)*0.2</f>
        <v/>
      </c>
      <c r="AK18" s="182">
        <f>P18*0.2</f>
        <v/>
      </c>
      <c r="AL18" s="182">
        <f>Q18*0.2</f>
        <v/>
      </c>
      <c r="AM18" s="182">
        <f>R18*0.2</f>
        <v/>
      </c>
      <c r="AN18" s="182">
        <f>S18*0.2</f>
        <v/>
      </c>
      <c r="AO18" s="182">
        <f>SUM(T18:W18)*0.2</f>
        <v/>
      </c>
      <c r="AP18" s="182">
        <f>X18*0.2</f>
        <v/>
      </c>
      <c r="AQ18" s="182">
        <f>50*AD18</f>
        <v/>
      </c>
      <c r="AR18" s="162" t="inlineStr">
        <is>
          <t>谢依</t>
        </is>
      </c>
      <c r="AS18" s="162">
        <f>VLOOKUP(AR18,[2]华侨麓城!$A:$D,2,0)</f>
        <v/>
      </c>
      <c r="AT18" s="162">
        <f>VLOOKUP(AR18,[2]华侨麓城!$A:$D,3,0)</f>
        <v/>
      </c>
      <c r="AU18" s="331">
        <f>VLOOKUP(AR18,[2]华侨麓城!$A:$D,4,0)</f>
        <v/>
      </c>
      <c r="AV18" s="331">
        <f>IF(I18=AS18,1,0)</f>
        <v/>
      </c>
      <c r="AW18" s="331">
        <f>IF(J18=AT18,1,0)</f>
        <v/>
      </c>
    </row>
    <row r="19" ht="25" customHeight="1" s="408">
      <c r="A19" s="331" t="inlineStr">
        <is>
          <t>麓城</t>
        </is>
      </c>
      <c r="B19" s="45" t="n">
        <v>45694</v>
      </c>
      <c r="C19" s="162" t="n">
        <v>5</v>
      </c>
      <c r="D19" s="162" t="inlineStr">
        <is>
          <t>沈园园</t>
        </is>
      </c>
      <c r="E19" s="162" t="n"/>
      <c r="F19" s="162" t="n">
        <v>1</v>
      </c>
      <c r="G19" s="162" t="n"/>
      <c r="H19" s="162" t="inlineStr">
        <is>
          <t>王海燕</t>
        </is>
      </c>
      <c r="I19" s="162" t="inlineStr">
        <is>
          <t>菜8956</t>
        </is>
      </c>
      <c r="J19" s="162" t="n">
        <v>1638</v>
      </c>
      <c r="K19" s="162" t="n"/>
      <c r="L19" s="162" t="n"/>
      <c r="M19" s="162" t="n"/>
      <c r="N19" s="162" t="n"/>
      <c r="O19" s="162" t="n"/>
      <c r="P19" s="162" t="n"/>
      <c r="Q19" s="162" t="n"/>
      <c r="R19" s="162" t="n">
        <v>260</v>
      </c>
      <c r="S19" s="162" t="n"/>
      <c r="T19" s="162" t="n"/>
      <c r="U19" s="162" t="n"/>
      <c r="V19" s="162" t="n"/>
      <c r="W19" s="162" t="n"/>
      <c r="X19" s="162" t="n"/>
      <c r="Y19" s="162" t="n"/>
      <c r="Z19" s="406">
        <f>SUM(L19:Y19)</f>
        <v/>
      </c>
      <c r="AA19" s="406">
        <f>SUM(AH19:AQ19)</f>
        <v/>
      </c>
      <c r="AB19" s="162" t="inlineStr">
        <is>
          <t>对公</t>
        </is>
      </c>
      <c r="AC19" s="407" t="n"/>
      <c r="AD19" s="162" t="n"/>
      <c r="AE19" s="407" t="n"/>
      <c r="AF19" s="356" t="n"/>
      <c r="AG19" s="253" t="inlineStr">
        <is>
          <t>熊欢</t>
        </is>
      </c>
      <c r="AH19" s="182">
        <f>L19*0.15</f>
        <v/>
      </c>
      <c r="AI19" s="182">
        <f>(M19)*0.15</f>
        <v/>
      </c>
      <c r="AJ19" s="182">
        <f>(N19+O19)*0.15</f>
        <v/>
      </c>
      <c r="AK19" s="182">
        <f>P19*0.15</f>
        <v/>
      </c>
      <c r="AL19" s="182">
        <f>Q19*0.15</f>
        <v/>
      </c>
      <c r="AM19" s="182">
        <f>R19*0.15</f>
        <v/>
      </c>
      <c r="AN19" s="182">
        <f>S19*0.15</f>
        <v/>
      </c>
      <c r="AO19" s="182">
        <f>SUM(T19:W19)*0.15</f>
        <v/>
      </c>
      <c r="AP19" s="182">
        <f>X19*0.15</f>
        <v/>
      </c>
      <c r="AQ19" s="182">
        <f>50*AD19</f>
        <v/>
      </c>
      <c r="AR19" s="162" t="inlineStr">
        <is>
          <t>沈园园</t>
        </is>
      </c>
      <c r="AS19" s="162">
        <f>VLOOKUP(AR19,[2]华侨麓城!$A:$D,2,0)</f>
        <v/>
      </c>
      <c r="AT19" s="162">
        <f>VLOOKUP(AR19,[2]华侨麓城!$A:$D,3,0)</f>
        <v/>
      </c>
      <c r="AU19" s="331">
        <f>VLOOKUP(AR19,[2]华侨麓城!$A:$D,4,0)</f>
        <v/>
      </c>
      <c r="AV19" s="331">
        <f>IF(I19=AS19,1,0)</f>
        <v/>
      </c>
      <c r="AW19" s="331">
        <f>IF(J19=AT19,1,0)</f>
        <v/>
      </c>
    </row>
    <row r="20" ht="25" customHeight="1" s="408">
      <c r="A20" s="331" t="inlineStr">
        <is>
          <t>麓城</t>
        </is>
      </c>
      <c r="B20" s="45" t="n">
        <v>45694</v>
      </c>
      <c r="C20" s="162" t="n">
        <v>6</v>
      </c>
      <c r="D20" s="162" t="inlineStr">
        <is>
          <t>王丽22（3344）</t>
        </is>
      </c>
      <c r="E20" s="162" t="n"/>
      <c r="F20" s="162" t="n"/>
      <c r="G20" s="162" t="n">
        <v>1</v>
      </c>
      <c r="H20" s="162" t="n"/>
      <c r="I20" s="162" t="inlineStr">
        <is>
          <t>肖3086</t>
        </is>
      </c>
      <c r="J20" s="162" t="n">
        <v>1638</v>
      </c>
      <c r="K20" s="162" t="n"/>
      <c r="L20" s="162" t="n"/>
      <c r="M20" s="162" t="n"/>
      <c r="N20" s="162" t="n"/>
      <c r="O20" s="162" t="n"/>
      <c r="P20" s="162" t="n">
        <v>121</v>
      </c>
      <c r="Q20" s="162" t="n">
        <v>30</v>
      </c>
      <c r="R20" s="162" t="n"/>
      <c r="S20" s="162" t="n"/>
      <c r="T20" s="162" t="n">
        <v>12</v>
      </c>
      <c r="U20" s="162" t="n"/>
      <c r="V20" s="162" t="n"/>
      <c r="W20" s="162" t="n"/>
      <c r="X20" s="162" t="n"/>
      <c r="Y20" s="162" t="n"/>
      <c r="Z20" s="406">
        <f>SUM(L20:Y20)</f>
        <v/>
      </c>
      <c r="AA20" s="406">
        <f>SUM(AH20:AQ20)</f>
        <v/>
      </c>
      <c r="AB20" s="162" t="inlineStr">
        <is>
          <t>对公</t>
        </is>
      </c>
      <c r="AC20" s="407" t="n"/>
      <c r="AD20" s="162" t="n"/>
      <c r="AE20" s="407" t="n"/>
      <c r="AF20" s="356" t="n"/>
      <c r="AG20" s="253" t="inlineStr">
        <is>
          <t>熊欢</t>
        </is>
      </c>
      <c r="AH20" s="182">
        <f>L20*0.2</f>
        <v/>
      </c>
      <c r="AI20" s="182">
        <f>(M20)*0.2</f>
        <v/>
      </c>
      <c r="AJ20" s="182">
        <f>(N20+O20)*0.2</f>
        <v/>
      </c>
      <c r="AK20" s="182" t="n">
        <v>65</v>
      </c>
      <c r="AL20" s="182">
        <f>Q20*0.2</f>
        <v/>
      </c>
      <c r="AM20" s="182">
        <f>R20*0.2</f>
        <v/>
      </c>
      <c r="AN20" s="182">
        <f>S20*0.2</f>
        <v/>
      </c>
      <c r="AO20" s="182">
        <f>(SUM(T20:W20)-7)*0.2</f>
        <v/>
      </c>
      <c r="AP20" s="182">
        <f>X20*0.2</f>
        <v/>
      </c>
      <c r="AQ20" s="182">
        <f>50*AD20</f>
        <v/>
      </c>
      <c r="AR20" s="162" t="inlineStr">
        <is>
          <t>王丽22（3344）</t>
        </is>
      </c>
      <c r="AS20" s="162">
        <f>VLOOKUP(AR20,[2]华侨麓城!$A:$D,2,0)</f>
        <v/>
      </c>
      <c r="AT20" s="162">
        <f>VLOOKUP(AR20,[2]华侨麓城!$A:$D,3,0)</f>
        <v/>
      </c>
      <c r="AU20" s="331">
        <f>VLOOKUP(AR20,[2]华侨麓城!$A:$D,4,0)</f>
        <v/>
      </c>
      <c r="AV20" s="331">
        <f>IF(I20=AS20,1,0)</f>
        <v/>
      </c>
      <c r="AW20" s="331">
        <f>IF(J20=AT20,1,0)</f>
        <v/>
      </c>
    </row>
    <row r="21" ht="25" customHeight="1" s="408">
      <c r="A21" s="331" t="inlineStr">
        <is>
          <t>麓城</t>
        </is>
      </c>
      <c r="B21" s="45" t="n">
        <v>45694</v>
      </c>
      <c r="C21" s="162" t="n">
        <v>47</v>
      </c>
      <c r="D21" s="162" t="inlineStr">
        <is>
          <t>李志花</t>
        </is>
      </c>
      <c r="E21" s="162" t="n"/>
      <c r="F21" s="162" t="n"/>
      <c r="G21" s="162" t="n">
        <v>1</v>
      </c>
      <c r="H21" s="162" t="n"/>
      <c r="I21" s="162" t="inlineStr">
        <is>
          <t>晶2853</t>
        </is>
      </c>
      <c r="J21" s="162" t="n">
        <v>1638</v>
      </c>
      <c r="K21" s="162" t="n"/>
      <c r="L21" s="162" t="n"/>
      <c r="M21" s="162" t="n"/>
      <c r="N21" s="162" t="n"/>
      <c r="O21" s="162" t="n"/>
      <c r="P21" s="162" t="n"/>
      <c r="Q21" s="162" t="n"/>
      <c r="R21" s="162" t="n"/>
      <c r="S21" s="162" t="n"/>
      <c r="T21" s="162" t="n"/>
      <c r="U21" s="162" t="n">
        <v>5</v>
      </c>
      <c r="V21" s="162" t="n"/>
      <c r="W21" s="162" t="n"/>
      <c r="X21" s="162" t="n"/>
      <c r="Y21" s="162" t="n"/>
      <c r="Z21" s="406">
        <f>SUM(L21:Y21)</f>
        <v/>
      </c>
      <c r="AA21" s="406">
        <f>SUM(AH21:AQ21)</f>
        <v/>
      </c>
      <c r="AB21" s="162" t="inlineStr">
        <is>
          <t>对公</t>
        </is>
      </c>
      <c r="AC21" s="407" t="n"/>
      <c r="AD21" s="162" t="n"/>
      <c r="AE21" s="407" t="n"/>
      <c r="AF21" s="356" t="n"/>
      <c r="AG21" s="253" t="inlineStr">
        <is>
          <t>熊欢</t>
        </is>
      </c>
      <c r="AH21" s="182">
        <f>L21*0.2</f>
        <v/>
      </c>
      <c r="AI21" s="182">
        <f>(M21)*0.2</f>
        <v/>
      </c>
      <c r="AJ21" s="182">
        <f>(N21+O21)*0.2</f>
        <v/>
      </c>
      <c r="AK21" s="182">
        <f>P21*0.2</f>
        <v/>
      </c>
      <c r="AL21" s="182">
        <f>Q21*0.2</f>
        <v/>
      </c>
      <c r="AM21" s="182">
        <f>R21*0.2</f>
        <v/>
      </c>
      <c r="AN21" s="182">
        <f>S21*0.2</f>
        <v/>
      </c>
      <c r="AO21" s="182">
        <f>SUM(T21:W21)*0.2</f>
        <v/>
      </c>
      <c r="AP21" s="182">
        <f>X21*0.2</f>
        <v/>
      </c>
      <c r="AQ21" s="182">
        <f>50*AD21</f>
        <v/>
      </c>
      <c r="AR21" s="162" t="inlineStr">
        <is>
          <t>李志花</t>
        </is>
      </c>
      <c r="AS21" s="162">
        <f>VLOOKUP(AR21,[2]华侨麓城!$A:$D,2,0)</f>
        <v/>
      </c>
      <c r="AT21" s="162">
        <f>VLOOKUP(AR21,[2]华侨麓城!$A:$D,3,0)</f>
        <v/>
      </c>
      <c r="AU21" s="331">
        <f>VLOOKUP(AR21,[2]华侨麓城!$A:$D,4,0)</f>
        <v/>
      </c>
      <c r="AV21" s="331">
        <f>IF(I21=AS21,1,0)</f>
        <v/>
      </c>
      <c r="AW21" s="331">
        <f>IF(J21=AT21,1,0)</f>
        <v/>
      </c>
    </row>
    <row r="22" ht="26" customHeight="1" s="408">
      <c r="A22" s="331" t="inlineStr">
        <is>
          <t>华侨</t>
        </is>
      </c>
      <c r="B22" s="45" t="n">
        <v>45695</v>
      </c>
      <c r="C22" s="54" t="n">
        <v>46</v>
      </c>
      <c r="D22" s="162" t="inlineStr">
        <is>
          <t>谢依</t>
        </is>
      </c>
      <c r="E22" s="162" t="n"/>
      <c r="F22" s="162" t="n"/>
      <c r="G22" s="162" t="n">
        <v>1</v>
      </c>
      <c r="H22" s="162" t="n"/>
      <c r="I22" s="162" t="inlineStr">
        <is>
          <t>刘6822</t>
        </is>
      </c>
      <c r="J22" s="162" t="n">
        <v>1638</v>
      </c>
      <c r="K22" s="162" t="n"/>
      <c r="L22" s="162" t="n"/>
      <c r="M22" s="162" t="n"/>
      <c r="N22" s="162" t="n"/>
      <c r="O22" s="162" t="n"/>
      <c r="P22" s="162" t="n"/>
      <c r="Q22" s="162" t="n"/>
      <c r="R22" s="162" t="n"/>
      <c r="S22" s="162" t="n"/>
      <c r="T22" s="162" t="n"/>
      <c r="U22" s="162" t="n"/>
      <c r="V22" s="162" t="n">
        <v>6</v>
      </c>
      <c r="W22" s="162" t="n"/>
      <c r="X22" s="162" t="n"/>
      <c r="Y22" s="162" t="n"/>
      <c r="Z22" s="406">
        <f>SUM(L22:Y22)</f>
        <v/>
      </c>
      <c r="AA22" s="406">
        <f>SUM(AH22:AQ22)</f>
        <v/>
      </c>
      <c r="AB22" s="162" t="inlineStr">
        <is>
          <t>对公</t>
        </is>
      </c>
      <c r="AC22" s="407" t="n"/>
      <c r="AD22" s="162" t="n"/>
      <c r="AE22" s="407" t="n"/>
      <c r="AF22" s="407" t="n"/>
      <c r="AG22" s="253" t="inlineStr">
        <is>
          <t>向文娟</t>
        </is>
      </c>
      <c r="AH22" s="182">
        <f>L22*0.2</f>
        <v/>
      </c>
      <c r="AI22" s="182">
        <f>(M22)*0.2</f>
        <v/>
      </c>
      <c r="AJ22" s="182">
        <f>(N22+O22)*0.2</f>
        <v/>
      </c>
      <c r="AK22" s="182">
        <f>P22*0.2</f>
        <v/>
      </c>
      <c r="AL22" s="182">
        <f>Q22*0.2</f>
        <v/>
      </c>
      <c r="AM22" s="182">
        <f>R22*0.2</f>
        <v/>
      </c>
      <c r="AN22" s="182">
        <f>S22*0.2</f>
        <v/>
      </c>
      <c r="AO22" s="182">
        <f>SUM(T22:W22)*0.2</f>
        <v/>
      </c>
      <c r="AP22" s="182">
        <f>X22*0.2</f>
        <v/>
      </c>
      <c r="AQ22" s="182">
        <f>60*AD22</f>
        <v/>
      </c>
      <c r="AR22" s="162" t="inlineStr">
        <is>
          <t>谢依</t>
        </is>
      </c>
      <c r="AS22" s="162">
        <f>VLOOKUP(AR22,[2]华侨麓城!$A:$D,2,0)</f>
        <v/>
      </c>
      <c r="AT22" s="162">
        <f>VLOOKUP(AR22,[2]华侨麓城!$A:$D,3,0)</f>
        <v/>
      </c>
      <c r="AU22" s="331">
        <f>VLOOKUP(AR22,[2]华侨麓城!$A:$D,4,0)</f>
        <v/>
      </c>
      <c r="AV22" s="331">
        <f>IF(I22=AS22,1,0)</f>
        <v/>
      </c>
      <c r="AW22" s="331">
        <f>IF(J22=AT22,1,0)</f>
        <v/>
      </c>
    </row>
    <row r="23" ht="26" customHeight="1" s="408">
      <c r="A23" s="331" t="inlineStr">
        <is>
          <t>麓城</t>
        </is>
      </c>
      <c r="B23" s="45" t="n">
        <v>45695</v>
      </c>
      <c r="C23" s="162" t="n">
        <v>1</v>
      </c>
      <c r="D23" s="162" t="inlineStr">
        <is>
          <t>何利容</t>
        </is>
      </c>
      <c r="E23" s="162" t="n"/>
      <c r="F23" s="162" t="n"/>
      <c r="G23" s="162" t="n">
        <v>1</v>
      </c>
      <c r="H23" s="162" t="n"/>
      <c r="I23" s="162" t="inlineStr">
        <is>
          <t>G1978</t>
        </is>
      </c>
      <c r="J23" s="162" t="n">
        <v>1638</v>
      </c>
      <c r="K23" s="162" t="n"/>
      <c r="L23" s="162" t="n"/>
      <c r="M23" s="162" t="n"/>
      <c r="N23" s="162" t="n"/>
      <c r="O23" s="162" t="n"/>
      <c r="P23" s="162" t="n"/>
      <c r="Q23" s="162" t="n"/>
      <c r="R23" s="162" t="n">
        <v>140</v>
      </c>
      <c r="S23" s="162" t="n"/>
      <c r="T23" s="162" t="n"/>
      <c r="U23" s="162" t="n"/>
      <c r="V23" s="162" t="n"/>
      <c r="W23" s="162" t="n"/>
      <c r="X23" s="162" t="n"/>
      <c r="Y23" s="162" t="n"/>
      <c r="Z23" s="406">
        <f>SUM(L23:Y23)</f>
        <v/>
      </c>
      <c r="AA23" s="406">
        <f>SUM(AH23:AQ23)</f>
        <v/>
      </c>
      <c r="AB23" s="162" t="inlineStr">
        <is>
          <t>2.6对公</t>
        </is>
      </c>
      <c r="AC23" s="407" t="n"/>
      <c r="AD23" s="162" t="n"/>
      <c r="AE23" s="407" t="n"/>
      <c r="AF23" s="356" t="n"/>
      <c r="AG23" s="253" t="inlineStr">
        <is>
          <t>熊欢</t>
        </is>
      </c>
      <c r="AH23" s="182">
        <f>L23*0.2</f>
        <v/>
      </c>
      <c r="AI23" s="182">
        <f>(M23)*0.2</f>
        <v/>
      </c>
      <c r="AJ23" s="182">
        <f>(N23+O23)*0.2</f>
        <v/>
      </c>
      <c r="AK23" s="182">
        <f>P23*0.2</f>
        <v/>
      </c>
      <c r="AL23" s="182">
        <f>Q23*0.2</f>
        <v/>
      </c>
      <c r="AM23" s="182">
        <f>(R23-140)*0.2+50</f>
        <v/>
      </c>
      <c r="AN23" s="182">
        <f>S23*0.2</f>
        <v/>
      </c>
      <c r="AO23" s="182">
        <f>SUM(T23:W23)*0.2</f>
        <v/>
      </c>
      <c r="AP23" s="182">
        <f>X23*0.2</f>
        <v/>
      </c>
      <c r="AQ23" s="182">
        <f>60*AD23</f>
        <v/>
      </c>
      <c r="AR23" s="162" t="inlineStr">
        <is>
          <t>何利容</t>
        </is>
      </c>
      <c r="AS23" s="162">
        <f>VLOOKUP(AR23,[2]华侨麓城!$A:$D,2,0)</f>
        <v/>
      </c>
      <c r="AT23" s="162">
        <f>VLOOKUP(AR23,[2]华侨麓城!$A:$D,3,0)</f>
        <v/>
      </c>
      <c r="AU23" s="331">
        <f>VLOOKUP(AR23,[2]华侨麓城!$A:$D,4,0)</f>
        <v/>
      </c>
      <c r="AV23" s="331">
        <f>IF(I23=AS23,1,0)</f>
        <v/>
      </c>
      <c r="AW23" s="331">
        <f>IF(J23=AT23,1,0)</f>
        <v/>
      </c>
    </row>
    <row r="24" ht="26" customHeight="1" s="408">
      <c r="A24" s="331" t="inlineStr">
        <is>
          <t>麓城</t>
        </is>
      </c>
      <c r="B24" s="45" t="n">
        <v>45695</v>
      </c>
      <c r="C24" s="162" t="n">
        <v>57</v>
      </c>
      <c r="D24" s="162" t="inlineStr">
        <is>
          <t>李志花</t>
        </is>
      </c>
      <c r="E24" s="162" t="n"/>
      <c r="F24" s="162" t="n"/>
      <c r="G24" s="162" t="n">
        <v>1</v>
      </c>
      <c r="H24" s="162" t="n"/>
      <c r="I24" s="162" t="inlineStr">
        <is>
          <t>晶2853</t>
        </is>
      </c>
      <c r="J24" s="162" t="n">
        <v>1638</v>
      </c>
      <c r="K24" s="162" t="n"/>
      <c r="L24" s="162" t="n"/>
      <c r="M24" s="162" t="n"/>
      <c r="N24" s="162" t="n"/>
      <c r="O24" s="162" t="n"/>
      <c r="P24" s="162" t="n"/>
      <c r="Q24" s="162" t="n"/>
      <c r="R24" s="162" t="n"/>
      <c r="S24" s="162" t="n"/>
      <c r="T24" s="162" t="n"/>
      <c r="U24" s="162" t="n">
        <v>5</v>
      </c>
      <c r="V24" s="162" t="n"/>
      <c r="W24" s="162" t="n"/>
      <c r="X24" s="162" t="n"/>
      <c r="Y24" s="162" t="n"/>
      <c r="Z24" s="406">
        <f>SUM(L24:Y24)</f>
        <v/>
      </c>
      <c r="AA24" s="406">
        <f>SUM(AH24:AQ24)</f>
        <v/>
      </c>
      <c r="AB24" s="162" t="inlineStr">
        <is>
          <t>对公</t>
        </is>
      </c>
      <c r="AC24" s="407" t="n"/>
      <c r="AD24" s="162" t="n"/>
      <c r="AE24" s="407" t="n"/>
      <c r="AF24" s="356" t="n"/>
      <c r="AG24" s="253" t="inlineStr">
        <is>
          <t>熊欢</t>
        </is>
      </c>
      <c r="AH24" s="182">
        <f>L24*0.2</f>
        <v/>
      </c>
      <c r="AI24" s="182">
        <f>(M24)*0.2</f>
        <v/>
      </c>
      <c r="AJ24" s="182">
        <f>(N24+O24)*0.2</f>
        <v/>
      </c>
      <c r="AK24" s="182">
        <f>P24*0.2</f>
        <v/>
      </c>
      <c r="AL24" s="182">
        <f>Q24*0.2</f>
        <v/>
      </c>
      <c r="AM24" s="182">
        <f>R24*0.2</f>
        <v/>
      </c>
      <c r="AN24" s="182">
        <f>S24*0.2</f>
        <v/>
      </c>
      <c r="AO24" s="182">
        <f>SUM(T24:W24)*0.2</f>
        <v/>
      </c>
      <c r="AP24" s="182">
        <f>X24*0.2</f>
        <v/>
      </c>
      <c r="AQ24" s="182">
        <f>60*AD24</f>
        <v/>
      </c>
      <c r="AR24" s="162" t="inlineStr">
        <is>
          <t>李志花</t>
        </is>
      </c>
      <c r="AS24" s="162">
        <f>VLOOKUP(AR24,[2]华侨麓城!$A:$D,2,0)</f>
        <v/>
      </c>
      <c r="AT24" s="162">
        <f>VLOOKUP(AR24,[2]华侨麓城!$A:$D,3,0)</f>
        <v/>
      </c>
      <c r="AU24" s="331">
        <f>VLOOKUP(AR24,[2]华侨麓城!$A:$D,4,0)</f>
        <v/>
      </c>
      <c r="AV24" s="331">
        <f>IF(I24=AS24,1,0)</f>
        <v/>
      </c>
      <c r="AW24" s="331">
        <f>IF(J24=AT24,1,0)</f>
        <v/>
      </c>
    </row>
    <row r="25" ht="26" customHeight="1" s="408">
      <c r="A25" s="331" t="inlineStr">
        <is>
          <t>麓城</t>
        </is>
      </c>
      <c r="B25" s="45" t="n">
        <v>45696</v>
      </c>
      <c r="C25" s="382" t="n">
        <v>24</v>
      </c>
      <c r="D25" s="382" t="inlineStr">
        <is>
          <t>李志花</t>
        </is>
      </c>
      <c r="E25" s="162" t="n"/>
      <c r="F25" s="162" t="n">
        <v>1</v>
      </c>
      <c r="G25" s="162" t="n"/>
      <c r="H25" s="162" t="inlineStr">
        <is>
          <t>王海燕</t>
        </is>
      </c>
      <c r="I25" s="162" t="inlineStr">
        <is>
          <t>晶2853</t>
        </is>
      </c>
      <c r="J25" s="162" t="n">
        <v>1638</v>
      </c>
      <c r="K25" s="162" t="n"/>
      <c r="L25" s="162" t="n"/>
      <c r="M25" s="162" t="n"/>
      <c r="N25" s="162" t="n"/>
      <c r="O25" s="162" t="n"/>
      <c r="P25" s="162" t="n"/>
      <c r="Q25" s="162" t="n"/>
      <c r="R25" s="162" t="n">
        <v>200</v>
      </c>
      <c r="S25" s="162" t="n"/>
      <c r="T25" s="162" t="n"/>
      <c r="U25" s="162" t="n"/>
      <c r="V25" s="162" t="n"/>
      <c r="W25" s="162" t="n"/>
      <c r="X25" s="162" t="n"/>
      <c r="Y25" s="162" t="n"/>
      <c r="Z25" s="406">
        <f>SUM(L25:Y25)</f>
        <v/>
      </c>
      <c r="AA25" s="406">
        <f>SUM(AH25:AQ25)</f>
        <v/>
      </c>
      <c r="AB25" s="162" t="inlineStr">
        <is>
          <t>对公</t>
        </is>
      </c>
      <c r="AC25" s="407" t="n"/>
      <c r="AD25" s="162" t="n"/>
      <c r="AE25" s="407" t="n"/>
      <c r="AF25" s="356" t="n"/>
      <c r="AG25" s="253" t="inlineStr">
        <is>
          <t>熊欢</t>
        </is>
      </c>
      <c r="AH25" s="182">
        <f>L25*0.15</f>
        <v/>
      </c>
      <c r="AI25" s="182">
        <f>(M25)*0.15</f>
        <v/>
      </c>
      <c r="AJ25" s="182">
        <f>(N25+O25)*0.15</f>
        <v/>
      </c>
      <c r="AK25" s="182">
        <f>P25*0.15</f>
        <v/>
      </c>
      <c r="AL25" s="182">
        <f>Q25*0.15</f>
        <v/>
      </c>
      <c r="AM25" s="182">
        <f>(R25-140)*0.15+50</f>
        <v/>
      </c>
      <c r="AN25" s="182">
        <f>S25*0.15</f>
        <v/>
      </c>
      <c r="AO25" s="182">
        <f>SUM(T25:W25)*0.15</f>
        <v/>
      </c>
      <c r="AP25" s="182">
        <f>X25*0.15</f>
        <v/>
      </c>
      <c r="AQ25" s="182">
        <f>60*AD25</f>
        <v/>
      </c>
      <c r="AR25" s="260" t="inlineStr">
        <is>
          <t>李志花</t>
        </is>
      </c>
      <c r="AS25" s="162">
        <f>VLOOKUP(AR25,[2]华侨麓城!$A:$D,2,0)</f>
        <v/>
      </c>
      <c r="AT25" s="162">
        <f>VLOOKUP(AR25,[2]华侨麓城!$A:$D,3,0)</f>
        <v/>
      </c>
      <c r="AU25" s="331">
        <f>VLOOKUP(AR25,[2]华侨麓城!$A:$D,4,0)</f>
        <v/>
      </c>
      <c r="AV25" s="331">
        <f>IF(I25=AS25,1,0)</f>
        <v/>
      </c>
      <c r="AW25" s="331">
        <f>IF(J25=AT25,1,0)</f>
        <v/>
      </c>
    </row>
    <row r="26" ht="26" customHeight="1" s="408">
      <c r="A26" s="331" t="inlineStr">
        <is>
          <t>麓城</t>
        </is>
      </c>
      <c r="B26" s="45" t="n">
        <v>45696</v>
      </c>
      <c r="C26" s="412" t="n"/>
      <c r="D26" s="412" t="n"/>
      <c r="E26" s="162" t="n"/>
      <c r="F26" s="411" t="n"/>
      <c r="G26" s="162" t="n"/>
      <c r="H26" s="162" t="inlineStr">
        <is>
          <t>王海燕</t>
        </is>
      </c>
      <c r="I26" s="162" t="inlineStr">
        <is>
          <t>晶2853</t>
        </is>
      </c>
      <c r="J26" s="162" t="n">
        <v>1638</v>
      </c>
      <c r="K26" s="162" t="n"/>
      <c r="L26" s="162" t="n"/>
      <c r="M26" s="162" t="n"/>
      <c r="N26" s="162" t="n">
        <v>45</v>
      </c>
      <c r="O26" s="162" t="n"/>
      <c r="P26" s="162" t="n"/>
      <c r="Q26" s="162" t="n"/>
      <c r="R26" s="162" t="n"/>
      <c r="S26" s="162" t="n"/>
      <c r="T26" s="162" t="n"/>
      <c r="U26" s="162" t="n"/>
      <c r="V26" s="162" t="n"/>
      <c r="W26" s="162" t="n"/>
      <c r="X26" s="162" t="n"/>
      <c r="Y26" s="162" t="n"/>
      <c r="Z26" s="406">
        <f>SUM(L26:Y26)</f>
        <v/>
      </c>
      <c r="AA26" s="406">
        <f>SUM(AH26:AQ26)</f>
        <v/>
      </c>
      <c r="AB26" s="162" t="inlineStr">
        <is>
          <t>对公</t>
        </is>
      </c>
      <c r="AC26" s="407" t="n"/>
      <c r="AD26" s="162" t="n"/>
      <c r="AE26" s="407" t="n"/>
      <c r="AF26" s="356" t="n"/>
      <c r="AG26" s="253" t="inlineStr">
        <is>
          <t>熊欢</t>
        </is>
      </c>
      <c r="AH26" s="182">
        <f>L26*0.15</f>
        <v/>
      </c>
      <c r="AI26" s="182">
        <f>(M26)*0.15</f>
        <v/>
      </c>
      <c r="AJ26" s="182">
        <f>(N26+O26)*0.15</f>
        <v/>
      </c>
      <c r="AK26" s="182">
        <f>P26*0.15</f>
        <v/>
      </c>
      <c r="AL26" s="182">
        <f>Q26*0.15</f>
        <v/>
      </c>
      <c r="AM26" s="182">
        <f>R26*0.15</f>
        <v/>
      </c>
      <c r="AN26" s="182">
        <f>S26*0.15</f>
        <v/>
      </c>
      <c r="AO26" s="182">
        <f>SUM(T26:W26)*0.15</f>
        <v/>
      </c>
      <c r="AP26" s="182">
        <f>X26*0.15</f>
        <v/>
      </c>
      <c r="AQ26" s="182">
        <f>60*AD26</f>
        <v/>
      </c>
      <c r="AR26" s="85" t="inlineStr">
        <is>
          <t>李志花</t>
        </is>
      </c>
      <c r="AS26" s="162">
        <f>VLOOKUP(AR26,[2]华侨麓城!$A:$D,2,0)</f>
        <v/>
      </c>
      <c r="AT26" s="162">
        <f>VLOOKUP(AR26,[2]华侨麓城!$A:$D,3,0)</f>
        <v/>
      </c>
      <c r="AU26" s="331">
        <f>VLOOKUP(AR26,[2]华侨麓城!$A:$D,4,0)</f>
        <v/>
      </c>
      <c r="AV26" s="331">
        <f>IF(I26=AS26,1,0)</f>
        <v/>
      </c>
      <c r="AW26" s="331">
        <f>IF(J26=AT26,1,0)</f>
        <v/>
      </c>
    </row>
    <row r="27" ht="26" customHeight="1" s="408">
      <c r="A27" s="331" t="inlineStr">
        <is>
          <t>麓城</t>
        </is>
      </c>
      <c r="B27" s="45" t="n">
        <v>45696</v>
      </c>
      <c r="C27" s="412" t="n"/>
      <c r="D27" s="412" t="n"/>
      <c r="E27" s="162" t="n"/>
      <c r="F27" s="162" t="n"/>
      <c r="G27" s="162" t="inlineStr">
        <is>
          <t>简易</t>
        </is>
      </c>
      <c r="H27" s="162" t="n"/>
      <c r="I27" s="162" t="inlineStr">
        <is>
          <t>晶2853</t>
        </is>
      </c>
      <c r="J27" s="162" t="n">
        <v>1638</v>
      </c>
      <c r="K27" s="162" t="n"/>
      <c r="L27" s="162" t="n"/>
      <c r="M27" s="162" t="n"/>
      <c r="N27" s="162" t="n"/>
      <c r="O27" s="162" t="n"/>
      <c r="P27" s="162" t="n"/>
      <c r="Q27" s="162" t="n"/>
      <c r="R27" s="162" t="n"/>
      <c r="S27" s="162" t="n"/>
      <c r="T27" s="162" t="n"/>
      <c r="U27" s="162" t="n">
        <v>5</v>
      </c>
      <c r="V27" s="162" t="n"/>
      <c r="W27" s="162" t="n"/>
      <c r="X27" s="162" t="n"/>
      <c r="Y27" s="162" t="n"/>
      <c r="Z27" s="406">
        <f>SUM(L27:Y27)</f>
        <v/>
      </c>
      <c r="AA27" s="406">
        <f>SUM(AH27:AQ27)</f>
        <v/>
      </c>
      <c r="AB27" s="162" t="inlineStr">
        <is>
          <t>对公</t>
        </is>
      </c>
      <c r="AC27" s="407" t="n"/>
      <c r="AD27" s="162" t="n"/>
      <c r="AE27" s="407" t="n"/>
      <c r="AF27" s="356" t="n"/>
      <c r="AG27" s="253" t="inlineStr">
        <is>
          <t>熊欢</t>
        </is>
      </c>
      <c r="AH27" s="182">
        <f>L27*0.2</f>
        <v/>
      </c>
      <c r="AI27" s="182">
        <f>(M27)*0.2</f>
        <v/>
      </c>
      <c r="AJ27" s="182">
        <f>(N27+O27)*0.2</f>
        <v/>
      </c>
      <c r="AK27" s="182">
        <f>P27*0.2</f>
        <v/>
      </c>
      <c r="AL27" s="182">
        <f>Q27*0.2</f>
        <v/>
      </c>
      <c r="AM27" s="182">
        <f>R27*0.2</f>
        <v/>
      </c>
      <c r="AN27" s="182">
        <f>S27*0.2</f>
        <v/>
      </c>
      <c r="AO27" s="182">
        <f>SUM(T27:W27)*0.2</f>
        <v/>
      </c>
      <c r="AP27" s="182">
        <f>X27*0.2</f>
        <v/>
      </c>
      <c r="AQ27" s="182">
        <f>60*AD27</f>
        <v/>
      </c>
      <c r="AR27" s="85" t="inlineStr">
        <is>
          <t>李志花</t>
        </is>
      </c>
      <c r="AS27" s="162">
        <f>VLOOKUP(AR27,[2]华侨麓城!$A:$D,2,0)</f>
        <v/>
      </c>
      <c r="AT27" s="162">
        <f>VLOOKUP(AR27,[2]华侨麓城!$A:$D,3,0)</f>
        <v/>
      </c>
      <c r="AU27" s="331">
        <f>VLOOKUP(AR27,[2]华侨麓城!$A:$D,4,0)</f>
        <v/>
      </c>
      <c r="AV27" s="331">
        <f>IF(I27=AS27,1,0)</f>
        <v/>
      </c>
      <c r="AW27" s="331">
        <f>IF(J27=AT27,1,0)</f>
        <v/>
      </c>
    </row>
    <row r="28" ht="26" customHeight="1" s="408">
      <c r="A28" s="331" t="inlineStr">
        <is>
          <t>麓城</t>
        </is>
      </c>
      <c r="B28" s="45" t="n">
        <v>45696</v>
      </c>
      <c r="C28" s="412" t="n"/>
      <c r="D28" s="412" t="n"/>
      <c r="E28" s="162" t="n"/>
      <c r="F28" s="146" t="inlineStr">
        <is>
          <t>补2024/12/25</t>
        </is>
      </c>
      <c r="G28" s="162" t="n"/>
      <c r="H28" s="162" t="inlineStr">
        <is>
          <t>王海燕</t>
        </is>
      </c>
      <c r="I28" s="162" t="inlineStr">
        <is>
          <t>晶2853</t>
        </is>
      </c>
      <c r="J28" s="162" t="n">
        <v>1638</v>
      </c>
      <c r="K28" s="162" t="n"/>
      <c r="L28" s="162" t="n"/>
      <c r="M28" s="162" t="n"/>
      <c r="N28" s="162" t="n">
        <v>118</v>
      </c>
      <c r="O28" s="162" t="n"/>
      <c r="P28" s="162" t="n"/>
      <c r="Q28" s="162" t="n"/>
      <c r="R28" s="162" t="n"/>
      <c r="S28" s="162" t="n"/>
      <c r="T28" s="162" t="n">
        <v>5</v>
      </c>
      <c r="U28" s="162" t="n"/>
      <c r="V28" s="162" t="n"/>
      <c r="W28" s="162" t="n"/>
      <c r="X28" s="162" t="n"/>
      <c r="Y28" s="162" t="n"/>
      <c r="Z28" s="406">
        <f>SUM(L28:Y28)</f>
        <v/>
      </c>
      <c r="AA28" s="406">
        <f>SUM(AH28:AQ28)</f>
        <v/>
      </c>
      <c r="AB28" s="162" t="inlineStr">
        <is>
          <t>对公</t>
        </is>
      </c>
      <c r="AC28" s="407" t="n"/>
      <c r="AD28" s="162" t="n"/>
      <c r="AE28" s="407" t="inlineStr">
        <is>
          <t>补西药+注射费</t>
        </is>
      </c>
      <c r="AF28" s="356" t="n"/>
      <c r="AG28" s="253" t="inlineStr">
        <is>
          <t>熊欢</t>
        </is>
      </c>
      <c r="AH28" s="182">
        <f>L28*0.15</f>
        <v/>
      </c>
      <c r="AI28" s="182">
        <f>(M28)*0.15</f>
        <v/>
      </c>
      <c r="AJ28" s="182">
        <f>(N28+O28)*0.15</f>
        <v/>
      </c>
      <c r="AK28" s="182">
        <f>P28*0.15</f>
        <v/>
      </c>
      <c r="AL28" s="182">
        <f>Q28*0.15</f>
        <v/>
      </c>
      <c r="AM28" s="182">
        <f>R28*0.15</f>
        <v/>
      </c>
      <c r="AN28" s="182">
        <f>S28*0.15</f>
        <v/>
      </c>
      <c r="AO28" s="182">
        <f>SUM(T28:W28)*0.15</f>
        <v/>
      </c>
      <c r="AP28" s="182">
        <f>X28*0.15</f>
        <v/>
      </c>
      <c r="AQ28" s="182">
        <f>60*AD28</f>
        <v/>
      </c>
      <c r="AR28" s="85" t="inlineStr">
        <is>
          <t>李志花</t>
        </is>
      </c>
      <c r="AS28" s="162">
        <f>VLOOKUP(AR28,[2]华侨麓城!$A:$D,2,0)</f>
        <v/>
      </c>
      <c r="AT28" s="162">
        <f>VLOOKUP(AR28,[2]华侨麓城!$A:$D,3,0)</f>
        <v/>
      </c>
      <c r="AU28" s="331">
        <f>VLOOKUP(AR28,[2]华侨麓城!$A:$D,4,0)</f>
        <v/>
      </c>
      <c r="AV28" s="331">
        <f>IF(I28=AS28,1,0)</f>
        <v/>
      </c>
      <c r="AW28" s="331">
        <f>IF(J28=AT28,1,0)</f>
        <v/>
      </c>
    </row>
    <row r="29" ht="26" customHeight="1" s="408">
      <c r="A29" s="331" t="inlineStr">
        <is>
          <t>麓城</t>
        </is>
      </c>
      <c r="B29" s="45" t="n">
        <v>45696</v>
      </c>
      <c r="C29" s="412" t="n"/>
      <c r="D29" s="412" t="n"/>
      <c r="E29" s="162" t="n"/>
      <c r="F29" s="360" t="inlineStr">
        <is>
          <t>退2024/12/25</t>
        </is>
      </c>
      <c r="G29" s="162" t="n"/>
      <c r="H29" s="162" t="inlineStr">
        <is>
          <t>王海燕</t>
        </is>
      </c>
      <c r="I29" s="162" t="inlineStr">
        <is>
          <t>晶2853</t>
        </is>
      </c>
      <c r="J29" s="162" t="n">
        <v>1638</v>
      </c>
      <c r="K29" s="162" t="n"/>
      <c r="L29" s="162" t="n"/>
      <c r="M29" s="162" t="n"/>
      <c r="N29" s="162" t="n">
        <v>-826</v>
      </c>
      <c r="O29" s="162" t="n"/>
      <c r="P29" s="162" t="n"/>
      <c r="Q29" s="162" t="n"/>
      <c r="R29" s="162" t="n"/>
      <c r="S29" s="162" t="n"/>
      <c r="T29" s="162" t="n">
        <v>-35</v>
      </c>
      <c r="U29" s="162" t="n"/>
      <c r="V29" s="162" t="n"/>
      <c r="W29" s="162" t="n"/>
      <c r="X29" s="162" t="n"/>
      <c r="Y29" s="162" t="n"/>
      <c r="Z29" s="406">
        <f>SUM(L29:Y29)</f>
        <v/>
      </c>
      <c r="AA29" s="406">
        <f>SUM(AH29:AQ29)</f>
        <v/>
      </c>
      <c r="AB29" s="162" t="inlineStr">
        <is>
          <t>对公</t>
        </is>
      </c>
      <c r="AC29" s="407" t="n"/>
      <c r="AD29" s="162" t="n"/>
      <c r="AE29" s="407" t="inlineStr">
        <is>
          <t>退西药+注射费</t>
        </is>
      </c>
      <c r="AF29" s="356" t="n"/>
      <c r="AG29" s="253" t="inlineStr">
        <is>
          <t>熊欢</t>
        </is>
      </c>
      <c r="AH29" s="182">
        <f>L29*0.15</f>
        <v/>
      </c>
      <c r="AI29" s="182">
        <f>(M29)*0.15</f>
        <v/>
      </c>
      <c r="AJ29" s="182">
        <f>(N29+O29)*0.15</f>
        <v/>
      </c>
      <c r="AK29" s="182">
        <f>P29*0.15</f>
        <v/>
      </c>
      <c r="AL29" s="182">
        <f>Q29*0.15</f>
        <v/>
      </c>
      <c r="AM29" s="182">
        <f>R29*0.15</f>
        <v/>
      </c>
      <c r="AN29" s="182">
        <f>S29*0.15</f>
        <v/>
      </c>
      <c r="AO29" s="182">
        <f>SUM(T29:W29)*0.15</f>
        <v/>
      </c>
      <c r="AP29" s="182">
        <f>X29*0.15</f>
        <v/>
      </c>
      <c r="AQ29" s="182">
        <f>60*AD29</f>
        <v/>
      </c>
      <c r="AR29" s="85" t="inlineStr">
        <is>
          <t>李志花</t>
        </is>
      </c>
      <c r="AS29" s="162">
        <f>VLOOKUP(AR29,[2]华侨麓城!$A:$D,2,0)</f>
        <v/>
      </c>
      <c r="AT29" s="162">
        <f>VLOOKUP(AR29,[2]华侨麓城!$A:$D,3,0)</f>
        <v/>
      </c>
      <c r="AU29" s="331">
        <f>VLOOKUP(AR29,[2]华侨麓城!$A:$D,4,0)</f>
        <v/>
      </c>
      <c r="AV29" s="331">
        <f>IF(I29=AS29,1,0)</f>
        <v/>
      </c>
      <c r="AW29" s="331">
        <f>IF(J29=AT29,1,0)</f>
        <v/>
      </c>
    </row>
    <row r="30" ht="26" customHeight="1" s="408">
      <c r="A30" s="331" t="inlineStr">
        <is>
          <t>麓城</t>
        </is>
      </c>
      <c r="B30" s="45" t="n">
        <v>45697</v>
      </c>
      <c r="C30" s="162" t="n"/>
      <c r="D30" s="162" t="inlineStr">
        <is>
          <t>李志花</t>
        </is>
      </c>
      <c r="E30" s="162" t="n"/>
      <c r="F30" s="162" t="inlineStr">
        <is>
          <t>复诊</t>
        </is>
      </c>
      <c r="G30" s="162" t="n"/>
      <c r="H30" s="162" t="inlineStr">
        <is>
          <t>王海燕</t>
        </is>
      </c>
      <c r="I30" s="162" t="inlineStr">
        <is>
          <t>晶2853</t>
        </is>
      </c>
      <c r="J30" s="162" t="n">
        <v>1638</v>
      </c>
      <c r="K30" s="162" t="n"/>
      <c r="L30" s="162" t="n"/>
      <c r="M30" s="162" t="n"/>
      <c r="N30" s="162" t="n">
        <v>197.7</v>
      </c>
      <c r="O30" s="162" t="n"/>
      <c r="P30" s="162" t="n"/>
      <c r="Q30" s="162" t="n"/>
      <c r="R30" s="162" t="n"/>
      <c r="S30" s="162" t="n">
        <v>20</v>
      </c>
      <c r="T30" s="162" t="n">
        <v>30</v>
      </c>
      <c r="U30" s="162" t="n"/>
      <c r="V30" s="162" t="n"/>
      <c r="W30" s="162" t="n"/>
      <c r="X30" s="162" t="n"/>
      <c r="Y30" s="162" t="n"/>
      <c r="Z30" s="406">
        <f>SUM(L30:Y30)</f>
        <v/>
      </c>
      <c r="AA30" s="406">
        <f>SUM(AH30:AQ30)</f>
        <v/>
      </c>
      <c r="AB30" s="162" t="inlineStr">
        <is>
          <t>2.8对公</t>
        </is>
      </c>
      <c r="AC30" s="407" t="n"/>
      <c r="AD30" s="162" t="n"/>
      <c r="AE30" s="407" t="n"/>
      <c r="AF30" s="356" t="n"/>
      <c r="AG30" s="253" t="inlineStr">
        <is>
          <t>熊欢</t>
        </is>
      </c>
      <c r="AH30" s="182">
        <f>L30*0.15</f>
        <v/>
      </c>
      <c r="AI30" s="182">
        <f>(M30)*0.15</f>
        <v/>
      </c>
      <c r="AJ30" s="182">
        <f>(N30+O30)*0.15</f>
        <v/>
      </c>
      <c r="AK30" s="182">
        <f>P30*0.15</f>
        <v/>
      </c>
      <c r="AL30" s="182">
        <f>Q30*0.15</f>
        <v/>
      </c>
      <c r="AM30" s="182">
        <f>R30*0.15</f>
        <v/>
      </c>
      <c r="AN30" s="182">
        <f>S30*0.15</f>
        <v/>
      </c>
      <c r="AO30" s="182">
        <f>SUM(T30:W30)*0.15</f>
        <v/>
      </c>
      <c r="AP30" s="182">
        <f>X30*0.15</f>
        <v/>
      </c>
      <c r="AQ30" s="182">
        <f>60*AD30</f>
        <v/>
      </c>
      <c r="AR30" s="162" t="inlineStr">
        <is>
          <t>李志花</t>
        </is>
      </c>
      <c r="AS30" s="162">
        <f>VLOOKUP(AR30,[2]华侨麓城!$A:$D,2,0)</f>
        <v/>
      </c>
      <c r="AT30" s="162">
        <f>VLOOKUP(AR30,[2]华侨麓城!$A:$D,3,0)</f>
        <v/>
      </c>
      <c r="AU30" s="331">
        <f>VLOOKUP(AR30,[2]华侨麓城!$A:$D,4,0)</f>
        <v/>
      </c>
      <c r="AV30" s="331">
        <f>IF(I30=AS30,1,0)</f>
        <v/>
      </c>
      <c r="AW30" s="331">
        <f>IF(J30=AT30,1,0)</f>
        <v/>
      </c>
    </row>
    <row r="31" ht="26" customHeight="1" s="408">
      <c r="A31" s="331" t="inlineStr">
        <is>
          <t>麓城</t>
        </is>
      </c>
      <c r="B31" s="45" t="n">
        <v>45697</v>
      </c>
      <c r="C31" s="162" t="n">
        <v>42</v>
      </c>
      <c r="D31" s="162" t="inlineStr">
        <is>
          <t>李志花</t>
        </is>
      </c>
      <c r="E31" s="162" t="n"/>
      <c r="F31" s="162" t="n">
        <v>1</v>
      </c>
      <c r="G31" s="162" t="n"/>
      <c r="H31" s="162" t="inlineStr">
        <is>
          <t>王海燕</t>
        </is>
      </c>
      <c r="I31" s="162" t="inlineStr">
        <is>
          <t>晶2853</t>
        </is>
      </c>
      <c r="J31" s="162" t="n">
        <v>1638</v>
      </c>
      <c r="K31" s="162" t="n"/>
      <c r="L31" s="162" t="n"/>
      <c r="M31" s="162" t="n"/>
      <c r="N31" s="162" t="n">
        <v>197.7</v>
      </c>
      <c r="O31" s="162" t="n"/>
      <c r="P31" s="162" t="n"/>
      <c r="Q31" s="162" t="n">
        <v>520</v>
      </c>
      <c r="R31" s="162" t="n"/>
      <c r="S31" s="162" t="n"/>
      <c r="T31" s="162" t="n">
        <v>37</v>
      </c>
      <c r="U31" s="162" t="n"/>
      <c r="V31" s="162" t="n"/>
      <c r="W31" s="162" t="n"/>
      <c r="X31" s="162" t="n"/>
      <c r="Y31" s="162" t="n"/>
      <c r="Z31" s="406">
        <f>SUM(L31:Y31)</f>
        <v/>
      </c>
      <c r="AA31" s="406">
        <f>SUM(AH31:AQ31)</f>
        <v/>
      </c>
      <c r="AB31" s="162" t="inlineStr">
        <is>
          <t>对公</t>
        </is>
      </c>
      <c r="AC31" s="407" t="n"/>
      <c r="AD31" s="162" t="n"/>
      <c r="AE31" s="407" t="n"/>
      <c r="AF31" s="356" t="n"/>
      <c r="AG31" s="253" t="inlineStr">
        <is>
          <t>熊欢</t>
        </is>
      </c>
      <c r="AH31" s="182">
        <f>L31*0.15</f>
        <v/>
      </c>
      <c r="AI31" s="182">
        <f>(M31)*0.15</f>
        <v/>
      </c>
      <c r="AJ31" s="182">
        <f>(N31+O31)*0.15</f>
        <v/>
      </c>
      <c r="AK31" s="182">
        <f>P31*0.15</f>
        <v/>
      </c>
      <c r="AL31" s="182">
        <f>Q31*0.15</f>
        <v/>
      </c>
      <c r="AM31" s="182">
        <f>R31*0.15</f>
        <v/>
      </c>
      <c r="AN31" s="182">
        <f>S31*0.15</f>
        <v/>
      </c>
      <c r="AO31" s="182">
        <f>SUM(T31:W31)*0.15</f>
        <v/>
      </c>
      <c r="AP31" s="182">
        <f>X31*0.15</f>
        <v/>
      </c>
      <c r="AQ31" s="182">
        <f>60*AD31</f>
        <v/>
      </c>
      <c r="AR31" s="260" t="inlineStr">
        <is>
          <t>李志花</t>
        </is>
      </c>
      <c r="AS31" s="162">
        <f>VLOOKUP(AR31,[2]华侨麓城!$A:$D,2,0)</f>
        <v/>
      </c>
      <c r="AT31" s="162">
        <f>VLOOKUP(AR31,[2]华侨麓城!$A:$D,3,0)</f>
        <v/>
      </c>
      <c r="AU31" s="331">
        <f>VLOOKUP(AR31,[2]华侨麓城!$A:$D,4,0)</f>
        <v/>
      </c>
      <c r="AV31" s="331">
        <f>IF(I31=AS31,1,0)</f>
        <v/>
      </c>
      <c r="AW31" s="331">
        <f>IF(J31=AT31,1,0)</f>
        <v/>
      </c>
    </row>
    <row r="32" ht="26" customHeight="1" s="408">
      <c r="A32" s="331" t="inlineStr">
        <is>
          <t>麓城</t>
        </is>
      </c>
      <c r="B32" s="45" t="n">
        <v>45697</v>
      </c>
      <c r="C32" s="411" t="n"/>
      <c r="D32" s="411" t="n"/>
      <c r="E32" s="162" t="n"/>
      <c r="F32" s="162" t="n"/>
      <c r="G32" s="162" t="inlineStr">
        <is>
          <t>简易</t>
        </is>
      </c>
      <c r="H32" s="162" t="n"/>
      <c r="I32" s="162" t="inlineStr">
        <is>
          <t>晶2853</t>
        </is>
      </c>
      <c r="J32" s="162" t="n">
        <v>1638</v>
      </c>
      <c r="K32" s="162" t="n"/>
      <c r="L32" s="162" t="n"/>
      <c r="M32" s="162" t="n"/>
      <c r="N32" s="162" t="n"/>
      <c r="O32" s="162" t="n"/>
      <c r="P32" s="162" t="n"/>
      <c r="Q32" s="162" t="n"/>
      <c r="R32" s="162" t="n"/>
      <c r="S32" s="162" t="n"/>
      <c r="T32" s="162" t="n"/>
      <c r="U32" s="162" t="n">
        <v>5</v>
      </c>
      <c r="V32" s="162" t="n"/>
      <c r="W32" s="162" t="n"/>
      <c r="X32" s="162" t="n"/>
      <c r="Y32" s="162" t="n"/>
      <c r="Z32" s="406">
        <f>SUM(L32:Y32)</f>
        <v/>
      </c>
      <c r="AA32" s="406">
        <f>SUM(AH32:AQ32)</f>
        <v/>
      </c>
      <c r="AB32" s="162" t="inlineStr">
        <is>
          <t>对公</t>
        </is>
      </c>
      <c r="AC32" s="407" t="n"/>
      <c r="AD32" s="162" t="n"/>
      <c r="AE32" s="407" t="n"/>
      <c r="AF32" s="356" t="n"/>
      <c r="AG32" s="253" t="inlineStr">
        <is>
          <t>熊欢</t>
        </is>
      </c>
      <c r="AH32" s="182">
        <f>L32*0.2</f>
        <v/>
      </c>
      <c r="AI32" s="182">
        <f>(M32)*0.2</f>
        <v/>
      </c>
      <c r="AJ32" s="182">
        <f>(N32+O32)*0.2</f>
        <v/>
      </c>
      <c r="AK32" s="182">
        <f>P32*0.2</f>
        <v/>
      </c>
      <c r="AL32" s="182">
        <f>Q32*0.2</f>
        <v/>
      </c>
      <c r="AM32" s="182">
        <f>R32*0.2</f>
        <v/>
      </c>
      <c r="AN32" s="182">
        <f>S32*0.2</f>
        <v/>
      </c>
      <c r="AO32" s="182">
        <f>SUM(T32:W32)*0.2</f>
        <v/>
      </c>
      <c r="AP32" s="182">
        <f>X32*0.2</f>
        <v/>
      </c>
      <c r="AQ32" s="182">
        <f>60*AD32</f>
        <v/>
      </c>
      <c r="AR32" s="261" t="inlineStr">
        <is>
          <t>李志花</t>
        </is>
      </c>
      <c r="AS32" s="162">
        <f>VLOOKUP(AR32,[2]华侨麓城!$A:$D,2,0)</f>
        <v/>
      </c>
      <c r="AT32" s="162">
        <f>VLOOKUP(AR32,[2]华侨麓城!$A:$D,3,0)</f>
        <v/>
      </c>
      <c r="AU32" s="331">
        <f>VLOOKUP(AR32,[2]华侨麓城!$A:$D,4,0)</f>
        <v/>
      </c>
      <c r="AV32" s="331">
        <f>IF(I32=AS32,1,0)</f>
        <v/>
      </c>
      <c r="AW32" s="331">
        <f>IF(J32=AT32,1,0)</f>
        <v/>
      </c>
    </row>
    <row r="33" ht="26" customHeight="1" s="408">
      <c r="A33" s="331" t="inlineStr">
        <is>
          <t>麓城</t>
        </is>
      </c>
      <c r="B33" s="45" t="n">
        <v>45698</v>
      </c>
      <c r="C33" s="162" t="n">
        <v>40</v>
      </c>
      <c r="D33" s="162" t="inlineStr">
        <is>
          <t>李志花</t>
        </is>
      </c>
      <c r="E33" s="162" t="n"/>
      <c r="F33" s="162" t="n"/>
      <c r="G33" s="162" t="n">
        <v>1</v>
      </c>
      <c r="H33" s="162" t="n"/>
      <c r="I33" s="162" t="inlineStr">
        <is>
          <t>晶2853</t>
        </is>
      </c>
      <c r="J33" s="162" t="n">
        <v>1638</v>
      </c>
      <c r="K33" s="162" t="n"/>
      <c r="L33" s="162" t="n"/>
      <c r="M33" s="162" t="n"/>
      <c r="N33" s="162" t="n"/>
      <c r="O33" s="162" t="n"/>
      <c r="P33" s="162" t="n"/>
      <c r="Q33" s="162" t="n"/>
      <c r="R33" s="162" t="n"/>
      <c r="S33" s="162" t="n"/>
      <c r="T33" s="162" t="n"/>
      <c r="U33" s="162" t="n">
        <v>5</v>
      </c>
      <c r="V33" s="162" t="n"/>
      <c r="W33" s="162" t="n"/>
      <c r="X33" s="162" t="n"/>
      <c r="Y33" s="162" t="n"/>
      <c r="Z33" s="406">
        <f>SUM(L33:Y33)</f>
        <v/>
      </c>
      <c r="AA33" s="406">
        <f>SUM(AH33:AQ33)</f>
        <v/>
      </c>
      <c r="AB33" s="162" t="inlineStr">
        <is>
          <t>对公</t>
        </is>
      </c>
      <c r="AC33" s="407" t="n"/>
      <c r="AD33" s="162" t="n"/>
      <c r="AE33" s="407" t="n"/>
      <c r="AF33" s="407" t="n"/>
      <c r="AG33" s="253" t="inlineStr">
        <is>
          <t>熊欢</t>
        </is>
      </c>
      <c r="AH33" s="182">
        <f>L33*0.2</f>
        <v/>
      </c>
      <c r="AI33" s="182">
        <f>(M33)*0.2</f>
        <v/>
      </c>
      <c r="AJ33" s="182">
        <f>(N33+O33)*0.2</f>
        <v/>
      </c>
      <c r="AK33" s="182">
        <f>P33*0.2</f>
        <v/>
      </c>
      <c r="AL33" s="182">
        <f>Q33*0.2</f>
        <v/>
      </c>
      <c r="AM33" s="182">
        <f>R33*0.2</f>
        <v/>
      </c>
      <c r="AN33" s="182">
        <f>S33*0.2</f>
        <v/>
      </c>
      <c r="AO33" s="182">
        <f>SUM(T33:W33)*0.2</f>
        <v/>
      </c>
      <c r="AP33" s="182">
        <f>X33*0.2</f>
        <v/>
      </c>
      <c r="AQ33" s="182">
        <f>50*AD33</f>
        <v/>
      </c>
      <c r="AR33" s="162" t="inlineStr">
        <is>
          <t>李志花</t>
        </is>
      </c>
      <c r="AS33" s="162">
        <f>VLOOKUP(AR33,[2]华侨麓城!$A:$D,2,0)</f>
        <v/>
      </c>
      <c r="AT33" s="162">
        <f>VLOOKUP(AR33,[2]华侨麓城!$A:$D,3,0)</f>
        <v/>
      </c>
      <c r="AU33" s="331">
        <f>VLOOKUP(AR33,[2]华侨麓城!$A:$D,4,0)</f>
        <v/>
      </c>
      <c r="AV33" s="331">
        <f>IF(I33=AS33,1,0)</f>
        <v/>
      </c>
      <c r="AW33" s="331">
        <f>IF(J33=AT33,1,0)</f>
        <v/>
      </c>
    </row>
    <row r="34" ht="26" customHeight="1" s="408">
      <c r="A34" s="331" t="inlineStr">
        <is>
          <t>麓城</t>
        </is>
      </c>
      <c r="B34" s="45" t="n">
        <v>45699</v>
      </c>
      <c r="C34" s="162" t="n">
        <v>47</v>
      </c>
      <c r="D34" s="162" t="inlineStr">
        <is>
          <t>李志花</t>
        </is>
      </c>
      <c r="E34" s="162" t="n"/>
      <c r="F34" s="162" t="n"/>
      <c r="G34" s="162" t="n">
        <v>1</v>
      </c>
      <c r="H34" s="162" t="n"/>
      <c r="I34" s="162" t="inlineStr">
        <is>
          <t>晶2853</t>
        </is>
      </c>
      <c r="J34" s="162" t="n">
        <v>1638</v>
      </c>
      <c r="K34" s="162" t="n"/>
      <c r="L34" s="162" t="n"/>
      <c r="M34" s="162" t="n"/>
      <c r="N34" s="162" t="n"/>
      <c r="O34" s="162" t="n"/>
      <c r="P34" s="162" t="n"/>
      <c r="Q34" s="162" t="n"/>
      <c r="R34" s="162" t="n"/>
      <c r="S34" s="162" t="n"/>
      <c r="T34" s="162" t="n"/>
      <c r="U34" s="162" t="n">
        <v>5</v>
      </c>
      <c r="V34" s="162" t="n"/>
      <c r="W34" s="162" t="n"/>
      <c r="X34" s="162" t="n"/>
      <c r="Y34" s="162" t="n"/>
      <c r="Z34" s="406">
        <f>SUM(L34:Y34)</f>
        <v/>
      </c>
      <c r="AA34" s="406">
        <f>SUM(AH34:AQ34)</f>
        <v/>
      </c>
      <c r="AB34" s="162" t="inlineStr">
        <is>
          <t>对公</t>
        </is>
      </c>
      <c r="AC34" s="407" t="n"/>
      <c r="AD34" s="162" t="n"/>
      <c r="AE34" s="407" t="n"/>
      <c r="AF34" s="407" t="n"/>
      <c r="AG34" s="253" t="inlineStr">
        <is>
          <t>熊欢</t>
        </is>
      </c>
      <c r="AH34" s="182">
        <f>L34*0.2</f>
        <v/>
      </c>
      <c r="AI34" s="182">
        <f>(M34)*0.2</f>
        <v/>
      </c>
      <c r="AJ34" s="182">
        <f>(N34+O34)*0.2</f>
        <v/>
      </c>
      <c r="AK34" s="182">
        <f>P34*0.2</f>
        <v/>
      </c>
      <c r="AL34" s="182">
        <f>Q34*0.2</f>
        <v/>
      </c>
      <c r="AM34" s="182">
        <f>R34*0.2</f>
        <v/>
      </c>
      <c r="AN34" s="182">
        <f>S34*0.2</f>
        <v/>
      </c>
      <c r="AO34" s="182">
        <f>SUM(T34:W34)*0.2</f>
        <v/>
      </c>
      <c r="AP34" s="182">
        <f>X34*0.2</f>
        <v/>
      </c>
      <c r="AQ34" s="182">
        <f>50*AD34</f>
        <v/>
      </c>
      <c r="AR34" s="162" t="inlineStr">
        <is>
          <t>李志花</t>
        </is>
      </c>
      <c r="AS34" s="162">
        <f>VLOOKUP(AR34,[2]华侨麓城!$A:$D,2,0)</f>
        <v/>
      </c>
      <c r="AT34" s="162">
        <f>VLOOKUP(AR34,[2]华侨麓城!$A:$D,3,0)</f>
        <v/>
      </c>
      <c r="AU34" s="331">
        <f>VLOOKUP(AR34,[2]华侨麓城!$A:$D,4,0)</f>
        <v/>
      </c>
      <c r="AV34" s="331">
        <f>IF(I34=AS34,1,0)</f>
        <v/>
      </c>
      <c r="AW34" s="331">
        <f>IF(J34=AT34,1,0)</f>
        <v/>
      </c>
    </row>
    <row r="35" ht="25" customHeight="1" s="408">
      <c r="A35" s="331" t="inlineStr">
        <is>
          <t>麓城</t>
        </is>
      </c>
      <c r="B35" s="45" t="n">
        <v>45700</v>
      </c>
      <c r="C35" s="162" t="n">
        <v>38</v>
      </c>
      <c r="D35" s="162" t="inlineStr">
        <is>
          <t>李志花</t>
        </is>
      </c>
      <c r="E35" s="162" t="n"/>
      <c r="F35" s="162" t="n"/>
      <c r="G35" s="162" t="n">
        <v>1</v>
      </c>
      <c r="H35" s="162" t="n"/>
      <c r="I35" s="162" t="inlineStr">
        <is>
          <t>晶2853</t>
        </is>
      </c>
      <c r="J35" s="162" t="n">
        <v>1638</v>
      </c>
      <c r="K35" s="162" t="n"/>
      <c r="L35" s="162" t="n"/>
      <c r="M35" s="162" t="n"/>
      <c r="N35" s="162" t="n"/>
      <c r="O35" s="162" t="n"/>
      <c r="P35" s="162" t="n"/>
      <c r="Q35" s="162" t="n"/>
      <c r="R35" s="162" t="n"/>
      <c r="S35" s="162" t="n"/>
      <c r="T35" s="162" t="n"/>
      <c r="U35" s="162" t="n">
        <v>5</v>
      </c>
      <c r="V35" s="162" t="n"/>
      <c r="W35" s="162" t="n"/>
      <c r="X35" s="162" t="n"/>
      <c r="Y35" s="162" t="n"/>
      <c r="Z35" s="406">
        <f>SUM(L35:Y35)</f>
        <v/>
      </c>
      <c r="AA35" s="406">
        <f>SUM(AH35:AQ35)</f>
        <v/>
      </c>
      <c r="AB35" s="162" t="inlineStr">
        <is>
          <t>对公</t>
        </is>
      </c>
      <c r="AC35" s="407" t="n"/>
      <c r="AD35" s="162" t="n"/>
      <c r="AE35" s="407" t="n"/>
      <c r="AF35" s="407" t="n"/>
      <c r="AG35" s="253" t="inlineStr">
        <is>
          <t>熊欢</t>
        </is>
      </c>
      <c r="AH35" s="182">
        <f>L35*0.2</f>
        <v/>
      </c>
      <c r="AI35" s="182">
        <f>(M35)*0.2</f>
        <v/>
      </c>
      <c r="AJ35" s="182">
        <f>(N35+O35)*0.2</f>
        <v/>
      </c>
      <c r="AK35" s="182">
        <f>P35*0.2</f>
        <v/>
      </c>
      <c r="AL35" s="182">
        <f>Q35*0.2</f>
        <v/>
      </c>
      <c r="AM35" s="182">
        <f>R35*0.2</f>
        <v/>
      </c>
      <c r="AN35" s="182">
        <f>S35*0.2</f>
        <v/>
      </c>
      <c r="AO35" s="182">
        <f>SUM(T35:W35)*0.2</f>
        <v/>
      </c>
      <c r="AP35" s="182">
        <f>X35*0.2</f>
        <v/>
      </c>
      <c r="AQ35" s="182">
        <f>50*AD35</f>
        <v/>
      </c>
      <c r="AR35" s="162" t="inlineStr">
        <is>
          <t>李志花</t>
        </is>
      </c>
      <c r="AS35" s="162">
        <f>VLOOKUP(AR35,[2]华侨麓城!$A:$D,2,0)</f>
        <v/>
      </c>
      <c r="AT35" s="162">
        <f>VLOOKUP(AR35,[2]华侨麓城!$A:$D,3,0)</f>
        <v/>
      </c>
      <c r="AU35" s="331">
        <f>VLOOKUP(AR35,[2]华侨麓城!$A:$D,4,0)</f>
        <v/>
      </c>
      <c r="AV35" s="331">
        <f>IF(I35=AS35,1,0)</f>
        <v/>
      </c>
      <c r="AW35" s="331">
        <f>IF(J35=AT35,1,0)</f>
        <v/>
      </c>
    </row>
    <row r="36" ht="25" customHeight="1" s="408">
      <c r="A36" s="331" t="inlineStr">
        <is>
          <t>麓城</t>
        </is>
      </c>
      <c r="B36" s="45" t="n">
        <v>45700</v>
      </c>
      <c r="C36" s="162" t="n">
        <v>41</v>
      </c>
      <c r="D36" s="162" t="inlineStr">
        <is>
          <t>曹丛丛</t>
        </is>
      </c>
      <c r="E36" s="162" t="n"/>
      <c r="F36" s="162" t="n"/>
      <c r="G36" s="162" t="n">
        <v>1</v>
      </c>
      <c r="H36" s="162" t="n"/>
      <c r="I36" s="382" t="inlineStr">
        <is>
          <t>胡1901</t>
        </is>
      </c>
      <c r="J36" s="382" t="n">
        <v>1638</v>
      </c>
      <c r="K36" s="382" t="n"/>
      <c r="L36" s="162" t="n"/>
      <c r="M36" s="162" t="n"/>
      <c r="N36" s="162" t="n">
        <v>180</v>
      </c>
      <c r="O36" s="162" t="n"/>
      <c r="P36" s="162" t="n"/>
      <c r="Q36" s="162" t="n"/>
      <c r="R36" s="162" t="n"/>
      <c r="S36" s="162" t="n"/>
      <c r="T36" s="162" t="n"/>
      <c r="U36" s="162" t="n"/>
      <c r="V36" s="162" t="n">
        <v>18</v>
      </c>
      <c r="W36" s="162" t="n"/>
      <c r="X36" s="162" t="n"/>
      <c r="Y36" s="162" t="n"/>
      <c r="Z36" s="406">
        <f>SUM(L36:Y36)</f>
        <v/>
      </c>
      <c r="AA36" s="406">
        <f>SUM(AH36:AQ36)</f>
        <v/>
      </c>
      <c r="AB36" s="162" t="inlineStr">
        <is>
          <t>对公</t>
        </is>
      </c>
      <c r="AC36" s="407" t="n"/>
      <c r="AD36" s="162" t="n"/>
      <c r="AE36" s="407" t="n"/>
      <c r="AF36" s="407" t="n"/>
      <c r="AG36" s="253" t="inlineStr">
        <is>
          <t>熊欢</t>
        </is>
      </c>
      <c r="AH36" s="182">
        <f>L36*0.2</f>
        <v/>
      </c>
      <c r="AI36" s="182">
        <f>(M36)*0.2</f>
        <v/>
      </c>
      <c r="AJ36" s="182">
        <f>(N36+O36)*0.2</f>
        <v/>
      </c>
      <c r="AK36" s="182">
        <f>P36*0.2</f>
        <v/>
      </c>
      <c r="AL36" s="182">
        <f>Q36*0.2</f>
        <v/>
      </c>
      <c r="AM36" s="182">
        <f>R36*0.2</f>
        <v/>
      </c>
      <c r="AN36" s="182">
        <f>S36*0.2</f>
        <v/>
      </c>
      <c r="AO36" s="182">
        <f>SUM(T36:W36)*0.2</f>
        <v/>
      </c>
      <c r="AP36" s="182">
        <f>X36*0.2</f>
        <v/>
      </c>
      <c r="AQ36" s="182">
        <f>50*AD36</f>
        <v/>
      </c>
      <c r="AR36" s="260" t="inlineStr">
        <is>
          <t>曹丛丛</t>
        </is>
      </c>
      <c r="AS36" s="162">
        <f>VLOOKUP(AR36,[2]华侨麓城!$A:$D,2,0)</f>
        <v/>
      </c>
      <c r="AT36" s="162">
        <f>VLOOKUP(AR36,[2]华侨麓城!$A:$D,3,0)</f>
        <v/>
      </c>
      <c r="AU36" s="331">
        <f>VLOOKUP(AR36,[2]华侨麓城!$A:$D,4,0)</f>
        <v/>
      </c>
      <c r="AV36" s="331">
        <f>IF(I36=AS36,1,0)</f>
        <v/>
      </c>
      <c r="AW36" s="331">
        <f>IF(J36=AT36,1,0)</f>
        <v/>
      </c>
    </row>
    <row r="37" ht="25" customHeight="1" s="408">
      <c r="A37" s="331" t="inlineStr">
        <is>
          <t>麓城</t>
        </is>
      </c>
      <c r="B37" s="45" t="n">
        <v>45700</v>
      </c>
      <c r="C37" s="411" t="n"/>
      <c r="D37" s="411" t="n"/>
      <c r="E37" s="162" t="n"/>
      <c r="F37" s="162" t="n"/>
      <c r="G37" s="411" t="n"/>
      <c r="H37" s="162" t="n"/>
      <c r="I37" s="254" t="inlineStr">
        <is>
          <t>胡1901</t>
        </is>
      </c>
      <c r="J37" s="254" t="n">
        <v>1638</v>
      </c>
      <c r="K37" s="254" t="n"/>
      <c r="L37" s="162" t="n"/>
      <c r="M37" s="162" t="n"/>
      <c r="N37" s="162" t="n"/>
      <c r="O37" s="162" t="n"/>
      <c r="P37" s="162" t="n"/>
      <c r="Q37" s="162" t="n"/>
      <c r="R37" s="162" t="n"/>
      <c r="S37" s="162" t="n"/>
      <c r="T37" s="162" t="n"/>
      <c r="U37" s="162" t="n"/>
      <c r="V37" s="162" t="n">
        <v>6</v>
      </c>
      <c r="W37" s="162" t="n"/>
      <c r="X37" s="162" t="n"/>
      <c r="Y37" s="162" t="n"/>
      <c r="Z37" s="406">
        <f>SUM(L37:Y37)</f>
        <v/>
      </c>
      <c r="AA37" s="406">
        <f>SUM(AH37:AQ37)</f>
        <v/>
      </c>
      <c r="AB37" s="162" t="inlineStr">
        <is>
          <t>对公</t>
        </is>
      </c>
      <c r="AC37" s="407" t="n"/>
      <c r="AD37" s="162" t="n"/>
      <c r="AE37" s="407" t="n"/>
      <c r="AF37" s="407" t="n"/>
      <c r="AG37" s="253" t="inlineStr">
        <is>
          <t>熊欢</t>
        </is>
      </c>
      <c r="AH37" s="182">
        <f>L37*0.2</f>
        <v/>
      </c>
      <c r="AI37" s="182">
        <f>(M37)*0.2</f>
        <v/>
      </c>
      <c r="AJ37" s="182">
        <f>(N37+O37)*0.2</f>
        <v/>
      </c>
      <c r="AK37" s="182">
        <f>P37*0.2</f>
        <v/>
      </c>
      <c r="AL37" s="182">
        <f>Q37*0.2</f>
        <v/>
      </c>
      <c r="AM37" s="182">
        <f>R37*0.2</f>
        <v/>
      </c>
      <c r="AN37" s="182">
        <f>S37*0.2</f>
        <v/>
      </c>
      <c r="AO37" s="182">
        <f>SUM(T37:W37)*0.2</f>
        <v/>
      </c>
      <c r="AP37" s="182">
        <f>X37*0.2</f>
        <v/>
      </c>
      <c r="AQ37" s="182">
        <f>50*AD37</f>
        <v/>
      </c>
      <c r="AR37" s="261" t="inlineStr">
        <is>
          <t>曹丛丛</t>
        </is>
      </c>
      <c r="AS37" s="162">
        <f>VLOOKUP(AR37,[2]华侨麓城!$A:$D,2,0)</f>
        <v/>
      </c>
      <c r="AT37" s="162">
        <f>VLOOKUP(AR37,[2]华侨麓城!$A:$D,3,0)</f>
        <v/>
      </c>
      <c r="AU37" s="331">
        <f>VLOOKUP(AR37,[2]华侨麓城!$A:$D,4,0)</f>
        <v/>
      </c>
      <c r="AV37" s="331">
        <f>IF(I37=AS37,1,0)</f>
        <v/>
      </c>
      <c r="AW37" s="331">
        <f>IF(J37=AT37,1,0)</f>
        <v/>
      </c>
    </row>
    <row r="38" ht="26" customHeight="1" s="408">
      <c r="A38" s="331" t="inlineStr">
        <is>
          <t>麓城</t>
        </is>
      </c>
      <c r="B38" s="45" t="n">
        <v>45701</v>
      </c>
      <c r="C38" s="162" t="n">
        <v>4</v>
      </c>
      <c r="D38" s="162" t="inlineStr">
        <is>
          <t>何利容</t>
        </is>
      </c>
      <c r="E38" s="162" t="n"/>
      <c r="F38" s="162" t="n"/>
      <c r="G38" s="162" t="n">
        <v>1</v>
      </c>
      <c r="H38" s="162" t="n"/>
      <c r="I38" s="162" t="inlineStr">
        <is>
          <t>G1978</t>
        </is>
      </c>
      <c r="J38" s="162" t="n">
        <v>1638</v>
      </c>
      <c r="K38" s="162" t="n"/>
      <c r="L38" s="162" t="n"/>
      <c r="M38" s="162" t="n"/>
      <c r="N38" s="162" t="n"/>
      <c r="O38" s="162" t="n"/>
      <c r="P38" s="162" t="n"/>
      <c r="Q38" s="162" t="n"/>
      <c r="R38" s="162" t="n">
        <v>140</v>
      </c>
      <c r="S38" s="162" t="n"/>
      <c r="T38" s="162" t="n"/>
      <c r="U38" s="162" t="n"/>
      <c r="V38" s="162" t="n"/>
      <c r="W38" s="162" t="n"/>
      <c r="X38" s="162" t="n"/>
      <c r="Y38" s="162" t="n"/>
      <c r="Z38" s="406">
        <f>SUM(L38:Y38)</f>
        <v/>
      </c>
      <c r="AA38" s="406">
        <f>SUM(AH38:AQ38)</f>
        <v/>
      </c>
      <c r="AB38" s="162" t="inlineStr">
        <is>
          <t>2.12对公</t>
        </is>
      </c>
      <c r="AC38" s="407" t="n"/>
      <c r="AD38" s="162" t="n"/>
      <c r="AE38" s="356" t="n"/>
      <c r="AF38" s="407" t="n"/>
      <c r="AG38" s="253" t="inlineStr">
        <is>
          <t>熊欢</t>
        </is>
      </c>
      <c r="AH38" s="182">
        <f>L38*0.2</f>
        <v/>
      </c>
      <c r="AI38" s="182">
        <f>(M38)*0.2</f>
        <v/>
      </c>
      <c r="AJ38" s="182">
        <f>(N38+O38)*0.2</f>
        <v/>
      </c>
      <c r="AK38" s="182">
        <f>P38*0.2</f>
        <v/>
      </c>
      <c r="AL38" s="182">
        <f>Q38*0.2</f>
        <v/>
      </c>
      <c r="AM38" s="182">
        <f>(R38-140)*0.2+50</f>
        <v/>
      </c>
      <c r="AN38" s="182">
        <f>S38*0.2</f>
        <v/>
      </c>
      <c r="AO38" s="182">
        <f>SUM(T38:W38)*0.2</f>
        <v/>
      </c>
      <c r="AP38" s="182">
        <f>X38*0.2</f>
        <v/>
      </c>
      <c r="AQ38" s="182">
        <f>50*AD38</f>
        <v/>
      </c>
      <c r="AR38" s="162" t="inlineStr">
        <is>
          <t>何利容</t>
        </is>
      </c>
      <c r="AS38" s="162">
        <f>VLOOKUP(AR38,[2]华侨麓城!$A:$D,2,0)</f>
        <v/>
      </c>
      <c r="AT38" s="162">
        <f>VLOOKUP(AR38,[2]华侨麓城!$A:$D,3,0)</f>
        <v/>
      </c>
      <c r="AU38" s="331">
        <f>VLOOKUP(AR38,[2]华侨麓城!$A:$D,4,0)</f>
        <v/>
      </c>
      <c r="AV38" s="331">
        <f>IF(I38=AS38,1,0)</f>
        <v/>
      </c>
      <c r="AW38" s="331">
        <f>IF(J38=AT38,1,0)</f>
        <v/>
      </c>
    </row>
    <row r="39" ht="26" customHeight="1" s="408">
      <c r="A39" s="331" t="inlineStr">
        <is>
          <t>麓城</t>
        </is>
      </c>
      <c r="B39" s="45" t="n">
        <v>45701</v>
      </c>
      <c r="C39" s="162" t="n">
        <v>23</v>
      </c>
      <c r="D39" s="162" t="inlineStr">
        <is>
          <t>李志花</t>
        </is>
      </c>
      <c r="E39" s="162" t="n"/>
      <c r="F39" s="162" t="n"/>
      <c r="G39" s="162" t="n">
        <v>1</v>
      </c>
      <c r="H39" s="162" t="n"/>
      <c r="I39" s="162" t="inlineStr">
        <is>
          <t>晶2853</t>
        </is>
      </c>
      <c r="J39" s="162" t="n">
        <v>1638</v>
      </c>
      <c r="K39" s="162" t="n"/>
      <c r="L39" s="162" t="n"/>
      <c r="M39" s="162" t="n"/>
      <c r="N39" s="162" t="n"/>
      <c r="O39" s="162" t="n"/>
      <c r="P39" s="162" t="n"/>
      <c r="Q39" s="162" t="n"/>
      <c r="R39" s="162" t="n"/>
      <c r="S39" s="162" t="n"/>
      <c r="T39" s="162" t="n"/>
      <c r="U39" s="162" t="n">
        <v>5</v>
      </c>
      <c r="V39" s="162" t="n"/>
      <c r="W39" s="162" t="n"/>
      <c r="X39" s="162" t="n"/>
      <c r="Y39" s="162" t="n"/>
      <c r="Z39" s="406">
        <f>SUM(L39:Y39)</f>
        <v/>
      </c>
      <c r="AA39" s="406">
        <f>SUM(AH39:AQ39)</f>
        <v/>
      </c>
      <c r="AB39" s="162" t="inlineStr">
        <is>
          <t>对公</t>
        </is>
      </c>
      <c r="AC39" s="407" t="n"/>
      <c r="AD39" s="162" t="n"/>
      <c r="AE39" s="407" t="n"/>
      <c r="AF39" s="407" t="n"/>
      <c r="AG39" s="253" t="inlineStr">
        <is>
          <t>熊家鑫</t>
        </is>
      </c>
      <c r="AH39" s="182">
        <f>L39*0.2</f>
        <v/>
      </c>
      <c r="AI39" s="182">
        <f>(M39)*0.2</f>
        <v/>
      </c>
      <c r="AJ39" s="182">
        <f>(N39+O39)*0.2</f>
        <v/>
      </c>
      <c r="AK39" s="182">
        <f>P39*0.2</f>
        <v/>
      </c>
      <c r="AL39" s="182">
        <f>Q39*0.2</f>
        <v/>
      </c>
      <c r="AM39" s="182">
        <f>R39*0.2</f>
        <v/>
      </c>
      <c r="AN39" s="182">
        <f>S39*0.2</f>
        <v/>
      </c>
      <c r="AO39" s="182">
        <f>SUM(T39:W39)*0.2</f>
        <v/>
      </c>
      <c r="AP39" s="182">
        <f>X39*0.2</f>
        <v/>
      </c>
      <c r="AQ39" s="182">
        <f>50*AD39</f>
        <v/>
      </c>
      <c r="AR39" s="162" t="inlineStr">
        <is>
          <t>李志花</t>
        </is>
      </c>
      <c r="AS39" s="162">
        <f>VLOOKUP(AR39,[2]华侨麓城!$A:$D,2,0)</f>
        <v/>
      </c>
      <c r="AT39" s="162">
        <f>VLOOKUP(AR39,[2]华侨麓城!$A:$D,3,0)</f>
        <v/>
      </c>
      <c r="AU39" s="331">
        <f>VLOOKUP(AR39,[2]华侨麓城!$A:$D,4,0)</f>
        <v/>
      </c>
      <c r="AV39" s="331">
        <f>IF(I39=AS39,1,0)</f>
        <v/>
      </c>
      <c r="AW39" s="331">
        <f>IF(J39=AT39,1,0)</f>
        <v/>
      </c>
    </row>
    <row r="40" ht="26" customHeight="1" s="408">
      <c r="A40" s="331" t="inlineStr">
        <is>
          <t>麓城</t>
        </is>
      </c>
      <c r="B40" s="45" t="n">
        <v>45701</v>
      </c>
      <c r="C40" s="162" t="n">
        <v>36</v>
      </c>
      <c r="D40" s="162" t="inlineStr">
        <is>
          <t>曹丛丛</t>
        </is>
      </c>
      <c r="E40" s="162" t="n"/>
      <c r="F40" s="162" t="n"/>
      <c r="G40" s="162" t="n">
        <v>1</v>
      </c>
      <c r="H40" s="162" t="n"/>
      <c r="I40" s="162" t="inlineStr">
        <is>
          <t>胡1901</t>
        </is>
      </c>
      <c r="J40" s="162" t="n">
        <v>1638</v>
      </c>
      <c r="K40" s="162" t="n"/>
      <c r="L40" s="162" t="n"/>
      <c r="M40" s="162" t="n"/>
      <c r="N40" s="162" t="n"/>
      <c r="O40" s="162" t="n"/>
      <c r="P40" s="162" t="n"/>
      <c r="Q40" s="162" t="n"/>
      <c r="R40" s="162" t="n"/>
      <c r="S40" s="162" t="n"/>
      <c r="T40" s="162" t="n"/>
      <c r="U40" s="162" t="n"/>
      <c r="V40" s="162" t="n">
        <v>12</v>
      </c>
      <c r="W40" s="162" t="n"/>
      <c r="X40" s="162" t="n"/>
      <c r="Y40" s="162" t="n"/>
      <c r="Z40" s="406">
        <f>SUM(L40:Y40)</f>
        <v/>
      </c>
      <c r="AA40" s="406">
        <f>SUM(AH40:AQ40)</f>
        <v/>
      </c>
      <c r="AB40" s="162" t="inlineStr">
        <is>
          <t>对公</t>
        </is>
      </c>
      <c r="AC40" s="407" t="n"/>
      <c r="AD40" s="162" t="n"/>
      <c r="AE40" s="407" t="n"/>
      <c r="AF40" s="407" t="n"/>
      <c r="AG40" s="253" t="inlineStr">
        <is>
          <t>熊家鑫</t>
        </is>
      </c>
      <c r="AH40" s="182">
        <f>L40*0.2</f>
        <v/>
      </c>
      <c r="AI40" s="182">
        <f>(M40)*0.2</f>
        <v/>
      </c>
      <c r="AJ40" s="182">
        <f>(N40+O40)*0.2</f>
        <v/>
      </c>
      <c r="AK40" s="182">
        <f>P40*0.2</f>
        <v/>
      </c>
      <c r="AL40" s="182">
        <f>Q40*0.2</f>
        <v/>
      </c>
      <c r="AM40" s="182">
        <f>R40*0.2</f>
        <v/>
      </c>
      <c r="AN40" s="182">
        <f>S40*0.2</f>
        <v/>
      </c>
      <c r="AO40" s="182">
        <f>SUM(T40:W40)*0.2</f>
        <v/>
      </c>
      <c r="AP40" s="182">
        <f>X40*0.2</f>
        <v/>
      </c>
      <c r="AQ40" s="182">
        <f>50*AD40</f>
        <v/>
      </c>
      <c r="AR40" s="162" t="inlineStr">
        <is>
          <t>曹丛丛</t>
        </is>
      </c>
      <c r="AS40" s="162">
        <f>VLOOKUP(AR40,[2]华侨麓城!$A:$D,2,0)</f>
        <v/>
      </c>
      <c r="AT40" s="162">
        <f>VLOOKUP(AR40,[2]华侨麓城!$A:$D,3,0)</f>
        <v/>
      </c>
      <c r="AU40" s="331">
        <f>VLOOKUP(AR40,[2]华侨麓城!$A:$D,4,0)</f>
        <v/>
      </c>
      <c r="AV40" s="331">
        <f>IF(I40=AS40,1,0)</f>
        <v/>
      </c>
      <c r="AW40" s="331">
        <f>IF(J40=AT40,1,0)</f>
        <v/>
      </c>
    </row>
    <row r="41" ht="26" customHeight="1" s="408">
      <c r="A41" s="331" t="inlineStr">
        <is>
          <t>晟华</t>
        </is>
      </c>
      <c r="B41" s="45" t="n">
        <v>45701</v>
      </c>
      <c r="C41" s="162" t="n">
        <v>22</v>
      </c>
      <c r="D41" s="162" t="inlineStr">
        <is>
          <t>陈双80（8983）</t>
        </is>
      </c>
      <c r="E41" s="162" t="n"/>
      <c r="F41" s="162" t="n"/>
      <c r="G41" s="162" t="inlineStr">
        <is>
          <t>简易</t>
        </is>
      </c>
      <c r="H41" s="162" t="n"/>
      <c r="I41" s="162" t="inlineStr">
        <is>
          <t>G7768</t>
        </is>
      </c>
      <c r="J41" s="162" t="n">
        <v>1638</v>
      </c>
      <c r="K41" s="162" t="n"/>
      <c r="L41" s="162" t="n"/>
      <c r="M41" s="162" t="n"/>
      <c r="N41" s="162" t="n"/>
      <c r="O41" s="162" t="n"/>
      <c r="P41" s="162" t="n"/>
      <c r="Q41" s="162" t="n">
        <v>2653</v>
      </c>
      <c r="R41" s="162" t="n">
        <v>140</v>
      </c>
      <c r="S41" s="162" t="n">
        <v>40</v>
      </c>
      <c r="T41" s="162" t="n">
        <v>28</v>
      </c>
      <c r="U41" s="162" t="n"/>
      <c r="V41" s="162" t="n"/>
      <c r="W41" s="162" t="n"/>
      <c r="X41" s="162" t="n"/>
      <c r="Y41" s="162" t="n"/>
      <c r="Z41" s="406">
        <f>SUM(L41:Y41)</f>
        <v/>
      </c>
      <c r="AA41" s="406">
        <f>SUM(AH41:AQ41)</f>
        <v/>
      </c>
      <c r="AB41" s="162" t="inlineStr">
        <is>
          <t>对公</t>
        </is>
      </c>
      <c r="AC41" s="407" t="n"/>
      <c r="AD41" s="162" t="n"/>
      <c r="AE41" s="407" t="inlineStr">
        <is>
          <t>男女全套</t>
        </is>
      </c>
      <c r="AF41" s="407" t="n"/>
      <c r="AG41" s="253" t="inlineStr">
        <is>
          <t>李嘉慧</t>
        </is>
      </c>
      <c r="AH41" s="182">
        <f>L41*0.2</f>
        <v/>
      </c>
      <c r="AI41" s="182">
        <f>(M41)*0.2</f>
        <v/>
      </c>
      <c r="AJ41" s="182">
        <f>(N41+O41)*0.2</f>
        <v/>
      </c>
      <c r="AK41" s="182">
        <f>P41*0.2</f>
        <v/>
      </c>
      <c r="AL41" s="182">
        <f>Q41*0.35</f>
        <v/>
      </c>
      <c r="AM41" s="182" t="n">
        <v>70</v>
      </c>
      <c r="AN41" s="182">
        <f>S41*0.2</f>
        <v/>
      </c>
      <c r="AO41" s="182">
        <f>SUM(T41:W41)*0.2</f>
        <v/>
      </c>
      <c r="AP41" s="182">
        <f>X41*0.2</f>
        <v/>
      </c>
      <c r="AQ41" s="182">
        <f>50*AD41</f>
        <v/>
      </c>
      <c r="AR41" s="260" t="inlineStr">
        <is>
          <t>陈双80（8983）</t>
        </is>
      </c>
      <c r="AS41" s="162">
        <f>VLOOKUP(AR41,[2]华侨麓城!$A:$D,2,0)</f>
        <v/>
      </c>
      <c r="AT41" s="162">
        <f>VLOOKUP(AR41,[2]华侨麓城!$A:$D,3,0)</f>
        <v/>
      </c>
      <c r="AU41" s="331">
        <f>VLOOKUP(AR41,[2]华侨麓城!$A:$D,4,0)</f>
        <v/>
      </c>
      <c r="AV41" s="331">
        <f>IF(I41=AS41,1,0)</f>
        <v/>
      </c>
      <c r="AW41" s="331">
        <f>IF(J41=AT41,1,0)</f>
        <v/>
      </c>
    </row>
    <row r="42" ht="26" customHeight="1" s="408">
      <c r="A42" s="331" t="inlineStr">
        <is>
          <t>晟华</t>
        </is>
      </c>
      <c r="B42" s="45" t="n">
        <v>45701</v>
      </c>
      <c r="C42" s="412" t="n"/>
      <c r="D42" s="412" t="n"/>
      <c r="E42" s="162" t="n"/>
      <c r="F42" s="162" t="n"/>
      <c r="G42" s="411" t="n"/>
      <c r="H42" s="162" t="n"/>
      <c r="I42" s="162" t="inlineStr">
        <is>
          <t>G7768</t>
        </is>
      </c>
      <c r="J42" s="162" t="n">
        <v>1638</v>
      </c>
      <c r="K42" s="162" t="n"/>
      <c r="L42" s="162" t="n"/>
      <c r="M42" s="162" t="n"/>
      <c r="N42" s="162" t="n"/>
      <c r="O42" s="162" t="n"/>
      <c r="P42" s="162" t="n"/>
      <c r="Q42" s="162" t="n">
        <v>120</v>
      </c>
      <c r="R42" s="162" t="n"/>
      <c r="S42" s="162" t="n"/>
      <c r="T42" s="162" t="n"/>
      <c r="U42" s="162" t="n"/>
      <c r="V42" s="162" t="n"/>
      <c r="W42" s="162" t="n"/>
      <c r="X42" s="162" t="n"/>
      <c r="Y42" s="162" t="n"/>
      <c r="Z42" s="406">
        <f>SUM(L42:Y42)</f>
        <v/>
      </c>
      <c r="AA42" s="406">
        <f>SUM(AH42:AQ42)</f>
        <v/>
      </c>
      <c r="AB42" s="162" t="inlineStr">
        <is>
          <t>对公</t>
        </is>
      </c>
      <c r="AC42" s="407" t="n"/>
      <c r="AD42" s="162" t="n"/>
      <c r="AE42" s="411" t="n"/>
      <c r="AF42" s="407" t="n"/>
      <c r="AG42" s="253" t="inlineStr">
        <is>
          <t>李嘉慧</t>
        </is>
      </c>
      <c r="AH42" s="182">
        <f>L42*0.2</f>
        <v/>
      </c>
      <c r="AI42" s="182">
        <f>(M42)*0.2</f>
        <v/>
      </c>
      <c r="AJ42" s="182">
        <f>(N42+O42)*0.2</f>
        <v/>
      </c>
      <c r="AK42" s="182">
        <f>P42*0.2</f>
        <v/>
      </c>
      <c r="AL42" s="182">
        <f>Q42*0.35</f>
        <v/>
      </c>
      <c r="AM42" s="182">
        <f>R42*0.2</f>
        <v/>
      </c>
      <c r="AN42" s="182">
        <f>S42*0.2</f>
        <v/>
      </c>
      <c r="AO42" s="182">
        <f>SUM(T42:W42)*0.2</f>
        <v/>
      </c>
      <c r="AP42" s="182">
        <f>X42*0.2</f>
        <v/>
      </c>
      <c r="AQ42" s="182">
        <f>50*AD42</f>
        <v/>
      </c>
      <c r="AR42" s="85" t="inlineStr">
        <is>
          <t>陈双80（8983）</t>
        </is>
      </c>
      <c r="AS42" s="162">
        <f>VLOOKUP(AR42,[2]华侨麓城!$A:$D,2,0)</f>
        <v/>
      </c>
      <c r="AT42" s="162">
        <f>VLOOKUP(AR42,[2]华侨麓城!$A:$D,3,0)</f>
        <v/>
      </c>
      <c r="AU42" s="331">
        <f>VLOOKUP(AR42,[2]华侨麓城!$A:$D,4,0)</f>
        <v/>
      </c>
      <c r="AV42" s="331">
        <f>IF(I42=AS42,1,0)</f>
        <v/>
      </c>
      <c r="AW42" s="331">
        <f>IF(J42=AT42,1,0)</f>
        <v/>
      </c>
    </row>
    <row r="43" ht="26" customHeight="1" s="408">
      <c r="A43" s="331" t="inlineStr">
        <is>
          <t>晟华</t>
        </is>
      </c>
      <c r="B43" s="45" t="n">
        <v>45701</v>
      </c>
      <c r="C43" s="411" t="n"/>
      <c r="D43" s="411" t="n"/>
      <c r="E43" s="162" t="n">
        <v>1</v>
      </c>
      <c r="F43" s="162" t="n"/>
      <c r="G43" s="254" t="n"/>
      <c r="H43" s="162" t="inlineStr">
        <is>
          <t>肖俊蓉</t>
        </is>
      </c>
      <c r="I43" s="162" t="inlineStr">
        <is>
          <t>G7768</t>
        </is>
      </c>
      <c r="J43" s="162" t="n">
        <v>1638</v>
      </c>
      <c r="K43" s="162" t="n"/>
      <c r="L43" s="162" t="n">
        <v>823</v>
      </c>
      <c r="M43" s="162" t="n"/>
      <c r="N43" s="162" t="n"/>
      <c r="O43" s="162" t="n"/>
      <c r="P43" s="162" t="n"/>
      <c r="Q43" s="162" t="n"/>
      <c r="R43" s="162" t="n"/>
      <c r="S43" s="162" t="n"/>
      <c r="T43" s="162" t="n"/>
      <c r="U43" s="162" t="n"/>
      <c r="V43" s="162" t="n"/>
      <c r="W43" s="162" t="n"/>
      <c r="X43" s="162" t="n"/>
      <c r="Y43" s="162" t="n"/>
      <c r="Z43" s="406">
        <f>SUM(L43:Y43)</f>
        <v/>
      </c>
      <c r="AA43" s="406">
        <f>SUM(AH43:AQ43)</f>
        <v/>
      </c>
      <c r="AB43" s="162" t="inlineStr">
        <is>
          <t>对公</t>
        </is>
      </c>
      <c r="AC43" s="407" t="n"/>
      <c r="AD43" s="162" t="n"/>
      <c r="AE43" s="407" t="n"/>
      <c r="AF43" s="407" t="n"/>
      <c r="AG43" s="253" t="inlineStr">
        <is>
          <t>李嘉慧</t>
        </is>
      </c>
      <c r="AH43" s="182">
        <f>L43*0.15</f>
        <v/>
      </c>
      <c r="AI43" s="182">
        <f>(M43)*0.15</f>
        <v/>
      </c>
      <c r="AJ43" s="182">
        <f>(N43+O43)*0.15</f>
        <v/>
      </c>
      <c r="AK43" s="182">
        <f>P43*0.15</f>
        <v/>
      </c>
      <c r="AL43" s="182">
        <f>Q43*0.15</f>
        <v/>
      </c>
      <c r="AM43" s="182">
        <f>R43*0.15</f>
        <v/>
      </c>
      <c r="AN43" s="182">
        <f>S43*0.15</f>
        <v/>
      </c>
      <c r="AO43" s="182">
        <f>SUM(T43:W43)*0.15</f>
        <v/>
      </c>
      <c r="AP43" s="182">
        <f>X43*0.15</f>
        <v/>
      </c>
      <c r="AQ43" s="182">
        <f>50*AD43</f>
        <v/>
      </c>
      <c r="AR43" s="261" t="inlineStr">
        <is>
          <t>陈双80（8983）</t>
        </is>
      </c>
      <c r="AS43" s="162">
        <f>VLOOKUP(AR43,[2]华侨麓城!$A:$D,2,0)</f>
        <v/>
      </c>
      <c r="AT43" s="162">
        <f>VLOOKUP(AR43,[2]华侨麓城!$A:$D,3,0)</f>
        <v/>
      </c>
      <c r="AU43" s="331">
        <f>VLOOKUP(AR43,[2]华侨麓城!$A:$D,4,0)</f>
        <v/>
      </c>
      <c r="AV43" s="331">
        <f>IF(I43=AS43,1,0)</f>
        <v/>
      </c>
      <c r="AW43" s="331">
        <f>IF(J43=AT43,1,0)</f>
        <v/>
      </c>
    </row>
    <row r="44" ht="26" customHeight="1" s="408">
      <c r="A44" s="331" t="inlineStr">
        <is>
          <t>晟华</t>
        </is>
      </c>
      <c r="B44" s="45" t="n">
        <v>45701</v>
      </c>
      <c r="C44" s="162" t="n">
        <v>23</v>
      </c>
      <c r="D44" s="162" t="inlineStr">
        <is>
          <t>汤志强</t>
        </is>
      </c>
      <c r="E44" s="162" t="n"/>
      <c r="F44" s="162" t="n"/>
      <c r="G44" s="162" t="n">
        <v>1</v>
      </c>
      <c r="H44" s="162" t="n"/>
      <c r="I44" s="162" t="inlineStr">
        <is>
          <t>G7768</t>
        </is>
      </c>
      <c r="J44" s="162" t="n">
        <v>1638</v>
      </c>
      <c r="K44" s="162" t="n"/>
      <c r="L44" s="162" t="n"/>
      <c r="M44" s="162" t="n"/>
      <c r="N44" s="162" t="n"/>
      <c r="O44" s="162" t="n"/>
      <c r="P44" s="162" t="n"/>
      <c r="Q44" s="162" t="n">
        <v>2328</v>
      </c>
      <c r="R44" s="162" t="n"/>
      <c r="S44" s="162" t="n"/>
      <c r="T44" s="162" t="n">
        <v>109</v>
      </c>
      <c r="U44" s="162" t="n"/>
      <c r="V44" s="162" t="n"/>
      <c r="W44" s="162" t="n"/>
      <c r="X44" s="162" t="n"/>
      <c r="Y44" s="162" t="n"/>
      <c r="Z44" s="406">
        <f>SUM(L44:Y44)</f>
        <v/>
      </c>
      <c r="AA44" s="406">
        <f>SUM(AH44:AQ44)</f>
        <v/>
      </c>
      <c r="AB44" s="162" t="inlineStr">
        <is>
          <t>对公</t>
        </is>
      </c>
      <c r="AC44" s="407" t="n"/>
      <c r="AD44" s="162" t="n"/>
      <c r="AE44" s="407" t="inlineStr">
        <is>
          <t>男女全套</t>
        </is>
      </c>
      <c r="AF44" s="407" t="n"/>
      <c r="AG44" s="253" t="inlineStr">
        <is>
          <t>李嘉慧</t>
        </is>
      </c>
      <c r="AH44" s="182">
        <f>L44*0.2</f>
        <v/>
      </c>
      <c r="AI44" s="182">
        <f>(M44)*0.2</f>
        <v/>
      </c>
      <c r="AJ44" s="182">
        <f>(N44+O44)*0.2</f>
        <v/>
      </c>
      <c r="AK44" s="182">
        <f>P44*0.2</f>
        <v/>
      </c>
      <c r="AL44" s="182">
        <f>Q44*0.35</f>
        <v/>
      </c>
      <c r="AM44" s="182">
        <f>R44*0.2</f>
        <v/>
      </c>
      <c r="AN44" s="182">
        <f>S44*0.2</f>
        <v/>
      </c>
      <c r="AO44" s="182">
        <f>SUM(T44:W44)*0.2</f>
        <v/>
      </c>
      <c r="AP44" s="182">
        <f>X44*0.2</f>
        <v/>
      </c>
      <c r="AQ44" s="182">
        <f>50*AD44</f>
        <v/>
      </c>
      <c r="AR44" s="162" t="inlineStr">
        <is>
          <t>汤志强</t>
        </is>
      </c>
      <c r="AS44" s="162">
        <f>VLOOKUP(AR44,[2]华侨麓城!$A:$D,2,0)</f>
        <v/>
      </c>
      <c r="AT44" s="162">
        <f>VLOOKUP(AR44,[2]华侨麓城!$A:$D,3,0)</f>
        <v/>
      </c>
      <c r="AU44" s="331">
        <f>VLOOKUP(AR44,[2]华侨麓城!$A:$D,4,0)</f>
        <v/>
      </c>
      <c r="AV44" s="331">
        <f>IF(I44=AS44,1,0)</f>
        <v/>
      </c>
      <c r="AW44" s="331">
        <f>IF(J44=AT44,1,0)</f>
        <v/>
      </c>
    </row>
    <row r="45" ht="26" customHeight="1" s="408">
      <c r="A45" s="331" t="inlineStr">
        <is>
          <t>华侨</t>
        </is>
      </c>
      <c r="B45" s="45" t="n">
        <v>45702</v>
      </c>
      <c r="C45" s="162" t="n">
        <v>57</v>
      </c>
      <c r="D45" s="162" t="inlineStr">
        <is>
          <t>何林林</t>
        </is>
      </c>
      <c r="E45" s="162" t="n">
        <v>1</v>
      </c>
      <c r="F45" s="162" t="n"/>
      <c r="G45" s="162" t="n"/>
      <c r="H45" s="162" t="inlineStr">
        <is>
          <t>张宇良</t>
        </is>
      </c>
      <c r="I45" s="162" t="inlineStr">
        <is>
          <t>林3688</t>
        </is>
      </c>
      <c r="J45" s="162" t="n">
        <v>1638</v>
      </c>
      <c r="K45" s="162" t="n"/>
      <c r="L45" s="162" t="n">
        <v>541.1</v>
      </c>
      <c r="M45" s="162" t="n"/>
      <c r="N45" s="162" t="n"/>
      <c r="O45" s="162" t="n"/>
      <c r="P45" s="162" t="n"/>
      <c r="Q45" s="162" t="n"/>
      <c r="R45" s="162" t="n"/>
      <c r="S45" s="162" t="n"/>
      <c r="T45" s="162" t="n"/>
      <c r="U45" s="162" t="n"/>
      <c r="V45" s="162" t="n"/>
      <c r="W45" s="162" t="n"/>
      <c r="X45" s="162" t="n"/>
      <c r="Y45" s="162" t="n"/>
      <c r="Z45" s="406">
        <f>SUM(L45:Y45)</f>
        <v/>
      </c>
      <c r="AA45" s="406">
        <f>SUM(AH45:AQ45)</f>
        <v/>
      </c>
      <c r="AB45" s="162" t="inlineStr">
        <is>
          <t>对公</t>
        </is>
      </c>
      <c r="AC45" s="407" t="n"/>
      <c r="AD45" s="162" t="n"/>
      <c r="AE45" s="407" t="n"/>
      <c r="AF45" s="407" t="n"/>
      <c r="AG45" s="253" t="inlineStr">
        <is>
          <t>向文娟</t>
        </is>
      </c>
      <c r="AH45" s="182">
        <f>L45*0.15</f>
        <v/>
      </c>
      <c r="AI45" s="182">
        <f>(M45)*0.15</f>
        <v/>
      </c>
      <c r="AJ45" s="182">
        <f>(N45+O45)*0.15</f>
        <v/>
      </c>
      <c r="AK45" s="182">
        <f>P45*0.15</f>
        <v/>
      </c>
      <c r="AL45" s="182">
        <f>Q45*0.15</f>
        <v/>
      </c>
      <c r="AM45" s="182">
        <f>R45*0.15</f>
        <v/>
      </c>
      <c r="AN45" s="182">
        <f>S45*0.15</f>
        <v/>
      </c>
      <c r="AO45" s="182">
        <f>SUM(T45:W45)*0.15</f>
        <v/>
      </c>
      <c r="AP45" s="182">
        <f>X45*0.15</f>
        <v/>
      </c>
      <c r="AQ45" s="182">
        <f>50*AD45</f>
        <v/>
      </c>
      <c r="AR45" s="162" t="inlineStr">
        <is>
          <t>何林林</t>
        </is>
      </c>
      <c r="AS45" s="162">
        <f>VLOOKUP(AR45,[2]华侨麓城!$A:$D,2,0)</f>
        <v/>
      </c>
      <c r="AT45" s="162">
        <f>VLOOKUP(AR45,[2]华侨麓城!$A:$D,3,0)</f>
        <v/>
      </c>
      <c r="AU45" s="331">
        <f>VLOOKUP(AR45,[2]华侨麓城!$A:$D,4,0)</f>
        <v/>
      </c>
      <c r="AV45" s="331">
        <f>IF(I45=AS45,1,0)</f>
        <v/>
      </c>
      <c r="AW45" s="331">
        <f>IF(J45=AT45,1,0)</f>
        <v/>
      </c>
    </row>
    <row r="46" ht="26" customHeight="1" s="408">
      <c r="A46" s="331" t="inlineStr">
        <is>
          <t>麓城</t>
        </is>
      </c>
      <c r="B46" s="45" t="n">
        <v>45702</v>
      </c>
      <c r="C46" s="162" t="n">
        <v>22</v>
      </c>
      <c r="D46" s="162" t="inlineStr">
        <is>
          <t>邓迪</t>
        </is>
      </c>
      <c r="E46" s="162" t="n"/>
      <c r="F46" s="162" t="n"/>
      <c r="G46" s="162" t="n">
        <v>1</v>
      </c>
      <c r="H46" s="162" t="n"/>
      <c r="I46" s="162" t="inlineStr">
        <is>
          <t>林3668</t>
        </is>
      </c>
      <c r="J46" s="162" t="n">
        <v>1638</v>
      </c>
      <c r="K46" s="162" t="n"/>
      <c r="L46" s="162" t="n"/>
      <c r="M46" s="162" t="n"/>
      <c r="N46" s="162" t="n"/>
      <c r="O46" s="162" t="n"/>
      <c r="P46" s="162" t="n"/>
      <c r="Q46" s="162" t="n">
        <v>180</v>
      </c>
      <c r="R46" s="162" t="n">
        <v>140</v>
      </c>
      <c r="S46" s="162" t="n"/>
      <c r="T46" s="162" t="n">
        <v>9</v>
      </c>
      <c r="U46" s="162" t="n"/>
      <c r="V46" s="162" t="n"/>
      <c r="W46" s="162" t="n"/>
      <c r="X46" s="162" t="n"/>
      <c r="Y46" s="162" t="n"/>
      <c r="Z46" s="406">
        <f>SUM(L46:Y46)</f>
        <v/>
      </c>
      <c r="AA46" s="406">
        <f>SUM(AH46:AQ46)</f>
        <v/>
      </c>
      <c r="AB46" s="162" t="inlineStr">
        <is>
          <t>对公</t>
        </is>
      </c>
      <c r="AC46" s="407" t="n"/>
      <c r="AD46" s="162" t="n"/>
      <c r="AE46" s="407" t="n"/>
      <c r="AF46" s="407" t="n"/>
      <c r="AG46" s="253" t="inlineStr">
        <is>
          <t>熊家鑫</t>
        </is>
      </c>
      <c r="AH46" s="182">
        <f>L46*0.2</f>
        <v/>
      </c>
      <c r="AI46" s="182">
        <f>(M46)*0.2</f>
        <v/>
      </c>
      <c r="AJ46" s="182">
        <f>(N46+O46)*0.2</f>
        <v/>
      </c>
      <c r="AK46" s="182">
        <f>P46*0.2</f>
        <v/>
      </c>
      <c r="AL46" s="182">
        <f>Q46*0.2</f>
        <v/>
      </c>
      <c r="AM46" s="182">
        <f>(R46-140)*0.2+50</f>
        <v/>
      </c>
      <c r="AN46" s="182">
        <f>S46*0.2</f>
        <v/>
      </c>
      <c r="AO46" s="182">
        <f>SUM(T46:W46)*0.2</f>
        <v/>
      </c>
      <c r="AP46" s="182">
        <f>X46*0.2</f>
        <v/>
      </c>
      <c r="AQ46" s="182">
        <f>50*AD46</f>
        <v/>
      </c>
      <c r="AR46" s="162" t="inlineStr">
        <is>
          <t>邓迪</t>
        </is>
      </c>
      <c r="AS46" s="162">
        <f>VLOOKUP(AR46,[2]华侨麓城!$A:$D,2,0)</f>
        <v/>
      </c>
      <c r="AT46" s="162">
        <f>VLOOKUP(AR46,[2]华侨麓城!$A:$D,3,0)</f>
        <v/>
      </c>
      <c r="AU46" s="331">
        <f>VLOOKUP(AR46,[2]华侨麓城!$A:$D,4,0)</f>
        <v/>
      </c>
      <c r="AV46" s="331">
        <f>IF(I46=AS46,1,0)</f>
        <v/>
      </c>
      <c r="AW46" s="331">
        <f>IF(J46=AT46,1,0)</f>
        <v/>
      </c>
    </row>
    <row r="47" ht="26" customHeight="1" s="408">
      <c r="A47" s="331" t="inlineStr">
        <is>
          <t>麓城</t>
        </is>
      </c>
      <c r="B47" s="45" t="n">
        <v>45702</v>
      </c>
      <c r="C47" s="162" t="n">
        <v>25</v>
      </c>
      <c r="D47" s="162" t="inlineStr">
        <is>
          <t>李志花</t>
        </is>
      </c>
      <c r="E47" s="162" t="n"/>
      <c r="F47" s="162" t="n"/>
      <c r="G47" s="162" t="n">
        <v>1</v>
      </c>
      <c r="H47" s="162" t="n"/>
      <c r="I47" s="162" t="inlineStr">
        <is>
          <t>晶2853</t>
        </is>
      </c>
      <c r="J47" s="162" t="n">
        <v>1638</v>
      </c>
      <c r="K47" s="162" t="n"/>
      <c r="L47" s="162" t="n"/>
      <c r="M47" s="162" t="n"/>
      <c r="N47" s="162" t="n"/>
      <c r="O47" s="162" t="n"/>
      <c r="P47" s="162" t="n"/>
      <c r="Q47" s="162" t="n"/>
      <c r="R47" s="162" t="n"/>
      <c r="S47" s="162" t="n"/>
      <c r="T47" s="162" t="n"/>
      <c r="U47" s="162" t="n">
        <v>5</v>
      </c>
      <c r="V47" s="162" t="n"/>
      <c r="W47" s="162" t="n"/>
      <c r="X47" s="162" t="n"/>
      <c r="Y47" s="162" t="n"/>
      <c r="Z47" s="406">
        <f>SUM(L47:Y47)</f>
        <v/>
      </c>
      <c r="AA47" s="406">
        <f>SUM(AH47:AQ47)</f>
        <v/>
      </c>
      <c r="AB47" s="162" t="inlineStr">
        <is>
          <t>对公</t>
        </is>
      </c>
      <c r="AC47" s="407" t="n"/>
      <c r="AD47" s="162" t="n"/>
      <c r="AE47" s="407" t="n"/>
      <c r="AF47" s="407" t="n"/>
      <c r="AG47" s="253" t="inlineStr">
        <is>
          <t>熊家鑫</t>
        </is>
      </c>
      <c r="AH47" s="182">
        <f>L47*0.2</f>
        <v/>
      </c>
      <c r="AI47" s="182">
        <f>(M47)*0.2</f>
        <v/>
      </c>
      <c r="AJ47" s="182">
        <f>(N47+O47)*0.2</f>
        <v/>
      </c>
      <c r="AK47" s="182">
        <f>P47*0.2</f>
        <v/>
      </c>
      <c r="AL47" s="182">
        <f>Q47*0.2</f>
        <v/>
      </c>
      <c r="AM47" s="182">
        <f>R47*0.2</f>
        <v/>
      </c>
      <c r="AN47" s="182">
        <f>S47*0.2</f>
        <v/>
      </c>
      <c r="AO47" s="182">
        <f>SUM(T47:W47)*0.2</f>
        <v/>
      </c>
      <c r="AP47" s="182">
        <f>X47*0.2</f>
        <v/>
      </c>
      <c r="AQ47" s="182">
        <f>50*AD47</f>
        <v/>
      </c>
      <c r="AR47" s="162" t="inlineStr">
        <is>
          <t>李志花</t>
        </is>
      </c>
      <c r="AS47" s="162">
        <f>VLOOKUP(AR47,[2]华侨麓城!$A:$D,2,0)</f>
        <v/>
      </c>
      <c r="AT47" s="162">
        <f>VLOOKUP(AR47,[2]华侨麓城!$A:$D,3,0)</f>
        <v/>
      </c>
      <c r="AU47" s="331">
        <f>VLOOKUP(AR47,[2]华侨麓城!$A:$D,4,0)</f>
        <v/>
      </c>
      <c r="AV47" s="331">
        <f>IF(I47=AS47,1,0)</f>
        <v/>
      </c>
      <c r="AW47" s="331">
        <f>IF(J47=AT47,1,0)</f>
        <v/>
      </c>
    </row>
    <row r="48" ht="26" customHeight="1" s="408">
      <c r="A48" s="331" t="inlineStr">
        <is>
          <t>华侨</t>
        </is>
      </c>
      <c r="B48" s="45" t="n">
        <v>45703</v>
      </c>
      <c r="C48" s="162" t="n">
        <v>43</v>
      </c>
      <c r="D48" s="162" t="inlineStr">
        <is>
          <t>谢依</t>
        </is>
      </c>
      <c r="E48" s="162" t="n"/>
      <c r="F48" s="162" t="n"/>
      <c r="G48" s="162" t="n">
        <v>1</v>
      </c>
      <c r="H48" s="162" t="n"/>
      <c r="I48" s="162" t="inlineStr">
        <is>
          <t>刘6822</t>
        </is>
      </c>
      <c r="J48" s="162" t="n">
        <v>1638</v>
      </c>
      <c r="K48" s="162" t="n"/>
      <c r="L48" s="162" t="n"/>
      <c r="M48" s="162" t="n"/>
      <c r="N48" s="162" t="n"/>
      <c r="O48" s="162" t="n"/>
      <c r="P48" s="162" t="n"/>
      <c r="Q48" s="162" t="n"/>
      <c r="R48" s="162" t="n"/>
      <c r="S48" s="162" t="n"/>
      <c r="T48" s="162" t="n"/>
      <c r="U48" s="162" t="n"/>
      <c r="V48" s="162" t="n">
        <v>6</v>
      </c>
      <c r="W48" s="162" t="n"/>
      <c r="X48" s="162" t="n"/>
      <c r="Y48" s="162" t="n"/>
      <c r="Z48" s="406">
        <f>SUM(L48:Y48)</f>
        <v/>
      </c>
      <c r="AA48" s="406">
        <f>SUM(AH48:AQ48)</f>
        <v/>
      </c>
      <c r="AB48" s="162" t="inlineStr">
        <is>
          <t>对公</t>
        </is>
      </c>
      <c r="AC48" s="407" t="n"/>
      <c r="AD48" s="162" t="n"/>
      <c r="AE48" s="407" t="n"/>
      <c r="AF48" s="407" t="n"/>
      <c r="AG48" s="253" t="inlineStr">
        <is>
          <t>黄嵌婷</t>
        </is>
      </c>
      <c r="AH48" s="182">
        <f>L48*0.2</f>
        <v/>
      </c>
      <c r="AI48" s="182">
        <f>(M48)*0.2</f>
        <v/>
      </c>
      <c r="AJ48" s="182">
        <f>(N48+O48)*0.2</f>
        <v/>
      </c>
      <c r="AK48" s="182">
        <f>P48*0.2</f>
        <v/>
      </c>
      <c r="AL48" s="182">
        <f>Q48*0.2</f>
        <v/>
      </c>
      <c r="AM48" s="182">
        <f>R48*0.2</f>
        <v/>
      </c>
      <c r="AN48" s="182">
        <f>S48*0.2</f>
        <v/>
      </c>
      <c r="AO48" s="182">
        <f>SUM(T48:W48)*0.2</f>
        <v/>
      </c>
      <c r="AP48" s="182">
        <f>X48*0.2</f>
        <v/>
      </c>
      <c r="AQ48" s="182">
        <f>50*AD48</f>
        <v/>
      </c>
      <c r="AR48" s="162" t="inlineStr">
        <is>
          <t>谢依</t>
        </is>
      </c>
      <c r="AS48" s="162">
        <f>VLOOKUP(AR48,[2]华侨麓城!$A:$D,2,0)</f>
        <v/>
      </c>
      <c r="AT48" s="162">
        <f>VLOOKUP(AR48,[2]华侨麓城!$A:$D,3,0)</f>
        <v/>
      </c>
      <c r="AU48" s="331">
        <f>VLOOKUP(AR48,[2]华侨麓城!$A:$D,4,0)</f>
        <v/>
      </c>
      <c r="AV48" s="331">
        <f>IF(I48=AS48,1,0)</f>
        <v/>
      </c>
      <c r="AW48" s="331">
        <f>IF(J48=AT48,1,0)</f>
        <v/>
      </c>
    </row>
    <row r="49" ht="26" customHeight="1" s="408">
      <c r="A49" s="331" t="inlineStr">
        <is>
          <t>麓城</t>
        </is>
      </c>
      <c r="B49" s="45" t="n">
        <v>45703</v>
      </c>
      <c r="C49" s="162" t="n">
        <v>38</v>
      </c>
      <c r="D49" s="162" t="inlineStr">
        <is>
          <t>曹丛丛</t>
        </is>
      </c>
      <c r="E49" s="162" t="n"/>
      <c r="F49" s="162" t="n"/>
      <c r="G49" s="162" t="n">
        <v>1</v>
      </c>
      <c r="H49" s="162" t="n"/>
      <c r="I49" s="162" t="inlineStr">
        <is>
          <t>胡1901</t>
        </is>
      </c>
      <c r="J49" s="162" t="n">
        <v>1638</v>
      </c>
      <c r="K49" s="162" t="n"/>
      <c r="L49" s="162" t="n"/>
      <c r="M49" s="162" t="n"/>
      <c r="N49" s="162" t="n"/>
      <c r="O49" s="162" t="n"/>
      <c r="P49" s="162" t="n"/>
      <c r="Q49" s="162" t="n"/>
      <c r="R49" s="162" t="n"/>
      <c r="S49" s="162" t="n"/>
      <c r="T49" s="162" t="n"/>
      <c r="U49" s="162" t="n"/>
      <c r="V49" s="162" t="n">
        <v>30</v>
      </c>
      <c r="W49" s="162" t="n"/>
      <c r="X49" s="162" t="n"/>
      <c r="Y49" s="162" t="n"/>
      <c r="Z49" s="406">
        <f>SUM(L49:Y49)</f>
        <v/>
      </c>
      <c r="AA49" s="406">
        <f>SUM(AH49:AQ49)</f>
        <v/>
      </c>
      <c r="AB49" s="162" t="inlineStr">
        <is>
          <t>对公</t>
        </is>
      </c>
      <c r="AC49" s="407" t="n"/>
      <c r="AD49" s="162" t="n"/>
      <c r="AE49" s="407" t="n"/>
      <c r="AF49" s="407" t="n"/>
      <c r="AG49" s="253" t="inlineStr">
        <is>
          <t>熊欢</t>
        </is>
      </c>
      <c r="AH49" s="182">
        <f>L49*0.2</f>
        <v/>
      </c>
      <c r="AI49" s="182">
        <f>(M49)*0.2</f>
        <v/>
      </c>
      <c r="AJ49" s="182">
        <f>(N49+O49)*0.2</f>
        <v/>
      </c>
      <c r="AK49" s="182">
        <f>P49*0.2</f>
        <v/>
      </c>
      <c r="AL49" s="182">
        <f>Q49*0.2</f>
        <v/>
      </c>
      <c r="AM49" s="182">
        <f>R49*0.2</f>
        <v/>
      </c>
      <c r="AN49" s="182">
        <f>S49*0.2</f>
        <v/>
      </c>
      <c r="AO49" s="182">
        <f>SUM(T49:W49)*0.2</f>
        <v/>
      </c>
      <c r="AP49" s="182">
        <f>X49*0.2</f>
        <v/>
      </c>
      <c r="AQ49" s="182">
        <f>50*AD49</f>
        <v/>
      </c>
      <c r="AR49" s="162" t="inlineStr">
        <is>
          <t>曹丛丛</t>
        </is>
      </c>
      <c r="AS49" s="162">
        <f>VLOOKUP(AR49,[2]华侨麓城!$A:$D,2,0)</f>
        <v/>
      </c>
      <c r="AT49" s="162">
        <f>VLOOKUP(AR49,[2]华侨麓城!$A:$D,3,0)</f>
        <v/>
      </c>
      <c r="AU49" s="331">
        <f>VLOOKUP(AR49,[2]华侨麓城!$A:$D,4,0)</f>
        <v/>
      </c>
      <c r="AV49" s="331">
        <f>IF(I49=AS49,1,0)</f>
        <v/>
      </c>
      <c r="AW49" s="331">
        <f>IF(J49=AT49,1,0)</f>
        <v/>
      </c>
    </row>
    <row r="50" ht="26" customHeight="1" s="408">
      <c r="A50" s="331" t="inlineStr">
        <is>
          <t>麓城</t>
        </is>
      </c>
      <c r="B50" s="45" t="n">
        <v>45703</v>
      </c>
      <c r="C50" s="382" t="n">
        <v>46</v>
      </c>
      <c r="D50" s="382" t="inlineStr">
        <is>
          <t>刘秋兰</t>
        </is>
      </c>
      <c r="E50" s="162" t="n">
        <v>1</v>
      </c>
      <c r="F50" s="162" t="n"/>
      <c r="G50" s="162" t="n"/>
      <c r="H50" s="162" t="inlineStr">
        <is>
          <t>王海燕</t>
        </is>
      </c>
      <c r="I50" s="162" t="inlineStr">
        <is>
          <t>胡1901</t>
        </is>
      </c>
      <c r="J50" s="162" t="n">
        <v>1638</v>
      </c>
      <c r="K50" s="162" t="n"/>
      <c r="L50" s="162" t="n"/>
      <c r="M50" s="162" t="n"/>
      <c r="N50" s="162">
        <f>5052.7-4960</f>
        <v/>
      </c>
      <c r="O50" s="162" t="n"/>
      <c r="P50" s="162" t="n"/>
      <c r="Q50" s="162" t="n"/>
      <c r="R50" s="162" t="n"/>
      <c r="S50" s="162" t="n"/>
      <c r="T50" s="162" t="n">
        <v>30</v>
      </c>
      <c r="U50" s="162" t="n"/>
      <c r="V50" s="162" t="n"/>
      <c r="W50" s="162" t="n"/>
      <c r="X50" s="162" t="n"/>
      <c r="Y50" s="162" t="n">
        <v>4920</v>
      </c>
      <c r="Z50" s="406">
        <f>SUM(L50:Y50)</f>
        <v/>
      </c>
      <c r="AA50" s="406">
        <f>SUM(AH50:AQ50)</f>
        <v/>
      </c>
      <c r="AB50" s="162" t="inlineStr">
        <is>
          <t>对公</t>
        </is>
      </c>
      <c r="AC50" s="407" t="n"/>
      <c r="AD50" s="162" t="n">
        <v>2</v>
      </c>
      <c r="AE50" s="407" t="inlineStr">
        <is>
          <t>2460蛋白2瓶，王医生申请减免诊金</t>
        </is>
      </c>
      <c r="AF50" s="407" t="n"/>
      <c r="AG50" s="253" t="inlineStr">
        <is>
          <t>熊欢</t>
        </is>
      </c>
      <c r="AH50" s="182">
        <f>L50*0.15</f>
        <v/>
      </c>
      <c r="AI50" s="182">
        <f>(M50)*0.15</f>
        <v/>
      </c>
      <c r="AJ50" s="182">
        <f>(N50+O50)*0.15</f>
        <v/>
      </c>
      <c r="AK50" s="182">
        <f>P50*0.15</f>
        <v/>
      </c>
      <c r="AL50" s="182">
        <f>Q50*0.15</f>
        <v/>
      </c>
      <c r="AM50" s="182">
        <f>R50*0.15</f>
        <v/>
      </c>
      <c r="AN50" s="182">
        <f>S50*0.15</f>
        <v/>
      </c>
      <c r="AO50" s="182">
        <f>SUM(T50:W50)*0.15</f>
        <v/>
      </c>
      <c r="AP50" s="182">
        <f>X50*0.15</f>
        <v/>
      </c>
      <c r="AQ50" s="182">
        <f>300*AD50</f>
        <v/>
      </c>
      <c r="AR50" s="260" t="inlineStr">
        <is>
          <t>刘秋兰</t>
        </is>
      </c>
      <c r="AS50" s="162">
        <f>VLOOKUP(AR50,[2]华侨麓城!$A:$D,2,0)</f>
        <v/>
      </c>
      <c r="AT50" s="162">
        <f>VLOOKUP(AR50,[2]华侨麓城!$A:$D,3,0)</f>
        <v/>
      </c>
      <c r="AU50" s="331">
        <f>VLOOKUP(AR50,[2]华侨麓城!$A:$D,4,0)</f>
        <v/>
      </c>
      <c r="AV50" s="331">
        <f>IF(I50=AS50,1,0)</f>
        <v/>
      </c>
      <c r="AW50" s="331">
        <f>IF(J50=AT50,1,0)</f>
        <v/>
      </c>
    </row>
    <row r="51" ht="26" customHeight="1" s="408">
      <c r="A51" s="331" t="inlineStr">
        <is>
          <t>麓城</t>
        </is>
      </c>
      <c r="B51" s="45" t="n">
        <v>45703</v>
      </c>
      <c r="C51" s="412" t="n"/>
      <c r="D51" s="412" t="n"/>
      <c r="E51" s="162" t="n"/>
      <c r="F51" s="382" t="n"/>
      <c r="G51" s="382" t="inlineStr">
        <is>
          <t>简易</t>
        </is>
      </c>
      <c r="H51" s="162" t="n"/>
      <c r="I51" s="162" t="inlineStr">
        <is>
          <t>胡1901</t>
        </is>
      </c>
      <c r="J51" s="162" t="n">
        <v>1638</v>
      </c>
      <c r="K51" s="162" t="n"/>
      <c r="L51" s="162" t="n"/>
      <c r="M51" s="162" t="n"/>
      <c r="N51" s="162" t="n"/>
      <c r="O51" s="162" t="n"/>
      <c r="P51" s="162" t="n"/>
      <c r="Q51" s="162" t="n"/>
      <c r="R51" s="162" t="n"/>
      <c r="S51" s="162" t="n"/>
      <c r="T51" s="162" t="n"/>
      <c r="U51" s="162" t="n">
        <v>15</v>
      </c>
      <c r="V51" s="162" t="n"/>
      <c r="W51" s="162" t="n"/>
      <c r="X51" s="162" t="n"/>
      <c r="Y51" s="162" t="n"/>
      <c r="Z51" s="406">
        <f>SUM(L51:Y51)</f>
        <v/>
      </c>
      <c r="AA51" s="406">
        <f>SUM(AH51:AQ51)</f>
        <v/>
      </c>
      <c r="AB51" s="162" t="inlineStr">
        <is>
          <t>对公</t>
        </is>
      </c>
      <c r="AC51" s="407" t="n"/>
      <c r="AD51" s="162" t="n"/>
      <c r="AE51" s="407" t="n"/>
      <c r="AF51" s="407" t="n"/>
      <c r="AG51" s="253" t="inlineStr">
        <is>
          <t>熊欢</t>
        </is>
      </c>
      <c r="AH51" s="182">
        <f>L51*0.2</f>
        <v/>
      </c>
      <c r="AI51" s="182">
        <f>(M51)*0.2</f>
        <v/>
      </c>
      <c r="AJ51" s="182">
        <f>(N51+O51)*0.2</f>
        <v/>
      </c>
      <c r="AK51" s="182">
        <f>P51*0.2</f>
        <v/>
      </c>
      <c r="AL51" s="182">
        <f>Q51*0.2</f>
        <v/>
      </c>
      <c r="AM51" s="182">
        <f>R51*0.2</f>
        <v/>
      </c>
      <c r="AN51" s="182">
        <f>S51*0.2</f>
        <v/>
      </c>
      <c r="AO51" s="182">
        <f>SUM(T51:W51)*0.2</f>
        <v/>
      </c>
      <c r="AP51" s="182">
        <f>X51*0.2</f>
        <v/>
      </c>
      <c r="AQ51" s="182">
        <f>50*AD51</f>
        <v/>
      </c>
      <c r="AR51" s="85" t="inlineStr">
        <is>
          <t>刘秋兰</t>
        </is>
      </c>
      <c r="AS51" s="162">
        <f>VLOOKUP(AR51,[2]华侨麓城!$A:$D,2,0)</f>
        <v/>
      </c>
      <c r="AT51" s="162">
        <f>VLOOKUP(AR51,[2]华侨麓城!$A:$D,3,0)</f>
        <v/>
      </c>
      <c r="AU51" s="331">
        <f>VLOOKUP(AR51,[2]华侨麓城!$A:$D,4,0)</f>
        <v/>
      </c>
      <c r="AV51" s="331">
        <f>IF(I51=AS51,1,0)</f>
        <v/>
      </c>
      <c r="AW51" s="331">
        <f>IF(J51=AT51,1,0)</f>
        <v/>
      </c>
    </row>
    <row r="52" ht="26" customHeight="1" s="408">
      <c r="A52" s="331" t="inlineStr">
        <is>
          <t>华侨</t>
        </is>
      </c>
      <c r="B52" s="45" t="n">
        <v>45704</v>
      </c>
      <c r="C52" s="162" t="n">
        <v>28</v>
      </c>
      <c r="D52" s="162" t="inlineStr">
        <is>
          <t>谢依</t>
        </is>
      </c>
      <c r="E52" s="162" t="n"/>
      <c r="F52" s="162" t="n"/>
      <c r="G52" s="162" t="n">
        <v>1</v>
      </c>
      <c r="H52" s="162" t="n"/>
      <c r="I52" s="162" t="inlineStr">
        <is>
          <t>刘6822</t>
        </is>
      </c>
      <c r="J52" s="162" t="n">
        <v>1638</v>
      </c>
      <c r="K52" s="162" t="n"/>
      <c r="L52" s="162" t="n"/>
      <c r="M52" s="162" t="n"/>
      <c r="N52" s="162" t="n"/>
      <c r="O52" s="162" t="n"/>
      <c r="P52" s="162" t="n"/>
      <c r="Q52" s="162" t="n"/>
      <c r="R52" s="162" t="n"/>
      <c r="S52" s="162" t="n"/>
      <c r="T52" s="162" t="n"/>
      <c r="U52" s="162" t="n"/>
      <c r="V52" s="162" t="n">
        <v>6</v>
      </c>
      <c r="W52" s="162" t="n"/>
      <c r="X52" s="162" t="n"/>
      <c r="Y52" s="162" t="n"/>
      <c r="Z52" s="406">
        <f>SUM(L52:Y52)</f>
        <v/>
      </c>
      <c r="AA52" s="406">
        <f>SUM(AH52:AQ52)</f>
        <v/>
      </c>
      <c r="AB52" s="162" t="inlineStr">
        <is>
          <t>对公</t>
        </is>
      </c>
      <c r="AC52" s="407" t="n"/>
      <c r="AD52" s="162" t="n"/>
      <c r="AE52" s="407" t="n"/>
      <c r="AF52" s="407" t="n"/>
      <c r="AG52" s="253" t="inlineStr">
        <is>
          <t>黄嵌婷</t>
        </is>
      </c>
      <c r="AH52" s="182">
        <f>L52*0.2</f>
        <v/>
      </c>
      <c r="AI52" s="182">
        <f>(M52)*0.2</f>
        <v/>
      </c>
      <c r="AJ52" s="182">
        <f>(N52+O52)*0.2</f>
        <v/>
      </c>
      <c r="AK52" s="182">
        <f>P52*0.2</f>
        <v/>
      </c>
      <c r="AL52" s="182">
        <f>Q52*0.2</f>
        <v/>
      </c>
      <c r="AM52" s="182">
        <f>R52*0.2</f>
        <v/>
      </c>
      <c r="AN52" s="182">
        <f>S52*0.2</f>
        <v/>
      </c>
      <c r="AO52" s="182">
        <f>SUM(T52:W52)*0.2</f>
        <v/>
      </c>
      <c r="AP52" s="182">
        <f>X52*0.2</f>
        <v/>
      </c>
      <c r="AQ52" s="182">
        <f>50*AD52</f>
        <v/>
      </c>
      <c r="AR52" s="162" t="inlineStr">
        <is>
          <t>谢依</t>
        </is>
      </c>
      <c r="AS52" s="162">
        <f>VLOOKUP(AR52,[2]华侨麓城!$A:$D,2,0)</f>
        <v/>
      </c>
      <c r="AT52" s="162">
        <f>VLOOKUP(AR52,[2]华侨麓城!$A:$D,3,0)</f>
        <v/>
      </c>
      <c r="AU52" s="331">
        <f>VLOOKUP(AR52,[2]华侨麓城!$A:$D,4,0)</f>
        <v/>
      </c>
      <c r="AV52" s="331">
        <f>IF(I52=AS52,1,0)</f>
        <v/>
      </c>
      <c r="AW52" s="331">
        <f>IF(J52=AT52,1,0)</f>
        <v/>
      </c>
    </row>
    <row r="53" ht="26" customHeight="1" s="408">
      <c r="A53" s="331" t="inlineStr">
        <is>
          <t>麓城</t>
        </is>
      </c>
      <c r="B53" s="45" t="n">
        <v>45704</v>
      </c>
      <c r="C53" s="162" t="n"/>
      <c r="D53" s="162" t="inlineStr">
        <is>
          <t>刘秋兰</t>
        </is>
      </c>
      <c r="E53" s="162" t="inlineStr">
        <is>
          <t>初诊</t>
        </is>
      </c>
      <c r="F53" s="162" t="n"/>
      <c r="G53" s="162" t="n"/>
      <c r="H53" s="162" t="inlineStr">
        <is>
          <t>王海燕</t>
        </is>
      </c>
      <c r="I53" s="162" t="inlineStr">
        <is>
          <t>胡1901</t>
        </is>
      </c>
      <c r="J53" s="162" t="n">
        <v>1638</v>
      </c>
      <c r="K53" s="162" t="n"/>
      <c r="L53" s="162" t="n"/>
      <c r="M53" s="162" t="n"/>
      <c r="N53" s="162" t="n">
        <v>129.5</v>
      </c>
      <c r="O53" s="162" t="n"/>
      <c r="P53" s="162" t="n"/>
      <c r="Q53" s="162" t="n"/>
      <c r="R53" s="162" t="n"/>
      <c r="S53" s="162" t="n"/>
      <c r="T53" s="162" t="n"/>
      <c r="U53" s="162" t="n"/>
      <c r="V53" s="162" t="n"/>
      <c r="W53" s="162" t="n"/>
      <c r="X53" s="162" t="n"/>
      <c r="Y53" s="162" t="n"/>
      <c r="Z53" s="406">
        <f>SUM(L53:Y53)</f>
        <v/>
      </c>
      <c r="AA53" s="406">
        <f>SUM(AH53:AQ53)</f>
        <v/>
      </c>
      <c r="AB53" s="162" t="inlineStr">
        <is>
          <t>2.15对公</t>
        </is>
      </c>
      <c r="AC53" s="407" t="n"/>
      <c r="AD53" s="162" t="n"/>
      <c r="AE53" s="407" t="n"/>
      <c r="AF53" s="407" t="n"/>
      <c r="AG53" s="253" t="inlineStr">
        <is>
          <t>熊欢</t>
        </is>
      </c>
      <c r="AH53" s="182">
        <f>L53*0.15</f>
        <v/>
      </c>
      <c r="AI53" s="182">
        <f>(M53)*0.15</f>
        <v/>
      </c>
      <c r="AJ53" s="182">
        <f>(N53+O53)*0.15</f>
        <v/>
      </c>
      <c r="AK53" s="182">
        <f>P53*0.15</f>
        <v/>
      </c>
      <c r="AL53" s="182">
        <f>Q53*0.15</f>
        <v/>
      </c>
      <c r="AM53" s="182">
        <f>R53*0.15</f>
        <v/>
      </c>
      <c r="AN53" s="182">
        <f>S53*0.15</f>
        <v/>
      </c>
      <c r="AO53" s="182">
        <f>SUM(T53:W53)*0.15</f>
        <v/>
      </c>
      <c r="AP53" s="182">
        <f>X53*0.15</f>
        <v/>
      </c>
      <c r="AQ53" s="182">
        <f>50*AD53</f>
        <v/>
      </c>
      <c r="AR53" s="162" t="inlineStr">
        <is>
          <t>刘秋兰</t>
        </is>
      </c>
      <c r="AS53" s="162">
        <f>VLOOKUP(AR53,[2]华侨麓城!$A:$D,2,0)</f>
        <v/>
      </c>
      <c r="AT53" s="162">
        <f>VLOOKUP(AR53,[2]华侨麓城!$A:$D,3,0)</f>
        <v/>
      </c>
      <c r="AU53" s="331">
        <f>VLOOKUP(AR53,[2]华侨麓城!$A:$D,4,0)</f>
        <v/>
      </c>
      <c r="AV53" s="331">
        <f>IF(I53=AS53,1,0)</f>
        <v/>
      </c>
      <c r="AW53" s="331">
        <f>IF(J53=AT53,1,0)</f>
        <v/>
      </c>
    </row>
    <row r="54" ht="26" customHeight="1" s="408">
      <c r="A54" s="331" t="inlineStr">
        <is>
          <t>华侨</t>
        </is>
      </c>
      <c r="B54" s="45" t="n">
        <v>45705</v>
      </c>
      <c r="C54" s="162" t="n">
        <v>65</v>
      </c>
      <c r="D54" s="162" t="inlineStr">
        <is>
          <t>谢依</t>
        </is>
      </c>
      <c r="E54" s="162" t="n"/>
      <c r="F54" s="162" t="n"/>
      <c r="G54" s="162" t="n">
        <v>1</v>
      </c>
      <c r="H54" s="162" t="n"/>
      <c r="I54" s="162" t="inlineStr">
        <is>
          <t>刘6822</t>
        </is>
      </c>
      <c r="J54" s="162" t="n">
        <v>1638</v>
      </c>
      <c r="K54" s="162" t="n"/>
      <c r="L54" s="162" t="n"/>
      <c r="M54" s="162" t="n"/>
      <c r="N54" s="162" t="n"/>
      <c r="O54" s="162" t="n"/>
      <c r="P54" s="162" t="n"/>
      <c r="Q54" s="162" t="n"/>
      <c r="R54" s="162" t="n"/>
      <c r="S54" s="162" t="n"/>
      <c r="T54" s="162" t="n"/>
      <c r="U54" s="162" t="n"/>
      <c r="V54" s="162" t="n">
        <v>6</v>
      </c>
      <c r="W54" s="162" t="n"/>
      <c r="X54" s="162" t="n"/>
      <c r="Y54" s="162" t="n"/>
      <c r="Z54" s="406">
        <f>SUM(L54:Y54)</f>
        <v/>
      </c>
      <c r="AA54" s="406">
        <f>SUM(AH54:AQ54)</f>
        <v/>
      </c>
      <c r="AB54" s="162" t="inlineStr">
        <is>
          <t>对公</t>
        </is>
      </c>
      <c r="AC54" s="407" t="n"/>
      <c r="AD54" s="162" t="n"/>
      <c r="AE54" s="407" t="n"/>
      <c r="AF54" s="407" t="n"/>
      <c r="AG54" s="253" t="inlineStr">
        <is>
          <t>向文娟</t>
        </is>
      </c>
      <c r="AH54" s="182">
        <f>L54*0.2</f>
        <v/>
      </c>
      <c r="AI54" s="182">
        <f>(M54)*0.2</f>
        <v/>
      </c>
      <c r="AJ54" s="182">
        <f>(N54+O54)*0.2</f>
        <v/>
      </c>
      <c r="AK54" s="182">
        <f>P54*0.2</f>
        <v/>
      </c>
      <c r="AL54" s="182">
        <f>Q54*0.2</f>
        <v/>
      </c>
      <c r="AM54" s="182">
        <f>R54*0.2</f>
        <v/>
      </c>
      <c r="AN54" s="182">
        <f>S54*0.2</f>
        <v/>
      </c>
      <c r="AO54" s="182">
        <f>SUM(T54:W54)*0.2</f>
        <v/>
      </c>
      <c r="AP54" s="182">
        <f>X54*0.2</f>
        <v/>
      </c>
      <c r="AQ54" s="182">
        <f>50*AD54</f>
        <v/>
      </c>
      <c r="AR54" s="162" t="inlineStr">
        <is>
          <t>谢依</t>
        </is>
      </c>
      <c r="AS54" s="162">
        <f>VLOOKUP(AR54,[2]华侨麓城!$A:$D,2,0)</f>
        <v/>
      </c>
      <c r="AT54" s="162">
        <f>VLOOKUP(AR54,[2]华侨麓城!$A:$D,3,0)</f>
        <v/>
      </c>
      <c r="AU54" s="331">
        <f>VLOOKUP(AR54,[2]华侨麓城!$A:$D,4,0)</f>
        <v/>
      </c>
      <c r="AV54" s="331">
        <f>IF(I54=AS54,1,0)</f>
        <v/>
      </c>
      <c r="AW54" s="331">
        <f>IF(J54=AT54,1,0)</f>
        <v/>
      </c>
    </row>
    <row r="55" ht="26" customHeight="1" s="408">
      <c r="A55" s="331" t="inlineStr">
        <is>
          <t>麓城</t>
        </is>
      </c>
      <c r="B55" s="45" t="n">
        <v>45705</v>
      </c>
      <c r="C55" s="162" t="n">
        <v>2</v>
      </c>
      <c r="D55" s="162" t="inlineStr">
        <is>
          <t>李志花</t>
        </is>
      </c>
      <c r="E55" s="162" t="n"/>
      <c r="F55" s="162" t="n">
        <v>1</v>
      </c>
      <c r="G55" s="162" t="n"/>
      <c r="H55" s="162" t="inlineStr">
        <is>
          <t>王海燕</t>
        </is>
      </c>
      <c r="I55" s="162" t="inlineStr">
        <is>
          <t>晶2853</t>
        </is>
      </c>
      <c r="J55" s="162" t="n">
        <v>1638</v>
      </c>
      <c r="K55" s="162" t="n"/>
      <c r="L55" s="162" t="n"/>
      <c r="M55" s="162" t="n"/>
      <c r="N55" s="162">
        <f>3771.1-1394</f>
        <v/>
      </c>
      <c r="O55" s="162">
        <f>398+498+498</f>
        <v/>
      </c>
      <c r="P55" s="162" t="n"/>
      <c r="Q55" s="162" t="n">
        <v>1441</v>
      </c>
      <c r="R55" s="162" t="n"/>
      <c r="S55" s="162" t="n"/>
      <c r="T55" s="162" t="n">
        <v>14</v>
      </c>
      <c r="U55" s="162" t="n"/>
      <c r="V55" s="162" t="n"/>
      <c r="W55" s="162" t="n"/>
      <c r="X55" s="162" t="n"/>
      <c r="Y55" s="162" t="n"/>
      <c r="Z55" s="406">
        <f>SUM(L55:Y55)</f>
        <v/>
      </c>
      <c r="AA55" s="406">
        <f>SUM(AH55:AQ55)</f>
        <v/>
      </c>
      <c r="AB55" s="162" t="inlineStr">
        <is>
          <t>2.16对公</t>
        </is>
      </c>
      <c r="AC55" s="407" t="n"/>
      <c r="AD55" s="162" t="n"/>
      <c r="AE55" s="356" t="inlineStr">
        <is>
          <t>NK细胞毒性800，希敏佳1支</t>
        </is>
      </c>
      <c r="AF55" s="356" t="n"/>
      <c r="AG55" s="253" t="inlineStr">
        <is>
          <t>熊欢</t>
        </is>
      </c>
      <c r="AH55" s="182">
        <f>L55*0.15</f>
        <v/>
      </c>
      <c r="AI55" s="182">
        <f>(M55)*0.15</f>
        <v/>
      </c>
      <c r="AJ55" s="182">
        <f>(N55+O55-1900)*0.15+50</f>
        <v/>
      </c>
      <c r="AK55" s="182">
        <f>P55*0.15</f>
        <v/>
      </c>
      <c r="AL55" s="182">
        <f>Q55*0.15</f>
        <v/>
      </c>
      <c r="AM55" s="182">
        <f>R55*0.15</f>
        <v/>
      </c>
      <c r="AN55" s="182">
        <f>S55*0.15</f>
        <v/>
      </c>
      <c r="AO55" s="182">
        <f>SUM(T55:W55)*0.15</f>
        <v/>
      </c>
      <c r="AP55" s="182">
        <f>X55*0.15</f>
        <v/>
      </c>
      <c r="AQ55" s="182">
        <f>50*AD55</f>
        <v/>
      </c>
      <c r="AR55" s="162" t="inlineStr">
        <is>
          <t>李志花</t>
        </is>
      </c>
      <c r="AS55" s="162">
        <f>VLOOKUP(AR55,[2]华侨麓城!$A:$D,2,0)</f>
        <v/>
      </c>
      <c r="AT55" s="162">
        <f>VLOOKUP(AR55,[2]华侨麓城!$A:$D,3,0)</f>
        <v/>
      </c>
      <c r="AU55" s="331">
        <f>VLOOKUP(AR55,[2]华侨麓城!$A:$D,4,0)</f>
        <v/>
      </c>
      <c r="AV55" s="331">
        <f>IF(I55=AS55,1,0)</f>
        <v/>
      </c>
      <c r="AW55" s="331">
        <f>IF(J55=AT55,1,0)</f>
        <v/>
      </c>
    </row>
    <row r="56" ht="26" customHeight="1" s="408">
      <c r="A56" s="331" t="inlineStr">
        <is>
          <t>麓城</t>
        </is>
      </c>
      <c r="B56" s="45" t="n">
        <v>45705</v>
      </c>
      <c r="C56" s="162" t="n">
        <v>4</v>
      </c>
      <c r="D56" s="162" t="inlineStr">
        <is>
          <t>罗鸿雁</t>
        </is>
      </c>
      <c r="E56" s="162" t="n">
        <v>1</v>
      </c>
      <c r="F56" s="162" t="n"/>
      <c r="G56" s="162" t="n"/>
      <c r="H56" s="162" t="inlineStr">
        <is>
          <t>王海燕</t>
        </is>
      </c>
      <c r="I56" s="162" t="inlineStr">
        <is>
          <t>晶2853</t>
        </is>
      </c>
      <c r="J56" s="162" t="n">
        <v>1638</v>
      </c>
      <c r="K56" s="162" t="n"/>
      <c r="L56" s="162" t="n"/>
      <c r="M56" s="162" t="n"/>
      <c r="N56" s="162" t="n"/>
      <c r="O56" s="162" t="n"/>
      <c r="P56" s="162" t="n"/>
      <c r="Q56" s="162" t="n"/>
      <c r="R56" s="162" t="n"/>
      <c r="S56" s="162" t="n"/>
      <c r="T56" s="162" t="n"/>
      <c r="U56" s="162" t="n"/>
      <c r="V56" s="162" t="n"/>
      <c r="W56" s="162" t="n"/>
      <c r="X56" s="162" t="n">
        <v>20</v>
      </c>
      <c r="Y56" s="162" t="n"/>
      <c r="Z56" s="406">
        <f>SUM(L56:Y56)</f>
        <v/>
      </c>
      <c r="AA56" s="406">
        <f>SUM(AH56:AQ56)</f>
        <v/>
      </c>
      <c r="AB56" s="162" t="inlineStr">
        <is>
          <t>2.16对公</t>
        </is>
      </c>
      <c r="AC56" s="407" t="n"/>
      <c r="AD56" s="162" t="n"/>
      <c r="AE56" s="356" t="n"/>
      <c r="AF56" s="356" t="n"/>
      <c r="AG56" s="253" t="inlineStr">
        <is>
          <t>熊欢</t>
        </is>
      </c>
      <c r="AH56" s="182">
        <f>L56*0.15</f>
        <v/>
      </c>
      <c r="AI56" s="182">
        <f>(M56)*0.15</f>
        <v/>
      </c>
      <c r="AJ56" s="182">
        <f>(N56+O56)*0.15</f>
        <v/>
      </c>
      <c r="AK56" s="182">
        <f>P56*0.15</f>
        <v/>
      </c>
      <c r="AL56" s="182">
        <f>Q56*0.15</f>
        <v/>
      </c>
      <c r="AM56" s="182">
        <f>R56*0.15</f>
        <v/>
      </c>
      <c r="AN56" s="182">
        <f>S56*0.15</f>
        <v/>
      </c>
      <c r="AO56" s="182">
        <f>SUM(T56:W56)*0.15</f>
        <v/>
      </c>
      <c r="AP56" s="182">
        <f>X56*0.15</f>
        <v/>
      </c>
      <c r="AQ56" s="182">
        <f>50*AD56</f>
        <v/>
      </c>
      <c r="AR56" s="260" t="inlineStr">
        <is>
          <t>罗鸿雁</t>
        </is>
      </c>
      <c r="AS56" s="162">
        <f>VLOOKUP(AR56,[2]华侨麓城!$A:$D,2,0)</f>
        <v/>
      </c>
      <c r="AT56" s="162">
        <f>VLOOKUP(AR56,[2]华侨麓城!$A:$D,3,0)</f>
        <v/>
      </c>
      <c r="AU56" s="331">
        <f>VLOOKUP(AR56,[2]华侨麓城!$A:$D,4,0)</f>
        <v/>
      </c>
      <c r="AV56" s="331">
        <f>IF(I56=AS56,1,0)</f>
        <v/>
      </c>
      <c r="AW56" s="331">
        <f>IF(J56=AT56,1,0)</f>
        <v/>
      </c>
    </row>
    <row r="57" ht="26" customHeight="1" s="408">
      <c r="A57" s="331" t="inlineStr">
        <is>
          <t>麓城</t>
        </is>
      </c>
      <c r="B57" s="45" t="n">
        <v>45705</v>
      </c>
      <c r="C57" s="411" t="n"/>
      <c r="D57" s="411" t="n"/>
      <c r="E57" s="411" t="n"/>
      <c r="F57" s="162" t="n"/>
      <c r="G57" s="162" t="n"/>
      <c r="H57" s="162" t="inlineStr">
        <is>
          <t>王海燕</t>
        </is>
      </c>
      <c r="I57" s="162" t="inlineStr">
        <is>
          <t>晶2853</t>
        </is>
      </c>
      <c r="J57" s="162" t="n">
        <v>1638</v>
      </c>
      <c r="K57" s="162" t="n"/>
      <c r="L57" s="162" t="n"/>
      <c r="M57" s="162" t="n"/>
      <c r="N57" s="162" t="n"/>
      <c r="O57" s="162" t="n"/>
      <c r="P57" s="162" t="n"/>
      <c r="Q57" s="162" t="n">
        <v>4891</v>
      </c>
      <c r="R57" s="162" t="n"/>
      <c r="S57" s="162" t="n"/>
      <c r="T57" s="162" t="n">
        <v>13</v>
      </c>
      <c r="U57" s="162" t="n"/>
      <c r="V57" s="162" t="n"/>
      <c r="W57" s="162" t="n"/>
      <c r="X57" s="162" t="n"/>
      <c r="Y57" s="162" t="n"/>
      <c r="Z57" s="406">
        <f>SUM(L57:Y57)</f>
        <v/>
      </c>
      <c r="AA57" s="406">
        <f>SUM(AH57:AQ57)</f>
        <v/>
      </c>
      <c r="AB57" s="162" t="inlineStr">
        <is>
          <t>2.16对公</t>
        </is>
      </c>
      <c r="AC57" s="407" t="n"/>
      <c r="AD57" s="162" t="n"/>
      <c r="AE57" s="356" t="n"/>
      <c r="AF57" s="356" t="n"/>
      <c r="AG57" s="253" t="inlineStr">
        <is>
          <t>熊欢</t>
        </is>
      </c>
      <c r="AH57" s="182">
        <f>L57*0.15</f>
        <v/>
      </c>
      <c r="AI57" s="182">
        <f>(M57)*0.15</f>
        <v/>
      </c>
      <c r="AJ57" s="182">
        <f>(N57+O57)*0.15</f>
        <v/>
      </c>
      <c r="AK57" s="182">
        <f>P57*0.15</f>
        <v/>
      </c>
      <c r="AL57" s="182">
        <f>Q57*0.15</f>
        <v/>
      </c>
      <c r="AM57" s="182">
        <f>R57*0.15</f>
        <v/>
      </c>
      <c r="AN57" s="182">
        <f>S57*0.15</f>
        <v/>
      </c>
      <c r="AO57" s="182">
        <f>SUM(T57:W57)*0.15</f>
        <v/>
      </c>
      <c r="AP57" s="182">
        <f>X57*0.15</f>
        <v/>
      </c>
      <c r="AQ57" s="182">
        <f>50*AD57</f>
        <v/>
      </c>
      <c r="AR57" s="261" t="inlineStr">
        <is>
          <t>罗鸿雁</t>
        </is>
      </c>
      <c r="AS57" s="162">
        <f>VLOOKUP(AR57,[2]华侨麓城!$A:$D,2,0)</f>
        <v/>
      </c>
      <c r="AT57" s="162">
        <f>VLOOKUP(AR57,[2]华侨麓城!$A:$D,3,0)</f>
        <v/>
      </c>
      <c r="AU57" s="331">
        <f>VLOOKUP(AR57,[2]华侨麓城!$A:$D,4,0)</f>
        <v/>
      </c>
      <c r="AV57" s="331">
        <f>IF(I57=AS57,1,0)</f>
        <v/>
      </c>
      <c r="AW57" s="331">
        <f>IF(J57=AT57,1,0)</f>
        <v/>
      </c>
    </row>
    <row r="58" ht="26" customHeight="1" s="408">
      <c r="A58" s="331" t="inlineStr">
        <is>
          <t>华侨</t>
        </is>
      </c>
      <c r="B58" s="45" t="n">
        <v>45706</v>
      </c>
      <c r="C58" s="162" t="n">
        <v>42</v>
      </c>
      <c r="D58" s="162" t="inlineStr">
        <is>
          <t>谢依</t>
        </is>
      </c>
      <c r="E58" s="162" t="n"/>
      <c r="F58" s="162" t="n"/>
      <c r="G58" s="162" t="n">
        <v>1</v>
      </c>
      <c r="H58" s="162" t="n"/>
      <c r="I58" s="162" t="inlineStr">
        <is>
          <t>刘6822</t>
        </is>
      </c>
      <c r="J58" s="162" t="n">
        <v>1638</v>
      </c>
      <c r="K58" s="162" t="n"/>
      <c r="L58" s="162" t="n"/>
      <c r="M58" s="162" t="n"/>
      <c r="N58" s="162" t="n"/>
      <c r="O58" s="162" t="n"/>
      <c r="P58" s="162" t="n"/>
      <c r="Q58" s="162" t="n"/>
      <c r="R58" s="162" t="n"/>
      <c r="S58" s="162" t="n"/>
      <c r="T58" s="162" t="n"/>
      <c r="U58" s="162" t="n"/>
      <c r="V58" s="162" t="n">
        <v>6</v>
      </c>
      <c r="W58" s="162" t="n"/>
      <c r="X58" s="162" t="n"/>
      <c r="Y58" s="162" t="n"/>
      <c r="Z58" s="406">
        <f>SUM(L58:Y58)</f>
        <v/>
      </c>
      <c r="AA58" s="406">
        <f>SUM(AH58:AQ58)</f>
        <v/>
      </c>
      <c r="AB58" s="162" t="inlineStr">
        <is>
          <t>对公</t>
        </is>
      </c>
      <c r="AC58" s="407" t="n"/>
      <c r="AD58" s="162" t="n"/>
      <c r="AE58" s="407" t="n"/>
      <c r="AF58" s="407" t="n"/>
      <c r="AG58" s="253" t="inlineStr">
        <is>
          <t>向文娟</t>
        </is>
      </c>
      <c r="AH58" s="182">
        <f>L58*0.2</f>
        <v/>
      </c>
      <c r="AI58" s="182">
        <f>(M58)*0.2</f>
        <v/>
      </c>
      <c r="AJ58" s="182">
        <f>(N58+O58)*0.2</f>
        <v/>
      </c>
      <c r="AK58" s="182">
        <f>P58*0.2</f>
        <v/>
      </c>
      <c r="AL58" s="182">
        <f>Q58*0.2</f>
        <v/>
      </c>
      <c r="AM58" s="182">
        <f>R58*0.2</f>
        <v/>
      </c>
      <c r="AN58" s="182">
        <f>S58*0.2</f>
        <v/>
      </c>
      <c r="AO58" s="182">
        <f>SUM(T58:W58)*0.2</f>
        <v/>
      </c>
      <c r="AP58" s="182">
        <f>X58*0.2</f>
        <v/>
      </c>
      <c r="AQ58" s="182">
        <f>50*AD58</f>
        <v/>
      </c>
      <c r="AR58" s="162" t="inlineStr">
        <is>
          <t>谢依</t>
        </is>
      </c>
      <c r="AS58" s="162">
        <f>VLOOKUP(AR58,[2]华侨麓城!$A:$D,2,0)</f>
        <v/>
      </c>
      <c r="AT58" s="162">
        <f>VLOOKUP(AR58,[2]华侨麓城!$A:$D,3,0)</f>
        <v/>
      </c>
      <c r="AU58" s="331">
        <f>VLOOKUP(AR58,[2]华侨麓城!$A:$D,4,0)</f>
        <v/>
      </c>
      <c r="AV58" s="331">
        <f>IF(I58=AS58,1,0)</f>
        <v/>
      </c>
      <c r="AW58" s="331">
        <f>IF(J58=AT58,1,0)</f>
        <v/>
      </c>
    </row>
    <row r="59" ht="26" customHeight="1" s="408">
      <c r="A59" s="331" t="inlineStr">
        <is>
          <t>麓城</t>
        </is>
      </c>
      <c r="B59" s="45" t="n">
        <v>45706</v>
      </c>
      <c r="C59" s="382" t="n">
        <v>45</v>
      </c>
      <c r="D59" s="382" t="inlineStr">
        <is>
          <t>吴芳青</t>
        </is>
      </c>
      <c r="E59" s="162" t="n">
        <v>1</v>
      </c>
      <c r="F59" s="162" t="n"/>
      <c r="G59" s="162" t="n"/>
      <c r="H59" s="162" t="inlineStr">
        <is>
          <t>王海燕</t>
        </is>
      </c>
      <c r="I59" s="162" t="inlineStr">
        <is>
          <t>王3546</t>
        </is>
      </c>
      <c r="J59" s="162" t="n">
        <v>1638</v>
      </c>
      <c r="K59" s="162" t="n"/>
      <c r="L59" s="162" t="n"/>
      <c r="M59" s="162" t="n"/>
      <c r="N59" s="162">
        <f>10</f>
        <v/>
      </c>
      <c r="O59" s="162" t="n"/>
      <c r="P59" s="162" t="n"/>
      <c r="Q59" s="162" t="n"/>
      <c r="R59" s="162" t="n"/>
      <c r="S59" s="162" t="n"/>
      <c r="T59" s="162" t="n">
        <v>30</v>
      </c>
      <c r="U59" s="162" t="n"/>
      <c r="V59" s="162" t="n"/>
      <c r="W59" s="162" t="n"/>
      <c r="X59" s="162" t="n"/>
      <c r="Y59" s="162" t="n">
        <v>2200</v>
      </c>
      <c r="Z59" s="406">
        <f>SUM(L59:Y59)</f>
        <v/>
      </c>
      <c r="AA59" s="406">
        <f>SUM(AH59:AQ59)</f>
        <v/>
      </c>
      <c r="AB59" s="162" t="inlineStr">
        <is>
          <t>对公</t>
        </is>
      </c>
      <c r="AC59" s="407" t="n"/>
      <c r="AD59" s="162" t="n">
        <v>4</v>
      </c>
      <c r="AE59" s="407" t="inlineStr">
        <is>
          <t>550蛋白4瓶，王医生申请减免诊金</t>
        </is>
      </c>
      <c r="AF59" s="356" t="n"/>
      <c r="AG59" s="253" t="inlineStr">
        <is>
          <t>熊欢</t>
        </is>
      </c>
      <c r="AH59" s="182">
        <f>L59*0.15</f>
        <v/>
      </c>
      <c r="AI59" s="182">
        <f>(M59)*0.15</f>
        <v/>
      </c>
      <c r="AJ59" s="182">
        <f>(N59+O59)*0.15</f>
        <v/>
      </c>
      <c r="AK59" s="182">
        <f>P59*0.15</f>
        <v/>
      </c>
      <c r="AL59" s="182">
        <f>Q59*0.15</f>
        <v/>
      </c>
      <c r="AM59" s="182">
        <f>R59*0.15</f>
        <v/>
      </c>
      <c r="AN59" s="182">
        <f>S59*0.15</f>
        <v/>
      </c>
      <c r="AO59" s="182">
        <f>SUM(T59:W59)*0.15</f>
        <v/>
      </c>
      <c r="AP59" s="182">
        <f>X59*0.15</f>
        <v/>
      </c>
      <c r="AQ59" s="182">
        <f>50*AD59</f>
        <v/>
      </c>
      <c r="AR59" s="260" t="inlineStr">
        <is>
          <t>吴芳青</t>
        </is>
      </c>
      <c r="AS59" s="162">
        <f>VLOOKUP(AR59,[2]华侨麓城!$A:$D,2,0)</f>
        <v/>
      </c>
      <c r="AT59" s="162">
        <f>VLOOKUP(AR59,[2]华侨麓城!$A:$D,3,0)</f>
        <v/>
      </c>
      <c r="AU59" s="331">
        <f>VLOOKUP(AR59,[2]华侨麓城!$A:$D,4,0)</f>
        <v/>
      </c>
      <c r="AV59" s="331">
        <f>IF(I59=AS59,1,0)</f>
        <v/>
      </c>
      <c r="AW59" s="331">
        <f>IF(J59=AT59,1,0)</f>
        <v/>
      </c>
    </row>
    <row r="60" ht="26" customHeight="1" s="408">
      <c r="A60" s="331" t="inlineStr">
        <is>
          <t>晟华</t>
        </is>
      </c>
      <c r="B60" s="45" t="n">
        <v>45706</v>
      </c>
      <c r="C60" s="162" t="n">
        <v>32</v>
      </c>
      <c r="D60" s="162" t="inlineStr">
        <is>
          <t>王亚红80（35）</t>
        </is>
      </c>
      <c r="E60" s="162" t="n"/>
      <c r="F60" s="162" t="n"/>
      <c r="G60" s="162" t="n">
        <v>1</v>
      </c>
      <c r="H60" s="162" t="n"/>
      <c r="I60" s="162" t="inlineStr">
        <is>
          <t>G1308</t>
        </is>
      </c>
      <c r="J60" s="162" t="n">
        <v>1638</v>
      </c>
      <c r="K60" s="162" t="n"/>
      <c r="L60" s="162" t="n"/>
      <c r="M60" s="162" t="n"/>
      <c r="N60" s="162" t="n"/>
      <c r="O60" s="162" t="n"/>
      <c r="P60" s="162" t="n"/>
      <c r="Q60" s="162" t="n"/>
      <c r="R60" s="162" t="n">
        <v>140</v>
      </c>
      <c r="S60" s="162" t="n"/>
      <c r="T60" s="162" t="n"/>
      <c r="U60" s="162" t="n"/>
      <c r="V60" s="162" t="n"/>
      <c r="W60" s="162" t="n"/>
      <c r="X60" s="162" t="n"/>
      <c r="Y60" s="162" t="n"/>
      <c r="Z60" s="406">
        <f>SUM(L60:Y60)</f>
        <v/>
      </c>
      <c r="AA60" s="406">
        <f>SUM(AH60:AQ60)</f>
        <v/>
      </c>
      <c r="AB60" s="162" t="inlineStr">
        <is>
          <t>对公</t>
        </is>
      </c>
      <c r="AC60" s="407" t="n"/>
      <c r="AD60" s="162" t="n"/>
      <c r="AE60" s="407" t="n"/>
      <c r="AF60" s="407" t="n"/>
      <c r="AG60" s="253" t="inlineStr">
        <is>
          <t>李嘉慧</t>
        </is>
      </c>
      <c r="AH60" s="182">
        <f>L60*0.2</f>
        <v/>
      </c>
      <c r="AI60" s="182">
        <f>(M60)*0.2</f>
        <v/>
      </c>
      <c r="AJ60" s="182">
        <f>(N60+O60)*0.2</f>
        <v/>
      </c>
      <c r="AK60" s="182">
        <f>P60*0.2</f>
        <v/>
      </c>
      <c r="AL60" s="182">
        <f>Q60*0.2</f>
        <v/>
      </c>
      <c r="AM60" s="182" t="n">
        <v>70</v>
      </c>
      <c r="AN60" s="182">
        <f>S60*0.2</f>
        <v/>
      </c>
      <c r="AO60" s="182">
        <f>SUM(T60:W60)*0.2</f>
        <v/>
      </c>
      <c r="AP60" s="182">
        <f>X60*0.2</f>
        <v/>
      </c>
      <c r="AQ60" s="182">
        <f>50*AD60</f>
        <v/>
      </c>
      <c r="AR60" s="162" t="inlineStr">
        <is>
          <t>王亚红80（35）</t>
        </is>
      </c>
      <c r="AS60" s="162">
        <f>VLOOKUP(AR60,[2]华侨麓城!$A:$D,2,0)</f>
        <v/>
      </c>
      <c r="AT60" s="162">
        <f>VLOOKUP(AR60,[2]华侨麓城!$A:$D,3,0)</f>
        <v/>
      </c>
      <c r="AU60" s="331">
        <f>VLOOKUP(AR60,[2]华侨麓城!$A:$D,4,0)</f>
        <v/>
      </c>
      <c r="AV60" s="331">
        <f>IF(I60=AS60,1,0)</f>
        <v/>
      </c>
      <c r="AW60" s="331">
        <f>IF(J60=AT60,1,0)</f>
        <v/>
      </c>
    </row>
    <row r="61" ht="26" customHeight="1" s="408">
      <c r="A61" s="331" t="inlineStr">
        <is>
          <t>晟华</t>
        </is>
      </c>
      <c r="B61" s="45" t="n">
        <v>45706</v>
      </c>
      <c r="C61" s="162" t="n">
        <v>40</v>
      </c>
      <c r="D61" s="162" t="inlineStr">
        <is>
          <t>莫平艳</t>
        </is>
      </c>
      <c r="E61" s="162" t="n"/>
      <c r="F61" s="162" t="n"/>
      <c r="G61" s="162" t="n">
        <v>1</v>
      </c>
      <c r="H61" s="162" t="n"/>
      <c r="I61" s="162" t="inlineStr">
        <is>
          <t>G9565</t>
        </is>
      </c>
      <c r="J61" s="162" t="n">
        <v>1638</v>
      </c>
      <c r="K61" s="162" t="n"/>
      <c r="L61" s="162" t="n"/>
      <c r="M61" s="162" t="n"/>
      <c r="N61" s="162" t="n"/>
      <c r="O61" s="162" t="n"/>
      <c r="P61" s="162" t="n">
        <v>121</v>
      </c>
      <c r="Q61" s="162" t="n"/>
      <c r="R61" s="162" t="n">
        <v>140</v>
      </c>
      <c r="S61" s="162" t="n"/>
      <c r="T61" s="162" t="n">
        <v>7</v>
      </c>
      <c r="U61" s="162" t="n"/>
      <c r="V61" s="162" t="n"/>
      <c r="W61" s="162" t="n"/>
      <c r="X61" s="162" t="n"/>
      <c r="Y61" s="162" t="n"/>
      <c r="Z61" s="406">
        <f>SUM(L61:Y61)</f>
        <v/>
      </c>
      <c r="AA61" s="406">
        <f>SUM(AH61:AQ61)</f>
        <v/>
      </c>
      <c r="AB61" s="162" t="inlineStr">
        <is>
          <t>对公</t>
        </is>
      </c>
      <c r="AC61" s="407" t="n"/>
      <c r="AD61" s="162" t="n"/>
      <c r="AE61" s="407" t="n"/>
      <c r="AF61" s="407" t="n"/>
      <c r="AG61" s="253" t="inlineStr">
        <is>
          <t>李嘉慧</t>
        </is>
      </c>
      <c r="AH61" s="182">
        <f>L61*0.2</f>
        <v/>
      </c>
      <c r="AI61" s="182">
        <f>(M61)*0.2</f>
        <v/>
      </c>
      <c r="AJ61" s="182">
        <f>(N61+O61)*0.2</f>
        <v/>
      </c>
      <c r="AK61" s="182" t="n">
        <v>65</v>
      </c>
      <c r="AL61" s="182">
        <f>Q61*0.2</f>
        <v/>
      </c>
      <c r="AM61" s="182" t="n">
        <v>70</v>
      </c>
      <c r="AN61" s="182">
        <f>S61*0.2</f>
        <v/>
      </c>
      <c r="AO61" s="182">
        <f>(SUM(T61:W61)-7)*0.2</f>
        <v/>
      </c>
      <c r="AP61" s="182">
        <f>X61*0.2</f>
        <v/>
      </c>
      <c r="AQ61" s="182">
        <f>50*AD61</f>
        <v/>
      </c>
      <c r="AR61" s="162" t="inlineStr">
        <is>
          <t>莫平艳</t>
        </is>
      </c>
      <c r="AS61" s="162">
        <f>VLOOKUP(AR61,[2]华侨麓城!$A:$D,2,0)</f>
        <v/>
      </c>
      <c r="AT61" s="162">
        <f>VLOOKUP(AR61,[2]华侨麓城!$A:$D,3,0)</f>
        <v/>
      </c>
      <c r="AU61" s="331">
        <f>VLOOKUP(AR61,[2]华侨麓城!$A:$D,4,0)</f>
        <v/>
      </c>
      <c r="AV61" s="331">
        <f>IF(I61=AS61,1,0)</f>
        <v/>
      </c>
      <c r="AW61" s="331">
        <f>IF(J61=AT61,1,0)</f>
        <v/>
      </c>
    </row>
    <row r="62" ht="25" customHeight="1" s="408">
      <c r="A62" s="331" t="inlineStr">
        <is>
          <t>华侨</t>
        </is>
      </c>
      <c r="B62" s="45" t="n">
        <v>45707</v>
      </c>
      <c r="C62" s="162" t="n">
        <v>48</v>
      </c>
      <c r="D62" s="162" t="inlineStr">
        <is>
          <t>谢依</t>
        </is>
      </c>
      <c r="E62" s="162" t="n"/>
      <c r="F62" s="162" t="n"/>
      <c r="G62" s="162" t="n">
        <v>1</v>
      </c>
      <c r="H62" s="162" t="n"/>
      <c r="I62" s="162" t="inlineStr">
        <is>
          <t>刘6822</t>
        </is>
      </c>
      <c r="J62" s="162" t="n">
        <v>1638</v>
      </c>
      <c r="K62" s="162" t="n"/>
      <c r="L62" s="162" t="n"/>
      <c r="M62" s="162" t="n"/>
      <c r="N62" s="162" t="n"/>
      <c r="O62" s="162" t="n"/>
      <c r="P62" s="162" t="n"/>
      <c r="Q62" s="162" t="n"/>
      <c r="R62" s="162" t="n"/>
      <c r="S62" s="162" t="n"/>
      <c r="T62" s="162" t="n"/>
      <c r="U62" s="162" t="n"/>
      <c r="V62" s="162" t="n">
        <v>6</v>
      </c>
      <c r="W62" s="162" t="n"/>
      <c r="X62" s="162" t="n"/>
      <c r="Y62" s="162" t="n"/>
      <c r="Z62" s="406">
        <f>SUM(L62:Y62)</f>
        <v/>
      </c>
      <c r="AA62" s="406">
        <f>SUM(AH62:AQ62)</f>
        <v/>
      </c>
      <c r="AB62" s="162" t="inlineStr">
        <is>
          <t>对公</t>
        </is>
      </c>
      <c r="AC62" s="407" t="n"/>
      <c r="AD62" s="162" t="n"/>
      <c r="AE62" s="407" t="n"/>
      <c r="AF62" s="407" t="n"/>
      <c r="AG62" s="253" t="inlineStr">
        <is>
          <t>向文娟</t>
        </is>
      </c>
      <c r="AH62" s="182">
        <f>L62*0.2</f>
        <v/>
      </c>
      <c r="AI62" s="182">
        <f>(M62)*0.2</f>
        <v/>
      </c>
      <c r="AJ62" s="182">
        <f>(N62+O62)*0.2</f>
        <v/>
      </c>
      <c r="AK62" s="182">
        <f>P62*0.2</f>
        <v/>
      </c>
      <c r="AL62" s="182">
        <f>Q62*0.2</f>
        <v/>
      </c>
      <c r="AM62" s="182">
        <f>R62*0.2</f>
        <v/>
      </c>
      <c r="AN62" s="182">
        <f>S62*0.2</f>
        <v/>
      </c>
      <c r="AO62" s="182">
        <f>SUM(T62:W62)*0.2</f>
        <v/>
      </c>
      <c r="AP62" s="182">
        <f>X62*0.2</f>
        <v/>
      </c>
      <c r="AQ62" s="182">
        <f>50*AD62</f>
        <v/>
      </c>
      <c r="AR62" s="162" t="inlineStr">
        <is>
          <t>谢依</t>
        </is>
      </c>
      <c r="AS62" s="162">
        <f>VLOOKUP(AR62,[2]华侨麓城!$A:$D,2,0)</f>
        <v/>
      </c>
      <c r="AT62" s="162">
        <f>VLOOKUP(AR62,[2]华侨麓城!$A:$D,3,0)</f>
        <v/>
      </c>
      <c r="AU62" s="331">
        <f>VLOOKUP(AR62,[2]华侨麓城!$A:$D,4,0)</f>
        <v/>
      </c>
      <c r="AV62" s="331">
        <f>IF(I62=AS62,1,0)</f>
        <v/>
      </c>
      <c r="AW62" s="331">
        <f>IF(J62=AT62,1,0)</f>
        <v/>
      </c>
    </row>
    <row r="63" ht="25" customHeight="1" s="408">
      <c r="A63" s="331" t="inlineStr">
        <is>
          <t>华侨</t>
        </is>
      </c>
      <c r="B63" s="45" t="n">
        <v>45708</v>
      </c>
      <c r="C63" s="162" t="n">
        <v>42</v>
      </c>
      <c r="D63" s="162" t="inlineStr">
        <is>
          <t>谢依</t>
        </is>
      </c>
      <c r="E63" s="162" t="n"/>
      <c r="F63" s="162" t="n"/>
      <c r="G63" s="162" t="n">
        <v>1</v>
      </c>
      <c r="H63" s="162" t="n"/>
      <c r="I63" s="162" t="inlineStr">
        <is>
          <t>刘6822</t>
        </is>
      </c>
      <c r="J63" s="162" t="n">
        <v>1638</v>
      </c>
      <c r="K63" s="162" t="n"/>
      <c r="L63" s="162" t="n"/>
      <c r="M63" s="162" t="n"/>
      <c r="N63" s="162" t="n"/>
      <c r="O63" s="162" t="n"/>
      <c r="P63" s="162" t="n"/>
      <c r="Q63" s="162" t="n"/>
      <c r="R63" s="162" t="n"/>
      <c r="S63" s="162" t="n"/>
      <c r="T63" s="162" t="n"/>
      <c r="U63" s="162" t="n"/>
      <c r="V63" s="162" t="n">
        <v>6</v>
      </c>
      <c r="W63" s="162" t="n"/>
      <c r="X63" s="162" t="n"/>
      <c r="Y63" s="162" t="n"/>
      <c r="Z63" s="406">
        <f>SUM(L63:Y63)</f>
        <v/>
      </c>
      <c r="AA63" s="406">
        <f>SUM(AH63:AQ63)</f>
        <v/>
      </c>
      <c r="AB63" s="162" t="inlineStr">
        <is>
          <t>对公</t>
        </is>
      </c>
      <c r="AC63" s="407" t="n"/>
      <c r="AD63" s="162" t="n"/>
      <c r="AE63" s="407" t="n"/>
      <c r="AF63" s="407" t="n"/>
      <c r="AG63" s="253" t="inlineStr">
        <is>
          <t>向文娟</t>
        </is>
      </c>
      <c r="AH63" s="182">
        <f>L63*0.2</f>
        <v/>
      </c>
      <c r="AI63" s="182">
        <f>(M63)*0.2</f>
        <v/>
      </c>
      <c r="AJ63" s="182">
        <f>(N63+O63)*0.2</f>
        <v/>
      </c>
      <c r="AK63" s="182">
        <f>P63*0.2</f>
        <v/>
      </c>
      <c r="AL63" s="182">
        <f>Q63*0.2</f>
        <v/>
      </c>
      <c r="AM63" s="182">
        <f>R63*0.2</f>
        <v/>
      </c>
      <c r="AN63" s="182">
        <f>S63*0.2</f>
        <v/>
      </c>
      <c r="AO63" s="182">
        <f>SUM(T63:W63)*0.2</f>
        <v/>
      </c>
      <c r="AP63" s="182">
        <f>X63*0.2</f>
        <v/>
      </c>
      <c r="AQ63" s="182">
        <f>50*AD63</f>
        <v/>
      </c>
      <c r="AR63" s="162" t="inlineStr">
        <is>
          <t>谢依</t>
        </is>
      </c>
      <c r="AS63" s="162">
        <f>VLOOKUP(AR63,[2]华侨麓城!$A:$D,2,0)</f>
        <v/>
      </c>
      <c r="AT63" s="162">
        <f>VLOOKUP(AR63,[2]华侨麓城!$A:$D,3,0)</f>
        <v/>
      </c>
      <c r="AU63" s="331">
        <f>VLOOKUP(AR63,[2]华侨麓城!$A:$D,4,0)</f>
        <v/>
      </c>
      <c r="AV63" s="331">
        <f>IF(I63=AS63,1,0)</f>
        <v/>
      </c>
      <c r="AW63" s="331">
        <f>IF(J63=AT63,1,0)</f>
        <v/>
      </c>
    </row>
    <row r="64" ht="25" customHeight="1" s="408">
      <c r="A64" s="331" t="inlineStr">
        <is>
          <t>麓城</t>
        </is>
      </c>
      <c r="B64" s="45" t="n">
        <v>45708</v>
      </c>
      <c r="C64" s="162" t="n">
        <v>1</v>
      </c>
      <c r="D64" s="162" t="inlineStr">
        <is>
          <t>郑丽萍20（9273）</t>
        </is>
      </c>
      <c r="E64" s="162" t="n"/>
      <c r="F64" s="162" t="n">
        <v>1</v>
      </c>
      <c r="G64" s="162" t="n"/>
      <c r="H64" s="162" t="inlineStr">
        <is>
          <t>贾桂桂</t>
        </is>
      </c>
      <c r="I64" s="162" t="inlineStr">
        <is>
          <t>郑7169</t>
        </is>
      </c>
      <c r="J64" s="162" t="n">
        <v>1638</v>
      </c>
      <c r="K64" s="162" t="n"/>
      <c r="L64" s="162" t="n"/>
      <c r="M64" s="162" t="n"/>
      <c r="N64" s="162" t="n">
        <v>216</v>
      </c>
      <c r="O64" s="162" t="n"/>
      <c r="P64" s="162" t="n"/>
      <c r="Q64" s="162" t="n"/>
      <c r="R64" s="162" t="n"/>
      <c r="S64" s="162" t="n"/>
      <c r="T64" s="162" t="n"/>
      <c r="U64" s="162" t="n"/>
      <c r="V64" s="162" t="n"/>
      <c r="W64" s="162" t="n"/>
      <c r="X64" s="162" t="n"/>
      <c r="Y64" s="162" t="n"/>
      <c r="Z64" s="406">
        <f>SUM(L64:Y64)</f>
        <v/>
      </c>
      <c r="AA64" s="406">
        <f>SUM(AH64:AQ64)</f>
        <v/>
      </c>
      <c r="AB64" s="162" t="inlineStr">
        <is>
          <t>2.19对公</t>
        </is>
      </c>
      <c r="AC64" s="407" t="n"/>
      <c r="AD64" s="162" t="n"/>
      <c r="AE64" s="356" t="n"/>
      <c r="AF64" s="356" t="n"/>
      <c r="AG64" s="253" t="inlineStr">
        <is>
          <t>熊欢</t>
        </is>
      </c>
      <c r="AH64" s="182">
        <f>L64*0.15</f>
        <v/>
      </c>
      <c r="AI64" s="182">
        <f>(M64)*0.15</f>
        <v/>
      </c>
      <c r="AJ64" s="182">
        <f>(N64+O64)*0.15</f>
        <v/>
      </c>
      <c r="AK64" s="182">
        <f>P64*0.15</f>
        <v/>
      </c>
      <c r="AL64" s="182">
        <f>Q64*0.15</f>
        <v/>
      </c>
      <c r="AM64" s="182">
        <f>R64*0.15</f>
        <v/>
      </c>
      <c r="AN64" s="182">
        <f>S64*0.15</f>
        <v/>
      </c>
      <c r="AO64" s="182">
        <f>SUM(T64:W64)*0.15</f>
        <v/>
      </c>
      <c r="AP64" s="182">
        <f>X64*0.15</f>
        <v/>
      </c>
      <c r="AQ64" s="182">
        <f>50*AD64</f>
        <v/>
      </c>
      <c r="AR64" s="162" t="inlineStr">
        <is>
          <t>郑丽萍20（9273）</t>
        </is>
      </c>
      <c r="AS64" s="162">
        <f>VLOOKUP(AR64,[2]华侨麓城!$A:$D,2,0)</f>
        <v/>
      </c>
      <c r="AT64" s="162">
        <f>VLOOKUP(AR64,[2]华侨麓城!$A:$D,3,0)</f>
        <v/>
      </c>
      <c r="AU64" s="331">
        <f>VLOOKUP(AR64,[2]华侨麓城!$A:$D,4,0)</f>
        <v/>
      </c>
      <c r="AV64" s="331">
        <f>IF(I64=AS64,1,0)</f>
        <v/>
      </c>
      <c r="AW64" s="331">
        <f>IF(J64=AT64,1,0)</f>
        <v/>
      </c>
    </row>
    <row r="65" ht="25" customHeight="1" s="408">
      <c r="A65" s="331" t="inlineStr">
        <is>
          <t>麓城</t>
        </is>
      </c>
      <c r="B65" s="45" t="n">
        <v>45709</v>
      </c>
      <c r="C65" s="162" t="n">
        <v>35</v>
      </c>
      <c r="D65" s="162" t="inlineStr">
        <is>
          <t>曹丛丛</t>
        </is>
      </c>
      <c r="E65" s="162" t="n"/>
      <c r="F65" s="162" t="n"/>
      <c r="G65" s="162" t="n">
        <v>1</v>
      </c>
      <c r="H65" s="162" t="n"/>
      <c r="I65" s="162" t="inlineStr">
        <is>
          <t>胡1901</t>
        </is>
      </c>
      <c r="J65" s="162" t="n">
        <v>1638</v>
      </c>
      <c r="K65" s="162" t="n"/>
      <c r="L65" s="162" t="n"/>
      <c r="M65" s="162" t="n"/>
      <c r="N65" s="162" t="n"/>
      <c r="O65" s="162" t="n"/>
      <c r="P65" s="162" t="n"/>
      <c r="Q65" s="162" t="n"/>
      <c r="R65" s="162" t="n"/>
      <c r="S65" s="162" t="n"/>
      <c r="T65" s="162" t="n"/>
      <c r="U65" s="162" t="n"/>
      <c r="V65" s="162" t="n">
        <v>12</v>
      </c>
      <c r="W65" s="162" t="n"/>
      <c r="X65" s="162" t="n"/>
      <c r="Y65" s="162" t="n"/>
      <c r="Z65" s="406">
        <f>SUM(L65:Y65)</f>
        <v/>
      </c>
      <c r="AA65" s="406">
        <f>SUM(AH65:AQ65)</f>
        <v/>
      </c>
      <c r="AB65" s="162" t="inlineStr">
        <is>
          <t>对公</t>
        </is>
      </c>
      <c r="AC65" s="407" t="n"/>
      <c r="AD65" s="162" t="n"/>
      <c r="AE65" s="407" t="n"/>
      <c r="AF65" s="356" t="n"/>
      <c r="AG65" s="253" t="inlineStr">
        <is>
          <t>熊欢</t>
        </is>
      </c>
      <c r="AH65" s="182">
        <f>L65*0.2</f>
        <v/>
      </c>
      <c r="AI65" s="182">
        <f>(M65)*0.2</f>
        <v/>
      </c>
      <c r="AJ65" s="182">
        <f>(N65+O65)*0.2</f>
        <v/>
      </c>
      <c r="AK65" s="182">
        <f>P65*0.2</f>
        <v/>
      </c>
      <c r="AL65" s="182">
        <f>Q65*0.2</f>
        <v/>
      </c>
      <c r="AM65" s="182">
        <f>R65*0.2</f>
        <v/>
      </c>
      <c r="AN65" s="182">
        <f>S65*0.2</f>
        <v/>
      </c>
      <c r="AO65" s="182">
        <f>SUM(T65:W65)*0.2</f>
        <v/>
      </c>
      <c r="AP65" s="182">
        <f>X65*0.2</f>
        <v/>
      </c>
      <c r="AQ65" s="182">
        <f>50*AD65</f>
        <v/>
      </c>
      <c r="AR65" s="162" t="inlineStr">
        <is>
          <t>曹丛丛</t>
        </is>
      </c>
      <c r="AS65" s="162">
        <f>VLOOKUP(AR65,[2]华侨麓城!$A:$D,2,0)</f>
        <v/>
      </c>
      <c r="AT65" s="162">
        <f>VLOOKUP(AR65,[2]华侨麓城!$A:$D,3,0)</f>
        <v/>
      </c>
      <c r="AU65" s="331">
        <f>VLOOKUP(AR65,[2]华侨麓城!$A:$D,4,0)</f>
        <v/>
      </c>
      <c r="AV65" s="331">
        <f>IF(I65=AS65,1,0)</f>
        <v/>
      </c>
      <c r="AW65" s="331">
        <f>IF(J65=AT65,1,0)</f>
        <v/>
      </c>
    </row>
    <row r="66" ht="26" customHeight="1" s="408">
      <c r="A66" s="331" t="inlineStr">
        <is>
          <t>华侨</t>
        </is>
      </c>
      <c r="B66" s="45" t="n">
        <v>45710</v>
      </c>
      <c r="C66" s="162" t="n">
        <v>54</v>
      </c>
      <c r="D66" s="162" t="inlineStr">
        <is>
          <t>谢依</t>
        </is>
      </c>
      <c r="E66" s="162" t="n"/>
      <c r="F66" s="162" t="n"/>
      <c r="G66" s="162" t="n">
        <v>1</v>
      </c>
      <c r="H66" s="162" t="n"/>
      <c r="I66" s="162" t="inlineStr">
        <is>
          <t>刘6822</t>
        </is>
      </c>
      <c r="J66" s="162" t="n">
        <v>1638</v>
      </c>
      <c r="K66" s="162" t="n"/>
      <c r="L66" s="162" t="n"/>
      <c r="M66" s="162" t="n"/>
      <c r="N66" s="162" t="n"/>
      <c r="O66" s="162" t="n"/>
      <c r="P66" s="162" t="n"/>
      <c r="Q66" s="162" t="n"/>
      <c r="R66" s="162" t="n"/>
      <c r="S66" s="162" t="n"/>
      <c r="T66" s="162" t="n"/>
      <c r="U66" s="162" t="n"/>
      <c r="V66" s="162" t="n">
        <v>6</v>
      </c>
      <c r="W66" s="162" t="n"/>
      <c r="X66" s="162" t="n"/>
      <c r="Y66" s="162" t="n"/>
      <c r="Z66" s="406">
        <f>SUM(L66:Y66)</f>
        <v/>
      </c>
      <c r="AA66" s="406">
        <f>SUM(AH66:AQ66)</f>
        <v/>
      </c>
      <c r="AB66" s="162" t="inlineStr">
        <is>
          <t>对公</t>
        </is>
      </c>
      <c r="AC66" s="407" t="n"/>
      <c r="AD66" s="162" t="n"/>
      <c r="AE66" s="407" t="n"/>
      <c r="AF66" s="407" t="n"/>
      <c r="AG66" s="253" t="inlineStr">
        <is>
          <t>向文娟</t>
        </is>
      </c>
      <c r="AH66" s="182">
        <f>L66*0.2</f>
        <v/>
      </c>
      <c r="AI66" s="182">
        <f>(M66)*0.2</f>
        <v/>
      </c>
      <c r="AJ66" s="182">
        <f>(N66+O66)*0.2</f>
        <v/>
      </c>
      <c r="AK66" s="182">
        <f>P66*0.2</f>
        <v/>
      </c>
      <c r="AL66" s="182">
        <f>Q66*0.2</f>
        <v/>
      </c>
      <c r="AM66" s="182">
        <f>R66*0.2</f>
        <v/>
      </c>
      <c r="AN66" s="182">
        <f>S66*0.2</f>
        <v/>
      </c>
      <c r="AO66" s="182">
        <f>SUM(T66:W66)*0.2</f>
        <v/>
      </c>
      <c r="AP66" s="182">
        <f>X66*0.2</f>
        <v/>
      </c>
      <c r="AQ66" s="182">
        <f>50*AD66</f>
        <v/>
      </c>
      <c r="AR66" s="162" t="inlineStr">
        <is>
          <t>谢依</t>
        </is>
      </c>
      <c r="AS66" s="162">
        <f>VLOOKUP(AR66,[2]华侨麓城!$A:$D,2,0)</f>
        <v/>
      </c>
      <c r="AT66" s="162">
        <f>VLOOKUP(AR66,[2]华侨麓城!$A:$D,3,0)</f>
        <v/>
      </c>
      <c r="AU66" s="331">
        <f>VLOOKUP(AR66,[2]华侨麓城!$A:$D,4,0)</f>
        <v/>
      </c>
      <c r="AV66" s="331">
        <f>IF(I66=AS66,1,0)</f>
        <v/>
      </c>
      <c r="AW66" s="331">
        <f>IF(J66=AT66,1,0)</f>
        <v/>
      </c>
    </row>
    <row r="67" ht="26" customHeight="1" s="408">
      <c r="A67" s="331" t="inlineStr">
        <is>
          <t>华侨</t>
        </is>
      </c>
      <c r="B67" s="45" t="n">
        <v>45711</v>
      </c>
      <c r="C67" s="162" t="n">
        <v>25</v>
      </c>
      <c r="D67" s="162" t="inlineStr">
        <is>
          <t>周沛</t>
        </is>
      </c>
      <c r="E67" s="162" t="n"/>
      <c r="F67" s="162" t="n">
        <v>1</v>
      </c>
      <c r="G67" s="162" t="n"/>
      <c r="H67" s="162" t="inlineStr">
        <is>
          <t>方淑敏</t>
        </is>
      </c>
      <c r="I67" s="162" t="inlineStr">
        <is>
          <t>曾6271</t>
        </is>
      </c>
      <c r="J67" s="162" t="inlineStr">
        <is>
          <t>1638/1330</t>
        </is>
      </c>
      <c r="K67" s="162" t="n"/>
      <c r="L67" s="162" t="n"/>
      <c r="M67" s="162" t="n"/>
      <c r="N67" s="162" t="n">
        <v>261</v>
      </c>
      <c r="O67" s="162" t="n"/>
      <c r="P67" s="162" t="n"/>
      <c r="Q67" s="162" t="n"/>
      <c r="R67" s="162" t="n"/>
      <c r="S67" s="162" t="n"/>
      <c r="T67" s="162" t="n">
        <v>30</v>
      </c>
      <c r="U67" s="162" t="n"/>
      <c r="V67" s="162" t="n"/>
      <c r="W67" s="162" t="n"/>
      <c r="X67" s="162" t="n"/>
      <c r="Y67" s="162" t="n"/>
      <c r="Z67" s="406">
        <f>SUM(L67:Y67)</f>
        <v/>
      </c>
      <c r="AA67" s="406">
        <f>SUM(AH67:AQ67)</f>
        <v/>
      </c>
      <c r="AB67" s="162" t="inlineStr">
        <is>
          <t>对公</t>
        </is>
      </c>
      <c r="AC67" s="407" t="n"/>
      <c r="AD67" s="162" t="n"/>
      <c r="AE67" s="407" t="n"/>
      <c r="AF67" s="407" t="n"/>
      <c r="AG67" s="253" t="inlineStr">
        <is>
          <t>向文娟</t>
        </is>
      </c>
      <c r="AH67" s="182">
        <f>L67*0.15</f>
        <v/>
      </c>
      <c r="AI67" s="182">
        <f>(M67)*0.15</f>
        <v/>
      </c>
      <c r="AJ67" s="182">
        <f>(N67+O67)*0.15</f>
        <v/>
      </c>
      <c r="AK67" s="182">
        <f>P67*0.15</f>
        <v/>
      </c>
      <c r="AL67" s="182">
        <f>Q67*0.15</f>
        <v/>
      </c>
      <c r="AM67" s="182">
        <f>R67*0.15</f>
        <v/>
      </c>
      <c r="AN67" s="182">
        <f>S67*0.15</f>
        <v/>
      </c>
      <c r="AO67" s="182">
        <f>SUM(T67:W67)*0.15</f>
        <v/>
      </c>
      <c r="AP67" s="182">
        <f>X67*0.15</f>
        <v/>
      </c>
      <c r="AQ67" s="182">
        <f>50*AD67</f>
        <v/>
      </c>
      <c r="AR67" s="162" t="inlineStr">
        <is>
          <t>周沛</t>
        </is>
      </c>
      <c r="AS67" s="162">
        <f>VLOOKUP(AR67,[2]华侨麓城!$A:$D,2,0)</f>
        <v/>
      </c>
      <c r="AT67" s="162">
        <f>VLOOKUP(AR67,[2]华侨麓城!$A:$D,3,0)</f>
        <v/>
      </c>
      <c r="AU67" s="331">
        <f>VLOOKUP(AR67,[2]华侨麓城!$A:$D,4,0)</f>
        <v/>
      </c>
      <c r="AV67" s="331">
        <f>IF(I67=AS67,1,0)</f>
        <v/>
      </c>
      <c r="AW67" s="331">
        <f>IF(J67=AT67,1,0)</f>
        <v/>
      </c>
    </row>
    <row r="68" ht="26" customHeight="1" s="408">
      <c r="A68" s="331" t="inlineStr">
        <is>
          <t>华侨</t>
        </is>
      </c>
      <c r="B68" s="45" t="n">
        <v>45711</v>
      </c>
      <c r="C68" s="162" t="n">
        <v>28</v>
      </c>
      <c r="D68" s="162" t="inlineStr">
        <is>
          <t>谢依</t>
        </is>
      </c>
      <c r="E68" s="162" t="n"/>
      <c r="F68" s="162" t="n"/>
      <c r="G68" s="162" t="n">
        <v>1</v>
      </c>
      <c r="H68" s="162" t="n"/>
      <c r="I68" s="162" t="inlineStr">
        <is>
          <t>刘6822</t>
        </is>
      </c>
      <c r="J68" s="162" t="n">
        <v>1638</v>
      </c>
      <c r="K68" s="162" t="n"/>
      <c r="L68" s="162" t="n"/>
      <c r="M68" s="162" t="n"/>
      <c r="N68" s="162" t="n"/>
      <c r="O68" s="162" t="n"/>
      <c r="P68" s="162" t="n"/>
      <c r="Q68" s="162" t="n"/>
      <c r="R68" s="162" t="n"/>
      <c r="S68" s="162" t="n"/>
      <c r="T68" s="162" t="n"/>
      <c r="U68" s="162" t="n"/>
      <c r="V68" s="162" t="n">
        <v>6</v>
      </c>
      <c r="W68" s="162" t="n"/>
      <c r="X68" s="162" t="n"/>
      <c r="Y68" s="162" t="n"/>
      <c r="Z68" s="406">
        <f>SUM(L68:Y68)</f>
        <v/>
      </c>
      <c r="AA68" s="406">
        <f>SUM(AH68:AQ68)</f>
        <v/>
      </c>
      <c r="AB68" s="162" t="inlineStr">
        <is>
          <t>对公</t>
        </is>
      </c>
      <c r="AC68" s="407" t="n"/>
      <c r="AD68" s="162" t="n"/>
      <c r="AE68" s="407" t="n"/>
      <c r="AF68" s="407" t="n"/>
      <c r="AG68" s="253" t="inlineStr">
        <is>
          <t>向文娟</t>
        </is>
      </c>
      <c r="AH68" s="182">
        <f>L68*0.2</f>
        <v/>
      </c>
      <c r="AI68" s="182">
        <f>(M68)*0.2</f>
        <v/>
      </c>
      <c r="AJ68" s="182">
        <f>(N68+O68)*0.2</f>
        <v/>
      </c>
      <c r="AK68" s="182">
        <f>P68*0.2</f>
        <v/>
      </c>
      <c r="AL68" s="182">
        <f>Q68*0.2</f>
        <v/>
      </c>
      <c r="AM68" s="182">
        <f>R68*0.2</f>
        <v/>
      </c>
      <c r="AN68" s="182">
        <f>S68*0.2</f>
        <v/>
      </c>
      <c r="AO68" s="182">
        <f>SUM(T68:W68)*0.2</f>
        <v/>
      </c>
      <c r="AP68" s="182">
        <f>X68*0.2</f>
        <v/>
      </c>
      <c r="AQ68" s="182">
        <f>50*AD68</f>
        <v/>
      </c>
      <c r="AR68" s="162" t="inlineStr">
        <is>
          <t>谢依</t>
        </is>
      </c>
      <c r="AS68" s="162">
        <f>VLOOKUP(AR68,[2]华侨麓城!$A:$D,2,0)</f>
        <v/>
      </c>
      <c r="AT68" s="162">
        <f>VLOOKUP(AR68,[2]华侨麓城!$A:$D,3,0)</f>
        <v/>
      </c>
      <c r="AU68" s="331">
        <f>VLOOKUP(AR68,[2]华侨麓城!$A:$D,4,0)</f>
        <v/>
      </c>
      <c r="AV68" s="331">
        <f>IF(I68=AS68,1,0)</f>
        <v/>
      </c>
      <c r="AW68" s="331">
        <f>IF(J68=AT68,1,0)</f>
        <v/>
      </c>
    </row>
    <row r="69" ht="26" customHeight="1" s="408">
      <c r="A69" s="331" t="inlineStr">
        <is>
          <t>麓城</t>
        </is>
      </c>
      <c r="B69" s="45" t="n">
        <v>45710</v>
      </c>
      <c r="C69" s="162" t="n">
        <v>31</v>
      </c>
      <c r="D69" s="162" t="inlineStr">
        <is>
          <t>曹丛丛</t>
        </is>
      </c>
      <c r="E69" s="162" t="n"/>
      <c r="F69" s="162" t="n"/>
      <c r="G69" s="162" t="n">
        <v>1</v>
      </c>
      <c r="H69" s="162" t="n"/>
      <c r="I69" s="162" t="inlineStr">
        <is>
          <t>胡1901</t>
        </is>
      </c>
      <c r="J69" s="162" t="n">
        <v>1638</v>
      </c>
      <c r="K69" s="162" t="n"/>
      <c r="L69" s="162" t="n"/>
      <c r="M69" s="162" t="n"/>
      <c r="N69" s="162" t="n"/>
      <c r="O69" s="162" t="n"/>
      <c r="P69" s="162" t="n"/>
      <c r="Q69" s="162" t="n"/>
      <c r="R69" s="162" t="n"/>
      <c r="S69" s="162" t="n"/>
      <c r="T69" s="162" t="n"/>
      <c r="U69" s="162" t="n"/>
      <c r="V69" s="162" t="n">
        <v>12</v>
      </c>
      <c r="W69" s="162" t="n"/>
      <c r="X69" s="162" t="n"/>
      <c r="Y69" s="162" t="n"/>
      <c r="Z69" s="406">
        <f>SUM(L69:Y69)</f>
        <v/>
      </c>
      <c r="AA69" s="406">
        <f>SUM(AH69:AQ69)</f>
        <v/>
      </c>
      <c r="AB69" s="162" t="inlineStr">
        <is>
          <t>对公</t>
        </is>
      </c>
      <c r="AC69" s="407" t="n"/>
      <c r="AD69" s="162" t="n"/>
      <c r="AE69" s="356" t="n"/>
      <c r="AF69" s="356" t="n"/>
      <c r="AG69" s="253" t="inlineStr">
        <is>
          <t>熊欢</t>
        </is>
      </c>
      <c r="AH69" s="182">
        <f>L69*0.2</f>
        <v/>
      </c>
      <c r="AI69" s="182">
        <f>(M69)*0.2</f>
        <v/>
      </c>
      <c r="AJ69" s="182">
        <f>(N69+O69)*0.2</f>
        <v/>
      </c>
      <c r="AK69" s="182">
        <f>P69*0.2</f>
        <v/>
      </c>
      <c r="AL69" s="182">
        <f>Q69*0.2</f>
        <v/>
      </c>
      <c r="AM69" s="182">
        <f>R69*0.2</f>
        <v/>
      </c>
      <c r="AN69" s="182">
        <f>S69*0.2</f>
        <v/>
      </c>
      <c r="AO69" s="182">
        <f>SUM(T69:W69)*0.2</f>
        <v/>
      </c>
      <c r="AP69" s="182">
        <f>X69*0.2</f>
        <v/>
      </c>
      <c r="AQ69" s="182">
        <f>50*AD69</f>
        <v/>
      </c>
      <c r="AR69" s="162" t="inlineStr">
        <is>
          <t>曹丛丛</t>
        </is>
      </c>
      <c r="AS69" s="162">
        <f>VLOOKUP(AR69,[2]华侨麓城!$A:$D,2,0)</f>
        <v/>
      </c>
      <c r="AT69" s="162">
        <f>VLOOKUP(AR69,[2]华侨麓城!$A:$D,3,0)</f>
        <v/>
      </c>
      <c r="AU69" s="331">
        <f>VLOOKUP(AR69,[2]华侨麓城!$A:$D,4,0)</f>
        <v/>
      </c>
      <c r="AV69" s="331">
        <f>IF(I69=AS69,1,0)</f>
        <v/>
      </c>
      <c r="AW69" s="331">
        <f>IF(J69=AT69,1,0)</f>
        <v/>
      </c>
    </row>
    <row r="70" ht="26" customHeight="1" s="408">
      <c r="A70" s="331" t="inlineStr">
        <is>
          <t>麓城</t>
        </is>
      </c>
      <c r="B70" s="45" t="n">
        <v>45710</v>
      </c>
      <c r="C70" s="162" t="n">
        <v>42</v>
      </c>
      <c r="D70" s="162" t="inlineStr">
        <is>
          <t>赖晴晴</t>
        </is>
      </c>
      <c r="E70" s="162" t="n"/>
      <c r="F70" s="162" t="n"/>
      <c r="G70" s="162" t="n">
        <v>1</v>
      </c>
      <c r="H70" s="162" t="n"/>
      <c r="I70" s="162" t="inlineStr">
        <is>
          <t>G6368</t>
        </is>
      </c>
      <c r="J70" s="162" t="n">
        <v>1638</v>
      </c>
      <c r="K70" s="162" t="n"/>
      <c r="L70" s="162" t="n"/>
      <c r="M70" s="162" t="n"/>
      <c r="N70" s="162" t="n"/>
      <c r="O70" s="162" t="n"/>
      <c r="P70" s="162" t="n"/>
      <c r="Q70" s="162" t="n">
        <v>280</v>
      </c>
      <c r="R70" s="162" t="n">
        <v>140</v>
      </c>
      <c r="S70" s="162" t="n"/>
      <c r="T70" s="162" t="n">
        <v>7</v>
      </c>
      <c r="U70" s="162" t="n"/>
      <c r="V70" s="162" t="n"/>
      <c r="W70" s="162" t="n"/>
      <c r="X70" s="162" t="n"/>
      <c r="Y70" s="162" t="n"/>
      <c r="Z70" s="406">
        <f>SUM(L70:Y70)</f>
        <v/>
      </c>
      <c r="AA70" s="406">
        <f>SUM(AH70:AQ70)</f>
        <v/>
      </c>
      <c r="AB70" s="162" t="inlineStr">
        <is>
          <t>对公</t>
        </is>
      </c>
      <c r="AC70" s="407" t="n"/>
      <c r="AD70" s="162" t="n"/>
      <c r="AE70" s="356" t="n"/>
      <c r="AF70" s="356" t="n"/>
      <c r="AG70" s="253" t="inlineStr">
        <is>
          <t>熊欢</t>
        </is>
      </c>
      <c r="AH70" s="182">
        <f>L70*0.2</f>
        <v/>
      </c>
      <c r="AI70" s="182">
        <f>(M70)*0.2</f>
        <v/>
      </c>
      <c r="AJ70" s="182">
        <f>(N70+O70)*0.2</f>
        <v/>
      </c>
      <c r="AK70" s="182">
        <f>P70*0.2</f>
        <v/>
      </c>
      <c r="AL70" s="182">
        <f>Q70*0.2</f>
        <v/>
      </c>
      <c r="AM70" s="182" t="n">
        <v>50</v>
      </c>
      <c r="AN70" s="182">
        <f>S70*0.2</f>
        <v/>
      </c>
      <c r="AO70" s="182">
        <f>SUM(T70:W70)*0.2</f>
        <v/>
      </c>
      <c r="AP70" s="182">
        <f>X70*0.2</f>
        <v/>
      </c>
      <c r="AQ70" s="182">
        <f>50*AD70</f>
        <v/>
      </c>
      <c r="AR70" s="162" t="inlineStr">
        <is>
          <t>赖晴晴</t>
        </is>
      </c>
      <c r="AS70" s="162">
        <f>VLOOKUP(AR70,[2]华侨麓城!$A:$D,2,0)</f>
        <v/>
      </c>
      <c r="AT70" s="162">
        <f>VLOOKUP(AR70,[2]华侨麓城!$A:$D,3,0)</f>
        <v/>
      </c>
      <c r="AU70" s="331">
        <f>VLOOKUP(AR70,[2]华侨麓城!$A:$D,4,0)</f>
        <v/>
      </c>
      <c r="AV70" s="331">
        <f>IF(I70=AS70,1,0)</f>
        <v/>
      </c>
      <c r="AW70" s="331">
        <f>IF(J70=AT70,1,0)</f>
        <v/>
      </c>
    </row>
    <row r="71" ht="26" customHeight="1" s="408">
      <c r="B71" s="45" t="n">
        <v>45710</v>
      </c>
      <c r="C71" s="162" t="n">
        <v>11</v>
      </c>
      <c r="D71" s="162" t="inlineStr">
        <is>
          <t>郑丽萍20（9273）</t>
        </is>
      </c>
      <c r="E71" s="162" t="n"/>
      <c r="F71" s="162" t="n">
        <v>1</v>
      </c>
      <c r="G71" s="162" t="n"/>
      <c r="H71" s="162" t="inlineStr">
        <is>
          <t>贾桂桂</t>
        </is>
      </c>
      <c r="I71" s="162" t="inlineStr">
        <is>
          <t>郑7169</t>
        </is>
      </c>
      <c r="J71" s="162" t="n">
        <v>1638</v>
      </c>
      <c r="K71" s="162" t="n"/>
      <c r="L71" s="162" t="n"/>
      <c r="M71" s="162" t="n"/>
      <c r="N71" s="162" t="n">
        <v>860.6</v>
      </c>
      <c r="O71" s="162" t="n"/>
      <c r="P71" s="162" t="n"/>
      <c r="Q71" s="162" t="n"/>
      <c r="R71" s="162" t="n"/>
      <c r="S71" s="162" t="n"/>
      <c r="T71" s="162" t="n"/>
      <c r="U71" s="162" t="n"/>
      <c r="V71" s="162" t="n"/>
      <c r="W71" s="162" t="n"/>
      <c r="X71" s="162" t="n"/>
      <c r="Y71" s="162" t="n"/>
      <c r="Z71" s="406">
        <f>SUM(L71:Y71)</f>
        <v/>
      </c>
      <c r="AA71" s="406">
        <f>SUM(AH71:AQ71)</f>
        <v/>
      </c>
      <c r="AB71" s="162" t="inlineStr">
        <is>
          <t>对公</t>
        </is>
      </c>
      <c r="AC71" s="407" t="n"/>
      <c r="AD71" s="162" t="n"/>
      <c r="AE71" s="407" t="inlineStr">
        <is>
          <t>纷乐5</t>
        </is>
      </c>
      <c r="AF71" s="407" t="n"/>
      <c r="AG71" s="253" t="inlineStr">
        <is>
          <t>李嘉慧</t>
        </is>
      </c>
      <c r="AH71" s="182">
        <f>L71*0.15</f>
        <v/>
      </c>
      <c r="AI71" s="182">
        <f>(M71)*0.15</f>
        <v/>
      </c>
      <c r="AJ71" s="182">
        <f>(N71+O71-36*5)*0.15</f>
        <v/>
      </c>
      <c r="AK71" s="182">
        <f>P71*0.15</f>
        <v/>
      </c>
      <c r="AL71" s="182">
        <f>Q71*0.15</f>
        <v/>
      </c>
      <c r="AM71" s="182">
        <f>R71*0.15</f>
        <v/>
      </c>
      <c r="AN71" s="182">
        <f>S71*0.15</f>
        <v/>
      </c>
      <c r="AO71" s="182">
        <f>SUM(T71:W71)*0.15</f>
        <v/>
      </c>
      <c r="AP71" s="182">
        <f>X71*0.15</f>
        <v/>
      </c>
      <c r="AQ71" s="182">
        <f>50*AD71</f>
        <v/>
      </c>
      <c r="AR71" s="162" t="inlineStr">
        <is>
          <t>郑丽萍20（9273）</t>
        </is>
      </c>
      <c r="AS71" s="162">
        <f>VLOOKUP(AR71,[2]华侨麓城!$A:$D,2,0)</f>
        <v/>
      </c>
      <c r="AT71" s="162">
        <f>VLOOKUP(AR71,[2]华侨麓城!$A:$D,3,0)</f>
        <v/>
      </c>
      <c r="AU71" s="331">
        <f>VLOOKUP(AR71,[2]华侨麓城!$A:$D,4,0)</f>
        <v/>
      </c>
      <c r="AV71" s="331">
        <f>IF(I71=AS71,1,0)</f>
        <v/>
      </c>
      <c r="AW71" s="331">
        <f>IF(J71=AT71,1,0)</f>
        <v/>
      </c>
    </row>
    <row r="72" ht="26" customHeight="1" s="408">
      <c r="A72" s="331" t="inlineStr">
        <is>
          <t>晟华</t>
        </is>
      </c>
      <c r="B72" s="45" t="n">
        <v>45711</v>
      </c>
      <c r="C72" s="162" t="n">
        <v>35</v>
      </c>
      <c r="D72" s="162" t="inlineStr">
        <is>
          <t>威莫科作</t>
        </is>
      </c>
      <c r="E72" s="162" t="n"/>
      <c r="F72" s="162" t="n"/>
      <c r="G72" s="162" t="n">
        <v>1</v>
      </c>
      <c r="H72" s="162" t="n"/>
      <c r="I72" s="162" t="inlineStr">
        <is>
          <t>G3715</t>
        </is>
      </c>
      <c r="J72" s="162" t="n">
        <v>1638</v>
      </c>
      <c r="K72" s="162" t="n"/>
      <c r="L72" s="162" t="n"/>
      <c r="M72" s="162" t="n"/>
      <c r="N72" s="162" t="n"/>
      <c r="O72" s="162" t="n"/>
      <c r="P72" s="162" t="n"/>
      <c r="Q72" s="162" t="n">
        <v>180</v>
      </c>
      <c r="R72" s="162" t="n">
        <v>140</v>
      </c>
      <c r="S72" s="162" t="n"/>
      <c r="T72" s="162" t="n">
        <v>7</v>
      </c>
      <c r="U72" s="162" t="n"/>
      <c r="V72" s="162" t="n"/>
      <c r="W72" s="162" t="n"/>
      <c r="X72" s="162" t="n"/>
      <c r="Y72" s="162" t="n"/>
      <c r="Z72" s="406">
        <f>SUM(L72:Y72)</f>
        <v/>
      </c>
      <c r="AA72" s="406">
        <f>SUM(AH72:AQ72)</f>
        <v/>
      </c>
      <c r="AB72" s="162" t="inlineStr">
        <is>
          <t>对公</t>
        </is>
      </c>
      <c r="AC72" s="407" t="n"/>
      <c r="AD72" s="162" t="n"/>
      <c r="AE72" s="407" t="n"/>
      <c r="AF72" s="407" t="n"/>
      <c r="AG72" s="253" t="inlineStr">
        <is>
          <t>李嘉慧</t>
        </is>
      </c>
      <c r="AH72" s="182">
        <f>L72*0.2</f>
        <v/>
      </c>
      <c r="AI72" s="182">
        <f>(M72)*0.2</f>
        <v/>
      </c>
      <c r="AJ72" s="182">
        <f>(N72+O72)*0.2</f>
        <v/>
      </c>
      <c r="AK72" s="182">
        <f>P72*0.2</f>
        <v/>
      </c>
      <c r="AL72" s="182">
        <f>Q72*0.35</f>
        <v/>
      </c>
      <c r="AM72" s="182" t="n">
        <v>70</v>
      </c>
      <c r="AN72" s="182">
        <f>S72*0.2</f>
        <v/>
      </c>
      <c r="AO72" s="182">
        <f>SUM(T72:W72)*0.2</f>
        <v/>
      </c>
      <c r="AP72" s="182">
        <f>X72*0.2</f>
        <v/>
      </c>
      <c r="AQ72" s="182">
        <f>50*AD72</f>
        <v/>
      </c>
      <c r="AR72" s="162" t="inlineStr">
        <is>
          <t>威莫科作</t>
        </is>
      </c>
      <c r="AS72" s="162">
        <f>VLOOKUP(AR72,[2]华侨麓城!$A:$D,2,0)</f>
        <v/>
      </c>
      <c r="AT72" s="162">
        <f>VLOOKUP(AR72,[2]华侨麓城!$A:$D,3,0)</f>
        <v/>
      </c>
      <c r="AU72" s="331">
        <f>VLOOKUP(AR72,[2]华侨麓城!$A:$D,4,0)</f>
        <v/>
      </c>
      <c r="AV72" s="331">
        <f>IF(I72=AS72,1,0)</f>
        <v/>
      </c>
      <c r="AW72" s="331">
        <f>IF(J72=AT72,1,0)</f>
        <v/>
      </c>
    </row>
    <row r="73" ht="26" customHeight="1" s="408">
      <c r="A73" s="331" t="inlineStr">
        <is>
          <t>华侨</t>
        </is>
      </c>
      <c r="B73" s="45" t="n">
        <v>45712</v>
      </c>
      <c r="C73" s="162" t="n">
        <v>34</v>
      </c>
      <c r="D73" s="162" t="inlineStr">
        <is>
          <t>谢依</t>
        </is>
      </c>
      <c r="E73" s="162" t="n"/>
      <c r="F73" s="162" t="n"/>
      <c r="G73" s="162" t="n">
        <v>1</v>
      </c>
      <c r="H73" s="162" t="n"/>
      <c r="I73" s="162" t="inlineStr">
        <is>
          <t>刘6822</t>
        </is>
      </c>
      <c r="J73" s="162" t="n">
        <v>1638</v>
      </c>
      <c r="K73" s="162" t="n"/>
      <c r="L73" s="162" t="n"/>
      <c r="M73" s="162" t="n"/>
      <c r="N73" s="162" t="n"/>
      <c r="O73" s="162" t="n"/>
      <c r="P73" s="162" t="n"/>
      <c r="Q73" s="162" t="n"/>
      <c r="R73" s="162" t="n"/>
      <c r="S73" s="162" t="n"/>
      <c r="T73" s="162" t="n"/>
      <c r="U73" s="162" t="n"/>
      <c r="V73" s="162" t="n">
        <v>6</v>
      </c>
      <c r="W73" s="162" t="n"/>
      <c r="X73" s="162" t="n"/>
      <c r="Y73" s="162" t="n"/>
      <c r="Z73" s="406">
        <f>SUM(L73:Y73)</f>
        <v/>
      </c>
      <c r="AA73" s="406">
        <f>SUM(AH73:AQ73)</f>
        <v/>
      </c>
      <c r="AB73" s="162" t="inlineStr">
        <is>
          <t>对公</t>
        </is>
      </c>
      <c r="AC73" s="407" t="n"/>
      <c r="AD73" s="162" t="n"/>
      <c r="AE73" s="407" t="n"/>
      <c r="AF73" s="407" t="n"/>
      <c r="AG73" s="253" t="inlineStr">
        <is>
          <t>向文娟</t>
        </is>
      </c>
      <c r="AH73" s="182">
        <f>L73*0.2</f>
        <v/>
      </c>
      <c r="AI73" s="182">
        <f>(M73)*0.2</f>
        <v/>
      </c>
      <c r="AJ73" s="182">
        <f>(N73+O73)*0.2</f>
        <v/>
      </c>
      <c r="AK73" s="182">
        <f>P73*0.2</f>
        <v/>
      </c>
      <c r="AL73" s="182">
        <f>Q73*0.2</f>
        <v/>
      </c>
      <c r="AM73" s="182">
        <f>R73*0.2</f>
        <v/>
      </c>
      <c r="AN73" s="182">
        <f>S73*0.2</f>
        <v/>
      </c>
      <c r="AO73" s="182">
        <f>SUM(T73:W73)*0.2</f>
        <v/>
      </c>
      <c r="AP73" s="182">
        <f>X73*0.2</f>
        <v/>
      </c>
      <c r="AQ73" s="182">
        <f>50*AD73</f>
        <v/>
      </c>
      <c r="AR73" s="162" t="inlineStr">
        <is>
          <t>谢依</t>
        </is>
      </c>
      <c r="AS73" s="162">
        <f>VLOOKUP(AR73,[2]华侨麓城!$A:$D,2,0)</f>
        <v/>
      </c>
      <c r="AT73" s="162">
        <f>VLOOKUP(AR73,[2]华侨麓城!$A:$D,3,0)</f>
        <v/>
      </c>
      <c r="AU73" s="331">
        <f>VLOOKUP(AR73,[2]华侨麓城!$A:$D,4,0)</f>
        <v/>
      </c>
      <c r="AV73" s="331">
        <f>IF(I73=AS73,1,0)</f>
        <v/>
      </c>
      <c r="AW73" s="331">
        <f>IF(J73=AT73,1,0)</f>
        <v/>
      </c>
    </row>
    <row r="74" ht="26" customHeight="1" s="408">
      <c r="A74" s="331" t="inlineStr">
        <is>
          <t>麓城</t>
        </is>
      </c>
      <c r="B74" s="45" t="n">
        <v>45712</v>
      </c>
      <c r="C74" s="162" t="n">
        <v>13</v>
      </c>
      <c r="D74" s="162" t="inlineStr">
        <is>
          <t>曹丛丛</t>
        </is>
      </c>
      <c r="E74" s="162" t="n"/>
      <c r="F74" s="162" t="n"/>
      <c r="G74" s="162" t="n">
        <v>1</v>
      </c>
      <c r="H74" s="162" t="n"/>
      <c r="I74" s="162" t="inlineStr">
        <is>
          <t>胡1901</t>
        </is>
      </c>
      <c r="J74" s="162" t="n">
        <v>1638</v>
      </c>
      <c r="K74" s="162" t="n"/>
      <c r="L74" s="162" t="n"/>
      <c r="M74" s="162" t="n"/>
      <c r="N74" s="162" t="n"/>
      <c r="O74" s="162" t="n"/>
      <c r="P74" s="162" t="n"/>
      <c r="Q74" s="162" t="n"/>
      <c r="R74" s="162" t="n"/>
      <c r="S74" s="162" t="n"/>
      <c r="T74" s="162" t="n"/>
      <c r="U74" s="162" t="n"/>
      <c r="V74" s="162" t="n">
        <v>12</v>
      </c>
      <c r="W74" s="162" t="n"/>
      <c r="X74" s="162" t="n"/>
      <c r="Y74" s="162" t="n"/>
      <c r="Z74" s="406">
        <f>SUM(L74:Y74)</f>
        <v/>
      </c>
      <c r="AA74" s="406">
        <f>SUM(AH74:AQ74)</f>
        <v/>
      </c>
      <c r="AB74" s="162" t="inlineStr">
        <is>
          <t>2.23对公</t>
        </is>
      </c>
      <c r="AC74" s="407" t="n"/>
      <c r="AD74" s="162" t="n"/>
      <c r="AE74" s="356" t="n"/>
      <c r="AF74" s="356" t="n"/>
      <c r="AG74" s="253" t="inlineStr">
        <is>
          <t>熊欢</t>
        </is>
      </c>
      <c r="AH74" s="182">
        <f>L74*0.2</f>
        <v/>
      </c>
      <c r="AI74" s="182">
        <f>(M74)*0.2</f>
        <v/>
      </c>
      <c r="AJ74" s="182">
        <f>(N74+O74)*0.2</f>
        <v/>
      </c>
      <c r="AK74" s="182">
        <f>P74*0.2</f>
        <v/>
      </c>
      <c r="AL74" s="182">
        <f>Q74*0.2</f>
        <v/>
      </c>
      <c r="AM74" s="182">
        <f>R74*0.2</f>
        <v/>
      </c>
      <c r="AN74" s="182">
        <f>S74*0.2</f>
        <v/>
      </c>
      <c r="AO74" s="182">
        <f>SUM(T74:W74)*0.2</f>
        <v/>
      </c>
      <c r="AP74" s="182">
        <f>X74*0.2</f>
        <v/>
      </c>
      <c r="AQ74" s="182">
        <f>50*AD74</f>
        <v/>
      </c>
      <c r="AR74" s="162" t="inlineStr">
        <is>
          <t>曹丛丛</t>
        </is>
      </c>
      <c r="AS74" s="162">
        <f>VLOOKUP(AR74,[2]华侨麓城!$A:$D,2,0)</f>
        <v/>
      </c>
      <c r="AT74" s="162">
        <f>VLOOKUP(AR74,[2]华侨麓城!$A:$D,3,0)</f>
        <v/>
      </c>
      <c r="AU74" s="331">
        <f>VLOOKUP(AR74,[2]华侨麓城!$A:$D,4,0)</f>
        <v/>
      </c>
      <c r="AV74" s="331">
        <f>IF(I74=AS74,1,0)</f>
        <v/>
      </c>
      <c r="AW74" s="331">
        <f>IF(J74=AT74,1,0)</f>
        <v/>
      </c>
    </row>
    <row r="75" ht="26" customHeight="1" s="408">
      <c r="A75" s="331" t="inlineStr">
        <is>
          <t>麓城</t>
        </is>
      </c>
      <c r="B75" s="45" t="n">
        <v>45712</v>
      </c>
      <c r="C75" s="162" t="n">
        <v>54</v>
      </c>
      <c r="D75" s="162" t="inlineStr">
        <is>
          <t>隆含玲</t>
        </is>
      </c>
      <c r="E75" s="162" t="n">
        <v>1</v>
      </c>
      <c r="F75" s="162" t="n"/>
      <c r="G75" s="162" t="n"/>
      <c r="H75" s="162" t="inlineStr">
        <is>
          <t>贾桂桂</t>
        </is>
      </c>
      <c r="I75" s="260" t="inlineStr">
        <is>
          <t>林3668</t>
        </is>
      </c>
      <c r="J75" s="260" t="n">
        <v>1638</v>
      </c>
      <c r="K75" s="382" t="n"/>
      <c r="L75" s="162" t="n"/>
      <c r="M75" s="162" t="n"/>
      <c r="N75" s="162" t="n"/>
      <c r="O75" s="162" t="n"/>
      <c r="P75" s="162" t="n"/>
      <c r="Q75" s="162" t="n"/>
      <c r="R75" s="162" t="n"/>
      <c r="S75" s="162" t="n"/>
      <c r="T75" s="162" t="n"/>
      <c r="U75" s="162" t="n"/>
      <c r="V75" s="162" t="n"/>
      <c r="W75" s="162" t="n"/>
      <c r="X75" s="162" t="n">
        <v>50</v>
      </c>
      <c r="Y75" s="162" t="n"/>
      <c r="Z75" s="406">
        <f>SUM(L75:Y75)</f>
        <v/>
      </c>
      <c r="AA75" s="406">
        <f>SUM(AH75:AQ75)</f>
        <v/>
      </c>
      <c r="AB75" s="162" t="inlineStr">
        <is>
          <t>对公</t>
        </is>
      </c>
      <c r="AC75" s="407" t="n"/>
      <c r="AD75" s="162" t="n"/>
      <c r="AE75" s="356" t="n"/>
      <c r="AF75" s="356" t="n"/>
      <c r="AG75" s="253" t="inlineStr">
        <is>
          <t>熊欢</t>
        </is>
      </c>
      <c r="AH75" s="182">
        <f>L75*0.15</f>
        <v/>
      </c>
      <c r="AI75" s="182">
        <f>(M75)*0.15</f>
        <v/>
      </c>
      <c r="AJ75" s="182">
        <f>(N75+O75)*0.15</f>
        <v/>
      </c>
      <c r="AK75" s="182">
        <f>P75*0.15</f>
        <v/>
      </c>
      <c r="AL75" s="182">
        <f>Q75*0.15</f>
        <v/>
      </c>
      <c r="AM75" s="182">
        <f>R75*0.15</f>
        <v/>
      </c>
      <c r="AN75" s="182">
        <f>S75*0.15</f>
        <v/>
      </c>
      <c r="AO75" s="182">
        <f>SUM(T75:W75)*0.15</f>
        <v/>
      </c>
      <c r="AP75" s="182">
        <f>X75*0.15</f>
        <v/>
      </c>
      <c r="AQ75" s="182">
        <f>50*AD75</f>
        <v/>
      </c>
      <c r="AR75" s="260" t="inlineStr">
        <is>
          <t>隆含玲</t>
        </is>
      </c>
      <c r="AS75" s="162">
        <f>VLOOKUP(AR75,[2]华侨麓城!$A:$D,2,0)</f>
        <v/>
      </c>
      <c r="AT75" s="162">
        <f>VLOOKUP(AR75,[2]华侨麓城!$A:$D,3,0)</f>
        <v/>
      </c>
      <c r="AU75" s="331">
        <f>VLOOKUP(AR75,[2]华侨麓城!$A:$D,4,0)</f>
        <v/>
      </c>
      <c r="AV75" s="331">
        <f>IF(I75=AS75,1,0)</f>
        <v/>
      </c>
      <c r="AW75" s="331">
        <f>IF(J75=AT75,1,0)</f>
        <v/>
      </c>
    </row>
    <row r="76" ht="26" customHeight="1" s="408">
      <c r="A76" s="331" t="inlineStr">
        <is>
          <t>麓城</t>
        </is>
      </c>
      <c r="B76" s="45" t="n">
        <v>45712</v>
      </c>
      <c r="C76" s="412" t="n"/>
      <c r="D76" s="412" t="n"/>
      <c r="E76" s="411" t="n"/>
      <c r="F76" s="162" t="n"/>
      <c r="G76" s="162" t="n"/>
      <c r="H76" s="162" t="inlineStr">
        <is>
          <t>贾桂桂</t>
        </is>
      </c>
      <c r="I76" s="85" t="inlineStr">
        <is>
          <t>林3668</t>
        </is>
      </c>
      <c r="J76" s="85" t="n">
        <v>1638</v>
      </c>
      <c r="K76" s="404" t="n"/>
      <c r="L76" s="162" t="n"/>
      <c r="M76" s="162" t="n"/>
      <c r="N76" s="162" t="n">
        <v>454.7</v>
      </c>
      <c r="O76" s="162" t="n"/>
      <c r="P76" s="162" t="n"/>
      <c r="Q76" s="162" t="n">
        <v>210</v>
      </c>
      <c r="R76" s="162" t="n"/>
      <c r="S76" s="162" t="n"/>
      <c r="T76" s="162" t="n">
        <v>89</v>
      </c>
      <c r="U76" s="162" t="n"/>
      <c r="V76" s="162" t="n"/>
      <c r="W76" s="162" t="n"/>
      <c r="X76" s="162" t="n"/>
      <c r="Y76" s="162" t="n"/>
      <c r="Z76" s="406">
        <f>SUM(L76:Y76)</f>
        <v/>
      </c>
      <c r="AA76" s="406">
        <f>SUM(AH76:AQ76)</f>
        <v/>
      </c>
      <c r="AB76" s="162" t="inlineStr">
        <is>
          <t>对公</t>
        </is>
      </c>
      <c r="AC76" s="407" t="n"/>
      <c r="AD76" s="162" t="n"/>
      <c r="AE76" s="356" t="n"/>
      <c r="AF76" s="356" t="n"/>
      <c r="AG76" s="253" t="inlineStr">
        <is>
          <t>熊欢</t>
        </is>
      </c>
      <c r="AH76" s="182">
        <f>L76*0.15</f>
        <v/>
      </c>
      <c r="AI76" s="182">
        <f>(M76)*0.15</f>
        <v/>
      </c>
      <c r="AJ76" s="182">
        <f>(N76+O76)*0.15</f>
        <v/>
      </c>
      <c r="AK76" s="182">
        <f>P76*0.15</f>
        <v/>
      </c>
      <c r="AL76" s="182">
        <f>Q76*0.15</f>
        <v/>
      </c>
      <c r="AM76" s="182">
        <f>R76*0.15</f>
        <v/>
      </c>
      <c r="AN76" s="182">
        <f>S76*0.15</f>
        <v/>
      </c>
      <c r="AO76" s="182">
        <f>SUM(T76:W76)*0.15</f>
        <v/>
      </c>
      <c r="AP76" s="182">
        <f>X76*0.15</f>
        <v/>
      </c>
      <c r="AQ76" s="182">
        <f>50*AD76</f>
        <v/>
      </c>
      <c r="AR76" s="85" t="inlineStr">
        <is>
          <t>隆含玲</t>
        </is>
      </c>
      <c r="AS76" s="162">
        <f>VLOOKUP(AR76,[2]华侨麓城!$A:$D,2,0)</f>
        <v/>
      </c>
      <c r="AT76" s="162">
        <f>VLOOKUP(AR76,[2]华侨麓城!$A:$D,3,0)</f>
        <v/>
      </c>
      <c r="AU76" s="331">
        <f>VLOOKUP(AR76,[2]华侨麓城!$A:$D,4,0)</f>
        <v/>
      </c>
      <c r="AV76" s="331">
        <f>IF(I76=AS76,1,0)</f>
        <v/>
      </c>
      <c r="AW76" s="331">
        <f>IF(J76=AT76,1,0)</f>
        <v/>
      </c>
    </row>
    <row r="77" ht="26" customHeight="1" s="408">
      <c r="A77" s="331" t="inlineStr">
        <is>
          <t>麓城</t>
        </is>
      </c>
      <c r="B77" s="45" t="n">
        <v>45712</v>
      </c>
      <c r="C77" s="411" t="n"/>
      <c r="D77" s="411" t="n"/>
      <c r="E77" s="32" t="inlineStr">
        <is>
          <t>退2.24</t>
        </is>
      </c>
      <c r="F77" s="162" t="n"/>
      <c r="G77" s="162" t="n"/>
      <c r="H77" s="162" t="inlineStr">
        <is>
          <t>贾桂桂</t>
        </is>
      </c>
      <c r="I77" s="261" t="inlineStr">
        <is>
          <t>林3668</t>
        </is>
      </c>
      <c r="J77" s="261" t="n">
        <v>1638</v>
      </c>
      <c r="K77" s="254" t="n"/>
      <c r="L77" s="162" t="n"/>
      <c r="M77" s="162" t="n"/>
      <c r="N77" s="162" t="n"/>
      <c r="O77" s="162" t="n"/>
      <c r="P77" s="162" t="n"/>
      <c r="Q77" s="162" t="n"/>
      <c r="R77" s="162" t="n"/>
      <c r="S77" s="162" t="n"/>
      <c r="T77" s="162" t="n">
        <v>-20</v>
      </c>
      <c r="U77" s="162" t="n"/>
      <c r="V77" s="162" t="n"/>
      <c r="W77" s="162" t="n"/>
      <c r="X77" s="162" t="n"/>
      <c r="Y77" s="162" t="n"/>
      <c r="Z77" s="406">
        <f>SUM(L77:Y77)</f>
        <v/>
      </c>
      <c r="AA77" s="406">
        <f>SUM(AH77:AQ77)</f>
        <v/>
      </c>
      <c r="AB77" s="162" t="inlineStr">
        <is>
          <t>对公</t>
        </is>
      </c>
      <c r="AC77" s="407" t="n"/>
      <c r="AD77" s="162" t="n"/>
      <c r="AE77" s="361" t="inlineStr">
        <is>
          <t>退注射费</t>
        </is>
      </c>
      <c r="AF77" s="356" t="n"/>
      <c r="AG77" s="253" t="inlineStr">
        <is>
          <t>熊欢</t>
        </is>
      </c>
      <c r="AH77" s="182">
        <f>L77*0.15</f>
        <v/>
      </c>
      <c r="AI77" s="182">
        <f>(M77)*0.15</f>
        <v/>
      </c>
      <c r="AJ77" s="182">
        <f>(N77+O77)*0.15</f>
        <v/>
      </c>
      <c r="AK77" s="182">
        <f>P77*0.15</f>
        <v/>
      </c>
      <c r="AL77" s="182">
        <f>Q77*0.15</f>
        <v/>
      </c>
      <c r="AM77" s="182">
        <f>R77*0.15</f>
        <v/>
      </c>
      <c r="AN77" s="182">
        <f>S77*0.15</f>
        <v/>
      </c>
      <c r="AO77" s="182">
        <f>SUM(T77:W77)*0.15</f>
        <v/>
      </c>
      <c r="AP77" s="182">
        <f>X77*0.15</f>
        <v/>
      </c>
      <c r="AQ77" s="182">
        <f>50*AD77</f>
        <v/>
      </c>
      <c r="AR77" s="261" t="inlineStr">
        <is>
          <t>隆含玲</t>
        </is>
      </c>
      <c r="AS77" s="162">
        <f>VLOOKUP(AR77,[2]华侨麓城!$A:$D,2,0)</f>
        <v/>
      </c>
      <c r="AT77" s="162">
        <f>VLOOKUP(AR77,[2]华侨麓城!$A:$D,3,0)</f>
        <v/>
      </c>
      <c r="AU77" s="331">
        <f>VLOOKUP(AR77,[2]华侨麓城!$A:$D,4,0)</f>
        <v/>
      </c>
      <c r="AV77" s="331">
        <f>IF(I77=AS77,1,0)</f>
        <v/>
      </c>
      <c r="AW77" s="331">
        <f>IF(J77=AT77,1,0)</f>
        <v/>
      </c>
    </row>
    <row r="78" ht="26" customHeight="1" s="408">
      <c r="A78" s="331" t="inlineStr">
        <is>
          <t>麓城</t>
        </is>
      </c>
      <c r="B78" s="45" t="n">
        <v>45712</v>
      </c>
      <c r="C78" s="162" t="n">
        <v>77</v>
      </c>
      <c r="D78" s="162" t="inlineStr">
        <is>
          <t>曹丛丛</t>
        </is>
      </c>
      <c r="E78" s="162" t="n"/>
      <c r="F78" s="162" t="n"/>
      <c r="G78" s="162" t="n">
        <v>1</v>
      </c>
      <c r="H78" s="162" t="n"/>
      <c r="I78" s="162" t="inlineStr">
        <is>
          <t>胡1901</t>
        </is>
      </c>
      <c r="J78" s="162" t="n">
        <v>1638</v>
      </c>
      <c r="K78" s="162" t="n"/>
      <c r="L78" s="162" t="n"/>
      <c r="M78" s="162" t="n"/>
      <c r="N78" s="162" t="n"/>
      <c r="O78" s="162" t="n"/>
      <c r="P78" s="162" t="n"/>
      <c r="Q78" s="162" t="n"/>
      <c r="R78" s="162" t="n"/>
      <c r="S78" s="162" t="n"/>
      <c r="T78" s="162" t="n"/>
      <c r="U78" s="162" t="n"/>
      <c r="V78" s="162" t="n">
        <v>12</v>
      </c>
      <c r="W78" s="162" t="n"/>
      <c r="X78" s="162" t="n"/>
      <c r="Y78" s="162" t="n"/>
      <c r="Z78" s="406">
        <f>SUM(L78:Y78)</f>
        <v/>
      </c>
      <c r="AA78" s="406">
        <f>SUM(AH78:AQ78)</f>
        <v/>
      </c>
      <c r="AB78" s="162" t="inlineStr">
        <is>
          <t>对公</t>
        </is>
      </c>
      <c r="AC78" s="407" t="n"/>
      <c r="AD78" s="162" t="n"/>
      <c r="AE78" s="356" t="n"/>
      <c r="AF78" s="356" t="n"/>
      <c r="AG78" s="253" t="inlineStr">
        <is>
          <t>熊欢</t>
        </is>
      </c>
      <c r="AH78" s="182">
        <f>L78*0.2</f>
        <v/>
      </c>
      <c r="AI78" s="182">
        <f>(M78)*0.2</f>
        <v/>
      </c>
      <c r="AJ78" s="182">
        <f>(N78+O78)*0.2</f>
        <v/>
      </c>
      <c r="AK78" s="182">
        <f>P78*0.2</f>
        <v/>
      </c>
      <c r="AL78" s="182">
        <f>Q78*0.2</f>
        <v/>
      </c>
      <c r="AM78" s="182">
        <f>R78*0.2</f>
        <v/>
      </c>
      <c r="AN78" s="182">
        <f>S78*0.2</f>
        <v/>
      </c>
      <c r="AO78" s="182">
        <f>SUM(T78:W78)*0.2</f>
        <v/>
      </c>
      <c r="AP78" s="182">
        <f>X78*0.2</f>
        <v/>
      </c>
      <c r="AQ78" s="182">
        <f>50*AD78</f>
        <v/>
      </c>
      <c r="AR78" s="162" t="inlineStr">
        <is>
          <t>曹丛丛</t>
        </is>
      </c>
      <c r="AS78" s="162">
        <f>VLOOKUP(AR78,[2]华侨麓城!$A:$D,2,0)</f>
        <v/>
      </c>
      <c r="AT78" s="162">
        <f>VLOOKUP(AR78,[2]华侨麓城!$A:$D,3,0)</f>
        <v/>
      </c>
      <c r="AU78" s="331">
        <f>VLOOKUP(AR78,[2]华侨麓城!$A:$D,4,0)</f>
        <v/>
      </c>
      <c r="AV78" s="331">
        <f>IF(I78=AS78,1,0)</f>
        <v/>
      </c>
      <c r="AW78" s="331">
        <f>IF(J78=AT78,1,0)</f>
        <v/>
      </c>
    </row>
    <row r="79" ht="26" customHeight="1" s="408">
      <c r="A79" s="331" t="inlineStr">
        <is>
          <t>晟华</t>
        </is>
      </c>
      <c r="B79" s="45" t="n">
        <v>45712</v>
      </c>
      <c r="C79" s="162" t="n">
        <v>37</v>
      </c>
      <c r="D79" s="162" t="inlineStr">
        <is>
          <t>阿内么非作</t>
        </is>
      </c>
      <c r="E79" s="162" t="n"/>
      <c r="F79" s="162" t="n"/>
      <c r="G79" s="162" t="n">
        <v>1</v>
      </c>
      <c r="H79" s="162" t="n"/>
      <c r="I79" s="162" t="inlineStr">
        <is>
          <t>G3715</t>
        </is>
      </c>
      <c r="J79" s="162" t="n">
        <v>1638</v>
      </c>
      <c r="K79" s="162" t="n"/>
      <c r="L79" s="162" t="n"/>
      <c r="M79" s="162" t="n"/>
      <c r="N79" s="162" t="n"/>
      <c r="O79" s="162" t="n"/>
      <c r="P79" s="162" t="n">
        <v>121</v>
      </c>
      <c r="Q79" s="162">
        <f>241-121</f>
        <v/>
      </c>
      <c r="R79" s="162" t="n">
        <v>140</v>
      </c>
      <c r="S79" s="162" t="n"/>
      <c r="T79" s="162" t="n">
        <v>7</v>
      </c>
      <c r="U79" s="162" t="n"/>
      <c r="V79" s="162" t="n"/>
      <c r="W79" s="162" t="n"/>
      <c r="X79" s="162" t="n"/>
      <c r="Y79" s="162" t="n"/>
      <c r="Z79" s="406">
        <f>SUM(L79:Y79)</f>
        <v/>
      </c>
      <c r="AA79" s="406">
        <f>SUM(AH79:AQ79)</f>
        <v/>
      </c>
      <c r="AB79" s="162" t="inlineStr">
        <is>
          <t>对公</t>
        </is>
      </c>
      <c r="AC79" s="407" t="n"/>
      <c r="AD79" s="162" t="n"/>
      <c r="AE79" s="407" t="n"/>
      <c r="AF79" s="407" t="n"/>
      <c r="AG79" s="253" t="inlineStr">
        <is>
          <t>黄紫玲</t>
        </is>
      </c>
      <c r="AH79" s="182">
        <f>L79*0.2</f>
        <v/>
      </c>
      <c r="AI79" s="182">
        <f>(M79)*0.2</f>
        <v/>
      </c>
      <c r="AJ79" s="182">
        <f>(N79+O79)*0.2</f>
        <v/>
      </c>
      <c r="AK79" s="182" t="n">
        <v>65</v>
      </c>
      <c r="AL79" s="182">
        <f>Q79*0.35</f>
        <v/>
      </c>
      <c r="AM79" s="182" t="n">
        <v>70</v>
      </c>
      <c r="AN79" s="182">
        <f>S79*0.2</f>
        <v/>
      </c>
      <c r="AO79" s="182">
        <f>(SUM(T79:W79)-7)*0.2</f>
        <v/>
      </c>
      <c r="AP79" s="182">
        <f>X79*0.2</f>
        <v/>
      </c>
      <c r="AQ79" s="182">
        <f>50*AD79</f>
        <v/>
      </c>
      <c r="AR79" s="162" t="inlineStr">
        <is>
          <t>阿内么非作</t>
        </is>
      </c>
      <c r="AS79" s="162">
        <f>VLOOKUP(AR79,[2]华侨麓城!$A:$D,2,0)</f>
        <v/>
      </c>
      <c r="AT79" s="162">
        <f>VLOOKUP(AR79,[2]华侨麓城!$A:$D,3,0)</f>
        <v/>
      </c>
      <c r="AU79" s="331">
        <f>VLOOKUP(AR79,[2]华侨麓城!$A:$D,4,0)</f>
        <v/>
      </c>
      <c r="AV79" s="331">
        <f>IF(I79=AS79,1,0)</f>
        <v/>
      </c>
      <c r="AW79" s="331">
        <f>IF(J79=AT79,1,0)</f>
        <v/>
      </c>
    </row>
    <row r="80" ht="26" customHeight="1" s="408">
      <c r="A80" s="331" t="inlineStr">
        <is>
          <t>晟华</t>
        </is>
      </c>
      <c r="B80" s="45" t="n">
        <v>45712</v>
      </c>
      <c r="C80" s="162" t="n">
        <v>38</v>
      </c>
      <c r="D80" s="162" t="inlineStr">
        <is>
          <t>曲么日力</t>
        </is>
      </c>
      <c r="E80" s="162" t="n"/>
      <c r="F80" s="162" t="n"/>
      <c r="G80" s="162" t="n">
        <v>1</v>
      </c>
      <c r="H80" s="162" t="n"/>
      <c r="I80" s="162" t="inlineStr">
        <is>
          <t>G3715</t>
        </is>
      </c>
      <c r="J80" s="162" t="n">
        <v>1638</v>
      </c>
      <c r="K80" s="162" t="n"/>
      <c r="L80" s="162" t="n"/>
      <c r="M80" s="162" t="n"/>
      <c r="N80" s="162" t="n"/>
      <c r="O80" s="162" t="n"/>
      <c r="P80" s="162" t="n"/>
      <c r="Q80" s="162" t="n">
        <v>120</v>
      </c>
      <c r="R80" s="162" t="n">
        <v>140</v>
      </c>
      <c r="S80" s="162" t="n"/>
      <c r="T80" s="162" t="n">
        <v>7</v>
      </c>
      <c r="U80" s="162" t="n"/>
      <c r="V80" s="162" t="n"/>
      <c r="W80" s="162" t="n"/>
      <c r="X80" s="162" t="n"/>
      <c r="Y80" s="162" t="n"/>
      <c r="Z80" s="406">
        <f>SUM(L80:Y80)</f>
        <v/>
      </c>
      <c r="AA80" s="406">
        <f>SUM(AH80:AQ80)</f>
        <v/>
      </c>
      <c r="AB80" s="162" t="inlineStr">
        <is>
          <t>对公</t>
        </is>
      </c>
      <c r="AC80" s="407" t="n"/>
      <c r="AD80" s="162" t="n"/>
      <c r="AE80" s="407" t="n"/>
      <c r="AF80" s="407" t="n"/>
      <c r="AG80" s="253" t="inlineStr">
        <is>
          <t>黄紫玲</t>
        </is>
      </c>
      <c r="AH80" s="182">
        <f>L80*0.2</f>
        <v/>
      </c>
      <c r="AI80" s="182">
        <f>(M80)*0.2</f>
        <v/>
      </c>
      <c r="AJ80" s="182">
        <f>(N80+O80)*0.2</f>
        <v/>
      </c>
      <c r="AK80" s="182">
        <f>P80*0.2</f>
        <v/>
      </c>
      <c r="AL80" s="182">
        <f>Q80*0.35</f>
        <v/>
      </c>
      <c r="AM80" s="182" t="n">
        <v>70</v>
      </c>
      <c r="AN80" s="182">
        <f>S80*0.2</f>
        <v/>
      </c>
      <c r="AO80" s="182">
        <f>SUM(T80:W80)*0.2</f>
        <v/>
      </c>
      <c r="AP80" s="182">
        <f>X80*0.2</f>
        <v/>
      </c>
      <c r="AQ80" s="182">
        <f>50*AD80</f>
        <v/>
      </c>
      <c r="AR80" s="162" t="inlineStr">
        <is>
          <t>曲么日力</t>
        </is>
      </c>
      <c r="AS80" s="162">
        <f>VLOOKUP(AR80,[2]华侨麓城!$A:$D,2,0)</f>
        <v/>
      </c>
      <c r="AT80" s="162">
        <f>VLOOKUP(AR80,[2]华侨麓城!$A:$D,3,0)</f>
        <v/>
      </c>
      <c r="AU80" s="331">
        <f>VLOOKUP(AR80,[2]华侨麓城!$A:$D,4,0)</f>
        <v/>
      </c>
      <c r="AV80" s="331">
        <f>IF(I80=AS80,1,0)</f>
        <v/>
      </c>
      <c r="AW80" s="331">
        <f>IF(J80=AT80,1,0)</f>
        <v/>
      </c>
    </row>
    <row r="81" ht="26" customHeight="1" s="408">
      <c r="A81" s="331" t="inlineStr">
        <is>
          <t>晟华</t>
        </is>
      </c>
      <c r="B81" s="45" t="n">
        <v>45712</v>
      </c>
      <c r="C81" s="162" t="n">
        <v>39</v>
      </c>
      <c r="D81" s="162" t="inlineStr">
        <is>
          <t>阿比阿哈木</t>
        </is>
      </c>
      <c r="E81" s="162" t="n"/>
      <c r="F81" s="162" t="n"/>
      <c r="G81" s="162" t="n">
        <v>1</v>
      </c>
      <c r="H81" s="162" t="n"/>
      <c r="I81" s="162" t="inlineStr">
        <is>
          <t>G3715</t>
        </is>
      </c>
      <c r="J81" s="162" t="n">
        <v>1638</v>
      </c>
      <c r="K81" s="162" t="n"/>
      <c r="L81" s="162" t="n"/>
      <c r="M81" s="162" t="n"/>
      <c r="N81" s="162" t="n"/>
      <c r="O81" s="162" t="n"/>
      <c r="P81" s="162" t="n"/>
      <c r="Q81" s="162" t="n">
        <v>120</v>
      </c>
      <c r="R81" s="162" t="n">
        <v>140</v>
      </c>
      <c r="S81" s="162" t="n"/>
      <c r="T81" s="162" t="n">
        <v>7</v>
      </c>
      <c r="U81" s="162" t="n"/>
      <c r="V81" s="162" t="n"/>
      <c r="W81" s="162" t="n"/>
      <c r="X81" s="162" t="n"/>
      <c r="Y81" s="162" t="n"/>
      <c r="Z81" s="406">
        <f>SUM(L81:Y81)</f>
        <v/>
      </c>
      <c r="AA81" s="406">
        <f>SUM(AH81:AQ81)</f>
        <v/>
      </c>
      <c r="AB81" s="162" t="inlineStr">
        <is>
          <t>对公</t>
        </is>
      </c>
      <c r="AC81" s="407" t="n"/>
      <c r="AD81" s="162" t="n"/>
      <c r="AE81" s="407" t="n"/>
      <c r="AF81" s="407" t="n"/>
      <c r="AG81" s="253" t="inlineStr">
        <is>
          <t>黄紫玲</t>
        </is>
      </c>
      <c r="AH81" s="182">
        <f>L81*0.2</f>
        <v/>
      </c>
      <c r="AI81" s="182">
        <f>(M81)*0.2</f>
        <v/>
      </c>
      <c r="AJ81" s="182">
        <f>(N81+O81)*0.2</f>
        <v/>
      </c>
      <c r="AK81" s="182">
        <f>P81*0.2</f>
        <v/>
      </c>
      <c r="AL81" s="182">
        <f>Q81*0.35</f>
        <v/>
      </c>
      <c r="AM81" s="182" t="n">
        <v>70</v>
      </c>
      <c r="AN81" s="182">
        <f>S81*0.2</f>
        <v/>
      </c>
      <c r="AO81" s="182">
        <f>SUM(T81:W81)*0.2</f>
        <v/>
      </c>
      <c r="AP81" s="182">
        <f>X81*0.2</f>
        <v/>
      </c>
      <c r="AQ81" s="182">
        <f>50*AD81</f>
        <v/>
      </c>
      <c r="AR81" s="162" t="inlineStr">
        <is>
          <t>阿比阿哈木</t>
        </is>
      </c>
      <c r="AS81" s="162">
        <f>VLOOKUP(AR81,[2]华侨麓城!$A:$D,2,0)</f>
        <v/>
      </c>
      <c r="AT81" s="162">
        <f>VLOOKUP(AR81,[2]华侨麓城!$A:$D,3,0)</f>
        <v/>
      </c>
      <c r="AU81" s="331">
        <f>VLOOKUP(AR81,[2]华侨麓城!$A:$D,4,0)</f>
        <v/>
      </c>
      <c r="AV81" s="331">
        <f>IF(I81=AS81,1,0)</f>
        <v/>
      </c>
      <c r="AW81" s="331">
        <f>IF(J81=AT81,1,0)</f>
        <v/>
      </c>
    </row>
    <row r="82" ht="26" customHeight="1" s="408">
      <c r="A82" s="331" t="inlineStr">
        <is>
          <t>华侨</t>
        </is>
      </c>
      <c r="B82" s="45" t="n">
        <v>45713</v>
      </c>
      <c r="C82" s="162" t="n">
        <v>39</v>
      </c>
      <c r="D82" s="162" t="inlineStr">
        <is>
          <t>谢依</t>
        </is>
      </c>
      <c r="E82" s="162" t="n"/>
      <c r="F82" s="162" t="n"/>
      <c r="G82" s="162" t="n">
        <v>1</v>
      </c>
      <c r="H82" s="162" t="n"/>
      <c r="I82" s="162" t="inlineStr">
        <is>
          <t>刘6822</t>
        </is>
      </c>
      <c r="J82" s="162" t="n">
        <v>1638</v>
      </c>
      <c r="K82" s="162" t="n"/>
      <c r="L82" s="162" t="n"/>
      <c r="M82" s="162" t="n"/>
      <c r="N82" s="162" t="n"/>
      <c r="O82" s="162" t="n"/>
      <c r="P82" s="162" t="n"/>
      <c r="Q82" s="162" t="n"/>
      <c r="R82" s="162" t="n"/>
      <c r="S82" s="162" t="n"/>
      <c r="T82" s="162" t="n"/>
      <c r="U82" s="162" t="n"/>
      <c r="V82" s="162" t="n">
        <v>6</v>
      </c>
      <c r="W82" s="162" t="n"/>
      <c r="X82" s="162" t="n"/>
      <c r="Y82" s="162" t="n"/>
      <c r="Z82" s="406">
        <f>SUM(L82:Y82)</f>
        <v/>
      </c>
      <c r="AA82" s="406">
        <f>SUM(AH82:AQ82)</f>
        <v/>
      </c>
      <c r="AB82" s="162" t="inlineStr">
        <is>
          <t>对公</t>
        </is>
      </c>
      <c r="AC82" s="407" t="n"/>
      <c r="AD82" s="162" t="n"/>
      <c r="AE82" s="407" t="n"/>
      <c r="AF82" s="407" t="n"/>
      <c r="AG82" s="253" t="inlineStr">
        <is>
          <t>刘嘉欣</t>
        </is>
      </c>
      <c r="AH82" s="182">
        <f>L82*0.2</f>
        <v/>
      </c>
      <c r="AI82" s="182">
        <f>(M82)*0.2</f>
        <v/>
      </c>
      <c r="AJ82" s="182">
        <f>(N82+O82)*0.2</f>
        <v/>
      </c>
      <c r="AK82" s="182">
        <f>P82*0.2</f>
        <v/>
      </c>
      <c r="AL82" s="182">
        <f>Q82*0.2</f>
        <v/>
      </c>
      <c r="AM82" s="182">
        <f>R82*0.2</f>
        <v/>
      </c>
      <c r="AN82" s="182">
        <f>S82*0.2</f>
        <v/>
      </c>
      <c r="AO82" s="182">
        <f>SUM(T82:W82)*0.2</f>
        <v/>
      </c>
      <c r="AP82" s="182">
        <f>X82*0.2</f>
        <v/>
      </c>
      <c r="AQ82" s="182">
        <f>50*AD82</f>
        <v/>
      </c>
      <c r="AR82" s="162" t="inlineStr">
        <is>
          <t>谢依</t>
        </is>
      </c>
      <c r="AS82" s="162">
        <f>VLOOKUP(AR82,[2]华侨麓城!$A:$D,2,0)</f>
        <v/>
      </c>
      <c r="AT82" s="162">
        <f>VLOOKUP(AR82,[2]华侨麓城!$A:$D,3,0)</f>
        <v/>
      </c>
      <c r="AU82" s="331">
        <f>VLOOKUP(AR82,[2]华侨麓城!$A:$D,4,0)</f>
        <v/>
      </c>
      <c r="AV82" s="331">
        <f>IF(I82=AS82,1,0)</f>
        <v/>
      </c>
      <c r="AW82" s="331">
        <f>IF(J82=AT82,1,0)</f>
        <v/>
      </c>
    </row>
    <row r="83" ht="26" customHeight="1" s="408">
      <c r="A83" s="331" t="inlineStr">
        <is>
          <t>麓城</t>
        </is>
      </c>
      <c r="B83" s="45" t="n">
        <v>45713</v>
      </c>
      <c r="C83" s="162" t="n">
        <v>62</v>
      </c>
      <c r="D83" s="162" t="inlineStr">
        <is>
          <t>曹丛丛</t>
        </is>
      </c>
      <c r="E83" s="162" t="n"/>
      <c r="F83" s="162" t="n"/>
      <c r="G83" s="162" t="n">
        <v>1</v>
      </c>
      <c r="H83" s="162" t="n"/>
      <c r="I83" s="162" t="inlineStr">
        <is>
          <t>胡1901</t>
        </is>
      </c>
      <c r="J83" s="162" t="n">
        <v>1638</v>
      </c>
      <c r="K83" s="162" t="n"/>
      <c r="L83" s="162" t="n"/>
      <c r="M83" s="162" t="n"/>
      <c r="N83" s="162" t="n"/>
      <c r="O83" s="162" t="n"/>
      <c r="P83" s="162" t="n"/>
      <c r="Q83" s="162" t="n"/>
      <c r="R83" s="162" t="n"/>
      <c r="S83" s="162" t="n"/>
      <c r="T83" s="162" t="n"/>
      <c r="U83" s="162" t="n"/>
      <c r="V83" s="162" t="n">
        <v>12</v>
      </c>
      <c r="W83" s="162" t="n"/>
      <c r="X83" s="162" t="n"/>
      <c r="Y83" s="162" t="n"/>
      <c r="Z83" s="406">
        <f>SUM(L83:Y83)</f>
        <v/>
      </c>
      <c r="AA83" s="406">
        <f>SUM(AH83:AQ83)</f>
        <v/>
      </c>
      <c r="AB83" s="162" t="inlineStr">
        <is>
          <t>对公</t>
        </is>
      </c>
      <c r="AC83" s="407" t="n"/>
      <c r="AD83" s="162" t="n"/>
      <c r="AE83" s="361" t="n"/>
      <c r="AF83" s="356" t="n"/>
      <c r="AG83" s="253" t="inlineStr">
        <is>
          <t>熊欢</t>
        </is>
      </c>
      <c r="AH83" s="182">
        <f>L83*0.2</f>
        <v/>
      </c>
      <c r="AI83" s="182">
        <f>(M83)*0.2</f>
        <v/>
      </c>
      <c r="AJ83" s="182">
        <f>(N83+O83)*0.2</f>
        <v/>
      </c>
      <c r="AK83" s="182">
        <f>P83*0.2</f>
        <v/>
      </c>
      <c r="AL83" s="182">
        <f>Q83*0.2</f>
        <v/>
      </c>
      <c r="AM83" s="182">
        <f>R83*0.2</f>
        <v/>
      </c>
      <c r="AN83" s="182">
        <f>S83*0.2</f>
        <v/>
      </c>
      <c r="AO83" s="182">
        <f>SUM(T83:W83)*0.2</f>
        <v/>
      </c>
      <c r="AP83" s="182">
        <f>X83*0.2</f>
        <v/>
      </c>
      <c r="AQ83" s="182">
        <f>50*AD83</f>
        <v/>
      </c>
      <c r="AR83" s="162" t="inlineStr">
        <is>
          <t>曹丛丛</t>
        </is>
      </c>
      <c r="AS83" s="162">
        <f>VLOOKUP(AR83,[2]华侨麓城!$A:$D,2,0)</f>
        <v/>
      </c>
      <c r="AT83" s="162">
        <f>VLOOKUP(AR83,[2]华侨麓城!$A:$D,3,0)</f>
        <v/>
      </c>
      <c r="AU83" s="331">
        <f>VLOOKUP(AR83,[2]华侨麓城!$A:$D,4,0)</f>
        <v/>
      </c>
      <c r="AV83" s="331">
        <f>IF(I83=AS83,1,0)</f>
        <v/>
      </c>
      <c r="AW83" s="331">
        <f>IF(J83=AT83,1,0)</f>
        <v/>
      </c>
    </row>
    <row r="84" ht="26" customHeight="1" s="408">
      <c r="A84" s="331" t="inlineStr">
        <is>
          <t>晟华</t>
        </is>
      </c>
      <c r="B84" s="45" t="n">
        <v>45713</v>
      </c>
      <c r="C84" s="162" t="n">
        <v>19</v>
      </c>
      <c r="D84" s="162" t="inlineStr">
        <is>
          <t>安纳斯塔西亚</t>
        </is>
      </c>
      <c r="E84" s="162" t="n"/>
      <c r="F84" s="162" t="n"/>
      <c r="G84" s="162" t="n">
        <v>1</v>
      </c>
      <c r="H84" s="162" t="n"/>
      <c r="I84" s="162" t="inlineStr">
        <is>
          <t>G9565</t>
        </is>
      </c>
      <c r="J84" s="162" t="n">
        <v>1638</v>
      </c>
      <c r="K84" s="162" t="n"/>
      <c r="L84" s="162" t="n"/>
      <c r="M84" s="162" t="n"/>
      <c r="N84" s="162" t="n"/>
      <c r="O84" s="162" t="n"/>
      <c r="P84" s="162" t="n"/>
      <c r="Q84" s="162" t="n"/>
      <c r="R84" s="162" t="n">
        <v>140</v>
      </c>
      <c r="S84" s="162" t="n"/>
      <c r="T84" s="162" t="n"/>
      <c r="U84" s="162" t="n"/>
      <c r="V84" s="162" t="n"/>
      <c r="W84" s="162" t="n"/>
      <c r="X84" s="162" t="n"/>
      <c r="Y84" s="162" t="n"/>
      <c r="Z84" s="406">
        <f>SUM(L84:Y84)</f>
        <v/>
      </c>
      <c r="AA84" s="406">
        <f>SUM(AH84:AQ84)</f>
        <v/>
      </c>
      <c r="AB84" s="162" t="inlineStr">
        <is>
          <t>对公</t>
        </is>
      </c>
      <c r="AC84" s="407" t="n"/>
      <c r="AD84" s="162" t="n"/>
      <c r="AE84" s="407" t="n"/>
      <c r="AF84" s="407" t="n"/>
      <c r="AG84" s="253" t="inlineStr">
        <is>
          <t>李嘉慧</t>
        </is>
      </c>
      <c r="AH84" s="182">
        <f>L84*0.2</f>
        <v/>
      </c>
      <c r="AI84" s="182">
        <f>(M84)*0.2</f>
        <v/>
      </c>
      <c r="AJ84" s="182">
        <f>(N84+O84)*0.2</f>
        <v/>
      </c>
      <c r="AK84" s="182">
        <f>P84*0.2</f>
        <v/>
      </c>
      <c r="AL84" s="182">
        <f>Q84*0.2</f>
        <v/>
      </c>
      <c r="AM84" s="182" t="n">
        <v>70</v>
      </c>
      <c r="AN84" s="182">
        <f>S84*0.2</f>
        <v/>
      </c>
      <c r="AO84" s="182">
        <f>SUM(T84:W84)*0.2</f>
        <v/>
      </c>
      <c r="AP84" s="182">
        <f>X84*0.2</f>
        <v/>
      </c>
      <c r="AQ84" s="182">
        <f>50*AD84</f>
        <v/>
      </c>
      <c r="AR84" s="162" t="inlineStr">
        <is>
          <t>安纳斯塔西亚</t>
        </is>
      </c>
      <c r="AS84" s="162">
        <f>VLOOKUP(AR84,[2]华侨麓城!$A:$D,2,0)</f>
        <v/>
      </c>
      <c r="AT84" s="162">
        <f>VLOOKUP(AR84,[2]华侨麓城!$A:$D,3,0)</f>
        <v/>
      </c>
      <c r="AU84" s="331">
        <f>VLOOKUP(AR84,[2]华侨麓城!$A:$D,4,0)</f>
        <v/>
      </c>
      <c r="AV84" s="331">
        <f>IF(I84=AS84,1,0)</f>
        <v/>
      </c>
      <c r="AW84" s="331">
        <f>IF(J84=AT84,1,0)</f>
        <v/>
      </c>
    </row>
    <row r="85" ht="26" customHeight="1" s="408">
      <c r="A85" s="331" t="inlineStr">
        <is>
          <t>晟华</t>
        </is>
      </c>
      <c r="B85" s="45" t="n">
        <v>45713</v>
      </c>
      <c r="C85" s="162" t="n">
        <v>39</v>
      </c>
      <c r="D85" s="162" t="inlineStr">
        <is>
          <t>邱小英</t>
        </is>
      </c>
      <c r="E85" s="162" t="n"/>
      <c r="F85" s="162" t="n"/>
      <c r="G85" s="162" t="n">
        <v>1</v>
      </c>
      <c r="H85" s="162" t="n"/>
      <c r="I85" s="162" t="inlineStr">
        <is>
          <t>G3715</t>
        </is>
      </c>
      <c r="J85" s="162" t="n">
        <v>1638</v>
      </c>
      <c r="K85" s="162" t="n"/>
      <c r="L85" s="162" t="n"/>
      <c r="M85" s="162" t="n"/>
      <c r="N85" s="162" t="n"/>
      <c r="O85" s="162" t="n"/>
      <c r="P85" s="162" t="n">
        <v>121</v>
      </c>
      <c r="Q85" s="162" t="n">
        <v>60</v>
      </c>
      <c r="R85" s="162" t="n">
        <v>140</v>
      </c>
      <c r="S85" s="162" t="n"/>
      <c r="T85" s="162" t="n"/>
      <c r="U85" s="162" t="n"/>
      <c r="V85" s="162" t="n">
        <v>7</v>
      </c>
      <c r="W85" s="162" t="n"/>
      <c r="X85" s="162" t="n"/>
      <c r="Y85" s="162" t="n"/>
      <c r="Z85" s="406">
        <f>SUM(L85:Y85)</f>
        <v/>
      </c>
      <c r="AA85" s="406">
        <f>SUM(AH85:AQ85)</f>
        <v/>
      </c>
      <c r="AB85" s="162" t="inlineStr">
        <is>
          <t>对公</t>
        </is>
      </c>
      <c r="AC85" s="407" t="n"/>
      <c r="AD85" s="162" t="n"/>
      <c r="AE85" s="407" t="n"/>
      <c r="AF85" s="407" t="n"/>
      <c r="AG85" s="253" t="inlineStr">
        <is>
          <t>李嘉慧</t>
        </is>
      </c>
      <c r="AH85" s="182">
        <f>L85*0.2</f>
        <v/>
      </c>
      <c r="AI85" s="182">
        <f>(M85)*0.2</f>
        <v/>
      </c>
      <c r="AJ85" s="182">
        <f>(N85+O85)*0.2</f>
        <v/>
      </c>
      <c r="AK85" s="182" t="n">
        <v>65</v>
      </c>
      <c r="AL85" s="182">
        <f>Q85*0.35</f>
        <v/>
      </c>
      <c r="AM85" s="182" t="n">
        <v>70</v>
      </c>
      <c r="AN85" s="182">
        <f>S85*0.2</f>
        <v/>
      </c>
      <c r="AO85" s="182">
        <f>(SUM(T85:W85)-7)*0.2</f>
        <v/>
      </c>
      <c r="AP85" s="182">
        <f>X85*0.2</f>
        <v/>
      </c>
      <c r="AQ85" s="182">
        <f>50*AD85</f>
        <v/>
      </c>
      <c r="AR85" s="162" t="inlineStr">
        <is>
          <t>邱小英</t>
        </is>
      </c>
      <c r="AS85" s="162">
        <f>VLOOKUP(AR85,[2]华侨麓城!$A:$D,2,0)</f>
        <v/>
      </c>
      <c r="AT85" s="162">
        <f>VLOOKUP(AR85,[2]华侨麓城!$A:$D,3,0)</f>
        <v/>
      </c>
      <c r="AU85" s="331">
        <f>VLOOKUP(AR85,[2]华侨麓城!$A:$D,4,0)</f>
        <v/>
      </c>
      <c r="AV85" s="331">
        <f>IF(I85=AS85,1,0)</f>
        <v/>
      </c>
      <c r="AW85" s="331">
        <f>IF(J85=AT85,1,0)</f>
        <v/>
      </c>
    </row>
    <row r="86" ht="26" customHeight="1" s="408">
      <c r="A86" s="331" t="inlineStr">
        <is>
          <t>晟华</t>
        </is>
      </c>
      <c r="B86" s="45" t="n">
        <v>45713</v>
      </c>
      <c r="C86" s="162" t="n">
        <v>40</v>
      </c>
      <c r="D86" s="162" t="inlineStr">
        <is>
          <t>威莫科作</t>
        </is>
      </c>
      <c r="E86" s="162" t="n"/>
      <c r="F86" s="162" t="n"/>
      <c r="G86" s="162" t="n">
        <v>1</v>
      </c>
      <c r="H86" s="162" t="n"/>
      <c r="I86" s="162" t="inlineStr">
        <is>
          <t>G3715</t>
        </is>
      </c>
      <c r="J86" s="162" t="n">
        <v>1638</v>
      </c>
      <c r="K86" s="162" t="n"/>
      <c r="L86" s="162" t="n"/>
      <c r="M86" s="162" t="n"/>
      <c r="N86" s="162" t="n"/>
      <c r="O86" s="162" t="n"/>
      <c r="P86" s="162" t="n">
        <v>121</v>
      </c>
      <c r="Q86" s="162" t="n"/>
      <c r="R86" s="162" t="n">
        <v>140</v>
      </c>
      <c r="S86" s="162" t="n"/>
      <c r="T86" s="162" t="n"/>
      <c r="U86" s="162" t="n"/>
      <c r="V86" s="162" t="n">
        <v>7</v>
      </c>
      <c r="W86" s="162" t="n"/>
      <c r="X86" s="162" t="n"/>
      <c r="Y86" s="162" t="n"/>
      <c r="Z86" s="406">
        <f>SUM(L86:Y86)</f>
        <v/>
      </c>
      <c r="AA86" s="406">
        <f>SUM(AH86:AQ86)</f>
        <v/>
      </c>
      <c r="AB86" s="162" t="inlineStr">
        <is>
          <t>对公</t>
        </is>
      </c>
      <c r="AC86" s="407" t="n"/>
      <c r="AD86" s="162" t="n"/>
      <c r="AE86" s="407" t="n"/>
      <c r="AF86" s="407" t="n"/>
      <c r="AG86" s="253" t="inlineStr">
        <is>
          <t>李嘉慧</t>
        </is>
      </c>
      <c r="AH86" s="182">
        <f>L86*0.2</f>
        <v/>
      </c>
      <c r="AI86" s="182">
        <f>(M86)*0.2</f>
        <v/>
      </c>
      <c r="AJ86" s="182">
        <f>(N86+O86)*0.2</f>
        <v/>
      </c>
      <c r="AK86" s="182" t="n">
        <v>65</v>
      </c>
      <c r="AL86" s="182">
        <f>Q86*0.2</f>
        <v/>
      </c>
      <c r="AM86" s="182" t="n">
        <v>70</v>
      </c>
      <c r="AN86" s="182">
        <f>S86*0.2</f>
        <v/>
      </c>
      <c r="AO86" s="182">
        <f>(SUM(T86:W86)-7)*0.2</f>
        <v/>
      </c>
      <c r="AP86" s="182">
        <f>X86*0.2</f>
        <v/>
      </c>
      <c r="AQ86" s="182">
        <f>50*AD86</f>
        <v/>
      </c>
      <c r="AR86" s="162" t="inlineStr">
        <is>
          <t>威莫科作</t>
        </is>
      </c>
      <c r="AS86" s="162">
        <f>VLOOKUP(AR86,[2]华侨麓城!$A:$D,2,0)</f>
        <v/>
      </c>
      <c r="AT86" s="162">
        <f>VLOOKUP(AR86,[2]华侨麓城!$A:$D,3,0)</f>
        <v/>
      </c>
      <c r="AU86" s="331">
        <f>VLOOKUP(AR86,[2]华侨麓城!$A:$D,4,0)</f>
        <v/>
      </c>
      <c r="AV86" s="331">
        <f>IF(I86=AS86,1,0)</f>
        <v/>
      </c>
      <c r="AW86" s="331">
        <f>IF(J86=AT86,1,0)</f>
        <v/>
      </c>
    </row>
    <row r="87" ht="26" customHeight="1" s="408">
      <c r="A87" s="331" t="inlineStr">
        <is>
          <t>华侨</t>
        </is>
      </c>
      <c r="B87" s="45" t="n">
        <v>45714</v>
      </c>
      <c r="C87" s="162" t="n">
        <v>40</v>
      </c>
      <c r="D87" s="162" t="inlineStr">
        <is>
          <t>刘白云</t>
        </is>
      </c>
      <c r="E87" s="162" t="n"/>
      <c r="F87" s="162" t="n">
        <v>1</v>
      </c>
      <c r="G87" s="162" t="n"/>
      <c r="H87" s="162" t="inlineStr">
        <is>
          <t>张宇良</t>
        </is>
      </c>
      <c r="I87" s="162" t="inlineStr">
        <is>
          <t>菜8965</t>
        </is>
      </c>
      <c r="J87" s="162" t="n">
        <v>1638</v>
      </c>
      <c r="K87" s="162" t="n"/>
      <c r="L87" s="162" t="n"/>
      <c r="M87" s="162" t="n">
        <v>330</v>
      </c>
      <c r="N87" s="162" t="n"/>
      <c r="O87" s="162" t="n"/>
      <c r="P87" s="162" t="n"/>
      <c r="Q87" s="162" t="n"/>
      <c r="R87" s="162" t="n"/>
      <c r="S87" s="162" t="n"/>
      <c r="T87" s="162" t="n">
        <v>18</v>
      </c>
      <c r="U87" s="162" t="n"/>
      <c r="V87" s="162" t="n"/>
      <c r="W87" s="162" t="n"/>
      <c r="X87" s="162" t="n"/>
      <c r="Y87" s="162" t="n"/>
      <c r="Z87" s="406">
        <f>SUM(L87:Y87)</f>
        <v/>
      </c>
      <c r="AA87" s="406">
        <f>SUM(AH87:AQ87)</f>
        <v/>
      </c>
      <c r="AB87" s="162" t="inlineStr">
        <is>
          <t>对公</t>
        </is>
      </c>
      <c r="AC87" s="407" t="n"/>
      <c r="AD87" s="162" t="n"/>
      <c r="AE87" s="407" t="n"/>
      <c r="AF87" s="407" t="n"/>
      <c r="AG87" s="253" t="inlineStr">
        <is>
          <t>刘嘉欣</t>
        </is>
      </c>
      <c r="AH87" s="182">
        <f>L87*0.15</f>
        <v/>
      </c>
      <c r="AI87" s="182">
        <f>(M87)*0.15</f>
        <v/>
      </c>
      <c r="AJ87" s="182">
        <f>(N87+O87)*0.15</f>
        <v/>
      </c>
      <c r="AK87" s="182">
        <f>P87*0.15</f>
        <v/>
      </c>
      <c r="AL87" s="182">
        <f>Q87*0.15</f>
        <v/>
      </c>
      <c r="AM87" s="182">
        <f>R87*0.15</f>
        <v/>
      </c>
      <c r="AN87" s="182">
        <f>S87*0.15</f>
        <v/>
      </c>
      <c r="AO87" s="182">
        <f>SUM(T87:W87)*0.15</f>
        <v/>
      </c>
      <c r="AP87" s="182">
        <f>X87*0.15</f>
        <v/>
      </c>
      <c r="AQ87" s="182">
        <f>50*AD87</f>
        <v/>
      </c>
      <c r="AR87" s="162" t="inlineStr">
        <is>
          <t>刘白云</t>
        </is>
      </c>
      <c r="AS87" s="162">
        <f>VLOOKUP(AR87,[2]华侨麓城!$A:$D,2,0)</f>
        <v/>
      </c>
      <c r="AT87" s="162">
        <f>VLOOKUP(AR87,[2]华侨麓城!$A:$D,3,0)</f>
        <v/>
      </c>
      <c r="AU87" s="331">
        <f>VLOOKUP(AR87,[2]华侨麓城!$A:$D,4,0)</f>
        <v/>
      </c>
      <c r="AV87" s="331">
        <f>IF(I87=AS87,1,0)</f>
        <v/>
      </c>
      <c r="AW87" s="331">
        <f>IF(J87=AT87,1,0)</f>
        <v/>
      </c>
    </row>
    <row r="88" ht="26" customHeight="1" s="408">
      <c r="A88" s="331" t="inlineStr">
        <is>
          <t>华侨</t>
        </is>
      </c>
      <c r="B88" s="45" t="n">
        <v>45714</v>
      </c>
      <c r="C88" s="162" t="n">
        <v>69</v>
      </c>
      <c r="D88" s="162" t="inlineStr">
        <is>
          <t>谢依</t>
        </is>
      </c>
      <c r="E88" s="162" t="n"/>
      <c r="F88" s="162" t="n"/>
      <c r="G88" s="162" t="n">
        <v>1</v>
      </c>
      <c r="H88" s="162" t="n"/>
      <c r="I88" s="162" t="inlineStr">
        <is>
          <t>刘6822</t>
        </is>
      </c>
      <c r="J88" s="162" t="n">
        <v>1638</v>
      </c>
      <c r="K88" s="162" t="n"/>
      <c r="L88" s="162" t="n"/>
      <c r="M88" s="162" t="n"/>
      <c r="N88" s="162" t="n"/>
      <c r="O88" s="162" t="n"/>
      <c r="P88" s="162" t="n"/>
      <c r="Q88" s="162" t="n"/>
      <c r="R88" s="162" t="n"/>
      <c r="S88" s="162" t="n"/>
      <c r="T88" s="162" t="n"/>
      <c r="U88" s="162" t="n"/>
      <c r="V88" s="162" t="n">
        <v>6</v>
      </c>
      <c r="W88" s="162" t="n"/>
      <c r="X88" s="162" t="n"/>
      <c r="Y88" s="162" t="n"/>
      <c r="Z88" s="406">
        <f>SUM(L88:Y88)</f>
        <v/>
      </c>
      <c r="AA88" s="406">
        <f>SUM(AH88:AQ88)</f>
        <v/>
      </c>
      <c r="AB88" s="162" t="inlineStr">
        <is>
          <t>对公</t>
        </is>
      </c>
      <c r="AC88" s="407" t="n"/>
      <c r="AD88" s="162" t="n"/>
      <c r="AE88" s="407" t="n"/>
      <c r="AF88" s="407" t="n"/>
      <c r="AG88" s="253" t="inlineStr">
        <is>
          <t>刘嘉欣</t>
        </is>
      </c>
      <c r="AH88" s="182">
        <f>L88*0.2</f>
        <v/>
      </c>
      <c r="AI88" s="182">
        <f>(M88)*0.2</f>
        <v/>
      </c>
      <c r="AJ88" s="182">
        <f>(N88+O88)*0.2</f>
        <v/>
      </c>
      <c r="AK88" s="182">
        <f>P88*0.2</f>
        <v/>
      </c>
      <c r="AL88" s="182">
        <f>Q88*0.2</f>
        <v/>
      </c>
      <c r="AM88" s="182">
        <f>R88*0.2</f>
        <v/>
      </c>
      <c r="AN88" s="182">
        <f>S88*0.2</f>
        <v/>
      </c>
      <c r="AO88" s="182">
        <f>SUM(T88:W88)*0.2</f>
        <v/>
      </c>
      <c r="AP88" s="182">
        <f>X88*0.2</f>
        <v/>
      </c>
      <c r="AQ88" s="182">
        <f>50*AD88</f>
        <v/>
      </c>
      <c r="AR88" s="162" t="inlineStr">
        <is>
          <t>谢依</t>
        </is>
      </c>
      <c r="AS88" s="162">
        <f>VLOOKUP(AR88,[2]华侨麓城!$A:$D,2,0)</f>
        <v/>
      </c>
      <c r="AT88" s="162">
        <f>VLOOKUP(AR88,[2]华侨麓城!$A:$D,3,0)</f>
        <v/>
      </c>
      <c r="AU88" s="331">
        <f>VLOOKUP(AR88,[2]华侨麓城!$A:$D,4,0)</f>
        <v/>
      </c>
      <c r="AV88" s="331">
        <f>IF(I88=AS88,1,0)</f>
        <v/>
      </c>
      <c r="AW88" s="331">
        <f>IF(J88=AT88,1,0)</f>
        <v/>
      </c>
    </row>
    <row r="89" ht="26" customHeight="1" s="408">
      <c r="A89" s="331" t="inlineStr">
        <is>
          <t>麓城</t>
        </is>
      </c>
      <c r="B89" s="45" t="n">
        <v>45714</v>
      </c>
      <c r="C89" s="162" t="n">
        <v>28</v>
      </c>
      <c r="D89" s="162" t="inlineStr">
        <is>
          <t>吴芳青</t>
        </is>
      </c>
      <c r="E89" s="162" t="n"/>
      <c r="F89" s="162" t="n"/>
      <c r="G89" s="162" t="n">
        <v>1</v>
      </c>
      <c r="H89" s="162" t="n"/>
      <c r="I89" s="162" t="inlineStr">
        <is>
          <t>王3546</t>
        </is>
      </c>
      <c r="J89" s="162" t="n">
        <v>1638</v>
      </c>
      <c r="K89" s="162" t="n"/>
      <c r="L89" s="162" t="n"/>
      <c r="M89" s="162" t="n"/>
      <c r="N89" s="162" t="n"/>
      <c r="O89" s="162" t="n"/>
      <c r="P89" s="162" t="n">
        <v>121</v>
      </c>
      <c r="Q89" s="162" t="n"/>
      <c r="R89" s="162" t="n"/>
      <c r="S89" s="162" t="n"/>
      <c r="T89" s="162" t="n">
        <v>7</v>
      </c>
      <c r="U89" s="162" t="n"/>
      <c r="V89" s="162" t="n"/>
      <c r="W89" s="162" t="n"/>
      <c r="X89" s="162" t="n"/>
      <c r="Y89" s="162" t="n"/>
      <c r="Z89" s="406">
        <f>SUM(L89:Y89)</f>
        <v/>
      </c>
      <c r="AA89" s="406">
        <f>SUM(AH89:AQ89)</f>
        <v/>
      </c>
      <c r="AB89" s="162" t="inlineStr">
        <is>
          <t>对公</t>
        </is>
      </c>
      <c r="AC89" s="407" t="n"/>
      <c r="AD89" s="162" t="n"/>
      <c r="AE89" s="356" t="n"/>
      <c r="AF89" s="356" t="n"/>
      <c r="AG89" s="253" t="inlineStr">
        <is>
          <t>杨兴</t>
        </is>
      </c>
      <c r="AH89" s="182">
        <f>L89*0.2</f>
        <v/>
      </c>
      <c r="AI89" s="182">
        <f>(M89)*0.2</f>
        <v/>
      </c>
      <c r="AJ89" s="182">
        <f>(N89+O89)*0.2</f>
        <v/>
      </c>
      <c r="AK89" s="182" t="n">
        <v>65</v>
      </c>
      <c r="AL89" s="182">
        <f>Q89*0.2</f>
        <v/>
      </c>
      <c r="AM89" s="182">
        <f>R89*0.2</f>
        <v/>
      </c>
      <c r="AN89" s="182">
        <f>S89*0.2</f>
        <v/>
      </c>
      <c r="AO89" s="182">
        <f>(SUM(T89:W89)-7)*0.2</f>
        <v/>
      </c>
      <c r="AP89" s="182">
        <f>X89*0.2</f>
        <v/>
      </c>
      <c r="AQ89" s="182">
        <f>50*AD89</f>
        <v/>
      </c>
      <c r="AR89" s="162" t="inlineStr">
        <is>
          <t>吴芳青</t>
        </is>
      </c>
      <c r="AS89" s="162">
        <f>VLOOKUP(AR89,[2]华侨麓城!$A:$D,2,0)</f>
        <v/>
      </c>
      <c r="AT89" s="162">
        <f>VLOOKUP(AR89,[2]华侨麓城!$A:$D,3,0)</f>
        <v/>
      </c>
      <c r="AU89" s="331">
        <f>VLOOKUP(AR89,[2]华侨麓城!$A:$D,4,0)</f>
        <v/>
      </c>
      <c r="AV89" s="331">
        <f>IF(I89=AS89,1,0)</f>
        <v/>
      </c>
      <c r="AW89" s="331">
        <f>IF(J89=AT89,1,0)</f>
        <v/>
      </c>
    </row>
    <row r="90" ht="26" customHeight="1" s="408">
      <c r="A90" s="331" t="inlineStr">
        <is>
          <t>华侨</t>
        </is>
      </c>
      <c r="B90" s="45" t="n">
        <v>45715</v>
      </c>
      <c r="C90" s="162" t="n">
        <v>54</v>
      </c>
      <c r="D90" s="162" t="inlineStr">
        <is>
          <t>谢依</t>
        </is>
      </c>
      <c r="E90" s="162" t="n"/>
      <c r="F90" s="162" t="n"/>
      <c r="G90" s="162" t="n">
        <v>1</v>
      </c>
      <c r="H90" s="162" t="n"/>
      <c r="I90" s="162" t="inlineStr">
        <is>
          <t>刘6822</t>
        </is>
      </c>
      <c r="J90" s="162" t="n">
        <v>1638</v>
      </c>
      <c r="K90" s="162" t="n"/>
      <c r="L90" s="162" t="n"/>
      <c r="M90" s="162" t="n"/>
      <c r="N90" s="162" t="n"/>
      <c r="O90" s="162" t="n"/>
      <c r="P90" s="162" t="n"/>
      <c r="Q90" s="162" t="n"/>
      <c r="R90" s="162" t="n"/>
      <c r="S90" s="162" t="n"/>
      <c r="T90" s="162" t="n"/>
      <c r="U90" s="162" t="n"/>
      <c r="V90" s="162" t="n">
        <v>6</v>
      </c>
      <c r="W90" s="162" t="n"/>
      <c r="X90" s="162" t="n"/>
      <c r="Y90" s="162" t="n"/>
      <c r="Z90" s="406">
        <f>SUM(L90:Y90)</f>
        <v/>
      </c>
      <c r="AA90" s="406">
        <f>SUM(AH90:AQ90)</f>
        <v/>
      </c>
      <c r="AB90" s="162" t="inlineStr">
        <is>
          <t>对公</t>
        </is>
      </c>
      <c r="AC90" s="407" t="n"/>
      <c r="AD90" s="162" t="n"/>
      <c r="AE90" s="407" t="n"/>
      <c r="AF90" s="407" t="n"/>
      <c r="AG90" s="253" t="inlineStr">
        <is>
          <t>向文娟</t>
        </is>
      </c>
      <c r="AH90" s="182">
        <f>L90*0.2</f>
        <v/>
      </c>
      <c r="AI90" s="182">
        <f>(M90)*0.2</f>
        <v/>
      </c>
      <c r="AJ90" s="182">
        <f>(N90+O90)*0.2</f>
        <v/>
      </c>
      <c r="AK90" s="182">
        <f>P90*0.2</f>
        <v/>
      </c>
      <c r="AL90" s="182">
        <f>Q90*0.2</f>
        <v/>
      </c>
      <c r="AM90" s="182">
        <f>R90*0.2</f>
        <v/>
      </c>
      <c r="AN90" s="182">
        <f>S90*0.2</f>
        <v/>
      </c>
      <c r="AO90" s="182">
        <f>SUM(T90:W90)*0.2</f>
        <v/>
      </c>
      <c r="AP90" s="182">
        <f>X90*0.2</f>
        <v/>
      </c>
      <c r="AQ90" s="182">
        <f>50*AD90</f>
        <v/>
      </c>
      <c r="AR90" s="162" t="inlineStr">
        <is>
          <t>谢依</t>
        </is>
      </c>
      <c r="AS90" s="162">
        <f>VLOOKUP(AR90,[2]华侨麓城!$A:$D,2,0)</f>
        <v/>
      </c>
      <c r="AT90" s="162">
        <f>VLOOKUP(AR90,[2]华侨麓城!$A:$D,3,0)</f>
        <v/>
      </c>
      <c r="AU90" s="331">
        <f>VLOOKUP(AR90,[2]华侨麓城!$A:$D,4,0)</f>
        <v/>
      </c>
      <c r="AV90" s="331">
        <f>IF(I90=AS90,1,0)</f>
        <v/>
      </c>
      <c r="AW90" s="331">
        <f>IF(J90=AT90,1,0)</f>
        <v/>
      </c>
    </row>
    <row r="91" ht="26" customHeight="1" s="408">
      <c r="A91" s="331" t="inlineStr">
        <is>
          <t>麓城</t>
        </is>
      </c>
      <c r="B91" s="45" t="n">
        <v>45715</v>
      </c>
      <c r="C91" s="162" t="n">
        <v>17</v>
      </c>
      <c r="D91" s="162" t="inlineStr">
        <is>
          <t>曹丛丛</t>
        </is>
      </c>
      <c r="E91" s="162" t="n"/>
      <c r="F91" s="162" t="n"/>
      <c r="G91" s="162" t="n">
        <v>1</v>
      </c>
      <c r="H91" s="162" t="n"/>
      <c r="I91" s="162" t="inlineStr">
        <is>
          <t>胡1901</t>
        </is>
      </c>
      <c r="J91" s="162" t="n">
        <v>1638</v>
      </c>
      <c r="K91" s="162" t="n"/>
      <c r="L91" s="162" t="n"/>
      <c r="M91" s="162" t="n"/>
      <c r="N91" s="162" t="n"/>
      <c r="O91" s="162" t="n"/>
      <c r="P91" s="162" t="n"/>
      <c r="Q91" s="162" t="n"/>
      <c r="R91" s="162" t="n"/>
      <c r="S91" s="162" t="n"/>
      <c r="T91" s="162" t="n"/>
      <c r="U91" s="162" t="n"/>
      <c r="V91" s="162" t="n">
        <v>12</v>
      </c>
      <c r="W91" s="162" t="n"/>
      <c r="X91" s="162" t="n"/>
      <c r="Y91" s="162" t="n"/>
      <c r="Z91" s="406">
        <f>SUM(L91:Y91)</f>
        <v/>
      </c>
      <c r="AA91" s="406">
        <f>SUM(AH91:AQ91)</f>
        <v/>
      </c>
      <c r="AB91" s="162" t="inlineStr">
        <is>
          <t>2.26对公</t>
        </is>
      </c>
      <c r="AC91" s="407" t="n"/>
      <c r="AD91" s="162" t="n"/>
      <c r="AE91" s="361" t="n"/>
      <c r="AF91" s="361" t="n"/>
      <c r="AG91" s="253" t="inlineStr">
        <is>
          <t>熊欢</t>
        </is>
      </c>
      <c r="AH91" s="182">
        <f>L91*0.2</f>
        <v/>
      </c>
      <c r="AI91" s="182">
        <f>(M91)*0.2</f>
        <v/>
      </c>
      <c r="AJ91" s="182">
        <f>(N91+O91)*0.2</f>
        <v/>
      </c>
      <c r="AK91" s="182">
        <f>P91*0.2</f>
        <v/>
      </c>
      <c r="AL91" s="182">
        <f>Q91*0.2</f>
        <v/>
      </c>
      <c r="AM91" s="182">
        <f>R91*0.2</f>
        <v/>
      </c>
      <c r="AN91" s="182">
        <f>S91*0.2</f>
        <v/>
      </c>
      <c r="AO91" s="182">
        <f>SUM(T91:W91)*0.2</f>
        <v/>
      </c>
      <c r="AP91" s="182">
        <f>X91*0.2</f>
        <v/>
      </c>
      <c r="AQ91" s="182">
        <f>50*AD91</f>
        <v/>
      </c>
      <c r="AR91" s="162" t="inlineStr">
        <is>
          <t>曹丛丛</t>
        </is>
      </c>
      <c r="AS91" s="162">
        <f>VLOOKUP(AR91,[2]华侨麓城!$A:$D,2,0)</f>
        <v/>
      </c>
      <c r="AT91" s="162">
        <f>VLOOKUP(AR91,[2]华侨麓城!$A:$D,3,0)</f>
        <v/>
      </c>
      <c r="AU91" s="331">
        <f>VLOOKUP(AR91,[2]华侨麓城!$A:$D,4,0)</f>
        <v/>
      </c>
      <c r="AV91" s="331">
        <f>IF(I91=AS91,1,0)</f>
        <v/>
      </c>
      <c r="AW91" s="331">
        <f>IF(J91=AT91,1,0)</f>
        <v/>
      </c>
    </row>
    <row r="92" ht="26" customHeight="1" s="408">
      <c r="A92" s="331" t="inlineStr">
        <is>
          <t>晟华</t>
        </is>
      </c>
      <c r="B92" s="45" t="n">
        <v>45715</v>
      </c>
      <c r="C92" s="162" t="n">
        <v>11</v>
      </c>
      <c r="D92" s="162" t="inlineStr">
        <is>
          <t>安纳斯塔西亚</t>
        </is>
      </c>
      <c r="E92" s="162" t="n"/>
      <c r="F92" s="162" t="n"/>
      <c r="G92" s="162" t="n">
        <v>1</v>
      </c>
      <c r="H92" s="162" t="n"/>
      <c r="I92" s="260" t="inlineStr">
        <is>
          <t>G9565</t>
        </is>
      </c>
      <c r="J92" s="260" t="n">
        <v>1638</v>
      </c>
      <c r="K92" s="382" t="n"/>
      <c r="L92" s="162" t="n"/>
      <c r="M92" s="162" t="n"/>
      <c r="N92" s="162" t="n"/>
      <c r="O92" s="162" t="n"/>
      <c r="P92" s="162" t="n">
        <v>121</v>
      </c>
      <c r="Q92" s="162">
        <f>641-121</f>
        <v/>
      </c>
      <c r="R92" s="162" t="n">
        <v>140</v>
      </c>
      <c r="S92" s="162" t="n"/>
      <c r="T92" s="162" t="n">
        <v>7</v>
      </c>
      <c r="U92" s="162" t="n"/>
      <c r="V92" s="162" t="n"/>
      <c r="W92" s="162" t="n"/>
      <c r="X92" s="162" t="n"/>
      <c r="Y92" s="162" t="n"/>
      <c r="Z92" s="406">
        <f>SUM(L92:Y92)</f>
        <v/>
      </c>
      <c r="AA92" s="406">
        <f>SUM(AH92:AQ92)</f>
        <v/>
      </c>
      <c r="AB92" s="162" t="inlineStr">
        <is>
          <t>对公</t>
        </is>
      </c>
      <c r="AC92" s="407" t="n"/>
      <c r="AD92" s="162" t="n"/>
      <c r="AE92" s="407" t="n"/>
      <c r="AF92" s="407" t="n"/>
      <c r="AG92" s="253" t="inlineStr">
        <is>
          <t>潘怡</t>
        </is>
      </c>
      <c r="AH92" s="182">
        <f>L92*0.2</f>
        <v/>
      </c>
      <c r="AI92" s="182">
        <f>(M92)*0.2</f>
        <v/>
      </c>
      <c r="AJ92" s="182">
        <f>(N92+O92)*0.2</f>
        <v/>
      </c>
      <c r="AK92" s="182" t="n">
        <v>65</v>
      </c>
      <c r="AL92" s="182">
        <f>Q92*0.35</f>
        <v/>
      </c>
      <c r="AM92" s="182" t="n">
        <v>70</v>
      </c>
      <c r="AN92" s="182">
        <f>S92*0.2</f>
        <v/>
      </c>
      <c r="AO92" s="182">
        <f>(SUM(T92:W92)-7)*0.2</f>
        <v/>
      </c>
      <c r="AP92" s="182">
        <f>X92*0.2</f>
        <v/>
      </c>
      <c r="AQ92" s="182">
        <f>50*AD92</f>
        <v/>
      </c>
      <c r="AR92" s="260" t="inlineStr">
        <is>
          <t>安纳斯塔西亚</t>
        </is>
      </c>
      <c r="AS92" s="162">
        <f>VLOOKUP(AR92,[2]华侨麓城!$A:$D,2,0)</f>
        <v/>
      </c>
      <c r="AT92" s="162">
        <f>VLOOKUP(AR92,[2]华侨麓城!$A:$D,3,0)</f>
        <v/>
      </c>
      <c r="AU92" s="331">
        <f>VLOOKUP(AR92,[2]华侨麓城!$A:$D,4,0)</f>
        <v/>
      </c>
      <c r="AV92" s="331">
        <f>IF(I92=AS92,1,0)</f>
        <v/>
      </c>
      <c r="AW92" s="331">
        <f>IF(J92=AT92,1,0)</f>
        <v/>
      </c>
    </row>
    <row r="93" ht="26" customHeight="1" s="408">
      <c r="A93" s="331" t="inlineStr">
        <is>
          <t>晟华</t>
        </is>
      </c>
      <c r="B93" s="45" t="n">
        <v>45715</v>
      </c>
      <c r="C93" s="411" t="n"/>
      <c r="D93" s="411" t="n"/>
      <c r="E93" s="162" t="n"/>
      <c r="F93" s="162" t="n"/>
      <c r="G93" s="411" t="n"/>
      <c r="H93" s="162" t="n"/>
      <c r="I93" s="261" t="inlineStr">
        <is>
          <t>G9565</t>
        </is>
      </c>
      <c r="J93" s="261" t="n">
        <v>1638</v>
      </c>
      <c r="K93" s="254" t="n"/>
      <c r="L93" s="162" t="n"/>
      <c r="M93" s="162" t="n"/>
      <c r="N93" s="162" t="n"/>
      <c r="O93" s="162" t="n"/>
      <c r="P93" s="162" t="n"/>
      <c r="Q93" s="162" t="n"/>
      <c r="R93" s="162" t="n"/>
      <c r="S93" s="162" t="n"/>
      <c r="T93" s="162" t="n">
        <v>2</v>
      </c>
      <c r="U93" s="162" t="n"/>
      <c r="V93" s="162" t="n"/>
      <c r="W93" s="162" t="n"/>
      <c r="X93" s="162" t="n"/>
      <c r="Y93" s="162" t="n"/>
      <c r="Z93" s="406">
        <f>SUM(L93:Y93)</f>
        <v/>
      </c>
      <c r="AA93" s="406">
        <f>SUM(AH93:AQ93)</f>
        <v/>
      </c>
      <c r="AB93" s="162" t="inlineStr">
        <is>
          <t>对公</t>
        </is>
      </c>
      <c r="AC93" s="407" t="n"/>
      <c r="AD93" s="162" t="n"/>
      <c r="AE93" s="407" t="n"/>
      <c r="AF93" s="407" t="n"/>
      <c r="AG93" s="253" t="inlineStr">
        <is>
          <t>潘怡</t>
        </is>
      </c>
      <c r="AH93" s="182">
        <f>L93*0.2</f>
        <v/>
      </c>
      <c r="AI93" s="182">
        <f>(M93)*0.2</f>
        <v/>
      </c>
      <c r="AJ93" s="182">
        <f>(N93+O93)*0.2</f>
        <v/>
      </c>
      <c r="AK93" s="182">
        <f>P93*0.2</f>
        <v/>
      </c>
      <c r="AL93" s="182">
        <f>Q93*0.2</f>
        <v/>
      </c>
      <c r="AM93" s="182">
        <f>R93*0.2</f>
        <v/>
      </c>
      <c r="AN93" s="182">
        <f>S93*0.2</f>
        <v/>
      </c>
      <c r="AO93" s="182">
        <f>SUM(T93:W93)*0.2</f>
        <v/>
      </c>
      <c r="AP93" s="182">
        <f>X93*0.2</f>
        <v/>
      </c>
      <c r="AQ93" s="182">
        <f>50*AD93</f>
        <v/>
      </c>
      <c r="AR93" s="261" t="inlineStr">
        <is>
          <t>安纳斯塔西亚</t>
        </is>
      </c>
      <c r="AS93" s="162">
        <f>VLOOKUP(AR93,[2]华侨麓城!$A:$D,2,0)</f>
        <v/>
      </c>
      <c r="AT93" s="162">
        <f>VLOOKUP(AR93,[2]华侨麓城!$A:$D,3,0)</f>
        <v/>
      </c>
      <c r="AU93" s="331">
        <f>VLOOKUP(AR93,[2]华侨麓城!$A:$D,4,0)</f>
        <v/>
      </c>
      <c r="AV93" s="331">
        <f>IF(I93=AS93,1,0)</f>
        <v/>
      </c>
      <c r="AW93" s="331">
        <f>IF(J93=AT93,1,0)</f>
        <v/>
      </c>
    </row>
    <row r="94" ht="26" customHeight="1" s="408">
      <c r="A94" s="331" t="inlineStr">
        <is>
          <t>华侨</t>
        </is>
      </c>
      <c r="B94" s="45" t="n">
        <v>45716</v>
      </c>
      <c r="C94" s="162" t="n">
        <v>54</v>
      </c>
      <c r="D94" s="162" t="inlineStr">
        <is>
          <t>刘白云</t>
        </is>
      </c>
      <c r="E94" s="162" t="n"/>
      <c r="F94" s="162" t="n">
        <v>1</v>
      </c>
      <c r="G94" s="162" t="n"/>
      <c r="H94" s="162" t="inlineStr">
        <is>
          <t>张宇良</t>
        </is>
      </c>
      <c r="I94" s="162" t="inlineStr">
        <is>
          <t>菜8965</t>
        </is>
      </c>
      <c r="J94" s="162" t="n">
        <v>1638</v>
      </c>
      <c r="K94" s="162" t="n"/>
      <c r="L94" s="162" t="n">
        <v>322</v>
      </c>
      <c r="M94" s="162" t="n"/>
      <c r="N94" s="162" t="n"/>
      <c r="O94" s="162" t="n"/>
      <c r="P94" s="162" t="n"/>
      <c r="Q94" s="162" t="n"/>
      <c r="R94" s="162" t="n"/>
      <c r="S94" s="162" t="n"/>
      <c r="T94" s="162" t="n"/>
      <c r="U94" s="162" t="n"/>
      <c r="V94" s="162" t="n"/>
      <c r="W94" s="162" t="n"/>
      <c r="X94" s="162" t="n"/>
      <c r="Y94" s="162" t="n"/>
      <c r="Z94" s="406">
        <f>SUM(L94:Y94)</f>
        <v/>
      </c>
      <c r="AA94" s="406">
        <f>SUM(AH94:AQ94)</f>
        <v/>
      </c>
      <c r="AB94" s="162" t="inlineStr">
        <is>
          <t>对公</t>
        </is>
      </c>
      <c r="AC94" s="407" t="n"/>
      <c r="AD94" s="162" t="n"/>
      <c r="AE94" s="407" t="n"/>
      <c r="AF94" s="407" t="n"/>
      <c r="AG94" s="253" t="inlineStr">
        <is>
          <t>向文娟</t>
        </is>
      </c>
      <c r="AH94" s="182">
        <f>L94*0.15</f>
        <v/>
      </c>
      <c r="AI94" s="182">
        <f>(M94)*0.15</f>
        <v/>
      </c>
      <c r="AJ94" s="182">
        <f>(N94+O94)*0.15</f>
        <v/>
      </c>
      <c r="AK94" s="182">
        <f>P94*0.15</f>
        <v/>
      </c>
      <c r="AL94" s="182">
        <f>Q94*0.15</f>
        <v/>
      </c>
      <c r="AM94" s="182">
        <f>R94*0.15</f>
        <v/>
      </c>
      <c r="AN94" s="182">
        <f>S94*0.15</f>
        <v/>
      </c>
      <c r="AO94" s="182">
        <f>SUM(T94:W94)*0.15</f>
        <v/>
      </c>
      <c r="AP94" s="182">
        <f>X94*0.15</f>
        <v/>
      </c>
      <c r="AQ94" s="182">
        <f>50*AD94</f>
        <v/>
      </c>
      <c r="AR94" s="162" t="inlineStr">
        <is>
          <t>刘白云</t>
        </is>
      </c>
      <c r="AS94" s="162">
        <f>VLOOKUP(AR94,[2]华侨麓城!$A:$D,2,0)</f>
        <v/>
      </c>
      <c r="AT94" s="162">
        <f>VLOOKUP(AR94,[2]华侨麓城!$A:$D,3,0)</f>
        <v/>
      </c>
      <c r="AU94" s="331">
        <f>VLOOKUP(AR94,[2]华侨麓城!$A:$D,4,0)</f>
        <v/>
      </c>
      <c r="AV94" s="331">
        <f>IF(I94=AS94,1,0)</f>
        <v/>
      </c>
      <c r="AW94" s="331">
        <f>IF(J94=AT94,1,0)</f>
        <v/>
      </c>
    </row>
    <row r="95" ht="26" customHeight="1" s="408">
      <c r="A95" s="331" t="inlineStr">
        <is>
          <t>麓城</t>
        </is>
      </c>
      <c r="B95" s="45" t="n">
        <v>45716</v>
      </c>
      <c r="C95" s="382" t="n">
        <v>29</v>
      </c>
      <c r="D95" s="382" t="inlineStr">
        <is>
          <t>王英香</t>
        </is>
      </c>
      <c r="E95" s="162" t="n">
        <v>1</v>
      </c>
      <c r="F95" s="162" t="n"/>
      <c r="G95" s="162" t="n"/>
      <c r="H95" s="162" t="inlineStr">
        <is>
          <t>向雅洁</t>
        </is>
      </c>
      <c r="I95" s="382" t="inlineStr">
        <is>
          <t>蔡5217</t>
        </is>
      </c>
      <c r="J95" s="382" t="n">
        <v>1638</v>
      </c>
      <c r="K95" s="382" t="n"/>
      <c r="L95" s="162" t="n"/>
      <c r="M95" s="162" t="n"/>
      <c r="N95" s="162" t="n"/>
      <c r="O95" s="162" t="n"/>
      <c r="P95" s="162" t="n"/>
      <c r="Q95" s="162" t="n"/>
      <c r="R95" s="162" t="n"/>
      <c r="S95" s="162" t="n"/>
      <c r="T95" s="162" t="n"/>
      <c r="U95" s="162" t="n"/>
      <c r="V95" s="162" t="n"/>
      <c r="W95" s="162" t="n"/>
      <c r="X95" s="162" t="n">
        <v>20</v>
      </c>
      <c r="Y95" s="162" t="n"/>
      <c r="Z95" s="406">
        <f>SUM(L95:Y95)</f>
        <v/>
      </c>
      <c r="AA95" s="406">
        <f>SUM(AH95:AQ95)</f>
        <v/>
      </c>
      <c r="AB95" s="162" t="inlineStr">
        <is>
          <t>对公</t>
        </is>
      </c>
      <c r="AC95" s="407" t="n"/>
      <c r="AD95" s="162" t="n"/>
      <c r="AE95" s="361" t="n"/>
      <c r="AF95" s="361" t="n"/>
      <c r="AG95" s="253" t="inlineStr">
        <is>
          <t>熊欢</t>
        </is>
      </c>
      <c r="AH95" s="182">
        <f>L95*0.15</f>
        <v/>
      </c>
      <c r="AI95" s="182">
        <f>(M95)*0.15</f>
        <v/>
      </c>
      <c r="AJ95" s="182">
        <f>(N95+O95)*0.15</f>
        <v/>
      </c>
      <c r="AK95" s="182">
        <f>P95*0.15</f>
        <v/>
      </c>
      <c r="AL95" s="182">
        <f>Q95*0.15</f>
        <v/>
      </c>
      <c r="AM95" s="182">
        <f>R95*0.15</f>
        <v/>
      </c>
      <c r="AN95" s="182">
        <f>S95*0.15</f>
        <v/>
      </c>
      <c r="AO95" s="182">
        <f>SUM(T95:W95)*0.15</f>
        <v/>
      </c>
      <c r="AP95" s="182">
        <f>X95*0.15</f>
        <v/>
      </c>
      <c r="AQ95" s="182">
        <f>50*AD95</f>
        <v/>
      </c>
      <c r="AR95" s="260" t="inlineStr">
        <is>
          <t>王英香</t>
        </is>
      </c>
      <c r="AS95" s="162">
        <f>VLOOKUP(AR95,[2]华侨麓城!$A:$D,2,0)</f>
        <v/>
      </c>
      <c r="AT95" s="162">
        <f>VLOOKUP(AR95,[2]华侨麓城!$A:$D,3,0)</f>
        <v/>
      </c>
      <c r="AU95" s="331">
        <f>VLOOKUP(AR95,[2]华侨麓城!$A:$D,4,0)</f>
        <v/>
      </c>
      <c r="AV95" s="331">
        <f>IF(I95=AS95,1,0)</f>
        <v/>
      </c>
      <c r="AW95" s="331">
        <f>IF(J95=AT95,1,0)</f>
        <v/>
      </c>
    </row>
    <row r="96" ht="26" customHeight="1" s="408">
      <c r="A96" s="331" t="inlineStr">
        <is>
          <t>麓城</t>
        </is>
      </c>
      <c r="B96" s="45" t="n">
        <v>45716</v>
      </c>
      <c r="C96" s="412" t="n"/>
      <c r="D96" s="412" t="n"/>
      <c r="E96" s="411" t="n"/>
      <c r="F96" s="162" t="n"/>
      <c r="G96" s="162" t="n"/>
      <c r="H96" s="162" t="inlineStr">
        <is>
          <t>向雅洁</t>
        </is>
      </c>
      <c r="I96" s="254" t="inlineStr">
        <is>
          <t>蔡5217</t>
        </is>
      </c>
      <c r="J96" s="254" t="n">
        <v>1638</v>
      </c>
      <c r="K96" s="254" t="n"/>
      <c r="L96" s="162" t="n">
        <v>631.4</v>
      </c>
      <c r="M96" s="162" t="n">
        <v>688</v>
      </c>
      <c r="N96" s="162" t="n"/>
      <c r="O96" s="162" t="n"/>
      <c r="P96" s="162" t="n"/>
      <c r="Q96" s="162" t="n"/>
      <c r="R96" s="162" t="n"/>
      <c r="S96" s="162" t="n"/>
      <c r="T96" s="162" t="n"/>
      <c r="U96" s="162" t="n"/>
      <c r="V96" s="162" t="n"/>
      <c r="W96" s="162" t="n">
        <v>4</v>
      </c>
      <c r="X96" s="162" t="n"/>
      <c r="Y96" s="162" t="n"/>
      <c r="Z96" s="406">
        <f>SUM(L96:Y96)</f>
        <v/>
      </c>
      <c r="AA96" s="406">
        <f>SUM(AH96:AQ96)</f>
        <v/>
      </c>
      <c r="AB96" s="162" t="inlineStr">
        <is>
          <t>对公</t>
        </is>
      </c>
      <c r="AC96" s="407" t="n"/>
      <c r="AD96" s="162" t="n"/>
      <c r="AE96" s="361" t="inlineStr">
        <is>
          <t>688套餐+4元耗材</t>
        </is>
      </c>
      <c r="AF96" s="361" t="n"/>
      <c r="AG96" s="253" t="inlineStr">
        <is>
          <t>熊欢</t>
        </is>
      </c>
      <c r="AH96" s="182">
        <f>L96*0.15</f>
        <v/>
      </c>
      <c r="AI96" s="182">
        <f>(M96)*0.15</f>
        <v/>
      </c>
      <c r="AJ96" s="182">
        <f>(N96+O96)*0.15</f>
        <v/>
      </c>
      <c r="AK96" s="182">
        <f>P96*0.15</f>
        <v/>
      </c>
      <c r="AL96" s="182">
        <f>Q96*0.15</f>
        <v/>
      </c>
      <c r="AM96" s="182">
        <f>R96*0.15</f>
        <v/>
      </c>
      <c r="AN96" s="182">
        <f>S96*0.15</f>
        <v/>
      </c>
      <c r="AO96" s="182">
        <f>(SUM(T96:W96)-4)*0.15</f>
        <v/>
      </c>
      <c r="AP96" s="182">
        <f>X96*0.15</f>
        <v/>
      </c>
      <c r="AQ96" s="182">
        <f>50*AD96</f>
        <v/>
      </c>
      <c r="AR96" s="85" t="inlineStr">
        <is>
          <t>王英香</t>
        </is>
      </c>
      <c r="AS96" s="162">
        <f>VLOOKUP(AR96,[2]华侨麓城!$A:$D,2,0)</f>
        <v/>
      </c>
      <c r="AT96" s="162">
        <f>VLOOKUP(AR96,[2]华侨麓城!$A:$D,3,0)</f>
        <v/>
      </c>
      <c r="AU96" s="331">
        <f>VLOOKUP(AR96,[2]华侨麓城!$A:$D,4,0)</f>
        <v/>
      </c>
      <c r="AV96" s="331">
        <f>IF(I96=AS96,1,0)</f>
        <v/>
      </c>
      <c r="AW96" s="331">
        <f>IF(J96=AT96,1,0)</f>
        <v/>
      </c>
    </row>
    <row r="97" ht="26" customHeight="1" s="408">
      <c r="A97" s="331" t="inlineStr">
        <is>
          <t>麓城</t>
        </is>
      </c>
      <c r="B97" s="45" t="n">
        <v>45716</v>
      </c>
      <c r="C97" s="162" t="n">
        <v>96</v>
      </c>
      <c r="D97" s="162" t="inlineStr">
        <is>
          <t>刘小珂</t>
        </is>
      </c>
      <c r="E97" s="162" t="n"/>
      <c r="F97" s="162" t="n">
        <v>1</v>
      </c>
      <c r="G97" s="162" t="n"/>
      <c r="H97" s="162" t="inlineStr">
        <is>
          <t>王海燕</t>
        </is>
      </c>
      <c r="I97" s="162" t="inlineStr">
        <is>
          <t>晶2853</t>
        </is>
      </c>
      <c r="J97" s="162" t="n">
        <v>1638</v>
      </c>
      <c r="K97" s="162" t="n"/>
      <c r="L97" s="162" t="n"/>
      <c r="M97" s="162" t="n"/>
      <c r="N97" s="162" t="n">
        <v>10</v>
      </c>
      <c r="O97" s="162" t="n"/>
      <c r="P97" s="162" t="n"/>
      <c r="Q97" s="162" t="n"/>
      <c r="R97" s="162" t="n"/>
      <c r="S97" s="162" t="n"/>
      <c r="T97" s="162" t="n"/>
      <c r="U97" s="162" t="n"/>
      <c r="V97" s="162" t="n"/>
      <c r="W97" s="162" t="n"/>
      <c r="X97" s="162" t="n"/>
      <c r="Y97" s="162" t="n"/>
      <c r="Z97" s="406">
        <f>SUM(L97:Y97)</f>
        <v/>
      </c>
      <c r="AA97" s="406">
        <f>SUM(AH97:AQ97)</f>
        <v/>
      </c>
      <c r="AB97" s="162" t="inlineStr">
        <is>
          <t>2.28对公</t>
        </is>
      </c>
      <c r="AC97" s="407" t="n"/>
      <c r="AD97" s="162" t="n"/>
      <c r="AE97" s="361" t="n"/>
      <c r="AF97" s="361" t="n"/>
      <c r="AG97" s="253" t="inlineStr">
        <is>
          <t>熊欢</t>
        </is>
      </c>
      <c r="AH97" s="182">
        <f>L97*0.15</f>
        <v/>
      </c>
      <c r="AI97" s="182">
        <f>(M97)*0.15</f>
        <v/>
      </c>
      <c r="AJ97" s="182">
        <f>(N97+O97)*0.15</f>
        <v/>
      </c>
      <c r="AK97" s="182">
        <f>P97*0.15</f>
        <v/>
      </c>
      <c r="AL97" s="182">
        <f>Q97*0.15</f>
        <v/>
      </c>
      <c r="AM97" s="182">
        <f>R97*0.15</f>
        <v/>
      </c>
      <c r="AN97" s="182">
        <f>S97*0.15</f>
        <v/>
      </c>
      <c r="AO97" s="182">
        <f>SUM(T97:W97)*0.15</f>
        <v/>
      </c>
      <c r="AP97" s="182">
        <f>X97*0.15</f>
        <v/>
      </c>
      <c r="AQ97" s="182">
        <f>50*AD97</f>
        <v/>
      </c>
      <c r="AR97" s="260" t="inlineStr">
        <is>
          <t>刘小珂</t>
        </is>
      </c>
      <c r="AS97" s="162">
        <f>VLOOKUP(AR97,[2]华侨麓城!$A:$D,2,0)</f>
        <v/>
      </c>
      <c r="AT97" s="162">
        <f>VLOOKUP(AR97,[2]华侨麓城!$A:$D,3,0)</f>
        <v/>
      </c>
      <c r="AU97" s="331">
        <f>VLOOKUP(AR97,[2]华侨麓城!$A:$D,4,0)</f>
        <v/>
      </c>
      <c r="AV97" s="331">
        <f>IF(I97=AS97,1,0)</f>
        <v/>
      </c>
      <c r="AW97" s="331">
        <f>IF(J97=AT97,1,0)</f>
        <v/>
      </c>
    </row>
    <row r="98" ht="26" customHeight="1" s="408">
      <c r="A98" s="331" t="inlineStr">
        <is>
          <t>麓城</t>
        </is>
      </c>
      <c r="B98" s="45" t="n">
        <v>45716</v>
      </c>
      <c r="C98" s="411" t="n"/>
      <c r="D98" s="411" t="n"/>
      <c r="E98" s="162" t="n"/>
      <c r="F98" s="411" t="n"/>
      <c r="G98" s="162" t="n"/>
      <c r="H98" s="162" t="inlineStr">
        <is>
          <t>王海燕</t>
        </is>
      </c>
      <c r="I98" s="162" t="inlineStr">
        <is>
          <t>晶2853</t>
        </is>
      </c>
      <c r="J98" s="162" t="n">
        <v>1638</v>
      </c>
      <c r="K98" s="162" t="n"/>
      <c r="L98" s="162" t="n"/>
      <c r="M98" s="162" t="n"/>
      <c r="N98" s="162">
        <f>4536-996</f>
        <v/>
      </c>
      <c r="O98" s="162">
        <f>498+498</f>
        <v/>
      </c>
      <c r="P98" s="162" t="n"/>
      <c r="Q98" s="162" t="n"/>
      <c r="R98" s="162" t="n"/>
      <c r="S98" s="162" t="n"/>
      <c r="T98" s="162" t="n"/>
      <c r="U98" s="162" t="n"/>
      <c r="V98" s="162" t="n"/>
      <c r="W98" s="162" t="n"/>
      <c r="X98" s="162" t="n"/>
      <c r="Y98" s="162" t="n"/>
      <c r="Z98" s="406">
        <f>SUM(L98:Y98)</f>
        <v/>
      </c>
      <c r="AA98" s="406">
        <f>SUM(AH98:AQ98)</f>
        <v/>
      </c>
      <c r="AB98" s="162" t="inlineStr">
        <is>
          <t>2.28对公</t>
        </is>
      </c>
      <c r="AC98" s="407" t="n"/>
      <c r="AD98" s="162" t="n"/>
      <c r="AE98" s="361" t="n"/>
      <c r="AF98" s="361" t="n"/>
      <c r="AG98" s="253" t="inlineStr">
        <is>
          <t>熊欢</t>
        </is>
      </c>
      <c r="AH98" s="182">
        <f>L98*0.15</f>
        <v/>
      </c>
      <c r="AI98" s="182">
        <f>(M98)*0.15</f>
        <v/>
      </c>
      <c r="AJ98" s="182">
        <f>(N98+O98)*0.15</f>
        <v/>
      </c>
      <c r="AK98" s="182">
        <f>P98*0.15</f>
        <v/>
      </c>
      <c r="AL98" s="182">
        <f>Q98*0.15</f>
        <v/>
      </c>
      <c r="AM98" s="182">
        <f>R98*0.15</f>
        <v/>
      </c>
      <c r="AN98" s="182">
        <f>S98*0.15</f>
        <v/>
      </c>
      <c r="AO98" s="182">
        <f>SUM(T98:W98)*0.15</f>
        <v/>
      </c>
      <c r="AP98" s="182">
        <f>X98*0.15</f>
        <v/>
      </c>
      <c r="AQ98" s="182">
        <f>50*AD98</f>
        <v/>
      </c>
      <c r="AR98" s="261" t="inlineStr">
        <is>
          <t>刘小珂</t>
        </is>
      </c>
      <c r="AS98" s="162">
        <f>VLOOKUP(AR98,[2]华侨麓城!$A:$D,2,0)</f>
        <v/>
      </c>
      <c r="AT98" s="162">
        <f>VLOOKUP(AR98,[2]华侨麓城!$A:$D,3,0)</f>
        <v/>
      </c>
      <c r="AU98" s="331">
        <f>VLOOKUP(AR98,[2]华侨麓城!$A:$D,4,0)</f>
        <v/>
      </c>
      <c r="AV98" s="331">
        <f>IF(I98=AS98,1,0)</f>
        <v/>
      </c>
      <c r="AW98" s="331">
        <f>IF(J98=AT98,1,0)</f>
        <v/>
      </c>
    </row>
    <row r="99">
      <c r="A99" s="406" t="inlineStr">
        <is>
          <t>华远</t>
        </is>
      </c>
      <c r="B99" s="108" t="n">
        <v>45689</v>
      </c>
      <c r="C99" s="135" t="n">
        <v>9</v>
      </c>
      <c r="D99" s="135" t="inlineStr">
        <is>
          <t>李志芳</t>
        </is>
      </c>
      <c r="E99" s="54" t="n"/>
      <c r="F99" s="54" t="n">
        <v>1</v>
      </c>
      <c r="G99" s="54" t="n"/>
      <c r="H99" s="54" t="inlineStr">
        <is>
          <t>谭丹芳</t>
        </is>
      </c>
      <c r="I99" s="54" t="inlineStr">
        <is>
          <t>娟4666</t>
        </is>
      </c>
      <c r="J99" s="54" t="n">
        <v>1638</v>
      </c>
      <c r="K99" s="54" t="n"/>
      <c r="L99" s="54" t="n"/>
      <c r="M99" s="54" t="n"/>
      <c r="N99" s="54" t="n">
        <v>1085</v>
      </c>
      <c r="O99" s="54" t="n"/>
      <c r="P99" s="54" t="n"/>
      <c r="Q99" s="54" t="n">
        <v>285</v>
      </c>
      <c r="R99" s="54" t="n"/>
      <c r="S99" s="54" t="n"/>
      <c r="T99" s="54">
        <f>76-45</f>
        <v/>
      </c>
      <c r="U99" s="54" t="n">
        <v>45</v>
      </c>
      <c r="V99" s="54" t="n"/>
      <c r="W99" s="54" t="n"/>
      <c r="X99" s="54" t="n"/>
      <c r="Y99" s="54" t="n"/>
      <c r="Z99" s="195">
        <f>SUM(L99:Y99)</f>
        <v/>
      </c>
      <c r="AA99" s="178">
        <f>SUM(AH99:AQ99)</f>
        <v/>
      </c>
      <c r="AB99" s="54" t="inlineStr">
        <is>
          <t>对公</t>
        </is>
      </c>
      <c r="AC99" s="69" t="n"/>
      <c r="AD99" s="54" t="n"/>
      <c r="AE99" s="69" t="n"/>
      <c r="AF99" s="69" t="n"/>
      <c r="AG99" s="128" t="inlineStr">
        <is>
          <t>彭心怡</t>
        </is>
      </c>
      <c r="AH99" s="182">
        <f>L99*0.3</f>
        <v/>
      </c>
      <c r="AI99" s="182">
        <f>M99*0.3</f>
        <v/>
      </c>
      <c r="AJ99" s="182">
        <f>(N99+O99)*0.15</f>
        <v/>
      </c>
      <c r="AK99" s="182">
        <f>P99*0.15</f>
        <v/>
      </c>
      <c r="AL99" s="182">
        <f>Q99*0.3</f>
        <v/>
      </c>
      <c r="AM99" s="182">
        <f>R99*0.15</f>
        <v/>
      </c>
      <c r="AN99" s="182">
        <f>S99*0.15</f>
        <v/>
      </c>
      <c r="AO99" s="182">
        <f>SUM(T99:W99)*0.15</f>
        <v/>
      </c>
      <c r="AP99" s="182">
        <f>X99*0.15</f>
        <v/>
      </c>
      <c r="AQ99" s="182">
        <f>60*AD99</f>
        <v/>
      </c>
    </row>
    <row r="100">
      <c r="A100" s="406" t="inlineStr">
        <is>
          <t>华远</t>
        </is>
      </c>
      <c r="B100" s="108" t="n">
        <v>45689</v>
      </c>
      <c r="C100" s="412" t="n"/>
      <c r="D100" s="412" t="n"/>
      <c r="E100" s="54" t="n"/>
      <c r="F100" s="411" t="n"/>
      <c r="G100" s="54" t="n"/>
      <c r="H100" s="54" t="inlineStr">
        <is>
          <t>谭丹芳</t>
        </is>
      </c>
      <c r="I100" s="54" t="inlineStr">
        <is>
          <t>娟4666</t>
        </is>
      </c>
      <c r="J100" s="54" t="n">
        <v>1638</v>
      </c>
      <c r="K100" s="54" t="n"/>
      <c r="L100" s="54" t="n"/>
      <c r="M100" s="54" t="n"/>
      <c r="N100" s="54" t="n">
        <v>36</v>
      </c>
      <c r="O100" s="54" t="n"/>
      <c r="P100" s="54" t="n"/>
      <c r="Q100" s="54" t="n"/>
      <c r="R100" s="54" t="n"/>
      <c r="S100" s="54" t="n"/>
      <c r="T100" s="54" t="n"/>
      <c r="U100" s="54" t="n"/>
      <c r="V100" s="54" t="n"/>
      <c r="W100" s="54" t="n"/>
      <c r="X100" s="54" t="n"/>
      <c r="Y100" s="54" t="n"/>
      <c r="Z100" s="195">
        <f>SUM(L100:Y100)</f>
        <v/>
      </c>
      <c r="AA100" s="178">
        <f>SUM(AH100:AQ100)</f>
        <v/>
      </c>
      <c r="AB100" s="54" t="inlineStr">
        <is>
          <t>对公</t>
        </is>
      </c>
      <c r="AC100" s="69" t="n"/>
      <c r="AD100" s="54" t="n"/>
      <c r="AE100" s="69" t="inlineStr">
        <is>
          <t>纷乐*1</t>
        </is>
      </c>
      <c r="AF100" s="69" t="n"/>
      <c r="AG100" s="128" t="inlineStr">
        <is>
          <t>彭心怡</t>
        </is>
      </c>
      <c r="AH100" s="182">
        <f>L100*0.3</f>
        <v/>
      </c>
      <c r="AI100" s="182">
        <f>M100*0.3</f>
        <v/>
      </c>
      <c r="AJ100" s="182">
        <f>(N100+O100-36)*0.15</f>
        <v/>
      </c>
      <c r="AK100" s="182">
        <f>P100*0.15</f>
        <v/>
      </c>
      <c r="AL100" s="182">
        <f>Q100*0.3</f>
        <v/>
      </c>
      <c r="AM100" s="182">
        <f>R100*0.15</f>
        <v/>
      </c>
      <c r="AN100" s="182">
        <f>S100*0.15</f>
        <v/>
      </c>
      <c r="AO100" s="182">
        <f>SUM(T100:W100)*0.15</f>
        <v/>
      </c>
      <c r="AP100" s="182">
        <f>X100*0.15</f>
        <v/>
      </c>
      <c r="AQ100" s="182">
        <f>60*AD100</f>
        <v/>
      </c>
    </row>
    <row r="101">
      <c r="A101" s="406" t="inlineStr">
        <is>
          <t>华远</t>
        </is>
      </c>
      <c r="B101" s="108" t="n">
        <v>45689</v>
      </c>
      <c r="C101" s="411" t="n"/>
      <c r="D101" s="411" t="n"/>
      <c r="E101" s="54" t="n"/>
      <c r="F101" s="46" t="inlineStr">
        <is>
          <t>退1.20</t>
        </is>
      </c>
      <c r="G101" s="54" t="n"/>
      <c r="H101" s="54" t="inlineStr">
        <is>
          <t>谭丹芳</t>
        </is>
      </c>
      <c r="I101" s="54" t="inlineStr">
        <is>
          <t>娟4666</t>
        </is>
      </c>
      <c r="J101" s="54" t="n">
        <v>1638</v>
      </c>
      <c r="K101" s="54" t="n"/>
      <c r="L101" s="54" t="n"/>
      <c r="M101" s="54" t="n"/>
      <c r="N101" s="54" t="n"/>
      <c r="O101" s="54" t="n"/>
      <c r="P101" s="54" t="n"/>
      <c r="Q101" s="54" t="n">
        <v>-500</v>
      </c>
      <c r="R101" s="54" t="n"/>
      <c r="S101" s="54" t="n"/>
      <c r="T101" s="54" t="n"/>
      <c r="U101" s="54" t="n"/>
      <c r="V101" s="54" t="n"/>
      <c r="W101" s="54" t="n"/>
      <c r="X101" s="54" t="n"/>
      <c r="Y101" s="54" t="n"/>
      <c r="Z101" s="195">
        <f>SUM(L101:Y101)</f>
        <v/>
      </c>
      <c r="AA101" s="178">
        <f>SUM(AH101:AQ101)</f>
        <v/>
      </c>
      <c r="AB101" s="54" t="inlineStr">
        <is>
          <t>对公</t>
        </is>
      </c>
      <c r="AC101" s="69" t="n"/>
      <c r="AD101" s="54" t="n"/>
      <c r="AE101" s="69" t="inlineStr">
        <is>
          <t>退检验</t>
        </is>
      </c>
      <c r="AF101" s="69" t="n"/>
      <c r="AG101" s="128" t="inlineStr">
        <is>
          <t>彭心怡</t>
        </is>
      </c>
      <c r="AH101" s="182">
        <f>L101*0.3</f>
        <v/>
      </c>
      <c r="AI101" s="182">
        <f>M101*0.3</f>
        <v/>
      </c>
      <c r="AJ101" s="182">
        <f>(N101+O101)*0.15</f>
        <v/>
      </c>
      <c r="AK101" s="182">
        <f>P101*0.15</f>
        <v/>
      </c>
      <c r="AL101" s="182">
        <f>Q101*0.3</f>
        <v/>
      </c>
      <c r="AM101" s="182">
        <f>R101*0.15</f>
        <v/>
      </c>
      <c r="AN101" s="182">
        <f>S101*0.15</f>
        <v/>
      </c>
      <c r="AO101" s="182">
        <f>SUM(T101:W101)*0.15</f>
        <v/>
      </c>
      <c r="AP101" s="182">
        <f>X101*0.15</f>
        <v/>
      </c>
      <c r="AQ101" s="182">
        <f>60*AD101</f>
        <v/>
      </c>
    </row>
    <row r="102">
      <c r="A102" s="406" t="inlineStr">
        <is>
          <t>华远</t>
        </is>
      </c>
      <c r="B102" s="108" t="n">
        <v>45690</v>
      </c>
      <c r="C102" s="54" t="n">
        <v>1</v>
      </c>
      <c r="D102" s="54" t="inlineStr">
        <is>
          <t>向维</t>
        </is>
      </c>
      <c r="E102" s="54" t="n"/>
      <c r="F102" s="54" t="n">
        <v>1</v>
      </c>
      <c r="G102" s="54" t="n"/>
      <c r="H102" s="54" t="inlineStr">
        <is>
          <t>谭丹芳</t>
        </is>
      </c>
      <c r="I102" s="54" t="inlineStr">
        <is>
          <t>梅2883</t>
        </is>
      </c>
      <c r="J102" s="54" t="n">
        <v>1638</v>
      </c>
      <c r="K102" s="54" t="n"/>
      <c r="L102" s="54" t="n"/>
      <c r="M102" s="54" t="n"/>
      <c r="N102" s="54">
        <f>6257.1-5584</f>
        <v/>
      </c>
      <c r="O102" s="54" t="n"/>
      <c r="P102" s="54" t="n"/>
      <c r="Q102" s="54" t="n"/>
      <c r="R102" s="54" t="n"/>
      <c r="S102" s="54" t="n"/>
      <c r="T102" s="54" t="n">
        <v>120</v>
      </c>
      <c r="U102" s="54" t="n"/>
      <c r="V102" s="54" t="n"/>
      <c r="W102" s="54" t="n"/>
      <c r="X102" s="54" t="n"/>
      <c r="Y102" s="54" t="n">
        <v>5584</v>
      </c>
      <c r="Z102" s="195">
        <f>SUM(L102:Y102)</f>
        <v/>
      </c>
      <c r="AA102" s="178">
        <f>SUM(AH102:AQ102)</f>
        <v/>
      </c>
      <c r="AB102" s="54" t="inlineStr">
        <is>
          <t>2.1对公</t>
        </is>
      </c>
      <c r="AC102" s="69" t="n"/>
      <c r="AD102" s="54" t="n">
        <v>8</v>
      </c>
      <c r="AE102" s="69" t="inlineStr">
        <is>
          <t>698球蛋白*8</t>
        </is>
      </c>
      <c r="AF102" s="69" t="n"/>
      <c r="AG102" s="128" t="inlineStr">
        <is>
          <t>彭心怡</t>
        </is>
      </c>
      <c r="AH102" s="182">
        <f>L102*0.3</f>
        <v/>
      </c>
      <c r="AI102" s="182">
        <f>M102*0.3</f>
        <v/>
      </c>
      <c r="AJ102" s="182">
        <f>(N102+O102)*0.15</f>
        <v/>
      </c>
      <c r="AK102" s="182">
        <f>P102*0.15</f>
        <v/>
      </c>
      <c r="AL102" s="182">
        <f>Q102*0.3</f>
        <v/>
      </c>
      <c r="AM102" s="182">
        <f>R102*0.15</f>
        <v/>
      </c>
      <c r="AN102" s="182">
        <f>S102*0.15</f>
        <v/>
      </c>
      <c r="AO102" s="182">
        <f>SUM(T102:W102)*0.15</f>
        <v/>
      </c>
      <c r="AP102" s="182">
        <f>X102*0.15</f>
        <v/>
      </c>
      <c r="AQ102" s="182">
        <f>60*AD102</f>
        <v/>
      </c>
    </row>
    <row r="103">
      <c r="A103" s="406" t="inlineStr">
        <is>
          <t>华远</t>
        </is>
      </c>
      <c r="B103" s="108" t="n">
        <v>45690</v>
      </c>
      <c r="C103" s="411" t="n"/>
      <c r="D103" s="411" t="n"/>
      <c r="E103" s="54" t="n"/>
      <c r="F103" s="54" t="inlineStr">
        <is>
          <t>复诊</t>
        </is>
      </c>
      <c r="G103" s="54" t="n"/>
      <c r="H103" s="54" t="inlineStr">
        <is>
          <t>曾亚萍</t>
        </is>
      </c>
      <c r="I103" s="54" t="inlineStr">
        <is>
          <t>梅2883</t>
        </is>
      </c>
      <c r="J103" s="54" t="n">
        <v>1638</v>
      </c>
      <c r="K103" s="54" t="n"/>
      <c r="L103" s="54" t="n">
        <v>189.5</v>
      </c>
      <c r="M103" s="54" t="n"/>
      <c r="N103" s="54" t="n"/>
      <c r="O103" s="54" t="n"/>
      <c r="P103" s="54" t="n"/>
      <c r="Q103" s="54" t="n"/>
      <c r="R103" s="54" t="n"/>
      <c r="S103" s="54" t="n"/>
      <c r="T103" s="54" t="n"/>
      <c r="U103" s="54" t="n"/>
      <c r="V103" s="54" t="n"/>
      <c r="W103" s="54" t="n"/>
      <c r="X103" s="54" t="n"/>
      <c r="Y103" s="54" t="n"/>
      <c r="Z103" s="195">
        <f>SUM(L103:Y103)</f>
        <v/>
      </c>
      <c r="AA103" s="178">
        <f>SUM(AH103:AQ103)</f>
        <v/>
      </c>
      <c r="AB103" s="54" t="inlineStr">
        <is>
          <t>2.1对公</t>
        </is>
      </c>
      <c r="AC103" s="69" t="n"/>
      <c r="AD103" s="54" t="n"/>
      <c r="AE103" s="69" t="n"/>
      <c r="AF103" s="69" t="n"/>
      <c r="AG103" s="128" t="inlineStr">
        <is>
          <t>彭心怡</t>
        </is>
      </c>
      <c r="AH103" s="182">
        <f>L103*0.3</f>
        <v/>
      </c>
      <c r="AI103" s="182">
        <f>M103*0.3</f>
        <v/>
      </c>
      <c r="AJ103" s="182">
        <f>(N103+O103)*0.15</f>
        <v/>
      </c>
      <c r="AK103" s="182">
        <f>P103*0.15</f>
        <v/>
      </c>
      <c r="AL103" s="182">
        <f>Q103*0.3</f>
        <v/>
      </c>
      <c r="AM103" s="182">
        <f>R103*0.15</f>
        <v/>
      </c>
      <c r="AN103" s="182">
        <f>S103*0.15</f>
        <v/>
      </c>
      <c r="AO103" s="182">
        <f>SUM(T103:W103)*0.15</f>
        <v/>
      </c>
      <c r="AP103" s="182">
        <f>X103*0.15</f>
        <v/>
      </c>
      <c r="AQ103" s="182">
        <f>60*AD103</f>
        <v/>
      </c>
    </row>
    <row r="104">
      <c r="A104" s="406" t="inlineStr">
        <is>
          <t>华远</t>
        </is>
      </c>
      <c r="B104" s="108" t="n">
        <v>45690</v>
      </c>
      <c r="C104" s="54" t="n">
        <v>10</v>
      </c>
      <c r="D104" s="54" t="inlineStr">
        <is>
          <t>廖志红41（7988）</t>
        </is>
      </c>
      <c r="E104" s="54" t="n"/>
      <c r="F104" s="54" t="n"/>
      <c r="G104" s="54" t="inlineStr">
        <is>
          <t>简易</t>
        </is>
      </c>
      <c r="H104" s="54" t="n"/>
      <c r="I104" s="54" t="inlineStr">
        <is>
          <t>肖1296</t>
        </is>
      </c>
      <c r="J104" s="54" t="n">
        <v>1638</v>
      </c>
      <c r="K104" s="54" t="n"/>
      <c r="L104" s="54" t="n"/>
      <c r="M104" s="54" t="n"/>
      <c r="N104" s="54" t="n"/>
      <c r="O104" s="54" t="n"/>
      <c r="P104" s="54" t="n">
        <v>180</v>
      </c>
      <c r="Q104" s="54" t="n"/>
      <c r="R104" s="54" t="n"/>
      <c r="S104" s="54" t="n"/>
      <c r="T104" s="54" t="n">
        <v>7</v>
      </c>
      <c r="U104" s="54" t="n"/>
      <c r="V104" s="54" t="n"/>
      <c r="W104" s="54" t="n"/>
      <c r="X104" s="54" t="n"/>
      <c r="Y104" s="54" t="n"/>
      <c r="Z104" s="195">
        <f>SUM(L104:Y104)</f>
        <v/>
      </c>
      <c r="AA104" s="178">
        <f>SUM(AH104:AQ104)</f>
        <v/>
      </c>
      <c r="AB104" s="54" t="inlineStr">
        <is>
          <t>对公</t>
        </is>
      </c>
      <c r="AC104" s="69" t="n"/>
      <c r="AD104" s="54" t="n"/>
      <c r="AE104" s="69" t="n"/>
      <c r="AF104" s="69" t="n"/>
      <c r="AG104" s="128" t="inlineStr">
        <is>
          <t>彭心怡</t>
        </is>
      </c>
      <c r="AH104" s="182">
        <f>L104*0.3</f>
        <v/>
      </c>
      <c r="AI104" s="182">
        <f>M104*0.2</f>
        <v/>
      </c>
      <c r="AJ104" s="182">
        <f>(N104+O104)*0.2</f>
        <v/>
      </c>
      <c r="AK104" s="182" t="n">
        <v>65</v>
      </c>
      <c r="AL104" s="182">
        <f>Q104*0.3</f>
        <v/>
      </c>
      <c r="AM104" s="182">
        <f>R104*0.2</f>
        <v/>
      </c>
      <c r="AN104" s="182">
        <f>S104*0.2</f>
        <v/>
      </c>
      <c r="AO104" s="182">
        <f>(SUM(T104:W104)-7)*0.2</f>
        <v/>
      </c>
      <c r="AP104" s="182">
        <f>X104*0.2</f>
        <v/>
      </c>
      <c r="AQ104" s="182">
        <f>60*AD104</f>
        <v/>
      </c>
    </row>
    <row r="105">
      <c r="A105" s="406" t="inlineStr">
        <is>
          <t>华远</t>
        </is>
      </c>
      <c r="B105" s="108" t="n">
        <v>45690</v>
      </c>
      <c r="C105" s="412" t="n"/>
      <c r="D105" s="412" t="n"/>
      <c r="E105" s="54" t="n"/>
      <c r="F105" s="54" t="n">
        <v>1</v>
      </c>
      <c r="G105" s="54" t="n"/>
      <c r="H105" s="54" t="inlineStr">
        <is>
          <t>谭丹芳</t>
        </is>
      </c>
      <c r="I105" s="54" t="inlineStr">
        <is>
          <t>肖1296</t>
        </is>
      </c>
      <c r="J105" s="54" t="n">
        <v>1638</v>
      </c>
      <c r="K105" s="54" t="n"/>
      <c r="L105" s="54" t="n"/>
      <c r="M105" s="54" t="n"/>
      <c r="N105" s="54" t="n"/>
      <c r="O105" s="54" t="n"/>
      <c r="P105" s="54" t="n"/>
      <c r="Q105" s="54" t="n"/>
      <c r="R105" s="54" t="n">
        <v>200</v>
      </c>
      <c r="S105" s="54" t="n"/>
      <c r="T105" s="54" t="n"/>
      <c r="U105" s="54" t="n"/>
      <c r="V105" s="54" t="n"/>
      <c r="W105" s="54" t="n"/>
      <c r="X105" s="54" t="n"/>
      <c r="Y105" s="54" t="n"/>
      <c r="Z105" s="195">
        <f>SUM(L105:Y105)</f>
        <v/>
      </c>
      <c r="AA105" s="178">
        <f>SUM(AH105:AQ105)</f>
        <v/>
      </c>
      <c r="AB105" s="54" t="inlineStr">
        <is>
          <t>对公</t>
        </is>
      </c>
      <c r="AC105" s="69" t="n"/>
      <c r="AD105" s="54" t="n"/>
      <c r="AE105" s="69" t="n"/>
      <c r="AF105" s="69" t="n"/>
      <c r="AG105" s="128" t="inlineStr">
        <is>
          <t>彭心怡</t>
        </is>
      </c>
      <c r="AH105" s="182">
        <f>L105*0.3</f>
        <v/>
      </c>
      <c r="AI105" s="182">
        <f>M105*0.3</f>
        <v/>
      </c>
      <c r="AJ105" s="182">
        <f>(N105+O105)*0.15</f>
        <v/>
      </c>
      <c r="AK105" s="182">
        <f>P105*0.15</f>
        <v/>
      </c>
      <c r="AL105" s="182">
        <f>Q105*0.3</f>
        <v/>
      </c>
      <c r="AM105" s="182">
        <f>(R105-140)*0.15+50</f>
        <v/>
      </c>
      <c r="AN105" s="182">
        <f>S105*0.15</f>
        <v/>
      </c>
      <c r="AO105" s="182">
        <f>SUM(T105:W105)*0.15</f>
        <v/>
      </c>
      <c r="AP105" s="182">
        <f>X105*0.15</f>
        <v/>
      </c>
      <c r="AQ105" s="182">
        <f>60*AD105</f>
        <v/>
      </c>
    </row>
    <row r="106">
      <c r="A106" s="406" t="inlineStr">
        <is>
          <t>华远</t>
        </is>
      </c>
      <c r="B106" s="108" t="n">
        <v>45690</v>
      </c>
      <c r="C106" s="411" t="n"/>
      <c r="D106" s="411" t="n"/>
      <c r="E106" s="54" t="n"/>
      <c r="F106" s="411" t="n"/>
      <c r="G106" s="54" t="n"/>
      <c r="H106" s="54" t="inlineStr">
        <is>
          <t>谭丹芳</t>
        </is>
      </c>
      <c r="I106" s="54" t="inlineStr">
        <is>
          <t>肖1296</t>
        </is>
      </c>
      <c r="J106" s="54" t="n">
        <v>1638</v>
      </c>
      <c r="K106" s="54" t="n"/>
      <c r="L106" s="54" t="n"/>
      <c r="M106" s="54" t="n"/>
      <c r="N106" s="54" t="n">
        <v>988.1</v>
      </c>
      <c r="O106" s="54" t="n"/>
      <c r="P106" s="54" t="n"/>
      <c r="Q106" s="54" t="n">
        <v>1180</v>
      </c>
      <c r="R106" s="54" t="n"/>
      <c r="S106" s="54" t="n"/>
      <c r="T106" s="54">
        <f>123-20</f>
        <v/>
      </c>
      <c r="U106" s="54" t="n">
        <v>20</v>
      </c>
      <c r="V106" s="54" t="n"/>
      <c r="W106" s="54" t="n"/>
      <c r="X106" s="54" t="n"/>
      <c r="Y106" s="54" t="n"/>
      <c r="Z106" s="195">
        <f>SUM(L106:Y106)</f>
        <v/>
      </c>
      <c r="AA106" s="178">
        <f>SUM(AH106:AQ106)</f>
        <v/>
      </c>
      <c r="AB106" s="54" t="inlineStr">
        <is>
          <t>对公</t>
        </is>
      </c>
      <c r="AC106" s="69" t="n"/>
      <c r="AD106" s="54" t="n"/>
      <c r="AE106" s="69" t="n"/>
      <c r="AF106" s="69" t="n"/>
      <c r="AG106" s="128" t="inlineStr">
        <is>
          <t>彭心怡</t>
        </is>
      </c>
      <c r="AH106" s="182">
        <f>L106*0.3</f>
        <v/>
      </c>
      <c r="AI106" s="182">
        <f>M106*0.3</f>
        <v/>
      </c>
      <c r="AJ106" s="182">
        <f>(N106+O106)*0.15</f>
        <v/>
      </c>
      <c r="AK106" s="182">
        <f>P106*0.15</f>
        <v/>
      </c>
      <c r="AL106" s="182">
        <f>Q106*0.3</f>
        <v/>
      </c>
      <c r="AM106" s="182">
        <f>R106*0.15</f>
        <v/>
      </c>
      <c r="AN106" s="182">
        <f>S106*0.15</f>
        <v/>
      </c>
      <c r="AO106" s="182">
        <f>SUM(T106:W106)*0.15</f>
        <v/>
      </c>
      <c r="AP106" s="182">
        <f>X106*0.15</f>
        <v/>
      </c>
      <c r="AQ106" s="182">
        <f>60*AD106</f>
        <v/>
      </c>
    </row>
    <row r="107">
      <c r="A107" s="406" t="inlineStr">
        <is>
          <t>华远</t>
        </is>
      </c>
      <c r="B107" s="108" t="n">
        <v>45690</v>
      </c>
      <c r="C107" s="54" t="n">
        <v>27</v>
      </c>
      <c r="D107" s="54" t="inlineStr">
        <is>
          <t>覃爱香</t>
        </is>
      </c>
      <c r="E107" s="54" t="n"/>
      <c r="F107" s="54" t="n"/>
      <c r="G107" s="54" t="n">
        <v>1</v>
      </c>
      <c r="H107" s="54" t="n"/>
      <c r="I107" s="54" t="inlineStr">
        <is>
          <t>肖1296</t>
        </is>
      </c>
      <c r="J107" s="54" t="n">
        <v>1638</v>
      </c>
      <c r="K107" s="54" t="n"/>
      <c r="L107" s="54" t="n"/>
      <c r="M107" s="54" t="n"/>
      <c r="N107" s="54" t="n"/>
      <c r="O107" s="54" t="n"/>
      <c r="P107" s="54" t="n">
        <v>180</v>
      </c>
      <c r="Q107" s="54" t="n"/>
      <c r="R107" s="54" t="n"/>
      <c r="S107" s="54" t="n"/>
      <c r="T107" s="54" t="n">
        <v>7</v>
      </c>
      <c r="U107" s="54" t="n"/>
      <c r="V107" s="54" t="n"/>
      <c r="W107" s="54" t="n"/>
      <c r="X107" s="54" t="n"/>
      <c r="Y107" s="54" t="n"/>
      <c r="Z107" s="195">
        <f>SUM(L107:Y107)</f>
        <v/>
      </c>
      <c r="AA107" s="178">
        <f>SUM(AH107:AQ107)</f>
        <v/>
      </c>
      <c r="AB107" s="54" t="inlineStr">
        <is>
          <t>对公</t>
        </is>
      </c>
      <c r="AC107" s="69" t="n"/>
      <c r="AD107" s="54" t="n"/>
      <c r="AE107" s="69" t="n"/>
      <c r="AF107" s="69" t="n"/>
      <c r="AG107" s="128" t="inlineStr">
        <is>
          <t>彭心怡</t>
        </is>
      </c>
      <c r="AH107" s="182">
        <f>L107*0.3</f>
        <v/>
      </c>
      <c r="AI107" s="182">
        <f>M107*0.2</f>
        <v/>
      </c>
      <c r="AJ107" s="182">
        <f>(N107+O107)*0.2</f>
        <v/>
      </c>
      <c r="AK107" s="182" t="n">
        <v>65</v>
      </c>
      <c r="AL107" s="182">
        <f>Q107*0.3</f>
        <v/>
      </c>
      <c r="AM107" s="182">
        <f>R107*0.2</f>
        <v/>
      </c>
      <c r="AN107" s="182">
        <f>S107*0.2</f>
        <v/>
      </c>
      <c r="AO107" s="182">
        <f>(SUM(T107:W107)-7)*0.2</f>
        <v/>
      </c>
      <c r="AP107" s="182">
        <f>X107*0.2</f>
        <v/>
      </c>
      <c r="AQ107" s="182">
        <f>60*AD107</f>
        <v/>
      </c>
    </row>
    <row r="108">
      <c r="A108" s="406" t="inlineStr">
        <is>
          <t>华远</t>
        </is>
      </c>
      <c r="B108" s="108" t="n">
        <v>45691</v>
      </c>
      <c r="C108" s="54" t="n">
        <v>25</v>
      </c>
      <c r="D108" s="54" t="inlineStr">
        <is>
          <t>向维</t>
        </is>
      </c>
      <c r="E108" s="54" t="n"/>
      <c r="F108" s="54" t="n">
        <v>1</v>
      </c>
      <c r="G108" s="54" t="n"/>
      <c r="H108" s="54" t="inlineStr">
        <is>
          <t>谭丹芳</t>
        </is>
      </c>
      <c r="I108" s="54" t="inlineStr">
        <is>
          <t>梅2883</t>
        </is>
      </c>
      <c r="J108" s="54" t="n">
        <v>1638</v>
      </c>
      <c r="K108" s="54" t="n"/>
      <c r="L108" s="54" t="n"/>
      <c r="M108" s="54" t="n"/>
      <c r="N108" s="54" t="n">
        <v>989</v>
      </c>
      <c r="O108" s="54" t="n"/>
      <c r="P108" s="54" t="n">
        <v>278</v>
      </c>
      <c r="Q108" s="54" t="n">
        <v>665</v>
      </c>
      <c r="R108" s="54" t="n">
        <v>200</v>
      </c>
      <c r="S108" s="54" t="n"/>
      <c r="T108" s="54" t="n">
        <v>27</v>
      </c>
      <c r="U108" s="54" t="n">
        <v>20</v>
      </c>
      <c r="V108" s="54" t="n"/>
      <c r="W108" s="54" t="n"/>
      <c r="X108" s="54" t="n"/>
      <c r="Y108" s="54" t="n"/>
      <c r="Z108" s="195">
        <f>SUM(L108:Y108)</f>
        <v/>
      </c>
      <c r="AA108" s="178">
        <f>SUM(AH108:AQ108)</f>
        <v/>
      </c>
      <c r="AB108" s="54" t="inlineStr">
        <is>
          <t>对公</t>
        </is>
      </c>
      <c r="AC108" s="69" t="n"/>
      <c r="AD108" s="54" t="n"/>
      <c r="AE108" s="69" t="inlineStr">
        <is>
          <t>299孕三项</t>
        </is>
      </c>
      <c r="AF108" s="69" t="n"/>
      <c r="AG108" s="128" t="inlineStr">
        <is>
          <t>章炜</t>
        </is>
      </c>
      <c r="AH108" s="182">
        <f>L108*0.3</f>
        <v/>
      </c>
      <c r="AI108" s="182">
        <f>M108*0.3</f>
        <v/>
      </c>
      <c r="AJ108" s="182">
        <f>(N108+O108)*0.15</f>
        <v/>
      </c>
      <c r="AK108" s="182" t="n">
        <v>100</v>
      </c>
      <c r="AL108" s="182">
        <f>Q108*0.3</f>
        <v/>
      </c>
      <c r="AM108" s="182">
        <f>(R108-140)*0.15+50</f>
        <v/>
      </c>
      <c r="AN108" s="182">
        <f>S108*0.15</f>
        <v/>
      </c>
      <c r="AO108" s="182">
        <f>(SUM(T108:W108)-21)*0.15</f>
        <v/>
      </c>
      <c r="AP108" s="182">
        <f>X108*0.15</f>
        <v/>
      </c>
      <c r="AQ108" s="182">
        <f>60*AD108</f>
        <v/>
      </c>
    </row>
    <row r="109">
      <c r="A109" s="406" t="inlineStr">
        <is>
          <t>华远</t>
        </is>
      </c>
      <c r="B109" s="108" t="n">
        <v>45691</v>
      </c>
      <c r="C109" s="411" t="n"/>
      <c r="D109" s="411" t="n"/>
      <c r="E109" s="54" t="n"/>
      <c r="F109" s="139" t="inlineStr">
        <is>
          <t>退1.31</t>
        </is>
      </c>
      <c r="G109" s="139" t="n"/>
      <c r="H109" s="139" t="inlineStr">
        <is>
          <t>谭丹芳</t>
        </is>
      </c>
      <c r="I109" s="54" t="inlineStr">
        <is>
          <t>梅2883</t>
        </is>
      </c>
      <c r="J109" s="54" t="n">
        <v>1638</v>
      </c>
      <c r="K109" s="54" t="n"/>
      <c r="L109" s="54" t="n"/>
      <c r="M109" s="54" t="n"/>
      <c r="N109" s="54" t="n"/>
      <c r="O109" s="54" t="n"/>
      <c r="P109" s="54" t="n"/>
      <c r="Q109" s="54" t="n"/>
      <c r="R109" s="54" t="n"/>
      <c r="S109" s="54" t="n"/>
      <c r="T109" s="54" t="n">
        <v>-15</v>
      </c>
      <c r="U109" s="54" t="n">
        <v>-15</v>
      </c>
      <c r="V109" s="54" t="n"/>
      <c r="W109" s="54" t="n"/>
      <c r="X109" s="54" t="n"/>
      <c r="Y109" s="54" t="n"/>
      <c r="Z109" s="195">
        <f>SUM(L109:Y109)</f>
        <v/>
      </c>
      <c r="AA109" s="178">
        <f>SUM(AH109:AQ109)</f>
        <v/>
      </c>
      <c r="AB109" s="54" t="inlineStr">
        <is>
          <t>对公</t>
        </is>
      </c>
      <c r="AC109" s="69" t="n"/>
      <c r="AD109" s="54" t="n"/>
      <c r="AE109" s="69" t="inlineStr">
        <is>
          <t>退输液费</t>
        </is>
      </c>
      <c r="AF109" s="69" t="n"/>
      <c r="AG109" s="128" t="inlineStr">
        <is>
          <t>章炜</t>
        </is>
      </c>
      <c r="AH109" s="182">
        <f>L109*0.3</f>
        <v/>
      </c>
      <c r="AI109" s="182">
        <f>M109*0.3</f>
        <v/>
      </c>
      <c r="AJ109" s="182">
        <f>(N109+O109)*0.15</f>
        <v/>
      </c>
      <c r="AK109" s="182">
        <f>P109*0.15</f>
        <v/>
      </c>
      <c r="AL109" s="182">
        <f>Q109*0.3</f>
        <v/>
      </c>
      <c r="AM109" s="182">
        <f>R109*0.15</f>
        <v/>
      </c>
      <c r="AN109" s="182">
        <f>S109*0.15</f>
        <v/>
      </c>
      <c r="AO109" s="182">
        <f>SUM(T109:W109)*0.15</f>
        <v/>
      </c>
      <c r="AP109" s="182">
        <f>X109*0.15</f>
        <v/>
      </c>
      <c r="AQ109" s="182">
        <f>60*AD109</f>
        <v/>
      </c>
    </row>
    <row r="110">
      <c r="A110" s="406" t="inlineStr">
        <is>
          <t>华远</t>
        </is>
      </c>
      <c r="B110" s="108" t="n">
        <v>45691</v>
      </c>
      <c r="C110" s="54" t="n">
        <v>29</v>
      </c>
      <c r="D110" s="54" t="inlineStr">
        <is>
          <t>李志芳</t>
        </is>
      </c>
      <c r="E110" s="54" t="n"/>
      <c r="F110" s="54" t="n"/>
      <c r="G110" s="54" t="n">
        <v>1</v>
      </c>
      <c r="H110" s="54" t="n"/>
      <c r="I110" s="54" t="inlineStr">
        <is>
          <t>娟4666</t>
        </is>
      </c>
      <c r="J110" s="54" t="n">
        <v>1638</v>
      </c>
      <c r="K110" s="54" t="n"/>
      <c r="L110" s="54" t="n"/>
      <c r="M110" s="54" t="n"/>
      <c r="N110" s="54" t="n">
        <v>248.1</v>
      </c>
      <c r="O110" s="54" t="n"/>
      <c r="P110" s="54" t="n"/>
      <c r="Q110" s="54" t="n"/>
      <c r="R110" s="54" t="n"/>
      <c r="S110" s="54" t="n"/>
      <c r="T110" s="54" t="n">
        <v>45</v>
      </c>
      <c r="U110" s="54" t="n">
        <v>45</v>
      </c>
      <c r="V110" s="54" t="n"/>
      <c r="W110" s="54" t="n"/>
      <c r="X110" s="54" t="n"/>
      <c r="Y110" s="54" t="n"/>
      <c r="Z110" s="195">
        <f>SUM(L110:Y110)</f>
        <v/>
      </c>
      <c r="AA110" s="178">
        <f>SUM(AH110:AQ110)</f>
        <v/>
      </c>
      <c r="AB110" s="54" t="inlineStr">
        <is>
          <t>对公</t>
        </is>
      </c>
      <c r="AC110" s="69" t="n"/>
      <c r="AD110" s="54" t="n"/>
      <c r="AE110" s="69" t="n"/>
      <c r="AF110" s="69" t="n"/>
      <c r="AG110" s="128" t="inlineStr">
        <is>
          <t>章炜</t>
        </is>
      </c>
      <c r="AH110" s="182">
        <f>L110*0.3</f>
        <v/>
      </c>
      <c r="AI110" s="182">
        <f>M110*0.2</f>
        <v/>
      </c>
      <c r="AJ110" s="182">
        <f>(N110+O110)*0.2</f>
        <v/>
      </c>
      <c r="AK110" s="182">
        <f>P110*0.2</f>
        <v/>
      </c>
      <c r="AL110" s="182">
        <f>Q110*0.3</f>
        <v/>
      </c>
      <c r="AM110" s="182">
        <f>R110*0.2</f>
        <v/>
      </c>
      <c r="AN110" s="182">
        <f>S110*0.2</f>
        <v/>
      </c>
      <c r="AO110" s="182">
        <f>SUM(T110:W110)*0.2</f>
        <v/>
      </c>
      <c r="AP110" s="182">
        <f>X110*0.2</f>
        <v/>
      </c>
      <c r="AQ110" s="182">
        <f>60*AD110</f>
        <v/>
      </c>
    </row>
    <row r="111">
      <c r="A111" s="406" t="inlineStr">
        <is>
          <t>华远</t>
        </is>
      </c>
      <c r="B111" s="108" t="n">
        <v>45691</v>
      </c>
      <c r="C111" s="54" t="n">
        <v>43</v>
      </c>
      <c r="D111" s="54" t="inlineStr">
        <is>
          <t>黄梦娇</t>
        </is>
      </c>
      <c r="E111" s="54" t="n"/>
      <c r="F111" s="54" t="n"/>
      <c r="G111" s="54" t="n">
        <v>1</v>
      </c>
      <c r="H111" s="54" t="n"/>
      <c r="I111" s="54" t="inlineStr">
        <is>
          <t>G2345</t>
        </is>
      </c>
      <c r="J111" s="406" t="n">
        <v>1638</v>
      </c>
      <c r="K111" s="406" t="n"/>
      <c r="L111" s="54" t="n"/>
      <c r="M111" s="54" t="n"/>
      <c r="N111" s="54" t="n"/>
      <c r="O111" s="54" t="n"/>
      <c r="P111" s="54" t="n">
        <v>180</v>
      </c>
      <c r="Q111" s="54" t="n"/>
      <c r="R111" s="54" t="n">
        <v>140</v>
      </c>
      <c r="S111" s="54" t="n"/>
      <c r="T111" s="54" t="n">
        <v>7</v>
      </c>
      <c r="U111" s="54" t="n"/>
      <c r="V111" s="54" t="n"/>
      <c r="W111" s="54" t="n"/>
      <c r="X111" s="54" t="n"/>
      <c r="Y111" s="54" t="n"/>
      <c r="Z111" s="195">
        <f>SUM(L111:Y111)</f>
        <v/>
      </c>
      <c r="AA111" s="178">
        <f>SUM(AH111:AQ111)</f>
        <v/>
      </c>
      <c r="AB111" s="54" t="inlineStr">
        <is>
          <t>对公</t>
        </is>
      </c>
      <c r="AC111" s="69" t="n"/>
      <c r="AD111" s="54" t="n"/>
      <c r="AE111" s="69" t="n"/>
      <c r="AF111" s="69" t="n"/>
      <c r="AG111" s="128" t="inlineStr">
        <is>
          <t>章炜</t>
        </is>
      </c>
      <c r="AH111" s="182">
        <f>L111*0.3</f>
        <v/>
      </c>
      <c r="AI111" s="182">
        <f>M111*0.2</f>
        <v/>
      </c>
      <c r="AJ111" s="182">
        <f>(N111+O111)*0.2</f>
        <v/>
      </c>
      <c r="AK111" s="182" t="n">
        <v>65</v>
      </c>
      <c r="AL111" s="182">
        <f>Q111*0.3</f>
        <v/>
      </c>
      <c r="AM111" s="182" t="n">
        <v>70</v>
      </c>
      <c r="AN111" s="182">
        <f>S111*0.2</f>
        <v/>
      </c>
      <c r="AO111" s="182">
        <f>(SUM(T111:W111)-7)*0.2</f>
        <v/>
      </c>
      <c r="AP111" s="182">
        <f>X111*0.2</f>
        <v/>
      </c>
      <c r="AQ111" s="182">
        <f>60*AD111</f>
        <v/>
      </c>
    </row>
    <row r="112">
      <c r="A112" s="406" t="inlineStr">
        <is>
          <t>华远</t>
        </is>
      </c>
      <c r="B112" s="108" t="n">
        <v>45691</v>
      </c>
      <c r="C112" s="412" t="n"/>
      <c r="D112" s="412" t="n"/>
      <c r="E112" s="54" t="n"/>
      <c r="F112" s="54" t="n"/>
      <c r="G112" s="139" t="inlineStr">
        <is>
          <t>退2.3</t>
        </is>
      </c>
      <c r="H112" s="54" t="n"/>
      <c r="I112" s="54" t="inlineStr">
        <is>
          <t>G2345</t>
        </is>
      </c>
      <c r="J112" s="54" t="n">
        <v>1638</v>
      </c>
      <c r="K112" s="54" t="n"/>
      <c r="L112" s="54" t="n"/>
      <c r="M112" s="54" t="n"/>
      <c r="N112" s="54" t="n"/>
      <c r="O112" s="54" t="n"/>
      <c r="P112" s="54" t="n">
        <v>-180</v>
      </c>
      <c r="Q112" s="54" t="n"/>
      <c r="R112" s="54" t="n">
        <v>-140</v>
      </c>
      <c r="S112" s="54" t="n"/>
      <c r="T112" s="54" t="n">
        <v>-7</v>
      </c>
      <c r="U112" s="54" t="n"/>
      <c r="V112" s="54" t="n"/>
      <c r="W112" s="54" t="n"/>
      <c r="X112" s="54" t="n"/>
      <c r="Y112" s="54" t="n"/>
      <c r="Z112" s="195">
        <f>SUM(L112:Y112)</f>
        <v/>
      </c>
      <c r="AA112" s="178">
        <f>SUM(AH112:AQ112)</f>
        <v/>
      </c>
      <c r="AB112" s="54" t="inlineStr">
        <is>
          <t>对公</t>
        </is>
      </c>
      <c r="AC112" s="69" t="n"/>
      <c r="AD112" s="54" t="n"/>
      <c r="AE112" s="69" t="inlineStr">
        <is>
          <t>未减免</t>
        </is>
      </c>
      <c r="AF112" s="69" t="n"/>
      <c r="AG112" s="128" t="inlineStr">
        <is>
          <t>章炜</t>
        </is>
      </c>
      <c r="AH112" s="182">
        <f>L112*0.3</f>
        <v/>
      </c>
      <c r="AI112" s="182">
        <f>M112*0.2</f>
        <v/>
      </c>
      <c r="AJ112" s="182">
        <f>(N112+O112)*0.2</f>
        <v/>
      </c>
      <c r="AK112" s="182" t="n">
        <v>-65</v>
      </c>
      <c r="AL112" s="182">
        <f>Q112*0.3</f>
        <v/>
      </c>
      <c r="AM112" s="182" t="n">
        <v>-70</v>
      </c>
      <c r="AN112" s="182">
        <f>S112*0.2</f>
        <v/>
      </c>
      <c r="AO112" s="182">
        <f>(SUM(T112:W112)+7)*0.2</f>
        <v/>
      </c>
      <c r="AP112" s="182">
        <f>X112*0.2</f>
        <v/>
      </c>
      <c r="AQ112" s="182">
        <f>60*AD112</f>
        <v/>
      </c>
    </row>
    <row r="113">
      <c r="A113" s="406" t="inlineStr">
        <is>
          <t>华远</t>
        </is>
      </c>
      <c r="B113" s="108" t="n">
        <v>45691</v>
      </c>
      <c r="C113" s="411" t="n"/>
      <c r="D113" s="411" t="n"/>
      <c r="E113" s="54" t="n"/>
      <c r="F113" s="54" t="n"/>
      <c r="G113" s="139" t="inlineStr">
        <is>
          <t>补</t>
        </is>
      </c>
      <c r="H113" s="54" t="n"/>
      <c r="I113" s="54" t="inlineStr">
        <is>
          <t>G2345</t>
        </is>
      </c>
      <c r="J113" s="54" t="n">
        <v>1638</v>
      </c>
      <c r="K113" s="54" t="n"/>
      <c r="L113" s="54" t="n"/>
      <c r="M113" s="54" t="n"/>
      <c r="N113" s="54" t="n"/>
      <c r="O113" s="54" t="n"/>
      <c r="P113" s="54" t="n">
        <v>117</v>
      </c>
      <c r="Q113" s="54" t="n"/>
      <c r="R113" s="54" t="n">
        <v>84</v>
      </c>
      <c r="S113" s="54" t="n"/>
      <c r="T113" s="54" t="n">
        <v>7</v>
      </c>
      <c r="U113" s="54" t="n"/>
      <c r="V113" s="54" t="n"/>
      <c r="W113" s="54" t="n"/>
      <c r="X113" s="54" t="n"/>
      <c r="Y113" s="54" t="n"/>
      <c r="Z113" s="195">
        <f>SUM(L113:Y113)</f>
        <v/>
      </c>
      <c r="AA113" s="178">
        <f>SUM(AH113:AQ113)</f>
        <v/>
      </c>
      <c r="AB113" s="54" t="inlineStr">
        <is>
          <t>对公</t>
        </is>
      </c>
      <c r="AC113" s="69" t="n"/>
      <c r="AD113" s="54" t="n"/>
      <c r="AE113" s="362" t="inlineStr">
        <is>
          <t>G折免政策</t>
        </is>
      </c>
      <c r="AF113" s="69" t="n"/>
      <c r="AG113" s="128" t="inlineStr">
        <is>
          <t>章炜</t>
        </is>
      </c>
      <c r="AH113" s="182" t="n"/>
      <c r="AI113" s="182" t="n"/>
      <c r="AJ113" s="182" t="n"/>
      <c r="AK113" s="182" t="n"/>
      <c r="AL113" s="182" t="n"/>
      <c r="AM113" s="182" t="n"/>
      <c r="AN113" s="182" t="n"/>
      <c r="AO113" s="182" t="n"/>
      <c r="AP113" s="182" t="n"/>
      <c r="AQ113" s="182" t="n"/>
    </row>
    <row r="114">
      <c r="A114" s="406" t="inlineStr">
        <is>
          <t>华远</t>
        </is>
      </c>
      <c r="B114" s="108" t="n">
        <v>45692</v>
      </c>
      <c r="C114" s="54" t="n">
        <v>2</v>
      </c>
      <c r="D114" s="54" t="inlineStr">
        <is>
          <t>覃爱香</t>
        </is>
      </c>
      <c r="E114" s="54" t="n"/>
      <c r="F114" s="54" t="n"/>
      <c r="G114" s="54" t="n">
        <v>1</v>
      </c>
      <c r="H114" s="54" t="n"/>
      <c r="I114" s="54" t="inlineStr">
        <is>
          <t>肖1296</t>
        </is>
      </c>
      <c r="J114" s="54" t="n">
        <v>1638</v>
      </c>
      <c r="K114" s="54" t="n"/>
      <c r="L114" s="54" t="n"/>
      <c r="M114" s="54" t="n"/>
      <c r="N114" s="54" t="n"/>
      <c r="O114" s="54" t="n"/>
      <c r="P114" s="54" t="n"/>
      <c r="Q114" s="54" t="n">
        <v>180</v>
      </c>
      <c r="R114" s="54" t="n"/>
      <c r="S114" s="54" t="n"/>
      <c r="T114" s="54" t="n">
        <v>2</v>
      </c>
      <c r="U114" s="54" t="n">
        <v>5</v>
      </c>
      <c r="V114" s="54" t="n"/>
      <c r="W114" s="54" t="n"/>
      <c r="X114" s="54" t="n"/>
      <c r="Y114" s="54" t="n"/>
      <c r="Z114" s="195">
        <f>SUM(L114:Y114)</f>
        <v/>
      </c>
      <c r="AA114" s="178">
        <f>SUM(AH114:AQ114)</f>
        <v/>
      </c>
      <c r="AB114" s="54" t="inlineStr">
        <is>
          <t>对公</t>
        </is>
      </c>
      <c r="AC114" s="69" t="n"/>
      <c r="AD114" s="54" t="n"/>
      <c r="AE114" s="69" t="n"/>
      <c r="AF114" s="69" t="n"/>
      <c r="AG114" s="128" t="inlineStr">
        <is>
          <t>谭华荣</t>
        </is>
      </c>
      <c r="AH114" s="182">
        <f>L114*0.3</f>
        <v/>
      </c>
      <c r="AI114" s="182">
        <f>M114*0.2</f>
        <v/>
      </c>
      <c r="AJ114" s="182">
        <f>(N114+O114)*0.2</f>
        <v/>
      </c>
      <c r="AK114" s="182">
        <f>P114*0.2</f>
        <v/>
      </c>
      <c r="AL114" s="182">
        <f>Q114*0.3</f>
        <v/>
      </c>
      <c r="AM114" s="182">
        <f>R114*0.2</f>
        <v/>
      </c>
      <c r="AN114" s="182">
        <f>S114*0.2</f>
        <v/>
      </c>
      <c r="AO114" s="182">
        <f>SUM(T114:W114)*0.2</f>
        <v/>
      </c>
      <c r="AP114" s="182">
        <f>X114*0.2</f>
        <v/>
      </c>
      <c r="AQ114" s="182">
        <f>60*AD114</f>
        <v/>
      </c>
    </row>
    <row r="115">
      <c r="A115" s="406" t="inlineStr">
        <is>
          <t>华远</t>
        </is>
      </c>
      <c r="B115" s="108" t="n">
        <v>45692</v>
      </c>
      <c r="C115" s="195" t="n">
        <v>5</v>
      </c>
      <c r="D115" s="54" t="inlineStr">
        <is>
          <t>易建华</t>
        </is>
      </c>
      <c r="E115" s="54" t="n"/>
      <c r="F115" s="54" t="n"/>
      <c r="G115" s="54" t="n">
        <v>1</v>
      </c>
      <c r="H115" s="54" t="n"/>
      <c r="I115" s="54" t="inlineStr">
        <is>
          <t>肖1296</t>
        </is>
      </c>
      <c r="J115" s="54" t="n">
        <v>1638</v>
      </c>
      <c r="K115" s="54" t="n"/>
      <c r="L115" s="54" t="n"/>
      <c r="M115" s="54" t="n"/>
      <c r="N115" s="54" t="n"/>
      <c r="O115" s="54" t="n"/>
      <c r="P115" s="54" t="n"/>
      <c r="Q115" s="54" t="n">
        <v>315</v>
      </c>
      <c r="R115" s="54" t="n">
        <v>140</v>
      </c>
      <c r="S115" s="54" t="n"/>
      <c r="T115" s="54" t="n">
        <v>6</v>
      </c>
      <c r="U115" s="54" t="n">
        <v>5</v>
      </c>
      <c r="V115" s="54" t="n"/>
      <c r="W115" s="54" t="n"/>
      <c r="X115" s="54" t="n"/>
      <c r="Y115" s="54" t="n"/>
      <c r="Z115" s="195">
        <f>SUM(L115:Y115)</f>
        <v/>
      </c>
      <c r="AA115" s="178">
        <f>SUM(AH115:AQ115)</f>
        <v/>
      </c>
      <c r="AB115" s="54" t="inlineStr">
        <is>
          <t>对公</t>
        </is>
      </c>
      <c r="AC115" s="69" t="n"/>
      <c r="AD115" s="54" t="n"/>
      <c r="AE115" s="69" t="n"/>
      <c r="AF115" s="69" t="n"/>
      <c r="AG115" s="128" t="inlineStr">
        <is>
          <t>谭华荣</t>
        </is>
      </c>
      <c r="AH115" s="182">
        <f>L115*0.3</f>
        <v/>
      </c>
      <c r="AI115" s="182">
        <f>M115*0.2</f>
        <v/>
      </c>
      <c r="AJ115" s="182">
        <f>(N115+O115)*0.2</f>
        <v/>
      </c>
      <c r="AK115" s="182">
        <f>P115*0.2</f>
        <v/>
      </c>
      <c r="AL115" s="182">
        <f>Q115*0.3</f>
        <v/>
      </c>
      <c r="AM115" s="182" t="n">
        <v>50</v>
      </c>
      <c r="AN115" s="182">
        <f>S115*0.2</f>
        <v/>
      </c>
      <c r="AO115" s="182">
        <f>SUM(T115:W115)*0.2</f>
        <v/>
      </c>
      <c r="AP115" s="182">
        <f>X115*0.2</f>
        <v/>
      </c>
      <c r="AQ115" s="182">
        <f>60*AD115</f>
        <v/>
      </c>
    </row>
    <row r="116">
      <c r="A116" s="406" t="inlineStr">
        <is>
          <t>华远</t>
        </is>
      </c>
      <c r="B116" s="108" t="n">
        <v>45692</v>
      </c>
      <c r="C116" s="195" t="n">
        <v>7</v>
      </c>
      <c r="D116" s="54" t="inlineStr">
        <is>
          <t>廖志红41（7988）</t>
        </is>
      </c>
      <c r="E116" s="54" t="n"/>
      <c r="F116" s="54" t="n"/>
      <c r="G116" s="54" t="n">
        <v>1</v>
      </c>
      <c r="H116" s="54" t="n"/>
      <c r="I116" s="54" t="inlineStr">
        <is>
          <t>肖1296</t>
        </is>
      </c>
      <c r="J116" s="54" t="n">
        <v>1638</v>
      </c>
      <c r="K116" s="54" t="n"/>
      <c r="L116" s="54" t="n"/>
      <c r="M116" s="54" t="n"/>
      <c r="N116" s="54" t="n"/>
      <c r="O116" s="54" t="n"/>
      <c r="P116" s="54" t="n"/>
      <c r="Q116" s="54" t="n">
        <v>60</v>
      </c>
      <c r="R116" s="54" t="n"/>
      <c r="S116" s="54" t="n"/>
      <c r="T116" s="54" t="n">
        <v>2</v>
      </c>
      <c r="U116" s="54" t="n">
        <v>5</v>
      </c>
      <c r="V116" s="54" t="n"/>
      <c r="W116" s="54" t="n"/>
      <c r="X116" s="54" t="n"/>
      <c r="Y116" s="54" t="n"/>
      <c r="Z116" s="195">
        <f>SUM(L116:Y116)</f>
        <v/>
      </c>
      <c r="AA116" s="178">
        <f>SUM(AH116:AQ116)</f>
        <v/>
      </c>
      <c r="AB116" s="54" t="inlineStr">
        <is>
          <t>对公</t>
        </is>
      </c>
      <c r="AC116" s="69" t="n"/>
      <c r="AD116" s="54" t="n"/>
      <c r="AE116" s="69" t="n"/>
      <c r="AF116" s="69" t="n"/>
      <c r="AG116" s="128" t="inlineStr">
        <is>
          <t>谭华荣</t>
        </is>
      </c>
      <c r="AH116" s="182">
        <f>L116*0.3</f>
        <v/>
      </c>
      <c r="AI116" s="182">
        <f>M116*0.2</f>
        <v/>
      </c>
      <c r="AJ116" s="182">
        <f>(N116+O116)*0.2</f>
        <v/>
      </c>
      <c r="AK116" s="182">
        <f>P116*0.2</f>
        <v/>
      </c>
      <c r="AL116" s="182">
        <f>Q116*0.3</f>
        <v/>
      </c>
      <c r="AM116" s="182">
        <f>R116*0.2</f>
        <v/>
      </c>
      <c r="AN116" s="182">
        <f>S116*0.2</f>
        <v/>
      </c>
      <c r="AO116" s="182">
        <f>SUM(T116:W116)*0.2</f>
        <v/>
      </c>
      <c r="AP116" s="182">
        <f>X116*0.2</f>
        <v/>
      </c>
      <c r="AQ116" s="182">
        <f>60*AD116</f>
        <v/>
      </c>
    </row>
    <row r="117">
      <c r="A117" s="406" t="inlineStr">
        <is>
          <t>华远</t>
        </is>
      </c>
      <c r="B117" s="108" t="n">
        <v>45694</v>
      </c>
      <c r="C117" s="162" t="n">
        <v>16</v>
      </c>
      <c r="D117" s="162" t="inlineStr">
        <is>
          <t>王庆娟</t>
        </is>
      </c>
      <c r="E117" s="162" t="n"/>
      <c r="F117" s="162" t="n">
        <v>1</v>
      </c>
      <c r="G117" s="162" t="n"/>
      <c r="H117" s="162" t="inlineStr">
        <is>
          <t>刘英桃</t>
        </is>
      </c>
      <c r="I117" s="162" t="inlineStr">
        <is>
          <t>萍4209</t>
        </is>
      </c>
      <c r="J117" s="162" t="n">
        <v>1638</v>
      </c>
      <c r="K117" s="162" t="n"/>
      <c r="L117" s="162" t="n">
        <v>545.3</v>
      </c>
      <c r="M117" s="162" t="n"/>
      <c r="N117" s="162" t="n"/>
      <c r="O117" s="162" t="n"/>
      <c r="P117" s="162" t="n"/>
      <c r="Q117" s="162" t="n"/>
      <c r="R117" s="162" t="n"/>
      <c r="S117" s="162" t="n"/>
      <c r="T117" s="162" t="n"/>
      <c r="U117" s="162" t="n"/>
      <c r="V117" s="162" t="n"/>
      <c r="W117" s="162" t="n"/>
      <c r="X117" s="162" t="n"/>
      <c r="Y117" s="162" t="n"/>
      <c r="Z117" s="406">
        <f>SUM(L117:Y117)</f>
        <v/>
      </c>
      <c r="AA117" s="178">
        <f>SUM(AH117:AQ117)</f>
        <v/>
      </c>
      <c r="AB117" s="162" t="inlineStr">
        <is>
          <t>对公</t>
        </is>
      </c>
      <c r="AC117" s="407" t="n"/>
      <c r="AD117" s="162" t="n"/>
      <c r="AE117" s="407" t="n"/>
      <c r="AF117" s="407" t="n"/>
      <c r="AG117" s="253" t="inlineStr">
        <is>
          <t>罗茜</t>
        </is>
      </c>
      <c r="AH117" s="182">
        <f>L117*0.3</f>
        <v/>
      </c>
      <c r="AI117" s="182">
        <f>M117*0.3</f>
        <v/>
      </c>
      <c r="AJ117" s="182">
        <f>(N117+O117)*0.15</f>
        <v/>
      </c>
      <c r="AK117" s="182">
        <f>P117*0.15</f>
        <v/>
      </c>
      <c r="AL117" s="182">
        <f>Q117*0.3</f>
        <v/>
      </c>
      <c r="AM117" s="182">
        <f>R117*0.15</f>
        <v/>
      </c>
      <c r="AN117" s="182">
        <f>S117*0.15</f>
        <v/>
      </c>
      <c r="AO117" s="182">
        <f>SUM(T117:W117)*0.15</f>
        <v/>
      </c>
      <c r="AP117" s="182">
        <f>X117*0.15</f>
        <v/>
      </c>
      <c r="AQ117" s="182">
        <f>60*AD117</f>
        <v/>
      </c>
    </row>
    <row r="118">
      <c r="A118" s="406" t="inlineStr">
        <is>
          <t>华远</t>
        </is>
      </c>
      <c r="B118" s="108" t="n">
        <v>45695</v>
      </c>
      <c r="C118" s="162" t="n">
        <v>3</v>
      </c>
      <c r="D118" s="162" t="inlineStr">
        <is>
          <t>廖志红41（7988）</t>
        </is>
      </c>
      <c r="E118" s="162" t="n"/>
      <c r="F118" s="162" t="n"/>
      <c r="G118" s="162" t="n">
        <v>1</v>
      </c>
      <c r="H118" s="162" t="n"/>
      <c r="I118" s="162" t="inlineStr">
        <is>
          <t>肖1296</t>
        </is>
      </c>
      <c r="J118" s="162" t="n">
        <v>1638</v>
      </c>
      <c r="K118" s="162" t="n"/>
      <c r="L118" s="162" t="n"/>
      <c r="M118" s="162" t="n"/>
      <c r="N118" s="162" t="n"/>
      <c r="O118" s="162" t="n"/>
      <c r="P118" s="162" t="n"/>
      <c r="Q118" s="162" t="n">
        <v>60</v>
      </c>
      <c r="R118" s="162" t="n"/>
      <c r="S118" s="162" t="n"/>
      <c r="T118" s="162" t="n">
        <v>7</v>
      </c>
      <c r="U118" s="162" t="n"/>
      <c r="V118" s="162" t="n"/>
      <c r="W118" s="162" t="n"/>
      <c r="X118" s="162" t="n"/>
      <c r="Y118" s="162" t="n"/>
      <c r="Z118" s="406">
        <f>SUM(L118:Y118)</f>
        <v/>
      </c>
      <c r="AA118" s="178">
        <f>SUM(AH118:AQ118)</f>
        <v/>
      </c>
      <c r="AB118" s="162" t="inlineStr">
        <is>
          <t>对公</t>
        </is>
      </c>
      <c r="AC118" s="407" t="n"/>
      <c r="AD118" s="162" t="n"/>
      <c r="AE118" s="407" t="n"/>
      <c r="AF118" s="407" t="n"/>
      <c r="AG118" s="253" t="inlineStr">
        <is>
          <t>罗茜</t>
        </is>
      </c>
      <c r="AH118" s="182">
        <f>L118*0.3</f>
        <v/>
      </c>
      <c r="AI118" s="182">
        <f>M118*0.2</f>
        <v/>
      </c>
      <c r="AJ118" s="182">
        <f>(N118+O118)*0.2</f>
        <v/>
      </c>
      <c r="AK118" s="182">
        <f>P118*0.2</f>
        <v/>
      </c>
      <c r="AL118" s="182">
        <f>Q118*0.3</f>
        <v/>
      </c>
      <c r="AM118" s="182">
        <f>R118*0.2</f>
        <v/>
      </c>
      <c r="AN118" s="182">
        <f>S118*0.2</f>
        <v/>
      </c>
      <c r="AO118" s="182">
        <f>SUM(T118:W118)*0.2</f>
        <v/>
      </c>
      <c r="AP118" s="182">
        <f>X118*0.2</f>
        <v/>
      </c>
      <c r="AQ118" s="182">
        <f>60*AD118</f>
        <v/>
      </c>
    </row>
    <row r="119">
      <c r="A119" s="406" t="inlineStr">
        <is>
          <t>华远</t>
        </is>
      </c>
      <c r="B119" s="108" t="n">
        <v>45695</v>
      </c>
      <c r="C119" s="162" t="n">
        <v>18</v>
      </c>
      <c r="D119" s="162" t="inlineStr">
        <is>
          <t>李志芳</t>
        </is>
      </c>
      <c r="E119" s="162" t="n"/>
      <c r="F119" s="162" t="n">
        <v>1</v>
      </c>
      <c r="G119" s="162" t="n"/>
      <c r="H119" s="162" t="inlineStr">
        <is>
          <t>谭丹芳</t>
        </is>
      </c>
      <c r="I119" s="162" t="inlineStr">
        <is>
          <t>娟4666</t>
        </is>
      </c>
      <c r="J119" s="162" t="n">
        <v>1638</v>
      </c>
      <c r="K119" s="162" t="n"/>
      <c r="L119" s="162" t="n"/>
      <c r="M119" s="162" t="n"/>
      <c r="N119" s="162" t="n">
        <v>6</v>
      </c>
      <c r="O119" s="162" t="n"/>
      <c r="P119" s="162" t="n"/>
      <c r="Q119" s="162" t="n">
        <v>60</v>
      </c>
      <c r="R119" s="162" t="n"/>
      <c r="S119" s="162" t="n"/>
      <c r="T119" s="162" t="n">
        <v>7</v>
      </c>
      <c r="U119" s="162" t="n">
        <v>10</v>
      </c>
      <c r="V119" s="162" t="n"/>
      <c r="W119" s="162" t="n"/>
      <c r="X119" s="162" t="n"/>
      <c r="Y119" s="162" t="n"/>
      <c r="Z119" s="406">
        <f>SUM(L119:Y119)</f>
        <v/>
      </c>
      <c r="AA119" s="178">
        <f>SUM(AH119:AQ119)</f>
        <v/>
      </c>
      <c r="AB119" s="162" t="inlineStr">
        <is>
          <t>对公</t>
        </is>
      </c>
      <c r="AC119" s="407" t="n"/>
      <c r="AD119" s="162" t="n"/>
      <c r="AE119" s="407" t="n"/>
      <c r="AF119" s="407" t="n"/>
      <c r="AG119" s="253" t="inlineStr">
        <is>
          <t>罗茜</t>
        </is>
      </c>
      <c r="AH119" s="182">
        <f>L119*0.3</f>
        <v/>
      </c>
      <c r="AI119" s="182">
        <f>M119*0.3</f>
        <v/>
      </c>
      <c r="AJ119" s="182">
        <f>(N119+O119)*0.15</f>
        <v/>
      </c>
      <c r="AK119" s="182">
        <f>P119*0.15</f>
        <v/>
      </c>
      <c r="AL119" s="182">
        <f>Q119*0.3</f>
        <v/>
      </c>
      <c r="AM119" s="182">
        <f>R119*0.15</f>
        <v/>
      </c>
      <c r="AN119" s="182">
        <f>S119*0.15</f>
        <v/>
      </c>
      <c r="AO119" s="182">
        <f>SUM(T119:W119)*0.15</f>
        <v/>
      </c>
      <c r="AP119" s="182">
        <f>X119*0.15</f>
        <v/>
      </c>
      <c r="AQ119" s="182">
        <f>50*AD119</f>
        <v/>
      </c>
    </row>
    <row r="120">
      <c r="A120" s="406" t="inlineStr">
        <is>
          <t>泊富</t>
        </is>
      </c>
      <c r="B120" s="108" t="n">
        <v>45695</v>
      </c>
      <c r="C120" s="54" t="n">
        <v>17</v>
      </c>
      <c r="D120" s="54" t="inlineStr">
        <is>
          <t>马朝霞</t>
        </is>
      </c>
      <c r="E120" s="54" t="n"/>
      <c r="F120" s="54" t="n">
        <v>1</v>
      </c>
      <c r="G120" s="54" t="n"/>
      <c r="H120" s="54" t="inlineStr">
        <is>
          <t>刘英桃</t>
        </is>
      </c>
      <c r="I120" s="54" t="inlineStr">
        <is>
          <t>丽5069</t>
        </is>
      </c>
      <c r="J120" s="54" t="n">
        <v>1638</v>
      </c>
      <c r="K120" s="54" t="n"/>
      <c r="L120" s="54" t="n"/>
      <c r="M120" s="54" t="n"/>
      <c r="N120" s="54" t="n"/>
      <c r="O120" s="54" t="n"/>
      <c r="P120" s="54" t="n"/>
      <c r="Q120" s="54" t="n"/>
      <c r="R120" s="54" t="n">
        <v>360</v>
      </c>
      <c r="S120" s="54" t="n"/>
      <c r="T120" s="54" t="n"/>
      <c r="U120" s="54" t="n"/>
      <c r="V120" s="54" t="n"/>
      <c r="W120" s="54" t="n"/>
      <c r="X120" s="54" t="n"/>
      <c r="Y120" s="54" t="n"/>
      <c r="Z120" s="195">
        <f>SUM(L120:Y120)</f>
        <v/>
      </c>
      <c r="AA120" s="178">
        <f>SUM(AH120:AQ120)</f>
        <v/>
      </c>
      <c r="AB120" s="54" t="inlineStr">
        <is>
          <t>现金</t>
        </is>
      </c>
      <c r="AC120" s="69" t="n"/>
      <c r="AD120" s="54" t="n"/>
      <c r="AE120" s="69" t="n"/>
      <c r="AF120" s="69" t="n"/>
      <c r="AG120" s="128" t="inlineStr">
        <is>
          <t>彭心怡</t>
        </is>
      </c>
      <c r="AH120" s="182">
        <f>L120*0.3</f>
        <v/>
      </c>
      <c r="AI120" s="182">
        <f>M120*0.3</f>
        <v/>
      </c>
      <c r="AJ120" s="182">
        <f>(N120+O120)*0.15</f>
        <v/>
      </c>
      <c r="AK120" s="182">
        <f>P120*0.15</f>
        <v/>
      </c>
      <c r="AL120" s="182">
        <f>Q120*0.3</f>
        <v/>
      </c>
      <c r="AM120" s="182" t="n">
        <v>140</v>
      </c>
      <c r="AN120" s="182">
        <f>S120*0.15</f>
        <v/>
      </c>
      <c r="AO120" s="182">
        <f>SUM(T120:W120)*0.15</f>
        <v/>
      </c>
      <c r="AP120" s="182">
        <f>X120*0.15</f>
        <v/>
      </c>
      <c r="AQ120" s="182">
        <f>50*AD120</f>
        <v/>
      </c>
    </row>
    <row r="121">
      <c r="A121" s="406" t="inlineStr">
        <is>
          <t>泊富</t>
        </is>
      </c>
      <c r="B121" s="108" t="n">
        <v>45695</v>
      </c>
      <c r="C121" s="412" t="n"/>
      <c r="D121" s="412" t="n"/>
      <c r="E121" s="54" t="n"/>
      <c r="F121" s="412" t="n"/>
      <c r="G121" s="54" t="n"/>
      <c r="H121" s="54" t="inlineStr">
        <is>
          <t>刘英桃</t>
        </is>
      </c>
      <c r="I121" s="54" t="inlineStr">
        <is>
          <t>丽5069</t>
        </is>
      </c>
      <c r="J121" s="54" t="n">
        <v>1638</v>
      </c>
      <c r="K121" s="54" t="n"/>
      <c r="L121" s="54">
        <f>2685-580</f>
        <v/>
      </c>
      <c r="M121" s="54" t="n">
        <v>550</v>
      </c>
      <c r="N121" s="54" t="n"/>
      <c r="O121" s="54" t="n"/>
      <c r="P121" s="54" t="n"/>
      <c r="Q121" s="54" t="n"/>
      <c r="R121" s="54" t="n"/>
      <c r="S121" s="54" t="n"/>
      <c r="T121" s="54" t="n"/>
      <c r="U121" s="54" t="n"/>
      <c r="V121" s="54" t="n"/>
      <c r="W121" s="54" t="n">
        <v>30</v>
      </c>
      <c r="X121" s="54" t="n"/>
      <c r="Y121" s="54" t="n"/>
      <c r="Z121" s="195">
        <f>SUM(L121:Y121)</f>
        <v/>
      </c>
      <c r="AA121" s="178">
        <f>SUM(AH121:AQ121)</f>
        <v/>
      </c>
      <c r="AB121" s="54" t="inlineStr">
        <is>
          <t>对公</t>
        </is>
      </c>
      <c r="AC121" s="69" t="n"/>
      <c r="AD121" s="54" t="n"/>
      <c r="AE121" s="69" t="inlineStr">
        <is>
          <t>灌肠袋*10</t>
        </is>
      </c>
      <c r="AF121" s="69" t="n"/>
      <c r="AG121" s="128" t="inlineStr">
        <is>
          <t>彭心怡</t>
        </is>
      </c>
      <c r="AH121" s="182">
        <f>L121*0.3</f>
        <v/>
      </c>
      <c r="AI121" s="182">
        <f>M121*0.3</f>
        <v/>
      </c>
      <c r="AJ121" s="182">
        <f>(N121+O121)*0.15</f>
        <v/>
      </c>
      <c r="AK121" s="182">
        <f>P121*0.15</f>
        <v/>
      </c>
      <c r="AL121" s="182">
        <f>Q121*0.3</f>
        <v/>
      </c>
      <c r="AM121" s="182">
        <f>R121*0.15</f>
        <v/>
      </c>
      <c r="AN121" s="182">
        <f>S121*0.15</f>
        <v/>
      </c>
      <c r="AO121" s="182">
        <f>SUM(T121:W121)*0.15</f>
        <v/>
      </c>
      <c r="AP121" s="182">
        <f>X121*0.15</f>
        <v/>
      </c>
      <c r="AQ121" s="182">
        <f>50*AD121</f>
        <v/>
      </c>
    </row>
    <row r="122">
      <c r="A122" s="406" t="inlineStr">
        <is>
          <t>泊富</t>
        </is>
      </c>
      <c r="B122" s="108" t="n">
        <v>45695</v>
      </c>
      <c r="C122" s="412" t="n"/>
      <c r="D122" s="412" t="n"/>
      <c r="E122" s="54" t="n"/>
      <c r="F122" s="412" t="n"/>
      <c r="G122" s="54" t="n"/>
      <c r="H122" s="54" t="inlineStr">
        <is>
          <t>章琼</t>
        </is>
      </c>
      <c r="I122" s="54" t="inlineStr">
        <is>
          <t>丽5069</t>
        </is>
      </c>
      <c r="J122" s="54" t="n">
        <v>1638</v>
      </c>
      <c r="K122" s="54" t="n"/>
      <c r="L122" s="54" t="n"/>
      <c r="M122" s="54" t="n"/>
      <c r="N122" s="54" t="n">
        <v>6</v>
      </c>
      <c r="O122" s="54" t="n">
        <v>300</v>
      </c>
      <c r="P122" s="54" t="n"/>
      <c r="Q122" s="54" t="n"/>
      <c r="R122" s="54" t="n"/>
      <c r="S122" s="54" t="n"/>
      <c r="T122" s="54" t="n"/>
      <c r="U122" s="54" t="n"/>
      <c r="V122" s="54" t="n"/>
      <c r="W122" s="54" t="n"/>
      <c r="X122" s="54" t="n"/>
      <c r="Y122" s="54" t="n"/>
      <c r="Z122" s="195">
        <f>SUM(L122:Y122)</f>
        <v/>
      </c>
      <c r="AA122" s="178">
        <f>SUM(AH122:AQ122)</f>
        <v/>
      </c>
      <c r="AB122" s="54" t="inlineStr">
        <is>
          <t>对公</t>
        </is>
      </c>
      <c r="AC122" s="69" t="n"/>
      <c r="AD122" s="54" t="n"/>
      <c r="AE122" s="69" t="inlineStr">
        <is>
          <t>颐元畅*2、地屈*1
部分对公部分现金</t>
        </is>
      </c>
      <c r="AF122" s="69" t="n"/>
      <c r="AG122" s="128" t="inlineStr">
        <is>
          <t>彭心怡</t>
        </is>
      </c>
      <c r="AH122" s="182">
        <f>L122*0.3</f>
        <v/>
      </c>
      <c r="AI122" s="182">
        <f>M122*0.3</f>
        <v/>
      </c>
      <c r="AJ122" s="182">
        <f>(N122+O122-118)*0.15</f>
        <v/>
      </c>
      <c r="AK122" s="182">
        <f>P122*0.15</f>
        <v/>
      </c>
      <c r="AL122" s="182">
        <f>Q122*0.3</f>
        <v/>
      </c>
      <c r="AM122" s="182">
        <f>R122*0.15</f>
        <v/>
      </c>
      <c r="AN122" s="182">
        <f>S122*0.15</f>
        <v/>
      </c>
      <c r="AO122" s="182">
        <f>SUM(T122:W122)*0.15</f>
        <v/>
      </c>
      <c r="AP122" s="182">
        <f>X122*0.15</f>
        <v/>
      </c>
      <c r="AQ122" s="182">
        <f>50*AD122</f>
        <v/>
      </c>
    </row>
    <row r="123">
      <c r="A123" s="406" t="inlineStr">
        <is>
          <t>泊富</t>
        </is>
      </c>
      <c r="B123" s="108" t="n">
        <v>45695</v>
      </c>
      <c r="C123" s="411" t="n"/>
      <c r="D123" s="411" t="n"/>
      <c r="E123" s="54" t="n"/>
      <c r="F123" s="411" t="n"/>
      <c r="G123" s="54" t="n"/>
      <c r="H123" s="54" t="inlineStr">
        <is>
          <t>章琼</t>
        </is>
      </c>
      <c r="I123" s="54" t="inlineStr">
        <is>
          <t>丽5069</t>
        </is>
      </c>
      <c r="J123" s="54" t="n">
        <v>1638</v>
      </c>
      <c r="K123" s="54" t="n"/>
      <c r="L123" s="54" t="n"/>
      <c r="M123" s="54" t="n"/>
      <c r="N123" s="54" t="n">
        <v>410</v>
      </c>
      <c r="O123" s="54" t="n"/>
      <c r="P123" s="54" t="n"/>
      <c r="Q123" s="54" t="n">
        <v>35</v>
      </c>
      <c r="R123" s="54" t="n"/>
      <c r="S123" s="54" t="n"/>
      <c r="T123" s="54" t="n">
        <v>15</v>
      </c>
      <c r="U123" s="54" t="n"/>
      <c r="V123" s="54" t="n"/>
      <c r="W123" s="54" t="n"/>
      <c r="X123" s="54" t="n"/>
      <c r="Y123" s="54" t="n"/>
      <c r="Z123" s="195">
        <f>SUM(L123:Y123)</f>
        <v/>
      </c>
      <c r="AA123" s="178">
        <f>SUM(AH123:AQ123)</f>
        <v/>
      </c>
      <c r="AB123" s="54" t="inlineStr">
        <is>
          <t>现金</t>
        </is>
      </c>
      <c r="AC123" s="69" t="n"/>
      <c r="AD123" s="54" t="n"/>
      <c r="AE123" s="411" t="n"/>
      <c r="AF123" s="69" t="n"/>
      <c r="AG123" s="128" t="inlineStr">
        <is>
          <t>彭心怡</t>
        </is>
      </c>
      <c r="AH123" s="182">
        <f>L123*0.3</f>
        <v/>
      </c>
      <c r="AI123" s="182">
        <f>M123*0.3</f>
        <v/>
      </c>
      <c r="AJ123" s="182">
        <f>(N123+O123)*0.15</f>
        <v/>
      </c>
      <c r="AK123" s="182">
        <f>P123*0.15</f>
        <v/>
      </c>
      <c r="AL123" s="182">
        <f>Q123*0.3</f>
        <v/>
      </c>
      <c r="AM123" s="182">
        <f>R123*0.15</f>
        <v/>
      </c>
      <c r="AN123" s="182">
        <f>S123*0.15</f>
        <v/>
      </c>
      <c r="AO123" s="182">
        <f>SUM(T123:W123)*0.15</f>
        <v/>
      </c>
      <c r="AP123" s="182">
        <f>X123*0.15</f>
        <v/>
      </c>
      <c r="AQ123" s="182">
        <f>50*AD123</f>
        <v/>
      </c>
    </row>
    <row r="124">
      <c r="A124" s="406" t="inlineStr">
        <is>
          <t>泊富</t>
        </is>
      </c>
      <c r="B124" s="108" t="n">
        <v>45697</v>
      </c>
      <c r="C124" s="54" t="n">
        <v>8</v>
      </c>
      <c r="D124" s="54" t="inlineStr">
        <is>
          <t>李燕60（5128）</t>
        </is>
      </c>
      <c r="E124" s="54" t="n"/>
      <c r="F124" s="54" t="n"/>
      <c r="G124" s="54" t="n">
        <v>1</v>
      </c>
      <c r="H124" s="54" t="n"/>
      <c r="I124" s="54" t="inlineStr">
        <is>
          <t>王9978</t>
        </is>
      </c>
      <c r="J124" s="54" t="n">
        <v>1638</v>
      </c>
      <c r="K124" s="54" t="n"/>
      <c r="L124" s="54" t="n"/>
      <c r="M124" s="54" t="n"/>
      <c r="N124" s="54" t="n"/>
      <c r="O124" s="54" t="n"/>
      <c r="P124" s="54" t="n"/>
      <c r="Q124" s="54" t="n"/>
      <c r="R124" s="54" t="n">
        <v>360</v>
      </c>
      <c r="S124" s="54" t="n"/>
      <c r="T124" s="54" t="n"/>
      <c r="U124" s="54" t="n"/>
      <c r="V124" s="54" t="n"/>
      <c r="W124" s="54" t="n"/>
      <c r="X124" s="54" t="n"/>
      <c r="Y124" s="54" t="n"/>
      <c r="Z124" s="195">
        <f>SUM(L124:Y124)</f>
        <v/>
      </c>
      <c r="AA124" s="178">
        <f>SUM(AH124:AQ124)</f>
        <v/>
      </c>
      <c r="AB124" s="54" t="inlineStr">
        <is>
          <t>对公</t>
        </is>
      </c>
      <c r="AC124" s="69" t="n"/>
      <c r="AD124" s="54" t="n"/>
      <c r="AE124" s="69" t="n"/>
      <c r="AF124" s="69" t="n"/>
      <c r="AG124" s="128" t="inlineStr">
        <is>
          <t>彭心怡</t>
        </is>
      </c>
      <c r="AH124" s="182">
        <f>L124*0.3</f>
        <v/>
      </c>
      <c r="AI124" s="182">
        <f>M124*0.2</f>
        <v/>
      </c>
      <c r="AJ124" s="182">
        <f>(N124+O124)*0.2</f>
        <v/>
      </c>
      <c r="AK124" s="182">
        <f>P124*0.2</f>
        <v/>
      </c>
      <c r="AL124" s="182">
        <f>Q124*0.3</f>
        <v/>
      </c>
      <c r="AM124" s="182" t="n">
        <v>140</v>
      </c>
      <c r="AN124" s="182">
        <f>S124*0.2</f>
        <v/>
      </c>
      <c r="AO124" s="182">
        <f>SUM(T124:W124)*0.2</f>
        <v/>
      </c>
      <c r="AP124" s="182">
        <f>X124*0.2</f>
        <v/>
      </c>
      <c r="AQ124" s="182">
        <f>60*AD124</f>
        <v/>
      </c>
    </row>
    <row r="125">
      <c r="A125" s="406" t="inlineStr">
        <is>
          <t>华远</t>
        </is>
      </c>
      <c r="B125" s="45" t="n">
        <v>45696</v>
      </c>
      <c r="C125" s="162" t="n">
        <v>4</v>
      </c>
      <c r="D125" s="162" t="inlineStr">
        <is>
          <t>覃爱香</t>
        </is>
      </c>
      <c r="E125" s="162" t="n"/>
      <c r="F125" s="162" t="n"/>
      <c r="G125" s="162" t="n">
        <v>1</v>
      </c>
      <c r="H125" s="162" t="n"/>
      <c r="I125" s="162" t="inlineStr">
        <is>
          <t>肖1296</t>
        </is>
      </c>
      <c r="J125" s="162" t="n">
        <v>1638</v>
      </c>
      <c r="K125" s="162" t="n"/>
      <c r="L125" s="162" t="n"/>
      <c r="M125" s="162" t="n"/>
      <c r="N125" s="162" t="n"/>
      <c r="O125" s="162" t="n"/>
      <c r="P125" s="162" t="n">
        <v>180</v>
      </c>
      <c r="Q125" s="54" t="n"/>
      <c r="R125" s="162" t="n"/>
      <c r="S125" s="162" t="n"/>
      <c r="T125" s="162" t="n">
        <v>7</v>
      </c>
      <c r="U125" s="162" t="n"/>
      <c r="V125" s="162" t="n"/>
      <c r="W125" s="162" t="n"/>
      <c r="X125" s="162" t="n"/>
      <c r="Y125" s="162" t="n"/>
      <c r="Z125" s="406">
        <f>SUM(L125:Y125)</f>
        <v/>
      </c>
      <c r="AA125" s="178">
        <f>SUM(AH125:AQ125)</f>
        <v/>
      </c>
      <c r="AB125" s="162" t="inlineStr">
        <is>
          <t>对公</t>
        </is>
      </c>
      <c r="AC125" s="407" t="n"/>
      <c r="AD125" s="162" t="n"/>
      <c r="AE125" s="407" t="n"/>
      <c r="AF125" s="407" t="n"/>
      <c r="AG125" s="253" t="inlineStr">
        <is>
          <t>罗茜</t>
        </is>
      </c>
      <c r="AH125" s="182">
        <f>L125*0.3</f>
        <v/>
      </c>
      <c r="AI125" s="182">
        <f>M125*0.2</f>
        <v/>
      </c>
      <c r="AJ125" s="182">
        <f>(N125+O125)*0.2</f>
        <v/>
      </c>
      <c r="AK125" s="182" t="n">
        <v>65</v>
      </c>
      <c r="AL125" s="182">
        <f>Q125*0.3</f>
        <v/>
      </c>
      <c r="AM125" s="182">
        <f>R125*0.2</f>
        <v/>
      </c>
      <c r="AN125" s="182">
        <f>S125*0.2</f>
        <v/>
      </c>
      <c r="AO125" s="182">
        <f>(SUM(T125:W125)-7)*0.2</f>
        <v/>
      </c>
      <c r="AP125" s="182">
        <f>X125*0.2</f>
        <v/>
      </c>
      <c r="AQ125" s="182">
        <f>60*AD125</f>
        <v/>
      </c>
    </row>
    <row r="126">
      <c r="A126" s="406" t="inlineStr">
        <is>
          <t>华远</t>
        </is>
      </c>
      <c r="B126" s="45" t="n">
        <v>45696</v>
      </c>
      <c r="C126" s="162" t="n">
        <v>10</v>
      </c>
      <c r="D126" s="162" t="inlineStr">
        <is>
          <t>向维</t>
        </is>
      </c>
      <c r="E126" s="162" t="n"/>
      <c r="F126" s="162" t="n">
        <v>1</v>
      </c>
      <c r="G126" s="162" t="n"/>
      <c r="H126" s="162" t="inlineStr">
        <is>
          <t>孙静</t>
        </is>
      </c>
      <c r="I126" s="162" t="inlineStr">
        <is>
          <t>梅2883</t>
        </is>
      </c>
      <c r="J126" s="162" t="n">
        <v>1638</v>
      </c>
      <c r="K126" s="162" t="n"/>
      <c r="L126" s="162" t="n"/>
      <c r="M126" s="162" t="n"/>
      <c r="N126" s="162" t="n"/>
      <c r="O126" s="162" t="n"/>
      <c r="P126" s="162" t="n"/>
      <c r="Q126" s="54" t="n"/>
      <c r="R126" s="162" t="n">
        <v>60</v>
      </c>
      <c r="S126" s="162" t="n"/>
      <c r="T126" s="162" t="n"/>
      <c r="U126" s="162" t="n">
        <v>10</v>
      </c>
      <c r="V126" s="162" t="n"/>
      <c r="W126" s="162" t="n"/>
      <c r="X126" s="162" t="n"/>
      <c r="Y126" s="162" t="n"/>
      <c r="Z126" s="406">
        <f>SUM(L126:Y126)</f>
        <v/>
      </c>
      <c r="AA126" s="178">
        <f>SUM(AH126:AQ126)</f>
        <v/>
      </c>
      <c r="AB126" s="162" t="inlineStr">
        <is>
          <t>对公</t>
        </is>
      </c>
      <c r="AC126" s="407" t="n"/>
      <c r="AD126" s="162" t="n"/>
      <c r="AE126" s="407" t="n"/>
      <c r="AF126" s="407" t="n"/>
      <c r="AG126" s="253" t="inlineStr">
        <is>
          <t>罗茜</t>
        </is>
      </c>
      <c r="AH126" s="182">
        <f>L126*0.3</f>
        <v/>
      </c>
      <c r="AI126" s="182">
        <f>M126*0.3</f>
        <v/>
      </c>
      <c r="AJ126" s="182">
        <f>(N126+O126)*0.15</f>
        <v/>
      </c>
      <c r="AK126" s="182">
        <f>P126*0.15</f>
        <v/>
      </c>
      <c r="AL126" s="182">
        <f>Q126*0.3</f>
        <v/>
      </c>
      <c r="AM126" s="182">
        <f>R126*0.15</f>
        <v/>
      </c>
      <c r="AN126" s="182">
        <f>S126*0.15</f>
        <v/>
      </c>
      <c r="AO126" s="182">
        <f>SUM(T126:W126)*0.15</f>
        <v/>
      </c>
      <c r="AP126" s="182">
        <f>X126*0.15</f>
        <v/>
      </c>
      <c r="AQ126" s="182">
        <f>50*AD126</f>
        <v/>
      </c>
    </row>
    <row r="127">
      <c r="A127" s="406" t="inlineStr">
        <is>
          <t>华远</t>
        </is>
      </c>
      <c r="B127" s="45" t="n">
        <v>45696</v>
      </c>
      <c r="C127" s="411" t="n"/>
      <c r="D127" s="411" t="n"/>
      <c r="E127" s="406" t="n"/>
      <c r="F127" s="411" t="n"/>
      <c r="G127" s="162" t="n"/>
      <c r="H127" s="162" t="inlineStr">
        <is>
          <t>孙静</t>
        </is>
      </c>
      <c r="I127" s="162" t="inlineStr">
        <is>
          <t>梅2883</t>
        </is>
      </c>
      <c r="J127" s="162" t="n">
        <v>1638</v>
      </c>
      <c r="K127" s="162" t="n"/>
      <c r="L127" s="162" t="n"/>
      <c r="M127" s="162" t="n"/>
      <c r="N127" s="162" t="n">
        <v>1408</v>
      </c>
      <c r="O127" s="162" t="n"/>
      <c r="P127" s="162" t="n"/>
      <c r="Q127" s="54" t="n">
        <v>190</v>
      </c>
      <c r="R127" s="162" t="n"/>
      <c r="S127" s="162" t="n"/>
      <c r="T127" s="162" t="n">
        <v>32</v>
      </c>
      <c r="U127" s="406" t="n">
        <v>10</v>
      </c>
      <c r="V127" s="162" t="n"/>
      <c r="W127" s="162" t="n"/>
      <c r="X127" s="162" t="n"/>
      <c r="Y127" s="162" t="n"/>
      <c r="Z127" s="406">
        <f>SUM(L127:Y127)</f>
        <v/>
      </c>
      <c r="AA127" s="178">
        <f>SUM(AH127:AQ127)</f>
        <v/>
      </c>
      <c r="AB127" s="162" t="inlineStr">
        <is>
          <t>对公</t>
        </is>
      </c>
      <c r="AC127" s="406" t="n"/>
      <c r="AD127" s="162" t="n"/>
      <c r="AE127" s="407" t="inlineStr">
        <is>
          <t>纷乐*1+尤文*1</t>
        </is>
      </c>
      <c r="AF127" s="407" t="n"/>
      <c r="AG127" s="253" t="n"/>
      <c r="AH127" s="182">
        <f>L127*0.3</f>
        <v/>
      </c>
      <c r="AI127" s="182">
        <f>M127*0.3</f>
        <v/>
      </c>
      <c r="AJ127" s="182">
        <f>(N127+O127-36-300)*0.15+30</f>
        <v/>
      </c>
      <c r="AK127" s="182">
        <f>P127*0.15</f>
        <v/>
      </c>
      <c r="AL127" s="182">
        <f>Q127*0.3</f>
        <v/>
      </c>
      <c r="AM127" s="182">
        <f>R127*0.15</f>
        <v/>
      </c>
      <c r="AN127" s="182">
        <f>S127*0.15</f>
        <v/>
      </c>
      <c r="AO127" s="182">
        <f>SUM(T127:W127)*0.15</f>
        <v/>
      </c>
      <c r="AP127" s="182">
        <f>X127*0.15</f>
        <v/>
      </c>
      <c r="AQ127" s="182">
        <f>50*AD127</f>
        <v/>
      </c>
    </row>
    <row r="128">
      <c r="A128" s="406" t="inlineStr">
        <is>
          <t>华远</t>
        </is>
      </c>
      <c r="B128" s="45" t="n">
        <v>45697</v>
      </c>
      <c r="C128" s="162" t="n">
        <v>10</v>
      </c>
      <c r="D128" s="162" t="inlineStr">
        <is>
          <t>廖志红41（7988）</t>
        </is>
      </c>
      <c r="E128" s="162" t="n"/>
      <c r="F128" s="162" t="n"/>
      <c r="G128" s="162" t="n">
        <v>1</v>
      </c>
      <c r="H128" s="162" t="n"/>
      <c r="I128" s="162" t="inlineStr">
        <is>
          <t>肖1296</t>
        </is>
      </c>
      <c r="J128" s="162" t="n">
        <v>1638</v>
      </c>
      <c r="K128" s="162" t="n"/>
      <c r="L128" s="162" t="n"/>
      <c r="M128" s="162" t="n"/>
      <c r="N128" s="162" t="n"/>
      <c r="O128" s="162" t="n"/>
      <c r="P128" s="162" t="n"/>
      <c r="Q128" s="54" t="n">
        <v>60</v>
      </c>
      <c r="R128" s="162" t="n">
        <v>200</v>
      </c>
      <c r="S128" s="162" t="n"/>
      <c r="T128" s="162" t="n">
        <v>7</v>
      </c>
      <c r="U128" s="162" t="n"/>
      <c r="V128" s="162" t="n"/>
      <c r="W128" s="162" t="n"/>
      <c r="X128" s="162" t="n"/>
      <c r="Y128" s="162" t="n"/>
      <c r="Z128" s="406">
        <f>SUM(L128:Y128)</f>
        <v/>
      </c>
      <c r="AA128" s="178">
        <f>SUM(AH128:AQ128)</f>
        <v/>
      </c>
      <c r="AB128" s="162" t="inlineStr">
        <is>
          <t>对公</t>
        </is>
      </c>
      <c r="AC128" s="407" t="n"/>
      <c r="AD128" s="162" t="n"/>
      <c r="AE128" s="407" t="n"/>
      <c r="AF128" s="407" t="n"/>
      <c r="AG128" s="253" t="inlineStr">
        <is>
          <t>罗茜</t>
        </is>
      </c>
      <c r="AH128" s="182">
        <f>L128*0.3</f>
        <v/>
      </c>
      <c r="AI128" s="182">
        <f>M128*0.2</f>
        <v/>
      </c>
      <c r="AJ128" s="182">
        <f>(N128+O128)*0.2</f>
        <v/>
      </c>
      <c r="AK128" s="182">
        <f>P128*0.2</f>
        <v/>
      </c>
      <c r="AL128" s="182">
        <f>Q128*0.3</f>
        <v/>
      </c>
      <c r="AM128" s="182">
        <f>(R128-140)*0.2+50</f>
        <v/>
      </c>
      <c r="AN128" s="182">
        <f>S128*0.2</f>
        <v/>
      </c>
      <c r="AO128" s="182">
        <f>SUM(T128:W128)*0.2</f>
        <v/>
      </c>
      <c r="AP128" s="182">
        <f>X128*0.2</f>
        <v/>
      </c>
      <c r="AQ128" s="182">
        <f>60*AD128</f>
        <v/>
      </c>
    </row>
    <row r="129">
      <c r="A129" s="406" t="inlineStr">
        <is>
          <t>泊富</t>
        </is>
      </c>
      <c r="B129" s="108" t="n">
        <v>45698</v>
      </c>
      <c r="C129" s="54" t="n">
        <v>12</v>
      </c>
      <c r="D129" s="54" t="inlineStr">
        <is>
          <t>王雨艳60（1308）</t>
        </is>
      </c>
      <c r="E129" s="54" t="n"/>
      <c r="F129" s="54" t="n"/>
      <c r="G129" s="54" t="n">
        <v>1</v>
      </c>
      <c r="H129" s="54" t="n"/>
      <c r="I129" s="54" t="inlineStr">
        <is>
          <t>G1308</t>
        </is>
      </c>
      <c r="J129" s="54" t="n">
        <v>1638</v>
      </c>
      <c r="K129" s="54" t="n"/>
      <c r="L129" s="54" t="n"/>
      <c r="M129" s="54" t="n"/>
      <c r="N129" s="54" t="n"/>
      <c r="O129" s="54" t="n"/>
      <c r="P129" s="54" t="n"/>
      <c r="Q129" s="54" t="n">
        <v>375</v>
      </c>
      <c r="R129" s="54" t="n">
        <v>140</v>
      </c>
      <c r="S129" s="54" t="n"/>
      <c r="T129" s="54" t="n">
        <v>9</v>
      </c>
      <c r="U129" s="54" t="n"/>
      <c r="V129" s="54" t="n"/>
      <c r="W129" s="54" t="n"/>
      <c r="X129" s="54" t="n"/>
      <c r="Y129" s="54" t="n"/>
      <c r="Z129" s="195">
        <f>SUM(L129:Y129)</f>
        <v/>
      </c>
      <c r="AA129" s="178">
        <f>SUM(AH129:AQ129)</f>
        <v/>
      </c>
      <c r="AB129" s="54" t="inlineStr">
        <is>
          <t>对公</t>
        </is>
      </c>
      <c r="AC129" s="69" t="n"/>
      <c r="AD129" s="54" t="n"/>
      <c r="AE129" s="69" t="n"/>
      <c r="AF129" s="69" t="n"/>
      <c r="AG129" s="128" t="inlineStr">
        <is>
          <t>彭心怡</t>
        </is>
      </c>
      <c r="AH129" s="182">
        <f>L129*0.3</f>
        <v/>
      </c>
      <c r="AI129" s="182">
        <f>M129*0.2</f>
        <v/>
      </c>
      <c r="AJ129" s="182">
        <f>(N129+O129)*0.2</f>
        <v/>
      </c>
      <c r="AK129" s="182">
        <f>P129*0.2</f>
        <v/>
      </c>
      <c r="AL129" s="182">
        <f>Q129*0.35</f>
        <v/>
      </c>
      <c r="AM129" s="182" t="n">
        <v>70</v>
      </c>
      <c r="AN129" s="182">
        <f>S129*0.2</f>
        <v/>
      </c>
      <c r="AO129" s="182">
        <f>SUM(T129:W129)*0.2</f>
        <v/>
      </c>
      <c r="AP129" s="182">
        <f>X129*0.2</f>
        <v/>
      </c>
      <c r="AQ129" s="182">
        <f>60*AD129</f>
        <v/>
      </c>
    </row>
    <row r="130">
      <c r="A130" s="406" t="inlineStr">
        <is>
          <t>泊富</t>
        </is>
      </c>
      <c r="B130" s="108" t="n">
        <v>45698</v>
      </c>
      <c r="C130" s="54" t="n">
        <v>13</v>
      </c>
      <c r="D130" s="54" t="inlineStr">
        <is>
          <t>罗湘</t>
        </is>
      </c>
      <c r="E130" s="54" t="n"/>
      <c r="F130" s="54" t="n"/>
      <c r="G130" s="54" t="n">
        <v>1</v>
      </c>
      <c r="H130" s="54" t="n"/>
      <c r="I130" s="54" t="inlineStr">
        <is>
          <t>G1308</t>
        </is>
      </c>
      <c r="J130" s="54" t="n">
        <v>1638</v>
      </c>
      <c r="K130" s="54" t="n"/>
      <c r="L130" s="54" t="n"/>
      <c r="M130" s="54" t="n"/>
      <c r="N130" s="54" t="n"/>
      <c r="O130" s="54" t="n"/>
      <c r="P130" s="54" t="n"/>
      <c r="Q130" s="54" t="n">
        <v>375</v>
      </c>
      <c r="R130" s="54" t="n">
        <v>140</v>
      </c>
      <c r="S130" s="54" t="n"/>
      <c r="T130" s="54" t="n">
        <v>9</v>
      </c>
      <c r="U130" s="54" t="n"/>
      <c r="V130" s="54" t="n"/>
      <c r="W130" s="54" t="n"/>
      <c r="X130" s="54" t="n"/>
      <c r="Y130" s="54" t="n"/>
      <c r="Z130" s="195">
        <f>SUM(L130:Y130)</f>
        <v/>
      </c>
      <c r="AA130" s="178">
        <f>SUM(AH130:AQ130)</f>
        <v/>
      </c>
      <c r="AB130" s="54" t="inlineStr">
        <is>
          <t>对公</t>
        </is>
      </c>
      <c r="AC130" s="69" t="n"/>
      <c r="AD130" s="54" t="n"/>
      <c r="AE130" s="69" t="n"/>
      <c r="AF130" s="69" t="n"/>
      <c r="AG130" s="128" t="inlineStr">
        <is>
          <t>彭心怡</t>
        </is>
      </c>
      <c r="AH130" s="182">
        <f>L130*0.3</f>
        <v/>
      </c>
      <c r="AI130" s="182">
        <f>M130*0.2</f>
        <v/>
      </c>
      <c r="AJ130" s="182">
        <f>(N130+O130)*0.2</f>
        <v/>
      </c>
      <c r="AK130" s="182">
        <f>P130*0.2</f>
        <v/>
      </c>
      <c r="AL130" s="182">
        <f>Q130*0.35</f>
        <v/>
      </c>
      <c r="AM130" s="182" t="n">
        <v>70</v>
      </c>
      <c r="AN130" s="182">
        <f>S130*0.2</f>
        <v/>
      </c>
      <c r="AO130" s="182">
        <f>SUM(T130:W130)*0.2</f>
        <v/>
      </c>
      <c r="AP130" s="182">
        <f>X130*0.2</f>
        <v/>
      </c>
      <c r="AQ130" s="182">
        <f>60*AD130</f>
        <v/>
      </c>
    </row>
    <row r="131">
      <c r="A131" s="390" t="inlineStr">
        <is>
          <t>华远</t>
        </is>
      </c>
      <c r="B131" s="45" t="n">
        <v>45699</v>
      </c>
      <c r="C131" s="162" t="n">
        <v>2</v>
      </c>
      <c r="D131" s="162" t="inlineStr">
        <is>
          <t>向维</t>
        </is>
      </c>
      <c r="E131" s="162" t="n"/>
      <c r="F131" s="162" t="n">
        <v>1</v>
      </c>
      <c r="G131" s="162" t="n"/>
      <c r="H131" s="162" t="inlineStr">
        <is>
          <t>孙静</t>
        </is>
      </c>
      <c r="I131" s="162" t="inlineStr">
        <is>
          <t>梅2883</t>
        </is>
      </c>
      <c r="J131" s="162" t="n">
        <v>1638</v>
      </c>
      <c r="K131" s="162" t="n"/>
      <c r="L131" s="162" t="n"/>
      <c r="M131" s="162" t="n"/>
      <c r="N131" s="162" t="n">
        <v>82.7</v>
      </c>
      <c r="O131" s="162" t="n"/>
      <c r="P131" s="162" t="n"/>
      <c r="Q131" s="162" t="n"/>
      <c r="R131" s="162" t="n"/>
      <c r="S131" s="162" t="n"/>
      <c r="T131" s="162" t="n">
        <v>30</v>
      </c>
      <c r="U131" s="162" t="n"/>
      <c r="V131" s="162" t="n"/>
      <c r="W131" s="162" t="n"/>
      <c r="X131" s="162" t="n"/>
      <c r="Y131" s="162" t="n"/>
      <c r="Z131" s="406">
        <f>SUM(L131:Y131)</f>
        <v/>
      </c>
      <c r="AA131" s="178">
        <f>SUM(AH131:AQ131)</f>
        <v/>
      </c>
      <c r="AB131" s="162" t="inlineStr">
        <is>
          <t>2.10对公</t>
        </is>
      </c>
      <c r="AC131" s="407" t="n"/>
      <c r="AD131" s="162" t="n"/>
      <c r="AE131" s="407" t="n"/>
      <c r="AF131" s="407" t="n"/>
      <c r="AG131" s="253" t="inlineStr">
        <is>
          <t>罗茜</t>
        </is>
      </c>
      <c r="AH131" s="182">
        <f>L131*0.3</f>
        <v/>
      </c>
      <c r="AI131" s="182">
        <f>M131*0.3</f>
        <v/>
      </c>
      <c r="AJ131" s="182">
        <f>(N131+O131)*0.15</f>
        <v/>
      </c>
      <c r="AK131" s="182">
        <f>P131*0.15</f>
        <v/>
      </c>
      <c r="AL131" s="182">
        <f>Q131*0.3</f>
        <v/>
      </c>
      <c r="AM131" s="182">
        <f>R131*0.15</f>
        <v/>
      </c>
      <c r="AN131" s="182">
        <f>S131*0.15</f>
        <v/>
      </c>
      <c r="AO131" s="182">
        <f>SUM(T131:W131)*0.15</f>
        <v/>
      </c>
      <c r="AP131" s="182">
        <f>X131*0.15</f>
        <v/>
      </c>
      <c r="AQ131" s="182">
        <f>50*AD131</f>
        <v/>
      </c>
    </row>
    <row r="132" ht="28" customHeight="1" s="408">
      <c r="A132" s="390" t="inlineStr">
        <is>
          <t>华远</t>
        </is>
      </c>
      <c r="B132" s="45" t="n">
        <v>45699</v>
      </c>
      <c r="C132" s="162" t="n">
        <v>14</v>
      </c>
      <c r="D132" s="162" t="inlineStr">
        <is>
          <t>王仕花</t>
        </is>
      </c>
      <c r="E132" s="162" t="n">
        <v>1</v>
      </c>
      <c r="F132" s="162" t="n"/>
      <c r="G132" s="162" t="n"/>
      <c r="H132" s="162" t="inlineStr">
        <is>
          <t>曾亚萍</t>
        </is>
      </c>
      <c r="I132" s="162" t="inlineStr">
        <is>
          <t>娟4666</t>
        </is>
      </c>
      <c r="J132" s="162" t="n">
        <v>1638</v>
      </c>
      <c r="K132" s="162" t="n"/>
      <c r="L132" s="162" t="n"/>
      <c r="M132" s="162" t="n">
        <v>799</v>
      </c>
      <c r="N132" s="162" t="n"/>
      <c r="O132" s="162" t="n"/>
      <c r="P132" s="162" t="n"/>
      <c r="Q132" s="162" t="n"/>
      <c r="R132" s="162" t="n"/>
      <c r="S132" s="162" t="n"/>
      <c r="T132" s="162" t="n"/>
      <c r="U132" s="162" t="n"/>
      <c r="V132" s="162" t="n"/>
      <c r="W132" s="162" t="n">
        <v>4</v>
      </c>
      <c r="X132" s="162" t="n"/>
      <c r="Y132" s="162" t="n"/>
      <c r="Z132" s="406">
        <f>SUM(L132:Y132)</f>
        <v/>
      </c>
      <c r="AA132" s="178">
        <f>SUM(AH132:AQ132)</f>
        <v/>
      </c>
      <c r="AB132" s="162" t="inlineStr">
        <is>
          <t>现金</t>
        </is>
      </c>
      <c r="AC132" s="407" t="n"/>
      <c r="AD132" s="162" t="n"/>
      <c r="AE132" s="407" t="inlineStr">
        <is>
          <t>799针灸卡+4元中单</t>
        </is>
      </c>
      <c r="AF132" s="407" t="n"/>
      <c r="AG132" s="253" t="inlineStr">
        <is>
          <t>罗茜</t>
        </is>
      </c>
      <c r="AH132" s="182">
        <f>L132*0.3</f>
        <v/>
      </c>
      <c r="AI132" s="182">
        <f>(M132-799)*0.3+240</f>
        <v/>
      </c>
      <c r="AJ132" s="182">
        <f>(N132+O132)*0.15</f>
        <v/>
      </c>
      <c r="AK132" s="182">
        <f>P132*0.15</f>
        <v/>
      </c>
      <c r="AL132" s="182">
        <f>Q132*0.3</f>
        <v/>
      </c>
      <c r="AM132" s="182">
        <f>R132*0.15</f>
        <v/>
      </c>
      <c r="AN132" s="182">
        <f>S132*0.15</f>
        <v/>
      </c>
      <c r="AO132" s="182" t="n">
        <v>0</v>
      </c>
      <c r="AP132" s="182">
        <f>X132*0.15</f>
        <v/>
      </c>
      <c r="AQ132" s="182">
        <f>50*AD132</f>
        <v/>
      </c>
    </row>
    <row r="133">
      <c r="A133" s="390" t="inlineStr">
        <is>
          <t>华远</t>
        </is>
      </c>
      <c r="B133" s="45" t="n">
        <v>45700</v>
      </c>
      <c r="C133" s="406" t="n">
        <v>2</v>
      </c>
      <c r="D133" s="162" t="inlineStr">
        <is>
          <t>姜志芹</t>
        </is>
      </c>
      <c r="E133" s="162" t="n"/>
      <c r="F133" s="162" t="n">
        <v>1</v>
      </c>
      <c r="G133" s="162" t="n"/>
      <c r="H133" s="162" t="inlineStr">
        <is>
          <t>刘英桃</t>
        </is>
      </c>
      <c r="I133" s="162" t="inlineStr">
        <is>
          <t>梅2883</t>
        </is>
      </c>
      <c r="J133" s="162" t="n">
        <v>1638</v>
      </c>
      <c r="K133" s="162" t="n"/>
      <c r="L133" s="162" t="n"/>
      <c r="M133" s="162" t="n"/>
      <c r="N133" s="162" t="n"/>
      <c r="O133" s="162" t="n"/>
      <c r="P133" s="162" t="n"/>
      <c r="Q133" s="162" t="n"/>
      <c r="R133" s="162" t="n">
        <v>360</v>
      </c>
      <c r="S133" s="162" t="n"/>
      <c r="T133" s="162" t="n"/>
      <c r="U133" s="162" t="n"/>
      <c r="V133" s="162" t="n"/>
      <c r="W133" s="162" t="n"/>
      <c r="X133" s="162" t="n"/>
      <c r="Y133" s="162" t="n"/>
      <c r="Z133" s="406">
        <f>SUM(L133:Y133)</f>
        <v/>
      </c>
      <c r="AA133" s="178">
        <f>SUM(AH133:AQ133)</f>
        <v/>
      </c>
      <c r="AB133" s="162" t="inlineStr">
        <is>
          <t>2.11对公</t>
        </is>
      </c>
      <c r="AC133" s="407" t="n"/>
      <c r="AD133" s="162" t="n"/>
      <c r="AE133" s="407" t="n"/>
      <c r="AF133" s="407" t="n"/>
      <c r="AG133" s="253" t="inlineStr">
        <is>
          <t>罗茜</t>
        </is>
      </c>
      <c r="AH133" s="182">
        <f>L133*0.3</f>
        <v/>
      </c>
      <c r="AI133" s="182">
        <f>M133*0.3</f>
        <v/>
      </c>
      <c r="AJ133" s="182">
        <f>(N133+O133)*0.15</f>
        <v/>
      </c>
      <c r="AK133" s="182">
        <f>P133*0.15</f>
        <v/>
      </c>
      <c r="AL133" s="182">
        <f>Q133*0.3</f>
        <v/>
      </c>
      <c r="AM133" s="182" t="n">
        <v>140</v>
      </c>
      <c r="AN133" s="182">
        <f>S133*0.15</f>
        <v/>
      </c>
      <c r="AO133" s="182">
        <f>SUM(T133:W133)*0.15</f>
        <v/>
      </c>
      <c r="AP133" s="182">
        <f>X133*0.15</f>
        <v/>
      </c>
      <c r="AQ133" s="182">
        <f>50*AD133</f>
        <v/>
      </c>
    </row>
    <row r="134">
      <c r="A134" s="390" t="inlineStr">
        <is>
          <t>华远</t>
        </is>
      </c>
      <c r="B134" s="45" t="n">
        <v>45700</v>
      </c>
      <c r="C134" s="162" t="n">
        <v>33</v>
      </c>
      <c r="D134" s="162" t="inlineStr">
        <is>
          <t>黄梦娇</t>
        </is>
      </c>
      <c r="E134" s="162" t="n"/>
      <c r="F134" s="162" t="n"/>
      <c r="G134" s="162" t="n">
        <v>1</v>
      </c>
      <c r="H134" s="162" t="n"/>
      <c r="I134" s="162" t="inlineStr">
        <is>
          <t>G2345</t>
        </is>
      </c>
      <c r="J134" s="162" t="n">
        <v>1638</v>
      </c>
      <c r="K134" s="162" t="n"/>
      <c r="L134" s="162" t="n"/>
      <c r="M134" s="162" t="n"/>
      <c r="N134" s="162" t="n"/>
      <c r="O134" s="162" t="n"/>
      <c r="P134" s="162">
        <f>180*0.65</f>
        <v/>
      </c>
      <c r="Q134" s="162">
        <f>30*0.65</f>
        <v/>
      </c>
      <c r="R134" s="162" t="n">
        <v>84</v>
      </c>
      <c r="S134" s="162" t="n"/>
      <c r="T134" s="162" t="n">
        <v>9</v>
      </c>
      <c r="U134" s="162" t="n"/>
      <c r="V134" s="162" t="n"/>
      <c r="W134" s="162" t="n"/>
      <c r="X134" s="162" t="n"/>
      <c r="Y134" s="162" t="n"/>
      <c r="Z134" s="406">
        <f>SUM(L134:Y134)</f>
        <v/>
      </c>
      <c r="AA134" s="178">
        <f>SUM(AH134:AQ134)</f>
        <v/>
      </c>
      <c r="AB134" s="162" t="inlineStr">
        <is>
          <t>对公</t>
        </is>
      </c>
      <c r="AC134" s="407" t="n"/>
      <c r="AD134" s="162" t="n"/>
      <c r="AE134" s="269" t="inlineStr">
        <is>
          <t>折免政策</t>
        </is>
      </c>
      <c r="AF134" s="407" t="n"/>
      <c r="AG134" s="253" t="inlineStr">
        <is>
          <t>罗茜</t>
        </is>
      </c>
      <c r="AH134" s="182" t="n"/>
      <c r="AI134" s="182" t="n"/>
      <c r="AJ134" s="182" t="n"/>
      <c r="AK134" s="182" t="n"/>
      <c r="AL134" s="182" t="n"/>
      <c r="AM134" s="182" t="n"/>
      <c r="AN134" s="182" t="n"/>
      <c r="AO134" s="182" t="n"/>
      <c r="AP134" s="182" t="n"/>
      <c r="AQ134" s="182" t="n"/>
    </row>
    <row r="135">
      <c r="A135" s="390" t="inlineStr">
        <is>
          <t>华远</t>
        </is>
      </c>
      <c r="B135" s="45" t="n">
        <v>45702</v>
      </c>
      <c r="C135" s="162" t="n">
        <v>2</v>
      </c>
      <c r="D135" s="162" t="inlineStr">
        <is>
          <t>姜志芹</t>
        </is>
      </c>
      <c r="E135" s="162" t="n"/>
      <c r="F135" s="162" t="n">
        <v>1</v>
      </c>
      <c r="G135" s="162" t="n"/>
      <c r="H135" s="162" t="inlineStr">
        <is>
          <t>孙静</t>
        </is>
      </c>
      <c r="I135" s="162" t="inlineStr">
        <is>
          <t>梅2883</t>
        </is>
      </c>
      <c r="J135" s="162" t="n">
        <v>1638</v>
      </c>
      <c r="K135" s="162" t="n"/>
      <c r="L135" s="162" t="n"/>
      <c r="M135" s="162" t="n"/>
      <c r="N135" s="162" t="n">
        <v>63</v>
      </c>
      <c r="O135" s="162" t="n"/>
      <c r="P135" s="162" t="n"/>
      <c r="Q135" s="162" t="n">
        <v>3171</v>
      </c>
      <c r="R135" s="162" t="n"/>
      <c r="S135" s="162" t="n"/>
      <c r="T135" s="162" t="n">
        <v>13</v>
      </c>
      <c r="U135" s="162" t="n"/>
      <c r="V135" s="162" t="n"/>
      <c r="W135" s="162" t="n"/>
      <c r="X135" s="162" t="n"/>
      <c r="Y135" s="162" t="n"/>
      <c r="Z135" s="406">
        <f>SUM(L135:Y135)</f>
        <v/>
      </c>
      <c r="AA135" s="178">
        <f>SUM(AH135:AQ135)</f>
        <v/>
      </c>
      <c r="AB135" s="162" t="inlineStr">
        <is>
          <t>2.13对公</t>
        </is>
      </c>
      <c r="AC135" s="407" t="n"/>
      <c r="AD135" s="162" t="n"/>
      <c r="AE135" s="407" t="n"/>
      <c r="AF135" s="407" t="n"/>
      <c r="AG135" s="253" t="inlineStr">
        <is>
          <t>罗茜</t>
        </is>
      </c>
      <c r="AH135" s="182">
        <f>L135*0.3</f>
        <v/>
      </c>
      <c r="AI135" s="182">
        <f>M135*0.3</f>
        <v/>
      </c>
      <c r="AJ135" s="182">
        <f>(N135+O135)*0.15</f>
        <v/>
      </c>
      <c r="AK135" s="182">
        <f>P135*0.15</f>
        <v/>
      </c>
      <c r="AL135" s="182">
        <f>Q135*0.3</f>
        <v/>
      </c>
      <c r="AM135" s="182">
        <f>R135*0.15</f>
        <v/>
      </c>
      <c r="AN135" s="182">
        <f>S135*0.15</f>
        <v/>
      </c>
      <c r="AO135" s="182">
        <f>SUM(T135:W135)*0.15</f>
        <v/>
      </c>
      <c r="AP135" s="182">
        <f>X135*0.15</f>
        <v/>
      </c>
      <c r="AQ135" s="182">
        <f>50*AD135</f>
        <v/>
      </c>
    </row>
    <row r="136">
      <c r="A136" s="390" t="inlineStr">
        <is>
          <t>华远</t>
        </is>
      </c>
      <c r="B136" s="45" t="n">
        <v>45702</v>
      </c>
      <c r="C136" s="406" t="n">
        <v>14</v>
      </c>
      <c r="D136" s="162" t="inlineStr">
        <is>
          <t>向维</t>
        </is>
      </c>
      <c r="E136" s="162" t="n"/>
      <c r="F136" s="162" t="n">
        <v>1</v>
      </c>
      <c r="G136" s="162" t="n"/>
      <c r="H136" s="162" t="inlineStr">
        <is>
          <t>孙静</t>
        </is>
      </c>
      <c r="I136" s="162" t="inlineStr">
        <is>
          <t>梅2883</t>
        </is>
      </c>
      <c r="J136" s="162" t="n">
        <v>1638</v>
      </c>
      <c r="K136" s="162" t="n"/>
      <c r="L136" s="162" t="n"/>
      <c r="M136" s="162" t="n"/>
      <c r="N136" s="162">
        <f>78+402.1+138</f>
        <v/>
      </c>
      <c r="O136" s="162" t="n">
        <v>298</v>
      </c>
      <c r="P136" s="162" t="n"/>
      <c r="Q136" s="406">
        <f>135+600</f>
        <v/>
      </c>
      <c r="R136" s="162" t="n"/>
      <c r="S136" s="162" t="n">
        <v>40</v>
      </c>
      <c r="T136" s="162" t="n">
        <v>64</v>
      </c>
      <c r="U136" s="162" t="n">
        <v>65</v>
      </c>
      <c r="V136" s="162" t="n"/>
      <c r="W136" s="331" t="n"/>
      <c r="X136" s="162" t="n"/>
      <c r="Y136" s="162" t="n"/>
      <c r="Z136" s="406">
        <f>SUM(L136:Y136)</f>
        <v/>
      </c>
      <c r="AA136" s="178">
        <f>SUM(AH136:AQ136)</f>
        <v/>
      </c>
      <c r="AB136" s="162" t="inlineStr">
        <is>
          <t>对公</t>
        </is>
      </c>
      <c r="AC136" s="407" t="n"/>
      <c r="AD136" s="162" t="n"/>
      <c r="AE136" s="331" t="n"/>
      <c r="AF136" s="407" t="n"/>
      <c r="AG136" s="253" t="inlineStr">
        <is>
          <t>罗茜</t>
        </is>
      </c>
      <c r="AH136" s="182">
        <f>L136*0.3</f>
        <v/>
      </c>
      <c r="AI136" s="182">
        <f>M136*0.3</f>
        <v/>
      </c>
      <c r="AJ136" s="182">
        <f>(N136+O136)*0.15</f>
        <v/>
      </c>
      <c r="AK136" s="182">
        <f>P136*0.15</f>
        <v/>
      </c>
      <c r="AL136" s="182">
        <f>Q136*0.3</f>
        <v/>
      </c>
      <c r="AM136" s="182">
        <f>R136*0.15</f>
        <v/>
      </c>
      <c r="AN136" s="182">
        <f>S136*0.15</f>
        <v/>
      </c>
      <c r="AO136" s="182">
        <f>SUM(T136:W136)*0.15</f>
        <v/>
      </c>
      <c r="AP136" s="182">
        <f>X136*0.15</f>
        <v/>
      </c>
      <c r="AQ136" s="182">
        <f>50*AD136</f>
        <v/>
      </c>
    </row>
    <row r="137">
      <c r="A137" s="406" t="inlineStr">
        <is>
          <t>泊富</t>
        </is>
      </c>
      <c r="B137" s="108" t="n">
        <v>45702</v>
      </c>
      <c r="C137" s="54" t="n">
        <v>1</v>
      </c>
      <c r="D137" s="54" t="inlineStr">
        <is>
          <t>刘丽60（1308）</t>
        </is>
      </c>
      <c r="E137" s="54" t="n"/>
      <c r="F137" s="54" t="n"/>
      <c r="G137" s="54" t="n">
        <v>1</v>
      </c>
      <c r="H137" s="54" t="n"/>
      <c r="I137" s="54" t="inlineStr">
        <is>
          <t>G1308</t>
        </is>
      </c>
      <c r="J137" s="54" t="n">
        <v>1638</v>
      </c>
      <c r="K137" s="54" t="n"/>
      <c r="L137" s="54" t="n"/>
      <c r="M137" s="54" t="n"/>
      <c r="N137" s="54" t="n"/>
      <c r="O137" s="54" t="n"/>
      <c r="P137" s="54" t="n"/>
      <c r="Q137" s="54" t="n"/>
      <c r="R137" s="54" t="n">
        <v>140</v>
      </c>
      <c r="S137" s="54" t="n"/>
      <c r="T137" s="54" t="n"/>
      <c r="U137" s="54" t="n"/>
      <c r="V137" s="54" t="n"/>
      <c r="W137" s="54" t="n"/>
      <c r="X137" s="54" t="n"/>
      <c r="Y137" s="54" t="n"/>
      <c r="Z137" s="195">
        <f>SUM(L137:Y137)</f>
        <v/>
      </c>
      <c r="AA137" s="178">
        <f>SUM(AH137:AQ137)</f>
        <v/>
      </c>
      <c r="AB137" s="54" t="inlineStr">
        <is>
          <t>2.13对公</t>
        </is>
      </c>
      <c r="AC137" s="168" t="n"/>
      <c r="AD137" s="168" t="n"/>
      <c r="AE137" s="168" t="n"/>
      <c r="AF137" s="168" t="n"/>
      <c r="AG137" s="128" t="inlineStr">
        <is>
          <t>彭心怡</t>
        </is>
      </c>
      <c r="AH137" s="182">
        <f>L137*0.3</f>
        <v/>
      </c>
      <c r="AI137" s="182">
        <f>M137*0.2</f>
        <v/>
      </c>
      <c r="AJ137" s="182">
        <f>(N137+O137)*0.2</f>
        <v/>
      </c>
      <c r="AK137" s="182">
        <f>P137*0.2</f>
        <v/>
      </c>
      <c r="AL137" s="182">
        <f>Q137*0.3</f>
        <v/>
      </c>
      <c r="AM137" s="182" t="n">
        <v>70</v>
      </c>
      <c r="AN137" s="182">
        <f>S137*0.2</f>
        <v/>
      </c>
      <c r="AO137" s="182">
        <f>SUM(T137:W137)*0.2</f>
        <v/>
      </c>
      <c r="AP137" s="182">
        <f>X137*0.2</f>
        <v/>
      </c>
      <c r="AQ137" s="182">
        <f>60*AD137</f>
        <v/>
      </c>
    </row>
    <row r="138">
      <c r="A138" s="406" t="inlineStr">
        <is>
          <t>泊富</t>
        </is>
      </c>
      <c r="B138" s="108" t="n">
        <v>45703</v>
      </c>
      <c r="C138" s="54" t="n">
        <v>3</v>
      </c>
      <c r="D138" s="54" t="inlineStr">
        <is>
          <t>罗湘</t>
        </is>
      </c>
      <c r="E138" s="54" t="n"/>
      <c r="F138" s="54" t="n"/>
      <c r="G138" s="54" t="n">
        <v>1</v>
      </c>
      <c r="H138" s="54" t="n"/>
      <c r="I138" s="54" t="inlineStr">
        <is>
          <t>G1308</t>
        </is>
      </c>
      <c r="J138" s="54" t="n">
        <v>1638</v>
      </c>
      <c r="K138" s="54" t="n"/>
      <c r="L138" s="54" t="n"/>
      <c r="M138" s="54" t="n"/>
      <c r="N138" s="54" t="n"/>
      <c r="O138" s="54" t="n"/>
      <c r="P138" s="54" t="n"/>
      <c r="Q138" s="54" t="n">
        <v>1165</v>
      </c>
      <c r="R138" s="54" t="n">
        <v>140</v>
      </c>
      <c r="S138" s="54" t="n"/>
      <c r="T138" s="54" t="n">
        <v>26</v>
      </c>
      <c r="U138" s="54" t="n"/>
      <c r="V138" s="54" t="n"/>
      <c r="W138" s="54" t="n"/>
      <c r="X138" s="54" t="n"/>
      <c r="Y138" s="54" t="n"/>
      <c r="Z138" s="195">
        <f>SUM(L138:Y138)</f>
        <v/>
      </c>
      <c r="AA138" s="178">
        <f>SUM(AH138:AQ138)</f>
        <v/>
      </c>
      <c r="AB138" s="54" t="inlineStr">
        <is>
          <t>2.14对公</t>
        </is>
      </c>
      <c r="AC138" s="168" t="n"/>
      <c r="AD138" s="168" t="n"/>
      <c r="AE138" s="168" t="n"/>
      <c r="AF138" s="168" t="n"/>
      <c r="AG138" s="128" t="inlineStr">
        <is>
          <t>彭心怡</t>
        </is>
      </c>
      <c r="AH138" s="182">
        <f>L138*0.3</f>
        <v/>
      </c>
      <c r="AI138" s="182">
        <f>M138*0.2</f>
        <v/>
      </c>
      <c r="AJ138" s="182">
        <f>(N138+O138)*0.2</f>
        <v/>
      </c>
      <c r="AK138" s="182">
        <f>P138*0.2</f>
        <v/>
      </c>
      <c r="AL138" s="182">
        <f>Q138*0.35</f>
        <v/>
      </c>
      <c r="AM138" s="182" t="n">
        <v>70</v>
      </c>
      <c r="AN138" s="182">
        <f>S138*0.2</f>
        <v/>
      </c>
      <c r="AO138" s="182">
        <f>SUM(T138:W138)*0.2</f>
        <v/>
      </c>
      <c r="AP138" s="182">
        <f>X138*0.2</f>
        <v/>
      </c>
      <c r="AQ138" s="182">
        <f>60*AD138</f>
        <v/>
      </c>
    </row>
    <row r="139">
      <c r="A139" s="406" t="inlineStr">
        <is>
          <t>泊富</t>
        </is>
      </c>
      <c r="B139" s="108" t="n">
        <v>45703</v>
      </c>
      <c r="C139" s="54" t="n">
        <v>4</v>
      </c>
      <c r="D139" s="54" t="inlineStr">
        <is>
          <t>王雨艳60（1308）</t>
        </is>
      </c>
      <c r="E139" s="54" t="n"/>
      <c r="F139" s="54" t="n"/>
      <c r="G139" s="54" t="n">
        <v>1</v>
      </c>
      <c r="H139" s="54" t="n"/>
      <c r="I139" s="54" t="inlineStr">
        <is>
          <t>G1308</t>
        </is>
      </c>
      <c r="J139" s="54" t="n">
        <v>1638</v>
      </c>
      <c r="K139" s="54" t="n"/>
      <c r="L139" s="54" t="n"/>
      <c r="M139" s="54" t="n"/>
      <c r="N139" s="54" t="n"/>
      <c r="O139" s="54" t="n"/>
      <c r="P139" s="54" t="n"/>
      <c r="Q139" s="54" t="n">
        <v>215</v>
      </c>
      <c r="R139" s="54" t="n">
        <v>140</v>
      </c>
      <c r="S139" s="54" t="n"/>
      <c r="T139" s="54" t="n">
        <v>22</v>
      </c>
      <c r="U139" s="54" t="n"/>
      <c r="V139" s="54" t="n"/>
      <c r="W139" s="54" t="n"/>
      <c r="X139" s="54" t="n"/>
      <c r="Y139" s="54" t="n"/>
      <c r="Z139" s="195">
        <f>SUM(L139:Y139)</f>
        <v/>
      </c>
      <c r="AA139" s="178">
        <f>SUM(AH139:AQ139)</f>
        <v/>
      </c>
      <c r="AB139" s="54" t="inlineStr">
        <is>
          <t>2.14对公</t>
        </is>
      </c>
      <c r="AC139" s="168" t="n"/>
      <c r="AD139" s="168" t="n"/>
      <c r="AE139" s="168" t="n"/>
      <c r="AF139" s="168" t="n"/>
      <c r="AG139" s="128" t="inlineStr">
        <is>
          <t>彭心怡</t>
        </is>
      </c>
      <c r="AH139" s="182">
        <f>L139*0.3</f>
        <v/>
      </c>
      <c r="AI139" s="182">
        <f>M139*0.2</f>
        <v/>
      </c>
      <c r="AJ139" s="182">
        <f>(N139+O139)*0.2</f>
        <v/>
      </c>
      <c r="AK139" s="182">
        <f>P139*0.2</f>
        <v/>
      </c>
      <c r="AL139" s="182">
        <f>Q139*0.35</f>
        <v/>
      </c>
      <c r="AM139" s="182" t="n">
        <v>70</v>
      </c>
      <c r="AN139" s="182">
        <f>S139*0.2</f>
        <v/>
      </c>
      <c r="AO139" s="182">
        <f>SUM(T139:W139)*0.2</f>
        <v/>
      </c>
      <c r="AP139" s="182">
        <f>X139*0.2</f>
        <v/>
      </c>
      <c r="AQ139" s="182">
        <f>60*AD139</f>
        <v/>
      </c>
    </row>
    <row r="140">
      <c r="A140" s="406" t="inlineStr">
        <is>
          <t>泊富</t>
        </is>
      </c>
      <c r="B140" s="108" t="n">
        <v>45704</v>
      </c>
      <c r="C140" s="54" t="n">
        <v>6</v>
      </c>
      <c r="D140" s="54" t="inlineStr">
        <is>
          <t>阳修月</t>
        </is>
      </c>
      <c r="E140" s="54" t="n"/>
      <c r="F140" s="54" t="n"/>
      <c r="G140" s="54" t="inlineStr">
        <is>
          <t>简易</t>
        </is>
      </c>
      <c r="H140" s="54" t="n"/>
      <c r="I140" s="54" t="inlineStr">
        <is>
          <t>萍0857</t>
        </is>
      </c>
      <c r="J140" s="54" t="n">
        <v>1638</v>
      </c>
      <c r="K140" s="54" t="n"/>
      <c r="L140" s="54" t="n"/>
      <c r="M140" s="54" t="n"/>
      <c r="N140" s="54" t="n"/>
      <c r="O140" s="54" t="n"/>
      <c r="P140" s="54" t="n"/>
      <c r="Q140" s="54" t="n">
        <v>120</v>
      </c>
      <c r="R140" s="54" t="n">
        <v>140</v>
      </c>
      <c r="S140" s="54" t="n"/>
      <c r="T140" s="54" t="n">
        <v>7</v>
      </c>
      <c r="U140" s="54" t="n"/>
      <c r="V140" s="54" t="n"/>
      <c r="W140" s="54" t="n"/>
      <c r="X140" s="54" t="n"/>
      <c r="Y140" s="54" t="n"/>
      <c r="Z140" s="195">
        <f>SUM(L140:Y140)</f>
        <v/>
      </c>
      <c r="AA140" s="178">
        <f>SUM(AH140:AQ140)</f>
        <v/>
      </c>
      <c r="AB140" s="54" t="inlineStr">
        <is>
          <t>对公</t>
        </is>
      </c>
      <c r="AC140" s="168" t="n"/>
      <c r="AD140" s="168" t="n"/>
      <c r="AE140" s="203" t="n"/>
      <c r="AF140" s="168" t="n"/>
      <c r="AG140" s="128" t="inlineStr">
        <is>
          <t>易建华</t>
        </is>
      </c>
      <c r="AH140" s="182">
        <f>L140*0.3</f>
        <v/>
      </c>
      <c r="AI140" s="182">
        <f>M140*0.2</f>
        <v/>
      </c>
      <c r="AJ140" s="182">
        <f>(N140+O140)*0.2</f>
        <v/>
      </c>
      <c r="AK140" s="182">
        <f>P140*0.2</f>
        <v/>
      </c>
      <c r="AL140" s="182">
        <f>Q140*0.3</f>
        <v/>
      </c>
      <c r="AM140" s="182" t="n">
        <v>50</v>
      </c>
      <c r="AN140" s="182">
        <f>S140*0.2</f>
        <v/>
      </c>
      <c r="AO140" s="182">
        <f>SUM(T140:W140)*0.2</f>
        <v/>
      </c>
      <c r="AP140" s="182">
        <f>X140*0.2</f>
        <v/>
      </c>
      <c r="AQ140" s="182">
        <f>60*AD140</f>
        <v/>
      </c>
    </row>
    <row r="141">
      <c r="A141" s="406" t="inlineStr">
        <is>
          <t>泊富</t>
        </is>
      </c>
      <c r="B141" s="108" t="n">
        <v>45704</v>
      </c>
      <c r="C141" s="411" t="n"/>
      <c r="D141" s="411" t="n"/>
      <c r="E141" s="54" t="n">
        <v>1</v>
      </c>
      <c r="F141" s="54" t="n"/>
      <c r="G141" s="54" t="n"/>
      <c r="H141" s="54" t="inlineStr">
        <is>
          <t>章琼</t>
        </is>
      </c>
      <c r="I141" s="54" t="inlineStr">
        <is>
          <t>萍0857</t>
        </is>
      </c>
      <c r="J141" s="54" t="n">
        <v>1638</v>
      </c>
      <c r="K141" s="54" t="n"/>
      <c r="L141" s="54" t="n"/>
      <c r="M141" s="54" t="n"/>
      <c r="N141" s="54" t="n">
        <v>10</v>
      </c>
      <c r="O141" s="54" t="n"/>
      <c r="P141" s="54" t="n"/>
      <c r="Q141" s="54" t="n"/>
      <c r="R141" s="54" t="n"/>
      <c r="S141" s="54" t="n"/>
      <c r="T141" s="54" t="n">
        <v>30</v>
      </c>
      <c r="U141" s="54" t="n"/>
      <c r="V141" s="54" t="n"/>
      <c r="W141" s="54" t="n"/>
      <c r="X141" s="54" t="n">
        <v>20</v>
      </c>
      <c r="Y141" s="54" t="n">
        <v>2750</v>
      </c>
      <c r="Z141" s="195">
        <f>SUM(L141:Y141)</f>
        <v/>
      </c>
      <c r="AA141" s="178">
        <f>SUM(AH141:AQ141)</f>
        <v/>
      </c>
      <c r="AB141" s="54" t="inlineStr">
        <is>
          <t>对公</t>
        </is>
      </c>
      <c r="AC141" s="168" t="n"/>
      <c r="AD141" s="69" t="n">
        <v>5</v>
      </c>
      <c r="AE141" s="168" t="inlineStr">
        <is>
          <t>550球蛋白*5</t>
        </is>
      </c>
      <c r="AF141" s="168" t="n"/>
      <c r="AG141" s="128" t="inlineStr">
        <is>
          <t>易建华</t>
        </is>
      </c>
      <c r="AH141" s="182">
        <f>L141*0.3</f>
        <v/>
      </c>
      <c r="AI141" s="182">
        <f>M141*0.3</f>
        <v/>
      </c>
      <c r="AJ141" s="182">
        <f>(N141+O141)*0.15</f>
        <v/>
      </c>
      <c r="AK141" s="182">
        <f>P141*0.15</f>
        <v/>
      </c>
      <c r="AL141" s="182">
        <f>Q141*0.3</f>
        <v/>
      </c>
      <c r="AM141" s="182">
        <f>R141*0.15</f>
        <v/>
      </c>
      <c r="AN141" s="182">
        <f>S141*0.15</f>
        <v/>
      </c>
      <c r="AO141" s="182">
        <f>SUM(T141:W141)*0.15</f>
        <v/>
      </c>
      <c r="AP141" s="182">
        <f>X141*0.15</f>
        <v/>
      </c>
      <c r="AQ141" s="182">
        <f>50*AD141</f>
        <v/>
      </c>
    </row>
    <row r="142">
      <c r="A142" s="406" t="inlineStr">
        <is>
          <t>泊富</t>
        </is>
      </c>
      <c r="B142" s="108" t="n">
        <v>45704</v>
      </c>
      <c r="C142" s="54" t="n">
        <v>19</v>
      </c>
      <c r="D142" s="54" t="inlineStr">
        <is>
          <t>罗湘</t>
        </is>
      </c>
      <c r="E142" s="54" t="n"/>
      <c r="F142" s="54" t="n"/>
      <c r="G142" s="54" t="n">
        <v>1</v>
      </c>
      <c r="H142" s="54" t="n"/>
      <c r="I142" s="54" t="inlineStr">
        <is>
          <t>G1308</t>
        </is>
      </c>
      <c r="J142" s="54" t="n">
        <v>1638</v>
      </c>
      <c r="K142" s="54" t="n"/>
      <c r="L142" s="54" t="n"/>
      <c r="M142" s="54" t="n"/>
      <c r="N142" s="54" t="n"/>
      <c r="O142" s="54" t="n"/>
      <c r="P142" s="54" t="n"/>
      <c r="Q142" s="54" t="n">
        <v>180</v>
      </c>
      <c r="R142" s="54" t="n">
        <v>140</v>
      </c>
      <c r="S142" s="54" t="n"/>
      <c r="T142" s="54" t="n">
        <v>7</v>
      </c>
      <c r="U142" s="54" t="n"/>
      <c r="V142" s="54" t="n"/>
      <c r="W142" s="54" t="n"/>
      <c r="X142" s="54" t="n"/>
      <c r="Y142" s="54" t="n"/>
      <c r="Z142" s="195">
        <f>SUM(L142:Y142)</f>
        <v/>
      </c>
      <c r="AA142" s="178">
        <f>SUM(AH142:AQ142)</f>
        <v/>
      </c>
      <c r="AB142" s="54" t="inlineStr">
        <is>
          <t>对公</t>
        </is>
      </c>
      <c r="AC142" s="168" t="n"/>
      <c r="AD142" s="168" t="n"/>
      <c r="AE142" s="168" t="n"/>
      <c r="AF142" s="168" t="n"/>
      <c r="AG142" s="128" t="inlineStr">
        <is>
          <t>易建华</t>
        </is>
      </c>
      <c r="AH142" s="182">
        <f>L142*0.3</f>
        <v/>
      </c>
      <c r="AI142" s="182">
        <f>M142*0.2</f>
        <v/>
      </c>
      <c r="AJ142" s="182">
        <f>(N142+O142)*0.2</f>
        <v/>
      </c>
      <c r="AK142" s="182">
        <f>P142*0.2</f>
        <v/>
      </c>
      <c r="AL142" s="182">
        <f>Q142*0.35</f>
        <v/>
      </c>
      <c r="AM142" s="182" t="n">
        <v>70</v>
      </c>
      <c r="AN142" s="182">
        <f>S142*0.2</f>
        <v/>
      </c>
      <c r="AO142" s="182">
        <f>SUM(T142:W142)*0.2</f>
        <v/>
      </c>
      <c r="AP142" s="182">
        <f>X142*0.2</f>
        <v/>
      </c>
      <c r="AQ142" s="182">
        <f>60*AD142</f>
        <v/>
      </c>
    </row>
    <row r="143">
      <c r="A143" s="390" t="inlineStr">
        <is>
          <t>华远</t>
        </is>
      </c>
      <c r="B143" s="45" t="n">
        <v>45703</v>
      </c>
      <c r="C143" s="162" t="n">
        <v>33</v>
      </c>
      <c r="D143" s="162" t="inlineStr">
        <is>
          <t>龙丽花</t>
        </is>
      </c>
      <c r="E143" s="162" t="n">
        <v>1</v>
      </c>
      <c r="F143" s="162" t="n"/>
      <c r="G143" s="162" t="n"/>
      <c r="H143" s="162" t="inlineStr">
        <is>
          <t>孙静</t>
        </is>
      </c>
      <c r="I143" s="162" t="inlineStr">
        <is>
          <t>雷3515</t>
        </is>
      </c>
      <c r="J143" s="162" t="n">
        <v>1638</v>
      </c>
      <c r="K143" s="162" t="n"/>
      <c r="L143" s="162" t="n"/>
      <c r="M143" s="162" t="n"/>
      <c r="N143" s="162">
        <f>2171-O143</f>
        <v/>
      </c>
      <c r="O143" s="162">
        <f>598+980+498</f>
        <v/>
      </c>
      <c r="P143" s="162" t="n"/>
      <c r="Q143" s="406" t="n">
        <v>460</v>
      </c>
      <c r="R143" s="162" t="n">
        <v>140</v>
      </c>
      <c r="S143" s="162" t="n"/>
      <c r="T143" s="162" t="n">
        <v>11</v>
      </c>
      <c r="U143" s="162" t="n"/>
      <c r="V143" s="162" t="n"/>
      <c r="W143" s="162" t="n"/>
      <c r="X143" s="162" t="n"/>
      <c r="Y143" s="162" t="n"/>
      <c r="Z143" s="406">
        <f>SUM(L143:Y143)</f>
        <v/>
      </c>
      <c r="AA143" s="178">
        <f>SUM(AH143:AQ143)</f>
        <v/>
      </c>
      <c r="AB143" s="162" t="inlineStr">
        <is>
          <t>对公</t>
        </is>
      </c>
      <c r="AC143" s="407" t="n"/>
      <c r="AD143" s="162" t="n"/>
      <c r="AE143" s="407" t="n"/>
      <c r="AF143" s="407" t="n"/>
      <c r="AG143" s="253" t="inlineStr">
        <is>
          <t>罗茜</t>
        </is>
      </c>
      <c r="AH143" s="182">
        <f>L143*0.3</f>
        <v/>
      </c>
      <c r="AI143" s="182">
        <f>M143*0.3</f>
        <v/>
      </c>
      <c r="AJ143" s="182">
        <f>(N143+O143)*0.15</f>
        <v/>
      </c>
      <c r="AK143" s="182">
        <f>P143*0.15</f>
        <v/>
      </c>
      <c r="AL143" s="182">
        <f>Q143*0.3</f>
        <v/>
      </c>
      <c r="AM143" s="182" t="n">
        <v>50</v>
      </c>
      <c r="AN143" s="182">
        <f>S143*0.15</f>
        <v/>
      </c>
      <c r="AO143" s="182">
        <f>SUM(T143:W143)*0.15</f>
        <v/>
      </c>
      <c r="AP143" s="182">
        <f>X143*0.15</f>
        <v/>
      </c>
      <c r="AQ143" s="182">
        <f>50*AD143</f>
        <v/>
      </c>
    </row>
    <row r="144">
      <c r="A144" s="390" t="inlineStr">
        <is>
          <t>华远</t>
        </is>
      </c>
      <c r="B144" s="45" t="n">
        <v>45703</v>
      </c>
      <c r="C144" s="411" t="n"/>
      <c r="D144" s="411" t="n"/>
      <c r="E144" s="162" t="n"/>
      <c r="F144" s="162" t="inlineStr">
        <is>
          <t>复诊</t>
        </is>
      </c>
      <c r="G144" s="162" t="n"/>
      <c r="H144" s="162" t="inlineStr">
        <is>
          <t>曾亚萍</t>
        </is>
      </c>
      <c r="I144" s="162" t="inlineStr">
        <is>
          <t>雷3515</t>
        </is>
      </c>
      <c r="J144" s="162" t="n">
        <v>1638</v>
      </c>
      <c r="K144" s="162" t="n"/>
      <c r="L144" s="162" t="n">
        <v>866.6</v>
      </c>
      <c r="M144" s="162" t="n"/>
      <c r="N144" s="162" t="n"/>
      <c r="O144" s="162" t="n"/>
      <c r="P144" s="162" t="n"/>
      <c r="Q144" s="406" t="n"/>
      <c r="R144" s="162" t="n"/>
      <c r="S144" s="162" t="n"/>
      <c r="T144" s="162" t="n"/>
      <c r="U144" s="162" t="n"/>
      <c r="V144" s="162" t="n"/>
      <c r="W144" s="162" t="n"/>
      <c r="X144" s="162" t="n">
        <v>20</v>
      </c>
      <c r="Y144" s="162" t="n"/>
      <c r="Z144" s="406">
        <f>SUM(L144:Y144)</f>
        <v/>
      </c>
      <c r="AA144" s="178">
        <f>SUM(AH144:AQ144)</f>
        <v/>
      </c>
      <c r="AB144" s="162" t="inlineStr">
        <is>
          <t>对公</t>
        </is>
      </c>
      <c r="AC144" s="407" t="n"/>
      <c r="AD144" s="162" t="n"/>
      <c r="AE144" s="407" t="n"/>
      <c r="AF144" s="407" t="n"/>
      <c r="AG144" s="253" t="inlineStr">
        <is>
          <t>罗茜</t>
        </is>
      </c>
      <c r="AH144" s="182">
        <f>L144*0.3</f>
        <v/>
      </c>
      <c r="AI144" s="182">
        <f>M144*0.3</f>
        <v/>
      </c>
      <c r="AJ144" s="182">
        <f>(N144+O144)*0.15</f>
        <v/>
      </c>
      <c r="AK144" s="182">
        <f>P144*0.15</f>
        <v/>
      </c>
      <c r="AL144" s="182">
        <f>Q144*0.3</f>
        <v/>
      </c>
      <c r="AM144" s="182">
        <f>R144*0.15</f>
        <v/>
      </c>
      <c r="AN144" s="182">
        <f>S144*0.15</f>
        <v/>
      </c>
      <c r="AO144" s="182">
        <f>SUM(T144:W144)*0.15</f>
        <v/>
      </c>
      <c r="AP144" s="182">
        <f>X144*0.15</f>
        <v/>
      </c>
      <c r="AQ144" s="182">
        <f>50*AD144</f>
        <v/>
      </c>
    </row>
    <row r="145">
      <c r="A145" s="390" t="inlineStr">
        <is>
          <t>华远</t>
        </is>
      </c>
      <c r="B145" s="45" t="n">
        <v>45703</v>
      </c>
      <c r="C145" s="162" t="n">
        <v>48</v>
      </c>
      <c r="D145" s="162" t="inlineStr">
        <is>
          <t>向维</t>
        </is>
      </c>
      <c r="E145" s="162" t="n"/>
      <c r="F145" s="162" t="n">
        <v>1</v>
      </c>
      <c r="G145" s="162" t="n"/>
      <c r="H145" s="162" t="inlineStr">
        <is>
          <t>孙静</t>
        </is>
      </c>
      <c r="I145" s="162" t="inlineStr">
        <is>
          <t>梅2883</t>
        </is>
      </c>
      <c r="J145" s="162" t="n">
        <v>1638</v>
      </c>
      <c r="K145" s="162" t="n"/>
      <c r="L145" s="162" t="n"/>
      <c r="M145" s="162" t="n"/>
      <c r="N145" s="162" t="n">
        <v>36</v>
      </c>
      <c r="O145" s="162" t="n"/>
      <c r="P145" s="162" t="n"/>
      <c r="Q145" s="162" t="n"/>
      <c r="R145" s="162" t="n"/>
      <c r="S145" s="162" t="n"/>
      <c r="T145" s="162" t="n"/>
      <c r="U145" s="162" t="n"/>
      <c r="V145" s="162" t="n"/>
      <c r="W145" s="162" t="n"/>
      <c r="X145" s="162" t="n"/>
      <c r="Y145" s="162" t="n"/>
      <c r="Z145" s="406">
        <f>SUM(L145:Y145)</f>
        <v/>
      </c>
      <c r="AA145" s="178">
        <f>SUM(AH145:AQ145)</f>
        <v/>
      </c>
      <c r="AB145" s="162" t="inlineStr">
        <is>
          <t>对公</t>
        </is>
      </c>
      <c r="AC145" s="407" t="n"/>
      <c r="AD145" s="162" t="n"/>
      <c r="AE145" s="407" t="inlineStr">
        <is>
          <t>纷乐*1</t>
        </is>
      </c>
      <c r="AF145" s="407" t="n"/>
      <c r="AG145" s="253" t="inlineStr">
        <is>
          <t>罗茜</t>
        </is>
      </c>
      <c r="AH145" s="182">
        <f>L145*0.3</f>
        <v/>
      </c>
      <c r="AI145" s="182">
        <f>M145*0.3</f>
        <v/>
      </c>
      <c r="AJ145" s="182">
        <f>(N145+O145-36)*0.15</f>
        <v/>
      </c>
      <c r="AK145" s="182">
        <f>P145*0.15</f>
        <v/>
      </c>
      <c r="AL145" s="182">
        <f>Q145*0.3</f>
        <v/>
      </c>
      <c r="AM145" s="182">
        <f>R145*0.15</f>
        <v/>
      </c>
      <c r="AN145" s="182">
        <f>S145*0.15</f>
        <v/>
      </c>
      <c r="AO145" s="182">
        <f>SUM(T145:W145)*0.15</f>
        <v/>
      </c>
      <c r="AP145" s="182">
        <f>X145*0.15</f>
        <v/>
      </c>
      <c r="AQ145" s="182">
        <f>50*AD145</f>
        <v/>
      </c>
    </row>
    <row r="146" ht="28" customHeight="1" s="408">
      <c r="A146" s="390" t="inlineStr">
        <is>
          <t>华远</t>
        </is>
      </c>
      <c r="B146" s="45" t="n">
        <v>45703</v>
      </c>
      <c r="C146" s="162" t="n">
        <v>50</v>
      </c>
      <c r="D146" s="162" t="inlineStr">
        <is>
          <t>李媛45（7022）</t>
        </is>
      </c>
      <c r="E146" s="162" t="n">
        <v>1</v>
      </c>
      <c r="F146" s="162" t="n"/>
      <c r="G146" s="162" t="n"/>
      <c r="H146" s="162" t="inlineStr">
        <is>
          <t>曾亚萍</t>
        </is>
      </c>
      <c r="I146" s="162" t="inlineStr">
        <is>
          <t>英9088</t>
        </is>
      </c>
      <c r="J146" s="162" t="n">
        <v>1638</v>
      </c>
      <c r="K146" s="162" t="n"/>
      <c r="L146" s="162" t="n"/>
      <c r="M146" s="162" t="n">
        <v>799</v>
      </c>
      <c r="N146" s="162" t="n"/>
      <c r="O146" s="162" t="n"/>
      <c r="P146" s="162" t="n"/>
      <c r="Q146" s="162" t="n"/>
      <c r="R146" s="162" t="n"/>
      <c r="S146" s="162" t="n"/>
      <c r="T146" s="162" t="n"/>
      <c r="U146" s="162" t="n"/>
      <c r="V146" s="162" t="n"/>
      <c r="W146" s="162" t="n">
        <v>4</v>
      </c>
      <c r="X146" s="162" t="n">
        <v>20</v>
      </c>
      <c r="Y146" s="162" t="n"/>
      <c r="Z146" s="406">
        <f>SUM(L146:Y146)</f>
        <v/>
      </c>
      <c r="AA146" s="178">
        <f>SUM(AH146:AQ146)</f>
        <v/>
      </c>
      <c r="AB146" s="162" t="inlineStr">
        <is>
          <t>对公</t>
        </is>
      </c>
      <c r="AC146" s="407" t="n"/>
      <c r="AD146" s="162" t="n"/>
      <c r="AE146" s="407" t="inlineStr">
        <is>
          <t>799针灸卡+4元中单</t>
        </is>
      </c>
      <c r="AF146" s="407" t="n"/>
      <c r="AG146" s="253" t="inlineStr">
        <is>
          <t>罗茜</t>
        </is>
      </c>
      <c r="AH146" s="182">
        <f>L146*0.3</f>
        <v/>
      </c>
      <c r="AI146" s="182" t="n">
        <v>240</v>
      </c>
      <c r="AJ146" s="182">
        <f>(N146+O146)*0.15</f>
        <v/>
      </c>
      <c r="AK146" s="182">
        <f>P146*0.15</f>
        <v/>
      </c>
      <c r="AL146" s="182">
        <f>Q146*0.3</f>
        <v/>
      </c>
      <c r="AM146" s="182">
        <f>R146*0.15</f>
        <v/>
      </c>
      <c r="AN146" s="182">
        <f>S146*0.15</f>
        <v/>
      </c>
      <c r="AO146" s="182" t="n">
        <v>0</v>
      </c>
      <c r="AP146" s="182">
        <f>X146*0.15</f>
        <v/>
      </c>
      <c r="AQ146" s="182">
        <f>50*AD146</f>
        <v/>
      </c>
    </row>
    <row r="147">
      <c r="A147" s="390" t="inlineStr">
        <is>
          <t>华远</t>
        </is>
      </c>
      <c r="B147" s="45" t="n">
        <v>45704</v>
      </c>
      <c r="C147" s="162" t="n">
        <v>4</v>
      </c>
      <c r="D147" s="162" t="inlineStr">
        <is>
          <t>马静49（0120）</t>
        </is>
      </c>
      <c r="E147" s="162" t="n"/>
      <c r="F147" s="162" t="n"/>
      <c r="G147" s="162" t="inlineStr">
        <is>
          <t>简易</t>
        </is>
      </c>
      <c r="H147" s="162" t="n"/>
      <c r="I147" s="162" t="inlineStr">
        <is>
          <t>肖1296</t>
        </is>
      </c>
      <c r="J147" s="162" t="n">
        <v>1638</v>
      </c>
      <c r="K147" s="162" t="n"/>
      <c r="L147" s="162" t="n"/>
      <c r="M147" s="162" t="n"/>
      <c r="N147" s="162" t="n"/>
      <c r="O147" s="162" t="n"/>
      <c r="P147" s="162" t="n"/>
      <c r="Q147" s="162" t="n"/>
      <c r="R147" s="162" t="n">
        <v>140</v>
      </c>
      <c r="S147" s="162" t="n"/>
      <c r="T147" s="162" t="n"/>
      <c r="U147" s="162" t="n"/>
      <c r="V147" s="162" t="n"/>
      <c r="W147" s="162" t="n"/>
      <c r="X147" s="162" t="n"/>
      <c r="Y147" s="162" t="n"/>
      <c r="Z147" s="406">
        <f>SUM(L147:Y147)</f>
        <v/>
      </c>
      <c r="AA147" s="178">
        <f>SUM(AH147:AQ147)</f>
        <v/>
      </c>
      <c r="AB147" s="162" t="inlineStr">
        <is>
          <t>对公</t>
        </is>
      </c>
      <c r="AC147" s="407" t="n"/>
      <c r="AD147" s="162" t="n"/>
      <c r="AE147" s="407" t="n"/>
      <c r="AF147" s="407" t="n"/>
      <c r="AG147" s="253" t="n"/>
      <c r="AH147" s="182">
        <f>L147*0.3</f>
        <v/>
      </c>
      <c r="AI147" s="182">
        <f>M147*0.2</f>
        <v/>
      </c>
      <c r="AJ147" s="182">
        <f>(N147+O147)*0.2</f>
        <v/>
      </c>
      <c r="AK147" s="182">
        <f>P147*0.2</f>
        <v/>
      </c>
      <c r="AL147" s="182">
        <f>Q147*0.3</f>
        <v/>
      </c>
      <c r="AM147" s="182" t="n">
        <v>50</v>
      </c>
      <c r="AN147" s="182">
        <f>S147*0.2</f>
        <v/>
      </c>
      <c r="AO147" s="182">
        <f>SUM(T147:W147)*0.2</f>
        <v/>
      </c>
      <c r="AP147" s="182">
        <f>X147*0.2</f>
        <v/>
      </c>
      <c r="AQ147" s="182">
        <f>60*AD147</f>
        <v/>
      </c>
    </row>
    <row r="148">
      <c r="A148" s="390" t="inlineStr">
        <is>
          <t>华远</t>
        </is>
      </c>
      <c r="B148" s="45" t="n">
        <v>45704</v>
      </c>
      <c r="C148" s="412" t="n"/>
      <c r="D148" s="412" t="n"/>
      <c r="E148" s="162" t="n"/>
      <c r="F148" s="162" t="inlineStr">
        <is>
          <t>复诊</t>
        </is>
      </c>
      <c r="G148" s="162" t="n"/>
      <c r="H148" s="162" t="inlineStr">
        <is>
          <t>孙静</t>
        </is>
      </c>
      <c r="I148" s="162" t="inlineStr">
        <is>
          <t>肖1296</t>
        </is>
      </c>
      <c r="J148" s="162" t="n">
        <v>1638</v>
      </c>
      <c r="K148" s="162" t="n"/>
      <c r="L148" s="162" t="n"/>
      <c r="M148" s="162" t="n"/>
      <c r="N148" s="162">
        <f>85.5+248.1</f>
        <v/>
      </c>
      <c r="O148" s="162" t="n"/>
      <c r="P148" s="162" t="n"/>
      <c r="Q148" s="162" t="n">
        <v>1085</v>
      </c>
      <c r="R148" s="162" t="n"/>
      <c r="S148" s="162" t="n"/>
      <c r="T148" s="162" t="n">
        <v>112</v>
      </c>
      <c r="U148" s="162" t="n"/>
      <c r="V148" s="162" t="n"/>
      <c r="W148" s="162" t="n"/>
      <c r="X148" s="162" t="n"/>
      <c r="Y148" s="162" t="n"/>
      <c r="Z148" s="406">
        <f>SUM(L148:Y148)</f>
        <v/>
      </c>
      <c r="AA148" s="178">
        <f>SUM(AH148:AQ148)</f>
        <v/>
      </c>
      <c r="AB148" s="162" t="inlineStr">
        <is>
          <t>对公</t>
        </is>
      </c>
      <c r="AC148" s="407" t="n"/>
      <c r="AD148" s="162" t="n"/>
      <c r="AE148" s="407" t="n"/>
      <c r="AF148" s="407" t="n"/>
      <c r="AG148" s="253" t="n"/>
      <c r="AH148" s="182">
        <f>L148*0.3</f>
        <v/>
      </c>
      <c r="AI148" s="182">
        <f>M148*0.3</f>
        <v/>
      </c>
      <c r="AJ148" s="182">
        <f>(N148+O148)*0.15</f>
        <v/>
      </c>
      <c r="AK148" s="182">
        <f>P148*0.15</f>
        <v/>
      </c>
      <c r="AL148" s="182">
        <f>Q148*0.3</f>
        <v/>
      </c>
      <c r="AM148" s="182">
        <f>R148*0.15</f>
        <v/>
      </c>
      <c r="AN148" s="182">
        <f>S148*0.15</f>
        <v/>
      </c>
      <c r="AO148" s="182">
        <f>SUM(T148:W148)*0.15</f>
        <v/>
      </c>
      <c r="AP148" s="182">
        <f>X148*0.15</f>
        <v/>
      </c>
      <c r="AQ148" s="182">
        <f>50*AD148</f>
        <v/>
      </c>
    </row>
    <row r="149">
      <c r="A149" s="390" t="inlineStr">
        <is>
          <t>华远</t>
        </is>
      </c>
      <c r="B149" s="45" t="n">
        <v>45704</v>
      </c>
      <c r="C149" s="411" t="n"/>
      <c r="D149" s="411" t="n"/>
      <c r="E149" s="162" t="n">
        <v>1</v>
      </c>
      <c r="F149" s="162" t="n"/>
      <c r="G149" s="162" t="n"/>
      <c r="H149" s="162" t="inlineStr">
        <is>
          <t>曾亚萍</t>
        </is>
      </c>
      <c r="I149" s="162" t="inlineStr">
        <is>
          <t>肖1296</t>
        </is>
      </c>
      <c r="J149" s="162" t="n">
        <v>1638</v>
      </c>
      <c r="K149" s="162" t="n"/>
      <c r="L149" s="162">
        <f>884.7-M149</f>
        <v/>
      </c>
      <c r="M149" s="162" t="n">
        <v>240</v>
      </c>
      <c r="N149" s="162" t="n"/>
      <c r="O149" s="162" t="n"/>
      <c r="P149" s="162" t="n"/>
      <c r="Q149" s="162" t="n"/>
      <c r="R149" s="162" t="n"/>
      <c r="S149" s="162" t="n"/>
      <c r="T149" s="162" t="n"/>
      <c r="U149" s="162" t="n"/>
      <c r="V149" s="162" t="n"/>
      <c r="W149" s="162" t="n"/>
      <c r="X149" s="162" t="n"/>
      <c r="Y149" s="162" t="n"/>
      <c r="Z149" s="406">
        <f>SUM(L149:Y149)</f>
        <v/>
      </c>
      <c r="AA149" s="178">
        <f>SUM(AH149:AQ149)</f>
        <v/>
      </c>
      <c r="AB149" s="162" t="inlineStr">
        <is>
          <t>对公</t>
        </is>
      </c>
      <c r="AC149" s="407" t="n"/>
      <c r="AD149" s="162" t="n"/>
      <c r="AE149" s="407" t="n"/>
      <c r="AF149" s="407" t="n"/>
      <c r="AG149" s="253" t="n"/>
      <c r="AH149" s="182">
        <f>L149*0.3</f>
        <v/>
      </c>
      <c r="AI149" s="182">
        <f>M149*0.3</f>
        <v/>
      </c>
      <c r="AJ149" s="182">
        <f>(N149+O149)*0.15</f>
        <v/>
      </c>
      <c r="AK149" s="182">
        <f>P149*0.15</f>
        <v/>
      </c>
      <c r="AL149" s="182">
        <f>Q149*0.3</f>
        <v/>
      </c>
      <c r="AM149" s="182">
        <f>R149*0.15</f>
        <v/>
      </c>
      <c r="AN149" s="182">
        <f>S149*0.15</f>
        <v/>
      </c>
      <c r="AO149" s="182">
        <f>SUM(T149:W149)*0.15</f>
        <v/>
      </c>
      <c r="AP149" s="182">
        <f>X149*0.15</f>
        <v/>
      </c>
      <c r="AQ149" s="182">
        <f>50*AD149</f>
        <v/>
      </c>
    </row>
    <row r="150" ht="28" customHeight="1" s="408">
      <c r="A150" s="390" t="inlineStr">
        <is>
          <t>华远</t>
        </is>
      </c>
      <c r="B150" s="45" t="n">
        <v>45704</v>
      </c>
      <c r="C150" s="162" t="n">
        <v>17</v>
      </c>
      <c r="D150" s="162" t="inlineStr">
        <is>
          <t>唐梦蝶</t>
        </is>
      </c>
      <c r="E150" s="162" t="n">
        <v>1</v>
      </c>
      <c r="F150" s="162" t="n"/>
      <c r="G150" s="162" t="n"/>
      <c r="H150" s="162" t="inlineStr">
        <is>
          <t>曾亚萍</t>
        </is>
      </c>
      <c r="I150" s="162" t="inlineStr">
        <is>
          <t>娟4666</t>
        </is>
      </c>
      <c r="J150" s="162" t="n">
        <v>1638</v>
      </c>
      <c r="K150" s="162" t="n"/>
      <c r="L150" s="162" t="n"/>
      <c r="M150" s="162" t="n">
        <v>799</v>
      </c>
      <c r="N150" s="162" t="n"/>
      <c r="O150" s="162" t="n"/>
      <c r="P150" s="162" t="n"/>
      <c r="Q150" s="162" t="n"/>
      <c r="R150" s="162" t="n"/>
      <c r="S150" s="162" t="n"/>
      <c r="T150" s="162" t="n"/>
      <c r="U150" s="162" t="n"/>
      <c r="V150" s="162" t="n"/>
      <c r="W150" s="162" t="n">
        <v>4</v>
      </c>
      <c r="X150" s="162" t="n">
        <v>20</v>
      </c>
      <c r="Y150" s="162" t="n"/>
      <c r="Z150" s="406">
        <f>SUM(L150:Y150)</f>
        <v/>
      </c>
      <c r="AA150" s="178">
        <f>SUM(AH150:AQ150)</f>
        <v/>
      </c>
      <c r="AB150" s="162" t="inlineStr">
        <is>
          <t>对公</t>
        </is>
      </c>
      <c r="AC150" s="407" t="n"/>
      <c r="AD150" s="162" t="n"/>
      <c r="AE150" s="407" t="inlineStr">
        <is>
          <t>799针灸卡+4元中单</t>
        </is>
      </c>
      <c r="AF150" s="407" t="n"/>
      <c r="AG150" s="253" t="inlineStr">
        <is>
          <t>罗茜</t>
        </is>
      </c>
      <c r="AH150" s="182">
        <f>L150*0.3</f>
        <v/>
      </c>
      <c r="AI150" s="182">
        <f>(M150-799)*0.3+240</f>
        <v/>
      </c>
      <c r="AJ150" s="182">
        <f>(N150+O150)*0.15</f>
        <v/>
      </c>
      <c r="AK150" s="182">
        <f>P150*0.15</f>
        <v/>
      </c>
      <c r="AL150" s="182">
        <f>Q150*0.3</f>
        <v/>
      </c>
      <c r="AM150" s="182">
        <f>R150*0.15</f>
        <v/>
      </c>
      <c r="AN150" s="182">
        <f>S150*0.15</f>
        <v/>
      </c>
      <c r="AO150" s="182">
        <f>(SUM(T150:W150)-4)*0.15</f>
        <v/>
      </c>
      <c r="AP150" s="182">
        <f>X150*0.15</f>
        <v/>
      </c>
      <c r="AQ150" s="182">
        <f>50*AD150</f>
        <v/>
      </c>
    </row>
    <row r="151">
      <c r="A151" s="390" t="inlineStr">
        <is>
          <t>华远</t>
        </is>
      </c>
      <c r="B151" s="45" t="n">
        <v>45705</v>
      </c>
      <c r="C151" s="162" t="n">
        <v>17</v>
      </c>
      <c r="D151" s="162" t="inlineStr">
        <is>
          <t>向维</t>
        </is>
      </c>
      <c r="E151" s="162" t="n"/>
      <c r="F151" s="162" t="n">
        <v>1</v>
      </c>
      <c r="G151" s="162" t="n"/>
      <c r="H151" s="162" t="inlineStr">
        <is>
          <t>孙静</t>
        </is>
      </c>
      <c r="I151" s="162" t="inlineStr">
        <is>
          <t>梅2883</t>
        </is>
      </c>
      <c r="J151" s="162" t="n">
        <v>1638</v>
      </c>
      <c r="K151" s="162" t="n"/>
      <c r="L151" s="162" t="n"/>
      <c r="M151" s="162" t="n"/>
      <c r="N151" s="162" t="n">
        <v>472</v>
      </c>
      <c r="O151" s="162" t="n"/>
      <c r="P151" s="162" t="n"/>
      <c r="Q151" s="162" t="n"/>
      <c r="R151" s="162" t="n"/>
      <c r="S151" s="162" t="n">
        <v>40</v>
      </c>
      <c r="T151" s="162" t="n"/>
      <c r="U151" s="162" t="n">
        <v>5</v>
      </c>
      <c r="V151" s="162" t="n"/>
      <c r="W151" s="162" t="n"/>
      <c r="X151" s="162" t="n"/>
      <c r="Y151" s="162" t="n"/>
      <c r="Z151" s="406">
        <f>SUM(L151:Y151)</f>
        <v/>
      </c>
      <c r="AA151" s="178">
        <f>SUM(AH151:AQ151)</f>
        <v/>
      </c>
      <c r="AB151" s="162" t="inlineStr">
        <is>
          <t>对公</t>
        </is>
      </c>
      <c r="AC151" s="407" t="n"/>
      <c r="AD151" s="162" t="n"/>
      <c r="AE151" s="407" t="n"/>
      <c r="AF151" s="407" t="n"/>
      <c r="AG151" s="253" t="inlineStr">
        <is>
          <t>罗茜</t>
        </is>
      </c>
      <c r="AH151" s="182">
        <f>L151*0.3</f>
        <v/>
      </c>
      <c r="AI151" s="182">
        <f>M151*0.3</f>
        <v/>
      </c>
      <c r="AJ151" s="182">
        <f>(N151+O151)*0.15</f>
        <v/>
      </c>
      <c r="AK151" s="182">
        <f>P151*0.15</f>
        <v/>
      </c>
      <c r="AL151" s="182">
        <f>Q151*0.3</f>
        <v/>
      </c>
      <c r="AM151" s="182">
        <f>R151*0.15</f>
        <v/>
      </c>
      <c r="AN151" s="182">
        <f>S151*0.15</f>
        <v/>
      </c>
      <c r="AO151" s="182">
        <f>SUM(T151:W151)*0.15</f>
        <v/>
      </c>
      <c r="AP151" s="182">
        <f>X151*0.15</f>
        <v/>
      </c>
      <c r="AQ151" s="182">
        <f>50*AD151</f>
        <v/>
      </c>
    </row>
    <row r="152">
      <c r="A152" s="406" t="inlineStr">
        <is>
          <t>泊富</t>
        </is>
      </c>
      <c r="B152" s="108" t="n">
        <v>45706</v>
      </c>
      <c r="C152" s="54" t="n">
        <v>22</v>
      </c>
      <c r="D152" s="54" t="inlineStr">
        <is>
          <t>倪丽霞</t>
        </is>
      </c>
      <c r="E152" s="54" t="n"/>
      <c r="F152" s="54" t="n"/>
      <c r="G152" s="54" t="n">
        <v>1</v>
      </c>
      <c r="H152" s="54" t="n"/>
      <c r="I152" s="54" t="inlineStr">
        <is>
          <t>G1308</t>
        </is>
      </c>
      <c r="J152" s="54" t="n">
        <v>1638</v>
      </c>
      <c r="K152" s="54" t="n"/>
      <c r="L152" s="54" t="n"/>
      <c r="M152" s="54" t="n"/>
      <c r="N152" s="54" t="n"/>
      <c r="O152" s="54" t="n"/>
      <c r="P152" s="54" t="n"/>
      <c r="Q152" s="54" t="n">
        <v>120</v>
      </c>
      <c r="R152" s="54" t="n">
        <v>140</v>
      </c>
      <c r="S152" s="54" t="n"/>
      <c r="T152" s="54" t="n">
        <v>7</v>
      </c>
      <c r="U152" s="54" t="n"/>
      <c r="V152" s="54" t="n"/>
      <c r="W152" s="54" t="n"/>
      <c r="X152" s="54" t="n"/>
      <c r="Y152" s="54" t="n"/>
      <c r="Z152" s="195">
        <f>SUM(L152:Y152)</f>
        <v/>
      </c>
      <c r="AA152" s="178">
        <f>SUM(AH152:AQ152)</f>
        <v/>
      </c>
      <c r="AB152" s="54" t="inlineStr">
        <is>
          <t>对公</t>
        </is>
      </c>
      <c r="AC152" s="168" t="n"/>
      <c r="AD152" s="168" t="n"/>
      <c r="AE152" s="168" t="n"/>
      <c r="AF152" s="168" t="n"/>
      <c r="AG152" s="128" t="inlineStr">
        <is>
          <t>彭心怡</t>
        </is>
      </c>
      <c r="AH152" s="182">
        <f>L152*0.3</f>
        <v/>
      </c>
      <c r="AI152" s="182">
        <f>M152*0.2</f>
        <v/>
      </c>
      <c r="AJ152" s="182">
        <f>(N152+O152)*0.2</f>
        <v/>
      </c>
      <c r="AK152" s="182">
        <f>P152*0.2</f>
        <v/>
      </c>
      <c r="AL152" s="182">
        <f>Q152*0.35</f>
        <v/>
      </c>
      <c r="AM152" s="182" t="n">
        <v>70</v>
      </c>
      <c r="AN152" s="182">
        <f>S152*0.2</f>
        <v/>
      </c>
      <c r="AO152" s="182">
        <f>SUM(T152:W152)*0.2</f>
        <v/>
      </c>
      <c r="AP152" s="182">
        <f>X152*0.2</f>
        <v/>
      </c>
      <c r="AQ152" s="182">
        <f>60*AD152</f>
        <v/>
      </c>
    </row>
    <row r="153">
      <c r="A153" s="406" t="inlineStr">
        <is>
          <t>泊富</t>
        </is>
      </c>
      <c r="B153" s="108" t="n">
        <v>45706</v>
      </c>
      <c r="C153" s="54" t="n">
        <v>23</v>
      </c>
      <c r="D153" s="54" t="inlineStr">
        <is>
          <t>陈春颖</t>
        </is>
      </c>
      <c r="E153" s="54" t="n"/>
      <c r="F153" s="54" t="n"/>
      <c r="G153" s="54" t="n">
        <v>1</v>
      </c>
      <c r="H153" s="54" t="n"/>
      <c r="I153" s="54" t="inlineStr">
        <is>
          <t>G1308</t>
        </is>
      </c>
      <c r="J153" s="54" t="n">
        <v>1638</v>
      </c>
      <c r="K153" s="54" t="n"/>
      <c r="L153" s="54" t="n"/>
      <c r="M153" s="54" t="n"/>
      <c r="N153" s="54" t="n"/>
      <c r="O153" s="54" t="n"/>
      <c r="P153" s="54" t="n"/>
      <c r="Q153" s="54" t="n">
        <v>120</v>
      </c>
      <c r="R153" s="54" t="n">
        <v>140</v>
      </c>
      <c r="S153" s="54" t="n"/>
      <c r="T153" s="54" t="n">
        <v>7</v>
      </c>
      <c r="U153" s="54" t="n"/>
      <c r="V153" s="54" t="n"/>
      <c r="W153" s="54" t="n"/>
      <c r="X153" s="54" t="n"/>
      <c r="Y153" s="54" t="n"/>
      <c r="Z153" s="195">
        <f>SUM(L153:Y153)</f>
        <v/>
      </c>
      <c r="AA153" s="178">
        <f>SUM(AH153:AQ153)</f>
        <v/>
      </c>
      <c r="AB153" s="54" t="inlineStr">
        <is>
          <t>对公</t>
        </is>
      </c>
      <c r="AC153" s="168" t="n"/>
      <c r="AD153" s="168" t="n"/>
      <c r="AE153" s="168" t="n"/>
      <c r="AF153" s="168" t="n"/>
      <c r="AG153" s="128" t="inlineStr">
        <is>
          <t>彭心怡</t>
        </is>
      </c>
      <c r="AH153" s="182">
        <f>L153*0.3</f>
        <v/>
      </c>
      <c r="AI153" s="182">
        <f>M153*0.2</f>
        <v/>
      </c>
      <c r="AJ153" s="182">
        <f>(N153+O153)*0.2</f>
        <v/>
      </c>
      <c r="AK153" s="182">
        <f>P153*0.2</f>
        <v/>
      </c>
      <c r="AL153" s="182">
        <f>Q153*0.35</f>
        <v/>
      </c>
      <c r="AM153" s="182" t="n">
        <v>70</v>
      </c>
      <c r="AN153" s="182">
        <f>S153*0.2</f>
        <v/>
      </c>
      <c r="AO153" s="182">
        <f>SUM(T153:W153)*0.2</f>
        <v/>
      </c>
      <c r="AP153" s="182">
        <f>X153*0.2</f>
        <v/>
      </c>
      <c r="AQ153" s="182">
        <f>60*AD153</f>
        <v/>
      </c>
    </row>
    <row r="154">
      <c r="A154" s="406" t="inlineStr">
        <is>
          <t>泊富</t>
        </is>
      </c>
      <c r="B154" s="108" t="n">
        <v>45706</v>
      </c>
      <c r="C154" s="54" t="n">
        <v>24</v>
      </c>
      <c r="D154" s="54" t="inlineStr">
        <is>
          <t>文良玉</t>
        </is>
      </c>
      <c r="E154" s="54" t="n"/>
      <c r="F154" s="54" t="n"/>
      <c r="G154" s="54" t="n">
        <v>1</v>
      </c>
      <c r="H154" s="54" t="n"/>
      <c r="I154" s="54" t="inlineStr">
        <is>
          <t>G1308</t>
        </is>
      </c>
      <c r="J154" s="54" t="n">
        <v>1638</v>
      </c>
      <c r="K154" s="54" t="n"/>
      <c r="L154" s="54" t="n"/>
      <c r="M154" s="54" t="n"/>
      <c r="N154" s="54" t="n"/>
      <c r="O154" s="54" t="n"/>
      <c r="P154" s="54" t="n"/>
      <c r="Q154" s="54" t="n">
        <v>120</v>
      </c>
      <c r="R154" s="54" t="n">
        <v>140</v>
      </c>
      <c r="S154" s="54" t="n"/>
      <c r="T154" s="54" t="n">
        <v>7</v>
      </c>
      <c r="U154" s="54" t="n"/>
      <c r="V154" s="54" t="n"/>
      <c r="W154" s="54" t="n"/>
      <c r="X154" s="54" t="n"/>
      <c r="Y154" s="54" t="n"/>
      <c r="Z154" s="195">
        <f>SUM(L154:Y154)</f>
        <v/>
      </c>
      <c r="AA154" s="178">
        <f>SUM(AH154:AQ154)</f>
        <v/>
      </c>
      <c r="AB154" s="54" t="inlineStr">
        <is>
          <t>对公</t>
        </is>
      </c>
      <c r="AC154" s="168" t="n"/>
      <c r="AD154" s="168" t="n"/>
      <c r="AE154" s="168" t="n"/>
      <c r="AF154" s="168" t="n"/>
      <c r="AG154" s="128" t="inlineStr">
        <is>
          <t>彭心怡</t>
        </is>
      </c>
      <c r="AH154" s="182">
        <f>L154*0.3</f>
        <v/>
      </c>
      <c r="AI154" s="182">
        <f>M154*0.2</f>
        <v/>
      </c>
      <c r="AJ154" s="182">
        <f>(N154+O154)*0.2</f>
        <v/>
      </c>
      <c r="AK154" s="182">
        <f>P154*0.2</f>
        <v/>
      </c>
      <c r="AL154" s="182">
        <f>Q154*0.35</f>
        <v/>
      </c>
      <c r="AM154" s="182" t="n">
        <v>70</v>
      </c>
      <c r="AN154" s="182">
        <f>S154*0.2</f>
        <v/>
      </c>
      <c r="AO154" s="182">
        <f>SUM(T154:W154)*0.2</f>
        <v/>
      </c>
      <c r="AP154" s="182">
        <f>X154*0.2</f>
        <v/>
      </c>
      <c r="AQ154" s="182">
        <f>60*AD154</f>
        <v/>
      </c>
    </row>
    <row r="155">
      <c r="A155" s="406" t="inlineStr">
        <is>
          <t>泊富</t>
        </is>
      </c>
      <c r="B155" s="108" t="n">
        <v>45706</v>
      </c>
      <c r="C155" s="54" t="n">
        <v>25</v>
      </c>
      <c r="D155" s="54" t="inlineStr">
        <is>
          <t>于红60（6676）</t>
        </is>
      </c>
      <c r="E155" s="54" t="n"/>
      <c r="F155" s="54" t="n"/>
      <c r="G155" s="54" t="n">
        <v>1</v>
      </c>
      <c r="H155" s="54" t="n"/>
      <c r="I155" s="54" t="inlineStr">
        <is>
          <t>G1308</t>
        </is>
      </c>
      <c r="J155" s="54" t="n">
        <v>1638</v>
      </c>
      <c r="K155" s="54" t="n"/>
      <c r="L155" s="54" t="n"/>
      <c r="M155" s="54" t="n"/>
      <c r="N155" s="54" t="n"/>
      <c r="O155" s="54" t="n"/>
      <c r="P155" s="54" t="n"/>
      <c r="Q155" s="54" t="n">
        <v>120</v>
      </c>
      <c r="R155" s="54" t="n">
        <v>140</v>
      </c>
      <c r="S155" s="54" t="n"/>
      <c r="T155" s="54" t="n">
        <v>7</v>
      </c>
      <c r="U155" s="54" t="n"/>
      <c r="V155" s="54" t="n"/>
      <c r="W155" s="54" t="n"/>
      <c r="X155" s="54" t="n"/>
      <c r="Y155" s="54" t="n"/>
      <c r="Z155" s="195">
        <f>SUM(L155:Y155)</f>
        <v/>
      </c>
      <c r="AA155" s="178">
        <f>SUM(AH155:AQ155)</f>
        <v/>
      </c>
      <c r="AB155" s="54" t="inlineStr">
        <is>
          <t>对公</t>
        </is>
      </c>
      <c r="AC155" s="168" t="n"/>
      <c r="AD155" s="168" t="n"/>
      <c r="AE155" s="168" t="n"/>
      <c r="AF155" s="168" t="n"/>
      <c r="AG155" s="128" t="inlineStr">
        <is>
          <t>彭心怡</t>
        </is>
      </c>
      <c r="AH155" s="182">
        <f>L155*0.3</f>
        <v/>
      </c>
      <c r="AI155" s="182">
        <f>M155*0.2</f>
        <v/>
      </c>
      <c r="AJ155" s="182">
        <f>(N155+O155)*0.2</f>
        <v/>
      </c>
      <c r="AK155" s="182">
        <f>P155*0.2</f>
        <v/>
      </c>
      <c r="AL155" s="182">
        <f>Q155*0.35</f>
        <v/>
      </c>
      <c r="AM155" s="182" t="n">
        <v>70</v>
      </c>
      <c r="AN155" s="182">
        <f>S155*0.2</f>
        <v/>
      </c>
      <c r="AO155" s="182">
        <f>SUM(T155:W155)*0.2</f>
        <v/>
      </c>
      <c r="AP155" s="182">
        <f>X155*0.2</f>
        <v/>
      </c>
      <c r="AQ155" s="182">
        <f>60*AD155</f>
        <v/>
      </c>
    </row>
    <row r="156">
      <c r="A156" s="390" t="inlineStr">
        <is>
          <t>华远</t>
        </is>
      </c>
      <c r="B156" s="45" t="n">
        <v>45706</v>
      </c>
      <c r="C156" s="162" t="n">
        <v>3</v>
      </c>
      <c r="D156" s="162" t="inlineStr">
        <is>
          <t>易建华</t>
        </is>
      </c>
      <c r="E156" s="162" t="n"/>
      <c r="F156" s="162" t="n"/>
      <c r="G156" s="162" t="n">
        <v>1</v>
      </c>
      <c r="H156" s="162" t="n"/>
      <c r="I156" s="54" t="inlineStr">
        <is>
          <t>肖1296</t>
        </is>
      </c>
      <c r="J156" s="54" t="n">
        <v>1638</v>
      </c>
      <c r="K156" s="162" t="n"/>
      <c r="L156" s="162" t="n"/>
      <c r="M156" s="162" t="n"/>
      <c r="N156" s="162" t="n"/>
      <c r="O156" s="162" t="n"/>
      <c r="P156" s="162" t="n"/>
      <c r="Q156" s="162" t="n"/>
      <c r="R156" s="162" t="n">
        <v>140</v>
      </c>
      <c r="S156" s="162" t="n"/>
      <c r="T156" s="162" t="n"/>
      <c r="U156" s="162" t="n"/>
      <c r="V156" s="162" t="n"/>
      <c r="W156" s="162" t="n"/>
      <c r="X156" s="162" t="n"/>
      <c r="Y156" s="162" t="n"/>
      <c r="Z156" s="406">
        <f>SUM(L156:Y156)</f>
        <v/>
      </c>
      <c r="AA156" s="178">
        <f>SUM(AH156:AQ156)</f>
        <v/>
      </c>
      <c r="AB156" s="162" t="inlineStr">
        <is>
          <t>对公</t>
        </is>
      </c>
      <c r="AC156" s="407" t="n"/>
      <c r="AD156" s="162" t="n"/>
      <c r="AE156" s="407" t="n"/>
      <c r="AF156" s="407" t="n"/>
      <c r="AG156" s="253" t="inlineStr">
        <is>
          <t>罗茜</t>
        </is>
      </c>
      <c r="AH156" s="182">
        <f>L156*0.3</f>
        <v/>
      </c>
      <c r="AI156" s="182">
        <f>M156*0.2</f>
        <v/>
      </c>
      <c r="AJ156" s="182">
        <f>(N156+O156)*0.2</f>
        <v/>
      </c>
      <c r="AK156" s="182">
        <f>P156*0.2</f>
        <v/>
      </c>
      <c r="AL156" s="182">
        <f>Q156*0.3</f>
        <v/>
      </c>
      <c r="AM156" s="182" t="n">
        <v>50</v>
      </c>
      <c r="AN156" s="182">
        <f>S156*0.2</f>
        <v/>
      </c>
      <c r="AO156" s="182">
        <f>SUM(T156:W156)*0.2</f>
        <v/>
      </c>
      <c r="AP156" s="182">
        <f>X156*0.2</f>
        <v/>
      </c>
      <c r="AQ156" s="182">
        <f>60*AD156</f>
        <v/>
      </c>
    </row>
    <row r="157">
      <c r="A157" s="390" t="inlineStr">
        <is>
          <t>华远</t>
        </is>
      </c>
      <c r="B157" s="45" t="n">
        <v>45706</v>
      </c>
      <c r="C157" s="162" t="n">
        <v>16</v>
      </c>
      <c r="D157" s="162" t="inlineStr">
        <is>
          <t>李宽琼</t>
        </is>
      </c>
      <c r="E157" s="162" t="n"/>
      <c r="F157" s="162" t="n"/>
      <c r="G157" s="162" t="n">
        <v>1</v>
      </c>
      <c r="H157" s="162" t="n"/>
      <c r="I157" s="162" t="inlineStr">
        <is>
          <t>娟4666</t>
        </is>
      </c>
      <c r="J157" s="162" t="n">
        <v>1638</v>
      </c>
      <c r="K157" s="162" t="n"/>
      <c r="L157" s="162" t="n"/>
      <c r="M157" s="162" t="n"/>
      <c r="N157" s="162" t="n"/>
      <c r="O157" s="162" t="n"/>
      <c r="P157" s="162" t="n"/>
      <c r="Q157" s="406" t="n"/>
      <c r="R157" s="406" t="n">
        <v>140</v>
      </c>
      <c r="S157" s="406" t="n"/>
      <c r="T157" s="406" t="n"/>
      <c r="U157" s="162" t="n"/>
      <c r="V157" s="162" t="n"/>
      <c r="W157" s="162" t="n"/>
      <c r="X157" s="162" t="n"/>
      <c r="Y157" s="162" t="n"/>
      <c r="Z157" s="406">
        <f>SUM(L157:Y157)</f>
        <v/>
      </c>
      <c r="AA157" s="178">
        <f>SUM(AH157:AQ157)</f>
        <v/>
      </c>
      <c r="AB157" s="162" t="inlineStr">
        <is>
          <t>对公</t>
        </is>
      </c>
      <c r="AC157" s="407" t="n"/>
      <c r="AD157" s="162" t="n"/>
      <c r="AE157" s="407" t="n"/>
      <c r="AF157" s="407" t="n"/>
      <c r="AG157" s="253" t="inlineStr">
        <is>
          <t>罗茜</t>
        </is>
      </c>
      <c r="AH157" s="182">
        <f>L157*0.3</f>
        <v/>
      </c>
      <c r="AI157" s="182">
        <f>M157*0.2</f>
        <v/>
      </c>
      <c r="AJ157" s="182">
        <f>(N157+O157)*0.2</f>
        <v/>
      </c>
      <c r="AK157" s="182">
        <f>P157*0.2</f>
        <v/>
      </c>
      <c r="AL157" s="182">
        <f>Q157*0.3</f>
        <v/>
      </c>
      <c r="AM157" s="182" t="n">
        <v>50</v>
      </c>
      <c r="AN157" s="182">
        <f>S157*0.2</f>
        <v/>
      </c>
      <c r="AO157" s="182">
        <f>SUM(T157:W157)*0.2</f>
        <v/>
      </c>
      <c r="AP157" s="182">
        <f>X157*0.2</f>
        <v/>
      </c>
      <c r="AQ157" s="182">
        <f>60*AD157</f>
        <v/>
      </c>
    </row>
    <row r="158">
      <c r="A158" s="390" t="inlineStr">
        <is>
          <t>华远</t>
        </is>
      </c>
      <c r="B158" s="45" t="n">
        <v>45706</v>
      </c>
      <c r="C158" s="162" t="n">
        <v>17</v>
      </c>
      <c r="D158" s="162" t="inlineStr">
        <is>
          <t>胡应其</t>
        </is>
      </c>
      <c r="E158" s="162" t="n"/>
      <c r="F158" s="162" t="n"/>
      <c r="G158" s="162" t="n">
        <v>1</v>
      </c>
      <c r="H158" s="162" t="n"/>
      <c r="I158" s="162" t="inlineStr">
        <is>
          <t>娟4666</t>
        </is>
      </c>
      <c r="J158" s="162" t="n">
        <v>1638</v>
      </c>
      <c r="K158" s="162" t="n"/>
      <c r="L158" s="162" t="n"/>
      <c r="M158" s="162" t="n"/>
      <c r="N158" s="162" t="n"/>
      <c r="O158" s="162" t="n"/>
      <c r="P158" s="162" t="n"/>
      <c r="Q158" s="162" t="n">
        <v>96</v>
      </c>
      <c r="R158" s="162" t="n"/>
      <c r="S158" s="162" t="n"/>
      <c r="T158" s="162" t="n"/>
      <c r="U158" s="162" t="n"/>
      <c r="V158" s="162" t="n"/>
      <c r="W158" s="162" t="n"/>
      <c r="X158" s="162" t="n"/>
      <c r="Y158" s="162" t="n"/>
      <c r="Z158" s="406">
        <f>SUM(L158:Y158)</f>
        <v/>
      </c>
      <c r="AA158" s="178">
        <f>SUM(AH158:AQ158)</f>
        <v/>
      </c>
      <c r="AB158" s="162" t="inlineStr">
        <is>
          <t>对公</t>
        </is>
      </c>
      <c r="AC158" s="406" t="n"/>
      <c r="AD158" s="407" t="n"/>
      <c r="AE158" s="407" t="n"/>
      <c r="AF158" s="407" t="n"/>
      <c r="AG158" s="253" t="inlineStr">
        <is>
          <t>罗茜</t>
        </is>
      </c>
      <c r="AH158" s="182">
        <f>L158*0.3</f>
        <v/>
      </c>
      <c r="AI158" s="182">
        <f>M158*0.2</f>
        <v/>
      </c>
      <c r="AJ158" s="182">
        <f>(N158+O158)*0.2</f>
        <v/>
      </c>
      <c r="AK158" s="182">
        <f>P158*0.2</f>
        <v/>
      </c>
      <c r="AL158" s="182">
        <f>Q158*0.3</f>
        <v/>
      </c>
      <c r="AM158" s="182">
        <f>R158*0.2</f>
        <v/>
      </c>
      <c r="AN158" s="182">
        <f>S158*0.2</f>
        <v/>
      </c>
      <c r="AO158" s="182">
        <f>SUM(T158:W158)*0.2</f>
        <v/>
      </c>
      <c r="AP158" s="182">
        <f>X158*0.2</f>
        <v/>
      </c>
      <c r="AQ158" s="182">
        <f>60*AD158</f>
        <v/>
      </c>
    </row>
    <row r="159">
      <c r="A159" s="390" t="inlineStr">
        <is>
          <t>华远</t>
        </is>
      </c>
      <c r="B159" s="45" t="n">
        <v>45706</v>
      </c>
      <c r="C159" s="162" t="n">
        <v>50</v>
      </c>
      <c r="D159" s="162" t="inlineStr">
        <is>
          <t>姜志芹</t>
        </is>
      </c>
      <c r="E159" s="162" t="n"/>
      <c r="F159" s="162" t="n">
        <v>1</v>
      </c>
      <c r="G159" s="162" t="n"/>
      <c r="H159" s="162" t="inlineStr">
        <is>
          <t>刘英桃</t>
        </is>
      </c>
      <c r="I159" s="162" t="inlineStr">
        <is>
          <t>梅2883</t>
        </is>
      </c>
      <c r="J159" s="162" t="n">
        <v>1638</v>
      </c>
      <c r="K159" s="162" t="n"/>
      <c r="L159" s="162" t="n"/>
      <c r="M159" s="162" t="n"/>
      <c r="N159" s="162" t="n"/>
      <c r="O159" s="162" t="n"/>
      <c r="P159" s="162" t="n"/>
      <c r="Q159" s="406" t="n"/>
      <c r="R159" s="162" t="n">
        <v>140</v>
      </c>
      <c r="S159" s="162" t="n"/>
      <c r="T159" s="162" t="n"/>
      <c r="U159" s="162" t="n"/>
      <c r="V159" s="162" t="n"/>
      <c r="W159" s="406" t="n"/>
      <c r="X159" s="162" t="n"/>
      <c r="Y159" s="162" t="n"/>
      <c r="Z159" s="406">
        <f>SUM(L159:Y159)</f>
        <v/>
      </c>
      <c r="AA159" s="178">
        <f>SUM(AH159:AQ159)</f>
        <v/>
      </c>
      <c r="AB159" s="162" t="inlineStr">
        <is>
          <t>对公</t>
        </is>
      </c>
      <c r="AC159" s="407" t="n"/>
      <c r="AD159" s="162" t="n"/>
      <c r="AE159" s="406" t="n"/>
      <c r="AF159" s="407" t="n"/>
      <c r="AG159" s="253" t="inlineStr">
        <is>
          <t>罗茜</t>
        </is>
      </c>
      <c r="AH159" s="182">
        <f>L159*0.3</f>
        <v/>
      </c>
      <c r="AI159" s="182">
        <f>M159*0.3</f>
        <v/>
      </c>
      <c r="AJ159" s="182">
        <f>(N159+O159)*0.15</f>
        <v/>
      </c>
      <c r="AK159" s="182">
        <f>P159*0.15</f>
        <v/>
      </c>
      <c r="AL159" s="182">
        <f>Q159*0.3</f>
        <v/>
      </c>
      <c r="AM159" s="182">
        <f>(R159-140)*0.15+50</f>
        <v/>
      </c>
      <c r="AN159" s="182">
        <f>S159*0.15</f>
        <v/>
      </c>
      <c r="AO159" s="182">
        <f>SUM(T159:W159)*0.15</f>
        <v/>
      </c>
      <c r="AP159" s="182">
        <f>X159*0.15</f>
        <v/>
      </c>
      <c r="AQ159" s="182">
        <f>50*AD159</f>
        <v/>
      </c>
    </row>
    <row r="160">
      <c r="A160" s="390" t="inlineStr">
        <is>
          <t>华远</t>
        </is>
      </c>
      <c r="B160" s="45" t="n">
        <v>45707</v>
      </c>
      <c r="C160" s="162" t="n">
        <v>12</v>
      </c>
      <c r="D160" s="162" t="inlineStr">
        <is>
          <t>马静49（0120）</t>
        </is>
      </c>
      <c r="E160" s="162" t="n"/>
      <c r="F160" s="162" t="n">
        <v>1</v>
      </c>
      <c r="G160" s="162" t="n"/>
      <c r="H160" s="162" t="inlineStr">
        <is>
          <t>孙静</t>
        </is>
      </c>
      <c r="I160" s="162" t="inlineStr">
        <is>
          <t>肖1296</t>
        </is>
      </c>
      <c r="J160" s="162" t="n">
        <v>1638</v>
      </c>
      <c r="K160" s="162" t="n"/>
      <c r="L160" s="162" t="n"/>
      <c r="M160" s="162" t="n"/>
      <c r="N160" s="162" t="n">
        <v>118</v>
      </c>
      <c r="O160" s="162" t="n"/>
      <c r="P160" s="162" t="n">
        <v>180</v>
      </c>
      <c r="Q160" s="406" t="n">
        <v>177</v>
      </c>
      <c r="R160" s="406" t="n"/>
      <c r="S160" s="406" t="n"/>
      <c r="T160" s="406" t="n">
        <v>15</v>
      </c>
      <c r="U160" s="162" t="n"/>
      <c r="V160" s="162" t="n"/>
      <c r="W160" s="162" t="n"/>
      <c r="X160" s="162" t="n"/>
      <c r="Y160" s="162" t="n"/>
      <c r="Z160" s="406">
        <f>SUM(L160:Y160)</f>
        <v/>
      </c>
      <c r="AA160" s="178">
        <f>SUM(AH160:AQ160)</f>
        <v/>
      </c>
      <c r="AB160" s="162" t="inlineStr">
        <is>
          <t>对公</t>
        </is>
      </c>
      <c r="AC160" s="407" t="n"/>
      <c r="AD160" s="162" t="n"/>
      <c r="AE160" s="407" t="inlineStr">
        <is>
          <t>地屈*1</t>
        </is>
      </c>
      <c r="AF160" s="407" t="n"/>
      <c r="AG160" s="253" t="inlineStr">
        <is>
          <t>罗茜</t>
        </is>
      </c>
      <c r="AH160" s="182">
        <f>L160*0.3</f>
        <v/>
      </c>
      <c r="AI160" s="182">
        <f>M160*0.3</f>
        <v/>
      </c>
      <c r="AJ160" s="182">
        <f>(N160+O160-118)*0.15</f>
        <v/>
      </c>
      <c r="AK160" s="182" t="n">
        <v>65</v>
      </c>
      <c r="AL160" s="182">
        <f>Q160*0.3</f>
        <v/>
      </c>
      <c r="AM160" s="182">
        <f>R160*0.15</f>
        <v/>
      </c>
      <c r="AN160" s="182">
        <f>S160*0.15</f>
        <v/>
      </c>
      <c r="AO160" s="182">
        <f>(SUM(T160:W160)-7)*0.15</f>
        <v/>
      </c>
      <c r="AP160" s="182">
        <f>X160*0.15</f>
        <v/>
      </c>
      <c r="AQ160" s="182">
        <f>50*AD160</f>
        <v/>
      </c>
    </row>
    <row r="161">
      <c r="A161" s="406" t="inlineStr">
        <is>
          <t>泊富</t>
        </is>
      </c>
      <c r="B161" s="108" t="n">
        <v>45708</v>
      </c>
      <c r="C161" s="54" t="n">
        <v>24</v>
      </c>
      <c r="D161" s="54" t="inlineStr">
        <is>
          <t>文良玉</t>
        </is>
      </c>
      <c r="E161" s="54" t="n"/>
      <c r="F161" s="54" t="n"/>
      <c r="G161" s="54" t="n">
        <v>1</v>
      </c>
      <c r="H161" s="54" t="n"/>
      <c r="I161" s="54" t="inlineStr">
        <is>
          <t>G1308</t>
        </is>
      </c>
      <c r="J161" s="54" t="n">
        <v>1638</v>
      </c>
      <c r="K161" s="54" t="n"/>
      <c r="L161" s="54" t="n"/>
      <c r="M161" s="54" t="n"/>
      <c r="N161" s="54" t="n"/>
      <c r="O161" s="54" t="n"/>
      <c r="P161" s="54" t="n"/>
      <c r="Q161" s="54" t="n">
        <v>120</v>
      </c>
      <c r="R161" s="54" t="n">
        <v>140</v>
      </c>
      <c r="S161" s="54" t="n"/>
      <c r="T161" s="54" t="n">
        <v>7</v>
      </c>
      <c r="U161" s="54" t="n"/>
      <c r="V161" s="54" t="n"/>
      <c r="W161" s="54" t="n"/>
      <c r="X161" s="54" t="n"/>
      <c r="Y161" s="54" t="n"/>
      <c r="Z161" s="195">
        <f>SUM(L161:Y161)</f>
        <v/>
      </c>
      <c r="AA161" s="178">
        <f>SUM(AH161:AQ161)</f>
        <v/>
      </c>
      <c r="AB161" s="54" t="inlineStr">
        <is>
          <t>对公</t>
        </is>
      </c>
      <c r="AC161" s="69" t="n"/>
      <c r="AD161" s="168" t="n"/>
      <c r="AE161" s="168" t="n"/>
      <c r="AF161" s="168" t="n"/>
      <c r="AG161" s="128" t="inlineStr">
        <is>
          <t>彭心怡</t>
        </is>
      </c>
      <c r="AH161" s="182">
        <f>L161*0.3</f>
        <v/>
      </c>
      <c r="AI161" s="182">
        <f>M161*0.2</f>
        <v/>
      </c>
      <c r="AJ161" s="182">
        <f>(N161+O161)*0.2</f>
        <v/>
      </c>
      <c r="AK161" s="182">
        <f>P161*0.2</f>
        <v/>
      </c>
      <c r="AL161" s="182">
        <f>Q161*0.3</f>
        <v/>
      </c>
      <c r="AM161" s="182" t="n">
        <v>70</v>
      </c>
      <c r="AN161" s="182">
        <f>S161*0.2</f>
        <v/>
      </c>
      <c r="AO161" s="182">
        <f>SUM(T161:W161)*0.2</f>
        <v/>
      </c>
      <c r="AP161" s="182">
        <f>X161*0.2</f>
        <v/>
      </c>
      <c r="AQ161" s="182">
        <f>60*AD161</f>
        <v/>
      </c>
    </row>
    <row r="162">
      <c r="A162" s="406" t="inlineStr">
        <is>
          <t>泊富</t>
        </is>
      </c>
      <c r="B162" s="108" t="n">
        <v>45708</v>
      </c>
      <c r="C162" s="54" t="n">
        <v>25</v>
      </c>
      <c r="D162" s="54" t="inlineStr">
        <is>
          <t>于红60（6676）</t>
        </is>
      </c>
      <c r="E162" s="54" t="n"/>
      <c r="F162" s="54" t="n"/>
      <c r="G162" s="54" t="n">
        <v>1</v>
      </c>
      <c r="H162" s="54" t="n"/>
      <c r="I162" s="54" t="inlineStr">
        <is>
          <t>G1308</t>
        </is>
      </c>
      <c r="J162" s="54" t="n">
        <v>1638</v>
      </c>
      <c r="K162" s="54" t="n"/>
      <c r="L162" s="54" t="n"/>
      <c r="M162" s="54" t="n"/>
      <c r="N162" s="54" t="n"/>
      <c r="O162" s="54" t="n"/>
      <c r="P162" s="54" t="n"/>
      <c r="Q162" s="54" t="n">
        <v>120</v>
      </c>
      <c r="R162" s="54" t="n">
        <v>140</v>
      </c>
      <c r="S162" s="54" t="n"/>
      <c r="T162" s="54" t="n">
        <v>7</v>
      </c>
      <c r="U162" s="54" t="n"/>
      <c r="V162" s="54" t="n"/>
      <c r="W162" s="54" t="n"/>
      <c r="X162" s="54" t="n"/>
      <c r="Y162" s="54" t="n"/>
      <c r="Z162" s="195">
        <f>SUM(L162:Y162)</f>
        <v/>
      </c>
      <c r="AA162" s="178">
        <f>SUM(AH162:AQ162)</f>
        <v/>
      </c>
      <c r="AB162" s="54" t="inlineStr">
        <is>
          <t>对公</t>
        </is>
      </c>
      <c r="AC162" s="69" t="n"/>
      <c r="AD162" s="168" t="n"/>
      <c r="AE162" s="168" t="n"/>
      <c r="AF162" s="168" t="n"/>
      <c r="AG162" s="128" t="inlineStr">
        <is>
          <t>彭心怡</t>
        </is>
      </c>
      <c r="AH162" s="182">
        <f>L162*0.3</f>
        <v/>
      </c>
      <c r="AI162" s="182">
        <f>M162*0.2</f>
        <v/>
      </c>
      <c r="AJ162" s="182">
        <f>(N162+O162)*0.2</f>
        <v/>
      </c>
      <c r="AK162" s="182">
        <f>P162*0.2</f>
        <v/>
      </c>
      <c r="AL162" s="182">
        <f>Q162*0.3</f>
        <v/>
      </c>
      <c r="AM162" s="182" t="n">
        <v>70</v>
      </c>
      <c r="AN162" s="182">
        <f>S162*0.2</f>
        <v/>
      </c>
      <c r="AO162" s="182">
        <f>SUM(T162:W162)*0.2</f>
        <v/>
      </c>
      <c r="AP162" s="182">
        <f>X162*0.2</f>
        <v/>
      </c>
      <c r="AQ162" s="182">
        <f>60*AD162</f>
        <v/>
      </c>
    </row>
    <row r="163">
      <c r="A163" s="406" t="inlineStr">
        <is>
          <t>华远</t>
        </is>
      </c>
      <c r="B163" s="45" t="n">
        <v>45708</v>
      </c>
      <c r="C163" s="162" t="n">
        <v>46</v>
      </c>
      <c r="D163" s="162" t="inlineStr">
        <is>
          <t>姜志芹</t>
        </is>
      </c>
      <c r="E163" s="162" t="n"/>
      <c r="F163" s="162" t="n">
        <v>1</v>
      </c>
      <c r="G163" s="162" t="n"/>
      <c r="H163" s="162" t="inlineStr">
        <is>
          <t>孙静</t>
        </is>
      </c>
      <c r="I163" s="162" t="inlineStr">
        <is>
          <t>梅2883</t>
        </is>
      </c>
      <c r="J163" s="162" t="n">
        <v>1638</v>
      </c>
      <c r="K163" s="162" t="n"/>
      <c r="L163" s="162" t="n"/>
      <c r="M163" s="162" t="n"/>
      <c r="N163" s="162" t="n"/>
      <c r="O163" s="162" t="n">
        <v>498</v>
      </c>
      <c r="P163" s="162" t="n"/>
      <c r="Q163" s="162" t="n"/>
      <c r="R163" s="162" t="n"/>
      <c r="S163" s="162" t="n"/>
      <c r="T163" s="162" t="n"/>
      <c r="U163" s="162" t="n"/>
      <c r="V163" s="162" t="n"/>
      <c r="W163" s="162" t="n"/>
      <c r="X163" s="162" t="n"/>
      <c r="Y163" s="162" t="n"/>
      <c r="Z163" s="406">
        <f>SUM(L163:Y163)</f>
        <v/>
      </c>
      <c r="AA163" s="178">
        <f>SUM(AH163:AQ163)</f>
        <v/>
      </c>
      <c r="AB163" s="162" t="inlineStr">
        <is>
          <t>对公</t>
        </is>
      </c>
      <c r="AC163" s="407" t="n"/>
      <c r="AD163" s="162" t="n"/>
      <c r="AE163" s="407" t="n"/>
      <c r="AF163" s="407" t="n"/>
      <c r="AG163" s="253" t="n"/>
      <c r="AH163" s="182">
        <f>L163*0.3</f>
        <v/>
      </c>
      <c r="AI163" s="182">
        <f>M163*0.3</f>
        <v/>
      </c>
      <c r="AJ163" s="182">
        <f>(N163+O163)*0.15</f>
        <v/>
      </c>
      <c r="AK163" s="182">
        <f>P163*0.15</f>
        <v/>
      </c>
      <c r="AL163" s="182">
        <f>Q163*0.3</f>
        <v/>
      </c>
      <c r="AM163" s="182">
        <f>R163*0.15</f>
        <v/>
      </c>
      <c r="AN163" s="182">
        <f>S163*0.15</f>
        <v/>
      </c>
      <c r="AO163" s="182">
        <f>SUM(T163:W163)*0.15</f>
        <v/>
      </c>
      <c r="AP163" s="182">
        <f>X163*0.15</f>
        <v/>
      </c>
      <c r="AQ163" s="182">
        <f>50*AD163</f>
        <v/>
      </c>
    </row>
    <row r="164">
      <c r="A164" s="406" t="inlineStr">
        <is>
          <t>华远</t>
        </is>
      </c>
      <c r="B164" s="45" t="n">
        <v>45709</v>
      </c>
      <c r="C164" s="162" t="n">
        <v>34</v>
      </c>
      <c r="D164" s="162" t="inlineStr">
        <is>
          <t>向维</t>
        </is>
      </c>
      <c r="E164" s="162" t="n"/>
      <c r="F164" s="162" t="n"/>
      <c r="G164" s="162" t="inlineStr">
        <is>
          <t>简易</t>
        </is>
      </c>
      <c r="H164" s="162" t="n"/>
      <c r="I164" s="162" t="inlineStr">
        <is>
          <t>梅2883</t>
        </is>
      </c>
      <c r="J164" s="162" t="n">
        <v>1638</v>
      </c>
      <c r="K164" s="162" t="n"/>
      <c r="L164" s="162" t="n"/>
      <c r="M164" s="162" t="n"/>
      <c r="N164" s="162" t="n"/>
      <c r="O164" s="162" t="n"/>
      <c r="P164" s="162" t="n"/>
      <c r="Q164" s="406" t="n"/>
      <c r="R164" s="162" t="n"/>
      <c r="S164" s="162" t="n">
        <v>20</v>
      </c>
      <c r="T164" s="162" t="n"/>
      <c r="U164" s="162" t="n"/>
      <c r="V164" s="162" t="n"/>
      <c r="W164" s="162" t="n"/>
      <c r="X164" s="162" t="n"/>
      <c r="Y164" s="162" t="n"/>
      <c r="Z164" s="406">
        <f>SUM(L164:Y164)</f>
        <v/>
      </c>
      <c r="AA164" s="178">
        <f>SUM(AH164:AQ164)</f>
        <v/>
      </c>
      <c r="AB164" s="162" t="inlineStr">
        <is>
          <t>对公</t>
        </is>
      </c>
      <c r="AC164" s="406" t="n"/>
      <c r="AD164" s="407" t="n"/>
      <c r="AE164" s="406" t="n"/>
      <c r="AF164" s="407" t="n"/>
      <c r="AG164" s="253" t="inlineStr">
        <is>
          <t>罗茜</t>
        </is>
      </c>
      <c r="AH164" s="182">
        <f>L164*0.3</f>
        <v/>
      </c>
      <c r="AI164" s="182">
        <f>M164*0.2</f>
        <v/>
      </c>
      <c r="AJ164" s="182">
        <f>(N164+O164)*0.2</f>
        <v/>
      </c>
      <c r="AK164" s="182">
        <f>P164*0.2</f>
        <v/>
      </c>
      <c r="AL164" s="182">
        <f>Q164*0.3</f>
        <v/>
      </c>
      <c r="AM164" s="182">
        <f>R164*0.2</f>
        <v/>
      </c>
      <c r="AN164" s="182">
        <f>S164*0.2</f>
        <v/>
      </c>
      <c r="AO164" s="182">
        <f>SUM(T164:W164)*0.2</f>
        <v/>
      </c>
      <c r="AP164" s="182">
        <f>X164*0.2</f>
        <v/>
      </c>
      <c r="AQ164" s="182">
        <f>50*AD164</f>
        <v/>
      </c>
    </row>
    <row r="165">
      <c r="A165" s="406" t="inlineStr">
        <is>
          <t>华远</t>
        </is>
      </c>
      <c r="B165" s="45" t="n">
        <v>45709</v>
      </c>
      <c r="C165" s="411" t="n"/>
      <c r="D165" s="411" t="n"/>
      <c r="E165" s="162" t="n"/>
      <c r="F165" s="162" t="n">
        <v>1</v>
      </c>
      <c r="G165" s="162" t="n"/>
      <c r="H165" s="162" t="inlineStr">
        <is>
          <t>孙静</t>
        </is>
      </c>
      <c r="I165" s="162" t="inlineStr">
        <is>
          <t>梅2883</t>
        </is>
      </c>
      <c r="J165" s="162" t="n">
        <v>1638</v>
      </c>
      <c r="K165" s="162" t="n"/>
      <c r="L165" s="162" t="n"/>
      <c r="M165" s="162" t="n"/>
      <c r="N165" s="162">
        <f>543-O165+136</f>
        <v/>
      </c>
      <c r="O165" s="162" t="n">
        <v>498</v>
      </c>
      <c r="P165" s="162" t="n"/>
      <c r="Q165" s="406" t="n">
        <v>375</v>
      </c>
      <c r="R165" s="162" t="n">
        <v>200</v>
      </c>
      <c r="S165" s="162" t="n">
        <v>20</v>
      </c>
      <c r="T165" s="162" t="n">
        <v>13</v>
      </c>
      <c r="U165" s="162" t="n"/>
      <c r="V165" s="162" t="n"/>
      <c r="W165" s="162" t="n"/>
      <c r="X165" s="162" t="n"/>
      <c r="Y165" s="162" t="n"/>
      <c r="Z165" s="406">
        <f>SUM(L165:Y165)</f>
        <v/>
      </c>
      <c r="AA165" s="178">
        <f>SUM(AH165:AQ165)</f>
        <v/>
      </c>
      <c r="AB165" s="162" t="inlineStr">
        <is>
          <t>对公</t>
        </is>
      </c>
      <c r="AC165" s="406" t="n"/>
      <c r="AD165" s="407" t="n"/>
      <c r="AE165" s="406" t="inlineStr">
        <is>
          <t>纷乐*1</t>
        </is>
      </c>
      <c r="AF165" s="407" t="n"/>
      <c r="AG165" s="253" t="inlineStr">
        <is>
          <t>罗茜</t>
        </is>
      </c>
      <c r="AH165" s="182">
        <f>L165*0.3</f>
        <v/>
      </c>
      <c r="AI165" s="182">
        <f>M165*0.3</f>
        <v/>
      </c>
      <c r="AJ165" s="182">
        <f>(N165+O165-36)*0.15</f>
        <v/>
      </c>
      <c r="AK165" s="182">
        <f>P165*0.15</f>
        <v/>
      </c>
      <c r="AL165" s="182">
        <f>Q165*0.3</f>
        <v/>
      </c>
      <c r="AM165" s="182">
        <f>(R165-140)*0.15+50</f>
        <v/>
      </c>
      <c r="AN165" s="182">
        <f>S165*0.15</f>
        <v/>
      </c>
      <c r="AO165" s="182">
        <f>SUM(T165:W165)*0.15</f>
        <v/>
      </c>
      <c r="AP165" s="182">
        <f>X165*0.15</f>
        <v/>
      </c>
      <c r="AQ165" s="182">
        <f>50*AD165</f>
        <v/>
      </c>
    </row>
    <row r="166">
      <c r="A166" s="406" t="inlineStr">
        <is>
          <t>华远</t>
        </is>
      </c>
      <c r="B166" s="45" t="n">
        <v>45709</v>
      </c>
      <c r="C166" s="162" t="n">
        <v>36</v>
      </c>
      <c r="D166" s="162" t="inlineStr">
        <is>
          <t>马静49（0120）</t>
        </is>
      </c>
      <c r="E166" s="162" t="n"/>
      <c r="F166" s="162" t="n">
        <v>1</v>
      </c>
      <c r="G166" s="162" t="n"/>
      <c r="H166" s="162" t="inlineStr">
        <is>
          <t>孙静</t>
        </is>
      </c>
      <c r="I166" s="162" t="inlineStr">
        <is>
          <t>肖1296</t>
        </is>
      </c>
      <c r="J166" s="162" t="n">
        <v>1638</v>
      </c>
      <c r="K166" s="162" t="n"/>
      <c r="L166" s="162" t="n"/>
      <c r="M166" s="162" t="n"/>
      <c r="N166" s="162" t="n">
        <v>39</v>
      </c>
      <c r="O166" s="162" t="n"/>
      <c r="P166" s="162" t="n"/>
      <c r="Q166" s="162" t="n"/>
      <c r="R166" s="162" t="n">
        <v>140</v>
      </c>
      <c r="S166" s="162" t="n"/>
      <c r="T166" s="162" t="n"/>
      <c r="U166" s="162" t="n"/>
      <c r="V166" s="162" t="n"/>
      <c r="W166" s="162" t="n"/>
      <c r="X166" s="162" t="n"/>
      <c r="Y166" s="162" t="n"/>
      <c r="Z166" s="406">
        <f>SUM(L166:Y166)</f>
        <v/>
      </c>
      <c r="AA166" s="178">
        <f>SUM(AH166:AQ166)</f>
        <v/>
      </c>
      <c r="AB166" s="162" t="inlineStr">
        <is>
          <t>对公</t>
        </is>
      </c>
      <c r="AC166" s="406" t="n"/>
      <c r="AD166" s="407" t="n"/>
      <c r="AE166" s="407" t="n"/>
      <c r="AF166" s="407" t="n"/>
      <c r="AG166" s="253" t="inlineStr">
        <is>
          <t>罗茜</t>
        </is>
      </c>
      <c r="AH166" s="182">
        <f>L166*0.3</f>
        <v/>
      </c>
      <c r="AI166" s="182">
        <f>M166*0.3</f>
        <v/>
      </c>
      <c r="AJ166" s="182">
        <f>(N166+O166)*0.15</f>
        <v/>
      </c>
      <c r="AK166" s="182">
        <f>P166*0.15</f>
        <v/>
      </c>
      <c r="AL166" s="182">
        <f>Q166*0.3</f>
        <v/>
      </c>
      <c r="AM166" s="182">
        <f>(R166-140)*0.15+50</f>
        <v/>
      </c>
      <c r="AN166" s="182">
        <f>S166*0.15</f>
        <v/>
      </c>
      <c r="AO166" s="182">
        <f>SUM(T166:W166)*0.15</f>
        <v/>
      </c>
      <c r="AP166" s="182">
        <f>X166*0.15</f>
        <v/>
      </c>
      <c r="AQ166" s="182">
        <f>50*AD166</f>
        <v/>
      </c>
    </row>
    <row r="167">
      <c r="A167" s="406" t="inlineStr">
        <is>
          <t>华远</t>
        </is>
      </c>
      <c r="B167" s="45" t="n">
        <v>45709</v>
      </c>
      <c r="C167" s="162" t="n">
        <v>50</v>
      </c>
      <c r="D167" s="162" t="inlineStr">
        <is>
          <t>唐梦蝶</t>
        </is>
      </c>
      <c r="E167" s="162" t="n"/>
      <c r="F167" s="162" t="n">
        <v>1</v>
      </c>
      <c r="G167" s="162" t="n"/>
      <c r="H167" s="162" t="inlineStr">
        <is>
          <t>曾亚萍</t>
        </is>
      </c>
      <c r="I167" s="162" t="inlineStr">
        <is>
          <t>娟4666</t>
        </is>
      </c>
      <c r="J167" s="162" t="n">
        <v>1638</v>
      </c>
      <c r="K167" s="162" t="n"/>
      <c r="L167" s="162" t="n"/>
      <c r="M167" s="162" t="n">
        <v>60</v>
      </c>
      <c r="N167" s="162" t="n">
        <v>69</v>
      </c>
      <c r="O167" s="162" t="n"/>
      <c r="P167" s="162" t="n"/>
      <c r="Q167" s="162" t="n"/>
      <c r="R167" s="162" t="n"/>
      <c r="S167" s="162" t="n"/>
      <c r="T167" s="162" t="n"/>
      <c r="U167" s="162" t="n"/>
      <c r="V167" s="162" t="n"/>
      <c r="W167" s="162" t="n"/>
      <c r="X167" s="162" t="n"/>
      <c r="Y167" s="162" t="n"/>
      <c r="Z167" s="406">
        <f>SUM(L167:Y167)</f>
        <v/>
      </c>
      <c r="AA167" s="178">
        <f>SUM(AH167:AQ167)</f>
        <v/>
      </c>
      <c r="AB167" s="162" t="inlineStr">
        <is>
          <t>对公</t>
        </is>
      </c>
      <c r="AC167" s="407" t="n"/>
      <c r="AD167" s="162" t="n"/>
      <c r="AE167" s="407" t="n"/>
      <c r="AF167" s="407" t="n"/>
      <c r="AG167" s="253" t="inlineStr">
        <is>
          <t>罗茜</t>
        </is>
      </c>
      <c r="AH167" s="182">
        <f>L167*0.3</f>
        <v/>
      </c>
      <c r="AI167" s="182">
        <f>M167*0.3</f>
        <v/>
      </c>
      <c r="AJ167" s="182">
        <f>(N167+O167)*0.15</f>
        <v/>
      </c>
      <c r="AK167" s="182">
        <f>P167*0.15</f>
        <v/>
      </c>
      <c r="AL167" s="182">
        <f>Q167*0.3</f>
        <v/>
      </c>
      <c r="AM167" s="182">
        <f>R167*0.15</f>
        <v/>
      </c>
      <c r="AN167" s="182">
        <f>S167*0.15</f>
        <v/>
      </c>
      <c r="AO167" s="182">
        <f>SUM(T167:W167)*0.15</f>
        <v/>
      </c>
      <c r="AP167" s="182">
        <f>X167*0.15</f>
        <v/>
      </c>
      <c r="AQ167" s="182">
        <f>50*AD167</f>
        <v/>
      </c>
    </row>
    <row r="168">
      <c r="A168" s="406" t="inlineStr">
        <is>
          <t>泊富</t>
        </is>
      </c>
      <c r="B168" s="108" t="n">
        <v>45709</v>
      </c>
      <c r="C168" s="54" t="n">
        <v>4</v>
      </c>
      <c r="D168" s="54" t="inlineStr">
        <is>
          <t>吴丽61（8385）</t>
        </is>
      </c>
      <c r="E168" s="54" t="n">
        <v>1</v>
      </c>
      <c r="F168" s="54" t="n"/>
      <c r="G168" s="54" t="n"/>
      <c r="H168" s="54" t="inlineStr">
        <is>
          <t>章琼</t>
        </is>
      </c>
      <c r="I168" s="54" t="inlineStr">
        <is>
          <t>萍0857</t>
        </is>
      </c>
      <c r="J168" s="54" t="n">
        <v>1638</v>
      </c>
      <c r="K168" s="54" t="n"/>
      <c r="L168" s="54" t="n"/>
      <c r="M168" s="54" t="n"/>
      <c r="N168" s="54" t="n"/>
      <c r="O168" s="54" t="n"/>
      <c r="P168" s="54" t="n"/>
      <c r="Q168" s="54" t="n"/>
      <c r="R168" s="54" t="n">
        <v>360</v>
      </c>
      <c r="S168" s="54" t="n"/>
      <c r="T168" s="54" t="n"/>
      <c r="U168" s="54" t="n"/>
      <c r="V168" s="54" t="n"/>
      <c r="W168" s="54" t="n"/>
      <c r="X168" s="54" t="n">
        <v>20</v>
      </c>
      <c r="Y168" s="54" t="n"/>
      <c r="Z168" s="195">
        <f>SUM(L168:Y168)</f>
        <v/>
      </c>
      <c r="AA168" s="178">
        <f>SUM(AH168:AQ168)</f>
        <v/>
      </c>
      <c r="AB168" s="54" t="inlineStr">
        <is>
          <t>对公</t>
        </is>
      </c>
      <c r="AC168" s="168" t="n"/>
      <c r="AD168" s="168" t="n"/>
      <c r="AE168" s="168" t="n"/>
      <c r="AF168" s="168" t="n"/>
      <c r="AG168" s="128" t="inlineStr">
        <is>
          <t>彭心怡</t>
        </is>
      </c>
      <c r="AH168" s="182">
        <f>L168*0.3</f>
        <v/>
      </c>
      <c r="AI168" s="182">
        <f>M168*0.3</f>
        <v/>
      </c>
      <c r="AJ168" s="182">
        <f>(N168+O168)*0.15</f>
        <v/>
      </c>
      <c r="AK168" s="182">
        <f>P168*0.15</f>
        <v/>
      </c>
      <c r="AL168" s="182">
        <f>Q168*0.3</f>
        <v/>
      </c>
      <c r="AM168" s="182" t="n">
        <v>140</v>
      </c>
      <c r="AN168" s="182">
        <f>S168*0.15</f>
        <v/>
      </c>
      <c r="AO168" s="182">
        <f>SUM(T168:W168)*0.15</f>
        <v/>
      </c>
      <c r="AP168" s="182">
        <f>X168*0.15</f>
        <v/>
      </c>
      <c r="AQ168" s="182">
        <f>50*AD168</f>
        <v/>
      </c>
    </row>
    <row r="169">
      <c r="A169" s="406" t="inlineStr">
        <is>
          <t>泊富</t>
        </is>
      </c>
      <c r="B169" s="108" t="n">
        <v>45709</v>
      </c>
      <c r="C169" s="411" t="n"/>
      <c r="D169" s="411" t="n"/>
      <c r="E169" s="411" t="n"/>
      <c r="F169" s="54" t="n"/>
      <c r="G169" s="54" t="n"/>
      <c r="H169" s="54" t="inlineStr">
        <is>
          <t>章琼</t>
        </is>
      </c>
      <c r="I169" s="54" t="inlineStr">
        <is>
          <t>萍0857</t>
        </is>
      </c>
      <c r="J169" s="54" t="n">
        <v>1638</v>
      </c>
      <c r="K169" s="54" t="n"/>
      <c r="L169" s="54" t="n"/>
      <c r="M169" s="54" t="n"/>
      <c r="N169" s="54">
        <f>673-498</f>
        <v/>
      </c>
      <c r="O169" s="54" t="n">
        <v>498</v>
      </c>
      <c r="P169" s="54" t="n"/>
      <c r="Q169" s="54" t="n"/>
      <c r="R169" s="54" t="n"/>
      <c r="S169" s="54" t="n"/>
      <c r="T169" s="54" t="n">
        <v>230</v>
      </c>
      <c r="U169" s="54" t="n">
        <v>10</v>
      </c>
      <c r="V169" s="54" t="n"/>
      <c r="W169" s="54" t="n"/>
      <c r="X169" s="54" t="n"/>
      <c r="Y169" s="54" t="n"/>
      <c r="Z169" s="195">
        <f>SUM(L169:Y169)</f>
        <v/>
      </c>
      <c r="AA169" s="178">
        <f>SUM(AH169:AQ169)</f>
        <v/>
      </c>
      <c r="AB169" s="54" t="inlineStr">
        <is>
          <t>对公</t>
        </is>
      </c>
      <c r="AC169" s="168" t="n"/>
      <c r="AD169" s="168" t="n"/>
      <c r="AE169" s="69" t="n"/>
      <c r="AF169" s="168" t="n"/>
      <c r="AG169" s="128" t="inlineStr">
        <is>
          <t>彭心怡</t>
        </is>
      </c>
      <c r="AH169" s="182">
        <f>L169*0.3</f>
        <v/>
      </c>
      <c r="AI169" s="182">
        <f>M169*0.3</f>
        <v/>
      </c>
      <c r="AJ169" s="182">
        <f>(N169+O169)*0.15</f>
        <v/>
      </c>
      <c r="AK169" s="182">
        <f>P169*0.15</f>
        <v/>
      </c>
      <c r="AL169" s="182">
        <f>Q169*0.3</f>
        <v/>
      </c>
      <c r="AM169" s="182">
        <f>R169*0.15</f>
        <v/>
      </c>
      <c r="AN169" s="182">
        <f>S169*0.15</f>
        <v/>
      </c>
      <c r="AO169" s="182">
        <f>SUM(T169:W169)*0.15</f>
        <v/>
      </c>
      <c r="AP169" s="182">
        <f>X169*0.15</f>
        <v/>
      </c>
      <c r="AQ169" s="182">
        <f>50*AD169</f>
        <v/>
      </c>
    </row>
    <row r="170">
      <c r="A170" s="406" t="inlineStr">
        <is>
          <t>泊富</t>
        </is>
      </c>
      <c r="B170" s="108" t="n">
        <v>45709</v>
      </c>
      <c r="C170" s="54" t="n">
        <v>28</v>
      </c>
      <c r="D170" s="54" t="inlineStr">
        <is>
          <t>陈春颖</t>
        </is>
      </c>
      <c r="E170" s="54" t="n"/>
      <c r="F170" s="54" t="n"/>
      <c r="G170" s="54" t="n">
        <v>1</v>
      </c>
      <c r="H170" s="54" t="n"/>
      <c r="I170" s="54" t="inlineStr">
        <is>
          <t>G1308</t>
        </is>
      </c>
      <c r="J170" s="54" t="n">
        <v>1638</v>
      </c>
      <c r="K170" s="54" t="n"/>
      <c r="L170" s="54" t="n"/>
      <c r="M170" s="54" t="n"/>
      <c r="N170" s="54" t="n"/>
      <c r="O170" s="54" t="n"/>
      <c r="P170" s="54" t="n"/>
      <c r="Q170" s="54" t="n">
        <v>120</v>
      </c>
      <c r="R170" s="54" t="n">
        <v>140</v>
      </c>
      <c r="S170" s="54" t="n"/>
      <c r="T170" s="54" t="n">
        <v>7</v>
      </c>
      <c r="U170" s="54" t="n"/>
      <c r="V170" s="54" t="n"/>
      <c r="W170" s="54" t="n"/>
      <c r="X170" s="54" t="n"/>
      <c r="Y170" s="54" t="n"/>
      <c r="Z170" s="195">
        <f>SUM(L170:Y170)</f>
        <v/>
      </c>
      <c r="AA170" s="178">
        <f>SUM(AH170:AQ170)</f>
        <v/>
      </c>
      <c r="AB170" s="54" t="inlineStr">
        <is>
          <t>对公</t>
        </is>
      </c>
      <c r="AC170" s="168" t="n"/>
      <c r="AD170" s="168" t="n"/>
      <c r="AE170" s="168" t="n"/>
      <c r="AF170" s="168" t="n"/>
      <c r="AG170" s="128" t="inlineStr">
        <is>
          <t>彭心怡</t>
        </is>
      </c>
      <c r="AH170" s="182">
        <f>L170*0.3</f>
        <v/>
      </c>
      <c r="AI170" s="182">
        <f>M170*0.2</f>
        <v/>
      </c>
      <c r="AJ170" s="182">
        <f>(N170+O170)*0.2</f>
        <v/>
      </c>
      <c r="AK170" s="182">
        <f>P170*0.2</f>
        <v/>
      </c>
      <c r="AL170" s="182">
        <f>Q170*0.35</f>
        <v/>
      </c>
      <c r="AM170" s="182" t="n">
        <v>70</v>
      </c>
      <c r="AN170" s="182">
        <f>S170*0.2</f>
        <v/>
      </c>
      <c r="AO170" s="182">
        <f>SUM(T170:W170)*0.2</f>
        <v/>
      </c>
      <c r="AP170" s="182">
        <f>X170*0.2</f>
        <v/>
      </c>
      <c r="AQ170" s="182">
        <f>50*AD170</f>
        <v/>
      </c>
    </row>
    <row r="171">
      <c r="A171" s="406" t="inlineStr">
        <is>
          <t>泊富</t>
        </is>
      </c>
      <c r="B171" s="108" t="n">
        <v>45709</v>
      </c>
      <c r="C171" s="54" t="n">
        <v>29</v>
      </c>
      <c r="D171" s="54" t="inlineStr">
        <is>
          <t>倪丽霞</t>
        </is>
      </c>
      <c r="E171" s="54" t="n"/>
      <c r="F171" s="54" t="n"/>
      <c r="G171" s="54" t="n">
        <v>1</v>
      </c>
      <c r="H171" s="54" t="n"/>
      <c r="I171" s="54" t="inlineStr">
        <is>
          <t>G1308</t>
        </is>
      </c>
      <c r="J171" s="54" t="n">
        <v>1638</v>
      </c>
      <c r="K171" s="54" t="n"/>
      <c r="L171" s="54" t="n"/>
      <c r="M171" s="54" t="n"/>
      <c r="N171" s="54" t="n"/>
      <c r="O171" s="54" t="n"/>
      <c r="P171" s="54" t="n"/>
      <c r="Q171" s="54" t="n">
        <v>120</v>
      </c>
      <c r="R171" s="54" t="n">
        <v>140</v>
      </c>
      <c r="S171" s="54" t="n"/>
      <c r="T171" s="54" t="n">
        <v>7</v>
      </c>
      <c r="U171" s="54" t="n"/>
      <c r="V171" s="54" t="n"/>
      <c r="W171" s="54" t="n"/>
      <c r="X171" s="54" t="n"/>
      <c r="Y171" s="54" t="n"/>
      <c r="Z171" s="195">
        <f>SUM(L171:Y171)</f>
        <v/>
      </c>
      <c r="AA171" s="178">
        <f>SUM(AH171:AQ171)</f>
        <v/>
      </c>
      <c r="AB171" s="54" t="inlineStr">
        <is>
          <t>对公</t>
        </is>
      </c>
      <c r="AC171" s="168" t="n"/>
      <c r="AD171" s="168" t="n"/>
      <c r="AE171" s="168" t="n"/>
      <c r="AF171" s="168" t="n"/>
      <c r="AG171" s="128" t="inlineStr">
        <is>
          <t>彭心怡</t>
        </is>
      </c>
      <c r="AH171" s="182">
        <f>L171*0.3</f>
        <v/>
      </c>
      <c r="AI171" s="182">
        <f>M171*0.2</f>
        <v/>
      </c>
      <c r="AJ171" s="182">
        <f>(N171+O171)*0.2</f>
        <v/>
      </c>
      <c r="AK171" s="182">
        <f>P171*0.2</f>
        <v/>
      </c>
      <c r="AL171" s="182">
        <f>Q171*0.35</f>
        <v/>
      </c>
      <c r="AM171" s="182" t="n">
        <v>70</v>
      </c>
      <c r="AN171" s="182">
        <f>S171*0.2</f>
        <v/>
      </c>
      <c r="AO171" s="182">
        <f>SUM(T171:W171)*0.2</f>
        <v/>
      </c>
      <c r="AP171" s="182">
        <f>X171*0.2</f>
        <v/>
      </c>
      <c r="AQ171" s="182">
        <f>50*AD171</f>
        <v/>
      </c>
    </row>
    <row r="172">
      <c r="A172" s="406" t="inlineStr">
        <is>
          <t>泊富</t>
        </is>
      </c>
      <c r="B172" s="108" t="n">
        <v>45711</v>
      </c>
      <c r="C172" s="365" t="n">
        <v>12</v>
      </c>
      <c r="D172" s="365" t="inlineStr">
        <is>
          <t>阳修月</t>
        </is>
      </c>
      <c r="E172" s="54" t="n"/>
      <c r="F172" s="54" t="n">
        <v>1</v>
      </c>
      <c r="G172" s="54" t="n"/>
      <c r="H172" s="54" t="inlineStr">
        <is>
          <t>章琼</t>
        </is>
      </c>
      <c r="I172" s="54" t="inlineStr">
        <is>
          <t>萍0857</t>
        </is>
      </c>
      <c r="J172" s="54" t="n">
        <v>1638</v>
      </c>
      <c r="K172" s="54" t="n"/>
      <c r="L172" s="54" t="n"/>
      <c r="M172" s="54" t="n"/>
      <c r="N172" s="54" t="n"/>
      <c r="O172" s="54" t="n"/>
      <c r="P172" s="54" t="n">
        <v>180</v>
      </c>
      <c r="Q172" s="54" t="n"/>
      <c r="R172" s="54" t="n"/>
      <c r="S172" s="54" t="n"/>
      <c r="T172" s="54" t="n">
        <v>7</v>
      </c>
      <c r="U172" s="54" t="n"/>
      <c r="V172" s="54" t="n"/>
      <c r="W172" s="54" t="n"/>
      <c r="X172" s="54" t="n"/>
      <c r="Y172" s="54" t="n"/>
      <c r="Z172" s="195">
        <f>SUM(L172:Y172)</f>
        <v/>
      </c>
      <c r="AA172" s="178">
        <f>SUM(AH172:AQ172)</f>
        <v/>
      </c>
      <c r="AB172" s="54" t="inlineStr">
        <is>
          <t>对公</t>
        </is>
      </c>
      <c r="AC172" s="168" t="n"/>
      <c r="AD172" s="69" t="n"/>
      <c r="AE172" s="69" t="n"/>
      <c r="AF172" s="69" t="n"/>
      <c r="AG172" s="128" t="inlineStr">
        <is>
          <t>周瑶</t>
        </is>
      </c>
      <c r="AH172" s="182">
        <f>L172*0.3</f>
        <v/>
      </c>
      <c r="AI172" s="182">
        <f>M172*0.3</f>
        <v/>
      </c>
      <c r="AJ172" s="182">
        <f>(N172+O172)*0.15</f>
        <v/>
      </c>
      <c r="AK172" s="182" t="n">
        <v>65</v>
      </c>
      <c r="AL172" s="182">
        <f>Q172*0.3</f>
        <v/>
      </c>
      <c r="AM172" s="182">
        <f>R172*0.15</f>
        <v/>
      </c>
      <c r="AN172" s="182">
        <f>S172*0.15</f>
        <v/>
      </c>
      <c r="AO172" s="182">
        <f>(SUM(T172:W172)-7)*0.15</f>
        <v/>
      </c>
      <c r="AP172" s="182">
        <f>X172*0.15</f>
        <v/>
      </c>
      <c r="AQ172" s="182">
        <f>50*AD172</f>
        <v/>
      </c>
    </row>
    <row r="173" ht="28" customHeight="1" s="408">
      <c r="A173" s="406" t="inlineStr">
        <is>
          <t>泊富</t>
        </is>
      </c>
      <c r="B173" s="108" t="n">
        <v>45711</v>
      </c>
      <c r="C173" s="412" t="n"/>
      <c r="D173" s="412" t="n"/>
      <c r="E173" s="54" t="n"/>
      <c r="F173" s="411" t="n"/>
      <c r="G173" s="54" t="n"/>
      <c r="H173" s="54" t="inlineStr">
        <is>
          <t>章琼</t>
        </is>
      </c>
      <c r="I173" s="365" t="inlineStr">
        <is>
          <t>萍0857</t>
        </is>
      </c>
      <c r="J173" s="365" t="n">
        <v>1638</v>
      </c>
      <c r="K173" s="365" t="n"/>
      <c r="L173" s="54" t="n"/>
      <c r="M173" s="54" t="n"/>
      <c r="N173" s="54" t="n">
        <v>10</v>
      </c>
      <c r="O173" s="54" t="n"/>
      <c r="P173" s="54" t="n"/>
      <c r="Q173" s="54" t="n">
        <v>160</v>
      </c>
      <c r="R173" s="54" t="n"/>
      <c r="S173" s="54" t="n"/>
      <c r="T173" s="54" t="n">
        <v>32</v>
      </c>
      <c r="U173" s="54" t="n"/>
      <c r="V173" s="54" t="n"/>
      <c r="W173" s="54" t="n"/>
      <c r="X173" s="54" t="n"/>
      <c r="Y173" s="54" t="n">
        <v>2750</v>
      </c>
      <c r="Z173" s="195">
        <f>SUM(L173:Y173)</f>
        <v/>
      </c>
      <c r="AA173" s="178">
        <f>SUM(AH173:AQ173)</f>
        <v/>
      </c>
      <c r="AB173" s="54" t="inlineStr">
        <is>
          <t>对公</t>
        </is>
      </c>
      <c r="AC173" s="168" t="n"/>
      <c r="AD173" s="69" t="n">
        <v>5</v>
      </c>
      <c r="AE173" s="69" t="inlineStr">
        <is>
          <t>新疆球蛋白550元/瓶</t>
        </is>
      </c>
      <c r="AF173" s="69" t="n"/>
      <c r="AG173" s="128" t="inlineStr">
        <is>
          <t>周瑶</t>
        </is>
      </c>
      <c r="AH173" s="182">
        <f>L173*0.3</f>
        <v/>
      </c>
      <c r="AI173" s="182">
        <f>M173*0.3</f>
        <v/>
      </c>
      <c r="AJ173" s="182">
        <f>(N173+O173)*0.15</f>
        <v/>
      </c>
      <c r="AK173" s="182">
        <f>P173*0.15</f>
        <v/>
      </c>
      <c r="AL173" s="182">
        <f>Q173*0.3</f>
        <v/>
      </c>
      <c r="AM173" s="182">
        <f>R173*0.15</f>
        <v/>
      </c>
      <c r="AN173" s="182">
        <f>S173*0.15</f>
        <v/>
      </c>
      <c r="AO173" s="182">
        <f>SUM(T173:W173)*0.15</f>
        <v/>
      </c>
      <c r="AP173" s="182">
        <f>X173*0.15</f>
        <v/>
      </c>
      <c r="AQ173" s="182">
        <f>50*AD173</f>
        <v/>
      </c>
    </row>
    <row r="174">
      <c r="A174" s="406" t="inlineStr">
        <is>
          <t>泊富</t>
        </is>
      </c>
      <c r="B174" s="108" t="n">
        <v>45711</v>
      </c>
      <c r="C174" s="54" t="n">
        <v>18</v>
      </c>
      <c r="D174" s="54" t="inlineStr">
        <is>
          <t>吴丽61（8385）</t>
        </is>
      </c>
      <c r="E174" s="54" t="n"/>
      <c r="F174" s="54" t="n">
        <v>1</v>
      </c>
      <c r="G174" s="54" t="n"/>
      <c r="H174" s="54" t="inlineStr">
        <is>
          <t>章琼</t>
        </is>
      </c>
      <c r="I174" s="54" t="inlineStr">
        <is>
          <t>萍0857</t>
        </is>
      </c>
      <c r="J174" s="54" t="n">
        <v>1638</v>
      </c>
      <c r="K174" s="54" t="n"/>
      <c r="L174" s="54" t="n"/>
      <c r="M174" s="54" t="n"/>
      <c r="N174" s="54" t="n">
        <v>5</v>
      </c>
      <c r="O174" s="54" t="n"/>
      <c r="P174" s="54" t="n"/>
      <c r="Q174" s="54" t="n"/>
      <c r="R174" s="54" t="n"/>
      <c r="S174" s="54" t="n"/>
      <c r="T174" s="54" t="n">
        <v>230</v>
      </c>
      <c r="U174" s="54" t="n"/>
      <c r="V174" s="54" t="n"/>
      <c r="W174" s="54" t="n"/>
      <c r="X174" s="54" t="n"/>
      <c r="Y174" s="54" t="n"/>
      <c r="Z174" s="195">
        <f>SUM(L174:Y174)</f>
        <v/>
      </c>
      <c r="AA174" s="178">
        <f>SUM(AH174:AQ174)</f>
        <v/>
      </c>
      <c r="AB174" s="54" t="inlineStr">
        <is>
          <t>对公</t>
        </is>
      </c>
      <c r="AC174" s="168" t="n"/>
      <c r="AD174" s="69" t="n"/>
      <c r="AE174" s="69" t="n"/>
      <c r="AF174" s="69" t="n"/>
      <c r="AG174" s="128" t="inlineStr">
        <is>
          <t>周瑶</t>
        </is>
      </c>
      <c r="AH174" s="182">
        <f>L174*0.3</f>
        <v/>
      </c>
      <c r="AI174" s="182">
        <f>M174*0.3</f>
        <v/>
      </c>
      <c r="AJ174" s="182">
        <f>(N174+O174)*0.15</f>
        <v/>
      </c>
      <c r="AK174" s="182">
        <f>P174*0.15</f>
        <v/>
      </c>
      <c r="AL174" s="182">
        <f>Q174*0.3</f>
        <v/>
      </c>
      <c r="AM174" s="182">
        <f>R174*0.15</f>
        <v/>
      </c>
      <c r="AN174" s="182">
        <f>S174*0.15</f>
        <v/>
      </c>
      <c r="AO174" s="182">
        <f>SUM(T174:W174)*0.15</f>
        <v/>
      </c>
      <c r="AP174" s="182">
        <f>X174*0.15</f>
        <v/>
      </c>
      <c r="AQ174" s="182">
        <f>50*AD174</f>
        <v/>
      </c>
    </row>
    <row r="175">
      <c r="A175" s="406" t="inlineStr">
        <is>
          <t>泊富</t>
        </is>
      </c>
      <c r="B175" s="108" t="n">
        <v>45711</v>
      </c>
      <c r="C175" s="54" t="n">
        <v>23</v>
      </c>
      <c r="D175" s="54" t="inlineStr">
        <is>
          <t>谢冬华</t>
        </is>
      </c>
      <c r="E175" s="54" t="n"/>
      <c r="F175" s="54" t="n"/>
      <c r="G175" s="54" t="n">
        <v>1</v>
      </c>
      <c r="H175" s="54" t="n"/>
      <c r="I175" s="54" t="inlineStr">
        <is>
          <t>谭5919</t>
        </is>
      </c>
      <c r="J175" s="54" t="n">
        <v>1638</v>
      </c>
      <c r="K175" s="54" t="n"/>
      <c r="L175" s="54" t="n"/>
      <c r="M175" s="54" t="n"/>
      <c r="N175" s="54" t="n"/>
      <c r="O175" s="54" t="n"/>
      <c r="P175" s="54" t="n"/>
      <c r="Q175" s="54" t="n"/>
      <c r="R175" s="54" t="n">
        <v>360</v>
      </c>
      <c r="S175" s="54" t="n"/>
      <c r="T175" s="54" t="n"/>
      <c r="U175" s="54" t="n"/>
      <c r="V175" s="54" t="n"/>
      <c r="W175" s="54" t="n"/>
      <c r="X175" s="54" t="n"/>
      <c r="Y175" s="54" t="n"/>
      <c r="Z175" s="195">
        <f>SUM(L175:Y175)</f>
        <v/>
      </c>
      <c r="AA175" s="178">
        <f>SUM(AH175:AQ175)</f>
        <v/>
      </c>
      <c r="AB175" s="54" t="inlineStr">
        <is>
          <t>对公</t>
        </is>
      </c>
      <c r="AC175" s="168" t="n"/>
      <c r="AD175" s="69" t="n"/>
      <c r="AE175" s="69" t="n"/>
      <c r="AF175" s="69" t="n"/>
      <c r="AG175" s="128" t="inlineStr">
        <is>
          <t>周瑶</t>
        </is>
      </c>
      <c r="AH175" s="182">
        <f>L175*0.3</f>
        <v/>
      </c>
      <c r="AI175" s="182">
        <f>M175*0.2</f>
        <v/>
      </c>
      <c r="AJ175" s="182">
        <f>(N175+O175)*0.2</f>
        <v/>
      </c>
      <c r="AK175" s="182">
        <f>P175*0.2</f>
        <v/>
      </c>
      <c r="AL175" s="182">
        <f>Q175*0.3</f>
        <v/>
      </c>
      <c r="AM175" s="182" t="n">
        <v>140</v>
      </c>
      <c r="AN175" s="182">
        <f>S175*0.2</f>
        <v/>
      </c>
      <c r="AO175" s="182">
        <f>SUM(T175:W175)*0.2</f>
        <v/>
      </c>
      <c r="AP175" s="182">
        <f>X175*0.2</f>
        <v/>
      </c>
      <c r="AQ175" s="182">
        <f>50*AD175</f>
        <v/>
      </c>
    </row>
    <row r="176">
      <c r="A176" s="406" t="inlineStr">
        <is>
          <t>泊富</t>
        </is>
      </c>
      <c r="B176" s="108" t="n">
        <v>45711</v>
      </c>
      <c r="C176" s="54" t="n">
        <v>28</v>
      </c>
      <c r="D176" s="54" t="inlineStr">
        <is>
          <t>文良玉</t>
        </is>
      </c>
      <c r="E176" s="54" t="n"/>
      <c r="F176" s="54" t="n"/>
      <c r="G176" s="54" t="n">
        <v>1</v>
      </c>
      <c r="H176" s="54" t="n"/>
      <c r="I176" s="54" t="inlineStr">
        <is>
          <t>G1308</t>
        </is>
      </c>
      <c r="J176" s="54" t="n">
        <v>1638</v>
      </c>
      <c r="K176" s="54" t="n"/>
      <c r="L176" s="54" t="n"/>
      <c r="M176" s="54" t="n"/>
      <c r="N176" s="54" t="n"/>
      <c r="O176" s="54" t="n"/>
      <c r="P176" s="54" t="n"/>
      <c r="Q176" s="54" t="n">
        <v>120</v>
      </c>
      <c r="R176" s="54" t="n">
        <v>140</v>
      </c>
      <c r="S176" s="54" t="n"/>
      <c r="T176" s="54" t="n">
        <v>7</v>
      </c>
      <c r="U176" s="54" t="n"/>
      <c r="V176" s="54" t="n"/>
      <c r="W176" s="54" t="n"/>
      <c r="X176" s="54" t="n"/>
      <c r="Y176" s="54" t="n"/>
      <c r="Z176" s="195">
        <f>SUM(L176:Y176)</f>
        <v/>
      </c>
      <c r="AA176" s="178">
        <f>SUM(AH176:AQ176)</f>
        <v/>
      </c>
      <c r="AB176" s="54" t="inlineStr">
        <is>
          <t>对公</t>
        </is>
      </c>
      <c r="AC176" s="168" t="n"/>
      <c r="AD176" s="69" t="n"/>
      <c r="AE176" s="69" t="n"/>
      <c r="AF176" s="69" t="n"/>
      <c r="AG176" s="128" t="inlineStr">
        <is>
          <t>周瑶</t>
        </is>
      </c>
      <c r="AH176" s="182">
        <f>L176*0.3</f>
        <v/>
      </c>
      <c r="AI176" s="182">
        <f>M176*0.2</f>
        <v/>
      </c>
      <c r="AJ176" s="182">
        <f>(N176+O176)*0.2</f>
        <v/>
      </c>
      <c r="AK176" s="182">
        <f>P176*0.2</f>
        <v/>
      </c>
      <c r="AL176" s="182">
        <f>Q176*0.35</f>
        <v/>
      </c>
      <c r="AM176" s="182" t="n">
        <v>70</v>
      </c>
      <c r="AN176" s="182">
        <f>S176*0.2</f>
        <v/>
      </c>
      <c r="AO176" s="182">
        <f>SUM(T176:W176)*0.2</f>
        <v/>
      </c>
      <c r="AP176" s="182">
        <f>X176*0.2</f>
        <v/>
      </c>
      <c r="AQ176" s="182">
        <f>50*AD176</f>
        <v/>
      </c>
    </row>
    <row r="177">
      <c r="A177" s="406" t="inlineStr">
        <is>
          <t>泊富</t>
        </is>
      </c>
      <c r="B177" s="108" t="n">
        <v>45711</v>
      </c>
      <c r="C177" s="54" t="n">
        <v>29</v>
      </c>
      <c r="D177" s="54" t="inlineStr">
        <is>
          <t>于红60（6676）</t>
        </is>
      </c>
      <c r="E177" s="54" t="n"/>
      <c r="F177" s="54" t="n"/>
      <c r="G177" s="54" t="n">
        <v>1</v>
      </c>
      <c r="H177" s="54" t="n"/>
      <c r="I177" s="54" t="inlineStr">
        <is>
          <t>G1308</t>
        </is>
      </c>
      <c r="J177" s="54" t="n">
        <v>1638</v>
      </c>
      <c r="K177" s="54" t="n"/>
      <c r="L177" s="54" t="n"/>
      <c r="M177" s="54" t="n"/>
      <c r="N177" s="54" t="n"/>
      <c r="O177" s="54" t="n"/>
      <c r="P177" s="54" t="n"/>
      <c r="Q177" s="54" t="n">
        <v>120</v>
      </c>
      <c r="R177" s="54" t="n">
        <v>140</v>
      </c>
      <c r="S177" s="54" t="n"/>
      <c r="T177" s="54" t="n">
        <v>7</v>
      </c>
      <c r="U177" s="54" t="n"/>
      <c r="V177" s="54" t="n"/>
      <c r="W177" s="54" t="n"/>
      <c r="X177" s="54" t="n"/>
      <c r="Y177" s="54" t="n"/>
      <c r="Z177" s="195">
        <f>SUM(L177:Y177)</f>
        <v/>
      </c>
      <c r="AA177" s="178">
        <f>SUM(AH177:AQ177)</f>
        <v/>
      </c>
      <c r="AB177" s="54" t="inlineStr">
        <is>
          <t>对公</t>
        </is>
      </c>
      <c r="AC177" s="168" t="n"/>
      <c r="AD177" s="69" t="n"/>
      <c r="AE177" s="69" t="n"/>
      <c r="AF177" s="69" t="n"/>
      <c r="AG177" s="128" t="inlineStr">
        <is>
          <t>周瑶</t>
        </is>
      </c>
      <c r="AH177" s="182">
        <f>L177*0.3</f>
        <v/>
      </c>
      <c r="AI177" s="182">
        <f>M177*0.2</f>
        <v/>
      </c>
      <c r="AJ177" s="182">
        <f>(N177+O177)*0.2</f>
        <v/>
      </c>
      <c r="AK177" s="182">
        <f>P177*0.2</f>
        <v/>
      </c>
      <c r="AL177" s="182">
        <f>Q177*0.35</f>
        <v/>
      </c>
      <c r="AM177" s="182" t="n">
        <v>70</v>
      </c>
      <c r="AN177" s="182">
        <f>S177*0.2</f>
        <v/>
      </c>
      <c r="AO177" s="182">
        <f>SUM(T177:W177)*0.2</f>
        <v/>
      </c>
      <c r="AP177" s="182">
        <f>X177*0.2</f>
        <v/>
      </c>
      <c r="AQ177" s="182">
        <f>50*AD177</f>
        <v/>
      </c>
    </row>
    <row r="178">
      <c r="A178" s="406" t="inlineStr">
        <is>
          <t>泊富</t>
        </is>
      </c>
      <c r="B178" s="108" t="n">
        <v>45711</v>
      </c>
      <c r="C178" s="54" t="n">
        <v>31</v>
      </c>
      <c r="D178" s="54" t="inlineStr">
        <is>
          <t>马朝霞</t>
        </is>
      </c>
      <c r="E178" s="54" t="n"/>
      <c r="F178" s="54" t="n">
        <v>1</v>
      </c>
      <c r="G178" s="54" t="n"/>
      <c r="H178" s="54" t="inlineStr">
        <is>
          <t>刘英桃</t>
        </is>
      </c>
      <c r="I178" s="54" t="inlineStr">
        <is>
          <t>丽5069</t>
        </is>
      </c>
      <c r="J178" s="54" t="n">
        <v>1638</v>
      </c>
      <c r="K178" s="54" t="n"/>
      <c r="L178" s="54" t="n"/>
      <c r="M178" s="54" t="n"/>
      <c r="N178" s="54" t="n"/>
      <c r="O178" s="54" t="n"/>
      <c r="P178" s="54" t="n"/>
      <c r="Q178" s="54" t="n"/>
      <c r="R178" s="54" t="n">
        <v>360</v>
      </c>
      <c r="S178" s="54" t="n"/>
      <c r="T178" s="54" t="n"/>
      <c r="U178" s="54" t="n"/>
      <c r="V178" s="54" t="n"/>
      <c r="W178" s="54" t="n"/>
      <c r="X178" s="54" t="n"/>
      <c r="Y178" s="54" t="n"/>
      <c r="Z178" s="195">
        <f>SUM(L178:Y178)</f>
        <v/>
      </c>
      <c r="AA178" s="178">
        <f>SUM(AH178:AQ178)</f>
        <v/>
      </c>
      <c r="AB178" s="54" t="inlineStr">
        <is>
          <t>对公</t>
        </is>
      </c>
      <c r="AC178" s="168" t="n"/>
      <c r="AD178" s="69" t="n"/>
      <c r="AE178" s="69" t="n"/>
      <c r="AF178" s="69" t="n"/>
      <c r="AG178" s="128" t="inlineStr">
        <is>
          <t>周瑶</t>
        </is>
      </c>
      <c r="AH178" s="182">
        <f>L178*0.3</f>
        <v/>
      </c>
      <c r="AI178" s="182">
        <f>M178*0.3</f>
        <v/>
      </c>
      <c r="AJ178" s="182">
        <f>(N178+O178)*0.15</f>
        <v/>
      </c>
      <c r="AK178" s="182">
        <f>P178*0.15</f>
        <v/>
      </c>
      <c r="AL178" s="182">
        <f>Q178*0.3</f>
        <v/>
      </c>
      <c r="AM178" s="182" t="n">
        <v>140</v>
      </c>
      <c r="AN178" s="182">
        <f>S178*0.15</f>
        <v/>
      </c>
      <c r="AO178" s="182">
        <f>SUM(T178:W178)*0.15</f>
        <v/>
      </c>
      <c r="AP178" s="182">
        <f>X178*0.15</f>
        <v/>
      </c>
      <c r="AQ178" s="182">
        <f>50*AD178</f>
        <v/>
      </c>
    </row>
    <row r="179">
      <c r="A179" s="406" t="inlineStr">
        <is>
          <t>华远</t>
        </is>
      </c>
      <c r="B179" s="45" t="n">
        <v>45710</v>
      </c>
      <c r="C179" s="162" t="n">
        <v>18</v>
      </c>
      <c r="D179" s="162" t="inlineStr">
        <is>
          <t>唐梦蝶</t>
        </is>
      </c>
      <c r="E179" s="162" t="n"/>
      <c r="F179" s="162" t="n">
        <v>1</v>
      </c>
      <c r="G179" s="162" t="n"/>
      <c r="H179" s="162" t="inlineStr">
        <is>
          <t>曾亚萍</t>
        </is>
      </c>
      <c r="I179" s="162" t="inlineStr">
        <is>
          <t>娟4666</t>
        </is>
      </c>
      <c r="J179" s="162" t="n">
        <v>1638</v>
      </c>
      <c r="K179" s="162" t="n"/>
      <c r="L179" s="162" t="n"/>
      <c r="M179" s="162" t="n">
        <v>120</v>
      </c>
      <c r="N179" s="162" t="n">
        <v>138</v>
      </c>
      <c r="O179" s="162" t="n"/>
      <c r="P179" s="162" t="n"/>
      <c r="Q179" s="406" t="n"/>
      <c r="R179" s="406" t="n"/>
      <c r="S179" s="406" t="n"/>
      <c r="T179" s="406" t="n"/>
      <c r="U179" s="162" t="n"/>
      <c r="V179" s="162" t="n"/>
      <c r="W179" s="162" t="n"/>
      <c r="X179" s="162" t="n"/>
      <c r="Y179" s="162" t="n"/>
      <c r="Z179" s="406">
        <f>SUM(L179:Y179)</f>
        <v/>
      </c>
      <c r="AA179" s="178">
        <f>SUM(AH179:AQ179)</f>
        <v/>
      </c>
      <c r="AB179" s="162" t="inlineStr">
        <is>
          <t>对公</t>
        </is>
      </c>
      <c r="AC179" s="407" t="n"/>
      <c r="AD179" s="162" t="n"/>
      <c r="AE179" s="407" t="n"/>
      <c r="AF179" s="407" t="n"/>
      <c r="AG179" s="253" t="inlineStr">
        <is>
          <t>谭华荣</t>
        </is>
      </c>
      <c r="AH179" s="182">
        <f>L179*0.3</f>
        <v/>
      </c>
      <c r="AI179" s="182">
        <f>M179*0.3</f>
        <v/>
      </c>
      <c r="AJ179" s="182">
        <f>(N179+O179)*0.15</f>
        <v/>
      </c>
      <c r="AK179" s="182">
        <f>P179*0.15</f>
        <v/>
      </c>
      <c r="AL179" s="182">
        <f>Q179*0.3</f>
        <v/>
      </c>
      <c r="AM179" s="182">
        <f>R179*0.15</f>
        <v/>
      </c>
      <c r="AN179" s="182">
        <f>S179*0.15</f>
        <v/>
      </c>
      <c r="AO179" s="182">
        <f>SUM(T179:W179)*0.15</f>
        <v/>
      </c>
      <c r="AP179" s="182">
        <f>X179*0.15</f>
        <v/>
      </c>
      <c r="AQ179" s="182">
        <f>50*AD179</f>
        <v/>
      </c>
    </row>
    <row r="180" ht="42" customHeight="1" s="408">
      <c r="A180" s="406" t="inlineStr">
        <is>
          <t>华远</t>
        </is>
      </c>
      <c r="B180" s="87" t="n">
        <v>45710</v>
      </c>
      <c r="C180" s="306" t="n">
        <v>29</v>
      </c>
      <c r="D180" s="105" t="inlineStr">
        <is>
          <t>周沛</t>
        </is>
      </c>
      <c r="E180" s="306" t="n"/>
      <c r="F180" s="306" t="n">
        <v>1</v>
      </c>
      <c r="G180" s="306" t="n"/>
      <c r="H180" s="306" t="inlineStr">
        <is>
          <t>孙静</t>
        </is>
      </c>
      <c r="I180" s="306" t="inlineStr">
        <is>
          <t>曾6271</t>
        </is>
      </c>
      <c r="J180" s="306" t="inlineStr">
        <is>
          <t>1638/1330</t>
        </is>
      </c>
      <c r="K180" s="306" t="n"/>
      <c r="L180" s="306" t="n"/>
      <c r="M180" s="306" t="n"/>
      <c r="N180" s="306">
        <f>88+261</f>
        <v/>
      </c>
      <c r="O180" s="306" t="n"/>
      <c r="P180" s="306" t="n"/>
      <c r="Q180" s="306" t="n"/>
      <c r="R180" s="306" t="n">
        <v>60</v>
      </c>
      <c r="S180" s="306" t="n"/>
      <c r="T180" s="306" t="n">
        <v>30</v>
      </c>
      <c r="U180" s="306" t="n"/>
      <c r="V180" s="306" t="n"/>
      <c r="W180" s="306" t="n"/>
      <c r="X180" s="306" t="n"/>
      <c r="Y180" s="306" t="n"/>
      <c r="Z180" s="114">
        <f>SUM(L180:Y180)</f>
        <v/>
      </c>
      <c r="AA180" s="178">
        <f>SUM(AH180:AQ180)</f>
        <v/>
      </c>
      <c r="AB180" s="306" t="inlineStr">
        <is>
          <t>对公</t>
        </is>
      </c>
      <c r="AC180" s="122" t="n"/>
      <c r="AD180" s="306" t="n"/>
      <c r="AE180" s="122" t="n"/>
      <c r="AF180" s="122" t="inlineStr">
        <is>
          <t>去过去其他门诊，无法判断看诊类型</t>
        </is>
      </c>
      <c r="AG180" s="126" t="inlineStr">
        <is>
          <t>谭华荣</t>
        </is>
      </c>
      <c r="AH180" s="182">
        <f>L180*0.3</f>
        <v/>
      </c>
      <c r="AI180" s="182">
        <f>M180*0.3</f>
        <v/>
      </c>
      <c r="AJ180" s="182">
        <f>(N180+O180)*0.15</f>
        <v/>
      </c>
      <c r="AK180" s="182">
        <f>P180*0.15</f>
        <v/>
      </c>
      <c r="AL180" s="182">
        <f>Q180*0.3</f>
        <v/>
      </c>
      <c r="AM180" s="182">
        <f>R180*0.15</f>
        <v/>
      </c>
      <c r="AN180" s="182">
        <f>S180*0.15</f>
        <v/>
      </c>
      <c r="AO180" s="182">
        <f>SUM(T180:W180)*0.15</f>
        <v/>
      </c>
      <c r="AP180" s="182">
        <f>X180*0.15</f>
        <v/>
      </c>
      <c r="AQ180" s="182">
        <f>50*AD180</f>
        <v/>
      </c>
    </row>
    <row r="181">
      <c r="A181" s="406" t="inlineStr">
        <is>
          <t>华远</t>
        </is>
      </c>
      <c r="B181" s="45" t="n">
        <v>45711</v>
      </c>
      <c r="C181" s="162" t="n">
        <v>36</v>
      </c>
      <c r="D181" s="390" t="inlineStr">
        <is>
          <t>马静49（0120）</t>
        </is>
      </c>
      <c r="E181" s="162" t="n"/>
      <c r="F181" s="162" t="n">
        <v>1</v>
      </c>
      <c r="G181" s="162" t="n"/>
      <c r="H181" s="162" t="inlineStr">
        <is>
          <t>孙静</t>
        </is>
      </c>
      <c r="I181" s="162" t="inlineStr">
        <is>
          <t>肖1296</t>
        </is>
      </c>
      <c r="J181" s="162" t="n">
        <v>1638</v>
      </c>
      <c r="K181" s="162" t="n"/>
      <c r="L181" s="162" t="n"/>
      <c r="M181" s="162" t="n"/>
      <c r="N181" s="162" t="n"/>
      <c r="O181" s="162">
        <f>498+498</f>
        <v/>
      </c>
      <c r="P181" s="162" t="n"/>
      <c r="Q181" s="162" t="n">
        <v>2531</v>
      </c>
      <c r="R181" s="162" t="n"/>
      <c r="S181" s="162" t="n"/>
      <c r="T181" s="162" t="n">
        <v>13</v>
      </c>
      <c r="U181" s="162" t="n"/>
      <c r="V181" s="162" t="n"/>
      <c r="W181" s="162" t="n"/>
      <c r="X181" s="162" t="n"/>
      <c r="Y181" s="162" t="n"/>
      <c r="Z181" s="406">
        <f>SUM(L181:Y181)</f>
        <v/>
      </c>
      <c r="AA181" s="178">
        <f>SUM(AH181:AQ181)</f>
        <v/>
      </c>
      <c r="AB181" s="162" t="inlineStr">
        <is>
          <t>对公</t>
        </is>
      </c>
      <c r="AC181" s="407" t="n"/>
      <c r="AD181" s="162" t="n"/>
      <c r="AE181" s="407" t="n"/>
      <c r="AF181" s="407" t="n"/>
      <c r="AG181" s="253" t="n"/>
      <c r="AH181" s="182">
        <f>L181*0.3</f>
        <v/>
      </c>
      <c r="AI181" s="182">
        <f>M181*0.3</f>
        <v/>
      </c>
      <c r="AJ181" s="182">
        <f>(N181+O181)*0.15</f>
        <v/>
      </c>
      <c r="AK181" s="182">
        <f>P181*0.15</f>
        <v/>
      </c>
      <c r="AL181" s="182">
        <f>Q181*0.3</f>
        <v/>
      </c>
      <c r="AM181" s="182">
        <f>R181*0.15</f>
        <v/>
      </c>
      <c r="AN181" s="182">
        <f>S181*0.15</f>
        <v/>
      </c>
      <c r="AO181" s="182">
        <f>SUM(T181:W181)*0.15</f>
        <v/>
      </c>
      <c r="AP181" s="182">
        <f>X181*0.15</f>
        <v/>
      </c>
      <c r="AQ181" s="182">
        <f>50*AD181</f>
        <v/>
      </c>
    </row>
    <row r="182">
      <c r="A182" s="406" t="inlineStr">
        <is>
          <t>华远</t>
        </is>
      </c>
      <c r="B182" s="45" t="n">
        <v>45711</v>
      </c>
      <c r="C182" s="411" t="n"/>
      <c r="D182" s="414" t="n"/>
      <c r="E182" s="162" t="n"/>
      <c r="F182" s="162" t="inlineStr">
        <is>
          <t>复诊</t>
        </is>
      </c>
      <c r="G182" s="162" t="n"/>
      <c r="H182" s="162" t="inlineStr">
        <is>
          <t>曾亚萍</t>
        </is>
      </c>
      <c r="I182" s="162" t="inlineStr">
        <is>
          <t>肖1296</t>
        </is>
      </c>
      <c r="J182" s="162" t="n">
        <v>1638</v>
      </c>
      <c r="K182" s="162" t="n"/>
      <c r="L182" s="162">
        <f>1086-400</f>
        <v/>
      </c>
      <c r="M182" s="162" t="n">
        <v>328</v>
      </c>
      <c r="N182" s="162" t="n"/>
      <c r="O182" s="162" t="n"/>
      <c r="P182" s="162" t="n"/>
      <c r="Q182" s="162" t="n"/>
      <c r="R182" s="162" t="n"/>
      <c r="S182" s="162" t="n"/>
      <c r="T182" s="162" t="n"/>
      <c r="U182" s="162" t="n"/>
      <c r="V182" s="162" t="n"/>
      <c r="W182" s="162" t="n"/>
      <c r="X182" s="162" t="n"/>
      <c r="Y182" s="162" t="n"/>
      <c r="Z182" s="406">
        <f>SUM(L182:Y182)</f>
        <v/>
      </c>
      <c r="AA182" s="178">
        <f>SUM(AH182:AQ182)</f>
        <v/>
      </c>
      <c r="AB182" s="162" t="inlineStr">
        <is>
          <t>对公</t>
        </is>
      </c>
      <c r="AC182" s="407" t="n"/>
      <c r="AD182" s="162" t="n"/>
      <c r="AE182" s="407" t="inlineStr">
        <is>
          <t>328保胎贴*1</t>
        </is>
      </c>
      <c r="AF182" s="407" t="n"/>
      <c r="AG182" s="253" t="n"/>
      <c r="AH182" s="182">
        <f>L182*0.3</f>
        <v/>
      </c>
      <c r="AI182" s="182">
        <f>M182*0.3</f>
        <v/>
      </c>
      <c r="AJ182" s="182">
        <f>(N182+O182)*0.15</f>
        <v/>
      </c>
      <c r="AK182" s="182">
        <f>P182*0.15</f>
        <v/>
      </c>
      <c r="AL182" s="182">
        <f>Q182*0.3</f>
        <v/>
      </c>
      <c r="AM182" s="182">
        <f>R182*0.15</f>
        <v/>
      </c>
      <c r="AN182" s="182">
        <f>S182*0.15</f>
        <v/>
      </c>
      <c r="AO182" s="182">
        <f>SUM(T182:W182)*0.15</f>
        <v/>
      </c>
      <c r="AP182" s="182">
        <f>X182*0.15</f>
        <v/>
      </c>
      <c r="AQ182" s="182">
        <f>50*AD182</f>
        <v/>
      </c>
    </row>
    <row r="183">
      <c r="A183" s="406" t="inlineStr">
        <is>
          <t>华远</t>
        </is>
      </c>
      <c r="B183" s="45" t="n">
        <v>45712</v>
      </c>
      <c r="C183" s="162" t="n">
        <v>18</v>
      </c>
      <c r="D183" s="162" t="inlineStr">
        <is>
          <t>覃爱香</t>
        </is>
      </c>
      <c r="E183" s="162" t="n"/>
      <c r="F183" s="162" t="n"/>
      <c r="G183" s="162" t="n">
        <v>1</v>
      </c>
      <c r="H183" s="162" t="n"/>
      <c r="I183" s="162" t="inlineStr">
        <is>
          <t>肖1296</t>
        </is>
      </c>
      <c r="J183" s="162" t="n">
        <v>1638</v>
      </c>
      <c r="K183" s="162" t="n"/>
      <c r="L183" s="162" t="n"/>
      <c r="M183" s="162" t="n"/>
      <c r="N183" s="162" t="n"/>
      <c r="O183" s="162" t="n"/>
      <c r="P183" s="162" t="n">
        <v>180</v>
      </c>
      <c r="Q183" s="162" t="n">
        <v>60</v>
      </c>
      <c r="R183" s="162" t="n"/>
      <c r="S183" s="162" t="n"/>
      <c r="T183" s="162" t="n">
        <v>9</v>
      </c>
      <c r="U183" s="162" t="n"/>
      <c r="V183" s="162" t="n"/>
      <c r="W183" s="162" t="n"/>
      <c r="X183" s="162" t="n"/>
      <c r="Y183" s="162" t="n"/>
      <c r="Z183" s="406">
        <f>SUM(L183:Y183)</f>
        <v/>
      </c>
      <c r="AA183" s="178">
        <f>SUM(AH183:AQ183)</f>
        <v/>
      </c>
      <c r="AB183" s="162" t="inlineStr">
        <is>
          <t>对公</t>
        </is>
      </c>
      <c r="AC183" s="407" t="n"/>
      <c r="AD183" s="162" t="n"/>
      <c r="AE183" s="407" t="n"/>
      <c r="AF183" s="407" t="n"/>
      <c r="AG183" s="253" t="inlineStr">
        <is>
          <t>罗茜</t>
        </is>
      </c>
      <c r="AH183" s="182">
        <f>L183*0.3</f>
        <v/>
      </c>
      <c r="AI183" s="182">
        <f>M183*0.2</f>
        <v/>
      </c>
      <c r="AJ183" s="182">
        <f>(N183+O183)*0.2</f>
        <v/>
      </c>
      <c r="AK183" s="182" t="n">
        <v>65</v>
      </c>
      <c r="AL183" s="182">
        <f>Q183*0.3</f>
        <v/>
      </c>
      <c r="AM183" s="182">
        <f>R183*0.2</f>
        <v/>
      </c>
      <c r="AN183" s="182">
        <f>S183*0.2</f>
        <v/>
      </c>
      <c r="AO183" s="182">
        <f>(SUM(T183:W183)-7)*0.2</f>
        <v/>
      </c>
      <c r="AP183" s="182">
        <f>X183*0.2</f>
        <v/>
      </c>
      <c r="AQ183" s="182">
        <f>50*AD183</f>
        <v/>
      </c>
    </row>
    <row r="184">
      <c r="A184" s="406" t="inlineStr">
        <is>
          <t>华远</t>
        </is>
      </c>
      <c r="B184" s="45" t="n">
        <v>45712</v>
      </c>
      <c r="C184" s="162" t="n">
        <v>32</v>
      </c>
      <c r="D184" s="162" t="inlineStr">
        <is>
          <t>唐梦蝶</t>
        </is>
      </c>
      <c r="E184" s="162" t="n"/>
      <c r="F184" s="162" t="n">
        <v>1</v>
      </c>
      <c r="G184" s="162" t="n"/>
      <c r="H184" s="162" t="inlineStr">
        <is>
          <t>曾亚萍</t>
        </is>
      </c>
      <c r="I184" s="162" t="inlineStr">
        <is>
          <t>娟4666</t>
        </is>
      </c>
      <c r="J184" s="162" t="n">
        <v>1638</v>
      </c>
      <c r="K184" s="162" t="n"/>
      <c r="L184" s="162" t="n"/>
      <c r="M184" s="162" t="n"/>
      <c r="N184" s="162" t="n"/>
      <c r="O184" s="162" t="n"/>
      <c r="P184" s="162" t="n"/>
      <c r="Q184" s="406" t="n"/>
      <c r="R184" s="406" t="n">
        <v>60</v>
      </c>
      <c r="S184" s="406" t="n"/>
      <c r="T184" s="406" t="n"/>
      <c r="U184" s="162" t="n"/>
      <c r="V184" s="162" t="n"/>
      <c r="W184" s="162" t="n"/>
      <c r="X184" s="162" t="n"/>
      <c r="Y184" s="162" t="n"/>
      <c r="Z184" s="406">
        <f>SUM(L184:Y184)</f>
        <v/>
      </c>
      <c r="AA184" s="178">
        <f>SUM(AH184:AQ184)</f>
        <v/>
      </c>
      <c r="AB184" s="162" t="inlineStr">
        <is>
          <t>对公</t>
        </is>
      </c>
      <c r="AC184" s="407" t="n"/>
      <c r="AD184" s="162" t="n"/>
      <c r="AE184" s="407" t="n"/>
      <c r="AF184" s="407" t="n"/>
      <c r="AG184" s="253" t="inlineStr">
        <is>
          <t>罗茜</t>
        </is>
      </c>
      <c r="AH184" s="182">
        <f>L184*0.3</f>
        <v/>
      </c>
      <c r="AI184" s="182">
        <f>M184*0.3</f>
        <v/>
      </c>
      <c r="AJ184" s="182">
        <f>(N184+O184)*0.15</f>
        <v/>
      </c>
      <c r="AK184" s="182">
        <f>P184*0.15</f>
        <v/>
      </c>
      <c r="AL184" s="182">
        <f>Q184*0.3</f>
        <v/>
      </c>
      <c r="AM184" s="182">
        <f>R184*0.15</f>
        <v/>
      </c>
      <c r="AN184" s="182">
        <f>S184*0.15</f>
        <v/>
      </c>
      <c r="AO184" s="182">
        <f>SUM(T184:W184)*0.15</f>
        <v/>
      </c>
      <c r="AP184" s="182">
        <f>X184*0.15</f>
        <v/>
      </c>
      <c r="AQ184" s="182">
        <f>50*AD184</f>
        <v/>
      </c>
    </row>
    <row r="185" ht="28" customHeight="1" s="408">
      <c r="A185" s="406" t="inlineStr">
        <is>
          <t>华远</t>
        </is>
      </c>
      <c r="B185" s="45" t="n">
        <v>45712</v>
      </c>
      <c r="C185" s="162" t="n">
        <v>35</v>
      </c>
      <c r="D185" s="162" t="inlineStr">
        <is>
          <t>杨黔41（3620）</t>
        </is>
      </c>
      <c r="E185" s="162" t="n">
        <v>1</v>
      </c>
      <c r="F185" s="162" t="n"/>
      <c r="G185" s="162" t="n"/>
      <c r="H185" s="162" t="inlineStr">
        <is>
          <t>曾亚萍</t>
        </is>
      </c>
      <c r="I185" s="162" t="inlineStr">
        <is>
          <t>清2551</t>
        </is>
      </c>
      <c r="J185" s="162" t="n">
        <v>1638</v>
      </c>
      <c r="K185" s="162" t="n"/>
      <c r="L185" s="162" t="n"/>
      <c r="M185" s="162" t="n">
        <v>799</v>
      </c>
      <c r="N185" s="162" t="n"/>
      <c r="O185" s="162" t="n"/>
      <c r="P185" s="162" t="n"/>
      <c r="Q185" s="406" t="n"/>
      <c r="R185" s="406" t="n">
        <v>60</v>
      </c>
      <c r="S185" s="406" t="n"/>
      <c r="T185" s="406" t="n"/>
      <c r="U185" s="162" t="n"/>
      <c r="V185" s="162" t="n"/>
      <c r="W185" s="162" t="n">
        <v>4</v>
      </c>
      <c r="X185" s="162" t="n">
        <v>20</v>
      </c>
      <c r="Y185" s="162" t="n"/>
      <c r="Z185" s="406">
        <f>SUM(L185:Y185)</f>
        <v/>
      </c>
      <c r="AA185" s="178">
        <f>SUM(AH185:AQ185)</f>
        <v/>
      </c>
      <c r="AB185" s="162" t="inlineStr">
        <is>
          <t>对公</t>
        </is>
      </c>
      <c r="AC185" s="407" t="n"/>
      <c r="AD185" s="162" t="n"/>
      <c r="AE185" s="407" t="inlineStr">
        <is>
          <t>799针灸卡+4元中单</t>
        </is>
      </c>
      <c r="AF185" s="407" t="n"/>
      <c r="AG185" s="253" t="inlineStr">
        <is>
          <t>罗茜</t>
        </is>
      </c>
      <c r="AH185" s="182">
        <f>L185*0.3</f>
        <v/>
      </c>
      <c r="AI185" s="182">
        <f>(M185-799)*0.3+240</f>
        <v/>
      </c>
      <c r="AJ185" s="182">
        <f>(N185+O185)*0.15</f>
        <v/>
      </c>
      <c r="AK185" s="182">
        <f>P185*0.15</f>
        <v/>
      </c>
      <c r="AL185" s="182">
        <f>Q185*0.3</f>
        <v/>
      </c>
      <c r="AM185" s="182">
        <f>R185*0.15</f>
        <v/>
      </c>
      <c r="AN185" s="182">
        <f>S185*0.15</f>
        <v/>
      </c>
      <c r="AO185" s="182">
        <f>(SUM(T185:W185)-4)*0.15</f>
        <v/>
      </c>
      <c r="AP185" s="182">
        <f>X185*0.15</f>
        <v/>
      </c>
      <c r="AQ185" s="182">
        <f>50*AD185</f>
        <v/>
      </c>
    </row>
    <row r="186">
      <c r="A186" s="406" t="inlineStr">
        <is>
          <t>华远</t>
        </is>
      </c>
      <c r="B186" s="45" t="n">
        <v>45712</v>
      </c>
      <c r="C186" s="411" t="n"/>
      <c r="D186" s="411" t="n"/>
      <c r="E186" s="162" t="n"/>
      <c r="F186" s="162" t="inlineStr">
        <is>
          <t>复诊</t>
        </is>
      </c>
      <c r="G186" s="162" t="n"/>
      <c r="H186" s="162" t="inlineStr">
        <is>
          <t>谭丹芳</t>
        </is>
      </c>
      <c r="I186" s="162" t="inlineStr">
        <is>
          <t>清2551</t>
        </is>
      </c>
      <c r="J186" s="162" t="n">
        <v>1638</v>
      </c>
      <c r="K186" s="162" t="n"/>
      <c r="L186" s="162" t="n"/>
      <c r="M186" s="162" t="n"/>
      <c r="N186" s="162" t="n">
        <v>184</v>
      </c>
      <c r="O186" s="162" t="n"/>
      <c r="P186" s="162" t="n"/>
      <c r="Q186" s="406" t="n"/>
      <c r="R186" s="406" t="n">
        <v>140</v>
      </c>
      <c r="S186" s="406" t="n"/>
      <c r="T186" s="406" t="n">
        <v>230</v>
      </c>
      <c r="U186" s="162" t="n"/>
      <c r="V186" s="162" t="n"/>
      <c r="W186" s="162" t="n"/>
      <c r="X186" s="162" t="n"/>
      <c r="Y186" s="162" t="n"/>
      <c r="Z186" s="406">
        <f>SUM(L186:Y186)</f>
        <v/>
      </c>
      <c r="AA186" s="178">
        <f>SUM(AH186:AQ186)</f>
        <v/>
      </c>
      <c r="AB186" s="162" t="inlineStr">
        <is>
          <t>对公</t>
        </is>
      </c>
      <c r="AC186" s="407" t="n"/>
      <c r="AD186" s="162" t="n"/>
      <c r="AE186" s="407" t="n"/>
      <c r="AF186" s="407" t="n"/>
      <c r="AG186" s="253" t="inlineStr">
        <is>
          <t>罗茜</t>
        </is>
      </c>
      <c r="AH186" s="182">
        <f>L186*0.3</f>
        <v/>
      </c>
      <c r="AI186" s="182">
        <f>M186*0.3</f>
        <v/>
      </c>
      <c r="AJ186" s="182">
        <f>(N186+O186)*0.15</f>
        <v/>
      </c>
      <c r="AK186" s="182">
        <f>P186*0.15</f>
        <v/>
      </c>
      <c r="AL186" s="182">
        <f>Q186*0.3</f>
        <v/>
      </c>
      <c r="AM186" s="182">
        <f>(R186-140)*0.15+50</f>
        <v/>
      </c>
      <c r="AN186" s="182">
        <f>S186*0.15</f>
        <v/>
      </c>
      <c r="AO186" s="182">
        <f>SUM(T186:W186)*0.15</f>
        <v/>
      </c>
      <c r="AP186" s="182">
        <f>X186*0.15</f>
        <v/>
      </c>
      <c r="AQ186" s="182">
        <f>50*AD186</f>
        <v/>
      </c>
    </row>
    <row r="187">
      <c r="A187" s="406" t="inlineStr">
        <is>
          <t>华远</t>
        </is>
      </c>
      <c r="B187" s="45" t="n">
        <v>45712</v>
      </c>
      <c r="C187" s="162" t="n">
        <v>61</v>
      </c>
      <c r="D187" s="162" t="inlineStr">
        <is>
          <t>周沛</t>
        </is>
      </c>
      <c r="E187" s="162" t="n"/>
      <c r="F187" s="162" t="n">
        <v>1</v>
      </c>
      <c r="G187" s="162" t="n"/>
      <c r="H187" s="162" t="inlineStr">
        <is>
          <t>孙静</t>
        </is>
      </c>
      <c r="I187" s="162" t="inlineStr">
        <is>
          <t>曾6271</t>
        </is>
      </c>
      <c r="J187" s="162" t="inlineStr">
        <is>
          <t>1638/1330</t>
        </is>
      </c>
      <c r="K187" s="162" t="n"/>
      <c r="L187" s="162" t="n"/>
      <c r="M187" s="162" t="n"/>
      <c r="N187" s="162" t="n">
        <v>587</v>
      </c>
      <c r="O187" s="162" t="n"/>
      <c r="P187" s="162" t="n"/>
      <c r="Q187" s="162" t="n"/>
      <c r="R187" s="162" t="n"/>
      <c r="S187" s="162" t="n"/>
      <c r="T187" s="162" t="n">
        <v>70</v>
      </c>
      <c r="U187" s="162" t="n"/>
      <c r="V187" s="162" t="n"/>
      <c r="W187" s="162" t="n"/>
      <c r="X187" s="162" t="n"/>
      <c r="Y187" s="162" t="n"/>
      <c r="Z187" s="406">
        <f>SUM(L187:Y187)</f>
        <v/>
      </c>
      <c r="AA187" s="178">
        <f>SUM(AH187:AQ187)</f>
        <v/>
      </c>
      <c r="AB187" s="162" t="inlineStr">
        <is>
          <t>对公</t>
        </is>
      </c>
      <c r="AC187" s="406" t="n"/>
      <c r="AD187" s="407" t="n"/>
      <c r="AE187" s="407" t="n"/>
      <c r="AF187" s="407" t="n"/>
      <c r="AG187" s="253" t="inlineStr">
        <is>
          <t>罗茜</t>
        </is>
      </c>
      <c r="AH187" s="182">
        <f>L187*0.3</f>
        <v/>
      </c>
      <c r="AI187" s="182">
        <f>M187*0.3</f>
        <v/>
      </c>
      <c r="AJ187" s="182">
        <f>(N187+O187)*0.15</f>
        <v/>
      </c>
      <c r="AK187" s="182">
        <f>P187*0.15</f>
        <v/>
      </c>
      <c r="AL187" s="182">
        <f>Q187*0.3</f>
        <v/>
      </c>
      <c r="AM187" s="182">
        <f>R187*0.15</f>
        <v/>
      </c>
      <c r="AN187" s="182">
        <f>S187*0.15</f>
        <v/>
      </c>
      <c r="AO187" s="182">
        <f>SUM(T187:W187)*0.15</f>
        <v/>
      </c>
      <c r="AP187" s="182">
        <f>X187*0.15</f>
        <v/>
      </c>
      <c r="AQ187" s="182">
        <f>50*AD187</f>
        <v/>
      </c>
    </row>
    <row r="188">
      <c r="A188" s="406" t="inlineStr">
        <is>
          <t>泊富</t>
        </is>
      </c>
      <c r="B188" s="108" t="n">
        <v>45712</v>
      </c>
      <c r="C188" s="54" t="n">
        <v>31</v>
      </c>
      <c r="D188" s="54" t="inlineStr">
        <is>
          <t>于红60（6676）</t>
        </is>
      </c>
      <c r="E188" s="54" t="n"/>
      <c r="F188" s="54" t="n"/>
      <c r="G188" s="54" t="n">
        <v>1</v>
      </c>
      <c r="H188" s="54" t="n"/>
      <c r="I188" s="54" t="inlineStr">
        <is>
          <t>G1308</t>
        </is>
      </c>
      <c r="J188" s="54" t="n">
        <v>1638</v>
      </c>
      <c r="K188" s="54" t="n"/>
      <c r="L188" s="54" t="n"/>
      <c r="M188" s="54" t="n"/>
      <c r="N188" s="54" t="n"/>
      <c r="O188" s="54" t="n"/>
      <c r="P188" s="54" t="n"/>
      <c r="Q188" s="54" t="n">
        <v>120</v>
      </c>
      <c r="R188" s="54" t="n">
        <v>140</v>
      </c>
      <c r="S188" s="54" t="n"/>
      <c r="T188" s="54" t="n">
        <v>7</v>
      </c>
      <c r="U188" s="54" t="n"/>
      <c r="V188" s="54" t="n"/>
      <c r="W188" s="54" t="n"/>
      <c r="X188" s="54" t="n"/>
      <c r="Y188" s="54" t="n"/>
      <c r="Z188" s="195">
        <f>SUM(L188:Y188)</f>
        <v/>
      </c>
      <c r="AA188" s="178">
        <f>SUM(AH188:AQ188)</f>
        <v/>
      </c>
      <c r="AB188" s="54" t="inlineStr">
        <is>
          <t>对公</t>
        </is>
      </c>
      <c r="AC188" s="168" t="n"/>
      <c r="AD188" s="69" t="n"/>
      <c r="AE188" s="69" t="n"/>
      <c r="AF188" s="69" t="n"/>
      <c r="AG188" s="128" t="inlineStr">
        <is>
          <t>彭心怡</t>
        </is>
      </c>
      <c r="AH188" s="182">
        <f>L188*0.3</f>
        <v/>
      </c>
      <c r="AI188" s="182">
        <f>M188*0.2</f>
        <v/>
      </c>
      <c r="AJ188" s="182">
        <f>(N188+O188)*0.2</f>
        <v/>
      </c>
      <c r="AK188" s="182">
        <f>P188*0.2</f>
        <v/>
      </c>
      <c r="AL188" s="182">
        <f>Q188*0.35</f>
        <v/>
      </c>
      <c r="AM188" s="182" t="n">
        <v>70</v>
      </c>
      <c r="AN188" s="182">
        <f>S188*0.2</f>
        <v/>
      </c>
      <c r="AO188" s="182">
        <f>SUM(T188:W188)*0.2</f>
        <v/>
      </c>
      <c r="AP188" s="182">
        <f>X188*0.2</f>
        <v/>
      </c>
      <c r="AQ188" s="182">
        <f>50*AD188</f>
        <v/>
      </c>
    </row>
    <row r="189">
      <c r="A189" s="406" t="inlineStr">
        <is>
          <t>泊富</t>
        </is>
      </c>
      <c r="B189" s="108" t="n">
        <v>45712</v>
      </c>
      <c r="C189" s="54" t="n">
        <v>32</v>
      </c>
      <c r="D189" s="54" t="inlineStr">
        <is>
          <t>倪丽霞</t>
        </is>
      </c>
      <c r="E189" s="54" t="n"/>
      <c r="F189" s="54" t="n"/>
      <c r="G189" s="54" t="n">
        <v>1</v>
      </c>
      <c r="H189" s="54" t="n"/>
      <c r="I189" s="54" t="inlineStr">
        <is>
          <t>G1308</t>
        </is>
      </c>
      <c r="J189" s="54" t="n">
        <v>1638</v>
      </c>
      <c r="K189" s="54" t="n"/>
      <c r="L189" s="54" t="n"/>
      <c r="M189" s="54" t="n"/>
      <c r="N189" s="54" t="n"/>
      <c r="O189" s="54" t="n"/>
      <c r="P189" s="54" t="n"/>
      <c r="Q189" s="54" t="n">
        <v>120</v>
      </c>
      <c r="R189" s="54" t="n">
        <v>140</v>
      </c>
      <c r="S189" s="54" t="n"/>
      <c r="T189" s="54" t="n">
        <v>7</v>
      </c>
      <c r="U189" s="54" t="n"/>
      <c r="V189" s="54" t="n"/>
      <c r="W189" s="54" t="n"/>
      <c r="X189" s="54" t="n"/>
      <c r="Y189" s="54" t="n"/>
      <c r="Z189" s="195">
        <f>SUM(L189:Y189)</f>
        <v/>
      </c>
      <c r="AA189" s="178">
        <f>SUM(AH189:AQ189)</f>
        <v/>
      </c>
      <c r="AB189" s="54" t="inlineStr">
        <is>
          <t>对公</t>
        </is>
      </c>
      <c r="AC189" s="168" t="n"/>
      <c r="AD189" s="69" t="n"/>
      <c r="AE189" s="69" t="n"/>
      <c r="AF189" s="69" t="n"/>
      <c r="AG189" s="128" t="inlineStr">
        <is>
          <t>彭心怡</t>
        </is>
      </c>
      <c r="AH189" s="182">
        <f>L189*0.3</f>
        <v/>
      </c>
      <c r="AI189" s="182">
        <f>M189*0.2</f>
        <v/>
      </c>
      <c r="AJ189" s="182">
        <f>(N189+O189)*0.2</f>
        <v/>
      </c>
      <c r="AK189" s="182">
        <f>P189*0.2</f>
        <v/>
      </c>
      <c r="AL189" s="182">
        <f>Q189*0.35</f>
        <v/>
      </c>
      <c r="AM189" s="182" t="n">
        <v>70</v>
      </c>
      <c r="AN189" s="182">
        <f>S189*0.2</f>
        <v/>
      </c>
      <c r="AO189" s="182">
        <f>SUM(T189:W189)*0.2</f>
        <v/>
      </c>
      <c r="AP189" s="182">
        <f>X189*0.2</f>
        <v/>
      </c>
      <c r="AQ189" s="182">
        <f>50*AD189</f>
        <v/>
      </c>
    </row>
    <row r="190">
      <c r="A190" s="406" t="inlineStr">
        <is>
          <t>华远</t>
        </is>
      </c>
      <c r="B190" s="45" t="n">
        <v>45713</v>
      </c>
      <c r="C190" s="162" t="n">
        <v>12</v>
      </c>
      <c r="D190" s="162" t="inlineStr">
        <is>
          <t>杨黔41（3620）</t>
        </is>
      </c>
      <c r="E190" s="162" t="n"/>
      <c r="F190" s="162" t="n">
        <v>1</v>
      </c>
      <c r="G190" s="162" t="n"/>
      <c r="H190" s="162" t="inlineStr">
        <is>
          <t>曾亚萍</t>
        </is>
      </c>
      <c r="I190" s="162" t="inlineStr">
        <is>
          <t>清2551</t>
        </is>
      </c>
      <c r="J190" s="162" t="n">
        <v>1638</v>
      </c>
      <c r="K190" s="162" t="n"/>
      <c r="L190" s="162" t="n"/>
      <c r="M190" s="162" t="n">
        <v>225</v>
      </c>
      <c r="N190" s="162" t="n">
        <v>138</v>
      </c>
      <c r="O190" s="162" t="n"/>
      <c r="P190" s="162" t="n"/>
      <c r="Q190" s="162" t="n">
        <v>120</v>
      </c>
      <c r="R190" s="162" t="n"/>
      <c r="S190" s="162" t="n"/>
      <c r="T190" s="162" t="n">
        <v>7</v>
      </c>
      <c r="U190" s="162" t="n"/>
      <c r="V190" s="162" t="n"/>
      <c r="W190" s="162" t="n"/>
      <c r="X190" s="162" t="n"/>
      <c r="Y190" s="162" t="n"/>
      <c r="Z190" s="406">
        <f>SUM(L190:Y190)</f>
        <v/>
      </c>
      <c r="AA190" s="178">
        <f>SUM(AH190:AQ190)</f>
        <v/>
      </c>
      <c r="AB190" s="162" t="inlineStr">
        <is>
          <t>对公</t>
        </is>
      </c>
      <c r="AC190" s="407" t="n"/>
      <c r="AD190" s="162" t="n"/>
      <c r="AE190" s="407" t="n"/>
      <c r="AF190" s="407" t="n"/>
      <c r="AG190" s="253" t="inlineStr">
        <is>
          <t>罗茜</t>
        </is>
      </c>
      <c r="AH190" s="182">
        <f>L190*0.3</f>
        <v/>
      </c>
      <c r="AI190" s="182">
        <f>M190*0.3</f>
        <v/>
      </c>
      <c r="AJ190" s="182">
        <f>(N190+O190)*0.15</f>
        <v/>
      </c>
      <c r="AK190" s="182">
        <f>P190*0.15</f>
        <v/>
      </c>
      <c r="AL190" s="182">
        <f>Q190*0.3</f>
        <v/>
      </c>
      <c r="AM190" s="182">
        <f>R190*0.15</f>
        <v/>
      </c>
      <c r="AN190" s="182">
        <f>S190*0.15</f>
        <v/>
      </c>
      <c r="AO190" s="182">
        <f>SUM(T190:W190)*0.15</f>
        <v/>
      </c>
      <c r="AP190" s="182">
        <f>X190*0.15</f>
        <v/>
      </c>
      <c r="AQ190" s="182">
        <f>50*AD190</f>
        <v/>
      </c>
    </row>
    <row r="191">
      <c r="A191" s="406" t="inlineStr">
        <is>
          <t>华远</t>
        </is>
      </c>
      <c r="B191" s="45" t="n">
        <v>45713</v>
      </c>
      <c r="C191" s="162" t="n">
        <v>29</v>
      </c>
      <c r="D191" s="162" t="inlineStr">
        <is>
          <t>周沛</t>
        </is>
      </c>
      <c r="E191" s="162" t="n"/>
      <c r="F191" s="162" t="n"/>
      <c r="G191" s="162" t="n">
        <v>1</v>
      </c>
      <c r="H191" s="162" t="n"/>
      <c r="I191" s="162" t="inlineStr">
        <is>
          <t>曾6271</t>
        </is>
      </c>
      <c r="J191" s="162" t="inlineStr">
        <is>
          <t>1638/1330</t>
        </is>
      </c>
      <c r="K191" s="162" t="n"/>
      <c r="L191" s="162" t="n"/>
      <c r="M191" s="162" t="n"/>
      <c r="N191" s="162" t="n">
        <v>6</v>
      </c>
      <c r="O191" s="162" t="n"/>
      <c r="P191" s="162" t="n"/>
      <c r="Q191" s="162" t="n"/>
      <c r="R191" s="162" t="n"/>
      <c r="S191" s="162" t="n"/>
      <c r="T191" s="162" t="n"/>
      <c r="U191" s="162" t="n"/>
      <c r="V191" s="162" t="n"/>
      <c r="W191" s="162" t="n"/>
      <c r="X191" s="162" t="n"/>
      <c r="Y191" s="162" t="n"/>
      <c r="Z191" s="406">
        <f>SUM(L191:Y191)</f>
        <v/>
      </c>
      <c r="AA191" s="178">
        <f>SUM(AH191:AQ191)</f>
        <v/>
      </c>
      <c r="AB191" s="162" t="inlineStr">
        <is>
          <t>对公</t>
        </is>
      </c>
      <c r="AC191" s="407" t="n"/>
      <c r="AD191" s="162" t="n"/>
      <c r="AE191" s="407" t="n"/>
      <c r="AF191" s="407" t="n"/>
      <c r="AG191" s="253" t="inlineStr">
        <is>
          <t>罗茜</t>
        </is>
      </c>
      <c r="AH191" s="182">
        <f>L191*0.3</f>
        <v/>
      </c>
      <c r="AI191" s="182">
        <f>M191*0.2</f>
        <v/>
      </c>
      <c r="AJ191" s="182">
        <f>(N191+O191)*0.2</f>
        <v/>
      </c>
      <c r="AK191" s="182">
        <f>P191*0.2</f>
        <v/>
      </c>
      <c r="AL191" s="182">
        <f>Q191*0.3</f>
        <v/>
      </c>
      <c r="AM191" s="182">
        <f>R191*0.2</f>
        <v/>
      </c>
      <c r="AN191" s="182">
        <f>S191*0.2</f>
        <v/>
      </c>
      <c r="AO191" s="182">
        <f>SUM(T191:W191)*0.2</f>
        <v/>
      </c>
      <c r="AP191" s="182">
        <f>X191*0.2</f>
        <v/>
      </c>
      <c r="AQ191" s="182">
        <f>50*AD191</f>
        <v/>
      </c>
    </row>
    <row r="192">
      <c r="A192" s="406" t="inlineStr">
        <is>
          <t>华远</t>
        </is>
      </c>
      <c r="B192" s="45" t="n">
        <v>45713</v>
      </c>
      <c r="C192" s="162" t="n">
        <v>34</v>
      </c>
      <c r="D192" s="162" t="inlineStr">
        <is>
          <t>向维</t>
        </is>
      </c>
      <c r="E192" s="162" t="n"/>
      <c r="F192" s="162" t="n">
        <v>1</v>
      </c>
      <c r="G192" s="162" t="n"/>
      <c r="H192" s="162" t="inlineStr">
        <is>
          <t>谭丹芳</t>
        </is>
      </c>
      <c r="I192" s="162" t="inlineStr">
        <is>
          <t>梅2883</t>
        </is>
      </c>
      <c r="J192" s="162" t="n">
        <v>1638</v>
      </c>
      <c r="K192" s="162" t="n"/>
      <c r="L192" s="162" t="n"/>
      <c r="M192" s="162" t="n"/>
      <c r="N192" s="162" t="n"/>
      <c r="O192" s="162" t="n">
        <v>666</v>
      </c>
      <c r="P192" s="162" t="n"/>
      <c r="Q192" s="162" t="n"/>
      <c r="R192" s="162" t="n"/>
      <c r="S192" s="162" t="n"/>
      <c r="T192" s="162" t="n"/>
      <c r="U192" s="162" t="n"/>
      <c r="V192" s="162" t="n"/>
      <c r="W192" s="162" t="n"/>
      <c r="X192" s="162" t="n"/>
      <c r="Y192" s="162" t="n"/>
      <c r="Z192" s="406">
        <f>SUM(L192:Y192)</f>
        <v/>
      </c>
      <c r="AA192" s="178">
        <f>SUM(AH192:AQ192)</f>
        <v/>
      </c>
      <c r="AB192" s="162" t="inlineStr">
        <is>
          <t>对公</t>
        </is>
      </c>
      <c r="AC192" s="407" t="n"/>
      <c r="AD192" s="162" t="n"/>
      <c r="AE192" s="407" t="n"/>
      <c r="AF192" s="407" t="n"/>
      <c r="AG192" s="253" t="inlineStr">
        <is>
          <t>罗茜</t>
        </is>
      </c>
      <c r="AH192" s="182">
        <f>L192*0.3</f>
        <v/>
      </c>
      <c r="AI192" s="182">
        <f>M192*0.3</f>
        <v/>
      </c>
      <c r="AJ192" s="182">
        <f>(N192+O192)*0.15</f>
        <v/>
      </c>
      <c r="AK192" s="182">
        <f>P192*0.15</f>
        <v/>
      </c>
      <c r="AL192" s="182">
        <f>Q192*0.3</f>
        <v/>
      </c>
      <c r="AM192" s="182">
        <f>R192*0.15</f>
        <v/>
      </c>
      <c r="AN192" s="182">
        <f>S192*0.15</f>
        <v/>
      </c>
      <c r="AO192" s="182">
        <f>SUM(T192:W192)*0.15</f>
        <v/>
      </c>
      <c r="AP192" s="182">
        <f>X192*0.15</f>
        <v/>
      </c>
      <c r="AQ192" s="182">
        <f>50*AD192</f>
        <v/>
      </c>
    </row>
    <row r="193">
      <c r="A193" s="406" t="inlineStr">
        <is>
          <t>华远</t>
        </is>
      </c>
      <c r="B193" s="45" t="n">
        <v>45713</v>
      </c>
      <c r="C193" s="162" t="n">
        <v>37</v>
      </c>
      <c r="D193" s="162" t="inlineStr">
        <is>
          <t>赵曼46（0954）</t>
        </is>
      </c>
      <c r="E193" s="162" t="n">
        <v>1</v>
      </c>
      <c r="F193" s="162" t="n"/>
      <c r="G193" s="162" t="n"/>
      <c r="H193" s="162" t="inlineStr">
        <is>
          <t>谭丹芳</t>
        </is>
      </c>
      <c r="I193" s="162" t="inlineStr">
        <is>
          <t>G5320</t>
        </is>
      </c>
      <c r="J193" s="162" t="n">
        <v>1638</v>
      </c>
      <c r="K193" s="162" t="n"/>
      <c r="L193" s="162" t="n"/>
      <c r="M193" s="162" t="n"/>
      <c r="N193" s="162" t="n"/>
      <c r="O193" s="162" t="n"/>
      <c r="P193" s="162" t="n"/>
      <c r="Q193" s="162" t="n">
        <v>35</v>
      </c>
      <c r="R193" s="162" t="n">
        <v>90</v>
      </c>
      <c r="S193" s="162" t="n"/>
      <c r="T193" s="162" t="n">
        <v>245</v>
      </c>
      <c r="U193" s="162" t="n"/>
      <c r="V193" s="162" t="n"/>
      <c r="W193" s="162" t="n"/>
      <c r="X193" s="162" t="n"/>
      <c r="Y193" s="162" t="n"/>
      <c r="Z193" s="406">
        <f>SUM(L193:Y193)</f>
        <v/>
      </c>
      <c r="AA193" s="178">
        <f>SUM(AH193:AQ193)</f>
        <v/>
      </c>
      <c r="AB193" s="162" t="inlineStr">
        <is>
          <t>对公</t>
        </is>
      </c>
      <c r="AC193" s="407" t="n"/>
      <c r="AD193" s="162" t="n"/>
      <c r="AE193" s="407" t="n"/>
      <c r="AF193" s="407" t="n"/>
      <c r="AG193" s="253" t="inlineStr">
        <is>
          <t>罗茜</t>
        </is>
      </c>
      <c r="AH193" s="182">
        <f>L193*0.3</f>
        <v/>
      </c>
      <c r="AI193" s="182">
        <f>M193*0.3</f>
        <v/>
      </c>
      <c r="AJ193" s="182">
        <f>(N193+O193)*0.15</f>
        <v/>
      </c>
      <c r="AK193" s="182">
        <f>P193*0.15</f>
        <v/>
      </c>
      <c r="AL193" s="182">
        <f>Q193*0.3</f>
        <v/>
      </c>
      <c r="AM193" s="182">
        <f>R193*0.15</f>
        <v/>
      </c>
      <c r="AN193" s="182">
        <f>S193*0.15</f>
        <v/>
      </c>
      <c r="AO193" s="182">
        <f>SUM(T193:W193)*0.15</f>
        <v/>
      </c>
      <c r="AP193" s="182">
        <f>X193*0.15</f>
        <v/>
      </c>
      <c r="AQ193" s="182">
        <f>50*AD193</f>
        <v/>
      </c>
    </row>
    <row r="194">
      <c r="A194" s="406" t="inlineStr">
        <is>
          <t>华远</t>
        </is>
      </c>
      <c r="B194" s="45" t="n">
        <v>45713</v>
      </c>
      <c r="C194" s="162" t="n">
        <v>43</v>
      </c>
      <c r="D194" s="162" t="inlineStr">
        <is>
          <t>李玲58（3660）</t>
        </is>
      </c>
      <c r="E194" s="162" t="n">
        <v>1</v>
      </c>
      <c r="F194" s="162" t="n"/>
      <c r="G194" s="162" t="n"/>
      <c r="H194" s="162" t="inlineStr">
        <is>
          <t>谭丹芳</t>
        </is>
      </c>
      <c r="I194" s="162" t="inlineStr">
        <is>
          <t>G5320</t>
        </is>
      </c>
      <c r="J194" s="162" t="n">
        <v>1638</v>
      </c>
      <c r="K194" s="162" t="n"/>
      <c r="L194" s="162" t="n"/>
      <c r="M194" s="162" t="n"/>
      <c r="N194" s="162" t="n"/>
      <c r="O194" s="162" t="n"/>
      <c r="P194" s="162" t="n"/>
      <c r="Q194" s="406" t="n">
        <v>360</v>
      </c>
      <c r="R194" s="406" t="n">
        <v>140</v>
      </c>
      <c r="S194" s="406" t="n"/>
      <c r="T194" s="406" t="n">
        <v>9</v>
      </c>
      <c r="U194" s="162" t="n"/>
      <c r="V194" s="162" t="n"/>
      <c r="W194" s="162" t="n"/>
      <c r="X194" s="162" t="n"/>
      <c r="Y194" s="162" t="n"/>
      <c r="Z194" s="406">
        <f>SUM(L194:Y194)</f>
        <v/>
      </c>
      <c r="AA194" s="178">
        <f>SUM(AH194:AQ194)</f>
        <v/>
      </c>
      <c r="AB194" s="162" t="inlineStr">
        <is>
          <t>对公</t>
        </is>
      </c>
      <c r="AC194" s="407" t="n"/>
      <c r="AD194" s="162" t="n"/>
      <c r="AE194" s="407" t="n"/>
      <c r="AF194" s="407" t="n"/>
      <c r="AG194" s="253" t="inlineStr">
        <is>
          <t>罗茜</t>
        </is>
      </c>
      <c r="AH194" s="182">
        <f>L194*0.3</f>
        <v/>
      </c>
      <c r="AI194" s="182">
        <f>M194*0.3</f>
        <v/>
      </c>
      <c r="AJ194" s="182">
        <f>(N194+O194)*0.15</f>
        <v/>
      </c>
      <c r="AK194" s="182">
        <f>P194*0.15</f>
        <v/>
      </c>
      <c r="AL194" s="182">
        <f>Q194*0.3</f>
        <v/>
      </c>
      <c r="AM194" s="182" t="n">
        <v>70</v>
      </c>
      <c r="AN194" s="182">
        <f>S194*0.15</f>
        <v/>
      </c>
      <c r="AO194" s="182">
        <f>SUM(T194:W194)*0.15</f>
        <v/>
      </c>
      <c r="AP194" s="182">
        <f>X194*0.15</f>
        <v/>
      </c>
      <c r="AQ194" s="182">
        <f>50*AD194</f>
        <v/>
      </c>
    </row>
    <row r="195">
      <c r="A195" s="406" t="inlineStr">
        <is>
          <t>华远</t>
        </is>
      </c>
      <c r="B195" s="45" t="n">
        <v>45714</v>
      </c>
      <c r="C195" s="162" t="n">
        <v>23</v>
      </c>
      <c r="D195" s="162" t="inlineStr">
        <is>
          <t>李特</t>
        </is>
      </c>
      <c r="E195" s="406" t="n"/>
      <c r="F195" s="162" t="n"/>
      <c r="G195" s="162" t="n">
        <v>1</v>
      </c>
      <c r="H195" s="162" t="n"/>
      <c r="I195" s="162" t="inlineStr">
        <is>
          <t>英9088</t>
        </is>
      </c>
      <c r="J195" s="162" t="n">
        <v>1638</v>
      </c>
      <c r="K195" s="162" t="n"/>
      <c r="L195" s="162" t="n"/>
      <c r="M195" s="162" t="n"/>
      <c r="N195" s="162" t="n"/>
      <c r="O195" s="162" t="n"/>
      <c r="P195" s="162" t="n"/>
      <c r="Q195" s="162" t="n">
        <v>1771</v>
      </c>
      <c r="R195" s="406" t="n"/>
      <c r="S195" s="162" t="n"/>
      <c r="T195" s="162" t="n">
        <v>11</v>
      </c>
      <c r="U195" s="406" t="n"/>
      <c r="V195" s="162" t="n"/>
      <c r="W195" s="162" t="n"/>
      <c r="X195" s="162" t="n"/>
      <c r="Y195" s="162" t="n"/>
      <c r="Z195" s="406">
        <f>SUM(L195:Y195)</f>
        <v/>
      </c>
      <c r="AA195" s="178">
        <f>SUM(AH195:AQ195)</f>
        <v/>
      </c>
      <c r="AB195" s="162" t="inlineStr">
        <is>
          <t>对公</t>
        </is>
      </c>
      <c r="AC195" s="406" t="n"/>
      <c r="AD195" s="162" t="n"/>
      <c r="AE195" s="407" t="n"/>
      <c r="AF195" s="407" t="n"/>
      <c r="AG195" s="253" t="inlineStr">
        <is>
          <t>罗茜</t>
        </is>
      </c>
      <c r="AH195" s="182">
        <f>L195*0.3</f>
        <v/>
      </c>
      <c r="AI195" s="182">
        <f>M195*0.2</f>
        <v/>
      </c>
      <c r="AJ195" s="182">
        <f>(N195+O195)*0.2</f>
        <v/>
      </c>
      <c r="AK195" s="182">
        <f>P195*0.2</f>
        <v/>
      </c>
      <c r="AL195" s="182">
        <f>Q195*0.3</f>
        <v/>
      </c>
      <c r="AM195" s="182">
        <f>R195*0.2</f>
        <v/>
      </c>
      <c r="AN195" s="182">
        <f>S195*0.2</f>
        <v/>
      </c>
      <c r="AO195" s="182">
        <f>SUM(T195:W195)*0.2</f>
        <v/>
      </c>
      <c r="AP195" s="182">
        <f>X195*0.2</f>
        <v/>
      </c>
      <c r="AQ195" s="182">
        <f>50*AD195</f>
        <v/>
      </c>
    </row>
    <row r="196">
      <c r="A196" s="406" t="inlineStr">
        <is>
          <t>华远</t>
        </is>
      </c>
      <c r="B196" s="45" t="n">
        <v>45714</v>
      </c>
      <c r="C196" s="162" t="n">
        <v>24</v>
      </c>
      <c r="D196" s="162" t="inlineStr">
        <is>
          <t>王紫萍</t>
        </is>
      </c>
      <c r="E196" s="162" t="n"/>
      <c r="F196" s="390" t="n"/>
      <c r="G196" s="162" t="n">
        <v>1</v>
      </c>
      <c r="H196" s="162" t="n"/>
      <c r="I196" s="162" t="inlineStr">
        <is>
          <t>英9088</t>
        </is>
      </c>
      <c r="J196" s="162" t="n">
        <v>1638</v>
      </c>
      <c r="K196" s="162" t="n"/>
      <c r="L196" s="162" t="n"/>
      <c r="M196" s="162" t="n"/>
      <c r="N196" s="162" t="n"/>
      <c r="O196" s="162" t="n"/>
      <c r="P196" s="162" t="n"/>
      <c r="Q196" s="162" t="n">
        <v>1445</v>
      </c>
      <c r="R196" s="162" t="n">
        <v>140</v>
      </c>
      <c r="S196" s="162" t="n">
        <v>40</v>
      </c>
      <c r="T196" s="162" t="n">
        <v>15</v>
      </c>
      <c r="U196" s="162" t="n"/>
      <c r="V196" s="162" t="n"/>
      <c r="W196" s="162" t="n"/>
      <c r="X196" s="162" t="n"/>
      <c r="Y196" s="162" t="n"/>
      <c r="Z196" s="406">
        <f>SUM(L196:Y196)</f>
        <v/>
      </c>
      <c r="AA196" s="178">
        <f>SUM(AH196:AQ196)</f>
        <v/>
      </c>
      <c r="AB196" s="162" t="inlineStr">
        <is>
          <t>对公</t>
        </is>
      </c>
      <c r="AC196" s="407" t="n"/>
      <c r="AD196" s="162" t="n"/>
      <c r="AE196" s="407" t="n"/>
      <c r="AF196" s="407" t="n"/>
      <c r="AG196" s="253" t="inlineStr">
        <is>
          <t>罗茜</t>
        </is>
      </c>
      <c r="AH196" s="182">
        <f>L196*0.3</f>
        <v/>
      </c>
      <c r="AI196" s="182">
        <f>M196*0.2</f>
        <v/>
      </c>
      <c r="AJ196" s="182">
        <f>(N196+O196)*0.2</f>
        <v/>
      </c>
      <c r="AK196" s="182">
        <f>P196*0.2</f>
        <v/>
      </c>
      <c r="AL196" s="182">
        <f>Q196*0.3</f>
        <v/>
      </c>
      <c r="AM196" s="182" t="n">
        <v>50</v>
      </c>
      <c r="AN196" s="182">
        <f>S196*0.2</f>
        <v/>
      </c>
      <c r="AO196" s="182">
        <f>SUM(T196:W196)*0.2</f>
        <v/>
      </c>
      <c r="AP196" s="182">
        <f>X196*0.2</f>
        <v/>
      </c>
      <c r="AQ196" s="182">
        <f>50*AD196</f>
        <v/>
      </c>
    </row>
    <row r="197">
      <c r="A197" s="406" t="inlineStr">
        <is>
          <t>华远</t>
        </is>
      </c>
      <c r="B197" s="45" t="n">
        <v>45714</v>
      </c>
      <c r="C197" s="162" t="n">
        <v>34</v>
      </c>
      <c r="D197" s="162" t="inlineStr">
        <is>
          <t>马静49（0120）</t>
        </is>
      </c>
      <c r="E197" s="162" t="n"/>
      <c r="F197" s="162" t="n">
        <v>1</v>
      </c>
      <c r="G197" s="162" t="n"/>
      <c r="H197" s="162" t="inlineStr">
        <is>
          <t>孙静</t>
        </is>
      </c>
      <c r="I197" s="162" t="inlineStr">
        <is>
          <t>肖1296</t>
        </is>
      </c>
      <c r="J197" s="162" t="n">
        <v>1638</v>
      </c>
      <c r="K197" s="162" t="n"/>
      <c r="L197" s="162" t="n"/>
      <c r="M197" s="162" t="n"/>
      <c r="N197" s="162">
        <f>3346-Y197</f>
        <v/>
      </c>
      <c r="O197" s="162" t="n"/>
      <c r="P197" s="162" t="n"/>
      <c r="Q197" s="162" t="n"/>
      <c r="R197" s="162" t="n"/>
      <c r="S197" s="162" t="n">
        <v>20</v>
      </c>
      <c r="T197" s="162" t="n">
        <v>30</v>
      </c>
      <c r="U197" s="162" t="n"/>
      <c r="V197" s="162" t="n"/>
      <c r="W197" s="162" t="n"/>
      <c r="X197" s="162" t="n"/>
      <c r="Y197" s="162">
        <f>550*6</f>
        <v/>
      </c>
      <c r="Z197" s="406">
        <f>SUM(L197:Y197)</f>
        <v/>
      </c>
      <c r="AA197" s="178">
        <f>SUM(AH197:AQ197)</f>
        <v/>
      </c>
      <c r="AB197" s="162" t="inlineStr">
        <is>
          <t>对公</t>
        </is>
      </c>
      <c r="AC197" s="407" t="n"/>
      <c r="AD197" s="162" t="n">
        <v>6</v>
      </c>
      <c r="AE197" s="407" t="inlineStr">
        <is>
          <t>550球蛋白6</t>
        </is>
      </c>
      <c r="AF197" s="407" t="n"/>
      <c r="AG197" s="253" t="inlineStr">
        <is>
          <t>罗茜</t>
        </is>
      </c>
      <c r="AH197" s="182">
        <f>L197*0.3</f>
        <v/>
      </c>
      <c r="AI197" s="182">
        <f>M197*0.3</f>
        <v/>
      </c>
      <c r="AJ197" s="182">
        <f>(N197+O197)*0.15</f>
        <v/>
      </c>
      <c r="AK197" s="182">
        <f>P197*0.15</f>
        <v/>
      </c>
      <c r="AL197" s="182">
        <f>Q197*0.3</f>
        <v/>
      </c>
      <c r="AM197" s="182">
        <f>R197*0.15</f>
        <v/>
      </c>
      <c r="AN197" s="182">
        <f>S197*0.15</f>
        <v/>
      </c>
      <c r="AO197" s="182">
        <f>SUM(T197:W197)*0.15</f>
        <v/>
      </c>
      <c r="AP197" s="182">
        <f>X197*0.15</f>
        <v/>
      </c>
      <c r="AQ197" s="182">
        <f>50*AD197</f>
        <v/>
      </c>
    </row>
    <row r="198">
      <c r="A198" s="406" t="inlineStr">
        <is>
          <t>华远</t>
        </is>
      </c>
      <c r="B198" s="45" t="n">
        <v>45714</v>
      </c>
      <c r="C198" s="162" t="n">
        <v>47</v>
      </c>
      <c r="D198" s="162" t="inlineStr">
        <is>
          <t>杨黔41（3620）</t>
        </is>
      </c>
      <c r="E198" s="162" t="n"/>
      <c r="F198" s="162" t="n">
        <v>1</v>
      </c>
      <c r="G198" s="162" t="n"/>
      <c r="H198" s="162" t="inlineStr">
        <is>
          <t>曾亚萍</t>
        </is>
      </c>
      <c r="I198" s="162" t="inlineStr">
        <is>
          <t>清2551</t>
        </is>
      </c>
      <c r="J198" s="162" t="n">
        <v>1638</v>
      </c>
      <c r="K198" s="162" t="n"/>
      <c r="L198" s="162" t="n"/>
      <c r="M198" s="162" t="n">
        <v>180</v>
      </c>
      <c r="N198" s="162" t="n">
        <v>207</v>
      </c>
      <c r="O198" s="162" t="n"/>
      <c r="P198" s="162" t="n"/>
      <c r="Q198" s="162" t="n"/>
      <c r="R198" s="162" t="n"/>
      <c r="S198" s="162" t="n"/>
      <c r="T198" s="162" t="n"/>
      <c r="U198" s="162" t="n"/>
      <c r="V198" s="162" t="n"/>
      <c r="W198" s="162" t="n"/>
      <c r="X198" s="162" t="n"/>
      <c r="Y198" s="162" t="n"/>
      <c r="Z198" s="406">
        <f>SUM(L198:Y198)</f>
        <v/>
      </c>
      <c r="AA198" s="178">
        <f>SUM(AH198:AQ198)</f>
        <v/>
      </c>
      <c r="AB198" s="162" t="inlineStr">
        <is>
          <t>对公</t>
        </is>
      </c>
      <c r="AC198" s="407" t="n"/>
      <c r="AD198" s="162" t="n"/>
      <c r="AE198" s="407" t="n"/>
      <c r="AF198" s="407" t="n"/>
      <c r="AG198" s="253" t="inlineStr">
        <is>
          <t>罗茜</t>
        </is>
      </c>
      <c r="AH198" s="182">
        <f>L198*0.3</f>
        <v/>
      </c>
      <c r="AI198" s="182">
        <f>M198*0.3</f>
        <v/>
      </c>
      <c r="AJ198" s="182">
        <f>(N198+O198)*0.15</f>
        <v/>
      </c>
      <c r="AK198" s="182">
        <f>P198*0.15</f>
        <v/>
      </c>
      <c r="AL198" s="182">
        <f>Q198*0.3</f>
        <v/>
      </c>
      <c r="AM198" s="182">
        <f>R198*0.15</f>
        <v/>
      </c>
      <c r="AN198" s="182">
        <f>S198*0.15</f>
        <v/>
      </c>
      <c r="AO198" s="182">
        <f>SUM(T198:W198)*0.15</f>
        <v/>
      </c>
      <c r="AP198" s="182">
        <f>X198*0.15</f>
        <v/>
      </c>
      <c r="AQ198" s="182">
        <f>50*AD198</f>
        <v/>
      </c>
    </row>
    <row r="199">
      <c r="A199" s="406" t="inlineStr">
        <is>
          <t>华远</t>
        </is>
      </c>
      <c r="B199" s="45" t="n">
        <v>45714</v>
      </c>
      <c r="C199" s="382" t="n">
        <v>59</v>
      </c>
      <c r="D199" s="382" t="inlineStr">
        <is>
          <t>严华燕</t>
        </is>
      </c>
      <c r="E199" s="382" t="n"/>
      <c r="F199" s="382" t="n"/>
      <c r="G199" s="382" t="inlineStr">
        <is>
          <t>简易</t>
        </is>
      </c>
      <c r="H199" s="382" t="n"/>
      <c r="I199" s="382" t="inlineStr">
        <is>
          <t>肖1296</t>
        </is>
      </c>
      <c r="J199" s="382" t="n">
        <v>1638</v>
      </c>
      <c r="K199" s="382" t="n"/>
      <c r="L199" s="406" t="n"/>
      <c r="M199" s="162" t="n"/>
      <c r="N199" s="382" t="n"/>
      <c r="O199" s="382" t="n"/>
      <c r="P199" s="382" t="n"/>
      <c r="Q199" s="162" t="n">
        <v>35</v>
      </c>
      <c r="R199" s="162" t="n"/>
      <c r="S199" s="162" t="n"/>
      <c r="T199" s="162" t="n">
        <v>15</v>
      </c>
      <c r="U199" s="382" t="n"/>
      <c r="V199" s="382" t="n"/>
      <c r="W199" s="382" t="n"/>
      <c r="X199" s="382" t="n"/>
      <c r="Y199" s="382" t="n"/>
      <c r="Z199" s="368">
        <f>SUM(L199:Y199)</f>
        <v/>
      </c>
      <c r="AA199" s="178">
        <f>SUM(AH199:AQ199)</f>
        <v/>
      </c>
      <c r="AB199" s="382" t="inlineStr">
        <is>
          <t>对公</t>
        </is>
      </c>
      <c r="AC199" s="144" t="n"/>
      <c r="AD199" s="382" t="n"/>
      <c r="AE199" s="144" t="n"/>
      <c r="AF199" s="144" t="n"/>
      <c r="AG199" s="253" t="inlineStr">
        <is>
          <t>罗茜</t>
        </is>
      </c>
      <c r="AH199" s="182">
        <f>L199*0.3</f>
        <v/>
      </c>
      <c r="AI199" s="182">
        <f>M199*0.2</f>
        <v/>
      </c>
      <c r="AJ199" s="182">
        <f>(N199+O199)*0.2</f>
        <v/>
      </c>
      <c r="AK199" s="182">
        <f>P199*0.2</f>
        <v/>
      </c>
      <c r="AL199" s="182">
        <f>Q199*0.3</f>
        <v/>
      </c>
      <c r="AM199" s="182">
        <f>R199*0.2</f>
        <v/>
      </c>
      <c r="AN199" s="182">
        <f>S199*0.2</f>
        <v/>
      </c>
      <c r="AO199" s="182">
        <f>SUM(T199:W199)*0.2</f>
        <v/>
      </c>
      <c r="AP199" s="182">
        <f>X199*0.2</f>
        <v/>
      </c>
      <c r="AQ199" s="182">
        <f>50*AD199</f>
        <v/>
      </c>
    </row>
    <row r="200" ht="28" customHeight="1" s="408">
      <c r="A200" s="406" t="inlineStr">
        <is>
          <t>华远</t>
        </is>
      </c>
      <c r="B200" s="45" t="n">
        <v>45714</v>
      </c>
      <c r="C200" s="412" t="n"/>
      <c r="D200" s="412" t="n"/>
      <c r="E200" s="382" t="n">
        <v>1</v>
      </c>
      <c r="F200" s="382" t="n"/>
      <c r="G200" s="382" t="n"/>
      <c r="H200" s="382" t="inlineStr">
        <is>
          <t>曾亚萍</t>
        </is>
      </c>
      <c r="I200" s="382" t="inlineStr">
        <is>
          <t>肖1296</t>
        </is>
      </c>
      <c r="J200" s="382" t="n">
        <v>1638</v>
      </c>
      <c r="K200" s="382" t="n"/>
      <c r="L200" s="162">
        <f>431.55</f>
        <v/>
      </c>
      <c r="M200" s="162">
        <f>135+105+799</f>
        <v/>
      </c>
      <c r="N200" s="368" t="n"/>
      <c r="O200" s="368" t="n"/>
      <c r="P200" s="368" t="n"/>
      <c r="Q200" s="406" t="n"/>
      <c r="R200" s="406" t="n"/>
      <c r="S200" s="406" t="n"/>
      <c r="T200" s="406" t="n"/>
      <c r="U200" s="382" t="n"/>
      <c r="V200" s="382" t="n"/>
      <c r="W200" s="382" t="n">
        <v>4</v>
      </c>
      <c r="X200" s="382" t="n"/>
      <c r="Y200" s="382" t="n"/>
      <c r="Z200" s="368">
        <f>SUM(L200:Y200)</f>
        <v/>
      </c>
      <c r="AA200" s="178">
        <f>SUM(AH200:AQ200)</f>
        <v/>
      </c>
      <c r="AB200" s="382" t="inlineStr">
        <is>
          <t>对公</t>
        </is>
      </c>
      <c r="AC200" s="144" t="n"/>
      <c r="AD200" s="382" t="n"/>
      <c r="AE200" s="144" t="inlineStr">
        <is>
          <t>799针灸卡+4元中单</t>
        </is>
      </c>
      <c r="AF200" s="144" t="n"/>
      <c r="AG200" s="253" t="inlineStr">
        <is>
          <t>罗茜</t>
        </is>
      </c>
      <c r="AH200" s="182">
        <f>L200*0.3</f>
        <v/>
      </c>
      <c r="AI200" s="182">
        <f>(M200-799)*0.3+240</f>
        <v/>
      </c>
      <c r="AJ200" s="182">
        <f>(N200+O200)*0.15</f>
        <v/>
      </c>
      <c r="AK200" s="182">
        <f>P200*0.15</f>
        <v/>
      </c>
      <c r="AL200" s="182">
        <f>Q200*0.3</f>
        <v/>
      </c>
      <c r="AM200" s="182">
        <f>R200*0.15</f>
        <v/>
      </c>
      <c r="AN200" s="182">
        <f>S200*0.15</f>
        <v/>
      </c>
      <c r="AO200" s="182" t="n">
        <v>0</v>
      </c>
      <c r="AP200" s="182">
        <f>X200*0.15</f>
        <v/>
      </c>
      <c r="AQ200" s="182">
        <f>50*AD200</f>
        <v/>
      </c>
    </row>
    <row r="201">
      <c r="A201" s="406" t="inlineStr">
        <is>
          <t>华远</t>
        </is>
      </c>
      <c r="B201" s="45" t="n">
        <v>45714</v>
      </c>
      <c r="C201" s="412" t="n"/>
      <c r="D201" s="412" t="n"/>
      <c r="E201" s="412" t="n"/>
      <c r="F201" s="382" t="n"/>
      <c r="G201" s="382" t="n"/>
      <c r="H201" s="382" t="inlineStr">
        <is>
          <t>曾亚萍</t>
        </is>
      </c>
      <c r="I201" s="382" t="inlineStr">
        <is>
          <t>肖1296</t>
        </is>
      </c>
      <c r="J201" s="382" t="n">
        <v>1638</v>
      </c>
      <c r="K201" s="382" t="n"/>
      <c r="L201" s="162" t="n">
        <v>139</v>
      </c>
      <c r="M201" s="162" t="n"/>
      <c r="N201" s="368" t="n"/>
      <c r="O201" s="368" t="n">
        <v>150</v>
      </c>
      <c r="P201" s="368" t="n"/>
      <c r="Q201" s="406" t="n"/>
      <c r="R201" s="406" t="n"/>
      <c r="S201" s="406" t="n"/>
      <c r="T201" s="406" t="n"/>
      <c r="U201" s="382" t="n"/>
      <c r="V201" s="382" t="n"/>
      <c r="W201" s="382" t="n"/>
      <c r="X201" s="382" t="n"/>
      <c r="Y201" s="382" t="n"/>
      <c r="Z201" s="368">
        <f>SUM(L201:Y201)</f>
        <v/>
      </c>
      <c r="AA201" s="178">
        <f>SUM(AH201:AQ201)</f>
        <v/>
      </c>
      <c r="AB201" s="382" t="inlineStr">
        <is>
          <t>对公</t>
        </is>
      </c>
      <c r="AC201" s="144" t="n"/>
      <c r="AD201" s="382" t="n"/>
      <c r="AE201" s="144" t="n"/>
      <c r="AF201" s="144" t="n"/>
      <c r="AG201" s="253" t="inlineStr">
        <is>
          <t>罗茜</t>
        </is>
      </c>
      <c r="AH201" s="182">
        <f>L201*0.3</f>
        <v/>
      </c>
      <c r="AI201" s="182">
        <f>M201*0.3</f>
        <v/>
      </c>
      <c r="AJ201" s="182">
        <f>(N201+O201)*0.15</f>
        <v/>
      </c>
      <c r="AK201" s="182">
        <f>P201*0.15</f>
        <v/>
      </c>
      <c r="AL201" s="182">
        <f>Q201*0.3</f>
        <v/>
      </c>
      <c r="AM201" s="182">
        <f>R201*0.15</f>
        <v/>
      </c>
      <c r="AN201" s="182">
        <f>S201*0.15</f>
        <v/>
      </c>
      <c r="AO201" s="182">
        <f>SUM(T201:W201)*0.15</f>
        <v/>
      </c>
      <c r="AP201" s="182">
        <f>X201*0.15</f>
        <v/>
      </c>
      <c r="AQ201" s="182">
        <f>50*AD201</f>
        <v/>
      </c>
    </row>
    <row r="202">
      <c r="A202" s="406" t="inlineStr">
        <is>
          <t>华远</t>
        </is>
      </c>
      <c r="B202" s="45" t="n">
        <v>45714</v>
      </c>
      <c r="C202" s="162" t="n">
        <v>73</v>
      </c>
      <c r="D202" s="162" t="inlineStr">
        <is>
          <t>李玲58（3660）</t>
        </is>
      </c>
      <c r="E202" s="162" t="n"/>
      <c r="F202" s="162" t="n">
        <v>1</v>
      </c>
      <c r="G202" s="162" t="n"/>
      <c r="H202" s="162" t="inlineStr">
        <is>
          <t>曾亚萍</t>
        </is>
      </c>
      <c r="I202" s="162" t="inlineStr">
        <is>
          <t>G5320</t>
        </is>
      </c>
      <c r="J202" s="162" t="n">
        <v>1638</v>
      </c>
      <c r="K202" s="162" t="n"/>
      <c r="L202" s="162" t="n">
        <v>717</v>
      </c>
      <c r="M202" s="162" t="n"/>
      <c r="N202" s="162" t="n"/>
      <c r="O202" s="162" t="n"/>
      <c r="P202" s="162" t="n"/>
      <c r="Q202" s="406" t="n"/>
      <c r="R202" s="406" t="n"/>
      <c r="S202" s="406" t="n"/>
      <c r="T202" s="406" t="n"/>
      <c r="U202" s="162" t="n"/>
      <c r="V202" s="162" t="n"/>
      <c r="W202" s="162" t="n"/>
      <c r="X202" s="162" t="n"/>
      <c r="Y202" s="162" t="n"/>
      <c r="Z202" s="406">
        <f>SUM(L202:Y202)</f>
        <v/>
      </c>
      <c r="AA202" s="178">
        <f>SUM(AH202:AQ202)</f>
        <v/>
      </c>
      <c r="AB202" s="162" t="inlineStr">
        <is>
          <t>对公</t>
        </is>
      </c>
      <c r="AC202" s="407" t="n"/>
      <c r="AD202" s="162" t="n"/>
      <c r="AE202" s="407" t="n"/>
      <c r="AF202" s="407" t="n"/>
      <c r="AG202" s="253" t="inlineStr">
        <is>
          <t>罗茜</t>
        </is>
      </c>
      <c r="AH202" s="182">
        <f>L202*0.3</f>
        <v/>
      </c>
      <c r="AI202" s="182">
        <f>M202*0.3</f>
        <v/>
      </c>
      <c r="AJ202" s="182">
        <f>(N202+O202)*0.15</f>
        <v/>
      </c>
      <c r="AK202" s="182">
        <f>P202*0.15</f>
        <v/>
      </c>
      <c r="AL202" s="182">
        <f>Q202*0.3</f>
        <v/>
      </c>
      <c r="AM202" s="182">
        <f>R202*0.15</f>
        <v/>
      </c>
      <c r="AN202" s="182">
        <f>S202*0.15</f>
        <v/>
      </c>
      <c r="AO202" s="182">
        <f>SUM(T202:W202)*0.15</f>
        <v/>
      </c>
      <c r="AP202" s="182">
        <f>X202*0.15</f>
        <v/>
      </c>
      <c r="AQ202" s="182">
        <f>50*AD202</f>
        <v/>
      </c>
    </row>
    <row r="203">
      <c r="A203" s="406" t="inlineStr">
        <is>
          <t>华远</t>
        </is>
      </c>
      <c r="B203" s="45" t="n">
        <v>45714</v>
      </c>
      <c r="C203" s="411" t="n"/>
      <c r="D203" s="411" t="n"/>
      <c r="E203" s="162" t="n"/>
      <c r="F203" s="162" t="inlineStr">
        <is>
          <t>复诊</t>
        </is>
      </c>
      <c r="G203" s="162" t="n"/>
      <c r="H203" s="162" t="inlineStr">
        <is>
          <t>孙静</t>
        </is>
      </c>
      <c r="I203" s="162" t="inlineStr">
        <is>
          <t>G5320</t>
        </is>
      </c>
      <c r="J203" s="162" t="n">
        <v>1638</v>
      </c>
      <c r="K203" s="162" t="n"/>
      <c r="L203" s="162" t="n"/>
      <c r="M203" s="162" t="n"/>
      <c r="N203" s="162" t="n">
        <v>138</v>
      </c>
      <c r="O203" s="162" t="n"/>
      <c r="P203" s="162" t="n"/>
      <c r="Q203" s="406" t="n"/>
      <c r="R203" s="406" t="n"/>
      <c r="S203" s="406" t="n"/>
      <c r="T203" s="406" t="n"/>
      <c r="U203" s="162" t="n"/>
      <c r="V203" s="162" t="n"/>
      <c r="W203" s="162" t="n"/>
      <c r="X203" s="162" t="n"/>
      <c r="Y203" s="162" t="n"/>
      <c r="Z203" s="406">
        <f>SUM(L203:Y203)</f>
        <v/>
      </c>
      <c r="AA203" s="178">
        <f>SUM(AH203:AQ203)</f>
        <v/>
      </c>
      <c r="AB203" s="162" t="inlineStr">
        <is>
          <t>对公</t>
        </is>
      </c>
      <c r="AC203" s="407" t="n"/>
      <c r="AD203" s="162" t="n"/>
      <c r="AE203" s="407" t="n"/>
      <c r="AF203" s="407" t="n"/>
      <c r="AG203" s="253" t="inlineStr">
        <is>
          <t>罗茜</t>
        </is>
      </c>
      <c r="AH203" s="182">
        <f>L203*0.3</f>
        <v/>
      </c>
      <c r="AI203" s="182">
        <f>M203*0.3</f>
        <v/>
      </c>
      <c r="AJ203" s="182">
        <f>(N203+O203)*0.15</f>
        <v/>
      </c>
      <c r="AK203" s="182">
        <f>P203*0.15</f>
        <v/>
      </c>
      <c r="AL203" s="182">
        <f>Q203*0.3</f>
        <v/>
      </c>
      <c r="AM203" s="182">
        <f>R203*0.15</f>
        <v/>
      </c>
      <c r="AN203" s="182">
        <f>S203*0.15</f>
        <v/>
      </c>
      <c r="AO203" s="182">
        <f>SUM(T203:W203)*0.15</f>
        <v/>
      </c>
      <c r="AP203" s="182">
        <f>X203*0.15</f>
        <v/>
      </c>
      <c r="AQ203" s="182">
        <f>50*AD203</f>
        <v/>
      </c>
    </row>
    <row r="204">
      <c r="A204" s="406" t="inlineStr">
        <is>
          <t>泊富</t>
        </is>
      </c>
      <c r="B204" s="108" t="n">
        <v>45714</v>
      </c>
      <c r="C204" s="54" t="n">
        <v>1</v>
      </c>
      <c r="D204" s="54" t="inlineStr">
        <is>
          <t>倪丽霞</t>
        </is>
      </c>
      <c r="E204" s="54" t="n"/>
      <c r="F204" s="54" t="n"/>
      <c r="G204" s="54" t="n">
        <v>1</v>
      </c>
      <c r="H204" s="54" t="n"/>
      <c r="I204" s="54" t="inlineStr">
        <is>
          <t>G1308</t>
        </is>
      </c>
      <c r="J204" s="54" t="n">
        <v>1638</v>
      </c>
      <c r="K204" s="54" t="n"/>
      <c r="L204" s="54" t="n"/>
      <c r="M204" s="54" t="n"/>
      <c r="N204" s="54" t="n"/>
      <c r="O204" s="54" t="n"/>
      <c r="P204" s="54" t="n"/>
      <c r="Q204" s="54" t="n">
        <v>120</v>
      </c>
      <c r="R204" s="54" t="n">
        <v>140</v>
      </c>
      <c r="S204" s="54" t="n"/>
      <c r="T204" s="54" t="n">
        <v>7</v>
      </c>
      <c r="U204" s="54" t="n"/>
      <c r="V204" s="54" t="n"/>
      <c r="W204" s="54" t="n"/>
      <c r="X204" s="54" t="n"/>
      <c r="Y204" s="54" t="n"/>
      <c r="Z204" s="195">
        <f>SUM(L204:Y204)</f>
        <v/>
      </c>
      <c r="AA204" s="178">
        <f>SUM(AH204:AQ204)</f>
        <v/>
      </c>
      <c r="AB204" s="54" t="inlineStr">
        <is>
          <t>2.25对公</t>
        </is>
      </c>
      <c r="AC204" s="168" t="n"/>
      <c r="AD204" s="69" t="n"/>
      <c r="AE204" s="69" t="n"/>
      <c r="AF204" s="69" t="n"/>
      <c r="AG204" s="128" t="inlineStr">
        <is>
          <t>彭心怡</t>
        </is>
      </c>
      <c r="AH204" s="182">
        <f>L204*0.3</f>
        <v/>
      </c>
      <c r="AI204" s="182">
        <f>M204*0.2</f>
        <v/>
      </c>
      <c r="AJ204" s="182">
        <f>(N204+O204)*0.2</f>
        <v/>
      </c>
      <c r="AK204" s="182">
        <f>P204*0.2</f>
        <v/>
      </c>
      <c r="AL204" s="182">
        <f>Q204*0.35</f>
        <v/>
      </c>
      <c r="AM204" s="182" t="n">
        <v>70</v>
      </c>
      <c r="AN204" s="182">
        <f>S204*0.2</f>
        <v/>
      </c>
      <c r="AO204" s="182">
        <f>SUM(T204:W204)*0.2</f>
        <v/>
      </c>
      <c r="AP204" s="182">
        <f>X204*0.2</f>
        <v/>
      </c>
      <c r="AQ204" s="182">
        <f>50*AD204</f>
        <v/>
      </c>
    </row>
    <row r="205">
      <c r="A205" s="406" t="inlineStr">
        <is>
          <t>泊富</t>
        </is>
      </c>
      <c r="B205" s="108" t="n">
        <v>45714</v>
      </c>
      <c r="C205" s="54" t="n">
        <v>6</v>
      </c>
      <c r="D205" s="54" t="inlineStr">
        <is>
          <t>阳修月</t>
        </is>
      </c>
      <c r="E205" s="54" t="n"/>
      <c r="F205" s="54" t="n">
        <v>1</v>
      </c>
      <c r="G205" s="54" t="n"/>
      <c r="H205" s="54" t="inlineStr">
        <is>
          <t>章琼</t>
        </is>
      </c>
      <c r="I205" s="54" t="inlineStr">
        <is>
          <t>萍0857</t>
        </is>
      </c>
      <c r="J205" s="54" t="n">
        <v>1638</v>
      </c>
      <c r="K205" s="54" t="n"/>
      <c r="L205" s="54" t="n"/>
      <c r="M205" s="54" t="n"/>
      <c r="N205" s="54" t="n">
        <v>205</v>
      </c>
      <c r="O205" s="54" t="n"/>
      <c r="P205" s="54" t="n">
        <v>180</v>
      </c>
      <c r="Q205" s="54" t="n"/>
      <c r="R205" s="54" t="n"/>
      <c r="S205" s="54" t="n"/>
      <c r="T205" s="54" t="n">
        <v>7</v>
      </c>
      <c r="U205" s="54" t="n"/>
      <c r="V205" s="54" t="n"/>
      <c r="W205" s="54" t="n"/>
      <c r="X205" s="54" t="n"/>
      <c r="Y205" s="54" t="n"/>
      <c r="Z205" s="195">
        <f>SUM(L205:Y205)</f>
        <v/>
      </c>
      <c r="AA205" s="178">
        <f>SUM(AH205:AQ205)</f>
        <v/>
      </c>
      <c r="AB205" s="54" t="inlineStr">
        <is>
          <t>对公</t>
        </is>
      </c>
      <c r="AC205" s="168" t="n"/>
      <c r="AD205" s="69" t="n"/>
      <c r="AE205" s="69" t="n"/>
      <c r="AF205" s="69" t="n"/>
      <c r="AG205" s="128" t="inlineStr">
        <is>
          <t>彭心怡</t>
        </is>
      </c>
      <c r="AH205" s="182">
        <f>L205*0.3</f>
        <v/>
      </c>
      <c r="AI205" s="182">
        <f>M205*0.3</f>
        <v/>
      </c>
      <c r="AJ205" s="182">
        <f>(N205+O205)*0.15</f>
        <v/>
      </c>
      <c r="AK205" s="182" t="n">
        <v>65</v>
      </c>
      <c r="AL205" s="182">
        <f>Q205*0.3</f>
        <v/>
      </c>
      <c r="AM205" s="182">
        <f>R205*0.15</f>
        <v/>
      </c>
      <c r="AN205" s="182">
        <f>S205*0.15</f>
        <v/>
      </c>
      <c r="AO205" s="182">
        <f>(SUM(T205:W205)-7)*0.15</f>
        <v/>
      </c>
      <c r="AP205" s="182">
        <f>X205*0.15</f>
        <v/>
      </c>
      <c r="AQ205" s="182">
        <f>50*AD205</f>
        <v/>
      </c>
    </row>
    <row r="206">
      <c r="A206" s="406" t="inlineStr">
        <is>
          <t>泊富</t>
        </is>
      </c>
      <c r="B206" s="108" t="n">
        <v>45714</v>
      </c>
      <c r="C206" s="411" t="n"/>
      <c r="D206" s="411" t="n"/>
      <c r="E206" s="54" t="n"/>
      <c r="F206" s="411" t="n"/>
      <c r="G206" s="54" t="n"/>
      <c r="H206" s="54" t="inlineStr">
        <is>
          <t>谭丹芳</t>
        </is>
      </c>
      <c r="I206" s="54" t="inlineStr">
        <is>
          <t>萍0857</t>
        </is>
      </c>
      <c r="J206" s="54" t="n">
        <v>1638</v>
      </c>
      <c r="K206" s="54" t="n"/>
      <c r="L206" s="54" t="n"/>
      <c r="M206" s="54" t="n"/>
      <c r="N206" s="54" t="n">
        <v>137</v>
      </c>
      <c r="O206" s="54" t="n"/>
      <c r="P206" s="54" t="n"/>
      <c r="Q206" s="54" t="n"/>
      <c r="R206" s="54" t="n"/>
      <c r="S206" s="54" t="n"/>
      <c r="T206" s="54" t="n"/>
      <c r="U206" s="54" t="n"/>
      <c r="V206" s="54" t="n"/>
      <c r="W206" s="54" t="n"/>
      <c r="X206" s="54" t="n"/>
      <c r="Y206" s="54" t="n"/>
      <c r="Z206" s="195">
        <f>SUM(L206:Y206)</f>
        <v/>
      </c>
      <c r="AA206" s="178">
        <f>SUM(AH206:AQ206)</f>
        <v/>
      </c>
      <c r="AB206" s="54" t="inlineStr">
        <is>
          <t>对公</t>
        </is>
      </c>
      <c r="AC206" s="168" t="n"/>
      <c r="AD206" s="69" t="n"/>
      <c r="AE206" s="69" t="n"/>
      <c r="AF206" s="69" t="n"/>
      <c r="AG206" s="128" t="inlineStr">
        <is>
          <t>彭心怡</t>
        </is>
      </c>
      <c r="AH206" s="182">
        <f>L206*0.3</f>
        <v/>
      </c>
      <c r="AI206" s="182">
        <f>M206*0.3</f>
        <v/>
      </c>
      <c r="AJ206" s="182">
        <f>(N206+O206)*0.15</f>
        <v/>
      </c>
      <c r="AK206" s="182">
        <f>P206*0.15</f>
        <v/>
      </c>
      <c r="AL206" s="182">
        <f>Q206*0.3</f>
        <v/>
      </c>
      <c r="AM206" s="182">
        <f>R206*0.15</f>
        <v/>
      </c>
      <c r="AN206" s="182">
        <f>S206*0.15</f>
        <v/>
      </c>
      <c r="AO206" s="182">
        <f>SUM(T206:W206)*0.15</f>
        <v/>
      </c>
      <c r="AP206" s="182">
        <f>X206*0.15</f>
        <v/>
      </c>
      <c r="AQ206" s="182">
        <f>50*AD206</f>
        <v/>
      </c>
    </row>
    <row r="207">
      <c r="A207" s="406" t="inlineStr">
        <is>
          <t>泊富</t>
        </is>
      </c>
      <c r="B207" s="108" t="n">
        <v>45714</v>
      </c>
      <c r="C207" s="54" t="n">
        <v>12</v>
      </c>
      <c r="D207" s="54" t="inlineStr">
        <is>
          <t>章向容</t>
        </is>
      </c>
      <c r="E207" s="54" t="n"/>
      <c r="F207" s="54" t="n"/>
      <c r="G207" s="54" t="n">
        <v>1</v>
      </c>
      <c r="H207" s="54" t="n"/>
      <c r="I207" s="54" t="inlineStr">
        <is>
          <t>G8886</t>
        </is>
      </c>
      <c r="J207" s="54" t="n">
        <v>1638</v>
      </c>
      <c r="K207" s="54" t="n"/>
      <c r="L207" s="54" t="n"/>
      <c r="M207" s="54" t="n"/>
      <c r="N207" s="54" t="n"/>
      <c r="O207" s="54" t="n"/>
      <c r="P207" s="54" t="n"/>
      <c r="Q207" s="54" t="n">
        <v>120</v>
      </c>
      <c r="R207" s="54" t="n">
        <v>140</v>
      </c>
      <c r="S207" s="54" t="n"/>
      <c r="T207" s="54" t="n">
        <v>7</v>
      </c>
      <c r="U207" s="54" t="n"/>
      <c r="V207" s="54" t="n"/>
      <c r="W207" s="54" t="n"/>
      <c r="X207" s="54" t="n"/>
      <c r="Y207" s="54" t="n"/>
      <c r="Z207" s="195">
        <f>SUM(L207:Y207)</f>
        <v/>
      </c>
      <c r="AA207" s="178">
        <f>SUM(AH207:AQ207)</f>
        <v/>
      </c>
      <c r="AB207" s="54" t="inlineStr">
        <is>
          <t>对公</t>
        </is>
      </c>
      <c r="AC207" s="168" t="n"/>
      <c r="AD207" s="69" t="n"/>
      <c r="AE207" s="69" t="n"/>
      <c r="AF207" s="69" t="n"/>
      <c r="AG207" s="128" t="inlineStr">
        <is>
          <t>彭心怡</t>
        </is>
      </c>
      <c r="AH207" s="182">
        <f>L207*0.3</f>
        <v/>
      </c>
      <c r="AI207" s="182">
        <f>M207*0.2</f>
        <v/>
      </c>
      <c r="AJ207" s="182">
        <f>(N207+O207)*0.2</f>
        <v/>
      </c>
      <c r="AK207" s="182">
        <f>P207*0.2</f>
        <v/>
      </c>
      <c r="AL207" s="182">
        <f>Q207*0.35</f>
        <v/>
      </c>
      <c r="AM207" s="182" t="n">
        <v>70</v>
      </c>
      <c r="AN207" s="182">
        <f>S207*0.2</f>
        <v/>
      </c>
      <c r="AO207" s="182">
        <f>SUM(T207:W207)*0.2</f>
        <v/>
      </c>
      <c r="AP207" s="182">
        <f>X207*0.2</f>
        <v/>
      </c>
      <c r="AQ207" s="182">
        <f>50*AD207</f>
        <v/>
      </c>
    </row>
    <row r="208">
      <c r="A208" s="406" t="inlineStr">
        <is>
          <t>泊富</t>
        </is>
      </c>
      <c r="B208" s="108" t="n">
        <v>45714</v>
      </c>
      <c r="C208" s="54" t="n">
        <v>31</v>
      </c>
      <c r="D208" s="54" t="inlineStr">
        <is>
          <t>余思思</t>
        </is>
      </c>
      <c r="E208" s="54" t="n"/>
      <c r="F208" s="54" t="n"/>
      <c r="G208" s="54" t="n">
        <v>1</v>
      </c>
      <c r="H208" s="54" t="n"/>
      <c r="I208" s="54" t="inlineStr">
        <is>
          <t>G1308</t>
        </is>
      </c>
      <c r="J208" s="54" t="n">
        <v>1638</v>
      </c>
      <c r="K208" s="54" t="n"/>
      <c r="L208" s="54" t="n"/>
      <c r="M208" s="54" t="n"/>
      <c r="N208" s="54" t="n"/>
      <c r="O208" s="54" t="n"/>
      <c r="P208" s="54" t="n"/>
      <c r="Q208" s="54" t="n">
        <v>655</v>
      </c>
      <c r="R208" s="54" t="n">
        <v>140</v>
      </c>
      <c r="S208" s="54" t="n"/>
      <c r="T208" s="54" t="n">
        <v>11</v>
      </c>
      <c r="U208" s="54" t="n"/>
      <c r="V208" s="54" t="n"/>
      <c r="W208" s="54" t="n"/>
      <c r="X208" s="54" t="n"/>
      <c r="Y208" s="54" t="n"/>
      <c r="Z208" s="195">
        <f>SUM(L208:Y208)</f>
        <v/>
      </c>
      <c r="AA208" s="178">
        <f>SUM(AH208:AQ208)</f>
        <v/>
      </c>
      <c r="AB208" s="54" t="inlineStr">
        <is>
          <t>对公</t>
        </is>
      </c>
      <c r="AC208" s="168" t="n"/>
      <c r="AD208" s="69" t="n"/>
      <c r="AE208" s="69" t="n"/>
      <c r="AF208" s="69" t="n"/>
      <c r="AG208" s="128" t="inlineStr">
        <is>
          <t>彭心怡</t>
        </is>
      </c>
      <c r="AH208" s="182">
        <f>L208*0.3</f>
        <v/>
      </c>
      <c r="AI208" s="182">
        <f>M208*0.2</f>
        <v/>
      </c>
      <c r="AJ208" s="182">
        <f>(N208+O208)*0.2</f>
        <v/>
      </c>
      <c r="AK208" s="182">
        <f>P208*0.2</f>
        <v/>
      </c>
      <c r="AL208" s="182">
        <f>Q208*0.35</f>
        <v/>
      </c>
      <c r="AM208" s="182" t="n">
        <v>70</v>
      </c>
      <c r="AN208" s="182">
        <f>S208*0.2</f>
        <v/>
      </c>
      <c r="AO208" s="182">
        <f>SUM(T208:W208)*0.2</f>
        <v/>
      </c>
      <c r="AP208" s="182">
        <f>X208*0.2</f>
        <v/>
      </c>
      <c r="AQ208" s="182">
        <f>50*AD208</f>
        <v/>
      </c>
    </row>
    <row r="209">
      <c r="A209" s="406" t="inlineStr">
        <is>
          <t>泊富</t>
        </is>
      </c>
      <c r="B209" s="108" t="n">
        <v>45714</v>
      </c>
      <c r="C209" s="54" t="n">
        <v>32</v>
      </c>
      <c r="D209" s="54" t="inlineStr">
        <is>
          <t>宋文静60（9700）</t>
        </is>
      </c>
      <c r="E209" s="54" t="n"/>
      <c r="F209" s="54" t="n"/>
      <c r="G209" s="54" t="n">
        <v>1</v>
      </c>
      <c r="H209" s="54" t="n"/>
      <c r="I209" s="54" t="inlineStr">
        <is>
          <t>G1308</t>
        </is>
      </c>
      <c r="J209" s="54" t="n">
        <v>1638</v>
      </c>
      <c r="K209" s="54" t="n"/>
      <c r="L209" s="54" t="n"/>
      <c r="M209" s="54" t="n"/>
      <c r="N209" s="54" t="n"/>
      <c r="O209" s="54" t="n"/>
      <c r="P209" s="54" t="n"/>
      <c r="Q209" s="54" t="n">
        <v>375</v>
      </c>
      <c r="R209" s="54" t="n">
        <v>140</v>
      </c>
      <c r="S209" s="54" t="n"/>
      <c r="T209" s="54" t="n">
        <v>9</v>
      </c>
      <c r="U209" s="54" t="n"/>
      <c r="V209" s="54" t="n"/>
      <c r="W209" s="54" t="n"/>
      <c r="X209" s="54" t="n"/>
      <c r="Y209" s="54" t="n"/>
      <c r="Z209" s="195">
        <f>SUM(L209:Y209)</f>
        <v/>
      </c>
      <c r="AA209" s="178">
        <f>SUM(AH209:AQ209)</f>
        <v/>
      </c>
      <c r="AB209" s="54" t="inlineStr">
        <is>
          <t>对公</t>
        </is>
      </c>
      <c r="AC209" s="168" t="n"/>
      <c r="AD209" s="69" t="n"/>
      <c r="AE209" s="69" t="n"/>
      <c r="AF209" s="69" t="n"/>
      <c r="AG209" s="128" t="inlineStr">
        <is>
          <t>彭心怡</t>
        </is>
      </c>
      <c r="AH209" s="182">
        <f>L209*0.3</f>
        <v/>
      </c>
      <c r="AI209" s="182">
        <f>M209*0.2</f>
        <v/>
      </c>
      <c r="AJ209" s="182">
        <f>(N209+O209)*0.2</f>
        <v/>
      </c>
      <c r="AK209" s="182">
        <f>P209*0.2</f>
        <v/>
      </c>
      <c r="AL209" s="182">
        <f>Q209*0.35</f>
        <v/>
      </c>
      <c r="AM209" s="182" t="n">
        <v>70</v>
      </c>
      <c r="AN209" s="182">
        <f>S209*0.2</f>
        <v/>
      </c>
      <c r="AO209" s="182">
        <f>SUM(T209:W209)*0.2</f>
        <v/>
      </c>
      <c r="AP209" s="182">
        <f>X209*0.2</f>
        <v/>
      </c>
      <c r="AQ209" s="182">
        <f>50*AD209</f>
        <v/>
      </c>
    </row>
    <row r="210">
      <c r="A210" s="406" t="inlineStr">
        <is>
          <t>泊富</t>
        </is>
      </c>
      <c r="B210" s="108" t="n">
        <v>45715</v>
      </c>
      <c r="C210" s="54" t="n">
        <v>27</v>
      </c>
      <c r="D210" s="54" t="inlineStr">
        <is>
          <t>杜春兰</t>
        </is>
      </c>
      <c r="E210" s="54" t="n"/>
      <c r="F210" s="54" t="n"/>
      <c r="G210" s="54" t="n">
        <v>1</v>
      </c>
      <c r="H210" s="54" t="n"/>
      <c r="I210" s="54" t="inlineStr">
        <is>
          <t>G1308</t>
        </is>
      </c>
      <c r="J210" s="54" t="n">
        <v>1638</v>
      </c>
      <c r="K210" s="54" t="n"/>
      <c r="L210" s="54" t="n"/>
      <c r="M210" s="54" t="n"/>
      <c r="N210" s="54" t="n"/>
      <c r="O210" s="54" t="n"/>
      <c r="P210" s="54" t="n"/>
      <c r="Q210" s="54" t="n">
        <v>220</v>
      </c>
      <c r="R210" s="54" t="n">
        <v>140</v>
      </c>
      <c r="S210" s="54" t="n"/>
      <c r="T210" s="54" t="n">
        <v>7</v>
      </c>
      <c r="U210" s="54" t="n"/>
      <c r="V210" s="54" t="n"/>
      <c r="W210" s="54" t="n"/>
      <c r="X210" s="54" t="n"/>
      <c r="Y210" s="54" t="n"/>
      <c r="Z210" s="195">
        <f>SUM(L210:Y210)</f>
        <v/>
      </c>
      <c r="AA210" s="178">
        <f>SUM(AH210:AQ210)</f>
        <v/>
      </c>
      <c r="AB210" s="54" t="inlineStr">
        <is>
          <t>对公</t>
        </is>
      </c>
      <c r="AC210" s="168" t="n"/>
      <c r="AD210" s="168" t="n"/>
      <c r="AE210" s="168" t="n"/>
      <c r="AF210" s="69" t="n"/>
      <c r="AG210" s="128" t="inlineStr">
        <is>
          <t>潘怡梦</t>
        </is>
      </c>
      <c r="AH210" s="182">
        <f>L210*0.3</f>
        <v/>
      </c>
      <c r="AI210" s="182">
        <f>M210*0.2</f>
        <v/>
      </c>
      <c r="AJ210" s="182">
        <f>(N210+O210)*0.2</f>
        <v/>
      </c>
      <c r="AK210" s="182">
        <f>P210*0.2</f>
        <v/>
      </c>
      <c r="AL210" s="182">
        <f>Q210*0.35</f>
        <v/>
      </c>
      <c r="AM210" s="182" t="n">
        <v>70</v>
      </c>
      <c r="AN210" s="182">
        <f>S210*0.2</f>
        <v/>
      </c>
      <c r="AO210" s="182">
        <f>SUM(T210:W210)*0.2</f>
        <v/>
      </c>
      <c r="AP210" s="182">
        <f>X210*0.2</f>
        <v/>
      </c>
      <c r="AQ210" s="182">
        <f>50*AD210</f>
        <v/>
      </c>
    </row>
    <row r="211">
      <c r="A211" s="406" t="inlineStr">
        <is>
          <t>泊富</t>
        </is>
      </c>
      <c r="B211" s="108" t="n">
        <v>45715</v>
      </c>
      <c r="C211" s="54" t="n">
        <v>31</v>
      </c>
      <c r="D211" s="54" t="inlineStr">
        <is>
          <t>潘涵</t>
        </is>
      </c>
      <c r="E211" s="54" t="n"/>
      <c r="F211" s="54" t="n"/>
      <c r="G211" s="54" t="n">
        <v>1</v>
      </c>
      <c r="H211" s="54" t="n"/>
      <c r="I211" s="54" t="inlineStr">
        <is>
          <t>G1308</t>
        </is>
      </c>
      <c r="J211" s="54" t="n">
        <v>1638</v>
      </c>
      <c r="K211" s="54" t="n"/>
      <c r="L211" s="54" t="n"/>
      <c r="M211" s="54" t="n"/>
      <c r="N211" s="54" t="n"/>
      <c r="O211" s="54" t="n"/>
      <c r="P211" s="54" t="n"/>
      <c r="Q211" s="54" t="n">
        <v>455</v>
      </c>
      <c r="R211" s="54" t="n">
        <v>140</v>
      </c>
      <c r="S211" s="54" t="n"/>
      <c r="T211" s="54" t="n">
        <v>26</v>
      </c>
      <c r="U211" s="54" t="n"/>
      <c r="V211" s="54" t="n"/>
      <c r="W211" s="54" t="n"/>
      <c r="X211" s="54" t="n"/>
      <c r="Y211" s="54" t="n"/>
      <c r="Z211" s="195">
        <f>SUM(L211:Y211)</f>
        <v/>
      </c>
      <c r="AA211" s="178">
        <f>SUM(AH211:AQ211)</f>
        <v/>
      </c>
      <c r="AB211" s="54" t="inlineStr">
        <is>
          <t>对公</t>
        </is>
      </c>
      <c r="AC211" s="168" t="n"/>
      <c r="AD211" s="168" t="n"/>
      <c r="AE211" s="168" t="n"/>
      <c r="AF211" s="69" t="n"/>
      <c r="AG211" s="128" t="inlineStr">
        <is>
          <t>潘怡梦</t>
        </is>
      </c>
      <c r="AH211" s="182">
        <f>L211*0.3</f>
        <v/>
      </c>
      <c r="AI211" s="182">
        <f>M211*0.2</f>
        <v/>
      </c>
      <c r="AJ211" s="182">
        <f>(N211+O211)*0.2</f>
        <v/>
      </c>
      <c r="AK211" s="182">
        <f>P211*0.2</f>
        <v/>
      </c>
      <c r="AL211" s="182">
        <f>Q211*0.35</f>
        <v/>
      </c>
      <c r="AM211" s="182" t="n">
        <v>70</v>
      </c>
      <c r="AN211" s="182">
        <f>S211*0.2</f>
        <v/>
      </c>
      <c r="AO211" s="182">
        <f>SUM(T211:W211)*0.2</f>
        <v/>
      </c>
      <c r="AP211" s="182">
        <f>X211*0.2</f>
        <v/>
      </c>
      <c r="AQ211" s="182">
        <f>50*AD211</f>
        <v/>
      </c>
    </row>
    <row r="212">
      <c r="A212" s="406" t="inlineStr">
        <is>
          <t>泊富</t>
        </is>
      </c>
      <c r="B212" s="108" t="n">
        <v>45715</v>
      </c>
      <c r="C212" s="54" t="n">
        <v>32</v>
      </c>
      <c r="D212" s="54" t="inlineStr">
        <is>
          <t>彭茹冰</t>
        </is>
      </c>
      <c r="E212" s="54" t="n"/>
      <c r="F212" s="54" t="n"/>
      <c r="G212" s="54" t="n">
        <v>1</v>
      </c>
      <c r="H212" s="54" t="n"/>
      <c r="I212" s="54" t="inlineStr">
        <is>
          <t>G1308</t>
        </is>
      </c>
      <c r="J212" s="54" t="n">
        <v>1638</v>
      </c>
      <c r="K212" s="54" t="n"/>
      <c r="L212" s="54" t="n"/>
      <c r="M212" s="54" t="n"/>
      <c r="N212" s="54" t="n"/>
      <c r="O212" s="54" t="n"/>
      <c r="P212" s="54" t="n"/>
      <c r="Q212" s="54" t="n">
        <v>335</v>
      </c>
      <c r="R212" s="54" t="n">
        <v>140</v>
      </c>
      <c r="S212" s="54" t="n"/>
      <c r="T212" s="54" t="n">
        <v>26</v>
      </c>
      <c r="U212" s="54" t="n"/>
      <c r="V212" s="54" t="n"/>
      <c r="W212" s="54" t="n"/>
      <c r="X212" s="54" t="n"/>
      <c r="Y212" s="54" t="n"/>
      <c r="Z212" s="195">
        <f>SUM(L212:Y212)</f>
        <v/>
      </c>
      <c r="AA212" s="178">
        <f>SUM(AH212:AQ212)</f>
        <v/>
      </c>
      <c r="AB212" s="54" t="inlineStr">
        <is>
          <t>对公</t>
        </is>
      </c>
      <c r="AC212" s="168" t="n"/>
      <c r="AD212" s="168" t="n"/>
      <c r="AE212" s="168" t="n"/>
      <c r="AF212" s="69" t="n"/>
      <c r="AG212" s="128" t="inlineStr">
        <is>
          <t>潘怡梦</t>
        </is>
      </c>
      <c r="AH212" s="182">
        <f>L212*0.3</f>
        <v/>
      </c>
      <c r="AI212" s="182">
        <f>M212*0.2</f>
        <v/>
      </c>
      <c r="AJ212" s="182">
        <f>(N212+O212)*0.2</f>
        <v/>
      </c>
      <c r="AK212" s="182">
        <f>P212*0.2</f>
        <v/>
      </c>
      <c r="AL212" s="182">
        <f>Q212*0.35</f>
        <v/>
      </c>
      <c r="AM212" s="182" t="n">
        <v>70</v>
      </c>
      <c r="AN212" s="182">
        <f>S212*0.2</f>
        <v/>
      </c>
      <c r="AO212" s="182">
        <f>SUM(T212:W212)*0.2</f>
        <v/>
      </c>
      <c r="AP212" s="182">
        <f>X212*0.2</f>
        <v/>
      </c>
      <c r="AQ212" s="182">
        <f>50*AD212</f>
        <v/>
      </c>
    </row>
    <row r="213">
      <c r="A213" s="406" t="inlineStr">
        <is>
          <t>华远</t>
        </is>
      </c>
      <c r="B213" s="45" t="n">
        <v>45715</v>
      </c>
      <c r="C213" s="162" t="n">
        <v>8</v>
      </c>
      <c r="D213" s="162" t="inlineStr">
        <is>
          <t>马静49（0120）</t>
        </is>
      </c>
      <c r="E213" s="162" t="n"/>
      <c r="F213" s="162" t="n">
        <v>1</v>
      </c>
      <c r="G213" s="162" t="n"/>
      <c r="H213" s="162" t="inlineStr">
        <is>
          <t>孙静</t>
        </is>
      </c>
      <c r="I213" s="162" t="inlineStr">
        <is>
          <t>肖1296</t>
        </is>
      </c>
      <c r="J213" s="162" t="n">
        <v>1638</v>
      </c>
      <c r="K213" s="162" t="n"/>
      <c r="L213" s="162" t="n"/>
      <c r="M213" s="162" t="n"/>
      <c r="N213" s="162" t="n">
        <v>39</v>
      </c>
      <c r="O213" s="162" t="n"/>
      <c r="P213" s="162" t="n"/>
      <c r="Q213" s="162" t="n"/>
      <c r="R213" s="162" t="n"/>
      <c r="S213" s="162" t="n"/>
      <c r="T213" s="162" t="n"/>
      <c r="U213" s="162" t="n"/>
      <c r="V213" s="162" t="n"/>
      <c r="W213" s="162" t="n"/>
      <c r="X213" s="162" t="n"/>
      <c r="Y213" s="162" t="n"/>
      <c r="Z213" s="406">
        <f>SUM(L213:Y213)</f>
        <v/>
      </c>
      <c r="AA213" s="178">
        <f>SUM(AH213:AQ213)</f>
        <v/>
      </c>
      <c r="AB213" s="162" t="inlineStr">
        <is>
          <t>对公</t>
        </is>
      </c>
      <c r="AC213" s="407" t="n"/>
      <c r="AD213" s="162" t="n"/>
      <c r="AE213" s="407" t="n"/>
      <c r="AF213" s="407" t="n"/>
      <c r="AG213" s="369" t="inlineStr">
        <is>
          <t>罗茜</t>
        </is>
      </c>
      <c r="AH213" s="182">
        <f>L213*0.3</f>
        <v/>
      </c>
      <c r="AI213" s="182">
        <f>M213*0.3</f>
        <v/>
      </c>
      <c r="AJ213" s="182">
        <f>(N213+O213)*0.15</f>
        <v/>
      </c>
      <c r="AK213" s="182">
        <f>P213*0.15</f>
        <v/>
      </c>
      <c r="AL213" s="182">
        <f>Q213*0.3</f>
        <v/>
      </c>
      <c r="AM213" s="182">
        <f>R213*0.15</f>
        <v/>
      </c>
      <c r="AN213" s="182">
        <f>S213*0.15</f>
        <v/>
      </c>
      <c r="AO213" s="182">
        <f>SUM(T213:W213)*0.15</f>
        <v/>
      </c>
      <c r="AP213" s="182">
        <f>X213*0.15</f>
        <v/>
      </c>
      <c r="AQ213" s="182">
        <f>50*AD213</f>
        <v/>
      </c>
    </row>
    <row r="214">
      <c r="A214" s="406" t="inlineStr">
        <is>
          <t>华远</t>
        </is>
      </c>
      <c r="B214" s="45" t="n">
        <v>45715</v>
      </c>
      <c r="C214" s="162" t="n">
        <v>38</v>
      </c>
      <c r="D214" s="162" t="inlineStr">
        <is>
          <t>雷懂琴</t>
        </is>
      </c>
      <c r="E214" s="162" t="n"/>
      <c r="F214" s="162" t="n"/>
      <c r="G214" s="162" t="n">
        <v>1</v>
      </c>
      <c r="H214" s="162" t="n"/>
      <c r="I214" s="162" t="inlineStr">
        <is>
          <t>朱6968</t>
        </is>
      </c>
      <c r="J214" s="162" t="n">
        <v>1638</v>
      </c>
      <c r="K214" s="162" t="n"/>
      <c r="L214" s="162" t="n"/>
      <c r="M214" s="162" t="n"/>
      <c r="N214" s="162" t="n">
        <v>179</v>
      </c>
      <c r="O214" s="162" t="n"/>
      <c r="P214" s="162" t="n"/>
      <c r="Q214" s="162" t="n">
        <v>35</v>
      </c>
      <c r="R214" s="162" t="n"/>
      <c r="S214" s="162" t="n"/>
      <c r="T214" s="162" t="n">
        <v>232</v>
      </c>
      <c r="U214" s="162" t="n"/>
      <c r="V214" s="162" t="n"/>
      <c r="W214" s="162" t="n"/>
      <c r="X214" s="162" t="n"/>
      <c r="Y214" s="162" t="n"/>
      <c r="Z214" s="406">
        <f>SUM(L214:Y214)</f>
        <v/>
      </c>
      <c r="AA214" s="178">
        <f>SUM(AH214:AQ214)</f>
        <v/>
      </c>
      <c r="AB214" s="162" t="inlineStr">
        <is>
          <t>对公</t>
        </is>
      </c>
      <c r="AC214" s="407" t="n"/>
      <c r="AD214" s="162" t="n"/>
      <c r="AE214" s="407" t="n"/>
      <c r="AF214" s="407" t="n"/>
      <c r="AG214" s="369" t="inlineStr">
        <is>
          <t>罗茜</t>
        </is>
      </c>
      <c r="AH214" s="182">
        <f>L214*0.3</f>
        <v/>
      </c>
      <c r="AI214" s="182">
        <f>M214*0.2</f>
        <v/>
      </c>
      <c r="AJ214" s="182">
        <f>(N214+O214)*0.2</f>
        <v/>
      </c>
      <c r="AK214" s="182">
        <f>P214*0.2</f>
        <v/>
      </c>
      <c r="AL214" s="182">
        <f>Q214*0.3</f>
        <v/>
      </c>
      <c r="AM214" s="182">
        <f>R214*0.2</f>
        <v/>
      </c>
      <c r="AN214" s="182">
        <f>S214*0.2</f>
        <v/>
      </c>
      <c r="AO214" s="182">
        <f>SUM(T214:W214)*0.2</f>
        <v/>
      </c>
      <c r="AP214" s="182">
        <f>X214*0.2</f>
        <v/>
      </c>
      <c r="AQ214" s="182">
        <f>50*AD214</f>
        <v/>
      </c>
    </row>
    <row r="215" ht="28" customHeight="1" s="408">
      <c r="A215" s="406" t="inlineStr">
        <is>
          <t>华远</t>
        </is>
      </c>
      <c r="B215" s="45" t="n">
        <v>45716</v>
      </c>
      <c r="C215" s="162" t="n">
        <v>15</v>
      </c>
      <c r="D215" s="162" t="inlineStr">
        <is>
          <t>徐春花</t>
        </is>
      </c>
      <c r="E215" s="162" t="n"/>
      <c r="F215" s="162" t="n">
        <v>1</v>
      </c>
      <c r="G215" s="162" t="n"/>
      <c r="H215" s="162" t="inlineStr">
        <is>
          <t>曾亚萍</t>
        </is>
      </c>
      <c r="I215" s="162" t="inlineStr">
        <is>
          <t>朱6968</t>
        </is>
      </c>
      <c r="J215" s="162" t="n">
        <v>1638</v>
      </c>
      <c r="K215" s="162" t="n"/>
      <c r="L215" s="162" t="n"/>
      <c r="M215" s="162">
        <f>745+180+799</f>
        <v/>
      </c>
      <c r="N215" s="162" t="n">
        <v>207</v>
      </c>
      <c r="O215" s="162" t="n"/>
      <c r="P215" s="162" t="n"/>
      <c r="Q215" s="162" t="n"/>
      <c r="R215" s="162" t="n"/>
      <c r="S215" s="162" t="n"/>
      <c r="T215" s="162" t="n"/>
      <c r="U215" s="162" t="n"/>
      <c r="V215" s="162" t="n"/>
      <c r="W215" s="162" t="n">
        <v>4</v>
      </c>
      <c r="X215" s="162" t="n">
        <v>20</v>
      </c>
      <c r="Y215" s="162" t="n"/>
      <c r="Z215" s="406">
        <f>SUM(L215:Y215)</f>
        <v/>
      </c>
      <c r="AA215" s="178">
        <f>SUM(AH215:AQ215)</f>
        <v/>
      </c>
      <c r="AB215" s="162" t="inlineStr">
        <is>
          <t>对公</t>
        </is>
      </c>
      <c r="AC215" s="407" t="n"/>
      <c r="AD215" s="162" t="n"/>
      <c r="AE215" s="407" t="inlineStr">
        <is>
          <t>745米粒灸+799针灸卡+4元中单</t>
        </is>
      </c>
      <c r="AF215" s="407" t="n"/>
      <c r="AG215" s="253" t="inlineStr">
        <is>
          <t>罗茜</t>
        </is>
      </c>
      <c r="AH215" s="182">
        <f>L215*0.3</f>
        <v/>
      </c>
      <c r="AI215" s="182">
        <f>(M215-799)*0.3+240</f>
        <v/>
      </c>
      <c r="AJ215" s="182">
        <f>(N215+O215)*0.15</f>
        <v/>
      </c>
      <c r="AK215" s="182">
        <f>P215*0.15</f>
        <v/>
      </c>
      <c r="AL215" s="182">
        <f>Q215*0.3</f>
        <v/>
      </c>
      <c r="AM215" s="182">
        <f>R215*0.15</f>
        <v/>
      </c>
      <c r="AN215" s="182">
        <f>S215*0.15</f>
        <v/>
      </c>
      <c r="AO215" s="182">
        <f>(SUM(T215:W215)-4)*0.15</f>
        <v/>
      </c>
      <c r="AP215" s="182">
        <f>X215*0.15</f>
        <v/>
      </c>
      <c r="AQ215" s="182">
        <f>50*AD215</f>
        <v/>
      </c>
    </row>
    <row r="216" ht="28" customHeight="1" s="408">
      <c r="A216" s="406" t="inlineStr">
        <is>
          <t>华远</t>
        </is>
      </c>
      <c r="B216" s="45" t="n">
        <v>45716</v>
      </c>
      <c r="C216" s="162" t="n">
        <v>23</v>
      </c>
      <c r="D216" s="162" t="inlineStr">
        <is>
          <t>覃爱香</t>
        </is>
      </c>
      <c r="E216" s="162" t="n"/>
      <c r="F216" s="162" t="n"/>
      <c r="G216" s="162" t="n">
        <v>1</v>
      </c>
      <c r="H216" s="162" t="n"/>
      <c r="I216" s="162" t="inlineStr">
        <is>
          <t>肖1296</t>
        </is>
      </c>
      <c r="J216" s="162" t="n">
        <v>1638</v>
      </c>
      <c r="K216" s="162" t="n"/>
      <c r="L216" s="162" t="n"/>
      <c r="M216" s="162" t="n"/>
      <c r="N216" s="162" t="n"/>
      <c r="O216" s="162" t="n"/>
      <c r="P216" s="162" t="n"/>
      <c r="Q216" s="162" t="n"/>
      <c r="R216" s="162" t="n">
        <v>140</v>
      </c>
      <c r="S216" s="162" t="n"/>
      <c r="T216" s="162" t="n"/>
      <c r="U216" s="162" t="n"/>
      <c r="V216" s="162" t="n"/>
      <c r="W216" s="162" t="n"/>
      <c r="X216" s="162" t="n"/>
      <c r="Y216" s="162" t="n"/>
      <c r="Z216" s="406">
        <f>SUM(L216:Y216)</f>
        <v/>
      </c>
      <c r="AA216" s="178">
        <f>SUM(AH216:AQ216)</f>
        <v/>
      </c>
      <c r="AB216" s="162" t="inlineStr">
        <is>
          <t>对公</t>
        </is>
      </c>
      <c r="AC216" s="407" t="n"/>
      <c r="AD216" s="162" t="n"/>
      <c r="AE216" s="407" t="n"/>
      <c r="AF216" s="407" t="inlineStr">
        <is>
          <t>1638接龙复诊实为简易</t>
        </is>
      </c>
      <c r="AG216" s="253" t="inlineStr">
        <is>
          <t>罗茜</t>
        </is>
      </c>
      <c r="AH216" s="182">
        <f>L216*0.3</f>
        <v/>
      </c>
      <c r="AI216" s="182">
        <f>M216*0.2</f>
        <v/>
      </c>
      <c r="AJ216" s="182">
        <f>(N216+O216)*0.2</f>
        <v/>
      </c>
      <c r="AK216" s="182">
        <f>P216*0.2</f>
        <v/>
      </c>
      <c r="AL216" s="182">
        <f>Q216*0.3</f>
        <v/>
      </c>
      <c r="AM216" s="182" t="n">
        <v>50</v>
      </c>
      <c r="AN216" s="182">
        <f>S216*0.2</f>
        <v/>
      </c>
      <c r="AO216" s="182">
        <f>SUM(T216:W216)*0.2</f>
        <v/>
      </c>
      <c r="AP216" s="182">
        <f>X216*0.2</f>
        <v/>
      </c>
      <c r="AQ216" s="182">
        <f>50*AD216</f>
        <v/>
      </c>
    </row>
    <row r="217">
      <c r="A217" s="406" t="inlineStr">
        <is>
          <t>泊富</t>
        </is>
      </c>
      <c r="B217" s="108" t="n">
        <v>45716</v>
      </c>
      <c r="C217" s="365" t="n">
        <v>11</v>
      </c>
      <c r="D217" s="365" t="inlineStr">
        <is>
          <t>阳修月</t>
        </is>
      </c>
      <c r="E217" s="54" t="n"/>
      <c r="F217" s="365" t="n">
        <v>1</v>
      </c>
      <c r="G217" s="54" t="n"/>
      <c r="H217" s="54" t="inlineStr">
        <is>
          <t>章琼</t>
        </is>
      </c>
      <c r="I217" s="54" t="inlineStr">
        <is>
          <t>萍0857</t>
        </is>
      </c>
      <c r="J217" s="54" t="n">
        <v>1638</v>
      </c>
      <c r="K217" s="54" t="n"/>
      <c r="L217" s="54" t="n"/>
      <c r="M217" s="54" t="n"/>
      <c r="N217" s="54" t="n"/>
      <c r="O217" s="54" t="n"/>
      <c r="P217" s="54" t="n">
        <v>180</v>
      </c>
      <c r="Q217" s="54" t="n"/>
      <c r="R217" s="54" t="n"/>
      <c r="S217" s="54" t="n"/>
      <c r="T217" s="54" t="n">
        <v>7</v>
      </c>
      <c r="U217" s="54" t="n"/>
      <c r="V217" s="54" t="n"/>
      <c r="W217" s="54" t="n"/>
      <c r="X217" s="54" t="n"/>
      <c r="Y217" s="54" t="n"/>
      <c r="Z217" s="195">
        <f>SUM(L217:Y217)</f>
        <v/>
      </c>
      <c r="AA217" s="178">
        <f>SUM(AH217:AQ217)</f>
        <v/>
      </c>
      <c r="AB217" s="54" t="inlineStr">
        <is>
          <t>对公</t>
        </is>
      </c>
      <c r="AC217" s="168" t="n"/>
      <c r="AD217" s="168" t="n"/>
      <c r="AE217" s="168" t="n"/>
      <c r="AF217" s="69" t="n"/>
      <c r="AG217" s="128" t="inlineStr">
        <is>
          <t>彭心怡</t>
        </is>
      </c>
      <c r="AH217" s="182">
        <f>L217*0.3</f>
        <v/>
      </c>
      <c r="AI217" s="182">
        <f>M217*0.3</f>
        <v/>
      </c>
      <c r="AJ217" s="182">
        <f>(N217+O217)*0.15</f>
        <v/>
      </c>
      <c r="AK217" s="182" t="n">
        <v>65</v>
      </c>
      <c r="AL217" s="182">
        <f>Q217*0.3</f>
        <v/>
      </c>
      <c r="AM217" s="182">
        <f>R217*0.15</f>
        <v/>
      </c>
      <c r="AN217" s="182">
        <f>S217*0.15</f>
        <v/>
      </c>
      <c r="AO217" s="182">
        <f>(SUM(T217:W217)-7)*0.15</f>
        <v/>
      </c>
      <c r="AP217" s="182">
        <f>X217*0.15</f>
        <v/>
      </c>
      <c r="AQ217" s="182">
        <f>50*AD217</f>
        <v/>
      </c>
    </row>
    <row r="218">
      <c r="A218" s="406" t="inlineStr">
        <is>
          <t>泊富</t>
        </is>
      </c>
      <c r="B218" s="108" t="n">
        <v>45716</v>
      </c>
      <c r="C218" s="412" t="n"/>
      <c r="D218" s="412" t="n"/>
      <c r="E218" s="54" t="n"/>
      <c r="F218" s="412" t="n"/>
      <c r="G218" s="54" t="n"/>
      <c r="H218" s="54" t="inlineStr">
        <is>
          <t>章琼</t>
        </is>
      </c>
      <c r="I218" s="54" t="inlineStr">
        <is>
          <t>萍0857</t>
        </is>
      </c>
      <c r="J218" s="54" t="n">
        <v>1638</v>
      </c>
      <c r="K218" s="54" t="n"/>
      <c r="L218" s="54" t="n"/>
      <c r="M218" s="54" t="n"/>
      <c r="N218" s="54" t="n">
        <v>221</v>
      </c>
      <c r="O218" s="54" t="n"/>
      <c r="P218" s="54" t="n"/>
      <c r="Q218" s="54" t="n"/>
      <c r="R218" s="54" t="n"/>
      <c r="S218" s="54" t="n"/>
      <c r="T218" s="54" t="n"/>
      <c r="U218" s="54" t="n"/>
      <c r="V218" s="54" t="n"/>
      <c r="W218" s="54" t="n"/>
      <c r="X218" s="54" t="n"/>
      <c r="Y218" s="54" t="n"/>
      <c r="Z218" s="195">
        <f>SUM(L218:Y218)</f>
        <v/>
      </c>
      <c r="AA218" s="178">
        <f>SUM(AH218:AQ218)</f>
        <v/>
      </c>
      <c r="AB218" s="54" t="inlineStr">
        <is>
          <t>对公</t>
        </is>
      </c>
      <c r="AC218" s="168" t="n"/>
      <c r="AD218" s="168" t="n"/>
      <c r="AE218" s="168" t="n"/>
      <c r="AF218" s="69" t="n"/>
      <c r="AG218" s="128" t="inlineStr">
        <is>
          <t>彭心怡</t>
        </is>
      </c>
      <c r="AH218" s="182">
        <f>L218*0.3</f>
        <v/>
      </c>
      <c r="AI218" s="182">
        <f>M218*0.3</f>
        <v/>
      </c>
      <c r="AJ218" s="182">
        <f>(N218+O218)*0.15</f>
        <v/>
      </c>
      <c r="AK218" s="182">
        <f>P218*0.15</f>
        <v/>
      </c>
      <c r="AL218" s="182">
        <f>Q218*0.3</f>
        <v/>
      </c>
      <c r="AM218" s="182">
        <f>R218*0.15</f>
        <v/>
      </c>
      <c r="AN218" s="182">
        <f>S218*0.15</f>
        <v/>
      </c>
      <c r="AO218" s="182">
        <f>SUM(T218:W218)*0.15</f>
        <v/>
      </c>
      <c r="AP218" s="182">
        <f>X218*0.15</f>
        <v/>
      </c>
      <c r="AQ218" s="182">
        <f>50*AD218</f>
        <v/>
      </c>
    </row>
    <row r="219">
      <c r="A219" s="406" t="inlineStr">
        <is>
          <t>泊富</t>
        </is>
      </c>
      <c r="B219" s="108" t="n">
        <v>45716</v>
      </c>
      <c r="C219" s="54" t="n">
        <v>29</v>
      </c>
      <c r="D219" s="54" t="inlineStr">
        <is>
          <t>杜春兰</t>
        </is>
      </c>
      <c r="E219" s="54" t="n"/>
      <c r="F219" s="54" t="n"/>
      <c r="G219" s="54" t="n">
        <v>1</v>
      </c>
      <c r="H219" s="54" t="n"/>
      <c r="I219" s="54" t="inlineStr">
        <is>
          <t>G1100</t>
        </is>
      </c>
      <c r="J219" s="54" t="n">
        <v>1638</v>
      </c>
      <c r="K219" s="54" t="n"/>
      <c r="L219" s="54" t="n"/>
      <c r="M219" s="54" t="n"/>
      <c r="N219" s="54" t="n"/>
      <c r="O219" s="54" t="n"/>
      <c r="P219" s="54" t="n"/>
      <c r="Q219" s="54" t="n">
        <v>155</v>
      </c>
      <c r="R219" s="54" t="n">
        <v>140</v>
      </c>
      <c r="S219" s="54" t="n"/>
      <c r="T219" s="54" t="n">
        <v>7</v>
      </c>
      <c r="U219" s="54" t="n"/>
      <c r="V219" s="54" t="n"/>
      <c r="W219" s="54" t="n"/>
      <c r="X219" s="54" t="n"/>
      <c r="Y219" s="54" t="n"/>
      <c r="Z219" s="195">
        <f>SUM(L219:Y219)</f>
        <v/>
      </c>
      <c r="AA219" s="178">
        <f>SUM(AH219:AQ219)</f>
        <v/>
      </c>
      <c r="AB219" s="54" t="inlineStr">
        <is>
          <t>对公</t>
        </is>
      </c>
      <c r="AC219" s="168" t="n"/>
      <c r="AD219" s="168" t="n"/>
      <c r="AE219" s="168" t="n"/>
      <c r="AF219" s="69" t="n"/>
      <c r="AG219" s="128" t="inlineStr">
        <is>
          <t>彭心怡</t>
        </is>
      </c>
      <c r="AH219" s="182">
        <f>L219*0.3</f>
        <v/>
      </c>
      <c r="AI219" s="182">
        <f>M219*0.2</f>
        <v/>
      </c>
      <c r="AJ219" s="182">
        <f>(N219+O219)*0.2</f>
        <v/>
      </c>
      <c r="AK219" s="182">
        <f>P219*0.2</f>
        <v/>
      </c>
      <c r="AL219" s="182">
        <f>Q219*0.35</f>
        <v/>
      </c>
      <c r="AM219" s="182" t="n">
        <v>70</v>
      </c>
      <c r="AN219" s="182">
        <f>S219*0.2</f>
        <v/>
      </c>
      <c r="AO219" s="182">
        <f>SUM(T219:W219)*0.2</f>
        <v/>
      </c>
      <c r="AP219" s="182">
        <f>X219*0.2</f>
        <v/>
      </c>
      <c r="AQ219" s="182">
        <f>50*AD219</f>
        <v/>
      </c>
    </row>
    <row r="220">
      <c r="A220" s="216" t="inlineStr">
        <is>
          <t>中冶</t>
        </is>
      </c>
      <c r="B220" s="45" t="n">
        <v>45699</v>
      </c>
      <c r="C220" s="33" t="n">
        <v>5</v>
      </c>
      <c r="D220" s="37" t="inlineStr">
        <is>
          <t>邓迪</t>
        </is>
      </c>
      <c r="E220" s="390" t="n">
        <v>1</v>
      </c>
      <c r="F220" s="33" t="n"/>
      <c r="G220" s="33" t="n"/>
      <c r="H220" s="37" t="inlineStr">
        <is>
          <t>张宇良</t>
        </is>
      </c>
      <c r="I220" s="390" t="inlineStr">
        <is>
          <t>林3668</t>
        </is>
      </c>
      <c r="J220" s="390" t="n">
        <v>1638</v>
      </c>
      <c r="K220" s="390" t="n"/>
      <c r="Z220" s="331" t="n">
        <v>1194</v>
      </c>
      <c r="AA220" s="331" t="n">
        <v>178.5</v>
      </c>
      <c r="AB220" s="331" t="inlineStr">
        <is>
          <t>对公</t>
        </is>
      </c>
      <c r="AE220" s="331" t="inlineStr">
        <is>
          <t>4元中单 经营减免挂号费</t>
        </is>
      </c>
      <c r="AG220" s="331" t="inlineStr">
        <is>
          <t>黄灿</t>
        </is>
      </c>
    </row>
    <row r="221">
      <c r="A221" s="216" t="inlineStr">
        <is>
          <t>芙蓉</t>
        </is>
      </c>
      <c r="B221" s="45" t="n">
        <v>45699</v>
      </c>
      <c r="C221" s="33" t="n">
        <v>2</v>
      </c>
      <c r="D221" s="37" t="inlineStr">
        <is>
          <t>姜志芹</t>
        </is>
      </c>
      <c r="E221" s="390" t="n"/>
      <c r="F221" s="33" t="n">
        <v>1</v>
      </c>
      <c r="G221" s="33" t="n"/>
      <c r="H221" s="37" t="inlineStr">
        <is>
          <t>刘英桃</t>
        </is>
      </c>
      <c r="I221" s="390" t="inlineStr">
        <is>
          <t>梅2883</t>
        </is>
      </c>
      <c r="J221" s="390" t="n">
        <v>1638</v>
      </c>
      <c r="K221" s="390" t="n"/>
      <c r="Z221" s="331" t="n">
        <v>1127</v>
      </c>
      <c r="AA221" s="331" t="n">
        <v>338.1</v>
      </c>
      <c r="AB221" s="331" t="inlineStr">
        <is>
          <t>对公</t>
        </is>
      </c>
      <c r="AG221" s="331" t="inlineStr">
        <is>
          <t>曾丽</t>
        </is>
      </c>
    </row>
    <row r="222">
      <c r="A222" s="216" t="inlineStr">
        <is>
          <t>芙蓉</t>
        </is>
      </c>
      <c r="B222" s="45" t="n">
        <v>45700</v>
      </c>
      <c r="C222" s="33" t="n">
        <v>3</v>
      </c>
      <c r="D222" s="37" t="inlineStr">
        <is>
          <t>姜志芹</t>
        </is>
      </c>
      <c r="E222" s="390" t="n"/>
      <c r="F222" s="33" t="n">
        <v>1</v>
      </c>
      <c r="G222" s="33" t="n"/>
      <c r="H222" s="37" t="inlineStr">
        <is>
          <t>刘英桃</t>
        </is>
      </c>
      <c r="I222" s="390" t="inlineStr">
        <is>
          <t>梅2883</t>
        </is>
      </c>
      <c r="J222" s="390" t="n">
        <v>1638</v>
      </c>
      <c r="K222" s="390" t="n"/>
      <c r="Z222" s="331" t="n">
        <v>552.6</v>
      </c>
      <c r="AA222" s="331" t="n">
        <v>165.78</v>
      </c>
      <c r="AB222" s="331" t="inlineStr">
        <is>
          <t>对公</t>
        </is>
      </c>
      <c r="AG222" s="331" t="inlineStr">
        <is>
          <t>曾丽</t>
        </is>
      </c>
    </row>
    <row r="223">
      <c r="A223" s="216" t="inlineStr">
        <is>
          <t>芙蓉</t>
        </is>
      </c>
      <c r="B223" s="45" t="n">
        <v>45700</v>
      </c>
      <c r="C223" s="100" t="n">
        <v>11</v>
      </c>
      <c r="D223" s="238" t="inlineStr">
        <is>
          <t>韦发秀</t>
        </is>
      </c>
      <c r="E223" s="366" t="n">
        <v>1</v>
      </c>
      <c r="F223" s="366" t="n"/>
      <c r="G223" s="314" t="n"/>
      <c r="H223" s="37" t="inlineStr">
        <is>
          <t>刘英桃</t>
        </is>
      </c>
      <c r="I223" s="366" t="inlineStr">
        <is>
          <t>王9978</t>
        </is>
      </c>
      <c r="J223" s="366" t="n">
        <v>1638</v>
      </c>
      <c r="K223" s="366" t="n"/>
      <c r="Z223" s="331" t="n">
        <v>984</v>
      </c>
      <c r="AA223" s="331" t="n">
        <v>294</v>
      </c>
      <c r="AB223" s="331" t="inlineStr">
        <is>
          <t>对公</t>
        </is>
      </c>
      <c r="AE223" s="331" t="inlineStr">
        <is>
          <t>4元中单</t>
        </is>
      </c>
      <c r="AG223" s="331" t="inlineStr">
        <is>
          <t>曾丽</t>
        </is>
      </c>
    </row>
    <row r="224">
      <c r="A224" s="216" t="inlineStr">
        <is>
          <t>芙蓉</t>
        </is>
      </c>
      <c r="B224" s="45" t="n">
        <v>45702</v>
      </c>
      <c r="C224" s="33" t="n">
        <v>2</v>
      </c>
      <c r="D224" s="37" t="inlineStr">
        <is>
          <t>陈双80（8983）</t>
        </is>
      </c>
      <c r="E224" s="390" t="n"/>
      <c r="F224" s="33" t="n">
        <v>1</v>
      </c>
      <c r="G224" s="33" t="n"/>
      <c r="H224" s="37" t="inlineStr">
        <is>
          <t>刘英桃</t>
        </is>
      </c>
      <c r="I224" s="390" t="inlineStr">
        <is>
          <t>G7768</t>
        </is>
      </c>
      <c r="J224" s="390" t="n">
        <v>1638</v>
      </c>
      <c r="K224" s="390" t="n"/>
      <c r="Z224" s="331" t="n">
        <v>1961</v>
      </c>
      <c r="AA224" s="331" t="n">
        <v>588.3</v>
      </c>
      <c r="AB224" s="331" t="inlineStr">
        <is>
          <t>对公</t>
        </is>
      </c>
      <c r="AE224" s="331" t="inlineStr">
        <is>
          <t>西药345元</t>
        </is>
      </c>
      <c r="AG224" s="331" t="inlineStr">
        <is>
          <t>曾丽</t>
        </is>
      </c>
    </row>
    <row r="225">
      <c r="A225" s="216" t="inlineStr">
        <is>
          <t>芙蓉</t>
        </is>
      </c>
      <c r="B225" s="45" t="n">
        <v>45704</v>
      </c>
      <c r="C225" s="33" t="n">
        <v>2</v>
      </c>
      <c r="D225" s="37" t="inlineStr">
        <is>
          <t>韦发秀</t>
        </is>
      </c>
      <c r="E225" s="390" t="n"/>
      <c r="F225" s="33" t="n">
        <v>1</v>
      </c>
      <c r="G225" s="33" t="n"/>
      <c r="H225" s="37" t="inlineStr">
        <is>
          <t>刘英桃</t>
        </is>
      </c>
      <c r="I225" s="366" t="inlineStr">
        <is>
          <t>王9978</t>
        </is>
      </c>
      <c r="J225" s="366" t="n">
        <v>1638</v>
      </c>
      <c r="K225" s="390" t="n"/>
      <c r="Z225" s="331" t="n">
        <v>576.1</v>
      </c>
      <c r="AA225" s="331" t="n">
        <v>172.83</v>
      </c>
      <c r="AB225" s="331" t="inlineStr">
        <is>
          <t>对公</t>
        </is>
      </c>
      <c r="AG225" s="331" t="inlineStr">
        <is>
          <t>曾丽</t>
        </is>
      </c>
    </row>
    <row r="226">
      <c r="A226" s="216" t="inlineStr">
        <is>
          <t>中冶</t>
        </is>
      </c>
      <c r="B226" s="45" t="n">
        <v>45706</v>
      </c>
      <c r="C226" s="33" t="n">
        <v>22</v>
      </c>
      <c r="D226" s="390" t="inlineStr">
        <is>
          <t>刘慧3（0033）</t>
        </is>
      </c>
      <c r="E226" s="390" t="n"/>
      <c r="F226" s="390" t="n">
        <v>1</v>
      </c>
      <c r="G226" s="390" t="n"/>
      <c r="H226" s="390" t="inlineStr">
        <is>
          <t>张宇良</t>
        </is>
      </c>
      <c r="I226" s="390" t="inlineStr">
        <is>
          <t>G2621</t>
        </is>
      </c>
      <c r="J226" s="390" t="inlineStr">
        <is>
          <t>1638/1330</t>
        </is>
      </c>
      <c r="K226" s="390" t="n"/>
      <c r="Z226" s="331" t="n">
        <v>546</v>
      </c>
      <c r="AA226" s="331" t="n">
        <v>81.90000000000001</v>
      </c>
      <c r="AB226" s="331" t="inlineStr">
        <is>
          <t>对公</t>
        </is>
      </c>
      <c r="AG226" s="331" t="inlineStr">
        <is>
          <t>黄灿</t>
        </is>
      </c>
    </row>
    <row r="227">
      <c r="A227" s="216" t="inlineStr">
        <is>
          <t>芙蓉</t>
        </is>
      </c>
      <c r="B227" s="45" t="n">
        <v>45706</v>
      </c>
      <c r="C227" s="33" t="n">
        <v>7</v>
      </c>
      <c r="D227" s="37" t="inlineStr">
        <is>
          <t>杜庆娇</t>
        </is>
      </c>
      <c r="E227" s="390" t="n">
        <v>1</v>
      </c>
      <c r="F227" s="33" t="n"/>
      <c r="G227" s="33" t="n"/>
      <c r="H227" s="37" t="inlineStr">
        <is>
          <t>刘英桃</t>
        </is>
      </c>
      <c r="I227" s="390" t="inlineStr">
        <is>
          <t>萍4209</t>
        </is>
      </c>
      <c r="J227" s="390" t="n">
        <v>1638</v>
      </c>
      <c r="K227" s="390" t="n"/>
      <c r="Z227" s="331" t="n">
        <v>1034.4</v>
      </c>
      <c r="AA227" s="331" t="n">
        <v>309.12</v>
      </c>
      <c r="AB227" s="331" t="inlineStr">
        <is>
          <t>对公</t>
        </is>
      </c>
      <c r="AE227" s="331" t="inlineStr">
        <is>
          <t>4元中单</t>
        </is>
      </c>
      <c r="AG227" s="331" t="inlineStr">
        <is>
          <t>曾丽</t>
        </is>
      </c>
    </row>
    <row r="228">
      <c r="A228" s="216" t="inlineStr">
        <is>
          <t>芙蓉</t>
        </is>
      </c>
      <c r="B228" s="45" t="n">
        <v>45706</v>
      </c>
      <c r="C228" s="33" t="n">
        <v>8</v>
      </c>
      <c r="D228" s="37" t="inlineStr">
        <is>
          <t>杨艳芳</t>
        </is>
      </c>
      <c r="E228" s="390" t="n">
        <v>1</v>
      </c>
      <c r="F228" s="390" t="n"/>
      <c r="G228" s="390" t="n"/>
      <c r="H228" s="37" t="inlineStr">
        <is>
          <t>刘英桃</t>
        </is>
      </c>
      <c r="I228" s="390" t="inlineStr">
        <is>
          <t>萍4209</t>
        </is>
      </c>
      <c r="J228" s="390" t="n">
        <v>1638</v>
      </c>
      <c r="K228" s="390" t="n"/>
      <c r="Z228" s="331" t="n">
        <v>1045.7</v>
      </c>
      <c r="AA228" s="331" t="n">
        <v>312.51</v>
      </c>
      <c r="AB228" s="331" t="inlineStr">
        <is>
          <t>对公</t>
        </is>
      </c>
      <c r="AE228" s="331" t="inlineStr">
        <is>
          <t>4元中单</t>
        </is>
      </c>
      <c r="AG228" s="331" t="inlineStr">
        <is>
          <t>曾丽</t>
        </is>
      </c>
    </row>
    <row r="229">
      <c r="A229" s="216" t="inlineStr">
        <is>
          <t>芙蓉</t>
        </is>
      </c>
      <c r="B229" s="45" t="n">
        <v>45706</v>
      </c>
      <c r="C229" s="33" t="n">
        <v>10</v>
      </c>
      <c r="D229" s="37" t="inlineStr">
        <is>
          <t>龚佳</t>
        </is>
      </c>
      <c r="E229" s="390" t="n"/>
      <c r="F229" s="390" t="n">
        <v>1</v>
      </c>
      <c r="G229" s="390" t="n"/>
      <c r="H229" s="37" t="inlineStr">
        <is>
          <t>刘英桃</t>
        </is>
      </c>
      <c r="I229" s="390" t="inlineStr">
        <is>
          <t>刘4381</t>
        </is>
      </c>
      <c r="J229" s="390" t="inlineStr">
        <is>
          <t>1638/1330</t>
        </is>
      </c>
      <c r="K229" s="390" t="n"/>
      <c r="Z229" s="331" t="n">
        <v>992</v>
      </c>
      <c r="AA229" s="331" t="n">
        <v>296.4</v>
      </c>
      <c r="AB229" s="331" t="inlineStr">
        <is>
          <t>对公</t>
        </is>
      </c>
      <c r="AE229" s="331" t="inlineStr">
        <is>
          <t>4元中单</t>
        </is>
      </c>
      <c r="AG229" s="331" t="inlineStr">
        <is>
          <t>曾丽</t>
        </is>
      </c>
    </row>
    <row r="230">
      <c r="A230" s="216" t="inlineStr">
        <is>
          <t>芙蓉</t>
        </is>
      </c>
      <c r="B230" s="45" t="n">
        <v>45706</v>
      </c>
      <c r="C230" s="33" t="n">
        <v>16</v>
      </c>
      <c r="D230" s="390" t="inlineStr">
        <is>
          <t>姜志芹</t>
        </is>
      </c>
      <c r="E230" s="390" t="n"/>
      <c r="F230" s="390" t="n">
        <v>1</v>
      </c>
      <c r="G230" s="390" t="n"/>
      <c r="H230" s="37" t="inlineStr">
        <is>
          <t>刘英桃</t>
        </is>
      </c>
      <c r="I230" s="390" t="inlineStr">
        <is>
          <t>梅2883</t>
        </is>
      </c>
      <c r="J230" s="390" t="n">
        <v>1638</v>
      </c>
      <c r="K230" s="390" t="n"/>
      <c r="Z230" s="331" t="n">
        <v>718</v>
      </c>
      <c r="AA230" s="331" t="n">
        <v>215.4</v>
      </c>
      <c r="AB230" s="331" t="inlineStr">
        <is>
          <t>对公</t>
        </is>
      </c>
      <c r="AG230" s="331" t="inlineStr">
        <is>
          <t>曾丽</t>
        </is>
      </c>
    </row>
    <row r="231">
      <c r="A231" s="216" t="inlineStr">
        <is>
          <t>芙蓉</t>
        </is>
      </c>
      <c r="B231" s="45" t="n">
        <v>45707</v>
      </c>
      <c r="C231" s="33" t="n">
        <v>7</v>
      </c>
      <c r="D231" s="37" t="inlineStr">
        <is>
          <t>姜志芹</t>
        </is>
      </c>
      <c r="E231" s="390" t="n"/>
      <c r="F231" s="33" t="n">
        <v>1</v>
      </c>
      <c r="G231" s="33" t="n"/>
      <c r="H231" s="37" t="inlineStr">
        <is>
          <t>刘英桃</t>
        </is>
      </c>
      <c r="I231" s="390" t="inlineStr">
        <is>
          <t>梅2883</t>
        </is>
      </c>
      <c r="J231" s="390" t="n">
        <v>1638</v>
      </c>
      <c r="K231" s="390" t="n"/>
      <c r="Z231" s="331" t="n">
        <v>16</v>
      </c>
      <c r="AA231" s="331" t="n">
        <v>4.8</v>
      </c>
      <c r="AB231" s="331" t="inlineStr">
        <is>
          <t>对公</t>
        </is>
      </c>
      <c r="AG231" s="331" t="inlineStr">
        <is>
          <t>曾丽</t>
        </is>
      </c>
    </row>
    <row r="232">
      <c r="A232" s="216" t="inlineStr">
        <is>
          <t>中冶</t>
        </is>
      </c>
      <c r="B232" s="45" t="n">
        <v>45707</v>
      </c>
      <c r="C232" s="33" t="n">
        <v>13</v>
      </c>
      <c r="D232" s="390" t="inlineStr">
        <is>
          <t>李媛</t>
        </is>
      </c>
      <c r="E232" s="390" t="n"/>
      <c r="F232" s="390" t="n">
        <v>1</v>
      </c>
      <c r="G232" s="390" t="n"/>
      <c r="H232" s="390" t="inlineStr">
        <is>
          <t>舒霞</t>
        </is>
      </c>
      <c r="I232" s="390" t="inlineStr">
        <is>
          <t>林3668</t>
        </is>
      </c>
      <c r="J232" s="390" t="n">
        <v>1638</v>
      </c>
      <c r="K232" s="390" t="n"/>
      <c r="Z232" s="331" t="n">
        <v>1102.8</v>
      </c>
      <c r="AA232" s="331" t="n">
        <v>165.42</v>
      </c>
      <c r="AB232" s="331" t="inlineStr">
        <is>
          <t>对公</t>
        </is>
      </c>
      <c r="AG232" s="331" t="inlineStr">
        <is>
          <t>黄灿</t>
        </is>
      </c>
    </row>
    <row r="233">
      <c r="A233" s="216" t="inlineStr">
        <is>
          <t>中冶</t>
        </is>
      </c>
      <c r="B233" s="45" t="n">
        <v>45708</v>
      </c>
      <c r="C233" s="33" t="n">
        <v>15</v>
      </c>
      <c r="D233" s="225" t="inlineStr">
        <is>
          <t>李觐</t>
        </is>
      </c>
      <c r="E233" s="390" t="n"/>
      <c r="F233" s="390" t="n">
        <v>1</v>
      </c>
      <c r="G233" s="284" t="n"/>
      <c r="H233" s="225" t="inlineStr">
        <is>
          <t>舒霞</t>
        </is>
      </c>
      <c r="I233" s="390" t="inlineStr">
        <is>
          <t>林3668</t>
        </is>
      </c>
      <c r="J233" s="390" t="n">
        <v>1638</v>
      </c>
      <c r="K233" s="390" t="n"/>
      <c r="Z233" s="331" t="n">
        <v>1136.4</v>
      </c>
      <c r="AA233" s="331" t="n">
        <v>170.46</v>
      </c>
      <c r="AB233" s="331" t="inlineStr">
        <is>
          <t>对公</t>
        </is>
      </c>
      <c r="AG233" s="331" t="inlineStr">
        <is>
          <t>黄灿</t>
        </is>
      </c>
    </row>
    <row r="234">
      <c r="A234" s="216" t="inlineStr">
        <is>
          <t>芙蓉</t>
        </is>
      </c>
      <c r="B234" s="45" t="n">
        <v>45708</v>
      </c>
      <c r="C234" s="33" t="n">
        <v>9</v>
      </c>
      <c r="D234" s="37" t="inlineStr">
        <is>
          <t>陈双80（8983）</t>
        </is>
      </c>
      <c r="E234" s="390" t="n"/>
      <c r="F234" s="390" t="n">
        <v>1</v>
      </c>
      <c r="G234" s="390" t="n"/>
      <c r="H234" s="37" t="inlineStr">
        <is>
          <t>刘英桃</t>
        </is>
      </c>
      <c r="I234" s="390" t="inlineStr">
        <is>
          <t>G7768</t>
        </is>
      </c>
      <c r="J234" s="390" t="n">
        <v>1638</v>
      </c>
      <c r="K234" s="390" t="n"/>
      <c r="Z234" s="331" t="n">
        <v>328</v>
      </c>
      <c r="AA234" s="331" t="n">
        <v>98.40000000000001</v>
      </c>
      <c r="AB234" s="331" t="inlineStr">
        <is>
          <t>对公</t>
        </is>
      </c>
      <c r="AG234" s="331" t="inlineStr">
        <is>
          <t>曾丽</t>
        </is>
      </c>
    </row>
    <row r="235">
      <c r="A235" s="216" t="inlineStr">
        <is>
          <t>芙蓉</t>
        </is>
      </c>
      <c r="B235" s="45" t="n">
        <v>45709</v>
      </c>
      <c r="C235" s="33" t="n">
        <v>6</v>
      </c>
      <c r="D235" s="37" t="inlineStr">
        <is>
          <t>陈双80（8983）</t>
        </is>
      </c>
      <c r="E235" s="390" t="n"/>
      <c r="F235" s="33" t="n">
        <v>1</v>
      </c>
      <c r="G235" s="33" t="n"/>
      <c r="H235" s="37" t="inlineStr">
        <is>
          <t>刘英桃</t>
        </is>
      </c>
      <c r="I235" s="390" t="inlineStr">
        <is>
          <t>G7768</t>
        </is>
      </c>
      <c r="J235" s="390" t="n">
        <v>1638</v>
      </c>
      <c r="K235" s="390" t="n"/>
      <c r="Z235" s="331" t="n">
        <v>799</v>
      </c>
      <c r="AA235" s="331" t="n">
        <v>239.7</v>
      </c>
      <c r="AB235" s="331" t="inlineStr">
        <is>
          <t>对公</t>
        </is>
      </c>
      <c r="AG235" s="331" t="inlineStr">
        <is>
          <t>曾丽</t>
        </is>
      </c>
    </row>
    <row r="236">
      <c r="A236" s="216" t="inlineStr">
        <is>
          <t>芙蓉</t>
        </is>
      </c>
      <c r="B236" s="45" t="n">
        <v>45709</v>
      </c>
      <c r="C236" s="33" t="n">
        <v>14</v>
      </c>
      <c r="D236" s="390" t="inlineStr">
        <is>
          <t>潘杨凤</t>
        </is>
      </c>
      <c r="E236" s="390" t="n"/>
      <c r="F236" s="390" t="n">
        <v>1</v>
      </c>
      <c r="G236" s="390" t="n"/>
      <c r="H236" s="37" t="inlineStr">
        <is>
          <t>刘英桃</t>
        </is>
      </c>
      <c r="I236" s="390" t="inlineStr">
        <is>
          <t>王9978</t>
        </is>
      </c>
      <c r="J236" s="390" t="n">
        <v>1638</v>
      </c>
      <c r="K236" s="390" t="n"/>
      <c r="Z236" s="331" t="n">
        <v>1462.6</v>
      </c>
      <c r="AA236" s="331" t="n">
        <v>437.58</v>
      </c>
      <c r="AB236" s="331" t="inlineStr">
        <is>
          <t>对公</t>
        </is>
      </c>
      <c r="AE236" s="331" t="inlineStr">
        <is>
          <t>4元中单</t>
        </is>
      </c>
      <c r="AG236" s="331" t="inlineStr">
        <is>
          <t>曾丽</t>
        </is>
      </c>
    </row>
    <row r="237">
      <c r="A237" s="216" t="inlineStr">
        <is>
          <t>万科</t>
        </is>
      </c>
      <c r="B237" s="45" t="n">
        <v>45709</v>
      </c>
      <c r="C237" s="33" t="n">
        <v>1</v>
      </c>
      <c r="D237" s="407" t="inlineStr">
        <is>
          <t>李雯琦</t>
        </is>
      </c>
      <c r="E237" s="390" t="n">
        <v>1</v>
      </c>
      <c r="F237" s="33" t="n"/>
      <c r="G237" s="33" t="n"/>
      <c r="H237" s="37" t="inlineStr">
        <is>
          <t>刘美清</t>
        </is>
      </c>
      <c r="I237" s="390" t="inlineStr">
        <is>
          <t>G7768</t>
        </is>
      </c>
      <c r="J237" s="390" t="n">
        <v>1638</v>
      </c>
      <c r="K237" s="390" t="n"/>
      <c r="Z237" s="331" t="n">
        <v>745.0599999999999</v>
      </c>
      <c r="AA237" s="331" t="n">
        <v>192.559</v>
      </c>
      <c r="AB237" s="331" t="inlineStr">
        <is>
          <t>对公</t>
        </is>
      </c>
      <c r="AE237" s="331" t="inlineStr">
        <is>
          <t>28元代煎费</t>
        </is>
      </c>
      <c r="AG237" s="331" t="inlineStr">
        <is>
          <t>蒋菁</t>
        </is>
      </c>
    </row>
    <row r="238">
      <c r="A238" s="296" t="inlineStr">
        <is>
          <t>芙蓉</t>
        </is>
      </c>
      <c r="B238" s="45" t="n">
        <v>45710</v>
      </c>
      <c r="C238" s="33" t="n">
        <v>1</v>
      </c>
      <c r="D238" s="37" t="inlineStr">
        <is>
          <t>杨艳芳</t>
        </is>
      </c>
      <c r="E238" s="390" t="n"/>
      <c r="F238" s="33" t="n">
        <v>1</v>
      </c>
      <c r="G238" s="33" t="n"/>
      <c r="H238" s="37" t="inlineStr">
        <is>
          <t>刘英桃</t>
        </is>
      </c>
      <c r="I238" s="390" t="inlineStr">
        <is>
          <t>萍4209</t>
        </is>
      </c>
      <c r="J238" s="390" t="n">
        <v>1638</v>
      </c>
      <c r="K238" s="390" t="n"/>
      <c r="Z238" s="331" t="n">
        <v>60</v>
      </c>
      <c r="AA238" s="331" t="n">
        <v>18</v>
      </c>
      <c r="AB238" s="331" t="inlineStr">
        <is>
          <t>对公</t>
        </is>
      </c>
      <c r="AG238" s="331" t="inlineStr">
        <is>
          <t>曾丽</t>
        </is>
      </c>
    </row>
    <row r="239">
      <c r="A239" s="296" t="inlineStr">
        <is>
          <t>芙蓉</t>
        </is>
      </c>
      <c r="B239" s="45" t="n">
        <v>45711</v>
      </c>
      <c r="C239" s="33" t="n">
        <v>14</v>
      </c>
      <c r="D239" s="225" t="inlineStr">
        <is>
          <t>韦发秀</t>
        </is>
      </c>
      <c r="E239" s="390" t="n"/>
      <c r="F239" s="390" t="n">
        <v>1</v>
      </c>
      <c r="G239" s="283" t="n"/>
      <c r="H239" s="37" t="inlineStr">
        <is>
          <t>刘英桃</t>
        </is>
      </c>
      <c r="I239" s="390" t="inlineStr">
        <is>
          <t>王9978</t>
        </is>
      </c>
      <c r="J239" s="390" t="n">
        <v>1638</v>
      </c>
      <c r="K239" s="390" t="n"/>
      <c r="Z239" s="331" t="n">
        <v>426.5</v>
      </c>
      <c r="AA239" s="331" t="n">
        <v>127.95</v>
      </c>
      <c r="AB239" s="331" t="inlineStr">
        <is>
          <t>对公</t>
        </is>
      </c>
      <c r="AG239" s="331" t="inlineStr">
        <is>
          <t>曾丽</t>
        </is>
      </c>
    </row>
    <row r="240">
      <c r="A240" s="296" t="inlineStr">
        <is>
          <t>芙蓉</t>
        </is>
      </c>
      <c r="B240" s="45" t="n">
        <v>45711</v>
      </c>
      <c r="C240" s="33" t="n">
        <v>19</v>
      </c>
      <c r="D240" s="390" t="inlineStr">
        <is>
          <t>马朝霞</t>
        </is>
      </c>
      <c r="E240" s="390" t="n"/>
      <c r="F240" s="390" t="n">
        <v>1</v>
      </c>
      <c r="G240" s="390" t="n"/>
      <c r="H240" s="37" t="inlineStr">
        <is>
          <t>刘英桃</t>
        </is>
      </c>
      <c r="I240" s="390" t="inlineStr">
        <is>
          <t>丽5069</t>
        </is>
      </c>
      <c r="J240" s="390" t="n">
        <v>1638</v>
      </c>
      <c r="K240" s="390" t="n"/>
      <c r="Z240" s="331" t="n">
        <v>290</v>
      </c>
      <c r="AA240" s="331" t="n">
        <v>87</v>
      </c>
      <c r="AB240" s="331" t="inlineStr">
        <is>
          <t>对公</t>
        </is>
      </c>
      <c r="AG240" s="331" t="inlineStr">
        <is>
          <t>曾丽</t>
        </is>
      </c>
    </row>
    <row r="241">
      <c r="A241" s="216" t="inlineStr">
        <is>
          <t>中冶</t>
        </is>
      </c>
      <c r="B241" s="45" t="n">
        <v>45713</v>
      </c>
      <c r="C241" s="33" t="n">
        <v>23</v>
      </c>
      <c r="D241" s="390" t="inlineStr">
        <is>
          <t>刘白云</t>
        </is>
      </c>
      <c r="E241" s="390" t="n"/>
      <c r="F241" s="390" t="n">
        <v>1</v>
      </c>
      <c r="G241" s="390" t="n"/>
      <c r="H241" s="390" t="inlineStr">
        <is>
          <t>张宇良</t>
        </is>
      </c>
      <c r="I241" s="390" t="inlineStr">
        <is>
          <t>菜8956</t>
        </is>
      </c>
      <c r="J241" s="390" t="n">
        <v>1638</v>
      </c>
      <c r="K241" s="390" t="n"/>
      <c r="Z241" s="331" t="n">
        <v>817.6</v>
      </c>
      <c r="AA241" s="331" t="n">
        <v>122.04</v>
      </c>
      <c r="AB241" s="331" t="inlineStr">
        <is>
          <t>对公</t>
        </is>
      </c>
      <c r="AE241" s="331" t="inlineStr">
        <is>
          <t>4元中单</t>
        </is>
      </c>
      <c r="AG241" s="331" t="inlineStr">
        <is>
          <t>黄灿</t>
        </is>
      </c>
    </row>
    <row r="242">
      <c r="A242" s="216" t="inlineStr">
        <is>
          <t>芙蓉</t>
        </is>
      </c>
      <c r="B242" s="45" t="n">
        <v>45716</v>
      </c>
      <c r="C242" s="100" t="n">
        <v>9</v>
      </c>
      <c r="D242" s="238" t="inlineStr">
        <is>
          <t>马朝霞</t>
        </is>
      </c>
      <c r="E242" s="366" t="n"/>
      <c r="F242" s="366" t="n">
        <v>1</v>
      </c>
      <c r="G242" s="314" t="n"/>
      <c r="H242" s="37" t="inlineStr">
        <is>
          <t>刘英桃</t>
        </is>
      </c>
      <c r="I242" s="366" t="inlineStr">
        <is>
          <t>丽5069</t>
        </is>
      </c>
      <c r="J242" s="366" t="n">
        <v>1638</v>
      </c>
      <c r="K242" s="366" t="n"/>
      <c r="Z242" s="331" t="n">
        <v>1131</v>
      </c>
      <c r="AA242" s="331" t="n">
        <v>338.1</v>
      </c>
      <c r="AB242" s="331" t="inlineStr">
        <is>
          <t>对公</t>
        </is>
      </c>
      <c r="AG242" s="331" t="inlineStr">
        <is>
          <t>曾丽</t>
        </is>
      </c>
    </row>
    <row r="243">
      <c r="A243" s="216" t="inlineStr">
        <is>
          <t>万科</t>
        </is>
      </c>
      <c r="B243" s="45" t="n">
        <v>45716</v>
      </c>
      <c r="C243" s="33" t="n">
        <v>14</v>
      </c>
      <c r="D243" s="225" t="inlineStr">
        <is>
          <t>陈建军</t>
        </is>
      </c>
      <c r="E243" s="390" t="n"/>
      <c r="F243" s="390" t="n">
        <v>1</v>
      </c>
      <c r="G243" s="284" t="n"/>
      <c r="H243" s="37" t="inlineStr">
        <is>
          <t>刘美清</t>
        </is>
      </c>
      <c r="I243" s="390" t="inlineStr">
        <is>
          <t>陈8235</t>
        </is>
      </c>
      <c r="J243" s="390" t="n">
        <v>1638</v>
      </c>
      <c r="K243" s="390" t="n"/>
      <c r="Z243" s="331" t="n">
        <v>100</v>
      </c>
      <c r="AA243" s="331" t="n">
        <v>100</v>
      </c>
      <c r="AB243" s="331" t="inlineStr">
        <is>
          <t>对公</t>
        </is>
      </c>
      <c r="AG243" s="331" t="inlineStr">
        <is>
          <t>蒋菁</t>
        </is>
      </c>
    </row>
    <row r="244">
      <c r="A244" s="366" t="inlineStr">
        <is>
          <t>合计</t>
        </is>
      </c>
      <c r="B244" s="415" t="n"/>
      <c r="C244" s="416" t="n"/>
      <c r="D244" s="367" t="n"/>
      <c r="E244" s="390">
        <f>SUBTOTAL(9,E4:E243)</f>
        <v/>
      </c>
      <c r="F244" s="390">
        <f>SUBTOTAL(9,F4:F243)</f>
        <v/>
      </c>
      <c r="G244" s="390">
        <f>SUBTOTAL(9,G4:G243)</f>
        <v/>
      </c>
      <c r="H244" s="390" t="n"/>
      <c r="I244" s="390" t="n"/>
      <c r="J244" s="390" t="n"/>
      <c r="K244" s="390" t="n"/>
      <c r="L244" s="390">
        <f>SUBTOTAL(9,L4:L243)</f>
        <v/>
      </c>
      <c r="M244" s="390">
        <f>SUBTOTAL(9,M4:M243)</f>
        <v/>
      </c>
      <c r="N244" s="390">
        <f>SUBTOTAL(9,N4:N243)</f>
        <v/>
      </c>
      <c r="O244" s="390">
        <f>SUBTOTAL(9,O4:O243)</f>
        <v/>
      </c>
      <c r="P244" s="390">
        <f>SUBTOTAL(9,P4:P243)</f>
        <v/>
      </c>
      <c r="Q244" s="390">
        <f>SUBTOTAL(9,Q4:Q243)</f>
        <v/>
      </c>
      <c r="R244" s="390">
        <f>SUBTOTAL(9,R4:R243)</f>
        <v/>
      </c>
      <c r="S244" s="390">
        <f>SUBTOTAL(9,S4:S243)</f>
        <v/>
      </c>
      <c r="T244" s="390">
        <f>SUBTOTAL(9,T4:T243)</f>
        <v/>
      </c>
      <c r="U244" s="390">
        <f>SUBTOTAL(9,U4:U243)</f>
        <v/>
      </c>
      <c r="V244" s="390">
        <f>SUBTOTAL(9,V4:V243)</f>
        <v/>
      </c>
      <c r="W244" s="390">
        <f>SUBTOTAL(9,W4:W243)</f>
        <v/>
      </c>
      <c r="X244" s="390">
        <f>SUBTOTAL(9,X4:X243)</f>
        <v/>
      </c>
      <c r="Y244" s="390">
        <f>SUBTOTAL(9,Y4:Y243)</f>
        <v/>
      </c>
      <c r="Z244" s="390">
        <f>SUBTOTAL(9,Z4:Z243)</f>
        <v/>
      </c>
      <c r="AA244" s="390">
        <f>SUBTOTAL(9,AA4:AA243)</f>
        <v/>
      </c>
      <c r="AB244" s="390" t="n"/>
      <c r="AC244" s="390">
        <f>SUBTOTAL(9,AC4:AC243)</f>
        <v/>
      </c>
      <c r="AD244" s="390">
        <f>SUBTOTAL(9,AD4:AD243)</f>
        <v/>
      </c>
    </row>
  </sheetData>
  <autoFilter ref="A3:AW243"/>
  <mergeCells count="103">
    <mergeCell ref="A1:AG1"/>
    <mergeCell ref="D75:D77"/>
    <mergeCell ref="F99:F100"/>
    <mergeCell ref="D108:D109"/>
    <mergeCell ref="D36:D37"/>
    <mergeCell ref="D25:D29"/>
    <mergeCell ref="C164:C165"/>
    <mergeCell ref="A2:A3"/>
    <mergeCell ref="C2:C3"/>
    <mergeCell ref="E2:E3"/>
    <mergeCell ref="D202:D203"/>
    <mergeCell ref="D199:D201"/>
    <mergeCell ref="AA2:AA3"/>
    <mergeCell ref="G41:G42"/>
    <mergeCell ref="AC2:AC3"/>
    <mergeCell ref="C41:C43"/>
    <mergeCell ref="C99:C101"/>
    <mergeCell ref="D41:D43"/>
    <mergeCell ref="D172:D173"/>
    <mergeCell ref="F172:F173"/>
    <mergeCell ref="G36:G37"/>
    <mergeCell ref="C185:C186"/>
    <mergeCell ref="D140:D141"/>
    <mergeCell ref="D217:D218"/>
    <mergeCell ref="F217:F218"/>
    <mergeCell ref="C97:C98"/>
    <mergeCell ref="C168:C169"/>
    <mergeCell ref="F2:F3"/>
    <mergeCell ref="D120:D123"/>
    <mergeCell ref="H2:H3"/>
    <mergeCell ref="D126:D127"/>
    <mergeCell ref="F126:F127"/>
    <mergeCell ref="C56:C57"/>
    <mergeCell ref="N2:O2"/>
    <mergeCell ref="AE122:AE123"/>
    <mergeCell ref="P2:Q2"/>
    <mergeCell ref="C31:C32"/>
    <mergeCell ref="D143:D144"/>
    <mergeCell ref="AF2:AF3"/>
    <mergeCell ref="D205:D206"/>
    <mergeCell ref="K2:K3"/>
    <mergeCell ref="C95:C96"/>
    <mergeCell ref="E95:E96"/>
    <mergeCell ref="C140:C141"/>
    <mergeCell ref="C104:C106"/>
    <mergeCell ref="C147:C149"/>
    <mergeCell ref="D102:D103"/>
    <mergeCell ref="C120:C123"/>
    <mergeCell ref="D168:D169"/>
    <mergeCell ref="C181:C182"/>
    <mergeCell ref="D111:D113"/>
    <mergeCell ref="C102:C103"/>
    <mergeCell ref="AU2:AU3"/>
    <mergeCell ref="C126:C127"/>
    <mergeCell ref="T2:W2"/>
    <mergeCell ref="AE41:AE42"/>
    <mergeCell ref="E200:E201"/>
    <mergeCell ref="B2:B3"/>
    <mergeCell ref="D2:D3"/>
    <mergeCell ref="C50:C51"/>
    <mergeCell ref="C202:C203"/>
    <mergeCell ref="C111:C113"/>
    <mergeCell ref="C199:C201"/>
    <mergeCell ref="Z2:Z3"/>
    <mergeCell ref="AB2:AB3"/>
    <mergeCell ref="AD2:AD3"/>
    <mergeCell ref="C36:C37"/>
    <mergeCell ref="D181:D182"/>
    <mergeCell ref="G92:G93"/>
    <mergeCell ref="F105:F106"/>
    <mergeCell ref="D92:D93"/>
    <mergeCell ref="D99:D101"/>
    <mergeCell ref="D164:D165"/>
    <mergeCell ref="E56:E57"/>
    <mergeCell ref="C217:C218"/>
    <mergeCell ref="D31:D32"/>
    <mergeCell ref="G2:G3"/>
    <mergeCell ref="I2:I3"/>
    <mergeCell ref="C172:C173"/>
    <mergeCell ref="F25:F26"/>
    <mergeCell ref="F205:F206"/>
    <mergeCell ref="C143:C144"/>
    <mergeCell ref="AE2:AE3"/>
    <mergeCell ref="C205:C206"/>
    <mergeCell ref="AG2:AG3"/>
    <mergeCell ref="D185:D186"/>
    <mergeCell ref="D95:D96"/>
    <mergeCell ref="D56:D57"/>
    <mergeCell ref="A244:C244"/>
    <mergeCell ref="D97:D98"/>
    <mergeCell ref="F97:F98"/>
    <mergeCell ref="E75:E76"/>
    <mergeCell ref="D104:D106"/>
    <mergeCell ref="E168:E169"/>
    <mergeCell ref="F120:F123"/>
    <mergeCell ref="J2:J3"/>
    <mergeCell ref="C75:C77"/>
    <mergeCell ref="C25:C29"/>
    <mergeCell ref="R2:S2"/>
    <mergeCell ref="C108:C109"/>
    <mergeCell ref="D147:D149"/>
    <mergeCell ref="D50:D51"/>
    <mergeCell ref="C92:C93"/>
  </mergeCells>
  <conditionalFormatting sqref="D195">
    <cfRule type="duplicateValues" priority="3" dxfId="0"/>
  </conditionalFormatting>
  <pageMargins left="0.75" right="0.75" top="1" bottom="1" header="0.5" footer="0.5"/>
  <pageSetup orientation="portrait" paperSize="9"/>
  <legacyDrawing xmlns:r="http://schemas.openxmlformats.org/officeDocument/2006/relationships" r:id="anysvml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XFC501"/>
  <sheetViews>
    <sheetView zoomScale="90" zoomScaleNormal="90" workbookViewId="0">
      <pane ySplit="3" topLeftCell="A479" activePane="bottomLeft" state="frozen"/>
      <selection activeCell="A1" sqref="A1"/>
      <selection pane="bottomLeft" activeCell="C410" sqref="C410"/>
    </sheetView>
  </sheetViews>
  <sheetFormatPr baseColWidth="8" defaultColWidth="9" defaultRowHeight="14"/>
  <cols>
    <col width="11.1363636363636" customWidth="1" style="406" min="1" max="1"/>
    <col width="10.1545454545455" customWidth="1" style="406" min="2" max="2"/>
    <col width="18.5636363636364" customWidth="1" style="406" min="3" max="3"/>
    <col width="7.33636363636364" customWidth="1" style="406" min="4" max="7"/>
    <col width="8.881818181818179" customWidth="1" style="338" min="8" max="8"/>
    <col width="12.4545454545455" customWidth="1" style="406" min="9" max="9"/>
    <col width="7.63636363636364" customWidth="1" style="406" min="10" max="10"/>
    <col width="9.445454545454551" customWidth="1" style="406" min="11" max="11"/>
    <col width="7.34545454545455" customWidth="1" style="406" min="12" max="12"/>
    <col width="7.5" customWidth="1" style="406" min="13" max="13"/>
    <col width="8.881818181818179" customWidth="1" style="406" min="14" max="14"/>
    <col width="8.32727272727273" customWidth="1" style="406" min="15" max="15"/>
    <col width="8.19090909090909" customWidth="1" style="406" min="16" max="16"/>
    <col width="7.9" customWidth="1" style="406" min="17" max="17"/>
    <col width="7.63636363636364" customWidth="1" style="406" min="18" max="18"/>
    <col width="8.472727272727271" customWidth="1" style="406" min="19" max="19"/>
    <col width="7.78181818181818" customWidth="1" style="406" min="20" max="20"/>
    <col width="9.16363636363636" customWidth="1" style="406" min="21" max="21"/>
    <col width="9.445454545454551" customWidth="1" style="406" min="22" max="22"/>
    <col width="12.8181818181818" customWidth="1" style="406" min="23" max="23"/>
    <col width="10.0545454545455" customWidth="1" style="406" min="24" max="24"/>
    <col width="10.5545454545455" customWidth="1" style="406" min="25" max="25"/>
    <col width="9.027272727272729" customWidth="1" style="406" min="26" max="27"/>
    <col width="15.8272727272727" customWidth="1" style="406" min="28" max="29"/>
    <col width="10.9727272727273" customWidth="1" style="406" min="30" max="30"/>
    <col width="9" customWidth="1" style="406" min="31" max="16381"/>
  </cols>
  <sheetData>
    <row r="1" ht="61" customHeight="1" s="408">
      <c r="A1" s="223" t="n"/>
      <c r="B1" s="18" t="inlineStr">
        <is>
          <t>2024年12月 （日报）</t>
        </is>
      </c>
      <c r="C1" s="409" t="n"/>
      <c r="D1" s="409" t="n"/>
      <c r="E1" s="409" t="n"/>
      <c r="F1" s="409" t="n"/>
      <c r="G1" s="409" t="n"/>
      <c r="H1" s="409" t="n"/>
      <c r="I1" s="409" t="n"/>
      <c r="J1" s="409" t="n"/>
      <c r="K1" s="409" t="n"/>
      <c r="L1" s="409" t="n"/>
      <c r="M1" s="409" t="n"/>
      <c r="N1" s="409" t="n"/>
      <c r="O1" s="409" t="n"/>
      <c r="P1" s="409" t="n"/>
      <c r="Q1" s="409" t="n"/>
      <c r="R1" s="409" t="n"/>
      <c r="S1" s="409" t="n"/>
      <c r="T1" s="409" t="n"/>
      <c r="U1" s="409" t="n"/>
      <c r="V1" s="409" t="n"/>
      <c r="W1" s="409" t="n"/>
      <c r="X1" s="409" t="n"/>
      <c r="Y1" s="409" t="n"/>
      <c r="Z1" s="409" t="n"/>
      <c r="AA1" s="409" t="n"/>
      <c r="AB1" s="409" t="n"/>
      <c r="AC1" s="409" t="n"/>
      <c r="AD1" s="410" t="n"/>
    </row>
    <row r="2" ht="16.5" customHeight="1" s="408">
      <c r="A2" s="339" t="inlineStr">
        <is>
          <t>日期</t>
        </is>
      </c>
      <c r="B2" s="340" t="inlineStr">
        <is>
          <t>序号</t>
        </is>
      </c>
      <c r="C2" s="61" t="inlineStr">
        <is>
          <t>姓名</t>
        </is>
      </c>
      <c r="D2" s="340" t="inlineStr">
        <is>
          <t>初诊</t>
        </is>
      </c>
      <c r="E2" s="340" t="inlineStr">
        <is>
          <t>复诊</t>
        </is>
      </c>
      <c r="F2" s="339" t="inlineStr">
        <is>
          <t>简易</t>
        </is>
      </c>
      <c r="G2" s="340" t="inlineStr">
        <is>
          <t>专家</t>
        </is>
      </c>
      <c r="H2" s="341" t="inlineStr">
        <is>
          <t>会员码</t>
        </is>
      </c>
      <c r="I2" s="340" t="inlineStr">
        <is>
          <t>预约号</t>
        </is>
      </c>
      <c r="J2" s="340" t="inlineStr">
        <is>
          <t>中药</t>
        </is>
      </c>
      <c r="K2" s="340" t="inlineStr">
        <is>
          <t>中医治疗</t>
        </is>
      </c>
      <c r="L2" s="340" t="inlineStr">
        <is>
          <t>西药</t>
        </is>
      </c>
      <c r="M2" s="410" t="n"/>
      <c r="N2" s="340" t="inlineStr">
        <is>
          <t>检验</t>
        </is>
      </c>
      <c r="O2" s="410" t="n"/>
      <c r="P2" s="340" t="inlineStr">
        <is>
          <t>B超类</t>
        </is>
      </c>
      <c r="Q2" s="410" t="n"/>
      <c r="R2" s="340" t="inlineStr">
        <is>
          <t>西医治疗类</t>
        </is>
      </c>
      <c r="S2" s="409" t="n"/>
      <c r="T2" s="409" t="n"/>
      <c r="U2" s="410" t="n"/>
      <c r="V2" s="340" t="inlineStr">
        <is>
          <t>挂号费</t>
        </is>
      </c>
      <c r="W2" s="340" t="inlineStr">
        <is>
          <t>蛋白</t>
        </is>
      </c>
      <c r="X2" s="340" t="inlineStr">
        <is>
          <t>消费</t>
        </is>
      </c>
      <c r="Y2" s="342" t="inlineStr">
        <is>
          <t>收款方式</t>
        </is>
      </c>
      <c r="Z2" s="342" t="inlineStr">
        <is>
          <t>系统未开单</t>
        </is>
      </c>
      <c r="AA2" s="343" t="inlineStr">
        <is>
          <t>蛋白
瓶数</t>
        </is>
      </c>
      <c r="AB2" s="342" t="inlineStr">
        <is>
          <t>备注</t>
        </is>
      </c>
      <c r="AC2" s="342" t="inlineStr">
        <is>
          <t>报号说明</t>
        </is>
      </c>
      <c r="AD2" s="344" t="inlineStr">
        <is>
          <t>收费员</t>
        </is>
      </c>
      <c r="AE2" s="195" t="n"/>
      <c r="AF2" s="195" t="n"/>
      <c r="AG2" s="195" t="n"/>
      <c r="AH2" s="195" t="n"/>
      <c r="AI2" s="195" t="n"/>
    </row>
    <row r="3" ht="33" customHeight="1" s="408">
      <c r="A3" s="411" t="n"/>
      <c r="B3" s="411" t="n"/>
      <c r="C3" s="411" t="n"/>
      <c r="D3" s="411" t="n"/>
      <c r="E3" s="411" t="n"/>
      <c r="F3" s="411" t="n"/>
      <c r="G3" s="411" t="n"/>
      <c r="H3" s="411" t="n"/>
      <c r="I3" s="411" t="n"/>
      <c r="J3" s="340" t="inlineStr">
        <is>
          <t>中药</t>
        </is>
      </c>
      <c r="K3" s="340" t="inlineStr">
        <is>
          <t>针灸等</t>
        </is>
      </c>
      <c r="L3" s="340" t="inlineStr">
        <is>
          <t>西药</t>
        </is>
      </c>
      <c r="M3" s="340" t="inlineStr">
        <is>
          <t>保健品</t>
        </is>
      </c>
      <c r="N3" s="340" t="inlineStr">
        <is>
          <t>孕三项</t>
        </is>
      </c>
      <c r="O3" s="340" t="inlineStr">
        <is>
          <t>检验/化验</t>
        </is>
      </c>
      <c r="P3" s="340" t="inlineStr">
        <is>
          <t xml:space="preserve"> 彩超</t>
        </is>
      </c>
      <c r="Q3" s="340" t="inlineStr">
        <is>
          <t>心电图/胎心</t>
        </is>
      </c>
      <c r="R3" s="340" t="inlineStr">
        <is>
          <t>治疗</t>
        </is>
      </c>
      <c r="S3" s="340" t="inlineStr">
        <is>
          <t>打针一</t>
        </is>
      </c>
      <c r="T3" s="340" t="inlineStr">
        <is>
          <t>打针二</t>
        </is>
      </c>
      <c r="U3" s="340" t="inlineStr">
        <is>
          <t>其他</t>
        </is>
      </c>
      <c r="V3" s="340" t="inlineStr">
        <is>
          <t>挂号费</t>
        </is>
      </c>
      <c r="W3" s="340" t="inlineStr">
        <is>
          <t>蛋白</t>
        </is>
      </c>
      <c r="X3" s="411" t="n"/>
      <c r="Y3" s="411" t="n"/>
      <c r="Z3" s="411" t="n"/>
      <c r="AA3" s="411" t="n"/>
      <c r="AB3" s="411" t="n"/>
      <c r="AC3" s="411" t="n"/>
      <c r="AD3" s="411" t="n"/>
      <c r="AE3" s="195" t="n"/>
      <c r="AF3" s="195" t="n"/>
      <c r="AG3" s="195" t="n"/>
      <c r="AH3" s="195" t="n"/>
      <c r="AI3" s="195" t="n"/>
    </row>
    <row r="4" ht="25" customFormat="1" customHeight="1" s="406">
      <c r="A4" s="45" t="n">
        <v>45717</v>
      </c>
      <c r="B4" s="382" t="n">
        <v>2</v>
      </c>
      <c r="C4" s="382" t="inlineStr">
        <is>
          <t>王伟英</t>
        </is>
      </c>
      <c r="D4" s="162" t="n">
        <v>1</v>
      </c>
      <c r="E4" s="162" t="n"/>
      <c r="F4" s="162" t="n"/>
      <c r="G4" s="162" t="inlineStr">
        <is>
          <t>王海燕</t>
        </is>
      </c>
      <c r="H4" s="162" t="inlineStr">
        <is>
          <t>晶2853</t>
        </is>
      </c>
      <c r="I4" s="162" t="n">
        <v>1638</v>
      </c>
      <c r="J4" s="162" t="n"/>
      <c r="K4" s="162" t="n"/>
      <c r="L4" s="162" t="n"/>
      <c r="M4" s="162" t="n"/>
      <c r="N4" s="162" t="n"/>
      <c r="O4" s="162" t="n"/>
      <c r="P4" s="162" t="n"/>
      <c r="Q4" s="162" t="n"/>
      <c r="R4" s="162" t="n"/>
      <c r="S4" s="162" t="n"/>
      <c r="T4" s="162" t="n"/>
      <c r="U4" s="162" t="n"/>
      <c r="V4" s="162" t="n">
        <v>20</v>
      </c>
      <c r="W4" s="162" t="n"/>
      <c r="X4" s="406">
        <f>SUM(J4:W4)</f>
        <v/>
      </c>
      <c r="Y4" s="162" t="inlineStr">
        <is>
          <t>对公</t>
        </is>
      </c>
      <c r="Z4" s="407" t="n"/>
      <c r="AA4" s="162" t="n"/>
      <c r="AB4" s="407" t="n"/>
      <c r="AC4" s="407" t="n"/>
      <c r="AD4" s="253" t="inlineStr">
        <is>
          <t>熊欢</t>
        </is>
      </c>
    </row>
    <row r="5" ht="25" customFormat="1" customHeight="1" s="406">
      <c r="A5" s="45" t="n">
        <v>45717</v>
      </c>
      <c r="B5" s="412" t="n"/>
      <c r="C5" s="412" t="n"/>
      <c r="D5" s="411" t="n"/>
      <c r="E5" s="162" t="n"/>
      <c r="F5" s="162" t="n"/>
      <c r="G5" s="162" t="inlineStr">
        <is>
          <t>王海燕</t>
        </is>
      </c>
      <c r="H5" s="411" t="n"/>
      <c r="I5" s="411" t="n"/>
      <c r="J5" s="162" t="n"/>
      <c r="K5" s="162" t="n"/>
      <c r="L5" s="162">
        <f>2567.7-2480</f>
        <v/>
      </c>
      <c r="M5" s="162" t="n"/>
      <c r="N5" s="162" t="n"/>
      <c r="O5" s="162" t="n">
        <v>1620</v>
      </c>
      <c r="P5" s="162" t="n"/>
      <c r="Q5" s="162" t="n"/>
      <c r="R5" s="162" t="n">
        <v>41</v>
      </c>
      <c r="S5" s="162" t="n"/>
      <c r="T5" s="162" t="n"/>
      <c r="U5" s="162" t="n"/>
      <c r="V5" s="162" t="n"/>
      <c r="W5" s="162" t="n">
        <v>2460</v>
      </c>
      <c r="X5" s="406">
        <f>SUM(J5:W5)</f>
        <v/>
      </c>
      <c r="Y5" s="162" t="inlineStr">
        <is>
          <t>对公</t>
        </is>
      </c>
      <c r="Z5" s="407" t="n"/>
      <c r="AA5" s="162" t="n">
        <v>1</v>
      </c>
      <c r="AB5" s="407" t="inlineStr">
        <is>
          <t>2460蛋白1瓶</t>
        </is>
      </c>
      <c r="AC5" s="407" t="n"/>
      <c r="AD5" s="253" t="inlineStr">
        <is>
          <t>熊欢</t>
        </is>
      </c>
    </row>
    <row r="6" ht="25" customFormat="1" customHeight="1" s="406">
      <c r="A6" s="45" t="n">
        <v>45717</v>
      </c>
      <c r="B6" s="412" t="n"/>
      <c r="C6" s="412" t="n"/>
      <c r="D6" s="254" t="n"/>
      <c r="E6" s="382" t="inlineStr">
        <is>
          <t>复诊</t>
        </is>
      </c>
      <c r="F6" s="162" t="n"/>
      <c r="G6" s="162" t="inlineStr">
        <is>
          <t>郭梓慧</t>
        </is>
      </c>
      <c r="H6" s="162" t="n"/>
      <c r="I6" s="162" t="n"/>
      <c r="J6" s="162" t="n"/>
      <c r="K6" s="162" t="n">
        <v>78</v>
      </c>
      <c r="L6" s="162" t="n"/>
      <c r="M6" s="162" t="n"/>
      <c r="N6" s="162" t="n"/>
      <c r="O6" s="162" t="n"/>
      <c r="P6" s="162" t="n"/>
      <c r="Q6" s="162" t="n"/>
      <c r="R6" s="162" t="n"/>
      <c r="S6" s="162" t="n"/>
      <c r="T6" s="162" t="n"/>
      <c r="U6" s="162" t="n">
        <v>4</v>
      </c>
      <c r="V6" s="162" t="n"/>
      <c r="W6" s="162" t="n"/>
      <c r="X6" s="406">
        <f>SUM(J6:W6)</f>
        <v/>
      </c>
      <c r="Y6" s="162" t="inlineStr">
        <is>
          <t>对公</t>
        </is>
      </c>
      <c r="Z6" s="407" t="n"/>
      <c r="AA6" s="162" t="n"/>
      <c r="AB6" s="407" t="inlineStr">
        <is>
          <t>4元耗材</t>
        </is>
      </c>
      <c r="AC6" s="407" t="n"/>
      <c r="AD6" s="253" t="inlineStr">
        <is>
          <t>熊欢</t>
        </is>
      </c>
    </row>
    <row r="7" ht="25" customFormat="1" customHeight="1" s="406">
      <c r="A7" s="45" t="n">
        <v>45717</v>
      </c>
      <c r="B7" s="162" t="n">
        <v>39</v>
      </c>
      <c r="C7" s="162" t="inlineStr">
        <is>
          <t>刘秋兰</t>
        </is>
      </c>
      <c r="D7" s="162" t="n"/>
      <c r="E7" s="162" t="n"/>
      <c r="F7" s="162" t="n">
        <v>1</v>
      </c>
      <c r="G7" s="162" t="n"/>
      <c r="H7" s="162" t="n"/>
      <c r="I7" s="162" t="n"/>
      <c r="J7" s="162" t="n"/>
      <c r="K7" s="162" t="n"/>
      <c r="L7" s="162" t="n"/>
      <c r="M7" s="162" t="n"/>
      <c r="N7" s="162" t="n">
        <v>180</v>
      </c>
      <c r="O7" s="162" t="n"/>
      <c r="P7" s="162" t="n"/>
      <c r="Q7" s="162" t="n"/>
      <c r="R7" s="162" t="n">
        <v>7</v>
      </c>
      <c r="S7" s="162" t="n"/>
      <c r="T7" s="162" t="n"/>
      <c r="U7" s="162" t="n"/>
      <c r="V7" s="162" t="n"/>
      <c r="W7" s="162" t="n"/>
      <c r="X7" s="406">
        <f>SUM(J7:W7)</f>
        <v/>
      </c>
      <c r="Y7" s="162" t="inlineStr">
        <is>
          <t>对公</t>
        </is>
      </c>
      <c r="Z7" s="407" t="n"/>
      <c r="AA7" s="162" t="n"/>
      <c r="AB7" s="407" t="n"/>
      <c r="AC7" s="407" t="n"/>
      <c r="AD7" s="253" t="inlineStr">
        <is>
          <t>熊欢</t>
        </is>
      </c>
    </row>
    <row r="8" ht="25" customFormat="1" customHeight="1" s="406">
      <c r="A8" s="45" t="n">
        <v>45717</v>
      </c>
      <c r="B8" s="162" t="n">
        <v>33</v>
      </c>
      <c r="C8" s="162" t="inlineStr">
        <is>
          <t>潘涵</t>
        </is>
      </c>
      <c r="D8" s="162" t="n"/>
      <c r="E8" s="162" t="n"/>
      <c r="F8" s="162" t="n">
        <v>1</v>
      </c>
      <c r="G8" s="162" t="n"/>
      <c r="H8" s="162" t="inlineStr">
        <is>
          <t>G1308</t>
        </is>
      </c>
      <c r="I8" s="162" t="n">
        <v>1638</v>
      </c>
      <c r="J8" s="162" t="n"/>
      <c r="K8" s="162" t="n"/>
      <c r="L8" s="162" t="n"/>
      <c r="M8" s="162" t="n"/>
      <c r="N8" s="162" t="n"/>
      <c r="O8" s="162" t="n">
        <v>240</v>
      </c>
      <c r="P8" s="162" t="n">
        <v>140</v>
      </c>
      <c r="Q8" s="162" t="n"/>
      <c r="R8" s="162" t="n">
        <v>7</v>
      </c>
      <c r="S8" s="162" t="n"/>
      <c r="T8" s="162" t="n"/>
      <c r="U8" s="162" t="n"/>
      <c r="V8" s="162" t="n"/>
      <c r="W8" s="162" t="n"/>
      <c r="X8" s="406">
        <f>SUM(J8:W8)</f>
        <v/>
      </c>
      <c r="Y8" s="162" t="inlineStr">
        <is>
          <t>对公</t>
        </is>
      </c>
      <c r="Z8" s="407" t="n"/>
      <c r="AA8" s="162" t="n"/>
      <c r="AB8" s="407" t="n"/>
      <c r="AC8" s="407" t="n"/>
      <c r="AD8" s="253" t="inlineStr">
        <is>
          <t>彭心怡</t>
        </is>
      </c>
    </row>
    <row r="9" ht="25" customFormat="1" customHeight="1" s="406">
      <c r="A9" s="45" t="n">
        <v>45717</v>
      </c>
      <c r="B9" s="162" t="n">
        <v>34</v>
      </c>
      <c r="C9" s="162" t="inlineStr">
        <is>
          <t>彭茹冰</t>
        </is>
      </c>
      <c r="D9" s="162" t="n"/>
      <c r="E9" s="162" t="n"/>
      <c r="F9" s="162" t="n">
        <v>1</v>
      </c>
      <c r="G9" s="162" t="n"/>
      <c r="H9" s="162" t="inlineStr">
        <is>
          <t>G1308</t>
        </is>
      </c>
      <c r="I9" s="162" t="n">
        <v>1638</v>
      </c>
      <c r="J9" s="162" t="n"/>
      <c r="K9" s="162" t="n"/>
      <c r="L9" s="162" t="n"/>
      <c r="M9" s="162" t="n"/>
      <c r="N9" s="162" t="n"/>
      <c r="O9" s="162" t="n">
        <v>120</v>
      </c>
      <c r="P9" s="162" t="n">
        <v>140</v>
      </c>
      <c r="Q9" s="162" t="n"/>
      <c r="R9" s="162" t="n">
        <v>7</v>
      </c>
      <c r="S9" s="162" t="n"/>
      <c r="T9" s="162" t="n"/>
      <c r="U9" s="162" t="n"/>
      <c r="V9" s="162" t="n"/>
      <c r="W9" s="162" t="n"/>
      <c r="X9" s="406">
        <f>SUM(J9:W9)</f>
        <v/>
      </c>
      <c r="Y9" s="162" t="inlineStr">
        <is>
          <t>对公</t>
        </is>
      </c>
      <c r="Z9" s="407" t="n"/>
      <c r="AA9" s="162" t="n"/>
      <c r="AB9" s="407" t="n"/>
      <c r="AC9" s="407" t="n"/>
      <c r="AD9" s="253" t="inlineStr">
        <is>
          <t>彭心怡</t>
        </is>
      </c>
    </row>
    <row r="10" ht="25" customFormat="1" customHeight="1" s="406">
      <c r="A10" s="45" t="n">
        <v>45717</v>
      </c>
      <c r="B10" s="162" t="n">
        <v>27</v>
      </c>
      <c r="C10" s="162" t="inlineStr">
        <is>
          <t>阳修月</t>
        </is>
      </c>
      <c r="D10" s="162" t="n"/>
      <c r="E10" s="162" t="n">
        <v>1</v>
      </c>
      <c r="F10" s="162" t="n"/>
      <c r="G10" s="162" t="inlineStr">
        <is>
          <t>章琼</t>
        </is>
      </c>
      <c r="H10" s="162" t="n"/>
      <c r="I10" s="162" t="n"/>
      <c r="J10" s="162" t="n"/>
      <c r="K10" s="162" t="n"/>
      <c r="L10" s="162" t="n">
        <v>142.7</v>
      </c>
      <c r="M10" s="162" t="n"/>
      <c r="N10" s="162" t="n"/>
      <c r="O10" s="162" t="n"/>
      <c r="P10" s="162" t="n"/>
      <c r="Q10" s="162" t="n"/>
      <c r="R10" s="162" t="n">
        <v>30</v>
      </c>
      <c r="S10" s="162" t="n"/>
      <c r="T10" s="162" t="n"/>
      <c r="U10" s="162" t="n"/>
      <c r="V10" s="162" t="n"/>
      <c r="W10" s="162" t="n"/>
      <c r="X10" s="406">
        <f>SUM(J10:W10)</f>
        <v/>
      </c>
      <c r="Y10" s="162" t="inlineStr">
        <is>
          <t>对公</t>
        </is>
      </c>
      <c r="Z10" s="407" t="n"/>
      <c r="AA10" s="162" t="n"/>
      <c r="AB10" s="407" t="n"/>
      <c r="AC10" s="407" t="n"/>
      <c r="AD10" s="253" t="inlineStr">
        <is>
          <t>彭心怡</t>
        </is>
      </c>
    </row>
    <row r="11" ht="25" customFormat="1" customHeight="1" s="406">
      <c r="A11" s="45" t="n">
        <v>45717</v>
      </c>
      <c r="B11" s="162" t="n">
        <v>31</v>
      </c>
      <c r="C11" s="162" t="inlineStr">
        <is>
          <t>谢依</t>
        </is>
      </c>
      <c r="D11" s="162" t="n"/>
      <c r="E11" s="162" t="n"/>
      <c r="F11" s="162" t="n">
        <v>1</v>
      </c>
      <c r="G11" s="162" t="n"/>
      <c r="H11" s="162" t="n"/>
      <c r="I11" s="162" t="n"/>
      <c r="J11" s="162" t="n"/>
      <c r="K11" s="162" t="n"/>
      <c r="L11" s="162" t="n"/>
      <c r="M11" s="162" t="n"/>
      <c r="N11" s="162" t="n"/>
      <c r="O11" s="162" t="n"/>
      <c r="P11" s="162" t="n"/>
      <c r="Q11" s="162" t="n"/>
      <c r="R11" s="162" t="n"/>
      <c r="S11" s="162" t="n"/>
      <c r="T11" s="162" t="n">
        <v>6</v>
      </c>
      <c r="U11" s="162" t="n"/>
      <c r="V11" s="162" t="n"/>
      <c r="W11" s="162" t="n"/>
      <c r="X11" s="406">
        <f>SUM(J11:W11)</f>
        <v/>
      </c>
      <c r="Y11" s="162" t="inlineStr">
        <is>
          <t>对公</t>
        </is>
      </c>
      <c r="Z11" s="407" t="n"/>
      <c r="AA11" s="162" t="n"/>
      <c r="AB11" s="407" t="n"/>
      <c r="AC11" s="407" t="n"/>
      <c r="AD11" s="253" t="inlineStr">
        <is>
          <t>向文娟</t>
        </is>
      </c>
    </row>
    <row r="12" ht="25" customFormat="1" customHeight="1" s="406">
      <c r="A12" s="45" t="n">
        <v>45717</v>
      </c>
      <c r="B12" s="162" t="n">
        <v>4</v>
      </c>
      <c r="C12" s="162" t="inlineStr">
        <is>
          <t>杨黔41（3620）</t>
        </is>
      </c>
      <c r="D12" s="162" t="n"/>
      <c r="E12" s="162" t="n"/>
      <c r="F12" s="162" t="inlineStr">
        <is>
          <t>简易</t>
        </is>
      </c>
      <c r="G12" s="162" t="n"/>
      <c r="H12" s="162" t="inlineStr">
        <is>
          <t>清2551</t>
        </is>
      </c>
      <c r="I12" s="162" t="n">
        <v>1638</v>
      </c>
      <c r="J12" s="162" t="n"/>
      <c r="K12" s="162" t="n"/>
      <c r="L12" s="162" t="n"/>
      <c r="M12" s="162" t="n"/>
      <c r="N12" s="162" t="n"/>
      <c r="O12" s="162" t="n"/>
      <c r="P12" s="162" t="n">
        <v>120</v>
      </c>
      <c r="Q12" s="162" t="n">
        <v>140</v>
      </c>
      <c r="R12" s="162" t="n"/>
      <c r="S12" s="162" t="n">
        <v>7</v>
      </c>
      <c r="T12" s="162" t="n"/>
      <c r="U12" s="162" t="n"/>
      <c r="V12" s="406" t="n"/>
      <c r="W12" s="162" t="n"/>
      <c r="X12" s="406" t="n">
        <v>267</v>
      </c>
      <c r="Y12" s="162" t="n"/>
      <c r="Z12" s="407" t="n"/>
      <c r="AA12" s="162" t="n"/>
      <c r="AB12" s="407" t="n"/>
      <c r="AC12" s="407" t="n"/>
      <c r="AD12" s="253" t="n"/>
    </row>
    <row r="13" ht="25" customFormat="1" customHeight="1" s="406">
      <c r="A13" s="45" t="n">
        <v>45717</v>
      </c>
      <c r="B13" s="412" t="n"/>
      <c r="C13" s="412" t="n"/>
      <c r="D13" s="162" t="n"/>
      <c r="E13" s="162" t="n">
        <v>1</v>
      </c>
      <c r="F13" s="162" t="n"/>
      <c r="G13" s="162" t="inlineStr">
        <is>
          <t>曾亚萍</t>
        </is>
      </c>
      <c r="H13" s="162" t="inlineStr">
        <is>
          <t>清2551</t>
        </is>
      </c>
      <c r="I13" s="162" t="n">
        <v>1638</v>
      </c>
      <c r="J13" s="162" t="n"/>
      <c r="K13" s="162" t="n"/>
      <c r="L13" s="162" t="n">
        <v>180</v>
      </c>
      <c r="M13" s="162" t="n">
        <v>207</v>
      </c>
      <c r="N13" s="162" t="n"/>
      <c r="O13" s="162" t="n"/>
      <c r="P13" s="162" t="n"/>
      <c r="Q13" s="162" t="n"/>
      <c r="R13" s="162" t="n"/>
      <c r="S13" s="162" t="n"/>
      <c r="T13" s="162" t="n"/>
      <c r="U13" s="162" t="n"/>
      <c r="V13" s="406" t="n"/>
      <c r="W13" s="162" t="n"/>
      <c r="X13" s="406" t="n">
        <v>387</v>
      </c>
      <c r="Y13" s="162" t="n"/>
      <c r="Z13" s="407" t="n"/>
      <c r="AA13" s="162" t="n"/>
      <c r="AB13" s="407" t="n"/>
      <c r="AC13" s="407" t="n"/>
      <c r="AD13" s="253" t="n"/>
    </row>
    <row r="14" ht="25" customFormat="1" customHeight="1" s="406">
      <c r="A14" s="45" t="n">
        <v>45717</v>
      </c>
      <c r="B14" s="411" t="n"/>
      <c r="C14" s="411" t="n"/>
      <c r="D14" s="162" t="n"/>
      <c r="E14" s="162" t="inlineStr">
        <is>
          <t>复诊</t>
        </is>
      </c>
      <c r="F14" s="162" t="n"/>
      <c r="G14" s="162" t="inlineStr">
        <is>
          <t>孙静</t>
        </is>
      </c>
      <c r="H14" s="162" t="inlineStr">
        <is>
          <t>清2551</t>
        </is>
      </c>
      <c r="I14" s="162" t="n">
        <v>1638</v>
      </c>
      <c r="J14" s="162" t="n"/>
      <c r="K14" s="162" t="n"/>
      <c r="L14" s="162" t="n"/>
      <c r="M14" s="162" t="n">
        <v>196</v>
      </c>
      <c r="N14" s="162" t="n"/>
      <c r="O14" s="162" t="n"/>
      <c r="P14" s="162" t="n"/>
      <c r="Q14" s="162" t="n"/>
      <c r="R14" s="162" t="n"/>
      <c r="S14" s="162" t="n"/>
      <c r="T14" s="162" t="n"/>
      <c r="U14" s="162" t="n"/>
      <c r="V14" s="406" t="n"/>
      <c r="W14" s="162" t="n"/>
      <c r="X14" s="406" t="n">
        <v>196</v>
      </c>
      <c r="Y14" s="162" t="inlineStr">
        <is>
          <t>对公</t>
        </is>
      </c>
      <c r="Z14" s="407" t="n"/>
      <c r="AA14" s="162" t="n"/>
      <c r="AB14" s="407" t="n"/>
      <c r="AC14" s="407" t="n"/>
      <c r="AD14" s="253" t="inlineStr">
        <is>
          <t>罗茜</t>
        </is>
      </c>
    </row>
    <row r="15" ht="28" customFormat="1" customHeight="1" s="406">
      <c r="A15" s="45" t="n">
        <v>45717</v>
      </c>
      <c r="B15" s="162" t="n">
        <v>42</v>
      </c>
      <c r="C15" s="162" t="inlineStr">
        <is>
          <t>雷懂琴</t>
        </is>
      </c>
      <c r="D15" s="162" t="n"/>
      <c r="E15" s="162" t="n"/>
      <c r="F15" s="162" t="n">
        <v>1</v>
      </c>
      <c r="G15" s="162" t="n"/>
      <c r="H15" s="162" t="inlineStr">
        <is>
          <t>朱6968</t>
        </is>
      </c>
      <c r="I15" s="162" t="n">
        <v>1638</v>
      </c>
      <c r="J15" s="162" t="n"/>
      <c r="K15" s="162" t="n"/>
      <c r="L15" s="162" t="n">
        <v>184</v>
      </c>
      <c r="M15" s="162" t="n"/>
      <c r="N15" s="162" t="n"/>
      <c r="O15" s="162" t="n"/>
      <c r="P15" s="162" t="n"/>
      <c r="Q15" s="162" t="n"/>
      <c r="R15" s="162" t="n">
        <v>230</v>
      </c>
      <c r="S15" s="162" t="n"/>
      <c r="T15" s="162" t="n"/>
      <c r="U15" s="162" t="n"/>
      <c r="V15" s="162" t="n"/>
      <c r="W15" s="162" t="n"/>
      <c r="X15" s="406" t="n">
        <v>414</v>
      </c>
      <c r="Y15" s="162" t="inlineStr">
        <is>
          <t>对公</t>
        </is>
      </c>
      <c r="Z15" s="407" t="n"/>
      <c r="AA15" s="162" t="n"/>
      <c r="AB15" s="407" t="n"/>
      <c r="AC15" s="407" t="n"/>
      <c r="AD15" s="253" t="inlineStr">
        <is>
          <t>罗茜</t>
        </is>
      </c>
    </row>
    <row r="16" ht="25" customFormat="1" customHeight="1" s="406">
      <c r="A16" s="45" t="n">
        <v>45717</v>
      </c>
      <c r="B16" s="162" t="n">
        <v>16</v>
      </c>
      <c r="C16" s="162" t="inlineStr">
        <is>
          <t>向维</t>
        </is>
      </c>
      <c r="D16" s="162" t="n"/>
      <c r="E16" s="162" t="n">
        <v>1</v>
      </c>
      <c r="F16" s="162" t="n"/>
      <c r="G16" s="162" t="inlineStr">
        <is>
          <t>孙静</t>
        </is>
      </c>
      <c r="H16" s="162" t="n"/>
      <c r="I16" s="162" t="n"/>
      <c r="J16" s="162" t="n"/>
      <c r="K16" s="162" t="n"/>
      <c r="L16" s="162">
        <f>3424-W16</f>
        <v/>
      </c>
      <c r="M16" s="162" t="n"/>
      <c r="N16" s="162" t="n"/>
      <c r="O16" s="162" t="n">
        <v>120</v>
      </c>
      <c r="P16" s="162" t="n">
        <v>140</v>
      </c>
      <c r="Q16" s="162" t="n"/>
      <c r="R16" s="162" t="n">
        <v>37</v>
      </c>
      <c r="S16" s="162" t="n"/>
      <c r="T16" s="162" t="n"/>
      <c r="U16" s="162" t="n"/>
      <c r="V16" s="162" t="n"/>
      <c r="W16" s="162">
        <f>550*6</f>
        <v/>
      </c>
      <c r="X16" s="406">
        <f>SUM(J16:W16)</f>
        <v/>
      </c>
      <c r="Y16" s="162" t="inlineStr">
        <is>
          <t>对公</t>
        </is>
      </c>
      <c r="Z16" s="407" t="n"/>
      <c r="AA16" s="162" t="n">
        <v>6</v>
      </c>
      <c r="AB16" s="407" t="inlineStr">
        <is>
          <t>550球蛋白6</t>
        </is>
      </c>
      <c r="AC16" s="407" t="n"/>
      <c r="AD16" s="253" t="inlineStr">
        <is>
          <t>罗茜</t>
        </is>
      </c>
    </row>
    <row r="17" ht="25" customFormat="1" customHeight="1" s="406">
      <c r="A17" s="45" t="n">
        <v>45718</v>
      </c>
      <c r="B17" s="162" t="n">
        <v>43</v>
      </c>
      <c r="C17" s="162" t="inlineStr">
        <is>
          <t>李兰22（0309）</t>
        </is>
      </c>
      <c r="D17" s="162" t="n">
        <v>1</v>
      </c>
      <c r="E17" s="162" t="n"/>
      <c r="F17" s="162" t="n"/>
      <c r="G17" s="162" t="inlineStr">
        <is>
          <t>王海燕</t>
        </is>
      </c>
      <c r="H17" s="162" t="inlineStr">
        <is>
          <t>郑6353</t>
        </is>
      </c>
      <c r="I17" s="162" t="n">
        <v>1638</v>
      </c>
      <c r="J17" s="162" t="n"/>
      <c r="K17" s="162" t="n"/>
      <c r="L17" s="162" t="n"/>
      <c r="M17" s="162" t="n"/>
      <c r="N17" s="162" t="n"/>
      <c r="O17" s="162" t="n"/>
      <c r="P17" s="162" t="n"/>
      <c r="Q17" s="162" t="n"/>
      <c r="R17" s="162" t="n"/>
      <c r="S17" s="162" t="n"/>
      <c r="T17" s="162" t="n"/>
      <c r="U17" s="162" t="n"/>
      <c r="V17" s="162" t="n">
        <v>20</v>
      </c>
      <c r="W17" s="162" t="n"/>
      <c r="X17" s="406">
        <f>SUM(J17:W17)</f>
        <v/>
      </c>
      <c r="Y17" s="162" t="inlineStr">
        <is>
          <t>对公</t>
        </is>
      </c>
      <c r="Z17" s="407" t="n"/>
      <c r="AA17" s="162" t="n"/>
      <c r="AB17" s="407" t="n"/>
      <c r="AC17" s="407" t="n"/>
      <c r="AD17" s="253" t="inlineStr">
        <is>
          <t>熊欢</t>
        </is>
      </c>
    </row>
    <row r="18" ht="25" customFormat="1" customHeight="1" s="406">
      <c r="A18" s="45" t="n">
        <v>45718</v>
      </c>
      <c r="B18" s="382" t="n">
        <v>54</v>
      </c>
      <c r="C18" s="382" t="inlineStr">
        <is>
          <t>罗鸿雁</t>
        </is>
      </c>
      <c r="D18" s="162" t="n"/>
      <c r="E18" s="382" t="n">
        <v>1</v>
      </c>
      <c r="F18" s="162" t="n"/>
      <c r="G18" s="162" t="inlineStr">
        <is>
          <t>王海燕</t>
        </is>
      </c>
      <c r="H18" s="162" t="n"/>
      <c r="I18" s="162" t="n"/>
      <c r="J18" s="162" t="n"/>
      <c r="K18" s="162" t="n"/>
      <c r="L18" s="162" t="n"/>
      <c r="M18" s="162" t="n"/>
      <c r="N18" s="162" t="n"/>
      <c r="O18" s="162" t="n">
        <v>35</v>
      </c>
      <c r="P18" s="162" t="n"/>
      <c r="Q18" s="162" t="n"/>
      <c r="R18" s="162" t="n">
        <v>15</v>
      </c>
      <c r="S18" s="162" t="n"/>
      <c r="T18" s="162" t="n"/>
      <c r="U18" s="162" t="n"/>
      <c r="V18" s="162" t="n"/>
      <c r="W18" s="162" t="n"/>
      <c r="X18" s="406">
        <f>SUM(J18:W18)</f>
        <v/>
      </c>
      <c r="Y18" s="162" t="inlineStr">
        <is>
          <t>对公</t>
        </is>
      </c>
      <c r="Z18" s="407" t="n"/>
      <c r="AA18" s="162" t="n"/>
      <c r="AB18" s="407" t="n"/>
      <c r="AC18" s="407" t="n"/>
      <c r="AD18" s="253" t="inlineStr">
        <is>
          <t>熊欢</t>
        </is>
      </c>
    </row>
    <row r="19" ht="25" customFormat="1" customHeight="1" s="406">
      <c r="A19" s="45" t="n">
        <v>45718</v>
      </c>
      <c r="B19" s="412" t="n"/>
      <c r="C19" s="412" t="n"/>
      <c r="D19" s="162" t="n"/>
      <c r="E19" s="412" t="n"/>
      <c r="F19" s="162" t="n"/>
      <c r="G19" s="162" t="inlineStr">
        <is>
          <t>王海燕</t>
        </is>
      </c>
      <c r="H19" s="162" t="n"/>
      <c r="I19" s="162" t="n"/>
      <c r="J19" s="162" t="n"/>
      <c r="K19" s="162" t="n"/>
      <c r="L19" s="162" t="n">
        <v>60</v>
      </c>
      <c r="M19" s="162" t="n"/>
      <c r="N19" s="162" t="n"/>
      <c r="O19" s="162" t="n"/>
      <c r="P19" s="162" t="n"/>
      <c r="Q19" s="162" t="n"/>
      <c r="R19" s="162" t="n">
        <v>230</v>
      </c>
      <c r="S19" s="162" t="n"/>
      <c r="T19" s="162" t="n"/>
      <c r="U19" s="162" t="n"/>
      <c r="V19" s="162" t="n"/>
      <c r="W19" s="162" t="n"/>
      <c r="X19" s="406">
        <f>SUM(J19:W19)</f>
        <v/>
      </c>
      <c r="Y19" s="162" t="inlineStr">
        <is>
          <t>对公</t>
        </is>
      </c>
      <c r="Z19" s="407" t="n"/>
      <c r="AA19" s="162" t="n"/>
      <c r="AB19" s="407" t="n"/>
      <c r="AC19" s="407" t="n"/>
      <c r="AD19" s="253" t="inlineStr">
        <is>
          <t>熊欢</t>
        </is>
      </c>
    </row>
    <row r="20" ht="25" customFormat="1" customHeight="1" s="406">
      <c r="A20" s="45" t="n">
        <v>45718</v>
      </c>
      <c r="B20" s="412" t="n"/>
      <c r="C20" s="412" t="n"/>
      <c r="D20" s="162" t="n"/>
      <c r="E20" s="412" t="n"/>
      <c r="F20" s="162" t="n"/>
      <c r="G20" s="162" t="inlineStr">
        <is>
          <t>王海燕</t>
        </is>
      </c>
      <c r="H20" s="162" t="n"/>
      <c r="I20" s="162" t="n"/>
      <c r="J20" s="162" t="n"/>
      <c r="K20" s="162" t="n"/>
      <c r="L20" s="162">
        <f>5806.7-4960-498</f>
        <v/>
      </c>
      <c r="M20" s="162" t="n">
        <v>498</v>
      </c>
      <c r="N20" s="162" t="n"/>
      <c r="O20" s="162" t="n"/>
      <c r="P20" s="162" t="n"/>
      <c r="Q20" s="162" t="n"/>
      <c r="R20" s="162" t="n">
        <v>30</v>
      </c>
      <c r="S20" s="162" t="n"/>
      <c r="T20" s="162" t="n"/>
      <c r="U20" s="162" t="n"/>
      <c r="V20" s="162" t="n"/>
      <c r="W20" s="162" t="n">
        <v>4920</v>
      </c>
      <c r="X20" s="406">
        <f>SUM(J20:W20)</f>
        <v/>
      </c>
      <c r="Y20" s="162" t="inlineStr">
        <is>
          <t>对公</t>
        </is>
      </c>
      <c r="Z20" s="407" t="n"/>
      <c r="AA20" s="162" t="n">
        <v>2</v>
      </c>
      <c r="AB20" s="407" t="inlineStr">
        <is>
          <t>2460蛋白2瓶，纷乐1盒</t>
        </is>
      </c>
      <c r="AC20" s="407" t="n"/>
      <c r="AD20" s="253" t="inlineStr">
        <is>
          <t>熊欢</t>
        </is>
      </c>
    </row>
    <row r="21" ht="25" customFormat="1" customHeight="1" s="406">
      <c r="A21" s="45" t="n">
        <v>45718</v>
      </c>
      <c r="B21" s="162" t="n">
        <v>34</v>
      </c>
      <c r="C21" s="162" t="inlineStr">
        <is>
          <t>王伟英</t>
        </is>
      </c>
      <c r="D21" s="162" t="n"/>
      <c r="E21" s="162" t="n">
        <v>1</v>
      </c>
      <c r="F21" s="162" t="n"/>
      <c r="G21" s="162" t="inlineStr">
        <is>
          <t>王海燕</t>
        </is>
      </c>
      <c r="H21" s="162" t="n"/>
      <c r="I21" s="162" t="n"/>
      <c r="J21" s="162" t="n"/>
      <c r="K21" s="162" t="n"/>
      <c r="L21" s="162" t="n"/>
      <c r="M21" s="162" t="n"/>
      <c r="N21" s="162" t="n"/>
      <c r="O21" s="162" t="n">
        <v>60</v>
      </c>
      <c r="P21" s="162" t="n"/>
      <c r="Q21" s="162" t="n"/>
      <c r="R21" s="162" t="n">
        <v>5</v>
      </c>
      <c r="S21" s="162" t="n"/>
      <c r="T21" s="162" t="n"/>
      <c r="U21" s="162" t="n"/>
      <c r="V21" s="162" t="n"/>
      <c r="W21" s="162" t="n"/>
      <c r="X21" s="406">
        <f>SUM(J21:W21)</f>
        <v/>
      </c>
      <c r="Y21" s="162" t="inlineStr">
        <is>
          <t>对公</t>
        </is>
      </c>
      <c r="Z21" s="407" t="n"/>
      <c r="AA21" s="162" t="n"/>
      <c r="AB21" s="407" t="n"/>
      <c r="AC21" s="407" t="n"/>
      <c r="AD21" s="253" t="inlineStr">
        <is>
          <t>熊欢</t>
        </is>
      </c>
    </row>
    <row r="22" ht="25" customFormat="1" customHeight="1" s="406">
      <c r="A22" s="45" t="n"/>
      <c r="B22" s="411" t="n"/>
      <c r="C22" s="411" t="n"/>
      <c r="D22" s="162" t="n"/>
      <c r="E22" s="162" t="n"/>
      <c r="F22" s="162" t="n"/>
      <c r="G22" s="162" t="n"/>
      <c r="H22" s="162" t="n"/>
      <c r="I22" s="162" t="n"/>
      <c r="J22" s="162" t="n"/>
      <c r="K22" s="162" t="n"/>
      <c r="L22" s="162" t="n"/>
      <c r="M22" s="162" t="n"/>
      <c r="N22" s="162" t="n"/>
      <c r="O22" s="162" t="n"/>
      <c r="P22" s="162" t="n"/>
      <c r="Q22" s="162" t="n"/>
      <c r="R22" s="162" t="n"/>
      <c r="S22" s="162" t="n"/>
      <c r="T22" s="162" t="n"/>
      <c r="U22" s="162" t="n"/>
      <c r="V22" s="162" t="n"/>
      <c r="W22" s="162" t="n"/>
      <c r="X22" s="406" t="n"/>
      <c r="Y22" s="162" t="n"/>
      <c r="Z22" s="407" t="n"/>
      <c r="AA22" s="162" t="n"/>
      <c r="AB22" s="407" t="n"/>
      <c r="AC22" s="407" t="n"/>
      <c r="AD22" s="253" t="n"/>
    </row>
    <row r="23" ht="25" customFormat="1" customHeight="1" s="331">
      <c r="A23" s="45" t="n">
        <v>45718</v>
      </c>
      <c r="B23" s="162" t="n">
        <v>29</v>
      </c>
      <c r="C23" s="162" t="inlineStr">
        <is>
          <t>廖金凤</t>
        </is>
      </c>
      <c r="D23" s="162" t="n"/>
      <c r="E23" s="162" t="n"/>
      <c r="F23" s="162" t="n">
        <v>1</v>
      </c>
      <c r="G23" s="162" t="n"/>
      <c r="H23" s="162" t="inlineStr">
        <is>
          <t>G7745</t>
        </is>
      </c>
      <c r="I23" s="162" t="n">
        <v>1638</v>
      </c>
      <c r="J23" s="162" t="n"/>
      <c r="K23" s="162" t="n"/>
      <c r="L23" s="162" t="n"/>
      <c r="M23" s="162" t="n"/>
      <c r="N23" s="162" t="n"/>
      <c r="O23" s="162" t="n"/>
      <c r="P23" s="162" t="n"/>
      <c r="Q23" s="162" t="n">
        <v>140</v>
      </c>
      <c r="R23" s="162" t="n"/>
      <c r="S23" s="162" t="n"/>
      <c r="T23" s="162" t="n"/>
      <c r="U23" s="162" t="n"/>
      <c r="V23" s="406" t="n"/>
      <c r="W23" s="162" t="n"/>
      <c r="X23" s="406" t="n">
        <v>140</v>
      </c>
      <c r="Y23" s="162" t="n"/>
      <c r="Z23" s="345" t="n"/>
      <c r="AA23" s="346" t="n"/>
      <c r="AB23" s="345" t="n"/>
      <c r="AC23" s="345" t="n"/>
      <c r="AD23" s="347" t="n"/>
      <c r="AE23" s="406" t="n"/>
      <c r="AF23" s="406" t="n"/>
      <c r="AG23" s="406" t="n"/>
      <c r="AH23" s="406" t="n"/>
      <c r="AI23" s="406" t="n"/>
      <c r="AJ23" s="406" t="n"/>
      <c r="AK23" s="406" t="n"/>
      <c r="AL23" s="406" t="n"/>
      <c r="AM23" s="406" t="n"/>
      <c r="AN23" s="406" t="n"/>
      <c r="AO23" s="406" t="n"/>
      <c r="AP23" s="406" t="n"/>
      <c r="AQ23" s="406" t="n"/>
      <c r="AR23" s="406" t="n"/>
      <c r="AS23" s="406" t="n"/>
      <c r="AT23" s="406" t="n"/>
      <c r="AU23" s="406" t="n"/>
      <c r="AV23" s="406" t="n"/>
      <c r="AW23" s="406" t="n"/>
      <c r="AX23" s="406" t="n"/>
      <c r="AY23" s="406" t="n"/>
      <c r="AZ23" s="406" t="n"/>
      <c r="BA23" s="406" t="n"/>
      <c r="BB23" s="406" t="n"/>
      <c r="BC23" s="406" t="n"/>
      <c r="BD23" s="406" t="n"/>
      <c r="BE23" s="406" t="n"/>
      <c r="BF23" s="406" t="n"/>
      <c r="BG23" s="406" t="n"/>
      <c r="BH23" s="406" t="n"/>
      <c r="BI23" s="406" t="n"/>
      <c r="BJ23" s="406" t="n"/>
      <c r="BK23" s="406" t="n"/>
      <c r="BL23" s="406" t="n"/>
      <c r="BM23" s="406" t="n"/>
      <c r="BN23" s="406" t="n"/>
      <c r="BO23" s="406" t="n"/>
      <c r="BP23" s="406" t="n"/>
      <c r="BQ23" s="406" t="n"/>
      <c r="BR23" s="406" t="n"/>
      <c r="BS23" s="406" t="n"/>
      <c r="BT23" s="406" t="n"/>
      <c r="BU23" s="406" t="n"/>
      <c r="BV23" s="406" t="n"/>
      <c r="BW23" s="406" t="n"/>
      <c r="BX23" s="406" t="n"/>
      <c r="BY23" s="406" t="n"/>
      <c r="BZ23" s="406" t="n"/>
      <c r="CA23" s="406" t="n"/>
      <c r="CB23" s="406" t="n"/>
      <c r="CC23" s="406" t="n"/>
      <c r="CD23" s="406" t="n"/>
      <c r="CE23" s="406" t="n"/>
      <c r="CF23" s="406" t="n"/>
      <c r="CG23" s="406" t="n"/>
      <c r="CH23" s="406" t="n"/>
      <c r="CI23" s="406" t="n"/>
      <c r="CJ23" s="406" t="n"/>
      <c r="CK23" s="406" t="n"/>
      <c r="CL23" s="406" t="n"/>
      <c r="CM23" s="406" t="n"/>
      <c r="CN23" s="406" t="n"/>
      <c r="CO23" s="406" t="n"/>
      <c r="CP23" s="406" t="n"/>
      <c r="CQ23" s="406" t="n"/>
      <c r="CR23" s="406" t="n"/>
      <c r="CS23" s="406" t="n"/>
      <c r="CT23" s="406" t="n"/>
      <c r="CU23" s="406" t="n"/>
      <c r="CV23" s="406" t="n"/>
      <c r="CW23" s="406" t="n"/>
      <c r="CX23" s="406" t="n"/>
      <c r="CY23" s="406" t="n"/>
      <c r="CZ23" s="406" t="n"/>
      <c r="DA23" s="406" t="n"/>
      <c r="DB23" s="406" t="n"/>
      <c r="DC23" s="406" t="n"/>
      <c r="DD23" s="406" t="n"/>
      <c r="DE23" s="406" t="n"/>
      <c r="DF23" s="406" t="n"/>
      <c r="DG23" s="406" t="n"/>
      <c r="DH23" s="406" t="n"/>
      <c r="DI23" s="406" t="n"/>
      <c r="DJ23" s="406" t="n"/>
      <c r="DK23" s="406" t="n"/>
      <c r="DL23" s="406" t="n"/>
      <c r="DM23" s="406" t="n"/>
      <c r="DN23" s="406" t="n"/>
      <c r="DO23" s="406" t="n"/>
      <c r="DP23" s="406" t="n"/>
      <c r="DQ23" s="406" t="n"/>
      <c r="DR23" s="406" t="n"/>
      <c r="DS23" s="406" t="n"/>
      <c r="DT23" s="406" t="n"/>
      <c r="DU23" s="406" t="n"/>
      <c r="DV23" s="406" t="n"/>
      <c r="DW23" s="406" t="n"/>
      <c r="DX23" s="406" t="n"/>
      <c r="DY23" s="406" t="n"/>
      <c r="DZ23" s="406" t="n"/>
      <c r="EA23" s="406" t="n"/>
      <c r="EB23" s="406" t="n"/>
      <c r="EC23" s="406" t="n"/>
      <c r="ED23" s="406" t="n"/>
      <c r="EE23" s="406" t="n"/>
      <c r="EF23" s="406" t="n"/>
      <c r="EG23" s="406" t="n"/>
      <c r="EH23" s="406" t="n"/>
      <c r="EI23" s="406" t="n"/>
      <c r="EJ23" s="406" t="n"/>
      <c r="EK23" s="406" t="n"/>
      <c r="EL23" s="406" t="n"/>
      <c r="EM23" s="406" t="n"/>
      <c r="EN23" s="406" t="n"/>
      <c r="EO23" s="406" t="n"/>
      <c r="EP23" s="406" t="n"/>
      <c r="EQ23" s="406" t="n"/>
      <c r="ER23" s="406" t="n"/>
      <c r="ES23" s="406" t="n"/>
      <c r="ET23" s="406" t="n"/>
      <c r="EU23" s="406" t="n"/>
      <c r="EV23" s="406" t="n"/>
      <c r="EW23" s="406" t="n"/>
      <c r="EX23" s="406" t="n"/>
      <c r="EY23" s="406" t="n"/>
      <c r="EZ23" s="406" t="n"/>
      <c r="FA23" s="406" t="n"/>
      <c r="FB23" s="406" t="n"/>
      <c r="FC23" s="406" t="n"/>
      <c r="FD23" s="406" t="n"/>
      <c r="FE23" s="406" t="n"/>
      <c r="FF23" s="406" t="n"/>
      <c r="FG23" s="406" t="n"/>
      <c r="FH23" s="406" t="n"/>
      <c r="FI23" s="406" t="n"/>
      <c r="FJ23" s="406" t="n"/>
      <c r="FK23" s="406" t="n"/>
      <c r="FL23" s="406" t="n"/>
      <c r="FM23" s="406" t="n"/>
      <c r="FN23" s="406" t="n"/>
      <c r="FO23" s="406" t="n"/>
      <c r="FP23" s="406" t="n"/>
      <c r="FQ23" s="406" t="n"/>
      <c r="FR23" s="406" t="n"/>
      <c r="FS23" s="406" t="n"/>
      <c r="FT23" s="406" t="n"/>
      <c r="FU23" s="406" t="n"/>
      <c r="FV23" s="406" t="n"/>
      <c r="FW23" s="406" t="n"/>
      <c r="FX23" s="406" t="n"/>
      <c r="FY23" s="406" t="n"/>
      <c r="FZ23" s="406" t="n"/>
      <c r="GA23" s="406" t="n"/>
      <c r="GB23" s="406" t="n"/>
      <c r="GC23" s="406" t="n"/>
      <c r="GD23" s="406" t="n"/>
      <c r="GE23" s="406" t="n"/>
      <c r="GF23" s="406" t="n"/>
      <c r="GG23" s="406" t="n"/>
      <c r="GH23" s="406" t="n"/>
      <c r="GI23" s="406" t="n"/>
      <c r="GJ23" s="406" t="n"/>
      <c r="GK23" s="406" t="n"/>
      <c r="GL23" s="406" t="n"/>
      <c r="GM23" s="406" t="n"/>
      <c r="GN23" s="406" t="n"/>
      <c r="GO23" s="406" t="n"/>
      <c r="GP23" s="406" t="n"/>
      <c r="GQ23" s="406" t="n"/>
      <c r="GR23" s="406" t="n"/>
      <c r="GS23" s="406" t="n"/>
      <c r="GT23" s="406" t="n"/>
      <c r="GU23" s="406" t="n"/>
      <c r="GV23" s="406" t="n"/>
      <c r="GW23" s="406" t="n"/>
      <c r="GX23" s="406" t="n"/>
      <c r="GY23" s="406" t="n"/>
      <c r="GZ23" s="406" t="n"/>
      <c r="HA23" s="406" t="n"/>
      <c r="HB23" s="406" t="n"/>
      <c r="HC23" s="406" t="n"/>
      <c r="HD23" s="406" t="n"/>
      <c r="HE23" s="406" t="n"/>
      <c r="HF23" s="406" t="n"/>
      <c r="HG23" s="406" t="n"/>
      <c r="HH23" s="406" t="n"/>
      <c r="HI23" s="406" t="n"/>
      <c r="HJ23" s="406" t="n"/>
      <c r="HK23" s="406" t="n"/>
      <c r="HL23" s="406" t="n"/>
      <c r="HM23" s="406" t="n"/>
      <c r="HN23" s="406" t="n"/>
      <c r="HO23" s="406" t="n"/>
      <c r="HP23" s="406" t="n"/>
      <c r="HQ23" s="406" t="n"/>
      <c r="HR23" s="406" t="n"/>
      <c r="HS23" s="406" t="n"/>
      <c r="HT23" s="406" t="n"/>
      <c r="HU23" s="406" t="n"/>
      <c r="HV23" s="406" t="n"/>
      <c r="HW23" s="406" t="n"/>
      <c r="HX23" s="406" t="n"/>
      <c r="HY23" s="406" t="n"/>
      <c r="HZ23" s="406" t="n"/>
      <c r="IA23" s="406" t="n"/>
      <c r="IB23" s="406" t="n"/>
      <c r="IC23" s="406" t="n"/>
      <c r="ID23" s="406" t="n"/>
      <c r="IE23" s="406" t="n"/>
      <c r="IF23" s="406" t="n"/>
      <c r="IG23" s="406" t="n"/>
      <c r="IH23" s="406" t="n"/>
      <c r="II23" s="406" t="n"/>
      <c r="IJ23" s="406" t="n"/>
      <c r="IK23" s="406" t="n"/>
      <c r="IL23" s="406" t="n"/>
      <c r="IM23" s="406" t="n"/>
      <c r="IN23" s="406" t="n"/>
      <c r="IO23" s="406" t="n"/>
      <c r="IP23" s="406" t="n"/>
      <c r="IQ23" s="406" t="n"/>
      <c r="IR23" s="406" t="n"/>
      <c r="IS23" s="406" t="n"/>
      <c r="IT23" s="406" t="n"/>
      <c r="IU23" s="406" t="n"/>
      <c r="IV23" s="406" t="n"/>
      <c r="IW23" s="406" t="n"/>
      <c r="IX23" s="406" t="n"/>
      <c r="IY23" s="406" t="n"/>
      <c r="IZ23" s="406" t="n"/>
      <c r="JA23" s="406" t="n"/>
      <c r="JB23" s="406" t="n"/>
      <c r="JC23" s="406" t="n"/>
      <c r="JD23" s="406" t="n"/>
      <c r="JE23" s="406" t="n"/>
      <c r="JF23" s="406" t="n"/>
      <c r="JG23" s="406" t="n"/>
      <c r="JH23" s="406" t="n"/>
      <c r="JI23" s="406" t="n"/>
      <c r="JJ23" s="406" t="n"/>
      <c r="JK23" s="406" t="n"/>
      <c r="JL23" s="406" t="n"/>
      <c r="JM23" s="406" t="n"/>
      <c r="JN23" s="406" t="n"/>
      <c r="JO23" s="406" t="n"/>
      <c r="JP23" s="406" t="n"/>
      <c r="JQ23" s="406" t="n"/>
      <c r="JR23" s="406" t="n"/>
      <c r="JS23" s="406" t="n"/>
      <c r="JT23" s="406" t="n"/>
      <c r="JU23" s="406" t="n"/>
      <c r="JV23" s="406" t="n"/>
      <c r="JW23" s="406" t="n"/>
      <c r="JX23" s="406" t="n"/>
      <c r="JY23" s="406" t="n"/>
      <c r="JZ23" s="406" t="n"/>
      <c r="KA23" s="406" t="n"/>
      <c r="KB23" s="406" t="n"/>
      <c r="KC23" s="406" t="n"/>
      <c r="KD23" s="406" t="n"/>
      <c r="KE23" s="406" t="n"/>
      <c r="KF23" s="406" t="n"/>
      <c r="KG23" s="406" t="n"/>
      <c r="KH23" s="406" t="n"/>
      <c r="KI23" s="406" t="n"/>
      <c r="KJ23" s="406" t="n"/>
      <c r="KK23" s="406" t="n"/>
      <c r="KL23" s="406" t="n"/>
      <c r="KM23" s="406" t="n"/>
      <c r="KN23" s="406" t="n"/>
      <c r="KO23" s="406" t="n"/>
      <c r="KP23" s="406" t="n"/>
      <c r="KQ23" s="406" t="n"/>
      <c r="KR23" s="406" t="n"/>
      <c r="KS23" s="406" t="n"/>
      <c r="KT23" s="406" t="n"/>
      <c r="KU23" s="406" t="n"/>
      <c r="KV23" s="406" t="n"/>
      <c r="KW23" s="406" t="n"/>
      <c r="KX23" s="406" t="n"/>
      <c r="KY23" s="406" t="n"/>
      <c r="KZ23" s="406" t="n"/>
      <c r="LA23" s="406" t="n"/>
      <c r="LB23" s="406" t="n"/>
      <c r="LC23" s="406" t="n"/>
      <c r="LD23" s="406" t="n"/>
      <c r="LE23" s="406" t="n"/>
      <c r="LF23" s="406" t="n"/>
      <c r="LG23" s="406" t="n"/>
      <c r="LH23" s="406" t="n"/>
      <c r="LI23" s="406" t="n"/>
      <c r="LJ23" s="406" t="n"/>
      <c r="LK23" s="406" t="n"/>
      <c r="LL23" s="406" t="n"/>
      <c r="LM23" s="406" t="n"/>
      <c r="LN23" s="406" t="n"/>
      <c r="LO23" s="406" t="n"/>
      <c r="LP23" s="406" t="n"/>
      <c r="LQ23" s="406" t="n"/>
      <c r="LR23" s="406" t="n"/>
      <c r="LS23" s="406" t="n"/>
      <c r="LT23" s="406" t="n"/>
      <c r="LU23" s="406" t="n"/>
      <c r="LV23" s="406" t="n"/>
      <c r="LW23" s="406" t="n"/>
      <c r="LX23" s="406" t="n"/>
      <c r="LY23" s="406" t="n"/>
      <c r="LZ23" s="406" t="n"/>
      <c r="MA23" s="406" t="n"/>
      <c r="MB23" s="406" t="n"/>
      <c r="MC23" s="406" t="n"/>
      <c r="MD23" s="406" t="n"/>
      <c r="ME23" s="406" t="n"/>
      <c r="MF23" s="406" t="n"/>
      <c r="MG23" s="406" t="n"/>
      <c r="MH23" s="406" t="n"/>
      <c r="MI23" s="406" t="n"/>
      <c r="MJ23" s="406" t="n"/>
      <c r="MK23" s="406" t="n"/>
      <c r="ML23" s="406" t="n"/>
      <c r="MM23" s="406" t="n"/>
      <c r="MN23" s="406" t="n"/>
      <c r="MO23" s="406" t="n"/>
      <c r="MP23" s="406" t="n"/>
      <c r="MQ23" s="406" t="n"/>
      <c r="MR23" s="406" t="n"/>
      <c r="MS23" s="406" t="n"/>
      <c r="MT23" s="406" t="n"/>
      <c r="MU23" s="406" t="n"/>
      <c r="MV23" s="406" t="n"/>
      <c r="MW23" s="406" t="n"/>
      <c r="MX23" s="406" t="n"/>
      <c r="MY23" s="406" t="n"/>
      <c r="MZ23" s="406" t="n"/>
      <c r="NA23" s="406" t="n"/>
      <c r="NB23" s="406" t="n"/>
      <c r="NC23" s="406" t="n"/>
      <c r="ND23" s="406" t="n"/>
      <c r="NE23" s="406" t="n"/>
      <c r="NF23" s="406" t="n"/>
      <c r="NG23" s="406" t="n"/>
      <c r="NH23" s="406" t="n"/>
      <c r="NI23" s="406" t="n"/>
      <c r="NJ23" s="406" t="n"/>
      <c r="NK23" s="406" t="n"/>
      <c r="NL23" s="406" t="n"/>
      <c r="NM23" s="406" t="n"/>
      <c r="NN23" s="406" t="n"/>
      <c r="NO23" s="406" t="n"/>
      <c r="NP23" s="406" t="n"/>
      <c r="NQ23" s="406" t="n"/>
      <c r="NR23" s="406" t="n"/>
      <c r="NS23" s="406" t="n"/>
      <c r="NT23" s="406" t="n"/>
      <c r="NU23" s="406" t="n"/>
      <c r="NV23" s="406" t="n"/>
      <c r="NW23" s="406" t="n"/>
      <c r="NX23" s="406" t="n"/>
      <c r="NY23" s="406" t="n"/>
      <c r="NZ23" s="406" t="n"/>
      <c r="OA23" s="406" t="n"/>
      <c r="OB23" s="406" t="n"/>
      <c r="OC23" s="406" t="n"/>
      <c r="OD23" s="406" t="n"/>
      <c r="OE23" s="406" t="n"/>
      <c r="OF23" s="406" t="n"/>
      <c r="OG23" s="406" t="n"/>
      <c r="OH23" s="406" t="n"/>
      <c r="OI23" s="406" t="n"/>
      <c r="OJ23" s="406" t="n"/>
      <c r="OK23" s="406" t="n"/>
      <c r="OL23" s="406" t="n"/>
      <c r="OM23" s="406" t="n"/>
      <c r="ON23" s="406" t="n"/>
      <c r="OO23" s="406" t="n"/>
      <c r="OP23" s="406" t="n"/>
      <c r="OQ23" s="406" t="n"/>
      <c r="OR23" s="406" t="n"/>
      <c r="OS23" s="406" t="n"/>
      <c r="OT23" s="406" t="n"/>
      <c r="OU23" s="406" t="n"/>
      <c r="OV23" s="406" t="n"/>
      <c r="OW23" s="406" t="n"/>
      <c r="OX23" s="406" t="n"/>
      <c r="OY23" s="406" t="n"/>
      <c r="OZ23" s="406" t="n"/>
      <c r="PA23" s="406" t="n"/>
      <c r="PB23" s="406" t="n"/>
      <c r="PC23" s="406" t="n"/>
      <c r="PD23" s="406" t="n"/>
      <c r="PE23" s="406" t="n"/>
      <c r="PF23" s="406" t="n"/>
      <c r="PG23" s="406" t="n"/>
      <c r="PH23" s="406" t="n"/>
      <c r="PI23" s="406" t="n"/>
      <c r="PJ23" s="406" t="n"/>
      <c r="PK23" s="406" t="n"/>
      <c r="PL23" s="406" t="n"/>
      <c r="PM23" s="406" t="n"/>
      <c r="PN23" s="406" t="n"/>
      <c r="PO23" s="406" t="n"/>
      <c r="PP23" s="406" t="n"/>
      <c r="PQ23" s="406" t="n"/>
      <c r="PR23" s="406" t="n"/>
      <c r="PS23" s="406" t="n"/>
      <c r="PT23" s="406" t="n"/>
      <c r="PU23" s="406" t="n"/>
      <c r="PV23" s="406" t="n"/>
      <c r="PW23" s="406" t="n"/>
      <c r="PX23" s="406" t="n"/>
      <c r="PY23" s="406" t="n"/>
      <c r="PZ23" s="406" t="n"/>
      <c r="QA23" s="406" t="n"/>
      <c r="QB23" s="406" t="n"/>
      <c r="QC23" s="406" t="n"/>
      <c r="QD23" s="406" t="n"/>
      <c r="QE23" s="406" t="n"/>
      <c r="QF23" s="406" t="n"/>
      <c r="QG23" s="406" t="n"/>
      <c r="QH23" s="406" t="n"/>
      <c r="QI23" s="406" t="n"/>
      <c r="QJ23" s="406" t="n"/>
      <c r="QK23" s="406" t="n"/>
      <c r="QL23" s="406" t="n"/>
      <c r="QM23" s="406" t="n"/>
      <c r="QN23" s="406" t="n"/>
      <c r="QO23" s="406" t="n"/>
      <c r="QP23" s="406" t="n"/>
      <c r="QQ23" s="406" t="n"/>
      <c r="QR23" s="406" t="n"/>
      <c r="QS23" s="406" t="n"/>
      <c r="QT23" s="406" t="n"/>
      <c r="QU23" s="406" t="n"/>
      <c r="QV23" s="406" t="n"/>
      <c r="QW23" s="406" t="n"/>
      <c r="QX23" s="406" t="n"/>
      <c r="QY23" s="406" t="n"/>
      <c r="QZ23" s="406" t="n"/>
      <c r="RA23" s="406" t="n"/>
      <c r="RB23" s="406" t="n"/>
      <c r="RC23" s="406" t="n"/>
      <c r="RD23" s="406" t="n"/>
      <c r="RE23" s="406" t="n"/>
      <c r="RF23" s="406" t="n"/>
      <c r="RG23" s="406" t="n"/>
      <c r="RH23" s="406" t="n"/>
      <c r="RI23" s="406" t="n"/>
      <c r="RJ23" s="406" t="n"/>
      <c r="RK23" s="406" t="n"/>
      <c r="RL23" s="406" t="n"/>
      <c r="RM23" s="406" t="n"/>
      <c r="RN23" s="406" t="n"/>
      <c r="RO23" s="406" t="n"/>
      <c r="RP23" s="406" t="n"/>
      <c r="RQ23" s="406" t="n"/>
      <c r="RR23" s="406" t="n"/>
      <c r="RS23" s="406" t="n"/>
      <c r="RT23" s="406" t="n"/>
      <c r="RU23" s="406" t="n"/>
      <c r="RV23" s="406" t="n"/>
      <c r="RW23" s="406" t="n"/>
      <c r="RX23" s="406" t="n"/>
      <c r="RY23" s="406" t="n"/>
      <c r="RZ23" s="406" t="n"/>
      <c r="SA23" s="406" t="n"/>
      <c r="SB23" s="406" t="n"/>
      <c r="SC23" s="406" t="n"/>
      <c r="SD23" s="406" t="n"/>
      <c r="SE23" s="406" t="n"/>
      <c r="SF23" s="406" t="n"/>
      <c r="SG23" s="406" t="n"/>
      <c r="SH23" s="406" t="n"/>
      <c r="SI23" s="406" t="n"/>
      <c r="SJ23" s="406" t="n"/>
      <c r="SK23" s="406" t="n"/>
      <c r="SL23" s="406" t="n"/>
      <c r="SM23" s="406" t="n"/>
      <c r="SN23" s="406" t="n"/>
      <c r="SO23" s="406" t="n"/>
      <c r="SP23" s="406" t="n"/>
      <c r="SQ23" s="406" t="n"/>
      <c r="SR23" s="406" t="n"/>
      <c r="SS23" s="406" t="n"/>
      <c r="ST23" s="406" t="n"/>
      <c r="SU23" s="406" t="n"/>
      <c r="SV23" s="406" t="n"/>
      <c r="SW23" s="406" t="n"/>
      <c r="SX23" s="406" t="n"/>
      <c r="SY23" s="406" t="n"/>
      <c r="SZ23" s="406" t="n"/>
      <c r="TA23" s="406" t="n"/>
      <c r="TB23" s="406" t="n"/>
      <c r="TC23" s="406" t="n"/>
      <c r="TD23" s="406" t="n"/>
      <c r="TE23" s="406" t="n"/>
      <c r="TF23" s="406" t="n"/>
      <c r="TG23" s="406" t="n"/>
      <c r="TH23" s="406" t="n"/>
      <c r="TI23" s="406" t="n"/>
      <c r="TJ23" s="406" t="n"/>
      <c r="TK23" s="406" t="n"/>
      <c r="TL23" s="406" t="n"/>
      <c r="TM23" s="406" t="n"/>
      <c r="TN23" s="406" t="n"/>
      <c r="TO23" s="406" t="n"/>
      <c r="TP23" s="406" t="n"/>
      <c r="TQ23" s="406" t="n"/>
      <c r="TR23" s="406" t="n"/>
      <c r="TS23" s="406" t="n"/>
      <c r="TT23" s="406" t="n"/>
      <c r="TU23" s="406" t="n"/>
      <c r="TV23" s="406" t="n"/>
      <c r="TW23" s="406" t="n"/>
      <c r="TX23" s="406" t="n"/>
      <c r="TY23" s="406" t="n"/>
      <c r="TZ23" s="406" t="n"/>
      <c r="UA23" s="406" t="n"/>
      <c r="UB23" s="406" t="n"/>
      <c r="UC23" s="406" t="n"/>
      <c r="UD23" s="406" t="n"/>
      <c r="UE23" s="406" t="n"/>
      <c r="UF23" s="406" t="n"/>
      <c r="UG23" s="406" t="n"/>
      <c r="UH23" s="406" t="n"/>
      <c r="UI23" s="406" t="n"/>
      <c r="UJ23" s="406" t="n"/>
      <c r="UK23" s="406" t="n"/>
      <c r="UL23" s="406" t="n"/>
      <c r="UM23" s="406" t="n"/>
      <c r="UN23" s="406" t="n"/>
      <c r="UO23" s="406" t="n"/>
      <c r="UP23" s="406" t="n"/>
      <c r="UQ23" s="406" t="n"/>
      <c r="UR23" s="406" t="n"/>
      <c r="US23" s="406" t="n"/>
      <c r="UT23" s="406" t="n"/>
      <c r="UU23" s="406" t="n"/>
      <c r="UV23" s="406" t="n"/>
      <c r="UW23" s="406" t="n"/>
      <c r="UX23" s="406" t="n"/>
      <c r="UY23" s="406" t="n"/>
      <c r="UZ23" s="406" t="n"/>
      <c r="VA23" s="406" t="n"/>
      <c r="VB23" s="406" t="n"/>
      <c r="VC23" s="406" t="n"/>
      <c r="VD23" s="406" t="n"/>
      <c r="VE23" s="406" t="n"/>
      <c r="VF23" s="406" t="n"/>
      <c r="VG23" s="406" t="n"/>
      <c r="VH23" s="406" t="n"/>
      <c r="VI23" s="406" t="n"/>
      <c r="VJ23" s="406" t="n"/>
      <c r="VK23" s="406" t="n"/>
      <c r="VL23" s="406" t="n"/>
      <c r="VM23" s="406" t="n"/>
      <c r="VN23" s="406" t="n"/>
      <c r="VO23" s="406" t="n"/>
      <c r="VP23" s="406" t="n"/>
      <c r="VQ23" s="406" t="n"/>
      <c r="VR23" s="406" t="n"/>
      <c r="VS23" s="406" t="n"/>
      <c r="VT23" s="406" t="n"/>
      <c r="VU23" s="406" t="n"/>
      <c r="VV23" s="406" t="n"/>
      <c r="VW23" s="406" t="n"/>
      <c r="VX23" s="406" t="n"/>
      <c r="VY23" s="406" t="n"/>
      <c r="VZ23" s="406" t="n"/>
      <c r="WA23" s="406" t="n"/>
      <c r="WB23" s="406" t="n"/>
      <c r="WC23" s="406" t="n"/>
      <c r="WD23" s="406" t="n"/>
      <c r="WE23" s="406" t="n"/>
      <c r="WF23" s="406" t="n"/>
      <c r="WG23" s="406" t="n"/>
      <c r="WH23" s="406" t="n"/>
      <c r="WI23" s="406" t="n"/>
      <c r="WJ23" s="406" t="n"/>
      <c r="WK23" s="406" t="n"/>
      <c r="WL23" s="406" t="n"/>
      <c r="WM23" s="406" t="n"/>
      <c r="WN23" s="406" t="n"/>
      <c r="WO23" s="406" t="n"/>
      <c r="WP23" s="406" t="n"/>
      <c r="WQ23" s="406" t="n"/>
      <c r="WR23" s="406" t="n"/>
      <c r="WS23" s="406" t="n"/>
      <c r="WT23" s="406" t="n"/>
      <c r="WU23" s="406" t="n"/>
      <c r="WV23" s="406" t="n"/>
      <c r="WW23" s="406" t="n"/>
      <c r="WX23" s="406" t="n"/>
      <c r="WY23" s="406" t="n"/>
      <c r="WZ23" s="406" t="n"/>
      <c r="XA23" s="406" t="n"/>
      <c r="XB23" s="406" t="n"/>
      <c r="XC23" s="406" t="n"/>
      <c r="XD23" s="406" t="n"/>
      <c r="XE23" s="406" t="n"/>
      <c r="XF23" s="406" t="n"/>
      <c r="XG23" s="406" t="n"/>
      <c r="XH23" s="406" t="n"/>
      <c r="XI23" s="406" t="n"/>
      <c r="XJ23" s="406" t="n"/>
      <c r="XK23" s="406" t="n"/>
      <c r="XL23" s="406" t="n"/>
      <c r="XM23" s="406" t="n"/>
      <c r="XN23" s="406" t="n"/>
      <c r="XO23" s="406" t="n"/>
      <c r="XP23" s="406" t="n"/>
      <c r="XQ23" s="406" t="n"/>
      <c r="XR23" s="406" t="n"/>
      <c r="XS23" s="406" t="n"/>
      <c r="XT23" s="406" t="n"/>
      <c r="XU23" s="406" t="n"/>
      <c r="XV23" s="406" t="n"/>
      <c r="XW23" s="406" t="n"/>
      <c r="XX23" s="406" t="n"/>
      <c r="XY23" s="406" t="n"/>
      <c r="XZ23" s="406" t="n"/>
      <c r="YA23" s="406" t="n"/>
      <c r="YB23" s="406" t="n"/>
      <c r="YC23" s="406" t="n"/>
      <c r="YD23" s="406" t="n"/>
      <c r="YE23" s="406" t="n"/>
      <c r="YF23" s="406" t="n"/>
      <c r="YG23" s="406" t="n"/>
      <c r="YH23" s="406" t="n"/>
      <c r="YI23" s="406" t="n"/>
      <c r="YJ23" s="406" t="n"/>
      <c r="YK23" s="406" t="n"/>
      <c r="YL23" s="406" t="n"/>
      <c r="YM23" s="406" t="n"/>
      <c r="YN23" s="406" t="n"/>
      <c r="YO23" s="406" t="n"/>
      <c r="YP23" s="406" t="n"/>
      <c r="YQ23" s="406" t="n"/>
      <c r="YR23" s="406" t="n"/>
      <c r="YS23" s="406" t="n"/>
      <c r="YT23" s="406" t="n"/>
      <c r="YU23" s="406" t="n"/>
      <c r="YV23" s="406" t="n"/>
      <c r="YW23" s="406" t="n"/>
      <c r="YX23" s="406" t="n"/>
      <c r="YY23" s="406" t="n"/>
      <c r="YZ23" s="406" t="n"/>
      <c r="ZA23" s="406" t="n"/>
      <c r="ZB23" s="406" t="n"/>
      <c r="ZC23" s="406" t="n"/>
      <c r="ZD23" s="406" t="n"/>
      <c r="ZE23" s="406" t="n"/>
      <c r="ZF23" s="406" t="n"/>
      <c r="ZG23" s="406" t="n"/>
      <c r="ZH23" s="406" t="n"/>
      <c r="ZI23" s="406" t="n"/>
      <c r="ZJ23" s="406" t="n"/>
      <c r="ZK23" s="406" t="n"/>
      <c r="ZL23" s="406" t="n"/>
      <c r="ZM23" s="406" t="n"/>
      <c r="ZN23" s="406" t="n"/>
      <c r="ZO23" s="406" t="n"/>
      <c r="ZP23" s="406" t="n"/>
      <c r="ZQ23" s="406" t="n"/>
      <c r="ZR23" s="406" t="n"/>
      <c r="ZS23" s="406" t="n"/>
      <c r="ZT23" s="406" t="n"/>
      <c r="ZU23" s="406" t="n"/>
      <c r="ZV23" s="406" t="n"/>
      <c r="ZW23" s="406" t="n"/>
      <c r="ZX23" s="406" t="n"/>
      <c r="ZY23" s="406" t="n"/>
      <c r="ZZ23" s="406" t="n"/>
      <c r="AAA23" s="406" t="n"/>
      <c r="AAB23" s="406" t="n"/>
      <c r="AAC23" s="406" t="n"/>
      <c r="AAD23" s="406" t="n"/>
      <c r="AAE23" s="406" t="n"/>
      <c r="AAF23" s="406" t="n"/>
      <c r="AAG23" s="406" t="n"/>
      <c r="AAH23" s="406" t="n"/>
      <c r="AAI23" s="406" t="n"/>
      <c r="AAJ23" s="406" t="n"/>
      <c r="AAK23" s="406" t="n"/>
      <c r="AAL23" s="406" t="n"/>
      <c r="AAM23" s="406" t="n"/>
      <c r="AAN23" s="406" t="n"/>
      <c r="AAO23" s="406" t="n"/>
      <c r="AAP23" s="406" t="n"/>
      <c r="AAQ23" s="406" t="n"/>
      <c r="AAR23" s="406" t="n"/>
      <c r="AAS23" s="406" t="n"/>
      <c r="AAT23" s="406" t="n"/>
      <c r="AAU23" s="406" t="n"/>
      <c r="AAV23" s="406" t="n"/>
      <c r="AAW23" s="406" t="n"/>
      <c r="AAX23" s="406" t="n"/>
      <c r="AAY23" s="406" t="n"/>
      <c r="AAZ23" s="406" t="n"/>
      <c r="ABA23" s="406" t="n"/>
      <c r="ABB23" s="406" t="n"/>
      <c r="ABC23" s="406" t="n"/>
      <c r="ABD23" s="406" t="n"/>
      <c r="ABE23" s="406" t="n"/>
      <c r="ABF23" s="406" t="n"/>
      <c r="ABG23" s="406" t="n"/>
      <c r="ABH23" s="406" t="n"/>
      <c r="ABI23" s="406" t="n"/>
      <c r="ABJ23" s="406" t="n"/>
      <c r="ABK23" s="406" t="n"/>
      <c r="ABL23" s="406" t="n"/>
      <c r="ABM23" s="406" t="n"/>
      <c r="ABN23" s="406" t="n"/>
      <c r="ABO23" s="406" t="n"/>
      <c r="ABP23" s="406" t="n"/>
      <c r="ABQ23" s="406" t="n"/>
      <c r="ABR23" s="406" t="n"/>
      <c r="ABS23" s="406" t="n"/>
      <c r="ABT23" s="406" t="n"/>
      <c r="ABU23" s="406" t="n"/>
      <c r="ABV23" s="406" t="n"/>
      <c r="ABW23" s="406" t="n"/>
      <c r="ABX23" s="406" t="n"/>
      <c r="ABY23" s="406" t="n"/>
      <c r="ABZ23" s="406" t="n"/>
      <c r="ACA23" s="406" t="n"/>
      <c r="ACB23" s="406" t="n"/>
      <c r="ACC23" s="406" t="n"/>
      <c r="ACD23" s="406" t="n"/>
      <c r="ACE23" s="406" t="n"/>
      <c r="ACF23" s="406" t="n"/>
      <c r="ACG23" s="406" t="n"/>
      <c r="ACH23" s="406" t="n"/>
      <c r="ACI23" s="406" t="n"/>
      <c r="ACJ23" s="406" t="n"/>
      <c r="ACK23" s="406" t="n"/>
      <c r="ACL23" s="406" t="n"/>
      <c r="ACM23" s="406" t="n"/>
      <c r="ACN23" s="406" t="n"/>
      <c r="ACO23" s="406" t="n"/>
      <c r="ACP23" s="406" t="n"/>
      <c r="ACQ23" s="406" t="n"/>
      <c r="ACR23" s="406" t="n"/>
      <c r="ACS23" s="406" t="n"/>
      <c r="ACT23" s="406" t="n"/>
      <c r="ACU23" s="406" t="n"/>
      <c r="ACV23" s="406" t="n"/>
      <c r="ACW23" s="406" t="n"/>
      <c r="ACX23" s="406" t="n"/>
      <c r="ACY23" s="406" t="n"/>
      <c r="ACZ23" s="406" t="n"/>
      <c r="ADA23" s="406" t="n"/>
      <c r="ADB23" s="406" t="n"/>
      <c r="ADC23" s="406" t="n"/>
      <c r="ADD23" s="406" t="n"/>
      <c r="ADE23" s="406" t="n"/>
      <c r="ADF23" s="406" t="n"/>
      <c r="ADG23" s="406" t="n"/>
      <c r="ADH23" s="406" t="n"/>
      <c r="ADI23" s="406" t="n"/>
      <c r="ADJ23" s="406" t="n"/>
      <c r="ADK23" s="406" t="n"/>
      <c r="ADL23" s="406" t="n"/>
      <c r="ADM23" s="406" t="n"/>
      <c r="ADN23" s="406" t="n"/>
      <c r="ADO23" s="406" t="n"/>
      <c r="ADP23" s="406" t="n"/>
      <c r="ADQ23" s="406" t="n"/>
      <c r="ADR23" s="406" t="n"/>
      <c r="ADS23" s="406" t="n"/>
      <c r="ADT23" s="406" t="n"/>
      <c r="ADU23" s="406" t="n"/>
      <c r="ADV23" s="406" t="n"/>
      <c r="ADW23" s="406" t="n"/>
      <c r="ADX23" s="406" t="n"/>
      <c r="ADY23" s="406" t="n"/>
      <c r="ADZ23" s="406" t="n"/>
      <c r="AEA23" s="406" t="n"/>
      <c r="AEB23" s="406" t="n"/>
      <c r="AEC23" s="406" t="n"/>
      <c r="AED23" s="406" t="n"/>
      <c r="AEE23" s="406" t="n"/>
      <c r="AEF23" s="406" t="n"/>
      <c r="AEG23" s="406" t="n"/>
      <c r="AEH23" s="406" t="n"/>
      <c r="AEI23" s="406" t="n"/>
      <c r="AEJ23" s="406" t="n"/>
      <c r="AEK23" s="406" t="n"/>
      <c r="AEL23" s="406" t="n"/>
      <c r="AEM23" s="406" t="n"/>
      <c r="AEN23" s="406" t="n"/>
      <c r="AEO23" s="406" t="n"/>
      <c r="AEP23" s="406" t="n"/>
      <c r="AEQ23" s="406" t="n"/>
      <c r="AER23" s="406" t="n"/>
      <c r="AES23" s="406" t="n"/>
      <c r="AET23" s="406" t="n"/>
      <c r="AEU23" s="406" t="n"/>
      <c r="AEV23" s="406" t="n"/>
      <c r="AEW23" s="406" t="n"/>
      <c r="AEX23" s="406" t="n"/>
      <c r="AEY23" s="406" t="n"/>
      <c r="AEZ23" s="406" t="n"/>
      <c r="AFA23" s="406" t="n"/>
      <c r="AFB23" s="406" t="n"/>
      <c r="AFC23" s="406" t="n"/>
      <c r="AFD23" s="406" t="n"/>
      <c r="AFE23" s="406" t="n"/>
      <c r="AFF23" s="406" t="n"/>
      <c r="AFG23" s="406" t="n"/>
      <c r="AFH23" s="406" t="n"/>
      <c r="AFI23" s="406" t="n"/>
      <c r="AFJ23" s="406" t="n"/>
      <c r="AFK23" s="406" t="n"/>
      <c r="AFL23" s="406" t="n"/>
      <c r="AFM23" s="406" t="n"/>
      <c r="AFN23" s="406" t="n"/>
      <c r="AFO23" s="406" t="n"/>
      <c r="AFP23" s="406" t="n"/>
      <c r="AFQ23" s="406" t="n"/>
      <c r="AFR23" s="406" t="n"/>
      <c r="AFS23" s="406" t="n"/>
      <c r="AFT23" s="406" t="n"/>
      <c r="AFU23" s="406" t="n"/>
      <c r="AFV23" s="406" t="n"/>
      <c r="AFW23" s="406" t="n"/>
      <c r="AFX23" s="406" t="n"/>
      <c r="AFY23" s="406" t="n"/>
      <c r="AFZ23" s="406" t="n"/>
      <c r="AGA23" s="406" t="n"/>
      <c r="AGB23" s="406" t="n"/>
      <c r="AGC23" s="406" t="n"/>
      <c r="AGD23" s="406" t="n"/>
      <c r="AGE23" s="406" t="n"/>
      <c r="AGF23" s="406" t="n"/>
      <c r="AGG23" s="406" t="n"/>
      <c r="AGH23" s="406" t="n"/>
      <c r="AGI23" s="406" t="n"/>
      <c r="AGJ23" s="406" t="n"/>
      <c r="AGK23" s="406" t="n"/>
      <c r="AGL23" s="406" t="n"/>
      <c r="AGM23" s="406" t="n"/>
      <c r="AGN23" s="406" t="n"/>
      <c r="AGO23" s="406" t="n"/>
      <c r="AGP23" s="406" t="n"/>
      <c r="AGQ23" s="406" t="n"/>
      <c r="AGR23" s="406" t="n"/>
      <c r="AGS23" s="406" t="n"/>
      <c r="AGT23" s="406" t="n"/>
      <c r="AGU23" s="406" t="n"/>
      <c r="AGV23" s="406" t="n"/>
      <c r="AGW23" s="406" t="n"/>
      <c r="AGX23" s="406" t="n"/>
      <c r="AGY23" s="406" t="n"/>
      <c r="AGZ23" s="406" t="n"/>
      <c r="AHA23" s="406" t="n"/>
      <c r="AHB23" s="406" t="n"/>
      <c r="AHC23" s="406" t="n"/>
      <c r="AHD23" s="406" t="n"/>
      <c r="AHE23" s="406" t="n"/>
      <c r="AHF23" s="406" t="n"/>
      <c r="AHG23" s="406" t="n"/>
      <c r="AHH23" s="406" t="n"/>
      <c r="AHI23" s="406" t="n"/>
      <c r="AHJ23" s="406" t="n"/>
      <c r="AHK23" s="406" t="n"/>
      <c r="AHL23" s="406" t="n"/>
      <c r="AHM23" s="406" t="n"/>
      <c r="AHN23" s="406" t="n"/>
      <c r="AHO23" s="406" t="n"/>
      <c r="AHP23" s="406" t="n"/>
      <c r="AHQ23" s="406" t="n"/>
      <c r="AHR23" s="406" t="n"/>
      <c r="AHS23" s="406" t="n"/>
      <c r="AHT23" s="406" t="n"/>
      <c r="AHU23" s="406" t="n"/>
      <c r="AHV23" s="406" t="n"/>
      <c r="AHW23" s="406" t="n"/>
      <c r="AHX23" s="406" t="n"/>
      <c r="AHY23" s="406" t="n"/>
      <c r="AHZ23" s="406" t="n"/>
      <c r="AIA23" s="406" t="n"/>
      <c r="AIB23" s="406" t="n"/>
      <c r="AIC23" s="406" t="n"/>
      <c r="AID23" s="406" t="n"/>
      <c r="AIE23" s="406" t="n"/>
      <c r="AIF23" s="406" t="n"/>
      <c r="AIG23" s="406" t="n"/>
      <c r="AIH23" s="406" t="n"/>
      <c r="AII23" s="406" t="n"/>
      <c r="AIJ23" s="406" t="n"/>
      <c r="AIK23" s="406" t="n"/>
      <c r="AIL23" s="406" t="n"/>
      <c r="AIM23" s="406" t="n"/>
      <c r="AIN23" s="406" t="n"/>
      <c r="AIO23" s="406" t="n"/>
      <c r="AIP23" s="406" t="n"/>
      <c r="AIQ23" s="406" t="n"/>
      <c r="AIR23" s="406" t="n"/>
      <c r="AIS23" s="406" t="n"/>
      <c r="AIT23" s="406" t="n"/>
      <c r="AIU23" s="406" t="n"/>
      <c r="AIV23" s="406" t="n"/>
      <c r="AIW23" s="406" t="n"/>
      <c r="AIX23" s="406" t="n"/>
      <c r="AIY23" s="406" t="n"/>
      <c r="AIZ23" s="406" t="n"/>
      <c r="AJA23" s="406" t="n"/>
      <c r="AJB23" s="406" t="n"/>
      <c r="AJC23" s="406" t="n"/>
      <c r="AJD23" s="406" t="n"/>
      <c r="AJE23" s="406" t="n"/>
      <c r="AJF23" s="406" t="n"/>
      <c r="AJG23" s="406" t="n"/>
      <c r="AJH23" s="406" t="n"/>
      <c r="AJI23" s="406" t="n"/>
      <c r="AJJ23" s="406" t="n"/>
      <c r="AJK23" s="406" t="n"/>
      <c r="AJL23" s="406" t="n"/>
      <c r="AJM23" s="406" t="n"/>
      <c r="AJN23" s="406" t="n"/>
      <c r="AJO23" s="406" t="n"/>
      <c r="AJP23" s="406" t="n"/>
      <c r="AJQ23" s="406" t="n"/>
      <c r="AJR23" s="406" t="n"/>
      <c r="AJS23" s="406" t="n"/>
      <c r="AJT23" s="406" t="n"/>
      <c r="AJU23" s="406" t="n"/>
      <c r="AJV23" s="406" t="n"/>
      <c r="AJW23" s="406" t="n"/>
      <c r="AJX23" s="406" t="n"/>
      <c r="AJY23" s="406" t="n"/>
      <c r="AJZ23" s="406" t="n"/>
      <c r="AKA23" s="406" t="n"/>
      <c r="AKB23" s="406" t="n"/>
      <c r="AKC23" s="406" t="n"/>
      <c r="AKD23" s="406" t="n"/>
      <c r="AKE23" s="406" t="n"/>
      <c r="AKF23" s="406" t="n"/>
      <c r="AKG23" s="406" t="n"/>
      <c r="AKH23" s="406" t="n"/>
      <c r="AKI23" s="406" t="n"/>
      <c r="AKJ23" s="406" t="n"/>
      <c r="AKK23" s="406" t="n"/>
      <c r="AKL23" s="406" t="n"/>
      <c r="AKM23" s="406" t="n"/>
      <c r="AKN23" s="406" t="n"/>
      <c r="AKO23" s="406" t="n"/>
      <c r="AKP23" s="406" t="n"/>
      <c r="AKQ23" s="406" t="n"/>
      <c r="AKR23" s="406" t="n"/>
      <c r="AKS23" s="406" t="n"/>
      <c r="AKT23" s="406" t="n"/>
      <c r="AKU23" s="406" t="n"/>
      <c r="AKV23" s="406" t="n"/>
      <c r="AKW23" s="406" t="n"/>
      <c r="AKX23" s="406" t="n"/>
      <c r="AKY23" s="406" t="n"/>
      <c r="AKZ23" s="406" t="n"/>
      <c r="ALA23" s="406" t="n"/>
      <c r="ALB23" s="406" t="n"/>
      <c r="ALC23" s="406" t="n"/>
      <c r="ALD23" s="406" t="n"/>
      <c r="ALE23" s="406" t="n"/>
      <c r="ALF23" s="406" t="n"/>
      <c r="ALG23" s="406" t="n"/>
      <c r="ALH23" s="406" t="n"/>
      <c r="ALI23" s="406" t="n"/>
      <c r="ALJ23" s="406" t="n"/>
      <c r="ALK23" s="406" t="n"/>
      <c r="ALL23" s="406" t="n"/>
      <c r="ALM23" s="406" t="n"/>
      <c r="ALN23" s="406" t="n"/>
      <c r="ALO23" s="406" t="n"/>
      <c r="ALP23" s="406" t="n"/>
      <c r="ALQ23" s="406" t="n"/>
      <c r="ALR23" s="406" t="n"/>
      <c r="ALS23" s="406" t="n"/>
      <c r="ALT23" s="406" t="n"/>
      <c r="ALU23" s="406" t="n"/>
      <c r="ALV23" s="406" t="n"/>
      <c r="ALW23" s="406" t="n"/>
      <c r="ALX23" s="406" t="n"/>
      <c r="ALY23" s="406" t="n"/>
      <c r="ALZ23" s="406" t="n"/>
      <c r="AMA23" s="406" t="n"/>
      <c r="AMB23" s="406" t="n"/>
      <c r="AMC23" s="406" t="n"/>
      <c r="AMD23" s="406" t="n"/>
      <c r="AME23" s="406" t="n"/>
      <c r="AMF23" s="406" t="n"/>
      <c r="AMG23" s="406" t="n"/>
      <c r="AMH23" s="406" t="n"/>
      <c r="AMI23" s="406" t="n"/>
      <c r="AMJ23" s="406" t="n"/>
      <c r="AMK23" s="406" t="n"/>
      <c r="AML23" s="406" t="n"/>
      <c r="AMM23" s="406" t="n"/>
      <c r="AMN23" s="406" t="n"/>
      <c r="AMO23" s="406" t="n"/>
      <c r="AMP23" s="406" t="n"/>
      <c r="AMQ23" s="406" t="n"/>
      <c r="AMR23" s="406" t="n"/>
      <c r="AMS23" s="406" t="n"/>
      <c r="AMT23" s="406" t="n"/>
      <c r="AMU23" s="406" t="n"/>
      <c r="AMV23" s="406" t="n"/>
      <c r="AMW23" s="406" t="n"/>
      <c r="AMX23" s="406" t="n"/>
      <c r="AMY23" s="406" t="n"/>
      <c r="AMZ23" s="406" t="n"/>
      <c r="ANA23" s="406" t="n"/>
      <c r="ANB23" s="406" t="n"/>
      <c r="ANC23" s="406" t="n"/>
      <c r="AND23" s="406" t="n"/>
      <c r="ANE23" s="406" t="n"/>
      <c r="ANF23" s="406" t="n"/>
      <c r="ANG23" s="406" t="n"/>
      <c r="ANH23" s="406" t="n"/>
      <c r="ANI23" s="406" t="n"/>
      <c r="ANJ23" s="406" t="n"/>
      <c r="ANK23" s="406" t="n"/>
      <c r="ANL23" s="406" t="n"/>
      <c r="ANM23" s="406" t="n"/>
      <c r="ANN23" s="406" t="n"/>
      <c r="ANO23" s="406" t="n"/>
      <c r="ANP23" s="406" t="n"/>
      <c r="ANQ23" s="406" t="n"/>
      <c r="ANR23" s="406" t="n"/>
      <c r="ANS23" s="406" t="n"/>
      <c r="ANT23" s="406" t="n"/>
      <c r="ANU23" s="406" t="n"/>
      <c r="ANV23" s="406" t="n"/>
      <c r="ANW23" s="406" t="n"/>
      <c r="ANX23" s="406" t="n"/>
      <c r="ANY23" s="406" t="n"/>
      <c r="ANZ23" s="406" t="n"/>
      <c r="AOA23" s="406" t="n"/>
      <c r="AOB23" s="406" t="n"/>
      <c r="AOC23" s="406" t="n"/>
      <c r="AOD23" s="406" t="n"/>
      <c r="AOE23" s="406" t="n"/>
      <c r="AOF23" s="406" t="n"/>
      <c r="AOG23" s="406" t="n"/>
      <c r="AOH23" s="406" t="n"/>
      <c r="AOI23" s="406" t="n"/>
      <c r="AOJ23" s="406" t="n"/>
      <c r="AOK23" s="406" t="n"/>
      <c r="AOL23" s="406" t="n"/>
      <c r="AOM23" s="406" t="n"/>
      <c r="AON23" s="406" t="n"/>
      <c r="AOO23" s="406" t="n"/>
      <c r="AOP23" s="406" t="n"/>
      <c r="AOQ23" s="406" t="n"/>
      <c r="AOR23" s="406" t="n"/>
      <c r="AOS23" s="406" t="n"/>
      <c r="AOT23" s="406" t="n"/>
      <c r="AOU23" s="406" t="n"/>
      <c r="AOV23" s="406" t="n"/>
      <c r="AOW23" s="406" t="n"/>
      <c r="AOX23" s="406" t="n"/>
      <c r="AOY23" s="406" t="n"/>
      <c r="AOZ23" s="406" t="n"/>
      <c r="APA23" s="406" t="n"/>
      <c r="APB23" s="406" t="n"/>
      <c r="APC23" s="406" t="n"/>
      <c r="APD23" s="406" t="n"/>
      <c r="APE23" s="406" t="n"/>
      <c r="APF23" s="406" t="n"/>
      <c r="APG23" s="406" t="n"/>
      <c r="APH23" s="406" t="n"/>
      <c r="API23" s="406" t="n"/>
      <c r="APJ23" s="406" t="n"/>
      <c r="APK23" s="406" t="n"/>
      <c r="APL23" s="406" t="n"/>
      <c r="APM23" s="406" t="n"/>
      <c r="APN23" s="406" t="n"/>
      <c r="APO23" s="406" t="n"/>
      <c r="APP23" s="406" t="n"/>
      <c r="APQ23" s="406" t="n"/>
      <c r="APR23" s="406" t="n"/>
      <c r="APS23" s="406" t="n"/>
      <c r="APT23" s="406" t="n"/>
      <c r="APU23" s="406" t="n"/>
      <c r="APV23" s="406" t="n"/>
      <c r="APW23" s="406" t="n"/>
      <c r="APX23" s="406" t="n"/>
      <c r="APY23" s="406" t="n"/>
      <c r="APZ23" s="406" t="n"/>
      <c r="AQA23" s="406" t="n"/>
      <c r="AQB23" s="406" t="n"/>
      <c r="AQC23" s="406" t="n"/>
      <c r="AQD23" s="406" t="n"/>
      <c r="AQE23" s="406" t="n"/>
      <c r="AQF23" s="406" t="n"/>
      <c r="AQG23" s="406" t="n"/>
      <c r="AQH23" s="406" t="n"/>
      <c r="AQI23" s="406" t="n"/>
      <c r="AQJ23" s="406" t="n"/>
      <c r="AQK23" s="406" t="n"/>
      <c r="AQL23" s="406" t="n"/>
      <c r="AQM23" s="406" t="n"/>
      <c r="AQN23" s="406" t="n"/>
      <c r="AQO23" s="406" t="n"/>
      <c r="AQP23" s="406" t="n"/>
      <c r="AQQ23" s="406" t="n"/>
      <c r="AQR23" s="406" t="n"/>
      <c r="AQS23" s="406" t="n"/>
      <c r="AQT23" s="406" t="n"/>
      <c r="AQU23" s="406" t="n"/>
      <c r="AQV23" s="406" t="n"/>
      <c r="AQW23" s="406" t="n"/>
      <c r="AQX23" s="406" t="n"/>
      <c r="AQY23" s="406" t="n"/>
      <c r="AQZ23" s="406" t="n"/>
      <c r="ARA23" s="406" t="n"/>
      <c r="ARB23" s="406" t="n"/>
      <c r="ARC23" s="406" t="n"/>
      <c r="ARD23" s="406" t="n"/>
      <c r="ARE23" s="406" t="n"/>
      <c r="ARF23" s="406" t="n"/>
      <c r="ARG23" s="406" t="n"/>
      <c r="ARH23" s="406" t="n"/>
      <c r="ARI23" s="406" t="n"/>
      <c r="ARJ23" s="406" t="n"/>
      <c r="ARK23" s="406" t="n"/>
      <c r="ARL23" s="406" t="n"/>
      <c r="ARM23" s="406" t="n"/>
      <c r="ARN23" s="406" t="n"/>
      <c r="ARO23" s="406" t="n"/>
      <c r="ARP23" s="406" t="n"/>
      <c r="ARQ23" s="406" t="n"/>
      <c r="ARR23" s="406" t="n"/>
      <c r="ARS23" s="406" t="n"/>
      <c r="ART23" s="406" t="n"/>
      <c r="ARU23" s="406" t="n"/>
      <c r="ARV23" s="406" t="n"/>
      <c r="ARW23" s="406" t="n"/>
      <c r="ARX23" s="406" t="n"/>
      <c r="ARY23" s="406" t="n"/>
      <c r="ARZ23" s="406" t="n"/>
      <c r="ASA23" s="406" t="n"/>
      <c r="ASB23" s="406" t="n"/>
      <c r="ASC23" s="406" t="n"/>
      <c r="ASD23" s="406" t="n"/>
      <c r="ASE23" s="406" t="n"/>
      <c r="ASF23" s="406" t="n"/>
      <c r="ASG23" s="406" t="n"/>
      <c r="ASH23" s="406" t="n"/>
      <c r="ASI23" s="406" t="n"/>
      <c r="ASJ23" s="406" t="n"/>
      <c r="ASK23" s="406" t="n"/>
      <c r="ASL23" s="406" t="n"/>
      <c r="ASM23" s="406" t="n"/>
      <c r="ASN23" s="406" t="n"/>
      <c r="ASO23" s="406" t="n"/>
      <c r="ASP23" s="406" t="n"/>
      <c r="ASQ23" s="406" t="n"/>
      <c r="ASR23" s="406" t="n"/>
      <c r="ASS23" s="406" t="n"/>
      <c r="AST23" s="406" t="n"/>
      <c r="ASU23" s="406" t="n"/>
      <c r="ASV23" s="406" t="n"/>
      <c r="ASW23" s="406" t="n"/>
      <c r="ASX23" s="406" t="n"/>
      <c r="ASY23" s="406" t="n"/>
      <c r="ASZ23" s="406" t="n"/>
      <c r="ATA23" s="406" t="n"/>
      <c r="ATB23" s="406" t="n"/>
      <c r="ATC23" s="406" t="n"/>
      <c r="ATD23" s="406" t="n"/>
      <c r="ATE23" s="406" t="n"/>
      <c r="ATF23" s="406" t="n"/>
      <c r="ATG23" s="406" t="n"/>
      <c r="ATH23" s="406" t="n"/>
      <c r="ATI23" s="406" t="n"/>
      <c r="ATJ23" s="406" t="n"/>
      <c r="ATK23" s="406" t="n"/>
      <c r="ATL23" s="406" t="n"/>
      <c r="ATM23" s="406" t="n"/>
      <c r="ATN23" s="406" t="n"/>
      <c r="ATO23" s="406" t="n"/>
      <c r="ATP23" s="406" t="n"/>
      <c r="ATQ23" s="406" t="n"/>
      <c r="ATR23" s="406" t="n"/>
      <c r="ATS23" s="406" t="n"/>
      <c r="ATT23" s="406" t="n"/>
      <c r="ATU23" s="406" t="n"/>
      <c r="ATV23" s="406" t="n"/>
      <c r="ATW23" s="406" t="n"/>
      <c r="ATX23" s="406" t="n"/>
      <c r="ATY23" s="406" t="n"/>
      <c r="ATZ23" s="406" t="n"/>
      <c r="AUA23" s="406" t="n"/>
      <c r="AUB23" s="406" t="n"/>
      <c r="AUC23" s="406" t="n"/>
      <c r="AUD23" s="406" t="n"/>
      <c r="AUE23" s="406" t="n"/>
      <c r="AUF23" s="406" t="n"/>
      <c r="AUG23" s="406" t="n"/>
      <c r="AUH23" s="406" t="n"/>
      <c r="AUI23" s="406" t="n"/>
      <c r="AUJ23" s="406" t="n"/>
      <c r="AUK23" s="406" t="n"/>
      <c r="AUL23" s="406" t="n"/>
      <c r="AUM23" s="406" t="n"/>
      <c r="AUN23" s="406" t="n"/>
      <c r="AUO23" s="406" t="n"/>
      <c r="AUP23" s="406" t="n"/>
      <c r="AUQ23" s="406" t="n"/>
      <c r="AUR23" s="406" t="n"/>
      <c r="AUS23" s="406" t="n"/>
      <c r="AUT23" s="406" t="n"/>
      <c r="AUU23" s="406" t="n"/>
      <c r="AUV23" s="406" t="n"/>
      <c r="AUW23" s="406" t="n"/>
      <c r="AUX23" s="406" t="n"/>
      <c r="AUY23" s="406" t="n"/>
      <c r="AUZ23" s="406" t="n"/>
      <c r="AVA23" s="406" t="n"/>
      <c r="AVB23" s="406" t="n"/>
      <c r="AVC23" s="406" t="n"/>
      <c r="AVD23" s="406" t="n"/>
      <c r="AVE23" s="406" t="n"/>
      <c r="AVF23" s="406" t="n"/>
      <c r="AVG23" s="406" t="n"/>
      <c r="AVH23" s="406" t="n"/>
      <c r="AVI23" s="406" t="n"/>
      <c r="AVJ23" s="406" t="n"/>
      <c r="AVK23" s="406" t="n"/>
      <c r="AVL23" s="406" t="n"/>
      <c r="AVM23" s="406" t="n"/>
      <c r="AVN23" s="406" t="n"/>
      <c r="AVO23" s="406" t="n"/>
      <c r="AVP23" s="406" t="n"/>
      <c r="AVQ23" s="406" t="n"/>
      <c r="AVR23" s="406" t="n"/>
      <c r="AVS23" s="406" t="n"/>
      <c r="AVT23" s="406" t="n"/>
      <c r="AVU23" s="406" t="n"/>
      <c r="AVV23" s="406" t="n"/>
      <c r="AVW23" s="406" t="n"/>
      <c r="AVX23" s="406" t="n"/>
      <c r="AVY23" s="406" t="n"/>
      <c r="AVZ23" s="406" t="n"/>
      <c r="AWA23" s="406" t="n"/>
      <c r="AWB23" s="406" t="n"/>
      <c r="AWC23" s="406" t="n"/>
      <c r="AWD23" s="406" t="n"/>
      <c r="AWE23" s="406" t="n"/>
      <c r="AWF23" s="406" t="n"/>
      <c r="AWG23" s="406" t="n"/>
      <c r="AWH23" s="406" t="n"/>
      <c r="AWI23" s="406" t="n"/>
      <c r="AWJ23" s="406" t="n"/>
      <c r="AWK23" s="406" t="n"/>
      <c r="AWL23" s="406" t="n"/>
      <c r="AWM23" s="406" t="n"/>
      <c r="AWN23" s="406" t="n"/>
      <c r="AWO23" s="406" t="n"/>
      <c r="AWP23" s="406" t="n"/>
      <c r="AWQ23" s="406" t="n"/>
      <c r="AWR23" s="406" t="n"/>
      <c r="AWS23" s="406" t="n"/>
      <c r="AWT23" s="406" t="n"/>
      <c r="AWU23" s="406" t="n"/>
      <c r="AWV23" s="406" t="n"/>
      <c r="AWW23" s="406" t="n"/>
      <c r="AWX23" s="406" t="n"/>
      <c r="AWY23" s="406" t="n"/>
      <c r="AWZ23" s="406" t="n"/>
      <c r="AXA23" s="406" t="n"/>
      <c r="AXB23" s="406" t="n"/>
      <c r="AXC23" s="406" t="n"/>
      <c r="AXD23" s="406" t="n"/>
      <c r="AXE23" s="406" t="n"/>
      <c r="AXF23" s="406" t="n"/>
      <c r="AXG23" s="406" t="n"/>
      <c r="AXH23" s="406" t="n"/>
      <c r="AXI23" s="406" t="n"/>
      <c r="AXJ23" s="406" t="n"/>
      <c r="AXK23" s="406" t="n"/>
      <c r="AXL23" s="406" t="n"/>
      <c r="AXM23" s="406" t="n"/>
      <c r="AXN23" s="406" t="n"/>
      <c r="AXO23" s="406" t="n"/>
      <c r="AXP23" s="406" t="n"/>
      <c r="AXQ23" s="406" t="n"/>
      <c r="AXR23" s="406" t="n"/>
      <c r="AXS23" s="406" t="n"/>
      <c r="AXT23" s="406" t="n"/>
      <c r="AXU23" s="406" t="n"/>
      <c r="AXV23" s="406" t="n"/>
      <c r="AXW23" s="406" t="n"/>
      <c r="AXX23" s="406" t="n"/>
      <c r="AXY23" s="406" t="n"/>
      <c r="AXZ23" s="406" t="n"/>
      <c r="AYA23" s="406" t="n"/>
      <c r="AYB23" s="406" t="n"/>
      <c r="AYC23" s="406" t="n"/>
      <c r="AYD23" s="406" t="n"/>
      <c r="AYE23" s="406" t="n"/>
      <c r="AYF23" s="406" t="n"/>
      <c r="AYG23" s="406" t="n"/>
      <c r="AYH23" s="406" t="n"/>
      <c r="AYI23" s="406" t="n"/>
      <c r="AYJ23" s="406" t="n"/>
      <c r="AYK23" s="406" t="n"/>
      <c r="AYL23" s="406" t="n"/>
      <c r="AYM23" s="406" t="n"/>
      <c r="AYN23" s="406" t="n"/>
      <c r="AYO23" s="406" t="n"/>
      <c r="AYP23" s="406" t="n"/>
      <c r="AYQ23" s="406" t="n"/>
      <c r="AYR23" s="406" t="n"/>
      <c r="AYS23" s="406" t="n"/>
      <c r="AYT23" s="406" t="n"/>
      <c r="AYU23" s="406" t="n"/>
      <c r="AYV23" s="406" t="n"/>
      <c r="AYW23" s="406" t="n"/>
      <c r="AYX23" s="406" t="n"/>
      <c r="AYY23" s="406" t="n"/>
      <c r="AYZ23" s="406" t="n"/>
      <c r="AZA23" s="406" t="n"/>
      <c r="AZB23" s="406" t="n"/>
      <c r="AZC23" s="406" t="n"/>
      <c r="AZD23" s="406" t="n"/>
      <c r="AZE23" s="406" t="n"/>
      <c r="AZF23" s="406" t="n"/>
      <c r="AZG23" s="406" t="n"/>
      <c r="AZH23" s="406" t="n"/>
      <c r="AZI23" s="406" t="n"/>
      <c r="AZJ23" s="406" t="n"/>
      <c r="AZK23" s="406" t="n"/>
      <c r="AZL23" s="406" t="n"/>
      <c r="AZM23" s="406" t="n"/>
      <c r="AZN23" s="406" t="n"/>
      <c r="AZO23" s="406" t="n"/>
      <c r="AZP23" s="406" t="n"/>
      <c r="AZQ23" s="406" t="n"/>
      <c r="AZR23" s="406" t="n"/>
      <c r="AZS23" s="406" t="n"/>
      <c r="AZT23" s="406" t="n"/>
      <c r="AZU23" s="406" t="n"/>
      <c r="AZV23" s="406" t="n"/>
      <c r="AZW23" s="406" t="n"/>
      <c r="AZX23" s="406" t="n"/>
      <c r="AZY23" s="406" t="n"/>
      <c r="AZZ23" s="406" t="n"/>
      <c r="BAA23" s="406" t="n"/>
      <c r="BAB23" s="406" t="n"/>
      <c r="BAC23" s="406" t="n"/>
      <c r="BAD23" s="406" t="n"/>
      <c r="BAE23" s="406" t="n"/>
      <c r="BAF23" s="406" t="n"/>
      <c r="BAG23" s="406" t="n"/>
      <c r="BAH23" s="406" t="n"/>
      <c r="BAI23" s="406" t="n"/>
      <c r="BAJ23" s="406" t="n"/>
      <c r="BAK23" s="406" t="n"/>
      <c r="BAL23" s="406" t="n"/>
      <c r="BAM23" s="406" t="n"/>
      <c r="BAN23" s="406" t="n"/>
      <c r="BAO23" s="406" t="n"/>
      <c r="BAP23" s="406" t="n"/>
      <c r="BAQ23" s="406" t="n"/>
      <c r="BAR23" s="406" t="n"/>
      <c r="BAS23" s="406" t="n"/>
      <c r="BAT23" s="406" t="n"/>
      <c r="BAU23" s="406" t="n"/>
      <c r="BAV23" s="406" t="n"/>
      <c r="BAW23" s="406" t="n"/>
      <c r="BAX23" s="406" t="n"/>
      <c r="BAY23" s="406" t="n"/>
      <c r="BAZ23" s="406" t="n"/>
      <c r="BBA23" s="406" t="n"/>
      <c r="BBB23" s="406" t="n"/>
      <c r="BBC23" s="406" t="n"/>
      <c r="BBD23" s="406" t="n"/>
      <c r="BBE23" s="406" t="n"/>
      <c r="BBF23" s="406" t="n"/>
      <c r="BBG23" s="406" t="n"/>
      <c r="BBH23" s="406" t="n"/>
      <c r="BBI23" s="406" t="n"/>
      <c r="BBJ23" s="406" t="n"/>
      <c r="BBK23" s="406" t="n"/>
      <c r="BBL23" s="406" t="n"/>
      <c r="BBM23" s="406" t="n"/>
      <c r="BBN23" s="406" t="n"/>
      <c r="BBO23" s="406" t="n"/>
      <c r="BBP23" s="406" t="n"/>
      <c r="BBQ23" s="406" t="n"/>
      <c r="BBR23" s="406" t="n"/>
      <c r="BBS23" s="406" t="n"/>
      <c r="BBT23" s="406" t="n"/>
      <c r="BBU23" s="406" t="n"/>
      <c r="BBV23" s="406" t="n"/>
      <c r="BBW23" s="406" t="n"/>
      <c r="BBX23" s="406" t="n"/>
      <c r="BBY23" s="406" t="n"/>
      <c r="BBZ23" s="406" t="n"/>
      <c r="BCA23" s="406" t="n"/>
      <c r="BCB23" s="406" t="n"/>
      <c r="BCC23" s="406" t="n"/>
      <c r="BCD23" s="406" t="n"/>
      <c r="BCE23" s="406" t="n"/>
      <c r="BCF23" s="406" t="n"/>
      <c r="BCG23" s="406" t="n"/>
      <c r="BCH23" s="406" t="n"/>
      <c r="BCI23" s="406" t="n"/>
      <c r="BCJ23" s="406" t="n"/>
      <c r="BCK23" s="406" t="n"/>
      <c r="BCL23" s="406" t="n"/>
      <c r="BCM23" s="406" t="n"/>
      <c r="BCN23" s="406" t="n"/>
      <c r="BCO23" s="406" t="n"/>
      <c r="BCP23" s="406" t="n"/>
      <c r="BCQ23" s="406" t="n"/>
      <c r="BCR23" s="406" t="n"/>
      <c r="BCS23" s="406" t="n"/>
      <c r="BCT23" s="406" t="n"/>
      <c r="BCU23" s="406" t="n"/>
      <c r="BCV23" s="406" t="n"/>
      <c r="BCW23" s="406" t="n"/>
      <c r="BCX23" s="406" t="n"/>
      <c r="BCY23" s="406" t="n"/>
      <c r="BCZ23" s="406" t="n"/>
      <c r="BDA23" s="406" t="n"/>
      <c r="BDB23" s="406" t="n"/>
      <c r="BDC23" s="406" t="n"/>
      <c r="BDD23" s="406" t="n"/>
      <c r="BDE23" s="406" t="n"/>
      <c r="BDF23" s="406" t="n"/>
      <c r="BDG23" s="406" t="n"/>
      <c r="BDH23" s="406" t="n"/>
      <c r="BDI23" s="406" t="n"/>
      <c r="BDJ23" s="406" t="n"/>
      <c r="BDK23" s="406" t="n"/>
      <c r="BDL23" s="406" t="n"/>
      <c r="BDM23" s="406" t="n"/>
      <c r="BDN23" s="406" t="n"/>
      <c r="BDO23" s="406" t="n"/>
      <c r="BDP23" s="406" t="n"/>
      <c r="BDQ23" s="406" t="n"/>
      <c r="BDR23" s="406" t="n"/>
      <c r="BDS23" s="406" t="n"/>
      <c r="BDT23" s="406" t="n"/>
      <c r="BDU23" s="406" t="n"/>
      <c r="BDV23" s="406" t="n"/>
      <c r="BDW23" s="406" t="n"/>
      <c r="BDX23" s="406" t="n"/>
      <c r="BDY23" s="406" t="n"/>
      <c r="BDZ23" s="406" t="n"/>
      <c r="BEA23" s="406" t="n"/>
      <c r="BEB23" s="406" t="n"/>
      <c r="BEC23" s="406" t="n"/>
      <c r="BED23" s="406" t="n"/>
      <c r="BEE23" s="406" t="n"/>
      <c r="BEF23" s="406" t="n"/>
      <c r="BEG23" s="406" t="n"/>
      <c r="BEH23" s="406" t="n"/>
      <c r="BEI23" s="406" t="n"/>
      <c r="BEJ23" s="406" t="n"/>
      <c r="BEK23" s="406" t="n"/>
      <c r="BEL23" s="406" t="n"/>
      <c r="BEM23" s="406" t="n"/>
      <c r="BEN23" s="406" t="n"/>
      <c r="BEO23" s="406" t="n"/>
      <c r="BEP23" s="406" t="n"/>
      <c r="BEQ23" s="406" t="n"/>
      <c r="BER23" s="406" t="n"/>
      <c r="BES23" s="406" t="n"/>
      <c r="BET23" s="406" t="n"/>
      <c r="BEU23" s="406" t="n"/>
      <c r="BEV23" s="406" t="n"/>
      <c r="BEW23" s="406" t="n"/>
      <c r="BEX23" s="406" t="n"/>
      <c r="BEY23" s="406" t="n"/>
      <c r="BEZ23" s="406" t="n"/>
      <c r="BFA23" s="406" t="n"/>
      <c r="BFB23" s="406" t="n"/>
      <c r="BFC23" s="406" t="n"/>
      <c r="BFD23" s="406" t="n"/>
      <c r="BFE23" s="406" t="n"/>
      <c r="BFF23" s="406" t="n"/>
      <c r="BFG23" s="406" t="n"/>
      <c r="BFH23" s="406" t="n"/>
      <c r="BFI23" s="406" t="n"/>
      <c r="BFJ23" s="406" t="n"/>
      <c r="BFK23" s="406" t="n"/>
      <c r="BFL23" s="406" t="n"/>
      <c r="BFM23" s="406" t="n"/>
      <c r="BFN23" s="406" t="n"/>
      <c r="BFO23" s="406" t="n"/>
      <c r="BFP23" s="406" t="n"/>
      <c r="BFQ23" s="406" t="n"/>
      <c r="BFR23" s="406" t="n"/>
      <c r="BFS23" s="406" t="n"/>
      <c r="BFT23" s="406" t="n"/>
      <c r="BFU23" s="406" t="n"/>
      <c r="BFV23" s="406" t="n"/>
      <c r="BFW23" s="406" t="n"/>
      <c r="BFX23" s="406" t="n"/>
      <c r="BFY23" s="406" t="n"/>
      <c r="BFZ23" s="406" t="n"/>
      <c r="BGA23" s="406" t="n"/>
      <c r="BGB23" s="406" t="n"/>
      <c r="BGC23" s="406" t="n"/>
      <c r="BGD23" s="406" t="n"/>
      <c r="BGE23" s="406" t="n"/>
      <c r="BGF23" s="406" t="n"/>
      <c r="BGG23" s="406" t="n"/>
      <c r="BGH23" s="406" t="n"/>
      <c r="BGI23" s="406" t="n"/>
      <c r="BGJ23" s="406" t="n"/>
      <c r="BGK23" s="406" t="n"/>
      <c r="BGL23" s="406" t="n"/>
      <c r="BGM23" s="406" t="n"/>
      <c r="BGN23" s="406" t="n"/>
      <c r="BGO23" s="406" t="n"/>
      <c r="BGP23" s="406" t="n"/>
      <c r="BGQ23" s="406" t="n"/>
      <c r="BGR23" s="406" t="n"/>
      <c r="BGS23" s="406" t="n"/>
      <c r="BGT23" s="406" t="n"/>
      <c r="BGU23" s="406" t="n"/>
      <c r="BGV23" s="406" t="n"/>
      <c r="BGW23" s="406" t="n"/>
      <c r="BGX23" s="406" t="n"/>
      <c r="BGY23" s="406" t="n"/>
      <c r="BGZ23" s="406" t="n"/>
      <c r="BHA23" s="406" t="n"/>
      <c r="BHB23" s="406" t="n"/>
      <c r="BHC23" s="406" t="n"/>
      <c r="BHD23" s="406" t="n"/>
      <c r="BHE23" s="406" t="n"/>
      <c r="BHF23" s="406" t="n"/>
      <c r="BHG23" s="406" t="n"/>
      <c r="BHH23" s="406" t="n"/>
      <c r="BHI23" s="406" t="n"/>
      <c r="BHJ23" s="406" t="n"/>
      <c r="BHK23" s="406" t="n"/>
      <c r="BHL23" s="406" t="n"/>
      <c r="BHM23" s="406" t="n"/>
      <c r="BHN23" s="406" t="n"/>
      <c r="BHO23" s="406" t="n"/>
      <c r="BHP23" s="406" t="n"/>
      <c r="BHQ23" s="406" t="n"/>
      <c r="BHR23" s="406" t="n"/>
      <c r="BHS23" s="406" t="n"/>
      <c r="BHT23" s="406" t="n"/>
      <c r="BHU23" s="406" t="n"/>
      <c r="BHV23" s="406" t="n"/>
      <c r="BHW23" s="406" t="n"/>
      <c r="BHX23" s="406" t="n"/>
      <c r="BHY23" s="406" t="n"/>
      <c r="BHZ23" s="406" t="n"/>
      <c r="BIA23" s="406" t="n"/>
      <c r="BIB23" s="406" t="n"/>
      <c r="BIC23" s="406" t="n"/>
      <c r="BID23" s="406" t="n"/>
      <c r="BIE23" s="406" t="n"/>
      <c r="BIF23" s="406" t="n"/>
      <c r="BIG23" s="406" t="n"/>
      <c r="BIH23" s="406" t="n"/>
      <c r="BII23" s="406" t="n"/>
      <c r="BIJ23" s="406" t="n"/>
      <c r="BIK23" s="406" t="n"/>
      <c r="BIL23" s="406" t="n"/>
      <c r="BIM23" s="406" t="n"/>
      <c r="BIN23" s="406" t="n"/>
      <c r="BIO23" s="406" t="n"/>
      <c r="BIP23" s="406" t="n"/>
      <c r="BIQ23" s="406" t="n"/>
      <c r="BIR23" s="406" t="n"/>
      <c r="BIS23" s="406" t="n"/>
      <c r="BIT23" s="406" t="n"/>
      <c r="BIU23" s="406" t="n"/>
      <c r="BIV23" s="406" t="n"/>
      <c r="BIW23" s="406" t="n"/>
      <c r="BIX23" s="406" t="n"/>
      <c r="BIY23" s="406" t="n"/>
      <c r="BIZ23" s="406" t="n"/>
      <c r="BJA23" s="406" t="n"/>
      <c r="BJB23" s="406" t="n"/>
      <c r="BJC23" s="406" t="n"/>
      <c r="BJD23" s="406" t="n"/>
      <c r="BJE23" s="406" t="n"/>
      <c r="BJF23" s="406" t="n"/>
      <c r="BJG23" s="406" t="n"/>
      <c r="BJH23" s="406" t="n"/>
      <c r="BJI23" s="406" t="n"/>
      <c r="BJJ23" s="406" t="n"/>
      <c r="BJK23" s="406" t="n"/>
      <c r="BJL23" s="406" t="n"/>
      <c r="BJM23" s="406" t="n"/>
      <c r="BJN23" s="406" t="n"/>
      <c r="BJO23" s="406" t="n"/>
      <c r="BJP23" s="406" t="n"/>
      <c r="BJQ23" s="406" t="n"/>
      <c r="BJR23" s="406" t="n"/>
      <c r="BJS23" s="406" t="n"/>
      <c r="BJT23" s="406" t="n"/>
      <c r="BJU23" s="406" t="n"/>
      <c r="BJV23" s="406" t="n"/>
      <c r="BJW23" s="406" t="n"/>
      <c r="BJX23" s="406" t="n"/>
      <c r="BJY23" s="406" t="n"/>
      <c r="BJZ23" s="406" t="n"/>
      <c r="BKA23" s="406" t="n"/>
      <c r="BKB23" s="406" t="n"/>
      <c r="BKC23" s="406" t="n"/>
      <c r="BKD23" s="406" t="n"/>
      <c r="BKE23" s="406" t="n"/>
      <c r="BKF23" s="406" t="n"/>
      <c r="BKG23" s="406" t="n"/>
      <c r="BKH23" s="406" t="n"/>
      <c r="BKI23" s="406" t="n"/>
      <c r="BKJ23" s="406" t="n"/>
      <c r="BKK23" s="406" t="n"/>
      <c r="BKL23" s="406" t="n"/>
      <c r="BKM23" s="406" t="n"/>
      <c r="BKN23" s="406" t="n"/>
      <c r="BKO23" s="406" t="n"/>
      <c r="BKP23" s="406" t="n"/>
      <c r="BKQ23" s="406" t="n"/>
      <c r="BKR23" s="406" t="n"/>
      <c r="BKS23" s="406" t="n"/>
      <c r="BKT23" s="406" t="n"/>
      <c r="BKU23" s="406" t="n"/>
      <c r="BKV23" s="406" t="n"/>
      <c r="BKW23" s="406" t="n"/>
      <c r="BKX23" s="406" t="n"/>
      <c r="BKY23" s="406" t="n"/>
      <c r="BKZ23" s="406" t="n"/>
      <c r="BLA23" s="406" t="n"/>
      <c r="BLB23" s="406" t="n"/>
      <c r="BLC23" s="406" t="n"/>
      <c r="BLD23" s="406" t="n"/>
      <c r="BLE23" s="406" t="n"/>
      <c r="BLF23" s="406" t="n"/>
      <c r="BLG23" s="406" t="n"/>
      <c r="BLH23" s="406" t="n"/>
      <c r="BLI23" s="406" t="n"/>
      <c r="BLJ23" s="406" t="n"/>
      <c r="BLK23" s="406" t="n"/>
      <c r="BLL23" s="406" t="n"/>
      <c r="BLM23" s="406" t="n"/>
      <c r="BLN23" s="406" t="n"/>
      <c r="BLO23" s="406" t="n"/>
      <c r="BLP23" s="406" t="n"/>
      <c r="BLQ23" s="406" t="n"/>
      <c r="BLR23" s="406" t="n"/>
      <c r="BLS23" s="406" t="n"/>
      <c r="BLT23" s="406" t="n"/>
      <c r="BLU23" s="406" t="n"/>
      <c r="BLV23" s="406" t="n"/>
      <c r="BLW23" s="406" t="n"/>
      <c r="BLX23" s="406" t="n"/>
      <c r="BLY23" s="406" t="n"/>
      <c r="BLZ23" s="406" t="n"/>
      <c r="BMA23" s="406" t="n"/>
      <c r="BMB23" s="406" t="n"/>
      <c r="BMC23" s="406" t="n"/>
      <c r="BMD23" s="406" t="n"/>
      <c r="BME23" s="406" t="n"/>
      <c r="BMF23" s="406" t="n"/>
      <c r="BMG23" s="406" t="n"/>
      <c r="BMH23" s="406" t="n"/>
      <c r="BMI23" s="406" t="n"/>
      <c r="BMJ23" s="406" t="n"/>
      <c r="BMK23" s="406" t="n"/>
      <c r="BML23" s="406" t="n"/>
      <c r="BMM23" s="406" t="n"/>
      <c r="BMN23" s="406" t="n"/>
      <c r="BMO23" s="406" t="n"/>
      <c r="BMP23" s="406" t="n"/>
      <c r="BMQ23" s="406" t="n"/>
      <c r="BMR23" s="406" t="n"/>
      <c r="BMS23" s="406" t="n"/>
      <c r="BMT23" s="406" t="n"/>
      <c r="BMU23" s="406" t="n"/>
      <c r="BMV23" s="406" t="n"/>
      <c r="BMW23" s="406" t="n"/>
      <c r="BMX23" s="406" t="n"/>
      <c r="BMY23" s="406" t="n"/>
      <c r="BMZ23" s="406" t="n"/>
      <c r="BNA23" s="406" t="n"/>
      <c r="BNB23" s="406" t="n"/>
      <c r="BNC23" s="406" t="n"/>
      <c r="BND23" s="406" t="n"/>
      <c r="BNE23" s="406" t="n"/>
      <c r="BNF23" s="406" t="n"/>
      <c r="BNG23" s="406" t="n"/>
      <c r="BNH23" s="406" t="n"/>
      <c r="BNI23" s="406" t="n"/>
      <c r="BNJ23" s="406" t="n"/>
      <c r="BNK23" s="406" t="n"/>
      <c r="BNL23" s="406" t="n"/>
      <c r="BNM23" s="406" t="n"/>
      <c r="BNN23" s="406" t="n"/>
      <c r="BNO23" s="406" t="n"/>
      <c r="BNP23" s="406" t="n"/>
      <c r="BNQ23" s="406" t="n"/>
      <c r="BNR23" s="406" t="n"/>
      <c r="BNS23" s="406" t="n"/>
      <c r="BNT23" s="406" t="n"/>
      <c r="BNU23" s="406" t="n"/>
      <c r="BNV23" s="406" t="n"/>
      <c r="BNW23" s="406" t="n"/>
      <c r="BNX23" s="406" t="n"/>
      <c r="BNY23" s="406" t="n"/>
      <c r="BNZ23" s="406" t="n"/>
      <c r="BOA23" s="406" t="n"/>
      <c r="BOB23" s="406" t="n"/>
      <c r="BOC23" s="406" t="n"/>
      <c r="BOD23" s="406" t="n"/>
      <c r="BOE23" s="406" t="n"/>
      <c r="BOF23" s="406" t="n"/>
      <c r="BOG23" s="406" t="n"/>
      <c r="BOH23" s="406" t="n"/>
      <c r="BOI23" s="406" t="n"/>
      <c r="BOJ23" s="406" t="n"/>
      <c r="BOK23" s="406" t="n"/>
      <c r="BOL23" s="406" t="n"/>
      <c r="BOM23" s="406" t="n"/>
      <c r="BON23" s="406" t="n"/>
      <c r="BOO23" s="406" t="n"/>
      <c r="BOP23" s="406" t="n"/>
      <c r="BOQ23" s="406" t="n"/>
      <c r="BOR23" s="406" t="n"/>
      <c r="BOS23" s="406" t="n"/>
      <c r="BOT23" s="406" t="n"/>
      <c r="BOU23" s="406" t="n"/>
      <c r="BOV23" s="406" t="n"/>
      <c r="BOW23" s="406" t="n"/>
      <c r="BOX23" s="406" t="n"/>
      <c r="BOY23" s="406" t="n"/>
      <c r="BOZ23" s="406" t="n"/>
      <c r="BPA23" s="406" t="n"/>
      <c r="BPB23" s="406" t="n"/>
      <c r="BPC23" s="406" t="n"/>
      <c r="BPD23" s="406" t="n"/>
      <c r="BPE23" s="406" t="n"/>
      <c r="BPF23" s="406" t="n"/>
      <c r="BPG23" s="406" t="n"/>
      <c r="BPH23" s="406" t="n"/>
      <c r="BPI23" s="406" t="n"/>
      <c r="BPJ23" s="406" t="n"/>
      <c r="BPK23" s="406" t="n"/>
      <c r="BPL23" s="406" t="n"/>
      <c r="BPM23" s="406" t="n"/>
      <c r="BPN23" s="406" t="n"/>
      <c r="BPO23" s="406" t="n"/>
      <c r="BPP23" s="406" t="n"/>
      <c r="BPQ23" s="406" t="n"/>
      <c r="BPR23" s="406" t="n"/>
      <c r="BPS23" s="406" t="n"/>
      <c r="BPT23" s="406" t="n"/>
      <c r="BPU23" s="406" t="n"/>
      <c r="BPV23" s="406" t="n"/>
      <c r="BPW23" s="406" t="n"/>
      <c r="BPX23" s="406" t="n"/>
      <c r="BPY23" s="406" t="n"/>
      <c r="BPZ23" s="406" t="n"/>
      <c r="BQA23" s="406" t="n"/>
      <c r="BQB23" s="406" t="n"/>
      <c r="BQC23" s="406" t="n"/>
      <c r="BQD23" s="406" t="n"/>
      <c r="BQE23" s="406" t="n"/>
      <c r="BQF23" s="406" t="n"/>
      <c r="BQG23" s="406" t="n"/>
      <c r="BQH23" s="406" t="n"/>
      <c r="BQI23" s="406" t="n"/>
      <c r="BQJ23" s="406" t="n"/>
      <c r="BQK23" s="406" t="n"/>
      <c r="BQL23" s="406" t="n"/>
      <c r="BQM23" s="406" t="n"/>
      <c r="BQN23" s="406" t="n"/>
      <c r="BQO23" s="406" t="n"/>
      <c r="BQP23" s="406" t="n"/>
      <c r="BQQ23" s="406" t="n"/>
      <c r="BQR23" s="406" t="n"/>
      <c r="BQS23" s="406" t="n"/>
      <c r="BQT23" s="406" t="n"/>
      <c r="BQU23" s="406" t="n"/>
      <c r="BQV23" s="406" t="n"/>
      <c r="BQW23" s="406" t="n"/>
      <c r="BQX23" s="406" t="n"/>
      <c r="BQY23" s="406" t="n"/>
      <c r="BQZ23" s="406" t="n"/>
      <c r="BRA23" s="406" t="n"/>
      <c r="BRB23" s="406" t="n"/>
      <c r="BRC23" s="406" t="n"/>
      <c r="BRD23" s="406" t="n"/>
      <c r="BRE23" s="406" t="n"/>
      <c r="BRF23" s="406" t="n"/>
      <c r="BRG23" s="406" t="n"/>
      <c r="BRH23" s="406" t="n"/>
      <c r="BRI23" s="406" t="n"/>
      <c r="BRJ23" s="406" t="n"/>
      <c r="BRK23" s="406" t="n"/>
      <c r="BRL23" s="406" t="n"/>
      <c r="BRM23" s="406" t="n"/>
      <c r="BRN23" s="406" t="n"/>
      <c r="BRO23" s="406" t="n"/>
      <c r="BRP23" s="406" t="n"/>
      <c r="BRQ23" s="406" t="n"/>
      <c r="BRR23" s="406" t="n"/>
      <c r="BRS23" s="406" t="n"/>
      <c r="BRT23" s="406" t="n"/>
      <c r="BRU23" s="406" t="n"/>
      <c r="BRV23" s="406" t="n"/>
      <c r="BRW23" s="406" t="n"/>
      <c r="BRX23" s="406" t="n"/>
      <c r="BRY23" s="406" t="n"/>
      <c r="BRZ23" s="406" t="n"/>
      <c r="BSA23" s="406" t="n"/>
      <c r="BSB23" s="406" t="n"/>
      <c r="BSC23" s="406" t="n"/>
      <c r="BSD23" s="406" t="n"/>
      <c r="BSE23" s="406" t="n"/>
      <c r="BSF23" s="406" t="n"/>
      <c r="BSG23" s="406" t="n"/>
      <c r="BSH23" s="406" t="n"/>
      <c r="BSI23" s="406" t="n"/>
      <c r="BSJ23" s="406" t="n"/>
      <c r="BSK23" s="406" t="n"/>
      <c r="BSL23" s="406" t="n"/>
      <c r="BSM23" s="406" t="n"/>
      <c r="BSN23" s="406" t="n"/>
      <c r="BSO23" s="406" t="n"/>
      <c r="BSP23" s="406" t="n"/>
      <c r="BSQ23" s="406" t="n"/>
      <c r="BSR23" s="406" t="n"/>
      <c r="BSS23" s="406" t="n"/>
      <c r="BST23" s="406" t="n"/>
      <c r="BSU23" s="406" t="n"/>
      <c r="BSV23" s="406" t="n"/>
      <c r="BSW23" s="406" t="n"/>
      <c r="BSX23" s="406" t="n"/>
      <c r="BSY23" s="406" t="n"/>
      <c r="BSZ23" s="406" t="n"/>
      <c r="BTA23" s="406" t="n"/>
      <c r="BTB23" s="406" t="n"/>
      <c r="BTC23" s="406" t="n"/>
      <c r="BTD23" s="406" t="n"/>
      <c r="BTE23" s="406" t="n"/>
      <c r="BTF23" s="406" t="n"/>
      <c r="BTG23" s="406" t="n"/>
      <c r="BTH23" s="406" t="n"/>
      <c r="BTI23" s="406" t="n"/>
      <c r="BTJ23" s="406" t="n"/>
      <c r="BTK23" s="406" t="n"/>
      <c r="BTL23" s="406" t="n"/>
      <c r="BTM23" s="406" t="n"/>
      <c r="BTN23" s="406" t="n"/>
      <c r="BTO23" s="406" t="n"/>
      <c r="BTP23" s="406" t="n"/>
      <c r="BTQ23" s="406" t="n"/>
      <c r="BTR23" s="406" t="n"/>
      <c r="BTS23" s="406" t="n"/>
      <c r="BTT23" s="406" t="n"/>
      <c r="BTU23" s="406" t="n"/>
      <c r="BTV23" s="406" t="n"/>
      <c r="BTW23" s="406" t="n"/>
      <c r="BTX23" s="406" t="n"/>
      <c r="BTY23" s="406" t="n"/>
      <c r="BTZ23" s="406" t="n"/>
      <c r="BUA23" s="406" t="n"/>
      <c r="BUB23" s="406" t="n"/>
      <c r="BUC23" s="406" t="n"/>
      <c r="BUD23" s="406" t="n"/>
      <c r="BUE23" s="406" t="n"/>
      <c r="BUF23" s="406" t="n"/>
      <c r="BUG23" s="406" t="n"/>
      <c r="BUH23" s="406" t="n"/>
      <c r="BUI23" s="406" t="n"/>
      <c r="BUJ23" s="406" t="n"/>
      <c r="BUK23" s="406" t="n"/>
      <c r="BUL23" s="406" t="n"/>
      <c r="BUM23" s="406" t="n"/>
      <c r="BUN23" s="406" t="n"/>
      <c r="BUO23" s="406" t="n"/>
      <c r="BUP23" s="406" t="n"/>
      <c r="BUQ23" s="406" t="n"/>
      <c r="BUR23" s="406" t="n"/>
      <c r="BUS23" s="406" t="n"/>
      <c r="BUT23" s="406" t="n"/>
      <c r="BUU23" s="406" t="n"/>
      <c r="BUV23" s="406" t="n"/>
      <c r="BUW23" s="406" t="n"/>
      <c r="BUX23" s="406" t="n"/>
      <c r="BUY23" s="406" t="n"/>
      <c r="BUZ23" s="406" t="n"/>
      <c r="BVA23" s="406" t="n"/>
      <c r="BVB23" s="406" t="n"/>
      <c r="BVC23" s="406" t="n"/>
      <c r="BVD23" s="406" t="n"/>
      <c r="BVE23" s="406" t="n"/>
      <c r="BVF23" s="406" t="n"/>
      <c r="BVG23" s="406" t="n"/>
      <c r="BVH23" s="406" t="n"/>
      <c r="BVI23" s="406" t="n"/>
      <c r="BVJ23" s="406" t="n"/>
      <c r="BVK23" s="406" t="n"/>
      <c r="BVL23" s="406" t="n"/>
      <c r="BVM23" s="406" t="n"/>
      <c r="BVN23" s="406" t="n"/>
      <c r="BVO23" s="406" t="n"/>
      <c r="BVP23" s="406" t="n"/>
      <c r="BVQ23" s="406" t="n"/>
      <c r="BVR23" s="406" t="n"/>
      <c r="BVS23" s="406" t="n"/>
      <c r="BVT23" s="406" t="n"/>
      <c r="BVU23" s="406" t="n"/>
      <c r="BVV23" s="406" t="n"/>
      <c r="BVW23" s="406" t="n"/>
      <c r="BVX23" s="406" t="n"/>
      <c r="BVY23" s="406" t="n"/>
      <c r="BVZ23" s="406" t="n"/>
      <c r="BWA23" s="406" t="n"/>
      <c r="BWB23" s="406" t="n"/>
      <c r="BWC23" s="406" t="n"/>
      <c r="BWD23" s="406" t="n"/>
      <c r="BWE23" s="406" t="n"/>
      <c r="BWF23" s="406" t="n"/>
      <c r="BWG23" s="406" t="n"/>
      <c r="BWH23" s="406" t="n"/>
      <c r="BWI23" s="406" t="n"/>
      <c r="BWJ23" s="406" t="n"/>
      <c r="BWK23" s="406" t="n"/>
      <c r="BWL23" s="406" t="n"/>
      <c r="BWM23" s="406" t="n"/>
      <c r="BWN23" s="406" t="n"/>
      <c r="BWO23" s="406" t="n"/>
      <c r="BWP23" s="406" t="n"/>
      <c r="BWQ23" s="406" t="n"/>
      <c r="BWR23" s="406" t="n"/>
      <c r="BWS23" s="406" t="n"/>
      <c r="BWT23" s="406" t="n"/>
      <c r="BWU23" s="406" t="n"/>
      <c r="BWV23" s="406" t="n"/>
      <c r="BWW23" s="406" t="n"/>
      <c r="BWX23" s="406" t="n"/>
      <c r="BWY23" s="406" t="n"/>
      <c r="BWZ23" s="406" t="n"/>
      <c r="BXA23" s="406" t="n"/>
      <c r="BXB23" s="406" t="n"/>
      <c r="BXC23" s="406" t="n"/>
      <c r="BXD23" s="406" t="n"/>
      <c r="BXE23" s="406" t="n"/>
      <c r="BXF23" s="406" t="n"/>
      <c r="BXG23" s="406" t="n"/>
      <c r="BXH23" s="406" t="n"/>
      <c r="BXI23" s="406" t="n"/>
      <c r="BXJ23" s="406" t="n"/>
      <c r="BXK23" s="406" t="n"/>
      <c r="BXL23" s="406" t="n"/>
      <c r="BXM23" s="406" t="n"/>
      <c r="BXN23" s="406" t="n"/>
      <c r="BXO23" s="406" t="n"/>
      <c r="BXP23" s="406" t="n"/>
      <c r="BXQ23" s="406" t="n"/>
      <c r="BXR23" s="406" t="n"/>
      <c r="BXS23" s="406" t="n"/>
      <c r="BXT23" s="406" t="n"/>
      <c r="BXU23" s="406" t="n"/>
      <c r="BXV23" s="406" t="n"/>
      <c r="BXW23" s="406" t="n"/>
      <c r="BXX23" s="406" t="n"/>
      <c r="BXY23" s="406" t="n"/>
      <c r="BXZ23" s="406" t="n"/>
      <c r="BYA23" s="406" t="n"/>
      <c r="BYB23" s="406" t="n"/>
      <c r="BYC23" s="406" t="n"/>
      <c r="BYD23" s="406" t="n"/>
      <c r="BYE23" s="406" t="n"/>
      <c r="BYF23" s="406" t="n"/>
      <c r="BYG23" s="406" t="n"/>
      <c r="BYH23" s="406" t="n"/>
      <c r="BYI23" s="406" t="n"/>
      <c r="BYJ23" s="406" t="n"/>
      <c r="BYK23" s="406" t="n"/>
      <c r="BYL23" s="406" t="n"/>
      <c r="BYM23" s="406" t="n"/>
      <c r="BYN23" s="406" t="n"/>
      <c r="BYO23" s="406" t="n"/>
      <c r="BYP23" s="406" t="n"/>
      <c r="BYQ23" s="406" t="n"/>
      <c r="BYR23" s="406" t="n"/>
      <c r="BYS23" s="406" t="n"/>
      <c r="BYT23" s="406" t="n"/>
      <c r="BYU23" s="406" t="n"/>
      <c r="BYV23" s="406" t="n"/>
      <c r="BYW23" s="406" t="n"/>
      <c r="BYX23" s="406" t="n"/>
      <c r="BYY23" s="406" t="n"/>
      <c r="BYZ23" s="406" t="n"/>
      <c r="BZA23" s="406" t="n"/>
      <c r="BZB23" s="406" t="n"/>
      <c r="BZC23" s="406" t="n"/>
      <c r="BZD23" s="406" t="n"/>
      <c r="BZE23" s="406" t="n"/>
      <c r="BZF23" s="406" t="n"/>
      <c r="BZG23" s="406" t="n"/>
      <c r="BZH23" s="406" t="n"/>
      <c r="BZI23" s="406" t="n"/>
      <c r="BZJ23" s="406" t="n"/>
      <c r="BZK23" s="406" t="n"/>
      <c r="BZL23" s="406" t="n"/>
      <c r="BZM23" s="406" t="n"/>
      <c r="BZN23" s="406" t="n"/>
      <c r="BZO23" s="406" t="n"/>
      <c r="BZP23" s="406" t="n"/>
      <c r="BZQ23" s="406" t="n"/>
      <c r="BZR23" s="406" t="n"/>
      <c r="BZS23" s="406" t="n"/>
      <c r="BZT23" s="406" t="n"/>
      <c r="BZU23" s="406" t="n"/>
      <c r="BZV23" s="406" t="n"/>
      <c r="BZW23" s="406" t="n"/>
      <c r="BZX23" s="406" t="n"/>
      <c r="BZY23" s="406" t="n"/>
      <c r="BZZ23" s="406" t="n"/>
      <c r="CAA23" s="406" t="n"/>
      <c r="CAB23" s="406" t="n"/>
      <c r="CAC23" s="406" t="n"/>
      <c r="CAD23" s="406" t="n"/>
      <c r="CAE23" s="406" t="n"/>
      <c r="CAF23" s="406" t="n"/>
      <c r="CAG23" s="406" t="n"/>
      <c r="CAH23" s="406" t="n"/>
      <c r="CAI23" s="406" t="n"/>
      <c r="CAJ23" s="406" t="n"/>
      <c r="CAK23" s="406" t="n"/>
      <c r="CAL23" s="406" t="n"/>
      <c r="CAM23" s="406" t="n"/>
      <c r="CAN23" s="406" t="n"/>
      <c r="CAO23" s="406" t="n"/>
      <c r="CAP23" s="406" t="n"/>
      <c r="CAQ23" s="406" t="n"/>
      <c r="CAR23" s="406" t="n"/>
      <c r="CAS23" s="406" t="n"/>
      <c r="CAT23" s="406" t="n"/>
      <c r="CAU23" s="406" t="n"/>
      <c r="CAV23" s="406" t="n"/>
      <c r="CAW23" s="406" t="n"/>
      <c r="CAX23" s="406" t="n"/>
      <c r="CAY23" s="406" t="n"/>
      <c r="CAZ23" s="406" t="n"/>
      <c r="CBA23" s="406" t="n"/>
      <c r="CBB23" s="406" t="n"/>
      <c r="CBC23" s="406" t="n"/>
      <c r="CBD23" s="406" t="n"/>
      <c r="CBE23" s="406" t="n"/>
      <c r="CBF23" s="406" t="n"/>
      <c r="CBG23" s="406" t="n"/>
      <c r="CBH23" s="406" t="n"/>
      <c r="CBI23" s="406" t="n"/>
      <c r="CBJ23" s="406" t="n"/>
      <c r="CBK23" s="406" t="n"/>
      <c r="CBL23" s="406" t="n"/>
      <c r="CBM23" s="406" t="n"/>
      <c r="CBN23" s="406" t="n"/>
      <c r="CBO23" s="406" t="n"/>
      <c r="CBP23" s="406" t="n"/>
      <c r="CBQ23" s="406" t="n"/>
      <c r="CBR23" s="406" t="n"/>
      <c r="CBS23" s="406" t="n"/>
      <c r="CBT23" s="406" t="n"/>
      <c r="CBU23" s="406" t="n"/>
      <c r="CBV23" s="406" t="n"/>
      <c r="CBW23" s="406" t="n"/>
      <c r="CBX23" s="406" t="n"/>
      <c r="CBY23" s="406" t="n"/>
      <c r="CBZ23" s="406" t="n"/>
      <c r="CCA23" s="406" t="n"/>
      <c r="CCB23" s="406" t="n"/>
      <c r="CCC23" s="406" t="n"/>
      <c r="CCD23" s="406" t="n"/>
      <c r="CCE23" s="406" t="n"/>
      <c r="CCF23" s="406" t="n"/>
      <c r="CCG23" s="406" t="n"/>
      <c r="CCH23" s="406" t="n"/>
      <c r="CCI23" s="406" t="n"/>
      <c r="CCJ23" s="406" t="n"/>
      <c r="CCK23" s="406" t="n"/>
      <c r="CCL23" s="406" t="n"/>
      <c r="CCM23" s="406" t="n"/>
      <c r="CCN23" s="406" t="n"/>
      <c r="CCO23" s="406" t="n"/>
      <c r="CCP23" s="406" t="n"/>
      <c r="CCQ23" s="406" t="n"/>
      <c r="CCR23" s="406" t="n"/>
      <c r="CCS23" s="406" t="n"/>
      <c r="CCT23" s="406" t="n"/>
      <c r="CCU23" s="406" t="n"/>
      <c r="CCV23" s="406" t="n"/>
      <c r="CCW23" s="406" t="n"/>
      <c r="CCX23" s="406" t="n"/>
      <c r="CCY23" s="406" t="n"/>
      <c r="CCZ23" s="406" t="n"/>
      <c r="CDA23" s="406" t="n"/>
      <c r="CDB23" s="406" t="n"/>
      <c r="CDC23" s="406" t="n"/>
      <c r="CDD23" s="406" t="n"/>
      <c r="CDE23" s="406" t="n"/>
      <c r="CDF23" s="406" t="n"/>
      <c r="CDG23" s="406" t="n"/>
      <c r="CDH23" s="406" t="n"/>
      <c r="CDI23" s="406" t="n"/>
      <c r="CDJ23" s="406" t="n"/>
      <c r="CDK23" s="406" t="n"/>
      <c r="CDL23" s="406" t="n"/>
      <c r="CDM23" s="406" t="n"/>
      <c r="CDN23" s="406" t="n"/>
      <c r="CDO23" s="406" t="n"/>
      <c r="CDP23" s="406" t="n"/>
      <c r="CDQ23" s="406" t="n"/>
      <c r="CDR23" s="406" t="n"/>
      <c r="CDS23" s="406" t="n"/>
      <c r="CDT23" s="406" t="n"/>
      <c r="CDU23" s="406" t="n"/>
      <c r="CDV23" s="406" t="n"/>
      <c r="CDW23" s="406" t="n"/>
      <c r="CDX23" s="406" t="n"/>
      <c r="CDY23" s="406" t="n"/>
      <c r="CDZ23" s="406" t="n"/>
      <c r="CEA23" s="406" t="n"/>
      <c r="CEB23" s="406" t="n"/>
      <c r="CEC23" s="406" t="n"/>
      <c r="CED23" s="406" t="n"/>
      <c r="CEE23" s="406" t="n"/>
      <c r="CEF23" s="406" t="n"/>
      <c r="CEG23" s="406" t="n"/>
      <c r="CEH23" s="406" t="n"/>
      <c r="CEI23" s="406" t="n"/>
      <c r="CEJ23" s="406" t="n"/>
      <c r="CEK23" s="406" t="n"/>
      <c r="CEL23" s="406" t="n"/>
      <c r="CEM23" s="406" t="n"/>
      <c r="CEN23" s="406" t="n"/>
      <c r="CEO23" s="406" t="n"/>
      <c r="CEP23" s="406" t="n"/>
      <c r="CEQ23" s="406" t="n"/>
      <c r="CER23" s="406" t="n"/>
      <c r="CES23" s="406" t="n"/>
      <c r="CET23" s="406" t="n"/>
      <c r="CEU23" s="406" t="n"/>
      <c r="CEV23" s="406" t="n"/>
      <c r="CEW23" s="406" t="n"/>
      <c r="CEX23" s="406" t="n"/>
      <c r="CEY23" s="406" t="n"/>
      <c r="CEZ23" s="406" t="n"/>
      <c r="CFA23" s="406" t="n"/>
      <c r="CFB23" s="406" t="n"/>
      <c r="CFC23" s="406" t="n"/>
      <c r="CFD23" s="406" t="n"/>
      <c r="CFE23" s="406" t="n"/>
      <c r="CFF23" s="406" t="n"/>
      <c r="CFG23" s="406" t="n"/>
      <c r="CFH23" s="406" t="n"/>
      <c r="CFI23" s="406" t="n"/>
      <c r="CFJ23" s="406" t="n"/>
      <c r="CFK23" s="406" t="n"/>
      <c r="CFL23" s="406" t="n"/>
      <c r="CFM23" s="406" t="n"/>
      <c r="CFN23" s="406" t="n"/>
      <c r="CFO23" s="406" t="n"/>
      <c r="CFP23" s="406" t="n"/>
      <c r="CFQ23" s="406" t="n"/>
      <c r="CFR23" s="406" t="n"/>
      <c r="CFS23" s="406" t="n"/>
      <c r="CFT23" s="406" t="n"/>
      <c r="CFU23" s="406" t="n"/>
      <c r="CFV23" s="406" t="n"/>
      <c r="CFW23" s="406" t="n"/>
      <c r="CFX23" s="406" t="n"/>
      <c r="CFY23" s="406" t="n"/>
      <c r="CFZ23" s="406" t="n"/>
      <c r="CGA23" s="406" t="n"/>
      <c r="CGB23" s="406" t="n"/>
      <c r="CGC23" s="406" t="n"/>
      <c r="CGD23" s="406" t="n"/>
      <c r="CGE23" s="406" t="n"/>
      <c r="CGF23" s="406" t="n"/>
      <c r="CGG23" s="406" t="n"/>
      <c r="CGH23" s="406" t="n"/>
      <c r="CGI23" s="406" t="n"/>
      <c r="CGJ23" s="406" t="n"/>
      <c r="CGK23" s="406" t="n"/>
      <c r="CGL23" s="406" t="n"/>
      <c r="CGM23" s="406" t="n"/>
      <c r="CGN23" s="406" t="n"/>
      <c r="CGO23" s="406" t="n"/>
      <c r="CGP23" s="406" t="n"/>
      <c r="CGQ23" s="406" t="n"/>
      <c r="CGR23" s="406" t="n"/>
      <c r="CGS23" s="406" t="n"/>
      <c r="CGT23" s="406" t="n"/>
      <c r="CGU23" s="406" t="n"/>
      <c r="CGV23" s="406" t="n"/>
      <c r="CGW23" s="406" t="n"/>
      <c r="CGX23" s="406" t="n"/>
      <c r="CGY23" s="406" t="n"/>
      <c r="CGZ23" s="406" t="n"/>
      <c r="CHA23" s="406" t="n"/>
      <c r="CHB23" s="406" t="n"/>
      <c r="CHC23" s="406" t="n"/>
      <c r="CHD23" s="406" t="n"/>
      <c r="CHE23" s="406" t="n"/>
      <c r="CHF23" s="406" t="n"/>
      <c r="CHG23" s="406" t="n"/>
      <c r="CHH23" s="406" t="n"/>
      <c r="CHI23" s="406" t="n"/>
      <c r="CHJ23" s="406" t="n"/>
      <c r="CHK23" s="406" t="n"/>
      <c r="CHL23" s="406" t="n"/>
      <c r="CHM23" s="406" t="n"/>
      <c r="CHN23" s="406" t="n"/>
      <c r="CHO23" s="406" t="n"/>
      <c r="CHP23" s="406" t="n"/>
      <c r="CHQ23" s="406" t="n"/>
      <c r="CHR23" s="406" t="n"/>
      <c r="CHS23" s="406" t="n"/>
      <c r="CHT23" s="406" t="n"/>
      <c r="CHU23" s="406" t="n"/>
      <c r="CHV23" s="406" t="n"/>
      <c r="CHW23" s="406" t="n"/>
      <c r="CHX23" s="406" t="n"/>
      <c r="CHY23" s="406" t="n"/>
      <c r="CHZ23" s="406" t="n"/>
      <c r="CIA23" s="406" t="n"/>
      <c r="CIB23" s="406" t="n"/>
      <c r="CIC23" s="406" t="n"/>
      <c r="CID23" s="406" t="n"/>
      <c r="CIE23" s="406" t="n"/>
      <c r="CIF23" s="406" t="n"/>
      <c r="CIG23" s="406" t="n"/>
      <c r="CIH23" s="406" t="n"/>
      <c r="CII23" s="406" t="n"/>
      <c r="CIJ23" s="406" t="n"/>
      <c r="CIK23" s="406" t="n"/>
      <c r="CIL23" s="406" t="n"/>
      <c r="CIM23" s="406" t="n"/>
      <c r="CIN23" s="406" t="n"/>
      <c r="CIO23" s="406" t="n"/>
      <c r="CIP23" s="406" t="n"/>
      <c r="CIQ23" s="406" t="n"/>
      <c r="CIR23" s="406" t="n"/>
      <c r="CIS23" s="406" t="n"/>
      <c r="CIT23" s="406" t="n"/>
      <c r="CIU23" s="406" t="n"/>
      <c r="CIV23" s="406" t="n"/>
      <c r="CIW23" s="406" t="n"/>
      <c r="CIX23" s="406" t="n"/>
      <c r="CIY23" s="406" t="n"/>
      <c r="CIZ23" s="406" t="n"/>
      <c r="CJA23" s="406" t="n"/>
      <c r="CJB23" s="406" t="n"/>
      <c r="CJC23" s="406" t="n"/>
      <c r="CJD23" s="406" t="n"/>
      <c r="CJE23" s="406" t="n"/>
      <c r="CJF23" s="406" t="n"/>
      <c r="CJG23" s="406" t="n"/>
      <c r="CJH23" s="406" t="n"/>
      <c r="CJI23" s="406" t="n"/>
      <c r="CJJ23" s="406" t="n"/>
      <c r="CJK23" s="406" t="n"/>
      <c r="CJL23" s="406" t="n"/>
      <c r="CJM23" s="406" t="n"/>
      <c r="CJN23" s="406" t="n"/>
      <c r="CJO23" s="406" t="n"/>
      <c r="CJP23" s="406" t="n"/>
      <c r="CJQ23" s="406" t="n"/>
      <c r="CJR23" s="406" t="n"/>
      <c r="CJS23" s="406" t="n"/>
      <c r="CJT23" s="406" t="n"/>
      <c r="CJU23" s="406" t="n"/>
      <c r="CJV23" s="406" t="n"/>
      <c r="CJW23" s="406" t="n"/>
      <c r="CJX23" s="406" t="n"/>
      <c r="CJY23" s="406" t="n"/>
      <c r="CJZ23" s="406" t="n"/>
      <c r="CKA23" s="406" t="n"/>
      <c r="CKB23" s="406" t="n"/>
      <c r="CKC23" s="406" t="n"/>
      <c r="CKD23" s="406" t="n"/>
      <c r="CKE23" s="406" t="n"/>
      <c r="CKF23" s="406" t="n"/>
      <c r="CKG23" s="406" t="n"/>
      <c r="CKH23" s="406" t="n"/>
      <c r="CKI23" s="406" t="n"/>
      <c r="CKJ23" s="406" t="n"/>
      <c r="CKK23" s="406" t="n"/>
      <c r="CKL23" s="406" t="n"/>
      <c r="CKM23" s="406" t="n"/>
      <c r="CKN23" s="406" t="n"/>
      <c r="CKO23" s="406" t="n"/>
      <c r="CKP23" s="406" t="n"/>
      <c r="CKQ23" s="406" t="n"/>
      <c r="CKR23" s="406" t="n"/>
      <c r="CKS23" s="406" t="n"/>
      <c r="CKT23" s="406" t="n"/>
      <c r="CKU23" s="406" t="n"/>
      <c r="CKV23" s="406" t="n"/>
      <c r="CKW23" s="406" t="n"/>
      <c r="CKX23" s="406" t="n"/>
      <c r="CKY23" s="406" t="n"/>
      <c r="CKZ23" s="406" t="n"/>
      <c r="CLA23" s="406" t="n"/>
      <c r="CLB23" s="406" t="n"/>
      <c r="CLC23" s="406" t="n"/>
      <c r="CLD23" s="406" t="n"/>
      <c r="CLE23" s="406" t="n"/>
      <c r="CLF23" s="406" t="n"/>
      <c r="CLG23" s="406" t="n"/>
      <c r="CLH23" s="406" t="n"/>
      <c r="CLI23" s="406" t="n"/>
      <c r="CLJ23" s="406" t="n"/>
      <c r="CLK23" s="406" t="n"/>
      <c r="CLL23" s="406" t="n"/>
      <c r="CLM23" s="406" t="n"/>
      <c r="CLN23" s="406" t="n"/>
      <c r="CLO23" s="406" t="n"/>
      <c r="CLP23" s="406" t="n"/>
      <c r="CLQ23" s="406" t="n"/>
      <c r="CLR23" s="406" t="n"/>
      <c r="CLS23" s="406" t="n"/>
      <c r="CLT23" s="406" t="n"/>
      <c r="CLU23" s="406" t="n"/>
      <c r="CLV23" s="406" t="n"/>
      <c r="CLW23" s="406" t="n"/>
      <c r="CLX23" s="406" t="n"/>
      <c r="CLY23" s="406" t="n"/>
      <c r="CLZ23" s="406" t="n"/>
      <c r="CMA23" s="406" t="n"/>
      <c r="CMB23" s="406" t="n"/>
      <c r="CMC23" s="406" t="n"/>
      <c r="CMD23" s="406" t="n"/>
      <c r="CME23" s="406" t="n"/>
      <c r="CMF23" s="406" t="n"/>
      <c r="CMG23" s="406" t="n"/>
      <c r="CMH23" s="406" t="n"/>
      <c r="CMI23" s="406" t="n"/>
      <c r="CMJ23" s="406" t="n"/>
      <c r="CMK23" s="406" t="n"/>
      <c r="CML23" s="406" t="n"/>
      <c r="CMM23" s="406" t="n"/>
      <c r="CMN23" s="406" t="n"/>
      <c r="CMO23" s="406" t="n"/>
      <c r="CMP23" s="406" t="n"/>
      <c r="CMQ23" s="406" t="n"/>
      <c r="CMR23" s="406" t="n"/>
      <c r="CMS23" s="406" t="n"/>
      <c r="CMT23" s="406" t="n"/>
      <c r="CMU23" s="406" t="n"/>
      <c r="CMV23" s="406" t="n"/>
      <c r="CMW23" s="406" t="n"/>
      <c r="CMX23" s="406" t="n"/>
      <c r="CMY23" s="406" t="n"/>
      <c r="CMZ23" s="406" t="n"/>
      <c r="CNA23" s="406" t="n"/>
      <c r="CNB23" s="406" t="n"/>
      <c r="CNC23" s="406" t="n"/>
      <c r="CND23" s="406" t="n"/>
      <c r="CNE23" s="406" t="n"/>
      <c r="CNF23" s="406" t="n"/>
      <c r="CNG23" s="406" t="n"/>
      <c r="CNH23" s="406" t="n"/>
      <c r="CNI23" s="406" t="n"/>
      <c r="CNJ23" s="406" t="n"/>
      <c r="CNK23" s="406" t="n"/>
      <c r="CNL23" s="406" t="n"/>
      <c r="CNM23" s="406" t="n"/>
      <c r="CNN23" s="406" t="n"/>
      <c r="CNO23" s="406" t="n"/>
      <c r="CNP23" s="406" t="n"/>
      <c r="CNQ23" s="406" t="n"/>
      <c r="CNR23" s="406" t="n"/>
      <c r="CNS23" s="406" t="n"/>
      <c r="CNT23" s="406" t="n"/>
      <c r="CNU23" s="406" t="n"/>
      <c r="CNV23" s="406" t="n"/>
      <c r="CNW23" s="406" t="n"/>
      <c r="CNX23" s="406" t="n"/>
      <c r="CNY23" s="406" t="n"/>
      <c r="CNZ23" s="406" t="n"/>
      <c r="COA23" s="406" t="n"/>
      <c r="COB23" s="406" t="n"/>
      <c r="COC23" s="406" t="n"/>
      <c r="COD23" s="406" t="n"/>
      <c r="COE23" s="406" t="n"/>
      <c r="COF23" s="406" t="n"/>
      <c r="COG23" s="406" t="n"/>
      <c r="COH23" s="406" t="n"/>
      <c r="COI23" s="406" t="n"/>
      <c r="COJ23" s="406" t="n"/>
      <c r="COK23" s="406" t="n"/>
      <c r="COL23" s="406" t="n"/>
      <c r="COM23" s="406" t="n"/>
      <c r="CON23" s="406" t="n"/>
      <c r="COO23" s="406" t="n"/>
      <c r="COP23" s="406" t="n"/>
      <c r="COQ23" s="406" t="n"/>
      <c r="COR23" s="406" t="n"/>
      <c r="COS23" s="406" t="n"/>
      <c r="COT23" s="406" t="n"/>
      <c r="COU23" s="406" t="n"/>
      <c r="COV23" s="406" t="n"/>
      <c r="COW23" s="406" t="n"/>
      <c r="COX23" s="406" t="n"/>
      <c r="COY23" s="406" t="n"/>
      <c r="COZ23" s="406" t="n"/>
      <c r="CPA23" s="406" t="n"/>
      <c r="CPB23" s="406" t="n"/>
      <c r="CPC23" s="406" t="n"/>
      <c r="CPD23" s="406" t="n"/>
      <c r="CPE23" s="406" t="n"/>
      <c r="CPF23" s="406" t="n"/>
      <c r="CPG23" s="406" t="n"/>
      <c r="CPH23" s="406" t="n"/>
      <c r="CPI23" s="406" t="n"/>
      <c r="CPJ23" s="406" t="n"/>
      <c r="CPK23" s="406" t="n"/>
      <c r="CPL23" s="406" t="n"/>
      <c r="CPM23" s="406" t="n"/>
      <c r="CPN23" s="406" t="n"/>
      <c r="CPO23" s="406" t="n"/>
      <c r="CPP23" s="406" t="n"/>
      <c r="CPQ23" s="406" t="n"/>
      <c r="CPR23" s="406" t="n"/>
      <c r="CPS23" s="406" t="n"/>
      <c r="CPT23" s="406" t="n"/>
      <c r="CPU23" s="406" t="n"/>
      <c r="CPV23" s="406" t="n"/>
      <c r="CPW23" s="406" t="n"/>
      <c r="CPX23" s="406" t="n"/>
      <c r="CPY23" s="406" t="n"/>
      <c r="CPZ23" s="406" t="n"/>
      <c r="CQA23" s="406" t="n"/>
      <c r="CQB23" s="406" t="n"/>
      <c r="CQC23" s="406" t="n"/>
      <c r="CQD23" s="406" t="n"/>
      <c r="CQE23" s="406" t="n"/>
      <c r="CQF23" s="406" t="n"/>
      <c r="CQG23" s="406" t="n"/>
      <c r="CQH23" s="406" t="n"/>
      <c r="CQI23" s="406" t="n"/>
      <c r="CQJ23" s="406" t="n"/>
      <c r="CQK23" s="406" t="n"/>
      <c r="CQL23" s="406" t="n"/>
      <c r="CQM23" s="406" t="n"/>
      <c r="CQN23" s="406" t="n"/>
      <c r="CQO23" s="406" t="n"/>
      <c r="CQP23" s="406" t="n"/>
      <c r="CQQ23" s="406" t="n"/>
      <c r="CQR23" s="406" t="n"/>
      <c r="CQS23" s="406" t="n"/>
      <c r="CQT23" s="406" t="n"/>
      <c r="CQU23" s="406" t="n"/>
      <c r="CQV23" s="406" t="n"/>
      <c r="CQW23" s="406" t="n"/>
      <c r="CQX23" s="406" t="n"/>
      <c r="CQY23" s="406" t="n"/>
      <c r="CQZ23" s="406" t="n"/>
      <c r="CRA23" s="406" t="n"/>
      <c r="CRB23" s="406" t="n"/>
      <c r="CRC23" s="406" t="n"/>
      <c r="CRD23" s="406" t="n"/>
      <c r="CRE23" s="406" t="n"/>
      <c r="CRF23" s="406" t="n"/>
      <c r="CRG23" s="406" t="n"/>
      <c r="CRH23" s="406" t="n"/>
      <c r="CRI23" s="406" t="n"/>
      <c r="CRJ23" s="406" t="n"/>
      <c r="CRK23" s="406" t="n"/>
      <c r="CRL23" s="406" t="n"/>
      <c r="CRM23" s="406" t="n"/>
      <c r="CRN23" s="406" t="n"/>
      <c r="CRO23" s="406" t="n"/>
      <c r="CRP23" s="406" t="n"/>
      <c r="CRQ23" s="406" t="n"/>
      <c r="CRR23" s="406" t="n"/>
      <c r="CRS23" s="406" t="n"/>
      <c r="CRT23" s="406" t="n"/>
      <c r="CRU23" s="406" t="n"/>
      <c r="CRV23" s="406" t="n"/>
      <c r="CRW23" s="406" t="n"/>
      <c r="CRX23" s="406" t="n"/>
      <c r="CRY23" s="406" t="n"/>
      <c r="CRZ23" s="406" t="n"/>
      <c r="CSA23" s="406" t="n"/>
      <c r="CSB23" s="406" t="n"/>
      <c r="CSC23" s="406" t="n"/>
      <c r="CSD23" s="406" t="n"/>
      <c r="CSE23" s="406" t="n"/>
      <c r="CSF23" s="406" t="n"/>
      <c r="CSG23" s="406" t="n"/>
      <c r="CSH23" s="406" t="n"/>
      <c r="CSI23" s="406" t="n"/>
      <c r="CSJ23" s="406" t="n"/>
      <c r="CSK23" s="406" t="n"/>
      <c r="CSL23" s="406" t="n"/>
      <c r="CSM23" s="406" t="n"/>
      <c r="CSN23" s="406" t="n"/>
      <c r="CSO23" s="406" t="n"/>
      <c r="CSP23" s="406" t="n"/>
      <c r="CSQ23" s="406" t="n"/>
      <c r="CSR23" s="406" t="n"/>
      <c r="CSS23" s="406" t="n"/>
      <c r="CST23" s="406" t="n"/>
      <c r="CSU23" s="406" t="n"/>
      <c r="CSV23" s="406" t="n"/>
      <c r="CSW23" s="406" t="n"/>
      <c r="CSX23" s="406" t="n"/>
      <c r="CSY23" s="406" t="n"/>
      <c r="CSZ23" s="406" t="n"/>
      <c r="CTA23" s="406" t="n"/>
      <c r="CTB23" s="406" t="n"/>
      <c r="CTC23" s="406" t="n"/>
      <c r="CTD23" s="406" t="n"/>
      <c r="CTE23" s="406" t="n"/>
      <c r="CTF23" s="406" t="n"/>
      <c r="CTG23" s="406" t="n"/>
      <c r="CTH23" s="406" t="n"/>
      <c r="CTI23" s="406" t="n"/>
      <c r="CTJ23" s="406" t="n"/>
      <c r="CTK23" s="406" t="n"/>
      <c r="CTL23" s="406" t="n"/>
      <c r="CTM23" s="406" t="n"/>
      <c r="CTN23" s="406" t="n"/>
      <c r="CTO23" s="406" t="n"/>
      <c r="CTP23" s="406" t="n"/>
      <c r="CTQ23" s="406" t="n"/>
      <c r="CTR23" s="406" t="n"/>
      <c r="CTS23" s="406" t="n"/>
      <c r="CTT23" s="406" t="n"/>
      <c r="CTU23" s="406" t="n"/>
      <c r="CTV23" s="406" t="n"/>
      <c r="CTW23" s="406" t="n"/>
      <c r="CTX23" s="406" t="n"/>
      <c r="CTY23" s="406" t="n"/>
      <c r="CTZ23" s="406" t="n"/>
      <c r="CUA23" s="406" t="n"/>
      <c r="CUB23" s="406" t="n"/>
      <c r="CUC23" s="406" t="n"/>
      <c r="CUD23" s="406" t="n"/>
      <c r="CUE23" s="406" t="n"/>
      <c r="CUF23" s="406" t="n"/>
      <c r="CUG23" s="406" t="n"/>
      <c r="CUH23" s="406" t="n"/>
      <c r="CUI23" s="406" t="n"/>
      <c r="CUJ23" s="406" t="n"/>
      <c r="CUK23" s="406" t="n"/>
      <c r="CUL23" s="406" t="n"/>
      <c r="CUM23" s="406" t="n"/>
      <c r="CUN23" s="406" t="n"/>
      <c r="CUO23" s="406" t="n"/>
      <c r="CUP23" s="406" t="n"/>
      <c r="CUQ23" s="406" t="n"/>
      <c r="CUR23" s="406" t="n"/>
      <c r="CUS23" s="406" t="n"/>
      <c r="CUT23" s="406" t="n"/>
      <c r="CUU23" s="406" t="n"/>
      <c r="CUV23" s="406" t="n"/>
      <c r="CUW23" s="406" t="n"/>
      <c r="CUX23" s="406" t="n"/>
      <c r="CUY23" s="406" t="n"/>
      <c r="CUZ23" s="406" t="n"/>
      <c r="CVA23" s="406" t="n"/>
      <c r="CVB23" s="406" t="n"/>
      <c r="CVC23" s="406" t="n"/>
      <c r="CVD23" s="406" t="n"/>
      <c r="CVE23" s="406" t="n"/>
      <c r="CVF23" s="406" t="n"/>
      <c r="CVG23" s="406" t="n"/>
      <c r="CVH23" s="406" t="n"/>
      <c r="CVI23" s="406" t="n"/>
      <c r="CVJ23" s="406" t="n"/>
      <c r="CVK23" s="406" t="n"/>
      <c r="CVL23" s="406" t="n"/>
      <c r="CVM23" s="406" t="n"/>
      <c r="CVN23" s="406" t="n"/>
      <c r="CVO23" s="406" t="n"/>
      <c r="CVP23" s="406" t="n"/>
      <c r="CVQ23" s="406" t="n"/>
      <c r="CVR23" s="406" t="n"/>
      <c r="CVS23" s="406" t="n"/>
      <c r="CVT23" s="406" t="n"/>
      <c r="CVU23" s="406" t="n"/>
      <c r="CVV23" s="406" t="n"/>
      <c r="CVW23" s="406" t="n"/>
      <c r="CVX23" s="406" t="n"/>
      <c r="CVY23" s="406" t="n"/>
      <c r="CVZ23" s="406" t="n"/>
      <c r="CWA23" s="406" t="n"/>
      <c r="CWB23" s="406" t="n"/>
      <c r="CWC23" s="406" t="n"/>
      <c r="CWD23" s="406" t="n"/>
      <c r="CWE23" s="406" t="n"/>
      <c r="CWF23" s="406" t="n"/>
      <c r="CWG23" s="406" t="n"/>
      <c r="CWH23" s="406" t="n"/>
      <c r="CWI23" s="406" t="n"/>
      <c r="CWJ23" s="406" t="n"/>
      <c r="CWK23" s="406" t="n"/>
      <c r="CWL23" s="406" t="n"/>
      <c r="CWM23" s="406" t="n"/>
      <c r="CWN23" s="406" t="n"/>
      <c r="CWO23" s="406" t="n"/>
      <c r="CWP23" s="406" t="n"/>
      <c r="CWQ23" s="406" t="n"/>
      <c r="CWR23" s="406" t="n"/>
      <c r="CWS23" s="406" t="n"/>
      <c r="CWT23" s="406" t="n"/>
      <c r="CWU23" s="406" t="n"/>
      <c r="CWV23" s="406" t="n"/>
      <c r="CWW23" s="406" t="n"/>
      <c r="CWX23" s="406" t="n"/>
      <c r="CWY23" s="406" t="n"/>
      <c r="CWZ23" s="406" t="n"/>
      <c r="CXA23" s="406" t="n"/>
      <c r="CXB23" s="406" t="n"/>
      <c r="CXC23" s="406" t="n"/>
      <c r="CXD23" s="406" t="n"/>
      <c r="CXE23" s="406" t="n"/>
      <c r="CXF23" s="406" t="n"/>
      <c r="CXG23" s="406" t="n"/>
      <c r="CXH23" s="406" t="n"/>
      <c r="CXI23" s="406" t="n"/>
      <c r="CXJ23" s="406" t="n"/>
      <c r="CXK23" s="406" t="n"/>
      <c r="CXL23" s="406" t="n"/>
      <c r="CXM23" s="406" t="n"/>
      <c r="CXN23" s="406" t="n"/>
      <c r="CXO23" s="406" t="n"/>
      <c r="CXP23" s="406" t="n"/>
      <c r="CXQ23" s="406" t="n"/>
      <c r="CXR23" s="406" t="n"/>
      <c r="CXS23" s="406" t="n"/>
      <c r="CXT23" s="406" t="n"/>
      <c r="CXU23" s="406" t="n"/>
      <c r="CXV23" s="406" t="n"/>
      <c r="CXW23" s="406" t="n"/>
      <c r="CXX23" s="406" t="n"/>
      <c r="CXY23" s="406" t="n"/>
      <c r="CXZ23" s="406" t="n"/>
      <c r="CYA23" s="406" t="n"/>
      <c r="CYB23" s="406" t="n"/>
      <c r="CYC23" s="406" t="n"/>
      <c r="CYD23" s="406" t="n"/>
      <c r="CYE23" s="406" t="n"/>
      <c r="CYF23" s="406" t="n"/>
      <c r="CYG23" s="406" t="n"/>
      <c r="CYH23" s="406" t="n"/>
      <c r="CYI23" s="406" t="n"/>
      <c r="CYJ23" s="406" t="n"/>
      <c r="CYK23" s="406" t="n"/>
      <c r="CYL23" s="406" t="n"/>
      <c r="CYM23" s="406" t="n"/>
      <c r="CYN23" s="406" t="n"/>
      <c r="CYO23" s="406" t="n"/>
      <c r="CYP23" s="406" t="n"/>
      <c r="CYQ23" s="406" t="n"/>
      <c r="CYR23" s="406" t="n"/>
      <c r="CYS23" s="406" t="n"/>
      <c r="CYT23" s="406" t="n"/>
      <c r="CYU23" s="406" t="n"/>
      <c r="CYV23" s="406" t="n"/>
      <c r="CYW23" s="406" t="n"/>
      <c r="CYX23" s="406" t="n"/>
      <c r="CYY23" s="406" t="n"/>
      <c r="CYZ23" s="406" t="n"/>
      <c r="CZA23" s="406" t="n"/>
      <c r="CZB23" s="406" t="n"/>
      <c r="CZC23" s="406" t="n"/>
      <c r="CZD23" s="406" t="n"/>
      <c r="CZE23" s="406" t="n"/>
      <c r="CZF23" s="406" t="n"/>
      <c r="CZG23" s="406" t="n"/>
      <c r="CZH23" s="406" t="n"/>
      <c r="CZI23" s="406" t="n"/>
      <c r="CZJ23" s="406" t="n"/>
      <c r="CZK23" s="406" t="n"/>
      <c r="CZL23" s="406" t="n"/>
      <c r="CZM23" s="406" t="n"/>
      <c r="CZN23" s="406" t="n"/>
      <c r="CZO23" s="406" t="n"/>
      <c r="CZP23" s="406" t="n"/>
      <c r="CZQ23" s="406" t="n"/>
      <c r="CZR23" s="406" t="n"/>
      <c r="CZS23" s="406" t="n"/>
      <c r="CZT23" s="406" t="n"/>
      <c r="CZU23" s="406" t="n"/>
      <c r="CZV23" s="406" t="n"/>
      <c r="CZW23" s="406" t="n"/>
      <c r="CZX23" s="406" t="n"/>
      <c r="CZY23" s="406" t="n"/>
      <c r="CZZ23" s="406" t="n"/>
      <c r="DAA23" s="406" t="n"/>
      <c r="DAB23" s="406" t="n"/>
      <c r="DAC23" s="406" t="n"/>
      <c r="DAD23" s="406" t="n"/>
      <c r="DAE23" s="406" t="n"/>
      <c r="DAF23" s="406" t="n"/>
      <c r="DAG23" s="406" t="n"/>
      <c r="DAH23" s="406" t="n"/>
      <c r="DAI23" s="406" t="n"/>
      <c r="DAJ23" s="406" t="n"/>
      <c r="DAK23" s="406" t="n"/>
      <c r="DAL23" s="406" t="n"/>
      <c r="DAM23" s="406" t="n"/>
      <c r="DAN23" s="406" t="n"/>
      <c r="DAO23" s="406" t="n"/>
      <c r="DAP23" s="406" t="n"/>
      <c r="DAQ23" s="406" t="n"/>
      <c r="DAR23" s="406" t="n"/>
      <c r="DAS23" s="406" t="n"/>
      <c r="DAT23" s="406" t="n"/>
      <c r="DAU23" s="406" t="n"/>
      <c r="DAV23" s="406" t="n"/>
      <c r="DAW23" s="406" t="n"/>
      <c r="DAX23" s="406" t="n"/>
      <c r="DAY23" s="406" t="n"/>
      <c r="DAZ23" s="406" t="n"/>
      <c r="DBA23" s="406" t="n"/>
      <c r="DBB23" s="406" t="n"/>
      <c r="DBC23" s="406" t="n"/>
      <c r="DBD23" s="406" t="n"/>
      <c r="DBE23" s="406" t="n"/>
      <c r="DBF23" s="406" t="n"/>
      <c r="DBG23" s="406" t="n"/>
      <c r="DBH23" s="406" t="n"/>
      <c r="DBI23" s="406" t="n"/>
      <c r="DBJ23" s="406" t="n"/>
      <c r="DBK23" s="406" t="n"/>
      <c r="DBL23" s="406" t="n"/>
      <c r="DBM23" s="406" t="n"/>
      <c r="DBN23" s="406" t="n"/>
      <c r="DBO23" s="406" t="n"/>
      <c r="DBP23" s="406" t="n"/>
      <c r="DBQ23" s="406" t="n"/>
      <c r="DBR23" s="406" t="n"/>
      <c r="DBS23" s="406" t="n"/>
      <c r="DBT23" s="406" t="n"/>
      <c r="DBU23" s="406" t="n"/>
      <c r="DBV23" s="406" t="n"/>
      <c r="DBW23" s="406" t="n"/>
      <c r="DBX23" s="406" t="n"/>
      <c r="DBY23" s="406" t="n"/>
      <c r="DBZ23" s="406" t="n"/>
      <c r="DCA23" s="406" t="n"/>
      <c r="DCB23" s="406" t="n"/>
      <c r="DCC23" s="406" t="n"/>
      <c r="DCD23" s="406" t="n"/>
      <c r="DCE23" s="406" t="n"/>
      <c r="DCF23" s="406" t="n"/>
      <c r="DCG23" s="406" t="n"/>
      <c r="DCH23" s="406" t="n"/>
      <c r="DCI23" s="406" t="n"/>
      <c r="DCJ23" s="406" t="n"/>
      <c r="DCK23" s="406" t="n"/>
      <c r="DCL23" s="406" t="n"/>
      <c r="DCM23" s="406" t="n"/>
      <c r="DCN23" s="406" t="n"/>
      <c r="DCO23" s="406" t="n"/>
      <c r="DCP23" s="406" t="n"/>
      <c r="DCQ23" s="406" t="n"/>
      <c r="DCR23" s="406" t="n"/>
      <c r="DCS23" s="406" t="n"/>
      <c r="DCT23" s="406" t="n"/>
      <c r="DCU23" s="406" t="n"/>
      <c r="DCV23" s="406" t="n"/>
      <c r="DCW23" s="406" t="n"/>
      <c r="DCX23" s="406" t="n"/>
      <c r="DCY23" s="406" t="n"/>
      <c r="DCZ23" s="406" t="n"/>
      <c r="DDA23" s="406" t="n"/>
      <c r="DDB23" s="406" t="n"/>
      <c r="DDC23" s="406" t="n"/>
      <c r="DDD23" s="406" t="n"/>
      <c r="DDE23" s="406" t="n"/>
      <c r="DDF23" s="406" t="n"/>
      <c r="DDG23" s="406" t="n"/>
      <c r="DDH23" s="406" t="n"/>
      <c r="DDI23" s="406" t="n"/>
      <c r="DDJ23" s="406" t="n"/>
      <c r="DDK23" s="406" t="n"/>
      <c r="DDL23" s="406" t="n"/>
      <c r="DDM23" s="406" t="n"/>
      <c r="DDN23" s="406" t="n"/>
      <c r="DDO23" s="406" t="n"/>
      <c r="DDP23" s="406" t="n"/>
      <c r="DDQ23" s="406" t="n"/>
      <c r="DDR23" s="406" t="n"/>
      <c r="DDS23" s="406" t="n"/>
      <c r="DDT23" s="406" t="n"/>
      <c r="DDU23" s="406" t="n"/>
      <c r="DDV23" s="406" t="n"/>
      <c r="DDW23" s="406" t="n"/>
      <c r="DDX23" s="406" t="n"/>
      <c r="DDY23" s="406" t="n"/>
      <c r="DDZ23" s="406" t="n"/>
      <c r="DEA23" s="406" t="n"/>
      <c r="DEB23" s="406" t="n"/>
      <c r="DEC23" s="406" t="n"/>
      <c r="DED23" s="406" t="n"/>
      <c r="DEE23" s="406" t="n"/>
      <c r="DEF23" s="406" t="n"/>
      <c r="DEG23" s="406" t="n"/>
      <c r="DEH23" s="406" t="n"/>
      <c r="DEI23" s="406" t="n"/>
      <c r="DEJ23" s="406" t="n"/>
      <c r="DEK23" s="406" t="n"/>
      <c r="DEL23" s="406" t="n"/>
      <c r="DEM23" s="406" t="n"/>
      <c r="DEN23" s="406" t="n"/>
      <c r="DEO23" s="406" t="n"/>
      <c r="DEP23" s="406" t="n"/>
      <c r="DEQ23" s="406" t="n"/>
      <c r="DER23" s="406" t="n"/>
      <c r="DES23" s="406" t="n"/>
      <c r="DET23" s="406" t="n"/>
      <c r="DEU23" s="406" t="n"/>
      <c r="DEV23" s="406" t="n"/>
      <c r="DEW23" s="406" t="n"/>
      <c r="DEX23" s="406" t="n"/>
      <c r="DEY23" s="406" t="n"/>
      <c r="DEZ23" s="406" t="n"/>
      <c r="DFA23" s="406" t="n"/>
      <c r="DFB23" s="406" t="n"/>
      <c r="DFC23" s="406" t="n"/>
      <c r="DFD23" s="406" t="n"/>
      <c r="DFE23" s="406" t="n"/>
      <c r="DFF23" s="406" t="n"/>
      <c r="DFG23" s="406" t="n"/>
      <c r="DFH23" s="406" t="n"/>
      <c r="DFI23" s="406" t="n"/>
      <c r="DFJ23" s="406" t="n"/>
      <c r="DFK23" s="406" t="n"/>
      <c r="DFL23" s="406" t="n"/>
      <c r="DFM23" s="406" t="n"/>
      <c r="DFN23" s="406" t="n"/>
      <c r="DFO23" s="406" t="n"/>
      <c r="DFP23" s="406" t="n"/>
      <c r="DFQ23" s="406" t="n"/>
      <c r="DFR23" s="406" t="n"/>
      <c r="DFS23" s="406" t="n"/>
      <c r="DFT23" s="406" t="n"/>
      <c r="DFU23" s="406" t="n"/>
      <c r="DFV23" s="406" t="n"/>
      <c r="DFW23" s="406" t="n"/>
      <c r="DFX23" s="406" t="n"/>
      <c r="DFY23" s="406" t="n"/>
      <c r="DFZ23" s="406" t="n"/>
      <c r="DGA23" s="406" t="n"/>
      <c r="DGB23" s="406" t="n"/>
      <c r="DGC23" s="406" t="n"/>
      <c r="DGD23" s="406" t="n"/>
      <c r="DGE23" s="406" t="n"/>
      <c r="DGF23" s="406" t="n"/>
      <c r="DGG23" s="406" t="n"/>
      <c r="DGH23" s="406" t="n"/>
      <c r="DGI23" s="406" t="n"/>
      <c r="DGJ23" s="406" t="n"/>
      <c r="DGK23" s="406" t="n"/>
      <c r="DGL23" s="406" t="n"/>
      <c r="DGM23" s="406" t="n"/>
      <c r="DGN23" s="406" t="n"/>
      <c r="DGO23" s="406" t="n"/>
      <c r="DGP23" s="406" t="n"/>
      <c r="DGQ23" s="406" t="n"/>
      <c r="DGR23" s="406" t="n"/>
      <c r="DGS23" s="406" t="n"/>
      <c r="DGT23" s="406" t="n"/>
      <c r="DGU23" s="406" t="n"/>
      <c r="DGV23" s="406" t="n"/>
      <c r="DGW23" s="406" t="n"/>
      <c r="DGX23" s="406" t="n"/>
      <c r="DGY23" s="406" t="n"/>
      <c r="DGZ23" s="406" t="n"/>
      <c r="DHA23" s="406" t="n"/>
      <c r="DHB23" s="406" t="n"/>
      <c r="DHC23" s="406" t="n"/>
      <c r="DHD23" s="406" t="n"/>
      <c r="DHE23" s="406" t="n"/>
      <c r="DHF23" s="406" t="n"/>
      <c r="DHG23" s="406" t="n"/>
      <c r="DHH23" s="406" t="n"/>
      <c r="DHI23" s="406" t="n"/>
      <c r="DHJ23" s="406" t="n"/>
      <c r="DHK23" s="406" t="n"/>
      <c r="DHL23" s="406" t="n"/>
      <c r="DHM23" s="406" t="n"/>
      <c r="DHN23" s="406" t="n"/>
      <c r="DHO23" s="406" t="n"/>
      <c r="DHP23" s="406" t="n"/>
      <c r="DHQ23" s="406" t="n"/>
      <c r="DHR23" s="406" t="n"/>
      <c r="DHS23" s="406" t="n"/>
      <c r="DHT23" s="406" t="n"/>
      <c r="DHU23" s="406" t="n"/>
      <c r="DHV23" s="406" t="n"/>
      <c r="DHW23" s="406" t="n"/>
      <c r="DHX23" s="406" t="n"/>
      <c r="DHY23" s="406" t="n"/>
      <c r="DHZ23" s="406" t="n"/>
      <c r="DIA23" s="406" t="n"/>
      <c r="DIB23" s="406" t="n"/>
      <c r="DIC23" s="406" t="n"/>
      <c r="DID23" s="406" t="n"/>
      <c r="DIE23" s="406" t="n"/>
      <c r="DIF23" s="406" t="n"/>
      <c r="DIG23" s="406" t="n"/>
      <c r="DIH23" s="406" t="n"/>
      <c r="DII23" s="406" t="n"/>
      <c r="DIJ23" s="406" t="n"/>
      <c r="DIK23" s="406" t="n"/>
      <c r="DIL23" s="406" t="n"/>
      <c r="DIM23" s="406" t="n"/>
      <c r="DIN23" s="406" t="n"/>
      <c r="DIO23" s="406" t="n"/>
      <c r="DIP23" s="406" t="n"/>
      <c r="DIQ23" s="406" t="n"/>
      <c r="DIR23" s="406" t="n"/>
      <c r="DIS23" s="406" t="n"/>
      <c r="DIT23" s="406" t="n"/>
      <c r="DIU23" s="406" t="n"/>
      <c r="DIV23" s="406" t="n"/>
      <c r="DIW23" s="406" t="n"/>
      <c r="DIX23" s="406" t="n"/>
      <c r="DIY23" s="406" t="n"/>
      <c r="DIZ23" s="406" t="n"/>
      <c r="DJA23" s="406" t="n"/>
      <c r="DJB23" s="406" t="n"/>
      <c r="DJC23" s="406" t="n"/>
      <c r="DJD23" s="406" t="n"/>
      <c r="DJE23" s="406" t="n"/>
      <c r="DJF23" s="406" t="n"/>
      <c r="DJG23" s="406" t="n"/>
      <c r="DJH23" s="406" t="n"/>
      <c r="DJI23" s="406" t="n"/>
      <c r="DJJ23" s="406" t="n"/>
      <c r="DJK23" s="406" t="n"/>
      <c r="DJL23" s="406" t="n"/>
      <c r="DJM23" s="406" t="n"/>
      <c r="DJN23" s="406" t="n"/>
      <c r="DJO23" s="406" t="n"/>
      <c r="DJP23" s="406" t="n"/>
      <c r="DJQ23" s="406" t="n"/>
      <c r="DJR23" s="406" t="n"/>
      <c r="DJS23" s="406" t="n"/>
      <c r="DJT23" s="406" t="n"/>
      <c r="DJU23" s="406" t="n"/>
      <c r="DJV23" s="406" t="n"/>
      <c r="DJW23" s="406" t="n"/>
      <c r="DJX23" s="406" t="n"/>
      <c r="DJY23" s="406" t="n"/>
      <c r="DJZ23" s="406" t="n"/>
      <c r="DKA23" s="406" t="n"/>
      <c r="DKB23" s="406" t="n"/>
      <c r="DKC23" s="406" t="n"/>
      <c r="DKD23" s="406" t="n"/>
      <c r="DKE23" s="406" t="n"/>
      <c r="DKF23" s="406" t="n"/>
      <c r="DKG23" s="406" t="n"/>
      <c r="DKH23" s="406" t="n"/>
      <c r="DKI23" s="406" t="n"/>
      <c r="DKJ23" s="406" t="n"/>
      <c r="DKK23" s="406" t="n"/>
      <c r="DKL23" s="406" t="n"/>
      <c r="DKM23" s="406" t="n"/>
      <c r="DKN23" s="406" t="n"/>
      <c r="DKO23" s="406" t="n"/>
      <c r="DKP23" s="406" t="n"/>
      <c r="DKQ23" s="406" t="n"/>
      <c r="DKR23" s="406" t="n"/>
      <c r="DKS23" s="406" t="n"/>
      <c r="DKT23" s="406" t="n"/>
      <c r="DKU23" s="406" t="n"/>
      <c r="DKV23" s="406" t="n"/>
      <c r="DKW23" s="406" t="n"/>
      <c r="DKX23" s="406" t="n"/>
      <c r="DKY23" s="406" t="n"/>
      <c r="DKZ23" s="406" t="n"/>
      <c r="DLA23" s="406" t="n"/>
      <c r="DLB23" s="406" t="n"/>
      <c r="DLC23" s="406" t="n"/>
      <c r="DLD23" s="406" t="n"/>
      <c r="DLE23" s="406" t="n"/>
      <c r="DLF23" s="406" t="n"/>
      <c r="DLG23" s="406" t="n"/>
      <c r="DLH23" s="406" t="n"/>
      <c r="DLI23" s="406" t="n"/>
      <c r="DLJ23" s="406" t="n"/>
      <c r="DLK23" s="406" t="n"/>
      <c r="DLL23" s="406" t="n"/>
      <c r="DLM23" s="406" t="n"/>
      <c r="DLN23" s="406" t="n"/>
      <c r="DLO23" s="406" t="n"/>
      <c r="DLP23" s="406" t="n"/>
      <c r="DLQ23" s="406" t="n"/>
      <c r="DLR23" s="406" t="n"/>
      <c r="DLS23" s="406" t="n"/>
      <c r="DLT23" s="406" t="n"/>
      <c r="DLU23" s="406" t="n"/>
      <c r="DLV23" s="406" t="n"/>
      <c r="DLW23" s="406" t="n"/>
      <c r="DLX23" s="406" t="n"/>
      <c r="DLY23" s="406" t="n"/>
      <c r="DLZ23" s="406" t="n"/>
      <c r="DMA23" s="406" t="n"/>
      <c r="DMB23" s="406" t="n"/>
      <c r="DMC23" s="406" t="n"/>
      <c r="DMD23" s="406" t="n"/>
      <c r="DME23" s="406" t="n"/>
      <c r="DMF23" s="406" t="n"/>
      <c r="DMG23" s="406" t="n"/>
      <c r="DMH23" s="406" t="n"/>
      <c r="DMI23" s="406" t="n"/>
      <c r="DMJ23" s="406" t="n"/>
      <c r="DMK23" s="406" t="n"/>
      <c r="DML23" s="406" t="n"/>
      <c r="DMM23" s="406" t="n"/>
      <c r="DMN23" s="406" t="n"/>
      <c r="DMO23" s="406" t="n"/>
      <c r="DMP23" s="406" t="n"/>
      <c r="DMQ23" s="406" t="n"/>
      <c r="DMR23" s="406" t="n"/>
      <c r="DMS23" s="406" t="n"/>
      <c r="DMT23" s="406" t="n"/>
      <c r="DMU23" s="406" t="n"/>
      <c r="DMV23" s="406" t="n"/>
      <c r="DMW23" s="406" t="n"/>
      <c r="DMX23" s="406" t="n"/>
      <c r="DMY23" s="406" t="n"/>
      <c r="DMZ23" s="406" t="n"/>
      <c r="DNA23" s="406" t="n"/>
      <c r="DNB23" s="406" t="n"/>
      <c r="DNC23" s="406" t="n"/>
      <c r="DND23" s="406" t="n"/>
      <c r="DNE23" s="406" t="n"/>
      <c r="DNF23" s="406" t="n"/>
      <c r="DNG23" s="406" t="n"/>
      <c r="DNH23" s="406" t="n"/>
      <c r="DNI23" s="406" t="n"/>
      <c r="DNJ23" s="406" t="n"/>
      <c r="DNK23" s="406" t="n"/>
      <c r="DNL23" s="406" t="n"/>
      <c r="DNM23" s="406" t="n"/>
      <c r="DNN23" s="406" t="n"/>
      <c r="DNO23" s="406" t="n"/>
      <c r="DNP23" s="406" t="n"/>
      <c r="DNQ23" s="406" t="n"/>
      <c r="DNR23" s="406" t="n"/>
      <c r="DNS23" s="406" t="n"/>
      <c r="DNT23" s="406" t="n"/>
      <c r="DNU23" s="406" t="n"/>
      <c r="DNV23" s="406" t="n"/>
      <c r="DNW23" s="406" t="n"/>
      <c r="DNX23" s="406" t="n"/>
      <c r="DNY23" s="406" t="n"/>
      <c r="DNZ23" s="406" t="n"/>
      <c r="DOA23" s="406" t="n"/>
      <c r="DOB23" s="406" t="n"/>
      <c r="DOC23" s="406" t="n"/>
      <c r="DOD23" s="406" t="n"/>
      <c r="DOE23" s="406" t="n"/>
      <c r="DOF23" s="406" t="n"/>
      <c r="DOG23" s="406" t="n"/>
      <c r="DOH23" s="406" t="n"/>
      <c r="DOI23" s="406" t="n"/>
      <c r="DOJ23" s="406" t="n"/>
      <c r="DOK23" s="406" t="n"/>
      <c r="DOL23" s="406" t="n"/>
      <c r="DOM23" s="406" t="n"/>
      <c r="DON23" s="406" t="n"/>
      <c r="DOO23" s="406" t="n"/>
      <c r="DOP23" s="406" t="n"/>
      <c r="DOQ23" s="406" t="n"/>
      <c r="DOR23" s="406" t="n"/>
      <c r="DOS23" s="406" t="n"/>
      <c r="DOT23" s="406" t="n"/>
      <c r="DOU23" s="406" t="n"/>
      <c r="DOV23" s="406" t="n"/>
      <c r="DOW23" s="406" t="n"/>
      <c r="DOX23" s="406" t="n"/>
      <c r="DOY23" s="406" t="n"/>
      <c r="DOZ23" s="406" t="n"/>
      <c r="DPA23" s="406" t="n"/>
      <c r="DPB23" s="406" t="n"/>
      <c r="DPC23" s="406" t="n"/>
      <c r="DPD23" s="406" t="n"/>
      <c r="DPE23" s="406" t="n"/>
      <c r="DPF23" s="406" t="n"/>
      <c r="DPG23" s="406" t="n"/>
      <c r="DPH23" s="406" t="n"/>
      <c r="DPI23" s="406" t="n"/>
      <c r="DPJ23" s="406" t="n"/>
      <c r="DPK23" s="406" t="n"/>
      <c r="DPL23" s="406" t="n"/>
      <c r="DPM23" s="406" t="n"/>
      <c r="DPN23" s="406" t="n"/>
      <c r="DPO23" s="406" t="n"/>
      <c r="DPP23" s="406" t="n"/>
      <c r="DPQ23" s="406" t="n"/>
      <c r="DPR23" s="406" t="n"/>
      <c r="DPS23" s="406" t="n"/>
      <c r="DPT23" s="406" t="n"/>
      <c r="DPU23" s="406" t="n"/>
      <c r="DPV23" s="406" t="n"/>
      <c r="DPW23" s="406" t="n"/>
      <c r="DPX23" s="406" t="n"/>
      <c r="DPY23" s="406" t="n"/>
      <c r="DPZ23" s="406" t="n"/>
      <c r="DQA23" s="406" t="n"/>
      <c r="DQB23" s="406" t="n"/>
      <c r="DQC23" s="406" t="n"/>
      <c r="DQD23" s="406" t="n"/>
      <c r="DQE23" s="406" t="n"/>
      <c r="DQF23" s="406" t="n"/>
      <c r="DQG23" s="406" t="n"/>
      <c r="DQH23" s="406" t="n"/>
      <c r="DQI23" s="406" t="n"/>
      <c r="DQJ23" s="406" t="n"/>
      <c r="DQK23" s="406" t="n"/>
      <c r="DQL23" s="406" t="n"/>
      <c r="DQM23" s="406" t="n"/>
      <c r="DQN23" s="406" t="n"/>
      <c r="DQO23" s="406" t="n"/>
      <c r="DQP23" s="406" t="n"/>
      <c r="DQQ23" s="406" t="n"/>
      <c r="DQR23" s="406" t="n"/>
      <c r="DQS23" s="406" t="n"/>
      <c r="DQT23" s="406" t="n"/>
      <c r="DQU23" s="406" t="n"/>
      <c r="DQV23" s="406" t="n"/>
      <c r="DQW23" s="406" t="n"/>
      <c r="DQX23" s="406" t="n"/>
      <c r="DQY23" s="406" t="n"/>
      <c r="DQZ23" s="406" t="n"/>
      <c r="DRA23" s="406" t="n"/>
      <c r="DRB23" s="406" t="n"/>
      <c r="DRC23" s="406" t="n"/>
      <c r="DRD23" s="406" t="n"/>
      <c r="DRE23" s="406" t="n"/>
      <c r="DRF23" s="406" t="n"/>
      <c r="DRG23" s="406" t="n"/>
      <c r="DRH23" s="406" t="n"/>
      <c r="DRI23" s="406" t="n"/>
      <c r="DRJ23" s="406" t="n"/>
      <c r="DRK23" s="406" t="n"/>
      <c r="DRL23" s="406" t="n"/>
      <c r="DRM23" s="406" t="n"/>
      <c r="DRN23" s="406" t="n"/>
      <c r="DRO23" s="406" t="n"/>
      <c r="DRP23" s="406" t="n"/>
      <c r="DRQ23" s="406" t="n"/>
      <c r="DRR23" s="406" t="n"/>
      <c r="DRS23" s="406" t="n"/>
      <c r="DRT23" s="406" t="n"/>
      <c r="DRU23" s="406" t="n"/>
      <c r="DRV23" s="406" t="n"/>
      <c r="DRW23" s="406" t="n"/>
      <c r="DRX23" s="406" t="n"/>
      <c r="DRY23" s="406" t="n"/>
      <c r="DRZ23" s="406" t="n"/>
      <c r="DSA23" s="406" t="n"/>
      <c r="DSB23" s="406" t="n"/>
      <c r="DSC23" s="406" t="n"/>
      <c r="DSD23" s="406" t="n"/>
      <c r="DSE23" s="406" t="n"/>
      <c r="DSF23" s="406" t="n"/>
      <c r="DSG23" s="406" t="n"/>
      <c r="DSH23" s="406" t="n"/>
      <c r="DSI23" s="406" t="n"/>
      <c r="DSJ23" s="406" t="n"/>
      <c r="DSK23" s="406" t="n"/>
      <c r="DSL23" s="406" t="n"/>
      <c r="DSM23" s="406" t="n"/>
      <c r="DSN23" s="406" t="n"/>
      <c r="DSO23" s="406" t="n"/>
      <c r="DSP23" s="406" t="n"/>
      <c r="DSQ23" s="406" t="n"/>
      <c r="DSR23" s="406" t="n"/>
      <c r="DSS23" s="406" t="n"/>
      <c r="DST23" s="406" t="n"/>
      <c r="DSU23" s="406" t="n"/>
      <c r="DSV23" s="406" t="n"/>
      <c r="DSW23" s="406" t="n"/>
      <c r="DSX23" s="406" t="n"/>
      <c r="DSY23" s="406" t="n"/>
      <c r="DSZ23" s="406" t="n"/>
      <c r="DTA23" s="406" t="n"/>
      <c r="DTB23" s="406" t="n"/>
      <c r="DTC23" s="406" t="n"/>
      <c r="DTD23" s="406" t="n"/>
      <c r="DTE23" s="406" t="n"/>
      <c r="DTF23" s="406" t="n"/>
      <c r="DTG23" s="406" t="n"/>
      <c r="DTH23" s="406" t="n"/>
      <c r="DTI23" s="406" t="n"/>
      <c r="DTJ23" s="406" t="n"/>
      <c r="DTK23" s="406" t="n"/>
      <c r="DTL23" s="406" t="n"/>
      <c r="DTM23" s="406" t="n"/>
      <c r="DTN23" s="406" t="n"/>
      <c r="DTO23" s="406" t="n"/>
      <c r="DTP23" s="406" t="n"/>
      <c r="DTQ23" s="406" t="n"/>
      <c r="DTR23" s="406" t="n"/>
      <c r="DTS23" s="406" t="n"/>
      <c r="DTT23" s="406" t="n"/>
      <c r="DTU23" s="406" t="n"/>
      <c r="DTV23" s="406" t="n"/>
      <c r="DTW23" s="406" t="n"/>
      <c r="DTX23" s="406" t="n"/>
      <c r="DTY23" s="406" t="n"/>
      <c r="DTZ23" s="406" t="n"/>
      <c r="DUA23" s="406" t="n"/>
      <c r="DUB23" s="406" t="n"/>
      <c r="DUC23" s="406" t="n"/>
      <c r="DUD23" s="406" t="n"/>
      <c r="DUE23" s="406" t="n"/>
      <c r="DUF23" s="406" t="n"/>
      <c r="DUG23" s="406" t="n"/>
      <c r="DUH23" s="406" t="n"/>
      <c r="DUI23" s="406" t="n"/>
      <c r="DUJ23" s="406" t="n"/>
      <c r="DUK23" s="406" t="n"/>
      <c r="DUL23" s="406" t="n"/>
      <c r="DUM23" s="406" t="n"/>
      <c r="DUN23" s="406" t="n"/>
      <c r="DUO23" s="406" t="n"/>
      <c r="DUP23" s="406" t="n"/>
      <c r="DUQ23" s="406" t="n"/>
      <c r="DUR23" s="406" t="n"/>
      <c r="DUS23" s="406" t="n"/>
      <c r="DUT23" s="406" t="n"/>
      <c r="DUU23" s="406" t="n"/>
      <c r="DUV23" s="406" t="n"/>
      <c r="DUW23" s="406" t="n"/>
      <c r="DUX23" s="406" t="n"/>
      <c r="DUY23" s="406" t="n"/>
      <c r="DUZ23" s="406" t="n"/>
      <c r="DVA23" s="406" t="n"/>
      <c r="DVB23" s="406" t="n"/>
      <c r="DVC23" s="406" t="n"/>
      <c r="DVD23" s="406" t="n"/>
      <c r="DVE23" s="406" t="n"/>
      <c r="DVF23" s="406" t="n"/>
      <c r="DVG23" s="406" t="n"/>
      <c r="DVH23" s="406" t="n"/>
      <c r="DVI23" s="406" t="n"/>
      <c r="DVJ23" s="406" t="n"/>
      <c r="DVK23" s="406" t="n"/>
      <c r="DVL23" s="406" t="n"/>
      <c r="DVM23" s="406" t="n"/>
      <c r="DVN23" s="406" t="n"/>
      <c r="DVO23" s="406" t="n"/>
      <c r="DVP23" s="406" t="n"/>
      <c r="DVQ23" s="406" t="n"/>
      <c r="DVR23" s="406" t="n"/>
      <c r="DVS23" s="406" t="n"/>
      <c r="DVT23" s="406" t="n"/>
      <c r="DVU23" s="406" t="n"/>
      <c r="DVV23" s="406" t="n"/>
      <c r="DVW23" s="406" t="n"/>
      <c r="DVX23" s="406" t="n"/>
      <c r="DVY23" s="406" t="n"/>
      <c r="DVZ23" s="406" t="n"/>
      <c r="DWA23" s="406" t="n"/>
      <c r="DWB23" s="406" t="n"/>
      <c r="DWC23" s="406" t="n"/>
      <c r="DWD23" s="406" t="n"/>
      <c r="DWE23" s="406" t="n"/>
      <c r="DWF23" s="406" t="n"/>
      <c r="DWG23" s="406" t="n"/>
      <c r="DWH23" s="406" t="n"/>
      <c r="DWI23" s="406" t="n"/>
      <c r="DWJ23" s="406" t="n"/>
      <c r="DWK23" s="406" t="n"/>
      <c r="DWL23" s="406" t="n"/>
      <c r="DWM23" s="406" t="n"/>
      <c r="DWN23" s="406" t="n"/>
      <c r="DWO23" s="406" t="n"/>
      <c r="DWP23" s="406" t="n"/>
      <c r="DWQ23" s="406" t="n"/>
      <c r="DWR23" s="406" t="n"/>
      <c r="DWS23" s="406" t="n"/>
      <c r="DWT23" s="406" t="n"/>
      <c r="DWU23" s="406" t="n"/>
      <c r="DWV23" s="406" t="n"/>
      <c r="DWW23" s="406" t="n"/>
      <c r="DWX23" s="406" t="n"/>
      <c r="DWY23" s="406" t="n"/>
      <c r="DWZ23" s="406" t="n"/>
      <c r="DXA23" s="406" t="n"/>
      <c r="DXB23" s="406" t="n"/>
      <c r="DXC23" s="406" t="n"/>
      <c r="DXD23" s="406" t="n"/>
      <c r="DXE23" s="406" t="n"/>
      <c r="DXF23" s="406" t="n"/>
      <c r="DXG23" s="406" t="n"/>
      <c r="DXH23" s="406" t="n"/>
      <c r="DXI23" s="406" t="n"/>
      <c r="DXJ23" s="406" t="n"/>
      <c r="DXK23" s="406" t="n"/>
      <c r="DXL23" s="406" t="n"/>
      <c r="DXM23" s="406" t="n"/>
      <c r="DXN23" s="406" t="n"/>
      <c r="DXO23" s="406" t="n"/>
      <c r="DXP23" s="406" t="n"/>
      <c r="DXQ23" s="406" t="n"/>
      <c r="DXR23" s="406" t="n"/>
      <c r="DXS23" s="406" t="n"/>
      <c r="DXT23" s="406" t="n"/>
      <c r="DXU23" s="406" t="n"/>
      <c r="DXV23" s="406" t="n"/>
      <c r="DXW23" s="406" t="n"/>
      <c r="DXX23" s="406" t="n"/>
      <c r="DXY23" s="406" t="n"/>
      <c r="DXZ23" s="406" t="n"/>
      <c r="DYA23" s="406" t="n"/>
      <c r="DYB23" s="406" t="n"/>
      <c r="DYC23" s="406" t="n"/>
      <c r="DYD23" s="406" t="n"/>
      <c r="DYE23" s="406" t="n"/>
      <c r="DYF23" s="406" t="n"/>
      <c r="DYG23" s="406" t="n"/>
      <c r="DYH23" s="406" t="n"/>
      <c r="DYI23" s="406" t="n"/>
      <c r="DYJ23" s="406" t="n"/>
      <c r="DYK23" s="406" t="n"/>
      <c r="DYL23" s="406" t="n"/>
      <c r="DYM23" s="406" t="n"/>
      <c r="DYN23" s="406" t="n"/>
      <c r="DYO23" s="406" t="n"/>
      <c r="DYP23" s="406" t="n"/>
      <c r="DYQ23" s="406" t="n"/>
      <c r="DYR23" s="406" t="n"/>
      <c r="DYS23" s="406" t="n"/>
      <c r="DYT23" s="406" t="n"/>
      <c r="DYU23" s="406" t="n"/>
      <c r="DYV23" s="406" t="n"/>
      <c r="DYW23" s="406" t="n"/>
      <c r="DYX23" s="406" t="n"/>
      <c r="DYY23" s="406" t="n"/>
      <c r="DYZ23" s="406" t="n"/>
      <c r="DZA23" s="406" t="n"/>
      <c r="DZB23" s="406" t="n"/>
      <c r="DZC23" s="406" t="n"/>
      <c r="DZD23" s="406" t="n"/>
      <c r="DZE23" s="406" t="n"/>
      <c r="DZF23" s="406" t="n"/>
      <c r="DZG23" s="406" t="n"/>
      <c r="DZH23" s="406" t="n"/>
      <c r="DZI23" s="406" t="n"/>
      <c r="DZJ23" s="406" t="n"/>
      <c r="DZK23" s="406" t="n"/>
      <c r="DZL23" s="406" t="n"/>
      <c r="DZM23" s="406" t="n"/>
      <c r="DZN23" s="406" t="n"/>
      <c r="DZO23" s="406" t="n"/>
      <c r="DZP23" s="406" t="n"/>
      <c r="DZQ23" s="406" t="n"/>
      <c r="DZR23" s="406" t="n"/>
      <c r="DZS23" s="406" t="n"/>
      <c r="DZT23" s="406" t="n"/>
      <c r="DZU23" s="406" t="n"/>
      <c r="DZV23" s="406" t="n"/>
      <c r="DZW23" s="406" t="n"/>
      <c r="DZX23" s="406" t="n"/>
      <c r="DZY23" s="406" t="n"/>
      <c r="DZZ23" s="406" t="n"/>
      <c r="EAA23" s="406" t="n"/>
      <c r="EAB23" s="406" t="n"/>
      <c r="EAC23" s="406" t="n"/>
      <c r="EAD23" s="406" t="n"/>
      <c r="EAE23" s="406" t="n"/>
      <c r="EAF23" s="406" t="n"/>
      <c r="EAG23" s="406" t="n"/>
      <c r="EAH23" s="406" t="n"/>
      <c r="EAI23" s="406" t="n"/>
      <c r="EAJ23" s="406" t="n"/>
      <c r="EAK23" s="406" t="n"/>
      <c r="EAL23" s="406" t="n"/>
      <c r="EAM23" s="406" t="n"/>
      <c r="EAN23" s="406" t="n"/>
      <c r="EAO23" s="406" t="n"/>
      <c r="EAP23" s="406" t="n"/>
      <c r="EAQ23" s="406" t="n"/>
      <c r="EAR23" s="406" t="n"/>
      <c r="EAS23" s="406" t="n"/>
      <c r="EAT23" s="406" t="n"/>
      <c r="EAU23" s="406" t="n"/>
      <c r="EAV23" s="406" t="n"/>
      <c r="EAW23" s="406" t="n"/>
      <c r="EAX23" s="406" t="n"/>
      <c r="EAY23" s="406" t="n"/>
      <c r="EAZ23" s="406" t="n"/>
      <c r="EBA23" s="406" t="n"/>
      <c r="EBB23" s="406" t="n"/>
      <c r="EBC23" s="406" t="n"/>
      <c r="EBD23" s="406" t="n"/>
      <c r="EBE23" s="406" t="n"/>
      <c r="EBF23" s="406" t="n"/>
      <c r="EBG23" s="406" t="n"/>
      <c r="EBH23" s="406" t="n"/>
      <c r="EBI23" s="406" t="n"/>
      <c r="EBJ23" s="406" t="n"/>
      <c r="EBK23" s="406" t="n"/>
      <c r="EBL23" s="406" t="n"/>
      <c r="EBM23" s="406" t="n"/>
      <c r="EBN23" s="406" t="n"/>
      <c r="EBO23" s="406" t="n"/>
      <c r="EBP23" s="406" t="n"/>
      <c r="EBQ23" s="406" t="n"/>
      <c r="EBR23" s="406" t="n"/>
      <c r="EBS23" s="406" t="n"/>
      <c r="EBT23" s="406" t="n"/>
      <c r="EBU23" s="406" t="n"/>
      <c r="EBV23" s="406" t="n"/>
      <c r="EBW23" s="406" t="n"/>
      <c r="EBX23" s="406" t="n"/>
      <c r="EBY23" s="406" t="n"/>
      <c r="EBZ23" s="406" t="n"/>
      <c r="ECA23" s="406" t="n"/>
      <c r="ECB23" s="406" t="n"/>
      <c r="ECC23" s="406" t="n"/>
      <c r="ECD23" s="406" t="n"/>
      <c r="ECE23" s="406" t="n"/>
      <c r="ECF23" s="406" t="n"/>
      <c r="ECG23" s="406" t="n"/>
      <c r="ECH23" s="406" t="n"/>
      <c r="ECI23" s="406" t="n"/>
      <c r="ECJ23" s="406" t="n"/>
      <c r="ECK23" s="406" t="n"/>
      <c r="ECL23" s="406" t="n"/>
      <c r="ECM23" s="406" t="n"/>
      <c r="ECN23" s="406" t="n"/>
      <c r="ECO23" s="406" t="n"/>
      <c r="ECP23" s="406" t="n"/>
      <c r="ECQ23" s="406" t="n"/>
      <c r="ECR23" s="406" t="n"/>
      <c r="ECS23" s="406" t="n"/>
      <c r="ECT23" s="406" t="n"/>
      <c r="ECU23" s="406" t="n"/>
      <c r="ECV23" s="406" t="n"/>
      <c r="ECW23" s="406" t="n"/>
      <c r="ECX23" s="406" t="n"/>
      <c r="ECY23" s="406" t="n"/>
      <c r="ECZ23" s="406" t="n"/>
      <c r="EDA23" s="406" t="n"/>
      <c r="EDB23" s="406" t="n"/>
      <c r="EDC23" s="406" t="n"/>
      <c r="EDD23" s="406" t="n"/>
      <c r="EDE23" s="406" t="n"/>
      <c r="EDF23" s="406" t="n"/>
      <c r="EDG23" s="406" t="n"/>
      <c r="EDH23" s="406" t="n"/>
      <c r="EDI23" s="406" t="n"/>
      <c r="EDJ23" s="406" t="n"/>
      <c r="EDK23" s="406" t="n"/>
      <c r="EDL23" s="406" t="n"/>
      <c r="EDM23" s="406" t="n"/>
      <c r="EDN23" s="406" t="n"/>
      <c r="EDO23" s="406" t="n"/>
      <c r="EDP23" s="406" t="n"/>
      <c r="EDQ23" s="406" t="n"/>
      <c r="EDR23" s="406" t="n"/>
      <c r="EDS23" s="406" t="n"/>
      <c r="EDT23" s="406" t="n"/>
      <c r="EDU23" s="406" t="n"/>
      <c r="EDV23" s="406" t="n"/>
      <c r="EDW23" s="406" t="n"/>
      <c r="EDX23" s="406" t="n"/>
      <c r="EDY23" s="406" t="n"/>
      <c r="EDZ23" s="406" t="n"/>
      <c r="EEA23" s="406" t="n"/>
      <c r="EEB23" s="406" t="n"/>
      <c r="EEC23" s="406" t="n"/>
      <c r="EED23" s="406" t="n"/>
      <c r="EEE23" s="406" t="n"/>
      <c r="EEF23" s="406" t="n"/>
      <c r="EEG23" s="406" t="n"/>
      <c r="EEH23" s="406" t="n"/>
      <c r="EEI23" s="406" t="n"/>
      <c r="EEJ23" s="406" t="n"/>
      <c r="EEK23" s="406" t="n"/>
      <c r="EEL23" s="406" t="n"/>
      <c r="EEM23" s="406" t="n"/>
      <c r="EEN23" s="406" t="n"/>
      <c r="EEO23" s="406" t="n"/>
      <c r="EEP23" s="406" t="n"/>
      <c r="EEQ23" s="406" t="n"/>
      <c r="EER23" s="406" t="n"/>
      <c r="EES23" s="406" t="n"/>
      <c r="EET23" s="406" t="n"/>
      <c r="EEU23" s="406" t="n"/>
      <c r="EEV23" s="406" t="n"/>
      <c r="EEW23" s="406" t="n"/>
      <c r="EEX23" s="406" t="n"/>
      <c r="EEY23" s="406" t="n"/>
      <c r="EEZ23" s="406" t="n"/>
      <c r="EFA23" s="406" t="n"/>
      <c r="EFB23" s="406" t="n"/>
      <c r="EFC23" s="406" t="n"/>
      <c r="EFD23" s="406" t="n"/>
      <c r="EFE23" s="406" t="n"/>
      <c r="EFF23" s="406" t="n"/>
      <c r="EFG23" s="406" t="n"/>
      <c r="EFH23" s="406" t="n"/>
      <c r="EFI23" s="406" t="n"/>
      <c r="EFJ23" s="406" t="n"/>
      <c r="EFK23" s="406" t="n"/>
      <c r="EFL23" s="406" t="n"/>
      <c r="EFM23" s="406" t="n"/>
      <c r="EFN23" s="406" t="n"/>
      <c r="EFO23" s="406" t="n"/>
      <c r="EFP23" s="406" t="n"/>
      <c r="EFQ23" s="406" t="n"/>
      <c r="EFR23" s="406" t="n"/>
      <c r="EFS23" s="406" t="n"/>
      <c r="EFT23" s="406" t="n"/>
      <c r="EFU23" s="406" t="n"/>
      <c r="EFV23" s="406" t="n"/>
      <c r="EFW23" s="406" t="n"/>
      <c r="EFX23" s="406" t="n"/>
      <c r="EFY23" s="406" t="n"/>
      <c r="EFZ23" s="406" t="n"/>
      <c r="EGA23" s="406" t="n"/>
      <c r="EGB23" s="406" t="n"/>
      <c r="EGC23" s="406" t="n"/>
      <c r="EGD23" s="406" t="n"/>
      <c r="EGE23" s="406" t="n"/>
      <c r="EGF23" s="406" t="n"/>
      <c r="EGG23" s="406" t="n"/>
      <c r="EGH23" s="406" t="n"/>
      <c r="EGI23" s="406" t="n"/>
      <c r="EGJ23" s="406" t="n"/>
      <c r="EGK23" s="406" t="n"/>
      <c r="EGL23" s="406" t="n"/>
      <c r="EGM23" s="406" t="n"/>
      <c r="EGN23" s="406" t="n"/>
      <c r="EGO23" s="406" t="n"/>
      <c r="EGP23" s="406" t="n"/>
      <c r="EGQ23" s="406" t="n"/>
      <c r="EGR23" s="406" t="n"/>
      <c r="EGS23" s="406" t="n"/>
      <c r="EGT23" s="406" t="n"/>
      <c r="EGU23" s="406" t="n"/>
      <c r="EGV23" s="406" t="n"/>
      <c r="EGW23" s="406" t="n"/>
      <c r="EGX23" s="406" t="n"/>
      <c r="EGY23" s="406" t="n"/>
      <c r="EGZ23" s="406" t="n"/>
      <c r="EHA23" s="406" t="n"/>
      <c r="EHB23" s="406" t="n"/>
      <c r="EHC23" s="406" t="n"/>
      <c r="EHD23" s="406" t="n"/>
      <c r="EHE23" s="406" t="n"/>
      <c r="EHF23" s="406" t="n"/>
      <c r="EHG23" s="406" t="n"/>
      <c r="EHH23" s="406" t="n"/>
      <c r="EHI23" s="406" t="n"/>
      <c r="EHJ23" s="406" t="n"/>
      <c r="EHK23" s="406" t="n"/>
      <c r="EHL23" s="406" t="n"/>
      <c r="EHM23" s="406" t="n"/>
      <c r="EHN23" s="406" t="n"/>
      <c r="EHO23" s="406" t="n"/>
      <c r="EHP23" s="406" t="n"/>
      <c r="EHQ23" s="406" t="n"/>
      <c r="EHR23" s="406" t="n"/>
      <c r="EHS23" s="406" t="n"/>
      <c r="EHT23" s="406" t="n"/>
      <c r="EHU23" s="406" t="n"/>
      <c r="EHV23" s="406" t="n"/>
      <c r="EHW23" s="406" t="n"/>
      <c r="EHX23" s="406" t="n"/>
      <c r="EHY23" s="406" t="n"/>
      <c r="EHZ23" s="406" t="n"/>
      <c r="EIA23" s="406" t="n"/>
      <c r="EIB23" s="406" t="n"/>
      <c r="EIC23" s="406" t="n"/>
      <c r="EID23" s="406" t="n"/>
      <c r="EIE23" s="406" t="n"/>
      <c r="EIF23" s="406" t="n"/>
      <c r="EIG23" s="406" t="n"/>
      <c r="EIH23" s="406" t="n"/>
      <c r="EII23" s="406" t="n"/>
      <c r="EIJ23" s="406" t="n"/>
      <c r="EIK23" s="406" t="n"/>
      <c r="EIL23" s="406" t="n"/>
      <c r="EIM23" s="406" t="n"/>
      <c r="EIN23" s="406" t="n"/>
      <c r="EIO23" s="406" t="n"/>
      <c r="EIP23" s="406" t="n"/>
      <c r="EIQ23" s="406" t="n"/>
      <c r="EIR23" s="406" t="n"/>
      <c r="EIS23" s="406" t="n"/>
      <c r="EIT23" s="406" t="n"/>
      <c r="EIU23" s="406" t="n"/>
      <c r="EIV23" s="406" t="n"/>
      <c r="EIW23" s="406" t="n"/>
      <c r="EIX23" s="406" t="n"/>
      <c r="EIY23" s="406" t="n"/>
      <c r="EIZ23" s="406" t="n"/>
      <c r="EJA23" s="406" t="n"/>
      <c r="EJB23" s="406" t="n"/>
      <c r="EJC23" s="406" t="n"/>
      <c r="EJD23" s="406" t="n"/>
      <c r="EJE23" s="406" t="n"/>
      <c r="EJF23" s="406" t="n"/>
      <c r="EJG23" s="406" t="n"/>
      <c r="EJH23" s="406" t="n"/>
      <c r="EJI23" s="406" t="n"/>
      <c r="EJJ23" s="406" t="n"/>
      <c r="EJK23" s="406" t="n"/>
      <c r="EJL23" s="406" t="n"/>
      <c r="EJM23" s="406" t="n"/>
      <c r="EJN23" s="406" t="n"/>
      <c r="EJO23" s="406" t="n"/>
      <c r="EJP23" s="406" t="n"/>
      <c r="EJQ23" s="406" t="n"/>
      <c r="EJR23" s="406" t="n"/>
      <c r="EJS23" s="406" t="n"/>
      <c r="EJT23" s="406" t="n"/>
      <c r="EJU23" s="406" t="n"/>
      <c r="EJV23" s="406" t="n"/>
      <c r="EJW23" s="406" t="n"/>
      <c r="EJX23" s="406" t="n"/>
      <c r="EJY23" s="406" t="n"/>
      <c r="EJZ23" s="406" t="n"/>
      <c r="EKA23" s="406" t="n"/>
      <c r="EKB23" s="406" t="n"/>
      <c r="EKC23" s="406" t="n"/>
      <c r="EKD23" s="406" t="n"/>
      <c r="EKE23" s="406" t="n"/>
      <c r="EKF23" s="406" t="n"/>
      <c r="EKG23" s="406" t="n"/>
      <c r="EKH23" s="406" t="n"/>
      <c r="EKI23" s="406" t="n"/>
      <c r="EKJ23" s="406" t="n"/>
      <c r="EKK23" s="406" t="n"/>
      <c r="EKL23" s="406" t="n"/>
      <c r="EKM23" s="406" t="n"/>
      <c r="EKN23" s="406" t="n"/>
      <c r="EKO23" s="406" t="n"/>
      <c r="EKP23" s="406" t="n"/>
      <c r="EKQ23" s="406" t="n"/>
      <c r="EKR23" s="406" t="n"/>
      <c r="EKS23" s="406" t="n"/>
      <c r="EKT23" s="406" t="n"/>
      <c r="EKU23" s="406" t="n"/>
      <c r="EKV23" s="406" t="n"/>
      <c r="EKW23" s="406" t="n"/>
      <c r="EKX23" s="406" t="n"/>
      <c r="EKY23" s="406" t="n"/>
      <c r="EKZ23" s="406" t="n"/>
      <c r="ELA23" s="406" t="n"/>
      <c r="ELB23" s="406" t="n"/>
      <c r="ELC23" s="406" t="n"/>
      <c r="ELD23" s="406" t="n"/>
      <c r="ELE23" s="406" t="n"/>
      <c r="ELF23" s="406" t="n"/>
      <c r="ELG23" s="406" t="n"/>
      <c r="ELH23" s="406" t="n"/>
      <c r="ELI23" s="406" t="n"/>
      <c r="ELJ23" s="406" t="n"/>
      <c r="ELK23" s="406" t="n"/>
      <c r="ELL23" s="406" t="n"/>
      <c r="ELM23" s="406" t="n"/>
      <c r="ELN23" s="406" t="n"/>
      <c r="ELO23" s="406" t="n"/>
      <c r="ELP23" s="406" t="n"/>
      <c r="ELQ23" s="406" t="n"/>
      <c r="ELR23" s="406" t="n"/>
      <c r="ELS23" s="406" t="n"/>
      <c r="ELT23" s="406" t="n"/>
      <c r="ELU23" s="406" t="n"/>
      <c r="ELV23" s="406" t="n"/>
      <c r="ELW23" s="406" t="n"/>
      <c r="ELX23" s="406" t="n"/>
      <c r="ELY23" s="406" t="n"/>
      <c r="ELZ23" s="406" t="n"/>
      <c r="EMA23" s="406" t="n"/>
      <c r="EMB23" s="406" t="n"/>
      <c r="EMC23" s="406" t="n"/>
      <c r="EMD23" s="406" t="n"/>
      <c r="EME23" s="406" t="n"/>
      <c r="EMF23" s="406" t="n"/>
      <c r="EMG23" s="406" t="n"/>
      <c r="EMH23" s="406" t="n"/>
      <c r="EMI23" s="406" t="n"/>
      <c r="EMJ23" s="406" t="n"/>
      <c r="EMK23" s="406" t="n"/>
      <c r="EML23" s="406" t="n"/>
      <c r="EMM23" s="406" t="n"/>
      <c r="EMN23" s="406" t="n"/>
      <c r="EMO23" s="406" t="n"/>
      <c r="EMP23" s="406" t="n"/>
      <c r="EMQ23" s="406" t="n"/>
      <c r="EMR23" s="406" t="n"/>
      <c r="EMS23" s="406" t="n"/>
      <c r="EMT23" s="406" t="n"/>
      <c r="EMU23" s="406" t="n"/>
      <c r="EMV23" s="406" t="n"/>
      <c r="EMW23" s="406" t="n"/>
      <c r="EMX23" s="406" t="n"/>
      <c r="EMY23" s="406" t="n"/>
      <c r="EMZ23" s="406" t="n"/>
      <c r="ENA23" s="406" t="n"/>
      <c r="ENB23" s="406" t="n"/>
      <c r="ENC23" s="406" t="n"/>
      <c r="END23" s="406" t="n"/>
      <c r="ENE23" s="406" t="n"/>
      <c r="ENF23" s="406" t="n"/>
      <c r="ENG23" s="406" t="n"/>
      <c r="ENH23" s="406" t="n"/>
      <c r="ENI23" s="406" t="n"/>
      <c r="ENJ23" s="406" t="n"/>
      <c r="ENK23" s="406" t="n"/>
      <c r="ENL23" s="406" t="n"/>
      <c r="ENM23" s="406" t="n"/>
      <c r="ENN23" s="406" t="n"/>
      <c r="ENO23" s="406" t="n"/>
      <c r="ENP23" s="406" t="n"/>
      <c r="ENQ23" s="406" t="n"/>
      <c r="ENR23" s="406" t="n"/>
      <c r="ENS23" s="406" t="n"/>
      <c r="ENT23" s="406" t="n"/>
      <c r="ENU23" s="406" t="n"/>
      <c r="ENV23" s="406" t="n"/>
      <c r="ENW23" s="406" t="n"/>
      <c r="ENX23" s="406" t="n"/>
      <c r="ENY23" s="406" t="n"/>
      <c r="ENZ23" s="406" t="n"/>
      <c r="EOA23" s="406" t="n"/>
      <c r="EOB23" s="406" t="n"/>
      <c r="EOC23" s="406" t="n"/>
      <c r="EOD23" s="406" t="n"/>
      <c r="EOE23" s="406" t="n"/>
      <c r="EOF23" s="406" t="n"/>
      <c r="EOG23" s="406" t="n"/>
      <c r="EOH23" s="406" t="n"/>
      <c r="EOI23" s="406" t="n"/>
      <c r="EOJ23" s="406" t="n"/>
      <c r="EOK23" s="406" t="n"/>
      <c r="EOL23" s="406" t="n"/>
      <c r="EOM23" s="406" t="n"/>
      <c r="EON23" s="406" t="n"/>
      <c r="EOO23" s="406" t="n"/>
      <c r="EOP23" s="406" t="n"/>
      <c r="EOQ23" s="406" t="n"/>
      <c r="EOR23" s="406" t="n"/>
      <c r="EOS23" s="406" t="n"/>
      <c r="EOT23" s="406" t="n"/>
      <c r="EOU23" s="406" t="n"/>
      <c r="EOV23" s="406" t="n"/>
      <c r="EOW23" s="406" t="n"/>
      <c r="EOX23" s="406" t="n"/>
      <c r="EOY23" s="406" t="n"/>
      <c r="EOZ23" s="406" t="n"/>
      <c r="EPA23" s="406" t="n"/>
      <c r="EPB23" s="406" t="n"/>
      <c r="EPC23" s="406" t="n"/>
      <c r="EPD23" s="406" t="n"/>
      <c r="EPE23" s="406" t="n"/>
      <c r="EPF23" s="406" t="n"/>
      <c r="EPG23" s="406" t="n"/>
      <c r="EPH23" s="406" t="n"/>
      <c r="EPI23" s="406" t="n"/>
      <c r="EPJ23" s="406" t="n"/>
      <c r="EPK23" s="406" t="n"/>
      <c r="EPL23" s="406" t="n"/>
      <c r="EPM23" s="406" t="n"/>
      <c r="EPN23" s="406" t="n"/>
      <c r="EPO23" s="406" t="n"/>
      <c r="EPP23" s="406" t="n"/>
      <c r="EPQ23" s="406" t="n"/>
      <c r="EPR23" s="406" t="n"/>
      <c r="EPS23" s="406" t="n"/>
      <c r="EPT23" s="406" t="n"/>
      <c r="EPU23" s="406" t="n"/>
      <c r="EPV23" s="406" t="n"/>
      <c r="EPW23" s="406" t="n"/>
      <c r="EPX23" s="406" t="n"/>
      <c r="EPY23" s="406" t="n"/>
      <c r="EPZ23" s="406" t="n"/>
      <c r="EQA23" s="406" t="n"/>
      <c r="EQB23" s="406" t="n"/>
      <c r="EQC23" s="406" t="n"/>
      <c r="EQD23" s="406" t="n"/>
      <c r="EQE23" s="406" t="n"/>
      <c r="EQF23" s="406" t="n"/>
      <c r="EQG23" s="406" t="n"/>
      <c r="EQH23" s="406" t="n"/>
      <c r="EQI23" s="406" t="n"/>
      <c r="EQJ23" s="406" t="n"/>
      <c r="EQK23" s="406" t="n"/>
      <c r="EQL23" s="406" t="n"/>
      <c r="EQM23" s="406" t="n"/>
      <c r="EQN23" s="406" t="n"/>
      <c r="EQO23" s="406" t="n"/>
      <c r="EQP23" s="406" t="n"/>
      <c r="EQQ23" s="406" t="n"/>
      <c r="EQR23" s="406" t="n"/>
      <c r="EQS23" s="406" t="n"/>
      <c r="EQT23" s="406" t="n"/>
      <c r="EQU23" s="406" t="n"/>
      <c r="EQV23" s="406" t="n"/>
      <c r="EQW23" s="406" t="n"/>
      <c r="EQX23" s="406" t="n"/>
      <c r="EQY23" s="406" t="n"/>
      <c r="EQZ23" s="406" t="n"/>
      <c r="ERA23" s="406" t="n"/>
      <c r="ERB23" s="406" t="n"/>
      <c r="ERC23" s="406" t="n"/>
      <c r="ERD23" s="406" t="n"/>
      <c r="ERE23" s="406" t="n"/>
      <c r="ERF23" s="406" t="n"/>
      <c r="ERG23" s="406" t="n"/>
      <c r="ERH23" s="406" t="n"/>
      <c r="ERI23" s="406" t="n"/>
      <c r="ERJ23" s="406" t="n"/>
      <c r="ERK23" s="406" t="n"/>
      <c r="ERL23" s="406" t="n"/>
      <c r="ERM23" s="406" t="n"/>
      <c r="ERN23" s="406" t="n"/>
      <c r="ERO23" s="406" t="n"/>
      <c r="ERP23" s="406" t="n"/>
      <c r="ERQ23" s="406" t="n"/>
      <c r="ERR23" s="406" t="n"/>
      <c r="ERS23" s="406" t="n"/>
      <c r="ERT23" s="406" t="n"/>
      <c r="ERU23" s="406" t="n"/>
      <c r="ERV23" s="406" t="n"/>
      <c r="ERW23" s="406" t="n"/>
      <c r="ERX23" s="406" t="n"/>
      <c r="ERY23" s="406" t="n"/>
      <c r="ERZ23" s="406" t="n"/>
      <c r="ESA23" s="406" t="n"/>
      <c r="ESB23" s="406" t="n"/>
      <c r="ESC23" s="406" t="n"/>
      <c r="ESD23" s="406" t="n"/>
      <c r="ESE23" s="406" t="n"/>
      <c r="ESF23" s="406" t="n"/>
      <c r="ESG23" s="406" t="n"/>
      <c r="ESH23" s="406" t="n"/>
      <c r="ESI23" s="406" t="n"/>
      <c r="ESJ23" s="406" t="n"/>
      <c r="ESK23" s="406" t="n"/>
      <c r="ESL23" s="406" t="n"/>
      <c r="ESM23" s="406" t="n"/>
      <c r="ESN23" s="406" t="n"/>
      <c r="ESO23" s="406" t="n"/>
      <c r="ESP23" s="406" t="n"/>
      <c r="ESQ23" s="406" t="n"/>
      <c r="ESR23" s="406" t="n"/>
      <c r="ESS23" s="406" t="n"/>
      <c r="EST23" s="406" t="n"/>
      <c r="ESU23" s="406" t="n"/>
      <c r="ESV23" s="406" t="n"/>
      <c r="ESW23" s="406" t="n"/>
      <c r="ESX23" s="406" t="n"/>
      <c r="ESY23" s="406" t="n"/>
      <c r="ESZ23" s="406" t="n"/>
      <c r="ETA23" s="406" t="n"/>
      <c r="ETB23" s="406" t="n"/>
      <c r="ETC23" s="406" t="n"/>
      <c r="ETD23" s="406" t="n"/>
      <c r="ETE23" s="406" t="n"/>
      <c r="ETF23" s="406" t="n"/>
      <c r="ETG23" s="406" t="n"/>
      <c r="ETH23" s="406" t="n"/>
      <c r="ETI23" s="406" t="n"/>
      <c r="ETJ23" s="406" t="n"/>
      <c r="ETK23" s="406" t="n"/>
      <c r="ETL23" s="406" t="n"/>
      <c r="ETM23" s="406" t="n"/>
      <c r="ETN23" s="406" t="n"/>
      <c r="ETO23" s="406" t="n"/>
      <c r="ETP23" s="406" t="n"/>
      <c r="ETQ23" s="406" t="n"/>
      <c r="ETR23" s="406" t="n"/>
      <c r="ETS23" s="406" t="n"/>
      <c r="ETT23" s="406" t="n"/>
      <c r="ETU23" s="406" t="n"/>
      <c r="ETV23" s="406" t="n"/>
      <c r="ETW23" s="406" t="n"/>
      <c r="ETX23" s="406" t="n"/>
      <c r="ETY23" s="406" t="n"/>
      <c r="ETZ23" s="406" t="n"/>
      <c r="EUA23" s="406" t="n"/>
      <c r="EUB23" s="406" t="n"/>
      <c r="EUC23" s="406" t="n"/>
      <c r="EUD23" s="406" t="n"/>
      <c r="EUE23" s="406" t="n"/>
      <c r="EUF23" s="406" t="n"/>
      <c r="EUG23" s="406" t="n"/>
      <c r="EUH23" s="406" t="n"/>
      <c r="EUI23" s="406" t="n"/>
      <c r="EUJ23" s="406" t="n"/>
      <c r="EUK23" s="406" t="n"/>
      <c r="EUL23" s="406" t="n"/>
      <c r="EUM23" s="406" t="n"/>
      <c r="EUN23" s="406" t="n"/>
      <c r="EUO23" s="406" t="n"/>
      <c r="EUP23" s="406" t="n"/>
      <c r="EUQ23" s="406" t="n"/>
      <c r="EUR23" s="406" t="n"/>
      <c r="EUS23" s="406" t="n"/>
      <c r="EUT23" s="406" t="n"/>
      <c r="EUU23" s="406" t="n"/>
      <c r="EUV23" s="406" t="n"/>
      <c r="EUW23" s="406" t="n"/>
      <c r="EUX23" s="406" t="n"/>
      <c r="EUY23" s="406" t="n"/>
      <c r="EUZ23" s="406" t="n"/>
      <c r="EVA23" s="406" t="n"/>
      <c r="EVB23" s="406" t="n"/>
      <c r="EVC23" s="406" t="n"/>
      <c r="EVD23" s="406" t="n"/>
      <c r="EVE23" s="406" t="n"/>
      <c r="EVF23" s="406" t="n"/>
      <c r="EVG23" s="406" t="n"/>
      <c r="EVH23" s="406" t="n"/>
      <c r="EVI23" s="406" t="n"/>
      <c r="EVJ23" s="406" t="n"/>
      <c r="EVK23" s="406" t="n"/>
      <c r="EVL23" s="406" t="n"/>
      <c r="EVM23" s="406" t="n"/>
      <c r="EVN23" s="406" t="n"/>
      <c r="EVO23" s="406" t="n"/>
      <c r="EVP23" s="406" t="n"/>
      <c r="EVQ23" s="406" t="n"/>
      <c r="EVR23" s="406" t="n"/>
      <c r="EVS23" s="406" t="n"/>
      <c r="EVT23" s="406" t="n"/>
      <c r="EVU23" s="406" t="n"/>
      <c r="EVV23" s="406" t="n"/>
      <c r="EVW23" s="406" t="n"/>
      <c r="EVX23" s="406" t="n"/>
      <c r="EVY23" s="406" t="n"/>
      <c r="EVZ23" s="406" t="n"/>
      <c r="EWA23" s="406" t="n"/>
      <c r="EWB23" s="406" t="n"/>
      <c r="EWC23" s="406" t="n"/>
      <c r="EWD23" s="406" t="n"/>
      <c r="EWE23" s="406" t="n"/>
      <c r="EWF23" s="406" t="n"/>
      <c r="EWG23" s="406" t="n"/>
      <c r="EWH23" s="406" t="n"/>
      <c r="EWI23" s="406" t="n"/>
      <c r="EWJ23" s="406" t="n"/>
      <c r="EWK23" s="406" t="n"/>
      <c r="EWL23" s="406" t="n"/>
      <c r="EWM23" s="406" t="n"/>
      <c r="EWN23" s="406" t="n"/>
      <c r="EWO23" s="406" t="n"/>
      <c r="EWP23" s="406" t="n"/>
      <c r="EWQ23" s="406" t="n"/>
      <c r="EWR23" s="406" t="n"/>
      <c r="EWS23" s="406" t="n"/>
      <c r="EWT23" s="406" t="n"/>
      <c r="EWU23" s="406" t="n"/>
      <c r="EWV23" s="406" t="n"/>
      <c r="EWW23" s="406" t="n"/>
      <c r="EWX23" s="406" t="n"/>
      <c r="EWY23" s="406" t="n"/>
      <c r="EWZ23" s="406" t="n"/>
      <c r="EXA23" s="406" t="n"/>
      <c r="EXB23" s="406" t="n"/>
      <c r="EXC23" s="406" t="n"/>
      <c r="EXD23" s="406" t="n"/>
      <c r="EXE23" s="406" t="n"/>
      <c r="EXF23" s="406" t="n"/>
      <c r="EXG23" s="406" t="n"/>
      <c r="EXH23" s="406" t="n"/>
      <c r="EXI23" s="406" t="n"/>
      <c r="EXJ23" s="406" t="n"/>
      <c r="EXK23" s="406" t="n"/>
      <c r="EXL23" s="406" t="n"/>
      <c r="EXM23" s="406" t="n"/>
      <c r="EXN23" s="406" t="n"/>
      <c r="EXO23" s="406" t="n"/>
      <c r="EXP23" s="406" t="n"/>
      <c r="EXQ23" s="406" t="n"/>
      <c r="EXR23" s="406" t="n"/>
      <c r="EXS23" s="406" t="n"/>
      <c r="EXT23" s="406" t="n"/>
      <c r="EXU23" s="406" t="n"/>
      <c r="EXV23" s="406" t="n"/>
      <c r="EXW23" s="406" t="n"/>
      <c r="EXX23" s="406" t="n"/>
      <c r="EXY23" s="406" t="n"/>
      <c r="EXZ23" s="406" t="n"/>
      <c r="EYA23" s="406" t="n"/>
      <c r="EYB23" s="406" t="n"/>
      <c r="EYC23" s="406" t="n"/>
      <c r="EYD23" s="406" t="n"/>
      <c r="EYE23" s="406" t="n"/>
      <c r="EYF23" s="406" t="n"/>
      <c r="EYG23" s="406" t="n"/>
      <c r="EYH23" s="406" t="n"/>
      <c r="EYI23" s="406" t="n"/>
      <c r="EYJ23" s="406" t="n"/>
      <c r="EYK23" s="406" t="n"/>
      <c r="EYL23" s="406" t="n"/>
      <c r="EYM23" s="406" t="n"/>
      <c r="EYN23" s="406" t="n"/>
      <c r="EYO23" s="406" t="n"/>
      <c r="EYP23" s="406" t="n"/>
      <c r="EYQ23" s="406" t="n"/>
      <c r="EYR23" s="406" t="n"/>
      <c r="EYS23" s="406" t="n"/>
      <c r="EYT23" s="406" t="n"/>
      <c r="EYU23" s="406" t="n"/>
      <c r="EYV23" s="406" t="n"/>
      <c r="EYW23" s="406" t="n"/>
      <c r="EYX23" s="406" t="n"/>
      <c r="EYY23" s="406" t="n"/>
      <c r="EYZ23" s="406" t="n"/>
      <c r="EZA23" s="406" t="n"/>
      <c r="EZB23" s="406" t="n"/>
      <c r="EZC23" s="406" t="n"/>
      <c r="EZD23" s="406" t="n"/>
      <c r="EZE23" s="406" t="n"/>
      <c r="EZF23" s="406" t="n"/>
      <c r="EZG23" s="406" t="n"/>
      <c r="EZH23" s="406" t="n"/>
      <c r="EZI23" s="406" t="n"/>
      <c r="EZJ23" s="406" t="n"/>
      <c r="EZK23" s="406" t="n"/>
      <c r="EZL23" s="406" t="n"/>
      <c r="EZM23" s="406" t="n"/>
      <c r="EZN23" s="406" t="n"/>
      <c r="EZO23" s="406" t="n"/>
      <c r="EZP23" s="406" t="n"/>
      <c r="EZQ23" s="406" t="n"/>
      <c r="EZR23" s="406" t="n"/>
      <c r="EZS23" s="406" t="n"/>
      <c r="EZT23" s="406" t="n"/>
      <c r="EZU23" s="406" t="n"/>
      <c r="EZV23" s="406" t="n"/>
      <c r="EZW23" s="406" t="n"/>
      <c r="EZX23" s="406" t="n"/>
      <c r="EZY23" s="406" t="n"/>
      <c r="EZZ23" s="406" t="n"/>
      <c r="FAA23" s="406" t="n"/>
      <c r="FAB23" s="406" t="n"/>
      <c r="FAC23" s="406" t="n"/>
      <c r="FAD23" s="406" t="n"/>
      <c r="FAE23" s="406" t="n"/>
      <c r="FAF23" s="406" t="n"/>
      <c r="FAG23" s="406" t="n"/>
      <c r="FAH23" s="406" t="n"/>
      <c r="FAI23" s="406" t="n"/>
      <c r="FAJ23" s="406" t="n"/>
      <c r="FAK23" s="406" t="n"/>
      <c r="FAL23" s="406" t="n"/>
      <c r="FAM23" s="406" t="n"/>
      <c r="FAN23" s="406" t="n"/>
      <c r="FAO23" s="406" t="n"/>
      <c r="FAP23" s="406" t="n"/>
      <c r="FAQ23" s="406" t="n"/>
      <c r="FAR23" s="406" t="n"/>
      <c r="FAS23" s="406" t="n"/>
      <c r="FAT23" s="406" t="n"/>
      <c r="FAU23" s="406" t="n"/>
      <c r="FAV23" s="406" t="n"/>
      <c r="FAW23" s="406" t="n"/>
      <c r="FAX23" s="406" t="n"/>
      <c r="FAY23" s="406" t="n"/>
      <c r="FAZ23" s="406" t="n"/>
      <c r="FBA23" s="406" t="n"/>
      <c r="FBB23" s="406" t="n"/>
      <c r="FBC23" s="406" t="n"/>
      <c r="FBD23" s="406" t="n"/>
      <c r="FBE23" s="406" t="n"/>
      <c r="FBF23" s="406" t="n"/>
      <c r="FBG23" s="406" t="n"/>
      <c r="FBH23" s="406" t="n"/>
      <c r="FBI23" s="406" t="n"/>
      <c r="FBJ23" s="406" t="n"/>
      <c r="FBK23" s="406" t="n"/>
      <c r="FBL23" s="406" t="n"/>
      <c r="FBM23" s="406" t="n"/>
      <c r="FBN23" s="406" t="n"/>
      <c r="FBO23" s="406" t="n"/>
      <c r="FBP23" s="406" t="n"/>
      <c r="FBQ23" s="406" t="n"/>
      <c r="FBR23" s="406" t="n"/>
      <c r="FBS23" s="406" t="n"/>
      <c r="FBT23" s="406" t="n"/>
      <c r="FBU23" s="406" t="n"/>
      <c r="FBV23" s="406" t="n"/>
      <c r="FBW23" s="406" t="n"/>
      <c r="FBX23" s="406" t="n"/>
      <c r="FBY23" s="406" t="n"/>
      <c r="FBZ23" s="406" t="n"/>
      <c r="FCA23" s="406" t="n"/>
      <c r="FCB23" s="406" t="n"/>
      <c r="FCC23" s="406" t="n"/>
      <c r="FCD23" s="406" t="n"/>
      <c r="FCE23" s="406" t="n"/>
      <c r="FCF23" s="406" t="n"/>
      <c r="FCG23" s="406" t="n"/>
      <c r="FCH23" s="406" t="n"/>
      <c r="FCI23" s="406" t="n"/>
      <c r="FCJ23" s="406" t="n"/>
      <c r="FCK23" s="406" t="n"/>
      <c r="FCL23" s="406" t="n"/>
      <c r="FCM23" s="406" t="n"/>
      <c r="FCN23" s="406" t="n"/>
      <c r="FCO23" s="406" t="n"/>
      <c r="FCP23" s="406" t="n"/>
      <c r="FCQ23" s="406" t="n"/>
      <c r="FCR23" s="406" t="n"/>
      <c r="FCS23" s="406" t="n"/>
      <c r="FCT23" s="406" t="n"/>
      <c r="FCU23" s="406" t="n"/>
      <c r="FCV23" s="406" t="n"/>
      <c r="FCW23" s="406" t="n"/>
      <c r="FCX23" s="406" t="n"/>
      <c r="FCY23" s="406" t="n"/>
      <c r="FCZ23" s="406" t="n"/>
      <c r="FDA23" s="406" t="n"/>
      <c r="FDB23" s="406" t="n"/>
      <c r="FDC23" s="406" t="n"/>
      <c r="FDD23" s="406" t="n"/>
      <c r="FDE23" s="406" t="n"/>
      <c r="FDF23" s="406" t="n"/>
      <c r="FDG23" s="406" t="n"/>
      <c r="FDH23" s="406" t="n"/>
      <c r="FDI23" s="406" t="n"/>
      <c r="FDJ23" s="406" t="n"/>
      <c r="FDK23" s="406" t="n"/>
      <c r="FDL23" s="406" t="n"/>
      <c r="FDM23" s="406" t="n"/>
      <c r="FDN23" s="406" t="n"/>
      <c r="FDO23" s="406" t="n"/>
      <c r="FDP23" s="406" t="n"/>
      <c r="FDQ23" s="406" t="n"/>
      <c r="FDR23" s="406" t="n"/>
      <c r="FDS23" s="406" t="n"/>
      <c r="FDT23" s="406" t="n"/>
      <c r="FDU23" s="406" t="n"/>
      <c r="FDV23" s="406" t="n"/>
      <c r="FDW23" s="406" t="n"/>
      <c r="FDX23" s="406" t="n"/>
      <c r="FDY23" s="406" t="n"/>
      <c r="FDZ23" s="406" t="n"/>
      <c r="FEA23" s="406" t="n"/>
      <c r="FEB23" s="406" t="n"/>
      <c r="FEC23" s="406" t="n"/>
      <c r="FED23" s="406" t="n"/>
      <c r="FEE23" s="406" t="n"/>
      <c r="FEF23" s="406" t="n"/>
      <c r="FEG23" s="406" t="n"/>
      <c r="FEH23" s="406" t="n"/>
      <c r="FEI23" s="406" t="n"/>
      <c r="FEJ23" s="406" t="n"/>
      <c r="FEK23" s="406" t="n"/>
      <c r="FEL23" s="406" t="n"/>
      <c r="FEM23" s="406" t="n"/>
      <c r="FEN23" s="406" t="n"/>
      <c r="FEO23" s="406" t="n"/>
      <c r="FEP23" s="406" t="n"/>
      <c r="FEQ23" s="406" t="n"/>
      <c r="FER23" s="406" t="n"/>
      <c r="FES23" s="406" t="n"/>
      <c r="FET23" s="406" t="n"/>
      <c r="FEU23" s="406" t="n"/>
      <c r="FEV23" s="406" t="n"/>
      <c r="FEW23" s="406" t="n"/>
      <c r="FEX23" s="406" t="n"/>
      <c r="FEY23" s="406" t="n"/>
      <c r="FEZ23" s="406" t="n"/>
      <c r="FFA23" s="406" t="n"/>
      <c r="FFB23" s="406" t="n"/>
      <c r="FFC23" s="406" t="n"/>
      <c r="FFD23" s="406" t="n"/>
      <c r="FFE23" s="406" t="n"/>
      <c r="FFF23" s="406" t="n"/>
      <c r="FFG23" s="406" t="n"/>
      <c r="FFH23" s="406" t="n"/>
      <c r="FFI23" s="406" t="n"/>
      <c r="FFJ23" s="406" t="n"/>
      <c r="FFK23" s="406" t="n"/>
      <c r="FFL23" s="406" t="n"/>
      <c r="FFM23" s="406" t="n"/>
      <c r="FFN23" s="406" t="n"/>
      <c r="FFO23" s="406" t="n"/>
      <c r="FFP23" s="406" t="n"/>
      <c r="FFQ23" s="406" t="n"/>
      <c r="FFR23" s="406" t="n"/>
      <c r="FFS23" s="406" t="n"/>
      <c r="FFT23" s="406" t="n"/>
      <c r="FFU23" s="406" t="n"/>
      <c r="FFV23" s="406" t="n"/>
      <c r="FFW23" s="406" t="n"/>
      <c r="FFX23" s="406" t="n"/>
      <c r="FFY23" s="406" t="n"/>
      <c r="FFZ23" s="406" t="n"/>
      <c r="FGA23" s="406" t="n"/>
      <c r="FGB23" s="406" t="n"/>
      <c r="FGC23" s="406" t="n"/>
      <c r="FGD23" s="406" t="n"/>
      <c r="FGE23" s="406" t="n"/>
      <c r="FGF23" s="406" t="n"/>
      <c r="FGG23" s="406" t="n"/>
      <c r="FGH23" s="406" t="n"/>
      <c r="FGI23" s="406" t="n"/>
      <c r="FGJ23" s="406" t="n"/>
      <c r="FGK23" s="406" t="n"/>
      <c r="FGL23" s="406" t="n"/>
      <c r="FGM23" s="406" t="n"/>
      <c r="FGN23" s="406" t="n"/>
      <c r="FGO23" s="406" t="n"/>
      <c r="FGP23" s="406" t="n"/>
      <c r="FGQ23" s="406" t="n"/>
      <c r="FGR23" s="406" t="n"/>
      <c r="FGS23" s="406" t="n"/>
      <c r="FGT23" s="406" t="n"/>
      <c r="FGU23" s="406" t="n"/>
      <c r="FGV23" s="406" t="n"/>
      <c r="FGW23" s="406" t="n"/>
      <c r="FGX23" s="406" t="n"/>
      <c r="FGY23" s="406" t="n"/>
      <c r="FGZ23" s="406" t="n"/>
      <c r="FHA23" s="406" t="n"/>
      <c r="FHB23" s="406" t="n"/>
      <c r="FHC23" s="406" t="n"/>
      <c r="FHD23" s="406" t="n"/>
      <c r="FHE23" s="406" t="n"/>
      <c r="FHF23" s="406" t="n"/>
      <c r="FHG23" s="406" t="n"/>
      <c r="FHH23" s="406" t="n"/>
      <c r="FHI23" s="406" t="n"/>
      <c r="FHJ23" s="406" t="n"/>
      <c r="FHK23" s="406" t="n"/>
      <c r="FHL23" s="406" t="n"/>
      <c r="FHM23" s="406" t="n"/>
      <c r="FHN23" s="406" t="n"/>
      <c r="FHO23" s="406" t="n"/>
      <c r="FHP23" s="406" t="n"/>
      <c r="FHQ23" s="406" t="n"/>
      <c r="FHR23" s="406" t="n"/>
      <c r="FHS23" s="406" t="n"/>
      <c r="FHT23" s="406" t="n"/>
      <c r="FHU23" s="406" t="n"/>
      <c r="FHV23" s="406" t="n"/>
      <c r="FHW23" s="406" t="n"/>
      <c r="FHX23" s="406" t="n"/>
      <c r="FHY23" s="406" t="n"/>
      <c r="FHZ23" s="406" t="n"/>
      <c r="FIA23" s="406" t="n"/>
      <c r="FIB23" s="406" t="n"/>
      <c r="FIC23" s="406" t="n"/>
      <c r="FID23" s="406" t="n"/>
      <c r="FIE23" s="406" t="n"/>
      <c r="FIF23" s="406" t="n"/>
      <c r="FIG23" s="406" t="n"/>
      <c r="FIH23" s="406" t="n"/>
      <c r="FII23" s="406" t="n"/>
      <c r="FIJ23" s="406" t="n"/>
      <c r="FIK23" s="406" t="n"/>
      <c r="FIL23" s="406" t="n"/>
      <c r="FIM23" s="406" t="n"/>
      <c r="FIN23" s="406" t="n"/>
      <c r="FIO23" s="406" t="n"/>
      <c r="FIP23" s="406" t="n"/>
      <c r="FIQ23" s="406" t="n"/>
      <c r="FIR23" s="406" t="n"/>
      <c r="FIS23" s="406" t="n"/>
      <c r="FIT23" s="406" t="n"/>
      <c r="FIU23" s="406" t="n"/>
      <c r="FIV23" s="406" t="n"/>
      <c r="FIW23" s="406" t="n"/>
      <c r="FIX23" s="406" t="n"/>
      <c r="FIY23" s="406" t="n"/>
      <c r="FIZ23" s="406" t="n"/>
      <c r="FJA23" s="406" t="n"/>
      <c r="FJB23" s="406" t="n"/>
      <c r="FJC23" s="406" t="n"/>
      <c r="FJD23" s="406" t="n"/>
      <c r="FJE23" s="406" t="n"/>
      <c r="FJF23" s="406" t="n"/>
      <c r="FJG23" s="406" t="n"/>
      <c r="FJH23" s="406" t="n"/>
      <c r="FJI23" s="406" t="n"/>
      <c r="FJJ23" s="406" t="n"/>
      <c r="FJK23" s="406" t="n"/>
      <c r="FJL23" s="406" t="n"/>
      <c r="FJM23" s="406" t="n"/>
      <c r="FJN23" s="406" t="n"/>
      <c r="FJO23" s="406" t="n"/>
      <c r="FJP23" s="406" t="n"/>
      <c r="FJQ23" s="406" t="n"/>
      <c r="FJR23" s="406" t="n"/>
      <c r="FJS23" s="406" t="n"/>
      <c r="FJT23" s="406" t="n"/>
      <c r="FJU23" s="406" t="n"/>
      <c r="FJV23" s="406" t="n"/>
      <c r="FJW23" s="406" t="n"/>
      <c r="FJX23" s="406" t="n"/>
      <c r="FJY23" s="406" t="n"/>
      <c r="FJZ23" s="406" t="n"/>
      <c r="FKA23" s="406" t="n"/>
      <c r="FKB23" s="406" t="n"/>
      <c r="FKC23" s="406" t="n"/>
      <c r="FKD23" s="406" t="n"/>
      <c r="FKE23" s="406" t="n"/>
      <c r="FKF23" s="406" t="n"/>
      <c r="FKG23" s="406" t="n"/>
      <c r="FKH23" s="406" t="n"/>
      <c r="FKI23" s="406" t="n"/>
      <c r="FKJ23" s="406" t="n"/>
      <c r="FKK23" s="406" t="n"/>
      <c r="FKL23" s="406" t="n"/>
      <c r="FKM23" s="406" t="n"/>
      <c r="FKN23" s="406" t="n"/>
      <c r="FKO23" s="406" t="n"/>
      <c r="FKP23" s="406" t="n"/>
      <c r="FKQ23" s="406" t="n"/>
      <c r="FKR23" s="406" t="n"/>
      <c r="FKS23" s="406" t="n"/>
      <c r="FKT23" s="406" t="n"/>
      <c r="FKU23" s="406" t="n"/>
      <c r="FKV23" s="406" t="n"/>
      <c r="FKW23" s="406" t="n"/>
      <c r="FKX23" s="406" t="n"/>
      <c r="FKY23" s="406" t="n"/>
      <c r="FKZ23" s="406" t="n"/>
      <c r="FLA23" s="406" t="n"/>
      <c r="FLB23" s="406" t="n"/>
      <c r="FLC23" s="406" t="n"/>
      <c r="FLD23" s="406" t="n"/>
      <c r="FLE23" s="406" t="n"/>
      <c r="FLF23" s="406" t="n"/>
      <c r="FLG23" s="406" t="n"/>
      <c r="FLH23" s="406" t="n"/>
      <c r="FLI23" s="406" t="n"/>
      <c r="FLJ23" s="406" t="n"/>
      <c r="FLK23" s="406" t="n"/>
      <c r="FLL23" s="406" t="n"/>
      <c r="FLM23" s="406" t="n"/>
      <c r="FLN23" s="406" t="n"/>
      <c r="FLO23" s="406" t="n"/>
      <c r="FLP23" s="406" t="n"/>
      <c r="FLQ23" s="406" t="n"/>
      <c r="FLR23" s="406" t="n"/>
      <c r="FLS23" s="406" t="n"/>
      <c r="FLT23" s="406" t="n"/>
      <c r="FLU23" s="406" t="n"/>
      <c r="FLV23" s="406" t="n"/>
      <c r="FLW23" s="406" t="n"/>
      <c r="FLX23" s="406" t="n"/>
      <c r="FLY23" s="406" t="n"/>
      <c r="FLZ23" s="406" t="n"/>
      <c r="FMA23" s="406" t="n"/>
      <c r="FMB23" s="406" t="n"/>
      <c r="FMC23" s="406" t="n"/>
      <c r="FMD23" s="406" t="n"/>
      <c r="FME23" s="406" t="n"/>
      <c r="FMF23" s="406" t="n"/>
      <c r="FMG23" s="406" t="n"/>
      <c r="FMH23" s="406" t="n"/>
      <c r="FMI23" s="406" t="n"/>
      <c r="FMJ23" s="406" t="n"/>
      <c r="FMK23" s="406" t="n"/>
      <c r="FML23" s="406" t="n"/>
      <c r="FMM23" s="406" t="n"/>
      <c r="FMN23" s="406" t="n"/>
      <c r="FMO23" s="406" t="n"/>
      <c r="FMP23" s="406" t="n"/>
      <c r="FMQ23" s="406" t="n"/>
      <c r="FMR23" s="406" t="n"/>
      <c r="FMS23" s="406" t="n"/>
      <c r="FMT23" s="406" t="n"/>
      <c r="FMU23" s="406" t="n"/>
      <c r="FMV23" s="406" t="n"/>
      <c r="FMW23" s="406" t="n"/>
      <c r="FMX23" s="406" t="n"/>
      <c r="FMY23" s="406" t="n"/>
      <c r="FMZ23" s="406" t="n"/>
      <c r="FNA23" s="406" t="n"/>
      <c r="FNB23" s="406" t="n"/>
      <c r="FNC23" s="406" t="n"/>
      <c r="FND23" s="406" t="n"/>
      <c r="FNE23" s="406" t="n"/>
      <c r="FNF23" s="406" t="n"/>
      <c r="FNG23" s="406" t="n"/>
      <c r="FNH23" s="406" t="n"/>
      <c r="FNI23" s="406" t="n"/>
      <c r="FNJ23" s="406" t="n"/>
      <c r="FNK23" s="406" t="n"/>
      <c r="FNL23" s="406" t="n"/>
      <c r="FNM23" s="406" t="n"/>
      <c r="FNN23" s="406" t="n"/>
      <c r="FNO23" s="406" t="n"/>
      <c r="FNP23" s="406" t="n"/>
      <c r="FNQ23" s="406" t="n"/>
      <c r="FNR23" s="406" t="n"/>
      <c r="FNS23" s="406" t="n"/>
      <c r="FNT23" s="406" t="n"/>
      <c r="FNU23" s="406" t="n"/>
      <c r="FNV23" s="406" t="n"/>
      <c r="FNW23" s="406" t="n"/>
      <c r="FNX23" s="406" t="n"/>
      <c r="FNY23" s="406" t="n"/>
      <c r="FNZ23" s="406" t="n"/>
      <c r="FOA23" s="406" t="n"/>
      <c r="FOB23" s="406" t="n"/>
      <c r="FOC23" s="406" t="n"/>
      <c r="FOD23" s="406" t="n"/>
      <c r="FOE23" s="406" t="n"/>
      <c r="FOF23" s="406" t="n"/>
      <c r="FOG23" s="406" t="n"/>
      <c r="FOH23" s="406" t="n"/>
      <c r="FOI23" s="406" t="n"/>
      <c r="FOJ23" s="406" t="n"/>
      <c r="FOK23" s="406" t="n"/>
      <c r="FOL23" s="406" t="n"/>
      <c r="FOM23" s="406" t="n"/>
      <c r="FON23" s="406" t="n"/>
      <c r="FOO23" s="406" t="n"/>
      <c r="FOP23" s="406" t="n"/>
      <c r="FOQ23" s="406" t="n"/>
      <c r="FOR23" s="406" t="n"/>
      <c r="FOS23" s="406" t="n"/>
      <c r="FOT23" s="406" t="n"/>
      <c r="FOU23" s="406" t="n"/>
      <c r="FOV23" s="406" t="n"/>
      <c r="FOW23" s="406" t="n"/>
      <c r="FOX23" s="406" t="n"/>
      <c r="FOY23" s="406" t="n"/>
      <c r="FOZ23" s="406" t="n"/>
      <c r="FPA23" s="406" t="n"/>
      <c r="FPB23" s="406" t="n"/>
      <c r="FPC23" s="406" t="n"/>
      <c r="FPD23" s="406" t="n"/>
      <c r="FPE23" s="406" t="n"/>
      <c r="FPF23" s="406" t="n"/>
      <c r="FPG23" s="406" t="n"/>
      <c r="FPH23" s="406" t="n"/>
      <c r="FPI23" s="406" t="n"/>
      <c r="FPJ23" s="406" t="n"/>
      <c r="FPK23" s="406" t="n"/>
      <c r="FPL23" s="406" t="n"/>
      <c r="FPM23" s="406" t="n"/>
      <c r="FPN23" s="406" t="n"/>
      <c r="FPO23" s="406" t="n"/>
      <c r="FPP23" s="406" t="n"/>
      <c r="FPQ23" s="406" t="n"/>
      <c r="FPR23" s="406" t="n"/>
      <c r="FPS23" s="406" t="n"/>
      <c r="FPT23" s="406" t="n"/>
      <c r="FPU23" s="406" t="n"/>
      <c r="FPV23" s="406" t="n"/>
      <c r="FPW23" s="406" t="n"/>
      <c r="FPX23" s="406" t="n"/>
      <c r="FPY23" s="406" t="n"/>
      <c r="FPZ23" s="406" t="n"/>
      <c r="FQA23" s="406" t="n"/>
      <c r="FQB23" s="406" t="n"/>
      <c r="FQC23" s="406" t="n"/>
      <c r="FQD23" s="406" t="n"/>
      <c r="FQE23" s="406" t="n"/>
      <c r="FQF23" s="406" t="n"/>
      <c r="FQG23" s="406" t="n"/>
      <c r="FQH23" s="406" t="n"/>
      <c r="FQI23" s="406" t="n"/>
      <c r="FQJ23" s="406" t="n"/>
      <c r="FQK23" s="406" t="n"/>
      <c r="FQL23" s="406" t="n"/>
      <c r="FQM23" s="406" t="n"/>
      <c r="FQN23" s="406" t="n"/>
      <c r="FQO23" s="406" t="n"/>
      <c r="FQP23" s="406" t="n"/>
      <c r="FQQ23" s="406" t="n"/>
      <c r="FQR23" s="406" t="n"/>
      <c r="FQS23" s="406" t="n"/>
      <c r="FQT23" s="406" t="n"/>
      <c r="FQU23" s="406" t="n"/>
      <c r="FQV23" s="406" t="n"/>
      <c r="FQW23" s="406" t="n"/>
      <c r="FQX23" s="406" t="n"/>
      <c r="FQY23" s="406" t="n"/>
      <c r="FQZ23" s="406" t="n"/>
      <c r="FRA23" s="406" t="n"/>
      <c r="FRB23" s="406" t="n"/>
      <c r="FRC23" s="406" t="n"/>
      <c r="FRD23" s="406" t="n"/>
      <c r="FRE23" s="406" t="n"/>
      <c r="FRF23" s="406" t="n"/>
      <c r="FRG23" s="406" t="n"/>
      <c r="FRH23" s="406" t="n"/>
      <c r="FRI23" s="406" t="n"/>
      <c r="FRJ23" s="406" t="n"/>
      <c r="FRK23" s="406" t="n"/>
      <c r="FRL23" s="406" t="n"/>
      <c r="FRM23" s="406" t="n"/>
      <c r="FRN23" s="406" t="n"/>
      <c r="FRO23" s="406" t="n"/>
      <c r="FRP23" s="406" t="n"/>
      <c r="FRQ23" s="406" t="n"/>
      <c r="FRR23" s="406" t="n"/>
      <c r="FRS23" s="406" t="n"/>
      <c r="FRT23" s="406" t="n"/>
      <c r="FRU23" s="406" t="n"/>
      <c r="FRV23" s="406" t="n"/>
      <c r="FRW23" s="406" t="n"/>
      <c r="FRX23" s="406" t="n"/>
      <c r="FRY23" s="406" t="n"/>
      <c r="FRZ23" s="406" t="n"/>
      <c r="FSA23" s="406" t="n"/>
      <c r="FSB23" s="406" t="n"/>
      <c r="FSC23" s="406" t="n"/>
      <c r="FSD23" s="406" t="n"/>
      <c r="FSE23" s="406" t="n"/>
      <c r="FSF23" s="406" t="n"/>
      <c r="FSG23" s="406" t="n"/>
      <c r="FSH23" s="406" t="n"/>
      <c r="FSI23" s="406" t="n"/>
      <c r="FSJ23" s="406" t="n"/>
      <c r="FSK23" s="406" t="n"/>
      <c r="FSL23" s="406" t="n"/>
      <c r="FSM23" s="406" t="n"/>
      <c r="FSN23" s="406" t="n"/>
      <c r="FSO23" s="406" t="n"/>
      <c r="FSP23" s="406" t="n"/>
      <c r="FSQ23" s="406" t="n"/>
      <c r="FSR23" s="406" t="n"/>
      <c r="FSS23" s="406" t="n"/>
      <c r="FST23" s="406" t="n"/>
      <c r="FSU23" s="406" t="n"/>
      <c r="FSV23" s="406" t="n"/>
      <c r="FSW23" s="406" t="n"/>
      <c r="FSX23" s="406" t="n"/>
      <c r="FSY23" s="406" t="n"/>
      <c r="FSZ23" s="406" t="n"/>
      <c r="FTA23" s="406" t="n"/>
      <c r="FTB23" s="406" t="n"/>
      <c r="FTC23" s="406" t="n"/>
      <c r="FTD23" s="406" t="n"/>
      <c r="FTE23" s="406" t="n"/>
      <c r="FTF23" s="406" t="n"/>
      <c r="FTG23" s="406" t="n"/>
      <c r="FTH23" s="406" t="n"/>
      <c r="FTI23" s="406" t="n"/>
      <c r="FTJ23" s="406" t="n"/>
      <c r="FTK23" s="406" t="n"/>
      <c r="FTL23" s="406" t="n"/>
      <c r="FTM23" s="406" t="n"/>
      <c r="FTN23" s="406" t="n"/>
      <c r="FTO23" s="406" t="n"/>
      <c r="FTP23" s="406" t="n"/>
      <c r="FTQ23" s="406" t="n"/>
      <c r="FTR23" s="406" t="n"/>
      <c r="FTS23" s="406" t="n"/>
      <c r="FTT23" s="406" t="n"/>
      <c r="FTU23" s="406" t="n"/>
      <c r="FTV23" s="406" t="n"/>
      <c r="FTW23" s="406" t="n"/>
      <c r="FTX23" s="406" t="n"/>
      <c r="FTY23" s="406" t="n"/>
      <c r="FTZ23" s="406" t="n"/>
      <c r="FUA23" s="406" t="n"/>
      <c r="FUB23" s="406" t="n"/>
      <c r="FUC23" s="406" t="n"/>
      <c r="FUD23" s="406" t="n"/>
      <c r="FUE23" s="406" t="n"/>
      <c r="FUF23" s="406" t="n"/>
      <c r="FUG23" s="406" t="n"/>
      <c r="FUH23" s="406" t="n"/>
      <c r="FUI23" s="406" t="n"/>
      <c r="FUJ23" s="406" t="n"/>
      <c r="FUK23" s="406" t="n"/>
      <c r="FUL23" s="406" t="n"/>
      <c r="FUM23" s="406" t="n"/>
      <c r="FUN23" s="406" t="n"/>
      <c r="FUO23" s="406" t="n"/>
      <c r="FUP23" s="406" t="n"/>
      <c r="FUQ23" s="406" t="n"/>
      <c r="FUR23" s="406" t="n"/>
      <c r="FUS23" s="406" t="n"/>
      <c r="FUT23" s="406" t="n"/>
      <c r="FUU23" s="406" t="n"/>
      <c r="FUV23" s="406" t="n"/>
      <c r="FUW23" s="406" t="n"/>
      <c r="FUX23" s="406" t="n"/>
      <c r="FUY23" s="406" t="n"/>
      <c r="FUZ23" s="406" t="n"/>
      <c r="FVA23" s="406" t="n"/>
      <c r="FVB23" s="406" t="n"/>
      <c r="FVC23" s="406" t="n"/>
      <c r="FVD23" s="406" t="n"/>
      <c r="FVE23" s="406" t="n"/>
      <c r="FVF23" s="406" t="n"/>
      <c r="FVG23" s="406" t="n"/>
      <c r="FVH23" s="406" t="n"/>
      <c r="FVI23" s="406" t="n"/>
      <c r="FVJ23" s="406" t="n"/>
      <c r="FVK23" s="406" t="n"/>
      <c r="FVL23" s="406" t="n"/>
      <c r="FVM23" s="406" t="n"/>
      <c r="FVN23" s="406" t="n"/>
      <c r="FVO23" s="406" t="n"/>
      <c r="FVP23" s="406" t="n"/>
      <c r="FVQ23" s="406" t="n"/>
      <c r="FVR23" s="406" t="n"/>
      <c r="FVS23" s="406" t="n"/>
      <c r="FVT23" s="406" t="n"/>
      <c r="FVU23" s="406" t="n"/>
      <c r="FVV23" s="406" t="n"/>
      <c r="FVW23" s="406" t="n"/>
      <c r="FVX23" s="406" t="n"/>
      <c r="FVY23" s="406" t="n"/>
      <c r="FVZ23" s="406" t="n"/>
      <c r="FWA23" s="406" t="n"/>
      <c r="FWB23" s="406" t="n"/>
      <c r="FWC23" s="406" t="n"/>
      <c r="FWD23" s="406" t="n"/>
      <c r="FWE23" s="406" t="n"/>
      <c r="FWF23" s="406" t="n"/>
      <c r="FWG23" s="406" t="n"/>
      <c r="FWH23" s="406" t="n"/>
      <c r="FWI23" s="406" t="n"/>
      <c r="FWJ23" s="406" t="n"/>
      <c r="FWK23" s="406" t="n"/>
      <c r="FWL23" s="406" t="n"/>
      <c r="FWM23" s="406" t="n"/>
      <c r="FWN23" s="406" t="n"/>
      <c r="FWO23" s="406" t="n"/>
      <c r="FWP23" s="406" t="n"/>
      <c r="FWQ23" s="406" t="n"/>
      <c r="FWR23" s="406" t="n"/>
      <c r="FWS23" s="406" t="n"/>
      <c r="FWT23" s="406" t="n"/>
      <c r="FWU23" s="406" t="n"/>
      <c r="FWV23" s="406" t="n"/>
      <c r="FWW23" s="406" t="n"/>
      <c r="FWX23" s="406" t="n"/>
      <c r="FWY23" s="406" t="n"/>
      <c r="FWZ23" s="406" t="n"/>
      <c r="FXA23" s="406" t="n"/>
      <c r="FXB23" s="406" t="n"/>
      <c r="FXC23" s="406" t="n"/>
      <c r="FXD23" s="406" t="n"/>
      <c r="FXE23" s="406" t="n"/>
      <c r="FXF23" s="406" t="n"/>
      <c r="FXG23" s="406" t="n"/>
      <c r="FXH23" s="406" t="n"/>
      <c r="FXI23" s="406" t="n"/>
      <c r="FXJ23" s="406" t="n"/>
      <c r="FXK23" s="406" t="n"/>
      <c r="FXL23" s="406" t="n"/>
      <c r="FXM23" s="406" t="n"/>
      <c r="FXN23" s="406" t="n"/>
      <c r="FXO23" s="406" t="n"/>
      <c r="FXP23" s="406" t="n"/>
      <c r="FXQ23" s="406" t="n"/>
      <c r="FXR23" s="406" t="n"/>
      <c r="FXS23" s="406" t="n"/>
      <c r="FXT23" s="406" t="n"/>
      <c r="FXU23" s="406" t="n"/>
      <c r="FXV23" s="406" t="n"/>
      <c r="FXW23" s="406" t="n"/>
      <c r="FXX23" s="406" t="n"/>
      <c r="FXY23" s="406" t="n"/>
      <c r="FXZ23" s="406" t="n"/>
      <c r="FYA23" s="406" t="n"/>
      <c r="FYB23" s="406" t="n"/>
      <c r="FYC23" s="406" t="n"/>
      <c r="FYD23" s="406" t="n"/>
      <c r="FYE23" s="406" t="n"/>
      <c r="FYF23" s="406" t="n"/>
      <c r="FYG23" s="406" t="n"/>
      <c r="FYH23" s="406" t="n"/>
      <c r="FYI23" s="406" t="n"/>
      <c r="FYJ23" s="406" t="n"/>
      <c r="FYK23" s="406" t="n"/>
      <c r="FYL23" s="406" t="n"/>
      <c r="FYM23" s="406" t="n"/>
      <c r="FYN23" s="406" t="n"/>
      <c r="FYO23" s="406" t="n"/>
      <c r="FYP23" s="406" t="n"/>
      <c r="FYQ23" s="406" t="n"/>
      <c r="FYR23" s="406" t="n"/>
      <c r="FYS23" s="406" t="n"/>
      <c r="FYT23" s="406" t="n"/>
      <c r="FYU23" s="406" t="n"/>
      <c r="FYV23" s="406" t="n"/>
      <c r="FYW23" s="406" t="n"/>
      <c r="FYX23" s="406" t="n"/>
      <c r="FYY23" s="406" t="n"/>
      <c r="FYZ23" s="406" t="n"/>
      <c r="FZA23" s="406" t="n"/>
      <c r="FZB23" s="406" t="n"/>
      <c r="FZC23" s="406" t="n"/>
      <c r="FZD23" s="406" t="n"/>
      <c r="FZE23" s="406" t="n"/>
      <c r="FZF23" s="406" t="n"/>
      <c r="FZG23" s="406" t="n"/>
      <c r="FZH23" s="406" t="n"/>
      <c r="FZI23" s="406" t="n"/>
      <c r="FZJ23" s="406" t="n"/>
      <c r="FZK23" s="406" t="n"/>
      <c r="FZL23" s="406" t="n"/>
      <c r="FZM23" s="406" t="n"/>
      <c r="FZN23" s="406" t="n"/>
      <c r="FZO23" s="406" t="n"/>
      <c r="FZP23" s="406" t="n"/>
      <c r="FZQ23" s="406" t="n"/>
      <c r="FZR23" s="406" t="n"/>
      <c r="FZS23" s="406" t="n"/>
      <c r="FZT23" s="406" t="n"/>
      <c r="FZU23" s="406" t="n"/>
      <c r="FZV23" s="406" t="n"/>
      <c r="FZW23" s="406" t="n"/>
      <c r="FZX23" s="406" t="n"/>
      <c r="FZY23" s="406" t="n"/>
      <c r="FZZ23" s="406" t="n"/>
      <c r="GAA23" s="406" t="n"/>
      <c r="GAB23" s="406" t="n"/>
      <c r="GAC23" s="406" t="n"/>
      <c r="GAD23" s="406" t="n"/>
      <c r="GAE23" s="406" t="n"/>
      <c r="GAF23" s="406" t="n"/>
      <c r="GAG23" s="406" t="n"/>
      <c r="GAH23" s="406" t="n"/>
      <c r="GAI23" s="406" t="n"/>
      <c r="GAJ23" s="406" t="n"/>
      <c r="GAK23" s="406" t="n"/>
      <c r="GAL23" s="406" t="n"/>
      <c r="GAM23" s="406" t="n"/>
      <c r="GAN23" s="406" t="n"/>
      <c r="GAO23" s="406" t="n"/>
      <c r="GAP23" s="406" t="n"/>
      <c r="GAQ23" s="406" t="n"/>
      <c r="GAR23" s="406" t="n"/>
      <c r="GAS23" s="406" t="n"/>
      <c r="GAT23" s="406" t="n"/>
      <c r="GAU23" s="406" t="n"/>
      <c r="GAV23" s="406" t="n"/>
      <c r="GAW23" s="406" t="n"/>
      <c r="GAX23" s="406" t="n"/>
      <c r="GAY23" s="406" t="n"/>
      <c r="GAZ23" s="406" t="n"/>
      <c r="GBA23" s="406" t="n"/>
      <c r="GBB23" s="406" t="n"/>
      <c r="GBC23" s="406" t="n"/>
      <c r="GBD23" s="406" t="n"/>
      <c r="GBE23" s="406" t="n"/>
      <c r="GBF23" s="406" t="n"/>
      <c r="GBG23" s="406" t="n"/>
      <c r="GBH23" s="406" t="n"/>
      <c r="GBI23" s="406" t="n"/>
      <c r="GBJ23" s="406" t="n"/>
      <c r="GBK23" s="406" t="n"/>
      <c r="GBL23" s="406" t="n"/>
      <c r="GBM23" s="406" t="n"/>
      <c r="GBN23" s="406" t="n"/>
      <c r="GBO23" s="406" t="n"/>
      <c r="GBP23" s="406" t="n"/>
      <c r="GBQ23" s="406" t="n"/>
      <c r="GBR23" s="406" t="n"/>
      <c r="GBS23" s="406" t="n"/>
      <c r="GBT23" s="406" t="n"/>
      <c r="GBU23" s="406" t="n"/>
      <c r="GBV23" s="406" t="n"/>
      <c r="GBW23" s="406" t="n"/>
      <c r="GBX23" s="406" t="n"/>
      <c r="GBY23" s="406" t="n"/>
      <c r="GBZ23" s="406" t="n"/>
      <c r="GCA23" s="406" t="n"/>
      <c r="GCB23" s="406" t="n"/>
      <c r="GCC23" s="406" t="n"/>
      <c r="GCD23" s="406" t="n"/>
      <c r="GCE23" s="406" t="n"/>
      <c r="GCF23" s="406" t="n"/>
      <c r="GCG23" s="406" t="n"/>
      <c r="GCH23" s="406" t="n"/>
      <c r="GCI23" s="406" t="n"/>
      <c r="GCJ23" s="406" t="n"/>
      <c r="GCK23" s="406" t="n"/>
      <c r="GCL23" s="406" t="n"/>
      <c r="GCM23" s="406" t="n"/>
      <c r="GCN23" s="406" t="n"/>
      <c r="GCO23" s="406" t="n"/>
      <c r="GCP23" s="406" t="n"/>
      <c r="GCQ23" s="406" t="n"/>
      <c r="GCR23" s="406" t="n"/>
      <c r="GCS23" s="406" t="n"/>
      <c r="GCT23" s="406" t="n"/>
      <c r="GCU23" s="406" t="n"/>
      <c r="GCV23" s="406" t="n"/>
      <c r="GCW23" s="406" t="n"/>
      <c r="GCX23" s="406" t="n"/>
      <c r="GCY23" s="406" t="n"/>
      <c r="GCZ23" s="406" t="n"/>
      <c r="GDA23" s="406" t="n"/>
      <c r="GDB23" s="406" t="n"/>
      <c r="GDC23" s="406" t="n"/>
      <c r="GDD23" s="406" t="n"/>
      <c r="GDE23" s="406" t="n"/>
      <c r="GDF23" s="406" t="n"/>
      <c r="GDG23" s="406" t="n"/>
      <c r="GDH23" s="406" t="n"/>
      <c r="GDI23" s="406" t="n"/>
      <c r="GDJ23" s="406" t="n"/>
      <c r="GDK23" s="406" t="n"/>
      <c r="GDL23" s="406" t="n"/>
      <c r="GDM23" s="406" t="n"/>
      <c r="GDN23" s="406" t="n"/>
      <c r="GDO23" s="406" t="n"/>
      <c r="GDP23" s="406" t="n"/>
      <c r="GDQ23" s="406" t="n"/>
      <c r="GDR23" s="406" t="n"/>
      <c r="GDS23" s="406" t="n"/>
      <c r="GDT23" s="406" t="n"/>
      <c r="GDU23" s="406" t="n"/>
      <c r="GDV23" s="406" t="n"/>
      <c r="GDW23" s="406" t="n"/>
      <c r="GDX23" s="406" t="n"/>
      <c r="GDY23" s="406" t="n"/>
      <c r="GDZ23" s="406" t="n"/>
      <c r="GEA23" s="406" t="n"/>
      <c r="GEB23" s="406" t="n"/>
      <c r="GEC23" s="406" t="n"/>
      <c r="GED23" s="406" t="n"/>
      <c r="GEE23" s="406" t="n"/>
      <c r="GEF23" s="406" t="n"/>
      <c r="GEG23" s="406" t="n"/>
      <c r="GEH23" s="406" t="n"/>
      <c r="GEI23" s="406" t="n"/>
      <c r="GEJ23" s="406" t="n"/>
      <c r="GEK23" s="406" t="n"/>
      <c r="GEL23" s="406" t="n"/>
      <c r="GEM23" s="406" t="n"/>
      <c r="GEN23" s="406" t="n"/>
      <c r="GEO23" s="406" t="n"/>
      <c r="GEP23" s="406" t="n"/>
      <c r="GEQ23" s="406" t="n"/>
      <c r="GER23" s="406" t="n"/>
      <c r="GES23" s="406" t="n"/>
      <c r="GET23" s="406" t="n"/>
      <c r="GEU23" s="406" t="n"/>
      <c r="GEV23" s="406" t="n"/>
      <c r="GEW23" s="406" t="n"/>
      <c r="GEX23" s="406" t="n"/>
      <c r="GEY23" s="406" t="n"/>
      <c r="GEZ23" s="406" t="n"/>
      <c r="GFA23" s="406" t="n"/>
      <c r="GFB23" s="406" t="n"/>
      <c r="GFC23" s="406" t="n"/>
      <c r="GFD23" s="406" t="n"/>
      <c r="GFE23" s="406" t="n"/>
      <c r="GFF23" s="406" t="n"/>
      <c r="GFG23" s="406" t="n"/>
      <c r="GFH23" s="406" t="n"/>
      <c r="GFI23" s="406" t="n"/>
      <c r="GFJ23" s="406" t="n"/>
      <c r="GFK23" s="406" t="n"/>
      <c r="GFL23" s="406" t="n"/>
      <c r="GFM23" s="406" t="n"/>
      <c r="GFN23" s="406" t="n"/>
      <c r="GFO23" s="406" t="n"/>
      <c r="GFP23" s="406" t="n"/>
      <c r="GFQ23" s="406" t="n"/>
      <c r="GFR23" s="406" t="n"/>
      <c r="GFS23" s="406" t="n"/>
      <c r="GFT23" s="406" t="n"/>
      <c r="GFU23" s="406" t="n"/>
      <c r="GFV23" s="406" t="n"/>
      <c r="GFW23" s="406" t="n"/>
      <c r="GFX23" s="406" t="n"/>
      <c r="GFY23" s="406" t="n"/>
      <c r="GFZ23" s="406" t="n"/>
      <c r="GGA23" s="406" t="n"/>
      <c r="GGB23" s="406" t="n"/>
      <c r="GGC23" s="406" t="n"/>
      <c r="GGD23" s="406" t="n"/>
      <c r="GGE23" s="406" t="n"/>
      <c r="GGF23" s="406" t="n"/>
      <c r="GGG23" s="406" t="n"/>
      <c r="GGH23" s="406" t="n"/>
      <c r="GGI23" s="406" t="n"/>
      <c r="GGJ23" s="406" t="n"/>
      <c r="GGK23" s="406" t="n"/>
      <c r="GGL23" s="406" t="n"/>
      <c r="GGM23" s="406" t="n"/>
      <c r="GGN23" s="406" t="n"/>
      <c r="GGO23" s="406" t="n"/>
      <c r="GGP23" s="406" t="n"/>
      <c r="GGQ23" s="406" t="n"/>
      <c r="GGR23" s="406" t="n"/>
      <c r="GGS23" s="406" t="n"/>
      <c r="GGT23" s="406" t="n"/>
      <c r="GGU23" s="406" t="n"/>
      <c r="GGV23" s="406" t="n"/>
      <c r="GGW23" s="406" t="n"/>
      <c r="GGX23" s="406" t="n"/>
      <c r="GGY23" s="406" t="n"/>
      <c r="GGZ23" s="406" t="n"/>
      <c r="GHA23" s="406" t="n"/>
      <c r="GHB23" s="406" t="n"/>
      <c r="GHC23" s="406" t="n"/>
      <c r="GHD23" s="406" t="n"/>
      <c r="GHE23" s="406" t="n"/>
      <c r="GHF23" s="406" t="n"/>
      <c r="GHG23" s="406" t="n"/>
      <c r="GHH23" s="406" t="n"/>
      <c r="GHI23" s="406" t="n"/>
      <c r="GHJ23" s="406" t="n"/>
      <c r="GHK23" s="406" t="n"/>
      <c r="GHL23" s="406" t="n"/>
      <c r="GHM23" s="406" t="n"/>
      <c r="GHN23" s="406" t="n"/>
      <c r="GHO23" s="406" t="n"/>
      <c r="GHP23" s="406" t="n"/>
      <c r="GHQ23" s="406" t="n"/>
      <c r="GHR23" s="406" t="n"/>
      <c r="GHS23" s="406" t="n"/>
      <c r="GHT23" s="406" t="n"/>
      <c r="GHU23" s="406" t="n"/>
      <c r="GHV23" s="406" t="n"/>
      <c r="GHW23" s="406" t="n"/>
      <c r="GHX23" s="406" t="n"/>
      <c r="GHY23" s="406" t="n"/>
      <c r="GHZ23" s="406" t="n"/>
      <c r="GIA23" s="406" t="n"/>
      <c r="GIB23" s="406" t="n"/>
      <c r="GIC23" s="406" t="n"/>
      <c r="GID23" s="406" t="n"/>
      <c r="GIE23" s="406" t="n"/>
      <c r="GIF23" s="406" t="n"/>
      <c r="GIG23" s="406" t="n"/>
      <c r="GIH23" s="406" t="n"/>
      <c r="GII23" s="406" t="n"/>
      <c r="GIJ23" s="406" t="n"/>
      <c r="GIK23" s="406" t="n"/>
      <c r="GIL23" s="406" t="n"/>
      <c r="GIM23" s="406" t="n"/>
      <c r="GIN23" s="406" t="n"/>
      <c r="GIO23" s="406" t="n"/>
      <c r="GIP23" s="406" t="n"/>
      <c r="GIQ23" s="406" t="n"/>
      <c r="GIR23" s="406" t="n"/>
      <c r="GIS23" s="406" t="n"/>
      <c r="GIT23" s="406" t="n"/>
      <c r="GIU23" s="406" t="n"/>
      <c r="GIV23" s="406" t="n"/>
      <c r="GIW23" s="406" t="n"/>
      <c r="GIX23" s="406" t="n"/>
      <c r="GIY23" s="406" t="n"/>
      <c r="GIZ23" s="406" t="n"/>
      <c r="GJA23" s="406" t="n"/>
      <c r="GJB23" s="406" t="n"/>
      <c r="GJC23" s="406" t="n"/>
      <c r="GJD23" s="406" t="n"/>
      <c r="GJE23" s="406" t="n"/>
      <c r="GJF23" s="406" t="n"/>
      <c r="GJG23" s="406" t="n"/>
      <c r="GJH23" s="406" t="n"/>
      <c r="GJI23" s="406" t="n"/>
      <c r="GJJ23" s="406" t="n"/>
      <c r="GJK23" s="406" t="n"/>
      <c r="GJL23" s="406" t="n"/>
      <c r="GJM23" s="406" t="n"/>
      <c r="GJN23" s="406" t="n"/>
      <c r="GJO23" s="406" t="n"/>
      <c r="GJP23" s="406" t="n"/>
      <c r="GJQ23" s="406" t="n"/>
      <c r="GJR23" s="406" t="n"/>
      <c r="GJS23" s="406" t="n"/>
      <c r="GJT23" s="406" t="n"/>
      <c r="GJU23" s="406" t="n"/>
      <c r="GJV23" s="406" t="n"/>
      <c r="GJW23" s="406" t="n"/>
      <c r="GJX23" s="406" t="n"/>
      <c r="GJY23" s="406" t="n"/>
      <c r="GJZ23" s="406" t="n"/>
      <c r="GKA23" s="406" t="n"/>
      <c r="GKB23" s="406" t="n"/>
      <c r="GKC23" s="406" t="n"/>
      <c r="GKD23" s="406" t="n"/>
      <c r="GKE23" s="406" t="n"/>
      <c r="GKF23" s="406" t="n"/>
      <c r="GKG23" s="406" t="n"/>
      <c r="GKH23" s="406" t="n"/>
      <c r="GKI23" s="406" t="n"/>
      <c r="GKJ23" s="406" t="n"/>
      <c r="GKK23" s="406" t="n"/>
      <c r="GKL23" s="406" t="n"/>
      <c r="GKM23" s="406" t="n"/>
      <c r="GKN23" s="406" t="n"/>
      <c r="GKO23" s="406" t="n"/>
      <c r="GKP23" s="406" t="n"/>
      <c r="GKQ23" s="406" t="n"/>
      <c r="GKR23" s="406" t="n"/>
      <c r="GKS23" s="406" t="n"/>
      <c r="GKT23" s="406" t="n"/>
      <c r="GKU23" s="406" t="n"/>
      <c r="GKV23" s="406" t="n"/>
      <c r="GKW23" s="406" t="n"/>
      <c r="GKX23" s="406" t="n"/>
      <c r="GKY23" s="406" t="n"/>
      <c r="GKZ23" s="406" t="n"/>
      <c r="GLA23" s="406" t="n"/>
      <c r="GLB23" s="406" t="n"/>
      <c r="GLC23" s="406" t="n"/>
      <c r="GLD23" s="406" t="n"/>
      <c r="GLE23" s="406" t="n"/>
      <c r="GLF23" s="406" t="n"/>
      <c r="GLG23" s="406" t="n"/>
      <c r="GLH23" s="406" t="n"/>
      <c r="GLI23" s="406" t="n"/>
      <c r="GLJ23" s="406" t="n"/>
      <c r="GLK23" s="406" t="n"/>
      <c r="GLL23" s="406" t="n"/>
      <c r="GLM23" s="406" t="n"/>
      <c r="GLN23" s="406" t="n"/>
      <c r="GLO23" s="406" t="n"/>
      <c r="GLP23" s="406" t="n"/>
      <c r="GLQ23" s="406" t="n"/>
      <c r="GLR23" s="406" t="n"/>
      <c r="GLS23" s="406" t="n"/>
      <c r="GLT23" s="406" t="n"/>
      <c r="GLU23" s="406" t="n"/>
      <c r="GLV23" s="406" t="n"/>
      <c r="GLW23" s="406" t="n"/>
      <c r="GLX23" s="406" t="n"/>
      <c r="GLY23" s="406" t="n"/>
      <c r="GLZ23" s="406" t="n"/>
      <c r="GMA23" s="406" t="n"/>
      <c r="GMB23" s="406" t="n"/>
      <c r="GMC23" s="406" t="n"/>
      <c r="GMD23" s="406" t="n"/>
      <c r="GME23" s="406" t="n"/>
      <c r="GMF23" s="406" t="n"/>
      <c r="GMG23" s="406" t="n"/>
      <c r="GMH23" s="406" t="n"/>
      <c r="GMI23" s="406" t="n"/>
      <c r="GMJ23" s="406" t="n"/>
      <c r="GMK23" s="406" t="n"/>
      <c r="GML23" s="406" t="n"/>
      <c r="GMM23" s="406" t="n"/>
      <c r="GMN23" s="406" t="n"/>
      <c r="GMO23" s="406" t="n"/>
      <c r="GMP23" s="406" t="n"/>
      <c r="GMQ23" s="406" t="n"/>
      <c r="GMR23" s="406" t="n"/>
      <c r="GMS23" s="406" t="n"/>
      <c r="GMT23" s="406" t="n"/>
      <c r="GMU23" s="406" t="n"/>
      <c r="GMV23" s="406" t="n"/>
      <c r="GMW23" s="406" t="n"/>
      <c r="GMX23" s="406" t="n"/>
      <c r="GMY23" s="406" t="n"/>
      <c r="GMZ23" s="406" t="n"/>
      <c r="GNA23" s="406" t="n"/>
      <c r="GNB23" s="406" t="n"/>
      <c r="GNC23" s="406" t="n"/>
      <c r="GND23" s="406" t="n"/>
      <c r="GNE23" s="406" t="n"/>
      <c r="GNF23" s="406" t="n"/>
      <c r="GNG23" s="406" t="n"/>
      <c r="GNH23" s="406" t="n"/>
      <c r="GNI23" s="406" t="n"/>
      <c r="GNJ23" s="406" t="n"/>
      <c r="GNK23" s="406" t="n"/>
      <c r="GNL23" s="406" t="n"/>
      <c r="GNM23" s="406" t="n"/>
      <c r="GNN23" s="406" t="n"/>
      <c r="GNO23" s="406" t="n"/>
      <c r="GNP23" s="406" t="n"/>
      <c r="GNQ23" s="406" t="n"/>
      <c r="GNR23" s="406" t="n"/>
      <c r="GNS23" s="406" t="n"/>
      <c r="GNT23" s="406" t="n"/>
      <c r="GNU23" s="406" t="n"/>
      <c r="GNV23" s="406" t="n"/>
      <c r="GNW23" s="406" t="n"/>
      <c r="GNX23" s="406" t="n"/>
      <c r="GNY23" s="406" t="n"/>
      <c r="GNZ23" s="406" t="n"/>
      <c r="GOA23" s="406" t="n"/>
      <c r="GOB23" s="406" t="n"/>
      <c r="GOC23" s="406" t="n"/>
      <c r="GOD23" s="406" t="n"/>
      <c r="GOE23" s="406" t="n"/>
      <c r="GOF23" s="406" t="n"/>
      <c r="GOG23" s="406" t="n"/>
      <c r="GOH23" s="406" t="n"/>
      <c r="GOI23" s="406" t="n"/>
      <c r="GOJ23" s="406" t="n"/>
      <c r="GOK23" s="406" t="n"/>
      <c r="GOL23" s="406" t="n"/>
      <c r="GOM23" s="406" t="n"/>
      <c r="GON23" s="406" t="n"/>
      <c r="GOO23" s="406" t="n"/>
      <c r="GOP23" s="406" t="n"/>
      <c r="GOQ23" s="406" t="n"/>
      <c r="GOR23" s="406" t="n"/>
      <c r="GOS23" s="406" t="n"/>
      <c r="GOT23" s="406" t="n"/>
      <c r="GOU23" s="406" t="n"/>
      <c r="GOV23" s="406" t="n"/>
      <c r="GOW23" s="406" t="n"/>
      <c r="GOX23" s="406" t="n"/>
      <c r="GOY23" s="406" t="n"/>
      <c r="GOZ23" s="406" t="n"/>
      <c r="GPA23" s="406" t="n"/>
      <c r="GPB23" s="406" t="n"/>
      <c r="GPC23" s="406" t="n"/>
      <c r="GPD23" s="406" t="n"/>
      <c r="GPE23" s="406" t="n"/>
      <c r="GPF23" s="406" t="n"/>
      <c r="GPG23" s="406" t="n"/>
      <c r="GPH23" s="406" t="n"/>
      <c r="GPI23" s="406" t="n"/>
      <c r="GPJ23" s="406" t="n"/>
      <c r="GPK23" s="406" t="n"/>
      <c r="GPL23" s="406" t="n"/>
      <c r="GPM23" s="406" t="n"/>
      <c r="GPN23" s="406" t="n"/>
      <c r="GPO23" s="406" t="n"/>
      <c r="GPP23" s="406" t="n"/>
      <c r="GPQ23" s="406" t="n"/>
      <c r="GPR23" s="406" t="n"/>
      <c r="GPS23" s="406" t="n"/>
      <c r="GPT23" s="406" t="n"/>
      <c r="GPU23" s="406" t="n"/>
      <c r="GPV23" s="406" t="n"/>
      <c r="GPW23" s="406" t="n"/>
      <c r="GPX23" s="406" t="n"/>
      <c r="GPY23" s="406" t="n"/>
      <c r="GPZ23" s="406" t="n"/>
      <c r="GQA23" s="406" t="n"/>
      <c r="GQB23" s="406" t="n"/>
      <c r="GQC23" s="406" t="n"/>
      <c r="GQD23" s="406" t="n"/>
      <c r="GQE23" s="406" t="n"/>
      <c r="GQF23" s="406" t="n"/>
      <c r="GQG23" s="406" t="n"/>
      <c r="GQH23" s="406" t="n"/>
      <c r="GQI23" s="406" t="n"/>
      <c r="GQJ23" s="406" t="n"/>
      <c r="GQK23" s="406" t="n"/>
      <c r="GQL23" s="406" t="n"/>
      <c r="GQM23" s="406" t="n"/>
      <c r="GQN23" s="406" t="n"/>
      <c r="GQO23" s="406" t="n"/>
      <c r="GQP23" s="406" t="n"/>
      <c r="GQQ23" s="406" t="n"/>
      <c r="GQR23" s="406" t="n"/>
      <c r="GQS23" s="406" t="n"/>
      <c r="GQT23" s="406" t="n"/>
      <c r="GQU23" s="406" t="n"/>
      <c r="GQV23" s="406" t="n"/>
      <c r="GQW23" s="406" t="n"/>
      <c r="GQX23" s="406" t="n"/>
      <c r="GQY23" s="406" t="n"/>
      <c r="GQZ23" s="406" t="n"/>
      <c r="GRA23" s="406" t="n"/>
      <c r="GRB23" s="406" t="n"/>
      <c r="GRC23" s="406" t="n"/>
      <c r="GRD23" s="406" t="n"/>
      <c r="GRE23" s="406" t="n"/>
      <c r="GRF23" s="406" t="n"/>
      <c r="GRG23" s="406" t="n"/>
      <c r="GRH23" s="406" t="n"/>
      <c r="GRI23" s="406" t="n"/>
      <c r="GRJ23" s="406" t="n"/>
      <c r="GRK23" s="406" t="n"/>
      <c r="GRL23" s="406" t="n"/>
      <c r="GRM23" s="406" t="n"/>
      <c r="GRN23" s="406" t="n"/>
      <c r="GRO23" s="406" t="n"/>
      <c r="GRP23" s="406" t="n"/>
      <c r="GRQ23" s="406" t="n"/>
      <c r="GRR23" s="406" t="n"/>
      <c r="GRS23" s="406" t="n"/>
      <c r="GRT23" s="406" t="n"/>
      <c r="GRU23" s="406" t="n"/>
      <c r="GRV23" s="406" t="n"/>
      <c r="GRW23" s="406" t="n"/>
      <c r="GRX23" s="406" t="n"/>
      <c r="GRY23" s="406" t="n"/>
      <c r="GRZ23" s="406" t="n"/>
      <c r="GSA23" s="406" t="n"/>
      <c r="GSB23" s="406" t="n"/>
      <c r="GSC23" s="406" t="n"/>
      <c r="GSD23" s="406" t="n"/>
      <c r="GSE23" s="406" t="n"/>
      <c r="GSF23" s="406" t="n"/>
      <c r="GSG23" s="406" t="n"/>
      <c r="GSH23" s="406" t="n"/>
      <c r="GSI23" s="406" t="n"/>
      <c r="GSJ23" s="406" t="n"/>
      <c r="GSK23" s="406" t="n"/>
      <c r="GSL23" s="406" t="n"/>
      <c r="GSM23" s="406" t="n"/>
      <c r="GSN23" s="406" t="n"/>
      <c r="GSO23" s="406" t="n"/>
      <c r="GSP23" s="406" t="n"/>
      <c r="GSQ23" s="406" t="n"/>
      <c r="GSR23" s="406" t="n"/>
      <c r="GSS23" s="406" t="n"/>
      <c r="GST23" s="406" t="n"/>
      <c r="GSU23" s="406" t="n"/>
      <c r="GSV23" s="406" t="n"/>
      <c r="GSW23" s="406" t="n"/>
      <c r="GSX23" s="406" t="n"/>
      <c r="GSY23" s="406" t="n"/>
      <c r="GSZ23" s="406" t="n"/>
      <c r="GTA23" s="406" t="n"/>
      <c r="GTB23" s="406" t="n"/>
      <c r="GTC23" s="406" t="n"/>
      <c r="GTD23" s="406" t="n"/>
      <c r="GTE23" s="406" t="n"/>
      <c r="GTF23" s="406" t="n"/>
      <c r="GTG23" s="406" t="n"/>
      <c r="GTH23" s="406" t="n"/>
      <c r="GTI23" s="406" t="n"/>
      <c r="GTJ23" s="406" t="n"/>
      <c r="GTK23" s="406" t="n"/>
      <c r="GTL23" s="406" t="n"/>
      <c r="GTM23" s="406" t="n"/>
      <c r="GTN23" s="406" t="n"/>
      <c r="GTO23" s="406" t="n"/>
      <c r="GTP23" s="406" t="n"/>
      <c r="GTQ23" s="406" t="n"/>
      <c r="GTR23" s="406" t="n"/>
      <c r="GTS23" s="406" t="n"/>
      <c r="GTT23" s="406" t="n"/>
      <c r="GTU23" s="406" t="n"/>
      <c r="GTV23" s="406" t="n"/>
      <c r="GTW23" s="406" t="n"/>
      <c r="GTX23" s="406" t="n"/>
      <c r="GTY23" s="406" t="n"/>
      <c r="GTZ23" s="406" t="n"/>
      <c r="GUA23" s="406" t="n"/>
      <c r="GUB23" s="406" t="n"/>
      <c r="GUC23" s="406" t="n"/>
      <c r="GUD23" s="406" t="n"/>
      <c r="GUE23" s="406" t="n"/>
      <c r="GUF23" s="406" t="n"/>
      <c r="GUG23" s="406" t="n"/>
      <c r="GUH23" s="406" t="n"/>
      <c r="GUI23" s="406" t="n"/>
      <c r="GUJ23" s="406" t="n"/>
      <c r="GUK23" s="406" t="n"/>
      <c r="GUL23" s="406" t="n"/>
      <c r="GUM23" s="406" t="n"/>
      <c r="GUN23" s="406" t="n"/>
      <c r="GUO23" s="406" t="n"/>
      <c r="GUP23" s="406" t="n"/>
      <c r="GUQ23" s="406" t="n"/>
      <c r="GUR23" s="406" t="n"/>
      <c r="GUS23" s="406" t="n"/>
      <c r="GUT23" s="406" t="n"/>
      <c r="GUU23" s="406" t="n"/>
      <c r="GUV23" s="406" t="n"/>
      <c r="GUW23" s="406" t="n"/>
      <c r="GUX23" s="406" t="n"/>
      <c r="GUY23" s="406" t="n"/>
      <c r="GUZ23" s="406" t="n"/>
      <c r="GVA23" s="406" t="n"/>
      <c r="GVB23" s="406" t="n"/>
      <c r="GVC23" s="406" t="n"/>
      <c r="GVD23" s="406" t="n"/>
      <c r="GVE23" s="406" t="n"/>
      <c r="GVF23" s="406" t="n"/>
      <c r="GVG23" s="406" t="n"/>
      <c r="GVH23" s="406" t="n"/>
      <c r="GVI23" s="406" t="n"/>
      <c r="GVJ23" s="406" t="n"/>
      <c r="GVK23" s="406" t="n"/>
      <c r="GVL23" s="406" t="n"/>
      <c r="GVM23" s="406" t="n"/>
      <c r="GVN23" s="406" t="n"/>
      <c r="GVO23" s="406" t="n"/>
      <c r="GVP23" s="406" t="n"/>
      <c r="GVQ23" s="406" t="n"/>
      <c r="GVR23" s="406" t="n"/>
      <c r="GVS23" s="406" t="n"/>
      <c r="GVT23" s="406" t="n"/>
      <c r="GVU23" s="406" t="n"/>
      <c r="GVV23" s="406" t="n"/>
      <c r="GVW23" s="406" t="n"/>
      <c r="GVX23" s="406" t="n"/>
      <c r="GVY23" s="406" t="n"/>
      <c r="GVZ23" s="406" t="n"/>
      <c r="GWA23" s="406" t="n"/>
      <c r="GWB23" s="406" t="n"/>
      <c r="GWC23" s="406" t="n"/>
      <c r="GWD23" s="406" t="n"/>
      <c r="GWE23" s="406" t="n"/>
      <c r="GWF23" s="406" t="n"/>
      <c r="GWG23" s="406" t="n"/>
      <c r="GWH23" s="406" t="n"/>
      <c r="GWI23" s="406" t="n"/>
      <c r="GWJ23" s="406" t="n"/>
      <c r="GWK23" s="406" t="n"/>
      <c r="GWL23" s="406" t="n"/>
      <c r="GWM23" s="406" t="n"/>
      <c r="GWN23" s="406" t="n"/>
      <c r="GWO23" s="406" t="n"/>
      <c r="GWP23" s="406" t="n"/>
      <c r="GWQ23" s="406" t="n"/>
      <c r="GWR23" s="406" t="n"/>
      <c r="GWS23" s="406" t="n"/>
      <c r="GWT23" s="406" t="n"/>
      <c r="GWU23" s="406" t="n"/>
      <c r="GWV23" s="406" t="n"/>
      <c r="GWW23" s="406" t="n"/>
      <c r="GWX23" s="406" t="n"/>
      <c r="GWY23" s="406" t="n"/>
      <c r="GWZ23" s="406" t="n"/>
      <c r="GXA23" s="406" t="n"/>
      <c r="GXB23" s="406" t="n"/>
      <c r="GXC23" s="406" t="n"/>
      <c r="GXD23" s="406" t="n"/>
      <c r="GXE23" s="406" t="n"/>
      <c r="GXF23" s="406" t="n"/>
      <c r="GXG23" s="406" t="n"/>
      <c r="GXH23" s="406" t="n"/>
      <c r="GXI23" s="406" t="n"/>
      <c r="GXJ23" s="406" t="n"/>
      <c r="GXK23" s="406" t="n"/>
      <c r="GXL23" s="406" t="n"/>
      <c r="GXM23" s="406" t="n"/>
      <c r="GXN23" s="406" t="n"/>
      <c r="GXO23" s="406" t="n"/>
      <c r="GXP23" s="406" t="n"/>
      <c r="GXQ23" s="406" t="n"/>
      <c r="GXR23" s="406" t="n"/>
      <c r="GXS23" s="406" t="n"/>
      <c r="GXT23" s="406" t="n"/>
      <c r="GXU23" s="406" t="n"/>
      <c r="GXV23" s="406" t="n"/>
      <c r="GXW23" s="406" t="n"/>
      <c r="GXX23" s="406" t="n"/>
      <c r="GXY23" s="406" t="n"/>
      <c r="GXZ23" s="406" t="n"/>
      <c r="GYA23" s="406" t="n"/>
      <c r="GYB23" s="406" t="n"/>
      <c r="GYC23" s="406" t="n"/>
      <c r="GYD23" s="406" t="n"/>
      <c r="GYE23" s="406" t="n"/>
      <c r="GYF23" s="406" t="n"/>
      <c r="GYG23" s="406" t="n"/>
      <c r="GYH23" s="406" t="n"/>
      <c r="GYI23" s="406" t="n"/>
      <c r="GYJ23" s="406" t="n"/>
      <c r="GYK23" s="406" t="n"/>
      <c r="GYL23" s="406" t="n"/>
      <c r="GYM23" s="406" t="n"/>
      <c r="GYN23" s="406" t="n"/>
      <c r="GYO23" s="406" t="n"/>
      <c r="GYP23" s="406" t="n"/>
      <c r="GYQ23" s="406" t="n"/>
      <c r="GYR23" s="406" t="n"/>
      <c r="GYS23" s="406" t="n"/>
      <c r="GYT23" s="406" t="n"/>
      <c r="GYU23" s="406" t="n"/>
      <c r="GYV23" s="406" t="n"/>
      <c r="GYW23" s="406" t="n"/>
      <c r="GYX23" s="406" t="n"/>
      <c r="GYY23" s="406" t="n"/>
      <c r="GYZ23" s="406" t="n"/>
      <c r="GZA23" s="406" t="n"/>
      <c r="GZB23" s="406" t="n"/>
      <c r="GZC23" s="406" t="n"/>
      <c r="GZD23" s="406" t="n"/>
      <c r="GZE23" s="406" t="n"/>
      <c r="GZF23" s="406" t="n"/>
      <c r="GZG23" s="406" t="n"/>
      <c r="GZH23" s="406" t="n"/>
      <c r="GZI23" s="406" t="n"/>
      <c r="GZJ23" s="406" t="n"/>
      <c r="GZK23" s="406" t="n"/>
      <c r="GZL23" s="406" t="n"/>
      <c r="GZM23" s="406" t="n"/>
      <c r="GZN23" s="406" t="n"/>
      <c r="GZO23" s="406" t="n"/>
      <c r="GZP23" s="406" t="n"/>
      <c r="GZQ23" s="406" t="n"/>
      <c r="GZR23" s="406" t="n"/>
      <c r="GZS23" s="406" t="n"/>
      <c r="GZT23" s="406" t="n"/>
      <c r="GZU23" s="406" t="n"/>
      <c r="GZV23" s="406" t="n"/>
      <c r="GZW23" s="406" t="n"/>
      <c r="GZX23" s="406" t="n"/>
      <c r="GZY23" s="406" t="n"/>
      <c r="GZZ23" s="406" t="n"/>
      <c r="HAA23" s="406" t="n"/>
      <c r="HAB23" s="406" t="n"/>
      <c r="HAC23" s="406" t="n"/>
      <c r="HAD23" s="406" t="n"/>
      <c r="HAE23" s="406" t="n"/>
      <c r="HAF23" s="406" t="n"/>
      <c r="HAG23" s="406" t="n"/>
      <c r="HAH23" s="406" t="n"/>
      <c r="HAI23" s="406" t="n"/>
      <c r="HAJ23" s="406" t="n"/>
      <c r="HAK23" s="406" t="n"/>
      <c r="HAL23" s="406" t="n"/>
      <c r="HAM23" s="406" t="n"/>
      <c r="HAN23" s="406" t="n"/>
      <c r="HAO23" s="406" t="n"/>
      <c r="HAP23" s="406" t="n"/>
      <c r="HAQ23" s="406" t="n"/>
      <c r="HAR23" s="406" t="n"/>
      <c r="HAS23" s="406" t="n"/>
      <c r="HAT23" s="406" t="n"/>
      <c r="HAU23" s="406" t="n"/>
      <c r="HAV23" s="406" t="n"/>
      <c r="HAW23" s="406" t="n"/>
      <c r="HAX23" s="406" t="n"/>
      <c r="HAY23" s="406" t="n"/>
      <c r="HAZ23" s="406" t="n"/>
      <c r="HBA23" s="406" t="n"/>
      <c r="HBB23" s="406" t="n"/>
      <c r="HBC23" s="406" t="n"/>
      <c r="HBD23" s="406" t="n"/>
      <c r="HBE23" s="406" t="n"/>
      <c r="HBF23" s="406" t="n"/>
      <c r="HBG23" s="406" t="n"/>
      <c r="HBH23" s="406" t="n"/>
      <c r="HBI23" s="406" t="n"/>
      <c r="HBJ23" s="406" t="n"/>
      <c r="HBK23" s="406" t="n"/>
      <c r="HBL23" s="406" t="n"/>
      <c r="HBM23" s="406" t="n"/>
      <c r="HBN23" s="406" t="n"/>
      <c r="HBO23" s="406" t="n"/>
      <c r="HBP23" s="406" t="n"/>
      <c r="HBQ23" s="406" t="n"/>
      <c r="HBR23" s="406" t="n"/>
      <c r="HBS23" s="406" t="n"/>
      <c r="HBT23" s="406" t="n"/>
      <c r="HBU23" s="406" t="n"/>
      <c r="HBV23" s="406" t="n"/>
      <c r="HBW23" s="406" t="n"/>
      <c r="HBX23" s="406" t="n"/>
      <c r="HBY23" s="406" t="n"/>
      <c r="HBZ23" s="406" t="n"/>
      <c r="HCA23" s="406" t="n"/>
      <c r="HCB23" s="406" t="n"/>
      <c r="HCC23" s="406" t="n"/>
      <c r="HCD23" s="406" t="n"/>
      <c r="HCE23" s="406" t="n"/>
      <c r="HCF23" s="406" t="n"/>
      <c r="HCG23" s="406" t="n"/>
      <c r="HCH23" s="406" t="n"/>
      <c r="HCI23" s="406" t="n"/>
      <c r="HCJ23" s="406" t="n"/>
      <c r="HCK23" s="406" t="n"/>
      <c r="HCL23" s="406" t="n"/>
      <c r="HCM23" s="406" t="n"/>
      <c r="HCN23" s="406" t="n"/>
      <c r="HCO23" s="406" t="n"/>
      <c r="HCP23" s="406" t="n"/>
      <c r="HCQ23" s="406" t="n"/>
      <c r="HCR23" s="406" t="n"/>
      <c r="HCS23" s="406" t="n"/>
      <c r="HCT23" s="406" t="n"/>
      <c r="HCU23" s="406" t="n"/>
      <c r="HCV23" s="406" t="n"/>
      <c r="HCW23" s="406" t="n"/>
      <c r="HCX23" s="406" t="n"/>
      <c r="HCY23" s="406" t="n"/>
      <c r="HCZ23" s="406" t="n"/>
      <c r="HDA23" s="406" t="n"/>
      <c r="HDB23" s="406" t="n"/>
      <c r="HDC23" s="406" t="n"/>
      <c r="HDD23" s="406" t="n"/>
      <c r="HDE23" s="406" t="n"/>
      <c r="HDF23" s="406" t="n"/>
      <c r="HDG23" s="406" t="n"/>
      <c r="HDH23" s="406" t="n"/>
      <c r="HDI23" s="406" t="n"/>
      <c r="HDJ23" s="406" t="n"/>
      <c r="HDK23" s="406" t="n"/>
      <c r="HDL23" s="406" t="n"/>
      <c r="HDM23" s="406" t="n"/>
      <c r="HDN23" s="406" t="n"/>
      <c r="HDO23" s="406" t="n"/>
      <c r="HDP23" s="406" t="n"/>
      <c r="HDQ23" s="406" t="n"/>
      <c r="HDR23" s="406" t="n"/>
      <c r="HDS23" s="406" t="n"/>
      <c r="HDT23" s="406" t="n"/>
      <c r="HDU23" s="406" t="n"/>
      <c r="HDV23" s="406" t="n"/>
      <c r="HDW23" s="406" t="n"/>
      <c r="HDX23" s="406" t="n"/>
      <c r="HDY23" s="406" t="n"/>
      <c r="HDZ23" s="406" t="n"/>
      <c r="HEA23" s="406" t="n"/>
      <c r="HEB23" s="406" t="n"/>
      <c r="HEC23" s="406" t="n"/>
      <c r="HED23" s="406" t="n"/>
      <c r="HEE23" s="406" t="n"/>
      <c r="HEF23" s="406" t="n"/>
      <c r="HEG23" s="406" t="n"/>
      <c r="HEH23" s="406" t="n"/>
      <c r="HEI23" s="406" t="n"/>
      <c r="HEJ23" s="406" t="n"/>
      <c r="HEK23" s="406" t="n"/>
      <c r="HEL23" s="406" t="n"/>
      <c r="HEM23" s="406" t="n"/>
      <c r="HEN23" s="406" t="n"/>
      <c r="HEO23" s="406" t="n"/>
      <c r="HEP23" s="406" t="n"/>
      <c r="HEQ23" s="406" t="n"/>
      <c r="HER23" s="406" t="n"/>
      <c r="HES23" s="406" t="n"/>
      <c r="HET23" s="406" t="n"/>
      <c r="HEU23" s="406" t="n"/>
      <c r="HEV23" s="406" t="n"/>
      <c r="HEW23" s="406" t="n"/>
      <c r="HEX23" s="406" t="n"/>
      <c r="HEY23" s="406" t="n"/>
      <c r="HEZ23" s="406" t="n"/>
      <c r="HFA23" s="406" t="n"/>
      <c r="HFB23" s="406" t="n"/>
      <c r="HFC23" s="406" t="n"/>
      <c r="HFD23" s="406" t="n"/>
      <c r="HFE23" s="406" t="n"/>
      <c r="HFF23" s="406" t="n"/>
      <c r="HFG23" s="406" t="n"/>
      <c r="HFH23" s="406" t="n"/>
      <c r="HFI23" s="406" t="n"/>
      <c r="HFJ23" s="406" t="n"/>
      <c r="HFK23" s="406" t="n"/>
      <c r="HFL23" s="406" t="n"/>
      <c r="HFM23" s="406" t="n"/>
      <c r="HFN23" s="406" t="n"/>
      <c r="HFO23" s="406" t="n"/>
      <c r="HFP23" s="406" t="n"/>
      <c r="HFQ23" s="406" t="n"/>
      <c r="HFR23" s="406" t="n"/>
      <c r="HFS23" s="406" t="n"/>
      <c r="HFT23" s="406" t="n"/>
      <c r="HFU23" s="406" t="n"/>
      <c r="HFV23" s="406" t="n"/>
      <c r="HFW23" s="406" t="n"/>
      <c r="HFX23" s="406" t="n"/>
      <c r="HFY23" s="406" t="n"/>
      <c r="HFZ23" s="406" t="n"/>
      <c r="HGA23" s="406" t="n"/>
      <c r="HGB23" s="406" t="n"/>
      <c r="HGC23" s="406" t="n"/>
      <c r="HGD23" s="406" t="n"/>
      <c r="HGE23" s="406" t="n"/>
      <c r="HGF23" s="406" t="n"/>
      <c r="HGG23" s="406" t="n"/>
      <c r="HGH23" s="406" t="n"/>
      <c r="HGI23" s="406" t="n"/>
      <c r="HGJ23" s="406" t="n"/>
      <c r="HGK23" s="406" t="n"/>
      <c r="HGL23" s="406" t="n"/>
      <c r="HGM23" s="406" t="n"/>
      <c r="HGN23" s="406" t="n"/>
      <c r="HGO23" s="406" t="n"/>
      <c r="HGP23" s="406" t="n"/>
      <c r="HGQ23" s="406" t="n"/>
      <c r="HGR23" s="406" t="n"/>
      <c r="HGS23" s="406" t="n"/>
      <c r="HGT23" s="406" t="n"/>
      <c r="HGU23" s="406" t="n"/>
      <c r="HGV23" s="406" t="n"/>
      <c r="HGW23" s="406" t="n"/>
      <c r="HGX23" s="406" t="n"/>
      <c r="HGY23" s="406" t="n"/>
      <c r="HGZ23" s="406" t="n"/>
      <c r="HHA23" s="406" t="n"/>
      <c r="HHB23" s="406" t="n"/>
      <c r="HHC23" s="406" t="n"/>
      <c r="HHD23" s="406" t="n"/>
      <c r="HHE23" s="406" t="n"/>
      <c r="HHF23" s="406" t="n"/>
      <c r="HHG23" s="406" t="n"/>
      <c r="HHH23" s="406" t="n"/>
      <c r="HHI23" s="406" t="n"/>
      <c r="HHJ23" s="406" t="n"/>
      <c r="HHK23" s="406" t="n"/>
      <c r="HHL23" s="406" t="n"/>
      <c r="HHM23" s="406" t="n"/>
      <c r="HHN23" s="406" t="n"/>
      <c r="HHO23" s="406" t="n"/>
      <c r="HHP23" s="406" t="n"/>
      <c r="HHQ23" s="406" t="n"/>
      <c r="HHR23" s="406" t="n"/>
      <c r="HHS23" s="406" t="n"/>
      <c r="HHT23" s="406" t="n"/>
      <c r="HHU23" s="406" t="n"/>
      <c r="HHV23" s="406" t="n"/>
      <c r="HHW23" s="406" t="n"/>
      <c r="HHX23" s="406" t="n"/>
      <c r="HHY23" s="406" t="n"/>
      <c r="HHZ23" s="406" t="n"/>
      <c r="HIA23" s="406" t="n"/>
      <c r="HIB23" s="406" t="n"/>
      <c r="HIC23" s="406" t="n"/>
      <c r="HID23" s="406" t="n"/>
      <c r="HIE23" s="406" t="n"/>
      <c r="HIF23" s="406" t="n"/>
      <c r="HIG23" s="406" t="n"/>
      <c r="HIH23" s="406" t="n"/>
      <c r="HII23" s="406" t="n"/>
      <c r="HIJ23" s="406" t="n"/>
      <c r="HIK23" s="406" t="n"/>
      <c r="HIL23" s="406" t="n"/>
      <c r="HIM23" s="406" t="n"/>
      <c r="HIN23" s="406" t="n"/>
      <c r="HIO23" s="406" t="n"/>
      <c r="HIP23" s="406" t="n"/>
      <c r="HIQ23" s="406" t="n"/>
      <c r="HIR23" s="406" t="n"/>
      <c r="HIS23" s="406" t="n"/>
      <c r="HIT23" s="406" t="n"/>
      <c r="HIU23" s="406" t="n"/>
      <c r="HIV23" s="406" t="n"/>
      <c r="HIW23" s="406" t="n"/>
      <c r="HIX23" s="406" t="n"/>
      <c r="HIY23" s="406" t="n"/>
      <c r="HIZ23" s="406" t="n"/>
      <c r="HJA23" s="406" t="n"/>
      <c r="HJB23" s="406" t="n"/>
      <c r="HJC23" s="406" t="n"/>
      <c r="HJD23" s="406" t="n"/>
      <c r="HJE23" s="406" t="n"/>
      <c r="HJF23" s="406" t="n"/>
      <c r="HJG23" s="406" t="n"/>
      <c r="HJH23" s="406" t="n"/>
      <c r="HJI23" s="406" t="n"/>
      <c r="HJJ23" s="406" t="n"/>
      <c r="HJK23" s="406" t="n"/>
      <c r="HJL23" s="406" t="n"/>
      <c r="HJM23" s="406" t="n"/>
      <c r="HJN23" s="406" t="n"/>
      <c r="HJO23" s="406" t="n"/>
      <c r="HJP23" s="406" t="n"/>
      <c r="HJQ23" s="406" t="n"/>
      <c r="HJR23" s="406" t="n"/>
      <c r="HJS23" s="406" t="n"/>
      <c r="HJT23" s="406" t="n"/>
      <c r="HJU23" s="406" t="n"/>
      <c r="HJV23" s="406" t="n"/>
      <c r="HJW23" s="406" t="n"/>
      <c r="HJX23" s="406" t="n"/>
      <c r="HJY23" s="406" t="n"/>
      <c r="HJZ23" s="406" t="n"/>
      <c r="HKA23" s="406" t="n"/>
      <c r="HKB23" s="406" t="n"/>
      <c r="HKC23" s="406" t="n"/>
      <c r="HKD23" s="406" t="n"/>
      <c r="HKE23" s="406" t="n"/>
      <c r="HKF23" s="406" t="n"/>
      <c r="HKG23" s="406" t="n"/>
      <c r="HKH23" s="406" t="n"/>
      <c r="HKI23" s="406" t="n"/>
      <c r="HKJ23" s="406" t="n"/>
      <c r="HKK23" s="406" t="n"/>
      <c r="HKL23" s="406" t="n"/>
      <c r="HKM23" s="406" t="n"/>
      <c r="HKN23" s="406" t="n"/>
      <c r="HKO23" s="406" t="n"/>
      <c r="HKP23" s="406" t="n"/>
      <c r="HKQ23" s="406" t="n"/>
      <c r="HKR23" s="406" t="n"/>
      <c r="HKS23" s="406" t="n"/>
      <c r="HKT23" s="406" t="n"/>
      <c r="HKU23" s="406" t="n"/>
      <c r="HKV23" s="406" t="n"/>
      <c r="HKW23" s="406" t="n"/>
      <c r="HKX23" s="406" t="n"/>
      <c r="HKY23" s="406" t="n"/>
      <c r="HKZ23" s="406" t="n"/>
      <c r="HLA23" s="406" t="n"/>
      <c r="HLB23" s="406" t="n"/>
      <c r="HLC23" s="406" t="n"/>
      <c r="HLD23" s="406" t="n"/>
      <c r="HLE23" s="406" t="n"/>
      <c r="HLF23" s="406" t="n"/>
      <c r="HLG23" s="406" t="n"/>
      <c r="HLH23" s="406" t="n"/>
      <c r="HLI23" s="406" t="n"/>
      <c r="HLJ23" s="406" t="n"/>
      <c r="HLK23" s="406" t="n"/>
      <c r="HLL23" s="406" t="n"/>
      <c r="HLM23" s="406" t="n"/>
      <c r="HLN23" s="406" t="n"/>
      <c r="HLO23" s="406" t="n"/>
      <c r="HLP23" s="406" t="n"/>
      <c r="HLQ23" s="406" t="n"/>
      <c r="HLR23" s="406" t="n"/>
      <c r="HLS23" s="406" t="n"/>
      <c r="HLT23" s="406" t="n"/>
      <c r="HLU23" s="406" t="n"/>
      <c r="HLV23" s="406" t="n"/>
      <c r="HLW23" s="406" t="n"/>
      <c r="HLX23" s="406" t="n"/>
      <c r="HLY23" s="406" t="n"/>
      <c r="HLZ23" s="406" t="n"/>
      <c r="HMA23" s="406" t="n"/>
      <c r="HMB23" s="406" t="n"/>
      <c r="HMC23" s="406" t="n"/>
      <c r="HMD23" s="406" t="n"/>
      <c r="HME23" s="406" t="n"/>
      <c r="HMF23" s="406" t="n"/>
      <c r="HMG23" s="406" t="n"/>
      <c r="HMH23" s="406" t="n"/>
      <c r="HMI23" s="406" t="n"/>
      <c r="HMJ23" s="406" t="n"/>
      <c r="HMK23" s="406" t="n"/>
      <c r="HML23" s="406" t="n"/>
      <c r="HMM23" s="406" t="n"/>
      <c r="HMN23" s="406" t="n"/>
      <c r="HMO23" s="406" t="n"/>
      <c r="HMP23" s="406" t="n"/>
      <c r="HMQ23" s="406" t="n"/>
      <c r="HMR23" s="406" t="n"/>
      <c r="HMS23" s="406" t="n"/>
      <c r="HMT23" s="406" t="n"/>
      <c r="HMU23" s="406" t="n"/>
      <c r="HMV23" s="406" t="n"/>
      <c r="HMW23" s="406" t="n"/>
      <c r="HMX23" s="406" t="n"/>
      <c r="HMY23" s="406" t="n"/>
      <c r="HMZ23" s="406" t="n"/>
      <c r="HNA23" s="406" t="n"/>
      <c r="HNB23" s="406" t="n"/>
      <c r="HNC23" s="406" t="n"/>
      <c r="HND23" s="406" t="n"/>
      <c r="HNE23" s="406" t="n"/>
      <c r="HNF23" s="406" t="n"/>
      <c r="HNG23" s="406" t="n"/>
      <c r="HNH23" s="406" t="n"/>
      <c r="HNI23" s="406" t="n"/>
      <c r="HNJ23" s="406" t="n"/>
      <c r="HNK23" s="406" t="n"/>
      <c r="HNL23" s="406" t="n"/>
      <c r="HNM23" s="406" t="n"/>
      <c r="HNN23" s="406" t="n"/>
      <c r="HNO23" s="406" t="n"/>
      <c r="HNP23" s="406" t="n"/>
      <c r="HNQ23" s="406" t="n"/>
      <c r="HNR23" s="406" t="n"/>
      <c r="HNS23" s="406" t="n"/>
      <c r="HNT23" s="406" t="n"/>
      <c r="HNU23" s="406" t="n"/>
      <c r="HNV23" s="406" t="n"/>
      <c r="HNW23" s="406" t="n"/>
      <c r="HNX23" s="406" t="n"/>
      <c r="HNY23" s="406" t="n"/>
      <c r="HNZ23" s="406" t="n"/>
      <c r="HOA23" s="406" t="n"/>
      <c r="HOB23" s="406" t="n"/>
      <c r="HOC23" s="406" t="n"/>
      <c r="HOD23" s="406" t="n"/>
      <c r="HOE23" s="406" t="n"/>
      <c r="HOF23" s="406" t="n"/>
      <c r="HOG23" s="406" t="n"/>
      <c r="HOH23" s="406" t="n"/>
      <c r="HOI23" s="406" t="n"/>
      <c r="HOJ23" s="406" t="n"/>
      <c r="HOK23" s="406" t="n"/>
      <c r="HOL23" s="406" t="n"/>
      <c r="HOM23" s="406" t="n"/>
      <c r="HON23" s="406" t="n"/>
      <c r="HOO23" s="406" t="n"/>
      <c r="HOP23" s="406" t="n"/>
      <c r="HOQ23" s="406" t="n"/>
      <c r="HOR23" s="406" t="n"/>
      <c r="HOS23" s="406" t="n"/>
      <c r="HOT23" s="406" t="n"/>
      <c r="HOU23" s="406" t="n"/>
      <c r="HOV23" s="406" t="n"/>
      <c r="HOW23" s="406" t="n"/>
      <c r="HOX23" s="406" t="n"/>
      <c r="HOY23" s="406" t="n"/>
      <c r="HOZ23" s="406" t="n"/>
      <c r="HPA23" s="406" t="n"/>
      <c r="HPB23" s="406" t="n"/>
      <c r="HPC23" s="406" t="n"/>
      <c r="HPD23" s="406" t="n"/>
      <c r="HPE23" s="406" t="n"/>
      <c r="HPF23" s="406" t="n"/>
      <c r="HPG23" s="406" t="n"/>
      <c r="HPH23" s="406" t="n"/>
      <c r="HPI23" s="406" t="n"/>
      <c r="HPJ23" s="406" t="n"/>
      <c r="HPK23" s="406" t="n"/>
      <c r="HPL23" s="406" t="n"/>
      <c r="HPM23" s="406" t="n"/>
      <c r="HPN23" s="406" t="n"/>
      <c r="HPO23" s="406" t="n"/>
      <c r="HPP23" s="406" t="n"/>
      <c r="HPQ23" s="406" t="n"/>
      <c r="HPR23" s="406" t="n"/>
      <c r="HPS23" s="406" t="n"/>
      <c r="HPT23" s="406" t="n"/>
      <c r="HPU23" s="406" t="n"/>
      <c r="HPV23" s="406" t="n"/>
      <c r="HPW23" s="406" t="n"/>
      <c r="HPX23" s="406" t="n"/>
      <c r="HPY23" s="406" t="n"/>
      <c r="HPZ23" s="406" t="n"/>
      <c r="HQA23" s="406" t="n"/>
      <c r="HQB23" s="406" t="n"/>
      <c r="HQC23" s="406" t="n"/>
      <c r="HQD23" s="406" t="n"/>
      <c r="HQE23" s="406" t="n"/>
      <c r="HQF23" s="406" t="n"/>
      <c r="HQG23" s="406" t="n"/>
      <c r="HQH23" s="406" t="n"/>
      <c r="HQI23" s="406" t="n"/>
      <c r="HQJ23" s="406" t="n"/>
      <c r="HQK23" s="406" t="n"/>
      <c r="HQL23" s="406" t="n"/>
      <c r="HQM23" s="406" t="n"/>
      <c r="HQN23" s="406" t="n"/>
      <c r="HQO23" s="406" t="n"/>
      <c r="HQP23" s="406" t="n"/>
      <c r="HQQ23" s="406" t="n"/>
      <c r="HQR23" s="406" t="n"/>
      <c r="HQS23" s="406" t="n"/>
      <c r="HQT23" s="406" t="n"/>
      <c r="HQU23" s="406" t="n"/>
      <c r="HQV23" s="406" t="n"/>
      <c r="HQW23" s="406" t="n"/>
      <c r="HQX23" s="406" t="n"/>
      <c r="HQY23" s="406" t="n"/>
      <c r="HQZ23" s="406" t="n"/>
      <c r="HRA23" s="406" t="n"/>
      <c r="HRB23" s="406" t="n"/>
      <c r="HRC23" s="406" t="n"/>
      <c r="HRD23" s="406" t="n"/>
      <c r="HRE23" s="406" t="n"/>
      <c r="HRF23" s="406" t="n"/>
      <c r="HRG23" s="406" t="n"/>
      <c r="HRH23" s="406" t="n"/>
      <c r="HRI23" s="406" t="n"/>
      <c r="HRJ23" s="406" t="n"/>
      <c r="HRK23" s="406" t="n"/>
      <c r="HRL23" s="406" t="n"/>
      <c r="HRM23" s="406" t="n"/>
      <c r="HRN23" s="406" t="n"/>
      <c r="HRO23" s="406" t="n"/>
      <c r="HRP23" s="406" t="n"/>
      <c r="HRQ23" s="406" t="n"/>
      <c r="HRR23" s="406" t="n"/>
      <c r="HRS23" s="406" t="n"/>
      <c r="HRT23" s="406" t="n"/>
      <c r="HRU23" s="406" t="n"/>
      <c r="HRV23" s="406" t="n"/>
      <c r="HRW23" s="406" t="n"/>
      <c r="HRX23" s="406" t="n"/>
      <c r="HRY23" s="406" t="n"/>
      <c r="HRZ23" s="406" t="n"/>
      <c r="HSA23" s="406" t="n"/>
      <c r="HSB23" s="406" t="n"/>
      <c r="HSC23" s="406" t="n"/>
      <c r="HSD23" s="406" t="n"/>
      <c r="HSE23" s="406" t="n"/>
      <c r="HSF23" s="406" t="n"/>
      <c r="HSG23" s="406" t="n"/>
      <c r="HSH23" s="406" t="n"/>
      <c r="HSI23" s="406" t="n"/>
      <c r="HSJ23" s="406" t="n"/>
      <c r="HSK23" s="406" t="n"/>
      <c r="HSL23" s="406" t="n"/>
      <c r="HSM23" s="406" t="n"/>
      <c r="HSN23" s="406" t="n"/>
      <c r="HSO23" s="406" t="n"/>
      <c r="HSP23" s="406" t="n"/>
      <c r="HSQ23" s="406" t="n"/>
      <c r="HSR23" s="406" t="n"/>
      <c r="HSS23" s="406" t="n"/>
      <c r="HST23" s="406" t="n"/>
      <c r="HSU23" s="406" t="n"/>
      <c r="HSV23" s="406" t="n"/>
      <c r="HSW23" s="406" t="n"/>
      <c r="HSX23" s="406" t="n"/>
      <c r="HSY23" s="406" t="n"/>
      <c r="HSZ23" s="406" t="n"/>
      <c r="HTA23" s="406" t="n"/>
      <c r="HTB23" s="406" t="n"/>
      <c r="HTC23" s="406" t="n"/>
      <c r="HTD23" s="406" t="n"/>
      <c r="HTE23" s="406" t="n"/>
      <c r="HTF23" s="406" t="n"/>
      <c r="HTG23" s="406" t="n"/>
      <c r="HTH23" s="406" t="n"/>
      <c r="HTI23" s="406" t="n"/>
      <c r="HTJ23" s="406" t="n"/>
      <c r="HTK23" s="406" t="n"/>
      <c r="HTL23" s="406" t="n"/>
      <c r="HTM23" s="406" t="n"/>
      <c r="HTN23" s="406" t="n"/>
      <c r="HTO23" s="406" t="n"/>
      <c r="HTP23" s="406" t="n"/>
      <c r="HTQ23" s="406" t="n"/>
      <c r="HTR23" s="406" t="n"/>
      <c r="HTS23" s="406" t="n"/>
      <c r="HTT23" s="406" t="n"/>
      <c r="HTU23" s="406" t="n"/>
      <c r="HTV23" s="406" t="n"/>
      <c r="HTW23" s="406" t="n"/>
      <c r="HTX23" s="406" t="n"/>
      <c r="HTY23" s="406" t="n"/>
      <c r="HTZ23" s="406" t="n"/>
      <c r="HUA23" s="406" t="n"/>
      <c r="HUB23" s="406" t="n"/>
      <c r="HUC23" s="406" t="n"/>
      <c r="HUD23" s="406" t="n"/>
      <c r="HUE23" s="406" t="n"/>
      <c r="HUF23" s="406" t="n"/>
      <c r="HUG23" s="406" t="n"/>
      <c r="HUH23" s="406" t="n"/>
      <c r="HUI23" s="406" t="n"/>
      <c r="HUJ23" s="406" t="n"/>
      <c r="HUK23" s="406" t="n"/>
      <c r="HUL23" s="406" t="n"/>
      <c r="HUM23" s="406" t="n"/>
      <c r="HUN23" s="406" t="n"/>
      <c r="HUO23" s="406" t="n"/>
      <c r="HUP23" s="406" t="n"/>
      <c r="HUQ23" s="406" t="n"/>
      <c r="HUR23" s="406" t="n"/>
      <c r="HUS23" s="406" t="n"/>
      <c r="HUT23" s="406" t="n"/>
      <c r="HUU23" s="406" t="n"/>
      <c r="HUV23" s="406" t="n"/>
      <c r="HUW23" s="406" t="n"/>
      <c r="HUX23" s="406" t="n"/>
      <c r="HUY23" s="406" t="n"/>
      <c r="HUZ23" s="406" t="n"/>
      <c r="HVA23" s="406" t="n"/>
      <c r="HVB23" s="406" t="n"/>
      <c r="HVC23" s="406" t="n"/>
      <c r="HVD23" s="406" t="n"/>
      <c r="HVE23" s="406" t="n"/>
      <c r="HVF23" s="406" t="n"/>
      <c r="HVG23" s="406" t="n"/>
      <c r="HVH23" s="406" t="n"/>
      <c r="HVI23" s="406" t="n"/>
      <c r="HVJ23" s="406" t="n"/>
      <c r="HVK23" s="406" t="n"/>
      <c r="HVL23" s="406" t="n"/>
      <c r="HVM23" s="406" t="n"/>
      <c r="HVN23" s="406" t="n"/>
      <c r="HVO23" s="406" t="n"/>
      <c r="HVP23" s="406" t="n"/>
      <c r="HVQ23" s="406" t="n"/>
      <c r="HVR23" s="406" t="n"/>
      <c r="HVS23" s="406" t="n"/>
      <c r="HVT23" s="406" t="n"/>
      <c r="HVU23" s="406" t="n"/>
      <c r="HVV23" s="406" t="n"/>
      <c r="HVW23" s="406" t="n"/>
      <c r="HVX23" s="406" t="n"/>
      <c r="HVY23" s="406" t="n"/>
      <c r="HVZ23" s="406" t="n"/>
      <c r="HWA23" s="406" t="n"/>
      <c r="HWB23" s="406" t="n"/>
      <c r="HWC23" s="406" t="n"/>
      <c r="HWD23" s="406" t="n"/>
      <c r="HWE23" s="406" t="n"/>
      <c r="HWF23" s="406" t="n"/>
      <c r="HWG23" s="406" t="n"/>
      <c r="HWH23" s="406" t="n"/>
      <c r="HWI23" s="406" t="n"/>
      <c r="HWJ23" s="406" t="n"/>
      <c r="HWK23" s="406" t="n"/>
      <c r="HWL23" s="406" t="n"/>
      <c r="HWM23" s="406" t="n"/>
      <c r="HWN23" s="406" t="n"/>
      <c r="HWO23" s="406" t="n"/>
      <c r="HWP23" s="406" t="n"/>
      <c r="HWQ23" s="406" t="n"/>
      <c r="HWR23" s="406" t="n"/>
      <c r="HWS23" s="406" t="n"/>
      <c r="HWT23" s="406" t="n"/>
      <c r="HWU23" s="406" t="n"/>
      <c r="HWV23" s="406" t="n"/>
      <c r="HWW23" s="406" t="n"/>
      <c r="HWX23" s="406" t="n"/>
      <c r="HWY23" s="406" t="n"/>
      <c r="HWZ23" s="406" t="n"/>
      <c r="HXA23" s="406" t="n"/>
      <c r="HXB23" s="406" t="n"/>
      <c r="HXC23" s="406" t="n"/>
      <c r="HXD23" s="406" t="n"/>
      <c r="HXE23" s="406" t="n"/>
      <c r="HXF23" s="406" t="n"/>
      <c r="HXG23" s="406" t="n"/>
      <c r="HXH23" s="406" t="n"/>
      <c r="HXI23" s="406" t="n"/>
      <c r="HXJ23" s="406" t="n"/>
      <c r="HXK23" s="406" t="n"/>
      <c r="HXL23" s="406" t="n"/>
      <c r="HXM23" s="406" t="n"/>
      <c r="HXN23" s="406" t="n"/>
      <c r="HXO23" s="406" t="n"/>
      <c r="HXP23" s="406" t="n"/>
      <c r="HXQ23" s="406" t="n"/>
      <c r="HXR23" s="406" t="n"/>
      <c r="HXS23" s="406" t="n"/>
      <c r="HXT23" s="406" t="n"/>
      <c r="HXU23" s="406" t="n"/>
      <c r="HXV23" s="406" t="n"/>
      <c r="HXW23" s="406" t="n"/>
      <c r="HXX23" s="406" t="n"/>
      <c r="HXY23" s="406" t="n"/>
      <c r="HXZ23" s="406" t="n"/>
      <c r="HYA23" s="406" t="n"/>
      <c r="HYB23" s="406" t="n"/>
      <c r="HYC23" s="406" t="n"/>
      <c r="HYD23" s="406" t="n"/>
      <c r="HYE23" s="406" t="n"/>
      <c r="HYF23" s="406" t="n"/>
      <c r="HYG23" s="406" t="n"/>
      <c r="HYH23" s="406" t="n"/>
      <c r="HYI23" s="406" t="n"/>
      <c r="HYJ23" s="406" t="n"/>
      <c r="HYK23" s="406" t="n"/>
      <c r="HYL23" s="406" t="n"/>
      <c r="HYM23" s="406" t="n"/>
      <c r="HYN23" s="406" t="n"/>
      <c r="HYO23" s="406" t="n"/>
      <c r="HYP23" s="406" t="n"/>
      <c r="HYQ23" s="406" t="n"/>
      <c r="HYR23" s="406" t="n"/>
      <c r="HYS23" s="406" t="n"/>
      <c r="HYT23" s="406" t="n"/>
      <c r="HYU23" s="406" t="n"/>
      <c r="HYV23" s="406" t="n"/>
      <c r="HYW23" s="406" t="n"/>
      <c r="HYX23" s="406" t="n"/>
      <c r="HYY23" s="406" t="n"/>
      <c r="HYZ23" s="406" t="n"/>
      <c r="HZA23" s="406" t="n"/>
      <c r="HZB23" s="406" t="n"/>
      <c r="HZC23" s="406" t="n"/>
      <c r="HZD23" s="406" t="n"/>
      <c r="HZE23" s="406" t="n"/>
      <c r="HZF23" s="406" t="n"/>
      <c r="HZG23" s="406" t="n"/>
      <c r="HZH23" s="406" t="n"/>
      <c r="HZI23" s="406" t="n"/>
      <c r="HZJ23" s="406" t="n"/>
      <c r="HZK23" s="406" t="n"/>
      <c r="HZL23" s="406" t="n"/>
      <c r="HZM23" s="406" t="n"/>
      <c r="HZN23" s="406" t="n"/>
      <c r="HZO23" s="406" t="n"/>
      <c r="HZP23" s="406" t="n"/>
      <c r="HZQ23" s="406" t="n"/>
      <c r="HZR23" s="406" t="n"/>
      <c r="HZS23" s="406" t="n"/>
      <c r="HZT23" s="406" t="n"/>
      <c r="HZU23" s="406" t="n"/>
      <c r="HZV23" s="406" t="n"/>
      <c r="HZW23" s="406" t="n"/>
      <c r="HZX23" s="406" t="n"/>
      <c r="HZY23" s="406" t="n"/>
      <c r="HZZ23" s="406" t="n"/>
      <c r="IAA23" s="406" t="n"/>
      <c r="IAB23" s="406" t="n"/>
      <c r="IAC23" s="406" t="n"/>
      <c r="IAD23" s="406" t="n"/>
      <c r="IAE23" s="406" t="n"/>
      <c r="IAF23" s="406" t="n"/>
      <c r="IAG23" s="406" t="n"/>
      <c r="IAH23" s="406" t="n"/>
      <c r="IAI23" s="406" t="n"/>
      <c r="IAJ23" s="406" t="n"/>
      <c r="IAK23" s="406" t="n"/>
      <c r="IAL23" s="406" t="n"/>
      <c r="IAM23" s="406" t="n"/>
      <c r="IAN23" s="406" t="n"/>
      <c r="IAO23" s="406" t="n"/>
      <c r="IAP23" s="406" t="n"/>
      <c r="IAQ23" s="406" t="n"/>
      <c r="IAR23" s="406" t="n"/>
      <c r="IAS23" s="406" t="n"/>
      <c r="IAT23" s="406" t="n"/>
      <c r="IAU23" s="406" t="n"/>
      <c r="IAV23" s="406" t="n"/>
      <c r="IAW23" s="406" t="n"/>
      <c r="IAX23" s="406" t="n"/>
      <c r="IAY23" s="406" t="n"/>
      <c r="IAZ23" s="406" t="n"/>
      <c r="IBA23" s="406" t="n"/>
      <c r="IBB23" s="406" t="n"/>
      <c r="IBC23" s="406" t="n"/>
      <c r="IBD23" s="406" t="n"/>
      <c r="IBE23" s="406" t="n"/>
      <c r="IBF23" s="406" t="n"/>
      <c r="IBG23" s="406" t="n"/>
      <c r="IBH23" s="406" t="n"/>
      <c r="IBI23" s="406" t="n"/>
      <c r="IBJ23" s="406" t="n"/>
      <c r="IBK23" s="406" t="n"/>
      <c r="IBL23" s="406" t="n"/>
      <c r="IBM23" s="406" t="n"/>
      <c r="IBN23" s="406" t="n"/>
      <c r="IBO23" s="406" t="n"/>
      <c r="IBP23" s="406" t="n"/>
      <c r="IBQ23" s="406" t="n"/>
      <c r="IBR23" s="406" t="n"/>
      <c r="IBS23" s="406" t="n"/>
      <c r="IBT23" s="406" t="n"/>
      <c r="IBU23" s="406" t="n"/>
      <c r="IBV23" s="406" t="n"/>
      <c r="IBW23" s="406" t="n"/>
      <c r="IBX23" s="406" t="n"/>
      <c r="IBY23" s="406" t="n"/>
      <c r="IBZ23" s="406" t="n"/>
      <c r="ICA23" s="406" t="n"/>
      <c r="ICB23" s="406" t="n"/>
      <c r="ICC23" s="406" t="n"/>
      <c r="ICD23" s="406" t="n"/>
      <c r="ICE23" s="406" t="n"/>
      <c r="ICF23" s="406" t="n"/>
      <c r="ICG23" s="406" t="n"/>
      <c r="ICH23" s="406" t="n"/>
      <c r="ICI23" s="406" t="n"/>
      <c r="ICJ23" s="406" t="n"/>
      <c r="ICK23" s="406" t="n"/>
      <c r="ICL23" s="406" t="n"/>
      <c r="ICM23" s="406" t="n"/>
      <c r="ICN23" s="406" t="n"/>
      <c r="ICO23" s="406" t="n"/>
      <c r="ICP23" s="406" t="n"/>
      <c r="ICQ23" s="406" t="n"/>
      <c r="ICR23" s="406" t="n"/>
      <c r="ICS23" s="406" t="n"/>
      <c r="ICT23" s="406" t="n"/>
      <c r="ICU23" s="406" t="n"/>
      <c r="ICV23" s="406" t="n"/>
      <c r="ICW23" s="406" t="n"/>
      <c r="ICX23" s="406" t="n"/>
      <c r="ICY23" s="406" t="n"/>
      <c r="ICZ23" s="406" t="n"/>
      <c r="IDA23" s="406" t="n"/>
      <c r="IDB23" s="406" t="n"/>
      <c r="IDC23" s="406" t="n"/>
      <c r="IDD23" s="406" t="n"/>
      <c r="IDE23" s="406" t="n"/>
      <c r="IDF23" s="406" t="n"/>
      <c r="IDG23" s="406" t="n"/>
      <c r="IDH23" s="406" t="n"/>
      <c r="IDI23" s="406" t="n"/>
      <c r="IDJ23" s="406" t="n"/>
      <c r="IDK23" s="406" t="n"/>
      <c r="IDL23" s="406" t="n"/>
      <c r="IDM23" s="406" t="n"/>
      <c r="IDN23" s="406" t="n"/>
      <c r="IDO23" s="406" t="n"/>
      <c r="IDP23" s="406" t="n"/>
      <c r="IDQ23" s="406" t="n"/>
      <c r="IDR23" s="406" t="n"/>
      <c r="IDS23" s="406" t="n"/>
      <c r="IDT23" s="406" t="n"/>
      <c r="IDU23" s="406" t="n"/>
      <c r="IDV23" s="406" t="n"/>
      <c r="IDW23" s="406" t="n"/>
      <c r="IDX23" s="406" t="n"/>
      <c r="IDY23" s="406" t="n"/>
      <c r="IDZ23" s="406" t="n"/>
      <c r="IEA23" s="406" t="n"/>
      <c r="IEB23" s="406" t="n"/>
      <c r="IEC23" s="406" t="n"/>
      <c r="IED23" s="406" t="n"/>
      <c r="IEE23" s="406" t="n"/>
      <c r="IEF23" s="406" t="n"/>
      <c r="IEG23" s="406" t="n"/>
      <c r="IEH23" s="406" t="n"/>
      <c r="IEI23" s="406" t="n"/>
      <c r="IEJ23" s="406" t="n"/>
      <c r="IEK23" s="406" t="n"/>
      <c r="IEL23" s="406" t="n"/>
      <c r="IEM23" s="406" t="n"/>
      <c r="IEN23" s="406" t="n"/>
      <c r="IEO23" s="406" t="n"/>
      <c r="IEP23" s="406" t="n"/>
      <c r="IEQ23" s="406" t="n"/>
      <c r="IER23" s="406" t="n"/>
      <c r="IES23" s="406" t="n"/>
      <c r="IET23" s="406" t="n"/>
      <c r="IEU23" s="406" t="n"/>
      <c r="IEV23" s="406" t="n"/>
      <c r="IEW23" s="406" t="n"/>
      <c r="IEX23" s="406" t="n"/>
      <c r="IEY23" s="406" t="n"/>
      <c r="IEZ23" s="406" t="n"/>
      <c r="IFA23" s="406" t="n"/>
      <c r="IFB23" s="406" t="n"/>
      <c r="IFC23" s="406" t="n"/>
      <c r="IFD23" s="406" t="n"/>
      <c r="IFE23" s="406" t="n"/>
      <c r="IFF23" s="406" t="n"/>
      <c r="IFG23" s="406" t="n"/>
      <c r="IFH23" s="406" t="n"/>
      <c r="IFI23" s="406" t="n"/>
      <c r="IFJ23" s="406" t="n"/>
      <c r="IFK23" s="406" t="n"/>
      <c r="IFL23" s="406" t="n"/>
      <c r="IFM23" s="406" t="n"/>
      <c r="IFN23" s="406" t="n"/>
      <c r="IFO23" s="406" t="n"/>
      <c r="IFP23" s="406" t="n"/>
      <c r="IFQ23" s="406" t="n"/>
      <c r="IFR23" s="406" t="n"/>
      <c r="IFS23" s="406" t="n"/>
      <c r="IFT23" s="406" t="n"/>
      <c r="IFU23" s="406" t="n"/>
      <c r="IFV23" s="406" t="n"/>
      <c r="IFW23" s="406" t="n"/>
      <c r="IFX23" s="406" t="n"/>
      <c r="IFY23" s="406" t="n"/>
      <c r="IFZ23" s="406" t="n"/>
      <c r="IGA23" s="406" t="n"/>
      <c r="IGB23" s="406" t="n"/>
      <c r="IGC23" s="406" t="n"/>
      <c r="IGD23" s="406" t="n"/>
      <c r="IGE23" s="406" t="n"/>
      <c r="IGF23" s="406" t="n"/>
      <c r="IGG23" s="406" t="n"/>
      <c r="IGH23" s="406" t="n"/>
      <c r="IGI23" s="406" t="n"/>
      <c r="IGJ23" s="406" t="n"/>
      <c r="IGK23" s="406" t="n"/>
      <c r="IGL23" s="406" t="n"/>
      <c r="IGM23" s="406" t="n"/>
      <c r="IGN23" s="406" t="n"/>
      <c r="IGO23" s="406" t="n"/>
      <c r="IGP23" s="406" t="n"/>
      <c r="IGQ23" s="406" t="n"/>
      <c r="IGR23" s="406" t="n"/>
      <c r="IGS23" s="406" t="n"/>
      <c r="IGT23" s="406" t="n"/>
      <c r="IGU23" s="406" t="n"/>
      <c r="IGV23" s="406" t="n"/>
      <c r="IGW23" s="406" t="n"/>
      <c r="IGX23" s="406" t="n"/>
      <c r="IGY23" s="406" t="n"/>
      <c r="IGZ23" s="406" t="n"/>
      <c r="IHA23" s="406" t="n"/>
      <c r="IHB23" s="406" t="n"/>
      <c r="IHC23" s="406" t="n"/>
      <c r="IHD23" s="406" t="n"/>
      <c r="IHE23" s="406" t="n"/>
      <c r="IHF23" s="406" t="n"/>
      <c r="IHG23" s="406" t="n"/>
      <c r="IHH23" s="406" t="n"/>
      <c r="IHI23" s="406" t="n"/>
      <c r="IHJ23" s="406" t="n"/>
      <c r="IHK23" s="406" t="n"/>
      <c r="IHL23" s="406" t="n"/>
      <c r="IHM23" s="406" t="n"/>
      <c r="IHN23" s="406" t="n"/>
      <c r="IHO23" s="406" t="n"/>
      <c r="IHP23" s="406" t="n"/>
      <c r="IHQ23" s="406" t="n"/>
      <c r="IHR23" s="406" t="n"/>
      <c r="IHS23" s="406" t="n"/>
      <c r="IHT23" s="406" t="n"/>
      <c r="IHU23" s="406" t="n"/>
      <c r="IHV23" s="406" t="n"/>
      <c r="IHW23" s="406" t="n"/>
      <c r="IHX23" s="406" t="n"/>
      <c r="IHY23" s="406" t="n"/>
      <c r="IHZ23" s="406" t="n"/>
      <c r="IIA23" s="406" t="n"/>
      <c r="IIB23" s="406" t="n"/>
      <c r="IIC23" s="406" t="n"/>
      <c r="IID23" s="406" t="n"/>
      <c r="IIE23" s="406" t="n"/>
      <c r="IIF23" s="406" t="n"/>
      <c r="IIG23" s="406" t="n"/>
      <c r="IIH23" s="406" t="n"/>
      <c r="III23" s="406" t="n"/>
      <c r="IIJ23" s="406" t="n"/>
      <c r="IIK23" s="406" t="n"/>
      <c r="IIL23" s="406" t="n"/>
      <c r="IIM23" s="406" t="n"/>
      <c r="IIN23" s="406" t="n"/>
      <c r="IIO23" s="406" t="n"/>
      <c r="IIP23" s="406" t="n"/>
      <c r="IIQ23" s="406" t="n"/>
      <c r="IIR23" s="406" t="n"/>
      <c r="IIS23" s="406" t="n"/>
      <c r="IIT23" s="406" t="n"/>
      <c r="IIU23" s="406" t="n"/>
      <c r="IIV23" s="406" t="n"/>
      <c r="IIW23" s="406" t="n"/>
      <c r="IIX23" s="406" t="n"/>
      <c r="IIY23" s="406" t="n"/>
      <c r="IIZ23" s="406" t="n"/>
      <c r="IJA23" s="406" t="n"/>
      <c r="IJB23" s="406" t="n"/>
      <c r="IJC23" s="406" t="n"/>
      <c r="IJD23" s="406" t="n"/>
      <c r="IJE23" s="406" t="n"/>
      <c r="IJF23" s="406" t="n"/>
      <c r="IJG23" s="406" t="n"/>
      <c r="IJH23" s="406" t="n"/>
      <c r="IJI23" s="406" t="n"/>
      <c r="IJJ23" s="406" t="n"/>
      <c r="IJK23" s="406" t="n"/>
      <c r="IJL23" s="406" t="n"/>
      <c r="IJM23" s="406" t="n"/>
      <c r="IJN23" s="406" t="n"/>
      <c r="IJO23" s="406" t="n"/>
      <c r="IJP23" s="406" t="n"/>
      <c r="IJQ23" s="406" t="n"/>
      <c r="IJR23" s="406" t="n"/>
      <c r="IJS23" s="406" t="n"/>
      <c r="IJT23" s="406" t="n"/>
      <c r="IJU23" s="406" t="n"/>
      <c r="IJV23" s="406" t="n"/>
      <c r="IJW23" s="406" t="n"/>
      <c r="IJX23" s="406" t="n"/>
      <c r="IJY23" s="406" t="n"/>
      <c r="IJZ23" s="406" t="n"/>
      <c r="IKA23" s="406" t="n"/>
      <c r="IKB23" s="406" t="n"/>
      <c r="IKC23" s="406" t="n"/>
      <c r="IKD23" s="406" t="n"/>
      <c r="IKE23" s="406" t="n"/>
      <c r="IKF23" s="406" t="n"/>
      <c r="IKG23" s="406" t="n"/>
      <c r="IKH23" s="406" t="n"/>
      <c r="IKI23" s="406" t="n"/>
      <c r="IKJ23" s="406" t="n"/>
      <c r="IKK23" s="406" t="n"/>
      <c r="IKL23" s="406" t="n"/>
      <c r="IKM23" s="406" t="n"/>
      <c r="IKN23" s="406" t="n"/>
      <c r="IKO23" s="406" t="n"/>
      <c r="IKP23" s="406" t="n"/>
      <c r="IKQ23" s="406" t="n"/>
      <c r="IKR23" s="406" t="n"/>
      <c r="IKS23" s="406" t="n"/>
      <c r="IKT23" s="406" t="n"/>
      <c r="IKU23" s="406" t="n"/>
      <c r="IKV23" s="406" t="n"/>
      <c r="IKW23" s="406" t="n"/>
      <c r="IKX23" s="406" t="n"/>
      <c r="IKY23" s="406" t="n"/>
      <c r="IKZ23" s="406" t="n"/>
      <c r="ILA23" s="406" t="n"/>
      <c r="ILB23" s="406" t="n"/>
      <c r="ILC23" s="406" t="n"/>
      <c r="ILD23" s="406" t="n"/>
      <c r="ILE23" s="406" t="n"/>
      <c r="ILF23" s="406" t="n"/>
      <c r="ILG23" s="406" t="n"/>
      <c r="ILH23" s="406" t="n"/>
      <c r="ILI23" s="406" t="n"/>
      <c r="ILJ23" s="406" t="n"/>
      <c r="ILK23" s="406" t="n"/>
      <c r="ILL23" s="406" t="n"/>
      <c r="ILM23" s="406" t="n"/>
      <c r="ILN23" s="406" t="n"/>
      <c r="ILO23" s="406" t="n"/>
      <c r="ILP23" s="406" t="n"/>
      <c r="ILQ23" s="406" t="n"/>
      <c r="ILR23" s="406" t="n"/>
      <c r="ILS23" s="406" t="n"/>
      <c r="ILT23" s="406" t="n"/>
      <c r="ILU23" s="406" t="n"/>
      <c r="ILV23" s="406" t="n"/>
      <c r="ILW23" s="406" t="n"/>
      <c r="ILX23" s="406" t="n"/>
      <c r="ILY23" s="406" t="n"/>
      <c r="ILZ23" s="406" t="n"/>
      <c r="IMA23" s="406" t="n"/>
      <c r="IMB23" s="406" t="n"/>
      <c r="IMC23" s="406" t="n"/>
      <c r="IMD23" s="406" t="n"/>
      <c r="IME23" s="406" t="n"/>
      <c r="IMF23" s="406" t="n"/>
      <c r="IMG23" s="406" t="n"/>
      <c r="IMH23" s="406" t="n"/>
      <c r="IMI23" s="406" t="n"/>
      <c r="IMJ23" s="406" t="n"/>
      <c r="IMK23" s="406" t="n"/>
      <c r="IML23" s="406" t="n"/>
      <c r="IMM23" s="406" t="n"/>
      <c r="IMN23" s="406" t="n"/>
      <c r="IMO23" s="406" t="n"/>
      <c r="IMP23" s="406" t="n"/>
      <c r="IMQ23" s="406" t="n"/>
      <c r="IMR23" s="406" t="n"/>
      <c r="IMS23" s="406" t="n"/>
      <c r="IMT23" s="406" t="n"/>
      <c r="IMU23" s="406" t="n"/>
      <c r="IMV23" s="406" t="n"/>
      <c r="IMW23" s="406" t="n"/>
      <c r="IMX23" s="406" t="n"/>
      <c r="IMY23" s="406" t="n"/>
      <c r="IMZ23" s="406" t="n"/>
      <c r="INA23" s="406" t="n"/>
      <c r="INB23" s="406" t="n"/>
      <c r="INC23" s="406" t="n"/>
      <c r="IND23" s="406" t="n"/>
      <c r="INE23" s="406" t="n"/>
      <c r="INF23" s="406" t="n"/>
      <c r="ING23" s="406" t="n"/>
      <c r="INH23" s="406" t="n"/>
      <c r="INI23" s="406" t="n"/>
      <c r="INJ23" s="406" t="n"/>
      <c r="INK23" s="406" t="n"/>
      <c r="INL23" s="406" t="n"/>
      <c r="INM23" s="406" t="n"/>
      <c r="INN23" s="406" t="n"/>
      <c r="INO23" s="406" t="n"/>
      <c r="INP23" s="406" t="n"/>
      <c r="INQ23" s="406" t="n"/>
      <c r="INR23" s="406" t="n"/>
      <c r="INS23" s="406" t="n"/>
      <c r="INT23" s="406" t="n"/>
      <c r="INU23" s="406" t="n"/>
      <c r="INV23" s="406" t="n"/>
      <c r="INW23" s="406" t="n"/>
      <c r="INX23" s="406" t="n"/>
      <c r="INY23" s="406" t="n"/>
      <c r="INZ23" s="406" t="n"/>
      <c r="IOA23" s="406" t="n"/>
      <c r="IOB23" s="406" t="n"/>
      <c r="IOC23" s="406" t="n"/>
      <c r="IOD23" s="406" t="n"/>
      <c r="IOE23" s="406" t="n"/>
      <c r="IOF23" s="406" t="n"/>
      <c r="IOG23" s="406" t="n"/>
      <c r="IOH23" s="406" t="n"/>
      <c r="IOI23" s="406" t="n"/>
      <c r="IOJ23" s="406" t="n"/>
      <c r="IOK23" s="406" t="n"/>
      <c r="IOL23" s="406" t="n"/>
      <c r="IOM23" s="406" t="n"/>
      <c r="ION23" s="406" t="n"/>
      <c r="IOO23" s="406" t="n"/>
      <c r="IOP23" s="406" t="n"/>
      <c r="IOQ23" s="406" t="n"/>
      <c r="IOR23" s="406" t="n"/>
      <c r="IOS23" s="406" t="n"/>
      <c r="IOT23" s="406" t="n"/>
      <c r="IOU23" s="406" t="n"/>
      <c r="IOV23" s="406" t="n"/>
      <c r="IOW23" s="406" t="n"/>
      <c r="IOX23" s="406" t="n"/>
      <c r="IOY23" s="406" t="n"/>
      <c r="IOZ23" s="406" t="n"/>
      <c r="IPA23" s="406" t="n"/>
      <c r="IPB23" s="406" t="n"/>
      <c r="IPC23" s="406" t="n"/>
      <c r="IPD23" s="406" t="n"/>
      <c r="IPE23" s="406" t="n"/>
      <c r="IPF23" s="406" t="n"/>
      <c r="IPG23" s="406" t="n"/>
      <c r="IPH23" s="406" t="n"/>
      <c r="IPI23" s="406" t="n"/>
      <c r="IPJ23" s="406" t="n"/>
      <c r="IPK23" s="406" t="n"/>
      <c r="IPL23" s="406" t="n"/>
      <c r="IPM23" s="406" t="n"/>
      <c r="IPN23" s="406" t="n"/>
      <c r="IPO23" s="406" t="n"/>
      <c r="IPP23" s="406" t="n"/>
      <c r="IPQ23" s="406" t="n"/>
      <c r="IPR23" s="406" t="n"/>
      <c r="IPS23" s="406" t="n"/>
      <c r="IPT23" s="406" t="n"/>
      <c r="IPU23" s="406" t="n"/>
      <c r="IPV23" s="406" t="n"/>
      <c r="IPW23" s="406" t="n"/>
      <c r="IPX23" s="406" t="n"/>
      <c r="IPY23" s="406" t="n"/>
      <c r="IPZ23" s="406" t="n"/>
      <c r="IQA23" s="406" t="n"/>
      <c r="IQB23" s="406" t="n"/>
      <c r="IQC23" s="406" t="n"/>
      <c r="IQD23" s="406" t="n"/>
      <c r="IQE23" s="406" t="n"/>
      <c r="IQF23" s="406" t="n"/>
      <c r="IQG23" s="406" t="n"/>
      <c r="IQH23" s="406" t="n"/>
      <c r="IQI23" s="406" t="n"/>
      <c r="IQJ23" s="406" t="n"/>
      <c r="IQK23" s="406" t="n"/>
      <c r="IQL23" s="406" t="n"/>
      <c r="IQM23" s="406" t="n"/>
      <c r="IQN23" s="406" t="n"/>
      <c r="IQO23" s="406" t="n"/>
      <c r="IQP23" s="406" t="n"/>
      <c r="IQQ23" s="406" t="n"/>
      <c r="IQR23" s="406" t="n"/>
      <c r="IQS23" s="406" t="n"/>
      <c r="IQT23" s="406" t="n"/>
      <c r="IQU23" s="406" t="n"/>
      <c r="IQV23" s="406" t="n"/>
      <c r="IQW23" s="406" t="n"/>
      <c r="IQX23" s="406" t="n"/>
      <c r="IQY23" s="406" t="n"/>
      <c r="IQZ23" s="406" t="n"/>
      <c r="IRA23" s="406" t="n"/>
      <c r="IRB23" s="406" t="n"/>
      <c r="IRC23" s="406" t="n"/>
      <c r="IRD23" s="406" t="n"/>
      <c r="IRE23" s="406" t="n"/>
      <c r="IRF23" s="406" t="n"/>
      <c r="IRG23" s="406" t="n"/>
      <c r="IRH23" s="406" t="n"/>
      <c r="IRI23" s="406" t="n"/>
      <c r="IRJ23" s="406" t="n"/>
      <c r="IRK23" s="406" t="n"/>
      <c r="IRL23" s="406" t="n"/>
      <c r="IRM23" s="406" t="n"/>
      <c r="IRN23" s="406" t="n"/>
      <c r="IRO23" s="406" t="n"/>
      <c r="IRP23" s="406" t="n"/>
      <c r="IRQ23" s="406" t="n"/>
      <c r="IRR23" s="406" t="n"/>
      <c r="IRS23" s="406" t="n"/>
      <c r="IRT23" s="406" t="n"/>
      <c r="IRU23" s="406" t="n"/>
      <c r="IRV23" s="406" t="n"/>
      <c r="IRW23" s="406" t="n"/>
      <c r="IRX23" s="406" t="n"/>
      <c r="IRY23" s="406" t="n"/>
      <c r="IRZ23" s="406" t="n"/>
      <c r="ISA23" s="406" t="n"/>
      <c r="ISB23" s="406" t="n"/>
      <c r="ISC23" s="406" t="n"/>
      <c r="ISD23" s="406" t="n"/>
      <c r="ISE23" s="406" t="n"/>
      <c r="ISF23" s="406" t="n"/>
      <c r="ISG23" s="406" t="n"/>
      <c r="ISH23" s="406" t="n"/>
      <c r="ISI23" s="406" t="n"/>
      <c r="ISJ23" s="406" t="n"/>
      <c r="ISK23" s="406" t="n"/>
      <c r="ISL23" s="406" t="n"/>
      <c r="ISM23" s="406" t="n"/>
      <c r="ISN23" s="406" t="n"/>
      <c r="ISO23" s="406" t="n"/>
      <c r="ISP23" s="406" t="n"/>
      <c r="ISQ23" s="406" t="n"/>
      <c r="ISR23" s="406" t="n"/>
      <c r="ISS23" s="406" t="n"/>
      <c r="IST23" s="406" t="n"/>
      <c r="ISU23" s="406" t="n"/>
      <c r="ISV23" s="406" t="n"/>
      <c r="ISW23" s="406" t="n"/>
      <c r="ISX23" s="406" t="n"/>
      <c r="ISY23" s="406" t="n"/>
      <c r="ISZ23" s="406" t="n"/>
      <c r="ITA23" s="406" t="n"/>
      <c r="ITB23" s="406" t="n"/>
      <c r="ITC23" s="406" t="n"/>
      <c r="ITD23" s="406" t="n"/>
      <c r="ITE23" s="406" t="n"/>
      <c r="ITF23" s="406" t="n"/>
      <c r="ITG23" s="406" t="n"/>
      <c r="ITH23" s="406" t="n"/>
      <c r="ITI23" s="406" t="n"/>
      <c r="ITJ23" s="406" t="n"/>
      <c r="ITK23" s="406" t="n"/>
      <c r="ITL23" s="406" t="n"/>
      <c r="ITM23" s="406" t="n"/>
      <c r="ITN23" s="406" t="n"/>
      <c r="ITO23" s="406" t="n"/>
      <c r="ITP23" s="406" t="n"/>
      <c r="ITQ23" s="406" t="n"/>
      <c r="ITR23" s="406" t="n"/>
      <c r="ITS23" s="406" t="n"/>
      <c r="ITT23" s="406" t="n"/>
      <c r="ITU23" s="406" t="n"/>
      <c r="ITV23" s="406" t="n"/>
      <c r="ITW23" s="406" t="n"/>
      <c r="ITX23" s="406" t="n"/>
      <c r="ITY23" s="406" t="n"/>
      <c r="ITZ23" s="406" t="n"/>
      <c r="IUA23" s="406" t="n"/>
      <c r="IUB23" s="406" t="n"/>
      <c r="IUC23" s="406" t="n"/>
      <c r="IUD23" s="406" t="n"/>
      <c r="IUE23" s="406" t="n"/>
      <c r="IUF23" s="406" t="n"/>
      <c r="IUG23" s="406" t="n"/>
      <c r="IUH23" s="406" t="n"/>
      <c r="IUI23" s="406" t="n"/>
      <c r="IUJ23" s="406" t="n"/>
      <c r="IUK23" s="406" t="n"/>
      <c r="IUL23" s="406" t="n"/>
      <c r="IUM23" s="406" t="n"/>
      <c r="IUN23" s="406" t="n"/>
      <c r="IUO23" s="406" t="n"/>
      <c r="IUP23" s="406" t="n"/>
      <c r="IUQ23" s="406" t="n"/>
      <c r="IUR23" s="406" t="n"/>
      <c r="IUS23" s="406" t="n"/>
      <c r="IUT23" s="406" t="n"/>
      <c r="IUU23" s="406" t="n"/>
      <c r="IUV23" s="406" t="n"/>
      <c r="IUW23" s="406" t="n"/>
      <c r="IUX23" s="406" t="n"/>
      <c r="IUY23" s="406" t="n"/>
      <c r="IUZ23" s="406" t="n"/>
      <c r="IVA23" s="406" t="n"/>
      <c r="IVB23" s="406" t="n"/>
      <c r="IVC23" s="406" t="n"/>
      <c r="IVD23" s="406" t="n"/>
      <c r="IVE23" s="406" t="n"/>
      <c r="IVF23" s="406" t="n"/>
      <c r="IVG23" s="406" t="n"/>
      <c r="IVH23" s="406" t="n"/>
      <c r="IVI23" s="406" t="n"/>
      <c r="IVJ23" s="406" t="n"/>
      <c r="IVK23" s="406" t="n"/>
      <c r="IVL23" s="406" t="n"/>
      <c r="IVM23" s="406" t="n"/>
      <c r="IVN23" s="406" t="n"/>
      <c r="IVO23" s="406" t="n"/>
      <c r="IVP23" s="406" t="n"/>
      <c r="IVQ23" s="406" t="n"/>
      <c r="IVR23" s="406" t="n"/>
      <c r="IVS23" s="406" t="n"/>
      <c r="IVT23" s="406" t="n"/>
      <c r="IVU23" s="406" t="n"/>
      <c r="IVV23" s="406" t="n"/>
      <c r="IVW23" s="406" t="n"/>
      <c r="IVX23" s="406" t="n"/>
      <c r="IVY23" s="406" t="n"/>
      <c r="IVZ23" s="406" t="n"/>
      <c r="IWA23" s="406" t="n"/>
      <c r="IWB23" s="406" t="n"/>
      <c r="IWC23" s="406" t="n"/>
      <c r="IWD23" s="406" t="n"/>
      <c r="IWE23" s="406" t="n"/>
      <c r="IWF23" s="406" t="n"/>
      <c r="IWG23" s="406" t="n"/>
      <c r="IWH23" s="406" t="n"/>
      <c r="IWI23" s="406" t="n"/>
      <c r="IWJ23" s="406" t="n"/>
      <c r="IWK23" s="406" t="n"/>
      <c r="IWL23" s="406" t="n"/>
      <c r="IWM23" s="406" t="n"/>
      <c r="IWN23" s="406" t="n"/>
      <c r="IWO23" s="406" t="n"/>
      <c r="IWP23" s="406" t="n"/>
      <c r="IWQ23" s="406" t="n"/>
      <c r="IWR23" s="406" t="n"/>
      <c r="IWS23" s="406" t="n"/>
      <c r="IWT23" s="406" t="n"/>
      <c r="IWU23" s="406" t="n"/>
      <c r="IWV23" s="406" t="n"/>
      <c r="IWW23" s="406" t="n"/>
      <c r="IWX23" s="406" t="n"/>
      <c r="IWY23" s="406" t="n"/>
      <c r="IWZ23" s="406" t="n"/>
      <c r="IXA23" s="406" t="n"/>
      <c r="IXB23" s="406" t="n"/>
      <c r="IXC23" s="406" t="n"/>
      <c r="IXD23" s="406" t="n"/>
      <c r="IXE23" s="406" t="n"/>
      <c r="IXF23" s="406" t="n"/>
      <c r="IXG23" s="406" t="n"/>
      <c r="IXH23" s="406" t="n"/>
      <c r="IXI23" s="406" t="n"/>
      <c r="IXJ23" s="406" t="n"/>
      <c r="IXK23" s="406" t="n"/>
      <c r="IXL23" s="406" t="n"/>
      <c r="IXM23" s="406" t="n"/>
      <c r="IXN23" s="406" t="n"/>
      <c r="IXO23" s="406" t="n"/>
      <c r="IXP23" s="406" t="n"/>
      <c r="IXQ23" s="406" t="n"/>
      <c r="IXR23" s="406" t="n"/>
      <c r="IXS23" s="406" t="n"/>
      <c r="IXT23" s="406" t="n"/>
      <c r="IXU23" s="406" t="n"/>
      <c r="IXV23" s="406" t="n"/>
      <c r="IXW23" s="406" t="n"/>
      <c r="IXX23" s="406" t="n"/>
      <c r="IXY23" s="406" t="n"/>
      <c r="IXZ23" s="406" t="n"/>
      <c r="IYA23" s="406" t="n"/>
      <c r="IYB23" s="406" t="n"/>
      <c r="IYC23" s="406" t="n"/>
      <c r="IYD23" s="406" t="n"/>
      <c r="IYE23" s="406" t="n"/>
      <c r="IYF23" s="406" t="n"/>
      <c r="IYG23" s="406" t="n"/>
      <c r="IYH23" s="406" t="n"/>
      <c r="IYI23" s="406" t="n"/>
      <c r="IYJ23" s="406" t="n"/>
      <c r="IYK23" s="406" t="n"/>
      <c r="IYL23" s="406" t="n"/>
      <c r="IYM23" s="406" t="n"/>
      <c r="IYN23" s="406" t="n"/>
      <c r="IYO23" s="406" t="n"/>
      <c r="IYP23" s="406" t="n"/>
      <c r="IYQ23" s="406" t="n"/>
      <c r="IYR23" s="406" t="n"/>
      <c r="IYS23" s="406" t="n"/>
      <c r="IYT23" s="406" t="n"/>
      <c r="IYU23" s="406" t="n"/>
      <c r="IYV23" s="406" t="n"/>
      <c r="IYW23" s="406" t="n"/>
      <c r="IYX23" s="406" t="n"/>
      <c r="IYY23" s="406" t="n"/>
      <c r="IYZ23" s="406" t="n"/>
      <c r="IZA23" s="406" t="n"/>
      <c r="IZB23" s="406" t="n"/>
      <c r="IZC23" s="406" t="n"/>
      <c r="IZD23" s="406" t="n"/>
      <c r="IZE23" s="406" t="n"/>
      <c r="IZF23" s="406" t="n"/>
      <c r="IZG23" s="406" t="n"/>
      <c r="IZH23" s="406" t="n"/>
      <c r="IZI23" s="406" t="n"/>
      <c r="IZJ23" s="406" t="n"/>
      <c r="IZK23" s="406" t="n"/>
      <c r="IZL23" s="406" t="n"/>
      <c r="IZM23" s="406" t="n"/>
      <c r="IZN23" s="406" t="n"/>
      <c r="IZO23" s="406" t="n"/>
      <c r="IZP23" s="406" t="n"/>
      <c r="IZQ23" s="406" t="n"/>
      <c r="IZR23" s="406" t="n"/>
      <c r="IZS23" s="406" t="n"/>
      <c r="IZT23" s="406" t="n"/>
      <c r="IZU23" s="406" t="n"/>
      <c r="IZV23" s="406" t="n"/>
      <c r="IZW23" s="406" t="n"/>
      <c r="IZX23" s="406" t="n"/>
      <c r="IZY23" s="406" t="n"/>
      <c r="IZZ23" s="406" t="n"/>
      <c r="JAA23" s="406" t="n"/>
      <c r="JAB23" s="406" t="n"/>
      <c r="JAC23" s="406" t="n"/>
      <c r="JAD23" s="406" t="n"/>
      <c r="JAE23" s="406" t="n"/>
      <c r="JAF23" s="406" t="n"/>
      <c r="JAG23" s="406" t="n"/>
      <c r="JAH23" s="406" t="n"/>
      <c r="JAI23" s="406" t="n"/>
      <c r="JAJ23" s="406" t="n"/>
      <c r="JAK23" s="406" t="n"/>
      <c r="JAL23" s="406" t="n"/>
      <c r="JAM23" s="406" t="n"/>
      <c r="JAN23" s="406" t="n"/>
      <c r="JAO23" s="406" t="n"/>
      <c r="JAP23" s="406" t="n"/>
      <c r="JAQ23" s="406" t="n"/>
      <c r="JAR23" s="406" t="n"/>
      <c r="JAS23" s="406" t="n"/>
      <c r="JAT23" s="406" t="n"/>
      <c r="JAU23" s="406" t="n"/>
      <c r="JAV23" s="406" t="n"/>
      <c r="JAW23" s="406" t="n"/>
      <c r="JAX23" s="406" t="n"/>
      <c r="JAY23" s="406" t="n"/>
      <c r="JAZ23" s="406" t="n"/>
      <c r="JBA23" s="406" t="n"/>
      <c r="JBB23" s="406" t="n"/>
      <c r="JBC23" s="406" t="n"/>
      <c r="JBD23" s="406" t="n"/>
      <c r="JBE23" s="406" t="n"/>
      <c r="JBF23" s="406" t="n"/>
      <c r="JBG23" s="406" t="n"/>
      <c r="JBH23" s="406" t="n"/>
      <c r="JBI23" s="406" t="n"/>
      <c r="JBJ23" s="406" t="n"/>
      <c r="JBK23" s="406" t="n"/>
      <c r="JBL23" s="406" t="n"/>
      <c r="JBM23" s="406" t="n"/>
      <c r="JBN23" s="406" t="n"/>
      <c r="JBO23" s="406" t="n"/>
      <c r="JBP23" s="406" t="n"/>
      <c r="JBQ23" s="406" t="n"/>
      <c r="JBR23" s="406" t="n"/>
      <c r="JBS23" s="406" t="n"/>
      <c r="JBT23" s="406" t="n"/>
      <c r="JBU23" s="406" t="n"/>
      <c r="JBV23" s="406" t="n"/>
      <c r="JBW23" s="406" t="n"/>
      <c r="JBX23" s="406" t="n"/>
      <c r="JBY23" s="406" t="n"/>
      <c r="JBZ23" s="406" t="n"/>
      <c r="JCA23" s="406" t="n"/>
      <c r="JCB23" s="406" t="n"/>
      <c r="JCC23" s="406" t="n"/>
      <c r="JCD23" s="406" t="n"/>
      <c r="JCE23" s="406" t="n"/>
      <c r="JCF23" s="406" t="n"/>
      <c r="JCG23" s="406" t="n"/>
      <c r="JCH23" s="406" t="n"/>
      <c r="JCI23" s="406" t="n"/>
      <c r="JCJ23" s="406" t="n"/>
      <c r="JCK23" s="406" t="n"/>
      <c r="JCL23" s="406" t="n"/>
      <c r="JCM23" s="406" t="n"/>
      <c r="JCN23" s="406" t="n"/>
      <c r="JCO23" s="406" t="n"/>
      <c r="JCP23" s="406" t="n"/>
      <c r="JCQ23" s="406" t="n"/>
      <c r="JCR23" s="406" t="n"/>
      <c r="JCS23" s="406" t="n"/>
      <c r="JCT23" s="406" t="n"/>
      <c r="JCU23" s="406" t="n"/>
      <c r="JCV23" s="406" t="n"/>
      <c r="JCW23" s="406" t="n"/>
      <c r="JCX23" s="406" t="n"/>
      <c r="JCY23" s="406" t="n"/>
      <c r="JCZ23" s="406" t="n"/>
      <c r="JDA23" s="406" t="n"/>
      <c r="JDB23" s="406" t="n"/>
      <c r="JDC23" s="406" t="n"/>
      <c r="JDD23" s="406" t="n"/>
      <c r="JDE23" s="406" t="n"/>
      <c r="JDF23" s="406" t="n"/>
      <c r="JDG23" s="406" t="n"/>
      <c r="JDH23" s="406" t="n"/>
      <c r="JDI23" s="406" t="n"/>
      <c r="JDJ23" s="406" t="n"/>
      <c r="JDK23" s="406" t="n"/>
      <c r="JDL23" s="406" t="n"/>
      <c r="JDM23" s="406" t="n"/>
      <c r="JDN23" s="406" t="n"/>
      <c r="JDO23" s="406" t="n"/>
      <c r="JDP23" s="406" t="n"/>
      <c r="JDQ23" s="406" t="n"/>
      <c r="JDR23" s="406" t="n"/>
      <c r="JDS23" s="406" t="n"/>
      <c r="JDT23" s="406" t="n"/>
      <c r="JDU23" s="406" t="n"/>
      <c r="JDV23" s="406" t="n"/>
      <c r="JDW23" s="406" t="n"/>
      <c r="JDX23" s="406" t="n"/>
      <c r="JDY23" s="406" t="n"/>
      <c r="JDZ23" s="406" t="n"/>
      <c r="JEA23" s="406" t="n"/>
      <c r="JEB23" s="406" t="n"/>
      <c r="JEC23" s="406" t="n"/>
      <c r="JED23" s="406" t="n"/>
      <c r="JEE23" s="406" t="n"/>
      <c r="JEF23" s="406" t="n"/>
      <c r="JEG23" s="406" t="n"/>
      <c r="JEH23" s="406" t="n"/>
      <c r="JEI23" s="406" t="n"/>
      <c r="JEJ23" s="406" t="n"/>
      <c r="JEK23" s="406" t="n"/>
      <c r="JEL23" s="406" t="n"/>
      <c r="JEM23" s="406" t="n"/>
      <c r="JEN23" s="406" t="n"/>
      <c r="JEO23" s="406" t="n"/>
      <c r="JEP23" s="406" t="n"/>
      <c r="JEQ23" s="406" t="n"/>
      <c r="JER23" s="406" t="n"/>
      <c r="JES23" s="406" t="n"/>
      <c r="JET23" s="406" t="n"/>
      <c r="JEU23" s="406" t="n"/>
      <c r="JEV23" s="406" t="n"/>
      <c r="JEW23" s="406" t="n"/>
      <c r="JEX23" s="406" t="n"/>
      <c r="JEY23" s="406" t="n"/>
      <c r="JEZ23" s="406" t="n"/>
      <c r="JFA23" s="406" t="n"/>
      <c r="JFB23" s="406" t="n"/>
      <c r="JFC23" s="406" t="n"/>
      <c r="JFD23" s="406" t="n"/>
      <c r="JFE23" s="406" t="n"/>
      <c r="JFF23" s="406" t="n"/>
      <c r="JFG23" s="406" t="n"/>
      <c r="JFH23" s="406" t="n"/>
      <c r="JFI23" s="406" t="n"/>
      <c r="JFJ23" s="406" t="n"/>
      <c r="JFK23" s="406" t="n"/>
      <c r="JFL23" s="406" t="n"/>
      <c r="JFM23" s="406" t="n"/>
      <c r="JFN23" s="406" t="n"/>
      <c r="JFO23" s="406" t="n"/>
      <c r="JFP23" s="406" t="n"/>
      <c r="JFQ23" s="406" t="n"/>
      <c r="JFR23" s="406" t="n"/>
      <c r="JFS23" s="406" t="n"/>
      <c r="JFT23" s="406" t="n"/>
      <c r="JFU23" s="406" t="n"/>
      <c r="JFV23" s="406" t="n"/>
      <c r="JFW23" s="406" t="n"/>
      <c r="JFX23" s="406" t="n"/>
      <c r="JFY23" s="406" t="n"/>
      <c r="JFZ23" s="406" t="n"/>
      <c r="JGA23" s="406" t="n"/>
      <c r="JGB23" s="406" t="n"/>
      <c r="JGC23" s="406" t="n"/>
      <c r="JGD23" s="406" t="n"/>
      <c r="JGE23" s="406" t="n"/>
      <c r="JGF23" s="406" t="n"/>
      <c r="JGG23" s="406" t="n"/>
      <c r="JGH23" s="406" t="n"/>
      <c r="JGI23" s="406" t="n"/>
      <c r="JGJ23" s="406" t="n"/>
      <c r="JGK23" s="406" t="n"/>
      <c r="JGL23" s="406" t="n"/>
      <c r="JGM23" s="406" t="n"/>
      <c r="JGN23" s="406" t="n"/>
      <c r="JGO23" s="406" t="n"/>
      <c r="JGP23" s="406" t="n"/>
      <c r="JGQ23" s="406" t="n"/>
      <c r="JGR23" s="406" t="n"/>
      <c r="JGS23" s="406" t="n"/>
      <c r="JGT23" s="406" t="n"/>
      <c r="JGU23" s="406" t="n"/>
      <c r="JGV23" s="406" t="n"/>
      <c r="JGW23" s="406" t="n"/>
      <c r="JGX23" s="406" t="n"/>
      <c r="JGY23" s="406" t="n"/>
      <c r="JGZ23" s="406" t="n"/>
      <c r="JHA23" s="406" t="n"/>
      <c r="JHB23" s="406" t="n"/>
      <c r="JHC23" s="406" t="n"/>
      <c r="JHD23" s="406" t="n"/>
      <c r="JHE23" s="406" t="n"/>
      <c r="JHF23" s="406" t="n"/>
      <c r="JHG23" s="406" t="n"/>
      <c r="JHH23" s="406" t="n"/>
      <c r="JHI23" s="406" t="n"/>
      <c r="JHJ23" s="406" t="n"/>
      <c r="JHK23" s="406" t="n"/>
      <c r="JHL23" s="406" t="n"/>
      <c r="JHM23" s="406" t="n"/>
      <c r="JHN23" s="406" t="n"/>
      <c r="JHO23" s="406" t="n"/>
      <c r="JHP23" s="406" t="n"/>
      <c r="JHQ23" s="406" t="n"/>
      <c r="JHR23" s="406" t="n"/>
      <c r="JHS23" s="406" t="n"/>
      <c r="JHT23" s="406" t="n"/>
      <c r="JHU23" s="406" t="n"/>
      <c r="JHV23" s="406" t="n"/>
      <c r="JHW23" s="406" t="n"/>
      <c r="JHX23" s="406" t="n"/>
      <c r="JHY23" s="406" t="n"/>
      <c r="JHZ23" s="406" t="n"/>
      <c r="JIA23" s="406" t="n"/>
      <c r="JIB23" s="406" t="n"/>
      <c r="JIC23" s="406" t="n"/>
      <c r="JID23" s="406" t="n"/>
      <c r="JIE23" s="406" t="n"/>
      <c r="JIF23" s="406" t="n"/>
      <c r="JIG23" s="406" t="n"/>
      <c r="JIH23" s="406" t="n"/>
      <c r="JII23" s="406" t="n"/>
      <c r="JIJ23" s="406" t="n"/>
      <c r="JIK23" s="406" t="n"/>
      <c r="JIL23" s="406" t="n"/>
      <c r="JIM23" s="406" t="n"/>
      <c r="JIN23" s="406" t="n"/>
      <c r="JIO23" s="406" t="n"/>
      <c r="JIP23" s="406" t="n"/>
      <c r="JIQ23" s="406" t="n"/>
      <c r="JIR23" s="406" t="n"/>
      <c r="JIS23" s="406" t="n"/>
      <c r="JIT23" s="406" t="n"/>
      <c r="JIU23" s="406" t="n"/>
      <c r="JIV23" s="406" t="n"/>
      <c r="JIW23" s="406" t="n"/>
      <c r="JIX23" s="406" t="n"/>
      <c r="JIY23" s="406" t="n"/>
      <c r="JIZ23" s="406" t="n"/>
      <c r="JJA23" s="406" t="n"/>
      <c r="JJB23" s="406" t="n"/>
      <c r="JJC23" s="406" t="n"/>
      <c r="JJD23" s="406" t="n"/>
      <c r="JJE23" s="406" t="n"/>
      <c r="JJF23" s="406" t="n"/>
      <c r="JJG23" s="406" t="n"/>
      <c r="JJH23" s="406" t="n"/>
      <c r="JJI23" s="406" t="n"/>
      <c r="JJJ23" s="406" t="n"/>
      <c r="JJK23" s="406" t="n"/>
      <c r="JJL23" s="406" t="n"/>
      <c r="JJM23" s="406" t="n"/>
      <c r="JJN23" s="406" t="n"/>
      <c r="JJO23" s="406" t="n"/>
      <c r="JJP23" s="406" t="n"/>
      <c r="JJQ23" s="406" t="n"/>
      <c r="JJR23" s="406" t="n"/>
      <c r="JJS23" s="406" t="n"/>
      <c r="JJT23" s="406" t="n"/>
      <c r="JJU23" s="406" t="n"/>
      <c r="JJV23" s="406" t="n"/>
      <c r="JJW23" s="406" t="n"/>
      <c r="JJX23" s="406" t="n"/>
      <c r="JJY23" s="406" t="n"/>
      <c r="JJZ23" s="406" t="n"/>
      <c r="JKA23" s="406" t="n"/>
      <c r="JKB23" s="406" t="n"/>
      <c r="JKC23" s="406" t="n"/>
      <c r="JKD23" s="406" t="n"/>
      <c r="JKE23" s="406" t="n"/>
      <c r="JKF23" s="406" t="n"/>
      <c r="JKG23" s="406" t="n"/>
      <c r="JKH23" s="406" t="n"/>
      <c r="JKI23" s="406" t="n"/>
      <c r="JKJ23" s="406" t="n"/>
      <c r="JKK23" s="406" t="n"/>
      <c r="JKL23" s="406" t="n"/>
      <c r="JKM23" s="406" t="n"/>
      <c r="JKN23" s="406" t="n"/>
      <c r="JKO23" s="406" t="n"/>
      <c r="JKP23" s="406" t="n"/>
      <c r="JKQ23" s="406" t="n"/>
      <c r="JKR23" s="406" t="n"/>
      <c r="JKS23" s="406" t="n"/>
      <c r="JKT23" s="406" t="n"/>
      <c r="JKU23" s="406" t="n"/>
      <c r="JKV23" s="406" t="n"/>
      <c r="JKW23" s="406" t="n"/>
      <c r="JKX23" s="406" t="n"/>
      <c r="JKY23" s="406" t="n"/>
      <c r="JKZ23" s="406" t="n"/>
      <c r="JLA23" s="406" t="n"/>
      <c r="JLB23" s="406" t="n"/>
      <c r="JLC23" s="406" t="n"/>
      <c r="JLD23" s="406" t="n"/>
      <c r="JLE23" s="406" t="n"/>
      <c r="JLF23" s="406" t="n"/>
      <c r="JLG23" s="406" t="n"/>
      <c r="JLH23" s="406" t="n"/>
      <c r="JLI23" s="406" t="n"/>
      <c r="JLJ23" s="406" t="n"/>
      <c r="JLK23" s="406" t="n"/>
      <c r="JLL23" s="406" t="n"/>
      <c r="JLM23" s="406" t="n"/>
      <c r="JLN23" s="406" t="n"/>
      <c r="JLO23" s="406" t="n"/>
      <c r="JLP23" s="406" t="n"/>
      <c r="JLQ23" s="406" t="n"/>
      <c r="JLR23" s="406" t="n"/>
      <c r="JLS23" s="406" t="n"/>
      <c r="JLT23" s="406" t="n"/>
      <c r="JLU23" s="406" t="n"/>
      <c r="JLV23" s="406" t="n"/>
      <c r="JLW23" s="406" t="n"/>
      <c r="JLX23" s="406" t="n"/>
      <c r="JLY23" s="406" t="n"/>
      <c r="JLZ23" s="406" t="n"/>
      <c r="JMA23" s="406" t="n"/>
      <c r="JMB23" s="406" t="n"/>
      <c r="JMC23" s="406" t="n"/>
      <c r="JMD23" s="406" t="n"/>
      <c r="JME23" s="406" t="n"/>
      <c r="JMF23" s="406" t="n"/>
      <c r="JMG23" s="406" t="n"/>
      <c r="JMH23" s="406" t="n"/>
      <c r="JMI23" s="406" t="n"/>
      <c r="JMJ23" s="406" t="n"/>
      <c r="JMK23" s="406" t="n"/>
      <c r="JML23" s="406" t="n"/>
      <c r="JMM23" s="406" t="n"/>
      <c r="JMN23" s="406" t="n"/>
      <c r="JMO23" s="406" t="n"/>
      <c r="JMP23" s="406" t="n"/>
      <c r="JMQ23" s="406" t="n"/>
      <c r="JMR23" s="406" t="n"/>
      <c r="JMS23" s="406" t="n"/>
      <c r="JMT23" s="406" t="n"/>
      <c r="JMU23" s="406" t="n"/>
      <c r="JMV23" s="406" t="n"/>
      <c r="JMW23" s="406" t="n"/>
      <c r="JMX23" s="406" t="n"/>
      <c r="JMY23" s="406" t="n"/>
      <c r="JMZ23" s="406" t="n"/>
      <c r="JNA23" s="406" t="n"/>
      <c r="JNB23" s="406" t="n"/>
      <c r="JNC23" s="406" t="n"/>
      <c r="JND23" s="406" t="n"/>
      <c r="JNE23" s="406" t="n"/>
      <c r="JNF23" s="406" t="n"/>
      <c r="JNG23" s="406" t="n"/>
      <c r="JNH23" s="406" t="n"/>
      <c r="JNI23" s="406" t="n"/>
      <c r="JNJ23" s="406" t="n"/>
      <c r="JNK23" s="406" t="n"/>
      <c r="JNL23" s="406" t="n"/>
      <c r="JNM23" s="406" t="n"/>
      <c r="JNN23" s="406" t="n"/>
      <c r="JNO23" s="406" t="n"/>
      <c r="JNP23" s="406" t="n"/>
      <c r="JNQ23" s="406" t="n"/>
      <c r="JNR23" s="406" t="n"/>
      <c r="JNS23" s="406" t="n"/>
      <c r="JNT23" s="406" t="n"/>
      <c r="JNU23" s="406" t="n"/>
      <c r="JNV23" s="406" t="n"/>
      <c r="JNW23" s="406" t="n"/>
      <c r="JNX23" s="406" t="n"/>
      <c r="JNY23" s="406" t="n"/>
      <c r="JNZ23" s="406" t="n"/>
      <c r="JOA23" s="406" t="n"/>
      <c r="JOB23" s="406" t="n"/>
      <c r="JOC23" s="406" t="n"/>
      <c r="JOD23" s="406" t="n"/>
      <c r="JOE23" s="406" t="n"/>
      <c r="JOF23" s="406" t="n"/>
      <c r="JOG23" s="406" t="n"/>
      <c r="JOH23" s="406" t="n"/>
      <c r="JOI23" s="406" t="n"/>
      <c r="JOJ23" s="406" t="n"/>
      <c r="JOK23" s="406" t="n"/>
      <c r="JOL23" s="406" t="n"/>
      <c r="JOM23" s="406" t="n"/>
      <c r="JON23" s="406" t="n"/>
      <c r="JOO23" s="406" t="n"/>
      <c r="JOP23" s="406" t="n"/>
      <c r="JOQ23" s="406" t="n"/>
      <c r="JOR23" s="406" t="n"/>
      <c r="JOS23" s="406" t="n"/>
      <c r="JOT23" s="406" t="n"/>
      <c r="JOU23" s="406" t="n"/>
      <c r="JOV23" s="406" t="n"/>
      <c r="JOW23" s="406" t="n"/>
      <c r="JOX23" s="406" t="n"/>
      <c r="JOY23" s="406" t="n"/>
      <c r="JOZ23" s="406" t="n"/>
      <c r="JPA23" s="406" t="n"/>
      <c r="JPB23" s="406" t="n"/>
      <c r="JPC23" s="406" t="n"/>
      <c r="JPD23" s="406" t="n"/>
      <c r="JPE23" s="406" t="n"/>
      <c r="JPF23" s="406" t="n"/>
      <c r="JPG23" s="406" t="n"/>
      <c r="JPH23" s="406" t="n"/>
      <c r="JPI23" s="406" t="n"/>
      <c r="JPJ23" s="406" t="n"/>
      <c r="JPK23" s="406" t="n"/>
      <c r="JPL23" s="406" t="n"/>
      <c r="JPM23" s="406" t="n"/>
      <c r="JPN23" s="406" t="n"/>
      <c r="JPO23" s="406" t="n"/>
      <c r="JPP23" s="406" t="n"/>
      <c r="JPQ23" s="406" t="n"/>
      <c r="JPR23" s="406" t="n"/>
      <c r="JPS23" s="406" t="n"/>
      <c r="JPT23" s="406" t="n"/>
      <c r="JPU23" s="406" t="n"/>
      <c r="JPV23" s="406" t="n"/>
      <c r="JPW23" s="406" t="n"/>
      <c r="JPX23" s="406" t="n"/>
      <c r="JPY23" s="406" t="n"/>
      <c r="JPZ23" s="406" t="n"/>
      <c r="JQA23" s="406" t="n"/>
      <c r="JQB23" s="406" t="n"/>
      <c r="JQC23" s="406" t="n"/>
      <c r="JQD23" s="406" t="n"/>
      <c r="JQE23" s="406" t="n"/>
      <c r="JQF23" s="406" t="n"/>
      <c r="JQG23" s="406" t="n"/>
      <c r="JQH23" s="406" t="n"/>
      <c r="JQI23" s="406" t="n"/>
      <c r="JQJ23" s="406" t="n"/>
      <c r="JQK23" s="406" t="n"/>
      <c r="JQL23" s="406" t="n"/>
      <c r="JQM23" s="406" t="n"/>
      <c r="JQN23" s="406" t="n"/>
      <c r="JQO23" s="406" t="n"/>
      <c r="JQP23" s="406" t="n"/>
      <c r="JQQ23" s="406" t="n"/>
      <c r="JQR23" s="406" t="n"/>
      <c r="JQS23" s="406" t="n"/>
      <c r="JQT23" s="406" t="n"/>
      <c r="JQU23" s="406" t="n"/>
      <c r="JQV23" s="406" t="n"/>
      <c r="JQW23" s="406" t="n"/>
      <c r="JQX23" s="406" t="n"/>
      <c r="JQY23" s="406" t="n"/>
      <c r="JQZ23" s="406" t="n"/>
      <c r="JRA23" s="406" t="n"/>
      <c r="JRB23" s="406" t="n"/>
      <c r="JRC23" s="406" t="n"/>
      <c r="JRD23" s="406" t="n"/>
      <c r="JRE23" s="406" t="n"/>
      <c r="JRF23" s="406" t="n"/>
      <c r="JRG23" s="406" t="n"/>
      <c r="JRH23" s="406" t="n"/>
      <c r="JRI23" s="406" t="n"/>
      <c r="JRJ23" s="406" t="n"/>
      <c r="JRK23" s="406" t="n"/>
      <c r="JRL23" s="406" t="n"/>
      <c r="JRM23" s="406" t="n"/>
      <c r="JRN23" s="406" t="n"/>
      <c r="JRO23" s="406" t="n"/>
      <c r="JRP23" s="406" t="n"/>
      <c r="JRQ23" s="406" t="n"/>
      <c r="JRR23" s="406" t="n"/>
      <c r="JRS23" s="406" t="n"/>
      <c r="JRT23" s="406" t="n"/>
      <c r="JRU23" s="406" t="n"/>
      <c r="JRV23" s="406" t="n"/>
      <c r="JRW23" s="406" t="n"/>
      <c r="JRX23" s="406" t="n"/>
      <c r="JRY23" s="406" t="n"/>
      <c r="JRZ23" s="406" t="n"/>
      <c r="JSA23" s="406" t="n"/>
      <c r="JSB23" s="406" t="n"/>
      <c r="JSC23" s="406" t="n"/>
      <c r="JSD23" s="406" t="n"/>
      <c r="JSE23" s="406" t="n"/>
      <c r="JSF23" s="406" t="n"/>
      <c r="JSG23" s="406" t="n"/>
      <c r="JSH23" s="406" t="n"/>
      <c r="JSI23" s="406" t="n"/>
      <c r="JSJ23" s="406" t="n"/>
      <c r="JSK23" s="406" t="n"/>
      <c r="JSL23" s="406" t="n"/>
      <c r="JSM23" s="406" t="n"/>
      <c r="JSN23" s="406" t="n"/>
      <c r="JSO23" s="406" t="n"/>
      <c r="JSP23" s="406" t="n"/>
      <c r="JSQ23" s="406" t="n"/>
      <c r="JSR23" s="406" t="n"/>
      <c r="JSS23" s="406" t="n"/>
      <c r="JST23" s="406" t="n"/>
      <c r="JSU23" s="406" t="n"/>
      <c r="JSV23" s="406" t="n"/>
      <c r="JSW23" s="406" t="n"/>
      <c r="JSX23" s="406" t="n"/>
      <c r="JSY23" s="406" t="n"/>
      <c r="JSZ23" s="406" t="n"/>
      <c r="JTA23" s="406" t="n"/>
      <c r="JTB23" s="406" t="n"/>
      <c r="JTC23" s="406" t="n"/>
      <c r="JTD23" s="406" t="n"/>
      <c r="JTE23" s="406" t="n"/>
      <c r="JTF23" s="406" t="n"/>
      <c r="JTG23" s="406" t="n"/>
      <c r="JTH23" s="406" t="n"/>
      <c r="JTI23" s="406" t="n"/>
      <c r="JTJ23" s="406" t="n"/>
      <c r="JTK23" s="406" t="n"/>
      <c r="JTL23" s="406" t="n"/>
      <c r="JTM23" s="406" t="n"/>
      <c r="JTN23" s="406" t="n"/>
      <c r="JTO23" s="406" t="n"/>
      <c r="JTP23" s="406" t="n"/>
      <c r="JTQ23" s="406" t="n"/>
      <c r="JTR23" s="406" t="n"/>
      <c r="JTS23" s="406" t="n"/>
      <c r="JTT23" s="406" t="n"/>
      <c r="JTU23" s="406" t="n"/>
      <c r="JTV23" s="406" t="n"/>
      <c r="JTW23" s="406" t="n"/>
      <c r="JTX23" s="406" t="n"/>
      <c r="JTY23" s="406" t="n"/>
      <c r="JTZ23" s="406" t="n"/>
      <c r="JUA23" s="406" t="n"/>
      <c r="JUB23" s="406" t="n"/>
      <c r="JUC23" s="406" t="n"/>
      <c r="JUD23" s="406" t="n"/>
      <c r="JUE23" s="406" t="n"/>
      <c r="JUF23" s="406" t="n"/>
      <c r="JUG23" s="406" t="n"/>
      <c r="JUH23" s="406" t="n"/>
      <c r="JUI23" s="406" t="n"/>
      <c r="JUJ23" s="406" t="n"/>
      <c r="JUK23" s="406" t="n"/>
      <c r="JUL23" s="406" t="n"/>
      <c r="JUM23" s="406" t="n"/>
      <c r="JUN23" s="406" t="n"/>
      <c r="JUO23" s="406" t="n"/>
      <c r="JUP23" s="406" t="n"/>
      <c r="JUQ23" s="406" t="n"/>
      <c r="JUR23" s="406" t="n"/>
      <c r="JUS23" s="406" t="n"/>
      <c r="JUT23" s="406" t="n"/>
      <c r="JUU23" s="406" t="n"/>
      <c r="JUV23" s="406" t="n"/>
      <c r="JUW23" s="406" t="n"/>
      <c r="JUX23" s="406" t="n"/>
      <c r="JUY23" s="406" t="n"/>
      <c r="JUZ23" s="406" t="n"/>
      <c r="JVA23" s="406" t="n"/>
      <c r="JVB23" s="406" t="n"/>
      <c r="JVC23" s="406" t="n"/>
      <c r="JVD23" s="406" t="n"/>
      <c r="JVE23" s="406" t="n"/>
      <c r="JVF23" s="406" t="n"/>
      <c r="JVG23" s="406" t="n"/>
      <c r="JVH23" s="406" t="n"/>
      <c r="JVI23" s="406" t="n"/>
      <c r="JVJ23" s="406" t="n"/>
      <c r="JVK23" s="406" t="n"/>
      <c r="JVL23" s="406" t="n"/>
      <c r="JVM23" s="406" t="n"/>
      <c r="JVN23" s="406" t="n"/>
      <c r="JVO23" s="406" t="n"/>
      <c r="JVP23" s="406" t="n"/>
      <c r="JVQ23" s="406" t="n"/>
      <c r="JVR23" s="406" t="n"/>
      <c r="JVS23" s="406" t="n"/>
      <c r="JVT23" s="406" t="n"/>
      <c r="JVU23" s="406" t="n"/>
      <c r="JVV23" s="406" t="n"/>
      <c r="JVW23" s="406" t="n"/>
      <c r="JVX23" s="406" t="n"/>
      <c r="JVY23" s="406" t="n"/>
      <c r="JVZ23" s="406" t="n"/>
      <c r="JWA23" s="406" t="n"/>
      <c r="JWB23" s="406" t="n"/>
      <c r="JWC23" s="406" t="n"/>
      <c r="JWD23" s="406" t="n"/>
      <c r="JWE23" s="406" t="n"/>
      <c r="JWF23" s="406" t="n"/>
      <c r="JWG23" s="406" t="n"/>
      <c r="JWH23" s="406" t="n"/>
      <c r="JWI23" s="406" t="n"/>
      <c r="JWJ23" s="406" t="n"/>
      <c r="JWK23" s="406" t="n"/>
      <c r="JWL23" s="406" t="n"/>
      <c r="JWM23" s="406" t="n"/>
      <c r="JWN23" s="406" t="n"/>
      <c r="JWO23" s="406" t="n"/>
      <c r="JWP23" s="406" t="n"/>
      <c r="JWQ23" s="406" t="n"/>
      <c r="JWR23" s="406" t="n"/>
      <c r="JWS23" s="406" t="n"/>
      <c r="JWT23" s="406" t="n"/>
      <c r="JWU23" s="406" t="n"/>
      <c r="JWV23" s="406" t="n"/>
      <c r="JWW23" s="406" t="n"/>
      <c r="JWX23" s="406" t="n"/>
      <c r="JWY23" s="406" t="n"/>
      <c r="JWZ23" s="406" t="n"/>
      <c r="JXA23" s="406" t="n"/>
      <c r="JXB23" s="406" t="n"/>
      <c r="JXC23" s="406" t="n"/>
      <c r="JXD23" s="406" t="n"/>
      <c r="JXE23" s="406" t="n"/>
      <c r="JXF23" s="406" t="n"/>
      <c r="JXG23" s="406" t="n"/>
      <c r="JXH23" s="406" t="n"/>
      <c r="JXI23" s="406" t="n"/>
      <c r="JXJ23" s="406" t="n"/>
      <c r="JXK23" s="406" t="n"/>
      <c r="JXL23" s="406" t="n"/>
      <c r="JXM23" s="406" t="n"/>
      <c r="JXN23" s="406" t="n"/>
      <c r="JXO23" s="406" t="n"/>
      <c r="JXP23" s="406" t="n"/>
      <c r="JXQ23" s="406" t="n"/>
      <c r="JXR23" s="406" t="n"/>
      <c r="JXS23" s="406" t="n"/>
      <c r="JXT23" s="406" t="n"/>
      <c r="JXU23" s="406" t="n"/>
      <c r="JXV23" s="406" t="n"/>
      <c r="JXW23" s="406" t="n"/>
      <c r="JXX23" s="406" t="n"/>
      <c r="JXY23" s="406" t="n"/>
      <c r="JXZ23" s="406" t="n"/>
      <c r="JYA23" s="406" t="n"/>
      <c r="JYB23" s="406" t="n"/>
      <c r="JYC23" s="406" t="n"/>
      <c r="JYD23" s="406" t="n"/>
      <c r="JYE23" s="406" t="n"/>
      <c r="JYF23" s="406" t="n"/>
      <c r="JYG23" s="406" t="n"/>
      <c r="JYH23" s="406" t="n"/>
      <c r="JYI23" s="406" t="n"/>
      <c r="JYJ23" s="406" t="n"/>
      <c r="JYK23" s="406" t="n"/>
      <c r="JYL23" s="406" t="n"/>
      <c r="JYM23" s="406" t="n"/>
      <c r="JYN23" s="406" t="n"/>
      <c r="JYO23" s="406" t="n"/>
      <c r="JYP23" s="406" t="n"/>
      <c r="JYQ23" s="406" t="n"/>
      <c r="JYR23" s="406" t="n"/>
      <c r="JYS23" s="406" t="n"/>
      <c r="JYT23" s="406" t="n"/>
      <c r="JYU23" s="406" t="n"/>
      <c r="JYV23" s="406" t="n"/>
      <c r="JYW23" s="406" t="n"/>
      <c r="JYX23" s="406" t="n"/>
      <c r="JYY23" s="406" t="n"/>
      <c r="JYZ23" s="406" t="n"/>
      <c r="JZA23" s="406" t="n"/>
      <c r="JZB23" s="406" t="n"/>
      <c r="JZC23" s="406" t="n"/>
      <c r="JZD23" s="406" t="n"/>
      <c r="JZE23" s="406" t="n"/>
      <c r="JZF23" s="406" t="n"/>
      <c r="JZG23" s="406" t="n"/>
      <c r="JZH23" s="406" t="n"/>
      <c r="JZI23" s="406" t="n"/>
      <c r="JZJ23" s="406" t="n"/>
      <c r="JZK23" s="406" t="n"/>
      <c r="JZL23" s="406" t="n"/>
      <c r="JZM23" s="406" t="n"/>
      <c r="JZN23" s="406" t="n"/>
      <c r="JZO23" s="406" t="n"/>
      <c r="JZP23" s="406" t="n"/>
      <c r="JZQ23" s="406" t="n"/>
      <c r="JZR23" s="406" t="n"/>
      <c r="JZS23" s="406" t="n"/>
      <c r="JZT23" s="406" t="n"/>
      <c r="JZU23" s="406" t="n"/>
      <c r="JZV23" s="406" t="n"/>
      <c r="JZW23" s="406" t="n"/>
      <c r="JZX23" s="406" t="n"/>
      <c r="JZY23" s="406" t="n"/>
      <c r="JZZ23" s="406" t="n"/>
      <c r="KAA23" s="406" t="n"/>
      <c r="KAB23" s="406" t="n"/>
      <c r="KAC23" s="406" t="n"/>
      <c r="KAD23" s="406" t="n"/>
      <c r="KAE23" s="406" t="n"/>
      <c r="KAF23" s="406" t="n"/>
      <c r="KAG23" s="406" t="n"/>
      <c r="KAH23" s="406" t="n"/>
      <c r="KAI23" s="406" t="n"/>
      <c r="KAJ23" s="406" t="n"/>
      <c r="KAK23" s="406" t="n"/>
      <c r="KAL23" s="406" t="n"/>
      <c r="KAM23" s="406" t="n"/>
      <c r="KAN23" s="406" t="n"/>
      <c r="KAO23" s="406" t="n"/>
      <c r="KAP23" s="406" t="n"/>
      <c r="KAQ23" s="406" t="n"/>
      <c r="KAR23" s="406" t="n"/>
      <c r="KAS23" s="406" t="n"/>
      <c r="KAT23" s="406" t="n"/>
      <c r="KAU23" s="406" t="n"/>
      <c r="KAV23" s="406" t="n"/>
      <c r="KAW23" s="406" t="n"/>
      <c r="KAX23" s="406" t="n"/>
      <c r="KAY23" s="406" t="n"/>
      <c r="KAZ23" s="406" t="n"/>
      <c r="KBA23" s="406" t="n"/>
      <c r="KBB23" s="406" t="n"/>
      <c r="KBC23" s="406" t="n"/>
      <c r="KBD23" s="406" t="n"/>
      <c r="KBE23" s="406" t="n"/>
      <c r="KBF23" s="406" t="n"/>
      <c r="KBG23" s="406" t="n"/>
      <c r="KBH23" s="406" t="n"/>
      <c r="KBI23" s="406" t="n"/>
      <c r="KBJ23" s="406" t="n"/>
      <c r="KBK23" s="406" t="n"/>
      <c r="KBL23" s="406" t="n"/>
      <c r="KBM23" s="406" t="n"/>
      <c r="KBN23" s="406" t="n"/>
      <c r="KBO23" s="406" t="n"/>
      <c r="KBP23" s="406" t="n"/>
      <c r="KBQ23" s="406" t="n"/>
      <c r="KBR23" s="406" t="n"/>
      <c r="KBS23" s="406" t="n"/>
      <c r="KBT23" s="406" t="n"/>
      <c r="KBU23" s="406" t="n"/>
      <c r="KBV23" s="406" t="n"/>
      <c r="KBW23" s="406" t="n"/>
      <c r="KBX23" s="406" t="n"/>
      <c r="KBY23" s="406" t="n"/>
      <c r="KBZ23" s="406" t="n"/>
      <c r="KCA23" s="406" t="n"/>
      <c r="KCB23" s="406" t="n"/>
      <c r="KCC23" s="406" t="n"/>
      <c r="KCD23" s="406" t="n"/>
      <c r="KCE23" s="406" t="n"/>
      <c r="KCF23" s="406" t="n"/>
      <c r="KCG23" s="406" t="n"/>
      <c r="KCH23" s="406" t="n"/>
      <c r="KCI23" s="406" t="n"/>
      <c r="KCJ23" s="406" t="n"/>
      <c r="KCK23" s="406" t="n"/>
      <c r="KCL23" s="406" t="n"/>
      <c r="KCM23" s="406" t="n"/>
      <c r="KCN23" s="406" t="n"/>
      <c r="KCO23" s="406" t="n"/>
      <c r="KCP23" s="406" t="n"/>
      <c r="KCQ23" s="406" t="n"/>
      <c r="KCR23" s="406" t="n"/>
      <c r="KCS23" s="406" t="n"/>
      <c r="KCT23" s="406" t="n"/>
      <c r="KCU23" s="406" t="n"/>
      <c r="KCV23" s="406" t="n"/>
      <c r="KCW23" s="406" t="n"/>
      <c r="KCX23" s="406" t="n"/>
      <c r="KCY23" s="406" t="n"/>
      <c r="KCZ23" s="406" t="n"/>
      <c r="KDA23" s="406" t="n"/>
      <c r="KDB23" s="406" t="n"/>
      <c r="KDC23" s="406" t="n"/>
      <c r="KDD23" s="406" t="n"/>
      <c r="KDE23" s="406" t="n"/>
      <c r="KDF23" s="406" t="n"/>
      <c r="KDG23" s="406" t="n"/>
      <c r="KDH23" s="406" t="n"/>
      <c r="KDI23" s="406" t="n"/>
      <c r="KDJ23" s="406" t="n"/>
      <c r="KDK23" s="406" t="n"/>
      <c r="KDL23" s="406" t="n"/>
      <c r="KDM23" s="406" t="n"/>
      <c r="KDN23" s="406" t="n"/>
      <c r="KDO23" s="406" t="n"/>
      <c r="KDP23" s="406" t="n"/>
      <c r="KDQ23" s="406" t="n"/>
      <c r="KDR23" s="406" t="n"/>
      <c r="KDS23" s="406" t="n"/>
      <c r="KDT23" s="406" t="n"/>
      <c r="KDU23" s="406" t="n"/>
      <c r="KDV23" s="406" t="n"/>
      <c r="KDW23" s="406" t="n"/>
      <c r="KDX23" s="406" t="n"/>
      <c r="KDY23" s="406" t="n"/>
      <c r="KDZ23" s="406" t="n"/>
      <c r="KEA23" s="406" t="n"/>
      <c r="KEB23" s="406" t="n"/>
      <c r="KEC23" s="406" t="n"/>
      <c r="KED23" s="406" t="n"/>
      <c r="KEE23" s="406" t="n"/>
      <c r="KEF23" s="406" t="n"/>
      <c r="KEG23" s="406" t="n"/>
      <c r="KEH23" s="406" t="n"/>
      <c r="KEI23" s="406" t="n"/>
      <c r="KEJ23" s="406" t="n"/>
      <c r="KEK23" s="406" t="n"/>
      <c r="KEL23" s="406" t="n"/>
      <c r="KEM23" s="406" t="n"/>
      <c r="KEN23" s="406" t="n"/>
      <c r="KEO23" s="406" t="n"/>
      <c r="KEP23" s="406" t="n"/>
      <c r="KEQ23" s="406" t="n"/>
      <c r="KER23" s="406" t="n"/>
      <c r="KES23" s="406" t="n"/>
      <c r="KET23" s="406" t="n"/>
      <c r="KEU23" s="406" t="n"/>
      <c r="KEV23" s="406" t="n"/>
      <c r="KEW23" s="406" t="n"/>
      <c r="KEX23" s="406" t="n"/>
      <c r="KEY23" s="406" t="n"/>
      <c r="KEZ23" s="406" t="n"/>
      <c r="KFA23" s="406" t="n"/>
      <c r="KFB23" s="406" t="n"/>
      <c r="KFC23" s="406" t="n"/>
      <c r="KFD23" s="406" t="n"/>
      <c r="KFE23" s="406" t="n"/>
      <c r="KFF23" s="406" t="n"/>
      <c r="KFG23" s="406" t="n"/>
      <c r="KFH23" s="406" t="n"/>
      <c r="KFI23" s="406" t="n"/>
      <c r="KFJ23" s="406" t="n"/>
      <c r="KFK23" s="406" t="n"/>
      <c r="KFL23" s="406" t="n"/>
      <c r="KFM23" s="406" t="n"/>
      <c r="KFN23" s="406" t="n"/>
      <c r="KFO23" s="406" t="n"/>
      <c r="KFP23" s="406" t="n"/>
      <c r="KFQ23" s="406" t="n"/>
      <c r="KFR23" s="406" t="n"/>
      <c r="KFS23" s="406" t="n"/>
      <c r="KFT23" s="406" t="n"/>
      <c r="KFU23" s="406" t="n"/>
      <c r="KFV23" s="406" t="n"/>
      <c r="KFW23" s="406" t="n"/>
      <c r="KFX23" s="406" t="n"/>
      <c r="KFY23" s="406" t="n"/>
      <c r="KFZ23" s="406" t="n"/>
      <c r="KGA23" s="406" t="n"/>
      <c r="KGB23" s="406" t="n"/>
      <c r="KGC23" s="406" t="n"/>
      <c r="KGD23" s="406" t="n"/>
      <c r="KGE23" s="406" t="n"/>
      <c r="KGF23" s="406" t="n"/>
      <c r="KGG23" s="406" t="n"/>
      <c r="KGH23" s="406" t="n"/>
      <c r="KGI23" s="406" t="n"/>
      <c r="KGJ23" s="406" t="n"/>
      <c r="KGK23" s="406" t="n"/>
      <c r="KGL23" s="406" t="n"/>
      <c r="KGM23" s="406" t="n"/>
      <c r="KGN23" s="406" t="n"/>
      <c r="KGO23" s="406" t="n"/>
      <c r="KGP23" s="406" t="n"/>
      <c r="KGQ23" s="406" t="n"/>
      <c r="KGR23" s="406" t="n"/>
      <c r="KGS23" s="406" t="n"/>
      <c r="KGT23" s="406" t="n"/>
      <c r="KGU23" s="406" t="n"/>
      <c r="KGV23" s="406" t="n"/>
      <c r="KGW23" s="406" t="n"/>
      <c r="KGX23" s="406" t="n"/>
      <c r="KGY23" s="406" t="n"/>
      <c r="KGZ23" s="406" t="n"/>
      <c r="KHA23" s="406" t="n"/>
      <c r="KHB23" s="406" t="n"/>
      <c r="KHC23" s="406" t="n"/>
      <c r="KHD23" s="406" t="n"/>
      <c r="KHE23" s="406" t="n"/>
      <c r="KHF23" s="406" t="n"/>
      <c r="KHG23" s="406" t="n"/>
      <c r="KHH23" s="406" t="n"/>
      <c r="KHI23" s="406" t="n"/>
      <c r="KHJ23" s="406" t="n"/>
      <c r="KHK23" s="406" t="n"/>
      <c r="KHL23" s="406" t="n"/>
      <c r="KHM23" s="406" t="n"/>
      <c r="KHN23" s="406" t="n"/>
      <c r="KHO23" s="406" t="n"/>
      <c r="KHP23" s="406" t="n"/>
      <c r="KHQ23" s="406" t="n"/>
      <c r="KHR23" s="406" t="n"/>
      <c r="KHS23" s="406" t="n"/>
      <c r="KHT23" s="406" t="n"/>
      <c r="KHU23" s="406" t="n"/>
      <c r="KHV23" s="406" t="n"/>
      <c r="KHW23" s="406" t="n"/>
      <c r="KHX23" s="406" t="n"/>
      <c r="KHY23" s="406" t="n"/>
      <c r="KHZ23" s="406" t="n"/>
      <c r="KIA23" s="406" t="n"/>
      <c r="KIB23" s="406" t="n"/>
      <c r="KIC23" s="406" t="n"/>
      <c r="KID23" s="406" t="n"/>
      <c r="KIE23" s="406" t="n"/>
      <c r="KIF23" s="406" t="n"/>
      <c r="KIG23" s="406" t="n"/>
      <c r="KIH23" s="406" t="n"/>
      <c r="KII23" s="406" t="n"/>
      <c r="KIJ23" s="406" t="n"/>
      <c r="KIK23" s="406" t="n"/>
      <c r="KIL23" s="406" t="n"/>
      <c r="KIM23" s="406" t="n"/>
      <c r="KIN23" s="406" t="n"/>
      <c r="KIO23" s="406" t="n"/>
      <c r="KIP23" s="406" t="n"/>
      <c r="KIQ23" s="406" t="n"/>
      <c r="KIR23" s="406" t="n"/>
      <c r="KIS23" s="406" t="n"/>
      <c r="KIT23" s="406" t="n"/>
      <c r="KIU23" s="406" t="n"/>
      <c r="KIV23" s="406" t="n"/>
      <c r="KIW23" s="406" t="n"/>
      <c r="KIX23" s="406" t="n"/>
      <c r="KIY23" s="406" t="n"/>
      <c r="KIZ23" s="406" t="n"/>
      <c r="KJA23" s="406" t="n"/>
      <c r="KJB23" s="406" t="n"/>
      <c r="KJC23" s="406" t="n"/>
      <c r="KJD23" s="406" t="n"/>
      <c r="KJE23" s="406" t="n"/>
      <c r="KJF23" s="406" t="n"/>
      <c r="KJG23" s="406" t="n"/>
      <c r="KJH23" s="406" t="n"/>
      <c r="KJI23" s="406" t="n"/>
      <c r="KJJ23" s="406" t="n"/>
      <c r="KJK23" s="406" t="n"/>
      <c r="KJL23" s="406" t="n"/>
      <c r="KJM23" s="406" t="n"/>
      <c r="KJN23" s="406" t="n"/>
      <c r="KJO23" s="406" t="n"/>
      <c r="KJP23" s="406" t="n"/>
      <c r="KJQ23" s="406" t="n"/>
      <c r="KJR23" s="406" t="n"/>
      <c r="KJS23" s="406" t="n"/>
      <c r="KJT23" s="406" t="n"/>
      <c r="KJU23" s="406" t="n"/>
      <c r="KJV23" s="406" t="n"/>
      <c r="KJW23" s="406" t="n"/>
      <c r="KJX23" s="406" t="n"/>
      <c r="KJY23" s="406" t="n"/>
      <c r="KJZ23" s="406" t="n"/>
      <c r="KKA23" s="406" t="n"/>
      <c r="KKB23" s="406" t="n"/>
      <c r="KKC23" s="406" t="n"/>
      <c r="KKD23" s="406" t="n"/>
      <c r="KKE23" s="406" t="n"/>
      <c r="KKF23" s="406" t="n"/>
      <c r="KKG23" s="406" t="n"/>
      <c r="KKH23" s="406" t="n"/>
      <c r="KKI23" s="406" t="n"/>
      <c r="KKJ23" s="406" t="n"/>
      <c r="KKK23" s="406" t="n"/>
      <c r="KKL23" s="406" t="n"/>
      <c r="KKM23" s="406" t="n"/>
      <c r="KKN23" s="406" t="n"/>
      <c r="KKO23" s="406" t="n"/>
      <c r="KKP23" s="406" t="n"/>
      <c r="KKQ23" s="406" t="n"/>
      <c r="KKR23" s="406" t="n"/>
      <c r="KKS23" s="406" t="n"/>
      <c r="KKT23" s="406" t="n"/>
      <c r="KKU23" s="406" t="n"/>
      <c r="KKV23" s="406" t="n"/>
      <c r="KKW23" s="406" t="n"/>
      <c r="KKX23" s="406" t="n"/>
      <c r="KKY23" s="406" t="n"/>
      <c r="KKZ23" s="406" t="n"/>
      <c r="KLA23" s="406" t="n"/>
      <c r="KLB23" s="406" t="n"/>
      <c r="KLC23" s="406" t="n"/>
      <c r="KLD23" s="406" t="n"/>
      <c r="KLE23" s="406" t="n"/>
      <c r="KLF23" s="406" t="n"/>
      <c r="KLG23" s="406" t="n"/>
      <c r="KLH23" s="406" t="n"/>
      <c r="KLI23" s="406" t="n"/>
      <c r="KLJ23" s="406" t="n"/>
      <c r="KLK23" s="406" t="n"/>
      <c r="KLL23" s="406" t="n"/>
      <c r="KLM23" s="406" t="n"/>
      <c r="KLN23" s="406" t="n"/>
      <c r="KLO23" s="406" t="n"/>
      <c r="KLP23" s="406" t="n"/>
      <c r="KLQ23" s="406" t="n"/>
      <c r="KLR23" s="406" t="n"/>
      <c r="KLS23" s="406" t="n"/>
      <c r="KLT23" s="406" t="n"/>
      <c r="KLU23" s="406" t="n"/>
      <c r="KLV23" s="406" t="n"/>
      <c r="KLW23" s="406" t="n"/>
      <c r="KLX23" s="406" t="n"/>
      <c r="KLY23" s="406" t="n"/>
      <c r="KLZ23" s="406" t="n"/>
      <c r="KMA23" s="406" t="n"/>
      <c r="KMB23" s="406" t="n"/>
      <c r="KMC23" s="406" t="n"/>
      <c r="KMD23" s="406" t="n"/>
      <c r="KME23" s="406" t="n"/>
      <c r="KMF23" s="406" t="n"/>
      <c r="KMG23" s="406" t="n"/>
      <c r="KMH23" s="406" t="n"/>
      <c r="KMI23" s="406" t="n"/>
      <c r="KMJ23" s="406" t="n"/>
      <c r="KMK23" s="406" t="n"/>
      <c r="KML23" s="406" t="n"/>
      <c r="KMM23" s="406" t="n"/>
      <c r="KMN23" s="406" t="n"/>
      <c r="KMO23" s="406" t="n"/>
      <c r="KMP23" s="406" t="n"/>
      <c r="KMQ23" s="406" t="n"/>
      <c r="KMR23" s="406" t="n"/>
      <c r="KMS23" s="406" t="n"/>
      <c r="KMT23" s="406" t="n"/>
      <c r="KMU23" s="406" t="n"/>
      <c r="KMV23" s="406" t="n"/>
      <c r="KMW23" s="406" t="n"/>
      <c r="KMX23" s="406" t="n"/>
      <c r="KMY23" s="406" t="n"/>
      <c r="KMZ23" s="406" t="n"/>
      <c r="KNA23" s="406" t="n"/>
      <c r="KNB23" s="406" t="n"/>
      <c r="KNC23" s="406" t="n"/>
      <c r="KND23" s="406" t="n"/>
      <c r="KNE23" s="406" t="n"/>
      <c r="KNF23" s="406" t="n"/>
      <c r="KNG23" s="406" t="n"/>
      <c r="KNH23" s="406" t="n"/>
      <c r="KNI23" s="406" t="n"/>
      <c r="KNJ23" s="406" t="n"/>
      <c r="KNK23" s="406" t="n"/>
      <c r="KNL23" s="406" t="n"/>
      <c r="KNM23" s="406" t="n"/>
      <c r="KNN23" s="406" t="n"/>
      <c r="KNO23" s="406" t="n"/>
      <c r="KNP23" s="406" t="n"/>
      <c r="KNQ23" s="406" t="n"/>
      <c r="KNR23" s="406" t="n"/>
      <c r="KNS23" s="406" t="n"/>
      <c r="KNT23" s="406" t="n"/>
      <c r="KNU23" s="406" t="n"/>
      <c r="KNV23" s="406" t="n"/>
      <c r="KNW23" s="406" t="n"/>
      <c r="KNX23" s="406" t="n"/>
      <c r="KNY23" s="406" t="n"/>
      <c r="KNZ23" s="406" t="n"/>
      <c r="KOA23" s="406" t="n"/>
      <c r="KOB23" s="406" t="n"/>
      <c r="KOC23" s="406" t="n"/>
      <c r="KOD23" s="406" t="n"/>
      <c r="KOE23" s="406" t="n"/>
      <c r="KOF23" s="406" t="n"/>
      <c r="KOG23" s="406" t="n"/>
      <c r="KOH23" s="406" t="n"/>
      <c r="KOI23" s="406" t="n"/>
      <c r="KOJ23" s="406" t="n"/>
      <c r="KOK23" s="406" t="n"/>
      <c r="KOL23" s="406" t="n"/>
      <c r="KOM23" s="406" t="n"/>
      <c r="KON23" s="406" t="n"/>
      <c r="KOO23" s="406" t="n"/>
      <c r="KOP23" s="406" t="n"/>
      <c r="KOQ23" s="406" t="n"/>
      <c r="KOR23" s="406" t="n"/>
      <c r="KOS23" s="406" t="n"/>
      <c r="KOT23" s="406" t="n"/>
      <c r="KOU23" s="406" t="n"/>
      <c r="KOV23" s="406" t="n"/>
      <c r="KOW23" s="406" t="n"/>
      <c r="KOX23" s="406" t="n"/>
      <c r="KOY23" s="406" t="n"/>
      <c r="KOZ23" s="406" t="n"/>
      <c r="KPA23" s="406" t="n"/>
      <c r="KPB23" s="406" t="n"/>
      <c r="KPC23" s="406" t="n"/>
      <c r="KPD23" s="406" t="n"/>
      <c r="KPE23" s="406" t="n"/>
      <c r="KPF23" s="406" t="n"/>
      <c r="KPG23" s="406" t="n"/>
      <c r="KPH23" s="406" t="n"/>
      <c r="KPI23" s="406" t="n"/>
      <c r="KPJ23" s="406" t="n"/>
      <c r="KPK23" s="406" t="n"/>
      <c r="KPL23" s="406" t="n"/>
      <c r="KPM23" s="406" t="n"/>
      <c r="KPN23" s="406" t="n"/>
      <c r="KPO23" s="406" t="n"/>
      <c r="KPP23" s="406" t="n"/>
      <c r="KPQ23" s="406" t="n"/>
      <c r="KPR23" s="406" t="n"/>
      <c r="KPS23" s="406" t="n"/>
      <c r="KPT23" s="406" t="n"/>
      <c r="KPU23" s="406" t="n"/>
      <c r="KPV23" s="406" t="n"/>
      <c r="KPW23" s="406" t="n"/>
      <c r="KPX23" s="406" t="n"/>
      <c r="KPY23" s="406" t="n"/>
      <c r="KPZ23" s="406" t="n"/>
      <c r="KQA23" s="406" t="n"/>
      <c r="KQB23" s="406" t="n"/>
      <c r="KQC23" s="406" t="n"/>
      <c r="KQD23" s="406" t="n"/>
      <c r="KQE23" s="406" t="n"/>
      <c r="KQF23" s="406" t="n"/>
      <c r="KQG23" s="406" t="n"/>
      <c r="KQH23" s="406" t="n"/>
      <c r="KQI23" s="406" t="n"/>
      <c r="KQJ23" s="406" t="n"/>
      <c r="KQK23" s="406" t="n"/>
      <c r="KQL23" s="406" t="n"/>
      <c r="KQM23" s="406" t="n"/>
      <c r="KQN23" s="406" t="n"/>
      <c r="KQO23" s="406" t="n"/>
      <c r="KQP23" s="406" t="n"/>
      <c r="KQQ23" s="406" t="n"/>
      <c r="KQR23" s="406" t="n"/>
      <c r="KQS23" s="406" t="n"/>
      <c r="KQT23" s="406" t="n"/>
      <c r="KQU23" s="406" t="n"/>
      <c r="KQV23" s="406" t="n"/>
      <c r="KQW23" s="406" t="n"/>
      <c r="KQX23" s="406" t="n"/>
      <c r="KQY23" s="406" t="n"/>
      <c r="KQZ23" s="406" t="n"/>
      <c r="KRA23" s="406" t="n"/>
      <c r="KRB23" s="406" t="n"/>
      <c r="KRC23" s="406" t="n"/>
      <c r="KRD23" s="406" t="n"/>
      <c r="KRE23" s="406" t="n"/>
      <c r="KRF23" s="406" t="n"/>
      <c r="KRG23" s="406" t="n"/>
      <c r="KRH23" s="406" t="n"/>
      <c r="KRI23" s="406" t="n"/>
      <c r="KRJ23" s="406" t="n"/>
      <c r="KRK23" s="406" t="n"/>
      <c r="KRL23" s="406" t="n"/>
      <c r="KRM23" s="406" t="n"/>
      <c r="KRN23" s="406" t="n"/>
      <c r="KRO23" s="406" t="n"/>
      <c r="KRP23" s="406" t="n"/>
      <c r="KRQ23" s="406" t="n"/>
      <c r="KRR23" s="406" t="n"/>
      <c r="KRS23" s="406" t="n"/>
      <c r="KRT23" s="406" t="n"/>
      <c r="KRU23" s="406" t="n"/>
      <c r="KRV23" s="406" t="n"/>
      <c r="KRW23" s="406" t="n"/>
      <c r="KRX23" s="406" t="n"/>
      <c r="KRY23" s="406" t="n"/>
      <c r="KRZ23" s="406" t="n"/>
      <c r="KSA23" s="406" t="n"/>
      <c r="KSB23" s="406" t="n"/>
      <c r="KSC23" s="406" t="n"/>
      <c r="KSD23" s="406" t="n"/>
      <c r="KSE23" s="406" t="n"/>
      <c r="KSF23" s="406" t="n"/>
      <c r="KSG23" s="406" t="n"/>
      <c r="KSH23" s="406" t="n"/>
      <c r="KSI23" s="406" t="n"/>
      <c r="KSJ23" s="406" t="n"/>
      <c r="KSK23" s="406" t="n"/>
      <c r="KSL23" s="406" t="n"/>
      <c r="KSM23" s="406" t="n"/>
      <c r="KSN23" s="406" t="n"/>
      <c r="KSO23" s="406" t="n"/>
      <c r="KSP23" s="406" t="n"/>
      <c r="KSQ23" s="406" t="n"/>
      <c r="KSR23" s="406" t="n"/>
      <c r="KSS23" s="406" t="n"/>
      <c r="KST23" s="406" t="n"/>
      <c r="KSU23" s="406" t="n"/>
      <c r="KSV23" s="406" t="n"/>
      <c r="KSW23" s="406" t="n"/>
      <c r="KSX23" s="406" t="n"/>
      <c r="KSY23" s="406" t="n"/>
      <c r="KSZ23" s="406" t="n"/>
      <c r="KTA23" s="406" t="n"/>
      <c r="KTB23" s="406" t="n"/>
      <c r="KTC23" s="406" t="n"/>
      <c r="KTD23" s="406" t="n"/>
      <c r="KTE23" s="406" t="n"/>
      <c r="KTF23" s="406" t="n"/>
      <c r="KTG23" s="406" t="n"/>
      <c r="KTH23" s="406" t="n"/>
      <c r="KTI23" s="406" t="n"/>
      <c r="KTJ23" s="406" t="n"/>
      <c r="KTK23" s="406" t="n"/>
      <c r="KTL23" s="406" t="n"/>
      <c r="KTM23" s="406" t="n"/>
      <c r="KTN23" s="406" t="n"/>
      <c r="KTO23" s="406" t="n"/>
      <c r="KTP23" s="406" t="n"/>
      <c r="KTQ23" s="406" t="n"/>
      <c r="KTR23" s="406" t="n"/>
      <c r="KTS23" s="406" t="n"/>
      <c r="KTT23" s="406" t="n"/>
      <c r="KTU23" s="406" t="n"/>
      <c r="KTV23" s="406" t="n"/>
      <c r="KTW23" s="406" t="n"/>
      <c r="KTX23" s="406" t="n"/>
      <c r="KTY23" s="406" t="n"/>
      <c r="KTZ23" s="406" t="n"/>
      <c r="KUA23" s="406" t="n"/>
      <c r="KUB23" s="406" t="n"/>
      <c r="KUC23" s="406" t="n"/>
      <c r="KUD23" s="406" t="n"/>
      <c r="KUE23" s="406" t="n"/>
      <c r="KUF23" s="406" t="n"/>
      <c r="KUG23" s="406" t="n"/>
      <c r="KUH23" s="406" t="n"/>
      <c r="KUI23" s="406" t="n"/>
      <c r="KUJ23" s="406" t="n"/>
      <c r="KUK23" s="406" t="n"/>
      <c r="KUL23" s="406" t="n"/>
      <c r="KUM23" s="406" t="n"/>
      <c r="KUN23" s="406" t="n"/>
      <c r="KUO23" s="406" t="n"/>
      <c r="KUP23" s="406" t="n"/>
      <c r="KUQ23" s="406" t="n"/>
      <c r="KUR23" s="406" t="n"/>
      <c r="KUS23" s="406" t="n"/>
      <c r="KUT23" s="406" t="n"/>
      <c r="KUU23" s="406" t="n"/>
      <c r="KUV23" s="406" t="n"/>
      <c r="KUW23" s="406" t="n"/>
      <c r="KUX23" s="406" t="n"/>
      <c r="KUY23" s="406" t="n"/>
      <c r="KUZ23" s="406" t="n"/>
      <c r="KVA23" s="406" t="n"/>
      <c r="KVB23" s="406" t="n"/>
      <c r="KVC23" s="406" t="n"/>
      <c r="KVD23" s="406" t="n"/>
      <c r="KVE23" s="406" t="n"/>
      <c r="KVF23" s="406" t="n"/>
      <c r="KVG23" s="406" t="n"/>
      <c r="KVH23" s="406" t="n"/>
      <c r="KVI23" s="406" t="n"/>
      <c r="KVJ23" s="406" t="n"/>
      <c r="KVK23" s="406" t="n"/>
      <c r="KVL23" s="406" t="n"/>
      <c r="KVM23" s="406" t="n"/>
      <c r="KVN23" s="406" t="n"/>
      <c r="KVO23" s="406" t="n"/>
      <c r="KVP23" s="406" t="n"/>
      <c r="KVQ23" s="406" t="n"/>
      <c r="KVR23" s="406" t="n"/>
      <c r="KVS23" s="406" t="n"/>
      <c r="KVT23" s="406" t="n"/>
      <c r="KVU23" s="406" t="n"/>
      <c r="KVV23" s="406" t="n"/>
      <c r="KVW23" s="406" t="n"/>
      <c r="KVX23" s="406" t="n"/>
      <c r="KVY23" s="406" t="n"/>
      <c r="KVZ23" s="406" t="n"/>
      <c r="KWA23" s="406" t="n"/>
      <c r="KWB23" s="406" t="n"/>
      <c r="KWC23" s="406" t="n"/>
      <c r="KWD23" s="406" t="n"/>
      <c r="KWE23" s="406" t="n"/>
      <c r="KWF23" s="406" t="n"/>
      <c r="KWG23" s="406" t="n"/>
      <c r="KWH23" s="406" t="n"/>
      <c r="KWI23" s="406" t="n"/>
      <c r="KWJ23" s="406" t="n"/>
      <c r="KWK23" s="406" t="n"/>
      <c r="KWL23" s="406" t="n"/>
      <c r="KWM23" s="406" t="n"/>
      <c r="KWN23" s="406" t="n"/>
      <c r="KWO23" s="406" t="n"/>
      <c r="KWP23" s="406" t="n"/>
      <c r="KWQ23" s="406" t="n"/>
      <c r="KWR23" s="406" t="n"/>
      <c r="KWS23" s="406" t="n"/>
      <c r="KWT23" s="406" t="n"/>
      <c r="KWU23" s="406" t="n"/>
      <c r="KWV23" s="406" t="n"/>
      <c r="KWW23" s="406" t="n"/>
      <c r="KWX23" s="406" t="n"/>
      <c r="KWY23" s="406" t="n"/>
      <c r="KWZ23" s="406" t="n"/>
      <c r="KXA23" s="406" t="n"/>
      <c r="KXB23" s="406" t="n"/>
      <c r="KXC23" s="406" t="n"/>
      <c r="KXD23" s="406" t="n"/>
      <c r="KXE23" s="406" t="n"/>
      <c r="KXF23" s="406" t="n"/>
      <c r="KXG23" s="406" t="n"/>
      <c r="KXH23" s="406" t="n"/>
      <c r="KXI23" s="406" t="n"/>
      <c r="KXJ23" s="406" t="n"/>
      <c r="KXK23" s="406" t="n"/>
      <c r="KXL23" s="406" t="n"/>
      <c r="KXM23" s="406" t="n"/>
      <c r="KXN23" s="406" t="n"/>
      <c r="KXO23" s="406" t="n"/>
      <c r="KXP23" s="406" t="n"/>
      <c r="KXQ23" s="406" t="n"/>
      <c r="KXR23" s="406" t="n"/>
      <c r="KXS23" s="406" t="n"/>
      <c r="KXT23" s="406" t="n"/>
      <c r="KXU23" s="406" t="n"/>
      <c r="KXV23" s="406" t="n"/>
      <c r="KXW23" s="406" t="n"/>
      <c r="KXX23" s="406" t="n"/>
      <c r="KXY23" s="406" t="n"/>
      <c r="KXZ23" s="406" t="n"/>
      <c r="KYA23" s="406" t="n"/>
      <c r="KYB23" s="406" t="n"/>
      <c r="KYC23" s="406" t="n"/>
      <c r="KYD23" s="406" t="n"/>
      <c r="KYE23" s="406" t="n"/>
      <c r="KYF23" s="406" t="n"/>
      <c r="KYG23" s="406" t="n"/>
      <c r="KYH23" s="406" t="n"/>
      <c r="KYI23" s="406" t="n"/>
      <c r="KYJ23" s="406" t="n"/>
      <c r="KYK23" s="406" t="n"/>
      <c r="KYL23" s="406" t="n"/>
      <c r="KYM23" s="406" t="n"/>
      <c r="KYN23" s="406" t="n"/>
      <c r="KYO23" s="406" t="n"/>
      <c r="KYP23" s="406" t="n"/>
      <c r="KYQ23" s="406" t="n"/>
      <c r="KYR23" s="406" t="n"/>
      <c r="KYS23" s="406" t="n"/>
      <c r="KYT23" s="406" t="n"/>
      <c r="KYU23" s="406" t="n"/>
      <c r="KYV23" s="406" t="n"/>
      <c r="KYW23" s="406" t="n"/>
      <c r="KYX23" s="406" t="n"/>
      <c r="KYY23" s="406" t="n"/>
      <c r="KYZ23" s="406" t="n"/>
      <c r="KZA23" s="406" t="n"/>
      <c r="KZB23" s="406" t="n"/>
      <c r="KZC23" s="406" t="n"/>
      <c r="KZD23" s="406" t="n"/>
      <c r="KZE23" s="406" t="n"/>
      <c r="KZF23" s="406" t="n"/>
      <c r="KZG23" s="406" t="n"/>
      <c r="KZH23" s="406" t="n"/>
      <c r="KZI23" s="406" t="n"/>
      <c r="KZJ23" s="406" t="n"/>
      <c r="KZK23" s="406" t="n"/>
      <c r="KZL23" s="406" t="n"/>
      <c r="KZM23" s="406" t="n"/>
      <c r="KZN23" s="406" t="n"/>
      <c r="KZO23" s="406" t="n"/>
      <c r="KZP23" s="406" t="n"/>
      <c r="KZQ23" s="406" t="n"/>
      <c r="KZR23" s="406" t="n"/>
      <c r="KZS23" s="406" t="n"/>
      <c r="KZT23" s="406" t="n"/>
      <c r="KZU23" s="406" t="n"/>
      <c r="KZV23" s="406" t="n"/>
      <c r="KZW23" s="406" t="n"/>
      <c r="KZX23" s="406" t="n"/>
      <c r="KZY23" s="406" t="n"/>
      <c r="KZZ23" s="406" t="n"/>
      <c r="LAA23" s="406" t="n"/>
      <c r="LAB23" s="406" t="n"/>
      <c r="LAC23" s="406" t="n"/>
      <c r="LAD23" s="406" t="n"/>
      <c r="LAE23" s="406" t="n"/>
      <c r="LAF23" s="406" t="n"/>
      <c r="LAG23" s="406" t="n"/>
      <c r="LAH23" s="406" t="n"/>
      <c r="LAI23" s="406" t="n"/>
      <c r="LAJ23" s="406" t="n"/>
      <c r="LAK23" s="406" t="n"/>
      <c r="LAL23" s="406" t="n"/>
      <c r="LAM23" s="406" t="n"/>
      <c r="LAN23" s="406" t="n"/>
      <c r="LAO23" s="406" t="n"/>
      <c r="LAP23" s="406" t="n"/>
      <c r="LAQ23" s="406" t="n"/>
      <c r="LAR23" s="406" t="n"/>
      <c r="LAS23" s="406" t="n"/>
      <c r="LAT23" s="406" t="n"/>
      <c r="LAU23" s="406" t="n"/>
      <c r="LAV23" s="406" t="n"/>
      <c r="LAW23" s="406" t="n"/>
      <c r="LAX23" s="406" t="n"/>
      <c r="LAY23" s="406" t="n"/>
      <c r="LAZ23" s="406" t="n"/>
      <c r="LBA23" s="406" t="n"/>
      <c r="LBB23" s="406" t="n"/>
      <c r="LBC23" s="406" t="n"/>
      <c r="LBD23" s="406" t="n"/>
      <c r="LBE23" s="406" t="n"/>
      <c r="LBF23" s="406" t="n"/>
      <c r="LBG23" s="406" t="n"/>
      <c r="LBH23" s="406" t="n"/>
      <c r="LBI23" s="406" t="n"/>
      <c r="LBJ23" s="406" t="n"/>
      <c r="LBK23" s="406" t="n"/>
      <c r="LBL23" s="406" t="n"/>
      <c r="LBM23" s="406" t="n"/>
      <c r="LBN23" s="406" t="n"/>
      <c r="LBO23" s="406" t="n"/>
      <c r="LBP23" s="406" t="n"/>
      <c r="LBQ23" s="406" t="n"/>
      <c r="LBR23" s="406" t="n"/>
      <c r="LBS23" s="406" t="n"/>
      <c r="LBT23" s="406" t="n"/>
      <c r="LBU23" s="406" t="n"/>
      <c r="LBV23" s="406" t="n"/>
      <c r="LBW23" s="406" t="n"/>
      <c r="LBX23" s="406" t="n"/>
      <c r="LBY23" s="406" t="n"/>
      <c r="LBZ23" s="406" t="n"/>
      <c r="LCA23" s="406" t="n"/>
      <c r="LCB23" s="406" t="n"/>
      <c r="LCC23" s="406" t="n"/>
      <c r="LCD23" s="406" t="n"/>
      <c r="LCE23" s="406" t="n"/>
      <c r="LCF23" s="406" t="n"/>
      <c r="LCG23" s="406" t="n"/>
      <c r="LCH23" s="406" t="n"/>
      <c r="LCI23" s="406" t="n"/>
      <c r="LCJ23" s="406" t="n"/>
      <c r="LCK23" s="406" t="n"/>
      <c r="LCL23" s="406" t="n"/>
      <c r="LCM23" s="406" t="n"/>
      <c r="LCN23" s="406" t="n"/>
      <c r="LCO23" s="406" t="n"/>
      <c r="LCP23" s="406" t="n"/>
      <c r="LCQ23" s="406" t="n"/>
      <c r="LCR23" s="406" t="n"/>
      <c r="LCS23" s="406" t="n"/>
      <c r="LCT23" s="406" t="n"/>
      <c r="LCU23" s="406" t="n"/>
      <c r="LCV23" s="406" t="n"/>
      <c r="LCW23" s="406" t="n"/>
      <c r="LCX23" s="406" t="n"/>
      <c r="LCY23" s="406" t="n"/>
      <c r="LCZ23" s="406" t="n"/>
      <c r="LDA23" s="406" t="n"/>
      <c r="LDB23" s="406" t="n"/>
      <c r="LDC23" s="406" t="n"/>
      <c r="LDD23" s="406" t="n"/>
      <c r="LDE23" s="406" t="n"/>
      <c r="LDF23" s="406" t="n"/>
      <c r="LDG23" s="406" t="n"/>
      <c r="LDH23" s="406" t="n"/>
      <c r="LDI23" s="406" t="n"/>
      <c r="LDJ23" s="406" t="n"/>
      <c r="LDK23" s="406" t="n"/>
      <c r="LDL23" s="406" t="n"/>
      <c r="LDM23" s="406" t="n"/>
      <c r="LDN23" s="406" t="n"/>
      <c r="LDO23" s="406" t="n"/>
      <c r="LDP23" s="406" t="n"/>
      <c r="LDQ23" s="406" t="n"/>
      <c r="LDR23" s="406" t="n"/>
      <c r="LDS23" s="406" t="n"/>
      <c r="LDT23" s="406" t="n"/>
      <c r="LDU23" s="406" t="n"/>
      <c r="LDV23" s="406" t="n"/>
      <c r="LDW23" s="406" t="n"/>
      <c r="LDX23" s="406" t="n"/>
      <c r="LDY23" s="406" t="n"/>
      <c r="LDZ23" s="406" t="n"/>
      <c r="LEA23" s="406" t="n"/>
      <c r="LEB23" s="406" t="n"/>
      <c r="LEC23" s="406" t="n"/>
      <c r="LED23" s="406" t="n"/>
      <c r="LEE23" s="406" t="n"/>
      <c r="LEF23" s="406" t="n"/>
      <c r="LEG23" s="406" t="n"/>
      <c r="LEH23" s="406" t="n"/>
      <c r="LEI23" s="406" t="n"/>
      <c r="LEJ23" s="406" t="n"/>
      <c r="LEK23" s="406" t="n"/>
      <c r="LEL23" s="406" t="n"/>
      <c r="LEM23" s="406" t="n"/>
      <c r="LEN23" s="406" t="n"/>
      <c r="LEO23" s="406" t="n"/>
      <c r="LEP23" s="406" t="n"/>
      <c r="LEQ23" s="406" t="n"/>
      <c r="LER23" s="406" t="n"/>
      <c r="LES23" s="406" t="n"/>
      <c r="LET23" s="406" t="n"/>
      <c r="LEU23" s="406" t="n"/>
      <c r="LEV23" s="406" t="n"/>
      <c r="LEW23" s="406" t="n"/>
      <c r="LEX23" s="406" t="n"/>
      <c r="LEY23" s="406" t="n"/>
      <c r="LEZ23" s="406" t="n"/>
      <c r="LFA23" s="406" t="n"/>
      <c r="LFB23" s="406" t="n"/>
      <c r="LFC23" s="406" t="n"/>
      <c r="LFD23" s="406" t="n"/>
      <c r="LFE23" s="406" t="n"/>
      <c r="LFF23" s="406" t="n"/>
      <c r="LFG23" s="406" t="n"/>
      <c r="LFH23" s="406" t="n"/>
      <c r="LFI23" s="406" t="n"/>
      <c r="LFJ23" s="406" t="n"/>
      <c r="LFK23" s="406" t="n"/>
      <c r="LFL23" s="406" t="n"/>
      <c r="LFM23" s="406" t="n"/>
      <c r="LFN23" s="406" t="n"/>
      <c r="LFO23" s="406" t="n"/>
      <c r="LFP23" s="406" t="n"/>
      <c r="LFQ23" s="406" t="n"/>
      <c r="LFR23" s="406" t="n"/>
      <c r="LFS23" s="406" t="n"/>
      <c r="LFT23" s="406" t="n"/>
      <c r="LFU23" s="406" t="n"/>
      <c r="LFV23" s="406" t="n"/>
      <c r="LFW23" s="406" t="n"/>
      <c r="LFX23" s="406" t="n"/>
      <c r="LFY23" s="406" t="n"/>
      <c r="LFZ23" s="406" t="n"/>
      <c r="LGA23" s="406" t="n"/>
      <c r="LGB23" s="406" t="n"/>
      <c r="LGC23" s="406" t="n"/>
      <c r="LGD23" s="406" t="n"/>
      <c r="LGE23" s="406" t="n"/>
      <c r="LGF23" s="406" t="n"/>
      <c r="LGG23" s="406" t="n"/>
      <c r="LGH23" s="406" t="n"/>
      <c r="LGI23" s="406" t="n"/>
      <c r="LGJ23" s="406" t="n"/>
      <c r="LGK23" s="406" t="n"/>
      <c r="LGL23" s="406" t="n"/>
      <c r="LGM23" s="406" t="n"/>
      <c r="LGN23" s="406" t="n"/>
      <c r="LGO23" s="406" t="n"/>
      <c r="LGP23" s="406" t="n"/>
      <c r="LGQ23" s="406" t="n"/>
      <c r="LGR23" s="406" t="n"/>
      <c r="LGS23" s="406" t="n"/>
      <c r="LGT23" s="406" t="n"/>
      <c r="LGU23" s="406" t="n"/>
      <c r="LGV23" s="406" t="n"/>
      <c r="LGW23" s="406" t="n"/>
      <c r="LGX23" s="406" t="n"/>
      <c r="LGY23" s="406" t="n"/>
      <c r="LGZ23" s="406" t="n"/>
      <c r="LHA23" s="406" t="n"/>
      <c r="LHB23" s="406" t="n"/>
      <c r="LHC23" s="406" t="n"/>
      <c r="LHD23" s="406" t="n"/>
      <c r="LHE23" s="406" t="n"/>
      <c r="LHF23" s="406" t="n"/>
      <c r="LHG23" s="406" t="n"/>
      <c r="LHH23" s="406" t="n"/>
      <c r="LHI23" s="406" t="n"/>
      <c r="LHJ23" s="406" t="n"/>
      <c r="LHK23" s="406" t="n"/>
      <c r="LHL23" s="406" t="n"/>
      <c r="LHM23" s="406" t="n"/>
      <c r="LHN23" s="406" t="n"/>
      <c r="LHO23" s="406" t="n"/>
      <c r="LHP23" s="406" t="n"/>
      <c r="LHQ23" s="406" t="n"/>
      <c r="LHR23" s="406" t="n"/>
      <c r="LHS23" s="406" t="n"/>
      <c r="LHT23" s="406" t="n"/>
      <c r="LHU23" s="406" t="n"/>
      <c r="LHV23" s="406" t="n"/>
      <c r="LHW23" s="406" t="n"/>
      <c r="LHX23" s="406" t="n"/>
      <c r="LHY23" s="406" t="n"/>
      <c r="LHZ23" s="406" t="n"/>
      <c r="LIA23" s="406" t="n"/>
      <c r="LIB23" s="406" t="n"/>
      <c r="LIC23" s="406" t="n"/>
      <c r="LID23" s="406" t="n"/>
      <c r="LIE23" s="406" t="n"/>
      <c r="LIF23" s="406" t="n"/>
      <c r="LIG23" s="406" t="n"/>
      <c r="LIH23" s="406" t="n"/>
      <c r="LII23" s="406" t="n"/>
      <c r="LIJ23" s="406" t="n"/>
      <c r="LIK23" s="406" t="n"/>
      <c r="LIL23" s="406" t="n"/>
      <c r="LIM23" s="406" t="n"/>
      <c r="LIN23" s="406" t="n"/>
      <c r="LIO23" s="406" t="n"/>
      <c r="LIP23" s="406" t="n"/>
      <c r="LIQ23" s="406" t="n"/>
      <c r="LIR23" s="406" t="n"/>
      <c r="LIS23" s="406" t="n"/>
      <c r="LIT23" s="406" t="n"/>
      <c r="LIU23" s="406" t="n"/>
      <c r="LIV23" s="406" t="n"/>
      <c r="LIW23" s="406" t="n"/>
      <c r="LIX23" s="406" t="n"/>
      <c r="LIY23" s="406" t="n"/>
      <c r="LIZ23" s="406" t="n"/>
      <c r="LJA23" s="406" t="n"/>
      <c r="LJB23" s="406" t="n"/>
      <c r="LJC23" s="406" t="n"/>
      <c r="LJD23" s="406" t="n"/>
      <c r="LJE23" s="406" t="n"/>
      <c r="LJF23" s="406" t="n"/>
      <c r="LJG23" s="406" t="n"/>
      <c r="LJH23" s="406" t="n"/>
      <c r="LJI23" s="406" t="n"/>
      <c r="LJJ23" s="406" t="n"/>
      <c r="LJK23" s="406" t="n"/>
      <c r="LJL23" s="406" t="n"/>
      <c r="LJM23" s="406" t="n"/>
      <c r="LJN23" s="406" t="n"/>
      <c r="LJO23" s="406" t="n"/>
      <c r="LJP23" s="406" t="n"/>
      <c r="LJQ23" s="406" t="n"/>
      <c r="LJR23" s="406" t="n"/>
      <c r="LJS23" s="406" t="n"/>
      <c r="LJT23" s="406" t="n"/>
      <c r="LJU23" s="406" t="n"/>
      <c r="LJV23" s="406" t="n"/>
      <c r="LJW23" s="406" t="n"/>
      <c r="LJX23" s="406" t="n"/>
      <c r="LJY23" s="406" t="n"/>
      <c r="LJZ23" s="406" t="n"/>
      <c r="LKA23" s="406" t="n"/>
      <c r="LKB23" s="406" t="n"/>
      <c r="LKC23" s="406" t="n"/>
      <c r="LKD23" s="406" t="n"/>
      <c r="LKE23" s="406" t="n"/>
      <c r="LKF23" s="406" t="n"/>
      <c r="LKG23" s="406" t="n"/>
      <c r="LKH23" s="406" t="n"/>
      <c r="LKI23" s="406" t="n"/>
      <c r="LKJ23" s="406" t="n"/>
      <c r="LKK23" s="406" t="n"/>
      <c r="LKL23" s="406" t="n"/>
      <c r="LKM23" s="406" t="n"/>
      <c r="LKN23" s="406" t="n"/>
      <c r="LKO23" s="406" t="n"/>
      <c r="LKP23" s="406" t="n"/>
      <c r="LKQ23" s="406" t="n"/>
      <c r="LKR23" s="406" t="n"/>
      <c r="LKS23" s="406" t="n"/>
      <c r="LKT23" s="406" t="n"/>
      <c r="LKU23" s="406" t="n"/>
      <c r="LKV23" s="406" t="n"/>
      <c r="LKW23" s="406" t="n"/>
      <c r="LKX23" s="406" t="n"/>
      <c r="LKY23" s="406" t="n"/>
      <c r="LKZ23" s="406" t="n"/>
      <c r="LLA23" s="406" t="n"/>
      <c r="LLB23" s="406" t="n"/>
      <c r="LLC23" s="406" t="n"/>
      <c r="LLD23" s="406" t="n"/>
      <c r="LLE23" s="406" t="n"/>
      <c r="LLF23" s="406" t="n"/>
      <c r="LLG23" s="406" t="n"/>
      <c r="LLH23" s="406" t="n"/>
      <c r="LLI23" s="406" t="n"/>
      <c r="LLJ23" s="406" t="n"/>
      <c r="LLK23" s="406" t="n"/>
      <c r="LLL23" s="406" t="n"/>
      <c r="LLM23" s="406" t="n"/>
      <c r="LLN23" s="406" t="n"/>
      <c r="LLO23" s="406" t="n"/>
      <c r="LLP23" s="406" t="n"/>
      <c r="LLQ23" s="406" t="n"/>
      <c r="LLR23" s="406" t="n"/>
      <c r="LLS23" s="406" t="n"/>
      <c r="LLT23" s="406" t="n"/>
      <c r="LLU23" s="406" t="n"/>
      <c r="LLV23" s="406" t="n"/>
      <c r="LLW23" s="406" t="n"/>
      <c r="LLX23" s="406" t="n"/>
      <c r="LLY23" s="406" t="n"/>
      <c r="LLZ23" s="406" t="n"/>
      <c r="LMA23" s="406" t="n"/>
      <c r="LMB23" s="406" t="n"/>
      <c r="LMC23" s="406" t="n"/>
      <c r="LMD23" s="406" t="n"/>
      <c r="LME23" s="406" t="n"/>
      <c r="LMF23" s="406" t="n"/>
      <c r="LMG23" s="406" t="n"/>
      <c r="LMH23" s="406" t="n"/>
      <c r="LMI23" s="406" t="n"/>
      <c r="LMJ23" s="406" t="n"/>
      <c r="LMK23" s="406" t="n"/>
      <c r="LML23" s="406" t="n"/>
      <c r="LMM23" s="406" t="n"/>
      <c r="LMN23" s="406" t="n"/>
      <c r="LMO23" s="406" t="n"/>
      <c r="LMP23" s="406" t="n"/>
      <c r="LMQ23" s="406" t="n"/>
      <c r="LMR23" s="406" t="n"/>
      <c r="LMS23" s="406" t="n"/>
      <c r="LMT23" s="406" t="n"/>
      <c r="LMU23" s="406" t="n"/>
      <c r="LMV23" s="406" t="n"/>
      <c r="LMW23" s="406" t="n"/>
      <c r="LMX23" s="406" t="n"/>
      <c r="LMY23" s="406" t="n"/>
      <c r="LMZ23" s="406" t="n"/>
      <c r="LNA23" s="406" t="n"/>
      <c r="LNB23" s="406" t="n"/>
      <c r="LNC23" s="406" t="n"/>
      <c r="LND23" s="406" t="n"/>
      <c r="LNE23" s="406" t="n"/>
      <c r="LNF23" s="406" t="n"/>
      <c r="LNG23" s="406" t="n"/>
      <c r="LNH23" s="406" t="n"/>
      <c r="LNI23" s="406" t="n"/>
      <c r="LNJ23" s="406" t="n"/>
      <c r="LNK23" s="406" t="n"/>
      <c r="LNL23" s="406" t="n"/>
      <c r="LNM23" s="406" t="n"/>
      <c r="LNN23" s="406" t="n"/>
      <c r="LNO23" s="406" t="n"/>
      <c r="LNP23" s="406" t="n"/>
      <c r="LNQ23" s="406" t="n"/>
      <c r="LNR23" s="406" t="n"/>
      <c r="LNS23" s="406" t="n"/>
      <c r="LNT23" s="406" t="n"/>
      <c r="LNU23" s="406" t="n"/>
      <c r="LNV23" s="406" t="n"/>
      <c r="LNW23" s="406" t="n"/>
      <c r="LNX23" s="406" t="n"/>
      <c r="LNY23" s="406" t="n"/>
      <c r="LNZ23" s="406" t="n"/>
      <c r="LOA23" s="406" t="n"/>
      <c r="LOB23" s="406" t="n"/>
      <c r="LOC23" s="406" t="n"/>
      <c r="LOD23" s="406" t="n"/>
      <c r="LOE23" s="406" t="n"/>
      <c r="LOF23" s="406" t="n"/>
      <c r="LOG23" s="406" t="n"/>
      <c r="LOH23" s="406" t="n"/>
      <c r="LOI23" s="406" t="n"/>
      <c r="LOJ23" s="406" t="n"/>
      <c r="LOK23" s="406" t="n"/>
      <c r="LOL23" s="406" t="n"/>
      <c r="LOM23" s="406" t="n"/>
      <c r="LON23" s="406" t="n"/>
      <c r="LOO23" s="406" t="n"/>
      <c r="LOP23" s="406" t="n"/>
      <c r="LOQ23" s="406" t="n"/>
      <c r="LOR23" s="406" t="n"/>
      <c r="LOS23" s="406" t="n"/>
      <c r="LOT23" s="406" t="n"/>
      <c r="LOU23" s="406" t="n"/>
      <c r="LOV23" s="406" t="n"/>
      <c r="LOW23" s="406" t="n"/>
      <c r="LOX23" s="406" t="n"/>
      <c r="LOY23" s="406" t="n"/>
      <c r="LOZ23" s="406" t="n"/>
      <c r="LPA23" s="406" t="n"/>
      <c r="LPB23" s="406" t="n"/>
      <c r="LPC23" s="406" t="n"/>
      <c r="LPD23" s="406" t="n"/>
      <c r="LPE23" s="406" t="n"/>
      <c r="LPF23" s="406" t="n"/>
      <c r="LPG23" s="406" t="n"/>
      <c r="LPH23" s="406" t="n"/>
      <c r="LPI23" s="406" t="n"/>
      <c r="LPJ23" s="406" t="n"/>
      <c r="LPK23" s="406" t="n"/>
      <c r="LPL23" s="406" t="n"/>
      <c r="LPM23" s="406" t="n"/>
      <c r="LPN23" s="406" t="n"/>
      <c r="LPO23" s="406" t="n"/>
      <c r="LPP23" s="406" t="n"/>
      <c r="LPQ23" s="406" t="n"/>
      <c r="LPR23" s="406" t="n"/>
      <c r="LPS23" s="406" t="n"/>
      <c r="LPT23" s="406" t="n"/>
      <c r="LPU23" s="406" t="n"/>
      <c r="LPV23" s="406" t="n"/>
      <c r="LPW23" s="406" t="n"/>
      <c r="LPX23" s="406" t="n"/>
      <c r="LPY23" s="406" t="n"/>
      <c r="LPZ23" s="406" t="n"/>
      <c r="LQA23" s="406" t="n"/>
      <c r="LQB23" s="406" t="n"/>
      <c r="LQC23" s="406" t="n"/>
      <c r="LQD23" s="406" t="n"/>
      <c r="LQE23" s="406" t="n"/>
      <c r="LQF23" s="406" t="n"/>
      <c r="LQG23" s="406" t="n"/>
      <c r="LQH23" s="406" t="n"/>
      <c r="LQI23" s="406" t="n"/>
      <c r="LQJ23" s="406" t="n"/>
      <c r="LQK23" s="406" t="n"/>
      <c r="LQL23" s="406" t="n"/>
      <c r="LQM23" s="406" t="n"/>
      <c r="LQN23" s="406" t="n"/>
      <c r="LQO23" s="406" t="n"/>
      <c r="LQP23" s="406" t="n"/>
      <c r="LQQ23" s="406" t="n"/>
      <c r="LQR23" s="406" t="n"/>
      <c r="LQS23" s="406" t="n"/>
      <c r="LQT23" s="406" t="n"/>
      <c r="LQU23" s="406" t="n"/>
      <c r="LQV23" s="406" t="n"/>
      <c r="LQW23" s="406" t="n"/>
      <c r="LQX23" s="406" t="n"/>
      <c r="LQY23" s="406" t="n"/>
      <c r="LQZ23" s="406" t="n"/>
      <c r="LRA23" s="406" t="n"/>
      <c r="LRB23" s="406" t="n"/>
      <c r="LRC23" s="406" t="n"/>
      <c r="LRD23" s="406" t="n"/>
      <c r="LRE23" s="406" t="n"/>
      <c r="LRF23" s="406" t="n"/>
      <c r="LRG23" s="406" t="n"/>
      <c r="LRH23" s="406" t="n"/>
      <c r="LRI23" s="406" t="n"/>
      <c r="LRJ23" s="406" t="n"/>
      <c r="LRK23" s="406" t="n"/>
      <c r="LRL23" s="406" t="n"/>
      <c r="LRM23" s="406" t="n"/>
      <c r="LRN23" s="406" t="n"/>
      <c r="LRO23" s="406" t="n"/>
      <c r="LRP23" s="406" t="n"/>
      <c r="LRQ23" s="406" t="n"/>
      <c r="LRR23" s="406" t="n"/>
      <c r="LRS23" s="406" t="n"/>
      <c r="LRT23" s="406" t="n"/>
      <c r="LRU23" s="406" t="n"/>
      <c r="LRV23" s="406" t="n"/>
      <c r="LRW23" s="406" t="n"/>
      <c r="LRX23" s="406" t="n"/>
      <c r="LRY23" s="406" t="n"/>
      <c r="LRZ23" s="406" t="n"/>
      <c r="LSA23" s="406" t="n"/>
      <c r="LSB23" s="406" t="n"/>
      <c r="LSC23" s="406" t="n"/>
      <c r="LSD23" s="406" t="n"/>
      <c r="LSE23" s="406" t="n"/>
      <c r="LSF23" s="406" t="n"/>
      <c r="LSG23" s="406" t="n"/>
      <c r="LSH23" s="406" t="n"/>
      <c r="LSI23" s="406" t="n"/>
      <c r="LSJ23" s="406" t="n"/>
      <c r="LSK23" s="406" t="n"/>
      <c r="LSL23" s="406" t="n"/>
      <c r="LSM23" s="406" t="n"/>
      <c r="LSN23" s="406" t="n"/>
      <c r="LSO23" s="406" t="n"/>
      <c r="LSP23" s="406" t="n"/>
      <c r="LSQ23" s="406" t="n"/>
      <c r="LSR23" s="406" t="n"/>
      <c r="LSS23" s="406" t="n"/>
      <c r="LST23" s="406" t="n"/>
      <c r="LSU23" s="406" t="n"/>
      <c r="LSV23" s="406" t="n"/>
      <c r="LSW23" s="406" t="n"/>
      <c r="LSX23" s="406" t="n"/>
      <c r="LSY23" s="406" t="n"/>
      <c r="LSZ23" s="406" t="n"/>
      <c r="LTA23" s="406" t="n"/>
      <c r="LTB23" s="406" t="n"/>
      <c r="LTC23" s="406" t="n"/>
      <c r="LTD23" s="406" t="n"/>
      <c r="LTE23" s="406" t="n"/>
      <c r="LTF23" s="406" t="n"/>
      <c r="LTG23" s="406" t="n"/>
      <c r="LTH23" s="406" t="n"/>
      <c r="LTI23" s="406" t="n"/>
      <c r="LTJ23" s="406" t="n"/>
      <c r="LTK23" s="406" t="n"/>
      <c r="LTL23" s="406" t="n"/>
      <c r="LTM23" s="406" t="n"/>
      <c r="LTN23" s="406" t="n"/>
      <c r="LTO23" s="406" t="n"/>
      <c r="LTP23" s="406" t="n"/>
      <c r="LTQ23" s="406" t="n"/>
      <c r="LTR23" s="406" t="n"/>
      <c r="LTS23" s="406" t="n"/>
      <c r="LTT23" s="406" t="n"/>
      <c r="LTU23" s="406" t="n"/>
      <c r="LTV23" s="406" t="n"/>
      <c r="LTW23" s="406" t="n"/>
      <c r="LTX23" s="406" t="n"/>
      <c r="LTY23" s="406" t="n"/>
      <c r="LTZ23" s="406" t="n"/>
      <c r="LUA23" s="406" t="n"/>
      <c r="LUB23" s="406" t="n"/>
      <c r="LUC23" s="406" t="n"/>
      <c r="LUD23" s="406" t="n"/>
      <c r="LUE23" s="406" t="n"/>
      <c r="LUF23" s="406" t="n"/>
      <c r="LUG23" s="406" t="n"/>
      <c r="LUH23" s="406" t="n"/>
      <c r="LUI23" s="406" t="n"/>
      <c r="LUJ23" s="406" t="n"/>
      <c r="LUK23" s="406" t="n"/>
      <c r="LUL23" s="406" t="n"/>
      <c r="LUM23" s="406" t="n"/>
      <c r="LUN23" s="406" t="n"/>
      <c r="LUO23" s="406" t="n"/>
      <c r="LUP23" s="406" t="n"/>
      <c r="LUQ23" s="406" t="n"/>
      <c r="LUR23" s="406" t="n"/>
      <c r="LUS23" s="406" t="n"/>
      <c r="LUT23" s="406" t="n"/>
      <c r="LUU23" s="406" t="n"/>
      <c r="LUV23" s="406" t="n"/>
      <c r="LUW23" s="406" t="n"/>
      <c r="LUX23" s="406" t="n"/>
      <c r="LUY23" s="406" t="n"/>
      <c r="LUZ23" s="406" t="n"/>
      <c r="LVA23" s="406" t="n"/>
      <c r="LVB23" s="406" t="n"/>
      <c r="LVC23" s="406" t="n"/>
      <c r="LVD23" s="406" t="n"/>
      <c r="LVE23" s="406" t="n"/>
      <c r="LVF23" s="406" t="n"/>
      <c r="LVG23" s="406" t="n"/>
      <c r="LVH23" s="406" t="n"/>
      <c r="LVI23" s="406" t="n"/>
      <c r="LVJ23" s="406" t="n"/>
      <c r="LVK23" s="406" t="n"/>
      <c r="LVL23" s="406" t="n"/>
      <c r="LVM23" s="406" t="n"/>
      <c r="LVN23" s="406" t="n"/>
      <c r="LVO23" s="406" t="n"/>
      <c r="LVP23" s="406" t="n"/>
      <c r="LVQ23" s="406" t="n"/>
      <c r="LVR23" s="406" t="n"/>
      <c r="LVS23" s="406" t="n"/>
      <c r="LVT23" s="406" t="n"/>
      <c r="LVU23" s="406" t="n"/>
      <c r="LVV23" s="406" t="n"/>
      <c r="LVW23" s="406" t="n"/>
      <c r="LVX23" s="406" t="n"/>
      <c r="LVY23" s="406" t="n"/>
      <c r="LVZ23" s="406" t="n"/>
      <c r="LWA23" s="406" t="n"/>
      <c r="LWB23" s="406" t="n"/>
      <c r="LWC23" s="406" t="n"/>
      <c r="LWD23" s="406" t="n"/>
      <c r="LWE23" s="406" t="n"/>
      <c r="LWF23" s="406" t="n"/>
      <c r="LWG23" s="406" t="n"/>
      <c r="LWH23" s="406" t="n"/>
      <c r="LWI23" s="406" t="n"/>
      <c r="LWJ23" s="406" t="n"/>
      <c r="LWK23" s="406" t="n"/>
      <c r="LWL23" s="406" t="n"/>
      <c r="LWM23" s="406" t="n"/>
      <c r="LWN23" s="406" t="n"/>
      <c r="LWO23" s="406" t="n"/>
      <c r="LWP23" s="406" t="n"/>
      <c r="LWQ23" s="406" t="n"/>
      <c r="LWR23" s="406" t="n"/>
      <c r="LWS23" s="406" t="n"/>
      <c r="LWT23" s="406" t="n"/>
      <c r="LWU23" s="406" t="n"/>
      <c r="LWV23" s="406" t="n"/>
      <c r="LWW23" s="406" t="n"/>
      <c r="LWX23" s="406" t="n"/>
      <c r="LWY23" s="406" t="n"/>
      <c r="LWZ23" s="406" t="n"/>
      <c r="LXA23" s="406" t="n"/>
      <c r="LXB23" s="406" t="n"/>
      <c r="LXC23" s="406" t="n"/>
      <c r="LXD23" s="406" t="n"/>
      <c r="LXE23" s="406" t="n"/>
      <c r="LXF23" s="406" t="n"/>
      <c r="LXG23" s="406" t="n"/>
      <c r="LXH23" s="406" t="n"/>
      <c r="LXI23" s="406" t="n"/>
      <c r="LXJ23" s="406" t="n"/>
      <c r="LXK23" s="406" t="n"/>
      <c r="LXL23" s="406" t="n"/>
      <c r="LXM23" s="406" t="n"/>
      <c r="LXN23" s="406" t="n"/>
      <c r="LXO23" s="406" t="n"/>
      <c r="LXP23" s="406" t="n"/>
      <c r="LXQ23" s="406" t="n"/>
      <c r="LXR23" s="406" t="n"/>
      <c r="LXS23" s="406" t="n"/>
      <c r="LXT23" s="406" t="n"/>
      <c r="LXU23" s="406" t="n"/>
      <c r="LXV23" s="406" t="n"/>
      <c r="LXW23" s="406" t="n"/>
      <c r="LXX23" s="406" t="n"/>
      <c r="LXY23" s="406" t="n"/>
      <c r="LXZ23" s="406" t="n"/>
      <c r="LYA23" s="406" t="n"/>
      <c r="LYB23" s="406" t="n"/>
      <c r="LYC23" s="406" t="n"/>
      <c r="LYD23" s="406" t="n"/>
      <c r="LYE23" s="406" t="n"/>
      <c r="LYF23" s="406" t="n"/>
      <c r="LYG23" s="406" t="n"/>
      <c r="LYH23" s="406" t="n"/>
      <c r="LYI23" s="406" t="n"/>
      <c r="LYJ23" s="406" t="n"/>
      <c r="LYK23" s="406" t="n"/>
      <c r="LYL23" s="406" t="n"/>
      <c r="LYM23" s="406" t="n"/>
      <c r="LYN23" s="406" t="n"/>
      <c r="LYO23" s="406" t="n"/>
      <c r="LYP23" s="406" t="n"/>
      <c r="LYQ23" s="406" t="n"/>
      <c r="LYR23" s="406" t="n"/>
      <c r="LYS23" s="406" t="n"/>
      <c r="LYT23" s="406" t="n"/>
      <c r="LYU23" s="406" t="n"/>
      <c r="LYV23" s="406" t="n"/>
      <c r="LYW23" s="406" t="n"/>
      <c r="LYX23" s="406" t="n"/>
      <c r="LYY23" s="406" t="n"/>
      <c r="LYZ23" s="406" t="n"/>
      <c r="LZA23" s="406" t="n"/>
      <c r="LZB23" s="406" t="n"/>
      <c r="LZC23" s="406" t="n"/>
      <c r="LZD23" s="406" t="n"/>
      <c r="LZE23" s="406" t="n"/>
      <c r="LZF23" s="406" t="n"/>
      <c r="LZG23" s="406" t="n"/>
      <c r="LZH23" s="406" t="n"/>
      <c r="LZI23" s="406" t="n"/>
      <c r="LZJ23" s="406" t="n"/>
      <c r="LZK23" s="406" t="n"/>
      <c r="LZL23" s="406" t="n"/>
      <c r="LZM23" s="406" t="n"/>
      <c r="LZN23" s="406" t="n"/>
      <c r="LZO23" s="406" t="n"/>
      <c r="LZP23" s="406" t="n"/>
      <c r="LZQ23" s="406" t="n"/>
      <c r="LZR23" s="406" t="n"/>
      <c r="LZS23" s="406" t="n"/>
      <c r="LZT23" s="406" t="n"/>
      <c r="LZU23" s="406" t="n"/>
      <c r="LZV23" s="406" t="n"/>
      <c r="LZW23" s="406" t="n"/>
      <c r="LZX23" s="406" t="n"/>
      <c r="LZY23" s="406" t="n"/>
      <c r="LZZ23" s="406" t="n"/>
      <c r="MAA23" s="406" t="n"/>
      <c r="MAB23" s="406" t="n"/>
      <c r="MAC23" s="406" t="n"/>
      <c r="MAD23" s="406" t="n"/>
      <c r="MAE23" s="406" t="n"/>
      <c r="MAF23" s="406" t="n"/>
      <c r="MAG23" s="406" t="n"/>
      <c r="MAH23" s="406" t="n"/>
      <c r="MAI23" s="406" t="n"/>
      <c r="MAJ23" s="406" t="n"/>
      <c r="MAK23" s="406" t="n"/>
      <c r="MAL23" s="406" t="n"/>
      <c r="MAM23" s="406" t="n"/>
      <c r="MAN23" s="406" t="n"/>
      <c r="MAO23" s="406" t="n"/>
      <c r="MAP23" s="406" t="n"/>
      <c r="MAQ23" s="406" t="n"/>
      <c r="MAR23" s="406" t="n"/>
      <c r="MAS23" s="406" t="n"/>
      <c r="MAT23" s="406" t="n"/>
      <c r="MAU23" s="406" t="n"/>
      <c r="MAV23" s="406" t="n"/>
      <c r="MAW23" s="406" t="n"/>
      <c r="MAX23" s="406" t="n"/>
      <c r="MAY23" s="406" t="n"/>
      <c r="MAZ23" s="406" t="n"/>
      <c r="MBA23" s="406" t="n"/>
      <c r="MBB23" s="406" t="n"/>
      <c r="MBC23" s="406" t="n"/>
      <c r="MBD23" s="406" t="n"/>
      <c r="MBE23" s="406" t="n"/>
      <c r="MBF23" s="406" t="n"/>
      <c r="MBG23" s="406" t="n"/>
      <c r="MBH23" s="406" t="n"/>
      <c r="MBI23" s="406" t="n"/>
      <c r="MBJ23" s="406" t="n"/>
      <c r="MBK23" s="406" t="n"/>
      <c r="MBL23" s="406" t="n"/>
      <c r="MBM23" s="406" t="n"/>
      <c r="MBN23" s="406" t="n"/>
      <c r="MBO23" s="406" t="n"/>
      <c r="MBP23" s="406" t="n"/>
      <c r="MBQ23" s="406" t="n"/>
      <c r="MBR23" s="406" t="n"/>
      <c r="MBS23" s="406" t="n"/>
      <c r="MBT23" s="406" t="n"/>
      <c r="MBU23" s="406" t="n"/>
      <c r="MBV23" s="406" t="n"/>
      <c r="MBW23" s="406" t="n"/>
      <c r="MBX23" s="406" t="n"/>
      <c r="MBY23" s="406" t="n"/>
      <c r="MBZ23" s="406" t="n"/>
      <c r="MCA23" s="406" t="n"/>
      <c r="MCB23" s="406" t="n"/>
      <c r="MCC23" s="406" t="n"/>
      <c r="MCD23" s="406" t="n"/>
      <c r="MCE23" s="406" t="n"/>
      <c r="MCF23" s="406" t="n"/>
      <c r="MCG23" s="406" t="n"/>
      <c r="MCH23" s="406" t="n"/>
      <c r="MCI23" s="406" t="n"/>
      <c r="MCJ23" s="406" t="n"/>
      <c r="MCK23" s="406" t="n"/>
      <c r="MCL23" s="406" t="n"/>
      <c r="MCM23" s="406" t="n"/>
      <c r="MCN23" s="406" t="n"/>
      <c r="MCO23" s="406" t="n"/>
      <c r="MCP23" s="406" t="n"/>
      <c r="MCQ23" s="406" t="n"/>
      <c r="MCR23" s="406" t="n"/>
      <c r="MCS23" s="406" t="n"/>
      <c r="MCT23" s="406" t="n"/>
      <c r="MCU23" s="406" t="n"/>
      <c r="MCV23" s="406" t="n"/>
      <c r="MCW23" s="406" t="n"/>
      <c r="MCX23" s="406" t="n"/>
      <c r="MCY23" s="406" t="n"/>
      <c r="MCZ23" s="406" t="n"/>
      <c r="MDA23" s="406" t="n"/>
      <c r="MDB23" s="406" t="n"/>
      <c r="MDC23" s="406" t="n"/>
      <c r="MDD23" s="406" t="n"/>
      <c r="MDE23" s="406" t="n"/>
      <c r="MDF23" s="406" t="n"/>
      <c r="MDG23" s="406" t="n"/>
      <c r="MDH23" s="406" t="n"/>
      <c r="MDI23" s="406" t="n"/>
      <c r="MDJ23" s="406" t="n"/>
      <c r="MDK23" s="406" t="n"/>
      <c r="MDL23" s="406" t="n"/>
      <c r="MDM23" s="406" t="n"/>
      <c r="MDN23" s="406" t="n"/>
      <c r="MDO23" s="406" t="n"/>
      <c r="MDP23" s="406" t="n"/>
      <c r="MDQ23" s="406" t="n"/>
      <c r="MDR23" s="406" t="n"/>
      <c r="MDS23" s="406" t="n"/>
      <c r="MDT23" s="406" t="n"/>
      <c r="MDU23" s="406" t="n"/>
      <c r="MDV23" s="406" t="n"/>
      <c r="MDW23" s="406" t="n"/>
      <c r="MDX23" s="406" t="n"/>
      <c r="MDY23" s="406" t="n"/>
      <c r="MDZ23" s="406" t="n"/>
      <c r="MEA23" s="406" t="n"/>
      <c r="MEB23" s="406" t="n"/>
      <c r="MEC23" s="406" t="n"/>
      <c r="MED23" s="406" t="n"/>
      <c r="MEE23" s="406" t="n"/>
      <c r="MEF23" s="406" t="n"/>
      <c r="MEG23" s="406" t="n"/>
      <c r="MEH23" s="406" t="n"/>
      <c r="MEI23" s="406" t="n"/>
      <c r="MEJ23" s="406" t="n"/>
      <c r="MEK23" s="406" t="n"/>
      <c r="MEL23" s="406" t="n"/>
      <c r="MEM23" s="406" t="n"/>
      <c r="MEN23" s="406" t="n"/>
      <c r="MEO23" s="406" t="n"/>
      <c r="MEP23" s="406" t="n"/>
      <c r="MEQ23" s="406" t="n"/>
      <c r="MER23" s="406" t="n"/>
      <c r="MES23" s="406" t="n"/>
      <c r="MET23" s="406" t="n"/>
      <c r="MEU23" s="406" t="n"/>
      <c r="MEV23" s="406" t="n"/>
      <c r="MEW23" s="406" t="n"/>
      <c r="MEX23" s="406" t="n"/>
      <c r="MEY23" s="406" t="n"/>
      <c r="MEZ23" s="406" t="n"/>
      <c r="MFA23" s="406" t="n"/>
      <c r="MFB23" s="406" t="n"/>
      <c r="MFC23" s="406" t="n"/>
      <c r="MFD23" s="406" t="n"/>
      <c r="MFE23" s="406" t="n"/>
      <c r="MFF23" s="406" t="n"/>
      <c r="MFG23" s="406" t="n"/>
      <c r="MFH23" s="406" t="n"/>
      <c r="MFI23" s="406" t="n"/>
      <c r="MFJ23" s="406" t="n"/>
      <c r="MFK23" s="406" t="n"/>
      <c r="MFL23" s="406" t="n"/>
      <c r="MFM23" s="406" t="n"/>
      <c r="MFN23" s="406" t="n"/>
      <c r="MFO23" s="406" t="n"/>
      <c r="MFP23" s="406" t="n"/>
      <c r="MFQ23" s="406" t="n"/>
      <c r="MFR23" s="406" t="n"/>
      <c r="MFS23" s="406" t="n"/>
      <c r="MFT23" s="406" t="n"/>
      <c r="MFU23" s="406" t="n"/>
      <c r="MFV23" s="406" t="n"/>
      <c r="MFW23" s="406" t="n"/>
      <c r="MFX23" s="406" t="n"/>
      <c r="MFY23" s="406" t="n"/>
      <c r="MFZ23" s="406" t="n"/>
      <c r="MGA23" s="406" t="n"/>
      <c r="MGB23" s="406" t="n"/>
      <c r="MGC23" s="406" t="n"/>
      <c r="MGD23" s="406" t="n"/>
      <c r="MGE23" s="406" t="n"/>
      <c r="MGF23" s="406" t="n"/>
      <c r="MGG23" s="406" t="n"/>
      <c r="MGH23" s="406" t="n"/>
      <c r="MGI23" s="406" t="n"/>
      <c r="MGJ23" s="406" t="n"/>
      <c r="MGK23" s="406" t="n"/>
      <c r="MGL23" s="406" t="n"/>
      <c r="MGM23" s="406" t="n"/>
      <c r="MGN23" s="406" t="n"/>
      <c r="MGO23" s="406" t="n"/>
      <c r="MGP23" s="406" t="n"/>
      <c r="MGQ23" s="406" t="n"/>
      <c r="MGR23" s="406" t="n"/>
      <c r="MGS23" s="406" t="n"/>
      <c r="MGT23" s="406" t="n"/>
      <c r="MGU23" s="406" t="n"/>
      <c r="MGV23" s="406" t="n"/>
      <c r="MGW23" s="406" t="n"/>
      <c r="MGX23" s="406" t="n"/>
      <c r="MGY23" s="406" t="n"/>
      <c r="MGZ23" s="406" t="n"/>
      <c r="MHA23" s="406" t="n"/>
      <c r="MHB23" s="406" t="n"/>
      <c r="MHC23" s="406" t="n"/>
      <c r="MHD23" s="406" t="n"/>
      <c r="MHE23" s="406" t="n"/>
      <c r="MHF23" s="406" t="n"/>
      <c r="MHG23" s="406" t="n"/>
      <c r="MHH23" s="406" t="n"/>
      <c r="MHI23" s="406" t="n"/>
      <c r="MHJ23" s="406" t="n"/>
      <c r="MHK23" s="406" t="n"/>
      <c r="MHL23" s="406" t="n"/>
      <c r="MHM23" s="406" t="n"/>
      <c r="MHN23" s="406" t="n"/>
      <c r="MHO23" s="406" t="n"/>
      <c r="MHP23" s="406" t="n"/>
      <c r="MHQ23" s="406" t="n"/>
      <c r="MHR23" s="406" t="n"/>
      <c r="MHS23" s="406" t="n"/>
      <c r="MHT23" s="406" t="n"/>
      <c r="MHU23" s="406" t="n"/>
      <c r="MHV23" s="406" t="n"/>
      <c r="MHW23" s="406" t="n"/>
      <c r="MHX23" s="406" t="n"/>
      <c r="MHY23" s="406" t="n"/>
      <c r="MHZ23" s="406" t="n"/>
      <c r="MIA23" s="406" t="n"/>
      <c r="MIB23" s="406" t="n"/>
      <c r="MIC23" s="406" t="n"/>
      <c r="MID23" s="406" t="n"/>
      <c r="MIE23" s="406" t="n"/>
      <c r="MIF23" s="406" t="n"/>
      <c r="MIG23" s="406" t="n"/>
      <c r="MIH23" s="406" t="n"/>
      <c r="MII23" s="406" t="n"/>
      <c r="MIJ23" s="406" t="n"/>
      <c r="MIK23" s="406" t="n"/>
      <c r="MIL23" s="406" t="n"/>
      <c r="MIM23" s="406" t="n"/>
      <c r="MIN23" s="406" t="n"/>
      <c r="MIO23" s="406" t="n"/>
      <c r="MIP23" s="406" t="n"/>
      <c r="MIQ23" s="406" t="n"/>
      <c r="MIR23" s="406" t="n"/>
      <c r="MIS23" s="406" t="n"/>
      <c r="MIT23" s="406" t="n"/>
      <c r="MIU23" s="406" t="n"/>
      <c r="MIV23" s="406" t="n"/>
      <c r="MIW23" s="406" t="n"/>
      <c r="MIX23" s="406" t="n"/>
      <c r="MIY23" s="406" t="n"/>
      <c r="MIZ23" s="406" t="n"/>
      <c r="MJA23" s="406" t="n"/>
      <c r="MJB23" s="406" t="n"/>
      <c r="MJC23" s="406" t="n"/>
      <c r="MJD23" s="406" t="n"/>
      <c r="MJE23" s="406" t="n"/>
      <c r="MJF23" s="406" t="n"/>
      <c r="MJG23" s="406" t="n"/>
      <c r="MJH23" s="406" t="n"/>
      <c r="MJI23" s="406" t="n"/>
      <c r="MJJ23" s="406" t="n"/>
      <c r="MJK23" s="406" t="n"/>
      <c r="MJL23" s="406" t="n"/>
      <c r="MJM23" s="406" t="n"/>
      <c r="MJN23" s="406" t="n"/>
      <c r="MJO23" s="406" t="n"/>
      <c r="MJP23" s="406" t="n"/>
      <c r="MJQ23" s="406" t="n"/>
      <c r="MJR23" s="406" t="n"/>
      <c r="MJS23" s="406" t="n"/>
      <c r="MJT23" s="406" t="n"/>
      <c r="MJU23" s="406" t="n"/>
      <c r="MJV23" s="406" t="n"/>
      <c r="MJW23" s="406" t="n"/>
      <c r="MJX23" s="406" t="n"/>
      <c r="MJY23" s="406" t="n"/>
      <c r="MJZ23" s="406" t="n"/>
      <c r="MKA23" s="406" t="n"/>
      <c r="MKB23" s="406" t="n"/>
      <c r="MKC23" s="406" t="n"/>
      <c r="MKD23" s="406" t="n"/>
      <c r="MKE23" s="406" t="n"/>
      <c r="MKF23" s="406" t="n"/>
      <c r="MKG23" s="406" t="n"/>
      <c r="MKH23" s="406" t="n"/>
      <c r="MKI23" s="406" t="n"/>
      <c r="MKJ23" s="406" t="n"/>
      <c r="MKK23" s="406" t="n"/>
      <c r="MKL23" s="406" t="n"/>
      <c r="MKM23" s="406" t="n"/>
      <c r="MKN23" s="406" t="n"/>
      <c r="MKO23" s="406" t="n"/>
      <c r="MKP23" s="406" t="n"/>
      <c r="MKQ23" s="406" t="n"/>
      <c r="MKR23" s="406" t="n"/>
      <c r="MKS23" s="406" t="n"/>
      <c r="MKT23" s="406" t="n"/>
      <c r="MKU23" s="406" t="n"/>
      <c r="MKV23" s="406" t="n"/>
      <c r="MKW23" s="406" t="n"/>
      <c r="MKX23" s="406" t="n"/>
      <c r="MKY23" s="406" t="n"/>
      <c r="MKZ23" s="406" t="n"/>
      <c r="MLA23" s="406" t="n"/>
      <c r="MLB23" s="406" t="n"/>
      <c r="MLC23" s="406" t="n"/>
      <c r="MLD23" s="406" t="n"/>
      <c r="MLE23" s="406" t="n"/>
      <c r="MLF23" s="406" t="n"/>
      <c r="MLG23" s="406" t="n"/>
      <c r="MLH23" s="406" t="n"/>
      <c r="MLI23" s="406" t="n"/>
      <c r="MLJ23" s="406" t="n"/>
      <c r="MLK23" s="406" t="n"/>
      <c r="MLL23" s="406" t="n"/>
      <c r="MLM23" s="406" t="n"/>
      <c r="MLN23" s="406" t="n"/>
      <c r="MLO23" s="406" t="n"/>
      <c r="MLP23" s="406" t="n"/>
      <c r="MLQ23" s="406" t="n"/>
      <c r="MLR23" s="406" t="n"/>
      <c r="MLS23" s="406" t="n"/>
      <c r="MLT23" s="406" t="n"/>
      <c r="MLU23" s="406" t="n"/>
      <c r="MLV23" s="406" t="n"/>
      <c r="MLW23" s="406" t="n"/>
      <c r="MLX23" s="406" t="n"/>
      <c r="MLY23" s="406" t="n"/>
      <c r="MLZ23" s="406" t="n"/>
      <c r="MMA23" s="406" t="n"/>
      <c r="MMB23" s="406" t="n"/>
      <c r="MMC23" s="406" t="n"/>
      <c r="MMD23" s="406" t="n"/>
      <c r="MME23" s="406" t="n"/>
      <c r="MMF23" s="406" t="n"/>
      <c r="MMG23" s="406" t="n"/>
      <c r="MMH23" s="406" t="n"/>
      <c r="MMI23" s="406" t="n"/>
      <c r="MMJ23" s="406" t="n"/>
      <c r="MMK23" s="406" t="n"/>
      <c r="MML23" s="406" t="n"/>
      <c r="MMM23" s="406" t="n"/>
      <c r="MMN23" s="406" t="n"/>
      <c r="MMO23" s="406" t="n"/>
      <c r="MMP23" s="406" t="n"/>
      <c r="MMQ23" s="406" t="n"/>
      <c r="MMR23" s="406" t="n"/>
      <c r="MMS23" s="406" t="n"/>
      <c r="MMT23" s="406" t="n"/>
      <c r="MMU23" s="406" t="n"/>
      <c r="MMV23" s="406" t="n"/>
      <c r="MMW23" s="406" t="n"/>
      <c r="MMX23" s="406" t="n"/>
      <c r="MMY23" s="406" t="n"/>
      <c r="MMZ23" s="406" t="n"/>
      <c r="MNA23" s="406" t="n"/>
      <c r="MNB23" s="406" t="n"/>
      <c r="MNC23" s="406" t="n"/>
      <c r="MND23" s="406" t="n"/>
      <c r="MNE23" s="406" t="n"/>
      <c r="MNF23" s="406" t="n"/>
      <c r="MNG23" s="406" t="n"/>
      <c r="MNH23" s="406" t="n"/>
      <c r="MNI23" s="406" t="n"/>
      <c r="MNJ23" s="406" t="n"/>
      <c r="MNK23" s="406" t="n"/>
      <c r="MNL23" s="406" t="n"/>
      <c r="MNM23" s="406" t="n"/>
      <c r="MNN23" s="406" t="n"/>
      <c r="MNO23" s="406" t="n"/>
      <c r="MNP23" s="406" t="n"/>
      <c r="MNQ23" s="406" t="n"/>
      <c r="MNR23" s="406" t="n"/>
      <c r="MNS23" s="406" t="n"/>
      <c r="MNT23" s="406" t="n"/>
      <c r="MNU23" s="406" t="n"/>
      <c r="MNV23" s="406" t="n"/>
      <c r="MNW23" s="406" t="n"/>
      <c r="MNX23" s="406" t="n"/>
      <c r="MNY23" s="406" t="n"/>
      <c r="MNZ23" s="406" t="n"/>
      <c r="MOA23" s="406" t="n"/>
      <c r="MOB23" s="406" t="n"/>
      <c r="MOC23" s="406" t="n"/>
      <c r="MOD23" s="406" t="n"/>
      <c r="MOE23" s="406" t="n"/>
      <c r="MOF23" s="406" t="n"/>
      <c r="MOG23" s="406" t="n"/>
      <c r="MOH23" s="406" t="n"/>
      <c r="MOI23" s="406" t="n"/>
      <c r="MOJ23" s="406" t="n"/>
      <c r="MOK23" s="406" t="n"/>
      <c r="MOL23" s="406" t="n"/>
      <c r="MOM23" s="406" t="n"/>
      <c r="MON23" s="406" t="n"/>
      <c r="MOO23" s="406" t="n"/>
      <c r="MOP23" s="406" t="n"/>
      <c r="MOQ23" s="406" t="n"/>
      <c r="MOR23" s="406" t="n"/>
      <c r="MOS23" s="406" t="n"/>
      <c r="MOT23" s="406" t="n"/>
      <c r="MOU23" s="406" t="n"/>
      <c r="MOV23" s="406" t="n"/>
      <c r="MOW23" s="406" t="n"/>
      <c r="MOX23" s="406" t="n"/>
      <c r="MOY23" s="406" t="n"/>
      <c r="MOZ23" s="406" t="n"/>
      <c r="MPA23" s="406" t="n"/>
      <c r="MPB23" s="406" t="n"/>
      <c r="MPC23" s="406" t="n"/>
      <c r="MPD23" s="406" t="n"/>
      <c r="MPE23" s="406" t="n"/>
      <c r="MPF23" s="406" t="n"/>
      <c r="MPG23" s="406" t="n"/>
      <c r="MPH23" s="406" t="n"/>
      <c r="MPI23" s="406" t="n"/>
      <c r="MPJ23" s="406" t="n"/>
      <c r="MPK23" s="406" t="n"/>
      <c r="MPL23" s="406" t="n"/>
      <c r="MPM23" s="406" t="n"/>
      <c r="MPN23" s="406" t="n"/>
      <c r="MPO23" s="406" t="n"/>
      <c r="MPP23" s="406" t="n"/>
      <c r="MPQ23" s="406" t="n"/>
      <c r="MPR23" s="406" t="n"/>
      <c r="MPS23" s="406" t="n"/>
      <c r="MPT23" s="406" t="n"/>
      <c r="MPU23" s="406" t="n"/>
      <c r="MPV23" s="406" t="n"/>
      <c r="MPW23" s="406" t="n"/>
      <c r="MPX23" s="406" t="n"/>
      <c r="MPY23" s="406" t="n"/>
      <c r="MPZ23" s="406" t="n"/>
      <c r="MQA23" s="406" t="n"/>
      <c r="MQB23" s="406" t="n"/>
      <c r="MQC23" s="406" t="n"/>
      <c r="MQD23" s="406" t="n"/>
      <c r="MQE23" s="406" t="n"/>
      <c r="MQF23" s="406" t="n"/>
      <c r="MQG23" s="406" t="n"/>
      <c r="MQH23" s="406" t="n"/>
      <c r="MQI23" s="406" t="n"/>
      <c r="MQJ23" s="406" t="n"/>
      <c r="MQK23" s="406" t="n"/>
      <c r="MQL23" s="406" t="n"/>
      <c r="MQM23" s="406" t="n"/>
      <c r="MQN23" s="406" t="n"/>
      <c r="MQO23" s="406" t="n"/>
      <c r="MQP23" s="406" t="n"/>
      <c r="MQQ23" s="406" t="n"/>
      <c r="MQR23" s="406" t="n"/>
      <c r="MQS23" s="406" t="n"/>
      <c r="MQT23" s="406" t="n"/>
      <c r="MQU23" s="406" t="n"/>
      <c r="MQV23" s="406" t="n"/>
      <c r="MQW23" s="406" t="n"/>
      <c r="MQX23" s="406" t="n"/>
      <c r="MQY23" s="406" t="n"/>
      <c r="MQZ23" s="406" t="n"/>
      <c r="MRA23" s="406" t="n"/>
      <c r="MRB23" s="406" t="n"/>
      <c r="MRC23" s="406" t="n"/>
      <c r="MRD23" s="406" t="n"/>
      <c r="MRE23" s="406" t="n"/>
      <c r="MRF23" s="406" t="n"/>
      <c r="MRG23" s="406" t="n"/>
      <c r="MRH23" s="406" t="n"/>
      <c r="MRI23" s="406" t="n"/>
      <c r="MRJ23" s="406" t="n"/>
      <c r="MRK23" s="406" t="n"/>
      <c r="MRL23" s="406" t="n"/>
      <c r="MRM23" s="406" t="n"/>
      <c r="MRN23" s="406" t="n"/>
      <c r="MRO23" s="406" t="n"/>
      <c r="MRP23" s="406" t="n"/>
      <c r="MRQ23" s="406" t="n"/>
      <c r="MRR23" s="406" t="n"/>
      <c r="MRS23" s="406" t="n"/>
      <c r="MRT23" s="406" t="n"/>
      <c r="MRU23" s="406" t="n"/>
      <c r="MRV23" s="406" t="n"/>
      <c r="MRW23" s="406" t="n"/>
      <c r="MRX23" s="406" t="n"/>
      <c r="MRY23" s="406" t="n"/>
      <c r="MRZ23" s="406" t="n"/>
      <c r="MSA23" s="406" t="n"/>
      <c r="MSB23" s="406" t="n"/>
      <c r="MSC23" s="406" t="n"/>
      <c r="MSD23" s="406" t="n"/>
      <c r="MSE23" s="406" t="n"/>
      <c r="MSF23" s="406" t="n"/>
      <c r="MSG23" s="406" t="n"/>
      <c r="MSH23" s="406" t="n"/>
      <c r="MSI23" s="406" t="n"/>
      <c r="MSJ23" s="406" t="n"/>
      <c r="MSK23" s="406" t="n"/>
      <c r="MSL23" s="406" t="n"/>
      <c r="MSM23" s="406" t="n"/>
      <c r="MSN23" s="406" t="n"/>
      <c r="MSO23" s="406" t="n"/>
      <c r="MSP23" s="406" t="n"/>
      <c r="MSQ23" s="406" t="n"/>
      <c r="MSR23" s="406" t="n"/>
      <c r="MSS23" s="406" t="n"/>
      <c r="MST23" s="406" t="n"/>
      <c r="MSU23" s="406" t="n"/>
      <c r="MSV23" s="406" t="n"/>
      <c r="MSW23" s="406" t="n"/>
      <c r="MSX23" s="406" t="n"/>
      <c r="MSY23" s="406" t="n"/>
      <c r="MSZ23" s="406" t="n"/>
      <c r="MTA23" s="406" t="n"/>
      <c r="MTB23" s="406" t="n"/>
      <c r="MTC23" s="406" t="n"/>
      <c r="MTD23" s="406" t="n"/>
      <c r="MTE23" s="406" t="n"/>
      <c r="MTF23" s="406" t="n"/>
      <c r="MTG23" s="406" t="n"/>
      <c r="MTH23" s="406" t="n"/>
      <c r="MTI23" s="406" t="n"/>
      <c r="MTJ23" s="406" t="n"/>
      <c r="MTK23" s="406" t="n"/>
      <c r="MTL23" s="406" t="n"/>
      <c r="MTM23" s="406" t="n"/>
      <c r="MTN23" s="406" t="n"/>
      <c r="MTO23" s="406" t="n"/>
      <c r="MTP23" s="406" t="n"/>
      <c r="MTQ23" s="406" t="n"/>
      <c r="MTR23" s="406" t="n"/>
      <c r="MTS23" s="406" t="n"/>
      <c r="MTT23" s="406" t="n"/>
      <c r="MTU23" s="406" t="n"/>
      <c r="MTV23" s="406" t="n"/>
      <c r="MTW23" s="406" t="n"/>
      <c r="MTX23" s="406" t="n"/>
      <c r="MTY23" s="406" t="n"/>
      <c r="MTZ23" s="406" t="n"/>
      <c r="MUA23" s="406" t="n"/>
      <c r="MUB23" s="406" t="n"/>
      <c r="MUC23" s="406" t="n"/>
      <c r="MUD23" s="406" t="n"/>
      <c r="MUE23" s="406" t="n"/>
      <c r="MUF23" s="406" t="n"/>
      <c r="MUG23" s="406" t="n"/>
      <c r="MUH23" s="406" t="n"/>
      <c r="MUI23" s="406" t="n"/>
      <c r="MUJ23" s="406" t="n"/>
      <c r="MUK23" s="406" t="n"/>
      <c r="MUL23" s="406" t="n"/>
      <c r="MUM23" s="406" t="n"/>
      <c r="MUN23" s="406" t="n"/>
      <c r="MUO23" s="406" t="n"/>
      <c r="MUP23" s="406" t="n"/>
      <c r="MUQ23" s="406" t="n"/>
      <c r="MUR23" s="406" t="n"/>
      <c r="MUS23" s="406" t="n"/>
      <c r="MUT23" s="406" t="n"/>
      <c r="MUU23" s="406" t="n"/>
      <c r="MUV23" s="406" t="n"/>
      <c r="MUW23" s="406" t="n"/>
      <c r="MUX23" s="406" t="n"/>
      <c r="MUY23" s="406" t="n"/>
      <c r="MUZ23" s="406" t="n"/>
      <c r="MVA23" s="406" t="n"/>
      <c r="MVB23" s="406" t="n"/>
      <c r="MVC23" s="406" t="n"/>
      <c r="MVD23" s="406" t="n"/>
      <c r="MVE23" s="406" t="n"/>
      <c r="MVF23" s="406" t="n"/>
      <c r="MVG23" s="406" t="n"/>
      <c r="MVH23" s="406" t="n"/>
      <c r="MVI23" s="406" t="n"/>
      <c r="MVJ23" s="406" t="n"/>
      <c r="MVK23" s="406" t="n"/>
      <c r="MVL23" s="406" t="n"/>
      <c r="MVM23" s="406" t="n"/>
      <c r="MVN23" s="406" t="n"/>
      <c r="MVO23" s="406" t="n"/>
      <c r="MVP23" s="406" t="n"/>
      <c r="MVQ23" s="406" t="n"/>
      <c r="MVR23" s="406" t="n"/>
      <c r="MVS23" s="406" t="n"/>
      <c r="MVT23" s="406" t="n"/>
      <c r="MVU23" s="406" t="n"/>
      <c r="MVV23" s="406" t="n"/>
      <c r="MVW23" s="406" t="n"/>
      <c r="MVX23" s="406" t="n"/>
      <c r="MVY23" s="406" t="n"/>
      <c r="MVZ23" s="406" t="n"/>
      <c r="MWA23" s="406" t="n"/>
      <c r="MWB23" s="406" t="n"/>
      <c r="MWC23" s="406" t="n"/>
      <c r="MWD23" s="406" t="n"/>
      <c r="MWE23" s="406" t="n"/>
      <c r="MWF23" s="406" t="n"/>
      <c r="MWG23" s="406" t="n"/>
      <c r="MWH23" s="406" t="n"/>
      <c r="MWI23" s="406" t="n"/>
      <c r="MWJ23" s="406" t="n"/>
      <c r="MWK23" s="406" t="n"/>
      <c r="MWL23" s="406" t="n"/>
      <c r="MWM23" s="406" t="n"/>
      <c r="MWN23" s="406" t="n"/>
      <c r="MWO23" s="406" t="n"/>
      <c r="MWP23" s="406" t="n"/>
      <c r="MWQ23" s="406" t="n"/>
      <c r="MWR23" s="406" t="n"/>
      <c r="MWS23" s="406" t="n"/>
      <c r="MWT23" s="406" t="n"/>
      <c r="MWU23" s="406" t="n"/>
      <c r="MWV23" s="406" t="n"/>
      <c r="MWW23" s="406" t="n"/>
      <c r="MWX23" s="406" t="n"/>
      <c r="MWY23" s="406" t="n"/>
      <c r="MWZ23" s="406" t="n"/>
      <c r="MXA23" s="406" t="n"/>
      <c r="MXB23" s="406" t="n"/>
      <c r="MXC23" s="406" t="n"/>
      <c r="MXD23" s="406" t="n"/>
      <c r="MXE23" s="406" t="n"/>
      <c r="MXF23" s="406" t="n"/>
      <c r="MXG23" s="406" t="n"/>
      <c r="MXH23" s="406" t="n"/>
      <c r="MXI23" s="406" t="n"/>
      <c r="MXJ23" s="406" t="n"/>
      <c r="MXK23" s="406" t="n"/>
      <c r="MXL23" s="406" t="n"/>
      <c r="MXM23" s="406" t="n"/>
      <c r="MXN23" s="406" t="n"/>
      <c r="MXO23" s="406" t="n"/>
      <c r="MXP23" s="406" t="n"/>
      <c r="MXQ23" s="406" t="n"/>
      <c r="MXR23" s="406" t="n"/>
      <c r="MXS23" s="406" t="n"/>
      <c r="MXT23" s="406" t="n"/>
      <c r="MXU23" s="406" t="n"/>
      <c r="MXV23" s="406" t="n"/>
      <c r="MXW23" s="406" t="n"/>
      <c r="MXX23" s="406" t="n"/>
      <c r="MXY23" s="406" t="n"/>
      <c r="MXZ23" s="406" t="n"/>
      <c r="MYA23" s="406" t="n"/>
      <c r="MYB23" s="406" t="n"/>
      <c r="MYC23" s="406" t="n"/>
      <c r="MYD23" s="406" t="n"/>
      <c r="MYE23" s="406" t="n"/>
      <c r="MYF23" s="406" t="n"/>
      <c r="MYG23" s="406" t="n"/>
      <c r="MYH23" s="406" t="n"/>
      <c r="MYI23" s="406" t="n"/>
      <c r="MYJ23" s="406" t="n"/>
      <c r="MYK23" s="406" t="n"/>
      <c r="MYL23" s="406" t="n"/>
      <c r="MYM23" s="406" t="n"/>
      <c r="MYN23" s="406" t="n"/>
      <c r="MYO23" s="406" t="n"/>
      <c r="MYP23" s="406" t="n"/>
      <c r="MYQ23" s="406" t="n"/>
      <c r="MYR23" s="406" t="n"/>
      <c r="MYS23" s="406" t="n"/>
      <c r="MYT23" s="406" t="n"/>
      <c r="MYU23" s="406" t="n"/>
      <c r="MYV23" s="406" t="n"/>
      <c r="MYW23" s="406" t="n"/>
      <c r="MYX23" s="406" t="n"/>
      <c r="MYY23" s="406" t="n"/>
      <c r="MYZ23" s="406" t="n"/>
      <c r="MZA23" s="406" t="n"/>
      <c r="MZB23" s="406" t="n"/>
      <c r="MZC23" s="406" t="n"/>
      <c r="MZD23" s="406" t="n"/>
      <c r="MZE23" s="406" t="n"/>
      <c r="MZF23" s="406" t="n"/>
      <c r="MZG23" s="406" t="n"/>
      <c r="MZH23" s="406" t="n"/>
      <c r="MZI23" s="406" t="n"/>
      <c r="MZJ23" s="406" t="n"/>
      <c r="MZK23" s="406" t="n"/>
      <c r="MZL23" s="406" t="n"/>
      <c r="MZM23" s="406" t="n"/>
      <c r="MZN23" s="406" t="n"/>
      <c r="MZO23" s="406" t="n"/>
      <c r="MZP23" s="406" t="n"/>
      <c r="MZQ23" s="406" t="n"/>
      <c r="MZR23" s="406" t="n"/>
      <c r="MZS23" s="406" t="n"/>
      <c r="MZT23" s="406" t="n"/>
      <c r="MZU23" s="406" t="n"/>
      <c r="MZV23" s="406" t="n"/>
      <c r="MZW23" s="406" t="n"/>
      <c r="MZX23" s="406" t="n"/>
      <c r="MZY23" s="406" t="n"/>
      <c r="MZZ23" s="406" t="n"/>
      <c r="NAA23" s="406" t="n"/>
      <c r="NAB23" s="406" t="n"/>
      <c r="NAC23" s="406" t="n"/>
      <c r="NAD23" s="406" t="n"/>
      <c r="NAE23" s="406" t="n"/>
      <c r="NAF23" s="406" t="n"/>
      <c r="NAG23" s="406" t="n"/>
      <c r="NAH23" s="406" t="n"/>
      <c r="NAI23" s="406" t="n"/>
      <c r="NAJ23" s="406" t="n"/>
      <c r="NAK23" s="406" t="n"/>
      <c r="NAL23" s="406" t="n"/>
      <c r="NAM23" s="406" t="n"/>
      <c r="NAN23" s="406" t="n"/>
      <c r="NAO23" s="406" t="n"/>
      <c r="NAP23" s="406" t="n"/>
      <c r="NAQ23" s="406" t="n"/>
      <c r="NAR23" s="406" t="n"/>
      <c r="NAS23" s="406" t="n"/>
      <c r="NAT23" s="406" t="n"/>
      <c r="NAU23" s="406" t="n"/>
      <c r="NAV23" s="406" t="n"/>
      <c r="NAW23" s="406" t="n"/>
      <c r="NAX23" s="406" t="n"/>
      <c r="NAY23" s="406" t="n"/>
      <c r="NAZ23" s="406" t="n"/>
      <c r="NBA23" s="406" t="n"/>
      <c r="NBB23" s="406" t="n"/>
      <c r="NBC23" s="406" t="n"/>
      <c r="NBD23" s="406" t="n"/>
      <c r="NBE23" s="406" t="n"/>
      <c r="NBF23" s="406" t="n"/>
      <c r="NBG23" s="406" t="n"/>
      <c r="NBH23" s="406" t="n"/>
      <c r="NBI23" s="406" t="n"/>
      <c r="NBJ23" s="406" t="n"/>
      <c r="NBK23" s="406" t="n"/>
      <c r="NBL23" s="406" t="n"/>
      <c r="NBM23" s="406" t="n"/>
      <c r="NBN23" s="406" t="n"/>
      <c r="NBO23" s="406" t="n"/>
      <c r="NBP23" s="406" t="n"/>
      <c r="NBQ23" s="406" t="n"/>
      <c r="NBR23" s="406" t="n"/>
      <c r="NBS23" s="406" t="n"/>
      <c r="NBT23" s="406" t="n"/>
      <c r="NBU23" s="406" t="n"/>
      <c r="NBV23" s="406" t="n"/>
      <c r="NBW23" s="406" t="n"/>
      <c r="NBX23" s="406" t="n"/>
      <c r="NBY23" s="406" t="n"/>
      <c r="NBZ23" s="406" t="n"/>
      <c r="NCA23" s="406" t="n"/>
      <c r="NCB23" s="406" t="n"/>
      <c r="NCC23" s="406" t="n"/>
      <c r="NCD23" s="406" t="n"/>
      <c r="NCE23" s="406" t="n"/>
      <c r="NCF23" s="406" t="n"/>
      <c r="NCG23" s="406" t="n"/>
      <c r="NCH23" s="406" t="n"/>
      <c r="NCI23" s="406" t="n"/>
      <c r="NCJ23" s="406" t="n"/>
      <c r="NCK23" s="406" t="n"/>
      <c r="NCL23" s="406" t="n"/>
      <c r="NCM23" s="406" t="n"/>
      <c r="NCN23" s="406" t="n"/>
      <c r="NCO23" s="406" t="n"/>
      <c r="NCP23" s="406" t="n"/>
      <c r="NCQ23" s="406" t="n"/>
      <c r="NCR23" s="406" t="n"/>
      <c r="NCS23" s="406" t="n"/>
      <c r="NCT23" s="406" t="n"/>
      <c r="NCU23" s="406" t="n"/>
      <c r="NCV23" s="406" t="n"/>
      <c r="NCW23" s="406" t="n"/>
      <c r="NCX23" s="406" t="n"/>
      <c r="NCY23" s="406" t="n"/>
      <c r="NCZ23" s="406" t="n"/>
      <c r="NDA23" s="406" t="n"/>
      <c r="NDB23" s="406" t="n"/>
      <c r="NDC23" s="406" t="n"/>
      <c r="NDD23" s="406" t="n"/>
      <c r="NDE23" s="406" t="n"/>
      <c r="NDF23" s="406" t="n"/>
      <c r="NDG23" s="406" t="n"/>
      <c r="NDH23" s="406" t="n"/>
      <c r="NDI23" s="406" t="n"/>
      <c r="NDJ23" s="406" t="n"/>
      <c r="NDK23" s="406" t="n"/>
      <c r="NDL23" s="406" t="n"/>
      <c r="NDM23" s="406" t="n"/>
      <c r="NDN23" s="406" t="n"/>
      <c r="NDO23" s="406" t="n"/>
      <c r="NDP23" s="406" t="n"/>
      <c r="NDQ23" s="406" t="n"/>
      <c r="NDR23" s="406" t="n"/>
      <c r="NDS23" s="406" t="n"/>
      <c r="NDT23" s="406" t="n"/>
      <c r="NDU23" s="406" t="n"/>
      <c r="NDV23" s="406" t="n"/>
      <c r="NDW23" s="406" t="n"/>
      <c r="NDX23" s="406" t="n"/>
      <c r="NDY23" s="406" t="n"/>
      <c r="NDZ23" s="406" t="n"/>
      <c r="NEA23" s="406" t="n"/>
      <c r="NEB23" s="406" t="n"/>
      <c r="NEC23" s="406" t="n"/>
      <c r="NED23" s="406" t="n"/>
      <c r="NEE23" s="406" t="n"/>
      <c r="NEF23" s="406" t="n"/>
      <c r="NEG23" s="406" t="n"/>
      <c r="NEH23" s="406" t="n"/>
      <c r="NEI23" s="406" t="n"/>
      <c r="NEJ23" s="406" t="n"/>
      <c r="NEK23" s="406" t="n"/>
      <c r="NEL23" s="406" t="n"/>
      <c r="NEM23" s="406" t="n"/>
      <c r="NEN23" s="406" t="n"/>
      <c r="NEO23" s="406" t="n"/>
      <c r="NEP23" s="406" t="n"/>
      <c r="NEQ23" s="406" t="n"/>
      <c r="NER23" s="406" t="n"/>
      <c r="NES23" s="406" t="n"/>
      <c r="NET23" s="406" t="n"/>
      <c r="NEU23" s="406" t="n"/>
      <c r="NEV23" s="406" t="n"/>
      <c r="NEW23" s="406" t="n"/>
      <c r="NEX23" s="406" t="n"/>
      <c r="NEY23" s="406" t="n"/>
      <c r="NEZ23" s="406" t="n"/>
      <c r="NFA23" s="406" t="n"/>
      <c r="NFB23" s="406" t="n"/>
      <c r="NFC23" s="406" t="n"/>
      <c r="NFD23" s="406" t="n"/>
      <c r="NFE23" s="406" t="n"/>
      <c r="NFF23" s="406" t="n"/>
      <c r="NFG23" s="406" t="n"/>
      <c r="NFH23" s="406" t="n"/>
      <c r="NFI23" s="406" t="n"/>
      <c r="NFJ23" s="406" t="n"/>
      <c r="NFK23" s="406" t="n"/>
      <c r="NFL23" s="406" t="n"/>
      <c r="NFM23" s="406" t="n"/>
      <c r="NFN23" s="406" t="n"/>
      <c r="NFO23" s="406" t="n"/>
      <c r="NFP23" s="406" t="n"/>
      <c r="NFQ23" s="406" t="n"/>
      <c r="NFR23" s="406" t="n"/>
      <c r="NFS23" s="406" t="n"/>
      <c r="NFT23" s="406" t="n"/>
      <c r="NFU23" s="406" t="n"/>
      <c r="NFV23" s="406" t="n"/>
      <c r="NFW23" s="406" t="n"/>
      <c r="NFX23" s="406" t="n"/>
      <c r="NFY23" s="406" t="n"/>
      <c r="NFZ23" s="406" t="n"/>
      <c r="NGA23" s="406" t="n"/>
      <c r="NGB23" s="406" t="n"/>
      <c r="NGC23" s="406" t="n"/>
      <c r="NGD23" s="406" t="n"/>
      <c r="NGE23" s="406" t="n"/>
      <c r="NGF23" s="406" t="n"/>
      <c r="NGG23" s="406" t="n"/>
      <c r="NGH23" s="406" t="n"/>
      <c r="NGI23" s="406" t="n"/>
      <c r="NGJ23" s="406" t="n"/>
      <c r="NGK23" s="406" t="n"/>
      <c r="NGL23" s="406" t="n"/>
      <c r="NGM23" s="406" t="n"/>
      <c r="NGN23" s="406" t="n"/>
      <c r="NGO23" s="406" t="n"/>
      <c r="NGP23" s="406" t="n"/>
      <c r="NGQ23" s="406" t="n"/>
      <c r="NGR23" s="406" t="n"/>
      <c r="NGS23" s="406" t="n"/>
      <c r="NGT23" s="406" t="n"/>
      <c r="NGU23" s="406" t="n"/>
      <c r="NGV23" s="406" t="n"/>
      <c r="NGW23" s="406" t="n"/>
      <c r="NGX23" s="406" t="n"/>
      <c r="NGY23" s="406" t="n"/>
      <c r="NGZ23" s="406" t="n"/>
      <c r="NHA23" s="406" t="n"/>
      <c r="NHB23" s="406" t="n"/>
      <c r="NHC23" s="406" t="n"/>
      <c r="NHD23" s="406" t="n"/>
      <c r="NHE23" s="406" t="n"/>
      <c r="NHF23" s="406" t="n"/>
      <c r="NHG23" s="406" t="n"/>
      <c r="NHH23" s="406" t="n"/>
      <c r="NHI23" s="406" t="n"/>
      <c r="NHJ23" s="406" t="n"/>
      <c r="NHK23" s="406" t="n"/>
      <c r="NHL23" s="406" t="n"/>
      <c r="NHM23" s="406" t="n"/>
      <c r="NHN23" s="406" t="n"/>
      <c r="NHO23" s="406" t="n"/>
      <c r="NHP23" s="406" t="n"/>
      <c r="NHQ23" s="406" t="n"/>
      <c r="NHR23" s="406" t="n"/>
      <c r="NHS23" s="406" t="n"/>
      <c r="NHT23" s="406" t="n"/>
      <c r="NHU23" s="406" t="n"/>
      <c r="NHV23" s="406" t="n"/>
      <c r="NHW23" s="406" t="n"/>
      <c r="NHX23" s="406" t="n"/>
      <c r="NHY23" s="406" t="n"/>
      <c r="NHZ23" s="406" t="n"/>
      <c r="NIA23" s="406" t="n"/>
      <c r="NIB23" s="406" t="n"/>
      <c r="NIC23" s="406" t="n"/>
      <c r="NID23" s="406" t="n"/>
      <c r="NIE23" s="406" t="n"/>
      <c r="NIF23" s="406" t="n"/>
      <c r="NIG23" s="406" t="n"/>
      <c r="NIH23" s="406" t="n"/>
      <c r="NII23" s="406" t="n"/>
      <c r="NIJ23" s="406" t="n"/>
      <c r="NIK23" s="406" t="n"/>
      <c r="NIL23" s="406" t="n"/>
      <c r="NIM23" s="406" t="n"/>
      <c r="NIN23" s="406" t="n"/>
      <c r="NIO23" s="406" t="n"/>
      <c r="NIP23" s="406" t="n"/>
      <c r="NIQ23" s="406" t="n"/>
      <c r="NIR23" s="406" t="n"/>
      <c r="NIS23" s="406" t="n"/>
      <c r="NIT23" s="406" t="n"/>
      <c r="NIU23" s="406" t="n"/>
      <c r="NIV23" s="406" t="n"/>
      <c r="NIW23" s="406" t="n"/>
      <c r="NIX23" s="406" t="n"/>
      <c r="NIY23" s="406" t="n"/>
      <c r="NIZ23" s="406" t="n"/>
      <c r="NJA23" s="406" t="n"/>
      <c r="NJB23" s="406" t="n"/>
      <c r="NJC23" s="406" t="n"/>
      <c r="NJD23" s="406" t="n"/>
      <c r="NJE23" s="406" t="n"/>
      <c r="NJF23" s="406" t="n"/>
      <c r="NJG23" s="406" t="n"/>
      <c r="NJH23" s="406" t="n"/>
      <c r="NJI23" s="406" t="n"/>
      <c r="NJJ23" s="406" t="n"/>
      <c r="NJK23" s="406" t="n"/>
      <c r="NJL23" s="406" t="n"/>
      <c r="NJM23" s="406" t="n"/>
      <c r="NJN23" s="406" t="n"/>
      <c r="NJO23" s="406" t="n"/>
      <c r="NJP23" s="406" t="n"/>
      <c r="NJQ23" s="406" t="n"/>
      <c r="NJR23" s="406" t="n"/>
      <c r="NJS23" s="406" t="n"/>
      <c r="NJT23" s="406" t="n"/>
      <c r="NJU23" s="406" t="n"/>
      <c r="NJV23" s="406" t="n"/>
      <c r="NJW23" s="406" t="n"/>
      <c r="NJX23" s="406" t="n"/>
      <c r="NJY23" s="406" t="n"/>
      <c r="NJZ23" s="406" t="n"/>
      <c r="NKA23" s="406" t="n"/>
      <c r="NKB23" s="406" t="n"/>
      <c r="NKC23" s="406" t="n"/>
      <c r="NKD23" s="406" t="n"/>
      <c r="NKE23" s="406" t="n"/>
      <c r="NKF23" s="406" t="n"/>
      <c r="NKG23" s="406" t="n"/>
      <c r="NKH23" s="406" t="n"/>
      <c r="NKI23" s="406" t="n"/>
      <c r="NKJ23" s="406" t="n"/>
      <c r="NKK23" s="406" t="n"/>
      <c r="NKL23" s="406" t="n"/>
      <c r="NKM23" s="406" t="n"/>
      <c r="NKN23" s="406" t="n"/>
      <c r="NKO23" s="406" t="n"/>
      <c r="NKP23" s="406" t="n"/>
      <c r="NKQ23" s="406" t="n"/>
      <c r="NKR23" s="406" t="n"/>
      <c r="NKS23" s="406" t="n"/>
      <c r="NKT23" s="406" t="n"/>
      <c r="NKU23" s="406" t="n"/>
      <c r="NKV23" s="406" t="n"/>
      <c r="NKW23" s="406" t="n"/>
      <c r="NKX23" s="406" t="n"/>
      <c r="NKY23" s="406" t="n"/>
      <c r="NKZ23" s="406" t="n"/>
      <c r="NLA23" s="406" t="n"/>
      <c r="NLB23" s="406" t="n"/>
      <c r="NLC23" s="406" t="n"/>
      <c r="NLD23" s="406" t="n"/>
      <c r="NLE23" s="406" t="n"/>
      <c r="NLF23" s="406" t="n"/>
      <c r="NLG23" s="406" t="n"/>
      <c r="NLH23" s="406" t="n"/>
      <c r="NLI23" s="406" t="n"/>
      <c r="NLJ23" s="406" t="n"/>
      <c r="NLK23" s="406" t="n"/>
      <c r="NLL23" s="406" t="n"/>
      <c r="NLM23" s="406" t="n"/>
      <c r="NLN23" s="406" t="n"/>
      <c r="NLO23" s="406" t="n"/>
      <c r="NLP23" s="406" t="n"/>
      <c r="NLQ23" s="406" t="n"/>
      <c r="NLR23" s="406" t="n"/>
      <c r="NLS23" s="406" t="n"/>
      <c r="NLT23" s="406" t="n"/>
      <c r="NLU23" s="406" t="n"/>
      <c r="NLV23" s="406" t="n"/>
      <c r="NLW23" s="406" t="n"/>
      <c r="NLX23" s="406" t="n"/>
      <c r="NLY23" s="406" t="n"/>
      <c r="NLZ23" s="406" t="n"/>
      <c r="NMA23" s="406" t="n"/>
      <c r="NMB23" s="406" t="n"/>
      <c r="NMC23" s="406" t="n"/>
      <c r="NMD23" s="406" t="n"/>
      <c r="NME23" s="406" t="n"/>
      <c r="NMF23" s="406" t="n"/>
      <c r="NMG23" s="406" t="n"/>
      <c r="NMH23" s="406" t="n"/>
      <c r="NMI23" s="406" t="n"/>
      <c r="NMJ23" s="406" t="n"/>
      <c r="NMK23" s="406" t="n"/>
      <c r="NML23" s="406" t="n"/>
      <c r="NMM23" s="406" t="n"/>
      <c r="NMN23" s="406" t="n"/>
      <c r="NMO23" s="406" t="n"/>
      <c r="NMP23" s="406" t="n"/>
      <c r="NMQ23" s="406" t="n"/>
      <c r="NMR23" s="406" t="n"/>
      <c r="NMS23" s="406" t="n"/>
      <c r="NMT23" s="406" t="n"/>
      <c r="NMU23" s="406" t="n"/>
      <c r="NMV23" s="406" t="n"/>
      <c r="NMW23" s="406" t="n"/>
      <c r="NMX23" s="406" t="n"/>
      <c r="NMY23" s="406" t="n"/>
      <c r="NMZ23" s="406" t="n"/>
      <c r="NNA23" s="406" t="n"/>
      <c r="NNB23" s="406" t="n"/>
      <c r="NNC23" s="406" t="n"/>
      <c r="NND23" s="406" t="n"/>
      <c r="NNE23" s="406" t="n"/>
      <c r="NNF23" s="406" t="n"/>
      <c r="NNG23" s="406" t="n"/>
      <c r="NNH23" s="406" t="n"/>
      <c r="NNI23" s="406" t="n"/>
      <c r="NNJ23" s="406" t="n"/>
      <c r="NNK23" s="406" t="n"/>
      <c r="NNL23" s="406" t="n"/>
      <c r="NNM23" s="406" t="n"/>
      <c r="NNN23" s="406" t="n"/>
      <c r="NNO23" s="406" t="n"/>
      <c r="NNP23" s="406" t="n"/>
      <c r="NNQ23" s="406" t="n"/>
      <c r="NNR23" s="406" t="n"/>
      <c r="NNS23" s="406" t="n"/>
      <c r="NNT23" s="406" t="n"/>
      <c r="NNU23" s="406" t="n"/>
      <c r="NNV23" s="406" t="n"/>
      <c r="NNW23" s="406" t="n"/>
      <c r="NNX23" s="406" t="n"/>
      <c r="NNY23" s="406" t="n"/>
      <c r="NNZ23" s="406" t="n"/>
      <c r="NOA23" s="406" t="n"/>
      <c r="NOB23" s="406" t="n"/>
      <c r="NOC23" s="406" t="n"/>
      <c r="NOD23" s="406" t="n"/>
      <c r="NOE23" s="406" t="n"/>
      <c r="NOF23" s="406" t="n"/>
      <c r="NOG23" s="406" t="n"/>
      <c r="NOH23" s="406" t="n"/>
      <c r="NOI23" s="406" t="n"/>
      <c r="NOJ23" s="406" t="n"/>
      <c r="NOK23" s="406" t="n"/>
      <c r="NOL23" s="406" t="n"/>
      <c r="NOM23" s="406" t="n"/>
      <c r="NON23" s="406" t="n"/>
      <c r="NOO23" s="406" t="n"/>
      <c r="NOP23" s="406" t="n"/>
      <c r="NOQ23" s="406" t="n"/>
      <c r="NOR23" s="406" t="n"/>
      <c r="NOS23" s="406" t="n"/>
      <c r="NOT23" s="406" t="n"/>
      <c r="NOU23" s="406" t="n"/>
      <c r="NOV23" s="406" t="n"/>
      <c r="NOW23" s="406" t="n"/>
      <c r="NOX23" s="406" t="n"/>
      <c r="NOY23" s="406" t="n"/>
      <c r="NOZ23" s="406" t="n"/>
      <c r="NPA23" s="406" t="n"/>
      <c r="NPB23" s="406" t="n"/>
      <c r="NPC23" s="406" t="n"/>
      <c r="NPD23" s="406" t="n"/>
      <c r="NPE23" s="406" t="n"/>
      <c r="NPF23" s="406" t="n"/>
      <c r="NPG23" s="406" t="n"/>
      <c r="NPH23" s="406" t="n"/>
      <c r="NPI23" s="406" t="n"/>
      <c r="NPJ23" s="406" t="n"/>
      <c r="NPK23" s="406" t="n"/>
      <c r="NPL23" s="406" t="n"/>
      <c r="NPM23" s="406" t="n"/>
      <c r="NPN23" s="406" t="n"/>
      <c r="NPO23" s="406" t="n"/>
      <c r="NPP23" s="406" t="n"/>
      <c r="NPQ23" s="406" t="n"/>
      <c r="NPR23" s="406" t="n"/>
      <c r="NPS23" s="406" t="n"/>
      <c r="NPT23" s="406" t="n"/>
      <c r="NPU23" s="406" t="n"/>
      <c r="NPV23" s="406" t="n"/>
      <c r="NPW23" s="406" t="n"/>
      <c r="NPX23" s="406" t="n"/>
      <c r="NPY23" s="406" t="n"/>
      <c r="NPZ23" s="406" t="n"/>
      <c r="NQA23" s="406" t="n"/>
      <c r="NQB23" s="406" t="n"/>
      <c r="NQC23" s="406" t="n"/>
      <c r="NQD23" s="406" t="n"/>
      <c r="NQE23" s="406" t="n"/>
      <c r="NQF23" s="406" t="n"/>
      <c r="NQG23" s="406" t="n"/>
      <c r="NQH23" s="406" t="n"/>
      <c r="NQI23" s="406" t="n"/>
      <c r="NQJ23" s="406" t="n"/>
      <c r="NQK23" s="406" t="n"/>
      <c r="NQL23" s="406" t="n"/>
      <c r="NQM23" s="406" t="n"/>
      <c r="NQN23" s="406" t="n"/>
      <c r="NQO23" s="406" t="n"/>
      <c r="NQP23" s="406" t="n"/>
      <c r="NQQ23" s="406" t="n"/>
      <c r="NQR23" s="406" t="n"/>
      <c r="NQS23" s="406" t="n"/>
      <c r="NQT23" s="406" t="n"/>
      <c r="NQU23" s="406" t="n"/>
      <c r="NQV23" s="406" t="n"/>
      <c r="NQW23" s="406" t="n"/>
      <c r="NQX23" s="406" t="n"/>
      <c r="NQY23" s="406" t="n"/>
      <c r="NQZ23" s="406" t="n"/>
      <c r="NRA23" s="406" t="n"/>
      <c r="NRB23" s="406" t="n"/>
      <c r="NRC23" s="406" t="n"/>
      <c r="NRD23" s="406" t="n"/>
      <c r="NRE23" s="406" t="n"/>
      <c r="NRF23" s="406" t="n"/>
      <c r="NRG23" s="406" t="n"/>
      <c r="NRH23" s="406" t="n"/>
      <c r="NRI23" s="406" t="n"/>
      <c r="NRJ23" s="406" t="n"/>
      <c r="NRK23" s="406" t="n"/>
      <c r="NRL23" s="406" t="n"/>
      <c r="NRM23" s="406" t="n"/>
      <c r="NRN23" s="406" t="n"/>
      <c r="NRO23" s="406" t="n"/>
      <c r="NRP23" s="406" t="n"/>
      <c r="NRQ23" s="406" t="n"/>
      <c r="NRR23" s="406" t="n"/>
      <c r="NRS23" s="406" t="n"/>
      <c r="NRT23" s="406" t="n"/>
      <c r="NRU23" s="406" t="n"/>
      <c r="NRV23" s="406" t="n"/>
      <c r="NRW23" s="406" t="n"/>
      <c r="NRX23" s="406" t="n"/>
      <c r="NRY23" s="406" t="n"/>
      <c r="NRZ23" s="406" t="n"/>
      <c r="NSA23" s="406" t="n"/>
      <c r="NSB23" s="406" t="n"/>
      <c r="NSC23" s="406" t="n"/>
      <c r="NSD23" s="406" t="n"/>
      <c r="NSE23" s="406" t="n"/>
      <c r="NSF23" s="406" t="n"/>
      <c r="NSG23" s="406" t="n"/>
      <c r="NSH23" s="406" t="n"/>
      <c r="NSI23" s="406" t="n"/>
      <c r="NSJ23" s="406" t="n"/>
      <c r="NSK23" s="406" t="n"/>
      <c r="NSL23" s="406" t="n"/>
      <c r="NSM23" s="406" t="n"/>
      <c r="NSN23" s="406" t="n"/>
      <c r="NSO23" s="406" t="n"/>
      <c r="NSP23" s="406" t="n"/>
      <c r="NSQ23" s="406" t="n"/>
      <c r="NSR23" s="406" t="n"/>
      <c r="NSS23" s="406" t="n"/>
      <c r="NST23" s="406" t="n"/>
      <c r="NSU23" s="406" t="n"/>
      <c r="NSV23" s="406" t="n"/>
      <c r="NSW23" s="406" t="n"/>
      <c r="NSX23" s="406" t="n"/>
      <c r="NSY23" s="406" t="n"/>
      <c r="NSZ23" s="406" t="n"/>
      <c r="NTA23" s="406" t="n"/>
      <c r="NTB23" s="406" t="n"/>
      <c r="NTC23" s="406" t="n"/>
      <c r="NTD23" s="406" t="n"/>
      <c r="NTE23" s="406" t="n"/>
      <c r="NTF23" s="406" t="n"/>
      <c r="NTG23" s="406" t="n"/>
      <c r="NTH23" s="406" t="n"/>
      <c r="NTI23" s="406" t="n"/>
      <c r="NTJ23" s="406" t="n"/>
      <c r="NTK23" s="406" t="n"/>
      <c r="NTL23" s="406" t="n"/>
      <c r="NTM23" s="406" t="n"/>
      <c r="NTN23" s="406" t="n"/>
      <c r="NTO23" s="406" t="n"/>
      <c r="NTP23" s="406" t="n"/>
      <c r="NTQ23" s="406" t="n"/>
      <c r="NTR23" s="406" t="n"/>
      <c r="NTS23" s="406" t="n"/>
      <c r="NTT23" s="406" t="n"/>
      <c r="NTU23" s="406" t="n"/>
      <c r="NTV23" s="406" t="n"/>
      <c r="NTW23" s="406" t="n"/>
      <c r="NTX23" s="406" t="n"/>
      <c r="NTY23" s="406" t="n"/>
      <c r="NTZ23" s="406" t="n"/>
      <c r="NUA23" s="406" t="n"/>
      <c r="NUB23" s="406" t="n"/>
      <c r="NUC23" s="406" t="n"/>
      <c r="NUD23" s="406" t="n"/>
      <c r="NUE23" s="406" t="n"/>
      <c r="NUF23" s="406" t="n"/>
      <c r="NUG23" s="406" t="n"/>
      <c r="NUH23" s="406" t="n"/>
      <c r="NUI23" s="406" t="n"/>
      <c r="NUJ23" s="406" t="n"/>
      <c r="NUK23" s="406" t="n"/>
      <c r="NUL23" s="406" t="n"/>
      <c r="NUM23" s="406" t="n"/>
      <c r="NUN23" s="406" t="n"/>
      <c r="NUO23" s="406" t="n"/>
      <c r="NUP23" s="406" t="n"/>
      <c r="NUQ23" s="406" t="n"/>
      <c r="NUR23" s="406" t="n"/>
      <c r="NUS23" s="406" t="n"/>
      <c r="NUT23" s="406" t="n"/>
      <c r="NUU23" s="406" t="n"/>
      <c r="NUV23" s="406" t="n"/>
      <c r="NUW23" s="406" t="n"/>
      <c r="NUX23" s="406" t="n"/>
      <c r="NUY23" s="406" t="n"/>
      <c r="NUZ23" s="406" t="n"/>
      <c r="NVA23" s="406" t="n"/>
      <c r="NVB23" s="406" t="n"/>
      <c r="NVC23" s="406" t="n"/>
      <c r="NVD23" s="406" t="n"/>
      <c r="NVE23" s="406" t="n"/>
      <c r="NVF23" s="406" t="n"/>
      <c r="NVG23" s="406" t="n"/>
      <c r="NVH23" s="406" t="n"/>
      <c r="NVI23" s="406" t="n"/>
      <c r="NVJ23" s="406" t="n"/>
      <c r="NVK23" s="406" t="n"/>
      <c r="NVL23" s="406" t="n"/>
      <c r="NVM23" s="406" t="n"/>
      <c r="NVN23" s="406" t="n"/>
      <c r="NVO23" s="406" t="n"/>
      <c r="NVP23" s="406" t="n"/>
      <c r="NVQ23" s="406" t="n"/>
      <c r="NVR23" s="406" t="n"/>
      <c r="NVS23" s="406" t="n"/>
      <c r="NVT23" s="406" t="n"/>
      <c r="NVU23" s="406" t="n"/>
      <c r="NVV23" s="406" t="n"/>
      <c r="NVW23" s="406" t="n"/>
      <c r="NVX23" s="406" t="n"/>
      <c r="NVY23" s="406" t="n"/>
      <c r="NVZ23" s="406" t="n"/>
      <c r="NWA23" s="406" t="n"/>
      <c r="NWB23" s="406" t="n"/>
      <c r="NWC23" s="406" t="n"/>
      <c r="NWD23" s="406" t="n"/>
      <c r="NWE23" s="406" t="n"/>
      <c r="NWF23" s="406" t="n"/>
      <c r="NWG23" s="406" t="n"/>
      <c r="NWH23" s="406" t="n"/>
      <c r="NWI23" s="406" t="n"/>
      <c r="NWJ23" s="406" t="n"/>
      <c r="NWK23" s="406" t="n"/>
      <c r="NWL23" s="406" t="n"/>
      <c r="NWM23" s="406" t="n"/>
      <c r="NWN23" s="406" t="n"/>
      <c r="NWO23" s="406" t="n"/>
      <c r="NWP23" s="406" t="n"/>
      <c r="NWQ23" s="406" t="n"/>
      <c r="NWR23" s="406" t="n"/>
      <c r="NWS23" s="406" t="n"/>
      <c r="NWT23" s="406" t="n"/>
      <c r="NWU23" s="406" t="n"/>
      <c r="NWV23" s="406" t="n"/>
      <c r="NWW23" s="406" t="n"/>
      <c r="NWX23" s="406" t="n"/>
      <c r="NWY23" s="406" t="n"/>
      <c r="NWZ23" s="406" t="n"/>
      <c r="NXA23" s="406" t="n"/>
      <c r="NXB23" s="406" t="n"/>
      <c r="NXC23" s="406" t="n"/>
      <c r="NXD23" s="406" t="n"/>
      <c r="NXE23" s="406" t="n"/>
      <c r="NXF23" s="406" t="n"/>
      <c r="NXG23" s="406" t="n"/>
      <c r="NXH23" s="406" t="n"/>
      <c r="NXI23" s="406" t="n"/>
      <c r="NXJ23" s="406" t="n"/>
      <c r="NXK23" s="406" t="n"/>
      <c r="NXL23" s="406" t="n"/>
      <c r="NXM23" s="406" t="n"/>
      <c r="NXN23" s="406" t="n"/>
      <c r="NXO23" s="406" t="n"/>
      <c r="NXP23" s="406" t="n"/>
      <c r="NXQ23" s="406" t="n"/>
      <c r="NXR23" s="406" t="n"/>
      <c r="NXS23" s="406" t="n"/>
      <c r="NXT23" s="406" t="n"/>
      <c r="NXU23" s="406" t="n"/>
      <c r="NXV23" s="406" t="n"/>
      <c r="NXW23" s="406" t="n"/>
      <c r="NXX23" s="406" t="n"/>
      <c r="NXY23" s="406" t="n"/>
      <c r="NXZ23" s="406" t="n"/>
      <c r="NYA23" s="406" t="n"/>
      <c r="NYB23" s="406" t="n"/>
      <c r="NYC23" s="406" t="n"/>
      <c r="NYD23" s="406" t="n"/>
      <c r="NYE23" s="406" t="n"/>
      <c r="NYF23" s="406" t="n"/>
      <c r="NYG23" s="406" t="n"/>
      <c r="NYH23" s="406" t="n"/>
      <c r="NYI23" s="406" t="n"/>
      <c r="NYJ23" s="406" t="n"/>
      <c r="NYK23" s="406" t="n"/>
      <c r="NYL23" s="406" t="n"/>
      <c r="NYM23" s="406" t="n"/>
      <c r="NYN23" s="406" t="n"/>
      <c r="NYO23" s="406" t="n"/>
      <c r="NYP23" s="406" t="n"/>
      <c r="NYQ23" s="406" t="n"/>
      <c r="NYR23" s="406" t="n"/>
      <c r="NYS23" s="406" t="n"/>
      <c r="NYT23" s="406" t="n"/>
      <c r="NYU23" s="406" t="n"/>
      <c r="NYV23" s="406" t="n"/>
      <c r="NYW23" s="406" t="n"/>
      <c r="NYX23" s="406" t="n"/>
      <c r="NYY23" s="406" t="n"/>
      <c r="NYZ23" s="406" t="n"/>
      <c r="NZA23" s="406" t="n"/>
      <c r="NZB23" s="406" t="n"/>
      <c r="NZC23" s="406" t="n"/>
      <c r="NZD23" s="406" t="n"/>
      <c r="NZE23" s="406" t="n"/>
      <c r="NZF23" s="406" t="n"/>
      <c r="NZG23" s="406" t="n"/>
      <c r="NZH23" s="406" t="n"/>
      <c r="NZI23" s="406" t="n"/>
      <c r="NZJ23" s="406" t="n"/>
      <c r="NZK23" s="406" t="n"/>
      <c r="NZL23" s="406" t="n"/>
      <c r="NZM23" s="406" t="n"/>
      <c r="NZN23" s="406" t="n"/>
      <c r="NZO23" s="406" t="n"/>
      <c r="NZP23" s="406" t="n"/>
      <c r="NZQ23" s="406" t="n"/>
      <c r="NZR23" s="406" t="n"/>
      <c r="NZS23" s="406" t="n"/>
      <c r="NZT23" s="406" t="n"/>
      <c r="NZU23" s="406" t="n"/>
      <c r="NZV23" s="406" t="n"/>
      <c r="NZW23" s="406" t="n"/>
      <c r="NZX23" s="406" t="n"/>
      <c r="NZY23" s="406" t="n"/>
      <c r="NZZ23" s="406" t="n"/>
      <c r="OAA23" s="406" t="n"/>
      <c r="OAB23" s="406" t="n"/>
      <c r="OAC23" s="406" t="n"/>
      <c r="OAD23" s="406" t="n"/>
      <c r="OAE23" s="406" t="n"/>
      <c r="OAF23" s="406" t="n"/>
      <c r="OAG23" s="406" t="n"/>
      <c r="OAH23" s="406" t="n"/>
      <c r="OAI23" s="406" t="n"/>
      <c r="OAJ23" s="406" t="n"/>
      <c r="OAK23" s="406" t="n"/>
      <c r="OAL23" s="406" t="n"/>
      <c r="OAM23" s="406" t="n"/>
      <c r="OAN23" s="406" t="n"/>
      <c r="OAO23" s="406" t="n"/>
      <c r="OAP23" s="406" t="n"/>
      <c r="OAQ23" s="406" t="n"/>
      <c r="OAR23" s="406" t="n"/>
      <c r="OAS23" s="406" t="n"/>
      <c r="OAT23" s="406" t="n"/>
      <c r="OAU23" s="406" t="n"/>
      <c r="OAV23" s="406" t="n"/>
      <c r="OAW23" s="406" t="n"/>
      <c r="OAX23" s="406" t="n"/>
      <c r="OAY23" s="406" t="n"/>
      <c r="OAZ23" s="406" t="n"/>
      <c r="OBA23" s="406" t="n"/>
      <c r="OBB23" s="406" t="n"/>
      <c r="OBC23" s="406" t="n"/>
      <c r="OBD23" s="406" t="n"/>
      <c r="OBE23" s="406" t="n"/>
      <c r="OBF23" s="406" t="n"/>
      <c r="OBG23" s="406" t="n"/>
      <c r="OBH23" s="406" t="n"/>
      <c r="OBI23" s="406" t="n"/>
      <c r="OBJ23" s="406" t="n"/>
      <c r="OBK23" s="406" t="n"/>
      <c r="OBL23" s="406" t="n"/>
      <c r="OBM23" s="406" t="n"/>
      <c r="OBN23" s="406" t="n"/>
      <c r="OBO23" s="406" t="n"/>
      <c r="OBP23" s="406" t="n"/>
      <c r="OBQ23" s="406" t="n"/>
      <c r="OBR23" s="406" t="n"/>
      <c r="OBS23" s="406" t="n"/>
      <c r="OBT23" s="406" t="n"/>
      <c r="OBU23" s="406" t="n"/>
      <c r="OBV23" s="406" t="n"/>
      <c r="OBW23" s="406" t="n"/>
      <c r="OBX23" s="406" t="n"/>
      <c r="OBY23" s="406" t="n"/>
      <c r="OBZ23" s="406" t="n"/>
      <c r="OCA23" s="406" t="n"/>
      <c r="OCB23" s="406" t="n"/>
      <c r="OCC23" s="406" t="n"/>
      <c r="OCD23" s="406" t="n"/>
      <c r="OCE23" s="406" t="n"/>
      <c r="OCF23" s="406" t="n"/>
      <c r="OCG23" s="406" t="n"/>
      <c r="OCH23" s="406" t="n"/>
      <c r="OCI23" s="406" t="n"/>
      <c r="OCJ23" s="406" t="n"/>
      <c r="OCK23" s="406" t="n"/>
      <c r="OCL23" s="406" t="n"/>
      <c r="OCM23" s="406" t="n"/>
      <c r="OCN23" s="406" t="n"/>
      <c r="OCO23" s="406" t="n"/>
      <c r="OCP23" s="406" t="n"/>
      <c r="OCQ23" s="406" t="n"/>
      <c r="OCR23" s="406" t="n"/>
      <c r="OCS23" s="406" t="n"/>
      <c r="OCT23" s="406" t="n"/>
      <c r="OCU23" s="406" t="n"/>
      <c r="OCV23" s="406" t="n"/>
      <c r="OCW23" s="406" t="n"/>
      <c r="OCX23" s="406" t="n"/>
      <c r="OCY23" s="406" t="n"/>
      <c r="OCZ23" s="406" t="n"/>
      <c r="ODA23" s="406" t="n"/>
      <c r="ODB23" s="406" t="n"/>
      <c r="ODC23" s="406" t="n"/>
      <c r="ODD23" s="406" t="n"/>
      <c r="ODE23" s="406" t="n"/>
      <c r="ODF23" s="406" t="n"/>
      <c r="ODG23" s="406" t="n"/>
      <c r="ODH23" s="406" t="n"/>
      <c r="ODI23" s="406" t="n"/>
      <c r="ODJ23" s="406" t="n"/>
      <c r="ODK23" s="406" t="n"/>
      <c r="ODL23" s="406" t="n"/>
      <c r="ODM23" s="406" t="n"/>
      <c r="ODN23" s="406" t="n"/>
      <c r="ODO23" s="406" t="n"/>
      <c r="ODP23" s="406" t="n"/>
      <c r="ODQ23" s="406" t="n"/>
      <c r="ODR23" s="406" t="n"/>
      <c r="ODS23" s="406" t="n"/>
      <c r="ODT23" s="406" t="n"/>
      <c r="ODU23" s="406" t="n"/>
      <c r="ODV23" s="406" t="n"/>
      <c r="ODW23" s="406" t="n"/>
      <c r="ODX23" s="406" t="n"/>
      <c r="ODY23" s="406" t="n"/>
      <c r="ODZ23" s="406" t="n"/>
      <c r="OEA23" s="406" t="n"/>
      <c r="OEB23" s="406" t="n"/>
      <c r="OEC23" s="406" t="n"/>
      <c r="OED23" s="406" t="n"/>
      <c r="OEE23" s="406" t="n"/>
      <c r="OEF23" s="406" t="n"/>
      <c r="OEG23" s="406" t="n"/>
      <c r="OEH23" s="406" t="n"/>
      <c r="OEI23" s="406" t="n"/>
      <c r="OEJ23" s="406" t="n"/>
      <c r="OEK23" s="406" t="n"/>
      <c r="OEL23" s="406" t="n"/>
      <c r="OEM23" s="406" t="n"/>
      <c r="OEN23" s="406" t="n"/>
      <c r="OEO23" s="406" t="n"/>
      <c r="OEP23" s="406" t="n"/>
      <c r="OEQ23" s="406" t="n"/>
      <c r="OER23" s="406" t="n"/>
      <c r="OES23" s="406" t="n"/>
      <c r="OET23" s="406" t="n"/>
      <c r="OEU23" s="406" t="n"/>
      <c r="OEV23" s="406" t="n"/>
      <c r="OEW23" s="406" t="n"/>
      <c r="OEX23" s="406" t="n"/>
      <c r="OEY23" s="406" t="n"/>
      <c r="OEZ23" s="406" t="n"/>
      <c r="OFA23" s="406" t="n"/>
      <c r="OFB23" s="406" t="n"/>
      <c r="OFC23" s="406" t="n"/>
      <c r="OFD23" s="406" t="n"/>
      <c r="OFE23" s="406" t="n"/>
      <c r="OFF23" s="406" t="n"/>
      <c r="OFG23" s="406" t="n"/>
      <c r="OFH23" s="406" t="n"/>
      <c r="OFI23" s="406" t="n"/>
      <c r="OFJ23" s="406" t="n"/>
      <c r="OFK23" s="406" t="n"/>
      <c r="OFL23" s="406" t="n"/>
      <c r="OFM23" s="406" t="n"/>
      <c r="OFN23" s="406" t="n"/>
      <c r="OFO23" s="406" t="n"/>
      <c r="OFP23" s="406" t="n"/>
      <c r="OFQ23" s="406" t="n"/>
      <c r="OFR23" s="406" t="n"/>
      <c r="OFS23" s="406" t="n"/>
      <c r="OFT23" s="406" t="n"/>
      <c r="OFU23" s="406" t="n"/>
      <c r="OFV23" s="406" t="n"/>
      <c r="OFW23" s="406" t="n"/>
      <c r="OFX23" s="406" t="n"/>
      <c r="OFY23" s="406" t="n"/>
      <c r="OFZ23" s="406" t="n"/>
      <c r="OGA23" s="406" t="n"/>
      <c r="OGB23" s="406" t="n"/>
      <c r="OGC23" s="406" t="n"/>
      <c r="OGD23" s="406" t="n"/>
      <c r="OGE23" s="406" t="n"/>
      <c r="OGF23" s="406" t="n"/>
      <c r="OGG23" s="406" t="n"/>
      <c r="OGH23" s="406" t="n"/>
      <c r="OGI23" s="406" t="n"/>
      <c r="OGJ23" s="406" t="n"/>
      <c r="OGK23" s="406" t="n"/>
      <c r="OGL23" s="406" t="n"/>
      <c r="OGM23" s="406" t="n"/>
      <c r="OGN23" s="406" t="n"/>
      <c r="OGO23" s="406" t="n"/>
      <c r="OGP23" s="406" t="n"/>
      <c r="OGQ23" s="406" t="n"/>
      <c r="OGR23" s="406" t="n"/>
      <c r="OGS23" s="406" t="n"/>
      <c r="OGT23" s="406" t="n"/>
      <c r="OGU23" s="406" t="n"/>
      <c r="OGV23" s="406" t="n"/>
      <c r="OGW23" s="406" t="n"/>
      <c r="OGX23" s="406" t="n"/>
      <c r="OGY23" s="406" t="n"/>
      <c r="OGZ23" s="406" t="n"/>
      <c r="OHA23" s="406" t="n"/>
      <c r="OHB23" s="406" t="n"/>
      <c r="OHC23" s="406" t="n"/>
      <c r="OHD23" s="406" t="n"/>
      <c r="OHE23" s="406" t="n"/>
      <c r="OHF23" s="406" t="n"/>
      <c r="OHG23" s="406" t="n"/>
      <c r="OHH23" s="406" t="n"/>
      <c r="OHI23" s="406" t="n"/>
      <c r="OHJ23" s="406" t="n"/>
      <c r="OHK23" s="406" t="n"/>
      <c r="OHL23" s="406" t="n"/>
      <c r="OHM23" s="406" t="n"/>
      <c r="OHN23" s="406" t="n"/>
      <c r="OHO23" s="406" t="n"/>
      <c r="OHP23" s="406" t="n"/>
      <c r="OHQ23" s="406" t="n"/>
      <c r="OHR23" s="406" t="n"/>
      <c r="OHS23" s="406" t="n"/>
      <c r="OHT23" s="406" t="n"/>
      <c r="OHU23" s="406" t="n"/>
      <c r="OHV23" s="406" t="n"/>
      <c r="OHW23" s="406" t="n"/>
      <c r="OHX23" s="406" t="n"/>
      <c r="OHY23" s="406" t="n"/>
      <c r="OHZ23" s="406" t="n"/>
      <c r="OIA23" s="406" t="n"/>
      <c r="OIB23" s="406" t="n"/>
      <c r="OIC23" s="406" t="n"/>
      <c r="OID23" s="406" t="n"/>
      <c r="OIE23" s="406" t="n"/>
      <c r="OIF23" s="406" t="n"/>
      <c r="OIG23" s="406" t="n"/>
      <c r="OIH23" s="406" t="n"/>
      <c r="OII23" s="406" t="n"/>
      <c r="OIJ23" s="406" t="n"/>
      <c r="OIK23" s="406" t="n"/>
      <c r="OIL23" s="406" t="n"/>
      <c r="OIM23" s="406" t="n"/>
      <c r="OIN23" s="406" t="n"/>
      <c r="OIO23" s="406" t="n"/>
      <c r="OIP23" s="406" t="n"/>
      <c r="OIQ23" s="406" t="n"/>
      <c r="OIR23" s="406" t="n"/>
      <c r="OIS23" s="406" t="n"/>
      <c r="OIT23" s="406" t="n"/>
      <c r="OIU23" s="406" t="n"/>
      <c r="OIV23" s="406" t="n"/>
      <c r="OIW23" s="406" t="n"/>
      <c r="OIX23" s="406" t="n"/>
      <c r="OIY23" s="406" t="n"/>
      <c r="OIZ23" s="406" t="n"/>
      <c r="OJA23" s="406" t="n"/>
      <c r="OJB23" s="406" t="n"/>
      <c r="OJC23" s="406" t="n"/>
      <c r="OJD23" s="406" t="n"/>
      <c r="OJE23" s="406" t="n"/>
      <c r="OJF23" s="406" t="n"/>
      <c r="OJG23" s="406" t="n"/>
      <c r="OJH23" s="406" t="n"/>
      <c r="OJI23" s="406" t="n"/>
      <c r="OJJ23" s="406" t="n"/>
      <c r="OJK23" s="406" t="n"/>
      <c r="OJL23" s="406" t="n"/>
      <c r="OJM23" s="406" t="n"/>
      <c r="OJN23" s="406" t="n"/>
      <c r="OJO23" s="406" t="n"/>
      <c r="OJP23" s="406" t="n"/>
      <c r="OJQ23" s="406" t="n"/>
      <c r="OJR23" s="406" t="n"/>
      <c r="OJS23" s="406" t="n"/>
      <c r="OJT23" s="406" t="n"/>
      <c r="OJU23" s="406" t="n"/>
      <c r="OJV23" s="406" t="n"/>
      <c r="OJW23" s="406" t="n"/>
      <c r="OJX23" s="406" t="n"/>
      <c r="OJY23" s="406" t="n"/>
      <c r="OJZ23" s="406" t="n"/>
      <c r="OKA23" s="406" t="n"/>
      <c r="OKB23" s="406" t="n"/>
      <c r="OKC23" s="406" t="n"/>
      <c r="OKD23" s="406" t="n"/>
      <c r="OKE23" s="406" t="n"/>
      <c r="OKF23" s="406" t="n"/>
      <c r="OKG23" s="406" t="n"/>
      <c r="OKH23" s="406" t="n"/>
      <c r="OKI23" s="406" t="n"/>
      <c r="OKJ23" s="406" t="n"/>
      <c r="OKK23" s="406" t="n"/>
      <c r="OKL23" s="406" t="n"/>
      <c r="OKM23" s="406" t="n"/>
      <c r="OKN23" s="406" t="n"/>
      <c r="OKO23" s="406" t="n"/>
      <c r="OKP23" s="406" t="n"/>
      <c r="OKQ23" s="406" t="n"/>
      <c r="OKR23" s="406" t="n"/>
      <c r="OKS23" s="406" t="n"/>
      <c r="OKT23" s="406" t="n"/>
      <c r="OKU23" s="406" t="n"/>
      <c r="OKV23" s="406" t="n"/>
      <c r="OKW23" s="406" t="n"/>
      <c r="OKX23" s="406" t="n"/>
      <c r="OKY23" s="406" t="n"/>
      <c r="OKZ23" s="406" t="n"/>
      <c r="OLA23" s="406" t="n"/>
      <c r="OLB23" s="406" t="n"/>
      <c r="OLC23" s="406" t="n"/>
      <c r="OLD23" s="406" t="n"/>
      <c r="OLE23" s="406" t="n"/>
      <c r="OLF23" s="406" t="n"/>
      <c r="OLG23" s="406" t="n"/>
      <c r="OLH23" s="406" t="n"/>
      <c r="OLI23" s="406" t="n"/>
      <c r="OLJ23" s="406" t="n"/>
      <c r="OLK23" s="406" t="n"/>
      <c r="OLL23" s="406" t="n"/>
      <c r="OLM23" s="406" t="n"/>
      <c r="OLN23" s="406" t="n"/>
      <c r="OLO23" s="406" t="n"/>
      <c r="OLP23" s="406" t="n"/>
      <c r="OLQ23" s="406" t="n"/>
      <c r="OLR23" s="406" t="n"/>
      <c r="OLS23" s="406" t="n"/>
      <c r="OLT23" s="406" t="n"/>
      <c r="OLU23" s="406" t="n"/>
      <c r="OLV23" s="406" t="n"/>
      <c r="OLW23" s="406" t="n"/>
      <c r="OLX23" s="406" t="n"/>
      <c r="OLY23" s="406" t="n"/>
      <c r="OLZ23" s="406" t="n"/>
      <c r="OMA23" s="406" t="n"/>
      <c r="OMB23" s="406" t="n"/>
      <c r="OMC23" s="406" t="n"/>
      <c r="OMD23" s="406" t="n"/>
      <c r="OME23" s="406" t="n"/>
      <c r="OMF23" s="406" t="n"/>
      <c r="OMG23" s="406" t="n"/>
      <c r="OMH23" s="406" t="n"/>
      <c r="OMI23" s="406" t="n"/>
      <c r="OMJ23" s="406" t="n"/>
      <c r="OMK23" s="406" t="n"/>
      <c r="OML23" s="406" t="n"/>
      <c r="OMM23" s="406" t="n"/>
      <c r="OMN23" s="406" t="n"/>
      <c r="OMO23" s="406" t="n"/>
      <c r="OMP23" s="406" t="n"/>
      <c r="OMQ23" s="406" t="n"/>
      <c r="OMR23" s="406" t="n"/>
      <c r="OMS23" s="406" t="n"/>
      <c r="OMT23" s="406" t="n"/>
      <c r="OMU23" s="406" t="n"/>
      <c r="OMV23" s="406" t="n"/>
      <c r="OMW23" s="406" t="n"/>
      <c r="OMX23" s="406" t="n"/>
      <c r="OMY23" s="406" t="n"/>
      <c r="OMZ23" s="406" t="n"/>
      <c r="ONA23" s="406" t="n"/>
      <c r="ONB23" s="406" t="n"/>
      <c r="ONC23" s="406" t="n"/>
      <c r="OND23" s="406" t="n"/>
      <c r="ONE23" s="406" t="n"/>
      <c r="ONF23" s="406" t="n"/>
      <c r="ONG23" s="406" t="n"/>
      <c r="ONH23" s="406" t="n"/>
      <c r="ONI23" s="406" t="n"/>
      <c r="ONJ23" s="406" t="n"/>
      <c r="ONK23" s="406" t="n"/>
      <c r="ONL23" s="406" t="n"/>
      <c r="ONM23" s="406" t="n"/>
      <c r="ONN23" s="406" t="n"/>
      <c r="ONO23" s="406" t="n"/>
      <c r="ONP23" s="406" t="n"/>
      <c r="ONQ23" s="406" t="n"/>
      <c r="ONR23" s="406" t="n"/>
      <c r="ONS23" s="406" t="n"/>
      <c r="ONT23" s="406" t="n"/>
      <c r="ONU23" s="406" t="n"/>
      <c r="ONV23" s="406" t="n"/>
      <c r="ONW23" s="406" t="n"/>
      <c r="ONX23" s="406" t="n"/>
      <c r="ONY23" s="406" t="n"/>
      <c r="ONZ23" s="406" t="n"/>
      <c r="OOA23" s="406" t="n"/>
      <c r="OOB23" s="406" t="n"/>
      <c r="OOC23" s="406" t="n"/>
      <c r="OOD23" s="406" t="n"/>
      <c r="OOE23" s="406" t="n"/>
      <c r="OOF23" s="406" t="n"/>
      <c r="OOG23" s="406" t="n"/>
      <c r="OOH23" s="406" t="n"/>
      <c r="OOI23" s="406" t="n"/>
      <c r="OOJ23" s="406" t="n"/>
      <c r="OOK23" s="406" t="n"/>
      <c r="OOL23" s="406" t="n"/>
      <c r="OOM23" s="406" t="n"/>
      <c r="OON23" s="406" t="n"/>
      <c r="OOO23" s="406" t="n"/>
      <c r="OOP23" s="406" t="n"/>
      <c r="OOQ23" s="406" t="n"/>
      <c r="OOR23" s="406" t="n"/>
      <c r="OOS23" s="406" t="n"/>
      <c r="OOT23" s="406" t="n"/>
      <c r="OOU23" s="406" t="n"/>
      <c r="OOV23" s="406" t="n"/>
      <c r="OOW23" s="406" t="n"/>
      <c r="OOX23" s="406" t="n"/>
      <c r="OOY23" s="406" t="n"/>
      <c r="OOZ23" s="406" t="n"/>
      <c r="OPA23" s="406" t="n"/>
      <c r="OPB23" s="406" t="n"/>
      <c r="OPC23" s="406" t="n"/>
      <c r="OPD23" s="406" t="n"/>
      <c r="OPE23" s="406" t="n"/>
      <c r="OPF23" s="406" t="n"/>
      <c r="OPG23" s="406" t="n"/>
      <c r="OPH23" s="406" t="n"/>
      <c r="OPI23" s="406" t="n"/>
      <c r="OPJ23" s="406" t="n"/>
      <c r="OPK23" s="406" t="n"/>
      <c r="OPL23" s="406" t="n"/>
      <c r="OPM23" s="406" t="n"/>
      <c r="OPN23" s="406" t="n"/>
      <c r="OPO23" s="406" t="n"/>
      <c r="OPP23" s="406" t="n"/>
      <c r="OPQ23" s="406" t="n"/>
      <c r="OPR23" s="406" t="n"/>
      <c r="OPS23" s="406" t="n"/>
      <c r="OPT23" s="406" t="n"/>
      <c r="OPU23" s="406" t="n"/>
      <c r="OPV23" s="406" t="n"/>
      <c r="OPW23" s="406" t="n"/>
      <c r="OPX23" s="406" t="n"/>
      <c r="OPY23" s="406" t="n"/>
      <c r="OPZ23" s="406" t="n"/>
      <c r="OQA23" s="406" t="n"/>
      <c r="OQB23" s="406" t="n"/>
      <c r="OQC23" s="406" t="n"/>
      <c r="OQD23" s="406" t="n"/>
      <c r="OQE23" s="406" t="n"/>
      <c r="OQF23" s="406" t="n"/>
      <c r="OQG23" s="406" t="n"/>
      <c r="OQH23" s="406" t="n"/>
      <c r="OQI23" s="406" t="n"/>
      <c r="OQJ23" s="406" t="n"/>
      <c r="OQK23" s="406" t="n"/>
      <c r="OQL23" s="406" t="n"/>
      <c r="OQM23" s="406" t="n"/>
      <c r="OQN23" s="406" t="n"/>
      <c r="OQO23" s="406" t="n"/>
      <c r="OQP23" s="406" t="n"/>
      <c r="OQQ23" s="406" t="n"/>
      <c r="OQR23" s="406" t="n"/>
      <c r="OQS23" s="406" t="n"/>
      <c r="OQT23" s="406" t="n"/>
      <c r="OQU23" s="406" t="n"/>
      <c r="OQV23" s="406" t="n"/>
      <c r="OQW23" s="406" t="n"/>
      <c r="OQX23" s="406" t="n"/>
      <c r="OQY23" s="406" t="n"/>
      <c r="OQZ23" s="406" t="n"/>
      <c r="ORA23" s="406" t="n"/>
      <c r="ORB23" s="406" t="n"/>
      <c r="ORC23" s="406" t="n"/>
      <c r="ORD23" s="406" t="n"/>
      <c r="ORE23" s="406" t="n"/>
      <c r="ORF23" s="406" t="n"/>
      <c r="ORG23" s="406" t="n"/>
      <c r="ORH23" s="406" t="n"/>
      <c r="ORI23" s="406" t="n"/>
      <c r="ORJ23" s="406" t="n"/>
      <c r="ORK23" s="406" t="n"/>
      <c r="ORL23" s="406" t="n"/>
      <c r="ORM23" s="406" t="n"/>
      <c r="ORN23" s="406" t="n"/>
      <c r="ORO23" s="406" t="n"/>
      <c r="ORP23" s="406" t="n"/>
      <c r="ORQ23" s="406" t="n"/>
      <c r="ORR23" s="406" t="n"/>
      <c r="ORS23" s="406" t="n"/>
      <c r="ORT23" s="406" t="n"/>
      <c r="ORU23" s="406" t="n"/>
      <c r="ORV23" s="406" t="n"/>
      <c r="ORW23" s="406" t="n"/>
      <c r="ORX23" s="406" t="n"/>
      <c r="ORY23" s="406" t="n"/>
      <c r="ORZ23" s="406" t="n"/>
      <c r="OSA23" s="406" t="n"/>
      <c r="OSB23" s="406" t="n"/>
      <c r="OSC23" s="406" t="n"/>
      <c r="OSD23" s="406" t="n"/>
      <c r="OSE23" s="406" t="n"/>
      <c r="OSF23" s="406" t="n"/>
      <c r="OSG23" s="406" t="n"/>
      <c r="OSH23" s="406" t="n"/>
      <c r="OSI23" s="406" t="n"/>
      <c r="OSJ23" s="406" t="n"/>
      <c r="OSK23" s="406" t="n"/>
      <c r="OSL23" s="406" t="n"/>
      <c r="OSM23" s="406" t="n"/>
      <c r="OSN23" s="406" t="n"/>
      <c r="OSO23" s="406" t="n"/>
      <c r="OSP23" s="406" t="n"/>
      <c r="OSQ23" s="406" t="n"/>
      <c r="OSR23" s="406" t="n"/>
      <c r="OSS23" s="406" t="n"/>
      <c r="OST23" s="406" t="n"/>
      <c r="OSU23" s="406" t="n"/>
      <c r="OSV23" s="406" t="n"/>
      <c r="OSW23" s="406" t="n"/>
      <c r="OSX23" s="406" t="n"/>
      <c r="OSY23" s="406" t="n"/>
      <c r="OSZ23" s="406" t="n"/>
      <c r="OTA23" s="406" t="n"/>
      <c r="OTB23" s="406" t="n"/>
      <c r="OTC23" s="406" t="n"/>
      <c r="OTD23" s="406" t="n"/>
      <c r="OTE23" s="406" t="n"/>
      <c r="OTF23" s="406" t="n"/>
      <c r="OTG23" s="406" t="n"/>
      <c r="OTH23" s="406" t="n"/>
      <c r="OTI23" s="406" t="n"/>
      <c r="OTJ23" s="406" t="n"/>
      <c r="OTK23" s="406" t="n"/>
      <c r="OTL23" s="406" t="n"/>
      <c r="OTM23" s="406" t="n"/>
      <c r="OTN23" s="406" t="n"/>
      <c r="OTO23" s="406" t="n"/>
      <c r="OTP23" s="406" t="n"/>
      <c r="OTQ23" s="406" t="n"/>
      <c r="OTR23" s="406" t="n"/>
      <c r="OTS23" s="406" t="n"/>
      <c r="OTT23" s="406" t="n"/>
      <c r="OTU23" s="406" t="n"/>
      <c r="OTV23" s="406" t="n"/>
      <c r="OTW23" s="406" t="n"/>
      <c r="OTX23" s="406" t="n"/>
      <c r="OTY23" s="406" t="n"/>
      <c r="OTZ23" s="406" t="n"/>
      <c r="OUA23" s="406" t="n"/>
      <c r="OUB23" s="406" t="n"/>
      <c r="OUC23" s="406" t="n"/>
      <c r="OUD23" s="406" t="n"/>
      <c r="OUE23" s="406" t="n"/>
      <c r="OUF23" s="406" t="n"/>
      <c r="OUG23" s="406" t="n"/>
      <c r="OUH23" s="406" t="n"/>
      <c r="OUI23" s="406" t="n"/>
      <c r="OUJ23" s="406" t="n"/>
      <c r="OUK23" s="406" t="n"/>
      <c r="OUL23" s="406" t="n"/>
      <c r="OUM23" s="406" t="n"/>
      <c r="OUN23" s="406" t="n"/>
      <c r="OUO23" s="406" t="n"/>
      <c r="OUP23" s="406" t="n"/>
      <c r="OUQ23" s="406" t="n"/>
      <c r="OUR23" s="406" t="n"/>
      <c r="OUS23" s="406" t="n"/>
      <c r="OUT23" s="406" t="n"/>
      <c r="OUU23" s="406" t="n"/>
      <c r="OUV23" s="406" t="n"/>
      <c r="OUW23" s="406" t="n"/>
      <c r="OUX23" s="406" t="n"/>
      <c r="OUY23" s="406" t="n"/>
      <c r="OUZ23" s="406" t="n"/>
      <c r="OVA23" s="406" t="n"/>
      <c r="OVB23" s="406" t="n"/>
      <c r="OVC23" s="406" t="n"/>
      <c r="OVD23" s="406" t="n"/>
      <c r="OVE23" s="406" t="n"/>
      <c r="OVF23" s="406" t="n"/>
      <c r="OVG23" s="406" t="n"/>
      <c r="OVH23" s="406" t="n"/>
      <c r="OVI23" s="406" t="n"/>
      <c r="OVJ23" s="406" t="n"/>
      <c r="OVK23" s="406" t="n"/>
      <c r="OVL23" s="406" t="n"/>
      <c r="OVM23" s="406" t="n"/>
      <c r="OVN23" s="406" t="n"/>
      <c r="OVO23" s="406" t="n"/>
      <c r="OVP23" s="406" t="n"/>
      <c r="OVQ23" s="406" t="n"/>
      <c r="OVR23" s="406" t="n"/>
      <c r="OVS23" s="406" t="n"/>
      <c r="OVT23" s="406" t="n"/>
      <c r="OVU23" s="406" t="n"/>
      <c r="OVV23" s="406" t="n"/>
      <c r="OVW23" s="406" t="n"/>
      <c r="OVX23" s="406" t="n"/>
      <c r="OVY23" s="406" t="n"/>
      <c r="OVZ23" s="406" t="n"/>
      <c r="OWA23" s="406" t="n"/>
      <c r="OWB23" s="406" t="n"/>
      <c r="OWC23" s="406" t="n"/>
      <c r="OWD23" s="406" t="n"/>
      <c r="OWE23" s="406" t="n"/>
      <c r="OWF23" s="406" t="n"/>
      <c r="OWG23" s="406" t="n"/>
      <c r="OWH23" s="406" t="n"/>
      <c r="OWI23" s="406" t="n"/>
      <c r="OWJ23" s="406" t="n"/>
      <c r="OWK23" s="406" t="n"/>
      <c r="OWL23" s="406" t="n"/>
      <c r="OWM23" s="406" t="n"/>
      <c r="OWN23" s="406" t="n"/>
      <c r="OWO23" s="406" t="n"/>
      <c r="OWP23" s="406" t="n"/>
      <c r="OWQ23" s="406" t="n"/>
      <c r="OWR23" s="406" t="n"/>
      <c r="OWS23" s="406" t="n"/>
      <c r="OWT23" s="406" t="n"/>
      <c r="OWU23" s="406" t="n"/>
      <c r="OWV23" s="406" t="n"/>
      <c r="OWW23" s="406" t="n"/>
      <c r="OWX23" s="406" t="n"/>
      <c r="OWY23" s="406" t="n"/>
      <c r="OWZ23" s="406" t="n"/>
      <c r="OXA23" s="406" t="n"/>
      <c r="OXB23" s="406" t="n"/>
      <c r="OXC23" s="406" t="n"/>
      <c r="OXD23" s="406" t="n"/>
      <c r="OXE23" s="406" t="n"/>
      <c r="OXF23" s="406" t="n"/>
      <c r="OXG23" s="406" t="n"/>
      <c r="OXH23" s="406" t="n"/>
      <c r="OXI23" s="406" t="n"/>
      <c r="OXJ23" s="406" t="n"/>
      <c r="OXK23" s="406" t="n"/>
      <c r="OXL23" s="406" t="n"/>
      <c r="OXM23" s="406" t="n"/>
      <c r="OXN23" s="406" t="n"/>
      <c r="OXO23" s="406" t="n"/>
      <c r="OXP23" s="406" t="n"/>
      <c r="OXQ23" s="406" t="n"/>
      <c r="OXR23" s="406" t="n"/>
      <c r="OXS23" s="406" t="n"/>
      <c r="OXT23" s="406" t="n"/>
      <c r="OXU23" s="406" t="n"/>
      <c r="OXV23" s="406" t="n"/>
      <c r="OXW23" s="406" t="n"/>
      <c r="OXX23" s="406" t="n"/>
      <c r="OXY23" s="406" t="n"/>
      <c r="OXZ23" s="406" t="n"/>
      <c r="OYA23" s="406" t="n"/>
      <c r="OYB23" s="406" t="n"/>
      <c r="OYC23" s="406" t="n"/>
      <c r="OYD23" s="406" t="n"/>
      <c r="OYE23" s="406" t="n"/>
      <c r="OYF23" s="406" t="n"/>
      <c r="OYG23" s="406" t="n"/>
      <c r="OYH23" s="406" t="n"/>
      <c r="OYI23" s="406" t="n"/>
      <c r="OYJ23" s="406" t="n"/>
      <c r="OYK23" s="406" t="n"/>
      <c r="OYL23" s="406" t="n"/>
      <c r="OYM23" s="406" t="n"/>
      <c r="OYN23" s="406" t="n"/>
      <c r="OYO23" s="406" t="n"/>
      <c r="OYP23" s="406" t="n"/>
      <c r="OYQ23" s="406" t="n"/>
      <c r="OYR23" s="406" t="n"/>
      <c r="OYS23" s="406" t="n"/>
      <c r="OYT23" s="406" t="n"/>
      <c r="OYU23" s="406" t="n"/>
      <c r="OYV23" s="406" t="n"/>
      <c r="OYW23" s="406" t="n"/>
      <c r="OYX23" s="406" t="n"/>
      <c r="OYY23" s="406" t="n"/>
      <c r="OYZ23" s="406" t="n"/>
      <c r="OZA23" s="406" t="n"/>
      <c r="OZB23" s="406" t="n"/>
      <c r="OZC23" s="406" t="n"/>
      <c r="OZD23" s="406" t="n"/>
      <c r="OZE23" s="406" t="n"/>
      <c r="OZF23" s="406" t="n"/>
      <c r="OZG23" s="406" t="n"/>
      <c r="OZH23" s="406" t="n"/>
      <c r="OZI23" s="406" t="n"/>
      <c r="OZJ23" s="406" t="n"/>
      <c r="OZK23" s="406" t="n"/>
      <c r="OZL23" s="406" t="n"/>
      <c r="OZM23" s="406" t="n"/>
      <c r="OZN23" s="406" t="n"/>
      <c r="OZO23" s="406" t="n"/>
      <c r="OZP23" s="406" t="n"/>
      <c r="OZQ23" s="406" t="n"/>
      <c r="OZR23" s="406" t="n"/>
      <c r="OZS23" s="406" t="n"/>
      <c r="OZT23" s="406" t="n"/>
      <c r="OZU23" s="406" t="n"/>
      <c r="OZV23" s="406" t="n"/>
      <c r="OZW23" s="406" t="n"/>
      <c r="OZX23" s="406" t="n"/>
      <c r="OZY23" s="406" t="n"/>
      <c r="OZZ23" s="406" t="n"/>
      <c r="PAA23" s="406" t="n"/>
      <c r="PAB23" s="406" t="n"/>
      <c r="PAC23" s="406" t="n"/>
      <c r="PAD23" s="406" t="n"/>
      <c r="PAE23" s="406" t="n"/>
      <c r="PAF23" s="406" t="n"/>
      <c r="PAG23" s="406" t="n"/>
      <c r="PAH23" s="406" t="n"/>
      <c r="PAI23" s="406" t="n"/>
      <c r="PAJ23" s="406" t="n"/>
      <c r="PAK23" s="406" t="n"/>
      <c r="PAL23" s="406" t="n"/>
      <c r="PAM23" s="406" t="n"/>
      <c r="PAN23" s="406" t="n"/>
      <c r="PAO23" s="406" t="n"/>
      <c r="PAP23" s="406" t="n"/>
      <c r="PAQ23" s="406" t="n"/>
      <c r="PAR23" s="406" t="n"/>
      <c r="PAS23" s="406" t="n"/>
      <c r="PAT23" s="406" t="n"/>
      <c r="PAU23" s="406" t="n"/>
      <c r="PAV23" s="406" t="n"/>
      <c r="PAW23" s="406" t="n"/>
      <c r="PAX23" s="406" t="n"/>
      <c r="PAY23" s="406" t="n"/>
      <c r="PAZ23" s="406" t="n"/>
      <c r="PBA23" s="406" t="n"/>
      <c r="PBB23" s="406" t="n"/>
      <c r="PBC23" s="406" t="n"/>
      <c r="PBD23" s="406" t="n"/>
      <c r="PBE23" s="406" t="n"/>
      <c r="PBF23" s="406" t="n"/>
      <c r="PBG23" s="406" t="n"/>
      <c r="PBH23" s="406" t="n"/>
      <c r="PBI23" s="406" t="n"/>
      <c r="PBJ23" s="406" t="n"/>
      <c r="PBK23" s="406" t="n"/>
      <c r="PBL23" s="406" t="n"/>
      <c r="PBM23" s="406" t="n"/>
      <c r="PBN23" s="406" t="n"/>
      <c r="PBO23" s="406" t="n"/>
      <c r="PBP23" s="406" t="n"/>
      <c r="PBQ23" s="406" t="n"/>
      <c r="PBR23" s="406" t="n"/>
      <c r="PBS23" s="406" t="n"/>
      <c r="PBT23" s="406" t="n"/>
      <c r="PBU23" s="406" t="n"/>
      <c r="PBV23" s="406" t="n"/>
      <c r="PBW23" s="406" t="n"/>
      <c r="PBX23" s="406" t="n"/>
      <c r="PBY23" s="406" t="n"/>
      <c r="PBZ23" s="406" t="n"/>
      <c r="PCA23" s="406" t="n"/>
      <c r="PCB23" s="406" t="n"/>
      <c r="PCC23" s="406" t="n"/>
      <c r="PCD23" s="406" t="n"/>
      <c r="PCE23" s="406" t="n"/>
      <c r="PCF23" s="406" t="n"/>
      <c r="PCG23" s="406" t="n"/>
      <c r="PCH23" s="406" t="n"/>
      <c r="PCI23" s="406" t="n"/>
      <c r="PCJ23" s="406" t="n"/>
      <c r="PCK23" s="406" t="n"/>
      <c r="PCL23" s="406" t="n"/>
      <c r="PCM23" s="406" t="n"/>
      <c r="PCN23" s="406" t="n"/>
      <c r="PCO23" s="406" t="n"/>
      <c r="PCP23" s="406" t="n"/>
      <c r="PCQ23" s="406" t="n"/>
      <c r="PCR23" s="406" t="n"/>
      <c r="PCS23" s="406" t="n"/>
      <c r="PCT23" s="406" t="n"/>
      <c r="PCU23" s="406" t="n"/>
      <c r="PCV23" s="406" t="n"/>
      <c r="PCW23" s="406" t="n"/>
      <c r="PCX23" s="406" t="n"/>
      <c r="PCY23" s="406" t="n"/>
      <c r="PCZ23" s="406" t="n"/>
      <c r="PDA23" s="406" t="n"/>
      <c r="PDB23" s="406" t="n"/>
      <c r="PDC23" s="406" t="n"/>
      <c r="PDD23" s="406" t="n"/>
      <c r="PDE23" s="406" t="n"/>
      <c r="PDF23" s="406" t="n"/>
      <c r="PDG23" s="406" t="n"/>
      <c r="PDH23" s="406" t="n"/>
      <c r="PDI23" s="406" t="n"/>
      <c r="PDJ23" s="406" t="n"/>
      <c r="PDK23" s="406" t="n"/>
      <c r="PDL23" s="406" t="n"/>
      <c r="PDM23" s="406" t="n"/>
      <c r="PDN23" s="406" t="n"/>
      <c r="PDO23" s="406" t="n"/>
      <c r="PDP23" s="406" t="n"/>
      <c r="PDQ23" s="406" t="n"/>
      <c r="PDR23" s="406" t="n"/>
      <c r="PDS23" s="406" t="n"/>
      <c r="PDT23" s="406" t="n"/>
      <c r="PDU23" s="406" t="n"/>
      <c r="PDV23" s="406" t="n"/>
      <c r="PDW23" s="406" t="n"/>
      <c r="PDX23" s="406" t="n"/>
      <c r="PDY23" s="406" t="n"/>
      <c r="PDZ23" s="406" t="n"/>
      <c r="PEA23" s="406" t="n"/>
      <c r="PEB23" s="406" t="n"/>
      <c r="PEC23" s="406" t="n"/>
      <c r="PED23" s="406" t="n"/>
      <c r="PEE23" s="406" t="n"/>
      <c r="PEF23" s="406" t="n"/>
      <c r="PEG23" s="406" t="n"/>
      <c r="PEH23" s="406" t="n"/>
      <c r="PEI23" s="406" t="n"/>
      <c r="PEJ23" s="406" t="n"/>
      <c r="PEK23" s="406" t="n"/>
      <c r="PEL23" s="406" t="n"/>
      <c r="PEM23" s="406" t="n"/>
      <c r="PEN23" s="406" t="n"/>
      <c r="PEO23" s="406" t="n"/>
      <c r="PEP23" s="406" t="n"/>
      <c r="PEQ23" s="406" t="n"/>
      <c r="PER23" s="406" t="n"/>
      <c r="PES23" s="406" t="n"/>
      <c r="PET23" s="406" t="n"/>
      <c r="PEU23" s="406" t="n"/>
      <c r="PEV23" s="406" t="n"/>
      <c r="PEW23" s="406" t="n"/>
      <c r="PEX23" s="406" t="n"/>
      <c r="PEY23" s="406" t="n"/>
      <c r="PEZ23" s="406" t="n"/>
      <c r="PFA23" s="406" t="n"/>
      <c r="PFB23" s="406" t="n"/>
      <c r="PFC23" s="406" t="n"/>
      <c r="PFD23" s="406" t="n"/>
      <c r="PFE23" s="406" t="n"/>
      <c r="PFF23" s="406" t="n"/>
      <c r="PFG23" s="406" t="n"/>
      <c r="PFH23" s="406" t="n"/>
      <c r="PFI23" s="406" t="n"/>
      <c r="PFJ23" s="406" t="n"/>
      <c r="PFK23" s="406" t="n"/>
      <c r="PFL23" s="406" t="n"/>
      <c r="PFM23" s="406" t="n"/>
      <c r="PFN23" s="406" t="n"/>
      <c r="PFO23" s="406" t="n"/>
      <c r="PFP23" s="406" t="n"/>
      <c r="PFQ23" s="406" t="n"/>
      <c r="PFR23" s="406" t="n"/>
      <c r="PFS23" s="406" t="n"/>
      <c r="PFT23" s="406" t="n"/>
      <c r="PFU23" s="406" t="n"/>
      <c r="PFV23" s="406" t="n"/>
      <c r="PFW23" s="406" t="n"/>
      <c r="PFX23" s="406" t="n"/>
      <c r="PFY23" s="406" t="n"/>
      <c r="PFZ23" s="406" t="n"/>
      <c r="PGA23" s="406" t="n"/>
      <c r="PGB23" s="406" t="n"/>
      <c r="PGC23" s="406" t="n"/>
      <c r="PGD23" s="406" t="n"/>
      <c r="PGE23" s="406" t="n"/>
      <c r="PGF23" s="406" t="n"/>
      <c r="PGG23" s="406" t="n"/>
      <c r="PGH23" s="406" t="n"/>
      <c r="PGI23" s="406" t="n"/>
      <c r="PGJ23" s="406" t="n"/>
      <c r="PGK23" s="406" t="n"/>
      <c r="PGL23" s="406" t="n"/>
      <c r="PGM23" s="406" t="n"/>
      <c r="PGN23" s="406" t="n"/>
      <c r="PGO23" s="406" t="n"/>
      <c r="PGP23" s="406" t="n"/>
      <c r="PGQ23" s="406" t="n"/>
      <c r="PGR23" s="406" t="n"/>
      <c r="PGS23" s="406" t="n"/>
      <c r="PGT23" s="406" t="n"/>
      <c r="PGU23" s="406" t="n"/>
      <c r="PGV23" s="406" t="n"/>
      <c r="PGW23" s="406" t="n"/>
      <c r="PGX23" s="406" t="n"/>
      <c r="PGY23" s="406" t="n"/>
      <c r="PGZ23" s="406" t="n"/>
      <c r="PHA23" s="406" t="n"/>
      <c r="PHB23" s="406" t="n"/>
      <c r="PHC23" s="406" t="n"/>
      <c r="PHD23" s="406" t="n"/>
      <c r="PHE23" s="406" t="n"/>
      <c r="PHF23" s="406" t="n"/>
      <c r="PHG23" s="406" t="n"/>
      <c r="PHH23" s="406" t="n"/>
      <c r="PHI23" s="406" t="n"/>
      <c r="PHJ23" s="406" t="n"/>
      <c r="PHK23" s="406" t="n"/>
      <c r="PHL23" s="406" t="n"/>
      <c r="PHM23" s="406" t="n"/>
      <c r="PHN23" s="406" t="n"/>
      <c r="PHO23" s="406" t="n"/>
      <c r="PHP23" s="406" t="n"/>
      <c r="PHQ23" s="406" t="n"/>
      <c r="PHR23" s="406" t="n"/>
      <c r="PHS23" s="406" t="n"/>
      <c r="PHT23" s="406" t="n"/>
      <c r="PHU23" s="406" t="n"/>
      <c r="PHV23" s="406" t="n"/>
      <c r="PHW23" s="406" t="n"/>
      <c r="PHX23" s="406" t="n"/>
      <c r="PHY23" s="406" t="n"/>
      <c r="PHZ23" s="406" t="n"/>
      <c r="PIA23" s="406" t="n"/>
      <c r="PIB23" s="406" t="n"/>
      <c r="PIC23" s="406" t="n"/>
      <c r="PID23" s="406" t="n"/>
      <c r="PIE23" s="406" t="n"/>
      <c r="PIF23" s="406" t="n"/>
      <c r="PIG23" s="406" t="n"/>
      <c r="PIH23" s="406" t="n"/>
      <c r="PII23" s="406" t="n"/>
      <c r="PIJ23" s="406" t="n"/>
      <c r="PIK23" s="406" t="n"/>
      <c r="PIL23" s="406" t="n"/>
      <c r="PIM23" s="406" t="n"/>
      <c r="PIN23" s="406" t="n"/>
      <c r="PIO23" s="406" t="n"/>
      <c r="PIP23" s="406" t="n"/>
      <c r="PIQ23" s="406" t="n"/>
      <c r="PIR23" s="406" t="n"/>
      <c r="PIS23" s="406" t="n"/>
      <c r="PIT23" s="406" t="n"/>
      <c r="PIU23" s="406" t="n"/>
      <c r="PIV23" s="406" t="n"/>
      <c r="PIW23" s="406" t="n"/>
      <c r="PIX23" s="406" t="n"/>
      <c r="PIY23" s="406" t="n"/>
      <c r="PIZ23" s="406" t="n"/>
      <c r="PJA23" s="406" t="n"/>
      <c r="PJB23" s="406" t="n"/>
      <c r="PJC23" s="406" t="n"/>
      <c r="PJD23" s="406" t="n"/>
      <c r="PJE23" s="406" t="n"/>
      <c r="PJF23" s="406" t="n"/>
      <c r="PJG23" s="406" t="n"/>
      <c r="PJH23" s="406" t="n"/>
      <c r="PJI23" s="406" t="n"/>
      <c r="PJJ23" s="406" t="n"/>
      <c r="PJK23" s="406" t="n"/>
      <c r="PJL23" s="406" t="n"/>
      <c r="PJM23" s="406" t="n"/>
      <c r="PJN23" s="406" t="n"/>
      <c r="PJO23" s="406" t="n"/>
      <c r="PJP23" s="406" t="n"/>
      <c r="PJQ23" s="406" t="n"/>
      <c r="PJR23" s="406" t="n"/>
      <c r="PJS23" s="406" t="n"/>
      <c r="PJT23" s="406" t="n"/>
      <c r="PJU23" s="406" t="n"/>
      <c r="PJV23" s="406" t="n"/>
      <c r="PJW23" s="406" t="n"/>
      <c r="PJX23" s="406" t="n"/>
      <c r="PJY23" s="406" t="n"/>
      <c r="PJZ23" s="406" t="n"/>
      <c r="PKA23" s="406" t="n"/>
      <c r="PKB23" s="406" t="n"/>
      <c r="PKC23" s="406" t="n"/>
      <c r="PKD23" s="406" t="n"/>
      <c r="PKE23" s="406" t="n"/>
      <c r="PKF23" s="406" t="n"/>
      <c r="PKG23" s="406" t="n"/>
      <c r="PKH23" s="406" t="n"/>
      <c r="PKI23" s="406" t="n"/>
      <c r="PKJ23" s="406" t="n"/>
      <c r="PKK23" s="406" t="n"/>
      <c r="PKL23" s="406" t="n"/>
      <c r="PKM23" s="406" t="n"/>
      <c r="PKN23" s="406" t="n"/>
      <c r="PKO23" s="406" t="n"/>
      <c r="PKP23" s="406" t="n"/>
      <c r="PKQ23" s="406" t="n"/>
      <c r="PKR23" s="406" t="n"/>
      <c r="PKS23" s="406" t="n"/>
      <c r="PKT23" s="406" t="n"/>
      <c r="PKU23" s="406" t="n"/>
      <c r="PKV23" s="406" t="n"/>
      <c r="PKW23" s="406" t="n"/>
      <c r="PKX23" s="406" t="n"/>
      <c r="PKY23" s="406" t="n"/>
      <c r="PKZ23" s="406" t="n"/>
      <c r="PLA23" s="406" t="n"/>
      <c r="PLB23" s="406" t="n"/>
      <c r="PLC23" s="406" t="n"/>
      <c r="PLD23" s="406" t="n"/>
      <c r="PLE23" s="406" t="n"/>
      <c r="PLF23" s="406" t="n"/>
      <c r="PLG23" s="406" t="n"/>
      <c r="PLH23" s="406" t="n"/>
      <c r="PLI23" s="406" t="n"/>
      <c r="PLJ23" s="406" t="n"/>
      <c r="PLK23" s="406" t="n"/>
      <c r="PLL23" s="406" t="n"/>
      <c r="PLM23" s="406" t="n"/>
      <c r="PLN23" s="406" t="n"/>
      <c r="PLO23" s="406" t="n"/>
      <c r="PLP23" s="406" t="n"/>
      <c r="PLQ23" s="406" t="n"/>
      <c r="PLR23" s="406" t="n"/>
      <c r="PLS23" s="406" t="n"/>
      <c r="PLT23" s="406" t="n"/>
      <c r="PLU23" s="406" t="n"/>
      <c r="PLV23" s="406" t="n"/>
      <c r="PLW23" s="406" t="n"/>
      <c r="PLX23" s="406" t="n"/>
      <c r="PLY23" s="406" t="n"/>
      <c r="PLZ23" s="406" t="n"/>
      <c r="PMA23" s="406" t="n"/>
      <c r="PMB23" s="406" t="n"/>
      <c r="PMC23" s="406" t="n"/>
      <c r="PMD23" s="406" t="n"/>
      <c r="PME23" s="406" t="n"/>
      <c r="PMF23" s="406" t="n"/>
      <c r="PMG23" s="406" t="n"/>
      <c r="PMH23" s="406" t="n"/>
      <c r="PMI23" s="406" t="n"/>
      <c r="PMJ23" s="406" t="n"/>
      <c r="PMK23" s="406" t="n"/>
      <c r="PML23" s="406" t="n"/>
      <c r="PMM23" s="406" t="n"/>
      <c r="PMN23" s="406" t="n"/>
      <c r="PMO23" s="406" t="n"/>
      <c r="PMP23" s="406" t="n"/>
      <c r="PMQ23" s="406" t="n"/>
      <c r="PMR23" s="406" t="n"/>
      <c r="PMS23" s="406" t="n"/>
      <c r="PMT23" s="406" t="n"/>
      <c r="PMU23" s="406" t="n"/>
      <c r="PMV23" s="406" t="n"/>
      <c r="PMW23" s="406" t="n"/>
      <c r="PMX23" s="406" t="n"/>
      <c r="PMY23" s="406" t="n"/>
      <c r="PMZ23" s="406" t="n"/>
      <c r="PNA23" s="406" t="n"/>
      <c r="PNB23" s="406" t="n"/>
      <c r="PNC23" s="406" t="n"/>
      <c r="PND23" s="406" t="n"/>
      <c r="PNE23" s="406" t="n"/>
      <c r="PNF23" s="406" t="n"/>
      <c r="PNG23" s="406" t="n"/>
      <c r="PNH23" s="406" t="n"/>
      <c r="PNI23" s="406" t="n"/>
      <c r="PNJ23" s="406" t="n"/>
      <c r="PNK23" s="406" t="n"/>
      <c r="PNL23" s="406" t="n"/>
      <c r="PNM23" s="406" t="n"/>
      <c r="PNN23" s="406" t="n"/>
      <c r="PNO23" s="406" t="n"/>
      <c r="PNP23" s="406" t="n"/>
      <c r="PNQ23" s="406" t="n"/>
      <c r="PNR23" s="406" t="n"/>
      <c r="PNS23" s="406" t="n"/>
      <c r="PNT23" s="406" t="n"/>
      <c r="PNU23" s="406" t="n"/>
      <c r="PNV23" s="406" t="n"/>
      <c r="PNW23" s="406" t="n"/>
      <c r="PNX23" s="406" t="n"/>
      <c r="PNY23" s="406" t="n"/>
      <c r="PNZ23" s="406" t="n"/>
      <c r="POA23" s="406" t="n"/>
      <c r="POB23" s="406" t="n"/>
      <c r="POC23" s="406" t="n"/>
      <c r="POD23" s="406" t="n"/>
      <c r="POE23" s="406" t="n"/>
      <c r="POF23" s="406" t="n"/>
      <c r="POG23" s="406" t="n"/>
      <c r="POH23" s="406" t="n"/>
      <c r="POI23" s="406" t="n"/>
      <c r="POJ23" s="406" t="n"/>
      <c r="POK23" s="406" t="n"/>
      <c r="POL23" s="406" t="n"/>
      <c r="POM23" s="406" t="n"/>
      <c r="PON23" s="406" t="n"/>
      <c r="POO23" s="406" t="n"/>
      <c r="POP23" s="406" t="n"/>
      <c r="POQ23" s="406" t="n"/>
      <c r="POR23" s="406" t="n"/>
      <c r="POS23" s="406" t="n"/>
      <c r="POT23" s="406" t="n"/>
      <c r="POU23" s="406" t="n"/>
      <c r="POV23" s="406" t="n"/>
      <c r="POW23" s="406" t="n"/>
      <c r="POX23" s="406" t="n"/>
      <c r="POY23" s="406" t="n"/>
      <c r="POZ23" s="406" t="n"/>
      <c r="PPA23" s="406" t="n"/>
      <c r="PPB23" s="406" t="n"/>
      <c r="PPC23" s="406" t="n"/>
      <c r="PPD23" s="406" t="n"/>
      <c r="PPE23" s="406" t="n"/>
      <c r="PPF23" s="406" t="n"/>
      <c r="PPG23" s="406" t="n"/>
      <c r="PPH23" s="406" t="n"/>
      <c r="PPI23" s="406" t="n"/>
      <c r="PPJ23" s="406" t="n"/>
      <c r="PPK23" s="406" t="n"/>
      <c r="PPL23" s="406" t="n"/>
      <c r="PPM23" s="406" t="n"/>
      <c r="PPN23" s="406" t="n"/>
      <c r="PPO23" s="406" t="n"/>
      <c r="PPP23" s="406" t="n"/>
      <c r="PPQ23" s="406" t="n"/>
      <c r="PPR23" s="406" t="n"/>
      <c r="PPS23" s="406" t="n"/>
      <c r="PPT23" s="406" t="n"/>
      <c r="PPU23" s="406" t="n"/>
      <c r="PPV23" s="406" t="n"/>
      <c r="PPW23" s="406" t="n"/>
      <c r="PPX23" s="406" t="n"/>
      <c r="PPY23" s="406" t="n"/>
      <c r="PPZ23" s="406" t="n"/>
      <c r="PQA23" s="406" t="n"/>
      <c r="PQB23" s="406" t="n"/>
      <c r="PQC23" s="406" t="n"/>
      <c r="PQD23" s="406" t="n"/>
      <c r="PQE23" s="406" t="n"/>
      <c r="PQF23" s="406" t="n"/>
      <c r="PQG23" s="406" t="n"/>
      <c r="PQH23" s="406" t="n"/>
      <c r="PQI23" s="406" t="n"/>
      <c r="PQJ23" s="406" t="n"/>
      <c r="PQK23" s="406" t="n"/>
      <c r="PQL23" s="406" t="n"/>
      <c r="PQM23" s="406" t="n"/>
      <c r="PQN23" s="406" t="n"/>
      <c r="PQO23" s="406" t="n"/>
      <c r="PQP23" s="406" t="n"/>
      <c r="PQQ23" s="406" t="n"/>
      <c r="PQR23" s="406" t="n"/>
      <c r="PQS23" s="406" t="n"/>
      <c r="PQT23" s="406" t="n"/>
      <c r="PQU23" s="406" t="n"/>
      <c r="PQV23" s="406" t="n"/>
      <c r="PQW23" s="406" t="n"/>
      <c r="PQX23" s="406" t="n"/>
      <c r="PQY23" s="406" t="n"/>
      <c r="PQZ23" s="406" t="n"/>
      <c r="PRA23" s="406" t="n"/>
      <c r="PRB23" s="406" t="n"/>
      <c r="PRC23" s="406" t="n"/>
      <c r="PRD23" s="406" t="n"/>
      <c r="PRE23" s="406" t="n"/>
      <c r="PRF23" s="406" t="n"/>
      <c r="PRG23" s="406" t="n"/>
      <c r="PRH23" s="406" t="n"/>
      <c r="PRI23" s="406" t="n"/>
      <c r="PRJ23" s="406" t="n"/>
      <c r="PRK23" s="406" t="n"/>
      <c r="PRL23" s="406" t="n"/>
      <c r="PRM23" s="406" t="n"/>
      <c r="PRN23" s="406" t="n"/>
      <c r="PRO23" s="406" t="n"/>
      <c r="PRP23" s="406" t="n"/>
      <c r="PRQ23" s="406" t="n"/>
      <c r="PRR23" s="406" t="n"/>
      <c r="PRS23" s="406" t="n"/>
      <c r="PRT23" s="406" t="n"/>
      <c r="PRU23" s="406" t="n"/>
      <c r="PRV23" s="406" t="n"/>
      <c r="PRW23" s="406" t="n"/>
      <c r="PRX23" s="406" t="n"/>
      <c r="PRY23" s="406" t="n"/>
      <c r="PRZ23" s="406" t="n"/>
      <c r="PSA23" s="406" t="n"/>
      <c r="PSB23" s="406" t="n"/>
      <c r="PSC23" s="406" t="n"/>
      <c r="PSD23" s="406" t="n"/>
      <c r="PSE23" s="406" t="n"/>
      <c r="PSF23" s="406" t="n"/>
      <c r="PSG23" s="406" t="n"/>
      <c r="PSH23" s="406" t="n"/>
      <c r="PSI23" s="406" t="n"/>
      <c r="PSJ23" s="406" t="n"/>
      <c r="PSK23" s="406" t="n"/>
      <c r="PSL23" s="406" t="n"/>
      <c r="PSM23" s="406" t="n"/>
      <c r="PSN23" s="406" t="n"/>
      <c r="PSO23" s="406" t="n"/>
      <c r="PSP23" s="406" t="n"/>
      <c r="PSQ23" s="406" t="n"/>
      <c r="PSR23" s="406" t="n"/>
      <c r="PSS23" s="406" t="n"/>
      <c r="PST23" s="406" t="n"/>
      <c r="PSU23" s="406" t="n"/>
      <c r="PSV23" s="406" t="n"/>
      <c r="PSW23" s="406" t="n"/>
      <c r="PSX23" s="406" t="n"/>
      <c r="PSY23" s="406" t="n"/>
      <c r="PSZ23" s="406" t="n"/>
      <c r="PTA23" s="406" t="n"/>
      <c r="PTB23" s="406" t="n"/>
      <c r="PTC23" s="406" t="n"/>
      <c r="PTD23" s="406" t="n"/>
      <c r="PTE23" s="406" t="n"/>
      <c r="PTF23" s="406" t="n"/>
      <c r="PTG23" s="406" t="n"/>
      <c r="PTH23" s="406" t="n"/>
      <c r="PTI23" s="406" t="n"/>
      <c r="PTJ23" s="406" t="n"/>
      <c r="PTK23" s="406" t="n"/>
      <c r="PTL23" s="406" t="n"/>
      <c r="PTM23" s="406" t="n"/>
      <c r="PTN23" s="406" t="n"/>
      <c r="PTO23" s="406" t="n"/>
      <c r="PTP23" s="406" t="n"/>
      <c r="PTQ23" s="406" t="n"/>
      <c r="PTR23" s="406" t="n"/>
      <c r="PTS23" s="406" t="n"/>
      <c r="PTT23" s="406" t="n"/>
      <c r="PTU23" s="406" t="n"/>
      <c r="PTV23" s="406" t="n"/>
      <c r="PTW23" s="406" t="n"/>
      <c r="PTX23" s="406" t="n"/>
      <c r="PTY23" s="406" t="n"/>
      <c r="PTZ23" s="406" t="n"/>
      <c r="PUA23" s="406" t="n"/>
      <c r="PUB23" s="406" t="n"/>
      <c r="PUC23" s="406" t="n"/>
      <c r="PUD23" s="406" t="n"/>
      <c r="PUE23" s="406" t="n"/>
      <c r="PUF23" s="406" t="n"/>
      <c r="PUG23" s="406" t="n"/>
      <c r="PUH23" s="406" t="n"/>
      <c r="PUI23" s="406" t="n"/>
      <c r="PUJ23" s="406" t="n"/>
      <c r="PUK23" s="406" t="n"/>
      <c r="PUL23" s="406" t="n"/>
      <c r="PUM23" s="406" t="n"/>
      <c r="PUN23" s="406" t="n"/>
      <c r="PUO23" s="406" t="n"/>
      <c r="PUP23" s="406" t="n"/>
      <c r="PUQ23" s="406" t="n"/>
      <c r="PUR23" s="406" t="n"/>
      <c r="PUS23" s="406" t="n"/>
      <c r="PUT23" s="406" t="n"/>
      <c r="PUU23" s="406" t="n"/>
      <c r="PUV23" s="406" t="n"/>
      <c r="PUW23" s="406" t="n"/>
      <c r="PUX23" s="406" t="n"/>
      <c r="PUY23" s="406" t="n"/>
      <c r="PUZ23" s="406" t="n"/>
      <c r="PVA23" s="406" t="n"/>
      <c r="PVB23" s="406" t="n"/>
      <c r="PVC23" s="406" t="n"/>
      <c r="PVD23" s="406" t="n"/>
      <c r="PVE23" s="406" t="n"/>
      <c r="PVF23" s="406" t="n"/>
      <c r="PVG23" s="406" t="n"/>
      <c r="PVH23" s="406" t="n"/>
      <c r="PVI23" s="406" t="n"/>
      <c r="PVJ23" s="406" t="n"/>
      <c r="PVK23" s="406" t="n"/>
      <c r="PVL23" s="406" t="n"/>
      <c r="PVM23" s="406" t="n"/>
      <c r="PVN23" s="406" t="n"/>
      <c r="PVO23" s="406" t="n"/>
      <c r="PVP23" s="406" t="n"/>
      <c r="PVQ23" s="406" t="n"/>
      <c r="PVR23" s="406" t="n"/>
      <c r="PVS23" s="406" t="n"/>
      <c r="PVT23" s="406" t="n"/>
      <c r="PVU23" s="406" t="n"/>
      <c r="PVV23" s="406" t="n"/>
      <c r="PVW23" s="406" t="n"/>
      <c r="PVX23" s="406" t="n"/>
      <c r="PVY23" s="406" t="n"/>
      <c r="PVZ23" s="406" t="n"/>
      <c r="PWA23" s="406" t="n"/>
      <c r="PWB23" s="406" t="n"/>
      <c r="PWC23" s="406" t="n"/>
      <c r="PWD23" s="406" t="n"/>
      <c r="PWE23" s="406" t="n"/>
      <c r="PWF23" s="406" t="n"/>
      <c r="PWG23" s="406" t="n"/>
      <c r="PWH23" s="406" t="n"/>
      <c r="PWI23" s="406" t="n"/>
      <c r="PWJ23" s="406" t="n"/>
      <c r="PWK23" s="406" t="n"/>
      <c r="PWL23" s="406" t="n"/>
      <c r="PWM23" s="406" t="n"/>
      <c r="PWN23" s="406" t="n"/>
      <c r="PWO23" s="406" t="n"/>
      <c r="PWP23" s="406" t="n"/>
      <c r="PWQ23" s="406" t="n"/>
      <c r="PWR23" s="406" t="n"/>
      <c r="PWS23" s="406" t="n"/>
      <c r="PWT23" s="406" t="n"/>
      <c r="PWU23" s="406" t="n"/>
      <c r="PWV23" s="406" t="n"/>
      <c r="PWW23" s="406" t="n"/>
      <c r="PWX23" s="406" t="n"/>
      <c r="PWY23" s="406" t="n"/>
      <c r="PWZ23" s="406" t="n"/>
      <c r="PXA23" s="406" t="n"/>
      <c r="PXB23" s="406" t="n"/>
      <c r="PXC23" s="406" t="n"/>
      <c r="PXD23" s="406" t="n"/>
      <c r="PXE23" s="406" t="n"/>
      <c r="PXF23" s="406" t="n"/>
      <c r="PXG23" s="406" t="n"/>
      <c r="PXH23" s="406" t="n"/>
      <c r="PXI23" s="406" t="n"/>
      <c r="PXJ23" s="406" t="n"/>
      <c r="PXK23" s="406" t="n"/>
      <c r="PXL23" s="406" t="n"/>
      <c r="PXM23" s="406" t="n"/>
      <c r="PXN23" s="406" t="n"/>
      <c r="PXO23" s="406" t="n"/>
      <c r="PXP23" s="406" t="n"/>
      <c r="PXQ23" s="406" t="n"/>
      <c r="PXR23" s="406" t="n"/>
      <c r="PXS23" s="406" t="n"/>
      <c r="PXT23" s="406" t="n"/>
      <c r="PXU23" s="406" t="n"/>
      <c r="PXV23" s="406" t="n"/>
      <c r="PXW23" s="406" t="n"/>
      <c r="PXX23" s="406" t="n"/>
      <c r="PXY23" s="406" t="n"/>
      <c r="PXZ23" s="406" t="n"/>
      <c r="PYA23" s="406" t="n"/>
      <c r="PYB23" s="406" t="n"/>
      <c r="PYC23" s="406" t="n"/>
      <c r="PYD23" s="406" t="n"/>
      <c r="PYE23" s="406" t="n"/>
      <c r="PYF23" s="406" t="n"/>
      <c r="PYG23" s="406" t="n"/>
      <c r="PYH23" s="406" t="n"/>
      <c r="PYI23" s="406" t="n"/>
      <c r="PYJ23" s="406" t="n"/>
      <c r="PYK23" s="406" t="n"/>
      <c r="PYL23" s="406" t="n"/>
      <c r="PYM23" s="406" t="n"/>
      <c r="PYN23" s="406" t="n"/>
      <c r="PYO23" s="406" t="n"/>
      <c r="PYP23" s="406" t="n"/>
      <c r="PYQ23" s="406" t="n"/>
      <c r="PYR23" s="406" t="n"/>
      <c r="PYS23" s="406" t="n"/>
      <c r="PYT23" s="406" t="n"/>
      <c r="PYU23" s="406" t="n"/>
      <c r="PYV23" s="406" t="n"/>
      <c r="PYW23" s="406" t="n"/>
      <c r="PYX23" s="406" t="n"/>
      <c r="PYY23" s="406" t="n"/>
      <c r="PYZ23" s="406" t="n"/>
      <c r="PZA23" s="406" t="n"/>
      <c r="PZB23" s="406" t="n"/>
      <c r="PZC23" s="406" t="n"/>
      <c r="PZD23" s="406" t="n"/>
      <c r="PZE23" s="406" t="n"/>
      <c r="PZF23" s="406" t="n"/>
      <c r="PZG23" s="406" t="n"/>
      <c r="PZH23" s="406" t="n"/>
      <c r="PZI23" s="406" t="n"/>
      <c r="PZJ23" s="406" t="n"/>
      <c r="PZK23" s="406" t="n"/>
      <c r="PZL23" s="406" t="n"/>
      <c r="PZM23" s="406" t="n"/>
      <c r="PZN23" s="406" t="n"/>
      <c r="PZO23" s="406" t="n"/>
      <c r="PZP23" s="406" t="n"/>
      <c r="PZQ23" s="406" t="n"/>
      <c r="PZR23" s="406" t="n"/>
      <c r="PZS23" s="406" t="n"/>
      <c r="PZT23" s="406" t="n"/>
      <c r="PZU23" s="406" t="n"/>
      <c r="PZV23" s="406" t="n"/>
      <c r="PZW23" s="406" t="n"/>
      <c r="PZX23" s="406" t="n"/>
      <c r="PZY23" s="406" t="n"/>
      <c r="PZZ23" s="406" t="n"/>
      <c r="QAA23" s="406" t="n"/>
      <c r="QAB23" s="406" t="n"/>
      <c r="QAC23" s="406" t="n"/>
      <c r="QAD23" s="406" t="n"/>
      <c r="QAE23" s="406" t="n"/>
      <c r="QAF23" s="406" t="n"/>
      <c r="QAG23" s="406" t="n"/>
      <c r="QAH23" s="406" t="n"/>
      <c r="QAI23" s="406" t="n"/>
      <c r="QAJ23" s="406" t="n"/>
      <c r="QAK23" s="406" t="n"/>
      <c r="QAL23" s="406" t="n"/>
      <c r="QAM23" s="406" t="n"/>
      <c r="QAN23" s="406" t="n"/>
      <c r="QAO23" s="406" t="n"/>
      <c r="QAP23" s="406" t="n"/>
      <c r="QAQ23" s="406" t="n"/>
      <c r="QAR23" s="406" t="n"/>
      <c r="QAS23" s="406" t="n"/>
      <c r="QAT23" s="406" t="n"/>
      <c r="QAU23" s="406" t="n"/>
      <c r="QAV23" s="406" t="n"/>
      <c r="QAW23" s="406" t="n"/>
      <c r="QAX23" s="406" t="n"/>
      <c r="QAY23" s="406" t="n"/>
      <c r="QAZ23" s="406" t="n"/>
      <c r="QBA23" s="406" t="n"/>
      <c r="QBB23" s="406" t="n"/>
      <c r="QBC23" s="406" t="n"/>
      <c r="QBD23" s="406" t="n"/>
      <c r="QBE23" s="406" t="n"/>
      <c r="QBF23" s="406" t="n"/>
      <c r="QBG23" s="406" t="n"/>
      <c r="QBH23" s="406" t="n"/>
      <c r="QBI23" s="406" t="n"/>
      <c r="QBJ23" s="406" t="n"/>
      <c r="QBK23" s="406" t="n"/>
      <c r="QBL23" s="406" t="n"/>
      <c r="QBM23" s="406" t="n"/>
      <c r="QBN23" s="406" t="n"/>
      <c r="QBO23" s="406" t="n"/>
      <c r="QBP23" s="406" t="n"/>
      <c r="QBQ23" s="406" t="n"/>
      <c r="QBR23" s="406" t="n"/>
      <c r="QBS23" s="406" t="n"/>
      <c r="QBT23" s="406" t="n"/>
      <c r="QBU23" s="406" t="n"/>
      <c r="QBV23" s="406" t="n"/>
      <c r="QBW23" s="406" t="n"/>
      <c r="QBX23" s="406" t="n"/>
      <c r="QBY23" s="406" t="n"/>
      <c r="QBZ23" s="406" t="n"/>
      <c r="QCA23" s="406" t="n"/>
      <c r="QCB23" s="406" t="n"/>
      <c r="QCC23" s="406" t="n"/>
      <c r="QCD23" s="406" t="n"/>
      <c r="QCE23" s="406" t="n"/>
      <c r="QCF23" s="406" t="n"/>
      <c r="QCG23" s="406" t="n"/>
      <c r="QCH23" s="406" t="n"/>
      <c r="QCI23" s="406" t="n"/>
      <c r="QCJ23" s="406" t="n"/>
      <c r="QCK23" s="406" t="n"/>
      <c r="QCL23" s="406" t="n"/>
      <c r="QCM23" s="406" t="n"/>
      <c r="QCN23" s="406" t="n"/>
      <c r="QCO23" s="406" t="n"/>
      <c r="QCP23" s="406" t="n"/>
      <c r="QCQ23" s="406" t="n"/>
      <c r="QCR23" s="406" t="n"/>
      <c r="QCS23" s="406" t="n"/>
      <c r="QCT23" s="406" t="n"/>
      <c r="QCU23" s="406" t="n"/>
      <c r="QCV23" s="406" t="n"/>
      <c r="QCW23" s="406" t="n"/>
      <c r="QCX23" s="406" t="n"/>
      <c r="QCY23" s="406" t="n"/>
      <c r="QCZ23" s="406" t="n"/>
      <c r="QDA23" s="406" t="n"/>
      <c r="QDB23" s="406" t="n"/>
      <c r="QDC23" s="406" t="n"/>
      <c r="QDD23" s="406" t="n"/>
      <c r="QDE23" s="406" t="n"/>
      <c r="QDF23" s="406" t="n"/>
      <c r="QDG23" s="406" t="n"/>
      <c r="QDH23" s="406" t="n"/>
      <c r="QDI23" s="406" t="n"/>
      <c r="QDJ23" s="406" t="n"/>
      <c r="QDK23" s="406" t="n"/>
      <c r="QDL23" s="406" t="n"/>
      <c r="QDM23" s="406" t="n"/>
      <c r="QDN23" s="406" t="n"/>
      <c r="QDO23" s="406" t="n"/>
      <c r="QDP23" s="406" t="n"/>
      <c r="QDQ23" s="406" t="n"/>
      <c r="QDR23" s="406" t="n"/>
      <c r="QDS23" s="406" t="n"/>
      <c r="QDT23" s="406" t="n"/>
      <c r="QDU23" s="406" t="n"/>
      <c r="QDV23" s="406" t="n"/>
      <c r="QDW23" s="406" t="n"/>
      <c r="QDX23" s="406" t="n"/>
      <c r="QDY23" s="406" t="n"/>
      <c r="QDZ23" s="406" t="n"/>
      <c r="QEA23" s="406" t="n"/>
      <c r="QEB23" s="406" t="n"/>
      <c r="QEC23" s="406" t="n"/>
      <c r="QED23" s="406" t="n"/>
      <c r="QEE23" s="406" t="n"/>
      <c r="QEF23" s="406" t="n"/>
      <c r="QEG23" s="406" t="n"/>
      <c r="QEH23" s="406" t="n"/>
      <c r="QEI23" s="406" t="n"/>
      <c r="QEJ23" s="406" t="n"/>
      <c r="QEK23" s="406" t="n"/>
      <c r="QEL23" s="406" t="n"/>
      <c r="QEM23" s="406" t="n"/>
      <c r="QEN23" s="406" t="n"/>
      <c r="QEO23" s="406" t="n"/>
      <c r="QEP23" s="406" t="n"/>
      <c r="QEQ23" s="406" t="n"/>
      <c r="QER23" s="406" t="n"/>
      <c r="QES23" s="406" t="n"/>
      <c r="QET23" s="406" t="n"/>
      <c r="QEU23" s="406" t="n"/>
      <c r="QEV23" s="406" t="n"/>
      <c r="QEW23" s="406" t="n"/>
      <c r="QEX23" s="406" t="n"/>
      <c r="QEY23" s="406" t="n"/>
      <c r="QEZ23" s="406" t="n"/>
      <c r="QFA23" s="406" t="n"/>
      <c r="QFB23" s="406" t="n"/>
      <c r="QFC23" s="406" t="n"/>
      <c r="QFD23" s="406" t="n"/>
      <c r="QFE23" s="406" t="n"/>
      <c r="QFF23" s="406" t="n"/>
      <c r="QFG23" s="406" t="n"/>
      <c r="QFH23" s="406" t="n"/>
      <c r="QFI23" s="406" t="n"/>
      <c r="QFJ23" s="406" t="n"/>
      <c r="QFK23" s="406" t="n"/>
      <c r="QFL23" s="406" t="n"/>
      <c r="QFM23" s="406" t="n"/>
      <c r="QFN23" s="406" t="n"/>
      <c r="QFO23" s="406" t="n"/>
      <c r="QFP23" s="406" t="n"/>
      <c r="QFQ23" s="406" t="n"/>
      <c r="QFR23" s="406" t="n"/>
      <c r="QFS23" s="406" t="n"/>
      <c r="QFT23" s="406" t="n"/>
      <c r="QFU23" s="406" t="n"/>
      <c r="QFV23" s="406" t="n"/>
      <c r="QFW23" s="406" t="n"/>
      <c r="QFX23" s="406" t="n"/>
      <c r="QFY23" s="406" t="n"/>
      <c r="QFZ23" s="406" t="n"/>
      <c r="QGA23" s="406" t="n"/>
      <c r="QGB23" s="406" t="n"/>
      <c r="QGC23" s="406" t="n"/>
      <c r="QGD23" s="406" t="n"/>
      <c r="QGE23" s="406" t="n"/>
      <c r="QGF23" s="406" t="n"/>
      <c r="QGG23" s="406" t="n"/>
      <c r="QGH23" s="406" t="n"/>
      <c r="QGI23" s="406" t="n"/>
      <c r="QGJ23" s="406" t="n"/>
      <c r="QGK23" s="406" t="n"/>
      <c r="QGL23" s="406" t="n"/>
      <c r="QGM23" s="406" t="n"/>
      <c r="QGN23" s="406" t="n"/>
      <c r="QGO23" s="406" t="n"/>
      <c r="QGP23" s="406" t="n"/>
      <c r="QGQ23" s="406" t="n"/>
      <c r="QGR23" s="406" t="n"/>
      <c r="QGS23" s="406" t="n"/>
      <c r="QGT23" s="406" t="n"/>
      <c r="QGU23" s="406" t="n"/>
      <c r="QGV23" s="406" t="n"/>
      <c r="QGW23" s="406" t="n"/>
      <c r="QGX23" s="406" t="n"/>
      <c r="QGY23" s="406" t="n"/>
      <c r="QGZ23" s="406" t="n"/>
      <c r="QHA23" s="406" t="n"/>
      <c r="QHB23" s="406" t="n"/>
      <c r="QHC23" s="406" t="n"/>
      <c r="QHD23" s="406" t="n"/>
      <c r="QHE23" s="406" t="n"/>
      <c r="QHF23" s="406" t="n"/>
      <c r="QHG23" s="406" t="n"/>
      <c r="QHH23" s="406" t="n"/>
      <c r="QHI23" s="406" t="n"/>
      <c r="QHJ23" s="406" t="n"/>
      <c r="QHK23" s="406" t="n"/>
      <c r="QHL23" s="406" t="n"/>
      <c r="QHM23" s="406" t="n"/>
      <c r="QHN23" s="406" t="n"/>
      <c r="QHO23" s="406" t="n"/>
      <c r="QHP23" s="406" t="n"/>
      <c r="QHQ23" s="406" t="n"/>
      <c r="QHR23" s="406" t="n"/>
      <c r="QHS23" s="406" t="n"/>
      <c r="QHT23" s="406" t="n"/>
      <c r="QHU23" s="406" t="n"/>
      <c r="QHV23" s="406" t="n"/>
      <c r="QHW23" s="406" t="n"/>
      <c r="QHX23" s="406" t="n"/>
      <c r="QHY23" s="406" t="n"/>
      <c r="QHZ23" s="406" t="n"/>
      <c r="QIA23" s="406" t="n"/>
      <c r="QIB23" s="406" t="n"/>
      <c r="QIC23" s="406" t="n"/>
      <c r="QID23" s="406" t="n"/>
      <c r="QIE23" s="406" t="n"/>
      <c r="QIF23" s="406" t="n"/>
      <c r="QIG23" s="406" t="n"/>
      <c r="QIH23" s="406" t="n"/>
      <c r="QII23" s="406" t="n"/>
      <c r="QIJ23" s="406" t="n"/>
      <c r="QIK23" s="406" t="n"/>
      <c r="QIL23" s="406" t="n"/>
      <c r="QIM23" s="406" t="n"/>
      <c r="QIN23" s="406" t="n"/>
      <c r="QIO23" s="406" t="n"/>
      <c r="QIP23" s="406" t="n"/>
      <c r="QIQ23" s="406" t="n"/>
      <c r="QIR23" s="406" t="n"/>
      <c r="QIS23" s="406" t="n"/>
      <c r="QIT23" s="406" t="n"/>
      <c r="QIU23" s="406" t="n"/>
      <c r="QIV23" s="406" t="n"/>
      <c r="QIW23" s="406" t="n"/>
      <c r="QIX23" s="406" t="n"/>
      <c r="QIY23" s="406" t="n"/>
      <c r="QIZ23" s="406" t="n"/>
      <c r="QJA23" s="406" t="n"/>
      <c r="QJB23" s="406" t="n"/>
      <c r="QJC23" s="406" t="n"/>
      <c r="QJD23" s="406" t="n"/>
      <c r="QJE23" s="406" t="n"/>
      <c r="QJF23" s="406" t="n"/>
      <c r="QJG23" s="406" t="n"/>
      <c r="QJH23" s="406" t="n"/>
      <c r="QJI23" s="406" t="n"/>
      <c r="QJJ23" s="406" t="n"/>
      <c r="QJK23" s="406" t="n"/>
      <c r="QJL23" s="406" t="n"/>
      <c r="QJM23" s="406" t="n"/>
      <c r="QJN23" s="406" t="n"/>
      <c r="QJO23" s="406" t="n"/>
      <c r="QJP23" s="406" t="n"/>
      <c r="QJQ23" s="406" t="n"/>
      <c r="QJR23" s="406" t="n"/>
      <c r="QJS23" s="406" t="n"/>
      <c r="QJT23" s="406" t="n"/>
      <c r="QJU23" s="406" t="n"/>
      <c r="QJV23" s="406" t="n"/>
      <c r="QJW23" s="406" t="n"/>
      <c r="QJX23" s="406" t="n"/>
      <c r="QJY23" s="406" t="n"/>
      <c r="QJZ23" s="406" t="n"/>
      <c r="QKA23" s="406" t="n"/>
      <c r="QKB23" s="406" t="n"/>
      <c r="QKC23" s="406" t="n"/>
      <c r="QKD23" s="406" t="n"/>
      <c r="QKE23" s="406" t="n"/>
      <c r="QKF23" s="406" t="n"/>
      <c r="QKG23" s="406" t="n"/>
      <c r="QKH23" s="406" t="n"/>
      <c r="QKI23" s="406" t="n"/>
      <c r="QKJ23" s="406" t="n"/>
      <c r="QKK23" s="406" t="n"/>
      <c r="QKL23" s="406" t="n"/>
      <c r="QKM23" s="406" t="n"/>
      <c r="QKN23" s="406" t="n"/>
      <c r="QKO23" s="406" t="n"/>
      <c r="QKP23" s="406" t="n"/>
      <c r="QKQ23" s="406" t="n"/>
      <c r="QKR23" s="406" t="n"/>
      <c r="QKS23" s="406" t="n"/>
      <c r="QKT23" s="406" t="n"/>
      <c r="QKU23" s="406" t="n"/>
      <c r="QKV23" s="406" t="n"/>
      <c r="QKW23" s="406" t="n"/>
      <c r="QKX23" s="406" t="n"/>
      <c r="QKY23" s="406" t="n"/>
      <c r="QKZ23" s="406" t="n"/>
      <c r="QLA23" s="406" t="n"/>
      <c r="QLB23" s="406" t="n"/>
      <c r="QLC23" s="406" t="n"/>
      <c r="QLD23" s="406" t="n"/>
      <c r="QLE23" s="406" t="n"/>
      <c r="QLF23" s="406" t="n"/>
      <c r="QLG23" s="406" t="n"/>
      <c r="QLH23" s="406" t="n"/>
      <c r="QLI23" s="406" t="n"/>
      <c r="QLJ23" s="406" t="n"/>
      <c r="QLK23" s="406" t="n"/>
      <c r="QLL23" s="406" t="n"/>
      <c r="QLM23" s="406" t="n"/>
      <c r="QLN23" s="406" t="n"/>
      <c r="QLO23" s="406" t="n"/>
      <c r="QLP23" s="406" t="n"/>
      <c r="QLQ23" s="406" t="n"/>
      <c r="QLR23" s="406" t="n"/>
      <c r="QLS23" s="406" t="n"/>
      <c r="QLT23" s="406" t="n"/>
      <c r="QLU23" s="406" t="n"/>
      <c r="QLV23" s="406" t="n"/>
      <c r="QLW23" s="406" t="n"/>
      <c r="QLX23" s="406" t="n"/>
      <c r="QLY23" s="406" t="n"/>
      <c r="QLZ23" s="406" t="n"/>
      <c r="QMA23" s="406" t="n"/>
      <c r="QMB23" s="406" t="n"/>
      <c r="QMC23" s="406" t="n"/>
      <c r="QMD23" s="406" t="n"/>
      <c r="QME23" s="406" t="n"/>
      <c r="QMF23" s="406" t="n"/>
      <c r="QMG23" s="406" t="n"/>
      <c r="QMH23" s="406" t="n"/>
      <c r="QMI23" s="406" t="n"/>
      <c r="QMJ23" s="406" t="n"/>
      <c r="QMK23" s="406" t="n"/>
      <c r="QML23" s="406" t="n"/>
      <c r="QMM23" s="406" t="n"/>
      <c r="QMN23" s="406" t="n"/>
      <c r="QMO23" s="406" t="n"/>
      <c r="QMP23" s="406" t="n"/>
      <c r="QMQ23" s="406" t="n"/>
      <c r="QMR23" s="406" t="n"/>
      <c r="QMS23" s="406" t="n"/>
      <c r="QMT23" s="406" t="n"/>
      <c r="QMU23" s="406" t="n"/>
      <c r="QMV23" s="406" t="n"/>
      <c r="QMW23" s="406" t="n"/>
      <c r="QMX23" s="406" t="n"/>
      <c r="QMY23" s="406" t="n"/>
      <c r="QMZ23" s="406" t="n"/>
      <c r="QNA23" s="406" t="n"/>
      <c r="QNB23" s="406" t="n"/>
      <c r="QNC23" s="406" t="n"/>
      <c r="QND23" s="406" t="n"/>
      <c r="QNE23" s="406" t="n"/>
      <c r="QNF23" s="406" t="n"/>
      <c r="QNG23" s="406" t="n"/>
      <c r="QNH23" s="406" t="n"/>
      <c r="QNI23" s="406" t="n"/>
      <c r="QNJ23" s="406" t="n"/>
      <c r="QNK23" s="406" t="n"/>
      <c r="QNL23" s="406" t="n"/>
      <c r="QNM23" s="406" t="n"/>
      <c r="QNN23" s="406" t="n"/>
      <c r="QNO23" s="406" t="n"/>
      <c r="QNP23" s="406" t="n"/>
      <c r="QNQ23" s="406" t="n"/>
      <c r="QNR23" s="406" t="n"/>
      <c r="QNS23" s="406" t="n"/>
      <c r="QNT23" s="406" t="n"/>
      <c r="QNU23" s="406" t="n"/>
      <c r="QNV23" s="406" t="n"/>
      <c r="QNW23" s="406" t="n"/>
      <c r="QNX23" s="406" t="n"/>
      <c r="QNY23" s="406" t="n"/>
      <c r="QNZ23" s="406" t="n"/>
      <c r="QOA23" s="406" t="n"/>
      <c r="QOB23" s="406" t="n"/>
      <c r="QOC23" s="406" t="n"/>
      <c r="QOD23" s="406" t="n"/>
      <c r="QOE23" s="406" t="n"/>
      <c r="QOF23" s="406" t="n"/>
      <c r="QOG23" s="406" t="n"/>
      <c r="QOH23" s="406" t="n"/>
      <c r="QOI23" s="406" t="n"/>
      <c r="QOJ23" s="406" t="n"/>
      <c r="QOK23" s="406" t="n"/>
      <c r="QOL23" s="406" t="n"/>
      <c r="QOM23" s="406" t="n"/>
      <c r="QON23" s="406" t="n"/>
      <c r="QOO23" s="406" t="n"/>
      <c r="QOP23" s="406" t="n"/>
      <c r="QOQ23" s="406" t="n"/>
      <c r="QOR23" s="406" t="n"/>
      <c r="QOS23" s="406" t="n"/>
      <c r="QOT23" s="406" t="n"/>
      <c r="QOU23" s="406" t="n"/>
      <c r="QOV23" s="406" t="n"/>
      <c r="QOW23" s="406" t="n"/>
      <c r="QOX23" s="406" t="n"/>
      <c r="QOY23" s="406" t="n"/>
      <c r="QOZ23" s="406" t="n"/>
      <c r="QPA23" s="406" t="n"/>
      <c r="QPB23" s="406" t="n"/>
      <c r="QPC23" s="406" t="n"/>
      <c r="QPD23" s="406" t="n"/>
      <c r="QPE23" s="406" t="n"/>
      <c r="QPF23" s="406" t="n"/>
      <c r="QPG23" s="406" t="n"/>
      <c r="QPH23" s="406" t="n"/>
      <c r="QPI23" s="406" t="n"/>
      <c r="QPJ23" s="406" t="n"/>
      <c r="QPK23" s="406" t="n"/>
      <c r="QPL23" s="406" t="n"/>
      <c r="QPM23" s="406" t="n"/>
      <c r="QPN23" s="406" t="n"/>
      <c r="QPO23" s="406" t="n"/>
      <c r="QPP23" s="406" t="n"/>
      <c r="QPQ23" s="406" t="n"/>
      <c r="QPR23" s="406" t="n"/>
      <c r="QPS23" s="406" t="n"/>
      <c r="QPT23" s="406" t="n"/>
      <c r="QPU23" s="406" t="n"/>
      <c r="QPV23" s="406" t="n"/>
      <c r="QPW23" s="406" t="n"/>
      <c r="QPX23" s="406" t="n"/>
      <c r="QPY23" s="406" t="n"/>
      <c r="QPZ23" s="406" t="n"/>
      <c r="QQA23" s="406" t="n"/>
      <c r="QQB23" s="406" t="n"/>
      <c r="QQC23" s="406" t="n"/>
      <c r="QQD23" s="406" t="n"/>
      <c r="QQE23" s="406" t="n"/>
      <c r="QQF23" s="406" t="n"/>
      <c r="QQG23" s="406" t="n"/>
      <c r="QQH23" s="406" t="n"/>
      <c r="QQI23" s="406" t="n"/>
      <c r="QQJ23" s="406" t="n"/>
      <c r="QQK23" s="406" t="n"/>
      <c r="QQL23" s="406" t="n"/>
      <c r="QQM23" s="406" t="n"/>
      <c r="QQN23" s="406" t="n"/>
      <c r="QQO23" s="406" t="n"/>
      <c r="QQP23" s="406" t="n"/>
      <c r="QQQ23" s="406" t="n"/>
      <c r="QQR23" s="406" t="n"/>
      <c r="QQS23" s="406" t="n"/>
      <c r="QQT23" s="406" t="n"/>
      <c r="QQU23" s="406" t="n"/>
      <c r="QQV23" s="406" t="n"/>
      <c r="QQW23" s="406" t="n"/>
      <c r="QQX23" s="406" t="n"/>
      <c r="QQY23" s="406" t="n"/>
      <c r="QQZ23" s="406" t="n"/>
      <c r="QRA23" s="406" t="n"/>
      <c r="QRB23" s="406" t="n"/>
      <c r="QRC23" s="406" t="n"/>
      <c r="QRD23" s="406" t="n"/>
      <c r="QRE23" s="406" t="n"/>
      <c r="QRF23" s="406" t="n"/>
      <c r="QRG23" s="406" t="n"/>
      <c r="QRH23" s="406" t="n"/>
      <c r="QRI23" s="406" t="n"/>
      <c r="QRJ23" s="406" t="n"/>
      <c r="QRK23" s="406" t="n"/>
      <c r="QRL23" s="406" t="n"/>
      <c r="QRM23" s="406" t="n"/>
      <c r="QRN23" s="406" t="n"/>
      <c r="QRO23" s="406" t="n"/>
      <c r="QRP23" s="406" t="n"/>
      <c r="QRQ23" s="406" t="n"/>
      <c r="QRR23" s="406" t="n"/>
      <c r="QRS23" s="406" t="n"/>
      <c r="QRT23" s="406" t="n"/>
      <c r="QRU23" s="406" t="n"/>
      <c r="QRV23" s="406" t="n"/>
      <c r="QRW23" s="406" t="n"/>
      <c r="QRX23" s="406" t="n"/>
      <c r="QRY23" s="406" t="n"/>
      <c r="QRZ23" s="406" t="n"/>
      <c r="QSA23" s="406" t="n"/>
      <c r="QSB23" s="406" t="n"/>
      <c r="QSC23" s="406" t="n"/>
      <c r="QSD23" s="406" t="n"/>
      <c r="QSE23" s="406" t="n"/>
      <c r="QSF23" s="406" t="n"/>
      <c r="QSG23" s="406" t="n"/>
      <c r="QSH23" s="406" t="n"/>
      <c r="QSI23" s="406" t="n"/>
      <c r="QSJ23" s="406" t="n"/>
      <c r="QSK23" s="406" t="n"/>
      <c r="QSL23" s="406" t="n"/>
      <c r="QSM23" s="406" t="n"/>
      <c r="QSN23" s="406" t="n"/>
      <c r="QSO23" s="406" t="n"/>
      <c r="QSP23" s="406" t="n"/>
      <c r="QSQ23" s="406" t="n"/>
      <c r="QSR23" s="406" t="n"/>
      <c r="QSS23" s="406" t="n"/>
      <c r="QST23" s="406" t="n"/>
      <c r="QSU23" s="406" t="n"/>
      <c r="QSV23" s="406" t="n"/>
      <c r="QSW23" s="406" t="n"/>
      <c r="QSX23" s="406" t="n"/>
      <c r="QSY23" s="406" t="n"/>
      <c r="QSZ23" s="406" t="n"/>
      <c r="QTA23" s="406" t="n"/>
      <c r="QTB23" s="406" t="n"/>
      <c r="QTC23" s="406" t="n"/>
      <c r="QTD23" s="406" t="n"/>
      <c r="QTE23" s="406" t="n"/>
      <c r="QTF23" s="406" t="n"/>
      <c r="QTG23" s="406" t="n"/>
      <c r="QTH23" s="406" t="n"/>
      <c r="QTI23" s="406" t="n"/>
      <c r="QTJ23" s="406" t="n"/>
      <c r="QTK23" s="406" t="n"/>
      <c r="QTL23" s="406" t="n"/>
      <c r="QTM23" s="406" t="n"/>
      <c r="QTN23" s="406" t="n"/>
      <c r="QTO23" s="406" t="n"/>
      <c r="QTP23" s="406" t="n"/>
      <c r="QTQ23" s="406" t="n"/>
      <c r="QTR23" s="406" t="n"/>
      <c r="QTS23" s="406" t="n"/>
      <c r="QTT23" s="406" t="n"/>
      <c r="QTU23" s="406" t="n"/>
      <c r="QTV23" s="406" t="n"/>
      <c r="QTW23" s="406" t="n"/>
      <c r="QTX23" s="406" t="n"/>
      <c r="QTY23" s="406" t="n"/>
      <c r="QTZ23" s="406" t="n"/>
      <c r="QUA23" s="406" t="n"/>
      <c r="QUB23" s="406" t="n"/>
      <c r="QUC23" s="406" t="n"/>
      <c r="QUD23" s="406" t="n"/>
      <c r="QUE23" s="406" t="n"/>
      <c r="QUF23" s="406" t="n"/>
      <c r="QUG23" s="406" t="n"/>
      <c r="QUH23" s="406" t="n"/>
      <c r="QUI23" s="406" t="n"/>
      <c r="QUJ23" s="406" t="n"/>
      <c r="QUK23" s="406" t="n"/>
      <c r="QUL23" s="406" t="n"/>
      <c r="QUM23" s="406" t="n"/>
      <c r="QUN23" s="406" t="n"/>
      <c r="QUO23" s="406" t="n"/>
      <c r="QUP23" s="406" t="n"/>
      <c r="QUQ23" s="406" t="n"/>
      <c r="QUR23" s="406" t="n"/>
      <c r="QUS23" s="406" t="n"/>
      <c r="QUT23" s="406" t="n"/>
      <c r="QUU23" s="406" t="n"/>
      <c r="QUV23" s="406" t="n"/>
      <c r="QUW23" s="406" t="n"/>
      <c r="QUX23" s="406" t="n"/>
      <c r="QUY23" s="406" t="n"/>
      <c r="QUZ23" s="406" t="n"/>
      <c r="QVA23" s="406" t="n"/>
      <c r="QVB23" s="406" t="n"/>
      <c r="QVC23" s="406" t="n"/>
      <c r="QVD23" s="406" t="n"/>
      <c r="QVE23" s="406" t="n"/>
      <c r="QVF23" s="406" t="n"/>
      <c r="QVG23" s="406" t="n"/>
      <c r="QVH23" s="406" t="n"/>
      <c r="QVI23" s="406" t="n"/>
      <c r="QVJ23" s="406" t="n"/>
      <c r="QVK23" s="406" t="n"/>
      <c r="QVL23" s="406" t="n"/>
      <c r="QVM23" s="406" t="n"/>
      <c r="QVN23" s="406" t="n"/>
      <c r="QVO23" s="406" t="n"/>
      <c r="QVP23" s="406" t="n"/>
      <c r="QVQ23" s="406" t="n"/>
      <c r="QVR23" s="406" t="n"/>
      <c r="QVS23" s="406" t="n"/>
      <c r="QVT23" s="406" t="n"/>
      <c r="QVU23" s="406" t="n"/>
      <c r="QVV23" s="406" t="n"/>
      <c r="QVW23" s="406" t="n"/>
      <c r="QVX23" s="406" t="n"/>
      <c r="QVY23" s="406" t="n"/>
      <c r="QVZ23" s="406" t="n"/>
      <c r="QWA23" s="406" t="n"/>
      <c r="QWB23" s="406" t="n"/>
      <c r="QWC23" s="406" t="n"/>
      <c r="QWD23" s="406" t="n"/>
      <c r="QWE23" s="406" t="n"/>
      <c r="QWF23" s="406" t="n"/>
      <c r="QWG23" s="406" t="n"/>
      <c r="QWH23" s="406" t="n"/>
      <c r="QWI23" s="406" t="n"/>
      <c r="QWJ23" s="406" t="n"/>
      <c r="QWK23" s="406" t="n"/>
      <c r="QWL23" s="406" t="n"/>
      <c r="QWM23" s="406" t="n"/>
      <c r="QWN23" s="406" t="n"/>
      <c r="QWO23" s="406" t="n"/>
      <c r="QWP23" s="406" t="n"/>
      <c r="QWQ23" s="406" t="n"/>
      <c r="QWR23" s="406" t="n"/>
      <c r="QWS23" s="406" t="n"/>
      <c r="QWT23" s="406" t="n"/>
      <c r="QWU23" s="406" t="n"/>
      <c r="QWV23" s="406" t="n"/>
      <c r="QWW23" s="406" t="n"/>
      <c r="QWX23" s="406" t="n"/>
      <c r="QWY23" s="406" t="n"/>
      <c r="QWZ23" s="406" t="n"/>
      <c r="QXA23" s="406" t="n"/>
      <c r="QXB23" s="406" t="n"/>
      <c r="QXC23" s="406" t="n"/>
      <c r="QXD23" s="406" t="n"/>
      <c r="QXE23" s="406" t="n"/>
      <c r="QXF23" s="406" t="n"/>
      <c r="QXG23" s="406" t="n"/>
      <c r="QXH23" s="406" t="n"/>
      <c r="QXI23" s="406" t="n"/>
      <c r="QXJ23" s="406" t="n"/>
      <c r="QXK23" s="406" t="n"/>
      <c r="QXL23" s="406" t="n"/>
      <c r="QXM23" s="406" t="n"/>
      <c r="QXN23" s="406" t="n"/>
      <c r="QXO23" s="406" t="n"/>
      <c r="QXP23" s="406" t="n"/>
      <c r="QXQ23" s="406" t="n"/>
      <c r="QXR23" s="406" t="n"/>
      <c r="QXS23" s="406" t="n"/>
      <c r="QXT23" s="406" t="n"/>
      <c r="QXU23" s="406" t="n"/>
      <c r="QXV23" s="406" t="n"/>
      <c r="QXW23" s="406" t="n"/>
      <c r="QXX23" s="406" t="n"/>
      <c r="QXY23" s="406" t="n"/>
      <c r="QXZ23" s="406" t="n"/>
      <c r="QYA23" s="406" t="n"/>
      <c r="QYB23" s="406" t="n"/>
      <c r="QYC23" s="406" t="n"/>
      <c r="QYD23" s="406" t="n"/>
      <c r="QYE23" s="406" t="n"/>
      <c r="QYF23" s="406" t="n"/>
      <c r="QYG23" s="406" t="n"/>
      <c r="QYH23" s="406" t="n"/>
      <c r="QYI23" s="406" t="n"/>
      <c r="QYJ23" s="406" t="n"/>
      <c r="QYK23" s="406" t="n"/>
      <c r="QYL23" s="406" t="n"/>
      <c r="QYM23" s="406" t="n"/>
      <c r="QYN23" s="406" t="n"/>
      <c r="QYO23" s="406" t="n"/>
      <c r="QYP23" s="406" t="n"/>
      <c r="QYQ23" s="406" t="n"/>
      <c r="QYR23" s="406" t="n"/>
      <c r="QYS23" s="406" t="n"/>
      <c r="QYT23" s="406" t="n"/>
      <c r="QYU23" s="406" t="n"/>
      <c r="QYV23" s="406" t="n"/>
      <c r="QYW23" s="406" t="n"/>
      <c r="QYX23" s="406" t="n"/>
      <c r="QYY23" s="406" t="n"/>
      <c r="QYZ23" s="406" t="n"/>
      <c r="QZA23" s="406" t="n"/>
      <c r="QZB23" s="406" t="n"/>
      <c r="QZC23" s="406" t="n"/>
      <c r="QZD23" s="406" t="n"/>
      <c r="QZE23" s="406" t="n"/>
      <c r="QZF23" s="406" t="n"/>
      <c r="QZG23" s="406" t="n"/>
      <c r="QZH23" s="406" t="n"/>
      <c r="QZI23" s="406" t="n"/>
      <c r="QZJ23" s="406" t="n"/>
      <c r="QZK23" s="406" t="n"/>
      <c r="QZL23" s="406" t="n"/>
      <c r="QZM23" s="406" t="n"/>
      <c r="QZN23" s="406" t="n"/>
      <c r="QZO23" s="406" t="n"/>
      <c r="QZP23" s="406" t="n"/>
      <c r="QZQ23" s="406" t="n"/>
      <c r="QZR23" s="406" t="n"/>
      <c r="QZS23" s="406" t="n"/>
      <c r="QZT23" s="406" t="n"/>
      <c r="QZU23" s="406" t="n"/>
      <c r="QZV23" s="406" t="n"/>
      <c r="QZW23" s="406" t="n"/>
      <c r="QZX23" s="406" t="n"/>
      <c r="QZY23" s="406" t="n"/>
      <c r="QZZ23" s="406" t="n"/>
      <c r="RAA23" s="406" t="n"/>
      <c r="RAB23" s="406" t="n"/>
      <c r="RAC23" s="406" t="n"/>
      <c r="RAD23" s="406" t="n"/>
      <c r="RAE23" s="406" t="n"/>
      <c r="RAF23" s="406" t="n"/>
      <c r="RAG23" s="406" t="n"/>
      <c r="RAH23" s="406" t="n"/>
      <c r="RAI23" s="406" t="n"/>
      <c r="RAJ23" s="406" t="n"/>
      <c r="RAK23" s="406" t="n"/>
      <c r="RAL23" s="406" t="n"/>
      <c r="RAM23" s="406" t="n"/>
      <c r="RAN23" s="406" t="n"/>
      <c r="RAO23" s="406" t="n"/>
      <c r="RAP23" s="406" t="n"/>
      <c r="RAQ23" s="406" t="n"/>
      <c r="RAR23" s="406" t="n"/>
      <c r="RAS23" s="406" t="n"/>
      <c r="RAT23" s="406" t="n"/>
      <c r="RAU23" s="406" t="n"/>
      <c r="RAV23" s="406" t="n"/>
      <c r="RAW23" s="406" t="n"/>
      <c r="RAX23" s="406" t="n"/>
      <c r="RAY23" s="406" t="n"/>
      <c r="RAZ23" s="406" t="n"/>
      <c r="RBA23" s="406" t="n"/>
      <c r="RBB23" s="406" t="n"/>
      <c r="RBC23" s="406" t="n"/>
      <c r="RBD23" s="406" t="n"/>
      <c r="RBE23" s="406" t="n"/>
      <c r="RBF23" s="406" t="n"/>
      <c r="RBG23" s="406" t="n"/>
      <c r="RBH23" s="406" t="n"/>
      <c r="RBI23" s="406" t="n"/>
      <c r="RBJ23" s="406" t="n"/>
      <c r="RBK23" s="406" t="n"/>
      <c r="RBL23" s="406" t="n"/>
      <c r="RBM23" s="406" t="n"/>
      <c r="RBN23" s="406" t="n"/>
      <c r="RBO23" s="406" t="n"/>
      <c r="RBP23" s="406" t="n"/>
      <c r="RBQ23" s="406" t="n"/>
      <c r="RBR23" s="406" t="n"/>
      <c r="RBS23" s="406" t="n"/>
      <c r="RBT23" s="406" t="n"/>
      <c r="RBU23" s="406" t="n"/>
      <c r="RBV23" s="406" t="n"/>
      <c r="RBW23" s="406" t="n"/>
      <c r="RBX23" s="406" t="n"/>
      <c r="RBY23" s="406" t="n"/>
      <c r="RBZ23" s="406" t="n"/>
      <c r="RCA23" s="406" t="n"/>
      <c r="RCB23" s="406" t="n"/>
      <c r="RCC23" s="406" t="n"/>
      <c r="RCD23" s="406" t="n"/>
      <c r="RCE23" s="406" t="n"/>
      <c r="RCF23" s="406" t="n"/>
      <c r="RCG23" s="406" t="n"/>
      <c r="RCH23" s="406" t="n"/>
      <c r="RCI23" s="406" t="n"/>
      <c r="RCJ23" s="406" t="n"/>
      <c r="RCK23" s="406" t="n"/>
      <c r="RCL23" s="406" t="n"/>
      <c r="RCM23" s="406" t="n"/>
      <c r="RCN23" s="406" t="n"/>
      <c r="RCO23" s="406" t="n"/>
      <c r="RCP23" s="406" t="n"/>
      <c r="RCQ23" s="406" t="n"/>
      <c r="RCR23" s="406" t="n"/>
      <c r="RCS23" s="406" t="n"/>
      <c r="RCT23" s="406" t="n"/>
      <c r="RCU23" s="406" t="n"/>
      <c r="RCV23" s="406" t="n"/>
      <c r="RCW23" s="406" t="n"/>
      <c r="RCX23" s="406" t="n"/>
      <c r="RCY23" s="406" t="n"/>
      <c r="RCZ23" s="406" t="n"/>
      <c r="RDA23" s="406" t="n"/>
      <c r="RDB23" s="406" t="n"/>
      <c r="RDC23" s="406" t="n"/>
      <c r="RDD23" s="406" t="n"/>
      <c r="RDE23" s="406" t="n"/>
      <c r="RDF23" s="406" t="n"/>
      <c r="RDG23" s="406" t="n"/>
      <c r="RDH23" s="406" t="n"/>
      <c r="RDI23" s="406" t="n"/>
      <c r="RDJ23" s="406" t="n"/>
      <c r="RDK23" s="406" t="n"/>
      <c r="RDL23" s="406" t="n"/>
      <c r="RDM23" s="406" t="n"/>
      <c r="RDN23" s="406" t="n"/>
      <c r="RDO23" s="406" t="n"/>
      <c r="RDP23" s="406" t="n"/>
      <c r="RDQ23" s="406" t="n"/>
      <c r="RDR23" s="406" t="n"/>
      <c r="RDS23" s="406" t="n"/>
      <c r="RDT23" s="406" t="n"/>
      <c r="RDU23" s="406" t="n"/>
      <c r="RDV23" s="406" t="n"/>
      <c r="RDW23" s="406" t="n"/>
      <c r="RDX23" s="406" t="n"/>
      <c r="RDY23" s="406" t="n"/>
      <c r="RDZ23" s="406" t="n"/>
      <c r="REA23" s="406" t="n"/>
      <c r="REB23" s="406" t="n"/>
      <c r="REC23" s="406" t="n"/>
      <c r="RED23" s="406" t="n"/>
      <c r="REE23" s="406" t="n"/>
      <c r="REF23" s="406" t="n"/>
      <c r="REG23" s="406" t="n"/>
      <c r="REH23" s="406" t="n"/>
      <c r="REI23" s="406" t="n"/>
      <c r="REJ23" s="406" t="n"/>
      <c r="REK23" s="406" t="n"/>
      <c r="REL23" s="406" t="n"/>
      <c r="REM23" s="406" t="n"/>
      <c r="REN23" s="406" t="n"/>
      <c r="REO23" s="406" t="n"/>
      <c r="REP23" s="406" t="n"/>
      <c r="REQ23" s="406" t="n"/>
      <c r="RER23" s="406" t="n"/>
      <c r="RES23" s="406" t="n"/>
      <c r="RET23" s="406" t="n"/>
      <c r="REU23" s="406" t="n"/>
      <c r="REV23" s="406" t="n"/>
      <c r="REW23" s="406" t="n"/>
      <c r="REX23" s="406" t="n"/>
      <c r="REY23" s="406" t="n"/>
      <c r="REZ23" s="406" t="n"/>
      <c r="RFA23" s="406" t="n"/>
      <c r="RFB23" s="406" t="n"/>
      <c r="RFC23" s="406" t="n"/>
      <c r="RFD23" s="406" t="n"/>
      <c r="RFE23" s="406" t="n"/>
      <c r="RFF23" s="406" t="n"/>
      <c r="RFG23" s="406" t="n"/>
      <c r="RFH23" s="406" t="n"/>
      <c r="RFI23" s="406" t="n"/>
      <c r="RFJ23" s="406" t="n"/>
      <c r="RFK23" s="406" t="n"/>
      <c r="RFL23" s="406" t="n"/>
      <c r="RFM23" s="406" t="n"/>
      <c r="RFN23" s="406" t="n"/>
      <c r="RFO23" s="406" t="n"/>
      <c r="RFP23" s="406" t="n"/>
      <c r="RFQ23" s="406" t="n"/>
      <c r="RFR23" s="406" t="n"/>
      <c r="RFS23" s="406" t="n"/>
      <c r="RFT23" s="406" t="n"/>
      <c r="RFU23" s="406" t="n"/>
      <c r="RFV23" s="406" t="n"/>
      <c r="RFW23" s="406" t="n"/>
      <c r="RFX23" s="406" t="n"/>
      <c r="RFY23" s="406" t="n"/>
      <c r="RFZ23" s="406" t="n"/>
      <c r="RGA23" s="406" t="n"/>
      <c r="RGB23" s="406" t="n"/>
      <c r="RGC23" s="406" t="n"/>
      <c r="RGD23" s="406" t="n"/>
      <c r="RGE23" s="406" t="n"/>
      <c r="RGF23" s="406" t="n"/>
      <c r="RGG23" s="406" t="n"/>
      <c r="RGH23" s="406" t="n"/>
      <c r="RGI23" s="406" t="n"/>
      <c r="RGJ23" s="406" t="n"/>
      <c r="RGK23" s="406" t="n"/>
      <c r="RGL23" s="406" t="n"/>
      <c r="RGM23" s="406" t="n"/>
      <c r="RGN23" s="406" t="n"/>
      <c r="RGO23" s="406" t="n"/>
      <c r="RGP23" s="406" t="n"/>
      <c r="RGQ23" s="406" t="n"/>
      <c r="RGR23" s="406" t="n"/>
      <c r="RGS23" s="406" t="n"/>
      <c r="RGT23" s="406" t="n"/>
      <c r="RGU23" s="406" t="n"/>
      <c r="RGV23" s="406" t="n"/>
      <c r="RGW23" s="406" t="n"/>
      <c r="RGX23" s="406" t="n"/>
      <c r="RGY23" s="406" t="n"/>
      <c r="RGZ23" s="406" t="n"/>
      <c r="RHA23" s="406" t="n"/>
      <c r="RHB23" s="406" t="n"/>
      <c r="RHC23" s="406" t="n"/>
      <c r="RHD23" s="406" t="n"/>
      <c r="RHE23" s="406" t="n"/>
      <c r="RHF23" s="406" t="n"/>
      <c r="RHG23" s="406" t="n"/>
      <c r="RHH23" s="406" t="n"/>
      <c r="RHI23" s="406" t="n"/>
      <c r="RHJ23" s="406" t="n"/>
      <c r="RHK23" s="406" t="n"/>
      <c r="RHL23" s="406" t="n"/>
      <c r="RHM23" s="406" t="n"/>
      <c r="RHN23" s="406" t="n"/>
      <c r="RHO23" s="406" t="n"/>
      <c r="RHP23" s="406" t="n"/>
      <c r="RHQ23" s="406" t="n"/>
      <c r="RHR23" s="406" t="n"/>
      <c r="RHS23" s="406" t="n"/>
      <c r="RHT23" s="406" t="n"/>
      <c r="RHU23" s="406" t="n"/>
      <c r="RHV23" s="406" t="n"/>
      <c r="RHW23" s="406" t="n"/>
      <c r="RHX23" s="406" t="n"/>
      <c r="RHY23" s="406" t="n"/>
      <c r="RHZ23" s="406" t="n"/>
      <c r="RIA23" s="406" t="n"/>
      <c r="RIB23" s="406" t="n"/>
      <c r="RIC23" s="406" t="n"/>
      <c r="RID23" s="406" t="n"/>
      <c r="RIE23" s="406" t="n"/>
      <c r="RIF23" s="406" t="n"/>
      <c r="RIG23" s="406" t="n"/>
      <c r="RIH23" s="406" t="n"/>
      <c r="RII23" s="406" t="n"/>
      <c r="RIJ23" s="406" t="n"/>
      <c r="RIK23" s="406" t="n"/>
      <c r="RIL23" s="406" t="n"/>
      <c r="RIM23" s="406" t="n"/>
      <c r="RIN23" s="406" t="n"/>
      <c r="RIO23" s="406" t="n"/>
      <c r="RIP23" s="406" t="n"/>
      <c r="RIQ23" s="406" t="n"/>
      <c r="RIR23" s="406" t="n"/>
      <c r="RIS23" s="406" t="n"/>
      <c r="RIT23" s="406" t="n"/>
      <c r="RIU23" s="406" t="n"/>
      <c r="RIV23" s="406" t="n"/>
      <c r="RIW23" s="406" t="n"/>
      <c r="RIX23" s="406" t="n"/>
      <c r="RIY23" s="406" t="n"/>
      <c r="RIZ23" s="406" t="n"/>
      <c r="RJA23" s="406" t="n"/>
      <c r="RJB23" s="406" t="n"/>
      <c r="RJC23" s="406" t="n"/>
      <c r="RJD23" s="406" t="n"/>
      <c r="RJE23" s="406" t="n"/>
      <c r="RJF23" s="406" t="n"/>
      <c r="RJG23" s="406" t="n"/>
      <c r="RJH23" s="406" t="n"/>
      <c r="RJI23" s="406" t="n"/>
      <c r="RJJ23" s="406" t="n"/>
      <c r="RJK23" s="406" t="n"/>
      <c r="RJL23" s="406" t="n"/>
      <c r="RJM23" s="406" t="n"/>
      <c r="RJN23" s="406" t="n"/>
      <c r="RJO23" s="406" t="n"/>
      <c r="RJP23" s="406" t="n"/>
      <c r="RJQ23" s="406" t="n"/>
      <c r="RJR23" s="406" t="n"/>
      <c r="RJS23" s="406" t="n"/>
      <c r="RJT23" s="406" t="n"/>
      <c r="RJU23" s="406" t="n"/>
      <c r="RJV23" s="406" t="n"/>
      <c r="RJW23" s="406" t="n"/>
      <c r="RJX23" s="406" t="n"/>
      <c r="RJY23" s="406" t="n"/>
      <c r="RJZ23" s="406" t="n"/>
      <c r="RKA23" s="406" t="n"/>
      <c r="RKB23" s="406" t="n"/>
      <c r="RKC23" s="406" t="n"/>
      <c r="RKD23" s="406" t="n"/>
      <c r="RKE23" s="406" t="n"/>
      <c r="RKF23" s="406" t="n"/>
      <c r="RKG23" s="406" t="n"/>
      <c r="RKH23" s="406" t="n"/>
      <c r="RKI23" s="406" t="n"/>
      <c r="RKJ23" s="406" t="n"/>
      <c r="RKK23" s="406" t="n"/>
      <c r="RKL23" s="406" t="n"/>
      <c r="RKM23" s="406" t="n"/>
      <c r="RKN23" s="406" t="n"/>
      <c r="RKO23" s="406" t="n"/>
      <c r="RKP23" s="406" t="n"/>
      <c r="RKQ23" s="406" t="n"/>
      <c r="RKR23" s="406" t="n"/>
      <c r="RKS23" s="406" t="n"/>
      <c r="RKT23" s="406" t="n"/>
      <c r="RKU23" s="406" t="n"/>
      <c r="RKV23" s="406" t="n"/>
      <c r="RKW23" s="406" t="n"/>
      <c r="RKX23" s="406" t="n"/>
      <c r="RKY23" s="406" t="n"/>
      <c r="RKZ23" s="406" t="n"/>
      <c r="RLA23" s="406" t="n"/>
      <c r="RLB23" s="406" t="n"/>
      <c r="RLC23" s="406" t="n"/>
      <c r="RLD23" s="406" t="n"/>
      <c r="RLE23" s="406" t="n"/>
      <c r="RLF23" s="406" t="n"/>
      <c r="RLG23" s="406" t="n"/>
      <c r="RLH23" s="406" t="n"/>
      <c r="RLI23" s="406" t="n"/>
      <c r="RLJ23" s="406" t="n"/>
      <c r="RLK23" s="406" t="n"/>
      <c r="RLL23" s="406" t="n"/>
      <c r="RLM23" s="406" t="n"/>
      <c r="RLN23" s="406" t="n"/>
      <c r="RLO23" s="406" t="n"/>
      <c r="RLP23" s="406" t="n"/>
      <c r="RLQ23" s="406" t="n"/>
      <c r="RLR23" s="406" t="n"/>
      <c r="RLS23" s="406" t="n"/>
      <c r="RLT23" s="406" t="n"/>
      <c r="RLU23" s="406" t="n"/>
      <c r="RLV23" s="406" t="n"/>
      <c r="RLW23" s="406" t="n"/>
      <c r="RLX23" s="406" t="n"/>
      <c r="RLY23" s="406" t="n"/>
      <c r="RLZ23" s="406" t="n"/>
      <c r="RMA23" s="406" t="n"/>
      <c r="RMB23" s="406" t="n"/>
      <c r="RMC23" s="406" t="n"/>
      <c r="RMD23" s="406" t="n"/>
      <c r="RME23" s="406" t="n"/>
      <c r="RMF23" s="406" t="n"/>
      <c r="RMG23" s="406" t="n"/>
      <c r="RMH23" s="406" t="n"/>
      <c r="RMI23" s="406" t="n"/>
      <c r="RMJ23" s="406" t="n"/>
      <c r="RMK23" s="406" t="n"/>
      <c r="RML23" s="406" t="n"/>
      <c r="RMM23" s="406" t="n"/>
      <c r="RMN23" s="406" t="n"/>
      <c r="RMO23" s="406" t="n"/>
      <c r="RMP23" s="406" t="n"/>
      <c r="RMQ23" s="406" t="n"/>
      <c r="RMR23" s="406" t="n"/>
      <c r="RMS23" s="406" t="n"/>
      <c r="RMT23" s="406" t="n"/>
      <c r="RMU23" s="406" t="n"/>
      <c r="RMV23" s="406" t="n"/>
      <c r="RMW23" s="406" t="n"/>
      <c r="RMX23" s="406" t="n"/>
      <c r="RMY23" s="406" t="n"/>
      <c r="RMZ23" s="406" t="n"/>
      <c r="RNA23" s="406" t="n"/>
      <c r="RNB23" s="406" t="n"/>
      <c r="RNC23" s="406" t="n"/>
      <c r="RND23" s="406" t="n"/>
      <c r="RNE23" s="406" t="n"/>
      <c r="RNF23" s="406" t="n"/>
      <c r="RNG23" s="406" t="n"/>
      <c r="RNH23" s="406" t="n"/>
      <c r="RNI23" s="406" t="n"/>
      <c r="RNJ23" s="406" t="n"/>
      <c r="RNK23" s="406" t="n"/>
      <c r="RNL23" s="406" t="n"/>
      <c r="RNM23" s="406" t="n"/>
      <c r="RNN23" s="406" t="n"/>
      <c r="RNO23" s="406" t="n"/>
      <c r="RNP23" s="406" t="n"/>
      <c r="RNQ23" s="406" t="n"/>
      <c r="RNR23" s="406" t="n"/>
      <c r="RNS23" s="406" t="n"/>
      <c r="RNT23" s="406" t="n"/>
      <c r="RNU23" s="406" t="n"/>
      <c r="RNV23" s="406" t="n"/>
      <c r="RNW23" s="406" t="n"/>
      <c r="RNX23" s="406" t="n"/>
      <c r="RNY23" s="406" t="n"/>
      <c r="RNZ23" s="406" t="n"/>
      <c r="ROA23" s="406" t="n"/>
      <c r="ROB23" s="406" t="n"/>
      <c r="ROC23" s="406" t="n"/>
      <c r="ROD23" s="406" t="n"/>
      <c r="ROE23" s="406" t="n"/>
      <c r="ROF23" s="406" t="n"/>
      <c r="ROG23" s="406" t="n"/>
      <c r="ROH23" s="406" t="n"/>
      <c r="ROI23" s="406" t="n"/>
      <c r="ROJ23" s="406" t="n"/>
      <c r="ROK23" s="406" t="n"/>
      <c r="ROL23" s="406" t="n"/>
      <c r="ROM23" s="406" t="n"/>
      <c r="RON23" s="406" t="n"/>
      <c r="ROO23" s="406" t="n"/>
      <c r="ROP23" s="406" t="n"/>
      <c r="ROQ23" s="406" t="n"/>
      <c r="ROR23" s="406" t="n"/>
      <c r="ROS23" s="406" t="n"/>
      <c r="ROT23" s="406" t="n"/>
      <c r="ROU23" s="406" t="n"/>
      <c r="ROV23" s="406" t="n"/>
      <c r="ROW23" s="406" t="n"/>
      <c r="ROX23" s="406" t="n"/>
      <c r="ROY23" s="406" t="n"/>
      <c r="ROZ23" s="406" t="n"/>
      <c r="RPA23" s="406" t="n"/>
      <c r="RPB23" s="406" t="n"/>
      <c r="RPC23" s="406" t="n"/>
      <c r="RPD23" s="406" t="n"/>
      <c r="RPE23" s="406" t="n"/>
      <c r="RPF23" s="406" t="n"/>
      <c r="RPG23" s="406" t="n"/>
      <c r="RPH23" s="406" t="n"/>
      <c r="RPI23" s="406" t="n"/>
      <c r="RPJ23" s="406" t="n"/>
      <c r="RPK23" s="406" t="n"/>
      <c r="RPL23" s="406" t="n"/>
      <c r="RPM23" s="406" t="n"/>
      <c r="RPN23" s="406" t="n"/>
      <c r="RPO23" s="406" t="n"/>
      <c r="RPP23" s="406" t="n"/>
      <c r="RPQ23" s="406" t="n"/>
      <c r="RPR23" s="406" t="n"/>
      <c r="RPS23" s="406" t="n"/>
      <c r="RPT23" s="406" t="n"/>
      <c r="RPU23" s="406" t="n"/>
      <c r="RPV23" s="406" t="n"/>
      <c r="RPW23" s="406" t="n"/>
      <c r="RPX23" s="406" t="n"/>
      <c r="RPY23" s="406" t="n"/>
      <c r="RPZ23" s="406" t="n"/>
      <c r="RQA23" s="406" t="n"/>
      <c r="RQB23" s="406" t="n"/>
      <c r="RQC23" s="406" t="n"/>
      <c r="RQD23" s="406" t="n"/>
      <c r="RQE23" s="406" t="n"/>
      <c r="RQF23" s="406" t="n"/>
      <c r="RQG23" s="406" t="n"/>
      <c r="RQH23" s="406" t="n"/>
      <c r="RQI23" s="406" t="n"/>
      <c r="RQJ23" s="406" t="n"/>
      <c r="RQK23" s="406" t="n"/>
      <c r="RQL23" s="406" t="n"/>
      <c r="RQM23" s="406" t="n"/>
      <c r="RQN23" s="406" t="n"/>
      <c r="RQO23" s="406" t="n"/>
      <c r="RQP23" s="406" t="n"/>
      <c r="RQQ23" s="406" t="n"/>
      <c r="RQR23" s="406" t="n"/>
      <c r="RQS23" s="406" t="n"/>
      <c r="RQT23" s="406" t="n"/>
      <c r="RQU23" s="406" t="n"/>
      <c r="RQV23" s="406" t="n"/>
      <c r="RQW23" s="406" t="n"/>
      <c r="RQX23" s="406" t="n"/>
      <c r="RQY23" s="406" t="n"/>
      <c r="RQZ23" s="406" t="n"/>
      <c r="RRA23" s="406" t="n"/>
      <c r="RRB23" s="406" t="n"/>
      <c r="RRC23" s="406" t="n"/>
      <c r="RRD23" s="406" t="n"/>
      <c r="RRE23" s="406" t="n"/>
      <c r="RRF23" s="406" t="n"/>
      <c r="RRG23" s="406" t="n"/>
      <c r="RRH23" s="406" t="n"/>
      <c r="RRI23" s="406" t="n"/>
      <c r="RRJ23" s="406" t="n"/>
      <c r="RRK23" s="406" t="n"/>
      <c r="RRL23" s="406" t="n"/>
      <c r="RRM23" s="406" t="n"/>
      <c r="RRN23" s="406" t="n"/>
      <c r="RRO23" s="406" t="n"/>
      <c r="RRP23" s="406" t="n"/>
      <c r="RRQ23" s="406" t="n"/>
      <c r="RRR23" s="406" t="n"/>
      <c r="RRS23" s="406" t="n"/>
      <c r="RRT23" s="406" t="n"/>
      <c r="RRU23" s="406" t="n"/>
      <c r="RRV23" s="406" t="n"/>
      <c r="RRW23" s="406" t="n"/>
      <c r="RRX23" s="406" t="n"/>
      <c r="RRY23" s="406" t="n"/>
      <c r="RRZ23" s="406" t="n"/>
      <c r="RSA23" s="406" t="n"/>
      <c r="RSB23" s="406" t="n"/>
      <c r="RSC23" s="406" t="n"/>
      <c r="RSD23" s="406" t="n"/>
      <c r="RSE23" s="406" t="n"/>
      <c r="RSF23" s="406" t="n"/>
      <c r="RSG23" s="406" t="n"/>
      <c r="RSH23" s="406" t="n"/>
      <c r="RSI23" s="406" t="n"/>
      <c r="RSJ23" s="406" t="n"/>
      <c r="RSK23" s="406" t="n"/>
      <c r="RSL23" s="406" t="n"/>
      <c r="RSM23" s="406" t="n"/>
      <c r="RSN23" s="406" t="n"/>
      <c r="RSO23" s="406" t="n"/>
      <c r="RSP23" s="406" t="n"/>
      <c r="RSQ23" s="406" t="n"/>
      <c r="RSR23" s="406" t="n"/>
      <c r="RSS23" s="406" t="n"/>
      <c r="RST23" s="406" t="n"/>
      <c r="RSU23" s="406" t="n"/>
      <c r="RSV23" s="406" t="n"/>
      <c r="RSW23" s="406" t="n"/>
      <c r="RSX23" s="406" t="n"/>
      <c r="RSY23" s="406" t="n"/>
      <c r="RSZ23" s="406" t="n"/>
      <c r="RTA23" s="406" t="n"/>
      <c r="RTB23" s="406" t="n"/>
      <c r="RTC23" s="406" t="n"/>
      <c r="RTD23" s="406" t="n"/>
      <c r="RTE23" s="406" t="n"/>
      <c r="RTF23" s="406" t="n"/>
      <c r="RTG23" s="406" t="n"/>
      <c r="RTH23" s="406" t="n"/>
      <c r="RTI23" s="406" t="n"/>
      <c r="RTJ23" s="406" t="n"/>
      <c r="RTK23" s="406" t="n"/>
      <c r="RTL23" s="406" t="n"/>
      <c r="RTM23" s="406" t="n"/>
      <c r="RTN23" s="406" t="n"/>
      <c r="RTO23" s="406" t="n"/>
      <c r="RTP23" s="406" t="n"/>
      <c r="RTQ23" s="406" t="n"/>
      <c r="RTR23" s="406" t="n"/>
      <c r="RTS23" s="406" t="n"/>
      <c r="RTT23" s="406" t="n"/>
      <c r="RTU23" s="406" t="n"/>
      <c r="RTV23" s="406" t="n"/>
      <c r="RTW23" s="406" t="n"/>
      <c r="RTX23" s="406" t="n"/>
      <c r="RTY23" s="406" t="n"/>
      <c r="RTZ23" s="406" t="n"/>
      <c r="RUA23" s="406" t="n"/>
      <c r="RUB23" s="406" t="n"/>
      <c r="RUC23" s="406" t="n"/>
      <c r="RUD23" s="406" t="n"/>
      <c r="RUE23" s="406" t="n"/>
      <c r="RUF23" s="406" t="n"/>
      <c r="RUG23" s="406" t="n"/>
      <c r="RUH23" s="406" t="n"/>
      <c r="RUI23" s="406" t="n"/>
      <c r="RUJ23" s="406" t="n"/>
      <c r="RUK23" s="406" t="n"/>
      <c r="RUL23" s="406" t="n"/>
      <c r="RUM23" s="406" t="n"/>
      <c r="RUN23" s="406" t="n"/>
      <c r="RUO23" s="406" t="n"/>
      <c r="RUP23" s="406" t="n"/>
      <c r="RUQ23" s="406" t="n"/>
      <c r="RUR23" s="406" t="n"/>
      <c r="RUS23" s="406" t="n"/>
      <c r="RUT23" s="406" t="n"/>
      <c r="RUU23" s="406" t="n"/>
      <c r="RUV23" s="406" t="n"/>
      <c r="RUW23" s="406" t="n"/>
      <c r="RUX23" s="406" t="n"/>
      <c r="RUY23" s="406" t="n"/>
      <c r="RUZ23" s="406" t="n"/>
      <c r="RVA23" s="406" t="n"/>
      <c r="RVB23" s="406" t="n"/>
      <c r="RVC23" s="406" t="n"/>
      <c r="RVD23" s="406" t="n"/>
      <c r="RVE23" s="406" t="n"/>
      <c r="RVF23" s="406" t="n"/>
      <c r="RVG23" s="406" t="n"/>
      <c r="RVH23" s="406" t="n"/>
      <c r="RVI23" s="406" t="n"/>
      <c r="RVJ23" s="406" t="n"/>
      <c r="RVK23" s="406" t="n"/>
      <c r="RVL23" s="406" t="n"/>
      <c r="RVM23" s="406" t="n"/>
      <c r="RVN23" s="406" t="n"/>
      <c r="RVO23" s="406" t="n"/>
      <c r="RVP23" s="406" t="n"/>
      <c r="RVQ23" s="406" t="n"/>
      <c r="RVR23" s="406" t="n"/>
      <c r="RVS23" s="406" t="n"/>
      <c r="RVT23" s="406" t="n"/>
      <c r="RVU23" s="406" t="n"/>
      <c r="RVV23" s="406" t="n"/>
      <c r="RVW23" s="406" t="n"/>
      <c r="RVX23" s="406" t="n"/>
      <c r="RVY23" s="406" t="n"/>
      <c r="RVZ23" s="406" t="n"/>
      <c r="RWA23" s="406" t="n"/>
      <c r="RWB23" s="406" t="n"/>
      <c r="RWC23" s="406" t="n"/>
      <c r="RWD23" s="406" t="n"/>
      <c r="RWE23" s="406" t="n"/>
      <c r="RWF23" s="406" t="n"/>
      <c r="RWG23" s="406" t="n"/>
      <c r="RWH23" s="406" t="n"/>
      <c r="RWI23" s="406" t="n"/>
      <c r="RWJ23" s="406" t="n"/>
      <c r="RWK23" s="406" t="n"/>
      <c r="RWL23" s="406" t="n"/>
      <c r="RWM23" s="406" t="n"/>
      <c r="RWN23" s="406" t="n"/>
      <c r="RWO23" s="406" t="n"/>
      <c r="RWP23" s="406" t="n"/>
      <c r="RWQ23" s="406" t="n"/>
      <c r="RWR23" s="406" t="n"/>
      <c r="RWS23" s="406" t="n"/>
      <c r="RWT23" s="406" t="n"/>
      <c r="RWU23" s="406" t="n"/>
      <c r="RWV23" s="406" t="n"/>
      <c r="RWW23" s="406" t="n"/>
      <c r="RWX23" s="406" t="n"/>
      <c r="RWY23" s="406" t="n"/>
      <c r="RWZ23" s="406" t="n"/>
      <c r="RXA23" s="406" t="n"/>
      <c r="RXB23" s="406" t="n"/>
      <c r="RXC23" s="406" t="n"/>
      <c r="RXD23" s="406" t="n"/>
      <c r="RXE23" s="406" t="n"/>
      <c r="RXF23" s="406" t="n"/>
      <c r="RXG23" s="406" t="n"/>
      <c r="RXH23" s="406" t="n"/>
      <c r="RXI23" s="406" t="n"/>
      <c r="RXJ23" s="406" t="n"/>
      <c r="RXK23" s="406" t="n"/>
      <c r="RXL23" s="406" t="n"/>
      <c r="RXM23" s="406" t="n"/>
      <c r="RXN23" s="406" t="n"/>
      <c r="RXO23" s="406" t="n"/>
      <c r="RXP23" s="406" t="n"/>
      <c r="RXQ23" s="406" t="n"/>
      <c r="RXR23" s="406" t="n"/>
      <c r="RXS23" s="406" t="n"/>
      <c r="RXT23" s="406" t="n"/>
      <c r="RXU23" s="406" t="n"/>
      <c r="RXV23" s="406" t="n"/>
      <c r="RXW23" s="406" t="n"/>
      <c r="RXX23" s="406" t="n"/>
      <c r="RXY23" s="406" t="n"/>
      <c r="RXZ23" s="406" t="n"/>
      <c r="RYA23" s="406" t="n"/>
      <c r="RYB23" s="406" t="n"/>
      <c r="RYC23" s="406" t="n"/>
      <c r="RYD23" s="406" t="n"/>
      <c r="RYE23" s="406" t="n"/>
      <c r="RYF23" s="406" t="n"/>
      <c r="RYG23" s="406" t="n"/>
      <c r="RYH23" s="406" t="n"/>
      <c r="RYI23" s="406" t="n"/>
      <c r="RYJ23" s="406" t="n"/>
      <c r="RYK23" s="406" t="n"/>
      <c r="RYL23" s="406" t="n"/>
      <c r="RYM23" s="406" t="n"/>
      <c r="RYN23" s="406" t="n"/>
      <c r="RYO23" s="406" t="n"/>
      <c r="RYP23" s="406" t="n"/>
      <c r="RYQ23" s="406" t="n"/>
      <c r="RYR23" s="406" t="n"/>
      <c r="RYS23" s="406" t="n"/>
      <c r="RYT23" s="406" t="n"/>
      <c r="RYU23" s="406" t="n"/>
      <c r="RYV23" s="406" t="n"/>
      <c r="RYW23" s="406" t="n"/>
      <c r="RYX23" s="406" t="n"/>
      <c r="RYY23" s="406" t="n"/>
      <c r="RYZ23" s="406" t="n"/>
      <c r="RZA23" s="406" t="n"/>
      <c r="RZB23" s="406" t="n"/>
      <c r="RZC23" s="406" t="n"/>
      <c r="RZD23" s="406" t="n"/>
      <c r="RZE23" s="406" t="n"/>
      <c r="RZF23" s="406" t="n"/>
      <c r="RZG23" s="406" t="n"/>
      <c r="RZH23" s="406" t="n"/>
      <c r="RZI23" s="406" t="n"/>
      <c r="RZJ23" s="406" t="n"/>
      <c r="RZK23" s="406" t="n"/>
      <c r="RZL23" s="406" t="n"/>
      <c r="RZM23" s="406" t="n"/>
      <c r="RZN23" s="406" t="n"/>
      <c r="RZO23" s="406" t="n"/>
      <c r="RZP23" s="406" t="n"/>
      <c r="RZQ23" s="406" t="n"/>
      <c r="RZR23" s="406" t="n"/>
      <c r="RZS23" s="406" t="n"/>
      <c r="RZT23" s="406" t="n"/>
      <c r="RZU23" s="406" t="n"/>
      <c r="RZV23" s="406" t="n"/>
      <c r="RZW23" s="406" t="n"/>
      <c r="RZX23" s="406" t="n"/>
      <c r="RZY23" s="406" t="n"/>
      <c r="RZZ23" s="406" t="n"/>
      <c r="SAA23" s="406" t="n"/>
      <c r="SAB23" s="406" t="n"/>
      <c r="SAC23" s="406" t="n"/>
      <c r="SAD23" s="406" t="n"/>
      <c r="SAE23" s="406" t="n"/>
      <c r="SAF23" s="406" t="n"/>
      <c r="SAG23" s="406" t="n"/>
      <c r="SAH23" s="406" t="n"/>
      <c r="SAI23" s="406" t="n"/>
      <c r="SAJ23" s="406" t="n"/>
      <c r="SAK23" s="406" t="n"/>
      <c r="SAL23" s="406" t="n"/>
      <c r="SAM23" s="406" t="n"/>
      <c r="SAN23" s="406" t="n"/>
      <c r="SAO23" s="406" t="n"/>
      <c r="SAP23" s="406" t="n"/>
      <c r="SAQ23" s="406" t="n"/>
      <c r="SAR23" s="406" t="n"/>
      <c r="SAS23" s="406" t="n"/>
      <c r="SAT23" s="406" t="n"/>
      <c r="SAU23" s="406" t="n"/>
      <c r="SAV23" s="406" t="n"/>
      <c r="SAW23" s="406" t="n"/>
      <c r="SAX23" s="406" t="n"/>
      <c r="SAY23" s="406" t="n"/>
      <c r="SAZ23" s="406" t="n"/>
      <c r="SBA23" s="406" t="n"/>
      <c r="SBB23" s="406" t="n"/>
      <c r="SBC23" s="406" t="n"/>
      <c r="SBD23" s="406" t="n"/>
      <c r="SBE23" s="406" t="n"/>
      <c r="SBF23" s="406" t="n"/>
      <c r="SBG23" s="406" t="n"/>
      <c r="SBH23" s="406" t="n"/>
      <c r="SBI23" s="406" t="n"/>
      <c r="SBJ23" s="406" t="n"/>
      <c r="SBK23" s="406" t="n"/>
      <c r="SBL23" s="406" t="n"/>
      <c r="SBM23" s="406" t="n"/>
      <c r="SBN23" s="406" t="n"/>
      <c r="SBO23" s="406" t="n"/>
      <c r="SBP23" s="406" t="n"/>
      <c r="SBQ23" s="406" t="n"/>
      <c r="SBR23" s="406" t="n"/>
      <c r="SBS23" s="406" t="n"/>
      <c r="SBT23" s="406" t="n"/>
      <c r="SBU23" s="406" t="n"/>
      <c r="SBV23" s="406" t="n"/>
      <c r="SBW23" s="406" t="n"/>
      <c r="SBX23" s="406" t="n"/>
      <c r="SBY23" s="406" t="n"/>
      <c r="SBZ23" s="406" t="n"/>
      <c r="SCA23" s="406" t="n"/>
      <c r="SCB23" s="406" t="n"/>
      <c r="SCC23" s="406" t="n"/>
      <c r="SCD23" s="406" t="n"/>
      <c r="SCE23" s="406" t="n"/>
      <c r="SCF23" s="406" t="n"/>
      <c r="SCG23" s="406" t="n"/>
      <c r="SCH23" s="406" t="n"/>
      <c r="SCI23" s="406" t="n"/>
      <c r="SCJ23" s="406" t="n"/>
      <c r="SCK23" s="406" t="n"/>
      <c r="SCL23" s="406" t="n"/>
      <c r="SCM23" s="406" t="n"/>
      <c r="SCN23" s="406" t="n"/>
      <c r="SCO23" s="406" t="n"/>
      <c r="SCP23" s="406" t="n"/>
      <c r="SCQ23" s="406" t="n"/>
      <c r="SCR23" s="406" t="n"/>
      <c r="SCS23" s="406" t="n"/>
      <c r="SCT23" s="406" t="n"/>
      <c r="SCU23" s="406" t="n"/>
      <c r="SCV23" s="406" t="n"/>
      <c r="SCW23" s="406" t="n"/>
      <c r="SCX23" s="406" t="n"/>
      <c r="SCY23" s="406" t="n"/>
      <c r="SCZ23" s="406" t="n"/>
      <c r="SDA23" s="406" t="n"/>
      <c r="SDB23" s="406" t="n"/>
      <c r="SDC23" s="406" t="n"/>
      <c r="SDD23" s="406" t="n"/>
      <c r="SDE23" s="406" t="n"/>
      <c r="SDF23" s="406" t="n"/>
      <c r="SDG23" s="406" t="n"/>
      <c r="SDH23" s="406" t="n"/>
      <c r="SDI23" s="406" t="n"/>
      <c r="SDJ23" s="406" t="n"/>
      <c r="SDK23" s="406" t="n"/>
      <c r="SDL23" s="406" t="n"/>
      <c r="SDM23" s="406" t="n"/>
      <c r="SDN23" s="406" t="n"/>
      <c r="SDO23" s="406" t="n"/>
      <c r="SDP23" s="406" t="n"/>
      <c r="SDQ23" s="406" t="n"/>
      <c r="SDR23" s="406" t="n"/>
      <c r="SDS23" s="406" t="n"/>
      <c r="SDT23" s="406" t="n"/>
      <c r="SDU23" s="406" t="n"/>
      <c r="SDV23" s="406" t="n"/>
      <c r="SDW23" s="406" t="n"/>
      <c r="SDX23" s="406" t="n"/>
      <c r="SDY23" s="406" t="n"/>
      <c r="SDZ23" s="406" t="n"/>
      <c r="SEA23" s="406" t="n"/>
      <c r="SEB23" s="406" t="n"/>
      <c r="SEC23" s="406" t="n"/>
      <c r="SED23" s="406" t="n"/>
      <c r="SEE23" s="406" t="n"/>
      <c r="SEF23" s="406" t="n"/>
      <c r="SEG23" s="406" t="n"/>
      <c r="SEH23" s="406" t="n"/>
      <c r="SEI23" s="406" t="n"/>
      <c r="SEJ23" s="406" t="n"/>
      <c r="SEK23" s="406" t="n"/>
      <c r="SEL23" s="406" t="n"/>
      <c r="SEM23" s="406" t="n"/>
      <c r="SEN23" s="406" t="n"/>
      <c r="SEO23" s="406" t="n"/>
      <c r="SEP23" s="406" t="n"/>
      <c r="SEQ23" s="406" t="n"/>
      <c r="SER23" s="406" t="n"/>
      <c r="SES23" s="406" t="n"/>
      <c r="SET23" s="406" t="n"/>
      <c r="SEU23" s="406" t="n"/>
      <c r="SEV23" s="406" t="n"/>
      <c r="SEW23" s="406" t="n"/>
      <c r="SEX23" s="406" t="n"/>
      <c r="SEY23" s="406" t="n"/>
      <c r="SEZ23" s="406" t="n"/>
      <c r="SFA23" s="406" t="n"/>
      <c r="SFB23" s="406" t="n"/>
      <c r="SFC23" s="406" t="n"/>
      <c r="SFD23" s="406" t="n"/>
      <c r="SFE23" s="406" t="n"/>
      <c r="SFF23" s="406" t="n"/>
      <c r="SFG23" s="406" t="n"/>
      <c r="SFH23" s="406" t="n"/>
      <c r="SFI23" s="406" t="n"/>
      <c r="SFJ23" s="406" t="n"/>
      <c r="SFK23" s="406" t="n"/>
      <c r="SFL23" s="406" t="n"/>
      <c r="SFM23" s="406" t="n"/>
      <c r="SFN23" s="406" t="n"/>
      <c r="SFO23" s="406" t="n"/>
      <c r="SFP23" s="406" t="n"/>
      <c r="SFQ23" s="406" t="n"/>
      <c r="SFR23" s="406" t="n"/>
      <c r="SFS23" s="406" t="n"/>
      <c r="SFT23" s="406" t="n"/>
      <c r="SFU23" s="406" t="n"/>
      <c r="SFV23" s="406" t="n"/>
      <c r="SFW23" s="406" t="n"/>
      <c r="SFX23" s="406" t="n"/>
      <c r="SFY23" s="406" t="n"/>
      <c r="SFZ23" s="406" t="n"/>
      <c r="SGA23" s="406" t="n"/>
      <c r="SGB23" s="406" t="n"/>
      <c r="SGC23" s="406" t="n"/>
      <c r="SGD23" s="406" t="n"/>
      <c r="SGE23" s="406" t="n"/>
      <c r="SGF23" s="406" t="n"/>
      <c r="SGG23" s="406" t="n"/>
      <c r="SGH23" s="406" t="n"/>
      <c r="SGI23" s="406" t="n"/>
      <c r="SGJ23" s="406" t="n"/>
      <c r="SGK23" s="406" t="n"/>
      <c r="SGL23" s="406" t="n"/>
      <c r="SGM23" s="406" t="n"/>
      <c r="SGN23" s="406" t="n"/>
      <c r="SGO23" s="406" t="n"/>
      <c r="SGP23" s="406" t="n"/>
      <c r="SGQ23" s="406" t="n"/>
      <c r="SGR23" s="406" t="n"/>
      <c r="SGS23" s="406" t="n"/>
      <c r="SGT23" s="406" t="n"/>
      <c r="SGU23" s="406" t="n"/>
      <c r="SGV23" s="406" t="n"/>
      <c r="SGW23" s="406" t="n"/>
      <c r="SGX23" s="406" t="n"/>
      <c r="SGY23" s="406" t="n"/>
      <c r="SGZ23" s="406" t="n"/>
      <c r="SHA23" s="406" t="n"/>
      <c r="SHB23" s="406" t="n"/>
      <c r="SHC23" s="406" t="n"/>
      <c r="SHD23" s="406" t="n"/>
      <c r="SHE23" s="406" t="n"/>
      <c r="SHF23" s="406" t="n"/>
      <c r="SHG23" s="406" t="n"/>
      <c r="SHH23" s="406" t="n"/>
      <c r="SHI23" s="406" t="n"/>
      <c r="SHJ23" s="406" t="n"/>
      <c r="SHK23" s="406" t="n"/>
      <c r="SHL23" s="406" t="n"/>
      <c r="SHM23" s="406" t="n"/>
      <c r="SHN23" s="406" t="n"/>
      <c r="SHO23" s="406" t="n"/>
      <c r="SHP23" s="406" t="n"/>
      <c r="SHQ23" s="406" t="n"/>
      <c r="SHR23" s="406" t="n"/>
      <c r="SHS23" s="406" t="n"/>
      <c r="SHT23" s="406" t="n"/>
      <c r="SHU23" s="406" t="n"/>
      <c r="SHV23" s="406" t="n"/>
      <c r="SHW23" s="406" t="n"/>
      <c r="SHX23" s="406" t="n"/>
      <c r="SHY23" s="406" t="n"/>
      <c r="SHZ23" s="406" t="n"/>
      <c r="SIA23" s="406" t="n"/>
      <c r="SIB23" s="406" t="n"/>
      <c r="SIC23" s="406" t="n"/>
      <c r="SID23" s="406" t="n"/>
      <c r="SIE23" s="406" t="n"/>
      <c r="SIF23" s="406" t="n"/>
      <c r="SIG23" s="406" t="n"/>
      <c r="SIH23" s="406" t="n"/>
      <c r="SII23" s="406" t="n"/>
      <c r="SIJ23" s="406" t="n"/>
      <c r="SIK23" s="406" t="n"/>
      <c r="SIL23" s="406" t="n"/>
      <c r="SIM23" s="406" t="n"/>
      <c r="SIN23" s="406" t="n"/>
      <c r="SIO23" s="406" t="n"/>
      <c r="SIP23" s="406" t="n"/>
      <c r="SIQ23" s="406" t="n"/>
      <c r="SIR23" s="406" t="n"/>
      <c r="SIS23" s="406" t="n"/>
      <c r="SIT23" s="406" t="n"/>
      <c r="SIU23" s="406" t="n"/>
      <c r="SIV23" s="406" t="n"/>
      <c r="SIW23" s="406" t="n"/>
      <c r="SIX23" s="406" t="n"/>
      <c r="SIY23" s="406" t="n"/>
      <c r="SIZ23" s="406" t="n"/>
      <c r="SJA23" s="406" t="n"/>
      <c r="SJB23" s="406" t="n"/>
      <c r="SJC23" s="406" t="n"/>
      <c r="SJD23" s="406" t="n"/>
      <c r="SJE23" s="406" t="n"/>
      <c r="SJF23" s="406" t="n"/>
      <c r="SJG23" s="406" t="n"/>
      <c r="SJH23" s="406" t="n"/>
      <c r="SJI23" s="406" t="n"/>
      <c r="SJJ23" s="406" t="n"/>
      <c r="SJK23" s="406" t="n"/>
      <c r="SJL23" s="406" t="n"/>
      <c r="SJM23" s="406" t="n"/>
      <c r="SJN23" s="406" t="n"/>
      <c r="SJO23" s="406" t="n"/>
      <c r="SJP23" s="406" t="n"/>
      <c r="SJQ23" s="406" t="n"/>
      <c r="SJR23" s="406" t="n"/>
      <c r="SJS23" s="406" t="n"/>
      <c r="SJT23" s="406" t="n"/>
      <c r="SJU23" s="406" t="n"/>
      <c r="SJV23" s="406" t="n"/>
      <c r="SJW23" s="406" t="n"/>
      <c r="SJX23" s="406" t="n"/>
      <c r="SJY23" s="406" t="n"/>
      <c r="SJZ23" s="406" t="n"/>
      <c r="SKA23" s="406" t="n"/>
      <c r="SKB23" s="406" t="n"/>
      <c r="SKC23" s="406" t="n"/>
      <c r="SKD23" s="406" t="n"/>
      <c r="SKE23" s="406" t="n"/>
      <c r="SKF23" s="406" t="n"/>
      <c r="SKG23" s="406" t="n"/>
      <c r="SKH23" s="406" t="n"/>
      <c r="SKI23" s="406" t="n"/>
      <c r="SKJ23" s="406" t="n"/>
      <c r="SKK23" s="406" t="n"/>
      <c r="SKL23" s="406" t="n"/>
      <c r="SKM23" s="406" t="n"/>
      <c r="SKN23" s="406" t="n"/>
      <c r="SKO23" s="406" t="n"/>
      <c r="SKP23" s="406" t="n"/>
      <c r="SKQ23" s="406" t="n"/>
      <c r="SKR23" s="406" t="n"/>
      <c r="SKS23" s="406" t="n"/>
      <c r="SKT23" s="406" t="n"/>
      <c r="SKU23" s="406" t="n"/>
      <c r="SKV23" s="406" t="n"/>
      <c r="SKW23" s="406" t="n"/>
      <c r="SKX23" s="406" t="n"/>
      <c r="SKY23" s="406" t="n"/>
      <c r="SKZ23" s="406" t="n"/>
      <c r="SLA23" s="406" t="n"/>
      <c r="SLB23" s="406" t="n"/>
      <c r="SLC23" s="406" t="n"/>
      <c r="SLD23" s="406" t="n"/>
      <c r="SLE23" s="406" t="n"/>
      <c r="SLF23" s="406" t="n"/>
      <c r="SLG23" s="406" t="n"/>
      <c r="SLH23" s="406" t="n"/>
      <c r="SLI23" s="406" t="n"/>
      <c r="SLJ23" s="406" t="n"/>
      <c r="SLK23" s="406" t="n"/>
      <c r="SLL23" s="406" t="n"/>
      <c r="SLM23" s="406" t="n"/>
      <c r="SLN23" s="406" t="n"/>
      <c r="SLO23" s="406" t="n"/>
      <c r="SLP23" s="406" t="n"/>
      <c r="SLQ23" s="406" t="n"/>
      <c r="SLR23" s="406" t="n"/>
      <c r="SLS23" s="406" t="n"/>
      <c r="SLT23" s="406" t="n"/>
      <c r="SLU23" s="406" t="n"/>
      <c r="SLV23" s="406" t="n"/>
      <c r="SLW23" s="406" t="n"/>
      <c r="SLX23" s="406" t="n"/>
      <c r="SLY23" s="406" t="n"/>
      <c r="SLZ23" s="406" t="n"/>
      <c r="SMA23" s="406" t="n"/>
      <c r="SMB23" s="406" t="n"/>
      <c r="SMC23" s="406" t="n"/>
      <c r="SMD23" s="406" t="n"/>
      <c r="SME23" s="406" t="n"/>
      <c r="SMF23" s="406" t="n"/>
      <c r="SMG23" s="406" t="n"/>
      <c r="SMH23" s="406" t="n"/>
      <c r="SMI23" s="406" t="n"/>
      <c r="SMJ23" s="406" t="n"/>
      <c r="SMK23" s="406" t="n"/>
      <c r="SML23" s="406" t="n"/>
      <c r="SMM23" s="406" t="n"/>
      <c r="SMN23" s="406" t="n"/>
      <c r="SMO23" s="406" t="n"/>
      <c r="SMP23" s="406" t="n"/>
      <c r="SMQ23" s="406" t="n"/>
      <c r="SMR23" s="406" t="n"/>
      <c r="SMS23" s="406" t="n"/>
      <c r="SMT23" s="406" t="n"/>
      <c r="SMU23" s="406" t="n"/>
      <c r="SMV23" s="406" t="n"/>
      <c r="SMW23" s="406" t="n"/>
      <c r="SMX23" s="406" t="n"/>
      <c r="SMY23" s="406" t="n"/>
      <c r="SMZ23" s="406" t="n"/>
      <c r="SNA23" s="406" t="n"/>
      <c r="SNB23" s="406" t="n"/>
      <c r="SNC23" s="406" t="n"/>
      <c r="SND23" s="406" t="n"/>
      <c r="SNE23" s="406" t="n"/>
      <c r="SNF23" s="406" t="n"/>
      <c r="SNG23" s="406" t="n"/>
      <c r="SNH23" s="406" t="n"/>
      <c r="SNI23" s="406" t="n"/>
      <c r="SNJ23" s="406" t="n"/>
      <c r="SNK23" s="406" t="n"/>
      <c r="SNL23" s="406" t="n"/>
      <c r="SNM23" s="406" t="n"/>
      <c r="SNN23" s="406" t="n"/>
      <c r="SNO23" s="406" t="n"/>
      <c r="SNP23" s="406" t="n"/>
      <c r="SNQ23" s="406" t="n"/>
      <c r="SNR23" s="406" t="n"/>
      <c r="SNS23" s="406" t="n"/>
      <c r="SNT23" s="406" t="n"/>
      <c r="SNU23" s="406" t="n"/>
      <c r="SNV23" s="406" t="n"/>
      <c r="SNW23" s="406" t="n"/>
      <c r="SNX23" s="406" t="n"/>
      <c r="SNY23" s="406" t="n"/>
      <c r="SNZ23" s="406" t="n"/>
      <c r="SOA23" s="406" t="n"/>
      <c r="SOB23" s="406" t="n"/>
      <c r="SOC23" s="406" t="n"/>
      <c r="SOD23" s="406" t="n"/>
      <c r="SOE23" s="406" t="n"/>
      <c r="SOF23" s="406" t="n"/>
      <c r="SOG23" s="406" t="n"/>
      <c r="SOH23" s="406" t="n"/>
      <c r="SOI23" s="406" t="n"/>
      <c r="SOJ23" s="406" t="n"/>
      <c r="SOK23" s="406" t="n"/>
      <c r="SOL23" s="406" t="n"/>
      <c r="SOM23" s="406" t="n"/>
      <c r="SON23" s="406" t="n"/>
      <c r="SOO23" s="406" t="n"/>
      <c r="SOP23" s="406" t="n"/>
      <c r="SOQ23" s="406" t="n"/>
      <c r="SOR23" s="406" t="n"/>
      <c r="SOS23" s="406" t="n"/>
      <c r="SOT23" s="406" t="n"/>
      <c r="SOU23" s="406" t="n"/>
      <c r="SOV23" s="406" t="n"/>
      <c r="SOW23" s="406" t="n"/>
      <c r="SOX23" s="406" t="n"/>
      <c r="SOY23" s="406" t="n"/>
      <c r="SOZ23" s="406" t="n"/>
      <c r="SPA23" s="406" t="n"/>
      <c r="SPB23" s="406" t="n"/>
      <c r="SPC23" s="406" t="n"/>
      <c r="SPD23" s="406" t="n"/>
      <c r="SPE23" s="406" t="n"/>
      <c r="SPF23" s="406" t="n"/>
      <c r="SPG23" s="406" t="n"/>
      <c r="SPH23" s="406" t="n"/>
      <c r="SPI23" s="406" t="n"/>
      <c r="SPJ23" s="406" t="n"/>
      <c r="SPK23" s="406" t="n"/>
      <c r="SPL23" s="406" t="n"/>
      <c r="SPM23" s="406" t="n"/>
      <c r="SPN23" s="406" t="n"/>
      <c r="SPO23" s="406" t="n"/>
      <c r="SPP23" s="406" t="n"/>
      <c r="SPQ23" s="406" t="n"/>
      <c r="SPR23" s="406" t="n"/>
      <c r="SPS23" s="406" t="n"/>
      <c r="SPT23" s="406" t="n"/>
      <c r="SPU23" s="406" t="n"/>
      <c r="SPV23" s="406" t="n"/>
      <c r="SPW23" s="406" t="n"/>
      <c r="SPX23" s="406" t="n"/>
      <c r="SPY23" s="406" t="n"/>
      <c r="SPZ23" s="406" t="n"/>
      <c r="SQA23" s="406" t="n"/>
      <c r="SQB23" s="406" t="n"/>
      <c r="SQC23" s="406" t="n"/>
      <c r="SQD23" s="406" t="n"/>
      <c r="SQE23" s="406" t="n"/>
      <c r="SQF23" s="406" t="n"/>
      <c r="SQG23" s="406" t="n"/>
      <c r="SQH23" s="406" t="n"/>
      <c r="SQI23" s="406" t="n"/>
      <c r="SQJ23" s="406" t="n"/>
      <c r="SQK23" s="406" t="n"/>
      <c r="SQL23" s="406" t="n"/>
      <c r="SQM23" s="406" t="n"/>
      <c r="SQN23" s="406" t="n"/>
      <c r="SQO23" s="406" t="n"/>
      <c r="SQP23" s="406" t="n"/>
      <c r="SQQ23" s="406" t="n"/>
      <c r="SQR23" s="406" t="n"/>
      <c r="SQS23" s="406" t="n"/>
      <c r="SQT23" s="406" t="n"/>
      <c r="SQU23" s="406" t="n"/>
      <c r="SQV23" s="406" t="n"/>
      <c r="SQW23" s="406" t="n"/>
      <c r="SQX23" s="406" t="n"/>
      <c r="SQY23" s="406" t="n"/>
      <c r="SQZ23" s="406" t="n"/>
      <c r="SRA23" s="406" t="n"/>
      <c r="SRB23" s="406" t="n"/>
      <c r="SRC23" s="406" t="n"/>
      <c r="SRD23" s="406" t="n"/>
      <c r="SRE23" s="406" t="n"/>
      <c r="SRF23" s="406" t="n"/>
      <c r="SRG23" s="406" t="n"/>
      <c r="SRH23" s="406" t="n"/>
      <c r="SRI23" s="406" t="n"/>
      <c r="SRJ23" s="406" t="n"/>
      <c r="SRK23" s="406" t="n"/>
      <c r="SRL23" s="406" t="n"/>
      <c r="SRM23" s="406" t="n"/>
      <c r="SRN23" s="406" t="n"/>
      <c r="SRO23" s="406" t="n"/>
      <c r="SRP23" s="406" t="n"/>
      <c r="SRQ23" s="406" t="n"/>
      <c r="SRR23" s="406" t="n"/>
      <c r="SRS23" s="406" t="n"/>
      <c r="SRT23" s="406" t="n"/>
      <c r="SRU23" s="406" t="n"/>
      <c r="SRV23" s="406" t="n"/>
      <c r="SRW23" s="406" t="n"/>
      <c r="SRX23" s="406" t="n"/>
      <c r="SRY23" s="406" t="n"/>
      <c r="SRZ23" s="406" t="n"/>
      <c r="SSA23" s="406" t="n"/>
      <c r="SSB23" s="406" t="n"/>
      <c r="SSC23" s="406" t="n"/>
      <c r="SSD23" s="406" t="n"/>
      <c r="SSE23" s="406" t="n"/>
      <c r="SSF23" s="406" t="n"/>
      <c r="SSG23" s="406" t="n"/>
      <c r="SSH23" s="406" t="n"/>
      <c r="SSI23" s="406" t="n"/>
      <c r="SSJ23" s="406" t="n"/>
      <c r="SSK23" s="406" t="n"/>
      <c r="SSL23" s="406" t="n"/>
      <c r="SSM23" s="406" t="n"/>
      <c r="SSN23" s="406" t="n"/>
      <c r="SSO23" s="406" t="n"/>
      <c r="SSP23" s="406" t="n"/>
      <c r="SSQ23" s="406" t="n"/>
      <c r="SSR23" s="406" t="n"/>
      <c r="SSS23" s="406" t="n"/>
      <c r="SST23" s="406" t="n"/>
      <c r="SSU23" s="406" t="n"/>
      <c r="SSV23" s="406" t="n"/>
      <c r="SSW23" s="406" t="n"/>
      <c r="SSX23" s="406" t="n"/>
      <c r="SSY23" s="406" t="n"/>
      <c r="SSZ23" s="406" t="n"/>
      <c r="STA23" s="406" t="n"/>
      <c r="STB23" s="406" t="n"/>
      <c r="STC23" s="406" t="n"/>
      <c r="STD23" s="406" t="n"/>
      <c r="STE23" s="406" t="n"/>
      <c r="STF23" s="406" t="n"/>
      <c r="STG23" s="406" t="n"/>
      <c r="STH23" s="406" t="n"/>
      <c r="STI23" s="406" t="n"/>
      <c r="STJ23" s="406" t="n"/>
      <c r="STK23" s="406" t="n"/>
      <c r="STL23" s="406" t="n"/>
      <c r="STM23" s="406" t="n"/>
      <c r="STN23" s="406" t="n"/>
      <c r="STO23" s="406" t="n"/>
      <c r="STP23" s="406" t="n"/>
      <c r="STQ23" s="406" t="n"/>
      <c r="STR23" s="406" t="n"/>
      <c r="STS23" s="406" t="n"/>
      <c r="STT23" s="406" t="n"/>
      <c r="STU23" s="406" t="n"/>
      <c r="STV23" s="406" t="n"/>
      <c r="STW23" s="406" t="n"/>
      <c r="STX23" s="406" t="n"/>
      <c r="STY23" s="406" t="n"/>
      <c r="STZ23" s="406" t="n"/>
      <c r="SUA23" s="406" t="n"/>
      <c r="SUB23" s="406" t="n"/>
      <c r="SUC23" s="406" t="n"/>
      <c r="SUD23" s="406" t="n"/>
      <c r="SUE23" s="406" t="n"/>
      <c r="SUF23" s="406" t="n"/>
      <c r="SUG23" s="406" t="n"/>
      <c r="SUH23" s="406" t="n"/>
      <c r="SUI23" s="406" t="n"/>
      <c r="SUJ23" s="406" t="n"/>
      <c r="SUK23" s="406" t="n"/>
      <c r="SUL23" s="406" t="n"/>
      <c r="SUM23" s="406" t="n"/>
      <c r="SUN23" s="406" t="n"/>
      <c r="SUO23" s="406" t="n"/>
      <c r="SUP23" s="406" t="n"/>
      <c r="SUQ23" s="406" t="n"/>
      <c r="SUR23" s="406" t="n"/>
      <c r="SUS23" s="406" t="n"/>
      <c r="SUT23" s="406" t="n"/>
      <c r="SUU23" s="406" t="n"/>
      <c r="SUV23" s="406" t="n"/>
      <c r="SUW23" s="406" t="n"/>
      <c r="SUX23" s="406" t="n"/>
      <c r="SUY23" s="406" t="n"/>
      <c r="SUZ23" s="406" t="n"/>
      <c r="SVA23" s="406" t="n"/>
      <c r="SVB23" s="406" t="n"/>
      <c r="SVC23" s="406" t="n"/>
      <c r="SVD23" s="406" t="n"/>
      <c r="SVE23" s="406" t="n"/>
      <c r="SVF23" s="406" t="n"/>
      <c r="SVG23" s="406" t="n"/>
      <c r="SVH23" s="406" t="n"/>
      <c r="SVI23" s="406" t="n"/>
      <c r="SVJ23" s="406" t="n"/>
      <c r="SVK23" s="406" t="n"/>
      <c r="SVL23" s="406" t="n"/>
      <c r="SVM23" s="406" t="n"/>
      <c r="SVN23" s="406" t="n"/>
      <c r="SVO23" s="406" t="n"/>
      <c r="SVP23" s="406" t="n"/>
      <c r="SVQ23" s="406" t="n"/>
      <c r="SVR23" s="406" t="n"/>
      <c r="SVS23" s="406" t="n"/>
      <c r="SVT23" s="406" t="n"/>
      <c r="SVU23" s="406" t="n"/>
      <c r="SVV23" s="406" t="n"/>
      <c r="SVW23" s="406" t="n"/>
      <c r="SVX23" s="406" t="n"/>
      <c r="SVY23" s="406" t="n"/>
      <c r="SVZ23" s="406" t="n"/>
      <c r="SWA23" s="406" t="n"/>
      <c r="SWB23" s="406" t="n"/>
      <c r="SWC23" s="406" t="n"/>
      <c r="SWD23" s="406" t="n"/>
      <c r="SWE23" s="406" t="n"/>
      <c r="SWF23" s="406" t="n"/>
      <c r="SWG23" s="406" t="n"/>
      <c r="SWH23" s="406" t="n"/>
      <c r="SWI23" s="406" t="n"/>
      <c r="SWJ23" s="406" t="n"/>
      <c r="SWK23" s="406" t="n"/>
      <c r="SWL23" s="406" t="n"/>
      <c r="SWM23" s="406" t="n"/>
      <c r="SWN23" s="406" t="n"/>
      <c r="SWO23" s="406" t="n"/>
      <c r="SWP23" s="406" t="n"/>
      <c r="SWQ23" s="406" t="n"/>
      <c r="SWR23" s="406" t="n"/>
      <c r="SWS23" s="406" t="n"/>
      <c r="SWT23" s="406" t="n"/>
      <c r="SWU23" s="406" t="n"/>
      <c r="SWV23" s="406" t="n"/>
      <c r="SWW23" s="406" t="n"/>
      <c r="SWX23" s="406" t="n"/>
      <c r="SWY23" s="406" t="n"/>
      <c r="SWZ23" s="406" t="n"/>
      <c r="SXA23" s="406" t="n"/>
      <c r="SXB23" s="406" t="n"/>
      <c r="SXC23" s="406" t="n"/>
      <c r="SXD23" s="406" t="n"/>
      <c r="SXE23" s="406" t="n"/>
      <c r="SXF23" s="406" t="n"/>
      <c r="SXG23" s="406" t="n"/>
      <c r="SXH23" s="406" t="n"/>
      <c r="SXI23" s="406" t="n"/>
      <c r="SXJ23" s="406" t="n"/>
      <c r="SXK23" s="406" t="n"/>
      <c r="SXL23" s="406" t="n"/>
      <c r="SXM23" s="406" t="n"/>
      <c r="SXN23" s="406" t="n"/>
      <c r="SXO23" s="406" t="n"/>
      <c r="SXP23" s="406" t="n"/>
      <c r="SXQ23" s="406" t="n"/>
      <c r="SXR23" s="406" t="n"/>
      <c r="SXS23" s="406" t="n"/>
      <c r="SXT23" s="406" t="n"/>
      <c r="SXU23" s="406" t="n"/>
      <c r="SXV23" s="406" t="n"/>
      <c r="SXW23" s="406" t="n"/>
      <c r="SXX23" s="406" t="n"/>
      <c r="SXY23" s="406" t="n"/>
      <c r="SXZ23" s="406" t="n"/>
      <c r="SYA23" s="406" t="n"/>
      <c r="SYB23" s="406" t="n"/>
      <c r="SYC23" s="406" t="n"/>
      <c r="SYD23" s="406" t="n"/>
      <c r="SYE23" s="406" t="n"/>
      <c r="SYF23" s="406" t="n"/>
      <c r="SYG23" s="406" t="n"/>
      <c r="SYH23" s="406" t="n"/>
      <c r="SYI23" s="406" t="n"/>
      <c r="SYJ23" s="406" t="n"/>
      <c r="SYK23" s="406" t="n"/>
      <c r="SYL23" s="406" t="n"/>
      <c r="SYM23" s="406" t="n"/>
      <c r="SYN23" s="406" t="n"/>
      <c r="SYO23" s="406" t="n"/>
      <c r="SYP23" s="406" t="n"/>
      <c r="SYQ23" s="406" t="n"/>
      <c r="SYR23" s="406" t="n"/>
      <c r="SYS23" s="406" t="n"/>
      <c r="SYT23" s="406" t="n"/>
      <c r="SYU23" s="406" t="n"/>
      <c r="SYV23" s="406" t="n"/>
      <c r="SYW23" s="406" t="n"/>
      <c r="SYX23" s="406" t="n"/>
      <c r="SYY23" s="406" t="n"/>
      <c r="SYZ23" s="406" t="n"/>
      <c r="SZA23" s="406" t="n"/>
      <c r="SZB23" s="406" t="n"/>
      <c r="SZC23" s="406" t="n"/>
      <c r="SZD23" s="406" t="n"/>
      <c r="SZE23" s="406" t="n"/>
      <c r="SZF23" s="406" t="n"/>
      <c r="SZG23" s="406" t="n"/>
      <c r="SZH23" s="406" t="n"/>
      <c r="SZI23" s="406" t="n"/>
      <c r="SZJ23" s="406" t="n"/>
      <c r="SZK23" s="406" t="n"/>
      <c r="SZL23" s="406" t="n"/>
      <c r="SZM23" s="406" t="n"/>
      <c r="SZN23" s="406" t="n"/>
      <c r="SZO23" s="406" t="n"/>
      <c r="SZP23" s="406" t="n"/>
      <c r="SZQ23" s="406" t="n"/>
      <c r="SZR23" s="406" t="n"/>
      <c r="SZS23" s="406" t="n"/>
      <c r="SZT23" s="406" t="n"/>
      <c r="SZU23" s="406" t="n"/>
      <c r="SZV23" s="406" t="n"/>
      <c r="SZW23" s="406" t="n"/>
      <c r="SZX23" s="406" t="n"/>
      <c r="SZY23" s="406" t="n"/>
      <c r="SZZ23" s="406" t="n"/>
      <c r="TAA23" s="406" t="n"/>
      <c r="TAB23" s="406" t="n"/>
      <c r="TAC23" s="406" t="n"/>
      <c r="TAD23" s="406" t="n"/>
      <c r="TAE23" s="406" t="n"/>
      <c r="TAF23" s="406" t="n"/>
      <c r="TAG23" s="406" t="n"/>
      <c r="TAH23" s="406" t="n"/>
      <c r="TAI23" s="406" t="n"/>
      <c r="TAJ23" s="406" t="n"/>
      <c r="TAK23" s="406" t="n"/>
      <c r="TAL23" s="406" t="n"/>
      <c r="TAM23" s="406" t="n"/>
      <c r="TAN23" s="406" t="n"/>
      <c r="TAO23" s="406" t="n"/>
      <c r="TAP23" s="406" t="n"/>
      <c r="TAQ23" s="406" t="n"/>
      <c r="TAR23" s="406" t="n"/>
      <c r="TAS23" s="406" t="n"/>
      <c r="TAT23" s="406" t="n"/>
      <c r="TAU23" s="406" t="n"/>
      <c r="TAV23" s="406" t="n"/>
      <c r="TAW23" s="406" t="n"/>
      <c r="TAX23" s="406" t="n"/>
      <c r="TAY23" s="406" t="n"/>
      <c r="TAZ23" s="406" t="n"/>
      <c r="TBA23" s="406" t="n"/>
      <c r="TBB23" s="406" t="n"/>
      <c r="TBC23" s="406" t="n"/>
      <c r="TBD23" s="406" t="n"/>
      <c r="TBE23" s="406" t="n"/>
      <c r="TBF23" s="406" t="n"/>
      <c r="TBG23" s="406" t="n"/>
      <c r="TBH23" s="406" t="n"/>
      <c r="TBI23" s="406" t="n"/>
      <c r="TBJ23" s="406" t="n"/>
      <c r="TBK23" s="406" t="n"/>
      <c r="TBL23" s="406" t="n"/>
      <c r="TBM23" s="406" t="n"/>
      <c r="TBN23" s="406" t="n"/>
      <c r="TBO23" s="406" t="n"/>
      <c r="TBP23" s="406" t="n"/>
      <c r="TBQ23" s="406" t="n"/>
      <c r="TBR23" s="406" t="n"/>
      <c r="TBS23" s="406" t="n"/>
      <c r="TBT23" s="406" t="n"/>
      <c r="TBU23" s="406" t="n"/>
      <c r="TBV23" s="406" t="n"/>
      <c r="TBW23" s="406" t="n"/>
      <c r="TBX23" s="406" t="n"/>
      <c r="TBY23" s="406" t="n"/>
      <c r="TBZ23" s="406" t="n"/>
      <c r="TCA23" s="406" t="n"/>
      <c r="TCB23" s="406" t="n"/>
      <c r="TCC23" s="406" t="n"/>
      <c r="TCD23" s="406" t="n"/>
      <c r="TCE23" s="406" t="n"/>
      <c r="TCF23" s="406" t="n"/>
      <c r="TCG23" s="406" t="n"/>
      <c r="TCH23" s="406" t="n"/>
      <c r="TCI23" s="406" t="n"/>
      <c r="TCJ23" s="406" t="n"/>
      <c r="TCK23" s="406" t="n"/>
      <c r="TCL23" s="406" t="n"/>
      <c r="TCM23" s="406" t="n"/>
      <c r="TCN23" s="406" t="n"/>
      <c r="TCO23" s="406" t="n"/>
      <c r="TCP23" s="406" t="n"/>
      <c r="TCQ23" s="406" t="n"/>
      <c r="TCR23" s="406" t="n"/>
      <c r="TCS23" s="406" t="n"/>
      <c r="TCT23" s="406" t="n"/>
      <c r="TCU23" s="406" t="n"/>
      <c r="TCV23" s="406" t="n"/>
      <c r="TCW23" s="406" t="n"/>
      <c r="TCX23" s="406" t="n"/>
      <c r="TCY23" s="406" t="n"/>
      <c r="TCZ23" s="406" t="n"/>
      <c r="TDA23" s="406" t="n"/>
      <c r="TDB23" s="406" t="n"/>
      <c r="TDC23" s="406" t="n"/>
      <c r="TDD23" s="406" t="n"/>
      <c r="TDE23" s="406" t="n"/>
      <c r="TDF23" s="406" t="n"/>
      <c r="TDG23" s="406" t="n"/>
      <c r="TDH23" s="406" t="n"/>
      <c r="TDI23" s="406" t="n"/>
      <c r="TDJ23" s="406" t="n"/>
      <c r="TDK23" s="406" t="n"/>
      <c r="TDL23" s="406" t="n"/>
      <c r="TDM23" s="406" t="n"/>
      <c r="TDN23" s="406" t="n"/>
      <c r="TDO23" s="406" t="n"/>
      <c r="TDP23" s="406" t="n"/>
      <c r="TDQ23" s="406" t="n"/>
      <c r="TDR23" s="406" t="n"/>
      <c r="TDS23" s="406" t="n"/>
      <c r="TDT23" s="406" t="n"/>
      <c r="TDU23" s="406" t="n"/>
      <c r="TDV23" s="406" t="n"/>
      <c r="TDW23" s="406" t="n"/>
      <c r="TDX23" s="406" t="n"/>
      <c r="TDY23" s="406" t="n"/>
      <c r="TDZ23" s="406" t="n"/>
      <c r="TEA23" s="406" t="n"/>
      <c r="TEB23" s="406" t="n"/>
      <c r="TEC23" s="406" t="n"/>
      <c r="TED23" s="406" t="n"/>
      <c r="TEE23" s="406" t="n"/>
      <c r="TEF23" s="406" t="n"/>
      <c r="TEG23" s="406" t="n"/>
      <c r="TEH23" s="406" t="n"/>
      <c r="TEI23" s="406" t="n"/>
      <c r="TEJ23" s="406" t="n"/>
      <c r="TEK23" s="406" t="n"/>
      <c r="TEL23" s="406" t="n"/>
      <c r="TEM23" s="406" t="n"/>
      <c r="TEN23" s="406" t="n"/>
      <c r="TEO23" s="406" t="n"/>
      <c r="TEP23" s="406" t="n"/>
      <c r="TEQ23" s="406" t="n"/>
      <c r="TER23" s="406" t="n"/>
      <c r="TES23" s="406" t="n"/>
      <c r="TET23" s="406" t="n"/>
      <c r="TEU23" s="406" t="n"/>
      <c r="TEV23" s="406" t="n"/>
      <c r="TEW23" s="406" t="n"/>
      <c r="TEX23" s="406" t="n"/>
      <c r="TEY23" s="406" t="n"/>
      <c r="TEZ23" s="406" t="n"/>
      <c r="TFA23" s="406" t="n"/>
      <c r="TFB23" s="406" t="n"/>
      <c r="TFC23" s="406" t="n"/>
      <c r="TFD23" s="406" t="n"/>
      <c r="TFE23" s="406" t="n"/>
      <c r="TFF23" s="406" t="n"/>
      <c r="TFG23" s="406" t="n"/>
      <c r="TFH23" s="406" t="n"/>
      <c r="TFI23" s="406" t="n"/>
      <c r="TFJ23" s="406" t="n"/>
      <c r="TFK23" s="406" t="n"/>
      <c r="TFL23" s="406" t="n"/>
      <c r="TFM23" s="406" t="n"/>
      <c r="TFN23" s="406" t="n"/>
      <c r="TFO23" s="406" t="n"/>
      <c r="TFP23" s="406" t="n"/>
      <c r="TFQ23" s="406" t="n"/>
      <c r="TFR23" s="406" t="n"/>
      <c r="TFS23" s="406" t="n"/>
      <c r="TFT23" s="406" t="n"/>
      <c r="TFU23" s="406" t="n"/>
      <c r="TFV23" s="406" t="n"/>
      <c r="TFW23" s="406" t="n"/>
      <c r="TFX23" s="406" t="n"/>
      <c r="TFY23" s="406" t="n"/>
      <c r="TFZ23" s="406" t="n"/>
      <c r="TGA23" s="406" t="n"/>
      <c r="TGB23" s="406" t="n"/>
      <c r="TGC23" s="406" t="n"/>
      <c r="TGD23" s="406" t="n"/>
      <c r="TGE23" s="406" t="n"/>
      <c r="TGF23" s="406" t="n"/>
      <c r="TGG23" s="406" t="n"/>
      <c r="TGH23" s="406" t="n"/>
      <c r="TGI23" s="406" t="n"/>
      <c r="TGJ23" s="406" t="n"/>
      <c r="TGK23" s="406" t="n"/>
      <c r="TGL23" s="406" t="n"/>
      <c r="TGM23" s="406" t="n"/>
      <c r="TGN23" s="406" t="n"/>
      <c r="TGO23" s="406" t="n"/>
      <c r="TGP23" s="406" t="n"/>
      <c r="TGQ23" s="406" t="n"/>
      <c r="TGR23" s="406" t="n"/>
      <c r="TGS23" s="406" t="n"/>
      <c r="TGT23" s="406" t="n"/>
      <c r="TGU23" s="406" t="n"/>
      <c r="TGV23" s="406" t="n"/>
      <c r="TGW23" s="406" t="n"/>
      <c r="TGX23" s="406" t="n"/>
      <c r="TGY23" s="406" t="n"/>
      <c r="TGZ23" s="406" t="n"/>
      <c r="THA23" s="406" t="n"/>
      <c r="THB23" s="406" t="n"/>
      <c r="THC23" s="406" t="n"/>
      <c r="THD23" s="406" t="n"/>
      <c r="THE23" s="406" t="n"/>
      <c r="THF23" s="406" t="n"/>
      <c r="THG23" s="406" t="n"/>
      <c r="THH23" s="406" t="n"/>
      <c r="THI23" s="406" t="n"/>
      <c r="THJ23" s="406" t="n"/>
      <c r="THK23" s="406" t="n"/>
      <c r="THL23" s="406" t="n"/>
      <c r="THM23" s="406" t="n"/>
      <c r="THN23" s="406" t="n"/>
      <c r="THO23" s="406" t="n"/>
      <c r="THP23" s="406" t="n"/>
      <c r="THQ23" s="406" t="n"/>
      <c r="THR23" s="406" t="n"/>
      <c r="THS23" s="406" t="n"/>
      <c r="THT23" s="406" t="n"/>
      <c r="THU23" s="406" t="n"/>
      <c r="THV23" s="406" t="n"/>
      <c r="THW23" s="406" t="n"/>
      <c r="THX23" s="406" t="n"/>
      <c r="THY23" s="406" t="n"/>
      <c r="THZ23" s="406" t="n"/>
      <c r="TIA23" s="406" t="n"/>
      <c r="TIB23" s="406" t="n"/>
      <c r="TIC23" s="406" t="n"/>
      <c r="TID23" s="406" t="n"/>
      <c r="TIE23" s="406" t="n"/>
      <c r="TIF23" s="406" t="n"/>
      <c r="TIG23" s="406" t="n"/>
      <c r="TIH23" s="406" t="n"/>
      <c r="TII23" s="406" t="n"/>
      <c r="TIJ23" s="406" t="n"/>
      <c r="TIK23" s="406" t="n"/>
      <c r="TIL23" s="406" t="n"/>
      <c r="TIM23" s="406" t="n"/>
      <c r="TIN23" s="406" t="n"/>
      <c r="TIO23" s="406" t="n"/>
      <c r="TIP23" s="406" t="n"/>
      <c r="TIQ23" s="406" t="n"/>
      <c r="TIR23" s="406" t="n"/>
      <c r="TIS23" s="406" t="n"/>
      <c r="TIT23" s="406" t="n"/>
      <c r="TIU23" s="406" t="n"/>
      <c r="TIV23" s="406" t="n"/>
      <c r="TIW23" s="406" t="n"/>
      <c r="TIX23" s="406" t="n"/>
      <c r="TIY23" s="406" t="n"/>
      <c r="TIZ23" s="406" t="n"/>
      <c r="TJA23" s="406" t="n"/>
      <c r="TJB23" s="406" t="n"/>
      <c r="TJC23" s="406" t="n"/>
      <c r="TJD23" s="406" t="n"/>
      <c r="TJE23" s="406" t="n"/>
      <c r="TJF23" s="406" t="n"/>
      <c r="TJG23" s="406" t="n"/>
      <c r="TJH23" s="406" t="n"/>
      <c r="TJI23" s="406" t="n"/>
      <c r="TJJ23" s="406" t="n"/>
      <c r="TJK23" s="406" t="n"/>
      <c r="TJL23" s="406" t="n"/>
      <c r="TJM23" s="406" t="n"/>
      <c r="TJN23" s="406" t="n"/>
      <c r="TJO23" s="406" t="n"/>
      <c r="TJP23" s="406" t="n"/>
      <c r="TJQ23" s="406" t="n"/>
      <c r="TJR23" s="406" t="n"/>
      <c r="TJS23" s="406" t="n"/>
      <c r="TJT23" s="406" t="n"/>
      <c r="TJU23" s="406" t="n"/>
      <c r="TJV23" s="406" t="n"/>
      <c r="TJW23" s="406" t="n"/>
      <c r="TJX23" s="406" t="n"/>
      <c r="TJY23" s="406" t="n"/>
      <c r="TJZ23" s="406" t="n"/>
      <c r="TKA23" s="406" t="n"/>
      <c r="TKB23" s="406" t="n"/>
      <c r="TKC23" s="406" t="n"/>
      <c r="TKD23" s="406" t="n"/>
      <c r="TKE23" s="406" t="n"/>
      <c r="TKF23" s="406" t="n"/>
      <c r="TKG23" s="406" t="n"/>
      <c r="TKH23" s="406" t="n"/>
      <c r="TKI23" s="406" t="n"/>
      <c r="TKJ23" s="406" t="n"/>
      <c r="TKK23" s="406" t="n"/>
      <c r="TKL23" s="406" t="n"/>
      <c r="TKM23" s="406" t="n"/>
      <c r="TKN23" s="406" t="n"/>
      <c r="TKO23" s="406" t="n"/>
      <c r="TKP23" s="406" t="n"/>
      <c r="TKQ23" s="406" t="n"/>
      <c r="TKR23" s="406" t="n"/>
      <c r="TKS23" s="406" t="n"/>
      <c r="TKT23" s="406" t="n"/>
      <c r="TKU23" s="406" t="n"/>
      <c r="TKV23" s="406" t="n"/>
      <c r="TKW23" s="406" t="n"/>
      <c r="TKX23" s="406" t="n"/>
      <c r="TKY23" s="406" t="n"/>
      <c r="TKZ23" s="406" t="n"/>
      <c r="TLA23" s="406" t="n"/>
      <c r="TLB23" s="406" t="n"/>
      <c r="TLC23" s="406" t="n"/>
      <c r="TLD23" s="406" t="n"/>
      <c r="TLE23" s="406" t="n"/>
      <c r="TLF23" s="406" t="n"/>
      <c r="TLG23" s="406" t="n"/>
      <c r="TLH23" s="406" t="n"/>
      <c r="TLI23" s="406" t="n"/>
      <c r="TLJ23" s="406" t="n"/>
      <c r="TLK23" s="406" t="n"/>
      <c r="TLL23" s="406" t="n"/>
      <c r="TLM23" s="406" t="n"/>
      <c r="TLN23" s="406" t="n"/>
      <c r="TLO23" s="406" t="n"/>
      <c r="TLP23" s="406" t="n"/>
      <c r="TLQ23" s="406" t="n"/>
      <c r="TLR23" s="406" t="n"/>
      <c r="TLS23" s="406" t="n"/>
      <c r="TLT23" s="406" t="n"/>
      <c r="TLU23" s="406" t="n"/>
      <c r="TLV23" s="406" t="n"/>
      <c r="TLW23" s="406" t="n"/>
      <c r="TLX23" s="406" t="n"/>
      <c r="TLY23" s="406" t="n"/>
      <c r="TLZ23" s="406" t="n"/>
      <c r="TMA23" s="406" t="n"/>
      <c r="TMB23" s="406" t="n"/>
      <c r="TMC23" s="406" t="n"/>
      <c r="TMD23" s="406" t="n"/>
      <c r="TME23" s="406" t="n"/>
      <c r="TMF23" s="406" t="n"/>
      <c r="TMG23" s="406" t="n"/>
      <c r="TMH23" s="406" t="n"/>
      <c r="TMI23" s="406" t="n"/>
      <c r="TMJ23" s="406" t="n"/>
      <c r="TMK23" s="406" t="n"/>
      <c r="TML23" s="406" t="n"/>
      <c r="TMM23" s="406" t="n"/>
      <c r="TMN23" s="406" t="n"/>
      <c r="TMO23" s="406" t="n"/>
      <c r="TMP23" s="406" t="n"/>
      <c r="TMQ23" s="406" t="n"/>
      <c r="TMR23" s="406" t="n"/>
      <c r="TMS23" s="406" t="n"/>
      <c r="TMT23" s="406" t="n"/>
      <c r="TMU23" s="406" t="n"/>
      <c r="TMV23" s="406" t="n"/>
      <c r="TMW23" s="406" t="n"/>
      <c r="TMX23" s="406" t="n"/>
      <c r="TMY23" s="406" t="n"/>
      <c r="TMZ23" s="406" t="n"/>
      <c r="TNA23" s="406" t="n"/>
      <c r="TNB23" s="406" t="n"/>
      <c r="TNC23" s="406" t="n"/>
      <c r="TND23" s="406" t="n"/>
      <c r="TNE23" s="406" t="n"/>
      <c r="TNF23" s="406" t="n"/>
      <c r="TNG23" s="406" t="n"/>
      <c r="TNH23" s="406" t="n"/>
      <c r="TNI23" s="406" t="n"/>
      <c r="TNJ23" s="406" t="n"/>
      <c r="TNK23" s="406" t="n"/>
      <c r="TNL23" s="406" t="n"/>
      <c r="TNM23" s="406" t="n"/>
      <c r="TNN23" s="406" t="n"/>
      <c r="TNO23" s="406" t="n"/>
      <c r="TNP23" s="406" t="n"/>
      <c r="TNQ23" s="406" t="n"/>
      <c r="TNR23" s="406" t="n"/>
      <c r="TNS23" s="406" t="n"/>
      <c r="TNT23" s="406" t="n"/>
      <c r="TNU23" s="406" t="n"/>
      <c r="TNV23" s="406" t="n"/>
      <c r="TNW23" s="406" t="n"/>
      <c r="TNX23" s="406" t="n"/>
      <c r="TNY23" s="406" t="n"/>
      <c r="TNZ23" s="406" t="n"/>
      <c r="TOA23" s="406" t="n"/>
      <c r="TOB23" s="406" t="n"/>
      <c r="TOC23" s="406" t="n"/>
      <c r="TOD23" s="406" t="n"/>
      <c r="TOE23" s="406" t="n"/>
      <c r="TOF23" s="406" t="n"/>
      <c r="TOG23" s="406" t="n"/>
      <c r="TOH23" s="406" t="n"/>
      <c r="TOI23" s="406" t="n"/>
      <c r="TOJ23" s="406" t="n"/>
      <c r="TOK23" s="406" t="n"/>
      <c r="TOL23" s="406" t="n"/>
      <c r="TOM23" s="406" t="n"/>
      <c r="TON23" s="406" t="n"/>
      <c r="TOO23" s="406" t="n"/>
      <c r="TOP23" s="406" t="n"/>
      <c r="TOQ23" s="406" t="n"/>
      <c r="TOR23" s="406" t="n"/>
      <c r="TOS23" s="406" t="n"/>
      <c r="TOT23" s="406" t="n"/>
      <c r="TOU23" s="406" t="n"/>
      <c r="TOV23" s="406" t="n"/>
      <c r="TOW23" s="406" t="n"/>
      <c r="TOX23" s="406" t="n"/>
      <c r="TOY23" s="406" t="n"/>
      <c r="TOZ23" s="406" t="n"/>
      <c r="TPA23" s="406" t="n"/>
      <c r="TPB23" s="406" t="n"/>
      <c r="TPC23" s="406" t="n"/>
      <c r="TPD23" s="406" t="n"/>
      <c r="TPE23" s="406" t="n"/>
      <c r="TPF23" s="406" t="n"/>
      <c r="TPG23" s="406" t="n"/>
      <c r="TPH23" s="406" t="n"/>
      <c r="TPI23" s="406" t="n"/>
      <c r="TPJ23" s="406" t="n"/>
      <c r="TPK23" s="406" t="n"/>
      <c r="TPL23" s="406" t="n"/>
      <c r="TPM23" s="406" t="n"/>
      <c r="TPN23" s="406" t="n"/>
      <c r="TPO23" s="406" t="n"/>
      <c r="TPP23" s="406" t="n"/>
      <c r="TPQ23" s="406" t="n"/>
      <c r="TPR23" s="406" t="n"/>
      <c r="TPS23" s="406" t="n"/>
      <c r="TPT23" s="406" t="n"/>
      <c r="TPU23" s="406" t="n"/>
      <c r="TPV23" s="406" t="n"/>
      <c r="TPW23" s="406" t="n"/>
      <c r="TPX23" s="406" t="n"/>
      <c r="TPY23" s="406" t="n"/>
      <c r="TPZ23" s="406" t="n"/>
      <c r="TQA23" s="406" t="n"/>
      <c r="TQB23" s="406" t="n"/>
      <c r="TQC23" s="406" t="n"/>
      <c r="TQD23" s="406" t="n"/>
      <c r="TQE23" s="406" t="n"/>
      <c r="TQF23" s="406" t="n"/>
      <c r="TQG23" s="406" t="n"/>
      <c r="TQH23" s="406" t="n"/>
      <c r="TQI23" s="406" t="n"/>
      <c r="TQJ23" s="406" t="n"/>
      <c r="TQK23" s="406" t="n"/>
      <c r="TQL23" s="406" t="n"/>
      <c r="TQM23" s="406" t="n"/>
      <c r="TQN23" s="406" t="n"/>
      <c r="TQO23" s="406" t="n"/>
      <c r="TQP23" s="406" t="n"/>
      <c r="TQQ23" s="406" t="n"/>
      <c r="TQR23" s="406" t="n"/>
      <c r="TQS23" s="406" t="n"/>
      <c r="TQT23" s="406" t="n"/>
      <c r="TQU23" s="406" t="n"/>
      <c r="TQV23" s="406" t="n"/>
      <c r="TQW23" s="406" t="n"/>
      <c r="TQX23" s="406" t="n"/>
      <c r="TQY23" s="406" t="n"/>
      <c r="TQZ23" s="406" t="n"/>
      <c r="TRA23" s="406" t="n"/>
      <c r="TRB23" s="406" t="n"/>
      <c r="TRC23" s="406" t="n"/>
      <c r="TRD23" s="406" t="n"/>
      <c r="TRE23" s="406" t="n"/>
      <c r="TRF23" s="406" t="n"/>
      <c r="TRG23" s="406" t="n"/>
      <c r="TRH23" s="406" t="n"/>
      <c r="TRI23" s="406" t="n"/>
      <c r="TRJ23" s="406" t="n"/>
      <c r="TRK23" s="406" t="n"/>
      <c r="TRL23" s="406" t="n"/>
      <c r="TRM23" s="406" t="n"/>
      <c r="TRN23" s="406" t="n"/>
      <c r="TRO23" s="406" t="n"/>
      <c r="TRP23" s="406" t="n"/>
      <c r="TRQ23" s="406" t="n"/>
      <c r="TRR23" s="406" t="n"/>
      <c r="TRS23" s="406" t="n"/>
      <c r="TRT23" s="406" t="n"/>
      <c r="TRU23" s="406" t="n"/>
      <c r="TRV23" s="406" t="n"/>
      <c r="TRW23" s="406" t="n"/>
      <c r="TRX23" s="406" t="n"/>
      <c r="TRY23" s="406" t="n"/>
      <c r="TRZ23" s="406" t="n"/>
      <c r="TSA23" s="406" t="n"/>
      <c r="TSB23" s="406" t="n"/>
      <c r="TSC23" s="406" t="n"/>
      <c r="TSD23" s="406" t="n"/>
      <c r="TSE23" s="406" t="n"/>
      <c r="TSF23" s="406" t="n"/>
      <c r="TSG23" s="406" t="n"/>
      <c r="TSH23" s="406" t="n"/>
      <c r="TSI23" s="406" t="n"/>
      <c r="TSJ23" s="406" t="n"/>
      <c r="TSK23" s="406" t="n"/>
      <c r="TSL23" s="406" t="n"/>
      <c r="TSM23" s="406" t="n"/>
      <c r="TSN23" s="406" t="n"/>
      <c r="TSO23" s="406" t="n"/>
      <c r="TSP23" s="406" t="n"/>
      <c r="TSQ23" s="406" t="n"/>
      <c r="TSR23" s="406" t="n"/>
      <c r="TSS23" s="406" t="n"/>
      <c r="TST23" s="406" t="n"/>
      <c r="TSU23" s="406" t="n"/>
      <c r="TSV23" s="406" t="n"/>
      <c r="TSW23" s="406" t="n"/>
      <c r="TSX23" s="406" t="n"/>
      <c r="TSY23" s="406" t="n"/>
      <c r="TSZ23" s="406" t="n"/>
      <c r="TTA23" s="406" t="n"/>
      <c r="TTB23" s="406" t="n"/>
      <c r="TTC23" s="406" t="n"/>
      <c r="TTD23" s="406" t="n"/>
      <c r="TTE23" s="406" t="n"/>
      <c r="TTF23" s="406" t="n"/>
      <c r="TTG23" s="406" t="n"/>
      <c r="TTH23" s="406" t="n"/>
      <c r="TTI23" s="406" t="n"/>
      <c r="TTJ23" s="406" t="n"/>
      <c r="TTK23" s="406" t="n"/>
      <c r="TTL23" s="406" t="n"/>
      <c r="TTM23" s="406" t="n"/>
      <c r="TTN23" s="406" t="n"/>
      <c r="TTO23" s="406" t="n"/>
      <c r="TTP23" s="406" t="n"/>
      <c r="TTQ23" s="406" t="n"/>
      <c r="TTR23" s="406" t="n"/>
      <c r="TTS23" s="406" t="n"/>
      <c r="TTT23" s="406" t="n"/>
      <c r="TTU23" s="406" t="n"/>
      <c r="TTV23" s="406" t="n"/>
      <c r="TTW23" s="406" t="n"/>
      <c r="TTX23" s="406" t="n"/>
      <c r="TTY23" s="406" t="n"/>
      <c r="TTZ23" s="406" t="n"/>
      <c r="TUA23" s="406" t="n"/>
      <c r="TUB23" s="406" t="n"/>
      <c r="TUC23" s="406" t="n"/>
      <c r="TUD23" s="406" t="n"/>
      <c r="TUE23" s="406" t="n"/>
      <c r="TUF23" s="406" t="n"/>
      <c r="TUG23" s="406" t="n"/>
      <c r="TUH23" s="406" t="n"/>
      <c r="TUI23" s="406" t="n"/>
      <c r="TUJ23" s="406" t="n"/>
      <c r="TUK23" s="406" t="n"/>
      <c r="TUL23" s="406" t="n"/>
      <c r="TUM23" s="406" t="n"/>
      <c r="TUN23" s="406" t="n"/>
      <c r="TUO23" s="406" t="n"/>
      <c r="TUP23" s="406" t="n"/>
      <c r="TUQ23" s="406" t="n"/>
      <c r="TUR23" s="406" t="n"/>
      <c r="TUS23" s="406" t="n"/>
      <c r="TUT23" s="406" t="n"/>
      <c r="TUU23" s="406" t="n"/>
      <c r="TUV23" s="406" t="n"/>
      <c r="TUW23" s="406" t="n"/>
      <c r="TUX23" s="406" t="n"/>
      <c r="TUY23" s="406" t="n"/>
      <c r="TUZ23" s="406" t="n"/>
      <c r="TVA23" s="406" t="n"/>
      <c r="TVB23" s="406" t="n"/>
      <c r="TVC23" s="406" t="n"/>
      <c r="TVD23" s="406" t="n"/>
      <c r="TVE23" s="406" t="n"/>
      <c r="TVF23" s="406" t="n"/>
      <c r="TVG23" s="406" t="n"/>
      <c r="TVH23" s="406" t="n"/>
      <c r="TVI23" s="406" t="n"/>
      <c r="TVJ23" s="406" t="n"/>
      <c r="TVK23" s="406" t="n"/>
      <c r="TVL23" s="406" t="n"/>
      <c r="TVM23" s="406" t="n"/>
      <c r="TVN23" s="406" t="n"/>
      <c r="TVO23" s="406" t="n"/>
      <c r="TVP23" s="406" t="n"/>
      <c r="TVQ23" s="406" t="n"/>
      <c r="TVR23" s="406" t="n"/>
      <c r="TVS23" s="406" t="n"/>
      <c r="TVT23" s="406" t="n"/>
      <c r="TVU23" s="406" t="n"/>
      <c r="TVV23" s="406" t="n"/>
      <c r="TVW23" s="406" t="n"/>
      <c r="TVX23" s="406" t="n"/>
      <c r="TVY23" s="406" t="n"/>
      <c r="TVZ23" s="406" t="n"/>
      <c r="TWA23" s="406" t="n"/>
      <c r="TWB23" s="406" t="n"/>
      <c r="TWC23" s="406" t="n"/>
      <c r="TWD23" s="406" t="n"/>
      <c r="TWE23" s="406" t="n"/>
      <c r="TWF23" s="406" t="n"/>
      <c r="TWG23" s="406" t="n"/>
      <c r="TWH23" s="406" t="n"/>
      <c r="TWI23" s="406" t="n"/>
      <c r="TWJ23" s="406" t="n"/>
      <c r="TWK23" s="406" t="n"/>
      <c r="TWL23" s="406" t="n"/>
      <c r="TWM23" s="406" t="n"/>
      <c r="TWN23" s="406" t="n"/>
      <c r="TWO23" s="406" t="n"/>
      <c r="TWP23" s="406" t="n"/>
      <c r="TWQ23" s="406" t="n"/>
      <c r="TWR23" s="406" t="n"/>
      <c r="TWS23" s="406" t="n"/>
      <c r="TWT23" s="406" t="n"/>
      <c r="TWU23" s="406" t="n"/>
      <c r="TWV23" s="406" t="n"/>
      <c r="TWW23" s="406" t="n"/>
      <c r="TWX23" s="406" t="n"/>
      <c r="TWY23" s="406" t="n"/>
      <c r="TWZ23" s="406" t="n"/>
      <c r="TXA23" s="406" t="n"/>
      <c r="TXB23" s="406" t="n"/>
      <c r="TXC23" s="406" t="n"/>
      <c r="TXD23" s="406" t="n"/>
      <c r="TXE23" s="406" t="n"/>
      <c r="TXF23" s="406" t="n"/>
      <c r="TXG23" s="406" t="n"/>
      <c r="TXH23" s="406" t="n"/>
      <c r="TXI23" s="406" t="n"/>
      <c r="TXJ23" s="406" t="n"/>
      <c r="TXK23" s="406" t="n"/>
      <c r="TXL23" s="406" t="n"/>
      <c r="TXM23" s="406" t="n"/>
      <c r="TXN23" s="406" t="n"/>
      <c r="TXO23" s="406" t="n"/>
      <c r="TXP23" s="406" t="n"/>
      <c r="TXQ23" s="406" t="n"/>
      <c r="TXR23" s="406" t="n"/>
      <c r="TXS23" s="406" t="n"/>
      <c r="TXT23" s="406" t="n"/>
      <c r="TXU23" s="406" t="n"/>
      <c r="TXV23" s="406" t="n"/>
      <c r="TXW23" s="406" t="n"/>
      <c r="TXX23" s="406" t="n"/>
      <c r="TXY23" s="406" t="n"/>
      <c r="TXZ23" s="406" t="n"/>
      <c r="TYA23" s="406" t="n"/>
      <c r="TYB23" s="406" t="n"/>
      <c r="TYC23" s="406" t="n"/>
      <c r="TYD23" s="406" t="n"/>
      <c r="TYE23" s="406" t="n"/>
      <c r="TYF23" s="406" t="n"/>
      <c r="TYG23" s="406" t="n"/>
      <c r="TYH23" s="406" t="n"/>
      <c r="TYI23" s="406" t="n"/>
      <c r="TYJ23" s="406" t="n"/>
      <c r="TYK23" s="406" t="n"/>
      <c r="TYL23" s="406" t="n"/>
      <c r="TYM23" s="406" t="n"/>
      <c r="TYN23" s="406" t="n"/>
      <c r="TYO23" s="406" t="n"/>
      <c r="TYP23" s="406" t="n"/>
      <c r="TYQ23" s="406" t="n"/>
      <c r="TYR23" s="406" t="n"/>
      <c r="TYS23" s="406" t="n"/>
      <c r="TYT23" s="406" t="n"/>
      <c r="TYU23" s="406" t="n"/>
      <c r="TYV23" s="406" t="n"/>
      <c r="TYW23" s="406" t="n"/>
      <c r="TYX23" s="406" t="n"/>
      <c r="TYY23" s="406" t="n"/>
      <c r="TYZ23" s="406" t="n"/>
      <c r="TZA23" s="406" t="n"/>
      <c r="TZB23" s="406" t="n"/>
      <c r="TZC23" s="406" t="n"/>
      <c r="TZD23" s="406" t="n"/>
      <c r="TZE23" s="406" t="n"/>
      <c r="TZF23" s="406" t="n"/>
      <c r="TZG23" s="406" t="n"/>
      <c r="TZH23" s="406" t="n"/>
      <c r="TZI23" s="406" t="n"/>
      <c r="TZJ23" s="406" t="n"/>
      <c r="TZK23" s="406" t="n"/>
      <c r="TZL23" s="406" t="n"/>
      <c r="TZM23" s="406" t="n"/>
      <c r="TZN23" s="406" t="n"/>
      <c r="TZO23" s="406" t="n"/>
      <c r="TZP23" s="406" t="n"/>
      <c r="TZQ23" s="406" t="n"/>
      <c r="TZR23" s="406" t="n"/>
      <c r="TZS23" s="406" t="n"/>
      <c r="TZT23" s="406" t="n"/>
      <c r="TZU23" s="406" t="n"/>
      <c r="TZV23" s="406" t="n"/>
      <c r="TZW23" s="406" t="n"/>
      <c r="TZX23" s="406" t="n"/>
      <c r="TZY23" s="406" t="n"/>
      <c r="TZZ23" s="406" t="n"/>
      <c r="UAA23" s="406" t="n"/>
      <c r="UAB23" s="406" t="n"/>
      <c r="UAC23" s="406" t="n"/>
      <c r="UAD23" s="406" t="n"/>
      <c r="UAE23" s="406" t="n"/>
      <c r="UAF23" s="406" t="n"/>
      <c r="UAG23" s="406" t="n"/>
      <c r="UAH23" s="406" t="n"/>
      <c r="UAI23" s="406" t="n"/>
      <c r="UAJ23" s="406" t="n"/>
      <c r="UAK23" s="406" t="n"/>
      <c r="UAL23" s="406" t="n"/>
      <c r="UAM23" s="406" t="n"/>
      <c r="UAN23" s="406" t="n"/>
      <c r="UAO23" s="406" t="n"/>
      <c r="UAP23" s="406" t="n"/>
      <c r="UAQ23" s="406" t="n"/>
      <c r="UAR23" s="406" t="n"/>
      <c r="UAS23" s="406" t="n"/>
      <c r="UAT23" s="406" t="n"/>
      <c r="UAU23" s="406" t="n"/>
      <c r="UAV23" s="406" t="n"/>
      <c r="UAW23" s="406" t="n"/>
      <c r="UAX23" s="406" t="n"/>
      <c r="UAY23" s="406" t="n"/>
      <c r="UAZ23" s="406" t="n"/>
      <c r="UBA23" s="406" t="n"/>
      <c r="UBB23" s="406" t="n"/>
      <c r="UBC23" s="406" t="n"/>
      <c r="UBD23" s="406" t="n"/>
      <c r="UBE23" s="406" t="n"/>
      <c r="UBF23" s="406" t="n"/>
      <c r="UBG23" s="406" t="n"/>
      <c r="UBH23" s="406" t="n"/>
      <c r="UBI23" s="406" t="n"/>
      <c r="UBJ23" s="406" t="n"/>
      <c r="UBK23" s="406" t="n"/>
      <c r="UBL23" s="406" t="n"/>
      <c r="UBM23" s="406" t="n"/>
      <c r="UBN23" s="406" t="n"/>
      <c r="UBO23" s="406" t="n"/>
      <c r="UBP23" s="406" t="n"/>
      <c r="UBQ23" s="406" t="n"/>
      <c r="UBR23" s="406" t="n"/>
      <c r="UBS23" s="406" t="n"/>
      <c r="UBT23" s="406" t="n"/>
      <c r="UBU23" s="406" t="n"/>
      <c r="UBV23" s="406" t="n"/>
      <c r="UBW23" s="406" t="n"/>
      <c r="UBX23" s="406" t="n"/>
      <c r="UBY23" s="406" t="n"/>
      <c r="UBZ23" s="406" t="n"/>
      <c r="UCA23" s="406" t="n"/>
      <c r="UCB23" s="406" t="n"/>
      <c r="UCC23" s="406" t="n"/>
      <c r="UCD23" s="406" t="n"/>
      <c r="UCE23" s="406" t="n"/>
      <c r="UCF23" s="406" t="n"/>
      <c r="UCG23" s="406" t="n"/>
      <c r="UCH23" s="406" t="n"/>
      <c r="UCI23" s="406" t="n"/>
      <c r="UCJ23" s="406" t="n"/>
      <c r="UCK23" s="406" t="n"/>
      <c r="UCL23" s="406" t="n"/>
      <c r="UCM23" s="406" t="n"/>
      <c r="UCN23" s="406" t="n"/>
      <c r="UCO23" s="406" t="n"/>
      <c r="UCP23" s="406" t="n"/>
      <c r="UCQ23" s="406" t="n"/>
      <c r="UCR23" s="406" t="n"/>
      <c r="UCS23" s="406" t="n"/>
      <c r="UCT23" s="406" t="n"/>
      <c r="UCU23" s="406" t="n"/>
      <c r="UCV23" s="406" t="n"/>
      <c r="UCW23" s="406" t="n"/>
      <c r="UCX23" s="406" t="n"/>
      <c r="UCY23" s="406" t="n"/>
      <c r="UCZ23" s="406" t="n"/>
      <c r="UDA23" s="406" t="n"/>
      <c r="UDB23" s="406" t="n"/>
      <c r="UDC23" s="406" t="n"/>
      <c r="UDD23" s="406" t="n"/>
      <c r="UDE23" s="406" t="n"/>
      <c r="UDF23" s="406" t="n"/>
      <c r="UDG23" s="406" t="n"/>
      <c r="UDH23" s="406" t="n"/>
      <c r="UDI23" s="406" t="n"/>
      <c r="UDJ23" s="406" t="n"/>
      <c r="UDK23" s="406" t="n"/>
      <c r="UDL23" s="406" t="n"/>
      <c r="UDM23" s="406" t="n"/>
      <c r="UDN23" s="406" t="n"/>
      <c r="UDO23" s="406" t="n"/>
      <c r="UDP23" s="406" t="n"/>
      <c r="UDQ23" s="406" t="n"/>
      <c r="UDR23" s="406" t="n"/>
      <c r="UDS23" s="406" t="n"/>
      <c r="UDT23" s="406" t="n"/>
      <c r="UDU23" s="406" t="n"/>
      <c r="UDV23" s="406" t="n"/>
      <c r="UDW23" s="406" t="n"/>
      <c r="UDX23" s="406" t="n"/>
      <c r="UDY23" s="406" t="n"/>
      <c r="UDZ23" s="406" t="n"/>
      <c r="UEA23" s="406" t="n"/>
      <c r="UEB23" s="406" t="n"/>
      <c r="UEC23" s="406" t="n"/>
      <c r="UED23" s="406" t="n"/>
      <c r="UEE23" s="406" t="n"/>
      <c r="UEF23" s="406" t="n"/>
      <c r="UEG23" s="406" t="n"/>
      <c r="UEH23" s="406" t="n"/>
      <c r="UEI23" s="406" t="n"/>
      <c r="UEJ23" s="406" t="n"/>
      <c r="UEK23" s="406" t="n"/>
      <c r="UEL23" s="406" t="n"/>
      <c r="UEM23" s="406" t="n"/>
      <c r="UEN23" s="406" t="n"/>
      <c r="UEO23" s="406" t="n"/>
      <c r="UEP23" s="406" t="n"/>
      <c r="UEQ23" s="406" t="n"/>
      <c r="UER23" s="406" t="n"/>
      <c r="UES23" s="406" t="n"/>
      <c r="UET23" s="406" t="n"/>
      <c r="UEU23" s="406" t="n"/>
      <c r="UEV23" s="406" t="n"/>
      <c r="UEW23" s="406" t="n"/>
      <c r="UEX23" s="406" t="n"/>
      <c r="UEY23" s="406" t="n"/>
      <c r="UEZ23" s="406" t="n"/>
      <c r="UFA23" s="406" t="n"/>
      <c r="UFB23" s="406" t="n"/>
      <c r="UFC23" s="406" t="n"/>
      <c r="UFD23" s="406" t="n"/>
      <c r="UFE23" s="406" t="n"/>
      <c r="UFF23" s="406" t="n"/>
      <c r="UFG23" s="406" t="n"/>
      <c r="UFH23" s="406" t="n"/>
      <c r="UFI23" s="406" t="n"/>
      <c r="UFJ23" s="406" t="n"/>
      <c r="UFK23" s="406" t="n"/>
      <c r="UFL23" s="406" t="n"/>
      <c r="UFM23" s="406" t="n"/>
      <c r="UFN23" s="406" t="n"/>
      <c r="UFO23" s="406" t="n"/>
      <c r="UFP23" s="406" t="n"/>
      <c r="UFQ23" s="406" t="n"/>
      <c r="UFR23" s="406" t="n"/>
      <c r="UFS23" s="406" t="n"/>
      <c r="UFT23" s="406" t="n"/>
      <c r="UFU23" s="406" t="n"/>
      <c r="UFV23" s="406" t="n"/>
      <c r="UFW23" s="406" t="n"/>
      <c r="UFX23" s="406" t="n"/>
      <c r="UFY23" s="406" t="n"/>
      <c r="UFZ23" s="406" t="n"/>
      <c r="UGA23" s="406" t="n"/>
      <c r="UGB23" s="406" t="n"/>
      <c r="UGC23" s="406" t="n"/>
      <c r="UGD23" s="406" t="n"/>
      <c r="UGE23" s="406" t="n"/>
      <c r="UGF23" s="406" t="n"/>
      <c r="UGG23" s="406" t="n"/>
      <c r="UGH23" s="406" t="n"/>
      <c r="UGI23" s="406" t="n"/>
      <c r="UGJ23" s="406" t="n"/>
      <c r="UGK23" s="406" t="n"/>
      <c r="UGL23" s="406" t="n"/>
      <c r="UGM23" s="406" t="n"/>
      <c r="UGN23" s="406" t="n"/>
      <c r="UGO23" s="406" t="n"/>
      <c r="UGP23" s="406" t="n"/>
      <c r="UGQ23" s="406" t="n"/>
      <c r="UGR23" s="406" t="n"/>
      <c r="UGS23" s="406" t="n"/>
      <c r="UGT23" s="406" t="n"/>
      <c r="UGU23" s="406" t="n"/>
      <c r="UGV23" s="406" t="n"/>
      <c r="UGW23" s="406" t="n"/>
      <c r="UGX23" s="406" t="n"/>
      <c r="UGY23" s="406" t="n"/>
      <c r="UGZ23" s="406" t="n"/>
      <c r="UHA23" s="406" t="n"/>
      <c r="UHB23" s="406" t="n"/>
      <c r="UHC23" s="406" t="n"/>
      <c r="UHD23" s="406" t="n"/>
      <c r="UHE23" s="406" t="n"/>
      <c r="UHF23" s="406" t="n"/>
      <c r="UHG23" s="406" t="n"/>
      <c r="UHH23" s="406" t="n"/>
      <c r="UHI23" s="406" t="n"/>
      <c r="UHJ23" s="406" t="n"/>
      <c r="UHK23" s="406" t="n"/>
      <c r="UHL23" s="406" t="n"/>
      <c r="UHM23" s="406" t="n"/>
      <c r="UHN23" s="406" t="n"/>
      <c r="UHO23" s="406" t="n"/>
      <c r="UHP23" s="406" t="n"/>
      <c r="UHQ23" s="406" t="n"/>
      <c r="UHR23" s="406" t="n"/>
      <c r="UHS23" s="406" t="n"/>
      <c r="UHT23" s="406" t="n"/>
      <c r="UHU23" s="406" t="n"/>
      <c r="UHV23" s="406" t="n"/>
      <c r="UHW23" s="406" t="n"/>
      <c r="UHX23" s="406" t="n"/>
      <c r="UHY23" s="406" t="n"/>
      <c r="UHZ23" s="406" t="n"/>
      <c r="UIA23" s="406" t="n"/>
      <c r="UIB23" s="406" t="n"/>
      <c r="UIC23" s="406" t="n"/>
      <c r="UID23" s="406" t="n"/>
      <c r="UIE23" s="406" t="n"/>
      <c r="UIF23" s="406" t="n"/>
      <c r="UIG23" s="406" t="n"/>
      <c r="UIH23" s="406" t="n"/>
      <c r="UII23" s="406" t="n"/>
      <c r="UIJ23" s="406" t="n"/>
      <c r="UIK23" s="406" t="n"/>
      <c r="UIL23" s="406" t="n"/>
      <c r="UIM23" s="406" t="n"/>
      <c r="UIN23" s="406" t="n"/>
      <c r="UIO23" s="406" t="n"/>
      <c r="UIP23" s="406" t="n"/>
      <c r="UIQ23" s="406" t="n"/>
      <c r="UIR23" s="406" t="n"/>
      <c r="UIS23" s="406" t="n"/>
      <c r="UIT23" s="406" t="n"/>
      <c r="UIU23" s="406" t="n"/>
      <c r="UIV23" s="406" t="n"/>
      <c r="UIW23" s="406" t="n"/>
      <c r="UIX23" s="406" t="n"/>
      <c r="UIY23" s="406" t="n"/>
      <c r="UIZ23" s="406" t="n"/>
      <c r="UJA23" s="406" t="n"/>
      <c r="UJB23" s="406" t="n"/>
      <c r="UJC23" s="406" t="n"/>
      <c r="UJD23" s="406" t="n"/>
      <c r="UJE23" s="406" t="n"/>
      <c r="UJF23" s="406" t="n"/>
      <c r="UJG23" s="406" t="n"/>
      <c r="UJH23" s="406" t="n"/>
      <c r="UJI23" s="406" t="n"/>
      <c r="UJJ23" s="406" t="n"/>
      <c r="UJK23" s="406" t="n"/>
      <c r="UJL23" s="406" t="n"/>
      <c r="UJM23" s="406" t="n"/>
      <c r="UJN23" s="406" t="n"/>
      <c r="UJO23" s="406" t="n"/>
      <c r="UJP23" s="406" t="n"/>
      <c r="UJQ23" s="406" t="n"/>
      <c r="UJR23" s="406" t="n"/>
      <c r="UJS23" s="406" t="n"/>
      <c r="UJT23" s="406" t="n"/>
      <c r="UJU23" s="406" t="n"/>
      <c r="UJV23" s="406" t="n"/>
      <c r="UJW23" s="406" t="n"/>
      <c r="UJX23" s="406" t="n"/>
      <c r="UJY23" s="406" t="n"/>
      <c r="UJZ23" s="406" t="n"/>
      <c r="UKA23" s="406" t="n"/>
      <c r="UKB23" s="406" t="n"/>
      <c r="UKC23" s="406" t="n"/>
      <c r="UKD23" s="406" t="n"/>
      <c r="UKE23" s="406" t="n"/>
      <c r="UKF23" s="406" t="n"/>
      <c r="UKG23" s="406" t="n"/>
      <c r="UKH23" s="406" t="n"/>
      <c r="UKI23" s="406" t="n"/>
      <c r="UKJ23" s="406" t="n"/>
      <c r="UKK23" s="406" t="n"/>
      <c r="UKL23" s="406" t="n"/>
      <c r="UKM23" s="406" t="n"/>
      <c r="UKN23" s="406" t="n"/>
      <c r="UKO23" s="406" t="n"/>
      <c r="UKP23" s="406" t="n"/>
      <c r="UKQ23" s="406" t="n"/>
      <c r="UKR23" s="406" t="n"/>
      <c r="UKS23" s="406" t="n"/>
      <c r="UKT23" s="406" t="n"/>
      <c r="UKU23" s="406" t="n"/>
      <c r="UKV23" s="406" t="n"/>
      <c r="UKW23" s="406" t="n"/>
      <c r="UKX23" s="406" t="n"/>
      <c r="UKY23" s="406" t="n"/>
      <c r="UKZ23" s="406" t="n"/>
      <c r="ULA23" s="406" t="n"/>
      <c r="ULB23" s="406" t="n"/>
      <c r="ULC23" s="406" t="n"/>
      <c r="ULD23" s="406" t="n"/>
      <c r="ULE23" s="406" t="n"/>
      <c r="ULF23" s="406" t="n"/>
      <c r="ULG23" s="406" t="n"/>
      <c r="ULH23" s="406" t="n"/>
      <c r="ULI23" s="406" t="n"/>
      <c r="ULJ23" s="406" t="n"/>
      <c r="ULK23" s="406" t="n"/>
      <c r="ULL23" s="406" t="n"/>
      <c r="ULM23" s="406" t="n"/>
      <c r="ULN23" s="406" t="n"/>
      <c r="ULO23" s="406" t="n"/>
      <c r="ULP23" s="406" t="n"/>
      <c r="ULQ23" s="406" t="n"/>
      <c r="ULR23" s="406" t="n"/>
      <c r="ULS23" s="406" t="n"/>
      <c r="ULT23" s="406" t="n"/>
      <c r="ULU23" s="406" t="n"/>
      <c r="ULV23" s="406" t="n"/>
      <c r="ULW23" s="406" t="n"/>
      <c r="ULX23" s="406" t="n"/>
      <c r="ULY23" s="406" t="n"/>
      <c r="ULZ23" s="406" t="n"/>
      <c r="UMA23" s="406" t="n"/>
      <c r="UMB23" s="406" t="n"/>
      <c r="UMC23" s="406" t="n"/>
      <c r="UMD23" s="406" t="n"/>
      <c r="UME23" s="406" t="n"/>
      <c r="UMF23" s="406" t="n"/>
      <c r="UMG23" s="406" t="n"/>
      <c r="UMH23" s="406" t="n"/>
      <c r="UMI23" s="406" t="n"/>
      <c r="UMJ23" s="406" t="n"/>
      <c r="UMK23" s="406" t="n"/>
      <c r="UML23" s="406" t="n"/>
      <c r="UMM23" s="406" t="n"/>
      <c r="UMN23" s="406" t="n"/>
      <c r="UMO23" s="406" t="n"/>
      <c r="UMP23" s="406" t="n"/>
      <c r="UMQ23" s="406" t="n"/>
      <c r="UMR23" s="406" t="n"/>
      <c r="UMS23" s="406" t="n"/>
      <c r="UMT23" s="406" t="n"/>
      <c r="UMU23" s="406" t="n"/>
      <c r="UMV23" s="406" t="n"/>
      <c r="UMW23" s="406" t="n"/>
      <c r="UMX23" s="406" t="n"/>
      <c r="UMY23" s="406" t="n"/>
      <c r="UMZ23" s="406" t="n"/>
      <c r="UNA23" s="406" t="n"/>
      <c r="UNB23" s="406" t="n"/>
      <c r="UNC23" s="406" t="n"/>
      <c r="UND23" s="406" t="n"/>
      <c r="UNE23" s="406" t="n"/>
      <c r="UNF23" s="406" t="n"/>
      <c r="UNG23" s="406" t="n"/>
      <c r="UNH23" s="406" t="n"/>
      <c r="UNI23" s="406" t="n"/>
      <c r="UNJ23" s="406" t="n"/>
      <c r="UNK23" s="406" t="n"/>
      <c r="UNL23" s="406" t="n"/>
      <c r="UNM23" s="406" t="n"/>
      <c r="UNN23" s="406" t="n"/>
      <c r="UNO23" s="406" t="n"/>
      <c r="UNP23" s="406" t="n"/>
      <c r="UNQ23" s="406" t="n"/>
      <c r="UNR23" s="406" t="n"/>
      <c r="UNS23" s="406" t="n"/>
      <c r="UNT23" s="406" t="n"/>
      <c r="UNU23" s="406" t="n"/>
      <c r="UNV23" s="406" t="n"/>
      <c r="UNW23" s="406" t="n"/>
      <c r="UNX23" s="406" t="n"/>
      <c r="UNY23" s="406" t="n"/>
      <c r="UNZ23" s="406" t="n"/>
      <c r="UOA23" s="406" t="n"/>
      <c r="UOB23" s="406" t="n"/>
      <c r="UOC23" s="406" t="n"/>
      <c r="UOD23" s="406" t="n"/>
      <c r="UOE23" s="406" t="n"/>
      <c r="UOF23" s="406" t="n"/>
      <c r="UOG23" s="406" t="n"/>
      <c r="UOH23" s="406" t="n"/>
      <c r="UOI23" s="406" t="n"/>
      <c r="UOJ23" s="406" t="n"/>
      <c r="UOK23" s="406" t="n"/>
      <c r="UOL23" s="406" t="n"/>
      <c r="UOM23" s="406" t="n"/>
      <c r="UON23" s="406" t="n"/>
      <c r="UOO23" s="406" t="n"/>
      <c r="UOP23" s="406" t="n"/>
      <c r="UOQ23" s="406" t="n"/>
      <c r="UOR23" s="406" t="n"/>
      <c r="UOS23" s="406" t="n"/>
      <c r="UOT23" s="406" t="n"/>
      <c r="UOU23" s="406" t="n"/>
      <c r="UOV23" s="406" t="n"/>
      <c r="UOW23" s="406" t="n"/>
      <c r="UOX23" s="406" t="n"/>
      <c r="UOY23" s="406" t="n"/>
      <c r="UOZ23" s="406" t="n"/>
      <c r="UPA23" s="406" t="n"/>
      <c r="UPB23" s="406" t="n"/>
      <c r="UPC23" s="406" t="n"/>
      <c r="UPD23" s="406" t="n"/>
      <c r="UPE23" s="406" t="n"/>
      <c r="UPF23" s="406" t="n"/>
      <c r="UPG23" s="406" t="n"/>
      <c r="UPH23" s="406" t="n"/>
      <c r="UPI23" s="406" t="n"/>
      <c r="UPJ23" s="406" t="n"/>
      <c r="UPK23" s="406" t="n"/>
      <c r="UPL23" s="406" t="n"/>
      <c r="UPM23" s="406" t="n"/>
      <c r="UPN23" s="406" t="n"/>
      <c r="UPO23" s="406" t="n"/>
      <c r="UPP23" s="406" t="n"/>
      <c r="UPQ23" s="406" t="n"/>
      <c r="UPR23" s="406" t="n"/>
      <c r="UPS23" s="406" t="n"/>
      <c r="UPT23" s="406" t="n"/>
      <c r="UPU23" s="406" t="n"/>
      <c r="UPV23" s="406" t="n"/>
      <c r="UPW23" s="406" t="n"/>
      <c r="UPX23" s="406" t="n"/>
      <c r="UPY23" s="406" t="n"/>
      <c r="UPZ23" s="406" t="n"/>
      <c r="UQA23" s="406" t="n"/>
      <c r="UQB23" s="406" t="n"/>
      <c r="UQC23" s="406" t="n"/>
      <c r="UQD23" s="406" t="n"/>
      <c r="UQE23" s="406" t="n"/>
      <c r="UQF23" s="406" t="n"/>
      <c r="UQG23" s="406" t="n"/>
      <c r="UQH23" s="406" t="n"/>
      <c r="UQI23" s="406" t="n"/>
      <c r="UQJ23" s="406" t="n"/>
      <c r="UQK23" s="406" t="n"/>
      <c r="UQL23" s="406" t="n"/>
      <c r="UQM23" s="406" t="n"/>
      <c r="UQN23" s="406" t="n"/>
      <c r="UQO23" s="406" t="n"/>
      <c r="UQP23" s="406" t="n"/>
      <c r="UQQ23" s="406" t="n"/>
      <c r="UQR23" s="406" t="n"/>
      <c r="UQS23" s="406" t="n"/>
      <c r="UQT23" s="406" t="n"/>
      <c r="UQU23" s="406" t="n"/>
      <c r="UQV23" s="406" t="n"/>
      <c r="UQW23" s="406" t="n"/>
      <c r="UQX23" s="406" t="n"/>
      <c r="UQY23" s="406" t="n"/>
      <c r="UQZ23" s="406" t="n"/>
      <c r="URA23" s="406" t="n"/>
      <c r="URB23" s="406" t="n"/>
      <c r="URC23" s="406" t="n"/>
      <c r="URD23" s="406" t="n"/>
      <c r="URE23" s="406" t="n"/>
      <c r="URF23" s="406" t="n"/>
      <c r="URG23" s="406" t="n"/>
      <c r="URH23" s="406" t="n"/>
      <c r="URI23" s="406" t="n"/>
      <c r="URJ23" s="406" t="n"/>
      <c r="URK23" s="406" t="n"/>
      <c r="URL23" s="406" t="n"/>
      <c r="URM23" s="406" t="n"/>
      <c r="URN23" s="406" t="n"/>
      <c r="URO23" s="406" t="n"/>
      <c r="URP23" s="406" t="n"/>
      <c r="URQ23" s="406" t="n"/>
      <c r="URR23" s="406" t="n"/>
      <c r="URS23" s="406" t="n"/>
      <c r="URT23" s="406" t="n"/>
      <c r="URU23" s="406" t="n"/>
      <c r="URV23" s="406" t="n"/>
      <c r="URW23" s="406" t="n"/>
      <c r="URX23" s="406" t="n"/>
      <c r="URY23" s="406" t="n"/>
      <c r="URZ23" s="406" t="n"/>
      <c r="USA23" s="406" t="n"/>
      <c r="USB23" s="406" t="n"/>
      <c r="USC23" s="406" t="n"/>
      <c r="USD23" s="406" t="n"/>
      <c r="USE23" s="406" t="n"/>
      <c r="USF23" s="406" t="n"/>
      <c r="USG23" s="406" t="n"/>
      <c r="USH23" s="406" t="n"/>
      <c r="USI23" s="406" t="n"/>
      <c r="USJ23" s="406" t="n"/>
      <c r="USK23" s="406" t="n"/>
      <c r="USL23" s="406" t="n"/>
      <c r="USM23" s="406" t="n"/>
      <c r="USN23" s="406" t="n"/>
      <c r="USO23" s="406" t="n"/>
      <c r="USP23" s="406" t="n"/>
      <c r="USQ23" s="406" t="n"/>
      <c r="USR23" s="406" t="n"/>
      <c r="USS23" s="406" t="n"/>
      <c r="UST23" s="406" t="n"/>
      <c r="USU23" s="406" t="n"/>
      <c r="USV23" s="406" t="n"/>
      <c r="USW23" s="406" t="n"/>
      <c r="USX23" s="406" t="n"/>
      <c r="USY23" s="406" t="n"/>
      <c r="USZ23" s="406" t="n"/>
      <c r="UTA23" s="406" t="n"/>
      <c r="UTB23" s="406" t="n"/>
      <c r="UTC23" s="406" t="n"/>
      <c r="UTD23" s="406" t="n"/>
      <c r="UTE23" s="406" t="n"/>
      <c r="UTF23" s="406" t="n"/>
      <c r="UTG23" s="406" t="n"/>
      <c r="UTH23" s="406" t="n"/>
      <c r="UTI23" s="406" t="n"/>
      <c r="UTJ23" s="406" t="n"/>
      <c r="UTK23" s="406" t="n"/>
      <c r="UTL23" s="406" t="n"/>
      <c r="UTM23" s="406" t="n"/>
      <c r="UTN23" s="406" t="n"/>
      <c r="UTO23" s="406" t="n"/>
      <c r="UTP23" s="406" t="n"/>
      <c r="UTQ23" s="406" t="n"/>
      <c r="UTR23" s="406" t="n"/>
      <c r="UTS23" s="406" t="n"/>
      <c r="UTT23" s="406" t="n"/>
      <c r="UTU23" s="406" t="n"/>
      <c r="UTV23" s="406" t="n"/>
      <c r="UTW23" s="406" t="n"/>
      <c r="UTX23" s="406" t="n"/>
      <c r="UTY23" s="406" t="n"/>
      <c r="UTZ23" s="406" t="n"/>
      <c r="UUA23" s="406" t="n"/>
      <c r="UUB23" s="406" t="n"/>
      <c r="UUC23" s="406" t="n"/>
      <c r="UUD23" s="406" t="n"/>
      <c r="UUE23" s="406" t="n"/>
      <c r="UUF23" s="406" t="n"/>
      <c r="UUG23" s="406" t="n"/>
      <c r="UUH23" s="406" t="n"/>
      <c r="UUI23" s="406" t="n"/>
      <c r="UUJ23" s="406" t="n"/>
      <c r="UUK23" s="406" t="n"/>
      <c r="UUL23" s="406" t="n"/>
      <c r="UUM23" s="406" t="n"/>
      <c r="UUN23" s="406" t="n"/>
      <c r="UUO23" s="406" t="n"/>
      <c r="UUP23" s="406" t="n"/>
      <c r="UUQ23" s="406" t="n"/>
      <c r="UUR23" s="406" t="n"/>
      <c r="UUS23" s="406" t="n"/>
      <c r="UUT23" s="406" t="n"/>
      <c r="UUU23" s="406" t="n"/>
      <c r="UUV23" s="406" t="n"/>
      <c r="UUW23" s="406" t="n"/>
      <c r="UUX23" s="406" t="n"/>
      <c r="UUY23" s="406" t="n"/>
      <c r="UUZ23" s="406" t="n"/>
      <c r="UVA23" s="406" t="n"/>
      <c r="UVB23" s="406" t="n"/>
      <c r="UVC23" s="406" t="n"/>
      <c r="UVD23" s="406" t="n"/>
      <c r="UVE23" s="406" t="n"/>
      <c r="UVF23" s="406" t="n"/>
      <c r="UVG23" s="406" t="n"/>
      <c r="UVH23" s="406" t="n"/>
      <c r="UVI23" s="406" t="n"/>
      <c r="UVJ23" s="406" t="n"/>
      <c r="UVK23" s="406" t="n"/>
      <c r="UVL23" s="406" t="n"/>
      <c r="UVM23" s="406" t="n"/>
      <c r="UVN23" s="406" t="n"/>
      <c r="UVO23" s="406" t="n"/>
      <c r="UVP23" s="406" t="n"/>
      <c r="UVQ23" s="406" t="n"/>
      <c r="UVR23" s="406" t="n"/>
      <c r="UVS23" s="406" t="n"/>
      <c r="UVT23" s="406" t="n"/>
      <c r="UVU23" s="406" t="n"/>
      <c r="UVV23" s="406" t="n"/>
      <c r="UVW23" s="406" t="n"/>
      <c r="UVX23" s="406" t="n"/>
      <c r="UVY23" s="406" t="n"/>
      <c r="UVZ23" s="406" t="n"/>
      <c r="UWA23" s="406" t="n"/>
      <c r="UWB23" s="406" t="n"/>
      <c r="UWC23" s="406" t="n"/>
      <c r="UWD23" s="406" t="n"/>
      <c r="UWE23" s="406" t="n"/>
      <c r="UWF23" s="406" t="n"/>
      <c r="UWG23" s="406" t="n"/>
      <c r="UWH23" s="406" t="n"/>
      <c r="UWI23" s="406" t="n"/>
      <c r="UWJ23" s="406" t="n"/>
      <c r="UWK23" s="406" t="n"/>
      <c r="UWL23" s="406" t="n"/>
      <c r="UWM23" s="406" t="n"/>
      <c r="UWN23" s="406" t="n"/>
      <c r="UWO23" s="406" t="n"/>
      <c r="UWP23" s="406" t="n"/>
      <c r="UWQ23" s="406" t="n"/>
      <c r="UWR23" s="406" t="n"/>
      <c r="UWS23" s="406" t="n"/>
      <c r="UWT23" s="406" t="n"/>
      <c r="UWU23" s="406" t="n"/>
      <c r="UWV23" s="406" t="n"/>
      <c r="UWW23" s="406" t="n"/>
      <c r="UWX23" s="406" t="n"/>
      <c r="UWY23" s="406" t="n"/>
      <c r="UWZ23" s="406" t="n"/>
      <c r="UXA23" s="406" t="n"/>
      <c r="UXB23" s="406" t="n"/>
      <c r="UXC23" s="406" t="n"/>
      <c r="UXD23" s="406" t="n"/>
      <c r="UXE23" s="406" t="n"/>
      <c r="UXF23" s="406" t="n"/>
      <c r="UXG23" s="406" t="n"/>
      <c r="UXH23" s="406" t="n"/>
      <c r="UXI23" s="406" t="n"/>
      <c r="UXJ23" s="406" t="n"/>
      <c r="UXK23" s="406" t="n"/>
      <c r="UXL23" s="406" t="n"/>
      <c r="UXM23" s="406" t="n"/>
      <c r="UXN23" s="406" t="n"/>
      <c r="UXO23" s="406" t="n"/>
      <c r="UXP23" s="406" t="n"/>
      <c r="UXQ23" s="406" t="n"/>
      <c r="UXR23" s="406" t="n"/>
      <c r="UXS23" s="406" t="n"/>
      <c r="UXT23" s="406" t="n"/>
      <c r="UXU23" s="406" t="n"/>
      <c r="UXV23" s="406" t="n"/>
      <c r="UXW23" s="406" t="n"/>
      <c r="UXX23" s="406" t="n"/>
      <c r="UXY23" s="406" t="n"/>
      <c r="UXZ23" s="406" t="n"/>
      <c r="UYA23" s="406" t="n"/>
      <c r="UYB23" s="406" t="n"/>
      <c r="UYC23" s="406" t="n"/>
      <c r="UYD23" s="406" t="n"/>
      <c r="UYE23" s="406" t="n"/>
      <c r="UYF23" s="406" t="n"/>
      <c r="UYG23" s="406" t="n"/>
      <c r="UYH23" s="406" t="n"/>
      <c r="UYI23" s="406" t="n"/>
      <c r="UYJ23" s="406" t="n"/>
      <c r="UYK23" s="406" t="n"/>
      <c r="UYL23" s="406" t="n"/>
      <c r="UYM23" s="406" t="n"/>
      <c r="UYN23" s="406" t="n"/>
      <c r="UYO23" s="406" t="n"/>
      <c r="UYP23" s="406" t="n"/>
      <c r="UYQ23" s="406" t="n"/>
      <c r="UYR23" s="406" t="n"/>
      <c r="UYS23" s="406" t="n"/>
      <c r="UYT23" s="406" t="n"/>
      <c r="UYU23" s="406" t="n"/>
      <c r="UYV23" s="406" t="n"/>
      <c r="UYW23" s="406" t="n"/>
      <c r="UYX23" s="406" t="n"/>
      <c r="UYY23" s="406" t="n"/>
      <c r="UYZ23" s="406" t="n"/>
      <c r="UZA23" s="406" t="n"/>
      <c r="UZB23" s="406" t="n"/>
      <c r="UZC23" s="406" t="n"/>
      <c r="UZD23" s="406" t="n"/>
      <c r="UZE23" s="406" t="n"/>
      <c r="UZF23" s="406" t="n"/>
      <c r="UZG23" s="406" t="n"/>
      <c r="UZH23" s="406" t="n"/>
      <c r="UZI23" s="406" t="n"/>
      <c r="UZJ23" s="406" t="n"/>
      <c r="UZK23" s="406" t="n"/>
      <c r="UZL23" s="406" t="n"/>
      <c r="UZM23" s="406" t="n"/>
      <c r="UZN23" s="406" t="n"/>
      <c r="UZO23" s="406" t="n"/>
      <c r="UZP23" s="406" t="n"/>
      <c r="UZQ23" s="406" t="n"/>
      <c r="UZR23" s="406" t="n"/>
      <c r="UZS23" s="406" t="n"/>
      <c r="UZT23" s="406" t="n"/>
      <c r="UZU23" s="406" t="n"/>
      <c r="UZV23" s="406" t="n"/>
      <c r="UZW23" s="406" t="n"/>
      <c r="UZX23" s="406" t="n"/>
      <c r="UZY23" s="406" t="n"/>
      <c r="UZZ23" s="406" t="n"/>
      <c r="VAA23" s="406" t="n"/>
      <c r="VAB23" s="406" t="n"/>
      <c r="VAC23" s="406" t="n"/>
      <c r="VAD23" s="406" t="n"/>
      <c r="VAE23" s="406" t="n"/>
      <c r="VAF23" s="406" t="n"/>
      <c r="VAG23" s="406" t="n"/>
      <c r="VAH23" s="406" t="n"/>
      <c r="VAI23" s="406" t="n"/>
      <c r="VAJ23" s="406" t="n"/>
      <c r="VAK23" s="406" t="n"/>
      <c r="VAL23" s="406" t="n"/>
      <c r="VAM23" s="406" t="n"/>
      <c r="VAN23" s="406" t="n"/>
      <c r="VAO23" s="406" t="n"/>
      <c r="VAP23" s="406" t="n"/>
      <c r="VAQ23" s="406" t="n"/>
      <c r="VAR23" s="406" t="n"/>
      <c r="VAS23" s="406" t="n"/>
      <c r="VAT23" s="406" t="n"/>
      <c r="VAU23" s="406" t="n"/>
      <c r="VAV23" s="406" t="n"/>
      <c r="VAW23" s="406" t="n"/>
      <c r="VAX23" s="406" t="n"/>
      <c r="VAY23" s="406" t="n"/>
      <c r="VAZ23" s="406" t="n"/>
      <c r="VBA23" s="406" t="n"/>
      <c r="VBB23" s="406" t="n"/>
      <c r="VBC23" s="406" t="n"/>
      <c r="VBD23" s="406" t="n"/>
      <c r="VBE23" s="406" t="n"/>
      <c r="VBF23" s="406" t="n"/>
      <c r="VBG23" s="406" t="n"/>
      <c r="VBH23" s="406" t="n"/>
      <c r="VBI23" s="406" t="n"/>
      <c r="VBJ23" s="406" t="n"/>
      <c r="VBK23" s="406" t="n"/>
      <c r="VBL23" s="406" t="n"/>
      <c r="VBM23" s="406" t="n"/>
      <c r="VBN23" s="406" t="n"/>
      <c r="VBO23" s="406" t="n"/>
      <c r="VBP23" s="406" t="n"/>
      <c r="VBQ23" s="406" t="n"/>
      <c r="VBR23" s="406" t="n"/>
      <c r="VBS23" s="406" t="n"/>
      <c r="VBT23" s="406" t="n"/>
      <c r="VBU23" s="406" t="n"/>
      <c r="VBV23" s="406" t="n"/>
      <c r="VBW23" s="406" t="n"/>
      <c r="VBX23" s="406" t="n"/>
      <c r="VBY23" s="406" t="n"/>
      <c r="VBZ23" s="406" t="n"/>
      <c r="VCA23" s="406" t="n"/>
      <c r="VCB23" s="406" t="n"/>
      <c r="VCC23" s="406" t="n"/>
      <c r="VCD23" s="406" t="n"/>
      <c r="VCE23" s="406" t="n"/>
      <c r="VCF23" s="406" t="n"/>
      <c r="VCG23" s="406" t="n"/>
      <c r="VCH23" s="406" t="n"/>
      <c r="VCI23" s="406" t="n"/>
      <c r="VCJ23" s="406" t="n"/>
      <c r="VCK23" s="406" t="n"/>
      <c r="VCL23" s="406" t="n"/>
      <c r="VCM23" s="406" t="n"/>
      <c r="VCN23" s="406" t="n"/>
      <c r="VCO23" s="406" t="n"/>
      <c r="VCP23" s="406" t="n"/>
      <c r="VCQ23" s="406" t="n"/>
      <c r="VCR23" s="406" t="n"/>
      <c r="VCS23" s="406" t="n"/>
      <c r="VCT23" s="406" t="n"/>
      <c r="VCU23" s="406" t="n"/>
      <c r="VCV23" s="406" t="n"/>
      <c r="VCW23" s="406" t="n"/>
      <c r="VCX23" s="406" t="n"/>
      <c r="VCY23" s="406" t="n"/>
      <c r="VCZ23" s="406" t="n"/>
      <c r="VDA23" s="406" t="n"/>
      <c r="VDB23" s="406" t="n"/>
      <c r="VDC23" s="406" t="n"/>
      <c r="VDD23" s="406" t="n"/>
      <c r="VDE23" s="406" t="n"/>
      <c r="VDF23" s="406" t="n"/>
      <c r="VDG23" s="406" t="n"/>
      <c r="VDH23" s="406" t="n"/>
      <c r="VDI23" s="406" t="n"/>
      <c r="VDJ23" s="406" t="n"/>
      <c r="VDK23" s="406" t="n"/>
      <c r="VDL23" s="406" t="n"/>
      <c r="VDM23" s="406" t="n"/>
      <c r="VDN23" s="406" t="n"/>
      <c r="VDO23" s="406" t="n"/>
      <c r="VDP23" s="406" t="n"/>
      <c r="VDQ23" s="406" t="n"/>
      <c r="VDR23" s="406" t="n"/>
      <c r="VDS23" s="406" t="n"/>
      <c r="VDT23" s="406" t="n"/>
      <c r="VDU23" s="406" t="n"/>
      <c r="VDV23" s="406" t="n"/>
      <c r="VDW23" s="406" t="n"/>
      <c r="VDX23" s="406" t="n"/>
      <c r="VDY23" s="406" t="n"/>
      <c r="VDZ23" s="406" t="n"/>
      <c r="VEA23" s="406" t="n"/>
      <c r="VEB23" s="406" t="n"/>
      <c r="VEC23" s="406" t="n"/>
      <c r="VED23" s="406" t="n"/>
      <c r="VEE23" s="406" t="n"/>
      <c r="VEF23" s="406" t="n"/>
      <c r="VEG23" s="406" t="n"/>
      <c r="VEH23" s="406" t="n"/>
      <c r="VEI23" s="406" t="n"/>
      <c r="VEJ23" s="406" t="n"/>
      <c r="VEK23" s="406" t="n"/>
      <c r="VEL23" s="406" t="n"/>
      <c r="VEM23" s="406" t="n"/>
      <c r="VEN23" s="406" t="n"/>
      <c r="VEO23" s="406" t="n"/>
      <c r="VEP23" s="406" t="n"/>
      <c r="VEQ23" s="406" t="n"/>
      <c r="VER23" s="406" t="n"/>
      <c r="VES23" s="406" t="n"/>
      <c r="VET23" s="406" t="n"/>
      <c r="VEU23" s="406" t="n"/>
      <c r="VEV23" s="406" t="n"/>
      <c r="VEW23" s="406" t="n"/>
      <c r="VEX23" s="406" t="n"/>
      <c r="VEY23" s="406" t="n"/>
      <c r="VEZ23" s="406" t="n"/>
      <c r="VFA23" s="406" t="n"/>
      <c r="VFB23" s="406" t="n"/>
      <c r="VFC23" s="406" t="n"/>
      <c r="VFD23" s="406" t="n"/>
      <c r="VFE23" s="406" t="n"/>
      <c r="VFF23" s="406" t="n"/>
      <c r="VFG23" s="406" t="n"/>
      <c r="VFH23" s="406" t="n"/>
      <c r="VFI23" s="406" t="n"/>
      <c r="VFJ23" s="406" t="n"/>
      <c r="VFK23" s="406" t="n"/>
      <c r="VFL23" s="406" t="n"/>
      <c r="VFM23" s="406" t="n"/>
      <c r="VFN23" s="406" t="n"/>
      <c r="VFO23" s="406" t="n"/>
      <c r="VFP23" s="406" t="n"/>
      <c r="VFQ23" s="406" t="n"/>
      <c r="VFR23" s="406" t="n"/>
      <c r="VFS23" s="406" t="n"/>
      <c r="VFT23" s="406" t="n"/>
      <c r="VFU23" s="406" t="n"/>
      <c r="VFV23" s="406" t="n"/>
      <c r="VFW23" s="406" t="n"/>
      <c r="VFX23" s="406" t="n"/>
      <c r="VFY23" s="406" t="n"/>
      <c r="VFZ23" s="406" t="n"/>
      <c r="VGA23" s="406" t="n"/>
      <c r="VGB23" s="406" t="n"/>
      <c r="VGC23" s="406" t="n"/>
      <c r="VGD23" s="406" t="n"/>
      <c r="VGE23" s="406" t="n"/>
      <c r="VGF23" s="406" t="n"/>
      <c r="VGG23" s="406" t="n"/>
      <c r="VGH23" s="406" t="n"/>
      <c r="VGI23" s="406" t="n"/>
      <c r="VGJ23" s="406" t="n"/>
      <c r="VGK23" s="406" t="n"/>
      <c r="VGL23" s="406" t="n"/>
      <c r="VGM23" s="406" t="n"/>
      <c r="VGN23" s="406" t="n"/>
      <c r="VGO23" s="406" t="n"/>
      <c r="VGP23" s="406" t="n"/>
      <c r="VGQ23" s="406" t="n"/>
      <c r="VGR23" s="406" t="n"/>
      <c r="VGS23" s="406" t="n"/>
      <c r="VGT23" s="406" t="n"/>
      <c r="VGU23" s="406" t="n"/>
      <c r="VGV23" s="406" t="n"/>
      <c r="VGW23" s="406" t="n"/>
      <c r="VGX23" s="406" t="n"/>
      <c r="VGY23" s="406" t="n"/>
      <c r="VGZ23" s="406" t="n"/>
      <c r="VHA23" s="406" t="n"/>
      <c r="VHB23" s="406" t="n"/>
      <c r="VHC23" s="406" t="n"/>
      <c r="VHD23" s="406" t="n"/>
      <c r="VHE23" s="406" t="n"/>
      <c r="VHF23" s="406" t="n"/>
      <c r="VHG23" s="406" t="n"/>
      <c r="VHH23" s="406" t="n"/>
      <c r="VHI23" s="406" t="n"/>
      <c r="VHJ23" s="406" t="n"/>
      <c r="VHK23" s="406" t="n"/>
      <c r="VHL23" s="406" t="n"/>
      <c r="VHM23" s="406" t="n"/>
      <c r="VHN23" s="406" t="n"/>
      <c r="VHO23" s="406" t="n"/>
      <c r="VHP23" s="406" t="n"/>
      <c r="VHQ23" s="406" t="n"/>
      <c r="VHR23" s="406" t="n"/>
      <c r="VHS23" s="406" t="n"/>
      <c r="VHT23" s="406" t="n"/>
      <c r="VHU23" s="406" t="n"/>
      <c r="VHV23" s="406" t="n"/>
      <c r="VHW23" s="406" t="n"/>
      <c r="VHX23" s="406" t="n"/>
      <c r="VHY23" s="406" t="n"/>
      <c r="VHZ23" s="406" t="n"/>
      <c r="VIA23" s="406" t="n"/>
      <c r="VIB23" s="406" t="n"/>
      <c r="VIC23" s="406" t="n"/>
      <c r="VID23" s="406" t="n"/>
      <c r="VIE23" s="406" t="n"/>
      <c r="VIF23" s="406" t="n"/>
      <c r="VIG23" s="406" t="n"/>
      <c r="VIH23" s="406" t="n"/>
      <c r="VII23" s="406" t="n"/>
      <c r="VIJ23" s="406" t="n"/>
      <c r="VIK23" s="406" t="n"/>
      <c r="VIL23" s="406" t="n"/>
      <c r="VIM23" s="406" t="n"/>
      <c r="VIN23" s="406" t="n"/>
      <c r="VIO23" s="406" t="n"/>
      <c r="VIP23" s="406" t="n"/>
      <c r="VIQ23" s="406" t="n"/>
      <c r="VIR23" s="406" t="n"/>
      <c r="VIS23" s="406" t="n"/>
      <c r="VIT23" s="406" t="n"/>
      <c r="VIU23" s="406" t="n"/>
      <c r="VIV23" s="406" t="n"/>
      <c r="VIW23" s="406" t="n"/>
      <c r="VIX23" s="406" t="n"/>
      <c r="VIY23" s="406" t="n"/>
      <c r="VIZ23" s="406" t="n"/>
      <c r="VJA23" s="406" t="n"/>
      <c r="VJB23" s="406" t="n"/>
      <c r="VJC23" s="406" t="n"/>
      <c r="VJD23" s="406" t="n"/>
      <c r="VJE23" s="406" t="n"/>
      <c r="VJF23" s="406" t="n"/>
      <c r="VJG23" s="406" t="n"/>
      <c r="VJH23" s="406" t="n"/>
      <c r="VJI23" s="406" t="n"/>
      <c r="VJJ23" s="406" t="n"/>
      <c r="VJK23" s="406" t="n"/>
      <c r="VJL23" s="406" t="n"/>
      <c r="VJM23" s="406" t="n"/>
      <c r="VJN23" s="406" t="n"/>
      <c r="VJO23" s="406" t="n"/>
      <c r="VJP23" s="406" t="n"/>
      <c r="VJQ23" s="406" t="n"/>
      <c r="VJR23" s="406" t="n"/>
      <c r="VJS23" s="406" t="n"/>
      <c r="VJT23" s="406" t="n"/>
      <c r="VJU23" s="406" t="n"/>
      <c r="VJV23" s="406" t="n"/>
      <c r="VJW23" s="406" t="n"/>
      <c r="VJX23" s="406" t="n"/>
      <c r="VJY23" s="406" t="n"/>
      <c r="VJZ23" s="406" t="n"/>
      <c r="VKA23" s="406" t="n"/>
      <c r="VKB23" s="406" t="n"/>
      <c r="VKC23" s="406" t="n"/>
      <c r="VKD23" s="406" t="n"/>
      <c r="VKE23" s="406" t="n"/>
      <c r="VKF23" s="406" t="n"/>
      <c r="VKG23" s="406" t="n"/>
      <c r="VKH23" s="406" t="n"/>
      <c r="VKI23" s="406" t="n"/>
      <c r="VKJ23" s="406" t="n"/>
      <c r="VKK23" s="406" t="n"/>
      <c r="VKL23" s="406" t="n"/>
      <c r="VKM23" s="406" t="n"/>
      <c r="VKN23" s="406" t="n"/>
      <c r="VKO23" s="406" t="n"/>
      <c r="VKP23" s="406" t="n"/>
      <c r="VKQ23" s="406" t="n"/>
      <c r="VKR23" s="406" t="n"/>
      <c r="VKS23" s="406" t="n"/>
      <c r="VKT23" s="406" t="n"/>
      <c r="VKU23" s="406" t="n"/>
      <c r="VKV23" s="406" t="n"/>
      <c r="VKW23" s="406" t="n"/>
      <c r="VKX23" s="406" t="n"/>
      <c r="VKY23" s="406" t="n"/>
      <c r="VKZ23" s="406" t="n"/>
      <c r="VLA23" s="406" t="n"/>
      <c r="VLB23" s="406" t="n"/>
      <c r="VLC23" s="406" t="n"/>
      <c r="VLD23" s="406" t="n"/>
      <c r="VLE23" s="406" t="n"/>
      <c r="VLF23" s="406" t="n"/>
      <c r="VLG23" s="406" t="n"/>
      <c r="VLH23" s="406" t="n"/>
      <c r="VLI23" s="406" t="n"/>
      <c r="VLJ23" s="406" t="n"/>
      <c r="VLK23" s="406" t="n"/>
      <c r="VLL23" s="406" t="n"/>
      <c r="VLM23" s="406" t="n"/>
      <c r="VLN23" s="406" t="n"/>
      <c r="VLO23" s="406" t="n"/>
      <c r="VLP23" s="406" t="n"/>
      <c r="VLQ23" s="406" t="n"/>
      <c r="VLR23" s="406" t="n"/>
      <c r="VLS23" s="406" t="n"/>
      <c r="VLT23" s="406" t="n"/>
      <c r="VLU23" s="406" t="n"/>
      <c r="VLV23" s="406" t="n"/>
      <c r="VLW23" s="406" t="n"/>
      <c r="VLX23" s="406" t="n"/>
      <c r="VLY23" s="406" t="n"/>
      <c r="VLZ23" s="406" t="n"/>
      <c r="VMA23" s="406" t="n"/>
      <c r="VMB23" s="406" t="n"/>
      <c r="VMC23" s="406" t="n"/>
      <c r="VMD23" s="406" t="n"/>
      <c r="VME23" s="406" t="n"/>
      <c r="VMF23" s="406" t="n"/>
      <c r="VMG23" s="406" t="n"/>
      <c r="VMH23" s="406" t="n"/>
      <c r="VMI23" s="406" t="n"/>
      <c r="VMJ23" s="406" t="n"/>
      <c r="VMK23" s="406" t="n"/>
      <c r="VML23" s="406" t="n"/>
      <c r="VMM23" s="406" t="n"/>
      <c r="VMN23" s="406" t="n"/>
      <c r="VMO23" s="406" t="n"/>
      <c r="VMP23" s="406" t="n"/>
      <c r="VMQ23" s="406" t="n"/>
      <c r="VMR23" s="406" t="n"/>
      <c r="VMS23" s="406" t="n"/>
      <c r="VMT23" s="406" t="n"/>
      <c r="VMU23" s="406" t="n"/>
      <c r="VMV23" s="406" t="n"/>
      <c r="VMW23" s="406" t="n"/>
      <c r="VMX23" s="406" t="n"/>
      <c r="VMY23" s="406" t="n"/>
      <c r="VMZ23" s="406" t="n"/>
      <c r="VNA23" s="406" t="n"/>
      <c r="VNB23" s="406" t="n"/>
      <c r="VNC23" s="406" t="n"/>
      <c r="VND23" s="406" t="n"/>
      <c r="VNE23" s="406" t="n"/>
      <c r="VNF23" s="406" t="n"/>
      <c r="VNG23" s="406" t="n"/>
      <c r="VNH23" s="406" t="n"/>
      <c r="VNI23" s="406" t="n"/>
      <c r="VNJ23" s="406" t="n"/>
      <c r="VNK23" s="406" t="n"/>
      <c r="VNL23" s="406" t="n"/>
      <c r="VNM23" s="406" t="n"/>
      <c r="VNN23" s="406" t="n"/>
      <c r="VNO23" s="406" t="n"/>
      <c r="VNP23" s="406" t="n"/>
      <c r="VNQ23" s="406" t="n"/>
      <c r="VNR23" s="406" t="n"/>
      <c r="VNS23" s="406" t="n"/>
      <c r="VNT23" s="406" t="n"/>
      <c r="VNU23" s="406" t="n"/>
      <c r="VNV23" s="406" t="n"/>
      <c r="VNW23" s="406" t="n"/>
      <c r="VNX23" s="406" t="n"/>
      <c r="VNY23" s="406" t="n"/>
      <c r="VNZ23" s="406" t="n"/>
      <c r="VOA23" s="406" t="n"/>
      <c r="VOB23" s="406" t="n"/>
      <c r="VOC23" s="406" t="n"/>
      <c r="VOD23" s="406" t="n"/>
      <c r="VOE23" s="406" t="n"/>
      <c r="VOF23" s="406" t="n"/>
      <c r="VOG23" s="406" t="n"/>
      <c r="VOH23" s="406" t="n"/>
      <c r="VOI23" s="406" t="n"/>
      <c r="VOJ23" s="406" t="n"/>
      <c r="VOK23" s="406" t="n"/>
      <c r="VOL23" s="406" t="n"/>
      <c r="VOM23" s="406" t="n"/>
      <c r="VON23" s="406" t="n"/>
      <c r="VOO23" s="406" t="n"/>
      <c r="VOP23" s="406" t="n"/>
      <c r="VOQ23" s="406" t="n"/>
      <c r="VOR23" s="406" t="n"/>
      <c r="VOS23" s="406" t="n"/>
      <c r="VOT23" s="406" t="n"/>
      <c r="VOU23" s="406" t="n"/>
      <c r="VOV23" s="406" t="n"/>
      <c r="VOW23" s="406" t="n"/>
      <c r="VOX23" s="406" t="n"/>
      <c r="VOY23" s="406" t="n"/>
      <c r="VOZ23" s="406" t="n"/>
      <c r="VPA23" s="406" t="n"/>
      <c r="VPB23" s="406" t="n"/>
      <c r="VPC23" s="406" t="n"/>
      <c r="VPD23" s="406" t="n"/>
      <c r="VPE23" s="406" t="n"/>
      <c r="VPF23" s="406" t="n"/>
      <c r="VPG23" s="406" t="n"/>
      <c r="VPH23" s="406" t="n"/>
      <c r="VPI23" s="406" t="n"/>
      <c r="VPJ23" s="406" t="n"/>
      <c r="VPK23" s="406" t="n"/>
      <c r="VPL23" s="406" t="n"/>
      <c r="VPM23" s="406" t="n"/>
      <c r="VPN23" s="406" t="n"/>
      <c r="VPO23" s="406" t="n"/>
      <c r="VPP23" s="406" t="n"/>
      <c r="VPQ23" s="406" t="n"/>
      <c r="VPR23" s="406" t="n"/>
      <c r="VPS23" s="406" t="n"/>
      <c r="VPT23" s="406" t="n"/>
      <c r="VPU23" s="406" t="n"/>
      <c r="VPV23" s="406" t="n"/>
      <c r="VPW23" s="406" t="n"/>
      <c r="VPX23" s="406" t="n"/>
      <c r="VPY23" s="406" t="n"/>
      <c r="VPZ23" s="406" t="n"/>
      <c r="VQA23" s="406" t="n"/>
      <c r="VQB23" s="406" t="n"/>
      <c r="VQC23" s="406" t="n"/>
      <c r="VQD23" s="406" t="n"/>
      <c r="VQE23" s="406" t="n"/>
      <c r="VQF23" s="406" t="n"/>
      <c r="VQG23" s="406" t="n"/>
      <c r="VQH23" s="406" t="n"/>
      <c r="VQI23" s="406" t="n"/>
      <c r="VQJ23" s="406" t="n"/>
      <c r="VQK23" s="406" t="n"/>
      <c r="VQL23" s="406" t="n"/>
      <c r="VQM23" s="406" t="n"/>
      <c r="VQN23" s="406" t="n"/>
      <c r="VQO23" s="406" t="n"/>
      <c r="VQP23" s="406" t="n"/>
      <c r="VQQ23" s="406" t="n"/>
      <c r="VQR23" s="406" t="n"/>
      <c r="VQS23" s="406" t="n"/>
      <c r="VQT23" s="406" t="n"/>
      <c r="VQU23" s="406" t="n"/>
      <c r="VQV23" s="406" t="n"/>
      <c r="VQW23" s="406" t="n"/>
      <c r="VQX23" s="406" t="n"/>
      <c r="VQY23" s="406" t="n"/>
      <c r="VQZ23" s="406" t="n"/>
      <c r="VRA23" s="406" t="n"/>
      <c r="VRB23" s="406" t="n"/>
      <c r="VRC23" s="406" t="n"/>
      <c r="VRD23" s="406" t="n"/>
      <c r="VRE23" s="406" t="n"/>
      <c r="VRF23" s="406" t="n"/>
      <c r="VRG23" s="406" t="n"/>
      <c r="VRH23" s="406" t="n"/>
      <c r="VRI23" s="406" t="n"/>
      <c r="VRJ23" s="406" t="n"/>
      <c r="VRK23" s="406" t="n"/>
      <c r="VRL23" s="406" t="n"/>
      <c r="VRM23" s="406" t="n"/>
      <c r="VRN23" s="406" t="n"/>
      <c r="VRO23" s="406" t="n"/>
      <c r="VRP23" s="406" t="n"/>
      <c r="VRQ23" s="406" t="n"/>
      <c r="VRR23" s="406" t="n"/>
      <c r="VRS23" s="406" t="n"/>
      <c r="VRT23" s="406" t="n"/>
      <c r="VRU23" s="406" t="n"/>
      <c r="VRV23" s="406" t="n"/>
      <c r="VRW23" s="406" t="n"/>
      <c r="VRX23" s="406" t="n"/>
      <c r="VRY23" s="406" t="n"/>
      <c r="VRZ23" s="406" t="n"/>
      <c r="VSA23" s="406" t="n"/>
      <c r="VSB23" s="406" t="n"/>
      <c r="VSC23" s="406" t="n"/>
      <c r="VSD23" s="406" t="n"/>
      <c r="VSE23" s="406" t="n"/>
      <c r="VSF23" s="406" t="n"/>
      <c r="VSG23" s="406" t="n"/>
      <c r="VSH23" s="406" t="n"/>
      <c r="VSI23" s="406" t="n"/>
      <c r="VSJ23" s="406" t="n"/>
      <c r="VSK23" s="406" t="n"/>
      <c r="VSL23" s="406" t="n"/>
      <c r="VSM23" s="406" t="n"/>
      <c r="VSN23" s="406" t="n"/>
      <c r="VSO23" s="406" t="n"/>
      <c r="VSP23" s="406" t="n"/>
      <c r="VSQ23" s="406" t="n"/>
      <c r="VSR23" s="406" t="n"/>
      <c r="VSS23" s="406" t="n"/>
      <c r="VST23" s="406" t="n"/>
      <c r="VSU23" s="406" t="n"/>
      <c r="VSV23" s="406" t="n"/>
      <c r="VSW23" s="406" t="n"/>
      <c r="VSX23" s="406" t="n"/>
      <c r="VSY23" s="406" t="n"/>
      <c r="VSZ23" s="406" t="n"/>
      <c r="VTA23" s="406" t="n"/>
      <c r="VTB23" s="406" t="n"/>
      <c r="VTC23" s="406" t="n"/>
      <c r="VTD23" s="406" t="n"/>
      <c r="VTE23" s="406" t="n"/>
      <c r="VTF23" s="406" t="n"/>
      <c r="VTG23" s="406" t="n"/>
      <c r="VTH23" s="406" t="n"/>
      <c r="VTI23" s="406" t="n"/>
      <c r="VTJ23" s="406" t="n"/>
      <c r="VTK23" s="406" t="n"/>
      <c r="VTL23" s="406" t="n"/>
      <c r="VTM23" s="406" t="n"/>
      <c r="VTN23" s="406" t="n"/>
      <c r="VTO23" s="406" t="n"/>
      <c r="VTP23" s="406" t="n"/>
      <c r="VTQ23" s="406" t="n"/>
      <c r="VTR23" s="406" t="n"/>
      <c r="VTS23" s="406" t="n"/>
      <c r="VTT23" s="406" t="n"/>
      <c r="VTU23" s="406" t="n"/>
      <c r="VTV23" s="406" t="n"/>
      <c r="VTW23" s="406" t="n"/>
      <c r="VTX23" s="406" t="n"/>
      <c r="VTY23" s="406" t="n"/>
      <c r="VTZ23" s="406" t="n"/>
      <c r="VUA23" s="406" t="n"/>
      <c r="VUB23" s="406" t="n"/>
      <c r="VUC23" s="406" t="n"/>
      <c r="VUD23" s="406" t="n"/>
      <c r="VUE23" s="406" t="n"/>
      <c r="VUF23" s="406" t="n"/>
      <c r="VUG23" s="406" t="n"/>
      <c r="VUH23" s="406" t="n"/>
      <c r="VUI23" s="406" t="n"/>
      <c r="VUJ23" s="406" t="n"/>
      <c r="VUK23" s="406" t="n"/>
      <c r="VUL23" s="406" t="n"/>
      <c r="VUM23" s="406" t="n"/>
      <c r="VUN23" s="406" t="n"/>
      <c r="VUO23" s="406" t="n"/>
      <c r="VUP23" s="406" t="n"/>
      <c r="VUQ23" s="406" t="n"/>
      <c r="VUR23" s="406" t="n"/>
      <c r="VUS23" s="406" t="n"/>
      <c r="VUT23" s="406" t="n"/>
      <c r="VUU23" s="406" t="n"/>
      <c r="VUV23" s="406" t="n"/>
      <c r="VUW23" s="406" t="n"/>
      <c r="VUX23" s="406" t="n"/>
      <c r="VUY23" s="406" t="n"/>
      <c r="VUZ23" s="406" t="n"/>
      <c r="VVA23" s="406" t="n"/>
      <c r="VVB23" s="406" t="n"/>
      <c r="VVC23" s="406" t="n"/>
      <c r="VVD23" s="406" t="n"/>
      <c r="VVE23" s="406" t="n"/>
      <c r="VVF23" s="406" t="n"/>
      <c r="VVG23" s="406" t="n"/>
      <c r="VVH23" s="406" t="n"/>
      <c r="VVI23" s="406" t="n"/>
      <c r="VVJ23" s="406" t="n"/>
      <c r="VVK23" s="406" t="n"/>
      <c r="VVL23" s="406" t="n"/>
      <c r="VVM23" s="406" t="n"/>
      <c r="VVN23" s="406" t="n"/>
      <c r="VVO23" s="406" t="n"/>
      <c r="VVP23" s="406" t="n"/>
      <c r="VVQ23" s="406" t="n"/>
      <c r="VVR23" s="406" t="n"/>
      <c r="VVS23" s="406" t="n"/>
      <c r="VVT23" s="406" t="n"/>
      <c r="VVU23" s="406" t="n"/>
      <c r="VVV23" s="406" t="n"/>
      <c r="VVW23" s="406" t="n"/>
      <c r="VVX23" s="406" t="n"/>
      <c r="VVY23" s="406" t="n"/>
      <c r="VVZ23" s="406" t="n"/>
      <c r="VWA23" s="406" t="n"/>
      <c r="VWB23" s="406" t="n"/>
      <c r="VWC23" s="406" t="n"/>
      <c r="VWD23" s="406" t="n"/>
      <c r="VWE23" s="406" t="n"/>
      <c r="VWF23" s="406" t="n"/>
      <c r="VWG23" s="406" t="n"/>
      <c r="VWH23" s="406" t="n"/>
      <c r="VWI23" s="406" t="n"/>
      <c r="VWJ23" s="406" t="n"/>
      <c r="VWK23" s="406" t="n"/>
      <c r="VWL23" s="406" t="n"/>
      <c r="VWM23" s="406" t="n"/>
      <c r="VWN23" s="406" t="n"/>
      <c r="VWO23" s="406" t="n"/>
      <c r="VWP23" s="406" t="n"/>
      <c r="VWQ23" s="406" t="n"/>
      <c r="VWR23" s="406" t="n"/>
      <c r="VWS23" s="406" t="n"/>
      <c r="VWT23" s="406" t="n"/>
      <c r="VWU23" s="406" t="n"/>
      <c r="VWV23" s="406" t="n"/>
      <c r="VWW23" s="406" t="n"/>
      <c r="VWX23" s="406" t="n"/>
      <c r="VWY23" s="406" t="n"/>
      <c r="VWZ23" s="406" t="n"/>
      <c r="VXA23" s="406" t="n"/>
      <c r="VXB23" s="406" t="n"/>
      <c r="VXC23" s="406" t="n"/>
      <c r="VXD23" s="406" t="n"/>
      <c r="VXE23" s="406" t="n"/>
      <c r="VXF23" s="406" t="n"/>
      <c r="VXG23" s="406" t="n"/>
      <c r="VXH23" s="406" t="n"/>
      <c r="VXI23" s="406" t="n"/>
      <c r="VXJ23" s="406" t="n"/>
      <c r="VXK23" s="406" t="n"/>
      <c r="VXL23" s="406" t="n"/>
      <c r="VXM23" s="406" t="n"/>
      <c r="VXN23" s="406" t="n"/>
      <c r="VXO23" s="406" t="n"/>
      <c r="VXP23" s="406" t="n"/>
      <c r="VXQ23" s="406" t="n"/>
      <c r="VXR23" s="406" t="n"/>
      <c r="VXS23" s="406" t="n"/>
      <c r="VXT23" s="406" t="n"/>
      <c r="VXU23" s="406" t="n"/>
      <c r="VXV23" s="406" t="n"/>
      <c r="VXW23" s="406" t="n"/>
      <c r="VXX23" s="406" t="n"/>
      <c r="VXY23" s="406" t="n"/>
      <c r="VXZ23" s="406" t="n"/>
      <c r="VYA23" s="406" t="n"/>
      <c r="VYB23" s="406" t="n"/>
      <c r="VYC23" s="406" t="n"/>
      <c r="VYD23" s="406" t="n"/>
      <c r="VYE23" s="406" t="n"/>
      <c r="VYF23" s="406" t="n"/>
      <c r="VYG23" s="406" t="n"/>
      <c r="VYH23" s="406" t="n"/>
      <c r="VYI23" s="406" t="n"/>
      <c r="VYJ23" s="406" t="n"/>
      <c r="VYK23" s="406" t="n"/>
      <c r="VYL23" s="406" t="n"/>
      <c r="VYM23" s="406" t="n"/>
      <c r="VYN23" s="406" t="n"/>
      <c r="VYO23" s="406" t="n"/>
      <c r="VYP23" s="406" t="n"/>
      <c r="VYQ23" s="406" t="n"/>
      <c r="VYR23" s="406" t="n"/>
      <c r="VYS23" s="406" t="n"/>
      <c r="VYT23" s="406" t="n"/>
      <c r="VYU23" s="406" t="n"/>
      <c r="VYV23" s="406" t="n"/>
      <c r="VYW23" s="406" t="n"/>
      <c r="VYX23" s="406" t="n"/>
      <c r="VYY23" s="406" t="n"/>
      <c r="VYZ23" s="406" t="n"/>
      <c r="VZA23" s="406" t="n"/>
      <c r="VZB23" s="406" t="n"/>
      <c r="VZC23" s="406" t="n"/>
      <c r="VZD23" s="406" t="n"/>
      <c r="VZE23" s="406" t="n"/>
      <c r="VZF23" s="406" t="n"/>
      <c r="VZG23" s="406" t="n"/>
      <c r="VZH23" s="406" t="n"/>
      <c r="VZI23" s="406" t="n"/>
      <c r="VZJ23" s="406" t="n"/>
      <c r="VZK23" s="406" t="n"/>
      <c r="VZL23" s="406" t="n"/>
      <c r="VZM23" s="406" t="n"/>
      <c r="VZN23" s="406" t="n"/>
      <c r="VZO23" s="406" t="n"/>
      <c r="VZP23" s="406" t="n"/>
      <c r="VZQ23" s="406" t="n"/>
      <c r="VZR23" s="406" t="n"/>
      <c r="VZS23" s="406" t="n"/>
      <c r="VZT23" s="406" t="n"/>
      <c r="VZU23" s="406" t="n"/>
      <c r="VZV23" s="406" t="n"/>
      <c r="VZW23" s="406" t="n"/>
      <c r="VZX23" s="406" t="n"/>
      <c r="VZY23" s="406" t="n"/>
      <c r="VZZ23" s="406" t="n"/>
      <c r="WAA23" s="406" t="n"/>
      <c r="WAB23" s="406" t="n"/>
      <c r="WAC23" s="406" t="n"/>
      <c r="WAD23" s="406" t="n"/>
      <c r="WAE23" s="406" t="n"/>
      <c r="WAF23" s="406" t="n"/>
      <c r="WAG23" s="406" t="n"/>
      <c r="WAH23" s="406" t="n"/>
      <c r="WAI23" s="406" t="n"/>
      <c r="WAJ23" s="406" t="n"/>
      <c r="WAK23" s="406" t="n"/>
      <c r="WAL23" s="406" t="n"/>
      <c r="WAM23" s="406" t="n"/>
      <c r="WAN23" s="406" t="n"/>
      <c r="WAO23" s="406" t="n"/>
      <c r="WAP23" s="406" t="n"/>
      <c r="WAQ23" s="406" t="n"/>
      <c r="WAR23" s="406" t="n"/>
      <c r="WAS23" s="406" t="n"/>
      <c r="WAT23" s="406" t="n"/>
      <c r="WAU23" s="406" t="n"/>
      <c r="WAV23" s="406" t="n"/>
      <c r="WAW23" s="406" t="n"/>
      <c r="WAX23" s="406" t="n"/>
      <c r="WAY23" s="406" t="n"/>
      <c r="WAZ23" s="406" t="n"/>
      <c r="WBA23" s="406" t="n"/>
      <c r="WBB23" s="406" t="n"/>
      <c r="WBC23" s="406" t="n"/>
      <c r="WBD23" s="406" t="n"/>
      <c r="WBE23" s="406" t="n"/>
      <c r="WBF23" s="406" t="n"/>
      <c r="WBG23" s="406" t="n"/>
      <c r="WBH23" s="406" t="n"/>
      <c r="WBI23" s="406" t="n"/>
      <c r="WBJ23" s="406" t="n"/>
      <c r="WBK23" s="406" t="n"/>
      <c r="WBL23" s="406" t="n"/>
      <c r="WBM23" s="406" t="n"/>
      <c r="WBN23" s="406" t="n"/>
      <c r="WBO23" s="406" t="n"/>
      <c r="WBP23" s="406" t="n"/>
      <c r="WBQ23" s="406" t="n"/>
      <c r="WBR23" s="406" t="n"/>
      <c r="WBS23" s="406" t="n"/>
      <c r="WBT23" s="406" t="n"/>
      <c r="WBU23" s="406" t="n"/>
      <c r="WBV23" s="406" t="n"/>
      <c r="WBW23" s="406" t="n"/>
      <c r="WBX23" s="406" t="n"/>
      <c r="WBY23" s="406" t="n"/>
      <c r="WBZ23" s="406" t="n"/>
      <c r="WCA23" s="406" t="n"/>
      <c r="WCB23" s="406" t="n"/>
      <c r="WCC23" s="406" t="n"/>
      <c r="WCD23" s="406" t="n"/>
      <c r="WCE23" s="406" t="n"/>
      <c r="WCF23" s="406" t="n"/>
      <c r="WCG23" s="406" t="n"/>
      <c r="WCH23" s="406" t="n"/>
      <c r="WCI23" s="406" t="n"/>
      <c r="WCJ23" s="406" t="n"/>
      <c r="WCK23" s="406" t="n"/>
      <c r="WCL23" s="406" t="n"/>
      <c r="WCM23" s="406" t="n"/>
      <c r="WCN23" s="406" t="n"/>
      <c r="WCO23" s="406" t="n"/>
      <c r="WCP23" s="406" t="n"/>
      <c r="WCQ23" s="406" t="n"/>
      <c r="WCR23" s="406" t="n"/>
      <c r="WCS23" s="406" t="n"/>
      <c r="WCT23" s="406" t="n"/>
      <c r="WCU23" s="406" t="n"/>
      <c r="WCV23" s="406" t="n"/>
      <c r="WCW23" s="406" t="n"/>
      <c r="WCX23" s="406" t="n"/>
      <c r="WCY23" s="406" t="n"/>
      <c r="WCZ23" s="406" t="n"/>
      <c r="WDA23" s="406" t="n"/>
      <c r="WDB23" s="406" t="n"/>
      <c r="WDC23" s="406" t="n"/>
      <c r="WDD23" s="406" t="n"/>
      <c r="WDE23" s="406" t="n"/>
      <c r="WDF23" s="406" t="n"/>
      <c r="WDG23" s="406" t="n"/>
      <c r="WDH23" s="406" t="n"/>
      <c r="WDI23" s="406" t="n"/>
      <c r="WDJ23" s="406" t="n"/>
      <c r="WDK23" s="406" t="n"/>
      <c r="WDL23" s="406" t="n"/>
      <c r="WDM23" s="406" t="n"/>
      <c r="WDN23" s="406" t="n"/>
      <c r="WDO23" s="406" t="n"/>
      <c r="WDP23" s="406" t="n"/>
      <c r="WDQ23" s="406" t="n"/>
      <c r="WDR23" s="406" t="n"/>
      <c r="WDS23" s="406" t="n"/>
      <c r="WDT23" s="406" t="n"/>
      <c r="WDU23" s="406" t="n"/>
      <c r="WDV23" s="406" t="n"/>
      <c r="WDW23" s="406" t="n"/>
      <c r="WDX23" s="406" t="n"/>
      <c r="WDY23" s="406" t="n"/>
      <c r="WDZ23" s="406" t="n"/>
      <c r="WEA23" s="406" t="n"/>
      <c r="WEB23" s="406" t="n"/>
      <c r="WEC23" s="406" t="n"/>
      <c r="WED23" s="406" t="n"/>
      <c r="WEE23" s="406" t="n"/>
      <c r="WEF23" s="406" t="n"/>
      <c r="WEG23" s="406" t="n"/>
      <c r="WEH23" s="406" t="n"/>
      <c r="WEI23" s="406" t="n"/>
      <c r="WEJ23" s="406" t="n"/>
      <c r="WEK23" s="406" t="n"/>
      <c r="WEL23" s="406" t="n"/>
      <c r="WEM23" s="406" t="n"/>
      <c r="WEN23" s="406" t="n"/>
      <c r="WEO23" s="406" t="n"/>
      <c r="WEP23" s="406" t="n"/>
      <c r="WEQ23" s="406" t="n"/>
      <c r="WER23" s="406" t="n"/>
      <c r="WES23" s="406" t="n"/>
      <c r="WET23" s="406" t="n"/>
      <c r="WEU23" s="406" t="n"/>
      <c r="WEV23" s="406" t="n"/>
      <c r="WEW23" s="406" t="n"/>
      <c r="WEX23" s="406" t="n"/>
      <c r="WEY23" s="406" t="n"/>
      <c r="WEZ23" s="406" t="n"/>
      <c r="WFA23" s="406" t="n"/>
      <c r="WFB23" s="406" t="n"/>
      <c r="WFC23" s="406" t="n"/>
      <c r="WFD23" s="406" t="n"/>
      <c r="WFE23" s="406" t="n"/>
      <c r="WFF23" s="406" t="n"/>
      <c r="WFG23" s="406" t="n"/>
      <c r="WFH23" s="406" t="n"/>
      <c r="WFI23" s="406" t="n"/>
      <c r="WFJ23" s="406" t="n"/>
      <c r="WFK23" s="406" t="n"/>
      <c r="WFL23" s="406" t="n"/>
      <c r="WFM23" s="406" t="n"/>
      <c r="WFN23" s="406" t="n"/>
      <c r="WFO23" s="406" t="n"/>
      <c r="WFP23" s="406" t="n"/>
      <c r="WFQ23" s="406" t="n"/>
      <c r="WFR23" s="406" t="n"/>
      <c r="WFS23" s="406" t="n"/>
      <c r="WFT23" s="406" t="n"/>
      <c r="WFU23" s="406" t="n"/>
      <c r="WFV23" s="406" t="n"/>
      <c r="WFW23" s="406" t="n"/>
      <c r="WFX23" s="406" t="n"/>
      <c r="WFY23" s="406" t="n"/>
      <c r="WFZ23" s="406" t="n"/>
      <c r="WGA23" s="406" t="n"/>
      <c r="WGB23" s="406" t="n"/>
      <c r="WGC23" s="406" t="n"/>
      <c r="WGD23" s="406" t="n"/>
      <c r="WGE23" s="406" t="n"/>
      <c r="WGF23" s="406" t="n"/>
      <c r="WGG23" s="406" t="n"/>
      <c r="WGH23" s="406" t="n"/>
      <c r="WGI23" s="406" t="n"/>
      <c r="WGJ23" s="406" t="n"/>
      <c r="WGK23" s="406" t="n"/>
      <c r="WGL23" s="406" t="n"/>
      <c r="WGM23" s="406" t="n"/>
      <c r="WGN23" s="406" t="n"/>
      <c r="WGO23" s="406" t="n"/>
      <c r="WGP23" s="406" t="n"/>
      <c r="WGQ23" s="406" t="n"/>
      <c r="WGR23" s="406" t="n"/>
      <c r="WGS23" s="406" t="n"/>
      <c r="WGT23" s="406" t="n"/>
      <c r="WGU23" s="406" t="n"/>
      <c r="WGV23" s="406" t="n"/>
      <c r="WGW23" s="406" t="n"/>
      <c r="WGX23" s="406" t="n"/>
      <c r="WGY23" s="406" t="n"/>
      <c r="WGZ23" s="406" t="n"/>
      <c r="WHA23" s="406" t="n"/>
      <c r="WHB23" s="406" t="n"/>
      <c r="WHC23" s="406" t="n"/>
      <c r="WHD23" s="406" t="n"/>
      <c r="WHE23" s="406" t="n"/>
      <c r="WHF23" s="406" t="n"/>
      <c r="WHG23" s="406" t="n"/>
      <c r="WHH23" s="406" t="n"/>
      <c r="WHI23" s="406" t="n"/>
      <c r="WHJ23" s="406" t="n"/>
      <c r="WHK23" s="406" t="n"/>
      <c r="WHL23" s="406" t="n"/>
      <c r="WHM23" s="406" t="n"/>
      <c r="WHN23" s="406" t="n"/>
      <c r="WHO23" s="406" t="n"/>
      <c r="WHP23" s="406" t="n"/>
      <c r="WHQ23" s="406" t="n"/>
      <c r="WHR23" s="406" t="n"/>
      <c r="WHS23" s="406" t="n"/>
      <c r="WHT23" s="406" t="n"/>
      <c r="WHU23" s="406" t="n"/>
      <c r="WHV23" s="406" t="n"/>
      <c r="WHW23" s="406" t="n"/>
      <c r="WHX23" s="406" t="n"/>
      <c r="WHY23" s="406" t="n"/>
      <c r="WHZ23" s="406" t="n"/>
      <c r="WIA23" s="406" t="n"/>
      <c r="WIB23" s="406" t="n"/>
      <c r="WIC23" s="406" t="n"/>
      <c r="WID23" s="406" t="n"/>
      <c r="WIE23" s="406" t="n"/>
      <c r="WIF23" s="406" t="n"/>
      <c r="WIG23" s="406" t="n"/>
      <c r="WIH23" s="406" t="n"/>
      <c r="WII23" s="406" t="n"/>
      <c r="WIJ23" s="406" t="n"/>
      <c r="WIK23" s="406" t="n"/>
      <c r="WIL23" s="406" t="n"/>
      <c r="WIM23" s="406" t="n"/>
      <c r="WIN23" s="406" t="n"/>
      <c r="WIO23" s="406" t="n"/>
      <c r="WIP23" s="406" t="n"/>
      <c r="WIQ23" s="406" t="n"/>
      <c r="WIR23" s="406" t="n"/>
      <c r="WIS23" s="406" t="n"/>
      <c r="WIT23" s="406" t="n"/>
      <c r="WIU23" s="406" t="n"/>
      <c r="WIV23" s="406" t="n"/>
      <c r="WIW23" s="406" t="n"/>
      <c r="WIX23" s="406" t="n"/>
      <c r="WIY23" s="406" t="n"/>
      <c r="WIZ23" s="406" t="n"/>
      <c r="WJA23" s="406" t="n"/>
      <c r="WJB23" s="406" t="n"/>
      <c r="WJC23" s="406" t="n"/>
      <c r="WJD23" s="406" t="n"/>
      <c r="WJE23" s="406" t="n"/>
      <c r="WJF23" s="406" t="n"/>
      <c r="WJG23" s="406" t="n"/>
      <c r="WJH23" s="406" t="n"/>
      <c r="WJI23" s="406" t="n"/>
      <c r="WJJ23" s="406" t="n"/>
      <c r="WJK23" s="406" t="n"/>
      <c r="WJL23" s="406" t="n"/>
      <c r="WJM23" s="406" t="n"/>
      <c r="WJN23" s="406" t="n"/>
      <c r="WJO23" s="406" t="n"/>
      <c r="WJP23" s="406" t="n"/>
      <c r="WJQ23" s="406" t="n"/>
      <c r="WJR23" s="406" t="n"/>
      <c r="WJS23" s="406" t="n"/>
      <c r="WJT23" s="406" t="n"/>
      <c r="WJU23" s="406" t="n"/>
      <c r="WJV23" s="406" t="n"/>
      <c r="WJW23" s="406" t="n"/>
      <c r="WJX23" s="406" t="n"/>
      <c r="WJY23" s="406" t="n"/>
      <c r="WJZ23" s="406" t="n"/>
      <c r="WKA23" s="406" t="n"/>
      <c r="WKB23" s="406" t="n"/>
      <c r="WKC23" s="406" t="n"/>
      <c r="WKD23" s="406" t="n"/>
      <c r="WKE23" s="406" t="n"/>
      <c r="WKF23" s="406" t="n"/>
      <c r="WKG23" s="406" t="n"/>
      <c r="WKH23" s="406" t="n"/>
      <c r="WKI23" s="406" t="n"/>
      <c r="WKJ23" s="406" t="n"/>
      <c r="WKK23" s="406" t="n"/>
      <c r="WKL23" s="406" t="n"/>
      <c r="WKM23" s="406" t="n"/>
      <c r="WKN23" s="406" t="n"/>
      <c r="WKO23" s="406" t="n"/>
      <c r="WKP23" s="406" t="n"/>
      <c r="WKQ23" s="406" t="n"/>
      <c r="WKR23" s="406" t="n"/>
      <c r="WKS23" s="406" t="n"/>
      <c r="WKT23" s="406" t="n"/>
      <c r="WKU23" s="406" t="n"/>
      <c r="WKV23" s="406" t="n"/>
      <c r="WKW23" s="406" t="n"/>
      <c r="WKX23" s="406" t="n"/>
      <c r="WKY23" s="406" t="n"/>
      <c r="WKZ23" s="406" t="n"/>
      <c r="WLA23" s="406" t="n"/>
      <c r="WLB23" s="406" t="n"/>
      <c r="WLC23" s="406" t="n"/>
      <c r="WLD23" s="406" t="n"/>
      <c r="WLE23" s="406" t="n"/>
      <c r="WLF23" s="406" t="n"/>
      <c r="WLG23" s="406" t="n"/>
      <c r="WLH23" s="406" t="n"/>
      <c r="WLI23" s="406" t="n"/>
      <c r="WLJ23" s="406" t="n"/>
      <c r="WLK23" s="406" t="n"/>
      <c r="WLL23" s="406" t="n"/>
      <c r="WLM23" s="406" t="n"/>
      <c r="WLN23" s="406" t="n"/>
      <c r="WLO23" s="406" t="n"/>
      <c r="WLP23" s="406" t="n"/>
      <c r="WLQ23" s="406" t="n"/>
      <c r="WLR23" s="406" t="n"/>
      <c r="WLS23" s="406" t="n"/>
      <c r="WLT23" s="406" t="n"/>
      <c r="WLU23" s="406" t="n"/>
      <c r="WLV23" s="406" t="n"/>
      <c r="WLW23" s="406" t="n"/>
      <c r="WLX23" s="406" t="n"/>
      <c r="WLY23" s="406" t="n"/>
      <c r="WLZ23" s="406" t="n"/>
      <c r="WMA23" s="406" t="n"/>
      <c r="WMB23" s="406" t="n"/>
      <c r="WMC23" s="406" t="n"/>
      <c r="WMD23" s="406" t="n"/>
      <c r="WME23" s="406" t="n"/>
      <c r="WMF23" s="406" t="n"/>
      <c r="WMG23" s="406" t="n"/>
      <c r="WMH23" s="406" t="n"/>
      <c r="WMI23" s="406" t="n"/>
      <c r="WMJ23" s="406" t="n"/>
      <c r="WMK23" s="406" t="n"/>
      <c r="WML23" s="406" t="n"/>
      <c r="WMM23" s="406" t="n"/>
      <c r="WMN23" s="406" t="n"/>
      <c r="WMO23" s="406" t="n"/>
      <c r="WMP23" s="406" t="n"/>
      <c r="WMQ23" s="406" t="n"/>
      <c r="WMR23" s="406" t="n"/>
      <c r="WMS23" s="406" t="n"/>
      <c r="WMT23" s="406" t="n"/>
      <c r="WMU23" s="406" t="n"/>
      <c r="WMV23" s="406" t="n"/>
      <c r="WMW23" s="406" t="n"/>
      <c r="WMX23" s="406" t="n"/>
      <c r="WMY23" s="406" t="n"/>
      <c r="WMZ23" s="406" t="n"/>
      <c r="WNA23" s="406" t="n"/>
      <c r="WNB23" s="406" t="n"/>
      <c r="WNC23" s="406" t="n"/>
      <c r="WND23" s="406" t="n"/>
      <c r="WNE23" s="406" t="n"/>
      <c r="WNF23" s="406" t="n"/>
      <c r="WNG23" s="406" t="n"/>
      <c r="WNH23" s="406" t="n"/>
      <c r="WNI23" s="406" t="n"/>
      <c r="WNJ23" s="406" t="n"/>
      <c r="WNK23" s="406" t="n"/>
      <c r="WNL23" s="406" t="n"/>
      <c r="WNM23" s="406" t="n"/>
      <c r="WNN23" s="406" t="n"/>
      <c r="WNO23" s="406" t="n"/>
      <c r="WNP23" s="406" t="n"/>
      <c r="WNQ23" s="406" t="n"/>
      <c r="WNR23" s="406" t="n"/>
      <c r="WNS23" s="406" t="n"/>
      <c r="WNT23" s="406" t="n"/>
      <c r="WNU23" s="406" t="n"/>
      <c r="WNV23" s="406" t="n"/>
      <c r="WNW23" s="406" t="n"/>
      <c r="WNX23" s="406" t="n"/>
      <c r="WNY23" s="406" t="n"/>
      <c r="WNZ23" s="406" t="n"/>
      <c r="WOA23" s="406" t="n"/>
      <c r="WOB23" s="406" t="n"/>
      <c r="WOC23" s="406" t="n"/>
      <c r="WOD23" s="406" t="n"/>
      <c r="WOE23" s="406" t="n"/>
      <c r="WOF23" s="406" t="n"/>
      <c r="WOG23" s="406" t="n"/>
      <c r="WOH23" s="406" t="n"/>
      <c r="WOI23" s="406" t="n"/>
      <c r="WOJ23" s="406" t="n"/>
      <c r="WOK23" s="406" t="n"/>
      <c r="WOL23" s="406" t="n"/>
      <c r="WOM23" s="406" t="n"/>
      <c r="WON23" s="406" t="n"/>
      <c r="WOO23" s="406" t="n"/>
      <c r="WOP23" s="406" t="n"/>
      <c r="WOQ23" s="406" t="n"/>
      <c r="WOR23" s="406" t="n"/>
      <c r="WOS23" s="406" t="n"/>
      <c r="WOT23" s="406" t="n"/>
      <c r="WOU23" s="406" t="n"/>
      <c r="WOV23" s="406" t="n"/>
      <c r="WOW23" s="406" t="n"/>
      <c r="WOX23" s="406" t="n"/>
      <c r="WOY23" s="406" t="n"/>
      <c r="WOZ23" s="406" t="n"/>
      <c r="WPA23" s="406" t="n"/>
      <c r="WPB23" s="406" t="n"/>
      <c r="WPC23" s="406" t="n"/>
      <c r="WPD23" s="406" t="n"/>
      <c r="WPE23" s="406" t="n"/>
      <c r="WPF23" s="406" t="n"/>
      <c r="WPG23" s="406" t="n"/>
      <c r="WPH23" s="406" t="n"/>
      <c r="WPI23" s="406" t="n"/>
      <c r="WPJ23" s="406" t="n"/>
      <c r="WPK23" s="406" t="n"/>
      <c r="WPL23" s="406" t="n"/>
      <c r="WPM23" s="406" t="n"/>
      <c r="WPN23" s="406" t="n"/>
      <c r="WPO23" s="406" t="n"/>
      <c r="WPP23" s="406" t="n"/>
      <c r="WPQ23" s="406" t="n"/>
      <c r="WPR23" s="406" t="n"/>
      <c r="WPS23" s="406" t="n"/>
      <c r="WPT23" s="406" t="n"/>
      <c r="WPU23" s="406" t="n"/>
      <c r="WPV23" s="406" t="n"/>
      <c r="WPW23" s="406" t="n"/>
      <c r="WPX23" s="406" t="n"/>
      <c r="WPY23" s="406" t="n"/>
      <c r="WPZ23" s="406" t="n"/>
      <c r="WQA23" s="406" t="n"/>
      <c r="WQB23" s="406" t="n"/>
      <c r="WQC23" s="406" t="n"/>
      <c r="WQD23" s="406" t="n"/>
      <c r="WQE23" s="406" t="n"/>
      <c r="WQF23" s="406" t="n"/>
      <c r="WQG23" s="406" t="n"/>
      <c r="WQH23" s="406" t="n"/>
      <c r="WQI23" s="406" t="n"/>
      <c r="WQJ23" s="406" t="n"/>
      <c r="WQK23" s="406" t="n"/>
      <c r="WQL23" s="406" t="n"/>
      <c r="WQM23" s="406" t="n"/>
      <c r="WQN23" s="406" t="n"/>
      <c r="WQO23" s="406" t="n"/>
      <c r="WQP23" s="406" t="n"/>
      <c r="WQQ23" s="406" t="n"/>
      <c r="WQR23" s="406" t="n"/>
      <c r="WQS23" s="406" t="n"/>
      <c r="WQT23" s="406" t="n"/>
      <c r="WQU23" s="406" t="n"/>
      <c r="WQV23" s="406" t="n"/>
      <c r="WQW23" s="406" t="n"/>
      <c r="WQX23" s="406" t="n"/>
      <c r="WQY23" s="406" t="n"/>
      <c r="WQZ23" s="406" t="n"/>
      <c r="WRA23" s="406" t="n"/>
      <c r="WRB23" s="406" t="n"/>
      <c r="WRC23" s="406" t="n"/>
      <c r="WRD23" s="406" t="n"/>
      <c r="WRE23" s="406" t="n"/>
      <c r="WRF23" s="406" t="n"/>
      <c r="WRG23" s="406" t="n"/>
      <c r="WRH23" s="406" t="n"/>
      <c r="WRI23" s="406" t="n"/>
      <c r="WRJ23" s="406" t="n"/>
      <c r="WRK23" s="406" t="n"/>
      <c r="WRL23" s="406" t="n"/>
      <c r="WRM23" s="406" t="n"/>
      <c r="WRN23" s="406" t="n"/>
      <c r="WRO23" s="406" t="n"/>
      <c r="WRP23" s="406" t="n"/>
      <c r="WRQ23" s="406" t="n"/>
      <c r="WRR23" s="406" t="n"/>
      <c r="WRS23" s="406" t="n"/>
      <c r="WRT23" s="406" t="n"/>
      <c r="WRU23" s="406" t="n"/>
      <c r="WRV23" s="406" t="n"/>
      <c r="WRW23" s="406" t="n"/>
      <c r="WRX23" s="406" t="n"/>
      <c r="WRY23" s="406" t="n"/>
      <c r="WRZ23" s="406" t="n"/>
      <c r="WSA23" s="406" t="n"/>
      <c r="WSB23" s="406" t="n"/>
      <c r="WSC23" s="406" t="n"/>
      <c r="WSD23" s="406" t="n"/>
      <c r="WSE23" s="406" t="n"/>
      <c r="WSF23" s="406" t="n"/>
      <c r="WSG23" s="406" t="n"/>
      <c r="WSH23" s="406" t="n"/>
      <c r="WSI23" s="406" t="n"/>
      <c r="WSJ23" s="406" t="n"/>
      <c r="WSK23" s="406" t="n"/>
      <c r="WSL23" s="406" t="n"/>
      <c r="WSM23" s="406" t="n"/>
      <c r="WSN23" s="406" t="n"/>
      <c r="WSO23" s="406" t="n"/>
      <c r="WSP23" s="406" t="n"/>
      <c r="WSQ23" s="406" t="n"/>
      <c r="WSR23" s="406" t="n"/>
      <c r="WSS23" s="406" t="n"/>
      <c r="WST23" s="406" t="n"/>
      <c r="WSU23" s="406" t="n"/>
      <c r="WSV23" s="406" t="n"/>
      <c r="WSW23" s="406" t="n"/>
      <c r="WSX23" s="406" t="n"/>
      <c r="WSY23" s="406" t="n"/>
      <c r="WSZ23" s="406" t="n"/>
      <c r="WTA23" s="406" t="n"/>
      <c r="WTB23" s="406" t="n"/>
      <c r="WTC23" s="406" t="n"/>
      <c r="WTD23" s="406" t="n"/>
      <c r="WTE23" s="406" t="n"/>
      <c r="WTF23" s="406" t="n"/>
      <c r="WTG23" s="406" t="n"/>
      <c r="WTH23" s="406" t="n"/>
      <c r="WTI23" s="406" t="n"/>
      <c r="WTJ23" s="406" t="n"/>
      <c r="WTK23" s="406" t="n"/>
      <c r="WTL23" s="406" t="n"/>
      <c r="WTM23" s="406" t="n"/>
      <c r="WTN23" s="406" t="n"/>
      <c r="WTO23" s="406" t="n"/>
      <c r="WTP23" s="406" t="n"/>
      <c r="WTQ23" s="406" t="n"/>
      <c r="WTR23" s="406" t="n"/>
      <c r="WTS23" s="406" t="n"/>
      <c r="WTT23" s="406" t="n"/>
      <c r="WTU23" s="406" t="n"/>
      <c r="WTV23" s="406" t="n"/>
      <c r="WTW23" s="406" t="n"/>
      <c r="WTX23" s="406" t="n"/>
      <c r="WTY23" s="406" t="n"/>
      <c r="WTZ23" s="406" t="n"/>
      <c r="WUA23" s="406" t="n"/>
      <c r="WUB23" s="406" t="n"/>
      <c r="WUC23" s="406" t="n"/>
      <c r="WUD23" s="406" t="n"/>
      <c r="WUE23" s="406" t="n"/>
      <c r="WUF23" s="406" t="n"/>
      <c r="WUG23" s="406" t="n"/>
      <c r="WUH23" s="406" t="n"/>
      <c r="WUI23" s="406" t="n"/>
      <c r="WUJ23" s="406" t="n"/>
      <c r="WUK23" s="406" t="n"/>
      <c r="WUL23" s="406" t="n"/>
      <c r="WUM23" s="406" t="n"/>
      <c r="WUN23" s="406" t="n"/>
      <c r="WUO23" s="406" t="n"/>
      <c r="WUP23" s="406" t="n"/>
      <c r="WUQ23" s="406" t="n"/>
      <c r="WUR23" s="406" t="n"/>
      <c r="WUS23" s="406" t="n"/>
      <c r="WUT23" s="406" t="n"/>
      <c r="WUU23" s="406" t="n"/>
      <c r="WUV23" s="406" t="n"/>
      <c r="WUW23" s="406" t="n"/>
      <c r="WUX23" s="406" t="n"/>
      <c r="WUY23" s="406" t="n"/>
      <c r="WUZ23" s="406" t="n"/>
      <c r="WVA23" s="406" t="n"/>
      <c r="WVB23" s="406" t="n"/>
      <c r="WVC23" s="406" t="n"/>
      <c r="WVD23" s="406" t="n"/>
      <c r="WVE23" s="406" t="n"/>
      <c r="WVF23" s="406" t="n"/>
      <c r="WVG23" s="406" t="n"/>
      <c r="WVH23" s="406" t="n"/>
      <c r="WVI23" s="406" t="n"/>
      <c r="WVJ23" s="406" t="n"/>
      <c r="WVK23" s="406" t="n"/>
      <c r="WVL23" s="406" t="n"/>
      <c r="WVM23" s="406" t="n"/>
      <c r="WVN23" s="406" t="n"/>
      <c r="WVO23" s="406" t="n"/>
      <c r="WVP23" s="406" t="n"/>
      <c r="WVQ23" s="406" t="n"/>
      <c r="WVR23" s="406" t="n"/>
      <c r="WVS23" s="406" t="n"/>
      <c r="WVT23" s="406" t="n"/>
      <c r="WVU23" s="406" t="n"/>
      <c r="WVV23" s="406" t="n"/>
      <c r="WVW23" s="406" t="n"/>
      <c r="WVX23" s="406" t="n"/>
      <c r="WVY23" s="406" t="n"/>
      <c r="WVZ23" s="406" t="n"/>
      <c r="WWA23" s="406" t="n"/>
      <c r="WWB23" s="406" t="n"/>
      <c r="WWC23" s="406" t="n"/>
      <c r="WWD23" s="406" t="n"/>
      <c r="WWE23" s="406" t="n"/>
      <c r="WWF23" s="406" t="n"/>
      <c r="WWG23" s="406" t="n"/>
      <c r="WWH23" s="406" t="n"/>
      <c r="WWI23" s="406" t="n"/>
      <c r="WWJ23" s="406" t="n"/>
      <c r="WWK23" s="406" t="n"/>
      <c r="WWL23" s="406" t="n"/>
      <c r="WWM23" s="406" t="n"/>
      <c r="WWN23" s="406" t="n"/>
      <c r="WWO23" s="406" t="n"/>
      <c r="WWP23" s="406" t="n"/>
      <c r="WWQ23" s="406" t="n"/>
      <c r="WWR23" s="406" t="n"/>
      <c r="WWS23" s="406" t="n"/>
      <c r="WWT23" s="406" t="n"/>
      <c r="WWU23" s="406" t="n"/>
      <c r="WWV23" s="406" t="n"/>
      <c r="WWW23" s="406" t="n"/>
      <c r="WWX23" s="406" t="n"/>
      <c r="WWY23" s="406" t="n"/>
      <c r="WWZ23" s="406" t="n"/>
      <c r="WXA23" s="406" t="n"/>
      <c r="WXB23" s="406" t="n"/>
      <c r="WXC23" s="406" t="n"/>
      <c r="WXD23" s="406" t="n"/>
      <c r="WXE23" s="406" t="n"/>
      <c r="WXF23" s="406" t="n"/>
      <c r="WXG23" s="406" t="n"/>
      <c r="WXH23" s="406" t="n"/>
      <c r="WXI23" s="406" t="n"/>
      <c r="WXJ23" s="406" t="n"/>
      <c r="WXK23" s="406" t="n"/>
      <c r="WXL23" s="406" t="n"/>
      <c r="WXM23" s="406" t="n"/>
      <c r="WXN23" s="406" t="n"/>
      <c r="WXO23" s="406" t="n"/>
      <c r="WXP23" s="406" t="n"/>
      <c r="WXQ23" s="406" t="n"/>
      <c r="WXR23" s="406" t="n"/>
      <c r="WXS23" s="406" t="n"/>
      <c r="WXT23" s="406" t="n"/>
      <c r="WXU23" s="406" t="n"/>
      <c r="WXV23" s="406" t="n"/>
      <c r="WXW23" s="406" t="n"/>
      <c r="WXX23" s="406" t="n"/>
      <c r="WXY23" s="406" t="n"/>
      <c r="WXZ23" s="406" t="n"/>
      <c r="WYA23" s="406" t="n"/>
      <c r="WYB23" s="406" t="n"/>
      <c r="WYC23" s="406" t="n"/>
      <c r="WYD23" s="406" t="n"/>
      <c r="WYE23" s="406" t="n"/>
      <c r="WYF23" s="406" t="n"/>
      <c r="WYG23" s="406" t="n"/>
      <c r="WYH23" s="406" t="n"/>
      <c r="WYI23" s="406" t="n"/>
      <c r="WYJ23" s="406" t="n"/>
      <c r="WYK23" s="406" t="n"/>
      <c r="WYL23" s="406" t="n"/>
      <c r="WYM23" s="406" t="n"/>
      <c r="WYN23" s="406" t="n"/>
      <c r="WYO23" s="406" t="n"/>
      <c r="WYP23" s="406" t="n"/>
      <c r="WYQ23" s="406" t="n"/>
      <c r="WYR23" s="406" t="n"/>
      <c r="WYS23" s="406" t="n"/>
      <c r="WYT23" s="406" t="n"/>
      <c r="WYU23" s="406" t="n"/>
      <c r="WYV23" s="406" t="n"/>
      <c r="WYW23" s="406" t="n"/>
      <c r="WYX23" s="406" t="n"/>
      <c r="WYY23" s="406" t="n"/>
      <c r="WYZ23" s="406" t="n"/>
      <c r="WZA23" s="406" t="n"/>
      <c r="WZB23" s="406" t="n"/>
      <c r="WZC23" s="406" t="n"/>
      <c r="WZD23" s="406" t="n"/>
      <c r="WZE23" s="406" t="n"/>
      <c r="WZF23" s="406" t="n"/>
      <c r="WZG23" s="406" t="n"/>
      <c r="WZH23" s="406" t="n"/>
      <c r="WZI23" s="406" t="n"/>
      <c r="WZJ23" s="406" t="n"/>
      <c r="WZK23" s="406" t="n"/>
      <c r="WZL23" s="406" t="n"/>
      <c r="WZM23" s="406" t="n"/>
      <c r="WZN23" s="406" t="n"/>
      <c r="WZO23" s="406" t="n"/>
      <c r="WZP23" s="406" t="n"/>
      <c r="WZQ23" s="406" t="n"/>
      <c r="WZR23" s="406" t="n"/>
      <c r="WZS23" s="406" t="n"/>
      <c r="WZT23" s="406" t="n"/>
      <c r="WZU23" s="406" t="n"/>
      <c r="WZV23" s="406" t="n"/>
      <c r="WZW23" s="406" t="n"/>
      <c r="WZX23" s="406" t="n"/>
      <c r="WZY23" s="406" t="n"/>
      <c r="WZZ23" s="406" t="n"/>
      <c r="XAA23" s="406" t="n"/>
      <c r="XAB23" s="406" t="n"/>
      <c r="XAC23" s="406" t="n"/>
      <c r="XAD23" s="406" t="n"/>
      <c r="XAE23" s="406" t="n"/>
      <c r="XAF23" s="406" t="n"/>
      <c r="XAG23" s="406" t="n"/>
      <c r="XAH23" s="406" t="n"/>
      <c r="XAI23" s="406" t="n"/>
      <c r="XAJ23" s="406" t="n"/>
      <c r="XAK23" s="406" t="n"/>
      <c r="XAL23" s="406" t="n"/>
      <c r="XAM23" s="406" t="n"/>
      <c r="XAN23" s="406" t="n"/>
      <c r="XAO23" s="406" t="n"/>
      <c r="XAP23" s="406" t="n"/>
      <c r="XAQ23" s="406" t="n"/>
      <c r="XAR23" s="406" t="n"/>
      <c r="XAS23" s="406" t="n"/>
      <c r="XAT23" s="406" t="n"/>
      <c r="XAU23" s="406" t="n"/>
      <c r="XAV23" s="406" t="n"/>
      <c r="XAW23" s="406" t="n"/>
      <c r="XAX23" s="406" t="n"/>
      <c r="XAY23" s="406" t="n"/>
      <c r="XAZ23" s="406" t="n"/>
      <c r="XBA23" s="406" t="n"/>
      <c r="XBB23" s="406" t="n"/>
      <c r="XBC23" s="406" t="n"/>
      <c r="XBD23" s="406" t="n"/>
      <c r="XBE23" s="406" t="n"/>
      <c r="XBF23" s="406" t="n"/>
      <c r="XBG23" s="406" t="n"/>
      <c r="XBH23" s="406" t="n"/>
      <c r="XBI23" s="406" t="n"/>
      <c r="XBJ23" s="406" t="n"/>
      <c r="XBK23" s="406" t="n"/>
      <c r="XBL23" s="406" t="n"/>
      <c r="XBM23" s="406" t="n"/>
      <c r="XBN23" s="406" t="n"/>
      <c r="XBO23" s="406" t="n"/>
      <c r="XBP23" s="406" t="n"/>
      <c r="XBQ23" s="406" t="n"/>
      <c r="XBR23" s="406" t="n"/>
      <c r="XBS23" s="406" t="n"/>
      <c r="XBT23" s="406" t="n"/>
      <c r="XBU23" s="406" t="n"/>
      <c r="XBV23" s="406" t="n"/>
      <c r="XBW23" s="406" t="n"/>
      <c r="XBX23" s="406" t="n"/>
      <c r="XBY23" s="406" t="n"/>
      <c r="XBZ23" s="406" t="n"/>
      <c r="XCA23" s="406" t="n"/>
      <c r="XCB23" s="406" t="n"/>
      <c r="XCC23" s="406" t="n"/>
      <c r="XCD23" s="406" t="n"/>
      <c r="XCE23" s="406" t="n"/>
      <c r="XCF23" s="406" t="n"/>
      <c r="XCG23" s="406" t="n"/>
      <c r="XCH23" s="406" t="n"/>
      <c r="XCI23" s="406" t="n"/>
      <c r="XCJ23" s="406" t="n"/>
      <c r="XCK23" s="406" t="n"/>
      <c r="XCL23" s="406" t="n"/>
      <c r="XCM23" s="406" t="n"/>
      <c r="XCN23" s="406" t="n"/>
      <c r="XCO23" s="406" t="n"/>
      <c r="XCP23" s="406" t="n"/>
      <c r="XCQ23" s="406" t="n"/>
      <c r="XCR23" s="406" t="n"/>
      <c r="XCS23" s="406" t="n"/>
      <c r="XCT23" s="406" t="n"/>
      <c r="XCU23" s="406" t="n"/>
      <c r="XCV23" s="406" t="n"/>
      <c r="XCW23" s="406" t="n"/>
      <c r="XCX23" s="406" t="n"/>
      <c r="XCY23" s="406" t="n"/>
      <c r="XCZ23" s="406" t="n"/>
      <c r="XDA23" s="406" t="n"/>
      <c r="XDB23" s="406" t="n"/>
      <c r="XDC23" s="406" t="n"/>
      <c r="XDD23" s="406" t="n"/>
      <c r="XDE23" s="406" t="n"/>
      <c r="XDF23" s="406" t="n"/>
      <c r="XDG23" s="406" t="n"/>
      <c r="XDH23" s="406" t="n"/>
      <c r="XDI23" s="406" t="n"/>
      <c r="XDJ23" s="406" t="n"/>
      <c r="XDK23" s="406" t="n"/>
      <c r="XDL23" s="406" t="n"/>
      <c r="XDM23" s="406" t="n"/>
      <c r="XDN23" s="406" t="n"/>
      <c r="XDO23" s="406" t="n"/>
      <c r="XDP23" s="406" t="n"/>
      <c r="XDQ23" s="406" t="n"/>
      <c r="XDR23" s="406" t="n"/>
      <c r="XDS23" s="406" t="n"/>
      <c r="XDT23" s="406" t="n"/>
      <c r="XDU23" s="406" t="n"/>
      <c r="XDV23" s="406" t="n"/>
      <c r="XDW23" s="406" t="n"/>
      <c r="XDX23" s="406" t="n"/>
      <c r="XDY23" s="406" t="n"/>
      <c r="XDZ23" s="406" t="n"/>
      <c r="XEA23" s="406" t="n"/>
      <c r="XEB23" s="406" t="n"/>
      <c r="XEC23" s="406" t="n"/>
      <c r="XED23" s="406" t="n"/>
      <c r="XEE23" s="406" t="n"/>
      <c r="XEF23" s="406" t="n"/>
      <c r="XEG23" s="406" t="n"/>
      <c r="XEH23" s="406" t="n"/>
      <c r="XEI23" s="406" t="n"/>
      <c r="XEJ23" s="406" t="n"/>
      <c r="XEK23" s="406" t="n"/>
      <c r="XEL23" s="406" t="n"/>
      <c r="XEM23" s="406" t="n"/>
      <c r="XEN23" s="406" t="n"/>
      <c r="XEO23" s="406" t="n"/>
      <c r="XEP23" s="406" t="n"/>
      <c r="XEQ23" s="406" t="n"/>
      <c r="XER23" s="406" t="n"/>
      <c r="XES23" s="406" t="n"/>
      <c r="XET23" s="406" t="n"/>
      <c r="XEU23" s="406" t="n"/>
      <c r="XEV23" s="406" t="n"/>
      <c r="XEW23" s="406" t="n"/>
      <c r="XEX23" s="406" t="n"/>
      <c r="XEY23" s="406" t="n"/>
      <c r="XEZ23" s="406" t="n"/>
      <c r="XFA23" s="406" t="n"/>
    </row>
    <row r="24" ht="25" customFormat="1" customHeight="1" s="331">
      <c r="A24" s="45" t="n">
        <v>45718</v>
      </c>
      <c r="B24" s="162" t="n">
        <v>34</v>
      </c>
      <c r="C24" s="162" t="inlineStr">
        <is>
          <t>谢依</t>
        </is>
      </c>
      <c r="D24" s="162" t="n"/>
      <c r="E24" s="162" t="n"/>
      <c r="F24" s="162" t="n">
        <v>1</v>
      </c>
      <c r="G24" s="162" t="n"/>
      <c r="H24" s="162" t="inlineStr">
        <is>
          <t>刘6822</t>
        </is>
      </c>
      <c r="I24" s="162" t="n">
        <v>1638</v>
      </c>
      <c r="J24" s="162" t="n"/>
      <c r="K24" s="162" t="n"/>
      <c r="L24" s="162" t="n"/>
      <c r="M24" s="162" t="n"/>
      <c r="N24" s="162" t="n"/>
      <c r="O24" s="162" t="n"/>
      <c r="P24" s="162" t="n"/>
      <c r="Q24" s="162" t="n"/>
      <c r="R24" s="162" t="n"/>
      <c r="S24" s="162" t="n"/>
      <c r="T24" s="162" t="n"/>
      <c r="U24" s="162" t="n"/>
      <c r="V24" s="406" t="n"/>
      <c r="W24" s="162" t="n"/>
      <c r="X24" s="406" t="n">
        <v>6</v>
      </c>
      <c r="Y24" s="162" t="n"/>
      <c r="Z24" s="345" t="n"/>
      <c r="AA24" s="346" t="n"/>
      <c r="AB24" s="345" t="n"/>
      <c r="AC24" s="345" t="n"/>
      <c r="AD24" s="347" t="n"/>
      <c r="AE24" s="406" t="n"/>
      <c r="AF24" s="406" t="n"/>
      <c r="AG24" s="406" t="n"/>
      <c r="AH24" s="406" t="n"/>
      <c r="AI24" s="406" t="n"/>
      <c r="AJ24" s="406" t="n"/>
      <c r="AK24" s="406" t="n"/>
      <c r="AL24" s="406" t="n"/>
      <c r="AM24" s="406" t="n"/>
      <c r="AN24" s="406" t="n"/>
      <c r="AO24" s="406" t="n"/>
      <c r="AP24" s="406" t="n"/>
      <c r="AQ24" s="406" t="n"/>
      <c r="AR24" s="406" t="n"/>
      <c r="AS24" s="406" t="n"/>
      <c r="AT24" s="406" t="n"/>
      <c r="AU24" s="406" t="n"/>
      <c r="AV24" s="406" t="n"/>
      <c r="AW24" s="406" t="n"/>
      <c r="AX24" s="406" t="n"/>
      <c r="AY24" s="406" t="n"/>
      <c r="AZ24" s="406" t="n"/>
      <c r="BA24" s="406" t="n"/>
      <c r="BB24" s="406" t="n"/>
      <c r="BC24" s="406" t="n"/>
      <c r="BD24" s="406" t="n"/>
      <c r="BE24" s="406" t="n"/>
      <c r="BF24" s="406" t="n"/>
      <c r="BG24" s="406" t="n"/>
      <c r="BH24" s="406" t="n"/>
      <c r="BI24" s="406" t="n"/>
      <c r="BJ24" s="406" t="n"/>
      <c r="BK24" s="406" t="n"/>
      <c r="BL24" s="406" t="n"/>
      <c r="BM24" s="406" t="n"/>
      <c r="BN24" s="406" t="n"/>
      <c r="BO24" s="406" t="n"/>
      <c r="BP24" s="406" t="n"/>
      <c r="BQ24" s="406" t="n"/>
      <c r="BR24" s="406" t="n"/>
      <c r="BS24" s="406" t="n"/>
      <c r="BT24" s="406" t="n"/>
      <c r="BU24" s="406" t="n"/>
      <c r="BV24" s="406" t="n"/>
      <c r="BW24" s="406" t="n"/>
      <c r="BX24" s="406" t="n"/>
      <c r="BY24" s="406" t="n"/>
      <c r="BZ24" s="406" t="n"/>
      <c r="CA24" s="406" t="n"/>
      <c r="CB24" s="406" t="n"/>
      <c r="CC24" s="406" t="n"/>
      <c r="CD24" s="406" t="n"/>
      <c r="CE24" s="406" t="n"/>
      <c r="CF24" s="406" t="n"/>
      <c r="CG24" s="406" t="n"/>
      <c r="CH24" s="406" t="n"/>
      <c r="CI24" s="406" t="n"/>
      <c r="CJ24" s="406" t="n"/>
      <c r="CK24" s="406" t="n"/>
      <c r="CL24" s="406" t="n"/>
      <c r="CM24" s="406" t="n"/>
      <c r="CN24" s="406" t="n"/>
      <c r="CO24" s="406" t="n"/>
      <c r="CP24" s="406" t="n"/>
      <c r="CQ24" s="406" t="n"/>
      <c r="CR24" s="406" t="n"/>
      <c r="CS24" s="406" t="n"/>
      <c r="CT24" s="406" t="n"/>
      <c r="CU24" s="406" t="n"/>
      <c r="CV24" s="406" t="n"/>
      <c r="CW24" s="406" t="n"/>
      <c r="CX24" s="406" t="n"/>
      <c r="CY24" s="406" t="n"/>
      <c r="CZ24" s="406" t="n"/>
      <c r="DA24" s="406" t="n"/>
      <c r="DB24" s="406" t="n"/>
      <c r="DC24" s="406" t="n"/>
      <c r="DD24" s="406" t="n"/>
      <c r="DE24" s="406" t="n"/>
      <c r="DF24" s="406" t="n"/>
      <c r="DG24" s="406" t="n"/>
      <c r="DH24" s="406" t="n"/>
      <c r="DI24" s="406" t="n"/>
      <c r="DJ24" s="406" t="n"/>
      <c r="DK24" s="406" t="n"/>
      <c r="DL24" s="406" t="n"/>
      <c r="DM24" s="406" t="n"/>
      <c r="DN24" s="406" t="n"/>
      <c r="DO24" s="406" t="n"/>
      <c r="DP24" s="406" t="n"/>
      <c r="DQ24" s="406" t="n"/>
      <c r="DR24" s="406" t="n"/>
      <c r="DS24" s="406" t="n"/>
      <c r="DT24" s="406" t="n"/>
      <c r="DU24" s="406" t="n"/>
      <c r="DV24" s="406" t="n"/>
      <c r="DW24" s="406" t="n"/>
      <c r="DX24" s="406" t="n"/>
      <c r="DY24" s="406" t="n"/>
      <c r="DZ24" s="406" t="n"/>
      <c r="EA24" s="406" t="n"/>
      <c r="EB24" s="406" t="n"/>
      <c r="EC24" s="406" t="n"/>
      <c r="ED24" s="406" t="n"/>
      <c r="EE24" s="406" t="n"/>
      <c r="EF24" s="406" t="n"/>
      <c r="EG24" s="406" t="n"/>
      <c r="EH24" s="406" t="n"/>
      <c r="EI24" s="406" t="n"/>
      <c r="EJ24" s="406" t="n"/>
      <c r="EK24" s="406" t="n"/>
      <c r="EL24" s="406" t="n"/>
      <c r="EM24" s="406" t="n"/>
      <c r="EN24" s="406" t="n"/>
      <c r="EO24" s="406" t="n"/>
      <c r="EP24" s="406" t="n"/>
      <c r="EQ24" s="406" t="n"/>
      <c r="ER24" s="406" t="n"/>
      <c r="ES24" s="406" t="n"/>
      <c r="ET24" s="406" t="n"/>
      <c r="EU24" s="406" t="n"/>
      <c r="EV24" s="406" t="n"/>
      <c r="EW24" s="406" t="n"/>
      <c r="EX24" s="406" t="n"/>
      <c r="EY24" s="406" t="n"/>
      <c r="EZ24" s="406" t="n"/>
      <c r="FA24" s="406" t="n"/>
      <c r="FB24" s="406" t="n"/>
      <c r="FC24" s="406" t="n"/>
      <c r="FD24" s="406" t="n"/>
      <c r="FE24" s="406" t="n"/>
      <c r="FF24" s="406" t="n"/>
      <c r="FG24" s="406" t="n"/>
      <c r="FH24" s="406" t="n"/>
      <c r="FI24" s="406" t="n"/>
      <c r="FJ24" s="406" t="n"/>
      <c r="FK24" s="406" t="n"/>
      <c r="FL24" s="406" t="n"/>
      <c r="FM24" s="406" t="n"/>
      <c r="FN24" s="406" t="n"/>
      <c r="FO24" s="406" t="n"/>
      <c r="FP24" s="406" t="n"/>
      <c r="FQ24" s="406" t="n"/>
      <c r="FR24" s="406" t="n"/>
      <c r="FS24" s="406" t="n"/>
      <c r="FT24" s="406" t="n"/>
      <c r="FU24" s="406" t="n"/>
      <c r="FV24" s="406" t="n"/>
      <c r="FW24" s="406" t="n"/>
      <c r="FX24" s="406" t="n"/>
      <c r="FY24" s="406" t="n"/>
      <c r="FZ24" s="406" t="n"/>
      <c r="GA24" s="406" t="n"/>
      <c r="GB24" s="406" t="n"/>
      <c r="GC24" s="406" t="n"/>
      <c r="GD24" s="406" t="n"/>
      <c r="GE24" s="406" t="n"/>
      <c r="GF24" s="406" t="n"/>
      <c r="GG24" s="406" t="n"/>
      <c r="GH24" s="406" t="n"/>
      <c r="GI24" s="406" t="n"/>
      <c r="GJ24" s="406" t="n"/>
      <c r="GK24" s="406" t="n"/>
      <c r="GL24" s="406" t="n"/>
      <c r="GM24" s="406" t="n"/>
      <c r="GN24" s="406" t="n"/>
      <c r="GO24" s="406" t="n"/>
      <c r="GP24" s="406" t="n"/>
      <c r="GQ24" s="406" t="n"/>
      <c r="GR24" s="406" t="n"/>
      <c r="GS24" s="406" t="n"/>
      <c r="GT24" s="406" t="n"/>
      <c r="GU24" s="406" t="n"/>
      <c r="GV24" s="406" t="n"/>
      <c r="GW24" s="406" t="n"/>
      <c r="GX24" s="406" t="n"/>
      <c r="GY24" s="406" t="n"/>
      <c r="GZ24" s="406" t="n"/>
      <c r="HA24" s="406" t="n"/>
      <c r="HB24" s="406" t="n"/>
      <c r="HC24" s="406" t="n"/>
      <c r="HD24" s="406" t="n"/>
      <c r="HE24" s="406" t="n"/>
      <c r="HF24" s="406" t="n"/>
      <c r="HG24" s="406" t="n"/>
      <c r="HH24" s="406" t="n"/>
      <c r="HI24" s="406" t="n"/>
      <c r="HJ24" s="406" t="n"/>
      <c r="HK24" s="406" t="n"/>
      <c r="HL24" s="406" t="n"/>
      <c r="HM24" s="406" t="n"/>
      <c r="HN24" s="406" t="n"/>
      <c r="HO24" s="406" t="n"/>
      <c r="HP24" s="406" t="n"/>
      <c r="HQ24" s="406" t="n"/>
      <c r="HR24" s="406" t="n"/>
      <c r="HS24" s="406" t="n"/>
      <c r="HT24" s="406" t="n"/>
      <c r="HU24" s="406" t="n"/>
      <c r="HV24" s="406" t="n"/>
      <c r="HW24" s="406" t="n"/>
      <c r="HX24" s="406" t="n"/>
      <c r="HY24" s="406" t="n"/>
      <c r="HZ24" s="406" t="n"/>
      <c r="IA24" s="406" t="n"/>
      <c r="IB24" s="406" t="n"/>
      <c r="IC24" s="406" t="n"/>
      <c r="ID24" s="406" t="n"/>
      <c r="IE24" s="406" t="n"/>
      <c r="IF24" s="406" t="n"/>
      <c r="IG24" s="406" t="n"/>
      <c r="IH24" s="406" t="n"/>
      <c r="II24" s="406" t="n"/>
      <c r="IJ24" s="406" t="n"/>
      <c r="IK24" s="406" t="n"/>
      <c r="IL24" s="406" t="n"/>
      <c r="IM24" s="406" t="n"/>
      <c r="IN24" s="406" t="n"/>
      <c r="IO24" s="406" t="n"/>
      <c r="IP24" s="406" t="n"/>
      <c r="IQ24" s="406" t="n"/>
      <c r="IR24" s="406" t="n"/>
      <c r="IS24" s="406" t="n"/>
      <c r="IT24" s="406" t="n"/>
      <c r="IU24" s="406" t="n"/>
      <c r="IV24" s="406" t="n"/>
      <c r="IW24" s="406" t="n"/>
      <c r="IX24" s="406" t="n"/>
      <c r="IY24" s="406" t="n"/>
      <c r="IZ24" s="406" t="n"/>
      <c r="JA24" s="406" t="n"/>
      <c r="JB24" s="406" t="n"/>
      <c r="JC24" s="406" t="n"/>
      <c r="JD24" s="406" t="n"/>
      <c r="JE24" s="406" t="n"/>
      <c r="JF24" s="406" t="n"/>
      <c r="JG24" s="406" t="n"/>
      <c r="JH24" s="406" t="n"/>
      <c r="JI24" s="406" t="n"/>
      <c r="JJ24" s="406" t="n"/>
      <c r="JK24" s="406" t="n"/>
      <c r="JL24" s="406" t="n"/>
      <c r="JM24" s="406" t="n"/>
      <c r="JN24" s="406" t="n"/>
      <c r="JO24" s="406" t="n"/>
      <c r="JP24" s="406" t="n"/>
      <c r="JQ24" s="406" t="n"/>
      <c r="JR24" s="406" t="n"/>
      <c r="JS24" s="406" t="n"/>
      <c r="JT24" s="406" t="n"/>
      <c r="JU24" s="406" t="n"/>
      <c r="JV24" s="406" t="n"/>
      <c r="JW24" s="406" t="n"/>
      <c r="JX24" s="406" t="n"/>
      <c r="JY24" s="406" t="n"/>
      <c r="JZ24" s="406" t="n"/>
      <c r="KA24" s="406" t="n"/>
      <c r="KB24" s="406" t="n"/>
      <c r="KC24" s="406" t="n"/>
      <c r="KD24" s="406" t="n"/>
      <c r="KE24" s="406" t="n"/>
      <c r="KF24" s="406" t="n"/>
      <c r="KG24" s="406" t="n"/>
      <c r="KH24" s="406" t="n"/>
      <c r="KI24" s="406" t="n"/>
      <c r="KJ24" s="406" t="n"/>
      <c r="KK24" s="406" t="n"/>
      <c r="KL24" s="406" t="n"/>
      <c r="KM24" s="406" t="n"/>
      <c r="KN24" s="406" t="n"/>
      <c r="KO24" s="406" t="n"/>
      <c r="KP24" s="406" t="n"/>
      <c r="KQ24" s="406" t="n"/>
      <c r="KR24" s="406" t="n"/>
      <c r="KS24" s="406" t="n"/>
      <c r="KT24" s="406" t="n"/>
      <c r="KU24" s="406" t="n"/>
      <c r="KV24" s="406" t="n"/>
      <c r="KW24" s="406" t="n"/>
      <c r="KX24" s="406" t="n"/>
      <c r="KY24" s="406" t="n"/>
      <c r="KZ24" s="406" t="n"/>
      <c r="LA24" s="406" t="n"/>
      <c r="LB24" s="406" t="n"/>
      <c r="LC24" s="406" t="n"/>
      <c r="LD24" s="406" t="n"/>
      <c r="LE24" s="406" t="n"/>
      <c r="LF24" s="406" t="n"/>
      <c r="LG24" s="406" t="n"/>
      <c r="LH24" s="406" t="n"/>
      <c r="LI24" s="406" t="n"/>
      <c r="LJ24" s="406" t="n"/>
      <c r="LK24" s="406" t="n"/>
      <c r="LL24" s="406" t="n"/>
      <c r="LM24" s="406" t="n"/>
      <c r="LN24" s="406" t="n"/>
      <c r="LO24" s="406" t="n"/>
      <c r="LP24" s="406" t="n"/>
      <c r="LQ24" s="406" t="n"/>
      <c r="LR24" s="406" t="n"/>
      <c r="LS24" s="406" t="n"/>
      <c r="LT24" s="406" t="n"/>
      <c r="LU24" s="406" t="n"/>
      <c r="LV24" s="406" t="n"/>
      <c r="LW24" s="406" t="n"/>
      <c r="LX24" s="406" t="n"/>
      <c r="LY24" s="406" t="n"/>
      <c r="LZ24" s="406" t="n"/>
      <c r="MA24" s="406" t="n"/>
      <c r="MB24" s="406" t="n"/>
      <c r="MC24" s="406" t="n"/>
      <c r="MD24" s="406" t="n"/>
      <c r="ME24" s="406" t="n"/>
      <c r="MF24" s="406" t="n"/>
      <c r="MG24" s="406" t="n"/>
      <c r="MH24" s="406" t="n"/>
      <c r="MI24" s="406" t="n"/>
      <c r="MJ24" s="406" t="n"/>
      <c r="MK24" s="406" t="n"/>
      <c r="ML24" s="406" t="n"/>
      <c r="MM24" s="406" t="n"/>
      <c r="MN24" s="406" t="n"/>
      <c r="MO24" s="406" t="n"/>
      <c r="MP24" s="406" t="n"/>
      <c r="MQ24" s="406" t="n"/>
      <c r="MR24" s="406" t="n"/>
      <c r="MS24" s="406" t="n"/>
      <c r="MT24" s="406" t="n"/>
      <c r="MU24" s="406" t="n"/>
      <c r="MV24" s="406" t="n"/>
      <c r="MW24" s="406" t="n"/>
      <c r="MX24" s="406" t="n"/>
      <c r="MY24" s="406" t="n"/>
      <c r="MZ24" s="406" t="n"/>
      <c r="NA24" s="406" t="n"/>
      <c r="NB24" s="406" t="n"/>
      <c r="NC24" s="406" t="n"/>
      <c r="ND24" s="406" t="n"/>
      <c r="NE24" s="406" t="n"/>
      <c r="NF24" s="406" t="n"/>
      <c r="NG24" s="406" t="n"/>
      <c r="NH24" s="406" t="n"/>
      <c r="NI24" s="406" t="n"/>
      <c r="NJ24" s="406" t="n"/>
      <c r="NK24" s="406" t="n"/>
      <c r="NL24" s="406" t="n"/>
      <c r="NM24" s="406" t="n"/>
      <c r="NN24" s="406" t="n"/>
      <c r="NO24" s="406" t="n"/>
      <c r="NP24" s="406" t="n"/>
      <c r="NQ24" s="406" t="n"/>
      <c r="NR24" s="406" t="n"/>
      <c r="NS24" s="406" t="n"/>
      <c r="NT24" s="406" t="n"/>
      <c r="NU24" s="406" t="n"/>
      <c r="NV24" s="406" t="n"/>
      <c r="NW24" s="406" t="n"/>
      <c r="NX24" s="406" t="n"/>
      <c r="NY24" s="406" t="n"/>
      <c r="NZ24" s="406" t="n"/>
      <c r="OA24" s="406" t="n"/>
      <c r="OB24" s="406" t="n"/>
      <c r="OC24" s="406" t="n"/>
      <c r="OD24" s="406" t="n"/>
      <c r="OE24" s="406" t="n"/>
      <c r="OF24" s="406" t="n"/>
      <c r="OG24" s="406" t="n"/>
      <c r="OH24" s="406" t="n"/>
      <c r="OI24" s="406" t="n"/>
      <c r="OJ24" s="406" t="n"/>
      <c r="OK24" s="406" t="n"/>
      <c r="OL24" s="406" t="n"/>
      <c r="OM24" s="406" t="n"/>
      <c r="ON24" s="406" t="n"/>
      <c r="OO24" s="406" t="n"/>
      <c r="OP24" s="406" t="n"/>
      <c r="OQ24" s="406" t="n"/>
      <c r="OR24" s="406" t="n"/>
      <c r="OS24" s="406" t="n"/>
      <c r="OT24" s="406" t="n"/>
      <c r="OU24" s="406" t="n"/>
      <c r="OV24" s="406" t="n"/>
      <c r="OW24" s="406" t="n"/>
      <c r="OX24" s="406" t="n"/>
      <c r="OY24" s="406" t="n"/>
      <c r="OZ24" s="406" t="n"/>
      <c r="PA24" s="406" t="n"/>
      <c r="PB24" s="406" t="n"/>
      <c r="PC24" s="406" t="n"/>
      <c r="PD24" s="406" t="n"/>
      <c r="PE24" s="406" t="n"/>
      <c r="PF24" s="406" t="n"/>
      <c r="PG24" s="406" t="n"/>
      <c r="PH24" s="406" t="n"/>
      <c r="PI24" s="406" t="n"/>
      <c r="PJ24" s="406" t="n"/>
      <c r="PK24" s="406" t="n"/>
      <c r="PL24" s="406" t="n"/>
      <c r="PM24" s="406" t="n"/>
      <c r="PN24" s="406" t="n"/>
      <c r="PO24" s="406" t="n"/>
      <c r="PP24" s="406" t="n"/>
      <c r="PQ24" s="406" t="n"/>
      <c r="PR24" s="406" t="n"/>
      <c r="PS24" s="406" t="n"/>
      <c r="PT24" s="406" t="n"/>
      <c r="PU24" s="406" t="n"/>
      <c r="PV24" s="406" t="n"/>
      <c r="PW24" s="406" t="n"/>
      <c r="PX24" s="406" t="n"/>
      <c r="PY24" s="406" t="n"/>
      <c r="PZ24" s="406" t="n"/>
      <c r="QA24" s="406" t="n"/>
      <c r="QB24" s="406" t="n"/>
      <c r="QC24" s="406" t="n"/>
      <c r="QD24" s="406" t="n"/>
      <c r="QE24" s="406" t="n"/>
      <c r="QF24" s="406" t="n"/>
      <c r="QG24" s="406" t="n"/>
      <c r="QH24" s="406" t="n"/>
      <c r="QI24" s="406" t="n"/>
      <c r="QJ24" s="406" t="n"/>
      <c r="QK24" s="406" t="n"/>
      <c r="QL24" s="406" t="n"/>
      <c r="QM24" s="406" t="n"/>
      <c r="QN24" s="406" t="n"/>
      <c r="QO24" s="406" t="n"/>
      <c r="QP24" s="406" t="n"/>
      <c r="QQ24" s="406" t="n"/>
      <c r="QR24" s="406" t="n"/>
      <c r="QS24" s="406" t="n"/>
      <c r="QT24" s="406" t="n"/>
      <c r="QU24" s="406" t="n"/>
      <c r="QV24" s="406" t="n"/>
      <c r="QW24" s="406" t="n"/>
      <c r="QX24" s="406" t="n"/>
      <c r="QY24" s="406" t="n"/>
      <c r="QZ24" s="406" t="n"/>
      <c r="RA24" s="406" t="n"/>
      <c r="RB24" s="406" t="n"/>
      <c r="RC24" s="406" t="n"/>
      <c r="RD24" s="406" t="n"/>
      <c r="RE24" s="406" t="n"/>
      <c r="RF24" s="406" t="n"/>
      <c r="RG24" s="406" t="n"/>
      <c r="RH24" s="406" t="n"/>
      <c r="RI24" s="406" t="n"/>
      <c r="RJ24" s="406" t="n"/>
      <c r="RK24" s="406" t="n"/>
      <c r="RL24" s="406" t="n"/>
      <c r="RM24" s="406" t="n"/>
      <c r="RN24" s="406" t="n"/>
      <c r="RO24" s="406" t="n"/>
      <c r="RP24" s="406" t="n"/>
      <c r="RQ24" s="406" t="n"/>
      <c r="RR24" s="406" t="n"/>
      <c r="RS24" s="406" t="n"/>
      <c r="RT24" s="406" t="n"/>
      <c r="RU24" s="406" t="n"/>
      <c r="RV24" s="406" t="n"/>
      <c r="RW24" s="406" t="n"/>
      <c r="RX24" s="406" t="n"/>
      <c r="RY24" s="406" t="n"/>
      <c r="RZ24" s="406" t="n"/>
      <c r="SA24" s="406" t="n"/>
      <c r="SB24" s="406" t="n"/>
      <c r="SC24" s="406" t="n"/>
      <c r="SD24" s="406" t="n"/>
      <c r="SE24" s="406" t="n"/>
      <c r="SF24" s="406" t="n"/>
      <c r="SG24" s="406" t="n"/>
      <c r="SH24" s="406" t="n"/>
      <c r="SI24" s="406" t="n"/>
      <c r="SJ24" s="406" t="n"/>
      <c r="SK24" s="406" t="n"/>
      <c r="SL24" s="406" t="n"/>
      <c r="SM24" s="406" t="n"/>
      <c r="SN24" s="406" t="n"/>
      <c r="SO24" s="406" t="n"/>
      <c r="SP24" s="406" t="n"/>
      <c r="SQ24" s="406" t="n"/>
      <c r="SR24" s="406" t="n"/>
      <c r="SS24" s="406" t="n"/>
      <c r="ST24" s="406" t="n"/>
      <c r="SU24" s="406" t="n"/>
      <c r="SV24" s="406" t="n"/>
      <c r="SW24" s="406" t="n"/>
      <c r="SX24" s="406" t="n"/>
      <c r="SY24" s="406" t="n"/>
      <c r="SZ24" s="406" t="n"/>
      <c r="TA24" s="406" t="n"/>
      <c r="TB24" s="406" t="n"/>
      <c r="TC24" s="406" t="n"/>
      <c r="TD24" s="406" t="n"/>
      <c r="TE24" s="406" t="n"/>
      <c r="TF24" s="406" t="n"/>
      <c r="TG24" s="406" t="n"/>
      <c r="TH24" s="406" t="n"/>
      <c r="TI24" s="406" t="n"/>
      <c r="TJ24" s="406" t="n"/>
      <c r="TK24" s="406" t="n"/>
      <c r="TL24" s="406" t="n"/>
      <c r="TM24" s="406" t="n"/>
      <c r="TN24" s="406" t="n"/>
      <c r="TO24" s="406" t="n"/>
      <c r="TP24" s="406" t="n"/>
      <c r="TQ24" s="406" t="n"/>
      <c r="TR24" s="406" t="n"/>
      <c r="TS24" s="406" t="n"/>
      <c r="TT24" s="406" t="n"/>
      <c r="TU24" s="406" t="n"/>
      <c r="TV24" s="406" t="n"/>
      <c r="TW24" s="406" t="n"/>
      <c r="TX24" s="406" t="n"/>
      <c r="TY24" s="406" t="n"/>
      <c r="TZ24" s="406" t="n"/>
      <c r="UA24" s="406" t="n"/>
      <c r="UB24" s="406" t="n"/>
      <c r="UC24" s="406" t="n"/>
      <c r="UD24" s="406" t="n"/>
      <c r="UE24" s="406" t="n"/>
      <c r="UF24" s="406" t="n"/>
      <c r="UG24" s="406" t="n"/>
      <c r="UH24" s="406" t="n"/>
      <c r="UI24" s="406" t="n"/>
      <c r="UJ24" s="406" t="n"/>
      <c r="UK24" s="406" t="n"/>
      <c r="UL24" s="406" t="n"/>
      <c r="UM24" s="406" t="n"/>
      <c r="UN24" s="406" t="n"/>
      <c r="UO24" s="406" t="n"/>
      <c r="UP24" s="406" t="n"/>
      <c r="UQ24" s="406" t="n"/>
      <c r="UR24" s="406" t="n"/>
      <c r="US24" s="406" t="n"/>
      <c r="UT24" s="406" t="n"/>
      <c r="UU24" s="406" t="n"/>
      <c r="UV24" s="406" t="n"/>
      <c r="UW24" s="406" t="n"/>
      <c r="UX24" s="406" t="n"/>
      <c r="UY24" s="406" t="n"/>
      <c r="UZ24" s="406" t="n"/>
      <c r="VA24" s="406" t="n"/>
      <c r="VB24" s="406" t="n"/>
      <c r="VC24" s="406" t="n"/>
      <c r="VD24" s="406" t="n"/>
      <c r="VE24" s="406" t="n"/>
      <c r="VF24" s="406" t="n"/>
      <c r="VG24" s="406" t="n"/>
      <c r="VH24" s="406" t="n"/>
      <c r="VI24" s="406" t="n"/>
      <c r="VJ24" s="406" t="n"/>
      <c r="VK24" s="406" t="n"/>
      <c r="VL24" s="406" t="n"/>
      <c r="VM24" s="406" t="n"/>
      <c r="VN24" s="406" t="n"/>
      <c r="VO24" s="406" t="n"/>
      <c r="VP24" s="406" t="n"/>
      <c r="VQ24" s="406" t="n"/>
      <c r="VR24" s="406" t="n"/>
      <c r="VS24" s="406" t="n"/>
      <c r="VT24" s="406" t="n"/>
      <c r="VU24" s="406" t="n"/>
      <c r="VV24" s="406" t="n"/>
      <c r="VW24" s="406" t="n"/>
      <c r="VX24" s="406" t="n"/>
      <c r="VY24" s="406" t="n"/>
      <c r="VZ24" s="406" t="n"/>
      <c r="WA24" s="406" t="n"/>
      <c r="WB24" s="406" t="n"/>
      <c r="WC24" s="406" t="n"/>
      <c r="WD24" s="406" t="n"/>
      <c r="WE24" s="406" t="n"/>
      <c r="WF24" s="406" t="n"/>
      <c r="WG24" s="406" t="n"/>
      <c r="WH24" s="406" t="n"/>
      <c r="WI24" s="406" t="n"/>
      <c r="WJ24" s="406" t="n"/>
      <c r="WK24" s="406" t="n"/>
      <c r="WL24" s="406" t="n"/>
      <c r="WM24" s="406" t="n"/>
      <c r="WN24" s="406" t="n"/>
      <c r="WO24" s="406" t="n"/>
      <c r="WP24" s="406" t="n"/>
      <c r="WQ24" s="406" t="n"/>
      <c r="WR24" s="406" t="n"/>
      <c r="WS24" s="406" t="n"/>
      <c r="WT24" s="406" t="n"/>
      <c r="WU24" s="406" t="n"/>
      <c r="WV24" s="406" t="n"/>
      <c r="WW24" s="406" t="n"/>
      <c r="WX24" s="406" t="n"/>
      <c r="WY24" s="406" t="n"/>
      <c r="WZ24" s="406" t="n"/>
      <c r="XA24" s="406" t="n"/>
      <c r="XB24" s="406" t="n"/>
      <c r="XC24" s="406" t="n"/>
      <c r="XD24" s="406" t="n"/>
      <c r="XE24" s="406" t="n"/>
      <c r="XF24" s="406" t="n"/>
      <c r="XG24" s="406" t="n"/>
      <c r="XH24" s="406" t="n"/>
      <c r="XI24" s="406" t="n"/>
      <c r="XJ24" s="406" t="n"/>
      <c r="XK24" s="406" t="n"/>
      <c r="XL24" s="406" t="n"/>
      <c r="XM24" s="406" t="n"/>
      <c r="XN24" s="406" t="n"/>
      <c r="XO24" s="406" t="n"/>
      <c r="XP24" s="406" t="n"/>
      <c r="XQ24" s="406" t="n"/>
      <c r="XR24" s="406" t="n"/>
      <c r="XS24" s="406" t="n"/>
      <c r="XT24" s="406" t="n"/>
      <c r="XU24" s="406" t="n"/>
      <c r="XV24" s="406" t="n"/>
      <c r="XW24" s="406" t="n"/>
      <c r="XX24" s="406" t="n"/>
      <c r="XY24" s="406" t="n"/>
      <c r="XZ24" s="406" t="n"/>
      <c r="YA24" s="406" t="n"/>
      <c r="YB24" s="406" t="n"/>
      <c r="YC24" s="406" t="n"/>
      <c r="YD24" s="406" t="n"/>
      <c r="YE24" s="406" t="n"/>
      <c r="YF24" s="406" t="n"/>
      <c r="YG24" s="406" t="n"/>
      <c r="YH24" s="406" t="n"/>
      <c r="YI24" s="406" t="n"/>
      <c r="YJ24" s="406" t="n"/>
      <c r="YK24" s="406" t="n"/>
      <c r="YL24" s="406" t="n"/>
      <c r="YM24" s="406" t="n"/>
      <c r="YN24" s="406" t="n"/>
      <c r="YO24" s="406" t="n"/>
      <c r="YP24" s="406" t="n"/>
      <c r="YQ24" s="406" t="n"/>
      <c r="YR24" s="406" t="n"/>
      <c r="YS24" s="406" t="n"/>
      <c r="YT24" s="406" t="n"/>
      <c r="YU24" s="406" t="n"/>
      <c r="YV24" s="406" t="n"/>
      <c r="YW24" s="406" t="n"/>
      <c r="YX24" s="406" t="n"/>
      <c r="YY24" s="406" t="n"/>
      <c r="YZ24" s="406" t="n"/>
      <c r="ZA24" s="406" t="n"/>
      <c r="ZB24" s="406" t="n"/>
      <c r="ZC24" s="406" t="n"/>
      <c r="ZD24" s="406" t="n"/>
      <c r="ZE24" s="406" t="n"/>
      <c r="ZF24" s="406" t="n"/>
      <c r="ZG24" s="406" t="n"/>
      <c r="ZH24" s="406" t="n"/>
      <c r="ZI24" s="406" t="n"/>
      <c r="ZJ24" s="406" t="n"/>
      <c r="ZK24" s="406" t="n"/>
      <c r="ZL24" s="406" t="n"/>
      <c r="ZM24" s="406" t="n"/>
      <c r="ZN24" s="406" t="n"/>
      <c r="ZO24" s="406" t="n"/>
      <c r="ZP24" s="406" t="n"/>
      <c r="ZQ24" s="406" t="n"/>
      <c r="ZR24" s="406" t="n"/>
      <c r="ZS24" s="406" t="n"/>
      <c r="ZT24" s="406" t="n"/>
      <c r="ZU24" s="406" t="n"/>
      <c r="ZV24" s="406" t="n"/>
      <c r="ZW24" s="406" t="n"/>
      <c r="ZX24" s="406" t="n"/>
      <c r="ZY24" s="406" t="n"/>
      <c r="ZZ24" s="406" t="n"/>
      <c r="AAA24" s="406" t="n"/>
      <c r="AAB24" s="406" t="n"/>
      <c r="AAC24" s="406" t="n"/>
      <c r="AAD24" s="406" t="n"/>
      <c r="AAE24" s="406" t="n"/>
      <c r="AAF24" s="406" t="n"/>
      <c r="AAG24" s="406" t="n"/>
      <c r="AAH24" s="406" t="n"/>
      <c r="AAI24" s="406" t="n"/>
      <c r="AAJ24" s="406" t="n"/>
      <c r="AAK24" s="406" t="n"/>
      <c r="AAL24" s="406" t="n"/>
      <c r="AAM24" s="406" t="n"/>
      <c r="AAN24" s="406" t="n"/>
      <c r="AAO24" s="406" t="n"/>
      <c r="AAP24" s="406" t="n"/>
      <c r="AAQ24" s="406" t="n"/>
      <c r="AAR24" s="406" t="n"/>
      <c r="AAS24" s="406" t="n"/>
      <c r="AAT24" s="406" t="n"/>
      <c r="AAU24" s="406" t="n"/>
      <c r="AAV24" s="406" t="n"/>
      <c r="AAW24" s="406" t="n"/>
      <c r="AAX24" s="406" t="n"/>
      <c r="AAY24" s="406" t="n"/>
      <c r="AAZ24" s="406" t="n"/>
      <c r="ABA24" s="406" t="n"/>
      <c r="ABB24" s="406" t="n"/>
      <c r="ABC24" s="406" t="n"/>
      <c r="ABD24" s="406" t="n"/>
      <c r="ABE24" s="406" t="n"/>
      <c r="ABF24" s="406" t="n"/>
      <c r="ABG24" s="406" t="n"/>
      <c r="ABH24" s="406" t="n"/>
      <c r="ABI24" s="406" t="n"/>
      <c r="ABJ24" s="406" t="n"/>
      <c r="ABK24" s="406" t="n"/>
      <c r="ABL24" s="406" t="n"/>
      <c r="ABM24" s="406" t="n"/>
      <c r="ABN24" s="406" t="n"/>
      <c r="ABO24" s="406" t="n"/>
      <c r="ABP24" s="406" t="n"/>
      <c r="ABQ24" s="406" t="n"/>
      <c r="ABR24" s="406" t="n"/>
      <c r="ABS24" s="406" t="n"/>
      <c r="ABT24" s="406" t="n"/>
      <c r="ABU24" s="406" t="n"/>
      <c r="ABV24" s="406" t="n"/>
      <c r="ABW24" s="406" t="n"/>
      <c r="ABX24" s="406" t="n"/>
      <c r="ABY24" s="406" t="n"/>
      <c r="ABZ24" s="406" t="n"/>
      <c r="ACA24" s="406" t="n"/>
      <c r="ACB24" s="406" t="n"/>
      <c r="ACC24" s="406" t="n"/>
      <c r="ACD24" s="406" t="n"/>
      <c r="ACE24" s="406" t="n"/>
      <c r="ACF24" s="406" t="n"/>
      <c r="ACG24" s="406" t="n"/>
      <c r="ACH24" s="406" t="n"/>
      <c r="ACI24" s="406" t="n"/>
      <c r="ACJ24" s="406" t="n"/>
      <c r="ACK24" s="406" t="n"/>
      <c r="ACL24" s="406" t="n"/>
      <c r="ACM24" s="406" t="n"/>
      <c r="ACN24" s="406" t="n"/>
      <c r="ACO24" s="406" t="n"/>
      <c r="ACP24" s="406" t="n"/>
      <c r="ACQ24" s="406" t="n"/>
      <c r="ACR24" s="406" t="n"/>
      <c r="ACS24" s="406" t="n"/>
      <c r="ACT24" s="406" t="n"/>
      <c r="ACU24" s="406" t="n"/>
      <c r="ACV24" s="406" t="n"/>
      <c r="ACW24" s="406" t="n"/>
      <c r="ACX24" s="406" t="n"/>
      <c r="ACY24" s="406" t="n"/>
      <c r="ACZ24" s="406" t="n"/>
      <c r="ADA24" s="406" t="n"/>
      <c r="ADB24" s="406" t="n"/>
      <c r="ADC24" s="406" t="n"/>
      <c r="ADD24" s="406" t="n"/>
      <c r="ADE24" s="406" t="n"/>
      <c r="ADF24" s="406" t="n"/>
      <c r="ADG24" s="406" t="n"/>
      <c r="ADH24" s="406" t="n"/>
      <c r="ADI24" s="406" t="n"/>
      <c r="ADJ24" s="406" t="n"/>
      <c r="ADK24" s="406" t="n"/>
      <c r="ADL24" s="406" t="n"/>
      <c r="ADM24" s="406" t="n"/>
      <c r="ADN24" s="406" t="n"/>
      <c r="ADO24" s="406" t="n"/>
      <c r="ADP24" s="406" t="n"/>
      <c r="ADQ24" s="406" t="n"/>
      <c r="ADR24" s="406" t="n"/>
      <c r="ADS24" s="406" t="n"/>
      <c r="ADT24" s="406" t="n"/>
      <c r="ADU24" s="406" t="n"/>
      <c r="ADV24" s="406" t="n"/>
      <c r="ADW24" s="406" t="n"/>
      <c r="ADX24" s="406" t="n"/>
      <c r="ADY24" s="406" t="n"/>
      <c r="ADZ24" s="406" t="n"/>
      <c r="AEA24" s="406" t="n"/>
      <c r="AEB24" s="406" t="n"/>
      <c r="AEC24" s="406" t="n"/>
      <c r="AED24" s="406" t="n"/>
      <c r="AEE24" s="406" t="n"/>
      <c r="AEF24" s="406" t="n"/>
      <c r="AEG24" s="406" t="n"/>
      <c r="AEH24" s="406" t="n"/>
      <c r="AEI24" s="406" t="n"/>
      <c r="AEJ24" s="406" t="n"/>
      <c r="AEK24" s="406" t="n"/>
      <c r="AEL24" s="406" t="n"/>
      <c r="AEM24" s="406" t="n"/>
      <c r="AEN24" s="406" t="n"/>
      <c r="AEO24" s="406" t="n"/>
      <c r="AEP24" s="406" t="n"/>
      <c r="AEQ24" s="406" t="n"/>
      <c r="AER24" s="406" t="n"/>
      <c r="AES24" s="406" t="n"/>
      <c r="AET24" s="406" t="n"/>
      <c r="AEU24" s="406" t="n"/>
      <c r="AEV24" s="406" t="n"/>
      <c r="AEW24" s="406" t="n"/>
      <c r="AEX24" s="406" t="n"/>
      <c r="AEY24" s="406" t="n"/>
      <c r="AEZ24" s="406" t="n"/>
      <c r="AFA24" s="406" t="n"/>
      <c r="AFB24" s="406" t="n"/>
      <c r="AFC24" s="406" t="n"/>
      <c r="AFD24" s="406" t="n"/>
      <c r="AFE24" s="406" t="n"/>
      <c r="AFF24" s="406" t="n"/>
      <c r="AFG24" s="406" t="n"/>
      <c r="AFH24" s="406" t="n"/>
      <c r="AFI24" s="406" t="n"/>
      <c r="AFJ24" s="406" t="n"/>
      <c r="AFK24" s="406" t="n"/>
      <c r="AFL24" s="406" t="n"/>
      <c r="AFM24" s="406" t="n"/>
      <c r="AFN24" s="406" t="n"/>
      <c r="AFO24" s="406" t="n"/>
      <c r="AFP24" s="406" t="n"/>
      <c r="AFQ24" s="406" t="n"/>
      <c r="AFR24" s="406" t="n"/>
      <c r="AFS24" s="406" t="n"/>
      <c r="AFT24" s="406" t="n"/>
      <c r="AFU24" s="406" t="n"/>
      <c r="AFV24" s="406" t="n"/>
      <c r="AFW24" s="406" t="n"/>
      <c r="AFX24" s="406" t="n"/>
      <c r="AFY24" s="406" t="n"/>
      <c r="AFZ24" s="406" t="n"/>
      <c r="AGA24" s="406" t="n"/>
      <c r="AGB24" s="406" t="n"/>
      <c r="AGC24" s="406" t="n"/>
      <c r="AGD24" s="406" t="n"/>
      <c r="AGE24" s="406" t="n"/>
      <c r="AGF24" s="406" t="n"/>
      <c r="AGG24" s="406" t="n"/>
      <c r="AGH24" s="406" t="n"/>
      <c r="AGI24" s="406" t="n"/>
      <c r="AGJ24" s="406" t="n"/>
      <c r="AGK24" s="406" t="n"/>
      <c r="AGL24" s="406" t="n"/>
      <c r="AGM24" s="406" t="n"/>
      <c r="AGN24" s="406" t="n"/>
      <c r="AGO24" s="406" t="n"/>
      <c r="AGP24" s="406" t="n"/>
      <c r="AGQ24" s="406" t="n"/>
      <c r="AGR24" s="406" t="n"/>
      <c r="AGS24" s="406" t="n"/>
      <c r="AGT24" s="406" t="n"/>
      <c r="AGU24" s="406" t="n"/>
      <c r="AGV24" s="406" t="n"/>
      <c r="AGW24" s="406" t="n"/>
      <c r="AGX24" s="406" t="n"/>
      <c r="AGY24" s="406" t="n"/>
      <c r="AGZ24" s="406" t="n"/>
      <c r="AHA24" s="406" t="n"/>
      <c r="AHB24" s="406" t="n"/>
      <c r="AHC24" s="406" t="n"/>
      <c r="AHD24" s="406" t="n"/>
      <c r="AHE24" s="406" t="n"/>
      <c r="AHF24" s="406" t="n"/>
      <c r="AHG24" s="406" t="n"/>
      <c r="AHH24" s="406" t="n"/>
      <c r="AHI24" s="406" t="n"/>
      <c r="AHJ24" s="406" t="n"/>
      <c r="AHK24" s="406" t="n"/>
      <c r="AHL24" s="406" t="n"/>
      <c r="AHM24" s="406" t="n"/>
      <c r="AHN24" s="406" t="n"/>
      <c r="AHO24" s="406" t="n"/>
      <c r="AHP24" s="406" t="n"/>
      <c r="AHQ24" s="406" t="n"/>
      <c r="AHR24" s="406" t="n"/>
      <c r="AHS24" s="406" t="n"/>
      <c r="AHT24" s="406" t="n"/>
      <c r="AHU24" s="406" t="n"/>
      <c r="AHV24" s="406" t="n"/>
      <c r="AHW24" s="406" t="n"/>
      <c r="AHX24" s="406" t="n"/>
      <c r="AHY24" s="406" t="n"/>
      <c r="AHZ24" s="406" t="n"/>
      <c r="AIA24" s="406" t="n"/>
      <c r="AIB24" s="406" t="n"/>
      <c r="AIC24" s="406" t="n"/>
      <c r="AID24" s="406" t="n"/>
      <c r="AIE24" s="406" t="n"/>
      <c r="AIF24" s="406" t="n"/>
      <c r="AIG24" s="406" t="n"/>
      <c r="AIH24" s="406" t="n"/>
      <c r="AII24" s="406" t="n"/>
      <c r="AIJ24" s="406" t="n"/>
      <c r="AIK24" s="406" t="n"/>
      <c r="AIL24" s="406" t="n"/>
      <c r="AIM24" s="406" t="n"/>
      <c r="AIN24" s="406" t="n"/>
      <c r="AIO24" s="406" t="n"/>
      <c r="AIP24" s="406" t="n"/>
      <c r="AIQ24" s="406" t="n"/>
      <c r="AIR24" s="406" t="n"/>
      <c r="AIS24" s="406" t="n"/>
      <c r="AIT24" s="406" t="n"/>
      <c r="AIU24" s="406" t="n"/>
      <c r="AIV24" s="406" t="n"/>
      <c r="AIW24" s="406" t="n"/>
      <c r="AIX24" s="406" t="n"/>
      <c r="AIY24" s="406" t="n"/>
      <c r="AIZ24" s="406" t="n"/>
      <c r="AJA24" s="406" t="n"/>
      <c r="AJB24" s="406" t="n"/>
      <c r="AJC24" s="406" t="n"/>
      <c r="AJD24" s="406" t="n"/>
      <c r="AJE24" s="406" t="n"/>
      <c r="AJF24" s="406" t="n"/>
      <c r="AJG24" s="406" t="n"/>
      <c r="AJH24" s="406" t="n"/>
      <c r="AJI24" s="406" t="n"/>
      <c r="AJJ24" s="406" t="n"/>
      <c r="AJK24" s="406" t="n"/>
      <c r="AJL24" s="406" t="n"/>
      <c r="AJM24" s="406" t="n"/>
      <c r="AJN24" s="406" t="n"/>
      <c r="AJO24" s="406" t="n"/>
      <c r="AJP24" s="406" t="n"/>
      <c r="AJQ24" s="406" t="n"/>
      <c r="AJR24" s="406" t="n"/>
      <c r="AJS24" s="406" t="n"/>
      <c r="AJT24" s="406" t="n"/>
      <c r="AJU24" s="406" t="n"/>
      <c r="AJV24" s="406" t="n"/>
      <c r="AJW24" s="406" t="n"/>
      <c r="AJX24" s="406" t="n"/>
      <c r="AJY24" s="406" t="n"/>
      <c r="AJZ24" s="406" t="n"/>
      <c r="AKA24" s="406" t="n"/>
      <c r="AKB24" s="406" t="n"/>
      <c r="AKC24" s="406" t="n"/>
      <c r="AKD24" s="406" t="n"/>
      <c r="AKE24" s="406" t="n"/>
      <c r="AKF24" s="406" t="n"/>
      <c r="AKG24" s="406" t="n"/>
      <c r="AKH24" s="406" t="n"/>
      <c r="AKI24" s="406" t="n"/>
      <c r="AKJ24" s="406" t="n"/>
      <c r="AKK24" s="406" t="n"/>
      <c r="AKL24" s="406" t="n"/>
      <c r="AKM24" s="406" t="n"/>
      <c r="AKN24" s="406" t="n"/>
      <c r="AKO24" s="406" t="n"/>
      <c r="AKP24" s="406" t="n"/>
      <c r="AKQ24" s="406" t="n"/>
      <c r="AKR24" s="406" t="n"/>
      <c r="AKS24" s="406" t="n"/>
      <c r="AKT24" s="406" t="n"/>
      <c r="AKU24" s="406" t="n"/>
      <c r="AKV24" s="406" t="n"/>
      <c r="AKW24" s="406" t="n"/>
      <c r="AKX24" s="406" t="n"/>
      <c r="AKY24" s="406" t="n"/>
      <c r="AKZ24" s="406" t="n"/>
      <c r="ALA24" s="406" t="n"/>
      <c r="ALB24" s="406" t="n"/>
      <c r="ALC24" s="406" t="n"/>
      <c r="ALD24" s="406" t="n"/>
      <c r="ALE24" s="406" t="n"/>
      <c r="ALF24" s="406" t="n"/>
      <c r="ALG24" s="406" t="n"/>
      <c r="ALH24" s="406" t="n"/>
      <c r="ALI24" s="406" t="n"/>
      <c r="ALJ24" s="406" t="n"/>
      <c r="ALK24" s="406" t="n"/>
      <c r="ALL24" s="406" t="n"/>
      <c r="ALM24" s="406" t="n"/>
      <c r="ALN24" s="406" t="n"/>
      <c r="ALO24" s="406" t="n"/>
      <c r="ALP24" s="406" t="n"/>
      <c r="ALQ24" s="406" t="n"/>
      <c r="ALR24" s="406" t="n"/>
      <c r="ALS24" s="406" t="n"/>
      <c r="ALT24" s="406" t="n"/>
      <c r="ALU24" s="406" t="n"/>
      <c r="ALV24" s="406" t="n"/>
      <c r="ALW24" s="406" t="n"/>
      <c r="ALX24" s="406" t="n"/>
      <c r="ALY24" s="406" t="n"/>
      <c r="ALZ24" s="406" t="n"/>
      <c r="AMA24" s="406" t="n"/>
      <c r="AMB24" s="406" t="n"/>
      <c r="AMC24" s="406" t="n"/>
      <c r="AMD24" s="406" t="n"/>
      <c r="AME24" s="406" t="n"/>
      <c r="AMF24" s="406" t="n"/>
      <c r="AMG24" s="406" t="n"/>
      <c r="AMH24" s="406" t="n"/>
      <c r="AMI24" s="406" t="n"/>
      <c r="AMJ24" s="406" t="n"/>
      <c r="AMK24" s="406" t="n"/>
      <c r="AML24" s="406" t="n"/>
      <c r="AMM24" s="406" t="n"/>
      <c r="AMN24" s="406" t="n"/>
      <c r="AMO24" s="406" t="n"/>
      <c r="AMP24" s="406" t="n"/>
      <c r="AMQ24" s="406" t="n"/>
      <c r="AMR24" s="406" t="n"/>
      <c r="AMS24" s="406" t="n"/>
      <c r="AMT24" s="406" t="n"/>
      <c r="AMU24" s="406" t="n"/>
      <c r="AMV24" s="406" t="n"/>
      <c r="AMW24" s="406" t="n"/>
      <c r="AMX24" s="406" t="n"/>
      <c r="AMY24" s="406" t="n"/>
      <c r="AMZ24" s="406" t="n"/>
      <c r="ANA24" s="406" t="n"/>
      <c r="ANB24" s="406" t="n"/>
      <c r="ANC24" s="406" t="n"/>
      <c r="AND24" s="406" t="n"/>
      <c r="ANE24" s="406" t="n"/>
      <c r="ANF24" s="406" t="n"/>
      <c r="ANG24" s="406" t="n"/>
      <c r="ANH24" s="406" t="n"/>
      <c r="ANI24" s="406" t="n"/>
      <c r="ANJ24" s="406" t="n"/>
      <c r="ANK24" s="406" t="n"/>
      <c r="ANL24" s="406" t="n"/>
      <c r="ANM24" s="406" t="n"/>
      <c r="ANN24" s="406" t="n"/>
      <c r="ANO24" s="406" t="n"/>
      <c r="ANP24" s="406" t="n"/>
      <c r="ANQ24" s="406" t="n"/>
      <c r="ANR24" s="406" t="n"/>
      <c r="ANS24" s="406" t="n"/>
      <c r="ANT24" s="406" t="n"/>
      <c r="ANU24" s="406" t="n"/>
      <c r="ANV24" s="406" t="n"/>
      <c r="ANW24" s="406" t="n"/>
      <c r="ANX24" s="406" t="n"/>
      <c r="ANY24" s="406" t="n"/>
      <c r="ANZ24" s="406" t="n"/>
      <c r="AOA24" s="406" t="n"/>
      <c r="AOB24" s="406" t="n"/>
      <c r="AOC24" s="406" t="n"/>
      <c r="AOD24" s="406" t="n"/>
      <c r="AOE24" s="406" t="n"/>
      <c r="AOF24" s="406" t="n"/>
      <c r="AOG24" s="406" t="n"/>
      <c r="AOH24" s="406" t="n"/>
      <c r="AOI24" s="406" t="n"/>
      <c r="AOJ24" s="406" t="n"/>
      <c r="AOK24" s="406" t="n"/>
      <c r="AOL24" s="406" t="n"/>
      <c r="AOM24" s="406" t="n"/>
      <c r="AON24" s="406" t="n"/>
      <c r="AOO24" s="406" t="n"/>
      <c r="AOP24" s="406" t="n"/>
      <c r="AOQ24" s="406" t="n"/>
      <c r="AOR24" s="406" t="n"/>
      <c r="AOS24" s="406" t="n"/>
      <c r="AOT24" s="406" t="n"/>
      <c r="AOU24" s="406" t="n"/>
      <c r="AOV24" s="406" t="n"/>
      <c r="AOW24" s="406" t="n"/>
      <c r="AOX24" s="406" t="n"/>
      <c r="AOY24" s="406" t="n"/>
      <c r="AOZ24" s="406" t="n"/>
      <c r="APA24" s="406" t="n"/>
      <c r="APB24" s="406" t="n"/>
      <c r="APC24" s="406" t="n"/>
      <c r="APD24" s="406" t="n"/>
      <c r="APE24" s="406" t="n"/>
      <c r="APF24" s="406" t="n"/>
      <c r="APG24" s="406" t="n"/>
      <c r="APH24" s="406" t="n"/>
      <c r="API24" s="406" t="n"/>
      <c r="APJ24" s="406" t="n"/>
      <c r="APK24" s="406" t="n"/>
      <c r="APL24" s="406" t="n"/>
      <c r="APM24" s="406" t="n"/>
      <c r="APN24" s="406" t="n"/>
      <c r="APO24" s="406" t="n"/>
      <c r="APP24" s="406" t="n"/>
      <c r="APQ24" s="406" t="n"/>
      <c r="APR24" s="406" t="n"/>
      <c r="APS24" s="406" t="n"/>
      <c r="APT24" s="406" t="n"/>
      <c r="APU24" s="406" t="n"/>
      <c r="APV24" s="406" t="n"/>
      <c r="APW24" s="406" t="n"/>
      <c r="APX24" s="406" t="n"/>
      <c r="APY24" s="406" t="n"/>
      <c r="APZ24" s="406" t="n"/>
      <c r="AQA24" s="406" t="n"/>
      <c r="AQB24" s="406" t="n"/>
      <c r="AQC24" s="406" t="n"/>
      <c r="AQD24" s="406" t="n"/>
      <c r="AQE24" s="406" t="n"/>
      <c r="AQF24" s="406" t="n"/>
      <c r="AQG24" s="406" t="n"/>
      <c r="AQH24" s="406" t="n"/>
      <c r="AQI24" s="406" t="n"/>
      <c r="AQJ24" s="406" t="n"/>
      <c r="AQK24" s="406" t="n"/>
      <c r="AQL24" s="406" t="n"/>
      <c r="AQM24" s="406" t="n"/>
      <c r="AQN24" s="406" t="n"/>
      <c r="AQO24" s="406" t="n"/>
      <c r="AQP24" s="406" t="n"/>
      <c r="AQQ24" s="406" t="n"/>
      <c r="AQR24" s="406" t="n"/>
      <c r="AQS24" s="406" t="n"/>
      <c r="AQT24" s="406" t="n"/>
      <c r="AQU24" s="406" t="n"/>
      <c r="AQV24" s="406" t="n"/>
      <c r="AQW24" s="406" t="n"/>
      <c r="AQX24" s="406" t="n"/>
      <c r="AQY24" s="406" t="n"/>
      <c r="AQZ24" s="406" t="n"/>
      <c r="ARA24" s="406" t="n"/>
      <c r="ARB24" s="406" t="n"/>
      <c r="ARC24" s="406" t="n"/>
      <c r="ARD24" s="406" t="n"/>
      <c r="ARE24" s="406" t="n"/>
      <c r="ARF24" s="406" t="n"/>
      <c r="ARG24" s="406" t="n"/>
      <c r="ARH24" s="406" t="n"/>
      <c r="ARI24" s="406" t="n"/>
      <c r="ARJ24" s="406" t="n"/>
      <c r="ARK24" s="406" t="n"/>
      <c r="ARL24" s="406" t="n"/>
      <c r="ARM24" s="406" t="n"/>
      <c r="ARN24" s="406" t="n"/>
      <c r="ARO24" s="406" t="n"/>
      <c r="ARP24" s="406" t="n"/>
      <c r="ARQ24" s="406" t="n"/>
      <c r="ARR24" s="406" t="n"/>
      <c r="ARS24" s="406" t="n"/>
      <c r="ART24" s="406" t="n"/>
      <c r="ARU24" s="406" t="n"/>
      <c r="ARV24" s="406" t="n"/>
      <c r="ARW24" s="406" t="n"/>
      <c r="ARX24" s="406" t="n"/>
      <c r="ARY24" s="406" t="n"/>
      <c r="ARZ24" s="406" t="n"/>
      <c r="ASA24" s="406" t="n"/>
      <c r="ASB24" s="406" t="n"/>
      <c r="ASC24" s="406" t="n"/>
      <c r="ASD24" s="406" t="n"/>
      <c r="ASE24" s="406" t="n"/>
      <c r="ASF24" s="406" t="n"/>
      <c r="ASG24" s="406" t="n"/>
      <c r="ASH24" s="406" t="n"/>
      <c r="ASI24" s="406" t="n"/>
      <c r="ASJ24" s="406" t="n"/>
      <c r="ASK24" s="406" t="n"/>
      <c r="ASL24" s="406" t="n"/>
      <c r="ASM24" s="406" t="n"/>
      <c r="ASN24" s="406" t="n"/>
      <c r="ASO24" s="406" t="n"/>
      <c r="ASP24" s="406" t="n"/>
      <c r="ASQ24" s="406" t="n"/>
      <c r="ASR24" s="406" t="n"/>
      <c r="ASS24" s="406" t="n"/>
      <c r="AST24" s="406" t="n"/>
      <c r="ASU24" s="406" t="n"/>
      <c r="ASV24" s="406" t="n"/>
      <c r="ASW24" s="406" t="n"/>
      <c r="ASX24" s="406" t="n"/>
      <c r="ASY24" s="406" t="n"/>
      <c r="ASZ24" s="406" t="n"/>
      <c r="ATA24" s="406" t="n"/>
      <c r="ATB24" s="406" t="n"/>
      <c r="ATC24" s="406" t="n"/>
      <c r="ATD24" s="406" t="n"/>
      <c r="ATE24" s="406" t="n"/>
      <c r="ATF24" s="406" t="n"/>
      <c r="ATG24" s="406" t="n"/>
      <c r="ATH24" s="406" t="n"/>
      <c r="ATI24" s="406" t="n"/>
      <c r="ATJ24" s="406" t="n"/>
      <c r="ATK24" s="406" t="n"/>
      <c r="ATL24" s="406" t="n"/>
      <c r="ATM24" s="406" t="n"/>
      <c r="ATN24" s="406" t="n"/>
      <c r="ATO24" s="406" t="n"/>
      <c r="ATP24" s="406" t="n"/>
      <c r="ATQ24" s="406" t="n"/>
      <c r="ATR24" s="406" t="n"/>
      <c r="ATS24" s="406" t="n"/>
      <c r="ATT24" s="406" t="n"/>
      <c r="ATU24" s="406" t="n"/>
      <c r="ATV24" s="406" t="n"/>
      <c r="ATW24" s="406" t="n"/>
      <c r="ATX24" s="406" t="n"/>
      <c r="ATY24" s="406" t="n"/>
      <c r="ATZ24" s="406" t="n"/>
      <c r="AUA24" s="406" t="n"/>
      <c r="AUB24" s="406" t="n"/>
      <c r="AUC24" s="406" t="n"/>
      <c r="AUD24" s="406" t="n"/>
      <c r="AUE24" s="406" t="n"/>
      <c r="AUF24" s="406" t="n"/>
      <c r="AUG24" s="406" t="n"/>
      <c r="AUH24" s="406" t="n"/>
      <c r="AUI24" s="406" t="n"/>
      <c r="AUJ24" s="406" t="n"/>
      <c r="AUK24" s="406" t="n"/>
      <c r="AUL24" s="406" t="n"/>
      <c r="AUM24" s="406" t="n"/>
      <c r="AUN24" s="406" t="n"/>
      <c r="AUO24" s="406" t="n"/>
      <c r="AUP24" s="406" t="n"/>
      <c r="AUQ24" s="406" t="n"/>
      <c r="AUR24" s="406" t="n"/>
      <c r="AUS24" s="406" t="n"/>
      <c r="AUT24" s="406" t="n"/>
      <c r="AUU24" s="406" t="n"/>
      <c r="AUV24" s="406" t="n"/>
      <c r="AUW24" s="406" t="n"/>
      <c r="AUX24" s="406" t="n"/>
      <c r="AUY24" s="406" t="n"/>
      <c r="AUZ24" s="406" t="n"/>
      <c r="AVA24" s="406" t="n"/>
      <c r="AVB24" s="406" t="n"/>
      <c r="AVC24" s="406" t="n"/>
      <c r="AVD24" s="406" t="n"/>
      <c r="AVE24" s="406" t="n"/>
      <c r="AVF24" s="406" t="n"/>
      <c r="AVG24" s="406" t="n"/>
      <c r="AVH24" s="406" t="n"/>
      <c r="AVI24" s="406" t="n"/>
      <c r="AVJ24" s="406" t="n"/>
      <c r="AVK24" s="406" t="n"/>
      <c r="AVL24" s="406" t="n"/>
      <c r="AVM24" s="406" t="n"/>
      <c r="AVN24" s="406" t="n"/>
      <c r="AVO24" s="406" t="n"/>
      <c r="AVP24" s="406" t="n"/>
      <c r="AVQ24" s="406" t="n"/>
      <c r="AVR24" s="406" t="n"/>
      <c r="AVS24" s="406" t="n"/>
      <c r="AVT24" s="406" t="n"/>
      <c r="AVU24" s="406" t="n"/>
      <c r="AVV24" s="406" t="n"/>
      <c r="AVW24" s="406" t="n"/>
      <c r="AVX24" s="406" t="n"/>
      <c r="AVY24" s="406" t="n"/>
      <c r="AVZ24" s="406" t="n"/>
      <c r="AWA24" s="406" t="n"/>
      <c r="AWB24" s="406" t="n"/>
      <c r="AWC24" s="406" t="n"/>
      <c r="AWD24" s="406" t="n"/>
      <c r="AWE24" s="406" t="n"/>
      <c r="AWF24" s="406" t="n"/>
      <c r="AWG24" s="406" t="n"/>
      <c r="AWH24" s="406" t="n"/>
      <c r="AWI24" s="406" t="n"/>
      <c r="AWJ24" s="406" t="n"/>
      <c r="AWK24" s="406" t="n"/>
      <c r="AWL24" s="406" t="n"/>
      <c r="AWM24" s="406" t="n"/>
      <c r="AWN24" s="406" t="n"/>
      <c r="AWO24" s="406" t="n"/>
      <c r="AWP24" s="406" t="n"/>
      <c r="AWQ24" s="406" t="n"/>
      <c r="AWR24" s="406" t="n"/>
      <c r="AWS24" s="406" t="n"/>
      <c r="AWT24" s="406" t="n"/>
      <c r="AWU24" s="406" t="n"/>
      <c r="AWV24" s="406" t="n"/>
      <c r="AWW24" s="406" t="n"/>
      <c r="AWX24" s="406" t="n"/>
      <c r="AWY24" s="406" t="n"/>
      <c r="AWZ24" s="406" t="n"/>
      <c r="AXA24" s="406" t="n"/>
      <c r="AXB24" s="406" t="n"/>
      <c r="AXC24" s="406" t="n"/>
      <c r="AXD24" s="406" t="n"/>
      <c r="AXE24" s="406" t="n"/>
      <c r="AXF24" s="406" t="n"/>
      <c r="AXG24" s="406" t="n"/>
      <c r="AXH24" s="406" t="n"/>
      <c r="AXI24" s="406" t="n"/>
      <c r="AXJ24" s="406" t="n"/>
      <c r="AXK24" s="406" t="n"/>
      <c r="AXL24" s="406" t="n"/>
      <c r="AXM24" s="406" t="n"/>
      <c r="AXN24" s="406" t="n"/>
      <c r="AXO24" s="406" t="n"/>
      <c r="AXP24" s="406" t="n"/>
      <c r="AXQ24" s="406" t="n"/>
      <c r="AXR24" s="406" t="n"/>
      <c r="AXS24" s="406" t="n"/>
      <c r="AXT24" s="406" t="n"/>
      <c r="AXU24" s="406" t="n"/>
      <c r="AXV24" s="406" t="n"/>
      <c r="AXW24" s="406" t="n"/>
      <c r="AXX24" s="406" t="n"/>
      <c r="AXY24" s="406" t="n"/>
      <c r="AXZ24" s="406" t="n"/>
      <c r="AYA24" s="406" t="n"/>
      <c r="AYB24" s="406" t="n"/>
      <c r="AYC24" s="406" t="n"/>
      <c r="AYD24" s="406" t="n"/>
      <c r="AYE24" s="406" t="n"/>
      <c r="AYF24" s="406" t="n"/>
      <c r="AYG24" s="406" t="n"/>
      <c r="AYH24" s="406" t="n"/>
      <c r="AYI24" s="406" t="n"/>
      <c r="AYJ24" s="406" t="n"/>
      <c r="AYK24" s="406" t="n"/>
      <c r="AYL24" s="406" t="n"/>
      <c r="AYM24" s="406" t="n"/>
      <c r="AYN24" s="406" t="n"/>
      <c r="AYO24" s="406" t="n"/>
      <c r="AYP24" s="406" t="n"/>
      <c r="AYQ24" s="406" t="n"/>
      <c r="AYR24" s="406" t="n"/>
      <c r="AYS24" s="406" t="n"/>
      <c r="AYT24" s="406" t="n"/>
      <c r="AYU24" s="406" t="n"/>
      <c r="AYV24" s="406" t="n"/>
      <c r="AYW24" s="406" t="n"/>
      <c r="AYX24" s="406" t="n"/>
      <c r="AYY24" s="406" t="n"/>
      <c r="AYZ24" s="406" t="n"/>
      <c r="AZA24" s="406" t="n"/>
      <c r="AZB24" s="406" t="n"/>
      <c r="AZC24" s="406" t="n"/>
      <c r="AZD24" s="406" t="n"/>
      <c r="AZE24" s="406" t="n"/>
      <c r="AZF24" s="406" t="n"/>
      <c r="AZG24" s="406" t="n"/>
      <c r="AZH24" s="406" t="n"/>
      <c r="AZI24" s="406" t="n"/>
      <c r="AZJ24" s="406" t="n"/>
      <c r="AZK24" s="406" t="n"/>
      <c r="AZL24" s="406" t="n"/>
      <c r="AZM24" s="406" t="n"/>
      <c r="AZN24" s="406" t="n"/>
      <c r="AZO24" s="406" t="n"/>
      <c r="AZP24" s="406" t="n"/>
      <c r="AZQ24" s="406" t="n"/>
      <c r="AZR24" s="406" t="n"/>
      <c r="AZS24" s="406" t="n"/>
      <c r="AZT24" s="406" t="n"/>
      <c r="AZU24" s="406" t="n"/>
      <c r="AZV24" s="406" t="n"/>
      <c r="AZW24" s="406" t="n"/>
      <c r="AZX24" s="406" t="n"/>
      <c r="AZY24" s="406" t="n"/>
      <c r="AZZ24" s="406" t="n"/>
      <c r="BAA24" s="406" t="n"/>
      <c r="BAB24" s="406" t="n"/>
      <c r="BAC24" s="406" t="n"/>
      <c r="BAD24" s="406" t="n"/>
      <c r="BAE24" s="406" t="n"/>
      <c r="BAF24" s="406" t="n"/>
      <c r="BAG24" s="406" t="n"/>
      <c r="BAH24" s="406" t="n"/>
      <c r="BAI24" s="406" t="n"/>
      <c r="BAJ24" s="406" t="n"/>
      <c r="BAK24" s="406" t="n"/>
      <c r="BAL24" s="406" t="n"/>
      <c r="BAM24" s="406" t="n"/>
      <c r="BAN24" s="406" t="n"/>
      <c r="BAO24" s="406" t="n"/>
      <c r="BAP24" s="406" t="n"/>
      <c r="BAQ24" s="406" t="n"/>
      <c r="BAR24" s="406" t="n"/>
      <c r="BAS24" s="406" t="n"/>
      <c r="BAT24" s="406" t="n"/>
      <c r="BAU24" s="406" t="n"/>
      <c r="BAV24" s="406" t="n"/>
      <c r="BAW24" s="406" t="n"/>
      <c r="BAX24" s="406" t="n"/>
      <c r="BAY24" s="406" t="n"/>
      <c r="BAZ24" s="406" t="n"/>
      <c r="BBA24" s="406" t="n"/>
      <c r="BBB24" s="406" t="n"/>
      <c r="BBC24" s="406" t="n"/>
      <c r="BBD24" s="406" t="n"/>
      <c r="BBE24" s="406" t="n"/>
      <c r="BBF24" s="406" t="n"/>
      <c r="BBG24" s="406" t="n"/>
      <c r="BBH24" s="406" t="n"/>
      <c r="BBI24" s="406" t="n"/>
      <c r="BBJ24" s="406" t="n"/>
      <c r="BBK24" s="406" t="n"/>
      <c r="BBL24" s="406" t="n"/>
      <c r="BBM24" s="406" t="n"/>
      <c r="BBN24" s="406" t="n"/>
      <c r="BBO24" s="406" t="n"/>
      <c r="BBP24" s="406" t="n"/>
      <c r="BBQ24" s="406" t="n"/>
      <c r="BBR24" s="406" t="n"/>
      <c r="BBS24" s="406" t="n"/>
      <c r="BBT24" s="406" t="n"/>
      <c r="BBU24" s="406" t="n"/>
      <c r="BBV24" s="406" t="n"/>
      <c r="BBW24" s="406" t="n"/>
      <c r="BBX24" s="406" t="n"/>
      <c r="BBY24" s="406" t="n"/>
      <c r="BBZ24" s="406" t="n"/>
      <c r="BCA24" s="406" t="n"/>
      <c r="BCB24" s="406" t="n"/>
      <c r="BCC24" s="406" t="n"/>
      <c r="BCD24" s="406" t="n"/>
      <c r="BCE24" s="406" t="n"/>
      <c r="BCF24" s="406" t="n"/>
      <c r="BCG24" s="406" t="n"/>
      <c r="BCH24" s="406" t="n"/>
      <c r="BCI24" s="406" t="n"/>
      <c r="BCJ24" s="406" t="n"/>
      <c r="BCK24" s="406" t="n"/>
      <c r="BCL24" s="406" t="n"/>
      <c r="BCM24" s="406" t="n"/>
      <c r="BCN24" s="406" t="n"/>
      <c r="BCO24" s="406" t="n"/>
      <c r="BCP24" s="406" t="n"/>
      <c r="BCQ24" s="406" t="n"/>
      <c r="BCR24" s="406" t="n"/>
      <c r="BCS24" s="406" t="n"/>
      <c r="BCT24" s="406" t="n"/>
      <c r="BCU24" s="406" t="n"/>
      <c r="BCV24" s="406" t="n"/>
      <c r="BCW24" s="406" t="n"/>
      <c r="BCX24" s="406" t="n"/>
      <c r="BCY24" s="406" t="n"/>
      <c r="BCZ24" s="406" t="n"/>
      <c r="BDA24" s="406" t="n"/>
      <c r="BDB24" s="406" t="n"/>
      <c r="BDC24" s="406" t="n"/>
      <c r="BDD24" s="406" t="n"/>
      <c r="BDE24" s="406" t="n"/>
      <c r="BDF24" s="406" t="n"/>
      <c r="BDG24" s="406" t="n"/>
      <c r="BDH24" s="406" t="n"/>
      <c r="BDI24" s="406" t="n"/>
      <c r="BDJ24" s="406" t="n"/>
      <c r="BDK24" s="406" t="n"/>
      <c r="BDL24" s="406" t="n"/>
      <c r="BDM24" s="406" t="n"/>
      <c r="BDN24" s="406" t="n"/>
      <c r="BDO24" s="406" t="n"/>
      <c r="BDP24" s="406" t="n"/>
      <c r="BDQ24" s="406" t="n"/>
      <c r="BDR24" s="406" t="n"/>
      <c r="BDS24" s="406" t="n"/>
      <c r="BDT24" s="406" t="n"/>
      <c r="BDU24" s="406" t="n"/>
      <c r="BDV24" s="406" t="n"/>
      <c r="BDW24" s="406" t="n"/>
      <c r="BDX24" s="406" t="n"/>
      <c r="BDY24" s="406" t="n"/>
      <c r="BDZ24" s="406" t="n"/>
      <c r="BEA24" s="406" t="n"/>
      <c r="BEB24" s="406" t="n"/>
      <c r="BEC24" s="406" t="n"/>
      <c r="BED24" s="406" t="n"/>
      <c r="BEE24" s="406" t="n"/>
      <c r="BEF24" s="406" t="n"/>
      <c r="BEG24" s="406" t="n"/>
      <c r="BEH24" s="406" t="n"/>
      <c r="BEI24" s="406" t="n"/>
      <c r="BEJ24" s="406" t="n"/>
      <c r="BEK24" s="406" t="n"/>
      <c r="BEL24" s="406" t="n"/>
      <c r="BEM24" s="406" t="n"/>
      <c r="BEN24" s="406" t="n"/>
      <c r="BEO24" s="406" t="n"/>
      <c r="BEP24" s="406" t="n"/>
      <c r="BEQ24" s="406" t="n"/>
      <c r="BER24" s="406" t="n"/>
      <c r="BES24" s="406" t="n"/>
      <c r="BET24" s="406" t="n"/>
      <c r="BEU24" s="406" t="n"/>
      <c r="BEV24" s="406" t="n"/>
      <c r="BEW24" s="406" t="n"/>
      <c r="BEX24" s="406" t="n"/>
      <c r="BEY24" s="406" t="n"/>
      <c r="BEZ24" s="406" t="n"/>
      <c r="BFA24" s="406" t="n"/>
      <c r="BFB24" s="406" t="n"/>
      <c r="BFC24" s="406" t="n"/>
      <c r="BFD24" s="406" t="n"/>
      <c r="BFE24" s="406" t="n"/>
      <c r="BFF24" s="406" t="n"/>
      <c r="BFG24" s="406" t="n"/>
      <c r="BFH24" s="406" t="n"/>
      <c r="BFI24" s="406" t="n"/>
      <c r="BFJ24" s="406" t="n"/>
      <c r="BFK24" s="406" t="n"/>
      <c r="BFL24" s="406" t="n"/>
      <c r="BFM24" s="406" t="n"/>
      <c r="BFN24" s="406" t="n"/>
      <c r="BFO24" s="406" t="n"/>
      <c r="BFP24" s="406" t="n"/>
      <c r="BFQ24" s="406" t="n"/>
      <c r="BFR24" s="406" t="n"/>
      <c r="BFS24" s="406" t="n"/>
      <c r="BFT24" s="406" t="n"/>
      <c r="BFU24" s="406" t="n"/>
      <c r="BFV24" s="406" t="n"/>
      <c r="BFW24" s="406" t="n"/>
      <c r="BFX24" s="406" t="n"/>
      <c r="BFY24" s="406" t="n"/>
      <c r="BFZ24" s="406" t="n"/>
      <c r="BGA24" s="406" t="n"/>
      <c r="BGB24" s="406" t="n"/>
      <c r="BGC24" s="406" t="n"/>
      <c r="BGD24" s="406" t="n"/>
      <c r="BGE24" s="406" t="n"/>
      <c r="BGF24" s="406" t="n"/>
      <c r="BGG24" s="406" t="n"/>
      <c r="BGH24" s="406" t="n"/>
      <c r="BGI24" s="406" t="n"/>
      <c r="BGJ24" s="406" t="n"/>
      <c r="BGK24" s="406" t="n"/>
      <c r="BGL24" s="406" t="n"/>
      <c r="BGM24" s="406" t="n"/>
      <c r="BGN24" s="406" t="n"/>
      <c r="BGO24" s="406" t="n"/>
      <c r="BGP24" s="406" t="n"/>
      <c r="BGQ24" s="406" t="n"/>
      <c r="BGR24" s="406" t="n"/>
      <c r="BGS24" s="406" t="n"/>
      <c r="BGT24" s="406" t="n"/>
      <c r="BGU24" s="406" t="n"/>
      <c r="BGV24" s="406" t="n"/>
      <c r="BGW24" s="406" t="n"/>
      <c r="BGX24" s="406" t="n"/>
      <c r="BGY24" s="406" t="n"/>
      <c r="BGZ24" s="406" t="n"/>
      <c r="BHA24" s="406" t="n"/>
      <c r="BHB24" s="406" t="n"/>
      <c r="BHC24" s="406" t="n"/>
      <c r="BHD24" s="406" t="n"/>
      <c r="BHE24" s="406" t="n"/>
      <c r="BHF24" s="406" t="n"/>
      <c r="BHG24" s="406" t="n"/>
      <c r="BHH24" s="406" t="n"/>
      <c r="BHI24" s="406" t="n"/>
      <c r="BHJ24" s="406" t="n"/>
      <c r="BHK24" s="406" t="n"/>
      <c r="BHL24" s="406" t="n"/>
      <c r="BHM24" s="406" t="n"/>
      <c r="BHN24" s="406" t="n"/>
      <c r="BHO24" s="406" t="n"/>
      <c r="BHP24" s="406" t="n"/>
      <c r="BHQ24" s="406" t="n"/>
      <c r="BHR24" s="406" t="n"/>
      <c r="BHS24" s="406" t="n"/>
      <c r="BHT24" s="406" t="n"/>
      <c r="BHU24" s="406" t="n"/>
      <c r="BHV24" s="406" t="n"/>
      <c r="BHW24" s="406" t="n"/>
      <c r="BHX24" s="406" t="n"/>
      <c r="BHY24" s="406" t="n"/>
      <c r="BHZ24" s="406" t="n"/>
      <c r="BIA24" s="406" t="n"/>
      <c r="BIB24" s="406" t="n"/>
      <c r="BIC24" s="406" t="n"/>
      <c r="BID24" s="406" t="n"/>
      <c r="BIE24" s="406" t="n"/>
      <c r="BIF24" s="406" t="n"/>
      <c r="BIG24" s="406" t="n"/>
      <c r="BIH24" s="406" t="n"/>
      <c r="BII24" s="406" t="n"/>
      <c r="BIJ24" s="406" t="n"/>
      <c r="BIK24" s="406" t="n"/>
      <c r="BIL24" s="406" t="n"/>
      <c r="BIM24" s="406" t="n"/>
      <c r="BIN24" s="406" t="n"/>
      <c r="BIO24" s="406" t="n"/>
      <c r="BIP24" s="406" t="n"/>
      <c r="BIQ24" s="406" t="n"/>
      <c r="BIR24" s="406" t="n"/>
      <c r="BIS24" s="406" t="n"/>
      <c r="BIT24" s="406" t="n"/>
      <c r="BIU24" s="406" t="n"/>
      <c r="BIV24" s="406" t="n"/>
      <c r="BIW24" s="406" t="n"/>
      <c r="BIX24" s="406" t="n"/>
      <c r="BIY24" s="406" t="n"/>
      <c r="BIZ24" s="406" t="n"/>
      <c r="BJA24" s="406" t="n"/>
      <c r="BJB24" s="406" t="n"/>
      <c r="BJC24" s="406" t="n"/>
      <c r="BJD24" s="406" t="n"/>
      <c r="BJE24" s="406" t="n"/>
      <c r="BJF24" s="406" t="n"/>
      <c r="BJG24" s="406" t="n"/>
      <c r="BJH24" s="406" t="n"/>
      <c r="BJI24" s="406" t="n"/>
      <c r="BJJ24" s="406" t="n"/>
      <c r="BJK24" s="406" t="n"/>
      <c r="BJL24" s="406" t="n"/>
      <c r="BJM24" s="406" t="n"/>
      <c r="BJN24" s="406" t="n"/>
      <c r="BJO24" s="406" t="n"/>
      <c r="BJP24" s="406" t="n"/>
      <c r="BJQ24" s="406" t="n"/>
      <c r="BJR24" s="406" t="n"/>
      <c r="BJS24" s="406" t="n"/>
      <c r="BJT24" s="406" t="n"/>
      <c r="BJU24" s="406" t="n"/>
      <c r="BJV24" s="406" t="n"/>
      <c r="BJW24" s="406" t="n"/>
      <c r="BJX24" s="406" t="n"/>
      <c r="BJY24" s="406" t="n"/>
      <c r="BJZ24" s="406" t="n"/>
      <c r="BKA24" s="406" t="n"/>
      <c r="BKB24" s="406" t="n"/>
      <c r="BKC24" s="406" t="n"/>
      <c r="BKD24" s="406" t="n"/>
      <c r="BKE24" s="406" t="n"/>
      <c r="BKF24" s="406" t="n"/>
      <c r="BKG24" s="406" t="n"/>
      <c r="BKH24" s="406" t="n"/>
      <c r="BKI24" s="406" t="n"/>
      <c r="BKJ24" s="406" t="n"/>
      <c r="BKK24" s="406" t="n"/>
      <c r="BKL24" s="406" t="n"/>
      <c r="BKM24" s="406" t="n"/>
      <c r="BKN24" s="406" t="n"/>
      <c r="BKO24" s="406" t="n"/>
      <c r="BKP24" s="406" t="n"/>
      <c r="BKQ24" s="406" t="n"/>
      <c r="BKR24" s="406" t="n"/>
      <c r="BKS24" s="406" t="n"/>
      <c r="BKT24" s="406" t="n"/>
      <c r="BKU24" s="406" t="n"/>
      <c r="BKV24" s="406" t="n"/>
      <c r="BKW24" s="406" t="n"/>
      <c r="BKX24" s="406" t="n"/>
      <c r="BKY24" s="406" t="n"/>
      <c r="BKZ24" s="406" t="n"/>
      <c r="BLA24" s="406" t="n"/>
      <c r="BLB24" s="406" t="n"/>
      <c r="BLC24" s="406" t="n"/>
      <c r="BLD24" s="406" t="n"/>
      <c r="BLE24" s="406" t="n"/>
      <c r="BLF24" s="406" t="n"/>
      <c r="BLG24" s="406" t="n"/>
      <c r="BLH24" s="406" t="n"/>
      <c r="BLI24" s="406" t="n"/>
      <c r="BLJ24" s="406" t="n"/>
      <c r="BLK24" s="406" t="n"/>
      <c r="BLL24" s="406" t="n"/>
      <c r="BLM24" s="406" t="n"/>
      <c r="BLN24" s="406" t="n"/>
      <c r="BLO24" s="406" t="n"/>
      <c r="BLP24" s="406" t="n"/>
      <c r="BLQ24" s="406" t="n"/>
      <c r="BLR24" s="406" t="n"/>
      <c r="BLS24" s="406" t="n"/>
      <c r="BLT24" s="406" t="n"/>
      <c r="BLU24" s="406" t="n"/>
      <c r="BLV24" s="406" t="n"/>
      <c r="BLW24" s="406" t="n"/>
      <c r="BLX24" s="406" t="n"/>
      <c r="BLY24" s="406" t="n"/>
      <c r="BLZ24" s="406" t="n"/>
      <c r="BMA24" s="406" t="n"/>
      <c r="BMB24" s="406" t="n"/>
      <c r="BMC24" s="406" t="n"/>
      <c r="BMD24" s="406" t="n"/>
      <c r="BME24" s="406" t="n"/>
      <c r="BMF24" s="406" t="n"/>
      <c r="BMG24" s="406" t="n"/>
      <c r="BMH24" s="406" t="n"/>
      <c r="BMI24" s="406" t="n"/>
      <c r="BMJ24" s="406" t="n"/>
      <c r="BMK24" s="406" t="n"/>
      <c r="BML24" s="406" t="n"/>
      <c r="BMM24" s="406" t="n"/>
      <c r="BMN24" s="406" t="n"/>
      <c r="BMO24" s="406" t="n"/>
      <c r="BMP24" s="406" t="n"/>
      <c r="BMQ24" s="406" t="n"/>
      <c r="BMR24" s="406" t="n"/>
      <c r="BMS24" s="406" t="n"/>
      <c r="BMT24" s="406" t="n"/>
      <c r="BMU24" s="406" t="n"/>
      <c r="BMV24" s="406" t="n"/>
      <c r="BMW24" s="406" t="n"/>
      <c r="BMX24" s="406" t="n"/>
      <c r="BMY24" s="406" t="n"/>
      <c r="BMZ24" s="406" t="n"/>
      <c r="BNA24" s="406" t="n"/>
      <c r="BNB24" s="406" t="n"/>
      <c r="BNC24" s="406" t="n"/>
      <c r="BND24" s="406" t="n"/>
      <c r="BNE24" s="406" t="n"/>
      <c r="BNF24" s="406" t="n"/>
      <c r="BNG24" s="406" t="n"/>
      <c r="BNH24" s="406" t="n"/>
      <c r="BNI24" s="406" t="n"/>
      <c r="BNJ24" s="406" t="n"/>
      <c r="BNK24" s="406" t="n"/>
      <c r="BNL24" s="406" t="n"/>
      <c r="BNM24" s="406" t="n"/>
      <c r="BNN24" s="406" t="n"/>
      <c r="BNO24" s="406" t="n"/>
      <c r="BNP24" s="406" t="n"/>
      <c r="BNQ24" s="406" t="n"/>
      <c r="BNR24" s="406" t="n"/>
      <c r="BNS24" s="406" t="n"/>
      <c r="BNT24" s="406" t="n"/>
      <c r="BNU24" s="406" t="n"/>
      <c r="BNV24" s="406" t="n"/>
      <c r="BNW24" s="406" t="n"/>
      <c r="BNX24" s="406" t="n"/>
      <c r="BNY24" s="406" t="n"/>
      <c r="BNZ24" s="406" t="n"/>
      <c r="BOA24" s="406" t="n"/>
      <c r="BOB24" s="406" t="n"/>
      <c r="BOC24" s="406" t="n"/>
      <c r="BOD24" s="406" t="n"/>
      <c r="BOE24" s="406" t="n"/>
      <c r="BOF24" s="406" t="n"/>
      <c r="BOG24" s="406" t="n"/>
      <c r="BOH24" s="406" t="n"/>
      <c r="BOI24" s="406" t="n"/>
      <c r="BOJ24" s="406" t="n"/>
      <c r="BOK24" s="406" t="n"/>
      <c r="BOL24" s="406" t="n"/>
      <c r="BOM24" s="406" t="n"/>
      <c r="BON24" s="406" t="n"/>
      <c r="BOO24" s="406" t="n"/>
      <c r="BOP24" s="406" t="n"/>
      <c r="BOQ24" s="406" t="n"/>
      <c r="BOR24" s="406" t="n"/>
      <c r="BOS24" s="406" t="n"/>
      <c r="BOT24" s="406" t="n"/>
      <c r="BOU24" s="406" t="n"/>
      <c r="BOV24" s="406" t="n"/>
      <c r="BOW24" s="406" t="n"/>
      <c r="BOX24" s="406" t="n"/>
      <c r="BOY24" s="406" t="n"/>
      <c r="BOZ24" s="406" t="n"/>
      <c r="BPA24" s="406" t="n"/>
      <c r="BPB24" s="406" t="n"/>
      <c r="BPC24" s="406" t="n"/>
      <c r="BPD24" s="406" t="n"/>
      <c r="BPE24" s="406" t="n"/>
      <c r="BPF24" s="406" t="n"/>
      <c r="BPG24" s="406" t="n"/>
      <c r="BPH24" s="406" t="n"/>
      <c r="BPI24" s="406" t="n"/>
      <c r="BPJ24" s="406" t="n"/>
      <c r="BPK24" s="406" t="n"/>
      <c r="BPL24" s="406" t="n"/>
      <c r="BPM24" s="406" t="n"/>
      <c r="BPN24" s="406" t="n"/>
      <c r="BPO24" s="406" t="n"/>
      <c r="BPP24" s="406" t="n"/>
      <c r="BPQ24" s="406" t="n"/>
      <c r="BPR24" s="406" t="n"/>
      <c r="BPS24" s="406" t="n"/>
      <c r="BPT24" s="406" t="n"/>
      <c r="BPU24" s="406" t="n"/>
      <c r="BPV24" s="406" t="n"/>
      <c r="BPW24" s="406" t="n"/>
      <c r="BPX24" s="406" t="n"/>
      <c r="BPY24" s="406" t="n"/>
      <c r="BPZ24" s="406" t="n"/>
      <c r="BQA24" s="406" t="n"/>
      <c r="BQB24" s="406" t="n"/>
      <c r="BQC24" s="406" t="n"/>
      <c r="BQD24" s="406" t="n"/>
      <c r="BQE24" s="406" t="n"/>
      <c r="BQF24" s="406" t="n"/>
      <c r="BQG24" s="406" t="n"/>
      <c r="BQH24" s="406" t="n"/>
      <c r="BQI24" s="406" t="n"/>
      <c r="BQJ24" s="406" t="n"/>
      <c r="BQK24" s="406" t="n"/>
      <c r="BQL24" s="406" t="n"/>
      <c r="BQM24" s="406" t="n"/>
      <c r="BQN24" s="406" t="n"/>
      <c r="BQO24" s="406" t="n"/>
      <c r="BQP24" s="406" t="n"/>
      <c r="BQQ24" s="406" t="n"/>
      <c r="BQR24" s="406" t="n"/>
      <c r="BQS24" s="406" t="n"/>
      <c r="BQT24" s="406" t="n"/>
      <c r="BQU24" s="406" t="n"/>
      <c r="BQV24" s="406" t="n"/>
      <c r="BQW24" s="406" t="n"/>
      <c r="BQX24" s="406" t="n"/>
      <c r="BQY24" s="406" t="n"/>
      <c r="BQZ24" s="406" t="n"/>
      <c r="BRA24" s="406" t="n"/>
      <c r="BRB24" s="406" t="n"/>
      <c r="BRC24" s="406" t="n"/>
      <c r="BRD24" s="406" t="n"/>
      <c r="BRE24" s="406" t="n"/>
      <c r="BRF24" s="406" t="n"/>
      <c r="BRG24" s="406" t="n"/>
      <c r="BRH24" s="406" t="n"/>
      <c r="BRI24" s="406" t="n"/>
      <c r="BRJ24" s="406" t="n"/>
      <c r="BRK24" s="406" t="n"/>
      <c r="BRL24" s="406" t="n"/>
      <c r="BRM24" s="406" t="n"/>
      <c r="BRN24" s="406" t="n"/>
      <c r="BRO24" s="406" t="n"/>
      <c r="BRP24" s="406" t="n"/>
      <c r="BRQ24" s="406" t="n"/>
      <c r="BRR24" s="406" t="n"/>
      <c r="BRS24" s="406" t="n"/>
      <c r="BRT24" s="406" t="n"/>
      <c r="BRU24" s="406" t="n"/>
      <c r="BRV24" s="406" t="n"/>
      <c r="BRW24" s="406" t="n"/>
      <c r="BRX24" s="406" t="n"/>
      <c r="BRY24" s="406" t="n"/>
      <c r="BRZ24" s="406" t="n"/>
      <c r="BSA24" s="406" t="n"/>
      <c r="BSB24" s="406" t="n"/>
      <c r="BSC24" s="406" t="n"/>
      <c r="BSD24" s="406" t="n"/>
      <c r="BSE24" s="406" t="n"/>
      <c r="BSF24" s="406" t="n"/>
      <c r="BSG24" s="406" t="n"/>
      <c r="BSH24" s="406" t="n"/>
      <c r="BSI24" s="406" t="n"/>
      <c r="BSJ24" s="406" t="n"/>
      <c r="BSK24" s="406" t="n"/>
      <c r="BSL24" s="406" t="n"/>
      <c r="BSM24" s="406" t="n"/>
      <c r="BSN24" s="406" t="n"/>
      <c r="BSO24" s="406" t="n"/>
      <c r="BSP24" s="406" t="n"/>
      <c r="BSQ24" s="406" t="n"/>
      <c r="BSR24" s="406" t="n"/>
      <c r="BSS24" s="406" t="n"/>
      <c r="BST24" s="406" t="n"/>
      <c r="BSU24" s="406" t="n"/>
      <c r="BSV24" s="406" t="n"/>
      <c r="BSW24" s="406" t="n"/>
      <c r="BSX24" s="406" t="n"/>
      <c r="BSY24" s="406" t="n"/>
      <c r="BSZ24" s="406" t="n"/>
      <c r="BTA24" s="406" t="n"/>
      <c r="BTB24" s="406" t="n"/>
      <c r="BTC24" s="406" t="n"/>
      <c r="BTD24" s="406" t="n"/>
      <c r="BTE24" s="406" t="n"/>
      <c r="BTF24" s="406" t="n"/>
      <c r="BTG24" s="406" t="n"/>
      <c r="BTH24" s="406" t="n"/>
      <c r="BTI24" s="406" t="n"/>
      <c r="BTJ24" s="406" t="n"/>
      <c r="BTK24" s="406" t="n"/>
      <c r="BTL24" s="406" t="n"/>
      <c r="BTM24" s="406" t="n"/>
      <c r="BTN24" s="406" t="n"/>
      <c r="BTO24" s="406" t="n"/>
      <c r="BTP24" s="406" t="n"/>
      <c r="BTQ24" s="406" t="n"/>
      <c r="BTR24" s="406" t="n"/>
      <c r="BTS24" s="406" t="n"/>
      <c r="BTT24" s="406" t="n"/>
      <c r="BTU24" s="406" t="n"/>
      <c r="BTV24" s="406" t="n"/>
      <c r="BTW24" s="406" t="n"/>
      <c r="BTX24" s="406" t="n"/>
      <c r="BTY24" s="406" t="n"/>
      <c r="BTZ24" s="406" t="n"/>
      <c r="BUA24" s="406" t="n"/>
      <c r="BUB24" s="406" t="n"/>
      <c r="BUC24" s="406" t="n"/>
      <c r="BUD24" s="406" t="n"/>
      <c r="BUE24" s="406" t="n"/>
      <c r="BUF24" s="406" t="n"/>
      <c r="BUG24" s="406" t="n"/>
      <c r="BUH24" s="406" t="n"/>
      <c r="BUI24" s="406" t="n"/>
      <c r="BUJ24" s="406" t="n"/>
      <c r="BUK24" s="406" t="n"/>
      <c r="BUL24" s="406" t="n"/>
      <c r="BUM24" s="406" t="n"/>
      <c r="BUN24" s="406" t="n"/>
      <c r="BUO24" s="406" t="n"/>
      <c r="BUP24" s="406" t="n"/>
      <c r="BUQ24" s="406" t="n"/>
      <c r="BUR24" s="406" t="n"/>
      <c r="BUS24" s="406" t="n"/>
      <c r="BUT24" s="406" t="n"/>
      <c r="BUU24" s="406" t="n"/>
      <c r="BUV24" s="406" t="n"/>
      <c r="BUW24" s="406" t="n"/>
      <c r="BUX24" s="406" t="n"/>
      <c r="BUY24" s="406" t="n"/>
      <c r="BUZ24" s="406" t="n"/>
      <c r="BVA24" s="406" t="n"/>
      <c r="BVB24" s="406" t="n"/>
      <c r="BVC24" s="406" t="n"/>
      <c r="BVD24" s="406" t="n"/>
      <c r="BVE24" s="406" t="n"/>
      <c r="BVF24" s="406" t="n"/>
      <c r="BVG24" s="406" t="n"/>
      <c r="BVH24" s="406" t="n"/>
      <c r="BVI24" s="406" t="n"/>
      <c r="BVJ24" s="406" t="n"/>
      <c r="BVK24" s="406" t="n"/>
      <c r="BVL24" s="406" t="n"/>
      <c r="BVM24" s="406" t="n"/>
      <c r="BVN24" s="406" t="n"/>
      <c r="BVO24" s="406" t="n"/>
      <c r="BVP24" s="406" t="n"/>
      <c r="BVQ24" s="406" t="n"/>
      <c r="BVR24" s="406" t="n"/>
      <c r="BVS24" s="406" t="n"/>
      <c r="BVT24" s="406" t="n"/>
      <c r="BVU24" s="406" t="n"/>
      <c r="BVV24" s="406" t="n"/>
      <c r="BVW24" s="406" t="n"/>
      <c r="BVX24" s="406" t="n"/>
      <c r="BVY24" s="406" t="n"/>
      <c r="BVZ24" s="406" t="n"/>
      <c r="BWA24" s="406" t="n"/>
      <c r="BWB24" s="406" t="n"/>
      <c r="BWC24" s="406" t="n"/>
      <c r="BWD24" s="406" t="n"/>
      <c r="BWE24" s="406" t="n"/>
      <c r="BWF24" s="406" t="n"/>
      <c r="BWG24" s="406" t="n"/>
      <c r="BWH24" s="406" t="n"/>
      <c r="BWI24" s="406" t="n"/>
      <c r="BWJ24" s="406" t="n"/>
      <c r="BWK24" s="406" t="n"/>
      <c r="BWL24" s="406" t="n"/>
      <c r="BWM24" s="406" t="n"/>
      <c r="BWN24" s="406" t="n"/>
      <c r="BWO24" s="406" t="n"/>
      <c r="BWP24" s="406" t="n"/>
      <c r="BWQ24" s="406" t="n"/>
      <c r="BWR24" s="406" t="n"/>
      <c r="BWS24" s="406" t="n"/>
      <c r="BWT24" s="406" t="n"/>
      <c r="BWU24" s="406" t="n"/>
      <c r="BWV24" s="406" t="n"/>
      <c r="BWW24" s="406" t="n"/>
      <c r="BWX24" s="406" t="n"/>
      <c r="BWY24" s="406" t="n"/>
      <c r="BWZ24" s="406" t="n"/>
      <c r="BXA24" s="406" t="n"/>
      <c r="BXB24" s="406" t="n"/>
      <c r="BXC24" s="406" t="n"/>
      <c r="BXD24" s="406" t="n"/>
      <c r="BXE24" s="406" t="n"/>
      <c r="BXF24" s="406" t="n"/>
      <c r="BXG24" s="406" t="n"/>
      <c r="BXH24" s="406" t="n"/>
      <c r="BXI24" s="406" t="n"/>
      <c r="BXJ24" s="406" t="n"/>
      <c r="BXK24" s="406" t="n"/>
      <c r="BXL24" s="406" t="n"/>
      <c r="BXM24" s="406" t="n"/>
      <c r="BXN24" s="406" t="n"/>
      <c r="BXO24" s="406" t="n"/>
      <c r="BXP24" s="406" t="n"/>
      <c r="BXQ24" s="406" t="n"/>
      <c r="BXR24" s="406" t="n"/>
      <c r="BXS24" s="406" t="n"/>
      <c r="BXT24" s="406" t="n"/>
      <c r="BXU24" s="406" t="n"/>
      <c r="BXV24" s="406" t="n"/>
      <c r="BXW24" s="406" t="n"/>
      <c r="BXX24" s="406" t="n"/>
      <c r="BXY24" s="406" t="n"/>
      <c r="BXZ24" s="406" t="n"/>
      <c r="BYA24" s="406" t="n"/>
      <c r="BYB24" s="406" t="n"/>
      <c r="BYC24" s="406" t="n"/>
      <c r="BYD24" s="406" t="n"/>
      <c r="BYE24" s="406" t="n"/>
      <c r="BYF24" s="406" t="n"/>
      <c r="BYG24" s="406" t="n"/>
      <c r="BYH24" s="406" t="n"/>
      <c r="BYI24" s="406" t="n"/>
      <c r="BYJ24" s="406" t="n"/>
      <c r="BYK24" s="406" t="n"/>
      <c r="BYL24" s="406" t="n"/>
      <c r="BYM24" s="406" t="n"/>
      <c r="BYN24" s="406" t="n"/>
      <c r="BYO24" s="406" t="n"/>
      <c r="BYP24" s="406" t="n"/>
      <c r="BYQ24" s="406" t="n"/>
      <c r="BYR24" s="406" t="n"/>
      <c r="BYS24" s="406" t="n"/>
      <c r="BYT24" s="406" t="n"/>
      <c r="BYU24" s="406" t="n"/>
      <c r="BYV24" s="406" t="n"/>
      <c r="BYW24" s="406" t="n"/>
      <c r="BYX24" s="406" t="n"/>
      <c r="BYY24" s="406" t="n"/>
      <c r="BYZ24" s="406" t="n"/>
      <c r="BZA24" s="406" t="n"/>
      <c r="BZB24" s="406" t="n"/>
      <c r="BZC24" s="406" t="n"/>
      <c r="BZD24" s="406" t="n"/>
      <c r="BZE24" s="406" t="n"/>
      <c r="BZF24" s="406" t="n"/>
      <c r="BZG24" s="406" t="n"/>
      <c r="BZH24" s="406" t="n"/>
      <c r="BZI24" s="406" t="n"/>
      <c r="BZJ24" s="406" t="n"/>
      <c r="BZK24" s="406" t="n"/>
      <c r="BZL24" s="406" t="n"/>
      <c r="BZM24" s="406" t="n"/>
      <c r="BZN24" s="406" t="n"/>
      <c r="BZO24" s="406" t="n"/>
      <c r="BZP24" s="406" t="n"/>
      <c r="BZQ24" s="406" t="n"/>
      <c r="BZR24" s="406" t="n"/>
      <c r="BZS24" s="406" t="n"/>
      <c r="BZT24" s="406" t="n"/>
      <c r="BZU24" s="406" t="n"/>
      <c r="BZV24" s="406" t="n"/>
      <c r="BZW24" s="406" t="n"/>
      <c r="BZX24" s="406" t="n"/>
      <c r="BZY24" s="406" t="n"/>
      <c r="BZZ24" s="406" t="n"/>
      <c r="CAA24" s="406" t="n"/>
      <c r="CAB24" s="406" t="n"/>
      <c r="CAC24" s="406" t="n"/>
      <c r="CAD24" s="406" t="n"/>
      <c r="CAE24" s="406" t="n"/>
      <c r="CAF24" s="406" t="n"/>
      <c r="CAG24" s="406" t="n"/>
      <c r="CAH24" s="406" t="n"/>
      <c r="CAI24" s="406" t="n"/>
      <c r="CAJ24" s="406" t="n"/>
      <c r="CAK24" s="406" t="n"/>
      <c r="CAL24" s="406" t="n"/>
      <c r="CAM24" s="406" t="n"/>
      <c r="CAN24" s="406" t="n"/>
      <c r="CAO24" s="406" t="n"/>
      <c r="CAP24" s="406" t="n"/>
      <c r="CAQ24" s="406" t="n"/>
      <c r="CAR24" s="406" t="n"/>
      <c r="CAS24" s="406" t="n"/>
      <c r="CAT24" s="406" t="n"/>
      <c r="CAU24" s="406" t="n"/>
      <c r="CAV24" s="406" t="n"/>
      <c r="CAW24" s="406" t="n"/>
      <c r="CAX24" s="406" t="n"/>
      <c r="CAY24" s="406" t="n"/>
      <c r="CAZ24" s="406" t="n"/>
      <c r="CBA24" s="406" t="n"/>
      <c r="CBB24" s="406" t="n"/>
      <c r="CBC24" s="406" t="n"/>
      <c r="CBD24" s="406" t="n"/>
      <c r="CBE24" s="406" t="n"/>
      <c r="CBF24" s="406" t="n"/>
      <c r="CBG24" s="406" t="n"/>
      <c r="CBH24" s="406" t="n"/>
      <c r="CBI24" s="406" t="n"/>
      <c r="CBJ24" s="406" t="n"/>
      <c r="CBK24" s="406" t="n"/>
      <c r="CBL24" s="406" t="n"/>
      <c r="CBM24" s="406" t="n"/>
      <c r="CBN24" s="406" t="n"/>
      <c r="CBO24" s="406" t="n"/>
      <c r="CBP24" s="406" t="n"/>
      <c r="CBQ24" s="406" t="n"/>
      <c r="CBR24" s="406" t="n"/>
      <c r="CBS24" s="406" t="n"/>
      <c r="CBT24" s="406" t="n"/>
      <c r="CBU24" s="406" t="n"/>
      <c r="CBV24" s="406" t="n"/>
      <c r="CBW24" s="406" t="n"/>
      <c r="CBX24" s="406" t="n"/>
      <c r="CBY24" s="406" t="n"/>
      <c r="CBZ24" s="406" t="n"/>
      <c r="CCA24" s="406" t="n"/>
      <c r="CCB24" s="406" t="n"/>
      <c r="CCC24" s="406" t="n"/>
      <c r="CCD24" s="406" t="n"/>
      <c r="CCE24" s="406" t="n"/>
      <c r="CCF24" s="406" t="n"/>
      <c r="CCG24" s="406" t="n"/>
      <c r="CCH24" s="406" t="n"/>
      <c r="CCI24" s="406" t="n"/>
      <c r="CCJ24" s="406" t="n"/>
      <c r="CCK24" s="406" t="n"/>
      <c r="CCL24" s="406" t="n"/>
      <c r="CCM24" s="406" t="n"/>
      <c r="CCN24" s="406" t="n"/>
      <c r="CCO24" s="406" t="n"/>
      <c r="CCP24" s="406" t="n"/>
      <c r="CCQ24" s="406" t="n"/>
      <c r="CCR24" s="406" t="n"/>
      <c r="CCS24" s="406" t="n"/>
      <c r="CCT24" s="406" t="n"/>
      <c r="CCU24" s="406" t="n"/>
      <c r="CCV24" s="406" t="n"/>
      <c r="CCW24" s="406" t="n"/>
      <c r="CCX24" s="406" t="n"/>
      <c r="CCY24" s="406" t="n"/>
      <c r="CCZ24" s="406" t="n"/>
      <c r="CDA24" s="406" t="n"/>
      <c r="CDB24" s="406" t="n"/>
      <c r="CDC24" s="406" t="n"/>
      <c r="CDD24" s="406" t="n"/>
      <c r="CDE24" s="406" t="n"/>
      <c r="CDF24" s="406" t="n"/>
      <c r="CDG24" s="406" t="n"/>
      <c r="CDH24" s="406" t="n"/>
      <c r="CDI24" s="406" t="n"/>
      <c r="CDJ24" s="406" t="n"/>
      <c r="CDK24" s="406" t="n"/>
      <c r="CDL24" s="406" t="n"/>
      <c r="CDM24" s="406" t="n"/>
      <c r="CDN24" s="406" t="n"/>
      <c r="CDO24" s="406" t="n"/>
      <c r="CDP24" s="406" t="n"/>
      <c r="CDQ24" s="406" t="n"/>
      <c r="CDR24" s="406" t="n"/>
      <c r="CDS24" s="406" t="n"/>
      <c r="CDT24" s="406" t="n"/>
      <c r="CDU24" s="406" t="n"/>
      <c r="CDV24" s="406" t="n"/>
      <c r="CDW24" s="406" t="n"/>
      <c r="CDX24" s="406" t="n"/>
      <c r="CDY24" s="406" t="n"/>
      <c r="CDZ24" s="406" t="n"/>
      <c r="CEA24" s="406" t="n"/>
      <c r="CEB24" s="406" t="n"/>
      <c r="CEC24" s="406" t="n"/>
      <c r="CED24" s="406" t="n"/>
      <c r="CEE24" s="406" t="n"/>
      <c r="CEF24" s="406" t="n"/>
      <c r="CEG24" s="406" t="n"/>
      <c r="CEH24" s="406" t="n"/>
      <c r="CEI24" s="406" t="n"/>
      <c r="CEJ24" s="406" t="n"/>
      <c r="CEK24" s="406" t="n"/>
      <c r="CEL24" s="406" t="n"/>
      <c r="CEM24" s="406" t="n"/>
      <c r="CEN24" s="406" t="n"/>
      <c r="CEO24" s="406" t="n"/>
      <c r="CEP24" s="406" t="n"/>
      <c r="CEQ24" s="406" t="n"/>
      <c r="CER24" s="406" t="n"/>
      <c r="CES24" s="406" t="n"/>
      <c r="CET24" s="406" t="n"/>
      <c r="CEU24" s="406" t="n"/>
      <c r="CEV24" s="406" t="n"/>
      <c r="CEW24" s="406" t="n"/>
      <c r="CEX24" s="406" t="n"/>
      <c r="CEY24" s="406" t="n"/>
      <c r="CEZ24" s="406" t="n"/>
      <c r="CFA24" s="406" t="n"/>
      <c r="CFB24" s="406" t="n"/>
      <c r="CFC24" s="406" t="n"/>
      <c r="CFD24" s="406" t="n"/>
      <c r="CFE24" s="406" t="n"/>
      <c r="CFF24" s="406" t="n"/>
      <c r="CFG24" s="406" t="n"/>
      <c r="CFH24" s="406" t="n"/>
      <c r="CFI24" s="406" t="n"/>
      <c r="CFJ24" s="406" t="n"/>
      <c r="CFK24" s="406" t="n"/>
      <c r="CFL24" s="406" t="n"/>
      <c r="CFM24" s="406" t="n"/>
      <c r="CFN24" s="406" t="n"/>
      <c r="CFO24" s="406" t="n"/>
      <c r="CFP24" s="406" t="n"/>
      <c r="CFQ24" s="406" t="n"/>
      <c r="CFR24" s="406" t="n"/>
      <c r="CFS24" s="406" t="n"/>
      <c r="CFT24" s="406" t="n"/>
      <c r="CFU24" s="406" t="n"/>
      <c r="CFV24" s="406" t="n"/>
      <c r="CFW24" s="406" t="n"/>
      <c r="CFX24" s="406" t="n"/>
      <c r="CFY24" s="406" t="n"/>
      <c r="CFZ24" s="406" t="n"/>
      <c r="CGA24" s="406" t="n"/>
      <c r="CGB24" s="406" t="n"/>
      <c r="CGC24" s="406" t="n"/>
      <c r="CGD24" s="406" t="n"/>
      <c r="CGE24" s="406" t="n"/>
      <c r="CGF24" s="406" t="n"/>
      <c r="CGG24" s="406" t="n"/>
      <c r="CGH24" s="406" t="n"/>
      <c r="CGI24" s="406" t="n"/>
      <c r="CGJ24" s="406" t="n"/>
      <c r="CGK24" s="406" t="n"/>
      <c r="CGL24" s="406" t="n"/>
      <c r="CGM24" s="406" t="n"/>
      <c r="CGN24" s="406" t="n"/>
      <c r="CGO24" s="406" t="n"/>
      <c r="CGP24" s="406" t="n"/>
      <c r="CGQ24" s="406" t="n"/>
      <c r="CGR24" s="406" t="n"/>
      <c r="CGS24" s="406" t="n"/>
      <c r="CGT24" s="406" t="n"/>
      <c r="CGU24" s="406" t="n"/>
      <c r="CGV24" s="406" t="n"/>
      <c r="CGW24" s="406" t="n"/>
      <c r="CGX24" s="406" t="n"/>
      <c r="CGY24" s="406" t="n"/>
      <c r="CGZ24" s="406" t="n"/>
      <c r="CHA24" s="406" t="n"/>
      <c r="CHB24" s="406" t="n"/>
      <c r="CHC24" s="406" t="n"/>
      <c r="CHD24" s="406" t="n"/>
      <c r="CHE24" s="406" t="n"/>
      <c r="CHF24" s="406" t="n"/>
      <c r="CHG24" s="406" t="n"/>
      <c r="CHH24" s="406" t="n"/>
      <c r="CHI24" s="406" t="n"/>
      <c r="CHJ24" s="406" t="n"/>
      <c r="CHK24" s="406" t="n"/>
      <c r="CHL24" s="406" t="n"/>
      <c r="CHM24" s="406" t="n"/>
      <c r="CHN24" s="406" t="n"/>
      <c r="CHO24" s="406" t="n"/>
      <c r="CHP24" s="406" t="n"/>
      <c r="CHQ24" s="406" t="n"/>
      <c r="CHR24" s="406" t="n"/>
      <c r="CHS24" s="406" t="n"/>
      <c r="CHT24" s="406" t="n"/>
      <c r="CHU24" s="406" t="n"/>
      <c r="CHV24" s="406" t="n"/>
      <c r="CHW24" s="406" t="n"/>
      <c r="CHX24" s="406" t="n"/>
      <c r="CHY24" s="406" t="n"/>
      <c r="CHZ24" s="406" t="n"/>
      <c r="CIA24" s="406" t="n"/>
      <c r="CIB24" s="406" t="n"/>
      <c r="CIC24" s="406" t="n"/>
      <c r="CID24" s="406" t="n"/>
      <c r="CIE24" s="406" t="n"/>
      <c r="CIF24" s="406" t="n"/>
      <c r="CIG24" s="406" t="n"/>
      <c r="CIH24" s="406" t="n"/>
      <c r="CII24" s="406" t="n"/>
      <c r="CIJ24" s="406" t="n"/>
      <c r="CIK24" s="406" t="n"/>
      <c r="CIL24" s="406" t="n"/>
      <c r="CIM24" s="406" t="n"/>
      <c r="CIN24" s="406" t="n"/>
      <c r="CIO24" s="406" t="n"/>
      <c r="CIP24" s="406" t="n"/>
      <c r="CIQ24" s="406" t="n"/>
      <c r="CIR24" s="406" t="n"/>
      <c r="CIS24" s="406" t="n"/>
      <c r="CIT24" s="406" t="n"/>
      <c r="CIU24" s="406" t="n"/>
      <c r="CIV24" s="406" t="n"/>
      <c r="CIW24" s="406" t="n"/>
      <c r="CIX24" s="406" t="n"/>
      <c r="CIY24" s="406" t="n"/>
      <c r="CIZ24" s="406" t="n"/>
      <c r="CJA24" s="406" t="n"/>
      <c r="CJB24" s="406" t="n"/>
      <c r="CJC24" s="406" t="n"/>
      <c r="CJD24" s="406" t="n"/>
      <c r="CJE24" s="406" t="n"/>
      <c r="CJF24" s="406" t="n"/>
      <c r="CJG24" s="406" t="n"/>
      <c r="CJH24" s="406" t="n"/>
      <c r="CJI24" s="406" t="n"/>
      <c r="CJJ24" s="406" t="n"/>
      <c r="CJK24" s="406" t="n"/>
      <c r="CJL24" s="406" t="n"/>
      <c r="CJM24" s="406" t="n"/>
      <c r="CJN24" s="406" t="n"/>
      <c r="CJO24" s="406" t="n"/>
      <c r="CJP24" s="406" t="n"/>
      <c r="CJQ24" s="406" t="n"/>
      <c r="CJR24" s="406" t="n"/>
      <c r="CJS24" s="406" t="n"/>
      <c r="CJT24" s="406" t="n"/>
      <c r="CJU24" s="406" t="n"/>
      <c r="CJV24" s="406" t="n"/>
      <c r="CJW24" s="406" t="n"/>
      <c r="CJX24" s="406" t="n"/>
      <c r="CJY24" s="406" t="n"/>
      <c r="CJZ24" s="406" t="n"/>
      <c r="CKA24" s="406" t="n"/>
      <c r="CKB24" s="406" t="n"/>
      <c r="CKC24" s="406" t="n"/>
      <c r="CKD24" s="406" t="n"/>
      <c r="CKE24" s="406" t="n"/>
      <c r="CKF24" s="406" t="n"/>
      <c r="CKG24" s="406" t="n"/>
      <c r="CKH24" s="406" t="n"/>
      <c r="CKI24" s="406" t="n"/>
      <c r="CKJ24" s="406" t="n"/>
      <c r="CKK24" s="406" t="n"/>
      <c r="CKL24" s="406" t="n"/>
      <c r="CKM24" s="406" t="n"/>
      <c r="CKN24" s="406" t="n"/>
      <c r="CKO24" s="406" t="n"/>
      <c r="CKP24" s="406" t="n"/>
      <c r="CKQ24" s="406" t="n"/>
      <c r="CKR24" s="406" t="n"/>
      <c r="CKS24" s="406" t="n"/>
      <c r="CKT24" s="406" t="n"/>
      <c r="CKU24" s="406" t="n"/>
      <c r="CKV24" s="406" t="n"/>
      <c r="CKW24" s="406" t="n"/>
      <c r="CKX24" s="406" t="n"/>
      <c r="CKY24" s="406" t="n"/>
      <c r="CKZ24" s="406" t="n"/>
      <c r="CLA24" s="406" t="n"/>
      <c r="CLB24" s="406" t="n"/>
      <c r="CLC24" s="406" t="n"/>
      <c r="CLD24" s="406" t="n"/>
      <c r="CLE24" s="406" t="n"/>
      <c r="CLF24" s="406" t="n"/>
      <c r="CLG24" s="406" t="n"/>
      <c r="CLH24" s="406" t="n"/>
      <c r="CLI24" s="406" t="n"/>
      <c r="CLJ24" s="406" t="n"/>
      <c r="CLK24" s="406" t="n"/>
      <c r="CLL24" s="406" t="n"/>
      <c r="CLM24" s="406" t="n"/>
      <c r="CLN24" s="406" t="n"/>
      <c r="CLO24" s="406" t="n"/>
      <c r="CLP24" s="406" t="n"/>
      <c r="CLQ24" s="406" t="n"/>
      <c r="CLR24" s="406" t="n"/>
      <c r="CLS24" s="406" t="n"/>
      <c r="CLT24" s="406" t="n"/>
      <c r="CLU24" s="406" t="n"/>
      <c r="CLV24" s="406" t="n"/>
      <c r="CLW24" s="406" t="n"/>
      <c r="CLX24" s="406" t="n"/>
      <c r="CLY24" s="406" t="n"/>
      <c r="CLZ24" s="406" t="n"/>
      <c r="CMA24" s="406" t="n"/>
      <c r="CMB24" s="406" t="n"/>
      <c r="CMC24" s="406" t="n"/>
      <c r="CMD24" s="406" t="n"/>
      <c r="CME24" s="406" t="n"/>
      <c r="CMF24" s="406" t="n"/>
      <c r="CMG24" s="406" t="n"/>
      <c r="CMH24" s="406" t="n"/>
      <c r="CMI24" s="406" t="n"/>
      <c r="CMJ24" s="406" t="n"/>
      <c r="CMK24" s="406" t="n"/>
      <c r="CML24" s="406" t="n"/>
      <c r="CMM24" s="406" t="n"/>
      <c r="CMN24" s="406" t="n"/>
      <c r="CMO24" s="406" t="n"/>
      <c r="CMP24" s="406" t="n"/>
      <c r="CMQ24" s="406" t="n"/>
      <c r="CMR24" s="406" t="n"/>
      <c r="CMS24" s="406" t="n"/>
      <c r="CMT24" s="406" t="n"/>
      <c r="CMU24" s="406" t="n"/>
      <c r="CMV24" s="406" t="n"/>
      <c r="CMW24" s="406" t="n"/>
      <c r="CMX24" s="406" t="n"/>
      <c r="CMY24" s="406" t="n"/>
      <c r="CMZ24" s="406" t="n"/>
      <c r="CNA24" s="406" t="n"/>
      <c r="CNB24" s="406" t="n"/>
      <c r="CNC24" s="406" t="n"/>
      <c r="CND24" s="406" t="n"/>
      <c r="CNE24" s="406" t="n"/>
      <c r="CNF24" s="406" t="n"/>
      <c r="CNG24" s="406" t="n"/>
      <c r="CNH24" s="406" t="n"/>
      <c r="CNI24" s="406" t="n"/>
      <c r="CNJ24" s="406" t="n"/>
      <c r="CNK24" s="406" t="n"/>
      <c r="CNL24" s="406" t="n"/>
      <c r="CNM24" s="406" t="n"/>
      <c r="CNN24" s="406" t="n"/>
      <c r="CNO24" s="406" t="n"/>
      <c r="CNP24" s="406" t="n"/>
      <c r="CNQ24" s="406" t="n"/>
      <c r="CNR24" s="406" t="n"/>
      <c r="CNS24" s="406" t="n"/>
      <c r="CNT24" s="406" t="n"/>
      <c r="CNU24" s="406" t="n"/>
      <c r="CNV24" s="406" t="n"/>
      <c r="CNW24" s="406" t="n"/>
      <c r="CNX24" s="406" t="n"/>
      <c r="CNY24" s="406" t="n"/>
      <c r="CNZ24" s="406" t="n"/>
      <c r="COA24" s="406" t="n"/>
      <c r="COB24" s="406" t="n"/>
      <c r="COC24" s="406" t="n"/>
      <c r="COD24" s="406" t="n"/>
      <c r="COE24" s="406" t="n"/>
      <c r="COF24" s="406" t="n"/>
      <c r="COG24" s="406" t="n"/>
      <c r="COH24" s="406" t="n"/>
      <c r="COI24" s="406" t="n"/>
      <c r="COJ24" s="406" t="n"/>
      <c r="COK24" s="406" t="n"/>
      <c r="COL24" s="406" t="n"/>
      <c r="COM24" s="406" t="n"/>
      <c r="CON24" s="406" t="n"/>
      <c r="COO24" s="406" t="n"/>
      <c r="COP24" s="406" t="n"/>
      <c r="COQ24" s="406" t="n"/>
      <c r="COR24" s="406" t="n"/>
      <c r="COS24" s="406" t="n"/>
      <c r="COT24" s="406" t="n"/>
      <c r="COU24" s="406" t="n"/>
      <c r="COV24" s="406" t="n"/>
      <c r="COW24" s="406" t="n"/>
      <c r="COX24" s="406" t="n"/>
      <c r="COY24" s="406" t="n"/>
      <c r="COZ24" s="406" t="n"/>
      <c r="CPA24" s="406" t="n"/>
      <c r="CPB24" s="406" t="n"/>
      <c r="CPC24" s="406" t="n"/>
      <c r="CPD24" s="406" t="n"/>
      <c r="CPE24" s="406" t="n"/>
      <c r="CPF24" s="406" t="n"/>
      <c r="CPG24" s="406" t="n"/>
      <c r="CPH24" s="406" t="n"/>
      <c r="CPI24" s="406" t="n"/>
      <c r="CPJ24" s="406" t="n"/>
      <c r="CPK24" s="406" t="n"/>
      <c r="CPL24" s="406" t="n"/>
      <c r="CPM24" s="406" t="n"/>
      <c r="CPN24" s="406" t="n"/>
      <c r="CPO24" s="406" t="n"/>
      <c r="CPP24" s="406" t="n"/>
      <c r="CPQ24" s="406" t="n"/>
      <c r="CPR24" s="406" t="n"/>
      <c r="CPS24" s="406" t="n"/>
      <c r="CPT24" s="406" t="n"/>
      <c r="CPU24" s="406" t="n"/>
      <c r="CPV24" s="406" t="n"/>
      <c r="CPW24" s="406" t="n"/>
      <c r="CPX24" s="406" t="n"/>
      <c r="CPY24" s="406" t="n"/>
      <c r="CPZ24" s="406" t="n"/>
      <c r="CQA24" s="406" t="n"/>
      <c r="CQB24" s="406" t="n"/>
      <c r="CQC24" s="406" t="n"/>
      <c r="CQD24" s="406" t="n"/>
      <c r="CQE24" s="406" t="n"/>
      <c r="CQF24" s="406" t="n"/>
      <c r="CQG24" s="406" t="n"/>
      <c r="CQH24" s="406" t="n"/>
      <c r="CQI24" s="406" t="n"/>
      <c r="CQJ24" s="406" t="n"/>
      <c r="CQK24" s="406" t="n"/>
      <c r="CQL24" s="406" t="n"/>
      <c r="CQM24" s="406" t="n"/>
      <c r="CQN24" s="406" t="n"/>
      <c r="CQO24" s="406" t="n"/>
      <c r="CQP24" s="406" t="n"/>
      <c r="CQQ24" s="406" t="n"/>
      <c r="CQR24" s="406" t="n"/>
      <c r="CQS24" s="406" t="n"/>
      <c r="CQT24" s="406" t="n"/>
      <c r="CQU24" s="406" t="n"/>
      <c r="CQV24" s="406" t="n"/>
      <c r="CQW24" s="406" t="n"/>
      <c r="CQX24" s="406" t="n"/>
      <c r="CQY24" s="406" t="n"/>
      <c r="CQZ24" s="406" t="n"/>
      <c r="CRA24" s="406" t="n"/>
      <c r="CRB24" s="406" t="n"/>
      <c r="CRC24" s="406" t="n"/>
      <c r="CRD24" s="406" t="n"/>
      <c r="CRE24" s="406" t="n"/>
      <c r="CRF24" s="406" t="n"/>
      <c r="CRG24" s="406" t="n"/>
      <c r="CRH24" s="406" t="n"/>
      <c r="CRI24" s="406" t="n"/>
      <c r="CRJ24" s="406" t="n"/>
      <c r="CRK24" s="406" t="n"/>
      <c r="CRL24" s="406" t="n"/>
      <c r="CRM24" s="406" t="n"/>
      <c r="CRN24" s="406" t="n"/>
      <c r="CRO24" s="406" t="n"/>
      <c r="CRP24" s="406" t="n"/>
      <c r="CRQ24" s="406" t="n"/>
      <c r="CRR24" s="406" t="n"/>
      <c r="CRS24" s="406" t="n"/>
      <c r="CRT24" s="406" t="n"/>
      <c r="CRU24" s="406" t="n"/>
      <c r="CRV24" s="406" t="n"/>
      <c r="CRW24" s="406" t="n"/>
      <c r="CRX24" s="406" t="n"/>
      <c r="CRY24" s="406" t="n"/>
      <c r="CRZ24" s="406" t="n"/>
      <c r="CSA24" s="406" t="n"/>
      <c r="CSB24" s="406" t="n"/>
      <c r="CSC24" s="406" t="n"/>
      <c r="CSD24" s="406" t="n"/>
      <c r="CSE24" s="406" t="n"/>
      <c r="CSF24" s="406" t="n"/>
      <c r="CSG24" s="406" t="n"/>
      <c r="CSH24" s="406" t="n"/>
      <c r="CSI24" s="406" t="n"/>
      <c r="CSJ24" s="406" t="n"/>
      <c r="CSK24" s="406" t="n"/>
      <c r="CSL24" s="406" t="n"/>
      <c r="CSM24" s="406" t="n"/>
      <c r="CSN24" s="406" t="n"/>
      <c r="CSO24" s="406" t="n"/>
      <c r="CSP24" s="406" t="n"/>
      <c r="CSQ24" s="406" t="n"/>
      <c r="CSR24" s="406" t="n"/>
      <c r="CSS24" s="406" t="n"/>
      <c r="CST24" s="406" t="n"/>
      <c r="CSU24" s="406" t="n"/>
      <c r="CSV24" s="406" t="n"/>
      <c r="CSW24" s="406" t="n"/>
      <c r="CSX24" s="406" t="n"/>
      <c r="CSY24" s="406" t="n"/>
      <c r="CSZ24" s="406" t="n"/>
      <c r="CTA24" s="406" t="n"/>
      <c r="CTB24" s="406" t="n"/>
      <c r="CTC24" s="406" t="n"/>
      <c r="CTD24" s="406" t="n"/>
      <c r="CTE24" s="406" t="n"/>
      <c r="CTF24" s="406" t="n"/>
      <c r="CTG24" s="406" t="n"/>
      <c r="CTH24" s="406" t="n"/>
      <c r="CTI24" s="406" t="n"/>
      <c r="CTJ24" s="406" t="n"/>
      <c r="CTK24" s="406" t="n"/>
      <c r="CTL24" s="406" t="n"/>
      <c r="CTM24" s="406" t="n"/>
      <c r="CTN24" s="406" t="n"/>
      <c r="CTO24" s="406" t="n"/>
      <c r="CTP24" s="406" t="n"/>
      <c r="CTQ24" s="406" t="n"/>
      <c r="CTR24" s="406" t="n"/>
      <c r="CTS24" s="406" t="n"/>
      <c r="CTT24" s="406" t="n"/>
      <c r="CTU24" s="406" t="n"/>
      <c r="CTV24" s="406" t="n"/>
      <c r="CTW24" s="406" t="n"/>
      <c r="CTX24" s="406" t="n"/>
      <c r="CTY24" s="406" t="n"/>
      <c r="CTZ24" s="406" t="n"/>
      <c r="CUA24" s="406" t="n"/>
      <c r="CUB24" s="406" t="n"/>
      <c r="CUC24" s="406" t="n"/>
      <c r="CUD24" s="406" t="n"/>
      <c r="CUE24" s="406" t="n"/>
      <c r="CUF24" s="406" t="n"/>
      <c r="CUG24" s="406" t="n"/>
      <c r="CUH24" s="406" t="n"/>
      <c r="CUI24" s="406" t="n"/>
      <c r="CUJ24" s="406" t="n"/>
      <c r="CUK24" s="406" t="n"/>
      <c r="CUL24" s="406" t="n"/>
      <c r="CUM24" s="406" t="n"/>
      <c r="CUN24" s="406" t="n"/>
      <c r="CUO24" s="406" t="n"/>
      <c r="CUP24" s="406" t="n"/>
      <c r="CUQ24" s="406" t="n"/>
      <c r="CUR24" s="406" t="n"/>
      <c r="CUS24" s="406" t="n"/>
      <c r="CUT24" s="406" t="n"/>
      <c r="CUU24" s="406" t="n"/>
      <c r="CUV24" s="406" t="n"/>
      <c r="CUW24" s="406" t="n"/>
      <c r="CUX24" s="406" t="n"/>
      <c r="CUY24" s="406" t="n"/>
      <c r="CUZ24" s="406" t="n"/>
      <c r="CVA24" s="406" t="n"/>
      <c r="CVB24" s="406" t="n"/>
      <c r="CVC24" s="406" t="n"/>
      <c r="CVD24" s="406" t="n"/>
      <c r="CVE24" s="406" t="n"/>
      <c r="CVF24" s="406" t="n"/>
      <c r="CVG24" s="406" t="n"/>
      <c r="CVH24" s="406" t="n"/>
      <c r="CVI24" s="406" t="n"/>
      <c r="CVJ24" s="406" t="n"/>
      <c r="CVK24" s="406" t="n"/>
      <c r="CVL24" s="406" t="n"/>
      <c r="CVM24" s="406" t="n"/>
      <c r="CVN24" s="406" t="n"/>
      <c r="CVO24" s="406" t="n"/>
      <c r="CVP24" s="406" t="n"/>
      <c r="CVQ24" s="406" t="n"/>
      <c r="CVR24" s="406" t="n"/>
      <c r="CVS24" s="406" t="n"/>
      <c r="CVT24" s="406" t="n"/>
      <c r="CVU24" s="406" t="n"/>
      <c r="CVV24" s="406" t="n"/>
      <c r="CVW24" s="406" t="n"/>
      <c r="CVX24" s="406" t="n"/>
      <c r="CVY24" s="406" t="n"/>
      <c r="CVZ24" s="406" t="n"/>
      <c r="CWA24" s="406" t="n"/>
      <c r="CWB24" s="406" t="n"/>
      <c r="CWC24" s="406" t="n"/>
      <c r="CWD24" s="406" t="n"/>
      <c r="CWE24" s="406" t="n"/>
      <c r="CWF24" s="406" t="n"/>
      <c r="CWG24" s="406" t="n"/>
      <c r="CWH24" s="406" t="n"/>
      <c r="CWI24" s="406" t="n"/>
      <c r="CWJ24" s="406" t="n"/>
      <c r="CWK24" s="406" t="n"/>
      <c r="CWL24" s="406" t="n"/>
      <c r="CWM24" s="406" t="n"/>
      <c r="CWN24" s="406" t="n"/>
      <c r="CWO24" s="406" t="n"/>
      <c r="CWP24" s="406" t="n"/>
      <c r="CWQ24" s="406" t="n"/>
      <c r="CWR24" s="406" t="n"/>
      <c r="CWS24" s="406" t="n"/>
      <c r="CWT24" s="406" t="n"/>
      <c r="CWU24" s="406" t="n"/>
      <c r="CWV24" s="406" t="n"/>
      <c r="CWW24" s="406" t="n"/>
      <c r="CWX24" s="406" t="n"/>
      <c r="CWY24" s="406" t="n"/>
      <c r="CWZ24" s="406" t="n"/>
      <c r="CXA24" s="406" t="n"/>
      <c r="CXB24" s="406" t="n"/>
      <c r="CXC24" s="406" t="n"/>
      <c r="CXD24" s="406" t="n"/>
      <c r="CXE24" s="406" t="n"/>
      <c r="CXF24" s="406" t="n"/>
      <c r="CXG24" s="406" t="n"/>
      <c r="CXH24" s="406" t="n"/>
      <c r="CXI24" s="406" t="n"/>
      <c r="CXJ24" s="406" t="n"/>
      <c r="CXK24" s="406" t="n"/>
      <c r="CXL24" s="406" t="n"/>
      <c r="CXM24" s="406" t="n"/>
      <c r="CXN24" s="406" t="n"/>
      <c r="CXO24" s="406" t="n"/>
      <c r="CXP24" s="406" t="n"/>
      <c r="CXQ24" s="406" t="n"/>
      <c r="CXR24" s="406" t="n"/>
      <c r="CXS24" s="406" t="n"/>
      <c r="CXT24" s="406" t="n"/>
      <c r="CXU24" s="406" t="n"/>
      <c r="CXV24" s="406" t="n"/>
      <c r="CXW24" s="406" t="n"/>
      <c r="CXX24" s="406" t="n"/>
      <c r="CXY24" s="406" t="n"/>
      <c r="CXZ24" s="406" t="n"/>
      <c r="CYA24" s="406" t="n"/>
      <c r="CYB24" s="406" t="n"/>
      <c r="CYC24" s="406" t="n"/>
      <c r="CYD24" s="406" t="n"/>
      <c r="CYE24" s="406" t="n"/>
      <c r="CYF24" s="406" t="n"/>
      <c r="CYG24" s="406" t="n"/>
      <c r="CYH24" s="406" t="n"/>
      <c r="CYI24" s="406" t="n"/>
      <c r="CYJ24" s="406" t="n"/>
      <c r="CYK24" s="406" t="n"/>
      <c r="CYL24" s="406" t="n"/>
      <c r="CYM24" s="406" t="n"/>
      <c r="CYN24" s="406" t="n"/>
      <c r="CYO24" s="406" t="n"/>
      <c r="CYP24" s="406" t="n"/>
      <c r="CYQ24" s="406" t="n"/>
      <c r="CYR24" s="406" t="n"/>
      <c r="CYS24" s="406" t="n"/>
      <c r="CYT24" s="406" t="n"/>
      <c r="CYU24" s="406" t="n"/>
      <c r="CYV24" s="406" t="n"/>
      <c r="CYW24" s="406" t="n"/>
      <c r="CYX24" s="406" t="n"/>
      <c r="CYY24" s="406" t="n"/>
      <c r="CYZ24" s="406" t="n"/>
      <c r="CZA24" s="406" t="n"/>
      <c r="CZB24" s="406" t="n"/>
      <c r="CZC24" s="406" t="n"/>
      <c r="CZD24" s="406" t="n"/>
      <c r="CZE24" s="406" t="n"/>
      <c r="CZF24" s="406" t="n"/>
      <c r="CZG24" s="406" t="n"/>
      <c r="CZH24" s="406" t="n"/>
      <c r="CZI24" s="406" t="n"/>
      <c r="CZJ24" s="406" t="n"/>
      <c r="CZK24" s="406" t="n"/>
      <c r="CZL24" s="406" t="n"/>
      <c r="CZM24" s="406" t="n"/>
      <c r="CZN24" s="406" t="n"/>
      <c r="CZO24" s="406" t="n"/>
      <c r="CZP24" s="406" t="n"/>
      <c r="CZQ24" s="406" t="n"/>
      <c r="CZR24" s="406" t="n"/>
      <c r="CZS24" s="406" t="n"/>
      <c r="CZT24" s="406" t="n"/>
      <c r="CZU24" s="406" t="n"/>
      <c r="CZV24" s="406" t="n"/>
      <c r="CZW24" s="406" t="n"/>
      <c r="CZX24" s="406" t="n"/>
      <c r="CZY24" s="406" t="n"/>
      <c r="CZZ24" s="406" t="n"/>
      <c r="DAA24" s="406" t="n"/>
      <c r="DAB24" s="406" t="n"/>
      <c r="DAC24" s="406" t="n"/>
      <c r="DAD24" s="406" t="n"/>
      <c r="DAE24" s="406" t="n"/>
      <c r="DAF24" s="406" t="n"/>
      <c r="DAG24" s="406" t="n"/>
      <c r="DAH24" s="406" t="n"/>
      <c r="DAI24" s="406" t="n"/>
      <c r="DAJ24" s="406" t="n"/>
      <c r="DAK24" s="406" t="n"/>
      <c r="DAL24" s="406" t="n"/>
      <c r="DAM24" s="406" t="n"/>
      <c r="DAN24" s="406" t="n"/>
      <c r="DAO24" s="406" t="n"/>
      <c r="DAP24" s="406" t="n"/>
      <c r="DAQ24" s="406" t="n"/>
      <c r="DAR24" s="406" t="n"/>
      <c r="DAS24" s="406" t="n"/>
      <c r="DAT24" s="406" t="n"/>
      <c r="DAU24" s="406" t="n"/>
      <c r="DAV24" s="406" t="n"/>
      <c r="DAW24" s="406" t="n"/>
      <c r="DAX24" s="406" t="n"/>
      <c r="DAY24" s="406" t="n"/>
      <c r="DAZ24" s="406" t="n"/>
      <c r="DBA24" s="406" t="n"/>
      <c r="DBB24" s="406" t="n"/>
      <c r="DBC24" s="406" t="n"/>
      <c r="DBD24" s="406" t="n"/>
      <c r="DBE24" s="406" t="n"/>
      <c r="DBF24" s="406" t="n"/>
      <c r="DBG24" s="406" t="n"/>
      <c r="DBH24" s="406" t="n"/>
      <c r="DBI24" s="406" t="n"/>
      <c r="DBJ24" s="406" t="n"/>
      <c r="DBK24" s="406" t="n"/>
      <c r="DBL24" s="406" t="n"/>
      <c r="DBM24" s="406" t="n"/>
      <c r="DBN24" s="406" t="n"/>
      <c r="DBO24" s="406" t="n"/>
      <c r="DBP24" s="406" t="n"/>
      <c r="DBQ24" s="406" t="n"/>
      <c r="DBR24" s="406" t="n"/>
      <c r="DBS24" s="406" t="n"/>
      <c r="DBT24" s="406" t="n"/>
      <c r="DBU24" s="406" t="n"/>
      <c r="DBV24" s="406" t="n"/>
      <c r="DBW24" s="406" t="n"/>
      <c r="DBX24" s="406" t="n"/>
      <c r="DBY24" s="406" t="n"/>
      <c r="DBZ24" s="406" t="n"/>
      <c r="DCA24" s="406" t="n"/>
      <c r="DCB24" s="406" t="n"/>
      <c r="DCC24" s="406" t="n"/>
      <c r="DCD24" s="406" t="n"/>
      <c r="DCE24" s="406" t="n"/>
      <c r="DCF24" s="406" t="n"/>
      <c r="DCG24" s="406" t="n"/>
      <c r="DCH24" s="406" t="n"/>
      <c r="DCI24" s="406" t="n"/>
      <c r="DCJ24" s="406" t="n"/>
      <c r="DCK24" s="406" t="n"/>
      <c r="DCL24" s="406" t="n"/>
      <c r="DCM24" s="406" t="n"/>
      <c r="DCN24" s="406" t="n"/>
      <c r="DCO24" s="406" t="n"/>
      <c r="DCP24" s="406" t="n"/>
      <c r="DCQ24" s="406" t="n"/>
      <c r="DCR24" s="406" t="n"/>
      <c r="DCS24" s="406" t="n"/>
      <c r="DCT24" s="406" t="n"/>
      <c r="DCU24" s="406" t="n"/>
      <c r="DCV24" s="406" t="n"/>
      <c r="DCW24" s="406" t="n"/>
      <c r="DCX24" s="406" t="n"/>
      <c r="DCY24" s="406" t="n"/>
      <c r="DCZ24" s="406" t="n"/>
      <c r="DDA24" s="406" t="n"/>
      <c r="DDB24" s="406" t="n"/>
      <c r="DDC24" s="406" t="n"/>
      <c r="DDD24" s="406" t="n"/>
      <c r="DDE24" s="406" t="n"/>
      <c r="DDF24" s="406" t="n"/>
      <c r="DDG24" s="406" t="n"/>
      <c r="DDH24" s="406" t="n"/>
      <c r="DDI24" s="406" t="n"/>
      <c r="DDJ24" s="406" t="n"/>
      <c r="DDK24" s="406" t="n"/>
      <c r="DDL24" s="406" t="n"/>
      <c r="DDM24" s="406" t="n"/>
      <c r="DDN24" s="406" t="n"/>
      <c r="DDO24" s="406" t="n"/>
      <c r="DDP24" s="406" t="n"/>
      <c r="DDQ24" s="406" t="n"/>
      <c r="DDR24" s="406" t="n"/>
      <c r="DDS24" s="406" t="n"/>
      <c r="DDT24" s="406" t="n"/>
      <c r="DDU24" s="406" t="n"/>
      <c r="DDV24" s="406" t="n"/>
      <c r="DDW24" s="406" t="n"/>
      <c r="DDX24" s="406" t="n"/>
      <c r="DDY24" s="406" t="n"/>
      <c r="DDZ24" s="406" t="n"/>
      <c r="DEA24" s="406" t="n"/>
      <c r="DEB24" s="406" t="n"/>
      <c r="DEC24" s="406" t="n"/>
      <c r="DED24" s="406" t="n"/>
      <c r="DEE24" s="406" t="n"/>
      <c r="DEF24" s="406" t="n"/>
      <c r="DEG24" s="406" t="n"/>
      <c r="DEH24" s="406" t="n"/>
      <c r="DEI24" s="406" t="n"/>
      <c r="DEJ24" s="406" t="n"/>
      <c r="DEK24" s="406" t="n"/>
      <c r="DEL24" s="406" t="n"/>
      <c r="DEM24" s="406" t="n"/>
      <c r="DEN24" s="406" t="n"/>
      <c r="DEO24" s="406" t="n"/>
      <c r="DEP24" s="406" t="n"/>
      <c r="DEQ24" s="406" t="n"/>
      <c r="DER24" s="406" t="n"/>
      <c r="DES24" s="406" t="n"/>
      <c r="DET24" s="406" t="n"/>
      <c r="DEU24" s="406" t="n"/>
      <c r="DEV24" s="406" t="n"/>
      <c r="DEW24" s="406" t="n"/>
      <c r="DEX24" s="406" t="n"/>
      <c r="DEY24" s="406" t="n"/>
      <c r="DEZ24" s="406" t="n"/>
      <c r="DFA24" s="406" t="n"/>
      <c r="DFB24" s="406" t="n"/>
      <c r="DFC24" s="406" t="n"/>
      <c r="DFD24" s="406" t="n"/>
      <c r="DFE24" s="406" t="n"/>
      <c r="DFF24" s="406" t="n"/>
      <c r="DFG24" s="406" t="n"/>
      <c r="DFH24" s="406" t="n"/>
      <c r="DFI24" s="406" t="n"/>
      <c r="DFJ24" s="406" t="n"/>
      <c r="DFK24" s="406" t="n"/>
      <c r="DFL24" s="406" t="n"/>
      <c r="DFM24" s="406" t="n"/>
      <c r="DFN24" s="406" t="n"/>
      <c r="DFO24" s="406" t="n"/>
      <c r="DFP24" s="406" t="n"/>
      <c r="DFQ24" s="406" t="n"/>
      <c r="DFR24" s="406" t="n"/>
      <c r="DFS24" s="406" t="n"/>
      <c r="DFT24" s="406" t="n"/>
      <c r="DFU24" s="406" t="n"/>
      <c r="DFV24" s="406" t="n"/>
      <c r="DFW24" s="406" t="n"/>
      <c r="DFX24" s="406" t="n"/>
      <c r="DFY24" s="406" t="n"/>
      <c r="DFZ24" s="406" t="n"/>
      <c r="DGA24" s="406" t="n"/>
      <c r="DGB24" s="406" t="n"/>
      <c r="DGC24" s="406" t="n"/>
      <c r="DGD24" s="406" t="n"/>
      <c r="DGE24" s="406" t="n"/>
      <c r="DGF24" s="406" t="n"/>
      <c r="DGG24" s="406" t="n"/>
      <c r="DGH24" s="406" t="n"/>
      <c r="DGI24" s="406" t="n"/>
      <c r="DGJ24" s="406" t="n"/>
      <c r="DGK24" s="406" t="n"/>
      <c r="DGL24" s="406" t="n"/>
      <c r="DGM24" s="406" t="n"/>
      <c r="DGN24" s="406" t="n"/>
      <c r="DGO24" s="406" t="n"/>
      <c r="DGP24" s="406" t="n"/>
      <c r="DGQ24" s="406" t="n"/>
      <c r="DGR24" s="406" t="n"/>
      <c r="DGS24" s="406" t="n"/>
      <c r="DGT24" s="406" t="n"/>
      <c r="DGU24" s="406" t="n"/>
      <c r="DGV24" s="406" t="n"/>
      <c r="DGW24" s="406" t="n"/>
      <c r="DGX24" s="406" t="n"/>
      <c r="DGY24" s="406" t="n"/>
      <c r="DGZ24" s="406" t="n"/>
      <c r="DHA24" s="406" t="n"/>
      <c r="DHB24" s="406" t="n"/>
      <c r="DHC24" s="406" t="n"/>
      <c r="DHD24" s="406" t="n"/>
      <c r="DHE24" s="406" t="n"/>
      <c r="DHF24" s="406" t="n"/>
      <c r="DHG24" s="406" t="n"/>
      <c r="DHH24" s="406" t="n"/>
      <c r="DHI24" s="406" t="n"/>
      <c r="DHJ24" s="406" t="n"/>
      <c r="DHK24" s="406" t="n"/>
      <c r="DHL24" s="406" t="n"/>
      <c r="DHM24" s="406" t="n"/>
      <c r="DHN24" s="406" t="n"/>
      <c r="DHO24" s="406" t="n"/>
      <c r="DHP24" s="406" t="n"/>
      <c r="DHQ24" s="406" t="n"/>
      <c r="DHR24" s="406" t="n"/>
      <c r="DHS24" s="406" t="n"/>
      <c r="DHT24" s="406" t="n"/>
      <c r="DHU24" s="406" t="n"/>
      <c r="DHV24" s="406" t="n"/>
      <c r="DHW24" s="406" t="n"/>
      <c r="DHX24" s="406" t="n"/>
      <c r="DHY24" s="406" t="n"/>
      <c r="DHZ24" s="406" t="n"/>
      <c r="DIA24" s="406" t="n"/>
      <c r="DIB24" s="406" t="n"/>
      <c r="DIC24" s="406" t="n"/>
      <c r="DID24" s="406" t="n"/>
      <c r="DIE24" s="406" t="n"/>
      <c r="DIF24" s="406" t="n"/>
      <c r="DIG24" s="406" t="n"/>
      <c r="DIH24" s="406" t="n"/>
      <c r="DII24" s="406" t="n"/>
      <c r="DIJ24" s="406" t="n"/>
      <c r="DIK24" s="406" t="n"/>
      <c r="DIL24" s="406" t="n"/>
      <c r="DIM24" s="406" t="n"/>
      <c r="DIN24" s="406" t="n"/>
      <c r="DIO24" s="406" t="n"/>
      <c r="DIP24" s="406" t="n"/>
      <c r="DIQ24" s="406" t="n"/>
      <c r="DIR24" s="406" t="n"/>
      <c r="DIS24" s="406" t="n"/>
      <c r="DIT24" s="406" t="n"/>
      <c r="DIU24" s="406" t="n"/>
      <c r="DIV24" s="406" t="n"/>
      <c r="DIW24" s="406" t="n"/>
      <c r="DIX24" s="406" t="n"/>
      <c r="DIY24" s="406" t="n"/>
      <c r="DIZ24" s="406" t="n"/>
      <c r="DJA24" s="406" t="n"/>
      <c r="DJB24" s="406" t="n"/>
      <c r="DJC24" s="406" t="n"/>
      <c r="DJD24" s="406" t="n"/>
      <c r="DJE24" s="406" t="n"/>
      <c r="DJF24" s="406" t="n"/>
      <c r="DJG24" s="406" t="n"/>
      <c r="DJH24" s="406" t="n"/>
      <c r="DJI24" s="406" t="n"/>
      <c r="DJJ24" s="406" t="n"/>
      <c r="DJK24" s="406" t="n"/>
      <c r="DJL24" s="406" t="n"/>
      <c r="DJM24" s="406" t="n"/>
      <c r="DJN24" s="406" t="n"/>
      <c r="DJO24" s="406" t="n"/>
      <c r="DJP24" s="406" t="n"/>
      <c r="DJQ24" s="406" t="n"/>
      <c r="DJR24" s="406" t="n"/>
      <c r="DJS24" s="406" t="n"/>
      <c r="DJT24" s="406" t="n"/>
      <c r="DJU24" s="406" t="n"/>
      <c r="DJV24" s="406" t="n"/>
      <c r="DJW24" s="406" t="n"/>
      <c r="DJX24" s="406" t="n"/>
      <c r="DJY24" s="406" t="n"/>
      <c r="DJZ24" s="406" t="n"/>
      <c r="DKA24" s="406" t="n"/>
      <c r="DKB24" s="406" t="n"/>
      <c r="DKC24" s="406" t="n"/>
      <c r="DKD24" s="406" t="n"/>
      <c r="DKE24" s="406" t="n"/>
      <c r="DKF24" s="406" t="n"/>
      <c r="DKG24" s="406" t="n"/>
      <c r="DKH24" s="406" t="n"/>
      <c r="DKI24" s="406" t="n"/>
      <c r="DKJ24" s="406" t="n"/>
      <c r="DKK24" s="406" t="n"/>
      <c r="DKL24" s="406" t="n"/>
      <c r="DKM24" s="406" t="n"/>
      <c r="DKN24" s="406" t="n"/>
      <c r="DKO24" s="406" t="n"/>
      <c r="DKP24" s="406" t="n"/>
      <c r="DKQ24" s="406" t="n"/>
      <c r="DKR24" s="406" t="n"/>
      <c r="DKS24" s="406" t="n"/>
      <c r="DKT24" s="406" t="n"/>
      <c r="DKU24" s="406" t="n"/>
      <c r="DKV24" s="406" t="n"/>
      <c r="DKW24" s="406" t="n"/>
      <c r="DKX24" s="406" t="n"/>
      <c r="DKY24" s="406" t="n"/>
      <c r="DKZ24" s="406" t="n"/>
      <c r="DLA24" s="406" t="n"/>
      <c r="DLB24" s="406" t="n"/>
      <c r="DLC24" s="406" t="n"/>
      <c r="DLD24" s="406" t="n"/>
      <c r="DLE24" s="406" t="n"/>
      <c r="DLF24" s="406" t="n"/>
      <c r="DLG24" s="406" t="n"/>
      <c r="DLH24" s="406" t="n"/>
      <c r="DLI24" s="406" t="n"/>
      <c r="DLJ24" s="406" t="n"/>
      <c r="DLK24" s="406" t="n"/>
      <c r="DLL24" s="406" t="n"/>
      <c r="DLM24" s="406" t="n"/>
      <c r="DLN24" s="406" t="n"/>
      <c r="DLO24" s="406" t="n"/>
      <c r="DLP24" s="406" t="n"/>
      <c r="DLQ24" s="406" t="n"/>
      <c r="DLR24" s="406" t="n"/>
      <c r="DLS24" s="406" t="n"/>
      <c r="DLT24" s="406" t="n"/>
      <c r="DLU24" s="406" t="n"/>
      <c r="DLV24" s="406" t="n"/>
      <c r="DLW24" s="406" t="n"/>
      <c r="DLX24" s="406" t="n"/>
      <c r="DLY24" s="406" t="n"/>
      <c r="DLZ24" s="406" t="n"/>
      <c r="DMA24" s="406" t="n"/>
      <c r="DMB24" s="406" t="n"/>
      <c r="DMC24" s="406" t="n"/>
      <c r="DMD24" s="406" t="n"/>
      <c r="DME24" s="406" t="n"/>
      <c r="DMF24" s="406" t="n"/>
      <c r="DMG24" s="406" t="n"/>
      <c r="DMH24" s="406" t="n"/>
      <c r="DMI24" s="406" t="n"/>
      <c r="DMJ24" s="406" t="n"/>
      <c r="DMK24" s="406" t="n"/>
      <c r="DML24" s="406" t="n"/>
      <c r="DMM24" s="406" t="n"/>
      <c r="DMN24" s="406" t="n"/>
      <c r="DMO24" s="406" t="n"/>
      <c r="DMP24" s="406" t="n"/>
      <c r="DMQ24" s="406" t="n"/>
      <c r="DMR24" s="406" t="n"/>
      <c r="DMS24" s="406" t="n"/>
      <c r="DMT24" s="406" t="n"/>
      <c r="DMU24" s="406" t="n"/>
      <c r="DMV24" s="406" t="n"/>
      <c r="DMW24" s="406" t="n"/>
      <c r="DMX24" s="406" t="n"/>
      <c r="DMY24" s="406" t="n"/>
      <c r="DMZ24" s="406" t="n"/>
      <c r="DNA24" s="406" t="n"/>
      <c r="DNB24" s="406" t="n"/>
      <c r="DNC24" s="406" t="n"/>
      <c r="DND24" s="406" t="n"/>
      <c r="DNE24" s="406" t="n"/>
      <c r="DNF24" s="406" t="n"/>
      <c r="DNG24" s="406" t="n"/>
      <c r="DNH24" s="406" t="n"/>
      <c r="DNI24" s="406" t="n"/>
      <c r="DNJ24" s="406" t="n"/>
      <c r="DNK24" s="406" t="n"/>
      <c r="DNL24" s="406" t="n"/>
      <c r="DNM24" s="406" t="n"/>
      <c r="DNN24" s="406" t="n"/>
      <c r="DNO24" s="406" t="n"/>
      <c r="DNP24" s="406" t="n"/>
      <c r="DNQ24" s="406" t="n"/>
      <c r="DNR24" s="406" t="n"/>
      <c r="DNS24" s="406" t="n"/>
      <c r="DNT24" s="406" t="n"/>
      <c r="DNU24" s="406" t="n"/>
      <c r="DNV24" s="406" t="n"/>
      <c r="DNW24" s="406" t="n"/>
      <c r="DNX24" s="406" t="n"/>
      <c r="DNY24" s="406" t="n"/>
      <c r="DNZ24" s="406" t="n"/>
      <c r="DOA24" s="406" t="n"/>
      <c r="DOB24" s="406" t="n"/>
      <c r="DOC24" s="406" t="n"/>
      <c r="DOD24" s="406" t="n"/>
      <c r="DOE24" s="406" t="n"/>
      <c r="DOF24" s="406" t="n"/>
      <c r="DOG24" s="406" t="n"/>
      <c r="DOH24" s="406" t="n"/>
      <c r="DOI24" s="406" t="n"/>
      <c r="DOJ24" s="406" t="n"/>
      <c r="DOK24" s="406" t="n"/>
      <c r="DOL24" s="406" t="n"/>
      <c r="DOM24" s="406" t="n"/>
      <c r="DON24" s="406" t="n"/>
      <c r="DOO24" s="406" t="n"/>
      <c r="DOP24" s="406" t="n"/>
      <c r="DOQ24" s="406" t="n"/>
      <c r="DOR24" s="406" t="n"/>
      <c r="DOS24" s="406" t="n"/>
      <c r="DOT24" s="406" t="n"/>
      <c r="DOU24" s="406" t="n"/>
      <c r="DOV24" s="406" t="n"/>
      <c r="DOW24" s="406" t="n"/>
      <c r="DOX24" s="406" t="n"/>
      <c r="DOY24" s="406" t="n"/>
      <c r="DOZ24" s="406" t="n"/>
      <c r="DPA24" s="406" t="n"/>
      <c r="DPB24" s="406" t="n"/>
      <c r="DPC24" s="406" t="n"/>
      <c r="DPD24" s="406" t="n"/>
      <c r="DPE24" s="406" t="n"/>
      <c r="DPF24" s="406" t="n"/>
      <c r="DPG24" s="406" t="n"/>
      <c r="DPH24" s="406" t="n"/>
      <c r="DPI24" s="406" t="n"/>
      <c r="DPJ24" s="406" t="n"/>
      <c r="DPK24" s="406" t="n"/>
      <c r="DPL24" s="406" t="n"/>
      <c r="DPM24" s="406" t="n"/>
      <c r="DPN24" s="406" t="n"/>
      <c r="DPO24" s="406" t="n"/>
      <c r="DPP24" s="406" t="n"/>
      <c r="DPQ24" s="406" t="n"/>
      <c r="DPR24" s="406" t="n"/>
      <c r="DPS24" s="406" t="n"/>
      <c r="DPT24" s="406" t="n"/>
      <c r="DPU24" s="406" t="n"/>
      <c r="DPV24" s="406" t="n"/>
      <c r="DPW24" s="406" t="n"/>
      <c r="DPX24" s="406" t="n"/>
      <c r="DPY24" s="406" t="n"/>
      <c r="DPZ24" s="406" t="n"/>
      <c r="DQA24" s="406" t="n"/>
      <c r="DQB24" s="406" t="n"/>
      <c r="DQC24" s="406" t="n"/>
      <c r="DQD24" s="406" t="n"/>
      <c r="DQE24" s="406" t="n"/>
      <c r="DQF24" s="406" t="n"/>
      <c r="DQG24" s="406" t="n"/>
      <c r="DQH24" s="406" t="n"/>
      <c r="DQI24" s="406" t="n"/>
      <c r="DQJ24" s="406" t="n"/>
      <c r="DQK24" s="406" t="n"/>
      <c r="DQL24" s="406" t="n"/>
      <c r="DQM24" s="406" t="n"/>
      <c r="DQN24" s="406" t="n"/>
      <c r="DQO24" s="406" t="n"/>
      <c r="DQP24" s="406" t="n"/>
      <c r="DQQ24" s="406" t="n"/>
      <c r="DQR24" s="406" t="n"/>
      <c r="DQS24" s="406" t="n"/>
      <c r="DQT24" s="406" t="n"/>
      <c r="DQU24" s="406" t="n"/>
      <c r="DQV24" s="406" t="n"/>
      <c r="DQW24" s="406" t="n"/>
      <c r="DQX24" s="406" t="n"/>
      <c r="DQY24" s="406" t="n"/>
      <c r="DQZ24" s="406" t="n"/>
      <c r="DRA24" s="406" t="n"/>
      <c r="DRB24" s="406" t="n"/>
      <c r="DRC24" s="406" t="n"/>
      <c r="DRD24" s="406" t="n"/>
      <c r="DRE24" s="406" t="n"/>
      <c r="DRF24" s="406" t="n"/>
      <c r="DRG24" s="406" t="n"/>
      <c r="DRH24" s="406" t="n"/>
      <c r="DRI24" s="406" t="n"/>
      <c r="DRJ24" s="406" t="n"/>
      <c r="DRK24" s="406" t="n"/>
      <c r="DRL24" s="406" t="n"/>
      <c r="DRM24" s="406" t="n"/>
      <c r="DRN24" s="406" t="n"/>
      <c r="DRO24" s="406" t="n"/>
      <c r="DRP24" s="406" t="n"/>
      <c r="DRQ24" s="406" t="n"/>
      <c r="DRR24" s="406" t="n"/>
      <c r="DRS24" s="406" t="n"/>
      <c r="DRT24" s="406" t="n"/>
      <c r="DRU24" s="406" t="n"/>
      <c r="DRV24" s="406" t="n"/>
      <c r="DRW24" s="406" t="n"/>
      <c r="DRX24" s="406" t="n"/>
      <c r="DRY24" s="406" t="n"/>
      <c r="DRZ24" s="406" t="n"/>
      <c r="DSA24" s="406" t="n"/>
      <c r="DSB24" s="406" t="n"/>
      <c r="DSC24" s="406" t="n"/>
      <c r="DSD24" s="406" t="n"/>
      <c r="DSE24" s="406" t="n"/>
      <c r="DSF24" s="406" t="n"/>
      <c r="DSG24" s="406" t="n"/>
      <c r="DSH24" s="406" t="n"/>
      <c r="DSI24" s="406" t="n"/>
      <c r="DSJ24" s="406" t="n"/>
      <c r="DSK24" s="406" t="n"/>
      <c r="DSL24" s="406" t="n"/>
      <c r="DSM24" s="406" t="n"/>
      <c r="DSN24" s="406" t="n"/>
      <c r="DSO24" s="406" t="n"/>
      <c r="DSP24" s="406" t="n"/>
      <c r="DSQ24" s="406" t="n"/>
      <c r="DSR24" s="406" t="n"/>
      <c r="DSS24" s="406" t="n"/>
      <c r="DST24" s="406" t="n"/>
      <c r="DSU24" s="406" t="n"/>
      <c r="DSV24" s="406" t="n"/>
      <c r="DSW24" s="406" t="n"/>
      <c r="DSX24" s="406" t="n"/>
      <c r="DSY24" s="406" t="n"/>
      <c r="DSZ24" s="406" t="n"/>
      <c r="DTA24" s="406" t="n"/>
      <c r="DTB24" s="406" t="n"/>
      <c r="DTC24" s="406" t="n"/>
      <c r="DTD24" s="406" t="n"/>
      <c r="DTE24" s="406" t="n"/>
      <c r="DTF24" s="406" t="n"/>
      <c r="DTG24" s="406" t="n"/>
      <c r="DTH24" s="406" t="n"/>
      <c r="DTI24" s="406" t="n"/>
      <c r="DTJ24" s="406" t="n"/>
      <c r="DTK24" s="406" t="n"/>
      <c r="DTL24" s="406" t="n"/>
      <c r="DTM24" s="406" t="n"/>
      <c r="DTN24" s="406" t="n"/>
      <c r="DTO24" s="406" t="n"/>
      <c r="DTP24" s="406" t="n"/>
      <c r="DTQ24" s="406" t="n"/>
      <c r="DTR24" s="406" t="n"/>
      <c r="DTS24" s="406" t="n"/>
      <c r="DTT24" s="406" t="n"/>
      <c r="DTU24" s="406" t="n"/>
      <c r="DTV24" s="406" t="n"/>
      <c r="DTW24" s="406" t="n"/>
      <c r="DTX24" s="406" t="n"/>
      <c r="DTY24" s="406" t="n"/>
      <c r="DTZ24" s="406" t="n"/>
      <c r="DUA24" s="406" t="n"/>
      <c r="DUB24" s="406" t="n"/>
      <c r="DUC24" s="406" t="n"/>
      <c r="DUD24" s="406" t="n"/>
      <c r="DUE24" s="406" t="n"/>
      <c r="DUF24" s="406" t="n"/>
      <c r="DUG24" s="406" t="n"/>
      <c r="DUH24" s="406" t="n"/>
      <c r="DUI24" s="406" t="n"/>
      <c r="DUJ24" s="406" t="n"/>
      <c r="DUK24" s="406" t="n"/>
      <c r="DUL24" s="406" t="n"/>
      <c r="DUM24" s="406" t="n"/>
      <c r="DUN24" s="406" t="n"/>
      <c r="DUO24" s="406" t="n"/>
      <c r="DUP24" s="406" t="n"/>
      <c r="DUQ24" s="406" t="n"/>
      <c r="DUR24" s="406" t="n"/>
      <c r="DUS24" s="406" t="n"/>
      <c r="DUT24" s="406" t="n"/>
      <c r="DUU24" s="406" t="n"/>
      <c r="DUV24" s="406" t="n"/>
      <c r="DUW24" s="406" t="n"/>
      <c r="DUX24" s="406" t="n"/>
      <c r="DUY24" s="406" t="n"/>
      <c r="DUZ24" s="406" t="n"/>
      <c r="DVA24" s="406" t="n"/>
      <c r="DVB24" s="406" t="n"/>
      <c r="DVC24" s="406" t="n"/>
      <c r="DVD24" s="406" t="n"/>
      <c r="DVE24" s="406" t="n"/>
      <c r="DVF24" s="406" t="n"/>
      <c r="DVG24" s="406" t="n"/>
      <c r="DVH24" s="406" t="n"/>
      <c r="DVI24" s="406" t="n"/>
      <c r="DVJ24" s="406" t="n"/>
      <c r="DVK24" s="406" t="n"/>
      <c r="DVL24" s="406" t="n"/>
      <c r="DVM24" s="406" t="n"/>
      <c r="DVN24" s="406" t="n"/>
      <c r="DVO24" s="406" t="n"/>
      <c r="DVP24" s="406" t="n"/>
      <c r="DVQ24" s="406" t="n"/>
      <c r="DVR24" s="406" t="n"/>
      <c r="DVS24" s="406" t="n"/>
      <c r="DVT24" s="406" t="n"/>
      <c r="DVU24" s="406" t="n"/>
      <c r="DVV24" s="406" t="n"/>
      <c r="DVW24" s="406" t="n"/>
      <c r="DVX24" s="406" t="n"/>
      <c r="DVY24" s="406" t="n"/>
      <c r="DVZ24" s="406" t="n"/>
      <c r="DWA24" s="406" t="n"/>
      <c r="DWB24" s="406" t="n"/>
      <c r="DWC24" s="406" t="n"/>
      <c r="DWD24" s="406" t="n"/>
      <c r="DWE24" s="406" t="n"/>
      <c r="DWF24" s="406" t="n"/>
      <c r="DWG24" s="406" t="n"/>
      <c r="DWH24" s="406" t="n"/>
      <c r="DWI24" s="406" t="n"/>
      <c r="DWJ24" s="406" t="n"/>
      <c r="DWK24" s="406" t="n"/>
      <c r="DWL24" s="406" t="n"/>
      <c r="DWM24" s="406" t="n"/>
      <c r="DWN24" s="406" t="n"/>
      <c r="DWO24" s="406" t="n"/>
      <c r="DWP24" s="406" t="n"/>
      <c r="DWQ24" s="406" t="n"/>
      <c r="DWR24" s="406" t="n"/>
      <c r="DWS24" s="406" t="n"/>
      <c r="DWT24" s="406" t="n"/>
      <c r="DWU24" s="406" t="n"/>
      <c r="DWV24" s="406" t="n"/>
      <c r="DWW24" s="406" t="n"/>
      <c r="DWX24" s="406" t="n"/>
      <c r="DWY24" s="406" t="n"/>
      <c r="DWZ24" s="406" t="n"/>
      <c r="DXA24" s="406" t="n"/>
      <c r="DXB24" s="406" t="n"/>
      <c r="DXC24" s="406" t="n"/>
      <c r="DXD24" s="406" t="n"/>
      <c r="DXE24" s="406" t="n"/>
      <c r="DXF24" s="406" t="n"/>
      <c r="DXG24" s="406" t="n"/>
      <c r="DXH24" s="406" t="n"/>
      <c r="DXI24" s="406" t="n"/>
      <c r="DXJ24" s="406" t="n"/>
      <c r="DXK24" s="406" t="n"/>
      <c r="DXL24" s="406" t="n"/>
      <c r="DXM24" s="406" t="n"/>
      <c r="DXN24" s="406" t="n"/>
      <c r="DXO24" s="406" t="n"/>
      <c r="DXP24" s="406" t="n"/>
      <c r="DXQ24" s="406" t="n"/>
      <c r="DXR24" s="406" t="n"/>
      <c r="DXS24" s="406" t="n"/>
      <c r="DXT24" s="406" t="n"/>
      <c r="DXU24" s="406" t="n"/>
      <c r="DXV24" s="406" t="n"/>
      <c r="DXW24" s="406" t="n"/>
      <c r="DXX24" s="406" t="n"/>
      <c r="DXY24" s="406" t="n"/>
      <c r="DXZ24" s="406" t="n"/>
      <c r="DYA24" s="406" t="n"/>
      <c r="DYB24" s="406" t="n"/>
      <c r="DYC24" s="406" t="n"/>
      <c r="DYD24" s="406" t="n"/>
      <c r="DYE24" s="406" t="n"/>
      <c r="DYF24" s="406" t="n"/>
      <c r="DYG24" s="406" t="n"/>
      <c r="DYH24" s="406" t="n"/>
      <c r="DYI24" s="406" t="n"/>
      <c r="DYJ24" s="406" t="n"/>
      <c r="DYK24" s="406" t="n"/>
      <c r="DYL24" s="406" t="n"/>
      <c r="DYM24" s="406" t="n"/>
      <c r="DYN24" s="406" t="n"/>
      <c r="DYO24" s="406" t="n"/>
      <c r="DYP24" s="406" t="n"/>
      <c r="DYQ24" s="406" t="n"/>
      <c r="DYR24" s="406" t="n"/>
      <c r="DYS24" s="406" t="n"/>
      <c r="DYT24" s="406" t="n"/>
      <c r="DYU24" s="406" t="n"/>
      <c r="DYV24" s="406" t="n"/>
      <c r="DYW24" s="406" t="n"/>
      <c r="DYX24" s="406" t="n"/>
      <c r="DYY24" s="406" t="n"/>
      <c r="DYZ24" s="406" t="n"/>
      <c r="DZA24" s="406" t="n"/>
      <c r="DZB24" s="406" t="n"/>
      <c r="DZC24" s="406" t="n"/>
      <c r="DZD24" s="406" t="n"/>
      <c r="DZE24" s="406" t="n"/>
      <c r="DZF24" s="406" t="n"/>
      <c r="DZG24" s="406" t="n"/>
      <c r="DZH24" s="406" t="n"/>
      <c r="DZI24" s="406" t="n"/>
      <c r="DZJ24" s="406" t="n"/>
      <c r="DZK24" s="406" t="n"/>
      <c r="DZL24" s="406" t="n"/>
      <c r="DZM24" s="406" t="n"/>
      <c r="DZN24" s="406" t="n"/>
      <c r="DZO24" s="406" t="n"/>
      <c r="DZP24" s="406" t="n"/>
      <c r="DZQ24" s="406" t="n"/>
      <c r="DZR24" s="406" t="n"/>
      <c r="DZS24" s="406" t="n"/>
      <c r="DZT24" s="406" t="n"/>
      <c r="DZU24" s="406" t="n"/>
      <c r="DZV24" s="406" t="n"/>
      <c r="DZW24" s="406" t="n"/>
      <c r="DZX24" s="406" t="n"/>
      <c r="DZY24" s="406" t="n"/>
      <c r="DZZ24" s="406" t="n"/>
      <c r="EAA24" s="406" t="n"/>
      <c r="EAB24" s="406" t="n"/>
      <c r="EAC24" s="406" t="n"/>
      <c r="EAD24" s="406" t="n"/>
      <c r="EAE24" s="406" t="n"/>
      <c r="EAF24" s="406" t="n"/>
      <c r="EAG24" s="406" t="n"/>
      <c r="EAH24" s="406" t="n"/>
      <c r="EAI24" s="406" t="n"/>
      <c r="EAJ24" s="406" t="n"/>
      <c r="EAK24" s="406" t="n"/>
      <c r="EAL24" s="406" t="n"/>
      <c r="EAM24" s="406" t="n"/>
      <c r="EAN24" s="406" t="n"/>
      <c r="EAO24" s="406" t="n"/>
      <c r="EAP24" s="406" t="n"/>
      <c r="EAQ24" s="406" t="n"/>
      <c r="EAR24" s="406" t="n"/>
      <c r="EAS24" s="406" t="n"/>
      <c r="EAT24" s="406" t="n"/>
      <c r="EAU24" s="406" t="n"/>
      <c r="EAV24" s="406" t="n"/>
      <c r="EAW24" s="406" t="n"/>
      <c r="EAX24" s="406" t="n"/>
      <c r="EAY24" s="406" t="n"/>
      <c r="EAZ24" s="406" t="n"/>
      <c r="EBA24" s="406" t="n"/>
      <c r="EBB24" s="406" t="n"/>
      <c r="EBC24" s="406" t="n"/>
      <c r="EBD24" s="406" t="n"/>
      <c r="EBE24" s="406" t="n"/>
      <c r="EBF24" s="406" t="n"/>
      <c r="EBG24" s="406" t="n"/>
      <c r="EBH24" s="406" t="n"/>
      <c r="EBI24" s="406" t="n"/>
      <c r="EBJ24" s="406" t="n"/>
      <c r="EBK24" s="406" t="n"/>
      <c r="EBL24" s="406" t="n"/>
      <c r="EBM24" s="406" t="n"/>
      <c r="EBN24" s="406" t="n"/>
      <c r="EBO24" s="406" t="n"/>
      <c r="EBP24" s="406" t="n"/>
      <c r="EBQ24" s="406" t="n"/>
      <c r="EBR24" s="406" t="n"/>
      <c r="EBS24" s="406" t="n"/>
      <c r="EBT24" s="406" t="n"/>
      <c r="EBU24" s="406" t="n"/>
      <c r="EBV24" s="406" t="n"/>
      <c r="EBW24" s="406" t="n"/>
      <c r="EBX24" s="406" t="n"/>
      <c r="EBY24" s="406" t="n"/>
      <c r="EBZ24" s="406" t="n"/>
      <c r="ECA24" s="406" t="n"/>
      <c r="ECB24" s="406" t="n"/>
      <c r="ECC24" s="406" t="n"/>
      <c r="ECD24" s="406" t="n"/>
      <c r="ECE24" s="406" t="n"/>
      <c r="ECF24" s="406" t="n"/>
      <c r="ECG24" s="406" t="n"/>
      <c r="ECH24" s="406" t="n"/>
      <c r="ECI24" s="406" t="n"/>
      <c r="ECJ24" s="406" t="n"/>
      <c r="ECK24" s="406" t="n"/>
      <c r="ECL24" s="406" t="n"/>
      <c r="ECM24" s="406" t="n"/>
      <c r="ECN24" s="406" t="n"/>
      <c r="ECO24" s="406" t="n"/>
      <c r="ECP24" s="406" t="n"/>
      <c r="ECQ24" s="406" t="n"/>
      <c r="ECR24" s="406" t="n"/>
      <c r="ECS24" s="406" t="n"/>
      <c r="ECT24" s="406" t="n"/>
      <c r="ECU24" s="406" t="n"/>
      <c r="ECV24" s="406" t="n"/>
      <c r="ECW24" s="406" t="n"/>
      <c r="ECX24" s="406" t="n"/>
      <c r="ECY24" s="406" t="n"/>
      <c r="ECZ24" s="406" t="n"/>
      <c r="EDA24" s="406" t="n"/>
      <c r="EDB24" s="406" t="n"/>
      <c r="EDC24" s="406" t="n"/>
      <c r="EDD24" s="406" t="n"/>
      <c r="EDE24" s="406" t="n"/>
      <c r="EDF24" s="406" t="n"/>
      <c r="EDG24" s="406" t="n"/>
      <c r="EDH24" s="406" t="n"/>
      <c r="EDI24" s="406" t="n"/>
      <c r="EDJ24" s="406" t="n"/>
      <c r="EDK24" s="406" t="n"/>
      <c r="EDL24" s="406" t="n"/>
      <c r="EDM24" s="406" t="n"/>
      <c r="EDN24" s="406" t="n"/>
      <c r="EDO24" s="406" t="n"/>
      <c r="EDP24" s="406" t="n"/>
      <c r="EDQ24" s="406" t="n"/>
      <c r="EDR24" s="406" t="n"/>
      <c r="EDS24" s="406" t="n"/>
      <c r="EDT24" s="406" t="n"/>
      <c r="EDU24" s="406" t="n"/>
      <c r="EDV24" s="406" t="n"/>
      <c r="EDW24" s="406" t="n"/>
      <c r="EDX24" s="406" t="n"/>
      <c r="EDY24" s="406" t="n"/>
      <c r="EDZ24" s="406" t="n"/>
      <c r="EEA24" s="406" t="n"/>
      <c r="EEB24" s="406" t="n"/>
      <c r="EEC24" s="406" t="n"/>
      <c r="EED24" s="406" t="n"/>
      <c r="EEE24" s="406" t="n"/>
      <c r="EEF24" s="406" t="n"/>
      <c r="EEG24" s="406" t="n"/>
      <c r="EEH24" s="406" t="n"/>
      <c r="EEI24" s="406" t="n"/>
      <c r="EEJ24" s="406" t="n"/>
      <c r="EEK24" s="406" t="n"/>
      <c r="EEL24" s="406" t="n"/>
      <c r="EEM24" s="406" t="n"/>
      <c r="EEN24" s="406" t="n"/>
      <c r="EEO24" s="406" t="n"/>
      <c r="EEP24" s="406" t="n"/>
      <c r="EEQ24" s="406" t="n"/>
      <c r="EER24" s="406" t="n"/>
      <c r="EES24" s="406" t="n"/>
      <c r="EET24" s="406" t="n"/>
      <c r="EEU24" s="406" t="n"/>
      <c r="EEV24" s="406" t="n"/>
      <c r="EEW24" s="406" t="n"/>
      <c r="EEX24" s="406" t="n"/>
      <c r="EEY24" s="406" t="n"/>
      <c r="EEZ24" s="406" t="n"/>
      <c r="EFA24" s="406" t="n"/>
      <c r="EFB24" s="406" t="n"/>
      <c r="EFC24" s="406" t="n"/>
      <c r="EFD24" s="406" t="n"/>
      <c r="EFE24" s="406" t="n"/>
      <c r="EFF24" s="406" t="n"/>
      <c r="EFG24" s="406" t="n"/>
      <c r="EFH24" s="406" t="n"/>
      <c r="EFI24" s="406" t="n"/>
      <c r="EFJ24" s="406" t="n"/>
      <c r="EFK24" s="406" t="n"/>
      <c r="EFL24" s="406" t="n"/>
      <c r="EFM24" s="406" t="n"/>
      <c r="EFN24" s="406" t="n"/>
      <c r="EFO24" s="406" t="n"/>
      <c r="EFP24" s="406" t="n"/>
      <c r="EFQ24" s="406" t="n"/>
      <c r="EFR24" s="406" t="n"/>
      <c r="EFS24" s="406" t="n"/>
      <c r="EFT24" s="406" t="n"/>
      <c r="EFU24" s="406" t="n"/>
      <c r="EFV24" s="406" t="n"/>
      <c r="EFW24" s="406" t="n"/>
      <c r="EFX24" s="406" t="n"/>
      <c r="EFY24" s="406" t="n"/>
      <c r="EFZ24" s="406" t="n"/>
      <c r="EGA24" s="406" t="n"/>
      <c r="EGB24" s="406" t="n"/>
      <c r="EGC24" s="406" t="n"/>
      <c r="EGD24" s="406" t="n"/>
      <c r="EGE24" s="406" t="n"/>
      <c r="EGF24" s="406" t="n"/>
      <c r="EGG24" s="406" t="n"/>
      <c r="EGH24" s="406" t="n"/>
      <c r="EGI24" s="406" t="n"/>
      <c r="EGJ24" s="406" t="n"/>
      <c r="EGK24" s="406" t="n"/>
      <c r="EGL24" s="406" t="n"/>
      <c r="EGM24" s="406" t="n"/>
      <c r="EGN24" s="406" t="n"/>
      <c r="EGO24" s="406" t="n"/>
      <c r="EGP24" s="406" t="n"/>
      <c r="EGQ24" s="406" t="n"/>
      <c r="EGR24" s="406" t="n"/>
      <c r="EGS24" s="406" t="n"/>
      <c r="EGT24" s="406" t="n"/>
      <c r="EGU24" s="406" t="n"/>
      <c r="EGV24" s="406" t="n"/>
      <c r="EGW24" s="406" t="n"/>
      <c r="EGX24" s="406" t="n"/>
      <c r="EGY24" s="406" t="n"/>
      <c r="EGZ24" s="406" t="n"/>
      <c r="EHA24" s="406" t="n"/>
      <c r="EHB24" s="406" t="n"/>
      <c r="EHC24" s="406" t="n"/>
      <c r="EHD24" s="406" t="n"/>
      <c r="EHE24" s="406" t="n"/>
      <c r="EHF24" s="406" t="n"/>
      <c r="EHG24" s="406" t="n"/>
      <c r="EHH24" s="406" t="n"/>
      <c r="EHI24" s="406" t="n"/>
      <c r="EHJ24" s="406" t="n"/>
      <c r="EHK24" s="406" t="n"/>
      <c r="EHL24" s="406" t="n"/>
      <c r="EHM24" s="406" t="n"/>
      <c r="EHN24" s="406" t="n"/>
      <c r="EHO24" s="406" t="n"/>
      <c r="EHP24" s="406" t="n"/>
      <c r="EHQ24" s="406" t="n"/>
      <c r="EHR24" s="406" t="n"/>
      <c r="EHS24" s="406" t="n"/>
      <c r="EHT24" s="406" t="n"/>
      <c r="EHU24" s="406" t="n"/>
      <c r="EHV24" s="406" t="n"/>
      <c r="EHW24" s="406" t="n"/>
      <c r="EHX24" s="406" t="n"/>
      <c r="EHY24" s="406" t="n"/>
      <c r="EHZ24" s="406" t="n"/>
      <c r="EIA24" s="406" t="n"/>
      <c r="EIB24" s="406" t="n"/>
      <c r="EIC24" s="406" t="n"/>
      <c r="EID24" s="406" t="n"/>
      <c r="EIE24" s="406" t="n"/>
      <c r="EIF24" s="406" t="n"/>
      <c r="EIG24" s="406" t="n"/>
      <c r="EIH24" s="406" t="n"/>
      <c r="EII24" s="406" t="n"/>
      <c r="EIJ24" s="406" t="n"/>
      <c r="EIK24" s="406" t="n"/>
      <c r="EIL24" s="406" t="n"/>
      <c r="EIM24" s="406" t="n"/>
      <c r="EIN24" s="406" t="n"/>
      <c r="EIO24" s="406" t="n"/>
      <c r="EIP24" s="406" t="n"/>
      <c r="EIQ24" s="406" t="n"/>
      <c r="EIR24" s="406" t="n"/>
      <c r="EIS24" s="406" t="n"/>
      <c r="EIT24" s="406" t="n"/>
      <c r="EIU24" s="406" t="n"/>
      <c r="EIV24" s="406" t="n"/>
      <c r="EIW24" s="406" t="n"/>
      <c r="EIX24" s="406" t="n"/>
      <c r="EIY24" s="406" t="n"/>
      <c r="EIZ24" s="406" t="n"/>
      <c r="EJA24" s="406" t="n"/>
      <c r="EJB24" s="406" t="n"/>
      <c r="EJC24" s="406" t="n"/>
      <c r="EJD24" s="406" t="n"/>
      <c r="EJE24" s="406" t="n"/>
      <c r="EJF24" s="406" t="n"/>
      <c r="EJG24" s="406" t="n"/>
      <c r="EJH24" s="406" t="n"/>
      <c r="EJI24" s="406" t="n"/>
      <c r="EJJ24" s="406" t="n"/>
      <c r="EJK24" s="406" t="n"/>
      <c r="EJL24" s="406" t="n"/>
      <c r="EJM24" s="406" t="n"/>
      <c r="EJN24" s="406" t="n"/>
      <c r="EJO24" s="406" t="n"/>
      <c r="EJP24" s="406" t="n"/>
      <c r="EJQ24" s="406" t="n"/>
      <c r="EJR24" s="406" t="n"/>
      <c r="EJS24" s="406" t="n"/>
      <c r="EJT24" s="406" t="n"/>
      <c r="EJU24" s="406" t="n"/>
      <c r="EJV24" s="406" t="n"/>
      <c r="EJW24" s="406" t="n"/>
      <c r="EJX24" s="406" t="n"/>
      <c r="EJY24" s="406" t="n"/>
      <c r="EJZ24" s="406" t="n"/>
      <c r="EKA24" s="406" t="n"/>
      <c r="EKB24" s="406" t="n"/>
      <c r="EKC24" s="406" t="n"/>
      <c r="EKD24" s="406" t="n"/>
      <c r="EKE24" s="406" t="n"/>
      <c r="EKF24" s="406" t="n"/>
      <c r="EKG24" s="406" t="n"/>
      <c r="EKH24" s="406" t="n"/>
      <c r="EKI24" s="406" t="n"/>
      <c r="EKJ24" s="406" t="n"/>
      <c r="EKK24" s="406" t="n"/>
      <c r="EKL24" s="406" t="n"/>
      <c r="EKM24" s="406" t="n"/>
      <c r="EKN24" s="406" t="n"/>
      <c r="EKO24" s="406" t="n"/>
      <c r="EKP24" s="406" t="n"/>
      <c r="EKQ24" s="406" t="n"/>
      <c r="EKR24" s="406" t="n"/>
      <c r="EKS24" s="406" t="n"/>
      <c r="EKT24" s="406" t="n"/>
      <c r="EKU24" s="406" t="n"/>
      <c r="EKV24" s="406" t="n"/>
      <c r="EKW24" s="406" t="n"/>
      <c r="EKX24" s="406" t="n"/>
      <c r="EKY24" s="406" t="n"/>
      <c r="EKZ24" s="406" t="n"/>
      <c r="ELA24" s="406" t="n"/>
      <c r="ELB24" s="406" t="n"/>
      <c r="ELC24" s="406" t="n"/>
      <c r="ELD24" s="406" t="n"/>
      <c r="ELE24" s="406" t="n"/>
      <c r="ELF24" s="406" t="n"/>
      <c r="ELG24" s="406" t="n"/>
      <c r="ELH24" s="406" t="n"/>
      <c r="ELI24" s="406" t="n"/>
      <c r="ELJ24" s="406" t="n"/>
      <c r="ELK24" s="406" t="n"/>
      <c r="ELL24" s="406" t="n"/>
      <c r="ELM24" s="406" t="n"/>
      <c r="ELN24" s="406" t="n"/>
      <c r="ELO24" s="406" t="n"/>
      <c r="ELP24" s="406" t="n"/>
      <c r="ELQ24" s="406" t="n"/>
      <c r="ELR24" s="406" t="n"/>
      <c r="ELS24" s="406" t="n"/>
      <c r="ELT24" s="406" t="n"/>
      <c r="ELU24" s="406" t="n"/>
      <c r="ELV24" s="406" t="n"/>
      <c r="ELW24" s="406" t="n"/>
      <c r="ELX24" s="406" t="n"/>
      <c r="ELY24" s="406" t="n"/>
      <c r="ELZ24" s="406" t="n"/>
      <c r="EMA24" s="406" t="n"/>
      <c r="EMB24" s="406" t="n"/>
      <c r="EMC24" s="406" t="n"/>
      <c r="EMD24" s="406" t="n"/>
      <c r="EME24" s="406" t="n"/>
      <c r="EMF24" s="406" t="n"/>
      <c r="EMG24" s="406" t="n"/>
      <c r="EMH24" s="406" t="n"/>
      <c r="EMI24" s="406" t="n"/>
      <c r="EMJ24" s="406" t="n"/>
      <c r="EMK24" s="406" t="n"/>
      <c r="EML24" s="406" t="n"/>
      <c r="EMM24" s="406" t="n"/>
      <c r="EMN24" s="406" t="n"/>
      <c r="EMO24" s="406" t="n"/>
      <c r="EMP24" s="406" t="n"/>
      <c r="EMQ24" s="406" t="n"/>
      <c r="EMR24" s="406" t="n"/>
      <c r="EMS24" s="406" t="n"/>
      <c r="EMT24" s="406" t="n"/>
      <c r="EMU24" s="406" t="n"/>
      <c r="EMV24" s="406" t="n"/>
      <c r="EMW24" s="406" t="n"/>
      <c r="EMX24" s="406" t="n"/>
      <c r="EMY24" s="406" t="n"/>
      <c r="EMZ24" s="406" t="n"/>
      <c r="ENA24" s="406" t="n"/>
      <c r="ENB24" s="406" t="n"/>
      <c r="ENC24" s="406" t="n"/>
      <c r="END24" s="406" t="n"/>
      <c r="ENE24" s="406" t="n"/>
      <c r="ENF24" s="406" t="n"/>
      <c r="ENG24" s="406" t="n"/>
      <c r="ENH24" s="406" t="n"/>
      <c r="ENI24" s="406" t="n"/>
      <c r="ENJ24" s="406" t="n"/>
      <c r="ENK24" s="406" t="n"/>
      <c r="ENL24" s="406" t="n"/>
      <c r="ENM24" s="406" t="n"/>
      <c r="ENN24" s="406" t="n"/>
      <c r="ENO24" s="406" t="n"/>
      <c r="ENP24" s="406" t="n"/>
      <c r="ENQ24" s="406" t="n"/>
      <c r="ENR24" s="406" t="n"/>
      <c r="ENS24" s="406" t="n"/>
      <c r="ENT24" s="406" t="n"/>
      <c r="ENU24" s="406" t="n"/>
      <c r="ENV24" s="406" t="n"/>
      <c r="ENW24" s="406" t="n"/>
      <c r="ENX24" s="406" t="n"/>
      <c r="ENY24" s="406" t="n"/>
      <c r="ENZ24" s="406" t="n"/>
      <c r="EOA24" s="406" t="n"/>
      <c r="EOB24" s="406" t="n"/>
      <c r="EOC24" s="406" t="n"/>
      <c r="EOD24" s="406" t="n"/>
      <c r="EOE24" s="406" t="n"/>
      <c r="EOF24" s="406" t="n"/>
      <c r="EOG24" s="406" t="n"/>
      <c r="EOH24" s="406" t="n"/>
      <c r="EOI24" s="406" t="n"/>
      <c r="EOJ24" s="406" t="n"/>
      <c r="EOK24" s="406" t="n"/>
      <c r="EOL24" s="406" t="n"/>
      <c r="EOM24" s="406" t="n"/>
      <c r="EON24" s="406" t="n"/>
      <c r="EOO24" s="406" t="n"/>
      <c r="EOP24" s="406" t="n"/>
      <c r="EOQ24" s="406" t="n"/>
      <c r="EOR24" s="406" t="n"/>
      <c r="EOS24" s="406" t="n"/>
      <c r="EOT24" s="406" t="n"/>
      <c r="EOU24" s="406" t="n"/>
      <c r="EOV24" s="406" t="n"/>
      <c r="EOW24" s="406" t="n"/>
      <c r="EOX24" s="406" t="n"/>
      <c r="EOY24" s="406" t="n"/>
      <c r="EOZ24" s="406" t="n"/>
      <c r="EPA24" s="406" t="n"/>
      <c r="EPB24" s="406" t="n"/>
      <c r="EPC24" s="406" t="n"/>
      <c r="EPD24" s="406" t="n"/>
      <c r="EPE24" s="406" t="n"/>
      <c r="EPF24" s="406" t="n"/>
      <c r="EPG24" s="406" t="n"/>
      <c r="EPH24" s="406" t="n"/>
      <c r="EPI24" s="406" t="n"/>
      <c r="EPJ24" s="406" t="n"/>
      <c r="EPK24" s="406" t="n"/>
      <c r="EPL24" s="406" t="n"/>
      <c r="EPM24" s="406" t="n"/>
      <c r="EPN24" s="406" t="n"/>
      <c r="EPO24" s="406" t="n"/>
      <c r="EPP24" s="406" t="n"/>
      <c r="EPQ24" s="406" t="n"/>
      <c r="EPR24" s="406" t="n"/>
      <c r="EPS24" s="406" t="n"/>
      <c r="EPT24" s="406" t="n"/>
      <c r="EPU24" s="406" t="n"/>
      <c r="EPV24" s="406" t="n"/>
      <c r="EPW24" s="406" t="n"/>
      <c r="EPX24" s="406" t="n"/>
      <c r="EPY24" s="406" t="n"/>
      <c r="EPZ24" s="406" t="n"/>
      <c r="EQA24" s="406" t="n"/>
      <c r="EQB24" s="406" t="n"/>
      <c r="EQC24" s="406" t="n"/>
      <c r="EQD24" s="406" t="n"/>
      <c r="EQE24" s="406" t="n"/>
      <c r="EQF24" s="406" t="n"/>
      <c r="EQG24" s="406" t="n"/>
      <c r="EQH24" s="406" t="n"/>
      <c r="EQI24" s="406" t="n"/>
      <c r="EQJ24" s="406" t="n"/>
      <c r="EQK24" s="406" t="n"/>
      <c r="EQL24" s="406" t="n"/>
      <c r="EQM24" s="406" t="n"/>
      <c r="EQN24" s="406" t="n"/>
      <c r="EQO24" s="406" t="n"/>
      <c r="EQP24" s="406" t="n"/>
      <c r="EQQ24" s="406" t="n"/>
      <c r="EQR24" s="406" t="n"/>
      <c r="EQS24" s="406" t="n"/>
      <c r="EQT24" s="406" t="n"/>
      <c r="EQU24" s="406" t="n"/>
      <c r="EQV24" s="406" t="n"/>
      <c r="EQW24" s="406" t="n"/>
      <c r="EQX24" s="406" t="n"/>
      <c r="EQY24" s="406" t="n"/>
      <c r="EQZ24" s="406" t="n"/>
      <c r="ERA24" s="406" t="n"/>
      <c r="ERB24" s="406" t="n"/>
      <c r="ERC24" s="406" t="n"/>
      <c r="ERD24" s="406" t="n"/>
      <c r="ERE24" s="406" t="n"/>
      <c r="ERF24" s="406" t="n"/>
      <c r="ERG24" s="406" t="n"/>
      <c r="ERH24" s="406" t="n"/>
      <c r="ERI24" s="406" t="n"/>
      <c r="ERJ24" s="406" t="n"/>
      <c r="ERK24" s="406" t="n"/>
      <c r="ERL24" s="406" t="n"/>
      <c r="ERM24" s="406" t="n"/>
      <c r="ERN24" s="406" t="n"/>
      <c r="ERO24" s="406" t="n"/>
      <c r="ERP24" s="406" t="n"/>
      <c r="ERQ24" s="406" t="n"/>
      <c r="ERR24" s="406" t="n"/>
      <c r="ERS24" s="406" t="n"/>
      <c r="ERT24" s="406" t="n"/>
      <c r="ERU24" s="406" t="n"/>
      <c r="ERV24" s="406" t="n"/>
      <c r="ERW24" s="406" t="n"/>
      <c r="ERX24" s="406" t="n"/>
      <c r="ERY24" s="406" t="n"/>
      <c r="ERZ24" s="406" t="n"/>
      <c r="ESA24" s="406" t="n"/>
      <c r="ESB24" s="406" t="n"/>
      <c r="ESC24" s="406" t="n"/>
      <c r="ESD24" s="406" t="n"/>
      <c r="ESE24" s="406" t="n"/>
      <c r="ESF24" s="406" t="n"/>
      <c r="ESG24" s="406" t="n"/>
      <c r="ESH24" s="406" t="n"/>
      <c r="ESI24" s="406" t="n"/>
      <c r="ESJ24" s="406" t="n"/>
      <c r="ESK24" s="406" t="n"/>
      <c r="ESL24" s="406" t="n"/>
      <c r="ESM24" s="406" t="n"/>
      <c r="ESN24" s="406" t="n"/>
      <c r="ESO24" s="406" t="n"/>
      <c r="ESP24" s="406" t="n"/>
      <c r="ESQ24" s="406" t="n"/>
      <c r="ESR24" s="406" t="n"/>
      <c r="ESS24" s="406" t="n"/>
      <c r="EST24" s="406" t="n"/>
      <c r="ESU24" s="406" t="n"/>
      <c r="ESV24" s="406" t="n"/>
      <c r="ESW24" s="406" t="n"/>
      <c r="ESX24" s="406" t="n"/>
      <c r="ESY24" s="406" t="n"/>
      <c r="ESZ24" s="406" t="n"/>
      <c r="ETA24" s="406" t="n"/>
      <c r="ETB24" s="406" t="n"/>
      <c r="ETC24" s="406" t="n"/>
      <c r="ETD24" s="406" t="n"/>
      <c r="ETE24" s="406" t="n"/>
      <c r="ETF24" s="406" t="n"/>
      <c r="ETG24" s="406" t="n"/>
      <c r="ETH24" s="406" t="n"/>
      <c r="ETI24" s="406" t="n"/>
      <c r="ETJ24" s="406" t="n"/>
      <c r="ETK24" s="406" t="n"/>
      <c r="ETL24" s="406" t="n"/>
      <c r="ETM24" s="406" t="n"/>
      <c r="ETN24" s="406" t="n"/>
      <c r="ETO24" s="406" t="n"/>
      <c r="ETP24" s="406" t="n"/>
      <c r="ETQ24" s="406" t="n"/>
      <c r="ETR24" s="406" t="n"/>
      <c r="ETS24" s="406" t="n"/>
      <c r="ETT24" s="406" t="n"/>
      <c r="ETU24" s="406" t="n"/>
      <c r="ETV24" s="406" t="n"/>
      <c r="ETW24" s="406" t="n"/>
      <c r="ETX24" s="406" t="n"/>
      <c r="ETY24" s="406" t="n"/>
      <c r="ETZ24" s="406" t="n"/>
      <c r="EUA24" s="406" t="n"/>
      <c r="EUB24" s="406" t="n"/>
      <c r="EUC24" s="406" t="n"/>
      <c r="EUD24" s="406" t="n"/>
      <c r="EUE24" s="406" t="n"/>
      <c r="EUF24" s="406" t="n"/>
      <c r="EUG24" s="406" t="n"/>
      <c r="EUH24" s="406" t="n"/>
      <c r="EUI24" s="406" t="n"/>
      <c r="EUJ24" s="406" t="n"/>
      <c r="EUK24" s="406" t="n"/>
      <c r="EUL24" s="406" t="n"/>
      <c r="EUM24" s="406" t="n"/>
      <c r="EUN24" s="406" t="n"/>
      <c r="EUO24" s="406" t="n"/>
      <c r="EUP24" s="406" t="n"/>
      <c r="EUQ24" s="406" t="n"/>
      <c r="EUR24" s="406" t="n"/>
      <c r="EUS24" s="406" t="n"/>
      <c r="EUT24" s="406" t="n"/>
      <c r="EUU24" s="406" t="n"/>
      <c r="EUV24" s="406" t="n"/>
      <c r="EUW24" s="406" t="n"/>
      <c r="EUX24" s="406" t="n"/>
      <c r="EUY24" s="406" t="n"/>
      <c r="EUZ24" s="406" t="n"/>
      <c r="EVA24" s="406" t="n"/>
      <c r="EVB24" s="406" t="n"/>
      <c r="EVC24" s="406" t="n"/>
      <c r="EVD24" s="406" t="n"/>
      <c r="EVE24" s="406" t="n"/>
      <c r="EVF24" s="406" t="n"/>
      <c r="EVG24" s="406" t="n"/>
      <c r="EVH24" s="406" t="n"/>
      <c r="EVI24" s="406" t="n"/>
      <c r="EVJ24" s="406" t="n"/>
      <c r="EVK24" s="406" t="n"/>
      <c r="EVL24" s="406" t="n"/>
      <c r="EVM24" s="406" t="n"/>
      <c r="EVN24" s="406" t="n"/>
      <c r="EVO24" s="406" t="n"/>
      <c r="EVP24" s="406" t="n"/>
      <c r="EVQ24" s="406" t="n"/>
      <c r="EVR24" s="406" t="n"/>
      <c r="EVS24" s="406" t="n"/>
      <c r="EVT24" s="406" t="n"/>
      <c r="EVU24" s="406" t="n"/>
      <c r="EVV24" s="406" t="n"/>
      <c r="EVW24" s="406" t="n"/>
      <c r="EVX24" s="406" t="n"/>
      <c r="EVY24" s="406" t="n"/>
      <c r="EVZ24" s="406" t="n"/>
      <c r="EWA24" s="406" t="n"/>
      <c r="EWB24" s="406" t="n"/>
      <c r="EWC24" s="406" t="n"/>
      <c r="EWD24" s="406" t="n"/>
      <c r="EWE24" s="406" t="n"/>
      <c r="EWF24" s="406" t="n"/>
      <c r="EWG24" s="406" t="n"/>
      <c r="EWH24" s="406" t="n"/>
      <c r="EWI24" s="406" t="n"/>
      <c r="EWJ24" s="406" t="n"/>
      <c r="EWK24" s="406" t="n"/>
      <c r="EWL24" s="406" t="n"/>
      <c r="EWM24" s="406" t="n"/>
      <c r="EWN24" s="406" t="n"/>
      <c r="EWO24" s="406" t="n"/>
      <c r="EWP24" s="406" t="n"/>
      <c r="EWQ24" s="406" t="n"/>
      <c r="EWR24" s="406" t="n"/>
      <c r="EWS24" s="406" t="n"/>
      <c r="EWT24" s="406" t="n"/>
      <c r="EWU24" s="406" t="n"/>
      <c r="EWV24" s="406" t="n"/>
      <c r="EWW24" s="406" t="n"/>
      <c r="EWX24" s="406" t="n"/>
      <c r="EWY24" s="406" t="n"/>
      <c r="EWZ24" s="406" t="n"/>
      <c r="EXA24" s="406" t="n"/>
      <c r="EXB24" s="406" t="n"/>
      <c r="EXC24" s="406" t="n"/>
      <c r="EXD24" s="406" t="n"/>
      <c r="EXE24" s="406" t="n"/>
      <c r="EXF24" s="406" t="n"/>
      <c r="EXG24" s="406" t="n"/>
      <c r="EXH24" s="406" t="n"/>
      <c r="EXI24" s="406" t="n"/>
      <c r="EXJ24" s="406" t="n"/>
      <c r="EXK24" s="406" t="n"/>
      <c r="EXL24" s="406" t="n"/>
      <c r="EXM24" s="406" t="n"/>
      <c r="EXN24" s="406" t="n"/>
      <c r="EXO24" s="406" t="n"/>
      <c r="EXP24" s="406" t="n"/>
      <c r="EXQ24" s="406" t="n"/>
      <c r="EXR24" s="406" t="n"/>
      <c r="EXS24" s="406" t="n"/>
      <c r="EXT24" s="406" t="n"/>
      <c r="EXU24" s="406" t="n"/>
      <c r="EXV24" s="406" t="n"/>
      <c r="EXW24" s="406" t="n"/>
      <c r="EXX24" s="406" t="n"/>
      <c r="EXY24" s="406" t="n"/>
      <c r="EXZ24" s="406" t="n"/>
      <c r="EYA24" s="406" t="n"/>
      <c r="EYB24" s="406" t="n"/>
      <c r="EYC24" s="406" t="n"/>
      <c r="EYD24" s="406" t="n"/>
      <c r="EYE24" s="406" t="n"/>
      <c r="EYF24" s="406" t="n"/>
      <c r="EYG24" s="406" t="n"/>
      <c r="EYH24" s="406" t="n"/>
      <c r="EYI24" s="406" t="n"/>
      <c r="EYJ24" s="406" t="n"/>
      <c r="EYK24" s="406" t="n"/>
      <c r="EYL24" s="406" t="n"/>
      <c r="EYM24" s="406" t="n"/>
      <c r="EYN24" s="406" t="n"/>
      <c r="EYO24" s="406" t="n"/>
      <c r="EYP24" s="406" t="n"/>
      <c r="EYQ24" s="406" t="n"/>
      <c r="EYR24" s="406" t="n"/>
      <c r="EYS24" s="406" t="n"/>
      <c r="EYT24" s="406" t="n"/>
      <c r="EYU24" s="406" t="n"/>
      <c r="EYV24" s="406" t="n"/>
      <c r="EYW24" s="406" t="n"/>
      <c r="EYX24" s="406" t="n"/>
      <c r="EYY24" s="406" t="n"/>
      <c r="EYZ24" s="406" t="n"/>
      <c r="EZA24" s="406" t="n"/>
      <c r="EZB24" s="406" t="n"/>
      <c r="EZC24" s="406" t="n"/>
      <c r="EZD24" s="406" t="n"/>
      <c r="EZE24" s="406" t="n"/>
      <c r="EZF24" s="406" t="n"/>
      <c r="EZG24" s="406" t="n"/>
      <c r="EZH24" s="406" t="n"/>
      <c r="EZI24" s="406" t="n"/>
      <c r="EZJ24" s="406" t="n"/>
      <c r="EZK24" s="406" t="n"/>
      <c r="EZL24" s="406" t="n"/>
      <c r="EZM24" s="406" t="n"/>
      <c r="EZN24" s="406" t="n"/>
      <c r="EZO24" s="406" t="n"/>
      <c r="EZP24" s="406" t="n"/>
      <c r="EZQ24" s="406" t="n"/>
      <c r="EZR24" s="406" t="n"/>
      <c r="EZS24" s="406" t="n"/>
      <c r="EZT24" s="406" t="n"/>
      <c r="EZU24" s="406" t="n"/>
      <c r="EZV24" s="406" t="n"/>
      <c r="EZW24" s="406" t="n"/>
      <c r="EZX24" s="406" t="n"/>
      <c r="EZY24" s="406" t="n"/>
      <c r="EZZ24" s="406" t="n"/>
      <c r="FAA24" s="406" t="n"/>
      <c r="FAB24" s="406" t="n"/>
      <c r="FAC24" s="406" t="n"/>
      <c r="FAD24" s="406" t="n"/>
      <c r="FAE24" s="406" t="n"/>
      <c r="FAF24" s="406" t="n"/>
      <c r="FAG24" s="406" t="n"/>
      <c r="FAH24" s="406" t="n"/>
      <c r="FAI24" s="406" t="n"/>
      <c r="FAJ24" s="406" t="n"/>
      <c r="FAK24" s="406" t="n"/>
      <c r="FAL24" s="406" t="n"/>
      <c r="FAM24" s="406" t="n"/>
      <c r="FAN24" s="406" t="n"/>
      <c r="FAO24" s="406" t="n"/>
      <c r="FAP24" s="406" t="n"/>
      <c r="FAQ24" s="406" t="n"/>
      <c r="FAR24" s="406" t="n"/>
      <c r="FAS24" s="406" t="n"/>
      <c r="FAT24" s="406" t="n"/>
      <c r="FAU24" s="406" t="n"/>
      <c r="FAV24" s="406" t="n"/>
      <c r="FAW24" s="406" t="n"/>
      <c r="FAX24" s="406" t="n"/>
      <c r="FAY24" s="406" t="n"/>
      <c r="FAZ24" s="406" t="n"/>
      <c r="FBA24" s="406" t="n"/>
      <c r="FBB24" s="406" t="n"/>
      <c r="FBC24" s="406" t="n"/>
      <c r="FBD24" s="406" t="n"/>
      <c r="FBE24" s="406" t="n"/>
      <c r="FBF24" s="406" t="n"/>
      <c r="FBG24" s="406" t="n"/>
      <c r="FBH24" s="406" t="n"/>
      <c r="FBI24" s="406" t="n"/>
      <c r="FBJ24" s="406" t="n"/>
      <c r="FBK24" s="406" t="n"/>
      <c r="FBL24" s="406" t="n"/>
      <c r="FBM24" s="406" t="n"/>
      <c r="FBN24" s="406" t="n"/>
      <c r="FBO24" s="406" t="n"/>
      <c r="FBP24" s="406" t="n"/>
      <c r="FBQ24" s="406" t="n"/>
      <c r="FBR24" s="406" t="n"/>
      <c r="FBS24" s="406" t="n"/>
      <c r="FBT24" s="406" t="n"/>
      <c r="FBU24" s="406" t="n"/>
      <c r="FBV24" s="406" t="n"/>
      <c r="FBW24" s="406" t="n"/>
      <c r="FBX24" s="406" t="n"/>
      <c r="FBY24" s="406" t="n"/>
      <c r="FBZ24" s="406" t="n"/>
      <c r="FCA24" s="406" t="n"/>
      <c r="FCB24" s="406" t="n"/>
      <c r="FCC24" s="406" t="n"/>
      <c r="FCD24" s="406" t="n"/>
      <c r="FCE24" s="406" t="n"/>
      <c r="FCF24" s="406" t="n"/>
      <c r="FCG24" s="406" t="n"/>
      <c r="FCH24" s="406" t="n"/>
      <c r="FCI24" s="406" t="n"/>
      <c r="FCJ24" s="406" t="n"/>
      <c r="FCK24" s="406" t="n"/>
      <c r="FCL24" s="406" t="n"/>
      <c r="FCM24" s="406" t="n"/>
      <c r="FCN24" s="406" t="n"/>
      <c r="FCO24" s="406" t="n"/>
      <c r="FCP24" s="406" t="n"/>
      <c r="FCQ24" s="406" t="n"/>
      <c r="FCR24" s="406" t="n"/>
      <c r="FCS24" s="406" t="n"/>
      <c r="FCT24" s="406" t="n"/>
      <c r="FCU24" s="406" t="n"/>
      <c r="FCV24" s="406" t="n"/>
      <c r="FCW24" s="406" t="n"/>
      <c r="FCX24" s="406" t="n"/>
      <c r="FCY24" s="406" t="n"/>
      <c r="FCZ24" s="406" t="n"/>
      <c r="FDA24" s="406" t="n"/>
      <c r="FDB24" s="406" t="n"/>
      <c r="FDC24" s="406" t="n"/>
      <c r="FDD24" s="406" t="n"/>
      <c r="FDE24" s="406" t="n"/>
      <c r="FDF24" s="406" t="n"/>
      <c r="FDG24" s="406" t="n"/>
      <c r="FDH24" s="406" t="n"/>
      <c r="FDI24" s="406" t="n"/>
      <c r="FDJ24" s="406" t="n"/>
      <c r="FDK24" s="406" t="n"/>
      <c r="FDL24" s="406" t="n"/>
      <c r="FDM24" s="406" t="n"/>
      <c r="FDN24" s="406" t="n"/>
      <c r="FDO24" s="406" t="n"/>
      <c r="FDP24" s="406" t="n"/>
      <c r="FDQ24" s="406" t="n"/>
      <c r="FDR24" s="406" t="n"/>
      <c r="FDS24" s="406" t="n"/>
      <c r="FDT24" s="406" t="n"/>
      <c r="FDU24" s="406" t="n"/>
      <c r="FDV24" s="406" t="n"/>
      <c r="FDW24" s="406" t="n"/>
      <c r="FDX24" s="406" t="n"/>
      <c r="FDY24" s="406" t="n"/>
      <c r="FDZ24" s="406" t="n"/>
      <c r="FEA24" s="406" t="n"/>
      <c r="FEB24" s="406" t="n"/>
      <c r="FEC24" s="406" t="n"/>
      <c r="FED24" s="406" t="n"/>
      <c r="FEE24" s="406" t="n"/>
      <c r="FEF24" s="406" t="n"/>
      <c r="FEG24" s="406" t="n"/>
      <c r="FEH24" s="406" t="n"/>
      <c r="FEI24" s="406" t="n"/>
      <c r="FEJ24" s="406" t="n"/>
      <c r="FEK24" s="406" t="n"/>
      <c r="FEL24" s="406" t="n"/>
      <c r="FEM24" s="406" t="n"/>
      <c r="FEN24" s="406" t="n"/>
      <c r="FEO24" s="406" t="n"/>
      <c r="FEP24" s="406" t="n"/>
      <c r="FEQ24" s="406" t="n"/>
      <c r="FER24" s="406" t="n"/>
      <c r="FES24" s="406" t="n"/>
      <c r="FET24" s="406" t="n"/>
      <c r="FEU24" s="406" t="n"/>
      <c r="FEV24" s="406" t="n"/>
      <c r="FEW24" s="406" t="n"/>
      <c r="FEX24" s="406" t="n"/>
      <c r="FEY24" s="406" t="n"/>
      <c r="FEZ24" s="406" t="n"/>
      <c r="FFA24" s="406" t="n"/>
      <c r="FFB24" s="406" t="n"/>
      <c r="FFC24" s="406" t="n"/>
      <c r="FFD24" s="406" t="n"/>
      <c r="FFE24" s="406" t="n"/>
      <c r="FFF24" s="406" t="n"/>
      <c r="FFG24" s="406" t="n"/>
      <c r="FFH24" s="406" t="n"/>
      <c r="FFI24" s="406" t="n"/>
      <c r="FFJ24" s="406" t="n"/>
      <c r="FFK24" s="406" t="n"/>
      <c r="FFL24" s="406" t="n"/>
      <c r="FFM24" s="406" t="n"/>
      <c r="FFN24" s="406" t="n"/>
      <c r="FFO24" s="406" t="n"/>
      <c r="FFP24" s="406" t="n"/>
      <c r="FFQ24" s="406" t="n"/>
      <c r="FFR24" s="406" t="n"/>
      <c r="FFS24" s="406" t="n"/>
      <c r="FFT24" s="406" t="n"/>
      <c r="FFU24" s="406" t="n"/>
      <c r="FFV24" s="406" t="n"/>
      <c r="FFW24" s="406" t="n"/>
      <c r="FFX24" s="406" t="n"/>
      <c r="FFY24" s="406" t="n"/>
      <c r="FFZ24" s="406" t="n"/>
      <c r="FGA24" s="406" t="n"/>
      <c r="FGB24" s="406" t="n"/>
      <c r="FGC24" s="406" t="n"/>
      <c r="FGD24" s="406" t="n"/>
      <c r="FGE24" s="406" t="n"/>
      <c r="FGF24" s="406" t="n"/>
      <c r="FGG24" s="406" t="n"/>
      <c r="FGH24" s="406" t="n"/>
      <c r="FGI24" s="406" t="n"/>
      <c r="FGJ24" s="406" t="n"/>
      <c r="FGK24" s="406" t="n"/>
      <c r="FGL24" s="406" t="n"/>
      <c r="FGM24" s="406" t="n"/>
      <c r="FGN24" s="406" t="n"/>
      <c r="FGO24" s="406" t="n"/>
      <c r="FGP24" s="406" t="n"/>
      <c r="FGQ24" s="406" t="n"/>
      <c r="FGR24" s="406" t="n"/>
      <c r="FGS24" s="406" t="n"/>
      <c r="FGT24" s="406" t="n"/>
      <c r="FGU24" s="406" t="n"/>
      <c r="FGV24" s="406" t="n"/>
      <c r="FGW24" s="406" t="n"/>
      <c r="FGX24" s="406" t="n"/>
      <c r="FGY24" s="406" t="n"/>
      <c r="FGZ24" s="406" t="n"/>
      <c r="FHA24" s="406" t="n"/>
      <c r="FHB24" s="406" t="n"/>
      <c r="FHC24" s="406" t="n"/>
      <c r="FHD24" s="406" t="n"/>
      <c r="FHE24" s="406" t="n"/>
      <c r="FHF24" s="406" t="n"/>
      <c r="FHG24" s="406" t="n"/>
      <c r="FHH24" s="406" t="n"/>
      <c r="FHI24" s="406" t="n"/>
      <c r="FHJ24" s="406" t="n"/>
      <c r="FHK24" s="406" t="n"/>
      <c r="FHL24" s="406" t="n"/>
      <c r="FHM24" s="406" t="n"/>
      <c r="FHN24" s="406" t="n"/>
      <c r="FHO24" s="406" t="n"/>
      <c r="FHP24" s="406" t="n"/>
      <c r="FHQ24" s="406" t="n"/>
      <c r="FHR24" s="406" t="n"/>
      <c r="FHS24" s="406" t="n"/>
      <c r="FHT24" s="406" t="n"/>
      <c r="FHU24" s="406" t="n"/>
      <c r="FHV24" s="406" t="n"/>
      <c r="FHW24" s="406" t="n"/>
      <c r="FHX24" s="406" t="n"/>
      <c r="FHY24" s="406" t="n"/>
      <c r="FHZ24" s="406" t="n"/>
      <c r="FIA24" s="406" t="n"/>
      <c r="FIB24" s="406" t="n"/>
      <c r="FIC24" s="406" t="n"/>
      <c r="FID24" s="406" t="n"/>
      <c r="FIE24" s="406" t="n"/>
      <c r="FIF24" s="406" t="n"/>
      <c r="FIG24" s="406" t="n"/>
      <c r="FIH24" s="406" t="n"/>
      <c r="FII24" s="406" t="n"/>
      <c r="FIJ24" s="406" t="n"/>
      <c r="FIK24" s="406" t="n"/>
      <c r="FIL24" s="406" t="n"/>
      <c r="FIM24" s="406" t="n"/>
      <c r="FIN24" s="406" t="n"/>
      <c r="FIO24" s="406" t="n"/>
      <c r="FIP24" s="406" t="n"/>
      <c r="FIQ24" s="406" t="n"/>
      <c r="FIR24" s="406" t="n"/>
      <c r="FIS24" s="406" t="n"/>
      <c r="FIT24" s="406" t="n"/>
      <c r="FIU24" s="406" t="n"/>
      <c r="FIV24" s="406" t="n"/>
      <c r="FIW24" s="406" t="n"/>
      <c r="FIX24" s="406" t="n"/>
      <c r="FIY24" s="406" t="n"/>
      <c r="FIZ24" s="406" t="n"/>
      <c r="FJA24" s="406" t="n"/>
      <c r="FJB24" s="406" t="n"/>
      <c r="FJC24" s="406" t="n"/>
      <c r="FJD24" s="406" t="n"/>
      <c r="FJE24" s="406" t="n"/>
      <c r="FJF24" s="406" t="n"/>
      <c r="FJG24" s="406" t="n"/>
      <c r="FJH24" s="406" t="n"/>
      <c r="FJI24" s="406" t="n"/>
      <c r="FJJ24" s="406" t="n"/>
      <c r="FJK24" s="406" t="n"/>
      <c r="FJL24" s="406" t="n"/>
      <c r="FJM24" s="406" t="n"/>
      <c r="FJN24" s="406" t="n"/>
      <c r="FJO24" s="406" t="n"/>
      <c r="FJP24" s="406" t="n"/>
      <c r="FJQ24" s="406" t="n"/>
      <c r="FJR24" s="406" t="n"/>
      <c r="FJS24" s="406" t="n"/>
      <c r="FJT24" s="406" t="n"/>
      <c r="FJU24" s="406" t="n"/>
      <c r="FJV24" s="406" t="n"/>
      <c r="FJW24" s="406" t="n"/>
      <c r="FJX24" s="406" t="n"/>
      <c r="FJY24" s="406" t="n"/>
      <c r="FJZ24" s="406" t="n"/>
      <c r="FKA24" s="406" t="n"/>
      <c r="FKB24" s="406" t="n"/>
      <c r="FKC24" s="406" t="n"/>
      <c r="FKD24" s="406" t="n"/>
      <c r="FKE24" s="406" t="n"/>
      <c r="FKF24" s="406" t="n"/>
      <c r="FKG24" s="406" t="n"/>
      <c r="FKH24" s="406" t="n"/>
      <c r="FKI24" s="406" t="n"/>
      <c r="FKJ24" s="406" t="n"/>
      <c r="FKK24" s="406" t="n"/>
      <c r="FKL24" s="406" t="n"/>
      <c r="FKM24" s="406" t="n"/>
      <c r="FKN24" s="406" t="n"/>
      <c r="FKO24" s="406" t="n"/>
      <c r="FKP24" s="406" t="n"/>
      <c r="FKQ24" s="406" t="n"/>
      <c r="FKR24" s="406" t="n"/>
      <c r="FKS24" s="406" t="n"/>
      <c r="FKT24" s="406" t="n"/>
      <c r="FKU24" s="406" t="n"/>
      <c r="FKV24" s="406" t="n"/>
      <c r="FKW24" s="406" t="n"/>
      <c r="FKX24" s="406" t="n"/>
      <c r="FKY24" s="406" t="n"/>
      <c r="FKZ24" s="406" t="n"/>
      <c r="FLA24" s="406" t="n"/>
      <c r="FLB24" s="406" t="n"/>
      <c r="FLC24" s="406" t="n"/>
      <c r="FLD24" s="406" t="n"/>
      <c r="FLE24" s="406" t="n"/>
      <c r="FLF24" s="406" t="n"/>
      <c r="FLG24" s="406" t="n"/>
      <c r="FLH24" s="406" t="n"/>
      <c r="FLI24" s="406" t="n"/>
      <c r="FLJ24" s="406" t="n"/>
      <c r="FLK24" s="406" t="n"/>
      <c r="FLL24" s="406" t="n"/>
      <c r="FLM24" s="406" t="n"/>
      <c r="FLN24" s="406" t="n"/>
      <c r="FLO24" s="406" t="n"/>
      <c r="FLP24" s="406" t="n"/>
      <c r="FLQ24" s="406" t="n"/>
      <c r="FLR24" s="406" t="n"/>
      <c r="FLS24" s="406" t="n"/>
      <c r="FLT24" s="406" t="n"/>
      <c r="FLU24" s="406" t="n"/>
      <c r="FLV24" s="406" t="n"/>
      <c r="FLW24" s="406" t="n"/>
      <c r="FLX24" s="406" t="n"/>
      <c r="FLY24" s="406" t="n"/>
      <c r="FLZ24" s="406" t="n"/>
      <c r="FMA24" s="406" t="n"/>
      <c r="FMB24" s="406" t="n"/>
      <c r="FMC24" s="406" t="n"/>
      <c r="FMD24" s="406" t="n"/>
      <c r="FME24" s="406" t="n"/>
      <c r="FMF24" s="406" t="n"/>
      <c r="FMG24" s="406" t="n"/>
      <c r="FMH24" s="406" t="n"/>
      <c r="FMI24" s="406" t="n"/>
      <c r="FMJ24" s="406" t="n"/>
      <c r="FMK24" s="406" t="n"/>
      <c r="FML24" s="406" t="n"/>
      <c r="FMM24" s="406" t="n"/>
      <c r="FMN24" s="406" t="n"/>
      <c r="FMO24" s="406" t="n"/>
      <c r="FMP24" s="406" t="n"/>
      <c r="FMQ24" s="406" t="n"/>
      <c r="FMR24" s="406" t="n"/>
      <c r="FMS24" s="406" t="n"/>
      <c r="FMT24" s="406" t="n"/>
      <c r="FMU24" s="406" t="n"/>
      <c r="FMV24" s="406" t="n"/>
      <c r="FMW24" s="406" t="n"/>
      <c r="FMX24" s="406" t="n"/>
      <c r="FMY24" s="406" t="n"/>
      <c r="FMZ24" s="406" t="n"/>
      <c r="FNA24" s="406" t="n"/>
      <c r="FNB24" s="406" t="n"/>
      <c r="FNC24" s="406" t="n"/>
      <c r="FND24" s="406" t="n"/>
      <c r="FNE24" s="406" t="n"/>
      <c r="FNF24" s="406" t="n"/>
      <c r="FNG24" s="406" t="n"/>
      <c r="FNH24" s="406" t="n"/>
      <c r="FNI24" s="406" t="n"/>
      <c r="FNJ24" s="406" t="n"/>
      <c r="FNK24" s="406" t="n"/>
      <c r="FNL24" s="406" t="n"/>
      <c r="FNM24" s="406" t="n"/>
      <c r="FNN24" s="406" t="n"/>
      <c r="FNO24" s="406" t="n"/>
      <c r="FNP24" s="406" t="n"/>
      <c r="FNQ24" s="406" t="n"/>
      <c r="FNR24" s="406" t="n"/>
      <c r="FNS24" s="406" t="n"/>
      <c r="FNT24" s="406" t="n"/>
      <c r="FNU24" s="406" t="n"/>
      <c r="FNV24" s="406" t="n"/>
      <c r="FNW24" s="406" t="n"/>
      <c r="FNX24" s="406" t="n"/>
      <c r="FNY24" s="406" t="n"/>
      <c r="FNZ24" s="406" t="n"/>
      <c r="FOA24" s="406" t="n"/>
      <c r="FOB24" s="406" t="n"/>
      <c r="FOC24" s="406" t="n"/>
      <c r="FOD24" s="406" t="n"/>
      <c r="FOE24" s="406" t="n"/>
      <c r="FOF24" s="406" t="n"/>
      <c r="FOG24" s="406" t="n"/>
      <c r="FOH24" s="406" t="n"/>
      <c r="FOI24" s="406" t="n"/>
      <c r="FOJ24" s="406" t="n"/>
      <c r="FOK24" s="406" t="n"/>
      <c r="FOL24" s="406" t="n"/>
      <c r="FOM24" s="406" t="n"/>
      <c r="FON24" s="406" t="n"/>
      <c r="FOO24" s="406" t="n"/>
      <c r="FOP24" s="406" t="n"/>
      <c r="FOQ24" s="406" t="n"/>
      <c r="FOR24" s="406" t="n"/>
      <c r="FOS24" s="406" t="n"/>
      <c r="FOT24" s="406" t="n"/>
      <c r="FOU24" s="406" t="n"/>
      <c r="FOV24" s="406" t="n"/>
      <c r="FOW24" s="406" t="n"/>
      <c r="FOX24" s="406" t="n"/>
      <c r="FOY24" s="406" t="n"/>
      <c r="FOZ24" s="406" t="n"/>
      <c r="FPA24" s="406" t="n"/>
      <c r="FPB24" s="406" t="n"/>
      <c r="FPC24" s="406" t="n"/>
      <c r="FPD24" s="406" t="n"/>
      <c r="FPE24" s="406" t="n"/>
      <c r="FPF24" s="406" t="n"/>
      <c r="FPG24" s="406" t="n"/>
      <c r="FPH24" s="406" t="n"/>
      <c r="FPI24" s="406" t="n"/>
      <c r="FPJ24" s="406" t="n"/>
      <c r="FPK24" s="406" t="n"/>
      <c r="FPL24" s="406" t="n"/>
      <c r="FPM24" s="406" t="n"/>
      <c r="FPN24" s="406" t="n"/>
      <c r="FPO24" s="406" t="n"/>
      <c r="FPP24" s="406" t="n"/>
      <c r="FPQ24" s="406" t="n"/>
      <c r="FPR24" s="406" t="n"/>
      <c r="FPS24" s="406" t="n"/>
      <c r="FPT24" s="406" t="n"/>
      <c r="FPU24" s="406" t="n"/>
      <c r="FPV24" s="406" t="n"/>
      <c r="FPW24" s="406" t="n"/>
      <c r="FPX24" s="406" t="n"/>
      <c r="FPY24" s="406" t="n"/>
      <c r="FPZ24" s="406" t="n"/>
      <c r="FQA24" s="406" t="n"/>
      <c r="FQB24" s="406" t="n"/>
      <c r="FQC24" s="406" t="n"/>
      <c r="FQD24" s="406" t="n"/>
      <c r="FQE24" s="406" t="n"/>
      <c r="FQF24" s="406" t="n"/>
      <c r="FQG24" s="406" t="n"/>
      <c r="FQH24" s="406" t="n"/>
      <c r="FQI24" s="406" t="n"/>
      <c r="FQJ24" s="406" t="n"/>
      <c r="FQK24" s="406" t="n"/>
      <c r="FQL24" s="406" t="n"/>
      <c r="FQM24" s="406" t="n"/>
      <c r="FQN24" s="406" t="n"/>
      <c r="FQO24" s="406" t="n"/>
      <c r="FQP24" s="406" t="n"/>
      <c r="FQQ24" s="406" t="n"/>
      <c r="FQR24" s="406" t="n"/>
      <c r="FQS24" s="406" t="n"/>
      <c r="FQT24" s="406" t="n"/>
      <c r="FQU24" s="406" t="n"/>
      <c r="FQV24" s="406" t="n"/>
      <c r="FQW24" s="406" t="n"/>
      <c r="FQX24" s="406" t="n"/>
      <c r="FQY24" s="406" t="n"/>
      <c r="FQZ24" s="406" t="n"/>
      <c r="FRA24" s="406" t="n"/>
      <c r="FRB24" s="406" t="n"/>
      <c r="FRC24" s="406" t="n"/>
      <c r="FRD24" s="406" t="n"/>
      <c r="FRE24" s="406" t="n"/>
      <c r="FRF24" s="406" t="n"/>
      <c r="FRG24" s="406" t="n"/>
      <c r="FRH24" s="406" t="n"/>
      <c r="FRI24" s="406" t="n"/>
      <c r="FRJ24" s="406" t="n"/>
      <c r="FRK24" s="406" t="n"/>
      <c r="FRL24" s="406" t="n"/>
      <c r="FRM24" s="406" t="n"/>
      <c r="FRN24" s="406" t="n"/>
      <c r="FRO24" s="406" t="n"/>
      <c r="FRP24" s="406" t="n"/>
      <c r="FRQ24" s="406" t="n"/>
      <c r="FRR24" s="406" t="n"/>
      <c r="FRS24" s="406" t="n"/>
      <c r="FRT24" s="406" t="n"/>
      <c r="FRU24" s="406" t="n"/>
      <c r="FRV24" s="406" t="n"/>
      <c r="FRW24" s="406" t="n"/>
      <c r="FRX24" s="406" t="n"/>
      <c r="FRY24" s="406" t="n"/>
      <c r="FRZ24" s="406" t="n"/>
      <c r="FSA24" s="406" t="n"/>
      <c r="FSB24" s="406" t="n"/>
      <c r="FSC24" s="406" t="n"/>
      <c r="FSD24" s="406" t="n"/>
      <c r="FSE24" s="406" t="n"/>
      <c r="FSF24" s="406" t="n"/>
      <c r="FSG24" s="406" t="n"/>
      <c r="FSH24" s="406" t="n"/>
      <c r="FSI24" s="406" t="n"/>
      <c r="FSJ24" s="406" t="n"/>
      <c r="FSK24" s="406" t="n"/>
      <c r="FSL24" s="406" t="n"/>
      <c r="FSM24" s="406" t="n"/>
      <c r="FSN24" s="406" t="n"/>
      <c r="FSO24" s="406" t="n"/>
      <c r="FSP24" s="406" t="n"/>
      <c r="FSQ24" s="406" t="n"/>
      <c r="FSR24" s="406" t="n"/>
      <c r="FSS24" s="406" t="n"/>
      <c r="FST24" s="406" t="n"/>
      <c r="FSU24" s="406" t="n"/>
      <c r="FSV24" s="406" t="n"/>
      <c r="FSW24" s="406" t="n"/>
      <c r="FSX24" s="406" t="n"/>
      <c r="FSY24" s="406" t="n"/>
      <c r="FSZ24" s="406" t="n"/>
      <c r="FTA24" s="406" t="n"/>
      <c r="FTB24" s="406" t="n"/>
      <c r="FTC24" s="406" t="n"/>
      <c r="FTD24" s="406" t="n"/>
      <c r="FTE24" s="406" t="n"/>
      <c r="FTF24" s="406" t="n"/>
      <c r="FTG24" s="406" t="n"/>
      <c r="FTH24" s="406" t="n"/>
      <c r="FTI24" s="406" t="n"/>
      <c r="FTJ24" s="406" t="n"/>
      <c r="FTK24" s="406" t="n"/>
      <c r="FTL24" s="406" t="n"/>
      <c r="FTM24" s="406" t="n"/>
      <c r="FTN24" s="406" t="n"/>
      <c r="FTO24" s="406" t="n"/>
      <c r="FTP24" s="406" t="n"/>
      <c r="FTQ24" s="406" t="n"/>
      <c r="FTR24" s="406" t="n"/>
      <c r="FTS24" s="406" t="n"/>
      <c r="FTT24" s="406" t="n"/>
      <c r="FTU24" s="406" t="n"/>
      <c r="FTV24" s="406" t="n"/>
      <c r="FTW24" s="406" t="n"/>
      <c r="FTX24" s="406" t="n"/>
      <c r="FTY24" s="406" t="n"/>
      <c r="FTZ24" s="406" t="n"/>
      <c r="FUA24" s="406" t="n"/>
      <c r="FUB24" s="406" t="n"/>
      <c r="FUC24" s="406" t="n"/>
      <c r="FUD24" s="406" t="n"/>
      <c r="FUE24" s="406" t="n"/>
      <c r="FUF24" s="406" t="n"/>
      <c r="FUG24" s="406" t="n"/>
      <c r="FUH24" s="406" t="n"/>
      <c r="FUI24" s="406" t="n"/>
      <c r="FUJ24" s="406" t="n"/>
      <c r="FUK24" s="406" t="n"/>
      <c r="FUL24" s="406" t="n"/>
      <c r="FUM24" s="406" t="n"/>
      <c r="FUN24" s="406" t="n"/>
      <c r="FUO24" s="406" t="n"/>
      <c r="FUP24" s="406" t="n"/>
      <c r="FUQ24" s="406" t="n"/>
      <c r="FUR24" s="406" t="n"/>
      <c r="FUS24" s="406" t="n"/>
      <c r="FUT24" s="406" t="n"/>
      <c r="FUU24" s="406" t="n"/>
      <c r="FUV24" s="406" t="n"/>
      <c r="FUW24" s="406" t="n"/>
      <c r="FUX24" s="406" t="n"/>
      <c r="FUY24" s="406" t="n"/>
      <c r="FUZ24" s="406" t="n"/>
      <c r="FVA24" s="406" t="n"/>
      <c r="FVB24" s="406" t="n"/>
      <c r="FVC24" s="406" t="n"/>
      <c r="FVD24" s="406" t="n"/>
      <c r="FVE24" s="406" t="n"/>
      <c r="FVF24" s="406" t="n"/>
      <c r="FVG24" s="406" t="n"/>
      <c r="FVH24" s="406" t="n"/>
      <c r="FVI24" s="406" t="n"/>
      <c r="FVJ24" s="406" t="n"/>
      <c r="FVK24" s="406" t="n"/>
      <c r="FVL24" s="406" t="n"/>
      <c r="FVM24" s="406" t="n"/>
      <c r="FVN24" s="406" t="n"/>
      <c r="FVO24" s="406" t="n"/>
      <c r="FVP24" s="406" t="n"/>
      <c r="FVQ24" s="406" t="n"/>
      <c r="FVR24" s="406" t="n"/>
      <c r="FVS24" s="406" t="n"/>
      <c r="FVT24" s="406" t="n"/>
      <c r="FVU24" s="406" t="n"/>
      <c r="FVV24" s="406" t="n"/>
      <c r="FVW24" s="406" t="n"/>
      <c r="FVX24" s="406" t="n"/>
      <c r="FVY24" s="406" t="n"/>
      <c r="FVZ24" s="406" t="n"/>
      <c r="FWA24" s="406" t="n"/>
      <c r="FWB24" s="406" t="n"/>
      <c r="FWC24" s="406" t="n"/>
      <c r="FWD24" s="406" t="n"/>
      <c r="FWE24" s="406" t="n"/>
      <c r="FWF24" s="406" t="n"/>
      <c r="FWG24" s="406" t="n"/>
      <c r="FWH24" s="406" t="n"/>
      <c r="FWI24" s="406" t="n"/>
      <c r="FWJ24" s="406" t="n"/>
      <c r="FWK24" s="406" t="n"/>
      <c r="FWL24" s="406" t="n"/>
      <c r="FWM24" s="406" t="n"/>
      <c r="FWN24" s="406" t="n"/>
      <c r="FWO24" s="406" t="n"/>
      <c r="FWP24" s="406" t="n"/>
      <c r="FWQ24" s="406" t="n"/>
      <c r="FWR24" s="406" t="n"/>
      <c r="FWS24" s="406" t="n"/>
      <c r="FWT24" s="406" t="n"/>
      <c r="FWU24" s="406" t="n"/>
      <c r="FWV24" s="406" t="n"/>
      <c r="FWW24" s="406" t="n"/>
      <c r="FWX24" s="406" t="n"/>
      <c r="FWY24" s="406" t="n"/>
      <c r="FWZ24" s="406" t="n"/>
      <c r="FXA24" s="406" t="n"/>
      <c r="FXB24" s="406" t="n"/>
      <c r="FXC24" s="406" t="n"/>
      <c r="FXD24" s="406" t="n"/>
      <c r="FXE24" s="406" t="n"/>
      <c r="FXF24" s="406" t="n"/>
      <c r="FXG24" s="406" t="n"/>
      <c r="FXH24" s="406" t="n"/>
      <c r="FXI24" s="406" t="n"/>
      <c r="FXJ24" s="406" t="n"/>
      <c r="FXK24" s="406" t="n"/>
      <c r="FXL24" s="406" t="n"/>
      <c r="FXM24" s="406" t="n"/>
      <c r="FXN24" s="406" t="n"/>
      <c r="FXO24" s="406" t="n"/>
      <c r="FXP24" s="406" t="n"/>
      <c r="FXQ24" s="406" t="n"/>
      <c r="FXR24" s="406" t="n"/>
      <c r="FXS24" s="406" t="n"/>
      <c r="FXT24" s="406" t="n"/>
      <c r="FXU24" s="406" t="n"/>
      <c r="FXV24" s="406" t="n"/>
      <c r="FXW24" s="406" t="n"/>
      <c r="FXX24" s="406" t="n"/>
      <c r="FXY24" s="406" t="n"/>
      <c r="FXZ24" s="406" t="n"/>
      <c r="FYA24" s="406" t="n"/>
      <c r="FYB24" s="406" t="n"/>
      <c r="FYC24" s="406" t="n"/>
      <c r="FYD24" s="406" t="n"/>
      <c r="FYE24" s="406" t="n"/>
      <c r="FYF24" s="406" t="n"/>
      <c r="FYG24" s="406" t="n"/>
      <c r="FYH24" s="406" t="n"/>
      <c r="FYI24" s="406" t="n"/>
      <c r="FYJ24" s="406" t="n"/>
      <c r="FYK24" s="406" t="n"/>
      <c r="FYL24" s="406" t="n"/>
      <c r="FYM24" s="406" t="n"/>
      <c r="FYN24" s="406" t="n"/>
      <c r="FYO24" s="406" t="n"/>
      <c r="FYP24" s="406" t="n"/>
      <c r="FYQ24" s="406" t="n"/>
      <c r="FYR24" s="406" t="n"/>
      <c r="FYS24" s="406" t="n"/>
      <c r="FYT24" s="406" t="n"/>
      <c r="FYU24" s="406" t="n"/>
      <c r="FYV24" s="406" t="n"/>
      <c r="FYW24" s="406" t="n"/>
      <c r="FYX24" s="406" t="n"/>
      <c r="FYY24" s="406" t="n"/>
      <c r="FYZ24" s="406" t="n"/>
      <c r="FZA24" s="406" t="n"/>
      <c r="FZB24" s="406" t="n"/>
      <c r="FZC24" s="406" t="n"/>
      <c r="FZD24" s="406" t="n"/>
      <c r="FZE24" s="406" t="n"/>
      <c r="FZF24" s="406" t="n"/>
      <c r="FZG24" s="406" t="n"/>
      <c r="FZH24" s="406" t="n"/>
      <c r="FZI24" s="406" t="n"/>
      <c r="FZJ24" s="406" t="n"/>
      <c r="FZK24" s="406" t="n"/>
      <c r="FZL24" s="406" t="n"/>
      <c r="FZM24" s="406" t="n"/>
      <c r="FZN24" s="406" t="n"/>
      <c r="FZO24" s="406" t="n"/>
      <c r="FZP24" s="406" t="n"/>
      <c r="FZQ24" s="406" t="n"/>
      <c r="FZR24" s="406" t="n"/>
      <c r="FZS24" s="406" t="n"/>
      <c r="FZT24" s="406" t="n"/>
      <c r="FZU24" s="406" t="n"/>
      <c r="FZV24" s="406" t="n"/>
      <c r="FZW24" s="406" t="n"/>
      <c r="FZX24" s="406" t="n"/>
      <c r="FZY24" s="406" t="n"/>
      <c r="FZZ24" s="406" t="n"/>
      <c r="GAA24" s="406" t="n"/>
      <c r="GAB24" s="406" t="n"/>
      <c r="GAC24" s="406" t="n"/>
      <c r="GAD24" s="406" t="n"/>
      <c r="GAE24" s="406" t="n"/>
      <c r="GAF24" s="406" t="n"/>
      <c r="GAG24" s="406" t="n"/>
      <c r="GAH24" s="406" t="n"/>
      <c r="GAI24" s="406" t="n"/>
      <c r="GAJ24" s="406" t="n"/>
      <c r="GAK24" s="406" t="n"/>
      <c r="GAL24" s="406" t="n"/>
      <c r="GAM24" s="406" t="n"/>
      <c r="GAN24" s="406" t="n"/>
      <c r="GAO24" s="406" t="n"/>
      <c r="GAP24" s="406" t="n"/>
      <c r="GAQ24" s="406" t="n"/>
      <c r="GAR24" s="406" t="n"/>
      <c r="GAS24" s="406" t="n"/>
      <c r="GAT24" s="406" t="n"/>
      <c r="GAU24" s="406" t="n"/>
      <c r="GAV24" s="406" t="n"/>
      <c r="GAW24" s="406" t="n"/>
      <c r="GAX24" s="406" t="n"/>
      <c r="GAY24" s="406" t="n"/>
      <c r="GAZ24" s="406" t="n"/>
      <c r="GBA24" s="406" t="n"/>
      <c r="GBB24" s="406" t="n"/>
      <c r="GBC24" s="406" t="n"/>
      <c r="GBD24" s="406" t="n"/>
      <c r="GBE24" s="406" t="n"/>
      <c r="GBF24" s="406" t="n"/>
      <c r="GBG24" s="406" t="n"/>
      <c r="GBH24" s="406" t="n"/>
      <c r="GBI24" s="406" t="n"/>
      <c r="GBJ24" s="406" t="n"/>
      <c r="GBK24" s="406" t="n"/>
      <c r="GBL24" s="406" t="n"/>
      <c r="GBM24" s="406" t="n"/>
      <c r="GBN24" s="406" t="n"/>
      <c r="GBO24" s="406" t="n"/>
      <c r="GBP24" s="406" t="n"/>
      <c r="GBQ24" s="406" t="n"/>
      <c r="GBR24" s="406" t="n"/>
      <c r="GBS24" s="406" t="n"/>
      <c r="GBT24" s="406" t="n"/>
      <c r="GBU24" s="406" t="n"/>
      <c r="GBV24" s="406" t="n"/>
      <c r="GBW24" s="406" t="n"/>
      <c r="GBX24" s="406" t="n"/>
      <c r="GBY24" s="406" t="n"/>
      <c r="GBZ24" s="406" t="n"/>
      <c r="GCA24" s="406" t="n"/>
      <c r="GCB24" s="406" t="n"/>
      <c r="GCC24" s="406" t="n"/>
      <c r="GCD24" s="406" t="n"/>
      <c r="GCE24" s="406" t="n"/>
      <c r="GCF24" s="406" t="n"/>
      <c r="GCG24" s="406" t="n"/>
      <c r="GCH24" s="406" t="n"/>
      <c r="GCI24" s="406" t="n"/>
      <c r="GCJ24" s="406" t="n"/>
      <c r="GCK24" s="406" t="n"/>
      <c r="GCL24" s="406" t="n"/>
      <c r="GCM24" s="406" t="n"/>
      <c r="GCN24" s="406" t="n"/>
      <c r="GCO24" s="406" t="n"/>
      <c r="GCP24" s="406" t="n"/>
      <c r="GCQ24" s="406" t="n"/>
      <c r="GCR24" s="406" t="n"/>
      <c r="GCS24" s="406" t="n"/>
      <c r="GCT24" s="406" t="n"/>
      <c r="GCU24" s="406" t="n"/>
      <c r="GCV24" s="406" t="n"/>
      <c r="GCW24" s="406" t="n"/>
      <c r="GCX24" s="406" t="n"/>
      <c r="GCY24" s="406" t="n"/>
      <c r="GCZ24" s="406" t="n"/>
      <c r="GDA24" s="406" t="n"/>
      <c r="GDB24" s="406" t="n"/>
      <c r="GDC24" s="406" t="n"/>
      <c r="GDD24" s="406" t="n"/>
      <c r="GDE24" s="406" t="n"/>
      <c r="GDF24" s="406" t="n"/>
      <c r="GDG24" s="406" t="n"/>
      <c r="GDH24" s="406" t="n"/>
      <c r="GDI24" s="406" t="n"/>
      <c r="GDJ24" s="406" t="n"/>
      <c r="GDK24" s="406" t="n"/>
      <c r="GDL24" s="406" t="n"/>
      <c r="GDM24" s="406" t="n"/>
      <c r="GDN24" s="406" t="n"/>
      <c r="GDO24" s="406" t="n"/>
      <c r="GDP24" s="406" t="n"/>
      <c r="GDQ24" s="406" t="n"/>
      <c r="GDR24" s="406" t="n"/>
      <c r="GDS24" s="406" t="n"/>
      <c r="GDT24" s="406" t="n"/>
      <c r="GDU24" s="406" t="n"/>
      <c r="GDV24" s="406" t="n"/>
      <c r="GDW24" s="406" t="n"/>
      <c r="GDX24" s="406" t="n"/>
      <c r="GDY24" s="406" t="n"/>
      <c r="GDZ24" s="406" t="n"/>
      <c r="GEA24" s="406" t="n"/>
      <c r="GEB24" s="406" t="n"/>
      <c r="GEC24" s="406" t="n"/>
      <c r="GED24" s="406" t="n"/>
      <c r="GEE24" s="406" t="n"/>
      <c r="GEF24" s="406" t="n"/>
      <c r="GEG24" s="406" t="n"/>
      <c r="GEH24" s="406" t="n"/>
      <c r="GEI24" s="406" t="n"/>
      <c r="GEJ24" s="406" t="n"/>
      <c r="GEK24" s="406" t="n"/>
      <c r="GEL24" s="406" t="n"/>
      <c r="GEM24" s="406" t="n"/>
      <c r="GEN24" s="406" t="n"/>
      <c r="GEO24" s="406" t="n"/>
      <c r="GEP24" s="406" t="n"/>
      <c r="GEQ24" s="406" t="n"/>
      <c r="GER24" s="406" t="n"/>
      <c r="GES24" s="406" t="n"/>
      <c r="GET24" s="406" t="n"/>
      <c r="GEU24" s="406" t="n"/>
      <c r="GEV24" s="406" t="n"/>
      <c r="GEW24" s="406" t="n"/>
      <c r="GEX24" s="406" t="n"/>
      <c r="GEY24" s="406" t="n"/>
      <c r="GEZ24" s="406" t="n"/>
      <c r="GFA24" s="406" t="n"/>
      <c r="GFB24" s="406" t="n"/>
      <c r="GFC24" s="406" t="n"/>
      <c r="GFD24" s="406" t="n"/>
      <c r="GFE24" s="406" t="n"/>
      <c r="GFF24" s="406" t="n"/>
      <c r="GFG24" s="406" t="n"/>
      <c r="GFH24" s="406" t="n"/>
      <c r="GFI24" s="406" t="n"/>
      <c r="GFJ24" s="406" t="n"/>
      <c r="GFK24" s="406" t="n"/>
      <c r="GFL24" s="406" t="n"/>
      <c r="GFM24" s="406" t="n"/>
      <c r="GFN24" s="406" t="n"/>
      <c r="GFO24" s="406" t="n"/>
      <c r="GFP24" s="406" t="n"/>
      <c r="GFQ24" s="406" t="n"/>
      <c r="GFR24" s="406" t="n"/>
      <c r="GFS24" s="406" t="n"/>
      <c r="GFT24" s="406" t="n"/>
      <c r="GFU24" s="406" t="n"/>
      <c r="GFV24" s="406" t="n"/>
      <c r="GFW24" s="406" t="n"/>
      <c r="GFX24" s="406" t="n"/>
      <c r="GFY24" s="406" t="n"/>
      <c r="GFZ24" s="406" t="n"/>
      <c r="GGA24" s="406" t="n"/>
      <c r="GGB24" s="406" t="n"/>
      <c r="GGC24" s="406" t="n"/>
      <c r="GGD24" s="406" t="n"/>
      <c r="GGE24" s="406" t="n"/>
      <c r="GGF24" s="406" t="n"/>
      <c r="GGG24" s="406" t="n"/>
      <c r="GGH24" s="406" t="n"/>
      <c r="GGI24" s="406" t="n"/>
      <c r="GGJ24" s="406" t="n"/>
      <c r="GGK24" s="406" t="n"/>
      <c r="GGL24" s="406" t="n"/>
      <c r="GGM24" s="406" t="n"/>
      <c r="GGN24" s="406" t="n"/>
      <c r="GGO24" s="406" t="n"/>
      <c r="GGP24" s="406" t="n"/>
      <c r="GGQ24" s="406" t="n"/>
      <c r="GGR24" s="406" t="n"/>
      <c r="GGS24" s="406" t="n"/>
      <c r="GGT24" s="406" t="n"/>
      <c r="GGU24" s="406" t="n"/>
      <c r="GGV24" s="406" t="n"/>
      <c r="GGW24" s="406" t="n"/>
      <c r="GGX24" s="406" t="n"/>
      <c r="GGY24" s="406" t="n"/>
      <c r="GGZ24" s="406" t="n"/>
      <c r="GHA24" s="406" t="n"/>
      <c r="GHB24" s="406" t="n"/>
      <c r="GHC24" s="406" t="n"/>
      <c r="GHD24" s="406" t="n"/>
      <c r="GHE24" s="406" t="n"/>
      <c r="GHF24" s="406" t="n"/>
      <c r="GHG24" s="406" t="n"/>
      <c r="GHH24" s="406" t="n"/>
      <c r="GHI24" s="406" t="n"/>
      <c r="GHJ24" s="406" t="n"/>
      <c r="GHK24" s="406" t="n"/>
      <c r="GHL24" s="406" t="n"/>
      <c r="GHM24" s="406" t="n"/>
      <c r="GHN24" s="406" t="n"/>
      <c r="GHO24" s="406" t="n"/>
      <c r="GHP24" s="406" t="n"/>
      <c r="GHQ24" s="406" t="n"/>
      <c r="GHR24" s="406" t="n"/>
      <c r="GHS24" s="406" t="n"/>
      <c r="GHT24" s="406" t="n"/>
      <c r="GHU24" s="406" t="n"/>
      <c r="GHV24" s="406" t="n"/>
      <c r="GHW24" s="406" t="n"/>
      <c r="GHX24" s="406" t="n"/>
      <c r="GHY24" s="406" t="n"/>
      <c r="GHZ24" s="406" t="n"/>
      <c r="GIA24" s="406" t="n"/>
      <c r="GIB24" s="406" t="n"/>
      <c r="GIC24" s="406" t="n"/>
      <c r="GID24" s="406" t="n"/>
      <c r="GIE24" s="406" t="n"/>
      <c r="GIF24" s="406" t="n"/>
      <c r="GIG24" s="406" t="n"/>
      <c r="GIH24" s="406" t="n"/>
      <c r="GII24" s="406" t="n"/>
      <c r="GIJ24" s="406" t="n"/>
      <c r="GIK24" s="406" t="n"/>
      <c r="GIL24" s="406" t="n"/>
      <c r="GIM24" s="406" t="n"/>
      <c r="GIN24" s="406" t="n"/>
      <c r="GIO24" s="406" t="n"/>
      <c r="GIP24" s="406" t="n"/>
      <c r="GIQ24" s="406" t="n"/>
      <c r="GIR24" s="406" t="n"/>
      <c r="GIS24" s="406" t="n"/>
      <c r="GIT24" s="406" t="n"/>
      <c r="GIU24" s="406" t="n"/>
      <c r="GIV24" s="406" t="n"/>
      <c r="GIW24" s="406" t="n"/>
      <c r="GIX24" s="406" t="n"/>
      <c r="GIY24" s="406" t="n"/>
      <c r="GIZ24" s="406" t="n"/>
      <c r="GJA24" s="406" t="n"/>
      <c r="GJB24" s="406" t="n"/>
      <c r="GJC24" s="406" t="n"/>
      <c r="GJD24" s="406" t="n"/>
      <c r="GJE24" s="406" t="n"/>
      <c r="GJF24" s="406" t="n"/>
      <c r="GJG24" s="406" t="n"/>
      <c r="GJH24" s="406" t="n"/>
      <c r="GJI24" s="406" t="n"/>
      <c r="GJJ24" s="406" t="n"/>
      <c r="GJK24" s="406" t="n"/>
      <c r="GJL24" s="406" t="n"/>
      <c r="GJM24" s="406" t="n"/>
      <c r="GJN24" s="406" t="n"/>
      <c r="GJO24" s="406" t="n"/>
      <c r="GJP24" s="406" t="n"/>
      <c r="GJQ24" s="406" t="n"/>
      <c r="GJR24" s="406" t="n"/>
      <c r="GJS24" s="406" t="n"/>
      <c r="GJT24" s="406" t="n"/>
      <c r="GJU24" s="406" t="n"/>
      <c r="GJV24" s="406" t="n"/>
      <c r="GJW24" s="406" t="n"/>
      <c r="GJX24" s="406" t="n"/>
      <c r="GJY24" s="406" t="n"/>
      <c r="GJZ24" s="406" t="n"/>
      <c r="GKA24" s="406" t="n"/>
      <c r="GKB24" s="406" t="n"/>
      <c r="GKC24" s="406" t="n"/>
      <c r="GKD24" s="406" t="n"/>
      <c r="GKE24" s="406" t="n"/>
      <c r="GKF24" s="406" t="n"/>
      <c r="GKG24" s="406" t="n"/>
      <c r="GKH24" s="406" t="n"/>
      <c r="GKI24" s="406" t="n"/>
      <c r="GKJ24" s="406" t="n"/>
      <c r="GKK24" s="406" t="n"/>
      <c r="GKL24" s="406" t="n"/>
      <c r="GKM24" s="406" t="n"/>
      <c r="GKN24" s="406" t="n"/>
      <c r="GKO24" s="406" t="n"/>
      <c r="GKP24" s="406" t="n"/>
      <c r="GKQ24" s="406" t="n"/>
      <c r="GKR24" s="406" t="n"/>
      <c r="GKS24" s="406" t="n"/>
      <c r="GKT24" s="406" t="n"/>
      <c r="GKU24" s="406" t="n"/>
      <c r="GKV24" s="406" t="n"/>
      <c r="GKW24" s="406" t="n"/>
      <c r="GKX24" s="406" t="n"/>
      <c r="GKY24" s="406" t="n"/>
      <c r="GKZ24" s="406" t="n"/>
      <c r="GLA24" s="406" t="n"/>
      <c r="GLB24" s="406" t="n"/>
      <c r="GLC24" s="406" t="n"/>
      <c r="GLD24" s="406" t="n"/>
      <c r="GLE24" s="406" t="n"/>
      <c r="GLF24" s="406" t="n"/>
      <c r="GLG24" s="406" t="n"/>
      <c r="GLH24" s="406" t="n"/>
      <c r="GLI24" s="406" t="n"/>
      <c r="GLJ24" s="406" t="n"/>
      <c r="GLK24" s="406" t="n"/>
      <c r="GLL24" s="406" t="n"/>
      <c r="GLM24" s="406" t="n"/>
      <c r="GLN24" s="406" t="n"/>
      <c r="GLO24" s="406" t="n"/>
      <c r="GLP24" s="406" t="n"/>
      <c r="GLQ24" s="406" t="n"/>
      <c r="GLR24" s="406" t="n"/>
      <c r="GLS24" s="406" t="n"/>
      <c r="GLT24" s="406" t="n"/>
      <c r="GLU24" s="406" t="n"/>
      <c r="GLV24" s="406" t="n"/>
      <c r="GLW24" s="406" t="n"/>
      <c r="GLX24" s="406" t="n"/>
      <c r="GLY24" s="406" t="n"/>
      <c r="GLZ24" s="406" t="n"/>
      <c r="GMA24" s="406" t="n"/>
      <c r="GMB24" s="406" t="n"/>
      <c r="GMC24" s="406" t="n"/>
      <c r="GMD24" s="406" t="n"/>
      <c r="GME24" s="406" t="n"/>
      <c r="GMF24" s="406" t="n"/>
      <c r="GMG24" s="406" t="n"/>
      <c r="GMH24" s="406" t="n"/>
      <c r="GMI24" s="406" t="n"/>
      <c r="GMJ24" s="406" t="n"/>
      <c r="GMK24" s="406" t="n"/>
      <c r="GML24" s="406" t="n"/>
      <c r="GMM24" s="406" t="n"/>
      <c r="GMN24" s="406" t="n"/>
      <c r="GMO24" s="406" t="n"/>
      <c r="GMP24" s="406" t="n"/>
      <c r="GMQ24" s="406" t="n"/>
      <c r="GMR24" s="406" t="n"/>
      <c r="GMS24" s="406" t="n"/>
      <c r="GMT24" s="406" t="n"/>
      <c r="GMU24" s="406" t="n"/>
      <c r="GMV24" s="406" t="n"/>
      <c r="GMW24" s="406" t="n"/>
      <c r="GMX24" s="406" t="n"/>
      <c r="GMY24" s="406" t="n"/>
      <c r="GMZ24" s="406" t="n"/>
      <c r="GNA24" s="406" t="n"/>
      <c r="GNB24" s="406" t="n"/>
      <c r="GNC24" s="406" t="n"/>
      <c r="GND24" s="406" t="n"/>
      <c r="GNE24" s="406" t="n"/>
      <c r="GNF24" s="406" t="n"/>
      <c r="GNG24" s="406" t="n"/>
      <c r="GNH24" s="406" t="n"/>
      <c r="GNI24" s="406" t="n"/>
      <c r="GNJ24" s="406" t="n"/>
      <c r="GNK24" s="406" t="n"/>
      <c r="GNL24" s="406" t="n"/>
      <c r="GNM24" s="406" t="n"/>
      <c r="GNN24" s="406" t="n"/>
      <c r="GNO24" s="406" t="n"/>
      <c r="GNP24" s="406" t="n"/>
      <c r="GNQ24" s="406" t="n"/>
      <c r="GNR24" s="406" t="n"/>
      <c r="GNS24" s="406" t="n"/>
      <c r="GNT24" s="406" t="n"/>
      <c r="GNU24" s="406" t="n"/>
      <c r="GNV24" s="406" t="n"/>
      <c r="GNW24" s="406" t="n"/>
      <c r="GNX24" s="406" t="n"/>
      <c r="GNY24" s="406" t="n"/>
      <c r="GNZ24" s="406" t="n"/>
      <c r="GOA24" s="406" t="n"/>
      <c r="GOB24" s="406" t="n"/>
      <c r="GOC24" s="406" t="n"/>
      <c r="GOD24" s="406" t="n"/>
      <c r="GOE24" s="406" t="n"/>
      <c r="GOF24" s="406" t="n"/>
      <c r="GOG24" s="406" t="n"/>
      <c r="GOH24" s="406" t="n"/>
      <c r="GOI24" s="406" t="n"/>
      <c r="GOJ24" s="406" t="n"/>
      <c r="GOK24" s="406" t="n"/>
      <c r="GOL24" s="406" t="n"/>
      <c r="GOM24" s="406" t="n"/>
      <c r="GON24" s="406" t="n"/>
      <c r="GOO24" s="406" t="n"/>
      <c r="GOP24" s="406" t="n"/>
      <c r="GOQ24" s="406" t="n"/>
      <c r="GOR24" s="406" t="n"/>
      <c r="GOS24" s="406" t="n"/>
      <c r="GOT24" s="406" t="n"/>
      <c r="GOU24" s="406" t="n"/>
      <c r="GOV24" s="406" t="n"/>
      <c r="GOW24" s="406" t="n"/>
      <c r="GOX24" s="406" t="n"/>
      <c r="GOY24" s="406" t="n"/>
      <c r="GOZ24" s="406" t="n"/>
      <c r="GPA24" s="406" t="n"/>
      <c r="GPB24" s="406" t="n"/>
      <c r="GPC24" s="406" t="n"/>
      <c r="GPD24" s="406" t="n"/>
      <c r="GPE24" s="406" t="n"/>
      <c r="GPF24" s="406" t="n"/>
      <c r="GPG24" s="406" t="n"/>
      <c r="GPH24" s="406" t="n"/>
      <c r="GPI24" s="406" t="n"/>
      <c r="GPJ24" s="406" t="n"/>
      <c r="GPK24" s="406" t="n"/>
      <c r="GPL24" s="406" t="n"/>
      <c r="GPM24" s="406" t="n"/>
      <c r="GPN24" s="406" t="n"/>
      <c r="GPO24" s="406" t="n"/>
      <c r="GPP24" s="406" t="n"/>
      <c r="GPQ24" s="406" t="n"/>
      <c r="GPR24" s="406" t="n"/>
      <c r="GPS24" s="406" t="n"/>
      <c r="GPT24" s="406" t="n"/>
      <c r="GPU24" s="406" t="n"/>
      <c r="GPV24" s="406" t="n"/>
      <c r="GPW24" s="406" t="n"/>
      <c r="GPX24" s="406" t="n"/>
      <c r="GPY24" s="406" t="n"/>
      <c r="GPZ24" s="406" t="n"/>
      <c r="GQA24" s="406" t="n"/>
      <c r="GQB24" s="406" t="n"/>
      <c r="GQC24" s="406" t="n"/>
      <c r="GQD24" s="406" t="n"/>
      <c r="GQE24" s="406" t="n"/>
      <c r="GQF24" s="406" t="n"/>
      <c r="GQG24" s="406" t="n"/>
      <c r="GQH24" s="406" t="n"/>
      <c r="GQI24" s="406" t="n"/>
      <c r="GQJ24" s="406" t="n"/>
      <c r="GQK24" s="406" t="n"/>
      <c r="GQL24" s="406" t="n"/>
      <c r="GQM24" s="406" t="n"/>
      <c r="GQN24" s="406" t="n"/>
      <c r="GQO24" s="406" t="n"/>
      <c r="GQP24" s="406" t="n"/>
      <c r="GQQ24" s="406" t="n"/>
      <c r="GQR24" s="406" t="n"/>
      <c r="GQS24" s="406" t="n"/>
      <c r="GQT24" s="406" t="n"/>
      <c r="GQU24" s="406" t="n"/>
      <c r="GQV24" s="406" t="n"/>
      <c r="GQW24" s="406" t="n"/>
      <c r="GQX24" s="406" t="n"/>
      <c r="GQY24" s="406" t="n"/>
      <c r="GQZ24" s="406" t="n"/>
      <c r="GRA24" s="406" t="n"/>
      <c r="GRB24" s="406" t="n"/>
      <c r="GRC24" s="406" t="n"/>
      <c r="GRD24" s="406" t="n"/>
      <c r="GRE24" s="406" t="n"/>
      <c r="GRF24" s="406" t="n"/>
      <c r="GRG24" s="406" t="n"/>
      <c r="GRH24" s="406" t="n"/>
      <c r="GRI24" s="406" t="n"/>
      <c r="GRJ24" s="406" t="n"/>
      <c r="GRK24" s="406" t="n"/>
      <c r="GRL24" s="406" t="n"/>
      <c r="GRM24" s="406" t="n"/>
      <c r="GRN24" s="406" t="n"/>
      <c r="GRO24" s="406" t="n"/>
      <c r="GRP24" s="406" t="n"/>
      <c r="GRQ24" s="406" t="n"/>
      <c r="GRR24" s="406" t="n"/>
      <c r="GRS24" s="406" t="n"/>
      <c r="GRT24" s="406" t="n"/>
      <c r="GRU24" s="406" t="n"/>
      <c r="GRV24" s="406" t="n"/>
      <c r="GRW24" s="406" t="n"/>
      <c r="GRX24" s="406" t="n"/>
      <c r="GRY24" s="406" t="n"/>
      <c r="GRZ24" s="406" t="n"/>
      <c r="GSA24" s="406" t="n"/>
      <c r="GSB24" s="406" t="n"/>
      <c r="GSC24" s="406" t="n"/>
      <c r="GSD24" s="406" t="n"/>
      <c r="GSE24" s="406" t="n"/>
      <c r="GSF24" s="406" t="n"/>
      <c r="GSG24" s="406" t="n"/>
      <c r="GSH24" s="406" t="n"/>
      <c r="GSI24" s="406" t="n"/>
      <c r="GSJ24" s="406" t="n"/>
      <c r="GSK24" s="406" t="n"/>
      <c r="GSL24" s="406" t="n"/>
      <c r="GSM24" s="406" t="n"/>
      <c r="GSN24" s="406" t="n"/>
      <c r="GSO24" s="406" t="n"/>
      <c r="GSP24" s="406" t="n"/>
      <c r="GSQ24" s="406" t="n"/>
      <c r="GSR24" s="406" t="n"/>
      <c r="GSS24" s="406" t="n"/>
      <c r="GST24" s="406" t="n"/>
      <c r="GSU24" s="406" t="n"/>
      <c r="GSV24" s="406" t="n"/>
      <c r="GSW24" s="406" t="n"/>
      <c r="GSX24" s="406" t="n"/>
      <c r="GSY24" s="406" t="n"/>
      <c r="GSZ24" s="406" t="n"/>
      <c r="GTA24" s="406" t="n"/>
      <c r="GTB24" s="406" t="n"/>
      <c r="GTC24" s="406" t="n"/>
      <c r="GTD24" s="406" t="n"/>
      <c r="GTE24" s="406" t="n"/>
      <c r="GTF24" s="406" t="n"/>
      <c r="GTG24" s="406" t="n"/>
      <c r="GTH24" s="406" t="n"/>
      <c r="GTI24" s="406" t="n"/>
      <c r="GTJ24" s="406" t="n"/>
      <c r="GTK24" s="406" t="n"/>
      <c r="GTL24" s="406" t="n"/>
      <c r="GTM24" s="406" t="n"/>
      <c r="GTN24" s="406" t="n"/>
      <c r="GTO24" s="406" t="n"/>
      <c r="GTP24" s="406" t="n"/>
      <c r="GTQ24" s="406" t="n"/>
      <c r="GTR24" s="406" t="n"/>
      <c r="GTS24" s="406" t="n"/>
      <c r="GTT24" s="406" t="n"/>
      <c r="GTU24" s="406" t="n"/>
      <c r="GTV24" s="406" t="n"/>
      <c r="GTW24" s="406" t="n"/>
      <c r="GTX24" s="406" t="n"/>
      <c r="GTY24" s="406" t="n"/>
      <c r="GTZ24" s="406" t="n"/>
      <c r="GUA24" s="406" t="n"/>
      <c r="GUB24" s="406" t="n"/>
      <c r="GUC24" s="406" t="n"/>
      <c r="GUD24" s="406" t="n"/>
      <c r="GUE24" s="406" t="n"/>
      <c r="GUF24" s="406" t="n"/>
      <c r="GUG24" s="406" t="n"/>
      <c r="GUH24" s="406" t="n"/>
      <c r="GUI24" s="406" t="n"/>
      <c r="GUJ24" s="406" t="n"/>
      <c r="GUK24" s="406" t="n"/>
      <c r="GUL24" s="406" t="n"/>
      <c r="GUM24" s="406" t="n"/>
      <c r="GUN24" s="406" t="n"/>
      <c r="GUO24" s="406" t="n"/>
      <c r="GUP24" s="406" t="n"/>
      <c r="GUQ24" s="406" t="n"/>
      <c r="GUR24" s="406" t="n"/>
      <c r="GUS24" s="406" t="n"/>
      <c r="GUT24" s="406" t="n"/>
      <c r="GUU24" s="406" t="n"/>
      <c r="GUV24" s="406" t="n"/>
      <c r="GUW24" s="406" t="n"/>
      <c r="GUX24" s="406" t="n"/>
      <c r="GUY24" s="406" t="n"/>
      <c r="GUZ24" s="406" t="n"/>
      <c r="GVA24" s="406" t="n"/>
      <c r="GVB24" s="406" t="n"/>
      <c r="GVC24" s="406" t="n"/>
      <c r="GVD24" s="406" t="n"/>
      <c r="GVE24" s="406" t="n"/>
      <c r="GVF24" s="406" t="n"/>
      <c r="GVG24" s="406" t="n"/>
      <c r="GVH24" s="406" t="n"/>
      <c r="GVI24" s="406" t="n"/>
      <c r="GVJ24" s="406" t="n"/>
      <c r="GVK24" s="406" t="n"/>
      <c r="GVL24" s="406" t="n"/>
      <c r="GVM24" s="406" t="n"/>
      <c r="GVN24" s="406" t="n"/>
      <c r="GVO24" s="406" t="n"/>
      <c r="GVP24" s="406" t="n"/>
      <c r="GVQ24" s="406" t="n"/>
      <c r="GVR24" s="406" t="n"/>
      <c r="GVS24" s="406" t="n"/>
      <c r="GVT24" s="406" t="n"/>
      <c r="GVU24" s="406" t="n"/>
      <c r="GVV24" s="406" t="n"/>
      <c r="GVW24" s="406" t="n"/>
      <c r="GVX24" s="406" t="n"/>
      <c r="GVY24" s="406" t="n"/>
      <c r="GVZ24" s="406" t="n"/>
      <c r="GWA24" s="406" t="n"/>
      <c r="GWB24" s="406" t="n"/>
      <c r="GWC24" s="406" t="n"/>
      <c r="GWD24" s="406" t="n"/>
      <c r="GWE24" s="406" t="n"/>
      <c r="GWF24" s="406" t="n"/>
      <c r="GWG24" s="406" t="n"/>
      <c r="GWH24" s="406" t="n"/>
      <c r="GWI24" s="406" t="n"/>
      <c r="GWJ24" s="406" t="n"/>
      <c r="GWK24" s="406" t="n"/>
      <c r="GWL24" s="406" t="n"/>
      <c r="GWM24" s="406" t="n"/>
      <c r="GWN24" s="406" t="n"/>
      <c r="GWO24" s="406" t="n"/>
      <c r="GWP24" s="406" t="n"/>
      <c r="GWQ24" s="406" t="n"/>
      <c r="GWR24" s="406" t="n"/>
      <c r="GWS24" s="406" t="n"/>
      <c r="GWT24" s="406" t="n"/>
      <c r="GWU24" s="406" t="n"/>
      <c r="GWV24" s="406" t="n"/>
      <c r="GWW24" s="406" t="n"/>
      <c r="GWX24" s="406" t="n"/>
      <c r="GWY24" s="406" t="n"/>
      <c r="GWZ24" s="406" t="n"/>
      <c r="GXA24" s="406" t="n"/>
      <c r="GXB24" s="406" t="n"/>
      <c r="GXC24" s="406" t="n"/>
      <c r="GXD24" s="406" t="n"/>
      <c r="GXE24" s="406" t="n"/>
      <c r="GXF24" s="406" t="n"/>
      <c r="GXG24" s="406" t="n"/>
      <c r="GXH24" s="406" t="n"/>
      <c r="GXI24" s="406" t="n"/>
      <c r="GXJ24" s="406" t="n"/>
      <c r="GXK24" s="406" t="n"/>
      <c r="GXL24" s="406" t="n"/>
      <c r="GXM24" s="406" t="n"/>
      <c r="GXN24" s="406" t="n"/>
      <c r="GXO24" s="406" t="n"/>
      <c r="GXP24" s="406" t="n"/>
      <c r="GXQ24" s="406" t="n"/>
      <c r="GXR24" s="406" t="n"/>
      <c r="GXS24" s="406" t="n"/>
      <c r="GXT24" s="406" t="n"/>
      <c r="GXU24" s="406" t="n"/>
      <c r="GXV24" s="406" t="n"/>
      <c r="GXW24" s="406" t="n"/>
      <c r="GXX24" s="406" t="n"/>
      <c r="GXY24" s="406" t="n"/>
      <c r="GXZ24" s="406" t="n"/>
      <c r="GYA24" s="406" t="n"/>
      <c r="GYB24" s="406" t="n"/>
      <c r="GYC24" s="406" t="n"/>
      <c r="GYD24" s="406" t="n"/>
      <c r="GYE24" s="406" t="n"/>
      <c r="GYF24" s="406" t="n"/>
      <c r="GYG24" s="406" t="n"/>
      <c r="GYH24" s="406" t="n"/>
      <c r="GYI24" s="406" t="n"/>
      <c r="GYJ24" s="406" t="n"/>
      <c r="GYK24" s="406" t="n"/>
      <c r="GYL24" s="406" t="n"/>
      <c r="GYM24" s="406" t="n"/>
      <c r="GYN24" s="406" t="n"/>
      <c r="GYO24" s="406" t="n"/>
      <c r="GYP24" s="406" t="n"/>
      <c r="GYQ24" s="406" t="n"/>
      <c r="GYR24" s="406" t="n"/>
      <c r="GYS24" s="406" t="n"/>
      <c r="GYT24" s="406" t="n"/>
      <c r="GYU24" s="406" t="n"/>
      <c r="GYV24" s="406" t="n"/>
      <c r="GYW24" s="406" t="n"/>
      <c r="GYX24" s="406" t="n"/>
      <c r="GYY24" s="406" t="n"/>
      <c r="GYZ24" s="406" t="n"/>
      <c r="GZA24" s="406" t="n"/>
      <c r="GZB24" s="406" t="n"/>
      <c r="GZC24" s="406" t="n"/>
      <c r="GZD24" s="406" t="n"/>
      <c r="GZE24" s="406" t="n"/>
      <c r="GZF24" s="406" t="n"/>
      <c r="GZG24" s="406" t="n"/>
      <c r="GZH24" s="406" t="n"/>
      <c r="GZI24" s="406" t="n"/>
      <c r="GZJ24" s="406" t="n"/>
      <c r="GZK24" s="406" t="n"/>
      <c r="GZL24" s="406" t="n"/>
      <c r="GZM24" s="406" t="n"/>
      <c r="GZN24" s="406" t="n"/>
      <c r="GZO24" s="406" t="n"/>
      <c r="GZP24" s="406" t="n"/>
      <c r="GZQ24" s="406" t="n"/>
      <c r="GZR24" s="406" t="n"/>
      <c r="GZS24" s="406" t="n"/>
      <c r="GZT24" s="406" t="n"/>
      <c r="GZU24" s="406" t="n"/>
      <c r="GZV24" s="406" t="n"/>
      <c r="GZW24" s="406" t="n"/>
      <c r="GZX24" s="406" t="n"/>
      <c r="GZY24" s="406" t="n"/>
      <c r="GZZ24" s="406" t="n"/>
      <c r="HAA24" s="406" t="n"/>
      <c r="HAB24" s="406" t="n"/>
      <c r="HAC24" s="406" t="n"/>
      <c r="HAD24" s="406" t="n"/>
      <c r="HAE24" s="406" t="n"/>
      <c r="HAF24" s="406" t="n"/>
      <c r="HAG24" s="406" t="n"/>
      <c r="HAH24" s="406" t="n"/>
      <c r="HAI24" s="406" t="n"/>
      <c r="HAJ24" s="406" t="n"/>
      <c r="HAK24" s="406" t="n"/>
      <c r="HAL24" s="406" t="n"/>
      <c r="HAM24" s="406" t="n"/>
      <c r="HAN24" s="406" t="n"/>
      <c r="HAO24" s="406" t="n"/>
      <c r="HAP24" s="406" t="n"/>
      <c r="HAQ24" s="406" t="n"/>
      <c r="HAR24" s="406" t="n"/>
      <c r="HAS24" s="406" t="n"/>
      <c r="HAT24" s="406" t="n"/>
      <c r="HAU24" s="406" t="n"/>
      <c r="HAV24" s="406" t="n"/>
      <c r="HAW24" s="406" t="n"/>
      <c r="HAX24" s="406" t="n"/>
      <c r="HAY24" s="406" t="n"/>
      <c r="HAZ24" s="406" t="n"/>
      <c r="HBA24" s="406" t="n"/>
      <c r="HBB24" s="406" t="n"/>
      <c r="HBC24" s="406" t="n"/>
      <c r="HBD24" s="406" t="n"/>
      <c r="HBE24" s="406" t="n"/>
      <c r="HBF24" s="406" t="n"/>
      <c r="HBG24" s="406" t="n"/>
      <c r="HBH24" s="406" t="n"/>
      <c r="HBI24" s="406" t="n"/>
      <c r="HBJ24" s="406" t="n"/>
      <c r="HBK24" s="406" t="n"/>
      <c r="HBL24" s="406" t="n"/>
      <c r="HBM24" s="406" t="n"/>
      <c r="HBN24" s="406" t="n"/>
      <c r="HBO24" s="406" t="n"/>
      <c r="HBP24" s="406" t="n"/>
      <c r="HBQ24" s="406" t="n"/>
      <c r="HBR24" s="406" t="n"/>
      <c r="HBS24" s="406" t="n"/>
      <c r="HBT24" s="406" t="n"/>
      <c r="HBU24" s="406" t="n"/>
      <c r="HBV24" s="406" t="n"/>
      <c r="HBW24" s="406" t="n"/>
      <c r="HBX24" s="406" t="n"/>
      <c r="HBY24" s="406" t="n"/>
      <c r="HBZ24" s="406" t="n"/>
      <c r="HCA24" s="406" t="n"/>
      <c r="HCB24" s="406" t="n"/>
      <c r="HCC24" s="406" t="n"/>
      <c r="HCD24" s="406" t="n"/>
      <c r="HCE24" s="406" t="n"/>
      <c r="HCF24" s="406" t="n"/>
      <c r="HCG24" s="406" t="n"/>
      <c r="HCH24" s="406" t="n"/>
      <c r="HCI24" s="406" t="n"/>
      <c r="HCJ24" s="406" t="n"/>
      <c r="HCK24" s="406" t="n"/>
      <c r="HCL24" s="406" t="n"/>
      <c r="HCM24" s="406" t="n"/>
      <c r="HCN24" s="406" t="n"/>
      <c r="HCO24" s="406" t="n"/>
      <c r="HCP24" s="406" t="n"/>
      <c r="HCQ24" s="406" t="n"/>
      <c r="HCR24" s="406" t="n"/>
      <c r="HCS24" s="406" t="n"/>
      <c r="HCT24" s="406" t="n"/>
      <c r="HCU24" s="406" t="n"/>
      <c r="HCV24" s="406" t="n"/>
      <c r="HCW24" s="406" t="n"/>
      <c r="HCX24" s="406" t="n"/>
      <c r="HCY24" s="406" t="n"/>
      <c r="HCZ24" s="406" t="n"/>
      <c r="HDA24" s="406" t="n"/>
      <c r="HDB24" s="406" t="n"/>
      <c r="HDC24" s="406" t="n"/>
      <c r="HDD24" s="406" t="n"/>
      <c r="HDE24" s="406" t="n"/>
      <c r="HDF24" s="406" t="n"/>
      <c r="HDG24" s="406" t="n"/>
      <c r="HDH24" s="406" t="n"/>
      <c r="HDI24" s="406" t="n"/>
      <c r="HDJ24" s="406" t="n"/>
      <c r="HDK24" s="406" t="n"/>
      <c r="HDL24" s="406" t="n"/>
      <c r="HDM24" s="406" t="n"/>
      <c r="HDN24" s="406" t="n"/>
      <c r="HDO24" s="406" t="n"/>
      <c r="HDP24" s="406" t="n"/>
      <c r="HDQ24" s="406" t="n"/>
      <c r="HDR24" s="406" t="n"/>
      <c r="HDS24" s="406" t="n"/>
      <c r="HDT24" s="406" t="n"/>
      <c r="HDU24" s="406" t="n"/>
      <c r="HDV24" s="406" t="n"/>
      <c r="HDW24" s="406" t="n"/>
      <c r="HDX24" s="406" t="n"/>
      <c r="HDY24" s="406" t="n"/>
      <c r="HDZ24" s="406" t="n"/>
      <c r="HEA24" s="406" t="n"/>
      <c r="HEB24" s="406" t="n"/>
      <c r="HEC24" s="406" t="n"/>
      <c r="HED24" s="406" t="n"/>
      <c r="HEE24" s="406" t="n"/>
      <c r="HEF24" s="406" t="n"/>
      <c r="HEG24" s="406" t="n"/>
      <c r="HEH24" s="406" t="n"/>
      <c r="HEI24" s="406" t="n"/>
      <c r="HEJ24" s="406" t="n"/>
      <c r="HEK24" s="406" t="n"/>
      <c r="HEL24" s="406" t="n"/>
      <c r="HEM24" s="406" t="n"/>
      <c r="HEN24" s="406" t="n"/>
      <c r="HEO24" s="406" t="n"/>
      <c r="HEP24" s="406" t="n"/>
      <c r="HEQ24" s="406" t="n"/>
      <c r="HER24" s="406" t="n"/>
      <c r="HES24" s="406" t="n"/>
      <c r="HET24" s="406" t="n"/>
      <c r="HEU24" s="406" t="n"/>
      <c r="HEV24" s="406" t="n"/>
      <c r="HEW24" s="406" t="n"/>
      <c r="HEX24" s="406" t="n"/>
      <c r="HEY24" s="406" t="n"/>
      <c r="HEZ24" s="406" t="n"/>
      <c r="HFA24" s="406" t="n"/>
      <c r="HFB24" s="406" t="n"/>
      <c r="HFC24" s="406" t="n"/>
      <c r="HFD24" s="406" t="n"/>
      <c r="HFE24" s="406" t="n"/>
      <c r="HFF24" s="406" t="n"/>
      <c r="HFG24" s="406" t="n"/>
      <c r="HFH24" s="406" t="n"/>
      <c r="HFI24" s="406" t="n"/>
      <c r="HFJ24" s="406" t="n"/>
      <c r="HFK24" s="406" t="n"/>
      <c r="HFL24" s="406" t="n"/>
      <c r="HFM24" s="406" t="n"/>
      <c r="HFN24" s="406" t="n"/>
      <c r="HFO24" s="406" t="n"/>
      <c r="HFP24" s="406" t="n"/>
      <c r="HFQ24" s="406" t="n"/>
      <c r="HFR24" s="406" t="n"/>
      <c r="HFS24" s="406" t="n"/>
      <c r="HFT24" s="406" t="n"/>
      <c r="HFU24" s="406" t="n"/>
      <c r="HFV24" s="406" t="n"/>
      <c r="HFW24" s="406" t="n"/>
      <c r="HFX24" s="406" t="n"/>
      <c r="HFY24" s="406" t="n"/>
      <c r="HFZ24" s="406" t="n"/>
      <c r="HGA24" s="406" t="n"/>
      <c r="HGB24" s="406" t="n"/>
      <c r="HGC24" s="406" t="n"/>
      <c r="HGD24" s="406" t="n"/>
      <c r="HGE24" s="406" t="n"/>
      <c r="HGF24" s="406" t="n"/>
      <c r="HGG24" s="406" t="n"/>
      <c r="HGH24" s="406" t="n"/>
      <c r="HGI24" s="406" t="n"/>
      <c r="HGJ24" s="406" t="n"/>
      <c r="HGK24" s="406" t="n"/>
      <c r="HGL24" s="406" t="n"/>
      <c r="HGM24" s="406" t="n"/>
      <c r="HGN24" s="406" t="n"/>
      <c r="HGO24" s="406" t="n"/>
      <c r="HGP24" s="406" t="n"/>
      <c r="HGQ24" s="406" t="n"/>
      <c r="HGR24" s="406" t="n"/>
      <c r="HGS24" s="406" t="n"/>
      <c r="HGT24" s="406" t="n"/>
      <c r="HGU24" s="406" t="n"/>
      <c r="HGV24" s="406" t="n"/>
      <c r="HGW24" s="406" t="n"/>
      <c r="HGX24" s="406" t="n"/>
      <c r="HGY24" s="406" t="n"/>
      <c r="HGZ24" s="406" t="n"/>
      <c r="HHA24" s="406" t="n"/>
      <c r="HHB24" s="406" t="n"/>
      <c r="HHC24" s="406" t="n"/>
      <c r="HHD24" s="406" t="n"/>
      <c r="HHE24" s="406" t="n"/>
      <c r="HHF24" s="406" t="n"/>
      <c r="HHG24" s="406" t="n"/>
      <c r="HHH24" s="406" t="n"/>
      <c r="HHI24" s="406" t="n"/>
      <c r="HHJ24" s="406" t="n"/>
      <c r="HHK24" s="406" t="n"/>
      <c r="HHL24" s="406" t="n"/>
      <c r="HHM24" s="406" t="n"/>
      <c r="HHN24" s="406" t="n"/>
      <c r="HHO24" s="406" t="n"/>
      <c r="HHP24" s="406" t="n"/>
      <c r="HHQ24" s="406" t="n"/>
      <c r="HHR24" s="406" t="n"/>
      <c r="HHS24" s="406" t="n"/>
      <c r="HHT24" s="406" t="n"/>
      <c r="HHU24" s="406" t="n"/>
      <c r="HHV24" s="406" t="n"/>
      <c r="HHW24" s="406" t="n"/>
      <c r="HHX24" s="406" t="n"/>
      <c r="HHY24" s="406" t="n"/>
      <c r="HHZ24" s="406" t="n"/>
      <c r="HIA24" s="406" t="n"/>
      <c r="HIB24" s="406" t="n"/>
      <c r="HIC24" s="406" t="n"/>
      <c r="HID24" s="406" t="n"/>
      <c r="HIE24" s="406" t="n"/>
      <c r="HIF24" s="406" t="n"/>
      <c r="HIG24" s="406" t="n"/>
      <c r="HIH24" s="406" t="n"/>
      <c r="HII24" s="406" t="n"/>
      <c r="HIJ24" s="406" t="n"/>
      <c r="HIK24" s="406" t="n"/>
      <c r="HIL24" s="406" t="n"/>
      <c r="HIM24" s="406" t="n"/>
      <c r="HIN24" s="406" t="n"/>
      <c r="HIO24" s="406" t="n"/>
      <c r="HIP24" s="406" t="n"/>
      <c r="HIQ24" s="406" t="n"/>
      <c r="HIR24" s="406" t="n"/>
      <c r="HIS24" s="406" t="n"/>
      <c r="HIT24" s="406" t="n"/>
      <c r="HIU24" s="406" t="n"/>
      <c r="HIV24" s="406" t="n"/>
      <c r="HIW24" s="406" t="n"/>
      <c r="HIX24" s="406" t="n"/>
      <c r="HIY24" s="406" t="n"/>
      <c r="HIZ24" s="406" t="n"/>
      <c r="HJA24" s="406" t="n"/>
      <c r="HJB24" s="406" t="n"/>
      <c r="HJC24" s="406" t="n"/>
      <c r="HJD24" s="406" t="n"/>
      <c r="HJE24" s="406" t="n"/>
      <c r="HJF24" s="406" t="n"/>
      <c r="HJG24" s="406" t="n"/>
      <c r="HJH24" s="406" t="n"/>
      <c r="HJI24" s="406" t="n"/>
      <c r="HJJ24" s="406" t="n"/>
      <c r="HJK24" s="406" t="n"/>
      <c r="HJL24" s="406" t="n"/>
      <c r="HJM24" s="406" t="n"/>
      <c r="HJN24" s="406" t="n"/>
      <c r="HJO24" s="406" t="n"/>
      <c r="HJP24" s="406" t="n"/>
      <c r="HJQ24" s="406" t="n"/>
      <c r="HJR24" s="406" t="n"/>
      <c r="HJS24" s="406" t="n"/>
      <c r="HJT24" s="406" t="n"/>
      <c r="HJU24" s="406" t="n"/>
      <c r="HJV24" s="406" t="n"/>
      <c r="HJW24" s="406" t="n"/>
      <c r="HJX24" s="406" t="n"/>
      <c r="HJY24" s="406" t="n"/>
      <c r="HJZ24" s="406" t="n"/>
      <c r="HKA24" s="406" t="n"/>
      <c r="HKB24" s="406" t="n"/>
      <c r="HKC24" s="406" t="n"/>
      <c r="HKD24" s="406" t="n"/>
      <c r="HKE24" s="406" t="n"/>
      <c r="HKF24" s="406" t="n"/>
      <c r="HKG24" s="406" t="n"/>
      <c r="HKH24" s="406" t="n"/>
      <c r="HKI24" s="406" t="n"/>
      <c r="HKJ24" s="406" t="n"/>
      <c r="HKK24" s="406" t="n"/>
      <c r="HKL24" s="406" t="n"/>
      <c r="HKM24" s="406" t="n"/>
      <c r="HKN24" s="406" t="n"/>
      <c r="HKO24" s="406" t="n"/>
      <c r="HKP24" s="406" t="n"/>
      <c r="HKQ24" s="406" t="n"/>
      <c r="HKR24" s="406" t="n"/>
      <c r="HKS24" s="406" t="n"/>
      <c r="HKT24" s="406" t="n"/>
      <c r="HKU24" s="406" t="n"/>
      <c r="HKV24" s="406" t="n"/>
      <c r="HKW24" s="406" t="n"/>
      <c r="HKX24" s="406" t="n"/>
      <c r="HKY24" s="406" t="n"/>
      <c r="HKZ24" s="406" t="n"/>
      <c r="HLA24" s="406" t="n"/>
      <c r="HLB24" s="406" t="n"/>
      <c r="HLC24" s="406" t="n"/>
      <c r="HLD24" s="406" t="n"/>
      <c r="HLE24" s="406" t="n"/>
      <c r="HLF24" s="406" t="n"/>
      <c r="HLG24" s="406" t="n"/>
      <c r="HLH24" s="406" t="n"/>
      <c r="HLI24" s="406" t="n"/>
      <c r="HLJ24" s="406" t="n"/>
      <c r="HLK24" s="406" t="n"/>
      <c r="HLL24" s="406" t="n"/>
      <c r="HLM24" s="406" t="n"/>
      <c r="HLN24" s="406" t="n"/>
      <c r="HLO24" s="406" t="n"/>
      <c r="HLP24" s="406" t="n"/>
      <c r="HLQ24" s="406" t="n"/>
      <c r="HLR24" s="406" t="n"/>
      <c r="HLS24" s="406" t="n"/>
      <c r="HLT24" s="406" t="n"/>
      <c r="HLU24" s="406" t="n"/>
      <c r="HLV24" s="406" t="n"/>
      <c r="HLW24" s="406" t="n"/>
      <c r="HLX24" s="406" t="n"/>
      <c r="HLY24" s="406" t="n"/>
      <c r="HLZ24" s="406" t="n"/>
      <c r="HMA24" s="406" t="n"/>
      <c r="HMB24" s="406" t="n"/>
      <c r="HMC24" s="406" t="n"/>
      <c r="HMD24" s="406" t="n"/>
      <c r="HME24" s="406" t="n"/>
      <c r="HMF24" s="406" t="n"/>
      <c r="HMG24" s="406" t="n"/>
      <c r="HMH24" s="406" t="n"/>
      <c r="HMI24" s="406" t="n"/>
      <c r="HMJ24" s="406" t="n"/>
      <c r="HMK24" s="406" t="n"/>
      <c r="HML24" s="406" t="n"/>
      <c r="HMM24" s="406" t="n"/>
      <c r="HMN24" s="406" t="n"/>
      <c r="HMO24" s="406" t="n"/>
      <c r="HMP24" s="406" t="n"/>
      <c r="HMQ24" s="406" t="n"/>
      <c r="HMR24" s="406" t="n"/>
      <c r="HMS24" s="406" t="n"/>
      <c r="HMT24" s="406" t="n"/>
      <c r="HMU24" s="406" t="n"/>
      <c r="HMV24" s="406" t="n"/>
      <c r="HMW24" s="406" t="n"/>
      <c r="HMX24" s="406" t="n"/>
      <c r="HMY24" s="406" t="n"/>
      <c r="HMZ24" s="406" t="n"/>
      <c r="HNA24" s="406" t="n"/>
      <c r="HNB24" s="406" t="n"/>
      <c r="HNC24" s="406" t="n"/>
      <c r="HND24" s="406" t="n"/>
      <c r="HNE24" s="406" t="n"/>
      <c r="HNF24" s="406" t="n"/>
      <c r="HNG24" s="406" t="n"/>
      <c r="HNH24" s="406" t="n"/>
      <c r="HNI24" s="406" t="n"/>
      <c r="HNJ24" s="406" t="n"/>
      <c r="HNK24" s="406" t="n"/>
      <c r="HNL24" s="406" t="n"/>
      <c r="HNM24" s="406" t="n"/>
      <c r="HNN24" s="406" t="n"/>
      <c r="HNO24" s="406" t="n"/>
      <c r="HNP24" s="406" t="n"/>
      <c r="HNQ24" s="406" t="n"/>
      <c r="HNR24" s="406" t="n"/>
      <c r="HNS24" s="406" t="n"/>
      <c r="HNT24" s="406" t="n"/>
      <c r="HNU24" s="406" t="n"/>
      <c r="HNV24" s="406" t="n"/>
      <c r="HNW24" s="406" t="n"/>
      <c r="HNX24" s="406" t="n"/>
      <c r="HNY24" s="406" t="n"/>
      <c r="HNZ24" s="406" t="n"/>
      <c r="HOA24" s="406" t="n"/>
      <c r="HOB24" s="406" t="n"/>
      <c r="HOC24" s="406" t="n"/>
      <c r="HOD24" s="406" t="n"/>
      <c r="HOE24" s="406" t="n"/>
      <c r="HOF24" s="406" t="n"/>
      <c r="HOG24" s="406" t="n"/>
      <c r="HOH24" s="406" t="n"/>
      <c r="HOI24" s="406" t="n"/>
      <c r="HOJ24" s="406" t="n"/>
      <c r="HOK24" s="406" t="n"/>
      <c r="HOL24" s="406" t="n"/>
      <c r="HOM24" s="406" t="n"/>
      <c r="HON24" s="406" t="n"/>
      <c r="HOO24" s="406" t="n"/>
      <c r="HOP24" s="406" t="n"/>
      <c r="HOQ24" s="406" t="n"/>
      <c r="HOR24" s="406" t="n"/>
      <c r="HOS24" s="406" t="n"/>
      <c r="HOT24" s="406" t="n"/>
      <c r="HOU24" s="406" t="n"/>
      <c r="HOV24" s="406" t="n"/>
      <c r="HOW24" s="406" t="n"/>
      <c r="HOX24" s="406" t="n"/>
      <c r="HOY24" s="406" t="n"/>
      <c r="HOZ24" s="406" t="n"/>
      <c r="HPA24" s="406" t="n"/>
      <c r="HPB24" s="406" t="n"/>
      <c r="HPC24" s="406" t="n"/>
      <c r="HPD24" s="406" t="n"/>
      <c r="HPE24" s="406" t="n"/>
      <c r="HPF24" s="406" t="n"/>
      <c r="HPG24" s="406" t="n"/>
      <c r="HPH24" s="406" t="n"/>
      <c r="HPI24" s="406" t="n"/>
      <c r="HPJ24" s="406" t="n"/>
      <c r="HPK24" s="406" t="n"/>
      <c r="HPL24" s="406" t="n"/>
      <c r="HPM24" s="406" t="n"/>
      <c r="HPN24" s="406" t="n"/>
      <c r="HPO24" s="406" t="n"/>
      <c r="HPP24" s="406" t="n"/>
      <c r="HPQ24" s="406" t="n"/>
      <c r="HPR24" s="406" t="n"/>
      <c r="HPS24" s="406" t="n"/>
      <c r="HPT24" s="406" t="n"/>
      <c r="HPU24" s="406" t="n"/>
      <c r="HPV24" s="406" t="n"/>
      <c r="HPW24" s="406" t="n"/>
      <c r="HPX24" s="406" t="n"/>
      <c r="HPY24" s="406" t="n"/>
      <c r="HPZ24" s="406" t="n"/>
      <c r="HQA24" s="406" t="n"/>
      <c r="HQB24" s="406" t="n"/>
      <c r="HQC24" s="406" t="n"/>
      <c r="HQD24" s="406" t="n"/>
      <c r="HQE24" s="406" t="n"/>
      <c r="HQF24" s="406" t="n"/>
      <c r="HQG24" s="406" t="n"/>
      <c r="HQH24" s="406" t="n"/>
      <c r="HQI24" s="406" t="n"/>
      <c r="HQJ24" s="406" t="n"/>
      <c r="HQK24" s="406" t="n"/>
      <c r="HQL24" s="406" t="n"/>
      <c r="HQM24" s="406" t="n"/>
      <c r="HQN24" s="406" t="n"/>
      <c r="HQO24" s="406" t="n"/>
      <c r="HQP24" s="406" t="n"/>
      <c r="HQQ24" s="406" t="n"/>
      <c r="HQR24" s="406" t="n"/>
      <c r="HQS24" s="406" t="n"/>
      <c r="HQT24" s="406" t="n"/>
      <c r="HQU24" s="406" t="n"/>
      <c r="HQV24" s="406" t="n"/>
      <c r="HQW24" s="406" t="n"/>
      <c r="HQX24" s="406" t="n"/>
      <c r="HQY24" s="406" t="n"/>
      <c r="HQZ24" s="406" t="n"/>
      <c r="HRA24" s="406" t="n"/>
      <c r="HRB24" s="406" t="n"/>
      <c r="HRC24" s="406" t="n"/>
      <c r="HRD24" s="406" t="n"/>
      <c r="HRE24" s="406" t="n"/>
      <c r="HRF24" s="406" t="n"/>
      <c r="HRG24" s="406" t="n"/>
      <c r="HRH24" s="406" t="n"/>
      <c r="HRI24" s="406" t="n"/>
      <c r="HRJ24" s="406" t="n"/>
      <c r="HRK24" s="406" t="n"/>
      <c r="HRL24" s="406" t="n"/>
      <c r="HRM24" s="406" t="n"/>
      <c r="HRN24" s="406" t="n"/>
      <c r="HRO24" s="406" t="n"/>
      <c r="HRP24" s="406" t="n"/>
      <c r="HRQ24" s="406" t="n"/>
      <c r="HRR24" s="406" t="n"/>
      <c r="HRS24" s="406" t="n"/>
      <c r="HRT24" s="406" t="n"/>
      <c r="HRU24" s="406" t="n"/>
      <c r="HRV24" s="406" t="n"/>
      <c r="HRW24" s="406" t="n"/>
      <c r="HRX24" s="406" t="n"/>
      <c r="HRY24" s="406" t="n"/>
      <c r="HRZ24" s="406" t="n"/>
      <c r="HSA24" s="406" t="n"/>
      <c r="HSB24" s="406" t="n"/>
      <c r="HSC24" s="406" t="n"/>
      <c r="HSD24" s="406" t="n"/>
      <c r="HSE24" s="406" t="n"/>
      <c r="HSF24" s="406" t="n"/>
      <c r="HSG24" s="406" t="n"/>
      <c r="HSH24" s="406" t="n"/>
      <c r="HSI24" s="406" t="n"/>
      <c r="HSJ24" s="406" t="n"/>
      <c r="HSK24" s="406" t="n"/>
      <c r="HSL24" s="406" t="n"/>
      <c r="HSM24" s="406" t="n"/>
      <c r="HSN24" s="406" t="n"/>
      <c r="HSO24" s="406" t="n"/>
      <c r="HSP24" s="406" t="n"/>
      <c r="HSQ24" s="406" t="n"/>
      <c r="HSR24" s="406" t="n"/>
      <c r="HSS24" s="406" t="n"/>
      <c r="HST24" s="406" t="n"/>
      <c r="HSU24" s="406" t="n"/>
      <c r="HSV24" s="406" t="n"/>
      <c r="HSW24" s="406" t="n"/>
      <c r="HSX24" s="406" t="n"/>
      <c r="HSY24" s="406" t="n"/>
      <c r="HSZ24" s="406" t="n"/>
      <c r="HTA24" s="406" t="n"/>
      <c r="HTB24" s="406" t="n"/>
      <c r="HTC24" s="406" t="n"/>
      <c r="HTD24" s="406" t="n"/>
      <c r="HTE24" s="406" t="n"/>
      <c r="HTF24" s="406" t="n"/>
      <c r="HTG24" s="406" t="n"/>
      <c r="HTH24" s="406" t="n"/>
      <c r="HTI24" s="406" t="n"/>
      <c r="HTJ24" s="406" t="n"/>
      <c r="HTK24" s="406" t="n"/>
      <c r="HTL24" s="406" t="n"/>
      <c r="HTM24" s="406" t="n"/>
      <c r="HTN24" s="406" t="n"/>
      <c r="HTO24" s="406" t="n"/>
      <c r="HTP24" s="406" t="n"/>
      <c r="HTQ24" s="406" t="n"/>
      <c r="HTR24" s="406" t="n"/>
      <c r="HTS24" s="406" t="n"/>
      <c r="HTT24" s="406" t="n"/>
      <c r="HTU24" s="406" t="n"/>
      <c r="HTV24" s="406" t="n"/>
      <c r="HTW24" s="406" t="n"/>
      <c r="HTX24" s="406" t="n"/>
      <c r="HTY24" s="406" t="n"/>
      <c r="HTZ24" s="406" t="n"/>
      <c r="HUA24" s="406" t="n"/>
      <c r="HUB24" s="406" t="n"/>
      <c r="HUC24" s="406" t="n"/>
      <c r="HUD24" s="406" t="n"/>
      <c r="HUE24" s="406" t="n"/>
      <c r="HUF24" s="406" t="n"/>
      <c r="HUG24" s="406" t="n"/>
      <c r="HUH24" s="406" t="n"/>
      <c r="HUI24" s="406" t="n"/>
      <c r="HUJ24" s="406" t="n"/>
      <c r="HUK24" s="406" t="n"/>
      <c r="HUL24" s="406" t="n"/>
      <c r="HUM24" s="406" t="n"/>
      <c r="HUN24" s="406" t="n"/>
      <c r="HUO24" s="406" t="n"/>
      <c r="HUP24" s="406" t="n"/>
      <c r="HUQ24" s="406" t="n"/>
      <c r="HUR24" s="406" t="n"/>
      <c r="HUS24" s="406" t="n"/>
      <c r="HUT24" s="406" t="n"/>
      <c r="HUU24" s="406" t="n"/>
      <c r="HUV24" s="406" t="n"/>
      <c r="HUW24" s="406" t="n"/>
      <c r="HUX24" s="406" t="n"/>
      <c r="HUY24" s="406" t="n"/>
      <c r="HUZ24" s="406" t="n"/>
      <c r="HVA24" s="406" t="n"/>
      <c r="HVB24" s="406" t="n"/>
      <c r="HVC24" s="406" t="n"/>
      <c r="HVD24" s="406" t="n"/>
      <c r="HVE24" s="406" t="n"/>
      <c r="HVF24" s="406" t="n"/>
      <c r="HVG24" s="406" t="n"/>
      <c r="HVH24" s="406" t="n"/>
      <c r="HVI24" s="406" t="n"/>
      <c r="HVJ24" s="406" t="n"/>
      <c r="HVK24" s="406" t="n"/>
      <c r="HVL24" s="406" t="n"/>
      <c r="HVM24" s="406" t="n"/>
      <c r="HVN24" s="406" t="n"/>
      <c r="HVO24" s="406" t="n"/>
      <c r="HVP24" s="406" t="n"/>
      <c r="HVQ24" s="406" t="n"/>
      <c r="HVR24" s="406" t="n"/>
      <c r="HVS24" s="406" t="n"/>
      <c r="HVT24" s="406" t="n"/>
      <c r="HVU24" s="406" t="n"/>
      <c r="HVV24" s="406" t="n"/>
      <c r="HVW24" s="406" t="n"/>
      <c r="HVX24" s="406" t="n"/>
      <c r="HVY24" s="406" t="n"/>
      <c r="HVZ24" s="406" t="n"/>
      <c r="HWA24" s="406" t="n"/>
      <c r="HWB24" s="406" t="n"/>
      <c r="HWC24" s="406" t="n"/>
      <c r="HWD24" s="406" t="n"/>
      <c r="HWE24" s="406" t="n"/>
      <c r="HWF24" s="406" t="n"/>
      <c r="HWG24" s="406" t="n"/>
      <c r="HWH24" s="406" t="n"/>
      <c r="HWI24" s="406" t="n"/>
      <c r="HWJ24" s="406" t="n"/>
      <c r="HWK24" s="406" t="n"/>
      <c r="HWL24" s="406" t="n"/>
      <c r="HWM24" s="406" t="n"/>
      <c r="HWN24" s="406" t="n"/>
      <c r="HWO24" s="406" t="n"/>
      <c r="HWP24" s="406" t="n"/>
      <c r="HWQ24" s="406" t="n"/>
      <c r="HWR24" s="406" t="n"/>
      <c r="HWS24" s="406" t="n"/>
      <c r="HWT24" s="406" t="n"/>
      <c r="HWU24" s="406" t="n"/>
      <c r="HWV24" s="406" t="n"/>
      <c r="HWW24" s="406" t="n"/>
      <c r="HWX24" s="406" t="n"/>
      <c r="HWY24" s="406" t="n"/>
      <c r="HWZ24" s="406" t="n"/>
      <c r="HXA24" s="406" t="n"/>
      <c r="HXB24" s="406" t="n"/>
      <c r="HXC24" s="406" t="n"/>
      <c r="HXD24" s="406" t="n"/>
      <c r="HXE24" s="406" t="n"/>
      <c r="HXF24" s="406" t="n"/>
      <c r="HXG24" s="406" t="n"/>
      <c r="HXH24" s="406" t="n"/>
      <c r="HXI24" s="406" t="n"/>
      <c r="HXJ24" s="406" t="n"/>
      <c r="HXK24" s="406" t="n"/>
      <c r="HXL24" s="406" t="n"/>
      <c r="HXM24" s="406" t="n"/>
      <c r="HXN24" s="406" t="n"/>
      <c r="HXO24" s="406" t="n"/>
      <c r="HXP24" s="406" t="n"/>
      <c r="HXQ24" s="406" t="n"/>
      <c r="HXR24" s="406" t="n"/>
      <c r="HXS24" s="406" t="n"/>
      <c r="HXT24" s="406" t="n"/>
      <c r="HXU24" s="406" t="n"/>
      <c r="HXV24" s="406" t="n"/>
      <c r="HXW24" s="406" t="n"/>
      <c r="HXX24" s="406" t="n"/>
      <c r="HXY24" s="406" t="n"/>
      <c r="HXZ24" s="406" t="n"/>
      <c r="HYA24" s="406" t="n"/>
      <c r="HYB24" s="406" t="n"/>
      <c r="HYC24" s="406" t="n"/>
      <c r="HYD24" s="406" t="n"/>
      <c r="HYE24" s="406" t="n"/>
      <c r="HYF24" s="406" t="n"/>
      <c r="HYG24" s="406" t="n"/>
      <c r="HYH24" s="406" t="n"/>
      <c r="HYI24" s="406" t="n"/>
      <c r="HYJ24" s="406" t="n"/>
      <c r="HYK24" s="406" t="n"/>
      <c r="HYL24" s="406" t="n"/>
      <c r="HYM24" s="406" t="n"/>
      <c r="HYN24" s="406" t="n"/>
      <c r="HYO24" s="406" t="n"/>
      <c r="HYP24" s="406" t="n"/>
      <c r="HYQ24" s="406" t="n"/>
      <c r="HYR24" s="406" t="n"/>
      <c r="HYS24" s="406" t="n"/>
      <c r="HYT24" s="406" t="n"/>
      <c r="HYU24" s="406" t="n"/>
      <c r="HYV24" s="406" t="n"/>
      <c r="HYW24" s="406" t="n"/>
      <c r="HYX24" s="406" t="n"/>
      <c r="HYY24" s="406" t="n"/>
      <c r="HYZ24" s="406" t="n"/>
      <c r="HZA24" s="406" t="n"/>
      <c r="HZB24" s="406" t="n"/>
      <c r="HZC24" s="406" t="n"/>
      <c r="HZD24" s="406" t="n"/>
      <c r="HZE24" s="406" t="n"/>
      <c r="HZF24" s="406" t="n"/>
      <c r="HZG24" s="406" t="n"/>
      <c r="HZH24" s="406" t="n"/>
      <c r="HZI24" s="406" t="n"/>
      <c r="HZJ24" s="406" t="n"/>
      <c r="HZK24" s="406" t="n"/>
      <c r="HZL24" s="406" t="n"/>
      <c r="HZM24" s="406" t="n"/>
      <c r="HZN24" s="406" t="n"/>
      <c r="HZO24" s="406" t="n"/>
      <c r="HZP24" s="406" t="n"/>
      <c r="HZQ24" s="406" t="n"/>
      <c r="HZR24" s="406" t="n"/>
      <c r="HZS24" s="406" t="n"/>
      <c r="HZT24" s="406" t="n"/>
      <c r="HZU24" s="406" t="n"/>
      <c r="HZV24" s="406" t="n"/>
      <c r="HZW24" s="406" t="n"/>
      <c r="HZX24" s="406" t="n"/>
      <c r="HZY24" s="406" t="n"/>
      <c r="HZZ24" s="406" t="n"/>
      <c r="IAA24" s="406" t="n"/>
      <c r="IAB24" s="406" t="n"/>
      <c r="IAC24" s="406" t="n"/>
      <c r="IAD24" s="406" t="n"/>
      <c r="IAE24" s="406" t="n"/>
      <c r="IAF24" s="406" t="n"/>
      <c r="IAG24" s="406" t="n"/>
      <c r="IAH24" s="406" t="n"/>
      <c r="IAI24" s="406" t="n"/>
      <c r="IAJ24" s="406" t="n"/>
      <c r="IAK24" s="406" t="n"/>
      <c r="IAL24" s="406" t="n"/>
      <c r="IAM24" s="406" t="n"/>
      <c r="IAN24" s="406" t="n"/>
      <c r="IAO24" s="406" t="n"/>
      <c r="IAP24" s="406" t="n"/>
      <c r="IAQ24" s="406" t="n"/>
      <c r="IAR24" s="406" t="n"/>
      <c r="IAS24" s="406" t="n"/>
      <c r="IAT24" s="406" t="n"/>
      <c r="IAU24" s="406" t="n"/>
      <c r="IAV24" s="406" t="n"/>
      <c r="IAW24" s="406" t="n"/>
      <c r="IAX24" s="406" t="n"/>
      <c r="IAY24" s="406" t="n"/>
      <c r="IAZ24" s="406" t="n"/>
      <c r="IBA24" s="406" t="n"/>
      <c r="IBB24" s="406" t="n"/>
      <c r="IBC24" s="406" t="n"/>
      <c r="IBD24" s="406" t="n"/>
      <c r="IBE24" s="406" t="n"/>
      <c r="IBF24" s="406" t="n"/>
      <c r="IBG24" s="406" t="n"/>
      <c r="IBH24" s="406" t="n"/>
      <c r="IBI24" s="406" t="n"/>
      <c r="IBJ24" s="406" t="n"/>
      <c r="IBK24" s="406" t="n"/>
      <c r="IBL24" s="406" t="n"/>
      <c r="IBM24" s="406" t="n"/>
      <c r="IBN24" s="406" t="n"/>
      <c r="IBO24" s="406" t="n"/>
      <c r="IBP24" s="406" t="n"/>
      <c r="IBQ24" s="406" t="n"/>
      <c r="IBR24" s="406" t="n"/>
      <c r="IBS24" s="406" t="n"/>
      <c r="IBT24" s="406" t="n"/>
      <c r="IBU24" s="406" t="n"/>
      <c r="IBV24" s="406" t="n"/>
      <c r="IBW24" s="406" t="n"/>
      <c r="IBX24" s="406" t="n"/>
      <c r="IBY24" s="406" t="n"/>
      <c r="IBZ24" s="406" t="n"/>
      <c r="ICA24" s="406" t="n"/>
      <c r="ICB24" s="406" t="n"/>
      <c r="ICC24" s="406" t="n"/>
      <c r="ICD24" s="406" t="n"/>
      <c r="ICE24" s="406" t="n"/>
      <c r="ICF24" s="406" t="n"/>
      <c r="ICG24" s="406" t="n"/>
      <c r="ICH24" s="406" t="n"/>
      <c r="ICI24" s="406" t="n"/>
      <c r="ICJ24" s="406" t="n"/>
      <c r="ICK24" s="406" t="n"/>
      <c r="ICL24" s="406" t="n"/>
      <c r="ICM24" s="406" t="n"/>
      <c r="ICN24" s="406" t="n"/>
      <c r="ICO24" s="406" t="n"/>
      <c r="ICP24" s="406" t="n"/>
      <c r="ICQ24" s="406" t="n"/>
      <c r="ICR24" s="406" t="n"/>
      <c r="ICS24" s="406" t="n"/>
      <c r="ICT24" s="406" t="n"/>
      <c r="ICU24" s="406" t="n"/>
      <c r="ICV24" s="406" t="n"/>
      <c r="ICW24" s="406" t="n"/>
      <c r="ICX24" s="406" t="n"/>
      <c r="ICY24" s="406" t="n"/>
      <c r="ICZ24" s="406" t="n"/>
      <c r="IDA24" s="406" t="n"/>
      <c r="IDB24" s="406" t="n"/>
      <c r="IDC24" s="406" t="n"/>
      <c r="IDD24" s="406" t="n"/>
      <c r="IDE24" s="406" t="n"/>
      <c r="IDF24" s="406" t="n"/>
      <c r="IDG24" s="406" t="n"/>
      <c r="IDH24" s="406" t="n"/>
      <c r="IDI24" s="406" t="n"/>
      <c r="IDJ24" s="406" t="n"/>
      <c r="IDK24" s="406" t="n"/>
      <c r="IDL24" s="406" t="n"/>
      <c r="IDM24" s="406" t="n"/>
      <c r="IDN24" s="406" t="n"/>
      <c r="IDO24" s="406" t="n"/>
      <c r="IDP24" s="406" t="n"/>
      <c r="IDQ24" s="406" t="n"/>
      <c r="IDR24" s="406" t="n"/>
      <c r="IDS24" s="406" t="n"/>
      <c r="IDT24" s="406" t="n"/>
      <c r="IDU24" s="406" t="n"/>
      <c r="IDV24" s="406" t="n"/>
      <c r="IDW24" s="406" t="n"/>
      <c r="IDX24" s="406" t="n"/>
      <c r="IDY24" s="406" t="n"/>
      <c r="IDZ24" s="406" t="n"/>
      <c r="IEA24" s="406" t="n"/>
      <c r="IEB24" s="406" t="n"/>
      <c r="IEC24" s="406" t="n"/>
      <c r="IED24" s="406" t="n"/>
      <c r="IEE24" s="406" t="n"/>
      <c r="IEF24" s="406" t="n"/>
      <c r="IEG24" s="406" t="n"/>
      <c r="IEH24" s="406" t="n"/>
      <c r="IEI24" s="406" t="n"/>
      <c r="IEJ24" s="406" t="n"/>
      <c r="IEK24" s="406" t="n"/>
      <c r="IEL24" s="406" t="n"/>
      <c r="IEM24" s="406" t="n"/>
      <c r="IEN24" s="406" t="n"/>
      <c r="IEO24" s="406" t="n"/>
      <c r="IEP24" s="406" t="n"/>
      <c r="IEQ24" s="406" t="n"/>
      <c r="IER24" s="406" t="n"/>
      <c r="IES24" s="406" t="n"/>
      <c r="IET24" s="406" t="n"/>
      <c r="IEU24" s="406" t="n"/>
      <c r="IEV24" s="406" t="n"/>
      <c r="IEW24" s="406" t="n"/>
      <c r="IEX24" s="406" t="n"/>
      <c r="IEY24" s="406" t="n"/>
      <c r="IEZ24" s="406" t="n"/>
      <c r="IFA24" s="406" t="n"/>
      <c r="IFB24" s="406" t="n"/>
      <c r="IFC24" s="406" t="n"/>
      <c r="IFD24" s="406" t="n"/>
      <c r="IFE24" s="406" t="n"/>
      <c r="IFF24" s="406" t="n"/>
      <c r="IFG24" s="406" t="n"/>
      <c r="IFH24" s="406" t="n"/>
      <c r="IFI24" s="406" t="n"/>
      <c r="IFJ24" s="406" t="n"/>
      <c r="IFK24" s="406" t="n"/>
      <c r="IFL24" s="406" t="n"/>
      <c r="IFM24" s="406" t="n"/>
      <c r="IFN24" s="406" t="n"/>
      <c r="IFO24" s="406" t="n"/>
      <c r="IFP24" s="406" t="n"/>
      <c r="IFQ24" s="406" t="n"/>
      <c r="IFR24" s="406" t="n"/>
      <c r="IFS24" s="406" t="n"/>
      <c r="IFT24" s="406" t="n"/>
      <c r="IFU24" s="406" t="n"/>
      <c r="IFV24" s="406" t="n"/>
      <c r="IFW24" s="406" t="n"/>
      <c r="IFX24" s="406" t="n"/>
      <c r="IFY24" s="406" t="n"/>
      <c r="IFZ24" s="406" t="n"/>
      <c r="IGA24" s="406" t="n"/>
      <c r="IGB24" s="406" t="n"/>
      <c r="IGC24" s="406" t="n"/>
      <c r="IGD24" s="406" t="n"/>
      <c r="IGE24" s="406" t="n"/>
      <c r="IGF24" s="406" t="n"/>
      <c r="IGG24" s="406" t="n"/>
      <c r="IGH24" s="406" t="n"/>
      <c r="IGI24" s="406" t="n"/>
      <c r="IGJ24" s="406" t="n"/>
      <c r="IGK24" s="406" t="n"/>
      <c r="IGL24" s="406" t="n"/>
      <c r="IGM24" s="406" t="n"/>
      <c r="IGN24" s="406" t="n"/>
      <c r="IGO24" s="406" t="n"/>
      <c r="IGP24" s="406" t="n"/>
      <c r="IGQ24" s="406" t="n"/>
      <c r="IGR24" s="406" t="n"/>
      <c r="IGS24" s="406" t="n"/>
      <c r="IGT24" s="406" t="n"/>
      <c r="IGU24" s="406" t="n"/>
      <c r="IGV24" s="406" t="n"/>
      <c r="IGW24" s="406" t="n"/>
      <c r="IGX24" s="406" t="n"/>
      <c r="IGY24" s="406" t="n"/>
      <c r="IGZ24" s="406" t="n"/>
      <c r="IHA24" s="406" t="n"/>
      <c r="IHB24" s="406" t="n"/>
      <c r="IHC24" s="406" t="n"/>
      <c r="IHD24" s="406" t="n"/>
      <c r="IHE24" s="406" t="n"/>
      <c r="IHF24" s="406" t="n"/>
      <c r="IHG24" s="406" t="n"/>
      <c r="IHH24" s="406" t="n"/>
      <c r="IHI24" s="406" t="n"/>
      <c r="IHJ24" s="406" t="n"/>
      <c r="IHK24" s="406" t="n"/>
      <c r="IHL24" s="406" t="n"/>
      <c r="IHM24" s="406" t="n"/>
      <c r="IHN24" s="406" t="n"/>
      <c r="IHO24" s="406" t="n"/>
      <c r="IHP24" s="406" t="n"/>
      <c r="IHQ24" s="406" t="n"/>
      <c r="IHR24" s="406" t="n"/>
      <c r="IHS24" s="406" t="n"/>
      <c r="IHT24" s="406" t="n"/>
      <c r="IHU24" s="406" t="n"/>
      <c r="IHV24" s="406" t="n"/>
      <c r="IHW24" s="406" t="n"/>
      <c r="IHX24" s="406" t="n"/>
      <c r="IHY24" s="406" t="n"/>
      <c r="IHZ24" s="406" t="n"/>
      <c r="IIA24" s="406" t="n"/>
      <c r="IIB24" s="406" t="n"/>
      <c r="IIC24" s="406" t="n"/>
      <c r="IID24" s="406" t="n"/>
      <c r="IIE24" s="406" t="n"/>
      <c r="IIF24" s="406" t="n"/>
      <c r="IIG24" s="406" t="n"/>
      <c r="IIH24" s="406" t="n"/>
      <c r="III24" s="406" t="n"/>
      <c r="IIJ24" s="406" t="n"/>
      <c r="IIK24" s="406" t="n"/>
      <c r="IIL24" s="406" t="n"/>
      <c r="IIM24" s="406" t="n"/>
      <c r="IIN24" s="406" t="n"/>
      <c r="IIO24" s="406" t="n"/>
      <c r="IIP24" s="406" t="n"/>
      <c r="IIQ24" s="406" t="n"/>
      <c r="IIR24" s="406" t="n"/>
      <c r="IIS24" s="406" t="n"/>
      <c r="IIT24" s="406" t="n"/>
      <c r="IIU24" s="406" t="n"/>
      <c r="IIV24" s="406" t="n"/>
      <c r="IIW24" s="406" t="n"/>
      <c r="IIX24" s="406" t="n"/>
      <c r="IIY24" s="406" t="n"/>
      <c r="IIZ24" s="406" t="n"/>
      <c r="IJA24" s="406" t="n"/>
      <c r="IJB24" s="406" t="n"/>
      <c r="IJC24" s="406" t="n"/>
      <c r="IJD24" s="406" t="n"/>
      <c r="IJE24" s="406" t="n"/>
      <c r="IJF24" s="406" t="n"/>
      <c r="IJG24" s="406" t="n"/>
      <c r="IJH24" s="406" t="n"/>
      <c r="IJI24" s="406" t="n"/>
      <c r="IJJ24" s="406" t="n"/>
      <c r="IJK24" s="406" t="n"/>
      <c r="IJL24" s="406" t="n"/>
      <c r="IJM24" s="406" t="n"/>
      <c r="IJN24" s="406" t="n"/>
      <c r="IJO24" s="406" t="n"/>
      <c r="IJP24" s="406" t="n"/>
      <c r="IJQ24" s="406" t="n"/>
      <c r="IJR24" s="406" t="n"/>
      <c r="IJS24" s="406" t="n"/>
      <c r="IJT24" s="406" t="n"/>
      <c r="IJU24" s="406" t="n"/>
      <c r="IJV24" s="406" t="n"/>
      <c r="IJW24" s="406" t="n"/>
      <c r="IJX24" s="406" t="n"/>
      <c r="IJY24" s="406" t="n"/>
      <c r="IJZ24" s="406" t="n"/>
      <c r="IKA24" s="406" t="n"/>
      <c r="IKB24" s="406" t="n"/>
      <c r="IKC24" s="406" t="n"/>
      <c r="IKD24" s="406" t="n"/>
      <c r="IKE24" s="406" t="n"/>
      <c r="IKF24" s="406" t="n"/>
      <c r="IKG24" s="406" t="n"/>
      <c r="IKH24" s="406" t="n"/>
      <c r="IKI24" s="406" t="n"/>
      <c r="IKJ24" s="406" t="n"/>
      <c r="IKK24" s="406" t="n"/>
      <c r="IKL24" s="406" t="n"/>
      <c r="IKM24" s="406" t="n"/>
      <c r="IKN24" s="406" t="n"/>
      <c r="IKO24" s="406" t="n"/>
      <c r="IKP24" s="406" t="n"/>
      <c r="IKQ24" s="406" t="n"/>
      <c r="IKR24" s="406" t="n"/>
      <c r="IKS24" s="406" t="n"/>
      <c r="IKT24" s="406" t="n"/>
      <c r="IKU24" s="406" t="n"/>
      <c r="IKV24" s="406" t="n"/>
      <c r="IKW24" s="406" t="n"/>
      <c r="IKX24" s="406" t="n"/>
      <c r="IKY24" s="406" t="n"/>
      <c r="IKZ24" s="406" t="n"/>
      <c r="ILA24" s="406" t="n"/>
      <c r="ILB24" s="406" t="n"/>
      <c r="ILC24" s="406" t="n"/>
      <c r="ILD24" s="406" t="n"/>
      <c r="ILE24" s="406" t="n"/>
      <c r="ILF24" s="406" t="n"/>
      <c r="ILG24" s="406" t="n"/>
      <c r="ILH24" s="406" t="n"/>
      <c r="ILI24" s="406" t="n"/>
      <c r="ILJ24" s="406" t="n"/>
      <c r="ILK24" s="406" t="n"/>
      <c r="ILL24" s="406" t="n"/>
      <c r="ILM24" s="406" t="n"/>
      <c r="ILN24" s="406" t="n"/>
      <c r="ILO24" s="406" t="n"/>
      <c r="ILP24" s="406" t="n"/>
      <c r="ILQ24" s="406" t="n"/>
      <c r="ILR24" s="406" t="n"/>
      <c r="ILS24" s="406" t="n"/>
      <c r="ILT24" s="406" t="n"/>
      <c r="ILU24" s="406" t="n"/>
      <c r="ILV24" s="406" t="n"/>
      <c r="ILW24" s="406" t="n"/>
      <c r="ILX24" s="406" t="n"/>
      <c r="ILY24" s="406" t="n"/>
      <c r="ILZ24" s="406" t="n"/>
      <c r="IMA24" s="406" t="n"/>
      <c r="IMB24" s="406" t="n"/>
      <c r="IMC24" s="406" t="n"/>
      <c r="IMD24" s="406" t="n"/>
      <c r="IME24" s="406" t="n"/>
      <c r="IMF24" s="406" t="n"/>
      <c r="IMG24" s="406" t="n"/>
      <c r="IMH24" s="406" t="n"/>
      <c r="IMI24" s="406" t="n"/>
      <c r="IMJ24" s="406" t="n"/>
      <c r="IMK24" s="406" t="n"/>
      <c r="IML24" s="406" t="n"/>
      <c r="IMM24" s="406" t="n"/>
      <c r="IMN24" s="406" t="n"/>
      <c r="IMO24" s="406" t="n"/>
      <c r="IMP24" s="406" t="n"/>
      <c r="IMQ24" s="406" t="n"/>
      <c r="IMR24" s="406" t="n"/>
      <c r="IMS24" s="406" t="n"/>
      <c r="IMT24" s="406" t="n"/>
      <c r="IMU24" s="406" t="n"/>
      <c r="IMV24" s="406" t="n"/>
      <c r="IMW24" s="406" t="n"/>
      <c r="IMX24" s="406" t="n"/>
      <c r="IMY24" s="406" t="n"/>
      <c r="IMZ24" s="406" t="n"/>
      <c r="INA24" s="406" t="n"/>
      <c r="INB24" s="406" t="n"/>
      <c r="INC24" s="406" t="n"/>
      <c r="IND24" s="406" t="n"/>
      <c r="INE24" s="406" t="n"/>
      <c r="INF24" s="406" t="n"/>
      <c r="ING24" s="406" t="n"/>
      <c r="INH24" s="406" t="n"/>
      <c r="INI24" s="406" t="n"/>
      <c r="INJ24" s="406" t="n"/>
      <c r="INK24" s="406" t="n"/>
      <c r="INL24" s="406" t="n"/>
      <c r="INM24" s="406" t="n"/>
      <c r="INN24" s="406" t="n"/>
      <c r="INO24" s="406" t="n"/>
      <c r="INP24" s="406" t="n"/>
      <c r="INQ24" s="406" t="n"/>
      <c r="INR24" s="406" t="n"/>
      <c r="INS24" s="406" t="n"/>
      <c r="INT24" s="406" t="n"/>
      <c r="INU24" s="406" t="n"/>
      <c r="INV24" s="406" t="n"/>
      <c r="INW24" s="406" t="n"/>
      <c r="INX24" s="406" t="n"/>
      <c r="INY24" s="406" t="n"/>
      <c r="INZ24" s="406" t="n"/>
      <c r="IOA24" s="406" t="n"/>
      <c r="IOB24" s="406" t="n"/>
      <c r="IOC24" s="406" t="n"/>
      <c r="IOD24" s="406" t="n"/>
      <c r="IOE24" s="406" t="n"/>
      <c r="IOF24" s="406" t="n"/>
      <c r="IOG24" s="406" t="n"/>
      <c r="IOH24" s="406" t="n"/>
      <c r="IOI24" s="406" t="n"/>
      <c r="IOJ24" s="406" t="n"/>
      <c r="IOK24" s="406" t="n"/>
      <c r="IOL24" s="406" t="n"/>
      <c r="IOM24" s="406" t="n"/>
      <c r="ION24" s="406" t="n"/>
      <c r="IOO24" s="406" t="n"/>
      <c r="IOP24" s="406" t="n"/>
      <c r="IOQ24" s="406" t="n"/>
      <c r="IOR24" s="406" t="n"/>
      <c r="IOS24" s="406" t="n"/>
      <c r="IOT24" s="406" t="n"/>
      <c r="IOU24" s="406" t="n"/>
      <c r="IOV24" s="406" t="n"/>
      <c r="IOW24" s="406" t="n"/>
      <c r="IOX24" s="406" t="n"/>
      <c r="IOY24" s="406" t="n"/>
      <c r="IOZ24" s="406" t="n"/>
      <c r="IPA24" s="406" t="n"/>
      <c r="IPB24" s="406" t="n"/>
      <c r="IPC24" s="406" t="n"/>
      <c r="IPD24" s="406" t="n"/>
      <c r="IPE24" s="406" t="n"/>
      <c r="IPF24" s="406" t="n"/>
      <c r="IPG24" s="406" t="n"/>
      <c r="IPH24" s="406" t="n"/>
      <c r="IPI24" s="406" t="n"/>
      <c r="IPJ24" s="406" t="n"/>
      <c r="IPK24" s="406" t="n"/>
      <c r="IPL24" s="406" t="n"/>
      <c r="IPM24" s="406" t="n"/>
      <c r="IPN24" s="406" t="n"/>
      <c r="IPO24" s="406" t="n"/>
      <c r="IPP24" s="406" t="n"/>
      <c r="IPQ24" s="406" t="n"/>
      <c r="IPR24" s="406" t="n"/>
      <c r="IPS24" s="406" t="n"/>
      <c r="IPT24" s="406" t="n"/>
      <c r="IPU24" s="406" t="n"/>
      <c r="IPV24" s="406" t="n"/>
      <c r="IPW24" s="406" t="n"/>
      <c r="IPX24" s="406" t="n"/>
      <c r="IPY24" s="406" t="n"/>
      <c r="IPZ24" s="406" t="n"/>
      <c r="IQA24" s="406" t="n"/>
      <c r="IQB24" s="406" t="n"/>
      <c r="IQC24" s="406" t="n"/>
      <c r="IQD24" s="406" t="n"/>
      <c r="IQE24" s="406" t="n"/>
      <c r="IQF24" s="406" t="n"/>
      <c r="IQG24" s="406" t="n"/>
      <c r="IQH24" s="406" t="n"/>
      <c r="IQI24" s="406" t="n"/>
      <c r="IQJ24" s="406" t="n"/>
      <c r="IQK24" s="406" t="n"/>
      <c r="IQL24" s="406" t="n"/>
      <c r="IQM24" s="406" t="n"/>
      <c r="IQN24" s="406" t="n"/>
      <c r="IQO24" s="406" t="n"/>
      <c r="IQP24" s="406" t="n"/>
      <c r="IQQ24" s="406" t="n"/>
      <c r="IQR24" s="406" t="n"/>
      <c r="IQS24" s="406" t="n"/>
      <c r="IQT24" s="406" t="n"/>
      <c r="IQU24" s="406" t="n"/>
      <c r="IQV24" s="406" t="n"/>
      <c r="IQW24" s="406" t="n"/>
      <c r="IQX24" s="406" t="n"/>
      <c r="IQY24" s="406" t="n"/>
      <c r="IQZ24" s="406" t="n"/>
      <c r="IRA24" s="406" t="n"/>
      <c r="IRB24" s="406" t="n"/>
      <c r="IRC24" s="406" t="n"/>
      <c r="IRD24" s="406" t="n"/>
      <c r="IRE24" s="406" t="n"/>
      <c r="IRF24" s="406" t="n"/>
      <c r="IRG24" s="406" t="n"/>
      <c r="IRH24" s="406" t="n"/>
      <c r="IRI24" s="406" t="n"/>
      <c r="IRJ24" s="406" t="n"/>
      <c r="IRK24" s="406" t="n"/>
      <c r="IRL24" s="406" t="n"/>
      <c r="IRM24" s="406" t="n"/>
      <c r="IRN24" s="406" t="n"/>
      <c r="IRO24" s="406" t="n"/>
      <c r="IRP24" s="406" t="n"/>
      <c r="IRQ24" s="406" t="n"/>
      <c r="IRR24" s="406" t="n"/>
      <c r="IRS24" s="406" t="n"/>
      <c r="IRT24" s="406" t="n"/>
      <c r="IRU24" s="406" t="n"/>
      <c r="IRV24" s="406" t="n"/>
      <c r="IRW24" s="406" t="n"/>
      <c r="IRX24" s="406" t="n"/>
      <c r="IRY24" s="406" t="n"/>
      <c r="IRZ24" s="406" t="n"/>
      <c r="ISA24" s="406" t="n"/>
      <c r="ISB24" s="406" t="n"/>
      <c r="ISC24" s="406" t="n"/>
      <c r="ISD24" s="406" t="n"/>
      <c r="ISE24" s="406" t="n"/>
      <c r="ISF24" s="406" t="n"/>
      <c r="ISG24" s="406" t="n"/>
      <c r="ISH24" s="406" t="n"/>
      <c r="ISI24" s="406" t="n"/>
      <c r="ISJ24" s="406" t="n"/>
      <c r="ISK24" s="406" t="n"/>
      <c r="ISL24" s="406" t="n"/>
      <c r="ISM24" s="406" t="n"/>
      <c r="ISN24" s="406" t="n"/>
      <c r="ISO24" s="406" t="n"/>
      <c r="ISP24" s="406" t="n"/>
      <c r="ISQ24" s="406" t="n"/>
      <c r="ISR24" s="406" t="n"/>
      <c r="ISS24" s="406" t="n"/>
      <c r="IST24" s="406" t="n"/>
      <c r="ISU24" s="406" t="n"/>
      <c r="ISV24" s="406" t="n"/>
      <c r="ISW24" s="406" t="n"/>
      <c r="ISX24" s="406" t="n"/>
      <c r="ISY24" s="406" t="n"/>
      <c r="ISZ24" s="406" t="n"/>
      <c r="ITA24" s="406" t="n"/>
      <c r="ITB24" s="406" t="n"/>
      <c r="ITC24" s="406" t="n"/>
      <c r="ITD24" s="406" t="n"/>
      <c r="ITE24" s="406" t="n"/>
      <c r="ITF24" s="406" t="n"/>
      <c r="ITG24" s="406" t="n"/>
      <c r="ITH24" s="406" t="n"/>
      <c r="ITI24" s="406" t="n"/>
      <c r="ITJ24" s="406" t="n"/>
      <c r="ITK24" s="406" t="n"/>
      <c r="ITL24" s="406" t="n"/>
      <c r="ITM24" s="406" t="n"/>
      <c r="ITN24" s="406" t="n"/>
      <c r="ITO24" s="406" t="n"/>
      <c r="ITP24" s="406" t="n"/>
      <c r="ITQ24" s="406" t="n"/>
      <c r="ITR24" s="406" t="n"/>
      <c r="ITS24" s="406" t="n"/>
      <c r="ITT24" s="406" t="n"/>
      <c r="ITU24" s="406" t="n"/>
      <c r="ITV24" s="406" t="n"/>
      <c r="ITW24" s="406" t="n"/>
      <c r="ITX24" s="406" t="n"/>
      <c r="ITY24" s="406" t="n"/>
      <c r="ITZ24" s="406" t="n"/>
      <c r="IUA24" s="406" t="n"/>
      <c r="IUB24" s="406" t="n"/>
      <c r="IUC24" s="406" t="n"/>
      <c r="IUD24" s="406" t="n"/>
      <c r="IUE24" s="406" t="n"/>
      <c r="IUF24" s="406" t="n"/>
      <c r="IUG24" s="406" t="n"/>
      <c r="IUH24" s="406" t="n"/>
      <c r="IUI24" s="406" t="n"/>
      <c r="IUJ24" s="406" t="n"/>
      <c r="IUK24" s="406" t="n"/>
      <c r="IUL24" s="406" t="n"/>
      <c r="IUM24" s="406" t="n"/>
      <c r="IUN24" s="406" t="n"/>
      <c r="IUO24" s="406" t="n"/>
      <c r="IUP24" s="406" t="n"/>
      <c r="IUQ24" s="406" t="n"/>
      <c r="IUR24" s="406" t="n"/>
      <c r="IUS24" s="406" t="n"/>
      <c r="IUT24" s="406" t="n"/>
      <c r="IUU24" s="406" t="n"/>
      <c r="IUV24" s="406" t="n"/>
      <c r="IUW24" s="406" t="n"/>
      <c r="IUX24" s="406" t="n"/>
      <c r="IUY24" s="406" t="n"/>
      <c r="IUZ24" s="406" t="n"/>
      <c r="IVA24" s="406" t="n"/>
      <c r="IVB24" s="406" t="n"/>
      <c r="IVC24" s="406" t="n"/>
      <c r="IVD24" s="406" t="n"/>
      <c r="IVE24" s="406" t="n"/>
      <c r="IVF24" s="406" t="n"/>
      <c r="IVG24" s="406" t="n"/>
      <c r="IVH24" s="406" t="n"/>
      <c r="IVI24" s="406" t="n"/>
      <c r="IVJ24" s="406" t="n"/>
      <c r="IVK24" s="406" t="n"/>
      <c r="IVL24" s="406" t="n"/>
      <c r="IVM24" s="406" t="n"/>
      <c r="IVN24" s="406" t="n"/>
      <c r="IVO24" s="406" t="n"/>
      <c r="IVP24" s="406" t="n"/>
      <c r="IVQ24" s="406" t="n"/>
      <c r="IVR24" s="406" t="n"/>
      <c r="IVS24" s="406" t="n"/>
      <c r="IVT24" s="406" t="n"/>
      <c r="IVU24" s="406" t="n"/>
      <c r="IVV24" s="406" t="n"/>
      <c r="IVW24" s="406" t="n"/>
      <c r="IVX24" s="406" t="n"/>
      <c r="IVY24" s="406" t="n"/>
      <c r="IVZ24" s="406" t="n"/>
      <c r="IWA24" s="406" t="n"/>
      <c r="IWB24" s="406" t="n"/>
      <c r="IWC24" s="406" t="n"/>
      <c r="IWD24" s="406" t="n"/>
      <c r="IWE24" s="406" t="n"/>
      <c r="IWF24" s="406" t="n"/>
      <c r="IWG24" s="406" t="n"/>
      <c r="IWH24" s="406" t="n"/>
      <c r="IWI24" s="406" t="n"/>
      <c r="IWJ24" s="406" t="n"/>
      <c r="IWK24" s="406" t="n"/>
      <c r="IWL24" s="406" t="n"/>
      <c r="IWM24" s="406" t="n"/>
      <c r="IWN24" s="406" t="n"/>
      <c r="IWO24" s="406" t="n"/>
      <c r="IWP24" s="406" t="n"/>
      <c r="IWQ24" s="406" t="n"/>
      <c r="IWR24" s="406" t="n"/>
      <c r="IWS24" s="406" t="n"/>
      <c r="IWT24" s="406" t="n"/>
      <c r="IWU24" s="406" t="n"/>
      <c r="IWV24" s="406" t="n"/>
      <c r="IWW24" s="406" t="n"/>
      <c r="IWX24" s="406" t="n"/>
      <c r="IWY24" s="406" t="n"/>
      <c r="IWZ24" s="406" t="n"/>
      <c r="IXA24" s="406" t="n"/>
      <c r="IXB24" s="406" t="n"/>
      <c r="IXC24" s="406" t="n"/>
      <c r="IXD24" s="406" t="n"/>
      <c r="IXE24" s="406" t="n"/>
      <c r="IXF24" s="406" t="n"/>
      <c r="IXG24" s="406" t="n"/>
      <c r="IXH24" s="406" t="n"/>
      <c r="IXI24" s="406" t="n"/>
      <c r="IXJ24" s="406" t="n"/>
      <c r="IXK24" s="406" t="n"/>
      <c r="IXL24" s="406" t="n"/>
      <c r="IXM24" s="406" t="n"/>
      <c r="IXN24" s="406" t="n"/>
      <c r="IXO24" s="406" t="n"/>
      <c r="IXP24" s="406" t="n"/>
      <c r="IXQ24" s="406" t="n"/>
      <c r="IXR24" s="406" t="n"/>
      <c r="IXS24" s="406" t="n"/>
      <c r="IXT24" s="406" t="n"/>
      <c r="IXU24" s="406" t="n"/>
      <c r="IXV24" s="406" t="n"/>
      <c r="IXW24" s="406" t="n"/>
      <c r="IXX24" s="406" t="n"/>
      <c r="IXY24" s="406" t="n"/>
      <c r="IXZ24" s="406" t="n"/>
      <c r="IYA24" s="406" t="n"/>
      <c r="IYB24" s="406" t="n"/>
      <c r="IYC24" s="406" t="n"/>
      <c r="IYD24" s="406" t="n"/>
      <c r="IYE24" s="406" t="n"/>
      <c r="IYF24" s="406" t="n"/>
      <c r="IYG24" s="406" t="n"/>
      <c r="IYH24" s="406" t="n"/>
      <c r="IYI24" s="406" t="n"/>
      <c r="IYJ24" s="406" t="n"/>
      <c r="IYK24" s="406" t="n"/>
      <c r="IYL24" s="406" t="n"/>
      <c r="IYM24" s="406" t="n"/>
      <c r="IYN24" s="406" t="n"/>
      <c r="IYO24" s="406" t="n"/>
      <c r="IYP24" s="406" t="n"/>
      <c r="IYQ24" s="406" t="n"/>
      <c r="IYR24" s="406" t="n"/>
      <c r="IYS24" s="406" t="n"/>
      <c r="IYT24" s="406" t="n"/>
      <c r="IYU24" s="406" t="n"/>
      <c r="IYV24" s="406" t="n"/>
      <c r="IYW24" s="406" t="n"/>
      <c r="IYX24" s="406" t="n"/>
      <c r="IYY24" s="406" t="n"/>
      <c r="IYZ24" s="406" t="n"/>
      <c r="IZA24" s="406" t="n"/>
      <c r="IZB24" s="406" t="n"/>
      <c r="IZC24" s="406" t="n"/>
      <c r="IZD24" s="406" t="n"/>
      <c r="IZE24" s="406" t="n"/>
      <c r="IZF24" s="406" t="n"/>
      <c r="IZG24" s="406" t="n"/>
      <c r="IZH24" s="406" t="n"/>
      <c r="IZI24" s="406" t="n"/>
      <c r="IZJ24" s="406" t="n"/>
      <c r="IZK24" s="406" t="n"/>
      <c r="IZL24" s="406" t="n"/>
      <c r="IZM24" s="406" t="n"/>
      <c r="IZN24" s="406" t="n"/>
      <c r="IZO24" s="406" t="n"/>
      <c r="IZP24" s="406" t="n"/>
      <c r="IZQ24" s="406" t="n"/>
      <c r="IZR24" s="406" t="n"/>
      <c r="IZS24" s="406" t="n"/>
      <c r="IZT24" s="406" t="n"/>
      <c r="IZU24" s="406" t="n"/>
      <c r="IZV24" s="406" t="n"/>
      <c r="IZW24" s="406" t="n"/>
      <c r="IZX24" s="406" t="n"/>
      <c r="IZY24" s="406" t="n"/>
      <c r="IZZ24" s="406" t="n"/>
      <c r="JAA24" s="406" t="n"/>
      <c r="JAB24" s="406" t="n"/>
      <c r="JAC24" s="406" t="n"/>
      <c r="JAD24" s="406" t="n"/>
      <c r="JAE24" s="406" t="n"/>
      <c r="JAF24" s="406" t="n"/>
      <c r="JAG24" s="406" t="n"/>
      <c r="JAH24" s="406" t="n"/>
      <c r="JAI24" s="406" t="n"/>
      <c r="JAJ24" s="406" t="n"/>
      <c r="JAK24" s="406" t="n"/>
      <c r="JAL24" s="406" t="n"/>
      <c r="JAM24" s="406" t="n"/>
      <c r="JAN24" s="406" t="n"/>
      <c r="JAO24" s="406" t="n"/>
      <c r="JAP24" s="406" t="n"/>
      <c r="JAQ24" s="406" t="n"/>
      <c r="JAR24" s="406" t="n"/>
      <c r="JAS24" s="406" t="n"/>
      <c r="JAT24" s="406" t="n"/>
      <c r="JAU24" s="406" t="n"/>
      <c r="JAV24" s="406" t="n"/>
      <c r="JAW24" s="406" t="n"/>
      <c r="JAX24" s="406" t="n"/>
      <c r="JAY24" s="406" t="n"/>
      <c r="JAZ24" s="406" t="n"/>
      <c r="JBA24" s="406" t="n"/>
      <c r="JBB24" s="406" t="n"/>
      <c r="JBC24" s="406" t="n"/>
      <c r="JBD24" s="406" t="n"/>
      <c r="JBE24" s="406" t="n"/>
      <c r="JBF24" s="406" t="n"/>
      <c r="JBG24" s="406" t="n"/>
      <c r="JBH24" s="406" t="n"/>
      <c r="JBI24" s="406" t="n"/>
      <c r="JBJ24" s="406" t="n"/>
      <c r="JBK24" s="406" t="n"/>
      <c r="JBL24" s="406" t="n"/>
      <c r="JBM24" s="406" t="n"/>
      <c r="JBN24" s="406" t="n"/>
      <c r="JBO24" s="406" t="n"/>
      <c r="JBP24" s="406" t="n"/>
      <c r="JBQ24" s="406" t="n"/>
      <c r="JBR24" s="406" t="n"/>
      <c r="JBS24" s="406" t="n"/>
      <c r="JBT24" s="406" t="n"/>
      <c r="JBU24" s="406" t="n"/>
      <c r="JBV24" s="406" t="n"/>
      <c r="JBW24" s="406" t="n"/>
      <c r="JBX24" s="406" t="n"/>
      <c r="JBY24" s="406" t="n"/>
      <c r="JBZ24" s="406" t="n"/>
      <c r="JCA24" s="406" t="n"/>
      <c r="JCB24" s="406" t="n"/>
      <c r="JCC24" s="406" t="n"/>
      <c r="JCD24" s="406" t="n"/>
      <c r="JCE24" s="406" t="n"/>
      <c r="JCF24" s="406" t="n"/>
      <c r="JCG24" s="406" t="n"/>
      <c r="JCH24" s="406" t="n"/>
      <c r="JCI24" s="406" t="n"/>
      <c r="JCJ24" s="406" t="n"/>
      <c r="JCK24" s="406" t="n"/>
      <c r="JCL24" s="406" t="n"/>
      <c r="JCM24" s="406" t="n"/>
      <c r="JCN24" s="406" t="n"/>
      <c r="JCO24" s="406" t="n"/>
      <c r="JCP24" s="406" t="n"/>
      <c r="JCQ24" s="406" t="n"/>
      <c r="JCR24" s="406" t="n"/>
      <c r="JCS24" s="406" t="n"/>
      <c r="JCT24" s="406" t="n"/>
      <c r="JCU24" s="406" t="n"/>
      <c r="JCV24" s="406" t="n"/>
      <c r="JCW24" s="406" t="n"/>
      <c r="JCX24" s="406" t="n"/>
      <c r="JCY24" s="406" t="n"/>
      <c r="JCZ24" s="406" t="n"/>
      <c r="JDA24" s="406" t="n"/>
      <c r="JDB24" s="406" t="n"/>
      <c r="JDC24" s="406" t="n"/>
      <c r="JDD24" s="406" t="n"/>
      <c r="JDE24" s="406" t="n"/>
      <c r="JDF24" s="406" t="n"/>
      <c r="JDG24" s="406" t="n"/>
      <c r="JDH24" s="406" t="n"/>
      <c r="JDI24" s="406" t="n"/>
      <c r="JDJ24" s="406" t="n"/>
      <c r="JDK24" s="406" t="n"/>
      <c r="JDL24" s="406" t="n"/>
      <c r="JDM24" s="406" t="n"/>
      <c r="JDN24" s="406" t="n"/>
      <c r="JDO24" s="406" t="n"/>
      <c r="JDP24" s="406" t="n"/>
      <c r="JDQ24" s="406" t="n"/>
      <c r="JDR24" s="406" t="n"/>
      <c r="JDS24" s="406" t="n"/>
      <c r="JDT24" s="406" t="n"/>
      <c r="JDU24" s="406" t="n"/>
      <c r="JDV24" s="406" t="n"/>
      <c r="JDW24" s="406" t="n"/>
      <c r="JDX24" s="406" t="n"/>
      <c r="JDY24" s="406" t="n"/>
      <c r="JDZ24" s="406" t="n"/>
      <c r="JEA24" s="406" t="n"/>
      <c r="JEB24" s="406" t="n"/>
      <c r="JEC24" s="406" t="n"/>
      <c r="JED24" s="406" t="n"/>
      <c r="JEE24" s="406" t="n"/>
      <c r="JEF24" s="406" t="n"/>
      <c r="JEG24" s="406" t="n"/>
      <c r="JEH24" s="406" t="n"/>
      <c r="JEI24" s="406" t="n"/>
      <c r="JEJ24" s="406" t="n"/>
      <c r="JEK24" s="406" t="n"/>
      <c r="JEL24" s="406" t="n"/>
      <c r="JEM24" s="406" t="n"/>
      <c r="JEN24" s="406" t="n"/>
      <c r="JEO24" s="406" t="n"/>
      <c r="JEP24" s="406" t="n"/>
      <c r="JEQ24" s="406" t="n"/>
      <c r="JER24" s="406" t="n"/>
      <c r="JES24" s="406" t="n"/>
      <c r="JET24" s="406" t="n"/>
      <c r="JEU24" s="406" t="n"/>
      <c r="JEV24" s="406" t="n"/>
      <c r="JEW24" s="406" t="n"/>
      <c r="JEX24" s="406" t="n"/>
      <c r="JEY24" s="406" t="n"/>
      <c r="JEZ24" s="406" t="n"/>
      <c r="JFA24" s="406" t="n"/>
      <c r="JFB24" s="406" t="n"/>
      <c r="JFC24" s="406" t="n"/>
      <c r="JFD24" s="406" t="n"/>
      <c r="JFE24" s="406" t="n"/>
      <c r="JFF24" s="406" t="n"/>
      <c r="JFG24" s="406" t="n"/>
      <c r="JFH24" s="406" t="n"/>
      <c r="JFI24" s="406" t="n"/>
      <c r="JFJ24" s="406" t="n"/>
      <c r="JFK24" s="406" t="n"/>
      <c r="JFL24" s="406" t="n"/>
      <c r="JFM24" s="406" t="n"/>
      <c r="JFN24" s="406" t="n"/>
      <c r="JFO24" s="406" t="n"/>
      <c r="JFP24" s="406" t="n"/>
      <c r="JFQ24" s="406" t="n"/>
      <c r="JFR24" s="406" t="n"/>
      <c r="JFS24" s="406" t="n"/>
      <c r="JFT24" s="406" t="n"/>
      <c r="JFU24" s="406" t="n"/>
      <c r="JFV24" s="406" t="n"/>
      <c r="JFW24" s="406" t="n"/>
      <c r="JFX24" s="406" t="n"/>
      <c r="JFY24" s="406" t="n"/>
      <c r="JFZ24" s="406" t="n"/>
      <c r="JGA24" s="406" t="n"/>
      <c r="JGB24" s="406" t="n"/>
      <c r="JGC24" s="406" t="n"/>
      <c r="JGD24" s="406" t="n"/>
      <c r="JGE24" s="406" t="n"/>
      <c r="JGF24" s="406" t="n"/>
      <c r="JGG24" s="406" t="n"/>
      <c r="JGH24" s="406" t="n"/>
      <c r="JGI24" s="406" t="n"/>
      <c r="JGJ24" s="406" t="n"/>
      <c r="JGK24" s="406" t="n"/>
      <c r="JGL24" s="406" t="n"/>
      <c r="JGM24" s="406" t="n"/>
      <c r="JGN24" s="406" t="n"/>
      <c r="JGO24" s="406" t="n"/>
      <c r="JGP24" s="406" t="n"/>
      <c r="JGQ24" s="406" t="n"/>
      <c r="JGR24" s="406" t="n"/>
      <c r="JGS24" s="406" t="n"/>
      <c r="JGT24" s="406" t="n"/>
      <c r="JGU24" s="406" t="n"/>
      <c r="JGV24" s="406" t="n"/>
      <c r="JGW24" s="406" t="n"/>
      <c r="JGX24" s="406" t="n"/>
      <c r="JGY24" s="406" t="n"/>
      <c r="JGZ24" s="406" t="n"/>
      <c r="JHA24" s="406" t="n"/>
      <c r="JHB24" s="406" t="n"/>
      <c r="JHC24" s="406" t="n"/>
      <c r="JHD24" s="406" t="n"/>
      <c r="JHE24" s="406" t="n"/>
      <c r="JHF24" s="406" t="n"/>
      <c r="JHG24" s="406" t="n"/>
      <c r="JHH24" s="406" t="n"/>
      <c r="JHI24" s="406" t="n"/>
      <c r="JHJ24" s="406" t="n"/>
      <c r="JHK24" s="406" t="n"/>
      <c r="JHL24" s="406" t="n"/>
      <c r="JHM24" s="406" t="n"/>
      <c r="JHN24" s="406" t="n"/>
      <c r="JHO24" s="406" t="n"/>
      <c r="JHP24" s="406" t="n"/>
      <c r="JHQ24" s="406" t="n"/>
      <c r="JHR24" s="406" t="n"/>
      <c r="JHS24" s="406" t="n"/>
      <c r="JHT24" s="406" t="n"/>
      <c r="JHU24" s="406" t="n"/>
      <c r="JHV24" s="406" t="n"/>
      <c r="JHW24" s="406" t="n"/>
      <c r="JHX24" s="406" t="n"/>
      <c r="JHY24" s="406" t="n"/>
      <c r="JHZ24" s="406" t="n"/>
      <c r="JIA24" s="406" t="n"/>
      <c r="JIB24" s="406" t="n"/>
      <c r="JIC24" s="406" t="n"/>
      <c r="JID24" s="406" t="n"/>
      <c r="JIE24" s="406" t="n"/>
      <c r="JIF24" s="406" t="n"/>
      <c r="JIG24" s="406" t="n"/>
      <c r="JIH24" s="406" t="n"/>
      <c r="JII24" s="406" t="n"/>
      <c r="JIJ24" s="406" t="n"/>
      <c r="JIK24" s="406" t="n"/>
      <c r="JIL24" s="406" t="n"/>
      <c r="JIM24" s="406" t="n"/>
      <c r="JIN24" s="406" t="n"/>
      <c r="JIO24" s="406" t="n"/>
      <c r="JIP24" s="406" t="n"/>
      <c r="JIQ24" s="406" t="n"/>
      <c r="JIR24" s="406" t="n"/>
      <c r="JIS24" s="406" t="n"/>
      <c r="JIT24" s="406" t="n"/>
      <c r="JIU24" s="406" t="n"/>
      <c r="JIV24" s="406" t="n"/>
      <c r="JIW24" s="406" t="n"/>
      <c r="JIX24" s="406" t="n"/>
      <c r="JIY24" s="406" t="n"/>
      <c r="JIZ24" s="406" t="n"/>
      <c r="JJA24" s="406" t="n"/>
      <c r="JJB24" s="406" t="n"/>
      <c r="JJC24" s="406" t="n"/>
      <c r="JJD24" s="406" t="n"/>
      <c r="JJE24" s="406" t="n"/>
      <c r="JJF24" s="406" t="n"/>
      <c r="JJG24" s="406" t="n"/>
      <c r="JJH24" s="406" t="n"/>
      <c r="JJI24" s="406" t="n"/>
      <c r="JJJ24" s="406" t="n"/>
      <c r="JJK24" s="406" t="n"/>
      <c r="JJL24" s="406" t="n"/>
      <c r="JJM24" s="406" t="n"/>
      <c r="JJN24" s="406" t="n"/>
      <c r="JJO24" s="406" t="n"/>
      <c r="JJP24" s="406" t="n"/>
      <c r="JJQ24" s="406" t="n"/>
      <c r="JJR24" s="406" t="n"/>
      <c r="JJS24" s="406" t="n"/>
      <c r="JJT24" s="406" t="n"/>
      <c r="JJU24" s="406" t="n"/>
      <c r="JJV24" s="406" t="n"/>
      <c r="JJW24" s="406" t="n"/>
      <c r="JJX24" s="406" t="n"/>
      <c r="JJY24" s="406" t="n"/>
      <c r="JJZ24" s="406" t="n"/>
      <c r="JKA24" s="406" t="n"/>
      <c r="JKB24" s="406" t="n"/>
      <c r="JKC24" s="406" t="n"/>
      <c r="JKD24" s="406" t="n"/>
      <c r="JKE24" s="406" t="n"/>
      <c r="JKF24" s="406" t="n"/>
      <c r="JKG24" s="406" t="n"/>
      <c r="JKH24" s="406" t="n"/>
      <c r="JKI24" s="406" t="n"/>
      <c r="JKJ24" s="406" t="n"/>
      <c r="JKK24" s="406" t="n"/>
      <c r="JKL24" s="406" t="n"/>
      <c r="JKM24" s="406" t="n"/>
      <c r="JKN24" s="406" t="n"/>
      <c r="JKO24" s="406" t="n"/>
      <c r="JKP24" s="406" t="n"/>
      <c r="JKQ24" s="406" t="n"/>
      <c r="JKR24" s="406" t="n"/>
      <c r="JKS24" s="406" t="n"/>
      <c r="JKT24" s="406" t="n"/>
      <c r="JKU24" s="406" t="n"/>
      <c r="JKV24" s="406" t="n"/>
      <c r="JKW24" s="406" t="n"/>
      <c r="JKX24" s="406" t="n"/>
      <c r="JKY24" s="406" t="n"/>
      <c r="JKZ24" s="406" t="n"/>
      <c r="JLA24" s="406" t="n"/>
      <c r="JLB24" s="406" t="n"/>
      <c r="JLC24" s="406" t="n"/>
      <c r="JLD24" s="406" t="n"/>
      <c r="JLE24" s="406" t="n"/>
      <c r="JLF24" s="406" t="n"/>
      <c r="JLG24" s="406" t="n"/>
      <c r="JLH24" s="406" t="n"/>
      <c r="JLI24" s="406" t="n"/>
      <c r="JLJ24" s="406" t="n"/>
      <c r="JLK24" s="406" t="n"/>
      <c r="JLL24" s="406" t="n"/>
      <c r="JLM24" s="406" t="n"/>
      <c r="JLN24" s="406" t="n"/>
      <c r="JLO24" s="406" t="n"/>
      <c r="JLP24" s="406" t="n"/>
      <c r="JLQ24" s="406" t="n"/>
      <c r="JLR24" s="406" t="n"/>
      <c r="JLS24" s="406" t="n"/>
      <c r="JLT24" s="406" t="n"/>
      <c r="JLU24" s="406" t="n"/>
      <c r="JLV24" s="406" t="n"/>
      <c r="JLW24" s="406" t="n"/>
      <c r="JLX24" s="406" t="n"/>
      <c r="JLY24" s="406" t="n"/>
      <c r="JLZ24" s="406" t="n"/>
      <c r="JMA24" s="406" t="n"/>
      <c r="JMB24" s="406" t="n"/>
      <c r="JMC24" s="406" t="n"/>
      <c r="JMD24" s="406" t="n"/>
      <c r="JME24" s="406" t="n"/>
      <c r="JMF24" s="406" t="n"/>
      <c r="JMG24" s="406" t="n"/>
      <c r="JMH24" s="406" t="n"/>
      <c r="JMI24" s="406" t="n"/>
      <c r="JMJ24" s="406" t="n"/>
      <c r="JMK24" s="406" t="n"/>
      <c r="JML24" s="406" t="n"/>
      <c r="JMM24" s="406" t="n"/>
      <c r="JMN24" s="406" t="n"/>
      <c r="JMO24" s="406" t="n"/>
      <c r="JMP24" s="406" t="n"/>
      <c r="JMQ24" s="406" t="n"/>
      <c r="JMR24" s="406" t="n"/>
      <c r="JMS24" s="406" t="n"/>
      <c r="JMT24" s="406" t="n"/>
      <c r="JMU24" s="406" t="n"/>
      <c r="JMV24" s="406" t="n"/>
      <c r="JMW24" s="406" t="n"/>
      <c r="JMX24" s="406" t="n"/>
      <c r="JMY24" s="406" t="n"/>
      <c r="JMZ24" s="406" t="n"/>
      <c r="JNA24" s="406" t="n"/>
      <c r="JNB24" s="406" t="n"/>
      <c r="JNC24" s="406" t="n"/>
      <c r="JND24" s="406" t="n"/>
      <c r="JNE24" s="406" t="n"/>
      <c r="JNF24" s="406" t="n"/>
      <c r="JNG24" s="406" t="n"/>
      <c r="JNH24" s="406" t="n"/>
      <c r="JNI24" s="406" t="n"/>
      <c r="JNJ24" s="406" t="n"/>
      <c r="JNK24" s="406" t="n"/>
      <c r="JNL24" s="406" t="n"/>
      <c r="JNM24" s="406" t="n"/>
      <c r="JNN24" s="406" t="n"/>
      <c r="JNO24" s="406" t="n"/>
      <c r="JNP24" s="406" t="n"/>
      <c r="JNQ24" s="406" t="n"/>
      <c r="JNR24" s="406" t="n"/>
      <c r="JNS24" s="406" t="n"/>
      <c r="JNT24" s="406" t="n"/>
      <c r="JNU24" s="406" t="n"/>
      <c r="JNV24" s="406" t="n"/>
      <c r="JNW24" s="406" t="n"/>
      <c r="JNX24" s="406" t="n"/>
      <c r="JNY24" s="406" t="n"/>
      <c r="JNZ24" s="406" t="n"/>
      <c r="JOA24" s="406" t="n"/>
      <c r="JOB24" s="406" t="n"/>
      <c r="JOC24" s="406" t="n"/>
      <c r="JOD24" s="406" t="n"/>
      <c r="JOE24" s="406" t="n"/>
      <c r="JOF24" s="406" t="n"/>
      <c r="JOG24" s="406" t="n"/>
      <c r="JOH24" s="406" t="n"/>
      <c r="JOI24" s="406" t="n"/>
      <c r="JOJ24" s="406" t="n"/>
      <c r="JOK24" s="406" t="n"/>
      <c r="JOL24" s="406" t="n"/>
      <c r="JOM24" s="406" t="n"/>
      <c r="JON24" s="406" t="n"/>
      <c r="JOO24" s="406" t="n"/>
      <c r="JOP24" s="406" t="n"/>
      <c r="JOQ24" s="406" t="n"/>
      <c r="JOR24" s="406" t="n"/>
      <c r="JOS24" s="406" t="n"/>
      <c r="JOT24" s="406" t="n"/>
      <c r="JOU24" s="406" t="n"/>
      <c r="JOV24" s="406" t="n"/>
      <c r="JOW24" s="406" t="n"/>
      <c r="JOX24" s="406" t="n"/>
      <c r="JOY24" s="406" t="n"/>
      <c r="JOZ24" s="406" t="n"/>
      <c r="JPA24" s="406" t="n"/>
      <c r="JPB24" s="406" t="n"/>
      <c r="JPC24" s="406" t="n"/>
      <c r="JPD24" s="406" t="n"/>
      <c r="JPE24" s="406" t="n"/>
      <c r="JPF24" s="406" t="n"/>
      <c r="JPG24" s="406" t="n"/>
      <c r="JPH24" s="406" t="n"/>
      <c r="JPI24" s="406" t="n"/>
      <c r="JPJ24" s="406" t="n"/>
      <c r="JPK24" s="406" t="n"/>
      <c r="JPL24" s="406" t="n"/>
      <c r="JPM24" s="406" t="n"/>
      <c r="JPN24" s="406" t="n"/>
      <c r="JPO24" s="406" t="n"/>
      <c r="JPP24" s="406" t="n"/>
      <c r="JPQ24" s="406" t="n"/>
      <c r="JPR24" s="406" t="n"/>
      <c r="JPS24" s="406" t="n"/>
      <c r="JPT24" s="406" t="n"/>
      <c r="JPU24" s="406" t="n"/>
      <c r="JPV24" s="406" t="n"/>
      <c r="JPW24" s="406" t="n"/>
      <c r="JPX24" s="406" t="n"/>
      <c r="JPY24" s="406" t="n"/>
      <c r="JPZ24" s="406" t="n"/>
      <c r="JQA24" s="406" t="n"/>
      <c r="JQB24" s="406" t="n"/>
      <c r="JQC24" s="406" t="n"/>
      <c r="JQD24" s="406" t="n"/>
      <c r="JQE24" s="406" t="n"/>
      <c r="JQF24" s="406" t="n"/>
      <c r="JQG24" s="406" t="n"/>
      <c r="JQH24" s="406" t="n"/>
      <c r="JQI24" s="406" t="n"/>
      <c r="JQJ24" s="406" t="n"/>
      <c r="JQK24" s="406" t="n"/>
      <c r="JQL24" s="406" t="n"/>
      <c r="JQM24" s="406" t="n"/>
      <c r="JQN24" s="406" t="n"/>
      <c r="JQO24" s="406" t="n"/>
      <c r="JQP24" s="406" t="n"/>
      <c r="JQQ24" s="406" t="n"/>
      <c r="JQR24" s="406" t="n"/>
      <c r="JQS24" s="406" t="n"/>
      <c r="JQT24" s="406" t="n"/>
      <c r="JQU24" s="406" t="n"/>
      <c r="JQV24" s="406" t="n"/>
      <c r="JQW24" s="406" t="n"/>
      <c r="JQX24" s="406" t="n"/>
      <c r="JQY24" s="406" t="n"/>
      <c r="JQZ24" s="406" t="n"/>
      <c r="JRA24" s="406" t="n"/>
      <c r="JRB24" s="406" t="n"/>
      <c r="JRC24" s="406" t="n"/>
      <c r="JRD24" s="406" t="n"/>
      <c r="JRE24" s="406" t="n"/>
      <c r="JRF24" s="406" t="n"/>
      <c r="JRG24" s="406" t="n"/>
      <c r="JRH24" s="406" t="n"/>
      <c r="JRI24" s="406" t="n"/>
      <c r="JRJ24" s="406" t="n"/>
      <c r="JRK24" s="406" t="n"/>
      <c r="JRL24" s="406" t="n"/>
      <c r="JRM24" s="406" t="n"/>
      <c r="JRN24" s="406" t="n"/>
      <c r="JRO24" s="406" t="n"/>
      <c r="JRP24" s="406" t="n"/>
      <c r="JRQ24" s="406" t="n"/>
      <c r="JRR24" s="406" t="n"/>
      <c r="JRS24" s="406" t="n"/>
      <c r="JRT24" s="406" t="n"/>
      <c r="JRU24" s="406" t="n"/>
      <c r="JRV24" s="406" t="n"/>
      <c r="JRW24" s="406" t="n"/>
      <c r="JRX24" s="406" t="n"/>
      <c r="JRY24" s="406" t="n"/>
      <c r="JRZ24" s="406" t="n"/>
      <c r="JSA24" s="406" t="n"/>
      <c r="JSB24" s="406" t="n"/>
      <c r="JSC24" s="406" t="n"/>
      <c r="JSD24" s="406" t="n"/>
      <c r="JSE24" s="406" t="n"/>
      <c r="JSF24" s="406" t="n"/>
      <c r="JSG24" s="406" t="n"/>
      <c r="JSH24" s="406" t="n"/>
      <c r="JSI24" s="406" t="n"/>
      <c r="JSJ24" s="406" t="n"/>
      <c r="JSK24" s="406" t="n"/>
      <c r="JSL24" s="406" t="n"/>
      <c r="JSM24" s="406" t="n"/>
      <c r="JSN24" s="406" t="n"/>
      <c r="JSO24" s="406" t="n"/>
      <c r="JSP24" s="406" t="n"/>
      <c r="JSQ24" s="406" t="n"/>
      <c r="JSR24" s="406" t="n"/>
      <c r="JSS24" s="406" t="n"/>
      <c r="JST24" s="406" t="n"/>
      <c r="JSU24" s="406" t="n"/>
      <c r="JSV24" s="406" t="n"/>
      <c r="JSW24" s="406" t="n"/>
      <c r="JSX24" s="406" t="n"/>
      <c r="JSY24" s="406" t="n"/>
      <c r="JSZ24" s="406" t="n"/>
      <c r="JTA24" s="406" t="n"/>
      <c r="JTB24" s="406" t="n"/>
      <c r="JTC24" s="406" t="n"/>
      <c r="JTD24" s="406" t="n"/>
      <c r="JTE24" s="406" t="n"/>
      <c r="JTF24" s="406" t="n"/>
      <c r="JTG24" s="406" t="n"/>
      <c r="JTH24" s="406" t="n"/>
      <c r="JTI24" s="406" t="n"/>
      <c r="JTJ24" s="406" t="n"/>
      <c r="JTK24" s="406" t="n"/>
      <c r="JTL24" s="406" t="n"/>
      <c r="JTM24" s="406" t="n"/>
      <c r="JTN24" s="406" t="n"/>
      <c r="JTO24" s="406" t="n"/>
      <c r="JTP24" s="406" t="n"/>
      <c r="JTQ24" s="406" t="n"/>
      <c r="JTR24" s="406" t="n"/>
      <c r="JTS24" s="406" t="n"/>
      <c r="JTT24" s="406" t="n"/>
      <c r="JTU24" s="406" t="n"/>
      <c r="JTV24" s="406" t="n"/>
      <c r="JTW24" s="406" t="n"/>
      <c r="JTX24" s="406" t="n"/>
      <c r="JTY24" s="406" t="n"/>
      <c r="JTZ24" s="406" t="n"/>
      <c r="JUA24" s="406" t="n"/>
      <c r="JUB24" s="406" t="n"/>
      <c r="JUC24" s="406" t="n"/>
      <c r="JUD24" s="406" t="n"/>
      <c r="JUE24" s="406" t="n"/>
      <c r="JUF24" s="406" t="n"/>
      <c r="JUG24" s="406" t="n"/>
      <c r="JUH24" s="406" t="n"/>
      <c r="JUI24" s="406" t="n"/>
      <c r="JUJ24" s="406" t="n"/>
      <c r="JUK24" s="406" t="n"/>
      <c r="JUL24" s="406" t="n"/>
      <c r="JUM24" s="406" t="n"/>
      <c r="JUN24" s="406" t="n"/>
      <c r="JUO24" s="406" t="n"/>
      <c r="JUP24" s="406" t="n"/>
      <c r="JUQ24" s="406" t="n"/>
      <c r="JUR24" s="406" t="n"/>
      <c r="JUS24" s="406" t="n"/>
      <c r="JUT24" s="406" t="n"/>
      <c r="JUU24" s="406" t="n"/>
      <c r="JUV24" s="406" t="n"/>
      <c r="JUW24" s="406" t="n"/>
      <c r="JUX24" s="406" t="n"/>
      <c r="JUY24" s="406" t="n"/>
      <c r="JUZ24" s="406" t="n"/>
      <c r="JVA24" s="406" t="n"/>
      <c r="JVB24" s="406" t="n"/>
      <c r="JVC24" s="406" t="n"/>
      <c r="JVD24" s="406" t="n"/>
      <c r="JVE24" s="406" t="n"/>
      <c r="JVF24" s="406" t="n"/>
      <c r="JVG24" s="406" t="n"/>
      <c r="JVH24" s="406" t="n"/>
      <c r="JVI24" s="406" t="n"/>
      <c r="JVJ24" s="406" t="n"/>
      <c r="JVK24" s="406" t="n"/>
      <c r="JVL24" s="406" t="n"/>
      <c r="JVM24" s="406" t="n"/>
      <c r="JVN24" s="406" t="n"/>
      <c r="JVO24" s="406" t="n"/>
      <c r="JVP24" s="406" t="n"/>
      <c r="JVQ24" s="406" t="n"/>
      <c r="JVR24" s="406" t="n"/>
      <c r="JVS24" s="406" t="n"/>
      <c r="JVT24" s="406" t="n"/>
      <c r="JVU24" s="406" t="n"/>
      <c r="JVV24" s="406" t="n"/>
      <c r="JVW24" s="406" t="n"/>
      <c r="JVX24" s="406" t="n"/>
      <c r="JVY24" s="406" t="n"/>
      <c r="JVZ24" s="406" t="n"/>
      <c r="JWA24" s="406" t="n"/>
      <c r="JWB24" s="406" t="n"/>
      <c r="JWC24" s="406" t="n"/>
      <c r="JWD24" s="406" t="n"/>
      <c r="JWE24" s="406" t="n"/>
      <c r="JWF24" s="406" t="n"/>
      <c r="JWG24" s="406" t="n"/>
      <c r="JWH24" s="406" t="n"/>
      <c r="JWI24" s="406" t="n"/>
      <c r="JWJ24" s="406" t="n"/>
      <c r="JWK24" s="406" t="n"/>
      <c r="JWL24" s="406" t="n"/>
      <c r="JWM24" s="406" t="n"/>
      <c r="JWN24" s="406" t="n"/>
      <c r="JWO24" s="406" t="n"/>
      <c r="JWP24" s="406" t="n"/>
      <c r="JWQ24" s="406" t="n"/>
      <c r="JWR24" s="406" t="n"/>
      <c r="JWS24" s="406" t="n"/>
      <c r="JWT24" s="406" t="n"/>
      <c r="JWU24" s="406" t="n"/>
      <c r="JWV24" s="406" t="n"/>
      <c r="JWW24" s="406" t="n"/>
      <c r="JWX24" s="406" t="n"/>
      <c r="JWY24" s="406" t="n"/>
      <c r="JWZ24" s="406" t="n"/>
      <c r="JXA24" s="406" t="n"/>
      <c r="JXB24" s="406" t="n"/>
      <c r="JXC24" s="406" t="n"/>
      <c r="JXD24" s="406" t="n"/>
      <c r="JXE24" s="406" t="n"/>
      <c r="JXF24" s="406" t="n"/>
      <c r="JXG24" s="406" t="n"/>
      <c r="JXH24" s="406" t="n"/>
      <c r="JXI24" s="406" t="n"/>
      <c r="JXJ24" s="406" t="n"/>
      <c r="JXK24" s="406" t="n"/>
      <c r="JXL24" s="406" t="n"/>
      <c r="JXM24" s="406" t="n"/>
      <c r="JXN24" s="406" t="n"/>
      <c r="JXO24" s="406" t="n"/>
      <c r="JXP24" s="406" t="n"/>
      <c r="JXQ24" s="406" t="n"/>
      <c r="JXR24" s="406" t="n"/>
      <c r="JXS24" s="406" t="n"/>
      <c r="JXT24" s="406" t="n"/>
      <c r="JXU24" s="406" t="n"/>
      <c r="JXV24" s="406" t="n"/>
      <c r="JXW24" s="406" t="n"/>
      <c r="JXX24" s="406" t="n"/>
      <c r="JXY24" s="406" t="n"/>
      <c r="JXZ24" s="406" t="n"/>
      <c r="JYA24" s="406" t="n"/>
      <c r="JYB24" s="406" t="n"/>
      <c r="JYC24" s="406" t="n"/>
      <c r="JYD24" s="406" t="n"/>
      <c r="JYE24" s="406" t="n"/>
      <c r="JYF24" s="406" t="n"/>
      <c r="JYG24" s="406" t="n"/>
      <c r="JYH24" s="406" t="n"/>
      <c r="JYI24" s="406" t="n"/>
      <c r="JYJ24" s="406" t="n"/>
      <c r="JYK24" s="406" t="n"/>
      <c r="JYL24" s="406" t="n"/>
      <c r="JYM24" s="406" t="n"/>
      <c r="JYN24" s="406" t="n"/>
      <c r="JYO24" s="406" t="n"/>
      <c r="JYP24" s="406" t="n"/>
      <c r="JYQ24" s="406" t="n"/>
      <c r="JYR24" s="406" t="n"/>
      <c r="JYS24" s="406" t="n"/>
      <c r="JYT24" s="406" t="n"/>
      <c r="JYU24" s="406" t="n"/>
      <c r="JYV24" s="406" t="n"/>
      <c r="JYW24" s="406" t="n"/>
      <c r="JYX24" s="406" t="n"/>
      <c r="JYY24" s="406" t="n"/>
      <c r="JYZ24" s="406" t="n"/>
      <c r="JZA24" s="406" t="n"/>
      <c r="JZB24" s="406" t="n"/>
      <c r="JZC24" s="406" t="n"/>
      <c r="JZD24" s="406" t="n"/>
      <c r="JZE24" s="406" t="n"/>
      <c r="JZF24" s="406" t="n"/>
      <c r="JZG24" s="406" t="n"/>
      <c r="JZH24" s="406" t="n"/>
      <c r="JZI24" s="406" t="n"/>
      <c r="JZJ24" s="406" t="n"/>
      <c r="JZK24" s="406" t="n"/>
      <c r="JZL24" s="406" t="n"/>
      <c r="JZM24" s="406" t="n"/>
      <c r="JZN24" s="406" t="n"/>
      <c r="JZO24" s="406" t="n"/>
      <c r="JZP24" s="406" t="n"/>
      <c r="JZQ24" s="406" t="n"/>
      <c r="JZR24" s="406" t="n"/>
      <c r="JZS24" s="406" t="n"/>
      <c r="JZT24" s="406" t="n"/>
      <c r="JZU24" s="406" t="n"/>
      <c r="JZV24" s="406" t="n"/>
      <c r="JZW24" s="406" t="n"/>
      <c r="JZX24" s="406" t="n"/>
      <c r="JZY24" s="406" t="n"/>
      <c r="JZZ24" s="406" t="n"/>
      <c r="KAA24" s="406" t="n"/>
      <c r="KAB24" s="406" t="n"/>
      <c r="KAC24" s="406" t="n"/>
      <c r="KAD24" s="406" t="n"/>
      <c r="KAE24" s="406" t="n"/>
      <c r="KAF24" s="406" t="n"/>
      <c r="KAG24" s="406" t="n"/>
      <c r="KAH24" s="406" t="n"/>
      <c r="KAI24" s="406" t="n"/>
      <c r="KAJ24" s="406" t="n"/>
      <c r="KAK24" s="406" t="n"/>
      <c r="KAL24" s="406" t="n"/>
      <c r="KAM24" s="406" t="n"/>
      <c r="KAN24" s="406" t="n"/>
      <c r="KAO24" s="406" t="n"/>
      <c r="KAP24" s="406" t="n"/>
      <c r="KAQ24" s="406" t="n"/>
      <c r="KAR24" s="406" t="n"/>
      <c r="KAS24" s="406" t="n"/>
      <c r="KAT24" s="406" t="n"/>
      <c r="KAU24" s="406" t="n"/>
      <c r="KAV24" s="406" t="n"/>
      <c r="KAW24" s="406" t="n"/>
      <c r="KAX24" s="406" t="n"/>
      <c r="KAY24" s="406" t="n"/>
      <c r="KAZ24" s="406" t="n"/>
      <c r="KBA24" s="406" t="n"/>
      <c r="KBB24" s="406" t="n"/>
      <c r="KBC24" s="406" t="n"/>
      <c r="KBD24" s="406" t="n"/>
      <c r="KBE24" s="406" t="n"/>
      <c r="KBF24" s="406" t="n"/>
      <c r="KBG24" s="406" t="n"/>
      <c r="KBH24" s="406" t="n"/>
      <c r="KBI24" s="406" t="n"/>
      <c r="KBJ24" s="406" t="n"/>
      <c r="KBK24" s="406" t="n"/>
      <c r="KBL24" s="406" t="n"/>
      <c r="KBM24" s="406" t="n"/>
      <c r="KBN24" s="406" t="n"/>
      <c r="KBO24" s="406" t="n"/>
      <c r="KBP24" s="406" t="n"/>
      <c r="KBQ24" s="406" t="n"/>
      <c r="KBR24" s="406" t="n"/>
      <c r="KBS24" s="406" t="n"/>
      <c r="KBT24" s="406" t="n"/>
      <c r="KBU24" s="406" t="n"/>
      <c r="KBV24" s="406" t="n"/>
      <c r="KBW24" s="406" t="n"/>
      <c r="KBX24" s="406" t="n"/>
      <c r="KBY24" s="406" t="n"/>
      <c r="KBZ24" s="406" t="n"/>
      <c r="KCA24" s="406" t="n"/>
      <c r="KCB24" s="406" t="n"/>
      <c r="KCC24" s="406" t="n"/>
      <c r="KCD24" s="406" t="n"/>
      <c r="KCE24" s="406" t="n"/>
      <c r="KCF24" s="406" t="n"/>
      <c r="KCG24" s="406" t="n"/>
      <c r="KCH24" s="406" t="n"/>
      <c r="KCI24" s="406" t="n"/>
      <c r="KCJ24" s="406" t="n"/>
      <c r="KCK24" s="406" t="n"/>
      <c r="KCL24" s="406" t="n"/>
      <c r="KCM24" s="406" t="n"/>
      <c r="KCN24" s="406" t="n"/>
      <c r="KCO24" s="406" t="n"/>
      <c r="KCP24" s="406" t="n"/>
      <c r="KCQ24" s="406" t="n"/>
      <c r="KCR24" s="406" t="n"/>
      <c r="KCS24" s="406" t="n"/>
      <c r="KCT24" s="406" t="n"/>
      <c r="KCU24" s="406" t="n"/>
      <c r="KCV24" s="406" t="n"/>
      <c r="KCW24" s="406" t="n"/>
      <c r="KCX24" s="406" t="n"/>
      <c r="KCY24" s="406" t="n"/>
      <c r="KCZ24" s="406" t="n"/>
      <c r="KDA24" s="406" t="n"/>
      <c r="KDB24" s="406" t="n"/>
      <c r="KDC24" s="406" t="n"/>
      <c r="KDD24" s="406" t="n"/>
      <c r="KDE24" s="406" t="n"/>
      <c r="KDF24" s="406" t="n"/>
      <c r="KDG24" s="406" t="n"/>
      <c r="KDH24" s="406" t="n"/>
      <c r="KDI24" s="406" t="n"/>
      <c r="KDJ24" s="406" t="n"/>
      <c r="KDK24" s="406" t="n"/>
      <c r="KDL24" s="406" t="n"/>
      <c r="KDM24" s="406" t="n"/>
      <c r="KDN24" s="406" t="n"/>
      <c r="KDO24" s="406" t="n"/>
      <c r="KDP24" s="406" t="n"/>
      <c r="KDQ24" s="406" t="n"/>
      <c r="KDR24" s="406" t="n"/>
      <c r="KDS24" s="406" t="n"/>
      <c r="KDT24" s="406" t="n"/>
      <c r="KDU24" s="406" t="n"/>
      <c r="KDV24" s="406" t="n"/>
      <c r="KDW24" s="406" t="n"/>
      <c r="KDX24" s="406" t="n"/>
      <c r="KDY24" s="406" t="n"/>
      <c r="KDZ24" s="406" t="n"/>
      <c r="KEA24" s="406" t="n"/>
      <c r="KEB24" s="406" t="n"/>
      <c r="KEC24" s="406" t="n"/>
      <c r="KED24" s="406" t="n"/>
      <c r="KEE24" s="406" t="n"/>
      <c r="KEF24" s="406" t="n"/>
      <c r="KEG24" s="406" t="n"/>
      <c r="KEH24" s="406" t="n"/>
      <c r="KEI24" s="406" t="n"/>
      <c r="KEJ24" s="406" t="n"/>
      <c r="KEK24" s="406" t="n"/>
      <c r="KEL24" s="406" t="n"/>
      <c r="KEM24" s="406" t="n"/>
      <c r="KEN24" s="406" t="n"/>
      <c r="KEO24" s="406" t="n"/>
      <c r="KEP24" s="406" t="n"/>
      <c r="KEQ24" s="406" t="n"/>
      <c r="KER24" s="406" t="n"/>
      <c r="KES24" s="406" t="n"/>
      <c r="KET24" s="406" t="n"/>
      <c r="KEU24" s="406" t="n"/>
      <c r="KEV24" s="406" t="n"/>
      <c r="KEW24" s="406" t="n"/>
      <c r="KEX24" s="406" t="n"/>
      <c r="KEY24" s="406" t="n"/>
      <c r="KEZ24" s="406" t="n"/>
      <c r="KFA24" s="406" t="n"/>
      <c r="KFB24" s="406" t="n"/>
      <c r="KFC24" s="406" t="n"/>
      <c r="KFD24" s="406" t="n"/>
      <c r="KFE24" s="406" t="n"/>
      <c r="KFF24" s="406" t="n"/>
      <c r="KFG24" s="406" t="n"/>
      <c r="KFH24" s="406" t="n"/>
      <c r="KFI24" s="406" t="n"/>
      <c r="KFJ24" s="406" t="n"/>
      <c r="KFK24" s="406" t="n"/>
      <c r="KFL24" s="406" t="n"/>
      <c r="KFM24" s="406" t="n"/>
      <c r="KFN24" s="406" t="n"/>
      <c r="KFO24" s="406" t="n"/>
      <c r="KFP24" s="406" t="n"/>
      <c r="KFQ24" s="406" t="n"/>
      <c r="KFR24" s="406" t="n"/>
      <c r="KFS24" s="406" t="n"/>
      <c r="KFT24" s="406" t="n"/>
      <c r="KFU24" s="406" t="n"/>
      <c r="KFV24" s="406" t="n"/>
      <c r="KFW24" s="406" t="n"/>
      <c r="KFX24" s="406" t="n"/>
      <c r="KFY24" s="406" t="n"/>
      <c r="KFZ24" s="406" t="n"/>
      <c r="KGA24" s="406" t="n"/>
      <c r="KGB24" s="406" t="n"/>
      <c r="KGC24" s="406" t="n"/>
      <c r="KGD24" s="406" t="n"/>
      <c r="KGE24" s="406" t="n"/>
      <c r="KGF24" s="406" t="n"/>
      <c r="KGG24" s="406" t="n"/>
      <c r="KGH24" s="406" t="n"/>
      <c r="KGI24" s="406" t="n"/>
      <c r="KGJ24" s="406" t="n"/>
      <c r="KGK24" s="406" t="n"/>
      <c r="KGL24" s="406" t="n"/>
      <c r="KGM24" s="406" t="n"/>
      <c r="KGN24" s="406" t="n"/>
      <c r="KGO24" s="406" t="n"/>
      <c r="KGP24" s="406" t="n"/>
      <c r="KGQ24" s="406" t="n"/>
      <c r="KGR24" s="406" t="n"/>
      <c r="KGS24" s="406" t="n"/>
      <c r="KGT24" s="406" t="n"/>
      <c r="KGU24" s="406" t="n"/>
      <c r="KGV24" s="406" t="n"/>
      <c r="KGW24" s="406" t="n"/>
      <c r="KGX24" s="406" t="n"/>
      <c r="KGY24" s="406" t="n"/>
      <c r="KGZ24" s="406" t="n"/>
      <c r="KHA24" s="406" t="n"/>
      <c r="KHB24" s="406" t="n"/>
      <c r="KHC24" s="406" t="n"/>
      <c r="KHD24" s="406" t="n"/>
      <c r="KHE24" s="406" t="n"/>
      <c r="KHF24" s="406" t="n"/>
      <c r="KHG24" s="406" t="n"/>
      <c r="KHH24" s="406" t="n"/>
      <c r="KHI24" s="406" t="n"/>
      <c r="KHJ24" s="406" t="n"/>
      <c r="KHK24" s="406" t="n"/>
      <c r="KHL24" s="406" t="n"/>
      <c r="KHM24" s="406" t="n"/>
      <c r="KHN24" s="406" t="n"/>
      <c r="KHO24" s="406" t="n"/>
      <c r="KHP24" s="406" t="n"/>
      <c r="KHQ24" s="406" t="n"/>
      <c r="KHR24" s="406" t="n"/>
      <c r="KHS24" s="406" t="n"/>
      <c r="KHT24" s="406" t="n"/>
      <c r="KHU24" s="406" t="n"/>
      <c r="KHV24" s="406" t="n"/>
      <c r="KHW24" s="406" t="n"/>
      <c r="KHX24" s="406" t="n"/>
      <c r="KHY24" s="406" t="n"/>
      <c r="KHZ24" s="406" t="n"/>
      <c r="KIA24" s="406" t="n"/>
      <c r="KIB24" s="406" t="n"/>
      <c r="KIC24" s="406" t="n"/>
      <c r="KID24" s="406" t="n"/>
      <c r="KIE24" s="406" t="n"/>
      <c r="KIF24" s="406" t="n"/>
      <c r="KIG24" s="406" t="n"/>
      <c r="KIH24" s="406" t="n"/>
      <c r="KII24" s="406" t="n"/>
      <c r="KIJ24" s="406" t="n"/>
      <c r="KIK24" s="406" t="n"/>
      <c r="KIL24" s="406" t="n"/>
      <c r="KIM24" s="406" t="n"/>
      <c r="KIN24" s="406" t="n"/>
      <c r="KIO24" s="406" t="n"/>
      <c r="KIP24" s="406" t="n"/>
      <c r="KIQ24" s="406" t="n"/>
      <c r="KIR24" s="406" t="n"/>
      <c r="KIS24" s="406" t="n"/>
      <c r="KIT24" s="406" t="n"/>
      <c r="KIU24" s="406" t="n"/>
      <c r="KIV24" s="406" t="n"/>
      <c r="KIW24" s="406" t="n"/>
      <c r="KIX24" s="406" t="n"/>
      <c r="KIY24" s="406" t="n"/>
      <c r="KIZ24" s="406" t="n"/>
      <c r="KJA24" s="406" t="n"/>
      <c r="KJB24" s="406" t="n"/>
      <c r="KJC24" s="406" t="n"/>
      <c r="KJD24" s="406" t="n"/>
      <c r="KJE24" s="406" t="n"/>
      <c r="KJF24" s="406" t="n"/>
      <c r="KJG24" s="406" t="n"/>
      <c r="KJH24" s="406" t="n"/>
      <c r="KJI24" s="406" t="n"/>
      <c r="KJJ24" s="406" t="n"/>
      <c r="KJK24" s="406" t="n"/>
      <c r="KJL24" s="406" t="n"/>
      <c r="KJM24" s="406" t="n"/>
      <c r="KJN24" s="406" t="n"/>
      <c r="KJO24" s="406" t="n"/>
      <c r="KJP24" s="406" t="n"/>
      <c r="KJQ24" s="406" t="n"/>
      <c r="KJR24" s="406" t="n"/>
      <c r="KJS24" s="406" t="n"/>
      <c r="KJT24" s="406" t="n"/>
      <c r="KJU24" s="406" t="n"/>
      <c r="KJV24" s="406" t="n"/>
      <c r="KJW24" s="406" t="n"/>
      <c r="KJX24" s="406" t="n"/>
      <c r="KJY24" s="406" t="n"/>
      <c r="KJZ24" s="406" t="n"/>
      <c r="KKA24" s="406" t="n"/>
      <c r="KKB24" s="406" t="n"/>
      <c r="KKC24" s="406" t="n"/>
      <c r="KKD24" s="406" t="n"/>
      <c r="KKE24" s="406" t="n"/>
      <c r="KKF24" s="406" t="n"/>
      <c r="KKG24" s="406" t="n"/>
      <c r="KKH24" s="406" t="n"/>
      <c r="KKI24" s="406" t="n"/>
      <c r="KKJ24" s="406" t="n"/>
      <c r="KKK24" s="406" t="n"/>
      <c r="KKL24" s="406" t="n"/>
      <c r="KKM24" s="406" t="n"/>
      <c r="KKN24" s="406" t="n"/>
      <c r="KKO24" s="406" t="n"/>
      <c r="KKP24" s="406" t="n"/>
      <c r="KKQ24" s="406" t="n"/>
      <c r="KKR24" s="406" t="n"/>
      <c r="KKS24" s="406" t="n"/>
      <c r="KKT24" s="406" t="n"/>
      <c r="KKU24" s="406" t="n"/>
      <c r="KKV24" s="406" t="n"/>
      <c r="KKW24" s="406" t="n"/>
      <c r="KKX24" s="406" t="n"/>
      <c r="KKY24" s="406" t="n"/>
      <c r="KKZ24" s="406" t="n"/>
      <c r="KLA24" s="406" t="n"/>
      <c r="KLB24" s="406" t="n"/>
      <c r="KLC24" s="406" t="n"/>
      <c r="KLD24" s="406" t="n"/>
      <c r="KLE24" s="406" t="n"/>
      <c r="KLF24" s="406" t="n"/>
      <c r="KLG24" s="406" t="n"/>
      <c r="KLH24" s="406" t="n"/>
      <c r="KLI24" s="406" t="n"/>
      <c r="KLJ24" s="406" t="n"/>
      <c r="KLK24" s="406" t="n"/>
      <c r="KLL24" s="406" t="n"/>
      <c r="KLM24" s="406" t="n"/>
      <c r="KLN24" s="406" t="n"/>
      <c r="KLO24" s="406" t="n"/>
      <c r="KLP24" s="406" t="n"/>
      <c r="KLQ24" s="406" t="n"/>
      <c r="KLR24" s="406" t="n"/>
      <c r="KLS24" s="406" t="n"/>
      <c r="KLT24" s="406" t="n"/>
      <c r="KLU24" s="406" t="n"/>
      <c r="KLV24" s="406" t="n"/>
      <c r="KLW24" s="406" t="n"/>
      <c r="KLX24" s="406" t="n"/>
      <c r="KLY24" s="406" t="n"/>
      <c r="KLZ24" s="406" t="n"/>
      <c r="KMA24" s="406" t="n"/>
      <c r="KMB24" s="406" t="n"/>
      <c r="KMC24" s="406" t="n"/>
      <c r="KMD24" s="406" t="n"/>
      <c r="KME24" s="406" t="n"/>
      <c r="KMF24" s="406" t="n"/>
      <c r="KMG24" s="406" t="n"/>
      <c r="KMH24" s="406" t="n"/>
      <c r="KMI24" s="406" t="n"/>
      <c r="KMJ24" s="406" t="n"/>
      <c r="KMK24" s="406" t="n"/>
      <c r="KML24" s="406" t="n"/>
      <c r="KMM24" s="406" t="n"/>
      <c r="KMN24" s="406" t="n"/>
      <c r="KMO24" s="406" t="n"/>
      <c r="KMP24" s="406" t="n"/>
      <c r="KMQ24" s="406" t="n"/>
      <c r="KMR24" s="406" t="n"/>
      <c r="KMS24" s="406" t="n"/>
      <c r="KMT24" s="406" t="n"/>
      <c r="KMU24" s="406" t="n"/>
      <c r="KMV24" s="406" t="n"/>
      <c r="KMW24" s="406" t="n"/>
      <c r="KMX24" s="406" t="n"/>
      <c r="KMY24" s="406" t="n"/>
      <c r="KMZ24" s="406" t="n"/>
      <c r="KNA24" s="406" t="n"/>
      <c r="KNB24" s="406" t="n"/>
      <c r="KNC24" s="406" t="n"/>
      <c r="KND24" s="406" t="n"/>
      <c r="KNE24" s="406" t="n"/>
      <c r="KNF24" s="406" t="n"/>
      <c r="KNG24" s="406" t="n"/>
      <c r="KNH24" s="406" t="n"/>
      <c r="KNI24" s="406" t="n"/>
      <c r="KNJ24" s="406" t="n"/>
      <c r="KNK24" s="406" t="n"/>
      <c r="KNL24" s="406" t="n"/>
      <c r="KNM24" s="406" t="n"/>
      <c r="KNN24" s="406" t="n"/>
      <c r="KNO24" s="406" t="n"/>
      <c r="KNP24" s="406" t="n"/>
      <c r="KNQ24" s="406" t="n"/>
      <c r="KNR24" s="406" t="n"/>
      <c r="KNS24" s="406" t="n"/>
      <c r="KNT24" s="406" t="n"/>
      <c r="KNU24" s="406" t="n"/>
      <c r="KNV24" s="406" t="n"/>
      <c r="KNW24" s="406" t="n"/>
      <c r="KNX24" s="406" t="n"/>
      <c r="KNY24" s="406" t="n"/>
      <c r="KNZ24" s="406" t="n"/>
      <c r="KOA24" s="406" t="n"/>
      <c r="KOB24" s="406" t="n"/>
      <c r="KOC24" s="406" t="n"/>
      <c r="KOD24" s="406" t="n"/>
      <c r="KOE24" s="406" t="n"/>
      <c r="KOF24" s="406" t="n"/>
      <c r="KOG24" s="406" t="n"/>
      <c r="KOH24" s="406" t="n"/>
      <c r="KOI24" s="406" t="n"/>
      <c r="KOJ24" s="406" t="n"/>
      <c r="KOK24" s="406" t="n"/>
      <c r="KOL24" s="406" t="n"/>
      <c r="KOM24" s="406" t="n"/>
      <c r="KON24" s="406" t="n"/>
      <c r="KOO24" s="406" t="n"/>
      <c r="KOP24" s="406" t="n"/>
      <c r="KOQ24" s="406" t="n"/>
      <c r="KOR24" s="406" t="n"/>
      <c r="KOS24" s="406" t="n"/>
      <c r="KOT24" s="406" t="n"/>
      <c r="KOU24" s="406" t="n"/>
      <c r="KOV24" s="406" t="n"/>
      <c r="KOW24" s="406" t="n"/>
      <c r="KOX24" s="406" t="n"/>
      <c r="KOY24" s="406" t="n"/>
      <c r="KOZ24" s="406" t="n"/>
      <c r="KPA24" s="406" t="n"/>
      <c r="KPB24" s="406" t="n"/>
      <c r="KPC24" s="406" t="n"/>
      <c r="KPD24" s="406" t="n"/>
      <c r="KPE24" s="406" t="n"/>
      <c r="KPF24" s="406" t="n"/>
      <c r="KPG24" s="406" t="n"/>
      <c r="KPH24" s="406" t="n"/>
      <c r="KPI24" s="406" t="n"/>
      <c r="KPJ24" s="406" t="n"/>
      <c r="KPK24" s="406" t="n"/>
      <c r="KPL24" s="406" t="n"/>
      <c r="KPM24" s="406" t="n"/>
      <c r="KPN24" s="406" t="n"/>
      <c r="KPO24" s="406" t="n"/>
      <c r="KPP24" s="406" t="n"/>
      <c r="KPQ24" s="406" t="n"/>
      <c r="KPR24" s="406" t="n"/>
      <c r="KPS24" s="406" t="n"/>
      <c r="KPT24" s="406" t="n"/>
      <c r="KPU24" s="406" t="n"/>
      <c r="KPV24" s="406" t="n"/>
      <c r="KPW24" s="406" t="n"/>
      <c r="KPX24" s="406" t="n"/>
      <c r="KPY24" s="406" t="n"/>
      <c r="KPZ24" s="406" t="n"/>
      <c r="KQA24" s="406" t="n"/>
      <c r="KQB24" s="406" t="n"/>
      <c r="KQC24" s="406" t="n"/>
      <c r="KQD24" s="406" t="n"/>
      <c r="KQE24" s="406" t="n"/>
      <c r="KQF24" s="406" t="n"/>
      <c r="KQG24" s="406" t="n"/>
      <c r="KQH24" s="406" t="n"/>
      <c r="KQI24" s="406" t="n"/>
      <c r="KQJ24" s="406" t="n"/>
      <c r="KQK24" s="406" t="n"/>
      <c r="KQL24" s="406" t="n"/>
      <c r="KQM24" s="406" t="n"/>
      <c r="KQN24" s="406" t="n"/>
      <c r="KQO24" s="406" t="n"/>
      <c r="KQP24" s="406" t="n"/>
      <c r="KQQ24" s="406" t="n"/>
      <c r="KQR24" s="406" t="n"/>
      <c r="KQS24" s="406" t="n"/>
      <c r="KQT24" s="406" t="n"/>
      <c r="KQU24" s="406" t="n"/>
      <c r="KQV24" s="406" t="n"/>
      <c r="KQW24" s="406" t="n"/>
      <c r="KQX24" s="406" t="n"/>
      <c r="KQY24" s="406" t="n"/>
      <c r="KQZ24" s="406" t="n"/>
      <c r="KRA24" s="406" t="n"/>
      <c r="KRB24" s="406" t="n"/>
      <c r="KRC24" s="406" t="n"/>
      <c r="KRD24" s="406" t="n"/>
      <c r="KRE24" s="406" t="n"/>
      <c r="KRF24" s="406" t="n"/>
      <c r="KRG24" s="406" t="n"/>
      <c r="KRH24" s="406" t="n"/>
      <c r="KRI24" s="406" t="n"/>
      <c r="KRJ24" s="406" t="n"/>
      <c r="KRK24" s="406" t="n"/>
      <c r="KRL24" s="406" t="n"/>
      <c r="KRM24" s="406" t="n"/>
      <c r="KRN24" s="406" t="n"/>
      <c r="KRO24" s="406" t="n"/>
      <c r="KRP24" s="406" t="n"/>
      <c r="KRQ24" s="406" t="n"/>
      <c r="KRR24" s="406" t="n"/>
      <c r="KRS24" s="406" t="n"/>
      <c r="KRT24" s="406" t="n"/>
      <c r="KRU24" s="406" t="n"/>
      <c r="KRV24" s="406" t="n"/>
      <c r="KRW24" s="406" t="n"/>
      <c r="KRX24" s="406" t="n"/>
      <c r="KRY24" s="406" t="n"/>
      <c r="KRZ24" s="406" t="n"/>
      <c r="KSA24" s="406" t="n"/>
      <c r="KSB24" s="406" t="n"/>
      <c r="KSC24" s="406" t="n"/>
      <c r="KSD24" s="406" t="n"/>
      <c r="KSE24" s="406" t="n"/>
      <c r="KSF24" s="406" t="n"/>
      <c r="KSG24" s="406" t="n"/>
      <c r="KSH24" s="406" t="n"/>
      <c r="KSI24" s="406" t="n"/>
      <c r="KSJ24" s="406" t="n"/>
      <c r="KSK24" s="406" t="n"/>
      <c r="KSL24" s="406" t="n"/>
      <c r="KSM24" s="406" t="n"/>
      <c r="KSN24" s="406" t="n"/>
      <c r="KSO24" s="406" t="n"/>
      <c r="KSP24" s="406" t="n"/>
      <c r="KSQ24" s="406" t="n"/>
      <c r="KSR24" s="406" t="n"/>
      <c r="KSS24" s="406" t="n"/>
      <c r="KST24" s="406" t="n"/>
      <c r="KSU24" s="406" t="n"/>
      <c r="KSV24" s="406" t="n"/>
      <c r="KSW24" s="406" t="n"/>
      <c r="KSX24" s="406" t="n"/>
      <c r="KSY24" s="406" t="n"/>
      <c r="KSZ24" s="406" t="n"/>
      <c r="KTA24" s="406" t="n"/>
      <c r="KTB24" s="406" t="n"/>
      <c r="KTC24" s="406" t="n"/>
      <c r="KTD24" s="406" t="n"/>
      <c r="KTE24" s="406" t="n"/>
      <c r="KTF24" s="406" t="n"/>
      <c r="KTG24" s="406" t="n"/>
      <c r="KTH24" s="406" t="n"/>
      <c r="KTI24" s="406" t="n"/>
      <c r="KTJ24" s="406" t="n"/>
      <c r="KTK24" s="406" t="n"/>
      <c r="KTL24" s="406" t="n"/>
      <c r="KTM24" s="406" t="n"/>
      <c r="KTN24" s="406" t="n"/>
      <c r="KTO24" s="406" t="n"/>
      <c r="KTP24" s="406" t="n"/>
      <c r="KTQ24" s="406" t="n"/>
      <c r="KTR24" s="406" t="n"/>
      <c r="KTS24" s="406" t="n"/>
      <c r="KTT24" s="406" t="n"/>
      <c r="KTU24" s="406" t="n"/>
      <c r="KTV24" s="406" t="n"/>
      <c r="KTW24" s="406" t="n"/>
      <c r="KTX24" s="406" t="n"/>
      <c r="KTY24" s="406" t="n"/>
      <c r="KTZ24" s="406" t="n"/>
      <c r="KUA24" s="406" t="n"/>
      <c r="KUB24" s="406" t="n"/>
      <c r="KUC24" s="406" t="n"/>
      <c r="KUD24" s="406" t="n"/>
      <c r="KUE24" s="406" t="n"/>
      <c r="KUF24" s="406" t="n"/>
      <c r="KUG24" s="406" t="n"/>
      <c r="KUH24" s="406" t="n"/>
      <c r="KUI24" s="406" t="n"/>
      <c r="KUJ24" s="406" t="n"/>
      <c r="KUK24" s="406" t="n"/>
      <c r="KUL24" s="406" t="n"/>
      <c r="KUM24" s="406" t="n"/>
      <c r="KUN24" s="406" t="n"/>
      <c r="KUO24" s="406" t="n"/>
      <c r="KUP24" s="406" t="n"/>
      <c r="KUQ24" s="406" t="n"/>
      <c r="KUR24" s="406" t="n"/>
      <c r="KUS24" s="406" t="n"/>
      <c r="KUT24" s="406" t="n"/>
      <c r="KUU24" s="406" t="n"/>
      <c r="KUV24" s="406" t="n"/>
      <c r="KUW24" s="406" t="n"/>
      <c r="KUX24" s="406" t="n"/>
      <c r="KUY24" s="406" t="n"/>
      <c r="KUZ24" s="406" t="n"/>
      <c r="KVA24" s="406" t="n"/>
      <c r="KVB24" s="406" t="n"/>
      <c r="KVC24" s="406" t="n"/>
      <c r="KVD24" s="406" t="n"/>
      <c r="KVE24" s="406" t="n"/>
      <c r="KVF24" s="406" t="n"/>
      <c r="KVG24" s="406" t="n"/>
      <c r="KVH24" s="406" t="n"/>
      <c r="KVI24" s="406" t="n"/>
      <c r="KVJ24" s="406" t="n"/>
      <c r="KVK24" s="406" t="n"/>
      <c r="KVL24" s="406" t="n"/>
      <c r="KVM24" s="406" t="n"/>
      <c r="KVN24" s="406" t="n"/>
      <c r="KVO24" s="406" t="n"/>
      <c r="KVP24" s="406" t="n"/>
      <c r="KVQ24" s="406" t="n"/>
      <c r="KVR24" s="406" t="n"/>
      <c r="KVS24" s="406" t="n"/>
      <c r="KVT24" s="406" t="n"/>
      <c r="KVU24" s="406" t="n"/>
      <c r="KVV24" s="406" t="n"/>
      <c r="KVW24" s="406" t="n"/>
      <c r="KVX24" s="406" t="n"/>
      <c r="KVY24" s="406" t="n"/>
      <c r="KVZ24" s="406" t="n"/>
      <c r="KWA24" s="406" t="n"/>
      <c r="KWB24" s="406" t="n"/>
      <c r="KWC24" s="406" t="n"/>
      <c r="KWD24" s="406" t="n"/>
      <c r="KWE24" s="406" t="n"/>
      <c r="KWF24" s="406" t="n"/>
      <c r="KWG24" s="406" t="n"/>
      <c r="KWH24" s="406" t="n"/>
      <c r="KWI24" s="406" t="n"/>
      <c r="KWJ24" s="406" t="n"/>
      <c r="KWK24" s="406" t="n"/>
      <c r="KWL24" s="406" t="n"/>
      <c r="KWM24" s="406" t="n"/>
      <c r="KWN24" s="406" t="n"/>
      <c r="KWO24" s="406" t="n"/>
      <c r="KWP24" s="406" t="n"/>
      <c r="KWQ24" s="406" t="n"/>
      <c r="KWR24" s="406" t="n"/>
      <c r="KWS24" s="406" t="n"/>
      <c r="KWT24" s="406" t="n"/>
      <c r="KWU24" s="406" t="n"/>
      <c r="KWV24" s="406" t="n"/>
      <c r="KWW24" s="406" t="n"/>
      <c r="KWX24" s="406" t="n"/>
      <c r="KWY24" s="406" t="n"/>
      <c r="KWZ24" s="406" t="n"/>
      <c r="KXA24" s="406" t="n"/>
      <c r="KXB24" s="406" t="n"/>
      <c r="KXC24" s="406" t="n"/>
      <c r="KXD24" s="406" t="n"/>
      <c r="KXE24" s="406" t="n"/>
      <c r="KXF24" s="406" t="n"/>
      <c r="KXG24" s="406" t="n"/>
      <c r="KXH24" s="406" t="n"/>
      <c r="KXI24" s="406" t="n"/>
      <c r="KXJ24" s="406" t="n"/>
      <c r="KXK24" s="406" t="n"/>
      <c r="KXL24" s="406" t="n"/>
      <c r="KXM24" s="406" t="n"/>
      <c r="KXN24" s="406" t="n"/>
      <c r="KXO24" s="406" t="n"/>
      <c r="KXP24" s="406" t="n"/>
      <c r="KXQ24" s="406" t="n"/>
      <c r="KXR24" s="406" t="n"/>
      <c r="KXS24" s="406" t="n"/>
      <c r="KXT24" s="406" t="n"/>
      <c r="KXU24" s="406" t="n"/>
      <c r="KXV24" s="406" t="n"/>
      <c r="KXW24" s="406" t="n"/>
      <c r="KXX24" s="406" t="n"/>
      <c r="KXY24" s="406" t="n"/>
      <c r="KXZ24" s="406" t="n"/>
      <c r="KYA24" s="406" t="n"/>
      <c r="KYB24" s="406" t="n"/>
      <c r="KYC24" s="406" t="n"/>
      <c r="KYD24" s="406" t="n"/>
      <c r="KYE24" s="406" t="n"/>
      <c r="KYF24" s="406" t="n"/>
      <c r="KYG24" s="406" t="n"/>
      <c r="KYH24" s="406" t="n"/>
      <c r="KYI24" s="406" t="n"/>
      <c r="KYJ24" s="406" t="n"/>
      <c r="KYK24" s="406" t="n"/>
      <c r="KYL24" s="406" t="n"/>
      <c r="KYM24" s="406" t="n"/>
      <c r="KYN24" s="406" t="n"/>
      <c r="KYO24" s="406" t="n"/>
      <c r="KYP24" s="406" t="n"/>
      <c r="KYQ24" s="406" t="n"/>
      <c r="KYR24" s="406" t="n"/>
      <c r="KYS24" s="406" t="n"/>
      <c r="KYT24" s="406" t="n"/>
      <c r="KYU24" s="406" t="n"/>
      <c r="KYV24" s="406" t="n"/>
      <c r="KYW24" s="406" t="n"/>
      <c r="KYX24" s="406" t="n"/>
      <c r="KYY24" s="406" t="n"/>
      <c r="KYZ24" s="406" t="n"/>
      <c r="KZA24" s="406" t="n"/>
      <c r="KZB24" s="406" t="n"/>
      <c r="KZC24" s="406" t="n"/>
      <c r="KZD24" s="406" t="n"/>
      <c r="KZE24" s="406" t="n"/>
      <c r="KZF24" s="406" t="n"/>
      <c r="KZG24" s="406" t="n"/>
      <c r="KZH24" s="406" t="n"/>
      <c r="KZI24" s="406" t="n"/>
      <c r="KZJ24" s="406" t="n"/>
      <c r="KZK24" s="406" t="n"/>
      <c r="KZL24" s="406" t="n"/>
      <c r="KZM24" s="406" t="n"/>
      <c r="KZN24" s="406" t="n"/>
      <c r="KZO24" s="406" t="n"/>
      <c r="KZP24" s="406" t="n"/>
      <c r="KZQ24" s="406" t="n"/>
      <c r="KZR24" s="406" t="n"/>
      <c r="KZS24" s="406" t="n"/>
      <c r="KZT24" s="406" t="n"/>
      <c r="KZU24" s="406" t="n"/>
      <c r="KZV24" s="406" t="n"/>
      <c r="KZW24" s="406" t="n"/>
      <c r="KZX24" s="406" t="n"/>
      <c r="KZY24" s="406" t="n"/>
      <c r="KZZ24" s="406" t="n"/>
      <c r="LAA24" s="406" t="n"/>
      <c r="LAB24" s="406" t="n"/>
      <c r="LAC24" s="406" t="n"/>
      <c r="LAD24" s="406" t="n"/>
      <c r="LAE24" s="406" t="n"/>
      <c r="LAF24" s="406" t="n"/>
      <c r="LAG24" s="406" t="n"/>
      <c r="LAH24" s="406" t="n"/>
      <c r="LAI24" s="406" t="n"/>
      <c r="LAJ24" s="406" t="n"/>
      <c r="LAK24" s="406" t="n"/>
      <c r="LAL24" s="406" t="n"/>
      <c r="LAM24" s="406" t="n"/>
      <c r="LAN24" s="406" t="n"/>
      <c r="LAO24" s="406" t="n"/>
      <c r="LAP24" s="406" t="n"/>
      <c r="LAQ24" s="406" t="n"/>
      <c r="LAR24" s="406" t="n"/>
      <c r="LAS24" s="406" t="n"/>
      <c r="LAT24" s="406" t="n"/>
      <c r="LAU24" s="406" t="n"/>
      <c r="LAV24" s="406" t="n"/>
      <c r="LAW24" s="406" t="n"/>
      <c r="LAX24" s="406" t="n"/>
      <c r="LAY24" s="406" t="n"/>
      <c r="LAZ24" s="406" t="n"/>
      <c r="LBA24" s="406" t="n"/>
      <c r="LBB24" s="406" t="n"/>
      <c r="LBC24" s="406" t="n"/>
      <c r="LBD24" s="406" t="n"/>
      <c r="LBE24" s="406" t="n"/>
      <c r="LBF24" s="406" t="n"/>
      <c r="LBG24" s="406" t="n"/>
      <c r="LBH24" s="406" t="n"/>
      <c r="LBI24" s="406" t="n"/>
      <c r="LBJ24" s="406" t="n"/>
      <c r="LBK24" s="406" t="n"/>
      <c r="LBL24" s="406" t="n"/>
      <c r="LBM24" s="406" t="n"/>
      <c r="LBN24" s="406" t="n"/>
      <c r="LBO24" s="406" t="n"/>
      <c r="LBP24" s="406" t="n"/>
      <c r="LBQ24" s="406" t="n"/>
      <c r="LBR24" s="406" t="n"/>
      <c r="LBS24" s="406" t="n"/>
      <c r="LBT24" s="406" t="n"/>
      <c r="LBU24" s="406" t="n"/>
      <c r="LBV24" s="406" t="n"/>
      <c r="LBW24" s="406" t="n"/>
      <c r="LBX24" s="406" t="n"/>
      <c r="LBY24" s="406" t="n"/>
      <c r="LBZ24" s="406" t="n"/>
      <c r="LCA24" s="406" t="n"/>
      <c r="LCB24" s="406" t="n"/>
      <c r="LCC24" s="406" t="n"/>
      <c r="LCD24" s="406" t="n"/>
      <c r="LCE24" s="406" t="n"/>
      <c r="LCF24" s="406" t="n"/>
      <c r="LCG24" s="406" t="n"/>
      <c r="LCH24" s="406" t="n"/>
      <c r="LCI24" s="406" t="n"/>
      <c r="LCJ24" s="406" t="n"/>
      <c r="LCK24" s="406" t="n"/>
      <c r="LCL24" s="406" t="n"/>
      <c r="LCM24" s="406" t="n"/>
      <c r="LCN24" s="406" t="n"/>
      <c r="LCO24" s="406" t="n"/>
      <c r="LCP24" s="406" t="n"/>
      <c r="LCQ24" s="406" t="n"/>
      <c r="LCR24" s="406" t="n"/>
      <c r="LCS24" s="406" t="n"/>
      <c r="LCT24" s="406" t="n"/>
      <c r="LCU24" s="406" t="n"/>
      <c r="LCV24" s="406" t="n"/>
      <c r="LCW24" s="406" t="n"/>
      <c r="LCX24" s="406" t="n"/>
      <c r="LCY24" s="406" t="n"/>
      <c r="LCZ24" s="406" t="n"/>
      <c r="LDA24" s="406" t="n"/>
      <c r="LDB24" s="406" t="n"/>
      <c r="LDC24" s="406" t="n"/>
      <c r="LDD24" s="406" t="n"/>
      <c r="LDE24" s="406" t="n"/>
      <c r="LDF24" s="406" t="n"/>
      <c r="LDG24" s="406" t="n"/>
      <c r="LDH24" s="406" t="n"/>
      <c r="LDI24" s="406" t="n"/>
      <c r="LDJ24" s="406" t="n"/>
      <c r="LDK24" s="406" t="n"/>
      <c r="LDL24" s="406" t="n"/>
      <c r="LDM24" s="406" t="n"/>
      <c r="LDN24" s="406" t="n"/>
      <c r="LDO24" s="406" t="n"/>
      <c r="LDP24" s="406" t="n"/>
      <c r="LDQ24" s="406" t="n"/>
      <c r="LDR24" s="406" t="n"/>
      <c r="LDS24" s="406" t="n"/>
      <c r="LDT24" s="406" t="n"/>
      <c r="LDU24" s="406" t="n"/>
      <c r="LDV24" s="406" t="n"/>
      <c r="LDW24" s="406" t="n"/>
      <c r="LDX24" s="406" t="n"/>
      <c r="LDY24" s="406" t="n"/>
      <c r="LDZ24" s="406" t="n"/>
      <c r="LEA24" s="406" t="n"/>
      <c r="LEB24" s="406" t="n"/>
      <c r="LEC24" s="406" t="n"/>
      <c r="LED24" s="406" t="n"/>
      <c r="LEE24" s="406" t="n"/>
      <c r="LEF24" s="406" t="n"/>
      <c r="LEG24" s="406" t="n"/>
      <c r="LEH24" s="406" t="n"/>
      <c r="LEI24" s="406" t="n"/>
      <c r="LEJ24" s="406" t="n"/>
      <c r="LEK24" s="406" t="n"/>
      <c r="LEL24" s="406" t="n"/>
      <c r="LEM24" s="406" t="n"/>
      <c r="LEN24" s="406" t="n"/>
      <c r="LEO24" s="406" t="n"/>
      <c r="LEP24" s="406" t="n"/>
      <c r="LEQ24" s="406" t="n"/>
      <c r="LER24" s="406" t="n"/>
      <c r="LES24" s="406" t="n"/>
      <c r="LET24" s="406" t="n"/>
      <c r="LEU24" s="406" t="n"/>
      <c r="LEV24" s="406" t="n"/>
      <c r="LEW24" s="406" t="n"/>
      <c r="LEX24" s="406" t="n"/>
      <c r="LEY24" s="406" t="n"/>
      <c r="LEZ24" s="406" t="n"/>
      <c r="LFA24" s="406" t="n"/>
      <c r="LFB24" s="406" t="n"/>
      <c r="LFC24" s="406" t="n"/>
      <c r="LFD24" s="406" t="n"/>
      <c r="LFE24" s="406" t="n"/>
      <c r="LFF24" s="406" t="n"/>
      <c r="LFG24" s="406" t="n"/>
      <c r="LFH24" s="406" t="n"/>
      <c r="LFI24" s="406" t="n"/>
      <c r="LFJ24" s="406" t="n"/>
      <c r="LFK24" s="406" t="n"/>
      <c r="LFL24" s="406" t="n"/>
      <c r="LFM24" s="406" t="n"/>
      <c r="LFN24" s="406" t="n"/>
      <c r="LFO24" s="406" t="n"/>
      <c r="LFP24" s="406" t="n"/>
      <c r="LFQ24" s="406" t="n"/>
      <c r="LFR24" s="406" t="n"/>
      <c r="LFS24" s="406" t="n"/>
      <c r="LFT24" s="406" t="n"/>
      <c r="LFU24" s="406" t="n"/>
      <c r="LFV24" s="406" t="n"/>
      <c r="LFW24" s="406" t="n"/>
      <c r="LFX24" s="406" t="n"/>
      <c r="LFY24" s="406" t="n"/>
      <c r="LFZ24" s="406" t="n"/>
      <c r="LGA24" s="406" t="n"/>
      <c r="LGB24" s="406" t="n"/>
      <c r="LGC24" s="406" t="n"/>
      <c r="LGD24" s="406" t="n"/>
      <c r="LGE24" s="406" t="n"/>
      <c r="LGF24" s="406" t="n"/>
      <c r="LGG24" s="406" t="n"/>
      <c r="LGH24" s="406" t="n"/>
      <c r="LGI24" s="406" t="n"/>
      <c r="LGJ24" s="406" t="n"/>
      <c r="LGK24" s="406" t="n"/>
      <c r="LGL24" s="406" t="n"/>
      <c r="LGM24" s="406" t="n"/>
      <c r="LGN24" s="406" t="n"/>
      <c r="LGO24" s="406" t="n"/>
      <c r="LGP24" s="406" t="n"/>
      <c r="LGQ24" s="406" t="n"/>
      <c r="LGR24" s="406" t="n"/>
      <c r="LGS24" s="406" t="n"/>
      <c r="LGT24" s="406" t="n"/>
      <c r="LGU24" s="406" t="n"/>
      <c r="LGV24" s="406" t="n"/>
      <c r="LGW24" s="406" t="n"/>
      <c r="LGX24" s="406" t="n"/>
      <c r="LGY24" s="406" t="n"/>
      <c r="LGZ24" s="406" t="n"/>
      <c r="LHA24" s="406" t="n"/>
      <c r="LHB24" s="406" t="n"/>
      <c r="LHC24" s="406" t="n"/>
      <c r="LHD24" s="406" t="n"/>
      <c r="LHE24" s="406" t="n"/>
      <c r="LHF24" s="406" t="n"/>
      <c r="LHG24" s="406" t="n"/>
      <c r="LHH24" s="406" t="n"/>
      <c r="LHI24" s="406" t="n"/>
      <c r="LHJ24" s="406" t="n"/>
      <c r="LHK24" s="406" t="n"/>
      <c r="LHL24" s="406" t="n"/>
      <c r="LHM24" s="406" t="n"/>
      <c r="LHN24" s="406" t="n"/>
      <c r="LHO24" s="406" t="n"/>
      <c r="LHP24" s="406" t="n"/>
      <c r="LHQ24" s="406" t="n"/>
      <c r="LHR24" s="406" t="n"/>
      <c r="LHS24" s="406" t="n"/>
      <c r="LHT24" s="406" t="n"/>
      <c r="LHU24" s="406" t="n"/>
      <c r="LHV24" s="406" t="n"/>
      <c r="LHW24" s="406" t="n"/>
      <c r="LHX24" s="406" t="n"/>
      <c r="LHY24" s="406" t="n"/>
      <c r="LHZ24" s="406" t="n"/>
      <c r="LIA24" s="406" t="n"/>
      <c r="LIB24" s="406" t="n"/>
      <c r="LIC24" s="406" t="n"/>
      <c r="LID24" s="406" t="n"/>
      <c r="LIE24" s="406" t="n"/>
      <c r="LIF24" s="406" t="n"/>
      <c r="LIG24" s="406" t="n"/>
      <c r="LIH24" s="406" t="n"/>
      <c r="LII24" s="406" t="n"/>
      <c r="LIJ24" s="406" t="n"/>
      <c r="LIK24" s="406" t="n"/>
      <c r="LIL24" s="406" t="n"/>
      <c r="LIM24" s="406" t="n"/>
      <c r="LIN24" s="406" t="n"/>
      <c r="LIO24" s="406" t="n"/>
      <c r="LIP24" s="406" t="n"/>
      <c r="LIQ24" s="406" t="n"/>
      <c r="LIR24" s="406" t="n"/>
      <c r="LIS24" s="406" t="n"/>
      <c r="LIT24" s="406" t="n"/>
      <c r="LIU24" s="406" t="n"/>
      <c r="LIV24" s="406" t="n"/>
      <c r="LIW24" s="406" t="n"/>
      <c r="LIX24" s="406" t="n"/>
      <c r="LIY24" s="406" t="n"/>
      <c r="LIZ24" s="406" t="n"/>
      <c r="LJA24" s="406" t="n"/>
      <c r="LJB24" s="406" t="n"/>
      <c r="LJC24" s="406" t="n"/>
      <c r="LJD24" s="406" t="n"/>
      <c r="LJE24" s="406" t="n"/>
      <c r="LJF24" s="406" t="n"/>
      <c r="LJG24" s="406" t="n"/>
      <c r="LJH24" s="406" t="n"/>
      <c r="LJI24" s="406" t="n"/>
      <c r="LJJ24" s="406" t="n"/>
      <c r="LJK24" s="406" t="n"/>
      <c r="LJL24" s="406" t="n"/>
      <c r="LJM24" s="406" t="n"/>
      <c r="LJN24" s="406" t="n"/>
      <c r="LJO24" s="406" t="n"/>
      <c r="LJP24" s="406" t="n"/>
      <c r="LJQ24" s="406" t="n"/>
      <c r="LJR24" s="406" t="n"/>
      <c r="LJS24" s="406" t="n"/>
      <c r="LJT24" s="406" t="n"/>
      <c r="LJU24" s="406" t="n"/>
      <c r="LJV24" s="406" t="n"/>
      <c r="LJW24" s="406" t="n"/>
      <c r="LJX24" s="406" t="n"/>
      <c r="LJY24" s="406" t="n"/>
      <c r="LJZ24" s="406" t="n"/>
      <c r="LKA24" s="406" t="n"/>
      <c r="LKB24" s="406" t="n"/>
      <c r="LKC24" s="406" t="n"/>
      <c r="LKD24" s="406" t="n"/>
      <c r="LKE24" s="406" t="n"/>
      <c r="LKF24" s="406" t="n"/>
      <c r="LKG24" s="406" t="n"/>
      <c r="LKH24" s="406" t="n"/>
      <c r="LKI24" s="406" t="n"/>
      <c r="LKJ24" s="406" t="n"/>
      <c r="LKK24" s="406" t="n"/>
      <c r="LKL24" s="406" t="n"/>
      <c r="LKM24" s="406" t="n"/>
      <c r="LKN24" s="406" t="n"/>
      <c r="LKO24" s="406" t="n"/>
      <c r="LKP24" s="406" t="n"/>
      <c r="LKQ24" s="406" t="n"/>
      <c r="LKR24" s="406" t="n"/>
      <c r="LKS24" s="406" t="n"/>
      <c r="LKT24" s="406" t="n"/>
      <c r="LKU24" s="406" t="n"/>
      <c r="LKV24" s="406" t="n"/>
      <c r="LKW24" s="406" t="n"/>
      <c r="LKX24" s="406" t="n"/>
      <c r="LKY24" s="406" t="n"/>
      <c r="LKZ24" s="406" t="n"/>
      <c r="LLA24" s="406" t="n"/>
      <c r="LLB24" s="406" t="n"/>
      <c r="LLC24" s="406" t="n"/>
      <c r="LLD24" s="406" t="n"/>
      <c r="LLE24" s="406" t="n"/>
      <c r="LLF24" s="406" t="n"/>
      <c r="LLG24" s="406" t="n"/>
      <c r="LLH24" s="406" t="n"/>
      <c r="LLI24" s="406" t="n"/>
      <c r="LLJ24" s="406" t="n"/>
      <c r="LLK24" s="406" t="n"/>
      <c r="LLL24" s="406" t="n"/>
      <c r="LLM24" s="406" t="n"/>
      <c r="LLN24" s="406" t="n"/>
      <c r="LLO24" s="406" t="n"/>
      <c r="LLP24" s="406" t="n"/>
      <c r="LLQ24" s="406" t="n"/>
      <c r="LLR24" s="406" t="n"/>
      <c r="LLS24" s="406" t="n"/>
      <c r="LLT24" s="406" t="n"/>
      <c r="LLU24" s="406" t="n"/>
      <c r="LLV24" s="406" t="n"/>
      <c r="LLW24" s="406" t="n"/>
      <c r="LLX24" s="406" t="n"/>
      <c r="LLY24" s="406" t="n"/>
      <c r="LLZ24" s="406" t="n"/>
      <c r="LMA24" s="406" t="n"/>
      <c r="LMB24" s="406" t="n"/>
      <c r="LMC24" s="406" t="n"/>
      <c r="LMD24" s="406" t="n"/>
      <c r="LME24" s="406" t="n"/>
      <c r="LMF24" s="406" t="n"/>
      <c r="LMG24" s="406" t="n"/>
      <c r="LMH24" s="406" t="n"/>
      <c r="LMI24" s="406" t="n"/>
      <c r="LMJ24" s="406" t="n"/>
      <c r="LMK24" s="406" t="n"/>
      <c r="LML24" s="406" t="n"/>
      <c r="LMM24" s="406" t="n"/>
      <c r="LMN24" s="406" t="n"/>
      <c r="LMO24" s="406" t="n"/>
      <c r="LMP24" s="406" t="n"/>
      <c r="LMQ24" s="406" t="n"/>
      <c r="LMR24" s="406" t="n"/>
      <c r="LMS24" s="406" t="n"/>
      <c r="LMT24" s="406" t="n"/>
      <c r="LMU24" s="406" t="n"/>
      <c r="LMV24" s="406" t="n"/>
      <c r="LMW24" s="406" t="n"/>
      <c r="LMX24" s="406" t="n"/>
      <c r="LMY24" s="406" t="n"/>
      <c r="LMZ24" s="406" t="n"/>
      <c r="LNA24" s="406" t="n"/>
      <c r="LNB24" s="406" t="n"/>
      <c r="LNC24" s="406" t="n"/>
      <c r="LND24" s="406" t="n"/>
      <c r="LNE24" s="406" t="n"/>
      <c r="LNF24" s="406" t="n"/>
      <c r="LNG24" s="406" t="n"/>
      <c r="LNH24" s="406" t="n"/>
      <c r="LNI24" s="406" t="n"/>
      <c r="LNJ24" s="406" t="n"/>
      <c r="LNK24" s="406" t="n"/>
      <c r="LNL24" s="406" t="n"/>
      <c r="LNM24" s="406" t="n"/>
      <c r="LNN24" s="406" t="n"/>
      <c r="LNO24" s="406" t="n"/>
      <c r="LNP24" s="406" t="n"/>
      <c r="LNQ24" s="406" t="n"/>
      <c r="LNR24" s="406" t="n"/>
      <c r="LNS24" s="406" t="n"/>
      <c r="LNT24" s="406" t="n"/>
      <c r="LNU24" s="406" t="n"/>
      <c r="LNV24" s="406" t="n"/>
      <c r="LNW24" s="406" t="n"/>
      <c r="LNX24" s="406" t="n"/>
      <c r="LNY24" s="406" t="n"/>
      <c r="LNZ24" s="406" t="n"/>
      <c r="LOA24" s="406" t="n"/>
      <c r="LOB24" s="406" t="n"/>
      <c r="LOC24" s="406" t="n"/>
      <c r="LOD24" s="406" t="n"/>
      <c r="LOE24" s="406" t="n"/>
      <c r="LOF24" s="406" t="n"/>
      <c r="LOG24" s="406" t="n"/>
      <c r="LOH24" s="406" t="n"/>
      <c r="LOI24" s="406" t="n"/>
      <c r="LOJ24" s="406" t="n"/>
      <c r="LOK24" s="406" t="n"/>
      <c r="LOL24" s="406" t="n"/>
      <c r="LOM24" s="406" t="n"/>
      <c r="LON24" s="406" t="n"/>
      <c r="LOO24" s="406" t="n"/>
      <c r="LOP24" s="406" t="n"/>
      <c r="LOQ24" s="406" t="n"/>
      <c r="LOR24" s="406" t="n"/>
      <c r="LOS24" s="406" t="n"/>
      <c r="LOT24" s="406" t="n"/>
      <c r="LOU24" s="406" t="n"/>
      <c r="LOV24" s="406" t="n"/>
      <c r="LOW24" s="406" t="n"/>
      <c r="LOX24" s="406" t="n"/>
      <c r="LOY24" s="406" t="n"/>
      <c r="LOZ24" s="406" t="n"/>
      <c r="LPA24" s="406" t="n"/>
      <c r="LPB24" s="406" t="n"/>
      <c r="LPC24" s="406" t="n"/>
      <c r="LPD24" s="406" t="n"/>
      <c r="LPE24" s="406" t="n"/>
      <c r="LPF24" s="406" t="n"/>
      <c r="LPG24" s="406" t="n"/>
      <c r="LPH24" s="406" t="n"/>
      <c r="LPI24" s="406" t="n"/>
      <c r="LPJ24" s="406" t="n"/>
      <c r="LPK24" s="406" t="n"/>
      <c r="LPL24" s="406" t="n"/>
      <c r="LPM24" s="406" t="n"/>
      <c r="LPN24" s="406" t="n"/>
      <c r="LPO24" s="406" t="n"/>
      <c r="LPP24" s="406" t="n"/>
      <c r="LPQ24" s="406" t="n"/>
      <c r="LPR24" s="406" t="n"/>
      <c r="LPS24" s="406" t="n"/>
      <c r="LPT24" s="406" t="n"/>
      <c r="LPU24" s="406" t="n"/>
      <c r="LPV24" s="406" t="n"/>
      <c r="LPW24" s="406" t="n"/>
      <c r="LPX24" s="406" t="n"/>
      <c r="LPY24" s="406" t="n"/>
      <c r="LPZ24" s="406" t="n"/>
      <c r="LQA24" s="406" t="n"/>
      <c r="LQB24" s="406" t="n"/>
      <c r="LQC24" s="406" t="n"/>
      <c r="LQD24" s="406" t="n"/>
      <c r="LQE24" s="406" t="n"/>
      <c r="LQF24" s="406" t="n"/>
      <c r="LQG24" s="406" t="n"/>
      <c r="LQH24" s="406" t="n"/>
      <c r="LQI24" s="406" t="n"/>
      <c r="LQJ24" s="406" t="n"/>
      <c r="LQK24" s="406" t="n"/>
      <c r="LQL24" s="406" t="n"/>
      <c r="LQM24" s="406" t="n"/>
      <c r="LQN24" s="406" t="n"/>
      <c r="LQO24" s="406" t="n"/>
      <c r="LQP24" s="406" t="n"/>
      <c r="LQQ24" s="406" t="n"/>
      <c r="LQR24" s="406" t="n"/>
      <c r="LQS24" s="406" t="n"/>
      <c r="LQT24" s="406" t="n"/>
      <c r="LQU24" s="406" t="n"/>
      <c r="LQV24" s="406" t="n"/>
      <c r="LQW24" s="406" t="n"/>
      <c r="LQX24" s="406" t="n"/>
      <c r="LQY24" s="406" t="n"/>
      <c r="LQZ24" s="406" t="n"/>
      <c r="LRA24" s="406" t="n"/>
      <c r="LRB24" s="406" t="n"/>
      <c r="LRC24" s="406" t="n"/>
      <c r="LRD24" s="406" t="n"/>
      <c r="LRE24" s="406" t="n"/>
      <c r="LRF24" s="406" t="n"/>
      <c r="LRG24" s="406" t="n"/>
      <c r="LRH24" s="406" t="n"/>
      <c r="LRI24" s="406" t="n"/>
      <c r="LRJ24" s="406" t="n"/>
      <c r="LRK24" s="406" t="n"/>
      <c r="LRL24" s="406" t="n"/>
      <c r="LRM24" s="406" t="n"/>
      <c r="LRN24" s="406" t="n"/>
      <c r="LRO24" s="406" t="n"/>
      <c r="LRP24" s="406" t="n"/>
      <c r="LRQ24" s="406" t="n"/>
      <c r="LRR24" s="406" t="n"/>
      <c r="LRS24" s="406" t="n"/>
      <c r="LRT24" s="406" t="n"/>
      <c r="LRU24" s="406" t="n"/>
      <c r="LRV24" s="406" t="n"/>
      <c r="LRW24" s="406" t="n"/>
      <c r="LRX24" s="406" t="n"/>
      <c r="LRY24" s="406" t="n"/>
      <c r="LRZ24" s="406" t="n"/>
      <c r="LSA24" s="406" t="n"/>
      <c r="LSB24" s="406" t="n"/>
      <c r="LSC24" s="406" t="n"/>
      <c r="LSD24" s="406" t="n"/>
      <c r="LSE24" s="406" t="n"/>
      <c r="LSF24" s="406" t="n"/>
      <c r="LSG24" s="406" t="n"/>
      <c r="LSH24" s="406" t="n"/>
      <c r="LSI24" s="406" t="n"/>
      <c r="LSJ24" s="406" t="n"/>
      <c r="LSK24" s="406" t="n"/>
      <c r="LSL24" s="406" t="n"/>
      <c r="LSM24" s="406" t="n"/>
      <c r="LSN24" s="406" t="n"/>
      <c r="LSO24" s="406" t="n"/>
      <c r="LSP24" s="406" t="n"/>
      <c r="LSQ24" s="406" t="n"/>
      <c r="LSR24" s="406" t="n"/>
      <c r="LSS24" s="406" t="n"/>
      <c r="LST24" s="406" t="n"/>
      <c r="LSU24" s="406" t="n"/>
      <c r="LSV24" s="406" t="n"/>
      <c r="LSW24" s="406" t="n"/>
      <c r="LSX24" s="406" t="n"/>
      <c r="LSY24" s="406" t="n"/>
      <c r="LSZ24" s="406" t="n"/>
      <c r="LTA24" s="406" t="n"/>
      <c r="LTB24" s="406" t="n"/>
      <c r="LTC24" s="406" t="n"/>
      <c r="LTD24" s="406" t="n"/>
      <c r="LTE24" s="406" t="n"/>
      <c r="LTF24" s="406" t="n"/>
      <c r="LTG24" s="406" t="n"/>
      <c r="LTH24" s="406" t="n"/>
      <c r="LTI24" s="406" t="n"/>
      <c r="LTJ24" s="406" t="n"/>
      <c r="LTK24" s="406" t="n"/>
      <c r="LTL24" s="406" t="n"/>
      <c r="LTM24" s="406" t="n"/>
      <c r="LTN24" s="406" t="n"/>
      <c r="LTO24" s="406" t="n"/>
      <c r="LTP24" s="406" t="n"/>
      <c r="LTQ24" s="406" t="n"/>
      <c r="LTR24" s="406" t="n"/>
      <c r="LTS24" s="406" t="n"/>
      <c r="LTT24" s="406" t="n"/>
      <c r="LTU24" s="406" t="n"/>
      <c r="LTV24" s="406" t="n"/>
      <c r="LTW24" s="406" t="n"/>
      <c r="LTX24" s="406" t="n"/>
      <c r="LTY24" s="406" t="n"/>
      <c r="LTZ24" s="406" t="n"/>
      <c r="LUA24" s="406" t="n"/>
      <c r="LUB24" s="406" t="n"/>
      <c r="LUC24" s="406" t="n"/>
      <c r="LUD24" s="406" t="n"/>
      <c r="LUE24" s="406" t="n"/>
      <c r="LUF24" s="406" t="n"/>
      <c r="LUG24" s="406" t="n"/>
      <c r="LUH24" s="406" t="n"/>
      <c r="LUI24" s="406" t="n"/>
      <c r="LUJ24" s="406" t="n"/>
      <c r="LUK24" s="406" t="n"/>
      <c r="LUL24" s="406" t="n"/>
      <c r="LUM24" s="406" t="n"/>
      <c r="LUN24" s="406" t="n"/>
      <c r="LUO24" s="406" t="n"/>
      <c r="LUP24" s="406" t="n"/>
      <c r="LUQ24" s="406" t="n"/>
      <c r="LUR24" s="406" t="n"/>
      <c r="LUS24" s="406" t="n"/>
      <c r="LUT24" s="406" t="n"/>
      <c r="LUU24" s="406" t="n"/>
      <c r="LUV24" s="406" t="n"/>
      <c r="LUW24" s="406" t="n"/>
      <c r="LUX24" s="406" t="n"/>
      <c r="LUY24" s="406" t="n"/>
      <c r="LUZ24" s="406" t="n"/>
      <c r="LVA24" s="406" t="n"/>
      <c r="LVB24" s="406" t="n"/>
      <c r="LVC24" s="406" t="n"/>
      <c r="LVD24" s="406" t="n"/>
      <c r="LVE24" s="406" t="n"/>
      <c r="LVF24" s="406" t="n"/>
      <c r="LVG24" s="406" t="n"/>
      <c r="LVH24" s="406" t="n"/>
      <c r="LVI24" s="406" t="n"/>
      <c r="LVJ24" s="406" t="n"/>
      <c r="LVK24" s="406" t="n"/>
      <c r="LVL24" s="406" t="n"/>
      <c r="LVM24" s="406" t="n"/>
      <c r="LVN24" s="406" t="n"/>
      <c r="LVO24" s="406" t="n"/>
      <c r="LVP24" s="406" t="n"/>
      <c r="LVQ24" s="406" t="n"/>
      <c r="LVR24" s="406" t="n"/>
      <c r="LVS24" s="406" t="n"/>
      <c r="LVT24" s="406" t="n"/>
      <c r="LVU24" s="406" t="n"/>
      <c r="LVV24" s="406" t="n"/>
      <c r="LVW24" s="406" t="n"/>
      <c r="LVX24" s="406" t="n"/>
      <c r="LVY24" s="406" t="n"/>
      <c r="LVZ24" s="406" t="n"/>
      <c r="LWA24" s="406" t="n"/>
      <c r="LWB24" s="406" t="n"/>
      <c r="LWC24" s="406" t="n"/>
      <c r="LWD24" s="406" t="n"/>
      <c r="LWE24" s="406" t="n"/>
      <c r="LWF24" s="406" t="n"/>
      <c r="LWG24" s="406" t="n"/>
      <c r="LWH24" s="406" t="n"/>
      <c r="LWI24" s="406" t="n"/>
      <c r="LWJ24" s="406" t="n"/>
      <c r="LWK24" s="406" t="n"/>
      <c r="LWL24" s="406" t="n"/>
      <c r="LWM24" s="406" t="n"/>
      <c r="LWN24" s="406" t="n"/>
      <c r="LWO24" s="406" t="n"/>
      <c r="LWP24" s="406" t="n"/>
      <c r="LWQ24" s="406" t="n"/>
      <c r="LWR24" s="406" t="n"/>
      <c r="LWS24" s="406" t="n"/>
      <c r="LWT24" s="406" t="n"/>
      <c r="LWU24" s="406" t="n"/>
      <c r="LWV24" s="406" t="n"/>
      <c r="LWW24" s="406" t="n"/>
      <c r="LWX24" s="406" t="n"/>
      <c r="LWY24" s="406" t="n"/>
      <c r="LWZ24" s="406" t="n"/>
      <c r="LXA24" s="406" t="n"/>
      <c r="LXB24" s="406" t="n"/>
      <c r="LXC24" s="406" t="n"/>
      <c r="LXD24" s="406" t="n"/>
      <c r="LXE24" s="406" t="n"/>
      <c r="LXF24" s="406" t="n"/>
      <c r="LXG24" s="406" t="n"/>
      <c r="LXH24" s="406" t="n"/>
      <c r="LXI24" s="406" t="n"/>
      <c r="LXJ24" s="406" t="n"/>
      <c r="LXK24" s="406" t="n"/>
      <c r="LXL24" s="406" t="n"/>
      <c r="LXM24" s="406" t="n"/>
      <c r="LXN24" s="406" t="n"/>
      <c r="LXO24" s="406" t="n"/>
      <c r="LXP24" s="406" t="n"/>
      <c r="LXQ24" s="406" t="n"/>
      <c r="LXR24" s="406" t="n"/>
      <c r="LXS24" s="406" t="n"/>
      <c r="LXT24" s="406" t="n"/>
      <c r="LXU24" s="406" t="n"/>
      <c r="LXV24" s="406" t="n"/>
      <c r="LXW24" s="406" t="n"/>
      <c r="LXX24" s="406" t="n"/>
      <c r="LXY24" s="406" t="n"/>
      <c r="LXZ24" s="406" t="n"/>
      <c r="LYA24" s="406" t="n"/>
      <c r="LYB24" s="406" t="n"/>
      <c r="LYC24" s="406" t="n"/>
      <c r="LYD24" s="406" t="n"/>
      <c r="LYE24" s="406" t="n"/>
      <c r="LYF24" s="406" t="n"/>
      <c r="LYG24" s="406" t="n"/>
      <c r="LYH24" s="406" t="n"/>
      <c r="LYI24" s="406" t="n"/>
      <c r="LYJ24" s="406" t="n"/>
      <c r="LYK24" s="406" t="n"/>
      <c r="LYL24" s="406" t="n"/>
      <c r="LYM24" s="406" t="n"/>
      <c r="LYN24" s="406" t="n"/>
      <c r="LYO24" s="406" t="n"/>
      <c r="LYP24" s="406" t="n"/>
      <c r="LYQ24" s="406" t="n"/>
      <c r="LYR24" s="406" t="n"/>
      <c r="LYS24" s="406" t="n"/>
      <c r="LYT24" s="406" t="n"/>
      <c r="LYU24" s="406" t="n"/>
      <c r="LYV24" s="406" t="n"/>
      <c r="LYW24" s="406" t="n"/>
      <c r="LYX24" s="406" t="n"/>
      <c r="LYY24" s="406" t="n"/>
      <c r="LYZ24" s="406" t="n"/>
      <c r="LZA24" s="406" t="n"/>
      <c r="LZB24" s="406" t="n"/>
      <c r="LZC24" s="406" t="n"/>
      <c r="LZD24" s="406" t="n"/>
      <c r="LZE24" s="406" t="n"/>
      <c r="LZF24" s="406" t="n"/>
      <c r="LZG24" s="406" t="n"/>
      <c r="LZH24" s="406" t="n"/>
      <c r="LZI24" s="406" t="n"/>
      <c r="LZJ24" s="406" t="n"/>
      <c r="LZK24" s="406" t="n"/>
      <c r="LZL24" s="406" t="n"/>
      <c r="LZM24" s="406" t="n"/>
      <c r="LZN24" s="406" t="n"/>
      <c r="LZO24" s="406" t="n"/>
      <c r="LZP24" s="406" t="n"/>
      <c r="LZQ24" s="406" t="n"/>
      <c r="LZR24" s="406" t="n"/>
      <c r="LZS24" s="406" t="n"/>
      <c r="LZT24" s="406" t="n"/>
      <c r="LZU24" s="406" t="n"/>
      <c r="LZV24" s="406" t="n"/>
      <c r="LZW24" s="406" t="n"/>
      <c r="LZX24" s="406" t="n"/>
      <c r="LZY24" s="406" t="n"/>
      <c r="LZZ24" s="406" t="n"/>
      <c r="MAA24" s="406" t="n"/>
      <c r="MAB24" s="406" t="n"/>
      <c r="MAC24" s="406" t="n"/>
      <c r="MAD24" s="406" t="n"/>
      <c r="MAE24" s="406" t="n"/>
      <c r="MAF24" s="406" t="n"/>
      <c r="MAG24" s="406" t="n"/>
      <c r="MAH24" s="406" t="n"/>
      <c r="MAI24" s="406" t="n"/>
      <c r="MAJ24" s="406" t="n"/>
      <c r="MAK24" s="406" t="n"/>
      <c r="MAL24" s="406" t="n"/>
      <c r="MAM24" s="406" t="n"/>
      <c r="MAN24" s="406" t="n"/>
      <c r="MAO24" s="406" t="n"/>
      <c r="MAP24" s="406" t="n"/>
      <c r="MAQ24" s="406" t="n"/>
      <c r="MAR24" s="406" t="n"/>
      <c r="MAS24" s="406" t="n"/>
      <c r="MAT24" s="406" t="n"/>
      <c r="MAU24" s="406" t="n"/>
      <c r="MAV24" s="406" t="n"/>
      <c r="MAW24" s="406" t="n"/>
      <c r="MAX24" s="406" t="n"/>
      <c r="MAY24" s="406" t="n"/>
      <c r="MAZ24" s="406" t="n"/>
      <c r="MBA24" s="406" t="n"/>
      <c r="MBB24" s="406" t="n"/>
      <c r="MBC24" s="406" t="n"/>
      <c r="MBD24" s="406" t="n"/>
      <c r="MBE24" s="406" t="n"/>
      <c r="MBF24" s="406" t="n"/>
      <c r="MBG24" s="406" t="n"/>
      <c r="MBH24" s="406" t="n"/>
      <c r="MBI24" s="406" t="n"/>
      <c r="MBJ24" s="406" t="n"/>
      <c r="MBK24" s="406" t="n"/>
      <c r="MBL24" s="406" t="n"/>
      <c r="MBM24" s="406" t="n"/>
      <c r="MBN24" s="406" t="n"/>
      <c r="MBO24" s="406" t="n"/>
      <c r="MBP24" s="406" t="n"/>
      <c r="MBQ24" s="406" t="n"/>
      <c r="MBR24" s="406" t="n"/>
      <c r="MBS24" s="406" t="n"/>
      <c r="MBT24" s="406" t="n"/>
      <c r="MBU24" s="406" t="n"/>
      <c r="MBV24" s="406" t="n"/>
      <c r="MBW24" s="406" t="n"/>
      <c r="MBX24" s="406" t="n"/>
      <c r="MBY24" s="406" t="n"/>
      <c r="MBZ24" s="406" t="n"/>
      <c r="MCA24" s="406" t="n"/>
      <c r="MCB24" s="406" t="n"/>
      <c r="MCC24" s="406" t="n"/>
      <c r="MCD24" s="406" t="n"/>
      <c r="MCE24" s="406" t="n"/>
      <c r="MCF24" s="406" t="n"/>
      <c r="MCG24" s="406" t="n"/>
      <c r="MCH24" s="406" t="n"/>
      <c r="MCI24" s="406" t="n"/>
      <c r="MCJ24" s="406" t="n"/>
      <c r="MCK24" s="406" t="n"/>
      <c r="MCL24" s="406" t="n"/>
      <c r="MCM24" s="406" t="n"/>
      <c r="MCN24" s="406" t="n"/>
      <c r="MCO24" s="406" t="n"/>
      <c r="MCP24" s="406" t="n"/>
      <c r="MCQ24" s="406" t="n"/>
      <c r="MCR24" s="406" t="n"/>
      <c r="MCS24" s="406" t="n"/>
      <c r="MCT24" s="406" t="n"/>
      <c r="MCU24" s="406" t="n"/>
      <c r="MCV24" s="406" t="n"/>
      <c r="MCW24" s="406" t="n"/>
      <c r="MCX24" s="406" t="n"/>
      <c r="MCY24" s="406" t="n"/>
      <c r="MCZ24" s="406" t="n"/>
      <c r="MDA24" s="406" t="n"/>
      <c r="MDB24" s="406" t="n"/>
      <c r="MDC24" s="406" t="n"/>
      <c r="MDD24" s="406" t="n"/>
      <c r="MDE24" s="406" t="n"/>
      <c r="MDF24" s="406" t="n"/>
      <c r="MDG24" s="406" t="n"/>
      <c r="MDH24" s="406" t="n"/>
      <c r="MDI24" s="406" t="n"/>
      <c r="MDJ24" s="406" t="n"/>
      <c r="MDK24" s="406" t="n"/>
      <c r="MDL24" s="406" t="n"/>
      <c r="MDM24" s="406" t="n"/>
      <c r="MDN24" s="406" t="n"/>
      <c r="MDO24" s="406" t="n"/>
      <c r="MDP24" s="406" t="n"/>
      <c r="MDQ24" s="406" t="n"/>
      <c r="MDR24" s="406" t="n"/>
      <c r="MDS24" s="406" t="n"/>
      <c r="MDT24" s="406" t="n"/>
      <c r="MDU24" s="406" t="n"/>
      <c r="MDV24" s="406" t="n"/>
      <c r="MDW24" s="406" t="n"/>
      <c r="MDX24" s="406" t="n"/>
      <c r="MDY24" s="406" t="n"/>
      <c r="MDZ24" s="406" t="n"/>
      <c r="MEA24" s="406" t="n"/>
      <c r="MEB24" s="406" t="n"/>
      <c r="MEC24" s="406" t="n"/>
      <c r="MED24" s="406" t="n"/>
      <c r="MEE24" s="406" t="n"/>
      <c r="MEF24" s="406" t="n"/>
      <c r="MEG24" s="406" t="n"/>
      <c r="MEH24" s="406" t="n"/>
      <c r="MEI24" s="406" t="n"/>
      <c r="MEJ24" s="406" t="n"/>
      <c r="MEK24" s="406" t="n"/>
      <c r="MEL24" s="406" t="n"/>
      <c r="MEM24" s="406" t="n"/>
      <c r="MEN24" s="406" t="n"/>
      <c r="MEO24" s="406" t="n"/>
      <c r="MEP24" s="406" t="n"/>
      <c r="MEQ24" s="406" t="n"/>
      <c r="MER24" s="406" t="n"/>
      <c r="MES24" s="406" t="n"/>
      <c r="MET24" s="406" t="n"/>
      <c r="MEU24" s="406" t="n"/>
      <c r="MEV24" s="406" t="n"/>
      <c r="MEW24" s="406" t="n"/>
      <c r="MEX24" s="406" t="n"/>
      <c r="MEY24" s="406" t="n"/>
      <c r="MEZ24" s="406" t="n"/>
      <c r="MFA24" s="406" t="n"/>
      <c r="MFB24" s="406" t="n"/>
      <c r="MFC24" s="406" t="n"/>
      <c r="MFD24" s="406" t="n"/>
      <c r="MFE24" s="406" t="n"/>
      <c r="MFF24" s="406" t="n"/>
      <c r="MFG24" s="406" t="n"/>
      <c r="MFH24" s="406" t="n"/>
      <c r="MFI24" s="406" t="n"/>
      <c r="MFJ24" s="406" t="n"/>
      <c r="MFK24" s="406" t="n"/>
      <c r="MFL24" s="406" t="n"/>
      <c r="MFM24" s="406" t="n"/>
      <c r="MFN24" s="406" t="n"/>
      <c r="MFO24" s="406" t="n"/>
      <c r="MFP24" s="406" t="n"/>
      <c r="MFQ24" s="406" t="n"/>
      <c r="MFR24" s="406" t="n"/>
      <c r="MFS24" s="406" t="n"/>
      <c r="MFT24" s="406" t="n"/>
      <c r="MFU24" s="406" t="n"/>
      <c r="MFV24" s="406" t="n"/>
      <c r="MFW24" s="406" t="n"/>
      <c r="MFX24" s="406" t="n"/>
      <c r="MFY24" s="406" t="n"/>
      <c r="MFZ24" s="406" t="n"/>
      <c r="MGA24" s="406" t="n"/>
      <c r="MGB24" s="406" t="n"/>
      <c r="MGC24" s="406" t="n"/>
      <c r="MGD24" s="406" t="n"/>
      <c r="MGE24" s="406" t="n"/>
      <c r="MGF24" s="406" t="n"/>
      <c r="MGG24" s="406" t="n"/>
      <c r="MGH24" s="406" t="n"/>
      <c r="MGI24" s="406" t="n"/>
      <c r="MGJ24" s="406" t="n"/>
      <c r="MGK24" s="406" t="n"/>
      <c r="MGL24" s="406" t="n"/>
      <c r="MGM24" s="406" t="n"/>
      <c r="MGN24" s="406" t="n"/>
      <c r="MGO24" s="406" t="n"/>
      <c r="MGP24" s="406" t="n"/>
      <c r="MGQ24" s="406" t="n"/>
      <c r="MGR24" s="406" t="n"/>
      <c r="MGS24" s="406" t="n"/>
      <c r="MGT24" s="406" t="n"/>
      <c r="MGU24" s="406" t="n"/>
      <c r="MGV24" s="406" t="n"/>
      <c r="MGW24" s="406" t="n"/>
      <c r="MGX24" s="406" t="n"/>
      <c r="MGY24" s="406" t="n"/>
      <c r="MGZ24" s="406" t="n"/>
      <c r="MHA24" s="406" t="n"/>
      <c r="MHB24" s="406" t="n"/>
      <c r="MHC24" s="406" t="n"/>
      <c r="MHD24" s="406" t="n"/>
      <c r="MHE24" s="406" t="n"/>
      <c r="MHF24" s="406" t="n"/>
      <c r="MHG24" s="406" t="n"/>
      <c r="MHH24" s="406" t="n"/>
      <c r="MHI24" s="406" t="n"/>
      <c r="MHJ24" s="406" t="n"/>
      <c r="MHK24" s="406" t="n"/>
      <c r="MHL24" s="406" t="n"/>
      <c r="MHM24" s="406" t="n"/>
      <c r="MHN24" s="406" t="n"/>
      <c r="MHO24" s="406" t="n"/>
      <c r="MHP24" s="406" t="n"/>
      <c r="MHQ24" s="406" t="n"/>
      <c r="MHR24" s="406" t="n"/>
      <c r="MHS24" s="406" t="n"/>
      <c r="MHT24" s="406" t="n"/>
      <c r="MHU24" s="406" t="n"/>
      <c r="MHV24" s="406" t="n"/>
      <c r="MHW24" s="406" t="n"/>
      <c r="MHX24" s="406" t="n"/>
      <c r="MHY24" s="406" t="n"/>
      <c r="MHZ24" s="406" t="n"/>
      <c r="MIA24" s="406" t="n"/>
      <c r="MIB24" s="406" t="n"/>
      <c r="MIC24" s="406" t="n"/>
      <c r="MID24" s="406" t="n"/>
      <c r="MIE24" s="406" t="n"/>
      <c r="MIF24" s="406" t="n"/>
      <c r="MIG24" s="406" t="n"/>
      <c r="MIH24" s="406" t="n"/>
      <c r="MII24" s="406" t="n"/>
      <c r="MIJ24" s="406" t="n"/>
      <c r="MIK24" s="406" t="n"/>
      <c r="MIL24" s="406" t="n"/>
      <c r="MIM24" s="406" t="n"/>
      <c r="MIN24" s="406" t="n"/>
      <c r="MIO24" s="406" t="n"/>
      <c r="MIP24" s="406" t="n"/>
      <c r="MIQ24" s="406" t="n"/>
      <c r="MIR24" s="406" t="n"/>
      <c r="MIS24" s="406" t="n"/>
      <c r="MIT24" s="406" t="n"/>
      <c r="MIU24" s="406" t="n"/>
      <c r="MIV24" s="406" t="n"/>
      <c r="MIW24" s="406" t="n"/>
      <c r="MIX24" s="406" t="n"/>
      <c r="MIY24" s="406" t="n"/>
      <c r="MIZ24" s="406" t="n"/>
      <c r="MJA24" s="406" t="n"/>
      <c r="MJB24" s="406" t="n"/>
      <c r="MJC24" s="406" t="n"/>
      <c r="MJD24" s="406" t="n"/>
      <c r="MJE24" s="406" t="n"/>
      <c r="MJF24" s="406" t="n"/>
      <c r="MJG24" s="406" t="n"/>
      <c r="MJH24" s="406" t="n"/>
      <c r="MJI24" s="406" t="n"/>
      <c r="MJJ24" s="406" t="n"/>
      <c r="MJK24" s="406" t="n"/>
      <c r="MJL24" s="406" t="n"/>
      <c r="MJM24" s="406" t="n"/>
      <c r="MJN24" s="406" t="n"/>
      <c r="MJO24" s="406" t="n"/>
      <c r="MJP24" s="406" t="n"/>
      <c r="MJQ24" s="406" t="n"/>
      <c r="MJR24" s="406" t="n"/>
      <c r="MJS24" s="406" t="n"/>
      <c r="MJT24" s="406" t="n"/>
      <c r="MJU24" s="406" t="n"/>
      <c r="MJV24" s="406" t="n"/>
      <c r="MJW24" s="406" t="n"/>
      <c r="MJX24" s="406" t="n"/>
      <c r="MJY24" s="406" t="n"/>
      <c r="MJZ24" s="406" t="n"/>
      <c r="MKA24" s="406" t="n"/>
      <c r="MKB24" s="406" t="n"/>
      <c r="MKC24" s="406" t="n"/>
      <c r="MKD24" s="406" t="n"/>
      <c r="MKE24" s="406" t="n"/>
      <c r="MKF24" s="406" t="n"/>
      <c r="MKG24" s="406" t="n"/>
      <c r="MKH24" s="406" t="n"/>
      <c r="MKI24" s="406" t="n"/>
      <c r="MKJ24" s="406" t="n"/>
      <c r="MKK24" s="406" t="n"/>
      <c r="MKL24" s="406" t="n"/>
      <c r="MKM24" s="406" t="n"/>
      <c r="MKN24" s="406" t="n"/>
      <c r="MKO24" s="406" t="n"/>
      <c r="MKP24" s="406" t="n"/>
      <c r="MKQ24" s="406" t="n"/>
      <c r="MKR24" s="406" t="n"/>
      <c r="MKS24" s="406" t="n"/>
      <c r="MKT24" s="406" t="n"/>
      <c r="MKU24" s="406" t="n"/>
      <c r="MKV24" s="406" t="n"/>
      <c r="MKW24" s="406" t="n"/>
      <c r="MKX24" s="406" t="n"/>
      <c r="MKY24" s="406" t="n"/>
      <c r="MKZ24" s="406" t="n"/>
      <c r="MLA24" s="406" t="n"/>
      <c r="MLB24" s="406" t="n"/>
      <c r="MLC24" s="406" t="n"/>
      <c r="MLD24" s="406" t="n"/>
      <c r="MLE24" s="406" t="n"/>
      <c r="MLF24" s="406" t="n"/>
      <c r="MLG24" s="406" t="n"/>
      <c r="MLH24" s="406" t="n"/>
      <c r="MLI24" s="406" t="n"/>
      <c r="MLJ24" s="406" t="n"/>
      <c r="MLK24" s="406" t="n"/>
      <c r="MLL24" s="406" t="n"/>
      <c r="MLM24" s="406" t="n"/>
      <c r="MLN24" s="406" t="n"/>
      <c r="MLO24" s="406" t="n"/>
      <c r="MLP24" s="406" t="n"/>
      <c r="MLQ24" s="406" t="n"/>
      <c r="MLR24" s="406" t="n"/>
      <c r="MLS24" s="406" t="n"/>
      <c r="MLT24" s="406" t="n"/>
      <c r="MLU24" s="406" t="n"/>
      <c r="MLV24" s="406" t="n"/>
      <c r="MLW24" s="406" t="n"/>
      <c r="MLX24" s="406" t="n"/>
      <c r="MLY24" s="406" t="n"/>
      <c r="MLZ24" s="406" t="n"/>
      <c r="MMA24" s="406" t="n"/>
      <c r="MMB24" s="406" t="n"/>
      <c r="MMC24" s="406" t="n"/>
      <c r="MMD24" s="406" t="n"/>
      <c r="MME24" s="406" t="n"/>
      <c r="MMF24" s="406" t="n"/>
      <c r="MMG24" s="406" t="n"/>
      <c r="MMH24" s="406" t="n"/>
      <c r="MMI24" s="406" t="n"/>
      <c r="MMJ24" s="406" t="n"/>
      <c r="MMK24" s="406" t="n"/>
      <c r="MML24" s="406" t="n"/>
      <c r="MMM24" s="406" t="n"/>
      <c r="MMN24" s="406" t="n"/>
      <c r="MMO24" s="406" t="n"/>
      <c r="MMP24" s="406" t="n"/>
      <c r="MMQ24" s="406" t="n"/>
      <c r="MMR24" s="406" t="n"/>
      <c r="MMS24" s="406" t="n"/>
      <c r="MMT24" s="406" t="n"/>
      <c r="MMU24" s="406" t="n"/>
      <c r="MMV24" s="406" t="n"/>
      <c r="MMW24" s="406" t="n"/>
      <c r="MMX24" s="406" t="n"/>
      <c r="MMY24" s="406" t="n"/>
      <c r="MMZ24" s="406" t="n"/>
      <c r="MNA24" s="406" t="n"/>
      <c r="MNB24" s="406" t="n"/>
      <c r="MNC24" s="406" t="n"/>
      <c r="MND24" s="406" t="n"/>
      <c r="MNE24" s="406" t="n"/>
      <c r="MNF24" s="406" t="n"/>
      <c r="MNG24" s="406" t="n"/>
      <c r="MNH24" s="406" t="n"/>
      <c r="MNI24" s="406" t="n"/>
      <c r="MNJ24" s="406" t="n"/>
      <c r="MNK24" s="406" t="n"/>
      <c r="MNL24" s="406" t="n"/>
      <c r="MNM24" s="406" t="n"/>
      <c r="MNN24" s="406" t="n"/>
      <c r="MNO24" s="406" t="n"/>
      <c r="MNP24" s="406" t="n"/>
      <c r="MNQ24" s="406" t="n"/>
      <c r="MNR24" s="406" t="n"/>
      <c r="MNS24" s="406" t="n"/>
      <c r="MNT24" s="406" t="n"/>
      <c r="MNU24" s="406" t="n"/>
      <c r="MNV24" s="406" t="n"/>
      <c r="MNW24" s="406" t="n"/>
      <c r="MNX24" s="406" t="n"/>
      <c r="MNY24" s="406" t="n"/>
      <c r="MNZ24" s="406" t="n"/>
      <c r="MOA24" s="406" t="n"/>
      <c r="MOB24" s="406" t="n"/>
      <c r="MOC24" s="406" t="n"/>
      <c r="MOD24" s="406" t="n"/>
      <c r="MOE24" s="406" t="n"/>
      <c r="MOF24" s="406" t="n"/>
      <c r="MOG24" s="406" t="n"/>
      <c r="MOH24" s="406" t="n"/>
      <c r="MOI24" s="406" t="n"/>
      <c r="MOJ24" s="406" t="n"/>
      <c r="MOK24" s="406" t="n"/>
      <c r="MOL24" s="406" t="n"/>
      <c r="MOM24" s="406" t="n"/>
      <c r="MON24" s="406" t="n"/>
      <c r="MOO24" s="406" t="n"/>
      <c r="MOP24" s="406" t="n"/>
      <c r="MOQ24" s="406" t="n"/>
      <c r="MOR24" s="406" t="n"/>
      <c r="MOS24" s="406" t="n"/>
      <c r="MOT24" s="406" t="n"/>
      <c r="MOU24" s="406" t="n"/>
      <c r="MOV24" s="406" t="n"/>
      <c r="MOW24" s="406" t="n"/>
      <c r="MOX24" s="406" t="n"/>
      <c r="MOY24" s="406" t="n"/>
      <c r="MOZ24" s="406" t="n"/>
      <c r="MPA24" s="406" t="n"/>
      <c r="MPB24" s="406" t="n"/>
      <c r="MPC24" s="406" t="n"/>
      <c r="MPD24" s="406" t="n"/>
      <c r="MPE24" s="406" t="n"/>
      <c r="MPF24" s="406" t="n"/>
      <c r="MPG24" s="406" t="n"/>
      <c r="MPH24" s="406" t="n"/>
      <c r="MPI24" s="406" t="n"/>
      <c r="MPJ24" s="406" t="n"/>
      <c r="MPK24" s="406" t="n"/>
      <c r="MPL24" s="406" t="n"/>
      <c r="MPM24" s="406" t="n"/>
      <c r="MPN24" s="406" t="n"/>
      <c r="MPO24" s="406" t="n"/>
      <c r="MPP24" s="406" t="n"/>
      <c r="MPQ24" s="406" t="n"/>
      <c r="MPR24" s="406" t="n"/>
      <c r="MPS24" s="406" t="n"/>
      <c r="MPT24" s="406" t="n"/>
      <c r="MPU24" s="406" t="n"/>
      <c r="MPV24" s="406" t="n"/>
      <c r="MPW24" s="406" t="n"/>
      <c r="MPX24" s="406" t="n"/>
      <c r="MPY24" s="406" t="n"/>
      <c r="MPZ24" s="406" t="n"/>
      <c r="MQA24" s="406" t="n"/>
      <c r="MQB24" s="406" t="n"/>
      <c r="MQC24" s="406" t="n"/>
      <c r="MQD24" s="406" t="n"/>
      <c r="MQE24" s="406" t="n"/>
      <c r="MQF24" s="406" t="n"/>
      <c r="MQG24" s="406" t="n"/>
      <c r="MQH24" s="406" t="n"/>
      <c r="MQI24" s="406" t="n"/>
      <c r="MQJ24" s="406" t="n"/>
      <c r="MQK24" s="406" t="n"/>
      <c r="MQL24" s="406" t="n"/>
      <c r="MQM24" s="406" t="n"/>
      <c r="MQN24" s="406" t="n"/>
      <c r="MQO24" s="406" t="n"/>
      <c r="MQP24" s="406" t="n"/>
      <c r="MQQ24" s="406" t="n"/>
      <c r="MQR24" s="406" t="n"/>
      <c r="MQS24" s="406" t="n"/>
      <c r="MQT24" s="406" t="n"/>
      <c r="MQU24" s="406" t="n"/>
      <c r="MQV24" s="406" t="n"/>
      <c r="MQW24" s="406" t="n"/>
      <c r="MQX24" s="406" t="n"/>
      <c r="MQY24" s="406" t="n"/>
      <c r="MQZ24" s="406" t="n"/>
      <c r="MRA24" s="406" t="n"/>
      <c r="MRB24" s="406" t="n"/>
      <c r="MRC24" s="406" t="n"/>
      <c r="MRD24" s="406" t="n"/>
      <c r="MRE24" s="406" t="n"/>
      <c r="MRF24" s="406" t="n"/>
      <c r="MRG24" s="406" t="n"/>
      <c r="MRH24" s="406" t="n"/>
      <c r="MRI24" s="406" t="n"/>
      <c r="MRJ24" s="406" t="n"/>
      <c r="MRK24" s="406" t="n"/>
      <c r="MRL24" s="406" t="n"/>
      <c r="MRM24" s="406" t="n"/>
      <c r="MRN24" s="406" t="n"/>
      <c r="MRO24" s="406" t="n"/>
      <c r="MRP24" s="406" t="n"/>
      <c r="MRQ24" s="406" t="n"/>
      <c r="MRR24" s="406" t="n"/>
      <c r="MRS24" s="406" t="n"/>
      <c r="MRT24" s="406" t="n"/>
      <c r="MRU24" s="406" t="n"/>
      <c r="MRV24" s="406" t="n"/>
      <c r="MRW24" s="406" t="n"/>
      <c r="MRX24" s="406" t="n"/>
      <c r="MRY24" s="406" t="n"/>
      <c r="MRZ24" s="406" t="n"/>
      <c r="MSA24" s="406" t="n"/>
      <c r="MSB24" s="406" t="n"/>
      <c r="MSC24" s="406" t="n"/>
      <c r="MSD24" s="406" t="n"/>
      <c r="MSE24" s="406" t="n"/>
      <c r="MSF24" s="406" t="n"/>
      <c r="MSG24" s="406" t="n"/>
      <c r="MSH24" s="406" t="n"/>
      <c r="MSI24" s="406" t="n"/>
      <c r="MSJ24" s="406" t="n"/>
      <c r="MSK24" s="406" t="n"/>
      <c r="MSL24" s="406" t="n"/>
      <c r="MSM24" s="406" t="n"/>
      <c r="MSN24" s="406" t="n"/>
      <c r="MSO24" s="406" t="n"/>
      <c r="MSP24" s="406" t="n"/>
      <c r="MSQ24" s="406" t="n"/>
      <c r="MSR24" s="406" t="n"/>
      <c r="MSS24" s="406" t="n"/>
      <c r="MST24" s="406" t="n"/>
      <c r="MSU24" s="406" t="n"/>
      <c r="MSV24" s="406" t="n"/>
      <c r="MSW24" s="406" t="n"/>
      <c r="MSX24" s="406" t="n"/>
      <c r="MSY24" s="406" t="n"/>
      <c r="MSZ24" s="406" t="n"/>
      <c r="MTA24" s="406" t="n"/>
      <c r="MTB24" s="406" t="n"/>
      <c r="MTC24" s="406" t="n"/>
      <c r="MTD24" s="406" t="n"/>
      <c r="MTE24" s="406" t="n"/>
      <c r="MTF24" s="406" t="n"/>
      <c r="MTG24" s="406" t="n"/>
      <c r="MTH24" s="406" t="n"/>
      <c r="MTI24" s="406" t="n"/>
      <c r="MTJ24" s="406" t="n"/>
      <c r="MTK24" s="406" t="n"/>
      <c r="MTL24" s="406" t="n"/>
      <c r="MTM24" s="406" t="n"/>
      <c r="MTN24" s="406" t="n"/>
      <c r="MTO24" s="406" t="n"/>
      <c r="MTP24" s="406" t="n"/>
      <c r="MTQ24" s="406" t="n"/>
      <c r="MTR24" s="406" t="n"/>
      <c r="MTS24" s="406" t="n"/>
      <c r="MTT24" s="406" t="n"/>
      <c r="MTU24" s="406" t="n"/>
      <c r="MTV24" s="406" t="n"/>
      <c r="MTW24" s="406" t="n"/>
      <c r="MTX24" s="406" t="n"/>
      <c r="MTY24" s="406" t="n"/>
      <c r="MTZ24" s="406" t="n"/>
      <c r="MUA24" s="406" t="n"/>
      <c r="MUB24" s="406" t="n"/>
      <c r="MUC24" s="406" t="n"/>
      <c r="MUD24" s="406" t="n"/>
      <c r="MUE24" s="406" t="n"/>
      <c r="MUF24" s="406" t="n"/>
      <c r="MUG24" s="406" t="n"/>
      <c r="MUH24" s="406" t="n"/>
      <c r="MUI24" s="406" t="n"/>
      <c r="MUJ24" s="406" t="n"/>
      <c r="MUK24" s="406" t="n"/>
      <c r="MUL24" s="406" t="n"/>
      <c r="MUM24" s="406" t="n"/>
      <c r="MUN24" s="406" t="n"/>
      <c r="MUO24" s="406" t="n"/>
      <c r="MUP24" s="406" t="n"/>
      <c r="MUQ24" s="406" t="n"/>
      <c r="MUR24" s="406" t="n"/>
      <c r="MUS24" s="406" t="n"/>
      <c r="MUT24" s="406" t="n"/>
      <c r="MUU24" s="406" t="n"/>
      <c r="MUV24" s="406" t="n"/>
      <c r="MUW24" s="406" t="n"/>
      <c r="MUX24" s="406" t="n"/>
      <c r="MUY24" s="406" t="n"/>
      <c r="MUZ24" s="406" t="n"/>
      <c r="MVA24" s="406" t="n"/>
      <c r="MVB24" s="406" t="n"/>
      <c r="MVC24" s="406" t="n"/>
      <c r="MVD24" s="406" t="n"/>
      <c r="MVE24" s="406" t="n"/>
      <c r="MVF24" s="406" t="n"/>
      <c r="MVG24" s="406" t="n"/>
      <c r="MVH24" s="406" t="n"/>
      <c r="MVI24" s="406" t="n"/>
      <c r="MVJ24" s="406" t="n"/>
      <c r="MVK24" s="406" t="n"/>
      <c r="MVL24" s="406" t="n"/>
      <c r="MVM24" s="406" t="n"/>
      <c r="MVN24" s="406" t="n"/>
      <c r="MVO24" s="406" t="n"/>
      <c r="MVP24" s="406" t="n"/>
      <c r="MVQ24" s="406" t="n"/>
      <c r="MVR24" s="406" t="n"/>
      <c r="MVS24" s="406" t="n"/>
      <c r="MVT24" s="406" t="n"/>
      <c r="MVU24" s="406" t="n"/>
      <c r="MVV24" s="406" t="n"/>
      <c r="MVW24" s="406" t="n"/>
      <c r="MVX24" s="406" t="n"/>
      <c r="MVY24" s="406" t="n"/>
      <c r="MVZ24" s="406" t="n"/>
      <c r="MWA24" s="406" t="n"/>
      <c r="MWB24" s="406" t="n"/>
      <c r="MWC24" s="406" t="n"/>
      <c r="MWD24" s="406" t="n"/>
      <c r="MWE24" s="406" t="n"/>
      <c r="MWF24" s="406" t="n"/>
      <c r="MWG24" s="406" t="n"/>
      <c r="MWH24" s="406" t="n"/>
      <c r="MWI24" s="406" t="n"/>
      <c r="MWJ24" s="406" t="n"/>
      <c r="MWK24" s="406" t="n"/>
      <c r="MWL24" s="406" t="n"/>
      <c r="MWM24" s="406" t="n"/>
      <c r="MWN24" s="406" t="n"/>
      <c r="MWO24" s="406" t="n"/>
      <c r="MWP24" s="406" t="n"/>
      <c r="MWQ24" s="406" t="n"/>
      <c r="MWR24" s="406" t="n"/>
      <c r="MWS24" s="406" t="n"/>
      <c r="MWT24" s="406" t="n"/>
      <c r="MWU24" s="406" t="n"/>
      <c r="MWV24" s="406" t="n"/>
      <c r="MWW24" s="406" t="n"/>
      <c r="MWX24" s="406" t="n"/>
      <c r="MWY24" s="406" t="n"/>
      <c r="MWZ24" s="406" t="n"/>
      <c r="MXA24" s="406" t="n"/>
      <c r="MXB24" s="406" t="n"/>
      <c r="MXC24" s="406" t="n"/>
      <c r="MXD24" s="406" t="n"/>
      <c r="MXE24" s="406" t="n"/>
      <c r="MXF24" s="406" t="n"/>
      <c r="MXG24" s="406" t="n"/>
      <c r="MXH24" s="406" t="n"/>
      <c r="MXI24" s="406" t="n"/>
      <c r="MXJ24" s="406" t="n"/>
      <c r="MXK24" s="406" t="n"/>
      <c r="MXL24" s="406" t="n"/>
      <c r="MXM24" s="406" t="n"/>
      <c r="MXN24" s="406" t="n"/>
      <c r="MXO24" s="406" t="n"/>
      <c r="MXP24" s="406" t="n"/>
      <c r="MXQ24" s="406" t="n"/>
      <c r="MXR24" s="406" t="n"/>
      <c r="MXS24" s="406" t="n"/>
      <c r="MXT24" s="406" t="n"/>
      <c r="MXU24" s="406" t="n"/>
      <c r="MXV24" s="406" t="n"/>
      <c r="MXW24" s="406" t="n"/>
      <c r="MXX24" s="406" t="n"/>
      <c r="MXY24" s="406" t="n"/>
      <c r="MXZ24" s="406" t="n"/>
      <c r="MYA24" s="406" t="n"/>
      <c r="MYB24" s="406" t="n"/>
      <c r="MYC24" s="406" t="n"/>
      <c r="MYD24" s="406" t="n"/>
      <c r="MYE24" s="406" t="n"/>
      <c r="MYF24" s="406" t="n"/>
      <c r="MYG24" s="406" t="n"/>
      <c r="MYH24" s="406" t="n"/>
      <c r="MYI24" s="406" t="n"/>
      <c r="MYJ24" s="406" t="n"/>
      <c r="MYK24" s="406" t="n"/>
      <c r="MYL24" s="406" t="n"/>
      <c r="MYM24" s="406" t="n"/>
      <c r="MYN24" s="406" t="n"/>
      <c r="MYO24" s="406" t="n"/>
      <c r="MYP24" s="406" t="n"/>
      <c r="MYQ24" s="406" t="n"/>
      <c r="MYR24" s="406" t="n"/>
      <c r="MYS24" s="406" t="n"/>
      <c r="MYT24" s="406" t="n"/>
      <c r="MYU24" s="406" t="n"/>
      <c r="MYV24" s="406" t="n"/>
      <c r="MYW24" s="406" t="n"/>
      <c r="MYX24" s="406" t="n"/>
      <c r="MYY24" s="406" t="n"/>
      <c r="MYZ24" s="406" t="n"/>
      <c r="MZA24" s="406" t="n"/>
      <c r="MZB24" s="406" t="n"/>
      <c r="MZC24" s="406" t="n"/>
      <c r="MZD24" s="406" t="n"/>
      <c r="MZE24" s="406" t="n"/>
      <c r="MZF24" s="406" t="n"/>
      <c r="MZG24" s="406" t="n"/>
      <c r="MZH24" s="406" t="n"/>
      <c r="MZI24" s="406" t="n"/>
      <c r="MZJ24" s="406" t="n"/>
      <c r="MZK24" s="406" t="n"/>
      <c r="MZL24" s="406" t="n"/>
      <c r="MZM24" s="406" t="n"/>
      <c r="MZN24" s="406" t="n"/>
      <c r="MZO24" s="406" t="n"/>
      <c r="MZP24" s="406" t="n"/>
      <c r="MZQ24" s="406" t="n"/>
      <c r="MZR24" s="406" t="n"/>
      <c r="MZS24" s="406" t="n"/>
      <c r="MZT24" s="406" t="n"/>
      <c r="MZU24" s="406" t="n"/>
      <c r="MZV24" s="406" t="n"/>
      <c r="MZW24" s="406" t="n"/>
      <c r="MZX24" s="406" t="n"/>
      <c r="MZY24" s="406" t="n"/>
      <c r="MZZ24" s="406" t="n"/>
      <c r="NAA24" s="406" t="n"/>
      <c r="NAB24" s="406" t="n"/>
      <c r="NAC24" s="406" t="n"/>
      <c r="NAD24" s="406" t="n"/>
      <c r="NAE24" s="406" t="n"/>
      <c r="NAF24" s="406" t="n"/>
      <c r="NAG24" s="406" t="n"/>
      <c r="NAH24" s="406" t="n"/>
      <c r="NAI24" s="406" t="n"/>
      <c r="NAJ24" s="406" t="n"/>
      <c r="NAK24" s="406" t="n"/>
      <c r="NAL24" s="406" t="n"/>
      <c r="NAM24" s="406" t="n"/>
      <c r="NAN24" s="406" t="n"/>
      <c r="NAO24" s="406" t="n"/>
      <c r="NAP24" s="406" t="n"/>
      <c r="NAQ24" s="406" t="n"/>
      <c r="NAR24" s="406" t="n"/>
      <c r="NAS24" s="406" t="n"/>
      <c r="NAT24" s="406" t="n"/>
      <c r="NAU24" s="406" t="n"/>
      <c r="NAV24" s="406" t="n"/>
      <c r="NAW24" s="406" t="n"/>
      <c r="NAX24" s="406" t="n"/>
      <c r="NAY24" s="406" t="n"/>
      <c r="NAZ24" s="406" t="n"/>
      <c r="NBA24" s="406" t="n"/>
      <c r="NBB24" s="406" t="n"/>
      <c r="NBC24" s="406" t="n"/>
      <c r="NBD24" s="406" t="n"/>
      <c r="NBE24" s="406" t="n"/>
      <c r="NBF24" s="406" t="n"/>
      <c r="NBG24" s="406" t="n"/>
      <c r="NBH24" s="406" t="n"/>
      <c r="NBI24" s="406" t="n"/>
      <c r="NBJ24" s="406" t="n"/>
      <c r="NBK24" s="406" t="n"/>
      <c r="NBL24" s="406" t="n"/>
      <c r="NBM24" s="406" t="n"/>
      <c r="NBN24" s="406" t="n"/>
      <c r="NBO24" s="406" t="n"/>
      <c r="NBP24" s="406" t="n"/>
      <c r="NBQ24" s="406" t="n"/>
      <c r="NBR24" s="406" t="n"/>
      <c r="NBS24" s="406" t="n"/>
      <c r="NBT24" s="406" t="n"/>
      <c r="NBU24" s="406" t="n"/>
      <c r="NBV24" s="406" t="n"/>
      <c r="NBW24" s="406" t="n"/>
      <c r="NBX24" s="406" t="n"/>
      <c r="NBY24" s="406" t="n"/>
      <c r="NBZ24" s="406" t="n"/>
      <c r="NCA24" s="406" t="n"/>
      <c r="NCB24" s="406" t="n"/>
      <c r="NCC24" s="406" t="n"/>
      <c r="NCD24" s="406" t="n"/>
      <c r="NCE24" s="406" t="n"/>
      <c r="NCF24" s="406" t="n"/>
      <c r="NCG24" s="406" t="n"/>
      <c r="NCH24" s="406" t="n"/>
      <c r="NCI24" s="406" t="n"/>
      <c r="NCJ24" s="406" t="n"/>
      <c r="NCK24" s="406" t="n"/>
      <c r="NCL24" s="406" t="n"/>
      <c r="NCM24" s="406" t="n"/>
      <c r="NCN24" s="406" t="n"/>
      <c r="NCO24" s="406" t="n"/>
      <c r="NCP24" s="406" t="n"/>
      <c r="NCQ24" s="406" t="n"/>
      <c r="NCR24" s="406" t="n"/>
      <c r="NCS24" s="406" t="n"/>
      <c r="NCT24" s="406" t="n"/>
      <c r="NCU24" s="406" t="n"/>
      <c r="NCV24" s="406" t="n"/>
      <c r="NCW24" s="406" t="n"/>
      <c r="NCX24" s="406" t="n"/>
      <c r="NCY24" s="406" t="n"/>
      <c r="NCZ24" s="406" t="n"/>
      <c r="NDA24" s="406" t="n"/>
      <c r="NDB24" s="406" t="n"/>
      <c r="NDC24" s="406" t="n"/>
      <c r="NDD24" s="406" t="n"/>
      <c r="NDE24" s="406" t="n"/>
      <c r="NDF24" s="406" t="n"/>
      <c r="NDG24" s="406" t="n"/>
      <c r="NDH24" s="406" t="n"/>
      <c r="NDI24" s="406" t="n"/>
      <c r="NDJ24" s="406" t="n"/>
      <c r="NDK24" s="406" t="n"/>
      <c r="NDL24" s="406" t="n"/>
      <c r="NDM24" s="406" t="n"/>
      <c r="NDN24" s="406" t="n"/>
      <c r="NDO24" s="406" t="n"/>
      <c r="NDP24" s="406" t="n"/>
      <c r="NDQ24" s="406" t="n"/>
      <c r="NDR24" s="406" t="n"/>
      <c r="NDS24" s="406" t="n"/>
      <c r="NDT24" s="406" t="n"/>
      <c r="NDU24" s="406" t="n"/>
      <c r="NDV24" s="406" t="n"/>
      <c r="NDW24" s="406" t="n"/>
      <c r="NDX24" s="406" t="n"/>
      <c r="NDY24" s="406" t="n"/>
      <c r="NDZ24" s="406" t="n"/>
      <c r="NEA24" s="406" t="n"/>
      <c r="NEB24" s="406" t="n"/>
      <c r="NEC24" s="406" t="n"/>
      <c r="NED24" s="406" t="n"/>
      <c r="NEE24" s="406" t="n"/>
      <c r="NEF24" s="406" t="n"/>
      <c r="NEG24" s="406" t="n"/>
      <c r="NEH24" s="406" t="n"/>
      <c r="NEI24" s="406" t="n"/>
      <c r="NEJ24" s="406" t="n"/>
      <c r="NEK24" s="406" t="n"/>
      <c r="NEL24" s="406" t="n"/>
      <c r="NEM24" s="406" t="n"/>
      <c r="NEN24" s="406" t="n"/>
      <c r="NEO24" s="406" t="n"/>
      <c r="NEP24" s="406" t="n"/>
      <c r="NEQ24" s="406" t="n"/>
      <c r="NER24" s="406" t="n"/>
      <c r="NES24" s="406" t="n"/>
      <c r="NET24" s="406" t="n"/>
      <c r="NEU24" s="406" t="n"/>
      <c r="NEV24" s="406" t="n"/>
      <c r="NEW24" s="406" t="n"/>
      <c r="NEX24" s="406" t="n"/>
      <c r="NEY24" s="406" t="n"/>
      <c r="NEZ24" s="406" t="n"/>
      <c r="NFA24" s="406" t="n"/>
      <c r="NFB24" s="406" t="n"/>
      <c r="NFC24" s="406" t="n"/>
      <c r="NFD24" s="406" t="n"/>
      <c r="NFE24" s="406" t="n"/>
      <c r="NFF24" s="406" t="n"/>
      <c r="NFG24" s="406" t="n"/>
      <c r="NFH24" s="406" t="n"/>
      <c r="NFI24" s="406" t="n"/>
      <c r="NFJ24" s="406" t="n"/>
      <c r="NFK24" s="406" t="n"/>
      <c r="NFL24" s="406" t="n"/>
      <c r="NFM24" s="406" t="n"/>
      <c r="NFN24" s="406" t="n"/>
      <c r="NFO24" s="406" t="n"/>
      <c r="NFP24" s="406" t="n"/>
      <c r="NFQ24" s="406" t="n"/>
      <c r="NFR24" s="406" t="n"/>
      <c r="NFS24" s="406" t="n"/>
      <c r="NFT24" s="406" t="n"/>
      <c r="NFU24" s="406" t="n"/>
      <c r="NFV24" s="406" t="n"/>
      <c r="NFW24" s="406" t="n"/>
      <c r="NFX24" s="406" t="n"/>
      <c r="NFY24" s="406" t="n"/>
      <c r="NFZ24" s="406" t="n"/>
      <c r="NGA24" s="406" t="n"/>
      <c r="NGB24" s="406" t="n"/>
      <c r="NGC24" s="406" t="n"/>
      <c r="NGD24" s="406" t="n"/>
      <c r="NGE24" s="406" t="n"/>
      <c r="NGF24" s="406" t="n"/>
      <c r="NGG24" s="406" t="n"/>
      <c r="NGH24" s="406" t="n"/>
      <c r="NGI24" s="406" t="n"/>
      <c r="NGJ24" s="406" t="n"/>
      <c r="NGK24" s="406" t="n"/>
      <c r="NGL24" s="406" t="n"/>
      <c r="NGM24" s="406" t="n"/>
      <c r="NGN24" s="406" t="n"/>
      <c r="NGO24" s="406" t="n"/>
      <c r="NGP24" s="406" t="n"/>
      <c r="NGQ24" s="406" t="n"/>
      <c r="NGR24" s="406" t="n"/>
      <c r="NGS24" s="406" t="n"/>
      <c r="NGT24" s="406" t="n"/>
      <c r="NGU24" s="406" t="n"/>
      <c r="NGV24" s="406" t="n"/>
      <c r="NGW24" s="406" t="n"/>
      <c r="NGX24" s="406" t="n"/>
      <c r="NGY24" s="406" t="n"/>
      <c r="NGZ24" s="406" t="n"/>
      <c r="NHA24" s="406" t="n"/>
      <c r="NHB24" s="406" t="n"/>
      <c r="NHC24" s="406" t="n"/>
      <c r="NHD24" s="406" t="n"/>
      <c r="NHE24" s="406" t="n"/>
      <c r="NHF24" s="406" t="n"/>
      <c r="NHG24" s="406" t="n"/>
      <c r="NHH24" s="406" t="n"/>
      <c r="NHI24" s="406" t="n"/>
      <c r="NHJ24" s="406" t="n"/>
      <c r="NHK24" s="406" t="n"/>
      <c r="NHL24" s="406" t="n"/>
      <c r="NHM24" s="406" t="n"/>
      <c r="NHN24" s="406" t="n"/>
      <c r="NHO24" s="406" t="n"/>
      <c r="NHP24" s="406" t="n"/>
      <c r="NHQ24" s="406" t="n"/>
      <c r="NHR24" s="406" t="n"/>
      <c r="NHS24" s="406" t="n"/>
      <c r="NHT24" s="406" t="n"/>
      <c r="NHU24" s="406" t="n"/>
      <c r="NHV24" s="406" t="n"/>
      <c r="NHW24" s="406" t="n"/>
      <c r="NHX24" s="406" t="n"/>
      <c r="NHY24" s="406" t="n"/>
      <c r="NHZ24" s="406" t="n"/>
      <c r="NIA24" s="406" t="n"/>
      <c r="NIB24" s="406" t="n"/>
      <c r="NIC24" s="406" t="n"/>
      <c r="NID24" s="406" t="n"/>
      <c r="NIE24" s="406" t="n"/>
      <c r="NIF24" s="406" t="n"/>
      <c r="NIG24" s="406" t="n"/>
      <c r="NIH24" s="406" t="n"/>
      <c r="NII24" s="406" t="n"/>
      <c r="NIJ24" s="406" t="n"/>
      <c r="NIK24" s="406" t="n"/>
      <c r="NIL24" s="406" t="n"/>
      <c r="NIM24" s="406" t="n"/>
      <c r="NIN24" s="406" t="n"/>
      <c r="NIO24" s="406" t="n"/>
      <c r="NIP24" s="406" t="n"/>
      <c r="NIQ24" s="406" t="n"/>
      <c r="NIR24" s="406" t="n"/>
      <c r="NIS24" s="406" t="n"/>
      <c r="NIT24" s="406" t="n"/>
      <c r="NIU24" s="406" t="n"/>
      <c r="NIV24" s="406" t="n"/>
      <c r="NIW24" s="406" t="n"/>
      <c r="NIX24" s="406" t="n"/>
      <c r="NIY24" s="406" t="n"/>
      <c r="NIZ24" s="406" t="n"/>
      <c r="NJA24" s="406" t="n"/>
      <c r="NJB24" s="406" t="n"/>
      <c r="NJC24" s="406" t="n"/>
      <c r="NJD24" s="406" t="n"/>
      <c r="NJE24" s="406" t="n"/>
      <c r="NJF24" s="406" t="n"/>
      <c r="NJG24" s="406" t="n"/>
      <c r="NJH24" s="406" t="n"/>
      <c r="NJI24" s="406" t="n"/>
      <c r="NJJ24" s="406" t="n"/>
      <c r="NJK24" s="406" t="n"/>
      <c r="NJL24" s="406" t="n"/>
      <c r="NJM24" s="406" t="n"/>
      <c r="NJN24" s="406" t="n"/>
      <c r="NJO24" s="406" t="n"/>
      <c r="NJP24" s="406" t="n"/>
      <c r="NJQ24" s="406" t="n"/>
      <c r="NJR24" s="406" t="n"/>
      <c r="NJS24" s="406" t="n"/>
      <c r="NJT24" s="406" t="n"/>
      <c r="NJU24" s="406" t="n"/>
      <c r="NJV24" s="406" t="n"/>
      <c r="NJW24" s="406" t="n"/>
      <c r="NJX24" s="406" t="n"/>
      <c r="NJY24" s="406" t="n"/>
      <c r="NJZ24" s="406" t="n"/>
      <c r="NKA24" s="406" t="n"/>
      <c r="NKB24" s="406" t="n"/>
      <c r="NKC24" s="406" t="n"/>
      <c r="NKD24" s="406" t="n"/>
      <c r="NKE24" s="406" t="n"/>
      <c r="NKF24" s="406" t="n"/>
      <c r="NKG24" s="406" t="n"/>
      <c r="NKH24" s="406" t="n"/>
      <c r="NKI24" s="406" t="n"/>
      <c r="NKJ24" s="406" t="n"/>
      <c r="NKK24" s="406" t="n"/>
      <c r="NKL24" s="406" t="n"/>
      <c r="NKM24" s="406" t="n"/>
      <c r="NKN24" s="406" t="n"/>
      <c r="NKO24" s="406" t="n"/>
      <c r="NKP24" s="406" t="n"/>
      <c r="NKQ24" s="406" t="n"/>
      <c r="NKR24" s="406" t="n"/>
      <c r="NKS24" s="406" t="n"/>
      <c r="NKT24" s="406" t="n"/>
      <c r="NKU24" s="406" t="n"/>
      <c r="NKV24" s="406" t="n"/>
      <c r="NKW24" s="406" t="n"/>
      <c r="NKX24" s="406" t="n"/>
      <c r="NKY24" s="406" t="n"/>
      <c r="NKZ24" s="406" t="n"/>
      <c r="NLA24" s="406" t="n"/>
      <c r="NLB24" s="406" t="n"/>
      <c r="NLC24" s="406" t="n"/>
      <c r="NLD24" s="406" t="n"/>
      <c r="NLE24" s="406" t="n"/>
      <c r="NLF24" s="406" t="n"/>
      <c r="NLG24" s="406" t="n"/>
      <c r="NLH24" s="406" t="n"/>
      <c r="NLI24" s="406" t="n"/>
      <c r="NLJ24" s="406" t="n"/>
      <c r="NLK24" s="406" t="n"/>
      <c r="NLL24" s="406" t="n"/>
      <c r="NLM24" s="406" t="n"/>
      <c r="NLN24" s="406" t="n"/>
      <c r="NLO24" s="406" t="n"/>
      <c r="NLP24" s="406" t="n"/>
      <c r="NLQ24" s="406" t="n"/>
      <c r="NLR24" s="406" t="n"/>
      <c r="NLS24" s="406" t="n"/>
      <c r="NLT24" s="406" t="n"/>
      <c r="NLU24" s="406" t="n"/>
      <c r="NLV24" s="406" t="n"/>
      <c r="NLW24" s="406" t="n"/>
      <c r="NLX24" s="406" t="n"/>
      <c r="NLY24" s="406" t="n"/>
      <c r="NLZ24" s="406" t="n"/>
      <c r="NMA24" s="406" t="n"/>
      <c r="NMB24" s="406" t="n"/>
      <c r="NMC24" s="406" t="n"/>
      <c r="NMD24" s="406" t="n"/>
      <c r="NME24" s="406" t="n"/>
      <c r="NMF24" s="406" t="n"/>
      <c r="NMG24" s="406" t="n"/>
      <c r="NMH24" s="406" t="n"/>
      <c r="NMI24" s="406" t="n"/>
      <c r="NMJ24" s="406" t="n"/>
      <c r="NMK24" s="406" t="n"/>
      <c r="NML24" s="406" t="n"/>
      <c r="NMM24" s="406" t="n"/>
      <c r="NMN24" s="406" t="n"/>
      <c r="NMO24" s="406" t="n"/>
      <c r="NMP24" s="406" t="n"/>
      <c r="NMQ24" s="406" t="n"/>
      <c r="NMR24" s="406" t="n"/>
      <c r="NMS24" s="406" t="n"/>
      <c r="NMT24" s="406" t="n"/>
      <c r="NMU24" s="406" t="n"/>
      <c r="NMV24" s="406" t="n"/>
      <c r="NMW24" s="406" t="n"/>
      <c r="NMX24" s="406" t="n"/>
      <c r="NMY24" s="406" t="n"/>
      <c r="NMZ24" s="406" t="n"/>
      <c r="NNA24" s="406" t="n"/>
      <c r="NNB24" s="406" t="n"/>
      <c r="NNC24" s="406" t="n"/>
      <c r="NND24" s="406" t="n"/>
      <c r="NNE24" s="406" t="n"/>
      <c r="NNF24" s="406" t="n"/>
      <c r="NNG24" s="406" t="n"/>
      <c r="NNH24" s="406" t="n"/>
      <c r="NNI24" s="406" t="n"/>
      <c r="NNJ24" s="406" t="n"/>
      <c r="NNK24" s="406" t="n"/>
      <c r="NNL24" s="406" t="n"/>
      <c r="NNM24" s="406" t="n"/>
      <c r="NNN24" s="406" t="n"/>
      <c r="NNO24" s="406" t="n"/>
      <c r="NNP24" s="406" t="n"/>
      <c r="NNQ24" s="406" t="n"/>
      <c r="NNR24" s="406" t="n"/>
      <c r="NNS24" s="406" t="n"/>
      <c r="NNT24" s="406" t="n"/>
      <c r="NNU24" s="406" t="n"/>
      <c r="NNV24" s="406" t="n"/>
      <c r="NNW24" s="406" t="n"/>
      <c r="NNX24" s="406" t="n"/>
      <c r="NNY24" s="406" t="n"/>
      <c r="NNZ24" s="406" t="n"/>
      <c r="NOA24" s="406" t="n"/>
      <c r="NOB24" s="406" t="n"/>
      <c r="NOC24" s="406" t="n"/>
      <c r="NOD24" s="406" t="n"/>
      <c r="NOE24" s="406" t="n"/>
      <c r="NOF24" s="406" t="n"/>
      <c r="NOG24" s="406" t="n"/>
      <c r="NOH24" s="406" t="n"/>
      <c r="NOI24" s="406" t="n"/>
      <c r="NOJ24" s="406" t="n"/>
      <c r="NOK24" s="406" t="n"/>
      <c r="NOL24" s="406" t="n"/>
      <c r="NOM24" s="406" t="n"/>
      <c r="NON24" s="406" t="n"/>
      <c r="NOO24" s="406" t="n"/>
      <c r="NOP24" s="406" t="n"/>
      <c r="NOQ24" s="406" t="n"/>
      <c r="NOR24" s="406" t="n"/>
      <c r="NOS24" s="406" t="n"/>
      <c r="NOT24" s="406" t="n"/>
      <c r="NOU24" s="406" t="n"/>
      <c r="NOV24" s="406" t="n"/>
      <c r="NOW24" s="406" t="n"/>
      <c r="NOX24" s="406" t="n"/>
      <c r="NOY24" s="406" t="n"/>
      <c r="NOZ24" s="406" t="n"/>
      <c r="NPA24" s="406" t="n"/>
      <c r="NPB24" s="406" t="n"/>
      <c r="NPC24" s="406" t="n"/>
      <c r="NPD24" s="406" t="n"/>
      <c r="NPE24" s="406" t="n"/>
      <c r="NPF24" s="406" t="n"/>
      <c r="NPG24" s="406" t="n"/>
      <c r="NPH24" s="406" t="n"/>
      <c r="NPI24" s="406" t="n"/>
      <c r="NPJ24" s="406" t="n"/>
      <c r="NPK24" s="406" t="n"/>
      <c r="NPL24" s="406" t="n"/>
      <c r="NPM24" s="406" t="n"/>
      <c r="NPN24" s="406" t="n"/>
      <c r="NPO24" s="406" t="n"/>
      <c r="NPP24" s="406" t="n"/>
      <c r="NPQ24" s="406" t="n"/>
      <c r="NPR24" s="406" t="n"/>
      <c r="NPS24" s="406" t="n"/>
      <c r="NPT24" s="406" t="n"/>
      <c r="NPU24" s="406" t="n"/>
      <c r="NPV24" s="406" t="n"/>
      <c r="NPW24" s="406" t="n"/>
      <c r="NPX24" s="406" t="n"/>
      <c r="NPY24" s="406" t="n"/>
      <c r="NPZ24" s="406" t="n"/>
      <c r="NQA24" s="406" t="n"/>
      <c r="NQB24" s="406" t="n"/>
      <c r="NQC24" s="406" t="n"/>
      <c r="NQD24" s="406" t="n"/>
      <c r="NQE24" s="406" t="n"/>
      <c r="NQF24" s="406" t="n"/>
      <c r="NQG24" s="406" t="n"/>
      <c r="NQH24" s="406" t="n"/>
      <c r="NQI24" s="406" t="n"/>
      <c r="NQJ24" s="406" t="n"/>
      <c r="NQK24" s="406" t="n"/>
      <c r="NQL24" s="406" t="n"/>
      <c r="NQM24" s="406" t="n"/>
      <c r="NQN24" s="406" t="n"/>
      <c r="NQO24" s="406" t="n"/>
      <c r="NQP24" s="406" t="n"/>
      <c r="NQQ24" s="406" t="n"/>
      <c r="NQR24" s="406" t="n"/>
      <c r="NQS24" s="406" t="n"/>
      <c r="NQT24" s="406" t="n"/>
      <c r="NQU24" s="406" t="n"/>
      <c r="NQV24" s="406" t="n"/>
      <c r="NQW24" s="406" t="n"/>
      <c r="NQX24" s="406" t="n"/>
      <c r="NQY24" s="406" t="n"/>
      <c r="NQZ24" s="406" t="n"/>
      <c r="NRA24" s="406" t="n"/>
      <c r="NRB24" s="406" t="n"/>
      <c r="NRC24" s="406" t="n"/>
      <c r="NRD24" s="406" t="n"/>
      <c r="NRE24" s="406" t="n"/>
      <c r="NRF24" s="406" t="n"/>
      <c r="NRG24" s="406" t="n"/>
      <c r="NRH24" s="406" t="n"/>
      <c r="NRI24" s="406" t="n"/>
      <c r="NRJ24" s="406" t="n"/>
      <c r="NRK24" s="406" t="n"/>
      <c r="NRL24" s="406" t="n"/>
      <c r="NRM24" s="406" t="n"/>
      <c r="NRN24" s="406" t="n"/>
      <c r="NRO24" s="406" t="n"/>
      <c r="NRP24" s="406" t="n"/>
      <c r="NRQ24" s="406" t="n"/>
      <c r="NRR24" s="406" t="n"/>
      <c r="NRS24" s="406" t="n"/>
      <c r="NRT24" s="406" t="n"/>
      <c r="NRU24" s="406" t="n"/>
      <c r="NRV24" s="406" t="n"/>
      <c r="NRW24" s="406" t="n"/>
      <c r="NRX24" s="406" t="n"/>
      <c r="NRY24" s="406" t="n"/>
      <c r="NRZ24" s="406" t="n"/>
      <c r="NSA24" s="406" t="n"/>
      <c r="NSB24" s="406" t="n"/>
      <c r="NSC24" s="406" t="n"/>
      <c r="NSD24" s="406" t="n"/>
      <c r="NSE24" s="406" t="n"/>
      <c r="NSF24" s="406" t="n"/>
      <c r="NSG24" s="406" t="n"/>
      <c r="NSH24" s="406" t="n"/>
      <c r="NSI24" s="406" t="n"/>
      <c r="NSJ24" s="406" t="n"/>
      <c r="NSK24" s="406" t="n"/>
      <c r="NSL24" s="406" t="n"/>
      <c r="NSM24" s="406" t="n"/>
      <c r="NSN24" s="406" t="n"/>
      <c r="NSO24" s="406" t="n"/>
      <c r="NSP24" s="406" t="n"/>
      <c r="NSQ24" s="406" t="n"/>
      <c r="NSR24" s="406" t="n"/>
      <c r="NSS24" s="406" t="n"/>
      <c r="NST24" s="406" t="n"/>
      <c r="NSU24" s="406" t="n"/>
      <c r="NSV24" s="406" t="n"/>
      <c r="NSW24" s="406" t="n"/>
      <c r="NSX24" s="406" t="n"/>
      <c r="NSY24" s="406" t="n"/>
      <c r="NSZ24" s="406" t="n"/>
      <c r="NTA24" s="406" t="n"/>
      <c r="NTB24" s="406" t="n"/>
      <c r="NTC24" s="406" t="n"/>
      <c r="NTD24" s="406" t="n"/>
      <c r="NTE24" s="406" t="n"/>
      <c r="NTF24" s="406" t="n"/>
      <c r="NTG24" s="406" t="n"/>
      <c r="NTH24" s="406" t="n"/>
      <c r="NTI24" s="406" t="n"/>
      <c r="NTJ24" s="406" t="n"/>
      <c r="NTK24" s="406" t="n"/>
      <c r="NTL24" s="406" t="n"/>
      <c r="NTM24" s="406" t="n"/>
      <c r="NTN24" s="406" t="n"/>
      <c r="NTO24" s="406" t="n"/>
      <c r="NTP24" s="406" t="n"/>
      <c r="NTQ24" s="406" t="n"/>
      <c r="NTR24" s="406" t="n"/>
      <c r="NTS24" s="406" t="n"/>
      <c r="NTT24" s="406" t="n"/>
      <c r="NTU24" s="406" t="n"/>
      <c r="NTV24" s="406" t="n"/>
      <c r="NTW24" s="406" t="n"/>
      <c r="NTX24" s="406" t="n"/>
      <c r="NTY24" s="406" t="n"/>
      <c r="NTZ24" s="406" t="n"/>
      <c r="NUA24" s="406" t="n"/>
      <c r="NUB24" s="406" t="n"/>
      <c r="NUC24" s="406" t="n"/>
      <c r="NUD24" s="406" t="n"/>
      <c r="NUE24" s="406" t="n"/>
      <c r="NUF24" s="406" t="n"/>
      <c r="NUG24" s="406" t="n"/>
      <c r="NUH24" s="406" t="n"/>
      <c r="NUI24" s="406" t="n"/>
      <c r="NUJ24" s="406" t="n"/>
      <c r="NUK24" s="406" t="n"/>
      <c r="NUL24" s="406" t="n"/>
      <c r="NUM24" s="406" t="n"/>
      <c r="NUN24" s="406" t="n"/>
      <c r="NUO24" s="406" t="n"/>
      <c r="NUP24" s="406" t="n"/>
      <c r="NUQ24" s="406" t="n"/>
      <c r="NUR24" s="406" t="n"/>
      <c r="NUS24" s="406" t="n"/>
      <c r="NUT24" s="406" t="n"/>
      <c r="NUU24" s="406" t="n"/>
      <c r="NUV24" s="406" t="n"/>
      <c r="NUW24" s="406" t="n"/>
      <c r="NUX24" s="406" t="n"/>
      <c r="NUY24" s="406" t="n"/>
      <c r="NUZ24" s="406" t="n"/>
      <c r="NVA24" s="406" t="n"/>
      <c r="NVB24" s="406" t="n"/>
      <c r="NVC24" s="406" t="n"/>
      <c r="NVD24" s="406" t="n"/>
      <c r="NVE24" s="406" t="n"/>
      <c r="NVF24" s="406" t="n"/>
      <c r="NVG24" s="406" t="n"/>
      <c r="NVH24" s="406" t="n"/>
      <c r="NVI24" s="406" t="n"/>
      <c r="NVJ24" s="406" t="n"/>
      <c r="NVK24" s="406" t="n"/>
      <c r="NVL24" s="406" t="n"/>
      <c r="NVM24" s="406" t="n"/>
      <c r="NVN24" s="406" t="n"/>
      <c r="NVO24" s="406" t="n"/>
      <c r="NVP24" s="406" t="n"/>
      <c r="NVQ24" s="406" t="n"/>
      <c r="NVR24" s="406" t="n"/>
      <c r="NVS24" s="406" t="n"/>
      <c r="NVT24" s="406" t="n"/>
      <c r="NVU24" s="406" t="n"/>
      <c r="NVV24" s="406" t="n"/>
      <c r="NVW24" s="406" t="n"/>
      <c r="NVX24" s="406" t="n"/>
      <c r="NVY24" s="406" t="n"/>
      <c r="NVZ24" s="406" t="n"/>
      <c r="NWA24" s="406" t="n"/>
      <c r="NWB24" s="406" t="n"/>
      <c r="NWC24" s="406" t="n"/>
      <c r="NWD24" s="406" t="n"/>
      <c r="NWE24" s="406" t="n"/>
      <c r="NWF24" s="406" t="n"/>
      <c r="NWG24" s="406" t="n"/>
      <c r="NWH24" s="406" t="n"/>
      <c r="NWI24" s="406" t="n"/>
      <c r="NWJ24" s="406" t="n"/>
      <c r="NWK24" s="406" t="n"/>
      <c r="NWL24" s="406" t="n"/>
      <c r="NWM24" s="406" t="n"/>
      <c r="NWN24" s="406" t="n"/>
      <c r="NWO24" s="406" t="n"/>
      <c r="NWP24" s="406" t="n"/>
      <c r="NWQ24" s="406" t="n"/>
      <c r="NWR24" s="406" t="n"/>
      <c r="NWS24" s="406" t="n"/>
      <c r="NWT24" s="406" t="n"/>
      <c r="NWU24" s="406" t="n"/>
      <c r="NWV24" s="406" t="n"/>
      <c r="NWW24" s="406" t="n"/>
      <c r="NWX24" s="406" t="n"/>
      <c r="NWY24" s="406" t="n"/>
      <c r="NWZ24" s="406" t="n"/>
      <c r="NXA24" s="406" t="n"/>
      <c r="NXB24" s="406" t="n"/>
      <c r="NXC24" s="406" t="n"/>
      <c r="NXD24" s="406" t="n"/>
      <c r="NXE24" s="406" t="n"/>
      <c r="NXF24" s="406" t="n"/>
      <c r="NXG24" s="406" t="n"/>
      <c r="NXH24" s="406" t="n"/>
      <c r="NXI24" s="406" t="n"/>
      <c r="NXJ24" s="406" t="n"/>
      <c r="NXK24" s="406" t="n"/>
      <c r="NXL24" s="406" t="n"/>
      <c r="NXM24" s="406" t="n"/>
      <c r="NXN24" s="406" t="n"/>
      <c r="NXO24" s="406" t="n"/>
      <c r="NXP24" s="406" t="n"/>
      <c r="NXQ24" s="406" t="n"/>
      <c r="NXR24" s="406" t="n"/>
      <c r="NXS24" s="406" t="n"/>
      <c r="NXT24" s="406" t="n"/>
      <c r="NXU24" s="406" t="n"/>
      <c r="NXV24" s="406" t="n"/>
      <c r="NXW24" s="406" t="n"/>
      <c r="NXX24" s="406" t="n"/>
      <c r="NXY24" s="406" t="n"/>
      <c r="NXZ24" s="406" t="n"/>
      <c r="NYA24" s="406" t="n"/>
      <c r="NYB24" s="406" t="n"/>
      <c r="NYC24" s="406" t="n"/>
      <c r="NYD24" s="406" t="n"/>
      <c r="NYE24" s="406" t="n"/>
      <c r="NYF24" s="406" t="n"/>
      <c r="NYG24" s="406" t="n"/>
      <c r="NYH24" s="406" t="n"/>
      <c r="NYI24" s="406" t="n"/>
      <c r="NYJ24" s="406" t="n"/>
      <c r="NYK24" s="406" t="n"/>
      <c r="NYL24" s="406" t="n"/>
      <c r="NYM24" s="406" t="n"/>
      <c r="NYN24" s="406" t="n"/>
      <c r="NYO24" s="406" t="n"/>
      <c r="NYP24" s="406" t="n"/>
      <c r="NYQ24" s="406" t="n"/>
      <c r="NYR24" s="406" t="n"/>
      <c r="NYS24" s="406" t="n"/>
      <c r="NYT24" s="406" t="n"/>
      <c r="NYU24" s="406" t="n"/>
      <c r="NYV24" s="406" t="n"/>
      <c r="NYW24" s="406" t="n"/>
      <c r="NYX24" s="406" t="n"/>
      <c r="NYY24" s="406" t="n"/>
      <c r="NYZ24" s="406" t="n"/>
      <c r="NZA24" s="406" t="n"/>
      <c r="NZB24" s="406" t="n"/>
      <c r="NZC24" s="406" t="n"/>
      <c r="NZD24" s="406" t="n"/>
      <c r="NZE24" s="406" t="n"/>
      <c r="NZF24" s="406" t="n"/>
      <c r="NZG24" s="406" t="n"/>
      <c r="NZH24" s="406" t="n"/>
      <c r="NZI24" s="406" t="n"/>
      <c r="NZJ24" s="406" t="n"/>
      <c r="NZK24" s="406" t="n"/>
      <c r="NZL24" s="406" t="n"/>
      <c r="NZM24" s="406" t="n"/>
      <c r="NZN24" s="406" t="n"/>
      <c r="NZO24" s="406" t="n"/>
      <c r="NZP24" s="406" t="n"/>
      <c r="NZQ24" s="406" t="n"/>
      <c r="NZR24" s="406" t="n"/>
      <c r="NZS24" s="406" t="n"/>
      <c r="NZT24" s="406" t="n"/>
      <c r="NZU24" s="406" t="n"/>
      <c r="NZV24" s="406" t="n"/>
      <c r="NZW24" s="406" t="n"/>
      <c r="NZX24" s="406" t="n"/>
      <c r="NZY24" s="406" t="n"/>
      <c r="NZZ24" s="406" t="n"/>
      <c r="OAA24" s="406" t="n"/>
      <c r="OAB24" s="406" t="n"/>
      <c r="OAC24" s="406" t="n"/>
      <c r="OAD24" s="406" t="n"/>
      <c r="OAE24" s="406" t="n"/>
      <c r="OAF24" s="406" t="n"/>
      <c r="OAG24" s="406" t="n"/>
      <c r="OAH24" s="406" t="n"/>
      <c r="OAI24" s="406" t="n"/>
      <c r="OAJ24" s="406" t="n"/>
      <c r="OAK24" s="406" t="n"/>
      <c r="OAL24" s="406" t="n"/>
      <c r="OAM24" s="406" t="n"/>
      <c r="OAN24" s="406" t="n"/>
      <c r="OAO24" s="406" t="n"/>
      <c r="OAP24" s="406" t="n"/>
      <c r="OAQ24" s="406" t="n"/>
      <c r="OAR24" s="406" t="n"/>
      <c r="OAS24" s="406" t="n"/>
      <c r="OAT24" s="406" t="n"/>
      <c r="OAU24" s="406" t="n"/>
      <c r="OAV24" s="406" t="n"/>
      <c r="OAW24" s="406" t="n"/>
      <c r="OAX24" s="406" t="n"/>
      <c r="OAY24" s="406" t="n"/>
      <c r="OAZ24" s="406" t="n"/>
      <c r="OBA24" s="406" t="n"/>
      <c r="OBB24" s="406" t="n"/>
      <c r="OBC24" s="406" t="n"/>
      <c r="OBD24" s="406" t="n"/>
      <c r="OBE24" s="406" t="n"/>
      <c r="OBF24" s="406" t="n"/>
      <c r="OBG24" s="406" t="n"/>
      <c r="OBH24" s="406" t="n"/>
      <c r="OBI24" s="406" t="n"/>
      <c r="OBJ24" s="406" t="n"/>
      <c r="OBK24" s="406" t="n"/>
      <c r="OBL24" s="406" t="n"/>
      <c r="OBM24" s="406" t="n"/>
      <c r="OBN24" s="406" t="n"/>
      <c r="OBO24" s="406" t="n"/>
      <c r="OBP24" s="406" t="n"/>
      <c r="OBQ24" s="406" t="n"/>
      <c r="OBR24" s="406" t="n"/>
      <c r="OBS24" s="406" t="n"/>
      <c r="OBT24" s="406" t="n"/>
      <c r="OBU24" s="406" t="n"/>
      <c r="OBV24" s="406" t="n"/>
      <c r="OBW24" s="406" t="n"/>
      <c r="OBX24" s="406" t="n"/>
      <c r="OBY24" s="406" t="n"/>
      <c r="OBZ24" s="406" t="n"/>
      <c r="OCA24" s="406" t="n"/>
      <c r="OCB24" s="406" t="n"/>
      <c r="OCC24" s="406" t="n"/>
      <c r="OCD24" s="406" t="n"/>
      <c r="OCE24" s="406" t="n"/>
      <c r="OCF24" s="406" t="n"/>
      <c r="OCG24" s="406" t="n"/>
      <c r="OCH24" s="406" t="n"/>
      <c r="OCI24" s="406" t="n"/>
      <c r="OCJ24" s="406" t="n"/>
      <c r="OCK24" s="406" t="n"/>
      <c r="OCL24" s="406" t="n"/>
      <c r="OCM24" s="406" t="n"/>
      <c r="OCN24" s="406" t="n"/>
      <c r="OCO24" s="406" t="n"/>
      <c r="OCP24" s="406" t="n"/>
      <c r="OCQ24" s="406" t="n"/>
      <c r="OCR24" s="406" t="n"/>
      <c r="OCS24" s="406" t="n"/>
      <c r="OCT24" s="406" t="n"/>
      <c r="OCU24" s="406" t="n"/>
      <c r="OCV24" s="406" t="n"/>
      <c r="OCW24" s="406" t="n"/>
      <c r="OCX24" s="406" t="n"/>
      <c r="OCY24" s="406" t="n"/>
      <c r="OCZ24" s="406" t="n"/>
      <c r="ODA24" s="406" t="n"/>
      <c r="ODB24" s="406" t="n"/>
      <c r="ODC24" s="406" t="n"/>
      <c r="ODD24" s="406" t="n"/>
      <c r="ODE24" s="406" t="n"/>
      <c r="ODF24" s="406" t="n"/>
      <c r="ODG24" s="406" t="n"/>
      <c r="ODH24" s="406" t="n"/>
      <c r="ODI24" s="406" t="n"/>
      <c r="ODJ24" s="406" t="n"/>
      <c r="ODK24" s="406" t="n"/>
      <c r="ODL24" s="406" t="n"/>
      <c r="ODM24" s="406" t="n"/>
      <c r="ODN24" s="406" t="n"/>
      <c r="ODO24" s="406" t="n"/>
      <c r="ODP24" s="406" t="n"/>
      <c r="ODQ24" s="406" t="n"/>
      <c r="ODR24" s="406" t="n"/>
      <c r="ODS24" s="406" t="n"/>
      <c r="ODT24" s="406" t="n"/>
      <c r="ODU24" s="406" t="n"/>
      <c r="ODV24" s="406" t="n"/>
      <c r="ODW24" s="406" t="n"/>
      <c r="ODX24" s="406" t="n"/>
      <c r="ODY24" s="406" t="n"/>
      <c r="ODZ24" s="406" t="n"/>
      <c r="OEA24" s="406" t="n"/>
      <c r="OEB24" s="406" t="n"/>
      <c r="OEC24" s="406" t="n"/>
      <c r="OED24" s="406" t="n"/>
      <c r="OEE24" s="406" t="n"/>
      <c r="OEF24" s="406" t="n"/>
      <c r="OEG24" s="406" t="n"/>
      <c r="OEH24" s="406" t="n"/>
      <c r="OEI24" s="406" t="n"/>
      <c r="OEJ24" s="406" t="n"/>
      <c r="OEK24" s="406" t="n"/>
      <c r="OEL24" s="406" t="n"/>
      <c r="OEM24" s="406" t="n"/>
      <c r="OEN24" s="406" t="n"/>
      <c r="OEO24" s="406" t="n"/>
      <c r="OEP24" s="406" t="n"/>
      <c r="OEQ24" s="406" t="n"/>
      <c r="OER24" s="406" t="n"/>
      <c r="OES24" s="406" t="n"/>
      <c r="OET24" s="406" t="n"/>
      <c r="OEU24" s="406" t="n"/>
      <c r="OEV24" s="406" t="n"/>
      <c r="OEW24" s="406" t="n"/>
      <c r="OEX24" s="406" t="n"/>
      <c r="OEY24" s="406" t="n"/>
      <c r="OEZ24" s="406" t="n"/>
      <c r="OFA24" s="406" t="n"/>
      <c r="OFB24" s="406" t="n"/>
      <c r="OFC24" s="406" t="n"/>
      <c r="OFD24" s="406" t="n"/>
      <c r="OFE24" s="406" t="n"/>
      <c r="OFF24" s="406" t="n"/>
      <c r="OFG24" s="406" t="n"/>
      <c r="OFH24" s="406" t="n"/>
      <c r="OFI24" s="406" t="n"/>
      <c r="OFJ24" s="406" t="n"/>
      <c r="OFK24" s="406" t="n"/>
      <c r="OFL24" s="406" t="n"/>
      <c r="OFM24" s="406" t="n"/>
      <c r="OFN24" s="406" t="n"/>
      <c r="OFO24" s="406" t="n"/>
      <c r="OFP24" s="406" t="n"/>
      <c r="OFQ24" s="406" t="n"/>
      <c r="OFR24" s="406" t="n"/>
      <c r="OFS24" s="406" t="n"/>
      <c r="OFT24" s="406" t="n"/>
      <c r="OFU24" s="406" t="n"/>
      <c r="OFV24" s="406" t="n"/>
      <c r="OFW24" s="406" t="n"/>
      <c r="OFX24" s="406" t="n"/>
      <c r="OFY24" s="406" t="n"/>
      <c r="OFZ24" s="406" t="n"/>
      <c r="OGA24" s="406" t="n"/>
      <c r="OGB24" s="406" t="n"/>
      <c r="OGC24" s="406" t="n"/>
      <c r="OGD24" s="406" t="n"/>
      <c r="OGE24" s="406" t="n"/>
      <c r="OGF24" s="406" t="n"/>
      <c r="OGG24" s="406" t="n"/>
      <c r="OGH24" s="406" t="n"/>
      <c r="OGI24" s="406" t="n"/>
      <c r="OGJ24" s="406" t="n"/>
      <c r="OGK24" s="406" t="n"/>
      <c r="OGL24" s="406" t="n"/>
      <c r="OGM24" s="406" t="n"/>
      <c r="OGN24" s="406" t="n"/>
      <c r="OGO24" s="406" t="n"/>
      <c r="OGP24" s="406" t="n"/>
      <c r="OGQ24" s="406" t="n"/>
      <c r="OGR24" s="406" t="n"/>
      <c r="OGS24" s="406" t="n"/>
      <c r="OGT24" s="406" t="n"/>
      <c r="OGU24" s="406" t="n"/>
      <c r="OGV24" s="406" t="n"/>
      <c r="OGW24" s="406" t="n"/>
      <c r="OGX24" s="406" t="n"/>
      <c r="OGY24" s="406" t="n"/>
      <c r="OGZ24" s="406" t="n"/>
      <c r="OHA24" s="406" t="n"/>
      <c r="OHB24" s="406" t="n"/>
      <c r="OHC24" s="406" t="n"/>
      <c r="OHD24" s="406" t="n"/>
      <c r="OHE24" s="406" t="n"/>
      <c r="OHF24" s="406" t="n"/>
      <c r="OHG24" s="406" t="n"/>
      <c r="OHH24" s="406" t="n"/>
      <c r="OHI24" s="406" t="n"/>
      <c r="OHJ24" s="406" t="n"/>
      <c r="OHK24" s="406" t="n"/>
      <c r="OHL24" s="406" t="n"/>
      <c r="OHM24" s="406" t="n"/>
      <c r="OHN24" s="406" t="n"/>
      <c r="OHO24" s="406" t="n"/>
      <c r="OHP24" s="406" t="n"/>
      <c r="OHQ24" s="406" t="n"/>
      <c r="OHR24" s="406" t="n"/>
      <c r="OHS24" s="406" t="n"/>
      <c r="OHT24" s="406" t="n"/>
      <c r="OHU24" s="406" t="n"/>
      <c r="OHV24" s="406" t="n"/>
      <c r="OHW24" s="406" t="n"/>
      <c r="OHX24" s="406" t="n"/>
      <c r="OHY24" s="406" t="n"/>
      <c r="OHZ24" s="406" t="n"/>
      <c r="OIA24" s="406" t="n"/>
      <c r="OIB24" s="406" t="n"/>
      <c r="OIC24" s="406" t="n"/>
      <c r="OID24" s="406" t="n"/>
      <c r="OIE24" s="406" t="n"/>
      <c r="OIF24" s="406" t="n"/>
      <c r="OIG24" s="406" t="n"/>
      <c r="OIH24" s="406" t="n"/>
      <c r="OII24" s="406" t="n"/>
      <c r="OIJ24" s="406" t="n"/>
      <c r="OIK24" s="406" t="n"/>
      <c r="OIL24" s="406" t="n"/>
      <c r="OIM24" s="406" t="n"/>
      <c r="OIN24" s="406" t="n"/>
      <c r="OIO24" s="406" t="n"/>
      <c r="OIP24" s="406" t="n"/>
      <c r="OIQ24" s="406" t="n"/>
      <c r="OIR24" s="406" t="n"/>
      <c r="OIS24" s="406" t="n"/>
      <c r="OIT24" s="406" t="n"/>
      <c r="OIU24" s="406" t="n"/>
      <c r="OIV24" s="406" t="n"/>
      <c r="OIW24" s="406" t="n"/>
      <c r="OIX24" s="406" t="n"/>
      <c r="OIY24" s="406" t="n"/>
      <c r="OIZ24" s="406" t="n"/>
      <c r="OJA24" s="406" t="n"/>
      <c r="OJB24" s="406" t="n"/>
      <c r="OJC24" s="406" t="n"/>
      <c r="OJD24" s="406" t="n"/>
      <c r="OJE24" s="406" t="n"/>
      <c r="OJF24" s="406" t="n"/>
      <c r="OJG24" s="406" t="n"/>
      <c r="OJH24" s="406" t="n"/>
      <c r="OJI24" s="406" t="n"/>
      <c r="OJJ24" s="406" t="n"/>
      <c r="OJK24" s="406" t="n"/>
      <c r="OJL24" s="406" t="n"/>
      <c r="OJM24" s="406" t="n"/>
      <c r="OJN24" s="406" t="n"/>
      <c r="OJO24" s="406" t="n"/>
      <c r="OJP24" s="406" t="n"/>
      <c r="OJQ24" s="406" t="n"/>
      <c r="OJR24" s="406" t="n"/>
      <c r="OJS24" s="406" t="n"/>
      <c r="OJT24" s="406" t="n"/>
      <c r="OJU24" s="406" t="n"/>
      <c r="OJV24" s="406" t="n"/>
      <c r="OJW24" s="406" t="n"/>
      <c r="OJX24" s="406" t="n"/>
      <c r="OJY24" s="406" t="n"/>
      <c r="OJZ24" s="406" t="n"/>
      <c r="OKA24" s="406" t="n"/>
      <c r="OKB24" s="406" t="n"/>
      <c r="OKC24" s="406" t="n"/>
      <c r="OKD24" s="406" t="n"/>
      <c r="OKE24" s="406" t="n"/>
      <c r="OKF24" s="406" t="n"/>
      <c r="OKG24" s="406" t="n"/>
      <c r="OKH24" s="406" t="n"/>
      <c r="OKI24" s="406" t="n"/>
      <c r="OKJ24" s="406" t="n"/>
      <c r="OKK24" s="406" t="n"/>
      <c r="OKL24" s="406" t="n"/>
      <c r="OKM24" s="406" t="n"/>
      <c r="OKN24" s="406" t="n"/>
      <c r="OKO24" s="406" t="n"/>
      <c r="OKP24" s="406" t="n"/>
      <c r="OKQ24" s="406" t="n"/>
      <c r="OKR24" s="406" t="n"/>
      <c r="OKS24" s="406" t="n"/>
      <c r="OKT24" s="406" t="n"/>
      <c r="OKU24" s="406" t="n"/>
      <c r="OKV24" s="406" t="n"/>
      <c r="OKW24" s="406" t="n"/>
      <c r="OKX24" s="406" t="n"/>
      <c r="OKY24" s="406" t="n"/>
      <c r="OKZ24" s="406" t="n"/>
      <c r="OLA24" s="406" t="n"/>
      <c r="OLB24" s="406" t="n"/>
      <c r="OLC24" s="406" t="n"/>
      <c r="OLD24" s="406" t="n"/>
      <c r="OLE24" s="406" t="n"/>
      <c r="OLF24" s="406" t="n"/>
      <c r="OLG24" s="406" t="n"/>
      <c r="OLH24" s="406" t="n"/>
      <c r="OLI24" s="406" t="n"/>
      <c r="OLJ24" s="406" t="n"/>
      <c r="OLK24" s="406" t="n"/>
      <c r="OLL24" s="406" t="n"/>
      <c r="OLM24" s="406" t="n"/>
      <c r="OLN24" s="406" t="n"/>
      <c r="OLO24" s="406" t="n"/>
      <c r="OLP24" s="406" t="n"/>
      <c r="OLQ24" s="406" t="n"/>
      <c r="OLR24" s="406" t="n"/>
      <c r="OLS24" s="406" t="n"/>
      <c r="OLT24" s="406" t="n"/>
      <c r="OLU24" s="406" t="n"/>
      <c r="OLV24" s="406" t="n"/>
      <c r="OLW24" s="406" t="n"/>
      <c r="OLX24" s="406" t="n"/>
      <c r="OLY24" s="406" t="n"/>
      <c r="OLZ24" s="406" t="n"/>
      <c r="OMA24" s="406" t="n"/>
      <c r="OMB24" s="406" t="n"/>
      <c r="OMC24" s="406" t="n"/>
      <c r="OMD24" s="406" t="n"/>
      <c r="OME24" s="406" t="n"/>
      <c r="OMF24" s="406" t="n"/>
      <c r="OMG24" s="406" t="n"/>
      <c r="OMH24" s="406" t="n"/>
      <c r="OMI24" s="406" t="n"/>
      <c r="OMJ24" s="406" t="n"/>
      <c r="OMK24" s="406" t="n"/>
      <c r="OML24" s="406" t="n"/>
      <c r="OMM24" s="406" t="n"/>
      <c r="OMN24" s="406" t="n"/>
      <c r="OMO24" s="406" t="n"/>
      <c r="OMP24" s="406" t="n"/>
      <c r="OMQ24" s="406" t="n"/>
      <c r="OMR24" s="406" t="n"/>
      <c r="OMS24" s="406" t="n"/>
      <c r="OMT24" s="406" t="n"/>
      <c r="OMU24" s="406" t="n"/>
      <c r="OMV24" s="406" t="n"/>
      <c r="OMW24" s="406" t="n"/>
      <c r="OMX24" s="406" t="n"/>
      <c r="OMY24" s="406" t="n"/>
      <c r="OMZ24" s="406" t="n"/>
      <c r="ONA24" s="406" t="n"/>
      <c r="ONB24" s="406" t="n"/>
      <c r="ONC24" s="406" t="n"/>
      <c r="OND24" s="406" t="n"/>
      <c r="ONE24" s="406" t="n"/>
      <c r="ONF24" s="406" t="n"/>
      <c r="ONG24" s="406" t="n"/>
      <c r="ONH24" s="406" t="n"/>
      <c r="ONI24" s="406" t="n"/>
      <c r="ONJ24" s="406" t="n"/>
      <c r="ONK24" s="406" t="n"/>
      <c r="ONL24" s="406" t="n"/>
      <c r="ONM24" s="406" t="n"/>
      <c r="ONN24" s="406" t="n"/>
      <c r="ONO24" s="406" t="n"/>
      <c r="ONP24" s="406" t="n"/>
      <c r="ONQ24" s="406" t="n"/>
      <c r="ONR24" s="406" t="n"/>
      <c r="ONS24" s="406" t="n"/>
      <c r="ONT24" s="406" t="n"/>
      <c r="ONU24" s="406" t="n"/>
      <c r="ONV24" s="406" t="n"/>
      <c r="ONW24" s="406" t="n"/>
      <c r="ONX24" s="406" t="n"/>
      <c r="ONY24" s="406" t="n"/>
      <c r="ONZ24" s="406" t="n"/>
      <c r="OOA24" s="406" t="n"/>
      <c r="OOB24" s="406" t="n"/>
      <c r="OOC24" s="406" t="n"/>
      <c r="OOD24" s="406" t="n"/>
      <c r="OOE24" s="406" t="n"/>
      <c r="OOF24" s="406" t="n"/>
      <c r="OOG24" s="406" t="n"/>
      <c r="OOH24" s="406" t="n"/>
      <c r="OOI24" s="406" t="n"/>
      <c r="OOJ24" s="406" t="n"/>
      <c r="OOK24" s="406" t="n"/>
      <c r="OOL24" s="406" t="n"/>
      <c r="OOM24" s="406" t="n"/>
      <c r="OON24" s="406" t="n"/>
      <c r="OOO24" s="406" t="n"/>
      <c r="OOP24" s="406" t="n"/>
      <c r="OOQ24" s="406" t="n"/>
      <c r="OOR24" s="406" t="n"/>
      <c r="OOS24" s="406" t="n"/>
      <c r="OOT24" s="406" t="n"/>
      <c r="OOU24" s="406" t="n"/>
      <c r="OOV24" s="406" t="n"/>
      <c r="OOW24" s="406" t="n"/>
      <c r="OOX24" s="406" t="n"/>
      <c r="OOY24" s="406" t="n"/>
      <c r="OOZ24" s="406" t="n"/>
      <c r="OPA24" s="406" t="n"/>
      <c r="OPB24" s="406" t="n"/>
      <c r="OPC24" s="406" t="n"/>
      <c r="OPD24" s="406" t="n"/>
      <c r="OPE24" s="406" t="n"/>
      <c r="OPF24" s="406" t="n"/>
      <c r="OPG24" s="406" t="n"/>
      <c r="OPH24" s="406" t="n"/>
      <c r="OPI24" s="406" t="n"/>
      <c r="OPJ24" s="406" t="n"/>
      <c r="OPK24" s="406" t="n"/>
      <c r="OPL24" s="406" t="n"/>
      <c r="OPM24" s="406" t="n"/>
      <c r="OPN24" s="406" t="n"/>
      <c r="OPO24" s="406" t="n"/>
      <c r="OPP24" s="406" t="n"/>
      <c r="OPQ24" s="406" t="n"/>
      <c r="OPR24" s="406" t="n"/>
      <c r="OPS24" s="406" t="n"/>
      <c r="OPT24" s="406" t="n"/>
      <c r="OPU24" s="406" t="n"/>
      <c r="OPV24" s="406" t="n"/>
      <c r="OPW24" s="406" t="n"/>
      <c r="OPX24" s="406" t="n"/>
      <c r="OPY24" s="406" t="n"/>
      <c r="OPZ24" s="406" t="n"/>
      <c r="OQA24" s="406" t="n"/>
      <c r="OQB24" s="406" t="n"/>
      <c r="OQC24" s="406" t="n"/>
      <c r="OQD24" s="406" t="n"/>
      <c r="OQE24" s="406" t="n"/>
      <c r="OQF24" s="406" t="n"/>
      <c r="OQG24" s="406" t="n"/>
      <c r="OQH24" s="406" t="n"/>
      <c r="OQI24" s="406" t="n"/>
      <c r="OQJ24" s="406" t="n"/>
      <c r="OQK24" s="406" t="n"/>
      <c r="OQL24" s="406" t="n"/>
      <c r="OQM24" s="406" t="n"/>
      <c r="OQN24" s="406" t="n"/>
      <c r="OQO24" s="406" t="n"/>
      <c r="OQP24" s="406" t="n"/>
      <c r="OQQ24" s="406" t="n"/>
      <c r="OQR24" s="406" t="n"/>
      <c r="OQS24" s="406" t="n"/>
      <c r="OQT24" s="406" t="n"/>
      <c r="OQU24" s="406" t="n"/>
      <c r="OQV24" s="406" t="n"/>
      <c r="OQW24" s="406" t="n"/>
      <c r="OQX24" s="406" t="n"/>
      <c r="OQY24" s="406" t="n"/>
      <c r="OQZ24" s="406" t="n"/>
      <c r="ORA24" s="406" t="n"/>
      <c r="ORB24" s="406" t="n"/>
      <c r="ORC24" s="406" t="n"/>
      <c r="ORD24" s="406" t="n"/>
      <c r="ORE24" s="406" t="n"/>
      <c r="ORF24" s="406" t="n"/>
      <c r="ORG24" s="406" t="n"/>
      <c r="ORH24" s="406" t="n"/>
      <c r="ORI24" s="406" t="n"/>
      <c r="ORJ24" s="406" t="n"/>
      <c r="ORK24" s="406" t="n"/>
      <c r="ORL24" s="406" t="n"/>
      <c r="ORM24" s="406" t="n"/>
      <c r="ORN24" s="406" t="n"/>
      <c r="ORO24" s="406" t="n"/>
      <c r="ORP24" s="406" t="n"/>
      <c r="ORQ24" s="406" t="n"/>
      <c r="ORR24" s="406" t="n"/>
      <c r="ORS24" s="406" t="n"/>
      <c r="ORT24" s="406" t="n"/>
      <c r="ORU24" s="406" t="n"/>
      <c r="ORV24" s="406" t="n"/>
      <c r="ORW24" s="406" t="n"/>
      <c r="ORX24" s="406" t="n"/>
      <c r="ORY24" s="406" t="n"/>
      <c r="ORZ24" s="406" t="n"/>
      <c r="OSA24" s="406" t="n"/>
      <c r="OSB24" s="406" t="n"/>
      <c r="OSC24" s="406" t="n"/>
      <c r="OSD24" s="406" t="n"/>
      <c r="OSE24" s="406" t="n"/>
      <c r="OSF24" s="406" t="n"/>
      <c r="OSG24" s="406" t="n"/>
      <c r="OSH24" s="406" t="n"/>
      <c r="OSI24" s="406" t="n"/>
      <c r="OSJ24" s="406" t="n"/>
      <c r="OSK24" s="406" t="n"/>
      <c r="OSL24" s="406" t="n"/>
      <c r="OSM24" s="406" t="n"/>
      <c r="OSN24" s="406" t="n"/>
      <c r="OSO24" s="406" t="n"/>
      <c r="OSP24" s="406" t="n"/>
      <c r="OSQ24" s="406" t="n"/>
      <c r="OSR24" s="406" t="n"/>
      <c r="OSS24" s="406" t="n"/>
      <c r="OST24" s="406" t="n"/>
      <c r="OSU24" s="406" t="n"/>
      <c r="OSV24" s="406" t="n"/>
      <c r="OSW24" s="406" t="n"/>
      <c r="OSX24" s="406" t="n"/>
      <c r="OSY24" s="406" t="n"/>
      <c r="OSZ24" s="406" t="n"/>
      <c r="OTA24" s="406" t="n"/>
      <c r="OTB24" s="406" t="n"/>
      <c r="OTC24" s="406" t="n"/>
      <c r="OTD24" s="406" t="n"/>
      <c r="OTE24" s="406" t="n"/>
      <c r="OTF24" s="406" t="n"/>
      <c r="OTG24" s="406" t="n"/>
      <c r="OTH24" s="406" t="n"/>
      <c r="OTI24" s="406" t="n"/>
      <c r="OTJ24" s="406" t="n"/>
      <c r="OTK24" s="406" t="n"/>
      <c r="OTL24" s="406" t="n"/>
      <c r="OTM24" s="406" t="n"/>
      <c r="OTN24" s="406" t="n"/>
      <c r="OTO24" s="406" t="n"/>
      <c r="OTP24" s="406" t="n"/>
      <c r="OTQ24" s="406" t="n"/>
      <c r="OTR24" s="406" t="n"/>
      <c r="OTS24" s="406" t="n"/>
      <c r="OTT24" s="406" t="n"/>
      <c r="OTU24" s="406" t="n"/>
      <c r="OTV24" s="406" t="n"/>
      <c r="OTW24" s="406" t="n"/>
      <c r="OTX24" s="406" t="n"/>
      <c r="OTY24" s="406" t="n"/>
      <c r="OTZ24" s="406" t="n"/>
      <c r="OUA24" s="406" t="n"/>
      <c r="OUB24" s="406" t="n"/>
      <c r="OUC24" s="406" t="n"/>
      <c r="OUD24" s="406" t="n"/>
      <c r="OUE24" s="406" t="n"/>
      <c r="OUF24" s="406" t="n"/>
      <c r="OUG24" s="406" t="n"/>
      <c r="OUH24" s="406" t="n"/>
      <c r="OUI24" s="406" t="n"/>
      <c r="OUJ24" s="406" t="n"/>
      <c r="OUK24" s="406" t="n"/>
      <c r="OUL24" s="406" t="n"/>
      <c r="OUM24" s="406" t="n"/>
      <c r="OUN24" s="406" t="n"/>
      <c r="OUO24" s="406" t="n"/>
      <c r="OUP24" s="406" t="n"/>
      <c r="OUQ24" s="406" t="n"/>
      <c r="OUR24" s="406" t="n"/>
      <c r="OUS24" s="406" t="n"/>
      <c r="OUT24" s="406" t="n"/>
      <c r="OUU24" s="406" t="n"/>
      <c r="OUV24" s="406" t="n"/>
      <c r="OUW24" s="406" t="n"/>
      <c r="OUX24" s="406" t="n"/>
      <c r="OUY24" s="406" t="n"/>
      <c r="OUZ24" s="406" t="n"/>
      <c r="OVA24" s="406" t="n"/>
      <c r="OVB24" s="406" t="n"/>
      <c r="OVC24" s="406" t="n"/>
      <c r="OVD24" s="406" t="n"/>
      <c r="OVE24" s="406" t="n"/>
      <c r="OVF24" s="406" t="n"/>
      <c r="OVG24" s="406" t="n"/>
      <c r="OVH24" s="406" t="n"/>
      <c r="OVI24" s="406" t="n"/>
      <c r="OVJ24" s="406" t="n"/>
      <c r="OVK24" s="406" t="n"/>
      <c r="OVL24" s="406" t="n"/>
      <c r="OVM24" s="406" t="n"/>
      <c r="OVN24" s="406" t="n"/>
      <c r="OVO24" s="406" t="n"/>
      <c r="OVP24" s="406" t="n"/>
      <c r="OVQ24" s="406" t="n"/>
      <c r="OVR24" s="406" t="n"/>
      <c r="OVS24" s="406" t="n"/>
      <c r="OVT24" s="406" t="n"/>
      <c r="OVU24" s="406" t="n"/>
      <c r="OVV24" s="406" t="n"/>
      <c r="OVW24" s="406" t="n"/>
      <c r="OVX24" s="406" t="n"/>
      <c r="OVY24" s="406" t="n"/>
      <c r="OVZ24" s="406" t="n"/>
      <c r="OWA24" s="406" t="n"/>
      <c r="OWB24" s="406" t="n"/>
      <c r="OWC24" s="406" t="n"/>
      <c r="OWD24" s="406" t="n"/>
      <c r="OWE24" s="406" t="n"/>
      <c r="OWF24" s="406" t="n"/>
      <c r="OWG24" s="406" t="n"/>
      <c r="OWH24" s="406" t="n"/>
      <c r="OWI24" s="406" t="n"/>
      <c r="OWJ24" s="406" t="n"/>
      <c r="OWK24" s="406" t="n"/>
      <c r="OWL24" s="406" t="n"/>
      <c r="OWM24" s="406" t="n"/>
      <c r="OWN24" s="406" t="n"/>
      <c r="OWO24" s="406" t="n"/>
      <c r="OWP24" s="406" t="n"/>
      <c r="OWQ24" s="406" t="n"/>
      <c r="OWR24" s="406" t="n"/>
      <c r="OWS24" s="406" t="n"/>
      <c r="OWT24" s="406" t="n"/>
      <c r="OWU24" s="406" t="n"/>
      <c r="OWV24" s="406" t="n"/>
      <c r="OWW24" s="406" t="n"/>
      <c r="OWX24" s="406" t="n"/>
      <c r="OWY24" s="406" t="n"/>
      <c r="OWZ24" s="406" t="n"/>
      <c r="OXA24" s="406" t="n"/>
      <c r="OXB24" s="406" t="n"/>
      <c r="OXC24" s="406" t="n"/>
      <c r="OXD24" s="406" t="n"/>
      <c r="OXE24" s="406" t="n"/>
      <c r="OXF24" s="406" t="n"/>
      <c r="OXG24" s="406" t="n"/>
      <c r="OXH24" s="406" t="n"/>
      <c r="OXI24" s="406" t="n"/>
      <c r="OXJ24" s="406" t="n"/>
      <c r="OXK24" s="406" t="n"/>
      <c r="OXL24" s="406" t="n"/>
      <c r="OXM24" s="406" t="n"/>
      <c r="OXN24" s="406" t="n"/>
      <c r="OXO24" s="406" t="n"/>
      <c r="OXP24" s="406" t="n"/>
      <c r="OXQ24" s="406" t="n"/>
      <c r="OXR24" s="406" t="n"/>
      <c r="OXS24" s="406" t="n"/>
      <c r="OXT24" s="406" t="n"/>
      <c r="OXU24" s="406" t="n"/>
      <c r="OXV24" s="406" t="n"/>
      <c r="OXW24" s="406" t="n"/>
      <c r="OXX24" s="406" t="n"/>
      <c r="OXY24" s="406" t="n"/>
      <c r="OXZ24" s="406" t="n"/>
      <c r="OYA24" s="406" t="n"/>
      <c r="OYB24" s="406" t="n"/>
      <c r="OYC24" s="406" t="n"/>
      <c r="OYD24" s="406" t="n"/>
      <c r="OYE24" s="406" t="n"/>
      <c r="OYF24" s="406" t="n"/>
      <c r="OYG24" s="406" t="n"/>
      <c r="OYH24" s="406" t="n"/>
      <c r="OYI24" s="406" t="n"/>
      <c r="OYJ24" s="406" t="n"/>
      <c r="OYK24" s="406" t="n"/>
      <c r="OYL24" s="406" t="n"/>
      <c r="OYM24" s="406" t="n"/>
      <c r="OYN24" s="406" t="n"/>
      <c r="OYO24" s="406" t="n"/>
      <c r="OYP24" s="406" t="n"/>
      <c r="OYQ24" s="406" t="n"/>
      <c r="OYR24" s="406" t="n"/>
      <c r="OYS24" s="406" t="n"/>
      <c r="OYT24" s="406" t="n"/>
      <c r="OYU24" s="406" t="n"/>
      <c r="OYV24" s="406" t="n"/>
      <c r="OYW24" s="406" t="n"/>
      <c r="OYX24" s="406" t="n"/>
      <c r="OYY24" s="406" t="n"/>
      <c r="OYZ24" s="406" t="n"/>
      <c r="OZA24" s="406" t="n"/>
      <c r="OZB24" s="406" t="n"/>
      <c r="OZC24" s="406" t="n"/>
      <c r="OZD24" s="406" t="n"/>
      <c r="OZE24" s="406" t="n"/>
      <c r="OZF24" s="406" t="n"/>
      <c r="OZG24" s="406" t="n"/>
      <c r="OZH24" s="406" t="n"/>
      <c r="OZI24" s="406" t="n"/>
      <c r="OZJ24" s="406" t="n"/>
      <c r="OZK24" s="406" t="n"/>
      <c r="OZL24" s="406" t="n"/>
      <c r="OZM24" s="406" t="n"/>
      <c r="OZN24" s="406" t="n"/>
      <c r="OZO24" s="406" t="n"/>
      <c r="OZP24" s="406" t="n"/>
      <c r="OZQ24" s="406" t="n"/>
      <c r="OZR24" s="406" t="n"/>
      <c r="OZS24" s="406" t="n"/>
      <c r="OZT24" s="406" t="n"/>
      <c r="OZU24" s="406" t="n"/>
      <c r="OZV24" s="406" t="n"/>
      <c r="OZW24" s="406" t="n"/>
      <c r="OZX24" s="406" t="n"/>
      <c r="OZY24" s="406" t="n"/>
      <c r="OZZ24" s="406" t="n"/>
      <c r="PAA24" s="406" t="n"/>
      <c r="PAB24" s="406" t="n"/>
      <c r="PAC24" s="406" t="n"/>
      <c r="PAD24" s="406" t="n"/>
      <c r="PAE24" s="406" t="n"/>
      <c r="PAF24" s="406" t="n"/>
      <c r="PAG24" s="406" t="n"/>
      <c r="PAH24" s="406" t="n"/>
      <c r="PAI24" s="406" t="n"/>
      <c r="PAJ24" s="406" t="n"/>
      <c r="PAK24" s="406" t="n"/>
      <c r="PAL24" s="406" t="n"/>
      <c r="PAM24" s="406" t="n"/>
      <c r="PAN24" s="406" t="n"/>
      <c r="PAO24" s="406" t="n"/>
      <c r="PAP24" s="406" t="n"/>
      <c r="PAQ24" s="406" t="n"/>
      <c r="PAR24" s="406" t="n"/>
      <c r="PAS24" s="406" t="n"/>
      <c r="PAT24" s="406" t="n"/>
      <c r="PAU24" s="406" t="n"/>
      <c r="PAV24" s="406" t="n"/>
      <c r="PAW24" s="406" t="n"/>
      <c r="PAX24" s="406" t="n"/>
      <c r="PAY24" s="406" t="n"/>
      <c r="PAZ24" s="406" t="n"/>
      <c r="PBA24" s="406" t="n"/>
      <c r="PBB24" s="406" t="n"/>
      <c r="PBC24" s="406" t="n"/>
      <c r="PBD24" s="406" t="n"/>
      <c r="PBE24" s="406" t="n"/>
      <c r="PBF24" s="406" t="n"/>
      <c r="PBG24" s="406" t="n"/>
      <c r="PBH24" s="406" t="n"/>
      <c r="PBI24" s="406" t="n"/>
      <c r="PBJ24" s="406" t="n"/>
      <c r="PBK24" s="406" t="n"/>
      <c r="PBL24" s="406" t="n"/>
      <c r="PBM24" s="406" t="n"/>
      <c r="PBN24" s="406" t="n"/>
      <c r="PBO24" s="406" t="n"/>
      <c r="PBP24" s="406" t="n"/>
      <c r="PBQ24" s="406" t="n"/>
      <c r="PBR24" s="406" t="n"/>
      <c r="PBS24" s="406" t="n"/>
      <c r="PBT24" s="406" t="n"/>
      <c r="PBU24" s="406" t="n"/>
      <c r="PBV24" s="406" t="n"/>
      <c r="PBW24" s="406" t="n"/>
      <c r="PBX24" s="406" t="n"/>
      <c r="PBY24" s="406" t="n"/>
      <c r="PBZ24" s="406" t="n"/>
      <c r="PCA24" s="406" t="n"/>
      <c r="PCB24" s="406" t="n"/>
      <c r="PCC24" s="406" t="n"/>
      <c r="PCD24" s="406" t="n"/>
      <c r="PCE24" s="406" t="n"/>
      <c r="PCF24" s="406" t="n"/>
      <c r="PCG24" s="406" t="n"/>
      <c r="PCH24" s="406" t="n"/>
      <c r="PCI24" s="406" t="n"/>
      <c r="PCJ24" s="406" t="n"/>
      <c r="PCK24" s="406" t="n"/>
      <c r="PCL24" s="406" t="n"/>
      <c r="PCM24" s="406" t="n"/>
      <c r="PCN24" s="406" t="n"/>
      <c r="PCO24" s="406" t="n"/>
      <c r="PCP24" s="406" t="n"/>
      <c r="PCQ24" s="406" t="n"/>
      <c r="PCR24" s="406" t="n"/>
      <c r="PCS24" s="406" t="n"/>
      <c r="PCT24" s="406" t="n"/>
      <c r="PCU24" s="406" t="n"/>
      <c r="PCV24" s="406" t="n"/>
      <c r="PCW24" s="406" t="n"/>
      <c r="PCX24" s="406" t="n"/>
      <c r="PCY24" s="406" t="n"/>
      <c r="PCZ24" s="406" t="n"/>
      <c r="PDA24" s="406" t="n"/>
      <c r="PDB24" s="406" t="n"/>
      <c r="PDC24" s="406" t="n"/>
      <c r="PDD24" s="406" t="n"/>
      <c r="PDE24" s="406" t="n"/>
      <c r="PDF24" s="406" t="n"/>
      <c r="PDG24" s="406" t="n"/>
      <c r="PDH24" s="406" t="n"/>
      <c r="PDI24" s="406" t="n"/>
      <c r="PDJ24" s="406" t="n"/>
      <c r="PDK24" s="406" t="n"/>
      <c r="PDL24" s="406" t="n"/>
      <c r="PDM24" s="406" t="n"/>
      <c r="PDN24" s="406" t="n"/>
      <c r="PDO24" s="406" t="n"/>
      <c r="PDP24" s="406" t="n"/>
      <c r="PDQ24" s="406" t="n"/>
      <c r="PDR24" s="406" t="n"/>
      <c r="PDS24" s="406" t="n"/>
      <c r="PDT24" s="406" t="n"/>
      <c r="PDU24" s="406" t="n"/>
      <c r="PDV24" s="406" t="n"/>
      <c r="PDW24" s="406" t="n"/>
      <c r="PDX24" s="406" t="n"/>
      <c r="PDY24" s="406" t="n"/>
      <c r="PDZ24" s="406" t="n"/>
      <c r="PEA24" s="406" t="n"/>
      <c r="PEB24" s="406" t="n"/>
      <c r="PEC24" s="406" t="n"/>
      <c r="PED24" s="406" t="n"/>
      <c r="PEE24" s="406" t="n"/>
      <c r="PEF24" s="406" t="n"/>
      <c r="PEG24" s="406" t="n"/>
      <c r="PEH24" s="406" t="n"/>
      <c r="PEI24" s="406" t="n"/>
      <c r="PEJ24" s="406" t="n"/>
      <c r="PEK24" s="406" t="n"/>
      <c r="PEL24" s="406" t="n"/>
      <c r="PEM24" s="406" t="n"/>
      <c r="PEN24" s="406" t="n"/>
      <c r="PEO24" s="406" t="n"/>
      <c r="PEP24" s="406" t="n"/>
      <c r="PEQ24" s="406" t="n"/>
      <c r="PER24" s="406" t="n"/>
      <c r="PES24" s="406" t="n"/>
      <c r="PET24" s="406" t="n"/>
      <c r="PEU24" s="406" t="n"/>
      <c r="PEV24" s="406" t="n"/>
      <c r="PEW24" s="406" t="n"/>
      <c r="PEX24" s="406" t="n"/>
      <c r="PEY24" s="406" t="n"/>
      <c r="PEZ24" s="406" t="n"/>
      <c r="PFA24" s="406" t="n"/>
      <c r="PFB24" s="406" t="n"/>
      <c r="PFC24" s="406" t="n"/>
      <c r="PFD24" s="406" t="n"/>
      <c r="PFE24" s="406" t="n"/>
      <c r="PFF24" s="406" t="n"/>
      <c r="PFG24" s="406" t="n"/>
      <c r="PFH24" s="406" t="n"/>
      <c r="PFI24" s="406" t="n"/>
      <c r="PFJ24" s="406" t="n"/>
      <c r="PFK24" s="406" t="n"/>
      <c r="PFL24" s="406" t="n"/>
      <c r="PFM24" s="406" t="n"/>
      <c r="PFN24" s="406" t="n"/>
      <c r="PFO24" s="406" t="n"/>
      <c r="PFP24" s="406" t="n"/>
      <c r="PFQ24" s="406" t="n"/>
      <c r="PFR24" s="406" t="n"/>
      <c r="PFS24" s="406" t="n"/>
      <c r="PFT24" s="406" t="n"/>
      <c r="PFU24" s="406" t="n"/>
      <c r="PFV24" s="406" t="n"/>
      <c r="PFW24" s="406" t="n"/>
      <c r="PFX24" s="406" t="n"/>
      <c r="PFY24" s="406" t="n"/>
      <c r="PFZ24" s="406" t="n"/>
      <c r="PGA24" s="406" t="n"/>
      <c r="PGB24" s="406" t="n"/>
      <c r="PGC24" s="406" t="n"/>
      <c r="PGD24" s="406" t="n"/>
      <c r="PGE24" s="406" t="n"/>
      <c r="PGF24" s="406" t="n"/>
      <c r="PGG24" s="406" t="n"/>
      <c r="PGH24" s="406" t="n"/>
      <c r="PGI24" s="406" t="n"/>
      <c r="PGJ24" s="406" t="n"/>
      <c r="PGK24" s="406" t="n"/>
      <c r="PGL24" s="406" t="n"/>
      <c r="PGM24" s="406" t="n"/>
      <c r="PGN24" s="406" t="n"/>
      <c r="PGO24" s="406" t="n"/>
      <c r="PGP24" s="406" t="n"/>
      <c r="PGQ24" s="406" t="n"/>
      <c r="PGR24" s="406" t="n"/>
      <c r="PGS24" s="406" t="n"/>
      <c r="PGT24" s="406" t="n"/>
      <c r="PGU24" s="406" t="n"/>
      <c r="PGV24" s="406" t="n"/>
      <c r="PGW24" s="406" t="n"/>
      <c r="PGX24" s="406" t="n"/>
      <c r="PGY24" s="406" t="n"/>
      <c r="PGZ24" s="406" t="n"/>
      <c r="PHA24" s="406" t="n"/>
      <c r="PHB24" s="406" t="n"/>
      <c r="PHC24" s="406" t="n"/>
      <c r="PHD24" s="406" t="n"/>
      <c r="PHE24" s="406" t="n"/>
      <c r="PHF24" s="406" t="n"/>
      <c r="PHG24" s="406" t="n"/>
      <c r="PHH24" s="406" t="n"/>
      <c r="PHI24" s="406" t="n"/>
      <c r="PHJ24" s="406" t="n"/>
      <c r="PHK24" s="406" t="n"/>
      <c r="PHL24" s="406" t="n"/>
      <c r="PHM24" s="406" t="n"/>
      <c r="PHN24" s="406" t="n"/>
      <c r="PHO24" s="406" t="n"/>
      <c r="PHP24" s="406" t="n"/>
      <c r="PHQ24" s="406" t="n"/>
      <c r="PHR24" s="406" t="n"/>
      <c r="PHS24" s="406" t="n"/>
      <c r="PHT24" s="406" t="n"/>
      <c r="PHU24" s="406" t="n"/>
      <c r="PHV24" s="406" t="n"/>
      <c r="PHW24" s="406" t="n"/>
      <c r="PHX24" s="406" t="n"/>
      <c r="PHY24" s="406" t="n"/>
      <c r="PHZ24" s="406" t="n"/>
      <c r="PIA24" s="406" t="n"/>
      <c r="PIB24" s="406" t="n"/>
      <c r="PIC24" s="406" t="n"/>
      <c r="PID24" s="406" t="n"/>
      <c r="PIE24" s="406" t="n"/>
      <c r="PIF24" s="406" t="n"/>
      <c r="PIG24" s="406" t="n"/>
      <c r="PIH24" s="406" t="n"/>
      <c r="PII24" s="406" t="n"/>
      <c r="PIJ24" s="406" t="n"/>
      <c r="PIK24" s="406" t="n"/>
      <c r="PIL24" s="406" t="n"/>
      <c r="PIM24" s="406" t="n"/>
      <c r="PIN24" s="406" t="n"/>
      <c r="PIO24" s="406" t="n"/>
      <c r="PIP24" s="406" t="n"/>
      <c r="PIQ24" s="406" t="n"/>
      <c r="PIR24" s="406" t="n"/>
      <c r="PIS24" s="406" t="n"/>
      <c r="PIT24" s="406" t="n"/>
      <c r="PIU24" s="406" t="n"/>
      <c r="PIV24" s="406" t="n"/>
      <c r="PIW24" s="406" t="n"/>
      <c r="PIX24" s="406" t="n"/>
      <c r="PIY24" s="406" t="n"/>
      <c r="PIZ24" s="406" t="n"/>
      <c r="PJA24" s="406" t="n"/>
      <c r="PJB24" s="406" t="n"/>
      <c r="PJC24" s="406" t="n"/>
      <c r="PJD24" s="406" t="n"/>
      <c r="PJE24" s="406" t="n"/>
      <c r="PJF24" s="406" t="n"/>
      <c r="PJG24" s="406" t="n"/>
      <c r="PJH24" s="406" t="n"/>
      <c r="PJI24" s="406" t="n"/>
      <c r="PJJ24" s="406" t="n"/>
      <c r="PJK24" s="406" t="n"/>
      <c r="PJL24" s="406" t="n"/>
      <c r="PJM24" s="406" t="n"/>
      <c r="PJN24" s="406" t="n"/>
      <c r="PJO24" s="406" t="n"/>
      <c r="PJP24" s="406" t="n"/>
      <c r="PJQ24" s="406" t="n"/>
      <c r="PJR24" s="406" t="n"/>
      <c r="PJS24" s="406" t="n"/>
      <c r="PJT24" s="406" t="n"/>
      <c r="PJU24" s="406" t="n"/>
      <c r="PJV24" s="406" t="n"/>
      <c r="PJW24" s="406" t="n"/>
      <c r="PJX24" s="406" t="n"/>
      <c r="PJY24" s="406" t="n"/>
      <c r="PJZ24" s="406" t="n"/>
      <c r="PKA24" s="406" t="n"/>
      <c r="PKB24" s="406" t="n"/>
      <c r="PKC24" s="406" t="n"/>
      <c r="PKD24" s="406" t="n"/>
      <c r="PKE24" s="406" t="n"/>
      <c r="PKF24" s="406" t="n"/>
      <c r="PKG24" s="406" t="n"/>
      <c r="PKH24" s="406" t="n"/>
      <c r="PKI24" s="406" t="n"/>
      <c r="PKJ24" s="406" t="n"/>
      <c r="PKK24" s="406" t="n"/>
      <c r="PKL24" s="406" t="n"/>
      <c r="PKM24" s="406" t="n"/>
      <c r="PKN24" s="406" t="n"/>
      <c r="PKO24" s="406" t="n"/>
      <c r="PKP24" s="406" t="n"/>
      <c r="PKQ24" s="406" t="n"/>
      <c r="PKR24" s="406" t="n"/>
      <c r="PKS24" s="406" t="n"/>
      <c r="PKT24" s="406" t="n"/>
      <c r="PKU24" s="406" t="n"/>
      <c r="PKV24" s="406" t="n"/>
      <c r="PKW24" s="406" t="n"/>
      <c r="PKX24" s="406" t="n"/>
      <c r="PKY24" s="406" t="n"/>
      <c r="PKZ24" s="406" t="n"/>
      <c r="PLA24" s="406" t="n"/>
      <c r="PLB24" s="406" t="n"/>
      <c r="PLC24" s="406" t="n"/>
      <c r="PLD24" s="406" t="n"/>
      <c r="PLE24" s="406" t="n"/>
      <c r="PLF24" s="406" t="n"/>
      <c r="PLG24" s="406" t="n"/>
      <c r="PLH24" s="406" t="n"/>
      <c r="PLI24" s="406" t="n"/>
      <c r="PLJ24" s="406" t="n"/>
      <c r="PLK24" s="406" t="n"/>
      <c r="PLL24" s="406" t="n"/>
      <c r="PLM24" s="406" t="n"/>
      <c r="PLN24" s="406" t="n"/>
      <c r="PLO24" s="406" t="n"/>
      <c r="PLP24" s="406" t="n"/>
      <c r="PLQ24" s="406" t="n"/>
      <c r="PLR24" s="406" t="n"/>
      <c r="PLS24" s="406" t="n"/>
      <c r="PLT24" s="406" t="n"/>
      <c r="PLU24" s="406" t="n"/>
      <c r="PLV24" s="406" t="n"/>
      <c r="PLW24" s="406" t="n"/>
      <c r="PLX24" s="406" t="n"/>
      <c r="PLY24" s="406" t="n"/>
      <c r="PLZ24" s="406" t="n"/>
      <c r="PMA24" s="406" t="n"/>
      <c r="PMB24" s="406" t="n"/>
      <c r="PMC24" s="406" t="n"/>
      <c r="PMD24" s="406" t="n"/>
      <c r="PME24" s="406" t="n"/>
      <c r="PMF24" s="406" t="n"/>
      <c r="PMG24" s="406" t="n"/>
      <c r="PMH24" s="406" t="n"/>
      <c r="PMI24" s="406" t="n"/>
      <c r="PMJ24" s="406" t="n"/>
      <c r="PMK24" s="406" t="n"/>
      <c r="PML24" s="406" t="n"/>
      <c r="PMM24" s="406" t="n"/>
      <c r="PMN24" s="406" t="n"/>
      <c r="PMO24" s="406" t="n"/>
      <c r="PMP24" s="406" t="n"/>
      <c r="PMQ24" s="406" t="n"/>
      <c r="PMR24" s="406" t="n"/>
      <c r="PMS24" s="406" t="n"/>
      <c r="PMT24" s="406" t="n"/>
      <c r="PMU24" s="406" t="n"/>
      <c r="PMV24" s="406" t="n"/>
      <c r="PMW24" s="406" t="n"/>
      <c r="PMX24" s="406" t="n"/>
      <c r="PMY24" s="406" t="n"/>
      <c r="PMZ24" s="406" t="n"/>
      <c r="PNA24" s="406" t="n"/>
      <c r="PNB24" s="406" t="n"/>
      <c r="PNC24" s="406" t="n"/>
      <c r="PND24" s="406" t="n"/>
      <c r="PNE24" s="406" t="n"/>
      <c r="PNF24" s="406" t="n"/>
      <c r="PNG24" s="406" t="n"/>
      <c r="PNH24" s="406" t="n"/>
      <c r="PNI24" s="406" t="n"/>
      <c r="PNJ24" s="406" t="n"/>
      <c r="PNK24" s="406" t="n"/>
      <c r="PNL24" s="406" t="n"/>
      <c r="PNM24" s="406" t="n"/>
      <c r="PNN24" s="406" t="n"/>
      <c r="PNO24" s="406" t="n"/>
      <c r="PNP24" s="406" t="n"/>
      <c r="PNQ24" s="406" t="n"/>
      <c r="PNR24" s="406" t="n"/>
      <c r="PNS24" s="406" t="n"/>
      <c r="PNT24" s="406" t="n"/>
      <c r="PNU24" s="406" t="n"/>
      <c r="PNV24" s="406" t="n"/>
      <c r="PNW24" s="406" t="n"/>
      <c r="PNX24" s="406" t="n"/>
      <c r="PNY24" s="406" t="n"/>
      <c r="PNZ24" s="406" t="n"/>
      <c r="POA24" s="406" t="n"/>
      <c r="POB24" s="406" t="n"/>
      <c r="POC24" s="406" t="n"/>
      <c r="POD24" s="406" t="n"/>
      <c r="POE24" s="406" t="n"/>
      <c r="POF24" s="406" t="n"/>
      <c r="POG24" s="406" t="n"/>
      <c r="POH24" s="406" t="n"/>
      <c r="POI24" s="406" t="n"/>
      <c r="POJ24" s="406" t="n"/>
      <c r="POK24" s="406" t="n"/>
      <c r="POL24" s="406" t="n"/>
      <c r="POM24" s="406" t="n"/>
      <c r="PON24" s="406" t="n"/>
      <c r="POO24" s="406" t="n"/>
      <c r="POP24" s="406" t="n"/>
      <c r="POQ24" s="406" t="n"/>
      <c r="POR24" s="406" t="n"/>
      <c r="POS24" s="406" t="n"/>
      <c r="POT24" s="406" t="n"/>
      <c r="POU24" s="406" t="n"/>
      <c r="POV24" s="406" t="n"/>
      <c r="POW24" s="406" t="n"/>
      <c r="POX24" s="406" t="n"/>
      <c r="POY24" s="406" t="n"/>
      <c r="POZ24" s="406" t="n"/>
      <c r="PPA24" s="406" t="n"/>
      <c r="PPB24" s="406" t="n"/>
      <c r="PPC24" s="406" t="n"/>
      <c r="PPD24" s="406" t="n"/>
      <c r="PPE24" s="406" t="n"/>
      <c r="PPF24" s="406" t="n"/>
      <c r="PPG24" s="406" t="n"/>
      <c r="PPH24" s="406" t="n"/>
      <c r="PPI24" s="406" t="n"/>
      <c r="PPJ24" s="406" t="n"/>
      <c r="PPK24" s="406" t="n"/>
      <c r="PPL24" s="406" t="n"/>
      <c r="PPM24" s="406" t="n"/>
      <c r="PPN24" s="406" t="n"/>
      <c r="PPO24" s="406" t="n"/>
      <c r="PPP24" s="406" t="n"/>
      <c r="PPQ24" s="406" t="n"/>
      <c r="PPR24" s="406" t="n"/>
      <c r="PPS24" s="406" t="n"/>
      <c r="PPT24" s="406" t="n"/>
      <c r="PPU24" s="406" t="n"/>
      <c r="PPV24" s="406" t="n"/>
      <c r="PPW24" s="406" t="n"/>
      <c r="PPX24" s="406" t="n"/>
      <c r="PPY24" s="406" t="n"/>
      <c r="PPZ24" s="406" t="n"/>
      <c r="PQA24" s="406" t="n"/>
      <c r="PQB24" s="406" t="n"/>
      <c r="PQC24" s="406" t="n"/>
      <c r="PQD24" s="406" t="n"/>
      <c r="PQE24" s="406" t="n"/>
      <c r="PQF24" s="406" t="n"/>
      <c r="PQG24" s="406" t="n"/>
      <c r="PQH24" s="406" t="n"/>
      <c r="PQI24" s="406" t="n"/>
      <c r="PQJ24" s="406" t="n"/>
      <c r="PQK24" s="406" t="n"/>
      <c r="PQL24" s="406" t="n"/>
      <c r="PQM24" s="406" t="n"/>
      <c r="PQN24" s="406" t="n"/>
      <c r="PQO24" s="406" t="n"/>
      <c r="PQP24" s="406" t="n"/>
      <c r="PQQ24" s="406" t="n"/>
      <c r="PQR24" s="406" t="n"/>
      <c r="PQS24" s="406" t="n"/>
      <c r="PQT24" s="406" t="n"/>
      <c r="PQU24" s="406" t="n"/>
      <c r="PQV24" s="406" t="n"/>
      <c r="PQW24" s="406" t="n"/>
      <c r="PQX24" s="406" t="n"/>
      <c r="PQY24" s="406" t="n"/>
      <c r="PQZ24" s="406" t="n"/>
      <c r="PRA24" s="406" t="n"/>
      <c r="PRB24" s="406" t="n"/>
      <c r="PRC24" s="406" t="n"/>
      <c r="PRD24" s="406" t="n"/>
      <c r="PRE24" s="406" t="n"/>
      <c r="PRF24" s="406" t="n"/>
      <c r="PRG24" s="406" t="n"/>
      <c r="PRH24" s="406" t="n"/>
      <c r="PRI24" s="406" t="n"/>
      <c r="PRJ24" s="406" t="n"/>
      <c r="PRK24" s="406" t="n"/>
      <c r="PRL24" s="406" t="n"/>
      <c r="PRM24" s="406" t="n"/>
      <c r="PRN24" s="406" t="n"/>
      <c r="PRO24" s="406" t="n"/>
      <c r="PRP24" s="406" t="n"/>
      <c r="PRQ24" s="406" t="n"/>
      <c r="PRR24" s="406" t="n"/>
      <c r="PRS24" s="406" t="n"/>
      <c r="PRT24" s="406" t="n"/>
      <c r="PRU24" s="406" t="n"/>
      <c r="PRV24" s="406" t="n"/>
      <c r="PRW24" s="406" t="n"/>
      <c r="PRX24" s="406" t="n"/>
      <c r="PRY24" s="406" t="n"/>
      <c r="PRZ24" s="406" t="n"/>
      <c r="PSA24" s="406" t="n"/>
      <c r="PSB24" s="406" t="n"/>
      <c r="PSC24" s="406" t="n"/>
      <c r="PSD24" s="406" t="n"/>
      <c r="PSE24" s="406" t="n"/>
      <c r="PSF24" s="406" t="n"/>
      <c r="PSG24" s="406" t="n"/>
      <c r="PSH24" s="406" t="n"/>
      <c r="PSI24" s="406" t="n"/>
      <c r="PSJ24" s="406" t="n"/>
      <c r="PSK24" s="406" t="n"/>
      <c r="PSL24" s="406" t="n"/>
      <c r="PSM24" s="406" t="n"/>
      <c r="PSN24" s="406" t="n"/>
      <c r="PSO24" s="406" t="n"/>
      <c r="PSP24" s="406" t="n"/>
      <c r="PSQ24" s="406" t="n"/>
      <c r="PSR24" s="406" t="n"/>
      <c r="PSS24" s="406" t="n"/>
      <c r="PST24" s="406" t="n"/>
      <c r="PSU24" s="406" t="n"/>
      <c r="PSV24" s="406" t="n"/>
      <c r="PSW24" s="406" t="n"/>
      <c r="PSX24" s="406" t="n"/>
      <c r="PSY24" s="406" t="n"/>
      <c r="PSZ24" s="406" t="n"/>
      <c r="PTA24" s="406" t="n"/>
      <c r="PTB24" s="406" t="n"/>
      <c r="PTC24" s="406" t="n"/>
      <c r="PTD24" s="406" t="n"/>
      <c r="PTE24" s="406" t="n"/>
      <c r="PTF24" s="406" t="n"/>
      <c r="PTG24" s="406" t="n"/>
      <c r="PTH24" s="406" t="n"/>
      <c r="PTI24" s="406" t="n"/>
      <c r="PTJ24" s="406" t="n"/>
      <c r="PTK24" s="406" t="n"/>
      <c r="PTL24" s="406" t="n"/>
      <c r="PTM24" s="406" t="n"/>
      <c r="PTN24" s="406" t="n"/>
      <c r="PTO24" s="406" t="n"/>
      <c r="PTP24" s="406" t="n"/>
      <c r="PTQ24" s="406" t="n"/>
      <c r="PTR24" s="406" t="n"/>
      <c r="PTS24" s="406" t="n"/>
      <c r="PTT24" s="406" t="n"/>
      <c r="PTU24" s="406" t="n"/>
      <c r="PTV24" s="406" t="n"/>
      <c r="PTW24" s="406" t="n"/>
      <c r="PTX24" s="406" t="n"/>
      <c r="PTY24" s="406" t="n"/>
      <c r="PTZ24" s="406" t="n"/>
      <c r="PUA24" s="406" t="n"/>
      <c r="PUB24" s="406" t="n"/>
      <c r="PUC24" s="406" t="n"/>
      <c r="PUD24" s="406" t="n"/>
      <c r="PUE24" s="406" t="n"/>
      <c r="PUF24" s="406" t="n"/>
      <c r="PUG24" s="406" t="n"/>
      <c r="PUH24" s="406" t="n"/>
      <c r="PUI24" s="406" t="n"/>
      <c r="PUJ24" s="406" t="n"/>
      <c r="PUK24" s="406" t="n"/>
      <c r="PUL24" s="406" t="n"/>
      <c r="PUM24" s="406" t="n"/>
      <c r="PUN24" s="406" t="n"/>
      <c r="PUO24" s="406" t="n"/>
      <c r="PUP24" s="406" t="n"/>
      <c r="PUQ24" s="406" t="n"/>
      <c r="PUR24" s="406" t="n"/>
      <c r="PUS24" s="406" t="n"/>
      <c r="PUT24" s="406" t="n"/>
      <c r="PUU24" s="406" t="n"/>
      <c r="PUV24" s="406" t="n"/>
      <c r="PUW24" s="406" t="n"/>
      <c r="PUX24" s="406" t="n"/>
      <c r="PUY24" s="406" t="n"/>
      <c r="PUZ24" s="406" t="n"/>
      <c r="PVA24" s="406" t="n"/>
      <c r="PVB24" s="406" t="n"/>
      <c r="PVC24" s="406" t="n"/>
      <c r="PVD24" s="406" t="n"/>
      <c r="PVE24" s="406" t="n"/>
      <c r="PVF24" s="406" t="n"/>
      <c r="PVG24" s="406" t="n"/>
      <c r="PVH24" s="406" t="n"/>
      <c r="PVI24" s="406" t="n"/>
      <c r="PVJ24" s="406" t="n"/>
      <c r="PVK24" s="406" t="n"/>
      <c r="PVL24" s="406" t="n"/>
      <c r="PVM24" s="406" t="n"/>
      <c r="PVN24" s="406" t="n"/>
      <c r="PVO24" s="406" t="n"/>
      <c r="PVP24" s="406" t="n"/>
      <c r="PVQ24" s="406" t="n"/>
      <c r="PVR24" s="406" t="n"/>
      <c r="PVS24" s="406" t="n"/>
      <c r="PVT24" s="406" t="n"/>
      <c r="PVU24" s="406" t="n"/>
      <c r="PVV24" s="406" t="n"/>
      <c r="PVW24" s="406" t="n"/>
      <c r="PVX24" s="406" t="n"/>
      <c r="PVY24" s="406" t="n"/>
      <c r="PVZ24" s="406" t="n"/>
      <c r="PWA24" s="406" t="n"/>
      <c r="PWB24" s="406" t="n"/>
      <c r="PWC24" s="406" t="n"/>
      <c r="PWD24" s="406" t="n"/>
      <c r="PWE24" s="406" t="n"/>
      <c r="PWF24" s="406" t="n"/>
      <c r="PWG24" s="406" t="n"/>
      <c r="PWH24" s="406" t="n"/>
      <c r="PWI24" s="406" t="n"/>
      <c r="PWJ24" s="406" t="n"/>
      <c r="PWK24" s="406" t="n"/>
      <c r="PWL24" s="406" t="n"/>
      <c r="PWM24" s="406" t="n"/>
      <c r="PWN24" s="406" t="n"/>
      <c r="PWO24" s="406" t="n"/>
      <c r="PWP24" s="406" t="n"/>
      <c r="PWQ24" s="406" t="n"/>
      <c r="PWR24" s="406" t="n"/>
      <c r="PWS24" s="406" t="n"/>
      <c r="PWT24" s="406" t="n"/>
      <c r="PWU24" s="406" t="n"/>
      <c r="PWV24" s="406" t="n"/>
      <c r="PWW24" s="406" t="n"/>
      <c r="PWX24" s="406" t="n"/>
      <c r="PWY24" s="406" t="n"/>
      <c r="PWZ24" s="406" t="n"/>
      <c r="PXA24" s="406" t="n"/>
      <c r="PXB24" s="406" t="n"/>
      <c r="PXC24" s="406" t="n"/>
      <c r="PXD24" s="406" t="n"/>
      <c r="PXE24" s="406" t="n"/>
      <c r="PXF24" s="406" t="n"/>
      <c r="PXG24" s="406" t="n"/>
      <c r="PXH24" s="406" t="n"/>
      <c r="PXI24" s="406" t="n"/>
      <c r="PXJ24" s="406" t="n"/>
      <c r="PXK24" s="406" t="n"/>
      <c r="PXL24" s="406" t="n"/>
      <c r="PXM24" s="406" t="n"/>
      <c r="PXN24" s="406" t="n"/>
      <c r="PXO24" s="406" t="n"/>
      <c r="PXP24" s="406" t="n"/>
      <c r="PXQ24" s="406" t="n"/>
      <c r="PXR24" s="406" t="n"/>
      <c r="PXS24" s="406" t="n"/>
      <c r="PXT24" s="406" t="n"/>
      <c r="PXU24" s="406" t="n"/>
      <c r="PXV24" s="406" t="n"/>
      <c r="PXW24" s="406" t="n"/>
      <c r="PXX24" s="406" t="n"/>
      <c r="PXY24" s="406" t="n"/>
      <c r="PXZ24" s="406" t="n"/>
      <c r="PYA24" s="406" t="n"/>
      <c r="PYB24" s="406" t="n"/>
      <c r="PYC24" s="406" t="n"/>
      <c r="PYD24" s="406" t="n"/>
      <c r="PYE24" s="406" t="n"/>
      <c r="PYF24" s="406" t="n"/>
      <c r="PYG24" s="406" t="n"/>
      <c r="PYH24" s="406" t="n"/>
      <c r="PYI24" s="406" t="n"/>
      <c r="PYJ24" s="406" t="n"/>
      <c r="PYK24" s="406" t="n"/>
      <c r="PYL24" s="406" t="n"/>
      <c r="PYM24" s="406" t="n"/>
      <c r="PYN24" s="406" t="n"/>
      <c r="PYO24" s="406" t="n"/>
      <c r="PYP24" s="406" t="n"/>
      <c r="PYQ24" s="406" t="n"/>
      <c r="PYR24" s="406" t="n"/>
      <c r="PYS24" s="406" t="n"/>
      <c r="PYT24" s="406" t="n"/>
      <c r="PYU24" s="406" t="n"/>
      <c r="PYV24" s="406" t="n"/>
      <c r="PYW24" s="406" t="n"/>
      <c r="PYX24" s="406" t="n"/>
      <c r="PYY24" s="406" t="n"/>
      <c r="PYZ24" s="406" t="n"/>
      <c r="PZA24" s="406" t="n"/>
      <c r="PZB24" s="406" t="n"/>
      <c r="PZC24" s="406" t="n"/>
      <c r="PZD24" s="406" t="n"/>
      <c r="PZE24" s="406" t="n"/>
      <c r="PZF24" s="406" t="n"/>
      <c r="PZG24" s="406" t="n"/>
      <c r="PZH24" s="406" t="n"/>
      <c r="PZI24" s="406" t="n"/>
      <c r="PZJ24" s="406" t="n"/>
      <c r="PZK24" s="406" t="n"/>
      <c r="PZL24" s="406" t="n"/>
      <c r="PZM24" s="406" t="n"/>
      <c r="PZN24" s="406" t="n"/>
      <c r="PZO24" s="406" t="n"/>
      <c r="PZP24" s="406" t="n"/>
      <c r="PZQ24" s="406" t="n"/>
      <c r="PZR24" s="406" t="n"/>
      <c r="PZS24" s="406" t="n"/>
      <c r="PZT24" s="406" t="n"/>
      <c r="PZU24" s="406" t="n"/>
      <c r="PZV24" s="406" t="n"/>
      <c r="PZW24" s="406" t="n"/>
      <c r="PZX24" s="406" t="n"/>
      <c r="PZY24" s="406" t="n"/>
      <c r="PZZ24" s="406" t="n"/>
      <c r="QAA24" s="406" t="n"/>
      <c r="QAB24" s="406" t="n"/>
      <c r="QAC24" s="406" t="n"/>
      <c r="QAD24" s="406" t="n"/>
      <c r="QAE24" s="406" t="n"/>
      <c r="QAF24" s="406" t="n"/>
      <c r="QAG24" s="406" t="n"/>
      <c r="QAH24" s="406" t="n"/>
      <c r="QAI24" s="406" t="n"/>
      <c r="QAJ24" s="406" t="n"/>
      <c r="QAK24" s="406" t="n"/>
      <c r="QAL24" s="406" t="n"/>
      <c r="QAM24" s="406" t="n"/>
      <c r="QAN24" s="406" t="n"/>
      <c r="QAO24" s="406" t="n"/>
      <c r="QAP24" s="406" t="n"/>
      <c r="QAQ24" s="406" t="n"/>
      <c r="QAR24" s="406" t="n"/>
      <c r="QAS24" s="406" t="n"/>
      <c r="QAT24" s="406" t="n"/>
      <c r="QAU24" s="406" t="n"/>
      <c r="QAV24" s="406" t="n"/>
      <c r="QAW24" s="406" t="n"/>
      <c r="QAX24" s="406" t="n"/>
      <c r="QAY24" s="406" t="n"/>
      <c r="QAZ24" s="406" t="n"/>
      <c r="QBA24" s="406" t="n"/>
      <c r="QBB24" s="406" t="n"/>
      <c r="QBC24" s="406" t="n"/>
      <c r="QBD24" s="406" t="n"/>
      <c r="QBE24" s="406" t="n"/>
      <c r="QBF24" s="406" t="n"/>
      <c r="QBG24" s="406" t="n"/>
      <c r="QBH24" s="406" t="n"/>
      <c r="QBI24" s="406" t="n"/>
      <c r="QBJ24" s="406" t="n"/>
      <c r="QBK24" s="406" t="n"/>
      <c r="QBL24" s="406" t="n"/>
      <c r="QBM24" s="406" t="n"/>
      <c r="QBN24" s="406" t="n"/>
      <c r="QBO24" s="406" t="n"/>
      <c r="QBP24" s="406" t="n"/>
      <c r="QBQ24" s="406" t="n"/>
      <c r="QBR24" s="406" t="n"/>
      <c r="QBS24" s="406" t="n"/>
      <c r="QBT24" s="406" t="n"/>
      <c r="QBU24" s="406" t="n"/>
      <c r="QBV24" s="406" t="n"/>
      <c r="QBW24" s="406" t="n"/>
      <c r="QBX24" s="406" t="n"/>
      <c r="QBY24" s="406" t="n"/>
      <c r="QBZ24" s="406" t="n"/>
      <c r="QCA24" s="406" t="n"/>
      <c r="QCB24" s="406" t="n"/>
      <c r="QCC24" s="406" t="n"/>
      <c r="QCD24" s="406" t="n"/>
      <c r="QCE24" s="406" t="n"/>
      <c r="QCF24" s="406" t="n"/>
      <c r="QCG24" s="406" t="n"/>
      <c r="QCH24" s="406" t="n"/>
      <c r="QCI24" s="406" t="n"/>
      <c r="QCJ24" s="406" t="n"/>
      <c r="QCK24" s="406" t="n"/>
      <c r="QCL24" s="406" t="n"/>
      <c r="QCM24" s="406" t="n"/>
      <c r="QCN24" s="406" t="n"/>
      <c r="QCO24" s="406" t="n"/>
      <c r="QCP24" s="406" t="n"/>
      <c r="QCQ24" s="406" t="n"/>
      <c r="QCR24" s="406" t="n"/>
      <c r="QCS24" s="406" t="n"/>
      <c r="QCT24" s="406" t="n"/>
      <c r="QCU24" s="406" t="n"/>
      <c r="QCV24" s="406" t="n"/>
      <c r="QCW24" s="406" t="n"/>
      <c r="QCX24" s="406" t="n"/>
      <c r="QCY24" s="406" t="n"/>
      <c r="QCZ24" s="406" t="n"/>
      <c r="QDA24" s="406" t="n"/>
      <c r="QDB24" s="406" t="n"/>
      <c r="QDC24" s="406" t="n"/>
      <c r="QDD24" s="406" t="n"/>
      <c r="QDE24" s="406" t="n"/>
      <c r="QDF24" s="406" t="n"/>
      <c r="QDG24" s="406" t="n"/>
      <c r="QDH24" s="406" t="n"/>
      <c r="QDI24" s="406" t="n"/>
      <c r="QDJ24" s="406" t="n"/>
      <c r="QDK24" s="406" t="n"/>
      <c r="QDL24" s="406" t="n"/>
      <c r="QDM24" s="406" t="n"/>
      <c r="QDN24" s="406" t="n"/>
      <c r="QDO24" s="406" t="n"/>
      <c r="QDP24" s="406" t="n"/>
      <c r="QDQ24" s="406" t="n"/>
      <c r="QDR24" s="406" t="n"/>
      <c r="QDS24" s="406" t="n"/>
      <c r="QDT24" s="406" t="n"/>
      <c r="QDU24" s="406" t="n"/>
      <c r="QDV24" s="406" t="n"/>
      <c r="QDW24" s="406" t="n"/>
      <c r="QDX24" s="406" t="n"/>
      <c r="QDY24" s="406" t="n"/>
      <c r="QDZ24" s="406" t="n"/>
      <c r="QEA24" s="406" t="n"/>
      <c r="QEB24" s="406" t="n"/>
      <c r="QEC24" s="406" t="n"/>
      <c r="QED24" s="406" t="n"/>
      <c r="QEE24" s="406" t="n"/>
      <c r="QEF24" s="406" t="n"/>
      <c r="QEG24" s="406" t="n"/>
      <c r="QEH24" s="406" t="n"/>
      <c r="QEI24" s="406" t="n"/>
      <c r="QEJ24" s="406" t="n"/>
      <c r="QEK24" s="406" t="n"/>
      <c r="QEL24" s="406" t="n"/>
      <c r="QEM24" s="406" t="n"/>
      <c r="QEN24" s="406" t="n"/>
      <c r="QEO24" s="406" t="n"/>
      <c r="QEP24" s="406" t="n"/>
      <c r="QEQ24" s="406" t="n"/>
      <c r="QER24" s="406" t="n"/>
      <c r="QES24" s="406" t="n"/>
      <c r="QET24" s="406" t="n"/>
      <c r="QEU24" s="406" t="n"/>
      <c r="QEV24" s="406" t="n"/>
      <c r="QEW24" s="406" t="n"/>
      <c r="QEX24" s="406" t="n"/>
      <c r="QEY24" s="406" t="n"/>
      <c r="QEZ24" s="406" t="n"/>
      <c r="QFA24" s="406" t="n"/>
      <c r="QFB24" s="406" t="n"/>
      <c r="QFC24" s="406" t="n"/>
      <c r="QFD24" s="406" t="n"/>
      <c r="QFE24" s="406" t="n"/>
      <c r="QFF24" s="406" t="n"/>
      <c r="QFG24" s="406" t="n"/>
      <c r="QFH24" s="406" t="n"/>
      <c r="QFI24" s="406" t="n"/>
      <c r="QFJ24" s="406" t="n"/>
      <c r="QFK24" s="406" t="n"/>
      <c r="QFL24" s="406" t="n"/>
      <c r="QFM24" s="406" t="n"/>
      <c r="QFN24" s="406" t="n"/>
      <c r="QFO24" s="406" t="n"/>
      <c r="QFP24" s="406" t="n"/>
      <c r="QFQ24" s="406" t="n"/>
      <c r="QFR24" s="406" t="n"/>
      <c r="QFS24" s="406" t="n"/>
      <c r="QFT24" s="406" t="n"/>
      <c r="QFU24" s="406" t="n"/>
      <c r="QFV24" s="406" t="n"/>
      <c r="QFW24" s="406" t="n"/>
      <c r="QFX24" s="406" t="n"/>
      <c r="QFY24" s="406" t="n"/>
      <c r="QFZ24" s="406" t="n"/>
      <c r="QGA24" s="406" t="n"/>
      <c r="QGB24" s="406" t="n"/>
      <c r="QGC24" s="406" t="n"/>
      <c r="QGD24" s="406" t="n"/>
      <c r="QGE24" s="406" t="n"/>
      <c r="QGF24" s="406" t="n"/>
      <c r="QGG24" s="406" t="n"/>
      <c r="QGH24" s="406" t="n"/>
      <c r="QGI24" s="406" t="n"/>
      <c r="QGJ24" s="406" t="n"/>
      <c r="QGK24" s="406" t="n"/>
      <c r="QGL24" s="406" t="n"/>
      <c r="QGM24" s="406" t="n"/>
      <c r="QGN24" s="406" t="n"/>
      <c r="QGO24" s="406" t="n"/>
      <c r="QGP24" s="406" t="n"/>
      <c r="QGQ24" s="406" t="n"/>
      <c r="QGR24" s="406" t="n"/>
      <c r="QGS24" s="406" t="n"/>
      <c r="QGT24" s="406" t="n"/>
      <c r="QGU24" s="406" t="n"/>
      <c r="QGV24" s="406" t="n"/>
      <c r="QGW24" s="406" t="n"/>
      <c r="QGX24" s="406" t="n"/>
      <c r="QGY24" s="406" t="n"/>
      <c r="QGZ24" s="406" t="n"/>
      <c r="QHA24" s="406" t="n"/>
      <c r="QHB24" s="406" t="n"/>
      <c r="QHC24" s="406" t="n"/>
      <c r="QHD24" s="406" t="n"/>
      <c r="QHE24" s="406" t="n"/>
      <c r="QHF24" s="406" t="n"/>
      <c r="QHG24" s="406" t="n"/>
      <c r="QHH24" s="406" t="n"/>
      <c r="QHI24" s="406" t="n"/>
      <c r="QHJ24" s="406" t="n"/>
      <c r="QHK24" s="406" t="n"/>
      <c r="QHL24" s="406" t="n"/>
      <c r="QHM24" s="406" t="n"/>
      <c r="QHN24" s="406" t="n"/>
      <c r="QHO24" s="406" t="n"/>
      <c r="QHP24" s="406" t="n"/>
      <c r="QHQ24" s="406" t="n"/>
      <c r="QHR24" s="406" t="n"/>
      <c r="QHS24" s="406" t="n"/>
      <c r="QHT24" s="406" t="n"/>
      <c r="QHU24" s="406" t="n"/>
      <c r="QHV24" s="406" t="n"/>
      <c r="QHW24" s="406" t="n"/>
      <c r="QHX24" s="406" t="n"/>
      <c r="QHY24" s="406" t="n"/>
      <c r="QHZ24" s="406" t="n"/>
      <c r="QIA24" s="406" t="n"/>
      <c r="QIB24" s="406" t="n"/>
      <c r="QIC24" s="406" t="n"/>
      <c r="QID24" s="406" t="n"/>
      <c r="QIE24" s="406" t="n"/>
      <c r="QIF24" s="406" t="n"/>
      <c r="QIG24" s="406" t="n"/>
      <c r="QIH24" s="406" t="n"/>
      <c r="QII24" s="406" t="n"/>
      <c r="QIJ24" s="406" t="n"/>
      <c r="QIK24" s="406" t="n"/>
      <c r="QIL24" s="406" t="n"/>
      <c r="QIM24" s="406" t="n"/>
      <c r="QIN24" s="406" t="n"/>
      <c r="QIO24" s="406" t="n"/>
      <c r="QIP24" s="406" t="n"/>
      <c r="QIQ24" s="406" t="n"/>
      <c r="QIR24" s="406" t="n"/>
      <c r="QIS24" s="406" t="n"/>
      <c r="QIT24" s="406" t="n"/>
      <c r="QIU24" s="406" t="n"/>
      <c r="QIV24" s="406" t="n"/>
      <c r="QIW24" s="406" t="n"/>
      <c r="QIX24" s="406" t="n"/>
      <c r="QIY24" s="406" t="n"/>
      <c r="QIZ24" s="406" t="n"/>
      <c r="QJA24" s="406" t="n"/>
      <c r="QJB24" s="406" t="n"/>
      <c r="QJC24" s="406" t="n"/>
      <c r="QJD24" s="406" t="n"/>
      <c r="QJE24" s="406" t="n"/>
      <c r="QJF24" s="406" t="n"/>
      <c r="QJG24" s="406" t="n"/>
      <c r="QJH24" s="406" t="n"/>
      <c r="QJI24" s="406" t="n"/>
      <c r="QJJ24" s="406" t="n"/>
      <c r="QJK24" s="406" t="n"/>
      <c r="QJL24" s="406" t="n"/>
      <c r="QJM24" s="406" t="n"/>
      <c r="QJN24" s="406" t="n"/>
      <c r="QJO24" s="406" t="n"/>
      <c r="QJP24" s="406" t="n"/>
      <c r="QJQ24" s="406" t="n"/>
      <c r="QJR24" s="406" t="n"/>
      <c r="QJS24" s="406" t="n"/>
      <c r="QJT24" s="406" t="n"/>
      <c r="QJU24" s="406" t="n"/>
      <c r="QJV24" s="406" t="n"/>
      <c r="QJW24" s="406" t="n"/>
      <c r="QJX24" s="406" t="n"/>
      <c r="QJY24" s="406" t="n"/>
      <c r="QJZ24" s="406" t="n"/>
      <c r="QKA24" s="406" t="n"/>
      <c r="QKB24" s="406" t="n"/>
      <c r="QKC24" s="406" t="n"/>
      <c r="QKD24" s="406" t="n"/>
      <c r="QKE24" s="406" t="n"/>
      <c r="QKF24" s="406" t="n"/>
      <c r="QKG24" s="406" t="n"/>
      <c r="QKH24" s="406" t="n"/>
      <c r="QKI24" s="406" t="n"/>
      <c r="QKJ24" s="406" t="n"/>
      <c r="QKK24" s="406" t="n"/>
      <c r="QKL24" s="406" t="n"/>
      <c r="QKM24" s="406" t="n"/>
      <c r="QKN24" s="406" t="n"/>
      <c r="QKO24" s="406" t="n"/>
      <c r="QKP24" s="406" t="n"/>
      <c r="QKQ24" s="406" t="n"/>
      <c r="QKR24" s="406" t="n"/>
      <c r="QKS24" s="406" t="n"/>
      <c r="QKT24" s="406" t="n"/>
      <c r="QKU24" s="406" t="n"/>
      <c r="QKV24" s="406" t="n"/>
      <c r="QKW24" s="406" t="n"/>
      <c r="QKX24" s="406" t="n"/>
      <c r="QKY24" s="406" t="n"/>
      <c r="QKZ24" s="406" t="n"/>
      <c r="QLA24" s="406" t="n"/>
      <c r="QLB24" s="406" t="n"/>
      <c r="QLC24" s="406" t="n"/>
      <c r="QLD24" s="406" t="n"/>
      <c r="QLE24" s="406" t="n"/>
      <c r="QLF24" s="406" t="n"/>
      <c r="QLG24" s="406" t="n"/>
      <c r="QLH24" s="406" t="n"/>
      <c r="QLI24" s="406" t="n"/>
      <c r="QLJ24" s="406" t="n"/>
      <c r="QLK24" s="406" t="n"/>
      <c r="QLL24" s="406" t="n"/>
      <c r="QLM24" s="406" t="n"/>
      <c r="QLN24" s="406" t="n"/>
      <c r="QLO24" s="406" t="n"/>
      <c r="QLP24" s="406" t="n"/>
      <c r="QLQ24" s="406" t="n"/>
      <c r="QLR24" s="406" t="n"/>
      <c r="QLS24" s="406" t="n"/>
      <c r="QLT24" s="406" t="n"/>
      <c r="QLU24" s="406" t="n"/>
      <c r="QLV24" s="406" t="n"/>
      <c r="QLW24" s="406" t="n"/>
      <c r="QLX24" s="406" t="n"/>
      <c r="QLY24" s="406" t="n"/>
      <c r="QLZ24" s="406" t="n"/>
      <c r="QMA24" s="406" t="n"/>
      <c r="QMB24" s="406" t="n"/>
      <c r="QMC24" s="406" t="n"/>
      <c r="QMD24" s="406" t="n"/>
      <c r="QME24" s="406" t="n"/>
      <c r="QMF24" s="406" t="n"/>
      <c r="QMG24" s="406" t="n"/>
      <c r="QMH24" s="406" t="n"/>
      <c r="QMI24" s="406" t="n"/>
      <c r="QMJ24" s="406" t="n"/>
      <c r="QMK24" s="406" t="n"/>
      <c r="QML24" s="406" t="n"/>
      <c r="QMM24" s="406" t="n"/>
      <c r="QMN24" s="406" t="n"/>
      <c r="QMO24" s="406" t="n"/>
      <c r="QMP24" s="406" t="n"/>
      <c r="QMQ24" s="406" t="n"/>
      <c r="QMR24" s="406" t="n"/>
      <c r="QMS24" s="406" t="n"/>
      <c r="QMT24" s="406" t="n"/>
      <c r="QMU24" s="406" t="n"/>
      <c r="QMV24" s="406" t="n"/>
      <c r="QMW24" s="406" t="n"/>
      <c r="QMX24" s="406" t="n"/>
      <c r="QMY24" s="406" t="n"/>
      <c r="QMZ24" s="406" t="n"/>
      <c r="QNA24" s="406" t="n"/>
      <c r="QNB24" s="406" t="n"/>
      <c r="QNC24" s="406" t="n"/>
      <c r="QND24" s="406" t="n"/>
      <c r="QNE24" s="406" t="n"/>
      <c r="QNF24" s="406" t="n"/>
      <c r="QNG24" s="406" t="n"/>
      <c r="QNH24" s="406" t="n"/>
      <c r="QNI24" s="406" t="n"/>
      <c r="QNJ24" s="406" t="n"/>
      <c r="QNK24" s="406" t="n"/>
      <c r="QNL24" s="406" t="n"/>
      <c r="QNM24" s="406" t="n"/>
      <c r="QNN24" s="406" t="n"/>
      <c r="QNO24" s="406" t="n"/>
      <c r="QNP24" s="406" t="n"/>
      <c r="QNQ24" s="406" t="n"/>
      <c r="QNR24" s="406" t="n"/>
      <c r="QNS24" s="406" t="n"/>
      <c r="QNT24" s="406" t="n"/>
      <c r="QNU24" s="406" t="n"/>
      <c r="QNV24" s="406" t="n"/>
      <c r="QNW24" s="406" t="n"/>
      <c r="QNX24" s="406" t="n"/>
      <c r="QNY24" s="406" t="n"/>
      <c r="QNZ24" s="406" t="n"/>
      <c r="QOA24" s="406" t="n"/>
      <c r="QOB24" s="406" t="n"/>
      <c r="QOC24" s="406" t="n"/>
      <c r="QOD24" s="406" t="n"/>
      <c r="QOE24" s="406" t="n"/>
      <c r="QOF24" s="406" t="n"/>
      <c r="QOG24" s="406" t="n"/>
      <c r="QOH24" s="406" t="n"/>
      <c r="QOI24" s="406" t="n"/>
      <c r="QOJ24" s="406" t="n"/>
      <c r="QOK24" s="406" t="n"/>
      <c r="QOL24" s="406" t="n"/>
      <c r="QOM24" s="406" t="n"/>
      <c r="QON24" s="406" t="n"/>
      <c r="QOO24" s="406" t="n"/>
      <c r="QOP24" s="406" t="n"/>
      <c r="QOQ24" s="406" t="n"/>
      <c r="QOR24" s="406" t="n"/>
      <c r="QOS24" s="406" t="n"/>
      <c r="QOT24" s="406" t="n"/>
      <c r="QOU24" s="406" t="n"/>
      <c r="QOV24" s="406" t="n"/>
      <c r="QOW24" s="406" t="n"/>
      <c r="QOX24" s="406" t="n"/>
      <c r="QOY24" s="406" t="n"/>
      <c r="QOZ24" s="406" t="n"/>
      <c r="QPA24" s="406" t="n"/>
      <c r="QPB24" s="406" t="n"/>
      <c r="QPC24" s="406" t="n"/>
      <c r="QPD24" s="406" t="n"/>
      <c r="QPE24" s="406" t="n"/>
      <c r="QPF24" s="406" t="n"/>
      <c r="QPG24" s="406" t="n"/>
      <c r="QPH24" s="406" t="n"/>
      <c r="QPI24" s="406" t="n"/>
      <c r="QPJ24" s="406" t="n"/>
      <c r="QPK24" s="406" t="n"/>
      <c r="QPL24" s="406" t="n"/>
      <c r="QPM24" s="406" t="n"/>
      <c r="QPN24" s="406" t="n"/>
      <c r="QPO24" s="406" t="n"/>
      <c r="QPP24" s="406" t="n"/>
      <c r="QPQ24" s="406" t="n"/>
      <c r="QPR24" s="406" t="n"/>
      <c r="QPS24" s="406" t="n"/>
      <c r="QPT24" s="406" t="n"/>
      <c r="QPU24" s="406" t="n"/>
      <c r="QPV24" s="406" t="n"/>
      <c r="QPW24" s="406" t="n"/>
      <c r="QPX24" s="406" t="n"/>
      <c r="QPY24" s="406" t="n"/>
      <c r="QPZ24" s="406" t="n"/>
      <c r="QQA24" s="406" t="n"/>
      <c r="QQB24" s="406" t="n"/>
      <c r="QQC24" s="406" t="n"/>
      <c r="QQD24" s="406" t="n"/>
      <c r="QQE24" s="406" t="n"/>
      <c r="QQF24" s="406" t="n"/>
      <c r="QQG24" s="406" t="n"/>
      <c r="QQH24" s="406" t="n"/>
      <c r="QQI24" s="406" t="n"/>
      <c r="QQJ24" s="406" t="n"/>
      <c r="QQK24" s="406" t="n"/>
      <c r="QQL24" s="406" t="n"/>
      <c r="QQM24" s="406" t="n"/>
      <c r="QQN24" s="406" t="n"/>
      <c r="QQO24" s="406" t="n"/>
      <c r="QQP24" s="406" t="n"/>
      <c r="QQQ24" s="406" t="n"/>
      <c r="QQR24" s="406" t="n"/>
      <c r="QQS24" s="406" t="n"/>
      <c r="QQT24" s="406" t="n"/>
      <c r="QQU24" s="406" t="n"/>
      <c r="QQV24" s="406" t="n"/>
      <c r="QQW24" s="406" t="n"/>
      <c r="QQX24" s="406" t="n"/>
      <c r="QQY24" s="406" t="n"/>
      <c r="QQZ24" s="406" t="n"/>
      <c r="QRA24" s="406" t="n"/>
      <c r="QRB24" s="406" t="n"/>
      <c r="QRC24" s="406" t="n"/>
      <c r="QRD24" s="406" t="n"/>
      <c r="QRE24" s="406" t="n"/>
      <c r="QRF24" s="406" t="n"/>
      <c r="QRG24" s="406" t="n"/>
      <c r="QRH24" s="406" t="n"/>
      <c r="QRI24" s="406" t="n"/>
      <c r="QRJ24" s="406" t="n"/>
      <c r="QRK24" s="406" t="n"/>
      <c r="QRL24" s="406" t="n"/>
      <c r="QRM24" s="406" t="n"/>
      <c r="QRN24" s="406" t="n"/>
      <c r="QRO24" s="406" t="n"/>
      <c r="QRP24" s="406" t="n"/>
      <c r="QRQ24" s="406" t="n"/>
      <c r="QRR24" s="406" t="n"/>
      <c r="QRS24" s="406" t="n"/>
      <c r="QRT24" s="406" t="n"/>
      <c r="QRU24" s="406" t="n"/>
      <c r="QRV24" s="406" t="n"/>
      <c r="QRW24" s="406" t="n"/>
      <c r="QRX24" s="406" t="n"/>
      <c r="QRY24" s="406" t="n"/>
      <c r="QRZ24" s="406" t="n"/>
      <c r="QSA24" s="406" t="n"/>
      <c r="QSB24" s="406" t="n"/>
      <c r="QSC24" s="406" t="n"/>
      <c r="QSD24" s="406" t="n"/>
      <c r="QSE24" s="406" t="n"/>
      <c r="QSF24" s="406" t="n"/>
      <c r="QSG24" s="406" t="n"/>
      <c r="QSH24" s="406" t="n"/>
      <c r="QSI24" s="406" t="n"/>
      <c r="QSJ24" s="406" t="n"/>
      <c r="QSK24" s="406" t="n"/>
      <c r="QSL24" s="406" t="n"/>
      <c r="QSM24" s="406" t="n"/>
      <c r="QSN24" s="406" t="n"/>
      <c r="QSO24" s="406" t="n"/>
      <c r="QSP24" s="406" t="n"/>
      <c r="QSQ24" s="406" t="n"/>
      <c r="QSR24" s="406" t="n"/>
      <c r="QSS24" s="406" t="n"/>
      <c r="QST24" s="406" t="n"/>
      <c r="QSU24" s="406" t="n"/>
      <c r="QSV24" s="406" t="n"/>
      <c r="QSW24" s="406" t="n"/>
      <c r="QSX24" s="406" t="n"/>
      <c r="QSY24" s="406" t="n"/>
      <c r="QSZ24" s="406" t="n"/>
      <c r="QTA24" s="406" t="n"/>
      <c r="QTB24" s="406" t="n"/>
      <c r="QTC24" s="406" t="n"/>
      <c r="QTD24" s="406" t="n"/>
      <c r="QTE24" s="406" t="n"/>
      <c r="QTF24" s="406" t="n"/>
      <c r="QTG24" s="406" t="n"/>
      <c r="QTH24" s="406" t="n"/>
      <c r="QTI24" s="406" t="n"/>
      <c r="QTJ24" s="406" t="n"/>
      <c r="QTK24" s="406" t="n"/>
      <c r="QTL24" s="406" t="n"/>
      <c r="QTM24" s="406" t="n"/>
      <c r="QTN24" s="406" t="n"/>
      <c r="QTO24" s="406" t="n"/>
      <c r="QTP24" s="406" t="n"/>
      <c r="QTQ24" s="406" t="n"/>
      <c r="QTR24" s="406" t="n"/>
      <c r="QTS24" s="406" t="n"/>
      <c r="QTT24" s="406" t="n"/>
      <c r="QTU24" s="406" t="n"/>
      <c r="QTV24" s="406" t="n"/>
      <c r="QTW24" s="406" t="n"/>
      <c r="QTX24" s="406" t="n"/>
      <c r="QTY24" s="406" t="n"/>
      <c r="QTZ24" s="406" t="n"/>
      <c r="QUA24" s="406" t="n"/>
      <c r="QUB24" s="406" t="n"/>
      <c r="QUC24" s="406" t="n"/>
      <c r="QUD24" s="406" t="n"/>
      <c r="QUE24" s="406" t="n"/>
      <c r="QUF24" s="406" t="n"/>
      <c r="QUG24" s="406" t="n"/>
      <c r="QUH24" s="406" t="n"/>
      <c r="QUI24" s="406" t="n"/>
      <c r="QUJ24" s="406" t="n"/>
      <c r="QUK24" s="406" t="n"/>
      <c r="QUL24" s="406" t="n"/>
      <c r="QUM24" s="406" t="n"/>
      <c r="QUN24" s="406" t="n"/>
      <c r="QUO24" s="406" t="n"/>
      <c r="QUP24" s="406" t="n"/>
      <c r="QUQ24" s="406" t="n"/>
      <c r="QUR24" s="406" t="n"/>
      <c r="QUS24" s="406" t="n"/>
      <c r="QUT24" s="406" t="n"/>
      <c r="QUU24" s="406" t="n"/>
      <c r="QUV24" s="406" t="n"/>
      <c r="QUW24" s="406" t="n"/>
      <c r="QUX24" s="406" t="n"/>
      <c r="QUY24" s="406" t="n"/>
      <c r="QUZ24" s="406" t="n"/>
      <c r="QVA24" s="406" t="n"/>
      <c r="QVB24" s="406" t="n"/>
      <c r="QVC24" s="406" t="n"/>
      <c r="QVD24" s="406" t="n"/>
      <c r="QVE24" s="406" t="n"/>
      <c r="QVF24" s="406" t="n"/>
      <c r="QVG24" s="406" t="n"/>
      <c r="QVH24" s="406" t="n"/>
      <c r="QVI24" s="406" t="n"/>
      <c r="QVJ24" s="406" t="n"/>
      <c r="QVK24" s="406" t="n"/>
      <c r="QVL24" s="406" t="n"/>
      <c r="QVM24" s="406" t="n"/>
      <c r="QVN24" s="406" t="n"/>
      <c r="QVO24" s="406" t="n"/>
      <c r="QVP24" s="406" t="n"/>
      <c r="QVQ24" s="406" t="n"/>
      <c r="QVR24" s="406" t="n"/>
      <c r="QVS24" s="406" t="n"/>
      <c r="QVT24" s="406" t="n"/>
      <c r="QVU24" s="406" t="n"/>
      <c r="QVV24" s="406" t="n"/>
      <c r="QVW24" s="406" t="n"/>
      <c r="QVX24" s="406" t="n"/>
      <c r="QVY24" s="406" t="n"/>
      <c r="QVZ24" s="406" t="n"/>
      <c r="QWA24" s="406" t="n"/>
      <c r="QWB24" s="406" t="n"/>
      <c r="QWC24" s="406" t="n"/>
      <c r="QWD24" s="406" t="n"/>
      <c r="QWE24" s="406" t="n"/>
      <c r="QWF24" s="406" t="n"/>
      <c r="QWG24" s="406" t="n"/>
      <c r="QWH24" s="406" t="n"/>
      <c r="QWI24" s="406" t="n"/>
      <c r="QWJ24" s="406" t="n"/>
      <c r="QWK24" s="406" t="n"/>
      <c r="QWL24" s="406" t="n"/>
      <c r="QWM24" s="406" t="n"/>
      <c r="QWN24" s="406" t="n"/>
      <c r="QWO24" s="406" t="n"/>
      <c r="QWP24" s="406" t="n"/>
      <c r="QWQ24" s="406" t="n"/>
      <c r="QWR24" s="406" t="n"/>
      <c r="QWS24" s="406" t="n"/>
      <c r="QWT24" s="406" t="n"/>
      <c r="QWU24" s="406" t="n"/>
      <c r="QWV24" s="406" t="n"/>
      <c r="QWW24" s="406" t="n"/>
      <c r="QWX24" s="406" t="n"/>
      <c r="QWY24" s="406" t="n"/>
      <c r="QWZ24" s="406" t="n"/>
      <c r="QXA24" s="406" t="n"/>
      <c r="QXB24" s="406" t="n"/>
      <c r="QXC24" s="406" t="n"/>
      <c r="QXD24" s="406" t="n"/>
      <c r="QXE24" s="406" t="n"/>
      <c r="QXF24" s="406" t="n"/>
      <c r="QXG24" s="406" t="n"/>
      <c r="QXH24" s="406" t="n"/>
      <c r="QXI24" s="406" t="n"/>
      <c r="QXJ24" s="406" t="n"/>
      <c r="QXK24" s="406" t="n"/>
      <c r="QXL24" s="406" t="n"/>
      <c r="QXM24" s="406" t="n"/>
      <c r="QXN24" s="406" t="n"/>
      <c r="QXO24" s="406" t="n"/>
      <c r="QXP24" s="406" t="n"/>
      <c r="QXQ24" s="406" t="n"/>
      <c r="QXR24" s="406" t="n"/>
      <c r="QXS24" s="406" t="n"/>
      <c r="QXT24" s="406" t="n"/>
      <c r="QXU24" s="406" t="n"/>
      <c r="QXV24" s="406" t="n"/>
      <c r="QXW24" s="406" t="n"/>
      <c r="QXX24" s="406" t="n"/>
      <c r="QXY24" s="406" t="n"/>
      <c r="QXZ24" s="406" t="n"/>
      <c r="QYA24" s="406" t="n"/>
      <c r="QYB24" s="406" t="n"/>
      <c r="QYC24" s="406" t="n"/>
      <c r="QYD24" s="406" t="n"/>
      <c r="QYE24" s="406" t="n"/>
      <c r="QYF24" s="406" t="n"/>
      <c r="QYG24" s="406" t="n"/>
      <c r="QYH24" s="406" t="n"/>
      <c r="QYI24" s="406" t="n"/>
      <c r="QYJ24" s="406" t="n"/>
      <c r="QYK24" s="406" t="n"/>
      <c r="QYL24" s="406" t="n"/>
      <c r="QYM24" s="406" t="n"/>
      <c r="QYN24" s="406" t="n"/>
      <c r="QYO24" s="406" t="n"/>
      <c r="QYP24" s="406" t="n"/>
      <c r="QYQ24" s="406" t="n"/>
      <c r="QYR24" s="406" t="n"/>
      <c r="QYS24" s="406" t="n"/>
      <c r="QYT24" s="406" t="n"/>
      <c r="QYU24" s="406" t="n"/>
      <c r="QYV24" s="406" t="n"/>
      <c r="QYW24" s="406" t="n"/>
      <c r="QYX24" s="406" t="n"/>
      <c r="QYY24" s="406" t="n"/>
      <c r="QYZ24" s="406" t="n"/>
      <c r="QZA24" s="406" t="n"/>
      <c r="QZB24" s="406" t="n"/>
      <c r="QZC24" s="406" t="n"/>
      <c r="QZD24" s="406" t="n"/>
      <c r="QZE24" s="406" t="n"/>
      <c r="QZF24" s="406" t="n"/>
      <c r="QZG24" s="406" t="n"/>
      <c r="QZH24" s="406" t="n"/>
      <c r="QZI24" s="406" t="n"/>
      <c r="QZJ24" s="406" t="n"/>
      <c r="QZK24" s="406" t="n"/>
      <c r="QZL24" s="406" t="n"/>
      <c r="QZM24" s="406" t="n"/>
      <c r="QZN24" s="406" t="n"/>
      <c r="QZO24" s="406" t="n"/>
      <c r="QZP24" s="406" t="n"/>
      <c r="QZQ24" s="406" t="n"/>
      <c r="QZR24" s="406" t="n"/>
      <c r="QZS24" s="406" t="n"/>
      <c r="QZT24" s="406" t="n"/>
      <c r="QZU24" s="406" t="n"/>
      <c r="QZV24" s="406" t="n"/>
      <c r="QZW24" s="406" t="n"/>
      <c r="QZX24" s="406" t="n"/>
      <c r="QZY24" s="406" t="n"/>
      <c r="QZZ24" s="406" t="n"/>
      <c r="RAA24" s="406" t="n"/>
      <c r="RAB24" s="406" t="n"/>
      <c r="RAC24" s="406" t="n"/>
      <c r="RAD24" s="406" t="n"/>
      <c r="RAE24" s="406" t="n"/>
      <c r="RAF24" s="406" t="n"/>
      <c r="RAG24" s="406" t="n"/>
      <c r="RAH24" s="406" t="n"/>
      <c r="RAI24" s="406" t="n"/>
      <c r="RAJ24" s="406" t="n"/>
      <c r="RAK24" s="406" t="n"/>
      <c r="RAL24" s="406" t="n"/>
      <c r="RAM24" s="406" t="n"/>
      <c r="RAN24" s="406" t="n"/>
      <c r="RAO24" s="406" t="n"/>
      <c r="RAP24" s="406" t="n"/>
      <c r="RAQ24" s="406" t="n"/>
      <c r="RAR24" s="406" t="n"/>
      <c r="RAS24" s="406" t="n"/>
      <c r="RAT24" s="406" t="n"/>
      <c r="RAU24" s="406" t="n"/>
      <c r="RAV24" s="406" t="n"/>
      <c r="RAW24" s="406" t="n"/>
      <c r="RAX24" s="406" t="n"/>
      <c r="RAY24" s="406" t="n"/>
      <c r="RAZ24" s="406" t="n"/>
      <c r="RBA24" s="406" t="n"/>
      <c r="RBB24" s="406" t="n"/>
      <c r="RBC24" s="406" t="n"/>
      <c r="RBD24" s="406" t="n"/>
      <c r="RBE24" s="406" t="n"/>
      <c r="RBF24" s="406" t="n"/>
      <c r="RBG24" s="406" t="n"/>
      <c r="RBH24" s="406" t="n"/>
      <c r="RBI24" s="406" t="n"/>
      <c r="RBJ24" s="406" t="n"/>
      <c r="RBK24" s="406" t="n"/>
      <c r="RBL24" s="406" t="n"/>
      <c r="RBM24" s="406" t="n"/>
      <c r="RBN24" s="406" t="n"/>
      <c r="RBO24" s="406" t="n"/>
      <c r="RBP24" s="406" t="n"/>
      <c r="RBQ24" s="406" t="n"/>
      <c r="RBR24" s="406" t="n"/>
      <c r="RBS24" s="406" t="n"/>
      <c r="RBT24" s="406" t="n"/>
      <c r="RBU24" s="406" t="n"/>
      <c r="RBV24" s="406" t="n"/>
      <c r="RBW24" s="406" t="n"/>
      <c r="RBX24" s="406" t="n"/>
      <c r="RBY24" s="406" t="n"/>
      <c r="RBZ24" s="406" t="n"/>
      <c r="RCA24" s="406" t="n"/>
      <c r="RCB24" s="406" t="n"/>
      <c r="RCC24" s="406" t="n"/>
      <c r="RCD24" s="406" t="n"/>
      <c r="RCE24" s="406" t="n"/>
      <c r="RCF24" s="406" t="n"/>
      <c r="RCG24" s="406" t="n"/>
      <c r="RCH24" s="406" t="n"/>
      <c r="RCI24" s="406" t="n"/>
      <c r="RCJ24" s="406" t="n"/>
      <c r="RCK24" s="406" t="n"/>
      <c r="RCL24" s="406" t="n"/>
      <c r="RCM24" s="406" t="n"/>
      <c r="RCN24" s="406" t="n"/>
      <c r="RCO24" s="406" t="n"/>
      <c r="RCP24" s="406" t="n"/>
      <c r="RCQ24" s="406" t="n"/>
      <c r="RCR24" s="406" t="n"/>
      <c r="RCS24" s="406" t="n"/>
      <c r="RCT24" s="406" t="n"/>
      <c r="RCU24" s="406" t="n"/>
      <c r="RCV24" s="406" t="n"/>
      <c r="RCW24" s="406" t="n"/>
      <c r="RCX24" s="406" t="n"/>
      <c r="RCY24" s="406" t="n"/>
      <c r="RCZ24" s="406" t="n"/>
      <c r="RDA24" s="406" t="n"/>
      <c r="RDB24" s="406" t="n"/>
      <c r="RDC24" s="406" t="n"/>
      <c r="RDD24" s="406" t="n"/>
      <c r="RDE24" s="406" t="n"/>
      <c r="RDF24" s="406" t="n"/>
      <c r="RDG24" s="406" t="n"/>
      <c r="RDH24" s="406" t="n"/>
      <c r="RDI24" s="406" t="n"/>
      <c r="RDJ24" s="406" t="n"/>
      <c r="RDK24" s="406" t="n"/>
      <c r="RDL24" s="406" t="n"/>
      <c r="RDM24" s="406" t="n"/>
      <c r="RDN24" s="406" t="n"/>
      <c r="RDO24" s="406" t="n"/>
      <c r="RDP24" s="406" t="n"/>
      <c r="RDQ24" s="406" t="n"/>
      <c r="RDR24" s="406" t="n"/>
      <c r="RDS24" s="406" t="n"/>
      <c r="RDT24" s="406" t="n"/>
      <c r="RDU24" s="406" t="n"/>
      <c r="RDV24" s="406" t="n"/>
      <c r="RDW24" s="406" t="n"/>
      <c r="RDX24" s="406" t="n"/>
      <c r="RDY24" s="406" t="n"/>
      <c r="RDZ24" s="406" t="n"/>
      <c r="REA24" s="406" t="n"/>
      <c r="REB24" s="406" t="n"/>
      <c r="REC24" s="406" t="n"/>
      <c r="RED24" s="406" t="n"/>
      <c r="REE24" s="406" t="n"/>
      <c r="REF24" s="406" t="n"/>
      <c r="REG24" s="406" t="n"/>
      <c r="REH24" s="406" t="n"/>
      <c r="REI24" s="406" t="n"/>
      <c r="REJ24" s="406" t="n"/>
      <c r="REK24" s="406" t="n"/>
      <c r="REL24" s="406" t="n"/>
      <c r="REM24" s="406" t="n"/>
      <c r="REN24" s="406" t="n"/>
      <c r="REO24" s="406" t="n"/>
      <c r="REP24" s="406" t="n"/>
      <c r="REQ24" s="406" t="n"/>
      <c r="RER24" s="406" t="n"/>
      <c r="RES24" s="406" t="n"/>
      <c r="RET24" s="406" t="n"/>
      <c r="REU24" s="406" t="n"/>
      <c r="REV24" s="406" t="n"/>
      <c r="REW24" s="406" t="n"/>
      <c r="REX24" s="406" t="n"/>
      <c r="REY24" s="406" t="n"/>
      <c r="REZ24" s="406" t="n"/>
      <c r="RFA24" s="406" t="n"/>
      <c r="RFB24" s="406" t="n"/>
      <c r="RFC24" s="406" t="n"/>
      <c r="RFD24" s="406" t="n"/>
      <c r="RFE24" s="406" t="n"/>
      <c r="RFF24" s="406" t="n"/>
      <c r="RFG24" s="406" t="n"/>
      <c r="RFH24" s="406" t="n"/>
      <c r="RFI24" s="406" t="n"/>
      <c r="RFJ24" s="406" t="n"/>
      <c r="RFK24" s="406" t="n"/>
      <c r="RFL24" s="406" t="n"/>
      <c r="RFM24" s="406" t="n"/>
      <c r="RFN24" s="406" t="n"/>
      <c r="RFO24" s="406" t="n"/>
      <c r="RFP24" s="406" t="n"/>
      <c r="RFQ24" s="406" t="n"/>
      <c r="RFR24" s="406" t="n"/>
      <c r="RFS24" s="406" t="n"/>
      <c r="RFT24" s="406" t="n"/>
      <c r="RFU24" s="406" t="n"/>
      <c r="RFV24" s="406" t="n"/>
      <c r="RFW24" s="406" t="n"/>
      <c r="RFX24" s="406" t="n"/>
      <c r="RFY24" s="406" t="n"/>
      <c r="RFZ24" s="406" t="n"/>
      <c r="RGA24" s="406" t="n"/>
      <c r="RGB24" s="406" t="n"/>
      <c r="RGC24" s="406" t="n"/>
      <c r="RGD24" s="406" t="n"/>
      <c r="RGE24" s="406" t="n"/>
      <c r="RGF24" s="406" t="n"/>
      <c r="RGG24" s="406" t="n"/>
      <c r="RGH24" s="406" t="n"/>
      <c r="RGI24" s="406" t="n"/>
      <c r="RGJ24" s="406" t="n"/>
      <c r="RGK24" s="406" t="n"/>
      <c r="RGL24" s="406" t="n"/>
      <c r="RGM24" s="406" t="n"/>
      <c r="RGN24" s="406" t="n"/>
      <c r="RGO24" s="406" t="n"/>
      <c r="RGP24" s="406" t="n"/>
      <c r="RGQ24" s="406" t="n"/>
      <c r="RGR24" s="406" t="n"/>
      <c r="RGS24" s="406" t="n"/>
      <c r="RGT24" s="406" t="n"/>
      <c r="RGU24" s="406" t="n"/>
      <c r="RGV24" s="406" t="n"/>
      <c r="RGW24" s="406" t="n"/>
      <c r="RGX24" s="406" t="n"/>
      <c r="RGY24" s="406" t="n"/>
      <c r="RGZ24" s="406" t="n"/>
      <c r="RHA24" s="406" t="n"/>
      <c r="RHB24" s="406" t="n"/>
      <c r="RHC24" s="406" t="n"/>
      <c r="RHD24" s="406" t="n"/>
      <c r="RHE24" s="406" t="n"/>
      <c r="RHF24" s="406" t="n"/>
      <c r="RHG24" s="406" t="n"/>
      <c r="RHH24" s="406" t="n"/>
      <c r="RHI24" s="406" t="n"/>
      <c r="RHJ24" s="406" t="n"/>
      <c r="RHK24" s="406" t="n"/>
      <c r="RHL24" s="406" t="n"/>
      <c r="RHM24" s="406" t="n"/>
      <c r="RHN24" s="406" t="n"/>
      <c r="RHO24" s="406" t="n"/>
      <c r="RHP24" s="406" t="n"/>
      <c r="RHQ24" s="406" t="n"/>
      <c r="RHR24" s="406" t="n"/>
      <c r="RHS24" s="406" t="n"/>
      <c r="RHT24" s="406" t="n"/>
      <c r="RHU24" s="406" t="n"/>
      <c r="RHV24" s="406" t="n"/>
      <c r="RHW24" s="406" t="n"/>
      <c r="RHX24" s="406" t="n"/>
      <c r="RHY24" s="406" t="n"/>
      <c r="RHZ24" s="406" t="n"/>
      <c r="RIA24" s="406" t="n"/>
      <c r="RIB24" s="406" t="n"/>
      <c r="RIC24" s="406" t="n"/>
      <c r="RID24" s="406" t="n"/>
      <c r="RIE24" s="406" t="n"/>
      <c r="RIF24" s="406" t="n"/>
      <c r="RIG24" s="406" t="n"/>
      <c r="RIH24" s="406" t="n"/>
      <c r="RII24" s="406" t="n"/>
      <c r="RIJ24" s="406" t="n"/>
      <c r="RIK24" s="406" t="n"/>
      <c r="RIL24" s="406" t="n"/>
      <c r="RIM24" s="406" t="n"/>
      <c r="RIN24" s="406" t="n"/>
      <c r="RIO24" s="406" t="n"/>
      <c r="RIP24" s="406" t="n"/>
      <c r="RIQ24" s="406" t="n"/>
      <c r="RIR24" s="406" t="n"/>
      <c r="RIS24" s="406" t="n"/>
      <c r="RIT24" s="406" t="n"/>
      <c r="RIU24" s="406" t="n"/>
      <c r="RIV24" s="406" t="n"/>
      <c r="RIW24" s="406" t="n"/>
      <c r="RIX24" s="406" t="n"/>
      <c r="RIY24" s="406" t="n"/>
      <c r="RIZ24" s="406" t="n"/>
      <c r="RJA24" s="406" t="n"/>
      <c r="RJB24" s="406" t="n"/>
      <c r="RJC24" s="406" t="n"/>
      <c r="RJD24" s="406" t="n"/>
      <c r="RJE24" s="406" t="n"/>
      <c r="RJF24" s="406" t="n"/>
      <c r="RJG24" s="406" t="n"/>
      <c r="RJH24" s="406" t="n"/>
      <c r="RJI24" s="406" t="n"/>
      <c r="RJJ24" s="406" t="n"/>
      <c r="RJK24" s="406" t="n"/>
      <c r="RJL24" s="406" t="n"/>
      <c r="RJM24" s="406" t="n"/>
      <c r="RJN24" s="406" t="n"/>
      <c r="RJO24" s="406" t="n"/>
      <c r="RJP24" s="406" t="n"/>
      <c r="RJQ24" s="406" t="n"/>
      <c r="RJR24" s="406" t="n"/>
      <c r="RJS24" s="406" t="n"/>
      <c r="RJT24" s="406" t="n"/>
      <c r="RJU24" s="406" t="n"/>
      <c r="RJV24" s="406" t="n"/>
      <c r="RJW24" s="406" t="n"/>
      <c r="RJX24" s="406" t="n"/>
      <c r="RJY24" s="406" t="n"/>
      <c r="RJZ24" s="406" t="n"/>
      <c r="RKA24" s="406" t="n"/>
      <c r="RKB24" s="406" t="n"/>
      <c r="RKC24" s="406" t="n"/>
      <c r="RKD24" s="406" t="n"/>
      <c r="RKE24" s="406" t="n"/>
      <c r="RKF24" s="406" t="n"/>
      <c r="RKG24" s="406" t="n"/>
      <c r="RKH24" s="406" t="n"/>
      <c r="RKI24" s="406" t="n"/>
      <c r="RKJ24" s="406" t="n"/>
      <c r="RKK24" s="406" t="n"/>
      <c r="RKL24" s="406" t="n"/>
      <c r="RKM24" s="406" t="n"/>
      <c r="RKN24" s="406" t="n"/>
      <c r="RKO24" s="406" t="n"/>
      <c r="RKP24" s="406" t="n"/>
      <c r="RKQ24" s="406" t="n"/>
      <c r="RKR24" s="406" t="n"/>
      <c r="RKS24" s="406" t="n"/>
      <c r="RKT24" s="406" t="n"/>
      <c r="RKU24" s="406" t="n"/>
      <c r="RKV24" s="406" t="n"/>
      <c r="RKW24" s="406" t="n"/>
      <c r="RKX24" s="406" t="n"/>
      <c r="RKY24" s="406" t="n"/>
      <c r="RKZ24" s="406" t="n"/>
      <c r="RLA24" s="406" t="n"/>
      <c r="RLB24" s="406" t="n"/>
      <c r="RLC24" s="406" t="n"/>
      <c r="RLD24" s="406" t="n"/>
      <c r="RLE24" s="406" t="n"/>
      <c r="RLF24" s="406" t="n"/>
      <c r="RLG24" s="406" t="n"/>
      <c r="RLH24" s="406" t="n"/>
      <c r="RLI24" s="406" t="n"/>
      <c r="RLJ24" s="406" t="n"/>
      <c r="RLK24" s="406" t="n"/>
      <c r="RLL24" s="406" t="n"/>
      <c r="RLM24" s="406" t="n"/>
      <c r="RLN24" s="406" t="n"/>
      <c r="RLO24" s="406" t="n"/>
      <c r="RLP24" s="406" t="n"/>
      <c r="RLQ24" s="406" t="n"/>
      <c r="RLR24" s="406" t="n"/>
      <c r="RLS24" s="406" t="n"/>
      <c r="RLT24" s="406" t="n"/>
      <c r="RLU24" s="406" t="n"/>
      <c r="RLV24" s="406" t="n"/>
      <c r="RLW24" s="406" t="n"/>
      <c r="RLX24" s="406" t="n"/>
      <c r="RLY24" s="406" t="n"/>
      <c r="RLZ24" s="406" t="n"/>
      <c r="RMA24" s="406" t="n"/>
      <c r="RMB24" s="406" t="n"/>
      <c r="RMC24" s="406" t="n"/>
      <c r="RMD24" s="406" t="n"/>
      <c r="RME24" s="406" t="n"/>
      <c r="RMF24" s="406" t="n"/>
      <c r="RMG24" s="406" t="n"/>
      <c r="RMH24" s="406" t="n"/>
      <c r="RMI24" s="406" t="n"/>
      <c r="RMJ24" s="406" t="n"/>
      <c r="RMK24" s="406" t="n"/>
      <c r="RML24" s="406" t="n"/>
      <c r="RMM24" s="406" t="n"/>
      <c r="RMN24" s="406" t="n"/>
      <c r="RMO24" s="406" t="n"/>
      <c r="RMP24" s="406" t="n"/>
      <c r="RMQ24" s="406" t="n"/>
      <c r="RMR24" s="406" t="n"/>
      <c r="RMS24" s="406" t="n"/>
      <c r="RMT24" s="406" t="n"/>
      <c r="RMU24" s="406" t="n"/>
      <c r="RMV24" s="406" t="n"/>
      <c r="RMW24" s="406" t="n"/>
      <c r="RMX24" s="406" t="n"/>
      <c r="RMY24" s="406" t="n"/>
      <c r="RMZ24" s="406" t="n"/>
      <c r="RNA24" s="406" t="n"/>
      <c r="RNB24" s="406" t="n"/>
      <c r="RNC24" s="406" t="n"/>
      <c r="RND24" s="406" t="n"/>
      <c r="RNE24" s="406" t="n"/>
      <c r="RNF24" s="406" t="n"/>
      <c r="RNG24" s="406" t="n"/>
      <c r="RNH24" s="406" t="n"/>
      <c r="RNI24" s="406" t="n"/>
      <c r="RNJ24" s="406" t="n"/>
      <c r="RNK24" s="406" t="n"/>
      <c r="RNL24" s="406" t="n"/>
      <c r="RNM24" s="406" t="n"/>
      <c r="RNN24" s="406" t="n"/>
      <c r="RNO24" s="406" t="n"/>
      <c r="RNP24" s="406" t="n"/>
      <c r="RNQ24" s="406" t="n"/>
      <c r="RNR24" s="406" t="n"/>
      <c r="RNS24" s="406" t="n"/>
      <c r="RNT24" s="406" t="n"/>
      <c r="RNU24" s="406" t="n"/>
      <c r="RNV24" s="406" t="n"/>
      <c r="RNW24" s="406" t="n"/>
      <c r="RNX24" s="406" t="n"/>
      <c r="RNY24" s="406" t="n"/>
      <c r="RNZ24" s="406" t="n"/>
      <c r="ROA24" s="406" t="n"/>
      <c r="ROB24" s="406" t="n"/>
      <c r="ROC24" s="406" t="n"/>
      <c r="ROD24" s="406" t="n"/>
      <c r="ROE24" s="406" t="n"/>
      <c r="ROF24" s="406" t="n"/>
      <c r="ROG24" s="406" t="n"/>
      <c r="ROH24" s="406" t="n"/>
      <c r="ROI24" s="406" t="n"/>
      <c r="ROJ24" s="406" t="n"/>
      <c r="ROK24" s="406" t="n"/>
      <c r="ROL24" s="406" t="n"/>
      <c r="ROM24" s="406" t="n"/>
      <c r="RON24" s="406" t="n"/>
      <c r="ROO24" s="406" t="n"/>
      <c r="ROP24" s="406" t="n"/>
      <c r="ROQ24" s="406" t="n"/>
      <c r="ROR24" s="406" t="n"/>
      <c r="ROS24" s="406" t="n"/>
      <c r="ROT24" s="406" t="n"/>
      <c r="ROU24" s="406" t="n"/>
      <c r="ROV24" s="406" t="n"/>
      <c r="ROW24" s="406" t="n"/>
      <c r="ROX24" s="406" t="n"/>
      <c r="ROY24" s="406" t="n"/>
      <c r="ROZ24" s="406" t="n"/>
      <c r="RPA24" s="406" t="n"/>
      <c r="RPB24" s="406" t="n"/>
      <c r="RPC24" s="406" t="n"/>
      <c r="RPD24" s="406" t="n"/>
      <c r="RPE24" s="406" t="n"/>
      <c r="RPF24" s="406" t="n"/>
      <c r="RPG24" s="406" t="n"/>
      <c r="RPH24" s="406" t="n"/>
      <c r="RPI24" s="406" t="n"/>
      <c r="RPJ24" s="406" t="n"/>
      <c r="RPK24" s="406" t="n"/>
      <c r="RPL24" s="406" t="n"/>
      <c r="RPM24" s="406" t="n"/>
      <c r="RPN24" s="406" t="n"/>
      <c r="RPO24" s="406" t="n"/>
      <c r="RPP24" s="406" t="n"/>
      <c r="RPQ24" s="406" t="n"/>
      <c r="RPR24" s="406" t="n"/>
      <c r="RPS24" s="406" t="n"/>
      <c r="RPT24" s="406" t="n"/>
      <c r="RPU24" s="406" t="n"/>
      <c r="RPV24" s="406" t="n"/>
      <c r="RPW24" s="406" t="n"/>
      <c r="RPX24" s="406" t="n"/>
      <c r="RPY24" s="406" t="n"/>
      <c r="RPZ24" s="406" t="n"/>
      <c r="RQA24" s="406" t="n"/>
      <c r="RQB24" s="406" t="n"/>
      <c r="RQC24" s="406" t="n"/>
      <c r="RQD24" s="406" t="n"/>
      <c r="RQE24" s="406" t="n"/>
      <c r="RQF24" s="406" t="n"/>
      <c r="RQG24" s="406" t="n"/>
      <c r="RQH24" s="406" t="n"/>
      <c r="RQI24" s="406" t="n"/>
      <c r="RQJ24" s="406" t="n"/>
      <c r="RQK24" s="406" t="n"/>
      <c r="RQL24" s="406" t="n"/>
      <c r="RQM24" s="406" t="n"/>
      <c r="RQN24" s="406" t="n"/>
      <c r="RQO24" s="406" t="n"/>
      <c r="RQP24" s="406" t="n"/>
      <c r="RQQ24" s="406" t="n"/>
      <c r="RQR24" s="406" t="n"/>
      <c r="RQS24" s="406" t="n"/>
      <c r="RQT24" s="406" t="n"/>
      <c r="RQU24" s="406" t="n"/>
      <c r="RQV24" s="406" t="n"/>
      <c r="RQW24" s="406" t="n"/>
      <c r="RQX24" s="406" t="n"/>
      <c r="RQY24" s="406" t="n"/>
      <c r="RQZ24" s="406" t="n"/>
      <c r="RRA24" s="406" t="n"/>
      <c r="RRB24" s="406" t="n"/>
      <c r="RRC24" s="406" t="n"/>
      <c r="RRD24" s="406" t="n"/>
      <c r="RRE24" s="406" t="n"/>
      <c r="RRF24" s="406" t="n"/>
      <c r="RRG24" s="406" t="n"/>
      <c r="RRH24" s="406" t="n"/>
      <c r="RRI24" s="406" t="n"/>
      <c r="RRJ24" s="406" t="n"/>
      <c r="RRK24" s="406" t="n"/>
      <c r="RRL24" s="406" t="n"/>
      <c r="RRM24" s="406" t="n"/>
      <c r="RRN24" s="406" t="n"/>
      <c r="RRO24" s="406" t="n"/>
      <c r="RRP24" s="406" t="n"/>
      <c r="RRQ24" s="406" t="n"/>
      <c r="RRR24" s="406" t="n"/>
      <c r="RRS24" s="406" t="n"/>
      <c r="RRT24" s="406" t="n"/>
      <c r="RRU24" s="406" t="n"/>
      <c r="RRV24" s="406" t="n"/>
      <c r="RRW24" s="406" t="n"/>
      <c r="RRX24" s="406" t="n"/>
      <c r="RRY24" s="406" t="n"/>
      <c r="RRZ24" s="406" t="n"/>
      <c r="RSA24" s="406" t="n"/>
      <c r="RSB24" s="406" t="n"/>
      <c r="RSC24" s="406" t="n"/>
      <c r="RSD24" s="406" t="n"/>
      <c r="RSE24" s="406" t="n"/>
      <c r="RSF24" s="406" t="n"/>
      <c r="RSG24" s="406" t="n"/>
      <c r="RSH24" s="406" t="n"/>
      <c r="RSI24" s="406" t="n"/>
      <c r="RSJ24" s="406" t="n"/>
      <c r="RSK24" s="406" t="n"/>
      <c r="RSL24" s="406" t="n"/>
      <c r="RSM24" s="406" t="n"/>
      <c r="RSN24" s="406" t="n"/>
      <c r="RSO24" s="406" t="n"/>
      <c r="RSP24" s="406" t="n"/>
      <c r="RSQ24" s="406" t="n"/>
      <c r="RSR24" s="406" t="n"/>
      <c r="RSS24" s="406" t="n"/>
      <c r="RST24" s="406" t="n"/>
      <c r="RSU24" s="406" t="n"/>
      <c r="RSV24" s="406" t="n"/>
      <c r="RSW24" s="406" t="n"/>
      <c r="RSX24" s="406" t="n"/>
      <c r="RSY24" s="406" t="n"/>
      <c r="RSZ24" s="406" t="n"/>
      <c r="RTA24" s="406" t="n"/>
      <c r="RTB24" s="406" t="n"/>
      <c r="RTC24" s="406" t="n"/>
      <c r="RTD24" s="406" t="n"/>
      <c r="RTE24" s="406" t="n"/>
      <c r="RTF24" s="406" t="n"/>
      <c r="RTG24" s="406" t="n"/>
      <c r="RTH24" s="406" t="n"/>
      <c r="RTI24" s="406" t="n"/>
      <c r="RTJ24" s="406" t="n"/>
      <c r="RTK24" s="406" t="n"/>
      <c r="RTL24" s="406" t="n"/>
      <c r="RTM24" s="406" t="n"/>
      <c r="RTN24" s="406" t="n"/>
      <c r="RTO24" s="406" t="n"/>
      <c r="RTP24" s="406" t="n"/>
      <c r="RTQ24" s="406" t="n"/>
      <c r="RTR24" s="406" t="n"/>
      <c r="RTS24" s="406" t="n"/>
      <c r="RTT24" s="406" t="n"/>
      <c r="RTU24" s="406" t="n"/>
      <c r="RTV24" s="406" t="n"/>
      <c r="RTW24" s="406" t="n"/>
      <c r="RTX24" s="406" t="n"/>
      <c r="RTY24" s="406" t="n"/>
      <c r="RTZ24" s="406" t="n"/>
      <c r="RUA24" s="406" t="n"/>
      <c r="RUB24" s="406" t="n"/>
      <c r="RUC24" s="406" t="n"/>
      <c r="RUD24" s="406" t="n"/>
      <c r="RUE24" s="406" t="n"/>
      <c r="RUF24" s="406" t="n"/>
      <c r="RUG24" s="406" t="n"/>
      <c r="RUH24" s="406" t="n"/>
      <c r="RUI24" s="406" t="n"/>
      <c r="RUJ24" s="406" t="n"/>
      <c r="RUK24" s="406" t="n"/>
      <c r="RUL24" s="406" t="n"/>
      <c r="RUM24" s="406" t="n"/>
      <c r="RUN24" s="406" t="n"/>
      <c r="RUO24" s="406" t="n"/>
      <c r="RUP24" s="406" t="n"/>
      <c r="RUQ24" s="406" t="n"/>
      <c r="RUR24" s="406" t="n"/>
      <c r="RUS24" s="406" t="n"/>
      <c r="RUT24" s="406" t="n"/>
      <c r="RUU24" s="406" t="n"/>
      <c r="RUV24" s="406" t="n"/>
      <c r="RUW24" s="406" t="n"/>
      <c r="RUX24" s="406" t="n"/>
      <c r="RUY24" s="406" t="n"/>
      <c r="RUZ24" s="406" t="n"/>
      <c r="RVA24" s="406" t="n"/>
      <c r="RVB24" s="406" t="n"/>
      <c r="RVC24" s="406" t="n"/>
      <c r="RVD24" s="406" t="n"/>
      <c r="RVE24" s="406" t="n"/>
      <c r="RVF24" s="406" t="n"/>
      <c r="RVG24" s="406" t="n"/>
      <c r="RVH24" s="406" t="n"/>
      <c r="RVI24" s="406" t="n"/>
      <c r="RVJ24" s="406" t="n"/>
      <c r="RVK24" s="406" t="n"/>
      <c r="RVL24" s="406" t="n"/>
      <c r="RVM24" s="406" t="n"/>
      <c r="RVN24" s="406" t="n"/>
      <c r="RVO24" s="406" t="n"/>
      <c r="RVP24" s="406" t="n"/>
      <c r="RVQ24" s="406" t="n"/>
      <c r="RVR24" s="406" t="n"/>
      <c r="RVS24" s="406" t="n"/>
      <c r="RVT24" s="406" t="n"/>
      <c r="RVU24" s="406" t="n"/>
      <c r="RVV24" s="406" t="n"/>
      <c r="RVW24" s="406" t="n"/>
      <c r="RVX24" s="406" t="n"/>
      <c r="RVY24" s="406" t="n"/>
      <c r="RVZ24" s="406" t="n"/>
      <c r="RWA24" s="406" t="n"/>
      <c r="RWB24" s="406" t="n"/>
      <c r="RWC24" s="406" t="n"/>
      <c r="RWD24" s="406" t="n"/>
      <c r="RWE24" s="406" t="n"/>
      <c r="RWF24" s="406" t="n"/>
      <c r="RWG24" s="406" t="n"/>
      <c r="RWH24" s="406" t="n"/>
      <c r="RWI24" s="406" t="n"/>
      <c r="RWJ24" s="406" t="n"/>
      <c r="RWK24" s="406" t="n"/>
      <c r="RWL24" s="406" t="n"/>
      <c r="RWM24" s="406" t="n"/>
      <c r="RWN24" s="406" t="n"/>
      <c r="RWO24" s="406" t="n"/>
      <c r="RWP24" s="406" t="n"/>
      <c r="RWQ24" s="406" t="n"/>
      <c r="RWR24" s="406" t="n"/>
      <c r="RWS24" s="406" t="n"/>
      <c r="RWT24" s="406" t="n"/>
      <c r="RWU24" s="406" t="n"/>
      <c r="RWV24" s="406" t="n"/>
      <c r="RWW24" s="406" t="n"/>
      <c r="RWX24" s="406" t="n"/>
      <c r="RWY24" s="406" t="n"/>
      <c r="RWZ24" s="406" t="n"/>
      <c r="RXA24" s="406" t="n"/>
      <c r="RXB24" s="406" t="n"/>
      <c r="RXC24" s="406" t="n"/>
      <c r="RXD24" s="406" t="n"/>
      <c r="RXE24" s="406" t="n"/>
      <c r="RXF24" s="406" t="n"/>
      <c r="RXG24" s="406" t="n"/>
      <c r="RXH24" s="406" t="n"/>
      <c r="RXI24" s="406" t="n"/>
      <c r="RXJ24" s="406" t="n"/>
      <c r="RXK24" s="406" t="n"/>
      <c r="RXL24" s="406" t="n"/>
      <c r="RXM24" s="406" t="n"/>
      <c r="RXN24" s="406" t="n"/>
      <c r="RXO24" s="406" t="n"/>
      <c r="RXP24" s="406" t="n"/>
      <c r="RXQ24" s="406" t="n"/>
      <c r="RXR24" s="406" t="n"/>
      <c r="RXS24" s="406" t="n"/>
      <c r="RXT24" s="406" t="n"/>
      <c r="RXU24" s="406" t="n"/>
      <c r="RXV24" s="406" t="n"/>
      <c r="RXW24" s="406" t="n"/>
      <c r="RXX24" s="406" t="n"/>
      <c r="RXY24" s="406" t="n"/>
      <c r="RXZ24" s="406" t="n"/>
      <c r="RYA24" s="406" t="n"/>
      <c r="RYB24" s="406" t="n"/>
      <c r="RYC24" s="406" t="n"/>
      <c r="RYD24" s="406" t="n"/>
      <c r="RYE24" s="406" t="n"/>
      <c r="RYF24" s="406" t="n"/>
      <c r="RYG24" s="406" t="n"/>
      <c r="RYH24" s="406" t="n"/>
      <c r="RYI24" s="406" t="n"/>
      <c r="RYJ24" s="406" t="n"/>
      <c r="RYK24" s="406" t="n"/>
      <c r="RYL24" s="406" t="n"/>
      <c r="RYM24" s="406" t="n"/>
      <c r="RYN24" s="406" t="n"/>
      <c r="RYO24" s="406" t="n"/>
      <c r="RYP24" s="406" t="n"/>
      <c r="RYQ24" s="406" t="n"/>
      <c r="RYR24" s="406" t="n"/>
      <c r="RYS24" s="406" t="n"/>
      <c r="RYT24" s="406" t="n"/>
      <c r="RYU24" s="406" t="n"/>
      <c r="RYV24" s="406" t="n"/>
      <c r="RYW24" s="406" t="n"/>
      <c r="RYX24" s="406" t="n"/>
      <c r="RYY24" s="406" t="n"/>
      <c r="RYZ24" s="406" t="n"/>
      <c r="RZA24" s="406" t="n"/>
      <c r="RZB24" s="406" t="n"/>
      <c r="RZC24" s="406" t="n"/>
      <c r="RZD24" s="406" t="n"/>
      <c r="RZE24" s="406" t="n"/>
      <c r="RZF24" s="406" t="n"/>
      <c r="RZG24" s="406" t="n"/>
      <c r="RZH24" s="406" t="n"/>
      <c r="RZI24" s="406" t="n"/>
      <c r="RZJ24" s="406" t="n"/>
      <c r="RZK24" s="406" t="n"/>
      <c r="RZL24" s="406" t="n"/>
      <c r="RZM24" s="406" t="n"/>
      <c r="RZN24" s="406" t="n"/>
      <c r="RZO24" s="406" t="n"/>
      <c r="RZP24" s="406" t="n"/>
      <c r="RZQ24" s="406" t="n"/>
      <c r="RZR24" s="406" t="n"/>
      <c r="RZS24" s="406" t="n"/>
      <c r="RZT24" s="406" t="n"/>
      <c r="RZU24" s="406" t="n"/>
      <c r="RZV24" s="406" t="n"/>
      <c r="RZW24" s="406" t="n"/>
      <c r="RZX24" s="406" t="n"/>
      <c r="RZY24" s="406" t="n"/>
      <c r="RZZ24" s="406" t="n"/>
      <c r="SAA24" s="406" t="n"/>
      <c r="SAB24" s="406" t="n"/>
      <c r="SAC24" s="406" t="n"/>
      <c r="SAD24" s="406" t="n"/>
      <c r="SAE24" s="406" t="n"/>
      <c r="SAF24" s="406" t="n"/>
      <c r="SAG24" s="406" t="n"/>
      <c r="SAH24" s="406" t="n"/>
      <c r="SAI24" s="406" t="n"/>
      <c r="SAJ24" s="406" t="n"/>
      <c r="SAK24" s="406" t="n"/>
      <c r="SAL24" s="406" t="n"/>
      <c r="SAM24" s="406" t="n"/>
      <c r="SAN24" s="406" t="n"/>
      <c r="SAO24" s="406" t="n"/>
      <c r="SAP24" s="406" t="n"/>
      <c r="SAQ24" s="406" t="n"/>
      <c r="SAR24" s="406" t="n"/>
      <c r="SAS24" s="406" t="n"/>
      <c r="SAT24" s="406" t="n"/>
      <c r="SAU24" s="406" t="n"/>
      <c r="SAV24" s="406" t="n"/>
      <c r="SAW24" s="406" t="n"/>
      <c r="SAX24" s="406" t="n"/>
      <c r="SAY24" s="406" t="n"/>
      <c r="SAZ24" s="406" t="n"/>
      <c r="SBA24" s="406" t="n"/>
      <c r="SBB24" s="406" t="n"/>
      <c r="SBC24" s="406" t="n"/>
      <c r="SBD24" s="406" t="n"/>
      <c r="SBE24" s="406" t="n"/>
      <c r="SBF24" s="406" t="n"/>
      <c r="SBG24" s="406" t="n"/>
      <c r="SBH24" s="406" t="n"/>
      <c r="SBI24" s="406" t="n"/>
      <c r="SBJ24" s="406" t="n"/>
      <c r="SBK24" s="406" t="n"/>
      <c r="SBL24" s="406" t="n"/>
      <c r="SBM24" s="406" t="n"/>
      <c r="SBN24" s="406" t="n"/>
      <c r="SBO24" s="406" t="n"/>
      <c r="SBP24" s="406" t="n"/>
      <c r="SBQ24" s="406" t="n"/>
      <c r="SBR24" s="406" t="n"/>
      <c r="SBS24" s="406" t="n"/>
      <c r="SBT24" s="406" t="n"/>
      <c r="SBU24" s="406" t="n"/>
      <c r="SBV24" s="406" t="n"/>
      <c r="SBW24" s="406" t="n"/>
      <c r="SBX24" s="406" t="n"/>
      <c r="SBY24" s="406" t="n"/>
      <c r="SBZ24" s="406" t="n"/>
      <c r="SCA24" s="406" t="n"/>
      <c r="SCB24" s="406" t="n"/>
      <c r="SCC24" s="406" t="n"/>
      <c r="SCD24" s="406" t="n"/>
      <c r="SCE24" s="406" t="n"/>
      <c r="SCF24" s="406" t="n"/>
      <c r="SCG24" s="406" t="n"/>
      <c r="SCH24" s="406" t="n"/>
      <c r="SCI24" s="406" t="n"/>
      <c r="SCJ24" s="406" t="n"/>
      <c r="SCK24" s="406" t="n"/>
      <c r="SCL24" s="406" t="n"/>
      <c r="SCM24" s="406" t="n"/>
      <c r="SCN24" s="406" t="n"/>
      <c r="SCO24" s="406" t="n"/>
      <c r="SCP24" s="406" t="n"/>
      <c r="SCQ24" s="406" t="n"/>
      <c r="SCR24" s="406" t="n"/>
      <c r="SCS24" s="406" t="n"/>
      <c r="SCT24" s="406" t="n"/>
      <c r="SCU24" s="406" t="n"/>
      <c r="SCV24" s="406" t="n"/>
      <c r="SCW24" s="406" t="n"/>
      <c r="SCX24" s="406" t="n"/>
      <c r="SCY24" s="406" t="n"/>
      <c r="SCZ24" s="406" t="n"/>
      <c r="SDA24" s="406" t="n"/>
      <c r="SDB24" s="406" t="n"/>
      <c r="SDC24" s="406" t="n"/>
      <c r="SDD24" s="406" t="n"/>
      <c r="SDE24" s="406" t="n"/>
      <c r="SDF24" s="406" t="n"/>
      <c r="SDG24" s="406" t="n"/>
      <c r="SDH24" s="406" t="n"/>
      <c r="SDI24" s="406" t="n"/>
      <c r="SDJ24" s="406" t="n"/>
      <c r="SDK24" s="406" t="n"/>
      <c r="SDL24" s="406" t="n"/>
      <c r="SDM24" s="406" t="n"/>
      <c r="SDN24" s="406" t="n"/>
      <c r="SDO24" s="406" t="n"/>
      <c r="SDP24" s="406" t="n"/>
      <c r="SDQ24" s="406" t="n"/>
      <c r="SDR24" s="406" t="n"/>
      <c r="SDS24" s="406" t="n"/>
      <c r="SDT24" s="406" t="n"/>
      <c r="SDU24" s="406" t="n"/>
      <c r="SDV24" s="406" t="n"/>
      <c r="SDW24" s="406" t="n"/>
      <c r="SDX24" s="406" t="n"/>
      <c r="SDY24" s="406" t="n"/>
      <c r="SDZ24" s="406" t="n"/>
      <c r="SEA24" s="406" t="n"/>
      <c r="SEB24" s="406" t="n"/>
      <c r="SEC24" s="406" t="n"/>
      <c r="SED24" s="406" t="n"/>
      <c r="SEE24" s="406" t="n"/>
      <c r="SEF24" s="406" t="n"/>
      <c r="SEG24" s="406" t="n"/>
      <c r="SEH24" s="406" t="n"/>
      <c r="SEI24" s="406" t="n"/>
      <c r="SEJ24" s="406" t="n"/>
      <c r="SEK24" s="406" t="n"/>
      <c r="SEL24" s="406" t="n"/>
      <c r="SEM24" s="406" t="n"/>
      <c r="SEN24" s="406" t="n"/>
      <c r="SEO24" s="406" t="n"/>
      <c r="SEP24" s="406" t="n"/>
      <c r="SEQ24" s="406" t="n"/>
      <c r="SER24" s="406" t="n"/>
      <c r="SES24" s="406" t="n"/>
      <c r="SET24" s="406" t="n"/>
      <c r="SEU24" s="406" t="n"/>
      <c r="SEV24" s="406" t="n"/>
      <c r="SEW24" s="406" t="n"/>
      <c r="SEX24" s="406" t="n"/>
      <c r="SEY24" s="406" t="n"/>
      <c r="SEZ24" s="406" t="n"/>
      <c r="SFA24" s="406" t="n"/>
      <c r="SFB24" s="406" t="n"/>
      <c r="SFC24" s="406" t="n"/>
      <c r="SFD24" s="406" t="n"/>
      <c r="SFE24" s="406" t="n"/>
      <c r="SFF24" s="406" t="n"/>
      <c r="SFG24" s="406" t="n"/>
      <c r="SFH24" s="406" t="n"/>
      <c r="SFI24" s="406" t="n"/>
      <c r="SFJ24" s="406" t="n"/>
      <c r="SFK24" s="406" t="n"/>
      <c r="SFL24" s="406" t="n"/>
      <c r="SFM24" s="406" t="n"/>
      <c r="SFN24" s="406" t="n"/>
      <c r="SFO24" s="406" t="n"/>
      <c r="SFP24" s="406" t="n"/>
      <c r="SFQ24" s="406" t="n"/>
      <c r="SFR24" s="406" t="n"/>
      <c r="SFS24" s="406" t="n"/>
      <c r="SFT24" s="406" t="n"/>
      <c r="SFU24" s="406" t="n"/>
      <c r="SFV24" s="406" t="n"/>
      <c r="SFW24" s="406" t="n"/>
      <c r="SFX24" s="406" t="n"/>
      <c r="SFY24" s="406" t="n"/>
      <c r="SFZ24" s="406" t="n"/>
      <c r="SGA24" s="406" t="n"/>
      <c r="SGB24" s="406" t="n"/>
      <c r="SGC24" s="406" t="n"/>
      <c r="SGD24" s="406" t="n"/>
      <c r="SGE24" s="406" t="n"/>
      <c r="SGF24" s="406" t="n"/>
      <c r="SGG24" s="406" t="n"/>
      <c r="SGH24" s="406" t="n"/>
      <c r="SGI24" s="406" t="n"/>
      <c r="SGJ24" s="406" t="n"/>
      <c r="SGK24" s="406" t="n"/>
      <c r="SGL24" s="406" t="n"/>
      <c r="SGM24" s="406" t="n"/>
      <c r="SGN24" s="406" t="n"/>
      <c r="SGO24" s="406" t="n"/>
      <c r="SGP24" s="406" t="n"/>
      <c r="SGQ24" s="406" t="n"/>
      <c r="SGR24" s="406" t="n"/>
      <c r="SGS24" s="406" t="n"/>
      <c r="SGT24" s="406" t="n"/>
      <c r="SGU24" s="406" t="n"/>
      <c r="SGV24" s="406" t="n"/>
      <c r="SGW24" s="406" t="n"/>
      <c r="SGX24" s="406" t="n"/>
      <c r="SGY24" s="406" t="n"/>
      <c r="SGZ24" s="406" t="n"/>
      <c r="SHA24" s="406" t="n"/>
      <c r="SHB24" s="406" t="n"/>
      <c r="SHC24" s="406" t="n"/>
      <c r="SHD24" s="406" t="n"/>
      <c r="SHE24" s="406" t="n"/>
      <c r="SHF24" s="406" t="n"/>
      <c r="SHG24" s="406" t="n"/>
      <c r="SHH24" s="406" t="n"/>
      <c r="SHI24" s="406" t="n"/>
      <c r="SHJ24" s="406" t="n"/>
      <c r="SHK24" s="406" t="n"/>
      <c r="SHL24" s="406" t="n"/>
      <c r="SHM24" s="406" t="n"/>
      <c r="SHN24" s="406" t="n"/>
      <c r="SHO24" s="406" t="n"/>
      <c r="SHP24" s="406" t="n"/>
      <c r="SHQ24" s="406" t="n"/>
      <c r="SHR24" s="406" t="n"/>
      <c r="SHS24" s="406" t="n"/>
      <c r="SHT24" s="406" t="n"/>
      <c r="SHU24" s="406" t="n"/>
      <c r="SHV24" s="406" t="n"/>
      <c r="SHW24" s="406" t="n"/>
      <c r="SHX24" s="406" t="n"/>
      <c r="SHY24" s="406" t="n"/>
      <c r="SHZ24" s="406" t="n"/>
      <c r="SIA24" s="406" t="n"/>
      <c r="SIB24" s="406" t="n"/>
      <c r="SIC24" s="406" t="n"/>
      <c r="SID24" s="406" t="n"/>
      <c r="SIE24" s="406" t="n"/>
      <c r="SIF24" s="406" t="n"/>
      <c r="SIG24" s="406" t="n"/>
      <c r="SIH24" s="406" t="n"/>
      <c r="SII24" s="406" t="n"/>
      <c r="SIJ24" s="406" t="n"/>
      <c r="SIK24" s="406" t="n"/>
      <c r="SIL24" s="406" t="n"/>
      <c r="SIM24" s="406" t="n"/>
      <c r="SIN24" s="406" t="n"/>
      <c r="SIO24" s="406" t="n"/>
      <c r="SIP24" s="406" t="n"/>
      <c r="SIQ24" s="406" t="n"/>
      <c r="SIR24" s="406" t="n"/>
      <c r="SIS24" s="406" t="n"/>
      <c r="SIT24" s="406" t="n"/>
      <c r="SIU24" s="406" t="n"/>
      <c r="SIV24" s="406" t="n"/>
      <c r="SIW24" s="406" t="n"/>
      <c r="SIX24" s="406" t="n"/>
      <c r="SIY24" s="406" t="n"/>
      <c r="SIZ24" s="406" t="n"/>
      <c r="SJA24" s="406" t="n"/>
      <c r="SJB24" s="406" t="n"/>
      <c r="SJC24" s="406" t="n"/>
      <c r="SJD24" s="406" t="n"/>
      <c r="SJE24" s="406" t="n"/>
      <c r="SJF24" s="406" t="n"/>
      <c r="SJG24" s="406" t="n"/>
      <c r="SJH24" s="406" t="n"/>
      <c r="SJI24" s="406" t="n"/>
      <c r="SJJ24" s="406" t="n"/>
      <c r="SJK24" s="406" t="n"/>
      <c r="SJL24" s="406" t="n"/>
      <c r="SJM24" s="406" t="n"/>
      <c r="SJN24" s="406" t="n"/>
      <c r="SJO24" s="406" t="n"/>
      <c r="SJP24" s="406" t="n"/>
      <c r="SJQ24" s="406" t="n"/>
      <c r="SJR24" s="406" t="n"/>
      <c r="SJS24" s="406" t="n"/>
      <c r="SJT24" s="406" t="n"/>
      <c r="SJU24" s="406" t="n"/>
      <c r="SJV24" s="406" t="n"/>
      <c r="SJW24" s="406" t="n"/>
      <c r="SJX24" s="406" t="n"/>
      <c r="SJY24" s="406" t="n"/>
      <c r="SJZ24" s="406" t="n"/>
      <c r="SKA24" s="406" t="n"/>
      <c r="SKB24" s="406" t="n"/>
      <c r="SKC24" s="406" t="n"/>
      <c r="SKD24" s="406" t="n"/>
      <c r="SKE24" s="406" t="n"/>
      <c r="SKF24" s="406" t="n"/>
      <c r="SKG24" s="406" t="n"/>
      <c r="SKH24" s="406" t="n"/>
      <c r="SKI24" s="406" t="n"/>
      <c r="SKJ24" s="406" t="n"/>
      <c r="SKK24" s="406" t="n"/>
      <c r="SKL24" s="406" t="n"/>
      <c r="SKM24" s="406" t="n"/>
      <c r="SKN24" s="406" t="n"/>
      <c r="SKO24" s="406" t="n"/>
      <c r="SKP24" s="406" t="n"/>
      <c r="SKQ24" s="406" t="n"/>
      <c r="SKR24" s="406" t="n"/>
      <c r="SKS24" s="406" t="n"/>
      <c r="SKT24" s="406" t="n"/>
      <c r="SKU24" s="406" t="n"/>
      <c r="SKV24" s="406" t="n"/>
      <c r="SKW24" s="406" t="n"/>
      <c r="SKX24" s="406" t="n"/>
      <c r="SKY24" s="406" t="n"/>
      <c r="SKZ24" s="406" t="n"/>
      <c r="SLA24" s="406" t="n"/>
      <c r="SLB24" s="406" t="n"/>
      <c r="SLC24" s="406" t="n"/>
      <c r="SLD24" s="406" t="n"/>
      <c r="SLE24" s="406" t="n"/>
      <c r="SLF24" s="406" t="n"/>
      <c r="SLG24" s="406" t="n"/>
      <c r="SLH24" s="406" t="n"/>
      <c r="SLI24" s="406" t="n"/>
      <c r="SLJ24" s="406" t="n"/>
      <c r="SLK24" s="406" t="n"/>
      <c r="SLL24" s="406" t="n"/>
      <c r="SLM24" s="406" t="n"/>
      <c r="SLN24" s="406" t="n"/>
      <c r="SLO24" s="406" t="n"/>
      <c r="SLP24" s="406" t="n"/>
      <c r="SLQ24" s="406" t="n"/>
      <c r="SLR24" s="406" t="n"/>
      <c r="SLS24" s="406" t="n"/>
      <c r="SLT24" s="406" t="n"/>
      <c r="SLU24" s="406" t="n"/>
      <c r="SLV24" s="406" t="n"/>
      <c r="SLW24" s="406" t="n"/>
      <c r="SLX24" s="406" t="n"/>
      <c r="SLY24" s="406" t="n"/>
      <c r="SLZ24" s="406" t="n"/>
      <c r="SMA24" s="406" t="n"/>
      <c r="SMB24" s="406" t="n"/>
      <c r="SMC24" s="406" t="n"/>
      <c r="SMD24" s="406" t="n"/>
      <c r="SME24" s="406" t="n"/>
      <c r="SMF24" s="406" t="n"/>
      <c r="SMG24" s="406" t="n"/>
      <c r="SMH24" s="406" t="n"/>
      <c r="SMI24" s="406" t="n"/>
      <c r="SMJ24" s="406" t="n"/>
      <c r="SMK24" s="406" t="n"/>
      <c r="SML24" s="406" t="n"/>
      <c r="SMM24" s="406" t="n"/>
      <c r="SMN24" s="406" t="n"/>
      <c r="SMO24" s="406" t="n"/>
      <c r="SMP24" s="406" t="n"/>
      <c r="SMQ24" s="406" t="n"/>
      <c r="SMR24" s="406" t="n"/>
      <c r="SMS24" s="406" t="n"/>
      <c r="SMT24" s="406" t="n"/>
      <c r="SMU24" s="406" t="n"/>
      <c r="SMV24" s="406" t="n"/>
      <c r="SMW24" s="406" t="n"/>
      <c r="SMX24" s="406" t="n"/>
      <c r="SMY24" s="406" t="n"/>
      <c r="SMZ24" s="406" t="n"/>
      <c r="SNA24" s="406" t="n"/>
      <c r="SNB24" s="406" t="n"/>
      <c r="SNC24" s="406" t="n"/>
      <c r="SND24" s="406" t="n"/>
      <c r="SNE24" s="406" t="n"/>
      <c r="SNF24" s="406" t="n"/>
      <c r="SNG24" s="406" t="n"/>
      <c r="SNH24" s="406" t="n"/>
      <c r="SNI24" s="406" t="n"/>
      <c r="SNJ24" s="406" t="n"/>
      <c r="SNK24" s="406" t="n"/>
      <c r="SNL24" s="406" t="n"/>
      <c r="SNM24" s="406" t="n"/>
      <c r="SNN24" s="406" t="n"/>
      <c r="SNO24" s="406" t="n"/>
      <c r="SNP24" s="406" t="n"/>
      <c r="SNQ24" s="406" t="n"/>
      <c r="SNR24" s="406" t="n"/>
      <c r="SNS24" s="406" t="n"/>
      <c r="SNT24" s="406" t="n"/>
      <c r="SNU24" s="406" t="n"/>
      <c r="SNV24" s="406" t="n"/>
      <c r="SNW24" s="406" t="n"/>
      <c r="SNX24" s="406" t="n"/>
      <c r="SNY24" s="406" t="n"/>
      <c r="SNZ24" s="406" t="n"/>
      <c r="SOA24" s="406" t="n"/>
      <c r="SOB24" s="406" t="n"/>
      <c r="SOC24" s="406" t="n"/>
      <c r="SOD24" s="406" t="n"/>
      <c r="SOE24" s="406" t="n"/>
      <c r="SOF24" s="406" t="n"/>
      <c r="SOG24" s="406" t="n"/>
      <c r="SOH24" s="406" t="n"/>
      <c r="SOI24" s="406" t="n"/>
      <c r="SOJ24" s="406" t="n"/>
      <c r="SOK24" s="406" t="n"/>
      <c r="SOL24" s="406" t="n"/>
      <c r="SOM24" s="406" t="n"/>
      <c r="SON24" s="406" t="n"/>
      <c r="SOO24" s="406" t="n"/>
      <c r="SOP24" s="406" t="n"/>
      <c r="SOQ24" s="406" t="n"/>
      <c r="SOR24" s="406" t="n"/>
      <c r="SOS24" s="406" t="n"/>
      <c r="SOT24" s="406" t="n"/>
      <c r="SOU24" s="406" t="n"/>
      <c r="SOV24" s="406" t="n"/>
      <c r="SOW24" s="406" t="n"/>
      <c r="SOX24" s="406" t="n"/>
      <c r="SOY24" s="406" t="n"/>
      <c r="SOZ24" s="406" t="n"/>
      <c r="SPA24" s="406" t="n"/>
      <c r="SPB24" s="406" t="n"/>
      <c r="SPC24" s="406" t="n"/>
      <c r="SPD24" s="406" t="n"/>
      <c r="SPE24" s="406" t="n"/>
      <c r="SPF24" s="406" t="n"/>
      <c r="SPG24" s="406" t="n"/>
      <c r="SPH24" s="406" t="n"/>
      <c r="SPI24" s="406" t="n"/>
      <c r="SPJ24" s="406" t="n"/>
      <c r="SPK24" s="406" t="n"/>
      <c r="SPL24" s="406" t="n"/>
      <c r="SPM24" s="406" t="n"/>
      <c r="SPN24" s="406" t="n"/>
      <c r="SPO24" s="406" t="n"/>
      <c r="SPP24" s="406" t="n"/>
      <c r="SPQ24" s="406" t="n"/>
      <c r="SPR24" s="406" t="n"/>
      <c r="SPS24" s="406" t="n"/>
      <c r="SPT24" s="406" t="n"/>
      <c r="SPU24" s="406" t="n"/>
      <c r="SPV24" s="406" t="n"/>
      <c r="SPW24" s="406" t="n"/>
      <c r="SPX24" s="406" t="n"/>
      <c r="SPY24" s="406" t="n"/>
      <c r="SPZ24" s="406" t="n"/>
      <c r="SQA24" s="406" t="n"/>
      <c r="SQB24" s="406" t="n"/>
      <c r="SQC24" s="406" t="n"/>
      <c r="SQD24" s="406" t="n"/>
      <c r="SQE24" s="406" t="n"/>
      <c r="SQF24" s="406" t="n"/>
      <c r="SQG24" s="406" t="n"/>
      <c r="SQH24" s="406" t="n"/>
      <c r="SQI24" s="406" t="n"/>
      <c r="SQJ24" s="406" t="n"/>
      <c r="SQK24" s="406" t="n"/>
      <c r="SQL24" s="406" t="n"/>
      <c r="SQM24" s="406" t="n"/>
      <c r="SQN24" s="406" t="n"/>
      <c r="SQO24" s="406" t="n"/>
      <c r="SQP24" s="406" t="n"/>
      <c r="SQQ24" s="406" t="n"/>
      <c r="SQR24" s="406" t="n"/>
      <c r="SQS24" s="406" t="n"/>
      <c r="SQT24" s="406" t="n"/>
      <c r="SQU24" s="406" t="n"/>
      <c r="SQV24" s="406" t="n"/>
      <c r="SQW24" s="406" t="n"/>
      <c r="SQX24" s="406" t="n"/>
      <c r="SQY24" s="406" t="n"/>
      <c r="SQZ24" s="406" t="n"/>
      <c r="SRA24" s="406" t="n"/>
      <c r="SRB24" s="406" t="n"/>
      <c r="SRC24" s="406" t="n"/>
      <c r="SRD24" s="406" t="n"/>
      <c r="SRE24" s="406" t="n"/>
      <c r="SRF24" s="406" t="n"/>
      <c r="SRG24" s="406" t="n"/>
      <c r="SRH24" s="406" t="n"/>
      <c r="SRI24" s="406" t="n"/>
      <c r="SRJ24" s="406" t="n"/>
      <c r="SRK24" s="406" t="n"/>
      <c r="SRL24" s="406" t="n"/>
      <c r="SRM24" s="406" t="n"/>
      <c r="SRN24" s="406" t="n"/>
      <c r="SRO24" s="406" t="n"/>
      <c r="SRP24" s="406" t="n"/>
      <c r="SRQ24" s="406" t="n"/>
      <c r="SRR24" s="406" t="n"/>
      <c r="SRS24" s="406" t="n"/>
      <c r="SRT24" s="406" t="n"/>
      <c r="SRU24" s="406" t="n"/>
      <c r="SRV24" s="406" t="n"/>
      <c r="SRW24" s="406" t="n"/>
      <c r="SRX24" s="406" t="n"/>
      <c r="SRY24" s="406" t="n"/>
      <c r="SRZ24" s="406" t="n"/>
      <c r="SSA24" s="406" t="n"/>
      <c r="SSB24" s="406" t="n"/>
      <c r="SSC24" s="406" t="n"/>
      <c r="SSD24" s="406" t="n"/>
      <c r="SSE24" s="406" t="n"/>
      <c r="SSF24" s="406" t="n"/>
      <c r="SSG24" s="406" t="n"/>
      <c r="SSH24" s="406" t="n"/>
      <c r="SSI24" s="406" t="n"/>
      <c r="SSJ24" s="406" t="n"/>
      <c r="SSK24" s="406" t="n"/>
      <c r="SSL24" s="406" t="n"/>
      <c r="SSM24" s="406" t="n"/>
      <c r="SSN24" s="406" t="n"/>
      <c r="SSO24" s="406" t="n"/>
      <c r="SSP24" s="406" t="n"/>
      <c r="SSQ24" s="406" t="n"/>
      <c r="SSR24" s="406" t="n"/>
      <c r="SSS24" s="406" t="n"/>
      <c r="SST24" s="406" t="n"/>
      <c r="SSU24" s="406" t="n"/>
      <c r="SSV24" s="406" t="n"/>
      <c r="SSW24" s="406" t="n"/>
      <c r="SSX24" s="406" t="n"/>
      <c r="SSY24" s="406" t="n"/>
      <c r="SSZ24" s="406" t="n"/>
      <c r="STA24" s="406" t="n"/>
      <c r="STB24" s="406" t="n"/>
      <c r="STC24" s="406" t="n"/>
      <c r="STD24" s="406" t="n"/>
      <c r="STE24" s="406" t="n"/>
      <c r="STF24" s="406" t="n"/>
      <c r="STG24" s="406" t="n"/>
      <c r="STH24" s="406" t="n"/>
      <c r="STI24" s="406" t="n"/>
      <c r="STJ24" s="406" t="n"/>
      <c r="STK24" s="406" t="n"/>
      <c r="STL24" s="406" t="n"/>
      <c r="STM24" s="406" t="n"/>
      <c r="STN24" s="406" t="n"/>
      <c r="STO24" s="406" t="n"/>
      <c r="STP24" s="406" t="n"/>
      <c r="STQ24" s="406" t="n"/>
      <c r="STR24" s="406" t="n"/>
      <c r="STS24" s="406" t="n"/>
      <c r="STT24" s="406" t="n"/>
      <c r="STU24" s="406" t="n"/>
      <c r="STV24" s="406" t="n"/>
      <c r="STW24" s="406" t="n"/>
      <c r="STX24" s="406" t="n"/>
      <c r="STY24" s="406" t="n"/>
      <c r="STZ24" s="406" t="n"/>
      <c r="SUA24" s="406" t="n"/>
      <c r="SUB24" s="406" t="n"/>
      <c r="SUC24" s="406" t="n"/>
      <c r="SUD24" s="406" t="n"/>
      <c r="SUE24" s="406" t="n"/>
      <c r="SUF24" s="406" t="n"/>
      <c r="SUG24" s="406" t="n"/>
      <c r="SUH24" s="406" t="n"/>
      <c r="SUI24" s="406" t="n"/>
      <c r="SUJ24" s="406" t="n"/>
      <c r="SUK24" s="406" t="n"/>
      <c r="SUL24" s="406" t="n"/>
      <c r="SUM24" s="406" t="n"/>
      <c r="SUN24" s="406" t="n"/>
      <c r="SUO24" s="406" t="n"/>
      <c r="SUP24" s="406" t="n"/>
      <c r="SUQ24" s="406" t="n"/>
      <c r="SUR24" s="406" t="n"/>
      <c r="SUS24" s="406" t="n"/>
      <c r="SUT24" s="406" t="n"/>
      <c r="SUU24" s="406" t="n"/>
      <c r="SUV24" s="406" t="n"/>
      <c r="SUW24" s="406" t="n"/>
      <c r="SUX24" s="406" t="n"/>
      <c r="SUY24" s="406" t="n"/>
      <c r="SUZ24" s="406" t="n"/>
      <c r="SVA24" s="406" t="n"/>
      <c r="SVB24" s="406" t="n"/>
      <c r="SVC24" s="406" t="n"/>
      <c r="SVD24" s="406" t="n"/>
      <c r="SVE24" s="406" t="n"/>
      <c r="SVF24" s="406" t="n"/>
      <c r="SVG24" s="406" t="n"/>
      <c r="SVH24" s="406" t="n"/>
      <c r="SVI24" s="406" t="n"/>
      <c r="SVJ24" s="406" t="n"/>
      <c r="SVK24" s="406" t="n"/>
      <c r="SVL24" s="406" t="n"/>
      <c r="SVM24" s="406" t="n"/>
      <c r="SVN24" s="406" t="n"/>
      <c r="SVO24" s="406" t="n"/>
      <c r="SVP24" s="406" t="n"/>
      <c r="SVQ24" s="406" t="n"/>
      <c r="SVR24" s="406" t="n"/>
      <c r="SVS24" s="406" t="n"/>
      <c r="SVT24" s="406" t="n"/>
      <c r="SVU24" s="406" t="n"/>
      <c r="SVV24" s="406" t="n"/>
      <c r="SVW24" s="406" t="n"/>
      <c r="SVX24" s="406" t="n"/>
      <c r="SVY24" s="406" t="n"/>
      <c r="SVZ24" s="406" t="n"/>
      <c r="SWA24" s="406" t="n"/>
      <c r="SWB24" s="406" t="n"/>
      <c r="SWC24" s="406" t="n"/>
      <c r="SWD24" s="406" t="n"/>
      <c r="SWE24" s="406" t="n"/>
      <c r="SWF24" s="406" t="n"/>
      <c r="SWG24" s="406" t="n"/>
      <c r="SWH24" s="406" t="n"/>
      <c r="SWI24" s="406" t="n"/>
      <c r="SWJ24" s="406" t="n"/>
      <c r="SWK24" s="406" t="n"/>
      <c r="SWL24" s="406" t="n"/>
      <c r="SWM24" s="406" t="n"/>
      <c r="SWN24" s="406" t="n"/>
      <c r="SWO24" s="406" t="n"/>
      <c r="SWP24" s="406" t="n"/>
      <c r="SWQ24" s="406" t="n"/>
      <c r="SWR24" s="406" t="n"/>
      <c r="SWS24" s="406" t="n"/>
      <c r="SWT24" s="406" t="n"/>
      <c r="SWU24" s="406" t="n"/>
      <c r="SWV24" s="406" t="n"/>
      <c r="SWW24" s="406" t="n"/>
      <c r="SWX24" s="406" t="n"/>
      <c r="SWY24" s="406" t="n"/>
      <c r="SWZ24" s="406" t="n"/>
      <c r="SXA24" s="406" t="n"/>
      <c r="SXB24" s="406" t="n"/>
      <c r="SXC24" s="406" t="n"/>
      <c r="SXD24" s="406" t="n"/>
      <c r="SXE24" s="406" t="n"/>
      <c r="SXF24" s="406" t="n"/>
      <c r="SXG24" s="406" t="n"/>
      <c r="SXH24" s="406" t="n"/>
      <c r="SXI24" s="406" t="n"/>
      <c r="SXJ24" s="406" t="n"/>
      <c r="SXK24" s="406" t="n"/>
      <c r="SXL24" s="406" t="n"/>
      <c r="SXM24" s="406" t="n"/>
      <c r="SXN24" s="406" t="n"/>
      <c r="SXO24" s="406" t="n"/>
      <c r="SXP24" s="406" t="n"/>
      <c r="SXQ24" s="406" t="n"/>
      <c r="SXR24" s="406" t="n"/>
      <c r="SXS24" s="406" t="n"/>
      <c r="SXT24" s="406" t="n"/>
      <c r="SXU24" s="406" t="n"/>
      <c r="SXV24" s="406" t="n"/>
      <c r="SXW24" s="406" t="n"/>
      <c r="SXX24" s="406" t="n"/>
      <c r="SXY24" s="406" t="n"/>
      <c r="SXZ24" s="406" t="n"/>
      <c r="SYA24" s="406" t="n"/>
      <c r="SYB24" s="406" t="n"/>
      <c r="SYC24" s="406" t="n"/>
      <c r="SYD24" s="406" t="n"/>
      <c r="SYE24" s="406" t="n"/>
      <c r="SYF24" s="406" t="n"/>
      <c r="SYG24" s="406" t="n"/>
      <c r="SYH24" s="406" t="n"/>
      <c r="SYI24" s="406" t="n"/>
      <c r="SYJ24" s="406" t="n"/>
      <c r="SYK24" s="406" t="n"/>
      <c r="SYL24" s="406" t="n"/>
      <c r="SYM24" s="406" t="n"/>
      <c r="SYN24" s="406" t="n"/>
      <c r="SYO24" s="406" t="n"/>
      <c r="SYP24" s="406" t="n"/>
      <c r="SYQ24" s="406" t="n"/>
      <c r="SYR24" s="406" t="n"/>
      <c r="SYS24" s="406" t="n"/>
      <c r="SYT24" s="406" t="n"/>
      <c r="SYU24" s="406" t="n"/>
      <c r="SYV24" s="406" t="n"/>
      <c r="SYW24" s="406" t="n"/>
      <c r="SYX24" s="406" t="n"/>
      <c r="SYY24" s="406" t="n"/>
      <c r="SYZ24" s="406" t="n"/>
      <c r="SZA24" s="406" t="n"/>
      <c r="SZB24" s="406" t="n"/>
      <c r="SZC24" s="406" t="n"/>
      <c r="SZD24" s="406" t="n"/>
      <c r="SZE24" s="406" t="n"/>
      <c r="SZF24" s="406" t="n"/>
      <c r="SZG24" s="406" t="n"/>
      <c r="SZH24" s="406" t="n"/>
      <c r="SZI24" s="406" t="n"/>
      <c r="SZJ24" s="406" t="n"/>
      <c r="SZK24" s="406" t="n"/>
      <c r="SZL24" s="406" t="n"/>
      <c r="SZM24" s="406" t="n"/>
      <c r="SZN24" s="406" t="n"/>
      <c r="SZO24" s="406" t="n"/>
      <c r="SZP24" s="406" t="n"/>
      <c r="SZQ24" s="406" t="n"/>
      <c r="SZR24" s="406" t="n"/>
      <c r="SZS24" s="406" t="n"/>
      <c r="SZT24" s="406" t="n"/>
      <c r="SZU24" s="406" t="n"/>
      <c r="SZV24" s="406" t="n"/>
      <c r="SZW24" s="406" t="n"/>
      <c r="SZX24" s="406" t="n"/>
      <c r="SZY24" s="406" t="n"/>
      <c r="SZZ24" s="406" t="n"/>
      <c r="TAA24" s="406" t="n"/>
      <c r="TAB24" s="406" t="n"/>
      <c r="TAC24" s="406" t="n"/>
      <c r="TAD24" s="406" t="n"/>
      <c r="TAE24" s="406" t="n"/>
      <c r="TAF24" s="406" t="n"/>
      <c r="TAG24" s="406" t="n"/>
      <c r="TAH24" s="406" t="n"/>
      <c r="TAI24" s="406" t="n"/>
      <c r="TAJ24" s="406" t="n"/>
      <c r="TAK24" s="406" t="n"/>
      <c r="TAL24" s="406" t="n"/>
      <c r="TAM24" s="406" t="n"/>
      <c r="TAN24" s="406" t="n"/>
      <c r="TAO24" s="406" t="n"/>
      <c r="TAP24" s="406" t="n"/>
      <c r="TAQ24" s="406" t="n"/>
      <c r="TAR24" s="406" t="n"/>
      <c r="TAS24" s="406" t="n"/>
      <c r="TAT24" s="406" t="n"/>
      <c r="TAU24" s="406" t="n"/>
      <c r="TAV24" s="406" t="n"/>
      <c r="TAW24" s="406" t="n"/>
      <c r="TAX24" s="406" t="n"/>
      <c r="TAY24" s="406" t="n"/>
      <c r="TAZ24" s="406" t="n"/>
      <c r="TBA24" s="406" t="n"/>
      <c r="TBB24" s="406" t="n"/>
      <c r="TBC24" s="406" t="n"/>
      <c r="TBD24" s="406" t="n"/>
      <c r="TBE24" s="406" t="n"/>
      <c r="TBF24" s="406" t="n"/>
      <c r="TBG24" s="406" t="n"/>
      <c r="TBH24" s="406" t="n"/>
      <c r="TBI24" s="406" t="n"/>
      <c r="TBJ24" s="406" t="n"/>
      <c r="TBK24" s="406" t="n"/>
      <c r="TBL24" s="406" t="n"/>
      <c r="TBM24" s="406" t="n"/>
      <c r="TBN24" s="406" t="n"/>
      <c r="TBO24" s="406" t="n"/>
      <c r="TBP24" s="406" t="n"/>
      <c r="TBQ24" s="406" t="n"/>
      <c r="TBR24" s="406" t="n"/>
      <c r="TBS24" s="406" t="n"/>
      <c r="TBT24" s="406" t="n"/>
      <c r="TBU24" s="406" t="n"/>
      <c r="TBV24" s="406" t="n"/>
      <c r="TBW24" s="406" t="n"/>
      <c r="TBX24" s="406" t="n"/>
      <c r="TBY24" s="406" t="n"/>
      <c r="TBZ24" s="406" t="n"/>
      <c r="TCA24" s="406" t="n"/>
      <c r="TCB24" s="406" t="n"/>
      <c r="TCC24" s="406" t="n"/>
      <c r="TCD24" s="406" t="n"/>
      <c r="TCE24" s="406" t="n"/>
      <c r="TCF24" s="406" t="n"/>
      <c r="TCG24" s="406" t="n"/>
      <c r="TCH24" s="406" t="n"/>
      <c r="TCI24" s="406" t="n"/>
      <c r="TCJ24" s="406" t="n"/>
      <c r="TCK24" s="406" t="n"/>
      <c r="TCL24" s="406" t="n"/>
      <c r="TCM24" s="406" t="n"/>
      <c r="TCN24" s="406" t="n"/>
      <c r="TCO24" s="406" t="n"/>
      <c r="TCP24" s="406" t="n"/>
      <c r="TCQ24" s="406" t="n"/>
      <c r="TCR24" s="406" t="n"/>
      <c r="TCS24" s="406" t="n"/>
      <c r="TCT24" s="406" t="n"/>
      <c r="TCU24" s="406" t="n"/>
      <c r="TCV24" s="406" t="n"/>
      <c r="TCW24" s="406" t="n"/>
      <c r="TCX24" s="406" t="n"/>
      <c r="TCY24" s="406" t="n"/>
      <c r="TCZ24" s="406" t="n"/>
      <c r="TDA24" s="406" t="n"/>
      <c r="TDB24" s="406" t="n"/>
      <c r="TDC24" s="406" t="n"/>
      <c r="TDD24" s="406" t="n"/>
      <c r="TDE24" s="406" t="n"/>
      <c r="TDF24" s="406" t="n"/>
      <c r="TDG24" s="406" t="n"/>
      <c r="TDH24" s="406" t="n"/>
      <c r="TDI24" s="406" t="n"/>
      <c r="TDJ24" s="406" t="n"/>
      <c r="TDK24" s="406" t="n"/>
      <c r="TDL24" s="406" t="n"/>
      <c r="TDM24" s="406" t="n"/>
      <c r="TDN24" s="406" t="n"/>
      <c r="TDO24" s="406" t="n"/>
      <c r="TDP24" s="406" t="n"/>
      <c r="TDQ24" s="406" t="n"/>
      <c r="TDR24" s="406" t="n"/>
      <c r="TDS24" s="406" t="n"/>
      <c r="TDT24" s="406" t="n"/>
      <c r="TDU24" s="406" t="n"/>
      <c r="TDV24" s="406" t="n"/>
      <c r="TDW24" s="406" t="n"/>
      <c r="TDX24" s="406" t="n"/>
      <c r="TDY24" s="406" t="n"/>
      <c r="TDZ24" s="406" t="n"/>
      <c r="TEA24" s="406" t="n"/>
      <c r="TEB24" s="406" t="n"/>
      <c r="TEC24" s="406" t="n"/>
      <c r="TED24" s="406" t="n"/>
      <c r="TEE24" s="406" t="n"/>
      <c r="TEF24" s="406" t="n"/>
      <c r="TEG24" s="406" t="n"/>
      <c r="TEH24" s="406" t="n"/>
      <c r="TEI24" s="406" t="n"/>
      <c r="TEJ24" s="406" t="n"/>
      <c r="TEK24" s="406" t="n"/>
      <c r="TEL24" s="406" t="n"/>
      <c r="TEM24" s="406" t="n"/>
      <c r="TEN24" s="406" t="n"/>
      <c r="TEO24" s="406" t="n"/>
      <c r="TEP24" s="406" t="n"/>
      <c r="TEQ24" s="406" t="n"/>
      <c r="TER24" s="406" t="n"/>
      <c r="TES24" s="406" t="n"/>
      <c r="TET24" s="406" t="n"/>
      <c r="TEU24" s="406" t="n"/>
      <c r="TEV24" s="406" t="n"/>
      <c r="TEW24" s="406" t="n"/>
      <c r="TEX24" s="406" t="n"/>
      <c r="TEY24" s="406" t="n"/>
      <c r="TEZ24" s="406" t="n"/>
      <c r="TFA24" s="406" t="n"/>
      <c r="TFB24" s="406" t="n"/>
      <c r="TFC24" s="406" t="n"/>
      <c r="TFD24" s="406" t="n"/>
      <c r="TFE24" s="406" t="n"/>
      <c r="TFF24" s="406" t="n"/>
      <c r="TFG24" s="406" t="n"/>
      <c r="TFH24" s="406" t="n"/>
      <c r="TFI24" s="406" t="n"/>
      <c r="TFJ24" s="406" t="n"/>
      <c r="TFK24" s="406" t="n"/>
      <c r="TFL24" s="406" t="n"/>
      <c r="TFM24" s="406" t="n"/>
      <c r="TFN24" s="406" t="n"/>
      <c r="TFO24" s="406" t="n"/>
      <c r="TFP24" s="406" t="n"/>
      <c r="TFQ24" s="406" t="n"/>
      <c r="TFR24" s="406" t="n"/>
      <c r="TFS24" s="406" t="n"/>
      <c r="TFT24" s="406" t="n"/>
      <c r="TFU24" s="406" t="n"/>
      <c r="TFV24" s="406" t="n"/>
      <c r="TFW24" s="406" t="n"/>
      <c r="TFX24" s="406" t="n"/>
      <c r="TFY24" s="406" t="n"/>
      <c r="TFZ24" s="406" t="n"/>
      <c r="TGA24" s="406" t="n"/>
      <c r="TGB24" s="406" t="n"/>
      <c r="TGC24" s="406" t="n"/>
      <c r="TGD24" s="406" t="n"/>
      <c r="TGE24" s="406" t="n"/>
      <c r="TGF24" s="406" t="n"/>
      <c r="TGG24" s="406" t="n"/>
      <c r="TGH24" s="406" t="n"/>
      <c r="TGI24" s="406" t="n"/>
      <c r="TGJ24" s="406" t="n"/>
      <c r="TGK24" s="406" t="n"/>
      <c r="TGL24" s="406" t="n"/>
      <c r="TGM24" s="406" t="n"/>
      <c r="TGN24" s="406" t="n"/>
      <c r="TGO24" s="406" t="n"/>
      <c r="TGP24" s="406" t="n"/>
      <c r="TGQ24" s="406" t="n"/>
      <c r="TGR24" s="406" t="n"/>
      <c r="TGS24" s="406" t="n"/>
      <c r="TGT24" s="406" t="n"/>
      <c r="TGU24" s="406" t="n"/>
      <c r="TGV24" s="406" t="n"/>
      <c r="TGW24" s="406" t="n"/>
      <c r="TGX24" s="406" t="n"/>
      <c r="TGY24" s="406" t="n"/>
      <c r="TGZ24" s="406" t="n"/>
      <c r="THA24" s="406" t="n"/>
      <c r="THB24" s="406" t="n"/>
      <c r="THC24" s="406" t="n"/>
      <c r="THD24" s="406" t="n"/>
      <c r="THE24" s="406" t="n"/>
      <c r="THF24" s="406" t="n"/>
      <c r="THG24" s="406" t="n"/>
      <c r="THH24" s="406" t="n"/>
      <c r="THI24" s="406" t="n"/>
      <c r="THJ24" s="406" t="n"/>
      <c r="THK24" s="406" t="n"/>
      <c r="THL24" s="406" t="n"/>
      <c r="THM24" s="406" t="n"/>
      <c r="THN24" s="406" t="n"/>
      <c r="THO24" s="406" t="n"/>
      <c r="THP24" s="406" t="n"/>
      <c r="THQ24" s="406" t="n"/>
      <c r="THR24" s="406" t="n"/>
      <c r="THS24" s="406" t="n"/>
      <c r="THT24" s="406" t="n"/>
      <c r="THU24" s="406" t="n"/>
      <c r="THV24" s="406" t="n"/>
      <c r="THW24" s="406" t="n"/>
      <c r="THX24" s="406" t="n"/>
      <c r="THY24" s="406" t="n"/>
      <c r="THZ24" s="406" t="n"/>
      <c r="TIA24" s="406" t="n"/>
      <c r="TIB24" s="406" t="n"/>
      <c r="TIC24" s="406" t="n"/>
      <c r="TID24" s="406" t="n"/>
      <c r="TIE24" s="406" t="n"/>
      <c r="TIF24" s="406" t="n"/>
      <c r="TIG24" s="406" t="n"/>
      <c r="TIH24" s="406" t="n"/>
      <c r="TII24" s="406" t="n"/>
      <c r="TIJ24" s="406" t="n"/>
      <c r="TIK24" s="406" t="n"/>
      <c r="TIL24" s="406" t="n"/>
      <c r="TIM24" s="406" t="n"/>
      <c r="TIN24" s="406" t="n"/>
      <c r="TIO24" s="406" t="n"/>
      <c r="TIP24" s="406" t="n"/>
      <c r="TIQ24" s="406" t="n"/>
      <c r="TIR24" s="406" t="n"/>
      <c r="TIS24" s="406" t="n"/>
      <c r="TIT24" s="406" t="n"/>
      <c r="TIU24" s="406" t="n"/>
      <c r="TIV24" s="406" t="n"/>
      <c r="TIW24" s="406" t="n"/>
      <c r="TIX24" s="406" t="n"/>
      <c r="TIY24" s="406" t="n"/>
      <c r="TIZ24" s="406" t="n"/>
      <c r="TJA24" s="406" t="n"/>
      <c r="TJB24" s="406" t="n"/>
      <c r="TJC24" s="406" t="n"/>
      <c r="TJD24" s="406" t="n"/>
      <c r="TJE24" s="406" t="n"/>
      <c r="TJF24" s="406" t="n"/>
      <c r="TJG24" s="406" t="n"/>
      <c r="TJH24" s="406" t="n"/>
      <c r="TJI24" s="406" t="n"/>
      <c r="TJJ24" s="406" t="n"/>
      <c r="TJK24" s="406" t="n"/>
      <c r="TJL24" s="406" t="n"/>
      <c r="TJM24" s="406" t="n"/>
      <c r="TJN24" s="406" t="n"/>
      <c r="TJO24" s="406" t="n"/>
      <c r="TJP24" s="406" t="n"/>
      <c r="TJQ24" s="406" t="n"/>
      <c r="TJR24" s="406" t="n"/>
      <c r="TJS24" s="406" t="n"/>
      <c r="TJT24" s="406" t="n"/>
      <c r="TJU24" s="406" t="n"/>
      <c r="TJV24" s="406" t="n"/>
      <c r="TJW24" s="406" t="n"/>
      <c r="TJX24" s="406" t="n"/>
      <c r="TJY24" s="406" t="n"/>
      <c r="TJZ24" s="406" t="n"/>
      <c r="TKA24" s="406" t="n"/>
      <c r="TKB24" s="406" t="n"/>
      <c r="TKC24" s="406" t="n"/>
      <c r="TKD24" s="406" t="n"/>
      <c r="TKE24" s="406" t="n"/>
      <c r="TKF24" s="406" t="n"/>
      <c r="TKG24" s="406" t="n"/>
      <c r="TKH24" s="406" t="n"/>
      <c r="TKI24" s="406" t="n"/>
      <c r="TKJ24" s="406" t="n"/>
      <c r="TKK24" s="406" t="n"/>
      <c r="TKL24" s="406" t="n"/>
      <c r="TKM24" s="406" t="n"/>
      <c r="TKN24" s="406" t="n"/>
      <c r="TKO24" s="406" t="n"/>
      <c r="TKP24" s="406" t="n"/>
      <c r="TKQ24" s="406" t="n"/>
      <c r="TKR24" s="406" t="n"/>
      <c r="TKS24" s="406" t="n"/>
      <c r="TKT24" s="406" t="n"/>
      <c r="TKU24" s="406" t="n"/>
      <c r="TKV24" s="406" t="n"/>
      <c r="TKW24" s="406" t="n"/>
      <c r="TKX24" s="406" t="n"/>
      <c r="TKY24" s="406" t="n"/>
      <c r="TKZ24" s="406" t="n"/>
      <c r="TLA24" s="406" t="n"/>
      <c r="TLB24" s="406" t="n"/>
      <c r="TLC24" s="406" t="n"/>
      <c r="TLD24" s="406" t="n"/>
      <c r="TLE24" s="406" t="n"/>
      <c r="TLF24" s="406" t="n"/>
      <c r="TLG24" s="406" t="n"/>
      <c r="TLH24" s="406" t="n"/>
      <c r="TLI24" s="406" t="n"/>
      <c r="TLJ24" s="406" t="n"/>
      <c r="TLK24" s="406" t="n"/>
      <c r="TLL24" s="406" t="n"/>
      <c r="TLM24" s="406" t="n"/>
      <c r="TLN24" s="406" t="n"/>
      <c r="TLO24" s="406" t="n"/>
      <c r="TLP24" s="406" t="n"/>
      <c r="TLQ24" s="406" t="n"/>
      <c r="TLR24" s="406" t="n"/>
      <c r="TLS24" s="406" t="n"/>
      <c r="TLT24" s="406" t="n"/>
      <c r="TLU24" s="406" t="n"/>
      <c r="TLV24" s="406" t="n"/>
      <c r="TLW24" s="406" t="n"/>
      <c r="TLX24" s="406" t="n"/>
      <c r="TLY24" s="406" t="n"/>
      <c r="TLZ24" s="406" t="n"/>
      <c r="TMA24" s="406" t="n"/>
      <c r="TMB24" s="406" t="n"/>
      <c r="TMC24" s="406" t="n"/>
      <c r="TMD24" s="406" t="n"/>
      <c r="TME24" s="406" t="n"/>
      <c r="TMF24" s="406" t="n"/>
      <c r="TMG24" s="406" t="n"/>
      <c r="TMH24" s="406" t="n"/>
      <c r="TMI24" s="406" t="n"/>
      <c r="TMJ24" s="406" t="n"/>
      <c r="TMK24" s="406" t="n"/>
      <c r="TML24" s="406" t="n"/>
      <c r="TMM24" s="406" t="n"/>
      <c r="TMN24" s="406" t="n"/>
      <c r="TMO24" s="406" t="n"/>
      <c r="TMP24" s="406" t="n"/>
      <c r="TMQ24" s="406" t="n"/>
      <c r="TMR24" s="406" t="n"/>
      <c r="TMS24" s="406" t="n"/>
      <c r="TMT24" s="406" t="n"/>
      <c r="TMU24" s="406" t="n"/>
      <c r="TMV24" s="406" t="n"/>
      <c r="TMW24" s="406" t="n"/>
      <c r="TMX24" s="406" t="n"/>
      <c r="TMY24" s="406" t="n"/>
      <c r="TMZ24" s="406" t="n"/>
      <c r="TNA24" s="406" t="n"/>
      <c r="TNB24" s="406" t="n"/>
      <c r="TNC24" s="406" t="n"/>
      <c r="TND24" s="406" t="n"/>
      <c r="TNE24" s="406" t="n"/>
      <c r="TNF24" s="406" t="n"/>
      <c r="TNG24" s="406" t="n"/>
      <c r="TNH24" s="406" t="n"/>
      <c r="TNI24" s="406" t="n"/>
      <c r="TNJ24" s="406" t="n"/>
      <c r="TNK24" s="406" t="n"/>
      <c r="TNL24" s="406" t="n"/>
      <c r="TNM24" s="406" t="n"/>
      <c r="TNN24" s="406" t="n"/>
      <c r="TNO24" s="406" t="n"/>
      <c r="TNP24" s="406" t="n"/>
      <c r="TNQ24" s="406" t="n"/>
      <c r="TNR24" s="406" t="n"/>
      <c r="TNS24" s="406" t="n"/>
      <c r="TNT24" s="406" t="n"/>
      <c r="TNU24" s="406" t="n"/>
      <c r="TNV24" s="406" t="n"/>
      <c r="TNW24" s="406" t="n"/>
      <c r="TNX24" s="406" t="n"/>
      <c r="TNY24" s="406" t="n"/>
      <c r="TNZ24" s="406" t="n"/>
      <c r="TOA24" s="406" t="n"/>
      <c r="TOB24" s="406" t="n"/>
      <c r="TOC24" s="406" t="n"/>
      <c r="TOD24" s="406" t="n"/>
      <c r="TOE24" s="406" t="n"/>
      <c r="TOF24" s="406" t="n"/>
      <c r="TOG24" s="406" t="n"/>
      <c r="TOH24" s="406" t="n"/>
      <c r="TOI24" s="406" t="n"/>
      <c r="TOJ24" s="406" t="n"/>
      <c r="TOK24" s="406" t="n"/>
      <c r="TOL24" s="406" t="n"/>
      <c r="TOM24" s="406" t="n"/>
      <c r="TON24" s="406" t="n"/>
      <c r="TOO24" s="406" t="n"/>
      <c r="TOP24" s="406" t="n"/>
      <c r="TOQ24" s="406" t="n"/>
      <c r="TOR24" s="406" t="n"/>
      <c r="TOS24" s="406" t="n"/>
      <c r="TOT24" s="406" t="n"/>
      <c r="TOU24" s="406" t="n"/>
      <c r="TOV24" s="406" t="n"/>
      <c r="TOW24" s="406" t="n"/>
      <c r="TOX24" s="406" t="n"/>
      <c r="TOY24" s="406" t="n"/>
      <c r="TOZ24" s="406" t="n"/>
      <c r="TPA24" s="406" t="n"/>
      <c r="TPB24" s="406" t="n"/>
      <c r="TPC24" s="406" t="n"/>
      <c r="TPD24" s="406" t="n"/>
      <c r="TPE24" s="406" t="n"/>
      <c r="TPF24" s="406" t="n"/>
      <c r="TPG24" s="406" t="n"/>
      <c r="TPH24" s="406" t="n"/>
      <c r="TPI24" s="406" t="n"/>
      <c r="TPJ24" s="406" t="n"/>
      <c r="TPK24" s="406" t="n"/>
      <c r="TPL24" s="406" t="n"/>
      <c r="TPM24" s="406" t="n"/>
      <c r="TPN24" s="406" t="n"/>
      <c r="TPO24" s="406" t="n"/>
      <c r="TPP24" s="406" t="n"/>
      <c r="TPQ24" s="406" t="n"/>
      <c r="TPR24" s="406" t="n"/>
      <c r="TPS24" s="406" t="n"/>
      <c r="TPT24" s="406" t="n"/>
      <c r="TPU24" s="406" t="n"/>
      <c r="TPV24" s="406" t="n"/>
      <c r="TPW24" s="406" t="n"/>
      <c r="TPX24" s="406" t="n"/>
      <c r="TPY24" s="406" t="n"/>
      <c r="TPZ24" s="406" t="n"/>
      <c r="TQA24" s="406" t="n"/>
      <c r="TQB24" s="406" t="n"/>
      <c r="TQC24" s="406" t="n"/>
      <c r="TQD24" s="406" t="n"/>
      <c r="TQE24" s="406" t="n"/>
      <c r="TQF24" s="406" t="n"/>
      <c r="TQG24" s="406" t="n"/>
      <c r="TQH24" s="406" t="n"/>
      <c r="TQI24" s="406" t="n"/>
      <c r="TQJ24" s="406" t="n"/>
      <c r="TQK24" s="406" t="n"/>
      <c r="TQL24" s="406" t="n"/>
      <c r="TQM24" s="406" t="n"/>
      <c r="TQN24" s="406" t="n"/>
      <c r="TQO24" s="406" t="n"/>
      <c r="TQP24" s="406" t="n"/>
      <c r="TQQ24" s="406" t="n"/>
      <c r="TQR24" s="406" t="n"/>
      <c r="TQS24" s="406" t="n"/>
      <c r="TQT24" s="406" t="n"/>
      <c r="TQU24" s="406" t="n"/>
      <c r="TQV24" s="406" t="n"/>
      <c r="TQW24" s="406" t="n"/>
      <c r="TQX24" s="406" t="n"/>
      <c r="TQY24" s="406" t="n"/>
      <c r="TQZ24" s="406" t="n"/>
      <c r="TRA24" s="406" t="n"/>
      <c r="TRB24" s="406" t="n"/>
      <c r="TRC24" s="406" t="n"/>
      <c r="TRD24" s="406" t="n"/>
      <c r="TRE24" s="406" t="n"/>
      <c r="TRF24" s="406" t="n"/>
      <c r="TRG24" s="406" t="n"/>
      <c r="TRH24" s="406" t="n"/>
      <c r="TRI24" s="406" t="n"/>
      <c r="TRJ24" s="406" t="n"/>
      <c r="TRK24" s="406" t="n"/>
      <c r="TRL24" s="406" t="n"/>
      <c r="TRM24" s="406" t="n"/>
      <c r="TRN24" s="406" t="n"/>
      <c r="TRO24" s="406" t="n"/>
      <c r="TRP24" s="406" t="n"/>
      <c r="TRQ24" s="406" t="n"/>
      <c r="TRR24" s="406" t="n"/>
      <c r="TRS24" s="406" t="n"/>
      <c r="TRT24" s="406" t="n"/>
      <c r="TRU24" s="406" t="n"/>
      <c r="TRV24" s="406" t="n"/>
      <c r="TRW24" s="406" t="n"/>
      <c r="TRX24" s="406" t="n"/>
      <c r="TRY24" s="406" t="n"/>
      <c r="TRZ24" s="406" t="n"/>
      <c r="TSA24" s="406" t="n"/>
      <c r="TSB24" s="406" t="n"/>
      <c r="TSC24" s="406" t="n"/>
      <c r="TSD24" s="406" t="n"/>
      <c r="TSE24" s="406" t="n"/>
      <c r="TSF24" s="406" t="n"/>
      <c r="TSG24" s="406" t="n"/>
      <c r="TSH24" s="406" t="n"/>
      <c r="TSI24" s="406" t="n"/>
      <c r="TSJ24" s="406" t="n"/>
      <c r="TSK24" s="406" t="n"/>
      <c r="TSL24" s="406" t="n"/>
      <c r="TSM24" s="406" t="n"/>
      <c r="TSN24" s="406" t="n"/>
      <c r="TSO24" s="406" t="n"/>
      <c r="TSP24" s="406" t="n"/>
      <c r="TSQ24" s="406" t="n"/>
      <c r="TSR24" s="406" t="n"/>
      <c r="TSS24" s="406" t="n"/>
      <c r="TST24" s="406" t="n"/>
      <c r="TSU24" s="406" t="n"/>
      <c r="TSV24" s="406" t="n"/>
      <c r="TSW24" s="406" t="n"/>
      <c r="TSX24" s="406" t="n"/>
      <c r="TSY24" s="406" t="n"/>
      <c r="TSZ24" s="406" t="n"/>
      <c r="TTA24" s="406" t="n"/>
      <c r="TTB24" s="406" t="n"/>
      <c r="TTC24" s="406" t="n"/>
      <c r="TTD24" s="406" t="n"/>
      <c r="TTE24" s="406" t="n"/>
      <c r="TTF24" s="406" t="n"/>
      <c r="TTG24" s="406" t="n"/>
      <c r="TTH24" s="406" t="n"/>
      <c r="TTI24" s="406" t="n"/>
      <c r="TTJ24" s="406" t="n"/>
      <c r="TTK24" s="406" t="n"/>
      <c r="TTL24" s="406" t="n"/>
      <c r="TTM24" s="406" t="n"/>
      <c r="TTN24" s="406" t="n"/>
      <c r="TTO24" s="406" t="n"/>
      <c r="TTP24" s="406" t="n"/>
      <c r="TTQ24" s="406" t="n"/>
      <c r="TTR24" s="406" t="n"/>
      <c r="TTS24" s="406" t="n"/>
      <c r="TTT24" s="406" t="n"/>
      <c r="TTU24" s="406" t="n"/>
      <c r="TTV24" s="406" t="n"/>
      <c r="TTW24" s="406" t="n"/>
      <c r="TTX24" s="406" t="n"/>
      <c r="TTY24" s="406" t="n"/>
      <c r="TTZ24" s="406" t="n"/>
      <c r="TUA24" s="406" t="n"/>
      <c r="TUB24" s="406" t="n"/>
      <c r="TUC24" s="406" t="n"/>
      <c r="TUD24" s="406" t="n"/>
      <c r="TUE24" s="406" t="n"/>
      <c r="TUF24" s="406" t="n"/>
      <c r="TUG24" s="406" t="n"/>
      <c r="TUH24" s="406" t="n"/>
      <c r="TUI24" s="406" t="n"/>
      <c r="TUJ24" s="406" t="n"/>
      <c r="TUK24" s="406" t="n"/>
      <c r="TUL24" s="406" t="n"/>
      <c r="TUM24" s="406" t="n"/>
      <c r="TUN24" s="406" t="n"/>
      <c r="TUO24" s="406" t="n"/>
      <c r="TUP24" s="406" t="n"/>
      <c r="TUQ24" s="406" t="n"/>
      <c r="TUR24" s="406" t="n"/>
      <c r="TUS24" s="406" t="n"/>
      <c r="TUT24" s="406" t="n"/>
      <c r="TUU24" s="406" t="n"/>
      <c r="TUV24" s="406" t="n"/>
      <c r="TUW24" s="406" t="n"/>
      <c r="TUX24" s="406" t="n"/>
      <c r="TUY24" s="406" t="n"/>
      <c r="TUZ24" s="406" t="n"/>
      <c r="TVA24" s="406" t="n"/>
      <c r="TVB24" s="406" t="n"/>
      <c r="TVC24" s="406" t="n"/>
      <c r="TVD24" s="406" t="n"/>
      <c r="TVE24" s="406" t="n"/>
      <c r="TVF24" s="406" t="n"/>
      <c r="TVG24" s="406" t="n"/>
      <c r="TVH24" s="406" t="n"/>
      <c r="TVI24" s="406" t="n"/>
      <c r="TVJ24" s="406" t="n"/>
      <c r="TVK24" s="406" t="n"/>
      <c r="TVL24" s="406" t="n"/>
      <c r="TVM24" s="406" t="n"/>
      <c r="TVN24" s="406" t="n"/>
      <c r="TVO24" s="406" t="n"/>
      <c r="TVP24" s="406" t="n"/>
      <c r="TVQ24" s="406" t="n"/>
      <c r="TVR24" s="406" t="n"/>
      <c r="TVS24" s="406" t="n"/>
      <c r="TVT24" s="406" t="n"/>
      <c r="TVU24" s="406" t="n"/>
      <c r="TVV24" s="406" t="n"/>
      <c r="TVW24" s="406" t="n"/>
      <c r="TVX24" s="406" t="n"/>
      <c r="TVY24" s="406" t="n"/>
      <c r="TVZ24" s="406" t="n"/>
      <c r="TWA24" s="406" t="n"/>
      <c r="TWB24" s="406" t="n"/>
      <c r="TWC24" s="406" t="n"/>
      <c r="TWD24" s="406" t="n"/>
      <c r="TWE24" s="406" t="n"/>
      <c r="TWF24" s="406" t="n"/>
      <c r="TWG24" s="406" t="n"/>
      <c r="TWH24" s="406" t="n"/>
      <c r="TWI24" s="406" t="n"/>
      <c r="TWJ24" s="406" t="n"/>
      <c r="TWK24" s="406" t="n"/>
      <c r="TWL24" s="406" t="n"/>
      <c r="TWM24" s="406" t="n"/>
      <c r="TWN24" s="406" t="n"/>
      <c r="TWO24" s="406" t="n"/>
      <c r="TWP24" s="406" t="n"/>
      <c r="TWQ24" s="406" t="n"/>
      <c r="TWR24" s="406" t="n"/>
      <c r="TWS24" s="406" t="n"/>
      <c r="TWT24" s="406" t="n"/>
      <c r="TWU24" s="406" t="n"/>
      <c r="TWV24" s="406" t="n"/>
      <c r="TWW24" s="406" t="n"/>
      <c r="TWX24" s="406" t="n"/>
      <c r="TWY24" s="406" t="n"/>
      <c r="TWZ24" s="406" t="n"/>
      <c r="TXA24" s="406" t="n"/>
      <c r="TXB24" s="406" t="n"/>
      <c r="TXC24" s="406" t="n"/>
      <c r="TXD24" s="406" t="n"/>
      <c r="TXE24" s="406" t="n"/>
      <c r="TXF24" s="406" t="n"/>
      <c r="TXG24" s="406" t="n"/>
      <c r="TXH24" s="406" t="n"/>
      <c r="TXI24" s="406" t="n"/>
      <c r="TXJ24" s="406" t="n"/>
      <c r="TXK24" s="406" t="n"/>
      <c r="TXL24" s="406" t="n"/>
      <c r="TXM24" s="406" t="n"/>
      <c r="TXN24" s="406" t="n"/>
      <c r="TXO24" s="406" t="n"/>
      <c r="TXP24" s="406" t="n"/>
      <c r="TXQ24" s="406" t="n"/>
      <c r="TXR24" s="406" t="n"/>
      <c r="TXS24" s="406" t="n"/>
      <c r="TXT24" s="406" t="n"/>
      <c r="TXU24" s="406" t="n"/>
      <c r="TXV24" s="406" t="n"/>
      <c r="TXW24" s="406" t="n"/>
      <c r="TXX24" s="406" t="n"/>
      <c r="TXY24" s="406" t="n"/>
      <c r="TXZ24" s="406" t="n"/>
      <c r="TYA24" s="406" t="n"/>
      <c r="TYB24" s="406" t="n"/>
      <c r="TYC24" s="406" t="n"/>
      <c r="TYD24" s="406" t="n"/>
      <c r="TYE24" s="406" t="n"/>
      <c r="TYF24" s="406" t="n"/>
      <c r="TYG24" s="406" t="n"/>
      <c r="TYH24" s="406" t="n"/>
      <c r="TYI24" s="406" t="n"/>
      <c r="TYJ24" s="406" t="n"/>
      <c r="TYK24" s="406" t="n"/>
      <c r="TYL24" s="406" t="n"/>
      <c r="TYM24" s="406" t="n"/>
      <c r="TYN24" s="406" t="n"/>
      <c r="TYO24" s="406" t="n"/>
      <c r="TYP24" s="406" t="n"/>
      <c r="TYQ24" s="406" t="n"/>
      <c r="TYR24" s="406" t="n"/>
      <c r="TYS24" s="406" t="n"/>
      <c r="TYT24" s="406" t="n"/>
      <c r="TYU24" s="406" t="n"/>
      <c r="TYV24" s="406" t="n"/>
      <c r="TYW24" s="406" t="n"/>
      <c r="TYX24" s="406" t="n"/>
      <c r="TYY24" s="406" t="n"/>
      <c r="TYZ24" s="406" t="n"/>
      <c r="TZA24" s="406" t="n"/>
      <c r="TZB24" s="406" t="n"/>
      <c r="TZC24" s="406" t="n"/>
      <c r="TZD24" s="406" t="n"/>
      <c r="TZE24" s="406" t="n"/>
      <c r="TZF24" s="406" t="n"/>
      <c r="TZG24" s="406" t="n"/>
      <c r="TZH24" s="406" t="n"/>
      <c r="TZI24" s="406" t="n"/>
      <c r="TZJ24" s="406" t="n"/>
      <c r="TZK24" s="406" t="n"/>
      <c r="TZL24" s="406" t="n"/>
      <c r="TZM24" s="406" t="n"/>
      <c r="TZN24" s="406" t="n"/>
      <c r="TZO24" s="406" t="n"/>
      <c r="TZP24" s="406" t="n"/>
      <c r="TZQ24" s="406" t="n"/>
      <c r="TZR24" s="406" t="n"/>
      <c r="TZS24" s="406" t="n"/>
      <c r="TZT24" s="406" t="n"/>
      <c r="TZU24" s="406" t="n"/>
      <c r="TZV24" s="406" t="n"/>
      <c r="TZW24" s="406" t="n"/>
      <c r="TZX24" s="406" t="n"/>
      <c r="TZY24" s="406" t="n"/>
      <c r="TZZ24" s="406" t="n"/>
      <c r="UAA24" s="406" t="n"/>
      <c r="UAB24" s="406" t="n"/>
      <c r="UAC24" s="406" t="n"/>
      <c r="UAD24" s="406" t="n"/>
      <c r="UAE24" s="406" t="n"/>
      <c r="UAF24" s="406" t="n"/>
      <c r="UAG24" s="406" t="n"/>
      <c r="UAH24" s="406" t="n"/>
      <c r="UAI24" s="406" t="n"/>
      <c r="UAJ24" s="406" t="n"/>
      <c r="UAK24" s="406" t="n"/>
      <c r="UAL24" s="406" t="n"/>
      <c r="UAM24" s="406" t="n"/>
      <c r="UAN24" s="406" t="n"/>
      <c r="UAO24" s="406" t="n"/>
      <c r="UAP24" s="406" t="n"/>
      <c r="UAQ24" s="406" t="n"/>
      <c r="UAR24" s="406" t="n"/>
      <c r="UAS24" s="406" t="n"/>
      <c r="UAT24" s="406" t="n"/>
      <c r="UAU24" s="406" t="n"/>
      <c r="UAV24" s="406" t="n"/>
      <c r="UAW24" s="406" t="n"/>
      <c r="UAX24" s="406" t="n"/>
      <c r="UAY24" s="406" t="n"/>
      <c r="UAZ24" s="406" t="n"/>
      <c r="UBA24" s="406" t="n"/>
      <c r="UBB24" s="406" t="n"/>
      <c r="UBC24" s="406" t="n"/>
      <c r="UBD24" s="406" t="n"/>
      <c r="UBE24" s="406" t="n"/>
      <c r="UBF24" s="406" t="n"/>
      <c r="UBG24" s="406" t="n"/>
      <c r="UBH24" s="406" t="n"/>
      <c r="UBI24" s="406" t="n"/>
      <c r="UBJ24" s="406" t="n"/>
      <c r="UBK24" s="406" t="n"/>
      <c r="UBL24" s="406" t="n"/>
      <c r="UBM24" s="406" t="n"/>
      <c r="UBN24" s="406" t="n"/>
      <c r="UBO24" s="406" t="n"/>
      <c r="UBP24" s="406" t="n"/>
      <c r="UBQ24" s="406" t="n"/>
      <c r="UBR24" s="406" t="n"/>
      <c r="UBS24" s="406" t="n"/>
      <c r="UBT24" s="406" t="n"/>
      <c r="UBU24" s="406" t="n"/>
      <c r="UBV24" s="406" t="n"/>
      <c r="UBW24" s="406" t="n"/>
      <c r="UBX24" s="406" t="n"/>
      <c r="UBY24" s="406" t="n"/>
      <c r="UBZ24" s="406" t="n"/>
      <c r="UCA24" s="406" t="n"/>
      <c r="UCB24" s="406" t="n"/>
      <c r="UCC24" s="406" t="n"/>
      <c r="UCD24" s="406" t="n"/>
      <c r="UCE24" s="406" t="n"/>
      <c r="UCF24" s="406" t="n"/>
      <c r="UCG24" s="406" t="n"/>
      <c r="UCH24" s="406" t="n"/>
      <c r="UCI24" s="406" t="n"/>
      <c r="UCJ24" s="406" t="n"/>
      <c r="UCK24" s="406" t="n"/>
      <c r="UCL24" s="406" t="n"/>
      <c r="UCM24" s="406" t="n"/>
      <c r="UCN24" s="406" t="n"/>
      <c r="UCO24" s="406" t="n"/>
      <c r="UCP24" s="406" t="n"/>
      <c r="UCQ24" s="406" t="n"/>
      <c r="UCR24" s="406" t="n"/>
      <c r="UCS24" s="406" t="n"/>
      <c r="UCT24" s="406" t="n"/>
      <c r="UCU24" s="406" t="n"/>
      <c r="UCV24" s="406" t="n"/>
      <c r="UCW24" s="406" t="n"/>
      <c r="UCX24" s="406" t="n"/>
      <c r="UCY24" s="406" t="n"/>
      <c r="UCZ24" s="406" t="n"/>
      <c r="UDA24" s="406" t="n"/>
      <c r="UDB24" s="406" t="n"/>
      <c r="UDC24" s="406" t="n"/>
      <c r="UDD24" s="406" t="n"/>
      <c r="UDE24" s="406" t="n"/>
      <c r="UDF24" s="406" t="n"/>
      <c r="UDG24" s="406" t="n"/>
      <c r="UDH24" s="406" t="n"/>
      <c r="UDI24" s="406" t="n"/>
      <c r="UDJ24" s="406" t="n"/>
      <c r="UDK24" s="406" t="n"/>
      <c r="UDL24" s="406" t="n"/>
      <c r="UDM24" s="406" t="n"/>
      <c r="UDN24" s="406" t="n"/>
      <c r="UDO24" s="406" t="n"/>
      <c r="UDP24" s="406" t="n"/>
      <c r="UDQ24" s="406" t="n"/>
      <c r="UDR24" s="406" t="n"/>
      <c r="UDS24" s="406" t="n"/>
      <c r="UDT24" s="406" t="n"/>
      <c r="UDU24" s="406" t="n"/>
      <c r="UDV24" s="406" t="n"/>
      <c r="UDW24" s="406" t="n"/>
      <c r="UDX24" s="406" t="n"/>
      <c r="UDY24" s="406" t="n"/>
      <c r="UDZ24" s="406" t="n"/>
      <c r="UEA24" s="406" t="n"/>
      <c r="UEB24" s="406" t="n"/>
      <c r="UEC24" s="406" t="n"/>
      <c r="UED24" s="406" t="n"/>
      <c r="UEE24" s="406" t="n"/>
      <c r="UEF24" s="406" t="n"/>
      <c r="UEG24" s="406" t="n"/>
      <c r="UEH24" s="406" t="n"/>
      <c r="UEI24" s="406" t="n"/>
      <c r="UEJ24" s="406" t="n"/>
      <c r="UEK24" s="406" t="n"/>
      <c r="UEL24" s="406" t="n"/>
      <c r="UEM24" s="406" t="n"/>
      <c r="UEN24" s="406" t="n"/>
      <c r="UEO24" s="406" t="n"/>
      <c r="UEP24" s="406" t="n"/>
      <c r="UEQ24" s="406" t="n"/>
      <c r="UER24" s="406" t="n"/>
      <c r="UES24" s="406" t="n"/>
      <c r="UET24" s="406" t="n"/>
      <c r="UEU24" s="406" t="n"/>
      <c r="UEV24" s="406" t="n"/>
      <c r="UEW24" s="406" t="n"/>
      <c r="UEX24" s="406" t="n"/>
      <c r="UEY24" s="406" t="n"/>
      <c r="UEZ24" s="406" t="n"/>
      <c r="UFA24" s="406" t="n"/>
      <c r="UFB24" s="406" t="n"/>
      <c r="UFC24" s="406" t="n"/>
      <c r="UFD24" s="406" t="n"/>
      <c r="UFE24" s="406" t="n"/>
      <c r="UFF24" s="406" t="n"/>
      <c r="UFG24" s="406" t="n"/>
      <c r="UFH24" s="406" t="n"/>
      <c r="UFI24" s="406" t="n"/>
      <c r="UFJ24" s="406" t="n"/>
      <c r="UFK24" s="406" t="n"/>
      <c r="UFL24" s="406" t="n"/>
      <c r="UFM24" s="406" t="n"/>
      <c r="UFN24" s="406" t="n"/>
      <c r="UFO24" s="406" t="n"/>
      <c r="UFP24" s="406" t="n"/>
      <c r="UFQ24" s="406" t="n"/>
      <c r="UFR24" s="406" t="n"/>
      <c r="UFS24" s="406" t="n"/>
      <c r="UFT24" s="406" t="n"/>
      <c r="UFU24" s="406" t="n"/>
      <c r="UFV24" s="406" t="n"/>
      <c r="UFW24" s="406" t="n"/>
      <c r="UFX24" s="406" t="n"/>
      <c r="UFY24" s="406" t="n"/>
      <c r="UFZ24" s="406" t="n"/>
      <c r="UGA24" s="406" t="n"/>
      <c r="UGB24" s="406" t="n"/>
      <c r="UGC24" s="406" t="n"/>
      <c r="UGD24" s="406" t="n"/>
      <c r="UGE24" s="406" t="n"/>
      <c r="UGF24" s="406" t="n"/>
      <c r="UGG24" s="406" t="n"/>
      <c r="UGH24" s="406" t="n"/>
      <c r="UGI24" s="406" t="n"/>
      <c r="UGJ24" s="406" t="n"/>
      <c r="UGK24" s="406" t="n"/>
      <c r="UGL24" s="406" t="n"/>
      <c r="UGM24" s="406" t="n"/>
      <c r="UGN24" s="406" t="n"/>
      <c r="UGO24" s="406" t="n"/>
      <c r="UGP24" s="406" t="n"/>
      <c r="UGQ24" s="406" t="n"/>
      <c r="UGR24" s="406" t="n"/>
      <c r="UGS24" s="406" t="n"/>
      <c r="UGT24" s="406" t="n"/>
      <c r="UGU24" s="406" t="n"/>
      <c r="UGV24" s="406" t="n"/>
      <c r="UGW24" s="406" t="n"/>
      <c r="UGX24" s="406" t="n"/>
      <c r="UGY24" s="406" t="n"/>
      <c r="UGZ24" s="406" t="n"/>
      <c r="UHA24" s="406" t="n"/>
      <c r="UHB24" s="406" t="n"/>
      <c r="UHC24" s="406" t="n"/>
      <c r="UHD24" s="406" t="n"/>
      <c r="UHE24" s="406" t="n"/>
      <c r="UHF24" s="406" t="n"/>
      <c r="UHG24" s="406" t="n"/>
      <c r="UHH24" s="406" t="n"/>
      <c r="UHI24" s="406" t="n"/>
      <c r="UHJ24" s="406" t="n"/>
      <c r="UHK24" s="406" t="n"/>
      <c r="UHL24" s="406" t="n"/>
      <c r="UHM24" s="406" t="n"/>
      <c r="UHN24" s="406" t="n"/>
      <c r="UHO24" s="406" t="n"/>
      <c r="UHP24" s="406" t="n"/>
      <c r="UHQ24" s="406" t="n"/>
      <c r="UHR24" s="406" t="n"/>
      <c r="UHS24" s="406" t="n"/>
      <c r="UHT24" s="406" t="n"/>
      <c r="UHU24" s="406" t="n"/>
      <c r="UHV24" s="406" t="n"/>
      <c r="UHW24" s="406" t="n"/>
      <c r="UHX24" s="406" t="n"/>
      <c r="UHY24" s="406" t="n"/>
      <c r="UHZ24" s="406" t="n"/>
      <c r="UIA24" s="406" t="n"/>
      <c r="UIB24" s="406" t="n"/>
      <c r="UIC24" s="406" t="n"/>
      <c r="UID24" s="406" t="n"/>
      <c r="UIE24" s="406" t="n"/>
      <c r="UIF24" s="406" t="n"/>
      <c r="UIG24" s="406" t="n"/>
      <c r="UIH24" s="406" t="n"/>
      <c r="UII24" s="406" t="n"/>
      <c r="UIJ24" s="406" t="n"/>
      <c r="UIK24" s="406" t="n"/>
      <c r="UIL24" s="406" t="n"/>
      <c r="UIM24" s="406" t="n"/>
      <c r="UIN24" s="406" t="n"/>
      <c r="UIO24" s="406" t="n"/>
      <c r="UIP24" s="406" t="n"/>
      <c r="UIQ24" s="406" t="n"/>
      <c r="UIR24" s="406" t="n"/>
      <c r="UIS24" s="406" t="n"/>
      <c r="UIT24" s="406" t="n"/>
      <c r="UIU24" s="406" t="n"/>
      <c r="UIV24" s="406" t="n"/>
      <c r="UIW24" s="406" t="n"/>
      <c r="UIX24" s="406" t="n"/>
      <c r="UIY24" s="406" t="n"/>
      <c r="UIZ24" s="406" t="n"/>
      <c r="UJA24" s="406" t="n"/>
      <c r="UJB24" s="406" t="n"/>
      <c r="UJC24" s="406" t="n"/>
      <c r="UJD24" s="406" t="n"/>
      <c r="UJE24" s="406" t="n"/>
      <c r="UJF24" s="406" t="n"/>
      <c r="UJG24" s="406" t="n"/>
      <c r="UJH24" s="406" t="n"/>
      <c r="UJI24" s="406" t="n"/>
      <c r="UJJ24" s="406" t="n"/>
      <c r="UJK24" s="406" t="n"/>
      <c r="UJL24" s="406" t="n"/>
      <c r="UJM24" s="406" t="n"/>
      <c r="UJN24" s="406" t="n"/>
      <c r="UJO24" s="406" t="n"/>
      <c r="UJP24" s="406" t="n"/>
      <c r="UJQ24" s="406" t="n"/>
      <c r="UJR24" s="406" t="n"/>
      <c r="UJS24" s="406" t="n"/>
      <c r="UJT24" s="406" t="n"/>
      <c r="UJU24" s="406" t="n"/>
      <c r="UJV24" s="406" t="n"/>
      <c r="UJW24" s="406" t="n"/>
      <c r="UJX24" s="406" t="n"/>
      <c r="UJY24" s="406" t="n"/>
      <c r="UJZ24" s="406" t="n"/>
      <c r="UKA24" s="406" t="n"/>
      <c r="UKB24" s="406" t="n"/>
      <c r="UKC24" s="406" t="n"/>
      <c r="UKD24" s="406" t="n"/>
      <c r="UKE24" s="406" t="n"/>
      <c r="UKF24" s="406" t="n"/>
      <c r="UKG24" s="406" t="n"/>
      <c r="UKH24" s="406" t="n"/>
      <c r="UKI24" s="406" t="n"/>
      <c r="UKJ24" s="406" t="n"/>
      <c r="UKK24" s="406" t="n"/>
      <c r="UKL24" s="406" t="n"/>
      <c r="UKM24" s="406" t="n"/>
      <c r="UKN24" s="406" t="n"/>
      <c r="UKO24" s="406" t="n"/>
      <c r="UKP24" s="406" t="n"/>
      <c r="UKQ24" s="406" t="n"/>
      <c r="UKR24" s="406" t="n"/>
      <c r="UKS24" s="406" t="n"/>
      <c r="UKT24" s="406" t="n"/>
      <c r="UKU24" s="406" t="n"/>
      <c r="UKV24" s="406" t="n"/>
      <c r="UKW24" s="406" t="n"/>
      <c r="UKX24" s="406" t="n"/>
      <c r="UKY24" s="406" t="n"/>
      <c r="UKZ24" s="406" t="n"/>
      <c r="ULA24" s="406" t="n"/>
      <c r="ULB24" s="406" t="n"/>
      <c r="ULC24" s="406" t="n"/>
      <c r="ULD24" s="406" t="n"/>
      <c r="ULE24" s="406" t="n"/>
      <c r="ULF24" s="406" t="n"/>
      <c r="ULG24" s="406" t="n"/>
      <c r="ULH24" s="406" t="n"/>
      <c r="ULI24" s="406" t="n"/>
      <c r="ULJ24" s="406" t="n"/>
      <c r="ULK24" s="406" t="n"/>
      <c r="ULL24" s="406" t="n"/>
      <c r="ULM24" s="406" t="n"/>
      <c r="ULN24" s="406" t="n"/>
      <c r="ULO24" s="406" t="n"/>
      <c r="ULP24" s="406" t="n"/>
      <c r="ULQ24" s="406" t="n"/>
      <c r="ULR24" s="406" t="n"/>
      <c r="ULS24" s="406" t="n"/>
      <c r="ULT24" s="406" t="n"/>
      <c r="ULU24" s="406" t="n"/>
      <c r="ULV24" s="406" t="n"/>
      <c r="ULW24" s="406" t="n"/>
      <c r="ULX24" s="406" t="n"/>
      <c r="ULY24" s="406" t="n"/>
      <c r="ULZ24" s="406" t="n"/>
      <c r="UMA24" s="406" t="n"/>
      <c r="UMB24" s="406" t="n"/>
      <c r="UMC24" s="406" t="n"/>
      <c r="UMD24" s="406" t="n"/>
      <c r="UME24" s="406" t="n"/>
      <c r="UMF24" s="406" t="n"/>
      <c r="UMG24" s="406" t="n"/>
      <c r="UMH24" s="406" t="n"/>
      <c r="UMI24" s="406" t="n"/>
      <c r="UMJ24" s="406" t="n"/>
      <c r="UMK24" s="406" t="n"/>
      <c r="UML24" s="406" t="n"/>
      <c r="UMM24" s="406" t="n"/>
      <c r="UMN24" s="406" t="n"/>
      <c r="UMO24" s="406" t="n"/>
      <c r="UMP24" s="406" t="n"/>
      <c r="UMQ24" s="406" t="n"/>
      <c r="UMR24" s="406" t="n"/>
      <c r="UMS24" s="406" t="n"/>
      <c r="UMT24" s="406" t="n"/>
      <c r="UMU24" s="406" t="n"/>
      <c r="UMV24" s="406" t="n"/>
      <c r="UMW24" s="406" t="n"/>
      <c r="UMX24" s="406" t="n"/>
      <c r="UMY24" s="406" t="n"/>
      <c r="UMZ24" s="406" t="n"/>
      <c r="UNA24" s="406" t="n"/>
      <c r="UNB24" s="406" t="n"/>
      <c r="UNC24" s="406" t="n"/>
      <c r="UND24" s="406" t="n"/>
      <c r="UNE24" s="406" t="n"/>
      <c r="UNF24" s="406" t="n"/>
      <c r="UNG24" s="406" t="n"/>
      <c r="UNH24" s="406" t="n"/>
      <c r="UNI24" s="406" t="n"/>
      <c r="UNJ24" s="406" t="n"/>
      <c r="UNK24" s="406" t="n"/>
      <c r="UNL24" s="406" t="n"/>
      <c r="UNM24" s="406" t="n"/>
      <c r="UNN24" s="406" t="n"/>
      <c r="UNO24" s="406" t="n"/>
      <c r="UNP24" s="406" t="n"/>
      <c r="UNQ24" s="406" t="n"/>
      <c r="UNR24" s="406" t="n"/>
      <c r="UNS24" s="406" t="n"/>
      <c r="UNT24" s="406" t="n"/>
      <c r="UNU24" s="406" t="n"/>
      <c r="UNV24" s="406" t="n"/>
      <c r="UNW24" s="406" t="n"/>
      <c r="UNX24" s="406" t="n"/>
      <c r="UNY24" s="406" t="n"/>
      <c r="UNZ24" s="406" t="n"/>
      <c r="UOA24" s="406" t="n"/>
      <c r="UOB24" s="406" t="n"/>
      <c r="UOC24" s="406" t="n"/>
      <c r="UOD24" s="406" t="n"/>
      <c r="UOE24" s="406" t="n"/>
      <c r="UOF24" s="406" t="n"/>
      <c r="UOG24" s="406" t="n"/>
      <c r="UOH24" s="406" t="n"/>
      <c r="UOI24" s="406" t="n"/>
      <c r="UOJ24" s="406" t="n"/>
      <c r="UOK24" s="406" t="n"/>
      <c r="UOL24" s="406" t="n"/>
      <c r="UOM24" s="406" t="n"/>
      <c r="UON24" s="406" t="n"/>
      <c r="UOO24" s="406" t="n"/>
      <c r="UOP24" s="406" t="n"/>
      <c r="UOQ24" s="406" t="n"/>
      <c r="UOR24" s="406" t="n"/>
      <c r="UOS24" s="406" t="n"/>
      <c r="UOT24" s="406" t="n"/>
      <c r="UOU24" s="406" t="n"/>
      <c r="UOV24" s="406" t="n"/>
      <c r="UOW24" s="406" t="n"/>
      <c r="UOX24" s="406" t="n"/>
      <c r="UOY24" s="406" t="n"/>
      <c r="UOZ24" s="406" t="n"/>
      <c r="UPA24" s="406" t="n"/>
      <c r="UPB24" s="406" t="n"/>
      <c r="UPC24" s="406" t="n"/>
      <c r="UPD24" s="406" t="n"/>
      <c r="UPE24" s="406" t="n"/>
      <c r="UPF24" s="406" t="n"/>
      <c r="UPG24" s="406" t="n"/>
      <c r="UPH24" s="406" t="n"/>
      <c r="UPI24" s="406" t="n"/>
      <c r="UPJ24" s="406" t="n"/>
      <c r="UPK24" s="406" t="n"/>
      <c r="UPL24" s="406" t="n"/>
      <c r="UPM24" s="406" t="n"/>
      <c r="UPN24" s="406" t="n"/>
      <c r="UPO24" s="406" t="n"/>
      <c r="UPP24" s="406" t="n"/>
      <c r="UPQ24" s="406" t="n"/>
      <c r="UPR24" s="406" t="n"/>
      <c r="UPS24" s="406" t="n"/>
      <c r="UPT24" s="406" t="n"/>
      <c r="UPU24" s="406" t="n"/>
      <c r="UPV24" s="406" t="n"/>
      <c r="UPW24" s="406" t="n"/>
      <c r="UPX24" s="406" t="n"/>
      <c r="UPY24" s="406" t="n"/>
      <c r="UPZ24" s="406" t="n"/>
      <c r="UQA24" s="406" t="n"/>
      <c r="UQB24" s="406" t="n"/>
      <c r="UQC24" s="406" t="n"/>
      <c r="UQD24" s="406" t="n"/>
      <c r="UQE24" s="406" t="n"/>
      <c r="UQF24" s="406" t="n"/>
      <c r="UQG24" s="406" t="n"/>
      <c r="UQH24" s="406" t="n"/>
      <c r="UQI24" s="406" t="n"/>
      <c r="UQJ24" s="406" t="n"/>
      <c r="UQK24" s="406" t="n"/>
      <c r="UQL24" s="406" t="n"/>
      <c r="UQM24" s="406" t="n"/>
      <c r="UQN24" s="406" t="n"/>
      <c r="UQO24" s="406" t="n"/>
      <c r="UQP24" s="406" t="n"/>
      <c r="UQQ24" s="406" t="n"/>
      <c r="UQR24" s="406" t="n"/>
      <c r="UQS24" s="406" t="n"/>
      <c r="UQT24" s="406" t="n"/>
      <c r="UQU24" s="406" t="n"/>
      <c r="UQV24" s="406" t="n"/>
      <c r="UQW24" s="406" t="n"/>
      <c r="UQX24" s="406" t="n"/>
      <c r="UQY24" s="406" t="n"/>
      <c r="UQZ24" s="406" t="n"/>
      <c r="URA24" s="406" t="n"/>
      <c r="URB24" s="406" t="n"/>
      <c r="URC24" s="406" t="n"/>
      <c r="URD24" s="406" t="n"/>
      <c r="URE24" s="406" t="n"/>
      <c r="URF24" s="406" t="n"/>
      <c r="URG24" s="406" t="n"/>
      <c r="URH24" s="406" t="n"/>
      <c r="URI24" s="406" t="n"/>
      <c r="URJ24" s="406" t="n"/>
      <c r="URK24" s="406" t="n"/>
      <c r="URL24" s="406" t="n"/>
      <c r="URM24" s="406" t="n"/>
      <c r="URN24" s="406" t="n"/>
      <c r="URO24" s="406" t="n"/>
      <c r="URP24" s="406" t="n"/>
      <c r="URQ24" s="406" t="n"/>
      <c r="URR24" s="406" t="n"/>
      <c r="URS24" s="406" t="n"/>
      <c r="URT24" s="406" t="n"/>
      <c r="URU24" s="406" t="n"/>
      <c r="URV24" s="406" t="n"/>
      <c r="URW24" s="406" t="n"/>
      <c r="URX24" s="406" t="n"/>
      <c r="URY24" s="406" t="n"/>
      <c r="URZ24" s="406" t="n"/>
      <c r="USA24" s="406" t="n"/>
      <c r="USB24" s="406" t="n"/>
      <c r="USC24" s="406" t="n"/>
      <c r="USD24" s="406" t="n"/>
      <c r="USE24" s="406" t="n"/>
      <c r="USF24" s="406" t="n"/>
      <c r="USG24" s="406" t="n"/>
      <c r="USH24" s="406" t="n"/>
      <c r="USI24" s="406" t="n"/>
      <c r="USJ24" s="406" t="n"/>
      <c r="USK24" s="406" t="n"/>
      <c r="USL24" s="406" t="n"/>
      <c r="USM24" s="406" t="n"/>
      <c r="USN24" s="406" t="n"/>
      <c r="USO24" s="406" t="n"/>
      <c r="USP24" s="406" t="n"/>
      <c r="USQ24" s="406" t="n"/>
      <c r="USR24" s="406" t="n"/>
      <c r="USS24" s="406" t="n"/>
      <c r="UST24" s="406" t="n"/>
      <c r="USU24" s="406" t="n"/>
      <c r="USV24" s="406" t="n"/>
      <c r="USW24" s="406" t="n"/>
      <c r="USX24" s="406" t="n"/>
      <c r="USY24" s="406" t="n"/>
      <c r="USZ24" s="406" t="n"/>
      <c r="UTA24" s="406" t="n"/>
      <c r="UTB24" s="406" t="n"/>
      <c r="UTC24" s="406" t="n"/>
      <c r="UTD24" s="406" t="n"/>
      <c r="UTE24" s="406" t="n"/>
      <c r="UTF24" s="406" t="n"/>
      <c r="UTG24" s="406" t="n"/>
      <c r="UTH24" s="406" t="n"/>
      <c r="UTI24" s="406" t="n"/>
      <c r="UTJ24" s="406" t="n"/>
      <c r="UTK24" s="406" t="n"/>
      <c r="UTL24" s="406" t="n"/>
      <c r="UTM24" s="406" t="n"/>
      <c r="UTN24" s="406" t="n"/>
      <c r="UTO24" s="406" t="n"/>
      <c r="UTP24" s="406" t="n"/>
      <c r="UTQ24" s="406" t="n"/>
      <c r="UTR24" s="406" t="n"/>
      <c r="UTS24" s="406" t="n"/>
      <c r="UTT24" s="406" t="n"/>
      <c r="UTU24" s="406" t="n"/>
      <c r="UTV24" s="406" t="n"/>
      <c r="UTW24" s="406" t="n"/>
      <c r="UTX24" s="406" t="n"/>
      <c r="UTY24" s="406" t="n"/>
      <c r="UTZ24" s="406" t="n"/>
      <c r="UUA24" s="406" t="n"/>
      <c r="UUB24" s="406" t="n"/>
      <c r="UUC24" s="406" t="n"/>
      <c r="UUD24" s="406" t="n"/>
      <c r="UUE24" s="406" t="n"/>
      <c r="UUF24" s="406" t="n"/>
      <c r="UUG24" s="406" t="n"/>
      <c r="UUH24" s="406" t="n"/>
      <c r="UUI24" s="406" t="n"/>
      <c r="UUJ24" s="406" t="n"/>
      <c r="UUK24" s="406" t="n"/>
      <c r="UUL24" s="406" t="n"/>
      <c r="UUM24" s="406" t="n"/>
      <c r="UUN24" s="406" t="n"/>
      <c r="UUO24" s="406" t="n"/>
      <c r="UUP24" s="406" t="n"/>
      <c r="UUQ24" s="406" t="n"/>
      <c r="UUR24" s="406" t="n"/>
      <c r="UUS24" s="406" t="n"/>
      <c r="UUT24" s="406" t="n"/>
      <c r="UUU24" s="406" t="n"/>
      <c r="UUV24" s="406" t="n"/>
      <c r="UUW24" s="406" t="n"/>
      <c r="UUX24" s="406" t="n"/>
      <c r="UUY24" s="406" t="n"/>
      <c r="UUZ24" s="406" t="n"/>
      <c r="UVA24" s="406" t="n"/>
      <c r="UVB24" s="406" t="n"/>
      <c r="UVC24" s="406" t="n"/>
      <c r="UVD24" s="406" t="n"/>
      <c r="UVE24" s="406" t="n"/>
      <c r="UVF24" s="406" t="n"/>
      <c r="UVG24" s="406" t="n"/>
      <c r="UVH24" s="406" t="n"/>
      <c r="UVI24" s="406" t="n"/>
      <c r="UVJ24" s="406" t="n"/>
      <c r="UVK24" s="406" t="n"/>
      <c r="UVL24" s="406" t="n"/>
      <c r="UVM24" s="406" t="n"/>
      <c r="UVN24" s="406" t="n"/>
      <c r="UVO24" s="406" t="n"/>
      <c r="UVP24" s="406" t="n"/>
      <c r="UVQ24" s="406" t="n"/>
      <c r="UVR24" s="406" t="n"/>
      <c r="UVS24" s="406" t="n"/>
      <c r="UVT24" s="406" t="n"/>
      <c r="UVU24" s="406" t="n"/>
      <c r="UVV24" s="406" t="n"/>
      <c r="UVW24" s="406" t="n"/>
      <c r="UVX24" s="406" t="n"/>
      <c r="UVY24" s="406" t="n"/>
      <c r="UVZ24" s="406" t="n"/>
      <c r="UWA24" s="406" t="n"/>
      <c r="UWB24" s="406" t="n"/>
      <c r="UWC24" s="406" t="n"/>
      <c r="UWD24" s="406" t="n"/>
      <c r="UWE24" s="406" t="n"/>
      <c r="UWF24" s="406" t="n"/>
      <c r="UWG24" s="406" t="n"/>
      <c r="UWH24" s="406" t="n"/>
      <c r="UWI24" s="406" t="n"/>
      <c r="UWJ24" s="406" t="n"/>
      <c r="UWK24" s="406" t="n"/>
      <c r="UWL24" s="406" t="n"/>
      <c r="UWM24" s="406" t="n"/>
      <c r="UWN24" s="406" t="n"/>
      <c r="UWO24" s="406" t="n"/>
      <c r="UWP24" s="406" t="n"/>
      <c r="UWQ24" s="406" t="n"/>
      <c r="UWR24" s="406" t="n"/>
      <c r="UWS24" s="406" t="n"/>
      <c r="UWT24" s="406" t="n"/>
      <c r="UWU24" s="406" t="n"/>
      <c r="UWV24" s="406" t="n"/>
      <c r="UWW24" s="406" t="n"/>
      <c r="UWX24" s="406" t="n"/>
      <c r="UWY24" s="406" t="n"/>
      <c r="UWZ24" s="406" t="n"/>
      <c r="UXA24" s="406" t="n"/>
      <c r="UXB24" s="406" t="n"/>
      <c r="UXC24" s="406" t="n"/>
      <c r="UXD24" s="406" t="n"/>
      <c r="UXE24" s="406" t="n"/>
      <c r="UXF24" s="406" t="n"/>
      <c r="UXG24" s="406" t="n"/>
      <c r="UXH24" s="406" t="n"/>
      <c r="UXI24" s="406" t="n"/>
      <c r="UXJ24" s="406" t="n"/>
      <c r="UXK24" s="406" t="n"/>
      <c r="UXL24" s="406" t="n"/>
      <c r="UXM24" s="406" t="n"/>
      <c r="UXN24" s="406" t="n"/>
      <c r="UXO24" s="406" t="n"/>
      <c r="UXP24" s="406" t="n"/>
      <c r="UXQ24" s="406" t="n"/>
      <c r="UXR24" s="406" t="n"/>
      <c r="UXS24" s="406" t="n"/>
      <c r="UXT24" s="406" t="n"/>
      <c r="UXU24" s="406" t="n"/>
      <c r="UXV24" s="406" t="n"/>
      <c r="UXW24" s="406" t="n"/>
      <c r="UXX24" s="406" t="n"/>
      <c r="UXY24" s="406" t="n"/>
      <c r="UXZ24" s="406" t="n"/>
      <c r="UYA24" s="406" t="n"/>
      <c r="UYB24" s="406" t="n"/>
      <c r="UYC24" s="406" t="n"/>
      <c r="UYD24" s="406" t="n"/>
      <c r="UYE24" s="406" t="n"/>
      <c r="UYF24" s="406" t="n"/>
      <c r="UYG24" s="406" t="n"/>
      <c r="UYH24" s="406" t="n"/>
      <c r="UYI24" s="406" t="n"/>
      <c r="UYJ24" s="406" t="n"/>
      <c r="UYK24" s="406" t="n"/>
      <c r="UYL24" s="406" t="n"/>
      <c r="UYM24" s="406" t="n"/>
      <c r="UYN24" s="406" t="n"/>
      <c r="UYO24" s="406" t="n"/>
      <c r="UYP24" s="406" t="n"/>
      <c r="UYQ24" s="406" t="n"/>
      <c r="UYR24" s="406" t="n"/>
      <c r="UYS24" s="406" t="n"/>
      <c r="UYT24" s="406" t="n"/>
      <c r="UYU24" s="406" t="n"/>
      <c r="UYV24" s="406" t="n"/>
      <c r="UYW24" s="406" t="n"/>
      <c r="UYX24" s="406" t="n"/>
      <c r="UYY24" s="406" t="n"/>
      <c r="UYZ24" s="406" t="n"/>
      <c r="UZA24" s="406" t="n"/>
      <c r="UZB24" s="406" t="n"/>
      <c r="UZC24" s="406" t="n"/>
      <c r="UZD24" s="406" t="n"/>
      <c r="UZE24" s="406" t="n"/>
      <c r="UZF24" s="406" t="n"/>
      <c r="UZG24" s="406" t="n"/>
      <c r="UZH24" s="406" t="n"/>
      <c r="UZI24" s="406" t="n"/>
      <c r="UZJ24" s="406" t="n"/>
      <c r="UZK24" s="406" t="n"/>
      <c r="UZL24" s="406" t="n"/>
      <c r="UZM24" s="406" t="n"/>
      <c r="UZN24" s="406" t="n"/>
      <c r="UZO24" s="406" t="n"/>
      <c r="UZP24" s="406" t="n"/>
      <c r="UZQ24" s="406" t="n"/>
      <c r="UZR24" s="406" t="n"/>
      <c r="UZS24" s="406" t="n"/>
      <c r="UZT24" s="406" t="n"/>
      <c r="UZU24" s="406" t="n"/>
      <c r="UZV24" s="406" t="n"/>
      <c r="UZW24" s="406" t="n"/>
      <c r="UZX24" s="406" t="n"/>
      <c r="UZY24" s="406" t="n"/>
      <c r="UZZ24" s="406" t="n"/>
      <c r="VAA24" s="406" t="n"/>
      <c r="VAB24" s="406" t="n"/>
      <c r="VAC24" s="406" t="n"/>
      <c r="VAD24" s="406" t="n"/>
      <c r="VAE24" s="406" t="n"/>
      <c r="VAF24" s="406" t="n"/>
      <c r="VAG24" s="406" t="n"/>
      <c r="VAH24" s="406" t="n"/>
      <c r="VAI24" s="406" t="n"/>
      <c r="VAJ24" s="406" t="n"/>
      <c r="VAK24" s="406" t="n"/>
      <c r="VAL24" s="406" t="n"/>
      <c r="VAM24" s="406" t="n"/>
      <c r="VAN24" s="406" t="n"/>
      <c r="VAO24" s="406" t="n"/>
      <c r="VAP24" s="406" t="n"/>
      <c r="VAQ24" s="406" t="n"/>
      <c r="VAR24" s="406" t="n"/>
      <c r="VAS24" s="406" t="n"/>
      <c r="VAT24" s="406" t="n"/>
      <c r="VAU24" s="406" t="n"/>
      <c r="VAV24" s="406" t="n"/>
      <c r="VAW24" s="406" t="n"/>
      <c r="VAX24" s="406" t="n"/>
      <c r="VAY24" s="406" t="n"/>
      <c r="VAZ24" s="406" t="n"/>
      <c r="VBA24" s="406" t="n"/>
      <c r="VBB24" s="406" t="n"/>
      <c r="VBC24" s="406" t="n"/>
      <c r="VBD24" s="406" t="n"/>
      <c r="VBE24" s="406" t="n"/>
      <c r="VBF24" s="406" t="n"/>
      <c r="VBG24" s="406" t="n"/>
      <c r="VBH24" s="406" t="n"/>
      <c r="VBI24" s="406" t="n"/>
      <c r="VBJ24" s="406" t="n"/>
      <c r="VBK24" s="406" t="n"/>
      <c r="VBL24" s="406" t="n"/>
      <c r="VBM24" s="406" t="n"/>
      <c r="VBN24" s="406" t="n"/>
      <c r="VBO24" s="406" t="n"/>
      <c r="VBP24" s="406" t="n"/>
      <c r="VBQ24" s="406" t="n"/>
      <c r="VBR24" s="406" t="n"/>
      <c r="VBS24" s="406" t="n"/>
      <c r="VBT24" s="406" t="n"/>
      <c r="VBU24" s="406" t="n"/>
      <c r="VBV24" s="406" t="n"/>
      <c r="VBW24" s="406" t="n"/>
      <c r="VBX24" s="406" t="n"/>
      <c r="VBY24" s="406" t="n"/>
      <c r="VBZ24" s="406" t="n"/>
      <c r="VCA24" s="406" t="n"/>
      <c r="VCB24" s="406" t="n"/>
      <c r="VCC24" s="406" t="n"/>
      <c r="VCD24" s="406" t="n"/>
      <c r="VCE24" s="406" t="n"/>
      <c r="VCF24" s="406" t="n"/>
      <c r="VCG24" s="406" t="n"/>
      <c r="VCH24" s="406" t="n"/>
      <c r="VCI24" s="406" t="n"/>
      <c r="VCJ24" s="406" t="n"/>
      <c r="VCK24" s="406" t="n"/>
      <c r="VCL24" s="406" t="n"/>
      <c r="VCM24" s="406" t="n"/>
      <c r="VCN24" s="406" t="n"/>
      <c r="VCO24" s="406" t="n"/>
      <c r="VCP24" s="406" t="n"/>
      <c r="VCQ24" s="406" t="n"/>
      <c r="VCR24" s="406" t="n"/>
      <c r="VCS24" s="406" t="n"/>
      <c r="VCT24" s="406" t="n"/>
      <c r="VCU24" s="406" t="n"/>
      <c r="VCV24" s="406" t="n"/>
      <c r="VCW24" s="406" t="n"/>
      <c r="VCX24" s="406" t="n"/>
      <c r="VCY24" s="406" t="n"/>
      <c r="VCZ24" s="406" t="n"/>
      <c r="VDA24" s="406" t="n"/>
      <c r="VDB24" s="406" t="n"/>
      <c r="VDC24" s="406" t="n"/>
      <c r="VDD24" s="406" t="n"/>
      <c r="VDE24" s="406" t="n"/>
      <c r="VDF24" s="406" t="n"/>
      <c r="VDG24" s="406" t="n"/>
      <c r="VDH24" s="406" t="n"/>
      <c r="VDI24" s="406" t="n"/>
      <c r="VDJ24" s="406" t="n"/>
      <c r="VDK24" s="406" t="n"/>
      <c r="VDL24" s="406" t="n"/>
      <c r="VDM24" s="406" t="n"/>
      <c r="VDN24" s="406" t="n"/>
      <c r="VDO24" s="406" t="n"/>
      <c r="VDP24" s="406" t="n"/>
      <c r="VDQ24" s="406" t="n"/>
      <c r="VDR24" s="406" t="n"/>
      <c r="VDS24" s="406" t="n"/>
      <c r="VDT24" s="406" t="n"/>
      <c r="VDU24" s="406" t="n"/>
      <c r="VDV24" s="406" t="n"/>
      <c r="VDW24" s="406" t="n"/>
      <c r="VDX24" s="406" t="n"/>
      <c r="VDY24" s="406" t="n"/>
      <c r="VDZ24" s="406" t="n"/>
      <c r="VEA24" s="406" t="n"/>
      <c r="VEB24" s="406" t="n"/>
      <c r="VEC24" s="406" t="n"/>
      <c r="VED24" s="406" t="n"/>
      <c r="VEE24" s="406" t="n"/>
      <c r="VEF24" s="406" t="n"/>
      <c r="VEG24" s="406" t="n"/>
      <c r="VEH24" s="406" t="n"/>
      <c r="VEI24" s="406" t="n"/>
      <c r="VEJ24" s="406" t="n"/>
      <c r="VEK24" s="406" t="n"/>
      <c r="VEL24" s="406" t="n"/>
      <c r="VEM24" s="406" t="n"/>
      <c r="VEN24" s="406" t="n"/>
      <c r="VEO24" s="406" t="n"/>
      <c r="VEP24" s="406" t="n"/>
      <c r="VEQ24" s="406" t="n"/>
      <c r="VER24" s="406" t="n"/>
      <c r="VES24" s="406" t="n"/>
      <c r="VET24" s="406" t="n"/>
      <c r="VEU24" s="406" t="n"/>
      <c r="VEV24" s="406" t="n"/>
      <c r="VEW24" s="406" t="n"/>
      <c r="VEX24" s="406" t="n"/>
      <c r="VEY24" s="406" t="n"/>
      <c r="VEZ24" s="406" t="n"/>
      <c r="VFA24" s="406" t="n"/>
      <c r="VFB24" s="406" t="n"/>
      <c r="VFC24" s="406" t="n"/>
      <c r="VFD24" s="406" t="n"/>
      <c r="VFE24" s="406" t="n"/>
      <c r="VFF24" s="406" t="n"/>
      <c r="VFG24" s="406" t="n"/>
      <c r="VFH24" s="406" t="n"/>
      <c r="VFI24" s="406" t="n"/>
      <c r="VFJ24" s="406" t="n"/>
      <c r="VFK24" s="406" t="n"/>
      <c r="VFL24" s="406" t="n"/>
      <c r="VFM24" s="406" t="n"/>
      <c r="VFN24" s="406" t="n"/>
      <c r="VFO24" s="406" t="n"/>
      <c r="VFP24" s="406" t="n"/>
      <c r="VFQ24" s="406" t="n"/>
      <c r="VFR24" s="406" t="n"/>
      <c r="VFS24" s="406" t="n"/>
      <c r="VFT24" s="406" t="n"/>
      <c r="VFU24" s="406" t="n"/>
      <c r="VFV24" s="406" t="n"/>
      <c r="VFW24" s="406" t="n"/>
      <c r="VFX24" s="406" t="n"/>
      <c r="VFY24" s="406" t="n"/>
      <c r="VFZ24" s="406" t="n"/>
      <c r="VGA24" s="406" t="n"/>
      <c r="VGB24" s="406" t="n"/>
      <c r="VGC24" s="406" t="n"/>
      <c r="VGD24" s="406" t="n"/>
      <c r="VGE24" s="406" t="n"/>
      <c r="VGF24" s="406" t="n"/>
      <c r="VGG24" s="406" t="n"/>
      <c r="VGH24" s="406" t="n"/>
      <c r="VGI24" s="406" t="n"/>
      <c r="VGJ24" s="406" t="n"/>
      <c r="VGK24" s="406" t="n"/>
      <c r="VGL24" s="406" t="n"/>
      <c r="VGM24" s="406" t="n"/>
      <c r="VGN24" s="406" t="n"/>
      <c r="VGO24" s="406" t="n"/>
      <c r="VGP24" s="406" t="n"/>
      <c r="VGQ24" s="406" t="n"/>
      <c r="VGR24" s="406" t="n"/>
      <c r="VGS24" s="406" t="n"/>
      <c r="VGT24" s="406" t="n"/>
      <c r="VGU24" s="406" t="n"/>
      <c r="VGV24" s="406" t="n"/>
      <c r="VGW24" s="406" t="n"/>
      <c r="VGX24" s="406" t="n"/>
      <c r="VGY24" s="406" t="n"/>
      <c r="VGZ24" s="406" t="n"/>
      <c r="VHA24" s="406" t="n"/>
      <c r="VHB24" s="406" t="n"/>
      <c r="VHC24" s="406" t="n"/>
      <c r="VHD24" s="406" t="n"/>
      <c r="VHE24" s="406" t="n"/>
      <c r="VHF24" s="406" t="n"/>
      <c r="VHG24" s="406" t="n"/>
      <c r="VHH24" s="406" t="n"/>
      <c r="VHI24" s="406" t="n"/>
      <c r="VHJ24" s="406" t="n"/>
      <c r="VHK24" s="406" t="n"/>
      <c r="VHL24" s="406" t="n"/>
      <c r="VHM24" s="406" t="n"/>
      <c r="VHN24" s="406" t="n"/>
      <c r="VHO24" s="406" t="n"/>
      <c r="VHP24" s="406" t="n"/>
      <c r="VHQ24" s="406" t="n"/>
      <c r="VHR24" s="406" t="n"/>
      <c r="VHS24" s="406" t="n"/>
      <c r="VHT24" s="406" t="n"/>
      <c r="VHU24" s="406" t="n"/>
      <c r="VHV24" s="406" t="n"/>
      <c r="VHW24" s="406" t="n"/>
      <c r="VHX24" s="406" t="n"/>
      <c r="VHY24" s="406" t="n"/>
      <c r="VHZ24" s="406" t="n"/>
      <c r="VIA24" s="406" t="n"/>
      <c r="VIB24" s="406" t="n"/>
      <c r="VIC24" s="406" t="n"/>
      <c r="VID24" s="406" t="n"/>
      <c r="VIE24" s="406" t="n"/>
      <c r="VIF24" s="406" t="n"/>
      <c r="VIG24" s="406" t="n"/>
      <c r="VIH24" s="406" t="n"/>
      <c r="VII24" s="406" t="n"/>
      <c r="VIJ24" s="406" t="n"/>
      <c r="VIK24" s="406" t="n"/>
      <c r="VIL24" s="406" t="n"/>
      <c r="VIM24" s="406" t="n"/>
      <c r="VIN24" s="406" t="n"/>
      <c r="VIO24" s="406" t="n"/>
      <c r="VIP24" s="406" t="n"/>
      <c r="VIQ24" s="406" t="n"/>
      <c r="VIR24" s="406" t="n"/>
      <c r="VIS24" s="406" t="n"/>
      <c r="VIT24" s="406" t="n"/>
      <c r="VIU24" s="406" t="n"/>
      <c r="VIV24" s="406" t="n"/>
      <c r="VIW24" s="406" t="n"/>
      <c r="VIX24" s="406" t="n"/>
      <c r="VIY24" s="406" t="n"/>
      <c r="VIZ24" s="406" t="n"/>
      <c r="VJA24" s="406" t="n"/>
      <c r="VJB24" s="406" t="n"/>
      <c r="VJC24" s="406" t="n"/>
      <c r="VJD24" s="406" t="n"/>
      <c r="VJE24" s="406" t="n"/>
      <c r="VJF24" s="406" t="n"/>
      <c r="VJG24" s="406" t="n"/>
      <c r="VJH24" s="406" t="n"/>
      <c r="VJI24" s="406" t="n"/>
      <c r="VJJ24" s="406" t="n"/>
      <c r="VJK24" s="406" t="n"/>
      <c r="VJL24" s="406" t="n"/>
      <c r="VJM24" s="406" t="n"/>
      <c r="VJN24" s="406" t="n"/>
      <c r="VJO24" s="406" t="n"/>
      <c r="VJP24" s="406" t="n"/>
      <c r="VJQ24" s="406" t="n"/>
      <c r="VJR24" s="406" t="n"/>
      <c r="VJS24" s="406" t="n"/>
      <c r="VJT24" s="406" t="n"/>
      <c r="VJU24" s="406" t="n"/>
      <c r="VJV24" s="406" t="n"/>
      <c r="VJW24" s="406" t="n"/>
      <c r="VJX24" s="406" t="n"/>
      <c r="VJY24" s="406" t="n"/>
      <c r="VJZ24" s="406" t="n"/>
      <c r="VKA24" s="406" t="n"/>
      <c r="VKB24" s="406" t="n"/>
      <c r="VKC24" s="406" t="n"/>
      <c r="VKD24" s="406" t="n"/>
      <c r="VKE24" s="406" t="n"/>
      <c r="VKF24" s="406" t="n"/>
      <c r="VKG24" s="406" t="n"/>
      <c r="VKH24" s="406" t="n"/>
      <c r="VKI24" s="406" t="n"/>
      <c r="VKJ24" s="406" t="n"/>
      <c r="VKK24" s="406" t="n"/>
      <c r="VKL24" s="406" t="n"/>
      <c r="VKM24" s="406" t="n"/>
      <c r="VKN24" s="406" t="n"/>
      <c r="VKO24" s="406" t="n"/>
      <c r="VKP24" s="406" t="n"/>
      <c r="VKQ24" s="406" t="n"/>
      <c r="VKR24" s="406" t="n"/>
      <c r="VKS24" s="406" t="n"/>
      <c r="VKT24" s="406" t="n"/>
      <c r="VKU24" s="406" t="n"/>
      <c r="VKV24" s="406" t="n"/>
      <c r="VKW24" s="406" t="n"/>
      <c r="VKX24" s="406" t="n"/>
      <c r="VKY24" s="406" t="n"/>
      <c r="VKZ24" s="406" t="n"/>
      <c r="VLA24" s="406" t="n"/>
      <c r="VLB24" s="406" t="n"/>
      <c r="VLC24" s="406" t="n"/>
      <c r="VLD24" s="406" t="n"/>
      <c r="VLE24" s="406" t="n"/>
      <c r="VLF24" s="406" t="n"/>
      <c r="VLG24" s="406" t="n"/>
      <c r="VLH24" s="406" t="n"/>
      <c r="VLI24" s="406" t="n"/>
      <c r="VLJ24" s="406" t="n"/>
      <c r="VLK24" s="406" t="n"/>
      <c r="VLL24" s="406" t="n"/>
      <c r="VLM24" s="406" t="n"/>
      <c r="VLN24" s="406" t="n"/>
      <c r="VLO24" s="406" t="n"/>
      <c r="VLP24" s="406" t="n"/>
      <c r="VLQ24" s="406" t="n"/>
      <c r="VLR24" s="406" t="n"/>
      <c r="VLS24" s="406" t="n"/>
      <c r="VLT24" s="406" t="n"/>
      <c r="VLU24" s="406" t="n"/>
      <c r="VLV24" s="406" t="n"/>
      <c r="VLW24" s="406" t="n"/>
      <c r="VLX24" s="406" t="n"/>
      <c r="VLY24" s="406" t="n"/>
      <c r="VLZ24" s="406" t="n"/>
      <c r="VMA24" s="406" t="n"/>
      <c r="VMB24" s="406" t="n"/>
      <c r="VMC24" s="406" t="n"/>
      <c r="VMD24" s="406" t="n"/>
      <c r="VME24" s="406" t="n"/>
      <c r="VMF24" s="406" t="n"/>
      <c r="VMG24" s="406" t="n"/>
      <c r="VMH24" s="406" t="n"/>
      <c r="VMI24" s="406" t="n"/>
      <c r="VMJ24" s="406" t="n"/>
      <c r="VMK24" s="406" t="n"/>
      <c r="VML24" s="406" t="n"/>
      <c r="VMM24" s="406" t="n"/>
      <c r="VMN24" s="406" t="n"/>
      <c r="VMO24" s="406" t="n"/>
      <c r="VMP24" s="406" t="n"/>
      <c r="VMQ24" s="406" t="n"/>
      <c r="VMR24" s="406" t="n"/>
      <c r="VMS24" s="406" t="n"/>
      <c r="VMT24" s="406" t="n"/>
      <c r="VMU24" s="406" t="n"/>
      <c r="VMV24" s="406" t="n"/>
      <c r="VMW24" s="406" t="n"/>
      <c r="VMX24" s="406" t="n"/>
      <c r="VMY24" s="406" t="n"/>
      <c r="VMZ24" s="406" t="n"/>
      <c r="VNA24" s="406" t="n"/>
      <c r="VNB24" s="406" t="n"/>
      <c r="VNC24" s="406" t="n"/>
      <c r="VND24" s="406" t="n"/>
      <c r="VNE24" s="406" t="n"/>
      <c r="VNF24" s="406" t="n"/>
      <c r="VNG24" s="406" t="n"/>
      <c r="VNH24" s="406" t="n"/>
      <c r="VNI24" s="406" t="n"/>
      <c r="VNJ24" s="406" t="n"/>
      <c r="VNK24" s="406" t="n"/>
      <c r="VNL24" s="406" t="n"/>
      <c r="VNM24" s="406" t="n"/>
      <c r="VNN24" s="406" t="n"/>
      <c r="VNO24" s="406" t="n"/>
      <c r="VNP24" s="406" t="n"/>
      <c r="VNQ24" s="406" t="n"/>
      <c r="VNR24" s="406" t="n"/>
      <c r="VNS24" s="406" t="n"/>
      <c r="VNT24" s="406" t="n"/>
      <c r="VNU24" s="406" t="n"/>
      <c r="VNV24" s="406" t="n"/>
      <c r="VNW24" s="406" t="n"/>
      <c r="VNX24" s="406" t="n"/>
      <c r="VNY24" s="406" t="n"/>
      <c r="VNZ24" s="406" t="n"/>
      <c r="VOA24" s="406" t="n"/>
      <c r="VOB24" s="406" t="n"/>
      <c r="VOC24" s="406" t="n"/>
      <c r="VOD24" s="406" t="n"/>
      <c r="VOE24" s="406" t="n"/>
      <c r="VOF24" s="406" t="n"/>
      <c r="VOG24" s="406" t="n"/>
      <c r="VOH24" s="406" t="n"/>
      <c r="VOI24" s="406" t="n"/>
      <c r="VOJ24" s="406" t="n"/>
      <c r="VOK24" s="406" t="n"/>
      <c r="VOL24" s="406" t="n"/>
      <c r="VOM24" s="406" t="n"/>
      <c r="VON24" s="406" t="n"/>
      <c r="VOO24" s="406" t="n"/>
      <c r="VOP24" s="406" t="n"/>
      <c r="VOQ24" s="406" t="n"/>
      <c r="VOR24" s="406" t="n"/>
      <c r="VOS24" s="406" t="n"/>
      <c r="VOT24" s="406" t="n"/>
      <c r="VOU24" s="406" t="n"/>
      <c r="VOV24" s="406" t="n"/>
      <c r="VOW24" s="406" t="n"/>
      <c r="VOX24" s="406" t="n"/>
      <c r="VOY24" s="406" t="n"/>
      <c r="VOZ24" s="406" t="n"/>
      <c r="VPA24" s="406" t="n"/>
      <c r="VPB24" s="406" t="n"/>
      <c r="VPC24" s="406" t="n"/>
      <c r="VPD24" s="406" t="n"/>
      <c r="VPE24" s="406" t="n"/>
      <c r="VPF24" s="406" t="n"/>
      <c r="VPG24" s="406" t="n"/>
      <c r="VPH24" s="406" t="n"/>
      <c r="VPI24" s="406" t="n"/>
      <c r="VPJ24" s="406" t="n"/>
      <c r="VPK24" s="406" t="n"/>
      <c r="VPL24" s="406" t="n"/>
      <c r="VPM24" s="406" t="n"/>
      <c r="VPN24" s="406" t="n"/>
      <c r="VPO24" s="406" t="n"/>
      <c r="VPP24" s="406" t="n"/>
      <c r="VPQ24" s="406" t="n"/>
      <c r="VPR24" s="406" t="n"/>
      <c r="VPS24" s="406" t="n"/>
      <c r="VPT24" s="406" t="n"/>
      <c r="VPU24" s="406" t="n"/>
      <c r="VPV24" s="406" t="n"/>
      <c r="VPW24" s="406" t="n"/>
      <c r="VPX24" s="406" t="n"/>
      <c r="VPY24" s="406" t="n"/>
      <c r="VPZ24" s="406" t="n"/>
      <c r="VQA24" s="406" t="n"/>
      <c r="VQB24" s="406" t="n"/>
      <c r="VQC24" s="406" t="n"/>
      <c r="VQD24" s="406" t="n"/>
      <c r="VQE24" s="406" t="n"/>
      <c r="VQF24" s="406" t="n"/>
      <c r="VQG24" s="406" t="n"/>
      <c r="VQH24" s="406" t="n"/>
      <c r="VQI24" s="406" t="n"/>
      <c r="VQJ24" s="406" t="n"/>
      <c r="VQK24" s="406" t="n"/>
      <c r="VQL24" s="406" t="n"/>
      <c r="VQM24" s="406" t="n"/>
      <c r="VQN24" s="406" t="n"/>
      <c r="VQO24" s="406" t="n"/>
      <c r="VQP24" s="406" t="n"/>
      <c r="VQQ24" s="406" t="n"/>
      <c r="VQR24" s="406" t="n"/>
      <c r="VQS24" s="406" t="n"/>
      <c r="VQT24" s="406" t="n"/>
      <c r="VQU24" s="406" t="n"/>
      <c r="VQV24" s="406" t="n"/>
      <c r="VQW24" s="406" t="n"/>
      <c r="VQX24" s="406" t="n"/>
      <c r="VQY24" s="406" t="n"/>
      <c r="VQZ24" s="406" t="n"/>
      <c r="VRA24" s="406" t="n"/>
      <c r="VRB24" s="406" t="n"/>
      <c r="VRC24" s="406" t="n"/>
      <c r="VRD24" s="406" t="n"/>
      <c r="VRE24" s="406" t="n"/>
      <c r="VRF24" s="406" t="n"/>
      <c r="VRG24" s="406" t="n"/>
      <c r="VRH24" s="406" t="n"/>
      <c r="VRI24" s="406" t="n"/>
      <c r="VRJ24" s="406" t="n"/>
      <c r="VRK24" s="406" t="n"/>
      <c r="VRL24" s="406" t="n"/>
      <c r="VRM24" s="406" t="n"/>
      <c r="VRN24" s="406" t="n"/>
      <c r="VRO24" s="406" t="n"/>
      <c r="VRP24" s="406" t="n"/>
      <c r="VRQ24" s="406" t="n"/>
      <c r="VRR24" s="406" t="n"/>
      <c r="VRS24" s="406" t="n"/>
      <c r="VRT24" s="406" t="n"/>
      <c r="VRU24" s="406" t="n"/>
      <c r="VRV24" s="406" t="n"/>
      <c r="VRW24" s="406" t="n"/>
      <c r="VRX24" s="406" t="n"/>
      <c r="VRY24" s="406" t="n"/>
      <c r="VRZ24" s="406" t="n"/>
      <c r="VSA24" s="406" t="n"/>
      <c r="VSB24" s="406" t="n"/>
      <c r="VSC24" s="406" t="n"/>
      <c r="VSD24" s="406" t="n"/>
      <c r="VSE24" s="406" t="n"/>
      <c r="VSF24" s="406" t="n"/>
      <c r="VSG24" s="406" t="n"/>
      <c r="VSH24" s="406" t="n"/>
      <c r="VSI24" s="406" t="n"/>
      <c r="VSJ24" s="406" t="n"/>
      <c r="VSK24" s="406" t="n"/>
      <c r="VSL24" s="406" t="n"/>
      <c r="VSM24" s="406" t="n"/>
      <c r="VSN24" s="406" t="n"/>
      <c r="VSO24" s="406" t="n"/>
      <c r="VSP24" s="406" t="n"/>
      <c r="VSQ24" s="406" t="n"/>
      <c r="VSR24" s="406" t="n"/>
      <c r="VSS24" s="406" t="n"/>
      <c r="VST24" s="406" t="n"/>
      <c r="VSU24" s="406" t="n"/>
      <c r="VSV24" s="406" t="n"/>
      <c r="VSW24" s="406" t="n"/>
      <c r="VSX24" s="406" t="n"/>
      <c r="VSY24" s="406" t="n"/>
      <c r="VSZ24" s="406" t="n"/>
      <c r="VTA24" s="406" t="n"/>
      <c r="VTB24" s="406" t="n"/>
      <c r="VTC24" s="406" t="n"/>
      <c r="VTD24" s="406" t="n"/>
      <c r="VTE24" s="406" t="n"/>
      <c r="VTF24" s="406" t="n"/>
      <c r="VTG24" s="406" t="n"/>
      <c r="VTH24" s="406" t="n"/>
      <c r="VTI24" s="406" t="n"/>
      <c r="VTJ24" s="406" t="n"/>
      <c r="VTK24" s="406" t="n"/>
      <c r="VTL24" s="406" t="n"/>
      <c r="VTM24" s="406" t="n"/>
      <c r="VTN24" s="406" t="n"/>
      <c r="VTO24" s="406" t="n"/>
      <c r="VTP24" s="406" t="n"/>
      <c r="VTQ24" s="406" t="n"/>
      <c r="VTR24" s="406" t="n"/>
      <c r="VTS24" s="406" t="n"/>
      <c r="VTT24" s="406" t="n"/>
      <c r="VTU24" s="406" t="n"/>
      <c r="VTV24" s="406" t="n"/>
      <c r="VTW24" s="406" t="n"/>
      <c r="VTX24" s="406" t="n"/>
      <c r="VTY24" s="406" t="n"/>
      <c r="VTZ24" s="406" t="n"/>
      <c r="VUA24" s="406" t="n"/>
      <c r="VUB24" s="406" t="n"/>
      <c r="VUC24" s="406" t="n"/>
      <c r="VUD24" s="406" t="n"/>
      <c r="VUE24" s="406" t="n"/>
      <c r="VUF24" s="406" t="n"/>
      <c r="VUG24" s="406" t="n"/>
      <c r="VUH24" s="406" t="n"/>
      <c r="VUI24" s="406" t="n"/>
      <c r="VUJ24" s="406" t="n"/>
      <c r="VUK24" s="406" t="n"/>
      <c r="VUL24" s="406" t="n"/>
      <c r="VUM24" s="406" t="n"/>
      <c r="VUN24" s="406" t="n"/>
      <c r="VUO24" s="406" t="n"/>
      <c r="VUP24" s="406" t="n"/>
      <c r="VUQ24" s="406" t="n"/>
      <c r="VUR24" s="406" t="n"/>
      <c r="VUS24" s="406" t="n"/>
      <c r="VUT24" s="406" t="n"/>
      <c r="VUU24" s="406" t="n"/>
      <c r="VUV24" s="406" t="n"/>
      <c r="VUW24" s="406" t="n"/>
      <c r="VUX24" s="406" t="n"/>
      <c r="VUY24" s="406" t="n"/>
      <c r="VUZ24" s="406" t="n"/>
      <c r="VVA24" s="406" t="n"/>
      <c r="VVB24" s="406" t="n"/>
      <c r="VVC24" s="406" t="n"/>
      <c r="VVD24" s="406" t="n"/>
      <c r="VVE24" s="406" t="n"/>
      <c r="VVF24" s="406" t="n"/>
      <c r="VVG24" s="406" t="n"/>
      <c r="VVH24" s="406" t="n"/>
      <c r="VVI24" s="406" t="n"/>
      <c r="VVJ24" s="406" t="n"/>
      <c r="VVK24" s="406" t="n"/>
      <c r="VVL24" s="406" t="n"/>
      <c r="VVM24" s="406" t="n"/>
      <c r="VVN24" s="406" t="n"/>
      <c r="VVO24" s="406" t="n"/>
      <c r="VVP24" s="406" t="n"/>
      <c r="VVQ24" s="406" t="n"/>
      <c r="VVR24" s="406" t="n"/>
      <c r="VVS24" s="406" t="n"/>
      <c r="VVT24" s="406" t="n"/>
      <c r="VVU24" s="406" t="n"/>
      <c r="VVV24" s="406" t="n"/>
      <c r="VVW24" s="406" t="n"/>
      <c r="VVX24" s="406" t="n"/>
      <c r="VVY24" s="406" t="n"/>
      <c r="VVZ24" s="406" t="n"/>
      <c r="VWA24" s="406" t="n"/>
      <c r="VWB24" s="406" t="n"/>
      <c r="VWC24" s="406" t="n"/>
      <c r="VWD24" s="406" t="n"/>
      <c r="VWE24" s="406" t="n"/>
      <c r="VWF24" s="406" t="n"/>
      <c r="VWG24" s="406" t="n"/>
      <c r="VWH24" s="406" t="n"/>
      <c r="VWI24" s="406" t="n"/>
      <c r="VWJ24" s="406" t="n"/>
      <c r="VWK24" s="406" t="n"/>
      <c r="VWL24" s="406" t="n"/>
      <c r="VWM24" s="406" t="n"/>
      <c r="VWN24" s="406" t="n"/>
      <c r="VWO24" s="406" t="n"/>
      <c r="VWP24" s="406" t="n"/>
      <c r="VWQ24" s="406" t="n"/>
      <c r="VWR24" s="406" t="n"/>
      <c r="VWS24" s="406" t="n"/>
      <c r="VWT24" s="406" t="n"/>
      <c r="VWU24" s="406" t="n"/>
      <c r="VWV24" s="406" t="n"/>
      <c r="VWW24" s="406" t="n"/>
      <c r="VWX24" s="406" t="n"/>
      <c r="VWY24" s="406" t="n"/>
      <c r="VWZ24" s="406" t="n"/>
      <c r="VXA24" s="406" t="n"/>
      <c r="VXB24" s="406" t="n"/>
      <c r="VXC24" s="406" t="n"/>
      <c r="VXD24" s="406" t="n"/>
      <c r="VXE24" s="406" t="n"/>
      <c r="VXF24" s="406" t="n"/>
      <c r="VXG24" s="406" t="n"/>
      <c r="VXH24" s="406" t="n"/>
      <c r="VXI24" s="406" t="n"/>
      <c r="VXJ24" s="406" t="n"/>
      <c r="VXK24" s="406" t="n"/>
      <c r="VXL24" s="406" t="n"/>
      <c r="VXM24" s="406" t="n"/>
      <c r="VXN24" s="406" t="n"/>
      <c r="VXO24" s="406" t="n"/>
      <c r="VXP24" s="406" t="n"/>
      <c r="VXQ24" s="406" t="n"/>
      <c r="VXR24" s="406" t="n"/>
      <c r="VXS24" s="406" t="n"/>
      <c r="VXT24" s="406" t="n"/>
      <c r="VXU24" s="406" t="n"/>
      <c r="VXV24" s="406" t="n"/>
      <c r="VXW24" s="406" t="n"/>
      <c r="VXX24" s="406" t="n"/>
      <c r="VXY24" s="406" t="n"/>
      <c r="VXZ24" s="406" t="n"/>
      <c r="VYA24" s="406" t="n"/>
      <c r="VYB24" s="406" t="n"/>
      <c r="VYC24" s="406" t="n"/>
      <c r="VYD24" s="406" t="n"/>
      <c r="VYE24" s="406" t="n"/>
      <c r="VYF24" s="406" t="n"/>
      <c r="VYG24" s="406" t="n"/>
      <c r="VYH24" s="406" t="n"/>
      <c r="VYI24" s="406" t="n"/>
      <c r="VYJ24" s="406" t="n"/>
      <c r="VYK24" s="406" t="n"/>
      <c r="VYL24" s="406" t="n"/>
      <c r="VYM24" s="406" t="n"/>
      <c r="VYN24" s="406" t="n"/>
      <c r="VYO24" s="406" t="n"/>
      <c r="VYP24" s="406" t="n"/>
      <c r="VYQ24" s="406" t="n"/>
      <c r="VYR24" s="406" t="n"/>
      <c r="VYS24" s="406" t="n"/>
      <c r="VYT24" s="406" t="n"/>
      <c r="VYU24" s="406" t="n"/>
      <c r="VYV24" s="406" t="n"/>
      <c r="VYW24" s="406" t="n"/>
      <c r="VYX24" s="406" t="n"/>
      <c r="VYY24" s="406" t="n"/>
      <c r="VYZ24" s="406" t="n"/>
      <c r="VZA24" s="406" t="n"/>
      <c r="VZB24" s="406" t="n"/>
      <c r="VZC24" s="406" t="n"/>
      <c r="VZD24" s="406" t="n"/>
      <c r="VZE24" s="406" t="n"/>
      <c r="VZF24" s="406" t="n"/>
      <c r="VZG24" s="406" t="n"/>
      <c r="VZH24" s="406" t="n"/>
      <c r="VZI24" s="406" t="n"/>
      <c r="VZJ24" s="406" t="n"/>
      <c r="VZK24" s="406" t="n"/>
      <c r="VZL24" s="406" t="n"/>
      <c r="VZM24" s="406" t="n"/>
      <c r="VZN24" s="406" t="n"/>
      <c r="VZO24" s="406" t="n"/>
      <c r="VZP24" s="406" t="n"/>
      <c r="VZQ24" s="406" t="n"/>
      <c r="VZR24" s="406" t="n"/>
      <c r="VZS24" s="406" t="n"/>
      <c r="VZT24" s="406" t="n"/>
      <c r="VZU24" s="406" t="n"/>
      <c r="VZV24" s="406" t="n"/>
      <c r="VZW24" s="406" t="n"/>
      <c r="VZX24" s="406" t="n"/>
      <c r="VZY24" s="406" t="n"/>
      <c r="VZZ24" s="406" t="n"/>
      <c r="WAA24" s="406" t="n"/>
      <c r="WAB24" s="406" t="n"/>
      <c r="WAC24" s="406" t="n"/>
      <c r="WAD24" s="406" t="n"/>
      <c r="WAE24" s="406" t="n"/>
      <c r="WAF24" s="406" t="n"/>
      <c r="WAG24" s="406" t="n"/>
      <c r="WAH24" s="406" t="n"/>
      <c r="WAI24" s="406" t="n"/>
      <c r="WAJ24" s="406" t="n"/>
      <c r="WAK24" s="406" t="n"/>
      <c r="WAL24" s="406" t="n"/>
      <c r="WAM24" s="406" t="n"/>
      <c r="WAN24" s="406" t="n"/>
      <c r="WAO24" s="406" t="n"/>
      <c r="WAP24" s="406" t="n"/>
      <c r="WAQ24" s="406" t="n"/>
      <c r="WAR24" s="406" t="n"/>
      <c r="WAS24" s="406" t="n"/>
      <c r="WAT24" s="406" t="n"/>
      <c r="WAU24" s="406" t="n"/>
      <c r="WAV24" s="406" t="n"/>
      <c r="WAW24" s="406" t="n"/>
      <c r="WAX24" s="406" t="n"/>
      <c r="WAY24" s="406" t="n"/>
      <c r="WAZ24" s="406" t="n"/>
      <c r="WBA24" s="406" t="n"/>
      <c r="WBB24" s="406" t="n"/>
      <c r="WBC24" s="406" t="n"/>
      <c r="WBD24" s="406" t="n"/>
      <c r="WBE24" s="406" t="n"/>
      <c r="WBF24" s="406" t="n"/>
      <c r="WBG24" s="406" t="n"/>
      <c r="WBH24" s="406" t="n"/>
      <c r="WBI24" s="406" t="n"/>
      <c r="WBJ24" s="406" t="n"/>
      <c r="WBK24" s="406" t="n"/>
      <c r="WBL24" s="406" t="n"/>
      <c r="WBM24" s="406" t="n"/>
      <c r="WBN24" s="406" t="n"/>
      <c r="WBO24" s="406" t="n"/>
      <c r="WBP24" s="406" t="n"/>
      <c r="WBQ24" s="406" t="n"/>
      <c r="WBR24" s="406" t="n"/>
      <c r="WBS24" s="406" t="n"/>
      <c r="WBT24" s="406" t="n"/>
      <c r="WBU24" s="406" t="n"/>
      <c r="WBV24" s="406" t="n"/>
      <c r="WBW24" s="406" t="n"/>
      <c r="WBX24" s="406" t="n"/>
      <c r="WBY24" s="406" t="n"/>
      <c r="WBZ24" s="406" t="n"/>
      <c r="WCA24" s="406" t="n"/>
      <c r="WCB24" s="406" t="n"/>
      <c r="WCC24" s="406" t="n"/>
      <c r="WCD24" s="406" t="n"/>
      <c r="WCE24" s="406" t="n"/>
      <c r="WCF24" s="406" t="n"/>
      <c r="WCG24" s="406" t="n"/>
      <c r="WCH24" s="406" t="n"/>
      <c r="WCI24" s="406" t="n"/>
      <c r="WCJ24" s="406" t="n"/>
      <c r="WCK24" s="406" t="n"/>
      <c r="WCL24" s="406" t="n"/>
      <c r="WCM24" s="406" t="n"/>
      <c r="WCN24" s="406" t="n"/>
      <c r="WCO24" s="406" t="n"/>
      <c r="WCP24" s="406" t="n"/>
      <c r="WCQ24" s="406" t="n"/>
      <c r="WCR24" s="406" t="n"/>
      <c r="WCS24" s="406" t="n"/>
      <c r="WCT24" s="406" t="n"/>
      <c r="WCU24" s="406" t="n"/>
      <c r="WCV24" s="406" t="n"/>
      <c r="WCW24" s="406" t="n"/>
      <c r="WCX24" s="406" t="n"/>
      <c r="WCY24" s="406" t="n"/>
      <c r="WCZ24" s="406" t="n"/>
      <c r="WDA24" s="406" t="n"/>
      <c r="WDB24" s="406" t="n"/>
      <c r="WDC24" s="406" t="n"/>
      <c r="WDD24" s="406" t="n"/>
      <c r="WDE24" s="406" t="n"/>
      <c r="WDF24" s="406" t="n"/>
      <c r="WDG24" s="406" t="n"/>
      <c r="WDH24" s="406" t="n"/>
      <c r="WDI24" s="406" t="n"/>
      <c r="WDJ24" s="406" t="n"/>
      <c r="WDK24" s="406" t="n"/>
      <c r="WDL24" s="406" t="n"/>
      <c r="WDM24" s="406" t="n"/>
      <c r="WDN24" s="406" t="n"/>
      <c r="WDO24" s="406" t="n"/>
      <c r="WDP24" s="406" t="n"/>
      <c r="WDQ24" s="406" t="n"/>
      <c r="WDR24" s="406" t="n"/>
      <c r="WDS24" s="406" t="n"/>
      <c r="WDT24" s="406" t="n"/>
      <c r="WDU24" s="406" t="n"/>
      <c r="WDV24" s="406" t="n"/>
      <c r="WDW24" s="406" t="n"/>
      <c r="WDX24" s="406" t="n"/>
      <c r="WDY24" s="406" t="n"/>
      <c r="WDZ24" s="406" t="n"/>
      <c r="WEA24" s="406" t="n"/>
      <c r="WEB24" s="406" t="n"/>
      <c r="WEC24" s="406" t="n"/>
      <c r="WED24" s="406" t="n"/>
      <c r="WEE24" s="406" t="n"/>
      <c r="WEF24" s="406" t="n"/>
      <c r="WEG24" s="406" t="n"/>
      <c r="WEH24" s="406" t="n"/>
      <c r="WEI24" s="406" t="n"/>
      <c r="WEJ24" s="406" t="n"/>
      <c r="WEK24" s="406" t="n"/>
      <c r="WEL24" s="406" t="n"/>
      <c r="WEM24" s="406" t="n"/>
      <c r="WEN24" s="406" t="n"/>
      <c r="WEO24" s="406" t="n"/>
      <c r="WEP24" s="406" t="n"/>
      <c r="WEQ24" s="406" t="n"/>
      <c r="WER24" s="406" t="n"/>
      <c r="WES24" s="406" t="n"/>
      <c r="WET24" s="406" t="n"/>
      <c r="WEU24" s="406" t="n"/>
      <c r="WEV24" s="406" t="n"/>
      <c r="WEW24" s="406" t="n"/>
      <c r="WEX24" s="406" t="n"/>
      <c r="WEY24" s="406" t="n"/>
      <c r="WEZ24" s="406" t="n"/>
      <c r="WFA24" s="406" t="n"/>
      <c r="WFB24" s="406" t="n"/>
      <c r="WFC24" s="406" t="n"/>
      <c r="WFD24" s="406" t="n"/>
      <c r="WFE24" s="406" t="n"/>
      <c r="WFF24" s="406" t="n"/>
      <c r="WFG24" s="406" t="n"/>
      <c r="WFH24" s="406" t="n"/>
      <c r="WFI24" s="406" t="n"/>
      <c r="WFJ24" s="406" t="n"/>
      <c r="WFK24" s="406" t="n"/>
      <c r="WFL24" s="406" t="n"/>
      <c r="WFM24" s="406" t="n"/>
      <c r="WFN24" s="406" t="n"/>
      <c r="WFO24" s="406" t="n"/>
      <c r="WFP24" s="406" t="n"/>
      <c r="WFQ24" s="406" t="n"/>
      <c r="WFR24" s="406" t="n"/>
      <c r="WFS24" s="406" t="n"/>
      <c r="WFT24" s="406" t="n"/>
      <c r="WFU24" s="406" t="n"/>
      <c r="WFV24" s="406" t="n"/>
      <c r="WFW24" s="406" t="n"/>
      <c r="WFX24" s="406" t="n"/>
      <c r="WFY24" s="406" t="n"/>
      <c r="WFZ24" s="406" t="n"/>
      <c r="WGA24" s="406" t="n"/>
      <c r="WGB24" s="406" t="n"/>
      <c r="WGC24" s="406" t="n"/>
      <c r="WGD24" s="406" t="n"/>
      <c r="WGE24" s="406" t="n"/>
      <c r="WGF24" s="406" t="n"/>
      <c r="WGG24" s="406" t="n"/>
      <c r="WGH24" s="406" t="n"/>
      <c r="WGI24" s="406" t="n"/>
      <c r="WGJ24" s="406" t="n"/>
      <c r="WGK24" s="406" t="n"/>
      <c r="WGL24" s="406" t="n"/>
      <c r="WGM24" s="406" t="n"/>
      <c r="WGN24" s="406" t="n"/>
      <c r="WGO24" s="406" t="n"/>
      <c r="WGP24" s="406" t="n"/>
      <c r="WGQ24" s="406" t="n"/>
      <c r="WGR24" s="406" t="n"/>
      <c r="WGS24" s="406" t="n"/>
      <c r="WGT24" s="406" t="n"/>
      <c r="WGU24" s="406" t="n"/>
      <c r="WGV24" s="406" t="n"/>
      <c r="WGW24" s="406" t="n"/>
      <c r="WGX24" s="406" t="n"/>
      <c r="WGY24" s="406" t="n"/>
      <c r="WGZ24" s="406" t="n"/>
      <c r="WHA24" s="406" t="n"/>
      <c r="WHB24" s="406" t="n"/>
      <c r="WHC24" s="406" t="n"/>
      <c r="WHD24" s="406" t="n"/>
      <c r="WHE24" s="406" t="n"/>
      <c r="WHF24" s="406" t="n"/>
      <c r="WHG24" s="406" t="n"/>
      <c r="WHH24" s="406" t="n"/>
      <c r="WHI24" s="406" t="n"/>
      <c r="WHJ24" s="406" t="n"/>
      <c r="WHK24" s="406" t="n"/>
      <c r="WHL24" s="406" t="n"/>
      <c r="WHM24" s="406" t="n"/>
      <c r="WHN24" s="406" t="n"/>
      <c r="WHO24" s="406" t="n"/>
      <c r="WHP24" s="406" t="n"/>
      <c r="WHQ24" s="406" t="n"/>
      <c r="WHR24" s="406" t="n"/>
      <c r="WHS24" s="406" t="n"/>
      <c r="WHT24" s="406" t="n"/>
      <c r="WHU24" s="406" t="n"/>
      <c r="WHV24" s="406" t="n"/>
      <c r="WHW24" s="406" t="n"/>
      <c r="WHX24" s="406" t="n"/>
      <c r="WHY24" s="406" t="n"/>
      <c r="WHZ24" s="406" t="n"/>
      <c r="WIA24" s="406" t="n"/>
      <c r="WIB24" s="406" t="n"/>
      <c r="WIC24" s="406" t="n"/>
      <c r="WID24" s="406" t="n"/>
      <c r="WIE24" s="406" t="n"/>
      <c r="WIF24" s="406" t="n"/>
      <c r="WIG24" s="406" t="n"/>
      <c r="WIH24" s="406" t="n"/>
      <c r="WII24" s="406" t="n"/>
      <c r="WIJ24" s="406" t="n"/>
      <c r="WIK24" s="406" t="n"/>
      <c r="WIL24" s="406" t="n"/>
      <c r="WIM24" s="406" t="n"/>
      <c r="WIN24" s="406" t="n"/>
      <c r="WIO24" s="406" t="n"/>
      <c r="WIP24" s="406" t="n"/>
      <c r="WIQ24" s="406" t="n"/>
      <c r="WIR24" s="406" t="n"/>
      <c r="WIS24" s="406" t="n"/>
      <c r="WIT24" s="406" t="n"/>
      <c r="WIU24" s="406" t="n"/>
      <c r="WIV24" s="406" t="n"/>
      <c r="WIW24" s="406" t="n"/>
      <c r="WIX24" s="406" t="n"/>
      <c r="WIY24" s="406" t="n"/>
      <c r="WIZ24" s="406" t="n"/>
      <c r="WJA24" s="406" t="n"/>
      <c r="WJB24" s="406" t="n"/>
      <c r="WJC24" s="406" t="n"/>
      <c r="WJD24" s="406" t="n"/>
      <c r="WJE24" s="406" t="n"/>
      <c r="WJF24" s="406" t="n"/>
      <c r="WJG24" s="406" t="n"/>
      <c r="WJH24" s="406" t="n"/>
      <c r="WJI24" s="406" t="n"/>
      <c r="WJJ24" s="406" t="n"/>
      <c r="WJK24" s="406" t="n"/>
      <c r="WJL24" s="406" t="n"/>
      <c r="WJM24" s="406" t="n"/>
      <c r="WJN24" s="406" t="n"/>
      <c r="WJO24" s="406" t="n"/>
      <c r="WJP24" s="406" t="n"/>
      <c r="WJQ24" s="406" t="n"/>
      <c r="WJR24" s="406" t="n"/>
      <c r="WJS24" s="406" t="n"/>
      <c r="WJT24" s="406" t="n"/>
      <c r="WJU24" s="406" t="n"/>
      <c r="WJV24" s="406" t="n"/>
      <c r="WJW24" s="406" t="n"/>
      <c r="WJX24" s="406" t="n"/>
      <c r="WJY24" s="406" t="n"/>
      <c r="WJZ24" s="406" t="n"/>
      <c r="WKA24" s="406" t="n"/>
      <c r="WKB24" s="406" t="n"/>
      <c r="WKC24" s="406" t="n"/>
      <c r="WKD24" s="406" t="n"/>
      <c r="WKE24" s="406" t="n"/>
      <c r="WKF24" s="406" t="n"/>
      <c r="WKG24" s="406" t="n"/>
      <c r="WKH24" s="406" t="n"/>
      <c r="WKI24" s="406" t="n"/>
      <c r="WKJ24" s="406" t="n"/>
      <c r="WKK24" s="406" t="n"/>
      <c r="WKL24" s="406" t="n"/>
      <c r="WKM24" s="406" t="n"/>
      <c r="WKN24" s="406" t="n"/>
      <c r="WKO24" s="406" t="n"/>
      <c r="WKP24" s="406" t="n"/>
      <c r="WKQ24" s="406" t="n"/>
      <c r="WKR24" s="406" t="n"/>
      <c r="WKS24" s="406" t="n"/>
      <c r="WKT24" s="406" t="n"/>
      <c r="WKU24" s="406" t="n"/>
      <c r="WKV24" s="406" t="n"/>
      <c r="WKW24" s="406" t="n"/>
      <c r="WKX24" s="406" t="n"/>
      <c r="WKY24" s="406" t="n"/>
      <c r="WKZ24" s="406" t="n"/>
      <c r="WLA24" s="406" t="n"/>
      <c r="WLB24" s="406" t="n"/>
      <c r="WLC24" s="406" t="n"/>
      <c r="WLD24" s="406" t="n"/>
      <c r="WLE24" s="406" t="n"/>
      <c r="WLF24" s="406" t="n"/>
      <c r="WLG24" s="406" t="n"/>
      <c r="WLH24" s="406" t="n"/>
      <c r="WLI24" s="406" t="n"/>
      <c r="WLJ24" s="406" t="n"/>
      <c r="WLK24" s="406" t="n"/>
      <c r="WLL24" s="406" t="n"/>
      <c r="WLM24" s="406" t="n"/>
      <c r="WLN24" s="406" t="n"/>
      <c r="WLO24" s="406" t="n"/>
      <c r="WLP24" s="406" t="n"/>
      <c r="WLQ24" s="406" t="n"/>
      <c r="WLR24" s="406" t="n"/>
      <c r="WLS24" s="406" t="n"/>
      <c r="WLT24" s="406" t="n"/>
      <c r="WLU24" s="406" t="n"/>
      <c r="WLV24" s="406" t="n"/>
      <c r="WLW24" s="406" t="n"/>
      <c r="WLX24" s="406" t="n"/>
      <c r="WLY24" s="406" t="n"/>
      <c r="WLZ24" s="406" t="n"/>
      <c r="WMA24" s="406" t="n"/>
      <c r="WMB24" s="406" t="n"/>
      <c r="WMC24" s="406" t="n"/>
      <c r="WMD24" s="406" t="n"/>
      <c r="WME24" s="406" t="n"/>
      <c r="WMF24" s="406" t="n"/>
      <c r="WMG24" s="406" t="n"/>
      <c r="WMH24" s="406" t="n"/>
      <c r="WMI24" s="406" t="n"/>
      <c r="WMJ24" s="406" t="n"/>
      <c r="WMK24" s="406" t="n"/>
      <c r="WML24" s="406" t="n"/>
      <c r="WMM24" s="406" t="n"/>
      <c r="WMN24" s="406" t="n"/>
      <c r="WMO24" s="406" t="n"/>
      <c r="WMP24" s="406" t="n"/>
      <c r="WMQ24" s="406" t="n"/>
      <c r="WMR24" s="406" t="n"/>
      <c r="WMS24" s="406" t="n"/>
      <c r="WMT24" s="406" t="n"/>
      <c r="WMU24" s="406" t="n"/>
      <c r="WMV24" s="406" t="n"/>
      <c r="WMW24" s="406" t="n"/>
      <c r="WMX24" s="406" t="n"/>
      <c r="WMY24" s="406" t="n"/>
      <c r="WMZ24" s="406" t="n"/>
      <c r="WNA24" s="406" t="n"/>
      <c r="WNB24" s="406" t="n"/>
      <c r="WNC24" s="406" t="n"/>
      <c r="WND24" s="406" t="n"/>
      <c r="WNE24" s="406" t="n"/>
      <c r="WNF24" s="406" t="n"/>
      <c r="WNG24" s="406" t="n"/>
      <c r="WNH24" s="406" t="n"/>
      <c r="WNI24" s="406" t="n"/>
      <c r="WNJ24" s="406" t="n"/>
      <c r="WNK24" s="406" t="n"/>
      <c r="WNL24" s="406" t="n"/>
      <c r="WNM24" s="406" t="n"/>
      <c r="WNN24" s="406" t="n"/>
      <c r="WNO24" s="406" t="n"/>
      <c r="WNP24" s="406" t="n"/>
      <c r="WNQ24" s="406" t="n"/>
      <c r="WNR24" s="406" t="n"/>
      <c r="WNS24" s="406" t="n"/>
      <c r="WNT24" s="406" t="n"/>
      <c r="WNU24" s="406" t="n"/>
      <c r="WNV24" s="406" t="n"/>
      <c r="WNW24" s="406" t="n"/>
      <c r="WNX24" s="406" t="n"/>
      <c r="WNY24" s="406" t="n"/>
      <c r="WNZ24" s="406" t="n"/>
      <c r="WOA24" s="406" t="n"/>
      <c r="WOB24" s="406" t="n"/>
      <c r="WOC24" s="406" t="n"/>
      <c r="WOD24" s="406" t="n"/>
      <c r="WOE24" s="406" t="n"/>
      <c r="WOF24" s="406" t="n"/>
      <c r="WOG24" s="406" t="n"/>
      <c r="WOH24" s="406" t="n"/>
      <c r="WOI24" s="406" t="n"/>
      <c r="WOJ24" s="406" t="n"/>
      <c r="WOK24" s="406" t="n"/>
      <c r="WOL24" s="406" t="n"/>
      <c r="WOM24" s="406" t="n"/>
      <c r="WON24" s="406" t="n"/>
      <c r="WOO24" s="406" t="n"/>
      <c r="WOP24" s="406" t="n"/>
      <c r="WOQ24" s="406" t="n"/>
      <c r="WOR24" s="406" t="n"/>
      <c r="WOS24" s="406" t="n"/>
      <c r="WOT24" s="406" t="n"/>
      <c r="WOU24" s="406" t="n"/>
      <c r="WOV24" s="406" t="n"/>
      <c r="WOW24" s="406" t="n"/>
      <c r="WOX24" s="406" t="n"/>
      <c r="WOY24" s="406" t="n"/>
      <c r="WOZ24" s="406" t="n"/>
      <c r="WPA24" s="406" t="n"/>
      <c r="WPB24" s="406" t="n"/>
      <c r="WPC24" s="406" t="n"/>
      <c r="WPD24" s="406" t="n"/>
      <c r="WPE24" s="406" t="n"/>
      <c r="WPF24" s="406" t="n"/>
      <c r="WPG24" s="406" t="n"/>
      <c r="WPH24" s="406" t="n"/>
      <c r="WPI24" s="406" t="n"/>
      <c r="WPJ24" s="406" t="n"/>
      <c r="WPK24" s="406" t="n"/>
      <c r="WPL24" s="406" t="n"/>
      <c r="WPM24" s="406" t="n"/>
      <c r="WPN24" s="406" t="n"/>
      <c r="WPO24" s="406" t="n"/>
      <c r="WPP24" s="406" t="n"/>
      <c r="WPQ24" s="406" t="n"/>
      <c r="WPR24" s="406" t="n"/>
      <c r="WPS24" s="406" t="n"/>
      <c r="WPT24" s="406" t="n"/>
      <c r="WPU24" s="406" t="n"/>
      <c r="WPV24" s="406" t="n"/>
      <c r="WPW24" s="406" t="n"/>
      <c r="WPX24" s="406" t="n"/>
      <c r="WPY24" s="406" t="n"/>
      <c r="WPZ24" s="406" t="n"/>
      <c r="WQA24" s="406" t="n"/>
      <c r="WQB24" s="406" t="n"/>
      <c r="WQC24" s="406" t="n"/>
      <c r="WQD24" s="406" t="n"/>
      <c r="WQE24" s="406" t="n"/>
      <c r="WQF24" s="406" t="n"/>
      <c r="WQG24" s="406" t="n"/>
      <c r="WQH24" s="406" t="n"/>
      <c r="WQI24" s="406" t="n"/>
      <c r="WQJ24" s="406" t="n"/>
      <c r="WQK24" s="406" t="n"/>
      <c r="WQL24" s="406" t="n"/>
      <c r="WQM24" s="406" t="n"/>
      <c r="WQN24" s="406" t="n"/>
      <c r="WQO24" s="406" t="n"/>
      <c r="WQP24" s="406" t="n"/>
      <c r="WQQ24" s="406" t="n"/>
      <c r="WQR24" s="406" t="n"/>
      <c r="WQS24" s="406" t="n"/>
      <c r="WQT24" s="406" t="n"/>
      <c r="WQU24" s="406" t="n"/>
      <c r="WQV24" s="406" t="n"/>
      <c r="WQW24" s="406" t="n"/>
      <c r="WQX24" s="406" t="n"/>
      <c r="WQY24" s="406" t="n"/>
      <c r="WQZ24" s="406" t="n"/>
      <c r="WRA24" s="406" t="n"/>
      <c r="WRB24" s="406" t="n"/>
      <c r="WRC24" s="406" t="n"/>
      <c r="WRD24" s="406" t="n"/>
      <c r="WRE24" s="406" t="n"/>
      <c r="WRF24" s="406" t="n"/>
      <c r="WRG24" s="406" t="n"/>
      <c r="WRH24" s="406" t="n"/>
      <c r="WRI24" s="406" t="n"/>
      <c r="WRJ24" s="406" t="n"/>
      <c r="WRK24" s="406" t="n"/>
      <c r="WRL24" s="406" t="n"/>
      <c r="WRM24" s="406" t="n"/>
      <c r="WRN24" s="406" t="n"/>
      <c r="WRO24" s="406" t="n"/>
      <c r="WRP24" s="406" t="n"/>
      <c r="WRQ24" s="406" t="n"/>
      <c r="WRR24" s="406" t="n"/>
      <c r="WRS24" s="406" t="n"/>
      <c r="WRT24" s="406" t="n"/>
      <c r="WRU24" s="406" t="n"/>
      <c r="WRV24" s="406" t="n"/>
      <c r="WRW24" s="406" t="n"/>
      <c r="WRX24" s="406" t="n"/>
      <c r="WRY24" s="406" t="n"/>
      <c r="WRZ24" s="406" t="n"/>
      <c r="WSA24" s="406" t="n"/>
      <c r="WSB24" s="406" t="n"/>
      <c r="WSC24" s="406" t="n"/>
      <c r="WSD24" s="406" t="n"/>
      <c r="WSE24" s="406" t="n"/>
      <c r="WSF24" s="406" t="n"/>
      <c r="WSG24" s="406" t="n"/>
      <c r="WSH24" s="406" t="n"/>
      <c r="WSI24" s="406" t="n"/>
      <c r="WSJ24" s="406" t="n"/>
      <c r="WSK24" s="406" t="n"/>
      <c r="WSL24" s="406" t="n"/>
      <c r="WSM24" s="406" t="n"/>
      <c r="WSN24" s="406" t="n"/>
      <c r="WSO24" s="406" t="n"/>
      <c r="WSP24" s="406" t="n"/>
      <c r="WSQ24" s="406" t="n"/>
      <c r="WSR24" s="406" t="n"/>
      <c r="WSS24" s="406" t="n"/>
      <c r="WST24" s="406" t="n"/>
      <c r="WSU24" s="406" t="n"/>
      <c r="WSV24" s="406" t="n"/>
      <c r="WSW24" s="406" t="n"/>
      <c r="WSX24" s="406" t="n"/>
      <c r="WSY24" s="406" t="n"/>
      <c r="WSZ24" s="406" t="n"/>
      <c r="WTA24" s="406" t="n"/>
      <c r="WTB24" s="406" t="n"/>
      <c r="WTC24" s="406" t="n"/>
      <c r="WTD24" s="406" t="n"/>
      <c r="WTE24" s="406" t="n"/>
      <c r="WTF24" s="406" t="n"/>
      <c r="WTG24" s="406" t="n"/>
      <c r="WTH24" s="406" t="n"/>
      <c r="WTI24" s="406" t="n"/>
      <c r="WTJ24" s="406" t="n"/>
      <c r="WTK24" s="406" t="n"/>
      <c r="WTL24" s="406" t="n"/>
      <c r="WTM24" s="406" t="n"/>
      <c r="WTN24" s="406" t="n"/>
      <c r="WTO24" s="406" t="n"/>
      <c r="WTP24" s="406" t="n"/>
      <c r="WTQ24" s="406" t="n"/>
      <c r="WTR24" s="406" t="n"/>
      <c r="WTS24" s="406" t="n"/>
      <c r="WTT24" s="406" t="n"/>
      <c r="WTU24" s="406" t="n"/>
      <c r="WTV24" s="406" t="n"/>
      <c r="WTW24" s="406" t="n"/>
      <c r="WTX24" s="406" t="n"/>
      <c r="WTY24" s="406" t="n"/>
      <c r="WTZ24" s="406" t="n"/>
      <c r="WUA24" s="406" t="n"/>
      <c r="WUB24" s="406" t="n"/>
      <c r="WUC24" s="406" t="n"/>
      <c r="WUD24" s="406" t="n"/>
      <c r="WUE24" s="406" t="n"/>
      <c r="WUF24" s="406" t="n"/>
      <c r="WUG24" s="406" t="n"/>
      <c r="WUH24" s="406" t="n"/>
      <c r="WUI24" s="406" t="n"/>
      <c r="WUJ24" s="406" t="n"/>
      <c r="WUK24" s="406" t="n"/>
      <c r="WUL24" s="406" t="n"/>
      <c r="WUM24" s="406" t="n"/>
      <c r="WUN24" s="406" t="n"/>
      <c r="WUO24" s="406" t="n"/>
      <c r="WUP24" s="406" t="n"/>
      <c r="WUQ24" s="406" t="n"/>
      <c r="WUR24" s="406" t="n"/>
      <c r="WUS24" s="406" t="n"/>
      <c r="WUT24" s="406" t="n"/>
      <c r="WUU24" s="406" t="n"/>
      <c r="WUV24" s="406" t="n"/>
      <c r="WUW24" s="406" t="n"/>
      <c r="WUX24" s="406" t="n"/>
      <c r="WUY24" s="406" t="n"/>
      <c r="WUZ24" s="406" t="n"/>
      <c r="WVA24" s="406" t="n"/>
      <c r="WVB24" s="406" t="n"/>
      <c r="WVC24" s="406" t="n"/>
      <c r="WVD24" s="406" t="n"/>
      <c r="WVE24" s="406" t="n"/>
      <c r="WVF24" s="406" t="n"/>
      <c r="WVG24" s="406" t="n"/>
      <c r="WVH24" s="406" t="n"/>
      <c r="WVI24" s="406" t="n"/>
      <c r="WVJ24" s="406" t="n"/>
      <c r="WVK24" s="406" t="n"/>
      <c r="WVL24" s="406" t="n"/>
      <c r="WVM24" s="406" t="n"/>
      <c r="WVN24" s="406" t="n"/>
      <c r="WVO24" s="406" t="n"/>
      <c r="WVP24" s="406" t="n"/>
      <c r="WVQ24" s="406" t="n"/>
      <c r="WVR24" s="406" t="n"/>
      <c r="WVS24" s="406" t="n"/>
      <c r="WVT24" s="406" t="n"/>
      <c r="WVU24" s="406" t="n"/>
      <c r="WVV24" s="406" t="n"/>
      <c r="WVW24" s="406" t="n"/>
      <c r="WVX24" s="406" t="n"/>
      <c r="WVY24" s="406" t="n"/>
      <c r="WVZ24" s="406" t="n"/>
      <c r="WWA24" s="406" t="n"/>
      <c r="WWB24" s="406" t="n"/>
      <c r="WWC24" s="406" t="n"/>
      <c r="WWD24" s="406" t="n"/>
      <c r="WWE24" s="406" t="n"/>
      <c r="WWF24" s="406" t="n"/>
      <c r="WWG24" s="406" t="n"/>
      <c r="WWH24" s="406" t="n"/>
      <c r="WWI24" s="406" t="n"/>
      <c r="WWJ24" s="406" t="n"/>
      <c r="WWK24" s="406" t="n"/>
      <c r="WWL24" s="406" t="n"/>
      <c r="WWM24" s="406" t="n"/>
      <c r="WWN24" s="406" t="n"/>
      <c r="WWO24" s="406" t="n"/>
      <c r="WWP24" s="406" t="n"/>
      <c r="WWQ24" s="406" t="n"/>
      <c r="WWR24" s="406" t="n"/>
      <c r="WWS24" s="406" t="n"/>
      <c r="WWT24" s="406" t="n"/>
      <c r="WWU24" s="406" t="n"/>
      <c r="WWV24" s="406" t="n"/>
      <c r="WWW24" s="406" t="n"/>
      <c r="WWX24" s="406" t="n"/>
      <c r="WWY24" s="406" t="n"/>
      <c r="WWZ24" s="406" t="n"/>
      <c r="WXA24" s="406" t="n"/>
      <c r="WXB24" s="406" t="n"/>
      <c r="WXC24" s="406" t="n"/>
      <c r="WXD24" s="406" t="n"/>
      <c r="WXE24" s="406" t="n"/>
      <c r="WXF24" s="406" t="n"/>
      <c r="WXG24" s="406" t="n"/>
      <c r="WXH24" s="406" t="n"/>
      <c r="WXI24" s="406" t="n"/>
      <c r="WXJ24" s="406" t="n"/>
      <c r="WXK24" s="406" t="n"/>
      <c r="WXL24" s="406" t="n"/>
      <c r="WXM24" s="406" t="n"/>
      <c r="WXN24" s="406" t="n"/>
      <c r="WXO24" s="406" t="n"/>
      <c r="WXP24" s="406" t="n"/>
      <c r="WXQ24" s="406" t="n"/>
      <c r="WXR24" s="406" t="n"/>
      <c r="WXS24" s="406" t="n"/>
      <c r="WXT24" s="406" t="n"/>
      <c r="WXU24" s="406" t="n"/>
      <c r="WXV24" s="406" t="n"/>
      <c r="WXW24" s="406" t="n"/>
      <c r="WXX24" s="406" t="n"/>
      <c r="WXY24" s="406" t="n"/>
      <c r="WXZ24" s="406" t="n"/>
      <c r="WYA24" s="406" t="n"/>
      <c r="WYB24" s="406" t="n"/>
      <c r="WYC24" s="406" t="n"/>
      <c r="WYD24" s="406" t="n"/>
      <c r="WYE24" s="406" t="n"/>
      <c r="WYF24" s="406" t="n"/>
      <c r="WYG24" s="406" t="n"/>
      <c r="WYH24" s="406" t="n"/>
      <c r="WYI24" s="406" t="n"/>
      <c r="WYJ24" s="406" t="n"/>
      <c r="WYK24" s="406" t="n"/>
      <c r="WYL24" s="406" t="n"/>
      <c r="WYM24" s="406" t="n"/>
      <c r="WYN24" s="406" t="n"/>
      <c r="WYO24" s="406" t="n"/>
      <c r="WYP24" s="406" t="n"/>
      <c r="WYQ24" s="406" t="n"/>
      <c r="WYR24" s="406" t="n"/>
      <c r="WYS24" s="406" t="n"/>
      <c r="WYT24" s="406" t="n"/>
      <c r="WYU24" s="406" t="n"/>
      <c r="WYV24" s="406" t="n"/>
      <c r="WYW24" s="406" t="n"/>
      <c r="WYX24" s="406" t="n"/>
      <c r="WYY24" s="406" t="n"/>
      <c r="WYZ24" s="406" t="n"/>
      <c r="WZA24" s="406" t="n"/>
      <c r="WZB24" s="406" t="n"/>
      <c r="WZC24" s="406" t="n"/>
      <c r="WZD24" s="406" t="n"/>
      <c r="WZE24" s="406" t="n"/>
      <c r="WZF24" s="406" t="n"/>
      <c r="WZG24" s="406" t="n"/>
      <c r="WZH24" s="406" t="n"/>
      <c r="WZI24" s="406" t="n"/>
      <c r="WZJ24" s="406" t="n"/>
      <c r="WZK24" s="406" t="n"/>
      <c r="WZL24" s="406" t="n"/>
      <c r="WZM24" s="406" t="n"/>
      <c r="WZN24" s="406" t="n"/>
      <c r="WZO24" s="406" t="n"/>
      <c r="WZP24" s="406" t="n"/>
      <c r="WZQ24" s="406" t="n"/>
      <c r="WZR24" s="406" t="n"/>
      <c r="WZS24" s="406" t="n"/>
      <c r="WZT24" s="406" t="n"/>
      <c r="WZU24" s="406" t="n"/>
      <c r="WZV24" s="406" t="n"/>
      <c r="WZW24" s="406" t="n"/>
      <c r="WZX24" s="406" t="n"/>
      <c r="WZY24" s="406" t="n"/>
      <c r="WZZ24" s="406" t="n"/>
      <c r="XAA24" s="406" t="n"/>
      <c r="XAB24" s="406" t="n"/>
      <c r="XAC24" s="406" t="n"/>
      <c r="XAD24" s="406" t="n"/>
      <c r="XAE24" s="406" t="n"/>
      <c r="XAF24" s="406" t="n"/>
      <c r="XAG24" s="406" t="n"/>
      <c r="XAH24" s="406" t="n"/>
      <c r="XAI24" s="406" t="n"/>
      <c r="XAJ24" s="406" t="n"/>
      <c r="XAK24" s="406" t="n"/>
      <c r="XAL24" s="406" t="n"/>
      <c r="XAM24" s="406" t="n"/>
      <c r="XAN24" s="406" t="n"/>
      <c r="XAO24" s="406" t="n"/>
      <c r="XAP24" s="406" t="n"/>
      <c r="XAQ24" s="406" t="n"/>
      <c r="XAR24" s="406" t="n"/>
      <c r="XAS24" s="406" t="n"/>
      <c r="XAT24" s="406" t="n"/>
      <c r="XAU24" s="406" t="n"/>
      <c r="XAV24" s="406" t="n"/>
      <c r="XAW24" s="406" t="n"/>
      <c r="XAX24" s="406" t="n"/>
      <c r="XAY24" s="406" t="n"/>
      <c r="XAZ24" s="406" t="n"/>
      <c r="XBA24" s="406" t="n"/>
      <c r="XBB24" s="406" t="n"/>
      <c r="XBC24" s="406" t="n"/>
      <c r="XBD24" s="406" t="n"/>
      <c r="XBE24" s="406" t="n"/>
      <c r="XBF24" s="406" t="n"/>
      <c r="XBG24" s="406" t="n"/>
      <c r="XBH24" s="406" t="n"/>
      <c r="XBI24" s="406" t="n"/>
      <c r="XBJ24" s="406" t="n"/>
      <c r="XBK24" s="406" t="n"/>
      <c r="XBL24" s="406" t="n"/>
      <c r="XBM24" s="406" t="n"/>
      <c r="XBN24" s="406" t="n"/>
      <c r="XBO24" s="406" t="n"/>
      <c r="XBP24" s="406" t="n"/>
      <c r="XBQ24" s="406" t="n"/>
      <c r="XBR24" s="406" t="n"/>
      <c r="XBS24" s="406" t="n"/>
      <c r="XBT24" s="406" t="n"/>
      <c r="XBU24" s="406" t="n"/>
      <c r="XBV24" s="406" t="n"/>
      <c r="XBW24" s="406" t="n"/>
      <c r="XBX24" s="406" t="n"/>
      <c r="XBY24" s="406" t="n"/>
      <c r="XBZ24" s="406" t="n"/>
      <c r="XCA24" s="406" t="n"/>
      <c r="XCB24" s="406" t="n"/>
      <c r="XCC24" s="406" t="n"/>
      <c r="XCD24" s="406" t="n"/>
      <c r="XCE24" s="406" t="n"/>
      <c r="XCF24" s="406" t="n"/>
      <c r="XCG24" s="406" t="n"/>
      <c r="XCH24" s="406" t="n"/>
      <c r="XCI24" s="406" t="n"/>
      <c r="XCJ24" s="406" t="n"/>
      <c r="XCK24" s="406" t="n"/>
      <c r="XCL24" s="406" t="n"/>
      <c r="XCM24" s="406" t="n"/>
      <c r="XCN24" s="406" t="n"/>
      <c r="XCO24" s="406" t="n"/>
      <c r="XCP24" s="406" t="n"/>
      <c r="XCQ24" s="406" t="n"/>
      <c r="XCR24" s="406" t="n"/>
      <c r="XCS24" s="406" t="n"/>
      <c r="XCT24" s="406" t="n"/>
      <c r="XCU24" s="406" t="n"/>
      <c r="XCV24" s="406" t="n"/>
      <c r="XCW24" s="406" t="n"/>
      <c r="XCX24" s="406" t="n"/>
      <c r="XCY24" s="406" t="n"/>
      <c r="XCZ24" s="406" t="n"/>
      <c r="XDA24" s="406" t="n"/>
      <c r="XDB24" s="406" t="n"/>
      <c r="XDC24" s="406" t="n"/>
      <c r="XDD24" s="406" t="n"/>
      <c r="XDE24" s="406" t="n"/>
      <c r="XDF24" s="406" t="n"/>
      <c r="XDG24" s="406" t="n"/>
      <c r="XDH24" s="406" t="n"/>
      <c r="XDI24" s="406" t="n"/>
      <c r="XDJ24" s="406" t="n"/>
      <c r="XDK24" s="406" t="n"/>
      <c r="XDL24" s="406" t="n"/>
      <c r="XDM24" s="406" t="n"/>
      <c r="XDN24" s="406" t="n"/>
      <c r="XDO24" s="406" t="n"/>
      <c r="XDP24" s="406" t="n"/>
      <c r="XDQ24" s="406" t="n"/>
      <c r="XDR24" s="406" t="n"/>
      <c r="XDS24" s="406" t="n"/>
      <c r="XDT24" s="406" t="n"/>
      <c r="XDU24" s="406" t="n"/>
      <c r="XDV24" s="406" t="n"/>
      <c r="XDW24" s="406" t="n"/>
      <c r="XDX24" s="406" t="n"/>
      <c r="XDY24" s="406" t="n"/>
      <c r="XDZ24" s="406" t="n"/>
      <c r="XEA24" s="406" t="n"/>
      <c r="XEB24" s="406" t="n"/>
      <c r="XEC24" s="406" t="n"/>
      <c r="XED24" s="406" t="n"/>
      <c r="XEE24" s="406" t="n"/>
      <c r="XEF24" s="406" t="n"/>
      <c r="XEG24" s="406" t="n"/>
      <c r="XEH24" s="406" t="n"/>
      <c r="XEI24" s="406" t="n"/>
      <c r="XEJ24" s="406" t="n"/>
      <c r="XEK24" s="406" t="n"/>
      <c r="XEL24" s="406" t="n"/>
      <c r="XEM24" s="406" t="n"/>
      <c r="XEN24" s="406" t="n"/>
      <c r="XEO24" s="406" t="n"/>
      <c r="XEP24" s="406" t="n"/>
      <c r="XEQ24" s="406" t="n"/>
      <c r="XER24" s="406" t="n"/>
      <c r="XES24" s="406" t="n"/>
      <c r="XET24" s="406" t="n"/>
      <c r="XEU24" s="406" t="n"/>
      <c r="XEV24" s="406" t="n"/>
      <c r="XEW24" s="406" t="n"/>
      <c r="XEX24" s="406" t="n"/>
      <c r="XEY24" s="406" t="n"/>
      <c r="XEZ24" s="406" t="n"/>
      <c r="XFA24" s="406" t="n"/>
    </row>
    <row r="25" customFormat="1" s="216">
      <c r="A25" s="45" t="n">
        <v>45718</v>
      </c>
      <c r="B25" s="33" t="n">
        <v>4</v>
      </c>
      <c r="C25" s="37" t="inlineStr">
        <is>
          <t>何丽丽</t>
        </is>
      </c>
      <c r="D25" s="390" t="n"/>
      <c r="E25" s="33" t="n">
        <v>1</v>
      </c>
      <c r="F25" s="33" t="n"/>
      <c r="G25" s="37" t="inlineStr">
        <is>
          <t>舒霞</t>
        </is>
      </c>
      <c r="H25" s="390" t="n"/>
      <c r="I25" s="390" t="n"/>
      <c r="J25" s="390" t="n"/>
      <c r="K25" s="390" t="n">
        <v>799</v>
      </c>
      <c r="L25" s="390" t="n"/>
      <c r="M25" s="390" t="n"/>
      <c r="N25" s="390" t="n"/>
      <c r="O25" s="390" t="n"/>
      <c r="P25" s="390" t="n"/>
      <c r="Q25" s="390" t="n"/>
      <c r="R25" s="390" t="n">
        <v>4</v>
      </c>
      <c r="S25" s="390" t="n"/>
      <c r="T25" s="406" t="n"/>
      <c r="U25" s="406" t="n"/>
      <c r="V25" s="390" t="n"/>
      <c r="W25" s="390" t="inlineStr">
        <is>
          <t>4元中单</t>
        </is>
      </c>
      <c r="X25" s="406">
        <f>SUM(J25:S25)</f>
        <v/>
      </c>
      <c r="Y25" s="162" t="inlineStr">
        <is>
          <t>对公</t>
        </is>
      </c>
      <c r="Z25" s="216" t="n"/>
      <c r="AA25" s="216" t="n"/>
      <c r="AB25" s="216" t="n"/>
      <c r="AC25" s="216" t="n"/>
      <c r="AD25" s="216" t="n"/>
      <c r="AE25" s="406" t="n"/>
      <c r="AF25" s="406" t="n"/>
      <c r="AG25" s="406" t="n"/>
      <c r="AH25" s="406" t="n"/>
      <c r="AI25" s="406" t="n"/>
      <c r="AJ25" s="406" t="n"/>
      <c r="AK25" s="406" t="n"/>
      <c r="AL25" s="406" t="n"/>
      <c r="AM25" s="406" t="n"/>
      <c r="AN25" s="406" t="n"/>
      <c r="AO25" s="406" t="n"/>
      <c r="AP25" s="406" t="n"/>
      <c r="AQ25" s="406" t="n"/>
      <c r="AR25" s="406" t="n"/>
      <c r="AS25" s="406" t="n"/>
      <c r="AT25" s="406" t="n"/>
      <c r="AU25" s="406" t="n"/>
      <c r="AV25" s="406" t="n"/>
      <c r="AW25" s="406" t="n"/>
      <c r="AX25" s="406" t="n"/>
      <c r="AY25" s="406" t="n"/>
      <c r="AZ25" s="406" t="n"/>
      <c r="BA25" s="406" t="n"/>
      <c r="BB25" s="406" t="n"/>
      <c r="BC25" s="406" t="n"/>
      <c r="BD25" s="406" t="n"/>
      <c r="BE25" s="406" t="n"/>
      <c r="BF25" s="406" t="n"/>
      <c r="BG25" s="406" t="n"/>
      <c r="BH25" s="406" t="n"/>
      <c r="BI25" s="406" t="n"/>
      <c r="BJ25" s="406" t="n"/>
      <c r="BK25" s="406" t="n"/>
      <c r="BL25" s="406" t="n"/>
      <c r="BM25" s="406" t="n"/>
      <c r="BN25" s="406" t="n"/>
      <c r="BO25" s="406" t="n"/>
      <c r="BP25" s="406" t="n"/>
      <c r="BQ25" s="406" t="n"/>
      <c r="BR25" s="406" t="n"/>
      <c r="BS25" s="406" t="n"/>
      <c r="BT25" s="406" t="n"/>
      <c r="BU25" s="406" t="n"/>
      <c r="BV25" s="406" t="n"/>
      <c r="BW25" s="406" t="n"/>
      <c r="BX25" s="406" t="n"/>
      <c r="BY25" s="406" t="n"/>
      <c r="BZ25" s="406" t="n"/>
      <c r="CA25" s="406" t="n"/>
      <c r="CB25" s="406" t="n"/>
      <c r="CC25" s="406" t="n"/>
      <c r="CD25" s="406" t="n"/>
      <c r="CE25" s="406" t="n"/>
      <c r="CF25" s="406" t="n"/>
      <c r="CG25" s="406" t="n"/>
      <c r="CH25" s="406" t="n"/>
      <c r="CI25" s="406" t="n"/>
      <c r="CJ25" s="406" t="n"/>
      <c r="CK25" s="406" t="n"/>
      <c r="CL25" s="406" t="n"/>
      <c r="CM25" s="406" t="n"/>
      <c r="CN25" s="406" t="n"/>
      <c r="CO25" s="406" t="n"/>
      <c r="CP25" s="406" t="n"/>
      <c r="CQ25" s="406" t="n"/>
      <c r="CR25" s="406" t="n"/>
      <c r="CS25" s="406" t="n"/>
      <c r="CT25" s="406" t="n"/>
      <c r="CU25" s="406" t="n"/>
      <c r="CV25" s="406" t="n"/>
      <c r="CW25" s="406" t="n"/>
      <c r="CX25" s="406" t="n"/>
      <c r="CY25" s="406" t="n"/>
      <c r="CZ25" s="406" t="n"/>
      <c r="DA25" s="406" t="n"/>
      <c r="DB25" s="406" t="n"/>
      <c r="DC25" s="406" t="n"/>
      <c r="DD25" s="406" t="n"/>
      <c r="DE25" s="406" t="n"/>
      <c r="DF25" s="406" t="n"/>
      <c r="DG25" s="406" t="n"/>
      <c r="DH25" s="406" t="n"/>
      <c r="DI25" s="406" t="n"/>
      <c r="DJ25" s="406" t="n"/>
      <c r="DK25" s="406" t="n"/>
      <c r="DL25" s="406" t="n"/>
      <c r="DM25" s="406" t="n"/>
      <c r="DN25" s="406" t="n"/>
      <c r="DO25" s="406" t="n"/>
      <c r="DP25" s="406" t="n"/>
      <c r="DQ25" s="406" t="n"/>
      <c r="DR25" s="406" t="n"/>
      <c r="DS25" s="406" t="n"/>
      <c r="DT25" s="406" t="n"/>
      <c r="DU25" s="406" t="n"/>
      <c r="DV25" s="406" t="n"/>
      <c r="DW25" s="406" t="n"/>
      <c r="DX25" s="406" t="n"/>
      <c r="DY25" s="406" t="n"/>
      <c r="DZ25" s="406" t="n"/>
      <c r="EA25" s="406" t="n"/>
      <c r="EB25" s="406" t="n"/>
      <c r="EC25" s="406" t="n"/>
      <c r="ED25" s="406" t="n"/>
      <c r="EE25" s="406" t="n"/>
      <c r="EF25" s="406" t="n"/>
      <c r="EG25" s="406" t="n"/>
      <c r="EH25" s="406" t="n"/>
      <c r="EI25" s="406" t="n"/>
      <c r="EJ25" s="406" t="n"/>
      <c r="EK25" s="406" t="n"/>
      <c r="EL25" s="406" t="n"/>
      <c r="EM25" s="406" t="n"/>
      <c r="EN25" s="406" t="n"/>
      <c r="EO25" s="406" t="n"/>
      <c r="EP25" s="406" t="n"/>
      <c r="EQ25" s="406" t="n"/>
      <c r="ER25" s="406" t="n"/>
      <c r="ES25" s="406" t="n"/>
      <c r="ET25" s="406" t="n"/>
      <c r="EU25" s="406" t="n"/>
      <c r="EV25" s="406" t="n"/>
      <c r="EW25" s="406" t="n"/>
      <c r="EX25" s="406" t="n"/>
      <c r="EY25" s="406" t="n"/>
      <c r="EZ25" s="406" t="n"/>
      <c r="FA25" s="406" t="n"/>
      <c r="FB25" s="406" t="n"/>
      <c r="FC25" s="406" t="n"/>
      <c r="FD25" s="406" t="n"/>
      <c r="FE25" s="406" t="n"/>
      <c r="FF25" s="406" t="n"/>
      <c r="FG25" s="406" t="n"/>
      <c r="FH25" s="406" t="n"/>
      <c r="FI25" s="406" t="n"/>
      <c r="FJ25" s="406" t="n"/>
      <c r="FK25" s="406" t="n"/>
      <c r="FL25" s="406" t="n"/>
      <c r="FM25" s="406" t="n"/>
      <c r="FN25" s="406" t="n"/>
      <c r="FO25" s="406" t="n"/>
      <c r="FP25" s="406" t="n"/>
      <c r="FQ25" s="406" t="n"/>
      <c r="FR25" s="406" t="n"/>
      <c r="FS25" s="406" t="n"/>
      <c r="FT25" s="406" t="n"/>
      <c r="FU25" s="406" t="n"/>
      <c r="FV25" s="406" t="n"/>
      <c r="FW25" s="406" t="n"/>
      <c r="FX25" s="406" t="n"/>
      <c r="FY25" s="406" t="n"/>
      <c r="FZ25" s="406" t="n"/>
      <c r="GA25" s="406" t="n"/>
      <c r="GB25" s="406" t="n"/>
      <c r="GC25" s="406" t="n"/>
      <c r="GD25" s="406" t="n"/>
      <c r="GE25" s="406" t="n"/>
      <c r="GF25" s="406" t="n"/>
      <c r="GG25" s="406" t="n"/>
      <c r="GH25" s="406" t="n"/>
      <c r="GI25" s="406" t="n"/>
      <c r="GJ25" s="406" t="n"/>
      <c r="GK25" s="406" t="n"/>
      <c r="GL25" s="406" t="n"/>
      <c r="GM25" s="406" t="n"/>
      <c r="GN25" s="406" t="n"/>
      <c r="GO25" s="406" t="n"/>
      <c r="GP25" s="406" t="n"/>
      <c r="GQ25" s="406" t="n"/>
      <c r="GR25" s="406" t="n"/>
      <c r="GS25" s="406" t="n"/>
      <c r="GT25" s="406" t="n"/>
      <c r="GU25" s="406" t="n"/>
      <c r="GV25" s="406" t="n"/>
      <c r="GW25" s="406" t="n"/>
      <c r="GX25" s="406" t="n"/>
      <c r="GY25" s="406" t="n"/>
      <c r="GZ25" s="406" t="n"/>
      <c r="HA25" s="406" t="n"/>
      <c r="HB25" s="406" t="n"/>
      <c r="HC25" s="406" t="n"/>
      <c r="HD25" s="406" t="n"/>
      <c r="HE25" s="406" t="n"/>
      <c r="HF25" s="406" t="n"/>
      <c r="HG25" s="406" t="n"/>
      <c r="HH25" s="406" t="n"/>
      <c r="HI25" s="406" t="n"/>
      <c r="HJ25" s="406" t="n"/>
      <c r="HK25" s="406" t="n"/>
      <c r="HL25" s="406" t="n"/>
      <c r="HM25" s="406" t="n"/>
      <c r="HN25" s="406" t="n"/>
      <c r="HO25" s="406" t="n"/>
      <c r="HP25" s="406" t="n"/>
      <c r="HQ25" s="406" t="n"/>
      <c r="HR25" s="406" t="n"/>
      <c r="HS25" s="406" t="n"/>
      <c r="HT25" s="406" t="n"/>
      <c r="HU25" s="406" t="n"/>
      <c r="HV25" s="406" t="n"/>
      <c r="HW25" s="406" t="n"/>
      <c r="HX25" s="406" t="n"/>
      <c r="HY25" s="406" t="n"/>
      <c r="HZ25" s="406" t="n"/>
      <c r="IA25" s="406" t="n"/>
      <c r="IB25" s="406" t="n"/>
      <c r="IC25" s="406" t="n"/>
      <c r="ID25" s="406" t="n"/>
      <c r="IE25" s="406" t="n"/>
      <c r="IF25" s="406" t="n"/>
      <c r="IG25" s="406" t="n"/>
      <c r="IH25" s="406" t="n"/>
      <c r="II25" s="406" t="n"/>
      <c r="IJ25" s="406" t="n"/>
      <c r="IK25" s="406" t="n"/>
      <c r="IL25" s="406" t="n"/>
      <c r="IM25" s="406" t="n"/>
      <c r="IN25" s="406" t="n"/>
      <c r="IO25" s="406" t="n"/>
      <c r="IP25" s="406" t="n"/>
      <c r="IQ25" s="406" t="n"/>
      <c r="IR25" s="406" t="n"/>
      <c r="IS25" s="406" t="n"/>
      <c r="IT25" s="406" t="n"/>
      <c r="IU25" s="406" t="n"/>
      <c r="IV25" s="406" t="n"/>
      <c r="IW25" s="406" t="n"/>
      <c r="IX25" s="406" t="n"/>
      <c r="IY25" s="406" t="n"/>
      <c r="IZ25" s="406" t="n"/>
      <c r="JA25" s="406" t="n"/>
      <c r="JB25" s="406" t="n"/>
      <c r="JC25" s="406" t="n"/>
      <c r="JD25" s="406" t="n"/>
      <c r="JE25" s="406" t="n"/>
      <c r="JF25" s="406" t="n"/>
      <c r="JG25" s="406" t="n"/>
      <c r="JH25" s="406" t="n"/>
      <c r="JI25" s="406" t="n"/>
      <c r="JJ25" s="406" t="n"/>
      <c r="JK25" s="406" t="n"/>
      <c r="JL25" s="406" t="n"/>
      <c r="JM25" s="406" t="n"/>
      <c r="JN25" s="406" t="n"/>
      <c r="JO25" s="406" t="n"/>
      <c r="JP25" s="406" t="n"/>
      <c r="JQ25" s="406" t="n"/>
      <c r="JR25" s="406" t="n"/>
      <c r="JS25" s="406" t="n"/>
      <c r="JT25" s="406" t="n"/>
      <c r="JU25" s="406" t="n"/>
      <c r="JV25" s="406" t="n"/>
      <c r="JW25" s="406" t="n"/>
      <c r="JX25" s="406" t="n"/>
      <c r="JY25" s="406" t="n"/>
      <c r="JZ25" s="406" t="n"/>
      <c r="KA25" s="406" t="n"/>
      <c r="KB25" s="406" t="n"/>
      <c r="KC25" s="406" t="n"/>
      <c r="KD25" s="406" t="n"/>
      <c r="KE25" s="406" t="n"/>
      <c r="KF25" s="406" t="n"/>
      <c r="KG25" s="406" t="n"/>
      <c r="KH25" s="406" t="n"/>
      <c r="KI25" s="406" t="n"/>
      <c r="KJ25" s="406" t="n"/>
      <c r="KK25" s="406" t="n"/>
      <c r="KL25" s="406" t="n"/>
      <c r="KM25" s="406" t="n"/>
      <c r="KN25" s="406" t="n"/>
      <c r="KO25" s="406" t="n"/>
      <c r="KP25" s="406" t="n"/>
      <c r="KQ25" s="406" t="n"/>
      <c r="KR25" s="406" t="n"/>
      <c r="KS25" s="406" t="n"/>
      <c r="KT25" s="406" t="n"/>
      <c r="KU25" s="406" t="n"/>
      <c r="KV25" s="406" t="n"/>
      <c r="KW25" s="406" t="n"/>
      <c r="KX25" s="406" t="n"/>
      <c r="KY25" s="406" t="n"/>
      <c r="KZ25" s="406" t="n"/>
      <c r="LA25" s="406" t="n"/>
      <c r="LB25" s="406" t="n"/>
      <c r="LC25" s="406" t="n"/>
      <c r="LD25" s="406" t="n"/>
      <c r="LE25" s="406" t="n"/>
      <c r="LF25" s="406" t="n"/>
      <c r="LG25" s="406" t="n"/>
      <c r="LH25" s="406" t="n"/>
      <c r="LI25" s="406" t="n"/>
      <c r="LJ25" s="406" t="n"/>
      <c r="LK25" s="406" t="n"/>
      <c r="LL25" s="406" t="n"/>
      <c r="LM25" s="406" t="n"/>
      <c r="LN25" s="406" t="n"/>
      <c r="LO25" s="406" t="n"/>
      <c r="LP25" s="406" t="n"/>
      <c r="LQ25" s="406" t="n"/>
      <c r="LR25" s="406" t="n"/>
      <c r="LS25" s="406" t="n"/>
      <c r="LT25" s="406" t="n"/>
      <c r="LU25" s="406" t="n"/>
      <c r="LV25" s="406" t="n"/>
      <c r="LW25" s="406" t="n"/>
      <c r="LX25" s="406" t="n"/>
      <c r="LY25" s="406" t="n"/>
      <c r="LZ25" s="406" t="n"/>
      <c r="MA25" s="406" t="n"/>
      <c r="MB25" s="406" t="n"/>
      <c r="MC25" s="406" t="n"/>
      <c r="MD25" s="406" t="n"/>
      <c r="ME25" s="406" t="n"/>
      <c r="MF25" s="406" t="n"/>
      <c r="MG25" s="406" t="n"/>
      <c r="MH25" s="406" t="n"/>
      <c r="MI25" s="406" t="n"/>
      <c r="MJ25" s="406" t="n"/>
      <c r="MK25" s="406" t="n"/>
      <c r="ML25" s="406" t="n"/>
      <c r="MM25" s="406" t="n"/>
      <c r="MN25" s="406" t="n"/>
      <c r="MO25" s="406" t="n"/>
      <c r="MP25" s="406" t="n"/>
      <c r="MQ25" s="406" t="n"/>
      <c r="MR25" s="406" t="n"/>
      <c r="MS25" s="406" t="n"/>
      <c r="MT25" s="406" t="n"/>
      <c r="MU25" s="406" t="n"/>
      <c r="MV25" s="406" t="n"/>
      <c r="MW25" s="406" t="n"/>
      <c r="MX25" s="406" t="n"/>
      <c r="MY25" s="406" t="n"/>
      <c r="MZ25" s="406" t="n"/>
      <c r="NA25" s="406" t="n"/>
      <c r="NB25" s="406" t="n"/>
      <c r="NC25" s="406" t="n"/>
      <c r="ND25" s="406" t="n"/>
      <c r="NE25" s="406" t="n"/>
      <c r="NF25" s="406" t="n"/>
      <c r="NG25" s="406" t="n"/>
      <c r="NH25" s="406" t="n"/>
      <c r="NI25" s="406" t="n"/>
      <c r="NJ25" s="406" t="n"/>
      <c r="NK25" s="406" t="n"/>
      <c r="NL25" s="406" t="n"/>
      <c r="NM25" s="406" t="n"/>
      <c r="NN25" s="406" t="n"/>
      <c r="NO25" s="406" t="n"/>
      <c r="NP25" s="406" t="n"/>
      <c r="NQ25" s="406" t="n"/>
      <c r="NR25" s="406" t="n"/>
      <c r="NS25" s="406" t="n"/>
      <c r="NT25" s="406" t="n"/>
      <c r="NU25" s="406" t="n"/>
      <c r="NV25" s="406" t="n"/>
      <c r="NW25" s="406" t="n"/>
      <c r="NX25" s="406" t="n"/>
      <c r="NY25" s="406" t="n"/>
      <c r="NZ25" s="406" t="n"/>
      <c r="OA25" s="406" t="n"/>
      <c r="OB25" s="406" t="n"/>
      <c r="OC25" s="406" t="n"/>
      <c r="OD25" s="406" t="n"/>
      <c r="OE25" s="406" t="n"/>
      <c r="OF25" s="406" t="n"/>
      <c r="OG25" s="406" t="n"/>
      <c r="OH25" s="406" t="n"/>
      <c r="OI25" s="406" t="n"/>
      <c r="OJ25" s="406" t="n"/>
      <c r="OK25" s="406" t="n"/>
      <c r="OL25" s="406" t="n"/>
      <c r="OM25" s="406" t="n"/>
      <c r="ON25" s="406" t="n"/>
      <c r="OO25" s="406" t="n"/>
      <c r="OP25" s="406" t="n"/>
      <c r="OQ25" s="406" t="n"/>
      <c r="OR25" s="406" t="n"/>
      <c r="OS25" s="406" t="n"/>
      <c r="OT25" s="406" t="n"/>
      <c r="OU25" s="406" t="n"/>
      <c r="OV25" s="406" t="n"/>
      <c r="OW25" s="406" t="n"/>
      <c r="OX25" s="406" t="n"/>
      <c r="OY25" s="406" t="n"/>
      <c r="OZ25" s="406" t="n"/>
      <c r="PA25" s="406" t="n"/>
      <c r="PB25" s="406" t="n"/>
      <c r="PC25" s="406" t="n"/>
      <c r="PD25" s="406" t="n"/>
      <c r="PE25" s="406" t="n"/>
      <c r="PF25" s="406" t="n"/>
      <c r="PG25" s="406" t="n"/>
      <c r="PH25" s="406" t="n"/>
      <c r="PI25" s="406" t="n"/>
      <c r="PJ25" s="406" t="n"/>
      <c r="PK25" s="406" t="n"/>
      <c r="PL25" s="406" t="n"/>
      <c r="PM25" s="406" t="n"/>
      <c r="PN25" s="406" t="n"/>
      <c r="PO25" s="406" t="n"/>
      <c r="PP25" s="406" t="n"/>
      <c r="PQ25" s="406" t="n"/>
      <c r="PR25" s="406" t="n"/>
      <c r="PS25" s="406" t="n"/>
      <c r="PT25" s="406" t="n"/>
      <c r="PU25" s="406" t="n"/>
      <c r="PV25" s="406" t="n"/>
      <c r="PW25" s="406" t="n"/>
      <c r="PX25" s="406" t="n"/>
      <c r="PY25" s="406" t="n"/>
      <c r="PZ25" s="406" t="n"/>
      <c r="QA25" s="406" t="n"/>
      <c r="QB25" s="406" t="n"/>
      <c r="QC25" s="406" t="n"/>
      <c r="QD25" s="406" t="n"/>
      <c r="QE25" s="406" t="n"/>
      <c r="QF25" s="406" t="n"/>
      <c r="QG25" s="406" t="n"/>
      <c r="QH25" s="406" t="n"/>
      <c r="QI25" s="406" t="n"/>
      <c r="QJ25" s="406" t="n"/>
      <c r="QK25" s="406" t="n"/>
      <c r="QL25" s="406" t="n"/>
      <c r="QM25" s="406" t="n"/>
      <c r="QN25" s="406" t="n"/>
      <c r="QO25" s="406" t="n"/>
      <c r="QP25" s="406" t="n"/>
      <c r="QQ25" s="406" t="n"/>
      <c r="QR25" s="406" t="n"/>
      <c r="QS25" s="406" t="n"/>
      <c r="QT25" s="406" t="n"/>
      <c r="QU25" s="406" t="n"/>
      <c r="QV25" s="406" t="n"/>
      <c r="QW25" s="406" t="n"/>
      <c r="QX25" s="406" t="n"/>
      <c r="QY25" s="406" t="n"/>
      <c r="QZ25" s="406" t="n"/>
      <c r="RA25" s="406" t="n"/>
      <c r="RB25" s="406" t="n"/>
      <c r="RC25" s="406" t="n"/>
      <c r="RD25" s="406" t="n"/>
      <c r="RE25" s="406" t="n"/>
      <c r="RF25" s="406" t="n"/>
      <c r="RG25" s="406" t="n"/>
      <c r="RH25" s="406" t="n"/>
      <c r="RI25" s="406" t="n"/>
      <c r="RJ25" s="406" t="n"/>
      <c r="RK25" s="406" t="n"/>
      <c r="RL25" s="406" t="n"/>
      <c r="RM25" s="406" t="n"/>
      <c r="RN25" s="406" t="n"/>
      <c r="RO25" s="406" t="n"/>
      <c r="RP25" s="406" t="n"/>
      <c r="RQ25" s="406" t="n"/>
      <c r="RR25" s="406" t="n"/>
      <c r="RS25" s="406" t="n"/>
      <c r="RT25" s="406" t="n"/>
      <c r="RU25" s="406" t="n"/>
      <c r="RV25" s="406" t="n"/>
      <c r="RW25" s="406" t="n"/>
      <c r="RX25" s="406" t="n"/>
      <c r="RY25" s="406" t="n"/>
      <c r="RZ25" s="406" t="n"/>
      <c r="SA25" s="406" t="n"/>
      <c r="SB25" s="406" t="n"/>
      <c r="SC25" s="406" t="n"/>
      <c r="SD25" s="406" t="n"/>
      <c r="SE25" s="406" t="n"/>
      <c r="SF25" s="406" t="n"/>
      <c r="SG25" s="406" t="n"/>
      <c r="SH25" s="406" t="n"/>
      <c r="SI25" s="406" t="n"/>
      <c r="SJ25" s="406" t="n"/>
      <c r="SK25" s="406" t="n"/>
      <c r="SL25" s="406" t="n"/>
      <c r="SM25" s="406" t="n"/>
      <c r="SN25" s="406" t="n"/>
      <c r="SO25" s="406" t="n"/>
      <c r="SP25" s="406" t="n"/>
      <c r="SQ25" s="406" t="n"/>
      <c r="SR25" s="406" t="n"/>
      <c r="SS25" s="406" t="n"/>
      <c r="ST25" s="406" t="n"/>
      <c r="SU25" s="406" t="n"/>
      <c r="SV25" s="406" t="n"/>
      <c r="SW25" s="406" t="n"/>
      <c r="SX25" s="406" t="n"/>
      <c r="SY25" s="406" t="n"/>
      <c r="SZ25" s="406" t="n"/>
      <c r="TA25" s="406" t="n"/>
      <c r="TB25" s="406" t="n"/>
      <c r="TC25" s="406" t="n"/>
      <c r="TD25" s="406" t="n"/>
      <c r="TE25" s="406" t="n"/>
      <c r="TF25" s="406" t="n"/>
      <c r="TG25" s="406" t="n"/>
      <c r="TH25" s="406" t="n"/>
      <c r="TI25" s="406" t="n"/>
      <c r="TJ25" s="406" t="n"/>
      <c r="TK25" s="406" t="n"/>
      <c r="TL25" s="406" t="n"/>
      <c r="TM25" s="406" t="n"/>
      <c r="TN25" s="406" t="n"/>
      <c r="TO25" s="406" t="n"/>
      <c r="TP25" s="406" t="n"/>
      <c r="TQ25" s="406" t="n"/>
      <c r="TR25" s="406" t="n"/>
      <c r="TS25" s="406" t="n"/>
      <c r="TT25" s="406" t="n"/>
      <c r="TU25" s="406" t="n"/>
      <c r="TV25" s="406" t="n"/>
      <c r="TW25" s="406" t="n"/>
      <c r="TX25" s="406" t="n"/>
      <c r="TY25" s="406" t="n"/>
      <c r="TZ25" s="406" t="n"/>
      <c r="UA25" s="406" t="n"/>
      <c r="UB25" s="406" t="n"/>
      <c r="UC25" s="406" t="n"/>
      <c r="UD25" s="406" t="n"/>
      <c r="UE25" s="406" t="n"/>
      <c r="UF25" s="406" t="n"/>
      <c r="UG25" s="406" t="n"/>
      <c r="UH25" s="406" t="n"/>
      <c r="UI25" s="406" t="n"/>
      <c r="UJ25" s="406" t="n"/>
      <c r="UK25" s="406" t="n"/>
      <c r="UL25" s="406" t="n"/>
      <c r="UM25" s="406" t="n"/>
      <c r="UN25" s="406" t="n"/>
      <c r="UO25" s="406" t="n"/>
      <c r="UP25" s="406" t="n"/>
      <c r="UQ25" s="406" t="n"/>
      <c r="UR25" s="406" t="n"/>
      <c r="US25" s="406" t="n"/>
      <c r="UT25" s="406" t="n"/>
      <c r="UU25" s="406" t="n"/>
      <c r="UV25" s="406" t="n"/>
      <c r="UW25" s="406" t="n"/>
      <c r="UX25" s="406" t="n"/>
      <c r="UY25" s="406" t="n"/>
      <c r="UZ25" s="406" t="n"/>
      <c r="VA25" s="406" t="n"/>
      <c r="VB25" s="406" t="n"/>
      <c r="VC25" s="406" t="n"/>
      <c r="VD25" s="406" t="n"/>
      <c r="VE25" s="406" t="n"/>
      <c r="VF25" s="406" t="n"/>
      <c r="VG25" s="406" t="n"/>
      <c r="VH25" s="406" t="n"/>
      <c r="VI25" s="406" t="n"/>
      <c r="VJ25" s="406" t="n"/>
      <c r="VK25" s="406" t="n"/>
      <c r="VL25" s="406" t="n"/>
      <c r="VM25" s="406" t="n"/>
      <c r="VN25" s="406" t="n"/>
      <c r="VO25" s="406" t="n"/>
      <c r="VP25" s="406" t="n"/>
      <c r="VQ25" s="406" t="n"/>
      <c r="VR25" s="406" t="n"/>
      <c r="VS25" s="406" t="n"/>
      <c r="VT25" s="406" t="n"/>
      <c r="VU25" s="406" t="n"/>
      <c r="VV25" s="406" t="n"/>
      <c r="VW25" s="406" t="n"/>
      <c r="VX25" s="406" t="n"/>
      <c r="VY25" s="406" t="n"/>
      <c r="VZ25" s="406" t="n"/>
      <c r="WA25" s="406" t="n"/>
      <c r="WB25" s="406" t="n"/>
      <c r="WC25" s="406" t="n"/>
      <c r="WD25" s="406" t="n"/>
      <c r="WE25" s="406" t="n"/>
      <c r="WF25" s="406" t="n"/>
      <c r="WG25" s="406" t="n"/>
      <c r="WH25" s="406" t="n"/>
      <c r="WI25" s="406" t="n"/>
      <c r="WJ25" s="406" t="n"/>
      <c r="WK25" s="406" t="n"/>
      <c r="WL25" s="406" t="n"/>
      <c r="WM25" s="406" t="n"/>
      <c r="WN25" s="406" t="n"/>
      <c r="WO25" s="406" t="n"/>
      <c r="WP25" s="406" t="n"/>
      <c r="WQ25" s="406" t="n"/>
      <c r="WR25" s="406" t="n"/>
      <c r="WS25" s="406" t="n"/>
      <c r="WT25" s="406" t="n"/>
      <c r="WU25" s="406" t="n"/>
      <c r="WV25" s="406" t="n"/>
      <c r="WW25" s="406" t="n"/>
      <c r="WX25" s="406" t="n"/>
      <c r="WY25" s="406" t="n"/>
      <c r="WZ25" s="406" t="n"/>
      <c r="XA25" s="406" t="n"/>
      <c r="XB25" s="406" t="n"/>
      <c r="XC25" s="406" t="n"/>
      <c r="XD25" s="406" t="n"/>
      <c r="XE25" s="406" t="n"/>
      <c r="XF25" s="406" t="n"/>
      <c r="XG25" s="406" t="n"/>
      <c r="XH25" s="406" t="n"/>
      <c r="XI25" s="406" t="n"/>
      <c r="XJ25" s="406" t="n"/>
      <c r="XK25" s="406" t="n"/>
      <c r="XL25" s="406" t="n"/>
      <c r="XM25" s="406" t="n"/>
      <c r="XN25" s="406" t="n"/>
      <c r="XO25" s="406" t="n"/>
      <c r="XP25" s="406" t="n"/>
      <c r="XQ25" s="406" t="n"/>
      <c r="XR25" s="406" t="n"/>
      <c r="XS25" s="406" t="n"/>
      <c r="XT25" s="406" t="n"/>
      <c r="XU25" s="406" t="n"/>
      <c r="XV25" s="406" t="n"/>
      <c r="XW25" s="406" t="n"/>
      <c r="XX25" s="406" t="n"/>
      <c r="XY25" s="406" t="n"/>
      <c r="XZ25" s="406" t="n"/>
      <c r="YA25" s="406" t="n"/>
      <c r="YB25" s="406" t="n"/>
      <c r="YC25" s="406" t="n"/>
      <c r="YD25" s="406" t="n"/>
      <c r="YE25" s="406" t="n"/>
      <c r="YF25" s="406" t="n"/>
      <c r="YG25" s="406" t="n"/>
      <c r="YH25" s="406" t="n"/>
      <c r="YI25" s="406" t="n"/>
      <c r="YJ25" s="406" t="n"/>
      <c r="YK25" s="406" t="n"/>
      <c r="YL25" s="406" t="n"/>
      <c r="YM25" s="406" t="n"/>
      <c r="YN25" s="406" t="n"/>
      <c r="YO25" s="406" t="n"/>
      <c r="YP25" s="406" t="n"/>
      <c r="YQ25" s="406" t="n"/>
      <c r="YR25" s="406" t="n"/>
      <c r="YS25" s="406" t="n"/>
      <c r="YT25" s="406" t="n"/>
      <c r="YU25" s="406" t="n"/>
      <c r="YV25" s="406" t="n"/>
      <c r="YW25" s="406" t="n"/>
      <c r="YX25" s="406" t="n"/>
      <c r="YY25" s="406" t="n"/>
      <c r="YZ25" s="406" t="n"/>
      <c r="ZA25" s="406" t="n"/>
      <c r="ZB25" s="406" t="n"/>
      <c r="ZC25" s="406" t="n"/>
      <c r="ZD25" s="406" t="n"/>
      <c r="ZE25" s="406" t="n"/>
      <c r="ZF25" s="406" t="n"/>
      <c r="ZG25" s="406" t="n"/>
      <c r="ZH25" s="406" t="n"/>
      <c r="ZI25" s="406" t="n"/>
      <c r="ZJ25" s="406" t="n"/>
      <c r="ZK25" s="406" t="n"/>
      <c r="ZL25" s="406" t="n"/>
      <c r="ZM25" s="406" t="n"/>
      <c r="ZN25" s="406" t="n"/>
      <c r="ZO25" s="406" t="n"/>
      <c r="ZP25" s="406" t="n"/>
      <c r="ZQ25" s="406" t="n"/>
      <c r="ZR25" s="406" t="n"/>
      <c r="ZS25" s="406" t="n"/>
      <c r="ZT25" s="406" t="n"/>
      <c r="ZU25" s="406" t="n"/>
      <c r="ZV25" s="406" t="n"/>
      <c r="ZW25" s="406" t="n"/>
      <c r="ZX25" s="406" t="n"/>
      <c r="ZY25" s="406" t="n"/>
      <c r="ZZ25" s="406" t="n"/>
      <c r="AAA25" s="406" t="n"/>
      <c r="AAB25" s="406" t="n"/>
      <c r="AAC25" s="406" t="n"/>
      <c r="AAD25" s="406" t="n"/>
      <c r="AAE25" s="406" t="n"/>
      <c r="AAF25" s="406" t="n"/>
      <c r="AAG25" s="406" t="n"/>
      <c r="AAH25" s="406" t="n"/>
      <c r="AAI25" s="406" t="n"/>
      <c r="AAJ25" s="406" t="n"/>
      <c r="AAK25" s="406" t="n"/>
      <c r="AAL25" s="406" t="n"/>
      <c r="AAM25" s="406" t="n"/>
      <c r="AAN25" s="406" t="n"/>
      <c r="AAO25" s="406" t="n"/>
      <c r="AAP25" s="406" t="n"/>
      <c r="AAQ25" s="406" t="n"/>
      <c r="AAR25" s="406" t="n"/>
      <c r="AAS25" s="406" t="n"/>
      <c r="AAT25" s="406" t="n"/>
      <c r="AAU25" s="406" t="n"/>
      <c r="AAV25" s="406" t="n"/>
      <c r="AAW25" s="406" t="n"/>
      <c r="AAX25" s="406" t="n"/>
      <c r="AAY25" s="406" t="n"/>
      <c r="AAZ25" s="406" t="n"/>
      <c r="ABA25" s="406" t="n"/>
      <c r="ABB25" s="406" t="n"/>
      <c r="ABC25" s="406" t="n"/>
      <c r="ABD25" s="406" t="n"/>
      <c r="ABE25" s="406" t="n"/>
      <c r="ABF25" s="406" t="n"/>
      <c r="ABG25" s="406" t="n"/>
      <c r="ABH25" s="406" t="n"/>
      <c r="ABI25" s="406" t="n"/>
      <c r="ABJ25" s="406" t="n"/>
      <c r="ABK25" s="406" t="n"/>
      <c r="ABL25" s="406" t="n"/>
      <c r="ABM25" s="406" t="n"/>
      <c r="ABN25" s="406" t="n"/>
      <c r="ABO25" s="406" t="n"/>
      <c r="ABP25" s="406" t="n"/>
      <c r="ABQ25" s="406" t="n"/>
      <c r="ABR25" s="406" t="n"/>
      <c r="ABS25" s="406" t="n"/>
      <c r="ABT25" s="406" t="n"/>
      <c r="ABU25" s="406" t="n"/>
      <c r="ABV25" s="406" t="n"/>
      <c r="ABW25" s="406" t="n"/>
      <c r="ABX25" s="406" t="n"/>
      <c r="ABY25" s="406" t="n"/>
      <c r="ABZ25" s="406" t="n"/>
      <c r="ACA25" s="406" t="n"/>
      <c r="ACB25" s="406" t="n"/>
      <c r="ACC25" s="406" t="n"/>
      <c r="ACD25" s="406" t="n"/>
      <c r="ACE25" s="406" t="n"/>
      <c r="ACF25" s="406" t="n"/>
      <c r="ACG25" s="406" t="n"/>
      <c r="ACH25" s="406" t="n"/>
      <c r="ACI25" s="406" t="n"/>
      <c r="ACJ25" s="406" t="n"/>
      <c r="ACK25" s="406" t="n"/>
      <c r="ACL25" s="406" t="n"/>
      <c r="ACM25" s="406" t="n"/>
      <c r="ACN25" s="406" t="n"/>
      <c r="ACO25" s="406" t="n"/>
      <c r="ACP25" s="406" t="n"/>
      <c r="ACQ25" s="406" t="n"/>
      <c r="ACR25" s="406" t="n"/>
      <c r="ACS25" s="406" t="n"/>
      <c r="ACT25" s="406" t="n"/>
      <c r="ACU25" s="406" t="n"/>
      <c r="ACV25" s="406" t="n"/>
      <c r="ACW25" s="406" t="n"/>
      <c r="ACX25" s="406" t="n"/>
      <c r="ACY25" s="406" t="n"/>
      <c r="ACZ25" s="406" t="n"/>
      <c r="ADA25" s="406" t="n"/>
      <c r="ADB25" s="406" t="n"/>
      <c r="ADC25" s="406" t="n"/>
      <c r="ADD25" s="406" t="n"/>
      <c r="ADE25" s="406" t="n"/>
      <c r="ADF25" s="406" t="n"/>
      <c r="ADG25" s="406" t="n"/>
      <c r="ADH25" s="406" t="n"/>
      <c r="ADI25" s="406" t="n"/>
      <c r="ADJ25" s="406" t="n"/>
      <c r="ADK25" s="406" t="n"/>
      <c r="ADL25" s="406" t="n"/>
      <c r="ADM25" s="406" t="n"/>
      <c r="ADN25" s="406" t="n"/>
      <c r="ADO25" s="406" t="n"/>
      <c r="ADP25" s="406" t="n"/>
      <c r="ADQ25" s="406" t="n"/>
      <c r="ADR25" s="406" t="n"/>
      <c r="ADS25" s="406" t="n"/>
      <c r="ADT25" s="406" t="n"/>
      <c r="ADU25" s="406" t="n"/>
      <c r="ADV25" s="406" t="n"/>
      <c r="ADW25" s="406" t="n"/>
      <c r="ADX25" s="406" t="n"/>
      <c r="ADY25" s="406" t="n"/>
      <c r="ADZ25" s="406" t="n"/>
      <c r="AEA25" s="406" t="n"/>
      <c r="AEB25" s="406" t="n"/>
      <c r="AEC25" s="406" t="n"/>
      <c r="AED25" s="406" t="n"/>
      <c r="AEE25" s="406" t="n"/>
      <c r="AEF25" s="406" t="n"/>
      <c r="AEG25" s="406" t="n"/>
      <c r="AEH25" s="406" t="n"/>
      <c r="AEI25" s="406" t="n"/>
      <c r="AEJ25" s="406" t="n"/>
      <c r="AEK25" s="406" t="n"/>
      <c r="AEL25" s="406" t="n"/>
      <c r="AEM25" s="406" t="n"/>
      <c r="AEN25" s="406" t="n"/>
      <c r="AEO25" s="406" t="n"/>
      <c r="AEP25" s="406" t="n"/>
      <c r="AEQ25" s="406" t="n"/>
      <c r="AER25" s="406" t="n"/>
      <c r="AES25" s="406" t="n"/>
      <c r="AET25" s="406" t="n"/>
      <c r="AEU25" s="406" t="n"/>
      <c r="AEV25" s="406" t="n"/>
      <c r="AEW25" s="406" t="n"/>
      <c r="AEX25" s="406" t="n"/>
      <c r="AEY25" s="406" t="n"/>
      <c r="AEZ25" s="406" t="n"/>
      <c r="AFA25" s="406" t="n"/>
      <c r="AFB25" s="406" t="n"/>
      <c r="AFC25" s="406" t="n"/>
      <c r="AFD25" s="406" t="n"/>
      <c r="AFE25" s="406" t="n"/>
      <c r="AFF25" s="406" t="n"/>
      <c r="AFG25" s="406" t="n"/>
      <c r="AFH25" s="406" t="n"/>
      <c r="AFI25" s="406" t="n"/>
      <c r="AFJ25" s="406" t="n"/>
      <c r="AFK25" s="406" t="n"/>
      <c r="AFL25" s="406" t="n"/>
      <c r="AFM25" s="406" t="n"/>
      <c r="AFN25" s="406" t="n"/>
      <c r="AFO25" s="406" t="n"/>
      <c r="AFP25" s="406" t="n"/>
      <c r="AFQ25" s="406" t="n"/>
      <c r="AFR25" s="406" t="n"/>
      <c r="AFS25" s="406" t="n"/>
      <c r="AFT25" s="406" t="n"/>
      <c r="AFU25" s="406" t="n"/>
      <c r="AFV25" s="406" t="n"/>
      <c r="AFW25" s="406" t="n"/>
      <c r="AFX25" s="406" t="n"/>
      <c r="AFY25" s="406" t="n"/>
      <c r="AFZ25" s="406" t="n"/>
      <c r="AGA25" s="406" t="n"/>
      <c r="AGB25" s="406" t="n"/>
      <c r="AGC25" s="406" t="n"/>
      <c r="AGD25" s="406" t="n"/>
      <c r="AGE25" s="406" t="n"/>
      <c r="AGF25" s="406" t="n"/>
      <c r="AGG25" s="406" t="n"/>
      <c r="AGH25" s="406" t="n"/>
      <c r="AGI25" s="406" t="n"/>
      <c r="AGJ25" s="406" t="n"/>
      <c r="AGK25" s="406" t="n"/>
      <c r="AGL25" s="406" t="n"/>
      <c r="AGM25" s="406" t="n"/>
      <c r="AGN25" s="406" t="n"/>
      <c r="AGO25" s="406" t="n"/>
      <c r="AGP25" s="406" t="n"/>
      <c r="AGQ25" s="406" t="n"/>
      <c r="AGR25" s="406" t="n"/>
      <c r="AGS25" s="406" t="n"/>
      <c r="AGT25" s="406" t="n"/>
      <c r="AGU25" s="406" t="n"/>
      <c r="AGV25" s="406" t="n"/>
      <c r="AGW25" s="406" t="n"/>
      <c r="AGX25" s="406" t="n"/>
      <c r="AGY25" s="406" t="n"/>
      <c r="AGZ25" s="406" t="n"/>
      <c r="AHA25" s="406" t="n"/>
      <c r="AHB25" s="406" t="n"/>
      <c r="AHC25" s="406" t="n"/>
      <c r="AHD25" s="406" t="n"/>
      <c r="AHE25" s="406" t="n"/>
      <c r="AHF25" s="406" t="n"/>
      <c r="AHG25" s="406" t="n"/>
      <c r="AHH25" s="406" t="n"/>
      <c r="AHI25" s="406" t="n"/>
      <c r="AHJ25" s="406" t="n"/>
      <c r="AHK25" s="406" t="n"/>
      <c r="AHL25" s="406" t="n"/>
      <c r="AHM25" s="406" t="n"/>
      <c r="AHN25" s="406" t="n"/>
      <c r="AHO25" s="406" t="n"/>
      <c r="AHP25" s="406" t="n"/>
      <c r="AHQ25" s="406" t="n"/>
      <c r="AHR25" s="406" t="n"/>
      <c r="AHS25" s="406" t="n"/>
      <c r="AHT25" s="406" t="n"/>
      <c r="AHU25" s="406" t="n"/>
      <c r="AHV25" s="406" t="n"/>
      <c r="AHW25" s="406" t="n"/>
      <c r="AHX25" s="406" t="n"/>
      <c r="AHY25" s="406" t="n"/>
      <c r="AHZ25" s="406" t="n"/>
      <c r="AIA25" s="406" t="n"/>
      <c r="AIB25" s="406" t="n"/>
      <c r="AIC25" s="406" t="n"/>
      <c r="AID25" s="406" t="n"/>
      <c r="AIE25" s="406" t="n"/>
      <c r="AIF25" s="406" t="n"/>
      <c r="AIG25" s="406" t="n"/>
      <c r="AIH25" s="406" t="n"/>
      <c r="AII25" s="406" t="n"/>
      <c r="AIJ25" s="406" t="n"/>
      <c r="AIK25" s="406" t="n"/>
      <c r="AIL25" s="406" t="n"/>
      <c r="AIM25" s="406" t="n"/>
      <c r="AIN25" s="406" t="n"/>
      <c r="AIO25" s="406" t="n"/>
      <c r="AIP25" s="406" t="n"/>
      <c r="AIQ25" s="406" t="n"/>
      <c r="AIR25" s="406" t="n"/>
      <c r="AIS25" s="406" t="n"/>
      <c r="AIT25" s="406" t="n"/>
      <c r="AIU25" s="406" t="n"/>
      <c r="AIV25" s="406" t="n"/>
      <c r="AIW25" s="406" t="n"/>
      <c r="AIX25" s="406" t="n"/>
      <c r="AIY25" s="406" t="n"/>
      <c r="AIZ25" s="406" t="n"/>
      <c r="AJA25" s="406" t="n"/>
      <c r="AJB25" s="406" t="n"/>
      <c r="AJC25" s="406" t="n"/>
      <c r="AJD25" s="406" t="n"/>
      <c r="AJE25" s="406" t="n"/>
      <c r="AJF25" s="406" t="n"/>
      <c r="AJG25" s="406" t="n"/>
      <c r="AJH25" s="406" t="n"/>
      <c r="AJI25" s="406" t="n"/>
      <c r="AJJ25" s="406" t="n"/>
      <c r="AJK25" s="406" t="n"/>
      <c r="AJL25" s="406" t="n"/>
      <c r="AJM25" s="406" t="n"/>
      <c r="AJN25" s="406" t="n"/>
      <c r="AJO25" s="406" t="n"/>
      <c r="AJP25" s="406" t="n"/>
      <c r="AJQ25" s="406" t="n"/>
      <c r="AJR25" s="406" t="n"/>
      <c r="AJS25" s="406" t="n"/>
      <c r="AJT25" s="406" t="n"/>
      <c r="AJU25" s="406" t="n"/>
      <c r="AJV25" s="406" t="n"/>
      <c r="AJW25" s="406" t="n"/>
      <c r="AJX25" s="406" t="n"/>
      <c r="AJY25" s="406" t="n"/>
      <c r="AJZ25" s="406" t="n"/>
      <c r="AKA25" s="406" t="n"/>
      <c r="AKB25" s="406" t="n"/>
      <c r="AKC25" s="406" t="n"/>
      <c r="AKD25" s="406" t="n"/>
      <c r="AKE25" s="406" t="n"/>
      <c r="AKF25" s="406" t="n"/>
      <c r="AKG25" s="406" t="n"/>
      <c r="AKH25" s="406" t="n"/>
      <c r="AKI25" s="406" t="n"/>
      <c r="AKJ25" s="406" t="n"/>
      <c r="AKK25" s="406" t="n"/>
      <c r="AKL25" s="406" t="n"/>
      <c r="AKM25" s="406" t="n"/>
      <c r="AKN25" s="406" t="n"/>
      <c r="AKO25" s="406" t="n"/>
      <c r="AKP25" s="406" t="n"/>
      <c r="AKQ25" s="406" t="n"/>
      <c r="AKR25" s="406" t="n"/>
      <c r="AKS25" s="406" t="n"/>
      <c r="AKT25" s="406" t="n"/>
      <c r="AKU25" s="406" t="n"/>
      <c r="AKV25" s="406" t="n"/>
      <c r="AKW25" s="406" t="n"/>
      <c r="AKX25" s="406" t="n"/>
      <c r="AKY25" s="406" t="n"/>
      <c r="AKZ25" s="406" t="n"/>
      <c r="ALA25" s="406" t="n"/>
      <c r="ALB25" s="406" t="n"/>
      <c r="ALC25" s="406" t="n"/>
      <c r="ALD25" s="406" t="n"/>
      <c r="ALE25" s="406" t="n"/>
      <c r="ALF25" s="406" t="n"/>
      <c r="ALG25" s="406" t="n"/>
      <c r="ALH25" s="406" t="n"/>
      <c r="ALI25" s="406" t="n"/>
      <c r="ALJ25" s="406" t="n"/>
      <c r="ALK25" s="406" t="n"/>
      <c r="ALL25" s="406" t="n"/>
      <c r="ALM25" s="406" t="n"/>
      <c r="ALN25" s="406" t="n"/>
      <c r="ALO25" s="406" t="n"/>
      <c r="ALP25" s="406" t="n"/>
      <c r="ALQ25" s="406" t="n"/>
      <c r="ALR25" s="406" t="n"/>
      <c r="ALS25" s="406" t="n"/>
      <c r="ALT25" s="406" t="n"/>
      <c r="ALU25" s="406" t="n"/>
      <c r="ALV25" s="406" t="n"/>
      <c r="ALW25" s="406" t="n"/>
      <c r="ALX25" s="406" t="n"/>
      <c r="ALY25" s="406" t="n"/>
      <c r="ALZ25" s="406" t="n"/>
      <c r="AMA25" s="406" t="n"/>
      <c r="AMB25" s="406" t="n"/>
      <c r="AMC25" s="406" t="n"/>
      <c r="AMD25" s="406" t="n"/>
      <c r="AME25" s="406" t="n"/>
      <c r="AMF25" s="406" t="n"/>
      <c r="AMG25" s="406" t="n"/>
      <c r="AMH25" s="406" t="n"/>
      <c r="AMI25" s="406" t="n"/>
      <c r="AMJ25" s="406" t="n"/>
      <c r="AMK25" s="406" t="n"/>
      <c r="AML25" s="406" t="n"/>
      <c r="AMM25" s="406" t="n"/>
      <c r="AMN25" s="406" t="n"/>
      <c r="AMO25" s="406" t="n"/>
      <c r="AMP25" s="406" t="n"/>
      <c r="AMQ25" s="406" t="n"/>
      <c r="AMR25" s="406" t="n"/>
      <c r="AMS25" s="406" t="n"/>
      <c r="AMT25" s="406" t="n"/>
      <c r="AMU25" s="406" t="n"/>
      <c r="AMV25" s="406" t="n"/>
      <c r="AMW25" s="406" t="n"/>
      <c r="AMX25" s="406" t="n"/>
      <c r="AMY25" s="406" t="n"/>
      <c r="AMZ25" s="406" t="n"/>
      <c r="ANA25" s="406" t="n"/>
      <c r="ANB25" s="406" t="n"/>
      <c r="ANC25" s="406" t="n"/>
      <c r="AND25" s="406" t="n"/>
      <c r="ANE25" s="406" t="n"/>
      <c r="ANF25" s="406" t="n"/>
      <c r="ANG25" s="406" t="n"/>
      <c r="ANH25" s="406" t="n"/>
      <c r="ANI25" s="406" t="n"/>
      <c r="ANJ25" s="406" t="n"/>
      <c r="ANK25" s="406" t="n"/>
      <c r="ANL25" s="406" t="n"/>
      <c r="ANM25" s="406" t="n"/>
      <c r="ANN25" s="406" t="n"/>
      <c r="ANO25" s="406" t="n"/>
      <c r="ANP25" s="406" t="n"/>
      <c r="ANQ25" s="406" t="n"/>
      <c r="ANR25" s="406" t="n"/>
      <c r="ANS25" s="406" t="n"/>
      <c r="ANT25" s="406" t="n"/>
      <c r="ANU25" s="406" t="n"/>
      <c r="ANV25" s="406" t="n"/>
      <c r="ANW25" s="406" t="n"/>
      <c r="ANX25" s="406" t="n"/>
      <c r="ANY25" s="406" t="n"/>
      <c r="ANZ25" s="406" t="n"/>
      <c r="AOA25" s="406" t="n"/>
      <c r="AOB25" s="406" t="n"/>
      <c r="AOC25" s="406" t="n"/>
      <c r="AOD25" s="406" t="n"/>
      <c r="AOE25" s="406" t="n"/>
      <c r="AOF25" s="406" t="n"/>
      <c r="AOG25" s="406" t="n"/>
      <c r="AOH25" s="406" t="n"/>
      <c r="AOI25" s="406" t="n"/>
      <c r="AOJ25" s="406" t="n"/>
      <c r="AOK25" s="406" t="n"/>
      <c r="AOL25" s="406" t="n"/>
      <c r="AOM25" s="406" t="n"/>
      <c r="AON25" s="406" t="n"/>
      <c r="AOO25" s="406" t="n"/>
      <c r="AOP25" s="406" t="n"/>
      <c r="AOQ25" s="406" t="n"/>
      <c r="AOR25" s="406" t="n"/>
      <c r="AOS25" s="406" t="n"/>
      <c r="AOT25" s="406" t="n"/>
      <c r="AOU25" s="406" t="n"/>
      <c r="AOV25" s="406" t="n"/>
      <c r="AOW25" s="406" t="n"/>
      <c r="AOX25" s="406" t="n"/>
      <c r="AOY25" s="406" t="n"/>
      <c r="AOZ25" s="406" t="n"/>
      <c r="APA25" s="406" t="n"/>
      <c r="APB25" s="406" t="n"/>
      <c r="APC25" s="406" t="n"/>
      <c r="APD25" s="406" t="n"/>
      <c r="APE25" s="406" t="n"/>
      <c r="APF25" s="406" t="n"/>
      <c r="APG25" s="406" t="n"/>
      <c r="APH25" s="406" t="n"/>
      <c r="API25" s="406" t="n"/>
      <c r="APJ25" s="406" t="n"/>
      <c r="APK25" s="406" t="n"/>
      <c r="APL25" s="406" t="n"/>
      <c r="APM25" s="406" t="n"/>
      <c r="APN25" s="406" t="n"/>
      <c r="APO25" s="406" t="n"/>
      <c r="APP25" s="406" t="n"/>
      <c r="APQ25" s="406" t="n"/>
      <c r="APR25" s="406" t="n"/>
      <c r="APS25" s="406" t="n"/>
      <c r="APT25" s="406" t="n"/>
      <c r="APU25" s="406" t="n"/>
      <c r="APV25" s="406" t="n"/>
      <c r="APW25" s="406" t="n"/>
      <c r="APX25" s="406" t="n"/>
      <c r="APY25" s="406" t="n"/>
      <c r="APZ25" s="406" t="n"/>
      <c r="AQA25" s="406" t="n"/>
      <c r="AQB25" s="406" t="n"/>
      <c r="AQC25" s="406" t="n"/>
      <c r="AQD25" s="406" t="n"/>
      <c r="AQE25" s="406" t="n"/>
      <c r="AQF25" s="406" t="n"/>
      <c r="AQG25" s="406" t="n"/>
      <c r="AQH25" s="406" t="n"/>
      <c r="AQI25" s="406" t="n"/>
      <c r="AQJ25" s="406" t="n"/>
      <c r="AQK25" s="406" t="n"/>
      <c r="AQL25" s="406" t="n"/>
      <c r="AQM25" s="406" t="n"/>
      <c r="AQN25" s="406" t="n"/>
      <c r="AQO25" s="406" t="n"/>
      <c r="AQP25" s="406" t="n"/>
      <c r="AQQ25" s="406" t="n"/>
      <c r="AQR25" s="406" t="n"/>
      <c r="AQS25" s="406" t="n"/>
      <c r="AQT25" s="406" t="n"/>
      <c r="AQU25" s="406" t="n"/>
      <c r="AQV25" s="406" t="n"/>
      <c r="AQW25" s="406" t="n"/>
      <c r="AQX25" s="406" t="n"/>
      <c r="AQY25" s="406" t="n"/>
      <c r="AQZ25" s="406" t="n"/>
      <c r="ARA25" s="406" t="n"/>
      <c r="ARB25" s="406" t="n"/>
      <c r="ARC25" s="406" t="n"/>
      <c r="ARD25" s="406" t="n"/>
      <c r="ARE25" s="406" t="n"/>
      <c r="ARF25" s="406" t="n"/>
      <c r="ARG25" s="406" t="n"/>
      <c r="ARH25" s="406" t="n"/>
      <c r="ARI25" s="406" t="n"/>
      <c r="ARJ25" s="406" t="n"/>
      <c r="ARK25" s="406" t="n"/>
      <c r="ARL25" s="406" t="n"/>
      <c r="ARM25" s="406" t="n"/>
      <c r="ARN25" s="406" t="n"/>
      <c r="ARO25" s="406" t="n"/>
      <c r="ARP25" s="406" t="n"/>
      <c r="ARQ25" s="406" t="n"/>
      <c r="ARR25" s="406" t="n"/>
      <c r="ARS25" s="406" t="n"/>
      <c r="ART25" s="406" t="n"/>
      <c r="ARU25" s="406" t="n"/>
      <c r="ARV25" s="406" t="n"/>
      <c r="ARW25" s="406" t="n"/>
      <c r="ARX25" s="406" t="n"/>
      <c r="ARY25" s="406" t="n"/>
      <c r="ARZ25" s="406" t="n"/>
      <c r="ASA25" s="406" t="n"/>
      <c r="ASB25" s="406" t="n"/>
      <c r="ASC25" s="406" t="n"/>
      <c r="ASD25" s="406" t="n"/>
      <c r="ASE25" s="406" t="n"/>
      <c r="ASF25" s="406" t="n"/>
      <c r="ASG25" s="406" t="n"/>
      <c r="ASH25" s="406" t="n"/>
      <c r="ASI25" s="406" t="n"/>
      <c r="ASJ25" s="406" t="n"/>
      <c r="ASK25" s="406" t="n"/>
      <c r="ASL25" s="406" t="n"/>
      <c r="ASM25" s="406" t="n"/>
      <c r="ASN25" s="406" t="n"/>
      <c r="ASO25" s="406" t="n"/>
      <c r="ASP25" s="406" t="n"/>
      <c r="ASQ25" s="406" t="n"/>
      <c r="ASR25" s="406" t="n"/>
      <c r="ASS25" s="406" t="n"/>
      <c r="AST25" s="406" t="n"/>
      <c r="ASU25" s="406" t="n"/>
      <c r="ASV25" s="406" t="n"/>
      <c r="ASW25" s="406" t="n"/>
      <c r="ASX25" s="406" t="n"/>
      <c r="ASY25" s="406" t="n"/>
      <c r="ASZ25" s="406" t="n"/>
      <c r="ATA25" s="406" t="n"/>
      <c r="ATB25" s="406" t="n"/>
      <c r="ATC25" s="406" t="n"/>
      <c r="ATD25" s="406" t="n"/>
      <c r="ATE25" s="406" t="n"/>
      <c r="ATF25" s="406" t="n"/>
      <c r="ATG25" s="406" t="n"/>
      <c r="ATH25" s="406" t="n"/>
      <c r="ATI25" s="406" t="n"/>
      <c r="ATJ25" s="406" t="n"/>
      <c r="ATK25" s="406" t="n"/>
      <c r="ATL25" s="406" t="n"/>
      <c r="ATM25" s="406" t="n"/>
      <c r="ATN25" s="406" t="n"/>
      <c r="ATO25" s="406" t="n"/>
      <c r="ATP25" s="406" t="n"/>
      <c r="ATQ25" s="406" t="n"/>
      <c r="ATR25" s="406" t="n"/>
      <c r="ATS25" s="406" t="n"/>
      <c r="ATT25" s="406" t="n"/>
      <c r="ATU25" s="406" t="n"/>
      <c r="ATV25" s="406" t="n"/>
      <c r="ATW25" s="406" t="n"/>
      <c r="ATX25" s="406" t="n"/>
      <c r="ATY25" s="406" t="n"/>
      <c r="ATZ25" s="406" t="n"/>
      <c r="AUA25" s="406" t="n"/>
      <c r="AUB25" s="406" t="n"/>
      <c r="AUC25" s="406" t="n"/>
      <c r="AUD25" s="406" t="n"/>
      <c r="AUE25" s="406" t="n"/>
      <c r="AUF25" s="406" t="n"/>
      <c r="AUG25" s="406" t="n"/>
      <c r="AUH25" s="406" t="n"/>
      <c r="AUI25" s="406" t="n"/>
      <c r="AUJ25" s="406" t="n"/>
      <c r="AUK25" s="406" t="n"/>
      <c r="AUL25" s="406" t="n"/>
      <c r="AUM25" s="406" t="n"/>
      <c r="AUN25" s="406" t="n"/>
      <c r="AUO25" s="406" t="n"/>
      <c r="AUP25" s="406" t="n"/>
      <c r="AUQ25" s="406" t="n"/>
      <c r="AUR25" s="406" t="n"/>
      <c r="AUS25" s="406" t="n"/>
      <c r="AUT25" s="406" t="n"/>
      <c r="AUU25" s="406" t="n"/>
      <c r="AUV25" s="406" t="n"/>
      <c r="AUW25" s="406" t="n"/>
      <c r="AUX25" s="406" t="n"/>
      <c r="AUY25" s="406" t="n"/>
      <c r="AUZ25" s="406" t="n"/>
      <c r="AVA25" s="406" t="n"/>
      <c r="AVB25" s="406" t="n"/>
      <c r="AVC25" s="406" t="n"/>
      <c r="AVD25" s="406" t="n"/>
      <c r="AVE25" s="406" t="n"/>
      <c r="AVF25" s="406" t="n"/>
      <c r="AVG25" s="406" t="n"/>
      <c r="AVH25" s="406" t="n"/>
      <c r="AVI25" s="406" t="n"/>
      <c r="AVJ25" s="406" t="n"/>
      <c r="AVK25" s="406" t="n"/>
      <c r="AVL25" s="406" t="n"/>
      <c r="AVM25" s="406" t="n"/>
      <c r="AVN25" s="406" t="n"/>
      <c r="AVO25" s="406" t="n"/>
      <c r="AVP25" s="406" t="n"/>
      <c r="AVQ25" s="406" t="n"/>
      <c r="AVR25" s="406" t="n"/>
      <c r="AVS25" s="406" t="n"/>
      <c r="AVT25" s="406" t="n"/>
      <c r="AVU25" s="406" t="n"/>
      <c r="AVV25" s="406" t="n"/>
      <c r="AVW25" s="406" t="n"/>
      <c r="AVX25" s="406" t="n"/>
      <c r="AVY25" s="406" t="n"/>
      <c r="AVZ25" s="406" t="n"/>
      <c r="AWA25" s="406" t="n"/>
      <c r="AWB25" s="406" t="n"/>
      <c r="AWC25" s="406" t="n"/>
      <c r="AWD25" s="406" t="n"/>
      <c r="AWE25" s="406" t="n"/>
      <c r="AWF25" s="406" t="n"/>
      <c r="AWG25" s="406" t="n"/>
      <c r="AWH25" s="406" t="n"/>
      <c r="AWI25" s="406" t="n"/>
      <c r="AWJ25" s="406" t="n"/>
      <c r="AWK25" s="406" t="n"/>
      <c r="AWL25" s="406" t="n"/>
      <c r="AWM25" s="406" t="n"/>
      <c r="AWN25" s="406" t="n"/>
      <c r="AWO25" s="406" t="n"/>
      <c r="AWP25" s="406" t="n"/>
      <c r="AWQ25" s="406" t="n"/>
      <c r="AWR25" s="406" t="n"/>
      <c r="AWS25" s="406" t="n"/>
      <c r="AWT25" s="406" t="n"/>
      <c r="AWU25" s="406" t="n"/>
      <c r="AWV25" s="406" t="n"/>
      <c r="AWW25" s="406" t="n"/>
      <c r="AWX25" s="406" t="n"/>
      <c r="AWY25" s="406" t="n"/>
      <c r="AWZ25" s="406" t="n"/>
      <c r="AXA25" s="406" t="n"/>
      <c r="AXB25" s="406" t="n"/>
      <c r="AXC25" s="406" t="n"/>
      <c r="AXD25" s="406" t="n"/>
      <c r="AXE25" s="406" t="n"/>
      <c r="AXF25" s="406" t="n"/>
      <c r="AXG25" s="406" t="n"/>
      <c r="AXH25" s="406" t="n"/>
      <c r="AXI25" s="406" t="n"/>
      <c r="AXJ25" s="406" t="n"/>
      <c r="AXK25" s="406" t="n"/>
      <c r="AXL25" s="406" t="n"/>
      <c r="AXM25" s="406" t="n"/>
      <c r="AXN25" s="406" t="n"/>
      <c r="AXO25" s="406" t="n"/>
      <c r="AXP25" s="406" t="n"/>
      <c r="AXQ25" s="406" t="n"/>
      <c r="AXR25" s="406" t="n"/>
      <c r="AXS25" s="406" t="n"/>
      <c r="AXT25" s="406" t="n"/>
      <c r="AXU25" s="406" t="n"/>
      <c r="AXV25" s="406" t="n"/>
      <c r="AXW25" s="406" t="n"/>
      <c r="AXX25" s="406" t="n"/>
      <c r="AXY25" s="406" t="n"/>
      <c r="AXZ25" s="406" t="n"/>
      <c r="AYA25" s="406" t="n"/>
      <c r="AYB25" s="406" t="n"/>
      <c r="AYC25" s="406" t="n"/>
      <c r="AYD25" s="406" t="n"/>
      <c r="AYE25" s="406" t="n"/>
      <c r="AYF25" s="406" t="n"/>
      <c r="AYG25" s="406" t="n"/>
      <c r="AYH25" s="406" t="n"/>
      <c r="AYI25" s="406" t="n"/>
      <c r="AYJ25" s="406" t="n"/>
      <c r="AYK25" s="406" t="n"/>
      <c r="AYL25" s="406" t="n"/>
      <c r="AYM25" s="406" t="n"/>
      <c r="AYN25" s="406" t="n"/>
      <c r="AYO25" s="406" t="n"/>
      <c r="AYP25" s="406" t="n"/>
      <c r="AYQ25" s="406" t="n"/>
      <c r="AYR25" s="406" t="n"/>
      <c r="AYS25" s="406" t="n"/>
      <c r="AYT25" s="406" t="n"/>
      <c r="AYU25" s="406" t="n"/>
      <c r="AYV25" s="406" t="n"/>
      <c r="AYW25" s="406" t="n"/>
      <c r="AYX25" s="406" t="n"/>
      <c r="AYY25" s="406" t="n"/>
      <c r="AYZ25" s="406" t="n"/>
      <c r="AZA25" s="406" t="n"/>
      <c r="AZB25" s="406" t="n"/>
      <c r="AZC25" s="406" t="n"/>
      <c r="AZD25" s="406" t="n"/>
      <c r="AZE25" s="406" t="n"/>
      <c r="AZF25" s="406" t="n"/>
      <c r="AZG25" s="406" t="n"/>
      <c r="AZH25" s="406" t="n"/>
      <c r="AZI25" s="406" t="n"/>
      <c r="AZJ25" s="406" t="n"/>
      <c r="AZK25" s="406" t="n"/>
      <c r="AZL25" s="406" t="n"/>
      <c r="AZM25" s="406" t="n"/>
      <c r="AZN25" s="406" t="n"/>
      <c r="AZO25" s="406" t="n"/>
      <c r="AZP25" s="406" t="n"/>
      <c r="AZQ25" s="406" t="n"/>
      <c r="AZR25" s="406" t="n"/>
      <c r="AZS25" s="406" t="n"/>
      <c r="AZT25" s="406" t="n"/>
      <c r="AZU25" s="406" t="n"/>
      <c r="AZV25" s="406" t="n"/>
      <c r="AZW25" s="406" t="n"/>
      <c r="AZX25" s="406" t="n"/>
      <c r="AZY25" s="406" t="n"/>
      <c r="AZZ25" s="406" t="n"/>
      <c r="BAA25" s="406" t="n"/>
      <c r="BAB25" s="406" t="n"/>
      <c r="BAC25" s="406" t="n"/>
      <c r="BAD25" s="406" t="n"/>
      <c r="BAE25" s="406" t="n"/>
      <c r="BAF25" s="406" t="n"/>
      <c r="BAG25" s="406" t="n"/>
      <c r="BAH25" s="406" t="n"/>
      <c r="BAI25" s="406" t="n"/>
      <c r="BAJ25" s="406" t="n"/>
      <c r="BAK25" s="406" t="n"/>
      <c r="BAL25" s="406" t="n"/>
      <c r="BAM25" s="406" t="n"/>
      <c r="BAN25" s="406" t="n"/>
      <c r="BAO25" s="406" t="n"/>
      <c r="BAP25" s="406" t="n"/>
      <c r="BAQ25" s="406" t="n"/>
      <c r="BAR25" s="406" t="n"/>
      <c r="BAS25" s="406" t="n"/>
      <c r="BAT25" s="406" t="n"/>
      <c r="BAU25" s="406" t="n"/>
      <c r="BAV25" s="406" t="n"/>
      <c r="BAW25" s="406" t="n"/>
      <c r="BAX25" s="406" t="n"/>
      <c r="BAY25" s="406" t="n"/>
      <c r="BAZ25" s="406" t="n"/>
      <c r="BBA25" s="406" t="n"/>
      <c r="BBB25" s="406" t="n"/>
      <c r="BBC25" s="406" t="n"/>
      <c r="BBD25" s="406" t="n"/>
      <c r="BBE25" s="406" t="n"/>
      <c r="BBF25" s="406" t="n"/>
      <c r="BBG25" s="406" t="n"/>
      <c r="BBH25" s="406" t="n"/>
      <c r="BBI25" s="406" t="n"/>
      <c r="BBJ25" s="406" t="n"/>
      <c r="BBK25" s="406" t="n"/>
      <c r="BBL25" s="406" t="n"/>
      <c r="BBM25" s="406" t="n"/>
      <c r="BBN25" s="406" t="n"/>
      <c r="BBO25" s="406" t="n"/>
      <c r="BBP25" s="406" t="n"/>
      <c r="BBQ25" s="406" t="n"/>
      <c r="BBR25" s="406" t="n"/>
      <c r="BBS25" s="406" t="n"/>
      <c r="BBT25" s="406" t="n"/>
      <c r="BBU25" s="406" t="n"/>
      <c r="BBV25" s="406" t="n"/>
      <c r="BBW25" s="406" t="n"/>
      <c r="BBX25" s="406" t="n"/>
      <c r="BBY25" s="406" t="n"/>
      <c r="BBZ25" s="406" t="n"/>
      <c r="BCA25" s="406" t="n"/>
      <c r="BCB25" s="406" t="n"/>
      <c r="BCC25" s="406" t="n"/>
      <c r="BCD25" s="406" t="n"/>
      <c r="BCE25" s="406" t="n"/>
      <c r="BCF25" s="406" t="n"/>
      <c r="BCG25" s="406" t="n"/>
      <c r="BCH25" s="406" t="n"/>
      <c r="BCI25" s="406" t="n"/>
      <c r="BCJ25" s="406" t="n"/>
      <c r="BCK25" s="406" t="n"/>
      <c r="BCL25" s="406" t="n"/>
      <c r="BCM25" s="406" t="n"/>
      <c r="BCN25" s="406" t="n"/>
      <c r="BCO25" s="406" t="n"/>
      <c r="BCP25" s="406" t="n"/>
      <c r="BCQ25" s="406" t="n"/>
      <c r="BCR25" s="406" t="n"/>
      <c r="BCS25" s="406" t="n"/>
      <c r="BCT25" s="406" t="n"/>
      <c r="BCU25" s="406" t="n"/>
      <c r="BCV25" s="406" t="n"/>
      <c r="BCW25" s="406" t="n"/>
      <c r="BCX25" s="406" t="n"/>
      <c r="BCY25" s="406" t="n"/>
      <c r="BCZ25" s="406" t="n"/>
      <c r="BDA25" s="406" t="n"/>
      <c r="BDB25" s="406" t="n"/>
      <c r="BDC25" s="406" t="n"/>
      <c r="BDD25" s="406" t="n"/>
      <c r="BDE25" s="406" t="n"/>
      <c r="BDF25" s="406" t="n"/>
      <c r="BDG25" s="406" t="n"/>
      <c r="BDH25" s="406" t="n"/>
      <c r="BDI25" s="406" t="n"/>
      <c r="BDJ25" s="406" t="n"/>
      <c r="BDK25" s="406" t="n"/>
      <c r="BDL25" s="406" t="n"/>
      <c r="BDM25" s="406" t="n"/>
      <c r="BDN25" s="406" t="n"/>
      <c r="BDO25" s="406" t="n"/>
      <c r="BDP25" s="406" t="n"/>
      <c r="BDQ25" s="406" t="n"/>
      <c r="BDR25" s="406" t="n"/>
      <c r="BDS25" s="406" t="n"/>
      <c r="BDT25" s="406" t="n"/>
      <c r="BDU25" s="406" t="n"/>
      <c r="BDV25" s="406" t="n"/>
      <c r="BDW25" s="406" t="n"/>
      <c r="BDX25" s="406" t="n"/>
      <c r="BDY25" s="406" t="n"/>
      <c r="BDZ25" s="406" t="n"/>
      <c r="BEA25" s="406" t="n"/>
      <c r="BEB25" s="406" t="n"/>
      <c r="BEC25" s="406" t="n"/>
      <c r="BED25" s="406" t="n"/>
      <c r="BEE25" s="406" t="n"/>
      <c r="BEF25" s="406" t="n"/>
      <c r="BEG25" s="406" t="n"/>
      <c r="BEH25" s="406" t="n"/>
      <c r="BEI25" s="406" t="n"/>
      <c r="BEJ25" s="406" t="n"/>
      <c r="BEK25" s="406" t="n"/>
      <c r="BEL25" s="406" t="n"/>
      <c r="BEM25" s="406" t="n"/>
      <c r="BEN25" s="406" t="n"/>
      <c r="BEO25" s="406" t="n"/>
      <c r="BEP25" s="406" t="n"/>
      <c r="BEQ25" s="406" t="n"/>
      <c r="BER25" s="406" t="n"/>
      <c r="BES25" s="406" t="n"/>
      <c r="BET25" s="406" t="n"/>
      <c r="BEU25" s="406" t="n"/>
      <c r="BEV25" s="406" t="n"/>
      <c r="BEW25" s="406" t="n"/>
      <c r="BEX25" s="406" t="n"/>
      <c r="BEY25" s="406" t="n"/>
      <c r="BEZ25" s="406" t="n"/>
      <c r="BFA25" s="406" t="n"/>
      <c r="BFB25" s="406" t="n"/>
      <c r="BFC25" s="406" t="n"/>
      <c r="BFD25" s="406" t="n"/>
      <c r="BFE25" s="406" t="n"/>
      <c r="BFF25" s="406" t="n"/>
      <c r="BFG25" s="406" t="n"/>
      <c r="BFH25" s="406" t="n"/>
      <c r="BFI25" s="406" t="n"/>
      <c r="BFJ25" s="406" t="n"/>
      <c r="BFK25" s="406" t="n"/>
      <c r="BFL25" s="406" t="n"/>
      <c r="BFM25" s="406" t="n"/>
      <c r="BFN25" s="406" t="n"/>
      <c r="BFO25" s="406" t="n"/>
      <c r="BFP25" s="406" t="n"/>
      <c r="BFQ25" s="406" t="n"/>
      <c r="BFR25" s="406" t="n"/>
      <c r="BFS25" s="406" t="n"/>
      <c r="BFT25" s="406" t="n"/>
      <c r="BFU25" s="406" t="n"/>
      <c r="BFV25" s="406" t="n"/>
      <c r="BFW25" s="406" t="n"/>
      <c r="BFX25" s="406" t="n"/>
      <c r="BFY25" s="406" t="n"/>
      <c r="BFZ25" s="406" t="n"/>
      <c r="BGA25" s="406" t="n"/>
      <c r="BGB25" s="406" t="n"/>
      <c r="BGC25" s="406" t="n"/>
      <c r="BGD25" s="406" t="n"/>
      <c r="BGE25" s="406" t="n"/>
      <c r="BGF25" s="406" t="n"/>
      <c r="BGG25" s="406" t="n"/>
      <c r="BGH25" s="406" t="n"/>
      <c r="BGI25" s="406" t="n"/>
      <c r="BGJ25" s="406" t="n"/>
      <c r="BGK25" s="406" t="n"/>
      <c r="BGL25" s="406" t="n"/>
      <c r="BGM25" s="406" t="n"/>
      <c r="BGN25" s="406" t="n"/>
      <c r="BGO25" s="406" t="n"/>
      <c r="BGP25" s="406" t="n"/>
      <c r="BGQ25" s="406" t="n"/>
      <c r="BGR25" s="406" t="n"/>
      <c r="BGS25" s="406" t="n"/>
      <c r="BGT25" s="406" t="n"/>
      <c r="BGU25" s="406" t="n"/>
      <c r="BGV25" s="406" t="n"/>
      <c r="BGW25" s="406" t="n"/>
      <c r="BGX25" s="406" t="n"/>
      <c r="BGY25" s="406" t="n"/>
      <c r="BGZ25" s="406" t="n"/>
      <c r="BHA25" s="406" t="n"/>
      <c r="BHB25" s="406" t="n"/>
      <c r="BHC25" s="406" t="n"/>
      <c r="BHD25" s="406" t="n"/>
      <c r="BHE25" s="406" t="n"/>
      <c r="BHF25" s="406" t="n"/>
      <c r="BHG25" s="406" t="n"/>
      <c r="BHH25" s="406" t="n"/>
      <c r="BHI25" s="406" t="n"/>
      <c r="BHJ25" s="406" t="n"/>
      <c r="BHK25" s="406" t="n"/>
      <c r="BHL25" s="406" t="n"/>
      <c r="BHM25" s="406" t="n"/>
      <c r="BHN25" s="406" t="n"/>
      <c r="BHO25" s="406" t="n"/>
      <c r="BHP25" s="406" t="n"/>
      <c r="BHQ25" s="406" t="n"/>
      <c r="BHR25" s="406" t="n"/>
      <c r="BHS25" s="406" t="n"/>
      <c r="BHT25" s="406" t="n"/>
      <c r="BHU25" s="406" t="n"/>
      <c r="BHV25" s="406" t="n"/>
      <c r="BHW25" s="406" t="n"/>
      <c r="BHX25" s="406" t="n"/>
      <c r="BHY25" s="406" t="n"/>
      <c r="BHZ25" s="406" t="n"/>
      <c r="BIA25" s="406" t="n"/>
      <c r="BIB25" s="406" t="n"/>
      <c r="BIC25" s="406" t="n"/>
      <c r="BID25" s="406" t="n"/>
      <c r="BIE25" s="406" t="n"/>
      <c r="BIF25" s="406" t="n"/>
      <c r="BIG25" s="406" t="n"/>
      <c r="BIH25" s="406" t="n"/>
      <c r="BII25" s="406" t="n"/>
      <c r="BIJ25" s="406" t="n"/>
      <c r="BIK25" s="406" t="n"/>
      <c r="BIL25" s="406" t="n"/>
      <c r="BIM25" s="406" t="n"/>
      <c r="BIN25" s="406" t="n"/>
      <c r="BIO25" s="406" t="n"/>
      <c r="BIP25" s="406" t="n"/>
      <c r="BIQ25" s="406" t="n"/>
      <c r="BIR25" s="406" t="n"/>
      <c r="BIS25" s="406" t="n"/>
      <c r="BIT25" s="406" t="n"/>
      <c r="BIU25" s="406" t="n"/>
      <c r="BIV25" s="406" t="n"/>
      <c r="BIW25" s="406" t="n"/>
      <c r="BIX25" s="406" t="n"/>
      <c r="BIY25" s="406" t="n"/>
      <c r="BIZ25" s="406" t="n"/>
      <c r="BJA25" s="406" t="n"/>
      <c r="BJB25" s="406" t="n"/>
      <c r="BJC25" s="406" t="n"/>
      <c r="BJD25" s="406" t="n"/>
      <c r="BJE25" s="406" t="n"/>
      <c r="BJF25" s="406" t="n"/>
      <c r="BJG25" s="406" t="n"/>
      <c r="BJH25" s="406" t="n"/>
      <c r="BJI25" s="406" t="n"/>
      <c r="BJJ25" s="406" t="n"/>
      <c r="BJK25" s="406" t="n"/>
      <c r="BJL25" s="406" t="n"/>
      <c r="BJM25" s="406" t="n"/>
      <c r="BJN25" s="406" t="n"/>
      <c r="BJO25" s="406" t="n"/>
      <c r="BJP25" s="406" t="n"/>
      <c r="BJQ25" s="406" t="n"/>
      <c r="BJR25" s="406" t="n"/>
      <c r="BJS25" s="406" t="n"/>
      <c r="BJT25" s="406" t="n"/>
      <c r="BJU25" s="406" t="n"/>
      <c r="BJV25" s="406" t="n"/>
      <c r="BJW25" s="406" t="n"/>
      <c r="BJX25" s="406" t="n"/>
      <c r="BJY25" s="406" t="n"/>
      <c r="BJZ25" s="406" t="n"/>
      <c r="BKA25" s="406" t="n"/>
      <c r="BKB25" s="406" t="n"/>
      <c r="BKC25" s="406" t="n"/>
      <c r="BKD25" s="406" t="n"/>
      <c r="BKE25" s="406" t="n"/>
      <c r="BKF25" s="406" t="n"/>
      <c r="BKG25" s="406" t="n"/>
      <c r="BKH25" s="406" t="n"/>
      <c r="BKI25" s="406" t="n"/>
      <c r="BKJ25" s="406" t="n"/>
      <c r="BKK25" s="406" t="n"/>
      <c r="BKL25" s="406" t="n"/>
      <c r="BKM25" s="406" t="n"/>
      <c r="BKN25" s="406" t="n"/>
      <c r="BKO25" s="406" t="n"/>
      <c r="BKP25" s="406" t="n"/>
      <c r="BKQ25" s="406" t="n"/>
      <c r="BKR25" s="406" t="n"/>
      <c r="BKS25" s="406" t="n"/>
      <c r="BKT25" s="406" t="n"/>
      <c r="BKU25" s="406" t="n"/>
      <c r="BKV25" s="406" t="n"/>
      <c r="BKW25" s="406" t="n"/>
      <c r="BKX25" s="406" t="n"/>
      <c r="BKY25" s="406" t="n"/>
      <c r="BKZ25" s="406" t="n"/>
      <c r="BLA25" s="406" t="n"/>
      <c r="BLB25" s="406" t="n"/>
      <c r="BLC25" s="406" t="n"/>
      <c r="BLD25" s="406" t="n"/>
      <c r="BLE25" s="406" t="n"/>
      <c r="BLF25" s="406" t="n"/>
      <c r="BLG25" s="406" t="n"/>
      <c r="BLH25" s="406" t="n"/>
      <c r="BLI25" s="406" t="n"/>
      <c r="BLJ25" s="406" t="n"/>
      <c r="BLK25" s="406" t="n"/>
      <c r="BLL25" s="406" t="n"/>
      <c r="BLM25" s="406" t="n"/>
      <c r="BLN25" s="406" t="n"/>
      <c r="BLO25" s="406" t="n"/>
      <c r="BLP25" s="406" t="n"/>
      <c r="BLQ25" s="406" t="n"/>
      <c r="BLR25" s="406" t="n"/>
      <c r="BLS25" s="406" t="n"/>
      <c r="BLT25" s="406" t="n"/>
      <c r="BLU25" s="406" t="n"/>
      <c r="BLV25" s="406" t="n"/>
      <c r="BLW25" s="406" t="n"/>
      <c r="BLX25" s="406" t="n"/>
      <c r="BLY25" s="406" t="n"/>
      <c r="BLZ25" s="406" t="n"/>
      <c r="BMA25" s="406" t="n"/>
      <c r="BMB25" s="406" t="n"/>
      <c r="BMC25" s="406" t="n"/>
      <c r="BMD25" s="406" t="n"/>
      <c r="BME25" s="406" t="n"/>
      <c r="BMF25" s="406" t="n"/>
      <c r="BMG25" s="406" t="n"/>
      <c r="BMH25" s="406" t="n"/>
      <c r="BMI25" s="406" t="n"/>
      <c r="BMJ25" s="406" t="n"/>
      <c r="BMK25" s="406" t="n"/>
      <c r="BML25" s="406" t="n"/>
      <c r="BMM25" s="406" t="n"/>
      <c r="BMN25" s="406" t="n"/>
      <c r="BMO25" s="406" t="n"/>
      <c r="BMP25" s="406" t="n"/>
      <c r="BMQ25" s="406" t="n"/>
      <c r="BMR25" s="406" t="n"/>
      <c r="BMS25" s="406" t="n"/>
      <c r="BMT25" s="406" t="n"/>
      <c r="BMU25" s="406" t="n"/>
      <c r="BMV25" s="406" t="n"/>
      <c r="BMW25" s="406" t="n"/>
      <c r="BMX25" s="406" t="n"/>
      <c r="BMY25" s="406" t="n"/>
      <c r="BMZ25" s="406" t="n"/>
      <c r="BNA25" s="406" t="n"/>
      <c r="BNB25" s="406" t="n"/>
      <c r="BNC25" s="406" t="n"/>
      <c r="BND25" s="406" t="n"/>
      <c r="BNE25" s="406" t="n"/>
      <c r="BNF25" s="406" t="n"/>
      <c r="BNG25" s="406" t="n"/>
      <c r="BNH25" s="406" t="n"/>
      <c r="BNI25" s="406" t="n"/>
      <c r="BNJ25" s="406" t="n"/>
      <c r="BNK25" s="406" t="n"/>
      <c r="BNL25" s="406" t="n"/>
      <c r="BNM25" s="406" t="n"/>
      <c r="BNN25" s="406" t="n"/>
      <c r="BNO25" s="406" t="n"/>
      <c r="BNP25" s="406" t="n"/>
      <c r="BNQ25" s="406" t="n"/>
      <c r="BNR25" s="406" t="n"/>
      <c r="BNS25" s="406" t="n"/>
      <c r="BNT25" s="406" t="n"/>
      <c r="BNU25" s="406" t="n"/>
      <c r="BNV25" s="406" t="n"/>
      <c r="BNW25" s="406" t="n"/>
      <c r="BNX25" s="406" t="n"/>
      <c r="BNY25" s="406" t="n"/>
      <c r="BNZ25" s="406" t="n"/>
      <c r="BOA25" s="406" t="n"/>
      <c r="BOB25" s="406" t="n"/>
      <c r="BOC25" s="406" t="n"/>
      <c r="BOD25" s="406" t="n"/>
      <c r="BOE25" s="406" t="n"/>
      <c r="BOF25" s="406" t="n"/>
      <c r="BOG25" s="406" t="n"/>
      <c r="BOH25" s="406" t="n"/>
      <c r="BOI25" s="406" t="n"/>
      <c r="BOJ25" s="406" t="n"/>
      <c r="BOK25" s="406" t="n"/>
      <c r="BOL25" s="406" t="n"/>
      <c r="BOM25" s="406" t="n"/>
      <c r="BON25" s="406" t="n"/>
      <c r="BOO25" s="406" t="n"/>
      <c r="BOP25" s="406" t="n"/>
      <c r="BOQ25" s="406" t="n"/>
      <c r="BOR25" s="406" t="n"/>
      <c r="BOS25" s="406" t="n"/>
      <c r="BOT25" s="406" t="n"/>
      <c r="BOU25" s="406" t="n"/>
      <c r="BOV25" s="406" t="n"/>
      <c r="BOW25" s="406" t="n"/>
      <c r="BOX25" s="406" t="n"/>
      <c r="BOY25" s="406" t="n"/>
      <c r="BOZ25" s="406" t="n"/>
      <c r="BPA25" s="406" t="n"/>
      <c r="BPB25" s="406" t="n"/>
      <c r="BPC25" s="406" t="n"/>
      <c r="BPD25" s="406" t="n"/>
      <c r="BPE25" s="406" t="n"/>
      <c r="BPF25" s="406" t="n"/>
      <c r="BPG25" s="406" t="n"/>
      <c r="BPH25" s="406" t="n"/>
      <c r="BPI25" s="406" t="n"/>
      <c r="BPJ25" s="406" t="n"/>
      <c r="BPK25" s="406" t="n"/>
      <c r="BPL25" s="406" t="n"/>
      <c r="BPM25" s="406" t="n"/>
      <c r="BPN25" s="406" t="n"/>
      <c r="BPO25" s="406" t="n"/>
      <c r="BPP25" s="406" t="n"/>
      <c r="BPQ25" s="406" t="n"/>
      <c r="BPR25" s="406" t="n"/>
      <c r="BPS25" s="406" t="n"/>
      <c r="BPT25" s="406" t="n"/>
      <c r="BPU25" s="406" t="n"/>
      <c r="BPV25" s="406" t="n"/>
      <c r="BPW25" s="406" t="n"/>
      <c r="BPX25" s="406" t="n"/>
      <c r="BPY25" s="406" t="n"/>
      <c r="BPZ25" s="406" t="n"/>
      <c r="BQA25" s="406" t="n"/>
      <c r="BQB25" s="406" t="n"/>
      <c r="BQC25" s="406" t="n"/>
      <c r="BQD25" s="406" t="n"/>
      <c r="BQE25" s="406" t="n"/>
      <c r="BQF25" s="406" t="n"/>
      <c r="BQG25" s="406" t="n"/>
      <c r="BQH25" s="406" t="n"/>
      <c r="BQI25" s="406" t="n"/>
      <c r="BQJ25" s="406" t="n"/>
      <c r="BQK25" s="406" t="n"/>
      <c r="BQL25" s="406" t="n"/>
      <c r="BQM25" s="406" t="n"/>
      <c r="BQN25" s="406" t="n"/>
      <c r="BQO25" s="406" t="n"/>
      <c r="BQP25" s="406" t="n"/>
      <c r="BQQ25" s="406" t="n"/>
      <c r="BQR25" s="406" t="n"/>
      <c r="BQS25" s="406" t="n"/>
      <c r="BQT25" s="406" t="n"/>
      <c r="BQU25" s="406" t="n"/>
      <c r="BQV25" s="406" t="n"/>
      <c r="BQW25" s="406" t="n"/>
      <c r="BQX25" s="406" t="n"/>
      <c r="BQY25" s="406" t="n"/>
      <c r="BQZ25" s="406" t="n"/>
      <c r="BRA25" s="406" t="n"/>
      <c r="BRB25" s="406" t="n"/>
      <c r="BRC25" s="406" t="n"/>
      <c r="BRD25" s="406" t="n"/>
      <c r="BRE25" s="406" t="n"/>
      <c r="BRF25" s="406" t="n"/>
      <c r="BRG25" s="406" t="n"/>
      <c r="BRH25" s="406" t="n"/>
      <c r="BRI25" s="406" t="n"/>
      <c r="BRJ25" s="406" t="n"/>
      <c r="BRK25" s="406" t="n"/>
      <c r="BRL25" s="406" t="n"/>
      <c r="BRM25" s="406" t="n"/>
      <c r="BRN25" s="406" t="n"/>
      <c r="BRO25" s="406" t="n"/>
      <c r="BRP25" s="406" t="n"/>
      <c r="BRQ25" s="406" t="n"/>
      <c r="BRR25" s="406" t="n"/>
      <c r="BRS25" s="406" t="n"/>
      <c r="BRT25" s="406" t="n"/>
      <c r="BRU25" s="406" t="n"/>
      <c r="BRV25" s="406" t="n"/>
      <c r="BRW25" s="406" t="n"/>
      <c r="BRX25" s="406" t="n"/>
      <c r="BRY25" s="406" t="n"/>
      <c r="BRZ25" s="406" t="n"/>
      <c r="BSA25" s="406" t="n"/>
      <c r="BSB25" s="406" t="n"/>
      <c r="BSC25" s="406" t="n"/>
      <c r="BSD25" s="406" t="n"/>
      <c r="BSE25" s="406" t="n"/>
      <c r="BSF25" s="406" t="n"/>
      <c r="BSG25" s="406" t="n"/>
      <c r="BSH25" s="406" t="n"/>
      <c r="BSI25" s="406" t="n"/>
      <c r="BSJ25" s="406" t="n"/>
      <c r="BSK25" s="406" t="n"/>
      <c r="BSL25" s="406" t="n"/>
      <c r="BSM25" s="406" t="n"/>
      <c r="BSN25" s="406" t="n"/>
      <c r="BSO25" s="406" t="n"/>
      <c r="BSP25" s="406" t="n"/>
      <c r="BSQ25" s="406" t="n"/>
      <c r="BSR25" s="406" t="n"/>
      <c r="BSS25" s="406" t="n"/>
      <c r="BST25" s="406" t="n"/>
      <c r="BSU25" s="406" t="n"/>
      <c r="BSV25" s="406" t="n"/>
      <c r="BSW25" s="406" t="n"/>
      <c r="BSX25" s="406" t="n"/>
      <c r="BSY25" s="406" t="n"/>
      <c r="BSZ25" s="406" t="n"/>
      <c r="BTA25" s="406" t="n"/>
      <c r="BTB25" s="406" t="n"/>
      <c r="BTC25" s="406" t="n"/>
      <c r="BTD25" s="406" t="n"/>
      <c r="BTE25" s="406" t="n"/>
      <c r="BTF25" s="406" t="n"/>
      <c r="BTG25" s="406" t="n"/>
      <c r="BTH25" s="406" t="n"/>
      <c r="BTI25" s="406" t="n"/>
      <c r="BTJ25" s="406" t="n"/>
      <c r="BTK25" s="406" t="n"/>
      <c r="BTL25" s="406" t="n"/>
      <c r="BTM25" s="406" t="n"/>
      <c r="BTN25" s="406" t="n"/>
      <c r="BTO25" s="406" t="n"/>
      <c r="BTP25" s="406" t="n"/>
      <c r="BTQ25" s="406" t="n"/>
      <c r="BTR25" s="406" t="n"/>
      <c r="BTS25" s="406" t="n"/>
      <c r="BTT25" s="406" t="n"/>
      <c r="BTU25" s="406" t="n"/>
      <c r="BTV25" s="406" t="n"/>
      <c r="BTW25" s="406" t="n"/>
      <c r="BTX25" s="406" t="n"/>
      <c r="BTY25" s="406" t="n"/>
      <c r="BTZ25" s="406" t="n"/>
      <c r="BUA25" s="406" t="n"/>
      <c r="BUB25" s="406" t="n"/>
      <c r="BUC25" s="406" t="n"/>
      <c r="BUD25" s="406" t="n"/>
      <c r="BUE25" s="406" t="n"/>
      <c r="BUF25" s="406" t="n"/>
      <c r="BUG25" s="406" t="n"/>
      <c r="BUH25" s="406" t="n"/>
      <c r="BUI25" s="406" t="n"/>
      <c r="BUJ25" s="406" t="n"/>
      <c r="BUK25" s="406" t="n"/>
      <c r="BUL25" s="406" t="n"/>
      <c r="BUM25" s="406" t="n"/>
      <c r="BUN25" s="406" t="n"/>
      <c r="BUO25" s="406" t="n"/>
      <c r="BUP25" s="406" t="n"/>
      <c r="BUQ25" s="406" t="n"/>
      <c r="BUR25" s="406" t="n"/>
      <c r="BUS25" s="406" t="n"/>
      <c r="BUT25" s="406" t="n"/>
      <c r="BUU25" s="406" t="n"/>
      <c r="BUV25" s="406" t="n"/>
      <c r="BUW25" s="406" t="n"/>
      <c r="BUX25" s="406" t="n"/>
      <c r="BUY25" s="406" t="n"/>
      <c r="BUZ25" s="406" t="n"/>
      <c r="BVA25" s="406" t="n"/>
      <c r="BVB25" s="406" t="n"/>
      <c r="BVC25" s="406" t="n"/>
      <c r="BVD25" s="406" t="n"/>
      <c r="BVE25" s="406" t="n"/>
      <c r="BVF25" s="406" t="n"/>
      <c r="BVG25" s="406" t="n"/>
      <c r="BVH25" s="406" t="n"/>
      <c r="BVI25" s="406" t="n"/>
      <c r="BVJ25" s="406" t="n"/>
      <c r="BVK25" s="406" t="n"/>
      <c r="BVL25" s="406" t="n"/>
      <c r="BVM25" s="406" t="n"/>
      <c r="BVN25" s="406" t="n"/>
      <c r="BVO25" s="406" t="n"/>
      <c r="BVP25" s="406" t="n"/>
      <c r="BVQ25" s="406" t="n"/>
      <c r="BVR25" s="406" t="n"/>
      <c r="BVS25" s="406" t="n"/>
      <c r="BVT25" s="406" t="n"/>
      <c r="BVU25" s="406" t="n"/>
      <c r="BVV25" s="406" t="n"/>
      <c r="BVW25" s="406" t="n"/>
      <c r="BVX25" s="406" t="n"/>
      <c r="BVY25" s="406" t="n"/>
      <c r="BVZ25" s="406" t="n"/>
      <c r="BWA25" s="406" t="n"/>
      <c r="BWB25" s="406" t="n"/>
      <c r="BWC25" s="406" t="n"/>
      <c r="BWD25" s="406" t="n"/>
      <c r="BWE25" s="406" t="n"/>
      <c r="BWF25" s="406" t="n"/>
      <c r="BWG25" s="406" t="n"/>
      <c r="BWH25" s="406" t="n"/>
      <c r="BWI25" s="406" t="n"/>
      <c r="BWJ25" s="406" t="n"/>
      <c r="BWK25" s="406" t="n"/>
      <c r="BWL25" s="406" t="n"/>
      <c r="BWM25" s="406" t="n"/>
      <c r="BWN25" s="406" t="n"/>
      <c r="BWO25" s="406" t="n"/>
      <c r="BWP25" s="406" t="n"/>
      <c r="BWQ25" s="406" t="n"/>
      <c r="BWR25" s="406" t="n"/>
      <c r="BWS25" s="406" t="n"/>
      <c r="BWT25" s="406" t="n"/>
      <c r="BWU25" s="406" t="n"/>
      <c r="BWV25" s="406" t="n"/>
      <c r="BWW25" s="406" t="n"/>
      <c r="BWX25" s="406" t="n"/>
      <c r="BWY25" s="406" t="n"/>
      <c r="BWZ25" s="406" t="n"/>
      <c r="BXA25" s="406" t="n"/>
      <c r="BXB25" s="406" t="n"/>
      <c r="BXC25" s="406" t="n"/>
      <c r="BXD25" s="406" t="n"/>
      <c r="BXE25" s="406" t="n"/>
      <c r="BXF25" s="406" t="n"/>
      <c r="BXG25" s="406" t="n"/>
      <c r="BXH25" s="406" t="n"/>
      <c r="BXI25" s="406" t="n"/>
      <c r="BXJ25" s="406" t="n"/>
      <c r="BXK25" s="406" t="n"/>
      <c r="BXL25" s="406" t="n"/>
      <c r="BXM25" s="406" t="n"/>
      <c r="BXN25" s="406" t="n"/>
      <c r="BXO25" s="406" t="n"/>
      <c r="BXP25" s="406" t="n"/>
      <c r="BXQ25" s="406" t="n"/>
      <c r="BXR25" s="406" t="n"/>
      <c r="BXS25" s="406" t="n"/>
      <c r="BXT25" s="406" t="n"/>
      <c r="BXU25" s="406" t="n"/>
      <c r="BXV25" s="406" t="n"/>
      <c r="BXW25" s="406" t="n"/>
      <c r="BXX25" s="406" t="n"/>
      <c r="BXY25" s="406" t="n"/>
      <c r="BXZ25" s="406" t="n"/>
      <c r="BYA25" s="406" t="n"/>
      <c r="BYB25" s="406" t="n"/>
      <c r="BYC25" s="406" t="n"/>
      <c r="BYD25" s="406" t="n"/>
      <c r="BYE25" s="406" t="n"/>
      <c r="BYF25" s="406" t="n"/>
      <c r="BYG25" s="406" t="n"/>
      <c r="BYH25" s="406" t="n"/>
      <c r="BYI25" s="406" t="n"/>
      <c r="BYJ25" s="406" t="n"/>
      <c r="BYK25" s="406" t="n"/>
      <c r="BYL25" s="406" t="n"/>
      <c r="BYM25" s="406" t="n"/>
      <c r="BYN25" s="406" t="n"/>
      <c r="BYO25" s="406" t="n"/>
      <c r="BYP25" s="406" t="n"/>
      <c r="BYQ25" s="406" t="n"/>
      <c r="BYR25" s="406" t="n"/>
      <c r="BYS25" s="406" t="n"/>
      <c r="BYT25" s="406" t="n"/>
      <c r="BYU25" s="406" t="n"/>
      <c r="BYV25" s="406" t="n"/>
      <c r="BYW25" s="406" t="n"/>
      <c r="BYX25" s="406" t="n"/>
      <c r="BYY25" s="406" t="n"/>
      <c r="BYZ25" s="406" t="n"/>
      <c r="BZA25" s="406" t="n"/>
      <c r="BZB25" s="406" t="n"/>
      <c r="BZC25" s="406" t="n"/>
      <c r="BZD25" s="406" t="n"/>
      <c r="BZE25" s="406" t="n"/>
      <c r="BZF25" s="406" t="n"/>
      <c r="BZG25" s="406" t="n"/>
      <c r="BZH25" s="406" t="n"/>
      <c r="BZI25" s="406" t="n"/>
      <c r="BZJ25" s="406" t="n"/>
      <c r="BZK25" s="406" t="n"/>
      <c r="BZL25" s="406" t="n"/>
      <c r="BZM25" s="406" t="n"/>
      <c r="BZN25" s="406" t="n"/>
      <c r="BZO25" s="406" t="n"/>
      <c r="BZP25" s="406" t="n"/>
      <c r="BZQ25" s="406" t="n"/>
      <c r="BZR25" s="406" t="n"/>
      <c r="BZS25" s="406" t="n"/>
      <c r="BZT25" s="406" t="n"/>
      <c r="BZU25" s="406" t="n"/>
      <c r="BZV25" s="406" t="n"/>
      <c r="BZW25" s="406" t="n"/>
      <c r="BZX25" s="406" t="n"/>
      <c r="BZY25" s="406" t="n"/>
      <c r="BZZ25" s="406" t="n"/>
      <c r="CAA25" s="406" t="n"/>
      <c r="CAB25" s="406" t="n"/>
      <c r="CAC25" s="406" t="n"/>
      <c r="CAD25" s="406" t="n"/>
      <c r="CAE25" s="406" t="n"/>
      <c r="CAF25" s="406" t="n"/>
      <c r="CAG25" s="406" t="n"/>
      <c r="CAH25" s="406" t="n"/>
      <c r="CAI25" s="406" t="n"/>
      <c r="CAJ25" s="406" t="n"/>
      <c r="CAK25" s="406" t="n"/>
      <c r="CAL25" s="406" t="n"/>
      <c r="CAM25" s="406" t="n"/>
      <c r="CAN25" s="406" t="n"/>
      <c r="CAO25" s="406" t="n"/>
      <c r="CAP25" s="406" t="n"/>
      <c r="CAQ25" s="406" t="n"/>
      <c r="CAR25" s="406" t="n"/>
      <c r="CAS25" s="406" t="n"/>
      <c r="CAT25" s="406" t="n"/>
      <c r="CAU25" s="406" t="n"/>
      <c r="CAV25" s="406" t="n"/>
      <c r="CAW25" s="406" t="n"/>
      <c r="CAX25" s="406" t="n"/>
      <c r="CAY25" s="406" t="n"/>
      <c r="CAZ25" s="406" t="n"/>
      <c r="CBA25" s="406" t="n"/>
      <c r="CBB25" s="406" t="n"/>
      <c r="CBC25" s="406" t="n"/>
      <c r="CBD25" s="406" t="n"/>
      <c r="CBE25" s="406" t="n"/>
      <c r="CBF25" s="406" t="n"/>
      <c r="CBG25" s="406" t="n"/>
      <c r="CBH25" s="406" t="n"/>
      <c r="CBI25" s="406" t="n"/>
      <c r="CBJ25" s="406" t="n"/>
      <c r="CBK25" s="406" t="n"/>
      <c r="CBL25" s="406" t="n"/>
      <c r="CBM25" s="406" t="n"/>
      <c r="CBN25" s="406" t="n"/>
      <c r="CBO25" s="406" t="n"/>
      <c r="CBP25" s="406" t="n"/>
      <c r="CBQ25" s="406" t="n"/>
      <c r="CBR25" s="406" t="n"/>
      <c r="CBS25" s="406" t="n"/>
      <c r="CBT25" s="406" t="n"/>
      <c r="CBU25" s="406" t="n"/>
      <c r="CBV25" s="406" t="n"/>
      <c r="CBW25" s="406" t="n"/>
      <c r="CBX25" s="406" t="n"/>
      <c r="CBY25" s="406" t="n"/>
      <c r="CBZ25" s="406" t="n"/>
      <c r="CCA25" s="406" t="n"/>
      <c r="CCB25" s="406" t="n"/>
      <c r="CCC25" s="406" t="n"/>
      <c r="CCD25" s="406" t="n"/>
      <c r="CCE25" s="406" t="n"/>
      <c r="CCF25" s="406" t="n"/>
      <c r="CCG25" s="406" t="n"/>
      <c r="CCH25" s="406" t="n"/>
      <c r="CCI25" s="406" t="n"/>
      <c r="CCJ25" s="406" t="n"/>
      <c r="CCK25" s="406" t="n"/>
      <c r="CCL25" s="406" t="n"/>
      <c r="CCM25" s="406" t="n"/>
      <c r="CCN25" s="406" t="n"/>
      <c r="CCO25" s="406" t="n"/>
      <c r="CCP25" s="406" t="n"/>
      <c r="CCQ25" s="406" t="n"/>
      <c r="CCR25" s="406" t="n"/>
      <c r="CCS25" s="406" t="n"/>
      <c r="CCT25" s="406" t="n"/>
      <c r="CCU25" s="406" t="n"/>
      <c r="CCV25" s="406" t="n"/>
      <c r="CCW25" s="406" t="n"/>
      <c r="CCX25" s="406" t="n"/>
      <c r="CCY25" s="406" t="n"/>
      <c r="CCZ25" s="406" t="n"/>
      <c r="CDA25" s="406" t="n"/>
      <c r="CDB25" s="406" t="n"/>
      <c r="CDC25" s="406" t="n"/>
      <c r="CDD25" s="406" t="n"/>
      <c r="CDE25" s="406" t="n"/>
      <c r="CDF25" s="406" t="n"/>
      <c r="CDG25" s="406" t="n"/>
      <c r="CDH25" s="406" t="n"/>
      <c r="CDI25" s="406" t="n"/>
      <c r="CDJ25" s="406" t="n"/>
      <c r="CDK25" s="406" t="n"/>
      <c r="CDL25" s="406" t="n"/>
      <c r="CDM25" s="406" t="n"/>
      <c r="CDN25" s="406" t="n"/>
      <c r="CDO25" s="406" t="n"/>
      <c r="CDP25" s="406" t="n"/>
      <c r="CDQ25" s="406" t="n"/>
      <c r="CDR25" s="406" t="n"/>
      <c r="CDS25" s="406" t="n"/>
      <c r="CDT25" s="406" t="n"/>
      <c r="CDU25" s="406" t="n"/>
      <c r="CDV25" s="406" t="n"/>
      <c r="CDW25" s="406" t="n"/>
      <c r="CDX25" s="406" t="n"/>
      <c r="CDY25" s="406" t="n"/>
      <c r="CDZ25" s="406" t="n"/>
      <c r="CEA25" s="406" t="n"/>
      <c r="CEB25" s="406" t="n"/>
      <c r="CEC25" s="406" t="n"/>
      <c r="CED25" s="406" t="n"/>
      <c r="CEE25" s="406" t="n"/>
      <c r="CEF25" s="406" t="n"/>
      <c r="CEG25" s="406" t="n"/>
      <c r="CEH25" s="406" t="n"/>
      <c r="CEI25" s="406" t="n"/>
      <c r="CEJ25" s="406" t="n"/>
      <c r="CEK25" s="406" t="n"/>
      <c r="CEL25" s="406" t="n"/>
      <c r="CEM25" s="406" t="n"/>
      <c r="CEN25" s="406" t="n"/>
      <c r="CEO25" s="406" t="n"/>
      <c r="CEP25" s="406" t="n"/>
      <c r="CEQ25" s="406" t="n"/>
      <c r="CER25" s="406" t="n"/>
      <c r="CES25" s="406" t="n"/>
      <c r="CET25" s="406" t="n"/>
      <c r="CEU25" s="406" t="n"/>
      <c r="CEV25" s="406" t="n"/>
      <c r="CEW25" s="406" t="n"/>
      <c r="CEX25" s="406" t="n"/>
      <c r="CEY25" s="406" t="n"/>
      <c r="CEZ25" s="406" t="n"/>
      <c r="CFA25" s="406" t="n"/>
      <c r="CFB25" s="406" t="n"/>
      <c r="CFC25" s="406" t="n"/>
      <c r="CFD25" s="406" t="n"/>
      <c r="CFE25" s="406" t="n"/>
      <c r="CFF25" s="406" t="n"/>
      <c r="CFG25" s="406" t="n"/>
      <c r="CFH25" s="406" t="n"/>
      <c r="CFI25" s="406" t="n"/>
      <c r="CFJ25" s="406" t="n"/>
      <c r="CFK25" s="406" t="n"/>
      <c r="CFL25" s="406" t="n"/>
      <c r="CFM25" s="406" t="n"/>
      <c r="CFN25" s="406" t="n"/>
      <c r="CFO25" s="406" t="n"/>
      <c r="CFP25" s="406" t="n"/>
      <c r="CFQ25" s="406" t="n"/>
      <c r="CFR25" s="406" t="n"/>
      <c r="CFS25" s="406" t="n"/>
      <c r="CFT25" s="406" t="n"/>
      <c r="CFU25" s="406" t="n"/>
      <c r="CFV25" s="406" t="n"/>
      <c r="CFW25" s="406" t="n"/>
      <c r="CFX25" s="406" t="n"/>
      <c r="CFY25" s="406" t="n"/>
      <c r="CFZ25" s="406" t="n"/>
      <c r="CGA25" s="406" t="n"/>
      <c r="CGB25" s="406" t="n"/>
      <c r="CGC25" s="406" t="n"/>
      <c r="CGD25" s="406" t="n"/>
      <c r="CGE25" s="406" t="n"/>
      <c r="CGF25" s="406" t="n"/>
      <c r="CGG25" s="406" t="n"/>
      <c r="CGH25" s="406" t="n"/>
      <c r="CGI25" s="406" t="n"/>
      <c r="CGJ25" s="406" t="n"/>
      <c r="CGK25" s="406" t="n"/>
      <c r="CGL25" s="406" t="n"/>
      <c r="CGM25" s="406" t="n"/>
      <c r="CGN25" s="406" t="n"/>
      <c r="CGO25" s="406" t="n"/>
      <c r="CGP25" s="406" t="n"/>
      <c r="CGQ25" s="406" t="n"/>
      <c r="CGR25" s="406" t="n"/>
      <c r="CGS25" s="406" t="n"/>
      <c r="CGT25" s="406" t="n"/>
      <c r="CGU25" s="406" t="n"/>
      <c r="CGV25" s="406" t="n"/>
      <c r="CGW25" s="406" t="n"/>
      <c r="CGX25" s="406" t="n"/>
      <c r="CGY25" s="406" t="n"/>
      <c r="CGZ25" s="406" t="n"/>
      <c r="CHA25" s="406" t="n"/>
      <c r="CHB25" s="406" t="n"/>
      <c r="CHC25" s="406" t="n"/>
      <c r="CHD25" s="406" t="n"/>
      <c r="CHE25" s="406" t="n"/>
      <c r="CHF25" s="406" t="n"/>
      <c r="CHG25" s="406" t="n"/>
      <c r="CHH25" s="406" t="n"/>
      <c r="CHI25" s="406" t="n"/>
      <c r="CHJ25" s="406" t="n"/>
      <c r="CHK25" s="406" t="n"/>
      <c r="CHL25" s="406" t="n"/>
      <c r="CHM25" s="406" t="n"/>
      <c r="CHN25" s="406" t="n"/>
      <c r="CHO25" s="406" t="n"/>
      <c r="CHP25" s="406" t="n"/>
      <c r="CHQ25" s="406" t="n"/>
      <c r="CHR25" s="406" t="n"/>
      <c r="CHS25" s="406" t="n"/>
      <c r="CHT25" s="406" t="n"/>
      <c r="CHU25" s="406" t="n"/>
      <c r="CHV25" s="406" t="n"/>
      <c r="CHW25" s="406" t="n"/>
      <c r="CHX25" s="406" t="n"/>
      <c r="CHY25" s="406" t="n"/>
      <c r="CHZ25" s="406" t="n"/>
      <c r="CIA25" s="406" t="n"/>
      <c r="CIB25" s="406" t="n"/>
      <c r="CIC25" s="406" t="n"/>
      <c r="CID25" s="406" t="n"/>
      <c r="CIE25" s="406" t="n"/>
      <c r="CIF25" s="406" t="n"/>
      <c r="CIG25" s="406" t="n"/>
      <c r="CIH25" s="406" t="n"/>
      <c r="CII25" s="406" t="n"/>
      <c r="CIJ25" s="406" t="n"/>
      <c r="CIK25" s="406" t="n"/>
      <c r="CIL25" s="406" t="n"/>
      <c r="CIM25" s="406" t="n"/>
      <c r="CIN25" s="406" t="n"/>
      <c r="CIO25" s="406" t="n"/>
      <c r="CIP25" s="406" t="n"/>
      <c r="CIQ25" s="406" t="n"/>
      <c r="CIR25" s="406" t="n"/>
      <c r="CIS25" s="406" t="n"/>
      <c r="CIT25" s="406" t="n"/>
      <c r="CIU25" s="406" t="n"/>
      <c r="CIV25" s="406" t="n"/>
      <c r="CIW25" s="406" t="n"/>
      <c r="CIX25" s="406" t="n"/>
      <c r="CIY25" s="406" t="n"/>
      <c r="CIZ25" s="406" t="n"/>
      <c r="CJA25" s="406" t="n"/>
      <c r="CJB25" s="406" t="n"/>
      <c r="CJC25" s="406" t="n"/>
      <c r="CJD25" s="406" t="n"/>
      <c r="CJE25" s="406" t="n"/>
      <c r="CJF25" s="406" t="n"/>
      <c r="CJG25" s="406" t="n"/>
      <c r="CJH25" s="406" t="n"/>
      <c r="CJI25" s="406" t="n"/>
      <c r="CJJ25" s="406" t="n"/>
      <c r="CJK25" s="406" t="n"/>
      <c r="CJL25" s="406" t="n"/>
      <c r="CJM25" s="406" t="n"/>
      <c r="CJN25" s="406" t="n"/>
      <c r="CJO25" s="406" t="n"/>
      <c r="CJP25" s="406" t="n"/>
      <c r="CJQ25" s="406" t="n"/>
      <c r="CJR25" s="406" t="n"/>
      <c r="CJS25" s="406" t="n"/>
      <c r="CJT25" s="406" t="n"/>
      <c r="CJU25" s="406" t="n"/>
      <c r="CJV25" s="406" t="n"/>
      <c r="CJW25" s="406" t="n"/>
      <c r="CJX25" s="406" t="n"/>
      <c r="CJY25" s="406" t="n"/>
      <c r="CJZ25" s="406" t="n"/>
      <c r="CKA25" s="406" t="n"/>
      <c r="CKB25" s="406" t="n"/>
      <c r="CKC25" s="406" t="n"/>
      <c r="CKD25" s="406" t="n"/>
      <c r="CKE25" s="406" t="n"/>
      <c r="CKF25" s="406" t="n"/>
      <c r="CKG25" s="406" t="n"/>
      <c r="CKH25" s="406" t="n"/>
      <c r="CKI25" s="406" t="n"/>
      <c r="CKJ25" s="406" t="n"/>
      <c r="CKK25" s="406" t="n"/>
      <c r="CKL25" s="406" t="n"/>
      <c r="CKM25" s="406" t="n"/>
      <c r="CKN25" s="406" t="n"/>
      <c r="CKO25" s="406" t="n"/>
      <c r="CKP25" s="406" t="n"/>
      <c r="CKQ25" s="406" t="n"/>
      <c r="CKR25" s="406" t="n"/>
      <c r="CKS25" s="406" t="n"/>
      <c r="CKT25" s="406" t="n"/>
      <c r="CKU25" s="406" t="n"/>
      <c r="CKV25" s="406" t="n"/>
      <c r="CKW25" s="406" t="n"/>
      <c r="CKX25" s="406" t="n"/>
      <c r="CKY25" s="406" t="n"/>
      <c r="CKZ25" s="406" t="n"/>
      <c r="CLA25" s="406" t="n"/>
      <c r="CLB25" s="406" t="n"/>
      <c r="CLC25" s="406" t="n"/>
      <c r="CLD25" s="406" t="n"/>
      <c r="CLE25" s="406" t="n"/>
      <c r="CLF25" s="406" t="n"/>
      <c r="CLG25" s="406" t="n"/>
      <c r="CLH25" s="406" t="n"/>
      <c r="CLI25" s="406" t="n"/>
      <c r="CLJ25" s="406" t="n"/>
      <c r="CLK25" s="406" t="n"/>
      <c r="CLL25" s="406" t="n"/>
      <c r="CLM25" s="406" t="n"/>
      <c r="CLN25" s="406" t="n"/>
      <c r="CLO25" s="406" t="n"/>
      <c r="CLP25" s="406" t="n"/>
      <c r="CLQ25" s="406" t="n"/>
      <c r="CLR25" s="406" t="n"/>
      <c r="CLS25" s="406" t="n"/>
      <c r="CLT25" s="406" t="n"/>
      <c r="CLU25" s="406" t="n"/>
      <c r="CLV25" s="406" t="n"/>
      <c r="CLW25" s="406" t="n"/>
      <c r="CLX25" s="406" t="n"/>
      <c r="CLY25" s="406" t="n"/>
      <c r="CLZ25" s="406" t="n"/>
      <c r="CMA25" s="406" t="n"/>
      <c r="CMB25" s="406" t="n"/>
      <c r="CMC25" s="406" t="n"/>
      <c r="CMD25" s="406" t="n"/>
      <c r="CME25" s="406" t="n"/>
      <c r="CMF25" s="406" t="n"/>
      <c r="CMG25" s="406" t="n"/>
      <c r="CMH25" s="406" t="n"/>
      <c r="CMI25" s="406" t="n"/>
      <c r="CMJ25" s="406" t="n"/>
      <c r="CMK25" s="406" t="n"/>
      <c r="CML25" s="406" t="n"/>
      <c r="CMM25" s="406" t="n"/>
      <c r="CMN25" s="406" t="n"/>
      <c r="CMO25" s="406" t="n"/>
      <c r="CMP25" s="406" t="n"/>
      <c r="CMQ25" s="406" t="n"/>
      <c r="CMR25" s="406" t="n"/>
      <c r="CMS25" s="406" t="n"/>
      <c r="CMT25" s="406" t="n"/>
      <c r="CMU25" s="406" t="n"/>
      <c r="CMV25" s="406" t="n"/>
      <c r="CMW25" s="406" t="n"/>
      <c r="CMX25" s="406" t="n"/>
      <c r="CMY25" s="406" t="n"/>
      <c r="CMZ25" s="406" t="n"/>
      <c r="CNA25" s="406" t="n"/>
      <c r="CNB25" s="406" t="n"/>
      <c r="CNC25" s="406" t="n"/>
      <c r="CND25" s="406" t="n"/>
      <c r="CNE25" s="406" t="n"/>
      <c r="CNF25" s="406" t="n"/>
      <c r="CNG25" s="406" t="n"/>
      <c r="CNH25" s="406" t="n"/>
      <c r="CNI25" s="406" t="n"/>
      <c r="CNJ25" s="406" t="n"/>
      <c r="CNK25" s="406" t="n"/>
      <c r="CNL25" s="406" t="n"/>
      <c r="CNM25" s="406" t="n"/>
      <c r="CNN25" s="406" t="n"/>
      <c r="CNO25" s="406" t="n"/>
      <c r="CNP25" s="406" t="n"/>
      <c r="CNQ25" s="406" t="n"/>
      <c r="CNR25" s="406" t="n"/>
      <c r="CNS25" s="406" t="n"/>
      <c r="CNT25" s="406" t="n"/>
      <c r="CNU25" s="406" t="n"/>
      <c r="CNV25" s="406" t="n"/>
      <c r="CNW25" s="406" t="n"/>
      <c r="CNX25" s="406" t="n"/>
      <c r="CNY25" s="406" t="n"/>
      <c r="CNZ25" s="406" t="n"/>
      <c r="COA25" s="406" t="n"/>
      <c r="COB25" s="406" t="n"/>
      <c r="COC25" s="406" t="n"/>
      <c r="COD25" s="406" t="n"/>
      <c r="COE25" s="406" t="n"/>
      <c r="COF25" s="406" t="n"/>
      <c r="COG25" s="406" t="n"/>
      <c r="COH25" s="406" t="n"/>
      <c r="COI25" s="406" t="n"/>
      <c r="COJ25" s="406" t="n"/>
      <c r="COK25" s="406" t="n"/>
      <c r="COL25" s="406" t="n"/>
      <c r="COM25" s="406" t="n"/>
      <c r="CON25" s="406" t="n"/>
      <c r="COO25" s="406" t="n"/>
      <c r="COP25" s="406" t="n"/>
      <c r="COQ25" s="406" t="n"/>
      <c r="COR25" s="406" t="n"/>
      <c r="COS25" s="406" t="n"/>
      <c r="COT25" s="406" t="n"/>
      <c r="COU25" s="406" t="n"/>
      <c r="COV25" s="406" t="n"/>
      <c r="COW25" s="406" t="n"/>
      <c r="COX25" s="406" t="n"/>
      <c r="COY25" s="406" t="n"/>
      <c r="COZ25" s="406" t="n"/>
      <c r="CPA25" s="406" t="n"/>
      <c r="CPB25" s="406" t="n"/>
      <c r="CPC25" s="406" t="n"/>
      <c r="CPD25" s="406" t="n"/>
      <c r="CPE25" s="406" t="n"/>
      <c r="CPF25" s="406" t="n"/>
      <c r="CPG25" s="406" t="n"/>
      <c r="CPH25" s="406" t="n"/>
      <c r="CPI25" s="406" t="n"/>
      <c r="CPJ25" s="406" t="n"/>
      <c r="CPK25" s="406" t="n"/>
      <c r="CPL25" s="406" t="n"/>
      <c r="CPM25" s="406" t="n"/>
      <c r="CPN25" s="406" t="n"/>
      <c r="CPO25" s="406" t="n"/>
      <c r="CPP25" s="406" t="n"/>
      <c r="CPQ25" s="406" t="n"/>
      <c r="CPR25" s="406" t="n"/>
      <c r="CPS25" s="406" t="n"/>
      <c r="CPT25" s="406" t="n"/>
      <c r="CPU25" s="406" t="n"/>
      <c r="CPV25" s="406" t="n"/>
      <c r="CPW25" s="406" t="n"/>
      <c r="CPX25" s="406" t="n"/>
      <c r="CPY25" s="406" t="n"/>
      <c r="CPZ25" s="406" t="n"/>
      <c r="CQA25" s="406" t="n"/>
      <c r="CQB25" s="406" t="n"/>
      <c r="CQC25" s="406" t="n"/>
      <c r="CQD25" s="406" t="n"/>
      <c r="CQE25" s="406" t="n"/>
      <c r="CQF25" s="406" t="n"/>
      <c r="CQG25" s="406" t="n"/>
      <c r="CQH25" s="406" t="n"/>
      <c r="CQI25" s="406" t="n"/>
      <c r="CQJ25" s="406" t="n"/>
      <c r="CQK25" s="406" t="n"/>
      <c r="CQL25" s="406" t="n"/>
      <c r="CQM25" s="406" t="n"/>
      <c r="CQN25" s="406" t="n"/>
      <c r="CQO25" s="406" t="n"/>
      <c r="CQP25" s="406" t="n"/>
      <c r="CQQ25" s="406" t="n"/>
      <c r="CQR25" s="406" t="n"/>
      <c r="CQS25" s="406" t="n"/>
      <c r="CQT25" s="406" t="n"/>
      <c r="CQU25" s="406" t="n"/>
      <c r="CQV25" s="406" t="n"/>
      <c r="CQW25" s="406" t="n"/>
      <c r="CQX25" s="406" t="n"/>
      <c r="CQY25" s="406" t="n"/>
      <c r="CQZ25" s="406" t="n"/>
      <c r="CRA25" s="406" t="n"/>
      <c r="CRB25" s="406" t="n"/>
      <c r="CRC25" s="406" t="n"/>
      <c r="CRD25" s="406" t="n"/>
      <c r="CRE25" s="406" t="n"/>
      <c r="CRF25" s="406" t="n"/>
      <c r="CRG25" s="406" t="n"/>
      <c r="CRH25" s="406" t="n"/>
      <c r="CRI25" s="406" t="n"/>
      <c r="CRJ25" s="406" t="n"/>
      <c r="CRK25" s="406" t="n"/>
      <c r="CRL25" s="406" t="n"/>
      <c r="CRM25" s="406" t="n"/>
      <c r="CRN25" s="406" t="n"/>
      <c r="CRO25" s="406" t="n"/>
      <c r="CRP25" s="406" t="n"/>
      <c r="CRQ25" s="406" t="n"/>
      <c r="CRR25" s="406" t="n"/>
      <c r="CRS25" s="406" t="n"/>
      <c r="CRT25" s="406" t="n"/>
      <c r="CRU25" s="406" t="n"/>
      <c r="CRV25" s="406" t="n"/>
      <c r="CRW25" s="406" t="n"/>
      <c r="CRX25" s="406" t="n"/>
      <c r="CRY25" s="406" t="n"/>
      <c r="CRZ25" s="406" t="n"/>
      <c r="CSA25" s="406" t="n"/>
      <c r="CSB25" s="406" t="n"/>
      <c r="CSC25" s="406" t="n"/>
      <c r="CSD25" s="406" t="n"/>
      <c r="CSE25" s="406" t="n"/>
      <c r="CSF25" s="406" t="n"/>
      <c r="CSG25" s="406" t="n"/>
      <c r="CSH25" s="406" t="n"/>
      <c r="CSI25" s="406" t="n"/>
      <c r="CSJ25" s="406" t="n"/>
      <c r="CSK25" s="406" t="n"/>
      <c r="CSL25" s="406" t="n"/>
      <c r="CSM25" s="406" t="n"/>
      <c r="CSN25" s="406" t="n"/>
      <c r="CSO25" s="406" t="n"/>
      <c r="CSP25" s="406" t="n"/>
      <c r="CSQ25" s="406" t="n"/>
      <c r="CSR25" s="406" t="n"/>
      <c r="CSS25" s="406" t="n"/>
      <c r="CST25" s="406" t="n"/>
      <c r="CSU25" s="406" t="n"/>
      <c r="CSV25" s="406" t="n"/>
      <c r="CSW25" s="406" t="n"/>
      <c r="CSX25" s="406" t="n"/>
      <c r="CSY25" s="406" t="n"/>
      <c r="CSZ25" s="406" t="n"/>
      <c r="CTA25" s="406" t="n"/>
      <c r="CTB25" s="406" t="n"/>
      <c r="CTC25" s="406" t="n"/>
      <c r="CTD25" s="406" t="n"/>
      <c r="CTE25" s="406" t="n"/>
      <c r="CTF25" s="406" t="n"/>
      <c r="CTG25" s="406" t="n"/>
      <c r="CTH25" s="406" t="n"/>
      <c r="CTI25" s="406" t="n"/>
      <c r="CTJ25" s="406" t="n"/>
      <c r="CTK25" s="406" t="n"/>
      <c r="CTL25" s="406" t="n"/>
      <c r="CTM25" s="406" t="n"/>
      <c r="CTN25" s="406" t="n"/>
      <c r="CTO25" s="406" t="n"/>
      <c r="CTP25" s="406" t="n"/>
      <c r="CTQ25" s="406" t="n"/>
      <c r="CTR25" s="406" t="n"/>
      <c r="CTS25" s="406" t="n"/>
      <c r="CTT25" s="406" t="n"/>
      <c r="CTU25" s="406" t="n"/>
      <c r="CTV25" s="406" t="n"/>
      <c r="CTW25" s="406" t="n"/>
      <c r="CTX25" s="406" t="n"/>
      <c r="CTY25" s="406" t="n"/>
      <c r="CTZ25" s="406" t="n"/>
      <c r="CUA25" s="406" t="n"/>
      <c r="CUB25" s="406" t="n"/>
      <c r="CUC25" s="406" t="n"/>
      <c r="CUD25" s="406" t="n"/>
      <c r="CUE25" s="406" t="n"/>
      <c r="CUF25" s="406" t="n"/>
      <c r="CUG25" s="406" t="n"/>
      <c r="CUH25" s="406" t="n"/>
      <c r="CUI25" s="406" t="n"/>
      <c r="CUJ25" s="406" t="n"/>
      <c r="CUK25" s="406" t="n"/>
      <c r="CUL25" s="406" t="n"/>
      <c r="CUM25" s="406" t="n"/>
      <c r="CUN25" s="406" t="n"/>
      <c r="CUO25" s="406" t="n"/>
      <c r="CUP25" s="406" t="n"/>
      <c r="CUQ25" s="406" t="n"/>
      <c r="CUR25" s="406" t="n"/>
      <c r="CUS25" s="406" t="n"/>
      <c r="CUT25" s="406" t="n"/>
      <c r="CUU25" s="406" t="n"/>
      <c r="CUV25" s="406" t="n"/>
      <c r="CUW25" s="406" t="n"/>
      <c r="CUX25" s="406" t="n"/>
      <c r="CUY25" s="406" t="n"/>
      <c r="CUZ25" s="406" t="n"/>
      <c r="CVA25" s="406" t="n"/>
      <c r="CVB25" s="406" t="n"/>
      <c r="CVC25" s="406" t="n"/>
      <c r="CVD25" s="406" t="n"/>
      <c r="CVE25" s="406" t="n"/>
      <c r="CVF25" s="406" t="n"/>
      <c r="CVG25" s="406" t="n"/>
      <c r="CVH25" s="406" t="n"/>
      <c r="CVI25" s="406" t="n"/>
      <c r="CVJ25" s="406" t="n"/>
      <c r="CVK25" s="406" t="n"/>
      <c r="CVL25" s="406" t="n"/>
      <c r="CVM25" s="406" t="n"/>
      <c r="CVN25" s="406" t="n"/>
      <c r="CVO25" s="406" t="n"/>
      <c r="CVP25" s="406" t="n"/>
      <c r="CVQ25" s="406" t="n"/>
      <c r="CVR25" s="406" t="n"/>
      <c r="CVS25" s="406" t="n"/>
      <c r="CVT25" s="406" t="n"/>
      <c r="CVU25" s="406" t="n"/>
      <c r="CVV25" s="406" t="n"/>
      <c r="CVW25" s="406" t="n"/>
      <c r="CVX25" s="406" t="n"/>
      <c r="CVY25" s="406" t="n"/>
      <c r="CVZ25" s="406" t="n"/>
      <c r="CWA25" s="406" t="n"/>
      <c r="CWB25" s="406" t="n"/>
      <c r="CWC25" s="406" t="n"/>
      <c r="CWD25" s="406" t="n"/>
      <c r="CWE25" s="406" t="n"/>
      <c r="CWF25" s="406" t="n"/>
      <c r="CWG25" s="406" t="n"/>
      <c r="CWH25" s="406" t="n"/>
      <c r="CWI25" s="406" t="n"/>
      <c r="CWJ25" s="406" t="n"/>
      <c r="CWK25" s="406" t="n"/>
      <c r="CWL25" s="406" t="n"/>
      <c r="CWM25" s="406" t="n"/>
      <c r="CWN25" s="406" t="n"/>
      <c r="CWO25" s="406" t="n"/>
      <c r="CWP25" s="406" t="n"/>
      <c r="CWQ25" s="406" t="n"/>
      <c r="CWR25" s="406" t="n"/>
      <c r="CWS25" s="406" t="n"/>
      <c r="CWT25" s="406" t="n"/>
      <c r="CWU25" s="406" t="n"/>
      <c r="CWV25" s="406" t="n"/>
      <c r="CWW25" s="406" t="n"/>
      <c r="CWX25" s="406" t="n"/>
      <c r="CWY25" s="406" t="n"/>
      <c r="CWZ25" s="406" t="n"/>
      <c r="CXA25" s="406" t="n"/>
      <c r="CXB25" s="406" t="n"/>
      <c r="CXC25" s="406" t="n"/>
      <c r="CXD25" s="406" t="n"/>
      <c r="CXE25" s="406" t="n"/>
      <c r="CXF25" s="406" t="n"/>
      <c r="CXG25" s="406" t="n"/>
      <c r="CXH25" s="406" t="n"/>
      <c r="CXI25" s="406" t="n"/>
      <c r="CXJ25" s="406" t="n"/>
      <c r="CXK25" s="406" t="n"/>
      <c r="CXL25" s="406" t="n"/>
      <c r="CXM25" s="406" t="n"/>
      <c r="CXN25" s="406" t="n"/>
      <c r="CXO25" s="406" t="n"/>
      <c r="CXP25" s="406" t="n"/>
      <c r="CXQ25" s="406" t="n"/>
      <c r="CXR25" s="406" t="n"/>
      <c r="CXS25" s="406" t="n"/>
      <c r="CXT25" s="406" t="n"/>
      <c r="CXU25" s="406" t="n"/>
      <c r="CXV25" s="406" t="n"/>
      <c r="CXW25" s="406" t="n"/>
      <c r="CXX25" s="406" t="n"/>
      <c r="CXY25" s="406" t="n"/>
      <c r="CXZ25" s="406" t="n"/>
      <c r="CYA25" s="406" t="n"/>
      <c r="CYB25" s="406" t="n"/>
      <c r="CYC25" s="406" t="n"/>
      <c r="CYD25" s="406" t="n"/>
      <c r="CYE25" s="406" t="n"/>
      <c r="CYF25" s="406" t="n"/>
      <c r="CYG25" s="406" t="n"/>
      <c r="CYH25" s="406" t="n"/>
      <c r="CYI25" s="406" t="n"/>
      <c r="CYJ25" s="406" t="n"/>
      <c r="CYK25" s="406" t="n"/>
      <c r="CYL25" s="406" t="n"/>
      <c r="CYM25" s="406" t="n"/>
      <c r="CYN25" s="406" t="n"/>
      <c r="CYO25" s="406" t="n"/>
      <c r="CYP25" s="406" t="n"/>
      <c r="CYQ25" s="406" t="n"/>
      <c r="CYR25" s="406" t="n"/>
      <c r="CYS25" s="406" t="n"/>
      <c r="CYT25" s="406" t="n"/>
      <c r="CYU25" s="406" t="n"/>
      <c r="CYV25" s="406" t="n"/>
      <c r="CYW25" s="406" t="n"/>
      <c r="CYX25" s="406" t="n"/>
      <c r="CYY25" s="406" t="n"/>
      <c r="CYZ25" s="406" t="n"/>
      <c r="CZA25" s="406" t="n"/>
      <c r="CZB25" s="406" t="n"/>
      <c r="CZC25" s="406" t="n"/>
      <c r="CZD25" s="406" t="n"/>
      <c r="CZE25" s="406" t="n"/>
      <c r="CZF25" s="406" t="n"/>
      <c r="CZG25" s="406" t="n"/>
      <c r="CZH25" s="406" t="n"/>
      <c r="CZI25" s="406" t="n"/>
      <c r="CZJ25" s="406" t="n"/>
      <c r="CZK25" s="406" t="n"/>
      <c r="CZL25" s="406" t="n"/>
      <c r="CZM25" s="406" t="n"/>
      <c r="CZN25" s="406" t="n"/>
      <c r="CZO25" s="406" t="n"/>
      <c r="CZP25" s="406" t="n"/>
      <c r="CZQ25" s="406" t="n"/>
      <c r="CZR25" s="406" t="n"/>
      <c r="CZS25" s="406" t="n"/>
      <c r="CZT25" s="406" t="n"/>
      <c r="CZU25" s="406" t="n"/>
      <c r="CZV25" s="406" t="n"/>
      <c r="CZW25" s="406" t="n"/>
      <c r="CZX25" s="406" t="n"/>
      <c r="CZY25" s="406" t="n"/>
      <c r="CZZ25" s="406" t="n"/>
      <c r="DAA25" s="406" t="n"/>
      <c r="DAB25" s="406" t="n"/>
      <c r="DAC25" s="406" t="n"/>
      <c r="DAD25" s="406" t="n"/>
      <c r="DAE25" s="406" t="n"/>
      <c r="DAF25" s="406" t="n"/>
      <c r="DAG25" s="406" t="n"/>
      <c r="DAH25" s="406" t="n"/>
      <c r="DAI25" s="406" t="n"/>
      <c r="DAJ25" s="406" t="n"/>
      <c r="DAK25" s="406" t="n"/>
      <c r="DAL25" s="406" t="n"/>
      <c r="DAM25" s="406" t="n"/>
      <c r="DAN25" s="406" t="n"/>
      <c r="DAO25" s="406" t="n"/>
      <c r="DAP25" s="406" t="n"/>
      <c r="DAQ25" s="406" t="n"/>
      <c r="DAR25" s="406" t="n"/>
      <c r="DAS25" s="406" t="n"/>
      <c r="DAT25" s="406" t="n"/>
      <c r="DAU25" s="406" t="n"/>
      <c r="DAV25" s="406" t="n"/>
      <c r="DAW25" s="406" t="n"/>
      <c r="DAX25" s="406" t="n"/>
      <c r="DAY25" s="406" t="n"/>
      <c r="DAZ25" s="406" t="n"/>
      <c r="DBA25" s="406" t="n"/>
      <c r="DBB25" s="406" t="n"/>
      <c r="DBC25" s="406" t="n"/>
      <c r="DBD25" s="406" t="n"/>
      <c r="DBE25" s="406" t="n"/>
      <c r="DBF25" s="406" t="n"/>
      <c r="DBG25" s="406" t="n"/>
      <c r="DBH25" s="406" t="n"/>
      <c r="DBI25" s="406" t="n"/>
      <c r="DBJ25" s="406" t="n"/>
      <c r="DBK25" s="406" t="n"/>
      <c r="DBL25" s="406" t="n"/>
      <c r="DBM25" s="406" t="n"/>
      <c r="DBN25" s="406" t="n"/>
      <c r="DBO25" s="406" t="n"/>
      <c r="DBP25" s="406" t="n"/>
      <c r="DBQ25" s="406" t="n"/>
      <c r="DBR25" s="406" t="n"/>
      <c r="DBS25" s="406" t="n"/>
      <c r="DBT25" s="406" t="n"/>
      <c r="DBU25" s="406" t="n"/>
      <c r="DBV25" s="406" t="n"/>
      <c r="DBW25" s="406" t="n"/>
      <c r="DBX25" s="406" t="n"/>
      <c r="DBY25" s="406" t="n"/>
      <c r="DBZ25" s="406" t="n"/>
      <c r="DCA25" s="406" t="n"/>
      <c r="DCB25" s="406" t="n"/>
      <c r="DCC25" s="406" t="n"/>
      <c r="DCD25" s="406" t="n"/>
      <c r="DCE25" s="406" t="n"/>
      <c r="DCF25" s="406" t="n"/>
      <c r="DCG25" s="406" t="n"/>
      <c r="DCH25" s="406" t="n"/>
      <c r="DCI25" s="406" t="n"/>
      <c r="DCJ25" s="406" t="n"/>
      <c r="DCK25" s="406" t="n"/>
      <c r="DCL25" s="406" t="n"/>
      <c r="DCM25" s="406" t="n"/>
      <c r="DCN25" s="406" t="n"/>
      <c r="DCO25" s="406" t="n"/>
      <c r="DCP25" s="406" t="n"/>
      <c r="DCQ25" s="406" t="n"/>
      <c r="DCR25" s="406" t="n"/>
      <c r="DCS25" s="406" t="n"/>
      <c r="DCT25" s="406" t="n"/>
      <c r="DCU25" s="406" t="n"/>
      <c r="DCV25" s="406" t="n"/>
      <c r="DCW25" s="406" t="n"/>
      <c r="DCX25" s="406" t="n"/>
      <c r="DCY25" s="406" t="n"/>
      <c r="DCZ25" s="406" t="n"/>
      <c r="DDA25" s="406" t="n"/>
      <c r="DDB25" s="406" t="n"/>
      <c r="DDC25" s="406" t="n"/>
      <c r="DDD25" s="406" t="n"/>
      <c r="DDE25" s="406" t="n"/>
      <c r="DDF25" s="406" t="n"/>
      <c r="DDG25" s="406" t="n"/>
      <c r="DDH25" s="406" t="n"/>
      <c r="DDI25" s="406" t="n"/>
      <c r="DDJ25" s="406" t="n"/>
      <c r="DDK25" s="406" t="n"/>
      <c r="DDL25" s="406" t="n"/>
      <c r="DDM25" s="406" t="n"/>
      <c r="DDN25" s="406" t="n"/>
      <c r="DDO25" s="406" t="n"/>
      <c r="DDP25" s="406" t="n"/>
      <c r="DDQ25" s="406" t="n"/>
      <c r="DDR25" s="406" t="n"/>
      <c r="DDS25" s="406" t="n"/>
      <c r="DDT25" s="406" t="n"/>
      <c r="DDU25" s="406" t="n"/>
      <c r="DDV25" s="406" t="n"/>
      <c r="DDW25" s="406" t="n"/>
      <c r="DDX25" s="406" t="n"/>
      <c r="DDY25" s="406" t="n"/>
      <c r="DDZ25" s="406" t="n"/>
      <c r="DEA25" s="406" t="n"/>
      <c r="DEB25" s="406" t="n"/>
      <c r="DEC25" s="406" t="n"/>
      <c r="DED25" s="406" t="n"/>
      <c r="DEE25" s="406" t="n"/>
      <c r="DEF25" s="406" t="n"/>
      <c r="DEG25" s="406" t="n"/>
      <c r="DEH25" s="406" t="n"/>
      <c r="DEI25" s="406" t="n"/>
      <c r="DEJ25" s="406" t="n"/>
      <c r="DEK25" s="406" t="n"/>
      <c r="DEL25" s="406" t="n"/>
      <c r="DEM25" s="406" t="n"/>
      <c r="DEN25" s="406" t="n"/>
      <c r="DEO25" s="406" t="n"/>
      <c r="DEP25" s="406" t="n"/>
      <c r="DEQ25" s="406" t="n"/>
      <c r="DER25" s="406" t="n"/>
      <c r="DES25" s="406" t="n"/>
      <c r="DET25" s="406" t="n"/>
      <c r="DEU25" s="406" t="n"/>
      <c r="DEV25" s="406" t="n"/>
      <c r="DEW25" s="406" t="n"/>
      <c r="DEX25" s="406" t="n"/>
      <c r="DEY25" s="406" t="n"/>
      <c r="DEZ25" s="406" t="n"/>
      <c r="DFA25" s="406" t="n"/>
      <c r="DFB25" s="406" t="n"/>
      <c r="DFC25" s="406" t="n"/>
      <c r="DFD25" s="406" t="n"/>
      <c r="DFE25" s="406" t="n"/>
      <c r="DFF25" s="406" t="n"/>
      <c r="DFG25" s="406" t="n"/>
      <c r="DFH25" s="406" t="n"/>
      <c r="DFI25" s="406" t="n"/>
      <c r="DFJ25" s="406" t="n"/>
      <c r="DFK25" s="406" t="n"/>
      <c r="DFL25" s="406" t="n"/>
      <c r="DFM25" s="406" t="n"/>
      <c r="DFN25" s="406" t="n"/>
      <c r="DFO25" s="406" t="n"/>
      <c r="DFP25" s="406" t="n"/>
      <c r="DFQ25" s="406" t="n"/>
      <c r="DFR25" s="406" t="n"/>
      <c r="DFS25" s="406" t="n"/>
      <c r="DFT25" s="406" t="n"/>
      <c r="DFU25" s="406" t="n"/>
      <c r="DFV25" s="406" t="n"/>
      <c r="DFW25" s="406" t="n"/>
      <c r="DFX25" s="406" t="n"/>
      <c r="DFY25" s="406" t="n"/>
      <c r="DFZ25" s="406" t="n"/>
      <c r="DGA25" s="406" t="n"/>
      <c r="DGB25" s="406" t="n"/>
      <c r="DGC25" s="406" t="n"/>
      <c r="DGD25" s="406" t="n"/>
      <c r="DGE25" s="406" t="n"/>
      <c r="DGF25" s="406" t="n"/>
      <c r="DGG25" s="406" t="n"/>
      <c r="DGH25" s="406" t="n"/>
      <c r="DGI25" s="406" t="n"/>
      <c r="DGJ25" s="406" t="n"/>
      <c r="DGK25" s="406" t="n"/>
      <c r="DGL25" s="406" t="n"/>
      <c r="DGM25" s="406" t="n"/>
      <c r="DGN25" s="406" t="n"/>
      <c r="DGO25" s="406" t="n"/>
      <c r="DGP25" s="406" t="n"/>
      <c r="DGQ25" s="406" t="n"/>
      <c r="DGR25" s="406" t="n"/>
      <c r="DGS25" s="406" t="n"/>
      <c r="DGT25" s="406" t="n"/>
      <c r="DGU25" s="406" t="n"/>
      <c r="DGV25" s="406" t="n"/>
      <c r="DGW25" s="406" t="n"/>
      <c r="DGX25" s="406" t="n"/>
      <c r="DGY25" s="406" t="n"/>
      <c r="DGZ25" s="406" t="n"/>
      <c r="DHA25" s="406" t="n"/>
      <c r="DHB25" s="406" t="n"/>
      <c r="DHC25" s="406" t="n"/>
      <c r="DHD25" s="406" t="n"/>
      <c r="DHE25" s="406" t="n"/>
      <c r="DHF25" s="406" t="n"/>
      <c r="DHG25" s="406" t="n"/>
      <c r="DHH25" s="406" t="n"/>
      <c r="DHI25" s="406" t="n"/>
      <c r="DHJ25" s="406" t="n"/>
      <c r="DHK25" s="406" t="n"/>
      <c r="DHL25" s="406" t="n"/>
      <c r="DHM25" s="406" t="n"/>
      <c r="DHN25" s="406" t="n"/>
      <c r="DHO25" s="406" t="n"/>
      <c r="DHP25" s="406" t="n"/>
      <c r="DHQ25" s="406" t="n"/>
      <c r="DHR25" s="406" t="n"/>
      <c r="DHS25" s="406" t="n"/>
      <c r="DHT25" s="406" t="n"/>
      <c r="DHU25" s="406" t="n"/>
      <c r="DHV25" s="406" t="n"/>
      <c r="DHW25" s="406" t="n"/>
      <c r="DHX25" s="406" t="n"/>
      <c r="DHY25" s="406" t="n"/>
      <c r="DHZ25" s="406" t="n"/>
      <c r="DIA25" s="406" t="n"/>
      <c r="DIB25" s="406" t="n"/>
      <c r="DIC25" s="406" t="n"/>
      <c r="DID25" s="406" t="n"/>
      <c r="DIE25" s="406" t="n"/>
      <c r="DIF25" s="406" t="n"/>
      <c r="DIG25" s="406" t="n"/>
      <c r="DIH25" s="406" t="n"/>
      <c r="DII25" s="406" t="n"/>
      <c r="DIJ25" s="406" t="n"/>
      <c r="DIK25" s="406" t="n"/>
      <c r="DIL25" s="406" t="n"/>
      <c r="DIM25" s="406" t="n"/>
      <c r="DIN25" s="406" t="n"/>
      <c r="DIO25" s="406" t="n"/>
      <c r="DIP25" s="406" t="n"/>
      <c r="DIQ25" s="406" t="n"/>
      <c r="DIR25" s="406" t="n"/>
      <c r="DIS25" s="406" t="n"/>
      <c r="DIT25" s="406" t="n"/>
      <c r="DIU25" s="406" t="n"/>
      <c r="DIV25" s="406" t="n"/>
      <c r="DIW25" s="406" t="n"/>
      <c r="DIX25" s="406" t="n"/>
      <c r="DIY25" s="406" t="n"/>
      <c r="DIZ25" s="406" t="n"/>
      <c r="DJA25" s="406" t="n"/>
      <c r="DJB25" s="406" t="n"/>
      <c r="DJC25" s="406" t="n"/>
      <c r="DJD25" s="406" t="n"/>
      <c r="DJE25" s="406" t="n"/>
      <c r="DJF25" s="406" t="n"/>
      <c r="DJG25" s="406" t="n"/>
      <c r="DJH25" s="406" t="n"/>
      <c r="DJI25" s="406" t="n"/>
      <c r="DJJ25" s="406" t="n"/>
      <c r="DJK25" s="406" t="n"/>
      <c r="DJL25" s="406" t="n"/>
      <c r="DJM25" s="406" t="n"/>
      <c r="DJN25" s="406" t="n"/>
      <c r="DJO25" s="406" t="n"/>
      <c r="DJP25" s="406" t="n"/>
      <c r="DJQ25" s="406" t="n"/>
      <c r="DJR25" s="406" t="n"/>
      <c r="DJS25" s="406" t="n"/>
      <c r="DJT25" s="406" t="n"/>
      <c r="DJU25" s="406" t="n"/>
      <c r="DJV25" s="406" t="n"/>
      <c r="DJW25" s="406" t="n"/>
      <c r="DJX25" s="406" t="n"/>
      <c r="DJY25" s="406" t="n"/>
      <c r="DJZ25" s="406" t="n"/>
      <c r="DKA25" s="406" t="n"/>
      <c r="DKB25" s="406" t="n"/>
      <c r="DKC25" s="406" t="n"/>
      <c r="DKD25" s="406" t="n"/>
      <c r="DKE25" s="406" t="n"/>
      <c r="DKF25" s="406" t="n"/>
      <c r="DKG25" s="406" t="n"/>
      <c r="DKH25" s="406" t="n"/>
      <c r="DKI25" s="406" t="n"/>
      <c r="DKJ25" s="406" t="n"/>
      <c r="DKK25" s="406" t="n"/>
      <c r="DKL25" s="406" t="n"/>
      <c r="DKM25" s="406" t="n"/>
      <c r="DKN25" s="406" t="n"/>
      <c r="DKO25" s="406" t="n"/>
      <c r="DKP25" s="406" t="n"/>
      <c r="DKQ25" s="406" t="n"/>
      <c r="DKR25" s="406" t="n"/>
      <c r="DKS25" s="406" t="n"/>
      <c r="DKT25" s="406" t="n"/>
      <c r="DKU25" s="406" t="n"/>
      <c r="DKV25" s="406" t="n"/>
      <c r="DKW25" s="406" t="n"/>
      <c r="DKX25" s="406" t="n"/>
      <c r="DKY25" s="406" t="n"/>
      <c r="DKZ25" s="406" t="n"/>
      <c r="DLA25" s="406" t="n"/>
      <c r="DLB25" s="406" t="n"/>
      <c r="DLC25" s="406" t="n"/>
      <c r="DLD25" s="406" t="n"/>
      <c r="DLE25" s="406" t="n"/>
      <c r="DLF25" s="406" t="n"/>
      <c r="DLG25" s="406" t="n"/>
      <c r="DLH25" s="406" t="n"/>
      <c r="DLI25" s="406" t="n"/>
      <c r="DLJ25" s="406" t="n"/>
      <c r="DLK25" s="406" t="n"/>
      <c r="DLL25" s="406" t="n"/>
      <c r="DLM25" s="406" t="n"/>
      <c r="DLN25" s="406" t="n"/>
      <c r="DLO25" s="406" t="n"/>
      <c r="DLP25" s="406" t="n"/>
      <c r="DLQ25" s="406" t="n"/>
      <c r="DLR25" s="406" t="n"/>
      <c r="DLS25" s="406" t="n"/>
      <c r="DLT25" s="406" t="n"/>
      <c r="DLU25" s="406" t="n"/>
      <c r="DLV25" s="406" t="n"/>
      <c r="DLW25" s="406" t="n"/>
      <c r="DLX25" s="406" t="n"/>
      <c r="DLY25" s="406" t="n"/>
      <c r="DLZ25" s="406" t="n"/>
      <c r="DMA25" s="406" t="n"/>
      <c r="DMB25" s="406" t="n"/>
      <c r="DMC25" s="406" t="n"/>
      <c r="DMD25" s="406" t="n"/>
      <c r="DME25" s="406" t="n"/>
      <c r="DMF25" s="406" t="n"/>
      <c r="DMG25" s="406" t="n"/>
      <c r="DMH25" s="406" t="n"/>
      <c r="DMI25" s="406" t="n"/>
      <c r="DMJ25" s="406" t="n"/>
      <c r="DMK25" s="406" t="n"/>
      <c r="DML25" s="406" t="n"/>
      <c r="DMM25" s="406" t="n"/>
      <c r="DMN25" s="406" t="n"/>
      <c r="DMO25" s="406" t="n"/>
      <c r="DMP25" s="406" t="n"/>
      <c r="DMQ25" s="406" t="n"/>
      <c r="DMR25" s="406" t="n"/>
      <c r="DMS25" s="406" t="n"/>
      <c r="DMT25" s="406" t="n"/>
      <c r="DMU25" s="406" t="n"/>
      <c r="DMV25" s="406" t="n"/>
      <c r="DMW25" s="406" t="n"/>
      <c r="DMX25" s="406" t="n"/>
      <c r="DMY25" s="406" t="n"/>
      <c r="DMZ25" s="406" t="n"/>
      <c r="DNA25" s="406" t="n"/>
      <c r="DNB25" s="406" t="n"/>
      <c r="DNC25" s="406" t="n"/>
      <c r="DND25" s="406" t="n"/>
      <c r="DNE25" s="406" t="n"/>
      <c r="DNF25" s="406" t="n"/>
      <c r="DNG25" s="406" t="n"/>
      <c r="DNH25" s="406" t="n"/>
      <c r="DNI25" s="406" t="n"/>
      <c r="DNJ25" s="406" t="n"/>
      <c r="DNK25" s="406" t="n"/>
      <c r="DNL25" s="406" t="n"/>
      <c r="DNM25" s="406" t="n"/>
      <c r="DNN25" s="406" t="n"/>
      <c r="DNO25" s="406" t="n"/>
      <c r="DNP25" s="406" t="n"/>
      <c r="DNQ25" s="406" t="n"/>
      <c r="DNR25" s="406" t="n"/>
      <c r="DNS25" s="406" t="n"/>
      <c r="DNT25" s="406" t="n"/>
      <c r="DNU25" s="406" t="n"/>
      <c r="DNV25" s="406" t="n"/>
      <c r="DNW25" s="406" t="n"/>
      <c r="DNX25" s="406" t="n"/>
      <c r="DNY25" s="406" t="n"/>
      <c r="DNZ25" s="406" t="n"/>
      <c r="DOA25" s="406" t="n"/>
      <c r="DOB25" s="406" t="n"/>
      <c r="DOC25" s="406" t="n"/>
      <c r="DOD25" s="406" t="n"/>
      <c r="DOE25" s="406" t="n"/>
      <c r="DOF25" s="406" t="n"/>
      <c r="DOG25" s="406" t="n"/>
      <c r="DOH25" s="406" t="n"/>
      <c r="DOI25" s="406" t="n"/>
      <c r="DOJ25" s="406" t="n"/>
      <c r="DOK25" s="406" t="n"/>
      <c r="DOL25" s="406" t="n"/>
      <c r="DOM25" s="406" t="n"/>
      <c r="DON25" s="406" t="n"/>
      <c r="DOO25" s="406" t="n"/>
      <c r="DOP25" s="406" t="n"/>
      <c r="DOQ25" s="406" t="n"/>
      <c r="DOR25" s="406" t="n"/>
      <c r="DOS25" s="406" t="n"/>
      <c r="DOT25" s="406" t="n"/>
      <c r="DOU25" s="406" t="n"/>
      <c r="DOV25" s="406" t="n"/>
      <c r="DOW25" s="406" t="n"/>
      <c r="DOX25" s="406" t="n"/>
      <c r="DOY25" s="406" t="n"/>
      <c r="DOZ25" s="406" t="n"/>
      <c r="DPA25" s="406" t="n"/>
      <c r="DPB25" s="406" t="n"/>
      <c r="DPC25" s="406" t="n"/>
      <c r="DPD25" s="406" t="n"/>
      <c r="DPE25" s="406" t="n"/>
      <c r="DPF25" s="406" t="n"/>
      <c r="DPG25" s="406" t="n"/>
      <c r="DPH25" s="406" t="n"/>
      <c r="DPI25" s="406" t="n"/>
      <c r="DPJ25" s="406" t="n"/>
      <c r="DPK25" s="406" t="n"/>
      <c r="DPL25" s="406" t="n"/>
      <c r="DPM25" s="406" t="n"/>
      <c r="DPN25" s="406" t="n"/>
      <c r="DPO25" s="406" t="n"/>
      <c r="DPP25" s="406" t="n"/>
      <c r="DPQ25" s="406" t="n"/>
      <c r="DPR25" s="406" t="n"/>
      <c r="DPS25" s="406" t="n"/>
      <c r="DPT25" s="406" t="n"/>
      <c r="DPU25" s="406" t="n"/>
      <c r="DPV25" s="406" t="n"/>
      <c r="DPW25" s="406" t="n"/>
      <c r="DPX25" s="406" t="n"/>
      <c r="DPY25" s="406" t="n"/>
      <c r="DPZ25" s="406" t="n"/>
      <c r="DQA25" s="406" t="n"/>
      <c r="DQB25" s="406" t="n"/>
      <c r="DQC25" s="406" t="n"/>
      <c r="DQD25" s="406" t="n"/>
      <c r="DQE25" s="406" t="n"/>
      <c r="DQF25" s="406" t="n"/>
      <c r="DQG25" s="406" t="n"/>
      <c r="DQH25" s="406" t="n"/>
      <c r="DQI25" s="406" t="n"/>
      <c r="DQJ25" s="406" t="n"/>
      <c r="DQK25" s="406" t="n"/>
      <c r="DQL25" s="406" t="n"/>
      <c r="DQM25" s="406" t="n"/>
      <c r="DQN25" s="406" t="n"/>
      <c r="DQO25" s="406" t="n"/>
      <c r="DQP25" s="406" t="n"/>
      <c r="DQQ25" s="406" t="n"/>
      <c r="DQR25" s="406" t="n"/>
      <c r="DQS25" s="406" t="n"/>
      <c r="DQT25" s="406" t="n"/>
      <c r="DQU25" s="406" t="n"/>
      <c r="DQV25" s="406" t="n"/>
      <c r="DQW25" s="406" t="n"/>
      <c r="DQX25" s="406" t="n"/>
      <c r="DQY25" s="406" t="n"/>
      <c r="DQZ25" s="406" t="n"/>
      <c r="DRA25" s="406" t="n"/>
      <c r="DRB25" s="406" t="n"/>
      <c r="DRC25" s="406" t="n"/>
      <c r="DRD25" s="406" t="n"/>
      <c r="DRE25" s="406" t="n"/>
      <c r="DRF25" s="406" t="n"/>
      <c r="DRG25" s="406" t="n"/>
      <c r="DRH25" s="406" t="n"/>
      <c r="DRI25" s="406" t="n"/>
      <c r="DRJ25" s="406" t="n"/>
      <c r="DRK25" s="406" t="n"/>
      <c r="DRL25" s="406" t="n"/>
      <c r="DRM25" s="406" t="n"/>
      <c r="DRN25" s="406" t="n"/>
      <c r="DRO25" s="406" t="n"/>
      <c r="DRP25" s="406" t="n"/>
      <c r="DRQ25" s="406" t="n"/>
      <c r="DRR25" s="406" t="n"/>
      <c r="DRS25" s="406" t="n"/>
      <c r="DRT25" s="406" t="n"/>
      <c r="DRU25" s="406" t="n"/>
      <c r="DRV25" s="406" t="n"/>
      <c r="DRW25" s="406" t="n"/>
      <c r="DRX25" s="406" t="n"/>
      <c r="DRY25" s="406" t="n"/>
      <c r="DRZ25" s="406" t="n"/>
      <c r="DSA25" s="406" t="n"/>
      <c r="DSB25" s="406" t="n"/>
      <c r="DSC25" s="406" t="n"/>
      <c r="DSD25" s="406" t="n"/>
      <c r="DSE25" s="406" t="n"/>
      <c r="DSF25" s="406" t="n"/>
      <c r="DSG25" s="406" t="n"/>
      <c r="DSH25" s="406" t="n"/>
      <c r="DSI25" s="406" t="n"/>
      <c r="DSJ25" s="406" t="n"/>
      <c r="DSK25" s="406" t="n"/>
      <c r="DSL25" s="406" t="n"/>
      <c r="DSM25" s="406" t="n"/>
      <c r="DSN25" s="406" t="n"/>
      <c r="DSO25" s="406" t="n"/>
      <c r="DSP25" s="406" t="n"/>
      <c r="DSQ25" s="406" t="n"/>
      <c r="DSR25" s="406" t="n"/>
      <c r="DSS25" s="406" t="n"/>
      <c r="DST25" s="406" t="n"/>
      <c r="DSU25" s="406" t="n"/>
      <c r="DSV25" s="406" t="n"/>
      <c r="DSW25" s="406" t="n"/>
      <c r="DSX25" s="406" t="n"/>
      <c r="DSY25" s="406" t="n"/>
      <c r="DSZ25" s="406" t="n"/>
      <c r="DTA25" s="406" t="n"/>
      <c r="DTB25" s="406" t="n"/>
      <c r="DTC25" s="406" t="n"/>
      <c r="DTD25" s="406" t="n"/>
      <c r="DTE25" s="406" t="n"/>
      <c r="DTF25" s="406" t="n"/>
      <c r="DTG25" s="406" t="n"/>
      <c r="DTH25" s="406" t="n"/>
      <c r="DTI25" s="406" t="n"/>
      <c r="DTJ25" s="406" t="n"/>
      <c r="DTK25" s="406" t="n"/>
      <c r="DTL25" s="406" t="n"/>
      <c r="DTM25" s="406" t="n"/>
      <c r="DTN25" s="406" t="n"/>
      <c r="DTO25" s="406" t="n"/>
      <c r="DTP25" s="406" t="n"/>
      <c r="DTQ25" s="406" t="n"/>
      <c r="DTR25" s="406" t="n"/>
      <c r="DTS25" s="406" t="n"/>
      <c r="DTT25" s="406" t="n"/>
      <c r="DTU25" s="406" t="n"/>
      <c r="DTV25" s="406" t="n"/>
      <c r="DTW25" s="406" t="n"/>
      <c r="DTX25" s="406" t="n"/>
      <c r="DTY25" s="406" t="n"/>
      <c r="DTZ25" s="406" t="n"/>
      <c r="DUA25" s="406" t="n"/>
      <c r="DUB25" s="406" t="n"/>
      <c r="DUC25" s="406" t="n"/>
      <c r="DUD25" s="406" t="n"/>
      <c r="DUE25" s="406" t="n"/>
      <c r="DUF25" s="406" t="n"/>
      <c r="DUG25" s="406" t="n"/>
      <c r="DUH25" s="406" t="n"/>
      <c r="DUI25" s="406" t="n"/>
      <c r="DUJ25" s="406" t="n"/>
      <c r="DUK25" s="406" t="n"/>
      <c r="DUL25" s="406" t="n"/>
      <c r="DUM25" s="406" t="n"/>
      <c r="DUN25" s="406" t="n"/>
      <c r="DUO25" s="406" t="n"/>
      <c r="DUP25" s="406" t="n"/>
      <c r="DUQ25" s="406" t="n"/>
      <c r="DUR25" s="406" t="n"/>
      <c r="DUS25" s="406" t="n"/>
      <c r="DUT25" s="406" t="n"/>
      <c r="DUU25" s="406" t="n"/>
      <c r="DUV25" s="406" t="n"/>
      <c r="DUW25" s="406" t="n"/>
      <c r="DUX25" s="406" t="n"/>
      <c r="DUY25" s="406" t="n"/>
      <c r="DUZ25" s="406" t="n"/>
      <c r="DVA25" s="406" t="n"/>
      <c r="DVB25" s="406" t="n"/>
      <c r="DVC25" s="406" t="n"/>
      <c r="DVD25" s="406" t="n"/>
      <c r="DVE25" s="406" t="n"/>
      <c r="DVF25" s="406" t="n"/>
      <c r="DVG25" s="406" t="n"/>
      <c r="DVH25" s="406" t="n"/>
      <c r="DVI25" s="406" t="n"/>
      <c r="DVJ25" s="406" t="n"/>
      <c r="DVK25" s="406" t="n"/>
      <c r="DVL25" s="406" t="n"/>
      <c r="DVM25" s="406" t="n"/>
      <c r="DVN25" s="406" t="n"/>
      <c r="DVO25" s="406" t="n"/>
      <c r="DVP25" s="406" t="n"/>
      <c r="DVQ25" s="406" t="n"/>
      <c r="DVR25" s="406" t="n"/>
      <c r="DVS25" s="406" t="n"/>
      <c r="DVT25" s="406" t="n"/>
      <c r="DVU25" s="406" t="n"/>
      <c r="DVV25" s="406" t="n"/>
      <c r="DVW25" s="406" t="n"/>
      <c r="DVX25" s="406" t="n"/>
      <c r="DVY25" s="406" t="n"/>
      <c r="DVZ25" s="406" t="n"/>
      <c r="DWA25" s="406" t="n"/>
      <c r="DWB25" s="406" t="n"/>
      <c r="DWC25" s="406" t="n"/>
      <c r="DWD25" s="406" t="n"/>
      <c r="DWE25" s="406" t="n"/>
      <c r="DWF25" s="406" t="n"/>
      <c r="DWG25" s="406" t="n"/>
      <c r="DWH25" s="406" t="n"/>
      <c r="DWI25" s="406" t="n"/>
      <c r="DWJ25" s="406" t="n"/>
      <c r="DWK25" s="406" t="n"/>
      <c r="DWL25" s="406" t="n"/>
      <c r="DWM25" s="406" t="n"/>
      <c r="DWN25" s="406" t="n"/>
      <c r="DWO25" s="406" t="n"/>
      <c r="DWP25" s="406" t="n"/>
      <c r="DWQ25" s="406" t="n"/>
      <c r="DWR25" s="406" t="n"/>
      <c r="DWS25" s="406" t="n"/>
      <c r="DWT25" s="406" t="n"/>
      <c r="DWU25" s="406" t="n"/>
      <c r="DWV25" s="406" t="n"/>
      <c r="DWW25" s="406" t="n"/>
      <c r="DWX25" s="406" t="n"/>
      <c r="DWY25" s="406" t="n"/>
      <c r="DWZ25" s="406" t="n"/>
      <c r="DXA25" s="406" t="n"/>
      <c r="DXB25" s="406" t="n"/>
      <c r="DXC25" s="406" t="n"/>
      <c r="DXD25" s="406" t="n"/>
      <c r="DXE25" s="406" t="n"/>
      <c r="DXF25" s="406" t="n"/>
      <c r="DXG25" s="406" t="n"/>
      <c r="DXH25" s="406" t="n"/>
      <c r="DXI25" s="406" t="n"/>
      <c r="DXJ25" s="406" t="n"/>
      <c r="DXK25" s="406" t="n"/>
      <c r="DXL25" s="406" t="n"/>
      <c r="DXM25" s="406" t="n"/>
      <c r="DXN25" s="406" t="n"/>
      <c r="DXO25" s="406" t="n"/>
      <c r="DXP25" s="406" t="n"/>
      <c r="DXQ25" s="406" t="n"/>
      <c r="DXR25" s="406" t="n"/>
      <c r="DXS25" s="406" t="n"/>
      <c r="DXT25" s="406" t="n"/>
      <c r="DXU25" s="406" t="n"/>
      <c r="DXV25" s="406" t="n"/>
      <c r="DXW25" s="406" t="n"/>
      <c r="DXX25" s="406" t="n"/>
      <c r="DXY25" s="406" t="n"/>
      <c r="DXZ25" s="406" t="n"/>
      <c r="DYA25" s="406" t="n"/>
      <c r="DYB25" s="406" t="n"/>
      <c r="DYC25" s="406" t="n"/>
      <c r="DYD25" s="406" t="n"/>
      <c r="DYE25" s="406" t="n"/>
      <c r="DYF25" s="406" t="n"/>
      <c r="DYG25" s="406" t="n"/>
      <c r="DYH25" s="406" t="n"/>
      <c r="DYI25" s="406" t="n"/>
      <c r="DYJ25" s="406" t="n"/>
      <c r="DYK25" s="406" t="n"/>
      <c r="DYL25" s="406" t="n"/>
      <c r="DYM25" s="406" t="n"/>
      <c r="DYN25" s="406" t="n"/>
      <c r="DYO25" s="406" t="n"/>
      <c r="DYP25" s="406" t="n"/>
      <c r="DYQ25" s="406" t="n"/>
      <c r="DYR25" s="406" t="n"/>
      <c r="DYS25" s="406" t="n"/>
      <c r="DYT25" s="406" t="n"/>
      <c r="DYU25" s="406" t="n"/>
      <c r="DYV25" s="406" t="n"/>
      <c r="DYW25" s="406" t="n"/>
      <c r="DYX25" s="406" t="n"/>
      <c r="DYY25" s="406" t="n"/>
      <c r="DYZ25" s="406" t="n"/>
      <c r="DZA25" s="406" t="n"/>
      <c r="DZB25" s="406" t="n"/>
      <c r="DZC25" s="406" t="n"/>
      <c r="DZD25" s="406" t="n"/>
      <c r="DZE25" s="406" t="n"/>
      <c r="DZF25" s="406" t="n"/>
      <c r="DZG25" s="406" t="n"/>
      <c r="DZH25" s="406" t="n"/>
      <c r="DZI25" s="406" t="n"/>
      <c r="DZJ25" s="406" t="n"/>
      <c r="DZK25" s="406" t="n"/>
      <c r="DZL25" s="406" t="n"/>
      <c r="DZM25" s="406" t="n"/>
      <c r="DZN25" s="406" t="n"/>
      <c r="DZO25" s="406" t="n"/>
      <c r="DZP25" s="406" t="n"/>
      <c r="DZQ25" s="406" t="n"/>
      <c r="DZR25" s="406" t="n"/>
      <c r="DZS25" s="406" t="n"/>
      <c r="DZT25" s="406" t="n"/>
      <c r="DZU25" s="406" t="n"/>
      <c r="DZV25" s="406" t="n"/>
      <c r="DZW25" s="406" t="n"/>
      <c r="DZX25" s="406" t="n"/>
      <c r="DZY25" s="406" t="n"/>
      <c r="DZZ25" s="406" t="n"/>
      <c r="EAA25" s="406" t="n"/>
      <c r="EAB25" s="406" t="n"/>
      <c r="EAC25" s="406" t="n"/>
      <c r="EAD25" s="406" t="n"/>
      <c r="EAE25" s="406" t="n"/>
      <c r="EAF25" s="406" t="n"/>
      <c r="EAG25" s="406" t="n"/>
      <c r="EAH25" s="406" t="n"/>
      <c r="EAI25" s="406" t="n"/>
      <c r="EAJ25" s="406" t="n"/>
      <c r="EAK25" s="406" t="n"/>
      <c r="EAL25" s="406" t="n"/>
      <c r="EAM25" s="406" t="n"/>
      <c r="EAN25" s="406" t="n"/>
      <c r="EAO25" s="406" t="n"/>
      <c r="EAP25" s="406" t="n"/>
      <c r="EAQ25" s="406" t="n"/>
      <c r="EAR25" s="406" t="n"/>
      <c r="EAS25" s="406" t="n"/>
      <c r="EAT25" s="406" t="n"/>
      <c r="EAU25" s="406" t="n"/>
      <c r="EAV25" s="406" t="n"/>
      <c r="EAW25" s="406" t="n"/>
      <c r="EAX25" s="406" t="n"/>
      <c r="EAY25" s="406" t="n"/>
      <c r="EAZ25" s="406" t="n"/>
      <c r="EBA25" s="406" t="n"/>
      <c r="EBB25" s="406" t="n"/>
      <c r="EBC25" s="406" t="n"/>
      <c r="EBD25" s="406" t="n"/>
      <c r="EBE25" s="406" t="n"/>
      <c r="EBF25" s="406" t="n"/>
      <c r="EBG25" s="406" t="n"/>
      <c r="EBH25" s="406" t="n"/>
      <c r="EBI25" s="406" t="n"/>
      <c r="EBJ25" s="406" t="n"/>
      <c r="EBK25" s="406" t="n"/>
      <c r="EBL25" s="406" t="n"/>
      <c r="EBM25" s="406" t="n"/>
      <c r="EBN25" s="406" t="n"/>
      <c r="EBO25" s="406" t="n"/>
      <c r="EBP25" s="406" t="n"/>
      <c r="EBQ25" s="406" t="n"/>
      <c r="EBR25" s="406" t="n"/>
      <c r="EBS25" s="406" t="n"/>
      <c r="EBT25" s="406" t="n"/>
      <c r="EBU25" s="406" t="n"/>
      <c r="EBV25" s="406" t="n"/>
      <c r="EBW25" s="406" t="n"/>
      <c r="EBX25" s="406" t="n"/>
      <c r="EBY25" s="406" t="n"/>
      <c r="EBZ25" s="406" t="n"/>
      <c r="ECA25" s="406" t="n"/>
      <c r="ECB25" s="406" t="n"/>
      <c r="ECC25" s="406" t="n"/>
      <c r="ECD25" s="406" t="n"/>
      <c r="ECE25" s="406" t="n"/>
      <c r="ECF25" s="406" t="n"/>
      <c r="ECG25" s="406" t="n"/>
      <c r="ECH25" s="406" t="n"/>
      <c r="ECI25" s="406" t="n"/>
      <c r="ECJ25" s="406" t="n"/>
      <c r="ECK25" s="406" t="n"/>
      <c r="ECL25" s="406" t="n"/>
      <c r="ECM25" s="406" t="n"/>
      <c r="ECN25" s="406" t="n"/>
      <c r="ECO25" s="406" t="n"/>
      <c r="ECP25" s="406" t="n"/>
      <c r="ECQ25" s="406" t="n"/>
      <c r="ECR25" s="406" t="n"/>
      <c r="ECS25" s="406" t="n"/>
      <c r="ECT25" s="406" t="n"/>
      <c r="ECU25" s="406" t="n"/>
      <c r="ECV25" s="406" t="n"/>
      <c r="ECW25" s="406" t="n"/>
      <c r="ECX25" s="406" t="n"/>
      <c r="ECY25" s="406" t="n"/>
      <c r="ECZ25" s="406" t="n"/>
      <c r="EDA25" s="406" t="n"/>
      <c r="EDB25" s="406" t="n"/>
      <c r="EDC25" s="406" t="n"/>
      <c r="EDD25" s="406" t="n"/>
      <c r="EDE25" s="406" t="n"/>
      <c r="EDF25" s="406" t="n"/>
      <c r="EDG25" s="406" t="n"/>
      <c r="EDH25" s="406" t="n"/>
      <c r="EDI25" s="406" t="n"/>
      <c r="EDJ25" s="406" t="n"/>
      <c r="EDK25" s="406" t="n"/>
      <c r="EDL25" s="406" t="n"/>
      <c r="EDM25" s="406" t="n"/>
      <c r="EDN25" s="406" t="n"/>
      <c r="EDO25" s="406" t="n"/>
      <c r="EDP25" s="406" t="n"/>
      <c r="EDQ25" s="406" t="n"/>
      <c r="EDR25" s="406" t="n"/>
      <c r="EDS25" s="406" t="n"/>
      <c r="EDT25" s="406" t="n"/>
      <c r="EDU25" s="406" t="n"/>
      <c r="EDV25" s="406" t="n"/>
      <c r="EDW25" s="406" t="n"/>
      <c r="EDX25" s="406" t="n"/>
      <c r="EDY25" s="406" t="n"/>
      <c r="EDZ25" s="406" t="n"/>
      <c r="EEA25" s="406" t="n"/>
      <c r="EEB25" s="406" t="n"/>
      <c r="EEC25" s="406" t="n"/>
      <c r="EED25" s="406" t="n"/>
      <c r="EEE25" s="406" t="n"/>
      <c r="EEF25" s="406" t="n"/>
      <c r="EEG25" s="406" t="n"/>
      <c r="EEH25" s="406" t="n"/>
      <c r="EEI25" s="406" t="n"/>
      <c r="EEJ25" s="406" t="n"/>
      <c r="EEK25" s="406" t="n"/>
      <c r="EEL25" s="406" t="n"/>
      <c r="EEM25" s="406" t="n"/>
      <c r="EEN25" s="406" t="n"/>
      <c r="EEO25" s="406" t="n"/>
      <c r="EEP25" s="406" t="n"/>
      <c r="EEQ25" s="406" t="n"/>
      <c r="EER25" s="406" t="n"/>
      <c r="EES25" s="406" t="n"/>
      <c r="EET25" s="406" t="n"/>
      <c r="EEU25" s="406" t="n"/>
      <c r="EEV25" s="406" t="n"/>
      <c r="EEW25" s="406" t="n"/>
      <c r="EEX25" s="406" t="n"/>
      <c r="EEY25" s="406" t="n"/>
      <c r="EEZ25" s="406" t="n"/>
      <c r="EFA25" s="406" t="n"/>
      <c r="EFB25" s="406" t="n"/>
      <c r="EFC25" s="406" t="n"/>
      <c r="EFD25" s="406" t="n"/>
      <c r="EFE25" s="406" t="n"/>
      <c r="EFF25" s="406" t="n"/>
      <c r="EFG25" s="406" t="n"/>
      <c r="EFH25" s="406" t="n"/>
      <c r="EFI25" s="406" t="n"/>
      <c r="EFJ25" s="406" t="n"/>
      <c r="EFK25" s="406" t="n"/>
      <c r="EFL25" s="406" t="n"/>
      <c r="EFM25" s="406" t="n"/>
      <c r="EFN25" s="406" t="n"/>
      <c r="EFO25" s="406" t="n"/>
      <c r="EFP25" s="406" t="n"/>
      <c r="EFQ25" s="406" t="n"/>
      <c r="EFR25" s="406" t="n"/>
      <c r="EFS25" s="406" t="n"/>
      <c r="EFT25" s="406" t="n"/>
      <c r="EFU25" s="406" t="n"/>
      <c r="EFV25" s="406" t="n"/>
      <c r="EFW25" s="406" t="n"/>
      <c r="EFX25" s="406" t="n"/>
      <c r="EFY25" s="406" t="n"/>
      <c r="EFZ25" s="406" t="n"/>
      <c r="EGA25" s="406" t="n"/>
      <c r="EGB25" s="406" t="n"/>
      <c r="EGC25" s="406" t="n"/>
      <c r="EGD25" s="406" t="n"/>
      <c r="EGE25" s="406" t="n"/>
      <c r="EGF25" s="406" t="n"/>
      <c r="EGG25" s="406" t="n"/>
      <c r="EGH25" s="406" t="n"/>
      <c r="EGI25" s="406" t="n"/>
      <c r="EGJ25" s="406" t="n"/>
      <c r="EGK25" s="406" t="n"/>
      <c r="EGL25" s="406" t="n"/>
      <c r="EGM25" s="406" t="n"/>
      <c r="EGN25" s="406" t="n"/>
      <c r="EGO25" s="406" t="n"/>
      <c r="EGP25" s="406" t="n"/>
      <c r="EGQ25" s="406" t="n"/>
      <c r="EGR25" s="406" t="n"/>
      <c r="EGS25" s="406" t="n"/>
      <c r="EGT25" s="406" t="n"/>
      <c r="EGU25" s="406" t="n"/>
      <c r="EGV25" s="406" t="n"/>
      <c r="EGW25" s="406" t="n"/>
      <c r="EGX25" s="406" t="n"/>
      <c r="EGY25" s="406" t="n"/>
      <c r="EGZ25" s="406" t="n"/>
      <c r="EHA25" s="406" t="n"/>
      <c r="EHB25" s="406" t="n"/>
      <c r="EHC25" s="406" t="n"/>
      <c r="EHD25" s="406" t="n"/>
      <c r="EHE25" s="406" t="n"/>
      <c r="EHF25" s="406" t="n"/>
      <c r="EHG25" s="406" t="n"/>
      <c r="EHH25" s="406" t="n"/>
      <c r="EHI25" s="406" t="n"/>
      <c r="EHJ25" s="406" t="n"/>
      <c r="EHK25" s="406" t="n"/>
      <c r="EHL25" s="406" t="n"/>
      <c r="EHM25" s="406" t="n"/>
      <c r="EHN25" s="406" t="n"/>
      <c r="EHO25" s="406" t="n"/>
      <c r="EHP25" s="406" t="n"/>
      <c r="EHQ25" s="406" t="n"/>
      <c r="EHR25" s="406" t="n"/>
      <c r="EHS25" s="406" t="n"/>
      <c r="EHT25" s="406" t="n"/>
      <c r="EHU25" s="406" t="n"/>
      <c r="EHV25" s="406" t="n"/>
      <c r="EHW25" s="406" t="n"/>
      <c r="EHX25" s="406" t="n"/>
      <c r="EHY25" s="406" t="n"/>
      <c r="EHZ25" s="406" t="n"/>
      <c r="EIA25" s="406" t="n"/>
      <c r="EIB25" s="406" t="n"/>
      <c r="EIC25" s="406" t="n"/>
      <c r="EID25" s="406" t="n"/>
      <c r="EIE25" s="406" t="n"/>
      <c r="EIF25" s="406" t="n"/>
      <c r="EIG25" s="406" t="n"/>
      <c r="EIH25" s="406" t="n"/>
      <c r="EII25" s="406" t="n"/>
      <c r="EIJ25" s="406" t="n"/>
      <c r="EIK25" s="406" t="n"/>
      <c r="EIL25" s="406" t="n"/>
      <c r="EIM25" s="406" t="n"/>
      <c r="EIN25" s="406" t="n"/>
      <c r="EIO25" s="406" t="n"/>
      <c r="EIP25" s="406" t="n"/>
      <c r="EIQ25" s="406" t="n"/>
      <c r="EIR25" s="406" t="n"/>
      <c r="EIS25" s="406" t="n"/>
      <c r="EIT25" s="406" t="n"/>
      <c r="EIU25" s="406" t="n"/>
      <c r="EIV25" s="406" t="n"/>
      <c r="EIW25" s="406" t="n"/>
      <c r="EIX25" s="406" t="n"/>
      <c r="EIY25" s="406" t="n"/>
      <c r="EIZ25" s="406" t="n"/>
      <c r="EJA25" s="406" t="n"/>
      <c r="EJB25" s="406" t="n"/>
      <c r="EJC25" s="406" t="n"/>
      <c r="EJD25" s="406" t="n"/>
      <c r="EJE25" s="406" t="n"/>
      <c r="EJF25" s="406" t="n"/>
      <c r="EJG25" s="406" t="n"/>
      <c r="EJH25" s="406" t="n"/>
      <c r="EJI25" s="406" t="n"/>
      <c r="EJJ25" s="406" t="n"/>
      <c r="EJK25" s="406" t="n"/>
      <c r="EJL25" s="406" t="n"/>
      <c r="EJM25" s="406" t="n"/>
      <c r="EJN25" s="406" t="n"/>
      <c r="EJO25" s="406" t="n"/>
      <c r="EJP25" s="406" t="n"/>
      <c r="EJQ25" s="406" t="n"/>
      <c r="EJR25" s="406" t="n"/>
      <c r="EJS25" s="406" t="n"/>
      <c r="EJT25" s="406" t="n"/>
      <c r="EJU25" s="406" t="n"/>
      <c r="EJV25" s="406" t="n"/>
      <c r="EJW25" s="406" t="n"/>
      <c r="EJX25" s="406" t="n"/>
      <c r="EJY25" s="406" t="n"/>
      <c r="EJZ25" s="406" t="n"/>
      <c r="EKA25" s="406" t="n"/>
      <c r="EKB25" s="406" t="n"/>
      <c r="EKC25" s="406" t="n"/>
      <c r="EKD25" s="406" t="n"/>
      <c r="EKE25" s="406" t="n"/>
      <c r="EKF25" s="406" t="n"/>
      <c r="EKG25" s="406" t="n"/>
      <c r="EKH25" s="406" t="n"/>
      <c r="EKI25" s="406" t="n"/>
      <c r="EKJ25" s="406" t="n"/>
      <c r="EKK25" s="406" t="n"/>
      <c r="EKL25" s="406" t="n"/>
      <c r="EKM25" s="406" t="n"/>
      <c r="EKN25" s="406" t="n"/>
      <c r="EKO25" s="406" t="n"/>
      <c r="EKP25" s="406" t="n"/>
      <c r="EKQ25" s="406" t="n"/>
      <c r="EKR25" s="406" t="n"/>
      <c r="EKS25" s="406" t="n"/>
      <c r="EKT25" s="406" t="n"/>
      <c r="EKU25" s="406" t="n"/>
      <c r="EKV25" s="406" t="n"/>
      <c r="EKW25" s="406" t="n"/>
      <c r="EKX25" s="406" t="n"/>
      <c r="EKY25" s="406" t="n"/>
      <c r="EKZ25" s="406" t="n"/>
      <c r="ELA25" s="406" t="n"/>
      <c r="ELB25" s="406" t="n"/>
      <c r="ELC25" s="406" t="n"/>
      <c r="ELD25" s="406" t="n"/>
      <c r="ELE25" s="406" t="n"/>
      <c r="ELF25" s="406" t="n"/>
      <c r="ELG25" s="406" t="n"/>
      <c r="ELH25" s="406" t="n"/>
      <c r="ELI25" s="406" t="n"/>
      <c r="ELJ25" s="406" t="n"/>
      <c r="ELK25" s="406" t="n"/>
      <c r="ELL25" s="406" t="n"/>
      <c r="ELM25" s="406" t="n"/>
      <c r="ELN25" s="406" t="n"/>
      <c r="ELO25" s="406" t="n"/>
      <c r="ELP25" s="406" t="n"/>
      <c r="ELQ25" s="406" t="n"/>
      <c r="ELR25" s="406" t="n"/>
      <c r="ELS25" s="406" t="n"/>
      <c r="ELT25" s="406" t="n"/>
      <c r="ELU25" s="406" t="n"/>
      <c r="ELV25" s="406" t="n"/>
      <c r="ELW25" s="406" t="n"/>
      <c r="ELX25" s="406" t="n"/>
      <c r="ELY25" s="406" t="n"/>
      <c r="ELZ25" s="406" t="n"/>
      <c r="EMA25" s="406" t="n"/>
      <c r="EMB25" s="406" t="n"/>
      <c r="EMC25" s="406" t="n"/>
      <c r="EMD25" s="406" t="n"/>
      <c r="EME25" s="406" t="n"/>
      <c r="EMF25" s="406" t="n"/>
      <c r="EMG25" s="406" t="n"/>
      <c r="EMH25" s="406" t="n"/>
      <c r="EMI25" s="406" t="n"/>
      <c r="EMJ25" s="406" t="n"/>
      <c r="EMK25" s="406" t="n"/>
      <c r="EML25" s="406" t="n"/>
      <c r="EMM25" s="406" t="n"/>
      <c r="EMN25" s="406" t="n"/>
      <c r="EMO25" s="406" t="n"/>
      <c r="EMP25" s="406" t="n"/>
      <c r="EMQ25" s="406" t="n"/>
      <c r="EMR25" s="406" t="n"/>
      <c r="EMS25" s="406" t="n"/>
      <c r="EMT25" s="406" t="n"/>
      <c r="EMU25" s="406" t="n"/>
      <c r="EMV25" s="406" t="n"/>
      <c r="EMW25" s="406" t="n"/>
      <c r="EMX25" s="406" t="n"/>
      <c r="EMY25" s="406" t="n"/>
      <c r="EMZ25" s="406" t="n"/>
      <c r="ENA25" s="406" t="n"/>
      <c r="ENB25" s="406" t="n"/>
      <c r="ENC25" s="406" t="n"/>
      <c r="END25" s="406" t="n"/>
      <c r="ENE25" s="406" t="n"/>
      <c r="ENF25" s="406" t="n"/>
      <c r="ENG25" s="406" t="n"/>
      <c r="ENH25" s="406" t="n"/>
      <c r="ENI25" s="406" t="n"/>
      <c r="ENJ25" s="406" t="n"/>
      <c r="ENK25" s="406" t="n"/>
      <c r="ENL25" s="406" t="n"/>
      <c r="ENM25" s="406" t="n"/>
      <c r="ENN25" s="406" t="n"/>
      <c r="ENO25" s="406" t="n"/>
      <c r="ENP25" s="406" t="n"/>
      <c r="ENQ25" s="406" t="n"/>
      <c r="ENR25" s="406" t="n"/>
      <c r="ENS25" s="406" t="n"/>
      <c r="ENT25" s="406" t="n"/>
      <c r="ENU25" s="406" t="n"/>
      <c r="ENV25" s="406" t="n"/>
      <c r="ENW25" s="406" t="n"/>
      <c r="ENX25" s="406" t="n"/>
      <c r="ENY25" s="406" t="n"/>
      <c r="ENZ25" s="406" t="n"/>
      <c r="EOA25" s="406" t="n"/>
      <c r="EOB25" s="406" t="n"/>
      <c r="EOC25" s="406" t="n"/>
      <c r="EOD25" s="406" t="n"/>
      <c r="EOE25" s="406" t="n"/>
      <c r="EOF25" s="406" t="n"/>
      <c r="EOG25" s="406" t="n"/>
      <c r="EOH25" s="406" t="n"/>
      <c r="EOI25" s="406" t="n"/>
      <c r="EOJ25" s="406" t="n"/>
      <c r="EOK25" s="406" t="n"/>
      <c r="EOL25" s="406" t="n"/>
      <c r="EOM25" s="406" t="n"/>
      <c r="EON25" s="406" t="n"/>
      <c r="EOO25" s="406" t="n"/>
      <c r="EOP25" s="406" t="n"/>
      <c r="EOQ25" s="406" t="n"/>
      <c r="EOR25" s="406" t="n"/>
      <c r="EOS25" s="406" t="n"/>
      <c r="EOT25" s="406" t="n"/>
      <c r="EOU25" s="406" t="n"/>
      <c r="EOV25" s="406" t="n"/>
      <c r="EOW25" s="406" t="n"/>
      <c r="EOX25" s="406" t="n"/>
      <c r="EOY25" s="406" t="n"/>
      <c r="EOZ25" s="406" t="n"/>
      <c r="EPA25" s="406" t="n"/>
      <c r="EPB25" s="406" t="n"/>
      <c r="EPC25" s="406" t="n"/>
      <c r="EPD25" s="406" t="n"/>
      <c r="EPE25" s="406" t="n"/>
      <c r="EPF25" s="406" t="n"/>
      <c r="EPG25" s="406" t="n"/>
      <c r="EPH25" s="406" t="n"/>
      <c r="EPI25" s="406" t="n"/>
      <c r="EPJ25" s="406" t="n"/>
      <c r="EPK25" s="406" t="n"/>
      <c r="EPL25" s="406" t="n"/>
      <c r="EPM25" s="406" t="n"/>
      <c r="EPN25" s="406" t="n"/>
      <c r="EPO25" s="406" t="n"/>
      <c r="EPP25" s="406" t="n"/>
      <c r="EPQ25" s="406" t="n"/>
      <c r="EPR25" s="406" t="n"/>
      <c r="EPS25" s="406" t="n"/>
      <c r="EPT25" s="406" t="n"/>
      <c r="EPU25" s="406" t="n"/>
      <c r="EPV25" s="406" t="n"/>
      <c r="EPW25" s="406" t="n"/>
      <c r="EPX25" s="406" t="n"/>
      <c r="EPY25" s="406" t="n"/>
      <c r="EPZ25" s="406" t="n"/>
      <c r="EQA25" s="406" t="n"/>
      <c r="EQB25" s="406" t="n"/>
      <c r="EQC25" s="406" t="n"/>
      <c r="EQD25" s="406" t="n"/>
      <c r="EQE25" s="406" t="n"/>
      <c r="EQF25" s="406" t="n"/>
      <c r="EQG25" s="406" t="n"/>
      <c r="EQH25" s="406" t="n"/>
      <c r="EQI25" s="406" t="n"/>
      <c r="EQJ25" s="406" t="n"/>
      <c r="EQK25" s="406" t="n"/>
      <c r="EQL25" s="406" t="n"/>
      <c r="EQM25" s="406" t="n"/>
      <c r="EQN25" s="406" t="n"/>
      <c r="EQO25" s="406" t="n"/>
      <c r="EQP25" s="406" t="n"/>
      <c r="EQQ25" s="406" t="n"/>
      <c r="EQR25" s="406" t="n"/>
      <c r="EQS25" s="406" t="n"/>
      <c r="EQT25" s="406" t="n"/>
      <c r="EQU25" s="406" t="n"/>
      <c r="EQV25" s="406" t="n"/>
      <c r="EQW25" s="406" t="n"/>
      <c r="EQX25" s="406" t="n"/>
      <c r="EQY25" s="406" t="n"/>
      <c r="EQZ25" s="406" t="n"/>
      <c r="ERA25" s="406" t="n"/>
      <c r="ERB25" s="406" t="n"/>
      <c r="ERC25" s="406" t="n"/>
      <c r="ERD25" s="406" t="n"/>
      <c r="ERE25" s="406" t="n"/>
      <c r="ERF25" s="406" t="n"/>
      <c r="ERG25" s="406" t="n"/>
      <c r="ERH25" s="406" t="n"/>
      <c r="ERI25" s="406" t="n"/>
      <c r="ERJ25" s="406" t="n"/>
      <c r="ERK25" s="406" t="n"/>
      <c r="ERL25" s="406" t="n"/>
      <c r="ERM25" s="406" t="n"/>
      <c r="ERN25" s="406" t="n"/>
      <c r="ERO25" s="406" t="n"/>
      <c r="ERP25" s="406" t="n"/>
      <c r="ERQ25" s="406" t="n"/>
      <c r="ERR25" s="406" t="n"/>
      <c r="ERS25" s="406" t="n"/>
      <c r="ERT25" s="406" t="n"/>
      <c r="ERU25" s="406" t="n"/>
      <c r="ERV25" s="406" t="n"/>
      <c r="ERW25" s="406" t="n"/>
      <c r="ERX25" s="406" t="n"/>
      <c r="ERY25" s="406" t="n"/>
      <c r="ERZ25" s="406" t="n"/>
      <c r="ESA25" s="406" t="n"/>
      <c r="ESB25" s="406" t="n"/>
      <c r="ESC25" s="406" t="n"/>
      <c r="ESD25" s="406" t="n"/>
      <c r="ESE25" s="406" t="n"/>
      <c r="ESF25" s="406" t="n"/>
      <c r="ESG25" s="406" t="n"/>
      <c r="ESH25" s="406" t="n"/>
      <c r="ESI25" s="406" t="n"/>
      <c r="ESJ25" s="406" t="n"/>
      <c r="ESK25" s="406" t="n"/>
      <c r="ESL25" s="406" t="n"/>
      <c r="ESM25" s="406" t="n"/>
      <c r="ESN25" s="406" t="n"/>
      <c r="ESO25" s="406" t="n"/>
      <c r="ESP25" s="406" t="n"/>
      <c r="ESQ25" s="406" t="n"/>
      <c r="ESR25" s="406" t="n"/>
      <c r="ESS25" s="406" t="n"/>
      <c r="EST25" s="406" t="n"/>
      <c r="ESU25" s="406" t="n"/>
      <c r="ESV25" s="406" t="n"/>
      <c r="ESW25" s="406" t="n"/>
      <c r="ESX25" s="406" t="n"/>
      <c r="ESY25" s="406" t="n"/>
      <c r="ESZ25" s="406" t="n"/>
      <c r="ETA25" s="406" t="n"/>
      <c r="ETB25" s="406" t="n"/>
      <c r="ETC25" s="406" t="n"/>
      <c r="ETD25" s="406" t="n"/>
      <c r="ETE25" s="406" t="n"/>
      <c r="ETF25" s="406" t="n"/>
      <c r="ETG25" s="406" t="n"/>
      <c r="ETH25" s="406" t="n"/>
      <c r="ETI25" s="406" t="n"/>
      <c r="ETJ25" s="406" t="n"/>
      <c r="ETK25" s="406" t="n"/>
      <c r="ETL25" s="406" t="n"/>
      <c r="ETM25" s="406" t="n"/>
      <c r="ETN25" s="406" t="n"/>
      <c r="ETO25" s="406" t="n"/>
      <c r="ETP25" s="406" t="n"/>
      <c r="ETQ25" s="406" t="n"/>
      <c r="ETR25" s="406" t="n"/>
      <c r="ETS25" s="406" t="n"/>
      <c r="ETT25" s="406" t="n"/>
      <c r="ETU25" s="406" t="n"/>
      <c r="ETV25" s="406" t="n"/>
      <c r="ETW25" s="406" t="n"/>
      <c r="ETX25" s="406" t="n"/>
      <c r="ETY25" s="406" t="n"/>
      <c r="ETZ25" s="406" t="n"/>
      <c r="EUA25" s="406" t="n"/>
      <c r="EUB25" s="406" t="n"/>
      <c r="EUC25" s="406" t="n"/>
      <c r="EUD25" s="406" t="n"/>
      <c r="EUE25" s="406" t="n"/>
      <c r="EUF25" s="406" t="n"/>
      <c r="EUG25" s="406" t="n"/>
      <c r="EUH25" s="406" t="n"/>
      <c r="EUI25" s="406" t="n"/>
      <c r="EUJ25" s="406" t="n"/>
      <c r="EUK25" s="406" t="n"/>
      <c r="EUL25" s="406" t="n"/>
      <c r="EUM25" s="406" t="n"/>
      <c r="EUN25" s="406" t="n"/>
      <c r="EUO25" s="406" t="n"/>
      <c r="EUP25" s="406" t="n"/>
      <c r="EUQ25" s="406" t="n"/>
      <c r="EUR25" s="406" t="n"/>
      <c r="EUS25" s="406" t="n"/>
      <c r="EUT25" s="406" t="n"/>
      <c r="EUU25" s="406" t="n"/>
      <c r="EUV25" s="406" t="n"/>
      <c r="EUW25" s="406" t="n"/>
      <c r="EUX25" s="406" t="n"/>
      <c r="EUY25" s="406" t="n"/>
      <c r="EUZ25" s="406" t="n"/>
      <c r="EVA25" s="406" t="n"/>
      <c r="EVB25" s="406" t="n"/>
      <c r="EVC25" s="406" t="n"/>
      <c r="EVD25" s="406" t="n"/>
      <c r="EVE25" s="406" t="n"/>
      <c r="EVF25" s="406" t="n"/>
      <c r="EVG25" s="406" t="n"/>
      <c r="EVH25" s="406" t="n"/>
      <c r="EVI25" s="406" t="n"/>
      <c r="EVJ25" s="406" t="n"/>
      <c r="EVK25" s="406" t="n"/>
      <c r="EVL25" s="406" t="n"/>
      <c r="EVM25" s="406" t="n"/>
      <c r="EVN25" s="406" t="n"/>
      <c r="EVO25" s="406" t="n"/>
      <c r="EVP25" s="406" t="n"/>
      <c r="EVQ25" s="406" t="n"/>
      <c r="EVR25" s="406" t="n"/>
      <c r="EVS25" s="406" t="n"/>
      <c r="EVT25" s="406" t="n"/>
      <c r="EVU25" s="406" t="n"/>
      <c r="EVV25" s="406" t="n"/>
      <c r="EVW25" s="406" t="n"/>
      <c r="EVX25" s="406" t="n"/>
      <c r="EVY25" s="406" t="n"/>
      <c r="EVZ25" s="406" t="n"/>
      <c r="EWA25" s="406" t="n"/>
      <c r="EWB25" s="406" t="n"/>
      <c r="EWC25" s="406" t="n"/>
      <c r="EWD25" s="406" t="n"/>
      <c r="EWE25" s="406" t="n"/>
      <c r="EWF25" s="406" t="n"/>
      <c r="EWG25" s="406" t="n"/>
      <c r="EWH25" s="406" t="n"/>
      <c r="EWI25" s="406" t="n"/>
      <c r="EWJ25" s="406" t="n"/>
      <c r="EWK25" s="406" t="n"/>
      <c r="EWL25" s="406" t="n"/>
      <c r="EWM25" s="406" t="n"/>
      <c r="EWN25" s="406" t="n"/>
      <c r="EWO25" s="406" t="n"/>
      <c r="EWP25" s="406" t="n"/>
      <c r="EWQ25" s="406" t="n"/>
      <c r="EWR25" s="406" t="n"/>
      <c r="EWS25" s="406" t="n"/>
      <c r="EWT25" s="406" t="n"/>
      <c r="EWU25" s="406" t="n"/>
      <c r="EWV25" s="406" t="n"/>
      <c r="EWW25" s="406" t="n"/>
      <c r="EWX25" s="406" t="n"/>
      <c r="EWY25" s="406" t="n"/>
      <c r="EWZ25" s="406" t="n"/>
      <c r="EXA25" s="406" t="n"/>
      <c r="EXB25" s="406" t="n"/>
      <c r="EXC25" s="406" t="n"/>
      <c r="EXD25" s="406" t="n"/>
      <c r="EXE25" s="406" t="n"/>
      <c r="EXF25" s="406" t="n"/>
      <c r="EXG25" s="406" t="n"/>
      <c r="EXH25" s="406" t="n"/>
      <c r="EXI25" s="406" t="n"/>
      <c r="EXJ25" s="406" t="n"/>
      <c r="EXK25" s="406" t="n"/>
      <c r="EXL25" s="406" t="n"/>
      <c r="EXM25" s="406" t="n"/>
      <c r="EXN25" s="406" t="n"/>
      <c r="EXO25" s="406" t="n"/>
      <c r="EXP25" s="406" t="n"/>
      <c r="EXQ25" s="406" t="n"/>
      <c r="EXR25" s="406" t="n"/>
      <c r="EXS25" s="406" t="n"/>
      <c r="EXT25" s="406" t="n"/>
      <c r="EXU25" s="406" t="n"/>
      <c r="EXV25" s="406" t="n"/>
      <c r="EXW25" s="406" t="n"/>
      <c r="EXX25" s="406" t="n"/>
      <c r="EXY25" s="406" t="n"/>
      <c r="EXZ25" s="406" t="n"/>
      <c r="EYA25" s="406" t="n"/>
      <c r="EYB25" s="406" t="n"/>
      <c r="EYC25" s="406" t="n"/>
      <c r="EYD25" s="406" t="n"/>
      <c r="EYE25" s="406" t="n"/>
      <c r="EYF25" s="406" t="n"/>
      <c r="EYG25" s="406" t="n"/>
      <c r="EYH25" s="406" t="n"/>
      <c r="EYI25" s="406" t="n"/>
      <c r="EYJ25" s="406" t="n"/>
      <c r="EYK25" s="406" t="n"/>
      <c r="EYL25" s="406" t="n"/>
      <c r="EYM25" s="406" t="n"/>
      <c r="EYN25" s="406" t="n"/>
      <c r="EYO25" s="406" t="n"/>
      <c r="EYP25" s="406" t="n"/>
      <c r="EYQ25" s="406" t="n"/>
      <c r="EYR25" s="406" t="n"/>
      <c r="EYS25" s="406" t="n"/>
      <c r="EYT25" s="406" t="n"/>
      <c r="EYU25" s="406" t="n"/>
      <c r="EYV25" s="406" t="n"/>
      <c r="EYW25" s="406" t="n"/>
      <c r="EYX25" s="406" t="n"/>
      <c r="EYY25" s="406" t="n"/>
      <c r="EYZ25" s="406" t="n"/>
      <c r="EZA25" s="406" t="n"/>
      <c r="EZB25" s="406" t="n"/>
      <c r="EZC25" s="406" t="n"/>
      <c r="EZD25" s="406" t="n"/>
      <c r="EZE25" s="406" t="n"/>
      <c r="EZF25" s="406" t="n"/>
      <c r="EZG25" s="406" t="n"/>
      <c r="EZH25" s="406" t="n"/>
      <c r="EZI25" s="406" t="n"/>
      <c r="EZJ25" s="406" t="n"/>
      <c r="EZK25" s="406" t="n"/>
      <c r="EZL25" s="406" t="n"/>
      <c r="EZM25" s="406" t="n"/>
      <c r="EZN25" s="406" t="n"/>
      <c r="EZO25" s="406" t="n"/>
      <c r="EZP25" s="406" t="n"/>
      <c r="EZQ25" s="406" t="n"/>
      <c r="EZR25" s="406" t="n"/>
      <c r="EZS25" s="406" t="n"/>
      <c r="EZT25" s="406" t="n"/>
      <c r="EZU25" s="406" t="n"/>
      <c r="EZV25" s="406" t="n"/>
      <c r="EZW25" s="406" t="n"/>
      <c r="EZX25" s="406" t="n"/>
      <c r="EZY25" s="406" t="n"/>
      <c r="EZZ25" s="406" t="n"/>
      <c r="FAA25" s="406" t="n"/>
      <c r="FAB25" s="406" t="n"/>
      <c r="FAC25" s="406" t="n"/>
      <c r="FAD25" s="406" t="n"/>
      <c r="FAE25" s="406" t="n"/>
      <c r="FAF25" s="406" t="n"/>
      <c r="FAG25" s="406" t="n"/>
      <c r="FAH25" s="406" t="n"/>
      <c r="FAI25" s="406" t="n"/>
      <c r="FAJ25" s="406" t="n"/>
      <c r="FAK25" s="406" t="n"/>
      <c r="FAL25" s="406" t="n"/>
      <c r="FAM25" s="406" t="n"/>
      <c r="FAN25" s="406" t="n"/>
      <c r="FAO25" s="406" t="n"/>
      <c r="FAP25" s="406" t="n"/>
      <c r="FAQ25" s="406" t="n"/>
      <c r="FAR25" s="406" t="n"/>
      <c r="FAS25" s="406" t="n"/>
      <c r="FAT25" s="406" t="n"/>
      <c r="FAU25" s="406" t="n"/>
      <c r="FAV25" s="406" t="n"/>
      <c r="FAW25" s="406" t="n"/>
      <c r="FAX25" s="406" t="n"/>
      <c r="FAY25" s="406" t="n"/>
      <c r="FAZ25" s="406" t="n"/>
      <c r="FBA25" s="406" t="n"/>
      <c r="FBB25" s="406" t="n"/>
      <c r="FBC25" s="406" t="n"/>
      <c r="FBD25" s="406" t="n"/>
      <c r="FBE25" s="406" t="n"/>
      <c r="FBF25" s="406" t="n"/>
      <c r="FBG25" s="406" t="n"/>
      <c r="FBH25" s="406" t="n"/>
      <c r="FBI25" s="406" t="n"/>
      <c r="FBJ25" s="406" t="n"/>
      <c r="FBK25" s="406" t="n"/>
      <c r="FBL25" s="406" t="n"/>
      <c r="FBM25" s="406" t="n"/>
      <c r="FBN25" s="406" t="n"/>
      <c r="FBO25" s="406" t="n"/>
      <c r="FBP25" s="406" t="n"/>
      <c r="FBQ25" s="406" t="n"/>
      <c r="FBR25" s="406" t="n"/>
      <c r="FBS25" s="406" t="n"/>
      <c r="FBT25" s="406" t="n"/>
      <c r="FBU25" s="406" t="n"/>
      <c r="FBV25" s="406" t="n"/>
      <c r="FBW25" s="406" t="n"/>
      <c r="FBX25" s="406" t="n"/>
      <c r="FBY25" s="406" t="n"/>
      <c r="FBZ25" s="406" t="n"/>
      <c r="FCA25" s="406" t="n"/>
      <c r="FCB25" s="406" t="n"/>
      <c r="FCC25" s="406" t="n"/>
      <c r="FCD25" s="406" t="n"/>
      <c r="FCE25" s="406" t="n"/>
      <c r="FCF25" s="406" t="n"/>
      <c r="FCG25" s="406" t="n"/>
      <c r="FCH25" s="406" t="n"/>
      <c r="FCI25" s="406" t="n"/>
      <c r="FCJ25" s="406" t="n"/>
      <c r="FCK25" s="406" t="n"/>
      <c r="FCL25" s="406" t="n"/>
      <c r="FCM25" s="406" t="n"/>
      <c r="FCN25" s="406" t="n"/>
      <c r="FCO25" s="406" t="n"/>
      <c r="FCP25" s="406" t="n"/>
      <c r="FCQ25" s="406" t="n"/>
      <c r="FCR25" s="406" t="n"/>
      <c r="FCS25" s="406" t="n"/>
      <c r="FCT25" s="406" t="n"/>
      <c r="FCU25" s="406" t="n"/>
      <c r="FCV25" s="406" t="n"/>
      <c r="FCW25" s="406" t="n"/>
      <c r="FCX25" s="406" t="n"/>
      <c r="FCY25" s="406" t="n"/>
      <c r="FCZ25" s="406" t="n"/>
      <c r="FDA25" s="406" t="n"/>
      <c r="FDB25" s="406" t="n"/>
      <c r="FDC25" s="406" t="n"/>
      <c r="FDD25" s="406" t="n"/>
      <c r="FDE25" s="406" t="n"/>
      <c r="FDF25" s="406" t="n"/>
      <c r="FDG25" s="406" t="n"/>
      <c r="FDH25" s="406" t="n"/>
      <c r="FDI25" s="406" t="n"/>
      <c r="FDJ25" s="406" t="n"/>
      <c r="FDK25" s="406" t="n"/>
      <c r="FDL25" s="406" t="n"/>
      <c r="FDM25" s="406" t="n"/>
      <c r="FDN25" s="406" t="n"/>
      <c r="FDO25" s="406" t="n"/>
      <c r="FDP25" s="406" t="n"/>
      <c r="FDQ25" s="406" t="n"/>
      <c r="FDR25" s="406" t="n"/>
      <c r="FDS25" s="406" t="n"/>
      <c r="FDT25" s="406" t="n"/>
      <c r="FDU25" s="406" t="n"/>
      <c r="FDV25" s="406" t="n"/>
      <c r="FDW25" s="406" t="n"/>
      <c r="FDX25" s="406" t="n"/>
      <c r="FDY25" s="406" t="n"/>
      <c r="FDZ25" s="406" t="n"/>
      <c r="FEA25" s="406" t="n"/>
      <c r="FEB25" s="406" t="n"/>
      <c r="FEC25" s="406" t="n"/>
      <c r="FED25" s="406" t="n"/>
      <c r="FEE25" s="406" t="n"/>
      <c r="FEF25" s="406" t="n"/>
      <c r="FEG25" s="406" t="n"/>
      <c r="FEH25" s="406" t="n"/>
      <c r="FEI25" s="406" t="n"/>
      <c r="FEJ25" s="406" t="n"/>
      <c r="FEK25" s="406" t="n"/>
      <c r="FEL25" s="406" t="n"/>
      <c r="FEM25" s="406" t="n"/>
      <c r="FEN25" s="406" t="n"/>
      <c r="FEO25" s="406" t="n"/>
      <c r="FEP25" s="406" t="n"/>
      <c r="FEQ25" s="406" t="n"/>
      <c r="FER25" s="406" t="n"/>
      <c r="FES25" s="406" t="n"/>
      <c r="FET25" s="406" t="n"/>
      <c r="FEU25" s="406" t="n"/>
      <c r="FEV25" s="406" t="n"/>
      <c r="FEW25" s="406" t="n"/>
      <c r="FEX25" s="406" t="n"/>
      <c r="FEY25" s="406" t="n"/>
      <c r="FEZ25" s="406" t="n"/>
      <c r="FFA25" s="406" t="n"/>
      <c r="FFB25" s="406" t="n"/>
      <c r="FFC25" s="406" t="n"/>
      <c r="FFD25" s="406" t="n"/>
      <c r="FFE25" s="406" t="n"/>
      <c r="FFF25" s="406" t="n"/>
      <c r="FFG25" s="406" t="n"/>
      <c r="FFH25" s="406" t="n"/>
      <c r="FFI25" s="406" t="n"/>
      <c r="FFJ25" s="406" t="n"/>
      <c r="FFK25" s="406" t="n"/>
      <c r="FFL25" s="406" t="n"/>
      <c r="FFM25" s="406" t="n"/>
      <c r="FFN25" s="406" t="n"/>
      <c r="FFO25" s="406" t="n"/>
      <c r="FFP25" s="406" t="n"/>
      <c r="FFQ25" s="406" t="n"/>
      <c r="FFR25" s="406" t="n"/>
      <c r="FFS25" s="406" t="n"/>
      <c r="FFT25" s="406" t="n"/>
      <c r="FFU25" s="406" t="n"/>
      <c r="FFV25" s="406" t="n"/>
      <c r="FFW25" s="406" t="n"/>
      <c r="FFX25" s="406" t="n"/>
      <c r="FFY25" s="406" t="n"/>
      <c r="FFZ25" s="406" t="n"/>
      <c r="FGA25" s="406" t="n"/>
      <c r="FGB25" s="406" t="n"/>
      <c r="FGC25" s="406" t="n"/>
      <c r="FGD25" s="406" t="n"/>
      <c r="FGE25" s="406" t="n"/>
      <c r="FGF25" s="406" t="n"/>
      <c r="FGG25" s="406" t="n"/>
      <c r="FGH25" s="406" t="n"/>
      <c r="FGI25" s="406" t="n"/>
      <c r="FGJ25" s="406" t="n"/>
      <c r="FGK25" s="406" t="n"/>
      <c r="FGL25" s="406" t="n"/>
      <c r="FGM25" s="406" t="n"/>
      <c r="FGN25" s="406" t="n"/>
      <c r="FGO25" s="406" t="n"/>
      <c r="FGP25" s="406" t="n"/>
      <c r="FGQ25" s="406" t="n"/>
      <c r="FGR25" s="406" t="n"/>
      <c r="FGS25" s="406" t="n"/>
      <c r="FGT25" s="406" t="n"/>
      <c r="FGU25" s="406" t="n"/>
      <c r="FGV25" s="406" t="n"/>
      <c r="FGW25" s="406" t="n"/>
      <c r="FGX25" s="406" t="n"/>
      <c r="FGY25" s="406" t="n"/>
      <c r="FGZ25" s="406" t="n"/>
      <c r="FHA25" s="406" t="n"/>
      <c r="FHB25" s="406" t="n"/>
      <c r="FHC25" s="406" t="n"/>
      <c r="FHD25" s="406" t="n"/>
      <c r="FHE25" s="406" t="n"/>
      <c r="FHF25" s="406" t="n"/>
      <c r="FHG25" s="406" t="n"/>
      <c r="FHH25" s="406" t="n"/>
      <c r="FHI25" s="406" t="n"/>
      <c r="FHJ25" s="406" t="n"/>
      <c r="FHK25" s="406" t="n"/>
      <c r="FHL25" s="406" t="n"/>
      <c r="FHM25" s="406" t="n"/>
      <c r="FHN25" s="406" t="n"/>
      <c r="FHO25" s="406" t="n"/>
      <c r="FHP25" s="406" t="n"/>
      <c r="FHQ25" s="406" t="n"/>
      <c r="FHR25" s="406" t="n"/>
      <c r="FHS25" s="406" t="n"/>
      <c r="FHT25" s="406" t="n"/>
      <c r="FHU25" s="406" t="n"/>
      <c r="FHV25" s="406" t="n"/>
      <c r="FHW25" s="406" t="n"/>
      <c r="FHX25" s="406" t="n"/>
      <c r="FHY25" s="406" t="n"/>
      <c r="FHZ25" s="406" t="n"/>
      <c r="FIA25" s="406" t="n"/>
      <c r="FIB25" s="406" t="n"/>
      <c r="FIC25" s="406" t="n"/>
      <c r="FID25" s="406" t="n"/>
      <c r="FIE25" s="406" t="n"/>
      <c r="FIF25" s="406" t="n"/>
      <c r="FIG25" s="406" t="n"/>
      <c r="FIH25" s="406" t="n"/>
      <c r="FII25" s="406" t="n"/>
      <c r="FIJ25" s="406" t="n"/>
      <c r="FIK25" s="406" t="n"/>
      <c r="FIL25" s="406" t="n"/>
      <c r="FIM25" s="406" t="n"/>
      <c r="FIN25" s="406" t="n"/>
      <c r="FIO25" s="406" t="n"/>
      <c r="FIP25" s="406" t="n"/>
      <c r="FIQ25" s="406" t="n"/>
      <c r="FIR25" s="406" t="n"/>
      <c r="FIS25" s="406" t="n"/>
      <c r="FIT25" s="406" t="n"/>
      <c r="FIU25" s="406" t="n"/>
      <c r="FIV25" s="406" t="n"/>
      <c r="FIW25" s="406" t="n"/>
      <c r="FIX25" s="406" t="n"/>
      <c r="FIY25" s="406" t="n"/>
      <c r="FIZ25" s="406" t="n"/>
      <c r="FJA25" s="406" t="n"/>
      <c r="FJB25" s="406" t="n"/>
      <c r="FJC25" s="406" t="n"/>
      <c r="FJD25" s="406" t="n"/>
      <c r="FJE25" s="406" t="n"/>
      <c r="FJF25" s="406" t="n"/>
      <c r="FJG25" s="406" t="n"/>
      <c r="FJH25" s="406" t="n"/>
      <c r="FJI25" s="406" t="n"/>
      <c r="FJJ25" s="406" t="n"/>
      <c r="FJK25" s="406" t="n"/>
      <c r="FJL25" s="406" t="n"/>
      <c r="FJM25" s="406" t="n"/>
      <c r="FJN25" s="406" t="n"/>
      <c r="FJO25" s="406" t="n"/>
      <c r="FJP25" s="406" t="n"/>
      <c r="FJQ25" s="406" t="n"/>
      <c r="FJR25" s="406" t="n"/>
      <c r="FJS25" s="406" t="n"/>
      <c r="FJT25" s="406" t="n"/>
      <c r="FJU25" s="406" t="n"/>
      <c r="FJV25" s="406" t="n"/>
      <c r="FJW25" s="406" t="n"/>
      <c r="FJX25" s="406" t="n"/>
      <c r="FJY25" s="406" t="n"/>
      <c r="FJZ25" s="406" t="n"/>
      <c r="FKA25" s="406" t="n"/>
      <c r="FKB25" s="406" t="n"/>
      <c r="FKC25" s="406" t="n"/>
      <c r="FKD25" s="406" t="n"/>
      <c r="FKE25" s="406" t="n"/>
      <c r="FKF25" s="406" t="n"/>
      <c r="FKG25" s="406" t="n"/>
      <c r="FKH25" s="406" t="n"/>
      <c r="FKI25" s="406" t="n"/>
      <c r="FKJ25" s="406" t="n"/>
      <c r="FKK25" s="406" t="n"/>
      <c r="FKL25" s="406" t="n"/>
      <c r="FKM25" s="406" t="n"/>
      <c r="FKN25" s="406" t="n"/>
      <c r="FKO25" s="406" t="n"/>
      <c r="FKP25" s="406" t="n"/>
      <c r="FKQ25" s="406" t="n"/>
      <c r="FKR25" s="406" t="n"/>
      <c r="FKS25" s="406" t="n"/>
      <c r="FKT25" s="406" t="n"/>
      <c r="FKU25" s="406" t="n"/>
      <c r="FKV25" s="406" t="n"/>
      <c r="FKW25" s="406" t="n"/>
      <c r="FKX25" s="406" t="n"/>
      <c r="FKY25" s="406" t="n"/>
      <c r="FKZ25" s="406" t="n"/>
      <c r="FLA25" s="406" t="n"/>
      <c r="FLB25" s="406" t="n"/>
      <c r="FLC25" s="406" t="n"/>
      <c r="FLD25" s="406" t="n"/>
      <c r="FLE25" s="406" t="n"/>
      <c r="FLF25" s="406" t="n"/>
      <c r="FLG25" s="406" t="n"/>
      <c r="FLH25" s="406" t="n"/>
      <c r="FLI25" s="406" t="n"/>
      <c r="FLJ25" s="406" t="n"/>
      <c r="FLK25" s="406" t="n"/>
      <c r="FLL25" s="406" t="n"/>
      <c r="FLM25" s="406" t="n"/>
      <c r="FLN25" s="406" t="n"/>
      <c r="FLO25" s="406" t="n"/>
      <c r="FLP25" s="406" t="n"/>
      <c r="FLQ25" s="406" t="n"/>
      <c r="FLR25" s="406" t="n"/>
      <c r="FLS25" s="406" t="n"/>
      <c r="FLT25" s="406" t="n"/>
      <c r="FLU25" s="406" t="n"/>
      <c r="FLV25" s="406" t="n"/>
      <c r="FLW25" s="406" t="n"/>
      <c r="FLX25" s="406" t="n"/>
      <c r="FLY25" s="406" t="n"/>
      <c r="FLZ25" s="406" t="n"/>
      <c r="FMA25" s="406" t="n"/>
      <c r="FMB25" s="406" t="n"/>
      <c r="FMC25" s="406" t="n"/>
      <c r="FMD25" s="406" t="n"/>
      <c r="FME25" s="406" t="n"/>
      <c r="FMF25" s="406" t="n"/>
      <c r="FMG25" s="406" t="n"/>
      <c r="FMH25" s="406" t="n"/>
      <c r="FMI25" s="406" t="n"/>
      <c r="FMJ25" s="406" t="n"/>
      <c r="FMK25" s="406" t="n"/>
      <c r="FML25" s="406" t="n"/>
      <c r="FMM25" s="406" t="n"/>
      <c r="FMN25" s="406" t="n"/>
      <c r="FMO25" s="406" t="n"/>
      <c r="FMP25" s="406" t="n"/>
      <c r="FMQ25" s="406" t="n"/>
      <c r="FMR25" s="406" t="n"/>
      <c r="FMS25" s="406" t="n"/>
      <c r="FMT25" s="406" t="n"/>
      <c r="FMU25" s="406" t="n"/>
      <c r="FMV25" s="406" t="n"/>
      <c r="FMW25" s="406" t="n"/>
      <c r="FMX25" s="406" t="n"/>
      <c r="FMY25" s="406" t="n"/>
      <c r="FMZ25" s="406" t="n"/>
      <c r="FNA25" s="406" t="n"/>
      <c r="FNB25" s="406" t="n"/>
      <c r="FNC25" s="406" t="n"/>
      <c r="FND25" s="406" t="n"/>
      <c r="FNE25" s="406" t="n"/>
      <c r="FNF25" s="406" t="n"/>
      <c r="FNG25" s="406" t="n"/>
      <c r="FNH25" s="406" t="n"/>
      <c r="FNI25" s="406" t="n"/>
      <c r="FNJ25" s="406" t="n"/>
      <c r="FNK25" s="406" t="n"/>
      <c r="FNL25" s="406" t="n"/>
      <c r="FNM25" s="406" t="n"/>
      <c r="FNN25" s="406" t="n"/>
      <c r="FNO25" s="406" t="n"/>
      <c r="FNP25" s="406" t="n"/>
      <c r="FNQ25" s="406" t="n"/>
      <c r="FNR25" s="406" t="n"/>
      <c r="FNS25" s="406" t="n"/>
      <c r="FNT25" s="406" t="n"/>
      <c r="FNU25" s="406" t="n"/>
      <c r="FNV25" s="406" t="n"/>
      <c r="FNW25" s="406" t="n"/>
      <c r="FNX25" s="406" t="n"/>
      <c r="FNY25" s="406" t="n"/>
      <c r="FNZ25" s="406" t="n"/>
      <c r="FOA25" s="406" t="n"/>
      <c r="FOB25" s="406" t="n"/>
      <c r="FOC25" s="406" t="n"/>
      <c r="FOD25" s="406" t="n"/>
      <c r="FOE25" s="406" t="n"/>
      <c r="FOF25" s="406" t="n"/>
      <c r="FOG25" s="406" t="n"/>
      <c r="FOH25" s="406" t="n"/>
      <c r="FOI25" s="406" t="n"/>
      <c r="FOJ25" s="406" t="n"/>
      <c r="FOK25" s="406" t="n"/>
      <c r="FOL25" s="406" t="n"/>
      <c r="FOM25" s="406" t="n"/>
      <c r="FON25" s="406" t="n"/>
      <c r="FOO25" s="406" t="n"/>
      <c r="FOP25" s="406" t="n"/>
      <c r="FOQ25" s="406" t="n"/>
      <c r="FOR25" s="406" t="n"/>
      <c r="FOS25" s="406" t="n"/>
      <c r="FOT25" s="406" t="n"/>
      <c r="FOU25" s="406" t="n"/>
      <c r="FOV25" s="406" t="n"/>
      <c r="FOW25" s="406" t="n"/>
      <c r="FOX25" s="406" t="n"/>
      <c r="FOY25" s="406" t="n"/>
      <c r="FOZ25" s="406" t="n"/>
      <c r="FPA25" s="406" t="n"/>
      <c r="FPB25" s="406" t="n"/>
      <c r="FPC25" s="406" t="n"/>
      <c r="FPD25" s="406" t="n"/>
      <c r="FPE25" s="406" t="n"/>
      <c r="FPF25" s="406" t="n"/>
      <c r="FPG25" s="406" t="n"/>
      <c r="FPH25" s="406" t="n"/>
      <c r="FPI25" s="406" t="n"/>
      <c r="FPJ25" s="406" t="n"/>
      <c r="FPK25" s="406" t="n"/>
      <c r="FPL25" s="406" t="n"/>
      <c r="FPM25" s="406" t="n"/>
      <c r="FPN25" s="406" t="n"/>
      <c r="FPO25" s="406" t="n"/>
      <c r="FPP25" s="406" t="n"/>
      <c r="FPQ25" s="406" t="n"/>
      <c r="FPR25" s="406" t="n"/>
      <c r="FPS25" s="406" t="n"/>
      <c r="FPT25" s="406" t="n"/>
      <c r="FPU25" s="406" t="n"/>
      <c r="FPV25" s="406" t="n"/>
      <c r="FPW25" s="406" t="n"/>
      <c r="FPX25" s="406" t="n"/>
      <c r="FPY25" s="406" t="n"/>
      <c r="FPZ25" s="406" t="n"/>
      <c r="FQA25" s="406" t="n"/>
      <c r="FQB25" s="406" t="n"/>
      <c r="FQC25" s="406" t="n"/>
      <c r="FQD25" s="406" t="n"/>
      <c r="FQE25" s="406" t="n"/>
      <c r="FQF25" s="406" t="n"/>
      <c r="FQG25" s="406" t="n"/>
      <c r="FQH25" s="406" t="n"/>
      <c r="FQI25" s="406" t="n"/>
      <c r="FQJ25" s="406" t="n"/>
      <c r="FQK25" s="406" t="n"/>
      <c r="FQL25" s="406" t="n"/>
      <c r="FQM25" s="406" t="n"/>
      <c r="FQN25" s="406" t="n"/>
      <c r="FQO25" s="406" t="n"/>
      <c r="FQP25" s="406" t="n"/>
      <c r="FQQ25" s="406" t="n"/>
      <c r="FQR25" s="406" t="n"/>
      <c r="FQS25" s="406" t="n"/>
      <c r="FQT25" s="406" t="n"/>
      <c r="FQU25" s="406" t="n"/>
      <c r="FQV25" s="406" t="n"/>
      <c r="FQW25" s="406" t="n"/>
      <c r="FQX25" s="406" t="n"/>
      <c r="FQY25" s="406" t="n"/>
      <c r="FQZ25" s="406" t="n"/>
      <c r="FRA25" s="406" t="n"/>
      <c r="FRB25" s="406" t="n"/>
      <c r="FRC25" s="406" t="n"/>
      <c r="FRD25" s="406" t="n"/>
      <c r="FRE25" s="406" t="n"/>
      <c r="FRF25" s="406" t="n"/>
      <c r="FRG25" s="406" t="n"/>
      <c r="FRH25" s="406" t="n"/>
      <c r="FRI25" s="406" t="n"/>
      <c r="FRJ25" s="406" t="n"/>
      <c r="FRK25" s="406" t="n"/>
      <c r="FRL25" s="406" t="n"/>
      <c r="FRM25" s="406" t="n"/>
      <c r="FRN25" s="406" t="n"/>
      <c r="FRO25" s="406" t="n"/>
      <c r="FRP25" s="406" t="n"/>
      <c r="FRQ25" s="406" t="n"/>
      <c r="FRR25" s="406" t="n"/>
      <c r="FRS25" s="406" t="n"/>
      <c r="FRT25" s="406" t="n"/>
      <c r="FRU25" s="406" t="n"/>
      <c r="FRV25" s="406" t="n"/>
      <c r="FRW25" s="406" t="n"/>
      <c r="FRX25" s="406" t="n"/>
      <c r="FRY25" s="406" t="n"/>
      <c r="FRZ25" s="406" t="n"/>
      <c r="FSA25" s="406" t="n"/>
      <c r="FSB25" s="406" t="n"/>
      <c r="FSC25" s="406" t="n"/>
      <c r="FSD25" s="406" t="n"/>
      <c r="FSE25" s="406" t="n"/>
      <c r="FSF25" s="406" t="n"/>
      <c r="FSG25" s="406" t="n"/>
      <c r="FSH25" s="406" t="n"/>
      <c r="FSI25" s="406" t="n"/>
      <c r="FSJ25" s="406" t="n"/>
      <c r="FSK25" s="406" t="n"/>
      <c r="FSL25" s="406" t="n"/>
      <c r="FSM25" s="406" t="n"/>
      <c r="FSN25" s="406" t="n"/>
      <c r="FSO25" s="406" t="n"/>
      <c r="FSP25" s="406" t="n"/>
      <c r="FSQ25" s="406" t="n"/>
      <c r="FSR25" s="406" t="n"/>
      <c r="FSS25" s="406" t="n"/>
      <c r="FST25" s="406" t="n"/>
      <c r="FSU25" s="406" t="n"/>
      <c r="FSV25" s="406" t="n"/>
      <c r="FSW25" s="406" t="n"/>
      <c r="FSX25" s="406" t="n"/>
      <c r="FSY25" s="406" t="n"/>
      <c r="FSZ25" s="406" t="n"/>
      <c r="FTA25" s="406" t="n"/>
      <c r="FTB25" s="406" t="n"/>
      <c r="FTC25" s="406" t="n"/>
      <c r="FTD25" s="406" t="n"/>
      <c r="FTE25" s="406" t="n"/>
      <c r="FTF25" s="406" t="n"/>
      <c r="FTG25" s="406" t="n"/>
      <c r="FTH25" s="406" t="n"/>
      <c r="FTI25" s="406" t="n"/>
      <c r="FTJ25" s="406" t="n"/>
      <c r="FTK25" s="406" t="n"/>
      <c r="FTL25" s="406" t="n"/>
      <c r="FTM25" s="406" t="n"/>
      <c r="FTN25" s="406" t="n"/>
      <c r="FTO25" s="406" t="n"/>
      <c r="FTP25" s="406" t="n"/>
      <c r="FTQ25" s="406" t="n"/>
      <c r="FTR25" s="406" t="n"/>
      <c r="FTS25" s="406" t="n"/>
      <c r="FTT25" s="406" t="n"/>
      <c r="FTU25" s="406" t="n"/>
      <c r="FTV25" s="406" t="n"/>
      <c r="FTW25" s="406" t="n"/>
      <c r="FTX25" s="406" t="n"/>
      <c r="FTY25" s="406" t="n"/>
      <c r="FTZ25" s="406" t="n"/>
      <c r="FUA25" s="406" t="n"/>
      <c r="FUB25" s="406" t="n"/>
      <c r="FUC25" s="406" t="n"/>
      <c r="FUD25" s="406" t="n"/>
      <c r="FUE25" s="406" t="n"/>
      <c r="FUF25" s="406" t="n"/>
      <c r="FUG25" s="406" t="n"/>
      <c r="FUH25" s="406" t="n"/>
      <c r="FUI25" s="406" t="n"/>
      <c r="FUJ25" s="406" t="n"/>
      <c r="FUK25" s="406" t="n"/>
      <c r="FUL25" s="406" t="n"/>
      <c r="FUM25" s="406" t="n"/>
      <c r="FUN25" s="406" t="n"/>
      <c r="FUO25" s="406" t="n"/>
      <c r="FUP25" s="406" t="n"/>
      <c r="FUQ25" s="406" t="n"/>
      <c r="FUR25" s="406" t="n"/>
      <c r="FUS25" s="406" t="n"/>
      <c r="FUT25" s="406" t="n"/>
      <c r="FUU25" s="406" t="n"/>
      <c r="FUV25" s="406" t="n"/>
      <c r="FUW25" s="406" t="n"/>
      <c r="FUX25" s="406" t="n"/>
      <c r="FUY25" s="406" t="n"/>
      <c r="FUZ25" s="406" t="n"/>
      <c r="FVA25" s="406" t="n"/>
      <c r="FVB25" s="406" t="n"/>
      <c r="FVC25" s="406" t="n"/>
      <c r="FVD25" s="406" t="n"/>
      <c r="FVE25" s="406" t="n"/>
      <c r="FVF25" s="406" t="n"/>
      <c r="FVG25" s="406" t="n"/>
      <c r="FVH25" s="406" t="n"/>
      <c r="FVI25" s="406" t="n"/>
      <c r="FVJ25" s="406" t="n"/>
      <c r="FVK25" s="406" t="n"/>
      <c r="FVL25" s="406" t="n"/>
      <c r="FVM25" s="406" t="n"/>
      <c r="FVN25" s="406" t="n"/>
      <c r="FVO25" s="406" t="n"/>
      <c r="FVP25" s="406" t="n"/>
      <c r="FVQ25" s="406" t="n"/>
      <c r="FVR25" s="406" t="n"/>
      <c r="FVS25" s="406" t="n"/>
      <c r="FVT25" s="406" t="n"/>
      <c r="FVU25" s="406" t="n"/>
      <c r="FVV25" s="406" t="n"/>
      <c r="FVW25" s="406" t="n"/>
      <c r="FVX25" s="406" t="n"/>
      <c r="FVY25" s="406" t="n"/>
      <c r="FVZ25" s="406" t="n"/>
      <c r="FWA25" s="406" t="n"/>
      <c r="FWB25" s="406" t="n"/>
      <c r="FWC25" s="406" t="n"/>
      <c r="FWD25" s="406" t="n"/>
      <c r="FWE25" s="406" t="n"/>
      <c r="FWF25" s="406" t="n"/>
      <c r="FWG25" s="406" t="n"/>
      <c r="FWH25" s="406" t="n"/>
      <c r="FWI25" s="406" t="n"/>
      <c r="FWJ25" s="406" t="n"/>
      <c r="FWK25" s="406" t="n"/>
      <c r="FWL25" s="406" t="n"/>
      <c r="FWM25" s="406" t="n"/>
      <c r="FWN25" s="406" t="n"/>
      <c r="FWO25" s="406" t="n"/>
      <c r="FWP25" s="406" t="n"/>
      <c r="FWQ25" s="406" t="n"/>
      <c r="FWR25" s="406" t="n"/>
      <c r="FWS25" s="406" t="n"/>
      <c r="FWT25" s="406" t="n"/>
      <c r="FWU25" s="406" t="n"/>
      <c r="FWV25" s="406" t="n"/>
      <c r="FWW25" s="406" t="n"/>
      <c r="FWX25" s="406" t="n"/>
      <c r="FWY25" s="406" t="n"/>
      <c r="FWZ25" s="406" t="n"/>
      <c r="FXA25" s="406" t="n"/>
      <c r="FXB25" s="406" t="n"/>
      <c r="FXC25" s="406" t="n"/>
      <c r="FXD25" s="406" t="n"/>
      <c r="FXE25" s="406" t="n"/>
      <c r="FXF25" s="406" t="n"/>
      <c r="FXG25" s="406" t="n"/>
      <c r="FXH25" s="406" t="n"/>
      <c r="FXI25" s="406" t="n"/>
      <c r="FXJ25" s="406" t="n"/>
      <c r="FXK25" s="406" t="n"/>
      <c r="FXL25" s="406" t="n"/>
      <c r="FXM25" s="406" t="n"/>
      <c r="FXN25" s="406" t="n"/>
      <c r="FXO25" s="406" t="n"/>
      <c r="FXP25" s="406" t="n"/>
      <c r="FXQ25" s="406" t="n"/>
      <c r="FXR25" s="406" t="n"/>
      <c r="FXS25" s="406" t="n"/>
      <c r="FXT25" s="406" t="n"/>
      <c r="FXU25" s="406" t="n"/>
      <c r="FXV25" s="406" t="n"/>
      <c r="FXW25" s="406" t="n"/>
      <c r="FXX25" s="406" t="n"/>
      <c r="FXY25" s="406" t="n"/>
      <c r="FXZ25" s="406" t="n"/>
      <c r="FYA25" s="406" t="n"/>
      <c r="FYB25" s="406" t="n"/>
      <c r="FYC25" s="406" t="n"/>
      <c r="FYD25" s="406" t="n"/>
      <c r="FYE25" s="406" t="n"/>
      <c r="FYF25" s="406" t="n"/>
      <c r="FYG25" s="406" t="n"/>
      <c r="FYH25" s="406" t="n"/>
      <c r="FYI25" s="406" t="n"/>
      <c r="FYJ25" s="406" t="n"/>
      <c r="FYK25" s="406" t="n"/>
      <c r="FYL25" s="406" t="n"/>
      <c r="FYM25" s="406" t="n"/>
      <c r="FYN25" s="406" t="n"/>
      <c r="FYO25" s="406" t="n"/>
      <c r="FYP25" s="406" t="n"/>
      <c r="FYQ25" s="406" t="n"/>
      <c r="FYR25" s="406" t="n"/>
      <c r="FYS25" s="406" t="n"/>
      <c r="FYT25" s="406" t="n"/>
      <c r="FYU25" s="406" t="n"/>
      <c r="FYV25" s="406" t="n"/>
      <c r="FYW25" s="406" t="n"/>
      <c r="FYX25" s="406" t="n"/>
      <c r="FYY25" s="406" t="n"/>
      <c r="FYZ25" s="406" t="n"/>
      <c r="FZA25" s="406" t="n"/>
      <c r="FZB25" s="406" t="n"/>
      <c r="FZC25" s="406" t="n"/>
      <c r="FZD25" s="406" t="n"/>
      <c r="FZE25" s="406" t="n"/>
      <c r="FZF25" s="406" t="n"/>
      <c r="FZG25" s="406" t="n"/>
      <c r="FZH25" s="406" t="n"/>
      <c r="FZI25" s="406" t="n"/>
      <c r="FZJ25" s="406" t="n"/>
      <c r="FZK25" s="406" t="n"/>
      <c r="FZL25" s="406" t="n"/>
      <c r="FZM25" s="406" t="n"/>
      <c r="FZN25" s="406" t="n"/>
      <c r="FZO25" s="406" t="n"/>
      <c r="FZP25" s="406" t="n"/>
      <c r="FZQ25" s="406" t="n"/>
      <c r="FZR25" s="406" t="n"/>
      <c r="FZS25" s="406" t="n"/>
      <c r="FZT25" s="406" t="n"/>
      <c r="FZU25" s="406" t="n"/>
      <c r="FZV25" s="406" t="n"/>
      <c r="FZW25" s="406" t="n"/>
      <c r="FZX25" s="406" t="n"/>
      <c r="FZY25" s="406" t="n"/>
      <c r="FZZ25" s="406" t="n"/>
      <c r="GAA25" s="406" t="n"/>
      <c r="GAB25" s="406" t="n"/>
      <c r="GAC25" s="406" t="n"/>
      <c r="GAD25" s="406" t="n"/>
      <c r="GAE25" s="406" t="n"/>
      <c r="GAF25" s="406" t="n"/>
      <c r="GAG25" s="406" t="n"/>
      <c r="GAH25" s="406" t="n"/>
      <c r="GAI25" s="406" t="n"/>
      <c r="GAJ25" s="406" t="n"/>
      <c r="GAK25" s="406" t="n"/>
      <c r="GAL25" s="406" t="n"/>
      <c r="GAM25" s="406" t="n"/>
      <c r="GAN25" s="406" t="n"/>
      <c r="GAO25" s="406" t="n"/>
      <c r="GAP25" s="406" t="n"/>
      <c r="GAQ25" s="406" t="n"/>
      <c r="GAR25" s="406" t="n"/>
      <c r="GAS25" s="406" t="n"/>
      <c r="GAT25" s="406" t="n"/>
      <c r="GAU25" s="406" t="n"/>
      <c r="GAV25" s="406" t="n"/>
      <c r="GAW25" s="406" t="n"/>
      <c r="GAX25" s="406" t="n"/>
      <c r="GAY25" s="406" t="n"/>
      <c r="GAZ25" s="406" t="n"/>
      <c r="GBA25" s="406" t="n"/>
      <c r="GBB25" s="406" t="n"/>
      <c r="GBC25" s="406" t="n"/>
      <c r="GBD25" s="406" t="n"/>
      <c r="GBE25" s="406" t="n"/>
      <c r="GBF25" s="406" t="n"/>
      <c r="GBG25" s="406" t="n"/>
      <c r="GBH25" s="406" t="n"/>
      <c r="GBI25" s="406" t="n"/>
      <c r="GBJ25" s="406" t="n"/>
      <c r="GBK25" s="406" t="n"/>
      <c r="GBL25" s="406" t="n"/>
      <c r="GBM25" s="406" t="n"/>
      <c r="GBN25" s="406" t="n"/>
      <c r="GBO25" s="406" t="n"/>
      <c r="GBP25" s="406" t="n"/>
      <c r="GBQ25" s="406" t="n"/>
      <c r="GBR25" s="406" t="n"/>
      <c r="GBS25" s="406" t="n"/>
      <c r="GBT25" s="406" t="n"/>
      <c r="GBU25" s="406" t="n"/>
      <c r="GBV25" s="406" t="n"/>
      <c r="GBW25" s="406" t="n"/>
      <c r="GBX25" s="406" t="n"/>
      <c r="GBY25" s="406" t="n"/>
      <c r="GBZ25" s="406" t="n"/>
      <c r="GCA25" s="406" t="n"/>
      <c r="GCB25" s="406" t="n"/>
      <c r="GCC25" s="406" t="n"/>
      <c r="GCD25" s="406" t="n"/>
      <c r="GCE25" s="406" t="n"/>
      <c r="GCF25" s="406" t="n"/>
      <c r="GCG25" s="406" t="n"/>
      <c r="GCH25" s="406" t="n"/>
      <c r="GCI25" s="406" t="n"/>
      <c r="GCJ25" s="406" t="n"/>
      <c r="GCK25" s="406" t="n"/>
      <c r="GCL25" s="406" t="n"/>
      <c r="GCM25" s="406" t="n"/>
      <c r="GCN25" s="406" t="n"/>
      <c r="GCO25" s="406" t="n"/>
      <c r="GCP25" s="406" t="n"/>
      <c r="GCQ25" s="406" t="n"/>
      <c r="GCR25" s="406" t="n"/>
      <c r="GCS25" s="406" t="n"/>
      <c r="GCT25" s="406" t="n"/>
      <c r="GCU25" s="406" t="n"/>
      <c r="GCV25" s="406" t="n"/>
      <c r="GCW25" s="406" t="n"/>
      <c r="GCX25" s="406" t="n"/>
      <c r="GCY25" s="406" t="n"/>
      <c r="GCZ25" s="406" t="n"/>
      <c r="GDA25" s="406" t="n"/>
      <c r="GDB25" s="406" t="n"/>
      <c r="GDC25" s="406" t="n"/>
      <c r="GDD25" s="406" t="n"/>
      <c r="GDE25" s="406" t="n"/>
      <c r="GDF25" s="406" t="n"/>
      <c r="GDG25" s="406" t="n"/>
      <c r="GDH25" s="406" t="n"/>
      <c r="GDI25" s="406" t="n"/>
      <c r="GDJ25" s="406" t="n"/>
      <c r="GDK25" s="406" t="n"/>
      <c r="GDL25" s="406" t="n"/>
      <c r="GDM25" s="406" t="n"/>
      <c r="GDN25" s="406" t="n"/>
      <c r="GDO25" s="406" t="n"/>
      <c r="GDP25" s="406" t="n"/>
      <c r="GDQ25" s="406" t="n"/>
      <c r="GDR25" s="406" t="n"/>
      <c r="GDS25" s="406" t="n"/>
      <c r="GDT25" s="406" t="n"/>
      <c r="GDU25" s="406" t="n"/>
      <c r="GDV25" s="406" t="n"/>
      <c r="GDW25" s="406" t="n"/>
      <c r="GDX25" s="406" t="n"/>
      <c r="GDY25" s="406" t="n"/>
      <c r="GDZ25" s="406" t="n"/>
      <c r="GEA25" s="406" t="n"/>
      <c r="GEB25" s="406" t="n"/>
      <c r="GEC25" s="406" t="n"/>
      <c r="GED25" s="406" t="n"/>
      <c r="GEE25" s="406" t="n"/>
      <c r="GEF25" s="406" t="n"/>
      <c r="GEG25" s="406" t="n"/>
      <c r="GEH25" s="406" t="n"/>
      <c r="GEI25" s="406" t="n"/>
      <c r="GEJ25" s="406" t="n"/>
      <c r="GEK25" s="406" t="n"/>
      <c r="GEL25" s="406" t="n"/>
      <c r="GEM25" s="406" t="n"/>
      <c r="GEN25" s="406" t="n"/>
      <c r="GEO25" s="406" t="n"/>
      <c r="GEP25" s="406" t="n"/>
      <c r="GEQ25" s="406" t="n"/>
      <c r="GER25" s="406" t="n"/>
      <c r="GES25" s="406" t="n"/>
      <c r="GET25" s="406" t="n"/>
      <c r="GEU25" s="406" t="n"/>
      <c r="GEV25" s="406" t="n"/>
      <c r="GEW25" s="406" t="n"/>
      <c r="GEX25" s="406" t="n"/>
      <c r="GEY25" s="406" t="n"/>
      <c r="GEZ25" s="406" t="n"/>
      <c r="GFA25" s="406" t="n"/>
      <c r="GFB25" s="406" t="n"/>
      <c r="GFC25" s="406" t="n"/>
      <c r="GFD25" s="406" t="n"/>
      <c r="GFE25" s="406" t="n"/>
      <c r="GFF25" s="406" t="n"/>
      <c r="GFG25" s="406" t="n"/>
      <c r="GFH25" s="406" t="n"/>
      <c r="GFI25" s="406" t="n"/>
      <c r="GFJ25" s="406" t="n"/>
      <c r="GFK25" s="406" t="n"/>
      <c r="GFL25" s="406" t="n"/>
      <c r="GFM25" s="406" t="n"/>
      <c r="GFN25" s="406" t="n"/>
      <c r="GFO25" s="406" t="n"/>
      <c r="GFP25" s="406" t="n"/>
      <c r="GFQ25" s="406" t="n"/>
      <c r="GFR25" s="406" t="n"/>
      <c r="GFS25" s="406" t="n"/>
      <c r="GFT25" s="406" t="n"/>
      <c r="GFU25" s="406" t="n"/>
      <c r="GFV25" s="406" t="n"/>
      <c r="GFW25" s="406" t="n"/>
      <c r="GFX25" s="406" t="n"/>
      <c r="GFY25" s="406" t="n"/>
      <c r="GFZ25" s="406" t="n"/>
      <c r="GGA25" s="406" t="n"/>
      <c r="GGB25" s="406" t="n"/>
      <c r="GGC25" s="406" t="n"/>
      <c r="GGD25" s="406" t="n"/>
      <c r="GGE25" s="406" t="n"/>
      <c r="GGF25" s="406" t="n"/>
      <c r="GGG25" s="406" t="n"/>
      <c r="GGH25" s="406" t="n"/>
      <c r="GGI25" s="406" t="n"/>
      <c r="GGJ25" s="406" t="n"/>
      <c r="GGK25" s="406" t="n"/>
      <c r="GGL25" s="406" t="n"/>
      <c r="GGM25" s="406" t="n"/>
      <c r="GGN25" s="406" t="n"/>
      <c r="GGO25" s="406" t="n"/>
      <c r="GGP25" s="406" t="n"/>
      <c r="GGQ25" s="406" t="n"/>
      <c r="GGR25" s="406" t="n"/>
      <c r="GGS25" s="406" t="n"/>
      <c r="GGT25" s="406" t="n"/>
      <c r="GGU25" s="406" t="n"/>
      <c r="GGV25" s="406" t="n"/>
      <c r="GGW25" s="406" t="n"/>
      <c r="GGX25" s="406" t="n"/>
      <c r="GGY25" s="406" t="n"/>
      <c r="GGZ25" s="406" t="n"/>
      <c r="GHA25" s="406" t="n"/>
      <c r="GHB25" s="406" t="n"/>
      <c r="GHC25" s="406" t="n"/>
      <c r="GHD25" s="406" t="n"/>
      <c r="GHE25" s="406" t="n"/>
      <c r="GHF25" s="406" t="n"/>
      <c r="GHG25" s="406" t="n"/>
      <c r="GHH25" s="406" t="n"/>
      <c r="GHI25" s="406" t="n"/>
      <c r="GHJ25" s="406" t="n"/>
      <c r="GHK25" s="406" t="n"/>
      <c r="GHL25" s="406" t="n"/>
      <c r="GHM25" s="406" t="n"/>
      <c r="GHN25" s="406" t="n"/>
      <c r="GHO25" s="406" t="n"/>
      <c r="GHP25" s="406" t="n"/>
      <c r="GHQ25" s="406" t="n"/>
      <c r="GHR25" s="406" t="n"/>
      <c r="GHS25" s="406" t="n"/>
      <c r="GHT25" s="406" t="n"/>
      <c r="GHU25" s="406" t="n"/>
      <c r="GHV25" s="406" t="n"/>
      <c r="GHW25" s="406" t="n"/>
      <c r="GHX25" s="406" t="n"/>
      <c r="GHY25" s="406" t="n"/>
      <c r="GHZ25" s="406" t="n"/>
      <c r="GIA25" s="406" t="n"/>
      <c r="GIB25" s="406" t="n"/>
      <c r="GIC25" s="406" t="n"/>
      <c r="GID25" s="406" t="n"/>
      <c r="GIE25" s="406" t="n"/>
      <c r="GIF25" s="406" t="n"/>
      <c r="GIG25" s="406" t="n"/>
      <c r="GIH25" s="406" t="n"/>
      <c r="GII25" s="406" t="n"/>
      <c r="GIJ25" s="406" t="n"/>
      <c r="GIK25" s="406" t="n"/>
      <c r="GIL25" s="406" t="n"/>
      <c r="GIM25" s="406" t="n"/>
      <c r="GIN25" s="406" t="n"/>
      <c r="GIO25" s="406" t="n"/>
      <c r="GIP25" s="406" t="n"/>
      <c r="GIQ25" s="406" t="n"/>
      <c r="GIR25" s="406" t="n"/>
      <c r="GIS25" s="406" t="n"/>
      <c r="GIT25" s="406" t="n"/>
      <c r="GIU25" s="406" t="n"/>
      <c r="GIV25" s="406" t="n"/>
      <c r="GIW25" s="406" t="n"/>
      <c r="GIX25" s="406" t="n"/>
      <c r="GIY25" s="406" t="n"/>
      <c r="GIZ25" s="406" t="n"/>
      <c r="GJA25" s="406" t="n"/>
      <c r="GJB25" s="406" t="n"/>
      <c r="GJC25" s="406" t="n"/>
      <c r="GJD25" s="406" t="n"/>
      <c r="GJE25" s="406" t="n"/>
      <c r="GJF25" s="406" t="n"/>
      <c r="GJG25" s="406" t="n"/>
      <c r="GJH25" s="406" t="n"/>
      <c r="GJI25" s="406" t="n"/>
      <c r="GJJ25" s="406" t="n"/>
      <c r="GJK25" s="406" t="n"/>
      <c r="GJL25" s="406" t="n"/>
      <c r="GJM25" s="406" t="n"/>
      <c r="GJN25" s="406" t="n"/>
      <c r="GJO25" s="406" t="n"/>
      <c r="GJP25" s="406" t="n"/>
      <c r="GJQ25" s="406" t="n"/>
      <c r="GJR25" s="406" t="n"/>
      <c r="GJS25" s="406" t="n"/>
      <c r="GJT25" s="406" t="n"/>
      <c r="GJU25" s="406" t="n"/>
      <c r="GJV25" s="406" t="n"/>
      <c r="GJW25" s="406" t="n"/>
      <c r="GJX25" s="406" t="n"/>
      <c r="GJY25" s="406" t="n"/>
      <c r="GJZ25" s="406" t="n"/>
      <c r="GKA25" s="406" t="n"/>
      <c r="GKB25" s="406" t="n"/>
      <c r="GKC25" s="406" t="n"/>
      <c r="GKD25" s="406" t="n"/>
      <c r="GKE25" s="406" t="n"/>
      <c r="GKF25" s="406" t="n"/>
      <c r="GKG25" s="406" t="n"/>
      <c r="GKH25" s="406" t="n"/>
      <c r="GKI25" s="406" t="n"/>
      <c r="GKJ25" s="406" t="n"/>
      <c r="GKK25" s="406" t="n"/>
      <c r="GKL25" s="406" t="n"/>
      <c r="GKM25" s="406" t="n"/>
      <c r="GKN25" s="406" t="n"/>
      <c r="GKO25" s="406" t="n"/>
      <c r="GKP25" s="406" t="n"/>
      <c r="GKQ25" s="406" t="n"/>
      <c r="GKR25" s="406" t="n"/>
      <c r="GKS25" s="406" t="n"/>
      <c r="GKT25" s="406" t="n"/>
      <c r="GKU25" s="406" t="n"/>
      <c r="GKV25" s="406" t="n"/>
      <c r="GKW25" s="406" t="n"/>
      <c r="GKX25" s="406" t="n"/>
      <c r="GKY25" s="406" t="n"/>
      <c r="GKZ25" s="406" t="n"/>
      <c r="GLA25" s="406" t="n"/>
      <c r="GLB25" s="406" t="n"/>
      <c r="GLC25" s="406" t="n"/>
      <c r="GLD25" s="406" t="n"/>
      <c r="GLE25" s="406" t="n"/>
      <c r="GLF25" s="406" t="n"/>
      <c r="GLG25" s="406" t="n"/>
      <c r="GLH25" s="406" t="n"/>
      <c r="GLI25" s="406" t="n"/>
      <c r="GLJ25" s="406" t="n"/>
      <c r="GLK25" s="406" t="n"/>
      <c r="GLL25" s="406" t="n"/>
      <c r="GLM25" s="406" t="n"/>
      <c r="GLN25" s="406" t="n"/>
      <c r="GLO25" s="406" t="n"/>
      <c r="GLP25" s="406" t="n"/>
      <c r="GLQ25" s="406" t="n"/>
      <c r="GLR25" s="406" t="n"/>
      <c r="GLS25" s="406" t="n"/>
      <c r="GLT25" s="406" t="n"/>
      <c r="GLU25" s="406" t="n"/>
      <c r="GLV25" s="406" t="n"/>
      <c r="GLW25" s="406" t="n"/>
      <c r="GLX25" s="406" t="n"/>
      <c r="GLY25" s="406" t="n"/>
      <c r="GLZ25" s="406" t="n"/>
      <c r="GMA25" s="406" t="n"/>
      <c r="GMB25" s="406" t="n"/>
      <c r="GMC25" s="406" t="n"/>
      <c r="GMD25" s="406" t="n"/>
      <c r="GME25" s="406" t="n"/>
      <c r="GMF25" s="406" t="n"/>
      <c r="GMG25" s="406" t="n"/>
      <c r="GMH25" s="406" t="n"/>
      <c r="GMI25" s="406" t="n"/>
      <c r="GMJ25" s="406" t="n"/>
      <c r="GMK25" s="406" t="n"/>
      <c r="GML25" s="406" t="n"/>
      <c r="GMM25" s="406" t="n"/>
      <c r="GMN25" s="406" t="n"/>
      <c r="GMO25" s="406" t="n"/>
      <c r="GMP25" s="406" t="n"/>
      <c r="GMQ25" s="406" t="n"/>
      <c r="GMR25" s="406" t="n"/>
      <c r="GMS25" s="406" t="n"/>
      <c r="GMT25" s="406" t="n"/>
      <c r="GMU25" s="406" t="n"/>
      <c r="GMV25" s="406" t="n"/>
      <c r="GMW25" s="406" t="n"/>
      <c r="GMX25" s="406" t="n"/>
      <c r="GMY25" s="406" t="n"/>
      <c r="GMZ25" s="406" t="n"/>
      <c r="GNA25" s="406" t="n"/>
      <c r="GNB25" s="406" t="n"/>
      <c r="GNC25" s="406" t="n"/>
      <c r="GND25" s="406" t="n"/>
      <c r="GNE25" s="406" t="n"/>
      <c r="GNF25" s="406" t="n"/>
      <c r="GNG25" s="406" t="n"/>
      <c r="GNH25" s="406" t="n"/>
      <c r="GNI25" s="406" t="n"/>
      <c r="GNJ25" s="406" t="n"/>
      <c r="GNK25" s="406" t="n"/>
      <c r="GNL25" s="406" t="n"/>
      <c r="GNM25" s="406" t="n"/>
      <c r="GNN25" s="406" t="n"/>
      <c r="GNO25" s="406" t="n"/>
      <c r="GNP25" s="406" t="n"/>
      <c r="GNQ25" s="406" t="n"/>
      <c r="GNR25" s="406" t="n"/>
      <c r="GNS25" s="406" t="n"/>
      <c r="GNT25" s="406" t="n"/>
      <c r="GNU25" s="406" t="n"/>
      <c r="GNV25" s="406" t="n"/>
      <c r="GNW25" s="406" t="n"/>
      <c r="GNX25" s="406" t="n"/>
      <c r="GNY25" s="406" t="n"/>
      <c r="GNZ25" s="406" t="n"/>
      <c r="GOA25" s="406" t="n"/>
      <c r="GOB25" s="406" t="n"/>
      <c r="GOC25" s="406" t="n"/>
      <c r="GOD25" s="406" t="n"/>
      <c r="GOE25" s="406" t="n"/>
      <c r="GOF25" s="406" t="n"/>
      <c r="GOG25" s="406" t="n"/>
      <c r="GOH25" s="406" t="n"/>
      <c r="GOI25" s="406" t="n"/>
      <c r="GOJ25" s="406" t="n"/>
      <c r="GOK25" s="406" t="n"/>
      <c r="GOL25" s="406" t="n"/>
      <c r="GOM25" s="406" t="n"/>
      <c r="GON25" s="406" t="n"/>
      <c r="GOO25" s="406" t="n"/>
      <c r="GOP25" s="406" t="n"/>
      <c r="GOQ25" s="406" t="n"/>
      <c r="GOR25" s="406" t="n"/>
      <c r="GOS25" s="406" t="n"/>
      <c r="GOT25" s="406" t="n"/>
      <c r="GOU25" s="406" t="n"/>
      <c r="GOV25" s="406" t="n"/>
      <c r="GOW25" s="406" t="n"/>
      <c r="GOX25" s="406" t="n"/>
      <c r="GOY25" s="406" t="n"/>
      <c r="GOZ25" s="406" t="n"/>
      <c r="GPA25" s="406" t="n"/>
      <c r="GPB25" s="406" t="n"/>
      <c r="GPC25" s="406" t="n"/>
      <c r="GPD25" s="406" t="n"/>
      <c r="GPE25" s="406" t="n"/>
      <c r="GPF25" s="406" t="n"/>
      <c r="GPG25" s="406" t="n"/>
      <c r="GPH25" s="406" t="n"/>
      <c r="GPI25" s="406" t="n"/>
      <c r="GPJ25" s="406" t="n"/>
      <c r="GPK25" s="406" t="n"/>
      <c r="GPL25" s="406" t="n"/>
      <c r="GPM25" s="406" t="n"/>
      <c r="GPN25" s="406" t="n"/>
      <c r="GPO25" s="406" t="n"/>
      <c r="GPP25" s="406" t="n"/>
      <c r="GPQ25" s="406" t="n"/>
      <c r="GPR25" s="406" t="n"/>
      <c r="GPS25" s="406" t="n"/>
      <c r="GPT25" s="406" t="n"/>
      <c r="GPU25" s="406" t="n"/>
      <c r="GPV25" s="406" t="n"/>
      <c r="GPW25" s="406" t="n"/>
      <c r="GPX25" s="406" t="n"/>
      <c r="GPY25" s="406" t="n"/>
      <c r="GPZ25" s="406" t="n"/>
      <c r="GQA25" s="406" t="n"/>
      <c r="GQB25" s="406" t="n"/>
      <c r="GQC25" s="406" t="n"/>
      <c r="GQD25" s="406" t="n"/>
      <c r="GQE25" s="406" t="n"/>
      <c r="GQF25" s="406" t="n"/>
      <c r="GQG25" s="406" t="n"/>
      <c r="GQH25" s="406" t="n"/>
      <c r="GQI25" s="406" t="n"/>
      <c r="GQJ25" s="406" t="n"/>
      <c r="GQK25" s="406" t="n"/>
      <c r="GQL25" s="406" t="n"/>
      <c r="GQM25" s="406" t="n"/>
      <c r="GQN25" s="406" t="n"/>
      <c r="GQO25" s="406" t="n"/>
      <c r="GQP25" s="406" t="n"/>
      <c r="GQQ25" s="406" t="n"/>
      <c r="GQR25" s="406" t="n"/>
      <c r="GQS25" s="406" t="n"/>
      <c r="GQT25" s="406" t="n"/>
      <c r="GQU25" s="406" t="n"/>
      <c r="GQV25" s="406" t="n"/>
      <c r="GQW25" s="406" t="n"/>
      <c r="GQX25" s="406" t="n"/>
      <c r="GQY25" s="406" t="n"/>
      <c r="GQZ25" s="406" t="n"/>
      <c r="GRA25" s="406" t="n"/>
      <c r="GRB25" s="406" t="n"/>
      <c r="GRC25" s="406" t="n"/>
      <c r="GRD25" s="406" t="n"/>
      <c r="GRE25" s="406" t="n"/>
      <c r="GRF25" s="406" t="n"/>
      <c r="GRG25" s="406" t="n"/>
      <c r="GRH25" s="406" t="n"/>
      <c r="GRI25" s="406" t="n"/>
      <c r="GRJ25" s="406" t="n"/>
      <c r="GRK25" s="406" t="n"/>
      <c r="GRL25" s="406" t="n"/>
      <c r="GRM25" s="406" t="n"/>
      <c r="GRN25" s="406" t="n"/>
      <c r="GRO25" s="406" t="n"/>
      <c r="GRP25" s="406" t="n"/>
      <c r="GRQ25" s="406" t="n"/>
      <c r="GRR25" s="406" t="n"/>
      <c r="GRS25" s="406" t="n"/>
      <c r="GRT25" s="406" t="n"/>
      <c r="GRU25" s="406" t="n"/>
      <c r="GRV25" s="406" t="n"/>
      <c r="GRW25" s="406" t="n"/>
      <c r="GRX25" s="406" t="n"/>
      <c r="GRY25" s="406" t="n"/>
      <c r="GRZ25" s="406" t="n"/>
      <c r="GSA25" s="406" t="n"/>
      <c r="GSB25" s="406" t="n"/>
      <c r="GSC25" s="406" t="n"/>
      <c r="GSD25" s="406" t="n"/>
      <c r="GSE25" s="406" t="n"/>
      <c r="GSF25" s="406" t="n"/>
      <c r="GSG25" s="406" t="n"/>
      <c r="GSH25" s="406" t="n"/>
      <c r="GSI25" s="406" t="n"/>
      <c r="GSJ25" s="406" t="n"/>
      <c r="GSK25" s="406" t="n"/>
      <c r="GSL25" s="406" t="n"/>
      <c r="GSM25" s="406" t="n"/>
      <c r="GSN25" s="406" t="n"/>
      <c r="GSO25" s="406" t="n"/>
      <c r="GSP25" s="406" t="n"/>
      <c r="GSQ25" s="406" t="n"/>
      <c r="GSR25" s="406" t="n"/>
      <c r="GSS25" s="406" t="n"/>
      <c r="GST25" s="406" t="n"/>
      <c r="GSU25" s="406" t="n"/>
      <c r="GSV25" s="406" t="n"/>
      <c r="GSW25" s="406" t="n"/>
      <c r="GSX25" s="406" t="n"/>
      <c r="GSY25" s="406" t="n"/>
      <c r="GSZ25" s="406" t="n"/>
      <c r="GTA25" s="406" t="n"/>
      <c r="GTB25" s="406" t="n"/>
      <c r="GTC25" s="406" t="n"/>
      <c r="GTD25" s="406" t="n"/>
      <c r="GTE25" s="406" t="n"/>
      <c r="GTF25" s="406" t="n"/>
      <c r="GTG25" s="406" t="n"/>
      <c r="GTH25" s="406" t="n"/>
      <c r="GTI25" s="406" t="n"/>
      <c r="GTJ25" s="406" t="n"/>
      <c r="GTK25" s="406" t="n"/>
      <c r="GTL25" s="406" t="n"/>
      <c r="GTM25" s="406" t="n"/>
      <c r="GTN25" s="406" t="n"/>
      <c r="GTO25" s="406" t="n"/>
      <c r="GTP25" s="406" t="n"/>
      <c r="GTQ25" s="406" t="n"/>
      <c r="GTR25" s="406" t="n"/>
      <c r="GTS25" s="406" t="n"/>
      <c r="GTT25" s="406" t="n"/>
      <c r="GTU25" s="406" t="n"/>
      <c r="GTV25" s="406" t="n"/>
      <c r="GTW25" s="406" t="n"/>
      <c r="GTX25" s="406" t="n"/>
      <c r="GTY25" s="406" t="n"/>
      <c r="GTZ25" s="406" t="n"/>
      <c r="GUA25" s="406" t="n"/>
      <c r="GUB25" s="406" t="n"/>
      <c r="GUC25" s="406" t="n"/>
      <c r="GUD25" s="406" t="n"/>
      <c r="GUE25" s="406" t="n"/>
      <c r="GUF25" s="406" t="n"/>
      <c r="GUG25" s="406" t="n"/>
      <c r="GUH25" s="406" t="n"/>
      <c r="GUI25" s="406" t="n"/>
      <c r="GUJ25" s="406" t="n"/>
      <c r="GUK25" s="406" t="n"/>
      <c r="GUL25" s="406" t="n"/>
      <c r="GUM25" s="406" t="n"/>
      <c r="GUN25" s="406" t="n"/>
      <c r="GUO25" s="406" t="n"/>
      <c r="GUP25" s="406" t="n"/>
      <c r="GUQ25" s="406" t="n"/>
      <c r="GUR25" s="406" t="n"/>
      <c r="GUS25" s="406" t="n"/>
      <c r="GUT25" s="406" t="n"/>
      <c r="GUU25" s="406" t="n"/>
      <c r="GUV25" s="406" t="n"/>
      <c r="GUW25" s="406" t="n"/>
      <c r="GUX25" s="406" t="n"/>
      <c r="GUY25" s="406" t="n"/>
      <c r="GUZ25" s="406" t="n"/>
      <c r="GVA25" s="406" t="n"/>
      <c r="GVB25" s="406" t="n"/>
      <c r="GVC25" s="406" t="n"/>
      <c r="GVD25" s="406" t="n"/>
      <c r="GVE25" s="406" t="n"/>
      <c r="GVF25" s="406" t="n"/>
      <c r="GVG25" s="406" t="n"/>
      <c r="GVH25" s="406" t="n"/>
      <c r="GVI25" s="406" t="n"/>
      <c r="GVJ25" s="406" t="n"/>
      <c r="GVK25" s="406" t="n"/>
      <c r="GVL25" s="406" t="n"/>
      <c r="GVM25" s="406" t="n"/>
      <c r="GVN25" s="406" t="n"/>
      <c r="GVO25" s="406" t="n"/>
      <c r="GVP25" s="406" t="n"/>
      <c r="GVQ25" s="406" t="n"/>
      <c r="GVR25" s="406" t="n"/>
      <c r="GVS25" s="406" t="n"/>
      <c r="GVT25" s="406" t="n"/>
      <c r="GVU25" s="406" t="n"/>
      <c r="GVV25" s="406" t="n"/>
      <c r="GVW25" s="406" t="n"/>
      <c r="GVX25" s="406" t="n"/>
      <c r="GVY25" s="406" t="n"/>
      <c r="GVZ25" s="406" t="n"/>
      <c r="GWA25" s="406" t="n"/>
      <c r="GWB25" s="406" t="n"/>
      <c r="GWC25" s="406" t="n"/>
      <c r="GWD25" s="406" t="n"/>
      <c r="GWE25" s="406" t="n"/>
      <c r="GWF25" s="406" t="n"/>
      <c r="GWG25" s="406" t="n"/>
      <c r="GWH25" s="406" t="n"/>
      <c r="GWI25" s="406" t="n"/>
      <c r="GWJ25" s="406" t="n"/>
      <c r="GWK25" s="406" t="n"/>
      <c r="GWL25" s="406" t="n"/>
      <c r="GWM25" s="406" t="n"/>
      <c r="GWN25" s="406" t="n"/>
      <c r="GWO25" s="406" t="n"/>
      <c r="GWP25" s="406" t="n"/>
      <c r="GWQ25" s="406" t="n"/>
      <c r="GWR25" s="406" t="n"/>
      <c r="GWS25" s="406" t="n"/>
      <c r="GWT25" s="406" t="n"/>
      <c r="GWU25" s="406" t="n"/>
      <c r="GWV25" s="406" t="n"/>
      <c r="GWW25" s="406" t="n"/>
      <c r="GWX25" s="406" t="n"/>
      <c r="GWY25" s="406" t="n"/>
      <c r="GWZ25" s="406" t="n"/>
      <c r="GXA25" s="406" t="n"/>
      <c r="GXB25" s="406" t="n"/>
      <c r="GXC25" s="406" t="n"/>
      <c r="GXD25" s="406" t="n"/>
      <c r="GXE25" s="406" t="n"/>
      <c r="GXF25" s="406" t="n"/>
      <c r="GXG25" s="406" t="n"/>
      <c r="GXH25" s="406" t="n"/>
      <c r="GXI25" s="406" t="n"/>
      <c r="GXJ25" s="406" t="n"/>
      <c r="GXK25" s="406" t="n"/>
      <c r="GXL25" s="406" t="n"/>
      <c r="GXM25" s="406" t="n"/>
      <c r="GXN25" s="406" t="n"/>
      <c r="GXO25" s="406" t="n"/>
      <c r="GXP25" s="406" t="n"/>
      <c r="GXQ25" s="406" t="n"/>
      <c r="GXR25" s="406" t="n"/>
      <c r="GXS25" s="406" t="n"/>
      <c r="GXT25" s="406" t="n"/>
      <c r="GXU25" s="406" t="n"/>
      <c r="GXV25" s="406" t="n"/>
      <c r="GXW25" s="406" t="n"/>
      <c r="GXX25" s="406" t="n"/>
      <c r="GXY25" s="406" t="n"/>
      <c r="GXZ25" s="406" t="n"/>
      <c r="GYA25" s="406" t="n"/>
      <c r="GYB25" s="406" t="n"/>
      <c r="GYC25" s="406" t="n"/>
      <c r="GYD25" s="406" t="n"/>
      <c r="GYE25" s="406" t="n"/>
      <c r="GYF25" s="406" t="n"/>
      <c r="GYG25" s="406" t="n"/>
      <c r="GYH25" s="406" t="n"/>
      <c r="GYI25" s="406" t="n"/>
      <c r="GYJ25" s="406" t="n"/>
      <c r="GYK25" s="406" t="n"/>
      <c r="GYL25" s="406" t="n"/>
      <c r="GYM25" s="406" t="n"/>
      <c r="GYN25" s="406" t="n"/>
      <c r="GYO25" s="406" t="n"/>
      <c r="GYP25" s="406" t="n"/>
      <c r="GYQ25" s="406" t="n"/>
      <c r="GYR25" s="406" t="n"/>
      <c r="GYS25" s="406" t="n"/>
      <c r="GYT25" s="406" t="n"/>
      <c r="GYU25" s="406" t="n"/>
      <c r="GYV25" s="406" t="n"/>
      <c r="GYW25" s="406" t="n"/>
      <c r="GYX25" s="406" t="n"/>
      <c r="GYY25" s="406" t="n"/>
      <c r="GYZ25" s="406" t="n"/>
      <c r="GZA25" s="406" t="n"/>
      <c r="GZB25" s="406" t="n"/>
      <c r="GZC25" s="406" t="n"/>
      <c r="GZD25" s="406" t="n"/>
      <c r="GZE25" s="406" t="n"/>
      <c r="GZF25" s="406" t="n"/>
      <c r="GZG25" s="406" t="n"/>
      <c r="GZH25" s="406" t="n"/>
      <c r="GZI25" s="406" t="n"/>
      <c r="GZJ25" s="406" t="n"/>
      <c r="GZK25" s="406" t="n"/>
      <c r="GZL25" s="406" t="n"/>
      <c r="GZM25" s="406" t="n"/>
      <c r="GZN25" s="406" t="n"/>
      <c r="GZO25" s="406" t="n"/>
      <c r="GZP25" s="406" t="n"/>
      <c r="GZQ25" s="406" t="n"/>
      <c r="GZR25" s="406" t="n"/>
      <c r="GZS25" s="406" t="n"/>
      <c r="GZT25" s="406" t="n"/>
      <c r="GZU25" s="406" t="n"/>
      <c r="GZV25" s="406" t="n"/>
      <c r="GZW25" s="406" t="n"/>
      <c r="GZX25" s="406" t="n"/>
      <c r="GZY25" s="406" t="n"/>
      <c r="GZZ25" s="406" t="n"/>
      <c r="HAA25" s="406" t="n"/>
      <c r="HAB25" s="406" t="n"/>
      <c r="HAC25" s="406" t="n"/>
      <c r="HAD25" s="406" t="n"/>
      <c r="HAE25" s="406" t="n"/>
      <c r="HAF25" s="406" t="n"/>
      <c r="HAG25" s="406" t="n"/>
      <c r="HAH25" s="406" t="n"/>
      <c r="HAI25" s="406" t="n"/>
      <c r="HAJ25" s="406" t="n"/>
      <c r="HAK25" s="406" t="n"/>
      <c r="HAL25" s="406" t="n"/>
      <c r="HAM25" s="406" t="n"/>
      <c r="HAN25" s="406" t="n"/>
      <c r="HAO25" s="406" t="n"/>
      <c r="HAP25" s="406" t="n"/>
      <c r="HAQ25" s="406" t="n"/>
      <c r="HAR25" s="406" t="n"/>
      <c r="HAS25" s="406" t="n"/>
      <c r="HAT25" s="406" t="n"/>
      <c r="HAU25" s="406" t="n"/>
      <c r="HAV25" s="406" t="n"/>
      <c r="HAW25" s="406" t="n"/>
      <c r="HAX25" s="406" t="n"/>
      <c r="HAY25" s="406" t="n"/>
      <c r="HAZ25" s="406" t="n"/>
      <c r="HBA25" s="406" t="n"/>
      <c r="HBB25" s="406" t="n"/>
      <c r="HBC25" s="406" t="n"/>
      <c r="HBD25" s="406" t="n"/>
      <c r="HBE25" s="406" t="n"/>
      <c r="HBF25" s="406" t="n"/>
      <c r="HBG25" s="406" t="n"/>
      <c r="HBH25" s="406" t="n"/>
      <c r="HBI25" s="406" t="n"/>
      <c r="HBJ25" s="406" t="n"/>
      <c r="HBK25" s="406" t="n"/>
      <c r="HBL25" s="406" t="n"/>
      <c r="HBM25" s="406" t="n"/>
      <c r="HBN25" s="406" t="n"/>
      <c r="HBO25" s="406" t="n"/>
      <c r="HBP25" s="406" t="n"/>
      <c r="HBQ25" s="406" t="n"/>
      <c r="HBR25" s="406" t="n"/>
      <c r="HBS25" s="406" t="n"/>
      <c r="HBT25" s="406" t="n"/>
      <c r="HBU25" s="406" t="n"/>
      <c r="HBV25" s="406" t="n"/>
      <c r="HBW25" s="406" t="n"/>
      <c r="HBX25" s="406" t="n"/>
      <c r="HBY25" s="406" t="n"/>
      <c r="HBZ25" s="406" t="n"/>
      <c r="HCA25" s="406" t="n"/>
      <c r="HCB25" s="406" t="n"/>
      <c r="HCC25" s="406" t="n"/>
      <c r="HCD25" s="406" t="n"/>
      <c r="HCE25" s="406" t="n"/>
      <c r="HCF25" s="406" t="n"/>
      <c r="HCG25" s="406" t="n"/>
      <c r="HCH25" s="406" t="n"/>
      <c r="HCI25" s="406" t="n"/>
      <c r="HCJ25" s="406" t="n"/>
      <c r="HCK25" s="406" t="n"/>
      <c r="HCL25" s="406" t="n"/>
      <c r="HCM25" s="406" t="n"/>
      <c r="HCN25" s="406" t="n"/>
      <c r="HCO25" s="406" t="n"/>
      <c r="HCP25" s="406" t="n"/>
      <c r="HCQ25" s="406" t="n"/>
      <c r="HCR25" s="406" t="n"/>
      <c r="HCS25" s="406" t="n"/>
      <c r="HCT25" s="406" t="n"/>
      <c r="HCU25" s="406" t="n"/>
      <c r="HCV25" s="406" t="n"/>
      <c r="HCW25" s="406" t="n"/>
      <c r="HCX25" s="406" t="n"/>
      <c r="HCY25" s="406" t="n"/>
      <c r="HCZ25" s="406" t="n"/>
      <c r="HDA25" s="406" t="n"/>
      <c r="HDB25" s="406" t="n"/>
      <c r="HDC25" s="406" t="n"/>
      <c r="HDD25" s="406" t="n"/>
      <c r="HDE25" s="406" t="n"/>
      <c r="HDF25" s="406" t="n"/>
      <c r="HDG25" s="406" t="n"/>
      <c r="HDH25" s="406" t="n"/>
      <c r="HDI25" s="406" t="n"/>
      <c r="HDJ25" s="406" t="n"/>
      <c r="HDK25" s="406" t="n"/>
      <c r="HDL25" s="406" t="n"/>
      <c r="HDM25" s="406" t="n"/>
      <c r="HDN25" s="406" t="n"/>
      <c r="HDO25" s="406" t="n"/>
      <c r="HDP25" s="406" t="n"/>
      <c r="HDQ25" s="406" t="n"/>
      <c r="HDR25" s="406" t="n"/>
      <c r="HDS25" s="406" t="n"/>
      <c r="HDT25" s="406" t="n"/>
      <c r="HDU25" s="406" t="n"/>
      <c r="HDV25" s="406" t="n"/>
      <c r="HDW25" s="406" t="n"/>
      <c r="HDX25" s="406" t="n"/>
      <c r="HDY25" s="406" t="n"/>
      <c r="HDZ25" s="406" t="n"/>
      <c r="HEA25" s="406" t="n"/>
      <c r="HEB25" s="406" t="n"/>
      <c r="HEC25" s="406" t="n"/>
      <c r="HED25" s="406" t="n"/>
      <c r="HEE25" s="406" t="n"/>
      <c r="HEF25" s="406" t="n"/>
      <c r="HEG25" s="406" t="n"/>
      <c r="HEH25" s="406" t="n"/>
      <c r="HEI25" s="406" t="n"/>
      <c r="HEJ25" s="406" t="n"/>
      <c r="HEK25" s="406" t="n"/>
      <c r="HEL25" s="406" t="n"/>
      <c r="HEM25" s="406" t="n"/>
      <c r="HEN25" s="406" t="n"/>
      <c r="HEO25" s="406" t="n"/>
      <c r="HEP25" s="406" t="n"/>
      <c r="HEQ25" s="406" t="n"/>
      <c r="HER25" s="406" t="n"/>
      <c r="HES25" s="406" t="n"/>
      <c r="HET25" s="406" t="n"/>
      <c r="HEU25" s="406" t="n"/>
      <c r="HEV25" s="406" t="n"/>
      <c r="HEW25" s="406" t="n"/>
      <c r="HEX25" s="406" t="n"/>
      <c r="HEY25" s="406" t="n"/>
      <c r="HEZ25" s="406" t="n"/>
      <c r="HFA25" s="406" t="n"/>
      <c r="HFB25" s="406" t="n"/>
      <c r="HFC25" s="406" t="n"/>
      <c r="HFD25" s="406" t="n"/>
      <c r="HFE25" s="406" t="n"/>
      <c r="HFF25" s="406" t="n"/>
      <c r="HFG25" s="406" t="n"/>
      <c r="HFH25" s="406" t="n"/>
      <c r="HFI25" s="406" t="n"/>
      <c r="HFJ25" s="406" t="n"/>
      <c r="HFK25" s="406" t="n"/>
      <c r="HFL25" s="406" t="n"/>
      <c r="HFM25" s="406" t="n"/>
      <c r="HFN25" s="406" t="n"/>
      <c r="HFO25" s="406" t="n"/>
      <c r="HFP25" s="406" t="n"/>
      <c r="HFQ25" s="406" t="n"/>
      <c r="HFR25" s="406" t="n"/>
      <c r="HFS25" s="406" t="n"/>
      <c r="HFT25" s="406" t="n"/>
      <c r="HFU25" s="406" t="n"/>
      <c r="HFV25" s="406" t="n"/>
      <c r="HFW25" s="406" t="n"/>
      <c r="HFX25" s="406" t="n"/>
      <c r="HFY25" s="406" t="n"/>
      <c r="HFZ25" s="406" t="n"/>
      <c r="HGA25" s="406" t="n"/>
      <c r="HGB25" s="406" t="n"/>
      <c r="HGC25" s="406" t="n"/>
      <c r="HGD25" s="406" t="n"/>
      <c r="HGE25" s="406" t="n"/>
      <c r="HGF25" s="406" t="n"/>
      <c r="HGG25" s="406" t="n"/>
      <c r="HGH25" s="406" t="n"/>
      <c r="HGI25" s="406" t="n"/>
      <c r="HGJ25" s="406" t="n"/>
      <c r="HGK25" s="406" t="n"/>
      <c r="HGL25" s="406" t="n"/>
      <c r="HGM25" s="406" t="n"/>
      <c r="HGN25" s="406" t="n"/>
      <c r="HGO25" s="406" t="n"/>
      <c r="HGP25" s="406" t="n"/>
      <c r="HGQ25" s="406" t="n"/>
      <c r="HGR25" s="406" t="n"/>
      <c r="HGS25" s="406" t="n"/>
      <c r="HGT25" s="406" t="n"/>
      <c r="HGU25" s="406" t="n"/>
      <c r="HGV25" s="406" t="n"/>
      <c r="HGW25" s="406" t="n"/>
      <c r="HGX25" s="406" t="n"/>
      <c r="HGY25" s="406" t="n"/>
      <c r="HGZ25" s="406" t="n"/>
      <c r="HHA25" s="406" t="n"/>
      <c r="HHB25" s="406" t="n"/>
      <c r="HHC25" s="406" t="n"/>
      <c r="HHD25" s="406" t="n"/>
      <c r="HHE25" s="406" t="n"/>
      <c r="HHF25" s="406" t="n"/>
      <c r="HHG25" s="406" t="n"/>
      <c r="HHH25" s="406" t="n"/>
      <c r="HHI25" s="406" t="n"/>
      <c r="HHJ25" s="406" t="n"/>
      <c r="HHK25" s="406" t="n"/>
      <c r="HHL25" s="406" t="n"/>
      <c r="HHM25" s="406" t="n"/>
      <c r="HHN25" s="406" t="n"/>
      <c r="HHO25" s="406" t="n"/>
      <c r="HHP25" s="406" t="n"/>
      <c r="HHQ25" s="406" t="n"/>
      <c r="HHR25" s="406" t="n"/>
      <c r="HHS25" s="406" t="n"/>
      <c r="HHT25" s="406" t="n"/>
      <c r="HHU25" s="406" t="n"/>
      <c r="HHV25" s="406" t="n"/>
      <c r="HHW25" s="406" t="n"/>
      <c r="HHX25" s="406" t="n"/>
      <c r="HHY25" s="406" t="n"/>
      <c r="HHZ25" s="406" t="n"/>
      <c r="HIA25" s="406" t="n"/>
      <c r="HIB25" s="406" t="n"/>
      <c r="HIC25" s="406" t="n"/>
      <c r="HID25" s="406" t="n"/>
      <c r="HIE25" s="406" t="n"/>
      <c r="HIF25" s="406" t="n"/>
      <c r="HIG25" s="406" t="n"/>
      <c r="HIH25" s="406" t="n"/>
      <c r="HII25" s="406" t="n"/>
      <c r="HIJ25" s="406" t="n"/>
      <c r="HIK25" s="406" t="n"/>
      <c r="HIL25" s="406" t="n"/>
      <c r="HIM25" s="406" t="n"/>
      <c r="HIN25" s="406" t="n"/>
      <c r="HIO25" s="406" t="n"/>
      <c r="HIP25" s="406" t="n"/>
      <c r="HIQ25" s="406" t="n"/>
      <c r="HIR25" s="406" t="n"/>
      <c r="HIS25" s="406" t="n"/>
      <c r="HIT25" s="406" t="n"/>
      <c r="HIU25" s="406" t="n"/>
      <c r="HIV25" s="406" t="n"/>
      <c r="HIW25" s="406" t="n"/>
      <c r="HIX25" s="406" t="n"/>
      <c r="HIY25" s="406" t="n"/>
      <c r="HIZ25" s="406" t="n"/>
      <c r="HJA25" s="406" t="n"/>
      <c r="HJB25" s="406" t="n"/>
      <c r="HJC25" s="406" t="n"/>
      <c r="HJD25" s="406" t="n"/>
      <c r="HJE25" s="406" t="n"/>
      <c r="HJF25" s="406" t="n"/>
      <c r="HJG25" s="406" t="n"/>
      <c r="HJH25" s="406" t="n"/>
      <c r="HJI25" s="406" t="n"/>
      <c r="HJJ25" s="406" t="n"/>
      <c r="HJK25" s="406" t="n"/>
      <c r="HJL25" s="406" t="n"/>
      <c r="HJM25" s="406" t="n"/>
      <c r="HJN25" s="406" t="n"/>
      <c r="HJO25" s="406" t="n"/>
      <c r="HJP25" s="406" t="n"/>
      <c r="HJQ25" s="406" t="n"/>
      <c r="HJR25" s="406" t="n"/>
      <c r="HJS25" s="406" t="n"/>
      <c r="HJT25" s="406" t="n"/>
      <c r="HJU25" s="406" t="n"/>
      <c r="HJV25" s="406" t="n"/>
      <c r="HJW25" s="406" t="n"/>
      <c r="HJX25" s="406" t="n"/>
      <c r="HJY25" s="406" t="n"/>
      <c r="HJZ25" s="406" t="n"/>
      <c r="HKA25" s="406" t="n"/>
      <c r="HKB25" s="406" t="n"/>
      <c r="HKC25" s="406" t="n"/>
      <c r="HKD25" s="406" t="n"/>
      <c r="HKE25" s="406" t="n"/>
      <c r="HKF25" s="406" t="n"/>
      <c r="HKG25" s="406" t="n"/>
      <c r="HKH25" s="406" t="n"/>
      <c r="HKI25" s="406" t="n"/>
      <c r="HKJ25" s="406" t="n"/>
      <c r="HKK25" s="406" t="n"/>
      <c r="HKL25" s="406" t="n"/>
      <c r="HKM25" s="406" t="n"/>
      <c r="HKN25" s="406" t="n"/>
      <c r="HKO25" s="406" t="n"/>
      <c r="HKP25" s="406" t="n"/>
      <c r="HKQ25" s="406" t="n"/>
      <c r="HKR25" s="406" t="n"/>
      <c r="HKS25" s="406" t="n"/>
      <c r="HKT25" s="406" t="n"/>
      <c r="HKU25" s="406" t="n"/>
      <c r="HKV25" s="406" t="n"/>
      <c r="HKW25" s="406" t="n"/>
      <c r="HKX25" s="406" t="n"/>
      <c r="HKY25" s="406" t="n"/>
      <c r="HKZ25" s="406" t="n"/>
      <c r="HLA25" s="406" t="n"/>
      <c r="HLB25" s="406" t="n"/>
      <c r="HLC25" s="406" t="n"/>
      <c r="HLD25" s="406" t="n"/>
      <c r="HLE25" s="406" t="n"/>
      <c r="HLF25" s="406" t="n"/>
      <c r="HLG25" s="406" t="n"/>
      <c r="HLH25" s="406" t="n"/>
      <c r="HLI25" s="406" t="n"/>
      <c r="HLJ25" s="406" t="n"/>
      <c r="HLK25" s="406" t="n"/>
      <c r="HLL25" s="406" t="n"/>
      <c r="HLM25" s="406" t="n"/>
      <c r="HLN25" s="406" t="n"/>
      <c r="HLO25" s="406" t="n"/>
      <c r="HLP25" s="406" t="n"/>
      <c r="HLQ25" s="406" t="n"/>
      <c r="HLR25" s="406" t="n"/>
      <c r="HLS25" s="406" t="n"/>
      <c r="HLT25" s="406" t="n"/>
      <c r="HLU25" s="406" t="n"/>
      <c r="HLV25" s="406" t="n"/>
      <c r="HLW25" s="406" t="n"/>
      <c r="HLX25" s="406" t="n"/>
      <c r="HLY25" s="406" t="n"/>
      <c r="HLZ25" s="406" t="n"/>
      <c r="HMA25" s="406" t="n"/>
      <c r="HMB25" s="406" t="n"/>
      <c r="HMC25" s="406" t="n"/>
      <c r="HMD25" s="406" t="n"/>
      <c r="HME25" s="406" t="n"/>
      <c r="HMF25" s="406" t="n"/>
      <c r="HMG25" s="406" t="n"/>
      <c r="HMH25" s="406" t="n"/>
      <c r="HMI25" s="406" t="n"/>
      <c r="HMJ25" s="406" t="n"/>
      <c r="HMK25" s="406" t="n"/>
      <c r="HML25" s="406" t="n"/>
      <c r="HMM25" s="406" t="n"/>
      <c r="HMN25" s="406" t="n"/>
      <c r="HMO25" s="406" t="n"/>
      <c r="HMP25" s="406" t="n"/>
      <c r="HMQ25" s="406" t="n"/>
      <c r="HMR25" s="406" t="n"/>
      <c r="HMS25" s="406" t="n"/>
      <c r="HMT25" s="406" t="n"/>
      <c r="HMU25" s="406" t="n"/>
      <c r="HMV25" s="406" t="n"/>
      <c r="HMW25" s="406" t="n"/>
      <c r="HMX25" s="406" t="n"/>
      <c r="HMY25" s="406" t="n"/>
      <c r="HMZ25" s="406" t="n"/>
      <c r="HNA25" s="406" t="n"/>
      <c r="HNB25" s="406" t="n"/>
      <c r="HNC25" s="406" t="n"/>
      <c r="HND25" s="406" t="n"/>
      <c r="HNE25" s="406" t="n"/>
      <c r="HNF25" s="406" t="n"/>
      <c r="HNG25" s="406" t="n"/>
      <c r="HNH25" s="406" t="n"/>
      <c r="HNI25" s="406" t="n"/>
      <c r="HNJ25" s="406" t="n"/>
      <c r="HNK25" s="406" t="n"/>
      <c r="HNL25" s="406" t="n"/>
      <c r="HNM25" s="406" t="n"/>
      <c r="HNN25" s="406" t="n"/>
      <c r="HNO25" s="406" t="n"/>
      <c r="HNP25" s="406" t="n"/>
      <c r="HNQ25" s="406" t="n"/>
      <c r="HNR25" s="406" t="n"/>
      <c r="HNS25" s="406" t="n"/>
      <c r="HNT25" s="406" t="n"/>
      <c r="HNU25" s="406" t="n"/>
      <c r="HNV25" s="406" t="n"/>
      <c r="HNW25" s="406" t="n"/>
      <c r="HNX25" s="406" t="n"/>
      <c r="HNY25" s="406" t="n"/>
      <c r="HNZ25" s="406" t="n"/>
      <c r="HOA25" s="406" t="n"/>
      <c r="HOB25" s="406" t="n"/>
      <c r="HOC25" s="406" t="n"/>
      <c r="HOD25" s="406" t="n"/>
      <c r="HOE25" s="406" t="n"/>
      <c r="HOF25" s="406" t="n"/>
      <c r="HOG25" s="406" t="n"/>
      <c r="HOH25" s="406" t="n"/>
      <c r="HOI25" s="406" t="n"/>
      <c r="HOJ25" s="406" t="n"/>
      <c r="HOK25" s="406" t="n"/>
      <c r="HOL25" s="406" t="n"/>
      <c r="HOM25" s="406" t="n"/>
      <c r="HON25" s="406" t="n"/>
      <c r="HOO25" s="406" t="n"/>
      <c r="HOP25" s="406" t="n"/>
      <c r="HOQ25" s="406" t="n"/>
      <c r="HOR25" s="406" t="n"/>
      <c r="HOS25" s="406" t="n"/>
      <c r="HOT25" s="406" t="n"/>
      <c r="HOU25" s="406" t="n"/>
      <c r="HOV25" s="406" t="n"/>
      <c r="HOW25" s="406" t="n"/>
      <c r="HOX25" s="406" t="n"/>
      <c r="HOY25" s="406" t="n"/>
      <c r="HOZ25" s="406" t="n"/>
      <c r="HPA25" s="406" t="n"/>
      <c r="HPB25" s="406" t="n"/>
      <c r="HPC25" s="406" t="n"/>
      <c r="HPD25" s="406" t="n"/>
      <c r="HPE25" s="406" t="n"/>
      <c r="HPF25" s="406" t="n"/>
      <c r="HPG25" s="406" t="n"/>
      <c r="HPH25" s="406" t="n"/>
      <c r="HPI25" s="406" t="n"/>
      <c r="HPJ25" s="406" t="n"/>
      <c r="HPK25" s="406" t="n"/>
      <c r="HPL25" s="406" t="n"/>
      <c r="HPM25" s="406" t="n"/>
      <c r="HPN25" s="406" t="n"/>
      <c r="HPO25" s="406" t="n"/>
      <c r="HPP25" s="406" t="n"/>
      <c r="HPQ25" s="406" t="n"/>
      <c r="HPR25" s="406" t="n"/>
      <c r="HPS25" s="406" t="n"/>
      <c r="HPT25" s="406" t="n"/>
      <c r="HPU25" s="406" t="n"/>
      <c r="HPV25" s="406" t="n"/>
      <c r="HPW25" s="406" t="n"/>
      <c r="HPX25" s="406" t="n"/>
      <c r="HPY25" s="406" t="n"/>
      <c r="HPZ25" s="406" t="n"/>
      <c r="HQA25" s="406" t="n"/>
      <c r="HQB25" s="406" t="n"/>
      <c r="HQC25" s="406" t="n"/>
      <c r="HQD25" s="406" t="n"/>
      <c r="HQE25" s="406" t="n"/>
      <c r="HQF25" s="406" t="n"/>
      <c r="HQG25" s="406" t="n"/>
      <c r="HQH25" s="406" t="n"/>
      <c r="HQI25" s="406" t="n"/>
      <c r="HQJ25" s="406" t="n"/>
      <c r="HQK25" s="406" t="n"/>
      <c r="HQL25" s="406" t="n"/>
      <c r="HQM25" s="406" t="n"/>
      <c r="HQN25" s="406" t="n"/>
      <c r="HQO25" s="406" t="n"/>
      <c r="HQP25" s="406" t="n"/>
      <c r="HQQ25" s="406" t="n"/>
      <c r="HQR25" s="406" t="n"/>
      <c r="HQS25" s="406" t="n"/>
      <c r="HQT25" s="406" t="n"/>
      <c r="HQU25" s="406" t="n"/>
      <c r="HQV25" s="406" t="n"/>
      <c r="HQW25" s="406" t="n"/>
      <c r="HQX25" s="406" t="n"/>
      <c r="HQY25" s="406" t="n"/>
      <c r="HQZ25" s="406" t="n"/>
      <c r="HRA25" s="406" t="n"/>
      <c r="HRB25" s="406" t="n"/>
      <c r="HRC25" s="406" t="n"/>
      <c r="HRD25" s="406" t="n"/>
      <c r="HRE25" s="406" t="n"/>
      <c r="HRF25" s="406" t="n"/>
      <c r="HRG25" s="406" t="n"/>
      <c r="HRH25" s="406" t="n"/>
      <c r="HRI25" s="406" t="n"/>
      <c r="HRJ25" s="406" t="n"/>
      <c r="HRK25" s="406" t="n"/>
      <c r="HRL25" s="406" t="n"/>
      <c r="HRM25" s="406" t="n"/>
      <c r="HRN25" s="406" t="n"/>
      <c r="HRO25" s="406" t="n"/>
      <c r="HRP25" s="406" t="n"/>
      <c r="HRQ25" s="406" t="n"/>
      <c r="HRR25" s="406" t="n"/>
      <c r="HRS25" s="406" t="n"/>
      <c r="HRT25" s="406" t="n"/>
      <c r="HRU25" s="406" t="n"/>
      <c r="HRV25" s="406" t="n"/>
      <c r="HRW25" s="406" t="n"/>
      <c r="HRX25" s="406" t="n"/>
      <c r="HRY25" s="406" t="n"/>
      <c r="HRZ25" s="406" t="n"/>
      <c r="HSA25" s="406" t="n"/>
      <c r="HSB25" s="406" t="n"/>
      <c r="HSC25" s="406" t="n"/>
      <c r="HSD25" s="406" t="n"/>
      <c r="HSE25" s="406" t="n"/>
      <c r="HSF25" s="406" t="n"/>
      <c r="HSG25" s="406" t="n"/>
      <c r="HSH25" s="406" t="n"/>
      <c r="HSI25" s="406" t="n"/>
      <c r="HSJ25" s="406" t="n"/>
      <c r="HSK25" s="406" t="n"/>
      <c r="HSL25" s="406" t="n"/>
      <c r="HSM25" s="406" t="n"/>
      <c r="HSN25" s="406" t="n"/>
      <c r="HSO25" s="406" t="n"/>
      <c r="HSP25" s="406" t="n"/>
      <c r="HSQ25" s="406" t="n"/>
      <c r="HSR25" s="406" t="n"/>
      <c r="HSS25" s="406" t="n"/>
      <c r="HST25" s="406" t="n"/>
      <c r="HSU25" s="406" t="n"/>
      <c r="HSV25" s="406" t="n"/>
      <c r="HSW25" s="406" t="n"/>
      <c r="HSX25" s="406" t="n"/>
      <c r="HSY25" s="406" t="n"/>
      <c r="HSZ25" s="406" t="n"/>
      <c r="HTA25" s="406" t="n"/>
      <c r="HTB25" s="406" t="n"/>
      <c r="HTC25" s="406" t="n"/>
      <c r="HTD25" s="406" t="n"/>
      <c r="HTE25" s="406" t="n"/>
      <c r="HTF25" s="406" t="n"/>
      <c r="HTG25" s="406" t="n"/>
      <c r="HTH25" s="406" t="n"/>
      <c r="HTI25" s="406" t="n"/>
      <c r="HTJ25" s="406" t="n"/>
      <c r="HTK25" s="406" t="n"/>
      <c r="HTL25" s="406" t="n"/>
      <c r="HTM25" s="406" t="n"/>
      <c r="HTN25" s="406" t="n"/>
      <c r="HTO25" s="406" t="n"/>
      <c r="HTP25" s="406" t="n"/>
      <c r="HTQ25" s="406" t="n"/>
      <c r="HTR25" s="406" t="n"/>
      <c r="HTS25" s="406" t="n"/>
      <c r="HTT25" s="406" t="n"/>
      <c r="HTU25" s="406" t="n"/>
      <c r="HTV25" s="406" t="n"/>
      <c r="HTW25" s="406" t="n"/>
      <c r="HTX25" s="406" t="n"/>
      <c r="HTY25" s="406" t="n"/>
      <c r="HTZ25" s="406" t="n"/>
      <c r="HUA25" s="406" t="n"/>
      <c r="HUB25" s="406" t="n"/>
      <c r="HUC25" s="406" t="n"/>
      <c r="HUD25" s="406" t="n"/>
      <c r="HUE25" s="406" t="n"/>
      <c r="HUF25" s="406" t="n"/>
      <c r="HUG25" s="406" t="n"/>
      <c r="HUH25" s="406" t="n"/>
      <c r="HUI25" s="406" t="n"/>
      <c r="HUJ25" s="406" t="n"/>
      <c r="HUK25" s="406" t="n"/>
      <c r="HUL25" s="406" t="n"/>
      <c r="HUM25" s="406" t="n"/>
      <c r="HUN25" s="406" t="n"/>
      <c r="HUO25" s="406" t="n"/>
      <c r="HUP25" s="406" t="n"/>
      <c r="HUQ25" s="406" t="n"/>
      <c r="HUR25" s="406" t="n"/>
      <c r="HUS25" s="406" t="n"/>
      <c r="HUT25" s="406" t="n"/>
      <c r="HUU25" s="406" t="n"/>
      <c r="HUV25" s="406" t="n"/>
      <c r="HUW25" s="406" t="n"/>
      <c r="HUX25" s="406" t="n"/>
      <c r="HUY25" s="406" t="n"/>
      <c r="HUZ25" s="406" t="n"/>
      <c r="HVA25" s="406" t="n"/>
      <c r="HVB25" s="406" t="n"/>
      <c r="HVC25" s="406" t="n"/>
      <c r="HVD25" s="406" t="n"/>
      <c r="HVE25" s="406" t="n"/>
      <c r="HVF25" s="406" t="n"/>
      <c r="HVG25" s="406" t="n"/>
      <c r="HVH25" s="406" t="n"/>
      <c r="HVI25" s="406" t="n"/>
      <c r="HVJ25" s="406" t="n"/>
      <c r="HVK25" s="406" t="n"/>
      <c r="HVL25" s="406" t="n"/>
      <c r="HVM25" s="406" t="n"/>
      <c r="HVN25" s="406" t="n"/>
      <c r="HVO25" s="406" t="n"/>
      <c r="HVP25" s="406" t="n"/>
      <c r="HVQ25" s="406" t="n"/>
      <c r="HVR25" s="406" t="n"/>
      <c r="HVS25" s="406" t="n"/>
      <c r="HVT25" s="406" t="n"/>
      <c r="HVU25" s="406" t="n"/>
      <c r="HVV25" s="406" t="n"/>
      <c r="HVW25" s="406" t="n"/>
      <c r="HVX25" s="406" t="n"/>
      <c r="HVY25" s="406" t="n"/>
      <c r="HVZ25" s="406" t="n"/>
      <c r="HWA25" s="406" t="n"/>
      <c r="HWB25" s="406" t="n"/>
      <c r="HWC25" s="406" t="n"/>
      <c r="HWD25" s="406" t="n"/>
      <c r="HWE25" s="406" t="n"/>
      <c r="HWF25" s="406" t="n"/>
      <c r="HWG25" s="406" t="n"/>
      <c r="HWH25" s="406" t="n"/>
      <c r="HWI25" s="406" t="n"/>
      <c r="HWJ25" s="406" t="n"/>
      <c r="HWK25" s="406" t="n"/>
      <c r="HWL25" s="406" t="n"/>
      <c r="HWM25" s="406" t="n"/>
      <c r="HWN25" s="406" t="n"/>
      <c r="HWO25" s="406" t="n"/>
      <c r="HWP25" s="406" t="n"/>
      <c r="HWQ25" s="406" t="n"/>
      <c r="HWR25" s="406" t="n"/>
      <c r="HWS25" s="406" t="n"/>
      <c r="HWT25" s="406" t="n"/>
      <c r="HWU25" s="406" t="n"/>
      <c r="HWV25" s="406" t="n"/>
      <c r="HWW25" s="406" t="n"/>
      <c r="HWX25" s="406" t="n"/>
      <c r="HWY25" s="406" t="n"/>
      <c r="HWZ25" s="406" t="n"/>
      <c r="HXA25" s="406" t="n"/>
      <c r="HXB25" s="406" t="n"/>
      <c r="HXC25" s="406" t="n"/>
      <c r="HXD25" s="406" t="n"/>
      <c r="HXE25" s="406" t="n"/>
      <c r="HXF25" s="406" t="n"/>
      <c r="HXG25" s="406" t="n"/>
      <c r="HXH25" s="406" t="n"/>
      <c r="HXI25" s="406" t="n"/>
      <c r="HXJ25" s="406" t="n"/>
      <c r="HXK25" s="406" t="n"/>
      <c r="HXL25" s="406" t="n"/>
      <c r="HXM25" s="406" t="n"/>
      <c r="HXN25" s="406" t="n"/>
      <c r="HXO25" s="406" t="n"/>
      <c r="HXP25" s="406" t="n"/>
      <c r="HXQ25" s="406" t="n"/>
      <c r="HXR25" s="406" t="n"/>
      <c r="HXS25" s="406" t="n"/>
      <c r="HXT25" s="406" t="n"/>
      <c r="HXU25" s="406" t="n"/>
      <c r="HXV25" s="406" t="n"/>
      <c r="HXW25" s="406" t="n"/>
      <c r="HXX25" s="406" t="n"/>
      <c r="HXY25" s="406" t="n"/>
      <c r="HXZ25" s="406" t="n"/>
      <c r="HYA25" s="406" t="n"/>
      <c r="HYB25" s="406" t="n"/>
      <c r="HYC25" s="406" t="n"/>
      <c r="HYD25" s="406" t="n"/>
      <c r="HYE25" s="406" t="n"/>
      <c r="HYF25" s="406" t="n"/>
      <c r="HYG25" s="406" t="n"/>
      <c r="HYH25" s="406" t="n"/>
      <c r="HYI25" s="406" t="n"/>
      <c r="HYJ25" s="406" t="n"/>
      <c r="HYK25" s="406" t="n"/>
      <c r="HYL25" s="406" t="n"/>
      <c r="HYM25" s="406" t="n"/>
      <c r="HYN25" s="406" t="n"/>
      <c r="HYO25" s="406" t="n"/>
      <c r="HYP25" s="406" t="n"/>
      <c r="HYQ25" s="406" t="n"/>
      <c r="HYR25" s="406" t="n"/>
      <c r="HYS25" s="406" t="n"/>
      <c r="HYT25" s="406" t="n"/>
      <c r="HYU25" s="406" t="n"/>
      <c r="HYV25" s="406" t="n"/>
      <c r="HYW25" s="406" t="n"/>
      <c r="HYX25" s="406" t="n"/>
      <c r="HYY25" s="406" t="n"/>
      <c r="HYZ25" s="406" t="n"/>
      <c r="HZA25" s="406" t="n"/>
      <c r="HZB25" s="406" t="n"/>
      <c r="HZC25" s="406" t="n"/>
      <c r="HZD25" s="406" t="n"/>
      <c r="HZE25" s="406" t="n"/>
      <c r="HZF25" s="406" t="n"/>
      <c r="HZG25" s="406" t="n"/>
      <c r="HZH25" s="406" t="n"/>
      <c r="HZI25" s="406" t="n"/>
      <c r="HZJ25" s="406" t="n"/>
      <c r="HZK25" s="406" t="n"/>
      <c r="HZL25" s="406" t="n"/>
      <c r="HZM25" s="406" t="n"/>
      <c r="HZN25" s="406" t="n"/>
      <c r="HZO25" s="406" t="n"/>
      <c r="HZP25" s="406" t="n"/>
      <c r="HZQ25" s="406" t="n"/>
      <c r="HZR25" s="406" t="n"/>
      <c r="HZS25" s="406" t="n"/>
      <c r="HZT25" s="406" t="n"/>
      <c r="HZU25" s="406" t="n"/>
      <c r="HZV25" s="406" t="n"/>
      <c r="HZW25" s="406" t="n"/>
      <c r="HZX25" s="406" t="n"/>
      <c r="HZY25" s="406" t="n"/>
      <c r="HZZ25" s="406" t="n"/>
      <c r="IAA25" s="406" t="n"/>
      <c r="IAB25" s="406" t="n"/>
      <c r="IAC25" s="406" t="n"/>
      <c r="IAD25" s="406" t="n"/>
      <c r="IAE25" s="406" t="n"/>
      <c r="IAF25" s="406" t="n"/>
      <c r="IAG25" s="406" t="n"/>
      <c r="IAH25" s="406" t="n"/>
      <c r="IAI25" s="406" t="n"/>
      <c r="IAJ25" s="406" t="n"/>
      <c r="IAK25" s="406" t="n"/>
      <c r="IAL25" s="406" t="n"/>
      <c r="IAM25" s="406" t="n"/>
      <c r="IAN25" s="406" t="n"/>
      <c r="IAO25" s="406" t="n"/>
      <c r="IAP25" s="406" t="n"/>
      <c r="IAQ25" s="406" t="n"/>
      <c r="IAR25" s="406" t="n"/>
      <c r="IAS25" s="406" t="n"/>
      <c r="IAT25" s="406" t="n"/>
      <c r="IAU25" s="406" t="n"/>
      <c r="IAV25" s="406" t="n"/>
      <c r="IAW25" s="406" t="n"/>
      <c r="IAX25" s="406" t="n"/>
      <c r="IAY25" s="406" t="n"/>
      <c r="IAZ25" s="406" t="n"/>
      <c r="IBA25" s="406" t="n"/>
      <c r="IBB25" s="406" t="n"/>
      <c r="IBC25" s="406" t="n"/>
      <c r="IBD25" s="406" t="n"/>
      <c r="IBE25" s="406" t="n"/>
      <c r="IBF25" s="406" t="n"/>
      <c r="IBG25" s="406" t="n"/>
      <c r="IBH25" s="406" t="n"/>
      <c r="IBI25" s="406" t="n"/>
      <c r="IBJ25" s="406" t="n"/>
      <c r="IBK25" s="406" t="n"/>
      <c r="IBL25" s="406" t="n"/>
      <c r="IBM25" s="406" t="n"/>
      <c r="IBN25" s="406" t="n"/>
      <c r="IBO25" s="406" t="n"/>
      <c r="IBP25" s="406" t="n"/>
      <c r="IBQ25" s="406" t="n"/>
      <c r="IBR25" s="406" t="n"/>
      <c r="IBS25" s="406" t="n"/>
      <c r="IBT25" s="406" t="n"/>
      <c r="IBU25" s="406" t="n"/>
      <c r="IBV25" s="406" t="n"/>
      <c r="IBW25" s="406" t="n"/>
      <c r="IBX25" s="406" t="n"/>
      <c r="IBY25" s="406" t="n"/>
      <c r="IBZ25" s="406" t="n"/>
      <c r="ICA25" s="406" t="n"/>
      <c r="ICB25" s="406" t="n"/>
      <c r="ICC25" s="406" t="n"/>
      <c r="ICD25" s="406" t="n"/>
      <c r="ICE25" s="406" t="n"/>
      <c r="ICF25" s="406" t="n"/>
      <c r="ICG25" s="406" t="n"/>
      <c r="ICH25" s="406" t="n"/>
      <c r="ICI25" s="406" t="n"/>
      <c r="ICJ25" s="406" t="n"/>
      <c r="ICK25" s="406" t="n"/>
      <c r="ICL25" s="406" t="n"/>
      <c r="ICM25" s="406" t="n"/>
      <c r="ICN25" s="406" t="n"/>
      <c r="ICO25" s="406" t="n"/>
      <c r="ICP25" s="406" t="n"/>
      <c r="ICQ25" s="406" t="n"/>
      <c r="ICR25" s="406" t="n"/>
      <c r="ICS25" s="406" t="n"/>
      <c r="ICT25" s="406" t="n"/>
      <c r="ICU25" s="406" t="n"/>
      <c r="ICV25" s="406" t="n"/>
      <c r="ICW25" s="406" t="n"/>
      <c r="ICX25" s="406" t="n"/>
      <c r="ICY25" s="406" t="n"/>
      <c r="ICZ25" s="406" t="n"/>
      <c r="IDA25" s="406" t="n"/>
      <c r="IDB25" s="406" t="n"/>
      <c r="IDC25" s="406" t="n"/>
      <c r="IDD25" s="406" t="n"/>
      <c r="IDE25" s="406" t="n"/>
      <c r="IDF25" s="406" t="n"/>
      <c r="IDG25" s="406" t="n"/>
      <c r="IDH25" s="406" t="n"/>
      <c r="IDI25" s="406" t="n"/>
      <c r="IDJ25" s="406" t="n"/>
      <c r="IDK25" s="406" t="n"/>
      <c r="IDL25" s="406" t="n"/>
      <c r="IDM25" s="406" t="n"/>
      <c r="IDN25" s="406" t="n"/>
      <c r="IDO25" s="406" t="n"/>
      <c r="IDP25" s="406" t="n"/>
      <c r="IDQ25" s="406" t="n"/>
      <c r="IDR25" s="406" t="n"/>
      <c r="IDS25" s="406" t="n"/>
      <c r="IDT25" s="406" t="n"/>
      <c r="IDU25" s="406" t="n"/>
      <c r="IDV25" s="406" t="n"/>
      <c r="IDW25" s="406" t="n"/>
      <c r="IDX25" s="406" t="n"/>
      <c r="IDY25" s="406" t="n"/>
      <c r="IDZ25" s="406" t="n"/>
      <c r="IEA25" s="406" t="n"/>
      <c r="IEB25" s="406" t="n"/>
      <c r="IEC25" s="406" t="n"/>
      <c r="IED25" s="406" t="n"/>
      <c r="IEE25" s="406" t="n"/>
      <c r="IEF25" s="406" t="n"/>
      <c r="IEG25" s="406" t="n"/>
      <c r="IEH25" s="406" t="n"/>
      <c r="IEI25" s="406" t="n"/>
      <c r="IEJ25" s="406" t="n"/>
      <c r="IEK25" s="406" t="n"/>
      <c r="IEL25" s="406" t="n"/>
      <c r="IEM25" s="406" t="n"/>
      <c r="IEN25" s="406" t="n"/>
      <c r="IEO25" s="406" t="n"/>
      <c r="IEP25" s="406" t="n"/>
      <c r="IEQ25" s="406" t="n"/>
      <c r="IER25" s="406" t="n"/>
      <c r="IES25" s="406" t="n"/>
      <c r="IET25" s="406" t="n"/>
      <c r="IEU25" s="406" t="n"/>
      <c r="IEV25" s="406" t="n"/>
      <c r="IEW25" s="406" t="n"/>
      <c r="IEX25" s="406" t="n"/>
      <c r="IEY25" s="406" t="n"/>
      <c r="IEZ25" s="406" t="n"/>
      <c r="IFA25" s="406" t="n"/>
      <c r="IFB25" s="406" t="n"/>
      <c r="IFC25" s="406" t="n"/>
      <c r="IFD25" s="406" t="n"/>
      <c r="IFE25" s="406" t="n"/>
      <c r="IFF25" s="406" t="n"/>
      <c r="IFG25" s="406" t="n"/>
      <c r="IFH25" s="406" t="n"/>
      <c r="IFI25" s="406" t="n"/>
      <c r="IFJ25" s="406" t="n"/>
      <c r="IFK25" s="406" t="n"/>
      <c r="IFL25" s="406" t="n"/>
      <c r="IFM25" s="406" t="n"/>
      <c r="IFN25" s="406" t="n"/>
      <c r="IFO25" s="406" t="n"/>
      <c r="IFP25" s="406" t="n"/>
      <c r="IFQ25" s="406" t="n"/>
      <c r="IFR25" s="406" t="n"/>
      <c r="IFS25" s="406" t="n"/>
      <c r="IFT25" s="406" t="n"/>
      <c r="IFU25" s="406" t="n"/>
      <c r="IFV25" s="406" t="n"/>
      <c r="IFW25" s="406" t="n"/>
      <c r="IFX25" s="406" t="n"/>
      <c r="IFY25" s="406" t="n"/>
      <c r="IFZ25" s="406" t="n"/>
      <c r="IGA25" s="406" t="n"/>
      <c r="IGB25" s="406" t="n"/>
      <c r="IGC25" s="406" t="n"/>
      <c r="IGD25" s="406" t="n"/>
      <c r="IGE25" s="406" t="n"/>
      <c r="IGF25" s="406" t="n"/>
      <c r="IGG25" s="406" t="n"/>
      <c r="IGH25" s="406" t="n"/>
      <c r="IGI25" s="406" t="n"/>
      <c r="IGJ25" s="406" t="n"/>
      <c r="IGK25" s="406" t="n"/>
      <c r="IGL25" s="406" t="n"/>
      <c r="IGM25" s="406" t="n"/>
      <c r="IGN25" s="406" t="n"/>
      <c r="IGO25" s="406" t="n"/>
      <c r="IGP25" s="406" t="n"/>
      <c r="IGQ25" s="406" t="n"/>
      <c r="IGR25" s="406" t="n"/>
      <c r="IGS25" s="406" t="n"/>
      <c r="IGT25" s="406" t="n"/>
      <c r="IGU25" s="406" t="n"/>
      <c r="IGV25" s="406" t="n"/>
      <c r="IGW25" s="406" t="n"/>
      <c r="IGX25" s="406" t="n"/>
      <c r="IGY25" s="406" t="n"/>
      <c r="IGZ25" s="406" t="n"/>
      <c r="IHA25" s="406" t="n"/>
      <c r="IHB25" s="406" t="n"/>
      <c r="IHC25" s="406" t="n"/>
      <c r="IHD25" s="406" t="n"/>
      <c r="IHE25" s="406" t="n"/>
      <c r="IHF25" s="406" t="n"/>
      <c r="IHG25" s="406" t="n"/>
      <c r="IHH25" s="406" t="n"/>
      <c r="IHI25" s="406" t="n"/>
      <c r="IHJ25" s="406" t="n"/>
      <c r="IHK25" s="406" t="n"/>
      <c r="IHL25" s="406" t="n"/>
      <c r="IHM25" s="406" t="n"/>
      <c r="IHN25" s="406" t="n"/>
      <c r="IHO25" s="406" t="n"/>
      <c r="IHP25" s="406" t="n"/>
      <c r="IHQ25" s="406" t="n"/>
      <c r="IHR25" s="406" t="n"/>
      <c r="IHS25" s="406" t="n"/>
      <c r="IHT25" s="406" t="n"/>
      <c r="IHU25" s="406" t="n"/>
      <c r="IHV25" s="406" t="n"/>
      <c r="IHW25" s="406" t="n"/>
      <c r="IHX25" s="406" t="n"/>
      <c r="IHY25" s="406" t="n"/>
      <c r="IHZ25" s="406" t="n"/>
      <c r="IIA25" s="406" t="n"/>
      <c r="IIB25" s="406" t="n"/>
      <c r="IIC25" s="406" t="n"/>
      <c r="IID25" s="406" t="n"/>
      <c r="IIE25" s="406" t="n"/>
      <c r="IIF25" s="406" t="n"/>
      <c r="IIG25" s="406" t="n"/>
      <c r="IIH25" s="406" t="n"/>
      <c r="III25" s="406" t="n"/>
      <c r="IIJ25" s="406" t="n"/>
      <c r="IIK25" s="406" t="n"/>
      <c r="IIL25" s="406" t="n"/>
      <c r="IIM25" s="406" t="n"/>
      <c r="IIN25" s="406" t="n"/>
      <c r="IIO25" s="406" t="n"/>
      <c r="IIP25" s="406" t="n"/>
      <c r="IIQ25" s="406" t="n"/>
      <c r="IIR25" s="406" t="n"/>
      <c r="IIS25" s="406" t="n"/>
      <c r="IIT25" s="406" t="n"/>
      <c r="IIU25" s="406" t="n"/>
      <c r="IIV25" s="406" t="n"/>
      <c r="IIW25" s="406" t="n"/>
      <c r="IIX25" s="406" t="n"/>
      <c r="IIY25" s="406" t="n"/>
      <c r="IIZ25" s="406" t="n"/>
      <c r="IJA25" s="406" t="n"/>
      <c r="IJB25" s="406" t="n"/>
      <c r="IJC25" s="406" t="n"/>
      <c r="IJD25" s="406" t="n"/>
      <c r="IJE25" s="406" t="n"/>
      <c r="IJF25" s="406" t="n"/>
      <c r="IJG25" s="406" t="n"/>
      <c r="IJH25" s="406" t="n"/>
      <c r="IJI25" s="406" t="n"/>
      <c r="IJJ25" s="406" t="n"/>
      <c r="IJK25" s="406" t="n"/>
      <c r="IJL25" s="406" t="n"/>
      <c r="IJM25" s="406" t="n"/>
      <c r="IJN25" s="406" t="n"/>
      <c r="IJO25" s="406" t="n"/>
      <c r="IJP25" s="406" t="n"/>
      <c r="IJQ25" s="406" t="n"/>
      <c r="IJR25" s="406" t="n"/>
      <c r="IJS25" s="406" t="n"/>
      <c r="IJT25" s="406" t="n"/>
      <c r="IJU25" s="406" t="n"/>
      <c r="IJV25" s="406" t="n"/>
      <c r="IJW25" s="406" t="n"/>
      <c r="IJX25" s="406" t="n"/>
      <c r="IJY25" s="406" t="n"/>
      <c r="IJZ25" s="406" t="n"/>
      <c r="IKA25" s="406" t="n"/>
      <c r="IKB25" s="406" t="n"/>
      <c r="IKC25" s="406" t="n"/>
      <c r="IKD25" s="406" t="n"/>
      <c r="IKE25" s="406" t="n"/>
      <c r="IKF25" s="406" t="n"/>
      <c r="IKG25" s="406" t="n"/>
      <c r="IKH25" s="406" t="n"/>
      <c r="IKI25" s="406" t="n"/>
      <c r="IKJ25" s="406" t="n"/>
      <c r="IKK25" s="406" t="n"/>
      <c r="IKL25" s="406" t="n"/>
      <c r="IKM25" s="406" t="n"/>
      <c r="IKN25" s="406" t="n"/>
      <c r="IKO25" s="406" t="n"/>
      <c r="IKP25" s="406" t="n"/>
      <c r="IKQ25" s="406" t="n"/>
      <c r="IKR25" s="406" t="n"/>
      <c r="IKS25" s="406" t="n"/>
      <c r="IKT25" s="406" t="n"/>
      <c r="IKU25" s="406" t="n"/>
      <c r="IKV25" s="406" t="n"/>
      <c r="IKW25" s="406" t="n"/>
      <c r="IKX25" s="406" t="n"/>
      <c r="IKY25" s="406" t="n"/>
      <c r="IKZ25" s="406" t="n"/>
      <c r="ILA25" s="406" t="n"/>
      <c r="ILB25" s="406" t="n"/>
      <c r="ILC25" s="406" t="n"/>
      <c r="ILD25" s="406" t="n"/>
      <c r="ILE25" s="406" t="n"/>
      <c r="ILF25" s="406" t="n"/>
      <c r="ILG25" s="406" t="n"/>
      <c r="ILH25" s="406" t="n"/>
      <c r="ILI25" s="406" t="n"/>
      <c r="ILJ25" s="406" t="n"/>
      <c r="ILK25" s="406" t="n"/>
      <c r="ILL25" s="406" t="n"/>
      <c r="ILM25" s="406" t="n"/>
      <c r="ILN25" s="406" t="n"/>
      <c r="ILO25" s="406" t="n"/>
      <c r="ILP25" s="406" t="n"/>
      <c r="ILQ25" s="406" t="n"/>
      <c r="ILR25" s="406" t="n"/>
      <c r="ILS25" s="406" t="n"/>
      <c r="ILT25" s="406" t="n"/>
      <c r="ILU25" s="406" t="n"/>
      <c r="ILV25" s="406" t="n"/>
      <c r="ILW25" s="406" t="n"/>
      <c r="ILX25" s="406" t="n"/>
      <c r="ILY25" s="406" t="n"/>
      <c r="ILZ25" s="406" t="n"/>
      <c r="IMA25" s="406" t="n"/>
      <c r="IMB25" s="406" t="n"/>
      <c r="IMC25" s="406" t="n"/>
      <c r="IMD25" s="406" t="n"/>
      <c r="IME25" s="406" t="n"/>
      <c r="IMF25" s="406" t="n"/>
      <c r="IMG25" s="406" t="n"/>
      <c r="IMH25" s="406" t="n"/>
      <c r="IMI25" s="406" t="n"/>
      <c r="IMJ25" s="406" t="n"/>
      <c r="IMK25" s="406" t="n"/>
      <c r="IML25" s="406" t="n"/>
      <c r="IMM25" s="406" t="n"/>
      <c r="IMN25" s="406" t="n"/>
      <c r="IMO25" s="406" t="n"/>
      <c r="IMP25" s="406" t="n"/>
      <c r="IMQ25" s="406" t="n"/>
      <c r="IMR25" s="406" t="n"/>
      <c r="IMS25" s="406" t="n"/>
      <c r="IMT25" s="406" t="n"/>
      <c r="IMU25" s="406" t="n"/>
      <c r="IMV25" s="406" t="n"/>
      <c r="IMW25" s="406" t="n"/>
      <c r="IMX25" s="406" t="n"/>
      <c r="IMY25" s="406" t="n"/>
      <c r="IMZ25" s="406" t="n"/>
      <c r="INA25" s="406" t="n"/>
      <c r="INB25" s="406" t="n"/>
      <c r="INC25" s="406" t="n"/>
      <c r="IND25" s="406" t="n"/>
      <c r="INE25" s="406" t="n"/>
      <c r="INF25" s="406" t="n"/>
      <c r="ING25" s="406" t="n"/>
      <c r="INH25" s="406" t="n"/>
      <c r="INI25" s="406" t="n"/>
      <c r="INJ25" s="406" t="n"/>
      <c r="INK25" s="406" t="n"/>
      <c r="INL25" s="406" t="n"/>
      <c r="INM25" s="406" t="n"/>
      <c r="INN25" s="406" t="n"/>
      <c r="INO25" s="406" t="n"/>
      <c r="INP25" s="406" t="n"/>
      <c r="INQ25" s="406" t="n"/>
      <c r="INR25" s="406" t="n"/>
      <c r="INS25" s="406" t="n"/>
      <c r="INT25" s="406" t="n"/>
      <c r="INU25" s="406" t="n"/>
      <c r="INV25" s="406" t="n"/>
      <c r="INW25" s="406" t="n"/>
      <c r="INX25" s="406" t="n"/>
      <c r="INY25" s="406" t="n"/>
      <c r="INZ25" s="406" t="n"/>
      <c r="IOA25" s="406" t="n"/>
      <c r="IOB25" s="406" t="n"/>
      <c r="IOC25" s="406" t="n"/>
      <c r="IOD25" s="406" t="n"/>
      <c r="IOE25" s="406" t="n"/>
      <c r="IOF25" s="406" t="n"/>
      <c r="IOG25" s="406" t="n"/>
      <c r="IOH25" s="406" t="n"/>
      <c r="IOI25" s="406" t="n"/>
      <c r="IOJ25" s="406" t="n"/>
      <c r="IOK25" s="406" t="n"/>
      <c r="IOL25" s="406" t="n"/>
      <c r="IOM25" s="406" t="n"/>
      <c r="ION25" s="406" t="n"/>
      <c r="IOO25" s="406" t="n"/>
      <c r="IOP25" s="406" t="n"/>
      <c r="IOQ25" s="406" t="n"/>
      <c r="IOR25" s="406" t="n"/>
      <c r="IOS25" s="406" t="n"/>
      <c r="IOT25" s="406" t="n"/>
      <c r="IOU25" s="406" t="n"/>
      <c r="IOV25" s="406" t="n"/>
      <c r="IOW25" s="406" t="n"/>
      <c r="IOX25" s="406" t="n"/>
      <c r="IOY25" s="406" t="n"/>
      <c r="IOZ25" s="406" t="n"/>
      <c r="IPA25" s="406" t="n"/>
      <c r="IPB25" s="406" t="n"/>
      <c r="IPC25" s="406" t="n"/>
      <c r="IPD25" s="406" t="n"/>
      <c r="IPE25" s="406" t="n"/>
      <c r="IPF25" s="406" t="n"/>
      <c r="IPG25" s="406" t="n"/>
      <c r="IPH25" s="406" t="n"/>
      <c r="IPI25" s="406" t="n"/>
      <c r="IPJ25" s="406" t="n"/>
      <c r="IPK25" s="406" t="n"/>
      <c r="IPL25" s="406" t="n"/>
      <c r="IPM25" s="406" t="n"/>
      <c r="IPN25" s="406" t="n"/>
      <c r="IPO25" s="406" t="n"/>
      <c r="IPP25" s="406" t="n"/>
      <c r="IPQ25" s="406" t="n"/>
      <c r="IPR25" s="406" t="n"/>
      <c r="IPS25" s="406" t="n"/>
      <c r="IPT25" s="406" t="n"/>
      <c r="IPU25" s="406" t="n"/>
      <c r="IPV25" s="406" t="n"/>
      <c r="IPW25" s="406" t="n"/>
      <c r="IPX25" s="406" t="n"/>
      <c r="IPY25" s="406" t="n"/>
      <c r="IPZ25" s="406" t="n"/>
      <c r="IQA25" s="406" t="n"/>
      <c r="IQB25" s="406" t="n"/>
      <c r="IQC25" s="406" t="n"/>
      <c r="IQD25" s="406" t="n"/>
      <c r="IQE25" s="406" t="n"/>
      <c r="IQF25" s="406" t="n"/>
      <c r="IQG25" s="406" t="n"/>
      <c r="IQH25" s="406" t="n"/>
      <c r="IQI25" s="406" t="n"/>
      <c r="IQJ25" s="406" t="n"/>
      <c r="IQK25" s="406" t="n"/>
      <c r="IQL25" s="406" t="n"/>
      <c r="IQM25" s="406" t="n"/>
      <c r="IQN25" s="406" t="n"/>
      <c r="IQO25" s="406" t="n"/>
      <c r="IQP25" s="406" t="n"/>
      <c r="IQQ25" s="406" t="n"/>
      <c r="IQR25" s="406" t="n"/>
      <c r="IQS25" s="406" t="n"/>
      <c r="IQT25" s="406" t="n"/>
      <c r="IQU25" s="406" t="n"/>
      <c r="IQV25" s="406" t="n"/>
      <c r="IQW25" s="406" t="n"/>
      <c r="IQX25" s="406" t="n"/>
      <c r="IQY25" s="406" t="n"/>
      <c r="IQZ25" s="406" t="n"/>
      <c r="IRA25" s="406" t="n"/>
      <c r="IRB25" s="406" t="n"/>
      <c r="IRC25" s="406" t="n"/>
      <c r="IRD25" s="406" t="n"/>
      <c r="IRE25" s="406" t="n"/>
      <c r="IRF25" s="406" t="n"/>
      <c r="IRG25" s="406" t="n"/>
      <c r="IRH25" s="406" t="n"/>
      <c r="IRI25" s="406" t="n"/>
      <c r="IRJ25" s="406" t="n"/>
      <c r="IRK25" s="406" t="n"/>
      <c r="IRL25" s="406" t="n"/>
      <c r="IRM25" s="406" t="n"/>
      <c r="IRN25" s="406" t="n"/>
      <c r="IRO25" s="406" t="n"/>
      <c r="IRP25" s="406" t="n"/>
      <c r="IRQ25" s="406" t="n"/>
      <c r="IRR25" s="406" t="n"/>
      <c r="IRS25" s="406" t="n"/>
      <c r="IRT25" s="406" t="n"/>
      <c r="IRU25" s="406" t="n"/>
      <c r="IRV25" s="406" t="n"/>
      <c r="IRW25" s="406" t="n"/>
      <c r="IRX25" s="406" t="n"/>
      <c r="IRY25" s="406" t="n"/>
      <c r="IRZ25" s="406" t="n"/>
      <c r="ISA25" s="406" t="n"/>
      <c r="ISB25" s="406" t="n"/>
      <c r="ISC25" s="406" t="n"/>
      <c r="ISD25" s="406" t="n"/>
      <c r="ISE25" s="406" t="n"/>
      <c r="ISF25" s="406" t="n"/>
      <c r="ISG25" s="406" t="n"/>
      <c r="ISH25" s="406" t="n"/>
      <c r="ISI25" s="406" t="n"/>
      <c r="ISJ25" s="406" t="n"/>
      <c r="ISK25" s="406" t="n"/>
      <c r="ISL25" s="406" t="n"/>
      <c r="ISM25" s="406" t="n"/>
      <c r="ISN25" s="406" t="n"/>
      <c r="ISO25" s="406" t="n"/>
      <c r="ISP25" s="406" t="n"/>
      <c r="ISQ25" s="406" t="n"/>
      <c r="ISR25" s="406" t="n"/>
      <c r="ISS25" s="406" t="n"/>
      <c r="IST25" s="406" t="n"/>
      <c r="ISU25" s="406" t="n"/>
      <c r="ISV25" s="406" t="n"/>
      <c r="ISW25" s="406" t="n"/>
      <c r="ISX25" s="406" t="n"/>
      <c r="ISY25" s="406" t="n"/>
      <c r="ISZ25" s="406" t="n"/>
      <c r="ITA25" s="406" t="n"/>
      <c r="ITB25" s="406" t="n"/>
      <c r="ITC25" s="406" t="n"/>
      <c r="ITD25" s="406" t="n"/>
      <c r="ITE25" s="406" t="n"/>
      <c r="ITF25" s="406" t="n"/>
      <c r="ITG25" s="406" t="n"/>
      <c r="ITH25" s="406" t="n"/>
      <c r="ITI25" s="406" t="n"/>
      <c r="ITJ25" s="406" t="n"/>
      <c r="ITK25" s="406" t="n"/>
      <c r="ITL25" s="406" t="n"/>
      <c r="ITM25" s="406" t="n"/>
      <c r="ITN25" s="406" t="n"/>
      <c r="ITO25" s="406" t="n"/>
      <c r="ITP25" s="406" t="n"/>
      <c r="ITQ25" s="406" t="n"/>
      <c r="ITR25" s="406" t="n"/>
      <c r="ITS25" s="406" t="n"/>
      <c r="ITT25" s="406" t="n"/>
      <c r="ITU25" s="406" t="n"/>
      <c r="ITV25" s="406" t="n"/>
      <c r="ITW25" s="406" t="n"/>
      <c r="ITX25" s="406" t="n"/>
      <c r="ITY25" s="406" t="n"/>
      <c r="ITZ25" s="406" t="n"/>
      <c r="IUA25" s="406" t="n"/>
      <c r="IUB25" s="406" t="n"/>
      <c r="IUC25" s="406" t="n"/>
      <c r="IUD25" s="406" t="n"/>
      <c r="IUE25" s="406" t="n"/>
      <c r="IUF25" s="406" t="n"/>
      <c r="IUG25" s="406" t="n"/>
      <c r="IUH25" s="406" t="n"/>
      <c r="IUI25" s="406" t="n"/>
      <c r="IUJ25" s="406" t="n"/>
      <c r="IUK25" s="406" t="n"/>
      <c r="IUL25" s="406" t="n"/>
      <c r="IUM25" s="406" t="n"/>
      <c r="IUN25" s="406" t="n"/>
      <c r="IUO25" s="406" t="n"/>
      <c r="IUP25" s="406" t="n"/>
      <c r="IUQ25" s="406" t="n"/>
      <c r="IUR25" s="406" t="n"/>
      <c r="IUS25" s="406" t="n"/>
      <c r="IUT25" s="406" t="n"/>
      <c r="IUU25" s="406" t="n"/>
      <c r="IUV25" s="406" t="n"/>
      <c r="IUW25" s="406" t="n"/>
      <c r="IUX25" s="406" t="n"/>
      <c r="IUY25" s="406" t="n"/>
      <c r="IUZ25" s="406" t="n"/>
      <c r="IVA25" s="406" t="n"/>
      <c r="IVB25" s="406" t="n"/>
      <c r="IVC25" s="406" t="n"/>
      <c r="IVD25" s="406" t="n"/>
      <c r="IVE25" s="406" t="n"/>
      <c r="IVF25" s="406" t="n"/>
      <c r="IVG25" s="406" t="n"/>
      <c r="IVH25" s="406" t="n"/>
      <c r="IVI25" s="406" t="n"/>
      <c r="IVJ25" s="406" t="n"/>
      <c r="IVK25" s="406" t="n"/>
      <c r="IVL25" s="406" t="n"/>
      <c r="IVM25" s="406" t="n"/>
      <c r="IVN25" s="406" t="n"/>
      <c r="IVO25" s="406" t="n"/>
      <c r="IVP25" s="406" t="n"/>
      <c r="IVQ25" s="406" t="n"/>
      <c r="IVR25" s="406" t="n"/>
      <c r="IVS25" s="406" t="n"/>
      <c r="IVT25" s="406" t="n"/>
      <c r="IVU25" s="406" t="n"/>
      <c r="IVV25" s="406" t="n"/>
      <c r="IVW25" s="406" t="n"/>
      <c r="IVX25" s="406" t="n"/>
      <c r="IVY25" s="406" t="n"/>
      <c r="IVZ25" s="406" t="n"/>
      <c r="IWA25" s="406" t="n"/>
      <c r="IWB25" s="406" t="n"/>
      <c r="IWC25" s="406" t="n"/>
      <c r="IWD25" s="406" t="n"/>
      <c r="IWE25" s="406" t="n"/>
      <c r="IWF25" s="406" t="n"/>
      <c r="IWG25" s="406" t="n"/>
      <c r="IWH25" s="406" t="n"/>
      <c r="IWI25" s="406" t="n"/>
      <c r="IWJ25" s="406" t="n"/>
      <c r="IWK25" s="406" t="n"/>
      <c r="IWL25" s="406" t="n"/>
      <c r="IWM25" s="406" t="n"/>
      <c r="IWN25" s="406" t="n"/>
      <c r="IWO25" s="406" t="n"/>
      <c r="IWP25" s="406" t="n"/>
      <c r="IWQ25" s="406" t="n"/>
      <c r="IWR25" s="406" t="n"/>
      <c r="IWS25" s="406" t="n"/>
      <c r="IWT25" s="406" t="n"/>
      <c r="IWU25" s="406" t="n"/>
      <c r="IWV25" s="406" t="n"/>
      <c r="IWW25" s="406" t="n"/>
      <c r="IWX25" s="406" t="n"/>
      <c r="IWY25" s="406" t="n"/>
      <c r="IWZ25" s="406" t="n"/>
      <c r="IXA25" s="406" t="n"/>
      <c r="IXB25" s="406" t="n"/>
      <c r="IXC25" s="406" t="n"/>
      <c r="IXD25" s="406" t="n"/>
      <c r="IXE25" s="406" t="n"/>
      <c r="IXF25" s="406" t="n"/>
      <c r="IXG25" s="406" t="n"/>
      <c r="IXH25" s="406" t="n"/>
      <c r="IXI25" s="406" t="n"/>
      <c r="IXJ25" s="406" t="n"/>
      <c r="IXK25" s="406" t="n"/>
      <c r="IXL25" s="406" t="n"/>
      <c r="IXM25" s="406" t="n"/>
      <c r="IXN25" s="406" t="n"/>
      <c r="IXO25" s="406" t="n"/>
      <c r="IXP25" s="406" t="n"/>
      <c r="IXQ25" s="406" t="n"/>
      <c r="IXR25" s="406" t="n"/>
      <c r="IXS25" s="406" t="n"/>
      <c r="IXT25" s="406" t="n"/>
      <c r="IXU25" s="406" t="n"/>
      <c r="IXV25" s="406" t="n"/>
      <c r="IXW25" s="406" t="n"/>
      <c r="IXX25" s="406" t="n"/>
      <c r="IXY25" s="406" t="n"/>
      <c r="IXZ25" s="406" t="n"/>
      <c r="IYA25" s="406" t="n"/>
      <c r="IYB25" s="406" t="n"/>
      <c r="IYC25" s="406" t="n"/>
      <c r="IYD25" s="406" t="n"/>
      <c r="IYE25" s="406" t="n"/>
      <c r="IYF25" s="406" t="n"/>
      <c r="IYG25" s="406" t="n"/>
      <c r="IYH25" s="406" t="n"/>
      <c r="IYI25" s="406" t="n"/>
      <c r="IYJ25" s="406" t="n"/>
      <c r="IYK25" s="406" t="n"/>
      <c r="IYL25" s="406" t="n"/>
      <c r="IYM25" s="406" t="n"/>
      <c r="IYN25" s="406" t="n"/>
      <c r="IYO25" s="406" t="n"/>
      <c r="IYP25" s="406" t="n"/>
      <c r="IYQ25" s="406" t="n"/>
      <c r="IYR25" s="406" t="n"/>
      <c r="IYS25" s="406" t="n"/>
      <c r="IYT25" s="406" t="n"/>
      <c r="IYU25" s="406" t="n"/>
      <c r="IYV25" s="406" t="n"/>
      <c r="IYW25" s="406" t="n"/>
      <c r="IYX25" s="406" t="n"/>
      <c r="IYY25" s="406" t="n"/>
      <c r="IYZ25" s="406" t="n"/>
      <c r="IZA25" s="406" t="n"/>
      <c r="IZB25" s="406" t="n"/>
      <c r="IZC25" s="406" t="n"/>
      <c r="IZD25" s="406" t="n"/>
      <c r="IZE25" s="406" t="n"/>
      <c r="IZF25" s="406" t="n"/>
      <c r="IZG25" s="406" t="n"/>
      <c r="IZH25" s="406" t="n"/>
      <c r="IZI25" s="406" t="n"/>
      <c r="IZJ25" s="406" t="n"/>
      <c r="IZK25" s="406" t="n"/>
      <c r="IZL25" s="406" t="n"/>
      <c r="IZM25" s="406" t="n"/>
      <c r="IZN25" s="406" t="n"/>
      <c r="IZO25" s="406" t="n"/>
      <c r="IZP25" s="406" t="n"/>
      <c r="IZQ25" s="406" t="n"/>
      <c r="IZR25" s="406" t="n"/>
      <c r="IZS25" s="406" t="n"/>
      <c r="IZT25" s="406" t="n"/>
      <c r="IZU25" s="406" t="n"/>
      <c r="IZV25" s="406" t="n"/>
      <c r="IZW25" s="406" t="n"/>
      <c r="IZX25" s="406" t="n"/>
      <c r="IZY25" s="406" t="n"/>
      <c r="IZZ25" s="406" t="n"/>
      <c r="JAA25" s="406" t="n"/>
      <c r="JAB25" s="406" t="n"/>
      <c r="JAC25" s="406" t="n"/>
      <c r="JAD25" s="406" t="n"/>
      <c r="JAE25" s="406" t="n"/>
      <c r="JAF25" s="406" t="n"/>
      <c r="JAG25" s="406" t="n"/>
      <c r="JAH25" s="406" t="n"/>
      <c r="JAI25" s="406" t="n"/>
      <c r="JAJ25" s="406" t="n"/>
      <c r="JAK25" s="406" t="n"/>
      <c r="JAL25" s="406" t="n"/>
      <c r="JAM25" s="406" t="n"/>
      <c r="JAN25" s="406" t="n"/>
      <c r="JAO25" s="406" t="n"/>
      <c r="JAP25" s="406" t="n"/>
      <c r="JAQ25" s="406" t="n"/>
      <c r="JAR25" s="406" t="n"/>
      <c r="JAS25" s="406" t="n"/>
      <c r="JAT25" s="406" t="n"/>
      <c r="JAU25" s="406" t="n"/>
      <c r="JAV25" s="406" t="n"/>
      <c r="JAW25" s="406" t="n"/>
      <c r="JAX25" s="406" t="n"/>
      <c r="JAY25" s="406" t="n"/>
      <c r="JAZ25" s="406" t="n"/>
      <c r="JBA25" s="406" t="n"/>
      <c r="JBB25" s="406" t="n"/>
      <c r="JBC25" s="406" t="n"/>
      <c r="JBD25" s="406" t="n"/>
      <c r="JBE25" s="406" t="n"/>
      <c r="JBF25" s="406" t="n"/>
      <c r="JBG25" s="406" t="n"/>
      <c r="JBH25" s="406" t="n"/>
      <c r="JBI25" s="406" t="n"/>
      <c r="JBJ25" s="406" t="n"/>
      <c r="JBK25" s="406" t="n"/>
      <c r="JBL25" s="406" t="n"/>
      <c r="JBM25" s="406" t="n"/>
      <c r="JBN25" s="406" t="n"/>
      <c r="JBO25" s="406" t="n"/>
      <c r="JBP25" s="406" t="n"/>
      <c r="JBQ25" s="406" t="n"/>
      <c r="JBR25" s="406" t="n"/>
      <c r="JBS25" s="406" t="n"/>
      <c r="JBT25" s="406" t="n"/>
      <c r="JBU25" s="406" t="n"/>
      <c r="JBV25" s="406" t="n"/>
      <c r="JBW25" s="406" t="n"/>
      <c r="JBX25" s="406" t="n"/>
      <c r="JBY25" s="406" t="n"/>
      <c r="JBZ25" s="406" t="n"/>
      <c r="JCA25" s="406" t="n"/>
      <c r="JCB25" s="406" t="n"/>
      <c r="JCC25" s="406" t="n"/>
      <c r="JCD25" s="406" t="n"/>
      <c r="JCE25" s="406" t="n"/>
      <c r="JCF25" s="406" t="n"/>
      <c r="JCG25" s="406" t="n"/>
      <c r="JCH25" s="406" t="n"/>
      <c r="JCI25" s="406" t="n"/>
      <c r="JCJ25" s="406" t="n"/>
      <c r="JCK25" s="406" t="n"/>
      <c r="JCL25" s="406" t="n"/>
      <c r="JCM25" s="406" t="n"/>
      <c r="JCN25" s="406" t="n"/>
      <c r="JCO25" s="406" t="n"/>
      <c r="JCP25" s="406" t="n"/>
      <c r="JCQ25" s="406" t="n"/>
      <c r="JCR25" s="406" t="n"/>
      <c r="JCS25" s="406" t="n"/>
      <c r="JCT25" s="406" t="n"/>
      <c r="JCU25" s="406" t="n"/>
      <c r="JCV25" s="406" t="n"/>
      <c r="JCW25" s="406" t="n"/>
      <c r="JCX25" s="406" t="n"/>
      <c r="JCY25" s="406" t="n"/>
      <c r="JCZ25" s="406" t="n"/>
      <c r="JDA25" s="406" t="n"/>
      <c r="JDB25" s="406" t="n"/>
      <c r="JDC25" s="406" t="n"/>
      <c r="JDD25" s="406" t="n"/>
      <c r="JDE25" s="406" t="n"/>
      <c r="JDF25" s="406" t="n"/>
      <c r="JDG25" s="406" t="n"/>
      <c r="JDH25" s="406" t="n"/>
      <c r="JDI25" s="406" t="n"/>
      <c r="JDJ25" s="406" t="n"/>
      <c r="JDK25" s="406" t="n"/>
      <c r="JDL25" s="406" t="n"/>
      <c r="JDM25" s="406" t="n"/>
      <c r="JDN25" s="406" t="n"/>
      <c r="JDO25" s="406" t="n"/>
      <c r="JDP25" s="406" t="n"/>
      <c r="JDQ25" s="406" t="n"/>
      <c r="JDR25" s="406" t="n"/>
      <c r="JDS25" s="406" t="n"/>
      <c r="JDT25" s="406" t="n"/>
      <c r="JDU25" s="406" t="n"/>
      <c r="JDV25" s="406" t="n"/>
      <c r="JDW25" s="406" t="n"/>
      <c r="JDX25" s="406" t="n"/>
      <c r="JDY25" s="406" t="n"/>
      <c r="JDZ25" s="406" t="n"/>
      <c r="JEA25" s="406" t="n"/>
      <c r="JEB25" s="406" t="n"/>
      <c r="JEC25" s="406" t="n"/>
      <c r="JED25" s="406" t="n"/>
      <c r="JEE25" s="406" t="n"/>
      <c r="JEF25" s="406" t="n"/>
      <c r="JEG25" s="406" t="n"/>
      <c r="JEH25" s="406" t="n"/>
      <c r="JEI25" s="406" t="n"/>
      <c r="JEJ25" s="406" t="n"/>
      <c r="JEK25" s="406" t="n"/>
      <c r="JEL25" s="406" t="n"/>
      <c r="JEM25" s="406" t="n"/>
      <c r="JEN25" s="406" t="n"/>
      <c r="JEO25" s="406" t="n"/>
      <c r="JEP25" s="406" t="n"/>
      <c r="JEQ25" s="406" t="n"/>
      <c r="JER25" s="406" t="n"/>
      <c r="JES25" s="406" t="n"/>
      <c r="JET25" s="406" t="n"/>
      <c r="JEU25" s="406" t="n"/>
      <c r="JEV25" s="406" t="n"/>
      <c r="JEW25" s="406" t="n"/>
      <c r="JEX25" s="406" t="n"/>
      <c r="JEY25" s="406" t="n"/>
      <c r="JEZ25" s="406" t="n"/>
      <c r="JFA25" s="406" t="n"/>
      <c r="JFB25" s="406" t="n"/>
      <c r="JFC25" s="406" t="n"/>
      <c r="JFD25" s="406" t="n"/>
      <c r="JFE25" s="406" t="n"/>
      <c r="JFF25" s="406" t="n"/>
      <c r="JFG25" s="406" t="n"/>
      <c r="JFH25" s="406" t="n"/>
      <c r="JFI25" s="406" t="n"/>
      <c r="JFJ25" s="406" t="n"/>
      <c r="JFK25" s="406" t="n"/>
      <c r="JFL25" s="406" t="n"/>
      <c r="JFM25" s="406" t="n"/>
      <c r="JFN25" s="406" t="n"/>
      <c r="JFO25" s="406" t="n"/>
      <c r="JFP25" s="406" t="n"/>
      <c r="JFQ25" s="406" t="n"/>
      <c r="JFR25" s="406" t="n"/>
      <c r="JFS25" s="406" t="n"/>
      <c r="JFT25" s="406" t="n"/>
      <c r="JFU25" s="406" t="n"/>
      <c r="JFV25" s="406" t="n"/>
      <c r="JFW25" s="406" t="n"/>
      <c r="JFX25" s="406" t="n"/>
      <c r="JFY25" s="406" t="n"/>
      <c r="JFZ25" s="406" t="n"/>
      <c r="JGA25" s="406" t="n"/>
      <c r="JGB25" s="406" t="n"/>
      <c r="JGC25" s="406" t="n"/>
      <c r="JGD25" s="406" t="n"/>
      <c r="JGE25" s="406" t="n"/>
      <c r="JGF25" s="406" t="n"/>
      <c r="JGG25" s="406" t="n"/>
      <c r="JGH25" s="406" t="n"/>
      <c r="JGI25" s="406" t="n"/>
      <c r="JGJ25" s="406" t="n"/>
      <c r="JGK25" s="406" t="n"/>
      <c r="JGL25" s="406" t="n"/>
      <c r="JGM25" s="406" t="n"/>
      <c r="JGN25" s="406" t="n"/>
      <c r="JGO25" s="406" t="n"/>
      <c r="JGP25" s="406" t="n"/>
      <c r="JGQ25" s="406" t="n"/>
      <c r="JGR25" s="406" t="n"/>
      <c r="JGS25" s="406" t="n"/>
      <c r="JGT25" s="406" t="n"/>
      <c r="JGU25" s="406" t="n"/>
      <c r="JGV25" s="406" t="n"/>
      <c r="JGW25" s="406" t="n"/>
      <c r="JGX25" s="406" t="n"/>
      <c r="JGY25" s="406" t="n"/>
      <c r="JGZ25" s="406" t="n"/>
      <c r="JHA25" s="406" t="n"/>
      <c r="JHB25" s="406" t="n"/>
      <c r="JHC25" s="406" t="n"/>
      <c r="JHD25" s="406" t="n"/>
      <c r="JHE25" s="406" t="n"/>
      <c r="JHF25" s="406" t="n"/>
      <c r="JHG25" s="406" t="n"/>
      <c r="JHH25" s="406" t="n"/>
      <c r="JHI25" s="406" t="n"/>
      <c r="JHJ25" s="406" t="n"/>
      <c r="JHK25" s="406" t="n"/>
      <c r="JHL25" s="406" t="n"/>
      <c r="JHM25" s="406" t="n"/>
      <c r="JHN25" s="406" t="n"/>
      <c r="JHO25" s="406" t="n"/>
      <c r="JHP25" s="406" t="n"/>
      <c r="JHQ25" s="406" t="n"/>
      <c r="JHR25" s="406" t="n"/>
      <c r="JHS25" s="406" t="n"/>
      <c r="JHT25" s="406" t="n"/>
      <c r="JHU25" s="406" t="n"/>
      <c r="JHV25" s="406" t="n"/>
      <c r="JHW25" s="406" t="n"/>
      <c r="JHX25" s="406" t="n"/>
      <c r="JHY25" s="406" t="n"/>
      <c r="JHZ25" s="406" t="n"/>
      <c r="JIA25" s="406" t="n"/>
      <c r="JIB25" s="406" t="n"/>
      <c r="JIC25" s="406" t="n"/>
      <c r="JID25" s="406" t="n"/>
      <c r="JIE25" s="406" t="n"/>
      <c r="JIF25" s="406" t="n"/>
      <c r="JIG25" s="406" t="n"/>
      <c r="JIH25" s="406" t="n"/>
      <c r="JII25" s="406" t="n"/>
      <c r="JIJ25" s="406" t="n"/>
      <c r="JIK25" s="406" t="n"/>
      <c r="JIL25" s="406" t="n"/>
      <c r="JIM25" s="406" t="n"/>
      <c r="JIN25" s="406" t="n"/>
      <c r="JIO25" s="406" t="n"/>
      <c r="JIP25" s="406" t="n"/>
      <c r="JIQ25" s="406" t="n"/>
      <c r="JIR25" s="406" t="n"/>
      <c r="JIS25" s="406" t="n"/>
      <c r="JIT25" s="406" t="n"/>
      <c r="JIU25" s="406" t="n"/>
      <c r="JIV25" s="406" t="n"/>
      <c r="JIW25" s="406" t="n"/>
      <c r="JIX25" s="406" t="n"/>
      <c r="JIY25" s="406" t="n"/>
      <c r="JIZ25" s="406" t="n"/>
      <c r="JJA25" s="406" t="n"/>
      <c r="JJB25" s="406" t="n"/>
      <c r="JJC25" s="406" t="n"/>
      <c r="JJD25" s="406" t="n"/>
      <c r="JJE25" s="406" t="n"/>
      <c r="JJF25" s="406" t="n"/>
      <c r="JJG25" s="406" t="n"/>
      <c r="JJH25" s="406" t="n"/>
      <c r="JJI25" s="406" t="n"/>
      <c r="JJJ25" s="406" t="n"/>
      <c r="JJK25" s="406" t="n"/>
      <c r="JJL25" s="406" t="n"/>
      <c r="JJM25" s="406" t="n"/>
      <c r="JJN25" s="406" t="n"/>
      <c r="JJO25" s="406" t="n"/>
      <c r="JJP25" s="406" t="n"/>
      <c r="JJQ25" s="406" t="n"/>
      <c r="JJR25" s="406" t="n"/>
      <c r="JJS25" s="406" t="n"/>
      <c r="JJT25" s="406" t="n"/>
      <c r="JJU25" s="406" t="n"/>
      <c r="JJV25" s="406" t="n"/>
      <c r="JJW25" s="406" t="n"/>
      <c r="JJX25" s="406" t="n"/>
      <c r="JJY25" s="406" t="n"/>
      <c r="JJZ25" s="406" t="n"/>
      <c r="JKA25" s="406" t="n"/>
      <c r="JKB25" s="406" t="n"/>
      <c r="JKC25" s="406" t="n"/>
      <c r="JKD25" s="406" t="n"/>
      <c r="JKE25" s="406" t="n"/>
      <c r="JKF25" s="406" t="n"/>
      <c r="JKG25" s="406" t="n"/>
      <c r="JKH25" s="406" t="n"/>
      <c r="JKI25" s="406" t="n"/>
      <c r="JKJ25" s="406" t="n"/>
      <c r="JKK25" s="406" t="n"/>
      <c r="JKL25" s="406" t="n"/>
      <c r="JKM25" s="406" t="n"/>
      <c r="JKN25" s="406" t="n"/>
      <c r="JKO25" s="406" t="n"/>
      <c r="JKP25" s="406" t="n"/>
      <c r="JKQ25" s="406" t="n"/>
      <c r="JKR25" s="406" t="n"/>
      <c r="JKS25" s="406" t="n"/>
      <c r="JKT25" s="406" t="n"/>
      <c r="JKU25" s="406" t="n"/>
      <c r="JKV25" s="406" t="n"/>
      <c r="JKW25" s="406" t="n"/>
      <c r="JKX25" s="406" t="n"/>
      <c r="JKY25" s="406" t="n"/>
      <c r="JKZ25" s="406" t="n"/>
      <c r="JLA25" s="406" t="n"/>
      <c r="JLB25" s="406" t="n"/>
      <c r="JLC25" s="406" t="n"/>
      <c r="JLD25" s="406" t="n"/>
      <c r="JLE25" s="406" t="n"/>
      <c r="JLF25" s="406" t="n"/>
      <c r="JLG25" s="406" t="n"/>
      <c r="JLH25" s="406" t="n"/>
      <c r="JLI25" s="406" t="n"/>
      <c r="JLJ25" s="406" t="n"/>
      <c r="JLK25" s="406" t="n"/>
      <c r="JLL25" s="406" t="n"/>
      <c r="JLM25" s="406" t="n"/>
      <c r="JLN25" s="406" t="n"/>
      <c r="JLO25" s="406" t="n"/>
      <c r="JLP25" s="406" t="n"/>
      <c r="JLQ25" s="406" t="n"/>
      <c r="JLR25" s="406" t="n"/>
      <c r="JLS25" s="406" t="n"/>
      <c r="JLT25" s="406" t="n"/>
      <c r="JLU25" s="406" t="n"/>
      <c r="JLV25" s="406" t="n"/>
      <c r="JLW25" s="406" t="n"/>
      <c r="JLX25" s="406" t="n"/>
      <c r="JLY25" s="406" t="n"/>
      <c r="JLZ25" s="406" t="n"/>
      <c r="JMA25" s="406" t="n"/>
      <c r="JMB25" s="406" t="n"/>
      <c r="JMC25" s="406" t="n"/>
      <c r="JMD25" s="406" t="n"/>
      <c r="JME25" s="406" t="n"/>
      <c r="JMF25" s="406" t="n"/>
      <c r="JMG25" s="406" t="n"/>
      <c r="JMH25" s="406" t="n"/>
      <c r="JMI25" s="406" t="n"/>
      <c r="JMJ25" s="406" t="n"/>
      <c r="JMK25" s="406" t="n"/>
      <c r="JML25" s="406" t="n"/>
      <c r="JMM25" s="406" t="n"/>
      <c r="JMN25" s="406" t="n"/>
      <c r="JMO25" s="406" t="n"/>
      <c r="JMP25" s="406" t="n"/>
      <c r="JMQ25" s="406" t="n"/>
      <c r="JMR25" s="406" t="n"/>
      <c r="JMS25" s="406" t="n"/>
      <c r="JMT25" s="406" t="n"/>
      <c r="JMU25" s="406" t="n"/>
      <c r="JMV25" s="406" t="n"/>
      <c r="JMW25" s="406" t="n"/>
      <c r="JMX25" s="406" t="n"/>
      <c r="JMY25" s="406" t="n"/>
      <c r="JMZ25" s="406" t="n"/>
      <c r="JNA25" s="406" t="n"/>
      <c r="JNB25" s="406" t="n"/>
      <c r="JNC25" s="406" t="n"/>
      <c r="JND25" s="406" t="n"/>
      <c r="JNE25" s="406" t="n"/>
      <c r="JNF25" s="406" t="n"/>
      <c r="JNG25" s="406" t="n"/>
      <c r="JNH25" s="406" t="n"/>
      <c r="JNI25" s="406" t="n"/>
      <c r="JNJ25" s="406" t="n"/>
      <c r="JNK25" s="406" t="n"/>
      <c r="JNL25" s="406" t="n"/>
      <c r="JNM25" s="406" t="n"/>
      <c r="JNN25" s="406" t="n"/>
      <c r="JNO25" s="406" t="n"/>
      <c r="JNP25" s="406" t="n"/>
      <c r="JNQ25" s="406" t="n"/>
      <c r="JNR25" s="406" t="n"/>
      <c r="JNS25" s="406" t="n"/>
      <c r="JNT25" s="406" t="n"/>
      <c r="JNU25" s="406" t="n"/>
      <c r="JNV25" s="406" t="n"/>
      <c r="JNW25" s="406" t="n"/>
      <c r="JNX25" s="406" t="n"/>
      <c r="JNY25" s="406" t="n"/>
      <c r="JNZ25" s="406" t="n"/>
      <c r="JOA25" s="406" t="n"/>
      <c r="JOB25" s="406" t="n"/>
      <c r="JOC25" s="406" t="n"/>
      <c r="JOD25" s="406" t="n"/>
      <c r="JOE25" s="406" t="n"/>
      <c r="JOF25" s="406" t="n"/>
      <c r="JOG25" s="406" t="n"/>
      <c r="JOH25" s="406" t="n"/>
      <c r="JOI25" s="406" t="n"/>
      <c r="JOJ25" s="406" t="n"/>
      <c r="JOK25" s="406" t="n"/>
      <c r="JOL25" s="406" t="n"/>
      <c r="JOM25" s="406" t="n"/>
      <c r="JON25" s="406" t="n"/>
      <c r="JOO25" s="406" t="n"/>
      <c r="JOP25" s="406" t="n"/>
      <c r="JOQ25" s="406" t="n"/>
      <c r="JOR25" s="406" t="n"/>
      <c r="JOS25" s="406" t="n"/>
      <c r="JOT25" s="406" t="n"/>
      <c r="JOU25" s="406" t="n"/>
      <c r="JOV25" s="406" t="n"/>
      <c r="JOW25" s="406" t="n"/>
      <c r="JOX25" s="406" t="n"/>
      <c r="JOY25" s="406" t="n"/>
      <c r="JOZ25" s="406" t="n"/>
      <c r="JPA25" s="406" t="n"/>
      <c r="JPB25" s="406" t="n"/>
      <c r="JPC25" s="406" t="n"/>
      <c r="JPD25" s="406" t="n"/>
      <c r="JPE25" s="406" t="n"/>
      <c r="JPF25" s="406" t="n"/>
      <c r="JPG25" s="406" t="n"/>
      <c r="JPH25" s="406" t="n"/>
      <c r="JPI25" s="406" t="n"/>
      <c r="JPJ25" s="406" t="n"/>
      <c r="JPK25" s="406" t="n"/>
      <c r="JPL25" s="406" t="n"/>
      <c r="JPM25" s="406" t="n"/>
      <c r="JPN25" s="406" t="n"/>
      <c r="JPO25" s="406" t="n"/>
      <c r="JPP25" s="406" t="n"/>
      <c r="JPQ25" s="406" t="n"/>
      <c r="JPR25" s="406" t="n"/>
      <c r="JPS25" s="406" t="n"/>
      <c r="JPT25" s="406" t="n"/>
      <c r="JPU25" s="406" t="n"/>
      <c r="JPV25" s="406" t="n"/>
      <c r="JPW25" s="406" t="n"/>
      <c r="JPX25" s="406" t="n"/>
      <c r="JPY25" s="406" t="n"/>
      <c r="JPZ25" s="406" t="n"/>
      <c r="JQA25" s="406" t="n"/>
      <c r="JQB25" s="406" t="n"/>
      <c r="JQC25" s="406" t="n"/>
      <c r="JQD25" s="406" t="n"/>
      <c r="JQE25" s="406" t="n"/>
      <c r="JQF25" s="406" t="n"/>
      <c r="JQG25" s="406" t="n"/>
      <c r="JQH25" s="406" t="n"/>
      <c r="JQI25" s="406" t="n"/>
      <c r="JQJ25" s="406" t="n"/>
      <c r="JQK25" s="406" t="n"/>
      <c r="JQL25" s="406" t="n"/>
      <c r="JQM25" s="406" t="n"/>
      <c r="JQN25" s="406" t="n"/>
      <c r="JQO25" s="406" t="n"/>
      <c r="JQP25" s="406" t="n"/>
      <c r="JQQ25" s="406" t="n"/>
      <c r="JQR25" s="406" t="n"/>
      <c r="JQS25" s="406" t="n"/>
      <c r="JQT25" s="406" t="n"/>
      <c r="JQU25" s="406" t="n"/>
      <c r="JQV25" s="406" t="n"/>
      <c r="JQW25" s="406" t="n"/>
      <c r="JQX25" s="406" t="n"/>
      <c r="JQY25" s="406" t="n"/>
      <c r="JQZ25" s="406" t="n"/>
      <c r="JRA25" s="406" t="n"/>
      <c r="JRB25" s="406" t="n"/>
      <c r="JRC25" s="406" t="n"/>
      <c r="JRD25" s="406" t="n"/>
      <c r="JRE25" s="406" t="n"/>
      <c r="JRF25" s="406" t="n"/>
      <c r="JRG25" s="406" t="n"/>
      <c r="JRH25" s="406" t="n"/>
      <c r="JRI25" s="406" t="n"/>
      <c r="JRJ25" s="406" t="n"/>
      <c r="JRK25" s="406" t="n"/>
      <c r="JRL25" s="406" t="n"/>
      <c r="JRM25" s="406" t="n"/>
      <c r="JRN25" s="406" t="n"/>
      <c r="JRO25" s="406" t="n"/>
      <c r="JRP25" s="406" t="n"/>
      <c r="JRQ25" s="406" t="n"/>
      <c r="JRR25" s="406" t="n"/>
      <c r="JRS25" s="406" t="n"/>
      <c r="JRT25" s="406" t="n"/>
      <c r="JRU25" s="406" t="n"/>
      <c r="JRV25" s="406" t="n"/>
      <c r="JRW25" s="406" t="n"/>
      <c r="JRX25" s="406" t="n"/>
      <c r="JRY25" s="406" t="n"/>
      <c r="JRZ25" s="406" t="n"/>
      <c r="JSA25" s="406" t="n"/>
      <c r="JSB25" s="406" t="n"/>
      <c r="JSC25" s="406" t="n"/>
      <c r="JSD25" s="406" t="n"/>
      <c r="JSE25" s="406" t="n"/>
      <c r="JSF25" s="406" t="n"/>
      <c r="JSG25" s="406" t="n"/>
      <c r="JSH25" s="406" t="n"/>
      <c r="JSI25" s="406" t="n"/>
      <c r="JSJ25" s="406" t="n"/>
      <c r="JSK25" s="406" t="n"/>
      <c r="JSL25" s="406" t="n"/>
      <c r="JSM25" s="406" t="n"/>
      <c r="JSN25" s="406" t="n"/>
      <c r="JSO25" s="406" t="n"/>
      <c r="JSP25" s="406" t="n"/>
      <c r="JSQ25" s="406" t="n"/>
      <c r="JSR25" s="406" t="n"/>
      <c r="JSS25" s="406" t="n"/>
      <c r="JST25" s="406" t="n"/>
      <c r="JSU25" s="406" t="n"/>
      <c r="JSV25" s="406" t="n"/>
      <c r="JSW25" s="406" t="n"/>
      <c r="JSX25" s="406" t="n"/>
      <c r="JSY25" s="406" t="n"/>
      <c r="JSZ25" s="406" t="n"/>
      <c r="JTA25" s="406" t="n"/>
      <c r="JTB25" s="406" t="n"/>
      <c r="JTC25" s="406" t="n"/>
      <c r="JTD25" s="406" t="n"/>
      <c r="JTE25" s="406" t="n"/>
      <c r="JTF25" s="406" t="n"/>
      <c r="JTG25" s="406" t="n"/>
      <c r="JTH25" s="406" t="n"/>
      <c r="JTI25" s="406" t="n"/>
      <c r="JTJ25" s="406" t="n"/>
      <c r="JTK25" s="406" t="n"/>
      <c r="JTL25" s="406" t="n"/>
      <c r="JTM25" s="406" t="n"/>
      <c r="JTN25" s="406" t="n"/>
      <c r="JTO25" s="406" t="n"/>
      <c r="JTP25" s="406" t="n"/>
      <c r="JTQ25" s="406" t="n"/>
      <c r="JTR25" s="406" t="n"/>
      <c r="JTS25" s="406" t="n"/>
      <c r="JTT25" s="406" t="n"/>
      <c r="JTU25" s="406" t="n"/>
      <c r="JTV25" s="406" t="n"/>
      <c r="JTW25" s="406" t="n"/>
      <c r="JTX25" s="406" t="n"/>
      <c r="JTY25" s="406" t="n"/>
      <c r="JTZ25" s="406" t="n"/>
      <c r="JUA25" s="406" t="n"/>
      <c r="JUB25" s="406" t="n"/>
      <c r="JUC25" s="406" t="n"/>
      <c r="JUD25" s="406" t="n"/>
      <c r="JUE25" s="406" t="n"/>
      <c r="JUF25" s="406" t="n"/>
      <c r="JUG25" s="406" t="n"/>
      <c r="JUH25" s="406" t="n"/>
      <c r="JUI25" s="406" t="n"/>
      <c r="JUJ25" s="406" t="n"/>
      <c r="JUK25" s="406" t="n"/>
      <c r="JUL25" s="406" t="n"/>
      <c r="JUM25" s="406" t="n"/>
      <c r="JUN25" s="406" t="n"/>
      <c r="JUO25" s="406" t="n"/>
      <c r="JUP25" s="406" t="n"/>
      <c r="JUQ25" s="406" t="n"/>
      <c r="JUR25" s="406" t="n"/>
      <c r="JUS25" s="406" t="n"/>
      <c r="JUT25" s="406" t="n"/>
      <c r="JUU25" s="406" t="n"/>
      <c r="JUV25" s="406" t="n"/>
      <c r="JUW25" s="406" t="n"/>
      <c r="JUX25" s="406" t="n"/>
      <c r="JUY25" s="406" t="n"/>
      <c r="JUZ25" s="406" t="n"/>
      <c r="JVA25" s="406" t="n"/>
      <c r="JVB25" s="406" t="n"/>
      <c r="JVC25" s="406" t="n"/>
      <c r="JVD25" s="406" t="n"/>
      <c r="JVE25" s="406" t="n"/>
      <c r="JVF25" s="406" t="n"/>
      <c r="JVG25" s="406" t="n"/>
      <c r="JVH25" s="406" t="n"/>
      <c r="JVI25" s="406" t="n"/>
      <c r="JVJ25" s="406" t="n"/>
      <c r="JVK25" s="406" t="n"/>
      <c r="JVL25" s="406" t="n"/>
      <c r="JVM25" s="406" t="n"/>
      <c r="JVN25" s="406" t="n"/>
      <c r="JVO25" s="406" t="n"/>
      <c r="JVP25" s="406" t="n"/>
      <c r="JVQ25" s="406" t="n"/>
      <c r="JVR25" s="406" t="n"/>
      <c r="JVS25" s="406" t="n"/>
      <c r="JVT25" s="406" t="n"/>
      <c r="JVU25" s="406" t="n"/>
      <c r="JVV25" s="406" t="n"/>
      <c r="JVW25" s="406" t="n"/>
      <c r="JVX25" s="406" t="n"/>
      <c r="JVY25" s="406" t="n"/>
      <c r="JVZ25" s="406" t="n"/>
      <c r="JWA25" s="406" t="n"/>
      <c r="JWB25" s="406" t="n"/>
      <c r="JWC25" s="406" t="n"/>
      <c r="JWD25" s="406" t="n"/>
      <c r="JWE25" s="406" t="n"/>
      <c r="JWF25" s="406" t="n"/>
      <c r="JWG25" s="406" t="n"/>
      <c r="JWH25" s="406" t="n"/>
      <c r="JWI25" s="406" t="n"/>
      <c r="JWJ25" s="406" t="n"/>
      <c r="JWK25" s="406" t="n"/>
      <c r="JWL25" s="406" t="n"/>
      <c r="JWM25" s="406" t="n"/>
      <c r="JWN25" s="406" t="n"/>
      <c r="JWO25" s="406" t="n"/>
      <c r="JWP25" s="406" t="n"/>
      <c r="JWQ25" s="406" t="n"/>
      <c r="JWR25" s="406" t="n"/>
      <c r="JWS25" s="406" t="n"/>
      <c r="JWT25" s="406" t="n"/>
      <c r="JWU25" s="406" t="n"/>
      <c r="JWV25" s="406" t="n"/>
      <c r="JWW25" s="406" t="n"/>
      <c r="JWX25" s="406" t="n"/>
      <c r="JWY25" s="406" t="n"/>
      <c r="JWZ25" s="406" t="n"/>
      <c r="JXA25" s="406" t="n"/>
      <c r="JXB25" s="406" t="n"/>
      <c r="JXC25" s="406" t="n"/>
      <c r="JXD25" s="406" t="n"/>
      <c r="JXE25" s="406" t="n"/>
      <c r="JXF25" s="406" t="n"/>
      <c r="JXG25" s="406" t="n"/>
      <c r="JXH25" s="406" t="n"/>
      <c r="JXI25" s="406" t="n"/>
      <c r="JXJ25" s="406" t="n"/>
      <c r="JXK25" s="406" t="n"/>
      <c r="JXL25" s="406" t="n"/>
      <c r="JXM25" s="406" t="n"/>
      <c r="JXN25" s="406" t="n"/>
      <c r="JXO25" s="406" t="n"/>
      <c r="JXP25" s="406" t="n"/>
      <c r="JXQ25" s="406" t="n"/>
      <c r="JXR25" s="406" t="n"/>
      <c r="JXS25" s="406" t="n"/>
      <c r="JXT25" s="406" t="n"/>
      <c r="JXU25" s="406" t="n"/>
      <c r="JXV25" s="406" t="n"/>
      <c r="JXW25" s="406" t="n"/>
      <c r="JXX25" s="406" t="n"/>
      <c r="JXY25" s="406" t="n"/>
      <c r="JXZ25" s="406" t="n"/>
      <c r="JYA25" s="406" t="n"/>
      <c r="JYB25" s="406" t="n"/>
      <c r="JYC25" s="406" t="n"/>
      <c r="JYD25" s="406" t="n"/>
      <c r="JYE25" s="406" t="n"/>
      <c r="JYF25" s="406" t="n"/>
      <c r="JYG25" s="406" t="n"/>
      <c r="JYH25" s="406" t="n"/>
      <c r="JYI25" s="406" t="n"/>
      <c r="JYJ25" s="406" t="n"/>
      <c r="JYK25" s="406" t="n"/>
      <c r="JYL25" s="406" t="n"/>
      <c r="JYM25" s="406" t="n"/>
      <c r="JYN25" s="406" t="n"/>
      <c r="JYO25" s="406" t="n"/>
      <c r="JYP25" s="406" t="n"/>
      <c r="JYQ25" s="406" t="n"/>
      <c r="JYR25" s="406" t="n"/>
      <c r="JYS25" s="406" t="n"/>
      <c r="JYT25" s="406" t="n"/>
      <c r="JYU25" s="406" t="n"/>
      <c r="JYV25" s="406" t="n"/>
      <c r="JYW25" s="406" t="n"/>
      <c r="JYX25" s="406" t="n"/>
      <c r="JYY25" s="406" t="n"/>
      <c r="JYZ25" s="406" t="n"/>
      <c r="JZA25" s="406" t="n"/>
      <c r="JZB25" s="406" t="n"/>
      <c r="JZC25" s="406" t="n"/>
      <c r="JZD25" s="406" t="n"/>
      <c r="JZE25" s="406" t="n"/>
      <c r="JZF25" s="406" t="n"/>
      <c r="JZG25" s="406" t="n"/>
      <c r="JZH25" s="406" t="n"/>
      <c r="JZI25" s="406" t="n"/>
      <c r="JZJ25" s="406" t="n"/>
      <c r="JZK25" s="406" t="n"/>
      <c r="JZL25" s="406" t="n"/>
      <c r="JZM25" s="406" t="n"/>
      <c r="JZN25" s="406" t="n"/>
      <c r="JZO25" s="406" t="n"/>
      <c r="JZP25" s="406" t="n"/>
      <c r="JZQ25" s="406" t="n"/>
      <c r="JZR25" s="406" t="n"/>
      <c r="JZS25" s="406" t="n"/>
      <c r="JZT25" s="406" t="n"/>
      <c r="JZU25" s="406" t="n"/>
      <c r="JZV25" s="406" t="n"/>
      <c r="JZW25" s="406" t="n"/>
      <c r="JZX25" s="406" t="n"/>
      <c r="JZY25" s="406" t="n"/>
      <c r="JZZ25" s="406" t="n"/>
      <c r="KAA25" s="406" t="n"/>
      <c r="KAB25" s="406" t="n"/>
      <c r="KAC25" s="406" t="n"/>
      <c r="KAD25" s="406" t="n"/>
      <c r="KAE25" s="406" t="n"/>
      <c r="KAF25" s="406" t="n"/>
      <c r="KAG25" s="406" t="n"/>
      <c r="KAH25" s="406" t="n"/>
      <c r="KAI25" s="406" t="n"/>
      <c r="KAJ25" s="406" t="n"/>
      <c r="KAK25" s="406" t="n"/>
      <c r="KAL25" s="406" t="n"/>
      <c r="KAM25" s="406" t="n"/>
      <c r="KAN25" s="406" t="n"/>
      <c r="KAO25" s="406" t="n"/>
      <c r="KAP25" s="406" t="n"/>
      <c r="KAQ25" s="406" t="n"/>
      <c r="KAR25" s="406" t="n"/>
      <c r="KAS25" s="406" t="n"/>
      <c r="KAT25" s="406" t="n"/>
      <c r="KAU25" s="406" t="n"/>
      <c r="KAV25" s="406" t="n"/>
      <c r="KAW25" s="406" t="n"/>
      <c r="KAX25" s="406" t="n"/>
      <c r="KAY25" s="406" t="n"/>
      <c r="KAZ25" s="406" t="n"/>
      <c r="KBA25" s="406" t="n"/>
      <c r="KBB25" s="406" t="n"/>
      <c r="KBC25" s="406" t="n"/>
      <c r="KBD25" s="406" t="n"/>
      <c r="KBE25" s="406" t="n"/>
      <c r="KBF25" s="406" t="n"/>
      <c r="KBG25" s="406" t="n"/>
      <c r="KBH25" s="406" t="n"/>
      <c r="KBI25" s="406" t="n"/>
      <c r="KBJ25" s="406" t="n"/>
      <c r="KBK25" s="406" t="n"/>
      <c r="KBL25" s="406" t="n"/>
      <c r="KBM25" s="406" t="n"/>
      <c r="KBN25" s="406" t="n"/>
      <c r="KBO25" s="406" t="n"/>
      <c r="KBP25" s="406" t="n"/>
      <c r="KBQ25" s="406" t="n"/>
      <c r="KBR25" s="406" t="n"/>
      <c r="KBS25" s="406" t="n"/>
      <c r="KBT25" s="406" t="n"/>
      <c r="KBU25" s="406" t="n"/>
      <c r="KBV25" s="406" t="n"/>
      <c r="KBW25" s="406" t="n"/>
      <c r="KBX25" s="406" t="n"/>
      <c r="KBY25" s="406" t="n"/>
      <c r="KBZ25" s="406" t="n"/>
      <c r="KCA25" s="406" t="n"/>
      <c r="KCB25" s="406" t="n"/>
      <c r="KCC25" s="406" t="n"/>
      <c r="KCD25" s="406" t="n"/>
      <c r="KCE25" s="406" t="n"/>
      <c r="KCF25" s="406" t="n"/>
      <c r="KCG25" s="406" t="n"/>
      <c r="KCH25" s="406" t="n"/>
      <c r="KCI25" s="406" t="n"/>
      <c r="KCJ25" s="406" t="n"/>
      <c r="KCK25" s="406" t="n"/>
      <c r="KCL25" s="406" t="n"/>
      <c r="KCM25" s="406" t="n"/>
      <c r="KCN25" s="406" t="n"/>
      <c r="KCO25" s="406" t="n"/>
      <c r="KCP25" s="406" t="n"/>
      <c r="KCQ25" s="406" t="n"/>
      <c r="KCR25" s="406" t="n"/>
      <c r="KCS25" s="406" t="n"/>
      <c r="KCT25" s="406" t="n"/>
      <c r="KCU25" s="406" t="n"/>
      <c r="KCV25" s="406" t="n"/>
      <c r="KCW25" s="406" t="n"/>
      <c r="KCX25" s="406" t="n"/>
      <c r="KCY25" s="406" t="n"/>
      <c r="KCZ25" s="406" t="n"/>
      <c r="KDA25" s="406" t="n"/>
      <c r="KDB25" s="406" t="n"/>
      <c r="KDC25" s="406" t="n"/>
      <c r="KDD25" s="406" t="n"/>
      <c r="KDE25" s="406" t="n"/>
      <c r="KDF25" s="406" t="n"/>
      <c r="KDG25" s="406" t="n"/>
      <c r="KDH25" s="406" t="n"/>
      <c r="KDI25" s="406" t="n"/>
      <c r="KDJ25" s="406" t="n"/>
      <c r="KDK25" s="406" t="n"/>
      <c r="KDL25" s="406" t="n"/>
      <c r="KDM25" s="406" t="n"/>
      <c r="KDN25" s="406" t="n"/>
      <c r="KDO25" s="406" t="n"/>
      <c r="KDP25" s="406" t="n"/>
      <c r="KDQ25" s="406" t="n"/>
      <c r="KDR25" s="406" t="n"/>
      <c r="KDS25" s="406" t="n"/>
      <c r="KDT25" s="406" t="n"/>
      <c r="KDU25" s="406" t="n"/>
      <c r="KDV25" s="406" t="n"/>
      <c r="KDW25" s="406" t="n"/>
      <c r="KDX25" s="406" t="n"/>
      <c r="KDY25" s="406" t="n"/>
      <c r="KDZ25" s="406" t="n"/>
      <c r="KEA25" s="406" t="n"/>
      <c r="KEB25" s="406" t="n"/>
      <c r="KEC25" s="406" t="n"/>
      <c r="KED25" s="406" t="n"/>
      <c r="KEE25" s="406" t="n"/>
      <c r="KEF25" s="406" t="n"/>
      <c r="KEG25" s="406" t="n"/>
      <c r="KEH25" s="406" t="n"/>
      <c r="KEI25" s="406" t="n"/>
      <c r="KEJ25" s="406" t="n"/>
      <c r="KEK25" s="406" t="n"/>
      <c r="KEL25" s="406" t="n"/>
      <c r="KEM25" s="406" t="n"/>
      <c r="KEN25" s="406" t="n"/>
      <c r="KEO25" s="406" t="n"/>
      <c r="KEP25" s="406" t="n"/>
      <c r="KEQ25" s="406" t="n"/>
      <c r="KER25" s="406" t="n"/>
      <c r="KES25" s="406" t="n"/>
      <c r="KET25" s="406" t="n"/>
      <c r="KEU25" s="406" t="n"/>
      <c r="KEV25" s="406" t="n"/>
      <c r="KEW25" s="406" t="n"/>
      <c r="KEX25" s="406" t="n"/>
      <c r="KEY25" s="406" t="n"/>
      <c r="KEZ25" s="406" t="n"/>
      <c r="KFA25" s="406" t="n"/>
      <c r="KFB25" s="406" t="n"/>
      <c r="KFC25" s="406" t="n"/>
      <c r="KFD25" s="406" t="n"/>
      <c r="KFE25" s="406" t="n"/>
      <c r="KFF25" s="406" t="n"/>
      <c r="KFG25" s="406" t="n"/>
      <c r="KFH25" s="406" t="n"/>
      <c r="KFI25" s="406" t="n"/>
      <c r="KFJ25" s="406" t="n"/>
      <c r="KFK25" s="406" t="n"/>
      <c r="KFL25" s="406" t="n"/>
      <c r="KFM25" s="406" t="n"/>
      <c r="KFN25" s="406" t="n"/>
      <c r="KFO25" s="406" t="n"/>
      <c r="KFP25" s="406" t="n"/>
      <c r="KFQ25" s="406" t="n"/>
      <c r="KFR25" s="406" t="n"/>
      <c r="KFS25" s="406" t="n"/>
      <c r="KFT25" s="406" t="n"/>
      <c r="KFU25" s="406" t="n"/>
      <c r="KFV25" s="406" t="n"/>
      <c r="KFW25" s="406" t="n"/>
      <c r="KFX25" s="406" t="n"/>
      <c r="KFY25" s="406" t="n"/>
      <c r="KFZ25" s="406" t="n"/>
      <c r="KGA25" s="406" t="n"/>
      <c r="KGB25" s="406" t="n"/>
      <c r="KGC25" s="406" t="n"/>
      <c r="KGD25" s="406" t="n"/>
      <c r="KGE25" s="406" t="n"/>
      <c r="KGF25" s="406" t="n"/>
      <c r="KGG25" s="406" t="n"/>
      <c r="KGH25" s="406" t="n"/>
      <c r="KGI25" s="406" t="n"/>
      <c r="KGJ25" s="406" t="n"/>
      <c r="KGK25" s="406" t="n"/>
      <c r="KGL25" s="406" t="n"/>
      <c r="KGM25" s="406" t="n"/>
      <c r="KGN25" s="406" t="n"/>
      <c r="KGO25" s="406" t="n"/>
      <c r="KGP25" s="406" t="n"/>
      <c r="KGQ25" s="406" t="n"/>
      <c r="KGR25" s="406" t="n"/>
      <c r="KGS25" s="406" t="n"/>
      <c r="KGT25" s="406" t="n"/>
      <c r="KGU25" s="406" t="n"/>
      <c r="KGV25" s="406" t="n"/>
      <c r="KGW25" s="406" t="n"/>
      <c r="KGX25" s="406" t="n"/>
      <c r="KGY25" s="406" t="n"/>
      <c r="KGZ25" s="406" t="n"/>
      <c r="KHA25" s="406" t="n"/>
      <c r="KHB25" s="406" t="n"/>
      <c r="KHC25" s="406" t="n"/>
      <c r="KHD25" s="406" t="n"/>
      <c r="KHE25" s="406" t="n"/>
      <c r="KHF25" s="406" t="n"/>
      <c r="KHG25" s="406" t="n"/>
      <c r="KHH25" s="406" t="n"/>
      <c r="KHI25" s="406" t="n"/>
      <c r="KHJ25" s="406" t="n"/>
      <c r="KHK25" s="406" t="n"/>
      <c r="KHL25" s="406" t="n"/>
      <c r="KHM25" s="406" t="n"/>
      <c r="KHN25" s="406" t="n"/>
      <c r="KHO25" s="406" t="n"/>
      <c r="KHP25" s="406" t="n"/>
      <c r="KHQ25" s="406" t="n"/>
      <c r="KHR25" s="406" t="n"/>
      <c r="KHS25" s="406" t="n"/>
      <c r="KHT25" s="406" t="n"/>
      <c r="KHU25" s="406" t="n"/>
      <c r="KHV25" s="406" t="n"/>
      <c r="KHW25" s="406" t="n"/>
      <c r="KHX25" s="406" t="n"/>
      <c r="KHY25" s="406" t="n"/>
      <c r="KHZ25" s="406" t="n"/>
      <c r="KIA25" s="406" t="n"/>
      <c r="KIB25" s="406" t="n"/>
      <c r="KIC25" s="406" t="n"/>
      <c r="KID25" s="406" t="n"/>
      <c r="KIE25" s="406" t="n"/>
      <c r="KIF25" s="406" t="n"/>
      <c r="KIG25" s="406" t="n"/>
      <c r="KIH25" s="406" t="n"/>
      <c r="KII25" s="406" t="n"/>
      <c r="KIJ25" s="406" t="n"/>
      <c r="KIK25" s="406" t="n"/>
      <c r="KIL25" s="406" t="n"/>
      <c r="KIM25" s="406" t="n"/>
      <c r="KIN25" s="406" t="n"/>
      <c r="KIO25" s="406" t="n"/>
      <c r="KIP25" s="406" t="n"/>
      <c r="KIQ25" s="406" t="n"/>
      <c r="KIR25" s="406" t="n"/>
      <c r="KIS25" s="406" t="n"/>
      <c r="KIT25" s="406" t="n"/>
      <c r="KIU25" s="406" t="n"/>
      <c r="KIV25" s="406" t="n"/>
      <c r="KIW25" s="406" t="n"/>
      <c r="KIX25" s="406" t="n"/>
      <c r="KIY25" s="406" t="n"/>
      <c r="KIZ25" s="406" t="n"/>
      <c r="KJA25" s="406" t="n"/>
      <c r="KJB25" s="406" t="n"/>
      <c r="KJC25" s="406" t="n"/>
      <c r="KJD25" s="406" t="n"/>
      <c r="KJE25" s="406" t="n"/>
      <c r="KJF25" s="406" t="n"/>
      <c r="KJG25" s="406" t="n"/>
      <c r="KJH25" s="406" t="n"/>
      <c r="KJI25" s="406" t="n"/>
      <c r="KJJ25" s="406" t="n"/>
      <c r="KJK25" s="406" t="n"/>
      <c r="KJL25" s="406" t="n"/>
      <c r="KJM25" s="406" t="n"/>
      <c r="KJN25" s="406" t="n"/>
      <c r="KJO25" s="406" t="n"/>
      <c r="KJP25" s="406" t="n"/>
      <c r="KJQ25" s="406" t="n"/>
      <c r="KJR25" s="406" t="n"/>
      <c r="KJS25" s="406" t="n"/>
      <c r="KJT25" s="406" t="n"/>
      <c r="KJU25" s="406" t="n"/>
      <c r="KJV25" s="406" t="n"/>
      <c r="KJW25" s="406" t="n"/>
      <c r="KJX25" s="406" t="n"/>
      <c r="KJY25" s="406" t="n"/>
      <c r="KJZ25" s="406" t="n"/>
      <c r="KKA25" s="406" t="n"/>
      <c r="KKB25" s="406" t="n"/>
      <c r="KKC25" s="406" t="n"/>
      <c r="KKD25" s="406" t="n"/>
      <c r="KKE25" s="406" t="n"/>
      <c r="KKF25" s="406" t="n"/>
      <c r="KKG25" s="406" t="n"/>
      <c r="KKH25" s="406" t="n"/>
      <c r="KKI25" s="406" t="n"/>
      <c r="KKJ25" s="406" t="n"/>
      <c r="KKK25" s="406" t="n"/>
      <c r="KKL25" s="406" t="n"/>
      <c r="KKM25" s="406" t="n"/>
      <c r="KKN25" s="406" t="n"/>
      <c r="KKO25" s="406" t="n"/>
      <c r="KKP25" s="406" t="n"/>
      <c r="KKQ25" s="406" t="n"/>
      <c r="KKR25" s="406" t="n"/>
      <c r="KKS25" s="406" t="n"/>
      <c r="KKT25" s="406" t="n"/>
      <c r="KKU25" s="406" t="n"/>
      <c r="KKV25" s="406" t="n"/>
      <c r="KKW25" s="406" t="n"/>
      <c r="KKX25" s="406" t="n"/>
      <c r="KKY25" s="406" t="n"/>
      <c r="KKZ25" s="406" t="n"/>
      <c r="KLA25" s="406" t="n"/>
      <c r="KLB25" s="406" t="n"/>
      <c r="KLC25" s="406" t="n"/>
      <c r="KLD25" s="406" t="n"/>
      <c r="KLE25" s="406" t="n"/>
      <c r="KLF25" s="406" t="n"/>
      <c r="KLG25" s="406" t="n"/>
      <c r="KLH25" s="406" t="n"/>
      <c r="KLI25" s="406" t="n"/>
      <c r="KLJ25" s="406" t="n"/>
      <c r="KLK25" s="406" t="n"/>
      <c r="KLL25" s="406" t="n"/>
      <c r="KLM25" s="406" t="n"/>
      <c r="KLN25" s="406" t="n"/>
      <c r="KLO25" s="406" t="n"/>
      <c r="KLP25" s="406" t="n"/>
      <c r="KLQ25" s="406" t="n"/>
      <c r="KLR25" s="406" t="n"/>
      <c r="KLS25" s="406" t="n"/>
      <c r="KLT25" s="406" t="n"/>
      <c r="KLU25" s="406" t="n"/>
      <c r="KLV25" s="406" t="n"/>
      <c r="KLW25" s="406" t="n"/>
      <c r="KLX25" s="406" t="n"/>
      <c r="KLY25" s="406" t="n"/>
      <c r="KLZ25" s="406" t="n"/>
      <c r="KMA25" s="406" t="n"/>
      <c r="KMB25" s="406" t="n"/>
      <c r="KMC25" s="406" t="n"/>
      <c r="KMD25" s="406" t="n"/>
      <c r="KME25" s="406" t="n"/>
      <c r="KMF25" s="406" t="n"/>
      <c r="KMG25" s="406" t="n"/>
      <c r="KMH25" s="406" t="n"/>
      <c r="KMI25" s="406" t="n"/>
      <c r="KMJ25" s="406" t="n"/>
      <c r="KMK25" s="406" t="n"/>
      <c r="KML25" s="406" t="n"/>
      <c r="KMM25" s="406" t="n"/>
      <c r="KMN25" s="406" t="n"/>
      <c r="KMO25" s="406" t="n"/>
      <c r="KMP25" s="406" t="n"/>
      <c r="KMQ25" s="406" t="n"/>
      <c r="KMR25" s="406" t="n"/>
      <c r="KMS25" s="406" t="n"/>
      <c r="KMT25" s="406" t="n"/>
      <c r="KMU25" s="406" t="n"/>
      <c r="KMV25" s="406" t="n"/>
      <c r="KMW25" s="406" t="n"/>
      <c r="KMX25" s="406" t="n"/>
      <c r="KMY25" s="406" t="n"/>
      <c r="KMZ25" s="406" t="n"/>
      <c r="KNA25" s="406" t="n"/>
      <c r="KNB25" s="406" t="n"/>
      <c r="KNC25" s="406" t="n"/>
      <c r="KND25" s="406" t="n"/>
      <c r="KNE25" s="406" t="n"/>
      <c r="KNF25" s="406" t="n"/>
      <c r="KNG25" s="406" t="n"/>
      <c r="KNH25" s="406" t="n"/>
      <c r="KNI25" s="406" t="n"/>
      <c r="KNJ25" s="406" t="n"/>
      <c r="KNK25" s="406" t="n"/>
      <c r="KNL25" s="406" t="n"/>
      <c r="KNM25" s="406" t="n"/>
      <c r="KNN25" s="406" t="n"/>
      <c r="KNO25" s="406" t="n"/>
      <c r="KNP25" s="406" t="n"/>
      <c r="KNQ25" s="406" t="n"/>
      <c r="KNR25" s="406" t="n"/>
      <c r="KNS25" s="406" t="n"/>
      <c r="KNT25" s="406" t="n"/>
      <c r="KNU25" s="406" t="n"/>
      <c r="KNV25" s="406" t="n"/>
      <c r="KNW25" s="406" t="n"/>
      <c r="KNX25" s="406" t="n"/>
      <c r="KNY25" s="406" t="n"/>
      <c r="KNZ25" s="406" t="n"/>
      <c r="KOA25" s="406" t="n"/>
      <c r="KOB25" s="406" t="n"/>
      <c r="KOC25" s="406" t="n"/>
      <c r="KOD25" s="406" t="n"/>
      <c r="KOE25" s="406" t="n"/>
      <c r="KOF25" s="406" t="n"/>
      <c r="KOG25" s="406" t="n"/>
      <c r="KOH25" s="406" t="n"/>
      <c r="KOI25" s="406" t="n"/>
      <c r="KOJ25" s="406" t="n"/>
      <c r="KOK25" s="406" t="n"/>
      <c r="KOL25" s="406" t="n"/>
      <c r="KOM25" s="406" t="n"/>
      <c r="KON25" s="406" t="n"/>
      <c r="KOO25" s="406" t="n"/>
      <c r="KOP25" s="406" t="n"/>
      <c r="KOQ25" s="406" t="n"/>
      <c r="KOR25" s="406" t="n"/>
      <c r="KOS25" s="406" t="n"/>
      <c r="KOT25" s="406" t="n"/>
      <c r="KOU25" s="406" t="n"/>
      <c r="KOV25" s="406" t="n"/>
      <c r="KOW25" s="406" t="n"/>
      <c r="KOX25" s="406" t="n"/>
      <c r="KOY25" s="406" t="n"/>
      <c r="KOZ25" s="406" t="n"/>
      <c r="KPA25" s="406" t="n"/>
      <c r="KPB25" s="406" t="n"/>
      <c r="KPC25" s="406" t="n"/>
      <c r="KPD25" s="406" t="n"/>
      <c r="KPE25" s="406" t="n"/>
      <c r="KPF25" s="406" t="n"/>
      <c r="KPG25" s="406" t="n"/>
      <c r="KPH25" s="406" t="n"/>
      <c r="KPI25" s="406" t="n"/>
      <c r="KPJ25" s="406" t="n"/>
      <c r="KPK25" s="406" t="n"/>
      <c r="KPL25" s="406" t="n"/>
      <c r="KPM25" s="406" t="n"/>
      <c r="KPN25" s="406" t="n"/>
      <c r="KPO25" s="406" t="n"/>
      <c r="KPP25" s="406" t="n"/>
      <c r="KPQ25" s="406" t="n"/>
      <c r="KPR25" s="406" t="n"/>
      <c r="KPS25" s="406" t="n"/>
      <c r="KPT25" s="406" t="n"/>
      <c r="KPU25" s="406" t="n"/>
      <c r="KPV25" s="406" t="n"/>
      <c r="KPW25" s="406" t="n"/>
      <c r="KPX25" s="406" t="n"/>
      <c r="KPY25" s="406" t="n"/>
      <c r="KPZ25" s="406" t="n"/>
      <c r="KQA25" s="406" t="n"/>
      <c r="KQB25" s="406" t="n"/>
      <c r="KQC25" s="406" t="n"/>
      <c r="KQD25" s="406" t="n"/>
      <c r="KQE25" s="406" t="n"/>
      <c r="KQF25" s="406" t="n"/>
      <c r="KQG25" s="406" t="n"/>
      <c r="KQH25" s="406" t="n"/>
      <c r="KQI25" s="406" t="n"/>
      <c r="KQJ25" s="406" t="n"/>
      <c r="KQK25" s="406" t="n"/>
      <c r="KQL25" s="406" t="n"/>
      <c r="KQM25" s="406" t="n"/>
      <c r="KQN25" s="406" t="n"/>
      <c r="KQO25" s="406" t="n"/>
      <c r="KQP25" s="406" t="n"/>
      <c r="KQQ25" s="406" t="n"/>
      <c r="KQR25" s="406" t="n"/>
      <c r="KQS25" s="406" t="n"/>
      <c r="KQT25" s="406" t="n"/>
      <c r="KQU25" s="406" t="n"/>
      <c r="KQV25" s="406" t="n"/>
      <c r="KQW25" s="406" t="n"/>
      <c r="KQX25" s="406" t="n"/>
      <c r="KQY25" s="406" t="n"/>
      <c r="KQZ25" s="406" t="n"/>
      <c r="KRA25" s="406" t="n"/>
      <c r="KRB25" s="406" t="n"/>
      <c r="KRC25" s="406" t="n"/>
      <c r="KRD25" s="406" t="n"/>
      <c r="KRE25" s="406" t="n"/>
      <c r="KRF25" s="406" t="n"/>
      <c r="KRG25" s="406" t="n"/>
      <c r="KRH25" s="406" t="n"/>
      <c r="KRI25" s="406" t="n"/>
      <c r="KRJ25" s="406" t="n"/>
      <c r="KRK25" s="406" t="n"/>
      <c r="KRL25" s="406" t="n"/>
      <c r="KRM25" s="406" t="n"/>
      <c r="KRN25" s="406" t="n"/>
      <c r="KRO25" s="406" t="n"/>
      <c r="KRP25" s="406" t="n"/>
      <c r="KRQ25" s="406" t="n"/>
      <c r="KRR25" s="406" t="n"/>
      <c r="KRS25" s="406" t="n"/>
      <c r="KRT25" s="406" t="n"/>
      <c r="KRU25" s="406" t="n"/>
      <c r="KRV25" s="406" t="n"/>
      <c r="KRW25" s="406" t="n"/>
      <c r="KRX25" s="406" t="n"/>
      <c r="KRY25" s="406" t="n"/>
      <c r="KRZ25" s="406" t="n"/>
      <c r="KSA25" s="406" t="n"/>
      <c r="KSB25" s="406" t="n"/>
      <c r="KSC25" s="406" t="n"/>
      <c r="KSD25" s="406" t="n"/>
      <c r="KSE25" s="406" t="n"/>
      <c r="KSF25" s="406" t="n"/>
      <c r="KSG25" s="406" t="n"/>
      <c r="KSH25" s="406" t="n"/>
      <c r="KSI25" s="406" t="n"/>
      <c r="KSJ25" s="406" t="n"/>
      <c r="KSK25" s="406" t="n"/>
      <c r="KSL25" s="406" t="n"/>
      <c r="KSM25" s="406" t="n"/>
      <c r="KSN25" s="406" t="n"/>
      <c r="KSO25" s="406" t="n"/>
      <c r="KSP25" s="406" t="n"/>
      <c r="KSQ25" s="406" t="n"/>
      <c r="KSR25" s="406" t="n"/>
      <c r="KSS25" s="406" t="n"/>
      <c r="KST25" s="406" t="n"/>
      <c r="KSU25" s="406" t="n"/>
      <c r="KSV25" s="406" t="n"/>
      <c r="KSW25" s="406" t="n"/>
      <c r="KSX25" s="406" t="n"/>
      <c r="KSY25" s="406" t="n"/>
      <c r="KSZ25" s="406" t="n"/>
      <c r="KTA25" s="406" t="n"/>
      <c r="KTB25" s="406" t="n"/>
      <c r="KTC25" s="406" t="n"/>
      <c r="KTD25" s="406" t="n"/>
      <c r="KTE25" s="406" t="n"/>
      <c r="KTF25" s="406" t="n"/>
      <c r="KTG25" s="406" t="n"/>
      <c r="KTH25" s="406" t="n"/>
      <c r="KTI25" s="406" t="n"/>
      <c r="KTJ25" s="406" t="n"/>
      <c r="KTK25" s="406" t="n"/>
      <c r="KTL25" s="406" t="n"/>
      <c r="KTM25" s="406" t="n"/>
      <c r="KTN25" s="406" t="n"/>
      <c r="KTO25" s="406" t="n"/>
      <c r="KTP25" s="406" t="n"/>
      <c r="KTQ25" s="406" t="n"/>
      <c r="KTR25" s="406" t="n"/>
      <c r="KTS25" s="406" t="n"/>
      <c r="KTT25" s="406" t="n"/>
      <c r="KTU25" s="406" t="n"/>
      <c r="KTV25" s="406" t="n"/>
      <c r="KTW25" s="406" t="n"/>
      <c r="KTX25" s="406" t="n"/>
      <c r="KTY25" s="406" t="n"/>
      <c r="KTZ25" s="406" t="n"/>
      <c r="KUA25" s="406" t="n"/>
      <c r="KUB25" s="406" t="n"/>
      <c r="KUC25" s="406" t="n"/>
      <c r="KUD25" s="406" t="n"/>
      <c r="KUE25" s="406" t="n"/>
      <c r="KUF25" s="406" t="n"/>
      <c r="KUG25" s="406" t="n"/>
      <c r="KUH25" s="406" t="n"/>
      <c r="KUI25" s="406" t="n"/>
      <c r="KUJ25" s="406" t="n"/>
      <c r="KUK25" s="406" t="n"/>
      <c r="KUL25" s="406" t="n"/>
      <c r="KUM25" s="406" t="n"/>
      <c r="KUN25" s="406" t="n"/>
      <c r="KUO25" s="406" t="n"/>
      <c r="KUP25" s="406" t="n"/>
      <c r="KUQ25" s="406" t="n"/>
      <c r="KUR25" s="406" t="n"/>
      <c r="KUS25" s="406" t="n"/>
      <c r="KUT25" s="406" t="n"/>
      <c r="KUU25" s="406" t="n"/>
      <c r="KUV25" s="406" t="n"/>
      <c r="KUW25" s="406" t="n"/>
      <c r="KUX25" s="406" t="n"/>
      <c r="KUY25" s="406" t="n"/>
      <c r="KUZ25" s="406" t="n"/>
      <c r="KVA25" s="406" t="n"/>
      <c r="KVB25" s="406" t="n"/>
      <c r="KVC25" s="406" t="n"/>
      <c r="KVD25" s="406" t="n"/>
      <c r="KVE25" s="406" t="n"/>
      <c r="KVF25" s="406" t="n"/>
      <c r="KVG25" s="406" t="n"/>
      <c r="KVH25" s="406" t="n"/>
      <c r="KVI25" s="406" t="n"/>
      <c r="KVJ25" s="406" t="n"/>
      <c r="KVK25" s="406" t="n"/>
      <c r="KVL25" s="406" t="n"/>
      <c r="KVM25" s="406" t="n"/>
      <c r="KVN25" s="406" t="n"/>
      <c r="KVO25" s="406" t="n"/>
      <c r="KVP25" s="406" t="n"/>
      <c r="KVQ25" s="406" t="n"/>
      <c r="KVR25" s="406" t="n"/>
      <c r="KVS25" s="406" t="n"/>
      <c r="KVT25" s="406" t="n"/>
      <c r="KVU25" s="406" t="n"/>
      <c r="KVV25" s="406" t="n"/>
      <c r="KVW25" s="406" t="n"/>
      <c r="KVX25" s="406" t="n"/>
      <c r="KVY25" s="406" t="n"/>
      <c r="KVZ25" s="406" t="n"/>
      <c r="KWA25" s="406" t="n"/>
      <c r="KWB25" s="406" t="n"/>
      <c r="KWC25" s="406" t="n"/>
      <c r="KWD25" s="406" t="n"/>
      <c r="KWE25" s="406" t="n"/>
      <c r="KWF25" s="406" t="n"/>
      <c r="KWG25" s="406" t="n"/>
      <c r="KWH25" s="406" t="n"/>
      <c r="KWI25" s="406" t="n"/>
      <c r="KWJ25" s="406" t="n"/>
      <c r="KWK25" s="406" t="n"/>
      <c r="KWL25" s="406" t="n"/>
      <c r="KWM25" s="406" t="n"/>
      <c r="KWN25" s="406" t="n"/>
      <c r="KWO25" s="406" t="n"/>
      <c r="KWP25" s="406" t="n"/>
      <c r="KWQ25" s="406" t="n"/>
      <c r="KWR25" s="406" t="n"/>
      <c r="KWS25" s="406" t="n"/>
      <c r="KWT25" s="406" t="n"/>
      <c r="KWU25" s="406" t="n"/>
      <c r="KWV25" s="406" t="n"/>
      <c r="KWW25" s="406" t="n"/>
      <c r="KWX25" s="406" t="n"/>
      <c r="KWY25" s="406" t="n"/>
      <c r="KWZ25" s="406" t="n"/>
      <c r="KXA25" s="406" t="n"/>
      <c r="KXB25" s="406" t="n"/>
      <c r="KXC25" s="406" t="n"/>
      <c r="KXD25" s="406" t="n"/>
      <c r="KXE25" s="406" t="n"/>
      <c r="KXF25" s="406" t="n"/>
      <c r="KXG25" s="406" t="n"/>
      <c r="KXH25" s="406" t="n"/>
      <c r="KXI25" s="406" t="n"/>
      <c r="KXJ25" s="406" t="n"/>
      <c r="KXK25" s="406" t="n"/>
      <c r="KXL25" s="406" t="n"/>
      <c r="KXM25" s="406" t="n"/>
      <c r="KXN25" s="406" t="n"/>
      <c r="KXO25" s="406" t="n"/>
      <c r="KXP25" s="406" t="n"/>
      <c r="KXQ25" s="406" t="n"/>
      <c r="KXR25" s="406" t="n"/>
      <c r="KXS25" s="406" t="n"/>
      <c r="KXT25" s="406" t="n"/>
      <c r="KXU25" s="406" t="n"/>
      <c r="KXV25" s="406" t="n"/>
      <c r="KXW25" s="406" t="n"/>
      <c r="KXX25" s="406" t="n"/>
      <c r="KXY25" s="406" t="n"/>
      <c r="KXZ25" s="406" t="n"/>
      <c r="KYA25" s="406" t="n"/>
      <c r="KYB25" s="406" t="n"/>
      <c r="KYC25" s="406" t="n"/>
      <c r="KYD25" s="406" t="n"/>
      <c r="KYE25" s="406" t="n"/>
      <c r="KYF25" s="406" t="n"/>
      <c r="KYG25" s="406" t="n"/>
      <c r="KYH25" s="406" t="n"/>
      <c r="KYI25" s="406" t="n"/>
      <c r="KYJ25" s="406" t="n"/>
      <c r="KYK25" s="406" t="n"/>
      <c r="KYL25" s="406" t="n"/>
      <c r="KYM25" s="406" t="n"/>
      <c r="KYN25" s="406" t="n"/>
      <c r="KYO25" s="406" t="n"/>
      <c r="KYP25" s="406" t="n"/>
      <c r="KYQ25" s="406" t="n"/>
      <c r="KYR25" s="406" t="n"/>
      <c r="KYS25" s="406" t="n"/>
      <c r="KYT25" s="406" t="n"/>
      <c r="KYU25" s="406" t="n"/>
      <c r="KYV25" s="406" t="n"/>
      <c r="KYW25" s="406" t="n"/>
      <c r="KYX25" s="406" t="n"/>
      <c r="KYY25" s="406" t="n"/>
      <c r="KYZ25" s="406" t="n"/>
      <c r="KZA25" s="406" t="n"/>
      <c r="KZB25" s="406" t="n"/>
      <c r="KZC25" s="406" t="n"/>
      <c r="KZD25" s="406" t="n"/>
      <c r="KZE25" s="406" t="n"/>
      <c r="KZF25" s="406" t="n"/>
      <c r="KZG25" s="406" t="n"/>
      <c r="KZH25" s="406" t="n"/>
      <c r="KZI25" s="406" t="n"/>
      <c r="KZJ25" s="406" t="n"/>
      <c r="KZK25" s="406" t="n"/>
      <c r="KZL25" s="406" t="n"/>
      <c r="KZM25" s="406" t="n"/>
      <c r="KZN25" s="406" t="n"/>
      <c r="KZO25" s="406" t="n"/>
      <c r="KZP25" s="406" t="n"/>
      <c r="KZQ25" s="406" t="n"/>
      <c r="KZR25" s="406" t="n"/>
      <c r="KZS25" s="406" t="n"/>
      <c r="KZT25" s="406" t="n"/>
      <c r="KZU25" s="406" t="n"/>
      <c r="KZV25" s="406" t="n"/>
      <c r="KZW25" s="406" t="n"/>
      <c r="KZX25" s="406" t="n"/>
      <c r="KZY25" s="406" t="n"/>
      <c r="KZZ25" s="406" t="n"/>
      <c r="LAA25" s="406" t="n"/>
      <c r="LAB25" s="406" t="n"/>
      <c r="LAC25" s="406" t="n"/>
      <c r="LAD25" s="406" t="n"/>
      <c r="LAE25" s="406" t="n"/>
      <c r="LAF25" s="406" t="n"/>
      <c r="LAG25" s="406" t="n"/>
      <c r="LAH25" s="406" t="n"/>
      <c r="LAI25" s="406" t="n"/>
      <c r="LAJ25" s="406" t="n"/>
      <c r="LAK25" s="406" t="n"/>
      <c r="LAL25" s="406" t="n"/>
      <c r="LAM25" s="406" t="n"/>
      <c r="LAN25" s="406" t="n"/>
      <c r="LAO25" s="406" t="n"/>
      <c r="LAP25" s="406" t="n"/>
      <c r="LAQ25" s="406" t="n"/>
      <c r="LAR25" s="406" t="n"/>
      <c r="LAS25" s="406" t="n"/>
      <c r="LAT25" s="406" t="n"/>
      <c r="LAU25" s="406" t="n"/>
      <c r="LAV25" s="406" t="n"/>
      <c r="LAW25" s="406" t="n"/>
      <c r="LAX25" s="406" t="n"/>
      <c r="LAY25" s="406" t="n"/>
      <c r="LAZ25" s="406" t="n"/>
      <c r="LBA25" s="406" t="n"/>
      <c r="LBB25" s="406" t="n"/>
      <c r="LBC25" s="406" t="n"/>
      <c r="LBD25" s="406" t="n"/>
      <c r="LBE25" s="406" t="n"/>
      <c r="LBF25" s="406" t="n"/>
      <c r="LBG25" s="406" t="n"/>
      <c r="LBH25" s="406" t="n"/>
      <c r="LBI25" s="406" t="n"/>
      <c r="LBJ25" s="406" t="n"/>
      <c r="LBK25" s="406" t="n"/>
      <c r="LBL25" s="406" t="n"/>
      <c r="LBM25" s="406" t="n"/>
      <c r="LBN25" s="406" t="n"/>
      <c r="LBO25" s="406" t="n"/>
      <c r="LBP25" s="406" t="n"/>
      <c r="LBQ25" s="406" t="n"/>
      <c r="LBR25" s="406" t="n"/>
      <c r="LBS25" s="406" t="n"/>
      <c r="LBT25" s="406" t="n"/>
      <c r="LBU25" s="406" t="n"/>
      <c r="LBV25" s="406" t="n"/>
      <c r="LBW25" s="406" t="n"/>
      <c r="LBX25" s="406" t="n"/>
      <c r="LBY25" s="406" t="n"/>
      <c r="LBZ25" s="406" t="n"/>
      <c r="LCA25" s="406" t="n"/>
      <c r="LCB25" s="406" t="n"/>
      <c r="LCC25" s="406" t="n"/>
      <c r="LCD25" s="406" t="n"/>
      <c r="LCE25" s="406" t="n"/>
      <c r="LCF25" s="406" t="n"/>
      <c r="LCG25" s="406" t="n"/>
      <c r="LCH25" s="406" t="n"/>
      <c r="LCI25" s="406" t="n"/>
      <c r="LCJ25" s="406" t="n"/>
      <c r="LCK25" s="406" t="n"/>
      <c r="LCL25" s="406" t="n"/>
      <c r="LCM25" s="406" t="n"/>
      <c r="LCN25" s="406" t="n"/>
      <c r="LCO25" s="406" t="n"/>
      <c r="LCP25" s="406" t="n"/>
      <c r="LCQ25" s="406" t="n"/>
      <c r="LCR25" s="406" t="n"/>
      <c r="LCS25" s="406" t="n"/>
      <c r="LCT25" s="406" t="n"/>
      <c r="LCU25" s="406" t="n"/>
      <c r="LCV25" s="406" t="n"/>
      <c r="LCW25" s="406" t="n"/>
      <c r="LCX25" s="406" t="n"/>
      <c r="LCY25" s="406" t="n"/>
      <c r="LCZ25" s="406" t="n"/>
      <c r="LDA25" s="406" t="n"/>
      <c r="LDB25" s="406" t="n"/>
      <c r="LDC25" s="406" t="n"/>
      <c r="LDD25" s="406" t="n"/>
      <c r="LDE25" s="406" t="n"/>
      <c r="LDF25" s="406" t="n"/>
      <c r="LDG25" s="406" t="n"/>
      <c r="LDH25" s="406" t="n"/>
      <c r="LDI25" s="406" t="n"/>
      <c r="LDJ25" s="406" t="n"/>
      <c r="LDK25" s="406" t="n"/>
      <c r="LDL25" s="406" t="n"/>
      <c r="LDM25" s="406" t="n"/>
      <c r="LDN25" s="406" t="n"/>
      <c r="LDO25" s="406" t="n"/>
      <c r="LDP25" s="406" t="n"/>
      <c r="LDQ25" s="406" t="n"/>
      <c r="LDR25" s="406" t="n"/>
      <c r="LDS25" s="406" t="n"/>
      <c r="LDT25" s="406" t="n"/>
      <c r="LDU25" s="406" t="n"/>
      <c r="LDV25" s="406" t="n"/>
      <c r="LDW25" s="406" t="n"/>
      <c r="LDX25" s="406" t="n"/>
      <c r="LDY25" s="406" t="n"/>
      <c r="LDZ25" s="406" t="n"/>
      <c r="LEA25" s="406" t="n"/>
      <c r="LEB25" s="406" t="n"/>
      <c r="LEC25" s="406" t="n"/>
      <c r="LED25" s="406" t="n"/>
      <c r="LEE25" s="406" t="n"/>
      <c r="LEF25" s="406" t="n"/>
      <c r="LEG25" s="406" t="n"/>
      <c r="LEH25" s="406" t="n"/>
      <c r="LEI25" s="406" t="n"/>
      <c r="LEJ25" s="406" t="n"/>
      <c r="LEK25" s="406" t="n"/>
      <c r="LEL25" s="406" t="n"/>
      <c r="LEM25" s="406" t="n"/>
      <c r="LEN25" s="406" t="n"/>
      <c r="LEO25" s="406" t="n"/>
      <c r="LEP25" s="406" t="n"/>
      <c r="LEQ25" s="406" t="n"/>
      <c r="LER25" s="406" t="n"/>
      <c r="LES25" s="406" t="n"/>
      <c r="LET25" s="406" t="n"/>
      <c r="LEU25" s="406" t="n"/>
      <c r="LEV25" s="406" t="n"/>
      <c r="LEW25" s="406" t="n"/>
      <c r="LEX25" s="406" t="n"/>
      <c r="LEY25" s="406" t="n"/>
      <c r="LEZ25" s="406" t="n"/>
      <c r="LFA25" s="406" t="n"/>
      <c r="LFB25" s="406" t="n"/>
      <c r="LFC25" s="406" t="n"/>
      <c r="LFD25" s="406" t="n"/>
      <c r="LFE25" s="406" t="n"/>
      <c r="LFF25" s="406" t="n"/>
      <c r="LFG25" s="406" t="n"/>
      <c r="LFH25" s="406" t="n"/>
      <c r="LFI25" s="406" t="n"/>
      <c r="LFJ25" s="406" t="n"/>
      <c r="LFK25" s="406" t="n"/>
      <c r="LFL25" s="406" t="n"/>
      <c r="LFM25" s="406" t="n"/>
      <c r="LFN25" s="406" t="n"/>
      <c r="LFO25" s="406" t="n"/>
      <c r="LFP25" s="406" t="n"/>
      <c r="LFQ25" s="406" t="n"/>
      <c r="LFR25" s="406" t="n"/>
      <c r="LFS25" s="406" t="n"/>
      <c r="LFT25" s="406" t="n"/>
      <c r="LFU25" s="406" t="n"/>
      <c r="LFV25" s="406" t="n"/>
      <c r="LFW25" s="406" t="n"/>
      <c r="LFX25" s="406" t="n"/>
      <c r="LFY25" s="406" t="n"/>
      <c r="LFZ25" s="406" t="n"/>
      <c r="LGA25" s="406" t="n"/>
      <c r="LGB25" s="406" t="n"/>
      <c r="LGC25" s="406" t="n"/>
      <c r="LGD25" s="406" t="n"/>
      <c r="LGE25" s="406" t="n"/>
      <c r="LGF25" s="406" t="n"/>
      <c r="LGG25" s="406" t="n"/>
      <c r="LGH25" s="406" t="n"/>
      <c r="LGI25" s="406" t="n"/>
      <c r="LGJ25" s="406" t="n"/>
      <c r="LGK25" s="406" t="n"/>
      <c r="LGL25" s="406" t="n"/>
      <c r="LGM25" s="406" t="n"/>
      <c r="LGN25" s="406" t="n"/>
      <c r="LGO25" s="406" t="n"/>
      <c r="LGP25" s="406" t="n"/>
      <c r="LGQ25" s="406" t="n"/>
      <c r="LGR25" s="406" t="n"/>
      <c r="LGS25" s="406" t="n"/>
      <c r="LGT25" s="406" t="n"/>
      <c r="LGU25" s="406" t="n"/>
      <c r="LGV25" s="406" t="n"/>
      <c r="LGW25" s="406" t="n"/>
      <c r="LGX25" s="406" t="n"/>
      <c r="LGY25" s="406" t="n"/>
      <c r="LGZ25" s="406" t="n"/>
      <c r="LHA25" s="406" t="n"/>
      <c r="LHB25" s="406" t="n"/>
      <c r="LHC25" s="406" t="n"/>
      <c r="LHD25" s="406" t="n"/>
      <c r="LHE25" s="406" t="n"/>
      <c r="LHF25" s="406" t="n"/>
      <c r="LHG25" s="406" t="n"/>
      <c r="LHH25" s="406" t="n"/>
      <c r="LHI25" s="406" t="n"/>
      <c r="LHJ25" s="406" t="n"/>
      <c r="LHK25" s="406" t="n"/>
      <c r="LHL25" s="406" t="n"/>
      <c r="LHM25" s="406" t="n"/>
      <c r="LHN25" s="406" t="n"/>
      <c r="LHO25" s="406" t="n"/>
      <c r="LHP25" s="406" t="n"/>
      <c r="LHQ25" s="406" t="n"/>
      <c r="LHR25" s="406" t="n"/>
      <c r="LHS25" s="406" t="n"/>
      <c r="LHT25" s="406" t="n"/>
      <c r="LHU25" s="406" t="n"/>
      <c r="LHV25" s="406" t="n"/>
      <c r="LHW25" s="406" t="n"/>
      <c r="LHX25" s="406" t="n"/>
      <c r="LHY25" s="406" t="n"/>
      <c r="LHZ25" s="406" t="n"/>
      <c r="LIA25" s="406" t="n"/>
      <c r="LIB25" s="406" t="n"/>
      <c r="LIC25" s="406" t="n"/>
      <c r="LID25" s="406" t="n"/>
      <c r="LIE25" s="406" t="n"/>
      <c r="LIF25" s="406" t="n"/>
      <c r="LIG25" s="406" t="n"/>
      <c r="LIH25" s="406" t="n"/>
      <c r="LII25" s="406" t="n"/>
      <c r="LIJ25" s="406" t="n"/>
      <c r="LIK25" s="406" t="n"/>
      <c r="LIL25" s="406" t="n"/>
      <c r="LIM25" s="406" t="n"/>
      <c r="LIN25" s="406" t="n"/>
      <c r="LIO25" s="406" t="n"/>
      <c r="LIP25" s="406" t="n"/>
      <c r="LIQ25" s="406" t="n"/>
      <c r="LIR25" s="406" t="n"/>
      <c r="LIS25" s="406" t="n"/>
      <c r="LIT25" s="406" t="n"/>
      <c r="LIU25" s="406" t="n"/>
      <c r="LIV25" s="406" t="n"/>
      <c r="LIW25" s="406" t="n"/>
      <c r="LIX25" s="406" t="n"/>
      <c r="LIY25" s="406" t="n"/>
      <c r="LIZ25" s="406" t="n"/>
      <c r="LJA25" s="406" t="n"/>
      <c r="LJB25" s="406" t="n"/>
      <c r="LJC25" s="406" t="n"/>
      <c r="LJD25" s="406" t="n"/>
      <c r="LJE25" s="406" t="n"/>
      <c r="LJF25" s="406" t="n"/>
      <c r="LJG25" s="406" t="n"/>
      <c r="LJH25" s="406" t="n"/>
      <c r="LJI25" s="406" t="n"/>
      <c r="LJJ25" s="406" t="n"/>
      <c r="LJK25" s="406" t="n"/>
      <c r="LJL25" s="406" t="n"/>
      <c r="LJM25" s="406" t="n"/>
      <c r="LJN25" s="406" t="n"/>
      <c r="LJO25" s="406" t="n"/>
      <c r="LJP25" s="406" t="n"/>
      <c r="LJQ25" s="406" t="n"/>
      <c r="LJR25" s="406" t="n"/>
      <c r="LJS25" s="406" t="n"/>
      <c r="LJT25" s="406" t="n"/>
      <c r="LJU25" s="406" t="n"/>
      <c r="LJV25" s="406" t="n"/>
      <c r="LJW25" s="406" t="n"/>
      <c r="LJX25" s="406" t="n"/>
      <c r="LJY25" s="406" t="n"/>
      <c r="LJZ25" s="406" t="n"/>
      <c r="LKA25" s="406" t="n"/>
      <c r="LKB25" s="406" t="n"/>
      <c r="LKC25" s="406" t="n"/>
      <c r="LKD25" s="406" t="n"/>
      <c r="LKE25" s="406" t="n"/>
      <c r="LKF25" s="406" t="n"/>
      <c r="LKG25" s="406" t="n"/>
      <c r="LKH25" s="406" t="n"/>
      <c r="LKI25" s="406" t="n"/>
      <c r="LKJ25" s="406" t="n"/>
      <c r="LKK25" s="406" t="n"/>
      <c r="LKL25" s="406" t="n"/>
      <c r="LKM25" s="406" t="n"/>
      <c r="LKN25" s="406" t="n"/>
      <c r="LKO25" s="406" t="n"/>
      <c r="LKP25" s="406" t="n"/>
      <c r="LKQ25" s="406" t="n"/>
      <c r="LKR25" s="406" t="n"/>
      <c r="LKS25" s="406" t="n"/>
      <c r="LKT25" s="406" t="n"/>
      <c r="LKU25" s="406" t="n"/>
      <c r="LKV25" s="406" t="n"/>
      <c r="LKW25" s="406" t="n"/>
      <c r="LKX25" s="406" t="n"/>
      <c r="LKY25" s="406" t="n"/>
      <c r="LKZ25" s="406" t="n"/>
      <c r="LLA25" s="406" t="n"/>
      <c r="LLB25" s="406" t="n"/>
      <c r="LLC25" s="406" t="n"/>
      <c r="LLD25" s="406" t="n"/>
      <c r="LLE25" s="406" t="n"/>
      <c r="LLF25" s="406" t="n"/>
      <c r="LLG25" s="406" t="n"/>
      <c r="LLH25" s="406" t="n"/>
      <c r="LLI25" s="406" t="n"/>
      <c r="LLJ25" s="406" t="n"/>
      <c r="LLK25" s="406" t="n"/>
      <c r="LLL25" s="406" t="n"/>
      <c r="LLM25" s="406" t="n"/>
      <c r="LLN25" s="406" t="n"/>
      <c r="LLO25" s="406" t="n"/>
      <c r="LLP25" s="406" t="n"/>
      <c r="LLQ25" s="406" t="n"/>
      <c r="LLR25" s="406" t="n"/>
      <c r="LLS25" s="406" t="n"/>
      <c r="LLT25" s="406" t="n"/>
      <c r="LLU25" s="406" t="n"/>
      <c r="LLV25" s="406" t="n"/>
      <c r="LLW25" s="406" t="n"/>
      <c r="LLX25" s="406" t="n"/>
      <c r="LLY25" s="406" t="n"/>
      <c r="LLZ25" s="406" t="n"/>
      <c r="LMA25" s="406" t="n"/>
      <c r="LMB25" s="406" t="n"/>
      <c r="LMC25" s="406" t="n"/>
      <c r="LMD25" s="406" t="n"/>
      <c r="LME25" s="406" t="n"/>
      <c r="LMF25" s="406" t="n"/>
      <c r="LMG25" s="406" t="n"/>
      <c r="LMH25" s="406" t="n"/>
      <c r="LMI25" s="406" t="n"/>
      <c r="LMJ25" s="406" t="n"/>
      <c r="LMK25" s="406" t="n"/>
      <c r="LML25" s="406" t="n"/>
      <c r="LMM25" s="406" t="n"/>
      <c r="LMN25" s="406" t="n"/>
      <c r="LMO25" s="406" t="n"/>
      <c r="LMP25" s="406" t="n"/>
      <c r="LMQ25" s="406" t="n"/>
      <c r="LMR25" s="406" t="n"/>
      <c r="LMS25" s="406" t="n"/>
      <c r="LMT25" s="406" t="n"/>
      <c r="LMU25" s="406" t="n"/>
      <c r="LMV25" s="406" t="n"/>
      <c r="LMW25" s="406" t="n"/>
      <c r="LMX25" s="406" t="n"/>
      <c r="LMY25" s="406" t="n"/>
      <c r="LMZ25" s="406" t="n"/>
      <c r="LNA25" s="406" t="n"/>
      <c r="LNB25" s="406" t="n"/>
      <c r="LNC25" s="406" t="n"/>
      <c r="LND25" s="406" t="n"/>
      <c r="LNE25" s="406" t="n"/>
      <c r="LNF25" s="406" t="n"/>
      <c r="LNG25" s="406" t="n"/>
      <c r="LNH25" s="406" t="n"/>
      <c r="LNI25" s="406" t="n"/>
      <c r="LNJ25" s="406" t="n"/>
      <c r="LNK25" s="406" t="n"/>
      <c r="LNL25" s="406" t="n"/>
      <c r="LNM25" s="406" t="n"/>
      <c r="LNN25" s="406" t="n"/>
      <c r="LNO25" s="406" t="n"/>
      <c r="LNP25" s="406" t="n"/>
      <c r="LNQ25" s="406" t="n"/>
      <c r="LNR25" s="406" t="n"/>
      <c r="LNS25" s="406" t="n"/>
      <c r="LNT25" s="406" t="n"/>
      <c r="LNU25" s="406" t="n"/>
      <c r="LNV25" s="406" t="n"/>
      <c r="LNW25" s="406" t="n"/>
      <c r="LNX25" s="406" t="n"/>
      <c r="LNY25" s="406" t="n"/>
      <c r="LNZ25" s="406" t="n"/>
      <c r="LOA25" s="406" t="n"/>
      <c r="LOB25" s="406" t="n"/>
      <c r="LOC25" s="406" t="n"/>
      <c r="LOD25" s="406" t="n"/>
      <c r="LOE25" s="406" t="n"/>
      <c r="LOF25" s="406" t="n"/>
      <c r="LOG25" s="406" t="n"/>
      <c r="LOH25" s="406" t="n"/>
      <c r="LOI25" s="406" t="n"/>
      <c r="LOJ25" s="406" t="n"/>
      <c r="LOK25" s="406" t="n"/>
      <c r="LOL25" s="406" t="n"/>
      <c r="LOM25" s="406" t="n"/>
      <c r="LON25" s="406" t="n"/>
      <c r="LOO25" s="406" t="n"/>
      <c r="LOP25" s="406" t="n"/>
      <c r="LOQ25" s="406" t="n"/>
      <c r="LOR25" s="406" t="n"/>
      <c r="LOS25" s="406" t="n"/>
      <c r="LOT25" s="406" t="n"/>
      <c r="LOU25" s="406" t="n"/>
      <c r="LOV25" s="406" t="n"/>
      <c r="LOW25" s="406" t="n"/>
      <c r="LOX25" s="406" t="n"/>
      <c r="LOY25" s="406" t="n"/>
      <c r="LOZ25" s="406" t="n"/>
      <c r="LPA25" s="406" t="n"/>
      <c r="LPB25" s="406" t="n"/>
      <c r="LPC25" s="406" t="n"/>
      <c r="LPD25" s="406" t="n"/>
      <c r="LPE25" s="406" t="n"/>
      <c r="LPF25" s="406" t="n"/>
      <c r="LPG25" s="406" t="n"/>
      <c r="LPH25" s="406" t="n"/>
      <c r="LPI25" s="406" t="n"/>
      <c r="LPJ25" s="406" t="n"/>
      <c r="LPK25" s="406" t="n"/>
      <c r="LPL25" s="406" t="n"/>
      <c r="LPM25" s="406" t="n"/>
      <c r="LPN25" s="406" t="n"/>
      <c r="LPO25" s="406" t="n"/>
      <c r="LPP25" s="406" t="n"/>
      <c r="LPQ25" s="406" t="n"/>
      <c r="LPR25" s="406" t="n"/>
      <c r="LPS25" s="406" t="n"/>
      <c r="LPT25" s="406" t="n"/>
      <c r="LPU25" s="406" t="n"/>
      <c r="LPV25" s="406" t="n"/>
      <c r="LPW25" s="406" t="n"/>
      <c r="LPX25" s="406" t="n"/>
      <c r="LPY25" s="406" t="n"/>
      <c r="LPZ25" s="406" t="n"/>
      <c r="LQA25" s="406" t="n"/>
      <c r="LQB25" s="406" t="n"/>
      <c r="LQC25" s="406" t="n"/>
      <c r="LQD25" s="406" t="n"/>
      <c r="LQE25" s="406" t="n"/>
      <c r="LQF25" s="406" t="n"/>
      <c r="LQG25" s="406" t="n"/>
      <c r="LQH25" s="406" t="n"/>
      <c r="LQI25" s="406" t="n"/>
      <c r="LQJ25" s="406" t="n"/>
      <c r="LQK25" s="406" t="n"/>
      <c r="LQL25" s="406" t="n"/>
      <c r="LQM25" s="406" t="n"/>
      <c r="LQN25" s="406" t="n"/>
      <c r="LQO25" s="406" t="n"/>
      <c r="LQP25" s="406" t="n"/>
      <c r="LQQ25" s="406" t="n"/>
      <c r="LQR25" s="406" t="n"/>
      <c r="LQS25" s="406" t="n"/>
      <c r="LQT25" s="406" t="n"/>
      <c r="LQU25" s="406" t="n"/>
      <c r="LQV25" s="406" t="n"/>
      <c r="LQW25" s="406" t="n"/>
      <c r="LQX25" s="406" t="n"/>
      <c r="LQY25" s="406" t="n"/>
      <c r="LQZ25" s="406" t="n"/>
      <c r="LRA25" s="406" t="n"/>
      <c r="LRB25" s="406" t="n"/>
      <c r="LRC25" s="406" t="n"/>
      <c r="LRD25" s="406" t="n"/>
      <c r="LRE25" s="406" t="n"/>
      <c r="LRF25" s="406" t="n"/>
      <c r="LRG25" s="406" t="n"/>
      <c r="LRH25" s="406" t="n"/>
      <c r="LRI25" s="406" t="n"/>
      <c r="LRJ25" s="406" t="n"/>
      <c r="LRK25" s="406" t="n"/>
      <c r="LRL25" s="406" t="n"/>
      <c r="LRM25" s="406" t="n"/>
      <c r="LRN25" s="406" t="n"/>
      <c r="LRO25" s="406" t="n"/>
      <c r="LRP25" s="406" t="n"/>
      <c r="LRQ25" s="406" t="n"/>
      <c r="LRR25" s="406" t="n"/>
      <c r="LRS25" s="406" t="n"/>
      <c r="LRT25" s="406" t="n"/>
      <c r="LRU25" s="406" t="n"/>
      <c r="LRV25" s="406" t="n"/>
      <c r="LRW25" s="406" t="n"/>
      <c r="LRX25" s="406" t="n"/>
      <c r="LRY25" s="406" t="n"/>
      <c r="LRZ25" s="406" t="n"/>
      <c r="LSA25" s="406" t="n"/>
      <c r="LSB25" s="406" t="n"/>
      <c r="LSC25" s="406" t="n"/>
      <c r="LSD25" s="406" t="n"/>
      <c r="LSE25" s="406" t="n"/>
      <c r="LSF25" s="406" t="n"/>
      <c r="LSG25" s="406" t="n"/>
      <c r="LSH25" s="406" t="n"/>
      <c r="LSI25" s="406" t="n"/>
      <c r="LSJ25" s="406" t="n"/>
      <c r="LSK25" s="406" t="n"/>
      <c r="LSL25" s="406" t="n"/>
      <c r="LSM25" s="406" t="n"/>
      <c r="LSN25" s="406" t="n"/>
      <c r="LSO25" s="406" t="n"/>
      <c r="LSP25" s="406" t="n"/>
      <c r="LSQ25" s="406" t="n"/>
      <c r="LSR25" s="406" t="n"/>
      <c r="LSS25" s="406" t="n"/>
      <c r="LST25" s="406" t="n"/>
      <c r="LSU25" s="406" t="n"/>
      <c r="LSV25" s="406" t="n"/>
      <c r="LSW25" s="406" t="n"/>
      <c r="LSX25" s="406" t="n"/>
      <c r="LSY25" s="406" t="n"/>
      <c r="LSZ25" s="406" t="n"/>
      <c r="LTA25" s="406" t="n"/>
      <c r="LTB25" s="406" t="n"/>
      <c r="LTC25" s="406" t="n"/>
      <c r="LTD25" s="406" t="n"/>
      <c r="LTE25" s="406" t="n"/>
      <c r="LTF25" s="406" t="n"/>
      <c r="LTG25" s="406" t="n"/>
      <c r="LTH25" s="406" t="n"/>
      <c r="LTI25" s="406" t="n"/>
      <c r="LTJ25" s="406" t="n"/>
      <c r="LTK25" s="406" t="n"/>
      <c r="LTL25" s="406" t="n"/>
      <c r="LTM25" s="406" t="n"/>
      <c r="LTN25" s="406" t="n"/>
      <c r="LTO25" s="406" t="n"/>
      <c r="LTP25" s="406" t="n"/>
      <c r="LTQ25" s="406" t="n"/>
      <c r="LTR25" s="406" t="n"/>
      <c r="LTS25" s="406" t="n"/>
      <c r="LTT25" s="406" t="n"/>
      <c r="LTU25" s="406" t="n"/>
      <c r="LTV25" s="406" t="n"/>
      <c r="LTW25" s="406" t="n"/>
      <c r="LTX25" s="406" t="n"/>
      <c r="LTY25" s="406" t="n"/>
      <c r="LTZ25" s="406" t="n"/>
      <c r="LUA25" s="406" t="n"/>
      <c r="LUB25" s="406" t="n"/>
      <c r="LUC25" s="406" t="n"/>
      <c r="LUD25" s="406" t="n"/>
      <c r="LUE25" s="406" t="n"/>
      <c r="LUF25" s="406" t="n"/>
      <c r="LUG25" s="406" t="n"/>
      <c r="LUH25" s="406" t="n"/>
      <c r="LUI25" s="406" t="n"/>
      <c r="LUJ25" s="406" t="n"/>
      <c r="LUK25" s="406" t="n"/>
      <c r="LUL25" s="406" t="n"/>
      <c r="LUM25" s="406" t="n"/>
      <c r="LUN25" s="406" t="n"/>
      <c r="LUO25" s="406" t="n"/>
      <c r="LUP25" s="406" t="n"/>
      <c r="LUQ25" s="406" t="n"/>
      <c r="LUR25" s="406" t="n"/>
      <c r="LUS25" s="406" t="n"/>
      <c r="LUT25" s="406" t="n"/>
      <c r="LUU25" s="406" t="n"/>
      <c r="LUV25" s="406" t="n"/>
      <c r="LUW25" s="406" t="n"/>
      <c r="LUX25" s="406" t="n"/>
      <c r="LUY25" s="406" t="n"/>
      <c r="LUZ25" s="406" t="n"/>
      <c r="LVA25" s="406" t="n"/>
      <c r="LVB25" s="406" t="n"/>
      <c r="LVC25" s="406" t="n"/>
      <c r="LVD25" s="406" t="n"/>
      <c r="LVE25" s="406" t="n"/>
      <c r="LVF25" s="406" t="n"/>
      <c r="LVG25" s="406" t="n"/>
      <c r="LVH25" s="406" t="n"/>
      <c r="LVI25" s="406" t="n"/>
      <c r="LVJ25" s="406" t="n"/>
      <c r="LVK25" s="406" t="n"/>
      <c r="LVL25" s="406" t="n"/>
      <c r="LVM25" s="406" t="n"/>
      <c r="LVN25" s="406" t="n"/>
      <c r="LVO25" s="406" t="n"/>
      <c r="LVP25" s="406" t="n"/>
      <c r="LVQ25" s="406" t="n"/>
      <c r="LVR25" s="406" t="n"/>
      <c r="LVS25" s="406" t="n"/>
      <c r="LVT25" s="406" t="n"/>
      <c r="LVU25" s="406" t="n"/>
      <c r="LVV25" s="406" t="n"/>
      <c r="LVW25" s="406" t="n"/>
      <c r="LVX25" s="406" t="n"/>
      <c r="LVY25" s="406" t="n"/>
      <c r="LVZ25" s="406" t="n"/>
      <c r="LWA25" s="406" t="n"/>
      <c r="LWB25" s="406" t="n"/>
      <c r="LWC25" s="406" t="n"/>
      <c r="LWD25" s="406" t="n"/>
      <c r="LWE25" s="406" t="n"/>
      <c r="LWF25" s="406" t="n"/>
      <c r="LWG25" s="406" t="n"/>
      <c r="LWH25" s="406" t="n"/>
      <c r="LWI25" s="406" t="n"/>
      <c r="LWJ25" s="406" t="n"/>
      <c r="LWK25" s="406" t="n"/>
      <c r="LWL25" s="406" t="n"/>
      <c r="LWM25" s="406" t="n"/>
      <c r="LWN25" s="406" t="n"/>
      <c r="LWO25" s="406" t="n"/>
      <c r="LWP25" s="406" t="n"/>
      <c r="LWQ25" s="406" t="n"/>
      <c r="LWR25" s="406" t="n"/>
      <c r="LWS25" s="406" t="n"/>
      <c r="LWT25" s="406" t="n"/>
      <c r="LWU25" s="406" t="n"/>
      <c r="LWV25" s="406" t="n"/>
      <c r="LWW25" s="406" t="n"/>
      <c r="LWX25" s="406" t="n"/>
      <c r="LWY25" s="406" t="n"/>
      <c r="LWZ25" s="406" t="n"/>
      <c r="LXA25" s="406" t="n"/>
      <c r="LXB25" s="406" t="n"/>
      <c r="LXC25" s="406" t="n"/>
      <c r="LXD25" s="406" t="n"/>
      <c r="LXE25" s="406" t="n"/>
      <c r="LXF25" s="406" t="n"/>
      <c r="LXG25" s="406" t="n"/>
      <c r="LXH25" s="406" t="n"/>
      <c r="LXI25" s="406" t="n"/>
      <c r="LXJ25" s="406" t="n"/>
      <c r="LXK25" s="406" t="n"/>
      <c r="LXL25" s="406" t="n"/>
      <c r="LXM25" s="406" t="n"/>
      <c r="LXN25" s="406" t="n"/>
      <c r="LXO25" s="406" t="n"/>
      <c r="LXP25" s="406" t="n"/>
      <c r="LXQ25" s="406" t="n"/>
      <c r="LXR25" s="406" t="n"/>
      <c r="LXS25" s="406" t="n"/>
      <c r="LXT25" s="406" t="n"/>
      <c r="LXU25" s="406" t="n"/>
      <c r="LXV25" s="406" t="n"/>
      <c r="LXW25" s="406" t="n"/>
      <c r="LXX25" s="406" t="n"/>
      <c r="LXY25" s="406" t="n"/>
      <c r="LXZ25" s="406" t="n"/>
      <c r="LYA25" s="406" t="n"/>
      <c r="LYB25" s="406" t="n"/>
      <c r="LYC25" s="406" t="n"/>
      <c r="LYD25" s="406" t="n"/>
      <c r="LYE25" s="406" t="n"/>
      <c r="LYF25" s="406" t="n"/>
      <c r="LYG25" s="406" t="n"/>
      <c r="LYH25" s="406" t="n"/>
      <c r="LYI25" s="406" t="n"/>
      <c r="LYJ25" s="406" t="n"/>
      <c r="LYK25" s="406" t="n"/>
      <c r="LYL25" s="406" t="n"/>
      <c r="LYM25" s="406" t="n"/>
      <c r="LYN25" s="406" t="n"/>
      <c r="LYO25" s="406" t="n"/>
      <c r="LYP25" s="406" t="n"/>
      <c r="LYQ25" s="406" t="n"/>
      <c r="LYR25" s="406" t="n"/>
      <c r="LYS25" s="406" t="n"/>
      <c r="LYT25" s="406" t="n"/>
      <c r="LYU25" s="406" t="n"/>
      <c r="LYV25" s="406" t="n"/>
      <c r="LYW25" s="406" t="n"/>
      <c r="LYX25" s="406" t="n"/>
      <c r="LYY25" s="406" t="n"/>
      <c r="LYZ25" s="406" t="n"/>
      <c r="LZA25" s="406" t="n"/>
      <c r="LZB25" s="406" t="n"/>
      <c r="LZC25" s="406" t="n"/>
      <c r="LZD25" s="406" t="n"/>
      <c r="LZE25" s="406" t="n"/>
      <c r="LZF25" s="406" t="n"/>
      <c r="LZG25" s="406" t="n"/>
      <c r="LZH25" s="406" t="n"/>
      <c r="LZI25" s="406" t="n"/>
      <c r="LZJ25" s="406" t="n"/>
      <c r="LZK25" s="406" t="n"/>
      <c r="LZL25" s="406" t="n"/>
      <c r="LZM25" s="406" t="n"/>
      <c r="LZN25" s="406" t="n"/>
      <c r="LZO25" s="406" t="n"/>
      <c r="LZP25" s="406" t="n"/>
      <c r="LZQ25" s="406" t="n"/>
      <c r="LZR25" s="406" t="n"/>
      <c r="LZS25" s="406" t="n"/>
      <c r="LZT25" s="406" t="n"/>
      <c r="LZU25" s="406" t="n"/>
      <c r="LZV25" s="406" t="n"/>
      <c r="LZW25" s="406" t="n"/>
      <c r="LZX25" s="406" t="n"/>
      <c r="LZY25" s="406" t="n"/>
      <c r="LZZ25" s="406" t="n"/>
      <c r="MAA25" s="406" t="n"/>
      <c r="MAB25" s="406" t="n"/>
      <c r="MAC25" s="406" t="n"/>
      <c r="MAD25" s="406" t="n"/>
      <c r="MAE25" s="406" t="n"/>
      <c r="MAF25" s="406" t="n"/>
      <c r="MAG25" s="406" t="n"/>
      <c r="MAH25" s="406" t="n"/>
      <c r="MAI25" s="406" t="n"/>
      <c r="MAJ25" s="406" t="n"/>
      <c r="MAK25" s="406" t="n"/>
      <c r="MAL25" s="406" t="n"/>
      <c r="MAM25" s="406" t="n"/>
      <c r="MAN25" s="406" t="n"/>
      <c r="MAO25" s="406" t="n"/>
      <c r="MAP25" s="406" t="n"/>
      <c r="MAQ25" s="406" t="n"/>
      <c r="MAR25" s="406" t="n"/>
      <c r="MAS25" s="406" t="n"/>
      <c r="MAT25" s="406" t="n"/>
      <c r="MAU25" s="406" t="n"/>
      <c r="MAV25" s="406" t="n"/>
      <c r="MAW25" s="406" t="n"/>
      <c r="MAX25" s="406" t="n"/>
      <c r="MAY25" s="406" t="n"/>
      <c r="MAZ25" s="406" t="n"/>
      <c r="MBA25" s="406" t="n"/>
      <c r="MBB25" s="406" t="n"/>
      <c r="MBC25" s="406" t="n"/>
      <c r="MBD25" s="406" t="n"/>
      <c r="MBE25" s="406" t="n"/>
      <c r="MBF25" s="406" t="n"/>
      <c r="MBG25" s="406" t="n"/>
      <c r="MBH25" s="406" t="n"/>
      <c r="MBI25" s="406" t="n"/>
      <c r="MBJ25" s="406" t="n"/>
      <c r="MBK25" s="406" t="n"/>
      <c r="MBL25" s="406" t="n"/>
      <c r="MBM25" s="406" t="n"/>
      <c r="MBN25" s="406" t="n"/>
      <c r="MBO25" s="406" t="n"/>
      <c r="MBP25" s="406" t="n"/>
      <c r="MBQ25" s="406" t="n"/>
      <c r="MBR25" s="406" t="n"/>
      <c r="MBS25" s="406" t="n"/>
      <c r="MBT25" s="406" t="n"/>
      <c r="MBU25" s="406" t="n"/>
      <c r="MBV25" s="406" t="n"/>
      <c r="MBW25" s="406" t="n"/>
      <c r="MBX25" s="406" t="n"/>
      <c r="MBY25" s="406" t="n"/>
      <c r="MBZ25" s="406" t="n"/>
      <c r="MCA25" s="406" t="n"/>
      <c r="MCB25" s="406" t="n"/>
      <c r="MCC25" s="406" t="n"/>
      <c r="MCD25" s="406" t="n"/>
      <c r="MCE25" s="406" t="n"/>
      <c r="MCF25" s="406" t="n"/>
      <c r="MCG25" s="406" t="n"/>
      <c r="MCH25" s="406" t="n"/>
      <c r="MCI25" s="406" t="n"/>
      <c r="MCJ25" s="406" t="n"/>
      <c r="MCK25" s="406" t="n"/>
      <c r="MCL25" s="406" t="n"/>
      <c r="MCM25" s="406" t="n"/>
      <c r="MCN25" s="406" t="n"/>
      <c r="MCO25" s="406" t="n"/>
      <c r="MCP25" s="406" t="n"/>
      <c r="MCQ25" s="406" t="n"/>
      <c r="MCR25" s="406" t="n"/>
      <c r="MCS25" s="406" t="n"/>
      <c r="MCT25" s="406" t="n"/>
      <c r="MCU25" s="406" t="n"/>
      <c r="MCV25" s="406" t="n"/>
      <c r="MCW25" s="406" t="n"/>
      <c r="MCX25" s="406" t="n"/>
      <c r="MCY25" s="406" t="n"/>
      <c r="MCZ25" s="406" t="n"/>
      <c r="MDA25" s="406" t="n"/>
      <c r="MDB25" s="406" t="n"/>
      <c r="MDC25" s="406" t="n"/>
      <c r="MDD25" s="406" t="n"/>
      <c r="MDE25" s="406" t="n"/>
      <c r="MDF25" s="406" t="n"/>
      <c r="MDG25" s="406" t="n"/>
      <c r="MDH25" s="406" t="n"/>
      <c r="MDI25" s="406" t="n"/>
      <c r="MDJ25" s="406" t="n"/>
      <c r="MDK25" s="406" t="n"/>
      <c r="MDL25" s="406" t="n"/>
      <c r="MDM25" s="406" t="n"/>
      <c r="MDN25" s="406" t="n"/>
      <c r="MDO25" s="406" t="n"/>
      <c r="MDP25" s="406" t="n"/>
      <c r="MDQ25" s="406" t="n"/>
      <c r="MDR25" s="406" t="n"/>
      <c r="MDS25" s="406" t="n"/>
      <c r="MDT25" s="406" t="n"/>
      <c r="MDU25" s="406" t="n"/>
      <c r="MDV25" s="406" t="n"/>
      <c r="MDW25" s="406" t="n"/>
      <c r="MDX25" s="406" t="n"/>
      <c r="MDY25" s="406" t="n"/>
      <c r="MDZ25" s="406" t="n"/>
      <c r="MEA25" s="406" t="n"/>
      <c r="MEB25" s="406" t="n"/>
      <c r="MEC25" s="406" t="n"/>
      <c r="MED25" s="406" t="n"/>
      <c r="MEE25" s="406" t="n"/>
      <c r="MEF25" s="406" t="n"/>
      <c r="MEG25" s="406" t="n"/>
      <c r="MEH25" s="406" t="n"/>
      <c r="MEI25" s="406" t="n"/>
      <c r="MEJ25" s="406" t="n"/>
      <c r="MEK25" s="406" t="n"/>
      <c r="MEL25" s="406" t="n"/>
      <c r="MEM25" s="406" t="n"/>
      <c r="MEN25" s="406" t="n"/>
      <c r="MEO25" s="406" t="n"/>
      <c r="MEP25" s="406" t="n"/>
      <c r="MEQ25" s="406" t="n"/>
      <c r="MER25" s="406" t="n"/>
      <c r="MES25" s="406" t="n"/>
      <c r="MET25" s="406" t="n"/>
      <c r="MEU25" s="406" t="n"/>
      <c r="MEV25" s="406" t="n"/>
      <c r="MEW25" s="406" t="n"/>
      <c r="MEX25" s="406" t="n"/>
      <c r="MEY25" s="406" t="n"/>
      <c r="MEZ25" s="406" t="n"/>
      <c r="MFA25" s="406" t="n"/>
      <c r="MFB25" s="406" t="n"/>
      <c r="MFC25" s="406" t="n"/>
      <c r="MFD25" s="406" t="n"/>
      <c r="MFE25" s="406" t="n"/>
      <c r="MFF25" s="406" t="n"/>
      <c r="MFG25" s="406" t="n"/>
      <c r="MFH25" s="406" t="n"/>
      <c r="MFI25" s="406" t="n"/>
      <c r="MFJ25" s="406" t="n"/>
      <c r="MFK25" s="406" t="n"/>
      <c r="MFL25" s="406" t="n"/>
      <c r="MFM25" s="406" t="n"/>
      <c r="MFN25" s="406" t="n"/>
      <c r="MFO25" s="406" t="n"/>
      <c r="MFP25" s="406" t="n"/>
      <c r="MFQ25" s="406" t="n"/>
      <c r="MFR25" s="406" t="n"/>
      <c r="MFS25" s="406" t="n"/>
      <c r="MFT25" s="406" t="n"/>
      <c r="MFU25" s="406" t="n"/>
      <c r="MFV25" s="406" t="n"/>
      <c r="MFW25" s="406" t="n"/>
      <c r="MFX25" s="406" t="n"/>
      <c r="MFY25" s="406" t="n"/>
      <c r="MFZ25" s="406" t="n"/>
      <c r="MGA25" s="406" t="n"/>
      <c r="MGB25" s="406" t="n"/>
      <c r="MGC25" s="406" t="n"/>
      <c r="MGD25" s="406" t="n"/>
      <c r="MGE25" s="406" t="n"/>
      <c r="MGF25" s="406" t="n"/>
      <c r="MGG25" s="406" t="n"/>
      <c r="MGH25" s="406" t="n"/>
      <c r="MGI25" s="406" t="n"/>
      <c r="MGJ25" s="406" t="n"/>
      <c r="MGK25" s="406" t="n"/>
      <c r="MGL25" s="406" t="n"/>
      <c r="MGM25" s="406" t="n"/>
      <c r="MGN25" s="406" t="n"/>
      <c r="MGO25" s="406" t="n"/>
      <c r="MGP25" s="406" t="n"/>
      <c r="MGQ25" s="406" t="n"/>
      <c r="MGR25" s="406" t="n"/>
      <c r="MGS25" s="406" t="n"/>
      <c r="MGT25" s="406" t="n"/>
      <c r="MGU25" s="406" t="n"/>
      <c r="MGV25" s="406" t="n"/>
      <c r="MGW25" s="406" t="n"/>
      <c r="MGX25" s="406" t="n"/>
      <c r="MGY25" s="406" t="n"/>
      <c r="MGZ25" s="406" t="n"/>
      <c r="MHA25" s="406" t="n"/>
      <c r="MHB25" s="406" t="n"/>
      <c r="MHC25" s="406" t="n"/>
      <c r="MHD25" s="406" t="n"/>
      <c r="MHE25" s="406" t="n"/>
      <c r="MHF25" s="406" t="n"/>
      <c r="MHG25" s="406" t="n"/>
      <c r="MHH25" s="406" t="n"/>
      <c r="MHI25" s="406" t="n"/>
      <c r="MHJ25" s="406" t="n"/>
      <c r="MHK25" s="406" t="n"/>
      <c r="MHL25" s="406" t="n"/>
      <c r="MHM25" s="406" t="n"/>
      <c r="MHN25" s="406" t="n"/>
      <c r="MHO25" s="406" t="n"/>
      <c r="MHP25" s="406" t="n"/>
      <c r="MHQ25" s="406" t="n"/>
      <c r="MHR25" s="406" t="n"/>
      <c r="MHS25" s="406" t="n"/>
      <c r="MHT25" s="406" t="n"/>
      <c r="MHU25" s="406" t="n"/>
      <c r="MHV25" s="406" t="n"/>
      <c r="MHW25" s="406" t="n"/>
      <c r="MHX25" s="406" t="n"/>
      <c r="MHY25" s="406" t="n"/>
      <c r="MHZ25" s="406" t="n"/>
      <c r="MIA25" s="406" t="n"/>
      <c r="MIB25" s="406" t="n"/>
      <c r="MIC25" s="406" t="n"/>
      <c r="MID25" s="406" t="n"/>
      <c r="MIE25" s="406" t="n"/>
      <c r="MIF25" s="406" t="n"/>
      <c r="MIG25" s="406" t="n"/>
      <c r="MIH25" s="406" t="n"/>
      <c r="MII25" s="406" t="n"/>
      <c r="MIJ25" s="406" t="n"/>
      <c r="MIK25" s="406" t="n"/>
      <c r="MIL25" s="406" t="n"/>
      <c r="MIM25" s="406" t="n"/>
      <c r="MIN25" s="406" t="n"/>
      <c r="MIO25" s="406" t="n"/>
      <c r="MIP25" s="406" t="n"/>
      <c r="MIQ25" s="406" t="n"/>
      <c r="MIR25" s="406" t="n"/>
      <c r="MIS25" s="406" t="n"/>
      <c r="MIT25" s="406" t="n"/>
      <c r="MIU25" s="406" t="n"/>
      <c r="MIV25" s="406" t="n"/>
      <c r="MIW25" s="406" t="n"/>
      <c r="MIX25" s="406" t="n"/>
      <c r="MIY25" s="406" t="n"/>
      <c r="MIZ25" s="406" t="n"/>
      <c r="MJA25" s="406" t="n"/>
      <c r="MJB25" s="406" t="n"/>
      <c r="MJC25" s="406" t="n"/>
      <c r="MJD25" s="406" t="n"/>
      <c r="MJE25" s="406" t="n"/>
      <c r="MJF25" s="406" t="n"/>
      <c r="MJG25" s="406" t="n"/>
      <c r="MJH25" s="406" t="n"/>
      <c r="MJI25" s="406" t="n"/>
      <c r="MJJ25" s="406" t="n"/>
      <c r="MJK25" s="406" t="n"/>
      <c r="MJL25" s="406" t="n"/>
      <c r="MJM25" s="406" t="n"/>
      <c r="MJN25" s="406" t="n"/>
      <c r="MJO25" s="406" t="n"/>
      <c r="MJP25" s="406" t="n"/>
      <c r="MJQ25" s="406" t="n"/>
      <c r="MJR25" s="406" t="n"/>
      <c r="MJS25" s="406" t="n"/>
      <c r="MJT25" s="406" t="n"/>
      <c r="MJU25" s="406" t="n"/>
      <c r="MJV25" s="406" t="n"/>
      <c r="MJW25" s="406" t="n"/>
      <c r="MJX25" s="406" t="n"/>
      <c r="MJY25" s="406" t="n"/>
      <c r="MJZ25" s="406" t="n"/>
      <c r="MKA25" s="406" t="n"/>
      <c r="MKB25" s="406" t="n"/>
      <c r="MKC25" s="406" t="n"/>
      <c r="MKD25" s="406" t="n"/>
      <c r="MKE25" s="406" t="n"/>
      <c r="MKF25" s="406" t="n"/>
      <c r="MKG25" s="406" t="n"/>
      <c r="MKH25" s="406" t="n"/>
      <c r="MKI25" s="406" t="n"/>
      <c r="MKJ25" s="406" t="n"/>
      <c r="MKK25" s="406" t="n"/>
      <c r="MKL25" s="406" t="n"/>
      <c r="MKM25" s="406" t="n"/>
      <c r="MKN25" s="406" t="n"/>
      <c r="MKO25" s="406" t="n"/>
      <c r="MKP25" s="406" t="n"/>
      <c r="MKQ25" s="406" t="n"/>
      <c r="MKR25" s="406" t="n"/>
      <c r="MKS25" s="406" t="n"/>
      <c r="MKT25" s="406" t="n"/>
      <c r="MKU25" s="406" t="n"/>
      <c r="MKV25" s="406" t="n"/>
      <c r="MKW25" s="406" t="n"/>
      <c r="MKX25" s="406" t="n"/>
      <c r="MKY25" s="406" t="n"/>
      <c r="MKZ25" s="406" t="n"/>
      <c r="MLA25" s="406" t="n"/>
      <c r="MLB25" s="406" t="n"/>
      <c r="MLC25" s="406" t="n"/>
      <c r="MLD25" s="406" t="n"/>
      <c r="MLE25" s="406" t="n"/>
      <c r="MLF25" s="406" t="n"/>
      <c r="MLG25" s="406" t="n"/>
      <c r="MLH25" s="406" t="n"/>
      <c r="MLI25" s="406" t="n"/>
      <c r="MLJ25" s="406" t="n"/>
      <c r="MLK25" s="406" t="n"/>
      <c r="MLL25" s="406" t="n"/>
      <c r="MLM25" s="406" t="n"/>
      <c r="MLN25" s="406" t="n"/>
      <c r="MLO25" s="406" t="n"/>
      <c r="MLP25" s="406" t="n"/>
      <c r="MLQ25" s="406" t="n"/>
      <c r="MLR25" s="406" t="n"/>
      <c r="MLS25" s="406" t="n"/>
      <c r="MLT25" s="406" t="n"/>
      <c r="MLU25" s="406" t="n"/>
      <c r="MLV25" s="406" t="n"/>
      <c r="MLW25" s="406" t="n"/>
      <c r="MLX25" s="406" t="n"/>
      <c r="MLY25" s="406" t="n"/>
      <c r="MLZ25" s="406" t="n"/>
      <c r="MMA25" s="406" t="n"/>
      <c r="MMB25" s="406" t="n"/>
      <c r="MMC25" s="406" t="n"/>
      <c r="MMD25" s="406" t="n"/>
      <c r="MME25" s="406" t="n"/>
      <c r="MMF25" s="406" t="n"/>
      <c r="MMG25" s="406" t="n"/>
      <c r="MMH25" s="406" t="n"/>
      <c r="MMI25" s="406" t="n"/>
      <c r="MMJ25" s="406" t="n"/>
      <c r="MMK25" s="406" t="n"/>
      <c r="MML25" s="406" t="n"/>
      <c r="MMM25" s="406" t="n"/>
      <c r="MMN25" s="406" t="n"/>
      <c r="MMO25" s="406" t="n"/>
      <c r="MMP25" s="406" t="n"/>
      <c r="MMQ25" s="406" t="n"/>
      <c r="MMR25" s="406" t="n"/>
      <c r="MMS25" s="406" t="n"/>
      <c r="MMT25" s="406" t="n"/>
      <c r="MMU25" s="406" t="n"/>
      <c r="MMV25" s="406" t="n"/>
      <c r="MMW25" s="406" t="n"/>
      <c r="MMX25" s="406" t="n"/>
      <c r="MMY25" s="406" t="n"/>
      <c r="MMZ25" s="406" t="n"/>
      <c r="MNA25" s="406" t="n"/>
      <c r="MNB25" s="406" t="n"/>
      <c r="MNC25" s="406" t="n"/>
      <c r="MND25" s="406" t="n"/>
      <c r="MNE25" s="406" t="n"/>
      <c r="MNF25" s="406" t="n"/>
      <c r="MNG25" s="406" t="n"/>
      <c r="MNH25" s="406" t="n"/>
      <c r="MNI25" s="406" t="n"/>
      <c r="MNJ25" s="406" t="n"/>
      <c r="MNK25" s="406" t="n"/>
      <c r="MNL25" s="406" t="n"/>
      <c r="MNM25" s="406" t="n"/>
      <c r="MNN25" s="406" t="n"/>
      <c r="MNO25" s="406" t="n"/>
      <c r="MNP25" s="406" t="n"/>
      <c r="MNQ25" s="406" t="n"/>
      <c r="MNR25" s="406" t="n"/>
      <c r="MNS25" s="406" t="n"/>
      <c r="MNT25" s="406" t="n"/>
      <c r="MNU25" s="406" t="n"/>
      <c r="MNV25" s="406" t="n"/>
      <c r="MNW25" s="406" t="n"/>
      <c r="MNX25" s="406" t="n"/>
      <c r="MNY25" s="406" t="n"/>
      <c r="MNZ25" s="406" t="n"/>
      <c r="MOA25" s="406" t="n"/>
      <c r="MOB25" s="406" t="n"/>
      <c r="MOC25" s="406" t="n"/>
      <c r="MOD25" s="406" t="n"/>
      <c r="MOE25" s="406" t="n"/>
      <c r="MOF25" s="406" t="n"/>
      <c r="MOG25" s="406" t="n"/>
      <c r="MOH25" s="406" t="n"/>
      <c r="MOI25" s="406" t="n"/>
      <c r="MOJ25" s="406" t="n"/>
      <c r="MOK25" s="406" t="n"/>
      <c r="MOL25" s="406" t="n"/>
      <c r="MOM25" s="406" t="n"/>
      <c r="MON25" s="406" t="n"/>
      <c r="MOO25" s="406" t="n"/>
      <c r="MOP25" s="406" t="n"/>
      <c r="MOQ25" s="406" t="n"/>
      <c r="MOR25" s="406" t="n"/>
      <c r="MOS25" s="406" t="n"/>
      <c r="MOT25" s="406" t="n"/>
      <c r="MOU25" s="406" t="n"/>
      <c r="MOV25" s="406" t="n"/>
      <c r="MOW25" s="406" t="n"/>
      <c r="MOX25" s="406" t="n"/>
      <c r="MOY25" s="406" t="n"/>
      <c r="MOZ25" s="406" t="n"/>
      <c r="MPA25" s="406" t="n"/>
      <c r="MPB25" s="406" t="n"/>
      <c r="MPC25" s="406" t="n"/>
      <c r="MPD25" s="406" t="n"/>
      <c r="MPE25" s="406" t="n"/>
      <c r="MPF25" s="406" t="n"/>
      <c r="MPG25" s="406" t="n"/>
      <c r="MPH25" s="406" t="n"/>
      <c r="MPI25" s="406" t="n"/>
      <c r="MPJ25" s="406" t="n"/>
      <c r="MPK25" s="406" t="n"/>
      <c r="MPL25" s="406" t="n"/>
      <c r="MPM25" s="406" t="n"/>
      <c r="MPN25" s="406" t="n"/>
      <c r="MPO25" s="406" t="n"/>
      <c r="MPP25" s="406" t="n"/>
      <c r="MPQ25" s="406" t="n"/>
      <c r="MPR25" s="406" t="n"/>
      <c r="MPS25" s="406" t="n"/>
      <c r="MPT25" s="406" t="n"/>
      <c r="MPU25" s="406" t="n"/>
      <c r="MPV25" s="406" t="n"/>
      <c r="MPW25" s="406" t="n"/>
      <c r="MPX25" s="406" t="n"/>
      <c r="MPY25" s="406" t="n"/>
      <c r="MPZ25" s="406" t="n"/>
      <c r="MQA25" s="406" t="n"/>
      <c r="MQB25" s="406" t="n"/>
      <c r="MQC25" s="406" t="n"/>
      <c r="MQD25" s="406" t="n"/>
      <c r="MQE25" s="406" t="n"/>
      <c r="MQF25" s="406" t="n"/>
      <c r="MQG25" s="406" t="n"/>
      <c r="MQH25" s="406" t="n"/>
      <c r="MQI25" s="406" t="n"/>
      <c r="MQJ25" s="406" t="n"/>
      <c r="MQK25" s="406" t="n"/>
      <c r="MQL25" s="406" t="n"/>
      <c r="MQM25" s="406" t="n"/>
      <c r="MQN25" s="406" t="n"/>
      <c r="MQO25" s="406" t="n"/>
      <c r="MQP25" s="406" t="n"/>
      <c r="MQQ25" s="406" t="n"/>
      <c r="MQR25" s="406" t="n"/>
      <c r="MQS25" s="406" t="n"/>
      <c r="MQT25" s="406" t="n"/>
      <c r="MQU25" s="406" t="n"/>
      <c r="MQV25" s="406" t="n"/>
      <c r="MQW25" s="406" t="n"/>
      <c r="MQX25" s="406" t="n"/>
      <c r="MQY25" s="406" t="n"/>
      <c r="MQZ25" s="406" t="n"/>
      <c r="MRA25" s="406" t="n"/>
      <c r="MRB25" s="406" t="n"/>
      <c r="MRC25" s="406" t="n"/>
      <c r="MRD25" s="406" t="n"/>
      <c r="MRE25" s="406" t="n"/>
      <c r="MRF25" s="406" t="n"/>
      <c r="MRG25" s="406" t="n"/>
      <c r="MRH25" s="406" t="n"/>
      <c r="MRI25" s="406" t="n"/>
      <c r="MRJ25" s="406" t="n"/>
      <c r="MRK25" s="406" t="n"/>
      <c r="MRL25" s="406" t="n"/>
      <c r="MRM25" s="406" t="n"/>
      <c r="MRN25" s="406" t="n"/>
      <c r="MRO25" s="406" t="n"/>
      <c r="MRP25" s="406" t="n"/>
      <c r="MRQ25" s="406" t="n"/>
      <c r="MRR25" s="406" t="n"/>
      <c r="MRS25" s="406" t="n"/>
      <c r="MRT25" s="406" t="n"/>
      <c r="MRU25" s="406" t="n"/>
      <c r="MRV25" s="406" t="n"/>
      <c r="MRW25" s="406" t="n"/>
      <c r="MRX25" s="406" t="n"/>
      <c r="MRY25" s="406" t="n"/>
      <c r="MRZ25" s="406" t="n"/>
      <c r="MSA25" s="406" t="n"/>
      <c r="MSB25" s="406" t="n"/>
      <c r="MSC25" s="406" t="n"/>
      <c r="MSD25" s="406" t="n"/>
      <c r="MSE25" s="406" t="n"/>
      <c r="MSF25" s="406" t="n"/>
      <c r="MSG25" s="406" t="n"/>
      <c r="MSH25" s="406" t="n"/>
      <c r="MSI25" s="406" t="n"/>
      <c r="MSJ25" s="406" t="n"/>
      <c r="MSK25" s="406" t="n"/>
      <c r="MSL25" s="406" t="n"/>
      <c r="MSM25" s="406" t="n"/>
      <c r="MSN25" s="406" t="n"/>
      <c r="MSO25" s="406" t="n"/>
      <c r="MSP25" s="406" t="n"/>
      <c r="MSQ25" s="406" t="n"/>
      <c r="MSR25" s="406" t="n"/>
      <c r="MSS25" s="406" t="n"/>
      <c r="MST25" s="406" t="n"/>
      <c r="MSU25" s="406" t="n"/>
      <c r="MSV25" s="406" t="n"/>
      <c r="MSW25" s="406" t="n"/>
      <c r="MSX25" s="406" t="n"/>
      <c r="MSY25" s="406" t="n"/>
      <c r="MSZ25" s="406" t="n"/>
      <c r="MTA25" s="406" t="n"/>
      <c r="MTB25" s="406" t="n"/>
      <c r="MTC25" s="406" t="n"/>
      <c r="MTD25" s="406" t="n"/>
      <c r="MTE25" s="406" t="n"/>
      <c r="MTF25" s="406" t="n"/>
      <c r="MTG25" s="406" t="n"/>
      <c r="MTH25" s="406" t="n"/>
      <c r="MTI25" s="406" t="n"/>
      <c r="MTJ25" s="406" t="n"/>
      <c r="MTK25" s="406" t="n"/>
      <c r="MTL25" s="406" t="n"/>
      <c r="MTM25" s="406" t="n"/>
      <c r="MTN25" s="406" t="n"/>
      <c r="MTO25" s="406" t="n"/>
      <c r="MTP25" s="406" t="n"/>
      <c r="MTQ25" s="406" t="n"/>
      <c r="MTR25" s="406" t="n"/>
      <c r="MTS25" s="406" t="n"/>
      <c r="MTT25" s="406" t="n"/>
      <c r="MTU25" s="406" t="n"/>
      <c r="MTV25" s="406" t="n"/>
      <c r="MTW25" s="406" t="n"/>
      <c r="MTX25" s="406" t="n"/>
      <c r="MTY25" s="406" t="n"/>
      <c r="MTZ25" s="406" t="n"/>
      <c r="MUA25" s="406" t="n"/>
      <c r="MUB25" s="406" t="n"/>
      <c r="MUC25" s="406" t="n"/>
      <c r="MUD25" s="406" t="n"/>
      <c r="MUE25" s="406" t="n"/>
      <c r="MUF25" s="406" t="n"/>
      <c r="MUG25" s="406" t="n"/>
      <c r="MUH25" s="406" t="n"/>
      <c r="MUI25" s="406" t="n"/>
      <c r="MUJ25" s="406" t="n"/>
      <c r="MUK25" s="406" t="n"/>
      <c r="MUL25" s="406" t="n"/>
      <c r="MUM25" s="406" t="n"/>
      <c r="MUN25" s="406" t="n"/>
      <c r="MUO25" s="406" t="n"/>
      <c r="MUP25" s="406" t="n"/>
      <c r="MUQ25" s="406" t="n"/>
      <c r="MUR25" s="406" t="n"/>
      <c r="MUS25" s="406" t="n"/>
      <c r="MUT25" s="406" t="n"/>
      <c r="MUU25" s="406" t="n"/>
      <c r="MUV25" s="406" t="n"/>
      <c r="MUW25" s="406" t="n"/>
      <c r="MUX25" s="406" t="n"/>
      <c r="MUY25" s="406" t="n"/>
      <c r="MUZ25" s="406" t="n"/>
      <c r="MVA25" s="406" t="n"/>
      <c r="MVB25" s="406" t="n"/>
      <c r="MVC25" s="406" t="n"/>
      <c r="MVD25" s="406" t="n"/>
      <c r="MVE25" s="406" t="n"/>
      <c r="MVF25" s="406" t="n"/>
      <c r="MVG25" s="406" t="n"/>
      <c r="MVH25" s="406" t="n"/>
      <c r="MVI25" s="406" t="n"/>
      <c r="MVJ25" s="406" t="n"/>
      <c r="MVK25" s="406" t="n"/>
      <c r="MVL25" s="406" t="n"/>
      <c r="MVM25" s="406" t="n"/>
      <c r="MVN25" s="406" t="n"/>
      <c r="MVO25" s="406" t="n"/>
      <c r="MVP25" s="406" t="n"/>
      <c r="MVQ25" s="406" t="n"/>
      <c r="MVR25" s="406" t="n"/>
      <c r="MVS25" s="406" t="n"/>
      <c r="MVT25" s="406" t="n"/>
      <c r="MVU25" s="406" t="n"/>
      <c r="MVV25" s="406" t="n"/>
      <c r="MVW25" s="406" t="n"/>
      <c r="MVX25" s="406" t="n"/>
      <c r="MVY25" s="406" t="n"/>
      <c r="MVZ25" s="406" t="n"/>
      <c r="MWA25" s="406" t="n"/>
      <c r="MWB25" s="406" t="n"/>
      <c r="MWC25" s="406" t="n"/>
      <c r="MWD25" s="406" t="n"/>
      <c r="MWE25" s="406" t="n"/>
      <c r="MWF25" s="406" t="n"/>
      <c r="MWG25" s="406" t="n"/>
      <c r="MWH25" s="406" t="n"/>
      <c r="MWI25" s="406" t="n"/>
      <c r="MWJ25" s="406" t="n"/>
      <c r="MWK25" s="406" t="n"/>
      <c r="MWL25" s="406" t="n"/>
      <c r="MWM25" s="406" t="n"/>
      <c r="MWN25" s="406" t="n"/>
      <c r="MWO25" s="406" t="n"/>
      <c r="MWP25" s="406" t="n"/>
      <c r="MWQ25" s="406" t="n"/>
      <c r="MWR25" s="406" t="n"/>
      <c r="MWS25" s="406" t="n"/>
      <c r="MWT25" s="406" t="n"/>
      <c r="MWU25" s="406" t="n"/>
      <c r="MWV25" s="406" t="n"/>
      <c r="MWW25" s="406" t="n"/>
      <c r="MWX25" s="406" t="n"/>
      <c r="MWY25" s="406" t="n"/>
      <c r="MWZ25" s="406" t="n"/>
      <c r="MXA25" s="406" t="n"/>
      <c r="MXB25" s="406" t="n"/>
      <c r="MXC25" s="406" t="n"/>
      <c r="MXD25" s="406" t="n"/>
      <c r="MXE25" s="406" t="n"/>
      <c r="MXF25" s="406" t="n"/>
      <c r="MXG25" s="406" t="n"/>
      <c r="MXH25" s="406" t="n"/>
      <c r="MXI25" s="406" t="n"/>
      <c r="MXJ25" s="406" t="n"/>
      <c r="MXK25" s="406" t="n"/>
      <c r="MXL25" s="406" t="n"/>
      <c r="MXM25" s="406" t="n"/>
      <c r="MXN25" s="406" t="n"/>
      <c r="MXO25" s="406" t="n"/>
      <c r="MXP25" s="406" t="n"/>
      <c r="MXQ25" s="406" t="n"/>
      <c r="MXR25" s="406" t="n"/>
      <c r="MXS25" s="406" t="n"/>
      <c r="MXT25" s="406" t="n"/>
      <c r="MXU25" s="406" t="n"/>
      <c r="MXV25" s="406" t="n"/>
      <c r="MXW25" s="406" t="n"/>
      <c r="MXX25" s="406" t="n"/>
      <c r="MXY25" s="406" t="n"/>
      <c r="MXZ25" s="406" t="n"/>
      <c r="MYA25" s="406" t="n"/>
      <c r="MYB25" s="406" t="n"/>
      <c r="MYC25" s="406" t="n"/>
      <c r="MYD25" s="406" t="n"/>
      <c r="MYE25" s="406" t="n"/>
      <c r="MYF25" s="406" t="n"/>
      <c r="MYG25" s="406" t="n"/>
      <c r="MYH25" s="406" t="n"/>
      <c r="MYI25" s="406" t="n"/>
      <c r="MYJ25" s="406" t="n"/>
      <c r="MYK25" s="406" t="n"/>
      <c r="MYL25" s="406" t="n"/>
      <c r="MYM25" s="406" t="n"/>
      <c r="MYN25" s="406" t="n"/>
      <c r="MYO25" s="406" t="n"/>
      <c r="MYP25" s="406" t="n"/>
      <c r="MYQ25" s="406" t="n"/>
      <c r="MYR25" s="406" t="n"/>
      <c r="MYS25" s="406" t="n"/>
      <c r="MYT25" s="406" t="n"/>
      <c r="MYU25" s="406" t="n"/>
      <c r="MYV25" s="406" t="n"/>
      <c r="MYW25" s="406" t="n"/>
      <c r="MYX25" s="406" t="n"/>
      <c r="MYY25" s="406" t="n"/>
      <c r="MYZ25" s="406" t="n"/>
      <c r="MZA25" s="406" t="n"/>
      <c r="MZB25" s="406" t="n"/>
      <c r="MZC25" s="406" t="n"/>
      <c r="MZD25" s="406" t="n"/>
      <c r="MZE25" s="406" t="n"/>
      <c r="MZF25" s="406" t="n"/>
      <c r="MZG25" s="406" t="n"/>
      <c r="MZH25" s="406" t="n"/>
      <c r="MZI25" s="406" t="n"/>
      <c r="MZJ25" s="406" t="n"/>
      <c r="MZK25" s="406" t="n"/>
      <c r="MZL25" s="406" t="n"/>
      <c r="MZM25" s="406" t="n"/>
      <c r="MZN25" s="406" t="n"/>
      <c r="MZO25" s="406" t="n"/>
      <c r="MZP25" s="406" t="n"/>
      <c r="MZQ25" s="406" t="n"/>
      <c r="MZR25" s="406" t="n"/>
      <c r="MZS25" s="406" t="n"/>
      <c r="MZT25" s="406" t="n"/>
      <c r="MZU25" s="406" t="n"/>
      <c r="MZV25" s="406" t="n"/>
      <c r="MZW25" s="406" t="n"/>
      <c r="MZX25" s="406" t="n"/>
      <c r="MZY25" s="406" t="n"/>
      <c r="MZZ25" s="406" t="n"/>
      <c r="NAA25" s="406" t="n"/>
      <c r="NAB25" s="406" t="n"/>
      <c r="NAC25" s="406" t="n"/>
      <c r="NAD25" s="406" t="n"/>
      <c r="NAE25" s="406" t="n"/>
      <c r="NAF25" s="406" t="n"/>
      <c r="NAG25" s="406" t="n"/>
      <c r="NAH25" s="406" t="n"/>
      <c r="NAI25" s="406" t="n"/>
      <c r="NAJ25" s="406" t="n"/>
      <c r="NAK25" s="406" t="n"/>
      <c r="NAL25" s="406" t="n"/>
      <c r="NAM25" s="406" t="n"/>
      <c r="NAN25" s="406" t="n"/>
      <c r="NAO25" s="406" t="n"/>
      <c r="NAP25" s="406" t="n"/>
      <c r="NAQ25" s="406" t="n"/>
      <c r="NAR25" s="406" t="n"/>
      <c r="NAS25" s="406" t="n"/>
      <c r="NAT25" s="406" t="n"/>
      <c r="NAU25" s="406" t="n"/>
      <c r="NAV25" s="406" t="n"/>
      <c r="NAW25" s="406" t="n"/>
      <c r="NAX25" s="406" t="n"/>
      <c r="NAY25" s="406" t="n"/>
      <c r="NAZ25" s="406" t="n"/>
      <c r="NBA25" s="406" t="n"/>
      <c r="NBB25" s="406" t="n"/>
      <c r="NBC25" s="406" t="n"/>
      <c r="NBD25" s="406" t="n"/>
      <c r="NBE25" s="406" t="n"/>
      <c r="NBF25" s="406" t="n"/>
      <c r="NBG25" s="406" t="n"/>
      <c r="NBH25" s="406" t="n"/>
      <c r="NBI25" s="406" t="n"/>
      <c r="NBJ25" s="406" t="n"/>
      <c r="NBK25" s="406" t="n"/>
      <c r="NBL25" s="406" t="n"/>
      <c r="NBM25" s="406" t="n"/>
      <c r="NBN25" s="406" t="n"/>
      <c r="NBO25" s="406" t="n"/>
      <c r="NBP25" s="406" t="n"/>
      <c r="NBQ25" s="406" t="n"/>
      <c r="NBR25" s="406" t="n"/>
      <c r="NBS25" s="406" t="n"/>
      <c r="NBT25" s="406" t="n"/>
      <c r="NBU25" s="406" t="n"/>
      <c r="NBV25" s="406" t="n"/>
      <c r="NBW25" s="406" t="n"/>
      <c r="NBX25" s="406" t="n"/>
      <c r="NBY25" s="406" t="n"/>
      <c r="NBZ25" s="406" t="n"/>
      <c r="NCA25" s="406" t="n"/>
      <c r="NCB25" s="406" t="n"/>
      <c r="NCC25" s="406" t="n"/>
      <c r="NCD25" s="406" t="n"/>
      <c r="NCE25" s="406" t="n"/>
      <c r="NCF25" s="406" t="n"/>
      <c r="NCG25" s="406" t="n"/>
      <c r="NCH25" s="406" t="n"/>
      <c r="NCI25" s="406" t="n"/>
      <c r="NCJ25" s="406" t="n"/>
      <c r="NCK25" s="406" t="n"/>
      <c r="NCL25" s="406" t="n"/>
      <c r="NCM25" s="406" t="n"/>
      <c r="NCN25" s="406" t="n"/>
      <c r="NCO25" s="406" t="n"/>
      <c r="NCP25" s="406" t="n"/>
      <c r="NCQ25" s="406" t="n"/>
      <c r="NCR25" s="406" t="n"/>
      <c r="NCS25" s="406" t="n"/>
      <c r="NCT25" s="406" t="n"/>
      <c r="NCU25" s="406" t="n"/>
      <c r="NCV25" s="406" t="n"/>
      <c r="NCW25" s="406" t="n"/>
      <c r="NCX25" s="406" t="n"/>
      <c r="NCY25" s="406" t="n"/>
      <c r="NCZ25" s="406" t="n"/>
      <c r="NDA25" s="406" t="n"/>
      <c r="NDB25" s="406" t="n"/>
      <c r="NDC25" s="406" t="n"/>
      <c r="NDD25" s="406" t="n"/>
      <c r="NDE25" s="406" t="n"/>
      <c r="NDF25" s="406" t="n"/>
      <c r="NDG25" s="406" t="n"/>
      <c r="NDH25" s="406" t="n"/>
      <c r="NDI25" s="406" t="n"/>
      <c r="NDJ25" s="406" t="n"/>
      <c r="NDK25" s="406" t="n"/>
      <c r="NDL25" s="406" t="n"/>
      <c r="NDM25" s="406" t="n"/>
      <c r="NDN25" s="406" t="n"/>
      <c r="NDO25" s="406" t="n"/>
      <c r="NDP25" s="406" t="n"/>
      <c r="NDQ25" s="406" t="n"/>
      <c r="NDR25" s="406" t="n"/>
      <c r="NDS25" s="406" t="n"/>
      <c r="NDT25" s="406" t="n"/>
      <c r="NDU25" s="406" t="n"/>
      <c r="NDV25" s="406" t="n"/>
      <c r="NDW25" s="406" t="n"/>
      <c r="NDX25" s="406" t="n"/>
      <c r="NDY25" s="406" t="n"/>
      <c r="NDZ25" s="406" t="n"/>
      <c r="NEA25" s="406" t="n"/>
      <c r="NEB25" s="406" t="n"/>
      <c r="NEC25" s="406" t="n"/>
      <c r="NED25" s="406" t="n"/>
      <c r="NEE25" s="406" t="n"/>
      <c r="NEF25" s="406" t="n"/>
      <c r="NEG25" s="406" t="n"/>
      <c r="NEH25" s="406" t="n"/>
      <c r="NEI25" s="406" t="n"/>
      <c r="NEJ25" s="406" t="n"/>
      <c r="NEK25" s="406" t="n"/>
      <c r="NEL25" s="406" t="n"/>
      <c r="NEM25" s="406" t="n"/>
      <c r="NEN25" s="406" t="n"/>
      <c r="NEO25" s="406" t="n"/>
      <c r="NEP25" s="406" t="n"/>
      <c r="NEQ25" s="406" t="n"/>
      <c r="NER25" s="406" t="n"/>
      <c r="NES25" s="406" t="n"/>
      <c r="NET25" s="406" t="n"/>
      <c r="NEU25" s="406" t="n"/>
      <c r="NEV25" s="406" t="n"/>
      <c r="NEW25" s="406" t="n"/>
      <c r="NEX25" s="406" t="n"/>
      <c r="NEY25" s="406" t="n"/>
      <c r="NEZ25" s="406" t="n"/>
      <c r="NFA25" s="406" t="n"/>
      <c r="NFB25" s="406" t="n"/>
      <c r="NFC25" s="406" t="n"/>
      <c r="NFD25" s="406" t="n"/>
      <c r="NFE25" s="406" t="n"/>
      <c r="NFF25" s="406" t="n"/>
      <c r="NFG25" s="406" t="n"/>
      <c r="NFH25" s="406" t="n"/>
      <c r="NFI25" s="406" t="n"/>
      <c r="NFJ25" s="406" t="n"/>
      <c r="NFK25" s="406" t="n"/>
      <c r="NFL25" s="406" t="n"/>
      <c r="NFM25" s="406" t="n"/>
      <c r="NFN25" s="406" t="n"/>
      <c r="NFO25" s="406" t="n"/>
      <c r="NFP25" s="406" t="n"/>
      <c r="NFQ25" s="406" t="n"/>
      <c r="NFR25" s="406" t="n"/>
      <c r="NFS25" s="406" t="n"/>
      <c r="NFT25" s="406" t="n"/>
      <c r="NFU25" s="406" t="n"/>
      <c r="NFV25" s="406" t="n"/>
      <c r="NFW25" s="406" t="n"/>
      <c r="NFX25" s="406" t="n"/>
      <c r="NFY25" s="406" t="n"/>
      <c r="NFZ25" s="406" t="n"/>
      <c r="NGA25" s="406" t="n"/>
      <c r="NGB25" s="406" t="n"/>
      <c r="NGC25" s="406" t="n"/>
      <c r="NGD25" s="406" t="n"/>
      <c r="NGE25" s="406" t="n"/>
      <c r="NGF25" s="406" t="n"/>
      <c r="NGG25" s="406" t="n"/>
      <c r="NGH25" s="406" t="n"/>
      <c r="NGI25" s="406" t="n"/>
      <c r="NGJ25" s="406" t="n"/>
      <c r="NGK25" s="406" t="n"/>
      <c r="NGL25" s="406" t="n"/>
      <c r="NGM25" s="406" t="n"/>
      <c r="NGN25" s="406" t="n"/>
      <c r="NGO25" s="406" t="n"/>
      <c r="NGP25" s="406" t="n"/>
      <c r="NGQ25" s="406" t="n"/>
      <c r="NGR25" s="406" t="n"/>
      <c r="NGS25" s="406" t="n"/>
      <c r="NGT25" s="406" t="n"/>
      <c r="NGU25" s="406" t="n"/>
      <c r="NGV25" s="406" t="n"/>
      <c r="NGW25" s="406" t="n"/>
      <c r="NGX25" s="406" t="n"/>
      <c r="NGY25" s="406" t="n"/>
      <c r="NGZ25" s="406" t="n"/>
      <c r="NHA25" s="406" t="n"/>
      <c r="NHB25" s="406" t="n"/>
      <c r="NHC25" s="406" t="n"/>
      <c r="NHD25" s="406" t="n"/>
      <c r="NHE25" s="406" t="n"/>
      <c r="NHF25" s="406" t="n"/>
      <c r="NHG25" s="406" t="n"/>
      <c r="NHH25" s="406" t="n"/>
      <c r="NHI25" s="406" t="n"/>
      <c r="NHJ25" s="406" t="n"/>
      <c r="NHK25" s="406" t="n"/>
      <c r="NHL25" s="406" t="n"/>
      <c r="NHM25" s="406" t="n"/>
      <c r="NHN25" s="406" t="n"/>
      <c r="NHO25" s="406" t="n"/>
      <c r="NHP25" s="406" t="n"/>
      <c r="NHQ25" s="406" t="n"/>
      <c r="NHR25" s="406" t="n"/>
      <c r="NHS25" s="406" t="n"/>
      <c r="NHT25" s="406" t="n"/>
      <c r="NHU25" s="406" t="n"/>
      <c r="NHV25" s="406" t="n"/>
      <c r="NHW25" s="406" t="n"/>
      <c r="NHX25" s="406" t="n"/>
      <c r="NHY25" s="406" t="n"/>
      <c r="NHZ25" s="406" t="n"/>
      <c r="NIA25" s="406" t="n"/>
      <c r="NIB25" s="406" t="n"/>
      <c r="NIC25" s="406" t="n"/>
      <c r="NID25" s="406" t="n"/>
      <c r="NIE25" s="406" t="n"/>
      <c r="NIF25" s="406" t="n"/>
      <c r="NIG25" s="406" t="n"/>
      <c r="NIH25" s="406" t="n"/>
      <c r="NII25" s="406" t="n"/>
      <c r="NIJ25" s="406" t="n"/>
      <c r="NIK25" s="406" t="n"/>
      <c r="NIL25" s="406" t="n"/>
      <c r="NIM25" s="406" t="n"/>
      <c r="NIN25" s="406" t="n"/>
      <c r="NIO25" s="406" t="n"/>
      <c r="NIP25" s="406" t="n"/>
      <c r="NIQ25" s="406" t="n"/>
      <c r="NIR25" s="406" t="n"/>
      <c r="NIS25" s="406" t="n"/>
      <c r="NIT25" s="406" t="n"/>
      <c r="NIU25" s="406" t="n"/>
      <c r="NIV25" s="406" t="n"/>
      <c r="NIW25" s="406" t="n"/>
      <c r="NIX25" s="406" t="n"/>
      <c r="NIY25" s="406" t="n"/>
      <c r="NIZ25" s="406" t="n"/>
      <c r="NJA25" s="406" t="n"/>
      <c r="NJB25" s="406" t="n"/>
      <c r="NJC25" s="406" t="n"/>
      <c r="NJD25" s="406" t="n"/>
      <c r="NJE25" s="406" t="n"/>
      <c r="NJF25" s="406" t="n"/>
      <c r="NJG25" s="406" t="n"/>
      <c r="NJH25" s="406" t="n"/>
      <c r="NJI25" s="406" t="n"/>
      <c r="NJJ25" s="406" t="n"/>
      <c r="NJK25" s="406" t="n"/>
      <c r="NJL25" s="406" t="n"/>
      <c r="NJM25" s="406" t="n"/>
      <c r="NJN25" s="406" t="n"/>
      <c r="NJO25" s="406" t="n"/>
      <c r="NJP25" s="406" t="n"/>
      <c r="NJQ25" s="406" t="n"/>
      <c r="NJR25" s="406" t="n"/>
      <c r="NJS25" s="406" t="n"/>
      <c r="NJT25" s="406" t="n"/>
      <c r="NJU25" s="406" t="n"/>
      <c r="NJV25" s="406" t="n"/>
      <c r="NJW25" s="406" t="n"/>
      <c r="NJX25" s="406" t="n"/>
      <c r="NJY25" s="406" t="n"/>
      <c r="NJZ25" s="406" t="n"/>
      <c r="NKA25" s="406" t="n"/>
      <c r="NKB25" s="406" t="n"/>
      <c r="NKC25" s="406" t="n"/>
      <c r="NKD25" s="406" t="n"/>
      <c r="NKE25" s="406" t="n"/>
      <c r="NKF25" s="406" t="n"/>
      <c r="NKG25" s="406" t="n"/>
      <c r="NKH25" s="406" t="n"/>
      <c r="NKI25" s="406" t="n"/>
      <c r="NKJ25" s="406" t="n"/>
      <c r="NKK25" s="406" t="n"/>
      <c r="NKL25" s="406" t="n"/>
      <c r="NKM25" s="406" t="n"/>
      <c r="NKN25" s="406" t="n"/>
      <c r="NKO25" s="406" t="n"/>
      <c r="NKP25" s="406" t="n"/>
      <c r="NKQ25" s="406" t="n"/>
      <c r="NKR25" s="406" t="n"/>
      <c r="NKS25" s="406" t="n"/>
      <c r="NKT25" s="406" t="n"/>
      <c r="NKU25" s="406" t="n"/>
      <c r="NKV25" s="406" t="n"/>
      <c r="NKW25" s="406" t="n"/>
      <c r="NKX25" s="406" t="n"/>
      <c r="NKY25" s="406" t="n"/>
      <c r="NKZ25" s="406" t="n"/>
      <c r="NLA25" s="406" t="n"/>
      <c r="NLB25" s="406" t="n"/>
      <c r="NLC25" s="406" t="n"/>
      <c r="NLD25" s="406" t="n"/>
      <c r="NLE25" s="406" t="n"/>
      <c r="NLF25" s="406" t="n"/>
      <c r="NLG25" s="406" t="n"/>
      <c r="NLH25" s="406" t="n"/>
      <c r="NLI25" s="406" t="n"/>
      <c r="NLJ25" s="406" t="n"/>
      <c r="NLK25" s="406" t="n"/>
      <c r="NLL25" s="406" t="n"/>
      <c r="NLM25" s="406" t="n"/>
      <c r="NLN25" s="406" t="n"/>
      <c r="NLO25" s="406" t="n"/>
      <c r="NLP25" s="406" t="n"/>
      <c r="NLQ25" s="406" t="n"/>
      <c r="NLR25" s="406" t="n"/>
      <c r="NLS25" s="406" t="n"/>
      <c r="NLT25" s="406" t="n"/>
      <c r="NLU25" s="406" t="n"/>
      <c r="NLV25" s="406" t="n"/>
      <c r="NLW25" s="406" t="n"/>
      <c r="NLX25" s="406" t="n"/>
      <c r="NLY25" s="406" t="n"/>
      <c r="NLZ25" s="406" t="n"/>
      <c r="NMA25" s="406" t="n"/>
      <c r="NMB25" s="406" t="n"/>
      <c r="NMC25" s="406" t="n"/>
      <c r="NMD25" s="406" t="n"/>
      <c r="NME25" s="406" t="n"/>
      <c r="NMF25" s="406" t="n"/>
      <c r="NMG25" s="406" t="n"/>
      <c r="NMH25" s="406" t="n"/>
      <c r="NMI25" s="406" t="n"/>
      <c r="NMJ25" s="406" t="n"/>
      <c r="NMK25" s="406" t="n"/>
      <c r="NML25" s="406" t="n"/>
      <c r="NMM25" s="406" t="n"/>
      <c r="NMN25" s="406" t="n"/>
      <c r="NMO25" s="406" t="n"/>
      <c r="NMP25" s="406" t="n"/>
      <c r="NMQ25" s="406" t="n"/>
      <c r="NMR25" s="406" t="n"/>
      <c r="NMS25" s="406" t="n"/>
      <c r="NMT25" s="406" t="n"/>
      <c r="NMU25" s="406" t="n"/>
      <c r="NMV25" s="406" t="n"/>
      <c r="NMW25" s="406" t="n"/>
      <c r="NMX25" s="406" t="n"/>
      <c r="NMY25" s="406" t="n"/>
      <c r="NMZ25" s="406" t="n"/>
      <c r="NNA25" s="406" t="n"/>
      <c r="NNB25" s="406" t="n"/>
      <c r="NNC25" s="406" t="n"/>
      <c r="NND25" s="406" t="n"/>
      <c r="NNE25" s="406" t="n"/>
      <c r="NNF25" s="406" t="n"/>
      <c r="NNG25" s="406" t="n"/>
      <c r="NNH25" s="406" t="n"/>
      <c r="NNI25" s="406" t="n"/>
      <c r="NNJ25" s="406" t="n"/>
      <c r="NNK25" s="406" t="n"/>
      <c r="NNL25" s="406" t="n"/>
      <c r="NNM25" s="406" t="n"/>
      <c r="NNN25" s="406" t="n"/>
      <c r="NNO25" s="406" t="n"/>
      <c r="NNP25" s="406" t="n"/>
      <c r="NNQ25" s="406" t="n"/>
      <c r="NNR25" s="406" t="n"/>
      <c r="NNS25" s="406" t="n"/>
      <c r="NNT25" s="406" t="n"/>
      <c r="NNU25" s="406" t="n"/>
      <c r="NNV25" s="406" t="n"/>
      <c r="NNW25" s="406" t="n"/>
      <c r="NNX25" s="406" t="n"/>
      <c r="NNY25" s="406" t="n"/>
      <c r="NNZ25" s="406" t="n"/>
      <c r="NOA25" s="406" t="n"/>
      <c r="NOB25" s="406" t="n"/>
      <c r="NOC25" s="406" t="n"/>
      <c r="NOD25" s="406" t="n"/>
      <c r="NOE25" s="406" t="n"/>
      <c r="NOF25" s="406" t="n"/>
      <c r="NOG25" s="406" t="n"/>
      <c r="NOH25" s="406" t="n"/>
      <c r="NOI25" s="406" t="n"/>
      <c r="NOJ25" s="406" t="n"/>
      <c r="NOK25" s="406" t="n"/>
      <c r="NOL25" s="406" t="n"/>
      <c r="NOM25" s="406" t="n"/>
      <c r="NON25" s="406" t="n"/>
      <c r="NOO25" s="406" t="n"/>
      <c r="NOP25" s="406" t="n"/>
      <c r="NOQ25" s="406" t="n"/>
      <c r="NOR25" s="406" t="n"/>
      <c r="NOS25" s="406" t="n"/>
      <c r="NOT25" s="406" t="n"/>
      <c r="NOU25" s="406" t="n"/>
      <c r="NOV25" s="406" t="n"/>
      <c r="NOW25" s="406" t="n"/>
      <c r="NOX25" s="406" t="n"/>
      <c r="NOY25" s="406" t="n"/>
      <c r="NOZ25" s="406" t="n"/>
      <c r="NPA25" s="406" t="n"/>
      <c r="NPB25" s="406" t="n"/>
      <c r="NPC25" s="406" t="n"/>
      <c r="NPD25" s="406" t="n"/>
      <c r="NPE25" s="406" t="n"/>
      <c r="NPF25" s="406" t="n"/>
      <c r="NPG25" s="406" t="n"/>
      <c r="NPH25" s="406" t="n"/>
      <c r="NPI25" s="406" t="n"/>
      <c r="NPJ25" s="406" t="n"/>
      <c r="NPK25" s="406" t="n"/>
      <c r="NPL25" s="406" t="n"/>
      <c r="NPM25" s="406" t="n"/>
      <c r="NPN25" s="406" t="n"/>
      <c r="NPO25" s="406" t="n"/>
      <c r="NPP25" s="406" t="n"/>
      <c r="NPQ25" s="406" t="n"/>
      <c r="NPR25" s="406" t="n"/>
      <c r="NPS25" s="406" t="n"/>
      <c r="NPT25" s="406" t="n"/>
      <c r="NPU25" s="406" t="n"/>
      <c r="NPV25" s="406" t="n"/>
      <c r="NPW25" s="406" t="n"/>
      <c r="NPX25" s="406" t="n"/>
      <c r="NPY25" s="406" t="n"/>
      <c r="NPZ25" s="406" t="n"/>
      <c r="NQA25" s="406" t="n"/>
      <c r="NQB25" s="406" t="n"/>
      <c r="NQC25" s="406" t="n"/>
      <c r="NQD25" s="406" t="n"/>
      <c r="NQE25" s="406" t="n"/>
      <c r="NQF25" s="406" t="n"/>
      <c r="NQG25" s="406" t="n"/>
      <c r="NQH25" s="406" t="n"/>
      <c r="NQI25" s="406" t="n"/>
      <c r="NQJ25" s="406" t="n"/>
      <c r="NQK25" s="406" t="n"/>
      <c r="NQL25" s="406" t="n"/>
      <c r="NQM25" s="406" t="n"/>
      <c r="NQN25" s="406" t="n"/>
      <c r="NQO25" s="406" t="n"/>
      <c r="NQP25" s="406" t="n"/>
      <c r="NQQ25" s="406" t="n"/>
      <c r="NQR25" s="406" t="n"/>
      <c r="NQS25" s="406" t="n"/>
      <c r="NQT25" s="406" t="n"/>
      <c r="NQU25" s="406" t="n"/>
      <c r="NQV25" s="406" t="n"/>
      <c r="NQW25" s="406" t="n"/>
      <c r="NQX25" s="406" t="n"/>
      <c r="NQY25" s="406" t="n"/>
      <c r="NQZ25" s="406" t="n"/>
      <c r="NRA25" s="406" t="n"/>
      <c r="NRB25" s="406" t="n"/>
      <c r="NRC25" s="406" t="n"/>
      <c r="NRD25" s="406" t="n"/>
      <c r="NRE25" s="406" t="n"/>
      <c r="NRF25" s="406" t="n"/>
      <c r="NRG25" s="406" t="n"/>
      <c r="NRH25" s="406" t="n"/>
      <c r="NRI25" s="406" t="n"/>
      <c r="NRJ25" s="406" t="n"/>
      <c r="NRK25" s="406" t="n"/>
      <c r="NRL25" s="406" t="n"/>
      <c r="NRM25" s="406" t="n"/>
      <c r="NRN25" s="406" t="n"/>
      <c r="NRO25" s="406" t="n"/>
      <c r="NRP25" s="406" t="n"/>
      <c r="NRQ25" s="406" t="n"/>
      <c r="NRR25" s="406" t="n"/>
      <c r="NRS25" s="406" t="n"/>
      <c r="NRT25" s="406" t="n"/>
      <c r="NRU25" s="406" t="n"/>
      <c r="NRV25" s="406" t="n"/>
      <c r="NRW25" s="406" t="n"/>
      <c r="NRX25" s="406" t="n"/>
      <c r="NRY25" s="406" t="n"/>
      <c r="NRZ25" s="406" t="n"/>
      <c r="NSA25" s="406" t="n"/>
      <c r="NSB25" s="406" t="n"/>
      <c r="NSC25" s="406" t="n"/>
      <c r="NSD25" s="406" t="n"/>
      <c r="NSE25" s="406" t="n"/>
      <c r="NSF25" s="406" t="n"/>
      <c r="NSG25" s="406" t="n"/>
      <c r="NSH25" s="406" t="n"/>
      <c r="NSI25" s="406" t="n"/>
      <c r="NSJ25" s="406" t="n"/>
      <c r="NSK25" s="406" t="n"/>
      <c r="NSL25" s="406" t="n"/>
      <c r="NSM25" s="406" t="n"/>
      <c r="NSN25" s="406" t="n"/>
      <c r="NSO25" s="406" t="n"/>
      <c r="NSP25" s="406" t="n"/>
      <c r="NSQ25" s="406" t="n"/>
      <c r="NSR25" s="406" t="n"/>
      <c r="NSS25" s="406" t="n"/>
      <c r="NST25" s="406" t="n"/>
      <c r="NSU25" s="406" t="n"/>
      <c r="NSV25" s="406" t="n"/>
      <c r="NSW25" s="406" t="n"/>
      <c r="NSX25" s="406" t="n"/>
      <c r="NSY25" s="406" t="n"/>
      <c r="NSZ25" s="406" t="n"/>
      <c r="NTA25" s="406" t="n"/>
      <c r="NTB25" s="406" t="n"/>
      <c r="NTC25" s="406" t="n"/>
      <c r="NTD25" s="406" t="n"/>
      <c r="NTE25" s="406" t="n"/>
      <c r="NTF25" s="406" t="n"/>
      <c r="NTG25" s="406" t="n"/>
      <c r="NTH25" s="406" t="n"/>
      <c r="NTI25" s="406" t="n"/>
      <c r="NTJ25" s="406" t="n"/>
      <c r="NTK25" s="406" t="n"/>
      <c r="NTL25" s="406" t="n"/>
      <c r="NTM25" s="406" t="n"/>
      <c r="NTN25" s="406" t="n"/>
      <c r="NTO25" s="406" t="n"/>
      <c r="NTP25" s="406" t="n"/>
      <c r="NTQ25" s="406" t="n"/>
      <c r="NTR25" s="406" t="n"/>
      <c r="NTS25" s="406" t="n"/>
      <c r="NTT25" s="406" t="n"/>
      <c r="NTU25" s="406" t="n"/>
      <c r="NTV25" s="406" t="n"/>
      <c r="NTW25" s="406" t="n"/>
      <c r="NTX25" s="406" t="n"/>
      <c r="NTY25" s="406" t="n"/>
      <c r="NTZ25" s="406" t="n"/>
      <c r="NUA25" s="406" t="n"/>
      <c r="NUB25" s="406" t="n"/>
      <c r="NUC25" s="406" t="n"/>
      <c r="NUD25" s="406" t="n"/>
      <c r="NUE25" s="406" t="n"/>
      <c r="NUF25" s="406" t="n"/>
      <c r="NUG25" s="406" t="n"/>
      <c r="NUH25" s="406" t="n"/>
      <c r="NUI25" s="406" t="n"/>
      <c r="NUJ25" s="406" t="n"/>
      <c r="NUK25" s="406" t="n"/>
      <c r="NUL25" s="406" t="n"/>
      <c r="NUM25" s="406" t="n"/>
      <c r="NUN25" s="406" t="n"/>
      <c r="NUO25" s="406" t="n"/>
      <c r="NUP25" s="406" t="n"/>
      <c r="NUQ25" s="406" t="n"/>
      <c r="NUR25" s="406" t="n"/>
      <c r="NUS25" s="406" t="n"/>
      <c r="NUT25" s="406" t="n"/>
      <c r="NUU25" s="406" t="n"/>
      <c r="NUV25" s="406" t="n"/>
      <c r="NUW25" s="406" t="n"/>
      <c r="NUX25" s="406" t="n"/>
      <c r="NUY25" s="406" t="n"/>
      <c r="NUZ25" s="406" t="n"/>
      <c r="NVA25" s="406" t="n"/>
      <c r="NVB25" s="406" t="n"/>
      <c r="NVC25" s="406" t="n"/>
      <c r="NVD25" s="406" t="n"/>
      <c r="NVE25" s="406" t="n"/>
      <c r="NVF25" s="406" t="n"/>
      <c r="NVG25" s="406" t="n"/>
      <c r="NVH25" s="406" t="n"/>
      <c r="NVI25" s="406" t="n"/>
      <c r="NVJ25" s="406" t="n"/>
      <c r="NVK25" s="406" t="n"/>
      <c r="NVL25" s="406" t="n"/>
      <c r="NVM25" s="406" t="n"/>
      <c r="NVN25" s="406" t="n"/>
      <c r="NVO25" s="406" t="n"/>
      <c r="NVP25" s="406" t="n"/>
      <c r="NVQ25" s="406" t="n"/>
      <c r="NVR25" s="406" t="n"/>
      <c r="NVS25" s="406" t="n"/>
      <c r="NVT25" s="406" t="n"/>
      <c r="NVU25" s="406" t="n"/>
      <c r="NVV25" s="406" t="n"/>
      <c r="NVW25" s="406" t="n"/>
      <c r="NVX25" s="406" t="n"/>
      <c r="NVY25" s="406" t="n"/>
      <c r="NVZ25" s="406" t="n"/>
      <c r="NWA25" s="406" t="n"/>
      <c r="NWB25" s="406" t="n"/>
      <c r="NWC25" s="406" t="n"/>
      <c r="NWD25" s="406" t="n"/>
      <c r="NWE25" s="406" t="n"/>
      <c r="NWF25" s="406" t="n"/>
      <c r="NWG25" s="406" t="n"/>
      <c r="NWH25" s="406" t="n"/>
      <c r="NWI25" s="406" t="n"/>
      <c r="NWJ25" s="406" t="n"/>
      <c r="NWK25" s="406" t="n"/>
      <c r="NWL25" s="406" t="n"/>
      <c r="NWM25" s="406" t="n"/>
      <c r="NWN25" s="406" t="n"/>
      <c r="NWO25" s="406" t="n"/>
      <c r="NWP25" s="406" t="n"/>
      <c r="NWQ25" s="406" t="n"/>
      <c r="NWR25" s="406" t="n"/>
      <c r="NWS25" s="406" t="n"/>
      <c r="NWT25" s="406" t="n"/>
      <c r="NWU25" s="406" t="n"/>
      <c r="NWV25" s="406" t="n"/>
      <c r="NWW25" s="406" t="n"/>
      <c r="NWX25" s="406" t="n"/>
      <c r="NWY25" s="406" t="n"/>
      <c r="NWZ25" s="406" t="n"/>
      <c r="NXA25" s="406" t="n"/>
      <c r="NXB25" s="406" t="n"/>
      <c r="NXC25" s="406" t="n"/>
      <c r="NXD25" s="406" t="n"/>
      <c r="NXE25" s="406" t="n"/>
      <c r="NXF25" s="406" t="n"/>
      <c r="NXG25" s="406" t="n"/>
      <c r="NXH25" s="406" t="n"/>
      <c r="NXI25" s="406" t="n"/>
      <c r="NXJ25" s="406" t="n"/>
      <c r="NXK25" s="406" t="n"/>
      <c r="NXL25" s="406" t="n"/>
      <c r="NXM25" s="406" t="n"/>
      <c r="NXN25" s="406" t="n"/>
      <c r="NXO25" s="406" t="n"/>
      <c r="NXP25" s="406" t="n"/>
      <c r="NXQ25" s="406" t="n"/>
      <c r="NXR25" s="406" t="n"/>
      <c r="NXS25" s="406" t="n"/>
      <c r="NXT25" s="406" t="n"/>
      <c r="NXU25" s="406" t="n"/>
      <c r="NXV25" s="406" t="n"/>
      <c r="NXW25" s="406" t="n"/>
      <c r="NXX25" s="406" t="n"/>
      <c r="NXY25" s="406" t="n"/>
      <c r="NXZ25" s="406" t="n"/>
      <c r="NYA25" s="406" t="n"/>
      <c r="NYB25" s="406" t="n"/>
      <c r="NYC25" s="406" t="n"/>
      <c r="NYD25" s="406" t="n"/>
      <c r="NYE25" s="406" t="n"/>
      <c r="NYF25" s="406" t="n"/>
      <c r="NYG25" s="406" t="n"/>
      <c r="NYH25" s="406" t="n"/>
      <c r="NYI25" s="406" t="n"/>
      <c r="NYJ25" s="406" t="n"/>
      <c r="NYK25" s="406" t="n"/>
      <c r="NYL25" s="406" t="n"/>
      <c r="NYM25" s="406" t="n"/>
      <c r="NYN25" s="406" t="n"/>
      <c r="NYO25" s="406" t="n"/>
      <c r="NYP25" s="406" t="n"/>
      <c r="NYQ25" s="406" t="n"/>
      <c r="NYR25" s="406" t="n"/>
      <c r="NYS25" s="406" t="n"/>
      <c r="NYT25" s="406" t="n"/>
      <c r="NYU25" s="406" t="n"/>
      <c r="NYV25" s="406" t="n"/>
      <c r="NYW25" s="406" t="n"/>
      <c r="NYX25" s="406" t="n"/>
      <c r="NYY25" s="406" t="n"/>
      <c r="NYZ25" s="406" t="n"/>
      <c r="NZA25" s="406" t="n"/>
      <c r="NZB25" s="406" t="n"/>
      <c r="NZC25" s="406" t="n"/>
      <c r="NZD25" s="406" t="n"/>
      <c r="NZE25" s="406" t="n"/>
      <c r="NZF25" s="406" t="n"/>
      <c r="NZG25" s="406" t="n"/>
      <c r="NZH25" s="406" t="n"/>
      <c r="NZI25" s="406" t="n"/>
      <c r="NZJ25" s="406" t="n"/>
      <c r="NZK25" s="406" t="n"/>
      <c r="NZL25" s="406" t="n"/>
      <c r="NZM25" s="406" t="n"/>
      <c r="NZN25" s="406" t="n"/>
      <c r="NZO25" s="406" t="n"/>
      <c r="NZP25" s="406" t="n"/>
      <c r="NZQ25" s="406" t="n"/>
      <c r="NZR25" s="406" t="n"/>
      <c r="NZS25" s="406" t="n"/>
      <c r="NZT25" s="406" t="n"/>
      <c r="NZU25" s="406" t="n"/>
      <c r="NZV25" s="406" t="n"/>
      <c r="NZW25" s="406" t="n"/>
      <c r="NZX25" s="406" t="n"/>
      <c r="NZY25" s="406" t="n"/>
      <c r="NZZ25" s="406" t="n"/>
      <c r="OAA25" s="406" t="n"/>
      <c r="OAB25" s="406" t="n"/>
      <c r="OAC25" s="406" t="n"/>
      <c r="OAD25" s="406" t="n"/>
      <c r="OAE25" s="406" t="n"/>
      <c r="OAF25" s="406" t="n"/>
      <c r="OAG25" s="406" t="n"/>
      <c r="OAH25" s="406" t="n"/>
      <c r="OAI25" s="406" t="n"/>
      <c r="OAJ25" s="406" t="n"/>
      <c r="OAK25" s="406" t="n"/>
      <c r="OAL25" s="406" t="n"/>
      <c r="OAM25" s="406" t="n"/>
      <c r="OAN25" s="406" t="n"/>
      <c r="OAO25" s="406" t="n"/>
      <c r="OAP25" s="406" t="n"/>
      <c r="OAQ25" s="406" t="n"/>
      <c r="OAR25" s="406" t="n"/>
      <c r="OAS25" s="406" t="n"/>
      <c r="OAT25" s="406" t="n"/>
      <c r="OAU25" s="406" t="n"/>
      <c r="OAV25" s="406" t="n"/>
      <c r="OAW25" s="406" t="n"/>
      <c r="OAX25" s="406" t="n"/>
      <c r="OAY25" s="406" t="n"/>
      <c r="OAZ25" s="406" t="n"/>
      <c r="OBA25" s="406" t="n"/>
      <c r="OBB25" s="406" t="n"/>
      <c r="OBC25" s="406" t="n"/>
      <c r="OBD25" s="406" t="n"/>
      <c r="OBE25" s="406" t="n"/>
      <c r="OBF25" s="406" t="n"/>
      <c r="OBG25" s="406" t="n"/>
      <c r="OBH25" s="406" t="n"/>
      <c r="OBI25" s="406" t="n"/>
      <c r="OBJ25" s="406" t="n"/>
      <c r="OBK25" s="406" t="n"/>
      <c r="OBL25" s="406" t="n"/>
      <c r="OBM25" s="406" t="n"/>
      <c r="OBN25" s="406" t="n"/>
      <c r="OBO25" s="406" t="n"/>
      <c r="OBP25" s="406" t="n"/>
      <c r="OBQ25" s="406" t="n"/>
      <c r="OBR25" s="406" t="n"/>
      <c r="OBS25" s="406" t="n"/>
      <c r="OBT25" s="406" t="n"/>
      <c r="OBU25" s="406" t="n"/>
      <c r="OBV25" s="406" t="n"/>
      <c r="OBW25" s="406" t="n"/>
      <c r="OBX25" s="406" t="n"/>
      <c r="OBY25" s="406" t="n"/>
      <c r="OBZ25" s="406" t="n"/>
      <c r="OCA25" s="406" t="n"/>
      <c r="OCB25" s="406" t="n"/>
      <c r="OCC25" s="406" t="n"/>
      <c r="OCD25" s="406" t="n"/>
      <c r="OCE25" s="406" t="n"/>
      <c r="OCF25" s="406" t="n"/>
      <c r="OCG25" s="406" t="n"/>
      <c r="OCH25" s="406" t="n"/>
      <c r="OCI25" s="406" t="n"/>
      <c r="OCJ25" s="406" t="n"/>
      <c r="OCK25" s="406" t="n"/>
      <c r="OCL25" s="406" t="n"/>
      <c r="OCM25" s="406" t="n"/>
      <c r="OCN25" s="406" t="n"/>
      <c r="OCO25" s="406" t="n"/>
      <c r="OCP25" s="406" t="n"/>
      <c r="OCQ25" s="406" t="n"/>
      <c r="OCR25" s="406" t="n"/>
      <c r="OCS25" s="406" t="n"/>
      <c r="OCT25" s="406" t="n"/>
      <c r="OCU25" s="406" t="n"/>
      <c r="OCV25" s="406" t="n"/>
      <c r="OCW25" s="406" t="n"/>
      <c r="OCX25" s="406" t="n"/>
      <c r="OCY25" s="406" t="n"/>
      <c r="OCZ25" s="406" t="n"/>
      <c r="ODA25" s="406" t="n"/>
      <c r="ODB25" s="406" t="n"/>
      <c r="ODC25" s="406" t="n"/>
      <c r="ODD25" s="406" t="n"/>
      <c r="ODE25" s="406" t="n"/>
      <c r="ODF25" s="406" t="n"/>
      <c r="ODG25" s="406" t="n"/>
      <c r="ODH25" s="406" t="n"/>
      <c r="ODI25" s="406" t="n"/>
      <c r="ODJ25" s="406" t="n"/>
      <c r="ODK25" s="406" t="n"/>
      <c r="ODL25" s="406" t="n"/>
      <c r="ODM25" s="406" t="n"/>
      <c r="ODN25" s="406" t="n"/>
      <c r="ODO25" s="406" t="n"/>
      <c r="ODP25" s="406" t="n"/>
      <c r="ODQ25" s="406" t="n"/>
      <c r="ODR25" s="406" t="n"/>
      <c r="ODS25" s="406" t="n"/>
      <c r="ODT25" s="406" t="n"/>
      <c r="ODU25" s="406" t="n"/>
      <c r="ODV25" s="406" t="n"/>
      <c r="ODW25" s="406" t="n"/>
      <c r="ODX25" s="406" t="n"/>
      <c r="ODY25" s="406" t="n"/>
      <c r="ODZ25" s="406" t="n"/>
      <c r="OEA25" s="406" t="n"/>
      <c r="OEB25" s="406" t="n"/>
      <c r="OEC25" s="406" t="n"/>
      <c r="OED25" s="406" t="n"/>
      <c r="OEE25" s="406" t="n"/>
      <c r="OEF25" s="406" t="n"/>
      <c r="OEG25" s="406" t="n"/>
      <c r="OEH25" s="406" t="n"/>
      <c r="OEI25" s="406" t="n"/>
      <c r="OEJ25" s="406" t="n"/>
      <c r="OEK25" s="406" t="n"/>
      <c r="OEL25" s="406" t="n"/>
      <c r="OEM25" s="406" t="n"/>
      <c r="OEN25" s="406" t="n"/>
      <c r="OEO25" s="406" t="n"/>
      <c r="OEP25" s="406" t="n"/>
      <c r="OEQ25" s="406" t="n"/>
      <c r="OER25" s="406" t="n"/>
      <c r="OES25" s="406" t="n"/>
      <c r="OET25" s="406" t="n"/>
      <c r="OEU25" s="406" t="n"/>
      <c r="OEV25" s="406" t="n"/>
      <c r="OEW25" s="406" t="n"/>
      <c r="OEX25" s="406" t="n"/>
      <c r="OEY25" s="406" t="n"/>
      <c r="OEZ25" s="406" t="n"/>
      <c r="OFA25" s="406" t="n"/>
      <c r="OFB25" s="406" t="n"/>
      <c r="OFC25" s="406" t="n"/>
      <c r="OFD25" s="406" t="n"/>
      <c r="OFE25" s="406" t="n"/>
      <c r="OFF25" s="406" t="n"/>
      <c r="OFG25" s="406" t="n"/>
      <c r="OFH25" s="406" t="n"/>
      <c r="OFI25" s="406" t="n"/>
      <c r="OFJ25" s="406" t="n"/>
      <c r="OFK25" s="406" t="n"/>
      <c r="OFL25" s="406" t="n"/>
      <c r="OFM25" s="406" t="n"/>
      <c r="OFN25" s="406" t="n"/>
      <c r="OFO25" s="406" t="n"/>
      <c r="OFP25" s="406" t="n"/>
      <c r="OFQ25" s="406" t="n"/>
      <c r="OFR25" s="406" t="n"/>
      <c r="OFS25" s="406" t="n"/>
      <c r="OFT25" s="406" t="n"/>
      <c r="OFU25" s="406" t="n"/>
      <c r="OFV25" s="406" t="n"/>
      <c r="OFW25" s="406" t="n"/>
      <c r="OFX25" s="406" t="n"/>
      <c r="OFY25" s="406" t="n"/>
      <c r="OFZ25" s="406" t="n"/>
      <c r="OGA25" s="406" t="n"/>
      <c r="OGB25" s="406" t="n"/>
      <c r="OGC25" s="406" t="n"/>
      <c r="OGD25" s="406" t="n"/>
      <c r="OGE25" s="406" t="n"/>
      <c r="OGF25" s="406" t="n"/>
      <c r="OGG25" s="406" t="n"/>
      <c r="OGH25" s="406" t="n"/>
      <c r="OGI25" s="406" t="n"/>
      <c r="OGJ25" s="406" t="n"/>
      <c r="OGK25" s="406" t="n"/>
      <c r="OGL25" s="406" t="n"/>
      <c r="OGM25" s="406" t="n"/>
      <c r="OGN25" s="406" t="n"/>
      <c r="OGO25" s="406" t="n"/>
      <c r="OGP25" s="406" t="n"/>
      <c r="OGQ25" s="406" t="n"/>
      <c r="OGR25" s="406" t="n"/>
      <c r="OGS25" s="406" t="n"/>
      <c r="OGT25" s="406" t="n"/>
      <c r="OGU25" s="406" t="n"/>
      <c r="OGV25" s="406" t="n"/>
      <c r="OGW25" s="406" t="n"/>
      <c r="OGX25" s="406" t="n"/>
      <c r="OGY25" s="406" t="n"/>
      <c r="OGZ25" s="406" t="n"/>
      <c r="OHA25" s="406" t="n"/>
      <c r="OHB25" s="406" t="n"/>
      <c r="OHC25" s="406" t="n"/>
      <c r="OHD25" s="406" t="n"/>
      <c r="OHE25" s="406" t="n"/>
      <c r="OHF25" s="406" t="n"/>
      <c r="OHG25" s="406" t="n"/>
      <c r="OHH25" s="406" t="n"/>
      <c r="OHI25" s="406" t="n"/>
      <c r="OHJ25" s="406" t="n"/>
      <c r="OHK25" s="406" t="n"/>
      <c r="OHL25" s="406" t="n"/>
      <c r="OHM25" s="406" t="n"/>
      <c r="OHN25" s="406" t="n"/>
      <c r="OHO25" s="406" t="n"/>
      <c r="OHP25" s="406" t="n"/>
      <c r="OHQ25" s="406" t="n"/>
      <c r="OHR25" s="406" t="n"/>
      <c r="OHS25" s="406" t="n"/>
      <c r="OHT25" s="406" t="n"/>
      <c r="OHU25" s="406" t="n"/>
      <c r="OHV25" s="406" t="n"/>
      <c r="OHW25" s="406" t="n"/>
      <c r="OHX25" s="406" t="n"/>
      <c r="OHY25" s="406" t="n"/>
      <c r="OHZ25" s="406" t="n"/>
      <c r="OIA25" s="406" t="n"/>
      <c r="OIB25" s="406" t="n"/>
      <c r="OIC25" s="406" t="n"/>
      <c r="OID25" s="406" t="n"/>
      <c r="OIE25" s="406" t="n"/>
      <c r="OIF25" s="406" t="n"/>
      <c r="OIG25" s="406" t="n"/>
      <c r="OIH25" s="406" t="n"/>
      <c r="OII25" s="406" t="n"/>
      <c r="OIJ25" s="406" t="n"/>
      <c r="OIK25" s="406" t="n"/>
      <c r="OIL25" s="406" t="n"/>
      <c r="OIM25" s="406" t="n"/>
      <c r="OIN25" s="406" t="n"/>
      <c r="OIO25" s="406" t="n"/>
      <c r="OIP25" s="406" t="n"/>
      <c r="OIQ25" s="406" t="n"/>
      <c r="OIR25" s="406" t="n"/>
      <c r="OIS25" s="406" t="n"/>
      <c r="OIT25" s="406" t="n"/>
      <c r="OIU25" s="406" t="n"/>
      <c r="OIV25" s="406" t="n"/>
      <c r="OIW25" s="406" t="n"/>
      <c r="OIX25" s="406" t="n"/>
      <c r="OIY25" s="406" t="n"/>
      <c r="OIZ25" s="406" t="n"/>
      <c r="OJA25" s="406" t="n"/>
      <c r="OJB25" s="406" t="n"/>
      <c r="OJC25" s="406" t="n"/>
      <c r="OJD25" s="406" t="n"/>
      <c r="OJE25" s="406" t="n"/>
      <c r="OJF25" s="406" t="n"/>
      <c r="OJG25" s="406" t="n"/>
      <c r="OJH25" s="406" t="n"/>
      <c r="OJI25" s="406" t="n"/>
      <c r="OJJ25" s="406" t="n"/>
      <c r="OJK25" s="406" t="n"/>
      <c r="OJL25" s="406" t="n"/>
      <c r="OJM25" s="406" t="n"/>
      <c r="OJN25" s="406" t="n"/>
      <c r="OJO25" s="406" t="n"/>
      <c r="OJP25" s="406" t="n"/>
      <c r="OJQ25" s="406" t="n"/>
      <c r="OJR25" s="406" t="n"/>
      <c r="OJS25" s="406" t="n"/>
      <c r="OJT25" s="406" t="n"/>
      <c r="OJU25" s="406" t="n"/>
      <c r="OJV25" s="406" t="n"/>
      <c r="OJW25" s="406" t="n"/>
      <c r="OJX25" s="406" t="n"/>
      <c r="OJY25" s="406" t="n"/>
      <c r="OJZ25" s="406" t="n"/>
      <c r="OKA25" s="406" t="n"/>
      <c r="OKB25" s="406" t="n"/>
      <c r="OKC25" s="406" t="n"/>
      <c r="OKD25" s="406" t="n"/>
      <c r="OKE25" s="406" t="n"/>
      <c r="OKF25" s="406" t="n"/>
      <c r="OKG25" s="406" t="n"/>
      <c r="OKH25" s="406" t="n"/>
      <c r="OKI25" s="406" t="n"/>
      <c r="OKJ25" s="406" t="n"/>
      <c r="OKK25" s="406" t="n"/>
      <c r="OKL25" s="406" t="n"/>
      <c r="OKM25" s="406" t="n"/>
      <c r="OKN25" s="406" t="n"/>
      <c r="OKO25" s="406" t="n"/>
      <c r="OKP25" s="406" t="n"/>
      <c r="OKQ25" s="406" t="n"/>
      <c r="OKR25" s="406" t="n"/>
      <c r="OKS25" s="406" t="n"/>
      <c r="OKT25" s="406" t="n"/>
      <c r="OKU25" s="406" t="n"/>
      <c r="OKV25" s="406" t="n"/>
      <c r="OKW25" s="406" t="n"/>
      <c r="OKX25" s="406" t="n"/>
      <c r="OKY25" s="406" t="n"/>
      <c r="OKZ25" s="406" t="n"/>
      <c r="OLA25" s="406" t="n"/>
      <c r="OLB25" s="406" t="n"/>
      <c r="OLC25" s="406" t="n"/>
      <c r="OLD25" s="406" t="n"/>
      <c r="OLE25" s="406" t="n"/>
      <c r="OLF25" s="406" t="n"/>
      <c r="OLG25" s="406" t="n"/>
      <c r="OLH25" s="406" t="n"/>
      <c r="OLI25" s="406" t="n"/>
      <c r="OLJ25" s="406" t="n"/>
      <c r="OLK25" s="406" t="n"/>
      <c r="OLL25" s="406" t="n"/>
      <c r="OLM25" s="406" t="n"/>
      <c r="OLN25" s="406" t="n"/>
      <c r="OLO25" s="406" t="n"/>
      <c r="OLP25" s="406" t="n"/>
      <c r="OLQ25" s="406" t="n"/>
      <c r="OLR25" s="406" t="n"/>
      <c r="OLS25" s="406" t="n"/>
      <c r="OLT25" s="406" t="n"/>
      <c r="OLU25" s="406" t="n"/>
      <c r="OLV25" s="406" t="n"/>
      <c r="OLW25" s="406" t="n"/>
      <c r="OLX25" s="406" t="n"/>
      <c r="OLY25" s="406" t="n"/>
      <c r="OLZ25" s="406" t="n"/>
      <c r="OMA25" s="406" t="n"/>
      <c r="OMB25" s="406" t="n"/>
      <c r="OMC25" s="406" t="n"/>
      <c r="OMD25" s="406" t="n"/>
      <c r="OME25" s="406" t="n"/>
      <c r="OMF25" s="406" t="n"/>
      <c r="OMG25" s="406" t="n"/>
      <c r="OMH25" s="406" t="n"/>
      <c r="OMI25" s="406" t="n"/>
      <c r="OMJ25" s="406" t="n"/>
      <c r="OMK25" s="406" t="n"/>
      <c r="OML25" s="406" t="n"/>
      <c r="OMM25" s="406" t="n"/>
      <c r="OMN25" s="406" t="n"/>
      <c r="OMO25" s="406" t="n"/>
      <c r="OMP25" s="406" t="n"/>
      <c r="OMQ25" s="406" t="n"/>
      <c r="OMR25" s="406" t="n"/>
      <c r="OMS25" s="406" t="n"/>
      <c r="OMT25" s="406" t="n"/>
      <c r="OMU25" s="406" t="n"/>
      <c r="OMV25" s="406" t="n"/>
      <c r="OMW25" s="406" t="n"/>
      <c r="OMX25" s="406" t="n"/>
      <c r="OMY25" s="406" t="n"/>
      <c r="OMZ25" s="406" t="n"/>
      <c r="ONA25" s="406" t="n"/>
      <c r="ONB25" s="406" t="n"/>
      <c r="ONC25" s="406" t="n"/>
      <c r="OND25" s="406" t="n"/>
      <c r="ONE25" s="406" t="n"/>
      <c r="ONF25" s="406" t="n"/>
      <c r="ONG25" s="406" t="n"/>
      <c r="ONH25" s="406" t="n"/>
      <c r="ONI25" s="406" t="n"/>
      <c r="ONJ25" s="406" t="n"/>
      <c r="ONK25" s="406" t="n"/>
      <c r="ONL25" s="406" t="n"/>
      <c r="ONM25" s="406" t="n"/>
      <c r="ONN25" s="406" t="n"/>
      <c r="ONO25" s="406" t="n"/>
      <c r="ONP25" s="406" t="n"/>
      <c r="ONQ25" s="406" t="n"/>
      <c r="ONR25" s="406" t="n"/>
      <c r="ONS25" s="406" t="n"/>
      <c r="ONT25" s="406" t="n"/>
      <c r="ONU25" s="406" t="n"/>
      <c r="ONV25" s="406" t="n"/>
      <c r="ONW25" s="406" t="n"/>
      <c r="ONX25" s="406" t="n"/>
      <c r="ONY25" s="406" t="n"/>
      <c r="ONZ25" s="406" t="n"/>
      <c r="OOA25" s="406" t="n"/>
      <c r="OOB25" s="406" t="n"/>
      <c r="OOC25" s="406" t="n"/>
      <c r="OOD25" s="406" t="n"/>
      <c r="OOE25" s="406" t="n"/>
      <c r="OOF25" s="406" t="n"/>
      <c r="OOG25" s="406" t="n"/>
      <c r="OOH25" s="406" t="n"/>
      <c r="OOI25" s="406" t="n"/>
      <c r="OOJ25" s="406" t="n"/>
      <c r="OOK25" s="406" t="n"/>
      <c r="OOL25" s="406" t="n"/>
      <c r="OOM25" s="406" t="n"/>
      <c r="OON25" s="406" t="n"/>
      <c r="OOO25" s="406" t="n"/>
      <c r="OOP25" s="406" t="n"/>
      <c r="OOQ25" s="406" t="n"/>
      <c r="OOR25" s="406" t="n"/>
      <c r="OOS25" s="406" t="n"/>
      <c r="OOT25" s="406" t="n"/>
      <c r="OOU25" s="406" t="n"/>
      <c r="OOV25" s="406" t="n"/>
      <c r="OOW25" s="406" t="n"/>
      <c r="OOX25" s="406" t="n"/>
      <c r="OOY25" s="406" t="n"/>
      <c r="OOZ25" s="406" t="n"/>
      <c r="OPA25" s="406" t="n"/>
      <c r="OPB25" s="406" t="n"/>
      <c r="OPC25" s="406" t="n"/>
      <c r="OPD25" s="406" t="n"/>
      <c r="OPE25" s="406" t="n"/>
      <c r="OPF25" s="406" t="n"/>
      <c r="OPG25" s="406" t="n"/>
      <c r="OPH25" s="406" t="n"/>
      <c r="OPI25" s="406" t="n"/>
      <c r="OPJ25" s="406" t="n"/>
      <c r="OPK25" s="406" t="n"/>
      <c r="OPL25" s="406" t="n"/>
      <c r="OPM25" s="406" t="n"/>
      <c r="OPN25" s="406" t="n"/>
      <c r="OPO25" s="406" t="n"/>
      <c r="OPP25" s="406" t="n"/>
      <c r="OPQ25" s="406" t="n"/>
      <c r="OPR25" s="406" t="n"/>
      <c r="OPS25" s="406" t="n"/>
      <c r="OPT25" s="406" t="n"/>
      <c r="OPU25" s="406" t="n"/>
      <c r="OPV25" s="406" t="n"/>
      <c r="OPW25" s="406" t="n"/>
      <c r="OPX25" s="406" t="n"/>
      <c r="OPY25" s="406" t="n"/>
      <c r="OPZ25" s="406" t="n"/>
      <c r="OQA25" s="406" t="n"/>
      <c r="OQB25" s="406" t="n"/>
      <c r="OQC25" s="406" t="n"/>
      <c r="OQD25" s="406" t="n"/>
      <c r="OQE25" s="406" t="n"/>
      <c r="OQF25" s="406" t="n"/>
      <c r="OQG25" s="406" t="n"/>
      <c r="OQH25" s="406" t="n"/>
      <c r="OQI25" s="406" t="n"/>
      <c r="OQJ25" s="406" t="n"/>
      <c r="OQK25" s="406" t="n"/>
      <c r="OQL25" s="406" t="n"/>
      <c r="OQM25" s="406" t="n"/>
      <c r="OQN25" s="406" t="n"/>
      <c r="OQO25" s="406" t="n"/>
      <c r="OQP25" s="406" t="n"/>
      <c r="OQQ25" s="406" t="n"/>
      <c r="OQR25" s="406" t="n"/>
      <c r="OQS25" s="406" t="n"/>
      <c r="OQT25" s="406" t="n"/>
      <c r="OQU25" s="406" t="n"/>
      <c r="OQV25" s="406" t="n"/>
      <c r="OQW25" s="406" t="n"/>
      <c r="OQX25" s="406" t="n"/>
      <c r="OQY25" s="406" t="n"/>
      <c r="OQZ25" s="406" t="n"/>
      <c r="ORA25" s="406" t="n"/>
      <c r="ORB25" s="406" t="n"/>
      <c r="ORC25" s="406" t="n"/>
      <c r="ORD25" s="406" t="n"/>
      <c r="ORE25" s="406" t="n"/>
      <c r="ORF25" s="406" t="n"/>
      <c r="ORG25" s="406" t="n"/>
      <c r="ORH25" s="406" t="n"/>
      <c r="ORI25" s="406" t="n"/>
      <c r="ORJ25" s="406" t="n"/>
      <c r="ORK25" s="406" t="n"/>
      <c r="ORL25" s="406" t="n"/>
      <c r="ORM25" s="406" t="n"/>
      <c r="ORN25" s="406" t="n"/>
      <c r="ORO25" s="406" t="n"/>
      <c r="ORP25" s="406" t="n"/>
      <c r="ORQ25" s="406" t="n"/>
      <c r="ORR25" s="406" t="n"/>
      <c r="ORS25" s="406" t="n"/>
      <c r="ORT25" s="406" t="n"/>
      <c r="ORU25" s="406" t="n"/>
      <c r="ORV25" s="406" t="n"/>
      <c r="ORW25" s="406" t="n"/>
      <c r="ORX25" s="406" t="n"/>
      <c r="ORY25" s="406" t="n"/>
      <c r="ORZ25" s="406" t="n"/>
      <c r="OSA25" s="406" t="n"/>
      <c r="OSB25" s="406" t="n"/>
      <c r="OSC25" s="406" t="n"/>
      <c r="OSD25" s="406" t="n"/>
      <c r="OSE25" s="406" t="n"/>
      <c r="OSF25" s="406" t="n"/>
      <c r="OSG25" s="406" t="n"/>
      <c r="OSH25" s="406" t="n"/>
      <c r="OSI25" s="406" t="n"/>
      <c r="OSJ25" s="406" t="n"/>
      <c r="OSK25" s="406" t="n"/>
      <c r="OSL25" s="406" t="n"/>
      <c r="OSM25" s="406" t="n"/>
      <c r="OSN25" s="406" t="n"/>
      <c r="OSO25" s="406" t="n"/>
      <c r="OSP25" s="406" t="n"/>
      <c r="OSQ25" s="406" t="n"/>
      <c r="OSR25" s="406" t="n"/>
      <c r="OSS25" s="406" t="n"/>
      <c r="OST25" s="406" t="n"/>
      <c r="OSU25" s="406" t="n"/>
      <c r="OSV25" s="406" t="n"/>
      <c r="OSW25" s="406" t="n"/>
      <c r="OSX25" s="406" t="n"/>
      <c r="OSY25" s="406" t="n"/>
      <c r="OSZ25" s="406" t="n"/>
      <c r="OTA25" s="406" t="n"/>
      <c r="OTB25" s="406" t="n"/>
      <c r="OTC25" s="406" t="n"/>
      <c r="OTD25" s="406" t="n"/>
      <c r="OTE25" s="406" t="n"/>
      <c r="OTF25" s="406" t="n"/>
      <c r="OTG25" s="406" t="n"/>
      <c r="OTH25" s="406" t="n"/>
      <c r="OTI25" s="406" t="n"/>
      <c r="OTJ25" s="406" t="n"/>
      <c r="OTK25" s="406" t="n"/>
      <c r="OTL25" s="406" t="n"/>
      <c r="OTM25" s="406" t="n"/>
      <c r="OTN25" s="406" t="n"/>
      <c r="OTO25" s="406" t="n"/>
      <c r="OTP25" s="406" t="n"/>
      <c r="OTQ25" s="406" t="n"/>
      <c r="OTR25" s="406" t="n"/>
      <c r="OTS25" s="406" t="n"/>
      <c r="OTT25" s="406" t="n"/>
      <c r="OTU25" s="406" t="n"/>
      <c r="OTV25" s="406" t="n"/>
      <c r="OTW25" s="406" t="n"/>
      <c r="OTX25" s="406" t="n"/>
      <c r="OTY25" s="406" t="n"/>
      <c r="OTZ25" s="406" t="n"/>
      <c r="OUA25" s="406" t="n"/>
      <c r="OUB25" s="406" t="n"/>
      <c r="OUC25" s="406" t="n"/>
      <c r="OUD25" s="406" t="n"/>
      <c r="OUE25" s="406" t="n"/>
      <c r="OUF25" s="406" t="n"/>
      <c r="OUG25" s="406" t="n"/>
      <c r="OUH25" s="406" t="n"/>
      <c r="OUI25" s="406" t="n"/>
      <c r="OUJ25" s="406" t="n"/>
      <c r="OUK25" s="406" t="n"/>
      <c r="OUL25" s="406" t="n"/>
      <c r="OUM25" s="406" t="n"/>
      <c r="OUN25" s="406" t="n"/>
      <c r="OUO25" s="406" t="n"/>
      <c r="OUP25" s="406" t="n"/>
      <c r="OUQ25" s="406" t="n"/>
      <c r="OUR25" s="406" t="n"/>
      <c r="OUS25" s="406" t="n"/>
      <c r="OUT25" s="406" t="n"/>
      <c r="OUU25" s="406" t="n"/>
      <c r="OUV25" s="406" t="n"/>
      <c r="OUW25" s="406" t="n"/>
      <c r="OUX25" s="406" t="n"/>
      <c r="OUY25" s="406" t="n"/>
      <c r="OUZ25" s="406" t="n"/>
      <c r="OVA25" s="406" t="n"/>
      <c r="OVB25" s="406" t="n"/>
      <c r="OVC25" s="406" t="n"/>
      <c r="OVD25" s="406" t="n"/>
      <c r="OVE25" s="406" t="n"/>
      <c r="OVF25" s="406" t="n"/>
      <c r="OVG25" s="406" t="n"/>
      <c r="OVH25" s="406" t="n"/>
      <c r="OVI25" s="406" t="n"/>
      <c r="OVJ25" s="406" t="n"/>
      <c r="OVK25" s="406" t="n"/>
      <c r="OVL25" s="406" t="n"/>
      <c r="OVM25" s="406" t="n"/>
      <c r="OVN25" s="406" t="n"/>
      <c r="OVO25" s="406" t="n"/>
      <c r="OVP25" s="406" t="n"/>
      <c r="OVQ25" s="406" t="n"/>
      <c r="OVR25" s="406" t="n"/>
      <c r="OVS25" s="406" t="n"/>
      <c r="OVT25" s="406" t="n"/>
      <c r="OVU25" s="406" t="n"/>
      <c r="OVV25" s="406" t="n"/>
      <c r="OVW25" s="406" t="n"/>
      <c r="OVX25" s="406" t="n"/>
      <c r="OVY25" s="406" t="n"/>
      <c r="OVZ25" s="406" t="n"/>
      <c r="OWA25" s="406" t="n"/>
      <c r="OWB25" s="406" t="n"/>
      <c r="OWC25" s="406" t="n"/>
      <c r="OWD25" s="406" t="n"/>
      <c r="OWE25" s="406" t="n"/>
      <c r="OWF25" s="406" t="n"/>
      <c r="OWG25" s="406" t="n"/>
      <c r="OWH25" s="406" t="n"/>
      <c r="OWI25" s="406" t="n"/>
      <c r="OWJ25" s="406" t="n"/>
      <c r="OWK25" s="406" t="n"/>
      <c r="OWL25" s="406" t="n"/>
      <c r="OWM25" s="406" t="n"/>
      <c r="OWN25" s="406" t="n"/>
      <c r="OWO25" s="406" t="n"/>
      <c r="OWP25" s="406" t="n"/>
      <c r="OWQ25" s="406" t="n"/>
      <c r="OWR25" s="406" t="n"/>
      <c r="OWS25" s="406" t="n"/>
      <c r="OWT25" s="406" t="n"/>
      <c r="OWU25" s="406" t="n"/>
      <c r="OWV25" s="406" t="n"/>
      <c r="OWW25" s="406" t="n"/>
      <c r="OWX25" s="406" t="n"/>
      <c r="OWY25" s="406" t="n"/>
      <c r="OWZ25" s="406" t="n"/>
      <c r="OXA25" s="406" t="n"/>
      <c r="OXB25" s="406" t="n"/>
      <c r="OXC25" s="406" t="n"/>
      <c r="OXD25" s="406" t="n"/>
      <c r="OXE25" s="406" t="n"/>
      <c r="OXF25" s="406" t="n"/>
      <c r="OXG25" s="406" t="n"/>
      <c r="OXH25" s="406" t="n"/>
      <c r="OXI25" s="406" t="n"/>
      <c r="OXJ25" s="406" t="n"/>
      <c r="OXK25" s="406" t="n"/>
      <c r="OXL25" s="406" t="n"/>
      <c r="OXM25" s="406" t="n"/>
      <c r="OXN25" s="406" t="n"/>
      <c r="OXO25" s="406" t="n"/>
      <c r="OXP25" s="406" t="n"/>
      <c r="OXQ25" s="406" t="n"/>
      <c r="OXR25" s="406" t="n"/>
      <c r="OXS25" s="406" t="n"/>
      <c r="OXT25" s="406" t="n"/>
      <c r="OXU25" s="406" t="n"/>
      <c r="OXV25" s="406" t="n"/>
      <c r="OXW25" s="406" t="n"/>
      <c r="OXX25" s="406" t="n"/>
      <c r="OXY25" s="406" t="n"/>
      <c r="OXZ25" s="406" t="n"/>
      <c r="OYA25" s="406" t="n"/>
      <c r="OYB25" s="406" t="n"/>
      <c r="OYC25" s="406" t="n"/>
      <c r="OYD25" s="406" t="n"/>
      <c r="OYE25" s="406" t="n"/>
      <c r="OYF25" s="406" t="n"/>
      <c r="OYG25" s="406" t="n"/>
      <c r="OYH25" s="406" t="n"/>
      <c r="OYI25" s="406" t="n"/>
      <c r="OYJ25" s="406" t="n"/>
      <c r="OYK25" s="406" t="n"/>
      <c r="OYL25" s="406" t="n"/>
      <c r="OYM25" s="406" t="n"/>
      <c r="OYN25" s="406" t="n"/>
      <c r="OYO25" s="406" t="n"/>
      <c r="OYP25" s="406" t="n"/>
      <c r="OYQ25" s="406" t="n"/>
      <c r="OYR25" s="406" t="n"/>
      <c r="OYS25" s="406" t="n"/>
      <c r="OYT25" s="406" t="n"/>
      <c r="OYU25" s="406" t="n"/>
      <c r="OYV25" s="406" t="n"/>
      <c r="OYW25" s="406" t="n"/>
      <c r="OYX25" s="406" t="n"/>
      <c r="OYY25" s="406" t="n"/>
      <c r="OYZ25" s="406" t="n"/>
      <c r="OZA25" s="406" t="n"/>
      <c r="OZB25" s="406" t="n"/>
      <c r="OZC25" s="406" t="n"/>
      <c r="OZD25" s="406" t="n"/>
      <c r="OZE25" s="406" t="n"/>
      <c r="OZF25" s="406" t="n"/>
      <c r="OZG25" s="406" t="n"/>
      <c r="OZH25" s="406" t="n"/>
      <c r="OZI25" s="406" t="n"/>
      <c r="OZJ25" s="406" t="n"/>
      <c r="OZK25" s="406" t="n"/>
      <c r="OZL25" s="406" t="n"/>
      <c r="OZM25" s="406" t="n"/>
      <c r="OZN25" s="406" t="n"/>
      <c r="OZO25" s="406" t="n"/>
      <c r="OZP25" s="406" t="n"/>
      <c r="OZQ25" s="406" t="n"/>
      <c r="OZR25" s="406" t="n"/>
      <c r="OZS25" s="406" t="n"/>
      <c r="OZT25" s="406" t="n"/>
      <c r="OZU25" s="406" t="n"/>
      <c r="OZV25" s="406" t="n"/>
      <c r="OZW25" s="406" t="n"/>
      <c r="OZX25" s="406" t="n"/>
      <c r="OZY25" s="406" t="n"/>
      <c r="OZZ25" s="406" t="n"/>
      <c r="PAA25" s="406" t="n"/>
      <c r="PAB25" s="406" t="n"/>
      <c r="PAC25" s="406" t="n"/>
      <c r="PAD25" s="406" t="n"/>
      <c r="PAE25" s="406" t="n"/>
      <c r="PAF25" s="406" t="n"/>
      <c r="PAG25" s="406" t="n"/>
      <c r="PAH25" s="406" t="n"/>
      <c r="PAI25" s="406" t="n"/>
      <c r="PAJ25" s="406" t="n"/>
      <c r="PAK25" s="406" t="n"/>
      <c r="PAL25" s="406" t="n"/>
      <c r="PAM25" s="406" t="n"/>
      <c r="PAN25" s="406" t="n"/>
      <c r="PAO25" s="406" t="n"/>
      <c r="PAP25" s="406" t="n"/>
      <c r="PAQ25" s="406" t="n"/>
      <c r="PAR25" s="406" t="n"/>
      <c r="PAS25" s="406" t="n"/>
      <c r="PAT25" s="406" t="n"/>
      <c r="PAU25" s="406" t="n"/>
      <c r="PAV25" s="406" t="n"/>
      <c r="PAW25" s="406" t="n"/>
      <c r="PAX25" s="406" t="n"/>
      <c r="PAY25" s="406" t="n"/>
      <c r="PAZ25" s="406" t="n"/>
      <c r="PBA25" s="406" t="n"/>
      <c r="PBB25" s="406" t="n"/>
      <c r="PBC25" s="406" t="n"/>
      <c r="PBD25" s="406" t="n"/>
      <c r="PBE25" s="406" t="n"/>
      <c r="PBF25" s="406" t="n"/>
      <c r="PBG25" s="406" t="n"/>
      <c r="PBH25" s="406" t="n"/>
      <c r="PBI25" s="406" t="n"/>
      <c r="PBJ25" s="406" t="n"/>
      <c r="PBK25" s="406" t="n"/>
      <c r="PBL25" s="406" t="n"/>
      <c r="PBM25" s="406" t="n"/>
      <c r="PBN25" s="406" t="n"/>
      <c r="PBO25" s="406" t="n"/>
      <c r="PBP25" s="406" t="n"/>
      <c r="PBQ25" s="406" t="n"/>
      <c r="PBR25" s="406" t="n"/>
      <c r="PBS25" s="406" t="n"/>
      <c r="PBT25" s="406" t="n"/>
      <c r="PBU25" s="406" t="n"/>
      <c r="PBV25" s="406" t="n"/>
      <c r="PBW25" s="406" t="n"/>
      <c r="PBX25" s="406" t="n"/>
      <c r="PBY25" s="406" t="n"/>
      <c r="PBZ25" s="406" t="n"/>
      <c r="PCA25" s="406" t="n"/>
      <c r="PCB25" s="406" t="n"/>
      <c r="PCC25" s="406" t="n"/>
      <c r="PCD25" s="406" t="n"/>
      <c r="PCE25" s="406" t="n"/>
      <c r="PCF25" s="406" t="n"/>
      <c r="PCG25" s="406" t="n"/>
      <c r="PCH25" s="406" t="n"/>
      <c r="PCI25" s="406" t="n"/>
      <c r="PCJ25" s="406" t="n"/>
      <c r="PCK25" s="406" t="n"/>
      <c r="PCL25" s="406" t="n"/>
      <c r="PCM25" s="406" t="n"/>
      <c r="PCN25" s="406" t="n"/>
      <c r="PCO25" s="406" t="n"/>
      <c r="PCP25" s="406" t="n"/>
      <c r="PCQ25" s="406" t="n"/>
      <c r="PCR25" s="406" t="n"/>
      <c r="PCS25" s="406" t="n"/>
      <c r="PCT25" s="406" t="n"/>
      <c r="PCU25" s="406" t="n"/>
      <c r="PCV25" s="406" t="n"/>
      <c r="PCW25" s="406" t="n"/>
      <c r="PCX25" s="406" t="n"/>
      <c r="PCY25" s="406" t="n"/>
      <c r="PCZ25" s="406" t="n"/>
      <c r="PDA25" s="406" t="n"/>
      <c r="PDB25" s="406" t="n"/>
      <c r="PDC25" s="406" t="n"/>
      <c r="PDD25" s="406" t="n"/>
      <c r="PDE25" s="406" t="n"/>
      <c r="PDF25" s="406" t="n"/>
      <c r="PDG25" s="406" t="n"/>
      <c r="PDH25" s="406" t="n"/>
      <c r="PDI25" s="406" t="n"/>
      <c r="PDJ25" s="406" t="n"/>
      <c r="PDK25" s="406" t="n"/>
      <c r="PDL25" s="406" t="n"/>
      <c r="PDM25" s="406" t="n"/>
      <c r="PDN25" s="406" t="n"/>
      <c r="PDO25" s="406" t="n"/>
      <c r="PDP25" s="406" t="n"/>
      <c r="PDQ25" s="406" t="n"/>
      <c r="PDR25" s="406" t="n"/>
      <c r="PDS25" s="406" t="n"/>
      <c r="PDT25" s="406" t="n"/>
      <c r="PDU25" s="406" t="n"/>
      <c r="PDV25" s="406" t="n"/>
      <c r="PDW25" s="406" t="n"/>
      <c r="PDX25" s="406" t="n"/>
      <c r="PDY25" s="406" t="n"/>
      <c r="PDZ25" s="406" t="n"/>
      <c r="PEA25" s="406" t="n"/>
      <c r="PEB25" s="406" t="n"/>
      <c r="PEC25" s="406" t="n"/>
      <c r="PED25" s="406" t="n"/>
      <c r="PEE25" s="406" t="n"/>
      <c r="PEF25" s="406" t="n"/>
      <c r="PEG25" s="406" t="n"/>
      <c r="PEH25" s="406" t="n"/>
      <c r="PEI25" s="406" t="n"/>
      <c r="PEJ25" s="406" t="n"/>
      <c r="PEK25" s="406" t="n"/>
      <c r="PEL25" s="406" t="n"/>
      <c r="PEM25" s="406" t="n"/>
      <c r="PEN25" s="406" t="n"/>
      <c r="PEO25" s="406" t="n"/>
      <c r="PEP25" s="406" t="n"/>
      <c r="PEQ25" s="406" t="n"/>
      <c r="PER25" s="406" t="n"/>
      <c r="PES25" s="406" t="n"/>
      <c r="PET25" s="406" t="n"/>
      <c r="PEU25" s="406" t="n"/>
      <c r="PEV25" s="406" t="n"/>
      <c r="PEW25" s="406" t="n"/>
      <c r="PEX25" s="406" t="n"/>
      <c r="PEY25" s="406" t="n"/>
      <c r="PEZ25" s="406" t="n"/>
      <c r="PFA25" s="406" t="n"/>
      <c r="PFB25" s="406" t="n"/>
      <c r="PFC25" s="406" t="n"/>
      <c r="PFD25" s="406" t="n"/>
      <c r="PFE25" s="406" t="n"/>
      <c r="PFF25" s="406" t="n"/>
      <c r="PFG25" s="406" t="n"/>
      <c r="PFH25" s="406" t="n"/>
      <c r="PFI25" s="406" t="n"/>
      <c r="PFJ25" s="406" t="n"/>
      <c r="PFK25" s="406" t="n"/>
      <c r="PFL25" s="406" t="n"/>
      <c r="PFM25" s="406" t="n"/>
      <c r="PFN25" s="406" t="n"/>
      <c r="PFO25" s="406" t="n"/>
      <c r="PFP25" s="406" t="n"/>
      <c r="PFQ25" s="406" t="n"/>
      <c r="PFR25" s="406" t="n"/>
      <c r="PFS25" s="406" t="n"/>
      <c r="PFT25" s="406" t="n"/>
      <c r="PFU25" s="406" t="n"/>
      <c r="PFV25" s="406" t="n"/>
      <c r="PFW25" s="406" t="n"/>
      <c r="PFX25" s="406" t="n"/>
      <c r="PFY25" s="406" t="n"/>
      <c r="PFZ25" s="406" t="n"/>
      <c r="PGA25" s="406" t="n"/>
      <c r="PGB25" s="406" t="n"/>
      <c r="PGC25" s="406" t="n"/>
      <c r="PGD25" s="406" t="n"/>
      <c r="PGE25" s="406" t="n"/>
      <c r="PGF25" s="406" t="n"/>
      <c r="PGG25" s="406" t="n"/>
      <c r="PGH25" s="406" t="n"/>
      <c r="PGI25" s="406" t="n"/>
      <c r="PGJ25" s="406" t="n"/>
      <c r="PGK25" s="406" t="n"/>
      <c r="PGL25" s="406" t="n"/>
      <c r="PGM25" s="406" t="n"/>
      <c r="PGN25" s="406" t="n"/>
      <c r="PGO25" s="406" t="n"/>
      <c r="PGP25" s="406" t="n"/>
      <c r="PGQ25" s="406" t="n"/>
      <c r="PGR25" s="406" t="n"/>
      <c r="PGS25" s="406" t="n"/>
      <c r="PGT25" s="406" t="n"/>
      <c r="PGU25" s="406" t="n"/>
      <c r="PGV25" s="406" t="n"/>
      <c r="PGW25" s="406" t="n"/>
      <c r="PGX25" s="406" t="n"/>
      <c r="PGY25" s="406" t="n"/>
      <c r="PGZ25" s="406" t="n"/>
      <c r="PHA25" s="406" t="n"/>
      <c r="PHB25" s="406" t="n"/>
      <c r="PHC25" s="406" t="n"/>
      <c r="PHD25" s="406" t="n"/>
      <c r="PHE25" s="406" t="n"/>
      <c r="PHF25" s="406" t="n"/>
      <c r="PHG25" s="406" t="n"/>
      <c r="PHH25" s="406" t="n"/>
      <c r="PHI25" s="406" t="n"/>
      <c r="PHJ25" s="406" t="n"/>
      <c r="PHK25" s="406" t="n"/>
      <c r="PHL25" s="406" t="n"/>
      <c r="PHM25" s="406" t="n"/>
      <c r="PHN25" s="406" t="n"/>
      <c r="PHO25" s="406" t="n"/>
      <c r="PHP25" s="406" t="n"/>
      <c r="PHQ25" s="406" t="n"/>
      <c r="PHR25" s="406" t="n"/>
      <c r="PHS25" s="406" t="n"/>
      <c r="PHT25" s="406" t="n"/>
      <c r="PHU25" s="406" t="n"/>
      <c r="PHV25" s="406" t="n"/>
      <c r="PHW25" s="406" t="n"/>
      <c r="PHX25" s="406" t="n"/>
      <c r="PHY25" s="406" t="n"/>
      <c r="PHZ25" s="406" t="n"/>
      <c r="PIA25" s="406" t="n"/>
      <c r="PIB25" s="406" t="n"/>
      <c r="PIC25" s="406" t="n"/>
      <c r="PID25" s="406" t="n"/>
      <c r="PIE25" s="406" t="n"/>
      <c r="PIF25" s="406" t="n"/>
      <c r="PIG25" s="406" t="n"/>
      <c r="PIH25" s="406" t="n"/>
      <c r="PII25" s="406" t="n"/>
      <c r="PIJ25" s="406" t="n"/>
      <c r="PIK25" s="406" t="n"/>
      <c r="PIL25" s="406" t="n"/>
      <c r="PIM25" s="406" t="n"/>
      <c r="PIN25" s="406" t="n"/>
      <c r="PIO25" s="406" t="n"/>
      <c r="PIP25" s="406" t="n"/>
      <c r="PIQ25" s="406" t="n"/>
      <c r="PIR25" s="406" t="n"/>
      <c r="PIS25" s="406" t="n"/>
      <c r="PIT25" s="406" t="n"/>
      <c r="PIU25" s="406" t="n"/>
      <c r="PIV25" s="406" t="n"/>
      <c r="PIW25" s="406" t="n"/>
      <c r="PIX25" s="406" t="n"/>
      <c r="PIY25" s="406" t="n"/>
      <c r="PIZ25" s="406" t="n"/>
      <c r="PJA25" s="406" t="n"/>
      <c r="PJB25" s="406" t="n"/>
      <c r="PJC25" s="406" t="n"/>
      <c r="PJD25" s="406" t="n"/>
      <c r="PJE25" s="406" t="n"/>
      <c r="PJF25" s="406" t="n"/>
      <c r="PJG25" s="406" t="n"/>
      <c r="PJH25" s="406" t="n"/>
      <c r="PJI25" s="406" t="n"/>
      <c r="PJJ25" s="406" t="n"/>
      <c r="PJK25" s="406" t="n"/>
      <c r="PJL25" s="406" t="n"/>
      <c r="PJM25" s="406" t="n"/>
      <c r="PJN25" s="406" t="n"/>
      <c r="PJO25" s="406" t="n"/>
      <c r="PJP25" s="406" t="n"/>
      <c r="PJQ25" s="406" t="n"/>
      <c r="PJR25" s="406" t="n"/>
      <c r="PJS25" s="406" t="n"/>
      <c r="PJT25" s="406" t="n"/>
      <c r="PJU25" s="406" t="n"/>
      <c r="PJV25" s="406" t="n"/>
      <c r="PJW25" s="406" t="n"/>
      <c r="PJX25" s="406" t="n"/>
      <c r="PJY25" s="406" t="n"/>
      <c r="PJZ25" s="406" t="n"/>
      <c r="PKA25" s="406" t="n"/>
      <c r="PKB25" s="406" t="n"/>
      <c r="PKC25" s="406" t="n"/>
      <c r="PKD25" s="406" t="n"/>
      <c r="PKE25" s="406" t="n"/>
      <c r="PKF25" s="406" t="n"/>
      <c r="PKG25" s="406" t="n"/>
      <c r="PKH25" s="406" t="n"/>
      <c r="PKI25" s="406" t="n"/>
      <c r="PKJ25" s="406" t="n"/>
      <c r="PKK25" s="406" t="n"/>
      <c r="PKL25" s="406" t="n"/>
      <c r="PKM25" s="406" t="n"/>
      <c r="PKN25" s="406" t="n"/>
      <c r="PKO25" s="406" t="n"/>
      <c r="PKP25" s="406" t="n"/>
      <c r="PKQ25" s="406" t="n"/>
      <c r="PKR25" s="406" t="n"/>
      <c r="PKS25" s="406" t="n"/>
      <c r="PKT25" s="406" t="n"/>
      <c r="PKU25" s="406" t="n"/>
      <c r="PKV25" s="406" t="n"/>
      <c r="PKW25" s="406" t="n"/>
      <c r="PKX25" s="406" t="n"/>
      <c r="PKY25" s="406" t="n"/>
      <c r="PKZ25" s="406" t="n"/>
      <c r="PLA25" s="406" t="n"/>
      <c r="PLB25" s="406" t="n"/>
      <c r="PLC25" s="406" t="n"/>
      <c r="PLD25" s="406" t="n"/>
      <c r="PLE25" s="406" t="n"/>
      <c r="PLF25" s="406" t="n"/>
      <c r="PLG25" s="406" t="n"/>
      <c r="PLH25" s="406" t="n"/>
      <c r="PLI25" s="406" t="n"/>
      <c r="PLJ25" s="406" t="n"/>
      <c r="PLK25" s="406" t="n"/>
      <c r="PLL25" s="406" t="n"/>
      <c r="PLM25" s="406" t="n"/>
      <c r="PLN25" s="406" t="n"/>
      <c r="PLO25" s="406" t="n"/>
      <c r="PLP25" s="406" t="n"/>
      <c r="PLQ25" s="406" t="n"/>
      <c r="PLR25" s="406" t="n"/>
      <c r="PLS25" s="406" t="n"/>
      <c r="PLT25" s="406" t="n"/>
      <c r="PLU25" s="406" t="n"/>
      <c r="PLV25" s="406" t="n"/>
      <c r="PLW25" s="406" t="n"/>
      <c r="PLX25" s="406" t="n"/>
      <c r="PLY25" s="406" t="n"/>
      <c r="PLZ25" s="406" t="n"/>
      <c r="PMA25" s="406" t="n"/>
      <c r="PMB25" s="406" t="n"/>
      <c r="PMC25" s="406" t="n"/>
      <c r="PMD25" s="406" t="n"/>
      <c r="PME25" s="406" t="n"/>
      <c r="PMF25" s="406" t="n"/>
      <c r="PMG25" s="406" t="n"/>
      <c r="PMH25" s="406" t="n"/>
      <c r="PMI25" s="406" t="n"/>
      <c r="PMJ25" s="406" t="n"/>
      <c r="PMK25" s="406" t="n"/>
      <c r="PML25" s="406" t="n"/>
      <c r="PMM25" s="406" t="n"/>
      <c r="PMN25" s="406" t="n"/>
      <c r="PMO25" s="406" t="n"/>
      <c r="PMP25" s="406" t="n"/>
      <c r="PMQ25" s="406" t="n"/>
      <c r="PMR25" s="406" t="n"/>
      <c r="PMS25" s="406" t="n"/>
      <c r="PMT25" s="406" t="n"/>
      <c r="PMU25" s="406" t="n"/>
      <c r="PMV25" s="406" t="n"/>
      <c r="PMW25" s="406" t="n"/>
      <c r="PMX25" s="406" t="n"/>
      <c r="PMY25" s="406" t="n"/>
      <c r="PMZ25" s="406" t="n"/>
      <c r="PNA25" s="406" t="n"/>
      <c r="PNB25" s="406" t="n"/>
      <c r="PNC25" s="406" t="n"/>
      <c r="PND25" s="406" t="n"/>
      <c r="PNE25" s="406" t="n"/>
      <c r="PNF25" s="406" t="n"/>
      <c r="PNG25" s="406" t="n"/>
      <c r="PNH25" s="406" t="n"/>
      <c r="PNI25" s="406" t="n"/>
      <c r="PNJ25" s="406" t="n"/>
      <c r="PNK25" s="406" t="n"/>
      <c r="PNL25" s="406" t="n"/>
      <c r="PNM25" s="406" t="n"/>
      <c r="PNN25" s="406" t="n"/>
      <c r="PNO25" s="406" t="n"/>
      <c r="PNP25" s="406" t="n"/>
      <c r="PNQ25" s="406" t="n"/>
      <c r="PNR25" s="406" t="n"/>
      <c r="PNS25" s="406" t="n"/>
      <c r="PNT25" s="406" t="n"/>
      <c r="PNU25" s="406" t="n"/>
      <c r="PNV25" s="406" t="n"/>
      <c r="PNW25" s="406" t="n"/>
      <c r="PNX25" s="406" t="n"/>
      <c r="PNY25" s="406" t="n"/>
      <c r="PNZ25" s="406" t="n"/>
      <c r="POA25" s="406" t="n"/>
      <c r="POB25" s="406" t="n"/>
      <c r="POC25" s="406" t="n"/>
      <c r="POD25" s="406" t="n"/>
      <c r="POE25" s="406" t="n"/>
      <c r="POF25" s="406" t="n"/>
      <c r="POG25" s="406" t="n"/>
      <c r="POH25" s="406" t="n"/>
      <c r="POI25" s="406" t="n"/>
      <c r="POJ25" s="406" t="n"/>
      <c r="POK25" s="406" t="n"/>
      <c r="POL25" s="406" t="n"/>
      <c r="POM25" s="406" t="n"/>
      <c r="PON25" s="406" t="n"/>
      <c r="POO25" s="406" t="n"/>
      <c r="POP25" s="406" t="n"/>
      <c r="POQ25" s="406" t="n"/>
      <c r="POR25" s="406" t="n"/>
      <c r="POS25" s="406" t="n"/>
      <c r="POT25" s="406" t="n"/>
      <c r="POU25" s="406" t="n"/>
      <c r="POV25" s="406" t="n"/>
      <c r="POW25" s="406" t="n"/>
      <c r="POX25" s="406" t="n"/>
      <c r="POY25" s="406" t="n"/>
      <c r="POZ25" s="406" t="n"/>
      <c r="PPA25" s="406" t="n"/>
      <c r="PPB25" s="406" t="n"/>
      <c r="PPC25" s="406" t="n"/>
      <c r="PPD25" s="406" t="n"/>
      <c r="PPE25" s="406" t="n"/>
      <c r="PPF25" s="406" t="n"/>
      <c r="PPG25" s="406" t="n"/>
      <c r="PPH25" s="406" t="n"/>
      <c r="PPI25" s="406" t="n"/>
      <c r="PPJ25" s="406" t="n"/>
      <c r="PPK25" s="406" t="n"/>
      <c r="PPL25" s="406" t="n"/>
      <c r="PPM25" s="406" t="n"/>
      <c r="PPN25" s="406" t="n"/>
      <c r="PPO25" s="406" t="n"/>
      <c r="PPP25" s="406" t="n"/>
      <c r="PPQ25" s="406" t="n"/>
      <c r="PPR25" s="406" t="n"/>
      <c r="PPS25" s="406" t="n"/>
      <c r="PPT25" s="406" t="n"/>
      <c r="PPU25" s="406" t="n"/>
      <c r="PPV25" s="406" t="n"/>
      <c r="PPW25" s="406" t="n"/>
      <c r="PPX25" s="406" t="n"/>
      <c r="PPY25" s="406" t="n"/>
      <c r="PPZ25" s="406" t="n"/>
      <c r="PQA25" s="406" t="n"/>
      <c r="PQB25" s="406" t="n"/>
      <c r="PQC25" s="406" t="n"/>
      <c r="PQD25" s="406" t="n"/>
      <c r="PQE25" s="406" t="n"/>
      <c r="PQF25" s="406" t="n"/>
      <c r="PQG25" s="406" t="n"/>
      <c r="PQH25" s="406" t="n"/>
      <c r="PQI25" s="406" t="n"/>
      <c r="PQJ25" s="406" t="n"/>
      <c r="PQK25" s="406" t="n"/>
      <c r="PQL25" s="406" t="n"/>
      <c r="PQM25" s="406" t="n"/>
      <c r="PQN25" s="406" t="n"/>
      <c r="PQO25" s="406" t="n"/>
      <c r="PQP25" s="406" t="n"/>
      <c r="PQQ25" s="406" t="n"/>
      <c r="PQR25" s="406" t="n"/>
      <c r="PQS25" s="406" t="n"/>
      <c r="PQT25" s="406" t="n"/>
      <c r="PQU25" s="406" t="n"/>
      <c r="PQV25" s="406" t="n"/>
      <c r="PQW25" s="406" t="n"/>
      <c r="PQX25" s="406" t="n"/>
      <c r="PQY25" s="406" t="n"/>
      <c r="PQZ25" s="406" t="n"/>
      <c r="PRA25" s="406" t="n"/>
      <c r="PRB25" s="406" t="n"/>
      <c r="PRC25" s="406" t="n"/>
      <c r="PRD25" s="406" t="n"/>
      <c r="PRE25" s="406" t="n"/>
      <c r="PRF25" s="406" t="n"/>
      <c r="PRG25" s="406" t="n"/>
      <c r="PRH25" s="406" t="n"/>
      <c r="PRI25" s="406" t="n"/>
      <c r="PRJ25" s="406" t="n"/>
      <c r="PRK25" s="406" t="n"/>
      <c r="PRL25" s="406" t="n"/>
      <c r="PRM25" s="406" t="n"/>
      <c r="PRN25" s="406" t="n"/>
      <c r="PRO25" s="406" t="n"/>
      <c r="PRP25" s="406" t="n"/>
      <c r="PRQ25" s="406" t="n"/>
      <c r="PRR25" s="406" t="n"/>
      <c r="PRS25" s="406" t="n"/>
      <c r="PRT25" s="406" t="n"/>
      <c r="PRU25" s="406" t="n"/>
      <c r="PRV25" s="406" t="n"/>
      <c r="PRW25" s="406" t="n"/>
      <c r="PRX25" s="406" t="n"/>
      <c r="PRY25" s="406" t="n"/>
      <c r="PRZ25" s="406" t="n"/>
      <c r="PSA25" s="406" t="n"/>
      <c r="PSB25" s="406" t="n"/>
      <c r="PSC25" s="406" t="n"/>
      <c r="PSD25" s="406" t="n"/>
      <c r="PSE25" s="406" t="n"/>
      <c r="PSF25" s="406" t="n"/>
      <c r="PSG25" s="406" t="n"/>
      <c r="PSH25" s="406" t="n"/>
      <c r="PSI25" s="406" t="n"/>
      <c r="PSJ25" s="406" t="n"/>
      <c r="PSK25" s="406" t="n"/>
      <c r="PSL25" s="406" t="n"/>
      <c r="PSM25" s="406" t="n"/>
      <c r="PSN25" s="406" t="n"/>
      <c r="PSO25" s="406" t="n"/>
      <c r="PSP25" s="406" t="n"/>
      <c r="PSQ25" s="406" t="n"/>
      <c r="PSR25" s="406" t="n"/>
      <c r="PSS25" s="406" t="n"/>
      <c r="PST25" s="406" t="n"/>
      <c r="PSU25" s="406" t="n"/>
      <c r="PSV25" s="406" t="n"/>
      <c r="PSW25" s="406" t="n"/>
      <c r="PSX25" s="406" t="n"/>
      <c r="PSY25" s="406" t="n"/>
      <c r="PSZ25" s="406" t="n"/>
      <c r="PTA25" s="406" t="n"/>
      <c r="PTB25" s="406" t="n"/>
      <c r="PTC25" s="406" t="n"/>
      <c r="PTD25" s="406" t="n"/>
      <c r="PTE25" s="406" t="n"/>
      <c r="PTF25" s="406" t="n"/>
      <c r="PTG25" s="406" t="n"/>
      <c r="PTH25" s="406" t="n"/>
      <c r="PTI25" s="406" t="n"/>
      <c r="PTJ25" s="406" t="n"/>
      <c r="PTK25" s="406" t="n"/>
      <c r="PTL25" s="406" t="n"/>
      <c r="PTM25" s="406" t="n"/>
      <c r="PTN25" s="406" t="n"/>
      <c r="PTO25" s="406" t="n"/>
      <c r="PTP25" s="406" t="n"/>
      <c r="PTQ25" s="406" t="n"/>
      <c r="PTR25" s="406" t="n"/>
      <c r="PTS25" s="406" t="n"/>
      <c r="PTT25" s="406" t="n"/>
      <c r="PTU25" s="406" t="n"/>
      <c r="PTV25" s="406" t="n"/>
      <c r="PTW25" s="406" t="n"/>
      <c r="PTX25" s="406" t="n"/>
      <c r="PTY25" s="406" t="n"/>
      <c r="PTZ25" s="406" t="n"/>
      <c r="PUA25" s="406" t="n"/>
      <c r="PUB25" s="406" t="n"/>
      <c r="PUC25" s="406" t="n"/>
      <c r="PUD25" s="406" t="n"/>
      <c r="PUE25" s="406" t="n"/>
      <c r="PUF25" s="406" t="n"/>
      <c r="PUG25" s="406" t="n"/>
      <c r="PUH25" s="406" t="n"/>
      <c r="PUI25" s="406" t="n"/>
      <c r="PUJ25" s="406" t="n"/>
      <c r="PUK25" s="406" t="n"/>
      <c r="PUL25" s="406" t="n"/>
      <c r="PUM25" s="406" t="n"/>
      <c r="PUN25" s="406" t="n"/>
      <c r="PUO25" s="406" t="n"/>
      <c r="PUP25" s="406" t="n"/>
      <c r="PUQ25" s="406" t="n"/>
      <c r="PUR25" s="406" t="n"/>
      <c r="PUS25" s="406" t="n"/>
      <c r="PUT25" s="406" t="n"/>
      <c r="PUU25" s="406" t="n"/>
      <c r="PUV25" s="406" t="n"/>
      <c r="PUW25" s="406" t="n"/>
      <c r="PUX25" s="406" t="n"/>
      <c r="PUY25" s="406" t="n"/>
      <c r="PUZ25" s="406" t="n"/>
      <c r="PVA25" s="406" t="n"/>
      <c r="PVB25" s="406" t="n"/>
      <c r="PVC25" s="406" t="n"/>
      <c r="PVD25" s="406" t="n"/>
      <c r="PVE25" s="406" t="n"/>
      <c r="PVF25" s="406" t="n"/>
      <c r="PVG25" s="406" t="n"/>
      <c r="PVH25" s="406" t="n"/>
      <c r="PVI25" s="406" t="n"/>
      <c r="PVJ25" s="406" t="n"/>
      <c r="PVK25" s="406" t="n"/>
      <c r="PVL25" s="406" t="n"/>
      <c r="PVM25" s="406" t="n"/>
      <c r="PVN25" s="406" t="n"/>
      <c r="PVO25" s="406" t="n"/>
      <c r="PVP25" s="406" t="n"/>
      <c r="PVQ25" s="406" t="n"/>
      <c r="PVR25" s="406" t="n"/>
      <c r="PVS25" s="406" t="n"/>
      <c r="PVT25" s="406" t="n"/>
      <c r="PVU25" s="406" t="n"/>
      <c r="PVV25" s="406" t="n"/>
      <c r="PVW25" s="406" t="n"/>
      <c r="PVX25" s="406" t="n"/>
      <c r="PVY25" s="406" t="n"/>
      <c r="PVZ25" s="406" t="n"/>
      <c r="PWA25" s="406" t="n"/>
      <c r="PWB25" s="406" t="n"/>
      <c r="PWC25" s="406" t="n"/>
      <c r="PWD25" s="406" t="n"/>
      <c r="PWE25" s="406" t="n"/>
      <c r="PWF25" s="406" t="n"/>
      <c r="PWG25" s="406" t="n"/>
      <c r="PWH25" s="406" t="n"/>
      <c r="PWI25" s="406" t="n"/>
      <c r="PWJ25" s="406" t="n"/>
      <c r="PWK25" s="406" t="n"/>
      <c r="PWL25" s="406" t="n"/>
      <c r="PWM25" s="406" t="n"/>
      <c r="PWN25" s="406" t="n"/>
      <c r="PWO25" s="406" t="n"/>
      <c r="PWP25" s="406" t="n"/>
      <c r="PWQ25" s="406" t="n"/>
      <c r="PWR25" s="406" t="n"/>
      <c r="PWS25" s="406" t="n"/>
      <c r="PWT25" s="406" t="n"/>
      <c r="PWU25" s="406" t="n"/>
      <c r="PWV25" s="406" t="n"/>
      <c r="PWW25" s="406" t="n"/>
      <c r="PWX25" s="406" t="n"/>
      <c r="PWY25" s="406" t="n"/>
      <c r="PWZ25" s="406" t="n"/>
      <c r="PXA25" s="406" t="n"/>
      <c r="PXB25" s="406" t="n"/>
      <c r="PXC25" s="406" t="n"/>
      <c r="PXD25" s="406" t="n"/>
      <c r="PXE25" s="406" t="n"/>
      <c r="PXF25" s="406" t="n"/>
      <c r="PXG25" s="406" t="n"/>
      <c r="PXH25" s="406" t="n"/>
      <c r="PXI25" s="406" t="n"/>
      <c r="PXJ25" s="406" t="n"/>
      <c r="PXK25" s="406" t="n"/>
      <c r="PXL25" s="406" t="n"/>
      <c r="PXM25" s="406" t="n"/>
      <c r="PXN25" s="406" t="n"/>
      <c r="PXO25" s="406" t="n"/>
      <c r="PXP25" s="406" t="n"/>
      <c r="PXQ25" s="406" t="n"/>
      <c r="PXR25" s="406" t="n"/>
      <c r="PXS25" s="406" t="n"/>
      <c r="PXT25" s="406" t="n"/>
      <c r="PXU25" s="406" t="n"/>
      <c r="PXV25" s="406" t="n"/>
      <c r="PXW25" s="406" t="n"/>
      <c r="PXX25" s="406" t="n"/>
      <c r="PXY25" s="406" t="n"/>
      <c r="PXZ25" s="406" t="n"/>
      <c r="PYA25" s="406" t="n"/>
      <c r="PYB25" s="406" t="n"/>
      <c r="PYC25" s="406" t="n"/>
      <c r="PYD25" s="406" t="n"/>
      <c r="PYE25" s="406" t="n"/>
      <c r="PYF25" s="406" t="n"/>
      <c r="PYG25" s="406" t="n"/>
      <c r="PYH25" s="406" t="n"/>
      <c r="PYI25" s="406" t="n"/>
      <c r="PYJ25" s="406" t="n"/>
      <c r="PYK25" s="406" t="n"/>
      <c r="PYL25" s="406" t="n"/>
      <c r="PYM25" s="406" t="n"/>
      <c r="PYN25" s="406" t="n"/>
      <c r="PYO25" s="406" t="n"/>
      <c r="PYP25" s="406" t="n"/>
      <c r="PYQ25" s="406" t="n"/>
      <c r="PYR25" s="406" t="n"/>
      <c r="PYS25" s="406" t="n"/>
      <c r="PYT25" s="406" t="n"/>
      <c r="PYU25" s="406" t="n"/>
      <c r="PYV25" s="406" t="n"/>
      <c r="PYW25" s="406" t="n"/>
      <c r="PYX25" s="406" t="n"/>
      <c r="PYY25" s="406" t="n"/>
      <c r="PYZ25" s="406" t="n"/>
      <c r="PZA25" s="406" t="n"/>
      <c r="PZB25" s="406" t="n"/>
      <c r="PZC25" s="406" t="n"/>
      <c r="PZD25" s="406" t="n"/>
      <c r="PZE25" s="406" t="n"/>
      <c r="PZF25" s="406" t="n"/>
      <c r="PZG25" s="406" t="n"/>
      <c r="PZH25" s="406" t="n"/>
      <c r="PZI25" s="406" t="n"/>
      <c r="PZJ25" s="406" t="n"/>
      <c r="PZK25" s="406" t="n"/>
      <c r="PZL25" s="406" t="n"/>
      <c r="PZM25" s="406" t="n"/>
      <c r="PZN25" s="406" t="n"/>
      <c r="PZO25" s="406" t="n"/>
      <c r="PZP25" s="406" t="n"/>
      <c r="PZQ25" s="406" t="n"/>
      <c r="PZR25" s="406" t="n"/>
      <c r="PZS25" s="406" t="n"/>
      <c r="PZT25" s="406" t="n"/>
      <c r="PZU25" s="406" t="n"/>
      <c r="PZV25" s="406" t="n"/>
      <c r="PZW25" s="406" t="n"/>
      <c r="PZX25" s="406" t="n"/>
      <c r="PZY25" s="406" t="n"/>
      <c r="PZZ25" s="406" t="n"/>
      <c r="QAA25" s="406" t="n"/>
      <c r="QAB25" s="406" t="n"/>
      <c r="QAC25" s="406" t="n"/>
      <c r="QAD25" s="406" t="n"/>
      <c r="QAE25" s="406" t="n"/>
      <c r="QAF25" s="406" t="n"/>
      <c r="QAG25" s="406" t="n"/>
      <c r="QAH25" s="406" t="n"/>
      <c r="QAI25" s="406" t="n"/>
      <c r="QAJ25" s="406" t="n"/>
      <c r="QAK25" s="406" t="n"/>
      <c r="QAL25" s="406" t="n"/>
      <c r="QAM25" s="406" t="n"/>
      <c r="QAN25" s="406" t="n"/>
      <c r="QAO25" s="406" t="n"/>
      <c r="QAP25" s="406" t="n"/>
      <c r="QAQ25" s="406" t="n"/>
      <c r="QAR25" s="406" t="n"/>
      <c r="QAS25" s="406" t="n"/>
      <c r="QAT25" s="406" t="n"/>
      <c r="QAU25" s="406" t="n"/>
      <c r="QAV25" s="406" t="n"/>
      <c r="QAW25" s="406" t="n"/>
      <c r="QAX25" s="406" t="n"/>
      <c r="QAY25" s="406" t="n"/>
      <c r="QAZ25" s="406" t="n"/>
      <c r="QBA25" s="406" t="n"/>
      <c r="QBB25" s="406" t="n"/>
      <c r="QBC25" s="406" t="n"/>
      <c r="QBD25" s="406" t="n"/>
      <c r="QBE25" s="406" t="n"/>
      <c r="QBF25" s="406" t="n"/>
      <c r="QBG25" s="406" t="n"/>
      <c r="QBH25" s="406" t="n"/>
      <c r="QBI25" s="406" t="n"/>
      <c r="QBJ25" s="406" t="n"/>
      <c r="QBK25" s="406" t="n"/>
      <c r="QBL25" s="406" t="n"/>
      <c r="QBM25" s="406" t="n"/>
      <c r="QBN25" s="406" t="n"/>
      <c r="QBO25" s="406" t="n"/>
      <c r="QBP25" s="406" t="n"/>
      <c r="QBQ25" s="406" t="n"/>
      <c r="QBR25" s="406" t="n"/>
      <c r="QBS25" s="406" t="n"/>
      <c r="QBT25" s="406" t="n"/>
      <c r="QBU25" s="406" t="n"/>
      <c r="QBV25" s="406" t="n"/>
      <c r="QBW25" s="406" t="n"/>
      <c r="QBX25" s="406" t="n"/>
      <c r="QBY25" s="406" t="n"/>
      <c r="QBZ25" s="406" t="n"/>
      <c r="QCA25" s="406" t="n"/>
      <c r="QCB25" s="406" t="n"/>
      <c r="QCC25" s="406" t="n"/>
      <c r="QCD25" s="406" t="n"/>
      <c r="QCE25" s="406" t="n"/>
      <c r="QCF25" s="406" t="n"/>
      <c r="QCG25" s="406" t="n"/>
      <c r="QCH25" s="406" t="n"/>
      <c r="QCI25" s="406" t="n"/>
      <c r="QCJ25" s="406" t="n"/>
      <c r="QCK25" s="406" t="n"/>
      <c r="QCL25" s="406" t="n"/>
      <c r="QCM25" s="406" t="n"/>
      <c r="QCN25" s="406" t="n"/>
      <c r="QCO25" s="406" t="n"/>
      <c r="QCP25" s="406" t="n"/>
      <c r="QCQ25" s="406" t="n"/>
      <c r="QCR25" s="406" t="n"/>
      <c r="QCS25" s="406" t="n"/>
      <c r="QCT25" s="406" t="n"/>
      <c r="QCU25" s="406" t="n"/>
      <c r="QCV25" s="406" t="n"/>
      <c r="QCW25" s="406" t="n"/>
      <c r="QCX25" s="406" t="n"/>
      <c r="QCY25" s="406" t="n"/>
      <c r="QCZ25" s="406" t="n"/>
      <c r="QDA25" s="406" t="n"/>
      <c r="QDB25" s="406" t="n"/>
      <c r="QDC25" s="406" t="n"/>
      <c r="QDD25" s="406" t="n"/>
      <c r="QDE25" s="406" t="n"/>
      <c r="QDF25" s="406" t="n"/>
      <c r="QDG25" s="406" t="n"/>
      <c r="QDH25" s="406" t="n"/>
      <c r="QDI25" s="406" t="n"/>
      <c r="QDJ25" s="406" t="n"/>
      <c r="QDK25" s="406" t="n"/>
      <c r="QDL25" s="406" t="n"/>
      <c r="QDM25" s="406" t="n"/>
      <c r="QDN25" s="406" t="n"/>
      <c r="QDO25" s="406" t="n"/>
      <c r="QDP25" s="406" t="n"/>
      <c r="QDQ25" s="406" t="n"/>
      <c r="QDR25" s="406" t="n"/>
      <c r="QDS25" s="406" t="n"/>
      <c r="QDT25" s="406" t="n"/>
      <c r="QDU25" s="406" t="n"/>
      <c r="QDV25" s="406" t="n"/>
      <c r="QDW25" s="406" t="n"/>
      <c r="QDX25" s="406" t="n"/>
      <c r="QDY25" s="406" t="n"/>
      <c r="QDZ25" s="406" t="n"/>
      <c r="QEA25" s="406" t="n"/>
      <c r="QEB25" s="406" t="n"/>
      <c r="QEC25" s="406" t="n"/>
      <c r="QED25" s="406" t="n"/>
      <c r="QEE25" s="406" t="n"/>
      <c r="QEF25" s="406" t="n"/>
      <c r="QEG25" s="406" t="n"/>
      <c r="QEH25" s="406" t="n"/>
      <c r="QEI25" s="406" t="n"/>
      <c r="QEJ25" s="406" t="n"/>
      <c r="QEK25" s="406" t="n"/>
      <c r="QEL25" s="406" t="n"/>
      <c r="QEM25" s="406" t="n"/>
      <c r="QEN25" s="406" t="n"/>
      <c r="QEO25" s="406" t="n"/>
      <c r="QEP25" s="406" t="n"/>
      <c r="QEQ25" s="406" t="n"/>
      <c r="QER25" s="406" t="n"/>
      <c r="QES25" s="406" t="n"/>
      <c r="QET25" s="406" t="n"/>
      <c r="QEU25" s="406" t="n"/>
      <c r="QEV25" s="406" t="n"/>
      <c r="QEW25" s="406" t="n"/>
      <c r="QEX25" s="406" t="n"/>
      <c r="QEY25" s="406" t="n"/>
      <c r="QEZ25" s="406" t="n"/>
      <c r="QFA25" s="406" t="n"/>
      <c r="QFB25" s="406" t="n"/>
      <c r="QFC25" s="406" t="n"/>
      <c r="QFD25" s="406" t="n"/>
      <c r="QFE25" s="406" t="n"/>
      <c r="QFF25" s="406" t="n"/>
      <c r="QFG25" s="406" t="n"/>
      <c r="QFH25" s="406" t="n"/>
      <c r="QFI25" s="406" t="n"/>
      <c r="QFJ25" s="406" t="n"/>
      <c r="QFK25" s="406" t="n"/>
      <c r="QFL25" s="406" t="n"/>
      <c r="QFM25" s="406" t="n"/>
      <c r="QFN25" s="406" t="n"/>
      <c r="QFO25" s="406" t="n"/>
      <c r="QFP25" s="406" t="n"/>
      <c r="QFQ25" s="406" t="n"/>
      <c r="QFR25" s="406" t="n"/>
      <c r="QFS25" s="406" t="n"/>
      <c r="QFT25" s="406" t="n"/>
      <c r="QFU25" s="406" t="n"/>
      <c r="QFV25" s="406" t="n"/>
      <c r="QFW25" s="406" t="n"/>
      <c r="QFX25" s="406" t="n"/>
      <c r="QFY25" s="406" t="n"/>
      <c r="QFZ25" s="406" t="n"/>
      <c r="QGA25" s="406" t="n"/>
      <c r="QGB25" s="406" t="n"/>
      <c r="QGC25" s="406" t="n"/>
      <c r="QGD25" s="406" t="n"/>
      <c r="QGE25" s="406" t="n"/>
      <c r="QGF25" s="406" t="n"/>
      <c r="QGG25" s="406" t="n"/>
      <c r="QGH25" s="406" t="n"/>
      <c r="QGI25" s="406" t="n"/>
      <c r="QGJ25" s="406" t="n"/>
      <c r="QGK25" s="406" t="n"/>
      <c r="QGL25" s="406" t="n"/>
      <c r="QGM25" s="406" t="n"/>
      <c r="QGN25" s="406" t="n"/>
      <c r="QGO25" s="406" t="n"/>
      <c r="QGP25" s="406" t="n"/>
      <c r="QGQ25" s="406" t="n"/>
      <c r="QGR25" s="406" t="n"/>
      <c r="QGS25" s="406" t="n"/>
      <c r="QGT25" s="406" t="n"/>
      <c r="QGU25" s="406" t="n"/>
      <c r="QGV25" s="406" t="n"/>
      <c r="QGW25" s="406" t="n"/>
      <c r="QGX25" s="406" t="n"/>
      <c r="QGY25" s="406" t="n"/>
      <c r="QGZ25" s="406" t="n"/>
      <c r="QHA25" s="406" t="n"/>
      <c r="QHB25" s="406" t="n"/>
      <c r="QHC25" s="406" t="n"/>
      <c r="QHD25" s="406" t="n"/>
      <c r="QHE25" s="406" t="n"/>
      <c r="QHF25" s="406" t="n"/>
      <c r="QHG25" s="406" t="n"/>
      <c r="QHH25" s="406" t="n"/>
      <c r="QHI25" s="406" t="n"/>
      <c r="QHJ25" s="406" t="n"/>
      <c r="QHK25" s="406" t="n"/>
      <c r="QHL25" s="406" t="n"/>
      <c r="QHM25" s="406" t="n"/>
      <c r="QHN25" s="406" t="n"/>
      <c r="QHO25" s="406" t="n"/>
      <c r="QHP25" s="406" t="n"/>
      <c r="QHQ25" s="406" t="n"/>
      <c r="QHR25" s="406" t="n"/>
      <c r="QHS25" s="406" t="n"/>
      <c r="QHT25" s="406" t="n"/>
      <c r="QHU25" s="406" t="n"/>
      <c r="QHV25" s="406" t="n"/>
      <c r="QHW25" s="406" t="n"/>
      <c r="QHX25" s="406" t="n"/>
      <c r="QHY25" s="406" t="n"/>
      <c r="QHZ25" s="406" t="n"/>
      <c r="QIA25" s="406" t="n"/>
      <c r="QIB25" s="406" t="n"/>
      <c r="QIC25" s="406" t="n"/>
      <c r="QID25" s="406" t="n"/>
      <c r="QIE25" s="406" t="n"/>
      <c r="QIF25" s="406" t="n"/>
      <c r="QIG25" s="406" t="n"/>
      <c r="QIH25" s="406" t="n"/>
      <c r="QII25" s="406" t="n"/>
      <c r="QIJ25" s="406" t="n"/>
      <c r="QIK25" s="406" t="n"/>
      <c r="QIL25" s="406" t="n"/>
      <c r="QIM25" s="406" t="n"/>
      <c r="QIN25" s="406" t="n"/>
      <c r="QIO25" s="406" t="n"/>
      <c r="QIP25" s="406" t="n"/>
      <c r="QIQ25" s="406" t="n"/>
      <c r="QIR25" s="406" t="n"/>
      <c r="QIS25" s="406" t="n"/>
      <c r="QIT25" s="406" t="n"/>
      <c r="QIU25" s="406" t="n"/>
      <c r="QIV25" s="406" t="n"/>
      <c r="QIW25" s="406" t="n"/>
      <c r="QIX25" s="406" t="n"/>
      <c r="QIY25" s="406" t="n"/>
      <c r="QIZ25" s="406" t="n"/>
      <c r="QJA25" s="406" t="n"/>
      <c r="QJB25" s="406" t="n"/>
      <c r="QJC25" s="406" t="n"/>
      <c r="QJD25" s="406" t="n"/>
      <c r="QJE25" s="406" t="n"/>
      <c r="QJF25" s="406" t="n"/>
      <c r="QJG25" s="406" t="n"/>
      <c r="QJH25" s="406" t="n"/>
      <c r="QJI25" s="406" t="n"/>
      <c r="QJJ25" s="406" t="n"/>
      <c r="QJK25" s="406" t="n"/>
      <c r="QJL25" s="406" t="n"/>
      <c r="QJM25" s="406" t="n"/>
      <c r="QJN25" s="406" t="n"/>
      <c r="QJO25" s="406" t="n"/>
      <c r="QJP25" s="406" t="n"/>
      <c r="QJQ25" s="406" t="n"/>
      <c r="QJR25" s="406" t="n"/>
      <c r="QJS25" s="406" t="n"/>
      <c r="QJT25" s="406" t="n"/>
      <c r="QJU25" s="406" t="n"/>
      <c r="QJV25" s="406" t="n"/>
      <c r="QJW25" s="406" t="n"/>
      <c r="QJX25" s="406" t="n"/>
      <c r="QJY25" s="406" t="n"/>
      <c r="QJZ25" s="406" t="n"/>
      <c r="QKA25" s="406" t="n"/>
      <c r="QKB25" s="406" t="n"/>
      <c r="QKC25" s="406" t="n"/>
      <c r="QKD25" s="406" t="n"/>
      <c r="QKE25" s="406" t="n"/>
      <c r="QKF25" s="406" t="n"/>
      <c r="QKG25" s="406" t="n"/>
      <c r="QKH25" s="406" t="n"/>
      <c r="QKI25" s="406" t="n"/>
      <c r="QKJ25" s="406" t="n"/>
      <c r="QKK25" s="406" t="n"/>
      <c r="QKL25" s="406" t="n"/>
      <c r="QKM25" s="406" t="n"/>
      <c r="QKN25" s="406" t="n"/>
      <c r="QKO25" s="406" t="n"/>
      <c r="QKP25" s="406" t="n"/>
      <c r="QKQ25" s="406" t="n"/>
      <c r="QKR25" s="406" t="n"/>
      <c r="QKS25" s="406" t="n"/>
      <c r="QKT25" s="406" t="n"/>
      <c r="QKU25" s="406" t="n"/>
      <c r="QKV25" s="406" t="n"/>
      <c r="QKW25" s="406" t="n"/>
      <c r="QKX25" s="406" t="n"/>
      <c r="QKY25" s="406" t="n"/>
      <c r="QKZ25" s="406" t="n"/>
      <c r="QLA25" s="406" t="n"/>
      <c r="QLB25" s="406" t="n"/>
      <c r="QLC25" s="406" t="n"/>
      <c r="QLD25" s="406" t="n"/>
      <c r="QLE25" s="406" t="n"/>
      <c r="QLF25" s="406" t="n"/>
      <c r="QLG25" s="406" t="n"/>
      <c r="QLH25" s="406" t="n"/>
      <c r="QLI25" s="406" t="n"/>
      <c r="QLJ25" s="406" t="n"/>
      <c r="QLK25" s="406" t="n"/>
      <c r="QLL25" s="406" t="n"/>
      <c r="QLM25" s="406" t="n"/>
      <c r="QLN25" s="406" t="n"/>
      <c r="QLO25" s="406" t="n"/>
      <c r="QLP25" s="406" t="n"/>
      <c r="QLQ25" s="406" t="n"/>
      <c r="QLR25" s="406" t="n"/>
      <c r="QLS25" s="406" t="n"/>
      <c r="QLT25" s="406" t="n"/>
      <c r="QLU25" s="406" t="n"/>
      <c r="QLV25" s="406" t="n"/>
      <c r="QLW25" s="406" t="n"/>
      <c r="QLX25" s="406" t="n"/>
      <c r="QLY25" s="406" t="n"/>
      <c r="QLZ25" s="406" t="n"/>
      <c r="QMA25" s="406" t="n"/>
      <c r="QMB25" s="406" t="n"/>
      <c r="QMC25" s="406" t="n"/>
      <c r="QMD25" s="406" t="n"/>
      <c r="QME25" s="406" t="n"/>
      <c r="QMF25" s="406" t="n"/>
      <c r="QMG25" s="406" t="n"/>
      <c r="QMH25" s="406" t="n"/>
      <c r="QMI25" s="406" t="n"/>
      <c r="QMJ25" s="406" t="n"/>
      <c r="QMK25" s="406" t="n"/>
      <c r="QML25" s="406" t="n"/>
      <c r="QMM25" s="406" t="n"/>
      <c r="QMN25" s="406" t="n"/>
      <c r="QMO25" s="406" t="n"/>
      <c r="QMP25" s="406" t="n"/>
      <c r="QMQ25" s="406" t="n"/>
      <c r="QMR25" s="406" t="n"/>
      <c r="QMS25" s="406" t="n"/>
      <c r="QMT25" s="406" t="n"/>
      <c r="QMU25" s="406" t="n"/>
      <c r="QMV25" s="406" t="n"/>
      <c r="QMW25" s="406" t="n"/>
      <c r="QMX25" s="406" t="n"/>
      <c r="QMY25" s="406" t="n"/>
      <c r="QMZ25" s="406" t="n"/>
      <c r="QNA25" s="406" t="n"/>
      <c r="QNB25" s="406" t="n"/>
      <c r="QNC25" s="406" t="n"/>
      <c r="QND25" s="406" t="n"/>
      <c r="QNE25" s="406" t="n"/>
      <c r="QNF25" s="406" t="n"/>
      <c r="QNG25" s="406" t="n"/>
      <c r="QNH25" s="406" t="n"/>
      <c r="QNI25" s="406" t="n"/>
      <c r="QNJ25" s="406" t="n"/>
      <c r="QNK25" s="406" t="n"/>
      <c r="QNL25" s="406" t="n"/>
      <c r="QNM25" s="406" t="n"/>
      <c r="QNN25" s="406" t="n"/>
      <c r="QNO25" s="406" t="n"/>
      <c r="QNP25" s="406" t="n"/>
      <c r="QNQ25" s="406" t="n"/>
      <c r="QNR25" s="406" t="n"/>
      <c r="QNS25" s="406" t="n"/>
      <c r="QNT25" s="406" t="n"/>
      <c r="QNU25" s="406" t="n"/>
      <c r="QNV25" s="406" t="n"/>
      <c r="QNW25" s="406" t="n"/>
      <c r="QNX25" s="406" t="n"/>
      <c r="QNY25" s="406" t="n"/>
      <c r="QNZ25" s="406" t="n"/>
      <c r="QOA25" s="406" t="n"/>
      <c r="QOB25" s="406" t="n"/>
      <c r="QOC25" s="406" t="n"/>
      <c r="QOD25" s="406" t="n"/>
      <c r="QOE25" s="406" t="n"/>
      <c r="QOF25" s="406" t="n"/>
      <c r="QOG25" s="406" t="n"/>
      <c r="QOH25" s="406" t="n"/>
      <c r="QOI25" s="406" t="n"/>
      <c r="QOJ25" s="406" t="n"/>
      <c r="QOK25" s="406" t="n"/>
      <c r="QOL25" s="406" t="n"/>
      <c r="QOM25" s="406" t="n"/>
      <c r="QON25" s="406" t="n"/>
      <c r="QOO25" s="406" t="n"/>
      <c r="QOP25" s="406" t="n"/>
      <c r="QOQ25" s="406" t="n"/>
      <c r="QOR25" s="406" t="n"/>
      <c r="QOS25" s="406" t="n"/>
      <c r="QOT25" s="406" t="n"/>
      <c r="QOU25" s="406" t="n"/>
      <c r="QOV25" s="406" t="n"/>
      <c r="QOW25" s="406" t="n"/>
      <c r="QOX25" s="406" t="n"/>
      <c r="QOY25" s="406" t="n"/>
      <c r="QOZ25" s="406" t="n"/>
      <c r="QPA25" s="406" t="n"/>
      <c r="QPB25" s="406" t="n"/>
      <c r="QPC25" s="406" t="n"/>
      <c r="QPD25" s="406" t="n"/>
      <c r="QPE25" s="406" t="n"/>
      <c r="QPF25" s="406" t="n"/>
      <c r="QPG25" s="406" t="n"/>
      <c r="QPH25" s="406" t="n"/>
      <c r="QPI25" s="406" t="n"/>
      <c r="QPJ25" s="406" t="n"/>
      <c r="QPK25" s="406" t="n"/>
      <c r="QPL25" s="406" t="n"/>
      <c r="QPM25" s="406" t="n"/>
      <c r="QPN25" s="406" t="n"/>
      <c r="QPO25" s="406" t="n"/>
      <c r="QPP25" s="406" t="n"/>
      <c r="QPQ25" s="406" t="n"/>
      <c r="QPR25" s="406" t="n"/>
      <c r="QPS25" s="406" t="n"/>
      <c r="QPT25" s="406" t="n"/>
      <c r="QPU25" s="406" t="n"/>
      <c r="QPV25" s="406" t="n"/>
      <c r="QPW25" s="406" t="n"/>
      <c r="QPX25" s="406" t="n"/>
      <c r="QPY25" s="406" t="n"/>
      <c r="QPZ25" s="406" t="n"/>
      <c r="QQA25" s="406" t="n"/>
      <c r="QQB25" s="406" t="n"/>
      <c r="QQC25" s="406" t="n"/>
      <c r="QQD25" s="406" t="n"/>
      <c r="QQE25" s="406" t="n"/>
      <c r="QQF25" s="406" t="n"/>
      <c r="QQG25" s="406" t="n"/>
      <c r="QQH25" s="406" t="n"/>
      <c r="QQI25" s="406" t="n"/>
      <c r="QQJ25" s="406" t="n"/>
      <c r="QQK25" s="406" t="n"/>
      <c r="QQL25" s="406" t="n"/>
      <c r="QQM25" s="406" t="n"/>
      <c r="QQN25" s="406" t="n"/>
      <c r="QQO25" s="406" t="n"/>
      <c r="QQP25" s="406" t="n"/>
      <c r="QQQ25" s="406" t="n"/>
      <c r="QQR25" s="406" t="n"/>
      <c r="QQS25" s="406" t="n"/>
      <c r="QQT25" s="406" t="n"/>
      <c r="QQU25" s="406" t="n"/>
      <c r="QQV25" s="406" t="n"/>
      <c r="QQW25" s="406" t="n"/>
      <c r="QQX25" s="406" t="n"/>
      <c r="QQY25" s="406" t="n"/>
      <c r="QQZ25" s="406" t="n"/>
      <c r="QRA25" s="406" t="n"/>
      <c r="QRB25" s="406" t="n"/>
      <c r="QRC25" s="406" t="n"/>
      <c r="QRD25" s="406" t="n"/>
      <c r="QRE25" s="406" t="n"/>
      <c r="QRF25" s="406" t="n"/>
      <c r="QRG25" s="406" t="n"/>
      <c r="QRH25" s="406" t="n"/>
      <c r="QRI25" s="406" t="n"/>
      <c r="QRJ25" s="406" t="n"/>
      <c r="QRK25" s="406" t="n"/>
      <c r="QRL25" s="406" t="n"/>
      <c r="QRM25" s="406" t="n"/>
      <c r="QRN25" s="406" t="n"/>
      <c r="QRO25" s="406" t="n"/>
      <c r="QRP25" s="406" t="n"/>
      <c r="QRQ25" s="406" t="n"/>
      <c r="QRR25" s="406" t="n"/>
      <c r="QRS25" s="406" t="n"/>
      <c r="QRT25" s="406" t="n"/>
      <c r="QRU25" s="406" t="n"/>
      <c r="QRV25" s="406" t="n"/>
      <c r="QRW25" s="406" t="n"/>
      <c r="QRX25" s="406" t="n"/>
      <c r="QRY25" s="406" t="n"/>
      <c r="QRZ25" s="406" t="n"/>
      <c r="QSA25" s="406" t="n"/>
      <c r="QSB25" s="406" t="n"/>
      <c r="QSC25" s="406" t="n"/>
      <c r="QSD25" s="406" t="n"/>
      <c r="QSE25" s="406" t="n"/>
      <c r="QSF25" s="406" t="n"/>
      <c r="QSG25" s="406" t="n"/>
      <c r="QSH25" s="406" t="n"/>
      <c r="QSI25" s="406" t="n"/>
      <c r="QSJ25" s="406" t="n"/>
      <c r="QSK25" s="406" t="n"/>
      <c r="QSL25" s="406" t="n"/>
      <c r="QSM25" s="406" t="n"/>
      <c r="QSN25" s="406" t="n"/>
      <c r="QSO25" s="406" t="n"/>
      <c r="QSP25" s="406" t="n"/>
      <c r="QSQ25" s="406" t="n"/>
      <c r="QSR25" s="406" t="n"/>
      <c r="QSS25" s="406" t="n"/>
      <c r="QST25" s="406" t="n"/>
      <c r="QSU25" s="406" t="n"/>
      <c r="QSV25" s="406" t="n"/>
      <c r="QSW25" s="406" t="n"/>
      <c r="QSX25" s="406" t="n"/>
      <c r="QSY25" s="406" t="n"/>
      <c r="QSZ25" s="406" t="n"/>
      <c r="QTA25" s="406" t="n"/>
      <c r="QTB25" s="406" t="n"/>
      <c r="QTC25" s="406" t="n"/>
      <c r="QTD25" s="406" t="n"/>
      <c r="QTE25" s="406" t="n"/>
      <c r="QTF25" s="406" t="n"/>
      <c r="QTG25" s="406" t="n"/>
      <c r="QTH25" s="406" t="n"/>
      <c r="QTI25" s="406" t="n"/>
      <c r="QTJ25" s="406" t="n"/>
      <c r="QTK25" s="406" t="n"/>
      <c r="QTL25" s="406" t="n"/>
      <c r="QTM25" s="406" t="n"/>
      <c r="QTN25" s="406" t="n"/>
      <c r="QTO25" s="406" t="n"/>
      <c r="QTP25" s="406" t="n"/>
      <c r="QTQ25" s="406" t="n"/>
      <c r="QTR25" s="406" t="n"/>
      <c r="QTS25" s="406" t="n"/>
      <c r="QTT25" s="406" t="n"/>
      <c r="QTU25" s="406" t="n"/>
      <c r="QTV25" s="406" t="n"/>
      <c r="QTW25" s="406" t="n"/>
      <c r="QTX25" s="406" t="n"/>
      <c r="QTY25" s="406" t="n"/>
      <c r="QTZ25" s="406" t="n"/>
      <c r="QUA25" s="406" t="n"/>
      <c r="QUB25" s="406" t="n"/>
      <c r="QUC25" s="406" t="n"/>
      <c r="QUD25" s="406" t="n"/>
      <c r="QUE25" s="406" t="n"/>
      <c r="QUF25" s="406" t="n"/>
      <c r="QUG25" s="406" t="n"/>
      <c r="QUH25" s="406" t="n"/>
      <c r="QUI25" s="406" t="n"/>
      <c r="QUJ25" s="406" t="n"/>
      <c r="QUK25" s="406" t="n"/>
      <c r="QUL25" s="406" t="n"/>
      <c r="QUM25" s="406" t="n"/>
      <c r="QUN25" s="406" t="n"/>
      <c r="QUO25" s="406" t="n"/>
      <c r="QUP25" s="406" t="n"/>
      <c r="QUQ25" s="406" t="n"/>
      <c r="QUR25" s="406" t="n"/>
      <c r="QUS25" s="406" t="n"/>
      <c r="QUT25" s="406" t="n"/>
      <c r="QUU25" s="406" t="n"/>
      <c r="QUV25" s="406" t="n"/>
      <c r="QUW25" s="406" t="n"/>
      <c r="QUX25" s="406" t="n"/>
      <c r="QUY25" s="406" t="n"/>
      <c r="QUZ25" s="406" t="n"/>
      <c r="QVA25" s="406" t="n"/>
      <c r="QVB25" s="406" t="n"/>
      <c r="QVC25" s="406" t="n"/>
      <c r="QVD25" s="406" t="n"/>
      <c r="QVE25" s="406" t="n"/>
      <c r="QVF25" s="406" t="n"/>
      <c r="QVG25" s="406" t="n"/>
      <c r="QVH25" s="406" t="n"/>
      <c r="QVI25" s="406" t="n"/>
      <c r="QVJ25" s="406" t="n"/>
      <c r="QVK25" s="406" t="n"/>
      <c r="QVL25" s="406" t="n"/>
      <c r="QVM25" s="406" t="n"/>
      <c r="QVN25" s="406" t="n"/>
      <c r="QVO25" s="406" t="n"/>
      <c r="QVP25" s="406" t="n"/>
      <c r="QVQ25" s="406" t="n"/>
      <c r="QVR25" s="406" t="n"/>
      <c r="QVS25" s="406" t="n"/>
      <c r="QVT25" s="406" t="n"/>
      <c r="QVU25" s="406" t="n"/>
      <c r="QVV25" s="406" t="n"/>
      <c r="QVW25" s="406" t="n"/>
      <c r="QVX25" s="406" t="n"/>
      <c r="QVY25" s="406" t="n"/>
      <c r="QVZ25" s="406" t="n"/>
      <c r="QWA25" s="406" t="n"/>
      <c r="QWB25" s="406" t="n"/>
      <c r="QWC25" s="406" t="n"/>
      <c r="QWD25" s="406" t="n"/>
      <c r="QWE25" s="406" t="n"/>
      <c r="QWF25" s="406" t="n"/>
      <c r="QWG25" s="406" t="n"/>
      <c r="QWH25" s="406" t="n"/>
      <c r="QWI25" s="406" t="n"/>
      <c r="QWJ25" s="406" t="n"/>
      <c r="QWK25" s="406" t="n"/>
      <c r="QWL25" s="406" t="n"/>
      <c r="QWM25" s="406" t="n"/>
      <c r="QWN25" s="406" t="n"/>
      <c r="QWO25" s="406" t="n"/>
      <c r="QWP25" s="406" t="n"/>
      <c r="QWQ25" s="406" t="n"/>
      <c r="QWR25" s="406" t="n"/>
      <c r="QWS25" s="406" t="n"/>
      <c r="QWT25" s="406" t="n"/>
      <c r="QWU25" s="406" t="n"/>
      <c r="QWV25" s="406" t="n"/>
      <c r="QWW25" s="406" t="n"/>
      <c r="QWX25" s="406" t="n"/>
      <c r="QWY25" s="406" t="n"/>
      <c r="QWZ25" s="406" t="n"/>
      <c r="QXA25" s="406" t="n"/>
      <c r="QXB25" s="406" t="n"/>
      <c r="QXC25" s="406" t="n"/>
      <c r="QXD25" s="406" t="n"/>
      <c r="QXE25" s="406" t="n"/>
      <c r="QXF25" s="406" t="n"/>
      <c r="QXG25" s="406" t="n"/>
      <c r="QXH25" s="406" t="n"/>
      <c r="QXI25" s="406" t="n"/>
      <c r="QXJ25" s="406" t="n"/>
      <c r="QXK25" s="406" t="n"/>
      <c r="QXL25" s="406" t="n"/>
      <c r="QXM25" s="406" t="n"/>
      <c r="QXN25" s="406" t="n"/>
      <c r="QXO25" s="406" t="n"/>
      <c r="QXP25" s="406" t="n"/>
      <c r="QXQ25" s="406" t="n"/>
      <c r="QXR25" s="406" t="n"/>
      <c r="QXS25" s="406" t="n"/>
      <c r="QXT25" s="406" t="n"/>
      <c r="QXU25" s="406" t="n"/>
      <c r="QXV25" s="406" t="n"/>
      <c r="QXW25" s="406" t="n"/>
      <c r="QXX25" s="406" t="n"/>
      <c r="QXY25" s="406" t="n"/>
      <c r="QXZ25" s="406" t="n"/>
      <c r="QYA25" s="406" t="n"/>
      <c r="QYB25" s="406" t="n"/>
      <c r="QYC25" s="406" t="n"/>
      <c r="QYD25" s="406" t="n"/>
      <c r="QYE25" s="406" t="n"/>
      <c r="QYF25" s="406" t="n"/>
      <c r="QYG25" s="406" t="n"/>
      <c r="QYH25" s="406" t="n"/>
      <c r="QYI25" s="406" t="n"/>
      <c r="QYJ25" s="406" t="n"/>
      <c r="QYK25" s="406" t="n"/>
      <c r="QYL25" s="406" t="n"/>
      <c r="QYM25" s="406" t="n"/>
      <c r="QYN25" s="406" t="n"/>
      <c r="QYO25" s="406" t="n"/>
      <c r="QYP25" s="406" t="n"/>
      <c r="QYQ25" s="406" t="n"/>
      <c r="QYR25" s="406" t="n"/>
      <c r="QYS25" s="406" t="n"/>
      <c r="QYT25" s="406" t="n"/>
      <c r="QYU25" s="406" t="n"/>
      <c r="QYV25" s="406" t="n"/>
      <c r="QYW25" s="406" t="n"/>
      <c r="QYX25" s="406" t="n"/>
      <c r="QYY25" s="406" t="n"/>
      <c r="QYZ25" s="406" t="n"/>
      <c r="QZA25" s="406" t="n"/>
      <c r="QZB25" s="406" t="n"/>
      <c r="QZC25" s="406" t="n"/>
      <c r="QZD25" s="406" t="n"/>
      <c r="QZE25" s="406" t="n"/>
      <c r="QZF25" s="406" t="n"/>
      <c r="QZG25" s="406" t="n"/>
      <c r="QZH25" s="406" t="n"/>
      <c r="QZI25" s="406" t="n"/>
      <c r="QZJ25" s="406" t="n"/>
      <c r="QZK25" s="406" t="n"/>
      <c r="QZL25" s="406" t="n"/>
      <c r="QZM25" s="406" t="n"/>
      <c r="QZN25" s="406" t="n"/>
      <c r="QZO25" s="406" t="n"/>
      <c r="QZP25" s="406" t="n"/>
      <c r="QZQ25" s="406" t="n"/>
      <c r="QZR25" s="406" t="n"/>
      <c r="QZS25" s="406" t="n"/>
      <c r="QZT25" s="406" t="n"/>
      <c r="QZU25" s="406" t="n"/>
      <c r="QZV25" s="406" t="n"/>
      <c r="QZW25" s="406" t="n"/>
      <c r="QZX25" s="406" t="n"/>
      <c r="QZY25" s="406" t="n"/>
      <c r="QZZ25" s="406" t="n"/>
      <c r="RAA25" s="406" t="n"/>
      <c r="RAB25" s="406" t="n"/>
      <c r="RAC25" s="406" t="n"/>
      <c r="RAD25" s="406" t="n"/>
      <c r="RAE25" s="406" t="n"/>
      <c r="RAF25" s="406" t="n"/>
      <c r="RAG25" s="406" t="n"/>
      <c r="RAH25" s="406" t="n"/>
      <c r="RAI25" s="406" t="n"/>
      <c r="RAJ25" s="406" t="n"/>
      <c r="RAK25" s="406" t="n"/>
      <c r="RAL25" s="406" t="n"/>
      <c r="RAM25" s="406" t="n"/>
      <c r="RAN25" s="406" t="n"/>
      <c r="RAO25" s="406" t="n"/>
      <c r="RAP25" s="406" t="n"/>
      <c r="RAQ25" s="406" t="n"/>
      <c r="RAR25" s="406" t="n"/>
      <c r="RAS25" s="406" t="n"/>
      <c r="RAT25" s="406" t="n"/>
      <c r="RAU25" s="406" t="n"/>
      <c r="RAV25" s="406" t="n"/>
      <c r="RAW25" s="406" t="n"/>
      <c r="RAX25" s="406" t="n"/>
      <c r="RAY25" s="406" t="n"/>
      <c r="RAZ25" s="406" t="n"/>
      <c r="RBA25" s="406" t="n"/>
      <c r="RBB25" s="406" t="n"/>
      <c r="RBC25" s="406" t="n"/>
      <c r="RBD25" s="406" t="n"/>
      <c r="RBE25" s="406" t="n"/>
      <c r="RBF25" s="406" t="n"/>
      <c r="RBG25" s="406" t="n"/>
      <c r="RBH25" s="406" t="n"/>
      <c r="RBI25" s="406" t="n"/>
      <c r="RBJ25" s="406" t="n"/>
      <c r="RBK25" s="406" t="n"/>
      <c r="RBL25" s="406" t="n"/>
      <c r="RBM25" s="406" t="n"/>
      <c r="RBN25" s="406" t="n"/>
      <c r="RBO25" s="406" t="n"/>
      <c r="RBP25" s="406" t="n"/>
      <c r="RBQ25" s="406" t="n"/>
      <c r="RBR25" s="406" t="n"/>
      <c r="RBS25" s="406" t="n"/>
      <c r="RBT25" s="406" t="n"/>
      <c r="RBU25" s="406" t="n"/>
      <c r="RBV25" s="406" t="n"/>
      <c r="RBW25" s="406" t="n"/>
      <c r="RBX25" s="406" t="n"/>
      <c r="RBY25" s="406" t="n"/>
      <c r="RBZ25" s="406" t="n"/>
      <c r="RCA25" s="406" t="n"/>
      <c r="RCB25" s="406" t="n"/>
      <c r="RCC25" s="406" t="n"/>
      <c r="RCD25" s="406" t="n"/>
      <c r="RCE25" s="406" t="n"/>
      <c r="RCF25" s="406" t="n"/>
      <c r="RCG25" s="406" t="n"/>
      <c r="RCH25" s="406" t="n"/>
      <c r="RCI25" s="406" t="n"/>
      <c r="RCJ25" s="406" t="n"/>
      <c r="RCK25" s="406" t="n"/>
      <c r="RCL25" s="406" t="n"/>
      <c r="RCM25" s="406" t="n"/>
      <c r="RCN25" s="406" t="n"/>
      <c r="RCO25" s="406" t="n"/>
      <c r="RCP25" s="406" t="n"/>
      <c r="RCQ25" s="406" t="n"/>
      <c r="RCR25" s="406" t="n"/>
      <c r="RCS25" s="406" t="n"/>
      <c r="RCT25" s="406" t="n"/>
      <c r="RCU25" s="406" t="n"/>
      <c r="RCV25" s="406" t="n"/>
      <c r="RCW25" s="406" t="n"/>
      <c r="RCX25" s="406" t="n"/>
      <c r="RCY25" s="406" t="n"/>
      <c r="RCZ25" s="406" t="n"/>
      <c r="RDA25" s="406" t="n"/>
      <c r="RDB25" s="406" t="n"/>
      <c r="RDC25" s="406" t="n"/>
      <c r="RDD25" s="406" t="n"/>
      <c r="RDE25" s="406" t="n"/>
      <c r="RDF25" s="406" t="n"/>
      <c r="RDG25" s="406" t="n"/>
      <c r="RDH25" s="406" t="n"/>
      <c r="RDI25" s="406" t="n"/>
      <c r="RDJ25" s="406" t="n"/>
      <c r="RDK25" s="406" t="n"/>
      <c r="RDL25" s="406" t="n"/>
      <c r="RDM25" s="406" t="n"/>
      <c r="RDN25" s="406" t="n"/>
      <c r="RDO25" s="406" t="n"/>
      <c r="RDP25" s="406" t="n"/>
      <c r="RDQ25" s="406" t="n"/>
      <c r="RDR25" s="406" t="n"/>
      <c r="RDS25" s="406" t="n"/>
      <c r="RDT25" s="406" t="n"/>
      <c r="RDU25" s="406" t="n"/>
      <c r="RDV25" s="406" t="n"/>
      <c r="RDW25" s="406" t="n"/>
      <c r="RDX25" s="406" t="n"/>
      <c r="RDY25" s="406" t="n"/>
      <c r="RDZ25" s="406" t="n"/>
      <c r="REA25" s="406" t="n"/>
      <c r="REB25" s="406" t="n"/>
      <c r="REC25" s="406" t="n"/>
      <c r="RED25" s="406" t="n"/>
      <c r="REE25" s="406" t="n"/>
      <c r="REF25" s="406" t="n"/>
      <c r="REG25" s="406" t="n"/>
      <c r="REH25" s="406" t="n"/>
      <c r="REI25" s="406" t="n"/>
      <c r="REJ25" s="406" t="n"/>
      <c r="REK25" s="406" t="n"/>
      <c r="REL25" s="406" t="n"/>
      <c r="REM25" s="406" t="n"/>
      <c r="REN25" s="406" t="n"/>
      <c r="REO25" s="406" t="n"/>
      <c r="REP25" s="406" t="n"/>
      <c r="REQ25" s="406" t="n"/>
      <c r="RER25" s="406" t="n"/>
      <c r="RES25" s="406" t="n"/>
      <c r="RET25" s="406" t="n"/>
      <c r="REU25" s="406" t="n"/>
      <c r="REV25" s="406" t="n"/>
      <c r="REW25" s="406" t="n"/>
      <c r="REX25" s="406" t="n"/>
      <c r="REY25" s="406" t="n"/>
      <c r="REZ25" s="406" t="n"/>
      <c r="RFA25" s="406" t="n"/>
      <c r="RFB25" s="406" t="n"/>
      <c r="RFC25" s="406" t="n"/>
      <c r="RFD25" s="406" t="n"/>
      <c r="RFE25" s="406" t="n"/>
      <c r="RFF25" s="406" t="n"/>
      <c r="RFG25" s="406" t="n"/>
      <c r="RFH25" s="406" t="n"/>
      <c r="RFI25" s="406" t="n"/>
      <c r="RFJ25" s="406" t="n"/>
      <c r="RFK25" s="406" t="n"/>
      <c r="RFL25" s="406" t="n"/>
      <c r="RFM25" s="406" t="n"/>
      <c r="RFN25" s="406" t="n"/>
      <c r="RFO25" s="406" t="n"/>
      <c r="RFP25" s="406" t="n"/>
      <c r="RFQ25" s="406" t="n"/>
      <c r="RFR25" s="406" t="n"/>
      <c r="RFS25" s="406" t="n"/>
      <c r="RFT25" s="406" t="n"/>
      <c r="RFU25" s="406" t="n"/>
      <c r="RFV25" s="406" t="n"/>
      <c r="RFW25" s="406" t="n"/>
      <c r="RFX25" s="406" t="n"/>
      <c r="RFY25" s="406" t="n"/>
      <c r="RFZ25" s="406" t="n"/>
      <c r="RGA25" s="406" t="n"/>
      <c r="RGB25" s="406" t="n"/>
      <c r="RGC25" s="406" t="n"/>
      <c r="RGD25" s="406" t="n"/>
      <c r="RGE25" s="406" t="n"/>
      <c r="RGF25" s="406" t="n"/>
      <c r="RGG25" s="406" t="n"/>
      <c r="RGH25" s="406" t="n"/>
      <c r="RGI25" s="406" t="n"/>
      <c r="RGJ25" s="406" t="n"/>
      <c r="RGK25" s="406" t="n"/>
      <c r="RGL25" s="406" t="n"/>
      <c r="RGM25" s="406" t="n"/>
      <c r="RGN25" s="406" t="n"/>
      <c r="RGO25" s="406" t="n"/>
      <c r="RGP25" s="406" t="n"/>
      <c r="RGQ25" s="406" t="n"/>
      <c r="RGR25" s="406" t="n"/>
      <c r="RGS25" s="406" t="n"/>
      <c r="RGT25" s="406" t="n"/>
      <c r="RGU25" s="406" t="n"/>
      <c r="RGV25" s="406" t="n"/>
      <c r="RGW25" s="406" t="n"/>
      <c r="RGX25" s="406" t="n"/>
      <c r="RGY25" s="406" t="n"/>
      <c r="RGZ25" s="406" t="n"/>
      <c r="RHA25" s="406" t="n"/>
      <c r="RHB25" s="406" t="n"/>
      <c r="RHC25" s="406" t="n"/>
      <c r="RHD25" s="406" t="n"/>
      <c r="RHE25" s="406" t="n"/>
      <c r="RHF25" s="406" t="n"/>
      <c r="RHG25" s="406" t="n"/>
      <c r="RHH25" s="406" t="n"/>
      <c r="RHI25" s="406" t="n"/>
      <c r="RHJ25" s="406" t="n"/>
      <c r="RHK25" s="406" t="n"/>
      <c r="RHL25" s="406" t="n"/>
      <c r="RHM25" s="406" t="n"/>
      <c r="RHN25" s="406" t="n"/>
      <c r="RHO25" s="406" t="n"/>
      <c r="RHP25" s="406" t="n"/>
      <c r="RHQ25" s="406" t="n"/>
      <c r="RHR25" s="406" t="n"/>
      <c r="RHS25" s="406" t="n"/>
      <c r="RHT25" s="406" t="n"/>
      <c r="RHU25" s="406" t="n"/>
      <c r="RHV25" s="406" t="n"/>
      <c r="RHW25" s="406" t="n"/>
      <c r="RHX25" s="406" t="n"/>
      <c r="RHY25" s="406" t="n"/>
      <c r="RHZ25" s="406" t="n"/>
      <c r="RIA25" s="406" t="n"/>
      <c r="RIB25" s="406" t="n"/>
      <c r="RIC25" s="406" t="n"/>
      <c r="RID25" s="406" t="n"/>
      <c r="RIE25" s="406" t="n"/>
      <c r="RIF25" s="406" t="n"/>
      <c r="RIG25" s="406" t="n"/>
      <c r="RIH25" s="406" t="n"/>
      <c r="RII25" s="406" t="n"/>
      <c r="RIJ25" s="406" t="n"/>
      <c r="RIK25" s="406" t="n"/>
      <c r="RIL25" s="406" t="n"/>
      <c r="RIM25" s="406" t="n"/>
      <c r="RIN25" s="406" t="n"/>
      <c r="RIO25" s="406" t="n"/>
      <c r="RIP25" s="406" t="n"/>
      <c r="RIQ25" s="406" t="n"/>
      <c r="RIR25" s="406" t="n"/>
      <c r="RIS25" s="406" t="n"/>
      <c r="RIT25" s="406" t="n"/>
      <c r="RIU25" s="406" t="n"/>
      <c r="RIV25" s="406" t="n"/>
      <c r="RIW25" s="406" t="n"/>
      <c r="RIX25" s="406" t="n"/>
      <c r="RIY25" s="406" t="n"/>
      <c r="RIZ25" s="406" t="n"/>
      <c r="RJA25" s="406" t="n"/>
      <c r="RJB25" s="406" t="n"/>
      <c r="RJC25" s="406" t="n"/>
      <c r="RJD25" s="406" t="n"/>
      <c r="RJE25" s="406" t="n"/>
      <c r="RJF25" s="406" t="n"/>
      <c r="RJG25" s="406" t="n"/>
      <c r="RJH25" s="406" t="n"/>
      <c r="RJI25" s="406" t="n"/>
      <c r="RJJ25" s="406" t="n"/>
      <c r="RJK25" s="406" t="n"/>
      <c r="RJL25" s="406" t="n"/>
      <c r="RJM25" s="406" t="n"/>
      <c r="RJN25" s="406" t="n"/>
      <c r="RJO25" s="406" t="n"/>
      <c r="RJP25" s="406" t="n"/>
      <c r="RJQ25" s="406" t="n"/>
      <c r="RJR25" s="406" t="n"/>
      <c r="RJS25" s="406" t="n"/>
      <c r="RJT25" s="406" t="n"/>
      <c r="RJU25" s="406" t="n"/>
      <c r="RJV25" s="406" t="n"/>
      <c r="RJW25" s="406" t="n"/>
      <c r="RJX25" s="406" t="n"/>
      <c r="RJY25" s="406" t="n"/>
      <c r="RJZ25" s="406" t="n"/>
      <c r="RKA25" s="406" t="n"/>
      <c r="RKB25" s="406" t="n"/>
      <c r="RKC25" s="406" t="n"/>
      <c r="RKD25" s="406" t="n"/>
      <c r="RKE25" s="406" t="n"/>
      <c r="RKF25" s="406" t="n"/>
      <c r="RKG25" s="406" t="n"/>
      <c r="RKH25" s="406" t="n"/>
      <c r="RKI25" s="406" t="n"/>
      <c r="RKJ25" s="406" t="n"/>
      <c r="RKK25" s="406" t="n"/>
      <c r="RKL25" s="406" t="n"/>
      <c r="RKM25" s="406" t="n"/>
      <c r="RKN25" s="406" t="n"/>
      <c r="RKO25" s="406" t="n"/>
      <c r="RKP25" s="406" t="n"/>
      <c r="RKQ25" s="406" t="n"/>
      <c r="RKR25" s="406" t="n"/>
      <c r="RKS25" s="406" t="n"/>
      <c r="RKT25" s="406" t="n"/>
      <c r="RKU25" s="406" t="n"/>
      <c r="RKV25" s="406" t="n"/>
      <c r="RKW25" s="406" t="n"/>
      <c r="RKX25" s="406" t="n"/>
      <c r="RKY25" s="406" t="n"/>
      <c r="RKZ25" s="406" t="n"/>
      <c r="RLA25" s="406" t="n"/>
      <c r="RLB25" s="406" t="n"/>
      <c r="RLC25" s="406" t="n"/>
      <c r="RLD25" s="406" t="n"/>
      <c r="RLE25" s="406" t="n"/>
      <c r="RLF25" s="406" t="n"/>
      <c r="RLG25" s="406" t="n"/>
      <c r="RLH25" s="406" t="n"/>
      <c r="RLI25" s="406" t="n"/>
      <c r="RLJ25" s="406" t="n"/>
      <c r="RLK25" s="406" t="n"/>
      <c r="RLL25" s="406" t="n"/>
      <c r="RLM25" s="406" t="n"/>
      <c r="RLN25" s="406" t="n"/>
      <c r="RLO25" s="406" t="n"/>
      <c r="RLP25" s="406" t="n"/>
      <c r="RLQ25" s="406" t="n"/>
      <c r="RLR25" s="406" t="n"/>
      <c r="RLS25" s="406" t="n"/>
      <c r="RLT25" s="406" t="n"/>
      <c r="RLU25" s="406" t="n"/>
      <c r="RLV25" s="406" t="n"/>
      <c r="RLW25" s="406" t="n"/>
      <c r="RLX25" s="406" t="n"/>
      <c r="RLY25" s="406" t="n"/>
      <c r="RLZ25" s="406" t="n"/>
      <c r="RMA25" s="406" t="n"/>
      <c r="RMB25" s="406" t="n"/>
      <c r="RMC25" s="406" t="n"/>
      <c r="RMD25" s="406" t="n"/>
      <c r="RME25" s="406" t="n"/>
      <c r="RMF25" s="406" t="n"/>
      <c r="RMG25" s="406" t="n"/>
      <c r="RMH25" s="406" t="n"/>
      <c r="RMI25" s="406" t="n"/>
      <c r="RMJ25" s="406" t="n"/>
      <c r="RMK25" s="406" t="n"/>
      <c r="RML25" s="406" t="n"/>
      <c r="RMM25" s="406" t="n"/>
      <c r="RMN25" s="406" t="n"/>
      <c r="RMO25" s="406" t="n"/>
      <c r="RMP25" s="406" t="n"/>
      <c r="RMQ25" s="406" t="n"/>
      <c r="RMR25" s="406" t="n"/>
      <c r="RMS25" s="406" t="n"/>
      <c r="RMT25" s="406" t="n"/>
      <c r="RMU25" s="406" t="n"/>
      <c r="RMV25" s="406" t="n"/>
      <c r="RMW25" s="406" t="n"/>
      <c r="RMX25" s="406" t="n"/>
      <c r="RMY25" s="406" t="n"/>
      <c r="RMZ25" s="406" t="n"/>
      <c r="RNA25" s="406" t="n"/>
      <c r="RNB25" s="406" t="n"/>
      <c r="RNC25" s="406" t="n"/>
      <c r="RND25" s="406" t="n"/>
      <c r="RNE25" s="406" t="n"/>
      <c r="RNF25" s="406" t="n"/>
      <c r="RNG25" s="406" t="n"/>
      <c r="RNH25" s="406" t="n"/>
      <c r="RNI25" s="406" t="n"/>
      <c r="RNJ25" s="406" t="n"/>
      <c r="RNK25" s="406" t="n"/>
      <c r="RNL25" s="406" t="n"/>
      <c r="RNM25" s="406" t="n"/>
      <c r="RNN25" s="406" t="n"/>
      <c r="RNO25" s="406" t="n"/>
      <c r="RNP25" s="406" t="n"/>
      <c r="RNQ25" s="406" t="n"/>
      <c r="RNR25" s="406" t="n"/>
      <c r="RNS25" s="406" t="n"/>
      <c r="RNT25" s="406" t="n"/>
      <c r="RNU25" s="406" t="n"/>
      <c r="RNV25" s="406" t="n"/>
      <c r="RNW25" s="406" t="n"/>
      <c r="RNX25" s="406" t="n"/>
      <c r="RNY25" s="406" t="n"/>
      <c r="RNZ25" s="406" t="n"/>
      <c r="ROA25" s="406" t="n"/>
      <c r="ROB25" s="406" t="n"/>
      <c r="ROC25" s="406" t="n"/>
      <c r="ROD25" s="406" t="n"/>
      <c r="ROE25" s="406" t="n"/>
      <c r="ROF25" s="406" t="n"/>
      <c r="ROG25" s="406" t="n"/>
      <c r="ROH25" s="406" t="n"/>
      <c r="ROI25" s="406" t="n"/>
      <c r="ROJ25" s="406" t="n"/>
      <c r="ROK25" s="406" t="n"/>
      <c r="ROL25" s="406" t="n"/>
      <c r="ROM25" s="406" t="n"/>
      <c r="RON25" s="406" t="n"/>
      <c r="ROO25" s="406" t="n"/>
      <c r="ROP25" s="406" t="n"/>
      <c r="ROQ25" s="406" t="n"/>
      <c r="ROR25" s="406" t="n"/>
      <c r="ROS25" s="406" t="n"/>
      <c r="ROT25" s="406" t="n"/>
      <c r="ROU25" s="406" t="n"/>
      <c r="ROV25" s="406" t="n"/>
      <c r="ROW25" s="406" t="n"/>
      <c r="ROX25" s="406" t="n"/>
      <c r="ROY25" s="406" t="n"/>
      <c r="ROZ25" s="406" t="n"/>
      <c r="RPA25" s="406" t="n"/>
      <c r="RPB25" s="406" t="n"/>
      <c r="RPC25" s="406" t="n"/>
      <c r="RPD25" s="406" t="n"/>
      <c r="RPE25" s="406" t="n"/>
      <c r="RPF25" s="406" t="n"/>
      <c r="RPG25" s="406" t="n"/>
      <c r="RPH25" s="406" t="n"/>
      <c r="RPI25" s="406" t="n"/>
      <c r="RPJ25" s="406" t="n"/>
      <c r="RPK25" s="406" t="n"/>
      <c r="RPL25" s="406" t="n"/>
      <c r="RPM25" s="406" t="n"/>
      <c r="RPN25" s="406" t="n"/>
      <c r="RPO25" s="406" t="n"/>
      <c r="RPP25" s="406" t="n"/>
      <c r="RPQ25" s="406" t="n"/>
      <c r="RPR25" s="406" t="n"/>
      <c r="RPS25" s="406" t="n"/>
      <c r="RPT25" s="406" t="n"/>
      <c r="RPU25" s="406" t="n"/>
      <c r="RPV25" s="406" t="n"/>
      <c r="RPW25" s="406" t="n"/>
      <c r="RPX25" s="406" t="n"/>
      <c r="RPY25" s="406" t="n"/>
      <c r="RPZ25" s="406" t="n"/>
      <c r="RQA25" s="406" t="n"/>
      <c r="RQB25" s="406" t="n"/>
      <c r="RQC25" s="406" t="n"/>
      <c r="RQD25" s="406" t="n"/>
      <c r="RQE25" s="406" t="n"/>
      <c r="RQF25" s="406" t="n"/>
      <c r="RQG25" s="406" t="n"/>
      <c r="RQH25" s="406" t="n"/>
      <c r="RQI25" s="406" t="n"/>
      <c r="RQJ25" s="406" t="n"/>
      <c r="RQK25" s="406" t="n"/>
      <c r="RQL25" s="406" t="n"/>
      <c r="RQM25" s="406" t="n"/>
      <c r="RQN25" s="406" t="n"/>
      <c r="RQO25" s="406" t="n"/>
      <c r="RQP25" s="406" t="n"/>
      <c r="RQQ25" s="406" t="n"/>
      <c r="RQR25" s="406" t="n"/>
      <c r="RQS25" s="406" t="n"/>
      <c r="RQT25" s="406" t="n"/>
      <c r="RQU25" s="406" t="n"/>
      <c r="RQV25" s="406" t="n"/>
      <c r="RQW25" s="406" t="n"/>
      <c r="RQX25" s="406" t="n"/>
      <c r="RQY25" s="406" t="n"/>
      <c r="RQZ25" s="406" t="n"/>
      <c r="RRA25" s="406" t="n"/>
      <c r="RRB25" s="406" t="n"/>
      <c r="RRC25" s="406" t="n"/>
      <c r="RRD25" s="406" t="n"/>
      <c r="RRE25" s="406" t="n"/>
      <c r="RRF25" s="406" t="n"/>
      <c r="RRG25" s="406" t="n"/>
      <c r="RRH25" s="406" t="n"/>
      <c r="RRI25" s="406" t="n"/>
      <c r="RRJ25" s="406" t="n"/>
      <c r="RRK25" s="406" t="n"/>
      <c r="RRL25" s="406" t="n"/>
      <c r="RRM25" s="406" t="n"/>
      <c r="RRN25" s="406" t="n"/>
      <c r="RRO25" s="406" t="n"/>
      <c r="RRP25" s="406" t="n"/>
      <c r="RRQ25" s="406" t="n"/>
      <c r="RRR25" s="406" t="n"/>
      <c r="RRS25" s="406" t="n"/>
      <c r="RRT25" s="406" t="n"/>
      <c r="RRU25" s="406" t="n"/>
      <c r="RRV25" s="406" t="n"/>
      <c r="RRW25" s="406" t="n"/>
      <c r="RRX25" s="406" t="n"/>
      <c r="RRY25" s="406" t="n"/>
      <c r="RRZ25" s="406" t="n"/>
      <c r="RSA25" s="406" t="n"/>
      <c r="RSB25" s="406" t="n"/>
      <c r="RSC25" s="406" t="n"/>
      <c r="RSD25" s="406" t="n"/>
      <c r="RSE25" s="406" t="n"/>
      <c r="RSF25" s="406" t="n"/>
      <c r="RSG25" s="406" t="n"/>
      <c r="RSH25" s="406" t="n"/>
      <c r="RSI25" s="406" t="n"/>
      <c r="RSJ25" s="406" t="n"/>
      <c r="RSK25" s="406" t="n"/>
      <c r="RSL25" s="406" t="n"/>
      <c r="RSM25" s="406" t="n"/>
      <c r="RSN25" s="406" t="n"/>
      <c r="RSO25" s="406" t="n"/>
      <c r="RSP25" s="406" t="n"/>
      <c r="RSQ25" s="406" t="n"/>
      <c r="RSR25" s="406" t="n"/>
      <c r="RSS25" s="406" t="n"/>
      <c r="RST25" s="406" t="n"/>
      <c r="RSU25" s="406" t="n"/>
      <c r="RSV25" s="406" t="n"/>
      <c r="RSW25" s="406" t="n"/>
      <c r="RSX25" s="406" t="n"/>
      <c r="RSY25" s="406" t="n"/>
      <c r="RSZ25" s="406" t="n"/>
      <c r="RTA25" s="406" t="n"/>
      <c r="RTB25" s="406" t="n"/>
      <c r="RTC25" s="406" t="n"/>
      <c r="RTD25" s="406" t="n"/>
      <c r="RTE25" s="406" t="n"/>
      <c r="RTF25" s="406" t="n"/>
      <c r="RTG25" s="406" t="n"/>
      <c r="RTH25" s="406" t="n"/>
      <c r="RTI25" s="406" t="n"/>
      <c r="RTJ25" s="406" t="n"/>
      <c r="RTK25" s="406" t="n"/>
      <c r="RTL25" s="406" t="n"/>
      <c r="RTM25" s="406" t="n"/>
      <c r="RTN25" s="406" t="n"/>
      <c r="RTO25" s="406" t="n"/>
      <c r="RTP25" s="406" t="n"/>
      <c r="RTQ25" s="406" t="n"/>
      <c r="RTR25" s="406" t="n"/>
      <c r="RTS25" s="406" t="n"/>
      <c r="RTT25" s="406" t="n"/>
      <c r="RTU25" s="406" t="n"/>
      <c r="RTV25" s="406" t="n"/>
      <c r="RTW25" s="406" t="n"/>
      <c r="RTX25" s="406" t="n"/>
      <c r="RTY25" s="406" t="n"/>
      <c r="RTZ25" s="406" t="n"/>
      <c r="RUA25" s="406" t="n"/>
      <c r="RUB25" s="406" t="n"/>
      <c r="RUC25" s="406" t="n"/>
      <c r="RUD25" s="406" t="n"/>
      <c r="RUE25" s="406" t="n"/>
      <c r="RUF25" s="406" t="n"/>
      <c r="RUG25" s="406" t="n"/>
      <c r="RUH25" s="406" t="n"/>
      <c r="RUI25" s="406" t="n"/>
      <c r="RUJ25" s="406" t="n"/>
      <c r="RUK25" s="406" t="n"/>
      <c r="RUL25" s="406" t="n"/>
      <c r="RUM25" s="406" t="n"/>
      <c r="RUN25" s="406" t="n"/>
      <c r="RUO25" s="406" t="n"/>
      <c r="RUP25" s="406" t="n"/>
      <c r="RUQ25" s="406" t="n"/>
      <c r="RUR25" s="406" t="n"/>
      <c r="RUS25" s="406" t="n"/>
      <c r="RUT25" s="406" t="n"/>
      <c r="RUU25" s="406" t="n"/>
      <c r="RUV25" s="406" t="n"/>
      <c r="RUW25" s="406" t="n"/>
      <c r="RUX25" s="406" t="n"/>
      <c r="RUY25" s="406" t="n"/>
      <c r="RUZ25" s="406" t="n"/>
      <c r="RVA25" s="406" t="n"/>
      <c r="RVB25" s="406" t="n"/>
      <c r="RVC25" s="406" t="n"/>
      <c r="RVD25" s="406" t="n"/>
      <c r="RVE25" s="406" t="n"/>
      <c r="RVF25" s="406" t="n"/>
      <c r="RVG25" s="406" t="n"/>
      <c r="RVH25" s="406" t="n"/>
      <c r="RVI25" s="406" t="n"/>
      <c r="RVJ25" s="406" t="n"/>
      <c r="RVK25" s="406" t="n"/>
      <c r="RVL25" s="406" t="n"/>
      <c r="RVM25" s="406" t="n"/>
      <c r="RVN25" s="406" t="n"/>
      <c r="RVO25" s="406" t="n"/>
      <c r="RVP25" s="406" t="n"/>
      <c r="RVQ25" s="406" t="n"/>
      <c r="RVR25" s="406" t="n"/>
      <c r="RVS25" s="406" t="n"/>
      <c r="RVT25" s="406" t="n"/>
      <c r="RVU25" s="406" t="n"/>
      <c r="RVV25" s="406" t="n"/>
      <c r="RVW25" s="406" t="n"/>
      <c r="RVX25" s="406" t="n"/>
      <c r="RVY25" s="406" t="n"/>
      <c r="RVZ25" s="406" t="n"/>
      <c r="RWA25" s="406" t="n"/>
      <c r="RWB25" s="406" t="n"/>
      <c r="RWC25" s="406" t="n"/>
      <c r="RWD25" s="406" t="n"/>
      <c r="RWE25" s="406" t="n"/>
      <c r="RWF25" s="406" t="n"/>
      <c r="RWG25" s="406" t="n"/>
      <c r="RWH25" s="406" t="n"/>
      <c r="RWI25" s="406" t="n"/>
      <c r="RWJ25" s="406" t="n"/>
      <c r="RWK25" s="406" t="n"/>
      <c r="RWL25" s="406" t="n"/>
      <c r="RWM25" s="406" t="n"/>
      <c r="RWN25" s="406" t="n"/>
      <c r="RWO25" s="406" t="n"/>
      <c r="RWP25" s="406" t="n"/>
      <c r="RWQ25" s="406" t="n"/>
      <c r="RWR25" s="406" t="n"/>
      <c r="RWS25" s="406" t="n"/>
      <c r="RWT25" s="406" t="n"/>
      <c r="RWU25" s="406" t="n"/>
      <c r="RWV25" s="406" t="n"/>
      <c r="RWW25" s="406" t="n"/>
      <c r="RWX25" s="406" t="n"/>
      <c r="RWY25" s="406" t="n"/>
      <c r="RWZ25" s="406" t="n"/>
      <c r="RXA25" s="406" t="n"/>
      <c r="RXB25" s="406" t="n"/>
      <c r="RXC25" s="406" t="n"/>
      <c r="RXD25" s="406" t="n"/>
      <c r="RXE25" s="406" t="n"/>
      <c r="RXF25" s="406" t="n"/>
      <c r="RXG25" s="406" t="n"/>
      <c r="RXH25" s="406" t="n"/>
      <c r="RXI25" s="406" t="n"/>
      <c r="RXJ25" s="406" t="n"/>
      <c r="RXK25" s="406" t="n"/>
      <c r="RXL25" s="406" t="n"/>
      <c r="RXM25" s="406" t="n"/>
      <c r="RXN25" s="406" t="n"/>
      <c r="RXO25" s="406" t="n"/>
      <c r="RXP25" s="406" t="n"/>
      <c r="RXQ25" s="406" t="n"/>
      <c r="RXR25" s="406" t="n"/>
      <c r="RXS25" s="406" t="n"/>
      <c r="RXT25" s="406" t="n"/>
      <c r="RXU25" s="406" t="n"/>
      <c r="RXV25" s="406" t="n"/>
      <c r="RXW25" s="406" t="n"/>
      <c r="RXX25" s="406" t="n"/>
      <c r="RXY25" s="406" t="n"/>
      <c r="RXZ25" s="406" t="n"/>
      <c r="RYA25" s="406" t="n"/>
      <c r="RYB25" s="406" t="n"/>
      <c r="RYC25" s="406" t="n"/>
      <c r="RYD25" s="406" t="n"/>
      <c r="RYE25" s="406" t="n"/>
      <c r="RYF25" s="406" t="n"/>
      <c r="RYG25" s="406" t="n"/>
      <c r="RYH25" s="406" t="n"/>
      <c r="RYI25" s="406" t="n"/>
      <c r="RYJ25" s="406" t="n"/>
      <c r="RYK25" s="406" t="n"/>
      <c r="RYL25" s="406" t="n"/>
      <c r="RYM25" s="406" t="n"/>
      <c r="RYN25" s="406" t="n"/>
      <c r="RYO25" s="406" t="n"/>
      <c r="RYP25" s="406" t="n"/>
      <c r="RYQ25" s="406" t="n"/>
      <c r="RYR25" s="406" t="n"/>
      <c r="RYS25" s="406" t="n"/>
      <c r="RYT25" s="406" t="n"/>
      <c r="RYU25" s="406" t="n"/>
      <c r="RYV25" s="406" t="n"/>
      <c r="RYW25" s="406" t="n"/>
      <c r="RYX25" s="406" t="n"/>
      <c r="RYY25" s="406" t="n"/>
      <c r="RYZ25" s="406" t="n"/>
      <c r="RZA25" s="406" t="n"/>
      <c r="RZB25" s="406" t="n"/>
      <c r="RZC25" s="406" t="n"/>
      <c r="RZD25" s="406" t="n"/>
      <c r="RZE25" s="406" t="n"/>
      <c r="RZF25" s="406" t="n"/>
      <c r="RZG25" s="406" t="n"/>
      <c r="RZH25" s="406" t="n"/>
      <c r="RZI25" s="406" t="n"/>
      <c r="RZJ25" s="406" t="n"/>
      <c r="RZK25" s="406" t="n"/>
      <c r="RZL25" s="406" t="n"/>
      <c r="RZM25" s="406" t="n"/>
      <c r="RZN25" s="406" t="n"/>
      <c r="RZO25" s="406" t="n"/>
      <c r="RZP25" s="406" t="n"/>
      <c r="RZQ25" s="406" t="n"/>
      <c r="RZR25" s="406" t="n"/>
      <c r="RZS25" s="406" t="n"/>
      <c r="RZT25" s="406" t="n"/>
      <c r="RZU25" s="406" t="n"/>
      <c r="RZV25" s="406" t="n"/>
      <c r="RZW25" s="406" t="n"/>
      <c r="RZX25" s="406" t="n"/>
      <c r="RZY25" s="406" t="n"/>
      <c r="RZZ25" s="406" t="n"/>
      <c r="SAA25" s="406" t="n"/>
      <c r="SAB25" s="406" t="n"/>
      <c r="SAC25" s="406" t="n"/>
      <c r="SAD25" s="406" t="n"/>
      <c r="SAE25" s="406" t="n"/>
      <c r="SAF25" s="406" t="n"/>
      <c r="SAG25" s="406" t="n"/>
      <c r="SAH25" s="406" t="n"/>
      <c r="SAI25" s="406" t="n"/>
      <c r="SAJ25" s="406" t="n"/>
      <c r="SAK25" s="406" t="n"/>
      <c r="SAL25" s="406" t="n"/>
      <c r="SAM25" s="406" t="n"/>
      <c r="SAN25" s="406" t="n"/>
      <c r="SAO25" s="406" t="n"/>
      <c r="SAP25" s="406" t="n"/>
      <c r="SAQ25" s="406" t="n"/>
      <c r="SAR25" s="406" t="n"/>
      <c r="SAS25" s="406" t="n"/>
      <c r="SAT25" s="406" t="n"/>
      <c r="SAU25" s="406" t="n"/>
      <c r="SAV25" s="406" t="n"/>
      <c r="SAW25" s="406" t="n"/>
      <c r="SAX25" s="406" t="n"/>
      <c r="SAY25" s="406" t="n"/>
      <c r="SAZ25" s="406" t="n"/>
      <c r="SBA25" s="406" t="n"/>
      <c r="SBB25" s="406" t="n"/>
      <c r="SBC25" s="406" t="n"/>
      <c r="SBD25" s="406" t="n"/>
      <c r="SBE25" s="406" t="n"/>
      <c r="SBF25" s="406" t="n"/>
      <c r="SBG25" s="406" t="n"/>
      <c r="SBH25" s="406" t="n"/>
      <c r="SBI25" s="406" t="n"/>
      <c r="SBJ25" s="406" t="n"/>
      <c r="SBK25" s="406" t="n"/>
      <c r="SBL25" s="406" t="n"/>
      <c r="SBM25" s="406" t="n"/>
      <c r="SBN25" s="406" t="n"/>
      <c r="SBO25" s="406" t="n"/>
      <c r="SBP25" s="406" t="n"/>
      <c r="SBQ25" s="406" t="n"/>
      <c r="SBR25" s="406" t="n"/>
      <c r="SBS25" s="406" t="n"/>
      <c r="SBT25" s="406" t="n"/>
      <c r="SBU25" s="406" t="n"/>
      <c r="SBV25" s="406" t="n"/>
      <c r="SBW25" s="406" t="n"/>
      <c r="SBX25" s="406" t="n"/>
      <c r="SBY25" s="406" t="n"/>
      <c r="SBZ25" s="406" t="n"/>
      <c r="SCA25" s="406" t="n"/>
      <c r="SCB25" s="406" t="n"/>
      <c r="SCC25" s="406" t="n"/>
      <c r="SCD25" s="406" t="n"/>
      <c r="SCE25" s="406" t="n"/>
      <c r="SCF25" s="406" t="n"/>
      <c r="SCG25" s="406" t="n"/>
      <c r="SCH25" s="406" t="n"/>
      <c r="SCI25" s="406" t="n"/>
      <c r="SCJ25" s="406" t="n"/>
      <c r="SCK25" s="406" t="n"/>
      <c r="SCL25" s="406" t="n"/>
      <c r="SCM25" s="406" t="n"/>
      <c r="SCN25" s="406" t="n"/>
      <c r="SCO25" s="406" t="n"/>
      <c r="SCP25" s="406" t="n"/>
      <c r="SCQ25" s="406" t="n"/>
      <c r="SCR25" s="406" t="n"/>
      <c r="SCS25" s="406" t="n"/>
      <c r="SCT25" s="406" t="n"/>
      <c r="SCU25" s="406" t="n"/>
      <c r="SCV25" s="406" t="n"/>
      <c r="SCW25" s="406" t="n"/>
      <c r="SCX25" s="406" t="n"/>
      <c r="SCY25" s="406" t="n"/>
      <c r="SCZ25" s="406" t="n"/>
      <c r="SDA25" s="406" t="n"/>
      <c r="SDB25" s="406" t="n"/>
      <c r="SDC25" s="406" t="n"/>
      <c r="SDD25" s="406" t="n"/>
      <c r="SDE25" s="406" t="n"/>
      <c r="SDF25" s="406" t="n"/>
      <c r="SDG25" s="406" t="n"/>
      <c r="SDH25" s="406" t="n"/>
      <c r="SDI25" s="406" t="n"/>
      <c r="SDJ25" s="406" t="n"/>
      <c r="SDK25" s="406" t="n"/>
      <c r="SDL25" s="406" t="n"/>
      <c r="SDM25" s="406" t="n"/>
      <c r="SDN25" s="406" t="n"/>
      <c r="SDO25" s="406" t="n"/>
      <c r="SDP25" s="406" t="n"/>
      <c r="SDQ25" s="406" t="n"/>
      <c r="SDR25" s="406" t="n"/>
      <c r="SDS25" s="406" t="n"/>
      <c r="SDT25" s="406" t="n"/>
      <c r="SDU25" s="406" t="n"/>
      <c r="SDV25" s="406" t="n"/>
      <c r="SDW25" s="406" t="n"/>
      <c r="SDX25" s="406" t="n"/>
      <c r="SDY25" s="406" t="n"/>
      <c r="SDZ25" s="406" t="n"/>
      <c r="SEA25" s="406" t="n"/>
      <c r="SEB25" s="406" t="n"/>
      <c r="SEC25" s="406" t="n"/>
      <c r="SED25" s="406" t="n"/>
      <c r="SEE25" s="406" t="n"/>
      <c r="SEF25" s="406" t="n"/>
      <c r="SEG25" s="406" t="n"/>
      <c r="SEH25" s="406" t="n"/>
      <c r="SEI25" s="406" t="n"/>
      <c r="SEJ25" s="406" t="n"/>
      <c r="SEK25" s="406" t="n"/>
      <c r="SEL25" s="406" t="n"/>
      <c r="SEM25" s="406" t="n"/>
      <c r="SEN25" s="406" t="n"/>
      <c r="SEO25" s="406" t="n"/>
      <c r="SEP25" s="406" t="n"/>
      <c r="SEQ25" s="406" t="n"/>
      <c r="SER25" s="406" t="n"/>
      <c r="SES25" s="406" t="n"/>
      <c r="SET25" s="406" t="n"/>
      <c r="SEU25" s="406" t="n"/>
      <c r="SEV25" s="406" t="n"/>
      <c r="SEW25" s="406" t="n"/>
      <c r="SEX25" s="406" t="n"/>
      <c r="SEY25" s="406" t="n"/>
      <c r="SEZ25" s="406" t="n"/>
      <c r="SFA25" s="406" t="n"/>
      <c r="SFB25" s="406" t="n"/>
      <c r="SFC25" s="406" t="n"/>
      <c r="SFD25" s="406" t="n"/>
      <c r="SFE25" s="406" t="n"/>
      <c r="SFF25" s="406" t="n"/>
      <c r="SFG25" s="406" t="n"/>
      <c r="SFH25" s="406" t="n"/>
      <c r="SFI25" s="406" t="n"/>
      <c r="SFJ25" s="406" t="n"/>
      <c r="SFK25" s="406" t="n"/>
      <c r="SFL25" s="406" t="n"/>
      <c r="SFM25" s="406" t="n"/>
      <c r="SFN25" s="406" t="n"/>
      <c r="SFO25" s="406" t="n"/>
      <c r="SFP25" s="406" t="n"/>
      <c r="SFQ25" s="406" t="n"/>
      <c r="SFR25" s="406" t="n"/>
      <c r="SFS25" s="406" t="n"/>
      <c r="SFT25" s="406" t="n"/>
      <c r="SFU25" s="406" t="n"/>
      <c r="SFV25" s="406" t="n"/>
      <c r="SFW25" s="406" t="n"/>
      <c r="SFX25" s="406" t="n"/>
      <c r="SFY25" s="406" t="n"/>
      <c r="SFZ25" s="406" t="n"/>
      <c r="SGA25" s="406" t="n"/>
      <c r="SGB25" s="406" t="n"/>
      <c r="SGC25" s="406" t="n"/>
      <c r="SGD25" s="406" t="n"/>
      <c r="SGE25" s="406" t="n"/>
      <c r="SGF25" s="406" t="n"/>
      <c r="SGG25" s="406" t="n"/>
      <c r="SGH25" s="406" t="n"/>
      <c r="SGI25" s="406" t="n"/>
      <c r="SGJ25" s="406" t="n"/>
      <c r="SGK25" s="406" t="n"/>
      <c r="SGL25" s="406" t="n"/>
      <c r="SGM25" s="406" t="n"/>
      <c r="SGN25" s="406" t="n"/>
      <c r="SGO25" s="406" t="n"/>
      <c r="SGP25" s="406" t="n"/>
      <c r="SGQ25" s="406" t="n"/>
      <c r="SGR25" s="406" t="n"/>
      <c r="SGS25" s="406" t="n"/>
      <c r="SGT25" s="406" t="n"/>
      <c r="SGU25" s="406" t="n"/>
      <c r="SGV25" s="406" t="n"/>
      <c r="SGW25" s="406" t="n"/>
      <c r="SGX25" s="406" t="n"/>
      <c r="SGY25" s="406" t="n"/>
      <c r="SGZ25" s="406" t="n"/>
      <c r="SHA25" s="406" t="n"/>
      <c r="SHB25" s="406" t="n"/>
      <c r="SHC25" s="406" t="n"/>
      <c r="SHD25" s="406" t="n"/>
      <c r="SHE25" s="406" t="n"/>
      <c r="SHF25" s="406" t="n"/>
      <c r="SHG25" s="406" t="n"/>
      <c r="SHH25" s="406" t="n"/>
      <c r="SHI25" s="406" t="n"/>
      <c r="SHJ25" s="406" t="n"/>
      <c r="SHK25" s="406" t="n"/>
      <c r="SHL25" s="406" t="n"/>
      <c r="SHM25" s="406" t="n"/>
      <c r="SHN25" s="406" t="n"/>
      <c r="SHO25" s="406" t="n"/>
      <c r="SHP25" s="406" t="n"/>
      <c r="SHQ25" s="406" t="n"/>
      <c r="SHR25" s="406" t="n"/>
      <c r="SHS25" s="406" t="n"/>
      <c r="SHT25" s="406" t="n"/>
      <c r="SHU25" s="406" t="n"/>
      <c r="SHV25" s="406" t="n"/>
      <c r="SHW25" s="406" t="n"/>
      <c r="SHX25" s="406" t="n"/>
      <c r="SHY25" s="406" t="n"/>
      <c r="SHZ25" s="406" t="n"/>
      <c r="SIA25" s="406" t="n"/>
      <c r="SIB25" s="406" t="n"/>
      <c r="SIC25" s="406" t="n"/>
      <c r="SID25" s="406" t="n"/>
      <c r="SIE25" s="406" t="n"/>
      <c r="SIF25" s="406" t="n"/>
      <c r="SIG25" s="406" t="n"/>
      <c r="SIH25" s="406" t="n"/>
      <c r="SII25" s="406" t="n"/>
      <c r="SIJ25" s="406" t="n"/>
      <c r="SIK25" s="406" t="n"/>
      <c r="SIL25" s="406" t="n"/>
      <c r="SIM25" s="406" t="n"/>
      <c r="SIN25" s="406" t="n"/>
      <c r="SIO25" s="406" t="n"/>
      <c r="SIP25" s="406" t="n"/>
      <c r="SIQ25" s="406" t="n"/>
      <c r="SIR25" s="406" t="n"/>
      <c r="SIS25" s="406" t="n"/>
      <c r="SIT25" s="406" t="n"/>
      <c r="SIU25" s="406" t="n"/>
      <c r="SIV25" s="406" t="n"/>
      <c r="SIW25" s="406" t="n"/>
      <c r="SIX25" s="406" t="n"/>
      <c r="SIY25" s="406" t="n"/>
      <c r="SIZ25" s="406" t="n"/>
      <c r="SJA25" s="406" t="n"/>
      <c r="SJB25" s="406" t="n"/>
      <c r="SJC25" s="406" t="n"/>
      <c r="SJD25" s="406" t="n"/>
      <c r="SJE25" s="406" t="n"/>
      <c r="SJF25" s="406" t="n"/>
      <c r="SJG25" s="406" t="n"/>
      <c r="SJH25" s="406" t="n"/>
      <c r="SJI25" s="406" t="n"/>
      <c r="SJJ25" s="406" t="n"/>
      <c r="SJK25" s="406" t="n"/>
      <c r="SJL25" s="406" t="n"/>
      <c r="SJM25" s="406" t="n"/>
      <c r="SJN25" s="406" t="n"/>
      <c r="SJO25" s="406" t="n"/>
      <c r="SJP25" s="406" t="n"/>
      <c r="SJQ25" s="406" t="n"/>
      <c r="SJR25" s="406" t="n"/>
      <c r="SJS25" s="406" t="n"/>
      <c r="SJT25" s="406" t="n"/>
      <c r="SJU25" s="406" t="n"/>
      <c r="SJV25" s="406" t="n"/>
      <c r="SJW25" s="406" t="n"/>
      <c r="SJX25" s="406" t="n"/>
      <c r="SJY25" s="406" t="n"/>
      <c r="SJZ25" s="406" t="n"/>
      <c r="SKA25" s="406" t="n"/>
      <c r="SKB25" s="406" t="n"/>
      <c r="SKC25" s="406" t="n"/>
      <c r="SKD25" s="406" t="n"/>
      <c r="SKE25" s="406" t="n"/>
      <c r="SKF25" s="406" t="n"/>
      <c r="SKG25" s="406" t="n"/>
      <c r="SKH25" s="406" t="n"/>
      <c r="SKI25" s="406" t="n"/>
      <c r="SKJ25" s="406" t="n"/>
      <c r="SKK25" s="406" t="n"/>
      <c r="SKL25" s="406" t="n"/>
      <c r="SKM25" s="406" t="n"/>
      <c r="SKN25" s="406" t="n"/>
      <c r="SKO25" s="406" t="n"/>
      <c r="SKP25" s="406" t="n"/>
      <c r="SKQ25" s="406" t="n"/>
      <c r="SKR25" s="406" t="n"/>
      <c r="SKS25" s="406" t="n"/>
      <c r="SKT25" s="406" t="n"/>
      <c r="SKU25" s="406" t="n"/>
      <c r="SKV25" s="406" t="n"/>
      <c r="SKW25" s="406" t="n"/>
      <c r="SKX25" s="406" t="n"/>
      <c r="SKY25" s="406" t="n"/>
      <c r="SKZ25" s="406" t="n"/>
      <c r="SLA25" s="406" t="n"/>
      <c r="SLB25" s="406" t="n"/>
      <c r="SLC25" s="406" t="n"/>
      <c r="SLD25" s="406" t="n"/>
      <c r="SLE25" s="406" t="n"/>
      <c r="SLF25" s="406" t="n"/>
      <c r="SLG25" s="406" t="n"/>
      <c r="SLH25" s="406" t="n"/>
      <c r="SLI25" s="406" t="n"/>
      <c r="SLJ25" s="406" t="n"/>
      <c r="SLK25" s="406" t="n"/>
      <c r="SLL25" s="406" t="n"/>
      <c r="SLM25" s="406" t="n"/>
      <c r="SLN25" s="406" t="n"/>
      <c r="SLO25" s="406" t="n"/>
      <c r="SLP25" s="406" t="n"/>
      <c r="SLQ25" s="406" t="n"/>
      <c r="SLR25" s="406" t="n"/>
      <c r="SLS25" s="406" t="n"/>
      <c r="SLT25" s="406" t="n"/>
      <c r="SLU25" s="406" t="n"/>
      <c r="SLV25" s="406" t="n"/>
      <c r="SLW25" s="406" t="n"/>
      <c r="SLX25" s="406" t="n"/>
      <c r="SLY25" s="406" t="n"/>
      <c r="SLZ25" s="406" t="n"/>
      <c r="SMA25" s="406" t="n"/>
      <c r="SMB25" s="406" t="n"/>
      <c r="SMC25" s="406" t="n"/>
      <c r="SMD25" s="406" t="n"/>
      <c r="SME25" s="406" t="n"/>
      <c r="SMF25" s="406" t="n"/>
      <c r="SMG25" s="406" t="n"/>
      <c r="SMH25" s="406" t="n"/>
      <c r="SMI25" s="406" t="n"/>
      <c r="SMJ25" s="406" t="n"/>
      <c r="SMK25" s="406" t="n"/>
      <c r="SML25" s="406" t="n"/>
      <c r="SMM25" s="406" t="n"/>
      <c r="SMN25" s="406" t="n"/>
      <c r="SMO25" s="406" t="n"/>
      <c r="SMP25" s="406" t="n"/>
      <c r="SMQ25" s="406" t="n"/>
      <c r="SMR25" s="406" t="n"/>
      <c r="SMS25" s="406" t="n"/>
      <c r="SMT25" s="406" t="n"/>
      <c r="SMU25" s="406" t="n"/>
      <c r="SMV25" s="406" t="n"/>
      <c r="SMW25" s="406" t="n"/>
      <c r="SMX25" s="406" t="n"/>
      <c r="SMY25" s="406" t="n"/>
      <c r="SMZ25" s="406" t="n"/>
      <c r="SNA25" s="406" t="n"/>
      <c r="SNB25" s="406" t="n"/>
      <c r="SNC25" s="406" t="n"/>
      <c r="SND25" s="406" t="n"/>
      <c r="SNE25" s="406" t="n"/>
      <c r="SNF25" s="406" t="n"/>
      <c r="SNG25" s="406" t="n"/>
      <c r="SNH25" s="406" t="n"/>
      <c r="SNI25" s="406" t="n"/>
      <c r="SNJ25" s="406" t="n"/>
      <c r="SNK25" s="406" t="n"/>
      <c r="SNL25" s="406" t="n"/>
      <c r="SNM25" s="406" t="n"/>
      <c r="SNN25" s="406" t="n"/>
      <c r="SNO25" s="406" t="n"/>
      <c r="SNP25" s="406" t="n"/>
      <c r="SNQ25" s="406" t="n"/>
      <c r="SNR25" s="406" t="n"/>
      <c r="SNS25" s="406" t="n"/>
      <c r="SNT25" s="406" t="n"/>
      <c r="SNU25" s="406" t="n"/>
      <c r="SNV25" s="406" t="n"/>
      <c r="SNW25" s="406" t="n"/>
      <c r="SNX25" s="406" t="n"/>
      <c r="SNY25" s="406" t="n"/>
      <c r="SNZ25" s="406" t="n"/>
      <c r="SOA25" s="406" t="n"/>
      <c r="SOB25" s="406" t="n"/>
      <c r="SOC25" s="406" t="n"/>
      <c r="SOD25" s="406" t="n"/>
      <c r="SOE25" s="406" t="n"/>
      <c r="SOF25" s="406" t="n"/>
      <c r="SOG25" s="406" t="n"/>
      <c r="SOH25" s="406" t="n"/>
      <c r="SOI25" s="406" t="n"/>
      <c r="SOJ25" s="406" t="n"/>
      <c r="SOK25" s="406" t="n"/>
      <c r="SOL25" s="406" t="n"/>
      <c r="SOM25" s="406" t="n"/>
      <c r="SON25" s="406" t="n"/>
      <c r="SOO25" s="406" t="n"/>
      <c r="SOP25" s="406" t="n"/>
      <c r="SOQ25" s="406" t="n"/>
      <c r="SOR25" s="406" t="n"/>
      <c r="SOS25" s="406" t="n"/>
      <c r="SOT25" s="406" t="n"/>
      <c r="SOU25" s="406" t="n"/>
      <c r="SOV25" s="406" t="n"/>
      <c r="SOW25" s="406" t="n"/>
      <c r="SOX25" s="406" t="n"/>
      <c r="SOY25" s="406" t="n"/>
      <c r="SOZ25" s="406" t="n"/>
      <c r="SPA25" s="406" t="n"/>
      <c r="SPB25" s="406" t="n"/>
      <c r="SPC25" s="406" t="n"/>
      <c r="SPD25" s="406" t="n"/>
      <c r="SPE25" s="406" t="n"/>
      <c r="SPF25" s="406" t="n"/>
      <c r="SPG25" s="406" t="n"/>
      <c r="SPH25" s="406" t="n"/>
      <c r="SPI25" s="406" t="n"/>
      <c r="SPJ25" s="406" t="n"/>
      <c r="SPK25" s="406" t="n"/>
      <c r="SPL25" s="406" t="n"/>
      <c r="SPM25" s="406" t="n"/>
      <c r="SPN25" s="406" t="n"/>
      <c r="SPO25" s="406" t="n"/>
      <c r="SPP25" s="406" t="n"/>
      <c r="SPQ25" s="406" t="n"/>
      <c r="SPR25" s="406" t="n"/>
      <c r="SPS25" s="406" t="n"/>
      <c r="SPT25" s="406" t="n"/>
      <c r="SPU25" s="406" t="n"/>
      <c r="SPV25" s="406" t="n"/>
      <c r="SPW25" s="406" t="n"/>
      <c r="SPX25" s="406" t="n"/>
      <c r="SPY25" s="406" t="n"/>
      <c r="SPZ25" s="406" t="n"/>
      <c r="SQA25" s="406" t="n"/>
      <c r="SQB25" s="406" t="n"/>
      <c r="SQC25" s="406" t="n"/>
      <c r="SQD25" s="406" t="n"/>
      <c r="SQE25" s="406" t="n"/>
      <c r="SQF25" s="406" t="n"/>
      <c r="SQG25" s="406" t="n"/>
      <c r="SQH25" s="406" t="n"/>
      <c r="SQI25" s="406" t="n"/>
      <c r="SQJ25" s="406" t="n"/>
      <c r="SQK25" s="406" t="n"/>
      <c r="SQL25" s="406" t="n"/>
      <c r="SQM25" s="406" t="n"/>
      <c r="SQN25" s="406" t="n"/>
      <c r="SQO25" s="406" t="n"/>
      <c r="SQP25" s="406" t="n"/>
      <c r="SQQ25" s="406" t="n"/>
      <c r="SQR25" s="406" t="n"/>
      <c r="SQS25" s="406" t="n"/>
      <c r="SQT25" s="406" t="n"/>
      <c r="SQU25" s="406" t="n"/>
      <c r="SQV25" s="406" t="n"/>
      <c r="SQW25" s="406" t="n"/>
      <c r="SQX25" s="406" t="n"/>
      <c r="SQY25" s="406" t="n"/>
      <c r="SQZ25" s="406" t="n"/>
      <c r="SRA25" s="406" t="n"/>
      <c r="SRB25" s="406" t="n"/>
      <c r="SRC25" s="406" t="n"/>
      <c r="SRD25" s="406" t="n"/>
      <c r="SRE25" s="406" t="n"/>
      <c r="SRF25" s="406" t="n"/>
      <c r="SRG25" s="406" t="n"/>
      <c r="SRH25" s="406" t="n"/>
      <c r="SRI25" s="406" t="n"/>
      <c r="SRJ25" s="406" t="n"/>
      <c r="SRK25" s="406" t="n"/>
      <c r="SRL25" s="406" t="n"/>
      <c r="SRM25" s="406" t="n"/>
      <c r="SRN25" s="406" t="n"/>
      <c r="SRO25" s="406" t="n"/>
      <c r="SRP25" s="406" t="n"/>
      <c r="SRQ25" s="406" t="n"/>
      <c r="SRR25" s="406" t="n"/>
      <c r="SRS25" s="406" t="n"/>
      <c r="SRT25" s="406" t="n"/>
      <c r="SRU25" s="406" t="n"/>
      <c r="SRV25" s="406" t="n"/>
      <c r="SRW25" s="406" t="n"/>
      <c r="SRX25" s="406" t="n"/>
      <c r="SRY25" s="406" t="n"/>
      <c r="SRZ25" s="406" t="n"/>
      <c r="SSA25" s="406" t="n"/>
      <c r="SSB25" s="406" t="n"/>
      <c r="SSC25" s="406" t="n"/>
      <c r="SSD25" s="406" t="n"/>
      <c r="SSE25" s="406" t="n"/>
      <c r="SSF25" s="406" t="n"/>
      <c r="SSG25" s="406" t="n"/>
      <c r="SSH25" s="406" t="n"/>
      <c r="SSI25" s="406" t="n"/>
      <c r="SSJ25" s="406" t="n"/>
      <c r="SSK25" s="406" t="n"/>
      <c r="SSL25" s="406" t="n"/>
      <c r="SSM25" s="406" t="n"/>
      <c r="SSN25" s="406" t="n"/>
      <c r="SSO25" s="406" t="n"/>
      <c r="SSP25" s="406" t="n"/>
      <c r="SSQ25" s="406" t="n"/>
      <c r="SSR25" s="406" t="n"/>
      <c r="SSS25" s="406" t="n"/>
      <c r="SST25" s="406" t="n"/>
      <c r="SSU25" s="406" t="n"/>
      <c r="SSV25" s="406" t="n"/>
      <c r="SSW25" s="406" t="n"/>
      <c r="SSX25" s="406" t="n"/>
      <c r="SSY25" s="406" t="n"/>
      <c r="SSZ25" s="406" t="n"/>
      <c r="STA25" s="406" t="n"/>
      <c r="STB25" s="406" t="n"/>
      <c r="STC25" s="406" t="n"/>
      <c r="STD25" s="406" t="n"/>
      <c r="STE25" s="406" t="n"/>
      <c r="STF25" s="406" t="n"/>
      <c r="STG25" s="406" t="n"/>
      <c r="STH25" s="406" t="n"/>
      <c r="STI25" s="406" t="n"/>
      <c r="STJ25" s="406" t="n"/>
      <c r="STK25" s="406" t="n"/>
      <c r="STL25" s="406" t="n"/>
      <c r="STM25" s="406" t="n"/>
      <c r="STN25" s="406" t="n"/>
      <c r="STO25" s="406" t="n"/>
      <c r="STP25" s="406" t="n"/>
      <c r="STQ25" s="406" t="n"/>
      <c r="STR25" s="406" t="n"/>
      <c r="STS25" s="406" t="n"/>
      <c r="STT25" s="406" t="n"/>
      <c r="STU25" s="406" t="n"/>
      <c r="STV25" s="406" t="n"/>
      <c r="STW25" s="406" t="n"/>
      <c r="STX25" s="406" t="n"/>
      <c r="STY25" s="406" t="n"/>
      <c r="STZ25" s="406" t="n"/>
      <c r="SUA25" s="406" t="n"/>
      <c r="SUB25" s="406" t="n"/>
      <c r="SUC25" s="406" t="n"/>
      <c r="SUD25" s="406" t="n"/>
      <c r="SUE25" s="406" t="n"/>
      <c r="SUF25" s="406" t="n"/>
      <c r="SUG25" s="406" t="n"/>
      <c r="SUH25" s="406" t="n"/>
      <c r="SUI25" s="406" t="n"/>
      <c r="SUJ25" s="406" t="n"/>
      <c r="SUK25" s="406" t="n"/>
      <c r="SUL25" s="406" t="n"/>
      <c r="SUM25" s="406" t="n"/>
      <c r="SUN25" s="406" t="n"/>
      <c r="SUO25" s="406" t="n"/>
      <c r="SUP25" s="406" t="n"/>
      <c r="SUQ25" s="406" t="n"/>
      <c r="SUR25" s="406" t="n"/>
      <c r="SUS25" s="406" t="n"/>
      <c r="SUT25" s="406" t="n"/>
      <c r="SUU25" s="406" t="n"/>
      <c r="SUV25" s="406" t="n"/>
      <c r="SUW25" s="406" t="n"/>
      <c r="SUX25" s="406" t="n"/>
      <c r="SUY25" s="406" t="n"/>
      <c r="SUZ25" s="406" t="n"/>
      <c r="SVA25" s="406" t="n"/>
      <c r="SVB25" s="406" t="n"/>
      <c r="SVC25" s="406" t="n"/>
      <c r="SVD25" s="406" t="n"/>
      <c r="SVE25" s="406" t="n"/>
      <c r="SVF25" s="406" t="n"/>
      <c r="SVG25" s="406" t="n"/>
      <c r="SVH25" s="406" t="n"/>
      <c r="SVI25" s="406" t="n"/>
      <c r="SVJ25" s="406" t="n"/>
      <c r="SVK25" s="406" t="n"/>
      <c r="SVL25" s="406" t="n"/>
      <c r="SVM25" s="406" t="n"/>
      <c r="SVN25" s="406" t="n"/>
      <c r="SVO25" s="406" t="n"/>
      <c r="SVP25" s="406" t="n"/>
      <c r="SVQ25" s="406" t="n"/>
      <c r="SVR25" s="406" t="n"/>
      <c r="SVS25" s="406" t="n"/>
      <c r="SVT25" s="406" t="n"/>
      <c r="SVU25" s="406" t="n"/>
      <c r="SVV25" s="406" t="n"/>
      <c r="SVW25" s="406" t="n"/>
      <c r="SVX25" s="406" t="n"/>
      <c r="SVY25" s="406" t="n"/>
      <c r="SVZ25" s="406" t="n"/>
      <c r="SWA25" s="406" t="n"/>
      <c r="SWB25" s="406" t="n"/>
      <c r="SWC25" s="406" t="n"/>
      <c r="SWD25" s="406" t="n"/>
      <c r="SWE25" s="406" t="n"/>
      <c r="SWF25" s="406" t="n"/>
      <c r="SWG25" s="406" t="n"/>
      <c r="SWH25" s="406" t="n"/>
      <c r="SWI25" s="406" t="n"/>
      <c r="SWJ25" s="406" t="n"/>
      <c r="SWK25" s="406" t="n"/>
      <c r="SWL25" s="406" t="n"/>
      <c r="SWM25" s="406" t="n"/>
      <c r="SWN25" s="406" t="n"/>
      <c r="SWO25" s="406" t="n"/>
      <c r="SWP25" s="406" t="n"/>
      <c r="SWQ25" s="406" t="n"/>
      <c r="SWR25" s="406" t="n"/>
      <c r="SWS25" s="406" t="n"/>
      <c r="SWT25" s="406" t="n"/>
      <c r="SWU25" s="406" t="n"/>
      <c r="SWV25" s="406" t="n"/>
      <c r="SWW25" s="406" t="n"/>
      <c r="SWX25" s="406" t="n"/>
      <c r="SWY25" s="406" t="n"/>
      <c r="SWZ25" s="406" t="n"/>
      <c r="SXA25" s="406" t="n"/>
      <c r="SXB25" s="406" t="n"/>
      <c r="SXC25" s="406" t="n"/>
      <c r="SXD25" s="406" t="n"/>
      <c r="SXE25" s="406" t="n"/>
      <c r="SXF25" s="406" t="n"/>
      <c r="SXG25" s="406" t="n"/>
      <c r="SXH25" s="406" t="n"/>
      <c r="SXI25" s="406" t="n"/>
      <c r="SXJ25" s="406" t="n"/>
      <c r="SXK25" s="406" t="n"/>
      <c r="SXL25" s="406" t="n"/>
      <c r="SXM25" s="406" t="n"/>
      <c r="SXN25" s="406" t="n"/>
      <c r="SXO25" s="406" t="n"/>
      <c r="SXP25" s="406" t="n"/>
      <c r="SXQ25" s="406" t="n"/>
      <c r="SXR25" s="406" t="n"/>
      <c r="SXS25" s="406" t="n"/>
      <c r="SXT25" s="406" t="n"/>
      <c r="SXU25" s="406" t="n"/>
      <c r="SXV25" s="406" t="n"/>
      <c r="SXW25" s="406" t="n"/>
      <c r="SXX25" s="406" t="n"/>
      <c r="SXY25" s="406" t="n"/>
      <c r="SXZ25" s="406" t="n"/>
      <c r="SYA25" s="406" t="n"/>
      <c r="SYB25" s="406" t="n"/>
      <c r="SYC25" s="406" t="n"/>
      <c r="SYD25" s="406" t="n"/>
      <c r="SYE25" s="406" t="n"/>
      <c r="SYF25" s="406" t="n"/>
      <c r="SYG25" s="406" t="n"/>
      <c r="SYH25" s="406" t="n"/>
      <c r="SYI25" s="406" t="n"/>
      <c r="SYJ25" s="406" t="n"/>
      <c r="SYK25" s="406" t="n"/>
      <c r="SYL25" s="406" t="n"/>
      <c r="SYM25" s="406" t="n"/>
      <c r="SYN25" s="406" t="n"/>
      <c r="SYO25" s="406" t="n"/>
      <c r="SYP25" s="406" t="n"/>
      <c r="SYQ25" s="406" t="n"/>
      <c r="SYR25" s="406" t="n"/>
      <c r="SYS25" s="406" t="n"/>
      <c r="SYT25" s="406" t="n"/>
      <c r="SYU25" s="406" t="n"/>
      <c r="SYV25" s="406" t="n"/>
      <c r="SYW25" s="406" t="n"/>
      <c r="SYX25" s="406" t="n"/>
      <c r="SYY25" s="406" t="n"/>
      <c r="SYZ25" s="406" t="n"/>
      <c r="SZA25" s="406" t="n"/>
      <c r="SZB25" s="406" t="n"/>
      <c r="SZC25" s="406" t="n"/>
      <c r="SZD25" s="406" t="n"/>
      <c r="SZE25" s="406" t="n"/>
      <c r="SZF25" s="406" t="n"/>
      <c r="SZG25" s="406" t="n"/>
      <c r="SZH25" s="406" t="n"/>
      <c r="SZI25" s="406" t="n"/>
      <c r="SZJ25" s="406" t="n"/>
      <c r="SZK25" s="406" t="n"/>
      <c r="SZL25" s="406" t="n"/>
      <c r="SZM25" s="406" t="n"/>
      <c r="SZN25" s="406" t="n"/>
      <c r="SZO25" s="406" t="n"/>
      <c r="SZP25" s="406" t="n"/>
      <c r="SZQ25" s="406" t="n"/>
      <c r="SZR25" s="406" t="n"/>
      <c r="SZS25" s="406" t="n"/>
      <c r="SZT25" s="406" t="n"/>
      <c r="SZU25" s="406" t="n"/>
      <c r="SZV25" s="406" t="n"/>
      <c r="SZW25" s="406" t="n"/>
      <c r="SZX25" s="406" t="n"/>
      <c r="SZY25" s="406" t="n"/>
      <c r="SZZ25" s="406" t="n"/>
      <c r="TAA25" s="406" t="n"/>
      <c r="TAB25" s="406" t="n"/>
      <c r="TAC25" s="406" t="n"/>
      <c r="TAD25" s="406" t="n"/>
      <c r="TAE25" s="406" t="n"/>
      <c r="TAF25" s="406" t="n"/>
      <c r="TAG25" s="406" t="n"/>
      <c r="TAH25" s="406" t="n"/>
      <c r="TAI25" s="406" t="n"/>
      <c r="TAJ25" s="406" t="n"/>
      <c r="TAK25" s="406" t="n"/>
      <c r="TAL25" s="406" t="n"/>
      <c r="TAM25" s="406" t="n"/>
      <c r="TAN25" s="406" t="n"/>
      <c r="TAO25" s="406" t="n"/>
      <c r="TAP25" s="406" t="n"/>
      <c r="TAQ25" s="406" t="n"/>
      <c r="TAR25" s="406" t="n"/>
      <c r="TAS25" s="406" t="n"/>
      <c r="TAT25" s="406" t="n"/>
      <c r="TAU25" s="406" t="n"/>
      <c r="TAV25" s="406" t="n"/>
      <c r="TAW25" s="406" t="n"/>
      <c r="TAX25" s="406" t="n"/>
      <c r="TAY25" s="406" t="n"/>
      <c r="TAZ25" s="406" t="n"/>
      <c r="TBA25" s="406" t="n"/>
      <c r="TBB25" s="406" t="n"/>
      <c r="TBC25" s="406" t="n"/>
      <c r="TBD25" s="406" t="n"/>
      <c r="TBE25" s="406" t="n"/>
      <c r="TBF25" s="406" t="n"/>
      <c r="TBG25" s="406" t="n"/>
      <c r="TBH25" s="406" t="n"/>
      <c r="TBI25" s="406" t="n"/>
      <c r="TBJ25" s="406" t="n"/>
      <c r="TBK25" s="406" t="n"/>
      <c r="TBL25" s="406" t="n"/>
      <c r="TBM25" s="406" t="n"/>
      <c r="TBN25" s="406" t="n"/>
      <c r="TBO25" s="406" t="n"/>
      <c r="TBP25" s="406" t="n"/>
      <c r="TBQ25" s="406" t="n"/>
      <c r="TBR25" s="406" t="n"/>
      <c r="TBS25" s="406" t="n"/>
      <c r="TBT25" s="406" t="n"/>
      <c r="TBU25" s="406" t="n"/>
      <c r="TBV25" s="406" t="n"/>
      <c r="TBW25" s="406" t="n"/>
      <c r="TBX25" s="406" t="n"/>
      <c r="TBY25" s="406" t="n"/>
      <c r="TBZ25" s="406" t="n"/>
      <c r="TCA25" s="406" t="n"/>
      <c r="TCB25" s="406" t="n"/>
      <c r="TCC25" s="406" t="n"/>
      <c r="TCD25" s="406" t="n"/>
      <c r="TCE25" s="406" t="n"/>
      <c r="TCF25" s="406" t="n"/>
      <c r="TCG25" s="406" t="n"/>
      <c r="TCH25" s="406" t="n"/>
      <c r="TCI25" s="406" t="n"/>
      <c r="TCJ25" s="406" t="n"/>
      <c r="TCK25" s="406" t="n"/>
      <c r="TCL25" s="406" t="n"/>
      <c r="TCM25" s="406" t="n"/>
      <c r="TCN25" s="406" t="n"/>
      <c r="TCO25" s="406" t="n"/>
      <c r="TCP25" s="406" t="n"/>
      <c r="TCQ25" s="406" t="n"/>
      <c r="TCR25" s="406" t="n"/>
      <c r="TCS25" s="406" t="n"/>
      <c r="TCT25" s="406" t="n"/>
      <c r="TCU25" s="406" t="n"/>
      <c r="TCV25" s="406" t="n"/>
      <c r="TCW25" s="406" t="n"/>
      <c r="TCX25" s="406" t="n"/>
      <c r="TCY25" s="406" t="n"/>
      <c r="TCZ25" s="406" t="n"/>
      <c r="TDA25" s="406" t="n"/>
      <c r="TDB25" s="406" t="n"/>
      <c r="TDC25" s="406" t="n"/>
      <c r="TDD25" s="406" t="n"/>
      <c r="TDE25" s="406" t="n"/>
      <c r="TDF25" s="406" t="n"/>
      <c r="TDG25" s="406" t="n"/>
      <c r="TDH25" s="406" t="n"/>
      <c r="TDI25" s="406" t="n"/>
      <c r="TDJ25" s="406" t="n"/>
      <c r="TDK25" s="406" t="n"/>
      <c r="TDL25" s="406" t="n"/>
      <c r="TDM25" s="406" t="n"/>
      <c r="TDN25" s="406" t="n"/>
      <c r="TDO25" s="406" t="n"/>
      <c r="TDP25" s="406" t="n"/>
      <c r="TDQ25" s="406" t="n"/>
      <c r="TDR25" s="406" t="n"/>
      <c r="TDS25" s="406" t="n"/>
      <c r="TDT25" s="406" t="n"/>
      <c r="TDU25" s="406" t="n"/>
      <c r="TDV25" s="406" t="n"/>
      <c r="TDW25" s="406" t="n"/>
      <c r="TDX25" s="406" t="n"/>
      <c r="TDY25" s="406" t="n"/>
      <c r="TDZ25" s="406" t="n"/>
      <c r="TEA25" s="406" t="n"/>
      <c r="TEB25" s="406" t="n"/>
      <c r="TEC25" s="406" t="n"/>
      <c r="TED25" s="406" t="n"/>
      <c r="TEE25" s="406" t="n"/>
      <c r="TEF25" s="406" t="n"/>
      <c r="TEG25" s="406" t="n"/>
      <c r="TEH25" s="406" t="n"/>
      <c r="TEI25" s="406" t="n"/>
      <c r="TEJ25" s="406" t="n"/>
      <c r="TEK25" s="406" t="n"/>
      <c r="TEL25" s="406" t="n"/>
      <c r="TEM25" s="406" t="n"/>
      <c r="TEN25" s="406" t="n"/>
      <c r="TEO25" s="406" t="n"/>
      <c r="TEP25" s="406" t="n"/>
      <c r="TEQ25" s="406" t="n"/>
      <c r="TER25" s="406" t="n"/>
      <c r="TES25" s="406" t="n"/>
      <c r="TET25" s="406" t="n"/>
      <c r="TEU25" s="406" t="n"/>
      <c r="TEV25" s="406" t="n"/>
      <c r="TEW25" s="406" t="n"/>
      <c r="TEX25" s="406" t="n"/>
      <c r="TEY25" s="406" t="n"/>
      <c r="TEZ25" s="406" t="n"/>
      <c r="TFA25" s="406" t="n"/>
      <c r="TFB25" s="406" t="n"/>
      <c r="TFC25" s="406" t="n"/>
      <c r="TFD25" s="406" t="n"/>
      <c r="TFE25" s="406" t="n"/>
      <c r="TFF25" s="406" t="n"/>
      <c r="TFG25" s="406" t="n"/>
      <c r="TFH25" s="406" t="n"/>
      <c r="TFI25" s="406" t="n"/>
      <c r="TFJ25" s="406" t="n"/>
      <c r="TFK25" s="406" t="n"/>
      <c r="TFL25" s="406" t="n"/>
      <c r="TFM25" s="406" t="n"/>
      <c r="TFN25" s="406" t="n"/>
      <c r="TFO25" s="406" t="n"/>
      <c r="TFP25" s="406" t="n"/>
      <c r="TFQ25" s="406" t="n"/>
      <c r="TFR25" s="406" t="n"/>
      <c r="TFS25" s="406" t="n"/>
      <c r="TFT25" s="406" t="n"/>
      <c r="TFU25" s="406" t="n"/>
      <c r="TFV25" s="406" t="n"/>
      <c r="TFW25" s="406" t="n"/>
      <c r="TFX25" s="406" t="n"/>
      <c r="TFY25" s="406" t="n"/>
      <c r="TFZ25" s="406" t="n"/>
      <c r="TGA25" s="406" t="n"/>
      <c r="TGB25" s="406" t="n"/>
      <c r="TGC25" s="406" t="n"/>
      <c r="TGD25" s="406" t="n"/>
      <c r="TGE25" s="406" t="n"/>
      <c r="TGF25" s="406" t="n"/>
      <c r="TGG25" s="406" t="n"/>
      <c r="TGH25" s="406" t="n"/>
      <c r="TGI25" s="406" t="n"/>
      <c r="TGJ25" s="406" t="n"/>
      <c r="TGK25" s="406" t="n"/>
      <c r="TGL25" s="406" t="n"/>
      <c r="TGM25" s="406" t="n"/>
      <c r="TGN25" s="406" t="n"/>
      <c r="TGO25" s="406" t="n"/>
      <c r="TGP25" s="406" t="n"/>
      <c r="TGQ25" s="406" t="n"/>
      <c r="TGR25" s="406" t="n"/>
      <c r="TGS25" s="406" t="n"/>
      <c r="TGT25" s="406" t="n"/>
      <c r="TGU25" s="406" t="n"/>
      <c r="TGV25" s="406" t="n"/>
      <c r="TGW25" s="406" t="n"/>
      <c r="TGX25" s="406" t="n"/>
      <c r="TGY25" s="406" t="n"/>
      <c r="TGZ25" s="406" t="n"/>
      <c r="THA25" s="406" t="n"/>
      <c r="THB25" s="406" t="n"/>
      <c r="THC25" s="406" t="n"/>
      <c r="THD25" s="406" t="n"/>
      <c r="THE25" s="406" t="n"/>
      <c r="THF25" s="406" t="n"/>
      <c r="THG25" s="406" t="n"/>
      <c r="THH25" s="406" t="n"/>
      <c r="THI25" s="406" t="n"/>
      <c r="THJ25" s="406" t="n"/>
      <c r="THK25" s="406" t="n"/>
      <c r="THL25" s="406" t="n"/>
      <c r="THM25" s="406" t="n"/>
      <c r="THN25" s="406" t="n"/>
      <c r="THO25" s="406" t="n"/>
      <c r="THP25" s="406" t="n"/>
      <c r="THQ25" s="406" t="n"/>
      <c r="THR25" s="406" t="n"/>
      <c r="THS25" s="406" t="n"/>
      <c r="THT25" s="406" t="n"/>
      <c r="THU25" s="406" t="n"/>
      <c r="THV25" s="406" t="n"/>
      <c r="THW25" s="406" t="n"/>
      <c r="THX25" s="406" t="n"/>
      <c r="THY25" s="406" t="n"/>
      <c r="THZ25" s="406" t="n"/>
      <c r="TIA25" s="406" t="n"/>
      <c r="TIB25" s="406" t="n"/>
      <c r="TIC25" s="406" t="n"/>
      <c r="TID25" s="406" t="n"/>
      <c r="TIE25" s="406" t="n"/>
      <c r="TIF25" s="406" t="n"/>
      <c r="TIG25" s="406" t="n"/>
      <c r="TIH25" s="406" t="n"/>
      <c r="TII25" s="406" t="n"/>
      <c r="TIJ25" s="406" t="n"/>
      <c r="TIK25" s="406" t="n"/>
      <c r="TIL25" s="406" t="n"/>
      <c r="TIM25" s="406" t="n"/>
      <c r="TIN25" s="406" t="n"/>
      <c r="TIO25" s="406" t="n"/>
      <c r="TIP25" s="406" t="n"/>
      <c r="TIQ25" s="406" t="n"/>
      <c r="TIR25" s="406" t="n"/>
      <c r="TIS25" s="406" t="n"/>
      <c r="TIT25" s="406" t="n"/>
      <c r="TIU25" s="406" t="n"/>
      <c r="TIV25" s="406" t="n"/>
      <c r="TIW25" s="406" t="n"/>
      <c r="TIX25" s="406" t="n"/>
      <c r="TIY25" s="406" t="n"/>
      <c r="TIZ25" s="406" t="n"/>
      <c r="TJA25" s="406" t="n"/>
      <c r="TJB25" s="406" t="n"/>
      <c r="TJC25" s="406" t="n"/>
      <c r="TJD25" s="406" t="n"/>
      <c r="TJE25" s="406" t="n"/>
      <c r="TJF25" s="406" t="n"/>
      <c r="TJG25" s="406" t="n"/>
      <c r="TJH25" s="406" t="n"/>
      <c r="TJI25" s="406" t="n"/>
      <c r="TJJ25" s="406" t="n"/>
      <c r="TJK25" s="406" t="n"/>
      <c r="TJL25" s="406" t="n"/>
      <c r="TJM25" s="406" t="n"/>
      <c r="TJN25" s="406" t="n"/>
      <c r="TJO25" s="406" t="n"/>
      <c r="TJP25" s="406" t="n"/>
      <c r="TJQ25" s="406" t="n"/>
      <c r="TJR25" s="406" t="n"/>
      <c r="TJS25" s="406" t="n"/>
      <c r="TJT25" s="406" t="n"/>
      <c r="TJU25" s="406" t="n"/>
      <c r="TJV25" s="406" t="n"/>
      <c r="TJW25" s="406" t="n"/>
      <c r="TJX25" s="406" t="n"/>
      <c r="TJY25" s="406" t="n"/>
      <c r="TJZ25" s="406" t="n"/>
      <c r="TKA25" s="406" t="n"/>
      <c r="TKB25" s="406" t="n"/>
      <c r="TKC25" s="406" t="n"/>
      <c r="TKD25" s="406" t="n"/>
      <c r="TKE25" s="406" t="n"/>
      <c r="TKF25" s="406" t="n"/>
      <c r="TKG25" s="406" t="n"/>
      <c r="TKH25" s="406" t="n"/>
      <c r="TKI25" s="406" t="n"/>
      <c r="TKJ25" s="406" t="n"/>
      <c r="TKK25" s="406" t="n"/>
      <c r="TKL25" s="406" t="n"/>
      <c r="TKM25" s="406" t="n"/>
      <c r="TKN25" s="406" t="n"/>
      <c r="TKO25" s="406" t="n"/>
      <c r="TKP25" s="406" t="n"/>
      <c r="TKQ25" s="406" t="n"/>
      <c r="TKR25" s="406" t="n"/>
      <c r="TKS25" s="406" t="n"/>
      <c r="TKT25" s="406" t="n"/>
      <c r="TKU25" s="406" t="n"/>
      <c r="TKV25" s="406" t="n"/>
      <c r="TKW25" s="406" t="n"/>
      <c r="TKX25" s="406" t="n"/>
      <c r="TKY25" s="406" t="n"/>
      <c r="TKZ25" s="406" t="n"/>
      <c r="TLA25" s="406" t="n"/>
      <c r="TLB25" s="406" t="n"/>
      <c r="TLC25" s="406" t="n"/>
      <c r="TLD25" s="406" t="n"/>
      <c r="TLE25" s="406" t="n"/>
      <c r="TLF25" s="406" t="n"/>
      <c r="TLG25" s="406" t="n"/>
      <c r="TLH25" s="406" t="n"/>
      <c r="TLI25" s="406" t="n"/>
      <c r="TLJ25" s="406" t="n"/>
      <c r="TLK25" s="406" t="n"/>
      <c r="TLL25" s="406" t="n"/>
      <c r="TLM25" s="406" t="n"/>
      <c r="TLN25" s="406" t="n"/>
      <c r="TLO25" s="406" t="n"/>
      <c r="TLP25" s="406" t="n"/>
      <c r="TLQ25" s="406" t="n"/>
      <c r="TLR25" s="406" t="n"/>
      <c r="TLS25" s="406" t="n"/>
      <c r="TLT25" s="406" t="n"/>
      <c r="TLU25" s="406" t="n"/>
      <c r="TLV25" s="406" t="n"/>
      <c r="TLW25" s="406" t="n"/>
      <c r="TLX25" s="406" t="n"/>
      <c r="TLY25" s="406" t="n"/>
      <c r="TLZ25" s="406" t="n"/>
      <c r="TMA25" s="406" t="n"/>
      <c r="TMB25" s="406" t="n"/>
      <c r="TMC25" s="406" t="n"/>
      <c r="TMD25" s="406" t="n"/>
      <c r="TME25" s="406" t="n"/>
      <c r="TMF25" s="406" t="n"/>
      <c r="TMG25" s="406" t="n"/>
      <c r="TMH25" s="406" t="n"/>
      <c r="TMI25" s="406" t="n"/>
      <c r="TMJ25" s="406" t="n"/>
      <c r="TMK25" s="406" t="n"/>
      <c r="TML25" s="406" t="n"/>
      <c r="TMM25" s="406" t="n"/>
      <c r="TMN25" s="406" t="n"/>
      <c r="TMO25" s="406" t="n"/>
      <c r="TMP25" s="406" t="n"/>
      <c r="TMQ25" s="406" t="n"/>
      <c r="TMR25" s="406" t="n"/>
      <c r="TMS25" s="406" t="n"/>
      <c r="TMT25" s="406" t="n"/>
      <c r="TMU25" s="406" t="n"/>
      <c r="TMV25" s="406" t="n"/>
      <c r="TMW25" s="406" t="n"/>
      <c r="TMX25" s="406" t="n"/>
      <c r="TMY25" s="406" t="n"/>
      <c r="TMZ25" s="406" t="n"/>
      <c r="TNA25" s="406" t="n"/>
      <c r="TNB25" s="406" t="n"/>
      <c r="TNC25" s="406" t="n"/>
      <c r="TND25" s="406" t="n"/>
      <c r="TNE25" s="406" t="n"/>
      <c r="TNF25" s="406" t="n"/>
      <c r="TNG25" s="406" t="n"/>
      <c r="TNH25" s="406" t="n"/>
      <c r="TNI25" s="406" t="n"/>
      <c r="TNJ25" s="406" t="n"/>
      <c r="TNK25" s="406" t="n"/>
      <c r="TNL25" s="406" t="n"/>
      <c r="TNM25" s="406" t="n"/>
      <c r="TNN25" s="406" t="n"/>
      <c r="TNO25" s="406" t="n"/>
      <c r="TNP25" s="406" t="n"/>
      <c r="TNQ25" s="406" t="n"/>
      <c r="TNR25" s="406" t="n"/>
      <c r="TNS25" s="406" t="n"/>
      <c r="TNT25" s="406" t="n"/>
      <c r="TNU25" s="406" t="n"/>
      <c r="TNV25" s="406" t="n"/>
      <c r="TNW25" s="406" t="n"/>
      <c r="TNX25" s="406" t="n"/>
      <c r="TNY25" s="406" t="n"/>
      <c r="TNZ25" s="406" t="n"/>
      <c r="TOA25" s="406" t="n"/>
      <c r="TOB25" s="406" t="n"/>
      <c r="TOC25" s="406" t="n"/>
      <c r="TOD25" s="406" t="n"/>
      <c r="TOE25" s="406" t="n"/>
      <c r="TOF25" s="406" t="n"/>
      <c r="TOG25" s="406" t="n"/>
      <c r="TOH25" s="406" t="n"/>
      <c r="TOI25" s="406" t="n"/>
      <c r="TOJ25" s="406" t="n"/>
      <c r="TOK25" s="406" t="n"/>
      <c r="TOL25" s="406" t="n"/>
      <c r="TOM25" s="406" t="n"/>
      <c r="TON25" s="406" t="n"/>
      <c r="TOO25" s="406" t="n"/>
      <c r="TOP25" s="406" t="n"/>
      <c r="TOQ25" s="406" t="n"/>
      <c r="TOR25" s="406" t="n"/>
      <c r="TOS25" s="406" t="n"/>
      <c r="TOT25" s="406" t="n"/>
      <c r="TOU25" s="406" t="n"/>
      <c r="TOV25" s="406" t="n"/>
      <c r="TOW25" s="406" t="n"/>
      <c r="TOX25" s="406" t="n"/>
      <c r="TOY25" s="406" t="n"/>
      <c r="TOZ25" s="406" t="n"/>
      <c r="TPA25" s="406" t="n"/>
      <c r="TPB25" s="406" t="n"/>
      <c r="TPC25" s="406" t="n"/>
      <c r="TPD25" s="406" t="n"/>
      <c r="TPE25" s="406" t="n"/>
      <c r="TPF25" s="406" t="n"/>
      <c r="TPG25" s="406" t="n"/>
      <c r="TPH25" s="406" t="n"/>
      <c r="TPI25" s="406" t="n"/>
      <c r="TPJ25" s="406" t="n"/>
      <c r="TPK25" s="406" t="n"/>
      <c r="TPL25" s="406" t="n"/>
      <c r="TPM25" s="406" t="n"/>
      <c r="TPN25" s="406" t="n"/>
      <c r="TPO25" s="406" t="n"/>
      <c r="TPP25" s="406" t="n"/>
      <c r="TPQ25" s="406" t="n"/>
      <c r="TPR25" s="406" t="n"/>
      <c r="TPS25" s="406" t="n"/>
      <c r="TPT25" s="406" t="n"/>
      <c r="TPU25" s="406" t="n"/>
      <c r="TPV25" s="406" t="n"/>
      <c r="TPW25" s="406" t="n"/>
      <c r="TPX25" s="406" t="n"/>
      <c r="TPY25" s="406" t="n"/>
      <c r="TPZ25" s="406" t="n"/>
      <c r="TQA25" s="406" t="n"/>
      <c r="TQB25" s="406" t="n"/>
      <c r="TQC25" s="406" t="n"/>
      <c r="TQD25" s="406" t="n"/>
      <c r="TQE25" s="406" t="n"/>
      <c r="TQF25" s="406" t="n"/>
      <c r="TQG25" s="406" t="n"/>
      <c r="TQH25" s="406" t="n"/>
      <c r="TQI25" s="406" t="n"/>
      <c r="TQJ25" s="406" t="n"/>
      <c r="TQK25" s="406" t="n"/>
      <c r="TQL25" s="406" t="n"/>
      <c r="TQM25" s="406" t="n"/>
      <c r="TQN25" s="406" t="n"/>
      <c r="TQO25" s="406" t="n"/>
      <c r="TQP25" s="406" t="n"/>
      <c r="TQQ25" s="406" t="n"/>
      <c r="TQR25" s="406" t="n"/>
      <c r="TQS25" s="406" t="n"/>
      <c r="TQT25" s="406" t="n"/>
      <c r="TQU25" s="406" t="n"/>
      <c r="TQV25" s="406" t="n"/>
      <c r="TQW25" s="406" t="n"/>
      <c r="TQX25" s="406" t="n"/>
      <c r="TQY25" s="406" t="n"/>
      <c r="TQZ25" s="406" t="n"/>
      <c r="TRA25" s="406" t="n"/>
      <c r="TRB25" s="406" t="n"/>
      <c r="TRC25" s="406" t="n"/>
      <c r="TRD25" s="406" t="n"/>
      <c r="TRE25" s="406" t="n"/>
      <c r="TRF25" s="406" t="n"/>
      <c r="TRG25" s="406" t="n"/>
      <c r="TRH25" s="406" t="n"/>
      <c r="TRI25" s="406" t="n"/>
      <c r="TRJ25" s="406" t="n"/>
      <c r="TRK25" s="406" t="n"/>
      <c r="TRL25" s="406" t="n"/>
      <c r="TRM25" s="406" t="n"/>
      <c r="TRN25" s="406" t="n"/>
      <c r="TRO25" s="406" t="n"/>
      <c r="TRP25" s="406" t="n"/>
      <c r="TRQ25" s="406" t="n"/>
      <c r="TRR25" s="406" t="n"/>
      <c r="TRS25" s="406" t="n"/>
      <c r="TRT25" s="406" t="n"/>
      <c r="TRU25" s="406" t="n"/>
      <c r="TRV25" s="406" t="n"/>
      <c r="TRW25" s="406" t="n"/>
      <c r="TRX25" s="406" t="n"/>
      <c r="TRY25" s="406" t="n"/>
      <c r="TRZ25" s="406" t="n"/>
      <c r="TSA25" s="406" t="n"/>
      <c r="TSB25" s="406" t="n"/>
      <c r="TSC25" s="406" t="n"/>
      <c r="TSD25" s="406" t="n"/>
      <c r="TSE25" s="406" t="n"/>
      <c r="TSF25" s="406" t="n"/>
      <c r="TSG25" s="406" t="n"/>
      <c r="TSH25" s="406" t="n"/>
      <c r="TSI25" s="406" t="n"/>
      <c r="TSJ25" s="406" t="n"/>
      <c r="TSK25" s="406" t="n"/>
      <c r="TSL25" s="406" t="n"/>
      <c r="TSM25" s="406" t="n"/>
      <c r="TSN25" s="406" t="n"/>
      <c r="TSO25" s="406" t="n"/>
      <c r="TSP25" s="406" t="n"/>
      <c r="TSQ25" s="406" t="n"/>
      <c r="TSR25" s="406" t="n"/>
      <c r="TSS25" s="406" t="n"/>
      <c r="TST25" s="406" t="n"/>
      <c r="TSU25" s="406" t="n"/>
      <c r="TSV25" s="406" t="n"/>
      <c r="TSW25" s="406" t="n"/>
      <c r="TSX25" s="406" t="n"/>
      <c r="TSY25" s="406" t="n"/>
      <c r="TSZ25" s="406" t="n"/>
      <c r="TTA25" s="406" t="n"/>
      <c r="TTB25" s="406" t="n"/>
      <c r="TTC25" s="406" t="n"/>
      <c r="TTD25" s="406" t="n"/>
      <c r="TTE25" s="406" t="n"/>
      <c r="TTF25" s="406" t="n"/>
      <c r="TTG25" s="406" t="n"/>
      <c r="TTH25" s="406" t="n"/>
      <c r="TTI25" s="406" t="n"/>
      <c r="TTJ25" s="406" t="n"/>
      <c r="TTK25" s="406" t="n"/>
      <c r="TTL25" s="406" t="n"/>
      <c r="TTM25" s="406" t="n"/>
      <c r="TTN25" s="406" t="n"/>
      <c r="TTO25" s="406" t="n"/>
      <c r="TTP25" s="406" t="n"/>
      <c r="TTQ25" s="406" t="n"/>
      <c r="TTR25" s="406" t="n"/>
      <c r="TTS25" s="406" t="n"/>
      <c r="TTT25" s="406" t="n"/>
      <c r="TTU25" s="406" t="n"/>
      <c r="TTV25" s="406" t="n"/>
      <c r="TTW25" s="406" t="n"/>
      <c r="TTX25" s="406" t="n"/>
      <c r="TTY25" s="406" t="n"/>
      <c r="TTZ25" s="406" t="n"/>
      <c r="TUA25" s="406" t="n"/>
      <c r="TUB25" s="406" t="n"/>
      <c r="TUC25" s="406" t="n"/>
      <c r="TUD25" s="406" t="n"/>
      <c r="TUE25" s="406" t="n"/>
      <c r="TUF25" s="406" t="n"/>
      <c r="TUG25" s="406" t="n"/>
      <c r="TUH25" s="406" t="n"/>
      <c r="TUI25" s="406" t="n"/>
      <c r="TUJ25" s="406" t="n"/>
      <c r="TUK25" s="406" t="n"/>
      <c r="TUL25" s="406" t="n"/>
      <c r="TUM25" s="406" t="n"/>
      <c r="TUN25" s="406" t="n"/>
      <c r="TUO25" s="406" t="n"/>
      <c r="TUP25" s="406" t="n"/>
      <c r="TUQ25" s="406" t="n"/>
      <c r="TUR25" s="406" t="n"/>
      <c r="TUS25" s="406" t="n"/>
      <c r="TUT25" s="406" t="n"/>
      <c r="TUU25" s="406" t="n"/>
      <c r="TUV25" s="406" t="n"/>
      <c r="TUW25" s="406" t="n"/>
      <c r="TUX25" s="406" t="n"/>
      <c r="TUY25" s="406" t="n"/>
      <c r="TUZ25" s="406" t="n"/>
      <c r="TVA25" s="406" t="n"/>
      <c r="TVB25" s="406" t="n"/>
      <c r="TVC25" s="406" t="n"/>
      <c r="TVD25" s="406" t="n"/>
      <c r="TVE25" s="406" t="n"/>
      <c r="TVF25" s="406" t="n"/>
      <c r="TVG25" s="406" t="n"/>
      <c r="TVH25" s="406" t="n"/>
      <c r="TVI25" s="406" t="n"/>
      <c r="TVJ25" s="406" t="n"/>
      <c r="TVK25" s="406" t="n"/>
      <c r="TVL25" s="406" t="n"/>
      <c r="TVM25" s="406" t="n"/>
      <c r="TVN25" s="406" t="n"/>
      <c r="TVO25" s="406" t="n"/>
      <c r="TVP25" s="406" t="n"/>
      <c r="TVQ25" s="406" t="n"/>
      <c r="TVR25" s="406" t="n"/>
      <c r="TVS25" s="406" t="n"/>
      <c r="TVT25" s="406" t="n"/>
      <c r="TVU25" s="406" t="n"/>
      <c r="TVV25" s="406" t="n"/>
      <c r="TVW25" s="406" t="n"/>
      <c r="TVX25" s="406" t="n"/>
      <c r="TVY25" s="406" t="n"/>
      <c r="TVZ25" s="406" t="n"/>
      <c r="TWA25" s="406" t="n"/>
      <c r="TWB25" s="406" t="n"/>
      <c r="TWC25" s="406" t="n"/>
      <c r="TWD25" s="406" t="n"/>
      <c r="TWE25" s="406" t="n"/>
      <c r="TWF25" s="406" t="n"/>
      <c r="TWG25" s="406" t="n"/>
      <c r="TWH25" s="406" t="n"/>
      <c r="TWI25" s="406" t="n"/>
      <c r="TWJ25" s="406" t="n"/>
      <c r="TWK25" s="406" t="n"/>
      <c r="TWL25" s="406" t="n"/>
      <c r="TWM25" s="406" t="n"/>
      <c r="TWN25" s="406" t="n"/>
      <c r="TWO25" s="406" t="n"/>
      <c r="TWP25" s="406" t="n"/>
      <c r="TWQ25" s="406" t="n"/>
      <c r="TWR25" s="406" t="n"/>
      <c r="TWS25" s="406" t="n"/>
      <c r="TWT25" s="406" t="n"/>
      <c r="TWU25" s="406" t="n"/>
      <c r="TWV25" s="406" t="n"/>
      <c r="TWW25" s="406" t="n"/>
      <c r="TWX25" s="406" t="n"/>
      <c r="TWY25" s="406" t="n"/>
      <c r="TWZ25" s="406" t="n"/>
      <c r="TXA25" s="406" t="n"/>
      <c r="TXB25" s="406" t="n"/>
      <c r="TXC25" s="406" t="n"/>
      <c r="TXD25" s="406" t="n"/>
      <c r="TXE25" s="406" t="n"/>
      <c r="TXF25" s="406" t="n"/>
      <c r="TXG25" s="406" t="n"/>
      <c r="TXH25" s="406" t="n"/>
      <c r="TXI25" s="406" t="n"/>
      <c r="TXJ25" s="406" t="n"/>
      <c r="TXK25" s="406" t="n"/>
      <c r="TXL25" s="406" t="n"/>
      <c r="TXM25" s="406" t="n"/>
      <c r="TXN25" s="406" t="n"/>
      <c r="TXO25" s="406" t="n"/>
      <c r="TXP25" s="406" t="n"/>
      <c r="TXQ25" s="406" t="n"/>
      <c r="TXR25" s="406" t="n"/>
      <c r="TXS25" s="406" t="n"/>
      <c r="TXT25" s="406" t="n"/>
      <c r="TXU25" s="406" t="n"/>
      <c r="TXV25" s="406" t="n"/>
      <c r="TXW25" s="406" t="n"/>
      <c r="TXX25" s="406" t="n"/>
      <c r="TXY25" s="406" t="n"/>
      <c r="TXZ25" s="406" t="n"/>
      <c r="TYA25" s="406" t="n"/>
      <c r="TYB25" s="406" t="n"/>
      <c r="TYC25" s="406" t="n"/>
      <c r="TYD25" s="406" t="n"/>
      <c r="TYE25" s="406" t="n"/>
      <c r="TYF25" s="406" t="n"/>
      <c r="TYG25" s="406" t="n"/>
      <c r="TYH25" s="406" t="n"/>
      <c r="TYI25" s="406" t="n"/>
      <c r="TYJ25" s="406" t="n"/>
      <c r="TYK25" s="406" t="n"/>
      <c r="TYL25" s="406" t="n"/>
      <c r="TYM25" s="406" t="n"/>
      <c r="TYN25" s="406" t="n"/>
      <c r="TYO25" s="406" t="n"/>
      <c r="TYP25" s="406" t="n"/>
      <c r="TYQ25" s="406" t="n"/>
      <c r="TYR25" s="406" t="n"/>
      <c r="TYS25" s="406" t="n"/>
      <c r="TYT25" s="406" t="n"/>
      <c r="TYU25" s="406" t="n"/>
      <c r="TYV25" s="406" t="n"/>
      <c r="TYW25" s="406" t="n"/>
      <c r="TYX25" s="406" t="n"/>
      <c r="TYY25" s="406" t="n"/>
      <c r="TYZ25" s="406" t="n"/>
      <c r="TZA25" s="406" t="n"/>
      <c r="TZB25" s="406" t="n"/>
      <c r="TZC25" s="406" t="n"/>
      <c r="TZD25" s="406" t="n"/>
      <c r="TZE25" s="406" t="n"/>
      <c r="TZF25" s="406" t="n"/>
      <c r="TZG25" s="406" t="n"/>
      <c r="TZH25" s="406" t="n"/>
      <c r="TZI25" s="406" t="n"/>
      <c r="TZJ25" s="406" t="n"/>
      <c r="TZK25" s="406" t="n"/>
      <c r="TZL25" s="406" t="n"/>
      <c r="TZM25" s="406" t="n"/>
      <c r="TZN25" s="406" t="n"/>
      <c r="TZO25" s="406" t="n"/>
      <c r="TZP25" s="406" t="n"/>
      <c r="TZQ25" s="406" t="n"/>
      <c r="TZR25" s="406" t="n"/>
      <c r="TZS25" s="406" t="n"/>
      <c r="TZT25" s="406" t="n"/>
      <c r="TZU25" s="406" t="n"/>
      <c r="TZV25" s="406" t="n"/>
      <c r="TZW25" s="406" t="n"/>
      <c r="TZX25" s="406" t="n"/>
      <c r="TZY25" s="406" t="n"/>
      <c r="TZZ25" s="406" t="n"/>
      <c r="UAA25" s="406" t="n"/>
      <c r="UAB25" s="406" t="n"/>
      <c r="UAC25" s="406" t="n"/>
      <c r="UAD25" s="406" t="n"/>
      <c r="UAE25" s="406" t="n"/>
      <c r="UAF25" s="406" t="n"/>
      <c r="UAG25" s="406" t="n"/>
      <c r="UAH25" s="406" t="n"/>
      <c r="UAI25" s="406" t="n"/>
      <c r="UAJ25" s="406" t="n"/>
      <c r="UAK25" s="406" t="n"/>
      <c r="UAL25" s="406" t="n"/>
      <c r="UAM25" s="406" t="n"/>
      <c r="UAN25" s="406" t="n"/>
      <c r="UAO25" s="406" t="n"/>
      <c r="UAP25" s="406" t="n"/>
      <c r="UAQ25" s="406" t="n"/>
      <c r="UAR25" s="406" t="n"/>
      <c r="UAS25" s="406" t="n"/>
      <c r="UAT25" s="406" t="n"/>
      <c r="UAU25" s="406" t="n"/>
      <c r="UAV25" s="406" t="n"/>
      <c r="UAW25" s="406" t="n"/>
      <c r="UAX25" s="406" t="n"/>
      <c r="UAY25" s="406" t="n"/>
      <c r="UAZ25" s="406" t="n"/>
      <c r="UBA25" s="406" t="n"/>
      <c r="UBB25" s="406" t="n"/>
      <c r="UBC25" s="406" t="n"/>
      <c r="UBD25" s="406" t="n"/>
      <c r="UBE25" s="406" t="n"/>
      <c r="UBF25" s="406" t="n"/>
      <c r="UBG25" s="406" t="n"/>
      <c r="UBH25" s="406" t="n"/>
      <c r="UBI25" s="406" t="n"/>
      <c r="UBJ25" s="406" t="n"/>
      <c r="UBK25" s="406" t="n"/>
      <c r="UBL25" s="406" t="n"/>
      <c r="UBM25" s="406" t="n"/>
      <c r="UBN25" s="406" t="n"/>
      <c r="UBO25" s="406" t="n"/>
      <c r="UBP25" s="406" t="n"/>
      <c r="UBQ25" s="406" t="n"/>
      <c r="UBR25" s="406" t="n"/>
      <c r="UBS25" s="406" t="n"/>
      <c r="UBT25" s="406" t="n"/>
      <c r="UBU25" s="406" t="n"/>
      <c r="UBV25" s="406" t="n"/>
      <c r="UBW25" s="406" t="n"/>
      <c r="UBX25" s="406" t="n"/>
      <c r="UBY25" s="406" t="n"/>
      <c r="UBZ25" s="406" t="n"/>
      <c r="UCA25" s="406" t="n"/>
      <c r="UCB25" s="406" t="n"/>
      <c r="UCC25" s="406" t="n"/>
      <c r="UCD25" s="406" t="n"/>
      <c r="UCE25" s="406" t="n"/>
      <c r="UCF25" s="406" t="n"/>
      <c r="UCG25" s="406" t="n"/>
      <c r="UCH25" s="406" t="n"/>
      <c r="UCI25" s="406" t="n"/>
      <c r="UCJ25" s="406" t="n"/>
      <c r="UCK25" s="406" t="n"/>
      <c r="UCL25" s="406" t="n"/>
      <c r="UCM25" s="406" t="n"/>
      <c r="UCN25" s="406" t="n"/>
      <c r="UCO25" s="406" t="n"/>
      <c r="UCP25" s="406" t="n"/>
      <c r="UCQ25" s="406" t="n"/>
      <c r="UCR25" s="406" t="n"/>
      <c r="UCS25" s="406" t="n"/>
      <c r="UCT25" s="406" t="n"/>
      <c r="UCU25" s="406" t="n"/>
      <c r="UCV25" s="406" t="n"/>
      <c r="UCW25" s="406" t="n"/>
      <c r="UCX25" s="406" t="n"/>
      <c r="UCY25" s="406" t="n"/>
      <c r="UCZ25" s="406" t="n"/>
      <c r="UDA25" s="406" t="n"/>
      <c r="UDB25" s="406" t="n"/>
      <c r="UDC25" s="406" t="n"/>
      <c r="UDD25" s="406" t="n"/>
      <c r="UDE25" s="406" t="n"/>
      <c r="UDF25" s="406" t="n"/>
      <c r="UDG25" s="406" t="n"/>
      <c r="UDH25" s="406" t="n"/>
      <c r="UDI25" s="406" t="n"/>
      <c r="UDJ25" s="406" t="n"/>
      <c r="UDK25" s="406" t="n"/>
      <c r="UDL25" s="406" t="n"/>
      <c r="UDM25" s="406" t="n"/>
      <c r="UDN25" s="406" t="n"/>
      <c r="UDO25" s="406" t="n"/>
      <c r="UDP25" s="406" t="n"/>
      <c r="UDQ25" s="406" t="n"/>
      <c r="UDR25" s="406" t="n"/>
      <c r="UDS25" s="406" t="n"/>
      <c r="UDT25" s="406" t="n"/>
      <c r="UDU25" s="406" t="n"/>
      <c r="UDV25" s="406" t="n"/>
      <c r="UDW25" s="406" t="n"/>
      <c r="UDX25" s="406" t="n"/>
      <c r="UDY25" s="406" t="n"/>
      <c r="UDZ25" s="406" t="n"/>
      <c r="UEA25" s="406" t="n"/>
      <c r="UEB25" s="406" t="n"/>
      <c r="UEC25" s="406" t="n"/>
      <c r="UED25" s="406" t="n"/>
      <c r="UEE25" s="406" t="n"/>
      <c r="UEF25" s="406" t="n"/>
      <c r="UEG25" s="406" t="n"/>
      <c r="UEH25" s="406" t="n"/>
      <c r="UEI25" s="406" t="n"/>
      <c r="UEJ25" s="406" t="n"/>
      <c r="UEK25" s="406" t="n"/>
      <c r="UEL25" s="406" t="n"/>
      <c r="UEM25" s="406" t="n"/>
      <c r="UEN25" s="406" t="n"/>
      <c r="UEO25" s="406" t="n"/>
      <c r="UEP25" s="406" t="n"/>
      <c r="UEQ25" s="406" t="n"/>
      <c r="UER25" s="406" t="n"/>
      <c r="UES25" s="406" t="n"/>
      <c r="UET25" s="406" t="n"/>
      <c r="UEU25" s="406" t="n"/>
      <c r="UEV25" s="406" t="n"/>
      <c r="UEW25" s="406" t="n"/>
      <c r="UEX25" s="406" t="n"/>
      <c r="UEY25" s="406" t="n"/>
      <c r="UEZ25" s="406" t="n"/>
      <c r="UFA25" s="406" t="n"/>
      <c r="UFB25" s="406" t="n"/>
      <c r="UFC25" s="406" t="n"/>
      <c r="UFD25" s="406" t="n"/>
      <c r="UFE25" s="406" t="n"/>
      <c r="UFF25" s="406" t="n"/>
      <c r="UFG25" s="406" t="n"/>
      <c r="UFH25" s="406" t="n"/>
      <c r="UFI25" s="406" t="n"/>
      <c r="UFJ25" s="406" t="n"/>
      <c r="UFK25" s="406" t="n"/>
      <c r="UFL25" s="406" t="n"/>
      <c r="UFM25" s="406" t="n"/>
      <c r="UFN25" s="406" t="n"/>
      <c r="UFO25" s="406" t="n"/>
      <c r="UFP25" s="406" t="n"/>
      <c r="UFQ25" s="406" t="n"/>
      <c r="UFR25" s="406" t="n"/>
      <c r="UFS25" s="406" t="n"/>
      <c r="UFT25" s="406" t="n"/>
      <c r="UFU25" s="406" t="n"/>
      <c r="UFV25" s="406" t="n"/>
      <c r="UFW25" s="406" t="n"/>
      <c r="UFX25" s="406" t="n"/>
      <c r="UFY25" s="406" t="n"/>
      <c r="UFZ25" s="406" t="n"/>
      <c r="UGA25" s="406" t="n"/>
      <c r="UGB25" s="406" t="n"/>
      <c r="UGC25" s="406" t="n"/>
      <c r="UGD25" s="406" t="n"/>
      <c r="UGE25" s="406" t="n"/>
      <c r="UGF25" s="406" t="n"/>
      <c r="UGG25" s="406" t="n"/>
      <c r="UGH25" s="406" t="n"/>
      <c r="UGI25" s="406" t="n"/>
      <c r="UGJ25" s="406" t="n"/>
      <c r="UGK25" s="406" t="n"/>
      <c r="UGL25" s="406" t="n"/>
      <c r="UGM25" s="406" t="n"/>
      <c r="UGN25" s="406" t="n"/>
      <c r="UGO25" s="406" t="n"/>
      <c r="UGP25" s="406" t="n"/>
      <c r="UGQ25" s="406" t="n"/>
      <c r="UGR25" s="406" t="n"/>
      <c r="UGS25" s="406" t="n"/>
      <c r="UGT25" s="406" t="n"/>
      <c r="UGU25" s="406" t="n"/>
      <c r="UGV25" s="406" t="n"/>
      <c r="UGW25" s="406" t="n"/>
      <c r="UGX25" s="406" t="n"/>
      <c r="UGY25" s="406" t="n"/>
      <c r="UGZ25" s="406" t="n"/>
      <c r="UHA25" s="406" t="n"/>
      <c r="UHB25" s="406" t="n"/>
      <c r="UHC25" s="406" t="n"/>
      <c r="UHD25" s="406" t="n"/>
      <c r="UHE25" s="406" t="n"/>
      <c r="UHF25" s="406" t="n"/>
      <c r="UHG25" s="406" t="n"/>
      <c r="UHH25" s="406" t="n"/>
      <c r="UHI25" s="406" t="n"/>
      <c r="UHJ25" s="406" t="n"/>
      <c r="UHK25" s="406" t="n"/>
      <c r="UHL25" s="406" t="n"/>
      <c r="UHM25" s="406" t="n"/>
      <c r="UHN25" s="406" t="n"/>
      <c r="UHO25" s="406" t="n"/>
      <c r="UHP25" s="406" t="n"/>
      <c r="UHQ25" s="406" t="n"/>
      <c r="UHR25" s="406" t="n"/>
      <c r="UHS25" s="406" t="n"/>
      <c r="UHT25" s="406" t="n"/>
      <c r="UHU25" s="406" t="n"/>
      <c r="UHV25" s="406" t="n"/>
      <c r="UHW25" s="406" t="n"/>
      <c r="UHX25" s="406" t="n"/>
      <c r="UHY25" s="406" t="n"/>
      <c r="UHZ25" s="406" t="n"/>
      <c r="UIA25" s="406" t="n"/>
      <c r="UIB25" s="406" t="n"/>
      <c r="UIC25" s="406" t="n"/>
      <c r="UID25" s="406" t="n"/>
      <c r="UIE25" s="406" t="n"/>
      <c r="UIF25" s="406" t="n"/>
      <c r="UIG25" s="406" t="n"/>
      <c r="UIH25" s="406" t="n"/>
      <c r="UII25" s="406" t="n"/>
      <c r="UIJ25" s="406" t="n"/>
      <c r="UIK25" s="406" t="n"/>
      <c r="UIL25" s="406" t="n"/>
      <c r="UIM25" s="406" t="n"/>
      <c r="UIN25" s="406" t="n"/>
      <c r="UIO25" s="406" t="n"/>
      <c r="UIP25" s="406" t="n"/>
      <c r="UIQ25" s="406" t="n"/>
      <c r="UIR25" s="406" t="n"/>
      <c r="UIS25" s="406" t="n"/>
      <c r="UIT25" s="406" t="n"/>
      <c r="UIU25" s="406" t="n"/>
      <c r="UIV25" s="406" t="n"/>
      <c r="UIW25" s="406" t="n"/>
      <c r="UIX25" s="406" t="n"/>
      <c r="UIY25" s="406" t="n"/>
      <c r="UIZ25" s="406" t="n"/>
      <c r="UJA25" s="406" t="n"/>
      <c r="UJB25" s="406" t="n"/>
      <c r="UJC25" s="406" t="n"/>
      <c r="UJD25" s="406" t="n"/>
      <c r="UJE25" s="406" t="n"/>
      <c r="UJF25" s="406" t="n"/>
      <c r="UJG25" s="406" t="n"/>
      <c r="UJH25" s="406" t="n"/>
      <c r="UJI25" s="406" t="n"/>
      <c r="UJJ25" s="406" t="n"/>
      <c r="UJK25" s="406" t="n"/>
      <c r="UJL25" s="406" t="n"/>
      <c r="UJM25" s="406" t="n"/>
      <c r="UJN25" s="406" t="n"/>
      <c r="UJO25" s="406" t="n"/>
      <c r="UJP25" s="406" t="n"/>
      <c r="UJQ25" s="406" t="n"/>
      <c r="UJR25" s="406" t="n"/>
      <c r="UJS25" s="406" t="n"/>
      <c r="UJT25" s="406" t="n"/>
      <c r="UJU25" s="406" t="n"/>
      <c r="UJV25" s="406" t="n"/>
      <c r="UJW25" s="406" t="n"/>
      <c r="UJX25" s="406" t="n"/>
      <c r="UJY25" s="406" t="n"/>
      <c r="UJZ25" s="406" t="n"/>
      <c r="UKA25" s="406" t="n"/>
      <c r="UKB25" s="406" t="n"/>
      <c r="UKC25" s="406" t="n"/>
      <c r="UKD25" s="406" t="n"/>
      <c r="UKE25" s="406" t="n"/>
      <c r="UKF25" s="406" t="n"/>
      <c r="UKG25" s="406" t="n"/>
      <c r="UKH25" s="406" t="n"/>
      <c r="UKI25" s="406" t="n"/>
      <c r="UKJ25" s="406" t="n"/>
      <c r="UKK25" s="406" t="n"/>
      <c r="UKL25" s="406" t="n"/>
      <c r="UKM25" s="406" t="n"/>
      <c r="UKN25" s="406" t="n"/>
      <c r="UKO25" s="406" t="n"/>
      <c r="UKP25" s="406" t="n"/>
      <c r="UKQ25" s="406" t="n"/>
      <c r="UKR25" s="406" t="n"/>
      <c r="UKS25" s="406" t="n"/>
      <c r="UKT25" s="406" t="n"/>
      <c r="UKU25" s="406" t="n"/>
      <c r="UKV25" s="406" t="n"/>
      <c r="UKW25" s="406" t="n"/>
      <c r="UKX25" s="406" t="n"/>
      <c r="UKY25" s="406" t="n"/>
      <c r="UKZ25" s="406" t="n"/>
      <c r="ULA25" s="406" t="n"/>
      <c r="ULB25" s="406" t="n"/>
      <c r="ULC25" s="406" t="n"/>
      <c r="ULD25" s="406" t="n"/>
      <c r="ULE25" s="406" t="n"/>
      <c r="ULF25" s="406" t="n"/>
      <c r="ULG25" s="406" t="n"/>
      <c r="ULH25" s="406" t="n"/>
      <c r="ULI25" s="406" t="n"/>
      <c r="ULJ25" s="406" t="n"/>
      <c r="ULK25" s="406" t="n"/>
      <c r="ULL25" s="406" t="n"/>
      <c r="ULM25" s="406" t="n"/>
      <c r="ULN25" s="406" t="n"/>
      <c r="ULO25" s="406" t="n"/>
      <c r="ULP25" s="406" t="n"/>
      <c r="ULQ25" s="406" t="n"/>
      <c r="ULR25" s="406" t="n"/>
      <c r="ULS25" s="406" t="n"/>
      <c r="ULT25" s="406" t="n"/>
      <c r="ULU25" s="406" t="n"/>
      <c r="ULV25" s="406" t="n"/>
      <c r="ULW25" s="406" t="n"/>
      <c r="ULX25" s="406" t="n"/>
      <c r="ULY25" s="406" t="n"/>
      <c r="ULZ25" s="406" t="n"/>
      <c r="UMA25" s="406" t="n"/>
      <c r="UMB25" s="406" t="n"/>
      <c r="UMC25" s="406" t="n"/>
      <c r="UMD25" s="406" t="n"/>
      <c r="UME25" s="406" t="n"/>
      <c r="UMF25" s="406" t="n"/>
      <c r="UMG25" s="406" t="n"/>
      <c r="UMH25" s="406" t="n"/>
      <c r="UMI25" s="406" t="n"/>
      <c r="UMJ25" s="406" t="n"/>
      <c r="UMK25" s="406" t="n"/>
      <c r="UML25" s="406" t="n"/>
      <c r="UMM25" s="406" t="n"/>
      <c r="UMN25" s="406" t="n"/>
      <c r="UMO25" s="406" t="n"/>
      <c r="UMP25" s="406" t="n"/>
      <c r="UMQ25" s="406" t="n"/>
      <c r="UMR25" s="406" t="n"/>
      <c r="UMS25" s="406" t="n"/>
      <c r="UMT25" s="406" t="n"/>
      <c r="UMU25" s="406" t="n"/>
      <c r="UMV25" s="406" t="n"/>
      <c r="UMW25" s="406" t="n"/>
      <c r="UMX25" s="406" t="n"/>
      <c r="UMY25" s="406" t="n"/>
      <c r="UMZ25" s="406" t="n"/>
      <c r="UNA25" s="406" t="n"/>
      <c r="UNB25" s="406" t="n"/>
      <c r="UNC25" s="406" t="n"/>
      <c r="UND25" s="406" t="n"/>
      <c r="UNE25" s="406" t="n"/>
      <c r="UNF25" s="406" t="n"/>
      <c r="UNG25" s="406" t="n"/>
      <c r="UNH25" s="406" t="n"/>
      <c r="UNI25" s="406" t="n"/>
      <c r="UNJ25" s="406" t="n"/>
      <c r="UNK25" s="406" t="n"/>
      <c r="UNL25" s="406" t="n"/>
      <c r="UNM25" s="406" t="n"/>
      <c r="UNN25" s="406" t="n"/>
      <c r="UNO25" s="406" t="n"/>
      <c r="UNP25" s="406" t="n"/>
      <c r="UNQ25" s="406" t="n"/>
      <c r="UNR25" s="406" t="n"/>
      <c r="UNS25" s="406" t="n"/>
      <c r="UNT25" s="406" t="n"/>
      <c r="UNU25" s="406" t="n"/>
      <c r="UNV25" s="406" t="n"/>
      <c r="UNW25" s="406" t="n"/>
      <c r="UNX25" s="406" t="n"/>
      <c r="UNY25" s="406" t="n"/>
      <c r="UNZ25" s="406" t="n"/>
      <c r="UOA25" s="406" t="n"/>
      <c r="UOB25" s="406" t="n"/>
      <c r="UOC25" s="406" t="n"/>
      <c r="UOD25" s="406" t="n"/>
      <c r="UOE25" s="406" t="n"/>
      <c r="UOF25" s="406" t="n"/>
      <c r="UOG25" s="406" t="n"/>
      <c r="UOH25" s="406" t="n"/>
      <c r="UOI25" s="406" t="n"/>
      <c r="UOJ25" s="406" t="n"/>
      <c r="UOK25" s="406" t="n"/>
      <c r="UOL25" s="406" t="n"/>
      <c r="UOM25" s="406" t="n"/>
      <c r="UON25" s="406" t="n"/>
      <c r="UOO25" s="406" t="n"/>
      <c r="UOP25" s="406" t="n"/>
      <c r="UOQ25" s="406" t="n"/>
      <c r="UOR25" s="406" t="n"/>
      <c r="UOS25" s="406" t="n"/>
      <c r="UOT25" s="406" t="n"/>
      <c r="UOU25" s="406" t="n"/>
      <c r="UOV25" s="406" t="n"/>
      <c r="UOW25" s="406" t="n"/>
      <c r="UOX25" s="406" t="n"/>
      <c r="UOY25" s="406" t="n"/>
      <c r="UOZ25" s="406" t="n"/>
      <c r="UPA25" s="406" t="n"/>
      <c r="UPB25" s="406" t="n"/>
      <c r="UPC25" s="406" t="n"/>
      <c r="UPD25" s="406" t="n"/>
      <c r="UPE25" s="406" t="n"/>
      <c r="UPF25" s="406" t="n"/>
      <c r="UPG25" s="406" t="n"/>
      <c r="UPH25" s="406" t="n"/>
      <c r="UPI25" s="406" t="n"/>
      <c r="UPJ25" s="406" t="n"/>
      <c r="UPK25" s="406" t="n"/>
      <c r="UPL25" s="406" t="n"/>
      <c r="UPM25" s="406" t="n"/>
      <c r="UPN25" s="406" t="n"/>
      <c r="UPO25" s="406" t="n"/>
      <c r="UPP25" s="406" t="n"/>
      <c r="UPQ25" s="406" t="n"/>
      <c r="UPR25" s="406" t="n"/>
      <c r="UPS25" s="406" t="n"/>
      <c r="UPT25" s="406" t="n"/>
      <c r="UPU25" s="406" t="n"/>
      <c r="UPV25" s="406" t="n"/>
      <c r="UPW25" s="406" t="n"/>
      <c r="UPX25" s="406" t="n"/>
      <c r="UPY25" s="406" t="n"/>
      <c r="UPZ25" s="406" t="n"/>
      <c r="UQA25" s="406" t="n"/>
      <c r="UQB25" s="406" t="n"/>
      <c r="UQC25" s="406" t="n"/>
      <c r="UQD25" s="406" t="n"/>
      <c r="UQE25" s="406" t="n"/>
      <c r="UQF25" s="406" t="n"/>
      <c r="UQG25" s="406" t="n"/>
      <c r="UQH25" s="406" t="n"/>
      <c r="UQI25" s="406" t="n"/>
      <c r="UQJ25" s="406" t="n"/>
      <c r="UQK25" s="406" t="n"/>
      <c r="UQL25" s="406" t="n"/>
      <c r="UQM25" s="406" t="n"/>
      <c r="UQN25" s="406" t="n"/>
      <c r="UQO25" s="406" t="n"/>
      <c r="UQP25" s="406" t="n"/>
      <c r="UQQ25" s="406" t="n"/>
      <c r="UQR25" s="406" t="n"/>
      <c r="UQS25" s="406" t="n"/>
      <c r="UQT25" s="406" t="n"/>
      <c r="UQU25" s="406" t="n"/>
      <c r="UQV25" s="406" t="n"/>
      <c r="UQW25" s="406" t="n"/>
      <c r="UQX25" s="406" t="n"/>
      <c r="UQY25" s="406" t="n"/>
      <c r="UQZ25" s="406" t="n"/>
      <c r="URA25" s="406" t="n"/>
      <c r="URB25" s="406" t="n"/>
      <c r="URC25" s="406" t="n"/>
      <c r="URD25" s="406" t="n"/>
      <c r="URE25" s="406" t="n"/>
      <c r="URF25" s="406" t="n"/>
      <c r="URG25" s="406" t="n"/>
      <c r="URH25" s="406" t="n"/>
      <c r="URI25" s="406" t="n"/>
      <c r="URJ25" s="406" t="n"/>
      <c r="URK25" s="406" t="n"/>
      <c r="URL25" s="406" t="n"/>
      <c r="URM25" s="406" t="n"/>
      <c r="URN25" s="406" t="n"/>
      <c r="URO25" s="406" t="n"/>
      <c r="URP25" s="406" t="n"/>
      <c r="URQ25" s="406" t="n"/>
      <c r="URR25" s="406" t="n"/>
      <c r="URS25" s="406" t="n"/>
      <c r="URT25" s="406" t="n"/>
      <c r="URU25" s="406" t="n"/>
      <c r="URV25" s="406" t="n"/>
      <c r="URW25" s="406" t="n"/>
      <c r="URX25" s="406" t="n"/>
      <c r="URY25" s="406" t="n"/>
      <c r="URZ25" s="406" t="n"/>
      <c r="USA25" s="406" t="n"/>
      <c r="USB25" s="406" t="n"/>
      <c r="USC25" s="406" t="n"/>
      <c r="USD25" s="406" t="n"/>
      <c r="USE25" s="406" t="n"/>
      <c r="USF25" s="406" t="n"/>
      <c r="USG25" s="406" t="n"/>
      <c r="USH25" s="406" t="n"/>
      <c r="USI25" s="406" t="n"/>
      <c r="USJ25" s="406" t="n"/>
      <c r="USK25" s="406" t="n"/>
      <c r="USL25" s="406" t="n"/>
      <c r="USM25" s="406" t="n"/>
      <c r="USN25" s="406" t="n"/>
      <c r="USO25" s="406" t="n"/>
      <c r="USP25" s="406" t="n"/>
      <c r="USQ25" s="406" t="n"/>
      <c r="USR25" s="406" t="n"/>
      <c r="USS25" s="406" t="n"/>
      <c r="UST25" s="406" t="n"/>
      <c r="USU25" s="406" t="n"/>
      <c r="USV25" s="406" t="n"/>
      <c r="USW25" s="406" t="n"/>
      <c r="USX25" s="406" t="n"/>
      <c r="USY25" s="406" t="n"/>
      <c r="USZ25" s="406" t="n"/>
      <c r="UTA25" s="406" t="n"/>
      <c r="UTB25" s="406" t="n"/>
      <c r="UTC25" s="406" t="n"/>
      <c r="UTD25" s="406" t="n"/>
      <c r="UTE25" s="406" t="n"/>
      <c r="UTF25" s="406" t="n"/>
      <c r="UTG25" s="406" t="n"/>
      <c r="UTH25" s="406" t="n"/>
      <c r="UTI25" s="406" t="n"/>
      <c r="UTJ25" s="406" t="n"/>
      <c r="UTK25" s="406" t="n"/>
      <c r="UTL25" s="406" t="n"/>
      <c r="UTM25" s="406" t="n"/>
      <c r="UTN25" s="406" t="n"/>
      <c r="UTO25" s="406" t="n"/>
      <c r="UTP25" s="406" t="n"/>
      <c r="UTQ25" s="406" t="n"/>
      <c r="UTR25" s="406" t="n"/>
      <c r="UTS25" s="406" t="n"/>
      <c r="UTT25" s="406" t="n"/>
      <c r="UTU25" s="406" t="n"/>
      <c r="UTV25" s="406" t="n"/>
      <c r="UTW25" s="406" t="n"/>
      <c r="UTX25" s="406" t="n"/>
      <c r="UTY25" s="406" t="n"/>
      <c r="UTZ25" s="406" t="n"/>
      <c r="UUA25" s="406" t="n"/>
      <c r="UUB25" s="406" t="n"/>
      <c r="UUC25" s="406" t="n"/>
      <c r="UUD25" s="406" t="n"/>
      <c r="UUE25" s="406" t="n"/>
      <c r="UUF25" s="406" t="n"/>
      <c r="UUG25" s="406" t="n"/>
      <c r="UUH25" s="406" t="n"/>
      <c r="UUI25" s="406" t="n"/>
      <c r="UUJ25" s="406" t="n"/>
      <c r="UUK25" s="406" t="n"/>
      <c r="UUL25" s="406" t="n"/>
      <c r="UUM25" s="406" t="n"/>
      <c r="UUN25" s="406" t="n"/>
      <c r="UUO25" s="406" t="n"/>
      <c r="UUP25" s="406" t="n"/>
      <c r="UUQ25" s="406" t="n"/>
      <c r="UUR25" s="406" t="n"/>
      <c r="UUS25" s="406" t="n"/>
      <c r="UUT25" s="406" t="n"/>
      <c r="UUU25" s="406" t="n"/>
      <c r="UUV25" s="406" t="n"/>
      <c r="UUW25" s="406" t="n"/>
      <c r="UUX25" s="406" t="n"/>
      <c r="UUY25" s="406" t="n"/>
      <c r="UUZ25" s="406" t="n"/>
      <c r="UVA25" s="406" t="n"/>
      <c r="UVB25" s="406" t="n"/>
      <c r="UVC25" s="406" t="n"/>
      <c r="UVD25" s="406" t="n"/>
      <c r="UVE25" s="406" t="n"/>
      <c r="UVF25" s="406" t="n"/>
      <c r="UVG25" s="406" t="n"/>
      <c r="UVH25" s="406" t="n"/>
      <c r="UVI25" s="406" t="n"/>
      <c r="UVJ25" s="406" t="n"/>
      <c r="UVK25" s="406" t="n"/>
      <c r="UVL25" s="406" t="n"/>
      <c r="UVM25" s="406" t="n"/>
      <c r="UVN25" s="406" t="n"/>
      <c r="UVO25" s="406" t="n"/>
      <c r="UVP25" s="406" t="n"/>
      <c r="UVQ25" s="406" t="n"/>
      <c r="UVR25" s="406" t="n"/>
      <c r="UVS25" s="406" t="n"/>
      <c r="UVT25" s="406" t="n"/>
      <c r="UVU25" s="406" t="n"/>
      <c r="UVV25" s="406" t="n"/>
      <c r="UVW25" s="406" t="n"/>
      <c r="UVX25" s="406" t="n"/>
      <c r="UVY25" s="406" t="n"/>
      <c r="UVZ25" s="406" t="n"/>
      <c r="UWA25" s="406" t="n"/>
      <c r="UWB25" s="406" t="n"/>
      <c r="UWC25" s="406" t="n"/>
      <c r="UWD25" s="406" t="n"/>
      <c r="UWE25" s="406" t="n"/>
      <c r="UWF25" s="406" t="n"/>
      <c r="UWG25" s="406" t="n"/>
      <c r="UWH25" s="406" t="n"/>
      <c r="UWI25" s="406" t="n"/>
      <c r="UWJ25" s="406" t="n"/>
      <c r="UWK25" s="406" t="n"/>
      <c r="UWL25" s="406" t="n"/>
      <c r="UWM25" s="406" t="n"/>
      <c r="UWN25" s="406" t="n"/>
      <c r="UWO25" s="406" t="n"/>
      <c r="UWP25" s="406" t="n"/>
      <c r="UWQ25" s="406" t="n"/>
      <c r="UWR25" s="406" t="n"/>
      <c r="UWS25" s="406" t="n"/>
      <c r="UWT25" s="406" t="n"/>
      <c r="UWU25" s="406" t="n"/>
      <c r="UWV25" s="406" t="n"/>
      <c r="UWW25" s="406" t="n"/>
      <c r="UWX25" s="406" t="n"/>
      <c r="UWY25" s="406" t="n"/>
      <c r="UWZ25" s="406" t="n"/>
      <c r="UXA25" s="406" t="n"/>
      <c r="UXB25" s="406" t="n"/>
      <c r="UXC25" s="406" t="n"/>
      <c r="UXD25" s="406" t="n"/>
      <c r="UXE25" s="406" t="n"/>
      <c r="UXF25" s="406" t="n"/>
      <c r="UXG25" s="406" t="n"/>
      <c r="UXH25" s="406" t="n"/>
      <c r="UXI25" s="406" t="n"/>
      <c r="UXJ25" s="406" t="n"/>
      <c r="UXK25" s="406" t="n"/>
      <c r="UXL25" s="406" t="n"/>
      <c r="UXM25" s="406" t="n"/>
      <c r="UXN25" s="406" t="n"/>
      <c r="UXO25" s="406" t="n"/>
      <c r="UXP25" s="406" t="n"/>
      <c r="UXQ25" s="406" t="n"/>
      <c r="UXR25" s="406" t="n"/>
      <c r="UXS25" s="406" t="n"/>
      <c r="UXT25" s="406" t="n"/>
      <c r="UXU25" s="406" t="n"/>
      <c r="UXV25" s="406" t="n"/>
      <c r="UXW25" s="406" t="n"/>
      <c r="UXX25" s="406" t="n"/>
      <c r="UXY25" s="406" t="n"/>
      <c r="UXZ25" s="406" t="n"/>
      <c r="UYA25" s="406" t="n"/>
      <c r="UYB25" s="406" t="n"/>
      <c r="UYC25" s="406" t="n"/>
      <c r="UYD25" s="406" t="n"/>
      <c r="UYE25" s="406" t="n"/>
      <c r="UYF25" s="406" t="n"/>
      <c r="UYG25" s="406" t="n"/>
      <c r="UYH25" s="406" t="n"/>
      <c r="UYI25" s="406" t="n"/>
      <c r="UYJ25" s="406" t="n"/>
      <c r="UYK25" s="406" t="n"/>
      <c r="UYL25" s="406" t="n"/>
      <c r="UYM25" s="406" t="n"/>
      <c r="UYN25" s="406" t="n"/>
      <c r="UYO25" s="406" t="n"/>
      <c r="UYP25" s="406" t="n"/>
      <c r="UYQ25" s="406" t="n"/>
      <c r="UYR25" s="406" t="n"/>
      <c r="UYS25" s="406" t="n"/>
      <c r="UYT25" s="406" t="n"/>
      <c r="UYU25" s="406" t="n"/>
      <c r="UYV25" s="406" t="n"/>
      <c r="UYW25" s="406" t="n"/>
      <c r="UYX25" s="406" t="n"/>
      <c r="UYY25" s="406" t="n"/>
      <c r="UYZ25" s="406" t="n"/>
      <c r="UZA25" s="406" t="n"/>
      <c r="UZB25" s="406" t="n"/>
      <c r="UZC25" s="406" t="n"/>
      <c r="UZD25" s="406" t="n"/>
      <c r="UZE25" s="406" t="n"/>
      <c r="UZF25" s="406" t="n"/>
      <c r="UZG25" s="406" t="n"/>
      <c r="UZH25" s="406" t="n"/>
      <c r="UZI25" s="406" t="n"/>
      <c r="UZJ25" s="406" t="n"/>
      <c r="UZK25" s="406" t="n"/>
      <c r="UZL25" s="406" t="n"/>
      <c r="UZM25" s="406" t="n"/>
      <c r="UZN25" s="406" t="n"/>
      <c r="UZO25" s="406" t="n"/>
      <c r="UZP25" s="406" t="n"/>
      <c r="UZQ25" s="406" t="n"/>
      <c r="UZR25" s="406" t="n"/>
      <c r="UZS25" s="406" t="n"/>
      <c r="UZT25" s="406" t="n"/>
      <c r="UZU25" s="406" t="n"/>
      <c r="UZV25" s="406" t="n"/>
      <c r="UZW25" s="406" t="n"/>
      <c r="UZX25" s="406" t="n"/>
      <c r="UZY25" s="406" t="n"/>
      <c r="UZZ25" s="406" t="n"/>
      <c r="VAA25" s="406" t="n"/>
      <c r="VAB25" s="406" t="n"/>
      <c r="VAC25" s="406" t="n"/>
      <c r="VAD25" s="406" t="n"/>
      <c r="VAE25" s="406" t="n"/>
      <c r="VAF25" s="406" t="n"/>
      <c r="VAG25" s="406" t="n"/>
      <c r="VAH25" s="406" t="n"/>
      <c r="VAI25" s="406" t="n"/>
      <c r="VAJ25" s="406" t="n"/>
      <c r="VAK25" s="406" t="n"/>
      <c r="VAL25" s="406" t="n"/>
      <c r="VAM25" s="406" t="n"/>
      <c r="VAN25" s="406" t="n"/>
      <c r="VAO25" s="406" t="n"/>
      <c r="VAP25" s="406" t="n"/>
      <c r="VAQ25" s="406" t="n"/>
      <c r="VAR25" s="406" t="n"/>
      <c r="VAS25" s="406" t="n"/>
      <c r="VAT25" s="406" t="n"/>
      <c r="VAU25" s="406" t="n"/>
      <c r="VAV25" s="406" t="n"/>
      <c r="VAW25" s="406" t="n"/>
      <c r="VAX25" s="406" t="n"/>
      <c r="VAY25" s="406" t="n"/>
      <c r="VAZ25" s="406" t="n"/>
      <c r="VBA25" s="406" t="n"/>
      <c r="VBB25" s="406" t="n"/>
      <c r="VBC25" s="406" t="n"/>
      <c r="VBD25" s="406" t="n"/>
      <c r="VBE25" s="406" t="n"/>
      <c r="VBF25" s="406" t="n"/>
      <c r="VBG25" s="406" t="n"/>
      <c r="VBH25" s="406" t="n"/>
      <c r="VBI25" s="406" t="n"/>
      <c r="VBJ25" s="406" t="n"/>
      <c r="VBK25" s="406" t="n"/>
      <c r="VBL25" s="406" t="n"/>
      <c r="VBM25" s="406" t="n"/>
      <c r="VBN25" s="406" t="n"/>
      <c r="VBO25" s="406" t="n"/>
      <c r="VBP25" s="406" t="n"/>
      <c r="VBQ25" s="406" t="n"/>
      <c r="VBR25" s="406" t="n"/>
      <c r="VBS25" s="406" t="n"/>
      <c r="VBT25" s="406" t="n"/>
      <c r="VBU25" s="406" t="n"/>
      <c r="VBV25" s="406" t="n"/>
      <c r="VBW25" s="406" t="n"/>
      <c r="VBX25" s="406" t="n"/>
      <c r="VBY25" s="406" t="n"/>
      <c r="VBZ25" s="406" t="n"/>
      <c r="VCA25" s="406" t="n"/>
      <c r="VCB25" s="406" t="n"/>
      <c r="VCC25" s="406" t="n"/>
      <c r="VCD25" s="406" t="n"/>
      <c r="VCE25" s="406" t="n"/>
      <c r="VCF25" s="406" t="n"/>
      <c r="VCG25" s="406" t="n"/>
      <c r="VCH25" s="406" t="n"/>
      <c r="VCI25" s="406" t="n"/>
      <c r="VCJ25" s="406" t="n"/>
      <c r="VCK25" s="406" t="n"/>
      <c r="VCL25" s="406" t="n"/>
      <c r="VCM25" s="406" t="n"/>
      <c r="VCN25" s="406" t="n"/>
      <c r="VCO25" s="406" t="n"/>
      <c r="VCP25" s="406" t="n"/>
      <c r="VCQ25" s="406" t="n"/>
      <c r="VCR25" s="406" t="n"/>
      <c r="VCS25" s="406" t="n"/>
      <c r="VCT25" s="406" t="n"/>
      <c r="VCU25" s="406" t="n"/>
      <c r="VCV25" s="406" t="n"/>
      <c r="VCW25" s="406" t="n"/>
      <c r="VCX25" s="406" t="n"/>
      <c r="VCY25" s="406" t="n"/>
      <c r="VCZ25" s="406" t="n"/>
      <c r="VDA25" s="406" t="n"/>
      <c r="VDB25" s="406" t="n"/>
      <c r="VDC25" s="406" t="n"/>
      <c r="VDD25" s="406" t="n"/>
      <c r="VDE25" s="406" t="n"/>
      <c r="VDF25" s="406" t="n"/>
      <c r="VDG25" s="406" t="n"/>
      <c r="VDH25" s="406" t="n"/>
      <c r="VDI25" s="406" t="n"/>
      <c r="VDJ25" s="406" t="n"/>
      <c r="VDK25" s="406" t="n"/>
      <c r="VDL25" s="406" t="n"/>
      <c r="VDM25" s="406" t="n"/>
      <c r="VDN25" s="406" t="n"/>
      <c r="VDO25" s="406" t="n"/>
      <c r="VDP25" s="406" t="n"/>
      <c r="VDQ25" s="406" t="n"/>
      <c r="VDR25" s="406" t="n"/>
      <c r="VDS25" s="406" t="n"/>
      <c r="VDT25" s="406" t="n"/>
      <c r="VDU25" s="406" t="n"/>
      <c r="VDV25" s="406" t="n"/>
      <c r="VDW25" s="406" t="n"/>
      <c r="VDX25" s="406" t="n"/>
      <c r="VDY25" s="406" t="n"/>
      <c r="VDZ25" s="406" t="n"/>
      <c r="VEA25" s="406" t="n"/>
      <c r="VEB25" s="406" t="n"/>
      <c r="VEC25" s="406" t="n"/>
      <c r="VED25" s="406" t="n"/>
      <c r="VEE25" s="406" t="n"/>
      <c r="VEF25" s="406" t="n"/>
      <c r="VEG25" s="406" t="n"/>
      <c r="VEH25" s="406" t="n"/>
      <c r="VEI25" s="406" t="n"/>
      <c r="VEJ25" s="406" t="n"/>
      <c r="VEK25" s="406" t="n"/>
      <c r="VEL25" s="406" t="n"/>
      <c r="VEM25" s="406" t="n"/>
      <c r="VEN25" s="406" t="n"/>
      <c r="VEO25" s="406" t="n"/>
      <c r="VEP25" s="406" t="n"/>
      <c r="VEQ25" s="406" t="n"/>
      <c r="VER25" s="406" t="n"/>
      <c r="VES25" s="406" t="n"/>
      <c r="VET25" s="406" t="n"/>
      <c r="VEU25" s="406" t="n"/>
      <c r="VEV25" s="406" t="n"/>
      <c r="VEW25" s="406" t="n"/>
      <c r="VEX25" s="406" t="n"/>
      <c r="VEY25" s="406" t="n"/>
      <c r="VEZ25" s="406" t="n"/>
      <c r="VFA25" s="406" t="n"/>
      <c r="VFB25" s="406" t="n"/>
      <c r="VFC25" s="406" t="n"/>
      <c r="VFD25" s="406" t="n"/>
      <c r="VFE25" s="406" t="n"/>
      <c r="VFF25" s="406" t="n"/>
      <c r="VFG25" s="406" t="n"/>
      <c r="VFH25" s="406" t="n"/>
      <c r="VFI25" s="406" t="n"/>
      <c r="VFJ25" s="406" t="n"/>
      <c r="VFK25" s="406" t="n"/>
      <c r="VFL25" s="406" t="n"/>
      <c r="VFM25" s="406" t="n"/>
      <c r="VFN25" s="406" t="n"/>
      <c r="VFO25" s="406" t="n"/>
      <c r="VFP25" s="406" t="n"/>
      <c r="VFQ25" s="406" t="n"/>
      <c r="VFR25" s="406" t="n"/>
      <c r="VFS25" s="406" t="n"/>
      <c r="VFT25" s="406" t="n"/>
      <c r="VFU25" s="406" t="n"/>
      <c r="VFV25" s="406" t="n"/>
      <c r="VFW25" s="406" t="n"/>
      <c r="VFX25" s="406" t="n"/>
      <c r="VFY25" s="406" t="n"/>
      <c r="VFZ25" s="406" t="n"/>
      <c r="VGA25" s="406" t="n"/>
      <c r="VGB25" s="406" t="n"/>
      <c r="VGC25" s="406" t="n"/>
      <c r="VGD25" s="406" t="n"/>
      <c r="VGE25" s="406" t="n"/>
      <c r="VGF25" s="406" t="n"/>
      <c r="VGG25" s="406" t="n"/>
      <c r="VGH25" s="406" t="n"/>
      <c r="VGI25" s="406" t="n"/>
      <c r="VGJ25" s="406" t="n"/>
      <c r="VGK25" s="406" t="n"/>
      <c r="VGL25" s="406" t="n"/>
      <c r="VGM25" s="406" t="n"/>
      <c r="VGN25" s="406" t="n"/>
      <c r="VGO25" s="406" t="n"/>
      <c r="VGP25" s="406" t="n"/>
      <c r="VGQ25" s="406" t="n"/>
      <c r="VGR25" s="406" t="n"/>
      <c r="VGS25" s="406" t="n"/>
      <c r="VGT25" s="406" t="n"/>
      <c r="VGU25" s="406" t="n"/>
      <c r="VGV25" s="406" t="n"/>
      <c r="VGW25" s="406" t="n"/>
      <c r="VGX25" s="406" t="n"/>
      <c r="VGY25" s="406" t="n"/>
      <c r="VGZ25" s="406" t="n"/>
      <c r="VHA25" s="406" t="n"/>
      <c r="VHB25" s="406" t="n"/>
      <c r="VHC25" s="406" t="n"/>
      <c r="VHD25" s="406" t="n"/>
      <c r="VHE25" s="406" t="n"/>
      <c r="VHF25" s="406" t="n"/>
      <c r="VHG25" s="406" t="n"/>
      <c r="VHH25" s="406" t="n"/>
      <c r="VHI25" s="406" t="n"/>
      <c r="VHJ25" s="406" t="n"/>
      <c r="VHK25" s="406" t="n"/>
      <c r="VHL25" s="406" t="n"/>
      <c r="VHM25" s="406" t="n"/>
      <c r="VHN25" s="406" t="n"/>
      <c r="VHO25" s="406" t="n"/>
      <c r="VHP25" s="406" t="n"/>
      <c r="VHQ25" s="406" t="n"/>
      <c r="VHR25" s="406" t="n"/>
      <c r="VHS25" s="406" t="n"/>
      <c r="VHT25" s="406" t="n"/>
      <c r="VHU25" s="406" t="n"/>
      <c r="VHV25" s="406" t="n"/>
      <c r="VHW25" s="406" t="n"/>
      <c r="VHX25" s="406" t="n"/>
      <c r="VHY25" s="406" t="n"/>
      <c r="VHZ25" s="406" t="n"/>
      <c r="VIA25" s="406" t="n"/>
      <c r="VIB25" s="406" t="n"/>
      <c r="VIC25" s="406" t="n"/>
      <c r="VID25" s="406" t="n"/>
      <c r="VIE25" s="406" t="n"/>
      <c r="VIF25" s="406" t="n"/>
      <c r="VIG25" s="406" t="n"/>
      <c r="VIH25" s="406" t="n"/>
      <c r="VII25" s="406" t="n"/>
      <c r="VIJ25" s="406" t="n"/>
      <c r="VIK25" s="406" t="n"/>
      <c r="VIL25" s="406" t="n"/>
      <c r="VIM25" s="406" t="n"/>
      <c r="VIN25" s="406" t="n"/>
      <c r="VIO25" s="406" t="n"/>
      <c r="VIP25" s="406" t="n"/>
      <c r="VIQ25" s="406" t="n"/>
      <c r="VIR25" s="406" t="n"/>
      <c r="VIS25" s="406" t="n"/>
      <c r="VIT25" s="406" t="n"/>
      <c r="VIU25" s="406" t="n"/>
      <c r="VIV25" s="406" t="n"/>
      <c r="VIW25" s="406" t="n"/>
      <c r="VIX25" s="406" t="n"/>
      <c r="VIY25" s="406" t="n"/>
      <c r="VIZ25" s="406" t="n"/>
      <c r="VJA25" s="406" t="n"/>
      <c r="VJB25" s="406" t="n"/>
      <c r="VJC25" s="406" t="n"/>
      <c r="VJD25" s="406" t="n"/>
      <c r="VJE25" s="406" t="n"/>
      <c r="VJF25" s="406" t="n"/>
      <c r="VJG25" s="406" t="n"/>
      <c r="VJH25" s="406" t="n"/>
      <c r="VJI25" s="406" t="n"/>
      <c r="VJJ25" s="406" t="n"/>
      <c r="VJK25" s="406" t="n"/>
      <c r="VJL25" s="406" t="n"/>
      <c r="VJM25" s="406" t="n"/>
      <c r="VJN25" s="406" t="n"/>
      <c r="VJO25" s="406" t="n"/>
      <c r="VJP25" s="406" t="n"/>
      <c r="VJQ25" s="406" t="n"/>
      <c r="VJR25" s="406" t="n"/>
      <c r="VJS25" s="406" t="n"/>
      <c r="VJT25" s="406" t="n"/>
      <c r="VJU25" s="406" t="n"/>
      <c r="VJV25" s="406" t="n"/>
      <c r="VJW25" s="406" t="n"/>
      <c r="VJX25" s="406" t="n"/>
      <c r="VJY25" s="406" t="n"/>
      <c r="VJZ25" s="406" t="n"/>
      <c r="VKA25" s="406" t="n"/>
      <c r="VKB25" s="406" t="n"/>
      <c r="VKC25" s="406" t="n"/>
      <c r="VKD25" s="406" t="n"/>
      <c r="VKE25" s="406" t="n"/>
      <c r="VKF25" s="406" t="n"/>
      <c r="VKG25" s="406" t="n"/>
      <c r="VKH25" s="406" t="n"/>
      <c r="VKI25" s="406" t="n"/>
      <c r="VKJ25" s="406" t="n"/>
      <c r="VKK25" s="406" t="n"/>
      <c r="VKL25" s="406" t="n"/>
      <c r="VKM25" s="406" t="n"/>
      <c r="VKN25" s="406" t="n"/>
      <c r="VKO25" s="406" t="n"/>
      <c r="VKP25" s="406" t="n"/>
      <c r="VKQ25" s="406" t="n"/>
      <c r="VKR25" s="406" t="n"/>
      <c r="VKS25" s="406" t="n"/>
      <c r="VKT25" s="406" t="n"/>
      <c r="VKU25" s="406" t="n"/>
      <c r="VKV25" s="406" t="n"/>
      <c r="VKW25" s="406" t="n"/>
      <c r="VKX25" s="406" t="n"/>
      <c r="VKY25" s="406" t="n"/>
      <c r="VKZ25" s="406" t="n"/>
      <c r="VLA25" s="406" t="n"/>
      <c r="VLB25" s="406" t="n"/>
      <c r="VLC25" s="406" t="n"/>
      <c r="VLD25" s="406" t="n"/>
      <c r="VLE25" s="406" t="n"/>
      <c r="VLF25" s="406" t="n"/>
      <c r="VLG25" s="406" t="n"/>
      <c r="VLH25" s="406" t="n"/>
      <c r="VLI25" s="406" t="n"/>
      <c r="VLJ25" s="406" t="n"/>
      <c r="VLK25" s="406" t="n"/>
      <c r="VLL25" s="406" t="n"/>
      <c r="VLM25" s="406" t="n"/>
      <c r="VLN25" s="406" t="n"/>
      <c r="VLO25" s="406" t="n"/>
      <c r="VLP25" s="406" t="n"/>
      <c r="VLQ25" s="406" t="n"/>
      <c r="VLR25" s="406" t="n"/>
      <c r="VLS25" s="406" t="n"/>
      <c r="VLT25" s="406" t="n"/>
      <c r="VLU25" s="406" t="n"/>
      <c r="VLV25" s="406" t="n"/>
      <c r="VLW25" s="406" t="n"/>
      <c r="VLX25" s="406" t="n"/>
      <c r="VLY25" s="406" t="n"/>
      <c r="VLZ25" s="406" t="n"/>
      <c r="VMA25" s="406" t="n"/>
      <c r="VMB25" s="406" t="n"/>
      <c r="VMC25" s="406" t="n"/>
      <c r="VMD25" s="406" t="n"/>
      <c r="VME25" s="406" t="n"/>
      <c r="VMF25" s="406" t="n"/>
      <c r="VMG25" s="406" t="n"/>
      <c r="VMH25" s="406" t="n"/>
      <c r="VMI25" s="406" t="n"/>
      <c r="VMJ25" s="406" t="n"/>
      <c r="VMK25" s="406" t="n"/>
      <c r="VML25" s="406" t="n"/>
      <c r="VMM25" s="406" t="n"/>
      <c r="VMN25" s="406" t="n"/>
      <c r="VMO25" s="406" t="n"/>
      <c r="VMP25" s="406" t="n"/>
      <c r="VMQ25" s="406" t="n"/>
      <c r="VMR25" s="406" t="n"/>
      <c r="VMS25" s="406" t="n"/>
      <c r="VMT25" s="406" t="n"/>
      <c r="VMU25" s="406" t="n"/>
      <c r="VMV25" s="406" t="n"/>
      <c r="VMW25" s="406" t="n"/>
      <c r="VMX25" s="406" t="n"/>
      <c r="VMY25" s="406" t="n"/>
      <c r="VMZ25" s="406" t="n"/>
      <c r="VNA25" s="406" t="n"/>
      <c r="VNB25" s="406" t="n"/>
      <c r="VNC25" s="406" t="n"/>
      <c r="VND25" s="406" t="n"/>
      <c r="VNE25" s="406" t="n"/>
      <c r="VNF25" s="406" t="n"/>
      <c r="VNG25" s="406" t="n"/>
      <c r="VNH25" s="406" t="n"/>
      <c r="VNI25" s="406" t="n"/>
      <c r="VNJ25" s="406" t="n"/>
      <c r="VNK25" s="406" t="n"/>
      <c r="VNL25" s="406" t="n"/>
      <c r="VNM25" s="406" t="n"/>
      <c r="VNN25" s="406" t="n"/>
      <c r="VNO25" s="406" t="n"/>
      <c r="VNP25" s="406" t="n"/>
      <c r="VNQ25" s="406" t="n"/>
      <c r="VNR25" s="406" t="n"/>
      <c r="VNS25" s="406" t="n"/>
      <c r="VNT25" s="406" t="n"/>
      <c r="VNU25" s="406" t="n"/>
      <c r="VNV25" s="406" t="n"/>
      <c r="VNW25" s="406" t="n"/>
      <c r="VNX25" s="406" t="n"/>
      <c r="VNY25" s="406" t="n"/>
      <c r="VNZ25" s="406" t="n"/>
      <c r="VOA25" s="406" t="n"/>
      <c r="VOB25" s="406" t="n"/>
      <c r="VOC25" s="406" t="n"/>
      <c r="VOD25" s="406" t="n"/>
      <c r="VOE25" s="406" t="n"/>
      <c r="VOF25" s="406" t="n"/>
      <c r="VOG25" s="406" t="n"/>
      <c r="VOH25" s="406" t="n"/>
      <c r="VOI25" s="406" t="n"/>
      <c r="VOJ25" s="406" t="n"/>
      <c r="VOK25" s="406" t="n"/>
      <c r="VOL25" s="406" t="n"/>
      <c r="VOM25" s="406" t="n"/>
      <c r="VON25" s="406" t="n"/>
      <c r="VOO25" s="406" t="n"/>
      <c r="VOP25" s="406" t="n"/>
      <c r="VOQ25" s="406" t="n"/>
      <c r="VOR25" s="406" t="n"/>
      <c r="VOS25" s="406" t="n"/>
      <c r="VOT25" s="406" t="n"/>
      <c r="VOU25" s="406" t="n"/>
      <c r="VOV25" s="406" t="n"/>
      <c r="VOW25" s="406" t="n"/>
      <c r="VOX25" s="406" t="n"/>
      <c r="VOY25" s="406" t="n"/>
      <c r="VOZ25" s="406" t="n"/>
      <c r="VPA25" s="406" t="n"/>
      <c r="VPB25" s="406" t="n"/>
      <c r="VPC25" s="406" t="n"/>
      <c r="VPD25" s="406" t="n"/>
      <c r="VPE25" s="406" t="n"/>
      <c r="VPF25" s="406" t="n"/>
      <c r="VPG25" s="406" t="n"/>
      <c r="VPH25" s="406" t="n"/>
      <c r="VPI25" s="406" t="n"/>
      <c r="VPJ25" s="406" t="n"/>
      <c r="VPK25" s="406" t="n"/>
      <c r="VPL25" s="406" t="n"/>
      <c r="VPM25" s="406" t="n"/>
      <c r="VPN25" s="406" t="n"/>
      <c r="VPO25" s="406" t="n"/>
      <c r="VPP25" s="406" t="n"/>
      <c r="VPQ25" s="406" t="n"/>
      <c r="VPR25" s="406" t="n"/>
      <c r="VPS25" s="406" t="n"/>
      <c r="VPT25" s="406" t="n"/>
      <c r="VPU25" s="406" t="n"/>
      <c r="VPV25" s="406" t="n"/>
      <c r="VPW25" s="406" t="n"/>
      <c r="VPX25" s="406" t="n"/>
      <c r="VPY25" s="406" t="n"/>
      <c r="VPZ25" s="406" t="n"/>
      <c r="VQA25" s="406" t="n"/>
      <c r="VQB25" s="406" t="n"/>
      <c r="VQC25" s="406" t="n"/>
      <c r="VQD25" s="406" t="n"/>
      <c r="VQE25" s="406" t="n"/>
      <c r="VQF25" s="406" t="n"/>
      <c r="VQG25" s="406" t="n"/>
      <c r="VQH25" s="406" t="n"/>
      <c r="VQI25" s="406" t="n"/>
      <c r="VQJ25" s="406" t="n"/>
      <c r="VQK25" s="406" t="n"/>
      <c r="VQL25" s="406" t="n"/>
      <c r="VQM25" s="406" t="n"/>
      <c r="VQN25" s="406" t="n"/>
      <c r="VQO25" s="406" t="n"/>
      <c r="VQP25" s="406" t="n"/>
      <c r="VQQ25" s="406" t="n"/>
      <c r="VQR25" s="406" t="n"/>
      <c r="VQS25" s="406" t="n"/>
      <c r="VQT25" s="406" t="n"/>
      <c r="VQU25" s="406" t="n"/>
      <c r="VQV25" s="406" t="n"/>
      <c r="VQW25" s="406" t="n"/>
      <c r="VQX25" s="406" t="n"/>
      <c r="VQY25" s="406" t="n"/>
      <c r="VQZ25" s="406" t="n"/>
      <c r="VRA25" s="406" t="n"/>
      <c r="VRB25" s="406" t="n"/>
      <c r="VRC25" s="406" t="n"/>
      <c r="VRD25" s="406" t="n"/>
      <c r="VRE25" s="406" t="n"/>
      <c r="VRF25" s="406" t="n"/>
      <c r="VRG25" s="406" t="n"/>
      <c r="VRH25" s="406" t="n"/>
      <c r="VRI25" s="406" t="n"/>
      <c r="VRJ25" s="406" t="n"/>
      <c r="VRK25" s="406" t="n"/>
      <c r="VRL25" s="406" t="n"/>
      <c r="VRM25" s="406" t="n"/>
      <c r="VRN25" s="406" t="n"/>
      <c r="VRO25" s="406" t="n"/>
      <c r="VRP25" s="406" t="n"/>
      <c r="VRQ25" s="406" t="n"/>
      <c r="VRR25" s="406" t="n"/>
      <c r="VRS25" s="406" t="n"/>
      <c r="VRT25" s="406" t="n"/>
      <c r="VRU25" s="406" t="n"/>
      <c r="VRV25" s="406" t="n"/>
      <c r="VRW25" s="406" t="n"/>
      <c r="VRX25" s="406" t="n"/>
      <c r="VRY25" s="406" t="n"/>
      <c r="VRZ25" s="406" t="n"/>
      <c r="VSA25" s="406" t="n"/>
      <c r="VSB25" s="406" t="n"/>
      <c r="VSC25" s="406" t="n"/>
      <c r="VSD25" s="406" t="n"/>
      <c r="VSE25" s="406" t="n"/>
      <c r="VSF25" s="406" t="n"/>
      <c r="VSG25" s="406" t="n"/>
      <c r="VSH25" s="406" t="n"/>
      <c r="VSI25" s="406" t="n"/>
      <c r="VSJ25" s="406" t="n"/>
      <c r="VSK25" s="406" t="n"/>
      <c r="VSL25" s="406" t="n"/>
      <c r="VSM25" s="406" t="n"/>
      <c r="VSN25" s="406" t="n"/>
      <c r="VSO25" s="406" t="n"/>
      <c r="VSP25" s="406" t="n"/>
      <c r="VSQ25" s="406" t="n"/>
      <c r="VSR25" s="406" t="n"/>
      <c r="VSS25" s="406" t="n"/>
      <c r="VST25" s="406" t="n"/>
      <c r="VSU25" s="406" t="n"/>
      <c r="VSV25" s="406" t="n"/>
      <c r="VSW25" s="406" t="n"/>
      <c r="VSX25" s="406" t="n"/>
      <c r="VSY25" s="406" t="n"/>
      <c r="VSZ25" s="406" t="n"/>
      <c r="VTA25" s="406" t="n"/>
      <c r="VTB25" s="406" t="n"/>
      <c r="VTC25" s="406" t="n"/>
      <c r="VTD25" s="406" t="n"/>
      <c r="VTE25" s="406" t="n"/>
      <c r="VTF25" s="406" t="n"/>
      <c r="VTG25" s="406" t="n"/>
      <c r="VTH25" s="406" t="n"/>
      <c r="VTI25" s="406" t="n"/>
      <c r="VTJ25" s="406" t="n"/>
      <c r="VTK25" s="406" t="n"/>
      <c r="VTL25" s="406" t="n"/>
      <c r="VTM25" s="406" t="n"/>
      <c r="VTN25" s="406" t="n"/>
      <c r="VTO25" s="406" t="n"/>
      <c r="VTP25" s="406" t="n"/>
      <c r="VTQ25" s="406" t="n"/>
      <c r="VTR25" s="406" t="n"/>
      <c r="VTS25" s="406" t="n"/>
      <c r="VTT25" s="406" t="n"/>
      <c r="VTU25" s="406" t="n"/>
      <c r="VTV25" s="406" t="n"/>
      <c r="VTW25" s="406" t="n"/>
      <c r="VTX25" s="406" t="n"/>
      <c r="VTY25" s="406" t="n"/>
      <c r="VTZ25" s="406" t="n"/>
      <c r="VUA25" s="406" t="n"/>
      <c r="VUB25" s="406" t="n"/>
      <c r="VUC25" s="406" t="n"/>
      <c r="VUD25" s="406" t="n"/>
      <c r="VUE25" s="406" t="n"/>
      <c r="VUF25" s="406" t="n"/>
      <c r="VUG25" s="406" t="n"/>
      <c r="VUH25" s="406" t="n"/>
      <c r="VUI25" s="406" t="n"/>
      <c r="VUJ25" s="406" t="n"/>
      <c r="VUK25" s="406" t="n"/>
      <c r="VUL25" s="406" t="n"/>
      <c r="VUM25" s="406" t="n"/>
      <c r="VUN25" s="406" t="n"/>
      <c r="VUO25" s="406" t="n"/>
      <c r="VUP25" s="406" t="n"/>
      <c r="VUQ25" s="406" t="n"/>
      <c r="VUR25" s="406" t="n"/>
      <c r="VUS25" s="406" t="n"/>
      <c r="VUT25" s="406" t="n"/>
      <c r="VUU25" s="406" t="n"/>
      <c r="VUV25" s="406" t="n"/>
      <c r="VUW25" s="406" t="n"/>
      <c r="VUX25" s="406" t="n"/>
      <c r="VUY25" s="406" t="n"/>
      <c r="VUZ25" s="406" t="n"/>
      <c r="VVA25" s="406" t="n"/>
      <c r="VVB25" s="406" t="n"/>
      <c r="VVC25" s="406" t="n"/>
      <c r="VVD25" s="406" t="n"/>
      <c r="VVE25" s="406" t="n"/>
      <c r="VVF25" s="406" t="n"/>
      <c r="VVG25" s="406" t="n"/>
      <c r="VVH25" s="406" t="n"/>
      <c r="VVI25" s="406" t="n"/>
      <c r="VVJ25" s="406" t="n"/>
      <c r="VVK25" s="406" t="n"/>
      <c r="VVL25" s="406" t="n"/>
      <c r="VVM25" s="406" t="n"/>
      <c r="VVN25" s="406" t="n"/>
      <c r="VVO25" s="406" t="n"/>
      <c r="VVP25" s="406" t="n"/>
      <c r="VVQ25" s="406" t="n"/>
      <c r="VVR25" s="406" t="n"/>
      <c r="VVS25" s="406" t="n"/>
      <c r="VVT25" s="406" t="n"/>
      <c r="VVU25" s="406" t="n"/>
      <c r="VVV25" s="406" t="n"/>
      <c r="VVW25" s="406" t="n"/>
      <c r="VVX25" s="406" t="n"/>
      <c r="VVY25" s="406" t="n"/>
      <c r="VVZ25" s="406" t="n"/>
      <c r="VWA25" s="406" t="n"/>
      <c r="VWB25" s="406" t="n"/>
      <c r="VWC25" s="406" t="n"/>
      <c r="VWD25" s="406" t="n"/>
      <c r="VWE25" s="406" t="n"/>
      <c r="VWF25" s="406" t="n"/>
      <c r="VWG25" s="406" t="n"/>
      <c r="VWH25" s="406" t="n"/>
      <c r="VWI25" s="406" t="n"/>
      <c r="VWJ25" s="406" t="n"/>
      <c r="VWK25" s="406" t="n"/>
      <c r="VWL25" s="406" t="n"/>
      <c r="VWM25" s="406" t="n"/>
      <c r="VWN25" s="406" t="n"/>
      <c r="VWO25" s="406" t="n"/>
      <c r="VWP25" s="406" t="n"/>
      <c r="VWQ25" s="406" t="n"/>
      <c r="VWR25" s="406" t="n"/>
      <c r="VWS25" s="406" t="n"/>
      <c r="VWT25" s="406" t="n"/>
      <c r="VWU25" s="406" t="n"/>
      <c r="VWV25" s="406" t="n"/>
      <c r="VWW25" s="406" t="n"/>
      <c r="VWX25" s="406" t="n"/>
      <c r="VWY25" s="406" t="n"/>
      <c r="VWZ25" s="406" t="n"/>
      <c r="VXA25" s="406" t="n"/>
      <c r="VXB25" s="406" t="n"/>
      <c r="VXC25" s="406" t="n"/>
      <c r="VXD25" s="406" t="n"/>
      <c r="VXE25" s="406" t="n"/>
      <c r="VXF25" s="406" t="n"/>
      <c r="VXG25" s="406" t="n"/>
      <c r="VXH25" s="406" t="n"/>
      <c r="VXI25" s="406" t="n"/>
      <c r="VXJ25" s="406" t="n"/>
      <c r="VXK25" s="406" t="n"/>
      <c r="VXL25" s="406" t="n"/>
      <c r="VXM25" s="406" t="n"/>
      <c r="VXN25" s="406" t="n"/>
      <c r="VXO25" s="406" t="n"/>
      <c r="VXP25" s="406" t="n"/>
      <c r="VXQ25" s="406" t="n"/>
      <c r="VXR25" s="406" t="n"/>
      <c r="VXS25" s="406" t="n"/>
      <c r="VXT25" s="406" t="n"/>
      <c r="VXU25" s="406" t="n"/>
      <c r="VXV25" s="406" t="n"/>
      <c r="VXW25" s="406" t="n"/>
      <c r="VXX25" s="406" t="n"/>
      <c r="VXY25" s="406" t="n"/>
      <c r="VXZ25" s="406" t="n"/>
      <c r="VYA25" s="406" t="n"/>
      <c r="VYB25" s="406" t="n"/>
      <c r="VYC25" s="406" t="n"/>
      <c r="VYD25" s="406" t="n"/>
      <c r="VYE25" s="406" t="n"/>
      <c r="VYF25" s="406" t="n"/>
      <c r="VYG25" s="406" t="n"/>
      <c r="VYH25" s="406" t="n"/>
      <c r="VYI25" s="406" t="n"/>
      <c r="VYJ25" s="406" t="n"/>
      <c r="VYK25" s="406" t="n"/>
      <c r="VYL25" s="406" t="n"/>
      <c r="VYM25" s="406" t="n"/>
      <c r="VYN25" s="406" t="n"/>
      <c r="VYO25" s="406" t="n"/>
      <c r="VYP25" s="406" t="n"/>
      <c r="VYQ25" s="406" t="n"/>
      <c r="VYR25" s="406" t="n"/>
      <c r="VYS25" s="406" t="n"/>
      <c r="VYT25" s="406" t="n"/>
      <c r="VYU25" s="406" t="n"/>
      <c r="VYV25" s="406" t="n"/>
      <c r="VYW25" s="406" t="n"/>
      <c r="VYX25" s="406" t="n"/>
      <c r="VYY25" s="406" t="n"/>
      <c r="VYZ25" s="406" t="n"/>
      <c r="VZA25" s="406" t="n"/>
      <c r="VZB25" s="406" t="n"/>
      <c r="VZC25" s="406" t="n"/>
      <c r="VZD25" s="406" t="n"/>
      <c r="VZE25" s="406" t="n"/>
      <c r="VZF25" s="406" t="n"/>
      <c r="VZG25" s="406" t="n"/>
      <c r="VZH25" s="406" t="n"/>
      <c r="VZI25" s="406" t="n"/>
      <c r="VZJ25" s="406" t="n"/>
      <c r="VZK25" s="406" t="n"/>
      <c r="VZL25" s="406" t="n"/>
      <c r="VZM25" s="406" t="n"/>
      <c r="VZN25" s="406" t="n"/>
      <c r="VZO25" s="406" t="n"/>
      <c r="VZP25" s="406" t="n"/>
      <c r="VZQ25" s="406" t="n"/>
      <c r="VZR25" s="406" t="n"/>
      <c r="VZS25" s="406" t="n"/>
      <c r="VZT25" s="406" t="n"/>
      <c r="VZU25" s="406" t="n"/>
      <c r="VZV25" s="406" t="n"/>
      <c r="VZW25" s="406" t="n"/>
      <c r="VZX25" s="406" t="n"/>
      <c r="VZY25" s="406" t="n"/>
      <c r="VZZ25" s="406" t="n"/>
      <c r="WAA25" s="406" t="n"/>
      <c r="WAB25" s="406" t="n"/>
      <c r="WAC25" s="406" t="n"/>
      <c r="WAD25" s="406" t="n"/>
      <c r="WAE25" s="406" t="n"/>
      <c r="WAF25" s="406" t="n"/>
      <c r="WAG25" s="406" t="n"/>
      <c r="WAH25" s="406" t="n"/>
      <c r="WAI25" s="406" t="n"/>
      <c r="WAJ25" s="406" t="n"/>
      <c r="WAK25" s="406" t="n"/>
      <c r="WAL25" s="406" t="n"/>
      <c r="WAM25" s="406" t="n"/>
      <c r="WAN25" s="406" t="n"/>
      <c r="WAO25" s="406" t="n"/>
      <c r="WAP25" s="406" t="n"/>
      <c r="WAQ25" s="406" t="n"/>
      <c r="WAR25" s="406" t="n"/>
      <c r="WAS25" s="406" t="n"/>
      <c r="WAT25" s="406" t="n"/>
      <c r="WAU25" s="406" t="n"/>
      <c r="WAV25" s="406" t="n"/>
      <c r="WAW25" s="406" t="n"/>
      <c r="WAX25" s="406" t="n"/>
      <c r="WAY25" s="406" t="n"/>
      <c r="WAZ25" s="406" t="n"/>
      <c r="WBA25" s="406" t="n"/>
      <c r="WBB25" s="406" t="n"/>
      <c r="WBC25" s="406" t="n"/>
      <c r="WBD25" s="406" t="n"/>
      <c r="WBE25" s="406" t="n"/>
      <c r="WBF25" s="406" t="n"/>
      <c r="WBG25" s="406" t="n"/>
      <c r="WBH25" s="406" t="n"/>
      <c r="WBI25" s="406" t="n"/>
      <c r="WBJ25" s="406" t="n"/>
      <c r="WBK25" s="406" t="n"/>
      <c r="WBL25" s="406" t="n"/>
      <c r="WBM25" s="406" t="n"/>
      <c r="WBN25" s="406" t="n"/>
      <c r="WBO25" s="406" t="n"/>
      <c r="WBP25" s="406" t="n"/>
      <c r="WBQ25" s="406" t="n"/>
      <c r="WBR25" s="406" t="n"/>
      <c r="WBS25" s="406" t="n"/>
      <c r="WBT25" s="406" t="n"/>
      <c r="WBU25" s="406" t="n"/>
      <c r="WBV25" s="406" t="n"/>
      <c r="WBW25" s="406" t="n"/>
      <c r="WBX25" s="406" t="n"/>
      <c r="WBY25" s="406" t="n"/>
      <c r="WBZ25" s="406" t="n"/>
      <c r="WCA25" s="406" t="n"/>
      <c r="WCB25" s="406" t="n"/>
      <c r="WCC25" s="406" t="n"/>
      <c r="WCD25" s="406" t="n"/>
      <c r="WCE25" s="406" t="n"/>
      <c r="WCF25" s="406" t="n"/>
      <c r="WCG25" s="406" t="n"/>
      <c r="WCH25" s="406" t="n"/>
      <c r="WCI25" s="406" t="n"/>
      <c r="WCJ25" s="406" t="n"/>
      <c r="WCK25" s="406" t="n"/>
      <c r="WCL25" s="406" t="n"/>
      <c r="WCM25" s="406" t="n"/>
      <c r="WCN25" s="406" t="n"/>
      <c r="WCO25" s="406" t="n"/>
      <c r="WCP25" s="406" t="n"/>
      <c r="WCQ25" s="406" t="n"/>
      <c r="WCR25" s="406" t="n"/>
      <c r="WCS25" s="406" t="n"/>
      <c r="WCT25" s="406" t="n"/>
      <c r="WCU25" s="406" t="n"/>
      <c r="WCV25" s="406" t="n"/>
      <c r="WCW25" s="406" t="n"/>
      <c r="WCX25" s="406" t="n"/>
      <c r="WCY25" s="406" t="n"/>
      <c r="WCZ25" s="406" t="n"/>
      <c r="WDA25" s="406" t="n"/>
      <c r="WDB25" s="406" t="n"/>
      <c r="WDC25" s="406" t="n"/>
      <c r="WDD25" s="406" t="n"/>
      <c r="WDE25" s="406" t="n"/>
      <c r="WDF25" s="406" t="n"/>
      <c r="WDG25" s="406" t="n"/>
      <c r="WDH25" s="406" t="n"/>
      <c r="WDI25" s="406" t="n"/>
      <c r="WDJ25" s="406" t="n"/>
      <c r="WDK25" s="406" t="n"/>
      <c r="WDL25" s="406" t="n"/>
      <c r="WDM25" s="406" t="n"/>
      <c r="WDN25" s="406" t="n"/>
      <c r="WDO25" s="406" t="n"/>
      <c r="WDP25" s="406" t="n"/>
      <c r="WDQ25" s="406" t="n"/>
      <c r="WDR25" s="406" t="n"/>
      <c r="WDS25" s="406" t="n"/>
      <c r="WDT25" s="406" t="n"/>
      <c r="WDU25" s="406" t="n"/>
      <c r="WDV25" s="406" t="n"/>
      <c r="WDW25" s="406" t="n"/>
      <c r="WDX25" s="406" t="n"/>
      <c r="WDY25" s="406" t="n"/>
      <c r="WDZ25" s="406" t="n"/>
      <c r="WEA25" s="406" t="n"/>
      <c r="WEB25" s="406" t="n"/>
      <c r="WEC25" s="406" t="n"/>
      <c r="WED25" s="406" t="n"/>
      <c r="WEE25" s="406" t="n"/>
      <c r="WEF25" s="406" t="n"/>
      <c r="WEG25" s="406" t="n"/>
      <c r="WEH25" s="406" t="n"/>
      <c r="WEI25" s="406" t="n"/>
      <c r="WEJ25" s="406" t="n"/>
      <c r="WEK25" s="406" t="n"/>
      <c r="WEL25" s="406" t="n"/>
      <c r="WEM25" s="406" t="n"/>
      <c r="WEN25" s="406" t="n"/>
      <c r="WEO25" s="406" t="n"/>
      <c r="WEP25" s="406" t="n"/>
      <c r="WEQ25" s="406" t="n"/>
      <c r="WER25" s="406" t="n"/>
      <c r="WES25" s="406" t="n"/>
      <c r="WET25" s="406" t="n"/>
      <c r="WEU25" s="406" t="n"/>
      <c r="WEV25" s="406" t="n"/>
      <c r="WEW25" s="406" t="n"/>
      <c r="WEX25" s="406" t="n"/>
      <c r="WEY25" s="406" t="n"/>
      <c r="WEZ25" s="406" t="n"/>
      <c r="WFA25" s="406" t="n"/>
      <c r="WFB25" s="406" t="n"/>
      <c r="WFC25" s="406" t="n"/>
      <c r="WFD25" s="406" t="n"/>
      <c r="WFE25" s="406" t="n"/>
      <c r="WFF25" s="406" t="n"/>
      <c r="WFG25" s="406" t="n"/>
      <c r="WFH25" s="406" t="n"/>
      <c r="WFI25" s="406" t="n"/>
      <c r="WFJ25" s="406" t="n"/>
      <c r="WFK25" s="406" t="n"/>
      <c r="WFL25" s="406" t="n"/>
      <c r="WFM25" s="406" t="n"/>
      <c r="WFN25" s="406" t="n"/>
      <c r="WFO25" s="406" t="n"/>
      <c r="WFP25" s="406" t="n"/>
      <c r="WFQ25" s="406" t="n"/>
      <c r="WFR25" s="406" t="n"/>
      <c r="WFS25" s="406" t="n"/>
      <c r="WFT25" s="406" t="n"/>
      <c r="WFU25" s="406" t="n"/>
      <c r="WFV25" s="406" t="n"/>
      <c r="WFW25" s="406" t="n"/>
      <c r="WFX25" s="406" t="n"/>
      <c r="WFY25" s="406" t="n"/>
      <c r="WFZ25" s="406" t="n"/>
      <c r="WGA25" s="406" t="n"/>
      <c r="WGB25" s="406" t="n"/>
      <c r="WGC25" s="406" t="n"/>
      <c r="WGD25" s="406" t="n"/>
      <c r="WGE25" s="406" t="n"/>
      <c r="WGF25" s="406" t="n"/>
      <c r="WGG25" s="406" t="n"/>
      <c r="WGH25" s="406" t="n"/>
      <c r="WGI25" s="406" t="n"/>
      <c r="WGJ25" s="406" t="n"/>
      <c r="WGK25" s="406" t="n"/>
      <c r="WGL25" s="406" t="n"/>
      <c r="WGM25" s="406" t="n"/>
      <c r="WGN25" s="406" t="n"/>
      <c r="WGO25" s="406" t="n"/>
      <c r="WGP25" s="406" t="n"/>
      <c r="WGQ25" s="406" t="n"/>
      <c r="WGR25" s="406" t="n"/>
      <c r="WGS25" s="406" t="n"/>
      <c r="WGT25" s="406" t="n"/>
      <c r="WGU25" s="406" t="n"/>
      <c r="WGV25" s="406" t="n"/>
      <c r="WGW25" s="406" t="n"/>
      <c r="WGX25" s="406" t="n"/>
      <c r="WGY25" s="406" t="n"/>
      <c r="WGZ25" s="406" t="n"/>
      <c r="WHA25" s="406" t="n"/>
      <c r="WHB25" s="406" t="n"/>
      <c r="WHC25" s="406" t="n"/>
      <c r="WHD25" s="406" t="n"/>
      <c r="WHE25" s="406" t="n"/>
      <c r="WHF25" s="406" t="n"/>
      <c r="WHG25" s="406" t="n"/>
      <c r="WHH25" s="406" t="n"/>
      <c r="WHI25" s="406" t="n"/>
      <c r="WHJ25" s="406" t="n"/>
      <c r="WHK25" s="406" t="n"/>
      <c r="WHL25" s="406" t="n"/>
      <c r="WHM25" s="406" t="n"/>
      <c r="WHN25" s="406" t="n"/>
      <c r="WHO25" s="406" t="n"/>
      <c r="WHP25" s="406" t="n"/>
      <c r="WHQ25" s="406" t="n"/>
      <c r="WHR25" s="406" t="n"/>
      <c r="WHS25" s="406" t="n"/>
      <c r="WHT25" s="406" t="n"/>
      <c r="WHU25" s="406" t="n"/>
      <c r="WHV25" s="406" t="n"/>
      <c r="WHW25" s="406" t="n"/>
      <c r="WHX25" s="406" t="n"/>
      <c r="WHY25" s="406" t="n"/>
      <c r="WHZ25" s="406" t="n"/>
      <c r="WIA25" s="406" t="n"/>
      <c r="WIB25" s="406" t="n"/>
      <c r="WIC25" s="406" t="n"/>
      <c r="WID25" s="406" t="n"/>
      <c r="WIE25" s="406" t="n"/>
      <c r="WIF25" s="406" t="n"/>
      <c r="WIG25" s="406" t="n"/>
      <c r="WIH25" s="406" t="n"/>
      <c r="WII25" s="406" t="n"/>
      <c r="WIJ25" s="406" t="n"/>
      <c r="WIK25" s="406" t="n"/>
      <c r="WIL25" s="406" t="n"/>
      <c r="WIM25" s="406" t="n"/>
      <c r="WIN25" s="406" t="n"/>
      <c r="WIO25" s="406" t="n"/>
      <c r="WIP25" s="406" t="n"/>
      <c r="WIQ25" s="406" t="n"/>
      <c r="WIR25" s="406" t="n"/>
      <c r="WIS25" s="406" t="n"/>
      <c r="WIT25" s="406" t="n"/>
      <c r="WIU25" s="406" t="n"/>
      <c r="WIV25" s="406" t="n"/>
      <c r="WIW25" s="406" t="n"/>
      <c r="WIX25" s="406" t="n"/>
      <c r="WIY25" s="406" t="n"/>
      <c r="WIZ25" s="406" t="n"/>
      <c r="WJA25" s="406" t="n"/>
      <c r="WJB25" s="406" t="n"/>
      <c r="WJC25" s="406" t="n"/>
      <c r="WJD25" s="406" t="n"/>
      <c r="WJE25" s="406" t="n"/>
      <c r="WJF25" s="406" t="n"/>
      <c r="WJG25" s="406" t="n"/>
      <c r="WJH25" s="406" t="n"/>
      <c r="WJI25" s="406" t="n"/>
      <c r="WJJ25" s="406" t="n"/>
      <c r="WJK25" s="406" t="n"/>
      <c r="WJL25" s="406" t="n"/>
      <c r="WJM25" s="406" t="n"/>
      <c r="WJN25" s="406" t="n"/>
      <c r="WJO25" s="406" t="n"/>
      <c r="WJP25" s="406" t="n"/>
      <c r="WJQ25" s="406" t="n"/>
      <c r="WJR25" s="406" t="n"/>
      <c r="WJS25" s="406" t="n"/>
      <c r="WJT25" s="406" t="n"/>
      <c r="WJU25" s="406" t="n"/>
      <c r="WJV25" s="406" t="n"/>
      <c r="WJW25" s="406" t="n"/>
      <c r="WJX25" s="406" t="n"/>
      <c r="WJY25" s="406" t="n"/>
      <c r="WJZ25" s="406" t="n"/>
      <c r="WKA25" s="406" t="n"/>
      <c r="WKB25" s="406" t="n"/>
      <c r="WKC25" s="406" t="n"/>
      <c r="WKD25" s="406" t="n"/>
      <c r="WKE25" s="406" t="n"/>
      <c r="WKF25" s="406" t="n"/>
      <c r="WKG25" s="406" t="n"/>
      <c r="WKH25" s="406" t="n"/>
      <c r="WKI25" s="406" t="n"/>
      <c r="WKJ25" s="406" t="n"/>
      <c r="WKK25" s="406" t="n"/>
      <c r="WKL25" s="406" t="n"/>
      <c r="WKM25" s="406" t="n"/>
      <c r="WKN25" s="406" t="n"/>
      <c r="WKO25" s="406" t="n"/>
      <c r="WKP25" s="406" t="n"/>
      <c r="WKQ25" s="406" t="n"/>
      <c r="WKR25" s="406" t="n"/>
      <c r="WKS25" s="406" t="n"/>
      <c r="WKT25" s="406" t="n"/>
      <c r="WKU25" s="406" t="n"/>
      <c r="WKV25" s="406" t="n"/>
      <c r="WKW25" s="406" t="n"/>
      <c r="WKX25" s="406" t="n"/>
      <c r="WKY25" s="406" t="n"/>
      <c r="WKZ25" s="406" t="n"/>
      <c r="WLA25" s="406" t="n"/>
      <c r="WLB25" s="406" t="n"/>
      <c r="WLC25" s="406" t="n"/>
      <c r="WLD25" s="406" t="n"/>
      <c r="WLE25" s="406" t="n"/>
      <c r="WLF25" s="406" t="n"/>
      <c r="WLG25" s="406" t="n"/>
      <c r="WLH25" s="406" t="n"/>
      <c r="WLI25" s="406" t="n"/>
      <c r="WLJ25" s="406" t="n"/>
      <c r="WLK25" s="406" t="n"/>
      <c r="WLL25" s="406" t="n"/>
      <c r="WLM25" s="406" t="n"/>
      <c r="WLN25" s="406" t="n"/>
      <c r="WLO25" s="406" t="n"/>
      <c r="WLP25" s="406" t="n"/>
      <c r="WLQ25" s="406" t="n"/>
      <c r="WLR25" s="406" t="n"/>
      <c r="WLS25" s="406" t="n"/>
      <c r="WLT25" s="406" t="n"/>
      <c r="WLU25" s="406" t="n"/>
      <c r="WLV25" s="406" t="n"/>
      <c r="WLW25" s="406" t="n"/>
      <c r="WLX25" s="406" t="n"/>
      <c r="WLY25" s="406" t="n"/>
      <c r="WLZ25" s="406" t="n"/>
      <c r="WMA25" s="406" t="n"/>
      <c r="WMB25" s="406" t="n"/>
      <c r="WMC25" s="406" t="n"/>
      <c r="WMD25" s="406" t="n"/>
      <c r="WME25" s="406" t="n"/>
      <c r="WMF25" s="406" t="n"/>
      <c r="WMG25" s="406" t="n"/>
      <c r="WMH25" s="406" t="n"/>
      <c r="WMI25" s="406" t="n"/>
      <c r="WMJ25" s="406" t="n"/>
      <c r="WMK25" s="406" t="n"/>
      <c r="WML25" s="406" t="n"/>
      <c r="WMM25" s="406" t="n"/>
      <c r="WMN25" s="406" t="n"/>
      <c r="WMO25" s="406" t="n"/>
      <c r="WMP25" s="406" t="n"/>
      <c r="WMQ25" s="406" t="n"/>
      <c r="WMR25" s="406" t="n"/>
      <c r="WMS25" s="406" t="n"/>
      <c r="WMT25" s="406" t="n"/>
      <c r="WMU25" s="406" t="n"/>
      <c r="WMV25" s="406" t="n"/>
      <c r="WMW25" s="406" t="n"/>
      <c r="WMX25" s="406" t="n"/>
      <c r="WMY25" s="406" t="n"/>
      <c r="WMZ25" s="406" t="n"/>
      <c r="WNA25" s="406" t="n"/>
      <c r="WNB25" s="406" t="n"/>
      <c r="WNC25" s="406" t="n"/>
      <c r="WND25" s="406" t="n"/>
      <c r="WNE25" s="406" t="n"/>
      <c r="WNF25" s="406" t="n"/>
      <c r="WNG25" s="406" t="n"/>
      <c r="WNH25" s="406" t="n"/>
      <c r="WNI25" s="406" t="n"/>
      <c r="WNJ25" s="406" t="n"/>
      <c r="WNK25" s="406" t="n"/>
      <c r="WNL25" s="406" t="n"/>
      <c r="WNM25" s="406" t="n"/>
      <c r="WNN25" s="406" t="n"/>
      <c r="WNO25" s="406" t="n"/>
      <c r="WNP25" s="406" t="n"/>
      <c r="WNQ25" s="406" t="n"/>
      <c r="WNR25" s="406" t="n"/>
      <c r="WNS25" s="406" t="n"/>
      <c r="WNT25" s="406" t="n"/>
      <c r="WNU25" s="406" t="n"/>
      <c r="WNV25" s="406" t="n"/>
      <c r="WNW25" s="406" t="n"/>
      <c r="WNX25" s="406" t="n"/>
      <c r="WNY25" s="406" t="n"/>
      <c r="WNZ25" s="406" t="n"/>
      <c r="WOA25" s="406" t="n"/>
      <c r="WOB25" s="406" t="n"/>
      <c r="WOC25" s="406" t="n"/>
      <c r="WOD25" s="406" t="n"/>
      <c r="WOE25" s="406" t="n"/>
      <c r="WOF25" s="406" t="n"/>
      <c r="WOG25" s="406" t="n"/>
      <c r="WOH25" s="406" t="n"/>
      <c r="WOI25" s="406" t="n"/>
      <c r="WOJ25" s="406" t="n"/>
      <c r="WOK25" s="406" t="n"/>
      <c r="WOL25" s="406" t="n"/>
      <c r="WOM25" s="406" t="n"/>
      <c r="WON25" s="406" t="n"/>
      <c r="WOO25" s="406" t="n"/>
      <c r="WOP25" s="406" t="n"/>
      <c r="WOQ25" s="406" t="n"/>
      <c r="WOR25" s="406" t="n"/>
      <c r="WOS25" s="406" t="n"/>
      <c r="WOT25" s="406" t="n"/>
      <c r="WOU25" s="406" t="n"/>
      <c r="WOV25" s="406" t="n"/>
      <c r="WOW25" s="406" t="n"/>
      <c r="WOX25" s="406" t="n"/>
      <c r="WOY25" s="406" t="n"/>
      <c r="WOZ25" s="406" t="n"/>
      <c r="WPA25" s="406" t="n"/>
      <c r="WPB25" s="406" t="n"/>
      <c r="WPC25" s="406" t="n"/>
      <c r="WPD25" s="406" t="n"/>
      <c r="WPE25" s="406" t="n"/>
      <c r="WPF25" s="406" t="n"/>
      <c r="WPG25" s="406" t="n"/>
      <c r="WPH25" s="406" t="n"/>
      <c r="WPI25" s="406" t="n"/>
      <c r="WPJ25" s="406" t="n"/>
      <c r="WPK25" s="406" t="n"/>
      <c r="WPL25" s="406" t="n"/>
      <c r="WPM25" s="406" t="n"/>
      <c r="WPN25" s="406" t="n"/>
      <c r="WPO25" s="406" t="n"/>
      <c r="WPP25" s="406" t="n"/>
      <c r="WPQ25" s="406" t="n"/>
      <c r="WPR25" s="406" t="n"/>
      <c r="WPS25" s="406" t="n"/>
      <c r="WPT25" s="406" t="n"/>
      <c r="WPU25" s="406" t="n"/>
      <c r="WPV25" s="406" t="n"/>
      <c r="WPW25" s="406" t="n"/>
      <c r="WPX25" s="406" t="n"/>
      <c r="WPY25" s="406" t="n"/>
      <c r="WPZ25" s="406" t="n"/>
      <c r="WQA25" s="406" t="n"/>
      <c r="WQB25" s="406" t="n"/>
      <c r="WQC25" s="406" t="n"/>
      <c r="WQD25" s="406" t="n"/>
      <c r="WQE25" s="406" t="n"/>
      <c r="WQF25" s="406" t="n"/>
      <c r="WQG25" s="406" t="n"/>
      <c r="WQH25" s="406" t="n"/>
      <c r="WQI25" s="406" t="n"/>
      <c r="WQJ25" s="406" t="n"/>
      <c r="WQK25" s="406" t="n"/>
      <c r="WQL25" s="406" t="n"/>
      <c r="WQM25" s="406" t="n"/>
      <c r="WQN25" s="406" t="n"/>
      <c r="WQO25" s="406" t="n"/>
      <c r="WQP25" s="406" t="n"/>
      <c r="WQQ25" s="406" t="n"/>
      <c r="WQR25" s="406" t="n"/>
      <c r="WQS25" s="406" t="n"/>
      <c r="WQT25" s="406" t="n"/>
      <c r="WQU25" s="406" t="n"/>
      <c r="WQV25" s="406" t="n"/>
      <c r="WQW25" s="406" t="n"/>
      <c r="WQX25" s="406" t="n"/>
      <c r="WQY25" s="406" t="n"/>
      <c r="WQZ25" s="406" t="n"/>
      <c r="WRA25" s="406" t="n"/>
      <c r="WRB25" s="406" t="n"/>
      <c r="WRC25" s="406" t="n"/>
      <c r="WRD25" s="406" t="n"/>
      <c r="WRE25" s="406" t="n"/>
      <c r="WRF25" s="406" t="n"/>
      <c r="WRG25" s="406" t="n"/>
      <c r="WRH25" s="406" t="n"/>
      <c r="WRI25" s="406" t="n"/>
      <c r="WRJ25" s="406" t="n"/>
      <c r="WRK25" s="406" t="n"/>
      <c r="WRL25" s="406" t="n"/>
      <c r="WRM25" s="406" t="n"/>
      <c r="WRN25" s="406" t="n"/>
      <c r="WRO25" s="406" t="n"/>
      <c r="WRP25" s="406" t="n"/>
      <c r="WRQ25" s="406" t="n"/>
      <c r="WRR25" s="406" t="n"/>
      <c r="WRS25" s="406" t="n"/>
      <c r="WRT25" s="406" t="n"/>
      <c r="WRU25" s="406" t="n"/>
      <c r="WRV25" s="406" t="n"/>
      <c r="WRW25" s="406" t="n"/>
      <c r="WRX25" s="406" t="n"/>
      <c r="WRY25" s="406" t="n"/>
      <c r="WRZ25" s="406" t="n"/>
      <c r="WSA25" s="406" t="n"/>
      <c r="WSB25" s="406" t="n"/>
      <c r="WSC25" s="406" t="n"/>
      <c r="WSD25" s="406" t="n"/>
      <c r="WSE25" s="406" t="n"/>
      <c r="WSF25" s="406" t="n"/>
      <c r="WSG25" s="406" t="n"/>
      <c r="WSH25" s="406" t="n"/>
      <c r="WSI25" s="406" t="n"/>
      <c r="WSJ25" s="406" t="n"/>
      <c r="WSK25" s="406" t="n"/>
      <c r="WSL25" s="406" t="n"/>
      <c r="WSM25" s="406" t="n"/>
      <c r="WSN25" s="406" t="n"/>
      <c r="WSO25" s="406" t="n"/>
      <c r="WSP25" s="406" t="n"/>
      <c r="WSQ25" s="406" t="n"/>
      <c r="WSR25" s="406" t="n"/>
      <c r="WSS25" s="406" t="n"/>
      <c r="WST25" s="406" t="n"/>
      <c r="WSU25" s="406" t="n"/>
      <c r="WSV25" s="406" t="n"/>
      <c r="WSW25" s="406" t="n"/>
      <c r="WSX25" s="406" t="n"/>
      <c r="WSY25" s="406" t="n"/>
      <c r="WSZ25" s="406" t="n"/>
      <c r="WTA25" s="406" t="n"/>
      <c r="WTB25" s="406" t="n"/>
      <c r="WTC25" s="406" t="n"/>
      <c r="WTD25" s="406" t="n"/>
      <c r="WTE25" s="406" t="n"/>
      <c r="WTF25" s="406" t="n"/>
      <c r="WTG25" s="406" t="n"/>
      <c r="WTH25" s="406" t="n"/>
      <c r="WTI25" s="406" t="n"/>
      <c r="WTJ25" s="406" t="n"/>
      <c r="WTK25" s="406" t="n"/>
      <c r="WTL25" s="406" t="n"/>
      <c r="WTM25" s="406" t="n"/>
      <c r="WTN25" s="406" t="n"/>
      <c r="WTO25" s="406" t="n"/>
      <c r="WTP25" s="406" t="n"/>
      <c r="WTQ25" s="406" t="n"/>
      <c r="WTR25" s="406" t="n"/>
      <c r="WTS25" s="406" t="n"/>
      <c r="WTT25" s="406" t="n"/>
      <c r="WTU25" s="406" t="n"/>
      <c r="WTV25" s="406" t="n"/>
      <c r="WTW25" s="406" t="n"/>
      <c r="WTX25" s="406" t="n"/>
      <c r="WTY25" s="406" t="n"/>
      <c r="WTZ25" s="406" t="n"/>
      <c r="WUA25" s="406" t="n"/>
      <c r="WUB25" s="406" t="n"/>
      <c r="WUC25" s="406" t="n"/>
      <c r="WUD25" s="406" t="n"/>
      <c r="WUE25" s="406" t="n"/>
      <c r="WUF25" s="406" t="n"/>
      <c r="WUG25" s="406" t="n"/>
      <c r="WUH25" s="406" t="n"/>
      <c r="WUI25" s="406" t="n"/>
      <c r="WUJ25" s="406" t="n"/>
      <c r="WUK25" s="406" t="n"/>
      <c r="WUL25" s="406" t="n"/>
      <c r="WUM25" s="406" t="n"/>
      <c r="WUN25" s="406" t="n"/>
      <c r="WUO25" s="406" t="n"/>
      <c r="WUP25" s="406" t="n"/>
      <c r="WUQ25" s="406" t="n"/>
      <c r="WUR25" s="406" t="n"/>
      <c r="WUS25" s="406" t="n"/>
      <c r="WUT25" s="406" t="n"/>
      <c r="WUU25" s="406" t="n"/>
      <c r="WUV25" s="406" t="n"/>
      <c r="WUW25" s="406" t="n"/>
      <c r="WUX25" s="406" t="n"/>
      <c r="WUY25" s="406" t="n"/>
      <c r="WUZ25" s="406" t="n"/>
      <c r="WVA25" s="406" t="n"/>
      <c r="WVB25" s="406" t="n"/>
      <c r="WVC25" s="406" t="n"/>
      <c r="WVD25" s="406" t="n"/>
      <c r="WVE25" s="406" t="n"/>
      <c r="WVF25" s="406" t="n"/>
      <c r="WVG25" s="406" t="n"/>
      <c r="WVH25" s="406" t="n"/>
      <c r="WVI25" s="406" t="n"/>
      <c r="WVJ25" s="406" t="n"/>
      <c r="WVK25" s="406" t="n"/>
      <c r="WVL25" s="406" t="n"/>
      <c r="WVM25" s="406" t="n"/>
      <c r="WVN25" s="406" t="n"/>
      <c r="WVO25" s="406" t="n"/>
      <c r="WVP25" s="406" t="n"/>
      <c r="WVQ25" s="406" t="n"/>
      <c r="WVR25" s="406" t="n"/>
      <c r="WVS25" s="406" t="n"/>
      <c r="WVT25" s="406" t="n"/>
      <c r="WVU25" s="406" t="n"/>
      <c r="WVV25" s="406" t="n"/>
      <c r="WVW25" s="406" t="n"/>
      <c r="WVX25" s="406" t="n"/>
      <c r="WVY25" s="406" t="n"/>
      <c r="WVZ25" s="406" t="n"/>
      <c r="WWA25" s="406" t="n"/>
      <c r="WWB25" s="406" t="n"/>
      <c r="WWC25" s="406" t="n"/>
      <c r="WWD25" s="406" t="n"/>
      <c r="WWE25" s="406" t="n"/>
      <c r="WWF25" s="406" t="n"/>
      <c r="WWG25" s="406" t="n"/>
      <c r="WWH25" s="406" t="n"/>
      <c r="WWI25" s="406" t="n"/>
      <c r="WWJ25" s="406" t="n"/>
      <c r="WWK25" s="406" t="n"/>
      <c r="WWL25" s="406" t="n"/>
      <c r="WWM25" s="406" t="n"/>
      <c r="WWN25" s="406" t="n"/>
      <c r="WWO25" s="406" t="n"/>
      <c r="WWP25" s="406" t="n"/>
      <c r="WWQ25" s="406" t="n"/>
      <c r="WWR25" s="406" t="n"/>
      <c r="WWS25" s="406" t="n"/>
      <c r="WWT25" s="406" t="n"/>
      <c r="WWU25" s="406" t="n"/>
      <c r="WWV25" s="406" t="n"/>
      <c r="WWW25" s="406" t="n"/>
      <c r="WWX25" s="406" t="n"/>
      <c r="WWY25" s="406" t="n"/>
      <c r="WWZ25" s="406" t="n"/>
      <c r="WXA25" s="406" t="n"/>
      <c r="WXB25" s="406" t="n"/>
      <c r="WXC25" s="406" t="n"/>
      <c r="WXD25" s="406" t="n"/>
      <c r="WXE25" s="406" t="n"/>
      <c r="WXF25" s="406" t="n"/>
      <c r="WXG25" s="406" t="n"/>
      <c r="WXH25" s="406" t="n"/>
      <c r="WXI25" s="406" t="n"/>
      <c r="WXJ25" s="406" t="n"/>
      <c r="WXK25" s="406" t="n"/>
      <c r="WXL25" s="406" t="n"/>
      <c r="WXM25" s="406" t="n"/>
      <c r="WXN25" s="406" t="n"/>
      <c r="WXO25" s="406" t="n"/>
      <c r="WXP25" s="406" t="n"/>
      <c r="WXQ25" s="406" t="n"/>
      <c r="WXR25" s="406" t="n"/>
      <c r="WXS25" s="406" t="n"/>
      <c r="WXT25" s="406" t="n"/>
      <c r="WXU25" s="406" t="n"/>
      <c r="WXV25" s="406" t="n"/>
      <c r="WXW25" s="406" t="n"/>
      <c r="WXX25" s="406" t="n"/>
      <c r="WXY25" s="406" t="n"/>
      <c r="WXZ25" s="406" t="n"/>
      <c r="WYA25" s="406" t="n"/>
      <c r="WYB25" s="406" t="n"/>
      <c r="WYC25" s="406" t="n"/>
      <c r="WYD25" s="406" t="n"/>
      <c r="WYE25" s="406" t="n"/>
      <c r="WYF25" s="406" t="n"/>
      <c r="WYG25" s="406" t="n"/>
      <c r="WYH25" s="406" t="n"/>
      <c r="WYI25" s="406" t="n"/>
      <c r="WYJ25" s="406" t="n"/>
      <c r="WYK25" s="406" t="n"/>
      <c r="WYL25" s="406" t="n"/>
      <c r="WYM25" s="406" t="n"/>
      <c r="WYN25" s="406" t="n"/>
      <c r="WYO25" s="406" t="n"/>
      <c r="WYP25" s="406" t="n"/>
      <c r="WYQ25" s="406" t="n"/>
      <c r="WYR25" s="406" t="n"/>
      <c r="WYS25" s="406" t="n"/>
      <c r="WYT25" s="406" t="n"/>
      <c r="WYU25" s="406" t="n"/>
      <c r="WYV25" s="406" t="n"/>
      <c r="WYW25" s="406" t="n"/>
      <c r="WYX25" s="406" t="n"/>
      <c r="WYY25" s="406" t="n"/>
      <c r="WYZ25" s="406" t="n"/>
      <c r="WZA25" s="406" t="n"/>
      <c r="WZB25" s="406" t="n"/>
      <c r="WZC25" s="406" t="n"/>
      <c r="WZD25" s="406" t="n"/>
      <c r="WZE25" s="406" t="n"/>
      <c r="WZF25" s="406" t="n"/>
      <c r="WZG25" s="406" t="n"/>
      <c r="WZH25" s="406" t="n"/>
      <c r="WZI25" s="406" t="n"/>
      <c r="WZJ25" s="406" t="n"/>
      <c r="WZK25" s="406" t="n"/>
      <c r="WZL25" s="406" t="n"/>
      <c r="WZM25" s="406" t="n"/>
      <c r="WZN25" s="406" t="n"/>
      <c r="WZO25" s="406" t="n"/>
      <c r="WZP25" s="406" t="n"/>
      <c r="WZQ25" s="406" t="n"/>
      <c r="WZR25" s="406" t="n"/>
      <c r="WZS25" s="406" t="n"/>
      <c r="WZT25" s="406" t="n"/>
      <c r="WZU25" s="406" t="n"/>
      <c r="WZV25" s="406" t="n"/>
      <c r="WZW25" s="406" t="n"/>
      <c r="WZX25" s="406" t="n"/>
      <c r="WZY25" s="406" t="n"/>
      <c r="WZZ25" s="406" t="n"/>
      <c r="XAA25" s="406" t="n"/>
      <c r="XAB25" s="406" t="n"/>
      <c r="XAC25" s="406" t="n"/>
      <c r="XAD25" s="406" t="n"/>
      <c r="XAE25" s="406" t="n"/>
      <c r="XAF25" s="406" t="n"/>
      <c r="XAG25" s="406" t="n"/>
      <c r="XAH25" s="406" t="n"/>
      <c r="XAI25" s="406" t="n"/>
      <c r="XAJ25" s="406" t="n"/>
      <c r="XAK25" s="406" t="n"/>
      <c r="XAL25" s="406" t="n"/>
      <c r="XAM25" s="406" t="n"/>
      <c r="XAN25" s="406" t="n"/>
      <c r="XAO25" s="406" t="n"/>
      <c r="XAP25" s="406" t="n"/>
      <c r="XAQ25" s="406" t="n"/>
      <c r="XAR25" s="406" t="n"/>
      <c r="XAS25" s="406" t="n"/>
      <c r="XAT25" s="406" t="n"/>
      <c r="XAU25" s="406" t="n"/>
      <c r="XAV25" s="406" t="n"/>
      <c r="XAW25" s="406" t="n"/>
      <c r="XAX25" s="406" t="n"/>
      <c r="XAY25" s="406" t="n"/>
      <c r="XAZ25" s="406" t="n"/>
      <c r="XBA25" s="406" t="n"/>
      <c r="XBB25" s="406" t="n"/>
      <c r="XBC25" s="406" t="n"/>
      <c r="XBD25" s="406" t="n"/>
      <c r="XBE25" s="406" t="n"/>
      <c r="XBF25" s="406" t="n"/>
      <c r="XBG25" s="406" t="n"/>
      <c r="XBH25" s="406" t="n"/>
      <c r="XBI25" s="406" t="n"/>
      <c r="XBJ25" s="406" t="n"/>
      <c r="XBK25" s="406" t="n"/>
      <c r="XBL25" s="406" t="n"/>
      <c r="XBM25" s="406" t="n"/>
      <c r="XBN25" s="406" t="n"/>
      <c r="XBO25" s="406" t="n"/>
      <c r="XBP25" s="406" t="n"/>
      <c r="XBQ25" s="406" t="n"/>
      <c r="XBR25" s="406" t="n"/>
      <c r="XBS25" s="406" t="n"/>
      <c r="XBT25" s="406" t="n"/>
      <c r="XBU25" s="406" t="n"/>
      <c r="XBV25" s="406" t="n"/>
      <c r="XBW25" s="406" t="n"/>
      <c r="XBX25" s="406" t="n"/>
      <c r="XBY25" s="406" t="n"/>
      <c r="XBZ25" s="406" t="n"/>
      <c r="XCA25" s="406" t="n"/>
      <c r="XCB25" s="406" t="n"/>
      <c r="XCC25" s="406" t="n"/>
      <c r="XCD25" s="406" t="n"/>
      <c r="XCE25" s="406" t="n"/>
      <c r="XCF25" s="406" t="n"/>
      <c r="XCG25" s="406" t="n"/>
      <c r="XCH25" s="406" t="n"/>
      <c r="XCI25" s="406" t="n"/>
      <c r="XCJ25" s="406" t="n"/>
      <c r="XCK25" s="406" t="n"/>
      <c r="XCL25" s="406" t="n"/>
      <c r="XCM25" s="406" t="n"/>
      <c r="XCN25" s="406" t="n"/>
      <c r="XCO25" s="406" t="n"/>
      <c r="XCP25" s="406" t="n"/>
      <c r="XCQ25" s="406" t="n"/>
      <c r="XCR25" s="406" t="n"/>
      <c r="XCS25" s="406" t="n"/>
      <c r="XCT25" s="406" t="n"/>
      <c r="XCU25" s="406" t="n"/>
      <c r="XCV25" s="406" t="n"/>
      <c r="XCW25" s="406" t="n"/>
      <c r="XCX25" s="406" t="n"/>
      <c r="XCY25" s="406" t="n"/>
      <c r="XCZ25" s="406" t="n"/>
      <c r="XDA25" s="406" t="n"/>
      <c r="XDB25" s="406" t="n"/>
      <c r="XDC25" s="406" t="n"/>
      <c r="XDD25" s="406" t="n"/>
      <c r="XDE25" s="406" t="n"/>
      <c r="XDF25" s="406" t="n"/>
      <c r="XDG25" s="406" t="n"/>
      <c r="XDH25" s="406" t="n"/>
      <c r="XDI25" s="406" t="n"/>
      <c r="XDJ25" s="406" t="n"/>
      <c r="XDK25" s="406" t="n"/>
      <c r="XDL25" s="406" t="n"/>
      <c r="XDM25" s="406" t="n"/>
      <c r="XDN25" s="406" t="n"/>
      <c r="XDO25" s="406" t="n"/>
      <c r="XDP25" s="406" t="n"/>
      <c r="XDQ25" s="406" t="n"/>
      <c r="XDR25" s="406" t="n"/>
      <c r="XDS25" s="406" t="n"/>
      <c r="XDT25" s="406" t="n"/>
      <c r="XDU25" s="406" t="n"/>
      <c r="XDV25" s="406" t="n"/>
      <c r="XDW25" s="406" t="n"/>
      <c r="XDX25" s="406" t="n"/>
      <c r="XDY25" s="406" t="n"/>
      <c r="XDZ25" s="406" t="n"/>
      <c r="XEA25" s="406" t="n"/>
      <c r="XEB25" s="406" t="n"/>
      <c r="XEC25" s="406" t="n"/>
      <c r="XED25" s="406" t="n"/>
      <c r="XEE25" s="406" t="n"/>
      <c r="XEF25" s="406" t="n"/>
      <c r="XEG25" s="406" t="n"/>
      <c r="XEH25" s="406" t="n"/>
      <c r="XEI25" s="406" t="n"/>
      <c r="XEJ25" s="406" t="n"/>
      <c r="XEK25" s="406" t="n"/>
      <c r="XEL25" s="406" t="n"/>
      <c r="XEM25" s="406" t="n"/>
      <c r="XEN25" s="406" t="n"/>
      <c r="XEO25" s="406" t="n"/>
      <c r="XEP25" s="406" t="n"/>
      <c r="XEQ25" s="406" t="n"/>
      <c r="XER25" s="406" t="n"/>
      <c r="XES25" s="406" t="n"/>
      <c r="XET25" s="406" t="n"/>
      <c r="XEU25" s="406" t="n"/>
      <c r="XEV25" s="406" t="n"/>
      <c r="XEW25" s="406" t="n"/>
      <c r="XEX25" s="406" t="n"/>
      <c r="XEY25" s="406" t="n"/>
      <c r="XEZ25" s="406" t="n"/>
      <c r="XFA25" s="406" t="n"/>
    </row>
    <row r="26" ht="15" customFormat="1" customHeight="1" s="9">
      <c r="A26" s="45" t="n">
        <v>45718</v>
      </c>
      <c r="B26" s="33" t="n">
        <v>8</v>
      </c>
      <c r="C26" s="37" t="inlineStr">
        <is>
          <t>周小玲</t>
        </is>
      </c>
      <c r="D26" s="390" t="n">
        <v>1</v>
      </c>
      <c r="E26" s="390" t="n"/>
      <c r="F26" s="390" t="n"/>
      <c r="G26" s="37" t="inlineStr">
        <is>
          <t>刘英桃</t>
        </is>
      </c>
      <c r="H26" s="390" t="inlineStr">
        <is>
          <t>刘4381</t>
        </is>
      </c>
      <c r="I26" s="390" t="n">
        <v>1638</v>
      </c>
      <c r="J26" s="390" t="n"/>
      <c r="K26" s="390" t="n">
        <v>365.5</v>
      </c>
      <c r="L26" s="390" t="n">
        <v>799</v>
      </c>
      <c r="M26" s="287" t="n"/>
      <c r="N26" s="287" t="n"/>
      <c r="O26" s="390" t="n"/>
      <c r="P26" s="390" t="n">
        <v>328</v>
      </c>
      <c r="Q26" s="390" t="n"/>
      <c r="R26" s="390" t="n"/>
      <c r="S26" s="390" t="n">
        <v>4</v>
      </c>
      <c r="T26" s="406" t="n"/>
      <c r="U26" s="406" t="n"/>
      <c r="V26" s="390" t="n">
        <v>20</v>
      </c>
      <c r="W26" s="406" t="n"/>
      <c r="X26" s="406" t="n">
        <v>1516.5</v>
      </c>
      <c r="Y26" s="162" t="n"/>
      <c r="Z26" s="406" t="n"/>
      <c r="AA26" s="406" t="n"/>
      <c r="AB26" s="406" t="n"/>
      <c r="AC26" s="406" t="n"/>
      <c r="AD26" s="406" t="n"/>
      <c r="AE26" s="406" t="n"/>
      <c r="AF26" s="406" t="n"/>
      <c r="AG26" s="406" t="n"/>
      <c r="AH26" s="406" t="n"/>
      <c r="AI26" s="406" t="n"/>
      <c r="AJ26" s="406" t="n"/>
      <c r="AK26" s="406" t="n"/>
      <c r="AL26" s="406" t="n"/>
      <c r="AM26" s="406" t="n"/>
      <c r="AN26" s="406" t="n"/>
      <c r="AO26" s="406" t="n"/>
      <c r="AP26" s="406" t="n"/>
      <c r="AQ26" s="406" t="n"/>
      <c r="AR26" s="406" t="n"/>
      <c r="AS26" s="406" t="n"/>
      <c r="AT26" s="406" t="n"/>
      <c r="AU26" s="406" t="n"/>
      <c r="AV26" s="406" t="n"/>
      <c r="AW26" s="406" t="n"/>
      <c r="AX26" s="406" t="n"/>
      <c r="AY26" s="406" t="n"/>
      <c r="AZ26" s="406" t="n"/>
      <c r="BA26" s="406" t="n"/>
      <c r="BB26" s="406" t="n"/>
      <c r="BC26" s="406" t="n"/>
      <c r="BD26" s="406" t="n"/>
      <c r="BE26" s="406" t="n"/>
      <c r="BF26" s="406" t="n"/>
      <c r="BG26" s="406" t="n"/>
      <c r="BH26" s="406" t="n"/>
      <c r="BI26" s="406" t="n"/>
      <c r="BJ26" s="406" t="n"/>
      <c r="BK26" s="406" t="n"/>
      <c r="BL26" s="406" t="n"/>
      <c r="BM26" s="406" t="n"/>
      <c r="BN26" s="406" t="n"/>
      <c r="BO26" s="406" t="n"/>
      <c r="BP26" s="406" t="n"/>
      <c r="BQ26" s="406" t="n"/>
      <c r="BR26" s="406" t="n"/>
      <c r="BS26" s="406" t="n"/>
      <c r="BT26" s="406" t="n"/>
      <c r="BU26" s="406" t="n"/>
      <c r="BV26" s="406" t="n"/>
      <c r="BW26" s="406" t="n"/>
      <c r="BX26" s="406" t="n"/>
      <c r="BY26" s="406" t="n"/>
      <c r="BZ26" s="406" t="n"/>
      <c r="CA26" s="406" t="n"/>
      <c r="CB26" s="406" t="n"/>
      <c r="CC26" s="406" t="n"/>
      <c r="CD26" s="406" t="n"/>
      <c r="CE26" s="406" t="n"/>
      <c r="CF26" s="406" t="n"/>
      <c r="CG26" s="406" t="n"/>
      <c r="CH26" s="406" t="n"/>
      <c r="CI26" s="406" t="n"/>
      <c r="CJ26" s="406" t="n"/>
      <c r="CK26" s="406" t="n"/>
      <c r="CL26" s="406" t="n"/>
      <c r="CM26" s="406" t="n"/>
      <c r="CN26" s="406" t="n"/>
      <c r="CO26" s="406" t="n"/>
      <c r="CP26" s="406" t="n"/>
      <c r="CQ26" s="406" t="n"/>
      <c r="CR26" s="406" t="n"/>
      <c r="CS26" s="406" t="n"/>
      <c r="CT26" s="406" t="n"/>
      <c r="CU26" s="406" t="n"/>
      <c r="CV26" s="406" t="n"/>
      <c r="CW26" s="406" t="n"/>
      <c r="CX26" s="406" t="n"/>
      <c r="CY26" s="406" t="n"/>
      <c r="CZ26" s="406" t="n"/>
      <c r="DA26" s="406" t="n"/>
      <c r="DB26" s="406" t="n"/>
      <c r="DC26" s="406" t="n"/>
      <c r="DD26" s="406" t="n"/>
      <c r="DE26" s="406" t="n"/>
      <c r="DF26" s="406" t="n"/>
      <c r="DG26" s="406" t="n"/>
      <c r="DH26" s="406" t="n"/>
      <c r="DI26" s="406" t="n"/>
      <c r="DJ26" s="406" t="n"/>
      <c r="DK26" s="406" t="n"/>
      <c r="DL26" s="406" t="n"/>
      <c r="DM26" s="406" t="n"/>
      <c r="DN26" s="406" t="n"/>
      <c r="DO26" s="406" t="n"/>
      <c r="DP26" s="406" t="n"/>
      <c r="DQ26" s="406" t="n"/>
      <c r="DR26" s="406" t="n"/>
      <c r="DS26" s="406" t="n"/>
      <c r="DT26" s="406" t="n"/>
      <c r="DU26" s="406" t="n"/>
      <c r="DV26" s="406" t="n"/>
      <c r="DW26" s="406" t="n"/>
      <c r="DX26" s="406" t="n"/>
      <c r="DY26" s="406" t="n"/>
      <c r="DZ26" s="406" t="n"/>
      <c r="EA26" s="406" t="n"/>
      <c r="EB26" s="406" t="n"/>
      <c r="EC26" s="406" t="n"/>
      <c r="ED26" s="406" t="n"/>
      <c r="EE26" s="406" t="n"/>
      <c r="EF26" s="406" t="n"/>
      <c r="EG26" s="406" t="n"/>
      <c r="EH26" s="406" t="n"/>
      <c r="EI26" s="406" t="n"/>
      <c r="EJ26" s="406" t="n"/>
      <c r="EK26" s="406" t="n"/>
      <c r="EL26" s="406" t="n"/>
      <c r="EM26" s="406" t="n"/>
      <c r="EN26" s="406" t="n"/>
      <c r="EO26" s="406" t="n"/>
      <c r="EP26" s="406" t="n"/>
      <c r="EQ26" s="406" t="n"/>
      <c r="ER26" s="406" t="n"/>
      <c r="ES26" s="406" t="n"/>
      <c r="ET26" s="406" t="n"/>
      <c r="EU26" s="406" t="n"/>
      <c r="EV26" s="406" t="n"/>
      <c r="EW26" s="406" t="n"/>
      <c r="EX26" s="406" t="n"/>
      <c r="EY26" s="406" t="n"/>
      <c r="EZ26" s="406" t="n"/>
      <c r="FA26" s="406" t="n"/>
      <c r="FB26" s="406" t="n"/>
      <c r="FC26" s="406" t="n"/>
      <c r="FD26" s="406" t="n"/>
      <c r="FE26" s="406" t="n"/>
      <c r="FF26" s="406" t="n"/>
      <c r="FG26" s="406" t="n"/>
      <c r="FH26" s="406" t="n"/>
      <c r="FI26" s="406" t="n"/>
      <c r="FJ26" s="406" t="n"/>
      <c r="FK26" s="406" t="n"/>
      <c r="FL26" s="406" t="n"/>
      <c r="FM26" s="406" t="n"/>
      <c r="FN26" s="406" t="n"/>
      <c r="FO26" s="406" t="n"/>
      <c r="FP26" s="406" t="n"/>
      <c r="FQ26" s="406" t="n"/>
      <c r="FR26" s="406" t="n"/>
      <c r="FS26" s="406" t="n"/>
      <c r="FT26" s="406" t="n"/>
      <c r="FU26" s="406" t="n"/>
      <c r="FV26" s="406" t="n"/>
      <c r="FW26" s="406" t="n"/>
      <c r="FX26" s="406" t="n"/>
      <c r="FY26" s="406" t="n"/>
      <c r="FZ26" s="406" t="n"/>
      <c r="GA26" s="406" t="n"/>
      <c r="GB26" s="406" t="n"/>
      <c r="GC26" s="406" t="n"/>
      <c r="GD26" s="406" t="n"/>
      <c r="GE26" s="406" t="n"/>
      <c r="GF26" s="406" t="n"/>
      <c r="GG26" s="406" t="n"/>
      <c r="GH26" s="406" t="n"/>
      <c r="GI26" s="406" t="n"/>
      <c r="GJ26" s="406" t="n"/>
      <c r="GK26" s="406" t="n"/>
      <c r="GL26" s="406" t="n"/>
      <c r="GM26" s="406" t="n"/>
      <c r="GN26" s="406" t="n"/>
      <c r="GO26" s="406" t="n"/>
      <c r="GP26" s="406" t="n"/>
      <c r="GQ26" s="406" t="n"/>
      <c r="GR26" s="406" t="n"/>
      <c r="GS26" s="406" t="n"/>
      <c r="GT26" s="406" t="n"/>
      <c r="GU26" s="406" t="n"/>
      <c r="GV26" s="406" t="n"/>
      <c r="GW26" s="406" t="n"/>
      <c r="GX26" s="406" t="n"/>
      <c r="GY26" s="406" t="n"/>
      <c r="GZ26" s="406" t="n"/>
      <c r="HA26" s="406" t="n"/>
      <c r="HB26" s="406" t="n"/>
      <c r="HC26" s="406" t="n"/>
      <c r="HD26" s="406" t="n"/>
      <c r="HE26" s="406" t="n"/>
      <c r="HF26" s="406" t="n"/>
      <c r="HG26" s="406" t="n"/>
      <c r="HH26" s="406" t="n"/>
      <c r="HI26" s="406" t="n"/>
      <c r="HJ26" s="406" t="n"/>
      <c r="HK26" s="406" t="n"/>
      <c r="HL26" s="406" t="n"/>
      <c r="HM26" s="406" t="n"/>
      <c r="HN26" s="406" t="n"/>
      <c r="HO26" s="406" t="n"/>
      <c r="HP26" s="406" t="n"/>
      <c r="HQ26" s="406" t="n"/>
      <c r="HR26" s="406" t="n"/>
      <c r="HS26" s="406" t="n"/>
      <c r="HT26" s="406" t="n"/>
      <c r="HU26" s="406" t="n"/>
      <c r="HV26" s="406" t="n"/>
      <c r="HW26" s="406" t="n"/>
      <c r="HX26" s="406" t="n"/>
      <c r="HY26" s="406" t="n"/>
      <c r="HZ26" s="406" t="n"/>
      <c r="IA26" s="406" t="n"/>
      <c r="IB26" s="406" t="n"/>
      <c r="IC26" s="406" t="n"/>
      <c r="ID26" s="406" t="n"/>
      <c r="IE26" s="406" t="n"/>
      <c r="IF26" s="406" t="n"/>
      <c r="IG26" s="406" t="n"/>
      <c r="IH26" s="406" t="n"/>
      <c r="II26" s="406" t="n"/>
      <c r="IJ26" s="406" t="n"/>
      <c r="IK26" s="406" t="n"/>
      <c r="IL26" s="406" t="n"/>
      <c r="IM26" s="406" t="n"/>
      <c r="IN26" s="406" t="n"/>
      <c r="IO26" s="406" t="n"/>
      <c r="IP26" s="406" t="n"/>
      <c r="IQ26" s="406" t="n"/>
      <c r="IR26" s="406" t="n"/>
      <c r="IS26" s="406" t="n"/>
      <c r="IT26" s="406" t="n"/>
      <c r="IU26" s="406" t="n"/>
      <c r="IV26" s="406" t="n"/>
      <c r="IW26" s="406" t="n"/>
      <c r="IX26" s="406" t="n"/>
      <c r="IY26" s="406" t="n"/>
      <c r="IZ26" s="406" t="n"/>
      <c r="JA26" s="406" t="n"/>
      <c r="JB26" s="406" t="n"/>
      <c r="JC26" s="406" t="n"/>
      <c r="JD26" s="406" t="n"/>
      <c r="JE26" s="406" t="n"/>
      <c r="JF26" s="406" t="n"/>
      <c r="JG26" s="406" t="n"/>
      <c r="JH26" s="406" t="n"/>
      <c r="JI26" s="406" t="n"/>
      <c r="JJ26" s="406" t="n"/>
      <c r="JK26" s="406" t="n"/>
      <c r="JL26" s="406" t="n"/>
      <c r="JM26" s="406" t="n"/>
      <c r="JN26" s="406" t="n"/>
      <c r="JO26" s="406" t="n"/>
      <c r="JP26" s="406" t="n"/>
      <c r="JQ26" s="406" t="n"/>
      <c r="JR26" s="406" t="n"/>
      <c r="JS26" s="406" t="n"/>
      <c r="JT26" s="406" t="n"/>
      <c r="JU26" s="406" t="n"/>
      <c r="JV26" s="406" t="n"/>
      <c r="JW26" s="406" t="n"/>
      <c r="JX26" s="406" t="n"/>
      <c r="JY26" s="406" t="n"/>
      <c r="JZ26" s="406" t="n"/>
      <c r="KA26" s="406" t="n"/>
      <c r="KB26" s="406" t="n"/>
      <c r="KC26" s="406" t="n"/>
      <c r="KD26" s="406" t="n"/>
      <c r="KE26" s="406" t="n"/>
      <c r="KF26" s="406" t="n"/>
      <c r="KG26" s="406" t="n"/>
      <c r="KH26" s="406" t="n"/>
      <c r="KI26" s="406" t="n"/>
      <c r="KJ26" s="406" t="n"/>
      <c r="KK26" s="406" t="n"/>
      <c r="KL26" s="406" t="n"/>
      <c r="KM26" s="406" t="n"/>
      <c r="KN26" s="406" t="n"/>
      <c r="KO26" s="406" t="n"/>
      <c r="KP26" s="406" t="n"/>
      <c r="KQ26" s="406" t="n"/>
      <c r="KR26" s="406" t="n"/>
      <c r="KS26" s="406" t="n"/>
      <c r="KT26" s="406" t="n"/>
      <c r="KU26" s="406" t="n"/>
      <c r="KV26" s="406" t="n"/>
      <c r="KW26" s="406" t="n"/>
      <c r="KX26" s="406" t="n"/>
      <c r="KY26" s="406" t="n"/>
      <c r="KZ26" s="406" t="n"/>
      <c r="LA26" s="406" t="n"/>
      <c r="LB26" s="406" t="n"/>
      <c r="LC26" s="406" t="n"/>
      <c r="LD26" s="406" t="n"/>
      <c r="LE26" s="406" t="n"/>
      <c r="LF26" s="406" t="n"/>
      <c r="LG26" s="406" t="n"/>
      <c r="LH26" s="406" t="n"/>
      <c r="LI26" s="406" t="n"/>
      <c r="LJ26" s="406" t="n"/>
      <c r="LK26" s="406" t="n"/>
      <c r="LL26" s="406" t="n"/>
      <c r="LM26" s="406" t="n"/>
      <c r="LN26" s="406" t="n"/>
      <c r="LO26" s="406" t="n"/>
      <c r="LP26" s="406" t="n"/>
      <c r="LQ26" s="406" t="n"/>
      <c r="LR26" s="406" t="n"/>
      <c r="LS26" s="406" t="n"/>
      <c r="LT26" s="406" t="n"/>
      <c r="LU26" s="406" t="n"/>
      <c r="LV26" s="406" t="n"/>
      <c r="LW26" s="406" t="n"/>
      <c r="LX26" s="406" t="n"/>
      <c r="LY26" s="406" t="n"/>
      <c r="LZ26" s="406" t="n"/>
      <c r="MA26" s="406" t="n"/>
      <c r="MB26" s="406" t="n"/>
      <c r="MC26" s="406" t="n"/>
      <c r="MD26" s="406" t="n"/>
      <c r="ME26" s="406" t="n"/>
      <c r="MF26" s="406" t="n"/>
      <c r="MG26" s="406" t="n"/>
      <c r="MH26" s="406" t="n"/>
      <c r="MI26" s="406" t="n"/>
      <c r="MJ26" s="406" t="n"/>
      <c r="MK26" s="406" t="n"/>
      <c r="ML26" s="406" t="n"/>
      <c r="MM26" s="406" t="n"/>
      <c r="MN26" s="406" t="n"/>
      <c r="MO26" s="406" t="n"/>
      <c r="MP26" s="406" t="n"/>
      <c r="MQ26" s="406" t="n"/>
      <c r="MR26" s="406" t="n"/>
      <c r="MS26" s="406" t="n"/>
      <c r="MT26" s="406" t="n"/>
      <c r="MU26" s="406" t="n"/>
      <c r="MV26" s="406" t="n"/>
      <c r="MW26" s="406" t="n"/>
      <c r="MX26" s="406" t="n"/>
      <c r="MY26" s="406" t="n"/>
      <c r="MZ26" s="406" t="n"/>
      <c r="NA26" s="406" t="n"/>
      <c r="NB26" s="406" t="n"/>
      <c r="NC26" s="406" t="n"/>
      <c r="ND26" s="406" t="n"/>
      <c r="NE26" s="406" t="n"/>
      <c r="NF26" s="406" t="n"/>
      <c r="NG26" s="406" t="n"/>
      <c r="NH26" s="406" t="n"/>
      <c r="NI26" s="406" t="n"/>
      <c r="NJ26" s="406" t="n"/>
      <c r="NK26" s="406" t="n"/>
      <c r="NL26" s="406" t="n"/>
      <c r="NM26" s="406" t="n"/>
      <c r="NN26" s="406" t="n"/>
      <c r="NO26" s="406" t="n"/>
      <c r="NP26" s="406" t="n"/>
      <c r="NQ26" s="406" t="n"/>
      <c r="NR26" s="406" t="n"/>
      <c r="NS26" s="406" t="n"/>
      <c r="NT26" s="406" t="n"/>
      <c r="NU26" s="406" t="n"/>
      <c r="NV26" s="406" t="n"/>
      <c r="NW26" s="406" t="n"/>
      <c r="NX26" s="406" t="n"/>
      <c r="NY26" s="406" t="n"/>
      <c r="NZ26" s="406" t="n"/>
      <c r="OA26" s="406" t="n"/>
      <c r="OB26" s="406" t="n"/>
      <c r="OC26" s="406" t="n"/>
      <c r="OD26" s="406" t="n"/>
      <c r="OE26" s="406" t="n"/>
      <c r="OF26" s="406" t="n"/>
      <c r="OG26" s="406" t="n"/>
      <c r="OH26" s="406" t="n"/>
      <c r="OI26" s="406" t="n"/>
      <c r="OJ26" s="406" t="n"/>
      <c r="OK26" s="406" t="n"/>
      <c r="OL26" s="406" t="n"/>
      <c r="OM26" s="406" t="n"/>
      <c r="ON26" s="406" t="n"/>
      <c r="OO26" s="406" t="n"/>
      <c r="OP26" s="406" t="n"/>
      <c r="OQ26" s="406" t="n"/>
      <c r="OR26" s="406" t="n"/>
      <c r="OS26" s="406" t="n"/>
      <c r="OT26" s="406" t="n"/>
      <c r="OU26" s="406" t="n"/>
      <c r="OV26" s="406" t="n"/>
      <c r="OW26" s="406" t="n"/>
      <c r="OX26" s="406" t="n"/>
      <c r="OY26" s="406" t="n"/>
      <c r="OZ26" s="406" t="n"/>
      <c r="PA26" s="406" t="n"/>
      <c r="PB26" s="406" t="n"/>
      <c r="PC26" s="406" t="n"/>
      <c r="PD26" s="406" t="n"/>
      <c r="PE26" s="406" t="n"/>
      <c r="PF26" s="406" t="n"/>
      <c r="PG26" s="406" t="n"/>
      <c r="PH26" s="406" t="n"/>
      <c r="PI26" s="406" t="n"/>
      <c r="PJ26" s="406" t="n"/>
      <c r="PK26" s="406" t="n"/>
      <c r="PL26" s="406" t="n"/>
      <c r="PM26" s="406" t="n"/>
      <c r="PN26" s="406" t="n"/>
      <c r="PO26" s="406" t="n"/>
      <c r="PP26" s="406" t="n"/>
      <c r="PQ26" s="406" t="n"/>
      <c r="PR26" s="406" t="n"/>
      <c r="PS26" s="406" t="n"/>
      <c r="PT26" s="406" t="n"/>
      <c r="PU26" s="406" t="n"/>
      <c r="PV26" s="406" t="n"/>
      <c r="PW26" s="406" t="n"/>
      <c r="PX26" s="406" t="n"/>
      <c r="PY26" s="406" t="n"/>
      <c r="PZ26" s="406" t="n"/>
      <c r="QA26" s="406" t="n"/>
      <c r="QB26" s="406" t="n"/>
      <c r="QC26" s="406" t="n"/>
      <c r="QD26" s="406" t="n"/>
      <c r="QE26" s="406" t="n"/>
      <c r="QF26" s="406" t="n"/>
      <c r="QG26" s="406" t="n"/>
      <c r="QH26" s="406" t="n"/>
      <c r="QI26" s="406" t="n"/>
      <c r="QJ26" s="406" t="n"/>
      <c r="QK26" s="406" t="n"/>
      <c r="QL26" s="406" t="n"/>
      <c r="QM26" s="406" t="n"/>
      <c r="QN26" s="406" t="n"/>
      <c r="QO26" s="406" t="n"/>
      <c r="QP26" s="406" t="n"/>
      <c r="QQ26" s="406" t="n"/>
      <c r="QR26" s="406" t="n"/>
      <c r="QS26" s="406" t="n"/>
      <c r="QT26" s="406" t="n"/>
      <c r="QU26" s="406" t="n"/>
      <c r="QV26" s="406" t="n"/>
      <c r="QW26" s="406" t="n"/>
      <c r="QX26" s="406" t="n"/>
      <c r="QY26" s="406" t="n"/>
      <c r="QZ26" s="406" t="n"/>
      <c r="RA26" s="406" t="n"/>
      <c r="RB26" s="406" t="n"/>
      <c r="RC26" s="406" t="n"/>
      <c r="RD26" s="406" t="n"/>
      <c r="RE26" s="406" t="n"/>
      <c r="RF26" s="406" t="n"/>
      <c r="RG26" s="406" t="n"/>
      <c r="RH26" s="406" t="n"/>
      <c r="RI26" s="406" t="n"/>
      <c r="RJ26" s="406" t="n"/>
      <c r="RK26" s="406" t="n"/>
      <c r="RL26" s="406" t="n"/>
      <c r="RM26" s="406" t="n"/>
      <c r="RN26" s="406" t="n"/>
      <c r="RO26" s="406" t="n"/>
      <c r="RP26" s="406" t="n"/>
      <c r="RQ26" s="406" t="n"/>
      <c r="RR26" s="406" t="n"/>
      <c r="RS26" s="406" t="n"/>
      <c r="RT26" s="406" t="n"/>
      <c r="RU26" s="406" t="n"/>
      <c r="RV26" s="406" t="n"/>
      <c r="RW26" s="406" t="n"/>
      <c r="RX26" s="406" t="n"/>
      <c r="RY26" s="406" t="n"/>
      <c r="RZ26" s="406" t="n"/>
      <c r="SA26" s="406" t="n"/>
      <c r="SB26" s="406" t="n"/>
      <c r="SC26" s="406" t="n"/>
      <c r="SD26" s="406" t="n"/>
      <c r="SE26" s="406" t="n"/>
      <c r="SF26" s="406" t="n"/>
      <c r="SG26" s="406" t="n"/>
      <c r="SH26" s="406" t="n"/>
      <c r="SI26" s="406" t="n"/>
      <c r="SJ26" s="406" t="n"/>
      <c r="SK26" s="406" t="n"/>
      <c r="SL26" s="406" t="n"/>
      <c r="SM26" s="406" t="n"/>
      <c r="SN26" s="406" t="n"/>
      <c r="SO26" s="406" t="n"/>
      <c r="SP26" s="406" t="n"/>
      <c r="SQ26" s="406" t="n"/>
      <c r="SR26" s="406" t="n"/>
      <c r="SS26" s="406" t="n"/>
      <c r="ST26" s="406" t="n"/>
      <c r="SU26" s="406" t="n"/>
      <c r="SV26" s="406" t="n"/>
      <c r="SW26" s="406" t="n"/>
      <c r="SX26" s="406" t="n"/>
      <c r="SY26" s="406" t="n"/>
      <c r="SZ26" s="406" t="n"/>
      <c r="TA26" s="406" t="n"/>
      <c r="TB26" s="406" t="n"/>
      <c r="TC26" s="406" t="n"/>
      <c r="TD26" s="406" t="n"/>
      <c r="TE26" s="406" t="n"/>
      <c r="TF26" s="406" t="n"/>
      <c r="TG26" s="406" t="n"/>
      <c r="TH26" s="406" t="n"/>
      <c r="TI26" s="406" t="n"/>
      <c r="TJ26" s="406" t="n"/>
      <c r="TK26" s="406" t="n"/>
      <c r="TL26" s="406" t="n"/>
      <c r="TM26" s="406" t="n"/>
      <c r="TN26" s="406" t="n"/>
      <c r="TO26" s="406" t="n"/>
      <c r="TP26" s="406" t="n"/>
      <c r="TQ26" s="406" t="n"/>
      <c r="TR26" s="406" t="n"/>
      <c r="TS26" s="406" t="n"/>
      <c r="TT26" s="406" t="n"/>
      <c r="TU26" s="406" t="n"/>
      <c r="TV26" s="406" t="n"/>
      <c r="TW26" s="406" t="n"/>
      <c r="TX26" s="406" t="n"/>
      <c r="TY26" s="406" t="n"/>
      <c r="TZ26" s="406" t="n"/>
      <c r="UA26" s="406" t="n"/>
      <c r="UB26" s="406" t="n"/>
      <c r="UC26" s="406" t="n"/>
      <c r="UD26" s="406" t="n"/>
      <c r="UE26" s="406" t="n"/>
      <c r="UF26" s="406" t="n"/>
      <c r="UG26" s="406" t="n"/>
      <c r="UH26" s="406" t="n"/>
      <c r="UI26" s="406" t="n"/>
      <c r="UJ26" s="406" t="n"/>
      <c r="UK26" s="406" t="n"/>
      <c r="UL26" s="406" t="n"/>
      <c r="UM26" s="406" t="n"/>
      <c r="UN26" s="406" t="n"/>
      <c r="UO26" s="406" t="n"/>
      <c r="UP26" s="406" t="n"/>
      <c r="UQ26" s="406" t="n"/>
      <c r="UR26" s="406" t="n"/>
      <c r="US26" s="406" t="n"/>
      <c r="UT26" s="406" t="n"/>
      <c r="UU26" s="406" t="n"/>
      <c r="UV26" s="406" t="n"/>
      <c r="UW26" s="406" t="n"/>
      <c r="UX26" s="406" t="n"/>
      <c r="UY26" s="406" t="n"/>
      <c r="UZ26" s="406" t="n"/>
      <c r="VA26" s="406" t="n"/>
      <c r="VB26" s="406" t="n"/>
      <c r="VC26" s="406" t="n"/>
      <c r="VD26" s="406" t="n"/>
      <c r="VE26" s="406" t="n"/>
      <c r="VF26" s="406" t="n"/>
      <c r="VG26" s="406" t="n"/>
      <c r="VH26" s="406" t="n"/>
      <c r="VI26" s="406" t="n"/>
      <c r="VJ26" s="406" t="n"/>
      <c r="VK26" s="406" t="n"/>
      <c r="VL26" s="406" t="n"/>
      <c r="VM26" s="406" t="n"/>
      <c r="VN26" s="406" t="n"/>
      <c r="VO26" s="406" t="n"/>
      <c r="VP26" s="406" t="n"/>
      <c r="VQ26" s="406" t="n"/>
      <c r="VR26" s="406" t="n"/>
      <c r="VS26" s="406" t="n"/>
      <c r="VT26" s="406" t="n"/>
      <c r="VU26" s="406" t="n"/>
      <c r="VV26" s="406" t="n"/>
      <c r="VW26" s="406" t="n"/>
      <c r="VX26" s="406" t="n"/>
      <c r="VY26" s="406" t="n"/>
      <c r="VZ26" s="406" t="n"/>
      <c r="WA26" s="406" t="n"/>
      <c r="WB26" s="406" t="n"/>
      <c r="WC26" s="406" t="n"/>
      <c r="WD26" s="406" t="n"/>
      <c r="WE26" s="406" t="n"/>
      <c r="WF26" s="406" t="n"/>
      <c r="WG26" s="406" t="n"/>
      <c r="WH26" s="406" t="n"/>
      <c r="WI26" s="406" t="n"/>
      <c r="WJ26" s="406" t="n"/>
      <c r="WK26" s="406" t="n"/>
      <c r="WL26" s="406" t="n"/>
      <c r="WM26" s="406" t="n"/>
      <c r="WN26" s="406" t="n"/>
      <c r="WO26" s="406" t="n"/>
      <c r="WP26" s="406" t="n"/>
      <c r="WQ26" s="406" t="n"/>
      <c r="WR26" s="406" t="n"/>
      <c r="WS26" s="406" t="n"/>
      <c r="WT26" s="406" t="n"/>
      <c r="WU26" s="406" t="n"/>
      <c r="WV26" s="406" t="n"/>
      <c r="WW26" s="406" t="n"/>
      <c r="WX26" s="406" t="n"/>
      <c r="WY26" s="406" t="n"/>
      <c r="WZ26" s="406" t="n"/>
      <c r="XA26" s="406" t="n"/>
      <c r="XB26" s="406" t="n"/>
      <c r="XC26" s="406" t="n"/>
      <c r="XD26" s="406" t="n"/>
      <c r="XE26" s="406" t="n"/>
      <c r="XF26" s="406" t="n"/>
      <c r="XG26" s="406" t="n"/>
      <c r="XH26" s="406" t="n"/>
      <c r="XI26" s="406" t="n"/>
      <c r="XJ26" s="406" t="n"/>
      <c r="XK26" s="406" t="n"/>
      <c r="XL26" s="406" t="n"/>
      <c r="XM26" s="406" t="n"/>
      <c r="XN26" s="406" t="n"/>
      <c r="XO26" s="406" t="n"/>
      <c r="XP26" s="406" t="n"/>
      <c r="XQ26" s="406" t="n"/>
      <c r="XR26" s="406" t="n"/>
      <c r="XS26" s="406" t="n"/>
      <c r="XT26" s="406" t="n"/>
      <c r="XU26" s="406" t="n"/>
      <c r="XV26" s="406" t="n"/>
      <c r="XW26" s="406" t="n"/>
      <c r="XX26" s="406" t="n"/>
      <c r="XY26" s="406" t="n"/>
      <c r="XZ26" s="406" t="n"/>
      <c r="YA26" s="406" t="n"/>
      <c r="YB26" s="406" t="n"/>
      <c r="YC26" s="406" t="n"/>
      <c r="YD26" s="406" t="n"/>
      <c r="YE26" s="406" t="n"/>
      <c r="YF26" s="406" t="n"/>
      <c r="YG26" s="406" t="n"/>
      <c r="YH26" s="406" t="n"/>
      <c r="YI26" s="406" t="n"/>
      <c r="YJ26" s="406" t="n"/>
      <c r="YK26" s="406" t="n"/>
      <c r="YL26" s="406" t="n"/>
      <c r="YM26" s="406" t="n"/>
      <c r="YN26" s="406" t="n"/>
      <c r="YO26" s="406" t="n"/>
      <c r="YP26" s="406" t="n"/>
      <c r="YQ26" s="406" t="n"/>
      <c r="YR26" s="406" t="n"/>
      <c r="YS26" s="406" t="n"/>
      <c r="YT26" s="406" t="n"/>
      <c r="YU26" s="406" t="n"/>
      <c r="YV26" s="406" t="n"/>
      <c r="YW26" s="406" t="n"/>
      <c r="YX26" s="406" t="n"/>
      <c r="YY26" s="406" t="n"/>
      <c r="YZ26" s="406" t="n"/>
      <c r="ZA26" s="406" t="n"/>
      <c r="ZB26" s="406" t="n"/>
      <c r="ZC26" s="406" t="n"/>
      <c r="ZD26" s="406" t="n"/>
      <c r="ZE26" s="406" t="n"/>
      <c r="ZF26" s="406" t="n"/>
      <c r="ZG26" s="406" t="n"/>
      <c r="ZH26" s="406" t="n"/>
      <c r="ZI26" s="406" t="n"/>
      <c r="ZJ26" s="406" t="n"/>
      <c r="ZK26" s="406" t="n"/>
      <c r="ZL26" s="406" t="n"/>
      <c r="ZM26" s="406" t="n"/>
      <c r="ZN26" s="406" t="n"/>
      <c r="ZO26" s="406" t="n"/>
      <c r="ZP26" s="406" t="n"/>
      <c r="ZQ26" s="406" t="n"/>
      <c r="ZR26" s="406" t="n"/>
      <c r="ZS26" s="406" t="n"/>
      <c r="ZT26" s="406" t="n"/>
      <c r="ZU26" s="406" t="n"/>
      <c r="ZV26" s="406" t="n"/>
      <c r="ZW26" s="406" t="n"/>
      <c r="ZX26" s="406" t="n"/>
      <c r="ZY26" s="406" t="n"/>
      <c r="ZZ26" s="406" t="n"/>
      <c r="AAA26" s="406" t="n"/>
      <c r="AAB26" s="406" t="n"/>
      <c r="AAC26" s="406" t="n"/>
      <c r="AAD26" s="406" t="n"/>
      <c r="AAE26" s="406" t="n"/>
      <c r="AAF26" s="406" t="n"/>
      <c r="AAG26" s="406" t="n"/>
      <c r="AAH26" s="406" t="n"/>
      <c r="AAI26" s="406" t="n"/>
      <c r="AAJ26" s="406" t="n"/>
      <c r="AAK26" s="406" t="n"/>
      <c r="AAL26" s="406" t="n"/>
      <c r="AAM26" s="406" t="n"/>
      <c r="AAN26" s="406" t="n"/>
      <c r="AAO26" s="406" t="n"/>
      <c r="AAP26" s="406" t="n"/>
      <c r="AAQ26" s="406" t="n"/>
      <c r="AAR26" s="406" t="n"/>
      <c r="AAS26" s="406" t="n"/>
      <c r="AAT26" s="406" t="n"/>
      <c r="AAU26" s="406" t="n"/>
      <c r="AAV26" s="406" t="n"/>
      <c r="AAW26" s="406" t="n"/>
      <c r="AAX26" s="406" t="n"/>
      <c r="AAY26" s="406" t="n"/>
      <c r="AAZ26" s="406" t="n"/>
      <c r="ABA26" s="406" t="n"/>
      <c r="ABB26" s="406" t="n"/>
      <c r="ABC26" s="406" t="n"/>
      <c r="ABD26" s="406" t="n"/>
      <c r="ABE26" s="406" t="n"/>
      <c r="ABF26" s="406" t="n"/>
      <c r="ABG26" s="406" t="n"/>
      <c r="ABH26" s="406" t="n"/>
      <c r="ABI26" s="406" t="n"/>
      <c r="ABJ26" s="406" t="n"/>
      <c r="ABK26" s="406" t="n"/>
      <c r="ABL26" s="406" t="n"/>
      <c r="ABM26" s="406" t="n"/>
      <c r="ABN26" s="406" t="n"/>
      <c r="ABO26" s="406" t="n"/>
      <c r="ABP26" s="406" t="n"/>
      <c r="ABQ26" s="406" t="n"/>
      <c r="ABR26" s="406" t="n"/>
      <c r="ABS26" s="406" t="n"/>
      <c r="ABT26" s="406" t="n"/>
      <c r="ABU26" s="406" t="n"/>
      <c r="ABV26" s="406" t="n"/>
      <c r="ABW26" s="406" t="n"/>
      <c r="ABX26" s="406" t="n"/>
      <c r="ABY26" s="406" t="n"/>
      <c r="ABZ26" s="406" t="n"/>
      <c r="ACA26" s="406" t="n"/>
      <c r="ACB26" s="406" t="n"/>
      <c r="ACC26" s="406" t="n"/>
      <c r="ACD26" s="406" t="n"/>
      <c r="ACE26" s="406" t="n"/>
      <c r="ACF26" s="406" t="n"/>
      <c r="ACG26" s="406" t="n"/>
      <c r="ACH26" s="406" t="n"/>
      <c r="ACI26" s="406" t="n"/>
      <c r="ACJ26" s="406" t="n"/>
      <c r="ACK26" s="406" t="n"/>
      <c r="ACL26" s="406" t="n"/>
      <c r="ACM26" s="406" t="n"/>
      <c r="ACN26" s="406" t="n"/>
      <c r="ACO26" s="406" t="n"/>
      <c r="ACP26" s="406" t="n"/>
      <c r="ACQ26" s="406" t="n"/>
      <c r="ACR26" s="406" t="n"/>
      <c r="ACS26" s="406" t="n"/>
      <c r="ACT26" s="406" t="n"/>
      <c r="ACU26" s="406" t="n"/>
      <c r="ACV26" s="406" t="n"/>
      <c r="ACW26" s="406" t="n"/>
      <c r="ACX26" s="406" t="n"/>
      <c r="ACY26" s="406" t="n"/>
      <c r="ACZ26" s="406" t="n"/>
      <c r="ADA26" s="406" t="n"/>
      <c r="ADB26" s="406" t="n"/>
      <c r="ADC26" s="406" t="n"/>
      <c r="ADD26" s="406" t="n"/>
      <c r="ADE26" s="406" t="n"/>
      <c r="ADF26" s="406" t="n"/>
      <c r="ADG26" s="406" t="n"/>
      <c r="ADH26" s="406" t="n"/>
      <c r="ADI26" s="406" t="n"/>
      <c r="ADJ26" s="406" t="n"/>
      <c r="ADK26" s="406" t="n"/>
      <c r="ADL26" s="406" t="n"/>
      <c r="ADM26" s="406" t="n"/>
      <c r="ADN26" s="406" t="n"/>
      <c r="ADO26" s="406" t="n"/>
      <c r="ADP26" s="406" t="n"/>
      <c r="ADQ26" s="406" t="n"/>
      <c r="ADR26" s="406" t="n"/>
      <c r="ADS26" s="406" t="n"/>
      <c r="ADT26" s="406" t="n"/>
      <c r="ADU26" s="406" t="n"/>
      <c r="ADV26" s="406" t="n"/>
      <c r="ADW26" s="406" t="n"/>
      <c r="ADX26" s="406" t="n"/>
      <c r="ADY26" s="406" t="n"/>
      <c r="ADZ26" s="406" t="n"/>
      <c r="AEA26" s="406" t="n"/>
      <c r="AEB26" s="406" t="n"/>
      <c r="AEC26" s="406" t="n"/>
      <c r="AED26" s="406" t="n"/>
      <c r="AEE26" s="406" t="n"/>
      <c r="AEF26" s="406" t="n"/>
      <c r="AEG26" s="406" t="n"/>
      <c r="AEH26" s="406" t="n"/>
      <c r="AEI26" s="406" t="n"/>
      <c r="AEJ26" s="406" t="n"/>
      <c r="AEK26" s="406" t="n"/>
      <c r="AEL26" s="406" t="n"/>
      <c r="AEM26" s="406" t="n"/>
      <c r="AEN26" s="406" t="n"/>
      <c r="AEO26" s="406" t="n"/>
      <c r="AEP26" s="406" t="n"/>
      <c r="AEQ26" s="406" t="n"/>
      <c r="AER26" s="406" t="n"/>
      <c r="AES26" s="406" t="n"/>
      <c r="AET26" s="406" t="n"/>
      <c r="AEU26" s="406" t="n"/>
      <c r="AEV26" s="406" t="n"/>
      <c r="AEW26" s="406" t="n"/>
      <c r="AEX26" s="406" t="n"/>
      <c r="AEY26" s="406" t="n"/>
      <c r="AEZ26" s="406" t="n"/>
      <c r="AFA26" s="406" t="n"/>
      <c r="AFB26" s="406" t="n"/>
      <c r="AFC26" s="406" t="n"/>
      <c r="AFD26" s="406" t="n"/>
      <c r="AFE26" s="406" t="n"/>
      <c r="AFF26" s="406" t="n"/>
      <c r="AFG26" s="406" t="n"/>
      <c r="AFH26" s="406" t="n"/>
      <c r="AFI26" s="406" t="n"/>
      <c r="AFJ26" s="406" t="n"/>
      <c r="AFK26" s="406" t="n"/>
      <c r="AFL26" s="406" t="n"/>
      <c r="AFM26" s="406" t="n"/>
      <c r="AFN26" s="406" t="n"/>
      <c r="AFO26" s="406" t="n"/>
      <c r="AFP26" s="406" t="n"/>
      <c r="AFQ26" s="406" t="n"/>
      <c r="AFR26" s="406" t="n"/>
      <c r="AFS26" s="406" t="n"/>
      <c r="AFT26" s="406" t="n"/>
      <c r="AFU26" s="406" t="n"/>
      <c r="AFV26" s="406" t="n"/>
      <c r="AFW26" s="406" t="n"/>
      <c r="AFX26" s="406" t="n"/>
      <c r="AFY26" s="406" t="n"/>
      <c r="AFZ26" s="406" t="n"/>
      <c r="AGA26" s="406" t="n"/>
      <c r="AGB26" s="406" t="n"/>
      <c r="AGC26" s="406" t="n"/>
      <c r="AGD26" s="406" t="n"/>
      <c r="AGE26" s="406" t="n"/>
      <c r="AGF26" s="406" t="n"/>
      <c r="AGG26" s="406" t="n"/>
      <c r="AGH26" s="406" t="n"/>
      <c r="AGI26" s="406" t="n"/>
      <c r="AGJ26" s="406" t="n"/>
      <c r="AGK26" s="406" t="n"/>
      <c r="AGL26" s="406" t="n"/>
      <c r="AGM26" s="406" t="n"/>
      <c r="AGN26" s="406" t="n"/>
      <c r="AGO26" s="406" t="n"/>
      <c r="AGP26" s="406" t="n"/>
      <c r="AGQ26" s="406" t="n"/>
      <c r="AGR26" s="406" t="n"/>
      <c r="AGS26" s="406" t="n"/>
      <c r="AGT26" s="406" t="n"/>
      <c r="AGU26" s="406" t="n"/>
      <c r="AGV26" s="406" t="n"/>
      <c r="AGW26" s="406" t="n"/>
      <c r="AGX26" s="406" t="n"/>
      <c r="AGY26" s="406" t="n"/>
      <c r="AGZ26" s="406" t="n"/>
      <c r="AHA26" s="406" t="n"/>
      <c r="AHB26" s="406" t="n"/>
      <c r="AHC26" s="406" t="n"/>
      <c r="AHD26" s="406" t="n"/>
      <c r="AHE26" s="406" t="n"/>
      <c r="AHF26" s="406" t="n"/>
      <c r="AHG26" s="406" t="n"/>
      <c r="AHH26" s="406" t="n"/>
      <c r="AHI26" s="406" t="n"/>
      <c r="AHJ26" s="406" t="n"/>
      <c r="AHK26" s="406" t="n"/>
      <c r="AHL26" s="406" t="n"/>
      <c r="AHM26" s="406" t="n"/>
      <c r="AHN26" s="406" t="n"/>
      <c r="AHO26" s="406" t="n"/>
      <c r="AHP26" s="406" t="n"/>
      <c r="AHQ26" s="406" t="n"/>
      <c r="AHR26" s="406" t="n"/>
      <c r="AHS26" s="406" t="n"/>
      <c r="AHT26" s="406" t="n"/>
      <c r="AHU26" s="406" t="n"/>
      <c r="AHV26" s="406" t="n"/>
      <c r="AHW26" s="406" t="n"/>
      <c r="AHX26" s="406" t="n"/>
      <c r="AHY26" s="406" t="n"/>
      <c r="AHZ26" s="406" t="n"/>
      <c r="AIA26" s="406" t="n"/>
      <c r="AIB26" s="406" t="n"/>
      <c r="AIC26" s="406" t="n"/>
      <c r="AID26" s="406" t="n"/>
      <c r="AIE26" s="406" t="n"/>
      <c r="AIF26" s="406" t="n"/>
      <c r="AIG26" s="406" t="n"/>
      <c r="AIH26" s="406" t="n"/>
      <c r="AII26" s="406" t="n"/>
      <c r="AIJ26" s="406" t="n"/>
      <c r="AIK26" s="406" t="n"/>
      <c r="AIL26" s="406" t="n"/>
      <c r="AIM26" s="406" t="n"/>
      <c r="AIN26" s="406" t="n"/>
      <c r="AIO26" s="406" t="n"/>
      <c r="AIP26" s="406" t="n"/>
      <c r="AIQ26" s="406" t="n"/>
      <c r="AIR26" s="406" t="n"/>
      <c r="AIS26" s="406" t="n"/>
      <c r="AIT26" s="406" t="n"/>
      <c r="AIU26" s="406" t="n"/>
      <c r="AIV26" s="406" t="n"/>
      <c r="AIW26" s="406" t="n"/>
      <c r="AIX26" s="406" t="n"/>
      <c r="AIY26" s="406" t="n"/>
      <c r="AIZ26" s="406" t="n"/>
      <c r="AJA26" s="406" t="n"/>
      <c r="AJB26" s="406" t="n"/>
      <c r="AJC26" s="406" t="n"/>
      <c r="AJD26" s="406" t="n"/>
      <c r="AJE26" s="406" t="n"/>
      <c r="AJF26" s="406" t="n"/>
      <c r="AJG26" s="406" t="n"/>
      <c r="AJH26" s="406" t="n"/>
      <c r="AJI26" s="406" t="n"/>
      <c r="AJJ26" s="406" t="n"/>
      <c r="AJK26" s="406" t="n"/>
      <c r="AJL26" s="406" t="n"/>
      <c r="AJM26" s="406" t="n"/>
      <c r="AJN26" s="406" t="n"/>
      <c r="AJO26" s="406" t="n"/>
      <c r="AJP26" s="406" t="n"/>
      <c r="AJQ26" s="406" t="n"/>
      <c r="AJR26" s="406" t="n"/>
      <c r="AJS26" s="406" t="n"/>
      <c r="AJT26" s="406" t="n"/>
      <c r="AJU26" s="406" t="n"/>
      <c r="AJV26" s="406" t="n"/>
      <c r="AJW26" s="406" t="n"/>
      <c r="AJX26" s="406" t="n"/>
      <c r="AJY26" s="406" t="n"/>
      <c r="AJZ26" s="406" t="n"/>
      <c r="AKA26" s="406" t="n"/>
      <c r="AKB26" s="406" t="n"/>
      <c r="AKC26" s="406" t="n"/>
      <c r="AKD26" s="406" t="n"/>
      <c r="AKE26" s="406" t="n"/>
      <c r="AKF26" s="406" t="n"/>
      <c r="AKG26" s="406" t="n"/>
      <c r="AKH26" s="406" t="n"/>
      <c r="AKI26" s="406" t="n"/>
      <c r="AKJ26" s="406" t="n"/>
      <c r="AKK26" s="406" t="n"/>
      <c r="AKL26" s="406" t="n"/>
      <c r="AKM26" s="406" t="n"/>
      <c r="AKN26" s="406" t="n"/>
      <c r="AKO26" s="406" t="n"/>
      <c r="AKP26" s="406" t="n"/>
      <c r="AKQ26" s="406" t="n"/>
      <c r="AKR26" s="406" t="n"/>
      <c r="AKS26" s="406" t="n"/>
      <c r="AKT26" s="406" t="n"/>
      <c r="AKU26" s="406" t="n"/>
      <c r="AKV26" s="406" t="n"/>
      <c r="AKW26" s="406" t="n"/>
      <c r="AKX26" s="406" t="n"/>
      <c r="AKY26" s="406" t="n"/>
      <c r="AKZ26" s="406" t="n"/>
      <c r="ALA26" s="406" t="n"/>
      <c r="ALB26" s="406" t="n"/>
      <c r="ALC26" s="406" t="n"/>
      <c r="ALD26" s="406" t="n"/>
      <c r="ALE26" s="406" t="n"/>
      <c r="ALF26" s="406" t="n"/>
      <c r="ALG26" s="406" t="n"/>
      <c r="ALH26" s="406" t="n"/>
      <c r="ALI26" s="406" t="n"/>
      <c r="ALJ26" s="406" t="n"/>
      <c r="ALK26" s="406" t="n"/>
      <c r="ALL26" s="406" t="n"/>
      <c r="ALM26" s="406" t="n"/>
      <c r="ALN26" s="406" t="n"/>
      <c r="ALO26" s="406" t="n"/>
      <c r="ALP26" s="406" t="n"/>
      <c r="ALQ26" s="406" t="n"/>
      <c r="ALR26" s="406" t="n"/>
      <c r="ALS26" s="406" t="n"/>
      <c r="ALT26" s="406" t="n"/>
      <c r="ALU26" s="406" t="n"/>
      <c r="ALV26" s="406" t="n"/>
      <c r="ALW26" s="406" t="n"/>
      <c r="ALX26" s="406" t="n"/>
      <c r="ALY26" s="406" t="n"/>
      <c r="ALZ26" s="406" t="n"/>
      <c r="AMA26" s="406" t="n"/>
      <c r="AMB26" s="406" t="n"/>
      <c r="AMC26" s="406" t="n"/>
      <c r="AMD26" s="406" t="n"/>
      <c r="AME26" s="406" t="n"/>
      <c r="AMF26" s="406" t="n"/>
      <c r="AMG26" s="406" t="n"/>
      <c r="AMH26" s="406" t="n"/>
      <c r="AMI26" s="406" t="n"/>
      <c r="AMJ26" s="406" t="n"/>
      <c r="AMK26" s="406" t="n"/>
      <c r="AML26" s="406" t="n"/>
      <c r="AMM26" s="406" t="n"/>
      <c r="AMN26" s="406" t="n"/>
      <c r="AMO26" s="406" t="n"/>
      <c r="AMP26" s="406" t="n"/>
      <c r="AMQ26" s="406" t="n"/>
      <c r="AMR26" s="406" t="n"/>
      <c r="AMS26" s="406" t="n"/>
      <c r="AMT26" s="406" t="n"/>
      <c r="AMU26" s="406" t="n"/>
      <c r="AMV26" s="406" t="n"/>
      <c r="AMW26" s="406" t="n"/>
      <c r="AMX26" s="406" t="n"/>
      <c r="AMY26" s="406" t="n"/>
      <c r="AMZ26" s="406" t="n"/>
      <c r="ANA26" s="406" t="n"/>
      <c r="ANB26" s="406" t="n"/>
      <c r="ANC26" s="406" t="n"/>
      <c r="AND26" s="406" t="n"/>
      <c r="ANE26" s="406" t="n"/>
      <c r="ANF26" s="406" t="n"/>
      <c r="ANG26" s="406" t="n"/>
      <c r="ANH26" s="406" t="n"/>
      <c r="ANI26" s="406" t="n"/>
      <c r="ANJ26" s="406" t="n"/>
      <c r="ANK26" s="406" t="n"/>
      <c r="ANL26" s="406" t="n"/>
      <c r="ANM26" s="406" t="n"/>
      <c r="ANN26" s="406" t="n"/>
      <c r="ANO26" s="406" t="n"/>
      <c r="ANP26" s="406" t="n"/>
      <c r="ANQ26" s="406" t="n"/>
      <c r="ANR26" s="406" t="n"/>
      <c r="ANS26" s="406" t="n"/>
      <c r="ANT26" s="406" t="n"/>
      <c r="ANU26" s="406" t="n"/>
      <c r="ANV26" s="406" t="n"/>
      <c r="ANW26" s="406" t="n"/>
      <c r="ANX26" s="406" t="n"/>
      <c r="ANY26" s="406" t="n"/>
      <c r="ANZ26" s="406" t="n"/>
      <c r="AOA26" s="406" t="n"/>
      <c r="AOB26" s="406" t="n"/>
      <c r="AOC26" s="406" t="n"/>
      <c r="AOD26" s="406" t="n"/>
      <c r="AOE26" s="406" t="n"/>
      <c r="AOF26" s="406" t="n"/>
      <c r="AOG26" s="406" t="n"/>
      <c r="AOH26" s="406" t="n"/>
      <c r="AOI26" s="406" t="n"/>
      <c r="AOJ26" s="406" t="n"/>
      <c r="AOK26" s="406" t="n"/>
      <c r="AOL26" s="406" t="n"/>
      <c r="AOM26" s="406" t="n"/>
      <c r="AON26" s="406" t="n"/>
      <c r="AOO26" s="406" t="n"/>
      <c r="AOP26" s="406" t="n"/>
      <c r="AOQ26" s="406" t="n"/>
      <c r="AOR26" s="406" t="n"/>
      <c r="AOS26" s="406" t="n"/>
      <c r="AOT26" s="406" t="n"/>
      <c r="AOU26" s="406" t="n"/>
      <c r="AOV26" s="406" t="n"/>
      <c r="AOW26" s="406" t="n"/>
      <c r="AOX26" s="406" t="n"/>
      <c r="AOY26" s="406" t="n"/>
      <c r="AOZ26" s="406" t="n"/>
      <c r="APA26" s="406" t="n"/>
      <c r="APB26" s="406" t="n"/>
      <c r="APC26" s="406" t="n"/>
      <c r="APD26" s="406" t="n"/>
      <c r="APE26" s="406" t="n"/>
      <c r="APF26" s="406" t="n"/>
      <c r="APG26" s="406" t="n"/>
      <c r="APH26" s="406" t="n"/>
      <c r="API26" s="406" t="n"/>
      <c r="APJ26" s="406" t="n"/>
      <c r="APK26" s="406" t="n"/>
      <c r="APL26" s="406" t="n"/>
      <c r="APM26" s="406" t="n"/>
      <c r="APN26" s="406" t="n"/>
      <c r="APO26" s="406" t="n"/>
      <c r="APP26" s="406" t="n"/>
      <c r="APQ26" s="406" t="n"/>
      <c r="APR26" s="406" t="n"/>
      <c r="APS26" s="406" t="n"/>
      <c r="APT26" s="406" t="n"/>
      <c r="APU26" s="406" t="n"/>
      <c r="APV26" s="406" t="n"/>
      <c r="APW26" s="406" t="n"/>
      <c r="APX26" s="406" t="n"/>
      <c r="APY26" s="406" t="n"/>
      <c r="APZ26" s="406" t="n"/>
      <c r="AQA26" s="406" t="n"/>
      <c r="AQB26" s="406" t="n"/>
      <c r="AQC26" s="406" t="n"/>
      <c r="AQD26" s="406" t="n"/>
      <c r="AQE26" s="406" t="n"/>
      <c r="AQF26" s="406" t="n"/>
      <c r="AQG26" s="406" t="n"/>
      <c r="AQH26" s="406" t="n"/>
      <c r="AQI26" s="406" t="n"/>
      <c r="AQJ26" s="406" t="n"/>
      <c r="AQK26" s="406" t="n"/>
      <c r="AQL26" s="406" t="n"/>
      <c r="AQM26" s="406" t="n"/>
      <c r="AQN26" s="406" t="n"/>
      <c r="AQO26" s="406" t="n"/>
      <c r="AQP26" s="406" t="n"/>
      <c r="AQQ26" s="406" t="n"/>
      <c r="AQR26" s="406" t="n"/>
      <c r="AQS26" s="406" t="n"/>
      <c r="AQT26" s="406" t="n"/>
      <c r="AQU26" s="406" t="n"/>
      <c r="AQV26" s="406" t="n"/>
      <c r="AQW26" s="406" t="n"/>
      <c r="AQX26" s="406" t="n"/>
      <c r="AQY26" s="406" t="n"/>
      <c r="AQZ26" s="406" t="n"/>
      <c r="ARA26" s="406" t="n"/>
      <c r="ARB26" s="406" t="n"/>
      <c r="ARC26" s="406" t="n"/>
      <c r="ARD26" s="406" t="n"/>
      <c r="ARE26" s="406" t="n"/>
      <c r="ARF26" s="406" t="n"/>
      <c r="ARG26" s="406" t="n"/>
      <c r="ARH26" s="406" t="n"/>
      <c r="ARI26" s="406" t="n"/>
      <c r="ARJ26" s="406" t="n"/>
      <c r="ARK26" s="406" t="n"/>
      <c r="ARL26" s="406" t="n"/>
      <c r="ARM26" s="406" t="n"/>
      <c r="ARN26" s="406" t="n"/>
      <c r="ARO26" s="406" t="n"/>
      <c r="ARP26" s="406" t="n"/>
      <c r="ARQ26" s="406" t="n"/>
      <c r="ARR26" s="406" t="n"/>
      <c r="ARS26" s="406" t="n"/>
      <c r="ART26" s="406" t="n"/>
      <c r="ARU26" s="406" t="n"/>
      <c r="ARV26" s="406" t="n"/>
      <c r="ARW26" s="406" t="n"/>
      <c r="ARX26" s="406" t="n"/>
      <c r="ARY26" s="406" t="n"/>
      <c r="ARZ26" s="406" t="n"/>
      <c r="ASA26" s="406" t="n"/>
      <c r="ASB26" s="406" t="n"/>
      <c r="ASC26" s="406" t="n"/>
      <c r="ASD26" s="406" t="n"/>
      <c r="ASE26" s="406" t="n"/>
      <c r="ASF26" s="406" t="n"/>
      <c r="ASG26" s="406" t="n"/>
      <c r="ASH26" s="406" t="n"/>
      <c r="ASI26" s="406" t="n"/>
      <c r="ASJ26" s="406" t="n"/>
      <c r="ASK26" s="406" t="n"/>
      <c r="ASL26" s="406" t="n"/>
      <c r="ASM26" s="406" t="n"/>
      <c r="ASN26" s="406" t="n"/>
      <c r="ASO26" s="406" t="n"/>
      <c r="ASP26" s="406" t="n"/>
      <c r="ASQ26" s="406" t="n"/>
      <c r="ASR26" s="406" t="n"/>
      <c r="ASS26" s="406" t="n"/>
      <c r="AST26" s="406" t="n"/>
      <c r="ASU26" s="406" t="n"/>
      <c r="ASV26" s="406" t="n"/>
      <c r="ASW26" s="406" t="n"/>
      <c r="ASX26" s="406" t="n"/>
      <c r="ASY26" s="406" t="n"/>
      <c r="ASZ26" s="406" t="n"/>
      <c r="ATA26" s="406" t="n"/>
      <c r="ATB26" s="406" t="n"/>
      <c r="ATC26" s="406" t="n"/>
      <c r="ATD26" s="406" t="n"/>
      <c r="ATE26" s="406" t="n"/>
      <c r="ATF26" s="406" t="n"/>
      <c r="ATG26" s="406" t="n"/>
      <c r="ATH26" s="406" t="n"/>
      <c r="ATI26" s="406" t="n"/>
      <c r="ATJ26" s="406" t="n"/>
      <c r="ATK26" s="406" t="n"/>
      <c r="ATL26" s="406" t="n"/>
      <c r="ATM26" s="406" t="n"/>
      <c r="ATN26" s="406" t="n"/>
      <c r="ATO26" s="406" t="n"/>
      <c r="ATP26" s="406" t="n"/>
      <c r="ATQ26" s="406" t="n"/>
      <c r="ATR26" s="406" t="n"/>
      <c r="ATS26" s="406" t="n"/>
      <c r="ATT26" s="406" t="n"/>
      <c r="ATU26" s="406" t="n"/>
      <c r="ATV26" s="406" t="n"/>
      <c r="ATW26" s="406" t="n"/>
      <c r="ATX26" s="406" t="n"/>
      <c r="ATY26" s="406" t="n"/>
      <c r="ATZ26" s="406" t="n"/>
      <c r="AUA26" s="406" t="n"/>
      <c r="AUB26" s="406" t="n"/>
      <c r="AUC26" s="406" t="n"/>
      <c r="AUD26" s="406" t="n"/>
      <c r="AUE26" s="406" t="n"/>
      <c r="AUF26" s="406" t="n"/>
      <c r="AUG26" s="406" t="n"/>
      <c r="AUH26" s="406" t="n"/>
      <c r="AUI26" s="406" t="n"/>
      <c r="AUJ26" s="406" t="n"/>
      <c r="AUK26" s="406" t="n"/>
      <c r="AUL26" s="406" t="n"/>
      <c r="AUM26" s="406" t="n"/>
      <c r="AUN26" s="406" t="n"/>
      <c r="AUO26" s="406" t="n"/>
      <c r="AUP26" s="406" t="n"/>
      <c r="AUQ26" s="406" t="n"/>
      <c r="AUR26" s="406" t="n"/>
      <c r="AUS26" s="406" t="n"/>
      <c r="AUT26" s="406" t="n"/>
      <c r="AUU26" s="406" t="n"/>
      <c r="AUV26" s="406" t="n"/>
      <c r="AUW26" s="406" t="n"/>
      <c r="AUX26" s="406" t="n"/>
      <c r="AUY26" s="406" t="n"/>
      <c r="AUZ26" s="406" t="n"/>
      <c r="AVA26" s="406" t="n"/>
      <c r="AVB26" s="406" t="n"/>
      <c r="AVC26" s="406" t="n"/>
      <c r="AVD26" s="406" t="n"/>
      <c r="AVE26" s="406" t="n"/>
      <c r="AVF26" s="406" t="n"/>
      <c r="AVG26" s="406" t="n"/>
      <c r="AVH26" s="406" t="n"/>
      <c r="AVI26" s="406" t="n"/>
      <c r="AVJ26" s="406" t="n"/>
      <c r="AVK26" s="406" t="n"/>
      <c r="AVL26" s="406" t="n"/>
      <c r="AVM26" s="406" t="n"/>
      <c r="AVN26" s="406" t="n"/>
      <c r="AVO26" s="406" t="n"/>
      <c r="AVP26" s="406" t="n"/>
      <c r="AVQ26" s="406" t="n"/>
      <c r="AVR26" s="406" t="n"/>
      <c r="AVS26" s="406" t="n"/>
      <c r="AVT26" s="406" t="n"/>
      <c r="AVU26" s="406" t="n"/>
      <c r="AVV26" s="406" t="n"/>
      <c r="AVW26" s="406" t="n"/>
      <c r="AVX26" s="406" t="n"/>
      <c r="AVY26" s="406" t="n"/>
      <c r="AVZ26" s="406" t="n"/>
      <c r="AWA26" s="406" t="n"/>
      <c r="AWB26" s="406" t="n"/>
      <c r="AWC26" s="406" t="n"/>
      <c r="AWD26" s="406" t="n"/>
      <c r="AWE26" s="406" t="n"/>
      <c r="AWF26" s="406" t="n"/>
      <c r="AWG26" s="406" t="n"/>
      <c r="AWH26" s="406" t="n"/>
      <c r="AWI26" s="406" t="n"/>
      <c r="AWJ26" s="406" t="n"/>
      <c r="AWK26" s="406" t="n"/>
      <c r="AWL26" s="406" t="n"/>
      <c r="AWM26" s="406" t="n"/>
      <c r="AWN26" s="406" t="n"/>
      <c r="AWO26" s="406" t="n"/>
      <c r="AWP26" s="406" t="n"/>
      <c r="AWQ26" s="406" t="n"/>
      <c r="AWR26" s="406" t="n"/>
      <c r="AWS26" s="406" t="n"/>
      <c r="AWT26" s="406" t="n"/>
      <c r="AWU26" s="406" t="n"/>
      <c r="AWV26" s="406" t="n"/>
      <c r="AWW26" s="406" t="n"/>
      <c r="AWX26" s="406" t="n"/>
      <c r="AWY26" s="406" t="n"/>
      <c r="AWZ26" s="406" t="n"/>
      <c r="AXA26" s="406" t="n"/>
      <c r="AXB26" s="406" t="n"/>
      <c r="AXC26" s="406" t="n"/>
      <c r="AXD26" s="406" t="n"/>
      <c r="AXE26" s="406" t="n"/>
      <c r="AXF26" s="406" t="n"/>
      <c r="AXG26" s="406" t="n"/>
      <c r="AXH26" s="406" t="n"/>
      <c r="AXI26" s="406" t="n"/>
      <c r="AXJ26" s="406" t="n"/>
      <c r="AXK26" s="406" t="n"/>
      <c r="AXL26" s="406" t="n"/>
      <c r="AXM26" s="406" t="n"/>
      <c r="AXN26" s="406" t="n"/>
      <c r="AXO26" s="406" t="n"/>
      <c r="AXP26" s="406" t="n"/>
      <c r="AXQ26" s="406" t="n"/>
      <c r="AXR26" s="406" t="n"/>
      <c r="AXS26" s="406" t="n"/>
      <c r="AXT26" s="406" t="n"/>
      <c r="AXU26" s="406" t="n"/>
      <c r="AXV26" s="406" t="n"/>
      <c r="AXW26" s="406" t="n"/>
      <c r="AXX26" s="406" t="n"/>
      <c r="AXY26" s="406" t="n"/>
      <c r="AXZ26" s="406" t="n"/>
      <c r="AYA26" s="406" t="n"/>
      <c r="AYB26" s="406" t="n"/>
      <c r="AYC26" s="406" t="n"/>
      <c r="AYD26" s="406" t="n"/>
      <c r="AYE26" s="406" t="n"/>
      <c r="AYF26" s="406" t="n"/>
      <c r="AYG26" s="406" t="n"/>
      <c r="AYH26" s="406" t="n"/>
      <c r="AYI26" s="406" t="n"/>
      <c r="AYJ26" s="406" t="n"/>
      <c r="AYK26" s="406" t="n"/>
      <c r="AYL26" s="406" t="n"/>
      <c r="AYM26" s="406" t="n"/>
      <c r="AYN26" s="406" t="n"/>
      <c r="AYO26" s="406" t="n"/>
      <c r="AYP26" s="406" t="n"/>
      <c r="AYQ26" s="406" t="n"/>
      <c r="AYR26" s="406" t="n"/>
      <c r="AYS26" s="406" t="n"/>
      <c r="AYT26" s="406" t="n"/>
      <c r="AYU26" s="406" t="n"/>
      <c r="AYV26" s="406" t="n"/>
      <c r="AYW26" s="406" t="n"/>
      <c r="AYX26" s="406" t="n"/>
      <c r="AYY26" s="406" t="n"/>
      <c r="AYZ26" s="406" t="n"/>
      <c r="AZA26" s="406" t="n"/>
      <c r="AZB26" s="406" t="n"/>
      <c r="AZC26" s="406" t="n"/>
      <c r="AZD26" s="406" t="n"/>
      <c r="AZE26" s="406" t="n"/>
      <c r="AZF26" s="406" t="n"/>
      <c r="AZG26" s="406" t="n"/>
      <c r="AZH26" s="406" t="n"/>
      <c r="AZI26" s="406" t="n"/>
      <c r="AZJ26" s="406" t="n"/>
      <c r="AZK26" s="406" t="n"/>
      <c r="AZL26" s="406" t="n"/>
      <c r="AZM26" s="406" t="n"/>
      <c r="AZN26" s="406" t="n"/>
      <c r="AZO26" s="406" t="n"/>
      <c r="AZP26" s="406" t="n"/>
      <c r="AZQ26" s="406" t="n"/>
      <c r="AZR26" s="406" t="n"/>
      <c r="AZS26" s="406" t="n"/>
      <c r="AZT26" s="406" t="n"/>
      <c r="AZU26" s="406" t="n"/>
      <c r="AZV26" s="406" t="n"/>
      <c r="AZW26" s="406" t="n"/>
      <c r="AZX26" s="406" t="n"/>
      <c r="AZY26" s="406" t="n"/>
      <c r="AZZ26" s="406" t="n"/>
      <c r="BAA26" s="406" t="n"/>
      <c r="BAB26" s="406" t="n"/>
      <c r="BAC26" s="406" t="n"/>
      <c r="BAD26" s="406" t="n"/>
      <c r="BAE26" s="406" t="n"/>
      <c r="BAF26" s="406" t="n"/>
      <c r="BAG26" s="406" t="n"/>
      <c r="BAH26" s="406" t="n"/>
      <c r="BAI26" s="406" t="n"/>
      <c r="BAJ26" s="406" t="n"/>
      <c r="BAK26" s="406" t="n"/>
      <c r="BAL26" s="406" t="n"/>
      <c r="BAM26" s="406" t="n"/>
      <c r="BAN26" s="406" t="n"/>
      <c r="BAO26" s="406" t="n"/>
      <c r="BAP26" s="406" t="n"/>
      <c r="BAQ26" s="406" t="n"/>
      <c r="BAR26" s="406" t="n"/>
      <c r="BAS26" s="406" t="n"/>
      <c r="BAT26" s="406" t="n"/>
      <c r="BAU26" s="406" t="n"/>
      <c r="BAV26" s="406" t="n"/>
      <c r="BAW26" s="406" t="n"/>
      <c r="BAX26" s="406" t="n"/>
      <c r="BAY26" s="406" t="n"/>
      <c r="BAZ26" s="406" t="n"/>
      <c r="BBA26" s="406" t="n"/>
      <c r="BBB26" s="406" t="n"/>
      <c r="BBC26" s="406" t="n"/>
      <c r="BBD26" s="406" t="n"/>
      <c r="BBE26" s="406" t="n"/>
      <c r="BBF26" s="406" t="n"/>
      <c r="BBG26" s="406" t="n"/>
      <c r="BBH26" s="406" t="n"/>
      <c r="BBI26" s="406" t="n"/>
      <c r="BBJ26" s="406" t="n"/>
      <c r="BBK26" s="406" t="n"/>
      <c r="BBL26" s="406" t="n"/>
      <c r="BBM26" s="406" t="n"/>
      <c r="BBN26" s="406" t="n"/>
      <c r="BBO26" s="406" t="n"/>
      <c r="BBP26" s="406" t="n"/>
      <c r="BBQ26" s="406" t="n"/>
      <c r="BBR26" s="406" t="n"/>
      <c r="BBS26" s="406" t="n"/>
      <c r="BBT26" s="406" t="n"/>
      <c r="BBU26" s="406" t="n"/>
      <c r="BBV26" s="406" t="n"/>
      <c r="BBW26" s="406" t="n"/>
      <c r="BBX26" s="406" t="n"/>
      <c r="BBY26" s="406" t="n"/>
      <c r="BBZ26" s="406" t="n"/>
      <c r="BCA26" s="406" t="n"/>
      <c r="BCB26" s="406" t="n"/>
      <c r="BCC26" s="406" t="n"/>
      <c r="BCD26" s="406" t="n"/>
      <c r="BCE26" s="406" t="n"/>
      <c r="BCF26" s="406" t="n"/>
      <c r="BCG26" s="406" t="n"/>
      <c r="BCH26" s="406" t="n"/>
      <c r="BCI26" s="406" t="n"/>
      <c r="BCJ26" s="406" t="n"/>
      <c r="BCK26" s="406" t="n"/>
      <c r="BCL26" s="406" t="n"/>
      <c r="BCM26" s="406" t="n"/>
      <c r="BCN26" s="406" t="n"/>
      <c r="BCO26" s="406" t="n"/>
      <c r="BCP26" s="406" t="n"/>
      <c r="BCQ26" s="406" t="n"/>
      <c r="BCR26" s="406" t="n"/>
      <c r="BCS26" s="406" t="n"/>
      <c r="BCT26" s="406" t="n"/>
      <c r="BCU26" s="406" t="n"/>
      <c r="BCV26" s="406" t="n"/>
      <c r="BCW26" s="406" t="n"/>
      <c r="BCX26" s="406" t="n"/>
      <c r="BCY26" s="406" t="n"/>
      <c r="BCZ26" s="406" t="n"/>
      <c r="BDA26" s="406" t="n"/>
      <c r="BDB26" s="406" t="n"/>
      <c r="BDC26" s="406" t="n"/>
      <c r="BDD26" s="406" t="n"/>
      <c r="BDE26" s="406" t="n"/>
      <c r="BDF26" s="406" t="n"/>
      <c r="BDG26" s="406" t="n"/>
      <c r="BDH26" s="406" t="n"/>
      <c r="BDI26" s="406" t="n"/>
      <c r="BDJ26" s="406" t="n"/>
      <c r="BDK26" s="406" t="n"/>
      <c r="BDL26" s="406" t="n"/>
      <c r="BDM26" s="406" t="n"/>
      <c r="BDN26" s="406" t="n"/>
      <c r="BDO26" s="406" t="n"/>
      <c r="BDP26" s="406" t="n"/>
      <c r="BDQ26" s="406" t="n"/>
      <c r="BDR26" s="406" t="n"/>
      <c r="BDS26" s="406" t="n"/>
      <c r="BDT26" s="406" t="n"/>
      <c r="BDU26" s="406" t="n"/>
      <c r="BDV26" s="406" t="n"/>
      <c r="BDW26" s="406" t="n"/>
      <c r="BDX26" s="406" t="n"/>
      <c r="BDY26" s="406" t="n"/>
      <c r="BDZ26" s="406" t="n"/>
      <c r="BEA26" s="406" t="n"/>
      <c r="BEB26" s="406" t="n"/>
      <c r="BEC26" s="406" t="n"/>
      <c r="BED26" s="406" t="n"/>
      <c r="BEE26" s="406" t="n"/>
      <c r="BEF26" s="406" t="n"/>
      <c r="BEG26" s="406" t="n"/>
      <c r="BEH26" s="406" t="n"/>
      <c r="BEI26" s="406" t="n"/>
      <c r="BEJ26" s="406" t="n"/>
      <c r="BEK26" s="406" t="n"/>
      <c r="BEL26" s="406" t="n"/>
      <c r="BEM26" s="406" t="n"/>
      <c r="BEN26" s="406" t="n"/>
      <c r="BEO26" s="406" t="n"/>
      <c r="BEP26" s="406" t="n"/>
      <c r="BEQ26" s="406" t="n"/>
      <c r="BER26" s="406" t="n"/>
      <c r="BES26" s="406" t="n"/>
      <c r="BET26" s="406" t="n"/>
      <c r="BEU26" s="406" t="n"/>
      <c r="BEV26" s="406" t="n"/>
      <c r="BEW26" s="406" t="n"/>
      <c r="BEX26" s="406" t="n"/>
      <c r="BEY26" s="406" t="n"/>
      <c r="BEZ26" s="406" t="n"/>
      <c r="BFA26" s="406" t="n"/>
      <c r="BFB26" s="406" t="n"/>
      <c r="BFC26" s="406" t="n"/>
      <c r="BFD26" s="406" t="n"/>
      <c r="BFE26" s="406" t="n"/>
      <c r="BFF26" s="406" t="n"/>
      <c r="BFG26" s="406" t="n"/>
      <c r="BFH26" s="406" t="n"/>
      <c r="BFI26" s="406" t="n"/>
      <c r="BFJ26" s="406" t="n"/>
      <c r="BFK26" s="406" t="n"/>
      <c r="BFL26" s="406" t="n"/>
      <c r="BFM26" s="406" t="n"/>
      <c r="BFN26" s="406" t="n"/>
      <c r="BFO26" s="406" t="n"/>
      <c r="BFP26" s="406" t="n"/>
      <c r="BFQ26" s="406" t="n"/>
      <c r="BFR26" s="406" t="n"/>
      <c r="BFS26" s="406" t="n"/>
      <c r="BFT26" s="406" t="n"/>
      <c r="BFU26" s="406" t="n"/>
      <c r="BFV26" s="406" t="n"/>
      <c r="BFW26" s="406" t="n"/>
      <c r="BFX26" s="406" t="n"/>
      <c r="BFY26" s="406" t="n"/>
      <c r="BFZ26" s="406" t="n"/>
      <c r="BGA26" s="406" t="n"/>
      <c r="BGB26" s="406" t="n"/>
      <c r="BGC26" s="406" t="n"/>
      <c r="BGD26" s="406" t="n"/>
      <c r="BGE26" s="406" t="n"/>
      <c r="BGF26" s="406" t="n"/>
      <c r="BGG26" s="406" t="n"/>
      <c r="BGH26" s="406" t="n"/>
      <c r="BGI26" s="406" t="n"/>
      <c r="BGJ26" s="406" t="n"/>
      <c r="BGK26" s="406" t="n"/>
      <c r="BGL26" s="406" t="n"/>
      <c r="BGM26" s="406" t="n"/>
      <c r="BGN26" s="406" t="n"/>
      <c r="BGO26" s="406" t="n"/>
      <c r="BGP26" s="406" t="n"/>
      <c r="BGQ26" s="406" t="n"/>
      <c r="BGR26" s="406" t="n"/>
      <c r="BGS26" s="406" t="n"/>
      <c r="BGT26" s="406" t="n"/>
      <c r="BGU26" s="406" t="n"/>
      <c r="BGV26" s="406" t="n"/>
      <c r="BGW26" s="406" t="n"/>
      <c r="BGX26" s="406" t="n"/>
      <c r="BGY26" s="406" t="n"/>
      <c r="BGZ26" s="406" t="n"/>
      <c r="BHA26" s="406" t="n"/>
      <c r="BHB26" s="406" t="n"/>
      <c r="BHC26" s="406" t="n"/>
      <c r="BHD26" s="406" t="n"/>
      <c r="BHE26" s="406" t="n"/>
      <c r="BHF26" s="406" t="n"/>
      <c r="BHG26" s="406" t="n"/>
      <c r="BHH26" s="406" t="n"/>
      <c r="BHI26" s="406" t="n"/>
      <c r="BHJ26" s="406" t="n"/>
      <c r="BHK26" s="406" t="n"/>
      <c r="BHL26" s="406" t="n"/>
      <c r="BHM26" s="406" t="n"/>
      <c r="BHN26" s="406" t="n"/>
      <c r="BHO26" s="406" t="n"/>
      <c r="BHP26" s="406" t="n"/>
      <c r="BHQ26" s="406" t="n"/>
      <c r="BHR26" s="406" t="n"/>
      <c r="BHS26" s="406" t="n"/>
      <c r="BHT26" s="406" t="n"/>
      <c r="BHU26" s="406" t="n"/>
      <c r="BHV26" s="406" t="n"/>
      <c r="BHW26" s="406" t="n"/>
      <c r="BHX26" s="406" t="n"/>
      <c r="BHY26" s="406" t="n"/>
      <c r="BHZ26" s="406" t="n"/>
      <c r="BIA26" s="406" t="n"/>
      <c r="BIB26" s="406" t="n"/>
      <c r="BIC26" s="406" t="n"/>
      <c r="BID26" s="406" t="n"/>
      <c r="BIE26" s="406" t="n"/>
      <c r="BIF26" s="406" t="n"/>
      <c r="BIG26" s="406" t="n"/>
      <c r="BIH26" s="406" t="n"/>
      <c r="BII26" s="406" t="n"/>
      <c r="BIJ26" s="406" t="n"/>
      <c r="BIK26" s="406" t="n"/>
      <c r="BIL26" s="406" t="n"/>
      <c r="BIM26" s="406" t="n"/>
      <c r="BIN26" s="406" t="n"/>
      <c r="BIO26" s="406" t="n"/>
      <c r="BIP26" s="406" t="n"/>
      <c r="BIQ26" s="406" t="n"/>
      <c r="BIR26" s="406" t="n"/>
      <c r="BIS26" s="406" t="n"/>
      <c r="BIT26" s="406" t="n"/>
      <c r="BIU26" s="406" t="n"/>
      <c r="BIV26" s="406" t="n"/>
      <c r="BIW26" s="406" t="n"/>
      <c r="BIX26" s="406" t="n"/>
      <c r="BIY26" s="406" t="n"/>
      <c r="BIZ26" s="406" t="n"/>
      <c r="BJA26" s="406" t="n"/>
      <c r="BJB26" s="406" t="n"/>
      <c r="BJC26" s="406" t="n"/>
      <c r="BJD26" s="406" t="n"/>
      <c r="BJE26" s="406" t="n"/>
      <c r="BJF26" s="406" t="n"/>
      <c r="BJG26" s="406" t="n"/>
      <c r="BJH26" s="406" t="n"/>
      <c r="BJI26" s="406" t="n"/>
      <c r="BJJ26" s="406" t="n"/>
      <c r="BJK26" s="406" t="n"/>
      <c r="BJL26" s="406" t="n"/>
      <c r="BJM26" s="406" t="n"/>
      <c r="BJN26" s="406" t="n"/>
      <c r="BJO26" s="406" t="n"/>
      <c r="BJP26" s="406" t="n"/>
      <c r="BJQ26" s="406" t="n"/>
      <c r="BJR26" s="406" t="n"/>
      <c r="BJS26" s="406" t="n"/>
      <c r="BJT26" s="406" t="n"/>
      <c r="BJU26" s="406" t="n"/>
      <c r="BJV26" s="406" t="n"/>
      <c r="BJW26" s="406" t="n"/>
      <c r="BJX26" s="406" t="n"/>
      <c r="BJY26" s="406" t="n"/>
      <c r="BJZ26" s="406" t="n"/>
      <c r="BKA26" s="406" t="n"/>
      <c r="BKB26" s="406" t="n"/>
      <c r="BKC26" s="406" t="n"/>
      <c r="BKD26" s="406" t="n"/>
      <c r="BKE26" s="406" t="n"/>
      <c r="BKF26" s="406" t="n"/>
      <c r="BKG26" s="406" t="n"/>
      <c r="BKH26" s="406" t="n"/>
      <c r="BKI26" s="406" t="n"/>
      <c r="BKJ26" s="406" t="n"/>
      <c r="BKK26" s="406" t="n"/>
      <c r="BKL26" s="406" t="n"/>
      <c r="BKM26" s="406" t="n"/>
      <c r="BKN26" s="406" t="n"/>
      <c r="BKO26" s="406" t="n"/>
      <c r="BKP26" s="406" t="n"/>
      <c r="BKQ26" s="406" t="n"/>
      <c r="BKR26" s="406" t="n"/>
      <c r="BKS26" s="406" t="n"/>
      <c r="BKT26" s="406" t="n"/>
      <c r="BKU26" s="406" t="n"/>
      <c r="BKV26" s="406" t="n"/>
      <c r="BKW26" s="406" t="n"/>
      <c r="BKX26" s="406" t="n"/>
      <c r="BKY26" s="406" t="n"/>
      <c r="BKZ26" s="406" t="n"/>
      <c r="BLA26" s="406" t="n"/>
      <c r="BLB26" s="406" t="n"/>
      <c r="BLC26" s="406" t="n"/>
      <c r="BLD26" s="406" t="n"/>
      <c r="BLE26" s="406" t="n"/>
      <c r="BLF26" s="406" t="n"/>
      <c r="BLG26" s="406" t="n"/>
      <c r="BLH26" s="406" t="n"/>
      <c r="BLI26" s="406" t="n"/>
      <c r="BLJ26" s="406" t="n"/>
      <c r="BLK26" s="406" t="n"/>
      <c r="BLL26" s="406" t="n"/>
      <c r="BLM26" s="406" t="n"/>
      <c r="BLN26" s="406" t="n"/>
      <c r="BLO26" s="406" t="n"/>
      <c r="BLP26" s="406" t="n"/>
      <c r="BLQ26" s="406" t="n"/>
      <c r="BLR26" s="406" t="n"/>
      <c r="BLS26" s="406" t="n"/>
      <c r="BLT26" s="406" t="n"/>
      <c r="BLU26" s="406" t="n"/>
      <c r="BLV26" s="406" t="n"/>
      <c r="BLW26" s="406" t="n"/>
      <c r="BLX26" s="406" t="n"/>
      <c r="BLY26" s="406" t="n"/>
      <c r="BLZ26" s="406" t="n"/>
      <c r="BMA26" s="406" t="n"/>
      <c r="BMB26" s="406" t="n"/>
      <c r="BMC26" s="406" t="n"/>
      <c r="BMD26" s="406" t="n"/>
      <c r="BME26" s="406" t="n"/>
      <c r="BMF26" s="406" t="n"/>
      <c r="BMG26" s="406" t="n"/>
      <c r="BMH26" s="406" t="n"/>
      <c r="BMI26" s="406" t="n"/>
      <c r="BMJ26" s="406" t="n"/>
      <c r="BMK26" s="406" t="n"/>
      <c r="BML26" s="406" t="n"/>
      <c r="BMM26" s="406" t="n"/>
      <c r="BMN26" s="406" t="n"/>
      <c r="BMO26" s="406" t="n"/>
      <c r="BMP26" s="406" t="n"/>
      <c r="BMQ26" s="406" t="n"/>
      <c r="BMR26" s="406" t="n"/>
      <c r="BMS26" s="406" t="n"/>
      <c r="BMT26" s="406" t="n"/>
      <c r="BMU26" s="406" t="n"/>
      <c r="BMV26" s="406" t="n"/>
      <c r="BMW26" s="406" t="n"/>
      <c r="BMX26" s="406" t="n"/>
      <c r="BMY26" s="406" t="n"/>
      <c r="BMZ26" s="406" t="n"/>
      <c r="BNA26" s="406" t="n"/>
      <c r="BNB26" s="406" t="n"/>
      <c r="BNC26" s="406" t="n"/>
      <c r="BND26" s="406" t="n"/>
      <c r="BNE26" s="406" t="n"/>
      <c r="BNF26" s="406" t="n"/>
      <c r="BNG26" s="406" t="n"/>
      <c r="BNH26" s="406" t="n"/>
      <c r="BNI26" s="406" t="n"/>
      <c r="BNJ26" s="406" t="n"/>
      <c r="BNK26" s="406" t="n"/>
      <c r="BNL26" s="406" t="n"/>
      <c r="BNM26" s="406" t="n"/>
      <c r="BNN26" s="406" t="n"/>
      <c r="BNO26" s="406" t="n"/>
      <c r="BNP26" s="406" t="n"/>
      <c r="BNQ26" s="406" t="n"/>
      <c r="BNR26" s="406" t="n"/>
      <c r="BNS26" s="406" t="n"/>
      <c r="BNT26" s="406" t="n"/>
      <c r="BNU26" s="406" t="n"/>
      <c r="BNV26" s="406" t="n"/>
      <c r="BNW26" s="406" t="n"/>
      <c r="BNX26" s="406" t="n"/>
      <c r="BNY26" s="406" t="n"/>
      <c r="BNZ26" s="406" t="n"/>
      <c r="BOA26" s="406" t="n"/>
      <c r="BOB26" s="406" t="n"/>
      <c r="BOC26" s="406" t="n"/>
      <c r="BOD26" s="406" t="n"/>
      <c r="BOE26" s="406" t="n"/>
      <c r="BOF26" s="406" t="n"/>
      <c r="BOG26" s="406" t="n"/>
      <c r="BOH26" s="406" t="n"/>
      <c r="BOI26" s="406" t="n"/>
      <c r="BOJ26" s="406" t="n"/>
      <c r="BOK26" s="406" t="n"/>
      <c r="BOL26" s="406" t="n"/>
      <c r="BOM26" s="406" t="n"/>
      <c r="BON26" s="406" t="n"/>
      <c r="BOO26" s="406" t="n"/>
      <c r="BOP26" s="406" t="n"/>
      <c r="BOQ26" s="406" t="n"/>
      <c r="BOR26" s="406" t="n"/>
      <c r="BOS26" s="406" t="n"/>
      <c r="BOT26" s="406" t="n"/>
      <c r="BOU26" s="406" t="n"/>
      <c r="BOV26" s="406" t="n"/>
      <c r="BOW26" s="406" t="n"/>
      <c r="BOX26" s="406" t="n"/>
      <c r="BOY26" s="406" t="n"/>
      <c r="BOZ26" s="406" t="n"/>
      <c r="BPA26" s="406" t="n"/>
      <c r="BPB26" s="406" t="n"/>
      <c r="BPC26" s="406" t="n"/>
      <c r="BPD26" s="406" t="n"/>
      <c r="BPE26" s="406" t="n"/>
      <c r="BPF26" s="406" t="n"/>
      <c r="BPG26" s="406" t="n"/>
      <c r="BPH26" s="406" t="n"/>
      <c r="BPI26" s="406" t="n"/>
      <c r="BPJ26" s="406" t="n"/>
      <c r="BPK26" s="406" t="n"/>
      <c r="BPL26" s="406" t="n"/>
      <c r="BPM26" s="406" t="n"/>
      <c r="BPN26" s="406" t="n"/>
      <c r="BPO26" s="406" t="n"/>
      <c r="BPP26" s="406" t="n"/>
      <c r="BPQ26" s="406" t="n"/>
      <c r="BPR26" s="406" t="n"/>
      <c r="BPS26" s="406" t="n"/>
      <c r="BPT26" s="406" t="n"/>
      <c r="BPU26" s="406" t="n"/>
      <c r="BPV26" s="406" t="n"/>
      <c r="BPW26" s="406" t="n"/>
      <c r="BPX26" s="406" t="n"/>
      <c r="BPY26" s="406" t="n"/>
      <c r="BPZ26" s="406" t="n"/>
      <c r="BQA26" s="406" t="n"/>
      <c r="BQB26" s="406" t="n"/>
      <c r="BQC26" s="406" t="n"/>
      <c r="BQD26" s="406" t="n"/>
      <c r="BQE26" s="406" t="n"/>
      <c r="BQF26" s="406" t="n"/>
      <c r="BQG26" s="406" t="n"/>
      <c r="BQH26" s="406" t="n"/>
      <c r="BQI26" s="406" t="n"/>
      <c r="BQJ26" s="406" t="n"/>
      <c r="BQK26" s="406" t="n"/>
      <c r="BQL26" s="406" t="n"/>
      <c r="BQM26" s="406" t="n"/>
      <c r="BQN26" s="406" t="n"/>
      <c r="BQO26" s="406" t="n"/>
      <c r="BQP26" s="406" t="n"/>
      <c r="BQQ26" s="406" t="n"/>
      <c r="BQR26" s="406" t="n"/>
      <c r="BQS26" s="406" t="n"/>
      <c r="BQT26" s="406" t="n"/>
      <c r="BQU26" s="406" t="n"/>
      <c r="BQV26" s="406" t="n"/>
      <c r="BQW26" s="406" t="n"/>
      <c r="BQX26" s="406" t="n"/>
      <c r="BQY26" s="406" t="n"/>
      <c r="BQZ26" s="406" t="n"/>
      <c r="BRA26" s="406" t="n"/>
      <c r="BRB26" s="406" t="n"/>
      <c r="BRC26" s="406" t="n"/>
      <c r="BRD26" s="406" t="n"/>
      <c r="BRE26" s="406" t="n"/>
      <c r="BRF26" s="406" t="n"/>
      <c r="BRG26" s="406" t="n"/>
      <c r="BRH26" s="406" t="n"/>
      <c r="BRI26" s="406" t="n"/>
      <c r="BRJ26" s="406" t="n"/>
      <c r="BRK26" s="406" t="n"/>
      <c r="BRL26" s="406" t="n"/>
      <c r="BRM26" s="406" t="n"/>
      <c r="BRN26" s="406" t="n"/>
      <c r="BRO26" s="406" t="n"/>
      <c r="BRP26" s="406" t="n"/>
      <c r="BRQ26" s="406" t="n"/>
      <c r="BRR26" s="406" t="n"/>
      <c r="BRS26" s="406" t="n"/>
      <c r="BRT26" s="406" t="n"/>
      <c r="BRU26" s="406" t="n"/>
      <c r="BRV26" s="406" t="n"/>
      <c r="BRW26" s="406" t="n"/>
      <c r="BRX26" s="406" t="n"/>
      <c r="BRY26" s="406" t="n"/>
      <c r="BRZ26" s="406" t="n"/>
      <c r="BSA26" s="406" t="n"/>
      <c r="BSB26" s="406" t="n"/>
      <c r="BSC26" s="406" t="n"/>
      <c r="BSD26" s="406" t="n"/>
      <c r="BSE26" s="406" t="n"/>
      <c r="BSF26" s="406" t="n"/>
      <c r="BSG26" s="406" t="n"/>
      <c r="BSH26" s="406" t="n"/>
      <c r="BSI26" s="406" t="n"/>
      <c r="BSJ26" s="406" t="n"/>
      <c r="BSK26" s="406" t="n"/>
      <c r="BSL26" s="406" t="n"/>
      <c r="BSM26" s="406" t="n"/>
      <c r="BSN26" s="406" t="n"/>
      <c r="BSO26" s="406" t="n"/>
      <c r="BSP26" s="406" t="n"/>
      <c r="BSQ26" s="406" t="n"/>
      <c r="BSR26" s="406" t="n"/>
      <c r="BSS26" s="406" t="n"/>
      <c r="BST26" s="406" t="n"/>
      <c r="BSU26" s="406" t="n"/>
      <c r="BSV26" s="406" t="n"/>
      <c r="BSW26" s="406" t="n"/>
      <c r="BSX26" s="406" t="n"/>
      <c r="BSY26" s="406" t="n"/>
      <c r="BSZ26" s="406" t="n"/>
      <c r="BTA26" s="406" t="n"/>
      <c r="BTB26" s="406" t="n"/>
      <c r="BTC26" s="406" t="n"/>
      <c r="BTD26" s="406" t="n"/>
      <c r="BTE26" s="406" t="n"/>
      <c r="BTF26" s="406" t="n"/>
      <c r="BTG26" s="406" t="n"/>
      <c r="BTH26" s="406" t="n"/>
      <c r="BTI26" s="406" t="n"/>
      <c r="BTJ26" s="406" t="n"/>
      <c r="BTK26" s="406" t="n"/>
      <c r="BTL26" s="406" t="n"/>
      <c r="BTM26" s="406" t="n"/>
      <c r="BTN26" s="406" t="n"/>
      <c r="BTO26" s="406" t="n"/>
      <c r="BTP26" s="406" t="n"/>
      <c r="BTQ26" s="406" t="n"/>
      <c r="BTR26" s="406" t="n"/>
      <c r="BTS26" s="406" t="n"/>
      <c r="BTT26" s="406" t="n"/>
      <c r="BTU26" s="406" t="n"/>
      <c r="BTV26" s="406" t="n"/>
      <c r="BTW26" s="406" t="n"/>
      <c r="BTX26" s="406" t="n"/>
      <c r="BTY26" s="406" t="n"/>
      <c r="BTZ26" s="406" t="n"/>
      <c r="BUA26" s="406" t="n"/>
      <c r="BUB26" s="406" t="n"/>
      <c r="BUC26" s="406" t="n"/>
      <c r="BUD26" s="406" t="n"/>
      <c r="BUE26" s="406" t="n"/>
      <c r="BUF26" s="406" t="n"/>
      <c r="BUG26" s="406" t="n"/>
      <c r="BUH26" s="406" t="n"/>
      <c r="BUI26" s="406" t="n"/>
      <c r="BUJ26" s="406" t="n"/>
      <c r="BUK26" s="406" t="n"/>
      <c r="BUL26" s="406" t="n"/>
      <c r="BUM26" s="406" t="n"/>
      <c r="BUN26" s="406" t="n"/>
      <c r="BUO26" s="406" t="n"/>
      <c r="BUP26" s="406" t="n"/>
      <c r="BUQ26" s="406" t="n"/>
      <c r="BUR26" s="406" t="n"/>
      <c r="BUS26" s="406" t="n"/>
      <c r="BUT26" s="406" t="n"/>
      <c r="BUU26" s="406" t="n"/>
      <c r="BUV26" s="406" t="n"/>
      <c r="BUW26" s="406" t="n"/>
      <c r="BUX26" s="406" t="n"/>
      <c r="BUY26" s="406" t="n"/>
      <c r="BUZ26" s="406" t="n"/>
      <c r="BVA26" s="406" t="n"/>
      <c r="BVB26" s="406" t="n"/>
      <c r="BVC26" s="406" t="n"/>
      <c r="BVD26" s="406" t="n"/>
      <c r="BVE26" s="406" t="n"/>
      <c r="BVF26" s="406" t="n"/>
      <c r="BVG26" s="406" t="n"/>
      <c r="BVH26" s="406" t="n"/>
      <c r="BVI26" s="406" t="n"/>
      <c r="BVJ26" s="406" t="n"/>
      <c r="BVK26" s="406" t="n"/>
      <c r="BVL26" s="406" t="n"/>
      <c r="BVM26" s="406" t="n"/>
      <c r="BVN26" s="406" t="n"/>
      <c r="BVO26" s="406" t="n"/>
      <c r="BVP26" s="406" t="n"/>
      <c r="BVQ26" s="406" t="n"/>
      <c r="BVR26" s="406" t="n"/>
      <c r="BVS26" s="406" t="n"/>
      <c r="BVT26" s="406" t="n"/>
      <c r="BVU26" s="406" t="n"/>
      <c r="BVV26" s="406" t="n"/>
      <c r="BVW26" s="406" t="n"/>
      <c r="BVX26" s="406" t="n"/>
      <c r="BVY26" s="406" t="n"/>
      <c r="BVZ26" s="406" t="n"/>
      <c r="BWA26" s="406" t="n"/>
      <c r="BWB26" s="406" t="n"/>
      <c r="BWC26" s="406" t="n"/>
      <c r="BWD26" s="406" t="n"/>
      <c r="BWE26" s="406" t="n"/>
      <c r="BWF26" s="406" t="n"/>
      <c r="BWG26" s="406" t="n"/>
      <c r="BWH26" s="406" t="n"/>
      <c r="BWI26" s="406" t="n"/>
      <c r="BWJ26" s="406" t="n"/>
      <c r="BWK26" s="406" t="n"/>
      <c r="BWL26" s="406" t="n"/>
      <c r="BWM26" s="406" t="n"/>
      <c r="BWN26" s="406" t="n"/>
      <c r="BWO26" s="406" t="n"/>
      <c r="BWP26" s="406" t="n"/>
      <c r="BWQ26" s="406" t="n"/>
      <c r="BWR26" s="406" t="n"/>
      <c r="BWS26" s="406" t="n"/>
      <c r="BWT26" s="406" t="n"/>
      <c r="BWU26" s="406" t="n"/>
      <c r="BWV26" s="406" t="n"/>
      <c r="BWW26" s="406" t="n"/>
      <c r="BWX26" s="406" t="n"/>
      <c r="BWY26" s="406" t="n"/>
      <c r="BWZ26" s="406" t="n"/>
      <c r="BXA26" s="406" t="n"/>
      <c r="BXB26" s="406" t="n"/>
      <c r="BXC26" s="406" t="n"/>
      <c r="BXD26" s="406" t="n"/>
      <c r="BXE26" s="406" t="n"/>
      <c r="BXF26" s="406" t="n"/>
      <c r="BXG26" s="406" t="n"/>
      <c r="BXH26" s="406" t="n"/>
      <c r="BXI26" s="406" t="n"/>
      <c r="BXJ26" s="406" t="n"/>
      <c r="BXK26" s="406" t="n"/>
      <c r="BXL26" s="406" t="n"/>
      <c r="BXM26" s="406" t="n"/>
      <c r="BXN26" s="406" t="n"/>
      <c r="BXO26" s="406" t="n"/>
      <c r="BXP26" s="406" t="n"/>
      <c r="BXQ26" s="406" t="n"/>
      <c r="BXR26" s="406" t="n"/>
      <c r="BXS26" s="406" t="n"/>
      <c r="BXT26" s="406" t="n"/>
      <c r="BXU26" s="406" t="n"/>
      <c r="BXV26" s="406" t="n"/>
      <c r="BXW26" s="406" t="n"/>
      <c r="BXX26" s="406" t="n"/>
      <c r="BXY26" s="406" t="n"/>
      <c r="BXZ26" s="406" t="n"/>
      <c r="BYA26" s="406" t="n"/>
      <c r="BYB26" s="406" t="n"/>
      <c r="BYC26" s="406" t="n"/>
      <c r="BYD26" s="406" t="n"/>
      <c r="BYE26" s="406" t="n"/>
      <c r="BYF26" s="406" t="n"/>
      <c r="BYG26" s="406" t="n"/>
      <c r="BYH26" s="406" t="n"/>
      <c r="BYI26" s="406" t="n"/>
      <c r="BYJ26" s="406" t="n"/>
      <c r="BYK26" s="406" t="n"/>
      <c r="BYL26" s="406" t="n"/>
      <c r="BYM26" s="406" t="n"/>
      <c r="BYN26" s="406" t="n"/>
      <c r="BYO26" s="406" t="n"/>
      <c r="BYP26" s="406" t="n"/>
      <c r="BYQ26" s="406" t="n"/>
      <c r="BYR26" s="406" t="n"/>
      <c r="BYS26" s="406" t="n"/>
      <c r="BYT26" s="406" t="n"/>
      <c r="BYU26" s="406" t="n"/>
      <c r="BYV26" s="406" t="n"/>
      <c r="BYW26" s="406" t="n"/>
      <c r="BYX26" s="406" t="n"/>
      <c r="BYY26" s="406" t="n"/>
      <c r="BYZ26" s="406" t="n"/>
      <c r="BZA26" s="406" t="n"/>
      <c r="BZB26" s="406" t="n"/>
      <c r="BZC26" s="406" t="n"/>
      <c r="BZD26" s="406" t="n"/>
      <c r="BZE26" s="406" t="n"/>
      <c r="BZF26" s="406" t="n"/>
      <c r="BZG26" s="406" t="n"/>
      <c r="BZH26" s="406" t="n"/>
      <c r="BZI26" s="406" t="n"/>
      <c r="BZJ26" s="406" t="n"/>
      <c r="BZK26" s="406" t="n"/>
      <c r="BZL26" s="406" t="n"/>
      <c r="BZM26" s="406" t="n"/>
      <c r="BZN26" s="406" t="n"/>
      <c r="BZO26" s="406" t="n"/>
      <c r="BZP26" s="406" t="n"/>
      <c r="BZQ26" s="406" t="n"/>
      <c r="BZR26" s="406" t="n"/>
      <c r="BZS26" s="406" t="n"/>
      <c r="BZT26" s="406" t="n"/>
      <c r="BZU26" s="406" t="n"/>
      <c r="BZV26" s="406" t="n"/>
      <c r="BZW26" s="406" t="n"/>
      <c r="BZX26" s="406" t="n"/>
      <c r="BZY26" s="406" t="n"/>
      <c r="BZZ26" s="406" t="n"/>
      <c r="CAA26" s="406" t="n"/>
      <c r="CAB26" s="406" t="n"/>
      <c r="CAC26" s="406" t="n"/>
      <c r="CAD26" s="406" t="n"/>
      <c r="CAE26" s="406" t="n"/>
      <c r="CAF26" s="406" t="n"/>
      <c r="CAG26" s="406" t="n"/>
      <c r="CAH26" s="406" t="n"/>
      <c r="CAI26" s="406" t="n"/>
      <c r="CAJ26" s="406" t="n"/>
      <c r="CAK26" s="406" t="n"/>
      <c r="CAL26" s="406" t="n"/>
      <c r="CAM26" s="406" t="n"/>
      <c r="CAN26" s="406" t="n"/>
      <c r="CAO26" s="406" t="n"/>
      <c r="CAP26" s="406" t="n"/>
      <c r="CAQ26" s="406" t="n"/>
      <c r="CAR26" s="406" t="n"/>
      <c r="CAS26" s="406" t="n"/>
      <c r="CAT26" s="406" t="n"/>
      <c r="CAU26" s="406" t="n"/>
      <c r="CAV26" s="406" t="n"/>
      <c r="CAW26" s="406" t="n"/>
      <c r="CAX26" s="406" t="n"/>
      <c r="CAY26" s="406" t="n"/>
      <c r="CAZ26" s="406" t="n"/>
      <c r="CBA26" s="406" t="n"/>
      <c r="CBB26" s="406" t="n"/>
      <c r="CBC26" s="406" t="n"/>
      <c r="CBD26" s="406" t="n"/>
      <c r="CBE26" s="406" t="n"/>
      <c r="CBF26" s="406" t="n"/>
      <c r="CBG26" s="406" t="n"/>
      <c r="CBH26" s="406" t="n"/>
      <c r="CBI26" s="406" t="n"/>
      <c r="CBJ26" s="406" t="n"/>
      <c r="CBK26" s="406" t="n"/>
      <c r="CBL26" s="406" t="n"/>
      <c r="CBM26" s="406" t="n"/>
      <c r="CBN26" s="406" t="n"/>
      <c r="CBO26" s="406" t="n"/>
      <c r="CBP26" s="406" t="n"/>
      <c r="CBQ26" s="406" t="n"/>
      <c r="CBR26" s="406" t="n"/>
      <c r="CBS26" s="406" t="n"/>
      <c r="CBT26" s="406" t="n"/>
      <c r="CBU26" s="406" t="n"/>
      <c r="CBV26" s="406" t="n"/>
      <c r="CBW26" s="406" t="n"/>
      <c r="CBX26" s="406" t="n"/>
      <c r="CBY26" s="406" t="n"/>
      <c r="CBZ26" s="406" t="n"/>
      <c r="CCA26" s="406" t="n"/>
      <c r="CCB26" s="406" t="n"/>
      <c r="CCC26" s="406" t="n"/>
      <c r="CCD26" s="406" t="n"/>
      <c r="CCE26" s="406" t="n"/>
      <c r="CCF26" s="406" t="n"/>
      <c r="CCG26" s="406" t="n"/>
      <c r="CCH26" s="406" t="n"/>
      <c r="CCI26" s="406" t="n"/>
      <c r="CCJ26" s="406" t="n"/>
      <c r="CCK26" s="406" t="n"/>
      <c r="CCL26" s="406" t="n"/>
      <c r="CCM26" s="406" t="n"/>
      <c r="CCN26" s="406" t="n"/>
      <c r="CCO26" s="406" t="n"/>
      <c r="CCP26" s="406" t="n"/>
      <c r="CCQ26" s="406" t="n"/>
      <c r="CCR26" s="406" t="n"/>
      <c r="CCS26" s="406" t="n"/>
      <c r="CCT26" s="406" t="n"/>
      <c r="CCU26" s="406" t="n"/>
      <c r="CCV26" s="406" t="n"/>
      <c r="CCW26" s="406" t="n"/>
      <c r="CCX26" s="406" t="n"/>
      <c r="CCY26" s="406" t="n"/>
      <c r="CCZ26" s="406" t="n"/>
      <c r="CDA26" s="406" t="n"/>
      <c r="CDB26" s="406" t="n"/>
      <c r="CDC26" s="406" t="n"/>
      <c r="CDD26" s="406" t="n"/>
      <c r="CDE26" s="406" t="n"/>
      <c r="CDF26" s="406" t="n"/>
      <c r="CDG26" s="406" t="n"/>
      <c r="CDH26" s="406" t="n"/>
      <c r="CDI26" s="406" t="n"/>
      <c r="CDJ26" s="406" t="n"/>
      <c r="CDK26" s="406" t="n"/>
      <c r="CDL26" s="406" t="n"/>
      <c r="CDM26" s="406" t="n"/>
      <c r="CDN26" s="406" t="n"/>
      <c r="CDO26" s="406" t="n"/>
      <c r="CDP26" s="406" t="n"/>
      <c r="CDQ26" s="406" t="n"/>
      <c r="CDR26" s="406" t="n"/>
      <c r="CDS26" s="406" t="n"/>
      <c r="CDT26" s="406" t="n"/>
      <c r="CDU26" s="406" t="n"/>
      <c r="CDV26" s="406" t="n"/>
      <c r="CDW26" s="406" t="n"/>
      <c r="CDX26" s="406" t="n"/>
      <c r="CDY26" s="406" t="n"/>
      <c r="CDZ26" s="406" t="n"/>
      <c r="CEA26" s="406" t="n"/>
      <c r="CEB26" s="406" t="n"/>
      <c r="CEC26" s="406" t="n"/>
      <c r="CED26" s="406" t="n"/>
      <c r="CEE26" s="406" t="n"/>
      <c r="CEF26" s="406" t="n"/>
      <c r="CEG26" s="406" t="n"/>
      <c r="CEH26" s="406" t="n"/>
      <c r="CEI26" s="406" t="n"/>
      <c r="CEJ26" s="406" t="n"/>
      <c r="CEK26" s="406" t="n"/>
      <c r="CEL26" s="406" t="n"/>
      <c r="CEM26" s="406" t="n"/>
      <c r="CEN26" s="406" t="n"/>
      <c r="CEO26" s="406" t="n"/>
      <c r="CEP26" s="406" t="n"/>
      <c r="CEQ26" s="406" t="n"/>
      <c r="CER26" s="406" t="n"/>
      <c r="CES26" s="406" t="n"/>
      <c r="CET26" s="406" t="n"/>
      <c r="CEU26" s="406" t="n"/>
      <c r="CEV26" s="406" t="n"/>
      <c r="CEW26" s="406" t="n"/>
      <c r="CEX26" s="406" t="n"/>
      <c r="CEY26" s="406" t="n"/>
      <c r="CEZ26" s="406" t="n"/>
      <c r="CFA26" s="406" t="n"/>
      <c r="CFB26" s="406" t="n"/>
      <c r="CFC26" s="406" t="n"/>
      <c r="CFD26" s="406" t="n"/>
      <c r="CFE26" s="406" t="n"/>
      <c r="CFF26" s="406" t="n"/>
      <c r="CFG26" s="406" t="n"/>
      <c r="CFH26" s="406" t="n"/>
      <c r="CFI26" s="406" t="n"/>
      <c r="CFJ26" s="406" t="n"/>
      <c r="CFK26" s="406" t="n"/>
      <c r="CFL26" s="406" t="n"/>
      <c r="CFM26" s="406" t="n"/>
      <c r="CFN26" s="406" t="n"/>
      <c r="CFO26" s="406" t="n"/>
      <c r="CFP26" s="406" t="n"/>
      <c r="CFQ26" s="406" t="n"/>
      <c r="CFR26" s="406" t="n"/>
      <c r="CFS26" s="406" t="n"/>
      <c r="CFT26" s="406" t="n"/>
      <c r="CFU26" s="406" t="n"/>
      <c r="CFV26" s="406" t="n"/>
      <c r="CFW26" s="406" t="n"/>
      <c r="CFX26" s="406" t="n"/>
      <c r="CFY26" s="406" t="n"/>
      <c r="CFZ26" s="406" t="n"/>
      <c r="CGA26" s="406" t="n"/>
      <c r="CGB26" s="406" t="n"/>
      <c r="CGC26" s="406" t="n"/>
      <c r="CGD26" s="406" t="n"/>
      <c r="CGE26" s="406" t="n"/>
      <c r="CGF26" s="406" t="n"/>
      <c r="CGG26" s="406" t="n"/>
      <c r="CGH26" s="406" t="n"/>
      <c r="CGI26" s="406" t="n"/>
      <c r="CGJ26" s="406" t="n"/>
      <c r="CGK26" s="406" t="n"/>
      <c r="CGL26" s="406" t="n"/>
      <c r="CGM26" s="406" t="n"/>
      <c r="CGN26" s="406" t="n"/>
      <c r="CGO26" s="406" t="n"/>
      <c r="CGP26" s="406" t="n"/>
      <c r="CGQ26" s="406" t="n"/>
      <c r="CGR26" s="406" t="n"/>
      <c r="CGS26" s="406" t="n"/>
      <c r="CGT26" s="406" t="n"/>
      <c r="CGU26" s="406" t="n"/>
      <c r="CGV26" s="406" t="n"/>
      <c r="CGW26" s="406" t="n"/>
      <c r="CGX26" s="406" t="n"/>
      <c r="CGY26" s="406" t="n"/>
      <c r="CGZ26" s="406" t="n"/>
      <c r="CHA26" s="406" t="n"/>
      <c r="CHB26" s="406" t="n"/>
      <c r="CHC26" s="406" t="n"/>
      <c r="CHD26" s="406" t="n"/>
      <c r="CHE26" s="406" t="n"/>
      <c r="CHF26" s="406" t="n"/>
      <c r="CHG26" s="406" t="n"/>
      <c r="CHH26" s="406" t="n"/>
      <c r="CHI26" s="406" t="n"/>
      <c r="CHJ26" s="406" t="n"/>
      <c r="CHK26" s="406" t="n"/>
      <c r="CHL26" s="406" t="n"/>
      <c r="CHM26" s="406" t="n"/>
      <c r="CHN26" s="406" t="n"/>
      <c r="CHO26" s="406" t="n"/>
      <c r="CHP26" s="406" t="n"/>
      <c r="CHQ26" s="406" t="n"/>
      <c r="CHR26" s="406" t="n"/>
      <c r="CHS26" s="406" t="n"/>
      <c r="CHT26" s="406" t="n"/>
      <c r="CHU26" s="406" t="n"/>
      <c r="CHV26" s="406" t="n"/>
      <c r="CHW26" s="406" t="n"/>
      <c r="CHX26" s="406" t="n"/>
      <c r="CHY26" s="406" t="n"/>
      <c r="CHZ26" s="406" t="n"/>
      <c r="CIA26" s="406" t="n"/>
      <c r="CIB26" s="406" t="n"/>
      <c r="CIC26" s="406" t="n"/>
      <c r="CID26" s="406" t="n"/>
      <c r="CIE26" s="406" t="n"/>
      <c r="CIF26" s="406" t="n"/>
      <c r="CIG26" s="406" t="n"/>
      <c r="CIH26" s="406" t="n"/>
      <c r="CII26" s="406" t="n"/>
      <c r="CIJ26" s="406" t="n"/>
      <c r="CIK26" s="406" t="n"/>
      <c r="CIL26" s="406" t="n"/>
      <c r="CIM26" s="406" t="n"/>
      <c r="CIN26" s="406" t="n"/>
      <c r="CIO26" s="406" t="n"/>
      <c r="CIP26" s="406" t="n"/>
      <c r="CIQ26" s="406" t="n"/>
      <c r="CIR26" s="406" t="n"/>
      <c r="CIS26" s="406" t="n"/>
      <c r="CIT26" s="406" t="n"/>
      <c r="CIU26" s="406" t="n"/>
      <c r="CIV26" s="406" t="n"/>
      <c r="CIW26" s="406" t="n"/>
      <c r="CIX26" s="406" t="n"/>
      <c r="CIY26" s="406" t="n"/>
      <c r="CIZ26" s="406" t="n"/>
      <c r="CJA26" s="406" t="n"/>
      <c r="CJB26" s="406" t="n"/>
      <c r="CJC26" s="406" t="n"/>
      <c r="CJD26" s="406" t="n"/>
      <c r="CJE26" s="406" t="n"/>
      <c r="CJF26" s="406" t="n"/>
      <c r="CJG26" s="406" t="n"/>
      <c r="CJH26" s="406" t="n"/>
      <c r="CJI26" s="406" t="n"/>
      <c r="CJJ26" s="406" t="n"/>
      <c r="CJK26" s="406" t="n"/>
      <c r="CJL26" s="406" t="n"/>
      <c r="CJM26" s="406" t="n"/>
      <c r="CJN26" s="406" t="n"/>
      <c r="CJO26" s="406" t="n"/>
      <c r="CJP26" s="406" t="n"/>
      <c r="CJQ26" s="406" t="n"/>
      <c r="CJR26" s="406" t="n"/>
      <c r="CJS26" s="406" t="n"/>
      <c r="CJT26" s="406" t="n"/>
      <c r="CJU26" s="406" t="n"/>
      <c r="CJV26" s="406" t="n"/>
      <c r="CJW26" s="406" t="n"/>
      <c r="CJX26" s="406" t="n"/>
      <c r="CJY26" s="406" t="n"/>
      <c r="CJZ26" s="406" t="n"/>
      <c r="CKA26" s="406" t="n"/>
      <c r="CKB26" s="406" t="n"/>
      <c r="CKC26" s="406" t="n"/>
      <c r="CKD26" s="406" t="n"/>
      <c r="CKE26" s="406" t="n"/>
      <c r="CKF26" s="406" t="n"/>
      <c r="CKG26" s="406" t="n"/>
      <c r="CKH26" s="406" t="n"/>
      <c r="CKI26" s="406" t="n"/>
      <c r="CKJ26" s="406" t="n"/>
      <c r="CKK26" s="406" t="n"/>
      <c r="CKL26" s="406" t="n"/>
      <c r="CKM26" s="406" t="n"/>
      <c r="CKN26" s="406" t="n"/>
      <c r="CKO26" s="406" t="n"/>
      <c r="CKP26" s="406" t="n"/>
      <c r="CKQ26" s="406" t="n"/>
      <c r="CKR26" s="406" t="n"/>
      <c r="CKS26" s="406" t="n"/>
      <c r="CKT26" s="406" t="n"/>
      <c r="CKU26" s="406" t="n"/>
      <c r="CKV26" s="406" t="n"/>
      <c r="CKW26" s="406" t="n"/>
      <c r="CKX26" s="406" t="n"/>
      <c r="CKY26" s="406" t="n"/>
      <c r="CKZ26" s="406" t="n"/>
      <c r="CLA26" s="406" t="n"/>
      <c r="CLB26" s="406" t="n"/>
      <c r="CLC26" s="406" t="n"/>
      <c r="CLD26" s="406" t="n"/>
      <c r="CLE26" s="406" t="n"/>
      <c r="CLF26" s="406" t="n"/>
      <c r="CLG26" s="406" t="n"/>
      <c r="CLH26" s="406" t="n"/>
      <c r="CLI26" s="406" t="n"/>
      <c r="CLJ26" s="406" t="n"/>
      <c r="CLK26" s="406" t="n"/>
      <c r="CLL26" s="406" t="n"/>
      <c r="CLM26" s="406" t="n"/>
      <c r="CLN26" s="406" t="n"/>
      <c r="CLO26" s="406" t="n"/>
      <c r="CLP26" s="406" t="n"/>
      <c r="CLQ26" s="406" t="n"/>
      <c r="CLR26" s="406" t="n"/>
      <c r="CLS26" s="406" t="n"/>
      <c r="CLT26" s="406" t="n"/>
      <c r="CLU26" s="406" t="n"/>
      <c r="CLV26" s="406" t="n"/>
      <c r="CLW26" s="406" t="n"/>
      <c r="CLX26" s="406" t="n"/>
      <c r="CLY26" s="406" t="n"/>
      <c r="CLZ26" s="406" t="n"/>
      <c r="CMA26" s="406" t="n"/>
      <c r="CMB26" s="406" t="n"/>
      <c r="CMC26" s="406" t="n"/>
      <c r="CMD26" s="406" t="n"/>
      <c r="CME26" s="406" t="n"/>
      <c r="CMF26" s="406" t="n"/>
      <c r="CMG26" s="406" t="n"/>
      <c r="CMH26" s="406" t="n"/>
      <c r="CMI26" s="406" t="n"/>
      <c r="CMJ26" s="406" t="n"/>
      <c r="CMK26" s="406" t="n"/>
      <c r="CML26" s="406" t="n"/>
      <c r="CMM26" s="406" t="n"/>
      <c r="CMN26" s="406" t="n"/>
      <c r="CMO26" s="406" t="n"/>
      <c r="CMP26" s="406" t="n"/>
      <c r="CMQ26" s="406" t="n"/>
      <c r="CMR26" s="406" t="n"/>
      <c r="CMS26" s="406" t="n"/>
      <c r="CMT26" s="406" t="n"/>
      <c r="CMU26" s="406" t="n"/>
      <c r="CMV26" s="406" t="n"/>
      <c r="CMW26" s="406" t="n"/>
      <c r="CMX26" s="406" t="n"/>
      <c r="CMY26" s="406" t="n"/>
      <c r="CMZ26" s="406" t="n"/>
      <c r="CNA26" s="406" t="n"/>
      <c r="CNB26" s="406" t="n"/>
      <c r="CNC26" s="406" t="n"/>
      <c r="CND26" s="406" t="n"/>
      <c r="CNE26" s="406" t="n"/>
      <c r="CNF26" s="406" t="n"/>
      <c r="CNG26" s="406" t="n"/>
      <c r="CNH26" s="406" t="n"/>
      <c r="CNI26" s="406" t="n"/>
      <c r="CNJ26" s="406" t="n"/>
      <c r="CNK26" s="406" t="n"/>
      <c r="CNL26" s="406" t="n"/>
      <c r="CNM26" s="406" t="n"/>
      <c r="CNN26" s="406" t="n"/>
      <c r="CNO26" s="406" t="n"/>
      <c r="CNP26" s="406" t="n"/>
      <c r="CNQ26" s="406" t="n"/>
      <c r="CNR26" s="406" t="n"/>
      <c r="CNS26" s="406" t="n"/>
      <c r="CNT26" s="406" t="n"/>
      <c r="CNU26" s="406" t="n"/>
      <c r="CNV26" s="406" t="n"/>
      <c r="CNW26" s="406" t="n"/>
      <c r="CNX26" s="406" t="n"/>
      <c r="CNY26" s="406" t="n"/>
      <c r="CNZ26" s="406" t="n"/>
      <c r="COA26" s="406" t="n"/>
      <c r="COB26" s="406" t="n"/>
      <c r="COC26" s="406" t="n"/>
      <c r="COD26" s="406" t="n"/>
      <c r="COE26" s="406" t="n"/>
      <c r="COF26" s="406" t="n"/>
      <c r="COG26" s="406" t="n"/>
      <c r="COH26" s="406" t="n"/>
      <c r="COI26" s="406" t="n"/>
      <c r="COJ26" s="406" t="n"/>
      <c r="COK26" s="406" t="n"/>
      <c r="COL26" s="406" t="n"/>
      <c r="COM26" s="406" t="n"/>
      <c r="CON26" s="406" t="n"/>
      <c r="COO26" s="406" t="n"/>
      <c r="COP26" s="406" t="n"/>
      <c r="COQ26" s="406" t="n"/>
      <c r="COR26" s="406" t="n"/>
      <c r="COS26" s="406" t="n"/>
      <c r="COT26" s="406" t="n"/>
      <c r="COU26" s="406" t="n"/>
      <c r="COV26" s="406" t="n"/>
      <c r="COW26" s="406" t="n"/>
      <c r="COX26" s="406" t="n"/>
      <c r="COY26" s="406" t="n"/>
      <c r="COZ26" s="406" t="n"/>
      <c r="CPA26" s="406" t="n"/>
      <c r="CPB26" s="406" t="n"/>
      <c r="CPC26" s="406" t="n"/>
      <c r="CPD26" s="406" t="n"/>
      <c r="CPE26" s="406" t="n"/>
      <c r="CPF26" s="406" t="n"/>
      <c r="CPG26" s="406" t="n"/>
      <c r="CPH26" s="406" t="n"/>
      <c r="CPI26" s="406" t="n"/>
      <c r="CPJ26" s="406" t="n"/>
      <c r="CPK26" s="406" t="n"/>
      <c r="CPL26" s="406" t="n"/>
      <c r="CPM26" s="406" t="n"/>
      <c r="CPN26" s="406" t="n"/>
      <c r="CPO26" s="406" t="n"/>
      <c r="CPP26" s="406" t="n"/>
      <c r="CPQ26" s="406" t="n"/>
      <c r="CPR26" s="406" t="n"/>
      <c r="CPS26" s="406" t="n"/>
      <c r="CPT26" s="406" t="n"/>
      <c r="CPU26" s="406" t="n"/>
      <c r="CPV26" s="406" t="n"/>
      <c r="CPW26" s="406" t="n"/>
      <c r="CPX26" s="406" t="n"/>
      <c r="CPY26" s="406" t="n"/>
      <c r="CPZ26" s="406" t="n"/>
      <c r="CQA26" s="406" t="n"/>
      <c r="CQB26" s="406" t="n"/>
      <c r="CQC26" s="406" t="n"/>
      <c r="CQD26" s="406" t="n"/>
      <c r="CQE26" s="406" t="n"/>
      <c r="CQF26" s="406" t="n"/>
      <c r="CQG26" s="406" t="n"/>
      <c r="CQH26" s="406" t="n"/>
      <c r="CQI26" s="406" t="n"/>
      <c r="CQJ26" s="406" t="n"/>
      <c r="CQK26" s="406" t="n"/>
      <c r="CQL26" s="406" t="n"/>
      <c r="CQM26" s="406" t="n"/>
      <c r="CQN26" s="406" t="n"/>
      <c r="CQO26" s="406" t="n"/>
      <c r="CQP26" s="406" t="n"/>
      <c r="CQQ26" s="406" t="n"/>
      <c r="CQR26" s="406" t="n"/>
      <c r="CQS26" s="406" t="n"/>
      <c r="CQT26" s="406" t="n"/>
      <c r="CQU26" s="406" t="n"/>
      <c r="CQV26" s="406" t="n"/>
      <c r="CQW26" s="406" t="n"/>
      <c r="CQX26" s="406" t="n"/>
      <c r="CQY26" s="406" t="n"/>
      <c r="CQZ26" s="406" t="n"/>
      <c r="CRA26" s="406" t="n"/>
      <c r="CRB26" s="406" t="n"/>
      <c r="CRC26" s="406" t="n"/>
      <c r="CRD26" s="406" t="n"/>
      <c r="CRE26" s="406" t="n"/>
      <c r="CRF26" s="406" t="n"/>
      <c r="CRG26" s="406" t="n"/>
      <c r="CRH26" s="406" t="n"/>
      <c r="CRI26" s="406" t="n"/>
      <c r="CRJ26" s="406" t="n"/>
      <c r="CRK26" s="406" t="n"/>
      <c r="CRL26" s="406" t="n"/>
      <c r="CRM26" s="406" t="n"/>
      <c r="CRN26" s="406" t="n"/>
      <c r="CRO26" s="406" t="n"/>
      <c r="CRP26" s="406" t="n"/>
      <c r="CRQ26" s="406" t="n"/>
      <c r="CRR26" s="406" t="n"/>
      <c r="CRS26" s="406" t="n"/>
      <c r="CRT26" s="406" t="n"/>
      <c r="CRU26" s="406" t="n"/>
      <c r="CRV26" s="406" t="n"/>
      <c r="CRW26" s="406" t="n"/>
      <c r="CRX26" s="406" t="n"/>
      <c r="CRY26" s="406" t="n"/>
      <c r="CRZ26" s="406" t="n"/>
      <c r="CSA26" s="406" t="n"/>
      <c r="CSB26" s="406" t="n"/>
      <c r="CSC26" s="406" t="n"/>
      <c r="CSD26" s="406" t="n"/>
      <c r="CSE26" s="406" t="n"/>
      <c r="CSF26" s="406" t="n"/>
      <c r="CSG26" s="406" t="n"/>
      <c r="CSH26" s="406" t="n"/>
      <c r="CSI26" s="406" t="n"/>
      <c r="CSJ26" s="406" t="n"/>
      <c r="CSK26" s="406" t="n"/>
      <c r="CSL26" s="406" t="n"/>
      <c r="CSM26" s="406" t="n"/>
      <c r="CSN26" s="406" t="n"/>
      <c r="CSO26" s="406" t="n"/>
      <c r="CSP26" s="406" t="n"/>
      <c r="CSQ26" s="406" t="n"/>
      <c r="CSR26" s="406" t="n"/>
      <c r="CSS26" s="406" t="n"/>
      <c r="CST26" s="406" t="n"/>
      <c r="CSU26" s="406" t="n"/>
      <c r="CSV26" s="406" t="n"/>
      <c r="CSW26" s="406" t="n"/>
      <c r="CSX26" s="406" t="n"/>
      <c r="CSY26" s="406" t="n"/>
      <c r="CSZ26" s="406" t="n"/>
      <c r="CTA26" s="406" t="n"/>
      <c r="CTB26" s="406" t="n"/>
      <c r="CTC26" s="406" t="n"/>
      <c r="CTD26" s="406" t="n"/>
      <c r="CTE26" s="406" t="n"/>
      <c r="CTF26" s="406" t="n"/>
      <c r="CTG26" s="406" t="n"/>
      <c r="CTH26" s="406" t="n"/>
      <c r="CTI26" s="406" t="n"/>
      <c r="CTJ26" s="406" t="n"/>
      <c r="CTK26" s="406" t="n"/>
      <c r="CTL26" s="406" t="n"/>
      <c r="CTM26" s="406" t="n"/>
      <c r="CTN26" s="406" t="n"/>
      <c r="CTO26" s="406" t="n"/>
      <c r="CTP26" s="406" t="n"/>
      <c r="CTQ26" s="406" t="n"/>
      <c r="CTR26" s="406" t="n"/>
      <c r="CTS26" s="406" t="n"/>
      <c r="CTT26" s="406" t="n"/>
      <c r="CTU26" s="406" t="n"/>
      <c r="CTV26" s="406" t="n"/>
      <c r="CTW26" s="406" t="n"/>
      <c r="CTX26" s="406" t="n"/>
      <c r="CTY26" s="406" t="n"/>
      <c r="CTZ26" s="406" t="n"/>
      <c r="CUA26" s="406" t="n"/>
      <c r="CUB26" s="406" t="n"/>
      <c r="CUC26" s="406" t="n"/>
      <c r="CUD26" s="406" t="n"/>
      <c r="CUE26" s="406" t="n"/>
      <c r="CUF26" s="406" t="n"/>
      <c r="CUG26" s="406" t="n"/>
      <c r="CUH26" s="406" t="n"/>
      <c r="CUI26" s="406" t="n"/>
      <c r="CUJ26" s="406" t="n"/>
      <c r="CUK26" s="406" t="n"/>
      <c r="CUL26" s="406" t="n"/>
      <c r="CUM26" s="406" t="n"/>
      <c r="CUN26" s="406" t="n"/>
      <c r="CUO26" s="406" t="n"/>
      <c r="CUP26" s="406" t="n"/>
      <c r="CUQ26" s="406" t="n"/>
      <c r="CUR26" s="406" t="n"/>
      <c r="CUS26" s="406" t="n"/>
      <c r="CUT26" s="406" t="n"/>
      <c r="CUU26" s="406" t="n"/>
      <c r="CUV26" s="406" t="n"/>
      <c r="CUW26" s="406" t="n"/>
      <c r="CUX26" s="406" t="n"/>
      <c r="CUY26" s="406" t="n"/>
      <c r="CUZ26" s="406" t="n"/>
      <c r="CVA26" s="406" t="n"/>
      <c r="CVB26" s="406" t="n"/>
      <c r="CVC26" s="406" t="n"/>
      <c r="CVD26" s="406" t="n"/>
      <c r="CVE26" s="406" t="n"/>
      <c r="CVF26" s="406" t="n"/>
      <c r="CVG26" s="406" t="n"/>
      <c r="CVH26" s="406" t="n"/>
      <c r="CVI26" s="406" t="n"/>
      <c r="CVJ26" s="406" t="n"/>
      <c r="CVK26" s="406" t="n"/>
      <c r="CVL26" s="406" t="n"/>
      <c r="CVM26" s="406" t="n"/>
      <c r="CVN26" s="406" t="n"/>
      <c r="CVO26" s="406" t="n"/>
      <c r="CVP26" s="406" t="n"/>
      <c r="CVQ26" s="406" t="n"/>
      <c r="CVR26" s="406" t="n"/>
      <c r="CVS26" s="406" t="n"/>
      <c r="CVT26" s="406" t="n"/>
      <c r="CVU26" s="406" t="n"/>
      <c r="CVV26" s="406" t="n"/>
      <c r="CVW26" s="406" t="n"/>
      <c r="CVX26" s="406" t="n"/>
      <c r="CVY26" s="406" t="n"/>
      <c r="CVZ26" s="406" t="n"/>
      <c r="CWA26" s="406" t="n"/>
      <c r="CWB26" s="406" t="n"/>
      <c r="CWC26" s="406" t="n"/>
      <c r="CWD26" s="406" t="n"/>
      <c r="CWE26" s="406" t="n"/>
      <c r="CWF26" s="406" t="n"/>
      <c r="CWG26" s="406" t="n"/>
      <c r="CWH26" s="406" t="n"/>
      <c r="CWI26" s="406" t="n"/>
      <c r="CWJ26" s="406" t="n"/>
      <c r="CWK26" s="406" t="n"/>
      <c r="CWL26" s="406" t="n"/>
      <c r="CWM26" s="406" t="n"/>
      <c r="CWN26" s="406" t="n"/>
      <c r="CWO26" s="406" t="n"/>
      <c r="CWP26" s="406" t="n"/>
      <c r="CWQ26" s="406" t="n"/>
      <c r="CWR26" s="406" t="n"/>
      <c r="CWS26" s="406" t="n"/>
      <c r="CWT26" s="406" t="n"/>
      <c r="CWU26" s="406" t="n"/>
      <c r="CWV26" s="406" t="n"/>
      <c r="CWW26" s="406" t="n"/>
      <c r="CWX26" s="406" t="n"/>
      <c r="CWY26" s="406" t="n"/>
      <c r="CWZ26" s="406" t="n"/>
      <c r="CXA26" s="406" t="n"/>
      <c r="CXB26" s="406" t="n"/>
      <c r="CXC26" s="406" t="n"/>
      <c r="CXD26" s="406" t="n"/>
      <c r="CXE26" s="406" t="n"/>
      <c r="CXF26" s="406" t="n"/>
      <c r="CXG26" s="406" t="n"/>
      <c r="CXH26" s="406" t="n"/>
      <c r="CXI26" s="406" t="n"/>
      <c r="CXJ26" s="406" t="n"/>
      <c r="CXK26" s="406" t="n"/>
      <c r="CXL26" s="406" t="n"/>
      <c r="CXM26" s="406" t="n"/>
      <c r="CXN26" s="406" t="n"/>
      <c r="CXO26" s="406" t="n"/>
      <c r="CXP26" s="406" t="n"/>
      <c r="CXQ26" s="406" t="n"/>
      <c r="CXR26" s="406" t="n"/>
      <c r="CXS26" s="406" t="n"/>
      <c r="CXT26" s="406" t="n"/>
      <c r="CXU26" s="406" t="n"/>
      <c r="CXV26" s="406" t="n"/>
      <c r="CXW26" s="406" t="n"/>
      <c r="CXX26" s="406" t="n"/>
      <c r="CXY26" s="406" t="n"/>
      <c r="CXZ26" s="406" t="n"/>
      <c r="CYA26" s="406" t="n"/>
      <c r="CYB26" s="406" t="n"/>
      <c r="CYC26" s="406" t="n"/>
      <c r="CYD26" s="406" t="n"/>
      <c r="CYE26" s="406" t="n"/>
      <c r="CYF26" s="406" t="n"/>
      <c r="CYG26" s="406" t="n"/>
      <c r="CYH26" s="406" t="n"/>
      <c r="CYI26" s="406" t="n"/>
      <c r="CYJ26" s="406" t="n"/>
      <c r="CYK26" s="406" t="n"/>
      <c r="CYL26" s="406" t="n"/>
      <c r="CYM26" s="406" t="n"/>
      <c r="CYN26" s="406" t="n"/>
      <c r="CYO26" s="406" t="n"/>
      <c r="CYP26" s="406" t="n"/>
      <c r="CYQ26" s="406" t="n"/>
      <c r="CYR26" s="406" t="n"/>
      <c r="CYS26" s="406" t="n"/>
      <c r="CYT26" s="406" t="n"/>
      <c r="CYU26" s="406" t="n"/>
      <c r="CYV26" s="406" t="n"/>
      <c r="CYW26" s="406" t="n"/>
      <c r="CYX26" s="406" t="n"/>
      <c r="CYY26" s="406" t="n"/>
      <c r="CYZ26" s="406" t="n"/>
      <c r="CZA26" s="406" t="n"/>
      <c r="CZB26" s="406" t="n"/>
      <c r="CZC26" s="406" t="n"/>
      <c r="CZD26" s="406" t="n"/>
      <c r="CZE26" s="406" t="n"/>
      <c r="CZF26" s="406" t="n"/>
      <c r="CZG26" s="406" t="n"/>
      <c r="CZH26" s="406" t="n"/>
      <c r="CZI26" s="406" t="n"/>
      <c r="CZJ26" s="406" t="n"/>
      <c r="CZK26" s="406" t="n"/>
      <c r="CZL26" s="406" t="n"/>
      <c r="CZM26" s="406" t="n"/>
      <c r="CZN26" s="406" t="n"/>
      <c r="CZO26" s="406" t="n"/>
      <c r="CZP26" s="406" t="n"/>
      <c r="CZQ26" s="406" t="n"/>
      <c r="CZR26" s="406" t="n"/>
      <c r="CZS26" s="406" t="n"/>
      <c r="CZT26" s="406" t="n"/>
      <c r="CZU26" s="406" t="n"/>
      <c r="CZV26" s="406" t="n"/>
      <c r="CZW26" s="406" t="n"/>
      <c r="CZX26" s="406" t="n"/>
      <c r="CZY26" s="406" t="n"/>
      <c r="CZZ26" s="406" t="n"/>
      <c r="DAA26" s="406" t="n"/>
      <c r="DAB26" s="406" t="n"/>
      <c r="DAC26" s="406" t="n"/>
      <c r="DAD26" s="406" t="n"/>
      <c r="DAE26" s="406" t="n"/>
      <c r="DAF26" s="406" t="n"/>
      <c r="DAG26" s="406" t="n"/>
      <c r="DAH26" s="406" t="n"/>
      <c r="DAI26" s="406" t="n"/>
      <c r="DAJ26" s="406" t="n"/>
      <c r="DAK26" s="406" t="n"/>
      <c r="DAL26" s="406" t="n"/>
      <c r="DAM26" s="406" t="n"/>
      <c r="DAN26" s="406" t="n"/>
      <c r="DAO26" s="406" t="n"/>
      <c r="DAP26" s="406" t="n"/>
      <c r="DAQ26" s="406" t="n"/>
      <c r="DAR26" s="406" t="n"/>
      <c r="DAS26" s="406" t="n"/>
      <c r="DAT26" s="406" t="n"/>
      <c r="DAU26" s="406" t="n"/>
      <c r="DAV26" s="406" t="n"/>
      <c r="DAW26" s="406" t="n"/>
      <c r="DAX26" s="406" t="n"/>
      <c r="DAY26" s="406" t="n"/>
      <c r="DAZ26" s="406" t="n"/>
      <c r="DBA26" s="406" t="n"/>
      <c r="DBB26" s="406" t="n"/>
      <c r="DBC26" s="406" t="n"/>
      <c r="DBD26" s="406" t="n"/>
      <c r="DBE26" s="406" t="n"/>
      <c r="DBF26" s="406" t="n"/>
      <c r="DBG26" s="406" t="n"/>
      <c r="DBH26" s="406" t="n"/>
      <c r="DBI26" s="406" t="n"/>
      <c r="DBJ26" s="406" t="n"/>
      <c r="DBK26" s="406" t="n"/>
      <c r="DBL26" s="406" t="n"/>
      <c r="DBM26" s="406" t="n"/>
      <c r="DBN26" s="406" t="n"/>
      <c r="DBO26" s="406" t="n"/>
      <c r="DBP26" s="406" t="n"/>
      <c r="DBQ26" s="406" t="n"/>
      <c r="DBR26" s="406" t="n"/>
      <c r="DBS26" s="406" t="n"/>
      <c r="DBT26" s="406" t="n"/>
      <c r="DBU26" s="406" t="n"/>
      <c r="DBV26" s="406" t="n"/>
      <c r="DBW26" s="406" t="n"/>
      <c r="DBX26" s="406" t="n"/>
      <c r="DBY26" s="406" t="n"/>
      <c r="DBZ26" s="406" t="n"/>
      <c r="DCA26" s="406" t="n"/>
      <c r="DCB26" s="406" t="n"/>
      <c r="DCC26" s="406" t="n"/>
      <c r="DCD26" s="406" t="n"/>
      <c r="DCE26" s="406" t="n"/>
      <c r="DCF26" s="406" t="n"/>
      <c r="DCG26" s="406" t="n"/>
      <c r="DCH26" s="406" t="n"/>
      <c r="DCI26" s="406" t="n"/>
      <c r="DCJ26" s="406" t="n"/>
      <c r="DCK26" s="406" t="n"/>
      <c r="DCL26" s="406" t="n"/>
      <c r="DCM26" s="406" t="n"/>
      <c r="DCN26" s="406" t="n"/>
      <c r="DCO26" s="406" t="n"/>
      <c r="DCP26" s="406" t="n"/>
      <c r="DCQ26" s="406" t="n"/>
      <c r="DCR26" s="406" t="n"/>
      <c r="DCS26" s="406" t="n"/>
      <c r="DCT26" s="406" t="n"/>
      <c r="DCU26" s="406" t="n"/>
      <c r="DCV26" s="406" t="n"/>
      <c r="DCW26" s="406" t="n"/>
      <c r="DCX26" s="406" t="n"/>
      <c r="DCY26" s="406" t="n"/>
      <c r="DCZ26" s="406" t="n"/>
      <c r="DDA26" s="406" t="n"/>
      <c r="DDB26" s="406" t="n"/>
      <c r="DDC26" s="406" t="n"/>
      <c r="DDD26" s="406" t="n"/>
      <c r="DDE26" s="406" t="n"/>
      <c r="DDF26" s="406" t="n"/>
      <c r="DDG26" s="406" t="n"/>
      <c r="DDH26" s="406" t="n"/>
      <c r="DDI26" s="406" t="n"/>
      <c r="DDJ26" s="406" t="n"/>
      <c r="DDK26" s="406" t="n"/>
      <c r="DDL26" s="406" t="n"/>
      <c r="DDM26" s="406" t="n"/>
      <c r="DDN26" s="406" t="n"/>
      <c r="DDO26" s="406" t="n"/>
      <c r="DDP26" s="406" t="n"/>
      <c r="DDQ26" s="406" t="n"/>
      <c r="DDR26" s="406" t="n"/>
      <c r="DDS26" s="406" t="n"/>
      <c r="DDT26" s="406" t="n"/>
      <c r="DDU26" s="406" t="n"/>
      <c r="DDV26" s="406" t="n"/>
      <c r="DDW26" s="406" t="n"/>
      <c r="DDX26" s="406" t="n"/>
      <c r="DDY26" s="406" t="n"/>
      <c r="DDZ26" s="406" t="n"/>
      <c r="DEA26" s="406" t="n"/>
      <c r="DEB26" s="406" t="n"/>
      <c r="DEC26" s="406" t="n"/>
      <c r="DED26" s="406" t="n"/>
      <c r="DEE26" s="406" t="n"/>
      <c r="DEF26" s="406" t="n"/>
      <c r="DEG26" s="406" t="n"/>
      <c r="DEH26" s="406" t="n"/>
      <c r="DEI26" s="406" t="n"/>
      <c r="DEJ26" s="406" t="n"/>
      <c r="DEK26" s="406" t="n"/>
      <c r="DEL26" s="406" t="n"/>
      <c r="DEM26" s="406" t="n"/>
      <c r="DEN26" s="406" t="n"/>
      <c r="DEO26" s="406" t="n"/>
      <c r="DEP26" s="406" t="n"/>
      <c r="DEQ26" s="406" t="n"/>
      <c r="DER26" s="406" t="n"/>
      <c r="DES26" s="406" t="n"/>
      <c r="DET26" s="406" t="n"/>
      <c r="DEU26" s="406" t="n"/>
      <c r="DEV26" s="406" t="n"/>
      <c r="DEW26" s="406" t="n"/>
      <c r="DEX26" s="406" t="n"/>
      <c r="DEY26" s="406" t="n"/>
      <c r="DEZ26" s="406" t="n"/>
      <c r="DFA26" s="406" t="n"/>
      <c r="DFB26" s="406" t="n"/>
      <c r="DFC26" s="406" t="n"/>
      <c r="DFD26" s="406" t="n"/>
      <c r="DFE26" s="406" t="n"/>
      <c r="DFF26" s="406" t="n"/>
      <c r="DFG26" s="406" t="n"/>
      <c r="DFH26" s="406" t="n"/>
      <c r="DFI26" s="406" t="n"/>
      <c r="DFJ26" s="406" t="n"/>
      <c r="DFK26" s="406" t="n"/>
      <c r="DFL26" s="406" t="n"/>
      <c r="DFM26" s="406" t="n"/>
      <c r="DFN26" s="406" t="n"/>
      <c r="DFO26" s="406" t="n"/>
      <c r="DFP26" s="406" t="n"/>
      <c r="DFQ26" s="406" t="n"/>
      <c r="DFR26" s="406" t="n"/>
      <c r="DFS26" s="406" t="n"/>
      <c r="DFT26" s="406" t="n"/>
      <c r="DFU26" s="406" t="n"/>
      <c r="DFV26" s="406" t="n"/>
      <c r="DFW26" s="406" t="n"/>
      <c r="DFX26" s="406" t="n"/>
      <c r="DFY26" s="406" t="n"/>
      <c r="DFZ26" s="406" t="n"/>
      <c r="DGA26" s="406" t="n"/>
      <c r="DGB26" s="406" t="n"/>
      <c r="DGC26" s="406" t="n"/>
      <c r="DGD26" s="406" t="n"/>
      <c r="DGE26" s="406" t="n"/>
      <c r="DGF26" s="406" t="n"/>
      <c r="DGG26" s="406" t="n"/>
      <c r="DGH26" s="406" t="n"/>
      <c r="DGI26" s="406" t="n"/>
      <c r="DGJ26" s="406" t="n"/>
      <c r="DGK26" s="406" t="n"/>
      <c r="DGL26" s="406" t="n"/>
      <c r="DGM26" s="406" t="n"/>
      <c r="DGN26" s="406" t="n"/>
      <c r="DGO26" s="406" t="n"/>
      <c r="DGP26" s="406" t="n"/>
      <c r="DGQ26" s="406" t="n"/>
      <c r="DGR26" s="406" t="n"/>
      <c r="DGS26" s="406" t="n"/>
      <c r="DGT26" s="406" t="n"/>
      <c r="DGU26" s="406" t="n"/>
      <c r="DGV26" s="406" t="n"/>
      <c r="DGW26" s="406" t="n"/>
      <c r="DGX26" s="406" t="n"/>
      <c r="DGY26" s="406" t="n"/>
      <c r="DGZ26" s="406" t="n"/>
      <c r="DHA26" s="406" t="n"/>
      <c r="DHB26" s="406" t="n"/>
      <c r="DHC26" s="406" t="n"/>
      <c r="DHD26" s="406" t="n"/>
      <c r="DHE26" s="406" t="n"/>
      <c r="DHF26" s="406" t="n"/>
      <c r="DHG26" s="406" t="n"/>
      <c r="DHH26" s="406" t="n"/>
      <c r="DHI26" s="406" t="n"/>
      <c r="DHJ26" s="406" t="n"/>
      <c r="DHK26" s="406" t="n"/>
      <c r="DHL26" s="406" t="n"/>
      <c r="DHM26" s="406" t="n"/>
      <c r="DHN26" s="406" t="n"/>
      <c r="DHO26" s="406" t="n"/>
      <c r="DHP26" s="406" t="n"/>
      <c r="DHQ26" s="406" t="n"/>
      <c r="DHR26" s="406" t="n"/>
      <c r="DHS26" s="406" t="n"/>
      <c r="DHT26" s="406" t="n"/>
      <c r="DHU26" s="406" t="n"/>
      <c r="DHV26" s="406" t="n"/>
      <c r="DHW26" s="406" t="n"/>
      <c r="DHX26" s="406" t="n"/>
      <c r="DHY26" s="406" t="n"/>
      <c r="DHZ26" s="406" t="n"/>
      <c r="DIA26" s="406" t="n"/>
      <c r="DIB26" s="406" t="n"/>
      <c r="DIC26" s="406" t="n"/>
      <c r="DID26" s="406" t="n"/>
      <c r="DIE26" s="406" t="n"/>
      <c r="DIF26" s="406" t="n"/>
      <c r="DIG26" s="406" t="n"/>
      <c r="DIH26" s="406" t="n"/>
      <c r="DII26" s="406" t="n"/>
      <c r="DIJ26" s="406" t="n"/>
      <c r="DIK26" s="406" t="n"/>
      <c r="DIL26" s="406" t="n"/>
      <c r="DIM26" s="406" t="n"/>
      <c r="DIN26" s="406" t="n"/>
      <c r="DIO26" s="406" t="n"/>
      <c r="DIP26" s="406" t="n"/>
      <c r="DIQ26" s="406" t="n"/>
      <c r="DIR26" s="406" t="n"/>
      <c r="DIS26" s="406" t="n"/>
      <c r="DIT26" s="406" t="n"/>
      <c r="DIU26" s="406" t="n"/>
      <c r="DIV26" s="406" t="n"/>
      <c r="DIW26" s="406" t="n"/>
      <c r="DIX26" s="406" t="n"/>
      <c r="DIY26" s="406" t="n"/>
      <c r="DIZ26" s="406" t="n"/>
      <c r="DJA26" s="406" t="n"/>
      <c r="DJB26" s="406" t="n"/>
      <c r="DJC26" s="406" t="n"/>
      <c r="DJD26" s="406" t="n"/>
      <c r="DJE26" s="406" t="n"/>
      <c r="DJF26" s="406" t="n"/>
      <c r="DJG26" s="406" t="n"/>
      <c r="DJH26" s="406" t="n"/>
      <c r="DJI26" s="406" t="n"/>
      <c r="DJJ26" s="406" t="n"/>
      <c r="DJK26" s="406" t="n"/>
      <c r="DJL26" s="406" t="n"/>
      <c r="DJM26" s="406" t="n"/>
      <c r="DJN26" s="406" t="n"/>
      <c r="DJO26" s="406" t="n"/>
      <c r="DJP26" s="406" t="n"/>
      <c r="DJQ26" s="406" t="n"/>
      <c r="DJR26" s="406" t="n"/>
      <c r="DJS26" s="406" t="n"/>
      <c r="DJT26" s="406" t="n"/>
      <c r="DJU26" s="406" t="n"/>
      <c r="DJV26" s="406" t="n"/>
      <c r="DJW26" s="406" t="n"/>
      <c r="DJX26" s="406" t="n"/>
      <c r="DJY26" s="406" t="n"/>
      <c r="DJZ26" s="406" t="n"/>
      <c r="DKA26" s="406" t="n"/>
      <c r="DKB26" s="406" t="n"/>
      <c r="DKC26" s="406" t="n"/>
      <c r="DKD26" s="406" t="n"/>
      <c r="DKE26" s="406" t="n"/>
      <c r="DKF26" s="406" t="n"/>
      <c r="DKG26" s="406" t="n"/>
      <c r="DKH26" s="406" t="n"/>
      <c r="DKI26" s="406" t="n"/>
      <c r="DKJ26" s="406" t="n"/>
      <c r="DKK26" s="406" t="n"/>
      <c r="DKL26" s="406" t="n"/>
      <c r="DKM26" s="406" t="n"/>
      <c r="DKN26" s="406" t="n"/>
      <c r="DKO26" s="406" t="n"/>
      <c r="DKP26" s="406" t="n"/>
      <c r="DKQ26" s="406" t="n"/>
      <c r="DKR26" s="406" t="n"/>
      <c r="DKS26" s="406" t="n"/>
      <c r="DKT26" s="406" t="n"/>
      <c r="DKU26" s="406" t="n"/>
      <c r="DKV26" s="406" t="n"/>
      <c r="DKW26" s="406" t="n"/>
      <c r="DKX26" s="406" t="n"/>
      <c r="DKY26" s="406" t="n"/>
      <c r="DKZ26" s="406" t="n"/>
      <c r="DLA26" s="406" t="n"/>
      <c r="DLB26" s="406" t="n"/>
      <c r="DLC26" s="406" t="n"/>
      <c r="DLD26" s="406" t="n"/>
      <c r="DLE26" s="406" t="n"/>
      <c r="DLF26" s="406" t="n"/>
      <c r="DLG26" s="406" t="n"/>
      <c r="DLH26" s="406" t="n"/>
      <c r="DLI26" s="406" t="n"/>
      <c r="DLJ26" s="406" t="n"/>
      <c r="DLK26" s="406" t="n"/>
      <c r="DLL26" s="406" t="n"/>
      <c r="DLM26" s="406" t="n"/>
      <c r="DLN26" s="406" t="n"/>
      <c r="DLO26" s="406" t="n"/>
      <c r="DLP26" s="406" t="n"/>
      <c r="DLQ26" s="406" t="n"/>
      <c r="DLR26" s="406" t="n"/>
      <c r="DLS26" s="406" t="n"/>
      <c r="DLT26" s="406" t="n"/>
      <c r="DLU26" s="406" t="n"/>
      <c r="DLV26" s="406" t="n"/>
      <c r="DLW26" s="406" t="n"/>
      <c r="DLX26" s="406" t="n"/>
      <c r="DLY26" s="406" t="n"/>
      <c r="DLZ26" s="406" t="n"/>
      <c r="DMA26" s="406" t="n"/>
      <c r="DMB26" s="406" t="n"/>
      <c r="DMC26" s="406" t="n"/>
      <c r="DMD26" s="406" t="n"/>
      <c r="DME26" s="406" t="n"/>
      <c r="DMF26" s="406" t="n"/>
      <c r="DMG26" s="406" t="n"/>
      <c r="DMH26" s="406" t="n"/>
      <c r="DMI26" s="406" t="n"/>
      <c r="DMJ26" s="406" t="n"/>
      <c r="DMK26" s="406" t="n"/>
      <c r="DML26" s="406" t="n"/>
      <c r="DMM26" s="406" t="n"/>
      <c r="DMN26" s="406" t="n"/>
      <c r="DMO26" s="406" t="n"/>
      <c r="DMP26" s="406" t="n"/>
      <c r="DMQ26" s="406" t="n"/>
      <c r="DMR26" s="406" t="n"/>
      <c r="DMS26" s="406" t="n"/>
      <c r="DMT26" s="406" t="n"/>
      <c r="DMU26" s="406" t="n"/>
      <c r="DMV26" s="406" t="n"/>
      <c r="DMW26" s="406" t="n"/>
      <c r="DMX26" s="406" t="n"/>
      <c r="DMY26" s="406" t="n"/>
      <c r="DMZ26" s="406" t="n"/>
      <c r="DNA26" s="406" t="n"/>
      <c r="DNB26" s="406" t="n"/>
      <c r="DNC26" s="406" t="n"/>
      <c r="DND26" s="406" t="n"/>
      <c r="DNE26" s="406" t="n"/>
      <c r="DNF26" s="406" t="n"/>
      <c r="DNG26" s="406" t="n"/>
      <c r="DNH26" s="406" t="n"/>
      <c r="DNI26" s="406" t="n"/>
      <c r="DNJ26" s="406" t="n"/>
      <c r="DNK26" s="406" t="n"/>
      <c r="DNL26" s="406" t="n"/>
      <c r="DNM26" s="406" t="n"/>
      <c r="DNN26" s="406" t="n"/>
      <c r="DNO26" s="406" t="n"/>
      <c r="DNP26" s="406" t="n"/>
      <c r="DNQ26" s="406" t="n"/>
      <c r="DNR26" s="406" t="n"/>
      <c r="DNS26" s="406" t="n"/>
      <c r="DNT26" s="406" t="n"/>
      <c r="DNU26" s="406" t="n"/>
      <c r="DNV26" s="406" t="n"/>
      <c r="DNW26" s="406" t="n"/>
      <c r="DNX26" s="406" t="n"/>
      <c r="DNY26" s="406" t="n"/>
      <c r="DNZ26" s="406" t="n"/>
      <c r="DOA26" s="406" t="n"/>
      <c r="DOB26" s="406" t="n"/>
      <c r="DOC26" s="406" t="n"/>
      <c r="DOD26" s="406" t="n"/>
      <c r="DOE26" s="406" t="n"/>
      <c r="DOF26" s="406" t="n"/>
      <c r="DOG26" s="406" t="n"/>
      <c r="DOH26" s="406" t="n"/>
      <c r="DOI26" s="406" t="n"/>
      <c r="DOJ26" s="406" t="n"/>
      <c r="DOK26" s="406" t="n"/>
      <c r="DOL26" s="406" t="n"/>
      <c r="DOM26" s="406" t="n"/>
      <c r="DON26" s="406" t="n"/>
      <c r="DOO26" s="406" t="n"/>
      <c r="DOP26" s="406" t="n"/>
      <c r="DOQ26" s="406" t="n"/>
      <c r="DOR26" s="406" t="n"/>
      <c r="DOS26" s="406" t="n"/>
      <c r="DOT26" s="406" t="n"/>
      <c r="DOU26" s="406" t="n"/>
      <c r="DOV26" s="406" t="n"/>
      <c r="DOW26" s="406" t="n"/>
      <c r="DOX26" s="406" t="n"/>
      <c r="DOY26" s="406" t="n"/>
      <c r="DOZ26" s="406" t="n"/>
      <c r="DPA26" s="406" t="n"/>
      <c r="DPB26" s="406" t="n"/>
      <c r="DPC26" s="406" t="n"/>
      <c r="DPD26" s="406" t="n"/>
      <c r="DPE26" s="406" t="n"/>
      <c r="DPF26" s="406" t="n"/>
      <c r="DPG26" s="406" t="n"/>
      <c r="DPH26" s="406" t="n"/>
      <c r="DPI26" s="406" t="n"/>
      <c r="DPJ26" s="406" t="n"/>
      <c r="DPK26" s="406" t="n"/>
      <c r="DPL26" s="406" t="n"/>
      <c r="DPM26" s="406" t="n"/>
      <c r="DPN26" s="406" t="n"/>
      <c r="DPO26" s="406" t="n"/>
      <c r="DPP26" s="406" t="n"/>
      <c r="DPQ26" s="406" t="n"/>
      <c r="DPR26" s="406" t="n"/>
      <c r="DPS26" s="406" t="n"/>
      <c r="DPT26" s="406" t="n"/>
      <c r="DPU26" s="406" t="n"/>
      <c r="DPV26" s="406" t="n"/>
      <c r="DPW26" s="406" t="n"/>
      <c r="DPX26" s="406" t="n"/>
      <c r="DPY26" s="406" t="n"/>
      <c r="DPZ26" s="406" t="n"/>
      <c r="DQA26" s="406" t="n"/>
      <c r="DQB26" s="406" t="n"/>
      <c r="DQC26" s="406" t="n"/>
      <c r="DQD26" s="406" t="n"/>
      <c r="DQE26" s="406" t="n"/>
      <c r="DQF26" s="406" t="n"/>
      <c r="DQG26" s="406" t="n"/>
      <c r="DQH26" s="406" t="n"/>
      <c r="DQI26" s="406" t="n"/>
      <c r="DQJ26" s="406" t="n"/>
      <c r="DQK26" s="406" t="n"/>
      <c r="DQL26" s="406" t="n"/>
      <c r="DQM26" s="406" t="n"/>
      <c r="DQN26" s="406" t="n"/>
      <c r="DQO26" s="406" t="n"/>
      <c r="DQP26" s="406" t="n"/>
      <c r="DQQ26" s="406" t="n"/>
      <c r="DQR26" s="406" t="n"/>
      <c r="DQS26" s="406" t="n"/>
      <c r="DQT26" s="406" t="n"/>
      <c r="DQU26" s="406" t="n"/>
      <c r="DQV26" s="406" t="n"/>
      <c r="DQW26" s="406" t="n"/>
      <c r="DQX26" s="406" t="n"/>
      <c r="DQY26" s="406" t="n"/>
      <c r="DQZ26" s="406" t="n"/>
      <c r="DRA26" s="406" t="n"/>
      <c r="DRB26" s="406" t="n"/>
      <c r="DRC26" s="406" t="n"/>
      <c r="DRD26" s="406" t="n"/>
      <c r="DRE26" s="406" t="n"/>
      <c r="DRF26" s="406" t="n"/>
      <c r="DRG26" s="406" t="n"/>
      <c r="DRH26" s="406" t="n"/>
      <c r="DRI26" s="406" t="n"/>
      <c r="DRJ26" s="406" t="n"/>
      <c r="DRK26" s="406" t="n"/>
      <c r="DRL26" s="406" t="n"/>
      <c r="DRM26" s="406" t="n"/>
      <c r="DRN26" s="406" t="n"/>
      <c r="DRO26" s="406" t="n"/>
      <c r="DRP26" s="406" t="n"/>
      <c r="DRQ26" s="406" t="n"/>
      <c r="DRR26" s="406" t="n"/>
      <c r="DRS26" s="406" t="n"/>
      <c r="DRT26" s="406" t="n"/>
      <c r="DRU26" s="406" t="n"/>
      <c r="DRV26" s="406" t="n"/>
      <c r="DRW26" s="406" t="n"/>
      <c r="DRX26" s="406" t="n"/>
      <c r="DRY26" s="406" t="n"/>
      <c r="DRZ26" s="406" t="n"/>
      <c r="DSA26" s="406" t="n"/>
      <c r="DSB26" s="406" t="n"/>
      <c r="DSC26" s="406" t="n"/>
      <c r="DSD26" s="406" t="n"/>
      <c r="DSE26" s="406" t="n"/>
      <c r="DSF26" s="406" t="n"/>
      <c r="DSG26" s="406" t="n"/>
      <c r="DSH26" s="406" t="n"/>
      <c r="DSI26" s="406" t="n"/>
      <c r="DSJ26" s="406" t="n"/>
      <c r="DSK26" s="406" t="n"/>
      <c r="DSL26" s="406" t="n"/>
      <c r="DSM26" s="406" t="n"/>
      <c r="DSN26" s="406" t="n"/>
      <c r="DSO26" s="406" t="n"/>
      <c r="DSP26" s="406" t="n"/>
      <c r="DSQ26" s="406" t="n"/>
      <c r="DSR26" s="406" t="n"/>
      <c r="DSS26" s="406" t="n"/>
      <c r="DST26" s="406" t="n"/>
      <c r="DSU26" s="406" t="n"/>
      <c r="DSV26" s="406" t="n"/>
      <c r="DSW26" s="406" t="n"/>
      <c r="DSX26" s="406" t="n"/>
      <c r="DSY26" s="406" t="n"/>
      <c r="DSZ26" s="406" t="n"/>
      <c r="DTA26" s="406" t="n"/>
      <c r="DTB26" s="406" t="n"/>
      <c r="DTC26" s="406" t="n"/>
      <c r="DTD26" s="406" t="n"/>
      <c r="DTE26" s="406" t="n"/>
      <c r="DTF26" s="406" t="n"/>
      <c r="DTG26" s="406" t="n"/>
      <c r="DTH26" s="406" t="n"/>
      <c r="DTI26" s="406" t="n"/>
      <c r="DTJ26" s="406" t="n"/>
      <c r="DTK26" s="406" t="n"/>
      <c r="DTL26" s="406" t="n"/>
      <c r="DTM26" s="406" t="n"/>
      <c r="DTN26" s="406" t="n"/>
      <c r="DTO26" s="406" t="n"/>
      <c r="DTP26" s="406" t="n"/>
      <c r="DTQ26" s="406" t="n"/>
      <c r="DTR26" s="406" t="n"/>
      <c r="DTS26" s="406" t="n"/>
      <c r="DTT26" s="406" t="n"/>
      <c r="DTU26" s="406" t="n"/>
      <c r="DTV26" s="406" t="n"/>
      <c r="DTW26" s="406" t="n"/>
      <c r="DTX26" s="406" t="n"/>
      <c r="DTY26" s="406" t="n"/>
      <c r="DTZ26" s="406" t="n"/>
      <c r="DUA26" s="406" t="n"/>
      <c r="DUB26" s="406" t="n"/>
      <c r="DUC26" s="406" t="n"/>
      <c r="DUD26" s="406" t="n"/>
      <c r="DUE26" s="406" t="n"/>
      <c r="DUF26" s="406" t="n"/>
      <c r="DUG26" s="406" t="n"/>
      <c r="DUH26" s="406" t="n"/>
      <c r="DUI26" s="406" t="n"/>
      <c r="DUJ26" s="406" t="n"/>
      <c r="DUK26" s="406" t="n"/>
      <c r="DUL26" s="406" t="n"/>
      <c r="DUM26" s="406" t="n"/>
      <c r="DUN26" s="406" t="n"/>
      <c r="DUO26" s="406" t="n"/>
      <c r="DUP26" s="406" t="n"/>
      <c r="DUQ26" s="406" t="n"/>
      <c r="DUR26" s="406" t="n"/>
      <c r="DUS26" s="406" t="n"/>
      <c r="DUT26" s="406" t="n"/>
      <c r="DUU26" s="406" t="n"/>
      <c r="DUV26" s="406" t="n"/>
      <c r="DUW26" s="406" t="n"/>
      <c r="DUX26" s="406" t="n"/>
      <c r="DUY26" s="406" t="n"/>
      <c r="DUZ26" s="406" t="n"/>
      <c r="DVA26" s="406" t="n"/>
      <c r="DVB26" s="406" t="n"/>
      <c r="DVC26" s="406" t="n"/>
      <c r="DVD26" s="406" t="n"/>
      <c r="DVE26" s="406" t="n"/>
      <c r="DVF26" s="406" t="n"/>
      <c r="DVG26" s="406" t="n"/>
      <c r="DVH26" s="406" t="n"/>
      <c r="DVI26" s="406" t="n"/>
      <c r="DVJ26" s="406" t="n"/>
      <c r="DVK26" s="406" t="n"/>
      <c r="DVL26" s="406" t="n"/>
      <c r="DVM26" s="406" t="n"/>
      <c r="DVN26" s="406" t="n"/>
      <c r="DVO26" s="406" t="n"/>
      <c r="DVP26" s="406" t="n"/>
      <c r="DVQ26" s="406" t="n"/>
      <c r="DVR26" s="406" t="n"/>
      <c r="DVS26" s="406" t="n"/>
      <c r="DVT26" s="406" t="n"/>
      <c r="DVU26" s="406" t="n"/>
      <c r="DVV26" s="406" t="n"/>
      <c r="DVW26" s="406" t="n"/>
      <c r="DVX26" s="406" t="n"/>
      <c r="DVY26" s="406" t="n"/>
      <c r="DVZ26" s="406" t="n"/>
      <c r="DWA26" s="406" t="n"/>
      <c r="DWB26" s="406" t="n"/>
      <c r="DWC26" s="406" t="n"/>
      <c r="DWD26" s="406" t="n"/>
      <c r="DWE26" s="406" t="n"/>
      <c r="DWF26" s="406" t="n"/>
      <c r="DWG26" s="406" t="n"/>
      <c r="DWH26" s="406" t="n"/>
      <c r="DWI26" s="406" t="n"/>
      <c r="DWJ26" s="406" t="n"/>
      <c r="DWK26" s="406" t="n"/>
      <c r="DWL26" s="406" t="n"/>
      <c r="DWM26" s="406" t="n"/>
      <c r="DWN26" s="406" t="n"/>
      <c r="DWO26" s="406" t="n"/>
      <c r="DWP26" s="406" t="n"/>
      <c r="DWQ26" s="406" t="n"/>
      <c r="DWR26" s="406" t="n"/>
      <c r="DWS26" s="406" t="n"/>
      <c r="DWT26" s="406" t="n"/>
      <c r="DWU26" s="406" t="n"/>
      <c r="DWV26" s="406" t="n"/>
      <c r="DWW26" s="406" t="n"/>
      <c r="DWX26" s="406" t="n"/>
      <c r="DWY26" s="406" t="n"/>
      <c r="DWZ26" s="406" t="n"/>
      <c r="DXA26" s="406" t="n"/>
      <c r="DXB26" s="406" t="n"/>
      <c r="DXC26" s="406" t="n"/>
      <c r="DXD26" s="406" t="n"/>
      <c r="DXE26" s="406" t="n"/>
      <c r="DXF26" s="406" t="n"/>
      <c r="DXG26" s="406" t="n"/>
      <c r="DXH26" s="406" t="n"/>
      <c r="DXI26" s="406" t="n"/>
      <c r="DXJ26" s="406" t="n"/>
      <c r="DXK26" s="406" t="n"/>
      <c r="DXL26" s="406" t="n"/>
      <c r="DXM26" s="406" t="n"/>
      <c r="DXN26" s="406" t="n"/>
      <c r="DXO26" s="406" t="n"/>
      <c r="DXP26" s="406" t="n"/>
      <c r="DXQ26" s="406" t="n"/>
      <c r="DXR26" s="406" t="n"/>
      <c r="DXS26" s="406" t="n"/>
      <c r="DXT26" s="406" t="n"/>
      <c r="DXU26" s="406" t="n"/>
      <c r="DXV26" s="406" t="n"/>
      <c r="DXW26" s="406" t="n"/>
      <c r="DXX26" s="406" t="n"/>
      <c r="DXY26" s="406" t="n"/>
      <c r="DXZ26" s="406" t="n"/>
      <c r="DYA26" s="406" t="n"/>
      <c r="DYB26" s="406" t="n"/>
      <c r="DYC26" s="406" t="n"/>
      <c r="DYD26" s="406" t="n"/>
      <c r="DYE26" s="406" t="n"/>
      <c r="DYF26" s="406" t="n"/>
      <c r="DYG26" s="406" t="n"/>
      <c r="DYH26" s="406" t="n"/>
      <c r="DYI26" s="406" t="n"/>
      <c r="DYJ26" s="406" t="n"/>
      <c r="DYK26" s="406" t="n"/>
      <c r="DYL26" s="406" t="n"/>
      <c r="DYM26" s="406" t="n"/>
      <c r="DYN26" s="406" t="n"/>
      <c r="DYO26" s="406" t="n"/>
      <c r="DYP26" s="406" t="n"/>
      <c r="DYQ26" s="406" t="n"/>
      <c r="DYR26" s="406" t="n"/>
      <c r="DYS26" s="406" t="n"/>
      <c r="DYT26" s="406" t="n"/>
      <c r="DYU26" s="406" t="n"/>
      <c r="DYV26" s="406" t="n"/>
      <c r="DYW26" s="406" t="n"/>
      <c r="DYX26" s="406" t="n"/>
      <c r="DYY26" s="406" t="n"/>
      <c r="DYZ26" s="406" t="n"/>
      <c r="DZA26" s="406" t="n"/>
      <c r="DZB26" s="406" t="n"/>
      <c r="DZC26" s="406" t="n"/>
      <c r="DZD26" s="406" t="n"/>
      <c r="DZE26" s="406" t="n"/>
      <c r="DZF26" s="406" t="n"/>
      <c r="DZG26" s="406" t="n"/>
      <c r="DZH26" s="406" t="n"/>
      <c r="DZI26" s="406" t="n"/>
      <c r="DZJ26" s="406" t="n"/>
      <c r="DZK26" s="406" t="n"/>
      <c r="DZL26" s="406" t="n"/>
      <c r="DZM26" s="406" t="n"/>
      <c r="DZN26" s="406" t="n"/>
      <c r="DZO26" s="406" t="n"/>
      <c r="DZP26" s="406" t="n"/>
      <c r="DZQ26" s="406" t="n"/>
      <c r="DZR26" s="406" t="n"/>
      <c r="DZS26" s="406" t="n"/>
      <c r="DZT26" s="406" t="n"/>
      <c r="DZU26" s="406" t="n"/>
      <c r="DZV26" s="406" t="n"/>
      <c r="DZW26" s="406" t="n"/>
      <c r="DZX26" s="406" t="n"/>
      <c r="DZY26" s="406" t="n"/>
      <c r="DZZ26" s="406" t="n"/>
      <c r="EAA26" s="406" t="n"/>
      <c r="EAB26" s="406" t="n"/>
      <c r="EAC26" s="406" t="n"/>
      <c r="EAD26" s="406" t="n"/>
      <c r="EAE26" s="406" t="n"/>
      <c r="EAF26" s="406" t="n"/>
      <c r="EAG26" s="406" t="n"/>
      <c r="EAH26" s="406" t="n"/>
      <c r="EAI26" s="406" t="n"/>
      <c r="EAJ26" s="406" t="n"/>
      <c r="EAK26" s="406" t="n"/>
      <c r="EAL26" s="406" t="n"/>
      <c r="EAM26" s="406" t="n"/>
      <c r="EAN26" s="406" t="n"/>
      <c r="EAO26" s="406" t="n"/>
      <c r="EAP26" s="406" t="n"/>
      <c r="EAQ26" s="406" t="n"/>
      <c r="EAR26" s="406" t="n"/>
      <c r="EAS26" s="406" t="n"/>
      <c r="EAT26" s="406" t="n"/>
      <c r="EAU26" s="406" t="n"/>
      <c r="EAV26" s="406" t="n"/>
      <c r="EAW26" s="406" t="n"/>
      <c r="EAX26" s="406" t="n"/>
      <c r="EAY26" s="406" t="n"/>
      <c r="EAZ26" s="406" t="n"/>
      <c r="EBA26" s="406" t="n"/>
      <c r="EBB26" s="406" t="n"/>
      <c r="EBC26" s="406" t="n"/>
      <c r="EBD26" s="406" t="n"/>
      <c r="EBE26" s="406" t="n"/>
      <c r="EBF26" s="406" t="n"/>
      <c r="EBG26" s="406" t="n"/>
      <c r="EBH26" s="406" t="n"/>
      <c r="EBI26" s="406" t="n"/>
      <c r="EBJ26" s="406" t="n"/>
      <c r="EBK26" s="406" t="n"/>
      <c r="EBL26" s="406" t="n"/>
      <c r="EBM26" s="406" t="n"/>
      <c r="EBN26" s="406" t="n"/>
      <c r="EBO26" s="406" t="n"/>
      <c r="EBP26" s="406" t="n"/>
      <c r="EBQ26" s="406" t="n"/>
      <c r="EBR26" s="406" t="n"/>
      <c r="EBS26" s="406" t="n"/>
      <c r="EBT26" s="406" t="n"/>
      <c r="EBU26" s="406" t="n"/>
      <c r="EBV26" s="406" t="n"/>
      <c r="EBW26" s="406" t="n"/>
      <c r="EBX26" s="406" t="n"/>
      <c r="EBY26" s="406" t="n"/>
      <c r="EBZ26" s="406" t="n"/>
      <c r="ECA26" s="406" t="n"/>
      <c r="ECB26" s="406" t="n"/>
      <c r="ECC26" s="406" t="n"/>
      <c r="ECD26" s="406" t="n"/>
      <c r="ECE26" s="406" t="n"/>
      <c r="ECF26" s="406" t="n"/>
      <c r="ECG26" s="406" t="n"/>
      <c r="ECH26" s="406" t="n"/>
      <c r="ECI26" s="406" t="n"/>
      <c r="ECJ26" s="406" t="n"/>
      <c r="ECK26" s="406" t="n"/>
      <c r="ECL26" s="406" t="n"/>
      <c r="ECM26" s="406" t="n"/>
      <c r="ECN26" s="406" t="n"/>
      <c r="ECO26" s="406" t="n"/>
      <c r="ECP26" s="406" t="n"/>
      <c r="ECQ26" s="406" t="n"/>
      <c r="ECR26" s="406" t="n"/>
      <c r="ECS26" s="406" t="n"/>
      <c r="ECT26" s="406" t="n"/>
      <c r="ECU26" s="406" t="n"/>
      <c r="ECV26" s="406" t="n"/>
      <c r="ECW26" s="406" t="n"/>
      <c r="ECX26" s="406" t="n"/>
      <c r="ECY26" s="406" t="n"/>
      <c r="ECZ26" s="406" t="n"/>
      <c r="EDA26" s="406" t="n"/>
      <c r="EDB26" s="406" t="n"/>
      <c r="EDC26" s="406" t="n"/>
      <c r="EDD26" s="406" t="n"/>
      <c r="EDE26" s="406" t="n"/>
      <c r="EDF26" s="406" t="n"/>
      <c r="EDG26" s="406" t="n"/>
      <c r="EDH26" s="406" t="n"/>
      <c r="EDI26" s="406" t="n"/>
      <c r="EDJ26" s="406" t="n"/>
      <c r="EDK26" s="406" t="n"/>
      <c r="EDL26" s="406" t="n"/>
      <c r="EDM26" s="406" t="n"/>
      <c r="EDN26" s="406" t="n"/>
      <c r="EDO26" s="406" t="n"/>
      <c r="EDP26" s="406" t="n"/>
      <c r="EDQ26" s="406" t="n"/>
      <c r="EDR26" s="406" t="n"/>
      <c r="EDS26" s="406" t="n"/>
      <c r="EDT26" s="406" t="n"/>
      <c r="EDU26" s="406" t="n"/>
      <c r="EDV26" s="406" t="n"/>
      <c r="EDW26" s="406" t="n"/>
      <c r="EDX26" s="406" t="n"/>
      <c r="EDY26" s="406" t="n"/>
      <c r="EDZ26" s="406" t="n"/>
      <c r="EEA26" s="406" t="n"/>
      <c r="EEB26" s="406" t="n"/>
      <c r="EEC26" s="406" t="n"/>
      <c r="EED26" s="406" t="n"/>
      <c r="EEE26" s="406" t="n"/>
      <c r="EEF26" s="406" t="n"/>
      <c r="EEG26" s="406" t="n"/>
      <c r="EEH26" s="406" t="n"/>
      <c r="EEI26" s="406" t="n"/>
      <c r="EEJ26" s="406" t="n"/>
      <c r="EEK26" s="406" t="n"/>
      <c r="EEL26" s="406" t="n"/>
      <c r="EEM26" s="406" t="n"/>
      <c r="EEN26" s="406" t="n"/>
      <c r="EEO26" s="406" t="n"/>
      <c r="EEP26" s="406" t="n"/>
      <c r="EEQ26" s="406" t="n"/>
      <c r="EER26" s="406" t="n"/>
      <c r="EES26" s="406" t="n"/>
      <c r="EET26" s="406" t="n"/>
      <c r="EEU26" s="406" t="n"/>
      <c r="EEV26" s="406" t="n"/>
      <c r="EEW26" s="406" t="n"/>
      <c r="EEX26" s="406" t="n"/>
      <c r="EEY26" s="406" t="n"/>
      <c r="EEZ26" s="406" t="n"/>
      <c r="EFA26" s="406" t="n"/>
      <c r="EFB26" s="406" t="n"/>
      <c r="EFC26" s="406" t="n"/>
      <c r="EFD26" s="406" t="n"/>
      <c r="EFE26" s="406" t="n"/>
      <c r="EFF26" s="406" t="n"/>
      <c r="EFG26" s="406" t="n"/>
      <c r="EFH26" s="406" t="n"/>
      <c r="EFI26" s="406" t="n"/>
      <c r="EFJ26" s="406" t="n"/>
      <c r="EFK26" s="406" t="n"/>
      <c r="EFL26" s="406" t="n"/>
      <c r="EFM26" s="406" t="n"/>
      <c r="EFN26" s="406" t="n"/>
      <c r="EFO26" s="406" t="n"/>
      <c r="EFP26" s="406" t="n"/>
      <c r="EFQ26" s="406" t="n"/>
      <c r="EFR26" s="406" t="n"/>
      <c r="EFS26" s="406" t="n"/>
      <c r="EFT26" s="406" t="n"/>
      <c r="EFU26" s="406" t="n"/>
      <c r="EFV26" s="406" t="n"/>
      <c r="EFW26" s="406" t="n"/>
      <c r="EFX26" s="406" t="n"/>
      <c r="EFY26" s="406" t="n"/>
      <c r="EFZ26" s="406" t="n"/>
      <c r="EGA26" s="406" t="n"/>
      <c r="EGB26" s="406" t="n"/>
      <c r="EGC26" s="406" t="n"/>
      <c r="EGD26" s="406" t="n"/>
      <c r="EGE26" s="406" t="n"/>
      <c r="EGF26" s="406" t="n"/>
      <c r="EGG26" s="406" t="n"/>
      <c r="EGH26" s="406" t="n"/>
      <c r="EGI26" s="406" t="n"/>
      <c r="EGJ26" s="406" t="n"/>
      <c r="EGK26" s="406" t="n"/>
      <c r="EGL26" s="406" t="n"/>
      <c r="EGM26" s="406" t="n"/>
      <c r="EGN26" s="406" t="n"/>
      <c r="EGO26" s="406" t="n"/>
      <c r="EGP26" s="406" t="n"/>
      <c r="EGQ26" s="406" t="n"/>
      <c r="EGR26" s="406" t="n"/>
      <c r="EGS26" s="406" t="n"/>
      <c r="EGT26" s="406" t="n"/>
      <c r="EGU26" s="406" t="n"/>
      <c r="EGV26" s="406" t="n"/>
      <c r="EGW26" s="406" t="n"/>
      <c r="EGX26" s="406" t="n"/>
      <c r="EGY26" s="406" t="n"/>
      <c r="EGZ26" s="406" t="n"/>
      <c r="EHA26" s="406" t="n"/>
      <c r="EHB26" s="406" t="n"/>
      <c r="EHC26" s="406" t="n"/>
      <c r="EHD26" s="406" t="n"/>
      <c r="EHE26" s="406" t="n"/>
      <c r="EHF26" s="406" t="n"/>
      <c r="EHG26" s="406" t="n"/>
      <c r="EHH26" s="406" t="n"/>
      <c r="EHI26" s="406" t="n"/>
      <c r="EHJ26" s="406" t="n"/>
      <c r="EHK26" s="406" t="n"/>
      <c r="EHL26" s="406" t="n"/>
      <c r="EHM26" s="406" t="n"/>
      <c r="EHN26" s="406" t="n"/>
      <c r="EHO26" s="406" t="n"/>
      <c r="EHP26" s="406" t="n"/>
      <c r="EHQ26" s="406" t="n"/>
      <c r="EHR26" s="406" t="n"/>
      <c r="EHS26" s="406" t="n"/>
      <c r="EHT26" s="406" t="n"/>
      <c r="EHU26" s="406" t="n"/>
      <c r="EHV26" s="406" t="n"/>
      <c r="EHW26" s="406" t="n"/>
      <c r="EHX26" s="406" t="n"/>
      <c r="EHY26" s="406" t="n"/>
      <c r="EHZ26" s="406" t="n"/>
      <c r="EIA26" s="406" t="n"/>
      <c r="EIB26" s="406" t="n"/>
      <c r="EIC26" s="406" t="n"/>
      <c r="EID26" s="406" t="n"/>
      <c r="EIE26" s="406" t="n"/>
      <c r="EIF26" s="406" t="n"/>
      <c r="EIG26" s="406" t="n"/>
      <c r="EIH26" s="406" t="n"/>
      <c r="EII26" s="406" t="n"/>
      <c r="EIJ26" s="406" t="n"/>
      <c r="EIK26" s="406" t="n"/>
      <c r="EIL26" s="406" t="n"/>
      <c r="EIM26" s="406" t="n"/>
      <c r="EIN26" s="406" t="n"/>
      <c r="EIO26" s="406" t="n"/>
      <c r="EIP26" s="406" t="n"/>
      <c r="EIQ26" s="406" t="n"/>
      <c r="EIR26" s="406" t="n"/>
      <c r="EIS26" s="406" t="n"/>
      <c r="EIT26" s="406" t="n"/>
      <c r="EIU26" s="406" t="n"/>
      <c r="EIV26" s="406" t="n"/>
      <c r="EIW26" s="406" t="n"/>
      <c r="EIX26" s="406" t="n"/>
      <c r="EIY26" s="406" t="n"/>
      <c r="EIZ26" s="406" t="n"/>
      <c r="EJA26" s="406" t="n"/>
      <c r="EJB26" s="406" t="n"/>
      <c r="EJC26" s="406" t="n"/>
      <c r="EJD26" s="406" t="n"/>
      <c r="EJE26" s="406" t="n"/>
      <c r="EJF26" s="406" t="n"/>
      <c r="EJG26" s="406" t="n"/>
      <c r="EJH26" s="406" t="n"/>
      <c r="EJI26" s="406" t="n"/>
      <c r="EJJ26" s="406" t="n"/>
      <c r="EJK26" s="406" t="n"/>
      <c r="EJL26" s="406" t="n"/>
      <c r="EJM26" s="406" t="n"/>
      <c r="EJN26" s="406" t="n"/>
      <c r="EJO26" s="406" t="n"/>
      <c r="EJP26" s="406" t="n"/>
      <c r="EJQ26" s="406" t="n"/>
      <c r="EJR26" s="406" t="n"/>
      <c r="EJS26" s="406" t="n"/>
      <c r="EJT26" s="406" t="n"/>
      <c r="EJU26" s="406" t="n"/>
      <c r="EJV26" s="406" t="n"/>
      <c r="EJW26" s="406" t="n"/>
      <c r="EJX26" s="406" t="n"/>
      <c r="EJY26" s="406" t="n"/>
      <c r="EJZ26" s="406" t="n"/>
      <c r="EKA26" s="406" t="n"/>
      <c r="EKB26" s="406" t="n"/>
      <c r="EKC26" s="406" t="n"/>
      <c r="EKD26" s="406" t="n"/>
      <c r="EKE26" s="406" t="n"/>
      <c r="EKF26" s="406" t="n"/>
      <c r="EKG26" s="406" t="n"/>
      <c r="EKH26" s="406" t="n"/>
      <c r="EKI26" s="406" t="n"/>
      <c r="EKJ26" s="406" t="n"/>
      <c r="EKK26" s="406" t="n"/>
      <c r="EKL26" s="406" t="n"/>
      <c r="EKM26" s="406" t="n"/>
      <c r="EKN26" s="406" t="n"/>
      <c r="EKO26" s="406" t="n"/>
      <c r="EKP26" s="406" t="n"/>
      <c r="EKQ26" s="406" t="n"/>
      <c r="EKR26" s="406" t="n"/>
      <c r="EKS26" s="406" t="n"/>
      <c r="EKT26" s="406" t="n"/>
      <c r="EKU26" s="406" t="n"/>
      <c r="EKV26" s="406" t="n"/>
      <c r="EKW26" s="406" t="n"/>
      <c r="EKX26" s="406" t="n"/>
      <c r="EKY26" s="406" t="n"/>
      <c r="EKZ26" s="406" t="n"/>
      <c r="ELA26" s="406" t="n"/>
      <c r="ELB26" s="406" t="n"/>
      <c r="ELC26" s="406" t="n"/>
      <c r="ELD26" s="406" t="n"/>
      <c r="ELE26" s="406" t="n"/>
      <c r="ELF26" s="406" t="n"/>
      <c r="ELG26" s="406" t="n"/>
      <c r="ELH26" s="406" t="n"/>
      <c r="ELI26" s="406" t="n"/>
      <c r="ELJ26" s="406" t="n"/>
      <c r="ELK26" s="406" t="n"/>
      <c r="ELL26" s="406" t="n"/>
      <c r="ELM26" s="406" t="n"/>
      <c r="ELN26" s="406" t="n"/>
      <c r="ELO26" s="406" t="n"/>
      <c r="ELP26" s="406" t="n"/>
      <c r="ELQ26" s="406" t="n"/>
      <c r="ELR26" s="406" t="n"/>
      <c r="ELS26" s="406" t="n"/>
      <c r="ELT26" s="406" t="n"/>
      <c r="ELU26" s="406" t="n"/>
      <c r="ELV26" s="406" t="n"/>
      <c r="ELW26" s="406" t="n"/>
      <c r="ELX26" s="406" t="n"/>
      <c r="ELY26" s="406" t="n"/>
      <c r="ELZ26" s="406" t="n"/>
      <c r="EMA26" s="406" t="n"/>
      <c r="EMB26" s="406" t="n"/>
      <c r="EMC26" s="406" t="n"/>
      <c r="EMD26" s="406" t="n"/>
      <c r="EME26" s="406" t="n"/>
      <c r="EMF26" s="406" t="n"/>
      <c r="EMG26" s="406" t="n"/>
      <c r="EMH26" s="406" t="n"/>
      <c r="EMI26" s="406" t="n"/>
      <c r="EMJ26" s="406" t="n"/>
      <c r="EMK26" s="406" t="n"/>
      <c r="EML26" s="406" t="n"/>
      <c r="EMM26" s="406" t="n"/>
      <c r="EMN26" s="406" t="n"/>
      <c r="EMO26" s="406" t="n"/>
      <c r="EMP26" s="406" t="n"/>
      <c r="EMQ26" s="406" t="n"/>
      <c r="EMR26" s="406" t="n"/>
      <c r="EMS26" s="406" t="n"/>
      <c r="EMT26" s="406" t="n"/>
      <c r="EMU26" s="406" t="n"/>
      <c r="EMV26" s="406" t="n"/>
      <c r="EMW26" s="406" t="n"/>
      <c r="EMX26" s="406" t="n"/>
      <c r="EMY26" s="406" t="n"/>
      <c r="EMZ26" s="406" t="n"/>
      <c r="ENA26" s="406" t="n"/>
      <c r="ENB26" s="406" t="n"/>
      <c r="ENC26" s="406" t="n"/>
      <c r="END26" s="406" t="n"/>
      <c r="ENE26" s="406" t="n"/>
      <c r="ENF26" s="406" t="n"/>
      <c r="ENG26" s="406" t="n"/>
      <c r="ENH26" s="406" t="n"/>
      <c r="ENI26" s="406" t="n"/>
      <c r="ENJ26" s="406" t="n"/>
      <c r="ENK26" s="406" t="n"/>
      <c r="ENL26" s="406" t="n"/>
      <c r="ENM26" s="406" t="n"/>
      <c r="ENN26" s="406" t="n"/>
      <c r="ENO26" s="406" t="n"/>
      <c r="ENP26" s="406" t="n"/>
      <c r="ENQ26" s="406" t="n"/>
      <c r="ENR26" s="406" t="n"/>
      <c r="ENS26" s="406" t="n"/>
      <c r="ENT26" s="406" t="n"/>
      <c r="ENU26" s="406" t="n"/>
      <c r="ENV26" s="406" t="n"/>
      <c r="ENW26" s="406" t="n"/>
      <c r="ENX26" s="406" t="n"/>
      <c r="ENY26" s="406" t="n"/>
      <c r="ENZ26" s="406" t="n"/>
      <c r="EOA26" s="406" t="n"/>
      <c r="EOB26" s="406" t="n"/>
      <c r="EOC26" s="406" t="n"/>
      <c r="EOD26" s="406" t="n"/>
      <c r="EOE26" s="406" t="n"/>
      <c r="EOF26" s="406" t="n"/>
      <c r="EOG26" s="406" t="n"/>
      <c r="EOH26" s="406" t="n"/>
      <c r="EOI26" s="406" t="n"/>
      <c r="EOJ26" s="406" t="n"/>
      <c r="EOK26" s="406" t="n"/>
      <c r="EOL26" s="406" t="n"/>
      <c r="EOM26" s="406" t="n"/>
      <c r="EON26" s="406" t="n"/>
      <c r="EOO26" s="406" t="n"/>
      <c r="EOP26" s="406" t="n"/>
      <c r="EOQ26" s="406" t="n"/>
      <c r="EOR26" s="406" t="n"/>
      <c r="EOS26" s="406" t="n"/>
      <c r="EOT26" s="406" t="n"/>
      <c r="EOU26" s="406" t="n"/>
      <c r="EOV26" s="406" t="n"/>
      <c r="EOW26" s="406" t="n"/>
      <c r="EOX26" s="406" t="n"/>
      <c r="EOY26" s="406" t="n"/>
      <c r="EOZ26" s="406" t="n"/>
      <c r="EPA26" s="406" t="n"/>
      <c r="EPB26" s="406" t="n"/>
      <c r="EPC26" s="406" t="n"/>
      <c r="EPD26" s="406" t="n"/>
      <c r="EPE26" s="406" t="n"/>
      <c r="EPF26" s="406" t="n"/>
      <c r="EPG26" s="406" t="n"/>
      <c r="EPH26" s="406" t="n"/>
      <c r="EPI26" s="406" t="n"/>
      <c r="EPJ26" s="406" t="n"/>
      <c r="EPK26" s="406" t="n"/>
      <c r="EPL26" s="406" t="n"/>
      <c r="EPM26" s="406" t="n"/>
      <c r="EPN26" s="406" t="n"/>
      <c r="EPO26" s="406" t="n"/>
      <c r="EPP26" s="406" t="n"/>
      <c r="EPQ26" s="406" t="n"/>
      <c r="EPR26" s="406" t="n"/>
      <c r="EPS26" s="406" t="n"/>
      <c r="EPT26" s="406" t="n"/>
      <c r="EPU26" s="406" t="n"/>
      <c r="EPV26" s="406" t="n"/>
      <c r="EPW26" s="406" t="n"/>
      <c r="EPX26" s="406" t="n"/>
      <c r="EPY26" s="406" t="n"/>
      <c r="EPZ26" s="406" t="n"/>
      <c r="EQA26" s="406" t="n"/>
      <c r="EQB26" s="406" t="n"/>
      <c r="EQC26" s="406" t="n"/>
      <c r="EQD26" s="406" t="n"/>
      <c r="EQE26" s="406" t="n"/>
      <c r="EQF26" s="406" t="n"/>
      <c r="EQG26" s="406" t="n"/>
      <c r="EQH26" s="406" t="n"/>
      <c r="EQI26" s="406" t="n"/>
      <c r="EQJ26" s="406" t="n"/>
      <c r="EQK26" s="406" t="n"/>
      <c r="EQL26" s="406" t="n"/>
      <c r="EQM26" s="406" t="n"/>
      <c r="EQN26" s="406" t="n"/>
      <c r="EQO26" s="406" t="n"/>
      <c r="EQP26" s="406" t="n"/>
      <c r="EQQ26" s="406" t="n"/>
      <c r="EQR26" s="406" t="n"/>
      <c r="EQS26" s="406" t="n"/>
      <c r="EQT26" s="406" t="n"/>
      <c r="EQU26" s="406" t="n"/>
      <c r="EQV26" s="406" t="n"/>
      <c r="EQW26" s="406" t="n"/>
      <c r="EQX26" s="406" t="n"/>
      <c r="EQY26" s="406" t="n"/>
      <c r="EQZ26" s="406" t="n"/>
      <c r="ERA26" s="406" t="n"/>
      <c r="ERB26" s="406" t="n"/>
      <c r="ERC26" s="406" t="n"/>
      <c r="ERD26" s="406" t="n"/>
      <c r="ERE26" s="406" t="n"/>
      <c r="ERF26" s="406" t="n"/>
      <c r="ERG26" s="406" t="n"/>
      <c r="ERH26" s="406" t="n"/>
      <c r="ERI26" s="406" t="n"/>
      <c r="ERJ26" s="406" t="n"/>
      <c r="ERK26" s="406" t="n"/>
      <c r="ERL26" s="406" t="n"/>
      <c r="ERM26" s="406" t="n"/>
      <c r="ERN26" s="406" t="n"/>
      <c r="ERO26" s="406" t="n"/>
      <c r="ERP26" s="406" t="n"/>
      <c r="ERQ26" s="406" t="n"/>
      <c r="ERR26" s="406" t="n"/>
      <c r="ERS26" s="406" t="n"/>
      <c r="ERT26" s="406" t="n"/>
      <c r="ERU26" s="406" t="n"/>
      <c r="ERV26" s="406" t="n"/>
      <c r="ERW26" s="406" t="n"/>
      <c r="ERX26" s="406" t="n"/>
      <c r="ERY26" s="406" t="n"/>
      <c r="ERZ26" s="406" t="n"/>
      <c r="ESA26" s="406" t="n"/>
      <c r="ESB26" s="406" t="n"/>
      <c r="ESC26" s="406" t="n"/>
      <c r="ESD26" s="406" t="n"/>
      <c r="ESE26" s="406" t="n"/>
      <c r="ESF26" s="406" t="n"/>
      <c r="ESG26" s="406" t="n"/>
      <c r="ESH26" s="406" t="n"/>
      <c r="ESI26" s="406" t="n"/>
      <c r="ESJ26" s="406" t="n"/>
      <c r="ESK26" s="406" t="n"/>
      <c r="ESL26" s="406" t="n"/>
      <c r="ESM26" s="406" t="n"/>
      <c r="ESN26" s="406" t="n"/>
      <c r="ESO26" s="406" t="n"/>
      <c r="ESP26" s="406" t="n"/>
      <c r="ESQ26" s="406" t="n"/>
      <c r="ESR26" s="406" t="n"/>
      <c r="ESS26" s="406" t="n"/>
      <c r="EST26" s="406" t="n"/>
      <c r="ESU26" s="406" t="n"/>
      <c r="ESV26" s="406" t="n"/>
      <c r="ESW26" s="406" t="n"/>
      <c r="ESX26" s="406" t="n"/>
      <c r="ESY26" s="406" t="n"/>
      <c r="ESZ26" s="406" t="n"/>
      <c r="ETA26" s="406" t="n"/>
      <c r="ETB26" s="406" t="n"/>
      <c r="ETC26" s="406" t="n"/>
      <c r="ETD26" s="406" t="n"/>
      <c r="ETE26" s="406" t="n"/>
      <c r="ETF26" s="406" t="n"/>
      <c r="ETG26" s="406" t="n"/>
      <c r="ETH26" s="406" t="n"/>
      <c r="ETI26" s="406" t="n"/>
      <c r="ETJ26" s="406" t="n"/>
      <c r="ETK26" s="406" t="n"/>
      <c r="ETL26" s="406" t="n"/>
      <c r="ETM26" s="406" t="n"/>
      <c r="ETN26" s="406" t="n"/>
      <c r="ETO26" s="406" t="n"/>
      <c r="ETP26" s="406" t="n"/>
      <c r="ETQ26" s="406" t="n"/>
      <c r="ETR26" s="406" t="n"/>
      <c r="ETS26" s="406" t="n"/>
      <c r="ETT26" s="406" t="n"/>
      <c r="ETU26" s="406" t="n"/>
      <c r="ETV26" s="406" t="n"/>
      <c r="ETW26" s="406" t="n"/>
      <c r="ETX26" s="406" t="n"/>
      <c r="ETY26" s="406" t="n"/>
      <c r="ETZ26" s="406" t="n"/>
      <c r="EUA26" s="406" t="n"/>
      <c r="EUB26" s="406" t="n"/>
      <c r="EUC26" s="406" t="n"/>
      <c r="EUD26" s="406" t="n"/>
      <c r="EUE26" s="406" t="n"/>
      <c r="EUF26" s="406" t="n"/>
      <c r="EUG26" s="406" t="n"/>
      <c r="EUH26" s="406" t="n"/>
      <c r="EUI26" s="406" t="n"/>
      <c r="EUJ26" s="406" t="n"/>
      <c r="EUK26" s="406" t="n"/>
      <c r="EUL26" s="406" t="n"/>
      <c r="EUM26" s="406" t="n"/>
      <c r="EUN26" s="406" t="n"/>
      <c r="EUO26" s="406" t="n"/>
      <c r="EUP26" s="406" t="n"/>
      <c r="EUQ26" s="406" t="n"/>
      <c r="EUR26" s="406" t="n"/>
      <c r="EUS26" s="406" t="n"/>
      <c r="EUT26" s="406" t="n"/>
      <c r="EUU26" s="406" t="n"/>
      <c r="EUV26" s="406" t="n"/>
      <c r="EUW26" s="406" t="n"/>
      <c r="EUX26" s="406" t="n"/>
      <c r="EUY26" s="406" t="n"/>
      <c r="EUZ26" s="406" t="n"/>
      <c r="EVA26" s="406" t="n"/>
      <c r="EVB26" s="406" t="n"/>
      <c r="EVC26" s="406" t="n"/>
      <c r="EVD26" s="406" t="n"/>
      <c r="EVE26" s="406" t="n"/>
      <c r="EVF26" s="406" t="n"/>
      <c r="EVG26" s="406" t="n"/>
      <c r="EVH26" s="406" t="n"/>
      <c r="EVI26" s="406" t="n"/>
      <c r="EVJ26" s="406" t="n"/>
      <c r="EVK26" s="406" t="n"/>
      <c r="EVL26" s="406" t="n"/>
      <c r="EVM26" s="406" t="n"/>
      <c r="EVN26" s="406" t="n"/>
      <c r="EVO26" s="406" t="n"/>
      <c r="EVP26" s="406" t="n"/>
      <c r="EVQ26" s="406" t="n"/>
      <c r="EVR26" s="406" t="n"/>
      <c r="EVS26" s="406" t="n"/>
      <c r="EVT26" s="406" t="n"/>
      <c r="EVU26" s="406" t="n"/>
      <c r="EVV26" s="406" t="n"/>
      <c r="EVW26" s="406" t="n"/>
      <c r="EVX26" s="406" t="n"/>
      <c r="EVY26" s="406" t="n"/>
      <c r="EVZ26" s="406" t="n"/>
      <c r="EWA26" s="406" t="n"/>
      <c r="EWB26" s="406" t="n"/>
      <c r="EWC26" s="406" t="n"/>
      <c r="EWD26" s="406" t="n"/>
      <c r="EWE26" s="406" t="n"/>
      <c r="EWF26" s="406" t="n"/>
      <c r="EWG26" s="406" t="n"/>
      <c r="EWH26" s="406" t="n"/>
      <c r="EWI26" s="406" t="n"/>
      <c r="EWJ26" s="406" t="n"/>
      <c r="EWK26" s="406" t="n"/>
      <c r="EWL26" s="406" t="n"/>
      <c r="EWM26" s="406" t="n"/>
      <c r="EWN26" s="406" t="n"/>
      <c r="EWO26" s="406" t="n"/>
      <c r="EWP26" s="406" t="n"/>
      <c r="EWQ26" s="406" t="n"/>
      <c r="EWR26" s="406" t="n"/>
      <c r="EWS26" s="406" t="n"/>
      <c r="EWT26" s="406" t="n"/>
      <c r="EWU26" s="406" t="n"/>
      <c r="EWV26" s="406" t="n"/>
      <c r="EWW26" s="406" t="n"/>
      <c r="EWX26" s="406" t="n"/>
      <c r="EWY26" s="406" t="n"/>
      <c r="EWZ26" s="406" t="n"/>
      <c r="EXA26" s="406" t="n"/>
      <c r="EXB26" s="406" t="n"/>
      <c r="EXC26" s="406" t="n"/>
      <c r="EXD26" s="406" t="n"/>
      <c r="EXE26" s="406" t="n"/>
      <c r="EXF26" s="406" t="n"/>
      <c r="EXG26" s="406" t="n"/>
      <c r="EXH26" s="406" t="n"/>
      <c r="EXI26" s="406" t="n"/>
      <c r="EXJ26" s="406" t="n"/>
      <c r="EXK26" s="406" t="n"/>
      <c r="EXL26" s="406" t="n"/>
      <c r="EXM26" s="406" t="n"/>
      <c r="EXN26" s="406" t="n"/>
      <c r="EXO26" s="406" t="n"/>
      <c r="EXP26" s="406" t="n"/>
      <c r="EXQ26" s="406" t="n"/>
      <c r="EXR26" s="406" t="n"/>
      <c r="EXS26" s="406" t="n"/>
      <c r="EXT26" s="406" t="n"/>
      <c r="EXU26" s="406" t="n"/>
      <c r="EXV26" s="406" t="n"/>
      <c r="EXW26" s="406" t="n"/>
      <c r="EXX26" s="406" t="n"/>
      <c r="EXY26" s="406" t="n"/>
      <c r="EXZ26" s="406" t="n"/>
      <c r="EYA26" s="406" t="n"/>
      <c r="EYB26" s="406" t="n"/>
      <c r="EYC26" s="406" t="n"/>
      <c r="EYD26" s="406" t="n"/>
      <c r="EYE26" s="406" t="n"/>
      <c r="EYF26" s="406" t="n"/>
      <c r="EYG26" s="406" t="n"/>
      <c r="EYH26" s="406" t="n"/>
      <c r="EYI26" s="406" t="n"/>
      <c r="EYJ26" s="406" t="n"/>
      <c r="EYK26" s="406" t="n"/>
      <c r="EYL26" s="406" t="n"/>
      <c r="EYM26" s="406" t="n"/>
      <c r="EYN26" s="406" t="n"/>
      <c r="EYO26" s="406" t="n"/>
      <c r="EYP26" s="406" t="n"/>
      <c r="EYQ26" s="406" t="n"/>
      <c r="EYR26" s="406" t="n"/>
      <c r="EYS26" s="406" t="n"/>
      <c r="EYT26" s="406" t="n"/>
      <c r="EYU26" s="406" t="n"/>
      <c r="EYV26" s="406" t="n"/>
      <c r="EYW26" s="406" t="n"/>
      <c r="EYX26" s="406" t="n"/>
      <c r="EYY26" s="406" t="n"/>
      <c r="EYZ26" s="406" t="n"/>
      <c r="EZA26" s="406" t="n"/>
      <c r="EZB26" s="406" t="n"/>
      <c r="EZC26" s="406" t="n"/>
      <c r="EZD26" s="406" t="n"/>
      <c r="EZE26" s="406" t="n"/>
      <c r="EZF26" s="406" t="n"/>
      <c r="EZG26" s="406" t="n"/>
      <c r="EZH26" s="406" t="n"/>
      <c r="EZI26" s="406" t="n"/>
      <c r="EZJ26" s="406" t="n"/>
      <c r="EZK26" s="406" t="n"/>
      <c r="EZL26" s="406" t="n"/>
      <c r="EZM26" s="406" t="n"/>
      <c r="EZN26" s="406" t="n"/>
      <c r="EZO26" s="406" t="n"/>
      <c r="EZP26" s="406" t="n"/>
      <c r="EZQ26" s="406" t="n"/>
      <c r="EZR26" s="406" t="n"/>
      <c r="EZS26" s="406" t="n"/>
      <c r="EZT26" s="406" t="n"/>
      <c r="EZU26" s="406" t="n"/>
      <c r="EZV26" s="406" t="n"/>
      <c r="EZW26" s="406" t="n"/>
      <c r="EZX26" s="406" t="n"/>
      <c r="EZY26" s="406" t="n"/>
      <c r="EZZ26" s="406" t="n"/>
      <c r="FAA26" s="406" t="n"/>
      <c r="FAB26" s="406" t="n"/>
      <c r="FAC26" s="406" t="n"/>
      <c r="FAD26" s="406" t="n"/>
      <c r="FAE26" s="406" t="n"/>
      <c r="FAF26" s="406" t="n"/>
      <c r="FAG26" s="406" t="n"/>
      <c r="FAH26" s="406" t="n"/>
      <c r="FAI26" s="406" t="n"/>
      <c r="FAJ26" s="406" t="n"/>
      <c r="FAK26" s="406" t="n"/>
      <c r="FAL26" s="406" t="n"/>
      <c r="FAM26" s="406" t="n"/>
      <c r="FAN26" s="406" t="n"/>
      <c r="FAO26" s="406" t="n"/>
      <c r="FAP26" s="406" t="n"/>
      <c r="FAQ26" s="406" t="n"/>
      <c r="FAR26" s="406" t="n"/>
      <c r="FAS26" s="406" t="n"/>
      <c r="FAT26" s="406" t="n"/>
      <c r="FAU26" s="406" t="n"/>
      <c r="FAV26" s="406" t="n"/>
      <c r="FAW26" s="406" t="n"/>
      <c r="FAX26" s="406" t="n"/>
      <c r="FAY26" s="406" t="n"/>
      <c r="FAZ26" s="406" t="n"/>
      <c r="FBA26" s="406" t="n"/>
      <c r="FBB26" s="406" t="n"/>
      <c r="FBC26" s="406" t="n"/>
      <c r="FBD26" s="406" t="n"/>
      <c r="FBE26" s="406" t="n"/>
      <c r="FBF26" s="406" t="n"/>
      <c r="FBG26" s="406" t="n"/>
      <c r="FBH26" s="406" t="n"/>
      <c r="FBI26" s="406" t="n"/>
      <c r="FBJ26" s="406" t="n"/>
      <c r="FBK26" s="406" t="n"/>
      <c r="FBL26" s="406" t="n"/>
      <c r="FBM26" s="406" t="n"/>
      <c r="FBN26" s="406" t="n"/>
      <c r="FBO26" s="406" t="n"/>
      <c r="FBP26" s="406" t="n"/>
      <c r="FBQ26" s="406" t="n"/>
      <c r="FBR26" s="406" t="n"/>
      <c r="FBS26" s="406" t="n"/>
      <c r="FBT26" s="406" t="n"/>
      <c r="FBU26" s="406" t="n"/>
      <c r="FBV26" s="406" t="n"/>
      <c r="FBW26" s="406" t="n"/>
      <c r="FBX26" s="406" t="n"/>
      <c r="FBY26" s="406" t="n"/>
      <c r="FBZ26" s="406" t="n"/>
      <c r="FCA26" s="406" t="n"/>
      <c r="FCB26" s="406" t="n"/>
      <c r="FCC26" s="406" t="n"/>
      <c r="FCD26" s="406" t="n"/>
      <c r="FCE26" s="406" t="n"/>
      <c r="FCF26" s="406" t="n"/>
      <c r="FCG26" s="406" t="n"/>
      <c r="FCH26" s="406" t="n"/>
      <c r="FCI26" s="406" t="n"/>
      <c r="FCJ26" s="406" t="n"/>
      <c r="FCK26" s="406" t="n"/>
      <c r="FCL26" s="406" t="n"/>
      <c r="FCM26" s="406" t="n"/>
      <c r="FCN26" s="406" t="n"/>
      <c r="FCO26" s="406" t="n"/>
      <c r="FCP26" s="406" t="n"/>
      <c r="FCQ26" s="406" t="n"/>
      <c r="FCR26" s="406" t="n"/>
      <c r="FCS26" s="406" t="n"/>
      <c r="FCT26" s="406" t="n"/>
      <c r="FCU26" s="406" t="n"/>
      <c r="FCV26" s="406" t="n"/>
      <c r="FCW26" s="406" t="n"/>
      <c r="FCX26" s="406" t="n"/>
      <c r="FCY26" s="406" t="n"/>
      <c r="FCZ26" s="406" t="n"/>
      <c r="FDA26" s="406" t="n"/>
      <c r="FDB26" s="406" t="n"/>
      <c r="FDC26" s="406" t="n"/>
      <c r="FDD26" s="406" t="n"/>
      <c r="FDE26" s="406" t="n"/>
      <c r="FDF26" s="406" t="n"/>
      <c r="FDG26" s="406" t="n"/>
      <c r="FDH26" s="406" t="n"/>
      <c r="FDI26" s="406" t="n"/>
      <c r="FDJ26" s="406" t="n"/>
      <c r="FDK26" s="406" t="n"/>
      <c r="FDL26" s="406" t="n"/>
      <c r="FDM26" s="406" t="n"/>
      <c r="FDN26" s="406" t="n"/>
      <c r="FDO26" s="406" t="n"/>
      <c r="FDP26" s="406" t="n"/>
      <c r="FDQ26" s="406" t="n"/>
      <c r="FDR26" s="406" t="n"/>
      <c r="FDS26" s="406" t="n"/>
      <c r="FDT26" s="406" t="n"/>
      <c r="FDU26" s="406" t="n"/>
      <c r="FDV26" s="406" t="n"/>
      <c r="FDW26" s="406" t="n"/>
      <c r="FDX26" s="406" t="n"/>
      <c r="FDY26" s="406" t="n"/>
      <c r="FDZ26" s="406" t="n"/>
      <c r="FEA26" s="406" t="n"/>
      <c r="FEB26" s="406" t="n"/>
      <c r="FEC26" s="406" t="n"/>
      <c r="FED26" s="406" t="n"/>
      <c r="FEE26" s="406" t="n"/>
      <c r="FEF26" s="406" t="n"/>
      <c r="FEG26" s="406" t="n"/>
      <c r="FEH26" s="406" t="n"/>
      <c r="FEI26" s="406" t="n"/>
      <c r="FEJ26" s="406" t="n"/>
      <c r="FEK26" s="406" t="n"/>
      <c r="FEL26" s="406" t="n"/>
      <c r="FEM26" s="406" t="n"/>
      <c r="FEN26" s="406" t="n"/>
      <c r="FEO26" s="406" t="n"/>
      <c r="FEP26" s="406" t="n"/>
      <c r="FEQ26" s="406" t="n"/>
      <c r="FER26" s="406" t="n"/>
      <c r="FES26" s="406" t="n"/>
      <c r="FET26" s="406" t="n"/>
      <c r="FEU26" s="406" t="n"/>
      <c r="FEV26" s="406" t="n"/>
      <c r="FEW26" s="406" t="n"/>
      <c r="FEX26" s="406" t="n"/>
      <c r="FEY26" s="406" t="n"/>
      <c r="FEZ26" s="406" t="n"/>
      <c r="FFA26" s="406" t="n"/>
      <c r="FFB26" s="406" t="n"/>
      <c r="FFC26" s="406" t="n"/>
      <c r="FFD26" s="406" t="n"/>
      <c r="FFE26" s="406" t="n"/>
      <c r="FFF26" s="406" t="n"/>
      <c r="FFG26" s="406" t="n"/>
      <c r="FFH26" s="406" t="n"/>
      <c r="FFI26" s="406" t="n"/>
      <c r="FFJ26" s="406" t="n"/>
      <c r="FFK26" s="406" t="n"/>
      <c r="FFL26" s="406" t="n"/>
      <c r="FFM26" s="406" t="n"/>
      <c r="FFN26" s="406" t="n"/>
      <c r="FFO26" s="406" t="n"/>
      <c r="FFP26" s="406" t="n"/>
      <c r="FFQ26" s="406" t="n"/>
      <c r="FFR26" s="406" t="n"/>
      <c r="FFS26" s="406" t="n"/>
      <c r="FFT26" s="406" t="n"/>
      <c r="FFU26" s="406" t="n"/>
      <c r="FFV26" s="406" t="n"/>
      <c r="FFW26" s="406" t="n"/>
      <c r="FFX26" s="406" t="n"/>
      <c r="FFY26" s="406" t="n"/>
      <c r="FFZ26" s="406" t="n"/>
      <c r="FGA26" s="406" t="n"/>
      <c r="FGB26" s="406" t="n"/>
      <c r="FGC26" s="406" t="n"/>
      <c r="FGD26" s="406" t="n"/>
      <c r="FGE26" s="406" t="n"/>
      <c r="FGF26" s="406" t="n"/>
      <c r="FGG26" s="406" t="n"/>
      <c r="FGH26" s="406" t="n"/>
      <c r="FGI26" s="406" t="n"/>
      <c r="FGJ26" s="406" t="n"/>
      <c r="FGK26" s="406" t="n"/>
      <c r="FGL26" s="406" t="n"/>
      <c r="FGM26" s="406" t="n"/>
      <c r="FGN26" s="406" t="n"/>
      <c r="FGO26" s="406" t="n"/>
      <c r="FGP26" s="406" t="n"/>
      <c r="FGQ26" s="406" t="n"/>
      <c r="FGR26" s="406" t="n"/>
      <c r="FGS26" s="406" t="n"/>
      <c r="FGT26" s="406" t="n"/>
      <c r="FGU26" s="406" t="n"/>
      <c r="FGV26" s="406" t="n"/>
      <c r="FGW26" s="406" t="n"/>
      <c r="FGX26" s="406" t="n"/>
      <c r="FGY26" s="406" t="n"/>
      <c r="FGZ26" s="406" t="n"/>
      <c r="FHA26" s="406" t="n"/>
      <c r="FHB26" s="406" t="n"/>
      <c r="FHC26" s="406" t="n"/>
      <c r="FHD26" s="406" t="n"/>
      <c r="FHE26" s="406" t="n"/>
      <c r="FHF26" s="406" t="n"/>
      <c r="FHG26" s="406" t="n"/>
      <c r="FHH26" s="406" t="n"/>
      <c r="FHI26" s="406" t="n"/>
      <c r="FHJ26" s="406" t="n"/>
      <c r="FHK26" s="406" t="n"/>
      <c r="FHL26" s="406" t="n"/>
      <c r="FHM26" s="406" t="n"/>
      <c r="FHN26" s="406" t="n"/>
      <c r="FHO26" s="406" t="n"/>
      <c r="FHP26" s="406" t="n"/>
      <c r="FHQ26" s="406" t="n"/>
      <c r="FHR26" s="406" t="n"/>
      <c r="FHS26" s="406" t="n"/>
      <c r="FHT26" s="406" t="n"/>
      <c r="FHU26" s="406" t="n"/>
      <c r="FHV26" s="406" t="n"/>
      <c r="FHW26" s="406" t="n"/>
      <c r="FHX26" s="406" t="n"/>
      <c r="FHY26" s="406" t="n"/>
      <c r="FHZ26" s="406" t="n"/>
      <c r="FIA26" s="406" t="n"/>
      <c r="FIB26" s="406" t="n"/>
      <c r="FIC26" s="406" t="n"/>
      <c r="FID26" s="406" t="n"/>
      <c r="FIE26" s="406" t="n"/>
      <c r="FIF26" s="406" t="n"/>
      <c r="FIG26" s="406" t="n"/>
      <c r="FIH26" s="406" t="n"/>
      <c r="FII26" s="406" t="n"/>
      <c r="FIJ26" s="406" t="n"/>
      <c r="FIK26" s="406" t="n"/>
      <c r="FIL26" s="406" t="n"/>
      <c r="FIM26" s="406" t="n"/>
      <c r="FIN26" s="406" t="n"/>
      <c r="FIO26" s="406" t="n"/>
      <c r="FIP26" s="406" t="n"/>
      <c r="FIQ26" s="406" t="n"/>
      <c r="FIR26" s="406" t="n"/>
      <c r="FIS26" s="406" t="n"/>
      <c r="FIT26" s="406" t="n"/>
      <c r="FIU26" s="406" t="n"/>
      <c r="FIV26" s="406" t="n"/>
      <c r="FIW26" s="406" t="n"/>
      <c r="FIX26" s="406" t="n"/>
      <c r="FIY26" s="406" t="n"/>
      <c r="FIZ26" s="406" t="n"/>
      <c r="FJA26" s="406" t="n"/>
      <c r="FJB26" s="406" t="n"/>
      <c r="FJC26" s="406" t="n"/>
      <c r="FJD26" s="406" t="n"/>
      <c r="FJE26" s="406" t="n"/>
      <c r="FJF26" s="406" t="n"/>
      <c r="FJG26" s="406" t="n"/>
      <c r="FJH26" s="406" t="n"/>
      <c r="FJI26" s="406" t="n"/>
      <c r="FJJ26" s="406" t="n"/>
      <c r="FJK26" s="406" t="n"/>
      <c r="FJL26" s="406" t="n"/>
      <c r="FJM26" s="406" t="n"/>
      <c r="FJN26" s="406" t="n"/>
      <c r="FJO26" s="406" t="n"/>
      <c r="FJP26" s="406" t="n"/>
      <c r="FJQ26" s="406" t="n"/>
      <c r="FJR26" s="406" t="n"/>
      <c r="FJS26" s="406" t="n"/>
      <c r="FJT26" s="406" t="n"/>
      <c r="FJU26" s="406" t="n"/>
      <c r="FJV26" s="406" t="n"/>
      <c r="FJW26" s="406" t="n"/>
      <c r="FJX26" s="406" t="n"/>
      <c r="FJY26" s="406" t="n"/>
      <c r="FJZ26" s="406" t="n"/>
      <c r="FKA26" s="406" t="n"/>
      <c r="FKB26" s="406" t="n"/>
      <c r="FKC26" s="406" t="n"/>
      <c r="FKD26" s="406" t="n"/>
      <c r="FKE26" s="406" t="n"/>
      <c r="FKF26" s="406" t="n"/>
      <c r="FKG26" s="406" t="n"/>
      <c r="FKH26" s="406" t="n"/>
      <c r="FKI26" s="406" t="n"/>
      <c r="FKJ26" s="406" t="n"/>
      <c r="FKK26" s="406" t="n"/>
      <c r="FKL26" s="406" t="n"/>
      <c r="FKM26" s="406" t="n"/>
      <c r="FKN26" s="406" t="n"/>
      <c r="FKO26" s="406" t="n"/>
      <c r="FKP26" s="406" t="n"/>
      <c r="FKQ26" s="406" t="n"/>
      <c r="FKR26" s="406" t="n"/>
      <c r="FKS26" s="406" t="n"/>
      <c r="FKT26" s="406" t="n"/>
      <c r="FKU26" s="406" t="n"/>
      <c r="FKV26" s="406" t="n"/>
      <c r="FKW26" s="406" t="n"/>
      <c r="FKX26" s="406" t="n"/>
      <c r="FKY26" s="406" t="n"/>
      <c r="FKZ26" s="406" t="n"/>
      <c r="FLA26" s="406" t="n"/>
      <c r="FLB26" s="406" t="n"/>
      <c r="FLC26" s="406" t="n"/>
      <c r="FLD26" s="406" t="n"/>
      <c r="FLE26" s="406" t="n"/>
      <c r="FLF26" s="406" t="n"/>
      <c r="FLG26" s="406" t="n"/>
      <c r="FLH26" s="406" t="n"/>
      <c r="FLI26" s="406" t="n"/>
      <c r="FLJ26" s="406" t="n"/>
      <c r="FLK26" s="406" t="n"/>
      <c r="FLL26" s="406" t="n"/>
      <c r="FLM26" s="406" t="n"/>
      <c r="FLN26" s="406" t="n"/>
      <c r="FLO26" s="406" t="n"/>
      <c r="FLP26" s="406" t="n"/>
      <c r="FLQ26" s="406" t="n"/>
      <c r="FLR26" s="406" t="n"/>
      <c r="FLS26" s="406" t="n"/>
      <c r="FLT26" s="406" t="n"/>
      <c r="FLU26" s="406" t="n"/>
      <c r="FLV26" s="406" t="n"/>
      <c r="FLW26" s="406" t="n"/>
      <c r="FLX26" s="406" t="n"/>
      <c r="FLY26" s="406" t="n"/>
      <c r="FLZ26" s="406" t="n"/>
      <c r="FMA26" s="406" t="n"/>
      <c r="FMB26" s="406" t="n"/>
      <c r="FMC26" s="406" t="n"/>
      <c r="FMD26" s="406" t="n"/>
      <c r="FME26" s="406" t="n"/>
      <c r="FMF26" s="406" t="n"/>
      <c r="FMG26" s="406" t="n"/>
      <c r="FMH26" s="406" t="n"/>
      <c r="FMI26" s="406" t="n"/>
      <c r="FMJ26" s="406" t="n"/>
      <c r="FMK26" s="406" t="n"/>
      <c r="FML26" s="406" t="n"/>
      <c r="FMM26" s="406" t="n"/>
      <c r="FMN26" s="406" t="n"/>
      <c r="FMO26" s="406" t="n"/>
      <c r="FMP26" s="406" t="n"/>
      <c r="FMQ26" s="406" t="n"/>
      <c r="FMR26" s="406" t="n"/>
      <c r="FMS26" s="406" t="n"/>
      <c r="FMT26" s="406" t="n"/>
      <c r="FMU26" s="406" t="n"/>
      <c r="FMV26" s="406" t="n"/>
      <c r="FMW26" s="406" t="n"/>
      <c r="FMX26" s="406" t="n"/>
      <c r="FMY26" s="406" t="n"/>
      <c r="FMZ26" s="406" t="n"/>
      <c r="FNA26" s="406" t="n"/>
      <c r="FNB26" s="406" t="n"/>
      <c r="FNC26" s="406" t="n"/>
      <c r="FND26" s="406" t="n"/>
      <c r="FNE26" s="406" t="n"/>
      <c r="FNF26" s="406" t="n"/>
      <c r="FNG26" s="406" t="n"/>
      <c r="FNH26" s="406" t="n"/>
      <c r="FNI26" s="406" t="n"/>
      <c r="FNJ26" s="406" t="n"/>
      <c r="FNK26" s="406" t="n"/>
      <c r="FNL26" s="406" t="n"/>
      <c r="FNM26" s="406" t="n"/>
      <c r="FNN26" s="406" t="n"/>
      <c r="FNO26" s="406" t="n"/>
      <c r="FNP26" s="406" t="n"/>
      <c r="FNQ26" s="406" t="n"/>
      <c r="FNR26" s="406" t="n"/>
      <c r="FNS26" s="406" t="n"/>
      <c r="FNT26" s="406" t="n"/>
      <c r="FNU26" s="406" t="n"/>
      <c r="FNV26" s="406" t="n"/>
      <c r="FNW26" s="406" t="n"/>
      <c r="FNX26" s="406" t="n"/>
      <c r="FNY26" s="406" t="n"/>
      <c r="FNZ26" s="406" t="n"/>
      <c r="FOA26" s="406" t="n"/>
      <c r="FOB26" s="406" t="n"/>
      <c r="FOC26" s="406" t="n"/>
      <c r="FOD26" s="406" t="n"/>
      <c r="FOE26" s="406" t="n"/>
      <c r="FOF26" s="406" t="n"/>
      <c r="FOG26" s="406" t="n"/>
      <c r="FOH26" s="406" t="n"/>
      <c r="FOI26" s="406" t="n"/>
      <c r="FOJ26" s="406" t="n"/>
      <c r="FOK26" s="406" t="n"/>
      <c r="FOL26" s="406" t="n"/>
      <c r="FOM26" s="406" t="n"/>
      <c r="FON26" s="406" t="n"/>
      <c r="FOO26" s="406" t="n"/>
      <c r="FOP26" s="406" t="n"/>
      <c r="FOQ26" s="406" t="n"/>
      <c r="FOR26" s="406" t="n"/>
      <c r="FOS26" s="406" t="n"/>
      <c r="FOT26" s="406" t="n"/>
      <c r="FOU26" s="406" t="n"/>
      <c r="FOV26" s="406" t="n"/>
      <c r="FOW26" s="406" t="n"/>
      <c r="FOX26" s="406" t="n"/>
      <c r="FOY26" s="406" t="n"/>
      <c r="FOZ26" s="406" t="n"/>
      <c r="FPA26" s="406" t="n"/>
      <c r="FPB26" s="406" t="n"/>
      <c r="FPC26" s="406" t="n"/>
      <c r="FPD26" s="406" t="n"/>
      <c r="FPE26" s="406" t="n"/>
      <c r="FPF26" s="406" t="n"/>
      <c r="FPG26" s="406" t="n"/>
      <c r="FPH26" s="406" t="n"/>
      <c r="FPI26" s="406" t="n"/>
      <c r="FPJ26" s="406" t="n"/>
      <c r="FPK26" s="406" t="n"/>
      <c r="FPL26" s="406" t="n"/>
      <c r="FPM26" s="406" t="n"/>
      <c r="FPN26" s="406" t="n"/>
      <c r="FPO26" s="406" t="n"/>
      <c r="FPP26" s="406" t="n"/>
      <c r="FPQ26" s="406" t="n"/>
      <c r="FPR26" s="406" t="n"/>
      <c r="FPS26" s="406" t="n"/>
      <c r="FPT26" s="406" t="n"/>
      <c r="FPU26" s="406" t="n"/>
      <c r="FPV26" s="406" t="n"/>
      <c r="FPW26" s="406" t="n"/>
      <c r="FPX26" s="406" t="n"/>
      <c r="FPY26" s="406" t="n"/>
      <c r="FPZ26" s="406" t="n"/>
      <c r="FQA26" s="406" t="n"/>
      <c r="FQB26" s="406" t="n"/>
      <c r="FQC26" s="406" t="n"/>
      <c r="FQD26" s="406" t="n"/>
      <c r="FQE26" s="406" t="n"/>
      <c r="FQF26" s="406" t="n"/>
      <c r="FQG26" s="406" t="n"/>
      <c r="FQH26" s="406" t="n"/>
      <c r="FQI26" s="406" t="n"/>
      <c r="FQJ26" s="406" t="n"/>
      <c r="FQK26" s="406" t="n"/>
      <c r="FQL26" s="406" t="n"/>
      <c r="FQM26" s="406" t="n"/>
      <c r="FQN26" s="406" t="n"/>
      <c r="FQO26" s="406" t="n"/>
      <c r="FQP26" s="406" t="n"/>
      <c r="FQQ26" s="406" t="n"/>
      <c r="FQR26" s="406" t="n"/>
      <c r="FQS26" s="406" t="n"/>
      <c r="FQT26" s="406" t="n"/>
      <c r="FQU26" s="406" t="n"/>
      <c r="FQV26" s="406" t="n"/>
      <c r="FQW26" s="406" t="n"/>
      <c r="FQX26" s="406" t="n"/>
      <c r="FQY26" s="406" t="n"/>
      <c r="FQZ26" s="406" t="n"/>
      <c r="FRA26" s="406" t="n"/>
      <c r="FRB26" s="406" t="n"/>
      <c r="FRC26" s="406" t="n"/>
      <c r="FRD26" s="406" t="n"/>
      <c r="FRE26" s="406" t="n"/>
      <c r="FRF26" s="406" t="n"/>
      <c r="FRG26" s="406" t="n"/>
      <c r="FRH26" s="406" t="n"/>
      <c r="FRI26" s="406" t="n"/>
      <c r="FRJ26" s="406" t="n"/>
      <c r="FRK26" s="406" t="n"/>
      <c r="FRL26" s="406" t="n"/>
      <c r="FRM26" s="406" t="n"/>
      <c r="FRN26" s="406" t="n"/>
      <c r="FRO26" s="406" t="n"/>
      <c r="FRP26" s="406" t="n"/>
      <c r="FRQ26" s="406" t="n"/>
      <c r="FRR26" s="406" t="n"/>
      <c r="FRS26" s="406" t="n"/>
      <c r="FRT26" s="406" t="n"/>
      <c r="FRU26" s="406" t="n"/>
      <c r="FRV26" s="406" t="n"/>
      <c r="FRW26" s="406" t="n"/>
      <c r="FRX26" s="406" t="n"/>
      <c r="FRY26" s="406" t="n"/>
      <c r="FRZ26" s="406" t="n"/>
      <c r="FSA26" s="406" t="n"/>
      <c r="FSB26" s="406" t="n"/>
      <c r="FSC26" s="406" t="n"/>
      <c r="FSD26" s="406" t="n"/>
      <c r="FSE26" s="406" t="n"/>
      <c r="FSF26" s="406" t="n"/>
      <c r="FSG26" s="406" t="n"/>
      <c r="FSH26" s="406" t="n"/>
      <c r="FSI26" s="406" t="n"/>
      <c r="FSJ26" s="406" t="n"/>
      <c r="FSK26" s="406" t="n"/>
      <c r="FSL26" s="406" t="n"/>
      <c r="FSM26" s="406" t="n"/>
      <c r="FSN26" s="406" t="n"/>
      <c r="FSO26" s="406" t="n"/>
      <c r="FSP26" s="406" t="n"/>
      <c r="FSQ26" s="406" t="n"/>
      <c r="FSR26" s="406" t="n"/>
      <c r="FSS26" s="406" t="n"/>
      <c r="FST26" s="406" t="n"/>
      <c r="FSU26" s="406" t="n"/>
      <c r="FSV26" s="406" t="n"/>
      <c r="FSW26" s="406" t="n"/>
      <c r="FSX26" s="406" t="n"/>
      <c r="FSY26" s="406" t="n"/>
      <c r="FSZ26" s="406" t="n"/>
      <c r="FTA26" s="406" t="n"/>
      <c r="FTB26" s="406" t="n"/>
      <c r="FTC26" s="406" t="n"/>
      <c r="FTD26" s="406" t="n"/>
      <c r="FTE26" s="406" t="n"/>
      <c r="FTF26" s="406" t="n"/>
      <c r="FTG26" s="406" t="n"/>
      <c r="FTH26" s="406" t="n"/>
      <c r="FTI26" s="406" t="n"/>
      <c r="FTJ26" s="406" t="n"/>
      <c r="FTK26" s="406" t="n"/>
      <c r="FTL26" s="406" t="n"/>
      <c r="FTM26" s="406" t="n"/>
      <c r="FTN26" s="406" t="n"/>
      <c r="FTO26" s="406" t="n"/>
      <c r="FTP26" s="406" t="n"/>
      <c r="FTQ26" s="406" t="n"/>
      <c r="FTR26" s="406" t="n"/>
      <c r="FTS26" s="406" t="n"/>
      <c r="FTT26" s="406" t="n"/>
      <c r="FTU26" s="406" t="n"/>
      <c r="FTV26" s="406" t="n"/>
      <c r="FTW26" s="406" t="n"/>
      <c r="FTX26" s="406" t="n"/>
      <c r="FTY26" s="406" t="n"/>
      <c r="FTZ26" s="406" t="n"/>
      <c r="FUA26" s="406" t="n"/>
      <c r="FUB26" s="406" t="n"/>
      <c r="FUC26" s="406" t="n"/>
      <c r="FUD26" s="406" t="n"/>
      <c r="FUE26" s="406" t="n"/>
      <c r="FUF26" s="406" t="n"/>
      <c r="FUG26" s="406" t="n"/>
      <c r="FUH26" s="406" t="n"/>
      <c r="FUI26" s="406" t="n"/>
      <c r="FUJ26" s="406" t="n"/>
      <c r="FUK26" s="406" t="n"/>
      <c r="FUL26" s="406" t="n"/>
      <c r="FUM26" s="406" t="n"/>
      <c r="FUN26" s="406" t="n"/>
      <c r="FUO26" s="406" t="n"/>
      <c r="FUP26" s="406" t="n"/>
      <c r="FUQ26" s="406" t="n"/>
      <c r="FUR26" s="406" t="n"/>
      <c r="FUS26" s="406" t="n"/>
      <c r="FUT26" s="406" t="n"/>
      <c r="FUU26" s="406" t="n"/>
      <c r="FUV26" s="406" t="n"/>
      <c r="FUW26" s="406" t="n"/>
      <c r="FUX26" s="406" t="n"/>
      <c r="FUY26" s="406" t="n"/>
      <c r="FUZ26" s="406" t="n"/>
      <c r="FVA26" s="406" t="n"/>
      <c r="FVB26" s="406" t="n"/>
      <c r="FVC26" s="406" t="n"/>
      <c r="FVD26" s="406" t="n"/>
      <c r="FVE26" s="406" t="n"/>
      <c r="FVF26" s="406" t="n"/>
      <c r="FVG26" s="406" t="n"/>
      <c r="FVH26" s="406" t="n"/>
      <c r="FVI26" s="406" t="n"/>
      <c r="FVJ26" s="406" t="n"/>
      <c r="FVK26" s="406" t="n"/>
      <c r="FVL26" s="406" t="n"/>
      <c r="FVM26" s="406" t="n"/>
      <c r="FVN26" s="406" t="n"/>
      <c r="FVO26" s="406" t="n"/>
      <c r="FVP26" s="406" t="n"/>
      <c r="FVQ26" s="406" t="n"/>
      <c r="FVR26" s="406" t="n"/>
      <c r="FVS26" s="406" t="n"/>
      <c r="FVT26" s="406" t="n"/>
      <c r="FVU26" s="406" t="n"/>
      <c r="FVV26" s="406" t="n"/>
      <c r="FVW26" s="406" t="n"/>
      <c r="FVX26" s="406" t="n"/>
      <c r="FVY26" s="406" t="n"/>
      <c r="FVZ26" s="406" t="n"/>
      <c r="FWA26" s="406" t="n"/>
      <c r="FWB26" s="406" t="n"/>
      <c r="FWC26" s="406" t="n"/>
      <c r="FWD26" s="406" t="n"/>
      <c r="FWE26" s="406" t="n"/>
      <c r="FWF26" s="406" t="n"/>
      <c r="FWG26" s="406" t="n"/>
      <c r="FWH26" s="406" t="n"/>
      <c r="FWI26" s="406" t="n"/>
      <c r="FWJ26" s="406" t="n"/>
      <c r="FWK26" s="406" t="n"/>
      <c r="FWL26" s="406" t="n"/>
      <c r="FWM26" s="406" t="n"/>
      <c r="FWN26" s="406" t="n"/>
      <c r="FWO26" s="406" t="n"/>
      <c r="FWP26" s="406" t="n"/>
      <c r="FWQ26" s="406" t="n"/>
      <c r="FWR26" s="406" t="n"/>
      <c r="FWS26" s="406" t="n"/>
      <c r="FWT26" s="406" t="n"/>
      <c r="FWU26" s="406" t="n"/>
      <c r="FWV26" s="406" t="n"/>
      <c r="FWW26" s="406" t="n"/>
      <c r="FWX26" s="406" t="n"/>
      <c r="FWY26" s="406" t="n"/>
      <c r="FWZ26" s="406" t="n"/>
      <c r="FXA26" s="406" t="n"/>
      <c r="FXB26" s="406" t="n"/>
      <c r="FXC26" s="406" t="n"/>
      <c r="FXD26" s="406" t="n"/>
      <c r="FXE26" s="406" t="n"/>
      <c r="FXF26" s="406" t="n"/>
      <c r="FXG26" s="406" t="n"/>
      <c r="FXH26" s="406" t="n"/>
      <c r="FXI26" s="406" t="n"/>
      <c r="FXJ26" s="406" t="n"/>
      <c r="FXK26" s="406" t="n"/>
      <c r="FXL26" s="406" t="n"/>
      <c r="FXM26" s="406" t="n"/>
      <c r="FXN26" s="406" t="n"/>
      <c r="FXO26" s="406" t="n"/>
      <c r="FXP26" s="406" t="n"/>
      <c r="FXQ26" s="406" t="n"/>
      <c r="FXR26" s="406" t="n"/>
      <c r="FXS26" s="406" t="n"/>
      <c r="FXT26" s="406" t="n"/>
      <c r="FXU26" s="406" t="n"/>
      <c r="FXV26" s="406" t="n"/>
      <c r="FXW26" s="406" t="n"/>
      <c r="FXX26" s="406" t="n"/>
      <c r="FXY26" s="406" t="n"/>
      <c r="FXZ26" s="406" t="n"/>
      <c r="FYA26" s="406" t="n"/>
      <c r="FYB26" s="406" t="n"/>
      <c r="FYC26" s="406" t="n"/>
      <c r="FYD26" s="406" t="n"/>
      <c r="FYE26" s="406" t="n"/>
      <c r="FYF26" s="406" t="n"/>
      <c r="FYG26" s="406" t="n"/>
      <c r="FYH26" s="406" t="n"/>
      <c r="FYI26" s="406" t="n"/>
      <c r="FYJ26" s="406" t="n"/>
      <c r="FYK26" s="406" t="n"/>
      <c r="FYL26" s="406" t="n"/>
      <c r="FYM26" s="406" t="n"/>
      <c r="FYN26" s="406" t="n"/>
      <c r="FYO26" s="406" t="n"/>
      <c r="FYP26" s="406" t="n"/>
      <c r="FYQ26" s="406" t="n"/>
      <c r="FYR26" s="406" t="n"/>
      <c r="FYS26" s="406" t="n"/>
      <c r="FYT26" s="406" t="n"/>
      <c r="FYU26" s="406" t="n"/>
      <c r="FYV26" s="406" t="n"/>
      <c r="FYW26" s="406" t="n"/>
      <c r="FYX26" s="406" t="n"/>
      <c r="FYY26" s="406" t="n"/>
      <c r="FYZ26" s="406" t="n"/>
      <c r="FZA26" s="406" t="n"/>
      <c r="FZB26" s="406" t="n"/>
      <c r="FZC26" s="406" t="n"/>
      <c r="FZD26" s="406" t="n"/>
      <c r="FZE26" s="406" t="n"/>
      <c r="FZF26" s="406" t="n"/>
      <c r="FZG26" s="406" t="n"/>
      <c r="FZH26" s="406" t="n"/>
      <c r="FZI26" s="406" t="n"/>
      <c r="FZJ26" s="406" t="n"/>
      <c r="FZK26" s="406" t="n"/>
      <c r="FZL26" s="406" t="n"/>
      <c r="FZM26" s="406" t="n"/>
      <c r="FZN26" s="406" t="n"/>
      <c r="FZO26" s="406" t="n"/>
      <c r="FZP26" s="406" t="n"/>
      <c r="FZQ26" s="406" t="n"/>
      <c r="FZR26" s="406" t="n"/>
      <c r="FZS26" s="406" t="n"/>
      <c r="FZT26" s="406" t="n"/>
      <c r="FZU26" s="406" t="n"/>
      <c r="FZV26" s="406" t="n"/>
      <c r="FZW26" s="406" t="n"/>
      <c r="FZX26" s="406" t="n"/>
      <c r="FZY26" s="406" t="n"/>
      <c r="FZZ26" s="406" t="n"/>
      <c r="GAA26" s="406" t="n"/>
      <c r="GAB26" s="406" t="n"/>
      <c r="GAC26" s="406" t="n"/>
      <c r="GAD26" s="406" t="n"/>
      <c r="GAE26" s="406" t="n"/>
      <c r="GAF26" s="406" t="n"/>
      <c r="GAG26" s="406" t="n"/>
      <c r="GAH26" s="406" t="n"/>
      <c r="GAI26" s="406" t="n"/>
      <c r="GAJ26" s="406" t="n"/>
      <c r="GAK26" s="406" t="n"/>
      <c r="GAL26" s="406" t="n"/>
      <c r="GAM26" s="406" t="n"/>
      <c r="GAN26" s="406" t="n"/>
      <c r="GAO26" s="406" t="n"/>
      <c r="GAP26" s="406" t="n"/>
      <c r="GAQ26" s="406" t="n"/>
      <c r="GAR26" s="406" t="n"/>
      <c r="GAS26" s="406" t="n"/>
      <c r="GAT26" s="406" t="n"/>
      <c r="GAU26" s="406" t="n"/>
      <c r="GAV26" s="406" t="n"/>
      <c r="GAW26" s="406" t="n"/>
      <c r="GAX26" s="406" t="n"/>
      <c r="GAY26" s="406" t="n"/>
      <c r="GAZ26" s="406" t="n"/>
      <c r="GBA26" s="406" t="n"/>
      <c r="GBB26" s="406" t="n"/>
      <c r="GBC26" s="406" t="n"/>
      <c r="GBD26" s="406" t="n"/>
      <c r="GBE26" s="406" t="n"/>
      <c r="GBF26" s="406" t="n"/>
      <c r="GBG26" s="406" t="n"/>
      <c r="GBH26" s="406" t="n"/>
      <c r="GBI26" s="406" t="n"/>
      <c r="GBJ26" s="406" t="n"/>
      <c r="GBK26" s="406" t="n"/>
      <c r="GBL26" s="406" t="n"/>
      <c r="GBM26" s="406" t="n"/>
      <c r="GBN26" s="406" t="n"/>
      <c r="GBO26" s="406" t="n"/>
      <c r="GBP26" s="406" t="n"/>
      <c r="GBQ26" s="406" t="n"/>
      <c r="GBR26" s="406" t="n"/>
      <c r="GBS26" s="406" t="n"/>
      <c r="GBT26" s="406" t="n"/>
      <c r="GBU26" s="406" t="n"/>
      <c r="GBV26" s="406" t="n"/>
      <c r="GBW26" s="406" t="n"/>
      <c r="GBX26" s="406" t="n"/>
      <c r="GBY26" s="406" t="n"/>
      <c r="GBZ26" s="406" t="n"/>
      <c r="GCA26" s="406" t="n"/>
      <c r="GCB26" s="406" t="n"/>
      <c r="GCC26" s="406" t="n"/>
      <c r="GCD26" s="406" t="n"/>
      <c r="GCE26" s="406" t="n"/>
      <c r="GCF26" s="406" t="n"/>
      <c r="GCG26" s="406" t="n"/>
      <c r="GCH26" s="406" t="n"/>
      <c r="GCI26" s="406" t="n"/>
      <c r="GCJ26" s="406" t="n"/>
      <c r="GCK26" s="406" t="n"/>
      <c r="GCL26" s="406" t="n"/>
      <c r="GCM26" s="406" t="n"/>
      <c r="GCN26" s="406" t="n"/>
      <c r="GCO26" s="406" t="n"/>
      <c r="GCP26" s="406" t="n"/>
      <c r="GCQ26" s="406" t="n"/>
      <c r="GCR26" s="406" t="n"/>
      <c r="GCS26" s="406" t="n"/>
      <c r="GCT26" s="406" t="n"/>
      <c r="GCU26" s="406" t="n"/>
      <c r="GCV26" s="406" t="n"/>
      <c r="GCW26" s="406" t="n"/>
      <c r="GCX26" s="406" t="n"/>
      <c r="GCY26" s="406" t="n"/>
      <c r="GCZ26" s="406" t="n"/>
      <c r="GDA26" s="406" t="n"/>
      <c r="GDB26" s="406" t="n"/>
      <c r="GDC26" s="406" t="n"/>
      <c r="GDD26" s="406" t="n"/>
      <c r="GDE26" s="406" t="n"/>
      <c r="GDF26" s="406" t="n"/>
      <c r="GDG26" s="406" t="n"/>
      <c r="GDH26" s="406" t="n"/>
      <c r="GDI26" s="406" t="n"/>
      <c r="GDJ26" s="406" t="n"/>
      <c r="GDK26" s="406" t="n"/>
      <c r="GDL26" s="406" t="n"/>
      <c r="GDM26" s="406" t="n"/>
      <c r="GDN26" s="406" t="n"/>
      <c r="GDO26" s="406" t="n"/>
      <c r="GDP26" s="406" t="n"/>
      <c r="GDQ26" s="406" t="n"/>
      <c r="GDR26" s="406" t="n"/>
      <c r="GDS26" s="406" t="n"/>
      <c r="GDT26" s="406" t="n"/>
      <c r="GDU26" s="406" t="n"/>
      <c r="GDV26" s="406" t="n"/>
      <c r="GDW26" s="406" t="n"/>
      <c r="GDX26" s="406" t="n"/>
      <c r="GDY26" s="406" t="n"/>
      <c r="GDZ26" s="406" t="n"/>
      <c r="GEA26" s="406" t="n"/>
      <c r="GEB26" s="406" t="n"/>
      <c r="GEC26" s="406" t="n"/>
      <c r="GED26" s="406" t="n"/>
      <c r="GEE26" s="406" t="n"/>
      <c r="GEF26" s="406" t="n"/>
      <c r="GEG26" s="406" t="n"/>
      <c r="GEH26" s="406" t="n"/>
      <c r="GEI26" s="406" t="n"/>
      <c r="GEJ26" s="406" t="n"/>
      <c r="GEK26" s="406" t="n"/>
      <c r="GEL26" s="406" t="n"/>
      <c r="GEM26" s="406" t="n"/>
      <c r="GEN26" s="406" t="n"/>
      <c r="GEO26" s="406" t="n"/>
      <c r="GEP26" s="406" t="n"/>
      <c r="GEQ26" s="406" t="n"/>
      <c r="GER26" s="406" t="n"/>
      <c r="GES26" s="406" t="n"/>
      <c r="GET26" s="406" t="n"/>
      <c r="GEU26" s="406" t="n"/>
      <c r="GEV26" s="406" t="n"/>
      <c r="GEW26" s="406" t="n"/>
      <c r="GEX26" s="406" t="n"/>
      <c r="GEY26" s="406" t="n"/>
      <c r="GEZ26" s="406" t="n"/>
      <c r="GFA26" s="406" t="n"/>
      <c r="GFB26" s="406" t="n"/>
      <c r="GFC26" s="406" t="n"/>
      <c r="GFD26" s="406" t="n"/>
      <c r="GFE26" s="406" t="n"/>
      <c r="GFF26" s="406" t="n"/>
      <c r="GFG26" s="406" t="n"/>
      <c r="GFH26" s="406" t="n"/>
      <c r="GFI26" s="406" t="n"/>
      <c r="GFJ26" s="406" t="n"/>
      <c r="GFK26" s="406" t="n"/>
      <c r="GFL26" s="406" t="n"/>
      <c r="GFM26" s="406" t="n"/>
      <c r="GFN26" s="406" t="n"/>
      <c r="GFO26" s="406" t="n"/>
      <c r="GFP26" s="406" t="n"/>
      <c r="GFQ26" s="406" t="n"/>
      <c r="GFR26" s="406" t="n"/>
      <c r="GFS26" s="406" t="n"/>
      <c r="GFT26" s="406" t="n"/>
      <c r="GFU26" s="406" t="n"/>
      <c r="GFV26" s="406" t="n"/>
      <c r="GFW26" s="406" t="n"/>
      <c r="GFX26" s="406" t="n"/>
      <c r="GFY26" s="406" t="n"/>
      <c r="GFZ26" s="406" t="n"/>
      <c r="GGA26" s="406" t="n"/>
      <c r="GGB26" s="406" t="n"/>
      <c r="GGC26" s="406" t="n"/>
      <c r="GGD26" s="406" t="n"/>
      <c r="GGE26" s="406" t="n"/>
      <c r="GGF26" s="406" t="n"/>
      <c r="GGG26" s="406" t="n"/>
      <c r="GGH26" s="406" t="n"/>
      <c r="GGI26" s="406" t="n"/>
      <c r="GGJ26" s="406" t="n"/>
      <c r="GGK26" s="406" t="n"/>
      <c r="GGL26" s="406" t="n"/>
      <c r="GGM26" s="406" t="n"/>
      <c r="GGN26" s="406" t="n"/>
      <c r="GGO26" s="406" t="n"/>
      <c r="GGP26" s="406" t="n"/>
      <c r="GGQ26" s="406" t="n"/>
      <c r="GGR26" s="406" t="n"/>
      <c r="GGS26" s="406" t="n"/>
      <c r="GGT26" s="406" t="n"/>
      <c r="GGU26" s="406" t="n"/>
      <c r="GGV26" s="406" t="n"/>
      <c r="GGW26" s="406" t="n"/>
      <c r="GGX26" s="406" t="n"/>
      <c r="GGY26" s="406" t="n"/>
      <c r="GGZ26" s="406" t="n"/>
      <c r="GHA26" s="406" t="n"/>
      <c r="GHB26" s="406" t="n"/>
      <c r="GHC26" s="406" t="n"/>
      <c r="GHD26" s="406" t="n"/>
      <c r="GHE26" s="406" t="n"/>
      <c r="GHF26" s="406" t="n"/>
      <c r="GHG26" s="406" t="n"/>
      <c r="GHH26" s="406" t="n"/>
      <c r="GHI26" s="406" t="n"/>
      <c r="GHJ26" s="406" t="n"/>
      <c r="GHK26" s="406" t="n"/>
      <c r="GHL26" s="406" t="n"/>
      <c r="GHM26" s="406" t="n"/>
      <c r="GHN26" s="406" t="n"/>
      <c r="GHO26" s="406" t="n"/>
      <c r="GHP26" s="406" t="n"/>
      <c r="GHQ26" s="406" t="n"/>
      <c r="GHR26" s="406" t="n"/>
      <c r="GHS26" s="406" t="n"/>
      <c r="GHT26" s="406" t="n"/>
      <c r="GHU26" s="406" t="n"/>
      <c r="GHV26" s="406" t="n"/>
      <c r="GHW26" s="406" t="n"/>
      <c r="GHX26" s="406" t="n"/>
      <c r="GHY26" s="406" t="n"/>
      <c r="GHZ26" s="406" t="n"/>
      <c r="GIA26" s="406" t="n"/>
      <c r="GIB26" s="406" t="n"/>
      <c r="GIC26" s="406" t="n"/>
      <c r="GID26" s="406" t="n"/>
      <c r="GIE26" s="406" t="n"/>
      <c r="GIF26" s="406" t="n"/>
      <c r="GIG26" s="406" t="n"/>
      <c r="GIH26" s="406" t="n"/>
      <c r="GII26" s="406" t="n"/>
      <c r="GIJ26" s="406" t="n"/>
      <c r="GIK26" s="406" t="n"/>
      <c r="GIL26" s="406" t="n"/>
      <c r="GIM26" s="406" t="n"/>
      <c r="GIN26" s="406" t="n"/>
      <c r="GIO26" s="406" t="n"/>
      <c r="GIP26" s="406" t="n"/>
      <c r="GIQ26" s="406" t="n"/>
      <c r="GIR26" s="406" t="n"/>
      <c r="GIS26" s="406" t="n"/>
      <c r="GIT26" s="406" t="n"/>
      <c r="GIU26" s="406" t="n"/>
      <c r="GIV26" s="406" t="n"/>
      <c r="GIW26" s="406" t="n"/>
      <c r="GIX26" s="406" t="n"/>
      <c r="GIY26" s="406" t="n"/>
      <c r="GIZ26" s="406" t="n"/>
      <c r="GJA26" s="406" t="n"/>
      <c r="GJB26" s="406" t="n"/>
      <c r="GJC26" s="406" t="n"/>
      <c r="GJD26" s="406" t="n"/>
      <c r="GJE26" s="406" t="n"/>
      <c r="GJF26" s="406" t="n"/>
      <c r="GJG26" s="406" t="n"/>
      <c r="GJH26" s="406" t="n"/>
      <c r="GJI26" s="406" t="n"/>
      <c r="GJJ26" s="406" t="n"/>
      <c r="GJK26" s="406" t="n"/>
      <c r="GJL26" s="406" t="n"/>
      <c r="GJM26" s="406" t="n"/>
      <c r="GJN26" s="406" t="n"/>
      <c r="GJO26" s="406" t="n"/>
      <c r="GJP26" s="406" t="n"/>
      <c r="GJQ26" s="406" t="n"/>
      <c r="GJR26" s="406" t="n"/>
      <c r="GJS26" s="406" t="n"/>
      <c r="GJT26" s="406" t="n"/>
      <c r="GJU26" s="406" t="n"/>
      <c r="GJV26" s="406" t="n"/>
      <c r="GJW26" s="406" t="n"/>
      <c r="GJX26" s="406" t="n"/>
      <c r="GJY26" s="406" t="n"/>
      <c r="GJZ26" s="406" t="n"/>
      <c r="GKA26" s="406" t="n"/>
      <c r="GKB26" s="406" t="n"/>
      <c r="GKC26" s="406" t="n"/>
      <c r="GKD26" s="406" t="n"/>
      <c r="GKE26" s="406" t="n"/>
      <c r="GKF26" s="406" t="n"/>
      <c r="GKG26" s="406" t="n"/>
      <c r="GKH26" s="406" t="n"/>
      <c r="GKI26" s="406" t="n"/>
      <c r="GKJ26" s="406" t="n"/>
      <c r="GKK26" s="406" t="n"/>
      <c r="GKL26" s="406" t="n"/>
      <c r="GKM26" s="406" t="n"/>
      <c r="GKN26" s="406" t="n"/>
      <c r="GKO26" s="406" t="n"/>
      <c r="GKP26" s="406" t="n"/>
      <c r="GKQ26" s="406" t="n"/>
      <c r="GKR26" s="406" t="n"/>
      <c r="GKS26" s="406" t="n"/>
      <c r="GKT26" s="406" t="n"/>
      <c r="GKU26" s="406" t="n"/>
      <c r="GKV26" s="406" t="n"/>
      <c r="GKW26" s="406" t="n"/>
      <c r="GKX26" s="406" t="n"/>
      <c r="GKY26" s="406" t="n"/>
      <c r="GKZ26" s="406" t="n"/>
      <c r="GLA26" s="406" t="n"/>
      <c r="GLB26" s="406" t="n"/>
      <c r="GLC26" s="406" t="n"/>
      <c r="GLD26" s="406" t="n"/>
      <c r="GLE26" s="406" t="n"/>
      <c r="GLF26" s="406" t="n"/>
      <c r="GLG26" s="406" t="n"/>
      <c r="GLH26" s="406" t="n"/>
      <c r="GLI26" s="406" t="n"/>
      <c r="GLJ26" s="406" t="n"/>
      <c r="GLK26" s="406" t="n"/>
      <c r="GLL26" s="406" t="n"/>
      <c r="GLM26" s="406" t="n"/>
      <c r="GLN26" s="406" t="n"/>
      <c r="GLO26" s="406" t="n"/>
      <c r="GLP26" s="406" t="n"/>
      <c r="GLQ26" s="406" t="n"/>
      <c r="GLR26" s="406" t="n"/>
      <c r="GLS26" s="406" t="n"/>
      <c r="GLT26" s="406" t="n"/>
      <c r="GLU26" s="406" t="n"/>
      <c r="GLV26" s="406" t="n"/>
      <c r="GLW26" s="406" t="n"/>
      <c r="GLX26" s="406" t="n"/>
      <c r="GLY26" s="406" t="n"/>
      <c r="GLZ26" s="406" t="n"/>
      <c r="GMA26" s="406" t="n"/>
      <c r="GMB26" s="406" t="n"/>
      <c r="GMC26" s="406" t="n"/>
      <c r="GMD26" s="406" t="n"/>
      <c r="GME26" s="406" t="n"/>
      <c r="GMF26" s="406" t="n"/>
      <c r="GMG26" s="406" t="n"/>
      <c r="GMH26" s="406" t="n"/>
      <c r="GMI26" s="406" t="n"/>
      <c r="GMJ26" s="406" t="n"/>
      <c r="GMK26" s="406" t="n"/>
      <c r="GML26" s="406" t="n"/>
      <c r="GMM26" s="406" t="n"/>
      <c r="GMN26" s="406" t="n"/>
      <c r="GMO26" s="406" t="n"/>
      <c r="GMP26" s="406" t="n"/>
      <c r="GMQ26" s="406" t="n"/>
      <c r="GMR26" s="406" t="n"/>
      <c r="GMS26" s="406" t="n"/>
      <c r="GMT26" s="406" t="n"/>
      <c r="GMU26" s="406" t="n"/>
      <c r="GMV26" s="406" t="n"/>
      <c r="GMW26" s="406" t="n"/>
      <c r="GMX26" s="406" t="n"/>
      <c r="GMY26" s="406" t="n"/>
      <c r="GMZ26" s="406" t="n"/>
      <c r="GNA26" s="406" t="n"/>
      <c r="GNB26" s="406" t="n"/>
      <c r="GNC26" s="406" t="n"/>
      <c r="GND26" s="406" t="n"/>
      <c r="GNE26" s="406" t="n"/>
      <c r="GNF26" s="406" t="n"/>
      <c r="GNG26" s="406" t="n"/>
      <c r="GNH26" s="406" t="n"/>
      <c r="GNI26" s="406" t="n"/>
      <c r="GNJ26" s="406" t="n"/>
      <c r="GNK26" s="406" t="n"/>
      <c r="GNL26" s="406" t="n"/>
      <c r="GNM26" s="406" t="n"/>
      <c r="GNN26" s="406" t="n"/>
      <c r="GNO26" s="406" t="n"/>
      <c r="GNP26" s="406" t="n"/>
      <c r="GNQ26" s="406" t="n"/>
      <c r="GNR26" s="406" t="n"/>
      <c r="GNS26" s="406" t="n"/>
      <c r="GNT26" s="406" t="n"/>
      <c r="GNU26" s="406" t="n"/>
      <c r="GNV26" s="406" t="n"/>
      <c r="GNW26" s="406" t="n"/>
      <c r="GNX26" s="406" t="n"/>
      <c r="GNY26" s="406" t="n"/>
      <c r="GNZ26" s="406" t="n"/>
      <c r="GOA26" s="406" t="n"/>
      <c r="GOB26" s="406" t="n"/>
      <c r="GOC26" s="406" t="n"/>
      <c r="GOD26" s="406" t="n"/>
      <c r="GOE26" s="406" t="n"/>
      <c r="GOF26" s="406" t="n"/>
      <c r="GOG26" s="406" t="n"/>
      <c r="GOH26" s="406" t="n"/>
      <c r="GOI26" s="406" t="n"/>
      <c r="GOJ26" s="406" t="n"/>
      <c r="GOK26" s="406" t="n"/>
      <c r="GOL26" s="406" t="n"/>
      <c r="GOM26" s="406" t="n"/>
      <c r="GON26" s="406" t="n"/>
      <c r="GOO26" s="406" t="n"/>
      <c r="GOP26" s="406" t="n"/>
      <c r="GOQ26" s="406" t="n"/>
      <c r="GOR26" s="406" t="n"/>
      <c r="GOS26" s="406" t="n"/>
      <c r="GOT26" s="406" t="n"/>
      <c r="GOU26" s="406" t="n"/>
      <c r="GOV26" s="406" t="n"/>
      <c r="GOW26" s="406" t="n"/>
      <c r="GOX26" s="406" t="n"/>
      <c r="GOY26" s="406" t="n"/>
      <c r="GOZ26" s="406" t="n"/>
      <c r="GPA26" s="406" t="n"/>
      <c r="GPB26" s="406" t="n"/>
      <c r="GPC26" s="406" t="n"/>
      <c r="GPD26" s="406" t="n"/>
      <c r="GPE26" s="406" t="n"/>
      <c r="GPF26" s="406" t="n"/>
      <c r="GPG26" s="406" t="n"/>
      <c r="GPH26" s="406" t="n"/>
      <c r="GPI26" s="406" t="n"/>
      <c r="GPJ26" s="406" t="n"/>
      <c r="GPK26" s="406" t="n"/>
      <c r="GPL26" s="406" t="n"/>
      <c r="GPM26" s="406" t="n"/>
      <c r="GPN26" s="406" t="n"/>
      <c r="GPO26" s="406" t="n"/>
      <c r="GPP26" s="406" t="n"/>
      <c r="GPQ26" s="406" t="n"/>
      <c r="GPR26" s="406" t="n"/>
      <c r="GPS26" s="406" t="n"/>
      <c r="GPT26" s="406" t="n"/>
      <c r="GPU26" s="406" t="n"/>
      <c r="GPV26" s="406" t="n"/>
      <c r="GPW26" s="406" t="n"/>
      <c r="GPX26" s="406" t="n"/>
      <c r="GPY26" s="406" t="n"/>
      <c r="GPZ26" s="406" t="n"/>
      <c r="GQA26" s="406" t="n"/>
      <c r="GQB26" s="406" t="n"/>
      <c r="GQC26" s="406" t="n"/>
      <c r="GQD26" s="406" t="n"/>
      <c r="GQE26" s="406" t="n"/>
      <c r="GQF26" s="406" t="n"/>
      <c r="GQG26" s="406" t="n"/>
      <c r="GQH26" s="406" t="n"/>
      <c r="GQI26" s="406" t="n"/>
      <c r="GQJ26" s="406" t="n"/>
      <c r="GQK26" s="406" t="n"/>
      <c r="GQL26" s="406" t="n"/>
      <c r="GQM26" s="406" t="n"/>
      <c r="GQN26" s="406" t="n"/>
      <c r="GQO26" s="406" t="n"/>
      <c r="GQP26" s="406" t="n"/>
      <c r="GQQ26" s="406" t="n"/>
      <c r="GQR26" s="406" t="n"/>
      <c r="GQS26" s="406" t="n"/>
      <c r="GQT26" s="406" t="n"/>
      <c r="GQU26" s="406" t="n"/>
      <c r="GQV26" s="406" t="n"/>
      <c r="GQW26" s="406" t="n"/>
      <c r="GQX26" s="406" t="n"/>
      <c r="GQY26" s="406" t="n"/>
      <c r="GQZ26" s="406" t="n"/>
      <c r="GRA26" s="406" t="n"/>
      <c r="GRB26" s="406" t="n"/>
      <c r="GRC26" s="406" t="n"/>
      <c r="GRD26" s="406" t="n"/>
      <c r="GRE26" s="406" t="n"/>
      <c r="GRF26" s="406" t="n"/>
      <c r="GRG26" s="406" t="n"/>
      <c r="GRH26" s="406" t="n"/>
      <c r="GRI26" s="406" t="n"/>
      <c r="GRJ26" s="406" t="n"/>
      <c r="GRK26" s="406" t="n"/>
      <c r="GRL26" s="406" t="n"/>
      <c r="GRM26" s="406" t="n"/>
      <c r="GRN26" s="406" t="n"/>
      <c r="GRO26" s="406" t="n"/>
      <c r="GRP26" s="406" t="n"/>
      <c r="GRQ26" s="406" t="n"/>
      <c r="GRR26" s="406" t="n"/>
      <c r="GRS26" s="406" t="n"/>
      <c r="GRT26" s="406" t="n"/>
      <c r="GRU26" s="406" t="n"/>
      <c r="GRV26" s="406" t="n"/>
      <c r="GRW26" s="406" t="n"/>
      <c r="GRX26" s="406" t="n"/>
      <c r="GRY26" s="406" t="n"/>
      <c r="GRZ26" s="406" t="n"/>
      <c r="GSA26" s="406" t="n"/>
      <c r="GSB26" s="406" t="n"/>
      <c r="GSC26" s="406" t="n"/>
      <c r="GSD26" s="406" t="n"/>
      <c r="GSE26" s="406" t="n"/>
      <c r="GSF26" s="406" t="n"/>
      <c r="GSG26" s="406" t="n"/>
      <c r="GSH26" s="406" t="n"/>
      <c r="GSI26" s="406" t="n"/>
      <c r="GSJ26" s="406" t="n"/>
      <c r="GSK26" s="406" t="n"/>
      <c r="GSL26" s="406" t="n"/>
      <c r="GSM26" s="406" t="n"/>
      <c r="GSN26" s="406" t="n"/>
      <c r="GSO26" s="406" t="n"/>
      <c r="GSP26" s="406" t="n"/>
      <c r="GSQ26" s="406" t="n"/>
      <c r="GSR26" s="406" t="n"/>
      <c r="GSS26" s="406" t="n"/>
      <c r="GST26" s="406" t="n"/>
      <c r="GSU26" s="406" t="n"/>
      <c r="GSV26" s="406" t="n"/>
      <c r="GSW26" s="406" t="n"/>
      <c r="GSX26" s="406" t="n"/>
      <c r="GSY26" s="406" t="n"/>
      <c r="GSZ26" s="406" t="n"/>
      <c r="GTA26" s="406" t="n"/>
      <c r="GTB26" s="406" t="n"/>
      <c r="GTC26" s="406" t="n"/>
      <c r="GTD26" s="406" t="n"/>
      <c r="GTE26" s="406" t="n"/>
      <c r="GTF26" s="406" t="n"/>
      <c r="GTG26" s="406" t="n"/>
      <c r="GTH26" s="406" t="n"/>
      <c r="GTI26" s="406" t="n"/>
      <c r="GTJ26" s="406" t="n"/>
      <c r="GTK26" s="406" t="n"/>
      <c r="GTL26" s="406" t="n"/>
      <c r="GTM26" s="406" t="n"/>
      <c r="GTN26" s="406" t="n"/>
      <c r="GTO26" s="406" t="n"/>
      <c r="GTP26" s="406" t="n"/>
      <c r="GTQ26" s="406" t="n"/>
      <c r="GTR26" s="406" t="n"/>
      <c r="GTS26" s="406" t="n"/>
      <c r="GTT26" s="406" t="n"/>
      <c r="GTU26" s="406" t="n"/>
      <c r="GTV26" s="406" t="n"/>
      <c r="GTW26" s="406" t="n"/>
      <c r="GTX26" s="406" t="n"/>
      <c r="GTY26" s="406" t="n"/>
      <c r="GTZ26" s="406" t="n"/>
      <c r="GUA26" s="406" t="n"/>
      <c r="GUB26" s="406" t="n"/>
      <c r="GUC26" s="406" t="n"/>
      <c r="GUD26" s="406" t="n"/>
      <c r="GUE26" s="406" t="n"/>
      <c r="GUF26" s="406" t="n"/>
      <c r="GUG26" s="406" t="n"/>
      <c r="GUH26" s="406" t="n"/>
      <c r="GUI26" s="406" t="n"/>
      <c r="GUJ26" s="406" t="n"/>
      <c r="GUK26" s="406" t="n"/>
      <c r="GUL26" s="406" t="n"/>
      <c r="GUM26" s="406" t="n"/>
      <c r="GUN26" s="406" t="n"/>
      <c r="GUO26" s="406" t="n"/>
      <c r="GUP26" s="406" t="n"/>
      <c r="GUQ26" s="406" t="n"/>
      <c r="GUR26" s="406" t="n"/>
      <c r="GUS26" s="406" t="n"/>
      <c r="GUT26" s="406" t="n"/>
      <c r="GUU26" s="406" t="n"/>
      <c r="GUV26" s="406" t="n"/>
      <c r="GUW26" s="406" t="n"/>
      <c r="GUX26" s="406" t="n"/>
      <c r="GUY26" s="406" t="n"/>
      <c r="GUZ26" s="406" t="n"/>
      <c r="GVA26" s="406" t="n"/>
      <c r="GVB26" s="406" t="n"/>
      <c r="GVC26" s="406" t="n"/>
      <c r="GVD26" s="406" t="n"/>
      <c r="GVE26" s="406" t="n"/>
      <c r="GVF26" s="406" t="n"/>
      <c r="GVG26" s="406" t="n"/>
      <c r="GVH26" s="406" t="n"/>
      <c r="GVI26" s="406" t="n"/>
      <c r="GVJ26" s="406" t="n"/>
      <c r="GVK26" s="406" t="n"/>
      <c r="GVL26" s="406" t="n"/>
      <c r="GVM26" s="406" t="n"/>
      <c r="GVN26" s="406" t="n"/>
      <c r="GVO26" s="406" t="n"/>
      <c r="GVP26" s="406" t="n"/>
      <c r="GVQ26" s="406" t="n"/>
      <c r="GVR26" s="406" t="n"/>
      <c r="GVS26" s="406" t="n"/>
      <c r="GVT26" s="406" t="n"/>
      <c r="GVU26" s="406" t="n"/>
      <c r="GVV26" s="406" t="n"/>
      <c r="GVW26" s="406" t="n"/>
      <c r="GVX26" s="406" t="n"/>
      <c r="GVY26" s="406" t="n"/>
      <c r="GVZ26" s="406" t="n"/>
      <c r="GWA26" s="406" t="n"/>
      <c r="GWB26" s="406" t="n"/>
      <c r="GWC26" s="406" t="n"/>
      <c r="GWD26" s="406" t="n"/>
      <c r="GWE26" s="406" t="n"/>
      <c r="GWF26" s="406" t="n"/>
      <c r="GWG26" s="406" t="n"/>
      <c r="GWH26" s="406" t="n"/>
      <c r="GWI26" s="406" t="n"/>
      <c r="GWJ26" s="406" t="n"/>
      <c r="GWK26" s="406" t="n"/>
      <c r="GWL26" s="406" t="n"/>
      <c r="GWM26" s="406" t="n"/>
      <c r="GWN26" s="406" t="n"/>
      <c r="GWO26" s="406" t="n"/>
      <c r="GWP26" s="406" t="n"/>
      <c r="GWQ26" s="406" t="n"/>
      <c r="GWR26" s="406" t="n"/>
      <c r="GWS26" s="406" t="n"/>
      <c r="GWT26" s="406" t="n"/>
      <c r="GWU26" s="406" t="n"/>
      <c r="GWV26" s="406" t="n"/>
      <c r="GWW26" s="406" t="n"/>
      <c r="GWX26" s="406" t="n"/>
      <c r="GWY26" s="406" t="n"/>
      <c r="GWZ26" s="406" t="n"/>
      <c r="GXA26" s="406" t="n"/>
      <c r="GXB26" s="406" t="n"/>
      <c r="GXC26" s="406" t="n"/>
      <c r="GXD26" s="406" t="n"/>
      <c r="GXE26" s="406" t="n"/>
      <c r="GXF26" s="406" t="n"/>
      <c r="GXG26" s="406" t="n"/>
      <c r="GXH26" s="406" t="n"/>
      <c r="GXI26" s="406" t="n"/>
      <c r="GXJ26" s="406" t="n"/>
      <c r="GXK26" s="406" t="n"/>
      <c r="GXL26" s="406" t="n"/>
      <c r="GXM26" s="406" t="n"/>
      <c r="GXN26" s="406" t="n"/>
      <c r="GXO26" s="406" t="n"/>
      <c r="GXP26" s="406" t="n"/>
      <c r="GXQ26" s="406" t="n"/>
      <c r="GXR26" s="406" t="n"/>
      <c r="GXS26" s="406" t="n"/>
      <c r="GXT26" s="406" t="n"/>
      <c r="GXU26" s="406" t="n"/>
      <c r="GXV26" s="406" t="n"/>
      <c r="GXW26" s="406" t="n"/>
      <c r="GXX26" s="406" t="n"/>
      <c r="GXY26" s="406" t="n"/>
      <c r="GXZ26" s="406" t="n"/>
      <c r="GYA26" s="406" t="n"/>
      <c r="GYB26" s="406" t="n"/>
      <c r="GYC26" s="406" t="n"/>
      <c r="GYD26" s="406" t="n"/>
      <c r="GYE26" s="406" t="n"/>
      <c r="GYF26" s="406" t="n"/>
      <c r="GYG26" s="406" t="n"/>
      <c r="GYH26" s="406" t="n"/>
      <c r="GYI26" s="406" t="n"/>
      <c r="GYJ26" s="406" t="n"/>
      <c r="GYK26" s="406" t="n"/>
      <c r="GYL26" s="406" t="n"/>
      <c r="GYM26" s="406" t="n"/>
      <c r="GYN26" s="406" t="n"/>
      <c r="GYO26" s="406" t="n"/>
      <c r="GYP26" s="406" t="n"/>
      <c r="GYQ26" s="406" t="n"/>
      <c r="GYR26" s="406" t="n"/>
      <c r="GYS26" s="406" t="n"/>
      <c r="GYT26" s="406" t="n"/>
      <c r="GYU26" s="406" t="n"/>
      <c r="GYV26" s="406" t="n"/>
      <c r="GYW26" s="406" t="n"/>
      <c r="GYX26" s="406" t="n"/>
      <c r="GYY26" s="406" t="n"/>
      <c r="GYZ26" s="406" t="n"/>
      <c r="GZA26" s="406" t="n"/>
      <c r="GZB26" s="406" t="n"/>
      <c r="GZC26" s="406" t="n"/>
      <c r="GZD26" s="406" t="n"/>
      <c r="GZE26" s="406" t="n"/>
      <c r="GZF26" s="406" t="n"/>
      <c r="GZG26" s="406" t="n"/>
      <c r="GZH26" s="406" t="n"/>
      <c r="GZI26" s="406" t="n"/>
      <c r="GZJ26" s="406" t="n"/>
      <c r="GZK26" s="406" t="n"/>
      <c r="GZL26" s="406" t="n"/>
      <c r="GZM26" s="406" t="n"/>
      <c r="GZN26" s="406" t="n"/>
      <c r="GZO26" s="406" t="n"/>
      <c r="GZP26" s="406" t="n"/>
      <c r="GZQ26" s="406" t="n"/>
      <c r="GZR26" s="406" t="n"/>
      <c r="GZS26" s="406" t="n"/>
      <c r="GZT26" s="406" t="n"/>
      <c r="GZU26" s="406" t="n"/>
      <c r="GZV26" s="406" t="n"/>
      <c r="GZW26" s="406" t="n"/>
      <c r="GZX26" s="406" t="n"/>
      <c r="GZY26" s="406" t="n"/>
      <c r="GZZ26" s="406" t="n"/>
      <c r="HAA26" s="406" t="n"/>
      <c r="HAB26" s="406" t="n"/>
      <c r="HAC26" s="406" t="n"/>
      <c r="HAD26" s="406" t="n"/>
      <c r="HAE26" s="406" t="n"/>
      <c r="HAF26" s="406" t="n"/>
      <c r="HAG26" s="406" t="n"/>
      <c r="HAH26" s="406" t="n"/>
      <c r="HAI26" s="406" t="n"/>
      <c r="HAJ26" s="406" t="n"/>
      <c r="HAK26" s="406" t="n"/>
      <c r="HAL26" s="406" t="n"/>
      <c r="HAM26" s="406" t="n"/>
      <c r="HAN26" s="406" t="n"/>
      <c r="HAO26" s="406" t="n"/>
      <c r="HAP26" s="406" t="n"/>
      <c r="HAQ26" s="406" t="n"/>
      <c r="HAR26" s="406" t="n"/>
      <c r="HAS26" s="406" t="n"/>
      <c r="HAT26" s="406" t="n"/>
      <c r="HAU26" s="406" t="n"/>
      <c r="HAV26" s="406" t="n"/>
      <c r="HAW26" s="406" t="n"/>
      <c r="HAX26" s="406" t="n"/>
      <c r="HAY26" s="406" t="n"/>
      <c r="HAZ26" s="406" t="n"/>
      <c r="HBA26" s="406" t="n"/>
      <c r="HBB26" s="406" t="n"/>
      <c r="HBC26" s="406" t="n"/>
      <c r="HBD26" s="406" t="n"/>
      <c r="HBE26" s="406" t="n"/>
      <c r="HBF26" s="406" t="n"/>
      <c r="HBG26" s="406" t="n"/>
      <c r="HBH26" s="406" t="n"/>
      <c r="HBI26" s="406" t="n"/>
      <c r="HBJ26" s="406" t="n"/>
      <c r="HBK26" s="406" t="n"/>
      <c r="HBL26" s="406" t="n"/>
      <c r="HBM26" s="406" t="n"/>
      <c r="HBN26" s="406" t="n"/>
      <c r="HBO26" s="406" t="n"/>
      <c r="HBP26" s="406" t="n"/>
      <c r="HBQ26" s="406" t="n"/>
      <c r="HBR26" s="406" t="n"/>
      <c r="HBS26" s="406" t="n"/>
      <c r="HBT26" s="406" t="n"/>
      <c r="HBU26" s="406" t="n"/>
      <c r="HBV26" s="406" t="n"/>
      <c r="HBW26" s="406" t="n"/>
      <c r="HBX26" s="406" t="n"/>
      <c r="HBY26" s="406" t="n"/>
      <c r="HBZ26" s="406" t="n"/>
      <c r="HCA26" s="406" t="n"/>
      <c r="HCB26" s="406" t="n"/>
      <c r="HCC26" s="406" t="n"/>
      <c r="HCD26" s="406" t="n"/>
      <c r="HCE26" s="406" t="n"/>
      <c r="HCF26" s="406" t="n"/>
      <c r="HCG26" s="406" t="n"/>
      <c r="HCH26" s="406" t="n"/>
      <c r="HCI26" s="406" t="n"/>
      <c r="HCJ26" s="406" t="n"/>
      <c r="HCK26" s="406" t="n"/>
      <c r="HCL26" s="406" t="n"/>
      <c r="HCM26" s="406" t="n"/>
      <c r="HCN26" s="406" t="n"/>
      <c r="HCO26" s="406" t="n"/>
      <c r="HCP26" s="406" t="n"/>
      <c r="HCQ26" s="406" t="n"/>
      <c r="HCR26" s="406" t="n"/>
      <c r="HCS26" s="406" t="n"/>
      <c r="HCT26" s="406" t="n"/>
      <c r="HCU26" s="406" t="n"/>
      <c r="HCV26" s="406" t="n"/>
      <c r="HCW26" s="406" t="n"/>
      <c r="HCX26" s="406" t="n"/>
      <c r="HCY26" s="406" t="n"/>
      <c r="HCZ26" s="406" t="n"/>
      <c r="HDA26" s="406" t="n"/>
      <c r="HDB26" s="406" t="n"/>
      <c r="HDC26" s="406" t="n"/>
      <c r="HDD26" s="406" t="n"/>
      <c r="HDE26" s="406" t="n"/>
      <c r="HDF26" s="406" t="n"/>
      <c r="HDG26" s="406" t="n"/>
      <c r="HDH26" s="406" t="n"/>
      <c r="HDI26" s="406" t="n"/>
      <c r="HDJ26" s="406" t="n"/>
      <c r="HDK26" s="406" t="n"/>
      <c r="HDL26" s="406" t="n"/>
      <c r="HDM26" s="406" t="n"/>
      <c r="HDN26" s="406" t="n"/>
      <c r="HDO26" s="406" t="n"/>
      <c r="HDP26" s="406" t="n"/>
      <c r="HDQ26" s="406" t="n"/>
      <c r="HDR26" s="406" t="n"/>
      <c r="HDS26" s="406" t="n"/>
      <c r="HDT26" s="406" t="n"/>
      <c r="HDU26" s="406" t="n"/>
      <c r="HDV26" s="406" t="n"/>
      <c r="HDW26" s="406" t="n"/>
      <c r="HDX26" s="406" t="n"/>
      <c r="HDY26" s="406" t="n"/>
      <c r="HDZ26" s="406" t="n"/>
      <c r="HEA26" s="406" t="n"/>
      <c r="HEB26" s="406" t="n"/>
      <c r="HEC26" s="406" t="n"/>
      <c r="HED26" s="406" t="n"/>
      <c r="HEE26" s="406" t="n"/>
      <c r="HEF26" s="406" t="n"/>
      <c r="HEG26" s="406" t="n"/>
      <c r="HEH26" s="406" t="n"/>
      <c r="HEI26" s="406" t="n"/>
      <c r="HEJ26" s="406" t="n"/>
      <c r="HEK26" s="406" t="n"/>
      <c r="HEL26" s="406" t="n"/>
      <c r="HEM26" s="406" t="n"/>
      <c r="HEN26" s="406" t="n"/>
      <c r="HEO26" s="406" t="n"/>
      <c r="HEP26" s="406" t="n"/>
      <c r="HEQ26" s="406" t="n"/>
      <c r="HER26" s="406" t="n"/>
      <c r="HES26" s="406" t="n"/>
      <c r="HET26" s="406" t="n"/>
      <c r="HEU26" s="406" t="n"/>
      <c r="HEV26" s="406" t="n"/>
      <c r="HEW26" s="406" t="n"/>
      <c r="HEX26" s="406" t="n"/>
      <c r="HEY26" s="406" t="n"/>
      <c r="HEZ26" s="406" t="n"/>
      <c r="HFA26" s="406" t="n"/>
      <c r="HFB26" s="406" t="n"/>
      <c r="HFC26" s="406" t="n"/>
      <c r="HFD26" s="406" t="n"/>
      <c r="HFE26" s="406" t="n"/>
      <c r="HFF26" s="406" t="n"/>
      <c r="HFG26" s="406" t="n"/>
      <c r="HFH26" s="406" t="n"/>
      <c r="HFI26" s="406" t="n"/>
      <c r="HFJ26" s="406" t="n"/>
      <c r="HFK26" s="406" t="n"/>
      <c r="HFL26" s="406" t="n"/>
      <c r="HFM26" s="406" t="n"/>
      <c r="HFN26" s="406" t="n"/>
      <c r="HFO26" s="406" t="n"/>
      <c r="HFP26" s="406" t="n"/>
      <c r="HFQ26" s="406" t="n"/>
      <c r="HFR26" s="406" t="n"/>
      <c r="HFS26" s="406" t="n"/>
      <c r="HFT26" s="406" t="n"/>
      <c r="HFU26" s="406" t="n"/>
      <c r="HFV26" s="406" t="n"/>
      <c r="HFW26" s="406" t="n"/>
      <c r="HFX26" s="406" t="n"/>
      <c r="HFY26" s="406" t="n"/>
      <c r="HFZ26" s="406" t="n"/>
      <c r="HGA26" s="406" t="n"/>
      <c r="HGB26" s="406" t="n"/>
      <c r="HGC26" s="406" t="n"/>
      <c r="HGD26" s="406" t="n"/>
      <c r="HGE26" s="406" t="n"/>
      <c r="HGF26" s="406" t="n"/>
      <c r="HGG26" s="406" t="n"/>
      <c r="HGH26" s="406" t="n"/>
      <c r="HGI26" s="406" t="n"/>
      <c r="HGJ26" s="406" t="n"/>
      <c r="HGK26" s="406" t="n"/>
      <c r="HGL26" s="406" t="n"/>
      <c r="HGM26" s="406" t="n"/>
      <c r="HGN26" s="406" t="n"/>
      <c r="HGO26" s="406" t="n"/>
      <c r="HGP26" s="406" t="n"/>
      <c r="HGQ26" s="406" t="n"/>
      <c r="HGR26" s="406" t="n"/>
      <c r="HGS26" s="406" t="n"/>
      <c r="HGT26" s="406" t="n"/>
      <c r="HGU26" s="406" t="n"/>
      <c r="HGV26" s="406" t="n"/>
      <c r="HGW26" s="406" t="n"/>
      <c r="HGX26" s="406" t="n"/>
      <c r="HGY26" s="406" t="n"/>
      <c r="HGZ26" s="406" t="n"/>
      <c r="HHA26" s="406" t="n"/>
      <c r="HHB26" s="406" t="n"/>
      <c r="HHC26" s="406" t="n"/>
      <c r="HHD26" s="406" t="n"/>
      <c r="HHE26" s="406" t="n"/>
      <c r="HHF26" s="406" t="n"/>
      <c r="HHG26" s="406" t="n"/>
      <c r="HHH26" s="406" t="n"/>
      <c r="HHI26" s="406" t="n"/>
      <c r="HHJ26" s="406" t="n"/>
      <c r="HHK26" s="406" t="n"/>
      <c r="HHL26" s="406" t="n"/>
      <c r="HHM26" s="406" t="n"/>
      <c r="HHN26" s="406" t="n"/>
      <c r="HHO26" s="406" t="n"/>
      <c r="HHP26" s="406" t="n"/>
      <c r="HHQ26" s="406" t="n"/>
      <c r="HHR26" s="406" t="n"/>
      <c r="HHS26" s="406" t="n"/>
      <c r="HHT26" s="406" t="n"/>
      <c r="HHU26" s="406" t="n"/>
      <c r="HHV26" s="406" t="n"/>
      <c r="HHW26" s="406" t="n"/>
      <c r="HHX26" s="406" t="n"/>
      <c r="HHY26" s="406" t="n"/>
      <c r="HHZ26" s="406" t="n"/>
      <c r="HIA26" s="406" t="n"/>
      <c r="HIB26" s="406" t="n"/>
      <c r="HIC26" s="406" t="n"/>
      <c r="HID26" s="406" t="n"/>
      <c r="HIE26" s="406" t="n"/>
      <c r="HIF26" s="406" t="n"/>
      <c r="HIG26" s="406" t="n"/>
      <c r="HIH26" s="406" t="n"/>
      <c r="HII26" s="406" t="n"/>
      <c r="HIJ26" s="406" t="n"/>
      <c r="HIK26" s="406" t="n"/>
      <c r="HIL26" s="406" t="n"/>
      <c r="HIM26" s="406" t="n"/>
      <c r="HIN26" s="406" t="n"/>
      <c r="HIO26" s="406" t="n"/>
      <c r="HIP26" s="406" t="n"/>
      <c r="HIQ26" s="406" t="n"/>
      <c r="HIR26" s="406" t="n"/>
      <c r="HIS26" s="406" t="n"/>
      <c r="HIT26" s="406" t="n"/>
      <c r="HIU26" s="406" t="n"/>
      <c r="HIV26" s="406" t="n"/>
      <c r="HIW26" s="406" t="n"/>
      <c r="HIX26" s="406" t="n"/>
      <c r="HIY26" s="406" t="n"/>
      <c r="HIZ26" s="406" t="n"/>
      <c r="HJA26" s="406" t="n"/>
      <c r="HJB26" s="406" t="n"/>
      <c r="HJC26" s="406" t="n"/>
      <c r="HJD26" s="406" t="n"/>
      <c r="HJE26" s="406" t="n"/>
      <c r="HJF26" s="406" t="n"/>
      <c r="HJG26" s="406" t="n"/>
      <c r="HJH26" s="406" t="n"/>
      <c r="HJI26" s="406" t="n"/>
      <c r="HJJ26" s="406" t="n"/>
      <c r="HJK26" s="406" t="n"/>
      <c r="HJL26" s="406" t="n"/>
      <c r="HJM26" s="406" t="n"/>
      <c r="HJN26" s="406" t="n"/>
      <c r="HJO26" s="406" t="n"/>
      <c r="HJP26" s="406" t="n"/>
      <c r="HJQ26" s="406" t="n"/>
      <c r="HJR26" s="406" t="n"/>
      <c r="HJS26" s="406" t="n"/>
      <c r="HJT26" s="406" t="n"/>
      <c r="HJU26" s="406" t="n"/>
      <c r="HJV26" s="406" t="n"/>
      <c r="HJW26" s="406" t="n"/>
      <c r="HJX26" s="406" t="n"/>
      <c r="HJY26" s="406" t="n"/>
      <c r="HJZ26" s="406" t="n"/>
      <c r="HKA26" s="406" t="n"/>
      <c r="HKB26" s="406" t="n"/>
      <c r="HKC26" s="406" t="n"/>
      <c r="HKD26" s="406" t="n"/>
      <c r="HKE26" s="406" t="n"/>
      <c r="HKF26" s="406" t="n"/>
      <c r="HKG26" s="406" t="n"/>
      <c r="HKH26" s="406" t="n"/>
      <c r="HKI26" s="406" t="n"/>
      <c r="HKJ26" s="406" t="n"/>
      <c r="HKK26" s="406" t="n"/>
      <c r="HKL26" s="406" t="n"/>
      <c r="HKM26" s="406" t="n"/>
      <c r="HKN26" s="406" t="n"/>
      <c r="HKO26" s="406" t="n"/>
      <c r="HKP26" s="406" t="n"/>
      <c r="HKQ26" s="406" t="n"/>
      <c r="HKR26" s="406" t="n"/>
      <c r="HKS26" s="406" t="n"/>
      <c r="HKT26" s="406" t="n"/>
      <c r="HKU26" s="406" t="n"/>
      <c r="HKV26" s="406" t="n"/>
      <c r="HKW26" s="406" t="n"/>
      <c r="HKX26" s="406" t="n"/>
      <c r="HKY26" s="406" t="n"/>
      <c r="HKZ26" s="406" t="n"/>
      <c r="HLA26" s="406" t="n"/>
      <c r="HLB26" s="406" t="n"/>
      <c r="HLC26" s="406" t="n"/>
      <c r="HLD26" s="406" t="n"/>
      <c r="HLE26" s="406" t="n"/>
      <c r="HLF26" s="406" t="n"/>
      <c r="HLG26" s="406" t="n"/>
      <c r="HLH26" s="406" t="n"/>
      <c r="HLI26" s="406" t="n"/>
      <c r="HLJ26" s="406" t="n"/>
      <c r="HLK26" s="406" t="n"/>
      <c r="HLL26" s="406" t="n"/>
      <c r="HLM26" s="406" t="n"/>
      <c r="HLN26" s="406" t="n"/>
      <c r="HLO26" s="406" t="n"/>
      <c r="HLP26" s="406" t="n"/>
      <c r="HLQ26" s="406" t="n"/>
      <c r="HLR26" s="406" t="n"/>
      <c r="HLS26" s="406" t="n"/>
      <c r="HLT26" s="406" t="n"/>
      <c r="HLU26" s="406" t="n"/>
      <c r="HLV26" s="406" t="n"/>
      <c r="HLW26" s="406" t="n"/>
      <c r="HLX26" s="406" t="n"/>
      <c r="HLY26" s="406" t="n"/>
      <c r="HLZ26" s="406" t="n"/>
      <c r="HMA26" s="406" t="n"/>
      <c r="HMB26" s="406" t="n"/>
      <c r="HMC26" s="406" t="n"/>
      <c r="HMD26" s="406" t="n"/>
      <c r="HME26" s="406" t="n"/>
      <c r="HMF26" s="406" t="n"/>
      <c r="HMG26" s="406" t="n"/>
      <c r="HMH26" s="406" t="n"/>
      <c r="HMI26" s="406" t="n"/>
      <c r="HMJ26" s="406" t="n"/>
      <c r="HMK26" s="406" t="n"/>
      <c r="HML26" s="406" t="n"/>
      <c r="HMM26" s="406" t="n"/>
      <c r="HMN26" s="406" t="n"/>
      <c r="HMO26" s="406" t="n"/>
      <c r="HMP26" s="406" t="n"/>
      <c r="HMQ26" s="406" t="n"/>
      <c r="HMR26" s="406" t="n"/>
      <c r="HMS26" s="406" t="n"/>
      <c r="HMT26" s="406" t="n"/>
      <c r="HMU26" s="406" t="n"/>
      <c r="HMV26" s="406" t="n"/>
      <c r="HMW26" s="406" t="n"/>
      <c r="HMX26" s="406" t="n"/>
      <c r="HMY26" s="406" t="n"/>
      <c r="HMZ26" s="406" t="n"/>
      <c r="HNA26" s="406" t="n"/>
      <c r="HNB26" s="406" t="n"/>
      <c r="HNC26" s="406" t="n"/>
      <c r="HND26" s="406" t="n"/>
      <c r="HNE26" s="406" t="n"/>
      <c r="HNF26" s="406" t="n"/>
      <c r="HNG26" s="406" t="n"/>
      <c r="HNH26" s="406" t="n"/>
      <c r="HNI26" s="406" t="n"/>
      <c r="HNJ26" s="406" t="n"/>
      <c r="HNK26" s="406" t="n"/>
      <c r="HNL26" s="406" t="n"/>
      <c r="HNM26" s="406" t="n"/>
      <c r="HNN26" s="406" t="n"/>
      <c r="HNO26" s="406" t="n"/>
      <c r="HNP26" s="406" t="n"/>
      <c r="HNQ26" s="406" t="n"/>
      <c r="HNR26" s="406" t="n"/>
      <c r="HNS26" s="406" t="n"/>
      <c r="HNT26" s="406" t="n"/>
      <c r="HNU26" s="406" t="n"/>
      <c r="HNV26" s="406" t="n"/>
      <c r="HNW26" s="406" t="n"/>
      <c r="HNX26" s="406" t="n"/>
      <c r="HNY26" s="406" t="n"/>
      <c r="HNZ26" s="406" t="n"/>
      <c r="HOA26" s="406" t="n"/>
      <c r="HOB26" s="406" t="n"/>
      <c r="HOC26" s="406" t="n"/>
      <c r="HOD26" s="406" t="n"/>
      <c r="HOE26" s="406" t="n"/>
      <c r="HOF26" s="406" t="n"/>
      <c r="HOG26" s="406" t="n"/>
      <c r="HOH26" s="406" t="n"/>
      <c r="HOI26" s="406" t="n"/>
      <c r="HOJ26" s="406" t="n"/>
      <c r="HOK26" s="406" t="n"/>
      <c r="HOL26" s="406" t="n"/>
      <c r="HOM26" s="406" t="n"/>
      <c r="HON26" s="406" t="n"/>
      <c r="HOO26" s="406" t="n"/>
      <c r="HOP26" s="406" t="n"/>
      <c r="HOQ26" s="406" t="n"/>
      <c r="HOR26" s="406" t="n"/>
      <c r="HOS26" s="406" t="n"/>
      <c r="HOT26" s="406" t="n"/>
      <c r="HOU26" s="406" t="n"/>
      <c r="HOV26" s="406" t="n"/>
      <c r="HOW26" s="406" t="n"/>
      <c r="HOX26" s="406" t="n"/>
      <c r="HOY26" s="406" t="n"/>
      <c r="HOZ26" s="406" t="n"/>
      <c r="HPA26" s="406" t="n"/>
      <c r="HPB26" s="406" t="n"/>
      <c r="HPC26" s="406" t="n"/>
      <c r="HPD26" s="406" t="n"/>
      <c r="HPE26" s="406" t="n"/>
      <c r="HPF26" s="406" t="n"/>
      <c r="HPG26" s="406" t="n"/>
      <c r="HPH26" s="406" t="n"/>
      <c r="HPI26" s="406" t="n"/>
      <c r="HPJ26" s="406" t="n"/>
      <c r="HPK26" s="406" t="n"/>
      <c r="HPL26" s="406" t="n"/>
      <c r="HPM26" s="406" t="n"/>
      <c r="HPN26" s="406" t="n"/>
      <c r="HPO26" s="406" t="n"/>
      <c r="HPP26" s="406" t="n"/>
      <c r="HPQ26" s="406" t="n"/>
      <c r="HPR26" s="406" t="n"/>
      <c r="HPS26" s="406" t="n"/>
      <c r="HPT26" s="406" t="n"/>
      <c r="HPU26" s="406" t="n"/>
      <c r="HPV26" s="406" t="n"/>
      <c r="HPW26" s="406" t="n"/>
      <c r="HPX26" s="406" t="n"/>
      <c r="HPY26" s="406" t="n"/>
      <c r="HPZ26" s="406" t="n"/>
      <c r="HQA26" s="406" t="n"/>
      <c r="HQB26" s="406" t="n"/>
      <c r="HQC26" s="406" t="n"/>
      <c r="HQD26" s="406" t="n"/>
      <c r="HQE26" s="406" t="n"/>
      <c r="HQF26" s="406" t="n"/>
      <c r="HQG26" s="406" t="n"/>
      <c r="HQH26" s="406" t="n"/>
      <c r="HQI26" s="406" t="n"/>
      <c r="HQJ26" s="406" t="n"/>
      <c r="HQK26" s="406" t="n"/>
      <c r="HQL26" s="406" t="n"/>
      <c r="HQM26" s="406" t="n"/>
      <c r="HQN26" s="406" t="n"/>
      <c r="HQO26" s="406" t="n"/>
      <c r="HQP26" s="406" t="n"/>
      <c r="HQQ26" s="406" t="n"/>
      <c r="HQR26" s="406" t="n"/>
      <c r="HQS26" s="406" t="n"/>
      <c r="HQT26" s="406" t="n"/>
      <c r="HQU26" s="406" t="n"/>
      <c r="HQV26" s="406" t="n"/>
      <c r="HQW26" s="406" t="n"/>
      <c r="HQX26" s="406" t="n"/>
      <c r="HQY26" s="406" t="n"/>
      <c r="HQZ26" s="406" t="n"/>
      <c r="HRA26" s="406" t="n"/>
      <c r="HRB26" s="406" t="n"/>
      <c r="HRC26" s="406" t="n"/>
      <c r="HRD26" s="406" t="n"/>
      <c r="HRE26" s="406" t="n"/>
      <c r="HRF26" s="406" t="n"/>
      <c r="HRG26" s="406" t="n"/>
      <c r="HRH26" s="406" t="n"/>
      <c r="HRI26" s="406" t="n"/>
      <c r="HRJ26" s="406" t="n"/>
      <c r="HRK26" s="406" t="n"/>
      <c r="HRL26" s="406" t="n"/>
      <c r="HRM26" s="406" t="n"/>
      <c r="HRN26" s="406" t="n"/>
      <c r="HRO26" s="406" t="n"/>
      <c r="HRP26" s="406" t="n"/>
      <c r="HRQ26" s="406" t="n"/>
      <c r="HRR26" s="406" t="n"/>
      <c r="HRS26" s="406" t="n"/>
      <c r="HRT26" s="406" t="n"/>
      <c r="HRU26" s="406" t="n"/>
      <c r="HRV26" s="406" t="n"/>
      <c r="HRW26" s="406" t="n"/>
      <c r="HRX26" s="406" t="n"/>
      <c r="HRY26" s="406" t="n"/>
      <c r="HRZ26" s="406" t="n"/>
      <c r="HSA26" s="406" t="n"/>
      <c r="HSB26" s="406" t="n"/>
      <c r="HSC26" s="406" t="n"/>
      <c r="HSD26" s="406" t="n"/>
      <c r="HSE26" s="406" t="n"/>
      <c r="HSF26" s="406" t="n"/>
      <c r="HSG26" s="406" t="n"/>
      <c r="HSH26" s="406" t="n"/>
      <c r="HSI26" s="406" t="n"/>
      <c r="HSJ26" s="406" t="n"/>
      <c r="HSK26" s="406" t="n"/>
      <c r="HSL26" s="406" t="n"/>
      <c r="HSM26" s="406" t="n"/>
      <c r="HSN26" s="406" t="n"/>
      <c r="HSO26" s="406" t="n"/>
      <c r="HSP26" s="406" t="n"/>
      <c r="HSQ26" s="406" t="n"/>
      <c r="HSR26" s="406" t="n"/>
      <c r="HSS26" s="406" t="n"/>
      <c r="HST26" s="406" t="n"/>
      <c r="HSU26" s="406" t="n"/>
      <c r="HSV26" s="406" t="n"/>
      <c r="HSW26" s="406" t="n"/>
      <c r="HSX26" s="406" t="n"/>
      <c r="HSY26" s="406" t="n"/>
      <c r="HSZ26" s="406" t="n"/>
      <c r="HTA26" s="406" t="n"/>
      <c r="HTB26" s="406" t="n"/>
      <c r="HTC26" s="406" t="n"/>
      <c r="HTD26" s="406" t="n"/>
      <c r="HTE26" s="406" t="n"/>
      <c r="HTF26" s="406" t="n"/>
      <c r="HTG26" s="406" t="n"/>
      <c r="HTH26" s="406" t="n"/>
      <c r="HTI26" s="406" t="n"/>
      <c r="HTJ26" s="406" t="n"/>
      <c r="HTK26" s="406" t="n"/>
      <c r="HTL26" s="406" t="n"/>
      <c r="HTM26" s="406" t="n"/>
      <c r="HTN26" s="406" t="n"/>
      <c r="HTO26" s="406" t="n"/>
      <c r="HTP26" s="406" t="n"/>
      <c r="HTQ26" s="406" t="n"/>
      <c r="HTR26" s="406" t="n"/>
      <c r="HTS26" s="406" t="n"/>
      <c r="HTT26" s="406" t="n"/>
      <c r="HTU26" s="406" t="n"/>
      <c r="HTV26" s="406" t="n"/>
      <c r="HTW26" s="406" t="n"/>
      <c r="HTX26" s="406" t="n"/>
      <c r="HTY26" s="406" t="n"/>
      <c r="HTZ26" s="406" t="n"/>
      <c r="HUA26" s="406" t="n"/>
      <c r="HUB26" s="406" t="n"/>
      <c r="HUC26" s="406" t="n"/>
      <c r="HUD26" s="406" t="n"/>
      <c r="HUE26" s="406" t="n"/>
      <c r="HUF26" s="406" t="n"/>
      <c r="HUG26" s="406" t="n"/>
      <c r="HUH26" s="406" t="n"/>
      <c r="HUI26" s="406" t="n"/>
      <c r="HUJ26" s="406" t="n"/>
      <c r="HUK26" s="406" t="n"/>
      <c r="HUL26" s="406" t="n"/>
      <c r="HUM26" s="406" t="n"/>
      <c r="HUN26" s="406" t="n"/>
      <c r="HUO26" s="406" t="n"/>
      <c r="HUP26" s="406" t="n"/>
      <c r="HUQ26" s="406" t="n"/>
      <c r="HUR26" s="406" t="n"/>
      <c r="HUS26" s="406" t="n"/>
      <c r="HUT26" s="406" t="n"/>
      <c r="HUU26" s="406" t="n"/>
      <c r="HUV26" s="406" t="n"/>
      <c r="HUW26" s="406" t="n"/>
      <c r="HUX26" s="406" t="n"/>
      <c r="HUY26" s="406" t="n"/>
      <c r="HUZ26" s="406" t="n"/>
      <c r="HVA26" s="406" t="n"/>
      <c r="HVB26" s="406" t="n"/>
      <c r="HVC26" s="406" t="n"/>
      <c r="HVD26" s="406" t="n"/>
      <c r="HVE26" s="406" t="n"/>
      <c r="HVF26" s="406" t="n"/>
      <c r="HVG26" s="406" t="n"/>
      <c r="HVH26" s="406" t="n"/>
      <c r="HVI26" s="406" t="n"/>
      <c r="HVJ26" s="406" t="n"/>
      <c r="HVK26" s="406" t="n"/>
      <c r="HVL26" s="406" t="n"/>
      <c r="HVM26" s="406" t="n"/>
      <c r="HVN26" s="406" t="n"/>
      <c r="HVO26" s="406" t="n"/>
      <c r="HVP26" s="406" t="n"/>
      <c r="HVQ26" s="406" t="n"/>
      <c r="HVR26" s="406" t="n"/>
      <c r="HVS26" s="406" t="n"/>
      <c r="HVT26" s="406" t="n"/>
      <c r="HVU26" s="406" t="n"/>
      <c r="HVV26" s="406" t="n"/>
      <c r="HVW26" s="406" t="n"/>
      <c r="HVX26" s="406" t="n"/>
      <c r="HVY26" s="406" t="n"/>
      <c r="HVZ26" s="406" t="n"/>
      <c r="HWA26" s="406" t="n"/>
      <c r="HWB26" s="406" t="n"/>
      <c r="HWC26" s="406" t="n"/>
      <c r="HWD26" s="406" t="n"/>
      <c r="HWE26" s="406" t="n"/>
      <c r="HWF26" s="406" t="n"/>
      <c r="HWG26" s="406" t="n"/>
      <c r="HWH26" s="406" t="n"/>
      <c r="HWI26" s="406" t="n"/>
      <c r="HWJ26" s="406" t="n"/>
      <c r="HWK26" s="406" t="n"/>
      <c r="HWL26" s="406" t="n"/>
      <c r="HWM26" s="406" t="n"/>
      <c r="HWN26" s="406" t="n"/>
      <c r="HWO26" s="406" t="n"/>
      <c r="HWP26" s="406" t="n"/>
      <c r="HWQ26" s="406" t="n"/>
      <c r="HWR26" s="406" t="n"/>
      <c r="HWS26" s="406" t="n"/>
      <c r="HWT26" s="406" t="n"/>
      <c r="HWU26" s="406" t="n"/>
      <c r="HWV26" s="406" t="n"/>
      <c r="HWW26" s="406" t="n"/>
      <c r="HWX26" s="406" t="n"/>
      <c r="HWY26" s="406" t="n"/>
      <c r="HWZ26" s="406" t="n"/>
      <c r="HXA26" s="406" t="n"/>
      <c r="HXB26" s="406" t="n"/>
      <c r="HXC26" s="406" t="n"/>
      <c r="HXD26" s="406" t="n"/>
      <c r="HXE26" s="406" t="n"/>
      <c r="HXF26" s="406" t="n"/>
      <c r="HXG26" s="406" t="n"/>
      <c r="HXH26" s="406" t="n"/>
      <c r="HXI26" s="406" t="n"/>
      <c r="HXJ26" s="406" t="n"/>
      <c r="HXK26" s="406" t="n"/>
      <c r="HXL26" s="406" t="n"/>
      <c r="HXM26" s="406" t="n"/>
      <c r="HXN26" s="406" t="n"/>
      <c r="HXO26" s="406" t="n"/>
      <c r="HXP26" s="406" t="n"/>
      <c r="HXQ26" s="406" t="n"/>
      <c r="HXR26" s="406" t="n"/>
      <c r="HXS26" s="406" t="n"/>
      <c r="HXT26" s="406" t="n"/>
      <c r="HXU26" s="406" t="n"/>
      <c r="HXV26" s="406" t="n"/>
      <c r="HXW26" s="406" t="n"/>
      <c r="HXX26" s="406" t="n"/>
      <c r="HXY26" s="406" t="n"/>
      <c r="HXZ26" s="406" t="n"/>
      <c r="HYA26" s="406" t="n"/>
      <c r="HYB26" s="406" t="n"/>
      <c r="HYC26" s="406" t="n"/>
      <c r="HYD26" s="406" t="n"/>
      <c r="HYE26" s="406" t="n"/>
      <c r="HYF26" s="406" t="n"/>
      <c r="HYG26" s="406" t="n"/>
      <c r="HYH26" s="406" t="n"/>
      <c r="HYI26" s="406" t="n"/>
      <c r="HYJ26" s="406" t="n"/>
      <c r="HYK26" s="406" t="n"/>
      <c r="HYL26" s="406" t="n"/>
      <c r="HYM26" s="406" t="n"/>
      <c r="HYN26" s="406" t="n"/>
      <c r="HYO26" s="406" t="n"/>
      <c r="HYP26" s="406" t="n"/>
      <c r="HYQ26" s="406" t="n"/>
      <c r="HYR26" s="406" t="n"/>
      <c r="HYS26" s="406" t="n"/>
      <c r="HYT26" s="406" t="n"/>
      <c r="HYU26" s="406" t="n"/>
      <c r="HYV26" s="406" t="n"/>
      <c r="HYW26" s="406" t="n"/>
      <c r="HYX26" s="406" t="n"/>
      <c r="HYY26" s="406" t="n"/>
      <c r="HYZ26" s="406" t="n"/>
      <c r="HZA26" s="406" t="n"/>
      <c r="HZB26" s="406" t="n"/>
      <c r="HZC26" s="406" t="n"/>
      <c r="HZD26" s="406" t="n"/>
      <c r="HZE26" s="406" t="n"/>
      <c r="HZF26" s="406" t="n"/>
      <c r="HZG26" s="406" t="n"/>
      <c r="HZH26" s="406" t="n"/>
      <c r="HZI26" s="406" t="n"/>
      <c r="HZJ26" s="406" t="n"/>
      <c r="HZK26" s="406" t="n"/>
      <c r="HZL26" s="406" t="n"/>
      <c r="HZM26" s="406" t="n"/>
      <c r="HZN26" s="406" t="n"/>
      <c r="HZO26" s="406" t="n"/>
      <c r="HZP26" s="406" t="n"/>
      <c r="HZQ26" s="406" t="n"/>
      <c r="HZR26" s="406" t="n"/>
      <c r="HZS26" s="406" t="n"/>
      <c r="HZT26" s="406" t="n"/>
      <c r="HZU26" s="406" t="n"/>
      <c r="HZV26" s="406" t="n"/>
      <c r="HZW26" s="406" t="n"/>
      <c r="HZX26" s="406" t="n"/>
      <c r="HZY26" s="406" t="n"/>
      <c r="HZZ26" s="406" t="n"/>
      <c r="IAA26" s="406" t="n"/>
      <c r="IAB26" s="406" t="n"/>
      <c r="IAC26" s="406" t="n"/>
      <c r="IAD26" s="406" t="n"/>
      <c r="IAE26" s="406" t="n"/>
      <c r="IAF26" s="406" t="n"/>
      <c r="IAG26" s="406" t="n"/>
      <c r="IAH26" s="406" t="n"/>
      <c r="IAI26" s="406" t="n"/>
      <c r="IAJ26" s="406" t="n"/>
      <c r="IAK26" s="406" t="n"/>
      <c r="IAL26" s="406" t="n"/>
      <c r="IAM26" s="406" t="n"/>
      <c r="IAN26" s="406" t="n"/>
      <c r="IAO26" s="406" t="n"/>
      <c r="IAP26" s="406" t="n"/>
      <c r="IAQ26" s="406" t="n"/>
      <c r="IAR26" s="406" t="n"/>
      <c r="IAS26" s="406" t="n"/>
      <c r="IAT26" s="406" t="n"/>
      <c r="IAU26" s="406" t="n"/>
      <c r="IAV26" s="406" t="n"/>
      <c r="IAW26" s="406" t="n"/>
      <c r="IAX26" s="406" t="n"/>
      <c r="IAY26" s="406" t="n"/>
      <c r="IAZ26" s="406" t="n"/>
      <c r="IBA26" s="406" t="n"/>
      <c r="IBB26" s="406" t="n"/>
      <c r="IBC26" s="406" t="n"/>
      <c r="IBD26" s="406" t="n"/>
      <c r="IBE26" s="406" t="n"/>
      <c r="IBF26" s="406" t="n"/>
      <c r="IBG26" s="406" t="n"/>
      <c r="IBH26" s="406" t="n"/>
      <c r="IBI26" s="406" t="n"/>
      <c r="IBJ26" s="406" t="n"/>
      <c r="IBK26" s="406" t="n"/>
      <c r="IBL26" s="406" t="n"/>
      <c r="IBM26" s="406" t="n"/>
      <c r="IBN26" s="406" t="n"/>
      <c r="IBO26" s="406" t="n"/>
      <c r="IBP26" s="406" t="n"/>
      <c r="IBQ26" s="406" t="n"/>
      <c r="IBR26" s="406" t="n"/>
      <c r="IBS26" s="406" t="n"/>
      <c r="IBT26" s="406" t="n"/>
      <c r="IBU26" s="406" t="n"/>
      <c r="IBV26" s="406" t="n"/>
      <c r="IBW26" s="406" t="n"/>
      <c r="IBX26" s="406" t="n"/>
      <c r="IBY26" s="406" t="n"/>
      <c r="IBZ26" s="406" t="n"/>
      <c r="ICA26" s="406" t="n"/>
      <c r="ICB26" s="406" t="n"/>
      <c r="ICC26" s="406" t="n"/>
      <c r="ICD26" s="406" t="n"/>
      <c r="ICE26" s="406" t="n"/>
      <c r="ICF26" s="406" t="n"/>
      <c r="ICG26" s="406" t="n"/>
      <c r="ICH26" s="406" t="n"/>
      <c r="ICI26" s="406" t="n"/>
      <c r="ICJ26" s="406" t="n"/>
      <c r="ICK26" s="406" t="n"/>
      <c r="ICL26" s="406" t="n"/>
      <c r="ICM26" s="406" t="n"/>
      <c r="ICN26" s="406" t="n"/>
      <c r="ICO26" s="406" t="n"/>
      <c r="ICP26" s="406" t="n"/>
      <c r="ICQ26" s="406" t="n"/>
      <c r="ICR26" s="406" t="n"/>
      <c r="ICS26" s="406" t="n"/>
      <c r="ICT26" s="406" t="n"/>
      <c r="ICU26" s="406" t="n"/>
      <c r="ICV26" s="406" t="n"/>
      <c r="ICW26" s="406" t="n"/>
      <c r="ICX26" s="406" t="n"/>
      <c r="ICY26" s="406" t="n"/>
      <c r="ICZ26" s="406" t="n"/>
      <c r="IDA26" s="406" t="n"/>
      <c r="IDB26" s="406" t="n"/>
      <c r="IDC26" s="406" t="n"/>
      <c r="IDD26" s="406" t="n"/>
      <c r="IDE26" s="406" t="n"/>
      <c r="IDF26" s="406" t="n"/>
      <c r="IDG26" s="406" t="n"/>
      <c r="IDH26" s="406" t="n"/>
      <c r="IDI26" s="406" t="n"/>
      <c r="IDJ26" s="406" t="n"/>
      <c r="IDK26" s="406" t="n"/>
      <c r="IDL26" s="406" t="n"/>
      <c r="IDM26" s="406" t="n"/>
      <c r="IDN26" s="406" t="n"/>
      <c r="IDO26" s="406" t="n"/>
      <c r="IDP26" s="406" t="n"/>
      <c r="IDQ26" s="406" t="n"/>
      <c r="IDR26" s="406" t="n"/>
      <c r="IDS26" s="406" t="n"/>
      <c r="IDT26" s="406" t="n"/>
      <c r="IDU26" s="406" t="n"/>
      <c r="IDV26" s="406" t="n"/>
      <c r="IDW26" s="406" t="n"/>
      <c r="IDX26" s="406" t="n"/>
      <c r="IDY26" s="406" t="n"/>
      <c r="IDZ26" s="406" t="n"/>
      <c r="IEA26" s="406" t="n"/>
      <c r="IEB26" s="406" t="n"/>
      <c r="IEC26" s="406" t="n"/>
      <c r="IED26" s="406" t="n"/>
      <c r="IEE26" s="406" t="n"/>
      <c r="IEF26" s="406" t="n"/>
      <c r="IEG26" s="406" t="n"/>
      <c r="IEH26" s="406" t="n"/>
      <c r="IEI26" s="406" t="n"/>
      <c r="IEJ26" s="406" t="n"/>
      <c r="IEK26" s="406" t="n"/>
      <c r="IEL26" s="406" t="n"/>
      <c r="IEM26" s="406" t="n"/>
      <c r="IEN26" s="406" t="n"/>
      <c r="IEO26" s="406" t="n"/>
      <c r="IEP26" s="406" t="n"/>
      <c r="IEQ26" s="406" t="n"/>
      <c r="IER26" s="406" t="n"/>
      <c r="IES26" s="406" t="n"/>
      <c r="IET26" s="406" t="n"/>
      <c r="IEU26" s="406" t="n"/>
      <c r="IEV26" s="406" t="n"/>
      <c r="IEW26" s="406" t="n"/>
      <c r="IEX26" s="406" t="n"/>
      <c r="IEY26" s="406" t="n"/>
      <c r="IEZ26" s="406" t="n"/>
      <c r="IFA26" s="406" t="n"/>
      <c r="IFB26" s="406" t="n"/>
      <c r="IFC26" s="406" t="n"/>
      <c r="IFD26" s="406" t="n"/>
      <c r="IFE26" s="406" t="n"/>
      <c r="IFF26" s="406" t="n"/>
      <c r="IFG26" s="406" t="n"/>
      <c r="IFH26" s="406" t="n"/>
      <c r="IFI26" s="406" t="n"/>
      <c r="IFJ26" s="406" t="n"/>
      <c r="IFK26" s="406" t="n"/>
      <c r="IFL26" s="406" t="n"/>
      <c r="IFM26" s="406" t="n"/>
      <c r="IFN26" s="406" t="n"/>
      <c r="IFO26" s="406" t="n"/>
      <c r="IFP26" s="406" t="n"/>
      <c r="IFQ26" s="406" t="n"/>
      <c r="IFR26" s="406" t="n"/>
      <c r="IFS26" s="406" t="n"/>
      <c r="IFT26" s="406" t="n"/>
      <c r="IFU26" s="406" t="n"/>
      <c r="IFV26" s="406" t="n"/>
      <c r="IFW26" s="406" t="n"/>
      <c r="IFX26" s="406" t="n"/>
      <c r="IFY26" s="406" t="n"/>
      <c r="IFZ26" s="406" t="n"/>
      <c r="IGA26" s="406" t="n"/>
      <c r="IGB26" s="406" t="n"/>
      <c r="IGC26" s="406" t="n"/>
      <c r="IGD26" s="406" t="n"/>
      <c r="IGE26" s="406" t="n"/>
      <c r="IGF26" s="406" t="n"/>
      <c r="IGG26" s="406" t="n"/>
      <c r="IGH26" s="406" t="n"/>
      <c r="IGI26" s="406" t="n"/>
      <c r="IGJ26" s="406" t="n"/>
      <c r="IGK26" s="406" t="n"/>
      <c r="IGL26" s="406" t="n"/>
      <c r="IGM26" s="406" t="n"/>
      <c r="IGN26" s="406" t="n"/>
      <c r="IGO26" s="406" t="n"/>
      <c r="IGP26" s="406" t="n"/>
      <c r="IGQ26" s="406" t="n"/>
      <c r="IGR26" s="406" t="n"/>
      <c r="IGS26" s="406" t="n"/>
      <c r="IGT26" s="406" t="n"/>
      <c r="IGU26" s="406" t="n"/>
      <c r="IGV26" s="406" t="n"/>
      <c r="IGW26" s="406" t="n"/>
      <c r="IGX26" s="406" t="n"/>
      <c r="IGY26" s="406" t="n"/>
      <c r="IGZ26" s="406" t="n"/>
      <c r="IHA26" s="406" t="n"/>
      <c r="IHB26" s="406" t="n"/>
      <c r="IHC26" s="406" t="n"/>
      <c r="IHD26" s="406" t="n"/>
      <c r="IHE26" s="406" t="n"/>
      <c r="IHF26" s="406" t="n"/>
      <c r="IHG26" s="406" t="n"/>
      <c r="IHH26" s="406" t="n"/>
      <c r="IHI26" s="406" t="n"/>
      <c r="IHJ26" s="406" t="n"/>
      <c r="IHK26" s="406" t="n"/>
      <c r="IHL26" s="406" t="n"/>
      <c r="IHM26" s="406" t="n"/>
      <c r="IHN26" s="406" t="n"/>
      <c r="IHO26" s="406" t="n"/>
      <c r="IHP26" s="406" t="n"/>
      <c r="IHQ26" s="406" t="n"/>
      <c r="IHR26" s="406" t="n"/>
      <c r="IHS26" s="406" t="n"/>
      <c r="IHT26" s="406" t="n"/>
      <c r="IHU26" s="406" t="n"/>
      <c r="IHV26" s="406" t="n"/>
      <c r="IHW26" s="406" t="n"/>
      <c r="IHX26" s="406" t="n"/>
      <c r="IHY26" s="406" t="n"/>
      <c r="IHZ26" s="406" t="n"/>
      <c r="IIA26" s="406" t="n"/>
      <c r="IIB26" s="406" t="n"/>
      <c r="IIC26" s="406" t="n"/>
      <c r="IID26" s="406" t="n"/>
      <c r="IIE26" s="406" t="n"/>
      <c r="IIF26" s="406" t="n"/>
      <c r="IIG26" s="406" t="n"/>
      <c r="IIH26" s="406" t="n"/>
      <c r="III26" s="406" t="n"/>
      <c r="IIJ26" s="406" t="n"/>
      <c r="IIK26" s="406" t="n"/>
      <c r="IIL26" s="406" t="n"/>
      <c r="IIM26" s="406" t="n"/>
      <c r="IIN26" s="406" t="n"/>
      <c r="IIO26" s="406" t="n"/>
      <c r="IIP26" s="406" t="n"/>
      <c r="IIQ26" s="406" t="n"/>
      <c r="IIR26" s="406" t="n"/>
      <c r="IIS26" s="406" t="n"/>
      <c r="IIT26" s="406" t="n"/>
      <c r="IIU26" s="406" t="n"/>
      <c r="IIV26" s="406" t="n"/>
      <c r="IIW26" s="406" t="n"/>
      <c r="IIX26" s="406" t="n"/>
      <c r="IIY26" s="406" t="n"/>
      <c r="IIZ26" s="406" t="n"/>
      <c r="IJA26" s="406" t="n"/>
      <c r="IJB26" s="406" t="n"/>
      <c r="IJC26" s="406" t="n"/>
      <c r="IJD26" s="406" t="n"/>
      <c r="IJE26" s="406" t="n"/>
      <c r="IJF26" s="406" t="n"/>
      <c r="IJG26" s="406" t="n"/>
      <c r="IJH26" s="406" t="n"/>
      <c r="IJI26" s="406" t="n"/>
      <c r="IJJ26" s="406" t="n"/>
      <c r="IJK26" s="406" t="n"/>
      <c r="IJL26" s="406" t="n"/>
      <c r="IJM26" s="406" t="n"/>
      <c r="IJN26" s="406" t="n"/>
      <c r="IJO26" s="406" t="n"/>
      <c r="IJP26" s="406" t="n"/>
      <c r="IJQ26" s="406" t="n"/>
      <c r="IJR26" s="406" t="n"/>
      <c r="IJS26" s="406" t="n"/>
      <c r="IJT26" s="406" t="n"/>
      <c r="IJU26" s="406" t="n"/>
      <c r="IJV26" s="406" t="n"/>
      <c r="IJW26" s="406" t="n"/>
      <c r="IJX26" s="406" t="n"/>
      <c r="IJY26" s="406" t="n"/>
      <c r="IJZ26" s="406" t="n"/>
      <c r="IKA26" s="406" t="n"/>
      <c r="IKB26" s="406" t="n"/>
      <c r="IKC26" s="406" t="n"/>
      <c r="IKD26" s="406" t="n"/>
      <c r="IKE26" s="406" t="n"/>
      <c r="IKF26" s="406" t="n"/>
      <c r="IKG26" s="406" t="n"/>
      <c r="IKH26" s="406" t="n"/>
      <c r="IKI26" s="406" t="n"/>
      <c r="IKJ26" s="406" t="n"/>
      <c r="IKK26" s="406" t="n"/>
      <c r="IKL26" s="406" t="n"/>
      <c r="IKM26" s="406" t="n"/>
      <c r="IKN26" s="406" t="n"/>
      <c r="IKO26" s="406" t="n"/>
      <c r="IKP26" s="406" t="n"/>
      <c r="IKQ26" s="406" t="n"/>
      <c r="IKR26" s="406" t="n"/>
      <c r="IKS26" s="406" t="n"/>
      <c r="IKT26" s="406" t="n"/>
      <c r="IKU26" s="406" t="n"/>
      <c r="IKV26" s="406" t="n"/>
      <c r="IKW26" s="406" t="n"/>
      <c r="IKX26" s="406" t="n"/>
      <c r="IKY26" s="406" t="n"/>
      <c r="IKZ26" s="406" t="n"/>
      <c r="ILA26" s="406" t="n"/>
      <c r="ILB26" s="406" t="n"/>
      <c r="ILC26" s="406" t="n"/>
      <c r="ILD26" s="406" t="n"/>
      <c r="ILE26" s="406" t="n"/>
      <c r="ILF26" s="406" t="n"/>
      <c r="ILG26" s="406" t="n"/>
      <c r="ILH26" s="406" t="n"/>
      <c r="ILI26" s="406" t="n"/>
      <c r="ILJ26" s="406" t="n"/>
      <c r="ILK26" s="406" t="n"/>
      <c r="ILL26" s="406" t="n"/>
      <c r="ILM26" s="406" t="n"/>
      <c r="ILN26" s="406" t="n"/>
      <c r="ILO26" s="406" t="n"/>
      <c r="ILP26" s="406" t="n"/>
      <c r="ILQ26" s="406" t="n"/>
      <c r="ILR26" s="406" t="n"/>
      <c r="ILS26" s="406" t="n"/>
      <c r="ILT26" s="406" t="n"/>
      <c r="ILU26" s="406" t="n"/>
      <c r="ILV26" s="406" t="n"/>
      <c r="ILW26" s="406" t="n"/>
      <c r="ILX26" s="406" t="n"/>
      <c r="ILY26" s="406" t="n"/>
      <c r="ILZ26" s="406" t="n"/>
      <c r="IMA26" s="406" t="n"/>
      <c r="IMB26" s="406" t="n"/>
      <c r="IMC26" s="406" t="n"/>
      <c r="IMD26" s="406" t="n"/>
      <c r="IME26" s="406" t="n"/>
      <c r="IMF26" s="406" t="n"/>
      <c r="IMG26" s="406" t="n"/>
      <c r="IMH26" s="406" t="n"/>
      <c r="IMI26" s="406" t="n"/>
      <c r="IMJ26" s="406" t="n"/>
      <c r="IMK26" s="406" t="n"/>
      <c r="IML26" s="406" t="n"/>
      <c r="IMM26" s="406" t="n"/>
      <c r="IMN26" s="406" t="n"/>
      <c r="IMO26" s="406" t="n"/>
      <c r="IMP26" s="406" t="n"/>
      <c r="IMQ26" s="406" t="n"/>
      <c r="IMR26" s="406" t="n"/>
      <c r="IMS26" s="406" t="n"/>
      <c r="IMT26" s="406" t="n"/>
      <c r="IMU26" s="406" t="n"/>
      <c r="IMV26" s="406" t="n"/>
      <c r="IMW26" s="406" t="n"/>
      <c r="IMX26" s="406" t="n"/>
      <c r="IMY26" s="406" t="n"/>
      <c r="IMZ26" s="406" t="n"/>
      <c r="INA26" s="406" t="n"/>
      <c r="INB26" s="406" t="n"/>
      <c r="INC26" s="406" t="n"/>
      <c r="IND26" s="406" t="n"/>
      <c r="INE26" s="406" t="n"/>
      <c r="INF26" s="406" t="n"/>
      <c r="ING26" s="406" t="n"/>
      <c r="INH26" s="406" t="n"/>
      <c r="INI26" s="406" t="n"/>
      <c r="INJ26" s="406" t="n"/>
      <c r="INK26" s="406" t="n"/>
      <c r="INL26" s="406" t="n"/>
      <c r="INM26" s="406" t="n"/>
      <c r="INN26" s="406" t="n"/>
      <c r="INO26" s="406" t="n"/>
      <c r="INP26" s="406" t="n"/>
      <c r="INQ26" s="406" t="n"/>
      <c r="INR26" s="406" t="n"/>
      <c r="INS26" s="406" t="n"/>
      <c r="INT26" s="406" t="n"/>
      <c r="INU26" s="406" t="n"/>
      <c r="INV26" s="406" t="n"/>
      <c r="INW26" s="406" t="n"/>
      <c r="INX26" s="406" t="n"/>
      <c r="INY26" s="406" t="n"/>
      <c r="INZ26" s="406" t="n"/>
      <c r="IOA26" s="406" t="n"/>
      <c r="IOB26" s="406" t="n"/>
      <c r="IOC26" s="406" t="n"/>
      <c r="IOD26" s="406" t="n"/>
      <c r="IOE26" s="406" t="n"/>
      <c r="IOF26" s="406" t="n"/>
      <c r="IOG26" s="406" t="n"/>
      <c r="IOH26" s="406" t="n"/>
      <c r="IOI26" s="406" t="n"/>
      <c r="IOJ26" s="406" t="n"/>
      <c r="IOK26" s="406" t="n"/>
      <c r="IOL26" s="406" t="n"/>
      <c r="IOM26" s="406" t="n"/>
      <c r="ION26" s="406" t="n"/>
      <c r="IOO26" s="406" t="n"/>
      <c r="IOP26" s="406" t="n"/>
      <c r="IOQ26" s="406" t="n"/>
      <c r="IOR26" s="406" t="n"/>
      <c r="IOS26" s="406" t="n"/>
      <c r="IOT26" s="406" t="n"/>
      <c r="IOU26" s="406" t="n"/>
      <c r="IOV26" s="406" t="n"/>
      <c r="IOW26" s="406" t="n"/>
      <c r="IOX26" s="406" t="n"/>
      <c r="IOY26" s="406" t="n"/>
      <c r="IOZ26" s="406" t="n"/>
      <c r="IPA26" s="406" t="n"/>
      <c r="IPB26" s="406" t="n"/>
      <c r="IPC26" s="406" t="n"/>
      <c r="IPD26" s="406" t="n"/>
      <c r="IPE26" s="406" t="n"/>
      <c r="IPF26" s="406" t="n"/>
      <c r="IPG26" s="406" t="n"/>
      <c r="IPH26" s="406" t="n"/>
      <c r="IPI26" s="406" t="n"/>
      <c r="IPJ26" s="406" t="n"/>
      <c r="IPK26" s="406" t="n"/>
      <c r="IPL26" s="406" t="n"/>
      <c r="IPM26" s="406" t="n"/>
      <c r="IPN26" s="406" t="n"/>
      <c r="IPO26" s="406" t="n"/>
      <c r="IPP26" s="406" t="n"/>
      <c r="IPQ26" s="406" t="n"/>
      <c r="IPR26" s="406" t="n"/>
      <c r="IPS26" s="406" t="n"/>
      <c r="IPT26" s="406" t="n"/>
      <c r="IPU26" s="406" t="n"/>
      <c r="IPV26" s="406" t="n"/>
      <c r="IPW26" s="406" t="n"/>
      <c r="IPX26" s="406" t="n"/>
      <c r="IPY26" s="406" t="n"/>
      <c r="IPZ26" s="406" t="n"/>
      <c r="IQA26" s="406" t="n"/>
      <c r="IQB26" s="406" t="n"/>
      <c r="IQC26" s="406" t="n"/>
      <c r="IQD26" s="406" t="n"/>
      <c r="IQE26" s="406" t="n"/>
      <c r="IQF26" s="406" t="n"/>
      <c r="IQG26" s="406" t="n"/>
      <c r="IQH26" s="406" t="n"/>
      <c r="IQI26" s="406" t="n"/>
      <c r="IQJ26" s="406" t="n"/>
      <c r="IQK26" s="406" t="n"/>
      <c r="IQL26" s="406" t="n"/>
      <c r="IQM26" s="406" t="n"/>
      <c r="IQN26" s="406" t="n"/>
      <c r="IQO26" s="406" t="n"/>
      <c r="IQP26" s="406" t="n"/>
      <c r="IQQ26" s="406" t="n"/>
      <c r="IQR26" s="406" t="n"/>
      <c r="IQS26" s="406" t="n"/>
      <c r="IQT26" s="406" t="n"/>
      <c r="IQU26" s="406" t="n"/>
      <c r="IQV26" s="406" t="n"/>
      <c r="IQW26" s="406" t="n"/>
      <c r="IQX26" s="406" t="n"/>
      <c r="IQY26" s="406" t="n"/>
      <c r="IQZ26" s="406" t="n"/>
      <c r="IRA26" s="406" t="n"/>
      <c r="IRB26" s="406" t="n"/>
      <c r="IRC26" s="406" t="n"/>
      <c r="IRD26" s="406" t="n"/>
      <c r="IRE26" s="406" t="n"/>
      <c r="IRF26" s="406" t="n"/>
      <c r="IRG26" s="406" t="n"/>
      <c r="IRH26" s="406" t="n"/>
      <c r="IRI26" s="406" t="n"/>
      <c r="IRJ26" s="406" t="n"/>
      <c r="IRK26" s="406" t="n"/>
      <c r="IRL26" s="406" t="n"/>
      <c r="IRM26" s="406" t="n"/>
      <c r="IRN26" s="406" t="n"/>
      <c r="IRO26" s="406" t="n"/>
      <c r="IRP26" s="406" t="n"/>
      <c r="IRQ26" s="406" t="n"/>
      <c r="IRR26" s="406" t="n"/>
      <c r="IRS26" s="406" t="n"/>
      <c r="IRT26" s="406" t="n"/>
      <c r="IRU26" s="406" t="n"/>
      <c r="IRV26" s="406" t="n"/>
      <c r="IRW26" s="406" t="n"/>
      <c r="IRX26" s="406" t="n"/>
      <c r="IRY26" s="406" t="n"/>
      <c r="IRZ26" s="406" t="n"/>
      <c r="ISA26" s="406" t="n"/>
      <c r="ISB26" s="406" t="n"/>
      <c r="ISC26" s="406" t="n"/>
      <c r="ISD26" s="406" t="n"/>
      <c r="ISE26" s="406" t="n"/>
      <c r="ISF26" s="406" t="n"/>
      <c r="ISG26" s="406" t="n"/>
      <c r="ISH26" s="406" t="n"/>
      <c r="ISI26" s="406" t="n"/>
      <c r="ISJ26" s="406" t="n"/>
      <c r="ISK26" s="406" t="n"/>
      <c r="ISL26" s="406" t="n"/>
      <c r="ISM26" s="406" t="n"/>
      <c r="ISN26" s="406" t="n"/>
      <c r="ISO26" s="406" t="n"/>
      <c r="ISP26" s="406" t="n"/>
      <c r="ISQ26" s="406" t="n"/>
      <c r="ISR26" s="406" t="n"/>
      <c r="ISS26" s="406" t="n"/>
      <c r="IST26" s="406" t="n"/>
      <c r="ISU26" s="406" t="n"/>
      <c r="ISV26" s="406" t="n"/>
      <c r="ISW26" s="406" t="n"/>
      <c r="ISX26" s="406" t="n"/>
      <c r="ISY26" s="406" t="n"/>
      <c r="ISZ26" s="406" t="n"/>
      <c r="ITA26" s="406" t="n"/>
      <c r="ITB26" s="406" t="n"/>
      <c r="ITC26" s="406" t="n"/>
      <c r="ITD26" s="406" t="n"/>
      <c r="ITE26" s="406" t="n"/>
      <c r="ITF26" s="406" t="n"/>
      <c r="ITG26" s="406" t="n"/>
      <c r="ITH26" s="406" t="n"/>
      <c r="ITI26" s="406" t="n"/>
      <c r="ITJ26" s="406" t="n"/>
      <c r="ITK26" s="406" t="n"/>
      <c r="ITL26" s="406" t="n"/>
      <c r="ITM26" s="406" t="n"/>
      <c r="ITN26" s="406" t="n"/>
      <c r="ITO26" s="406" t="n"/>
      <c r="ITP26" s="406" t="n"/>
      <c r="ITQ26" s="406" t="n"/>
      <c r="ITR26" s="406" t="n"/>
      <c r="ITS26" s="406" t="n"/>
      <c r="ITT26" s="406" t="n"/>
      <c r="ITU26" s="406" t="n"/>
      <c r="ITV26" s="406" t="n"/>
      <c r="ITW26" s="406" t="n"/>
      <c r="ITX26" s="406" t="n"/>
      <c r="ITY26" s="406" t="n"/>
      <c r="ITZ26" s="406" t="n"/>
      <c r="IUA26" s="406" t="n"/>
      <c r="IUB26" s="406" t="n"/>
      <c r="IUC26" s="406" t="n"/>
      <c r="IUD26" s="406" t="n"/>
      <c r="IUE26" s="406" t="n"/>
      <c r="IUF26" s="406" t="n"/>
      <c r="IUG26" s="406" t="n"/>
      <c r="IUH26" s="406" t="n"/>
      <c r="IUI26" s="406" t="n"/>
      <c r="IUJ26" s="406" t="n"/>
      <c r="IUK26" s="406" t="n"/>
      <c r="IUL26" s="406" t="n"/>
      <c r="IUM26" s="406" t="n"/>
      <c r="IUN26" s="406" t="n"/>
      <c r="IUO26" s="406" t="n"/>
      <c r="IUP26" s="406" t="n"/>
      <c r="IUQ26" s="406" t="n"/>
      <c r="IUR26" s="406" t="n"/>
      <c r="IUS26" s="406" t="n"/>
      <c r="IUT26" s="406" t="n"/>
      <c r="IUU26" s="406" t="n"/>
      <c r="IUV26" s="406" t="n"/>
      <c r="IUW26" s="406" t="n"/>
      <c r="IUX26" s="406" t="n"/>
      <c r="IUY26" s="406" t="n"/>
      <c r="IUZ26" s="406" t="n"/>
      <c r="IVA26" s="406" t="n"/>
      <c r="IVB26" s="406" t="n"/>
      <c r="IVC26" s="406" t="n"/>
      <c r="IVD26" s="406" t="n"/>
      <c r="IVE26" s="406" t="n"/>
      <c r="IVF26" s="406" t="n"/>
      <c r="IVG26" s="406" t="n"/>
      <c r="IVH26" s="406" t="n"/>
      <c r="IVI26" s="406" t="n"/>
      <c r="IVJ26" s="406" t="n"/>
      <c r="IVK26" s="406" t="n"/>
      <c r="IVL26" s="406" t="n"/>
      <c r="IVM26" s="406" t="n"/>
      <c r="IVN26" s="406" t="n"/>
      <c r="IVO26" s="406" t="n"/>
      <c r="IVP26" s="406" t="n"/>
      <c r="IVQ26" s="406" t="n"/>
      <c r="IVR26" s="406" t="n"/>
      <c r="IVS26" s="406" t="n"/>
      <c r="IVT26" s="406" t="n"/>
      <c r="IVU26" s="406" t="n"/>
      <c r="IVV26" s="406" t="n"/>
      <c r="IVW26" s="406" t="n"/>
      <c r="IVX26" s="406" t="n"/>
      <c r="IVY26" s="406" t="n"/>
      <c r="IVZ26" s="406" t="n"/>
      <c r="IWA26" s="406" t="n"/>
      <c r="IWB26" s="406" t="n"/>
      <c r="IWC26" s="406" t="n"/>
      <c r="IWD26" s="406" t="n"/>
      <c r="IWE26" s="406" t="n"/>
      <c r="IWF26" s="406" t="n"/>
      <c r="IWG26" s="406" t="n"/>
      <c r="IWH26" s="406" t="n"/>
      <c r="IWI26" s="406" t="n"/>
      <c r="IWJ26" s="406" t="n"/>
      <c r="IWK26" s="406" t="n"/>
      <c r="IWL26" s="406" t="n"/>
      <c r="IWM26" s="406" t="n"/>
      <c r="IWN26" s="406" t="n"/>
      <c r="IWO26" s="406" t="n"/>
      <c r="IWP26" s="406" t="n"/>
      <c r="IWQ26" s="406" t="n"/>
      <c r="IWR26" s="406" t="n"/>
      <c r="IWS26" s="406" t="n"/>
      <c r="IWT26" s="406" t="n"/>
      <c r="IWU26" s="406" t="n"/>
      <c r="IWV26" s="406" t="n"/>
      <c r="IWW26" s="406" t="n"/>
      <c r="IWX26" s="406" t="n"/>
      <c r="IWY26" s="406" t="n"/>
      <c r="IWZ26" s="406" t="n"/>
      <c r="IXA26" s="406" t="n"/>
      <c r="IXB26" s="406" t="n"/>
      <c r="IXC26" s="406" t="n"/>
      <c r="IXD26" s="406" t="n"/>
      <c r="IXE26" s="406" t="n"/>
      <c r="IXF26" s="406" t="n"/>
      <c r="IXG26" s="406" t="n"/>
      <c r="IXH26" s="406" t="n"/>
      <c r="IXI26" s="406" t="n"/>
      <c r="IXJ26" s="406" t="n"/>
      <c r="IXK26" s="406" t="n"/>
      <c r="IXL26" s="406" t="n"/>
      <c r="IXM26" s="406" t="n"/>
      <c r="IXN26" s="406" t="n"/>
      <c r="IXO26" s="406" t="n"/>
      <c r="IXP26" s="406" t="n"/>
      <c r="IXQ26" s="406" t="n"/>
      <c r="IXR26" s="406" t="n"/>
      <c r="IXS26" s="406" t="n"/>
      <c r="IXT26" s="406" t="n"/>
      <c r="IXU26" s="406" t="n"/>
      <c r="IXV26" s="406" t="n"/>
      <c r="IXW26" s="406" t="n"/>
      <c r="IXX26" s="406" t="n"/>
      <c r="IXY26" s="406" t="n"/>
      <c r="IXZ26" s="406" t="n"/>
      <c r="IYA26" s="406" t="n"/>
      <c r="IYB26" s="406" t="n"/>
      <c r="IYC26" s="406" t="n"/>
      <c r="IYD26" s="406" t="n"/>
      <c r="IYE26" s="406" t="n"/>
      <c r="IYF26" s="406" t="n"/>
      <c r="IYG26" s="406" t="n"/>
      <c r="IYH26" s="406" t="n"/>
      <c r="IYI26" s="406" t="n"/>
      <c r="IYJ26" s="406" t="n"/>
      <c r="IYK26" s="406" t="n"/>
      <c r="IYL26" s="406" t="n"/>
      <c r="IYM26" s="406" t="n"/>
      <c r="IYN26" s="406" t="n"/>
      <c r="IYO26" s="406" t="n"/>
      <c r="IYP26" s="406" t="n"/>
      <c r="IYQ26" s="406" t="n"/>
      <c r="IYR26" s="406" t="n"/>
      <c r="IYS26" s="406" t="n"/>
      <c r="IYT26" s="406" t="n"/>
      <c r="IYU26" s="406" t="n"/>
      <c r="IYV26" s="406" t="n"/>
      <c r="IYW26" s="406" t="n"/>
      <c r="IYX26" s="406" t="n"/>
      <c r="IYY26" s="406" t="n"/>
      <c r="IYZ26" s="406" t="n"/>
      <c r="IZA26" s="406" t="n"/>
      <c r="IZB26" s="406" t="n"/>
      <c r="IZC26" s="406" t="n"/>
      <c r="IZD26" s="406" t="n"/>
      <c r="IZE26" s="406" t="n"/>
      <c r="IZF26" s="406" t="n"/>
      <c r="IZG26" s="406" t="n"/>
      <c r="IZH26" s="406" t="n"/>
      <c r="IZI26" s="406" t="n"/>
      <c r="IZJ26" s="406" t="n"/>
      <c r="IZK26" s="406" t="n"/>
      <c r="IZL26" s="406" t="n"/>
      <c r="IZM26" s="406" t="n"/>
      <c r="IZN26" s="406" t="n"/>
      <c r="IZO26" s="406" t="n"/>
      <c r="IZP26" s="406" t="n"/>
      <c r="IZQ26" s="406" t="n"/>
      <c r="IZR26" s="406" t="n"/>
      <c r="IZS26" s="406" t="n"/>
      <c r="IZT26" s="406" t="n"/>
      <c r="IZU26" s="406" t="n"/>
      <c r="IZV26" s="406" t="n"/>
      <c r="IZW26" s="406" t="n"/>
      <c r="IZX26" s="406" t="n"/>
      <c r="IZY26" s="406" t="n"/>
      <c r="IZZ26" s="406" t="n"/>
      <c r="JAA26" s="406" t="n"/>
      <c r="JAB26" s="406" t="n"/>
      <c r="JAC26" s="406" t="n"/>
      <c r="JAD26" s="406" t="n"/>
      <c r="JAE26" s="406" t="n"/>
      <c r="JAF26" s="406" t="n"/>
      <c r="JAG26" s="406" t="n"/>
      <c r="JAH26" s="406" t="n"/>
      <c r="JAI26" s="406" t="n"/>
      <c r="JAJ26" s="406" t="n"/>
      <c r="JAK26" s="406" t="n"/>
      <c r="JAL26" s="406" t="n"/>
      <c r="JAM26" s="406" t="n"/>
      <c r="JAN26" s="406" t="n"/>
      <c r="JAO26" s="406" t="n"/>
      <c r="JAP26" s="406" t="n"/>
      <c r="JAQ26" s="406" t="n"/>
      <c r="JAR26" s="406" t="n"/>
      <c r="JAS26" s="406" t="n"/>
      <c r="JAT26" s="406" t="n"/>
      <c r="JAU26" s="406" t="n"/>
      <c r="JAV26" s="406" t="n"/>
      <c r="JAW26" s="406" t="n"/>
      <c r="JAX26" s="406" t="n"/>
      <c r="JAY26" s="406" t="n"/>
      <c r="JAZ26" s="406" t="n"/>
      <c r="JBA26" s="406" t="n"/>
      <c r="JBB26" s="406" t="n"/>
      <c r="JBC26" s="406" t="n"/>
      <c r="JBD26" s="406" t="n"/>
      <c r="JBE26" s="406" t="n"/>
      <c r="JBF26" s="406" t="n"/>
      <c r="JBG26" s="406" t="n"/>
      <c r="JBH26" s="406" t="n"/>
      <c r="JBI26" s="406" t="n"/>
      <c r="JBJ26" s="406" t="n"/>
      <c r="JBK26" s="406" t="n"/>
      <c r="JBL26" s="406" t="n"/>
      <c r="JBM26" s="406" t="n"/>
      <c r="JBN26" s="406" t="n"/>
      <c r="JBO26" s="406" t="n"/>
      <c r="JBP26" s="406" t="n"/>
      <c r="JBQ26" s="406" t="n"/>
      <c r="JBR26" s="406" t="n"/>
      <c r="JBS26" s="406" t="n"/>
      <c r="JBT26" s="406" t="n"/>
      <c r="JBU26" s="406" t="n"/>
      <c r="JBV26" s="406" t="n"/>
      <c r="JBW26" s="406" t="n"/>
      <c r="JBX26" s="406" t="n"/>
      <c r="JBY26" s="406" t="n"/>
      <c r="JBZ26" s="406" t="n"/>
      <c r="JCA26" s="406" t="n"/>
      <c r="JCB26" s="406" t="n"/>
      <c r="JCC26" s="406" t="n"/>
      <c r="JCD26" s="406" t="n"/>
      <c r="JCE26" s="406" t="n"/>
      <c r="JCF26" s="406" t="n"/>
      <c r="JCG26" s="406" t="n"/>
      <c r="JCH26" s="406" t="n"/>
      <c r="JCI26" s="406" t="n"/>
      <c r="JCJ26" s="406" t="n"/>
      <c r="JCK26" s="406" t="n"/>
      <c r="JCL26" s="406" t="n"/>
      <c r="JCM26" s="406" t="n"/>
      <c r="JCN26" s="406" t="n"/>
      <c r="JCO26" s="406" t="n"/>
      <c r="JCP26" s="406" t="n"/>
      <c r="JCQ26" s="406" t="n"/>
      <c r="JCR26" s="406" t="n"/>
      <c r="JCS26" s="406" t="n"/>
      <c r="JCT26" s="406" t="n"/>
      <c r="JCU26" s="406" t="n"/>
      <c r="JCV26" s="406" t="n"/>
      <c r="JCW26" s="406" t="n"/>
      <c r="JCX26" s="406" t="n"/>
      <c r="JCY26" s="406" t="n"/>
      <c r="JCZ26" s="406" t="n"/>
      <c r="JDA26" s="406" t="n"/>
      <c r="JDB26" s="406" t="n"/>
      <c r="JDC26" s="406" t="n"/>
      <c r="JDD26" s="406" t="n"/>
      <c r="JDE26" s="406" t="n"/>
      <c r="JDF26" s="406" t="n"/>
      <c r="JDG26" s="406" t="n"/>
      <c r="JDH26" s="406" t="n"/>
      <c r="JDI26" s="406" t="n"/>
      <c r="JDJ26" s="406" t="n"/>
      <c r="JDK26" s="406" t="n"/>
      <c r="JDL26" s="406" t="n"/>
      <c r="JDM26" s="406" t="n"/>
      <c r="JDN26" s="406" t="n"/>
      <c r="JDO26" s="406" t="n"/>
      <c r="JDP26" s="406" t="n"/>
      <c r="JDQ26" s="406" t="n"/>
      <c r="JDR26" s="406" t="n"/>
      <c r="JDS26" s="406" t="n"/>
      <c r="JDT26" s="406" t="n"/>
      <c r="JDU26" s="406" t="n"/>
      <c r="JDV26" s="406" t="n"/>
      <c r="JDW26" s="406" t="n"/>
      <c r="JDX26" s="406" t="n"/>
      <c r="JDY26" s="406" t="n"/>
      <c r="JDZ26" s="406" t="n"/>
      <c r="JEA26" s="406" t="n"/>
      <c r="JEB26" s="406" t="n"/>
      <c r="JEC26" s="406" t="n"/>
      <c r="JED26" s="406" t="n"/>
      <c r="JEE26" s="406" t="n"/>
      <c r="JEF26" s="406" t="n"/>
      <c r="JEG26" s="406" t="n"/>
      <c r="JEH26" s="406" t="n"/>
      <c r="JEI26" s="406" t="n"/>
      <c r="JEJ26" s="406" t="n"/>
      <c r="JEK26" s="406" t="n"/>
      <c r="JEL26" s="406" t="n"/>
      <c r="JEM26" s="406" t="n"/>
      <c r="JEN26" s="406" t="n"/>
      <c r="JEO26" s="406" t="n"/>
      <c r="JEP26" s="406" t="n"/>
      <c r="JEQ26" s="406" t="n"/>
      <c r="JER26" s="406" t="n"/>
      <c r="JES26" s="406" t="n"/>
      <c r="JET26" s="406" t="n"/>
      <c r="JEU26" s="406" t="n"/>
      <c r="JEV26" s="406" t="n"/>
      <c r="JEW26" s="406" t="n"/>
      <c r="JEX26" s="406" t="n"/>
      <c r="JEY26" s="406" t="n"/>
      <c r="JEZ26" s="406" t="n"/>
      <c r="JFA26" s="406" t="n"/>
      <c r="JFB26" s="406" t="n"/>
      <c r="JFC26" s="406" t="n"/>
      <c r="JFD26" s="406" t="n"/>
      <c r="JFE26" s="406" t="n"/>
      <c r="JFF26" s="406" t="n"/>
      <c r="JFG26" s="406" t="n"/>
      <c r="JFH26" s="406" t="n"/>
      <c r="JFI26" s="406" t="n"/>
      <c r="JFJ26" s="406" t="n"/>
      <c r="JFK26" s="406" t="n"/>
      <c r="JFL26" s="406" t="n"/>
      <c r="JFM26" s="406" t="n"/>
      <c r="JFN26" s="406" t="n"/>
      <c r="JFO26" s="406" t="n"/>
      <c r="JFP26" s="406" t="n"/>
      <c r="JFQ26" s="406" t="n"/>
      <c r="JFR26" s="406" t="n"/>
      <c r="JFS26" s="406" t="n"/>
      <c r="JFT26" s="406" t="n"/>
      <c r="JFU26" s="406" t="n"/>
      <c r="JFV26" s="406" t="n"/>
      <c r="JFW26" s="406" t="n"/>
      <c r="JFX26" s="406" t="n"/>
      <c r="JFY26" s="406" t="n"/>
      <c r="JFZ26" s="406" t="n"/>
      <c r="JGA26" s="406" t="n"/>
      <c r="JGB26" s="406" t="n"/>
      <c r="JGC26" s="406" t="n"/>
      <c r="JGD26" s="406" t="n"/>
      <c r="JGE26" s="406" t="n"/>
      <c r="JGF26" s="406" t="n"/>
      <c r="JGG26" s="406" t="n"/>
      <c r="JGH26" s="406" t="n"/>
      <c r="JGI26" s="406" t="n"/>
      <c r="JGJ26" s="406" t="n"/>
      <c r="JGK26" s="406" t="n"/>
      <c r="JGL26" s="406" t="n"/>
      <c r="JGM26" s="406" t="n"/>
      <c r="JGN26" s="406" t="n"/>
      <c r="JGO26" s="406" t="n"/>
      <c r="JGP26" s="406" t="n"/>
      <c r="JGQ26" s="406" t="n"/>
      <c r="JGR26" s="406" t="n"/>
      <c r="JGS26" s="406" t="n"/>
      <c r="JGT26" s="406" t="n"/>
      <c r="JGU26" s="406" t="n"/>
      <c r="JGV26" s="406" t="n"/>
      <c r="JGW26" s="406" t="n"/>
      <c r="JGX26" s="406" t="n"/>
      <c r="JGY26" s="406" t="n"/>
      <c r="JGZ26" s="406" t="n"/>
      <c r="JHA26" s="406" t="n"/>
      <c r="JHB26" s="406" t="n"/>
      <c r="JHC26" s="406" t="n"/>
      <c r="JHD26" s="406" t="n"/>
      <c r="JHE26" s="406" t="n"/>
      <c r="JHF26" s="406" t="n"/>
      <c r="JHG26" s="406" t="n"/>
      <c r="JHH26" s="406" t="n"/>
      <c r="JHI26" s="406" t="n"/>
      <c r="JHJ26" s="406" t="n"/>
      <c r="JHK26" s="406" t="n"/>
      <c r="JHL26" s="406" t="n"/>
      <c r="JHM26" s="406" t="n"/>
      <c r="JHN26" s="406" t="n"/>
      <c r="JHO26" s="406" t="n"/>
      <c r="JHP26" s="406" t="n"/>
      <c r="JHQ26" s="406" t="n"/>
      <c r="JHR26" s="406" t="n"/>
      <c r="JHS26" s="406" t="n"/>
      <c r="JHT26" s="406" t="n"/>
      <c r="JHU26" s="406" t="n"/>
      <c r="JHV26" s="406" t="n"/>
      <c r="JHW26" s="406" t="n"/>
      <c r="JHX26" s="406" t="n"/>
      <c r="JHY26" s="406" t="n"/>
      <c r="JHZ26" s="406" t="n"/>
      <c r="JIA26" s="406" t="n"/>
      <c r="JIB26" s="406" t="n"/>
      <c r="JIC26" s="406" t="n"/>
      <c r="JID26" s="406" t="n"/>
      <c r="JIE26" s="406" t="n"/>
      <c r="JIF26" s="406" t="n"/>
      <c r="JIG26" s="406" t="n"/>
      <c r="JIH26" s="406" t="n"/>
      <c r="JII26" s="406" t="n"/>
      <c r="JIJ26" s="406" t="n"/>
      <c r="JIK26" s="406" t="n"/>
      <c r="JIL26" s="406" t="n"/>
      <c r="JIM26" s="406" t="n"/>
      <c r="JIN26" s="406" t="n"/>
      <c r="JIO26" s="406" t="n"/>
      <c r="JIP26" s="406" t="n"/>
      <c r="JIQ26" s="406" t="n"/>
      <c r="JIR26" s="406" t="n"/>
      <c r="JIS26" s="406" t="n"/>
      <c r="JIT26" s="406" t="n"/>
      <c r="JIU26" s="406" t="n"/>
      <c r="JIV26" s="406" t="n"/>
      <c r="JIW26" s="406" t="n"/>
      <c r="JIX26" s="406" t="n"/>
      <c r="JIY26" s="406" t="n"/>
      <c r="JIZ26" s="406" t="n"/>
      <c r="JJA26" s="406" t="n"/>
      <c r="JJB26" s="406" t="n"/>
      <c r="JJC26" s="406" t="n"/>
      <c r="JJD26" s="406" t="n"/>
      <c r="JJE26" s="406" t="n"/>
      <c r="JJF26" s="406" t="n"/>
      <c r="JJG26" s="406" t="n"/>
      <c r="JJH26" s="406" t="n"/>
      <c r="JJI26" s="406" t="n"/>
      <c r="JJJ26" s="406" t="n"/>
      <c r="JJK26" s="406" t="n"/>
      <c r="JJL26" s="406" t="n"/>
      <c r="JJM26" s="406" t="n"/>
      <c r="JJN26" s="406" t="n"/>
      <c r="JJO26" s="406" t="n"/>
      <c r="JJP26" s="406" t="n"/>
      <c r="JJQ26" s="406" t="n"/>
      <c r="JJR26" s="406" t="n"/>
      <c r="JJS26" s="406" t="n"/>
      <c r="JJT26" s="406" t="n"/>
      <c r="JJU26" s="406" t="n"/>
      <c r="JJV26" s="406" t="n"/>
      <c r="JJW26" s="406" t="n"/>
      <c r="JJX26" s="406" t="n"/>
      <c r="JJY26" s="406" t="n"/>
      <c r="JJZ26" s="406" t="n"/>
      <c r="JKA26" s="406" t="n"/>
      <c r="JKB26" s="406" t="n"/>
      <c r="JKC26" s="406" t="n"/>
      <c r="JKD26" s="406" t="n"/>
      <c r="JKE26" s="406" t="n"/>
      <c r="JKF26" s="406" t="n"/>
      <c r="JKG26" s="406" t="n"/>
      <c r="JKH26" s="406" t="n"/>
      <c r="JKI26" s="406" t="n"/>
      <c r="JKJ26" s="406" t="n"/>
      <c r="JKK26" s="406" t="n"/>
      <c r="JKL26" s="406" t="n"/>
      <c r="JKM26" s="406" t="n"/>
      <c r="JKN26" s="406" t="n"/>
      <c r="JKO26" s="406" t="n"/>
      <c r="JKP26" s="406" t="n"/>
      <c r="JKQ26" s="406" t="n"/>
      <c r="JKR26" s="406" t="n"/>
      <c r="JKS26" s="406" t="n"/>
      <c r="JKT26" s="406" t="n"/>
      <c r="JKU26" s="406" t="n"/>
      <c r="JKV26" s="406" t="n"/>
      <c r="JKW26" s="406" t="n"/>
      <c r="JKX26" s="406" t="n"/>
      <c r="JKY26" s="406" t="n"/>
      <c r="JKZ26" s="406" t="n"/>
      <c r="JLA26" s="406" t="n"/>
      <c r="JLB26" s="406" t="n"/>
      <c r="JLC26" s="406" t="n"/>
      <c r="JLD26" s="406" t="n"/>
      <c r="JLE26" s="406" t="n"/>
      <c r="JLF26" s="406" t="n"/>
      <c r="JLG26" s="406" t="n"/>
      <c r="JLH26" s="406" t="n"/>
      <c r="JLI26" s="406" t="n"/>
      <c r="JLJ26" s="406" t="n"/>
      <c r="JLK26" s="406" t="n"/>
      <c r="JLL26" s="406" t="n"/>
      <c r="JLM26" s="406" t="n"/>
      <c r="JLN26" s="406" t="n"/>
      <c r="JLO26" s="406" t="n"/>
      <c r="JLP26" s="406" t="n"/>
      <c r="JLQ26" s="406" t="n"/>
      <c r="JLR26" s="406" t="n"/>
      <c r="JLS26" s="406" t="n"/>
      <c r="JLT26" s="406" t="n"/>
      <c r="JLU26" s="406" t="n"/>
      <c r="JLV26" s="406" t="n"/>
      <c r="JLW26" s="406" t="n"/>
      <c r="JLX26" s="406" t="n"/>
      <c r="JLY26" s="406" t="n"/>
      <c r="JLZ26" s="406" t="n"/>
      <c r="JMA26" s="406" t="n"/>
      <c r="JMB26" s="406" t="n"/>
      <c r="JMC26" s="406" t="n"/>
      <c r="JMD26" s="406" t="n"/>
      <c r="JME26" s="406" t="n"/>
      <c r="JMF26" s="406" t="n"/>
      <c r="JMG26" s="406" t="n"/>
      <c r="JMH26" s="406" t="n"/>
      <c r="JMI26" s="406" t="n"/>
      <c r="JMJ26" s="406" t="n"/>
      <c r="JMK26" s="406" t="n"/>
      <c r="JML26" s="406" t="n"/>
      <c r="JMM26" s="406" t="n"/>
      <c r="JMN26" s="406" t="n"/>
      <c r="JMO26" s="406" t="n"/>
      <c r="JMP26" s="406" t="n"/>
      <c r="JMQ26" s="406" t="n"/>
      <c r="JMR26" s="406" t="n"/>
      <c r="JMS26" s="406" t="n"/>
      <c r="JMT26" s="406" t="n"/>
      <c r="JMU26" s="406" t="n"/>
      <c r="JMV26" s="406" t="n"/>
      <c r="JMW26" s="406" t="n"/>
      <c r="JMX26" s="406" t="n"/>
      <c r="JMY26" s="406" t="n"/>
      <c r="JMZ26" s="406" t="n"/>
      <c r="JNA26" s="406" t="n"/>
      <c r="JNB26" s="406" t="n"/>
      <c r="JNC26" s="406" t="n"/>
      <c r="JND26" s="406" t="n"/>
      <c r="JNE26" s="406" t="n"/>
      <c r="JNF26" s="406" t="n"/>
      <c r="JNG26" s="406" t="n"/>
      <c r="JNH26" s="406" t="n"/>
      <c r="JNI26" s="406" t="n"/>
      <c r="JNJ26" s="406" t="n"/>
      <c r="JNK26" s="406" t="n"/>
      <c r="JNL26" s="406" t="n"/>
      <c r="JNM26" s="406" t="n"/>
      <c r="JNN26" s="406" t="n"/>
      <c r="JNO26" s="406" t="n"/>
      <c r="JNP26" s="406" t="n"/>
      <c r="JNQ26" s="406" t="n"/>
      <c r="JNR26" s="406" t="n"/>
      <c r="JNS26" s="406" t="n"/>
      <c r="JNT26" s="406" t="n"/>
      <c r="JNU26" s="406" t="n"/>
      <c r="JNV26" s="406" t="n"/>
      <c r="JNW26" s="406" t="n"/>
      <c r="JNX26" s="406" t="n"/>
      <c r="JNY26" s="406" t="n"/>
      <c r="JNZ26" s="406" t="n"/>
      <c r="JOA26" s="406" t="n"/>
      <c r="JOB26" s="406" t="n"/>
      <c r="JOC26" s="406" t="n"/>
      <c r="JOD26" s="406" t="n"/>
      <c r="JOE26" s="406" t="n"/>
      <c r="JOF26" s="406" t="n"/>
      <c r="JOG26" s="406" t="n"/>
      <c r="JOH26" s="406" t="n"/>
      <c r="JOI26" s="406" t="n"/>
      <c r="JOJ26" s="406" t="n"/>
      <c r="JOK26" s="406" t="n"/>
      <c r="JOL26" s="406" t="n"/>
      <c r="JOM26" s="406" t="n"/>
      <c r="JON26" s="406" t="n"/>
      <c r="JOO26" s="406" t="n"/>
      <c r="JOP26" s="406" t="n"/>
      <c r="JOQ26" s="406" t="n"/>
      <c r="JOR26" s="406" t="n"/>
      <c r="JOS26" s="406" t="n"/>
      <c r="JOT26" s="406" t="n"/>
      <c r="JOU26" s="406" t="n"/>
      <c r="JOV26" s="406" t="n"/>
      <c r="JOW26" s="406" t="n"/>
      <c r="JOX26" s="406" t="n"/>
      <c r="JOY26" s="406" t="n"/>
      <c r="JOZ26" s="406" t="n"/>
      <c r="JPA26" s="406" t="n"/>
      <c r="JPB26" s="406" t="n"/>
      <c r="JPC26" s="406" t="n"/>
      <c r="JPD26" s="406" t="n"/>
      <c r="JPE26" s="406" t="n"/>
      <c r="JPF26" s="406" t="n"/>
      <c r="JPG26" s="406" t="n"/>
      <c r="JPH26" s="406" t="n"/>
      <c r="JPI26" s="406" t="n"/>
      <c r="JPJ26" s="406" t="n"/>
      <c r="JPK26" s="406" t="n"/>
      <c r="JPL26" s="406" t="n"/>
      <c r="JPM26" s="406" t="n"/>
      <c r="JPN26" s="406" t="n"/>
      <c r="JPO26" s="406" t="n"/>
      <c r="JPP26" s="406" t="n"/>
      <c r="JPQ26" s="406" t="n"/>
      <c r="JPR26" s="406" t="n"/>
      <c r="JPS26" s="406" t="n"/>
      <c r="JPT26" s="406" t="n"/>
      <c r="JPU26" s="406" t="n"/>
      <c r="JPV26" s="406" t="n"/>
      <c r="JPW26" s="406" t="n"/>
      <c r="JPX26" s="406" t="n"/>
      <c r="JPY26" s="406" t="n"/>
      <c r="JPZ26" s="406" t="n"/>
      <c r="JQA26" s="406" t="n"/>
      <c r="JQB26" s="406" t="n"/>
      <c r="JQC26" s="406" t="n"/>
      <c r="JQD26" s="406" t="n"/>
      <c r="JQE26" s="406" t="n"/>
      <c r="JQF26" s="406" t="n"/>
      <c r="JQG26" s="406" t="n"/>
      <c r="JQH26" s="406" t="n"/>
      <c r="JQI26" s="406" t="n"/>
      <c r="JQJ26" s="406" t="n"/>
      <c r="JQK26" s="406" t="n"/>
      <c r="JQL26" s="406" t="n"/>
      <c r="JQM26" s="406" t="n"/>
      <c r="JQN26" s="406" t="n"/>
      <c r="JQO26" s="406" t="n"/>
      <c r="JQP26" s="406" t="n"/>
      <c r="JQQ26" s="406" t="n"/>
      <c r="JQR26" s="406" t="n"/>
      <c r="JQS26" s="406" t="n"/>
      <c r="JQT26" s="406" t="n"/>
      <c r="JQU26" s="406" t="n"/>
      <c r="JQV26" s="406" t="n"/>
      <c r="JQW26" s="406" t="n"/>
      <c r="JQX26" s="406" t="n"/>
      <c r="JQY26" s="406" t="n"/>
      <c r="JQZ26" s="406" t="n"/>
      <c r="JRA26" s="406" t="n"/>
      <c r="JRB26" s="406" t="n"/>
      <c r="JRC26" s="406" t="n"/>
      <c r="JRD26" s="406" t="n"/>
      <c r="JRE26" s="406" t="n"/>
      <c r="JRF26" s="406" t="n"/>
      <c r="JRG26" s="406" t="n"/>
      <c r="JRH26" s="406" t="n"/>
      <c r="JRI26" s="406" t="n"/>
      <c r="JRJ26" s="406" t="n"/>
      <c r="JRK26" s="406" t="n"/>
      <c r="JRL26" s="406" t="n"/>
      <c r="JRM26" s="406" t="n"/>
      <c r="JRN26" s="406" t="n"/>
      <c r="JRO26" s="406" t="n"/>
      <c r="JRP26" s="406" t="n"/>
      <c r="JRQ26" s="406" t="n"/>
      <c r="JRR26" s="406" t="n"/>
      <c r="JRS26" s="406" t="n"/>
      <c r="JRT26" s="406" t="n"/>
      <c r="JRU26" s="406" t="n"/>
      <c r="JRV26" s="406" t="n"/>
      <c r="JRW26" s="406" t="n"/>
      <c r="JRX26" s="406" t="n"/>
      <c r="JRY26" s="406" t="n"/>
      <c r="JRZ26" s="406" t="n"/>
      <c r="JSA26" s="406" t="n"/>
      <c r="JSB26" s="406" t="n"/>
      <c r="JSC26" s="406" t="n"/>
      <c r="JSD26" s="406" t="n"/>
      <c r="JSE26" s="406" t="n"/>
      <c r="JSF26" s="406" t="n"/>
      <c r="JSG26" s="406" t="n"/>
      <c r="JSH26" s="406" t="n"/>
      <c r="JSI26" s="406" t="n"/>
      <c r="JSJ26" s="406" t="n"/>
      <c r="JSK26" s="406" t="n"/>
      <c r="JSL26" s="406" t="n"/>
      <c r="JSM26" s="406" t="n"/>
      <c r="JSN26" s="406" t="n"/>
      <c r="JSO26" s="406" t="n"/>
      <c r="JSP26" s="406" t="n"/>
      <c r="JSQ26" s="406" t="n"/>
      <c r="JSR26" s="406" t="n"/>
      <c r="JSS26" s="406" t="n"/>
      <c r="JST26" s="406" t="n"/>
      <c r="JSU26" s="406" t="n"/>
      <c r="JSV26" s="406" t="n"/>
      <c r="JSW26" s="406" t="n"/>
      <c r="JSX26" s="406" t="n"/>
      <c r="JSY26" s="406" t="n"/>
      <c r="JSZ26" s="406" t="n"/>
      <c r="JTA26" s="406" t="n"/>
      <c r="JTB26" s="406" t="n"/>
      <c r="JTC26" s="406" t="n"/>
      <c r="JTD26" s="406" t="n"/>
      <c r="JTE26" s="406" t="n"/>
      <c r="JTF26" s="406" t="n"/>
      <c r="JTG26" s="406" t="n"/>
      <c r="JTH26" s="406" t="n"/>
      <c r="JTI26" s="406" t="n"/>
      <c r="JTJ26" s="406" t="n"/>
      <c r="JTK26" s="406" t="n"/>
      <c r="JTL26" s="406" t="n"/>
      <c r="JTM26" s="406" t="n"/>
      <c r="JTN26" s="406" t="n"/>
      <c r="JTO26" s="406" t="n"/>
      <c r="JTP26" s="406" t="n"/>
      <c r="JTQ26" s="406" t="n"/>
      <c r="JTR26" s="406" t="n"/>
      <c r="JTS26" s="406" t="n"/>
      <c r="JTT26" s="406" t="n"/>
      <c r="JTU26" s="406" t="n"/>
      <c r="JTV26" s="406" t="n"/>
      <c r="JTW26" s="406" t="n"/>
      <c r="JTX26" s="406" t="n"/>
      <c r="JTY26" s="406" t="n"/>
      <c r="JTZ26" s="406" t="n"/>
      <c r="JUA26" s="406" t="n"/>
      <c r="JUB26" s="406" t="n"/>
      <c r="JUC26" s="406" t="n"/>
      <c r="JUD26" s="406" t="n"/>
      <c r="JUE26" s="406" t="n"/>
      <c r="JUF26" s="406" t="n"/>
      <c r="JUG26" s="406" t="n"/>
      <c r="JUH26" s="406" t="n"/>
      <c r="JUI26" s="406" t="n"/>
      <c r="JUJ26" s="406" t="n"/>
      <c r="JUK26" s="406" t="n"/>
      <c r="JUL26" s="406" t="n"/>
      <c r="JUM26" s="406" t="n"/>
      <c r="JUN26" s="406" t="n"/>
      <c r="JUO26" s="406" t="n"/>
      <c r="JUP26" s="406" t="n"/>
      <c r="JUQ26" s="406" t="n"/>
      <c r="JUR26" s="406" t="n"/>
      <c r="JUS26" s="406" t="n"/>
      <c r="JUT26" s="406" t="n"/>
      <c r="JUU26" s="406" t="n"/>
      <c r="JUV26" s="406" t="n"/>
      <c r="JUW26" s="406" t="n"/>
      <c r="JUX26" s="406" t="n"/>
      <c r="JUY26" s="406" t="n"/>
      <c r="JUZ26" s="406" t="n"/>
      <c r="JVA26" s="406" t="n"/>
      <c r="JVB26" s="406" t="n"/>
      <c r="JVC26" s="406" t="n"/>
      <c r="JVD26" s="406" t="n"/>
      <c r="JVE26" s="406" t="n"/>
      <c r="JVF26" s="406" t="n"/>
      <c r="JVG26" s="406" t="n"/>
      <c r="JVH26" s="406" t="n"/>
      <c r="JVI26" s="406" t="n"/>
      <c r="JVJ26" s="406" t="n"/>
      <c r="JVK26" s="406" t="n"/>
      <c r="JVL26" s="406" t="n"/>
      <c r="JVM26" s="406" t="n"/>
      <c r="JVN26" s="406" t="n"/>
      <c r="JVO26" s="406" t="n"/>
      <c r="JVP26" s="406" t="n"/>
      <c r="JVQ26" s="406" t="n"/>
      <c r="JVR26" s="406" t="n"/>
      <c r="JVS26" s="406" t="n"/>
      <c r="JVT26" s="406" t="n"/>
      <c r="JVU26" s="406" t="n"/>
      <c r="JVV26" s="406" t="n"/>
      <c r="JVW26" s="406" t="n"/>
      <c r="JVX26" s="406" t="n"/>
      <c r="JVY26" s="406" t="n"/>
      <c r="JVZ26" s="406" t="n"/>
      <c r="JWA26" s="406" t="n"/>
      <c r="JWB26" s="406" t="n"/>
      <c r="JWC26" s="406" t="n"/>
      <c r="JWD26" s="406" t="n"/>
      <c r="JWE26" s="406" t="n"/>
      <c r="JWF26" s="406" t="n"/>
      <c r="JWG26" s="406" t="n"/>
      <c r="JWH26" s="406" t="n"/>
      <c r="JWI26" s="406" t="n"/>
      <c r="JWJ26" s="406" t="n"/>
      <c r="JWK26" s="406" t="n"/>
      <c r="JWL26" s="406" t="n"/>
      <c r="JWM26" s="406" t="n"/>
      <c r="JWN26" s="406" t="n"/>
      <c r="JWO26" s="406" t="n"/>
      <c r="JWP26" s="406" t="n"/>
      <c r="JWQ26" s="406" t="n"/>
      <c r="JWR26" s="406" t="n"/>
      <c r="JWS26" s="406" t="n"/>
      <c r="JWT26" s="406" t="n"/>
      <c r="JWU26" s="406" t="n"/>
      <c r="JWV26" s="406" t="n"/>
      <c r="JWW26" s="406" t="n"/>
      <c r="JWX26" s="406" t="n"/>
      <c r="JWY26" s="406" t="n"/>
      <c r="JWZ26" s="406" t="n"/>
      <c r="JXA26" s="406" t="n"/>
      <c r="JXB26" s="406" t="n"/>
      <c r="JXC26" s="406" t="n"/>
      <c r="JXD26" s="406" t="n"/>
      <c r="JXE26" s="406" t="n"/>
      <c r="JXF26" s="406" t="n"/>
      <c r="JXG26" s="406" t="n"/>
      <c r="JXH26" s="406" t="n"/>
      <c r="JXI26" s="406" t="n"/>
      <c r="JXJ26" s="406" t="n"/>
      <c r="JXK26" s="406" t="n"/>
      <c r="JXL26" s="406" t="n"/>
      <c r="JXM26" s="406" t="n"/>
      <c r="JXN26" s="406" t="n"/>
      <c r="JXO26" s="406" t="n"/>
      <c r="JXP26" s="406" t="n"/>
      <c r="JXQ26" s="406" t="n"/>
      <c r="JXR26" s="406" t="n"/>
      <c r="JXS26" s="406" t="n"/>
      <c r="JXT26" s="406" t="n"/>
      <c r="JXU26" s="406" t="n"/>
      <c r="JXV26" s="406" t="n"/>
      <c r="JXW26" s="406" t="n"/>
      <c r="JXX26" s="406" t="n"/>
      <c r="JXY26" s="406" t="n"/>
      <c r="JXZ26" s="406" t="n"/>
      <c r="JYA26" s="406" t="n"/>
      <c r="JYB26" s="406" t="n"/>
      <c r="JYC26" s="406" t="n"/>
      <c r="JYD26" s="406" t="n"/>
      <c r="JYE26" s="406" t="n"/>
      <c r="JYF26" s="406" t="n"/>
      <c r="JYG26" s="406" t="n"/>
      <c r="JYH26" s="406" t="n"/>
      <c r="JYI26" s="406" t="n"/>
      <c r="JYJ26" s="406" t="n"/>
      <c r="JYK26" s="406" t="n"/>
      <c r="JYL26" s="406" t="n"/>
      <c r="JYM26" s="406" t="n"/>
      <c r="JYN26" s="406" t="n"/>
      <c r="JYO26" s="406" t="n"/>
      <c r="JYP26" s="406" t="n"/>
      <c r="JYQ26" s="406" t="n"/>
      <c r="JYR26" s="406" t="n"/>
      <c r="JYS26" s="406" t="n"/>
      <c r="JYT26" s="406" t="n"/>
      <c r="JYU26" s="406" t="n"/>
      <c r="JYV26" s="406" t="n"/>
      <c r="JYW26" s="406" t="n"/>
      <c r="JYX26" s="406" t="n"/>
      <c r="JYY26" s="406" t="n"/>
      <c r="JYZ26" s="406" t="n"/>
      <c r="JZA26" s="406" t="n"/>
      <c r="JZB26" s="406" t="n"/>
      <c r="JZC26" s="406" t="n"/>
      <c r="JZD26" s="406" t="n"/>
      <c r="JZE26" s="406" t="n"/>
      <c r="JZF26" s="406" t="n"/>
      <c r="JZG26" s="406" t="n"/>
      <c r="JZH26" s="406" t="n"/>
      <c r="JZI26" s="406" t="n"/>
      <c r="JZJ26" s="406" t="n"/>
      <c r="JZK26" s="406" t="n"/>
      <c r="JZL26" s="406" t="n"/>
      <c r="JZM26" s="406" t="n"/>
      <c r="JZN26" s="406" t="n"/>
      <c r="JZO26" s="406" t="n"/>
      <c r="JZP26" s="406" t="n"/>
      <c r="JZQ26" s="406" t="n"/>
      <c r="JZR26" s="406" t="n"/>
      <c r="JZS26" s="406" t="n"/>
      <c r="JZT26" s="406" t="n"/>
      <c r="JZU26" s="406" t="n"/>
      <c r="JZV26" s="406" t="n"/>
      <c r="JZW26" s="406" t="n"/>
      <c r="JZX26" s="406" t="n"/>
      <c r="JZY26" s="406" t="n"/>
      <c r="JZZ26" s="406" t="n"/>
      <c r="KAA26" s="406" t="n"/>
      <c r="KAB26" s="406" t="n"/>
      <c r="KAC26" s="406" t="n"/>
      <c r="KAD26" s="406" t="n"/>
      <c r="KAE26" s="406" t="n"/>
      <c r="KAF26" s="406" t="n"/>
      <c r="KAG26" s="406" t="n"/>
      <c r="KAH26" s="406" t="n"/>
      <c r="KAI26" s="406" t="n"/>
      <c r="KAJ26" s="406" t="n"/>
      <c r="KAK26" s="406" t="n"/>
      <c r="KAL26" s="406" t="n"/>
      <c r="KAM26" s="406" t="n"/>
      <c r="KAN26" s="406" t="n"/>
      <c r="KAO26" s="406" t="n"/>
      <c r="KAP26" s="406" t="n"/>
      <c r="KAQ26" s="406" t="n"/>
      <c r="KAR26" s="406" t="n"/>
      <c r="KAS26" s="406" t="n"/>
      <c r="KAT26" s="406" t="n"/>
      <c r="KAU26" s="406" t="n"/>
      <c r="KAV26" s="406" t="n"/>
      <c r="KAW26" s="406" t="n"/>
      <c r="KAX26" s="406" t="n"/>
      <c r="KAY26" s="406" t="n"/>
      <c r="KAZ26" s="406" t="n"/>
      <c r="KBA26" s="406" t="n"/>
      <c r="KBB26" s="406" t="n"/>
      <c r="KBC26" s="406" t="n"/>
      <c r="KBD26" s="406" t="n"/>
      <c r="KBE26" s="406" t="n"/>
      <c r="KBF26" s="406" t="n"/>
      <c r="KBG26" s="406" t="n"/>
      <c r="KBH26" s="406" t="n"/>
      <c r="KBI26" s="406" t="n"/>
      <c r="KBJ26" s="406" t="n"/>
      <c r="KBK26" s="406" t="n"/>
      <c r="KBL26" s="406" t="n"/>
      <c r="KBM26" s="406" t="n"/>
      <c r="KBN26" s="406" t="n"/>
      <c r="KBO26" s="406" t="n"/>
      <c r="KBP26" s="406" t="n"/>
      <c r="KBQ26" s="406" t="n"/>
      <c r="KBR26" s="406" t="n"/>
      <c r="KBS26" s="406" t="n"/>
      <c r="KBT26" s="406" t="n"/>
      <c r="KBU26" s="406" t="n"/>
      <c r="KBV26" s="406" t="n"/>
      <c r="KBW26" s="406" t="n"/>
      <c r="KBX26" s="406" t="n"/>
      <c r="KBY26" s="406" t="n"/>
      <c r="KBZ26" s="406" t="n"/>
      <c r="KCA26" s="406" t="n"/>
      <c r="KCB26" s="406" t="n"/>
      <c r="KCC26" s="406" t="n"/>
      <c r="KCD26" s="406" t="n"/>
      <c r="KCE26" s="406" t="n"/>
      <c r="KCF26" s="406" t="n"/>
      <c r="KCG26" s="406" t="n"/>
      <c r="KCH26" s="406" t="n"/>
      <c r="KCI26" s="406" t="n"/>
      <c r="KCJ26" s="406" t="n"/>
      <c r="KCK26" s="406" t="n"/>
      <c r="KCL26" s="406" t="n"/>
      <c r="KCM26" s="406" t="n"/>
      <c r="KCN26" s="406" t="n"/>
      <c r="KCO26" s="406" t="n"/>
      <c r="KCP26" s="406" t="n"/>
      <c r="KCQ26" s="406" t="n"/>
      <c r="KCR26" s="406" t="n"/>
      <c r="KCS26" s="406" t="n"/>
      <c r="KCT26" s="406" t="n"/>
      <c r="KCU26" s="406" t="n"/>
      <c r="KCV26" s="406" t="n"/>
      <c r="KCW26" s="406" t="n"/>
      <c r="KCX26" s="406" t="n"/>
      <c r="KCY26" s="406" t="n"/>
      <c r="KCZ26" s="406" t="n"/>
      <c r="KDA26" s="406" t="n"/>
      <c r="KDB26" s="406" t="n"/>
      <c r="KDC26" s="406" t="n"/>
      <c r="KDD26" s="406" t="n"/>
      <c r="KDE26" s="406" t="n"/>
      <c r="KDF26" s="406" t="n"/>
      <c r="KDG26" s="406" t="n"/>
      <c r="KDH26" s="406" t="n"/>
      <c r="KDI26" s="406" t="n"/>
      <c r="KDJ26" s="406" t="n"/>
      <c r="KDK26" s="406" t="n"/>
      <c r="KDL26" s="406" t="n"/>
      <c r="KDM26" s="406" t="n"/>
      <c r="KDN26" s="406" t="n"/>
      <c r="KDO26" s="406" t="n"/>
      <c r="KDP26" s="406" t="n"/>
      <c r="KDQ26" s="406" t="n"/>
      <c r="KDR26" s="406" t="n"/>
      <c r="KDS26" s="406" t="n"/>
      <c r="KDT26" s="406" t="n"/>
      <c r="KDU26" s="406" t="n"/>
      <c r="KDV26" s="406" t="n"/>
      <c r="KDW26" s="406" t="n"/>
      <c r="KDX26" s="406" t="n"/>
      <c r="KDY26" s="406" t="n"/>
      <c r="KDZ26" s="406" t="n"/>
      <c r="KEA26" s="406" t="n"/>
      <c r="KEB26" s="406" t="n"/>
      <c r="KEC26" s="406" t="n"/>
      <c r="KED26" s="406" t="n"/>
      <c r="KEE26" s="406" t="n"/>
      <c r="KEF26" s="406" t="n"/>
      <c r="KEG26" s="406" t="n"/>
      <c r="KEH26" s="406" t="n"/>
      <c r="KEI26" s="406" t="n"/>
      <c r="KEJ26" s="406" t="n"/>
      <c r="KEK26" s="406" t="n"/>
      <c r="KEL26" s="406" t="n"/>
      <c r="KEM26" s="406" t="n"/>
      <c r="KEN26" s="406" t="n"/>
      <c r="KEO26" s="406" t="n"/>
      <c r="KEP26" s="406" t="n"/>
      <c r="KEQ26" s="406" t="n"/>
      <c r="KER26" s="406" t="n"/>
      <c r="KES26" s="406" t="n"/>
      <c r="KET26" s="406" t="n"/>
      <c r="KEU26" s="406" t="n"/>
      <c r="KEV26" s="406" t="n"/>
      <c r="KEW26" s="406" t="n"/>
      <c r="KEX26" s="406" t="n"/>
      <c r="KEY26" s="406" t="n"/>
      <c r="KEZ26" s="406" t="n"/>
      <c r="KFA26" s="406" t="n"/>
      <c r="KFB26" s="406" t="n"/>
      <c r="KFC26" s="406" t="n"/>
      <c r="KFD26" s="406" t="n"/>
      <c r="KFE26" s="406" t="n"/>
      <c r="KFF26" s="406" t="n"/>
      <c r="KFG26" s="406" t="n"/>
      <c r="KFH26" s="406" t="n"/>
      <c r="KFI26" s="406" t="n"/>
      <c r="KFJ26" s="406" t="n"/>
      <c r="KFK26" s="406" t="n"/>
      <c r="KFL26" s="406" t="n"/>
      <c r="KFM26" s="406" t="n"/>
      <c r="KFN26" s="406" t="n"/>
      <c r="KFO26" s="406" t="n"/>
      <c r="KFP26" s="406" t="n"/>
      <c r="KFQ26" s="406" t="n"/>
      <c r="KFR26" s="406" t="n"/>
      <c r="KFS26" s="406" t="n"/>
      <c r="KFT26" s="406" t="n"/>
      <c r="KFU26" s="406" t="n"/>
      <c r="KFV26" s="406" t="n"/>
      <c r="KFW26" s="406" t="n"/>
      <c r="KFX26" s="406" t="n"/>
      <c r="KFY26" s="406" t="n"/>
      <c r="KFZ26" s="406" t="n"/>
      <c r="KGA26" s="406" t="n"/>
      <c r="KGB26" s="406" t="n"/>
      <c r="KGC26" s="406" t="n"/>
      <c r="KGD26" s="406" t="n"/>
      <c r="KGE26" s="406" t="n"/>
      <c r="KGF26" s="406" t="n"/>
      <c r="KGG26" s="406" t="n"/>
      <c r="KGH26" s="406" t="n"/>
      <c r="KGI26" s="406" t="n"/>
      <c r="KGJ26" s="406" t="n"/>
      <c r="KGK26" s="406" t="n"/>
      <c r="KGL26" s="406" t="n"/>
      <c r="KGM26" s="406" t="n"/>
      <c r="KGN26" s="406" t="n"/>
      <c r="KGO26" s="406" t="n"/>
      <c r="KGP26" s="406" t="n"/>
      <c r="KGQ26" s="406" t="n"/>
      <c r="KGR26" s="406" t="n"/>
      <c r="KGS26" s="406" t="n"/>
      <c r="KGT26" s="406" t="n"/>
      <c r="KGU26" s="406" t="n"/>
      <c r="KGV26" s="406" t="n"/>
      <c r="KGW26" s="406" t="n"/>
      <c r="KGX26" s="406" t="n"/>
      <c r="KGY26" s="406" t="n"/>
      <c r="KGZ26" s="406" t="n"/>
      <c r="KHA26" s="406" t="n"/>
      <c r="KHB26" s="406" t="n"/>
      <c r="KHC26" s="406" t="n"/>
      <c r="KHD26" s="406" t="n"/>
      <c r="KHE26" s="406" t="n"/>
      <c r="KHF26" s="406" t="n"/>
      <c r="KHG26" s="406" t="n"/>
      <c r="KHH26" s="406" t="n"/>
      <c r="KHI26" s="406" t="n"/>
      <c r="KHJ26" s="406" t="n"/>
      <c r="KHK26" s="406" t="n"/>
      <c r="KHL26" s="406" t="n"/>
      <c r="KHM26" s="406" t="n"/>
      <c r="KHN26" s="406" t="n"/>
      <c r="KHO26" s="406" t="n"/>
      <c r="KHP26" s="406" t="n"/>
      <c r="KHQ26" s="406" t="n"/>
      <c r="KHR26" s="406" t="n"/>
      <c r="KHS26" s="406" t="n"/>
      <c r="KHT26" s="406" t="n"/>
      <c r="KHU26" s="406" t="n"/>
      <c r="KHV26" s="406" t="n"/>
      <c r="KHW26" s="406" t="n"/>
      <c r="KHX26" s="406" t="n"/>
      <c r="KHY26" s="406" t="n"/>
      <c r="KHZ26" s="406" t="n"/>
      <c r="KIA26" s="406" t="n"/>
      <c r="KIB26" s="406" t="n"/>
      <c r="KIC26" s="406" t="n"/>
      <c r="KID26" s="406" t="n"/>
      <c r="KIE26" s="406" t="n"/>
      <c r="KIF26" s="406" t="n"/>
      <c r="KIG26" s="406" t="n"/>
      <c r="KIH26" s="406" t="n"/>
      <c r="KII26" s="406" t="n"/>
      <c r="KIJ26" s="406" t="n"/>
      <c r="KIK26" s="406" t="n"/>
      <c r="KIL26" s="406" t="n"/>
      <c r="KIM26" s="406" t="n"/>
      <c r="KIN26" s="406" t="n"/>
      <c r="KIO26" s="406" t="n"/>
      <c r="KIP26" s="406" t="n"/>
      <c r="KIQ26" s="406" t="n"/>
      <c r="KIR26" s="406" t="n"/>
      <c r="KIS26" s="406" t="n"/>
      <c r="KIT26" s="406" t="n"/>
      <c r="KIU26" s="406" t="n"/>
      <c r="KIV26" s="406" t="n"/>
      <c r="KIW26" s="406" t="n"/>
      <c r="KIX26" s="406" t="n"/>
      <c r="KIY26" s="406" t="n"/>
      <c r="KIZ26" s="406" t="n"/>
      <c r="KJA26" s="406" t="n"/>
      <c r="KJB26" s="406" t="n"/>
      <c r="KJC26" s="406" t="n"/>
      <c r="KJD26" s="406" t="n"/>
      <c r="KJE26" s="406" t="n"/>
      <c r="KJF26" s="406" t="n"/>
      <c r="KJG26" s="406" t="n"/>
      <c r="KJH26" s="406" t="n"/>
      <c r="KJI26" s="406" t="n"/>
      <c r="KJJ26" s="406" t="n"/>
      <c r="KJK26" s="406" t="n"/>
      <c r="KJL26" s="406" t="n"/>
      <c r="KJM26" s="406" t="n"/>
      <c r="KJN26" s="406" t="n"/>
      <c r="KJO26" s="406" t="n"/>
      <c r="KJP26" s="406" t="n"/>
      <c r="KJQ26" s="406" t="n"/>
      <c r="KJR26" s="406" t="n"/>
      <c r="KJS26" s="406" t="n"/>
      <c r="KJT26" s="406" t="n"/>
      <c r="KJU26" s="406" t="n"/>
      <c r="KJV26" s="406" t="n"/>
      <c r="KJW26" s="406" t="n"/>
      <c r="KJX26" s="406" t="n"/>
      <c r="KJY26" s="406" t="n"/>
      <c r="KJZ26" s="406" t="n"/>
      <c r="KKA26" s="406" t="n"/>
      <c r="KKB26" s="406" t="n"/>
      <c r="KKC26" s="406" t="n"/>
      <c r="KKD26" s="406" t="n"/>
      <c r="KKE26" s="406" t="n"/>
      <c r="KKF26" s="406" t="n"/>
      <c r="KKG26" s="406" t="n"/>
      <c r="KKH26" s="406" t="n"/>
      <c r="KKI26" s="406" t="n"/>
      <c r="KKJ26" s="406" t="n"/>
      <c r="KKK26" s="406" t="n"/>
      <c r="KKL26" s="406" t="n"/>
      <c r="KKM26" s="406" t="n"/>
      <c r="KKN26" s="406" t="n"/>
      <c r="KKO26" s="406" t="n"/>
      <c r="KKP26" s="406" t="n"/>
      <c r="KKQ26" s="406" t="n"/>
      <c r="KKR26" s="406" t="n"/>
      <c r="KKS26" s="406" t="n"/>
      <c r="KKT26" s="406" t="n"/>
      <c r="KKU26" s="406" t="n"/>
      <c r="KKV26" s="406" t="n"/>
      <c r="KKW26" s="406" t="n"/>
      <c r="KKX26" s="406" t="n"/>
      <c r="KKY26" s="406" t="n"/>
      <c r="KKZ26" s="406" t="n"/>
      <c r="KLA26" s="406" t="n"/>
      <c r="KLB26" s="406" t="n"/>
      <c r="KLC26" s="406" t="n"/>
      <c r="KLD26" s="406" t="n"/>
      <c r="KLE26" s="406" t="n"/>
      <c r="KLF26" s="406" t="n"/>
      <c r="KLG26" s="406" t="n"/>
      <c r="KLH26" s="406" t="n"/>
      <c r="KLI26" s="406" t="n"/>
      <c r="KLJ26" s="406" t="n"/>
      <c r="KLK26" s="406" t="n"/>
      <c r="KLL26" s="406" t="n"/>
      <c r="KLM26" s="406" t="n"/>
      <c r="KLN26" s="406" t="n"/>
      <c r="KLO26" s="406" t="n"/>
      <c r="KLP26" s="406" t="n"/>
      <c r="KLQ26" s="406" t="n"/>
      <c r="KLR26" s="406" t="n"/>
      <c r="KLS26" s="406" t="n"/>
      <c r="KLT26" s="406" t="n"/>
      <c r="KLU26" s="406" t="n"/>
      <c r="KLV26" s="406" t="n"/>
      <c r="KLW26" s="406" t="n"/>
      <c r="KLX26" s="406" t="n"/>
      <c r="KLY26" s="406" t="n"/>
      <c r="KLZ26" s="406" t="n"/>
      <c r="KMA26" s="406" t="n"/>
      <c r="KMB26" s="406" t="n"/>
      <c r="KMC26" s="406" t="n"/>
      <c r="KMD26" s="406" t="n"/>
      <c r="KME26" s="406" t="n"/>
      <c r="KMF26" s="406" t="n"/>
      <c r="KMG26" s="406" t="n"/>
      <c r="KMH26" s="406" t="n"/>
      <c r="KMI26" s="406" t="n"/>
      <c r="KMJ26" s="406" t="n"/>
      <c r="KMK26" s="406" t="n"/>
      <c r="KML26" s="406" t="n"/>
      <c r="KMM26" s="406" t="n"/>
      <c r="KMN26" s="406" t="n"/>
      <c r="KMO26" s="406" t="n"/>
      <c r="KMP26" s="406" t="n"/>
      <c r="KMQ26" s="406" t="n"/>
      <c r="KMR26" s="406" t="n"/>
      <c r="KMS26" s="406" t="n"/>
      <c r="KMT26" s="406" t="n"/>
      <c r="KMU26" s="406" t="n"/>
      <c r="KMV26" s="406" t="n"/>
      <c r="KMW26" s="406" t="n"/>
      <c r="KMX26" s="406" t="n"/>
      <c r="KMY26" s="406" t="n"/>
      <c r="KMZ26" s="406" t="n"/>
      <c r="KNA26" s="406" t="n"/>
      <c r="KNB26" s="406" t="n"/>
      <c r="KNC26" s="406" t="n"/>
      <c r="KND26" s="406" t="n"/>
      <c r="KNE26" s="406" t="n"/>
      <c r="KNF26" s="406" t="n"/>
      <c r="KNG26" s="406" t="n"/>
      <c r="KNH26" s="406" t="n"/>
      <c r="KNI26" s="406" t="n"/>
      <c r="KNJ26" s="406" t="n"/>
      <c r="KNK26" s="406" t="n"/>
      <c r="KNL26" s="406" t="n"/>
      <c r="KNM26" s="406" t="n"/>
      <c r="KNN26" s="406" t="n"/>
      <c r="KNO26" s="406" t="n"/>
      <c r="KNP26" s="406" t="n"/>
      <c r="KNQ26" s="406" t="n"/>
      <c r="KNR26" s="406" t="n"/>
      <c r="KNS26" s="406" t="n"/>
      <c r="KNT26" s="406" t="n"/>
      <c r="KNU26" s="406" t="n"/>
      <c r="KNV26" s="406" t="n"/>
      <c r="KNW26" s="406" t="n"/>
      <c r="KNX26" s="406" t="n"/>
      <c r="KNY26" s="406" t="n"/>
      <c r="KNZ26" s="406" t="n"/>
      <c r="KOA26" s="406" t="n"/>
      <c r="KOB26" s="406" t="n"/>
      <c r="KOC26" s="406" t="n"/>
      <c r="KOD26" s="406" t="n"/>
      <c r="KOE26" s="406" t="n"/>
      <c r="KOF26" s="406" t="n"/>
      <c r="KOG26" s="406" t="n"/>
      <c r="KOH26" s="406" t="n"/>
      <c r="KOI26" s="406" t="n"/>
      <c r="KOJ26" s="406" t="n"/>
      <c r="KOK26" s="406" t="n"/>
      <c r="KOL26" s="406" t="n"/>
      <c r="KOM26" s="406" t="n"/>
      <c r="KON26" s="406" t="n"/>
      <c r="KOO26" s="406" t="n"/>
      <c r="KOP26" s="406" t="n"/>
      <c r="KOQ26" s="406" t="n"/>
      <c r="KOR26" s="406" t="n"/>
      <c r="KOS26" s="406" t="n"/>
      <c r="KOT26" s="406" t="n"/>
      <c r="KOU26" s="406" t="n"/>
      <c r="KOV26" s="406" t="n"/>
      <c r="KOW26" s="406" t="n"/>
      <c r="KOX26" s="406" t="n"/>
      <c r="KOY26" s="406" t="n"/>
      <c r="KOZ26" s="406" t="n"/>
      <c r="KPA26" s="406" t="n"/>
      <c r="KPB26" s="406" t="n"/>
      <c r="KPC26" s="406" t="n"/>
      <c r="KPD26" s="406" t="n"/>
      <c r="KPE26" s="406" t="n"/>
      <c r="KPF26" s="406" t="n"/>
      <c r="KPG26" s="406" t="n"/>
      <c r="KPH26" s="406" t="n"/>
      <c r="KPI26" s="406" t="n"/>
      <c r="KPJ26" s="406" t="n"/>
      <c r="KPK26" s="406" t="n"/>
      <c r="KPL26" s="406" t="n"/>
      <c r="KPM26" s="406" t="n"/>
      <c r="KPN26" s="406" t="n"/>
      <c r="KPO26" s="406" t="n"/>
      <c r="KPP26" s="406" t="n"/>
      <c r="KPQ26" s="406" t="n"/>
      <c r="KPR26" s="406" t="n"/>
      <c r="KPS26" s="406" t="n"/>
      <c r="KPT26" s="406" t="n"/>
      <c r="KPU26" s="406" t="n"/>
      <c r="KPV26" s="406" t="n"/>
      <c r="KPW26" s="406" t="n"/>
      <c r="KPX26" s="406" t="n"/>
      <c r="KPY26" s="406" t="n"/>
      <c r="KPZ26" s="406" t="n"/>
      <c r="KQA26" s="406" t="n"/>
      <c r="KQB26" s="406" t="n"/>
      <c r="KQC26" s="406" t="n"/>
      <c r="KQD26" s="406" t="n"/>
      <c r="KQE26" s="406" t="n"/>
      <c r="KQF26" s="406" t="n"/>
      <c r="KQG26" s="406" t="n"/>
      <c r="KQH26" s="406" t="n"/>
      <c r="KQI26" s="406" t="n"/>
      <c r="KQJ26" s="406" t="n"/>
      <c r="KQK26" s="406" t="n"/>
      <c r="KQL26" s="406" t="n"/>
      <c r="KQM26" s="406" t="n"/>
      <c r="KQN26" s="406" t="n"/>
      <c r="KQO26" s="406" t="n"/>
      <c r="KQP26" s="406" t="n"/>
      <c r="KQQ26" s="406" t="n"/>
      <c r="KQR26" s="406" t="n"/>
      <c r="KQS26" s="406" t="n"/>
      <c r="KQT26" s="406" t="n"/>
      <c r="KQU26" s="406" t="n"/>
      <c r="KQV26" s="406" t="n"/>
      <c r="KQW26" s="406" t="n"/>
      <c r="KQX26" s="406" t="n"/>
      <c r="KQY26" s="406" t="n"/>
      <c r="KQZ26" s="406" t="n"/>
      <c r="KRA26" s="406" t="n"/>
      <c r="KRB26" s="406" t="n"/>
      <c r="KRC26" s="406" t="n"/>
      <c r="KRD26" s="406" t="n"/>
      <c r="KRE26" s="406" t="n"/>
      <c r="KRF26" s="406" t="n"/>
      <c r="KRG26" s="406" t="n"/>
      <c r="KRH26" s="406" t="n"/>
      <c r="KRI26" s="406" t="n"/>
      <c r="KRJ26" s="406" t="n"/>
      <c r="KRK26" s="406" t="n"/>
      <c r="KRL26" s="406" t="n"/>
      <c r="KRM26" s="406" t="n"/>
      <c r="KRN26" s="406" t="n"/>
      <c r="KRO26" s="406" t="n"/>
      <c r="KRP26" s="406" t="n"/>
      <c r="KRQ26" s="406" t="n"/>
      <c r="KRR26" s="406" t="n"/>
      <c r="KRS26" s="406" t="n"/>
      <c r="KRT26" s="406" t="n"/>
      <c r="KRU26" s="406" t="n"/>
      <c r="KRV26" s="406" t="n"/>
      <c r="KRW26" s="406" t="n"/>
      <c r="KRX26" s="406" t="n"/>
      <c r="KRY26" s="406" t="n"/>
      <c r="KRZ26" s="406" t="n"/>
      <c r="KSA26" s="406" t="n"/>
      <c r="KSB26" s="406" t="n"/>
      <c r="KSC26" s="406" t="n"/>
      <c r="KSD26" s="406" t="n"/>
      <c r="KSE26" s="406" t="n"/>
      <c r="KSF26" s="406" t="n"/>
      <c r="KSG26" s="406" t="n"/>
      <c r="KSH26" s="406" t="n"/>
      <c r="KSI26" s="406" t="n"/>
      <c r="KSJ26" s="406" t="n"/>
      <c r="KSK26" s="406" t="n"/>
      <c r="KSL26" s="406" t="n"/>
      <c r="KSM26" s="406" t="n"/>
      <c r="KSN26" s="406" t="n"/>
      <c r="KSO26" s="406" t="n"/>
      <c r="KSP26" s="406" t="n"/>
      <c r="KSQ26" s="406" t="n"/>
      <c r="KSR26" s="406" t="n"/>
      <c r="KSS26" s="406" t="n"/>
      <c r="KST26" s="406" t="n"/>
      <c r="KSU26" s="406" t="n"/>
      <c r="KSV26" s="406" t="n"/>
      <c r="KSW26" s="406" t="n"/>
      <c r="KSX26" s="406" t="n"/>
      <c r="KSY26" s="406" t="n"/>
      <c r="KSZ26" s="406" t="n"/>
      <c r="KTA26" s="406" t="n"/>
      <c r="KTB26" s="406" t="n"/>
      <c r="KTC26" s="406" t="n"/>
      <c r="KTD26" s="406" t="n"/>
      <c r="KTE26" s="406" t="n"/>
      <c r="KTF26" s="406" t="n"/>
      <c r="KTG26" s="406" t="n"/>
      <c r="KTH26" s="406" t="n"/>
      <c r="KTI26" s="406" t="n"/>
      <c r="KTJ26" s="406" t="n"/>
      <c r="KTK26" s="406" t="n"/>
      <c r="KTL26" s="406" t="n"/>
      <c r="KTM26" s="406" t="n"/>
      <c r="KTN26" s="406" t="n"/>
      <c r="KTO26" s="406" t="n"/>
      <c r="KTP26" s="406" t="n"/>
      <c r="KTQ26" s="406" t="n"/>
      <c r="KTR26" s="406" t="n"/>
      <c r="KTS26" s="406" t="n"/>
      <c r="KTT26" s="406" t="n"/>
      <c r="KTU26" s="406" t="n"/>
      <c r="KTV26" s="406" t="n"/>
      <c r="KTW26" s="406" t="n"/>
      <c r="KTX26" s="406" t="n"/>
      <c r="KTY26" s="406" t="n"/>
      <c r="KTZ26" s="406" t="n"/>
      <c r="KUA26" s="406" t="n"/>
      <c r="KUB26" s="406" t="n"/>
      <c r="KUC26" s="406" t="n"/>
      <c r="KUD26" s="406" t="n"/>
      <c r="KUE26" s="406" t="n"/>
      <c r="KUF26" s="406" t="n"/>
      <c r="KUG26" s="406" t="n"/>
      <c r="KUH26" s="406" t="n"/>
      <c r="KUI26" s="406" t="n"/>
      <c r="KUJ26" s="406" t="n"/>
      <c r="KUK26" s="406" t="n"/>
      <c r="KUL26" s="406" t="n"/>
      <c r="KUM26" s="406" t="n"/>
      <c r="KUN26" s="406" t="n"/>
      <c r="KUO26" s="406" t="n"/>
      <c r="KUP26" s="406" t="n"/>
      <c r="KUQ26" s="406" t="n"/>
      <c r="KUR26" s="406" t="n"/>
      <c r="KUS26" s="406" t="n"/>
      <c r="KUT26" s="406" t="n"/>
      <c r="KUU26" s="406" t="n"/>
      <c r="KUV26" s="406" t="n"/>
      <c r="KUW26" s="406" t="n"/>
      <c r="KUX26" s="406" t="n"/>
      <c r="KUY26" s="406" t="n"/>
      <c r="KUZ26" s="406" t="n"/>
      <c r="KVA26" s="406" t="n"/>
      <c r="KVB26" s="406" t="n"/>
      <c r="KVC26" s="406" t="n"/>
      <c r="KVD26" s="406" t="n"/>
      <c r="KVE26" s="406" t="n"/>
      <c r="KVF26" s="406" t="n"/>
      <c r="KVG26" s="406" t="n"/>
      <c r="KVH26" s="406" t="n"/>
      <c r="KVI26" s="406" t="n"/>
      <c r="KVJ26" s="406" t="n"/>
      <c r="KVK26" s="406" t="n"/>
      <c r="KVL26" s="406" t="n"/>
      <c r="KVM26" s="406" t="n"/>
      <c r="KVN26" s="406" t="n"/>
      <c r="KVO26" s="406" t="n"/>
      <c r="KVP26" s="406" t="n"/>
      <c r="KVQ26" s="406" t="n"/>
      <c r="KVR26" s="406" t="n"/>
      <c r="KVS26" s="406" t="n"/>
      <c r="KVT26" s="406" t="n"/>
      <c r="KVU26" s="406" t="n"/>
      <c r="KVV26" s="406" t="n"/>
      <c r="KVW26" s="406" t="n"/>
      <c r="KVX26" s="406" t="n"/>
      <c r="KVY26" s="406" t="n"/>
      <c r="KVZ26" s="406" t="n"/>
      <c r="KWA26" s="406" t="n"/>
      <c r="KWB26" s="406" t="n"/>
      <c r="KWC26" s="406" t="n"/>
      <c r="KWD26" s="406" t="n"/>
      <c r="KWE26" s="406" t="n"/>
      <c r="KWF26" s="406" t="n"/>
      <c r="KWG26" s="406" t="n"/>
      <c r="KWH26" s="406" t="n"/>
      <c r="KWI26" s="406" t="n"/>
      <c r="KWJ26" s="406" t="n"/>
      <c r="KWK26" s="406" t="n"/>
      <c r="KWL26" s="406" t="n"/>
      <c r="KWM26" s="406" t="n"/>
      <c r="KWN26" s="406" t="n"/>
      <c r="KWO26" s="406" t="n"/>
      <c r="KWP26" s="406" t="n"/>
      <c r="KWQ26" s="406" t="n"/>
      <c r="KWR26" s="406" t="n"/>
      <c r="KWS26" s="406" t="n"/>
      <c r="KWT26" s="406" t="n"/>
      <c r="KWU26" s="406" t="n"/>
      <c r="KWV26" s="406" t="n"/>
      <c r="KWW26" s="406" t="n"/>
      <c r="KWX26" s="406" t="n"/>
      <c r="KWY26" s="406" t="n"/>
      <c r="KWZ26" s="406" t="n"/>
      <c r="KXA26" s="406" t="n"/>
      <c r="KXB26" s="406" t="n"/>
      <c r="KXC26" s="406" t="n"/>
      <c r="KXD26" s="406" t="n"/>
      <c r="KXE26" s="406" t="n"/>
      <c r="KXF26" s="406" t="n"/>
      <c r="KXG26" s="406" t="n"/>
      <c r="KXH26" s="406" t="n"/>
      <c r="KXI26" s="406" t="n"/>
      <c r="KXJ26" s="406" t="n"/>
      <c r="KXK26" s="406" t="n"/>
      <c r="KXL26" s="406" t="n"/>
      <c r="KXM26" s="406" t="n"/>
      <c r="KXN26" s="406" t="n"/>
      <c r="KXO26" s="406" t="n"/>
      <c r="KXP26" s="406" t="n"/>
      <c r="KXQ26" s="406" t="n"/>
      <c r="KXR26" s="406" t="n"/>
      <c r="KXS26" s="406" t="n"/>
      <c r="KXT26" s="406" t="n"/>
      <c r="KXU26" s="406" t="n"/>
      <c r="KXV26" s="406" t="n"/>
      <c r="KXW26" s="406" t="n"/>
      <c r="KXX26" s="406" t="n"/>
      <c r="KXY26" s="406" t="n"/>
      <c r="KXZ26" s="406" t="n"/>
      <c r="KYA26" s="406" t="n"/>
      <c r="KYB26" s="406" t="n"/>
      <c r="KYC26" s="406" t="n"/>
      <c r="KYD26" s="406" t="n"/>
      <c r="KYE26" s="406" t="n"/>
      <c r="KYF26" s="406" t="n"/>
      <c r="KYG26" s="406" t="n"/>
      <c r="KYH26" s="406" t="n"/>
      <c r="KYI26" s="406" t="n"/>
      <c r="KYJ26" s="406" t="n"/>
      <c r="KYK26" s="406" t="n"/>
      <c r="KYL26" s="406" t="n"/>
      <c r="KYM26" s="406" t="n"/>
      <c r="KYN26" s="406" t="n"/>
      <c r="KYO26" s="406" t="n"/>
      <c r="KYP26" s="406" t="n"/>
      <c r="KYQ26" s="406" t="n"/>
      <c r="KYR26" s="406" t="n"/>
      <c r="KYS26" s="406" t="n"/>
      <c r="KYT26" s="406" t="n"/>
      <c r="KYU26" s="406" t="n"/>
      <c r="KYV26" s="406" t="n"/>
      <c r="KYW26" s="406" t="n"/>
      <c r="KYX26" s="406" t="n"/>
      <c r="KYY26" s="406" t="n"/>
      <c r="KYZ26" s="406" t="n"/>
      <c r="KZA26" s="406" t="n"/>
      <c r="KZB26" s="406" t="n"/>
      <c r="KZC26" s="406" t="n"/>
      <c r="KZD26" s="406" t="n"/>
      <c r="KZE26" s="406" t="n"/>
      <c r="KZF26" s="406" t="n"/>
      <c r="KZG26" s="406" t="n"/>
      <c r="KZH26" s="406" t="n"/>
      <c r="KZI26" s="406" t="n"/>
      <c r="KZJ26" s="406" t="n"/>
      <c r="KZK26" s="406" t="n"/>
      <c r="KZL26" s="406" t="n"/>
      <c r="KZM26" s="406" t="n"/>
      <c r="KZN26" s="406" t="n"/>
      <c r="KZO26" s="406" t="n"/>
      <c r="KZP26" s="406" t="n"/>
      <c r="KZQ26" s="406" t="n"/>
      <c r="KZR26" s="406" t="n"/>
      <c r="KZS26" s="406" t="n"/>
      <c r="KZT26" s="406" t="n"/>
      <c r="KZU26" s="406" t="n"/>
      <c r="KZV26" s="406" t="n"/>
      <c r="KZW26" s="406" t="n"/>
      <c r="KZX26" s="406" t="n"/>
      <c r="KZY26" s="406" t="n"/>
      <c r="KZZ26" s="406" t="n"/>
      <c r="LAA26" s="406" t="n"/>
      <c r="LAB26" s="406" t="n"/>
      <c r="LAC26" s="406" t="n"/>
      <c r="LAD26" s="406" t="n"/>
      <c r="LAE26" s="406" t="n"/>
      <c r="LAF26" s="406" t="n"/>
      <c r="LAG26" s="406" t="n"/>
      <c r="LAH26" s="406" t="n"/>
      <c r="LAI26" s="406" t="n"/>
      <c r="LAJ26" s="406" t="n"/>
      <c r="LAK26" s="406" t="n"/>
      <c r="LAL26" s="406" t="n"/>
      <c r="LAM26" s="406" t="n"/>
      <c r="LAN26" s="406" t="n"/>
      <c r="LAO26" s="406" t="n"/>
      <c r="LAP26" s="406" t="n"/>
      <c r="LAQ26" s="406" t="n"/>
      <c r="LAR26" s="406" t="n"/>
      <c r="LAS26" s="406" t="n"/>
      <c r="LAT26" s="406" t="n"/>
      <c r="LAU26" s="406" t="n"/>
      <c r="LAV26" s="406" t="n"/>
      <c r="LAW26" s="406" t="n"/>
      <c r="LAX26" s="406" t="n"/>
      <c r="LAY26" s="406" t="n"/>
      <c r="LAZ26" s="406" t="n"/>
      <c r="LBA26" s="406" t="n"/>
      <c r="LBB26" s="406" t="n"/>
      <c r="LBC26" s="406" t="n"/>
      <c r="LBD26" s="406" t="n"/>
      <c r="LBE26" s="406" t="n"/>
      <c r="LBF26" s="406" t="n"/>
      <c r="LBG26" s="406" t="n"/>
      <c r="LBH26" s="406" t="n"/>
      <c r="LBI26" s="406" t="n"/>
      <c r="LBJ26" s="406" t="n"/>
      <c r="LBK26" s="406" t="n"/>
      <c r="LBL26" s="406" t="n"/>
      <c r="LBM26" s="406" t="n"/>
      <c r="LBN26" s="406" t="n"/>
      <c r="LBO26" s="406" t="n"/>
      <c r="LBP26" s="406" t="n"/>
      <c r="LBQ26" s="406" t="n"/>
      <c r="LBR26" s="406" t="n"/>
      <c r="LBS26" s="406" t="n"/>
      <c r="LBT26" s="406" t="n"/>
      <c r="LBU26" s="406" t="n"/>
      <c r="LBV26" s="406" t="n"/>
      <c r="LBW26" s="406" t="n"/>
      <c r="LBX26" s="406" t="n"/>
      <c r="LBY26" s="406" t="n"/>
      <c r="LBZ26" s="406" t="n"/>
      <c r="LCA26" s="406" t="n"/>
      <c r="LCB26" s="406" t="n"/>
      <c r="LCC26" s="406" t="n"/>
      <c r="LCD26" s="406" t="n"/>
      <c r="LCE26" s="406" t="n"/>
      <c r="LCF26" s="406" t="n"/>
      <c r="LCG26" s="406" t="n"/>
      <c r="LCH26" s="406" t="n"/>
      <c r="LCI26" s="406" t="n"/>
      <c r="LCJ26" s="406" t="n"/>
      <c r="LCK26" s="406" t="n"/>
      <c r="LCL26" s="406" t="n"/>
      <c r="LCM26" s="406" t="n"/>
      <c r="LCN26" s="406" t="n"/>
      <c r="LCO26" s="406" t="n"/>
      <c r="LCP26" s="406" t="n"/>
      <c r="LCQ26" s="406" t="n"/>
      <c r="LCR26" s="406" t="n"/>
      <c r="LCS26" s="406" t="n"/>
      <c r="LCT26" s="406" t="n"/>
      <c r="LCU26" s="406" t="n"/>
      <c r="LCV26" s="406" t="n"/>
      <c r="LCW26" s="406" t="n"/>
      <c r="LCX26" s="406" t="n"/>
      <c r="LCY26" s="406" t="n"/>
      <c r="LCZ26" s="406" t="n"/>
      <c r="LDA26" s="406" t="n"/>
      <c r="LDB26" s="406" t="n"/>
      <c r="LDC26" s="406" t="n"/>
      <c r="LDD26" s="406" t="n"/>
      <c r="LDE26" s="406" t="n"/>
      <c r="LDF26" s="406" t="n"/>
      <c r="LDG26" s="406" t="n"/>
      <c r="LDH26" s="406" t="n"/>
      <c r="LDI26" s="406" t="n"/>
      <c r="LDJ26" s="406" t="n"/>
      <c r="LDK26" s="406" t="n"/>
      <c r="LDL26" s="406" t="n"/>
      <c r="LDM26" s="406" t="n"/>
      <c r="LDN26" s="406" t="n"/>
      <c r="LDO26" s="406" t="n"/>
      <c r="LDP26" s="406" t="n"/>
      <c r="LDQ26" s="406" t="n"/>
      <c r="LDR26" s="406" t="n"/>
      <c r="LDS26" s="406" t="n"/>
      <c r="LDT26" s="406" t="n"/>
      <c r="LDU26" s="406" t="n"/>
      <c r="LDV26" s="406" t="n"/>
      <c r="LDW26" s="406" t="n"/>
      <c r="LDX26" s="406" t="n"/>
      <c r="LDY26" s="406" t="n"/>
      <c r="LDZ26" s="406" t="n"/>
      <c r="LEA26" s="406" t="n"/>
      <c r="LEB26" s="406" t="n"/>
      <c r="LEC26" s="406" t="n"/>
      <c r="LED26" s="406" t="n"/>
      <c r="LEE26" s="406" t="n"/>
      <c r="LEF26" s="406" t="n"/>
      <c r="LEG26" s="406" t="n"/>
      <c r="LEH26" s="406" t="n"/>
      <c r="LEI26" s="406" t="n"/>
      <c r="LEJ26" s="406" t="n"/>
      <c r="LEK26" s="406" t="n"/>
      <c r="LEL26" s="406" t="n"/>
      <c r="LEM26" s="406" t="n"/>
      <c r="LEN26" s="406" t="n"/>
      <c r="LEO26" s="406" t="n"/>
      <c r="LEP26" s="406" t="n"/>
      <c r="LEQ26" s="406" t="n"/>
      <c r="LER26" s="406" t="n"/>
      <c r="LES26" s="406" t="n"/>
      <c r="LET26" s="406" t="n"/>
      <c r="LEU26" s="406" t="n"/>
      <c r="LEV26" s="406" t="n"/>
      <c r="LEW26" s="406" t="n"/>
      <c r="LEX26" s="406" t="n"/>
      <c r="LEY26" s="406" t="n"/>
      <c r="LEZ26" s="406" t="n"/>
      <c r="LFA26" s="406" t="n"/>
      <c r="LFB26" s="406" t="n"/>
      <c r="LFC26" s="406" t="n"/>
      <c r="LFD26" s="406" t="n"/>
      <c r="LFE26" s="406" t="n"/>
      <c r="LFF26" s="406" t="n"/>
      <c r="LFG26" s="406" t="n"/>
      <c r="LFH26" s="406" t="n"/>
      <c r="LFI26" s="406" t="n"/>
      <c r="LFJ26" s="406" t="n"/>
      <c r="LFK26" s="406" t="n"/>
      <c r="LFL26" s="406" t="n"/>
      <c r="LFM26" s="406" t="n"/>
      <c r="LFN26" s="406" t="n"/>
      <c r="LFO26" s="406" t="n"/>
      <c r="LFP26" s="406" t="n"/>
      <c r="LFQ26" s="406" t="n"/>
      <c r="LFR26" s="406" t="n"/>
      <c r="LFS26" s="406" t="n"/>
      <c r="LFT26" s="406" t="n"/>
      <c r="LFU26" s="406" t="n"/>
      <c r="LFV26" s="406" t="n"/>
      <c r="LFW26" s="406" t="n"/>
      <c r="LFX26" s="406" t="n"/>
      <c r="LFY26" s="406" t="n"/>
      <c r="LFZ26" s="406" t="n"/>
      <c r="LGA26" s="406" t="n"/>
      <c r="LGB26" s="406" t="n"/>
      <c r="LGC26" s="406" t="n"/>
      <c r="LGD26" s="406" t="n"/>
      <c r="LGE26" s="406" t="n"/>
      <c r="LGF26" s="406" t="n"/>
      <c r="LGG26" s="406" t="n"/>
      <c r="LGH26" s="406" t="n"/>
      <c r="LGI26" s="406" t="n"/>
      <c r="LGJ26" s="406" t="n"/>
      <c r="LGK26" s="406" t="n"/>
      <c r="LGL26" s="406" t="n"/>
      <c r="LGM26" s="406" t="n"/>
      <c r="LGN26" s="406" t="n"/>
      <c r="LGO26" s="406" t="n"/>
      <c r="LGP26" s="406" t="n"/>
      <c r="LGQ26" s="406" t="n"/>
      <c r="LGR26" s="406" t="n"/>
      <c r="LGS26" s="406" t="n"/>
      <c r="LGT26" s="406" t="n"/>
      <c r="LGU26" s="406" t="n"/>
      <c r="LGV26" s="406" t="n"/>
      <c r="LGW26" s="406" t="n"/>
      <c r="LGX26" s="406" t="n"/>
      <c r="LGY26" s="406" t="n"/>
      <c r="LGZ26" s="406" t="n"/>
      <c r="LHA26" s="406" t="n"/>
      <c r="LHB26" s="406" t="n"/>
      <c r="LHC26" s="406" t="n"/>
      <c r="LHD26" s="406" t="n"/>
      <c r="LHE26" s="406" t="n"/>
      <c r="LHF26" s="406" t="n"/>
      <c r="LHG26" s="406" t="n"/>
      <c r="LHH26" s="406" t="n"/>
      <c r="LHI26" s="406" t="n"/>
      <c r="LHJ26" s="406" t="n"/>
      <c r="LHK26" s="406" t="n"/>
      <c r="LHL26" s="406" t="n"/>
      <c r="LHM26" s="406" t="n"/>
      <c r="LHN26" s="406" t="n"/>
      <c r="LHO26" s="406" t="n"/>
      <c r="LHP26" s="406" t="n"/>
      <c r="LHQ26" s="406" t="n"/>
      <c r="LHR26" s="406" t="n"/>
      <c r="LHS26" s="406" t="n"/>
      <c r="LHT26" s="406" t="n"/>
      <c r="LHU26" s="406" t="n"/>
      <c r="LHV26" s="406" t="n"/>
      <c r="LHW26" s="406" t="n"/>
      <c r="LHX26" s="406" t="n"/>
      <c r="LHY26" s="406" t="n"/>
      <c r="LHZ26" s="406" t="n"/>
      <c r="LIA26" s="406" t="n"/>
      <c r="LIB26" s="406" t="n"/>
      <c r="LIC26" s="406" t="n"/>
      <c r="LID26" s="406" t="n"/>
      <c r="LIE26" s="406" t="n"/>
      <c r="LIF26" s="406" t="n"/>
      <c r="LIG26" s="406" t="n"/>
      <c r="LIH26" s="406" t="n"/>
      <c r="LII26" s="406" t="n"/>
      <c r="LIJ26" s="406" t="n"/>
      <c r="LIK26" s="406" t="n"/>
      <c r="LIL26" s="406" t="n"/>
      <c r="LIM26" s="406" t="n"/>
      <c r="LIN26" s="406" t="n"/>
      <c r="LIO26" s="406" t="n"/>
      <c r="LIP26" s="406" t="n"/>
      <c r="LIQ26" s="406" t="n"/>
      <c r="LIR26" s="406" t="n"/>
      <c r="LIS26" s="406" t="n"/>
      <c r="LIT26" s="406" t="n"/>
      <c r="LIU26" s="406" t="n"/>
      <c r="LIV26" s="406" t="n"/>
      <c r="LIW26" s="406" t="n"/>
      <c r="LIX26" s="406" t="n"/>
      <c r="LIY26" s="406" t="n"/>
      <c r="LIZ26" s="406" t="n"/>
      <c r="LJA26" s="406" t="n"/>
      <c r="LJB26" s="406" t="n"/>
      <c r="LJC26" s="406" t="n"/>
      <c r="LJD26" s="406" t="n"/>
      <c r="LJE26" s="406" t="n"/>
      <c r="LJF26" s="406" t="n"/>
      <c r="LJG26" s="406" t="n"/>
      <c r="LJH26" s="406" t="n"/>
      <c r="LJI26" s="406" t="n"/>
      <c r="LJJ26" s="406" t="n"/>
      <c r="LJK26" s="406" t="n"/>
      <c r="LJL26" s="406" t="n"/>
      <c r="LJM26" s="406" t="n"/>
      <c r="LJN26" s="406" t="n"/>
      <c r="LJO26" s="406" t="n"/>
      <c r="LJP26" s="406" t="n"/>
      <c r="LJQ26" s="406" t="n"/>
      <c r="LJR26" s="406" t="n"/>
      <c r="LJS26" s="406" t="n"/>
      <c r="LJT26" s="406" t="n"/>
      <c r="LJU26" s="406" t="n"/>
      <c r="LJV26" s="406" t="n"/>
      <c r="LJW26" s="406" t="n"/>
      <c r="LJX26" s="406" t="n"/>
      <c r="LJY26" s="406" t="n"/>
      <c r="LJZ26" s="406" t="n"/>
      <c r="LKA26" s="406" t="n"/>
      <c r="LKB26" s="406" t="n"/>
      <c r="LKC26" s="406" t="n"/>
      <c r="LKD26" s="406" t="n"/>
      <c r="LKE26" s="406" t="n"/>
      <c r="LKF26" s="406" t="n"/>
      <c r="LKG26" s="406" t="n"/>
      <c r="LKH26" s="406" t="n"/>
      <c r="LKI26" s="406" t="n"/>
      <c r="LKJ26" s="406" t="n"/>
      <c r="LKK26" s="406" t="n"/>
      <c r="LKL26" s="406" t="n"/>
      <c r="LKM26" s="406" t="n"/>
      <c r="LKN26" s="406" t="n"/>
      <c r="LKO26" s="406" t="n"/>
      <c r="LKP26" s="406" t="n"/>
      <c r="LKQ26" s="406" t="n"/>
      <c r="LKR26" s="406" t="n"/>
      <c r="LKS26" s="406" t="n"/>
      <c r="LKT26" s="406" t="n"/>
      <c r="LKU26" s="406" t="n"/>
      <c r="LKV26" s="406" t="n"/>
      <c r="LKW26" s="406" t="n"/>
      <c r="LKX26" s="406" t="n"/>
      <c r="LKY26" s="406" t="n"/>
      <c r="LKZ26" s="406" t="n"/>
      <c r="LLA26" s="406" t="n"/>
      <c r="LLB26" s="406" t="n"/>
      <c r="LLC26" s="406" t="n"/>
      <c r="LLD26" s="406" t="n"/>
      <c r="LLE26" s="406" t="n"/>
      <c r="LLF26" s="406" t="n"/>
      <c r="LLG26" s="406" t="n"/>
      <c r="LLH26" s="406" t="n"/>
      <c r="LLI26" s="406" t="n"/>
      <c r="LLJ26" s="406" t="n"/>
      <c r="LLK26" s="406" t="n"/>
      <c r="LLL26" s="406" t="n"/>
      <c r="LLM26" s="406" t="n"/>
      <c r="LLN26" s="406" t="n"/>
      <c r="LLO26" s="406" t="n"/>
      <c r="LLP26" s="406" t="n"/>
      <c r="LLQ26" s="406" t="n"/>
      <c r="LLR26" s="406" t="n"/>
      <c r="LLS26" s="406" t="n"/>
      <c r="LLT26" s="406" t="n"/>
      <c r="LLU26" s="406" t="n"/>
      <c r="LLV26" s="406" t="n"/>
      <c r="LLW26" s="406" t="n"/>
      <c r="LLX26" s="406" t="n"/>
      <c r="LLY26" s="406" t="n"/>
      <c r="LLZ26" s="406" t="n"/>
      <c r="LMA26" s="406" t="n"/>
      <c r="LMB26" s="406" t="n"/>
      <c r="LMC26" s="406" t="n"/>
      <c r="LMD26" s="406" t="n"/>
      <c r="LME26" s="406" t="n"/>
      <c r="LMF26" s="406" t="n"/>
      <c r="LMG26" s="406" t="n"/>
      <c r="LMH26" s="406" t="n"/>
      <c r="LMI26" s="406" t="n"/>
      <c r="LMJ26" s="406" t="n"/>
      <c r="LMK26" s="406" t="n"/>
      <c r="LML26" s="406" t="n"/>
      <c r="LMM26" s="406" t="n"/>
      <c r="LMN26" s="406" t="n"/>
      <c r="LMO26" s="406" t="n"/>
      <c r="LMP26" s="406" t="n"/>
      <c r="LMQ26" s="406" t="n"/>
      <c r="LMR26" s="406" t="n"/>
      <c r="LMS26" s="406" t="n"/>
      <c r="LMT26" s="406" t="n"/>
      <c r="LMU26" s="406" t="n"/>
      <c r="LMV26" s="406" t="n"/>
      <c r="LMW26" s="406" t="n"/>
      <c r="LMX26" s="406" t="n"/>
      <c r="LMY26" s="406" t="n"/>
      <c r="LMZ26" s="406" t="n"/>
      <c r="LNA26" s="406" t="n"/>
      <c r="LNB26" s="406" t="n"/>
      <c r="LNC26" s="406" t="n"/>
      <c r="LND26" s="406" t="n"/>
      <c r="LNE26" s="406" t="n"/>
      <c r="LNF26" s="406" t="n"/>
      <c r="LNG26" s="406" t="n"/>
      <c r="LNH26" s="406" t="n"/>
      <c r="LNI26" s="406" t="n"/>
      <c r="LNJ26" s="406" t="n"/>
      <c r="LNK26" s="406" t="n"/>
      <c r="LNL26" s="406" t="n"/>
      <c r="LNM26" s="406" t="n"/>
      <c r="LNN26" s="406" t="n"/>
      <c r="LNO26" s="406" t="n"/>
      <c r="LNP26" s="406" t="n"/>
      <c r="LNQ26" s="406" t="n"/>
      <c r="LNR26" s="406" t="n"/>
      <c r="LNS26" s="406" t="n"/>
      <c r="LNT26" s="406" t="n"/>
      <c r="LNU26" s="406" t="n"/>
      <c r="LNV26" s="406" t="n"/>
      <c r="LNW26" s="406" t="n"/>
      <c r="LNX26" s="406" t="n"/>
      <c r="LNY26" s="406" t="n"/>
      <c r="LNZ26" s="406" t="n"/>
      <c r="LOA26" s="406" t="n"/>
      <c r="LOB26" s="406" t="n"/>
      <c r="LOC26" s="406" t="n"/>
      <c r="LOD26" s="406" t="n"/>
      <c r="LOE26" s="406" t="n"/>
      <c r="LOF26" s="406" t="n"/>
      <c r="LOG26" s="406" t="n"/>
      <c r="LOH26" s="406" t="n"/>
      <c r="LOI26" s="406" t="n"/>
      <c r="LOJ26" s="406" t="n"/>
      <c r="LOK26" s="406" t="n"/>
      <c r="LOL26" s="406" t="n"/>
      <c r="LOM26" s="406" t="n"/>
      <c r="LON26" s="406" t="n"/>
      <c r="LOO26" s="406" t="n"/>
      <c r="LOP26" s="406" t="n"/>
      <c r="LOQ26" s="406" t="n"/>
      <c r="LOR26" s="406" t="n"/>
      <c r="LOS26" s="406" t="n"/>
      <c r="LOT26" s="406" t="n"/>
      <c r="LOU26" s="406" t="n"/>
      <c r="LOV26" s="406" t="n"/>
      <c r="LOW26" s="406" t="n"/>
      <c r="LOX26" s="406" t="n"/>
      <c r="LOY26" s="406" t="n"/>
      <c r="LOZ26" s="406" t="n"/>
      <c r="LPA26" s="406" t="n"/>
      <c r="LPB26" s="406" t="n"/>
      <c r="LPC26" s="406" t="n"/>
      <c r="LPD26" s="406" t="n"/>
      <c r="LPE26" s="406" t="n"/>
      <c r="LPF26" s="406" t="n"/>
      <c r="LPG26" s="406" t="n"/>
      <c r="LPH26" s="406" t="n"/>
      <c r="LPI26" s="406" t="n"/>
      <c r="LPJ26" s="406" t="n"/>
      <c r="LPK26" s="406" t="n"/>
      <c r="LPL26" s="406" t="n"/>
      <c r="LPM26" s="406" t="n"/>
      <c r="LPN26" s="406" t="n"/>
      <c r="LPO26" s="406" t="n"/>
      <c r="LPP26" s="406" t="n"/>
      <c r="LPQ26" s="406" t="n"/>
      <c r="LPR26" s="406" t="n"/>
      <c r="LPS26" s="406" t="n"/>
      <c r="LPT26" s="406" t="n"/>
      <c r="LPU26" s="406" t="n"/>
      <c r="LPV26" s="406" t="n"/>
      <c r="LPW26" s="406" t="n"/>
      <c r="LPX26" s="406" t="n"/>
      <c r="LPY26" s="406" t="n"/>
      <c r="LPZ26" s="406" t="n"/>
      <c r="LQA26" s="406" t="n"/>
      <c r="LQB26" s="406" t="n"/>
      <c r="LQC26" s="406" t="n"/>
      <c r="LQD26" s="406" t="n"/>
      <c r="LQE26" s="406" t="n"/>
      <c r="LQF26" s="406" t="n"/>
      <c r="LQG26" s="406" t="n"/>
      <c r="LQH26" s="406" t="n"/>
      <c r="LQI26" s="406" t="n"/>
      <c r="LQJ26" s="406" t="n"/>
      <c r="LQK26" s="406" t="n"/>
      <c r="LQL26" s="406" t="n"/>
      <c r="LQM26" s="406" t="n"/>
      <c r="LQN26" s="406" t="n"/>
      <c r="LQO26" s="406" t="n"/>
      <c r="LQP26" s="406" t="n"/>
      <c r="LQQ26" s="406" t="n"/>
      <c r="LQR26" s="406" t="n"/>
      <c r="LQS26" s="406" t="n"/>
      <c r="LQT26" s="406" t="n"/>
      <c r="LQU26" s="406" t="n"/>
      <c r="LQV26" s="406" t="n"/>
      <c r="LQW26" s="406" t="n"/>
      <c r="LQX26" s="406" t="n"/>
      <c r="LQY26" s="406" t="n"/>
      <c r="LQZ26" s="406" t="n"/>
      <c r="LRA26" s="406" t="n"/>
      <c r="LRB26" s="406" t="n"/>
      <c r="LRC26" s="406" t="n"/>
      <c r="LRD26" s="406" t="n"/>
      <c r="LRE26" s="406" t="n"/>
      <c r="LRF26" s="406" t="n"/>
      <c r="LRG26" s="406" t="n"/>
      <c r="LRH26" s="406" t="n"/>
      <c r="LRI26" s="406" t="n"/>
      <c r="LRJ26" s="406" t="n"/>
      <c r="LRK26" s="406" t="n"/>
      <c r="LRL26" s="406" t="n"/>
      <c r="LRM26" s="406" t="n"/>
      <c r="LRN26" s="406" t="n"/>
      <c r="LRO26" s="406" t="n"/>
      <c r="LRP26" s="406" t="n"/>
      <c r="LRQ26" s="406" t="n"/>
      <c r="LRR26" s="406" t="n"/>
      <c r="LRS26" s="406" t="n"/>
      <c r="LRT26" s="406" t="n"/>
      <c r="LRU26" s="406" t="n"/>
      <c r="LRV26" s="406" t="n"/>
      <c r="LRW26" s="406" t="n"/>
      <c r="LRX26" s="406" t="n"/>
      <c r="LRY26" s="406" t="n"/>
      <c r="LRZ26" s="406" t="n"/>
      <c r="LSA26" s="406" t="n"/>
      <c r="LSB26" s="406" t="n"/>
      <c r="LSC26" s="406" t="n"/>
      <c r="LSD26" s="406" t="n"/>
      <c r="LSE26" s="406" t="n"/>
      <c r="LSF26" s="406" t="n"/>
      <c r="LSG26" s="406" t="n"/>
      <c r="LSH26" s="406" t="n"/>
      <c r="LSI26" s="406" t="n"/>
      <c r="LSJ26" s="406" t="n"/>
      <c r="LSK26" s="406" t="n"/>
      <c r="LSL26" s="406" t="n"/>
      <c r="LSM26" s="406" t="n"/>
      <c r="LSN26" s="406" t="n"/>
      <c r="LSO26" s="406" t="n"/>
      <c r="LSP26" s="406" t="n"/>
      <c r="LSQ26" s="406" t="n"/>
      <c r="LSR26" s="406" t="n"/>
      <c r="LSS26" s="406" t="n"/>
      <c r="LST26" s="406" t="n"/>
      <c r="LSU26" s="406" t="n"/>
      <c r="LSV26" s="406" t="n"/>
      <c r="LSW26" s="406" t="n"/>
      <c r="LSX26" s="406" t="n"/>
      <c r="LSY26" s="406" t="n"/>
      <c r="LSZ26" s="406" t="n"/>
      <c r="LTA26" s="406" t="n"/>
      <c r="LTB26" s="406" t="n"/>
      <c r="LTC26" s="406" t="n"/>
      <c r="LTD26" s="406" t="n"/>
      <c r="LTE26" s="406" t="n"/>
      <c r="LTF26" s="406" t="n"/>
      <c r="LTG26" s="406" t="n"/>
      <c r="LTH26" s="406" t="n"/>
      <c r="LTI26" s="406" t="n"/>
      <c r="LTJ26" s="406" t="n"/>
      <c r="LTK26" s="406" t="n"/>
      <c r="LTL26" s="406" t="n"/>
      <c r="LTM26" s="406" t="n"/>
      <c r="LTN26" s="406" t="n"/>
      <c r="LTO26" s="406" t="n"/>
      <c r="LTP26" s="406" t="n"/>
      <c r="LTQ26" s="406" t="n"/>
      <c r="LTR26" s="406" t="n"/>
      <c r="LTS26" s="406" t="n"/>
      <c r="LTT26" s="406" t="n"/>
      <c r="LTU26" s="406" t="n"/>
      <c r="LTV26" s="406" t="n"/>
      <c r="LTW26" s="406" t="n"/>
      <c r="LTX26" s="406" t="n"/>
      <c r="LTY26" s="406" t="n"/>
      <c r="LTZ26" s="406" t="n"/>
      <c r="LUA26" s="406" t="n"/>
      <c r="LUB26" s="406" t="n"/>
      <c r="LUC26" s="406" t="n"/>
      <c r="LUD26" s="406" t="n"/>
      <c r="LUE26" s="406" t="n"/>
      <c r="LUF26" s="406" t="n"/>
      <c r="LUG26" s="406" t="n"/>
      <c r="LUH26" s="406" t="n"/>
      <c r="LUI26" s="406" t="n"/>
      <c r="LUJ26" s="406" t="n"/>
      <c r="LUK26" s="406" t="n"/>
      <c r="LUL26" s="406" t="n"/>
      <c r="LUM26" s="406" t="n"/>
      <c r="LUN26" s="406" t="n"/>
      <c r="LUO26" s="406" t="n"/>
      <c r="LUP26" s="406" t="n"/>
      <c r="LUQ26" s="406" t="n"/>
      <c r="LUR26" s="406" t="n"/>
      <c r="LUS26" s="406" t="n"/>
      <c r="LUT26" s="406" t="n"/>
      <c r="LUU26" s="406" t="n"/>
      <c r="LUV26" s="406" t="n"/>
      <c r="LUW26" s="406" t="n"/>
      <c r="LUX26" s="406" t="n"/>
      <c r="LUY26" s="406" t="n"/>
      <c r="LUZ26" s="406" t="n"/>
      <c r="LVA26" s="406" t="n"/>
      <c r="LVB26" s="406" t="n"/>
      <c r="LVC26" s="406" t="n"/>
      <c r="LVD26" s="406" t="n"/>
      <c r="LVE26" s="406" t="n"/>
      <c r="LVF26" s="406" t="n"/>
      <c r="LVG26" s="406" t="n"/>
      <c r="LVH26" s="406" t="n"/>
      <c r="LVI26" s="406" t="n"/>
      <c r="LVJ26" s="406" t="n"/>
      <c r="LVK26" s="406" t="n"/>
      <c r="LVL26" s="406" t="n"/>
      <c r="LVM26" s="406" t="n"/>
      <c r="LVN26" s="406" t="n"/>
      <c r="LVO26" s="406" t="n"/>
      <c r="LVP26" s="406" t="n"/>
      <c r="LVQ26" s="406" t="n"/>
      <c r="LVR26" s="406" t="n"/>
      <c r="LVS26" s="406" t="n"/>
      <c r="LVT26" s="406" t="n"/>
      <c r="LVU26" s="406" t="n"/>
      <c r="LVV26" s="406" t="n"/>
      <c r="LVW26" s="406" t="n"/>
      <c r="LVX26" s="406" t="n"/>
      <c r="LVY26" s="406" t="n"/>
      <c r="LVZ26" s="406" t="n"/>
      <c r="LWA26" s="406" t="n"/>
      <c r="LWB26" s="406" t="n"/>
      <c r="LWC26" s="406" t="n"/>
      <c r="LWD26" s="406" t="n"/>
      <c r="LWE26" s="406" t="n"/>
      <c r="LWF26" s="406" t="n"/>
      <c r="LWG26" s="406" t="n"/>
      <c r="LWH26" s="406" t="n"/>
      <c r="LWI26" s="406" t="n"/>
      <c r="LWJ26" s="406" t="n"/>
      <c r="LWK26" s="406" t="n"/>
      <c r="LWL26" s="406" t="n"/>
      <c r="LWM26" s="406" t="n"/>
      <c r="LWN26" s="406" t="n"/>
      <c r="LWO26" s="406" t="n"/>
      <c r="LWP26" s="406" t="n"/>
      <c r="LWQ26" s="406" t="n"/>
      <c r="LWR26" s="406" t="n"/>
      <c r="LWS26" s="406" t="n"/>
      <c r="LWT26" s="406" t="n"/>
      <c r="LWU26" s="406" t="n"/>
      <c r="LWV26" s="406" t="n"/>
      <c r="LWW26" s="406" t="n"/>
      <c r="LWX26" s="406" t="n"/>
      <c r="LWY26" s="406" t="n"/>
      <c r="LWZ26" s="406" t="n"/>
      <c r="LXA26" s="406" t="n"/>
      <c r="LXB26" s="406" t="n"/>
      <c r="LXC26" s="406" t="n"/>
      <c r="LXD26" s="406" t="n"/>
      <c r="LXE26" s="406" t="n"/>
      <c r="LXF26" s="406" t="n"/>
      <c r="LXG26" s="406" t="n"/>
      <c r="LXH26" s="406" t="n"/>
      <c r="LXI26" s="406" t="n"/>
      <c r="LXJ26" s="406" t="n"/>
      <c r="LXK26" s="406" t="n"/>
      <c r="LXL26" s="406" t="n"/>
      <c r="LXM26" s="406" t="n"/>
      <c r="LXN26" s="406" t="n"/>
      <c r="LXO26" s="406" t="n"/>
      <c r="LXP26" s="406" t="n"/>
      <c r="LXQ26" s="406" t="n"/>
      <c r="LXR26" s="406" t="n"/>
      <c r="LXS26" s="406" t="n"/>
      <c r="LXT26" s="406" t="n"/>
      <c r="LXU26" s="406" t="n"/>
      <c r="LXV26" s="406" t="n"/>
      <c r="LXW26" s="406" t="n"/>
      <c r="LXX26" s="406" t="n"/>
      <c r="LXY26" s="406" t="n"/>
      <c r="LXZ26" s="406" t="n"/>
      <c r="LYA26" s="406" t="n"/>
      <c r="LYB26" s="406" t="n"/>
      <c r="LYC26" s="406" t="n"/>
      <c r="LYD26" s="406" t="n"/>
      <c r="LYE26" s="406" t="n"/>
      <c r="LYF26" s="406" t="n"/>
      <c r="LYG26" s="406" t="n"/>
      <c r="LYH26" s="406" t="n"/>
      <c r="LYI26" s="406" t="n"/>
      <c r="LYJ26" s="406" t="n"/>
      <c r="LYK26" s="406" t="n"/>
      <c r="LYL26" s="406" t="n"/>
      <c r="LYM26" s="406" t="n"/>
      <c r="LYN26" s="406" t="n"/>
      <c r="LYO26" s="406" t="n"/>
      <c r="LYP26" s="406" t="n"/>
      <c r="LYQ26" s="406" t="n"/>
      <c r="LYR26" s="406" t="n"/>
      <c r="LYS26" s="406" t="n"/>
      <c r="LYT26" s="406" t="n"/>
      <c r="LYU26" s="406" t="n"/>
      <c r="LYV26" s="406" t="n"/>
      <c r="LYW26" s="406" t="n"/>
      <c r="LYX26" s="406" t="n"/>
      <c r="LYY26" s="406" t="n"/>
      <c r="LYZ26" s="406" t="n"/>
      <c r="LZA26" s="406" t="n"/>
      <c r="LZB26" s="406" t="n"/>
      <c r="LZC26" s="406" t="n"/>
      <c r="LZD26" s="406" t="n"/>
      <c r="LZE26" s="406" t="n"/>
      <c r="LZF26" s="406" t="n"/>
      <c r="LZG26" s="406" t="n"/>
      <c r="LZH26" s="406" t="n"/>
      <c r="LZI26" s="406" t="n"/>
      <c r="LZJ26" s="406" t="n"/>
      <c r="LZK26" s="406" t="n"/>
      <c r="LZL26" s="406" t="n"/>
      <c r="LZM26" s="406" t="n"/>
      <c r="LZN26" s="406" t="n"/>
      <c r="LZO26" s="406" t="n"/>
      <c r="LZP26" s="406" t="n"/>
      <c r="LZQ26" s="406" t="n"/>
      <c r="LZR26" s="406" t="n"/>
      <c r="LZS26" s="406" t="n"/>
      <c r="LZT26" s="406" t="n"/>
      <c r="LZU26" s="406" t="n"/>
      <c r="LZV26" s="406" t="n"/>
      <c r="LZW26" s="406" t="n"/>
      <c r="LZX26" s="406" t="n"/>
      <c r="LZY26" s="406" t="n"/>
      <c r="LZZ26" s="406" t="n"/>
      <c r="MAA26" s="406" t="n"/>
      <c r="MAB26" s="406" t="n"/>
      <c r="MAC26" s="406" t="n"/>
      <c r="MAD26" s="406" t="n"/>
      <c r="MAE26" s="406" t="n"/>
      <c r="MAF26" s="406" t="n"/>
      <c r="MAG26" s="406" t="n"/>
      <c r="MAH26" s="406" t="n"/>
      <c r="MAI26" s="406" t="n"/>
      <c r="MAJ26" s="406" t="n"/>
      <c r="MAK26" s="406" t="n"/>
      <c r="MAL26" s="406" t="n"/>
      <c r="MAM26" s="406" t="n"/>
      <c r="MAN26" s="406" t="n"/>
      <c r="MAO26" s="406" t="n"/>
      <c r="MAP26" s="406" t="n"/>
      <c r="MAQ26" s="406" t="n"/>
      <c r="MAR26" s="406" t="n"/>
      <c r="MAS26" s="406" t="n"/>
      <c r="MAT26" s="406" t="n"/>
      <c r="MAU26" s="406" t="n"/>
      <c r="MAV26" s="406" t="n"/>
      <c r="MAW26" s="406" t="n"/>
      <c r="MAX26" s="406" t="n"/>
      <c r="MAY26" s="406" t="n"/>
      <c r="MAZ26" s="406" t="n"/>
      <c r="MBA26" s="406" t="n"/>
      <c r="MBB26" s="406" t="n"/>
      <c r="MBC26" s="406" t="n"/>
      <c r="MBD26" s="406" t="n"/>
      <c r="MBE26" s="406" t="n"/>
      <c r="MBF26" s="406" t="n"/>
      <c r="MBG26" s="406" t="n"/>
      <c r="MBH26" s="406" t="n"/>
      <c r="MBI26" s="406" t="n"/>
      <c r="MBJ26" s="406" t="n"/>
      <c r="MBK26" s="406" t="n"/>
      <c r="MBL26" s="406" t="n"/>
      <c r="MBM26" s="406" t="n"/>
      <c r="MBN26" s="406" t="n"/>
      <c r="MBO26" s="406" t="n"/>
      <c r="MBP26" s="406" t="n"/>
      <c r="MBQ26" s="406" t="n"/>
      <c r="MBR26" s="406" t="n"/>
      <c r="MBS26" s="406" t="n"/>
      <c r="MBT26" s="406" t="n"/>
      <c r="MBU26" s="406" t="n"/>
      <c r="MBV26" s="406" t="n"/>
      <c r="MBW26" s="406" t="n"/>
      <c r="MBX26" s="406" t="n"/>
      <c r="MBY26" s="406" t="n"/>
      <c r="MBZ26" s="406" t="n"/>
      <c r="MCA26" s="406" t="n"/>
      <c r="MCB26" s="406" t="n"/>
      <c r="MCC26" s="406" t="n"/>
      <c r="MCD26" s="406" t="n"/>
      <c r="MCE26" s="406" t="n"/>
      <c r="MCF26" s="406" t="n"/>
      <c r="MCG26" s="406" t="n"/>
      <c r="MCH26" s="406" t="n"/>
      <c r="MCI26" s="406" t="n"/>
      <c r="MCJ26" s="406" t="n"/>
      <c r="MCK26" s="406" t="n"/>
      <c r="MCL26" s="406" t="n"/>
      <c r="MCM26" s="406" t="n"/>
      <c r="MCN26" s="406" t="n"/>
      <c r="MCO26" s="406" t="n"/>
      <c r="MCP26" s="406" t="n"/>
      <c r="MCQ26" s="406" t="n"/>
      <c r="MCR26" s="406" t="n"/>
      <c r="MCS26" s="406" t="n"/>
      <c r="MCT26" s="406" t="n"/>
      <c r="MCU26" s="406" t="n"/>
      <c r="MCV26" s="406" t="n"/>
      <c r="MCW26" s="406" t="n"/>
      <c r="MCX26" s="406" t="n"/>
      <c r="MCY26" s="406" t="n"/>
      <c r="MCZ26" s="406" t="n"/>
      <c r="MDA26" s="406" t="n"/>
      <c r="MDB26" s="406" t="n"/>
      <c r="MDC26" s="406" t="n"/>
      <c r="MDD26" s="406" t="n"/>
      <c r="MDE26" s="406" t="n"/>
      <c r="MDF26" s="406" t="n"/>
      <c r="MDG26" s="406" t="n"/>
      <c r="MDH26" s="406" t="n"/>
      <c r="MDI26" s="406" t="n"/>
      <c r="MDJ26" s="406" t="n"/>
      <c r="MDK26" s="406" t="n"/>
      <c r="MDL26" s="406" t="n"/>
      <c r="MDM26" s="406" t="n"/>
      <c r="MDN26" s="406" t="n"/>
      <c r="MDO26" s="406" t="n"/>
      <c r="MDP26" s="406" t="n"/>
      <c r="MDQ26" s="406" t="n"/>
      <c r="MDR26" s="406" t="n"/>
      <c r="MDS26" s="406" t="n"/>
      <c r="MDT26" s="406" t="n"/>
      <c r="MDU26" s="406" t="n"/>
      <c r="MDV26" s="406" t="n"/>
      <c r="MDW26" s="406" t="n"/>
      <c r="MDX26" s="406" t="n"/>
      <c r="MDY26" s="406" t="n"/>
      <c r="MDZ26" s="406" t="n"/>
      <c r="MEA26" s="406" t="n"/>
      <c r="MEB26" s="406" t="n"/>
      <c r="MEC26" s="406" t="n"/>
      <c r="MED26" s="406" t="n"/>
      <c r="MEE26" s="406" t="n"/>
      <c r="MEF26" s="406" t="n"/>
      <c r="MEG26" s="406" t="n"/>
      <c r="MEH26" s="406" t="n"/>
      <c r="MEI26" s="406" t="n"/>
      <c r="MEJ26" s="406" t="n"/>
      <c r="MEK26" s="406" t="n"/>
      <c r="MEL26" s="406" t="n"/>
      <c r="MEM26" s="406" t="n"/>
      <c r="MEN26" s="406" t="n"/>
      <c r="MEO26" s="406" t="n"/>
      <c r="MEP26" s="406" t="n"/>
      <c r="MEQ26" s="406" t="n"/>
      <c r="MER26" s="406" t="n"/>
      <c r="MES26" s="406" t="n"/>
      <c r="MET26" s="406" t="n"/>
      <c r="MEU26" s="406" t="n"/>
      <c r="MEV26" s="406" t="n"/>
      <c r="MEW26" s="406" t="n"/>
      <c r="MEX26" s="406" t="n"/>
      <c r="MEY26" s="406" t="n"/>
      <c r="MEZ26" s="406" t="n"/>
      <c r="MFA26" s="406" t="n"/>
      <c r="MFB26" s="406" t="n"/>
      <c r="MFC26" s="406" t="n"/>
      <c r="MFD26" s="406" t="n"/>
      <c r="MFE26" s="406" t="n"/>
      <c r="MFF26" s="406" t="n"/>
      <c r="MFG26" s="406" t="n"/>
      <c r="MFH26" s="406" t="n"/>
      <c r="MFI26" s="406" t="n"/>
      <c r="MFJ26" s="406" t="n"/>
      <c r="MFK26" s="406" t="n"/>
      <c r="MFL26" s="406" t="n"/>
      <c r="MFM26" s="406" t="n"/>
      <c r="MFN26" s="406" t="n"/>
      <c r="MFO26" s="406" t="n"/>
      <c r="MFP26" s="406" t="n"/>
      <c r="MFQ26" s="406" t="n"/>
      <c r="MFR26" s="406" t="n"/>
      <c r="MFS26" s="406" t="n"/>
      <c r="MFT26" s="406" t="n"/>
      <c r="MFU26" s="406" t="n"/>
      <c r="MFV26" s="406" t="n"/>
      <c r="MFW26" s="406" t="n"/>
      <c r="MFX26" s="406" t="n"/>
      <c r="MFY26" s="406" t="n"/>
      <c r="MFZ26" s="406" t="n"/>
      <c r="MGA26" s="406" t="n"/>
      <c r="MGB26" s="406" t="n"/>
      <c r="MGC26" s="406" t="n"/>
      <c r="MGD26" s="406" t="n"/>
      <c r="MGE26" s="406" t="n"/>
      <c r="MGF26" s="406" t="n"/>
      <c r="MGG26" s="406" t="n"/>
      <c r="MGH26" s="406" t="n"/>
      <c r="MGI26" s="406" t="n"/>
      <c r="MGJ26" s="406" t="n"/>
      <c r="MGK26" s="406" t="n"/>
      <c r="MGL26" s="406" t="n"/>
      <c r="MGM26" s="406" t="n"/>
      <c r="MGN26" s="406" t="n"/>
      <c r="MGO26" s="406" t="n"/>
      <c r="MGP26" s="406" t="n"/>
      <c r="MGQ26" s="406" t="n"/>
      <c r="MGR26" s="406" t="n"/>
      <c r="MGS26" s="406" t="n"/>
      <c r="MGT26" s="406" t="n"/>
      <c r="MGU26" s="406" t="n"/>
      <c r="MGV26" s="406" t="n"/>
      <c r="MGW26" s="406" t="n"/>
      <c r="MGX26" s="406" t="n"/>
      <c r="MGY26" s="406" t="n"/>
      <c r="MGZ26" s="406" t="n"/>
      <c r="MHA26" s="406" t="n"/>
      <c r="MHB26" s="406" t="n"/>
      <c r="MHC26" s="406" t="n"/>
      <c r="MHD26" s="406" t="n"/>
      <c r="MHE26" s="406" t="n"/>
      <c r="MHF26" s="406" t="n"/>
      <c r="MHG26" s="406" t="n"/>
      <c r="MHH26" s="406" t="n"/>
      <c r="MHI26" s="406" t="n"/>
      <c r="MHJ26" s="406" t="n"/>
      <c r="MHK26" s="406" t="n"/>
      <c r="MHL26" s="406" t="n"/>
      <c r="MHM26" s="406" t="n"/>
      <c r="MHN26" s="406" t="n"/>
      <c r="MHO26" s="406" t="n"/>
      <c r="MHP26" s="406" t="n"/>
      <c r="MHQ26" s="406" t="n"/>
      <c r="MHR26" s="406" t="n"/>
      <c r="MHS26" s="406" t="n"/>
      <c r="MHT26" s="406" t="n"/>
      <c r="MHU26" s="406" t="n"/>
      <c r="MHV26" s="406" t="n"/>
      <c r="MHW26" s="406" t="n"/>
      <c r="MHX26" s="406" t="n"/>
      <c r="MHY26" s="406" t="n"/>
      <c r="MHZ26" s="406" t="n"/>
      <c r="MIA26" s="406" t="n"/>
      <c r="MIB26" s="406" t="n"/>
      <c r="MIC26" s="406" t="n"/>
      <c r="MID26" s="406" t="n"/>
      <c r="MIE26" s="406" t="n"/>
      <c r="MIF26" s="406" t="n"/>
      <c r="MIG26" s="406" t="n"/>
      <c r="MIH26" s="406" t="n"/>
      <c r="MII26" s="406" t="n"/>
      <c r="MIJ26" s="406" t="n"/>
      <c r="MIK26" s="406" t="n"/>
      <c r="MIL26" s="406" t="n"/>
      <c r="MIM26" s="406" t="n"/>
      <c r="MIN26" s="406" t="n"/>
      <c r="MIO26" s="406" t="n"/>
      <c r="MIP26" s="406" t="n"/>
      <c r="MIQ26" s="406" t="n"/>
      <c r="MIR26" s="406" t="n"/>
      <c r="MIS26" s="406" t="n"/>
      <c r="MIT26" s="406" t="n"/>
      <c r="MIU26" s="406" t="n"/>
      <c r="MIV26" s="406" t="n"/>
      <c r="MIW26" s="406" t="n"/>
      <c r="MIX26" s="406" t="n"/>
      <c r="MIY26" s="406" t="n"/>
      <c r="MIZ26" s="406" t="n"/>
      <c r="MJA26" s="406" t="n"/>
      <c r="MJB26" s="406" t="n"/>
      <c r="MJC26" s="406" t="n"/>
      <c r="MJD26" s="406" t="n"/>
      <c r="MJE26" s="406" t="n"/>
      <c r="MJF26" s="406" t="n"/>
      <c r="MJG26" s="406" t="n"/>
      <c r="MJH26" s="406" t="n"/>
      <c r="MJI26" s="406" t="n"/>
      <c r="MJJ26" s="406" t="n"/>
      <c r="MJK26" s="406" t="n"/>
      <c r="MJL26" s="406" t="n"/>
      <c r="MJM26" s="406" t="n"/>
      <c r="MJN26" s="406" t="n"/>
      <c r="MJO26" s="406" t="n"/>
      <c r="MJP26" s="406" t="n"/>
      <c r="MJQ26" s="406" t="n"/>
      <c r="MJR26" s="406" t="n"/>
      <c r="MJS26" s="406" t="n"/>
      <c r="MJT26" s="406" t="n"/>
      <c r="MJU26" s="406" t="n"/>
      <c r="MJV26" s="406" t="n"/>
      <c r="MJW26" s="406" t="n"/>
      <c r="MJX26" s="406" t="n"/>
      <c r="MJY26" s="406" t="n"/>
      <c r="MJZ26" s="406" t="n"/>
      <c r="MKA26" s="406" t="n"/>
      <c r="MKB26" s="406" t="n"/>
      <c r="MKC26" s="406" t="n"/>
      <c r="MKD26" s="406" t="n"/>
      <c r="MKE26" s="406" t="n"/>
      <c r="MKF26" s="406" t="n"/>
      <c r="MKG26" s="406" t="n"/>
      <c r="MKH26" s="406" t="n"/>
      <c r="MKI26" s="406" t="n"/>
      <c r="MKJ26" s="406" t="n"/>
      <c r="MKK26" s="406" t="n"/>
      <c r="MKL26" s="406" t="n"/>
      <c r="MKM26" s="406" t="n"/>
      <c r="MKN26" s="406" t="n"/>
      <c r="MKO26" s="406" t="n"/>
      <c r="MKP26" s="406" t="n"/>
      <c r="MKQ26" s="406" t="n"/>
      <c r="MKR26" s="406" t="n"/>
      <c r="MKS26" s="406" t="n"/>
      <c r="MKT26" s="406" t="n"/>
      <c r="MKU26" s="406" t="n"/>
      <c r="MKV26" s="406" t="n"/>
      <c r="MKW26" s="406" t="n"/>
      <c r="MKX26" s="406" t="n"/>
      <c r="MKY26" s="406" t="n"/>
      <c r="MKZ26" s="406" t="n"/>
      <c r="MLA26" s="406" t="n"/>
      <c r="MLB26" s="406" t="n"/>
      <c r="MLC26" s="406" t="n"/>
      <c r="MLD26" s="406" t="n"/>
      <c r="MLE26" s="406" t="n"/>
      <c r="MLF26" s="406" t="n"/>
      <c r="MLG26" s="406" t="n"/>
      <c r="MLH26" s="406" t="n"/>
      <c r="MLI26" s="406" t="n"/>
      <c r="MLJ26" s="406" t="n"/>
      <c r="MLK26" s="406" t="n"/>
      <c r="MLL26" s="406" t="n"/>
      <c r="MLM26" s="406" t="n"/>
      <c r="MLN26" s="406" t="n"/>
      <c r="MLO26" s="406" t="n"/>
      <c r="MLP26" s="406" t="n"/>
      <c r="MLQ26" s="406" t="n"/>
      <c r="MLR26" s="406" t="n"/>
      <c r="MLS26" s="406" t="n"/>
      <c r="MLT26" s="406" t="n"/>
      <c r="MLU26" s="406" t="n"/>
      <c r="MLV26" s="406" t="n"/>
      <c r="MLW26" s="406" t="n"/>
      <c r="MLX26" s="406" t="n"/>
      <c r="MLY26" s="406" t="n"/>
      <c r="MLZ26" s="406" t="n"/>
      <c r="MMA26" s="406" t="n"/>
      <c r="MMB26" s="406" t="n"/>
      <c r="MMC26" s="406" t="n"/>
      <c r="MMD26" s="406" t="n"/>
      <c r="MME26" s="406" t="n"/>
      <c r="MMF26" s="406" t="n"/>
      <c r="MMG26" s="406" t="n"/>
      <c r="MMH26" s="406" t="n"/>
      <c r="MMI26" s="406" t="n"/>
      <c r="MMJ26" s="406" t="n"/>
      <c r="MMK26" s="406" t="n"/>
      <c r="MML26" s="406" t="n"/>
      <c r="MMM26" s="406" t="n"/>
      <c r="MMN26" s="406" t="n"/>
      <c r="MMO26" s="406" t="n"/>
      <c r="MMP26" s="406" t="n"/>
      <c r="MMQ26" s="406" t="n"/>
      <c r="MMR26" s="406" t="n"/>
      <c r="MMS26" s="406" t="n"/>
      <c r="MMT26" s="406" t="n"/>
      <c r="MMU26" s="406" t="n"/>
      <c r="MMV26" s="406" t="n"/>
      <c r="MMW26" s="406" t="n"/>
      <c r="MMX26" s="406" t="n"/>
      <c r="MMY26" s="406" t="n"/>
      <c r="MMZ26" s="406" t="n"/>
      <c r="MNA26" s="406" t="n"/>
      <c r="MNB26" s="406" t="n"/>
      <c r="MNC26" s="406" t="n"/>
      <c r="MND26" s="406" t="n"/>
      <c r="MNE26" s="406" t="n"/>
      <c r="MNF26" s="406" t="n"/>
      <c r="MNG26" s="406" t="n"/>
      <c r="MNH26" s="406" t="n"/>
      <c r="MNI26" s="406" t="n"/>
      <c r="MNJ26" s="406" t="n"/>
      <c r="MNK26" s="406" t="n"/>
      <c r="MNL26" s="406" t="n"/>
      <c r="MNM26" s="406" t="n"/>
      <c r="MNN26" s="406" t="n"/>
      <c r="MNO26" s="406" t="n"/>
      <c r="MNP26" s="406" t="n"/>
      <c r="MNQ26" s="406" t="n"/>
      <c r="MNR26" s="406" t="n"/>
      <c r="MNS26" s="406" t="n"/>
      <c r="MNT26" s="406" t="n"/>
      <c r="MNU26" s="406" t="n"/>
      <c r="MNV26" s="406" t="n"/>
      <c r="MNW26" s="406" t="n"/>
      <c r="MNX26" s="406" t="n"/>
      <c r="MNY26" s="406" t="n"/>
      <c r="MNZ26" s="406" t="n"/>
      <c r="MOA26" s="406" t="n"/>
      <c r="MOB26" s="406" t="n"/>
      <c r="MOC26" s="406" t="n"/>
      <c r="MOD26" s="406" t="n"/>
      <c r="MOE26" s="406" t="n"/>
      <c r="MOF26" s="406" t="n"/>
      <c r="MOG26" s="406" t="n"/>
      <c r="MOH26" s="406" t="n"/>
      <c r="MOI26" s="406" t="n"/>
      <c r="MOJ26" s="406" t="n"/>
      <c r="MOK26" s="406" t="n"/>
      <c r="MOL26" s="406" t="n"/>
      <c r="MOM26" s="406" t="n"/>
      <c r="MON26" s="406" t="n"/>
      <c r="MOO26" s="406" t="n"/>
      <c r="MOP26" s="406" t="n"/>
      <c r="MOQ26" s="406" t="n"/>
      <c r="MOR26" s="406" t="n"/>
      <c r="MOS26" s="406" t="n"/>
      <c r="MOT26" s="406" t="n"/>
      <c r="MOU26" s="406" t="n"/>
      <c r="MOV26" s="406" t="n"/>
      <c r="MOW26" s="406" t="n"/>
      <c r="MOX26" s="406" t="n"/>
      <c r="MOY26" s="406" t="n"/>
      <c r="MOZ26" s="406" t="n"/>
      <c r="MPA26" s="406" t="n"/>
      <c r="MPB26" s="406" t="n"/>
      <c r="MPC26" s="406" t="n"/>
      <c r="MPD26" s="406" t="n"/>
      <c r="MPE26" s="406" t="n"/>
      <c r="MPF26" s="406" t="n"/>
      <c r="MPG26" s="406" t="n"/>
      <c r="MPH26" s="406" t="n"/>
      <c r="MPI26" s="406" t="n"/>
      <c r="MPJ26" s="406" t="n"/>
      <c r="MPK26" s="406" t="n"/>
      <c r="MPL26" s="406" t="n"/>
      <c r="MPM26" s="406" t="n"/>
      <c r="MPN26" s="406" t="n"/>
      <c r="MPO26" s="406" t="n"/>
      <c r="MPP26" s="406" t="n"/>
      <c r="MPQ26" s="406" t="n"/>
      <c r="MPR26" s="406" t="n"/>
      <c r="MPS26" s="406" t="n"/>
      <c r="MPT26" s="406" t="n"/>
      <c r="MPU26" s="406" t="n"/>
      <c r="MPV26" s="406" t="n"/>
      <c r="MPW26" s="406" t="n"/>
      <c r="MPX26" s="406" t="n"/>
      <c r="MPY26" s="406" t="n"/>
      <c r="MPZ26" s="406" t="n"/>
      <c r="MQA26" s="406" t="n"/>
      <c r="MQB26" s="406" t="n"/>
      <c r="MQC26" s="406" t="n"/>
      <c r="MQD26" s="406" t="n"/>
      <c r="MQE26" s="406" t="n"/>
      <c r="MQF26" s="406" t="n"/>
      <c r="MQG26" s="406" t="n"/>
      <c r="MQH26" s="406" t="n"/>
      <c r="MQI26" s="406" t="n"/>
      <c r="MQJ26" s="406" t="n"/>
      <c r="MQK26" s="406" t="n"/>
      <c r="MQL26" s="406" t="n"/>
      <c r="MQM26" s="406" t="n"/>
      <c r="MQN26" s="406" t="n"/>
      <c r="MQO26" s="406" t="n"/>
      <c r="MQP26" s="406" t="n"/>
      <c r="MQQ26" s="406" t="n"/>
      <c r="MQR26" s="406" t="n"/>
      <c r="MQS26" s="406" t="n"/>
      <c r="MQT26" s="406" t="n"/>
      <c r="MQU26" s="406" t="n"/>
      <c r="MQV26" s="406" t="n"/>
      <c r="MQW26" s="406" t="n"/>
      <c r="MQX26" s="406" t="n"/>
      <c r="MQY26" s="406" t="n"/>
      <c r="MQZ26" s="406" t="n"/>
      <c r="MRA26" s="406" t="n"/>
      <c r="MRB26" s="406" t="n"/>
      <c r="MRC26" s="406" t="n"/>
      <c r="MRD26" s="406" t="n"/>
      <c r="MRE26" s="406" t="n"/>
      <c r="MRF26" s="406" t="n"/>
      <c r="MRG26" s="406" t="n"/>
      <c r="MRH26" s="406" t="n"/>
      <c r="MRI26" s="406" t="n"/>
      <c r="MRJ26" s="406" t="n"/>
      <c r="MRK26" s="406" t="n"/>
      <c r="MRL26" s="406" t="n"/>
      <c r="MRM26" s="406" t="n"/>
      <c r="MRN26" s="406" t="n"/>
      <c r="MRO26" s="406" t="n"/>
      <c r="MRP26" s="406" t="n"/>
      <c r="MRQ26" s="406" t="n"/>
      <c r="MRR26" s="406" t="n"/>
      <c r="MRS26" s="406" t="n"/>
      <c r="MRT26" s="406" t="n"/>
      <c r="MRU26" s="406" t="n"/>
      <c r="MRV26" s="406" t="n"/>
      <c r="MRW26" s="406" t="n"/>
      <c r="MRX26" s="406" t="n"/>
      <c r="MRY26" s="406" t="n"/>
      <c r="MRZ26" s="406" t="n"/>
      <c r="MSA26" s="406" t="n"/>
      <c r="MSB26" s="406" t="n"/>
      <c r="MSC26" s="406" t="n"/>
      <c r="MSD26" s="406" t="n"/>
      <c r="MSE26" s="406" t="n"/>
      <c r="MSF26" s="406" t="n"/>
      <c r="MSG26" s="406" t="n"/>
      <c r="MSH26" s="406" t="n"/>
      <c r="MSI26" s="406" t="n"/>
      <c r="MSJ26" s="406" t="n"/>
      <c r="MSK26" s="406" t="n"/>
      <c r="MSL26" s="406" t="n"/>
      <c r="MSM26" s="406" t="n"/>
      <c r="MSN26" s="406" t="n"/>
      <c r="MSO26" s="406" t="n"/>
      <c r="MSP26" s="406" t="n"/>
      <c r="MSQ26" s="406" t="n"/>
      <c r="MSR26" s="406" t="n"/>
      <c r="MSS26" s="406" t="n"/>
      <c r="MST26" s="406" t="n"/>
      <c r="MSU26" s="406" t="n"/>
      <c r="MSV26" s="406" t="n"/>
      <c r="MSW26" s="406" t="n"/>
      <c r="MSX26" s="406" t="n"/>
      <c r="MSY26" s="406" t="n"/>
      <c r="MSZ26" s="406" t="n"/>
      <c r="MTA26" s="406" t="n"/>
      <c r="MTB26" s="406" t="n"/>
      <c r="MTC26" s="406" t="n"/>
      <c r="MTD26" s="406" t="n"/>
      <c r="MTE26" s="406" t="n"/>
      <c r="MTF26" s="406" t="n"/>
      <c r="MTG26" s="406" t="n"/>
      <c r="MTH26" s="406" t="n"/>
      <c r="MTI26" s="406" t="n"/>
      <c r="MTJ26" s="406" t="n"/>
      <c r="MTK26" s="406" t="n"/>
      <c r="MTL26" s="406" t="n"/>
      <c r="MTM26" s="406" t="n"/>
      <c r="MTN26" s="406" t="n"/>
      <c r="MTO26" s="406" t="n"/>
      <c r="MTP26" s="406" t="n"/>
      <c r="MTQ26" s="406" t="n"/>
      <c r="MTR26" s="406" t="n"/>
      <c r="MTS26" s="406" t="n"/>
      <c r="MTT26" s="406" t="n"/>
      <c r="MTU26" s="406" t="n"/>
      <c r="MTV26" s="406" t="n"/>
      <c r="MTW26" s="406" t="n"/>
      <c r="MTX26" s="406" t="n"/>
      <c r="MTY26" s="406" t="n"/>
      <c r="MTZ26" s="406" t="n"/>
      <c r="MUA26" s="406" t="n"/>
      <c r="MUB26" s="406" t="n"/>
      <c r="MUC26" s="406" t="n"/>
      <c r="MUD26" s="406" t="n"/>
      <c r="MUE26" s="406" t="n"/>
      <c r="MUF26" s="406" t="n"/>
      <c r="MUG26" s="406" t="n"/>
      <c r="MUH26" s="406" t="n"/>
      <c r="MUI26" s="406" t="n"/>
      <c r="MUJ26" s="406" t="n"/>
      <c r="MUK26" s="406" t="n"/>
      <c r="MUL26" s="406" t="n"/>
      <c r="MUM26" s="406" t="n"/>
      <c r="MUN26" s="406" t="n"/>
      <c r="MUO26" s="406" t="n"/>
      <c r="MUP26" s="406" t="n"/>
      <c r="MUQ26" s="406" t="n"/>
      <c r="MUR26" s="406" t="n"/>
      <c r="MUS26" s="406" t="n"/>
      <c r="MUT26" s="406" t="n"/>
      <c r="MUU26" s="406" t="n"/>
      <c r="MUV26" s="406" t="n"/>
      <c r="MUW26" s="406" t="n"/>
      <c r="MUX26" s="406" t="n"/>
      <c r="MUY26" s="406" t="n"/>
      <c r="MUZ26" s="406" t="n"/>
      <c r="MVA26" s="406" t="n"/>
      <c r="MVB26" s="406" t="n"/>
      <c r="MVC26" s="406" t="n"/>
      <c r="MVD26" s="406" t="n"/>
      <c r="MVE26" s="406" t="n"/>
      <c r="MVF26" s="406" t="n"/>
      <c r="MVG26" s="406" t="n"/>
      <c r="MVH26" s="406" t="n"/>
      <c r="MVI26" s="406" t="n"/>
      <c r="MVJ26" s="406" t="n"/>
      <c r="MVK26" s="406" t="n"/>
      <c r="MVL26" s="406" t="n"/>
      <c r="MVM26" s="406" t="n"/>
      <c r="MVN26" s="406" t="n"/>
      <c r="MVO26" s="406" t="n"/>
      <c r="MVP26" s="406" t="n"/>
      <c r="MVQ26" s="406" t="n"/>
      <c r="MVR26" s="406" t="n"/>
      <c r="MVS26" s="406" t="n"/>
      <c r="MVT26" s="406" t="n"/>
      <c r="MVU26" s="406" t="n"/>
      <c r="MVV26" s="406" t="n"/>
      <c r="MVW26" s="406" t="n"/>
      <c r="MVX26" s="406" t="n"/>
      <c r="MVY26" s="406" t="n"/>
      <c r="MVZ26" s="406" t="n"/>
      <c r="MWA26" s="406" t="n"/>
      <c r="MWB26" s="406" t="n"/>
      <c r="MWC26" s="406" t="n"/>
      <c r="MWD26" s="406" t="n"/>
      <c r="MWE26" s="406" t="n"/>
      <c r="MWF26" s="406" t="n"/>
      <c r="MWG26" s="406" t="n"/>
      <c r="MWH26" s="406" t="n"/>
      <c r="MWI26" s="406" t="n"/>
      <c r="MWJ26" s="406" t="n"/>
      <c r="MWK26" s="406" t="n"/>
      <c r="MWL26" s="406" t="n"/>
      <c r="MWM26" s="406" t="n"/>
      <c r="MWN26" s="406" t="n"/>
      <c r="MWO26" s="406" t="n"/>
      <c r="MWP26" s="406" t="n"/>
      <c r="MWQ26" s="406" t="n"/>
      <c r="MWR26" s="406" t="n"/>
      <c r="MWS26" s="406" t="n"/>
      <c r="MWT26" s="406" t="n"/>
      <c r="MWU26" s="406" t="n"/>
      <c r="MWV26" s="406" t="n"/>
      <c r="MWW26" s="406" t="n"/>
      <c r="MWX26" s="406" t="n"/>
      <c r="MWY26" s="406" t="n"/>
      <c r="MWZ26" s="406" t="n"/>
      <c r="MXA26" s="406" t="n"/>
      <c r="MXB26" s="406" t="n"/>
      <c r="MXC26" s="406" t="n"/>
      <c r="MXD26" s="406" t="n"/>
      <c r="MXE26" s="406" t="n"/>
      <c r="MXF26" s="406" t="n"/>
      <c r="MXG26" s="406" t="n"/>
      <c r="MXH26" s="406" t="n"/>
      <c r="MXI26" s="406" t="n"/>
      <c r="MXJ26" s="406" t="n"/>
      <c r="MXK26" s="406" t="n"/>
      <c r="MXL26" s="406" t="n"/>
      <c r="MXM26" s="406" t="n"/>
      <c r="MXN26" s="406" t="n"/>
      <c r="MXO26" s="406" t="n"/>
      <c r="MXP26" s="406" t="n"/>
      <c r="MXQ26" s="406" t="n"/>
      <c r="MXR26" s="406" t="n"/>
      <c r="MXS26" s="406" t="n"/>
      <c r="MXT26" s="406" t="n"/>
      <c r="MXU26" s="406" t="n"/>
      <c r="MXV26" s="406" t="n"/>
      <c r="MXW26" s="406" t="n"/>
      <c r="MXX26" s="406" t="n"/>
      <c r="MXY26" s="406" t="n"/>
      <c r="MXZ26" s="406" t="n"/>
      <c r="MYA26" s="406" t="n"/>
      <c r="MYB26" s="406" t="n"/>
      <c r="MYC26" s="406" t="n"/>
      <c r="MYD26" s="406" t="n"/>
      <c r="MYE26" s="406" t="n"/>
      <c r="MYF26" s="406" t="n"/>
      <c r="MYG26" s="406" t="n"/>
      <c r="MYH26" s="406" t="n"/>
      <c r="MYI26" s="406" t="n"/>
      <c r="MYJ26" s="406" t="n"/>
      <c r="MYK26" s="406" t="n"/>
      <c r="MYL26" s="406" t="n"/>
      <c r="MYM26" s="406" t="n"/>
      <c r="MYN26" s="406" t="n"/>
      <c r="MYO26" s="406" t="n"/>
      <c r="MYP26" s="406" t="n"/>
      <c r="MYQ26" s="406" t="n"/>
      <c r="MYR26" s="406" t="n"/>
      <c r="MYS26" s="406" t="n"/>
      <c r="MYT26" s="406" t="n"/>
      <c r="MYU26" s="406" t="n"/>
      <c r="MYV26" s="406" t="n"/>
      <c r="MYW26" s="406" t="n"/>
      <c r="MYX26" s="406" t="n"/>
      <c r="MYY26" s="406" t="n"/>
      <c r="MYZ26" s="406" t="n"/>
      <c r="MZA26" s="406" t="n"/>
      <c r="MZB26" s="406" t="n"/>
      <c r="MZC26" s="406" t="n"/>
      <c r="MZD26" s="406" t="n"/>
      <c r="MZE26" s="406" t="n"/>
      <c r="MZF26" s="406" t="n"/>
      <c r="MZG26" s="406" t="n"/>
      <c r="MZH26" s="406" t="n"/>
      <c r="MZI26" s="406" t="n"/>
      <c r="MZJ26" s="406" t="n"/>
      <c r="MZK26" s="406" t="n"/>
      <c r="MZL26" s="406" t="n"/>
      <c r="MZM26" s="406" t="n"/>
      <c r="MZN26" s="406" t="n"/>
      <c r="MZO26" s="406" t="n"/>
      <c r="MZP26" s="406" t="n"/>
      <c r="MZQ26" s="406" t="n"/>
      <c r="MZR26" s="406" t="n"/>
      <c r="MZS26" s="406" t="n"/>
      <c r="MZT26" s="406" t="n"/>
      <c r="MZU26" s="406" t="n"/>
      <c r="MZV26" s="406" t="n"/>
      <c r="MZW26" s="406" t="n"/>
      <c r="MZX26" s="406" t="n"/>
      <c r="MZY26" s="406" t="n"/>
      <c r="MZZ26" s="406" t="n"/>
      <c r="NAA26" s="406" t="n"/>
      <c r="NAB26" s="406" t="n"/>
      <c r="NAC26" s="406" t="n"/>
      <c r="NAD26" s="406" t="n"/>
      <c r="NAE26" s="406" t="n"/>
      <c r="NAF26" s="406" t="n"/>
      <c r="NAG26" s="406" t="n"/>
      <c r="NAH26" s="406" t="n"/>
      <c r="NAI26" s="406" t="n"/>
      <c r="NAJ26" s="406" t="n"/>
      <c r="NAK26" s="406" t="n"/>
      <c r="NAL26" s="406" t="n"/>
      <c r="NAM26" s="406" t="n"/>
      <c r="NAN26" s="406" t="n"/>
      <c r="NAO26" s="406" t="n"/>
      <c r="NAP26" s="406" t="n"/>
      <c r="NAQ26" s="406" t="n"/>
      <c r="NAR26" s="406" t="n"/>
      <c r="NAS26" s="406" t="n"/>
      <c r="NAT26" s="406" t="n"/>
      <c r="NAU26" s="406" t="n"/>
      <c r="NAV26" s="406" t="n"/>
      <c r="NAW26" s="406" t="n"/>
      <c r="NAX26" s="406" t="n"/>
      <c r="NAY26" s="406" t="n"/>
      <c r="NAZ26" s="406" t="n"/>
      <c r="NBA26" s="406" t="n"/>
      <c r="NBB26" s="406" t="n"/>
      <c r="NBC26" s="406" t="n"/>
      <c r="NBD26" s="406" t="n"/>
      <c r="NBE26" s="406" t="n"/>
      <c r="NBF26" s="406" t="n"/>
      <c r="NBG26" s="406" t="n"/>
      <c r="NBH26" s="406" t="n"/>
      <c r="NBI26" s="406" t="n"/>
      <c r="NBJ26" s="406" t="n"/>
      <c r="NBK26" s="406" t="n"/>
      <c r="NBL26" s="406" t="n"/>
      <c r="NBM26" s="406" t="n"/>
      <c r="NBN26" s="406" t="n"/>
      <c r="NBO26" s="406" t="n"/>
      <c r="NBP26" s="406" t="n"/>
      <c r="NBQ26" s="406" t="n"/>
      <c r="NBR26" s="406" t="n"/>
      <c r="NBS26" s="406" t="n"/>
      <c r="NBT26" s="406" t="n"/>
      <c r="NBU26" s="406" t="n"/>
      <c r="NBV26" s="406" t="n"/>
      <c r="NBW26" s="406" t="n"/>
      <c r="NBX26" s="406" t="n"/>
      <c r="NBY26" s="406" t="n"/>
      <c r="NBZ26" s="406" t="n"/>
      <c r="NCA26" s="406" t="n"/>
      <c r="NCB26" s="406" t="n"/>
      <c r="NCC26" s="406" t="n"/>
      <c r="NCD26" s="406" t="n"/>
      <c r="NCE26" s="406" t="n"/>
      <c r="NCF26" s="406" t="n"/>
      <c r="NCG26" s="406" t="n"/>
      <c r="NCH26" s="406" t="n"/>
      <c r="NCI26" s="406" t="n"/>
      <c r="NCJ26" s="406" t="n"/>
      <c r="NCK26" s="406" t="n"/>
      <c r="NCL26" s="406" t="n"/>
      <c r="NCM26" s="406" t="n"/>
      <c r="NCN26" s="406" t="n"/>
      <c r="NCO26" s="406" t="n"/>
      <c r="NCP26" s="406" t="n"/>
      <c r="NCQ26" s="406" t="n"/>
      <c r="NCR26" s="406" t="n"/>
      <c r="NCS26" s="406" t="n"/>
      <c r="NCT26" s="406" t="n"/>
      <c r="NCU26" s="406" t="n"/>
      <c r="NCV26" s="406" t="n"/>
      <c r="NCW26" s="406" t="n"/>
      <c r="NCX26" s="406" t="n"/>
      <c r="NCY26" s="406" t="n"/>
      <c r="NCZ26" s="406" t="n"/>
      <c r="NDA26" s="406" t="n"/>
      <c r="NDB26" s="406" t="n"/>
      <c r="NDC26" s="406" t="n"/>
      <c r="NDD26" s="406" t="n"/>
      <c r="NDE26" s="406" t="n"/>
      <c r="NDF26" s="406" t="n"/>
      <c r="NDG26" s="406" t="n"/>
      <c r="NDH26" s="406" t="n"/>
      <c r="NDI26" s="406" t="n"/>
      <c r="NDJ26" s="406" t="n"/>
      <c r="NDK26" s="406" t="n"/>
      <c r="NDL26" s="406" t="n"/>
      <c r="NDM26" s="406" t="n"/>
      <c r="NDN26" s="406" t="n"/>
      <c r="NDO26" s="406" t="n"/>
      <c r="NDP26" s="406" t="n"/>
      <c r="NDQ26" s="406" t="n"/>
      <c r="NDR26" s="406" t="n"/>
      <c r="NDS26" s="406" t="n"/>
      <c r="NDT26" s="406" t="n"/>
      <c r="NDU26" s="406" t="n"/>
      <c r="NDV26" s="406" t="n"/>
      <c r="NDW26" s="406" t="n"/>
      <c r="NDX26" s="406" t="n"/>
      <c r="NDY26" s="406" t="n"/>
      <c r="NDZ26" s="406" t="n"/>
      <c r="NEA26" s="406" t="n"/>
      <c r="NEB26" s="406" t="n"/>
      <c r="NEC26" s="406" t="n"/>
      <c r="NED26" s="406" t="n"/>
      <c r="NEE26" s="406" t="n"/>
      <c r="NEF26" s="406" t="n"/>
      <c r="NEG26" s="406" t="n"/>
      <c r="NEH26" s="406" t="n"/>
      <c r="NEI26" s="406" t="n"/>
      <c r="NEJ26" s="406" t="n"/>
      <c r="NEK26" s="406" t="n"/>
      <c r="NEL26" s="406" t="n"/>
      <c r="NEM26" s="406" t="n"/>
      <c r="NEN26" s="406" t="n"/>
      <c r="NEO26" s="406" t="n"/>
      <c r="NEP26" s="406" t="n"/>
      <c r="NEQ26" s="406" t="n"/>
      <c r="NER26" s="406" t="n"/>
      <c r="NES26" s="406" t="n"/>
      <c r="NET26" s="406" t="n"/>
      <c r="NEU26" s="406" t="n"/>
      <c r="NEV26" s="406" t="n"/>
      <c r="NEW26" s="406" t="n"/>
      <c r="NEX26" s="406" t="n"/>
      <c r="NEY26" s="406" t="n"/>
      <c r="NEZ26" s="406" t="n"/>
      <c r="NFA26" s="406" t="n"/>
      <c r="NFB26" s="406" t="n"/>
      <c r="NFC26" s="406" t="n"/>
      <c r="NFD26" s="406" t="n"/>
      <c r="NFE26" s="406" t="n"/>
      <c r="NFF26" s="406" t="n"/>
      <c r="NFG26" s="406" t="n"/>
      <c r="NFH26" s="406" t="n"/>
      <c r="NFI26" s="406" t="n"/>
      <c r="NFJ26" s="406" t="n"/>
      <c r="NFK26" s="406" t="n"/>
      <c r="NFL26" s="406" t="n"/>
      <c r="NFM26" s="406" t="n"/>
      <c r="NFN26" s="406" t="n"/>
      <c r="NFO26" s="406" t="n"/>
      <c r="NFP26" s="406" t="n"/>
      <c r="NFQ26" s="406" t="n"/>
      <c r="NFR26" s="406" t="n"/>
      <c r="NFS26" s="406" t="n"/>
      <c r="NFT26" s="406" t="n"/>
      <c r="NFU26" s="406" t="n"/>
      <c r="NFV26" s="406" t="n"/>
      <c r="NFW26" s="406" t="n"/>
      <c r="NFX26" s="406" t="n"/>
      <c r="NFY26" s="406" t="n"/>
      <c r="NFZ26" s="406" t="n"/>
      <c r="NGA26" s="406" t="n"/>
      <c r="NGB26" s="406" t="n"/>
      <c r="NGC26" s="406" t="n"/>
      <c r="NGD26" s="406" t="n"/>
      <c r="NGE26" s="406" t="n"/>
      <c r="NGF26" s="406" t="n"/>
      <c r="NGG26" s="406" t="n"/>
      <c r="NGH26" s="406" t="n"/>
      <c r="NGI26" s="406" t="n"/>
      <c r="NGJ26" s="406" t="n"/>
      <c r="NGK26" s="406" t="n"/>
      <c r="NGL26" s="406" t="n"/>
      <c r="NGM26" s="406" t="n"/>
      <c r="NGN26" s="406" t="n"/>
      <c r="NGO26" s="406" t="n"/>
      <c r="NGP26" s="406" t="n"/>
      <c r="NGQ26" s="406" t="n"/>
      <c r="NGR26" s="406" t="n"/>
      <c r="NGS26" s="406" t="n"/>
      <c r="NGT26" s="406" t="n"/>
      <c r="NGU26" s="406" t="n"/>
      <c r="NGV26" s="406" t="n"/>
      <c r="NGW26" s="406" t="n"/>
      <c r="NGX26" s="406" t="n"/>
      <c r="NGY26" s="406" t="n"/>
      <c r="NGZ26" s="406" t="n"/>
      <c r="NHA26" s="406" t="n"/>
      <c r="NHB26" s="406" t="n"/>
      <c r="NHC26" s="406" t="n"/>
      <c r="NHD26" s="406" t="n"/>
      <c r="NHE26" s="406" t="n"/>
      <c r="NHF26" s="406" t="n"/>
      <c r="NHG26" s="406" t="n"/>
      <c r="NHH26" s="406" t="n"/>
      <c r="NHI26" s="406" t="n"/>
      <c r="NHJ26" s="406" t="n"/>
      <c r="NHK26" s="406" t="n"/>
      <c r="NHL26" s="406" t="n"/>
      <c r="NHM26" s="406" t="n"/>
      <c r="NHN26" s="406" t="n"/>
      <c r="NHO26" s="406" t="n"/>
      <c r="NHP26" s="406" t="n"/>
      <c r="NHQ26" s="406" t="n"/>
      <c r="NHR26" s="406" t="n"/>
      <c r="NHS26" s="406" t="n"/>
      <c r="NHT26" s="406" t="n"/>
      <c r="NHU26" s="406" t="n"/>
      <c r="NHV26" s="406" t="n"/>
      <c r="NHW26" s="406" t="n"/>
      <c r="NHX26" s="406" t="n"/>
      <c r="NHY26" s="406" t="n"/>
      <c r="NHZ26" s="406" t="n"/>
      <c r="NIA26" s="406" t="n"/>
      <c r="NIB26" s="406" t="n"/>
      <c r="NIC26" s="406" t="n"/>
      <c r="NID26" s="406" t="n"/>
      <c r="NIE26" s="406" t="n"/>
      <c r="NIF26" s="406" t="n"/>
      <c r="NIG26" s="406" t="n"/>
      <c r="NIH26" s="406" t="n"/>
      <c r="NII26" s="406" t="n"/>
      <c r="NIJ26" s="406" t="n"/>
      <c r="NIK26" s="406" t="n"/>
      <c r="NIL26" s="406" t="n"/>
      <c r="NIM26" s="406" t="n"/>
      <c r="NIN26" s="406" t="n"/>
      <c r="NIO26" s="406" t="n"/>
      <c r="NIP26" s="406" t="n"/>
      <c r="NIQ26" s="406" t="n"/>
      <c r="NIR26" s="406" t="n"/>
      <c r="NIS26" s="406" t="n"/>
      <c r="NIT26" s="406" t="n"/>
      <c r="NIU26" s="406" t="n"/>
      <c r="NIV26" s="406" t="n"/>
      <c r="NIW26" s="406" t="n"/>
      <c r="NIX26" s="406" t="n"/>
      <c r="NIY26" s="406" t="n"/>
      <c r="NIZ26" s="406" t="n"/>
      <c r="NJA26" s="406" t="n"/>
      <c r="NJB26" s="406" t="n"/>
      <c r="NJC26" s="406" t="n"/>
      <c r="NJD26" s="406" t="n"/>
      <c r="NJE26" s="406" t="n"/>
      <c r="NJF26" s="406" t="n"/>
      <c r="NJG26" s="406" t="n"/>
      <c r="NJH26" s="406" t="n"/>
      <c r="NJI26" s="406" t="n"/>
      <c r="NJJ26" s="406" t="n"/>
      <c r="NJK26" s="406" t="n"/>
      <c r="NJL26" s="406" t="n"/>
      <c r="NJM26" s="406" t="n"/>
      <c r="NJN26" s="406" t="n"/>
      <c r="NJO26" s="406" t="n"/>
      <c r="NJP26" s="406" t="n"/>
      <c r="NJQ26" s="406" t="n"/>
      <c r="NJR26" s="406" t="n"/>
      <c r="NJS26" s="406" t="n"/>
      <c r="NJT26" s="406" t="n"/>
      <c r="NJU26" s="406" t="n"/>
      <c r="NJV26" s="406" t="n"/>
      <c r="NJW26" s="406" t="n"/>
      <c r="NJX26" s="406" t="n"/>
      <c r="NJY26" s="406" t="n"/>
      <c r="NJZ26" s="406" t="n"/>
      <c r="NKA26" s="406" t="n"/>
      <c r="NKB26" s="406" t="n"/>
      <c r="NKC26" s="406" t="n"/>
      <c r="NKD26" s="406" t="n"/>
      <c r="NKE26" s="406" t="n"/>
      <c r="NKF26" s="406" t="n"/>
      <c r="NKG26" s="406" t="n"/>
      <c r="NKH26" s="406" t="n"/>
      <c r="NKI26" s="406" t="n"/>
      <c r="NKJ26" s="406" t="n"/>
      <c r="NKK26" s="406" t="n"/>
      <c r="NKL26" s="406" t="n"/>
      <c r="NKM26" s="406" t="n"/>
      <c r="NKN26" s="406" t="n"/>
      <c r="NKO26" s="406" t="n"/>
      <c r="NKP26" s="406" t="n"/>
      <c r="NKQ26" s="406" t="n"/>
      <c r="NKR26" s="406" t="n"/>
      <c r="NKS26" s="406" t="n"/>
      <c r="NKT26" s="406" t="n"/>
      <c r="NKU26" s="406" t="n"/>
      <c r="NKV26" s="406" t="n"/>
      <c r="NKW26" s="406" t="n"/>
      <c r="NKX26" s="406" t="n"/>
      <c r="NKY26" s="406" t="n"/>
      <c r="NKZ26" s="406" t="n"/>
      <c r="NLA26" s="406" t="n"/>
      <c r="NLB26" s="406" t="n"/>
      <c r="NLC26" s="406" t="n"/>
      <c r="NLD26" s="406" t="n"/>
      <c r="NLE26" s="406" t="n"/>
      <c r="NLF26" s="406" t="n"/>
      <c r="NLG26" s="406" t="n"/>
      <c r="NLH26" s="406" t="n"/>
      <c r="NLI26" s="406" t="n"/>
      <c r="NLJ26" s="406" t="n"/>
      <c r="NLK26" s="406" t="n"/>
      <c r="NLL26" s="406" t="n"/>
      <c r="NLM26" s="406" t="n"/>
      <c r="NLN26" s="406" t="n"/>
      <c r="NLO26" s="406" t="n"/>
      <c r="NLP26" s="406" t="n"/>
      <c r="NLQ26" s="406" t="n"/>
      <c r="NLR26" s="406" t="n"/>
      <c r="NLS26" s="406" t="n"/>
      <c r="NLT26" s="406" t="n"/>
      <c r="NLU26" s="406" t="n"/>
      <c r="NLV26" s="406" t="n"/>
      <c r="NLW26" s="406" t="n"/>
      <c r="NLX26" s="406" t="n"/>
      <c r="NLY26" s="406" t="n"/>
      <c r="NLZ26" s="406" t="n"/>
      <c r="NMA26" s="406" t="n"/>
      <c r="NMB26" s="406" t="n"/>
      <c r="NMC26" s="406" t="n"/>
      <c r="NMD26" s="406" t="n"/>
      <c r="NME26" s="406" t="n"/>
      <c r="NMF26" s="406" t="n"/>
      <c r="NMG26" s="406" t="n"/>
      <c r="NMH26" s="406" t="n"/>
      <c r="NMI26" s="406" t="n"/>
      <c r="NMJ26" s="406" t="n"/>
      <c r="NMK26" s="406" t="n"/>
      <c r="NML26" s="406" t="n"/>
      <c r="NMM26" s="406" t="n"/>
      <c r="NMN26" s="406" t="n"/>
      <c r="NMO26" s="406" t="n"/>
      <c r="NMP26" s="406" t="n"/>
      <c r="NMQ26" s="406" t="n"/>
      <c r="NMR26" s="406" t="n"/>
      <c r="NMS26" s="406" t="n"/>
      <c r="NMT26" s="406" t="n"/>
      <c r="NMU26" s="406" t="n"/>
      <c r="NMV26" s="406" t="n"/>
      <c r="NMW26" s="406" t="n"/>
      <c r="NMX26" s="406" t="n"/>
      <c r="NMY26" s="406" t="n"/>
      <c r="NMZ26" s="406" t="n"/>
      <c r="NNA26" s="406" t="n"/>
      <c r="NNB26" s="406" t="n"/>
      <c r="NNC26" s="406" t="n"/>
      <c r="NND26" s="406" t="n"/>
      <c r="NNE26" s="406" t="n"/>
      <c r="NNF26" s="406" t="n"/>
      <c r="NNG26" s="406" t="n"/>
      <c r="NNH26" s="406" t="n"/>
      <c r="NNI26" s="406" t="n"/>
      <c r="NNJ26" s="406" t="n"/>
      <c r="NNK26" s="406" t="n"/>
      <c r="NNL26" s="406" t="n"/>
      <c r="NNM26" s="406" t="n"/>
      <c r="NNN26" s="406" t="n"/>
      <c r="NNO26" s="406" t="n"/>
      <c r="NNP26" s="406" t="n"/>
      <c r="NNQ26" s="406" t="n"/>
      <c r="NNR26" s="406" t="n"/>
      <c r="NNS26" s="406" t="n"/>
      <c r="NNT26" s="406" t="n"/>
      <c r="NNU26" s="406" t="n"/>
      <c r="NNV26" s="406" t="n"/>
      <c r="NNW26" s="406" t="n"/>
      <c r="NNX26" s="406" t="n"/>
      <c r="NNY26" s="406" t="n"/>
      <c r="NNZ26" s="406" t="n"/>
      <c r="NOA26" s="406" t="n"/>
      <c r="NOB26" s="406" t="n"/>
      <c r="NOC26" s="406" t="n"/>
      <c r="NOD26" s="406" t="n"/>
      <c r="NOE26" s="406" t="n"/>
      <c r="NOF26" s="406" t="n"/>
      <c r="NOG26" s="406" t="n"/>
      <c r="NOH26" s="406" t="n"/>
      <c r="NOI26" s="406" t="n"/>
      <c r="NOJ26" s="406" t="n"/>
      <c r="NOK26" s="406" t="n"/>
      <c r="NOL26" s="406" t="n"/>
      <c r="NOM26" s="406" t="n"/>
      <c r="NON26" s="406" t="n"/>
      <c r="NOO26" s="406" t="n"/>
      <c r="NOP26" s="406" t="n"/>
      <c r="NOQ26" s="406" t="n"/>
      <c r="NOR26" s="406" t="n"/>
      <c r="NOS26" s="406" t="n"/>
      <c r="NOT26" s="406" t="n"/>
      <c r="NOU26" s="406" t="n"/>
      <c r="NOV26" s="406" t="n"/>
      <c r="NOW26" s="406" t="n"/>
      <c r="NOX26" s="406" t="n"/>
      <c r="NOY26" s="406" t="n"/>
      <c r="NOZ26" s="406" t="n"/>
      <c r="NPA26" s="406" t="n"/>
      <c r="NPB26" s="406" t="n"/>
      <c r="NPC26" s="406" t="n"/>
      <c r="NPD26" s="406" t="n"/>
      <c r="NPE26" s="406" t="n"/>
      <c r="NPF26" s="406" t="n"/>
      <c r="NPG26" s="406" t="n"/>
      <c r="NPH26" s="406" t="n"/>
      <c r="NPI26" s="406" t="n"/>
      <c r="NPJ26" s="406" t="n"/>
      <c r="NPK26" s="406" t="n"/>
      <c r="NPL26" s="406" t="n"/>
      <c r="NPM26" s="406" t="n"/>
      <c r="NPN26" s="406" t="n"/>
      <c r="NPO26" s="406" t="n"/>
      <c r="NPP26" s="406" t="n"/>
      <c r="NPQ26" s="406" t="n"/>
      <c r="NPR26" s="406" t="n"/>
      <c r="NPS26" s="406" t="n"/>
      <c r="NPT26" s="406" t="n"/>
      <c r="NPU26" s="406" t="n"/>
      <c r="NPV26" s="406" t="n"/>
      <c r="NPW26" s="406" t="n"/>
      <c r="NPX26" s="406" t="n"/>
      <c r="NPY26" s="406" t="n"/>
      <c r="NPZ26" s="406" t="n"/>
      <c r="NQA26" s="406" t="n"/>
      <c r="NQB26" s="406" t="n"/>
      <c r="NQC26" s="406" t="n"/>
      <c r="NQD26" s="406" t="n"/>
      <c r="NQE26" s="406" t="n"/>
      <c r="NQF26" s="406" t="n"/>
      <c r="NQG26" s="406" t="n"/>
      <c r="NQH26" s="406" t="n"/>
      <c r="NQI26" s="406" t="n"/>
      <c r="NQJ26" s="406" t="n"/>
      <c r="NQK26" s="406" t="n"/>
      <c r="NQL26" s="406" t="n"/>
      <c r="NQM26" s="406" t="n"/>
      <c r="NQN26" s="406" t="n"/>
      <c r="NQO26" s="406" t="n"/>
      <c r="NQP26" s="406" t="n"/>
      <c r="NQQ26" s="406" t="n"/>
      <c r="NQR26" s="406" t="n"/>
      <c r="NQS26" s="406" t="n"/>
      <c r="NQT26" s="406" t="n"/>
      <c r="NQU26" s="406" t="n"/>
      <c r="NQV26" s="406" t="n"/>
      <c r="NQW26" s="406" t="n"/>
      <c r="NQX26" s="406" t="n"/>
      <c r="NQY26" s="406" t="n"/>
      <c r="NQZ26" s="406" t="n"/>
      <c r="NRA26" s="406" t="n"/>
      <c r="NRB26" s="406" t="n"/>
      <c r="NRC26" s="406" t="n"/>
      <c r="NRD26" s="406" t="n"/>
      <c r="NRE26" s="406" t="n"/>
      <c r="NRF26" s="406" t="n"/>
      <c r="NRG26" s="406" t="n"/>
      <c r="NRH26" s="406" t="n"/>
      <c r="NRI26" s="406" t="n"/>
      <c r="NRJ26" s="406" t="n"/>
      <c r="NRK26" s="406" t="n"/>
      <c r="NRL26" s="406" t="n"/>
      <c r="NRM26" s="406" t="n"/>
      <c r="NRN26" s="406" t="n"/>
      <c r="NRO26" s="406" t="n"/>
      <c r="NRP26" s="406" t="n"/>
      <c r="NRQ26" s="406" t="n"/>
      <c r="NRR26" s="406" t="n"/>
      <c r="NRS26" s="406" t="n"/>
      <c r="NRT26" s="406" t="n"/>
      <c r="NRU26" s="406" t="n"/>
      <c r="NRV26" s="406" t="n"/>
      <c r="NRW26" s="406" t="n"/>
      <c r="NRX26" s="406" t="n"/>
      <c r="NRY26" s="406" t="n"/>
      <c r="NRZ26" s="406" t="n"/>
      <c r="NSA26" s="406" t="n"/>
      <c r="NSB26" s="406" t="n"/>
      <c r="NSC26" s="406" t="n"/>
      <c r="NSD26" s="406" t="n"/>
      <c r="NSE26" s="406" t="n"/>
      <c r="NSF26" s="406" t="n"/>
      <c r="NSG26" s="406" t="n"/>
      <c r="NSH26" s="406" t="n"/>
      <c r="NSI26" s="406" t="n"/>
      <c r="NSJ26" s="406" t="n"/>
      <c r="NSK26" s="406" t="n"/>
      <c r="NSL26" s="406" t="n"/>
      <c r="NSM26" s="406" t="n"/>
      <c r="NSN26" s="406" t="n"/>
      <c r="NSO26" s="406" t="n"/>
      <c r="NSP26" s="406" t="n"/>
      <c r="NSQ26" s="406" t="n"/>
      <c r="NSR26" s="406" t="n"/>
      <c r="NSS26" s="406" t="n"/>
      <c r="NST26" s="406" t="n"/>
      <c r="NSU26" s="406" t="n"/>
      <c r="NSV26" s="406" t="n"/>
      <c r="NSW26" s="406" t="n"/>
      <c r="NSX26" s="406" t="n"/>
      <c r="NSY26" s="406" t="n"/>
      <c r="NSZ26" s="406" t="n"/>
      <c r="NTA26" s="406" t="n"/>
      <c r="NTB26" s="406" t="n"/>
      <c r="NTC26" s="406" t="n"/>
      <c r="NTD26" s="406" t="n"/>
      <c r="NTE26" s="406" t="n"/>
      <c r="NTF26" s="406" t="n"/>
      <c r="NTG26" s="406" t="n"/>
      <c r="NTH26" s="406" t="n"/>
      <c r="NTI26" s="406" t="n"/>
      <c r="NTJ26" s="406" t="n"/>
      <c r="NTK26" s="406" t="n"/>
      <c r="NTL26" s="406" t="n"/>
      <c r="NTM26" s="406" t="n"/>
      <c r="NTN26" s="406" t="n"/>
      <c r="NTO26" s="406" t="n"/>
      <c r="NTP26" s="406" t="n"/>
      <c r="NTQ26" s="406" t="n"/>
      <c r="NTR26" s="406" t="n"/>
      <c r="NTS26" s="406" t="n"/>
      <c r="NTT26" s="406" t="n"/>
      <c r="NTU26" s="406" t="n"/>
      <c r="NTV26" s="406" t="n"/>
      <c r="NTW26" s="406" t="n"/>
      <c r="NTX26" s="406" t="n"/>
      <c r="NTY26" s="406" t="n"/>
      <c r="NTZ26" s="406" t="n"/>
      <c r="NUA26" s="406" t="n"/>
      <c r="NUB26" s="406" t="n"/>
      <c r="NUC26" s="406" t="n"/>
      <c r="NUD26" s="406" t="n"/>
      <c r="NUE26" s="406" t="n"/>
      <c r="NUF26" s="406" t="n"/>
      <c r="NUG26" s="406" t="n"/>
      <c r="NUH26" s="406" t="n"/>
      <c r="NUI26" s="406" t="n"/>
      <c r="NUJ26" s="406" t="n"/>
      <c r="NUK26" s="406" t="n"/>
      <c r="NUL26" s="406" t="n"/>
      <c r="NUM26" s="406" t="n"/>
      <c r="NUN26" s="406" t="n"/>
      <c r="NUO26" s="406" t="n"/>
      <c r="NUP26" s="406" t="n"/>
      <c r="NUQ26" s="406" t="n"/>
      <c r="NUR26" s="406" t="n"/>
      <c r="NUS26" s="406" t="n"/>
      <c r="NUT26" s="406" t="n"/>
      <c r="NUU26" s="406" t="n"/>
      <c r="NUV26" s="406" t="n"/>
      <c r="NUW26" s="406" t="n"/>
      <c r="NUX26" s="406" t="n"/>
      <c r="NUY26" s="406" t="n"/>
      <c r="NUZ26" s="406" t="n"/>
      <c r="NVA26" s="406" t="n"/>
      <c r="NVB26" s="406" t="n"/>
      <c r="NVC26" s="406" t="n"/>
      <c r="NVD26" s="406" t="n"/>
      <c r="NVE26" s="406" t="n"/>
      <c r="NVF26" s="406" t="n"/>
      <c r="NVG26" s="406" t="n"/>
      <c r="NVH26" s="406" t="n"/>
      <c r="NVI26" s="406" t="n"/>
      <c r="NVJ26" s="406" t="n"/>
      <c r="NVK26" s="406" t="n"/>
      <c r="NVL26" s="406" t="n"/>
      <c r="NVM26" s="406" t="n"/>
      <c r="NVN26" s="406" t="n"/>
      <c r="NVO26" s="406" t="n"/>
      <c r="NVP26" s="406" t="n"/>
      <c r="NVQ26" s="406" t="n"/>
      <c r="NVR26" s="406" t="n"/>
      <c r="NVS26" s="406" t="n"/>
      <c r="NVT26" s="406" t="n"/>
      <c r="NVU26" s="406" t="n"/>
      <c r="NVV26" s="406" t="n"/>
      <c r="NVW26" s="406" t="n"/>
      <c r="NVX26" s="406" t="n"/>
      <c r="NVY26" s="406" t="n"/>
      <c r="NVZ26" s="406" t="n"/>
      <c r="NWA26" s="406" t="n"/>
      <c r="NWB26" s="406" t="n"/>
      <c r="NWC26" s="406" t="n"/>
      <c r="NWD26" s="406" t="n"/>
      <c r="NWE26" s="406" t="n"/>
      <c r="NWF26" s="406" t="n"/>
      <c r="NWG26" s="406" t="n"/>
      <c r="NWH26" s="406" t="n"/>
      <c r="NWI26" s="406" t="n"/>
      <c r="NWJ26" s="406" t="n"/>
      <c r="NWK26" s="406" t="n"/>
      <c r="NWL26" s="406" t="n"/>
      <c r="NWM26" s="406" t="n"/>
      <c r="NWN26" s="406" t="n"/>
      <c r="NWO26" s="406" t="n"/>
      <c r="NWP26" s="406" t="n"/>
      <c r="NWQ26" s="406" t="n"/>
      <c r="NWR26" s="406" t="n"/>
      <c r="NWS26" s="406" t="n"/>
      <c r="NWT26" s="406" t="n"/>
      <c r="NWU26" s="406" t="n"/>
      <c r="NWV26" s="406" t="n"/>
      <c r="NWW26" s="406" t="n"/>
      <c r="NWX26" s="406" t="n"/>
      <c r="NWY26" s="406" t="n"/>
      <c r="NWZ26" s="406" t="n"/>
      <c r="NXA26" s="406" t="n"/>
      <c r="NXB26" s="406" t="n"/>
      <c r="NXC26" s="406" t="n"/>
      <c r="NXD26" s="406" t="n"/>
      <c r="NXE26" s="406" t="n"/>
      <c r="NXF26" s="406" t="n"/>
      <c r="NXG26" s="406" t="n"/>
      <c r="NXH26" s="406" t="n"/>
      <c r="NXI26" s="406" t="n"/>
      <c r="NXJ26" s="406" t="n"/>
      <c r="NXK26" s="406" t="n"/>
      <c r="NXL26" s="406" t="n"/>
      <c r="NXM26" s="406" t="n"/>
      <c r="NXN26" s="406" t="n"/>
      <c r="NXO26" s="406" t="n"/>
      <c r="NXP26" s="406" t="n"/>
      <c r="NXQ26" s="406" t="n"/>
      <c r="NXR26" s="406" t="n"/>
      <c r="NXS26" s="406" t="n"/>
      <c r="NXT26" s="406" t="n"/>
      <c r="NXU26" s="406" t="n"/>
      <c r="NXV26" s="406" t="n"/>
      <c r="NXW26" s="406" t="n"/>
      <c r="NXX26" s="406" t="n"/>
      <c r="NXY26" s="406" t="n"/>
      <c r="NXZ26" s="406" t="n"/>
      <c r="NYA26" s="406" t="n"/>
      <c r="NYB26" s="406" t="n"/>
      <c r="NYC26" s="406" t="n"/>
      <c r="NYD26" s="406" t="n"/>
      <c r="NYE26" s="406" t="n"/>
      <c r="NYF26" s="406" t="n"/>
      <c r="NYG26" s="406" t="n"/>
      <c r="NYH26" s="406" t="n"/>
      <c r="NYI26" s="406" t="n"/>
      <c r="NYJ26" s="406" t="n"/>
      <c r="NYK26" s="406" t="n"/>
      <c r="NYL26" s="406" t="n"/>
      <c r="NYM26" s="406" t="n"/>
      <c r="NYN26" s="406" t="n"/>
      <c r="NYO26" s="406" t="n"/>
      <c r="NYP26" s="406" t="n"/>
      <c r="NYQ26" s="406" t="n"/>
      <c r="NYR26" s="406" t="n"/>
      <c r="NYS26" s="406" t="n"/>
      <c r="NYT26" s="406" t="n"/>
      <c r="NYU26" s="406" t="n"/>
      <c r="NYV26" s="406" t="n"/>
      <c r="NYW26" s="406" t="n"/>
      <c r="NYX26" s="406" t="n"/>
      <c r="NYY26" s="406" t="n"/>
      <c r="NYZ26" s="406" t="n"/>
      <c r="NZA26" s="406" t="n"/>
      <c r="NZB26" s="406" t="n"/>
      <c r="NZC26" s="406" t="n"/>
      <c r="NZD26" s="406" t="n"/>
      <c r="NZE26" s="406" t="n"/>
      <c r="NZF26" s="406" t="n"/>
      <c r="NZG26" s="406" t="n"/>
      <c r="NZH26" s="406" t="n"/>
      <c r="NZI26" s="406" t="n"/>
      <c r="NZJ26" s="406" t="n"/>
      <c r="NZK26" s="406" t="n"/>
      <c r="NZL26" s="406" t="n"/>
      <c r="NZM26" s="406" t="n"/>
      <c r="NZN26" s="406" t="n"/>
      <c r="NZO26" s="406" t="n"/>
      <c r="NZP26" s="406" t="n"/>
      <c r="NZQ26" s="406" t="n"/>
      <c r="NZR26" s="406" t="n"/>
      <c r="NZS26" s="406" t="n"/>
      <c r="NZT26" s="406" t="n"/>
      <c r="NZU26" s="406" t="n"/>
      <c r="NZV26" s="406" t="n"/>
      <c r="NZW26" s="406" t="n"/>
      <c r="NZX26" s="406" t="n"/>
      <c r="NZY26" s="406" t="n"/>
      <c r="NZZ26" s="406" t="n"/>
      <c r="OAA26" s="406" t="n"/>
      <c r="OAB26" s="406" t="n"/>
      <c r="OAC26" s="406" t="n"/>
      <c r="OAD26" s="406" t="n"/>
      <c r="OAE26" s="406" t="n"/>
      <c r="OAF26" s="406" t="n"/>
      <c r="OAG26" s="406" t="n"/>
      <c r="OAH26" s="406" t="n"/>
      <c r="OAI26" s="406" t="n"/>
      <c r="OAJ26" s="406" t="n"/>
      <c r="OAK26" s="406" t="n"/>
      <c r="OAL26" s="406" t="n"/>
      <c r="OAM26" s="406" t="n"/>
      <c r="OAN26" s="406" t="n"/>
      <c r="OAO26" s="406" t="n"/>
      <c r="OAP26" s="406" t="n"/>
      <c r="OAQ26" s="406" t="n"/>
      <c r="OAR26" s="406" t="n"/>
      <c r="OAS26" s="406" t="n"/>
      <c r="OAT26" s="406" t="n"/>
      <c r="OAU26" s="406" t="n"/>
      <c r="OAV26" s="406" t="n"/>
      <c r="OAW26" s="406" t="n"/>
      <c r="OAX26" s="406" t="n"/>
      <c r="OAY26" s="406" t="n"/>
      <c r="OAZ26" s="406" t="n"/>
      <c r="OBA26" s="406" t="n"/>
      <c r="OBB26" s="406" t="n"/>
      <c r="OBC26" s="406" t="n"/>
      <c r="OBD26" s="406" t="n"/>
      <c r="OBE26" s="406" t="n"/>
      <c r="OBF26" s="406" t="n"/>
      <c r="OBG26" s="406" t="n"/>
      <c r="OBH26" s="406" t="n"/>
      <c r="OBI26" s="406" t="n"/>
      <c r="OBJ26" s="406" t="n"/>
      <c r="OBK26" s="406" t="n"/>
      <c r="OBL26" s="406" t="n"/>
      <c r="OBM26" s="406" t="n"/>
      <c r="OBN26" s="406" t="n"/>
      <c r="OBO26" s="406" t="n"/>
      <c r="OBP26" s="406" t="n"/>
      <c r="OBQ26" s="406" t="n"/>
      <c r="OBR26" s="406" t="n"/>
      <c r="OBS26" s="406" t="n"/>
      <c r="OBT26" s="406" t="n"/>
      <c r="OBU26" s="406" t="n"/>
      <c r="OBV26" s="406" t="n"/>
      <c r="OBW26" s="406" t="n"/>
      <c r="OBX26" s="406" t="n"/>
      <c r="OBY26" s="406" t="n"/>
      <c r="OBZ26" s="406" t="n"/>
      <c r="OCA26" s="406" t="n"/>
      <c r="OCB26" s="406" t="n"/>
      <c r="OCC26" s="406" t="n"/>
      <c r="OCD26" s="406" t="n"/>
      <c r="OCE26" s="406" t="n"/>
      <c r="OCF26" s="406" t="n"/>
      <c r="OCG26" s="406" t="n"/>
      <c r="OCH26" s="406" t="n"/>
      <c r="OCI26" s="406" t="n"/>
      <c r="OCJ26" s="406" t="n"/>
      <c r="OCK26" s="406" t="n"/>
      <c r="OCL26" s="406" t="n"/>
      <c r="OCM26" s="406" t="n"/>
      <c r="OCN26" s="406" t="n"/>
      <c r="OCO26" s="406" t="n"/>
      <c r="OCP26" s="406" t="n"/>
      <c r="OCQ26" s="406" t="n"/>
      <c r="OCR26" s="406" t="n"/>
      <c r="OCS26" s="406" t="n"/>
      <c r="OCT26" s="406" t="n"/>
      <c r="OCU26" s="406" t="n"/>
      <c r="OCV26" s="406" t="n"/>
      <c r="OCW26" s="406" t="n"/>
      <c r="OCX26" s="406" t="n"/>
      <c r="OCY26" s="406" t="n"/>
      <c r="OCZ26" s="406" t="n"/>
      <c r="ODA26" s="406" t="n"/>
      <c r="ODB26" s="406" t="n"/>
      <c r="ODC26" s="406" t="n"/>
      <c r="ODD26" s="406" t="n"/>
      <c r="ODE26" s="406" t="n"/>
      <c r="ODF26" s="406" t="n"/>
      <c r="ODG26" s="406" t="n"/>
      <c r="ODH26" s="406" t="n"/>
      <c r="ODI26" s="406" t="n"/>
      <c r="ODJ26" s="406" t="n"/>
      <c r="ODK26" s="406" t="n"/>
      <c r="ODL26" s="406" t="n"/>
      <c r="ODM26" s="406" t="n"/>
      <c r="ODN26" s="406" t="n"/>
      <c r="ODO26" s="406" t="n"/>
      <c r="ODP26" s="406" t="n"/>
      <c r="ODQ26" s="406" t="n"/>
      <c r="ODR26" s="406" t="n"/>
      <c r="ODS26" s="406" t="n"/>
      <c r="ODT26" s="406" t="n"/>
      <c r="ODU26" s="406" t="n"/>
      <c r="ODV26" s="406" t="n"/>
      <c r="ODW26" s="406" t="n"/>
      <c r="ODX26" s="406" t="n"/>
      <c r="ODY26" s="406" t="n"/>
      <c r="ODZ26" s="406" t="n"/>
      <c r="OEA26" s="406" t="n"/>
      <c r="OEB26" s="406" t="n"/>
      <c r="OEC26" s="406" t="n"/>
      <c r="OED26" s="406" t="n"/>
      <c r="OEE26" s="406" t="n"/>
      <c r="OEF26" s="406" t="n"/>
      <c r="OEG26" s="406" t="n"/>
      <c r="OEH26" s="406" t="n"/>
      <c r="OEI26" s="406" t="n"/>
      <c r="OEJ26" s="406" t="n"/>
      <c r="OEK26" s="406" t="n"/>
      <c r="OEL26" s="406" t="n"/>
      <c r="OEM26" s="406" t="n"/>
      <c r="OEN26" s="406" t="n"/>
      <c r="OEO26" s="406" t="n"/>
      <c r="OEP26" s="406" t="n"/>
      <c r="OEQ26" s="406" t="n"/>
      <c r="OER26" s="406" t="n"/>
      <c r="OES26" s="406" t="n"/>
      <c r="OET26" s="406" t="n"/>
      <c r="OEU26" s="406" t="n"/>
      <c r="OEV26" s="406" t="n"/>
      <c r="OEW26" s="406" t="n"/>
      <c r="OEX26" s="406" t="n"/>
      <c r="OEY26" s="406" t="n"/>
      <c r="OEZ26" s="406" t="n"/>
      <c r="OFA26" s="406" t="n"/>
      <c r="OFB26" s="406" t="n"/>
      <c r="OFC26" s="406" t="n"/>
      <c r="OFD26" s="406" t="n"/>
      <c r="OFE26" s="406" t="n"/>
      <c r="OFF26" s="406" t="n"/>
      <c r="OFG26" s="406" t="n"/>
      <c r="OFH26" s="406" t="n"/>
      <c r="OFI26" s="406" t="n"/>
      <c r="OFJ26" s="406" t="n"/>
      <c r="OFK26" s="406" t="n"/>
      <c r="OFL26" s="406" t="n"/>
      <c r="OFM26" s="406" t="n"/>
      <c r="OFN26" s="406" t="n"/>
      <c r="OFO26" s="406" t="n"/>
      <c r="OFP26" s="406" t="n"/>
      <c r="OFQ26" s="406" t="n"/>
      <c r="OFR26" s="406" t="n"/>
      <c r="OFS26" s="406" t="n"/>
      <c r="OFT26" s="406" t="n"/>
      <c r="OFU26" s="406" t="n"/>
      <c r="OFV26" s="406" t="n"/>
      <c r="OFW26" s="406" t="n"/>
      <c r="OFX26" s="406" t="n"/>
      <c r="OFY26" s="406" t="n"/>
      <c r="OFZ26" s="406" t="n"/>
      <c r="OGA26" s="406" t="n"/>
      <c r="OGB26" s="406" t="n"/>
      <c r="OGC26" s="406" t="n"/>
      <c r="OGD26" s="406" t="n"/>
      <c r="OGE26" s="406" t="n"/>
      <c r="OGF26" s="406" t="n"/>
      <c r="OGG26" s="406" t="n"/>
      <c r="OGH26" s="406" t="n"/>
      <c r="OGI26" s="406" t="n"/>
      <c r="OGJ26" s="406" t="n"/>
      <c r="OGK26" s="406" t="n"/>
      <c r="OGL26" s="406" t="n"/>
      <c r="OGM26" s="406" t="n"/>
      <c r="OGN26" s="406" t="n"/>
      <c r="OGO26" s="406" t="n"/>
      <c r="OGP26" s="406" t="n"/>
      <c r="OGQ26" s="406" t="n"/>
      <c r="OGR26" s="406" t="n"/>
      <c r="OGS26" s="406" t="n"/>
      <c r="OGT26" s="406" t="n"/>
      <c r="OGU26" s="406" t="n"/>
      <c r="OGV26" s="406" t="n"/>
      <c r="OGW26" s="406" t="n"/>
      <c r="OGX26" s="406" t="n"/>
      <c r="OGY26" s="406" t="n"/>
      <c r="OGZ26" s="406" t="n"/>
      <c r="OHA26" s="406" t="n"/>
      <c r="OHB26" s="406" t="n"/>
      <c r="OHC26" s="406" t="n"/>
      <c r="OHD26" s="406" t="n"/>
      <c r="OHE26" s="406" t="n"/>
      <c r="OHF26" s="406" t="n"/>
      <c r="OHG26" s="406" t="n"/>
      <c r="OHH26" s="406" t="n"/>
      <c r="OHI26" s="406" t="n"/>
      <c r="OHJ26" s="406" t="n"/>
      <c r="OHK26" s="406" t="n"/>
      <c r="OHL26" s="406" t="n"/>
      <c r="OHM26" s="406" t="n"/>
      <c r="OHN26" s="406" t="n"/>
      <c r="OHO26" s="406" t="n"/>
      <c r="OHP26" s="406" t="n"/>
      <c r="OHQ26" s="406" t="n"/>
      <c r="OHR26" s="406" t="n"/>
      <c r="OHS26" s="406" t="n"/>
      <c r="OHT26" s="406" t="n"/>
      <c r="OHU26" s="406" t="n"/>
      <c r="OHV26" s="406" t="n"/>
      <c r="OHW26" s="406" t="n"/>
      <c r="OHX26" s="406" t="n"/>
      <c r="OHY26" s="406" t="n"/>
      <c r="OHZ26" s="406" t="n"/>
      <c r="OIA26" s="406" t="n"/>
      <c r="OIB26" s="406" t="n"/>
      <c r="OIC26" s="406" t="n"/>
      <c r="OID26" s="406" t="n"/>
      <c r="OIE26" s="406" t="n"/>
      <c r="OIF26" s="406" t="n"/>
      <c r="OIG26" s="406" t="n"/>
      <c r="OIH26" s="406" t="n"/>
      <c r="OII26" s="406" t="n"/>
      <c r="OIJ26" s="406" t="n"/>
      <c r="OIK26" s="406" t="n"/>
      <c r="OIL26" s="406" t="n"/>
      <c r="OIM26" s="406" t="n"/>
      <c r="OIN26" s="406" t="n"/>
      <c r="OIO26" s="406" t="n"/>
      <c r="OIP26" s="406" t="n"/>
      <c r="OIQ26" s="406" t="n"/>
      <c r="OIR26" s="406" t="n"/>
      <c r="OIS26" s="406" t="n"/>
      <c r="OIT26" s="406" t="n"/>
      <c r="OIU26" s="406" t="n"/>
      <c r="OIV26" s="406" t="n"/>
      <c r="OIW26" s="406" t="n"/>
      <c r="OIX26" s="406" t="n"/>
      <c r="OIY26" s="406" t="n"/>
      <c r="OIZ26" s="406" t="n"/>
      <c r="OJA26" s="406" t="n"/>
      <c r="OJB26" s="406" t="n"/>
      <c r="OJC26" s="406" t="n"/>
      <c r="OJD26" s="406" t="n"/>
      <c r="OJE26" s="406" t="n"/>
      <c r="OJF26" s="406" t="n"/>
      <c r="OJG26" s="406" t="n"/>
      <c r="OJH26" s="406" t="n"/>
      <c r="OJI26" s="406" t="n"/>
      <c r="OJJ26" s="406" t="n"/>
      <c r="OJK26" s="406" t="n"/>
      <c r="OJL26" s="406" t="n"/>
      <c r="OJM26" s="406" t="n"/>
      <c r="OJN26" s="406" t="n"/>
      <c r="OJO26" s="406" t="n"/>
      <c r="OJP26" s="406" t="n"/>
      <c r="OJQ26" s="406" t="n"/>
      <c r="OJR26" s="406" t="n"/>
      <c r="OJS26" s="406" t="n"/>
      <c r="OJT26" s="406" t="n"/>
      <c r="OJU26" s="406" t="n"/>
      <c r="OJV26" s="406" t="n"/>
      <c r="OJW26" s="406" t="n"/>
      <c r="OJX26" s="406" t="n"/>
      <c r="OJY26" s="406" t="n"/>
      <c r="OJZ26" s="406" t="n"/>
      <c r="OKA26" s="406" t="n"/>
      <c r="OKB26" s="406" t="n"/>
      <c r="OKC26" s="406" t="n"/>
      <c r="OKD26" s="406" t="n"/>
      <c r="OKE26" s="406" t="n"/>
      <c r="OKF26" s="406" t="n"/>
      <c r="OKG26" s="406" t="n"/>
      <c r="OKH26" s="406" t="n"/>
      <c r="OKI26" s="406" t="n"/>
      <c r="OKJ26" s="406" t="n"/>
      <c r="OKK26" s="406" t="n"/>
      <c r="OKL26" s="406" t="n"/>
      <c r="OKM26" s="406" t="n"/>
      <c r="OKN26" s="406" t="n"/>
      <c r="OKO26" s="406" t="n"/>
      <c r="OKP26" s="406" t="n"/>
      <c r="OKQ26" s="406" t="n"/>
      <c r="OKR26" s="406" t="n"/>
      <c r="OKS26" s="406" t="n"/>
      <c r="OKT26" s="406" t="n"/>
      <c r="OKU26" s="406" t="n"/>
      <c r="OKV26" s="406" t="n"/>
      <c r="OKW26" s="406" t="n"/>
      <c r="OKX26" s="406" t="n"/>
      <c r="OKY26" s="406" t="n"/>
      <c r="OKZ26" s="406" t="n"/>
      <c r="OLA26" s="406" t="n"/>
      <c r="OLB26" s="406" t="n"/>
      <c r="OLC26" s="406" t="n"/>
      <c r="OLD26" s="406" t="n"/>
      <c r="OLE26" s="406" t="n"/>
      <c r="OLF26" s="406" t="n"/>
      <c r="OLG26" s="406" t="n"/>
      <c r="OLH26" s="406" t="n"/>
      <c r="OLI26" s="406" t="n"/>
      <c r="OLJ26" s="406" t="n"/>
      <c r="OLK26" s="406" t="n"/>
      <c r="OLL26" s="406" t="n"/>
      <c r="OLM26" s="406" t="n"/>
      <c r="OLN26" s="406" t="n"/>
      <c r="OLO26" s="406" t="n"/>
      <c r="OLP26" s="406" t="n"/>
      <c r="OLQ26" s="406" t="n"/>
      <c r="OLR26" s="406" t="n"/>
      <c r="OLS26" s="406" t="n"/>
      <c r="OLT26" s="406" t="n"/>
      <c r="OLU26" s="406" t="n"/>
      <c r="OLV26" s="406" t="n"/>
      <c r="OLW26" s="406" t="n"/>
      <c r="OLX26" s="406" t="n"/>
      <c r="OLY26" s="406" t="n"/>
      <c r="OLZ26" s="406" t="n"/>
      <c r="OMA26" s="406" t="n"/>
      <c r="OMB26" s="406" t="n"/>
      <c r="OMC26" s="406" t="n"/>
      <c r="OMD26" s="406" t="n"/>
      <c r="OME26" s="406" t="n"/>
      <c r="OMF26" s="406" t="n"/>
      <c r="OMG26" s="406" t="n"/>
      <c r="OMH26" s="406" t="n"/>
      <c r="OMI26" s="406" t="n"/>
      <c r="OMJ26" s="406" t="n"/>
      <c r="OMK26" s="406" t="n"/>
      <c r="OML26" s="406" t="n"/>
      <c r="OMM26" s="406" t="n"/>
      <c r="OMN26" s="406" t="n"/>
      <c r="OMO26" s="406" t="n"/>
      <c r="OMP26" s="406" t="n"/>
      <c r="OMQ26" s="406" t="n"/>
      <c r="OMR26" s="406" t="n"/>
      <c r="OMS26" s="406" t="n"/>
      <c r="OMT26" s="406" t="n"/>
      <c r="OMU26" s="406" t="n"/>
      <c r="OMV26" s="406" t="n"/>
      <c r="OMW26" s="406" t="n"/>
      <c r="OMX26" s="406" t="n"/>
      <c r="OMY26" s="406" t="n"/>
      <c r="OMZ26" s="406" t="n"/>
      <c r="ONA26" s="406" t="n"/>
      <c r="ONB26" s="406" t="n"/>
      <c r="ONC26" s="406" t="n"/>
      <c r="OND26" s="406" t="n"/>
      <c r="ONE26" s="406" t="n"/>
      <c r="ONF26" s="406" t="n"/>
      <c r="ONG26" s="406" t="n"/>
      <c r="ONH26" s="406" t="n"/>
      <c r="ONI26" s="406" t="n"/>
      <c r="ONJ26" s="406" t="n"/>
      <c r="ONK26" s="406" t="n"/>
      <c r="ONL26" s="406" t="n"/>
      <c r="ONM26" s="406" t="n"/>
      <c r="ONN26" s="406" t="n"/>
      <c r="ONO26" s="406" t="n"/>
      <c r="ONP26" s="406" t="n"/>
      <c r="ONQ26" s="406" t="n"/>
      <c r="ONR26" s="406" t="n"/>
      <c r="ONS26" s="406" t="n"/>
      <c r="ONT26" s="406" t="n"/>
      <c r="ONU26" s="406" t="n"/>
      <c r="ONV26" s="406" t="n"/>
      <c r="ONW26" s="406" t="n"/>
      <c r="ONX26" s="406" t="n"/>
      <c r="ONY26" s="406" t="n"/>
      <c r="ONZ26" s="406" t="n"/>
      <c r="OOA26" s="406" t="n"/>
      <c r="OOB26" s="406" t="n"/>
      <c r="OOC26" s="406" t="n"/>
      <c r="OOD26" s="406" t="n"/>
      <c r="OOE26" s="406" t="n"/>
      <c r="OOF26" s="406" t="n"/>
      <c r="OOG26" s="406" t="n"/>
      <c r="OOH26" s="406" t="n"/>
      <c r="OOI26" s="406" t="n"/>
      <c r="OOJ26" s="406" t="n"/>
      <c r="OOK26" s="406" t="n"/>
      <c r="OOL26" s="406" t="n"/>
      <c r="OOM26" s="406" t="n"/>
      <c r="OON26" s="406" t="n"/>
      <c r="OOO26" s="406" t="n"/>
      <c r="OOP26" s="406" t="n"/>
      <c r="OOQ26" s="406" t="n"/>
      <c r="OOR26" s="406" t="n"/>
      <c r="OOS26" s="406" t="n"/>
      <c r="OOT26" s="406" t="n"/>
      <c r="OOU26" s="406" t="n"/>
      <c r="OOV26" s="406" t="n"/>
      <c r="OOW26" s="406" t="n"/>
      <c r="OOX26" s="406" t="n"/>
      <c r="OOY26" s="406" t="n"/>
      <c r="OOZ26" s="406" t="n"/>
      <c r="OPA26" s="406" t="n"/>
      <c r="OPB26" s="406" t="n"/>
      <c r="OPC26" s="406" t="n"/>
      <c r="OPD26" s="406" t="n"/>
      <c r="OPE26" s="406" t="n"/>
      <c r="OPF26" s="406" t="n"/>
      <c r="OPG26" s="406" t="n"/>
      <c r="OPH26" s="406" t="n"/>
      <c r="OPI26" s="406" t="n"/>
      <c r="OPJ26" s="406" t="n"/>
      <c r="OPK26" s="406" t="n"/>
      <c r="OPL26" s="406" t="n"/>
      <c r="OPM26" s="406" t="n"/>
      <c r="OPN26" s="406" t="n"/>
      <c r="OPO26" s="406" t="n"/>
      <c r="OPP26" s="406" t="n"/>
      <c r="OPQ26" s="406" t="n"/>
      <c r="OPR26" s="406" t="n"/>
      <c r="OPS26" s="406" t="n"/>
      <c r="OPT26" s="406" t="n"/>
      <c r="OPU26" s="406" t="n"/>
      <c r="OPV26" s="406" t="n"/>
      <c r="OPW26" s="406" t="n"/>
      <c r="OPX26" s="406" t="n"/>
      <c r="OPY26" s="406" t="n"/>
      <c r="OPZ26" s="406" t="n"/>
      <c r="OQA26" s="406" t="n"/>
      <c r="OQB26" s="406" t="n"/>
      <c r="OQC26" s="406" t="n"/>
      <c r="OQD26" s="406" t="n"/>
      <c r="OQE26" s="406" t="n"/>
      <c r="OQF26" s="406" t="n"/>
      <c r="OQG26" s="406" t="n"/>
      <c r="OQH26" s="406" t="n"/>
      <c r="OQI26" s="406" t="n"/>
      <c r="OQJ26" s="406" t="n"/>
      <c r="OQK26" s="406" t="n"/>
      <c r="OQL26" s="406" t="n"/>
      <c r="OQM26" s="406" t="n"/>
      <c r="OQN26" s="406" t="n"/>
      <c r="OQO26" s="406" t="n"/>
      <c r="OQP26" s="406" t="n"/>
      <c r="OQQ26" s="406" t="n"/>
      <c r="OQR26" s="406" t="n"/>
      <c r="OQS26" s="406" t="n"/>
      <c r="OQT26" s="406" t="n"/>
      <c r="OQU26" s="406" t="n"/>
      <c r="OQV26" s="406" t="n"/>
      <c r="OQW26" s="406" t="n"/>
      <c r="OQX26" s="406" t="n"/>
      <c r="OQY26" s="406" t="n"/>
      <c r="OQZ26" s="406" t="n"/>
      <c r="ORA26" s="406" t="n"/>
      <c r="ORB26" s="406" t="n"/>
      <c r="ORC26" s="406" t="n"/>
      <c r="ORD26" s="406" t="n"/>
      <c r="ORE26" s="406" t="n"/>
      <c r="ORF26" s="406" t="n"/>
      <c r="ORG26" s="406" t="n"/>
      <c r="ORH26" s="406" t="n"/>
      <c r="ORI26" s="406" t="n"/>
      <c r="ORJ26" s="406" t="n"/>
      <c r="ORK26" s="406" t="n"/>
      <c r="ORL26" s="406" t="n"/>
      <c r="ORM26" s="406" t="n"/>
      <c r="ORN26" s="406" t="n"/>
      <c r="ORO26" s="406" t="n"/>
      <c r="ORP26" s="406" t="n"/>
      <c r="ORQ26" s="406" t="n"/>
      <c r="ORR26" s="406" t="n"/>
      <c r="ORS26" s="406" t="n"/>
      <c r="ORT26" s="406" t="n"/>
      <c r="ORU26" s="406" t="n"/>
      <c r="ORV26" s="406" t="n"/>
      <c r="ORW26" s="406" t="n"/>
      <c r="ORX26" s="406" t="n"/>
      <c r="ORY26" s="406" t="n"/>
      <c r="ORZ26" s="406" t="n"/>
      <c r="OSA26" s="406" t="n"/>
      <c r="OSB26" s="406" t="n"/>
      <c r="OSC26" s="406" t="n"/>
      <c r="OSD26" s="406" t="n"/>
      <c r="OSE26" s="406" t="n"/>
      <c r="OSF26" s="406" t="n"/>
      <c r="OSG26" s="406" t="n"/>
      <c r="OSH26" s="406" t="n"/>
      <c r="OSI26" s="406" t="n"/>
      <c r="OSJ26" s="406" t="n"/>
      <c r="OSK26" s="406" t="n"/>
      <c r="OSL26" s="406" t="n"/>
      <c r="OSM26" s="406" t="n"/>
      <c r="OSN26" s="406" t="n"/>
      <c r="OSO26" s="406" t="n"/>
      <c r="OSP26" s="406" t="n"/>
      <c r="OSQ26" s="406" t="n"/>
      <c r="OSR26" s="406" t="n"/>
      <c r="OSS26" s="406" t="n"/>
      <c r="OST26" s="406" t="n"/>
      <c r="OSU26" s="406" t="n"/>
      <c r="OSV26" s="406" t="n"/>
      <c r="OSW26" s="406" t="n"/>
      <c r="OSX26" s="406" t="n"/>
      <c r="OSY26" s="406" t="n"/>
      <c r="OSZ26" s="406" t="n"/>
      <c r="OTA26" s="406" t="n"/>
      <c r="OTB26" s="406" t="n"/>
      <c r="OTC26" s="406" t="n"/>
      <c r="OTD26" s="406" t="n"/>
      <c r="OTE26" s="406" t="n"/>
      <c r="OTF26" s="406" t="n"/>
      <c r="OTG26" s="406" t="n"/>
      <c r="OTH26" s="406" t="n"/>
      <c r="OTI26" s="406" t="n"/>
      <c r="OTJ26" s="406" t="n"/>
      <c r="OTK26" s="406" t="n"/>
      <c r="OTL26" s="406" t="n"/>
      <c r="OTM26" s="406" t="n"/>
      <c r="OTN26" s="406" t="n"/>
      <c r="OTO26" s="406" t="n"/>
      <c r="OTP26" s="406" t="n"/>
      <c r="OTQ26" s="406" t="n"/>
      <c r="OTR26" s="406" t="n"/>
      <c r="OTS26" s="406" t="n"/>
      <c r="OTT26" s="406" t="n"/>
      <c r="OTU26" s="406" t="n"/>
      <c r="OTV26" s="406" t="n"/>
      <c r="OTW26" s="406" t="n"/>
      <c r="OTX26" s="406" t="n"/>
      <c r="OTY26" s="406" t="n"/>
      <c r="OTZ26" s="406" t="n"/>
      <c r="OUA26" s="406" t="n"/>
      <c r="OUB26" s="406" t="n"/>
      <c r="OUC26" s="406" t="n"/>
      <c r="OUD26" s="406" t="n"/>
      <c r="OUE26" s="406" t="n"/>
      <c r="OUF26" s="406" t="n"/>
      <c r="OUG26" s="406" t="n"/>
      <c r="OUH26" s="406" t="n"/>
      <c r="OUI26" s="406" t="n"/>
      <c r="OUJ26" s="406" t="n"/>
      <c r="OUK26" s="406" t="n"/>
      <c r="OUL26" s="406" t="n"/>
      <c r="OUM26" s="406" t="n"/>
      <c r="OUN26" s="406" t="n"/>
      <c r="OUO26" s="406" t="n"/>
      <c r="OUP26" s="406" t="n"/>
      <c r="OUQ26" s="406" t="n"/>
      <c r="OUR26" s="406" t="n"/>
      <c r="OUS26" s="406" t="n"/>
      <c r="OUT26" s="406" t="n"/>
      <c r="OUU26" s="406" t="n"/>
      <c r="OUV26" s="406" t="n"/>
      <c r="OUW26" s="406" t="n"/>
      <c r="OUX26" s="406" t="n"/>
      <c r="OUY26" s="406" t="n"/>
      <c r="OUZ26" s="406" t="n"/>
      <c r="OVA26" s="406" t="n"/>
      <c r="OVB26" s="406" t="n"/>
      <c r="OVC26" s="406" t="n"/>
      <c r="OVD26" s="406" t="n"/>
      <c r="OVE26" s="406" t="n"/>
      <c r="OVF26" s="406" t="n"/>
      <c r="OVG26" s="406" t="n"/>
      <c r="OVH26" s="406" t="n"/>
      <c r="OVI26" s="406" t="n"/>
      <c r="OVJ26" s="406" t="n"/>
      <c r="OVK26" s="406" t="n"/>
      <c r="OVL26" s="406" t="n"/>
      <c r="OVM26" s="406" t="n"/>
      <c r="OVN26" s="406" t="n"/>
      <c r="OVO26" s="406" t="n"/>
      <c r="OVP26" s="406" t="n"/>
      <c r="OVQ26" s="406" t="n"/>
      <c r="OVR26" s="406" t="n"/>
      <c r="OVS26" s="406" t="n"/>
      <c r="OVT26" s="406" t="n"/>
      <c r="OVU26" s="406" t="n"/>
      <c r="OVV26" s="406" t="n"/>
      <c r="OVW26" s="406" t="n"/>
      <c r="OVX26" s="406" t="n"/>
      <c r="OVY26" s="406" t="n"/>
      <c r="OVZ26" s="406" t="n"/>
      <c r="OWA26" s="406" t="n"/>
      <c r="OWB26" s="406" t="n"/>
      <c r="OWC26" s="406" t="n"/>
      <c r="OWD26" s="406" t="n"/>
      <c r="OWE26" s="406" t="n"/>
      <c r="OWF26" s="406" t="n"/>
      <c r="OWG26" s="406" t="n"/>
      <c r="OWH26" s="406" t="n"/>
      <c r="OWI26" s="406" t="n"/>
      <c r="OWJ26" s="406" t="n"/>
      <c r="OWK26" s="406" t="n"/>
      <c r="OWL26" s="406" t="n"/>
      <c r="OWM26" s="406" t="n"/>
      <c r="OWN26" s="406" t="n"/>
      <c r="OWO26" s="406" t="n"/>
      <c r="OWP26" s="406" t="n"/>
      <c r="OWQ26" s="406" t="n"/>
      <c r="OWR26" s="406" t="n"/>
      <c r="OWS26" s="406" t="n"/>
      <c r="OWT26" s="406" t="n"/>
      <c r="OWU26" s="406" t="n"/>
      <c r="OWV26" s="406" t="n"/>
      <c r="OWW26" s="406" t="n"/>
      <c r="OWX26" s="406" t="n"/>
      <c r="OWY26" s="406" t="n"/>
      <c r="OWZ26" s="406" t="n"/>
      <c r="OXA26" s="406" t="n"/>
      <c r="OXB26" s="406" t="n"/>
      <c r="OXC26" s="406" t="n"/>
      <c r="OXD26" s="406" t="n"/>
      <c r="OXE26" s="406" t="n"/>
      <c r="OXF26" s="406" t="n"/>
      <c r="OXG26" s="406" t="n"/>
      <c r="OXH26" s="406" t="n"/>
      <c r="OXI26" s="406" t="n"/>
      <c r="OXJ26" s="406" t="n"/>
      <c r="OXK26" s="406" t="n"/>
      <c r="OXL26" s="406" t="n"/>
      <c r="OXM26" s="406" t="n"/>
      <c r="OXN26" s="406" t="n"/>
      <c r="OXO26" s="406" t="n"/>
      <c r="OXP26" s="406" t="n"/>
      <c r="OXQ26" s="406" t="n"/>
      <c r="OXR26" s="406" t="n"/>
      <c r="OXS26" s="406" t="n"/>
      <c r="OXT26" s="406" t="n"/>
      <c r="OXU26" s="406" t="n"/>
      <c r="OXV26" s="406" t="n"/>
      <c r="OXW26" s="406" t="n"/>
      <c r="OXX26" s="406" t="n"/>
      <c r="OXY26" s="406" t="n"/>
      <c r="OXZ26" s="406" t="n"/>
      <c r="OYA26" s="406" t="n"/>
      <c r="OYB26" s="406" t="n"/>
      <c r="OYC26" s="406" t="n"/>
      <c r="OYD26" s="406" t="n"/>
      <c r="OYE26" s="406" t="n"/>
      <c r="OYF26" s="406" t="n"/>
      <c r="OYG26" s="406" t="n"/>
      <c r="OYH26" s="406" t="n"/>
      <c r="OYI26" s="406" t="n"/>
      <c r="OYJ26" s="406" t="n"/>
      <c r="OYK26" s="406" t="n"/>
      <c r="OYL26" s="406" t="n"/>
      <c r="OYM26" s="406" t="n"/>
      <c r="OYN26" s="406" t="n"/>
      <c r="OYO26" s="406" t="n"/>
      <c r="OYP26" s="406" t="n"/>
      <c r="OYQ26" s="406" t="n"/>
      <c r="OYR26" s="406" t="n"/>
      <c r="OYS26" s="406" t="n"/>
      <c r="OYT26" s="406" t="n"/>
      <c r="OYU26" s="406" t="n"/>
      <c r="OYV26" s="406" t="n"/>
      <c r="OYW26" s="406" t="n"/>
      <c r="OYX26" s="406" t="n"/>
      <c r="OYY26" s="406" t="n"/>
      <c r="OYZ26" s="406" t="n"/>
      <c r="OZA26" s="406" t="n"/>
      <c r="OZB26" s="406" t="n"/>
      <c r="OZC26" s="406" t="n"/>
      <c r="OZD26" s="406" t="n"/>
      <c r="OZE26" s="406" t="n"/>
      <c r="OZF26" s="406" t="n"/>
      <c r="OZG26" s="406" t="n"/>
      <c r="OZH26" s="406" t="n"/>
      <c r="OZI26" s="406" t="n"/>
      <c r="OZJ26" s="406" t="n"/>
      <c r="OZK26" s="406" t="n"/>
      <c r="OZL26" s="406" t="n"/>
      <c r="OZM26" s="406" t="n"/>
      <c r="OZN26" s="406" t="n"/>
      <c r="OZO26" s="406" t="n"/>
      <c r="OZP26" s="406" t="n"/>
      <c r="OZQ26" s="406" t="n"/>
      <c r="OZR26" s="406" t="n"/>
      <c r="OZS26" s="406" t="n"/>
      <c r="OZT26" s="406" t="n"/>
      <c r="OZU26" s="406" t="n"/>
      <c r="OZV26" s="406" t="n"/>
      <c r="OZW26" s="406" t="n"/>
      <c r="OZX26" s="406" t="n"/>
      <c r="OZY26" s="406" t="n"/>
      <c r="OZZ26" s="406" t="n"/>
      <c r="PAA26" s="406" t="n"/>
      <c r="PAB26" s="406" t="n"/>
      <c r="PAC26" s="406" t="n"/>
      <c r="PAD26" s="406" t="n"/>
      <c r="PAE26" s="406" t="n"/>
      <c r="PAF26" s="406" t="n"/>
      <c r="PAG26" s="406" t="n"/>
      <c r="PAH26" s="406" t="n"/>
      <c r="PAI26" s="406" t="n"/>
      <c r="PAJ26" s="406" t="n"/>
      <c r="PAK26" s="406" t="n"/>
      <c r="PAL26" s="406" t="n"/>
      <c r="PAM26" s="406" t="n"/>
      <c r="PAN26" s="406" t="n"/>
      <c r="PAO26" s="406" t="n"/>
      <c r="PAP26" s="406" t="n"/>
      <c r="PAQ26" s="406" t="n"/>
      <c r="PAR26" s="406" t="n"/>
      <c r="PAS26" s="406" t="n"/>
      <c r="PAT26" s="406" t="n"/>
      <c r="PAU26" s="406" t="n"/>
      <c r="PAV26" s="406" t="n"/>
      <c r="PAW26" s="406" t="n"/>
      <c r="PAX26" s="406" t="n"/>
      <c r="PAY26" s="406" t="n"/>
      <c r="PAZ26" s="406" t="n"/>
      <c r="PBA26" s="406" t="n"/>
      <c r="PBB26" s="406" t="n"/>
      <c r="PBC26" s="406" t="n"/>
      <c r="PBD26" s="406" t="n"/>
      <c r="PBE26" s="406" t="n"/>
      <c r="PBF26" s="406" t="n"/>
      <c r="PBG26" s="406" t="n"/>
      <c r="PBH26" s="406" t="n"/>
      <c r="PBI26" s="406" t="n"/>
      <c r="PBJ26" s="406" t="n"/>
      <c r="PBK26" s="406" t="n"/>
      <c r="PBL26" s="406" t="n"/>
      <c r="PBM26" s="406" t="n"/>
      <c r="PBN26" s="406" t="n"/>
      <c r="PBO26" s="406" t="n"/>
      <c r="PBP26" s="406" t="n"/>
      <c r="PBQ26" s="406" t="n"/>
      <c r="PBR26" s="406" t="n"/>
      <c r="PBS26" s="406" t="n"/>
      <c r="PBT26" s="406" t="n"/>
      <c r="PBU26" s="406" t="n"/>
      <c r="PBV26" s="406" t="n"/>
      <c r="PBW26" s="406" t="n"/>
      <c r="PBX26" s="406" t="n"/>
      <c r="PBY26" s="406" t="n"/>
      <c r="PBZ26" s="406" t="n"/>
      <c r="PCA26" s="406" t="n"/>
      <c r="PCB26" s="406" t="n"/>
      <c r="PCC26" s="406" t="n"/>
      <c r="PCD26" s="406" t="n"/>
      <c r="PCE26" s="406" t="n"/>
      <c r="PCF26" s="406" t="n"/>
      <c r="PCG26" s="406" t="n"/>
      <c r="PCH26" s="406" t="n"/>
      <c r="PCI26" s="406" t="n"/>
      <c r="PCJ26" s="406" t="n"/>
      <c r="PCK26" s="406" t="n"/>
      <c r="PCL26" s="406" t="n"/>
      <c r="PCM26" s="406" t="n"/>
      <c r="PCN26" s="406" t="n"/>
      <c r="PCO26" s="406" t="n"/>
      <c r="PCP26" s="406" t="n"/>
      <c r="PCQ26" s="406" t="n"/>
      <c r="PCR26" s="406" t="n"/>
      <c r="PCS26" s="406" t="n"/>
      <c r="PCT26" s="406" t="n"/>
      <c r="PCU26" s="406" t="n"/>
      <c r="PCV26" s="406" t="n"/>
      <c r="PCW26" s="406" t="n"/>
      <c r="PCX26" s="406" t="n"/>
      <c r="PCY26" s="406" t="n"/>
      <c r="PCZ26" s="406" t="n"/>
      <c r="PDA26" s="406" t="n"/>
      <c r="PDB26" s="406" t="n"/>
      <c r="PDC26" s="406" t="n"/>
      <c r="PDD26" s="406" t="n"/>
      <c r="PDE26" s="406" t="n"/>
      <c r="PDF26" s="406" t="n"/>
      <c r="PDG26" s="406" t="n"/>
      <c r="PDH26" s="406" t="n"/>
      <c r="PDI26" s="406" t="n"/>
      <c r="PDJ26" s="406" t="n"/>
      <c r="PDK26" s="406" t="n"/>
      <c r="PDL26" s="406" t="n"/>
      <c r="PDM26" s="406" t="n"/>
      <c r="PDN26" s="406" t="n"/>
      <c r="PDO26" s="406" t="n"/>
      <c r="PDP26" s="406" t="n"/>
      <c r="PDQ26" s="406" t="n"/>
      <c r="PDR26" s="406" t="n"/>
      <c r="PDS26" s="406" t="n"/>
      <c r="PDT26" s="406" t="n"/>
      <c r="PDU26" s="406" t="n"/>
      <c r="PDV26" s="406" t="n"/>
      <c r="PDW26" s="406" t="n"/>
      <c r="PDX26" s="406" t="n"/>
      <c r="PDY26" s="406" t="n"/>
      <c r="PDZ26" s="406" t="n"/>
      <c r="PEA26" s="406" t="n"/>
      <c r="PEB26" s="406" t="n"/>
      <c r="PEC26" s="406" t="n"/>
      <c r="PED26" s="406" t="n"/>
      <c r="PEE26" s="406" t="n"/>
      <c r="PEF26" s="406" t="n"/>
      <c r="PEG26" s="406" t="n"/>
      <c r="PEH26" s="406" t="n"/>
      <c r="PEI26" s="406" t="n"/>
      <c r="PEJ26" s="406" t="n"/>
      <c r="PEK26" s="406" t="n"/>
      <c r="PEL26" s="406" t="n"/>
      <c r="PEM26" s="406" t="n"/>
      <c r="PEN26" s="406" t="n"/>
      <c r="PEO26" s="406" t="n"/>
      <c r="PEP26" s="406" t="n"/>
      <c r="PEQ26" s="406" t="n"/>
      <c r="PER26" s="406" t="n"/>
      <c r="PES26" s="406" t="n"/>
      <c r="PET26" s="406" t="n"/>
      <c r="PEU26" s="406" t="n"/>
      <c r="PEV26" s="406" t="n"/>
      <c r="PEW26" s="406" t="n"/>
      <c r="PEX26" s="406" t="n"/>
      <c r="PEY26" s="406" t="n"/>
      <c r="PEZ26" s="406" t="n"/>
      <c r="PFA26" s="406" t="n"/>
      <c r="PFB26" s="406" t="n"/>
      <c r="PFC26" s="406" t="n"/>
      <c r="PFD26" s="406" t="n"/>
      <c r="PFE26" s="406" t="n"/>
      <c r="PFF26" s="406" t="n"/>
      <c r="PFG26" s="406" t="n"/>
      <c r="PFH26" s="406" t="n"/>
      <c r="PFI26" s="406" t="n"/>
      <c r="PFJ26" s="406" t="n"/>
      <c r="PFK26" s="406" t="n"/>
      <c r="PFL26" s="406" t="n"/>
      <c r="PFM26" s="406" t="n"/>
      <c r="PFN26" s="406" t="n"/>
      <c r="PFO26" s="406" t="n"/>
      <c r="PFP26" s="406" t="n"/>
      <c r="PFQ26" s="406" t="n"/>
      <c r="PFR26" s="406" t="n"/>
      <c r="PFS26" s="406" t="n"/>
      <c r="PFT26" s="406" t="n"/>
      <c r="PFU26" s="406" t="n"/>
      <c r="PFV26" s="406" t="n"/>
      <c r="PFW26" s="406" t="n"/>
      <c r="PFX26" s="406" t="n"/>
      <c r="PFY26" s="406" t="n"/>
      <c r="PFZ26" s="406" t="n"/>
      <c r="PGA26" s="406" t="n"/>
      <c r="PGB26" s="406" t="n"/>
      <c r="PGC26" s="406" t="n"/>
      <c r="PGD26" s="406" t="n"/>
      <c r="PGE26" s="406" t="n"/>
      <c r="PGF26" s="406" t="n"/>
      <c r="PGG26" s="406" t="n"/>
      <c r="PGH26" s="406" t="n"/>
      <c r="PGI26" s="406" t="n"/>
      <c r="PGJ26" s="406" t="n"/>
      <c r="PGK26" s="406" t="n"/>
      <c r="PGL26" s="406" t="n"/>
      <c r="PGM26" s="406" t="n"/>
      <c r="PGN26" s="406" t="n"/>
      <c r="PGO26" s="406" t="n"/>
      <c r="PGP26" s="406" t="n"/>
      <c r="PGQ26" s="406" t="n"/>
      <c r="PGR26" s="406" t="n"/>
      <c r="PGS26" s="406" t="n"/>
      <c r="PGT26" s="406" t="n"/>
      <c r="PGU26" s="406" t="n"/>
      <c r="PGV26" s="406" t="n"/>
      <c r="PGW26" s="406" t="n"/>
      <c r="PGX26" s="406" t="n"/>
      <c r="PGY26" s="406" t="n"/>
      <c r="PGZ26" s="406" t="n"/>
      <c r="PHA26" s="406" t="n"/>
      <c r="PHB26" s="406" t="n"/>
      <c r="PHC26" s="406" t="n"/>
      <c r="PHD26" s="406" t="n"/>
      <c r="PHE26" s="406" t="n"/>
      <c r="PHF26" s="406" t="n"/>
      <c r="PHG26" s="406" t="n"/>
      <c r="PHH26" s="406" t="n"/>
      <c r="PHI26" s="406" t="n"/>
      <c r="PHJ26" s="406" t="n"/>
      <c r="PHK26" s="406" t="n"/>
      <c r="PHL26" s="406" t="n"/>
      <c r="PHM26" s="406" t="n"/>
      <c r="PHN26" s="406" t="n"/>
      <c r="PHO26" s="406" t="n"/>
      <c r="PHP26" s="406" t="n"/>
      <c r="PHQ26" s="406" t="n"/>
      <c r="PHR26" s="406" t="n"/>
      <c r="PHS26" s="406" t="n"/>
      <c r="PHT26" s="406" t="n"/>
      <c r="PHU26" s="406" t="n"/>
      <c r="PHV26" s="406" t="n"/>
      <c r="PHW26" s="406" t="n"/>
      <c r="PHX26" s="406" t="n"/>
      <c r="PHY26" s="406" t="n"/>
      <c r="PHZ26" s="406" t="n"/>
      <c r="PIA26" s="406" t="n"/>
      <c r="PIB26" s="406" t="n"/>
      <c r="PIC26" s="406" t="n"/>
      <c r="PID26" s="406" t="n"/>
      <c r="PIE26" s="406" t="n"/>
      <c r="PIF26" s="406" t="n"/>
      <c r="PIG26" s="406" t="n"/>
      <c r="PIH26" s="406" t="n"/>
      <c r="PII26" s="406" t="n"/>
      <c r="PIJ26" s="406" t="n"/>
      <c r="PIK26" s="406" t="n"/>
      <c r="PIL26" s="406" t="n"/>
      <c r="PIM26" s="406" t="n"/>
      <c r="PIN26" s="406" t="n"/>
      <c r="PIO26" s="406" t="n"/>
      <c r="PIP26" s="406" t="n"/>
      <c r="PIQ26" s="406" t="n"/>
      <c r="PIR26" s="406" t="n"/>
      <c r="PIS26" s="406" t="n"/>
      <c r="PIT26" s="406" t="n"/>
      <c r="PIU26" s="406" t="n"/>
      <c r="PIV26" s="406" t="n"/>
      <c r="PIW26" s="406" t="n"/>
      <c r="PIX26" s="406" t="n"/>
      <c r="PIY26" s="406" t="n"/>
      <c r="PIZ26" s="406" t="n"/>
      <c r="PJA26" s="406" t="n"/>
      <c r="PJB26" s="406" t="n"/>
      <c r="PJC26" s="406" t="n"/>
      <c r="PJD26" s="406" t="n"/>
      <c r="PJE26" s="406" t="n"/>
      <c r="PJF26" s="406" t="n"/>
      <c r="PJG26" s="406" t="n"/>
      <c r="PJH26" s="406" t="n"/>
      <c r="PJI26" s="406" t="n"/>
      <c r="PJJ26" s="406" t="n"/>
      <c r="PJK26" s="406" t="n"/>
      <c r="PJL26" s="406" t="n"/>
      <c r="PJM26" s="406" t="n"/>
      <c r="PJN26" s="406" t="n"/>
      <c r="PJO26" s="406" t="n"/>
      <c r="PJP26" s="406" t="n"/>
      <c r="PJQ26" s="406" t="n"/>
      <c r="PJR26" s="406" t="n"/>
      <c r="PJS26" s="406" t="n"/>
      <c r="PJT26" s="406" t="n"/>
      <c r="PJU26" s="406" t="n"/>
      <c r="PJV26" s="406" t="n"/>
      <c r="PJW26" s="406" t="n"/>
      <c r="PJX26" s="406" t="n"/>
      <c r="PJY26" s="406" t="n"/>
      <c r="PJZ26" s="406" t="n"/>
      <c r="PKA26" s="406" t="n"/>
      <c r="PKB26" s="406" t="n"/>
      <c r="PKC26" s="406" t="n"/>
      <c r="PKD26" s="406" t="n"/>
      <c r="PKE26" s="406" t="n"/>
      <c r="PKF26" s="406" t="n"/>
      <c r="PKG26" s="406" t="n"/>
      <c r="PKH26" s="406" t="n"/>
      <c r="PKI26" s="406" t="n"/>
      <c r="PKJ26" s="406" t="n"/>
      <c r="PKK26" s="406" t="n"/>
      <c r="PKL26" s="406" t="n"/>
      <c r="PKM26" s="406" t="n"/>
      <c r="PKN26" s="406" t="n"/>
      <c r="PKO26" s="406" t="n"/>
      <c r="PKP26" s="406" t="n"/>
      <c r="PKQ26" s="406" t="n"/>
      <c r="PKR26" s="406" t="n"/>
      <c r="PKS26" s="406" t="n"/>
      <c r="PKT26" s="406" t="n"/>
      <c r="PKU26" s="406" t="n"/>
      <c r="PKV26" s="406" t="n"/>
      <c r="PKW26" s="406" t="n"/>
      <c r="PKX26" s="406" t="n"/>
      <c r="PKY26" s="406" t="n"/>
      <c r="PKZ26" s="406" t="n"/>
      <c r="PLA26" s="406" t="n"/>
      <c r="PLB26" s="406" t="n"/>
      <c r="PLC26" s="406" t="n"/>
      <c r="PLD26" s="406" t="n"/>
      <c r="PLE26" s="406" t="n"/>
      <c r="PLF26" s="406" t="n"/>
      <c r="PLG26" s="406" t="n"/>
      <c r="PLH26" s="406" t="n"/>
      <c r="PLI26" s="406" t="n"/>
      <c r="PLJ26" s="406" t="n"/>
      <c r="PLK26" s="406" t="n"/>
      <c r="PLL26" s="406" t="n"/>
      <c r="PLM26" s="406" t="n"/>
      <c r="PLN26" s="406" t="n"/>
      <c r="PLO26" s="406" t="n"/>
      <c r="PLP26" s="406" t="n"/>
      <c r="PLQ26" s="406" t="n"/>
      <c r="PLR26" s="406" t="n"/>
      <c r="PLS26" s="406" t="n"/>
      <c r="PLT26" s="406" t="n"/>
      <c r="PLU26" s="406" t="n"/>
      <c r="PLV26" s="406" t="n"/>
      <c r="PLW26" s="406" t="n"/>
      <c r="PLX26" s="406" t="n"/>
      <c r="PLY26" s="406" t="n"/>
      <c r="PLZ26" s="406" t="n"/>
      <c r="PMA26" s="406" t="n"/>
      <c r="PMB26" s="406" t="n"/>
      <c r="PMC26" s="406" t="n"/>
      <c r="PMD26" s="406" t="n"/>
      <c r="PME26" s="406" t="n"/>
      <c r="PMF26" s="406" t="n"/>
      <c r="PMG26" s="406" t="n"/>
      <c r="PMH26" s="406" t="n"/>
      <c r="PMI26" s="406" t="n"/>
      <c r="PMJ26" s="406" t="n"/>
      <c r="PMK26" s="406" t="n"/>
      <c r="PML26" s="406" t="n"/>
      <c r="PMM26" s="406" t="n"/>
      <c r="PMN26" s="406" t="n"/>
      <c r="PMO26" s="406" t="n"/>
      <c r="PMP26" s="406" t="n"/>
      <c r="PMQ26" s="406" t="n"/>
      <c r="PMR26" s="406" t="n"/>
      <c r="PMS26" s="406" t="n"/>
      <c r="PMT26" s="406" t="n"/>
      <c r="PMU26" s="406" t="n"/>
      <c r="PMV26" s="406" t="n"/>
      <c r="PMW26" s="406" t="n"/>
      <c r="PMX26" s="406" t="n"/>
      <c r="PMY26" s="406" t="n"/>
      <c r="PMZ26" s="406" t="n"/>
      <c r="PNA26" s="406" t="n"/>
      <c r="PNB26" s="406" t="n"/>
      <c r="PNC26" s="406" t="n"/>
      <c r="PND26" s="406" t="n"/>
      <c r="PNE26" s="406" t="n"/>
      <c r="PNF26" s="406" t="n"/>
      <c r="PNG26" s="406" t="n"/>
      <c r="PNH26" s="406" t="n"/>
      <c r="PNI26" s="406" t="n"/>
      <c r="PNJ26" s="406" t="n"/>
      <c r="PNK26" s="406" t="n"/>
      <c r="PNL26" s="406" t="n"/>
      <c r="PNM26" s="406" t="n"/>
      <c r="PNN26" s="406" t="n"/>
      <c r="PNO26" s="406" t="n"/>
      <c r="PNP26" s="406" t="n"/>
      <c r="PNQ26" s="406" t="n"/>
      <c r="PNR26" s="406" t="n"/>
      <c r="PNS26" s="406" t="n"/>
      <c r="PNT26" s="406" t="n"/>
      <c r="PNU26" s="406" t="n"/>
      <c r="PNV26" s="406" t="n"/>
      <c r="PNW26" s="406" t="n"/>
      <c r="PNX26" s="406" t="n"/>
      <c r="PNY26" s="406" t="n"/>
      <c r="PNZ26" s="406" t="n"/>
      <c r="POA26" s="406" t="n"/>
      <c r="POB26" s="406" t="n"/>
      <c r="POC26" s="406" t="n"/>
      <c r="POD26" s="406" t="n"/>
      <c r="POE26" s="406" t="n"/>
      <c r="POF26" s="406" t="n"/>
      <c r="POG26" s="406" t="n"/>
      <c r="POH26" s="406" t="n"/>
      <c r="POI26" s="406" t="n"/>
      <c r="POJ26" s="406" t="n"/>
      <c r="POK26" s="406" t="n"/>
      <c r="POL26" s="406" t="n"/>
      <c r="POM26" s="406" t="n"/>
      <c r="PON26" s="406" t="n"/>
      <c r="POO26" s="406" t="n"/>
      <c r="POP26" s="406" t="n"/>
      <c r="POQ26" s="406" t="n"/>
      <c r="POR26" s="406" t="n"/>
      <c r="POS26" s="406" t="n"/>
      <c r="POT26" s="406" t="n"/>
      <c r="POU26" s="406" t="n"/>
      <c r="POV26" s="406" t="n"/>
      <c r="POW26" s="406" t="n"/>
      <c r="POX26" s="406" t="n"/>
      <c r="POY26" s="406" t="n"/>
      <c r="POZ26" s="406" t="n"/>
      <c r="PPA26" s="406" t="n"/>
      <c r="PPB26" s="406" t="n"/>
      <c r="PPC26" s="406" t="n"/>
      <c r="PPD26" s="406" t="n"/>
      <c r="PPE26" s="406" t="n"/>
      <c r="PPF26" s="406" t="n"/>
      <c r="PPG26" s="406" t="n"/>
      <c r="PPH26" s="406" t="n"/>
      <c r="PPI26" s="406" t="n"/>
      <c r="PPJ26" s="406" t="n"/>
      <c r="PPK26" s="406" t="n"/>
      <c r="PPL26" s="406" t="n"/>
      <c r="PPM26" s="406" t="n"/>
      <c r="PPN26" s="406" t="n"/>
      <c r="PPO26" s="406" t="n"/>
      <c r="PPP26" s="406" t="n"/>
      <c r="PPQ26" s="406" t="n"/>
      <c r="PPR26" s="406" t="n"/>
      <c r="PPS26" s="406" t="n"/>
      <c r="PPT26" s="406" t="n"/>
      <c r="PPU26" s="406" t="n"/>
      <c r="PPV26" s="406" t="n"/>
      <c r="PPW26" s="406" t="n"/>
      <c r="PPX26" s="406" t="n"/>
      <c r="PPY26" s="406" t="n"/>
      <c r="PPZ26" s="406" t="n"/>
      <c r="PQA26" s="406" t="n"/>
      <c r="PQB26" s="406" t="n"/>
      <c r="PQC26" s="406" t="n"/>
      <c r="PQD26" s="406" t="n"/>
      <c r="PQE26" s="406" t="n"/>
      <c r="PQF26" s="406" t="n"/>
      <c r="PQG26" s="406" t="n"/>
      <c r="PQH26" s="406" t="n"/>
      <c r="PQI26" s="406" t="n"/>
      <c r="PQJ26" s="406" t="n"/>
      <c r="PQK26" s="406" t="n"/>
      <c r="PQL26" s="406" t="n"/>
      <c r="PQM26" s="406" t="n"/>
      <c r="PQN26" s="406" t="n"/>
      <c r="PQO26" s="406" t="n"/>
      <c r="PQP26" s="406" t="n"/>
      <c r="PQQ26" s="406" t="n"/>
      <c r="PQR26" s="406" t="n"/>
      <c r="PQS26" s="406" t="n"/>
      <c r="PQT26" s="406" t="n"/>
      <c r="PQU26" s="406" t="n"/>
      <c r="PQV26" s="406" t="n"/>
      <c r="PQW26" s="406" t="n"/>
      <c r="PQX26" s="406" t="n"/>
      <c r="PQY26" s="406" t="n"/>
      <c r="PQZ26" s="406" t="n"/>
      <c r="PRA26" s="406" t="n"/>
      <c r="PRB26" s="406" t="n"/>
      <c r="PRC26" s="406" t="n"/>
      <c r="PRD26" s="406" t="n"/>
      <c r="PRE26" s="406" t="n"/>
      <c r="PRF26" s="406" t="n"/>
      <c r="PRG26" s="406" t="n"/>
      <c r="PRH26" s="406" t="n"/>
      <c r="PRI26" s="406" t="n"/>
      <c r="PRJ26" s="406" t="n"/>
      <c r="PRK26" s="406" t="n"/>
      <c r="PRL26" s="406" t="n"/>
      <c r="PRM26" s="406" t="n"/>
      <c r="PRN26" s="406" t="n"/>
      <c r="PRO26" s="406" t="n"/>
      <c r="PRP26" s="406" t="n"/>
      <c r="PRQ26" s="406" t="n"/>
      <c r="PRR26" s="406" t="n"/>
      <c r="PRS26" s="406" t="n"/>
      <c r="PRT26" s="406" t="n"/>
      <c r="PRU26" s="406" t="n"/>
      <c r="PRV26" s="406" t="n"/>
      <c r="PRW26" s="406" t="n"/>
      <c r="PRX26" s="406" t="n"/>
      <c r="PRY26" s="406" t="n"/>
      <c r="PRZ26" s="406" t="n"/>
      <c r="PSA26" s="406" t="n"/>
      <c r="PSB26" s="406" t="n"/>
      <c r="PSC26" s="406" t="n"/>
      <c r="PSD26" s="406" t="n"/>
      <c r="PSE26" s="406" t="n"/>
      <c r="PSF26" s="406" t="n"/>
      <c r="PSG26" s="406" t="n"/>
      <c r="PSH26" s="406" t="n"/>
      <c r="PSI26" s="406" t="n"/>
      <c r="PSJ26" s="406" t="n"/>
      <c r="PSK26" s="406" t="n"/>
      <c r="PSL26" s="406" t="n"/>
      <c r="PSM26" s="406" t="n"/>
      <c r="PSN26" s="406" t="n"/>
      <c r="PSO26" s="406" t="n"/>
      <c r="PSP26" s="406" t="n"/>
      <c r="PSQ26" s="406" t="n"/>
      <c r="PSR26" s="406" t="n"/>
      <c r="PSS26" s="406" t="n"/>
      <c r="PST26" s="406" t="n"/>
      <c r="PSU26" s="406" t="n"/>
      <c r="PSV26" s="406" t="n"/>
      <c r="PSW26" s="406" t="n"/>
      <c r="PSX26" s="406" t="n"/>
      <c r="PSY26" s="406" t="n"/>
      <c r="PSZ26" s="406" t="n"/>
      <c r="PTA26" s="406" t="n"/>
      <c r="PTB26" s="406" t="n"/>
      <c r="PTC26" s="406" t="n"/>
      <c r="PTD26" s="406" t="n"/>
      <c r="PTE26" s="406" t="n"/>
      <c r="PTF26" s="406" t="n"/>
      <c r="PTG26" s="406" t="n"/>
      <c r="PTH26" s="406" t="n"/>
      <c r="PTI26" s="406" t="n"/>
      <c r="PTJ26" s="406" t="n"/>
      <c r="PTK26" s="406" t="n"/>
      <c r="PTL26" s="406" t="n"/>
      <c r="PTM26" s="406" t="n"/>
      <c r="PTN26" s="406" t="n"/>
      <c r="PTO26" s="406" t="n"/>
      <c r="PTP26" s="406" t="n"/>
      <c r="PTQ26" s="406" t="n"/>
      <c r="PTR26" s="406" t="n"/>
      <c r="PTS26" s="406" t="n"/>
      <c r="PTT26" s="406" t="n"/>
      <c r="PTU26" s="406" t="n"/>
      <c r="PTV26" s="406" t="n"/>
      <c r="PTW26" s="406" t="n"/>
      <c r="PTX26" s="406" t="n"/>
      <c r="PTY26" s="406" t="n"/>
      <c r="PTZ26" s="406" t="n"/>
      <c r="PUA26" s="406" t="n"/>
      <c r="PUB26" s="406" t="n"/>
      <c r="PUC26" s="406" t="n"/>
      <c r="PUD26" s="406" t="n"/>
      <c r="PUE26" s="406" t="n"/>
      <c r="PUF26" s="406" t="n"/>
      <c r="PUG26" s="406" t="n"/>
      <c r="PUH26" s="406" t="n"/>
      <c r="PUI26" s="406" t="n"/>
      <c r="PUJ26" s="406" t="n"/>
      <c r="PUK26" s="406" t="n"/>
      <c r="PUL26" s="406" t="n"/>
      <c r="PUM26" s="406" t="n"/>
      <c r="PUN26" s="406" t="n"/>
      <c r="PUO26" s="406" t="n"/>
      <c r="PUP26" s="406" t="n"/>
      <c r="PUQ26" s="406" t="n"/>
      <c r="PUR26" s="406" t="n"/>
      <c r="PUS26" s="406" t="n"/>
      <c r="PUT26" s="406" t="n"/>
      <c r="PUU26" s="406" t="n"/>
      <c r="PUV26" s="406" t="n"/>
      <c r="PUW26" s="406" t="n"/>
      <c r="PUX26" s="406" t="n"/>
      <c r="PUY26" s="406" t="n"/>
      <c r="PUZ26" s="406" t="n"/>
      <c r="PVA26" s="406" t="n"/>
      <c r="PVB26" s="406" t="n"/>
      <c r="PVC26" s="406" t="n"/>
      <c r="PVD26" s="406" t="n"/>
      <c r="PVE26" s="406" t="n"/>
      <c r="PVF26" s="406" t="n"/>
      <c r="PVG26" s="406" t="n"/>
      <c r="PVH26" s="406" t="n"/>
      <c r="PVI26" s="406" t="n"/>
      <c r="PVJ26" s="406" t="n"/>
      <c r="PVK26" s="406" t="n"/>
      <c r="PVL26" s="406" t="n"/>
      <c r="PVM26" s="406" t="n"/>
      <c r="PVN26" s="406" t="n"/>
      <c r="PVO26" s="406" t="n"/>
      <c r="PVP26" s="406" t="n"/>
      <c r="PVQ26" s="406" t="n"/>
      <c r="PVR26" s="406" t="n"/>
      <c r="PVS26" s="406" t="n"/>
      <c r="PVT26" s="406" t="n"/>
      <c r="PVU26" s="406" t="n"/>
      <c r="PVV26" s="406" t="n"/>
      <c r="PVW26" s="406" t="n"/>
      <c r="PVX26" s="406" t="n"/>
      <c r="PVY26" s="406" t="n"/>
      <c r="PVZ26" s="406" t="n"/>
      <c r="PWA26" s="406" t="n"/>
      <c r="PWB26" s="406" t="n"/>
      <c r="PWC26" s="406" t="n"/>
      <c r="PWD26" s="406" t="n"/>
      <c r="PWE26" s="406" t="n"/>
      <c r="PWF26" s="406" t="n"/>
      <c r="PWG26" s="406" t="n"/>
      <c r="PWH26" s="406" t="n"/>
      <c r="PWI26" s="406" t="n"/>
      <c r="PWJ26" s="406" t="n"/>
      <c r="PWK26" s="406" t="n"/>
      <c r="PWL26" s="406" t="n"/>
      <c r="PWM26" s="406" t="n"/>
      <c r="PWN26" s="406" t="n"/>
      <c r="PWO26" s="406" t="n"/>
      <c r="PWP26" s="406" t="n"/>
      <c r="PWQ26" s="406" t="n"/>
      <c r="PWR26" s="406" t="n"/>
      <c r="PWS26" s="406" t="n"/>
      <c r="PWT26" s="406" t="n"/>
      <c r="PWU26" s="406" t="n"/>
      <c r="PWV26" s="406" t="n"/>
      <c r="PWW26" s="406" t="n"/>
      <c r="PWX26" s="406" t="n"/>
      <c r="PWY26" s="406" t="n"/>
      <c r="PWZ26" s="406" t="n"/>
      <c r="PXA26" s="406" t="n"/>
      <c r="PXB26" s="406" t="n"/>
      <c r="PXC26" s="406" t="n"/>
      <c r="PXD26" s="406" t="n"/>
      <c r="PXE26" s="406" t="n"/>
      <c r="PXF26" s="406" t="n"/>
      <c r="PXG26" s="406" t="n"/>
      <c r="PXH26" s="406" t="n"/>
      <c r="PXI26" s="406" t="n"/>
      <c r="PXJ26" s="406" t="n"/>
      <c r="PXK26" s="406" t="n"/>
      <c r="PXL26" s="406" t="n"/>
      <c r="PXM26" s="406" t="n"/>
      <c r="PXN26" s="406" t="n"/>
      <c r="PXO26" s="406" t="n"/>
      <c r="PXP26" s="406" t="n"/>
      <c r="PXQ26" s="406" t="n"/>
      <c r="PXR26" s="406" t="n"/>
      <c r="PXS26" s="406" t="n"/>
      <c r="PXT26" s="406" t="n"/>
      <c r="PXU26" s="406" t="n"/>
      <c r="PXV26" s="406" t="n"/>
      <c r="PXW26" s="406" t="n"/>
      <c r="PXX26" s="406" t="n"/>
      <c r="PXY26" s="406" t="n"/>
      <c r="PXZ26" s="406" t="n"/>
      <c r="PYA26" s="406" t="n"/>
      <c r="PYB26" s="406" t="n"/>
      <c r="PYC26" s="406" t="n"/>
      <c r="PYD26" s="406" t="n"/>
      <c r="PYE26" s="406" t="n"/>
      <c r="PYF26" s="406" t="n"/>
      <c r="PYG26" s="406" t="n"/>
      <c r="PYH26" s="406" t="n"/>
      <c r="PYI26" s="406" t="n"/>
      <c r="PYJ26" s="406" t="n"/>
      <c r="PYK26" s="406" t="n"/>
      <c r="PYL26" s="406" t="n"/>
      <c r="PYM26" s="406" t="n"/>
      <c r="PYN26" s="406" t="n"/>
      <c r="PYO26" s="406" t="n"/>
      <c r="PYP26" s="406" t="n"/>
      <c r="PYQ26" s="406" t="n"/>
      <c r="PYR26" s="406" t="n"/>
      <c r="PYS26" s="406" t="n"/>
      <c r="PYT26" s="406" t="n"/>
      <c r="PYU26" s="406" t="n"/>
      <c r="PYV26" s="406" t="n"/>
      <c r="PYW26" s="406" t="n"/>
      <c r="PYX26" s="406" t="n"/>
      <c r="PYY26" s="406" t="n"/>
      <c r="PYZ26" s="406" t="n"/>
      <c r="PZA26" s="406" t="n"/>
      <c r="PZB26" s="406" t="n"/>
      <c r="PZC26" s="406" t="n"/>
      <c r="PZD26" s="406" t="n"/>
      <c r="PZE26" s="406" t="n"/>
      <c r="PZF26" s="406" t="n"/>
      <c r="PZG26" s="406" t="n"/>
      <c r="PZH26" s="406" t="n"/>
      <c r="PZI26" s="406" t="n"/>
      <c r="PZJ26" s="406" t="n"/>
      <c r="PZK26" s="406" t="n"/>
      <c r="PZL26" s="406" t="n"/>
      <c r="PZM26" s="406" t="n"/>
      <c r="PZN26" s="406" t="n"/>
      <c r="PZO26" s="406" t="n"/>
      <c r="PZP26" s="406" t="n"/>
      <c r="PZQ26" s="406" t="n"/>
      <c r="PZR26" s="406" t="n"/>
      <c r="PZS26" s="406" t="n"/>
      <c r="PZT26" s="406" t="n"/>
      <c r="PZU26" s="406" t="n"/>
      <c r="PZV26" s="406" t="n"/>
      <c r="PZW26" s="406" t="n"/>
      <c r="PZX26" s="406" t="n"/>
      <c r="PZY26" s="406" t="n"/>
      <c r="PZZ26" s="406" t="n"/>
      <c r="QAA26" s="406" t="n"/>
      <c r="QAB26" s="406" t="n"/>
      <c r="QAC26" s="406" t="n"/>
      <c r="QAD26" s="406" t="n"/>
      <c r="QAE26" s="406" t="n"/>
      <c r="QAF26" s="406" t="n"/>
      <c r="QAG26" s="406" t="n"/>
      <c r="QAH26" s="406" t="n"/>
      <c r="QAI26" s="406" t="n"/>
      <c r="QAJ26" s="406" t="n"/>
      <c r="QAK26" s="406" t="n"/>
      <c r="QAL26" s="406" t="n"/>
      <c r="QAM26" s="406" t="n"/>
      <c r="QAN26" s="406" t="n"/>
      <c r="QAO26" s="406" t="n"/>
      <c r="QAP26" s="406" t="n"/>
      <c r="QAQ26" s="406" t="n"/>
      <c r="QAR26" s="406" t="n"/>
      <c r="QAS26" s="406" t="n"/>
      <c r="QAT26" s="406" t="n"/>
      <c r="QAU26" s="406" t="n"/>
      <c r="QAV26" s="406" t="n"/>
      <c r="QAW26" s="406" t="n"/>
      <c r="QAX26" s="406" t="n"/>
      <c r="QAY26" s="406" t="n"/>
      <c r="QAZ26" s="406" t="n"/>
      <c r="QBA26" s="406" t="n"/>
      <c r="QBB26" s="406" t="n"/>
      <c r="QBC26" s="406" t="n"/>
      <c r="QBD26" s="406" t="n"/>
      <c r="QBE26" s="406" t="n"/>
      <c r="QBF26" s="406" t="n"/>
      <c r="QBG26" s="406" t="n"/>
      <c r="QBH26" s="406" t="n"/>
      <c r="QBI26" s="406" t="n"/>
      <c r="QBJ26" s="406" t="n"/>
      <c r="QBK26" s="406" t="n"/>
      <c r="QBL26" s="406" t="n"/>
      <c r="QBM26" s="406" t="n"/>
      <c r="QBN26" s="406" t="n"/>
      <c r="QBO26" s="406" t="n"/>
      <c r="QBP26" s="406" t="n"/>
      <c r="QBQ26" s="406" t="n"/>
      <c r="QBR26" s="406" t="n"/>
      <c r="QBS26" s="406" t="n"/>
      <c r="QBT26" s="406" t="n"/>
      <c r="QBU26" s="406" t="n"/>
      <c r="QBV26" s="406" t="n"/>
      <c r="QBW26" s="406" t="n"/>
      <c r="QBX26" s="406" t="n"/>
      <c r="QBY26" s="406" t="n"/>
      <c r="QBZ26" s="406" t="n"/>
      <c r="QCA26" s="406" t="n"/>
      <c r="QCB26" s="406" t="n"/>
      <c r="QCC26" s="406" t="n"/>
      <c r="QCD26" s="406" t="n"/>
      <c r="QCE26" s="406" t="n"/>
      <c r="QCF26" s="406" t="n"/>
      <c r="QCG26" s="406" t="n"/>
      <c r="QCH26" s="406" t="n"/>
      <c r="QCI26" s="406" t="n"/>
      <c r="QCJ26" s="406" t="n"/>
      <c r="QCK26" s="406" t="n"/>
      <c r="QCL26" s="406" t="n"/>
      <c r="QCM26" s="406" t="n"/>
      <c r="QCN26" s="406" t="n"/>
      <c r="QCO26" s="406" t="n"/>
      <c r="QCP26" s="406" t="n"/>
      <c r="QCQ26" s="406" t="n"/>
      <c r="QCR26" s="406" t="n"/>
      <c r="QCS26" s="406" t="n"/>
      <c r="QCT26" s="406" t="n"/>
      <c r="QCU26" s="406" t="n"/>
      <c r="QCV26" s="406" t="n"/>
      <c r="QCW26" s="406" t="n"/>
      <c r="QCX26" s="406" t="n"/>
      <c r="QCY26" s="406" t="n"/>
      <c r="QCZ26" s="406" t="n"/>
      <c r="QDA26" s="406" t="n"/>
      <c r="QDB26" s="406" t="n"/>
      <c r="QDC26" s="406" t="n"/>
      <c r="QDD26" s="406" t="n"/>
      <c r="QDE26" s="406" t="n"/>
      <c r="QDF26" s="406" t="n"/>
      <c r="QDG26" s="406" t="n"/>
      <c r="QDH26" s="406" t="n"/>
      <c r="QDI26" s="406" t="n"/>
      <c r="QDJ26" s="406" t="n"/>
      <c r="QDK26" s="406" t="n"/>
      <c r="QDL26" s="406" t="n"/>
      <c r="QDM26" s="406" t="n"/>
      <c r="QDN26" s="406" t="n"/>
      <c r="QDO26" s="406" t="n"/>
      <c r="QDP26" s="406" t="n"/>
      <c r="QDQ26" s="406" t="n"/>
      <c r="QDR26" s="406" t="n"/>
      <c r="QDS26" s="406" t="n"/>
      <c r="QDT26" s="406" t="n"/>
      <c r="QDU26" s="406" t="n"/>
      <c r="QDV26" s="406" t="n"/>
      <c r="QDW26" s="406" t="n"/>
      <c r="QDX26" s="406" t="n"/>
      <c r="QDY26" s="406" t="n"/>
      <c r="QDZ26" s="406" t="n"/>
      <c r="QEA26" s="406" t="n"/>
      <c r="QEB26" s="406" t="n"/>
      <c r="QEC26" s="406" t="n"/>
      <c r="QED26" s="406" t="n"/>
      <c r="QEE26" s="406" t="n"/>
      <c r="QEF26" s="406" t="n"/>
      <c r="QEG26" s="406" t="n"/>
      <c r="QEH26" s="406" t="n"/>
      <c r="QEI26" s="406" t="n"/>
      <c r="QEJ26" s="406" t="n"/>
      <c r="QEK26" s="406" t="n"/>
      <c r="QEL26" s="406" t="n"/>
      <c r="QEM26" s="406" t="n"/>
      <c r="QEN26" s="406" t="n"/>
      <c r="QEO26" s="406" t="n"/>
      <c r="QEP26" s="406" t="n"/>
      <c r="QEQ26" s="406" t="n"/>
      <c r="QER26" s="406" t="n"/>
      <c r="QES26" s="406" t="n"/>
      <c r="QET26" s="406" t="n"/>
      <c r="QEU26" s="406" t="n"/>
      <c r="QEV26" s="406" t="n"/>
      <c r="QEW26" s="406" t="n"/>
      <c r="QEX26" s="406" t="n"/>
      <c r="QEY26" s="406" t="n"/>
      <c r="QEZ26" s="406" t="n"/>
      <c r="QFA26" s="406" t="n"/>
      <c r="QFB26" s="406" t="n"/>
      <c r="QFC26" s="406" t="n"/>
      <c r="QFD26" s="406" t="n"/>
      <c r="QFE26" s="406" t="n"/>
      <c r="QFF26" s="406" t="n"/>
      <c r="QFG26" s="406" t="n"/>
      <c r="QFH26" s="406" t="n"/>
      <c r="QFI26" s="406" t="n"/>
      <c r="QFJ26" s="406" t="n"/>
      <c r="QFK26" s="406" t="n"/>
      <c r="QFL26" s="406" t="n"/>
      <c r="QFM26" s="406" t="n"/>
      <c r="QFN26" s="406" t="n"/>
      <c r="QFO26" s="406" t="n"/>
      <c r="QFP26" s="406" t="n"/>
      <c r="QFQ26" s="406" t="n"/>
      <c r="QFR26" s="406" t="n"/>
      <c r="QFS26" s="406" t="n"/>
      <c r="QFT26" s="406" t="n"/>
      <c r="QFU26" s="406" t="n"/>
      <c r="QFV26" s="406" t="n"/>
      <c r="QFW26" s="406" t="n"/>
      <c r="QFX26" s="406" t="n"/>
      <c r="QFY26" s="406" t="n"/>
      <c r="QFZ26" s="406" t="n"/>
      <c r="QGA26" s="406" t="n"/>
      <c r="QGB26" s="406" t="n"/>
      <c r="QGC26" s="406" t="n"/>
      <c r="QGD26" s="406" t="n"/>
      <c r="QGE26" s="406" t="n"/>
      <c r="QGF26" s="406" t="n"/>
      <c r="QGG26" s="406" t="n"/>
      <c r="QGH26" s="406" t="n"/>
      <c r="QGI26" s="406" t="n"/>
      <c r="QGJ26" s="406" t="n"/>
      <c r="QGK26" s="406" t="n"/>
      <c r="QGL26" s="406" t="n"/>
      <c r="QGM26" s="406" t="n"/>
      <c r="QGN26" s="406" t="n"/>
      <c r="QGO26" s="406" t="n"/>
      <c r="QGP26" s="406" t="n"/>
      <c r="QGQ26" s="406" t="n"/>
      <c r="QGR26" s="406" t="n"/>
      <c r="QGS26" s="406" t="n"/>
      <c r="QGT26" s="406" t="n"/>
      <c r="QGU26" s="406" t="n"/>
      <c r="QGV26" s="406" t="n"/>
      <c r="QGW26" s="406" t="n"/>
      <c r="QGX26" s="406" t="n"/>
      <c r="QGY26" s="406" t="n"/>
      <c r="QGZ26" s="406" t="n"/>
      <c r="QHA26" s="406" t="n"/>
      <c r="QHB26" s="406" t="n"/>
      <c r="QHC26" s="406" t="n"/>
      <c r="QHD26" s="406" t="n"/>
      <c r="QHE26" s="406" t="n"/>
      <c r="QHF26" s="406" t="n"/>
      <c r="QHG26" s="406" t="n"/>
      <c r="QHH26" s="406" t="n"/>
      <c r="QHI26" s="406" t="n"/>
      <c r="QHJ26" s="406" t="n"/>
      <c r="QHK26" s="406" t="n"/>
      <c r="QHL26" s="406" t="n"/>
      <c r="QHM26" s="406" t="n"/>
      <c r="QHN26" s="406" t="n"/>
      <c r="QHO26" s="406" t="n"/>
      <c r="QHP26" s="406" t="n"/>
      <c r="QHQ26" s="406" t="n"/>
      <c r="QHR26" s="406" t="n"/>
      <c r="QHS26" s="406" t="n"/>
      <c r="QHT26" s="406" t="n"/>
      <c r="QHU26" s="406" t="n"/>
      <c r="QHV26" s="406" t="n"/>
      <c r="QHW26" s="406" t="n"/>
      <c r="QHX26" s="406" t="n"/>
      <c r="QHY26" s="406" t="n"/>
      <c r="QHZ26" s="406" t="n"/>
      <c r="QIA26" s="406" t="n"/>
      <c r="QIB26" s="406" t="n"/>
      <c r="QIC26" s="406" t="n"/>
      <c r="QID26" s="406" t="n"/>
      <c r="QIE26" s="406" t="n"/>
      <c r="QIF26" s="406" t="n"/>
      <c r="QIG26" s="406" t="n"/>
      <c r="QIH26" s="406" t="n"/>
      <c r="QII26" s="406" t="n"/>
      <c r="QIJ26" s="406" t="n"/>
      <c r="QIK26" s="406" t="n"/>
      <c r="QIL26" s="406" t="n"/>
      <c r="QIM26" s="406" t="n"/>
      <c r="QIN26" s="406" t="n"/>
      <c r="QIO26" s="406" t="n"/>
      <c r="QIP26" s="406" t="n"/>
      <c r="QIQ26" s="406" t="n"/>
      <c r="QIR26" s="406" t="n"/>
      <c r="QIS26" s="406" t="n"/>
      <c r="QIT26" s="406" t="n"/>
      <c r="QIU26" s="406" t="n"/>
      <c r="QIV26" s="406" t="n"/>
      <c r="QIW26" s="406" t="n"/>
      <c r="QIX26" s="406" t="n"/>
      <c r="QIY26" s="406" t="n"/>
      <c r="QIZ26" s="406" t="n"/>
      <c r="QJA26" s="406" t="n"/>
      <c r="QJB26" s="406" t="n"/>
      <c r="QJC26" s="406" t="n"/>
      <c r="QJD26" s="406" t="n"/>
      <c r="QJE26" s="406" t="n"/>
      <c r="QJF26" s="406" t="n"/>
      <c r="QJG26" s="406" t="n"/>
      <c r="QJH26" s="406" t="n"/>
      <c r="QJI26" s="406" t="n"/>
      <c r="QJJ26" s="406" t="n"/>
      <c r="QJK26" s="406" t="n"/>
      <c r="QJL26" s="406" t="n"/>
      <c r="QJM26" s="406" t="n"/>
      <c r="QJN26" s="406" t="n"/>
      <c r="QJO26" s="406" t="n"/>
      <c r="QJP26" s="406" t="n"/>
      <c r="QJQ26" s="406" t="n"/>
      <c r="QJR26" s="406" t="n"/>
      <c r="QJS26" s="406" t="n"/>
      <c r="QJT26" s="406" t="n"/>
      <c r="QJU26" s="406" t="n"/>
      <c r="QJV26" s="406" t="n"/>
      <c r="QJW26" s="406" t="n"/>
      <c r="QJX26" s="406" t="n"/>
      <c r="QJY26" s="406" t="n"/>
      <c r="QJZ26" s="406" t="n"/>
      <c r="QKA26" s="406" t="n"/>
      <c r="QKB26" s="406" t="n"/>
      <c r="QKC26" s="406" t="n"/>
      <c r="QKD26" s="406" t="n"/>
      <c r="QKE26" s="406" t="n"/>
      <c r="QKF26" s="406" t="n"/>
      <c r="QKG26" s="406" t="n"/>
      <c r="QKH26" s="406" t="n"/>
      <c r="QKI26" s="406" t="n"/>
      <c r="QKJ26" s="406" t="n"/>
      <c r="QKK26" s="406" t="n"/>
      <c r="QKL26" s="406" t="n"/>
      <c r="QKM26" s="406" t="n"/>
      <c r="QKN26" s="406" t="n"/>
      <c r="QKO26" s="406" t="n"/>
      <c r="QKP26" s="406" t="n"/>
      <c r="QKQ26" s="406" t="n"/>
      <c r="QKR26" s="406" t="n"/>
      <c r="QKS26" s="406" t="n"/>
      <c r="QKT26" s="406" t="n"/>
      <c r="QKU26" s="406" t="n"/>
      <c r="QKV26" s="406" t="n"/>
      <c r="QKW26" s="406" t="n"/>
      <c r="QKX26" s="406" t="n"/>
      <c r="QKY26" s="406" t="n"/>
      <c r="QKZ26" s="406" t="n"/>
      <c r="QLA26" s="406" t="n"/>
      <c r="QLB26" s="406" t="n"/>
      <c r="QLC26" s="406" t="n"/>
      <c r="QLD26" s="406" t="n"/>
      <c r="QLE26" s="406" t="n"/>
      <c r="QLF26" s="406" t="n"/>
      <c r="QLG26" s="406" t="n"/>
      <c r="QLH26" s="406" t="n"/>
      <c r="QLI26" s="406" t="n"/>
      <c r="QLJ26" s="406" t="n"/>
      <c r="QLK26" s="406" t="n"/>
      <c r="QLL26" s="406" t="n"/>
      <c r="QLM26" s="406" t="n"/>
      <c r="QLN26" s="406" t="n"/>
      <c r="QLO26" s="406" t="n"/>
      <c r="QLP26" s="406" t="n"/>
      <c r="QLQ26" s="406" t="n"/>
      <c r="QLR26" s="406" t="n"/>
      <c r="QLS26" s="406" t="n"/>
      <c r="QLT26" s="406" t="n"/>
      <c r="QLU26" s="406" t="n"/>
      <c r="QLV26" s="406" t="n"/>
      <c r="QLW26" s="406" t="n"/>
      <c r="QLX26" s="406" t="n"/>
      <c r="QLY26" s="406" t="n"/>
      <c r="QLZ26" s="406" t="n"/>
      <c r="QMA26" s="406" t="n"/>
      <c r="QMB26" s="406" t="n"/>
      <c r="QMC26" s="406" t="n"/>
      <c r="QMD26" s="406" t="n"/>
      <c r="QME26" s="406" t="n"/>
      <c r="QMF26" s="406" t="n"/>
      <c r="QMG26" s="406" t="n"/>
      <c r="QMH26" s="406" t="n"/>
      <c r="QMI26" s="406" t="n"/>
      <c r="QMJ26" s="406" t="n"/>
      <c r="QMK26" s="406" t="n"/>
      <c r="QML26" s="406" t="n"/>
      <c r="QMM26" s="406" t="n"/>
      <c r="QMN26" s="406" t="n"/>
      <c r="QMO26" s="406" t="n"/>
      <c r="QMP26" s="406" t="n"/>
      <c r="QMQ26" s="406" t="n"/>
      <c r="QMR26" s="406" t="n"/>
      <c r="QMS26" s="406" t="n"/>
      <c r="QMT26" s="406" t="n"/>
      <c r="QMU26" s="406" t="n"/>
      <c r="QMV26" s="406" t="n"/>
      <c r="QMW26" s="406" t="n"/>
      <c r="QMX26" s="406" t="n"/>
      <c r="QMY26" s="406" t="n"/>
      <c r="QMZ26" s="406" t="n"/>
      <c r="QNA26" s="406" t="n"/>
      <c r="QNB26" s="406" t="n"/>
      <c r="QNC26" s="406" t="n"/>
      <c r="QND26" s="406" t="n"/>
      <c r="QNE26" s="406" t="n"/>
      <c r="QNF26" s="406" t="n"/>
      <c r="QNG26" s="406" t="n"/>
      <c r="QNH26" s="406" t="n"/>
      <c r="QNI26" s="406" t="n"/>
      <c r="QNJ26" s="406" t="n"/>
      <c r="QNK26" s="406" t="n"/>
      <c r="QNL26" s="406" t="n"/>
      <c r="QNM26" s="406" t="n"/>
      <c r="QNN26" s="406" t="n"/>
      <c r="QNO26" s="406" t="n"/>
      <c r="QNP26" s="406" t="n"/>
      <c r="QNQ26" s="406" t="n"/>
      <c r="QNR26" s="406" t="n"/>
      <c r="QNS26" s="406" t="n"/>
      <c r="QNT26" s="406" t="n"/>
      <c r="QNU26" s="406" t="n"/>
      <c r="QNV26" s="406" t="n"/>
      <c r="QNW26" s="406" t="n"/>
      <c r="QNX26" s="406" t="n"/>
      <c r="QNY26" s="406" t="n"/>
      <c r="QNZ26" s="406" t="n"/>
      <c r="QOA26" s="406" t="n"/>
      <c r="QOB26" s="406" t="n"/>
      <c r="QOC26" s="406" t="n"/>
      <c r="QOD26" s="406" t="n"/>
      <c r="QOE26" s="406" t="n"/>
      <c r="QOF26" s="406" t="n"/>
      <c r="QOG26" s="406" t="n"/>
      <c r="QOH26" s="406" t="n"/>
      <c r="QOI26" s="406" t="n"/>
      <c r="QOJ26" s="406" t="n"/>
      <c r="QOK26" s="406" t="n"/>
      <c r="QOL26" s="406" t="n"/>
      <c r="QOM26" s="406" t="n"/>
      <c r="QON26" s="406" t="n"/>
      <c r="QOO26" s="406" t="n"/>
      <c r="QOP26" s="406" t="n"/>
      <c r="QOQ26" s="406" t="n"/>
      <c r="QOR26" s="406" t="n"/>
      <c r="QOS26" s="406" t="n"/>
      <c r="QOT26" s="406" t="n"/>
      <c r="QOU26" s="406" t="n"/>
      <c r="QOV26" s="406" t="n"/>
      <c r="QOW26" s="406" t="n"/>
      <c r="QOX26" s="406" t="n"/>
      <c r="QOY26" s="406" t="n"/>
      <c r="QOZ26" s="406" t="n"/>
      <c r="QPA26" s="406" t="n"/>
      <c r="QPB26" s="406" t="n"/>
      <c r="QPC26" s="406" t="n"/>
      <c r="QPD26" s="406" t="n"/>
      <c r="QPE26" s="406" t="n"/>
      <c r="QPF26" s="406" t="n"/>
      <c r="QPG26" s="406" t="n"/>
      <c r="QPH26" s="406" t="n"/>
      <c r="QPI26" s="406" t="n"/>
      <c r="QPJ26" s="406" t="n"/>
      <c r="QPK26" s="406" t="n"/>
      <c r="QPL26" s="406" t="n"/>
      <c r="QPM26" s="406" t="n"/>
      <c r="QPN26" s="406" t="n"/>
      <c r="QPO26" s="406" t="n"/>
      <c r="QPP26" s="406" t="n"/>
      <c r="QPQ26" s="406" t="n"/>
      <c r="QPR26" s="406" t="n"/>
      <c r="QPS26" s="406" t="n"/>
      <c r="QPT26" s="406" t="n"/>
      <c r="QPU26" s="406" t="n"/>
      <c r="QPV26" s="406" t="n"/>
      <c r="QPW26" s="406" t="n"/>
      <c r="QPX26" s="406" t="n"/>
      <c r="QPY26" s="406" t="n"/>
      <c r="QPZ26" s="406" t="n"/>
      <c r="QQA26" s="406" t="n"/>
      <c r="QQB26" s="406" t="n"/>
      <c r="QQC26" s="406" t="n"/>
      <c r="QQD26" s="406" t="n"/>
      <c r="QQE26" s="406" t="n"/>
      <c r="QQF26" s="406" t="n"/>
      <c r="QQG26" s="406" t="n"/>
      <c r="QQH26" s="406" t="n"/>
      <c r="QQI26" s="406" t="n"/>
      <c r="QQJ26" s="406" t="n"/>
      <c r="QQK26" s="406" t="n"/>
      <c r="QQL26" s="406" t="n"/>
      <c r="QQM26" s="406" t="n"/>
      <c r="QQN26" s="406" t="n"/>
      <c r="QQO26" s="406" t="n"/>
      <c r="QQP26" s="406" t="n"/>
      <c r="QQQ26" s="406" t="n"/>
      <c r="QQR26" s="406" t="n"/>
      <c r="QQS26" s="406" t="n"/>
      <c r="QQT26" s="406" t="n"/>
      <c r="QQU26" s="406" t="n"/>
      <c r="QQV26" s="406" t="n"/>
      <c r="QQW26" s="406" t="n"/>
      <c r="QQX26" s="406" t="n"/>
      <c r="QQY26" s="406" t="n"/>
      <c r="QQZ26" s="406" t="n"/>
      <c r="QRA26" s="406" t="n"/>
      <c r="QRB26" s="406" t="n"/>
      <c r="QRC26" s="406" t="n"/>
      <c r="QRD26" s="406" t="n"/>
      <c r="QRE26" s="406" t="n"/>
      <c r="QRF26" s="406" t="n"/>
      <c r="QRG26" s="406" t="n"/>
      <c r="QRH26" s="406" t="n"/>
      <c r="QRI26" s="406" t="n"/>
      <c r="QRJ26" s="406" t="n"/>
      <c r="QRK26" s="406" t="n"/>
      <c r="QRL26" s="406" t="n"/>
      <c r="QRM26" s="406" t="n"/>
      <c r="QRN26" s="406" t="n"/>
      <c r="QRO26" s="406" t="n"/>
      <c r="QRP26" s="406" t="n"/>
      <c r="QRQ26" s="406" t="n"/>
      <c r="QRR26" s="406" t="n"/>
      <c r="QRS26" s="406" t="n"/>
      <c r="QRT26" s="406" t="n"/>
      <c r="QRU26" s="406" t="n"/>
      <c r="QRV26" s="406" t="n"/>
      <c r="QRW26" s="406" t="n"/>
      <c r="QRX26" s="406" t="n"/>
      <c r="QRY26" s="406" t="n"/>
      <c r="QRZ26" s="406" t="n"/>
      <c r="QSA26" s="406" t="n"/>
      <c r="QSB26" s="406" t="n"/>
      <c r="QSC26" s="406" t="n"/>
      <c r="QSD26" s="406" t="n"/>
      <c r="QSE26" s="406" t="n"/>
      <c r="QSF26" s="406" t="n"/>
      <c r="QSG26" s="406" t="n"/>
      <c r="QSH26" s="406" t="n"/>
      <c r="QSI26" s="406" t="n"/>
      <c r="QSJ26" s="406" t="n"/>
      <c r="QSK26" s="406" t="n"/>
      <c r="QSL26" s="406" t="n"/>
      <c r="QSM26" s="406" t="n"/>
      <c r="QSN26" s="406" t="n"/>
      <c r="QSO26" s="406" t="n"/>
      <c r="QSP26" s="406" t="n"/>
      <c r="QSQ26" s="406" t="n"/>
      <c r="QSR26" s="406" t="n"/>
      <c r="QSS26" s="406" t="n"/>
      <c r="QST26" s="406" t="n"/>
      <c r="QSU26" s="406" t="n"/>
      <c r="QSV26" s="406" t="n"/>
      <c r="QSW26" s="406" t="n"/>
      <c r="QSX26" s="406" t="n"/>
      <c r="QSY26" s="406" t="n"/>
      <c r="QSZ26" s="406" t="n"/>
      <c r="QTA26" s="406" t="n"/>
      <c r="QTB26" s="406" t="n"/>
      <c r="QTC26" s="406" t="n"/>
      <c r="QTD26" s="406" t="n"/>
      <c r="QTE26" s="406" t="n"/>
      <c r="QTF26" s="406" t="n"/>
      <c r="QTG26" s="406" t="n"/>
      <c r="QTH26" s="406" t="n"/>
      <c r="QTI26" s="406" t="n"/>
      <c r="QTJ26" s="406" t="n"/>
      <c r="QTK26" s="406" t="n"/>
      <c r="QTL26" s="406" t="n"/>
      <c r="QTM26" s="406" t="n"/>
      <c r="QTN26" s="406" t="n"/>
      <c r="QTO26" s="406" t="n"/>
      <c r="QTP26" s="406" t="n"/>
      <c r="QTQ26" s="406" t="n"/>
      <c r="QTR26" s="406" t="n"/>
      <c r="QTS26" s="406" t="n"/>
      <c r="QTT26" s="406" t="n"/>
      <c r="QTU26" s="406" t="n"/>
      <c r="QTV26" s="406" t="n"/>
      <c r="QTW26" s="406" t="n"/>
      <c r="QTX26" s="406" t="n"/>
      <c r="QTY26" s="406" t="n"/>
      <c r="QTZ26" s="406" t="n"/>
      <c r="QUA26" s="406" t="n"/>
      <c r="QUB26" s="406" t="n"/>
      <c r="QUC26" s="406" t="n"/>
      <c r="QUD26" s="406" t="n"/>
      <c r="QUE26" s="406" t="n"/>
      <c r="QUF26" s="406" t="n"/>
      <c r="QUG26" s="406" t="n"/>
      <c r="QUH26" s="406" t="n"/>
      <c r="QUI26" s="406" t="n"/>
      <c r="QUJ26" s="406" t="n"/>
      <c r="QUK26" s="406" t="n"/>
      <c r="QUL26" s="406" t="n"/>
      <c r="QUM26" s="406" t="n"/>
      <c r="QUN26" s="406" t="n"/>
      <c r="QUO26" s="406" t="n"/>
      <c r="QUP26" s="406" t="n"/>
      <c r="QUQ26" s="406" t="n"/>
      <c r="QUR26" s="406" t="n"/>
      <c r="QUS26" s="406" t="n"/>
      <c r="QUT26" s="406" t="n"/>
      <c r="QUU26" s="406" t="n"/>
      <c r="QUV26" s="406" t="n"/>
      <c r="QUW26" s="406" t="n"/>
      <c r="QUX26" s="406" t="n"/>
      <c r="QUY26" s="406" t="n"/>
      <c r="QUZ26" s="406" t="n"/>
      <c r="QVA26" s="406" t="n"/>
      <c r="QVB26" s="406" t="n"/>
      <c r="QVC26" s="406" t="n"/>
      <c r="QVD26" s="406" t="n"/>
      <c r="QVE26" s="406" t="n"/>
      <c r="QVF26" s="406" t="n"/>
      <c r="QVG26" s="406" t="n"/>
      <c r="QVH26" s="406" t="n"/>
      <c r="QVI26" s="406" t="n"/>
      <c r="QVJ26" s="406" t="n"/>
      <c r="QVK26" s="406" t="n"/>
      <c r="QVL26" s="406" t="n"/>
      <c r="QVM26" s="406" t="n"/>
      <c r="QVN26" s="406" t="n"/>
      <c r="QVO26" s="406" t="n"/>
      <c r="QVP26" s="406" t="n"/>
      <c r="QVQ26" s="406" t="n"/>
      <c r="QVR26" s="406" t="n"/>
      <c r="QVS26" s="406" t="n"/>
      <c r="QVT26" s="406" t="n"/>
      <c r="QVU26" s="406" t="n"/>
      <c r="QVV26" s="406" t="n"/>
      <c r="QVW26" s="406" t="n"/>
      <c r="QVX26" s="406" t="n"/>
      <c r="QVY26" s="406" t="n"/>
      <c r="QVZ26" s="406" t="n"/>
      <c r="QWA26" s="406" t="n"/>
      <c r="QWB26" s="406" t="n"/>
      <c r="QWC26" s="406" t="n"/>
      <c r="QWD26" s="406" t="n"/>
      <c r="QWE26" s="406" t="n"/>
      <c r="QWF26" s="406" t="n"/>
      <c r="QWG26" s="406" t="n"/>
      <c r="QWH26" s="406" t="n"/>
      <c r="QWI26" s="406" t="n"/>
      <c r="QWJ26" s="406" t="n"/>
      <c r="QWK26" s="406" t="n"/>
      <c r="QWL26" s="406" t="n"/>
      <c r="QWM26" s="406" t="n"/>
      <c r="QWN26" s="406" t="n"/>
      <c r="QWO26" s="406" t="n"/>
      <c r="QWP26" s="406" t="n"/>
      <c r="QWQ26" s="406" t="n"/>
      <c r="QWR26" s="406" t="n"/>
      <c r="QWS26" s="406" t="n"/>
      <c r="QWT26" s="406" t="n"/>
      <c r="QWU26" s="406" t="n"/>
      <c r="QWV26" s="406" t="n"/>
      <c r="QWW26" s="406" t="n"/>
      <c r="QWX26" s="406" t="n"/>
      <c r="QWY26" s="406" t="n"/>
      <c r="QWZ26" s="406" t="n"/>
      <c r="QXA26" s="406" t="n"/>
      <c r="QXB26" s="406" t="n"/>
      <c r="QXC26" s="406" t="n"/>
      <c r="QXD26" s="406" t="n"/>
      <c r="QXE26" s="406" t="n"/>
      <c r="QXF26" s="406" t="n"/>
      <c r="QXG26" s="406" t="n"/>
      <c r="QXH26" s="406" t="n"/>
      <c r="QXI26" s="406" t="n"/>
      <c r="QXJ26" s="406" t="n"/>
      <c r="QXK26" s="406" t="n"/>
      <c r="QXL26" s="406" t="n"/>
      <c r="QXM26" s="406" t="n"/>
      <c r="QXN26" s="406" t="n"/>
      <c r="QXO26" s="406" t="n"/>
      <c r="QXP26" s="406" t="n"/>
      <c r="QXQ26" s="406" t="n"/>
      <c r="QXR26" s="406" t="n"/>
      <c r="QXS26" s="406" t="n"/>
      <c r="QXT26" s="406" t="n"/>
      <c r="QXU26" s="406" t="n"/>
      <c r="QXV26" s="406" t="n"/>
      <c r="QXW26" s="406" t="n"/>
      <c r="QXX26" s="406" t="n"/>
      <c r="QXY26" s="406" t="n"/>
      <c r="QXZ26" s="406" t="n"/>
      <c r="QYA26" s="406" t="n"/>
      <c r="QYB26" s="406" t="n"/>
      <c r="QYC26" s="406" t="n"/>
      <c r="QYD26" s="406" t="n"/>
      <c r="QYE26" s="406" t="n"/>
      <c r="QYF26" s="406" t="n"/>
      <c r="QYG26" s="406" t="n"/>
      <c r="QYH26" s="406" t="n"/>
      <c r="QYI26" s="406" t="n"/>
      <c r="QYJ26" s="406" t="n"/>
      <c r="QYK26" s="406" t="n"/>
      <c r="QYL26" s="406" t="n"/>
      <c r="QYM26" s="406" t="n"/>
      <c r="QYN26" s="406" t="n"/>
      <c r="QYO26" s="406" t="n"/>
      <c r="QYP26" s="406" t="n"/>
      <c r="QYQ26" s="406" t="n"/>
      <c r="QYR26" s="406" t="n"/>
      <c r="QYS26" s="406" t="n"/>
      <c r="QYT26" s="406" t="n"/>
      <c r="QYU26" s="406" t="n"/>
      <c r="QYV26" s="406" t="n"/>
      <c r="QYW26" s="406" t="n"/>
      <c r="QYX26" s="406" t="n"/>
      <c r="QYY26" s="406" t="n"/>
      <c r="QYZ26" s="406" t="n"/>
      <c r="QZA26" s="406" t="n"/>
      <c r="QZB26" s="406" t="n"/>
      <c r="QZC26" s="406" t="n"/>
      <c r="QZD26" s="406" t="n"/>
      <c r="QZE26" s="406" t="n"/>
      <c r="QZF26" s="406" t="n"/>
      <c r="QZG26" s="406" t="n"/>
      <c r="QZH26" s="406" t="n"/>
      <c r="QZI26" s="406" t="n"/>
      <c r="QZJ26" s="406" t="n"/>
      <c r="QZK26" s="406" t="n"/>
      <c r="QZL26" s="406" t="n"/>
      <c r="QZM26" s="406" t="n"/>
      <c r="QZN26" s="406" t="n"/>
      <c r="QZO26" s="406" t="n"/>
      <c r="QZP26" s="406" t="n"/>
      <c r="QZQ26" s="406" t="n"/>
      <c r="QZR26" s="406" t="n"/>
      <c r="QZS26" s="406" t="n"/>
      <c r="QZT26" s="406" t="n"/>
      <c r="QZU26" s="406" t="n"/>
      <c r="QZV26" s="406" t="n"/>
      <c r="QZW26" s="406" t="n"/>
      <c r="QZX26" s="406" t="n"/>
      <c r="QZY26" s="406" t="n"/>
      <c r="QZZ26" s="406" t="n"/>
      <c r="RAA26" s="406" t="n"/>
      <c r="RAB26" s="406" t="n"/>
      <c r="RAC26" s="406" t="n"/>
      <c r="RAD26" s="406" t="n"/>
      <c r="RAE26" s="406" t="n"/>
      <c r="RAF26" s="406" t="n"/>
      <c r="RAG26" s="406" t="n"/>
      <c r="RAH26" s="406" t="n"/>
      <c r="RAI26" s="406" t="n"/>
      <c r="RAJ26" s="406" t="n"/>
      <c r="RAK26" s="406" t="n"/>
      <c r="RAL26" s="406" t="n"/>
      <c r="RAM26" s="406" t="n"/>
      <c r="RAN26" s="406" t="n"/>
      <c r="RAO26" s="406" t="n"/>
      <c r="RAP26" s="406" t="n"/>
      <c r="RAQ26" s="406" t="n"/>
      <c r="RAR26" s="406" t="n"/>
      <c r="RAS26" s="406" t="n"/>
      <c r="RAT26" s="406" t="n"/>
      <c r="RAU26" s="406" t="n"/>
      <c r="RAV26" s="406" t="n"/>
      <c r="RAW26" s="406" t="n"/>
      <c r="RAX26" s="406" t="n"/>
      <c r="RAY26" s="406" t="n"/>
      <c r="RAZ26" s="406" t="n"/>
      <c r="RBA26" s="406" t="n"/>
      <c r="RBB26" s="406" t="n"/>
      <c r="RBC26" s="406" t="n"/>
      <c r="RBD26" s="406" t="n"/>
      <c r="RBE26" s="406" t="n"/>
      <c r="RBF26" s="406" t="n"/>
      <c r="RBG26" s="406" t="n"/>
      <c r="RBH26" s="406" t="n"/>
      <c r="RBI26" s="406" t="n"/>
      <c r="RBJ26" s="406" t="n"/>
      <c r="RBK26" s="406" t="n"/>
      <c r="RBL26" s="406" t="n"/>
      <c r="RBM26" s="406" t="n"/>
      <c r="RBN26" s="406" t="n"/>
      <c r="RBO26" s="406" t="n"/>
      <c r="RBP26" s="406" t="n"/>
      <c r="RBQ26" s="406" t="n"/>
      <c r="RBR26" s="406" t="n"/>
      <c r="RBS26" s="406" t="n"/>
      <c r="RBT26" s="406" t="n"/>
      <c r="RBU26" s="406" t="n"/>
      <c r="RBV26" s="406" t="n"/>
      <c r="RBW26" s="406" t="n"/>
      <c r="RBX26" s="406" t="n"/>
      <c r="RBY26" s="406" t="n"/>
      <c r="RBZ26" s="406" t="n"/>
      <c r="RCA26" s="406" t="n"/>
      <c r="RCB26" s="406" t="n"/>
      <c r="RCC26" s="406" t="n"/>
      <c r="RCD26" s="406" t="n"/>
      <c r="RCE26" s="406" t="n"/>
      <c r="RCF26" s="406" t="n"/>
      <c r="RCG26" s="406" t="n"/>
      <c r="RCH26" s="406" t="n"/>
      <c r="RCI26" s="406" t="n"/>
      <c r="RCJ26" s="406" t="n"/>
      <c r="RCK26" s="406" t="n"/>
      <c r="RCL26" s="406" t="n"/>
      <c r="RCM26" s="406" t="n"/>
      <c r="RCN26" s="406" t="n"/>
      <c r="RCO26" s="406" t="n"/>
      <c r="RCP26" s="406" t="n"/>
      <c r="RCQ26" s="406" t="n"/>
      <c r="RCR26" s="406" t="n"/>
      <c r="RCS26" s="406" t="n"/>
      <c r="RCT26" s="406" t="n"/>
      <c r="RCU26" s="406" t="n"/>
      <c r="RCV26" s="406" t="n"/>
      <c r="RCW26" s="406" t="n"/>
      <c r="RCX26" s="406" t="n"/>
      <c r="RCY26" s="406" t="n"/>
      <c r="RCZ26" s="406" t="n"/>
      <c r="RDA26" s="406" t="n"/>
      <c r="RDB26" s="406" t="n"/>
      <c r="RDC26" s="406" t="n"/>
      <c r="RDD26" s="406" t="n"/>
      <c r="RDE26" s="406" t="n"/>
      <c r="RDF26" s="406" t="n"/>
      <c r="RDG26" s="406" t="n"/>
      <c r="RDH26" s="406" t="n"/>
      <c r="RDI26" s="406" t="n"/>
      <c r="RDJ26" s="406" t="n"/>
      <c r="RDK26" s="406" t="n"/>
      <c r="RDL26" s="406" t="n"/>
      <c r="RDM26" s="406" t="n"/>
      <c r="RDN26" s="406" t="n"/>
      <c r="RDO26" s="406" t="n"/>
      <c r="RDP26" s="406" t="n"/>
      <c r="RDQ26" s="406" t="n"/>
      <c r="RDR26" s="406" t="n"/>
      <c r="RDS26" s="406" t="n"/>
      <c r="RDT26" s="406" t="n"/>
      <c r="RDU26" s="406" t="n"/>
      <c r="RDV26" s="406" t="n"/>
      <c r="RDW26" s="406" t="n"/>
      <c r="RDX26" s="406" t="n"/>
      <c r="RDY26" s="406" t="n"/>
      <c r="RDZ26" s="406" t="n"/>
      <c r="REA26" s="406" t="n"/>
      <c r="REB26" s="406" t="n"/>
      <c r="REC26" s="406" t="n"/>
      <c r="RED26" s="406" t="n"/>
      <c r="REE26" s="406" t="n"/>
      <c r="REF26" s="406" t="n"/>
      <c r="REG26" s="406" t="n"/>
      <c r="REH26" s="406" t="n"/>
      <c r="REI26" s="406" t="n"/>
      <c r="REJ26" s="406" t="n"/>
      <c r="REK26" s="406" t="n"/>
      <c r="REL26" s="406" t="n"/>
      <c r="REM26" s="406" t="n"/>
      <c r="REN26" s="406" t="n"/>
      <c r="REO26" s="406" t="n"/>
      <c r="REP26" s="406" t="n"/>
      <c r="REQ26" s="406" t="n"/>
      <c r="RER26" s="406" t="n"/>
      <c r="RES26" s="406" t="n"/>
      <c r="RET26" s="406" t="n"/>
      <c r="REU26" s="406" t="n"/>
      <c r="REV26" s="406" t="n"/>
      <c r="REW26" s="406" t="n"/>
      <c r="REX26" s="406" t="n"/>
      <c r="REY26" s="406" t="n"/>
      <c r="REZ26" s="406" t="n"/>
      <c r="RFA26" s="406" t="n"/>
      <c r="RFB26" s="406" t="n"/>
      <c r="RFC26" s="406" t="n"/>
      <c r="RFD26" s="406" t="n"/>
      <c r="RFE26" s="406" t="n"/>
      <c r="RFF26" s="406" t="n"/>
      <c r="RFG26" s="406" t="n"/>
      <c r="RFH26" s="406" t="n"/>
      <c r="RFI26" s="406" t="n"/>
      <c r="RFJ26" s="406" t="n"/>
      <c r="RFK26" s="406" t="n"/>
      <c r="RFL26" s="406" t="n"/>
      <c r="RFM26" s="406" t="n"/>
      <c r="RFN26" s="406" t="n"/>
      <c r="RFO26" s="406" t="n"/>
      <c r="RFP26" s="406" t="n"/>
      <c r="RFQ26" s="406" t="n"/>
      <c r="RFR26" s="406" t="n"/>
      <c r="RFS26" s="406" t="n"/>
      <c r="RFT26" s="406" t="n"/>
      <c r="RFU26" s="406" t="n"/>
      <c r="RFV26" s="406" t="n"/>
      <c r="RFW26" s="406" t="n"/>
      <c r="RFX26" s="406" t="n"/>
      <c r="RFY26" s="406" t="n"/>
      <c r="RFZ26" s="406" t="n"/>
      <c r="RGA26" s="406" t="n"/>
      <c r="RGB26" s="406" t="n"/>
      <c r="RGC26" s="406" t="n"/>
      <c r="RGD26" s="406" t="n"/>
      <c r="RGE26" s="406" t="n"/>
      <c r="RGF26" s="406" t="n"/>
      <c r="RGG26" s="406" t="n"/>
      <c r="RGH26" s="406" t="n"/>
      <c r="RGI26" s="406" t="n"/>
      <c r="RGJ26" s="406" t="n"/>
      <c r="RGK26" s="406" t="n"/>
      <c r="RGL26" s="406" t="n"/>
      <c r="RGM26" s="406" t="n"/>
      <c r="RGN26" s="406" t="n"/>
      <c r="RGO26" s="406" t="n"/>
      <c r="RGP26" s="406" t="n"/>
      <c r="RGQ26" s="406" t="n"/>
      <c r="RGR26" s="406" t="n"/>
      <c r="RGS26" s="406" t="n"/>
      <c r="RGT26" s="406" t="n"/>
      <c r="RGU26" s="406" t="n"/>
      <c r="RGV26" s="406" t="n"/>
      <c r="RGW26" s="406" t="n"/>
      <c r="RGX26" s="406" t="n"/>
      <c r="RGY26" s="406" t="n"/>
      <c r="RGZ26" s="406" t="n"/>
      <c r="RHA26" s="406" t="n"/>
      <c r="RHB26" s="406" t="n"/>
      <c r="RHC26" s="406" t="n"/>
      <c r="RHD26" s="406" t="n"/>
      <c r="RHE26" s="406" t="n"/>
      <c r="RHF26" s="406" t="n"/>
      <c r="RHG26" s="406" t="n"/>
      <c r="RHH26" s="406" t="n"/>
      <c r="RHI26" s="406" t="n"/>
      <c r="RHJ26" s="406" t="n"/>
      <c r="RHK26" s="406" t="n"/>
      <c r="RHL26" s="406" t="n"/>
      <c r="RHM26" s="406" t="n"/>
      <c r="RHN26" s="406" t="n"/>
      <c r="RHO26" s="406" t="n"/>
      <c r="RHP26" s="406" t="n"/>
      <c r="RHQ26" s="406" t="n"/>
      <c r="RHR26" s="406" t="n"/>
      <c r="RHS26" s="406" t="n"/>
      <c r="RHT26" s="406" t="n"/>
      <c r="RHU26" s="406" t="n"/>
      <c r="RHV26" s="406" t="n"/>
      <c r="RHW26" s="406" t="n"/>
      <c r="RHX26" s="406" t="n"/>
      <c r="RHY26" s="406" t="n"/>
      <c r="RHZ26" s="406" t="n"/>
      <c r="RIA26" s="406" t="n"/>
      <c r="RIB26" s="406" t="n"/>
      <c r="RIC26" s="406" t="n"/>
      <c r="RID26" s="406" t="n"/>
      <c r="RIE26" s="406" t="n"/>
      <c r="RIF26" s="406" t="n"/>
      <c r="RIG26" s="406" t="n"/>
      <c r="RIH26" s="406" t="n"/>
      <c r="RII26" s="406" t="n"/>
      <c r="RIJ26" s="406" t="n"/>
      <c r="RIK26" s="406" t="n"/>
      <c r="RIL26" s="406" t="n"/>
      <c r="RIM26" s="406" t="n"/>
      <c r="RIN26" s="406" t="n"/>
      <c r="RIO26" s="406" t="n"/>
      <c r="RIP26" s="406" t="n"/>
      <c r="RIQ26" s="406" t="n"/>
      <c r="RIR26" s="406" t="n"/>
      <c r="RIS26" s="406" t="n"/>
      <c r="RIT26" s="406" t="n"/>
      <c r="RIU26" s="406" t="n"/>
      <c r="RIV26" s="406" t="n"/>
      <c r="RIW26" s="406" t="n"/>
      <c r="RIX26" s="406" t="n"/>
      <c r="RIY26" s="406" t="n"/>
      <c r="RIZ26" s="406" t="n"/>
      <c r="RJA26" s="406" t="n"/>
      <c r="RJB26" s="406" t="n"/>
      <c r="RJC26" s="406" t="n"/>
      <c r="RJD26" s="406" t="n"/>
      <c r="RJE26" s="406" t="n"/>
      <c r="RJF26" s="406" t="n"/>
      <c r="RJG26" s="406" t="n"/>
      <c r="RJH26" s="406" t="n"/>
      <c r="RJI26" s="406" t="n"/>
      <c r="RJJ26" s="406" t="n"/>
      <c r="RJK26" s="406" t="n"/>
      <c r="RJL26" s="406" t="n"/>
      <c r="RJM26" s="406" t="n"/>
      <c r="RJN26" s="406" t="n"/>
      <c r="RJO26" s="406" t="n"/>
      <c r="RJP26" s="406" t="n"/>
      <c r="RJQ26" s="406" t="n"/>
      <c r="RJR26" s="406" t="n"/>
      <c r="RJS26" s="406" t="n"/>
      <c r="RJT26" s="406" t="n"/>
      <c r="RJU26" s="406" t="n"/>
      <c r="RJV26" s="406" t="n"/>
      <c r="RJW26" s="406" t="n"/>
      <c r="RJX26" s="406" t="n"/>
      <c r="RJY26" s="406" t="n"/>
      <c r="RJZ26" s="406" t="n"/>
      <c r="RKA26" s="406" t="n"/>
      <c r="RKB26" s="406" t="n"/>
      <c r="RKC26" s="406" t="n"/>
      <c r="RKD26" s="406" t="n"/>
      <c r="RKE26" s="406" t="n"/>
      <c r="RKF26" s="406" t="n"/>
      <c r="RKG26" s="406" t="n"/>
      <c r="RKH26" s="406" t="n"/>
      <c r="RKI26" s="406" t="n"/>
      <c r="RKJ26" s="406" t="n"/>
      <c r="RKK26" s="406" t="n"/>
      <c r="RKL26" s="406" t="n"/>
      <c r="RKM26" s="406" t="n"/>
      <c r="RKN26" s="406" t="n"/>
      <c r="RKO26" s="406" t="n"/>
      <c r="RKP26" s="406" t="n"/>
      <c r="RKQ26" s="406" t="n"/>
      <c r="RKR26" s="406" t="n"/>
      <c r="RKS26" s="406" t="n"/>
      <c r="RKT26" s="406" t="n"/>
      <c r="RKU26" s="406" t="n"/>
      <c r="RKV26" s="406" t="n"/>
      <c r="RKW26" s="406" t="n"/>
      <c r="RKX26" s="406" t="n"/>
      <c r="RKY26" s="406" t="n"/>
      <c r="RKZ26" s="406" t="n"/>
      <c r="RLA26" s="406" t="n"/>
      <c r="RLB26" s="406" t="n"/>
      <c r="RLC26" s="406" t="n"/>
      <c r="RLD26" s="406" t="n"/>
      <c r="RLE26" s="406" t="n"/>
      <c r="RLF26" s="406" t="n"/>
      <c r="RLG26" s="406" t="n"/>
      <c r="RLH26" s="406" t="n"/>
      <c r="RLI26" s="406" t="n"/>
      <c r="RLJ26" s="406" t="n"/>
      <c r="RLK26" s="406" t="n"/>
      <c r="RLL26" s="406" t="n"/>
      <c r="RLM26" s="406" t="n"/>
      <c r="RLN26" s="406" t="n"/>
      <c r="RLO26" s="406" t="n"/>
      <c r="RLP26" s="406" t="n"/>
      <c r="RLQ26" s="406" t="n"/>
      <c r="RLR26" s="406" t="n"/>
      <c r="RLS26" s="406" t="n"/>
      <c r="RLT26" s="406" t="n"/>
      <c r="RLU26" s="406" t="n"/>
      <c r="RLV26" s="406" t="n"/>
      <c r="RLW26" s="406" t="n"/>
      <c r="RLX26" s="406" t="n"/>
      <c r="RLY26" s="406" t="n"/>
      <c r="RLZ26" s="406" t="n"/>
      <c r="RMA26" s="406" t="n"/>
      <c r="RMB26" s="406" t="n"/>
      <c r="RMC26" s="406" t="n"/>
      <c r="RMD26" s="406" t="n"/>
      <c r="RME26" s="406" t="n"/>
      <c r="RMF26" s="406" t="n"/>
      <c r="RMG26" s="406" t="n"/>
      <c r="RMH26" s="406" t="n"/>
      <c r="RMI26" s="406" t="n"/>
      <c r="RMJ26" s="406" t="n"/>
      <c r="RMK26" s="406" t="n"/>
      <c r="RML26" s="406" t="n"/>
      <c r="RMM26" s="406" t="n"/>
      <c r="RMN26" s="406" t="n"/>
      <c r="RMO26" s="406" t="n"/>
      <c r="RMP26" s="406" t="n"/>
      <c r="RMQ26" s="406" t="n"/>
      <c r="RMR26" s="406" t="n"/>
      <c r="RMS26" s="406" t="n"/>
      <c r="RMT26" s="406" t="n"/>
      <c r="RMU26" s="406" t="n"/>
      <c r="RMV26" s="406" t="n"/>
      <c r="RMW26" s="406" t="n"/>
      <c r="RMX26" s="406" t="n"/>
      <c r="RMY26" s="406" t="n"/>
      <c r="RMZ26" s="406" t="n"/>
      <c r="RNA26" s="406" t="n"/>
      <c r="RNB26" s="406" t="n"/>
      <c r="RNC26" s="406" t="n"/>
      <c r="RND26" s="406" t="n"/>
      <c r="RNE26" s="406" t="n"/>
      <c r="RNF26" s="406" t="n"/>
      <c r="RNG26" s="406" t="n"/>
      <c r="RNH26" s="406" t="n"/>
      <c r="RNI26" s="406" t="n"/>
      <c r="RNJ26" s="406" t="n"/>
      <c r="RNK26" s="406" t="n"/>
      <c r="RNL26" s="406" t="n"/>
      <c r="RNM26" s="406" t="n"/>
      <c r="RNN26" s="406" t="n"/>
      <c r="RNO26" s="406" t="n"/>
      <c r="RNP26" s="406" t="n"/>
      <c r="RNQ26" s="406" t="n"/>
      <c r="RNR26" s="406" t="n"/>
      <c r="RNS26" s="406" t="n"/>
      <c r="RNT26" s="406" t="n"/>
      <c r="RNU26" s="406" t="n"/>
      <c r="RNV26" s="406" t="n"/>
      <c r="RNW26" s="406" t="n"/>
      <c r="RNX26" s="406" t="n"/>
      <c r="RNY26" s="406" t="n"/>
      <c r="RNZ26" s="406" t="n"/>
      <c r="ROA26" s="406" t="n"/>
      <c r="ROB26" s="406" t="n"/>
      <c r="ROC26" s="406" t="n"/>
      <c r="ROD26" s="406" t="n"/>
      <c r="ROE26" s="406" t="n"/>
      <c r="ROF26" s="406" t="n"/>
      <c r="ROG26" s="406" t="n"/>
      <c r="ROH26" s="406" t="n"/>
      <c r="ROI26" s="406" t="n"/>
      <c r="ROJ26" s="406" t="n"/>
      <c r="ROK26" s="406" t="n"/>
      <c r="ROL26" s="406" t="n"/>
      <c r="ROM26" s="406" t="n"/>
      <c r="RON26" s="406" t="n"/>
      <c r="ROO26" s="406" t="n"/>
      <c r="ROP26" s="406" t="n"/>
      <c r="ROQ26" s="406" t="n"/>
      <c r="ROR26" s="406" t="n"/>
      <c r="ROS26" s="406" t="n"/>
      <c r="ROT26" s="406" t="n"/>
      <c r="ROU26" s="406" t="n"/>
      <c r="ROV26" s="406" t="n"/>
      <c r="ROW26" s="406" t="n"/>
      <c r="ROX26" s="406" t="n"/>
      <c r="ROY26" s="406" t="n"/>
      <c r="ROZ26" s="406" t="n"/>
      <c r="RPA26" s="406" t="n"/>
      <c r="RPB26" s="406" t="n"/>
      <c r="RPC26" s="406" t="n"/>
      <c r="RPD26" s="406" t="n"/>
      <c r="RPE26" s="406" t="n"/>
      <c r="RPF26" s="406" t="n"/>
      <c r="RPG26" s="406" t="n"/>
      <c r="RPH26" s="406" t="n"/>
      <c r="RPI26" s="406" t="n"/>
      <c r="RPJ26" s="406" t="n"/>
      <c r="RPK26" s="406" t="n"/>
      <c r="RPL26" s="406" t="n"/>
      <c r="RPM26" s="406" t="n"/>
      <c r="RPN26" s="406" t="n"/>
      <c r="RPO26" s="406" t="n"/>
      <c r="RPP26" s="406" t="n"/>
      <c r="RPQ26" s="406" t="n"/>
      <c r="RPR26" s="406" t="n"/>
      <c r="RPS26" s="406" t="n"/>
      <c r="RPT26" s="406" t="n"/>
      <c r="RPU26" s="406" t="n"/>
      <c r="RPV26" s="406" t="n"/>
      <c r="RPW26" s="406" t="n"/>
      <c r="RPX26" s="406" t="n"/>
      <c r="RPY26" s="406" t="n"/>
      <c r="RPZ26" s="406" t="n"/>
      <c r="RQA26" s="406" t="n"/>
      <c r="RQB26" s="406" t="n"/>
      <c r="RQC26" s="406" t="n"/>
      <c r="RQD26" s="406" t="n"/>
      <c r="RQE26" s="406" t="n"/>
      <c r="RQF26" s="406" t="n"/>
      <c r="RQG26" s="406" t="n"/>
      <c r="RQH26" s="406" t="n"/>
      <c r="RQI26" s="406" t="n"/>
      <c r="RQJ26" s="406" t="n"/>
      <c r="RQK26" s="406" t="n"/>
      <c r="RQL26" s="406" t="n"/>
      <c r="RQM26" s="406" t="n"/>
      <c r="RQN26" s="406" t="n"/>
      <c r="RQO26" s="406" t="n"/>
      <c r="RQP26" s="406" t="n"/>
      <c r="RQQ26" s="406" t="n"/>
      <c r="RQR26" s="406" t="n"/>
      <c r="RQS26" s="406" t="n"/>
      <c r="RQT26" s="406" t="n"/>
      <c r="RQU26" s="406" t="n"/>
      <c r="RQV26" s="406" t="n"/>
      <c r="RQW26" s="406" t="n"/>
      <c r="RQX26" s="406" t="n"/>
      <c r="RQY26" s="406" t="n"/>
      <c r="RQZ26" s="406" t="n"/>
      <c r="RRA26" s="406" t="n"/>
      <c r="RRB26" s="406" t="n"/>
      <c r="RRC26" s="406" t="n"/>
      <c r="RRD26" s="406" t="n"/>
      <c r="RRE26" s="406" t="n"/>
      <c r="RRF26" s="406" t="n"/>
      <c r="RRG26" s="406" t="n"/>
      <c r="RRH26" s="406" t="n"/>
      <c r="RRI26" s="406" t="n"/>
      <c r="RRJ26" s="406" t="n"/>
      <c r="RRK26" s="406" t="n"/>
      <c r="RRL26" s="406" t="n"/>
      <c r="RRM26" s="406" t="n"/>
      <c r="RRN26" s="406" t="n"/>
      <c r="RRO26" s="406" t="n"/>
      <c r="RRP26" s="406" t="n"/>
      <c r="RRQ26" s="406" t="n"/>
      <c r="RRR26" s="406" t="n"/>
      <c r="RRS26" s="406" t="n"/>
      <c r="RRT26" s="406" t="n"/>
      <c r="RRU26" s="406" t="n"/>
      <c r="RRV26" s="406" t="n"/>
      <c r="RRW26" s="406" t="n"/>
      <c r="RRX26" s="406" t="n"/>
      <c r="RRY26" s="406" t="n"/>
      <c r="RRZ26" s="406" t="n"/>
      <c r="RSA26" s="406" t="n"/>
      <c r="RSB26" s="406" t="n"/>
      <c r="RSC26" s="406" t="n"/>
      <c r="RSD26" s="406" t="n"/>
      <c r="RSE26" s="406" t="n"/>
      <c r="RSF26" s="406" t="n"/>
      <c r="RSG26" s="406" t="n"/>
      <c r="RSH26" s="406" t="n"/>
      <c r="RSI26" s="406" t="n"/>
      <c r="RSJ26" s="406" t="n"/>
      <c r="RSK26" s="406" t="n"/>
      <c r="RSL26" s="406" t="n"/>
      <c r="RSM26" s="406" t="n"/>
      <c r="RSN26" s="406" t="n"/>
      <c r="RSO26" s="406" t="n"/>
      <c r="RSP26" s="406" t="n"/>
      <c r="RSQ26" s="406" t="n"/>
      <c r="RSR26" s="406" t="n"/>
      <c r="RSS26" s="406" t="n"/>
      <c r="RST26" s="406" t="n"/>
      <c r="RSU26" s="406" t="n"/>
      <c r="RSV26" s="406" t="n"/>
      <c r="RSW26" s="406" t="n"/>
      <c r="RSX26" s="406" t="n"/>
      <c r="RSY26" s="406" t="n"/>
      <c r="RSZ26" s="406" t="n"/>
      <c r="RTA26" s="406" t="n"/>
      <c r="RTB26" s="406" t="n"/>
      <c r="RTC26" s="406" t="n"/>
      <c r="RTD26" s="406" t="n"/>
      <c r="RTE26" s="406" t="n"/>
      <c r="RTF26" s="406" t="n"/>
      <c r="RTG26" s="406" t="n"/>
      <c r="RTH26" s="406" t="n"/>
      <c r="RTI26" s="406" t="n"/>
      <c r="RTJ26" s="406" t="n"/>
      <c r="RTK26" s="406" t="n"/>
      <c r="RTL26" s="406" t="n"/>
      <c r="RTM26" s="406" t="n"/>
      <c r="RTN26" s="406" t="n"/>
      <c r="RTO26" s="406" t="n"/>
      <c r="RTP26" s="406" t="n"/>
      <c r="RTQ26" s="406" t="n"/>
      <c r="RTR26" s="406" t="n"/>
      <c r="RTS26" s="406" t="n"/>
      <c r="RTT26" s="406" t="n"/>
      <c r="RTU26" s="406" t="n"/>
      <c r="RTV26" s="406" t="n"/>
      <c r="RTW26" s="406" t="n"/>
      <c r="RTX26" s="406" t="n"/>
      <c r="RTY26" s="406" t="n"/>
      <c r="RTZ26" s="406" t="n"/>
      <c r="RUA26" s="406" t="n"/>
      <c r="RUB26" s="406" t="n"/>
      <c r="RUC26" s="406" t="n"/>
      <c r="RUD26" s="406" t="n"/>
      <c r="RUE26" s="406" t="n"/>
      <c r="RUF26" s="406" t="n"/>
      <c r="RUG26" s="406" t="n"/>
      <c r="RUH26" s="406" t="n"/>
      <c r="RUI26" s="406" t="n"/>
      <c r="RUJ26" s="406" t="n"/>
      <c r="RUK26" s="406" t="n"/>
      <c r="RUL26" s="406" t="n"/>
      <c r="RUM26" s="406" t="n"/>
      <c r="RUN26" s="406" t="n"/>
      <c r="RUO26" s="406" t="n"/>
      <c r="RUP26" s="406" t="n"/>
      <c r="RUQ26" s="406" t="n"/>
      <c r="RUR26" s="406" t="n"/>
      <c r="RUS26" s="406" t="n"/>
      <c r="RUT26" s="406" t="n"/>
      <c r="RUU26" s="406" t="n"/>
      <c r="RUV26" s="406" t="n"/>
      <c r="RUW26" s="406" t="n"/>
      <c r="RUX26" s="406" t="n"/>
      <c r="RUY26" s="406" t="n"/>
      <c r="RUZ26" s="406" t="n"/>
      <c r="RVA26" s="406" t="n"/>
      <c r="RVB26" s="406" t="n"/>
      <c r="RVC26" s="406" t="n"/>
      <c r="RVD26" s="406" t="n"/>
      <c r="RVE26" s="406" t="n"/>
      <c r="RVF26" s="406" t="n"/>
      <c r="RVG26" s="406" t="n"/>
      <c r="RVH26" s="406" t="n"/>
      <c r="RVI26" s="406" t="n"/>
      <c r="RVJ26" s="406" t="n"/>
      <c r="RVK26" s="406" t="n"/>
      <c r="RVL26" s="406" t="n"/>
      <c r="RVM26" s="406" t="n"/>
      <c r="RVN26" s="406" t="n"/>
      <c r="RVO26" s="406" t="n"/>
      <c r="RVP26" s="406" t="n"/>
      <c r="RVQ26" s="406" t="n"/>
      <c r="RVR26" s="406" t="n"/>
      <c r="RVS26" s="406" t="n"/>
      <c r="RVT26" s="406" t="n"/>
      <c r="RVU26" s="406" t="n"/>
      <c r="RVV26" s="406" t="n"/>
      <c r="RVW26" s="406" t="n"/>
      <c r="RVX26" s="406" t="n"/>
      <c r="RVY26" s="406" t="n"/>
      <c r="RVZ26" s="406" t="n"/>
      <c r="RWA26" s="406" t="n"/>
      <c r="RWB26" s="406" t="n"/>
      <c r="RWC26" s="406" t="n"/>
      <c r="RWD26" s="406" t="n"/>
      <c r="RWE26" s="406" t="n"/>
      <c r="RWF26" s="406" t="n"/>
      <c r="RWG26" s="406" t="n"/>
      <c r="RWH26" s="406" t="n"/>
      <c r="RWI26" s="406" t="n"/>
      <c r="RWJ26" s="406" t="n"/>
      <c r="RWK26" s="406" t="n"/>
      <c r="RWL26" s="406" t="n"/>
      <c r="RWM26" s="406" t="n"/>
      <c r="RWN26" s="406" t="n"/>
      <c r="RWO26" s="406" t="n"/>
      <c r="RWP26" s="406" t="n"/>
      <c r="RWQ26" s="406" t="n"/>
      <c r="RWR26" s="406" t="n"/>
      <c r="RWS26" s="406" t="n"/>
      <c r="RWT26" s="406" t="n"/>
      <c r="RWU26" s="406" t="n"/>
      <c r="RWV26" s="406" t="n"/>
      <c r="RWW26" s="406" t="n"/>
      <c r="RWX26" s="406" t="n"/>
      <c r="RWY26" s="406" t="n"/>
      <c r="RWZ26" s="406" t="n"/>
      <c r="RXA26" s="406" t="n"/>
      <c r="RXB26" s="406" t="n"/>
      <c r="RXC26" s="406" t="n"/>
      <c r="RXD26" s="406" t="n"/>
      <c r="RXE26" s="406" t="n"/>
      <c r="RXF26" s="406" t="n"/>
      <c r="RXG26" s="406" t="n"/>
      <c r="RXH26" s="406" t="n"/>
      <c r="RXI26" s="406" t="n"/>
      <c r="RXJ26" s="406" t="n"/>
      <c r="RXK26" s="406" t="n"/>
      <c r="RXL26" s="406" t="n"/>
      <c r="RXM26" s="406" t="n"/>
      <c r="RXN26" s="406" t="n"/>
      <c r="RXO26" s="406" t="n"/>
      <c r="RXP26" s="406" t="n"/>
      <c r="RXQ26" s="406" t="n"/>
      <c r="RXR26" s="406" t="n"/>
      <c r="RXS26" s="406" t="n"/>
      <c r="RXT26" s="406" t="n"/>
      <c r="RXU26" s="406" t="n"/>
      <c r="RXV26" s="406" t="n"/>
      <c r="RXW26" s="406" t="n"/>
      <c r="RXX26" s="406" t="n"/>
      <c r="RXY26" s="406" t="n"/>
      <c r="RXZ26" s="406" t="n"/>
      <c r="RYA26" s="406" t="n"/>
      <c r="RYB26" s="406" t="n"/>
      <c r="RYC26" s="406" t="n"/>
      <c r="RYD26" s="406" t="n"/>
      <c r="RYE26" s="406" t="n"/>
      <c r="RYF26" s="406" t="n"/>
      <c r="RYG26" s="406" t="n"/>
      <c r="RYH26" s="406" t="n"/>
      <c r="RYI26" s="406" t="n"/>
      <c r="RYJ26" s="406" t="n"/>
      <c r="RYK26" s="406" t="n"/>
      <c r="RYL26" s="406" t="n"/>
      <c r="RYM26" s="406" t="n"/>
      <c r="RYN26" s="406" t="n"/>
      <c r="RYO26" s="406" t="n"/>
      <c r="RYP26" s="406" t="n"/>
      <c r="RYQ26" s="406" t="n"/>
      <c r="RYR26" s="406" t="n"/>
      <c r="RYS26" s="406" t="n"/>
      <c r="RYT26" s="406" t="n"/>
      <c r="RYU26" s="406" t="n"/>
      <c r="RYV26" s="406" t="n"/>
      <c r="RYW26" s="406" t="n"/>
      <c r="RYX26" s="406" t="n"/>
      <c r="RYY26" s="406" t="n"/>
      <c r="RYZ26" s="406" t="n"/>
      <c r="RZA26" s="406" t="n"/>
      <c r="RZB26" s="406" t="n"/>
      <c r="RZC26" s="406" t="n"/>
      <c r="RZD26" s="406" t="n"/>
      <c r="RZE26" s="406" t="n"/>
      <c r="RZF26" s="406" t="n"/>
      <c r="RZG26" s="406" t="n"/>
      <c r="RZH26" s="406" t="n"/>
      <c r="RZI26" s="406" t="n"/>
      <c r="RZJ26" s="406" t="n"/>
      <c r="RZK26" s="406" t="n"/>
      <c r="RZL26" s="406" t="n"/>
      <c r="RZM26" s="406" t="n"/>
      <c r="RZN26" s="406" t="n"/>
      <c r="RZO26" s="406" t="n"/>
      <c r="RZP26" s="406" t="n"/>
      <c r="RZQ26" s="406" t="n"/>
      <c r="RZR26" s="406" t="n"/>
      <c r="RZS26" s="406" t="n"/>
      <c r="RZT26" s="406" t="n"/>
      <c r="RZU26" s="406" t="n"/>
      <c r="RZV26" s="406" t="n"/>
      <c r="RZW26" s="406" t="n"/>
      <c r="RZX26" s="406" t="n"/>
      <c r="RZY26" s="406" t="n"/>
      <c r="RZZ26" s="406" t="n"/>
      <c r="SAA26" s="406" t="n"/>
      <c r="SAB26" s="406" t="n"/>
      <c r="SAC26" s="406" t="n"/>
      <c r="SAD26" s="406" t="n"/>
      <c r="SAE26" s="406" t="n"/>
      <c r="SAF26" s="406" t="n"/>
      <c r="SAG26" s="406" t="n"/>
      <c r="SAH26" s="406" t="n"/>
      <c r="SAI26" s="406" t="n"/>
      <c r="SAJ26" s="406" t="n"/>
      <c r="SAK26" s="406" t="n"/>
      <c r="SAL26" s="406" t="n"/>
      <c r="SAM26" s="406" t="n"/>
      <c r="SAN26" s="406" t="n"/>
      <c r="SAO26" s="406" t="n"/>
      <c r="SAP26" s="406" t="n"/>
      <c r="SAQ26" s="406" t="n"/>
      <c r="SAR26" s="406" t="n"/>
      <c r="SAS26" s="406" t="n"/>
      <c r="SAT26" s="406" t="n"/>
      <c r="SAU26" s="406" t="n"/>
      <c r="SAV26" s="406" t="n"/>
      <c r="SAW26" s="406" t="n"/>
      <c r="SAX26" s="406" t="n"/>
      <c r="SAY26" s="406" t="n"/>
      <c r="SAZ26" s="406" t="n"/>
      <c r="SBA26" s="406" t="n"/>
      <c r="SBB26" s="406" t="n"/>
      <c r="SBC26" s="406" t="n"/>
      <c r="SBD26" s="406" t="n"/>
      <c r="SBE26" s="406" t="n"/>
      <c r="SBF26" s="406" t="n"/>
      <c r="SBG26" s="406" t="n"/>
      <c r="SBH26" s="406" t="n"/>
      <c r="SBI26" s="406" t="n"/>
      <c r="SBJ26" s="406" t="n"/>
      <c r="SBK26" s="406" t="n"/>
      <c r="SBL26" s="406" t="n"/>
      <c r="SBM26" s="406" t="n"/>
      <c r="SBN26" s="406" t="n"/>
      <c r="SBO26" s="406" t="n"/>
      <c r="SBP26" s="406" t="n"/>
      <c r="SBQ26" s="406" t="n"/>
      <c r="SBR26" s="406" t="n"/>
      <c r="SBS26" s="406" t="n"/>
      <c r="SBT26" s="406" t="n"/>
      <c r="SBU26" s="406" t="n"/>
      <c r="SBV26" s="406" t="n"/>
      <c r="SBW26" s="406" t="n"/>
      <c r="SBX26" s="406" t="n"/>
      <c r="SBY26" s="406" t="n"/>
      <c r="SBZ26" s="406" t="n"/>
      <c r="SCA26" s="406" t="n"/>
      <c r="SCB26" s="406" t="n"/>
      <c r="SCC26" s="406" t="n"/>
      <c r="SCD26" s="406" t="n"/>
      <c r="SCE26" s="406" t="n"/>
      <c r="SCF26" s="406" t="n"/>
      <c r="SCG26" s="406" t="n"/>
      <c r="SCH26" s="406" t="n"/>
      <c r="SCI26" s="406" t="n"/>
      <c r="SCJ26" s="406" t="n"/>
      <c r="SCK26" s="406" t="n"/>
      <c r="SCL26" s="406" t="n"/>
      <c r="SCM26" s="406" t="n"/>
      <c r="SCN26" s="406" t="n"/>
      <c r="SCO26" s="406" t="n"/>
      <c r="SCP26" s="406" t="n"/>
      <c r="SCQ26" s="406" t="n"/>
      <c r="SCR26" s="406" t="n"/>
      <c r="SCS26" s="406" t="n"/>
      <c r="SCT26" s="406" t="n"/>
      <c r="SCU26" s="406" t="n"/>
      <c r="SCV26" s="406" t="n"/>
      <c r="SCW26" s="406" t="n"/>
      <c r="SCX26" s="406" t="n"/>
      <c r="SCY26" s="406" t="n"/>
      <c r="SCZ26" s="406" t="n"/>
      <c r="SDA26" s="406" t="n"/>
      <c r="SDB26" s="406" t="n"/>
      <c r="SDC26" s="406" t="n"/>
      <c r="SDD26" s="406" t="n"/>
      <c r="SDE26" s="406" t="n"/>
      <c r="SDF26" s="406" t="n"/>
      <c r="SDG26" s="406" t="n"/>
      <c r="SDH26" s="406" t="n"/>
      <c r="SDI26" s="406" t="n"/>
      <c r="SDJ26" s="406" t="n"/>
      <c r="SDK26" s="406" t="n"/>
      <c r="SDL26" s="406" t="n"/>
      <c r="SDM26" s="406" t="n"/>
      <c r="SDN26" s="406" t="n"/>
      <c r="SDO26" s="406" t="n"/>
      <c r="SDP26" s="406" t="n"/>
      <c r="SDQ26" s="406" t="n"/>
      <c r="SDR26" s="406" t="n"/>
      <c r="SDS26" s="406" t="n"/>
      <c r="SDT26" s="406" t="n"/>
      <c r="SDU26" s="406" t="n"/>
      <c r="SDV26" s="406" t="n"/>
      <c r="SDW26" s="406" t="n"/>
      <c r="SDX26" s="406" t="n"/>
      <c r="SDY26" s="406" t="n"/>
      <c r="SDZ26" s="406" t="n"/>
      <c r="SEA26" s="406" t="n"/>
      <c r="SEB26" s="406" t="n"/>
      <c r="SEC26" s="406" t="n"/>
      <c r="SED26" s="406" t="n"/>
      <c r="SEE26" s="406" t="n"/>
      <c r="SEF26" s="406" t="n"/>
      <c r="SEG26" s="406" t="n"/>
      <c r="SEH26" s="406" t="n"/>
      <c r="SEI26" s="406" t="n"/>
      <c r="SEJ26" s="406" t="n"/>
      <c r="SEK26" s="406" t="n"/>
      <c r="SEL26" s="406" t="n"/>
      <c r="SEM26" s="406" t="n"/>
      <c r="SEN26" s="406" t="n"/>
      <c r="SEO26" s="406" t="n"/>
      <c r="SEP26" s="406" t="n"/>
      <c r="SEQ26" s="406" t="n"/>
      <c r="SER26" s="406" t="n"/>
      <c r="SES26" s="406" t="n"/>
      <c r="SET26" s="406" t="n"/>
      <c r="SEU26" s="406" t="n"/>
      <c r="SEV26" s="406" t="n"/>
      <c r="SEW26" s="406" t="n"/>
      <c r="SEX26" s="406" t="n"/>
      <c r="SEY26" s="406" t="n"/>
      <c r="SEZ26" s="406" t="n"/>
      <c r="SFA26" s="406" t="n"/>
      <c r="SFB26" s="406" t="n"/>
      <c r="SFC26" s="406" t="n"/>
      <c r="SFD26" s="406" t="n"/>
      <c r="SFE26" s="406" t="n"/>
      <c r="SFF26" s="406" t="n"/>
      <c r="SFG26" s="406" t="n"/>
      <c r="SFH26" s="406" t="n"/>
      <c r="SFI26" s="406" t="n"/>
      <c r="SFJ26" s="406" t="n"/>
      <c r="SFK26" s="406" t="n"/>
      <c r="SFL26" s="406" t="n"/>
      <c r="SFM26" s="406" t="n"/>
      <c r="SFN26" s="406" t="n"/>
      <c r="SFO26" s="406" t="n"/>
      <c r="SFP26" s="406" t="n"/>
      <c r="SFQ26" s="406" t="n"/>
      <c r="SFR26" s="406" t="n"/>
      <c r="SFS26" s="406" t="n"/>
      <c r="SFT26" s="406" t="n"/>
      <c r="SFU26" s="406" t="n"/>
      <c r="SFV26" s="406" t="n"/>
      <c r="SFW26" s="406" t="n"/>
      <c r="SFX26" s="406" t="n"/>
      <c r="SFY26" s="406" t="n"/>
      <c r="SFZ26" s="406" t="n"/>
      <c r="SGA26" s="406" t="n"/>
      <c r="SGB26" s="406" t="n"/>
      <c r="SGC26" s="406" t="n"/>
      <c r="SGD26" s="406" t="n"/>
      <c r="SGE26" s="406" t="n"/>
      <c r="SGF26" s="406" t="n"/>
      <c r="SGG26" s="406" t="n"/>
      <c r="SGH26" s="406" t="n"/>
      <c r="SGI26" s="406" t="n"/>
      <c r="SGJ26" s="406" t="n"/>
      <c r="SGK26" s="406" t="n"/>
      <c r="SGL26" s="406" t="n"/>
      <c r="SGM26" s="406" t="n"/>
      <c r="SGN26" s="406" t="n"/>
      <c r="SGO26" s="406" t="n"/>
      <c r="SGP26" s="406" t="n"/>
      <c r="SGQ26" s="406" t="n"/>
      <c r="SGR26" s="406" t="n"/>
      <c r="SGS26" s="406" t="n"/>
      <c r="SGT26" s="406" t="n"/>
      <c r="SGU26" s="406" t="n"/>
      <c r="SGV26" s="406" t="n"/>
      <c r="SGW26" s="406" t="n"/>
      <c r="SGX26" s="406" t="n"/>
      <c r="SGY26" s="406" t="n"/>
      <c r="SGZ26" s="406" t="n"/>
      <c r="SHA26" s="406" t="n"/>
      <c r="SHB26" s="406" t="n"/>
      <c r="SHC26" s="406" t="n"/>
      <c r="SHD26" s="406" t="n"/>
      <c r="SHE26" s="406" t="n"/>
      <c r="SHF26" s="406" t="n"/>
      <c r="SHG26" s="406" t="n"/>
      <c r="SHH26" s="406" t="n"/>
      <c r="SHI26" s="406" t="n"/>
      <c r="SHJ26" s="406" t="n"/>
      <c r="SHK26" s="406" t="n"/>
      <c r="SHL26" s="406" t="n"/>
      <c r="SHM26" s="406" t="n"/>
      <c r="SHN26" s="406" t="n"/>
      <c r="SHO26" s="406" t="n"/>
      <c r="SHP26" s="406" t="n"/>
      <c r="SHQ26" s="406" t="n"/>
      <c r="SHR26" s="406" t="n"/>
      <c r="SHS26" s="406" t="n"/>
      <c r="SHT26" s="406" t="n"/>
      <c r="SHU26" s="406" t="n"/>
      <c r="SHV26" s="406" t="n"/>
      <c r="SHW26" s="406" t="n"/>
      <c r="SHX26" s="406" t="n"/>
      <c r="SHY26" s="406" t="n"/>
      <c r="SHZ26" s="406" t="n"/>
      <c r="SIA26" s="406" t="n"/>
      <c r="SIB26" s="406" t="n"/>
      <c r="SIC26" s="406" t="n"/>
      <c r="SID26" s="406" t="n"/>
      <c r="SIE26" s="406" t="n"/>
      <c r="SIF26" s="406" t="n"/>
      <c r="SIG26" s="406" t="n"/>
      <c r="SIH26" s="406" t="n"/>
      <c r="SII26" s="406" t="n"/>
      <c r="SIJ26" s="406" t="n"/>
      <c r="SIK26" s="406" t="n"/>
      <c r="SIL26" s="406" t="n"/>
      <c r="SIM26" s="406" t="n"/>
      <c r="SIN26" s="406" t="n"/>
      <c r="SIO26" s="406" t="n"/>
      <c r="SIP26" s="406" t="n"/>
      <c r="SIQ26" s="406" t="n"/>
      <c r="SIR26" s="406" t="n"/>
      <c r="SIS26" s="406" t="n"/>
      <c r="SIT26" s="406" t="n"/>
      <c r="SIU26" s="406" t="n"/>
      <c r="SIV26" s="406" t="n"/>
      <c r="SIW26" s="406" t="n"/>
      <c r="SIX26" s="406" t="n"/>
      <c r="SIY26" s="406" t="n"/>
      <c r="SIZ26" s="406" t="n"/>
      <c r="SJA26" s="406" t="n"/>
      <c r="SJB26" s="406" t="n"/>
      <c r="SJC26" s="406" t="n"/>
      <c r="SJD26" s="406" t="n"/>
      <c r="SJE26" s="406" t="n"/>
      <c r="SJF26" s="406" t="n"/>
      <c r="SJG26" s="406" t="n"/>
      <c r="SJH26" s="406" t="n"/>
      <c r="SJI26" s="406" t="n"/>
      <c r="SJJ26" s="406" t="n"/>
      <c r="SJK26" s="406" t="n"/>
      <c r="SJL26" s="406" t="n"/>
      <c r="SJM26" s="406" t="n"/>
      <c r="SJN26" s="406" t="n"/>
      <c r="SJO26" s="406" t="n"/>
      <c r="SJP26" s="406" t="n"/>
      <c r="SJQ26" s="406" t="n"/>
      <c r="SJR26" s="406" t="n"/>
      <c r="SJS26" s="406" t="n"/>
      <c r="SJT26" s="406" t="n"/>
      <c r="SJU26" s="406" t="n"/>
      <c r="SJV26" s="406" t="n"/>
      <c r="SJW26" s="406" t="n"/>
      <c r="SJX26" s="406" t="n"/>
      <c r="SJY26" s="406" t="n"/>
      <c r="SJZ26" s="406" t="n"/>
      <c r="SKA26" s="406" t="n"/>
      <c r="SKB26" s="406" t="n"/>
      <c r="SKC26" s="406" t="n"/>
      <c r="SKD26" s="406" t="n"/>
      <c r="SKE26" s="406" t="n"/>
      <c r="SKF26" s="406" t="n"/>
      <c r="SKG26" s="406" t="n"/>
      <c r="SKH26" s="406" t="n"/>
      <c r="SKI26" s="406" t="n"/>
      <c r="SKJ26" s="406" t="n"/>
      <c r="SKK26" s="406" t="n"/>
      <c r="SKL26" s="406" t="n"/>
      <c r="SKM26" s="406" t="n"/>
      <c r="SKN26" s="406" t="n"/>
      <c r="SKO26" s="406" t="n"/>
      <c r="SKP26" s="406" t="n"/>
      <c r="SKQ26" s="406" t="n"/>
      <c r="SKR26" s="406" t="n"/>
      <c r="SKS26" s="406" t="n"/>
      <c r="SKT26" s="406" t="n"/>
      <c r="SKU26" s="406" t="n"/>
      <c r="SKV26" s="406" t="n"/>
      <c r="SKW26" s="406" t="n"/>
      <c r="SKX26" s="406" t="n"/>
      <c r="SKY26" s="406" t="n"/>
      <c r="SKZ26" s="406" t="n"/>
      <c r="SLA26" s="406" t="n"/>
      <c r="SLB26" s="406" t="n"/>
      <c r="SLC26" s="406" t="n"/>
      <c r="SLD26" s="406" t="n"/>
      <c r="SLE26" s="406" t="n"/>
      <c r="SLF26" s="406" t="n"/>
      <c r="SLG26" s="406" t="n"/>
      <c r="SLH26" s="406" t="n"/>
      <c r="SLI26" s="406" t="n"/>
      <c r="SLJ26" s="406" t="n"/>
      <c r="SLK26" s="406" t="n"/>
      <c r="SLL26" s="406" t="n"/>
      <c r="SLM26" s="406" t="n"/>
      <c r="SLN26" s="406" t="n"/>
      <c r="SLO26" s="406" t="n"/>
      <c r="SLP26" s="406" t="n"/>
      <c r="SLQ26" s="406" t="n"/>
      <c r="SLR26" s="406" t="n"/>
      <c r="SLS26" s="406" t="n"/>
      <c r="SLT26" s="406" t="n"/>
      <c r="SLU26" s="406" t="n"/>
      <c r="SLV26" s="406" t="n"/>
      <c r="SLW26" s="406" t="n"/>
      <c r="SLX26" s="406" t="n"/>
      <c r="SLY26" s="406" t="n"/>
      <c r="SLZ26" s="406" t="n"/>
      <c r="SMA26" s="406" t="n"/>
      <c r="SMB26" s="406" t="n"/>
      <c r="SMC26" s="406" t="n"/>
      <c r="SMD26" s="406" t="n"/>
      <c r="SME26" s="406" t="n"/>
      <c r="SMF26" s="406" t="n"/>
      <c r="SMG26" s="406" t="n"/>
      <c r="SMH26" s="406" t="n"/>
      <c r="SMI26" s="406" t="n"/>
      <c r="SMJ26" s="406" t="n"/>
      <c r="SMK26" s="406" t="n"/>
      <c r="SML26" s="406" t="n"/>
      <c r="SMM26" s="406" t="n"/>
      <c r="SMN26" s="406" t="n"/>
      <c r="SMO26" s="406" t="n"/>
      <c r="SMP26" s="406" t="n"/>
      <c r="SMQ26" s="406" t="n"/>
      <c r="SMR26" s="406" t="n"/>
      <c r="SMS26" s="406" t="n"/>
      <c r="SMT26" s="406" t="n"/>
      <c r="SMU26" s="406" t="n"/>
      <c r="SMV26" s="406" t="n"/>
      <c r="SMW26" s="406" t="n"/>
      <c r="SMX26" s="406" t="n"/>
      <c r="SMY26" s="406" t="n"/>
      <c r="SMZ26" s="406" t="n"/>
      <c r="SNA26" s="406" t="n"/>
      <c r="SNB26" s="406" t="n"/>
      <c r="SNC26" s="406" t="n"/>
      <c r="SND26" s="406" t="n"/>
      <c r="SNE26" s="406" t="n"/>
      <c r="SNF26" s="406" t="n"/>
      <c r="SNG26" s="406" t="n"/>
      <c r="SNH26" s="406" t="n"/>
      <c r="SNI26" s="406" t="n"/>
      <c r="SNJ26" s="406" t="n"/>
      <c r="SNK26" s="406" t="n"/>
      <c r="SNL26" s="406" t="n"/>
      <c r="SNM26" s="406" t="n"/>
      <c r="SNN26" s="406" t="n"/>
      <c r="SNO26" s="406" t="n"/>
      <c r="SNP26" s="406" t="n"/>
      <c r="SNQ26" s="406" t="n"/>
      <c r="SNR26" s="406" t="n"/>
      <c r="SNS26" s="406" t="n"/>
      <c r="SNT26" s="406" t="n"/>
      <c r="SNU26" s="406" t="n"/>
      <c r="SNV26" s="406" t="n"/>
      <c r="SNW26" s="406" t="n"/>
      <c r="SNX26" s="406" t="n"/>
      <c r="SNY26" s="406" t="n"/>
      <c r="SNZ26" s="406" t="n"/>
      <c r="SOA26" s="406" t="n"/>
      <c r="SOB26" s="406" t="n"/>
      <c r="SOC26" s="406" t="n"/>
      <c r="SOD26" s="406" t="n"/>
      <c r="SOE26" s="406" t="n"/>
      <c r="SOF26" s="406" t="n"/>
      <c r="SOG26" s="406" t="n"/>
      <c r="SOH26" s="406" t="n"/>
      <c r="SOI26" s="406" t="n"/>
      <c r="SOJ26" s="406" t="n"/>
      <c r="SOK26" s="406" t="n"/>
      <c r="SOL26" s="406" t="n"/>
      <c r="SOM26" s="406" t="n"/>
      <c r="SON26" s="406" t="n"/>
      <c r="SOO26" s="406" t="n"/>
      <c r="SOP26" s="406" t="n"/>
      <c r="SOQ26" s="406" t="n"/>
      <c r="SOR26" s="406" t="n"/>
      <c r="SOS26" s="406" t="n"/>
      <c r="SOT26" s="406" t="n"/>
      <c r="SOU26" s="406" t="n"/>
      <c r="SOV26" s="406" t="n"/>
      <c r="SOW26" s="406" t="n"/>
      <c r="SOX26" s="406" t="n"/>
      <c r="SOY26" s="406" t="n"/>
      <c r="SOZ26" s="406" t="n"/>
      <c r="SPA26" s="406" t="n"/>
      <c r="SPB26" s="406" t="n"/>
      <c r="SPC26" s="406" t="n"/>
      <c r="SPD26" s="406" t="n"/>
      <c r="SPE26" s="406" t="n"/>
      <c r="SPF26" s="406" t="n"/>
      <c r="SPG26" s="406" t="n"/>
      <c r="SPH26" s="406" t="n"/>
      <c r="SPI26" s="406" t="n"/>
      <c r="SPJ26" s="406" t="n"/>
      <c r="SPK26" s="406" t="n"/>
      <c r="SPL26" s="406" t="n"/>
      <c r="SPM26" s="406" t="n"/>
      <c r="SPN26" s="406" t="n"/>
      <c r="SPO26" s="406" t="n"/>
      <c r="SPP26" s="406" t="n"/>
      <c r="SPQ26" s="406" t="n"/>
      <c r="SPR26" s="406" t="n"/>
      <c r="SPS26" s="406" t="n"/>
      <c r="SPT26" s="406" t="n"/>
      <c r="SPU26" s="406" t="n"/>
      <c r="SPV26" s="406" t="n"/>
      <c r="SPW26" s="406" t="n"/>
      <c r="SPX26" s="406" t="n"/>
      <c r="SPY26" s="406" t="n"/>
      <c r="SPZ26" s="406" t="n"/>
      <c r="SQA26" s="406" t="n"/>
      <c r="SQB26" s="406" t="n"/>
      <c r="SQC26" s="406" t="n"/>
      <c r="SQD26" s="406" t="n"/>
      <c r="SQE26" s="406" t="n"/>
      <c r="SQF26" s="406" t="n"/>
      <c r="SQG26" s="406" t="n"/>
      <c r="SQH26" s="406" t="n"/>
      <c r="SQI26" s="406" t="n"/>
      <c r="SQJ26" s="406" t="n"/>
      <c r="SQK26" s="406" t="n"/>
      <c r="SQL26" s="406" t="n"/>
      <c r="SQM26" s="406" t="n"/>
      <c r="SQN26" s="406" t="n"/>
      <c r="SQO26" s="406" t="n"/>
      <c r="SQP26" s="406" t="n"/>
      <c r="SQQ26" s="406" t="n"/>
      <c r="SQR26" s="406" t="n"/>
      <c r="SQS26" s="406" t="n"/>
      <c r="SQT26" s="406" t="n"/>
      <c r="SQU26" s="406" t="n"/>
      <c r="SQV26" s="406" t="n"/>
      <c r="SQW26" s="406" t="n"/>
      <c r="SQX26" s="406" t="n"/>
      <c r="SQY26" s="406" t="n"/>
      <c r="SQZ26" s="406" t="n"/>
      <c r="SRA26" s="406" t="n"/>
      <c r="SRB26" s="406" t="n"/>
      <c r="SRC26" s="406" t="n"/>
      <c r="SRD26" s="406" t="n"/>
      <c r="SRE26" s="406" t="n"/>
      <c r="SRF26" s="406" t="n"/>
      <c r="SRG26" s="406" t="n"/>
      <c r="SRH26" s="406" t="n"/>
      <c r="SRI26" s="406" t="n"/>
      <c r="SRJ26" s="406" t="n"/>
      <c r="SRK26" s="406" t="n"/>
      <c r="SRL26" s="406" t="n"/>
      <c r="SRM26" s="406" t="n"/>
      <c r="SRN26" s="406" t="n"/>
      <c r="SRO26" s="406" t="n"/>
      <c r="SRP26" s="406" t="n"/>
      <c r="SRQ26" s="406" t="n"/>
      <c r="SRR26" s="406" t="n"/>
      <c r="SRS26" s="406" t="n"/>
      <c r="SRT26" s="406" t="n"/>
      <c r="SRU26" s="406" t="n"/>
      <c r="SRV26" s="406" t="n"/>
      <c r="SRW26" s="406" t="n"/>
      <c r="SRX26" s="406" t="n"/>
      <c r="SRY26" s="406" t="n"/>
      <c r="SRZ26" s="406" t="n"/>
      <c r="SSA26" s="406" t="n"/>
      <c r="SSB26" s="406" t="n"/>
      <c r="SSC26" s="406" t="n"/>
      <c r="SSD26" s="406" t="n"/>
      <c r="SSE26" s="406" t="n"/>
      <c r="SSF26" s="406" t="n"/>
      <c r="SSG26" s="406" t="n"/>
      <c r="SSH26" s="406" t="n"/>
      <c r="SSI26" s="406" t="n"/>
      <c r="SSJ26" s="406" t="n"/>
      <c r="SSK26" s="406" t="n"/>
      <c r="SSL26" s="406" t="n"/>
      <c r="SSM26" s="406" t="n"/>
      <c r="SSN26" s="406" t="n"/>
      <c r="SSO26" s="406" t="n"/>
      <c r="SSP26" s="406" t="n"/>
      <c r="SSQ26" s="406" t="n"/>
      <c r="SSR26" s="406" t="n"/>
      <c r="SSS26" s="406" t="n"/>
      <c r="SST26" s="406" t="n"/>
      <c r="SSU26" s="406" t="n"/>
      <c r="SSV26" s="406" t="n"/>
      <c r="SSW26" s="406" t="n"/>
      <c r="SSX26" s="406" t="n"/>
      <c r="SSY26" s="406" t="n"/>
      <c r="SSZ26" s="406" t="n"/>
      <c r="STA26" s="406" t="n"/>
      <c r="STB26" s="406" t="n"/>
      <c r="STC26" s="406" t="n"/>
      <c r="STD26" s="406" t="n"/>
      <c r="STE26" s="406" t="n"/>
      <c r="STF26" s="406" t="n"/>
      <c r="STG26" s="406" t="n"/>
      <c r="STH26" s="406" t="n"/>
      <c r="STI26" s="406" t="n"/>
      <c r="STJ26" s="406" t="n"/>
      <c r="STK26" s="406" t="n"/>
      <c r="STL26" s="406" t="n"/>
      <c r="STM26" s="406" t="n"/>
      <c r="STN26" s="406" t="n"/>
      <c r="STO26" s="406" t="n"/>
      <c r="STP26" s="406" t="n"/>
      <c r="STQ26" s="406" t="n"/>
      <c r="STR26" s="406" t="n"/>
      <c r="STS26" s="406" t="n"/>
      <c r="STT26" s="406" t="n"/>
      <c r="STU26" s="406" t="n"/>
      <c r="STV26" s="406" t="n"/>
      <c r="STW26" s="406" t="n"/>
      <c r="STX26" s="406" t="n"/>
      <c r="STY26" s="406" t="n"/>
      <c r="STZ26" s="406" t="n"/>
      <c r="SUA26" s="406" t="n"/>
      <c r="SUB26" s="406" t="n"/>
      <c r="SUC26" s="406" t="n"/>
      <c r="SUD26" s="406" t="n"/>
      <c r="SUE26" s="406" t="n"/>
      <c r="SUF26" s="406" t="n"/>
      <c r="SUG26" s="406" t="n"/>
      <c r="SUH26" s="406" t="n"/>
      <c r="SUI26" s="406" t="n"/>
      <c r="SUJ26" s="406" t="n"/>
      <c r="SUK26" s="406" t="n"/>
      <c r="SUL26" s="406" t="n"/>
      <c r="SUM26" s="406" t="n"/>
      <c r="SUN26" s="406" t="n"/>
      <c r="SUO26" s="406" t="n"/>
      <c r="SUP26" s="406" t="n"/>
      <c r="SUQ26" s="406" t="n"/>
      <c r="SUR26" s="406" t="n"/>
      <c r="SUS26" s="406" t="n"/>
      <c r="SUT26" s="406" t="n"/>
      <c r="SUU26" s="406" t="n"/>
      <c r="SUV26" s="406" t="n"/>
      <c r="SUW26" s="406" t="n"/>
      <c r="SUX26" s="406" t="n"/>
      <c r="SUY26" s="406" t="n"/>
      <c r="SUZ26" s="406" t="n"/>
      <c r="SVA26" s="406" t="n"/>
      <c r="SVB26" s="406" t="n"/>
      <c r="SVC26" s="406" t="n"/>
      <c r="SVD26" s="406" t="n"/>
      <c r="SVE26" s="406" t="n"/>
      <c r="SVF26" s="406" t="n"/>
      <c r="SVG26" s="406" t="n"/>
      <c r="SVH26" s="406" t="n"/>
      <c r="SVI26" s="406" t="n"/>
      <c r="SVJ26" s="406" t="n"/>
      <c r="SVK26" s="406" t="n"/>
      <c r="SVL26" s="406" t="n"/>
      <c r="SVM26" s="406" t="n"/>
      <c r="SVN26" s="406" t="n"/>
      <c r="SVO26" s="406" t="n"/>
      <c r="SVP26" s="406" t="n"/>
      <c r="SVQ26" s="406" t="n"/>
      <c r="SVR26" s="406" t="n"/>
      <c r="SVS26" s="406" t="n"/>
      <c r="SVT26" s="406" t="n"/>
      <c r="SVU26" s="406" t="n"/>
      <c r="SVV26" s="406" t="n"/>
      <c r="SVW26" s="406" t="n"/>
      <c r="SVX26" s="406" t="n"/>
      <c r="SVY26" s="406" t="n"/>
      <c r="SVZ26" s="406" t="n"/>
      <c r="SWA26" s="406" t="n"/>
      <c r="SWB26" s="406" t="n"/>
      <c r="SWC26" s="406" t="n"/>
      <c r="SWD26" s="406" t="n"/>
      <c r="SWE26" s="406" t="n"/>
      <c r="SWF26" s="406" t="n"/>
      <c r="SWG26" s="406" t="n"/>
      <c r="SWH26" s="406" t="n"/>
      <c r="SWI26" s="406" t="n"/>
      <c r="SWJ26" s="406" t="n"/>
      <c r="SWK26" s="406" t="n"/>
      <c r="SWL26" s="406" t="n"/>
      <c r="SWM26" s="406" t="n"/>
      <c r="SWN26" s="406" t="n"/>
      <c r="SWO26" s="406" t="n"/>
      <c r="SWP26" s="406" t="n"/>
      <c r="SWQ26" s="406" t="n"/>
      <c r="SWR26" s="406" t="n"/>
      <c r="SWS26" s="406" t="n"/>
      <c r="SWT26" s="406" t="n"/>
      <c r="SWU26" s="406" t="n"/>
      <c r="SWV26" s="406" t="n"/>
      <c r="SWW26" s="406" t="n"/>
      <c r="SWX26" s="406" t="n"/>
      <c r="SWY26" s="406" t="n"/>
      <c r="SWZ26" s="406" t="n"/>
      <c r="SXA26" s="406" t="n"/>
      <c r="SXB26" s="406" t="n"/>
      <c r="SXC26" s="406" t="n"/>
      <c r="SXD26" s="406" t="n"/>
      <c r="SXE26" s="406" t="n"/>
      <c r="SXF26" s="406" t="n"/>
      <c r="SXG26" s="406" t="n"/>
      <c r="SXH26" s="406" t="n"/>
      <c r="SXI26" s="406" t="n"/>
      <c r="SXJ26" s="406" t="n"/>
      <c r="SXK26" s="406" t="n"/>
      <c r="SXL26" s="406" t="n"/>
      <c r="SXM26" s="406" t="n"/>
      <c r="SXN26" s="406" t="n"/>
      <c r="SXO26" s="406" t="n"/>
      <c r="SXP26" s="406" t="n"/>
      <c r="SXQ26" s="406" t="n"/>
      <c r="SXR26" s="406" t="n"/>
      <c r="SXS26" s="406" t="n"/>
      <c r="SXT26" s="406" t="n"/>
      <c r="SXU26" s="406" t="n"/>
      <c r="SXV26" s="406" t="n"/>
      <c r="SXW26" s="406" t="n"/>
      <c r="SXX26" s="406" t="n"/>
      <c r="SXY26" s="406" t="n"/>
      <c r="SXZ26" s="406" t="n"/>
      <c r="SYA26" s="406" t="n"/>
      <c r="SYB26" s="406" t="n"/>
      <c r="SYC26" s="406" t="n"/>
      <c r="SYD26" s="406" t="n"/>
      <c r="SYE26" s="406" t="n"/>
      <c r="SYF26" s="406" t="n"/>
      <c r="SYG26" s="406" t="n"/>
      <c r="SYH26" s="406" t="n"/>
      <c r="SYI26" s="406" t="n"/>
      <c r="SYJ26" s="406" t="n"/>
      <c r="SYK26" s="406" t="n"/>
      <c r="SYL26" s="406" t="n"/>
      <c r="SYM26" s="406" t="n"/>
      <c r="SYN26" s="406" t="n"/>
      <c r="SYO26" s="406" t="n"/>
      <c r="SYP26" s="406" t="n"/>
      <c r="SYQ26" s="406" t="n"/>
      <c r="SYR26" s="406" t="n"/>
      <c r="SYS26" s="406" t="n"/>
      <c r="SYT26" s="406" t="n"/>
      <c r="SYU26" s="406" t="n"/>
      <c r="SYV26" s="406" t="n"/>
      <c r="SYW26" s="406" t="n"/>
      <c r="SYX26" s="406" t="n"/>
      <c r="SYY26" s="406" t="n"/>
      <c r="SYZ26" s="406" t="n"/>
      <c r="SZA26" s="406" t="n"/>
      <c r="SZB26" s="406" t="n"/>
      <c r="SZC26" s="406" t="n"/>
      <c r="SZD26" s="406" t="n"/>
      <c r="SZE26" s="406" t="n"/>
      <c r="SZF26" s="406" t="n"/>
      <c r="SZG26" s="406" t="n"/>
      <c r="SZH26" s="406" t="n"/>
      <c r="SZI26" s="406" t="n"/>
      <c r="SZJ26" s="406" t="n"/>
      <c r="SZK26" s="406" t="n"/>
      <c r="SZL26" s="406" t="n"/>
      <c r="SZM26" s="406" t="n"/>
      <c r="SZN26" s="406" t="n"/>
      <c r="SZO26" s="406" t="n"/>
      <c r="SZP26" s="406" t="n"/>
      <c r="SZQ26" s="406" t="n"/>
      <c r="SZR26" s="406" t="n"/>
      <c r="SZS26" s="406" t="n"/>
      <c r="SZT26" s="406" t="n"/>
      <c r="SZU26" s="406" t="n"/>
      <c r="SZV26" s="406" t="n"/>
      <c r="SZW26" s="406" t="n"/>
      <c r="SZX26" s="406" t="n"/>
      <c r="SZY26" s="406" t="n"/>
      <c r="SZZ26" s="406" t="n"/>
      <c r="TAA26" s="406" t="n"/>
      <c r="TAB26" s="406" t="n"/>
      <c r="TAC26" s="406" t="n"/>
      <c r="TAD26" s="406" t="n"/>
      <c r="TAE26" s="406" t="n"/>
      <c r="TAF26" s="406" t="n"/>
      <c r="TAG26" s="406" t="n"/>
      <c r="TAH26" s="406" t="n"/>
      <c r="TAI26" s="406" t="n"/>
      <c r="TAJ26" s="406" t="n"/>
      <c r="TAK26" s="406" t="n"/>
      <c r="TAL26" s="406" t="n"/>
      <c r="TAM26" s="406" t="n"/>
      <c r="TAN26" s="406" t="n"/>
      <c r="TAO26" s="406" t="n"/>
      <c r="TAP26" s="406" t="n"/>
      <c r="TAQ26" s="406" t="n"/>
      <c r="TAR26" s="406" t="n"/>
      <c r="TAS26" s="406" t="n"/>
      <c r="TAT26" s="406" t="n"/>
      <c r="TAU26" s="406" t="n"/>
      <c r="TAV26" s="406" t="n"/>
      <c r="TAW26" s="406" t="n"/>
      <c r="TAX26" s="406" t="n"/>
      <c r="TAY26" s="406" t="n"/>
      <c r="TAZ26" s="406" t="n"/>
      <c r="TBA26" s="406" t="n"/>
      <c r="TBB26" s="406" t="n"/>
      <c r="TBC26" s="406" t="n"/>
      <c r="TBD26" s="406" t="n"/>
      <c r="TBE26" s="406" t="n"/>
      <c r="TBF26" s="406" t="n"/>
      <c r="TBG26" s="406" t="n"/>
      <c r="TBH26" s="406" t="n"/>
      <c r="TBI26" s="406" t="n"/>
      <c r="TBJ26" s="406" t="n"/>
      <c r="TBK26" s="406" t="n"/>
      <c r="TBL26" s="406" t="n"/>
      <c r="TBM26" s="406" t="n"/>
      <c r="TBN26" s="406" t="n"/>
      <c r="TBO26" s="406" t="n"/>
      <c r="TBP26" s="406" t="n"/>
      <c r="TBQ26" s="406" t="n"/>
      <c r="TBR26" s="406" t="n"/>
      <c r="TBS26" s="406" t="n"/>
      <c r="TBT26" s="406" t="n"/>
      <c r="TBU26" s="406" t="n"/>
      <c r="TBV26" s="406" t="n"/>
      <c r="TBW26" s="406" t="n"/>
      <c r="TBX26" s="406" t="n"/>
      <c r="TBY26" s="406" t="n"/>
      <c r="TBZ26" s="406" t="n"/>
      <c r="TCA26" s="406" t="n"/>
      <c r="TCB26" s="406" t="n"/>
      <c r="TCC26" s="406" t="n"/>
      <c r="TCD26" s="406" t="n"/>
      <c r="TCE26" s="406" t="n"/>
      <c r="TCF26" s="406" t="n"/>
      <c r="TCG26" s="406" t="n"/>
      <c r="TCH26" s="406" t="n"/>
      <c r="TCI26" s="406" t="n"/>
      <c r="TCJ26" s="406" t="n"/>
      <c r="TCK26" s="406" t="n"/>
      <c r="TCL26" s="406" t="n"/>
      <c r="TCM26" s="406" t="n"/>
      <c r="TCN26" s="406" t="n"/>
      <c r="TCO26" s="406" t="n"/>
      <c r="TCP26" s="406" t="n"/>
      <c r="TCQ26" s="406" t="n"/>
      <c r="TCR26" s="406" t="n"/>
      <c r="TCS26" s="406" t="n"/>
      <c r="TCT26" s="406" t="n"/>
      <c r="TCU26" s="406" t="n"/>
      <c r="TCV26" s="406" t="n"/>
      <c r="TCW26" s="406" t="n"/>
      <c r="TCX26" s="406" t="n"/>
      <c r="TCY26" s="406" t="n"/>
      <c r="TCZ26" s="406" t="n"/>
      <c r="TDA26" s="406" t="n"/>
      <c r="TDB26" s="406" t="n"/>
      <c r="TDC26" s="406" t="n"/>
      <c r="TDD26" s="406" t="n"/>
      <c r="TDE26" s="406" t="n"/>
      <c r="TDF26" s="406" t="n"/>
      <c r="TDG26" s="406" t="n"/>
      <c r="TDH26" s="406" t="n"/>
      <c r="TDI26" s="406" t="n"/>
      <c r="TDJ26" s="406" t="n"/>
      <c r="TDK26" s="406" t="n"/>
      <c r="TDL26" s="406" t="n"/>
      <c r="TDM26" s="406" t="n"/>
      <c r="TDN26" s="406" t="n"/>
      <c r="TDO26" s="406" t="n"/>
      <c r="TDP26" s="406" t="n"/>
      <c r="TDQ26" s="406" t="n"/>
      <c r="TDR26" s="406" t="n"/>
      <c r="TDS26" s="406" t="n"/>
      <c r="TDT26" s="406" t="n"/>
      <c r="TDU26" s="406" t="n"/>
      <c r="TDV26" s="406" t="n"/>
      <c r="TDW26" s="406" t="n"/>
      <c r="TDX26" s="406" t="n"/>
      <c r="TDY26" s="406" t="n"/>
      <c r="TDZ26" s="406" t="n"/>
      <c r="TEA26" s="406" t="n"/>
      <c r="TEB26" s="406" t="n"/>
      <c r="TEC26" s="406" t="n"/>
      <c r="TED26" s="406" t="n"/>
      <c r="TEE26" s="406" t="n"/>
      <c r="TEF26" s="406" t="n"/>
      <c r="TEG26" s="406" t="n"/>
      <c r="TEH26" s="406" t="n"/>
      <c r="TEI26" s="406" t="n"/>
      <c r="TEJ26" s="406" t="n"/>
      <c r="TEK26" s="406" t="n"/>
      <c r="TEL26" s="406" t="n"/>
      <c r="TEM26" s="406" t="n"/>
      <c r="TEN26" s="406" t="n"/>
      <c r="TEO26" s="406" t="n"/>
      <c r="TEP26" s="406" t="n"/>
      <c r="TEQ26" s="406" t="n"/>
      <c r="TER26" s="406" t="n"/>
      <c r="TES26" s="406" t="n"/>
      <c r="TET26" s="406" t="n"/>
      <c r="TEU26" s="406" t="n"/>
      <c r="TEV26" s="406" t="n"/>
      <c r="TEW26" s="406" t="n"/>
      <c r="TEX26" s="406" t="n"/>
      <c r="TEY26" s="406" t="n"/>
      <c r="TEZ26" s="406" t="n"/>
      <c r="TFA26" s="406" t="n"/>
      <c r="TFB26" s="406" t="n"/>
      <c r="TFC26" s="406" t="n"/>
      <c r="TFD26" s="406" t="n"/>
      <c r="TFE26" s="406" t="n"/>
      <c r="TFF26" s="406" t="n"/>
      <c r="TFG26" s="406" t="n"/>
      <c r="TFH26" s="406" t="n"/>
      <c r="TFI26" s="406" t="n"/>
      <c r="TFJ26" s="406" t="n"/>
      <c r="TFK26" s="406" t="n"/>
      <c r="TFL26" s="406" t="n"/>
      <c r="TFM26" s="406" t="n"/>
      <c r="TFN26" s="406" t="n"/>
      <c r="TFO26" s="406" t="n"/>
      <c r="TFP26" s="406" t="n"/>
      <c r="TFQ26" s="406" t="n"/>
      <c r="TFR26" s="406" t="n"/>
      <c r="TFS26" s="406" t="n"/>
      <c r="TFT26" s="406" t="n"/>
      <c r="TFU26" s="406" t="n"/>
      <c r="TFV26" s="406" t="n"/>
      <c r="TFW26" s="406" t="n"/>
      <c r="TFX26" s="406" t="n"/>
      <c r="TFY26" s="406" t="n"/>
      <c r="TFZ26" s="406" t="n"/>
      <c r="TGA26" s="406" t="n"/>
      <c r="TGB26" s="406" t="n"/>
      <c r="TGC26" s="406" t="n"/>
      <c r="TGD26" s="406" t="n"/>
      <c r="TGE26" s="406" t="n"/>
      <c r="TGF26" s="406" t="n"/>
      <c r="TGG26" s="406" t="n"/>
      <c r="TGH26" s="406" t="n"/>
      <c r="TGI26" s="406" t="n"/>
      <c r="TGJ26" s="406" t="n"/>
      <c r="TGK26" s="406" t="n"/>
      <c r="TGL26" s="406" t="n"/>
      <c r="TGM26" s="406" t="n"/>
      <c r="TGN26" s="406" t="n"/>
      <c r="TGO26" s="406" t="n"/>
      <c r="TGP26" s="406" t="n"/>
      <c r="TGQ26" s="406" t="n"/>
      <c r="TGR26" s="406" t="n"/>
      <c r="TGS26" s="406" t="n"/>
      <c r="TGT26" s="406" t="n"/>
      <c r="TGU26" s="406" t="n"/>
      <c r="TGV26" s="406" t="n"/>
      <c r="TGW26" s="406" t="n"/>
      <c r="TGX26" s="406" t="n"/>
      <c r="TGY26" s="406" t="n"/>
      <c r="TGZ26" s="406" t="n"/>
      <c r="THA26" s="406" t="n"/>
      <c r="THB26" s="406" t="n"/>
      <c r="THC26" s="406" t="n"/>
      <c r="THD26" s="406" t="n"/>
      <c r="THE26" s="406" t="n"/>
      <c r="THF26" s="406" t="n"/>
      <c r="THG26" s="406" t="n"/>
      <c r="THH26" s="406" t="n"/>
      <c r="THI26" s="406" t="n"/>
      <c r="THJ26" s="406" t="n"/>
      <c r="THK26" s="406" t="n"/>
      <c r="THL26" s="406" t="n"/>
      <c r="THM26" s="406" t="n"/>
      <c r="THN26" s="406" t="n"/>
      <c r="THO26" s="406" t="n"/>
      <c r="THP26" s="406" t="n"/>
      <c r="THQ26" s="406" t="n"/>
      <c r="THR26" s="406" t="n"/>
      <c r="THS26" s="406" t="n"/>
      <c r="THT26" s="406" t="n"/>
      <c r="THU26" s="406" t="n"/>
      <c r="THV26" s="406" t="n"/>
      <c r="THW26" s="406" t="n"/>
      <c r="THX26" s="406" t="n"/>
      <c r="THY26" s="406" t="n"/>
      <c r="THZ26" s="406" t="n"/>
      <c r="TIA26" s="406" t="n"/>
      <c r="TIB26" s="406" t="n"/>
      <c r="TIC26" s="406" t="n"/>
      <c r="TID26" s="406" t="n"/>
      <c r="TIE26" s="406" t="n"/>
      <c r="TIF26" s="406" t="n"/>
      <c r="TIG26" s="406" t="n"/>
      <c r="TIH26" s="406" t="n"/>
      <c r="TII26" s="406" t="n"/>
      <c r="TIJ26" s="406" t="n"/>
      <c r="TIK26" s="406" t="n"/>
      <c r="TIL26" s="406" t="n"/>
      <c r="TIM26" s="406" t="n"/>
      <c r="TIN26" s="406" t="n"/>
      <c r="TIO26" s="406" t="n"/>
      <c r="TIP26" s="406" t="n"/>
      <c r="TIQ26" s="406" t="n"/>
      <c r="TIR26" s="406" t="n"/>
      <c r="TIS26" s="406" t="n"/>
      <c r="TIT26" s="406" t="n"/>
      <c r="TIU26" s="406" t="n"/>
      <c r="TIV26" s="406" t="n"/>
      <c r="TIW26" s="406" t="n"/>
      <c r="TIX26" s="406" t="n"/>
      <c r="TIY26" s="406" t="n"/>
      <c r="TIZ26" s="406" t="n"/>
      <c r="TJA26" s="406" t="n"/>
      <c r="TJB26" s="406" t="n"/>
      <c r="TJC26" s="406" t="n"/>
      <c r="TJD26" s="406" t="n"/>
      <c r="TJE26" s="406" t="n"/>
      <c r="TJF26" s="406" t="n"/>
      <c r="TJG26" s="406" t="n"/>
      <c r="TJH26" s="406" t="n"/>
      <c r="TJI26" s="406" t="n"/>
      <c r="TJJ26" s="406" t="n"/>
      <c r="TJK26" s="406" t="n"/>
      <c r="TJL26" s="406" t="n"/>
      <c r="TJM26" s="406" t="n"/>
      <c r="TJN26" s="406" t="n"/>
      <c r="TJO26" s="406" t="n"/>
      <c r="TJP26" s="406" t="n"/>
      <c r="TJQ26" s="406" t="n"/>
      <c r="TJR26" s="406" t="n"/>
      <c r="TJS26" s="406" t="n"/>
      <c r="TJT26" s="406" t="n"/>
      <c r="TJU26" s="406" t="n"/>
      <c r="TJV26" s="406" t="n"/>
      <c r="TJW26" s="406" t="n"/>
      <c r="TJX26" s="406" t="n"/>
      <c r="TJY26" s="406" t="n"/>
      <c r="TJZ26" s="406" t="n"/>
      <c r="TKA26" s="406" t="n"/>
      <c r="TKB26" s="406" t="n"/>
      <c r="TKC26" s="406" t="n"/>
      <c r="TKD26" s="406" t="n"/>
      <c r="TKE26" s="406" t="n"/>
      <c r="TKF26" s="406" t="n"/>
      <c r="TKG26" s="406" t="n"/>
      <c r="TKH26" s="406" t="n"/>
      <c r="TKI26" s="406" t="n"/>
      <c r="TKJ26" s="406" t="n"/>
      <c r="TKK26" s="406" t="n"/>
      <c r="TKL26" s="406" t="n"/>
      <c r="TKM26" s="406" t="n"/>
      <c r="TKN26" s="406" t="n"/>
      <c r="TKO26" s="406" t="n"/>
      <c r="TKP26" s="406" t="n"/>
      <c r="TKQ26" s="406" t="n"/>
      <c r="TKR26" s="406" t="n"/>
      <c r="TKS26" s="406" t="n"/>
      <c r="TKT26" s="406" t="n"/>
      <c r="TKU26" s="406" t="n"/>
      <c r="TKV26" s="406" t="n"/>
      <c r="TKW26" s="406" t="n"/>
      <c r="TKX26" s="406" t="n"/>
      <c r="TKY26" s="406" t="n"/>
      <c r="TKZ26" s="406" t="n"/>
      <c r="TLA26" s="406" t="n"/>
      <c r="TLB26" s="406" t="n"/>
      <c r="TLC26" s="406" t="n"/>
      <c r="TLD26" s="406" t="n"/>
      <c r="TLE26" s="406" t="n"/>
      <c r="TLF26" s="406" t="n"/>
      <c r="TLG26" s="406" t="n"/>
      <c r="TLH26" s="406" t="n"/>
      <c r="TLI26" s="406" t="n"/>
      <c r="TLJ26" s="406" t="n"/>
      <c r="TLK26" s="406" t="n"/>
      <c r="TLL26" s="406" t="n"/>
      <c r="TLM26" s="406" t="n"/>
      <c r="TLN26" s="406" t="n"/>
      <c r="TLO26" s="406" t="n"/>
      <c r="TLP26" s="406" t="n"/>
      <c r="TLQ26" s="406" t="n"/>
      <c r="TLR26" s="406" t="n"/>
      <c r="TLS26" s="406" t="n"/>
      <c r="TLT26" s="406" t="n"/>
      <c r="TLU26" s="406" t="n"/>
      <c r="TLV26" s="406" t="n"/>
      <c r="TLW26" s="406" t="n"/>
      <c r="TLX26" s="406" t="n"/>
      <c r="TLY26" s="406" t="n"/>
      <c r="TLZ26" s="406" t="n"/>
      <c r="TMA26" s="406" t="n"/>
      <c r="TMB26" s="406" t="n"/>
      <c r="TMC26" s="406" t="n"/>
      <c r="TMD26" s="406" t="n"/>
      <c r="TME26" s="406" t="n"/>
      <c r="TMF26" s="406" t="n"/>
      <c r="TMG26" s="406" t="n"/>
      <c r="TMH26" s="406" t="n"/>
      <c r="TMI26" s="406" t="n"/>
      <c r="TMJ26" s="406" t="n"/>
      <c r="TMK26" s="406" t="n"/>
      <c r="TML26" s="406" t="n"/>
      <c r="TMM26" s="406" t="n"/>
      <c r="TMN26" s="406" t="n"/>
      <c r="TMO26" s="406" t="n"/>
      <c r="TMP26" s="406" t="n"/>
      <c r="TMQ26" s="406" t="n"/>
      <c r="TMR26" s="406" t="n"/>
      <c r="TMS26" s="406" t="n"/>
      <c r="TMT26" s="406" t="n"/>
      <c r="TMU26" s="406" t="n"/>
      <c r="TMV26" s="406" t="n"/>
      <c r="TMW26" s="406" t="n"/>
      <c r="TMX26" s="406" t="n"/>
      <c r="TMY26" s="406" t="n"/>
      <c r="TMZ26" s="406" t="n"/>
      <c r="TNA26" s="406" t="n"/>
      <c r="TNB26" s="406" t="n"/>
      <c r="TNC26" s="406" t="n"/>
      <c r="TND26" s="406" t="n"/>
      <c r="TNE26" s="406" t="n"/>
      <c r="TNF26" s="406" t="n"/>
      <c r="TNG26" s="406" t="n"/>
      <c r="TNH26" s="406" t="n"/>
      <c r="TNI26" s="406" t="n"/>
      <c r="TNJ26" s="406" t="n"/>
      <c r="TNK26" s="406" t="n"/>
      <c r="TNL26" s="406" t="n"/>
      <c r="TNM26" s="406" t="n"/>
      <c r="TNN26" s="406" t="n"/>
      <c r="TNO26" s="406" t="n"/>
      <c r="TNP26" s="406" t="n"/>
      <c r="TNQ26" s="406" t="n"/>
      <c r="TNR26" s="406" t="n"/>
      <c r="TNS26" s="406" t="n"/>
      <c r="TNT26" s="406" t="n"/>
      <c r="TNU26" s="406" t="n"/>
      <c r="TNV26" s="406" t="n"/>
      <c r="TNW26" s="406" t="n"/>
      <c r="TNX26" s="406" t="n"/>
      <c r="TNY26" s="406" t="n"/>
      <c r="TNZ26" s="406" t="n"/>
      <c r="TOA26" s="406" t="n"/>
      <c r="TOB26" s="406" t="n"/>
      <c r="TOC26" s="406" t="n"/>
      <c r="TOD26" s="406" t="n"/>
      <c r="TOE26" s="406" t="n"/>
      <c r="TOF26" s="406" t="n"/>
      <c r="TOG26" s="406" t="n"/>
      <c r="TOH26" s="406" t="n"/>
      <c r="TOI26" s="406" t="n"/>
      <c r="TOJ26" s="406" t="n"/>
      <c r="TOK26" s="406" t="n"/>
      <c r="TOL26" s="406" t="n"/>
      <c r="TOM26" s="406" t="n"/>
      <c r="TON26" s="406" t="n"/>
      <c r="TOO26" s="406" t="n"/>
      <c r="TOP26" s="406" t="n"/>
      <c r="TOQ26" s="406" t="n"/>
      <c r="TOR26" s="406" t="n"/>
      <c r="TOS26" s="406" t="n"/>
      <c r="TOT26" s="406" t="n"/>
      <c r="TOU26" s="406" t="n"/>
      <c r="TOV26" s="406" t="n"/>
      <c r="TOW26" s="406" t="n"/>
      <c r="TOX26" s="406" t="n"/>
      <c r="TOY26" s="406" t="n"/>
      <c r="TOZ26" s="406" t="n"/>
      <c r="TPA26" s="406" t="n"/>
      <c r="TPB26" s="406" t="n"/>
      <c r="TPC26" s="406" t="n"/>
      <c r="TPD26" s="406" t="n"/>
      <c r="TPE26" s="406" t="n"/>
      <c r="TPF26" s="406" t="n"/>
      <c r="TPG26" s="406" t="n"/>
      <c r="TPH26" s="406" t="n"/>
      <c r="TPI26" s="406" t="n"/>
      <c r="TPJ26" s="406" t="n"/>
      <c r="TPK26" s="406" t="n"/>
      <c r="TPL26" s="406" t="n"/>
      <c r="TPM26" s="406" t="n"/>
      <c r="TPN26" s="406" t="n"/>
      <c r="TPO26" s="406" t="n"/>
      <c r="TPP26" s="406" t="n"/>
      <c r="TPQ26" s="406" t="n"/>
      <c r="TPR26" s="406" t="n"/>
      <c r="TPS26" s="406" t="n"/>
      <c r="TPT26" s="406" t="n"/>
      <c r="TPU26" s="406" t="n"/>
      <c r="TPV26" s="406" t="n"/>
      <c r="TPW26" s="406" t="n"/>
      <c r="TPX26" s="406" t="n"/>
      <c r="TPY26" s="406" t="n"/>
      <c r="TPZ26" s="406" t="n"/>
      <c r="TQA26" s="406" t="n"/>
      <c r="TQB26" s="406" t="n"/>
      <c r="TQC26" s="406" t="n"/>
      <c r="TQD26" s="406" t="n"/>
      <c r="TQE26" s="406" t="n"/>
      <c r="TQF26" s="406" t="n"/>
      <c r="TQG26" s="406" t="n"/>
      <c r="TQH26" s="406" t="n"/>
      <c r="TQI26" s="406" t="n"/>
      <c r="TQJ26" s="406" t="n"/>
      <c r="TQK26" s="406" t="n"/>
      <c r="TQL26" s="406" t="n"/>
      <c r="TQM26" s="406" t="n"/>
      <c r="TQN26" s="406" t="n"/>
      <c r="TQO26" s="406" t="n"/>
      <c r="TQP26" s="406" t="n"/>
      <c r="TQQ26" s="406" t="n"/>
      <c r="TQR26" s="406" t="n"/>
      <c r="TQS26" s="406" t="n"/>
      <c r="TQT26" s="406" t="n"/>
      <c r="TQU26" s="406" t="n"/>
      <c r="TQV26" s="406" t="n"/>
      <c r="TQW26" s="406" t="n"/>
      <c r="TQX26" s="406" t="n"/>
      <c r="TQY26" s="406" t="n"/>
      <c r="TQZ26" s="406" t="n"/>
      <c r="TRA26" s="406" t="n"/>
      <c r="TRB26" s="406" t="n"/>
      <c r="TRC26" s="406" t="n"/>
      <c r="TRD26" s="406" t="n"/>
      <c r="TRE26" s="406" t="n"/>
      <c r="TRF26" s="406" t="n"/>
      <c r="TRG26" s="406" t="n"/>
      <c r="TRH26" s="406" t="n"/>
      <c r="TRI26" s="406" t="n"/>
      <c r="TRJ26" s="406" t="n"/>
      <c r="TRK26" s="406" t="n"/>
      <c r="TRL26" s="406" t="n"/>
      <c r="TRM26" s="406" t="n"/>
      <c r="TRN26" s="406" t="n"/>
      <c r="TRO26" s="406" t="n"/>
      <c r="TRP26" s="406" t="n"/>
      <c r="TRQ26" s="406" t="n"/>
      <c r="TRR26" s="406" t="n"/>
      <c r="TRS26" s="406" t="n"/>
      <c r="TRT26" s="406" t="n"/>
      <c r="TRU26" s="406" t="n"/>
      <c r="TRV26" s="406" t="n"/>
      <c r="TRW26" s="406" t="n"/>
      <c r="TRX26" s="406" t="n"/>
      <c r="TRY26" s="406" t="n"/>
      <c r="TRZ26" s="406" t="n"/>
      <c r="TSA26" s="406" t="n"/>
      <c r="TSB26" s="406" t="n"/>
      <c r="TSC26" s="406" t="n"/>
      <c r="TSD26" s="406" t="n"/>
      <c r="TSE26" s="406" t="n"/>
      <c r="TSF26" s="406" t="n"/>
      <c r="TSG26" s="406" t="n"/>
      <c r="TSH26" s="406" t="n"/>
      <c r="TSI26" s="406" t="n"/>
      <c r="TSJ26" s="406" t="n"/>
      <c r="TSK26" s="406" t="n"/>
      <c r="TSL26" s="406" t="n"/>
      <c r="TSM26" s="406" t="n"/>
      <c r="TSN26" s="406" t="n"/>
      <c r="TSO26" s="406" t="n"/>
      <c r="TSP26" s="406" t="n"/>
      <c r="TSQ26" s="406" t="n"/>
      <c r="TSR26" s="406" t="n"/>
      <c r="TSS26" s="406" t="n"/>
      <c r="TST26" s="406" t="n"/>
      <c r="TSU26" s="406" t="n"/>
      <c r="TSV26" s="406" t="n"/>
      <c r="TSW26" s="406" t="n"/>
      <c r="TSX26" s="406" t="n"/>
      <c r="TSY26" s="406" t="n"/>
      <c r="TSZ26" s="406" t="n"/>
      <c r="TTA26" s="406" t="n"/>
      <c r="TTB26" s="406" t="n"/>
      <c r="TTC26" s="406" t="n"/>
      <c r="TTD26" s="406" t="n"/>
      <c r="TTE26" s="406" t="n"/>
      <c r="TTF26" s="406" t="n"/>
      <c r="TTG26" s="406" t="n"/>
      <c r="TTH26" s="406" t="n"/>
      <c r="TTI26" s="406" t="n"/>
      <c r="TTJ26" s="406" t="n"/>
      <c r="TTK26" s="406" t="n"/>
      <c r="TTL26" s="406" t="n"/>
      <c r="TTM26" s="406" t="n"/>
      <c r="TTN26" s="406" t="n"/>
      <c r="TTO26" s="406" t="n"/>
      <c r="TTP26" s="406" t="n"/>
      <c r="TTQ26" s="406" t="n"/>
      <c r="TTR26" s="406" t="n"/>
      <c r="TTS26" s="406" t="n"/>
      <c r="TTT26" s="406" t="n"/>
      <c r="TTU26" s="406" t="n"/>
      <c r="TTV26" s="406" t="n"/>
      <c r="TTW26" s="406" t="n"/>
      <c r="TTX26" s="406" t="n"/>
      <c r="TTY26" s="406" t="n"/>
      <c r="TTZ26" s="406" t="n"/>
      <c r="TUA26" s="406" t="n"/>
      <c r="TUB26" s="406" t="n"/>
      <c r="TUC26" s="406" t="n"/>
      <c r="TUD26" s="406" t="n"/>
      <c r="TUE26" s="406" t="n"/>
      <c r="TUF26" s="406" t="n"/>
      <c r="TUG26" s="406" t="n"/>
      <c r="TUH26" s="406" t="n"/>
      <c r="TUI26" s="406" t="n"/>
      <c r="TUJ26" s="406" t="n"/>
      <c r="TUK26" s="406" t="n"/>
      <c r="TUL26" s="406" t="n"/>
      <c r="TUM26" s="406" t="n"/>
      <c r="TUN26" s="406" t="n"/>
      <c r="TUO26" s="406" t="n"/>
      <c r="TUP26" s="406" t="n"/>
      <c r="TUQ26" s="406" t="n"/>
      <c r="TUR26" s="406" t="n"/>
      <c r="TUS26" s="406" t="n"/>
      <c r="TUT26" s="406" t="n"/>
      <c r="TUU26" s="406" t="n"/>
      <c r="TUV26" s="406" t="n"/>
      <c r="TUW26" s="406" t="n"/>
      <c r="TUX26" s="406" t="n"/>
      <c r="TUY26" s="406" t="n"/>
      <c r="TUZ26" s="406" t="n"/>
      <c r="TVA26" s="406" t="n"/>
      <c r="TVB26" s="406" t="n"/>
      <c r="TVC26" s="406" t="n"/>
      <c r="TVD26" s="406" t="n"/>
      <c r="TVE26" s="406" t="n"/>
      <c r="TVF26" s="406" t="n"/>
      <c r="TVG26" s="406" t="n"/>
      <c r="TVH26" s="406" t="n"/>
      <c r="TVI26" s="406" t="n"/>
      <c r="TVJ26" s="406" t="n"/>
      <c r="TVK26" s="406" t="n"/>
      <c r="TVL26" s="406" t="n"/>
      <c r="TVM26" s="406" t="n"/>
      <c r="TVN26" s="406" t="n"/>
      <c r="TVO26" s="406" t="n"/>
      <c r="TVP26" s="406" t="n"/>
      <c r="TVQ26" s="406" t="n"/>
      <c r="TVR26" s="406" t="n"/>
      <c r="TVS26" s="406" t="n"/>
      <c r="TVT26" s="406" t="n"/>
      <c r="TVU26" s="406" t="n"/>
      <c r="TVV26" s="406" t="n"/>
      <c r="TVW26" s="406" t="n"/>
      <c r="TVX26" s="406" t="n"/>
      <c r="TVY26" s="406" t="n"/>
      <c r="TVZ26" s="406" t="n"/>
      <c r="TWA26" s="406" t="n"/>
      <c r="TWB26" s="406" t="n"/>
      <c r="TWC26" s="406" t="n"/>
      <c r="TWD26" s="406" t="n"/>
      <c r="TWE26" s="406" t="n"/>
      <c r="TWF26" s="406" t="n"/>
      <c r="TWG26" s="406" t="n"/>
      <c r="TWH26" s="406" t="n"/>
      <c r="TWI26" s="406" t="n"/>
      <c r="TWJ26" s="406" t="n"/>
      <c r="TWK26" s="406" t="n"/>
      <c r="TWL26" s="406" t="n"/>
      <c r="TWM26" s="406" t="n"/>
      <c r="TWN26" s="406" t="n"/>
      <c r="TWO26" s="406" t="n"/>
      <c r="TWP26" s="406" t="n"/>
      <c r="TWQ26" s="406" t="n"/>
      <c r="TWR26" s="406" t="n"/>
      <c r="TWS26" s="406" t="n"/>
      <c r="TWT26" s="406" t="n"/>
      <c r="TWU26" s="406" t="n"/>
      <c r="TWV26" s="406" t="n"/>
      <c r="TWW26" s="406" t="n"/>
      <c r="TWX26" s="406" t="n"/>
      <c r="TWY26" s="406" t="n"/>
      <c r="TWZ26" s="406" t="n"/>
      <c r="TXA26" s="406" t="n"/>
      <c r="TXB26" s="406" t="n"/>
      <c r="TXC26" s="406" t="n"/>
      <c r="TXD26" s="406" t="n"/>
      <c r="TXE26" s="406" t="n"/>
      <c r="TXF26" s="406" t="n"/>
      <c r="TXG26" s="406" t="n"/>
      <c r="TXH26" s="406" t="n"/>
      <c r="TXI26" s="406" t="n"/>
      <c r="TXJ26" s="406" t="n"/>
      <c r="TXK26" s="406" t="n"/>
      <c r="TXL26" s="406" t="n"/>
      <c r="TXM26" s="406" t="n"/>
      <c r="TXN26" s="406" t="n"/>
      <c r="TXO26" s="406" t="n"/>
      <c r="TXP26" s="406" t="n"/>
      <c r="TXQ26" s="406" t="n"/>
      <c r="TXR26" s="406" t="n"/>
      <c r="TXS26" s="406" t="n"/>
      <c r="TXT26" s="406" t="n"/>
      <c r="TXU26" s="406" t="n"/>
      <c r="TXV26" s="406" t="n"/>
      <c r="TXW26" s="406" t="n"/>
      <c r="TXX26" s="406" t="n"/>
      <c r="TXY26" s="406" t="n"/>
      <c r="TXZ26" s="406" t="n"/>
      <c r="TYA26" s="406" t="n"/>
      <c r="TYB26" s="406" t="n"/>
      <c r="TYC26" s="406" t="n"/>
      <c r="TYD26" s="406" t="n"/>
      <c r="TYE26" s="406" t="n"/>
      <c r="TYF26" s="406" t="n"/>
      <c r="TYG26" s="406" t="n"/>
      <c r="TYH26" s="406" t="n"/>
      <c r="TYI26" s="406" t="n"/>
      <c r="TYJ26" s="406" t="n"/>
      <c r="TYK26" s="406" t="n"/>
      <c r="TYL26" s="406" t="n"/>
      <c r="TYM26" s="406" t="n"/>
      <c r="TYN26" s="406" t="n"/>
      <c r="TYO26" s="406" t="n"/>
      <c r="TYP26" s="406" t="n"/>
      <c r="TYQ26" s="406" t="n"/>
      <c r="TYR26" s="406" t="n"/>
      <c r="TYS26" s="406" t="n"/>
      <c r="TYT26" s="406" t="n"/>
      <c r="TYU26" s="406" t="n"/>
      <c r="TYV26" s="406" t="n"/>
      <c r="TYW26" s="406" t="n"/>
      <c r="TYX26" s="406" t="n"/>
      <c r="TYY26" s="406" t="n"/>
      <c r="TYZ26" s="406" t="n"/>
      <c r="TZA26" s="406" t="n"/>
      <c r="TZB26" s="406" t="n"/>
      <c r="TZC26" s="406" t="n"/>
      <c r="TZD26" s="406" t="n"/>
      <c r="TZE26" s="406" t="n"/>
      <c r="TZF26" s="406" t="n"/>
      <c r="TZG26" s="406" t="n"/>
      <c r="TZH26" s="406" t="n"/>
      <c r="TZI26" s="406" t="n"/>
      <c r="TZJ26" s="406" t="n"/>
      <c r="TZK26" s="406" t="n"/>
      <c r="TZL26" s="406" t="n"/>
      <c r="TZM26" s="406" t="n"/>
      <c r="TZN26" s="406" t="n"/>
      <c r="TZO26" s="406" t="n"/>
      <c r="TZP26" s="406" t="n"/>
      <c r="TZQ26" s="406" t="n"/>
      <c r="TZR26" s="406" t="n"/>
      <c r="TZS26" s="406" t="n"/>
      <c r="TZT26" s="406" t="n"/>
      <c r="TZU26" s="406" t="n"/>
      <c r="TZV26" s="406" t="n"/>
      <c r="TZW26" s="406" t="n"/>
      <c r="TZX26" s="406" t="n"/>
      <c r="TZY26" s="406" t="n"/>
      <c r="TZZ26" s="406" t="n"/>
      <c r="UAA26" s="406" t="n"/>
      <c r="UAB26" s="406" t="n"/>
      <c r="UAC26" s="406" t="n"/>
      <c r="UAD26" s="406" t="n"/>
      <c r="UAE26" s="406" t="n"/>
      <c r="UAF26" s="406" t="n"/>
      <c r="UAG26" s="406" t="n"/>
      <c r="UAH26" s="406" t="n"/>
      <c r="UAI26" s="406" t="n"/>
      <c r="UAJ26" s="406" t="n"/>
      <c r="UAK26" s="406" t="n"/>
      <c r="UAL26" s="406" t="n"/>
      <c r="UAM26" s="406" t="n"/>
      <c r="UAN26" s="406" t="n"/>
      <c r="UAO26" s="406" t="n"/>
      <c r="UAP26" s="406" t="n"/>
      <c r="UAQ26" s="406" t="n"/>
      <c r="UAR26" s="406" t="n"/>
      <c r="UAS26" s="406" t="n"/>
      <c r="UAT26" s="406" t="n"/>
      <c r="UAU26" s="406" t="n"/>
      <c r="UAV26" s="406" t="n"/>
      <c r="UAW26" s="406" t="n"/>
      <c r="UAX26" s="406" t="n"/>
      <c r="UAY26" s="406" t="n"/>
      <c r="UAZ26" s="406" t="n"/>
      <c r="UBA26" s="406" t="n"/>
      <c r="UBB26" s="406" t="n"/>
      <c r="UBC26" s="406" t="n"/>
      <c r="UBD26" s="406" t="n"/>
      <c r="UBE26" s="406" t="n"/>
      <c r="UBF26" s="406" t="n"/>
      <c r="UBG26" s="406" t="n"/>
      <c r="UBH26" s="406" t="n"/>
      <c r="UBI26" s="406" t="n"/>
      <c r="UBJ26" s="406" t="n"/>
      <c r="UBK26" s="406" t="n"/>
      <c r="UBL26" s="406" t="n"/>
      <c r="UBM26" s="406" t="n"/>
      <c r="UBN26" s="406" t="n"/>
      <c r="UBO26" s="406" t="n"/>
      <c r="UBP26" s="406" t="n"/>
      <c r="UBQ26" s="406" t="n"/>
      <c r="UBR26" s="406" t="n"/>
      <c r="UBS26" s="406" t="n"/>
      <c r="UBT26" s="406" t="n"/>
      <c r="UBU26" s="406" t="n"/>
      <c r="UBV26" s="406" t="n"/>
      <c r="UBW26" s="406" t="n"/>
      <c r="UBX26" s="406" t="n"/>
      <c r="UBY26" s="406" t="n"/>
      <c r="UBZ26" s="406" t="n"/>
      <c r="UCA26" s="406" t="n"/>
      <c r="UCB26" s="406" t="n"/>
      <c r="UCC26" s="406" t="n"/>
      <c r="UCD26" s="406" t="n"/>
      <c r="UCE26" s="406" t="n"/>
      <c r="UCF26" s="406" t="n"/>
      <c r="UCG26" s="406" t="n"/>
      <c r="UCH26" s="406" t="n"/>
      <c r="UCI26" s="406" t="n"/>
      <c r="UCJ26" s="406" t="n"/>
      <c r="UCK26" s="406" t="n"/>
      <c r="UCL26" s="406" t="n"/>
      <c r="UCM26" s="406" t="n"/>
      <c r="UCN26" s="406" t="n"/>
      <c r="UCO26" s="406" t="n"/>
      <c r="UCP26" s="406" t="n"/>
      <c r="UCQ26" s="406" t="n"/>
      <c r="UCR26" s="406" t="n"/>
      <c r="UCS26" s="406" t="n"/>
      <c r="UCT26" s="406" t="n"/>
      <c r="UCU26" s="406" t="n"/>
      <c r="UCV26" s="406" t="n"/>
      <c r="UCW26" s="406" t="n"/>
      <c r="UCX26" s="406" t="n"/>
      <c r="UCY26" s="406" t="n"/>
      <c r="UCZ26" s="406" t="n"/>
      <c r="UDA26" s="406" t="n"/>
      <c r="UDB26" s="406" t="n"/>
      <c r="UDC26" s="406" t="n"/>
      <c r="UDD26" s="406" t="n"/>
      <c r="UDE26" s="406" t="n"/>
      <c r="UDF26" s="406" t="n"/>
      <c r="UDG26" s="406" t="n"/>
      <c r="UDH26" s="406" t="n"/>
      <c r="UDI26" s="406" t="n"/>
      <c r="UDJ26" s="406" t="n"/>
      <c r="UDK26" s="406" t="n"/>
      <c r="UDL26" s="406" t="n"/>
      <c r="UDM26" s="406" t="n"/>
      <c r="UDN26" s="406" t="n"/>
      <c r="UDO26" s="406" t="n"/>
      <c r="UDP26" s="406" t="n"/>
      <c r="UDQ26" s="406" t="n"/>
      <c r="UDR26" s="406" t="n"/>
      <c r="UDS26" s="406" t="n"/>
      <c r="UDT26" s="406" t="n"/>
      <c r="UDU26" s="406" t="n"/>
      <c r="UDV26" s="406" t="n"/>
      <c r="UDW26" s="406" t="n"/>
      <c r="UDX26" s="406" t="n"/>
      <c r="UDY26" s="406" t="n"/>
      <c r="UDZ26" s="406" t="n"/>
      <c r="UEA26" s="406" t="n"/>
      <c r="UEB26" s="406" t="n"/>
      <c r="UEC26" s="406" t="n"/>
      <c r="UED26" s="406" t="n"/>
      <c r="UEE26" s="406" t="n"/>
      <c r="UEF26" s="406" t="n"/>
      <c r="UEG26" s="406" t="n"/>
      <c r="UEH26" s="406" t="n"/>
      <c r="UEI26" s="406" t="n"/>
      <c r="UEJ26" s="406" t="n"/>
      <c r="UEK26" s="406" t="n"/>
      <c r="UEL26" s="406" t="n"/>
      <c r="UEM26" s="406" t="n"/>
      <c r="UEN26" s="406" t="n"/>
      <c r="UEO26" s="406" t="n"/>
      <c r="UEP26" s="406" t="n"/>
      <c r="UEQ26" s="406" t="n"/>
      <c r="UER26" s="406" t="n"/>
      <c r="UES26" s="406" t="n"/>
      <c r="UET26" s="406" t="n"/>
      <c r="UEU26" s="406" t="n"/>
      <c r="UEV26" s="406" t="n"/>
      <c r="UEW26" s="406" t="n"/>
      <c r="UEX26" s="406" t="n"/>
      <c r="UEY26" s="406" t="n"/>
      <c r="UEZ26" s="406" t="n"/>
      <c r="UFA26" s="406" t="n"/>
      <c r="UFB26" s="406" t="n"/>
      <c r="UFC26" s="406" t="n"/>
      <c r="UFD26" s="406" t="n"/>
      <c r="UFE26" s="406" t="n"/>
      <c r="UFF26" s="406" t="n"/>
      <c r="UFG26" s="406" t="n"/>
      <c r="UFH26" s="406" t="n"/>
      <c r="UFI26" s="406" t="n"/>
      <c r="UFJ26" s="406" t="n"/>
      <c r="UFK26" s="406" t="n"/>
      <c r="UFL26" s="406" t="n"/>
      <c r="UFM26" s="406" t="n"/>
      <c r="UFN26" s="406" t="n"/>
      <c r="UFO26" s="406" t="n"/>
      <c r="UFP26" s="406" t="n"/>
      <c r="UFQ26" s="406" t="n"/>
      <c r="UFR26" s="406" t="n"/>
      <c r="UFS26" s="406" t="n"/>
      <c r="UFT26" s="406" t="n"/>
      <c r="UFU26" s="406" t="n"/>
      <c r="UFV26" s="406" t="n"/>
      <c r="UFW26" s="406" t="n"/>
      <c r="UFX26" s="406" t="n"/>
      <c r="UFY26" s="406" t="n"/>
      <c r="UFZ26" s="406" t="n"/>
      <c r="UGA26" s="406" t="n"/>
      <c r="UGB26" s="406" t="n"/>
      <c r="UGC26" s="406" t="n"/>
      <c r="UGD26" s="406" t="n"/>
      <c r="UGE26" s="406" t="n"/>
      <c r="UGF26" s="406" t="n"/>
      <c r="UGG26" s="406" t="n"/>
      <c r="UGH26" s="406" t="n"/>
      <c r="UGI26" s="406" t="n"/>
      <c r="UGJ26" s="406" t="n"/>
      <c r="UGK26" s="406" t="n"/>
      <c r="UGL26" s="406" t="n"/>
      <c r="UGM26" s="406" t="n"/>
      <c r="UGN26" s="406" t="n"/>
      <c r="UGO26" s="406" t="n"/>
      <c r="UGP26" s="406" t="n"/>
      <c r="UGQ26" s="406" t="n"/>
      <c r="UGR26" s="406" t="n"/>
      <c r="UGS26" s="406" t="n"/>
      <c r="UGT26" s="406" t="n"/>
      <c r="UGU26" s="406" t="n"/>
      <c r="UGV26" s="406" t="n"/>
      <c r="UGW26" s="406" t="n"/>
      <c r="UGX26" s="406" t="n"/>
      <c r="UGY26" s="406" t="n"/>
      <c r="UGZ26" s="406" t="n"/>
      <c r="UHA26" s="406" t="n"/>
      <c r="UHB26" s="406" t="n"/>
      <c r="UHC26" s="406" t="n"/>
      <c r="UHD26" s="406" t="n"/>
      <c r="UHE26" s="406" t="n"/>
      <c r="UHF26" s="406" t="n"/>
      <c r="UHG26" s="406" t="n"/>
      <c r="UHH26" s="406" t="n"/>
      <c r="UHI26" s="406" t="n"/>
      <c r="UHJ26" s="406" t="n"/>
      <c r="UHK26" s="406" t="n"/>
      <c r="UHL26" s="406" t="n"/>
      <c r="UHM26" s="406" t="n"/>
      <c r="UHN26" s="406" t="n"/>
      <c r="UHO26" s="406" t="n"/>
      <c r="UHP26" s="406" t="n"/>
      <c r="UHQ26" s="406" t="n"/>
      <c r="UHR26" s="406" t="n"/>
      <c r="UHS26" s="406" t="n"/>
      <c r="UHT26" s="406" t="n"/>
      <c r="UHU26" s="406" t="n"/>
      <c r="UHV26" s="406" t="n"/>
      <c r="UHW26" s="406" t="n"/>
      <c r="UHX26" s="406" t="n"/>
      <c r="UHY26" s="406" t="n"/>
      <c r="UHZ26" s="406" t="n"/>
      <c r="UIA26" s="406" t="n"/>
      <c r="UIB26" s="406" t="n"/>
      <c r="UIC26" s="406" t="n"/>
      <c r="UID26" s="406" t="n"/>
      <c r="UIE26" s="406" t="n"/>
      <c r="UIF26" s="406" t="n"/>
      <c r="UIG26" s="406" t="n"/>
      <c r="UIH26" s="406" t="n"/>
      <c r="UII26" s="406" t="n"/>
      <c r="UIJ26" s="406" t="n"/>
      <c r="UIK26" s="406" t="n"/>
      <c r="UIL26" s="406" t="n"/>
      <c r="UIM26" s="406" t="n"/>
      <c r="UIN26" s="406" t="n"/>
      <c r="UIO26" s="406" t="n"/>
      <c r="UIP26" s="406" t="n"/>
      <c r="UIQ26" s="406" t="n"/>
      <c r="UIR26" s="406" t="n"/>
      <c r="UIS26" s="406" t="n"/>
      <c r="UIT26" s="406" t="n"/>
      <c r="UIU26" s="406" t="n"/>
      <c r="UIV26" s="406" t="n"/>
      <c r="UIW26" s="406" t="n"/>
      <c r="UIX26" s="406" t="n"/>
      <c r="UIY26" s="406" t="n"/>
      <c r="UIZ26" s="406" t="n"/>
      <c r="UJA26" s="406" t="n"/>
      <c r="UJB26" s="406" t="n"/>
      <c r="UJC26" s="406" t="n"/>
      <c r="UJD26" s="406" t="n"/>
      <c r="UJE26" s="406" t="n"/>
      <c r="UJF26" s="406" t="n"/>
      <c r="UJG26" s="406" t="n"/>
      <c r="UJH26" s="406" t="n"/>
      <c r="UJI26" s="406" t="n"/>
      <c r="UJJ26" s="406" t="n"/>
      <c r="UJK26" s="406" t="n"/>
      <c r="UJL26" s="406" t="n"/>
      <c r="UJM26" s="406" t="n"/>
      <c r="UJN26" s="406" t="n"/>
      <c r="UJO26" s="406" t="n"/>
      <c r="UJP26" s="406" t="n"/>
      <c r="UJQ26" s="406" t="n"/>
      <c r="UJR26" s="406" t="n"/>
      <c r="UJS26" s="406" t="n"/>
      <c r="UJT26" s="406" t="n"/>
      <c r="UJU26" s="406" t="n"/>
      <c r="UJV26" s="406" t="n"/>
      <c r="UJW26" s="406" t="n"/>
      <c r="UJX26" s="406" t="n"/>
      <c r="UJY26" s="406" t="n"/>
      <c r="UJZ26" s="406" t="n"/>
      <c r="UKA26" s="406" t="n"/>
      <c r="UKB26" s="406" t="n"/>
      <c r="UKC26" s="406" t="n"/>
      <c r="UKD26" s="406" t="n"/>
      <c r="UKE26" s="406" t="n"/>
      <c r="UKF26" s="406" t="n"/>
      <c r="UKG26" s="406" t="n"/>
      <c r="UKH26" s="406" t="n"/>
      <c r="UKI26" s="406" t="n"/>
      <c r="UKJ26" s="406" t="n"/>
      <c r="UKK26" s="406" t="n"/>
      <c r="UKL26" s="406" t="n"/>
      <c r="UKM26" s="406" t="n"/>
      <c r="UKN26" s="406" t="n"/>
      <c r="UKO26" s="406" t="n"/>
      <c r="UKP26" s="406" t="n"/>
      <c r="UKQ26" s="406" t="n"/>
      <c r="UKR26" s="406" t="n"/>
      <c r="UKS26" s="406" t="n"/>
      <c r="UKT26" s="406" t="n"/>
      <c r="UKU26" s="406" t="n"/>
      <c r="UKV26" s="406" t="n"/>
      <c r="UKW26" s="406" t="n"/>
      <c r="UKX26" s="406" t="n"/>
      <c r="UKY26" s="406" t="n"/>
      <c r="UKZ26" s="406" t="n"/>
      <c r="ULA26" s="406" t="n"/>
      <c r="ULB26" s="406" t="n"/>
      <c r="ULC26" s="406" t="n"/>
      <c r="ULD26" s="406" t="n"/>
      <c r="ULE26" s="406" t="n"/>
      <c r="ULF26" s="406" t="n"/>
      <c r="ULG26" s="406" t="n"/>
      <c r="ULH26" s="406" t="n"/>
      <c r="ULI26" s="406" t="n"/>
      <c r="ULJ26" s="406" t="n"/>
      <c r="ULK26" s="406" t="n"/>
      <c r="ULL26" s="406" t="n"/>
      <c r="ULM26" s="406" t="n"/>
      <c r="ULN26" s="406" t="n"/>
      <c r="ULO26" s="406" t="n"/>
      <c r="ULP26" s="406" t="n"/>
      <c r="ULQ26" s="406" t="n"/>
      <c r="ULR26" s="406" t="n"/>
      <c r="ULS26" s="406" t="n"/>
      <c r="ULT26" s="406" t="n"/>
      <c r="ULU26" s="406" t="n"/>
      <c r="ULV26" s="406" t="n"/>
      <c r="ULW26" s="406" t="n"/>
      <c r="ULX26" s="406" t="n"/>
      <c r="ULY26" s="406" t="n"/>
      <c r="ULZ26" s="406" t="n"/>
      <c r="UMA26" s="406" t="n"/>
      <c r="UMB26" s="406" t="n"/>
      <c r="UMC26" s="406" t="n"/>
      <c r="UMD26" s="406" t="n"/>
      <c r="UME26" s="406" t="n"/>
      <c r="UMF26" s="406" t="n"/>
      <c r="UMG26" s="406" t="n"/>
      <c r="UMH26" s="406" t="n"/>
      <c r="UMI26" s="406" t="n"/>
      <c r="UMJ26" s="406" t="n"/>
      <c r="UMK26" s="406" t="n"/>
      <c r="UML26" s="406" t="n"/>
      <c r="UMM26" s="406" t="n"/>
      <c r="UMN26" s="406" t="n"/>
      <c r="UMO26" s="406" t="n"/>
      <c r="UMP26" s="406" t="n"/>
      <c r="UMQ26" s="406" t="n"/>
      <c r="UMR26" s="406" t="n"/>
      <c r="UMS26" s="406" t="n"/>
      <c r="UMT26" s="406" t="n"/>
      <c r="UMU26" s="406" t="n"/>
      <c r="UMV26" s="406" t="n"/>
      <c r="UMW26" s="406" t="n"/>
      <c r="UMX26" s="406" t="n"/>
      <c r="UMY26" s="406" t="n"/>
      <c r="UMZ26" s="406" t="n"/>
      <c r="UNA26" s="406" t="n"/>
      <c r="UNB26" s="406" t="n"/>
      <c r="UNC26" s="406" t="n"/>
      <c r="UND26" s="406" t="n"/>
      <c r="UNE26" s="406" t="n"/>
      <c r="UNF26" s="406" t="n"/>
      <c r="UNG26" s="406" t="n"/>
      <c r="UNH26" s="406" t="n"/>
      <c r="UNI26" s="406" t="n"/>
      <c r="UNJ26" s="406" t="n"/>
      <c r="UNK26" s="406" t="n"/>
      <c r="UNL26" s="406" t="n"/>
      <c r="UNM26" s="406" t="n"/>
      <c r="UNN26" s="406" t="n"/>
      <c r="UNO26" s="406" t="n"/>
      <c r="UNP26" s="406" t="n"/>
      <c r="UNQ26" s="406" t="n"/>
      <c r="UNR26" s="406" t="n"/>
      <c r="UNS26" s="406" t="n"/>
      <c r="UNT26" s="406" t="n"/>
      <c r="UNU26" s="406" t="n"/>
      <c r="UNV26" s="406" t="n"/>
      <c r="UNW26" s="406" t="n"/>
      <c r="UNX26" s="406" t="n"/>
      <c r="UNY26" s="406" t="n"/>
      <c r="UNZ26" s="406" t="n"/>
      <c r="UOA26" s="406" t="n"/>
      <c r="UOB26" s="406" t="n"/>
      <c r="UOC26" s="406" t="n"/>
      <c r="UOD26" s="406" t="n"/>
      <c r="UOE26" s="406" t="n"/>
      <c r="UOF26" s="406" t="n"/>
      <c r="UOG26" s="406" t="n"/>
      <c r="UOH26" s="406" t="n"/>
      <c r="UOI26" s="406" t="n"/>
      <c r="UOJ26" s="406" t="n"/>
      <c r="UOK26" s="406" t="n"/>
      <c r="UOL26" s="406" t="n"/>
      <c r="UOM26" s="406" t="n"/>
      <c r="UON26" s="406" t="n"/>
      <c r="UOO26" s="406" t="n"/>
      <c r="UOP26" s="406" t="n"/>
      <c r="UOQ26" s="406" t="n"/>
      <c r="UOR26" s="406" t="n"/>
      <c r="UOS26" s="406" t="n"/>
      <c r="UOT26" s="406" t="n"/>
      <c r="UOU26" s="406" t="n"/>
      <c r="UOV26" s="406" t="n"/>
      <c r="UOW26" s="406" t="n"/>
      <c r="UOX26" s="406" t="n"/>
      <c r="UOY26" s="406" t="n"/>
      <c r="UOZ26" s="406" t="n"/>
      <c r="UPA26" s="406" t="n"/>
      <c r="UPB26" s="406" t="n"/>
      <c r="UPC26" s="406" t="n"/>
      <c r="UPD26" s="406" t="n"/>
      <c r="UPE26" s="406" t="n"/>
      <c r="UPF26" s="406" t="n"/>
      <c r="UPG26" s="406" t="n"/>
      <c r="UPH26" s="406" t="n"/>
      <c r="UPI26" s="406" t="n"/>
      <c r="UPJ26" s="406" t="n"/>
      <c r="UPK26" s="406" t="n"/>
      <c r="UPL26" s="406" t="n"/>
      <c r="UPM26" s="406" t="n"/>
      <c r="UPN26" s="406" t="n"/>
      <c r="UPO26" s="406" t="n"/>
      <c r="UPP26" s="406" t="n"/>
      <c r="UPQ26" s="406" t="n"/>
      <c r="UPR26" s="406" t="n"/>
      <c r="UPS26" s="406" t="n"/>
      <c r="UPT26" s="406" t="n"/>
      <c r="UPU26" s="406" t="n"/>
      <c r="UPV26" s="406" t="n"/>
      <c r="UPW26" s="406" t="n"/>
      <c r="UPX26" s="406" t="n"/>
      <c r="UPY26" s="406" t="n"/>
      <c r="UPZ26" s="406" t="n"/>
      <c r="UQA26" s="406" t="n"/>
      <c r="UQB26" s="406" t="n"/>
      <c r="UQC26" s="406" t="n"/>
      <c r="UQD26" s="406" t="n"/>
      <c r="UQE26" s="406" t="n"/>
      <c r="UQF26" s="406" t="n"/>
      <c r="UQG26" s="406" t="n"/>
      <c r="UQH26" s="406" t="n"/>
      <c r="UQI26" s="406" t="n"/>
      <c r="UQJ26" s="406" t="n"/>
      <c r="UQK26" s="406" t="n"/>
      <c r="UQL26" s="406" t="n"/>
      <c r="UQM26" s="406" t="n"/>
      <c r="UQN26" s="406" t="n"/>
      <c r="UQO26" s="406" t="n"/>
      <c r="UQP26" s="406" t="n"/>
      <c r="UQQ26" s="406" t="n"/>
      <c r="UQR26" s="406" t="n"/>
      <c r="UQS26" s="406" t="n"/>
      <c r="UQT26" s="406" t="n"/>
      <c r="UQU26" s="406" t="n"/>
      <c r="UQV26" s="406" t="n"/>
      <c r="UQW26" s="406" t="n"/>
      <c r="UQX26" s="406" t="n"/>
      <c r="UQY26" s="406" t="n"/>
      <c r="UQZ26" s="406" t="n"/>
      <c r="URA26" s="406" t="n"/>
      <c r="URB26" s="406" t="n"/>
      <c r="URC26" s="406" t="n"/>
      <c r="URD26" s="406" t="n"/>
      <c r="URE26" s="406" t="n"/>
      <c r="URF26" s="406" t="n"/>
      <c r="URG26" s="406" t="n"/>
      <c r="URH26" s="406" t="n"/>
      <c r="URI26" s="406" t="n"/>
      <c r="URJ26" s="406" t="n"/>
      <c r="URK26" s="406" t="n"/>
      <c r="URL26" s="406" t="n"/>
      <c r="URM26" s="406" t="n"/>
      <c r="URN26" s="406" t="n"/>
      <c r="URO26" s="406" t="n"/>
      <c r="URP26" s="406" t="n"/>
      <c r="URQ26" s="406" t="n"/>
      <c r="URR26" s="406" t="n"/>
      <c r="URS26" s="406" t="n"/>
      <c r="URT26" s="406" t="n"/>
      <c r="URU26" s="406" t="n"/>
      <c r="URV26" s="406" t="n"/>
      <c r="URW26" s="406" t="n"/>
      <c r="URX26" s="406" t="n"/>
      <c r="URY26" s="406" t="n"/>
      <c r="URZ26" s="406" t="n"/>
      <c r="USA26" s="406" t="n"/>
      <c r="USB26" s="406" t="n"/>
      <c r="USC26" s="406" t="n"/>
      <c r="USD26" s="406" t="n"/>
      <c r="USE26" s="406" t="n"/>
      <c r="USF26" s="406" t="n"/>
      <c r="USG26" s="406" t="n"/>
      <c r="USH26" s="406" t="n"/>
      <c r="USI26" s="406" t="n"/>
      <c r="USJ26" s="406" t="n"/>
      <c r="USK26" s="406" t="n"/>
      <c r="USL26" s="406" t="n"/>
      <c r="USM26" s="406" t="n"/>
      <c r="USN26" s="406" t="n"/>
      <c r="USO26" s="406" t="n"/>
      <c r="USP26" s="406" t="n"/>
      <c r="USQ26" s="406" t="n"/>
      <c r="USR26" s="406" t="n"/>
      <c r="USS26" s="406" t="n"/>
      <c r="UST26" s="406" t="n"/>
      <c r="USU26" s="406" t="n"/>
      <c r="USV26" s="406" t="n"/>
      <c r="USW26" s="406" t="n"/>
      <c r="USX26" s="406" t="n"/>
      <c r="USY26" s="406" t="n"/>
      <c r="USZ26" s="406" t="n"/>
      <c r="UTA26" s="406" t="n"/>
      <c r="UTB26" s="406" t="n"/>
      <c r="UTC26" s="406" t="n"/>
      <c r="UTD26" s="406" t="n"/>
      <c r="UTE26" s="406" t="n"/>
      <c r="UTF26" s="406" t="n"/>
      <c r="UTG26" s="406" t="n"/>
      <c r="UTH26" s="406" t="n"/>
      <c r="UTI26" s="406" t="n"/>
      <c r="UTJ26" s="406" t="n"/>
      <c r="UTK26" s="406" t="n"/>
      <c r="UTL26" s="406" t="n"/>
      <c r="UTM26" s="406" t="n"/>
      <c r="UTN26" s="406" t="n"/>
      <c r="UTO26" s="406" t="n"/>
      <c r="UTP26" s="406" t="n"/>
      <c r="UTQ26" s="406" t="n"/>
      <c r="UTR26" s="406" t="n"/>
      <c r="UTS26" s="406" t="n"/>
      <c r="UTT26" s="406" t="n"/>
      <c r="UTU26" s="406" t="n"/>
      <c r="UTV26" s="406" t="n"/>
      <c r="UTW26" s="406" t="n"/>
      <c r="UTX26" s="406" t="n"/>
      <c r="UTY26" s="406" t="n"/>
      <c r="UTZ26" s="406" t="n"/>
      <c r="UUA26" s="406" t="n"/>
      <c r="UUB26" s="406" t="n"/>
      <c r="UUC26" s="406" t="n"/>
      <c r="UUD26" s="406" t="n"/>
      <c r="UUE26" s="406" t="n"/>
      <c r="UUF26" s="406" t="n"/>
      <c r="UUG26" s="406" t="n"/>
      <c r="UUH26" s="406" t="n"/>
      <c r="UUI26" s="406" t="n"/>
      <c r="UUJ26" s="406" t="n"/>
      <c r="UUK26" s="406" t="n"/>
      <c r="UUL26" s="406" t="n"/>
      <c r="UUM26" s="406" t="n"/>
      <c r="UUN26" s="406" t="n"/>
      <c r="UUO26" s="406" t="n"/>
      <c r="UUP26" s="406" t="n"/>
      <c r="UUQ26" s="406" t="n"/>
      <c r="UUR26" s="406" t="n"/>
      <c r="UUS26" s="406" t="n"/>
      <c r="UUT26" s="406" t="n"/>
      <c r="UUU26" s="406" t="n"/>
      <c r="UUV26" s="406" t="n"/>
      <c r="UUW26" s="406" t="n"/>
      <c r="UUX26" s="406" t="n"/>
      <c r="UUY26" s="406" t="n"/>
      <c r="UUZ26" s="406" t="n"/>
      <c r="UVA26" s="406" t="n"/>
      <c r="UVB26" s="406" t="n"/>
      <c r="UVC26" s="406" t="n"/>
      <c r="UVD26" s="406" t="n"/>
      <c r="UVE26" s="406" t="n"/>
      <c r="UVF26" s="406" t="n"/>
      <c r="UVG26" s="406" t="n"/>
      <c r="UVH26" s="406" t="n"/>
      <c r="UVI26" s="406" t="n"/>
      <c r="UVJ26" s="406" t="n"/>
      <c r="UVK26" s="406" t="n"/>
      <c r="UVL26" s="406" t="n"/>
      <c r="UVM26" s="406" t="n"/>
      <c r="UVN26" s="406" t="n"/>
      <c r="UVO26" s="406" t="n"/>
      <c r="UVP26" s="406" t="n"/>
      <c r="UVQ26" s="406" t="n"/>
      <c r="UVR26" s="406" t="n"/>
      <c r="UVS26" s="406" t="n"/>
      <c r="UVT26" s="406" t="n"/>
      <c r="UVU26" s="406" t="n"/>
      <c r="UVV26" s="406" t="n"/>
      <c r="UVW26" s="406" t="n"/>
      <c r="UVX26" s="406" t="n"/>
      <c r="UVY26" s="406" t="n"/>
      <c r="UVZ26" s="406" t="n"/>
      <c r="UWA26" s="406" t="n"/>
      <c r="UWB26" s="406" t="n"/>
      <c r="UWC26" s="406" t="n"/>
      <c r="UWD26" s="406" t="n"/>
      <c r="UWE26" s="406" t="n"/>
      <c r="UWF26" s="406" t="n"/>
      <c r="UWG26" s="406" t="n"/>
      <c r="UWH26" s="406" t="n"/>
      <c r="UWI26" s="406" t="n"/>
      <c r="UWJ26" s="406" t="n"/>
      <c r="UWK26" s="406" t="n"/>
      <c r="UWL26" s="406" t="n"/>
      <c r="UWM26" s="406" t="n"/>
      <c r="UWN26" s="406" t="n"/>
      <c r="UWO26" s="406" t="n"/>
      <c r="UWP26" s="406" t="n"/>
      <c r="UWQ26" s="406" t="n"/>
      <c r="UWR26" s="406" t="n"/>
      <c r="UWS26" s="406" t="n"/>
      <c r="UWT26" s="406" t="n"/>
      <c r="UWU26" s="406" t="n"/>
      <c r="UWV26" s="406" t="n"/>
      <c r="UWW26" s="406" t="n"/>
      <c r="UWX26" s="406" t="n"/>
      <c r="UWY26" s="406" t="n"/>
      <c r="UWZ26" s="406" t="n"/>
      <c r="UXA26" s="406" t="n"/>
      <c r="UXB26" s="406" t="n"/>
      <c r="UXC26" s="406" t="n"/>
      <c r="UXD26" s="406" t="n"/>
      <c r="UXE26" s="406" t="n"/>
      <c r="UXF26" s="406" t="n"/>
      <c r="UXG26" s="406" t="n"/>
      <c r="UXH26" s="406" t="n"/>
      <c r="UXI26" s="406" t="n"/>
      <c r="UXJ26" s="406" t="n"/>
      <c r="UXK26" s="406" t="n"/>
      <c r="UXL26" s="406" t="n"/>
      <c r="UXM26" s="406" t="n"/>
      <c r="UXN26" s="406" t="n"/>
      <c r="UXO26" s="406" t="n"/>
      <c r="UXP26" s="406" t="n"/>
      <c r="UXQ26" s="406" t="n"/>
      <c r="UXR26" s="406" t="n"/>
      <c r="UXS26" s="406" t="n"/>
      <c r="UXT26" s="406" t="n"/>
      <c r="UXU26" s="406" t="n"/>
      <c r="UXV26" s="406" t="n"/>
      <c r="UXW26" s="406" t="n"/>
      <c r="UXX26" s="406" t="n"/>
      <c r="UXY26" s="406" t="n"/>
      <c r="UXZ26" s="406" t="n"/>
      <c r="UYA26" s="406" t="n"/>
      <c r="UYB26" s="406" t="n"/>
      <c r="UYC26" s="406" t="n"/>
      <c r="UYD26" s="406" t="n"/>
      <c r="UYE26" s="406" t="n"/>
      <c r="UYF26" s="406" t="n"/>
      <c r="UYG26" s="406" t="n"/>
      <c r="UYH26" s="406" t="n"/>
      <c r="UYI26" s="406" t="n"/>
      <c r="UYJ26" s="406" t="n"/>
      <c r="UYK26" s="406" t="n"/>
      <c r="UYL26" s="406" t="n"/>
      <c r="UYM26" s="406" t="n"/>
      <c r="UYN26" s="406" t="n"/>
      <c r="UYO26" s="406" t="n"/>
      <c r="UYP26" s="406" t="n"/>
      <c r="UYQ26" s="406" t="n"/>
      <c r="UYR26" s="406" t="n"/>
      <c r="UYS26" s="406" t="n"/>
      <c r="UYT26" s="406" t="n"/>
      <c r="UYU26" s="406" t="n"/>
      <c r="UYV26" s="406" t="n"/>
      <c r="UYW26" s="406" t="n"/>
      <c r="UYX26" s="406" t="n"/>
      <c r="UYY26" s="406" t="n"/>
      <c r="UYZ26" s="406" t="n"/>
      <c r="UZA26" s="406" t="n"/>
      <c r="UZB26" s="406" t="n"/>
      <c r="UZC26" s="406" t="n"/>
      <c r="UZD26" s="406" t="n"/>
      <c r="UZE26" s="406" t="n"/>
      <c r="UZF26" s="406" t="n"/>
      <c r="UZG26" s="406" t="n"/>
      <c r="UZH26" s="406" t="n"/>
      <c r="UZI26" s="406" t="n"/>
      <c r="UZJ26" s="406" t="n"/>
      <c r="UZK26" s="406" t="n"/>
      <c r="UZL26" s="406" t="n"/>
      <c r="UZM26" s="406" t="n"/>
      <c r="UZN26" s="406" t="n"/>
      <c r="UZO26" s="406" t="n"/>
      <c r="UZP26" s="406" t="n"/>
      <c r="UZQ26" s="406" t="n"/>
      <c r="UZR26" s="406" t="n"/>
      <c r="UZS26" s="406" t="n"/>
      <c r="UZT26" s="406" t="n"/>
      <c r="UZU26" s="406" t="n"/>
      <c r="UZV26" s="406" t="n"/>
      <c r="UZW26" s="406" t="n"/>
      <c r="UZX26" s="406" t="n"/>
      <c r="UZY26" s="406" t="n"/>
      <c r="UZZ26" s="406" t="n"/>
      <c r="VAA26" s="406" t="n"/>
      <c r="VAB26" s="406" t="n"/>
      <c r="VAC26" s="406" t="n"/>
      <c r="VAD26" s="406" t="n"/>
      <c r="VAE26" s="406" t="n"/>
      <c r="VAF26" s="406" t="n"/>
      <c r="VAG26" s="406" t="n"/>
      <c r="VAH26" s="406" t="n"/>
      <c r="VAI26" s="406" t="n"/>
      <c r="VAJ26" s="406" t="n"/>
      <c r="VAK26" s="406" t="n"/>
      <c r="VAL26" s="406" t="n"/>
      <c r="VAM26" s="406" t="n"/>
      <c r="VAN26" s="406" t="n"/>
      <c r="VAO26" s="406" t="n"/>
      <c r="VAP26" s="406" t="n"/>
      <c r="VAQ26" s="406" t="n"/>
      <c r="VAR26" s="406" t="n"/>
      <c r="VAS26" s="406" t="n"/>
      <c r="VAT26" s="406" t="n"/>
      <c r="VAU26" s="406" t="n"/>
      <c r="VAV26" s="406" t="n"/>
      <c r="VAW26" s="406" t="n"/>
      <c r="VAX26" s="406" t="n"/>
      <c r="VAY26" s="406" t="n"/>
      <c r="VAZ26" s="406" t="n"/>
      <c r="VBA26" s="406" t="n"/>
      <c r="VBB26" s="406" t="n"/>
      <c r="VBC26" s="406" t="n"/>
      <c r="VBD26" s="406" t="n"/>
      <c r="VBE26" s="406" t="n"/>
      <c r="VBF26" s="406" t="n"/>
      <c r="VBG26" s="406" t="n"/>
      <c r="VBH26" s="406" t="n"/>
      <c r="VBI26" s="406" t="n"/>
      <c r="VBJ26" s="406" t="n"/>
      <c r="VBK26" s="406" t="n"/>
      <c r="VBL26" s="406" t="n"/>
      <c r="VBM26" s="406" t="n"/>
      <c r="VBN26" s="406" t="n"/>
      <c r="VBO26" s="406" t="n"/>
      <c r="VBP26" s="406" t="n"/>
      <c r="VBQ26" s="406" t="n"/>
      <c r="VBR26" s="406" t="n"/>
      <c r="VBS26" s="406" t="n"/>
      <c r="VBT26" s="406" t="n"/>
      <c r="VBU26" s="406" t="n"/>
      <c r="VBV26" s="406" t="n"/>
      <c r="VBW26" s="406" t="n"/>
      <c r="VBX26" s="406" t="n"/>
      <c r="VBY26" s="406" t="n"/>
      <c r="VBZ26" s="406" t="n"/>
      <c r="VCA26" s="406" t="n"/>
      <c r="VCB26" s="406" t="n"/>
      <c r="VCC26" s="406" t="n"/>
      <c r="VCD26" s="406" t="n"/>
      <c r="VCE26" s="406" t="n"/>
      <c r="VCF26" s="406" t="n"/>
      <c r="VCG26" s="406" t="n"/>
      <c r="VCH26" s="406" t="n"/>
      <c r="VCI26" s="406" t="n"/>
      <c r="VCJ26" s="406" t="n"/>
      <c r="VCK26" s="406" t="n"/>
      <c r="VCL26" s="406" t="n"/>
      <c r="VCM26" s="406" t="n"/>
      <c r="VCN26" s="406" t="n"/>
      <c r="VCO26" s="406" t="n"/>
      <c r="VCP26" s="406" t="n"/>
      <c r="VCQ26" s="406" t="n"/>
      <c r="VCR26" s="406" t="n"/>
      <c r="VCS26" s="406" t="n"/>
      <c r="VCT26" s="406" t="n"/>
      <c r="VCU26" s="406" t="n"/>
      <c r="VCV26" s="406" t="n"/>
      <c r="VCW26" s="406" t="n"/>
      <c r="VCX26" s="406" t="n"/>
      <c r="VCY26" s="406" t="n"/>
      <c r="VCZ26" s="406" t="n"/>
      <c r="VDA26" s="406" t="n"/>
      <c r="VDB26" s="406" t="n"/>
      <c r="VDC26" s="406" t="n"/>
      <c r="VDD26" s="406" t="n"/>
      <c r="VDE26" s="406" t="n"/>
      <c r="VDF26" s="406" t="n"/>
      <c r="VDG26" s="406" t="n"/>
      <c r="VDH26" s="406" t="n"/>
      <c r="VDI26" s="406" t="n"/>
      <c r="VDJ26" s="406" t="n"/>
      <c r="VDK26" s="406" t="n"/>
      <c r="VDL26" s="406" t="n"/>
      <c r="VDM26" s="406" t="n"/>
      <c r="VDN26" s="406" t="n"/>
      <c r="VDO26" s="406" t="n"/>
      <c r="VDP26" s="406" t="n"/>
      <c r="VDQ26" s="406" t="n"/>
      <c r="VDR26" s="406" t="n"/>
      <c r="VDS26" s="406" t="n"/>
      <c r="VDT26" s="406" t="n"/>
      <c r="VDU26" s="406" t="n"/>
      <c r="VDV26" s="406" t="n"/>
      <c r="VDW26" s="406" t="n"/>
      <c r="VDX26" s="406" t="n"/>
      <c r="VDY26" s="406" t="n"/>
      <c r="VDZ26" s="406" t="n"/>
      <c r="VEA26" s="406" t="n"/>
      <c r="VEB26" s="406" t="n"/>
      <c r="VEC26" s="406" t="n"/>
      <c r="VED26" s="406" t="n"/>
      <c r="VEE26" s="406" t="n"/>
      <c r="VEF26" s="406" t="n"/>
      <c r="VEG26" s="406" t="n"/>
      <c r="VEH26" s="406" t="n"/>
      <c r="VEI26" s="406" t="n"/>
      <c r="VEJ26" s="406" t="n"/>
      <c r="VEK26" s="406" t="n"/>
      <c r="VEL26" s="406" t="n"/>
      <c r="VEM26" s="406" t="n"/>
      <c r="VEN26" s="406" t="n"/>
      <c r="VEO26" s="406" t="n"/>
      <c r="VEP26" s="406" t="n"/>
      <c r="VEQ26" s="406" t="n"/>
      <c r="VER26" s="406" t="n"/>
      <c r="VES26" s="406" t="n"/>
      <c r="VET26" s="406" t="n"/>
      <c r="VEU26" s="406" t="n"/>
      <c r="VEV26" s="406" t="n"/>
      <c r="VEW26" s="406" t="n"/>
      <c r="VEX26" s="406" t="n"/>
      <c r="VEY26" s="406" t="n"/>
      <c r="VEZ26" s="406" t="n"/>
      <c r="VFA26" s="406" t="n"/>
      <c r="VFB26" s="406" t="n"/>
      <c r="VFC26" s="406" t="n"/>
      <c r="VFD26" s="406" t="n"/>
      <c r="VFE26" s="406" t="n"/>
      <c r="VFF26" s="406" t="n"/>
      <c r="VFG26" s="406" t="n"/>
      <c r="VFH26" s="406" t="n"/>
      <c r="VFI26" s="406" t="n"/>
      <c r="VFJ26" s="406" t="n"/>
      <c r="VFK26" s="406" t="n"/>
      <c r="VFL26" s="406" t="n"/>
      <c r="VFM26" s="406" t="n"/>
      <c r="VFN26" s="406" t="n"/>
      <c r="VFO26" s="406" t="n"/>
      <c r="VFP26" s="406" t="n"/>
      <c r="VFQ26" s="406" t="n"/>
      <c r="VFR26" s="406" t="n"/>
      <c r="VFS26" s="406" t="n"/>
      <c r="VFT26" s="406" t="n"/>
      <c r="VFU26" s="406" t="n"/>
      <c r="VFV26" s="406" t="n"/>
      <c r="VFW26" s="406" t="n"/>
      <c r="VFX26" s="406" t="n"/>
      <c r="VFY26" s="406" t="n"/>
      <c r="VFZ26" s="406" t="n"/>
      <c r="VGA26" s="406" t="n"/>
      <c r="VGB26" s="406" t="n"/>
      <c r="VGC26" s="406" t="n"/>
      <c r="VGD26" s="406" t="n"/>
      <c r="VGE26" s="406" t="n"/>
      <c r="VGF26" s="406" t="n"/>
      <c r="VGG26" s="406" t="n"/>
      <c r="VGH26" s="406" t="n"/>
      <c r="VGI26" s="406" t="n"/>
      <c r="VGJ26" s="406" t="n"/>
      <c r="VGK26" s="406" t="n"/>
      <c r="VGL26" s="406" t="n"/>
      <c r="VGM26" s="406" t="n"/>
      <c r="VGN26" s="406" t="n"/>
      <c r="VGO26" s="406" t="n"/>
      <c r="VGP26" s="406" t="n"/>
      <c r="VGQ26" s="406" t="n"/>
      <c r="VGR26" s="406" t="n"/>
      <c r="VGS26" s="406" t="n"/>
      <c r="VGT26" s="406" t="n"/>
      <c r="VGU26" s="406" t="n"/>
      <c r="VGV26" s="406" t="n"/>
      <c r="VGW26" s="406" t="n"/>
      <c r="VGX26" s="406" t="n"/>
      <c r="VGY26" s="406" t="n"/>
      <c r="VGZ26" s="406" t="n"/>
      <c r="VHA26" s="406" t="n"/>
      <c r="VHB26" s="406" t="n"/>
      <c r="VHC26" s="406" t="n"/>
      <c r="VHD26" s="406" t="n"/>
      <c r="VHE26" s="406" t="n"/>
      <c r="VHF26" s="406" t="n"/>
      <c r="VHG26" s="406" t="n"/>
      <c r="VHH26" s="406" t="n"/>
      <c r="VHI26" s="406" t="n"/>
      <c r="VHJ26" s="406" t="n"/>
      <c r="VHK26" s="406" t="n"/>
      <c r="VHL26" s="406" t="n"/>
      <c r="VHM26" s="406" t="n"/>
      <c r="VHN26" s="406" t="n"/>
      <c r="VHO26" s="406" t="n"/>
      <c r="VHP26" s="406" t="n"/>
      <c r="VHQ26" s="406" t="n"/>
      <c r="VHR26" s="406" t="n"/>
      <c r="VHS26" s="406" t="n"/>
      <c r="VHT26" s="406" t="n"/>
      <c r="VHU26" s="406" t="n"/>
      <c r="VHV26" s="406" t="n"/>
      <c r="VHW26" s="406" t="n"/>
      <c r="VHX26" s="406" t="n"/>
      <c r="VHY26" s="406" t="n"/>
      <c r="VHZ26" s="406" t="n"/>
      <c r="VIA26" s="406" t="n"/>
      <c r="VIB26" s="406" t="n"/>
      <c r="VIC26" s="406" t="n"/>
      <c r="VID26" s="406" t="n"/>
      <c r="VIE26" s="406" t="n"/>
      <c r="VIF26" s="406" t="n"/>
      <c r="VIG26" s="406" t="n"/>
      <c r="VIH26" s="406" t="n"/>
      <c r="VII26" s="406" t="n"/>
      <c r="VIJ26" s="406" t="n"/>
      <c r="VIK26" s="406" t="n"/>
      <c r="VIL26" s="406" t="n"/>
      <c r="VIM26" s="406" t="n"/>
      <c r="VIN26" s="406" t="n"/>
      <c r="VIO26" s="406" t="n"/>
      <c r="VIP26" s="406" t="n"/>
      <c r="VIQ26" s="406" t="n"/>
      <c r="VIR26" s="406" t="n"/>
      <c r="VIS26" s="406" t="n"/>
      <c r="VIT26" s="406" t="n"/>
      <c r="VIU26" s="406" t="n"/>
      <c r="VIV26" s="406" t="n"/>
      <c r="VIW26" s="406" t="n"/>
      <c r="VIX26" s="406" t="n"/>
      <c r="VIY26" s="406" t="n"/>
      <c r="VIZ26" s="406" t="n"/>
      <c r="VJA26" s="406" t="n"/>
      <c r="VJB26" s="406" t="n"/>
      <c r="VJC26" s="406" t="n"/>
      <c r="VJD26" s="406" t="n"/>
      <c r="VJE26" s="406" t="n"/>
      <c r="VJF26" s="406" t="n"/>
      <c r="VJG26" s="406" t="n"/>
      <c r="VJH26" s="406" t="n"/>
      <c r="VJI26" s="406" t="n"/>
      <c r="VJJ26" s="406" t="n"/>
      <c r="VJK26" s="406" t="n"/>
      <c r="VJL26" s="406" t="n"/>
      <c r="VJM26" s="406" t="n"/>
      <c r="VJN26" s="406" t="n"/>
      <c r="VJO26" s="406" t="n"/>
      <c r="VJP26" s="406" t="n"/>
      <c r="VJQ26" s="406" t="n"/>
      <c r="VJR26" s="406" t="n"/>
      <c r="VJS26" s="406" t="n"/>
      <c r="VJT26" s="406" t="n"/>
      <c r="VJU26" s="406" t="n"/>
      <c r="VJV26" s="406" t="n"/>
      <c r="VJW26" s="406" t="n"/>
      <c r="VJX26" s="406" t="n"/>
      <c r="VJY26" s="406" t="n"/>
      <c r="VJZ26" s="406" t="n"/>
      <c r="VKA26" s="406" t="n"/>
      <c r="VKB26" s="406" t="n"/>
      <c r="VKC26" s="406" t="n"/>
      <c r="VKD26" s="406" t="n"/>
      <c r="VKE26" s="406" t="n"/>
      <c r="VKF26" s="406" t="n"/>
      <c r="VKG26" s="406" t="n"/>
      <c r="VKH26" s="406" t="n"/>
      <c r="VKI26" s="406" t="n"/>
      <c r="VKJ26" s="406" t="n"/>
      <c r="VKK26" s="406" t="n"/>
      <c r="VKL26" s="406" t="n"/>
      <c r="VKM26" s="406" t="n"/>
      <c r="VKN26" s="406" t="n"/>
      <c r="VKO26" s="406" t="n"/>
      <c r="VKP26" s="406" t="n"/>
      <c r="VKQ26" s="406" t="n"/>
      <c r="VKR26" s="406" t="n"/>
      <c r="VKS26" s="406" t="n"/>
      <c r="VKT26" s="406" t="n"/>
      <c r="VKU26" s="406" t="n"/>
      <c r="VKV26" s="406" t="n"/>
      <c r="VKW26" s="406" t="n"/>
      <c r="VKX26" s="406" t="n"/>
      <c r="VKY26" s="406" t="n"/>
      <c r="VKZ26" s="406" t="n"/>
      <c r="VLA26" s="406" t="n"/>
      <c r="VLB26" s="406" t="n"/>
      <c r="VLC26" s="406" t="n"/>
      <c r="VLD26" s="406" t="n"/>
      <c r="VLE26" s="406" t="n"/>
      <c r="VLF26" s="406" t="n"/>
      <c r="VLG26" s="406" t="n"/>
      <c r="VLH26" s="406" t="n"/>
      <c r="VLI26" s="406" t="n"/>
      <c r="VLJ26" s="406" t="n"/>
      <c r="VLK26" s="406" t="n"/>
      <c r="VLL26" s="406" t="n"/>
      <c r="VLM26" s="406" t="n"/>
      <c r="VLN26" s="406" t="n"/>
      <c r="VLO26" s="406" t="n"/>
      <c r="VLP26" s="406" t="n"/>
      <c r="VLQ26" s="406" t="n"/>
      <c r="VLR26" s="406" t="n"/>
      <c r="VLS26" s="406" t="n"/>
      <c r="VLT26" s="406" t="n"/>
      <c r="VLU26" s="406" t="n"/>
      <c r="VLV26" s="406" t="n"/>
      <c r="VLW26" s="406" t="n"/>
      <c r="VLX26" s="406" t="n"/>
      <c r="VLY26" s="406" t="n"/>
      <c r="VLZ26" s="406" t="n"/>
      <c r="VMA26" s="406" t="n"/>
      <c r="VMB26" s="406" t="n"/>
      <c r="VMC26" s="406" t="n"/>
      <c r="VMD26" s="406" t="n"/>
      <c r="VME26" s="406" t="n"/>
      <c r="VMF26" s="406" t="n"/>
      <c r="VMG26" s="406" t="n"/>
      <c r="VMH26" s="406" t="n"/>
      <c r="VMI26" s="406" t="n"/>
      <c r="VMJ26" s="406" t="n"/>
      <c r="VMK26" s="406" t="n"/>
      <c r="VML26" s="406" t="n"/>
      <c r="VMM26" s="406" t="n"/>
      <c r="VMN26" s="406" t="n"/>
      <c r="VMO26" s="406" t="n"/>
      <c r="VMP26" s="406" t="n"/>
      <c r="VMQ26" s="406" t="n"/>
      <c r="VMR26" s="406" t="n"/>
      <c r="VMS26" s="406" t="n"/>
      <c r="VMT26" s="406" t="n"/>
      <c r="VMU26" s="406" t="n"/>
      <c r="VMV26" s="406" t="n"/>
      <c r="VMW26" s="406" t="n"/>
      <c r="VMX26" s="406" t="n"/>
      <c r="VMY26" s="406" t="n"/>
      <c r="VMZ26" s="406" t="n"/>
      <c r="VNA26" s="406" t="n"/>
      <c r="VNB26" s="406" t="n"/>
      <c r="VNC26" s="406" t="n"/>
      <c r="VND26" s="406" t="n"/>
      <c r="VNE26" s="406" t="n"/>
      <c r="VNF26" s="406" t="n"/>
      <c r="VNG26" s="406" t="n"/>
      <c r="VNH26" s="406" t="n"/>
      <c r="VNI26" s="406" t="n"/>
      <c r="VNJ26" s="406" t="n"/>
      <c r="VNK26" s="406" t="n"/>
      <c r="VNL26" s="406" t="n"/>
      <c r="VNM26" s="406" t="n"/>
      <c r="VNN26" s="406" t="n"/>
      <c r="VNO26" s="406" t="n"/>
      <c r="VNP26" s="406" t="n"/>
      <c r="VNQ26" s="406" t="n"/>
      <c r="VNR26" s="406" t="n"/>
      <c r="VNS26" s="406" t="n"/>
      <c r="VNT26" s="406" t="n"/>
      <c r="VNU26" s="406" t="n"/>
      <c r="VNV26" s="406" t="n"/>
      <c r="VNW26" s="406" t="n"/>
      <c r="VNX26" s="406" t="n"/>
      <c r="VNY26" s="406" t="n"/>
      <c r="VNZ26" s="406" t="n"/>
      <c r="VOA26" s="406" t="n"/>
      <c r="VOB26" s="406" t="n"/>
      <c r="VOC26" s="406" t="n"/>
      <c r="VOD26" s="406" t="n"/>
      <c r="VOE26" s="406" t="n"/>
      <c r="VOF26" s="406" t="n"/>
      <c r="VOG26" s="406" t="n"/>
      <c r="VOH26" s="406" t="n"/>
      <c r="VOI26" s="406" t="n"/>
      <c r="VOJ26" s="406" t="n"/>
      <c r="VOK26" s="406" t="n"/>
      <c r="VOL26" s="406" t="n"/>
      <c r="VOM26" s="406" t="n"/>
      <c r="VON26" s="406" t="n"/>
      <c r="VOO26" s="406" t="n"/>
      <c r="VOP26" s="406" t="n"/>
      <c r="VOQ26" s="406" t="n"/>
      <c r="VOR26" s="406" t="n"/>
      <c r="VOS26" s="406" t="n"/>
      <c r="VOT26" s="406" t="n"/>
      <c r="VOU26" s="406" t="n"/>
      <c r="VOV26" s="406" t="n"/>
      <c r="VOW26" s="406" t="n"/>
      <c r="VOX26" s="406" t="n"/>
      <c r="VOY26" s="406" t="n"/>
      <c r="VOZ26" s="406" t="n"/>
      <c r="VPA26" s="406" t="n"/>
      <c r="VPB26" s="406" t="n"/>
      <c r="VPC26" s="406" t="n"/>
      <c r="VPD26" s="406" t="n"/>
      <c r="VPE26" s="406" t="n"/>
      <c r="VPF26" s="406" t="n"/>
      <c r="VPG26" s="406" t="n"/>
      <c r="VPH26" s="406" t="n"/>
      <c r="VPI26" s="406" t="n"/>
      <c r="VPJ26" s="406" t="n"/>
      <c r="VPK26" s="406" t="n"/>
      <c r="VPL26" s="406" t="n"/>
      <c r="VPM26" s="406" t="n"/>
      <c r="VPN26" s="406" t="n"/>
      <c r="VPO26" s="406" t="n"/>
      <c r="VPP26" s="406" t="n"/>
      <c r="VPQ26" s="406" t="n"/>
      <c r="VPR26" s="406" t="n"/>
      <c r="VPS26" s="406" t="n"/>
      <c r="VPT26" s="406" t="n"/>
      <c r="VPU26" s="406" t="n"/>
      <c r="VPV26" s="406" t="n"/>
      <c r="VPW26" s="406" t="n"/>
      <c r="VPX26" s="406" t="n"/>
      <c r="VPY26" s="406" t="n"/>
      <c r="VPZ26" s="406" t="n"/>
      <c r="VQA26" s="406" t="n"/>
      <c r="VQB26" s="406" t="n"/>
      <c r="VQC26" s="406" t="n"/>
      <c r="VQD26" s="406" t="n"/>
      <c r="VQE26" s="406" t="n"/>
      <c r="VQF26" s="406" t="n"/>
      <c r="VQG26" s="406" t="n"/>
      <c r="VQH26" s="406" t="n"/>
      <c r="VQI26" s="406" t="n"/>
      <c r="VQJ26" s="406" t="n"/>
      <c r="VQK26" s="406" t="n"/>
      <c r="VQL26" s="406" t="n"/>
      <c r="VQM26" s="406" t="n"/>
      <c r="VQN26" s="406" t="n"/>
      <c r="VQO26" s="406" t="n"/>
      <c r="VQP26" s="406" t="n"/>
      <c r="VQQ26" s="406" t="n"/>
      <c r="VQR26" s="406" t="n"/>
      <c r="VQS26" s="406" t="n"/>
      <c r="VQT26" s="406" t="n"/>
      <c r="VQU26" s="406" t="n"/>
      <c r="VQV26" s="406" t="n"/>
      <c r="VQW26" s="406" t="n"/>
      <c r="VQX26" s="406" t="n"/>
      <c r="VQY26" s="406" t="n"/>
      <c r="VQZ26" s="406" t="n"/>
      <c r="VRA26" s="406" t="n"/>
      <c r="VRB26" s="406" t="n"/>
      <c r="VRC26" s="406" t="n"/>
      <c r="VRD26" s="406" t="n"/>
      <c r="VRE26" s="406" t="n"/>
      <c r="VRF26" s="406" t="n"/>
      <c r="VRG26" s="406" t="n"/>
      <c r="VRH26" s="406" t="n"/>
      <c r="VRI26" s="406" t="n"/>
      <c r="VRJ26" s="406" t="n"/>
      <c r="VRK26" s="406" t="n"/>
      <c r="VRL26" s="406" t="n"/>
      <c r="VRM26" s="406" t="n"/>
      <c r="VRN26" s="406" t="n"/>
      <c r="VRO26" s="406" t="n"/>
      <c r="VRP26" s="406" t="n"/>
      <c r="VRQ26" s="406" t="n"/>
      <c r="VRR26" s="406" t="n"/>
      <c r="VRS26" s="406" t="n"/>
      <c r="VRT26" s="406" t="n"/>
      <c r="VRU26" s="406" t="n"/>
      <c r="VRV26" s="406" t="n"/>
      <c r="VRW26" s="406" t="n"/>
      <c r="VRX26" s="406" t="n"/>
      <c r="VRY26" s="406" t="n"/>
      <c r="VRZ26" s="406" t="n"/>
      <c r="VSA26" s="406" t="n"/>
      <c r="VSB26" s="406" t="n"/>
      <c r="VSC26" s="406" t="n"/>
      <c r="VSD26" s="406" t="n"/>
      <c r="VSE26" s="406" t="n"/>
      <c r="VSF26" s="406" t="n"/>
      <c r="VSG26" s="406" t="n"/>
      <c r="VSH26" s="406" t="n"/>
      <c r="VSI26" s="406" t="n"/>
      <c r="VSJ26" s="406" t="n"/>
      <c r="VSK26" s="406" t="n"/>
      <c r="VSL26" s="406" t="n"/>
      <c r="VSM26" s="406" t="n"/>
      <c r="VSN26" s="406" t="n"/>
      <c r="VSO26" s="406" t="n"/>
      <c r="VSP26" s="406" t="n"/>
      <c r="VSQ26" s="406" t="n"/>
      <c r="VSR26" s="406" t="n"/>
      <c r="VSS26" s="406" t="n"/>
      <c r="VST26" s="406" t="n"/>
      <c r="VSU26" s="406" t="n"/>
      <c r="VSV26" s="406" t="n"/>
      <c r="VSW26" s="406" t="n"/>
      <c r="VSX26" s="406" t="n"/>
      <c r="VSY26" s="406" t="n"/>
      <c r="VSZ26" s="406" t="n"/>
      <c r="VTA26" s="406" t="n"/>
      <c r="VTB26" s="406" t="n"/>
      <c r="VTC26" s="406" t="n"/>
      <c r="VTD26" s="406" t="n"/>
      <c r="VTE26" s="406" t="n"/>
      <c r="VTF26" s="406" t="n"/>
      <c r="VTG26" s="406" t="n"/>
      <c r="VTH26" s="406" t="n"/>
      <c r="VTI26" s="406" t="n"/>
      <c r="VTJ26" s="406" t="n"/>
      <c r="VTK26" s="406" t="n"/>
      <c r="VTL26" s="406" t="n"/>
      <c r="VTM26" s="406" t="n"/>
      <c r="VTN26" s="406" t="n"/>
      <c r="VTO26" s="406" t="n"/>
      <c r="VTP26" s="406" t="n"/>
      <c r="VTQ26" s="406" t="n"/>
      <c r="VTR26" s="406" t="n"/>
      <c r="VTS26" s="406" t="n"/>
      <c r="VTT26" s="406" t="n"/>
      <c r="VTU26" s="406" t="n"/>
      <c r="VTV26" s="406" t="n"/>
      <c r="VTW26" s="406" t="n"/>
      <c r="VTX26" s="406" t="n"/>
      <c r="VTY26" s="406" t="n"/>
      <c r="VTZ26" s="406" t="n"/>
      <c r="VUA26" s="406" t="n"/>
      <c r="VUB26" s="406" t="n"/>
      <c r="VUC26" s="406" t="n"/>
      <c r="VUD26" s="406" t="n"/>
      <c r="VUE26" s="406" t="n"/>
      <c r="VUF26" s="406" t="n"/>
      <c r="VUG26" s="406" t="n"/>
      <c r="VUH26" s="406" t="n"/>
      <c r="VUI26" s="406" t="n"/>
      <c r="VUJ26" s="406" t="n"/>
      <c r="VUK26" s="406" t="n"/>
      <c r="VUL26" s="406" t="n"/>
      <c r="VUM26" s="406" t="n"/>
      <c r="VUN26" s="406" t="n"/>
      <c r="VUO26" s="406" t="n"/>
      <c r="VUP26" s="406" t="n"/>
      <c r="VUQ26" s="406" t="n"/>
      <c r="VUR26" s="406" t="n"/>
      <c r="VUS26" s="406" t="n"/>
      <c r="VUT26" s="406" t="n"/>
      <c r="VUU26" s="406" t="n"/>
      <c r="VUV26" s="406" t="n"/>
      <c r="VUW26" s="406" t="n"/>
      <c r="VUX26" s="406" t="n"/>
      <c r="VUY26" s="406" t="n"/>
      <c r="VUZ26" s="406" t="n"/>
      <c r="VVA26" s="406" t="n"/>
      <c r="VVB26" s="406" t="n"/>
      <c r="VVC26" s="406" t="n"/>
      <c r="VVD26" s="406" t="n"/>
      <c r="VVE26" s="406" t="n"/>
      <c r="VVF26" s="406" t="n"/>
      <c r="VVG26" s="406" t="n"/>
      <c r="VVH26" s="406" t="n"/>
      <c r="VVI26" s="406" t="n"/>
      <c r="VVJ26" s="406" t="n"/>
      <c r="VVK26" s="406" t="n"/>
      <c r="VVL26" s="406" t="n"/>
      <c r="VVM26" s="406" t="n"/>
      <c r="VVN26" s="406" t="n"/>
      <c r="VVO26" s="406" t="n"/>
      <c r="VVP26" s="406" t="n"/>
      <c r="VVQ26" s="406" t="n"/>
      <c r="VVR26" s="406" t="n"/>
      <c r="VVS26" s="406" t="n"/>
      <c r="VVT26" s="406" t="n"/>
      <c r="VVU26" s="406" t="n"/>
      <c r="VVV26" s="406" t="n"/>
      <c r="VVW26" s="406" t="n"/>
      <c r="VVX26" s="406" t="n"/>
      <c r="VVY26" s="406" t="n"/>
      <c r="VVZ26" s="406" t="n"/>
      <c r="VWA26" s="406" t="n"/>
      <c r="VWB26" s="406" t="n"/>
      <c r="VWC26" s="406" t="n"/>
      <c r="VWD26" s="406" t="n"/>
      <c r="VWE26" s="406" t="n"/>
      <c r="VWF26" s="406" t="n"/>
      <c r="VWG26" s="406" t="n"/>
      <c r="VWH26" s="406" t="n"/>
      <c r="VWI26" s="406" t="n"/>
      <c r="VWJ26" s="406" t="n"/>
      <c r="VWK26" s="406" t="n"/>
      <c r="VWL26" s="406" t="n"/>
      <c r="VWM26" s="406" t="n"/>
      <c r="VWN26" s="406" t="n"/>
      <c r="VWO26" s="406" t="n"/>
      <c r="VWP26" s="406" t="n"/>
      <c r="VWQ26" s="406" t="n"/>
      <c r="VWR26" s="406" t="n"/>
      <c r="VWS26" s="406" t="n"/>
      <c r="VWT26" s="406" t="n"/>
      <c r="VWU26" s="406" t="n"/>
      <c r="VWV26" s="406" t="n"/>
      <c r="VWW26" s="406" t="n"/>
      <c r="VWX26" s="406" t="n"/>
      <c r="VWY26" s="406" t="n"/>
      <c r="VWZ26" s="406" t="n"/>
      <c r="VXA26" s="406" t="n"/>
      <c r="VXB26" s="406" t="n"/>
      <c r="VXC26" s="406" t="n"/>
      <c r="VXD26" s="406" t="n"/>
      <c r="VXE26" s="406" t="n"/>
      <c r="VXF26" s="406" t="n"/>
      <c r="VXG26" s="406" t="n"/>
      <c r="VXH26" s="406" t="n"/>
      <c r="VXI26" s="406" t="n"/>
      <c r="VXJ26" s="406" t="n"/>
      <c r="VXK26" s="406" t="n"/>
      <c r="VXL26" s="406" t="n"/>
      <c r="VXM26" s="406" t="n"/>
      <c r="VXN26" s="406" t="n"/>
      <c r="VXO26" s="406" t="n"/>
      <c r="VXP26" s="406" t="n"/>
      <c r="VXQ26" s="406" t="n"/>
      <c r="VXR26" s="406" t="n"/>
      <c r="VXS26" s="406" t="n"/>
      <c r="VXT26" s="406" t="n"/>
      <c r="VXU26" s="406" t="n"/>
      <c r="VXV26" s="406" t="n"/>
      <c r="VXW26" s="406" t="n"/>
      <c r="VXX26" s="406" t="n"/>
      <c r="VXY26" s="406" t="n"/>
      <c r="VXZ26" s="406" t="n"/>
      <c r="VYA26" s="406" t="n"/>
      <c r="VYB26" s="406" t="n"/>
      <c r="VYC26" s="406" t="n"/>
      <c r="VYD26" s="406" t="n"/>
      <c r="VYE26" s="406" t="n"/>
      <c r="VYF26" s="406" t="n"/>
      <c r="VYG26" s="406" t="n"/>
      <c r="VYH26" s="406" t="n"/>
      <c r="VYI26" s="406" t="n"/>
      <c r="VYJ26" s="406" t="n"/>
      <c r="VYK26" s="406" t="n"/>
      <c r="VYL26" s="406" t="n"/>
      <c r="VYM26" s="406" t="n"/>
      <c r="VYN26" s="406" t="n"/>
      <c r="VYO26" s="406" t="n"/>
      <c r="VYP26" s="406" t="n"/>
      <c r="VYQ26" s="406" t="n"/>
      <c r="VYR26" s="406" t="n"/>
      <c r="VYS26" s="406" t="n"/>
      <c r="VYT26" s="406" t="n"/>
      <c r="VYU26" s="406" t="n"/>
      <c r="VYV26" s="406" t="n"/>
      <c r="VYW26" s="406" t="n"/>
      <c r="VYX26" s="406" t="n"/>
      <c r="VYY26" s="406" t="n"/>
      <c r="VYZ26" s="406" t="n"/>
      <c r="VZA26" s="406" t="n"/>
      <c r="VZB26" s="406" t="n"/>
      <c r="VZC26" s="406" t="n"/>
      <c r="VZD26" s="406" t="n"/>
      <c r="VZE26" s="406" t="n"/>
      <c r="VZF26" s="406" t="n"/>
      <c r="VZG26" s="406" t="n"/>
      <c r="VZH26" s="406" t="n"/>
      <c r="VZI26" s="406" t="n"/>
      <c r="VZJ26" s="406" t="n"/>
      <c r="VZK26" s="406" t="n"/>
      <c r="VZL26" s="406" t="n"/>
      <c r="VZM26" s="406" t="n"/>
      <c r="VZN26" s="406" t="n"/>
      <c r="VZO26" s="406" t="n"/>
      <c r="VZP26" s="406" t="n"/>
      <c r="VZQ26" s="406" t="n"/>
      <c r="VZR26" s="406" t="n"/>
      <c r="VZS26" s="406" t="n"/>
      <c r="VZT26" s="406" t="n"/>
      <c r="VZU26" s="406" t="n"/>
      <c r="VZV26" s="406" t="n"/>
      <c r="VZW26" s="406" t="n"/>
      <c r="VZX26" s="406" t="n"/>
      <c r="VZY26" s="406" t="n"/>
      <c r="VZZ26" s="406" t="n"/>
      <c r="WAA26" s="406" t="n"/>
      <c r="WAB26" s="406" t="n"/>
      <c r="WAC26" s="406" t="n"/>
      <c r="WAD26" s="406" t="n"/>
      <c r="WAE26" s="406" t="n"/>
      <c r="WAF26" s="406" t="n"/>
      <c r="WAG26" s="406" t="n"/>
      <c r="WAH26" s="406" t="n"/>
      <c r="WAI26" s="406" t="n"/>
      <c r="WAJ26" s="406" t="n"/>
      <c r="WAK26" s="406" t="n"/>
      <c r="WAL26" s="406" t="n"/>
      <c r="WAM26" s="406" t="n"/>
      <c r="WAN26" s="406" t="n"/>
      <c r="WAO26" s="406" t="n"/>
      <c r="WAP26" s="406" t="n"/>
      <c r="WAQ26" s="406" t="n"/>
      <c r="WAR26" s="406" t="n"/>
      <c r="WAS26" s="406" t="n"/>
      <c r="WAT26" s="406" t="n"/>
      <c r="WAU26" s="406" t="n"/>
      <c r="WAV26" s="406" t="n"/>
      <c r="WAW26" s="406" t="n"/>
      <c r="WAX26" s="406" t="n"/>
      <c r="WAY26" s="406" t="n"/>
      <c r="WAZ26" s="406" t="n"/>
      <c r="WBA26" s="406" t="n"/>
      <c r="WBB26" s="406" t="n"/>
      <c r="WBC26" s="406" t="n"/>
      <c r="WBD26" s="406" t="n"/>
      <c r="WBE26" s="406" t="n"/>
      <c r="WBF26" s="406" t="n"/>
      <c r="WBG26" s="406" t="n"/>
      <c r="WBH26" s="406" t="n"/>
      <c r="WBI26" s="406" t="n"/>
      <c r="WBJ26" s="406" t="n"/>
      <c r="WBK26" s="406" t="n"/>
      <c r="WBL26" s="406" t="n"/>
      <c r="WBM26" s="406" t="n"/>
      <c r="WBN26" s="406" t="n"/>
      <c r="WBO26" s="406" t="n"/>
      <c r="WBP26" s="406" t="n"/>
      <c r="WBQ26" s="406" t="n"/>
      <c r="WBR26" s="406" t="n"/>
      <c r="WBS26" s="406" t="n"/>
      <c r="WBT26" s="406" t="n"/>
      <c r="WBU26" s="406" t="n"/>
      <c r="WBV26" s="406" t="n"/>
      <c r="WBW26" s="406" t="n"/>
      <c r="WBX26" s="406" t="n"/>
      <c r="WBY26" s="406" t="n"/>
      <c r="WBZ26" s="406" t="n"/>
      <c r="WCA26" s="406" t="n"/>
      <c r="WCB26" s="406" t="n"/>
      <c r="WCC26" s="406" t="n"/>
      <c r="WCD26" s="406" t="n"/>
      <c r="WCE26" s="406" t="n"/>
      <c r="WCF26" s="406" t="n"/>
      <c r="WCG26" s="406" t="n"/>
      <c r="WCH26" s="406" t="n"/>
      <c r="WCI26" s="406" t="n"/>
      <c r="WCJ26" s="406" t="n"/>
      <c r="WCK26" s="406" t="n"/>
      <c r="WCL26" s="406" t="n"/>
      <c r="WCM26" s="406" t="n"/>
      <c r="WCN26" s="406" t="n"/>
      <c r="WCO26" s="406" t="n"/>
      <c r="WCP26" s="406" t="n"/>
      <c r="WCQ26" s="406" t="n"/>
      <c r="WCR26" s="406" t="n"/>
      <c r="WCS26" s="406" t="n"/>
      <c r="WCT26" s="406" t="n"/>
      <c r="WCU26" s="406" t="n"/>
      <c r="WCV26" s="406" t="n"/>
      <c r="WCW26" s="406" t="n"/>
      <c r="WCX26" s="406" t="n"/>
      <c r="WCY26" s="406" t="n"/>
      <c r="WCZ26" s="406" t="n"/>
      <c r="WDA26" s="406" t="n"/>
      <c r="WDB26" s="406" t="n"/>
      <c r="WDC26" s="406" t="n"/>
      <c r="WDD26" s="406" t="n"/>
      <c r="WDE26" s="406" t="n"/>
      <c r="WDF26" s="406" t="n"/>
      <c r="WDG26" s="406" t="n"/>
      <c r="WDH26" s="406" t="n"/>
      <c r="WDI26" s="406" t="n"/>
      <c r="WDJ26" s="406" t="n"/>
      <c r="WDK26" s="406" t="n"/>
      <c r="WDL26" s="406" t="n"/>
      <c r="WDM26" s="406" t="n"/>
      <c r="WDN26" s="406" t="n"/>
      <c r="WDO26" s="406" t="n"/>
      <c r="WDP26" s="406" t="n"/>
      <c r="WDQ26" s="406" t="n"/>
      <c r="WDR26" s="406" t="n"/>
      <c r="WDS26" s="406" t="n"/>
      <c r="WDT26" s="406" t="n"/>
      <c r="WDU26" s="406" t="n"/>
      <c r="WDV26" s="406" t="n"/>
      <c r="WDW26" s="406" t="n"/>
      <c r="WDX26" s="406" t="n"/>
      <c r="WDY26" s="406" t="n"/>
      <c r="WDZ26" s="406" t="n"/>
      <c r="WEA26" s="406" t="n"/>
      <c r="WEB26" s="406" t="n"/>
      <c r="WEC26" s="406" t="n"/>
      <c r="WED26" s="406" t="n"/>
      <c r="WEE26" s="406" t="n"/>
      <c r="WEF26" s="406" t="n"/>
      <c r="WEG26" s="406" t="n"/>
      <c r="WEH26" s="406" t="n"/>
      <c r="WEI26" s="406" t="n"/>
      <c r="WEJ26" s="406" t="n"/>
      <c r="WEK26" s="406" t="n"/>
      <c r="WEL26" s="406" t="n"/>
      <c r="WEM26" s="406" t="n"/>
      <c r="WEN26" s="406" t="n"/>
      <c r="WEO26" s="406" t="n"/>
      <c r="WEP26" s="406" t="n"/>
      <c r="WEQ26" s="406" t="n"/>
      <c r="WER26" s="406" t="n"/>
      <c r="WES26" s="406" t="n"/>
      <c r="WET26" s="406" t="n"/>
      <c r="WEU26" s="406" t="n"/>
      <c r="WEV26" s="406" t="n"/>
      <c r="WEW26" s="406" t="n"/>
      <c r="WEX26" s="406" t="n"/>
      <c r="WEY26" s="406" t="n"/>
      <c r="WEZ26" s="406" t="n"/>
      <c r="WFA26" s="406" t="n"/>
      <c r="WFB26" s="406" t="n"/>
      <c r="WFC26" s="406" t="n"/>
      <c r="WFD26" s="406" t="n"/>
      <c r="WFE26" s="406" t="n"/>
      <c r="WFF26" s="406" t="n"/>
      <c r="WFG26" s="406" t="n"/>
      <c r="WFH26" s="406" t="n"/>
      <c r="WFI26" s="406" t="n"/>
      <c r="WFJ26" s="406" t="n"/>
      <c r="WFK26" s="406" t="n"/>
      <c r="WFL26" s="406" t="n"/>
      <c r="WFM26" s="406" t="n"/>
      <c r="WFN26" s="406" t="n"/>
      <c r="WFO26" s="406" t="n"/>
      <c r="WFP26" s="406" t="n"/>
      <c r="WFQ26" s="406" t="n"/>
      <c r="WFR26" s="406" t="n"/>
      <c r="WFS26" s="406" t="n"/>
      <c r="WFT26" s="406" t="n"/>
      <c r="WFU26" s="406" t="n"/>
      <c r="WFV26" s="406" t="n"/>
      <c r="WFW26" s="406" t="n"/>
      <c r="WFX26" s="406" t="n"/>
      <c r="WFY26" s="406" t="n"/>
      <c r="WFZ26" s="406" t="n"/>
      <c r="WGA26" s="406" t="n"/>
      <c r="WGB26" s="406" t="n"/>
      <c r="WGC26" s="406" t="n"/>
      <c r="WGD26" s="406" t="n"/>
      <c r="WGE26" s="406" t="n"/>
      <c r="WGF26" s="406" t="n"/>
      <c r="WGG26" s="406" t="n"/>
      <c r="WGH26" s="406" t="n"/>
      <c r="WGI26" s="406" t="n"/>
      <c r="WGJ26" s="406" t="n"/>
      <c r="WGK26" s="406" t="n"/>
      <c r="WGL26" s="406" t="n"/>
      <c r="WGM26" s="406" t="n"/>
      <c r="WGN26" s="406" t="n"/>
      <c r="WGO26" s="406" t="n"/>
      <c r="WGP26" s="406" t="n"/>
      <c r="WGQ26" s="406" t="n"/>
      <c r="WGR26" s="406" t="n"/>
      <c r="WGS26" s="406" t="n"/>
      <c r="WGT26" s="406" t="n"/>
      <c r="WGU26" s="406" t="n"/>
      <c r="WGV26" s="406" t="n"/>
      <c r="WGW26" s="406" t="n"/>
      <c r="WGX26" s="406" t="n"/>
      <c r="WGY26" s="406" t="n"/>
      <c r="WGZ26" s="406" t="n"/>
      <c r="WHA26" s="406" t="n"/>
      <c r="WHB26" s="406" t="n"/>
      <c r="WHC26" s="406" t="n"/>
      <c r="WHD26" s="406" t="n"/>
      <c r="WHE26" s="406" t="n"/>
      <c r="WHF26" s="406" t="n"/>
      <c r="WHG26" s="406" t="n"/>
      <c r="WHH26" s="406" t="n"/>
      <c r="WHI26" s="406" t="n"/>
      <c r="WHJ26" s="406" t="n"/>
      <c r="WHK26" s="406" t="n"/>
      <c r="WHL26" s="406" t="n"/>
      <c r="WHM26" s="406" t="n"/>
      <c r="WHN26" s="406" t="n"/>
      <c r="WHO26" s="406" t="n"/>
      <c r="WHP26" s="406" t="n"/>
      <c r="WHQ26" s="406" t="n"/>
      <c r="WHR26" s="406" t="n"/>
      <c r="WHS26" s="406" t="n"/>
      <c r="WHT26" s="406" t="n"/>
      <c r="WHU26" s="406" t="n"/>
      <c r="WHV26" s="406" t="n"/>
      <c r="WHW26" s="406" t="n"/>
      <c r="WHX26" s="406" t="n"/>
      <c r="WHY26" s="406" t="n"/>
      <c r="WHZ26" s="406" t="n"/>
      <c r="WIA26" s="406" t="n"/>
      <c r="WIB26" s="406" t="n"/>
      <c r="WIC26" s="406" t="n"/>
      <c r="WID26" s="406" t="n"/>
      <c r="WIE26" s="406" t="n"/>
      <c r="WIF26" s="406" t="n"/>
      <c r="WIG26" s="406" t="n"/>
      <c r="WIH26" s="406" t="n"/>
      <c r="WII26" s="406" t="n"/>
      <c r="WIJ26" s="406" t="n"/>
      <c r="WIK26" s="406" t="n"/>
      <c r="WIL26" s="406" t="n"/>
      <c r="WIM26" s="406" t="n"/>
      <c r="WIN26" s="406" t="n"/>
      <c r="WIO26" s="406" t="n"/>
      <c r="WIP26" s="406" t="n"/>
      <c r="WIQ26" s="406" t="n"/>
      <c r="WIR26" s="406" t="n"/>
      <c r="WIS26" s="406" t="n"/>
      <c r="WIT26" s="406" t="n"/>
      <c r="WIU26" s="406" t="n"/>
      <c r="WIV26" s="406" t="n"/>
      <c r="WIW26" s="406" t="n"/>
      <c r="WIX26" s="406" t="n"/>
      <c r="WIY26" s="406" t="n"/>
      <c r="WIZ26" s="406" t="n"/>
      <c r="WJA26" s="406" t="n"/>
      <c r="WJB26" s="406" t="n"/>
      <c r="WJC26" s="406" t="n"/>
      <c r="WJD26" s="406" t="n"/>
      <c r="WJE26" s="406" t="n"/>
      <c r="WJF26" s="406" t="n"/>
      <c r="WJG26" s="406" t="n"/>
      <c r="WJH26" s="406" t="n"/>
      <c r="WJI26" s="406" t="n"/>
      <c r="WJJ26" s="406" t="n"/>
      <c r="WJK26" s="406" t="n"/>
      <c r="WJL26" s="406" t="n"/>
      <c r="WJM26" s="406" t="n"/>
      <c r="WJN26" s="406" t="n"/>
      <c r="WJO26" s="406" t="n"/>
      <c r="WJP26" s="406" t="n"/>
      <c r="WJQ26" s="406" t="n"/>
      <c r="WJR26" s="406" t="n"/>
      <c r="WJS26" s="406" t="n"/>
      <c r="WJT26" s="406" t="n"/>
      <c r="WJU26" s="406" t="n"/>
      <c r="WJV26" s="406" t="n"/>
      <c r="WJW26" s="406" t="n"/>
      <c r="WJX26" s="406" t="n"/>
      <c r="WJY26" s="406" t="n"/>
      <c r="WJZ26" s="406" t="n"/>
      <c r="WKA26" s="406" t="n"/>
      <c r="WKB26" s="406" t="n"/>
      <c r="WKC26" s="406" t="n"/>
      <c r="WKD26" s="406" t="n"/>
      <c r="WKE26" s="406" t="n"/>
      <c r="WKF26" s="406" t="n"/>
      <c r="WKG26" s="406" t="n"/>
      <c r="WKH26" s="406" t="n"/>
      <c r="WKI26" s="406" t="n"/>
      <c r="WKJ26" s="406" t="n"/>
      <c r="WKK26" s="406" t="n"/>
      <c r="WKL26" s="406" t="n"/>
      <c r="WKM26" s="406" t="n"/>
      <c r="WKN26" s="406" t="n"/>
      <c r="WKO26" s="406" t="n"/>
      <c r="WKP26" s="406" t="n"/>
      <c r="WKQ26" s="406" t="n"/>
      <c r="WKR26" s="406" t="n"/>
      <c r="WKS26" s="406" t="n"/>
      <c r="WKT26" s="406" t="n"/>
      <c r="WKU26" s="406" t="n"/>
      <c r="WKV26" s="406" t="n"/>
      <c r="WKW26" s="406" t="n"/>
      <c r="WKX26" s="406" t="n"/>
      <c r="WKY26" s="406" t="n"/>
      <c r="WKZ26" s="406" t="n"/>
      <c r="WLA26" s="406" t="n"/>
      <c r="WLB26" s="406" t="n"/>
      <c r="WLC26" s="406" t="n"/>
      <c r="WLD26" s="406" t="n"/>
      <c r="WLE26" s="406" t="n"/>
      <c r="WLF26" s="406" t="n"/>
      <c r="WLG26" s="406" t="n"/>
      <c r="WLH26" s="406" t="n"/>
      <c r="WLI26" s="406" t="n"/>
      <c r="WLJ26" s="406" t="n"/>
      <c r="WLK26" s="406" t="n"/>
      <c r="WLL26" s="406" t="n"/>
      <c r="WLM26" s="406" t="n"/>
      <c r="WLN26" s="406" t="n"/>
      <c r="WLO26" s="406" t="n"/>
      <c r="WLP26" s="406" t="n"/>
      <c r="WLQ26" s="406" t="n"/>
      <c r="WLR26" s="406" t="n"/>
      <c r="WLS26" s="406" t="n"/>
      <c r="WLT26" s="406" t="n"/>
      <c r="WLU26" s="406" t="n"/>
      <c r="WLV26" s="406" t="n"/>
      <c r="WLW26" s="406" t="n"/>
      <c r="WLX26" s="406" t="n"/>
      <c r="WLY26" s="406" t="n"/>
      <c r="WLZ26" s="406" t="n"/>
      <c r="WMA26" s="406" t="n"/>
      <c r="WMB26" s="406" t="n"/>
      <c r="WMC26" s="406" t="n"/>
      <c r="WMD26" s="406" t="n"/>
      <c r="WME26" s="406" t="n"/>
      <c r="WMF26" s="406" t="n"/>
      <c r="WMG26" s="406" t="n"/>
      <c r="WMH26" s="406" t="n"/>
      <c r="WMI26" s="406" t="n"/>
      <c r="WMJ26" s="406" t="n"/>
      <c r="WMK26" s="406" t="n"/>
      <c r="WML26" s="406" t="n"/>
      <c r="WMM26" s="406" t="n"/>
      <c r="WMN26" s="406" t="n"/>
      <c r="WMO26" s="406" t="n"/>
      <c r="WMP26" s="406" t="n"/>
      <c r="WMQ26" s="406" t="n"/>
      <c r="WMR26" s="406" t="n"/>
      <c r="WMS26" s="406" t="n"/>
      <c r="WMT26" s="406" t="n"/>
      <c r="WMU26" s="406" t="n"/>
      <c r="WMV26" s="406" t="n"/>
      <c r="WMW26" s="406" t="n"/>
      <c r="WMX26" s="406" t="n"/>
      <c r="WMY26" s="406" t="n"/>
      <c r="WMZ26" s="406" t="n"/>
      <c r="WNA26" s="406" t="n"/>
      <c r="WNB26" s="406" t="n"/>
      <c r="WNC26" s="406" t="n"/>
      <c r="WND26" s="406" t="n"/>
      <c r="WNE26" s="406" t="n"/>
      <c r="WNF26" s="406" t="n"/>
      <c r="WNG26" s="406" t="n"/>
      <c r="WNH26" s="406" t="n"/>
      <c r="WNI26" s="406" t="n"/>
      <c r="WNJ26" s="406" t="n"/>
      <c r="WNK26" s="406" t="n"/>
      <c r="WNL26" s="406" t="n"/>
      <c r="WNM26" s="406" t="n"/>
      <c r="WNN26" s="406" t="n"/>
      <c r="WNO26" s="406" t="n"/>
      <c r="WNP26" s="406" t="n"/>
      <c r="WNQ26" s="406" t="n"/>
      <c r="WNR26" s="406" t="n"/>
      <c r="WNS26" s="406" t="n"/>
      <c r="WNT26" s="406" t="n"/>
      <c r="WNU26" s="406" t="n"/>
      <c r="WNV26" s="406" t="n"/>
      <c r="WNW26" s="406" t="n"/>
      <c r="WNX26" s="406" t="n"/>
      <c r="WNY26" s="406" t="n"/>
      <c r="WNZ26" s="406" t="n"/>
      <c r="WOA26" s="406" t="n"/>
      <c r="WOB26" s="406" t="n"/>
      <c r="WOC26" s="406" t="n"/>
      <c r="WOD26" s="406" t="n"/>
      <c r="WOE26" s="406" t="n"/>
      <c r="WOF26" s="406" t="n"/>
      <c r="WOG26" s="406" t="n"/>
      <c r="WOH26" s="406" t="n"/>
      <c r="WOI26" s="406" t="n"/>
      <c r="WOJ26" s="406" t="n"/>
      <c r="WOK26" s="406" t="n"/>
      <c r="WOL26" s="406" t="n"/>
      <c r="WOM26" s="406" t="n"/>
      <c r="WON26" s="406" t="n"/>
      <c r="WOO26" s="406" t="n"/>
      <c r="WOP26" s="406" t="n"/>
      <c r="WOQ26" s="406" t="n"/>
      <c r="WOR26" s="406" t="n"/>
      <c r="WOS26" s="406" t="n"/>
      <c r="WOT26" s="406" t="n"/>
      <c r="WOU26" s="406" t="n"/>
      <c r="WOV26" s="406" t="n"/>
      <c r="WOW26" s="406" t="n"/>
      <c r="WOX26" s="406" t="n"/>
      <c r="WOY26" s="406" t="n"/>
      <c r="WOZ26" s="406" t="n"/>
      <c r="WPA26" s="406" t="n"/>
      <c r="WPB26" s="406" t="n"/>
      <c r="WPC26" s="406" t="n"/>
      <c r="WPD26" s="406" t="n"/>
      <c r="WPE26" s="406" t="n"/>
      <c r="WPF26" s="406" t="n"/>
      <c r="WPG26" s="406" t="n"/>
      <c r="WPH26" s="406" t="n"/>
      <c r="WPI26" s="406" t="n"/>
      <c r="WPJ26" s="406" t="n"/>
      <c r="WPK26" s="406" t="n"/>
      <c r="WPL26" s="406" t="n"/>
      <c r="WPM26" s="406" t="n"/>
      <c r="WPN26" s="406" t="n"/>
      <c r="WPO26" s="406" t="n"/>
      <c r="WPP26" s="406" t="n"/>
      <c r="WPQ26" s="406" t="n"/>
      <c r="WPR26" s="406" t="n"/>
      <c r="WPS26" s="406" t="n"/>
      <c r="WPT26" s="406" t="n"/>
      <c r="WPU26" s="406" t="n"/>
      <c r="WPV26" s="406" t="n"/>
      <c r="WPW26" s="406" t="n"/>
      <c r="WPX26" s="406" t="n"/>
      <c r="WPY26" s="406" t="n"/>
      <c r="WPZ26" s="406" t="n"/>
      <c r="WQA26" s="406" t="n"/>
      <c r="WQB26" s="406" t="n"/>
      <c r="WQC26" s="406" t="n"/>
      <c r="WQD26" s="406" t="n"/>
      <c r="WQE26" s="406" t="n"/>
      <c r="WQF26" s="406" t="n"/>
      <c r="WQG26" s="406" t="n"/>
      <c r="WQH26" s="406" t="n"/>
      <c r="WQI26" s="406" t="n"/>
      <c r="WQJ26" s="406" t="n"/>
      <c r="WQK26" s="406" t="n"/>
      <c r="WQL26" s="406" t="n"/>
      <c r="WQM26" s="406" t="n"/>
      <c r="WQN26" s="406" t="n"/>
      <c r="WQO26" s="406" t="n"/>
      <c r="WQP26" s="406" t="n"/>
      <c r="WQQ26" s="406" t="n"/>
      <c r="WQR26" s="406" t="n"/>
      <c r="WQS26" s="406" t="n"/>
      <c r="WQT26" s="406" t="n"/>
      <c r="WQU26" s="406" t="n"/>
      <c r="WQV26" s="406" t="n"/>
      <c r="WQW26" s="406" t="n"/>
      <c r="WQX26" s="406" t="n"/>
      <c r="WQY26" s="406" t="n"/>
      <c r="WQZ26" s="406" t="n"/>
      <c r="WRA26" s="406" t="n"/>
      <c r="WRB26" s="406" t="n"/>
      <c r="WRC26" s="406" t="n"/>
      <c r="WRD26" s="406" t="n"/>
      <c r="WRE26" s="406" t="n"/>
      <c r="WRF26" s="406" t="n"/>
      <c r="WRG26" s="406" t="n"/>
      <c r="WRH26" s="406" t="n"/>
      <c r="WRI26" s="406" t="n"/>
      <c r="WRJ26" s="406" t="n"/>
      <c r="WRK26" s="406" t="n"/>
      <c r="WRL26" s="406" t="n"/>
      <c r="WRM26" s="406" t="n"/>
      <c r="WRN26" s="406" t="n"/>
      <c r="WRO26" s="406" t="n"/>
      <c r="WRP26" s="406" t="n"/>
      <c r="WRQ26" s="406" t="n"/>
      <c r="WRR26" s="406" t="n"/>
      <c r="WRS26" s="406" t="n"/>
      <c r="WRT26" s="406" t="n"/>
      <c r="WRU26" s="406" t="n"/>
      <c r="WRV26" s="406" t="n"/>
      <c r="WRW26" s="406" t="n"/>
      <c r="WRX26" s="406" t="n"/>
      <c r="WRY26" s="406" t="n"/>
      <c r="WRZ26" s="406" t="n"/>
      <c r="WSA26" s="406" t="n"/>
      <c r="WSB26" s="406" t="n"/>
      <c r="WSC26" s="406" t="n"/>
      <c r="WSD26" s="406" t="n"/>
      <c r="WSE26" s="406" t="n"/>
      <c r="WSF26" s="406" t="n"/>
      <c r="WSG26" s="406" t="n"/>
      <c r="WSH26" s="406" t="n"/>
      <c r="WSI26" s="406" t="n"/>
      <c r="WSJ26" s="406" t="n"/>
      <c r="WSK26" s="406" t="n"/>
      <c r="WSL26" s="406" t="n"/>
      <c r="WSM26" s="406" t="n"/>
      <c r="WSN26" s="406" t="n"/>
      <c r="WSO26" s="406" t="n"/>
      <c r="WSP26" s="406" t="n"/>
      <c r="WSQ26" s="406" t="n"/>
      <c r="WSR26" s="406" t="n"/>
      <c r="WSS26" s="406" t="n"/>
      <c r="WST26" s="406" t="n"/>
      <c r="WSU26" s="406" t="n"/>
      <c r="WSV26" s="406" t="n"/>
      <c r="WSW26" s="406" t="n"/>
      <c r="WSX26" s="406" t="n"/>
      <c r="WSY26" s="406" t="n"/>
      <c r="WSZ26" s="406" t="n"/>
      <c r="WTA26" s="406" t="n"/>
      <c r="WTB26" s="406" t="n"/>
      <c r="WTC26" s="406" t="n"/>
      <c r="WTD26" s="406" t="n"/>
      <c r="WTE26" s="406" t="n"/>
      <c r="WTF26" s="406" t="n"/>
      <c r="WTG26" s="406" t="n"/>
      <c r="WTH26" s="406" t="n"/>
      <c r="WTI26" s="406" t="n"/>
      <c r="WTJ26" s="406" t="n"/>
      <c r="WTK26" s="406" t="n"/>
      <c r="WTL26" s="406" t="n"/>
      <c r="WTM26" s="406" t="n"/>
      <c r="WTN26" s="406" t="n"/>
      <c r="WTO26" s="406" t="n"/>
      <c r="WTP26" s="406" t="n"/>
      <c r="WTQ26" s="406" t="n"/>
      <c r="WTR26" s="406" t="n"/>
      <c r="WTS26" s="406" t="n"/>
      <c r="WTT26" s="406" t="n"/>
      <c r="WTU26" s="406" t="n"/>
      <c r="WTV26" s="406" t="n"/>
      <c r="WTW26" s="406" t="n"/>
      <c r="WTX26" s="406" t="n"/>
      <c r="WTY26" s="406" t="n"/>
      <c r="WTZ26" s="406" t="n"/>
      <c r="WUA26" s="406" t="n"/>
      <c r="WUB26" s="406" t="n"/>
      <c r="WUC26" s="406" t="n"/>
      <c r="WUD26" s="406" t="n"/>
      <c r="WUE26" s="406" t="n"/>
      <c r="WUF26" s="406" t="n"/>
      <c r="WUG26" s="406" t="n"/>
      <c r="WUH26" s="406" t="n"/>
      <c r="WUI26" s="406" t="n"/>
      <c r="WUJ26" s="406" t="n"/>
      <c r="WUK26" s="406" t="n"/>
      <c r="WUL26" s="406" t="n"/>
      <c r="WUM26" s="406" t="n"/>
      <c r="WUN26" s="406" t="n"/>
      <c r="WUO26" s="406" t="n"/>
      <c r="WUP26" s="406" t="n"/>
      <c r="WUQ26" s="406" t="n"/>
      <c r="WUR26" s="406" t="n"/>
      <c r="WUS26" s="406" t="n"/>
      <c r="WUT26" s="406" t="n"/>
      <c r="WUU26" s="406" t="n"/>
      <c r="WUV26" s="406" t="n"/>
      <c r="WUW26" s="406" t="n"/>
      <c r="WUX26" s="406" t="n"/>
      <c r="WUY26" s="406" t="n"/>
      <c r="WUZ26" s="406" t="n"/>
      <c r="WVA26" s="406" t="n"/>
      <c r="WVB26" s="406" t="n"/>
      <c r="WVC26" s="406" t="n"/>
      <c r="WVD26" s="406" t="n"/>
      <c r="WVE26" s="406" t="n"/>
      <c r="WVF26" s="406" t="n"/>
      <c r="WVG26" s="406" t="n"/>
      <c r="WVH26" s="406" t="n"/>
      <c r="WVI26" s="406" t="n"/>
      <c r="WVJ26" s="406" t="n"/>
      <c r="WVK26" s="406" t="n"/>
      <c r="WVL26" s="406" t="n"/>
      <c r="WVM26" s="406" t="n"/>
      <c r="WVN26" s="406" t="n"/>
      <c r="WVO26" s="406" t="n"/>
      <c r="WVP26" s="406" t="n"/>
      <c r="WVQ26" s="406" t="n"/>
      <c r="WVR26" s="406" t="n"/>
      <c r="WVS26" s="406" t="n"/>
      <c r="WVT26" s="406" t="n"/>
      <c r="WVU26" s="406" t="n"/>
      <c r="WVV26" s="406" t="n"/>
      <c r="WVW26" s="406" t="n"/>
      <c r="WVX26" s="406" t="n"/>
      <c r="WVY26" s="406" t="n"/>
      <c r="WVZ26" s="406" t="n"/>
      <c r="WWA26" s="406" t="n"/>
      <c r="WWB26" s="406" t="n"/>
      <c r="WWC26" s="406" t="n"/>
      <c r="WWD26" s="406" t="n"/>
      <c r="WWE26" s="406" t="n"/>
      <c r="WWF26" s="406" t="n"/>
      <c r="WWG26" s="406" t="n"/>
      <c r="WWH26" s="406" t="n"/>
      <c r="WWI26" s="406" t="n"/>
      <c r="WWJ26" s="406" t="n"/>
      <c r="WWK26" s="406" t="n"/>
      <c r="WWL26" s="406" t="n"/>
      <c r="WWM26" s="406" t="n"/>
      <c r="WWN26" s="406" t="n"/>
      <c r="WWO26" s="406" t="n"/>
      <c r="WWP26" s="406" t="n"/>
      <c r="WWQ26" s="406" t="n"/>
      <c r="WWR26" s="406" t="n"/>
      <c r="WWS26" s="406" t="n"/>
      <c r="WWT26" s="406" t="n"/>
      <c r="WWU26" s="406" t="n"/>
      <c r="WWV26" s="406" t="n"/>
      <c r="WWW26" s="406" t="n"/>
      <c r="WWX26" s="406" t="n"/>
      <c r="WWY26" s="406" t="n"/>
      <c r="WWZ26" s="406" t="n"/>
      <c r="WXA26" s="406" t="n"/>
      <c r="WXB26" s="406" t="n"/>
      <c r="WXC26" s="406" t="n"/>
      <c r="WXD26" s="406" t="n"/>
      <c r="WXE26" s="406" t="n"/>
      <c r="WXF26" s="406" t="n"/>
      <c r="WXG26" s="406" t="n"/>
      <c r="WXH26" s="406" t="n"/>
      <c r="WXI26" s="406" t="n"/>
      <c r="WXJ26" s="406" t="n"/>
      <c r="WXK26" s="406" t="n"/>
      <c r="WXL26" s="406" t="n"/>
      <c r="WXM26" s="406" t="n"/>
      <c r="WXN26" s="406" t="n"/>
      <c r="WXO26" s="406" t="n"/>
      <c r="WXP26" s="406" t="n"/>
      <c r="WXQ26" s="406" t="n"/>
      <c r="WXR26" s="406" t="n"/>
      <c r="WXS26" s="406" t="n"/>
      <c r="WXT26" s="406" t="n"/>
      <c r="WXU26" s="406" t="n"/>
      <c r="WXV26" s="406" t="n"/>
      <c r="WXW26" s="406" t="n"/>
      <c r="WXX26" s="406" t="n"/>
      <c r="WXY26" s="406" t="n"/>
      <c r="WXZ26" s="406" t="n"/>
      <c r="WYA26" s="406" t="n"/>
      <c r="WYB26" s="406" t="n"/>
      <c r="WYC26" s="406" t="n"/>
      <c r="WYD26" s="406" t="n"/>
      <c r="WYE26" s="406" t="n"/>
      <c r="WYF26" s="406" t="n"/>
      <c r="WYG26" s="406" t="n"/>
      <c r="WYH26" s="406" t="n"/>
      <c r="WYI26" s="406" t="n"/>
      <c r="WYJ26" s="406" t="n"/>
      <c r="WYK26" s="406" t="n"/>
      <c r="WYL26" s="406" t="n"/>
      <c r="WYM26" s="406" t="n"/>
      <c r="WYN26" s="406" t="n"/>
      <c r="WYO26" s="406" t="n"/>
      <c r="WYP26" s="406" t="n"/>
      <c r="WYQ26" s="406" t="n"/>
      <c r="WYR26" s="406" t="n"/>
      <c r="WYS26" s="406" t="n"/>
      <c r="WYT26" s="406" t="n"/>
      <c r="WYU26" s="406" t="n"/>
      <c r="WYV26" s="406" t="n"/>
      <c r="WYW26" s="406" t="n"/>
      <c r="WYX26" s="406" t="n"/>
      <c r="WYY26" s="406" t="n"/>
      <c r="WYZ26" s="406" t="n"/>
      <c r="WZA26" s="406" t="n"/>
      <c r="WZB26" s="406" t="n"/>
      <c r="WZC26" s="406" t="n"/>
      <c r="WZD26" s="406" t="n"/>
      <c r="WZE26" s="406" t="n"/>
      <c r="WZF26" s="406" t="n"/>
      <c r="WZG26" s="406" t="n"/>
      <c r="WZH26" s="406" t="n"/>
      <c r="WZI26" s="406" t="n"/>
      <c r="WZJ26" s="406" t="n"/>
      <c r="WZK26" s="406" t="n"/>
      <c r="WZL26" s="406" t="n"/>
      <c r="WZM26" s="406" t="n"/>
      <c r="WZN26" s="406" t="n"/>
      <c r="WZO26" s="406" t="n"/>
      <c r="WZP26" s="406" t="n"/>
      <c r="WZQ26" s="406" t="n"/>
      <c r="WZR26" s="406" t="n"/>
      <c r="WZS26" s="406" t="n"/>
      <c r="WZT26" s="406" t="n"/>
      <c r="WZU26" s="406" t="n"/>
      <c r="WZV26" s="406" t="n"/>
      <c r="WZW26" s="406" t="n"/>
      <c r="WZX26" s="406" t="n"/>
      <c r="WZY26" s="406" t="n"/>
      <c r="WZZ26" s="406" t="n"/>
      <c r="XAA26" s="406" t="n"/>
      <c r="XAB26" s="406" t="n"/>
      <c r="XAC26" s="406" t="n"/>
      <c r="XAD26" s="406" t="n"/>
      <c r="XAE26" s="406" t="n"/>
      <c r="XAF26" s="406" t="n"/>
      <c r="XAG26" s="406" t="n"/>
      <c r="XAH26" s="406" t="n"/>
      <c r="XAI26" s="406" t="n"/>
      <c r="XAJ26" s="406" t="n"/>
      <c r="XAK26" s="406" t="n"/>
      <c r="XAL26" s="406" t="n"/>
      <c r="XAM26" s="406" t="n"/>
      <c r="XAN26" s="406" t="n"/>
      <c r="XAO26" s="406" t="n"/>
      <c r="XAP26" s="406" t="n"/>
      <c r="XAQ26" s="406" t="n"/>
      <c r="XAR26" s="406" t="n"/>
      <c r="XAS26" s="406" t="n"/>
      <c r="XAT26" s="406" t="n"/>
      <c r="XAU26" s="406" t="n"/>
      <c r="XAV26" s="406" t="n"/>
      <c r="XAW26" s="406" t="n"/>
      <c r="XAX26" s="406" t="n"/>
      <c r="XAY26" s="406" t="n"/>
      <c r="XAZ26" s="406" t="n"/>
      <c r="XBA26" s="406" t="n"/>
      <c r="XBB26" s="406" t="n"/>
      <c r="XBC26" s="406" t="n"/>
      <c r="XBD26" s="406" t="n"/>
      <c r="XBE26" s="406" t="n"/>
      <c r="XBF26" s="406" t="n"/>
      <c r="XBG26" s="406" t="n"/>
      <c r="XBH26" s="406" t="n"/>
      <c r="XBI26" s="406" t="n"/>
      <c r="XBJ26" s="406" t="n"/>
      <c r="XBK26" s="406" t="n"/>
      <c r="XBL26" s="406" t="n"/>
      <c r="XBM26" s="406" t="n"/>
      <c r="XBN26" s="406" t="n"/>
      <c r="XBO26" s="406" t="n"/>
      <c r="XBP26" s="406" t="n"/>
      <c r="XBQ26" s="406" t="n"/>
      <c r="XBR26" s="406" t="n"/>
      <c r="XBS26" s="406" t="n"/>
      <c r="XBT26" s="406" t="n"/>
      <c r="XBU26" s="406" t="n"/>
      <c r="XBV26" s="406" t="n"/>
      <c r="XBW26" s="406" t="n"/>
      <c r="XBX26" s="406" t="n"/>
      <c r="XBY26" s="406" t="n"/>
      <c r="XBZ26" s="406" t="n"/>
      <c r="XCA26" s="406" t="n"/>
      <c r="XCB26" s="406" t="n"/>
      <c r="XCC26" s="406" t="n"/>
      <c r="XCD26" s="406" t="n"/>
      <c r="XCE26" s="406" t="n"/>
      <c r="XCF26" s="406" t="n"/>
      <c r="XCG26" s="406" t="n"/>
      <c r="XCH26" s="406" t="n"/>
      <c r="XCI26" s="406" t="n"/>
      <c r="XCJ26" s="406" t="n"/>
      <c r="XCK26" s="406" t="n"/>
      <c r="XCL26" s="406" t="n"/>
      <c r="XCM26" s="406" t="n"/>
      <c r="XCN26" s="406" t="n"/>
      <c r="XCO26" s="406" t="n"/>
      <c r="XCP26" s="406" t="n"/>
      <c r="XCQ26" s="406" t="n"/>
      <c r="XCR26" s="406" t="n"/>
      <c r="XCS26" s="406" t="n"/>
      <c r="XCT26" s="406" t="n"/>
      <c r="XCU26" s="406" t="n"/>
      <c r="XCV26" s="406" t="n"/>
      <c r="XCW26" s="406" t="n"/>
      <c r="XCX26" s="406" t="n"/>
      <c r="XCY26" s="406" t="n"/>
      <c r="XCZ26" s="406" t="n"/>
      <c r="XDA26" s="406" t="n"/>
      <c r="XDB26" s="406" t="n"/>
      <c r="XDC26" s="406" t="n"/>
      <c r="XDD26" s="406" t="n"/>
      <c r="XDE26" s="406" t="n"/>
      <c r="XDF26" s="406" t="n"/>
      <c r="XDG26" s="406" t="n"/>
      <c r="XDH26" s="406" t="n"/>
      <c r="XDI26" s="406" t="n"/>
      <c r="XDJ26" s="406" t="n"/>
      <c r="XDK26" s="406" t="n"/>
      <c r="XDL26" s="406" t="n"/>
      <c r="XDM26" s="406" t="n"/>
      <c r="XDN26" s="406" t="n"/>
      <c r="XDO26" s="406" t="n"/>
      <c r="XDP26" s="406" t="n"/>
      <c r="XDQ26" s="406" t="n"/>
      <c r="XDR26" s="406" t="n"/>
      <c r="XDS26" s="406" t="n"/>
      <c r="XDT26" s="406" t="n"/>
      <c r="XDU26" s="406" t="n"/>
      <c r="XDV26" s="406" t="n"/>
      <c r="XDW26" s="406" t="n"/>
      <c r="XDX26" s="406" t="n"/>
      <c r="XDY26" s="406" t="n"/>
      <c r="XDZ26" s="406" t="n"/>
      <c r="XEA26" s="406" t="n"/>
      <c r="XEB26" s="406" t="n"/>
      <c r="XEC26" s="406" t="n"/>
      <c r="XED26" s="406" t="n"/>
      <c r="XEE26" s="406" t="n"/>
      <c r="XEF26" s="406" t="n"/>
      <c r="XEG26" s="406" t="n"/>
      <c r="XEH26" s="406" t="n"/>
      <c r="XEI26" s="406" t="n"/>
      <c r="XEJ26" s="406" t="n"/>
      <c r="XEK26" s="406" t="n"/>
      <c r="XEL26" s="406" t="n"/>
      <c r="XEM26" s="406" t="n"/>
      <c r="XEN26" s="406" t="n"/>
      <c r="XEO26" s="406" t="n"/>
      <c r="XEP26" s="406" t="n"/>
      <c r="XEQ26" s="406" t="n"/>
      <c r="XER26" s="406" t="n"/>
      <c r="XES26" s="406" t="n"/>
      <c r="XET26" s="406" t="n"/>
      <c r="XEU26" s="406" t="n"/>
      <c r="XEV26" s="406" t="n"/>
      <c r="XEW26" s="406" t="n"/>
      <c r="XEX26" s="406" t="n"/>
      <c r="XEY26" s="406" t="n"/>
      <c r="XEZ26" s="406" t="n"/>
      <c r="XFA26" s="406" t="n"/>
    </row>
    <row r="27" ht="15" customFormat="1" customHeight="1" s="9">
      <c r="A27" s="45" t="n">
        <v>45718</v>
      </c>
      <c r="B27" s="33" t="n">
        <v>12</v>
      </c>
      <c r="C27" s="225" t="inlineStr">
        <is>
          <t>陶冬雪</t>
        </is>
      </c>
      <c r="D27" s="390" t="n"/>
      <c r="E27" s="390" t="n">
        <v>1</v>
      </c>
      <c r="F27" s="283" t="n"/>
      <c r="G27" s="225" t="inlineStr">
        <is>
          <t>刘英桃</t>
        </is>
      </c>
      <c r="H27" s="390" t="inlineStr">
        <is>
          <t>梅2883</t>
        </is>
      </c>
      <c r="I27" s="390" t="n">
        <v>1638</v>
      </c>
      <c r="J27" s="390" t="n"/>
      <c r="K27" s="390" t="n"/>
      <c r="L27" s="390" t="n"/>
      <c r="M27" s="287" t="n"/>
      <c r="N27" s="390" t="n"/>
      <c r="O27" s="390" t="n"/>
      <c r="P27" s="390" t="n"/>
      <c r="Q27" s="390" t="n"/>
      <c r="R27" s="390" t="n"/>
      <c r="S27" s="390" t="n"/>
      <c r="T27" s="406" t="n"/>
      <c r="U27" s="406" t="n"/>
      <c r="V27" s="390" t="n">
        <v>20</v>
      </c>
      <c r="W27" s="406" t="n"/>
      <c r="X27" s="406" t="n">
        <v>20</v>
      </c>
      <c r="Y27" s="162" t="n"/>
      <c r="Z27" s="406" t="n"/>
      <c r="AA27" s="406" t="n"/>
      <c r="AB27" s="406" t="n"/>
      <c r="AC27" s="406" t="n"/>
      <c r="AD27" s="406" t="n"/>
      <c r="AE27" s="406" t="n"/>
      <c r="AF27" s="406" t="n"/>
      <c r="AG27" s="406" t="n"/>
      <c r="AH27" s="406" t="n"/>
      <c r="AI27" s="406" t="n"/>
      <c r="AJ27" s="406" t="n"/>
      <c r="AK27" s="406" t="n"/>
      <c r="AL27" s="406" t="n"/>
      <c r="AM27" s="406" t="n"/>
      <c r="AN27" s="406" t="n"/>
      <c r="AO27" s="406" t="n"/>
      <c r="AP27" s="406" t="n"/>
      <c r="AQ27" s="406" t="n"/>
      <c r="AR27" s="406" t="n"/>
      <c r="AS27" s="406" t="n"/>
      <c r="AT27" s="406" t="n"/>
      <c r="AU27" s="406" t="n"/>
      <c r="AV27" s="406" t="n"/>
      <c r="AW27" s="406" t="n"/>
      <c r="AX27" s="406" t="n"/>
      <c r="AY27" s="406" t="n"/>
      <c r="AZ27" s="406" t="n"/>
      <c r="BA27" s="406" t="n"/>
      <c r="BB27" s="406" t="n"/>
      <c r="BC27" s="406" t="n"/>
      <c r="BD27" s="406" t="n"/>
      <c r="BE27" s="406" t="n"/>
      <c r="BF27" s="406" t="n"/>
      <c r="BG27" s="406" t="n"/>
      <c r="BH27" s="406" t="n"/>
      <c r="BI27" s="406" t="n"/>
      <c r="BJ27" s="406" t="n"/>
      <c r="BK27" s="406" t="n"/>
      <c r="BL27" s="406" t="n"/>
      <c r="BM27" s="406" t="n"/>
      <c r="BN27" s="406" t="n"/>
      <c r="BO27" s="406" t="n"/>
      <c r="BP27" s="406" t="n"/>
      <c r="BQ27" s="406" t="n"/>
      <c r="BR27" s="406" t="n"/>
      <c r="BS27" s="406" t="n"/>
      <c r="BT27" s="406" t="n"/>
      <c r="BU27" s="406" t="n"/>
      <c r="BV27" s="406" t="n"/>
      <c r="BW27" s="406" t="n"/>
      <c r="BX27" s="406" t="n"/>
      <c r="BY27" s="406" t="n"/>
      <c r="BZ27" s="406" t="n"/>
      <c r="CA27" s="406" t="n"/>
      <c r="CB27" s="406" t="n"/>
      <c r="CC27" s="406" t="n"/>
      <c r="CD27" s="406" t="n"/>
      <c r="CE27" s="406" t="n"/>
      <c r="CF27" s="406" t="n"/>
      <c r="CG27" s="406" t="n"/>
      <c r="CH27" s="406" t="n"/>
      <c r="CI27" s="406" t="n"/>
      <c r="CJ27" s="406" t="n"/>
      <c r="CK27" s="406" t="n"/>
      <c r="CL27" s="406" t="n"/>
      <c r="CM27" s="406" t="n"/>
      <c r="CN27" s="406" t="n"/>
      <c r="CO27" s="406" t="n"/>
      <c r="CP27" s="406" t="n"/>
      <c r="CQ27" s="406" t="n"/>
      <c r="CR27" s="406" t="n"/>
      <c r="CS27" s="406" t="n"/>
      <c r="CT27" s="406" t="n"/>
      <c r="CU27" s="406" t="n"/>
      <c r="CV27" s="406" t="n"/>
      <c r="CW27" s="406" t="n"/>
      <c r="CX27" s="406" t="n"/>
      <c r="CY27" s="406" t="n"/>
      <c r="CZ27" s="406" t="n"/>
      <c r="DA27" s="406" t="n"/>
      <c r="DB27" s="406" t="n"/>
      <c r="DC27" s="406" t="n"/>
      <c r="DD27" s="406" t="n"/>
      <c r="DE27" s="406" t="n"/>
      <c r="DF27" s="406" t="n"/>
      <c r="DG27" s="406" t="n"/>
      <c r="DH27" s="406" t="n"/>
      <c r="DI27" s="406" t="n"/>
      <c r="DJ27" s="406" t="n"/>
      <c r="DK27" s="406" t="n"/>
      <c r="DL27" s="406" t="n"/>
      <c r="DM27" s="406" t="n"/>
      <c r="DN27" s="406" t="n"/>
      <c r="DO27" s="406" t="n"/>
      <c r="DP27" s="406" t="n"/>
      <c r="DQ27" s="406" t="n"/>
      <c r="DR27" s="406" t="n"/>
      <c r="DS27" s="406" t="n"/>
      <c r="DT27" s="406" t="n"/>
      <c r="DU27" s="406" t="n"/>
      <c r="DV27" s="406" t="n"/>
      <c r="DW27" s="406" t="n"/>
      <c r="DX27" s="406" t="n"/>
      <c r="DY27" s="406" t="n"/>
      <c r="DZ27" s="406" t="n"/>
      <c r="EA27" s="406" t="n"/>
      <c r="EB27" s="406" t="n"/>
      <c r="EC27" s="406" t="n"/>
      <c r="ED27" s="406" t="n"/>
      <c r="EE27" s="406" t="n"/>
      <c r="EF27" s="406" t="n"/>
      <c r="EG27" s="406" t="n"/>
      <c r="EH27" s="406" t="n"/>
      <c r="EI27" s="406" t="n"/>
      <c r="EJ27" s="406" t="n"/>
      <c r="EK27" s="406" t="n"/>
      <c r="EL27" s="406" t="n"/>
      <c r="EM27" s="406" t="n"/>
      <c r="EN27" s="406" t="n"/>
      <c r="EO27" s="406" t="n"/>
      <c r="EP27" s="406" t="n"/>
      <c r="EQ27" s="406" t="n"/>
      <c r="ER27" s="406" t="n"/>
      <c r="ES27" s="406" t="n"/>
      <c r="ET27" s="406" t="n"/>
      <c r="EU27" s="406" t="n"/>
      <c r="EV27" s="406" t="n"/>
      <c r="EW27" s="406" t="n"/>
      <c r="EX27" s="406" t="n"/>
      <c r="EY27" s="406" t="n"/>
      <c r="EZ27" s="406" t="n"/>
      <c r="FA27" s="406" t="n"/>
      <c r="FB27" s="406" t="n"/>
      <c r="FC27" s="406" t="n"/>
      <c r="FD27" s="406" t="n"/>
      <c r="FE27" s="406" t="n"/>
      <c r="FF27" s="406" t="n"/>
      <c r="FG27" s="406" t="n"/>
      <c r="FH27" s="406" t="n"/>
      <c r="FI27" s="406" t="n"/>
      <c r="FJ27" s="406" t="n"/>
      <c r="FK27" s="406" t="n"/>
      <c r="FL27" s="406" t="n"/>
      <c r="FM27" s="406" t="n"/>
      <c r="FN27" s="406" t="n"/>
      <c r="FO27" s="406" t="n"/>
      <c r="FP27" s="406" t="n"/>
      <c r="FQ27" s="406" t="n"/>
      <c r="FR27" s="406" t="n"/>
      <c r="FS27" s="406" t="n"/>
      <c r="FT27" s="406" t="n"/>
      <c r="FU27" s="406" t="n"/>
      <c r="FV27" s="406" t="n"/>
      <c r="FW27" s="406" t="n"/>
      <c r="FX27" s="406" t="n"/>
      <c r="FY27" s="406" t="n"/>
      <c r="FZ27" s="406" t="n"/>
      <c r="GA27" s="406" t="n"/>
      <c r="GB27" s="406" t="n"/>
      <c r="GC27" s="406" t="n"/>
      <c r="GD27" s="406" t="n"/>
      <c r="GE27" s="406" t="n"/>
      <c r="GF27" s="406" t="n"/>
      <c r="GG27" s="406" t="n"/>
      <c r="GH27" s="406" t="n"/>
      <c r="GI27" s="406" t="n"/>
      <c r="GJ27" s="406" t="n"/>
      <c r="GK27" s="406" t="n"/>
      <c r="GL27" s="406" t="n"/>
      <c r="GM27" s="406" t="n"/>
      <c r="GN27" s="406" t="n"/>
      <c r="GO27" s="406" t="n"/>
      <c r="GP27" s="406" t="n"/>
      <c r="GQ27" s="406" t="n"/>
      <c r="GR27" s="406" t="n"/>
      <c r="GS27" s="406" t="n"/>
      <c r="GT27" s="406" t="n"/>
      <c r="GU27" s="406" t="n"/>
      <c r="GV27" s="406" t="n"/>
      <c r="GW27" s="406" t="n"/>
      <c r="GX27" s="406" t="n"/>
      <c r="GY27" s="406" t="n"/>
      <c r="GZ27" s="406" t="n"/>
      <c r="HA27" s="406" t="n"/>
      <c r="HB27" s="406" t="n"/>
      <c r="HC27" s="406" t="n"/>
      <c r="HD27" s="406" t="n"/>
      <c r="HE27" s="406" t="n"/>
      <c r="HF27" s="406" t="n"/>
      <c r="HG27" s="406" t="n"/>
      <c r="HH27" s="406" t="n"/>
      <c r="HI27" s="406" t="n"/>
      <c r="HJ27" s="406" t="n"/>
      <c r="HK27" s="406" t="n"/>
      <c r="HL27" s="406" t="n"/>
      <c r="HM27" s="406" t="n"/>
      <c r="HN27" s="406" t="n"/>
      <c r="HO27" s="406" t="n"/>
      <c r="HP27" s="406" t="n"/>
      <c r="HQ27" s="406" t="n"/>
      <c r="HR27" s="406" t="n"/>
      <c r="HS27" s="406" t="n"/>
      <c r="HT27" s="406" t="n"/>
      <c r="HU27" s="406" t="n"/>
      <c r="HV27" s="406" t="n"/>
      <c r="HW27" s="406" t="n"/>
      <c r="HX27" s="406" t="n"/>
      <c r="HY27" s="406" t="n"/>
      <c r="HZ27" s="406" t="n"/>
      <c r="IA27" s="406" t="n"/>
      <c r="IB27" s="406" t="n"/>
      <c r="IC27" s="406" t="n"/>
      <c r="ID27" s="406" t="n"/>
      <c r="IE27" s="406" t="n"/>
      <c r="IF27" s="406" t="n"/>
      <c r="IG27" s="406" t="n"/>
      <c r="IH27" s="406" t="n"/>
      <c r="II27" s="406" t="n"/>
      <c r="IJ27" s="406" t="n"/>
      <c r="IK27" s="406" t="n"/>
      <c r="IL27" s="406" t="n"/>
      <c r="IM27" s="406" t="n"/>
      <c r="IN27" s="406" t="n"/>
      <c r="IO27" s="406" t="n"/>
      <c r="IP27" s="406" t="n"/>
      <c r="IQ27" s="406" t="n"/>
      <c r="IR27" s="406" t="n"/>
      <c r="IS27" s="406" t="n"/>
      <c r="IT27" s="406" t="n"/>
      <c r="IU27" s="406" t="n"/>
      <c r="IV27" s="406" t="n"/>
      <c r="IW27" s="406" t="n"/>
      <c r="IX27" s="406" t="n"/>
      <c r="IY27" s="406" t="n"/>
      <c r="IZ27" s="406" t="n"/>
      <c r="JA27" s="406" t="n"/>
      <c r="JB27" s="406" t="n"/>
      <c r="JC27" s="406" t="n"/>
      <c r="JD27" s="406" t="n"/>
      <c r="JE27" s="406" t="n"/>
      <c r="JF27" s="406" t="n"/>
      <c r="JG27" s="406" t="n"/>
      <c r="JH27" s="406" t="n"/>
      <c r="JI27" s="406" t="n"/>
      <c r="JJ27" s="406" t="n"/>
      <c r="JK27" s="406" t="n"/>
      <c r="JL27" s="406" t="n"/>
      <c r="JM27" s="406" t="n"/>
      <c r="JN27" s="406" t="n"/>
      <c r="JO27" s="406" t="n"/>
      <c r="JP27" s="406" t="n"/>
      <c r="JQ27" s="406" t="n"/>
      <c r="JR27" s="406" t="n"/>
      <c r="JS27" s="406" t="n"/>
      <c r="JT27" s="406" t="n"/>
      <c r="JU27" s="406" t="n"/>
      <c r="JV27" s="406" t="n"/>
      <c r="JW27" s="406" t="n"/>
      <c r="JX27" s="406" t="n"/>
      <c r="JY27" s="406" t="n"/>
      <c r="JZ27" s="406" t="n"/>
      <c r="KA27" s="406" t="n"/>
      <c r="KB27" s="406" t="n"/>
      <c r="KC27" s="406" t="n"/>
      <c r="KD27" s="406" t="n"/>
      <c r="KE27" s="406" t="n"/>
      <c r="KF27" s="406" t="n"/>
      <c r="KG27" s="406" t="n"/>
      <c r="KH27" s="406" t="n"/>
      <c r="KI27" s="406" t="n"/>
      <c r="KJ27" s="406" t="n"/>
      <c r="KK27" s="406" t="n"/>
      <c r="KL27" s="406" t="n"/>
      <c r="KM27" s="406" t="n"/>
      <c r="KN27" s="406" t="n"/>
      <c r="KO27" s="406" t="n"/>
      <c r="KP27" s="406" t="n"/>
      <c r="KQ27" s="406" t="n"/>
      <c r="KR27" s="406" t="n"/>
      <c r="KS27" s="406" t="n"/>
      <c r="KT27" s="406" t="n"/>
      <c r="KU27" s="406" t="n"/>
      <c r="KV27" s="406" t="n"/>
      <c r="KW27" s="406" t="n"/>
      <c r="KX27" s="406" t="n"/>
      <c r="KY27" s="406" t="n"/>
      <c r="KZ27" s="406" t="n"/>
      <c r="LA27" s="406" t="n"/>
      <c r="LB27" s="406" t="n"/>
      <c r="LC27" s="406" t="n"/>
      <c r="LD27" s="406" t="n"/>
      <c r="LE27" s="406" t="n"/>
      <c r="LF27" s="406" t="n"/>
      <c r="LG27" s="406" t="n"/>
      <c r="LH27" s="406" t="n"/>
      <c r="LI27" s="406" t="n"/>
      <c r="LJ27" s="406" t="n"/>
      <c r="LK27" s="406" t="n"/>
      <c r="LL27" s="406" t="n"/>
      <c r="LM27" s="406" t="n"/>
      <c r="LN27" s="406" t="n"/>
      <c r="LO27" s="406" t="n"/>
      <c r="LP27" s="406" t="n"/>
      <c r="LQ27" s="406" t="n"/>
      <c r="LR27" s="406" t="n"/>
      <c r="LS27" s="406" t="n"/>
      <c r="LT27" s="406" t="n"/>
      <c r="LU27" s="406" t="n"/>
      <c r="LV27" s="406" t="n"/>
      <c r="LW27" s="406" t="n"/>
      <c r="LX27" s="406" t="n"/>
      <c r="LY27" s="406" t="n"/>
      <c r="LZ27" s="406" t="n"/>
      <c r="MA27" s="406" t="n"/>
      <c r="MB27" s="406" t="n"/>
      <c r="MC27" s="406" t="n"/>
      <c r="MD27" s="406" t="n"/>
      <c r="ME27" s="406" t="n"/>
      <c r="MF27" s="406" t="n"/>
      <c r="MG27" s="406" t="n"/>
      <c r="MH27" s="406" t="n"/>
      <c r="MI27" s="406" t="n"/>
      <c r="MJ27" s="406" t="n"/>
      <c r="MK27" s="406" t="n"/>
      <c r="ML27" s="406" t="n"/>
      <c r="MM27" s="406" t="n"/>
      <c r="MN27" s="406" t="n"/>
      <c r="MO27" s="406" t="n"/>
      <c r="MP27" s="406" t="n"/>
      <c r="MQ27" s="406" t="n"/>
      <c r="MR27" s="406" t="n"/>
      <c r="MS27" s="406" t="n"/>
      <c r="MT27" s="406" t="n"/>
      <c r="MU27" s="406" t="n"/>
      <c r="MV27" s="406" t="n"/>
      <c r="MW27" s="406" t="n"/>
      <c r="MX27" s="406" t="n"/>
      <c r="MY27" s="406" t="n"/>
      <c r="MZ27" s="406" t="n"/>
      <c r="NA27" s="406" t="n"/>
      <c r="NB27" s="406" t="n"/>
      <c r="NC27" s="406" t="n"/>
      <c r="ND27" s="406" t="n"/>
      <c r="NE27" s="406" t="n"/>
      <c r="NF27" s="406" t="n"/>
      <c r="NG27" s="406" t="n"/>
      <c r="NH27" s="406" t="n"/>
      <c r="NI27" s="406" t="n"/>
      <c r="NJ27" s="406" t="n"/>
      <c r="NK27" s="406" t="n"/>
      <c r="NL27" s="406" t="n"/>
      <c r="NM27" s="406" t="n"/>
      <c r="NN27" s="406" t="n"/>
      <c r="NO27" s="406" t="n"/>
      <c r="NP27" s="406" t="n"/>
      <c r="NQ27" s="406" t="n"/>
      <c r="NR27" s="406" t="n"/>
      <c r="NS27" s="406" t="n"/>
      <c r="NT27" s="406" t="n"/>
      <c r="NU27" s="406" t="n"/>
      <c r="NV27" s="406" t="n"/>
      <c r="NW27" s="406" t="n"/>
      <c r="NX27" s="406" t="n"/>
      <c r="NY27" s="406" t="n"/>
      <c r="NZ27" s="406" t="n"/>
      <c r="OA27" s="406" t="n"/>
      <c r="OB27" s="406" t="n"/>
      <c r="OC27" s="406" t="n"/>
      <c r="OD27" s="406" t="n"/>
      <c r="OE27" s="406" t="n"/>
      <c r="OF27" s="406" t="n"/>
      <c r="OG27" s="406" t="n"/>
      <c r="OH27" s="406" t="n"/>
      <c r="OI27" s="406" t="n"/>
      <c r="OJ27" s="406" t="n"/>
      <c r="OK27" s="406" t="n"/>
      <c r="OL27" s="406" t="n"/>
      <c r="OM27" s="406" t="n"/>
      <c r="ON27" s="406" t="n"/>
      <c r="OO27" s="406" t="n"/>
      <c r="OP27" s="406" t="n"/>
      <c r="OQ27" s="406" t="n"/>
      <c r="OR27" s="406" t="n"/>
      <c r="OS27" s="406" t="n"/>
      <c r="OT27" s="406" t="n"/>
      <c r="OU27" s="406" t="n"/>
      <c r="OV27" s="406" t="n"/>
      <c r="OW27" s="406" t="n"/>
      <c r="OX27" s="406" t="n"/>
      <c r="OY27" s="406" t="n"/>
      <c r="OZ27" s="406" t="n"/>
      <c r="PA27" s="406" t="n"/>
      <c r="PB27" s="406" t="n"/>
      <c r="PC27" s="406" t="n"/>
      <c r="PD27" s="406" t="n"/>
      <c r="PE27" s="406" t="n"/>
      <c r="PF27" s="406" t="n"/>
      <c r="PG27" s="406" t="n"/>
      <c r="PH27" s="406" t="n"/>
      <c r="PI27" s="406" t="n"/>
      <c r="PJ27" s="406" t="n"/>
      <c r="PK27" s="406" t="n"/>
      <c r="PL27" s="406" t="n"/>
      <c r="PM27" s="406" t="n"/>
      <c r="PN27" s="406" t="n"/>
      <c r="PO27" s="406" t="n"/>
      <c r="PP27" s="406" t="n"/>
      <c r="PQ27" s="406" t="n"/>
      <c r="PR27" s="406" t="n"/>
      <c r="PS27" s="406" t="n"/>
      <c r="PT27" s="406" t="n"/>
      <c r="PU27" s="406" t="n"/>
      <c r="PV27" s="406" t="n"/>
      <c r="PW27" s="406" t="n"/>
      <c r="PX27" s="406" t="n"/>
      <c r="PY27" s="406" t="n"/>
      <c r="PZ27" s="406" t="n"/>
      <c r="QA27" s="406" t="n"/>
      <c r="QB27" s="406" t="n"/>
      <c r="QC27" s="406" t="n"/>
      <c r="QD27" s="406" t="n"/>
      <c r="QE27" s="406" t="n"/>
      <c r="QF27" s="406" t="n"/>
      <c r="QG27" s="406" t="n"/>
      <c r="QH27" s="406" t="n"/>
      <c r="QI27" s="406" t="n"/>
      <c r="QJ27" s="406" t="n"/>
      <c r="QK27" s="406" t="n"/>
      <c r="QL27" s="406" t="n"/>
      <c r="QM27" s="406" t="n"/>
      <c r="QN27" s="406" t="n"/>
      <c r="QO27" s="406" t="n"/>
      <c r="QP27" s="406" t="n"/>
      <c r="QQ27" s="406" t="n"/>
      <c r="QR27" s="406" t="n"/>
      <c r="QS27" s="406" t="n"/>
      <c r="QT27" s="406" t="n"/>
      <c r="QU27" s="406" t="n"/>
      <c r="QV27" s="406" t="n"/>
      <c r="QW27" s="406" t="n"/>
      <c r="QX27" s="406" t="n"/>
      <c r="QY27" s="406" t="n"/>
      <c r="QZ27" s="406" t="n"/>
      <c r="RA27" s="406" t="n"/>
      <c r="RB27" s="406" t="n"/>
      <c r="RC27" s="406" t="n"/>
      <c r="RD27" s="406" t="n"/>
      <c r="RE27" s="406" t="n"/>
      <c r="RF27" s="406" t="n"/>
      <c r="RG27" s="406" t="n"/>
      <c r="RH27" s="406" t="n"/>
      <c r="RI27" s="406" t="n"/>
      <c r="RJ27" s="406" t="n"/>
      <c r="RK27" s="406" t="n"/>
      <c r="RL27" s="406" t="n"/>
      <c r="RM27" s="406" t="n"/>
      <c r="RN27" s="406" t="n"/>
      <c r="RO27" s="406" t="n"/>
      <c r="RP27" s="406" t="n"/>
      <c r="RQ27" s="406" t="n"/>
      <c r="RR27" s="406" t="n"/>
      <c r="RS27" s="406" t="n"/>
      <c r="RT27" s="406" t="n"/>
      <c r="RU27" s="406" t="n"/>
      <c r="RV27" s="406" t="n"/>
      <c r="RW27" s="406" t="n"/>
      <c r="RX27" s="406" t="n"/>
      <c r="RY27" s="406" t="n"/>
      <c r="RZ27" s="406" t="n"/>
      <c r="SA27" s="406" t="n"/>
      <c r="SB27" s="406" t="n"/>
      <c r="SC27" s="406" t="n"/>
      <c r="SD27" s="406" t="n"/>
      <c r="SE27" s="406" t="n"/>
      <c r="SF27" s="406" t="n"/>
      <c r="SG27" s="406" t="n"/>
      <c r="SH27" s="406" t="n"/>
      <c r="SI27" s="406" t="n"/>
      <c r="SJ27" s="406" t="n"/>
      <c r="SK27" s="406" t="n"/>
      <c r="SL27" s="406" t="n"/>
      <c r="SM27" s="406" t="n"/>
      <c r="SN27" s="406" t="n"/>
      <c r="SO27" s="406" t="n"/>
      <c r="SP27" s="406" t="n"/>
      <c r="SQ27" s="406" t="n"/>
      <c r="SR27" s="406" t="n"/>
      <c r="SS27" s="406" t="n"/>
      <c r="ST27" s="406" t="n"/>
      <c r="SU27" s="406" t="n"/>
      <c r="SV27" s="406" t="n"/>
      <c r="SW27" s="406" t="n"/>
      <c r="SX27" s="406" t="n"/>
      <c r="SY27" s="406" t="n"/>
      <c r="SZ27" s="406" t="n"/>
      <c r="TA27" s="406" t="n"/>
      <c r="TB27" s="406" t="n"/>
      <c r="TC27" s="406" t="n"/>
      <c r="TD27" s="406" t="n"/>
      <c r="TE27" s="406" t="n"/>
      <c r="TF27" s="406" t="n"/>
      <c r="TG27" s="406" t="n"/>
      <c r="TH27" s="406" t="n"/>
      <c r="TI27" s="406" t="n"/>
      <c r="TJ27" s="406" t="n"/>
      <c r="TK27" s="406" t="n"/>
      <c r="TL27" s="406" t="n"/>
      <c r="TM27" s="406" t="n"/>
      <c r="TN27" s="406" t="n"/>
      <c r="TO27" s="406" t="n"/>
      <c r="TP27" s="406" t="n"/>
      <c r="TQ27" s="406" t="n"/>
      <c r="TR27" s="406" t="n"/>
      <c r="TS27" s="406" t="n"/>
      <c r="TT27" s="406" t="n"/>
      <c r="TU27" s="406" t="n"/>
      <c r="TV27" s="406" t="n"/>
      <c r="TW27" s="406" t="n"/>
      <c r="TX27" s="406" t="n"/>
      <c r="TY27" s="406" t="n"/>
      <c r="TZ27" s="406" t="n"/>
      <c r="UA27" s="406" t="n"/>
      <c r="UB27" s="406" t="n"/>
      <c r="UC27" s="406" t="n"/>
      <c r="UD27" s="406" t="n"/>
      <c r="UE27" s="406" t="n"/>
      <c r="UF27" s="406" t="n"/>
      <c r="UG27" s="406" t="n"/>
      <c r="UH27" s="406" t="n"/>
      <c r="UI27" s="406" t="n"/>
      <c r="UJ27" s="406" t="n"/>
      <c r="UK27" s="406" t="n"/>
      <c r="UL27" s="406" t="n"/>
      <c r="UM27" s="406" t="n"/>
      <c r="UN27" s="406" t="n"/>
      <c r="UO27" s="406" t="n"/>
      <c r="UP27" s="406" t="n"/>
      <c r="UQ27" s="406" t="n"/>
      <c r="UR27" s="406" t="n"/>
      <c r="US27" s="406" t="n"/>
      <c r="UT27" s="406" t="n"/>
      <c r="UU27" s="406" t="n"/>
      <c r="UV27" s="406" t="n"/>
      <c r="UW27" s="406" t="n"/>
      <c r="UX27" s="406" t="n"/>
      <c r="UY27" s="406" t="n"/>
      <c r="UZ27" s="406" t="n"/>
      <c r="VA27" s="406" t="n"/>
      <c r="VB27" s="406" t="n"/>
      <c r="VC27" s="406" t="n"/>
      <c r="VD27" s="406" t="n"/>
      <c r="VE27" s="406" t="n"/>
      <c r="VF27" s="406" t="n"/>
      <c r="VG27" s="406" t="n"/>
      <c r="VH27" s="406" t="n"/>
      <c r="VI27" s="406" t="n"/>
      <c r="VJ27" s="406" t="n"/>
      <c r="VK27" s="406" t="n"/>
      <c r="VL27" s="406" t="n"/>
      <c r="VM27" s="406" t="n"/>
      <c r="VN27" s="406" t="n"/>
      <c r="VO27" s="406" t="n"/>
      <c r="VP27" s="406" t="n"/>
      <c r="VQ27" s="406" t="n"/>
      <c r="VR27" s="406" t="n"/>
      <c r="VS27" s="406" t="n"/>
      <c r="VT27" s="406" t="n"/>
      <c r="VU27" s="406" t="n"/>
      <c r="VV27" s="406" t="n"/>
      <c r="VW27" s="406" t="n"/>
      <c r="VX27" s="406" t="n"/>
      <c r="VY27" s="406" t="n"/>
      <c r="VZ27" s="406" t="n"/>
      <c r="WA27" s="406" t="n"/>
      <c r="WB27" s="406" t="n"/>
      <c r="WC27" s="406" t="n"/>
      <c r="WD27" s="406" t="n"/>
      <c r="WE27" s="406" t="n"/>
      <c r="WF27" s="406" t="n"/>
      <c r="WG27" s="406" t="n"/>
      <c r="WH27" s="406" t="n"/>
      <c r="WI27" s="406" t="n"/>
      <c r="WJ27" s="406" t="n"/>
      <c r="WK27" s="406" t="n"/>
      <c r="WL27" s="406" t="n"/>
      <c r="WM27" s="406" t="n"/>
      <c r="WN27" s="406" t="n"/>
      <c r="WO27" s="406" t="n"/>
      <c r="WP27" s="406" t="n"/>
      <c r="WQ27" s="406" t="n"/>
      <c r="WR27" s="406" t="n"/>
      <c r="WS27" s="406" t="n"/>
      <c r="WT27" s="406" t="n"/>
      <c r="WU27" s="406" t="n"/>
      <c r="WV27" s="406" t="n"/>
      <c r="WW27" s="406" t="n"/>
      <c r="WX27" s="406" t="n"/>
      <c r="WY27" s="406" t="n"/>
      <c r="WZ27" s="406" t="n"/>
      <c r="XA27" s="406" t="n"/>
      <c r="XB27" s="406" t="n"/>
      <c r="XC27" s="406" t="n"/>
      <c r="XD27" s="406" t="n"/>
      <c r="XE27" s="406" t="n"/>
      <c r="XF27" s="406" t="n"/>
      <c r="XG27" s="406" t="n"/>
      <c r="XH27" s="406" t="n"/>
      <c r="XI27" s="406" t="n"/>
      <c r="XJ27" s="406" t="n"/>
      <c r="XK27" s="406" t="n"/>
      <c r="XL27" s="406" t="n"/>
      <c r="XM27" s="406" t="n"/>
      <c r="XN27" s="406" t="n"/>
      <c r="XO27" s="406" t="n"/>
      <c r="XP27" s="406" t="n"/>
      <c r="XQ27" s="406" t="n"/>
      <c r="XR27" s="406" t="n"/>
      <c r="XS27" s="406" t="n"/>
      <c r="XT27" s="406" t="n"/>
      <c r="XU27" s="406" t="n"/>
      <c r="XV27" s="406" t="n"/>
      <c r="XW27" s="406" t="n"/>
      <c r="XX27" s="406" t="n"/>
      <c r="XY27" s="406" t="n"/>
      <c r="XZ27" s="406" t="n"/>
      <c r="YA27" s="406" t="n"/>
      <c r="YB27" s="406" t="n"/>
      <c r="YC27" s="406" t="n"/>
      <c r="YD27" s="406" t="n"/>
      <c r="YE27" s="406" t="n"/>
      <c r="YF27" s="406" t="n"/>
      <c r="YG27" s="406" t="n"/>
      <c r="YH27" s="406" t="n"/>
      <c r="YI27" s="406" t="n"/>
      <c r="YJ27" s="406" t="n"/>
      <c r="YK27" s="406" t="n"/>
      <c r="YL27" s="406" t="n"/>
      <c r="YM27" s="406" t="n"/>
      <c r="YN27" s="406" t="n"/>
      <c r="YO27" s="406" t="n"/>
      <c r="YP27" s="406" t="n"/>
      <c r="YQ27" s="406" t="n"/>
      <c r="YR27" s="406" t="n"/>
      <c r="YS27" s="406" t="n"/>
      <c r="YT27" s="406" t="n"/>
      <c r="YU27" s="406" t="n"/>
      <c r="YV27" s="406" t="n"/>
      <c r="YW27" s="406" t="n"/>
      <c r="YX27" s="406" t="n"/>
      <c r="YY27" s="406" t="n"/>
      <c r="YZ27" s="406" t="n"/>
      <c r="ZA27" s="406" t="n"/>
      <c r="ZB27" s="406" t="n"/>
      <c r="ZC27" s="406" t="n"/>
      <c r="ZD27" s="406" t="n"/>
      <c r="ZE27" s="406" t="n"/>
      <c r="ZF27" s="406" t="n"/>
      <c r="ZG27" s="406" t="n"/>
      <c r="ZH27" s="406" t="n"/>
      <c r="ZI27" s="406" t="n"/>
      <c r="ZJ27" s="406" t="n"/>
      <c r="ZK27" s="406" t="n"/>
      <c r="ZL27" s="406" t="n"/>
      <c r="ZM27" s="406" t="n"/>
      <c r="ZN27" s="406" t="n"/>
      <c r="ZO27" s="406" t="n"/>
      <c r="ZP27" s="406" t="n"/>
      <c r="ZQ27" s="406" t="n"/>
      <c r="ZR27" s="406" t="n"/>
      <c r="ZS27" s="406" t="n"/>
      <c r="ZT27" s="406" t="n"/>
      <c r="ZU27" s="406" t="n"/>
      <c r="ZV27" s="406" t="n"/>
      <c r="ZW27" s="406" t="n"/>
      <c r="ZX27" s="406" t="n"/>
      <c r="ZY27" s="406" t="n"/>
      <c r="ZZ27" s="406" t="n"/>
      <c r="AAA27" s="406" t="n"/>
      <c r="AAB27" s="406" t="n"/>
      <c r="AAC27" s="406" t="n"/>
      <c r="AAD27" s="406" t="n"/>
      <c r="AAE27" s="406" t="n"/>
      <c r="AAF27" s="406" t="n"/>
      <c r="AAG27" s="406" t="n"/>
      <c r="AAH27" s="406" t="n"/>
      <c r="AAI27" s="406" t="n"/>
      <c r="AAJ27" s="406" t="n"/>
      <c r="AAK27" s="406" t="n"/>
      <c r="AAL27" s="406" t="n"/>
      <c r="AAM27" s="406" t="n"/>
      <c r="AAN27" s="406" t="n"/>
      <c r="AAO27" s="406" t="n"/>
      <c r="AAP27" s="406" t="n"/>
      <c r="AAQ27" s="406" t="n"/>
      <c r="AAR27" s="406" t="n"/>
      <c r="AAS27" s="406" t="n"/>
      <c r="AAT27" s="406" t="n"/>
      <c r="AAU27" s="406" t="n"/>
      <c r="AAV27" s="406" t="n"/>
      <c r="AAW27" s="406" t="n"/>
      <c r="AAX27" s="406" t="n"/>
      <c r="AAY27" s="406" t="n"/>
      <c r="AAZ27" s="406" t="n"/>
      <c r="ABA27" s="406" t="n"/>
      <c r="ABB27" s="406" t="n"/>
      <c r="ABC27" s="406" t="n"/>
      <c r="ABD27" s="406" t="n"/>
      <c r="ABE27" s="406" t="n"/>
      <c r="ABF27" s="406" t="n"/>
      <c r="ABG27" s="406" t="n"/>
      <c r="ABH27" s="406" t="n"/>
      <c r="ABI27" s="406" t="n"/>
      <c r="ABJ27" s="406" t="n"/>
      <c r="ABK27" s="406" t="n"/>
      <c r="ABL27" s="406" t="n"/>
      <c r="ABM27" s="406" t="n"/>
      <c r="ABN27" s="406" t="n"/>
      <c r="ABO27" s="406" t="n"/>
      <c r="ABP27" s="406" t="n"/>
      <c r="ABQ27" s="406" t="n"/>
      <c r="ABR27" s="406" t="n"/>
      <c r="ABS27" s="406" t="n"/>
      <c r="ABT27" s="406" t="n"/>
      <c r="ABU27" s="406" t="n"/>
      <c r="ABV27" s="406" t="n"/>
      <c r="ABW27" s="406" t="n"/>
      <c r="ABX27" s="406" t="n"/>
      <c r="ABY27" s="406" t="n"/>
      <c r="ABZ27" s="406" t="n"/>
      <c r="ACA27" s="406" t="n"/>
      <c r="ACB27" s="406" t="n"/>
      <c r="ACC27" s="406" t="n"/>
      <c r="ACD27" s="406" t="n"/>
      <c r="ACE27" s="406" t="n"/>
      <c r="ACF27" s="406" t="n"/>
      <c r="ACG27" s="406" t="n"/>
      <c r="ACH27" s="406" t="n"/>
      <c r="ACI27" s="406" t="n"/>
      <c r="ACJ27" s="406" t="n"/>
      <c r="ACK27" s="406" t="n"/>
      <c r="ACL27" s="406" t="n"/>
      <c r="ACM27" s="406" t="n"/>
      <c r="ACN27" s="406" t="n"/>
      <c r="ACO27" s="406" t="n"/>
      <c r="ACP27" s="406" t="n"/>
      <c r="ACQ27" s="406" t="n"/>
      <c r="ACR27" s="406" t="n"/>
      <c r="ACS27" s="406" t="n"/>
      <c r="ACT27" s="406" t="n"/>
      <c r="ACU27" s="406" t="n"/>
      <c r="ACV27" s="406" t="n"/>
      <c r="ACW27" s="406" t="n"/>
      <c r="ACX27" s="406" t="n"/>
      <c r="ACY27" s="406" t="n"/>
      <c r="ACZ27" s="406" t="n"/>
      <c r="ADA27" s="406" t="n"/>
      <c r="ADB27" s="406" t="n"/>
      <c r="ADC27" s="406" t="n"/>
      <c r="ADD27" s="406" t="n"/>
      <c r="ADE27" s="406" t="n"/>
      <c r="ADF27" s="406" t="n"/>
      <c r="ADG27" s="406" t="n"/>
      <c r="ADH27" s="406" t="n"/>
      <c r="ADI27" s="406" t="n"/>
      <c r="ADJ27" s="406" t="n"/>
      <c r="ADK27" s="406" t="n"/>
      <c r="ADL27" s="406" t="n"/>
      <c r="ADM27" s="406" t="n"/>
      <c r="ADN27" s="406" t="n"/>
      <c r="ADO27" s="406" t="n"/>
      <c r="ADP27" s="406" t="n"/>
      <c r="ADQ27" s="406" t="n"/>
      <c r="ADR27" s="406" t="n"/>
      <c r="ADS27" s="406" t="n"/>
      <c r="ADT27" s="406" t="n"/>
      <c r="ADU27" s="406" t="n"/>
      <c r="ADV27" s="406" t="n"/>
      <c r="ADW27" s="406" t="n"/>
      <c r="ADX27" s="406" t="n"/>
      <c r="ADY27" s="406" t="n"/>
      <c r="ADZ27" s="406" t="n"/>
      <c r="AEA27" s="406" t="n"/>
      <c r="AEB27" s="406" t="n"/>
      <c r="AEC27" s="406" t="n"/>
      <c r="AED27" s="406" t="n"/>
      <c r="AEE27" s="406" t="n"/>
      <c r="AEF27" s="406" t="n"/>
      <c r="AEG27" s="406" t="n"/>
      <c r="AEH27" s="406" t="n"/>
      <c r="AEI27" s="406" t="n"/>
      <c r="AEJ27" s="406" t="n"/>
      <c r="AEK27" s="406" t="n"/>
      <c r="AEL27" s="406" t="n"/>
      <c r="AEM27" s="406" t="n"/>
      <c r="AEN27" s="406" t="n"/>
      <c r="AEO27" s="406" t="n"/>
      <c r="AEP27" s="406" t="n"/>
      <c r="AEQ27" s="406" t="n"/>
      <c r="AER27" s="406" t="n"/>
      <c r="AES27" s="406" t="n"/>
      <c r="AET27" s="406" t="n"/>
      <c r="AEU27" s="406" t="n"/>
      <c r="AEV27" s="406" t="n"/>
      <c r="AEW27" s="406" t="n"/>
      <c r="AEX27" s="406" t="n"/>
      <c r="AEY27" s="406" t="n"/>
      <c r="AEZ27" s="406" t="n"/>
      <c r="AFA27" s="406" t="n"/>
      <c r="AFB27" s="406" t="n"/>
      <c r="AFC27" s="406" t="n"/>
      <c r="AFD27" s="406" t="n"/>
      <c r="AFE27" s="406" t="n"/>
      <c r="AFF27" s="406" t="n"/>
      <c r="AFG27" s="406" t="n"/>
      <c r="AFH27" s="406" t="n"/>
      <c r="AFI27" s="406" t="n"/>
      <c r="AFJ27" s="406" t="n"/>
      <c r="AFK27" s="406" t="n"/>
      <c r="AFL27" s="406" t="n"/>
      <c r="AFM27" s="406" t="n"/>
      <c r="AFN27" s="406" t="n"/>
      <c r="AFO27" s="406" t="n"/>
      <c r="AFP27" s="406" t="n"/>
      <c r="AFQ27" s="406" t="n"/>
      <c r="AFR27" s="406" t="n"/>
      <c r="AFS27" s="406" t="n"/>
      <c r="AFT27" s="406" t="n"/>
      <c r="AFU27" s="406" t="n"/>
      <c r="AFV27" s="406" t="n"/>
      <c r="AFW27" s="406" t="n"/>
      <c r="AFX27" s="406" t="n"/>
      <c r="AFY27" s="406" t="n"/>
      <c r="AFZ27" s="406" t="n"/>
      <c r="AGA27" s="406" t="n"/>
      <c r="AGB27" s="406" t="n"/>
      <c r="AGC27" s="406" t="n"/>
      <c r="AGD27" s="406" t="n"/>
      <c r="AGE27" s="406" t="n"/>
      <c r="AGF27" s="406" t="n"/>
      <c r="AGG27" s="406" t="n"/>
      <c r="AGH27" s="406" t="n"/>
      <c r="AGI27" s="406" t="n"/>
      <c r="AGJ27" s="406" t="n"/>
      <c r="AGK27" s="406" t="n"/>
      <c r="AGL27" s="406" t="n"/>
      <c r="AGM27" s="406" t="n"/>
      <c r="AGN27" s="406" t="n"/>
      <c r="AGO27" s="406" t="n"/>
      <c r="AGP27" s="406" t="n"/>
      <c r="AGQ27" s="406" t="n"/>
      <c r="AGR27" s="406" t="n"/>
      <c r="AGS27" s="406" t="n"/>
      <c r="AGT27" s="406" t="n"/>
      <c r="AGU27" s="406" t="n"/>
      <c r="AGV27" s="406" t="n"/>
      <c r="AGW27" s="406" t="n"/>
      <c r="AGX27" s="406" t="n"/>
      <c r="AGY27" s="406" t="n"/>
      <c r="AGZ27" s="406" t="n"/>
      <c r="AHA27" s="406" t="n"/>
      <c r="AHB27" s="406" t="n"/>
      <c r="AHC27" s="406" t="n"/>
      <c r="AHD27" s="406" t="n"/>
      <c r="AHE27" s="406" t="n"/>
      <c r="AHF27" s="406" t="n"/>
      <c r="AHG27" s="406" t="n"/>
      <c r="AHH27" s="406" t="n"/>
      <c r="AHI27" s="406" t="n"/>
      <c r="AHJ27" s="406" t="n"/>
      <c r="AHK27" s="406" t="n"/>
      <c r="AHL27" s="406" t="n"/>
      <c r="AHM27" s="406" t="n"/>
      <c r="AHN27" s="406" t="n"/>
      <c r="AHO27" s="406" t="n"/>
      <c r="AHP27" s="406" t="n"/>
      <c r="AHQ27" s="406" t="n"/>
      <c r="AHR27" s="406" t="n"/>
      <c r="AHS27" s="406" t="n"/>
      <c r="AHT27" s="406" t="n"/>
      <c r="AHU27" s="406" t="n"/>
      <c r="AHV27" s="406" t="n"/>
      <c r="AHW27" s="406" t="n"/>
      <c r="AHX27" s="406" t="n"/>
      <c r="AHY27" s="406" t="n"/>
      <c r="AHZ27" s="406" t="n"/>
      <c r="AIA27" s="406" t="n"/>
      <c r="AIB27" s="406" t="n"/>
      <c r="AIC27" s="406" t="n"/>
      <c r="AID27" s="406" t="n"/>
      <c r="AIE27" s="406" t="n"/>
      <c r="AIF27" s="406" t="n"/>
      <c r="AIG27" s="406" t="n"/>
      <c r="AIH27" s="406" t="n"/>
      <c r="AII27" s="406" t="n"/>
      <c r="AIJ27" s="406" t="n"/>
      <c r="AIK27" s="406" t="n"/>
      <c r="AIL27" s="406" t="n"/>
      <c r="AIM27" s="406" t="n"/>
      <c r="AIN27" s="406" t="n"/>
      <c r="AIO27" s="406" t="n"/>
      <c r="AIP27" s="406" t="n"/>
      <c r="AIQ27" s="406" t="n"/>
      <c r="AIR27" s="406" t="n"/>
      <c r="AIS27" s="406" t="n"/>
      <c r="AIT27" s="406" t="n"/>
      <c r="AIU27" s="406" t="n"/>
      <c r="AIV27" s="406" t="n"/>
      <c r="AIW27" s="406" t="n"/>
      <c r="AIX27" s="406" t="n"/>
      <c r="AIY27" s="406" t="n"/>
      <c r="AIZ27" s="406" t="n"/>
      <c r="AJA27" s="406" t="n"/>
      <c r="AJB27" s="406" t="n"/>
      <c r="AJC27" s="406" t="n"/>
      <c r="AJD27" s="406" t="n"/>
      <c r="AJE27" s="406" t="n"/>
      <c r="AJF27" s="406" t="n"/>
      <c r="AJG27" s="406" t="n"/>
      <c r="AJH27" s="406" t="n"/>
      <c r="AJI27" s="406" t="n"/>
      <c r="AJJ27" s="406" t="n"/>
      <c r="AJK27" s="406" t="n"/>
      <c r="AJL27" s="406" t="n"/>
      <c r="AJM27" s="406" t="n"/>
      <c r="AJN27" s="406" t="n"/>
      <c r="AJO27" s="406" t="n"/>
      <c r="AJP27" s="406" t="n"/>
      <c r="AJQ27" s="406" t="n"/>
      <c r="AJR27" s="406" t="n"/>
      <c r="AJS27" s="406" t="n"/>
      <c r="AJT27" s="406" t="n"/>
      <c r="AJU27" s="406" t="n"/>
      <c r="AJV27" s="406" t="n"/>
      <c r="AJW27" s="406" t="n"/>
      <c r="AJX27" s="406" t="n"/>
      <c r="AJY27" s="406" t="n"/>
      <c r="AJZ27" s="406" t="n"/>
      <c r="AKA27" s="406" t="n"/>
      <c r="AKB27" s="406" t="n"/>
      <c r="AKC27" s="406" t="n"/>
      <c r="AKD27" s="406" t="n"/>
      <c r="AKE27" s="406" t="n"/>
      <c r="AKF27" s="406" t="n"/>
      <c r="AKG27" s="406" t="n"/>
      <c r="AKH27" s="406" t="n"/>
      <c r="AKI27" s="406" t="n"/>
      <c r="AKJ27" s="406" t="n"/>
      <c r="AKK27" s="406" t="n"/>
      <c r="AKL27" s="406" t="n"/>
      <c r="AKM27" s="406" t="n"/>
      <c r="AKN27" s="406" t="n"/>
      <c r="AKO27" s="406" t="n"/>
      <c r="AKP27" s="406" t="n"/>
      <c r="AKQ27" s="406" t="n"/>
      <c r="AKR27" s="406" t="n"/>
      <c r="AKS27" s="406" t="n"/>
      <c r="AKT27" s="406" t="n"/>
      <c r="AKU27" s="406" t="n"/>
      <c r="AKV27" s="406" t="n"/>
      <c r="AKW27" s="406" t="n"/>
      <c r="AKX27" s="406" t="n"/>
      <c r="AKY27" s="406" t="n"/>
      <c r="AKZ27" s="406" t="n"/>
      <c r="ALA27" s="406" t="n"/>
      <c r="ALB27" s="406" t="n"/>
      <c r="ALC27" s="406" t="n"/>
      <c r="ALD27" s="406" t="n"/>
      <c r="ALE27" s="406" t="n"/>
      <c r="ALF27" s="406" t="n"/>
      <c r="ALG27" s="406" t="n"/>
      <c r="ALH27" s="406" t="n"/>
      <c r="ALI27" s="406" t="n"/>
      <c r="ALJ27" s="406" t="n"/>
      <c r="ALK27" s="406" t="n"/>
      <c r="ALL27" s="406" t="n"/>
      <c r="ALM27" s="406" t="n"/>
      <c r="ALN27" s="406" t="n"/>
      <c r="ALO27" s="406" t="n"/>
      <c r="ALP27" s="406" t="n"/>
      <c r="ALQ27" s="406" t="n"/>
      <c r="ALR27" s="406" t="n"/>
      <c r="ALS27" s="406" t="n"/>
      <c r="ALT27" s="406" t="n"/>
      <c r="ALU27" s="406" t="n"/>
      <c r="ALV27" s="406" t="n"/>
      <c r="ALW27" s="406" t="n"/>
      <c r="ALX27" s="406" t="n"/>
      <c r="ALY27" s="406" t="n"/>
      <c r="ALZ27" s="406" t="n"/>
      <c r="AMA27" s="406" t="n"/>
      <c r="AMB27" s="406" t="n"/>
      <c r="AMC27" s="406" t="n"/>
      <c r="AMD27" s="406" t="n"/>
      <c r="AME27" s="406" t="n"/>
      <c r="AMF27" s="406" t="n"/>
      <c r="AMG27" s="406" t="n"/>
      <c r="AMH27" s="406" t="n"/>
      <c r="AMI27" s="406" t="n"/>
      <c r="AMJ27" s="406" t="n"/>
      <c r="AMK27" s="406" t="n"/>
      <c r="AML27" s="406" t="n"/>
      <c r="AMM27" s="406" t="n"/>
      <c r="AMN27" s="406" t="n"/>
      <c r="AMO27" s="406" t="n"/>
      <c r="AMP27" s="406" t="n"/>
      <c r="AMQ27" s="406" t="n"/>
      <c r="AMR27" s="406" t="n"/>
      <c r="AMS27" s="406" t="n"/>
      <c r="AMT27" s="406" t="n"/>
      <c r="AMU27" s="406" t="n"/>
      <c r="AMV27" s="406" t="n"/>
      <c r="AMW27" s="406" t="n"/>
      <c r="AMX27" s="406" t="n"/>
      <c r="AMY27" s="406" t="n"/>
      <c r="AMZ27" s="406" t="n"/>
      <c r="ANA27" s="406" t="n"/>
      <c r="ANB27" s="406" t="n"/>
      <c r="ANC27" s="406" t="n"/>
      <c r="AND27" s="406" t="n"/>
      <c r="ANE27" s="406" t="n"/>
      <c r="ANF27" s="406" t="n"/>
      <c r="ANG27" s="406" t="n"/>
      <c r="ANH27" s="406" t="n"/>
      <c r="ANI27" s="406" t="n"/>
      <c r="ANJ27" s="406" t="n"/>
      <c r="ANK27" s="406" t="n"/>
      <c r="ANL27" s="406" t="n"/>
      <c r="ANM27" s="406" t="n"/>
      <c r="ANN27" s="406" t="n"/>
      <c r="ANO27" s="406" t="n"/>
      <c r="ANP27" s="406" t="n"/>
      <c r="ANQ27" s="406" t="n"/>
      <c r="ANR27" s="406" t="n"/>
      <c r="ANS27" s="406" t="n"/>
      <c r="ANT27" s="406" t="n"/>
      <c r="ANU27" s="406" t="n"/>
      <c r="ANV27" s="406" t="n"/>
      <c r="ANW27" s="406" t="n"/>
      <c r="ANX27" s="406" t="n"/>
      <c r="ANY27" s="406" t="n"/>
      <c r="ANZ27" s="406" t="n"/>
      <c r="AOA27" s="406" t="n"/>
      <c r="AOB27" s="406" t="n"/>
      <c r="AOC27" s="406" t="n"/>
      <c r="AOD27" s="406" t="n"/>
      <c r="AOE27" s="406" t="n"/>
      <c r="AOF27" s="406" t="n"/>
      <c r="AOG27" s="406" t="n"/>
      <c r="AOH27" s="406" t="n"/>
      <c r="AOI27" s="406" t="n"/>
      <c r="AOJ27" s="406" t="n"/>
      <c r="AOK27" s="406" t="n"/>
      <c r="AOL27" s="406" t="n"/>
      <c r="AOM27" s="406" t="n"/>
      <c r="AON27" s="406" t="n"/>
      <c r="AOO27" s="406" t="n"/>
      <c r="AOP27" s="406" t="n"/>
      <c r="AOQ27" s="406" t="n"/>
      <c r="AOR27" s="406" t="n"/>
      <c r="AOS27" s="406" t="n"/>
      <c r="AOT27" s="406" t="n"/>
      <c r="AOU27" s="406" t="n"/>
      <c r="AOV27" s="406" t="n"/>
      <c r="AOW27" s="406" t="n"/>
      <c r="AOX27" s="406" t="n"/>
      <c r="AOY27" s="406" t="n"/>
      <c r="AOZ27" s="406" t="n"/>
      <c r="APA27" s="406" t="n"/>
      <c r="APB27" s="406" t="n"/>
      <c r="APC27" s="406" t="n"/>
      <c r="APD27" s="406" t="n"/>
      <c r="APE27" s="406" t="n"/>
      <c r="APF27" s="406" t="n"/>
      <c r="APG27" s="406" t="n"/>
      <c r="APH27" s="406" t="n"/>
      <c r="API27" s="406" t="n"/>
      <c r="APJ27" s="406" t="n"/>
      <c r="APK27" s="406" t="n"/>
      <c r="APL27" s="406" t="n"/>
      <c r="APM27" s="406" t="n"/>
      <c r="APN27" s="406" t="n"/>
      <c r="APO27" s="406" t="n"/>
      <c r="APP27" s="406" t="n"/>
      <c r="APQ27" s="406" t="n"/>
      <c r="APR27" s="406" t="n"/>
      <c r="APS27" s="406" t="n"/>
      <c r="APT27" s="406" t="n"/>
      <c r="APU27" s="406" t="n"/>
      <c r="APV27" s="406" t="n"/>
      <c r="APW27" s="406" t="n"/>
      <c r="APX27" s="406" t="n"/>
      <c r="APY27" s="406" t="n"/>
      <c r="APZ27" s="406" t="n"/>
      <c r="AQA27" s="406" t="n"/>
      <c r="AQB27" s="406" t="n"/>
      <c r="AQC27" s="406" t="n"/>
      <c r="AQD27" s="406" t="n"/>
      <c r="AQE27" s="406" t="n"/>
      <c r="AQF27" s="406" t="n"/>
      <c r="AQG27" s="406" t="n"/>
      <c r="AQH27" s="406" t="n"/>
      <c r="AQI27" s="406" t="n"/>
      <c r="AQJ27" s="406" t="n"/>
      <c r="AQK27" s="406" t="n"/>
      <c r="AQL27" s="406" t="n"/>
      <c r="AQM27" s="406" t="n"/>
      <c r="AQN27" s="406" t="n"/>
      <c r="AQO27" s="406" t="n"/>
      <c r="AQP27" s="406" t="n"/>
      <c r="AQQ27" s="406" t="n"/>
      <c r="AQR27" s="406" t="n"/>
      <c r="AQS27" s="406" t="n"/>
      <c r="AQT27" s="406" t="n"/>
      <c r="AQU27" s="406" t="n"/>
      <c r="AQV27" s="406" t="n"/>
      <c r="AQW27" s="406" t="n"/>
      <c r="AQX27" s="406" t="n"/>
      <c r="AQY27" s="406" t="n"/>
      <c r="AQZ27" s="406" t="n"/>
      <c r="ARA27" s="406" t="n"/>
      <c r="ARB27" s="406" t="n"/>
      <c r="ARC27" s="406" t="n"/>
      <c r="ARD27" s="406" t="n"/>
      <c r="ARE27" s="406" t="n"/>
      <c r="ARF27" s="406" t="n"/>
      <c r="ARG27" s="406" t="n"/>
      <c r="ARH27" s="406" t="n"/>
      <c r="ARI27" s="406" t="n"/>
      <c r="ARJ27" s="406" t="n"/>
      <c r="ARK27" s="406" t="n"/>
      <c r="ARL27" s="406" t="n"/>
      <c r="ARM27" s="406" t="n"/>
      <c r="ARN27" s="406" t="n"/>
      <c r="ARO27" s="406" t="n"/>
      <c r="ARP27" s="406" t="n"/>
      <c r="ARQ27" s="406" t="n"/>
      <c r="ARR27" s="406" t="n"/>
      <c r="ARS27" s="406" t="n"/>
      <c r="ART27" s="406" t="n"/>
      <c r="ARU27" s="406" t="n"/>
      <c r="ARV27" s="406" t="n"/>
      <c r="ARW27" s="406" t="n"/>
      <c r="ARX27" s="406" t="n"/>
      <c r="ARY27" s="406" t="n"/>
      <c r="ARZ27" s="406" t="n"/>
      <c r="ASA27" s="406" t="n"/>
      <c r="ASB27" s="406" t="n"/>
      <c r="ASC27" s="406" t="n"/>
      <c r="ASD27" s="406" t="n"/>
      <c r="ASE27" s="406" t="n"/>
      <c r="ASF27" s="406" t="n"/>
      <c r="ASG27" s="406" t="n"/>
      <c r="ASH27" s="406" t="n"/>
      <c r="ASI27" s="406" t="n"/>
      <c r="ASJ27" s="406" t="n"/>
      <c r="ASK27" s="406" t="n"/>
      <c r="ASL27" s="406" t="n"/>
      <c r="ASM27" s="406" t="n"/>
      <c r="ASN27" s="406" t="n"/>
      <c r="ASO27" s="406" t="n"/>
      <c r="ASP27" s="406" t="n"/>
      <c r="ASQ27" s="406" t="n"/>
      <c r="ASR27" s="406" t="n"/>
      <c r="ASS27" s="406" t="n"/>
      <c r="AST27" s="406" t="n"/>
      <c r="ASU27" s="406" t="n"/>
      <c r="ASV27" s="406" t="n"/>
      <c r="ASW27" s="406" t="n"/>
      <c r="ASX27" s="406" t="n"/>
      <c r="ASY27" s="406" t="n"/>
      <c r="ASZ27" s="406" t="n"/>
      <c r="ATA27" s="406" t="n"/>
      <c r="ATB27" s="406" t="n"/>
      <c r="ATC27" s="406" t="n"/>
      <c r="ATD27" s="406" t="n"/>
      <c r="ATE27" s="406" t="n"/>
      <c r="ATF27" s="406" t="n"/>
      <c r="ATG27" s="406" t="n"/>
      <c r="ATH27" s="406" t="n"/>
      <c r="ATI27" s="406" t="n"/>
      <c r="ATJ27" s="406" t="n"/>
      <c r="ATK27" s="406" t="n"/>
      <c r="ATL27" s="406" t="n"/>
      <c r="ATM27" s="406" t="n"/>
      <c r="ATN27" s="406" t="n"/>
      <c r="ATO27" s="406" t="n"/>
      <c r="ATP27" s="406" t="n"/>
      <c r="ATQ27" s="406" t="n"/>
      <c r="ATR27" s="406" t="n"/>
      <c r="ATS27" s="406" t="n"/>
      <c r="ATT27" s="406" t="n"/>
      <c r="ATU27" s="406" t="n"/>
      <c r="ATV27" s="406" t="n"/>
      <c r="ATW27" s="406" t="n"/>
      <c r="ATX27" s="406" t="n"/>
      <c r="ATY27" s="406" t="n"/>
      <c r="ATZ27" s="406" t="n"/>
      <c r="AUA27" s="406" t="n"/>
      <c r="AUB27" s="406" t="n"/>
      <c r="AUC27" s="406" t="n"/>
      <c r="AUD27" s="406" t="n"/>
      <c r="AUE27" s="406" t="n"/>
      <c r="AUF27" s="406" t="n"/>
      <c r="AUG27" s="406" t="n"/>
      <c r="AUH27" s="406" t="n"/>
      <c r="AUI27" s="406" t="n"/>
      <c r="AUJ27" s="406" t="n"/>
      <c r="AUK27" s="406" t="n"/>
      <c r="AUL27" s="406" t="n"/>
      <c r="AUM27" s="406" t="n"/>
      <c r="AUN27" s="406" t="n"/>
      <c r="AUO27" s="406" t="n"/>
      <c r="AUP27" s="406" t="n"/>
      <c r="AUQ27" s="406" t="n"/>
      <c r="AUR27" s="406" t="n"/>
      <c r="AUS27" s="406" t="n"/>
      <c r="AUT27" s="406" t="n"/>
      <c r="AUU27" s="406" t="n"/>
      <c r="AUV27" s="406" t="n"/>
      <c r="AUW27" s="406" t="n"/>
      <c r="AUX27" s="406" t="n"/>
      <c r="AUY27" s="406" t="n"/>
      <c r="AUZ27" s="406" t="n"/>
      <c r="AVA27" s="406" t="n"/>
      <c r="AVB27" s="406" t="n"/>
      <c r="AVC27" s="406" t="n"/>
      <c r="AVD27" s="406" t="n"/>
      <c r="AVE27" s="406" t="n"/>
      <c r="AVF27" s="406" t="n"/>
      <c r="AVG27" s="406" t="n"/>
      <c r="AVH27" s="406" t="n"/>
      <c r="AVI27" s="406" t="n"/>
      <c r="AVJ27" s="406" t="n"/>
      <c r="AVK27" s="406" t="n"/>
      <c r="AVL27" s="406" t="n"/>
      <c r="AVM27" s="406" t="n"/>
      <c r="AVN27" s="406" t="n"/>
      <c r="AVO27" s="406" t="n"/>
      <c r="AVP27" s="406" t="n"/>
      <c r="AVQ27" s="406" t="n"/>
      <c r="AVR27" s="406" t="n"/>
      <c r="AVS27" s="406" t="n"/>
      <c r="AVT27" s="406" t="n"/>
      <c r="AVU27" s="406" t="n"/>
      <c r="AVV27" s="406" t="n"/>
      <c r="AVW27" s="406" t="n"/>
      <c r="AVX27" s="406" t="n"/>
      <c r="AVY27" s="406" t="n"/>
      <c r="AVZ27" s="406" t="n"/>
      <c r="AWA27" s="406" t="n"/>
      <c r="AWB27" s="406" t="n"/>
      <c r="AWC27" s="406" t="n"/>
      <c r="AWD27" s="406" t="n"/>
      <c r="AWE27" s="406" t="n"/>
      <c r="AWF27" s="406" t="n"/>
      <c r="AWG27" s="406" t="n"/>
      <c r="AWH27" s="406" t="n"/>
      <c r="AWI27" s="406" t="n"/>
      <c r="AWJ27" s="406" t="n"/>
      <c r="AWK27" s="406" t="n"/>
      <c r="AWL27" s="406" t="n"/>
      <c r="AWM27" s="406" t="n"/>
      <c r="AWN27" s="406" t="n"/>
      <c r="AWO27" s="406" t="n"/>
      <c r="AWP27" s="406" t="n"/>
      <c r="AWQ27" s="406" t="n"/>
      <c r="AWR27" s="406" t="n"/>
      <c r="AWS27" s="406" t="n"/>
      <c r="AWT27" s="406" t="n"/>
      <c r="AWU27" s="406" t="n"/>
      <c r="AWV27" s="406" t="n"/>
      <c r="AWW27" s="406" t="n"/>
      <c r="AWX27" s="406" t="n"/>
      <c r="AWY27" s="406" t="n"/>
      <c r="AWZ27" s="406" t="n"/>
      <c r="AXA27" s="406" t="n"/>
      <c r="AXB27" s="406" t="n"/>
      <c r="AXC27" s="406" t="n"/>
      <c r="AXD27" s="406" t="n"/>
      <c r="AXE27" s="406" t="n"/>
      <c r="AXF27" s="406" t="n"/>
      <c r="AXG27" s="406" t="n"/>
      <c r="AXH27" s="406" t="n"/>
      <c r="AXI27" s="406" t="n"/>
      <c r="AXJ27" s="406" t="n"/>
      <c r="AXK27" s="406" t="n"/>
      <c r="AXL27" s="406" t="n"/>
      <c r="AXM27" s="406" t="n"/>
      <c r="AXN27" s="406" t="n"/>
      <c r="AXO27" s="406" t="n"/>
      <c r="AXP27" s="406" t="n"/>
      <c r="AXQ27" s="406" t="n"/>
      <c r="AXR27" s="406" t="n"/>
      <c r="AXS27" s="406" t="n"/>
      <c r="AXT27" s="406" t="n"/>
      <c r="AXU27" s="406" t="n"/>
      <c r="AXV27" s="406" t="n"/>
      <c r="AXW27" s="406" t="n"/>
      <c r="AXX27" s="406" t="n"/>
      <c r="AXY27" s="406" t="n"/>
      <c r="AXZ27" s="406" t="n"/>
      <c r="AYA27" s="406" t="n"/>
      <c r="AYB27" s="406" t="n"/>
      <c r="AYC27" s="406" t="n"/>
      <c r="AYD27" s="406" t="n"/>
      <c r="AYE27" s="406" t="n"/>
      <c r="AYF27" s="406" t="n"/>
      <c r="AYG27" s="406" t="n"/>
      <c r="AYH27" s="406" t="n"/>
      <c r="AYI27" s="406" t="n"/>
      <c r="AYJ27" s="406" t="n"/>
      <c r="AYK27" s="406" t="n"/>
      <c r="AYL27" s="406" t="n"/>
      <c r="AYM27" s="406" t="n"/>
      <c r="AYN27" s="406" t="n"/>
      <c r="AYO27" s="406" t="n"/>
      <c r="AYP27" s="406" t="n"/>
      <c r="AYQ27" s="406" t="n"/>
      <c r="AYR27" s="406" t="n"/>
      <c r="AYS27" s="406" t="n"/>
      <c r="AYT27" s="406" t="n"/>
      <c r="AYU27" s="406" t="n"/>
      <c r="AYV27" s="406" t="n"/>
      <c r="AYW27" s="406" t="n"/>
      <c r="AYX27" s="406" t="n"/>
      <c r="AYY27" s="406" t="n"/>
      <c r="AYZ27" s="406" t="n"/>
      <c r="AZA27" s="406" t="n"/>
      <c r="AZB27" s="406" t="n"/>
      <c r="AZC27" s="406" t="n"/>
      <c r="AZD27" s="406" t="n"/>
      <c r="AZE27" s="406" t="n"/>
      <c r="AZF27" s="406" t="n"/>
      <c r="AZG27" s="406" t="n"/>
      <c r="AZH27" s="406" t="n"/>
      <c r="AZI27" s="406" t="n"/>
      <c r="AZJ27" s="406" t="n"/>
      <c r="AZK27" s="406" t="n"/>
      <c r="AZL27" s="406" t="n"/>
      <c r="AZM27" s="406" t="n"/>
      <c r="AZN27" s="406" t="n"/>
      <c r="AZO27" s="406" t="n"/>
      <c r="AZP27" s="406" t="n"/>
      <c r="AZQ27" s="406" t="n"/>
      <c r="AZR27" s="406" t="n"/>
      <c r="AZS27" s="406" t="n"/>
      <c r="AZT27" s="406" t="n"/>
      <c r="AZU27" s="406" t="n"/>
      <c r="AZV27" s="406" t="n"/>
      <c r="AZW27" s="406" t="n"/>
      <c r="AZX27" s="406" t="n"/>
      <c r="AZY27" s="406" t="n"/>
      <c r="AZZ27" s="406" t="n"/>
      <c r="BAA27" s="406" t="n"/>
      <c r="BAB27" s="406" t="n"/>
      <c r="BAC27" s="406" t="n"/>
      <c r="BAD27" s="406" t="n"/>
      <c r="BAE27" s="406" t="n"/>
      <c r="BAF27" s="406" t="n"/>
      <c r="BAG27" s="406" t="n"/>
      <c r="BAH27" s="406" t="n"/>
      <c r="BAI27" s="406" t="n"/>
      <c r="BAJ27" s="406" t="n"/>
      <c r="BAK27" s="406" t="n"/>
      <c r="BAL27" s="406" t="n"/>
      <c r="BAM27" s="406" t="n"/>
      <c r="BAN27" s="406" t="n"/>
      <c r="BAO27" s="406" t="n"/>
      <c r="BAP27" s="406" t="n"/>
      <c r="BAQ27" s="406" t="n"/>
      <c r="BAR27" s="406" t="n"/>
      <c r="BAS27" s="406" t="n"/>
      <c r="BAT27" s="406" t="n"/>
      <c r="BAU27" s="406" t="n"/>
      <c r="BAV27" s="406" t="n"/>
      <c r="BAW27" s="406" t="n"/>
      <c r="BAX27" s="406" t="n"/>
      <c r="BAY27" s="406" t="n"/>
      <c r="BAZ27" s="406" t="n"/>
      <c r="BBA27" s="406" t="n"/>
      <c r="BBB27" s="406" t="n"/>
      <c r="BBC27" s="406" t="n"/>
      <c r="BBD27" s="406" t="n"/>
      <c r="BBE27" s="406" t="n"/>
      <c r="BBF27" s="406" t="n"/>
      <c r="BBG27" s="406" t="n"/>
      <c r="BBH27" s="406" t="n"/>
      <c r="BBI27" s="406" t="n"/>
      <c r="BBJ27" s="406" t="n"/>
      <c r="BBK27" s="406" t="n"/>
      <c r="BBL27" s="406" t="n"/>
      <c r="BBM27" s="406" t="n"/>
      <c r="BBN27" s="406" t="n"/>
      <c r="BBO27" s="406" t="n"/>
      <c r="BBP27" s="406" t="n"/>
      <c r="BBQ27" s="406" t="n"/>
      <c r="BBR27" s="406" t="n"/>
      <c r="BBS27" s="406" t="n"/>
      <c r="BBT27" s="406" t="n"/>
      <c r="BBU27" s="406" t="n"/>
      <c r="BBV27" s="406" t="n"/>
      <c r="BBW27" s="406" t="n"/>
      <c r="BBX27" s="406" t="n"/>
      <c r="BBY27" s="406" t="n"/>
      <c r="BBZ27" s="406" t="n"/>
      <c r="BCA27" s="406" t="n"/>
      <c r="BCB27" s="406" t="n"/>
      <c r="BCC27" s="406" t="n"/>
      <c r="BCD27" s="406" t="n"/>
      <c r="BCE27" s="406" t="n"/>
      <c r="BCF27" s="406" t="n"/>
      <c r="BCG27" s="406" t="n"/>
      <c r="BCH27" s="406" t="n"/>
      <c r="BCI27" s="406" t="n"/>
      <c r="BCJ27" s="406" t="n"/>
      <c r="BCK27" s="406" t="n"/>
      <c r="BCL27" s="406" t="n"/>
      <c r="BCM27" s="406" t="n"/>
      <c r="BCN27" s="406" t="n"/>
      <c r="BCO27" s="406" t="n"/>
      <c r="BCP27" s="406" t="n"/>
      <c r="BCQ27" s="406" t="n"/>
      <c r="BCR27" s="406" t="n"/>
      <c r="BCS27" s="406" t="n"/>
      <c r="BCT27" s="406" t="n"/>
      <c r="BCU27" s="406" t="n"/>
      <c r="BCV27" s="406" t="n"/>
      <c r="BCW27" s="406" t="n"/>
      <c r="BCX27" s="406" t="n"/>
      <c r="BCY27" s="406" t="n"/>
      <c r="BCZ27" s="406" t="n"/>
      <c r="BDA27" s="406" t="n"/>
      <c r="BDB27" s="406" t="n"/>
      <c r="BDC27" s="406" t="n"/>
      <c r="BDD27" s="406" t="n"/>
      <c r="BDE27" s="406" t="n"/>
      <c r="BDF27" s="406" t="n"/>
      <c r="BDG27" s="406" t="n"/>
      <c r="BDH27" s="406" t="n"/>
      <c r="BDI27" s="406" t="n"/>
      <c r="BDJ27" s="406" t="n"/>
      <c r="BDK27" s="406" t="n"/>
      <c r="BDL27" s="406" t="n"/>
      <c r="BDM27" s="406" t="n"/>
      <c r="BDN27" s="406" t="n"/>
      <c r="BDO27" s="406" t="n"/>
      <c r="BDP27" s="406" t="n"/>
      <c r="BDQ27" s="406" t="n"/>
      <c r="BDR27" s="406" t="n"/>
      <c r="BDS27" s="406" t="n"/>
      <c r="BDT27" s="406" t="n"/>
      <c r="BDU27" s="406" t="n"/>
      <c r="BDV27" s="406" t="n"/>
      <c r="BDW27" s="406" t="n"/>
      <c r="BDX27" s="406" t="n"/>
      <c r="BDY27" s="406" t="n"/>
      <c r="BDZ27" s="406" t="n"/>
      <c r="BEA27" s="406" t="n"/>
      <c r="BEB27" s="406" t="n"/>
      <c r="BEC27" s="406" t="n"/>
      <c r="BED27" s="406" t="n"/>
      <c r="BEE27" s="406" t="n"/>
      <c r="BEF27" s="406" t="n"/>
      <c r="BEG27" s="406" t="n"/>
      <c r="BEH27" s="406" t="n"/>
      <c r="BEI27" s="406" t="n"/>
      <c r="BEJ27" s="406" t="n"/>
      <c r="BEK27" s="406" t="n"/>
      <c r="BEL27" s="406" t="n"/>
      <c r="BEM27" s="406" t="n"/>
      <c r="BEN27" s="406" t="n"/>
      <c r="BEO27" s="406" t="n"/>
      <c r="BEP27" s="406" t="n"/>
      <c r="BEQ27" s="406" t="n"/>
      <c r="BER27" s="406" t="n"/>
      <c r="BES27" s="406" t="n"/>
      <c r="BET27" s="406" t="n"/>
      <c r="BEU27" s="406" t="n"/>
      <c r="BEV27" s="406" t="n"/>
      <c r="BEW27" s="406" t="n"/>
      <c r="BEX27" s="406" t="n"/>
      <c r="BEY27" s="406" t="n"/>
      <c r="BEZ27" s="406" t="n"/>
      <c r="BFA27" s="406" t="n"/>
      <c r="BFB27" s="406" t="n"/>
      <c r="BFC27" s="406" t="n"/>
      <c r="BFD27" s="406" t="n"/>
      <c r="BFE27" s="406" t="n"/>
      <c r="BFF27" s="406" t="n"/>
      <c r="BFG27" s="406" t="n"/>
      <c r="BFH27" s="406" t="n"/>
      <c r="BFI27" s="406" t="n"/>
      <c r="BFJ27" s="406" t="n"/>
      <c r="BFK27" s="406" t="n"/>
      <c r="BFL27" s="406" t="n"/>
      <c r="BFM27" s="406" t="n"/>
      <c r="BFN27" s="406" t="n"/>
      <c r="BFO27" s="406" t="n"/>
      <c r="BFP27" s="406" t="n"/>
      <c r="BFQ27" s="406" t="n"/>
      <c r="BFR27" s="406" t="n"/>
      <c r="BFS27" s="406" t="n"/>
      <c r="BFT27" s="406" t="n"/>
      <c r="BFU27" s="406" t="n"/>
      <c r="BFV27" s="406" t="n"/>
      <c r="BFW27" s="406" t="n"/>
      <c r="BFX27" s="406" t="n"/>
      <c r="BFY27" s="406" t="n"/>
      <c r="BFZ27" s="406" t="n"/>
      <c r="BGA27" s="406" t="n"/>
      <c r="BGB27" s="406" t="n"/>
      <c r="BGC27" s="406" t="n"/>
      <c r="BGD27" s="406" t="n"/>
      <c r="BGE27" s="406" t="n"/>
      <c r="BGF27" s="406" t="n"/>
      <c r="BGG27" s="406" t="n"/>
      <c r="BGH27" s="406" t="n"/>
      <c r="BGI27" s="406" t="n"/>
      <c r="BGJ27" s="406" t="n"/>
      <c r="BGK27" s="406" t="n"/>
      <c r="BGL27" s="406" t="n"/>
      <c r="BGM27" s="406" t="n"/>
      <c r="BGN27" s="406" t="n"/>
      <c r="BGO27" s="406" t="n"/>
      <c r="BGP27" s="406" t="n"/>
      <c r="BGQ27" s="406" t="n"/>
      <c r="BGR27" s="406" t="n"/>
      <c r="BGS27" s="406" t="n"/>
      <c r="BGT27" s="406" t="n"/>
      <c r="BGU27" s="406" t="n"/>
      <c r="BGV27" s="406" t="n"/>
      <c r="BGW27" s="406" t="n"/>
      <c r="BGX27" s="406" t="n"/>
      <c r="BGY27" s="406" t="n"/>
      <c r="BGZ27" s="406" t="n"/>
      <c r="BHA27" s="406" t="n"/>
      <c r="BHB27" s="406" t="n"/>
      <c r="BHC27" s="406" t="n"/>
      <c r="BHD27" s="406" t="n"/>
      <c r="BHE27" s="406" t="n"/>
      <c r="BHF27" s="406" t="n"/>
      <c r="BHG27" s="406" t="n"/>
      <c r="BHH27" s="406" t="n"/>
      <c r="BHI27" s="406" t="n"/>
      <c r="BHJ27" s="406" t="n"/>
      <c r="BHK27" s="406" t="n"/>
      <c r="BHL27" s="406" t="n"/>
      <c r="BHM27" s="406" t="n"/>
      <c r="BHN27" s="406" t="n"/>
      <c r="BHO27" s="406" t="n"/>
      <c r="BHP27" s="406" t="n"/>
      <c r="BHQ27" s="406" t="n"/>
      <c r="BHR27" s="406" t="n"/>
      <c r="BHS27" s="406" t="n"/>
      <c r="BHT27" s="406" t="n"/>
      <c r="BHU27" s="406" t="n"/>
      <c r="BHV27" s="406" t="n"/>
      <c r="BHW27" s="406" t="n"/>
      <c r="BHX27" s="406" t="n"/>
      <c r="BHY27" s="406" t="n"/>
      <c r="BHZ27" s="406" t="n"/>
      <c r="BIA27" s="406" t="n"/>
      <c r="BIB27" s="406" t="n"/>
      <c r="BIC27" s="406" t="n"/>
      <c r="BID27" s="406" t="n"/>
      <c r="BIE27" s="406" t="n"/>
      <c r="BIF27" s="406" t="n"/>
      <c r="BIG27" s="406" t="n"/>
      <c r="BIH27" s="406" t="n"/>
      <c r="BII27" s="406" t="n"/>
      <c r="BIJ27" s="406" t="n"/>
      <c r="BIK27" s="406" t="n"/>
      <c r="BIL27" s="406" t="n"/>
      <c r="BIM27" s="406" t="n"/>
      <c r="BIN27" s="406" t="n"/>
      <c r="BIO27" s="406" t="n"/>
      <c r="BIP27" s="406" t="n"/>
      <c r="BIQ27" s="406" t="n"/>
      <c r="BIR27" s="406" t="n"/>
      <c r="BIS27" s="406" t="n"/>
      <c r="BIT27" s="406" t="n"/>
      <c r="BIU27" s="406" t="n"/>
      <c r="BIV27" s="406" t="n"/>
      <c r="BIW27" s="406" t="n"/>
      <c r="BIX27" s="406" t="n"/>
      <c r="BIY27" s="406" t="n"/>
      <c r="BIZ27" s="406" t="n"/>
      <c r="BJA27" s="406" t="n"/>
      <c r="BJB27" s="406" t="n"/>
      <c r="BJC27" s="406" t="n"/>
      <c r="BJD27" s="406" t="n"/>
      <c r="BJE27" s="406" t="n"/>
      <c r="BJF27" s="406" t="n"/>
      <c r="BJG27" s="406" t="n"/>
      <c r="BJH27" s="406" t="n"/>
      <c r="BJI27" s="406" t="n"/>
      <c r="BJJ27" s="406" t="n"/>
      <c r="BJK27" s="406" t="n"/>
      <c r="BJL27" s="406" t="n"/>
      <c r="BJM27" s="406" t="n"/>
      <c r="BJN27" s="406" t="n"/>
      <c r="BJO27" s="406" t="n"/>
      <c r="BJP27" s="406" t="n"/>
      <c r="BJQ27" s="406" t="n"/>
      <c r="BJR27" s="406" t="n"/>
      <c r="BJS27" s="406" t="n"/>
      <c r="BJT27" s="406" t="n"/>
      <c r="BJU27" s="406" t="n"/>
      <c r="BJV27" s="406" t="n"/>
      <c r="BJW27" s="406" t="n"/>
      <c r="BJX27" s="406" t="n"/>
      <c r="BJY27" s="406" t="n"/>
      <c r="BJZ27" s="406" t="n"/>
      <c r="BKA27" s="406" t="n"/>
      <c r="BKB27" s="406" t="n"/>
      <c r="BKC27" s="406" t="n"/>
      <c r="BKD27" s="406" t="n"/>
      <c r="BKE27" s="406" t="n"/>
      <c r="BKF27" s="406" t="n"/>
      <c r="BKG27" s="406" t="n"/>
      <c r="BKH27" s="406" t="n"/>
      <c r="BKI27" s="406" t="n"/>
      <c r="BKJ27" s="406" t="n"/>
      <c r="BKK27" s="406" t="n"/>
      <c r="BKL27" s="406" t="n"/>
      <c r="BKM27" s="406" t="n"/>
      <c r="BKN27" s="406" t="n"/>
      <c r="BKO27" s="406" t="n"/>
      <c r="BKP27" s="406" t="n"/>
      <c r="BKQ27" s="406" t="n"/>
      <c r="BKR27" s="406" t="n"/>
      <c r="BKS27" s="406" t="n"/>
      <c r="BKT27" s="406" t="n"/>
      <c r="BKU27" s="406" t="n"/>
      <c r="BKV27" s="406" t="n"/>
      <c r="BKW27" s="406" t="n"/>
      <c r="BKX27" s="406" t="n"/>
      <c r="BKY27" s="406" t="n"/>
      <c r="BKZ27" s="406" t="n"/>
      <c r="BLA27" s="406" t="n"/>
      <c r="BLB27" s="406" t="n"/>
      <c r="BLC27" s="406" t="n"/>
      <c r="BLD27" s="406" t="n"/>
      <c r="BLE27" s="406" t="n"/>
      <c r="BLF27" s="406" t="n"/>
      <c r="BLG27" s="406" t="n"/>
      <c r="BLH27" s="406" t="n"/>
      <c r="BLI27" s="406" t="n"/>
      <c r="BLJ27" s="406" t="n"/>
      <c r="BLK27" s="406" t="n"/>
      <c r="BLL27" s="406" t="n"/>
      <c r="BLM27" s="406" t="n"/>
      <c r="BLN27" s="406" t="n"/>
      <c r="BLO27" s="406" t="n"/>
      <c r="BLP27" s="406" t="n"/>
      <c r="BLQ27" s="406" t="n"/>
      <c r="BLR27" s="406" t="n"/>
      <c r="BLS27" s="406" t="n"/>
      <c r="BLT27" s="406" t="n"/>
      <c r="BLU27" s="406" t="n"/>
      <c r="BLV27" s="406" t="n"/>
      <c r="BLW27" s="406" t="n"/>
      <c r="BLX27" s="406" t="n"/>
      <c r="BLY27" s="406" t="n"/>
      <c r="BLZ27" s="406" t="n"/>
      <c r="BMA27" s="406" t="n"/>
      <c r="BMB27" s="406" t="n"/>
      <c r="BMC27" s="406" t="n"/>
      <c r="BMD27" s="406" t="n"/>
      <c r="BME27" s="406" t="n"/>
      <c r="BMF27" s="406" t="n"/>
      <c r="BMG27" s="406" t="n"/>
      <c r="BMH27" s="406" t="n"/>
      <c r="BMI27" s="406" t="n"/>
      <c r="BMJ27" s="406" t="n"/>
      <c r="BMK27" s="406" t="n"/>
      <c r="BML27" s="406" t="n"/>
      <c r="BMM27" s="406" t="n"/>
      <c r="BMN27" s="406" t="n"/>
      <c r="BMO27" s="406" t="n"/>
      <c r="BMP27" s="406" t="n"/>
      <c r="BMQ27" s="406" t="n"/>
      <c r="BMR27" s="406" t="n"/>
      <c r="BMS27" s="406" t="n"/>
      <c r="BMT27" s="406" t="n"/>
      <c r="BMU27" s="406" t="n"/>
      <c r="BMV27" s="406" t="n"/>
      <c r="BMW27" s="406" t="n"/>
      <c r="BMX27" s="406" t="n"/>
      <c r="BMY27" s="406" t="n"/>
      <c r="BMZ27" s="406" t="n"/>
      <c r="BNA27" s="406" t="n"/>
      <c r="BNB27" s="406" t="n"/>
      <c r="BNC27" s="406" t="n"/>
      <c r="BND27" s="406" t="n"/>
      <c r="BNE27" s="406" t="n"/>
      <c r="BNF27" s="406" t="n"/>
      <c r="BNG27" s="406" t="n"/>
      <c r="BNH27" s="406" t="n"/>
      <c r="BNI27" s="406" t="n"/>
      <c r="BNJ27" s="406" t="n"/>
      <c r="BNK27" s="406" t="n"/>
      <c r="BNL27" s="406" t="n"/>
      <c r="BNM27" s="406" t="n"/>
      <c r="BNN27" s="406" t="n"/>
      <c r="BNO27" s="406" t="n"/>
      <c r="BNP27" s="406" t="n"/>
      <c r="BNQ27" s="406" t="n"/>
      <c r="BNR27" s="406" t="n"/>
      <c r="BNS27" s="406" t="n"/>
      <c r="BNT27" s="406" t="n"/>
      <c r="BNU27" s="406" t="n"/>
      <c r="BNV27" s="406" t="n"/>
      <c r="BNW27" s="406" t="n"/>
      <c r="BNX27" s="406" t="n"/>
      <c r="BNY27" s="406" t="n"/>
      <c r="BNZ27" s="406" t="n"/>
      <c r="BOA27" s="406" t="n"/>
      <c r="BOB27" s="406" t="n"/>
      <c r="BOC27" s="406" t="n"/>
      <c r="BOD27" s="406" t="n"/>
      <c r="BOE27" s="406" t="n"/>
      <c r="BOF27" s="406" t="n"/>
      <c r="BOG27" s="406" t="n"/>
      <c r="BOH27" s="406" t="n"/>
      <c r="BOI27" s="406" t="n"/>
      <c r="BOJ27" s="406" t="n"/>
      <c r="BOK27" s="406" t="n"/>
      <c r="BOL27" s="406" t="n"/>
      <c r="BOM27" s="406" t="n"/>
      <c r="BON27" s="406" t="n"/>
      <c r="BOO27" s="406" t="n"/>
      <c r="BOP27" s="406" t="n"/>
      <c r="BOQ27" s="406" t="n"/>
      <c r="BOR27" s="406" t="n"/>
      <c r="BOS27" s="406" t="n"/>
      <c r="BOT27" s="406" t="n"/>
      <c r="BOU27" s="406" t="n"/>
      <c r="BOV27" s="406" t="n"/>
      <c r="BOW27" s="406" t="n"/>
      <c r="BOX27" s="406" t="n"/>
      <c r="BOY27" s="406" t="n"/>
      <c r="BOZ27" s="406" t="n"/>
      <c r="BPA27" s="406" t="n"/>
      <c r="BPB27" s="406" t="n"/>
      <c r="BPC27" s="406" t="n"/>
      <c r="BPD27" s="406" t="n"/>
      <c r="BPE27" s="406" t="n"/>
      <c r="BPF27" s="406" t="n"/>
      <c r="BPG27" s="406" t="n"/>
      <c r="BPH27" s="406" t="n"/>
      <c r="BPI27" s="406" t="n"/>
      <c r="BPJ27" s="406" t="n"/>
      <c r="BPK27" s="406" t="n"/>
      <c r="BPL27" s="406" t="n"/>
      <c r="BPM27" s="406" t="n"/>
      <c r="BPN27" s="406" t="n"/>
      <c r="BPO27" s="406" t="n"/>
      <c r="BPP27" s="406" t="n"/>
      <c r="BPQ27" s="406" t="n"/>
      <c r="BPR27" s="406" t="n"/>
      <c r="BPS27" s="406" t="n"/>
      <c r="BPT27" s="406" t="n"/>
      <c r="BPU27" s="406" t="n"/>
      <c r="BPV27" s="406" t="n"/>
      <c r="BPW27" s="406" t="n"/>
      <c r="BPX27" s="406" t="n"/>
      <c r="BPY27" s="406" t="n"/>
      <c r="BPZ27" s="406" t="n"/>
      <c r="BQA27" s="406" t="n"/>
      <c r="BQB27" s="406" t="n"/>
      <c r="BQC27" s="406" t="n"/>
      <c r="BQD27" s="406" t="n"/>
      <c r="BQE27" s="406" t="n"/>
      <c r="BQF27" s="406" t="n"/>
      <c r="BQG27" s="406" t="n"/>
      <c r="BQH27" s="406" t="n"/>
      <c r="BQI27" s="406" t="n"/>
      <c r="BQJ27" s="406" t="n"/>
      <c r="BQK27" s="406" t="n"/>
      <c r="BQL27" s="406" t="n"/>
      <c r="BQM27" s="406" t="n"/>
      <c r="BQN27" s="406" t="n"/>
      <c r="BQO27" s="406" t="n"/>
      <c r="BQP27" s="406" t="n"/>
      <c r="BQQ27" s="406" t="n"/>
      <c r="BQR27" s="406" t="n"/>
      <c r="BQS27" s="406" t="n"/>
      <c r="BQT27" s="406" t="n"/>
      <c r="BQU27" s="406" t="n"/>
      <c r="BQV27" s="406" t="n"/>
      <c r="BQW27" s="406" t="n"/>
      <c r="BQX27" s="406" t="n"/>
      <c r="BQY27" s="406" t="n"/>
      <c r="BQZ27" s="406" t="n"/>
      <c r="BRA27" s="406" t="n"/>
      <c r="BRB27" s="406" t="n"/>
      <c r="BRC27" s="406" t="n"/>
      <c r="BRD27" s="406" t="n"/>
      <c r="BRE27" s="406" t="n"/>
      <c r="BRF27" s="406" t="n"/>
      <c r="BRG27" s="406" t="n"/>
      <c r="BRH27" s="406" t="n"/>
      <c r="BRI27" s="406" t="n"/>
      <c r="BRJ27" s="406" t="n"/>
      <c r="BRK27" s="406" t="n"/>
      <c r="BRL27" s="406" t="n"/>
      <c r="BRM27" s="406" t="n"/>
      <c r="BRN27" s="406" t="n"/>
      <c r="BRO27" s="406" t="n"/>
      <c r="BRP27" s="406" t="n"/>
      <c r="BRQ27" s="406" t="n"/>
      <c r="BRR27" s="406" t="n"/>
      <c r="BRS27" s="406" t="n"/>
      <c r="BRT27" s="406" t="n"/>
      <c r="BRU27" s="406" t="n"/>
      <c r="BRV27" s="406" t="n"/>
      <c r="BRW27" s="406" t="n"/>
      <c r="BRX27" s="406" t="n"/>
      <c r="BRY27" s="406" t="n"/>
      <c r="BRZ27" s="406" t="n"/>
      <c r="BSA27" s="406" t="n"/>
      <c r="BSB27" s="406" t="n"/>
      <c r="BSC27" s="406" t="n"/>
      <c r="BSD27" s="406" t="n"/>
      <c r="BSE27" s="406" t="n"/>
      <c r="BSF27" s="406" t="n"/>
      <c r="BSG27" s="406" t="n"/>
      <c r="BSH27" s="406" t="n"/>
      <c r="BSI27" s="406" t="n"/>
      <c r="BSJ27" s="406" t="n"/>
      <c r="BSK27" s="406" t="n"/>
      <c r="BSL27" s="406" t="n"/>
      <c r="BSM27" s="406" t="n"/>
      <c r="BSN27" s="406" t="n"/>
      <c r="BSO27" s="406" t="n"/>
      <c r="BSP27" s="406" t="n"/>
      <c r="BSQ27" s="406" t="n"/>
      <c r="BSR27" s="406" t="n"/>
      <c r="BSS27" s="406" t="n"/>
      <c r="BST27" s="406" t="n"/>
      <c r="BSU27" s="406" t="n"/>
      <c r="BSV27" s="406" t="n"/>
      <c r="BSW27" s="406" t="n"/>
      <c r="BSX27" s="406" t="n"/>
      <c r="BSY27" s="406" t="n"/>
      <c r="BSZ27" s="406" t="n"/>
      <c r="BTA27" s="406" t="n"/>
      <c r="BTB27" s="406" t="n"/>
      <c r="BTC27" s="406" t="n"/>
      <c r="BTD27" s="406" t="n"/>
      <c r="BTE27" s="406" t="n"/>
      <c r="BTF27" s="406" t="n"/>
      <c r="BTG27" s="406" t="n"/>
      <c r="BTH27" s="406" t="n"/>
      <c r="BTI27" s="406" t="n"/>
      <c r="BTJ27" s="406" t="n"/>
      <c r="BTK27" s="406" t="n"/>
      <c r="BTL27" s="406" t="n"/>
      <c r="BTM27" s="406" t="n"/>
      <c r="BTN27" s="406" t="n"/>
      <c r="BTO27" s="406" t="n"/>
      <c r="BTP27" s="406" t="n"/>
      <c r="BTQ27" s="406" t="n"/>
      <c r="BTR27" s="406" t="n"/>
      <c r="BTS27" s="406" t="n"/>
      <c r="BTT27" s="406" t="n"/>
      <c r="BTU27" s="406" t="n"/>
      <c r="BTV27" s="406" t="n"/>
      <c r="BTW27" s="406" t="n"/>
      <c r="BTX27" s="406" t="n"/>
      <c r="BTY27" s="406" t="n"/>
      <c r="BTZ27" s="406" t="n"/>
      <c r="BUA27" s="406" t="n"/>
      <c r="BUB27" s="406" t="n"/>
      <c r="BUC27" s="406" t="n"/>
      <c r="BUD27" s="406" t="n"/>
      <c r="BUE27" s="406" t="n"/>
      <c r="BUF27" s="406" t="n"/>
      <c r="BUG27" s="406" t="n"/>
      <c r="BUH27" s="406" t="n"/>
      <c r="BUI27" s="406" t="n"/>
      <c r="BUJ27" s="406" t="n"/>
      <c r="BUK27" s="406" t="n"/>
      <c r="BUL27" s="406" t="n"/>
      <c r="BUM27" s="406" t="n"/>
      <c r="BUN27" s="406" t="n"/>
      <c r="BUO27" s="406" t="n"/>
      <c r="BUP27" s="406" t="n"/>
      <c r="BUQ27" s="406" t="n"/>
      <c r="BUR27" s="406" t="n"/>
      <c r="BUS27" s="406" t="n"/>
      <c r="BUT27" s="406" t="n"/>
      <c r="BUU27" s="406" t="n"/>
      <c r="BUV27" s="406" t="n"/>
      <c r="BUW27" s="406" t="n"/>
      <c r="BUX27" s="406" t="n"/>
      <c r="BUY27" s="406" t="n"/>
      <c r="BUZ27" s="406" t="n"/>
      <c r="BVA27" s="406" t="n"/>
      <c r="BVB27" s="406" t="n"/>
      <c r="BVC27" s="406" t="n"/>
      <c r="BVD27" s="406" t="n"/>
      <c r="BVE27" s="406" t="n"/>
      <c r="BVF27" s="406" t="n"/>
      <c r="BVG27" s="406" t="n"/>
      <c r="BVH27" s="406" t="n"/>
      <c r="BVI27" s="406" t="n"/>
      <c r="BVJ27" s="406" t="n"/>
      <c r="BVK27" s="406" t="n"/>
      <c r="BVL27" s="406" t="n"/>
      <c r="BVM27" s="406" t="n"/>
      <c r="BVN27" s="406" t="n"/>
      <c r="BVO27" s="406" t="n"/>
      <c r="BVP27" s="406" t="n"/>
      <c r="BVQ27" s="406" t="n"/>
      <c r="BVR27" s="406" t="n"/>
      <c r="BVS27" s="406" t="n"/>
      <c r="BVT27" s="406" t="n"/>
      <c r="BVU27" s="406" t="n"/>
      <c r="BVV27" s="406" t="n"/>
      <c r="BVW27" s="406" t="n"/>
      <c r="BVX27" s="406" t="n"/>
      <c r="BVY27" s="406" t="n"/>
      <c r="BVZ27" s="406" t="n"/>
      <c r="BWA27" s="406" t="n"/>
      <c r="BWB27" s="406" t="n"/>
      <c r="BWC27" s="406" t="n"/>
      <c r="BWD27" s="406" t="n"/>
      <c r="BWE27" s="406" t="n"/>
      <c r="BWF27" s="406" t="n"/>
      <c r="BWG27" s="406" t="n"/>
      <c r="BWH27" s="406" t="n"/>
      <c r="BWI27" s="406" t="n"/>
      <c r="BWJ27" s="406" t="n"/>
      <c r="BWK27" s="406" t="n"/>
      <c r="BWL27" s="406" t="n"/>
      <c r="BWM27" s="406" t="n"/>
      <c r="BWN27" s="406" t="n"/>
      <c r="BWO27" s="406" t="n"/>
      <c r="BWP27" s="406" t="n"/>
      <c r="BWQ27" s="406" t="n"/>
      <c r="BWR27" s="406" t="n"/>
      <c r="BWS27" s="406" t="n"/>
      <c r="BWT27" s="406" t="n"/>
      <c r="BWU27" s="406" t="n"/>
      <c r="BWV27" s="406" t="n"/>
      <c r="BWW27" s="406" t="n"/>
      <c r="BWX27" s="406" t="n"/>
      <c r="BWY27" s="406" t="n"/>
      <c r="BWZ27" s="406" t="n"/>
      <c r="BXA27" s="406" t="n"/>
      <c r="BXB27" s="406" t="n"/>
      <c r="BXC27" s="406" t="n"/>
      <c r="BXD27" s="406" t="n"/>
      <c r="BXE27" s="406" t="n"/>
      <c r="BXF27" s="406" t="n"/>
      <c r="BXG27" s="406" t="n"/>
      <c r="BXH27" s="406" t="n"/>
      <c r="BXI27" s="406" t="n"/>
      <c r="BXJ27" s="406" t="n"/>
      <c r="BXK27" s="406" t="n"/>
      <c r="BXL27" s="406" t="n"/>
      <c r="BXM27" s="406" t="n"/>
      <c r="BXN27" s="406" t="n"/>
      <c r="BXO27" s="406" t="n"/>
      <c r="BXP27" s="406" t="n"/>
      <c r="BXQ27" s="406" t="n"/>
      <c r="BXR27" s="406" t="n"/>
      <c r="BXS27" s="406" t="n"/>
      <c r="BXT27" s="406" t="n"/>
      <c r="BXU27" s="406" t="n"/>
      <c r="BXV27" s="406" t="n"/>
      <c r="BXW27" s="406" t="n"/>
      <c r="BXX27" s="406" t="n"/>
      <c r="BXY27" s="406" t="n"/>
      <c r="BXZ27" s="406" t="n"/>
      <c r="BYA27" s="406" t="n"/>
      <c r="BYB27" s="406" t="n"/>
      <c r="BYC27" s="406" t="n"/>
      <c r="BYD27" s="406" t="n"/>
      <c r="BYE27" s="406" t="n"/>
      <c r="BYF27" s="406" t="n"/>
      <c r="BYG27" s="406" t="n"/>
      <c r="BYH27" s="406" t="n"/>
      <c r="BYI27" s="406" t="n"/>
      <c r="BYJ27" s="406" t="n"/>
      <c r="BYK27" s="406" t="n"/>
      <c r="BYL27" s="406" t="n"/>
      <c r="BYM27" s="406" t="n"/>
      <c r="BYN27" s="406" t="n"/>
      <c r="BYO27" s="406" t="n"/>
      <c r="BYP27" s="406" t="n"/>
      <c r="BYQ27" s="406" t="n"/>
      <c r="BYR27" s="406" t="n"/>
      <c r="BYS27" s="406" t="n"/>
      <c r="BYT27" s="406" t="n"/>
      <c r="BYU27" s="406" t="n"/>
      <c r="BYV27" s="406" t="n"/>
      <c r="BYW27" s="406" t="n"/>
      <c r="BYX27" s="406" t="n"/>
      <c r="BYY27" s="406" t="n"/>
      <c r="BYZ27" s="406" t="n"/>
      <c r="BZA27" s="406" t="n"/>
      <c r="BZB27" s="406" t="n"/>
      <c r="BZC27" s="406" t="n"/>
      <c r="BZD27" s="406" t="n"/>
      <c r="BZE27" s="406" t="n"/>
      <c r="BZF27" s="406" t="n"/>
      <c r="BZG27" s="406" t="n"/>
      <c r="BZH27" s="406" t="n"/>
      <c r="BZI27" s="406" t="n"/>
      <c r="BZJ27" s="406" t="n"/>
      <c r="BZK27" s="406" t="n"/>
      <c r="BZL27" s="406" t="n"/>
      <c r="BZM27" s="406" t="n"/>
      <c r="BZN27" s="406" t="n"/>
      <c r="BZO27" s="406" t="n"/>
      <c r="BZP27" s="406" t="n"/>
      <c r="BZQ27" s="406" t="n"/>
      <c r="BZR27" s="406" t="n"/>
      <c r="BZS27" s="406" t="n"/>
      <c r="BZT27" s="406" t="n"/>
      <c r="BZU27" s="406" t="n"/>
      <c r="BZV27" s="406" t="n"/>
      <c r="BZW27" s="406" t="n"/>
      <c r="BZX27" s="406" t="n"/>
      <c r="BZY27" s="406" t="n"/>
      <c r="BZZ27" s="406" t="n"/>
      <c r="CAA27" s="406" t="n"/>
      <c r="CAB27" s="406" t="n"/>
      <c r="CAC27" s="406" t="n"/>
      <c r="CAD27" s="406" t="n"/>
      <c r="CAE27" s="406" t="n"/>
      <c r="CAF27" s="406" t="n"/>
      <c r="CAG27" s="406" t="n"/>
      <c r="CAH27" s="406" t="n"/>
      <c r="CAI27" s="406" t="n"/>
      <c r="CAJ27" s="406" t="n"/>
      <c r="CAK27" s="406" t="n"/>
      <c r="CAL27" s="406" t="n"/>
      <c r="CAM27" s="406" t="n"/>
      <c r="CAN27" s="406" t="n"/>
      <c r="CAO27" s="406" t="n"/>
      <c r="CAP27" s="406" t="n"/>
      <c r="CAQ27" s="406" t="n"/>
      <c r="CAR27" s="406" t="n"/>
      <c r="CAS27" s="406" t="n"/>
      <c r="CAT27" s="406" t="n"/>
      <c r="CAU27" s="406" t="n"/>
      <c r="CAV27" s="406" t="n"/>
      <c r="CAW27" s="406" t="n"/>
      <c r="CAX27" s="406" t="n"/>
      <c r="CAY27" s="406" t="n"/>
      <c r="CAZ27" s="406" t="n"/>
      <c r="CBA27" s="406" t="n"/>
      <c r="CBB27" s="406" t="n"/>
      <c r="CBC27" s="406" t="n"/>
      <c r="CBD27" s="406" t="n"/>
      <c r="CBE27" s="406" t="n"/>
      <c r="CBF27" s="406" t="n"/>
      <c r="CBG27" s="406" t="n"/>
      <c r="CBH27" s="406" t="n"/>
      <c r="CBI27" s="406" t="n"/>
      <c r="CBJ27" s="406" t="n"/>
      <c r="CBK27" s="406" t="n"/>
      <c r="CBL27" s="406" t="n"/>
      <c r="CBM27" s="406" t="n"/>
      <c r="CBN27" s="406" t="n"/>
      <c r="CBO27" s="406" t="n"/>
      <c r="CBP27" s="406" t="n"/>
      <c r="CBQ27" s="406" t="n"/>
      <c r="CBR27" s="406" t="n"/>
      <c r="CBS27" s="406" t="n"/>
      <c r="CBT27" s="406" t="n"/>
      <c r="CBU27" s="406" t="n"/>
      <c r="CBV27" s="406" t="n"/>
      <c r="CBW27" s="406" t="n"/>
      <c r="CBX27" s="406" t="n"/>
      <c r="CBY27" s="406" t="n"/>
      <c r="CBZ27" s="406" t="n"/>
      <c r="CCA27" s="406" t="n"/>
      <c r="CCB27" s="406" t="n"/>
      <c r="CCC27" s="406" t="n"/>
      <c r="CCD27" s="406" t="n"/>
      <c r="CCE27" s="406" t="n"/>
      <c r="CCF27" s="406" t="n"/>
      <c r="CCG27" s="406" t="n"/>
      <c r="CCH27" s="406" t="n"/>
      <c r="CCI27" s="406" t="n"/>
      <c r="CCJ27" s="406" t="n"/>
      <c r="CCK27" s="406" t="n"/>
      <c r="CCL27" s="406" t="n"/>
      <c r="CCM27" s="406" t="n"/>
      <c r="CCN27" s="406" t="n"/>
      <c r="CCO27" s="406" t="n"/>
      <c r="CCP27" s="406" t="n"/>
      <c r="CCQ27" s="406" t="n"/>
      <c r="CCR27" s="406" t="n"/>
      <c r="CCS27" s="406" t="n"/>
      <c r="CCT27" s="406" t="n"/>
      <c r="CCU27" s="406" t="n"/>
      <c r="CCV27" s="406" t="n"/>
      <c r="CCW27" s="406" t="n"/>
      <c r="CCX27" s="406" t="n"/>
      <c r="CCY27" s="406" t="n"/>
      <c r="CCZ27" s="406" t="n"/>
      <c r="CDA27" s="406" t="n"/>
      <c r="CDB27" s="406" t="n"/>
      <c r="CDC27" s="406" t="n"/>
      <c r="CDD27" s="406" t="n"/>
      <c r="CDE27" s="406" t="n"/>
      <c r="CDF27" s="406" t="n"/>
      <c r="CDG27" s="406" t="n"/>
      <c r="CDH27" s="406" t="n"/>
      <c r="CDI27" s="406" t="n"/>
      <c r="CDJ27" s="406" t="n"/>
      <c r="CDK27" s="406" t="n"/>
      <c r="CDL27" s="406" t="n"/>
      <c r="CDM27" s="406" t="n"/>
      <c r="CDN27" s="406" t="n"/>
      <c r="CDO27" s="406" t="n"/>
      <c r="CDP27" s="406" t="n"/>
      <c r="CDQ27" s="406" t="n"/>
      <c r="CDR27" s="406" t="n"/>
      <c r="CDS27" s="406" t="n"/>
      <c r="CDT27" s="406" t="n"/>
      <c r="CDU27" s="406" t="n"/>
      <c r="CDV27" s="406" t="n"/>
      <c r="CDW27" s="406" t="n"/>
      <c r="CDX27" s="406" t="n"/>
      <c r="CDY27" s="406" t="n"/>
      <c r="CDZ27" s="406" t="n"/>
      <c r="CEA27" s="406" t="n"/>
      <c r="CEB27" s="406" t="n"/>
      <c r="CEC27" s="406" t="n"/>
      <c r="CED27" s="406" t="n"/>
      <c r="CEE27" s="406" t="n"/>
      <c r="CEF27" s="406" t="n"/>
      <c r="CEG27" s="406" t="n"/>
      <c r="CEH27" s="406" t="n"/>
      <c r="CEI27" s="406" t="n"/>
      <c r="CEJ27" s="406" t="n"/>
      <c r="CEK27" s="406" t="n"/>
      <c r="CEL27" s="406" t="n"/>
      <c r="CEM27" s="406" t="n"/>
      <c r="CEN27" s="406" t="n"/>
      <c r="CEO27" s="406" t="n"/>
      <c r="CEP27" s="406" t="n"/>
      <c r="CEQ27" s="406" t="n"/>
      <c r="CER27" s="406" t="n"/>
      <c r="CES27" s="406" t="n"/>
      <c r="CET27" s="406" t="n"/>
      <c r="CEU27" s="406" t="n"/>
      <c r="CEV27" s="406" t="n"/>
      <c r="CEW27" s="406" t="n"/>
      <c r="CEX27" s="406" t="n"/>
      <c r="CEY27" s="406" t="n"/>
      <c r="CEZ27" s="406" t="n"/>
      <c r="CFA27" s="406" t="n"/>
      <c r="CFB27" s="406" t="n"/>
      <c r="CFC27" s="406" t="n"/>
      <c r="CFD27" s="406" t="n"/>
      <c r="CFE27" s="406" t="n"/>
      <c r="CFF27" s="406" t="n"/>
      <c r="CFG27" s="406" t="n"/>
      <c r="CFH27" s="406" t="n"/>
      <c r="CFI27" s="406" t="n"/>
      <c r="CFJ27" s="406" t="n"/>
      <c r="CFK27" s="406" t="n"/>
      <c r="CFL27" s="406" t="n"/>
      <c r="CFM27" s="406" t="n"/>
      <c r="CFN27" s="406" t="n"/>
      <c r="CFO27" s="406" t="n"/>
      <c r="CFP27" s="406" t="n"/>
      <c r="CFQ27" s="406" t="n"/>
      <c r="CFR27" s="406" t="n"/>
      <c r="CFS27" s="406" t="n"/>
      <c r="CFT27" s="406" t="n"/>
      <c r="CFU27" s="406" t="n"/>
      <c r="CFV27" s="406" t="n"/>
      <c r="CFW27" s="406" t="n"/>
      <c r="CFX27" s="406" t="n"/>
      <c r="CFY27" s="406" t="n"/>
      <c r="CFZ27" s="406" t="n"/>
      <c r="CGA27" s="406" t="n"/>
      <c r="CGB27" s="406" t="n"/>
      <c r="CGC27" s="406" t="n"/>
      <c r="CGD27" s="406" t="n"/>
      <c r="CGE27" s="406" t="n"/>
      <c r="CGF27" s="406" t="n"/>
      <c r="CGG27" s="406" t="n"/>
      <c r="CGH27" s="406" t="n"/>
      <c r="CGI27" s="406" t="n"/>
      <c r="CGJ27" s="406" t="n"/>
      <c r="CGK27" s="406" t="n"/>
      <c r="CGL27" s="406" t="n"/>
      <c r="CGM27" s="406" t="n"/>
      <c r="CGN27" s="406" t="n"/>
      <c r="CGO27" s="406" t="n"/>
      <c r="CGP27" s="406" t="n"/>
      <c r="CGQ27" s="406" t="n"/>
      <c r="CGR27" s="406" t="n"/>
      <c r="CGS27" s="406" t="n"/>
      <c r="CGT27" s="406" t="n"/>
      <c r="CGU27" s="406" t="n"/>
      <c r="CGV27" s="406" t="n"/>
      <c r="CGW27" s="406" t="n"/>
      <c r="CGX27" s="406" t="n"/>
      <c r="CGY27" s="406" t="n"/>
      <c r="CGZ27" s="406" t="n"/>
      <c r="CHA27" s="406" t="n"/>
      <c r="CHB27" s="406" t="n"/>
      <c r="CHC27" s="406" t="n"/>
      <c r="CHD27" s="406" t="n"/>
      <c r="CHE27" s="406" t="n"/>
      <c r="CHF27" s="406" t="n"/>
      <c r="CHG27" s="406" t="n"/>
      <c r="CHH27" s="406" t="n"/>
      <c r="CHI27" s="406" t="n"/>
      <c r="CHJ27" s="406" t="n"/>
      <c r="CHK27" s="406" t="n"/>
      <c r="CHL27" s="406" t="n"/>
      <c r="CHM27" s="406" t="n"/>
      <c r="CHN27" s="406" t="n"/>
      <c r="CHO27" s="406" t="n"/>
      <c r="CHP27" s="406" t="n"/>
      <c r="CHQ27" s="406" t="n"/>
      <c r="CHR27" s="406" t="n"/>
      <c r="CHS27" s="406" t="n"/>
      <c r="CHT27" s="406" t="n"/>
      <c r="CHU27" s="406" t="n"/>
      <c r="CHV27" s="406" t="n"/>
      <c r="CHW27" s="406" t="n"/>
      <c r="CHX27" s="406" t="n"/>
      <c r="CHY27" s="406" t="n"/>
      <c r="CHZ27" s="406" t="n"/>
      <c r="CIA27" s="406" t="n"/>
      <c r="CIB27" s="406" t="n"/>
      <c r="CIC27" s="406" t="n"/>
      <c r="CID27" s="406" t="n"/>
      <c r="CIE27" s="406" t="n"/>
      <c r="CIF27" s="406" t="n"/>
      <c r="CIG27" s="406" t="n"/>
      <c r="CIH27" s="406" t="n"/>
      <c r="CII27" s="406" t="n"/>
      <c r="CIJ27" s="406" t="n"/>
      <c r="CIK27" s="406" t="n"/>
      <c r="CIL27" s="406" t="n"/>
      <c r="CIM27" s="406" t="n"/>
      <c r="CIN27" s="406" t="n"/>
      <c r="CIO27" s="406" t="n"/>
      <c r="CIP27" s="406" t="n"/>
      <c r="CIQ27" s="406" t="n"/>
      <c r="CIR27" s="406" t="n"/>
      <c r="CIS27" s="406" t="n"/>
      <c r="CIT27" s="406" t="n"/>
      <c r="CIU27" s="406" t="n"/>
      <c r="CIV27" s="406" t="n"/>
      <c r="CIW27" s="406" t="n"/>
      <c r="CIX27" s="406" t="n"/>
      <c r="CIY27" s="406" t="n"/>
      <c r="CIZ27" s="406" t="n"/>
      <c r="CJA27" s="406" t="n"/>
      <c r="CJB27" s="406" t="n"/>
      <c r="CJC27" s="406" t="n"/>
      <c r="CJD27" s="406" t="n"/>
      <c r="CJE27" s="406" t="n"/>
      <c r="CJF27" s="406" t="n"/>
      <c r="CJG27" s="406" t="n"/>
      <c r="CJH27" s="406" t="n"/>
      <c r="CJI27" s="406" t="n"/>
      <c r="CJJ27" s="406" t="n"/>
      <c r="CJK27" s="406" t="n"/>
      <c r="CJL27" s="406" t="n"/>
      <c r="CJM27" s="406" t="n"/>
      <c r="CJN27" s="406" t="n"/>
      <c r="CJO27" s="406" t="n"/>
      <c r="CJP27" s="406" t="n"/>
      <c r="CJQ27" s="406" t="n"/>
      <c r="CJR27" s="406" t="n"/>
      <c r="CJS27" s="406" t="n"/>
      <c r="CJT27" s="406" t="n"/>
      <c r="CJU27" s="406" t="n"/>
      <c r="CJV27" s="406" t="n"/>
      <c r="CJW27" s="406" t="n"/>
      <c r="CJX27" s="406" t="n"/>
      <c r="CJY27" s="406" t="n"/>
      <c r="CJZ27" s="406" t="n"/>
      <c r="CKA27" s="406" t="n"/>
      <c r="CKB27" s="406" t="n"/>
      <c r="CKC27" s="406" t="n"/>
      <c r="CKD27" s="406" t="n"/>
      <c r="CKE27" s="406" t="n"/>
      <c r="CKF27" s="406" t="n"/>
      <c r="CKG27" s="406" t="n"/>
      <c r="CKH27" s="406" t="n"/>
      <c r="CKI27" s="406" t="n"/>
      <c r="CKJ27" s="406" t="n"/>
      <c r="CKK27" s="406" t="n"/>
      <c r="CKL27" s="406" t="n"/>
      <c r="CKM27" s="406" t="n"/>
      <c r="CKN27" s="406" t="n"/>
      <c r="CKO27" s="406" t="n"/>
      <c r="CKP27" s="406" t="n"/>
      <c r="CKQ27" s="406" t="n"/>
      <c r="CKR27" s="406" t="n"/>
      <c r="CKS27" s="406" t="n"/>
      <c r="CKT27" s="406" t="n"/>
      <c r="CKU27" s="406" t="n"/>
      <c r="CKV27" s="406" t="n"/>
      <c r="CKW27" s="406" t="n"/>
      <c r="CKX27" s="406" t="n"/>
      <c r="CKY27" s="406" t="n"/>
      <c r="CKZ27" s="406" t="n"/>
      <c r="CLA27" s="406" t="n"/>
      <c r="CLB27" s="406" t="n"/>
      <c r="CLC27" s="406" t="n"/>
      <c r="CLD27" s="406" t="n"/>
      <c r="CLE27" s="406" t="n"/>
      <c r="CLF27" s="406" t="n"/>
      <c r="CLG27" s="406" t="n"/>
      <c r="CLH27" s="406" t="n"/>
      <c r="CLI27" s="406" t="n"/>
      <c r="CLJ27" s="406" t="n"/>
      <c r="CLK27" s="406" t="n"/>
      <c r="CLL27" s="406" t="n"/>
      <c r="CLM27" s="406" t="n"/>
      <c r="CLN27" s="406" t="n"/>
      <c r="CLO27" s="406" t="n"/>
      <c r="CLP27" s="406" t="n"/>
      <c r="CLQ27" s="406" t="n"/>
      <c r="CLR27" s="406" t="n"/>
      <c r="CLS27" s="406" t="n"/>
      <c r="CLT27" s="406" t="n"/>
      <c r="CLU27" s="406" t="n"/>
      <c r="CLV27" s="406" t="n"/>
      <c r="CLW27" s="406" t="n"/>
      <c r="CLX27" s="406" t="n"/>
      <c r="CLY27" s="406" t="n"/>
      <c r="CLZ27" s="406" t="n"/>
      <c r="CMA27" s="406" t="n"/>
      <c r="CMB27" s="406" t="n"/>
      <c r="CMC27" s="406" t="n"/>
      <c r="CMD27" s="406" t="n"/>
      <c r="CME27" s="406" t="n"/>
      <c r="CMF27" s="406" t="n"/>
      <c r="CMG27" s="406" t="n"/>
      <c r="CMH27" s="406" t="n"/>
      <c r="CMI27" s="406" t="n"/>
      <c r="CMJ27" s="406" t="n"/>
      <c r="CMK27" s="406" t="n"/>
      <c r="CML27" s="406" t="n"/>
      <c r="CMM27" s="406" t="n"/>
      <c r="CMN27" s="406" t="n"/>
      <c r="CMO27" s="406" t="n"/>
      <c r="CMP27" s="406" t="n"/>
      <c r="CMQ27" s="406" t="n"/>
      <c r="CMR27" s="406" t="n"/>
      <c r="CMS27" s="406" t="n"/>
      <c r="CMT27" s="406" t="n"/>
      <c r="CMU27" s="406" t="n"/>
      <c r="CMV27" s="406" t="n"/>
      <c r="CMW27" s="406" t="n"/>
      <c r="CMX27" s="406" t="n"/>
      <c r="CMY27" s="406" t="n"/>
      <c r="CMZ27" s="406" t="n"/>
      <c r="CNA27" s="406" t="n"/>
      <c r="CNB27" s="406" t="n"/>
      <c r="CNC27" s="406" t="n"/>
      <c r="CND27" s="406" t="n"/>
      <c r="CNE27" s="406" t="n"/>
      <c r="CNF27" s="406" t="n"/>
      <c r="CNG27" s="406" t="n"/>
      <c r="CNH27" s="406" t="n"/>
      <c r="CNI27" s="406" t="n"/>
      <c r="CNJ27" s="406" t="n"/>
      <c r="CNK27" s="406" t="n"/>
      <c r="CNL27" s="406" t="n"/>
      <c r="CNM27" s="406" t="n"/>
      <c r="CNN27" s="406" t="n"/>
      <c r="CNO27" s="406" t="n"/>
      <c r="CNP27" s="406" t="n"/>
      <c r="CNQ27" s="406" t="n"/>
      <c r="CNR27" s="406" t="n"/>
      <c r="CNS27" s="406" t="n"/>
      <c r="CNT27" s="406" t="n"/>
      <c r="CNU27" s="406" t="n"/>
      <c r="CNV27" s="406" t="n"/>
      <c r="CNW27" s="406" t="n"/>
      <c r="CNX27" s="406" t="n"/>
      <c r="CNY27" s="406" t="n"/>
      <c r="CNZ27" s="406" t="n"/>
      <c r="COA27" s="406" t="n"/>
      <c r="COB27" s="406" t="n"/>
      <c r="COC27" s="406" t="n"/>
      <c r="COD27" s="406" t="n"/>
      <c r="COE27" s="406" t="n"/>
      <c r="COF27" s="406" t="n"/>
      <c r="COG27" s="406" t="n"/>
      <c r="COH27" s="406" t="n"/>
      <c r="COI27" s="406" t="n"/>
      <c r="COJ27" s="406" t="n"/>
      <c r="COK27" s="406" t="n"/>
      <c r="COL27" s="406" t="n"/>
      <c r="COM27" s="406" t="n"/>
      <c r="CON27" s="406" t="n"/>
      <c r="COO27" s="406" t="n"/>
      <c r="COP27" s="406" t="n"/>
      <c r="COQ27" s="406" t="n"/>
      <c r="COR27" s="406" t="n"/>
      <c r="COS27" s="406" t="n"/>
      <c r="COT27" s="406" t="n"/>
      <c r="COU27" s="406" t="n"/>
      <c r="COV27" s="406" t="n"/>
      <c r="COW27" s="406" t="n"/>
      <c r="COX27" s="406" t="n"/>
      <c r="COY27" s="406" t="n"/>
      <c r="COZ27" s="406" t="n"/>
      <c r="CPA27" s="406" t="n"/>
      <c r="CPB27" s="406" t="n"/>
      <c r="CPC27" s="406" t="n"/>
      <c r="CPD27" s="406" t="n"/>
      <c r="CPE27" s="406" t="n"/>
      <c r="CPF27" s="406" t="n"/>
      <c r="CPG27" s="406" t="n"/>
      <c r="CPH27" s="406" t="n"/>
      <c r="CPI27" s="406" t="n"/>
      <c r="CPJ27" s="406" t="n"/>
      <c r="CPK27" s="406" t="n"/>
      <c r="CPL27" s="406" t="n"/>
      <c r="CPM27" s="406" t="n"/>
      <c r="CPN27" s="406" t="n"/>
      <c r="CPO27" s="406" t="n"/>
      <c r="CPP27" s="406" t="n"/>
      <c r="CPQ27" s="406" t="n"/>
      <c r="CPR27" s="406" t="n"/>
      <c r="CPS27" s="406" t="n"/>
      <c r="CPT27" s="406" t="n"/>
      <c r="CPU27" s="406" t="n"/>
      <c r="CPV27" s="406" t="n"/>
      <c r="CPW27" s="406" t="n"/>
      <c r="CPX27" s="406" t="n"/>
      <c r="CPY27" s="406" t="n"/>
      <c r="CPZ27" s="406" t="n"/>
      <c r="CQA27" s="406" t="n"/>
      <c r="CQB27" s="406" t="n"/>
      <c r="CQC27" s="406" t="n"/>
      <c r="CQD27" s="406" t="n"/>
      <c r="CQE27" s="406" t="n"/>
      <c r="CQF27" s="406" t="n"/>
      <c r="CQG27" s="406" t="n"/>
      <c r="CQH27" s="406" t="n"/>
      <c r="CQI27" s="406" t="n"/>
      <c r="CQJ27" s="406" t="n"/>
      <c r="CQK27" s="406" t="n"/>
      <c r="CQL27" s="406" t="n"/>
      <c r="CQM27" s="406" t="n"/>
      <c r="CQN27" s="406" t="n"/>
      <c r="CQO27" s="406" t="n"/>
      <c r="CQP27" s="406" t="n"/>
      <c r="CQQ27" s="406" t="n"/>
      <c r="CQR27" s="406" t="n"/>
      <c r="CQS27" s="406" t="n"/>
      <c r="CQT27" s="406" t="n"/>
      <c r="CQU27" s="406" t="n"/>
      <c r="CQV27" s="406" t="n"/>
      <c r="CQW27" s="406" t="n"/>
      <c r="CQX27" s="406" t="n"/>
      <c r="CQY27" s="406" t="n"/>
      <c r="CQZ27" s="406" t="n"/>
      <c r="CRA27" s="406" t="n"/>
      <c r="CRB27" s="406" t="n"/>
      <c r="CRC27" s="406" t="n"/>
      <c r="CRD27" s="406" t="n"/>
      <c r="CRE27" s="406" t="n"/>
      <c r="CRF27" s="406" t="n"/>
      <c r="CRG27" s="406" t="n"/>
      <c r="CRH27" s="406" t="n"/>
      <c r="CRI27" s="406" t="n"/>
      <c r="CRJ27" s="406" t="n"/>
      <c r="CRK27" s="406" t="n"/>
      <c r="CRL27" s="406" t="n"/>
      <c r="CRM27" s="406" t="n"/>
      <c r="CRN27" s="406" t="n"/>
      <c r="CRO27" s="406" t="n"/>
      <c r="CRP27" s="406" t="n"/>
      <c r="CRQ27" s="406" t="n"/>
      <c r="CRR27" s="406" t="n"/>
      <c r="CRS27" s="406" t="n"/>
      <c r="CRT27" s="406" t="n"/>
      <c r="CRU27" s="406" t="n"/>
      <c r="CRV27" s="406" t="n"/>
      <c r="CRW27" s="406" t="n"/>
      <c r="CRX27" s="406" t="n"/>
      <c r="CRY27" s="406" t="n"/>
      <c r="CRZ27" s="406" t="n"/>
      <c r="CSA27" s="406" t="n"/>
      <c r="CSB27" s="406" t="n"/>
      <c r="CSC27" s="406" t="n"/>
      <c r="CSD27" s="406" t="n"/>
      <c r="CSE27" s="406" t="n"/>
      <c r="CSF27" s="406" t="n"/>
      <c r="CSG27" s="406" t="n"/>
      <c r="CSH27" s="406" t="n"/>
      <c r="CSI27" s="406" t="n"/>
      <c r="CSJ27" s="406" t="n"/>
      <c r="CSK27" s="406" t="n"/>
      <c r="CSL27" s="406" t="n"/>
      <c r="CSM27" s="406" t="n"/>
      <c r="CSN27" s="406" t="n"/>
      <c r="CSO27" s="406" t="n"/>
      <c r="CSP27" s="406" t="n"/>
      <c r="CSQ27" s="406" t="n"/>
      <c r="CSR27" s="406" t="n"/>
      <c r="CSS27" s="406" t="n"/>
      <c r="CST27" s="406" t="n"/>
      <c r="CSU27" s="406" t="n"/>
      <c r="CSV27" s="406" t="n"/>
      <c r="CSW27" s="406" t="n"/>
      <c r="CSX27" s="406" t="n"/>
      <c r="CSY27" s="406" t="n"/>
      <c r="CSZ27" s="406" t="n"/>
      <c r="CTA27" s="406" t="n"/>
      <c r="CTB27" s="406" t="n"/>
      <c r="CTC27" s="406" t="n"/>
      <c r="CTD27" s="406" t="n"/>
      <c r="CTE27" s="406" t="n"/>
      <c r="CTF27" s="406" t="n"/>
      <c r="CTG27" s="406" t="n"/>
      <c r="CTH27" s="406" t="n"/>
      <c r="CTI27" s="406" t="n"/>
      <c r="CTJ27" s="406" t="n"/>
      <c r="CTK27" s="406" t="n"/>
      <c r="CTL27" s="406" t="n"/>
      <c r="CTM27" s="406" t="n"/>
      <c r="CTN27" s="406" t="n"/>
      <c r="CTO27" s="406" t="n"/>
      <c r="CTP27" s="406" t="n"/>
      <c r="CTQ27" s="406" t="n"/>
      <c r="CTR27" s="406" t="n"/>
      <c r="CTS27" s="406" t="n"/>
      <c r="CTT27" s="406" t="n"/>
      <c r="CTU27" s="406" t="n"/>
      <c r="CTV27" s="406" t="n"/>
      <c r="CTW27" s="406" t="n"/>
      <c r="CTX27" s="406" t="n"/>
      <c r="CTY27" s="406" t="n"/>
      <c r="CTZ27" s="406" t="n"/>
      <c r="CUA27" s="406" t="n"/>
      <c r="CUB27" s="406" t="n"/>
      <c r="CUC27" s="406" t="n"/>
      <c r="CUD27" s="406" t="n"/>
      <c r="CUE27" s="406" t="n"/>
      <c r="CUF27" s="406" t="n"/>
      <c r="CUG27" s="406" t="n"/>
      <c r="CUH27" s="406" t="n"/>
      <c r="CUI27" s="406" t="n"/>
      <c r="CUJ27" s="406" t="n"/>
      <c r="CUK27" s="406" t="n"/>
      <c r="CUL27" s="406" t="n"/>
      <c r="CUM27" s="406" t="n"/>
      <c r="CUN27" s="406" t="n"/>
      <c r="CUO27" s="406" t="n"/>
      <c r="CUP27" s="406" t="n"/>
      <c r="CUQ27" s="406" t="n"/>
      <c r="CUR27" s="406" t="n"/>
      <c r="CUS27" s="406" t="n"/>
      <c r="CUT27" s="406" t="n"/>
      <c r="CUU27" s="406" t="n"/>
      <c r="CUV27" s="406" t="n"/>
      <c r="CUW27" s="406" t="n"/>
      <c r="CUX27" s="406" t="n"/>
      <c r="CUY27" s="406" t="n"/>
      <c r="CUZ27" s="406" t="n"/>
      <c r="CVA27" s="406" t="n"/>
      <c r="CVB27" s="406" t="n"/>
      <c r="CVC27" s="406" t="n"/>
      <c r="CVD27" s="406" t="n"/>
      <c r="CVE27" s="406" t="n"/>
      <c r="CVF27" s="406" t="n"/>
      <c r="CVG27" s="406" t="n"/>
      <c r="CVH27" s="406" t="n"/>
      <c r="CVI27" s="406" t="n"/>
      <c r="CVJ27" s="406" t="n"/>
      <c r="CVK27" s="406" t="n"/>
      <c r="CVL27" s="406" t="n"/>
      <c r="CVM27" s="406" t="n"/>
      <c r="CVN27" s="406" t="n"/>
      <c r="CVO27" s="406" t="n"/>
      <c r="CVP27" s="406" t="n"/>
      <c r="CVQ27" s="406" t="n"/>
      <c r="CVR27" s="406" t="n"/>
      <c r="CVS27" s="406" t="n"/>
      <c r="CVT27" s="406" t="n"/>
      <c r="CVU27" s="406" t="n"/>
      <c r="CVV27" s="406" t="n"/>
      <c r="CVW27" s="406" t="n"/>
      <c r="CVX27" s="406" t="n"/>
      <c r="CVY27" s="406" t="n"/>
      <c r="CVZ27" s="406" t="n"/>
      <c r="CWA27" s="406" t="n"/>
      <c r="CWB27" s="406" t="n"/>
      <c r="CWC27" s="406" t="n"/>
      <c r="CWD27" s="406" t="n"/>
      <c r="CWE27" s="406" t="n"/>
      <c r="CWF27" s="406" t="n"/>
      <c r="CWG27" s="406" t="n"/>
      <c r="CWH27" s="406" t="n"/>
      <c r="CWI27" s="406" t="n"/>
      <c r="CWJ27" s="406" t="n"/>
      <c r="CWK27" s="406" t="n"/>
      <c r="CWL27" s="406" t="n"/>
      <c r="CWM27" s="406" t="n"/>
      <c r="CWN27" s="406" t="n"/>
      <c r="CWO27" s="406" t="n"/>
      <c r="CWP27" s="406" t="n"/>
      <c r="CWQ27" s="406" t="n"/>
      <c r="CWR27" s="406" t="n"/>
      <c r="CWS27" s="406" t="n"/>
      <c r="CWT27" s="406" t="n"/>
      <c r="CWU27" s="406" t="n"/>
      <c r="CWV27" s="406" t="n"/>
      <c r="CWW27" s="406" t="n"/>
      <c r="CWX27" s="406" t="n"/>
      <c r="CWY27" s="406" t="n"/>
      <c r="CWZ27" s="406" t="n"/>
      <c r="CXA27" s="406" t="n"/>
      <c r="CXB27" s="406" t="n"/>
      <c r="CXC27" s="406" t="n"/>
      <c r="CXD27" s="406" t="n"/>
      <c r="CXE27" s="406" t="n"/>
      <c r="CXF27" s="406" t="n"/>
      <c r="CXG27" s="406" t="n"/>
      <c r="CXH27" s="406" t="n"/>
      <c r="CXI27" s="406" t="n"/>
      <c r="CXJ27" s="406" t="n"/>
      <c r="CXK27" s="406" t="n"/>
      <c r="CXL27" s="406" t="n"/>
      <c r="CXM27" s="406" t="n"/>
      <c r="CXN27" s="406" t="n"/>
      <c r="CXO27" s="406" t="n"/>
      <c r="CXP27" s="406" t="n"/>
      <c r="CXQ27" s="406" t="n"/>
      <c r="CXR27" s="406" t="n"/>
      <c r="CXS27" s="406" t="n"/>
      <c r="CXT27" s="406" t="n"/>
      <c r="CXU27" s="406" t="n"/>
      <c r="CXV27" s="406" t="n"/>
      <c r="CXW27" s="406" t="n"/>
      <c r="CXX27" s="406" t="n"/>
      <c r="CXY27" s="406" t="n"/>
      <c r="CXZ27" s="406" t="n"/>
      <c r="CYA27" s="406" t="n"/>
      <c r="CYB27" s="406" t="n"/>
      <c r="CYC27" s="406" t="n"/>
      <c r="CYD27" s="406" t="n"/>
      <c r="CYE27" s="406" t="n"/>
      <c r="CYF27" s="406" t="n"/>
      <c r="CYG27" s="406" t="n"/>
      <c r="CYH27" s="406" t="n"/>
      <c r="CYI27" s="406" t="n"/>
      <c r="CYJ27" s="406" t="n"/>
      <c r="CYK27" s="406" t="n"/>
      <c r="CYL27" s="406" t="n"/>
      <c r="CYM27" s="406" t="n"/>
      <c r="CYN27" s="406" t="n"/>
      <c r="CYO27" s="406" t="n"/>
      <c r="CYP27" s="406" t="n"/>
      <c r="CYQ27" s="406" t="n"/>
      <c r="CYR27" s="406" t="n"/>
      <c r="CYS27" s="406" t="n"/>
      <c r="CYT27" s="406" t="n"/>
      <c r="CYU27" s="406" t="n"/>
      <c r="CYV27" s="406" t="n"/>
      <c r="CYW27" s="406" t="n"/>
      <c r="CYX27" s="406" t="n"/>
      <c r="CYY27" s="406" t="n"/>
      <c r="CYZ27" s="406" t="n"/>
      <c r="CZA27" s="406" t="n"/>
      <c r="CZB27" s="406" t="n"/>
      <c r="CZC27" s="406" t="n"/>
      <c r="CZD27" s="406" t="n"/>
      <c r="CZE27" s="406" t="n"/>
      <c r="CZF27" s="406" t="n"/>
      <c r="CZG27" s="406" t="n"/>
      <c r="CZH27" s="406" t="n"/>
      <c r="CZI27" s="406" t="n"/>
      <c r="CZJ27" s="406" t="n"/>
      <c r="CZK27" s="406" t="n"/>
      <c r="CZL27" s="406" t="n"/>
      <c r="CZM27" s="406" t="n"/>
      <c r="CZN27" s="406" t="n"/>
      <c r="CZO27" s="406" t="n"/>
      <c r="CZP27" s="406" t="n"/>
      <c r="CZQ27" s="406" t="n"/>
      <c r="CZR27" s="406" t="n"/>
      <c r="CZS27" s="406" t="n"/>
      <c r="CZT27" s="406" t="n"/>
      <c r="CZU27" s="406" t="n"/>
      <c r="CZV27" s="406" t="n"/>
      <c r="CZW27" s="406" t="n"/>
      <c r="CZX27" s="406" t="n"/>
      <c r="CZY27" s="406" t="n"/>
      <c r="CZZ27" s="406" t="n"/>
      <c r="DAA27" s="406" t="n"/>
      <c r="DAB27" s="406" t="n"/>
      <c r="DAC27" s="406" t="n"/>
      <c r="DAD27" s="406" t="n"/>
      <c r="DAE27" s="406" t="n"/>
      <c r="DAF27" s="406" t="n"/>
      <c r="DAG27" s="406" t="n"/>
      <c r="DAH27" s="406" t="n"/>
      <c r="DAI27" s="406" t="n"/>
      <c r="DAJ27" s="406" t="n"/>
      <c r="DAK27" s="406" t="n"/>
      <c r="DAL27" s="406" t="n"/>
      <c r="DAM27" s="406" t="n"/>
      <c r="DAN27" s="406" t="n"/>
      <c r="DAO27" s="406" t="n"/>
      <c r="DAP27" s="406" t="n"/>
      <c r="DAQ27" s="406" t="n"/>
      <c r="DAR27" s="406" t="n"/>
      <c r="DAS27" s="406" t="n"/>
      <c r="DAT27" s="406" t="n"/>
      <c r="DAU27" s="406" t="n"/>
      <c r="DAV27" s="406" t="n"/>
      <c r="DAW27" s="406" t="n"/>
      <c r="DAX27" s="406" t="n"/>
      <c r="DAY27" s="406" t="n"/>
      <c r="DAZ27" s="406" t="n"/>
      <c r="DBA27" s="406" t="n"/>
      <c r="DBB27" s="406" t="n"/>
      <c r="DBC27" s="406" t="n"/>
      <c r="DBD27" s="406" t="n"/>
      <c r="DBE27" s="406" t="n"/>
      <c r="DBF27" s="406" t="n"/>
      <c r="DBG27" s="406" t="n"/>
      <c r="DBH27" s="406" t="n"/>
      <c r="DBI27" s="406" t="n"/>
      <c r="DBJ27" s="406" t="n"/>
      <c r="DBK27" s="406" t="n"/>
      <c r="DBL27" s="406" t="n"/>
      <c r="DBM27" s="406" t="n"/>
      <c r="DBN27" s="406" t="n"/>
      <c r="DBO27" s="406" t="n"/>
      <c r="DBP27" s="406" t="n"/>
      <c r="DBQ27" s="406" t="n"/>
      <c r="DBR27" s="406" t="n"/>
      <c r="DBS27" s="406" t="n"/>
      <c r="DBT27" s="406" t="n"/>
      <c r="DBU27" s="406" t="n"/>
      <c r="DBV27" s="406" t="n"/>
      <c r="DBW27" s="406" t="n"/>
      <c r="DBX27" s="406" t="n"/>
      <c r="DBY27" s="406" t="n"/>
      <c r="DBZ27" s="406" t="n"/>
      <c r="DCA27" s="406" t="n"/>
      <c r="DCB27" s="406" t="n"/>
      <c r="DCC27" s="406" t="n"/>
      <c r="DCD27" s="406" t="n"/>
      <c r="DCE27" s="406" t="n"/>
      <c r="DCF27" s="406" t="n"/>
      <c r="DCG27" s="406" t="n"/>
      <c r="DCH27" s="406" t="n"/>
      <c r="DCI27" s="406" t="n"/>
      <c r="DCJ27" s="406" t="n"/>
      <c r="DCK27" s="406" t="n"/>
      <c r="DCL27" s="406" t="n"/>
      <c r="DCM27" s="406" t="n"/>
      <c r="DCN27" s="406" t="n"/>
      <c r="DCO27" s="406" t="n"/>
      <c r="DCP27" s="406" t="n"/>
      <c r="DCQ27" s="406" t="n"/>
      <c r="DCR27" s="406" t="n"/>
      <c r="DCS27" s="406" t="n"/>
      <c r="DCT27" s="406" t="n"/>
      <c r="DCU27" s="406" t="n"/>
      <c r="DCV27" s="406" t="n"/>
      <c r="DCW27" s="406" t="n"/>
      <c r="DCX27" s="406" t="n"/>
      <c r="DCY27" s="406" t="n"/>
      <c r="DCZ27" s="406" t="n"/>
      <c r="DDA27" s="406" t="n"/>
      <c r="DDB27" s="406" t="n"/>
      <c r="DDC27" s="406" t="n"/>
      <c r="DDD27" s="406" t="n"/>
      <c r="DDE27" s="406" t="n"/>
      <c r="DDF27" s="406" t="n"/>
      <c r="DDG27" s="406" t="n"/>
      <c r="DDH27" s="406" t="n"/>
      <c r="DDI27" s="406" t="n"/>
      <c r="DDJ27" s="406" t="n"/>
      <c r="DDK27" s="406" t="n"/>
      <c r="DDL27" s="406" t="n"/>
      <c r="DDM27" s="406" t="n"/>
      <c r="DDN27" s="406" t="n"/>
      <c r="DDO27" s="406" t="n"/>
      <c r="DDP27" s="406" t="n"/>
      <c r="DDQ27" s="406" t="n"/>
      <c r="DDR27" s="406" t="n"/>
      <c r="DDS27" s="406" t="n"/>
      <c r="DDT27" s="406" t="n"/>
      <c r="DDU27" s="406" t="n"/>
      <c r="DDV27" s="406" t="n"/>
      <c r="DDW27" s="406" t="n"/>
      <c r="DDX27" s="406" t="n"/>
      <c r="DDY27" s="406" t="n"/>
      <c r="DDZ27" s="406" t="n"/>
      <c r="DEA27" s="406" t="n"/>
      <c r="DEB27" s="406" t="n"/>
      <c r="DEC27" s="406" t="n"/>
      <c r="DED27" s="406" t="n"/>
      <c r="DEE27" s="406" t="n"/>
      <c r="DEF27" s="406" t="n"/>
      <c r="DEG27" s="406" t="n"/>
      <c r="DEH27" s="406" t="n"/>
      <c r="DEI27" s="406" t="n"/>
      <c r="DEJ27" s="406" t="n"/>
      <c r="DEK27" s="406" t="n"/>
      <c r="DEL27" s="406" t="n"/>
      <c r="DEM27" s="406" t="n"/>
      <c r="DEN27" s="406" t="n"/>
      <c r="DEO27" s="406" t="n"/>
      <c r="DEP27" s="406" t="n"/>
      <c r="DEQ27" s="406" t="n"/>
      <c r="DER27" s="406" t="n"/>
      <c r="DES27" s="406" t="n"/>
      <c r="DET27" s="406" t="n"/>
      <c r="DEU27" s="406" t="n"/>
      <c r="DEV27" s="406" t="n"/>
      <c r="DEW27" s="406" t="n"/>
      <c r="DEX27" s="406" t="n"/>
      <c r="DEY27" s="406" t="n"/>
      <c r="DEZ27" s="406" t="n"/>
      <c r="DFA27" s="406" t="n"/>
      <c r="DFB27" s="406" t="n"/>
      <c r="DFC27" s="406" t="n"/>
      <c r="DFD27" s="406" t="n"/>
      <c r="DFE27" s="406" t="n"/>
      <c r="DFF27" s="406" t="n"/>
      <c r="DFG27" s="406" t="n"/>
      <c r="DFH27" s="406" t="n"/>
      <c r="DFI27" s="406" t="n"/>
      <c r="DFJ27" s="406" t="n"/>
      <c r="DFK27" s="406" t="n"/>
      <c r="DFL27" s="406" t="n"/>
      <c r="DFM27" s="406" t="n"/>
      <c r="DFN27" s="406" t="n"/>
      <c r="DFO27" s="406" t="n"/>
      <c r="DFP27" s="406" t="n"/>
      <c r="DFQ27" s="406" t="n"/>
      <c r="DFR27" s="406" t="n"/>
      <c r="DFS27" s="406" t="n"/>
      <c r="DFT27" s="406" t="n"/>
      <c r="DFU27" s="406" t="n"/>
      <c r="DFV27" s="406" t="n"/>
      <c r="DFW27" s="406" t="n"/>
      <c r="DFX27" s="406" t="n"/>
      <c r="DFY27" s="406" t="n"/>
      <c r="DFZ27" s="406" t="n"/>
      <c r="DGA27" s="406" t="n"/>
      <c r="DGB27" s="406" t="n"/>
      <c r="DGC27" s="406" t="n"/>
      <c r="DGD27" s="406" t="n"/>
      <c r="DGE27" s="406" t="n"/>
      <c r="DGF27" s="406" t="n"/>
      <c r="DGG27" s="406" t="n"/>
      <c r="DGH27" s="406" t="n"/>
      <c r="DGI27" s="406" t="n"/>
      <c r="DGJ27" s="406" t="n"/>
      <c r="DGK27" s="406" t="n"/>
      <c r="DGL27" s="406" t="n"/>
      <c r="DGM27" s="406" t="n"/>
      <c r="DGN27" s="406" t="n"/>
      <c r="DGO27" s="406" t="n"/>
      <c r="DGP27" s="406" t="n"/>
      <c r="DGQ27" s="406" t="n"/>
      <c r="DGR27" s="406" t="n"/>
      <c r="DGS27" s="406" t="n"/>
      <c r="DGT27" s="406" t="n"/>
      <c r="DGU27" s="406" t="n"/>
      <c r="DGV27" s="406" t="n"/>
      <c r="DGW27" s="406" t="n"/>
      <c r="DGX27" s="406" t="n"/>
      <c r="DGY27" s="406" t="n"/>
      <c r="DGZ27" s="406" t="n"/>
      <c r="DHA27" s="406" t="n"/>
      <c r="DHB27" s="406" t="n"/>
      <c r="DHC27" s="406" t="n"/>
      <c r="DHD27" s="406" t="n"/>
      <c r="DHE27" s="406" t="n"/>
      <c r="DHF27" s="406" t="n"/>
      <c r="DHG27" s="406" t="n"/>
      <c r="DHH27" s="406" t="n"/>
      <c r="DHI27" s="406" t="n"/>
      <c r="DHJ27" s="406" t="n"/>
      <c r="DHK27" s="406" t="n"/>
      <c r="DHL27" s="406" t="n"/>
      <c r="DHM27" s="406" t="n"/>
      <c r="DHN27" s="406" t="n"/>
      <c r="DHO27" s="406" t="n"/>
      <c r="DHP27" s="406" t="n"/>
      <c r="DHQ27" s="406" t="n"/>
      <c r="DHR27" s="406" t="n"/>
      <c r="DHS27" s="406" t="n"/>
      <c r="DHT27" s="406" t="n"/>
      <c r="DHU27" s="406" t="n"/>
      <c r="DHV27" s="406" t="n"/>
      <c r="DHW27" s="406" t="n"/>
      <c r="DHX27" s="406" t="n"/>
      <c r="DHY27" s="406" t="n"/>
      <c r="DHZ27" s="406" t="n"/>
      <c r="DIA27" s="406" t="n"/>
      <c r="DIB27" s="406" t="n"/>
      <c r="DIC27" s="406" t="n"/>
      <c r="DID27" s="406" t="n"/>
      <c r="DIE27" s="406" t="n"/>
      <c r="DIF27" s="406" t="n"/>
      <c r="DIG27" s="406" t="n"/>
      <c r="DIH27" s="406" t="n"/>
      <c r="DII27" s="406" t="n"/>
      <c r="DIJ27" s="406" t="n"/>
      <c r="DIK27" s="406" t="n"/>
      <c r="DIL27" s="406" t="n"/>
      <c r="DIM27" s="406" t="n"/>
      <c r="DIN27" s="406" t="n"/>
      <c r="DIO27" s="406" t="n"/>
      <c r="DIP27" s="406" t="n"/>
      <c r="DIQ27" s="406" t="n"/>
      <c r="DIR27" s="406" t="n"/>
      <c r="DIS27" s="406" t="n"/>
      <c r="DIT27" s="406" t="n"/>
      <c r="DIU27" s="406" t="n"/>
      <c r="DIV27" s="406" t="n"/>
      <c r="DIW27" s="406" t="n"/>
      <c r="DIX27" s="406" t="n"/>
      <c r="DIY27" s="406" t="n"/>
      <c r="DIZ27" s="406" t="n"/>
      <c r="DJA27" s="406" t="n"/>
      <c r="DJB27" s="406" t="n"/>
      <c r="DJC27" s="406" t="n"/>
      <c r="DJD27" s="406" t="n"/>
      <c r="DJE27" s="406" t="n"/>
      <c r="DJF27" s="406" t="n"/>
      <c r="DJG27" s="406" t="n"/>
      <c r="DJH27" s="406" t="n"/>
      <c r="DJI27" s="406" t="n"/>
      <c r="DJJ27" s="406" t="n"/>
      <c r="DJK27" s="406" t="n"/>
      <c r="DJL27" s="406" t="n"/>
      <c r="DJM27" s="406" t="n"/>
      <c r="DJN27" s="406" t="n"/>
      <c r="DJO27" s="406" t="n"/>
      <c r="DJP27" s="406" t="n"/>
      <c r="DJQ27" s="406" t="n"/>
      <c r="DJR27" s="406" t="n"/>
      <c r="DJS27" s="406" t="n"/>
      <c r="DJT27" s="406" t="n"/>
      <c r="DJU27" s="406" t="n"/>
      <c r="DJV27" s="406" t="n"/>
      <c r="DJW27" s="406" t="n"/>
      <c r="DJX27" s="406" t="n"/>
      <c r="DJY27" s="406" t="n"/>
      <c r="DJZ27" s="406" t="n"/>
      <c r="DKA27" s="406" t="n"/>
      <c r="DKB27" s="406" t="n"/>
      <c r="DKC27" s="406" t="n"/>
      <c r="DKD27" s="406" t="n"/>
      <c r="DKE27" s="406" t="n"/>
      <c r="DKF27" s="406" t="n"/>
      <c r="DKG27" s="406" t="n"/>
      <c r="DKH27" s="406" t="n"/>
      <c r="DKI27" s="406" t="n"/>
      <c r="DKJ27" s="406" t="n"/>
      <c r="DKK27" s="406" t="n"/>
      <c r="DKL27" s="406" t="n"/>
      <c r="DKM27" s="406" t="n"/>
      <c r="DKN27" s="406" t="n"/>
      <c r="DKO27" s="406" t="n"/>
      <c r="DKP27" s="406" t="n"/>
      <c r="DKQ27" s="406" t="n"/>
      <c r="DKR27" s="406" t="n"/>
      <c r="DKS27" s="406" t="n"/>
      <c r="DKT27" s="406" t="n"/>
      <c r="DKU27" s="406" t="n"/>
      <c r="DKV27" s="406" t="n"/>
      <c r="DKW27" s="406" t="n"/>
      <c r="DKX27" s="406" t="n"/>
      <c r="DKY27" s="406" t="n"/>
      <c r="DKZ27" s="406" t="n"/>
      <c r="DLA27" s="406" t="n"/>
      <c r="DLB27" s="406" t="n"/>
      <c r="DLC27" s="406" t="n"/>
      <c r="DLD27" s="406" t="n"/>
      <c r="DLE27" s="406" t="n"/>
      <c r="DLF27" s="406" t="n"/>
      <c r="DLG27" s="406" t="n"/>
      <c r="DLH27" s="406" t="n"/>
      <c r="DLI27" s="406" t="n"/>
      <c r="DLJ27" s="406" t="n"/>
      <c r="DLK27" s="406" t="n"/>
      <c r="DLL27" s="406" t="n"/>
      <c r="DLM27" s="406" t="n"/>
      <c r="DLN27" s="406" t="n"/>
      <c r="DLO27" s="406" t="n"/>
      <c r="DLP27" s="406" t="n"/>
      <c r="DLQ27" s="406" t="n"/>
      <c r="DLR27" s="406" t="n"/>
      <c r="DLS27" s="406" t="n"/>
      <c r="DLT27" s="406" t="n"/>
      <c r="DLU27" s="406" t="n"/>
      <c r="DLV27" s="406" t="n"/>
      <c r="DLW27" s="406" t="n"/>
      <c r="DLX27" s="406" t="n"/>
      <c r="DLY27" s="406" t="n"/>
      <c r="DLZ27" s="406" t="n"/>
      <c r="DMA27" s="406" t="n"/>
      <c r="DMB27" s="406" t="n"/>
      <c r="DMC27" s="406" t="n"/>
      <c r="DMD27" s="406" t="n"/>
      <c r="DME27" s="406" t="n"/>
      <c r="DMF27" s="406" t="n"/>
      <c r="DMG27" s="406" t="n"/>
      <c r="DMH27" s="406" t="n"/>
      <c r="DMI27" s="406" t="n"/>
      <c r="DMJ27" s="406" t="n"/>
      <c r="DMK27" s="406" t="n"/>
      <c r="DML27" s="406" t="n"/>
      <c r="DMM27" s="406" t="n"/>
      <c r="DMN27" s="406" t="n"/>
      <c r="DMO27" s="406" t="n"/>
      <c r="DMP27" s="406" t="n"/>
      <c r="DMQ27" s="406" t="n"/>
      <c r="DMR27" s="406" t="n"/>
      <c r="DMS27" s="406" t="n"/>
      <c r="DMT27" s="406" t="n"/>
      <c r="DMU27" s="406" t="n"/>
      <c r="DMV27" s="406" t="n"/>
      <c r="DMW27" s="406" t="n"/>
      <c r="DMX27" s="406" t="n"/>
      <c r="DMY27" s="406" t="n"/>
      <c r="DMZ27" s="406" t="n"/>
      <c r="DNA27" s="406" t="n"/>
      <c r="DNB27" s="406" t="n"/>
      <c r="DNC27" s="406" t="n"/>
      <c r="DND27" s="406" t="n"/>
      <c r="DNE27" s="406" t="n"/>
      <c r="DNF27" s="406" t="n"/>
      <c r="DNG27" s="406" t="n"/>
      <c r="DNH27" s="406" t="n"/>
      <c r="DNI27" s="406" t="n"/>
      <c r="DNJ27" s="406" t="n"/>
      <c r="DNK27" s="406" t="n"/>
      <c r="DNL27" s="406" t="n"/>
      <c r="DNM27" s="406" t="n"/>
      <c r="DNN27" s="406" t="n"/>
      <c r="DNO27" s="406" t="n"/>
      <c r="DNP27" s="406" t="n"/>
      <c r="DNQ27" s="406" t="n"/>
      <c r="DNR27" s="406" t="n"/>
      <c r="DNS27" s="406" t="n"/>
      <c r="DNT27" s="406" t="n"/>
      <c r="DNU27" s="406" t="n"/>
      <c r="DNV27" s="406" t="n"/>
      <c r="DNW27" s="406" t="n"/>
      <c r="DNX27" s="406" t="n"/>
      <c r="DNY27" s="406" t="n"/>
      <c r="DNZ27" s="406" t="n"/>
      <c r="DOA27" s="406" t="n"/>
      <c r="DOB27" s="406" t="n"/>
      <c r="DOC27" s="406" t="n"/>
      <c r="DOD27" s="406" t="n"/>
      <c r="DOE27" s="406" t="n"/>
      <c r="DOF27" s="406" t="n"/>
      <c r="DOG27" s="406" t="n"/>
      <c r="DOH27" s="406" t="n"/>
      <c r="DOI27" s="406" t="n"/>
      <c r="DOJ27" s="406" t="n"/>
      <c r="DOK27" s="406" t="n"/>
      <c r="DOL27" s="406" t="n"/>
      <c r="DOM27" s="406" t="n"/>
      <c r="DON27" s="406" t="n"/>
      <c r="DOO27" s="406" t="n"/>
      <c r="DOP27" s="406" t="n"/>
      <c r="DOQ27" s="406" t="n"/>
      <c r="DOR27" s="406" t="n"/>
      <c r="DOS27" s="406" t="n"/>
      <c r="DOT27" s="406" t="n"/>
      <c r="DOU27" s="406" t="n"/>
      <c r="DOV27" s="406" t="n"/>
      <c r="DOW27" s="406" t="n"/>
      <c r="DOX27" s="406" t="n"/>
      <c r="DOY27" s="406" t="n"/>
      <c r="DOZ27" s="406" t="n"/>
      <c r="DPA27" s="406" t="n"/>
      <c r="DPB27" s="406" t="n"/>
      <c r="DPC27" s="406" t="n"/>
      <c r="DPD27" s="406" t="n"/>
      <c r="DPE27" s="406" t="n"/>
      <c r="DPF27" s="406" t="n"/>
      <c r="DPG27" s="406" t="n"/>
      <c r="DPH27" s="406" t="n"/>
      <c r="DPI27" s="406" t="n"/>
      <c r="DPJ27" s="406" t="n"/>
      <c r="DPK27" s="406" t="n"/>
      <c r="DPL27" s="406" t="n"/>
      <c r="DPM27" s="406" t="n"/>
      <c r="DPN27" s="406" t="n"/>
      <c r="DPO27" s="406" t="n"/>
      <c r="DPP27" s="406" t="n"/>
      <c r="DPQ27" s="406" t="n"/>
      <c r="DPR27" s="406" t="n"/>
      <c r="DPS27" s="406" t="n"/>
      <c r="DPT27" s="406" t="n"/>
      <c r="DPU27" s="406" t="n"/>
      <c r="DPV27" s="406" t="n"/>
      <c r="DPW27" s="406" t="n"/>
      <c r="DPX27" s="406" t="n"/>
      <c r="DPY27" s="406" t="n"/>
      <c r="DPZ27" s="406" t="n"/>
      <c r="DQA27" s="406" t="n"/>
      <c r="DQB27" s="406" t="n"/>
      <c r="DQC27" s="406" t="n"/>
      <c r="DQD27" s="406" t="n"/>
      <c r="DQE27" s="406" t="n"/>
      <c r="DQF27" s="406" t="n"/>
      <c r="DQG27" s="406" t="n"/>
      <c r="DQH27" s="406" t="n"/>
      <c r="DQI27" s="406" t="n"/>
      <c r="DQJ27" s="406" t="n"/>
      <c r="DQK27" s="406" t="n"/>
      <c r="DQL27" s="406" t="n"/>
      <c r="DQM27" s="406" t="n"/>
      <c r="DQN27" s="406" t="n"/>
      <c r="DQO27" s="406" t="n"/>
      <c r="DQP27" s="406" t="n"/>
      <c r="DQQ27" s="406" t="n"/>
      <c r="DQR27" s="406" t="n"/>
      <c r="DQS27" s="406" t="n"/>
      <c r="DQT27" s="406" t="n"/>
      <c r="DQU27" s="406" t="n"/>
      <c r="DQV27" s="406" t="n"/>
      <c r="DQW27" s="406" t="n"/>
      <c r="DQX27" s="406" t="n"/>
      <c r="DQY27" s="406" t="n"/>
      <c r="DQZ27" s="406" t="n"/>
      <c r="DRA27" s="406" t="n"/>
      <c r="DRB27" s="406" t="n"/>
      <c r="DRC27" s="406" t="n"/>
      <c r="DRD27" s="406" t="n"/>
      <c r="DRE27" s="406" t="n"/>
      <c r="DRF27" s="406" t="n"/>
      <c r="DRG27" s="406" t="n"/>
      <c r="DRH27" s="406" t="n"/>
      <c r="DRI27" s="406" t="n"/>
      <c r="DRJ27" s="406" t="n"/>
      <c r="DRK27" s="406" t="n"/>
      <c r="DRL27" s="406" t="n"/>
      <c r="DRM27" s="406" t="n"/>
      <c r="DRN27" s="406" t="n"/>
      <c r="DRO27" s="406" t="n"/>
      <c r="DRP27" s="406" t="n"/>
      <c r="DRQ27" s="406" t="n"/>
      <c r="DRR27" s="406" t="n"/>
      <c r="DRS27" s="406" t="n"/>
      <c r="DRT27" s="406" t="n"/>
      <c r="DRU27" s="406" t="n"/>
      <c r="DRV27" s="406" t="n"/>
      <c r="DRW27" s="406" t="n"/>
      <c r="DRX27" s="406" t="n"/>
      <c r="DRY27" s="406" t="n"/>
      <c r="DRZ27" s="406" t="n"/>
      <c r="DSA27" s="406" t="n"/>
      <c r="DSB27" s="406" t="n"/>
      <c r="DSC27" s="406" t="n"/>
      <c r="DSD27" s="406" t="n"/>
      <c r="DSE27" s="406" t="n"/>
      <c r="DSF27" s="406" t="n"/>
      <c r="DSG27" s="406" t="n"/>
      <c r="DSH27" s="406" t="n"/>
      <c r="DSI27" s="406" t="n"/>
      <c r="DSJ27" s="406" t="n"/>
      <c r="DSK27" s="406" t="n"/>
      <c r="DSL27" s="406" t="n"/>
      <c r="DSM27" s="406" t="n"/>
      <c r="DSN27" s="406" t="n"/>
      <c r="DSO27" s="406" t="n"/>
      <c r="DSP27" s="406" t="n"/>
      <c r="DSQ27" s="406" t="n"/>
      <c r="DSR27" s="406" t="n"/>
      <c r="DSS27" s="406" t="n"/>
      <c r="DST27" s="406" t="n"/>
      <c r="DSU27" s="406" t="n"/>
      <c r="DSV27" s="406" t="n"/>
      <c r="DSW27" s="406" t="n"/>
      <c r="DSX27" s="406" t="n"/>
      <c r="DSY27" s="406" t="n"/>
      <c r="DSZ27" s="406" t="n"/>
      <c r="DTA27" s="406" t="n"/>
      <c r="DTB27" s="406" t="n"/>
      <c r="DTC27" s="406" t="n"/>
      <c r="DTD27" s="406" t="n"/>
      <c r="DTE27" s="406" t="n"/>
      <c r="DTF27" s="406" t="n"/>
      <c r="DTG27" s="406" t="n"/>
      <c r="DTH27" s="406" t="n"/>
      <c r="DTI27" s="406" t="n"/>
      <c r="DTJ27" s="406" t="n"/>
      <c r="DTK27" s="406" t="n"/>
      <c r="DTL27" s="406" t="n"/>
      <c r="DTM27" s="406" t="n"/>
      <c r="DTN27" s="406" t="n"/>
      <c r="DTO27" s="406" t="n"/>
      <c r="DTP27" s="406" t="n"/>
      <c r="DTQ27" s="406" t="n"/>
      <c r="DTR27" s="406" t="n"/>
      <c r="DTS27" s="406" t="n"/>
      <c r="DTT27" s="406" t="n"/>
      <c r="DTU27" s="406" t="n"/>
      <c r="DTV27" s="406" t="n"/>
      <c r="DTW27" s="406" t="n"/>
      <c r="DTX27" s="406" t="n"/>
      <c r="DTY27" s="406" t="n"/>
      <c r="DTZ27" s="406" t="n"/>
      <c r="DUA27" s="406" t="n"/>
      <c r="DUB27" s="406" t="n"/>
      <c r="DUC27" s="406" t="n"/>
      <c r="DUD27" s="406" t="n"/>
      <c r="DUE27" s="406" t="n"/>
      <c r="DUF27" s="406" t="n"/>
      <c r="DUG27" s="406" t="n"/>
      <c r="DUH27" s="406" t="n"/>
      <c r="DUI27" s="406" t="n"/>
      <c r="DUJ27" s="406" t="n"/>
      <c r="DUK27" s="406" t="n"/>
      <c r="DUL27" s="406" t="n"/>
      <c r="DUM27" s="406" t="n"/>
      <c r="DUN27" s="406" t="n"/>
      <c r="DUO27" s="406" t="n"/>
      <c r="DUP27" s="406" t="n"/>
      <c r="DUQ27" s="406" t="n"/>
      <c r="DUR27" s="406" t="n"/>
      <c r="DUS27" s="406" t="n"/>
      <c r="DUT27" s="406" t="n"/>
      <c r="DUU27" s="406" t="n"/>
      <c r="DUV27" s="406" t="n"/>
      <c r="DUW27" s="406" t="n"/>
      <c r="DUX27" s="406" t="n"/>
      <c r="DUY27" s="406" t="n"/>
      <c r="DUZ27" s="406" t="n"/>
      <c r="DVA27" s="406" t="n"/>
      <c r="DVB27" s="406" t="n"/>
      <c r="DVC27" s="406" t="n"/>
      <c r="DVD27" s="406" t="n"/>
      <c r="DVE27" s="406" t="n"/>
      <c r="DVF27" s="406" t="n"/>
      <c r="DVG27" s="406" t="n"/>
      <c r="DVH27" s="406" t="n"/>
      <c r="DVI27" s="406" t="n"/>
      <c r="DVJ27" s="406" t="n"/>
      <c r="DVK27" s="406" t="n"/>
      <c r="DVL27" s="406" t="n"/>
      <c r="DVM27" s="406" t="n"/>
      <c r="DVN27" s="406" t="n"/>
      <c r="DVO27" s="406" t="n"/>
      <c r="DVP27" s="406" t="n"/>
      <c r="DVQ27" s="406" t="n"/>
      <c r="DVR27" s="406" t="n"/>
      <c r="DVS27" s="406" t="n"/>
      <c r="DVT27" s="406" t="n"/>
      <c r="DVU27" s="406" t="n"/>
      <c r="DVV27" s="406" t="n"/>
      <c r="DVW27" s="406" t="n"/>
      <c r="DVX27" s="406" t="n"/>
      <c r="DVY27" s="406" t="n"/>
      <c r="DVZ27" s="406" t="n"/>
      <c r="DWA27" s="406" t="n"/>
      <c r="DWB27" s="406" t="n"/>
      <c r="DWC27" s="406" t="n"/>
      <c r="DWD27" s="406" t="n"/>
      <c r="DWE27" s="406" t="n"/>
      <c r="DWF27" s="406" t="n"/>
      <c r="DWG27" s="406" t="n"/>
      <c r="DWH27" s="406" t="n"/>
      <c r="DWI27" s="406" t="n"/>
      <c r="DWJ27" s="406" t="n"/>
      <c r="DWK27" s="406" t="n"/>
      <c r="DWL27" s="406" t="n"/>
      <c r="DWM27" s="406" t="n"/>
      <c r="DWN27" s="406" t="n"/>
      <c r="DWO27" s="406" t="n"/>
      <c r="DWP27" s="406" t="n"/>
      <c r="DWQ27" s="406" t="n"/>
      <c r="DWR27" s="406" t="n"/>
      <c r="DWS27" s="406" t="n"/>
      <c r="DWT27" s="406" t="n"/>
      <c r="DWU27" s="406" t="n"/>
      <c r="DWV27" s="406" t="n"/>
      <c r="DWW27" s="406" t="n"/>
      <c r="DWX27" s="406" t="n"/>
      <c r="DWY27" s="406" t="n"/>
      <c r="DWZ27" s="406" t="n"/>
      <c r="DXA27" s="406" t="n"/>
      <c r="DXB27" s="406" t="n"/>
      <c r="DXC27" s="406" t="n"/>
      <c r="DXD27" s="406" t="n"/>
      <c r="DXE27" s="406" t="n"/>
      <c r="DXF27" s="406" t="n"/>
      <c r="DXG27" s="406" t="n"/>
      <c r="DXH27" s="406" t="n"/>
      <c r="DXI27" s="406" t="n"/>
      <c r="DXJ27" s="406" t="n"/>
      <c r="DXK27" s="406" t="n"/>
      <c r="DXL27" s="406" t="n"/>
      <c r="DXM27" s="406" t="n"/>
      <c r="DXN27" s="406" t="n"/>
      <c r="DXO27" s="406" t="n"/>
      <c r="DXP27" s="406" t="n"/>
      <c r="DXQ27" s="406" t="n"/>
      <c r="DXR27" s="406" t="n"/>
      <c r="DXS27" s="406" t="n"/>
      <c r="DXT27" s="406" t="n"/>
      <c r="DXU27" s="406" t="n"/>
      <c r="DXV27" s="406" t="n"/>
      <c r="DXW27" s="406" t="n"/>
      <c r="DXX27" s="406" t="n"/>
      <c r="DXY27" s="406" t="n"/>
      <c r="DXZ27" s="406" t="n"/>
      <c r="DYA27" s="406" t="n"/>
      <c r="DYB27" s="406" t="n"/>
      <c r="DYC27" s="406" t="n"/>
      <c r="DYD27" s="406" t="n"/>
      <c r="DYE27" s="406" t="n"/>
      <c r="DYF27" s="406" t="n"/>
      <c r="DYG27" s="406" t="n"/>
      <c r="DYH27" s="406" t="n"/>
      <c r="DYI27" s="406" t="n"/>
      <c r="DYJ27" s="406" t="n"/>
      <c r="DYK27" s="406" t="n"/>
      <c r="DYL27" s="406" t="n"/>
      <c r="DYM27" s="406" t="n"/>
      <c r="DYN27" s="406" t="n"/>
      <c r="DYO27" s="406" t="n"/>
      <c r="DYP27" s="406" t="n"/>
      <c r="DYQ27" s="406" t="n"/>
      <c r="DYR27" s="406" t="n"/>
      <c r="DYS27" s="406" t="n"/>
      <c r="DYT27" s="406" t="n"/>
      <c r="DYU27" s="406" t="n"/>
      <c r="DYV27" s="406" t="n"/>
      <c r="DYW27" s="406" t="n"/>
      <c r="DYX27" s="406" t="n"/>
      <c r="DYY27" s="406" t="n"/>
      <c r="DYZ27" s="406" t="n"/>
      <c r="DZA27" s="406" t="n"/>
      <c r="DZB27" s="406" t="n"/>
      <c r="DZC27" s="406" t="n"/>
      <c r="DZD27" s="406" t="n"/>
      <c r="DZE27" s="406" t="n"/>
      <c r="DZF27" s="406" t="n"/>
      <c r="DZG27" s="406" t="n"/>
      <c r="DZH27" s="406" t="n"/>
      <c r="DZI27" s="406" t="n"/>
      <c r="DZJ27" s="406" t="n"/>
      <c r="DZK27" s="406" t="n"/>
      <c r="DZL27" s="406" t="n"/>
      <c r="DZM27" s="406" t="n"/>
      <c r="DZN27" s="406" t="n"/>
      <c r="DZO27" s="406" t="n"/>
      <c r="DZP27" s="406" t="n"/>
      <c r="DZQ27" s="406" t="n"/>
      <c r="DZR27" s="406" t="n"/>
      <c r="DZS27" s="406" t="n"/>
      <c r="DZT27" s="406" t="n"/>
      <c r="DZU27" s="406" t="n"/>
      <c r="DZV27" s="406" t="n"/>
      <c r="DZW27" s="406" t="n"/>
      <c r="DZX27" s="406" t="n"/>
      <c r="DZY27" s="406" t="n"/>
      <c r="DZZ27" s="406" t="n"/>
      <c r="EAA27" s="406" t="n"/>
      <c r="EAB27" s="406" t="n"/>
      <c r="EAC27" s="406" t="n"/>
      <c r="EAD27" s="406" t="n"/>
      <c r="EAE27" s="406" t="n"/>
      <c r="EAF27" s="406" t="n"/>
      <c r="EAG27" s="406" t="n"/>
      <c r="EAH27" s="406" t="n"/>
      <c r="EAI27" s="406" t="n"/>
      <c r="EAJ27" s="406" t="n"/>
      <c r="EAK27" s="406" t="n"/>
      <c r="EAL27" s="406" t="n"/>
      <c r="EAM27" s="406" t="n"/>
      <c r="EAN27" s="406" t="n"/>
      <c r="EAO27" s="406" t="n"/>
      <c r="EAP27" s="406" t="n"/>
      <c r="EAQ27" s="406" t="n"/>
      <c r="EAR27" s="406" t="n"/>
      <c r="EAS27" s="406" t="n"/>
      <c r="EAT27" s="406" t="n"/>
      <c r="EAU27" s="406" t="n"/>
      <c r="EAV27" s="406" t="n"/>
      <c r="EAW27" s="406" t="n"/>
      <c r="EAX27" s="406" t="n"/>
      <c r="EAY27" s="406" t="n"/>
      <c r="EAZ27" s="406" t="n"/>
      <c r="EBA27" s="406" t="n"/>
      <c r="EBB27" s="406" t="n"/>
      <c r="EBC27" s="406" t="n"/>
      <c r="EBD27" s="406" t="n"/>
      <c r="EBE27" s="406" t="n"/>
      <c r="EBF27" s="406" t="n"/>
      <c r="EBG27" s="406" t="n"/>
      <c r="EBH27" s="406" t="n"/>
      <c r="EBI27" s="406" t="n"/>
      <c r="EBJ27" s="406" t="n"/>
      <c r="EBK27" s="406" t="n"/>
      <c r="EBL27" s="406" t="n"/>
      <c r="EBM27" s="406" t="n"/>
      <c r="EBN27" s="406" t="n"/>
      <c r="EBO27" s="406" t="n"/>
      <c r="EBP27" s="406" t="n"/>
      <c r="EBQ27" s="406" t="n"/>
      <c r="EBR27" s="406" t="n"/>
      <c r="EBS27" s="406" t="n"/>
      <c r="EBT27" s="406" t="n"/>
      <c r="EBU27" s="406" t="n"/>
      <c r="EBV27" s="406" t="n"/>
      <c r="EBW27" s="406" t="n"/>
      <c r="EBX27" s="406" t="n"/>
      <c r="EBY27" s="406" t="n"/>
      <c r="EBZ27" s="406" t="n"/>
      <c r="ECA27" s="406" t="n"/>
      <c r="ECB27" s="406" t="n"/>
      <c r="ECC27" s="406" t="n"/>
      <c r="ECD27" s="406" t="n"/>
      <c r="ECE27" s="406" t="n"/>
      <c r="ECF27" s="406" t="n"/>
      <c r="ECG27" s="406" t="n"/>
      <c r="ECH27" s="406" t="n"/>
      <c r="ECI27" s="406" t="n"/>
      <c r="ECJ27" s="406" t="n"/>
      <c r="ECK27" s="406" t="n"/>
      <c r="ECL27" s="406" t="n"/>
      <c r="ECM27" s="406" t="n"/>
      <c r="ECN27" s="406" t="n"/>
      <c r="ECO27" s="406" t="n"/>
      <c r="ECP27" s="406" t="n"/>
      <c r="ECQ27" s="406" t="n"/>
      <c r="ECR27" s="406" t="n"/>
      <c r="ECS27" s="406" t="n"/>
      <c r="ECT27" s="406" t="n"/>
      <c r="ECU27" s="406" t="n"/>
      <c r="ECV27" s="406" t="n"/>
      <c r="ECW27" s="406" t="n"/>
      <c r="ECX27" s="406" t="n"/>
      <c r="ECY27" s="406" t="n"/>
      <c r="ECZ27" s="406" t="n"/>
      <c r="EDA27" s="406" t="n"/>
      <c r="EDB27" s="406" t="n"/>
      <c r="EDC27" s="406" t="n"/>
      <c r="EDD27" s="406" t="n"/>
      <c r="EDE27" s="406" t="n"/>
      <c r="EDF27" s="406" t="n"/>
      <c r="EDG27" s="406" t="n"/>
      <c r="EDH27" s="406" t="n"/>
      <c r="EDI27" s="406" t="n"/>
      <c r="EDJ27" s="406" t="n"/>
      <c r="EDK27" s="406" t="n"/>
      <c r="EDL27" s="406" t="n"/>
      <c r="EDM27" s="406" t="n"/>
      <c r="EDN27" s="406" t="n"/>
      <c r="EDO27" s="406" t="n"/>
      <c r="EDP27" s="406" t="n"/>
      <c r="EDQ27" s="406" t="n"/>
      <c r="EDR27" s="406" t="n"/>
      <c r="EDS27" s="406" t="n"/>
      <c r="EDT27" s="406" t="n"/>
      <c r="EDU27" s="406" t="n"/>
      <c r="EDV27" s="406" t="n"/>
      <c r="EDW27" s="406" t="n"/>
      <c r="EDX27" s="406" t="n"/>
      <c r="EDY27" s="406" t="n"/>
      <c r="EDZ27" s="406" t="n"/>
      <c r="EEA27" s="406" t="n"/>
      <c r="EEB27" s="406" t="n"/>
      <c r="EEC27" s="406" t="n"/>
      <c r="EED27" s="406" t="n"/>
      <c r="EEE27" s="406" t="n"/>
      <c r="EEF27" s="406" t="n"/>
      <c r="EEG27" s="406" t="n"/>
      <c r="EEH27" s="406" t="n"/>
      <c r="EEI27" s="406" t="n"/>
      <c r="EEJ27" s="406" t="n"/>
      <c r="EEK27" s="406" t="n"/>
      <c r="EEL27" s="406" t="n"/>
      <c r="EEM27" s="406" t="n"/>
      <c r="EEN27" s="406" t="n"/>
      <c r="EEO27" s="406" t="n"/>
      <c r="EEP27" s="406" t="n"/>
      <c r="EEQ27" s="406" t="n"/>
      <c r="EER27" s="406" t="n"/>
      <c r="EES27" s="406" t="n"/>
      <c r="EET27" s="406" t="n"/>
      <c r="EEU27" s="406" t="n"/>
      <c r="EEV27" s="406" t="n"/>
      <c r="EEW27" s="406" t="n"/>
      <c r="EEX27" s="406" t="n"/>
      <c r="EEY27" s="406" t="n"/>
      <c r="EEZ27" s="406" t="n"/>
      <c r="EFA27" s="406" t="n"/>
      <c r="EFB27" s="406" t="n"/>
      <c r="EFC27" s="406" t="n"/>
      <c r="EFD27" s="406" t="n"/>
      <c r="EFE27" s="406" t="n"/>
      <c r="EFF27" s="406" t="n"/>
      <c r="EFG27" s="406" t="n"/>
      <c r="EFH27" s="406" t="n"/>
      <c r="EFI27" s="406" t="n"/>
      <c r="EFJ27" s="406" t="n"/>
      <c r="EFK27" s="406" t="n"/>
      <c r="EFL27" s="406" t="n"/>
      <c r="EFM27" s="406" t="n"/>
      <c r="EFN27" s="406" t="n"/>
      <c r="EFO27" s="406" t="n"/>
      <c r="EFP27" s="406" t="n"/>
      <c r="EFQ27" s="406" t="n"/>
      <c r="EFR27" s="406" t="n"/>
      <c r="EFS27" s="406" t="n"/>
      <c r="EFT27" s="406" t="n"/>
      <c r="EFU27" s="406" t="n"/>
      <c r="EFV27" s="406" t="n"/>
      <c r="EFW27" s="406" t="n"/>
      <c r="EFX27" s="406" t="n"/>
      <c r="EFY27" s="406" t="n"/>
      <c r="EFZ27" s="406" t="n"/>
      <c r="EGA27" s="406" t="n"/>
      <c r="EGB27" s="406" t="n"/>
      <c r="EGC27" s="406" t="n"/>
      <c r="EGD27" s="406" t="n"/>
      <c r="EGE27" s="406" t="n"/>
      <c r="EGF27" s="406" t="n"/>
      <c r="EGG27" s="406" t="n"/>
      <c r="EGH27" s="406" t="n"/>
      <c r="EGI27" s="406" t="n"/>
      <c r="EGJ27" s="406" t="n"/>
      <c r="EGK27" s="406" t="n"/>
      <c r="EGL27" s="406" t="n"/>
      <c r="EGM27" s="406" t="n"/>
      <c r="EGN27" s="406" t="n"/>
      <c r="EGO27" s="406" t="n"/>
      <c r="EGP27" s="406" t="n"/>
      <c r="EGQ27" s="406" t="n"/>
      <c r="EGR27" s="406" t="n"/>
      <c r="EGS27" s="406" t="n"/>
      <c r="EGT27" s="406" t="n"/>
      <c r="EGU27" s="406" t="n"/>
      <c r="EGV27" s="406" t="n"/>
      <c r="EGW27" s="406" t="n"/>
      <c r="EGX27" s="406" t="n"/>
      <c r="EGY27" s="406" t="n"/>
      <c r="EGZ27" s="406" t="n"/>
      <c r="EHA27" s="406" t="n"/>
      <c r="EHB27" s="406" t="n"/>
      <c r="EHC27" s="406" t="n"/>
      <c r="EHD27" s="406" t="n"/>
      <c r="EHE27" s="406" t="n"/>
      <c r="EHF27" s="406" t="n"/>
      <c r="EHG27" s="406" t="n"/>
      <c r="EHH27" s="406" t="n"/>
      <c r="EHI27" s="406" t="n"/>
      <c r="EHJ27" s="406" t="n"/>
      <c r="EHK27" s="406" t="n"/>
      <c r="EHL27" s="406" t="n"/>
      <c r="EHM27" s="406" t="n"/>
      <c r="EHN27" s="406" t="n"/>
      <c r="EHO27" s="406" t="n"/>
      <c r="EHP27" s="406" t="n"/>
      <c r="EHQ27" s="406" t="n"/>
      <c r="EHR27" s="406" t="n"/>
      <c r="EHS27" s="406" t="n"/>
      <c r="EHT27" s="406" t="n"/>
      <c r="EHU27" s="406" t="n"/>
      <c r="EHV27" s="406" t="n"/>
      <c r="EHW27" s="406" t="n"/>
      <c r="EHX27" s="406" t="n"/>
      <c r="EHY27" s="406" t="n"/>
      <c r="EHZ27" s="406" t="n"/>
      <c r="EIA27" s="406" t="n"/>
      <c r="EIB27" s="406" t="n"/>
      <c r="EIC27" s="406" t="n"/>
      <c r="EID27" s="406" t="n"/>
      <c r="EIE27" s="406" t="n"/>
      <c r="EIF27" s="406" t="n"/>
      <c r="EIG27" s="406" t="n"/>
      <c r="EIH27" s="406" t="n"/>
      <c r="EII27" s="406" t="n"/>
      <c r="EIJ27" s="406" t="n"/>
      <c r="EIK27" s="406" t="n"/>
      <c r="EIL27" s="406" t="n"/>
      <c r="EIM27" s="406" t="n"/>
      <c r="EIN27" s="406" t="n"/>
      <c r="EIO27" s="406" t="n"/>
      <c r="EIP27" s="406" t="n"/>
      <c r="EIQ27" s="406" t="n"/>
      <c r="EIR27" s="406" t="n"/>
      <c r="EIS27" s="406" t="n"/>
      <c r="EIT27" s="406" t="n"/>
      <c r="EIU27" s="406" t="n"/>
      <c r="EIV27" s="406" t="n"/>
      <c r="EIW27" s="406" t="n"/>
      <c r="EIX27" s="406" t="n"/>
      <c r="EIY27" s="406" t="n"/>
      <c r="EIZ27" s="406" t="n"/>
      <c r="EJA27" s="406" t="n"/>
      <c r="EJB27" s="406" t="n"/>
      <c r="EJC27" s="406" t="n"/>
      <c r="EJD27" s="406" t="n"/>
      <c r="EJE27" s="406" t="n"/>
      <c r="EJF27" s="406" t="n"/>
      <c r="EJG27" s="406" t="n"/>
      <c r="EJH27" s="406" t="n"/>
      <c r="EJI27" s="406" t="n"/>
      <c r="EJJ27" s="406" t="n"/>
      <c r="EJK27" s="406" t="n"/>
      <c r="EJL27" s="406" t="n"/>
      <c r="EJM27" s="406" t="n"/>
      <c r="EJN27" s="406" t="n"/>
      <c r="EJO27" s="406" t="n"/>
      <c r="EJP27" s="406" t="n"/>
      <c r="EJQ27" s="406" t="n"/>
      <c r="EJR27" s="406" t="n"/>
      <c r="EJS27" s="406" t="n"/>
      <c r="EJT27" s="406" t="n"/>
      <c r="EJU27" s="406" t="n"/>
      <c r="EJV27" s="406" t="n"/>
      <c r="EJW27" s="406" t="n"/>
      <c r="EJX27" s="406" t="n"/>
      <c r="EJY27" s="406" t="n"/>
      <c r="EJZ27" s="406" t="n"/>
      <c r="EKA27" s="406" t="n"/>
      <c r="EKB27" s="406" t="n"/>
      <c r="EKC27" s="406" t="n"/>
      <c r="EKD27" s="406" t="n"/>
      <c r="EKE27" s="406" t="n"/>
      <c r="EKF27" s="406" t="n"/>
      <c r="EKG27" s="406" t="n"/>
      <c r="EKH27" s="406" t="n"/>
      <c r="EKI27" s="406" t="n"/>
      <c r="EKJ27" s="406" t="n"/>
      <c r="EKK27" s="406" t="n"/>
      <c r="EKL27" s="406" t="n"/>
      <c r="EKM27" s="406" t="n"/>
      <c r="EKN27" s="406" t="n"/>
      <c r="EKO27" s="406" t="n"/>
      <c r="EKP27" s="406" t="n"/>
      <c r="EKQ27" s="406" t="n"/>
      <c r="EKR27" s="406" t="n"/>
      <c r="EKS27" s="406" t="n"/>
      <c r="EKT27" s="406" t="n"/>
      <c r="EKU27" s="406" t="n"/>
      <c r="EKV27" s="406" t="n"/>
      <c r="EKW27" s="406" t="n"/>
      <c r="EKX27" s="406" t="n"/>
      <c r="EKY27" s="406" t="n"/>
      <c r="EKZ27" s="406" t="n"/>
      <c r="ELA27" s="406" t="n"/>
      <c r="ELB27" s="406" t="n"/>
      <c r="ELC27" s="406" t="n"/>
      <c r="ELD27" s="406" t="n"/>
      <c r="ELE27" s="406" t="n"/>
      <c r="ELF27" s="406" t="n"/>
      <c r="ELG27" s="406" t="n"/>
      <c r="ELH27" s="406" t="n"/>
      <c r="ELI27" s="406" t="n"/>
      <c r="ELJ27" s="406" t="n"/>
      <c r="ELK27" s="406" t="n"/>
      <c r="ELL27" s="406" t="n"/>
      <c r="ELM27" s="406" t="n"/>
      <c r="ELN27" s="406" t="n"/>
      <c r="ELO27" s="406" t="n"/>
      <c r="ELP27" s="406" t="n"/>
      <c r="ELQ27" s="406" t="n"/>
      <c r="ELR27" s="406" t="n"/>
      <c r="ELS27" s="406" t="n"/>
      <c r="ELT27" s="406" t="n"/>
      <c r="ELU27" s="406" t="n"/>
      <c r="ELV27" s="406" t="n"/>
      <c r="ELW27" s="406" t="n"/>
      <c r="ELX27" s="406" t="n"/>
      <c r="ELY27" s="406" t="n"/>
      <c r="ELZ27" s="406" t="n"/>
      <c r="EMA27" s="406" t="n"/>
      <c r="EMB27" s="406" t="n"/>
      <c r="EMC27" s="406" t="n"/>
      <c r="EMD27" s="406" t="n"/>
      <c r="EME27" s="406" t="n"/>
      <c r="EMF27" s="406" t="n"/>
      <c r="EMG27" s="406" t="n"/>
      <c r="EMH27" s="406" t="n"/>
      <c r="EMI27" s="406" t="n"/>
      <c r="EMJ27" s="406" t="n"/>
      <c r="EMK27" s="406" t="n"/>
      <c r="EML27" s="406" t="n"/>
      <c r="EMM27" s="406" t="n"/>
      <c r="EMN27" s="406" t="n"/>
      <c r="EMO27" s="406" t="n"/>
      <c r="EMP27" s="406" t="n"/>
      <c r="EMQ27" s="406" t="n"/>
      <c r="EMR27" s="406" t="n"/>
      <c r="EMS27" s="406" t="n"/>
      <c r="EMT27" s="406" t="n"/>
      <c r="EMU27" s="406" t="n"/>
      <c r="EMV27" s="406" t="n"/>
      <c r="EMW27" s="406" t="n"/>
      <c r="EMX27" s="406" t="n"/>
      <c r="EMY27" s="406" t="n"/>
      <c r="EMZ27" s="406" t="n"/>
      <c r="ENA27" s="406" t="n"/>
      <c r="ENB27" s="406" t="n"/>
      <c r="ENC27" s="406" t="n"/>
      <c r="END27" s="406" t="n"/>
      <c r="ENE27" s="406" t="n"/>
      <c r="ENF27" s="406" t="n"/>
      <c r="ENG27" s="406" t="n"/>
      <c r="ENH27" s="406" t="n"/>
      <c r="ENI27" s="406" t="n"/>
      <c r="ENJ27" s="406" t="n"/>
      <c r="ENK27" s="406" t="n"/>
      <c r="ENL27" s="406" t="n"/>
      <c r="ENM27" s="406" t="n"/>
      <c r="ENN27" s="406" t="n"/>
      <c r="ENO27" s="406" t="n"/>
      <c r="ENP27" s="406" t="n"/>
      <c r="ENQ27" s="406" t="n"/>
      <c r="ENR27" s="406" t="n"/>
      <c r="ENS27" s="406" t="n"/>
      <c r="ENT27" s="406" t="n"/>
      <c r="ENU27" s="406" t="n"/>
      <c r="ENV27" s="406" t="n"/>
      <c r="ENW27" s="406" t="n"/>
      <c r="ENX27" s="406" t="n"/>
      <c r="ENY27" s="406" t="n"/>
      <c r="ENZ27" s="406" t="n"/>
      <c r="EOA27" s="406" t="n"/>
      <c r="EOB27" s="406" t="n"/>
      <c r="EOC27" s="406" t="n"/>
      <c r="EOD27" s="406" t="n"/>
      <c r="EOE27" s="406" t="n"/>
      <c r="EOF27" s="406" t="n"/>
      <c r="EOG27" s="406" t="n"/>
      <c r="EOH27" s="406" t="n"/>
      <c r="EOI27" s="406" t="n"/>
      <c r="EOJ27" s="406" t="n"/>
      <c r="EOK27" s="406" t="n"/>
      <c r="EOL27" s="406" t="n"/>
      <c r="EOM27" s="406" t="n"/>
      <c r="EON27" s="406" t="n"/>
      <c r="EOO27" s="406" t="n"/>
      <c r="EOP27" s="406" t="n"/>
      <c r="EOQ27" s="406" t="n"/>
      <c r="EOR27" s="406" t="n"/>
      <c r="EOS27" s="406" t="n"/>
      <c r="EOT27" s="406" t="n"/>
      <c r="EOU27" s="406" t="n"/>
      <c r="EOV27" s="406" t="n"/>
      <c r="EOW27" s="406" t="n"/>
      <c r="EOX27" s="406" t="n"/>
      <c r="EOY27" s="406" t="n"/>
      <c r="EOZ27" s="406" t="n"/>
      <c r="EPA27" s="406" t="n"/>
      <c r="EPB27" s="406" t="n"/>
      <c r="EPC27" s="406" t="n"/>
      <c r="EPD27" s="406" t="n"/>
      <c r="EPE27" s="406" t="n"/>
      <c r="EPF27" s="406" t="n"/>
      <c r="EPG27" s="406" t="n"/>
      <c r="EPH27" s="406" t="n"/>
      <c r="EPI27" s="406" t="n"/>
      <c r="EPJ27" s="406" t="n"/>
      <c r="EPK27" s="406" t="n"/>
      <c r="EPL27" s="406" t="n"/>
      <c r="EPM27" s="406" t="n"/>
      <c r="EPN27" s="406" t="n"/>
      <c r="EPO27" s="406" t="n"/>
      <c r="EPP27" s="406" t="n"/>
      <c r="EPQ27" s="406" t="n"/>
      <c r="EPR27" s="406" t="n"/>
      <c r="EPS27" s="406" t="n"/>
      <c r="EPT27" s="406" t="n"/>
      <c r="EPU27" s="406" t="n"/>
      <c r="EPV27" s="406" t="n"/>
      <c r="EPW27" s="406" t="n"/>
      <c r="EPX27" s="406" t="n"/>
      <c r="EPY27" s="406" t="n"/>
      <c r="EPZ27" s="406" t="n"/>
      <c r="EQA27" s="406" t="n"/>
      <c r="EQB27" s="406" t="n"/>
      <c r="EQC27" s="406" t="n"/>
      <c r="EQD27" s="406" t="n"/>
      <c r="EQE27" s="406" t="n"/>
      <c r="EQF27" s="406" t="n"/>
      <c r="EQG27" s="406" t="n"/>
      <c r="EQH27" s="406" t="n"/>
      <c r="EQI27" s="406" t="n"/>
      <c r="EQJ27" s="406" t="n"/>
      <c r="EQK27" s="406" t="n"/>
      <c r="EQL27" s="406" t="n"/>
      <c r="EQM27" s="406" t="n"/>
      <c r="EQN27" s="406" t="n"/>
      <c r="EQO27" s="406" t="n"/>
      <c r="EQP27" s="406" t="n"/>
      <c r="EQQ27" s="406" t="n"/>
      <c r="EQR27" s="406" t="n"/>
      <c r="EQS27" s="406" t="n"/>
      <c r="EQT27" s="406" t="n"/>
      <c r="EQU27" s="406" t="n"/>
      <c r="EQV27" s="406" t="n"/>
      <c r="EQW27" s="406" t="n"/>
      <c r="EQX27" s="406" t="n"/>
      <c r="EQY27" s="406" t="n"/>
      <c r="EQZ27" s="406" t="n"/>
      <c r="ERA27" s="406" t="n"/>
      <c r="ERB27" s="406" t="n"/>
      <c r="ERC27" s="406" t="n"/>
      <c r="ERD27" s="406" t="n"/>
      <c r="ERE27" s="406" t="n"/>
      <c r="ERF27" s="406" t="n"/>
      <c r="ERG27" s="406" t="n"/>
      <c r="ERH27" s="406" t="n"/>
      <c r="ERI27" s="406" t="n"/>
      <c r="ERJ27" s="406" t="n"/>
      <c r="ERK27" s="406" t="n"/>
      <c r="ERL27" s="406" t="n"/>
      <c r="ERM27" s="406" t="n"/>
      <c r="ERN27" s="406" t="n"/>
      <c r="ERO27" s="406" t="n"/>
      <c r="ERP27" s="406" t="n"/>
      <c r="ERQ27" s="406" t="n"/>
      <c r="ERR27" s="406" t="n"/>
      <c r="ERS27" s="406" t="n"/>
      <c r="ERT27" s="406" t="n"/>
      <c r="ERU27" s="406" t="n"/>
      <c r="ERV27" s="406" t="n"/>
      <c r="ERW27" s="406" t="n"/>
      <c r="ERX27" s="406" t="n"/>
      <c r="ERY27" s="406" t="n"/>
      <c r="ERZ27" s="406" t="n"/>
      <c r="ESA27" s="406" t="n"/>
      <c r="ESB27" s="406" t="n"/>
      <c r="ESC27" s="406" t="n"/>
      <c r="ESD27" s="406" t="n"/>
      <c r="ESE27" s="406" t="n"/>
      <c r="ESF27" s="406" t="n"/>
      <c r="ESG27" s="406" t="n"/>
      <c r="ESH27" s="406" t="n"/>
      <c r="ESI27" s="406" t="n"/>
      <c r="ESJ27" s="406" t="n"/>
      <c r="ESK27" s="406" t="n"/>
      <c r="ESL27" s="406" t="n"/>
      <c r="ESM27" s="406" t="n"/>
      <c r="ESN27" s="406" t="n"/>
      <c r="ESO27" s="406" t="n"/>
      <c r="ESP27" s="406" t="n"/>
      <c r="ESQ27" s="406" t="n"/>
      <c r="ESR27" s="406" t="n"/>
      <c r="ESS27" s="406" t="n"/>
      <c r="EST27" s="406" t="n"/>
      <c r="ESU27" s="406" t="n"/>
      <c r="ESV27" s="406" t="n"/>
      <c r="ESW27" s="406" t="n"/>
      <c r="ESX27" s="406" t="n"/>
      <c r="ESY27" s="406" t="n"/>
      <c r="ESZ27" s="406" t="n"/>
      <c r="ETA27" s="406" t="n"/>
      <c r="ETB27" s="406" t="n"/>
      <c r="ETC27" s="406" t="n"/>
      <c r="ETD27" s="406" t="n"/>
      <c r="ETE27" s="406" t="n"/>
      <c r="ETF27" s="406" t="n"/>
      <c r="ETG27" s="406" t="n"/>
      <c r="ETH27" s="406" t="n"/>
      <c r="ETI27" s="406" t="n"/>
      <c r="ETJ27" s="406" t="n"/>
      <c r="ETK27" s="406" t="n"/>
      <c r="ETL27" s="406" t="n"/>
      <c r="ETM27" s="406" t="n"/>
      <c r="ETN27" s="406" t="n"/>
      <c r="ETO27" s="406" t="n"/>
      <c r="ETP27" s="406" t="n"/>
      <c r="ETQ27" s="406" t="n"/>
      <c r="ETR27" s="406" t="n"/>
      <c r="ETS27" s="406" t="n"/>
      <c r="ETT27" s="406" t="n"/>
      <c r="ETU27" s="406" t="n"/>
      <c r="ETV27" s="406" t="n"/>
      <c r="ETW27" s="406" t="n"/>
      <c r="ETX27" s="406" t="n"/>
      <c r="ETY27" s="406" t="n"/>
      <c r="ETZ27" s="406" t="n"/>
      <c r="EUA27" s="406" t="n"/>
      <c r="EUB27" s="406" t="n"/>
      <c r="EUC27" s="406" t="n"/>
      <c r="EUD27" s="406" t="n"/>
      <c r="EUE27" s="406" t="n"/>
      <c r="EUF27" s="406" t="n"/>
      <c r="EUG27" s="406" t="n"/>
      <c r="EUH27" s="406" t="n"/>
      <c r="EUI27" s="406" t="n"/>
      <c r="EUJ27" s="406" t="n"/>
      <c r="EUK27" s="406" t="n"/>
      <c r="EUL27" s="406" t="n"/>
      <c r="EUM27" s="406" t="n"/>
      <c r="EUN27" s="406" t="n"/>
      <c r="EUO27" s="406" t="n"/>
      <c r="EUP27" s="406" t="n"/>
      <c r="EUQ27" s="406" t="n"/>
      <c r="EUR27" s="406" t="n"/>
      <c r="EUS27" s="406" t="n"/>
      <c r="EUT27" s="406" t="n"/>
      <c r="EUU27" s="406" t="n"/>
      <c r="EUV27" s="406" t="n"/>
      <c r="EUW27" s="406" t="n"/>
      <c r="EUX27" s="406" t="n"/>
      <c r="EUY27" s="406" t="n"/>
      <c r="EUZ27" s="406" t="n"/>
      <c r="EVA27" s="406" t="n"/>
      <c r="EVB27" s="406" t="n"/>
      <c r="EVC27" s="406" t="n"/>
      <c r="EVD27" s="406" t="n"/>
      <c r="EVE27" s="406" t="n"/>
      <c r="EVF27" s="406" t="n"/>
      <c r="EVG27" s="406" t="n"/>
      <c r="EVH27" s="406" t="n"/>
      <c r="EVI27" s="406" t="n"/>
      <c r="EVJ27" s="406" t="n"/>
      <c r="EVK27" s="406" t="n"/>
      <c r="EVL27" s="406" t="n"/>
      <c r="EVM27" s="406" t="n"/>
      <c r="EVN27" s="406" t="n"/>
      <c r="EVO27" s="406" t="n"/>
      <c r="EVP27" s="406" t="n"/>
      <c r="EVQ27" s="406" t="n"/>
      <c r="EVR27" s="406" t="n"/>
      <c r="EVS27" s="406" t="n"/>
      <c r="EVT27" s="406" t="n"/>
      <c r="EVU27" s="406" t="n"/>
      <c r="EVV27" s="406" t="n"/>
      <c r="EVW27" s="406" t="n"/>
      <c r="EVX27" s="406" t="n"/>
      <c r="EVY27" s="406" t="n"/>
      <c r="EVZ27" s="406" t="n"/>
      <c r="EWA27" s="406" t="n"/>
      <c r="EWB27" s="406" t="n"/>
      <c r="EWC27" s="406" t="n"/>
      <c r="EWD27" s="406" t="n"/>
      <c r="EWE27" s="406" t="n"/>
      <c r="EWF27" s="406" t="n"/>
      <c r="EWG27" s="406" t="n"/>
      <c r="EWH27" s="406" t="n"/>
      <c r="EWI27" s="406" t="n"/>
      <c r="EWJ27" s="406" t="n"/>
      <c r="EWK27" s="406" t="n"/>
      <c r="EWL27" s="406" t="n"/>
      <c r="EWM27" s="406" t="n"/>
      <c r="EWN27" s="406" t="n"/>
      <c r="EWO27" s="406" t="n"/>
      <c r="EWP27" s="406" t="n"/>
      <c r="EWQ27" s="406" t="n"/>
      <c r="EWR27" s="406" t="n"/>
      <c r="EWS27" s="406" t="n"/>
      <c r="EWT27" s="406" t="n"/>
      <c r="EWU27" s="406" t="n"/>
      <c r="EWV27" s="406" t="n"/>
      <c r="EWW27" s="406" t="n"/>
      <c r="EWX27" s="406" t="n"/>
      <c r="EWY27" s="406" t="n"/>
      <c r="EWZ27" s="406" t="n"/>
      <c r="EXA27" s="406" t="n"/>
      <c r="EXB27" s="406" t="n"/>
      <c r="EXC27" s="406" t="n"/>
      <c r="EXD27" s="406" t="n"/>
      <c r="EXE27" s="406" t="n"/>
      <c r="EXF27" s="406" t="n"/>
      <c r="EXG27" s="406" t="n"/>
      <c r="EXH27" s="406" t="n"/>
      <c r="EXI27" s="406" t="n"/>
      <c r="EXJ27" s="406" t="n"/>
      <c r="EXK27" s="406" t="n"/>
      <c r="EXL27" s="406" t="n"/>
      <c r="EXM27" s="406" t="n"/>
      <c r="EXN27" s="406" t="n"/>
      <c r="EXO27" s="406" t="n"/>
      <c r="EXP27" s="406" t="n"/>
      <c r="EXQ27" s="406" t="n"/>
      <c r="EXR27" s="406" t="n"/>
      <c r="EXS27" s="406" t="n"/>
      <c r="EXT27" s="406" t="n"/>
      <c r="EXU27" s="406" t="n"/>
      <c r="EXV27" s="406" t="n"/>
      <c r="EXW27" s="406" t="n"/>
      <c r="EXX27" s="406" t="n"/>
      <c r="EXY27" s="406" t="n"/>
      <c r="EXZ27" s="406" t="n"/>
      <c r="EYA27" s="406" t="n"/>
      <c r="EYB27" s="406" t="n"/>
      <c r="EYC27" s="406" t="n"/>
      <c r="EYD27" s="406" t="n"/>
      <c r="EYE27" s="406" t="n"/>
      <c r="EYF27" s="406" t="n"/>
      <c r="EYG27" s="406" t="n"/>
      <c r="EYH27" s="406" t="n"/>
      <c r="EYI27" s="406" t="n"/>
      <c r="EYJ27" s="406" t="n"/>
      <c r="EYK27" s="406" t="n"/>
      <c r="EYL27" s="406" t="n"/>
      <c r="EYM27" s="406" t="n"/>
      <c r="EYN27" s="406" t="n"/>
      <c r="EYO27" s="406" t="n"/>
      <c r="EYP27" s="406" t="n"/>
      <c r="EYQ27" s="406" t="n"/>
      <c r="EYR27" s="406" t="n"/>
      <c r="EYS27" s="406" t="n"/>
      <c r="EYT27" s="406" t="n"/>
      <c r="EYU27" s="406" t="n"/>
      <c r="EYV27" s="406" t="n"/>
      <c r="EYW27" s="406" t="n"/>
      <c r="EYX27" s="406" t="n"/>
      <c r="EYY27" s="406" t="n"/>
      <c r="EYZ27" s="406" t="n"/>
      <c r="EZA27" s="406" t="n"/>
      <c r="EZB27" s="406" t="n"/>
      <c r="EZC27" s="406" t="n"/>
      <c r="EZD27" s="406" t="n"/>
      <c r="EZE27" s="406" t="n"/>
      <c r="EZF27" s="406" t="n"/>
      <c r="EZG27" s="406" t="n"/>
      <c r="EZH27" s="406" t="n"/>
      <c r="EZI27" s="406" t="n"/>
      <c r="EZJ27" s="406" t="n"/>
      <c r="EZK27" s="406" t="n"/>
      <c r="EZL27" s="406" t="n"/>
      <c r="EZM27" s="406" t="n"/>
      <c r="EZN27" s="406" t="n"/>
      <c r="EZO27" s="406" t="n"/>
      <c r="EZP27" s="406" t="n"/>
      <c r="EZQ27" s="406" t="n"/>
      <c r="EZR27" s="406" t="n"/>
      <c r="EZS27" s="406" t="n"/>
      <c r="EZT27" s="406" t="n"/>
      <c r="EZU27" s="406" t="n"/>
      <c r="EZV27" s="406" t="n"/>
      <c r="EZW27" s="406" t="n"/>
      <c r="EZX27" s="406" t="n"/>
      <c r="EZY27" s="406" t="n"/>
      <c r="EZZ27" s="406" t="n"/>
      <c r="FAA27" s="406" t="n"/>
      <c r="FAB27" s="406" t="n"/>
      <c r="FAC27" s="406" t="n"/>
      <c r="FAD27" s="406" t="n"/>
      <c r="FAE27" s="406" t="n"/>
      <c r="FAF27" s="406" t="n"/>
      <c r="FAG27" s="406" t="n"/>
      <c r="FAH27" s="406" t="n"/>
      <c r="FAI27" s="406" t="n"/>
      <c r="FAJ27" s="406" t="n"/>
      <c r="FAK27" s="406" t="n"/>
      <c r="FAL27" s="406" t="n"/>
      <c r="FAM27" s="406" t="n"/>
      <c r="FAN27" s="406" t="n"/>
      <c r="FAO27" s="406" t="n"/>
      <c r="FAP27" s="406" t="n"/>
      <c r="FAQ27" s="406" t="n"/>
      <c r="FAR27" s="406" t="n"/>
      <c r="FAS27" s="406" t="n"/>
      <c r="FAT27" s="406" t="n"/>
      <c r="FAU27" s="406" t="n"/>
      <c r="FAV27" s="406" t="n"/>
      <c r="FAW27" s="406" t="n"/>
      <c r="FAX27" s="406" t="n"/>
      <c r="FAY27" s="406" t="n"/>
      <c r="FAZ27" s="406" t="n"/>
      <c r="FBA27" s="406" t="n"/>
      <c r="FBB27" s="406" t="n"/>
      <c r="FBC27" s="406" t="n"/>
      <c r="FBD27" s="406" t="n"/>
      <c r="FBE27" s="406" t="n"/>
      <c r="FBF27" s="406" t="n"/>
      <c r="FBG27" s="406" t="n"/>
      <c r="FBH27" s="406" t="n"/>
      <c r="FBI27" s="406" t="n"/>
      <c r="FBJ27" s="406" t="n"/>
      <c r="FBK27" s="406" t="n"/>
      <c r="FBL27" s="406" t="n"/>
      <c r="FBM27" s="406" t="n"/>
      <c r="FBN27" s="406" t="n"/>
      <c r="FBO27" s="406" t="n"/>
      <c r="FBP27" s="406" t="n"/>
      <c r="FBQ27" s="406" t="n"/>
      <c r="FBR27" s="406" t="n"/>
      <c r="FBS27" s="406" t="n"/>
      <c r="FBT27" s="406" t="n"/>
      <c r="FBU27" s="406" t="n"/>
      <c r="FBV27" s="406" t="n"/>
      <c r="FBW27" s="406" t="n"/>
      <c r="FBX27" s="406" t="n"/>
      <c r="FBY27" s="406" t="n"/>
      <c r="FBZ27" s="406" t="n"/>
      <c r="FCA27" s="406" t="n"/>
      <c r="FCB27" s="406" t="n"/>
      <c r="FCC27" s="406" t="n"/>
      <c r="FCD27" s="406" t="n"/>
      <c r="FCE27" s="406" t="n"/>
      <c r="FCF27" s="406" t="n"/>
      <c r="FCG27" s="406" t="n"/>
      <c r="FCH27" s="406" t="n"/>
      <c r="FCI27" s="406" t="n"/>
      <c r="FCJ27" s="406" t="n"/>
      <c r="FCK27" s="406" t="n"/>
      <c r="FCL27" s="406" t="n"/>
      <c r="FCM27" s="406" t="n"/>
      <c r="FCN27" s="406" t="n"/>
      <c r="FCO27" s="406" t="n"/>
      <c r="FCP27" s="406" t="n"/>
      <c r="FCQ27" s="406" t="n"/>
      <c r="FCR27" s="406" t="n"/>
      <c r="FCS27" s="406" t="n"/>
      <c r="FCT27" s="406" t="n"/>
      <c r="FCU27" s="406" t="n"/>
      <c r="FCV27" s="406" t="n"/>
      <c r="FCW27" s="406" t="n"/>
      <c r="FCX27" s="406" t="n"/>
      <c r="FCY27" s="406" t="n"/>
      <c r="FCZ27" s="406" t="n"/>
      <c r="FDA27" s="406" t="n"/>
      <c r="FDB27" s="406" t="n"/>
      <c r="FDC27" s="406" t="n"/>
      <c r="FDD27" s="406" t="n"/>
      <c r="FDE27" s="406" t="n"/>
      <c r="FDF27" s="406" t="n"/>
      <c r="FDG27" s="406" t="n"/>
      <c r="FDH27" s="406" t="n"/>
      <c r="FDI27" s="406" t="n"/>
      <c r="FDJ27" s="406" t="n"/>
      <c r="FDK27" s="406" t="n"/>
      <c r="FDL27" s="406" t="n"/>
      <c r="FDM27" s="406" t="n"/>
      <c r="FDN27" s="406" t="n"/>
      <c r="FDO27" s="406" t="n"/>
      <c r="FDP27" s="406" t="n"/>
      <c r="FDQ27" s="406" t="n"/>
      <c r="FDR27" s="406" t="n"/>
      <c r="FDS27" s="406" t="n"/>
      <c r="FDT27" s="406" t="n"/>
      <c r="FDU27" s="406" t="n"/>
      <c r="FDV27" s="406" t="n"/>
      <c r="FDW27" s="406" t="n"/>
      <c r="FDX27" s="406" t="n"/>
      <c r="FDY27" s="406" t="n"/>
      <c r="FDZ27" s="406" t="n"/>
      <c r="FEA27" s="406" t="n"/>
      <c r="FEB27" s="406" t="n"/>
      <c r="FEC27" s="406" t="n"/>
      <c r="FED27" s="406" t="n"/>
      <c r="FEE27" s="406" t="n"/>
      <c r="FEF27" s="406" t="n"/>
      <c r="FEG27" s="406" t="n"/>
      <c r="FEH27" s="406" t="n"/>
      <c r="FEI27" s="406" t="n"/>
      <c r="FEJ27" s="406" t="n"/>
      <c r="FEK27" s="406" t="n"/>
      <c r="FEL27" s="406" t="n"/>
      <c r="FEM27" s="406" t="n"/>
      <c r="FEN27" s="406" t="n"/>
      <c r="FEO27" s="406" t="n"/>
      <c r="FEP27" s="406" t="n"/>
      <c r="FEQ27" s="406" t="n"/>
      <c r="FER27" s="406" t="n"/>
      <c r="FES27" s="406" t="n"/>
      <c r="FET27" s="406" t="n"/>
      <c r="FEU27" s="406" t="n"/>
      <c r="FEV27" s="406" t="n"/>
      <c r="FEW27" s="406" t="n"/>
      <c r="FEX27" s="406" t="n"/>
      <c r="FEY27" s="406" t="n"/>
      <c r="FEZ27" s="406" t="n"/>
      <c r="FFA27" s="406" t="n"/>
      <c r="FFB27" s="406" t="n"/>
      <c r="FFC27" s="406" t="n"/>
      <c r="FFD27" s="406" t="n"/>
      <c r="FFE27" s="406" t="n"/>
      <c r="FFF27" s="406" t="n"/>
      <c r="FFG27" s="406" t="n"/>
      <c r="FFH27" s="406" t="n"/>
      <c r="FFI27" s="406" t="n"/>
      <c r="FFJ27" s="406" t="n"/>
      <c r="FFK27" s="406" t="n"/>
      <c r="FFL27" s="406" t="n"/>
      <c r="FFM27" s="406" t="n"/>
      <c r="FFN27" s="406" t="n"/>
      <c r="FFO27" s="406" t="n"/>
      <c r="FFP27" s="406" t="n"/>
      <c r="FFQ27" s="406" t="n"/>
      <c r="FFR27" s="406" t="n"/>
      <c r="FFS27" s="406" t="n"/>
      <c r="FFT27" s="406" t="n"/>
      <c r="FFU27" s="406" t="n"/>
      <c r="FFV27" s="406" t="n"/>
      <c r="FFW27" s="406" t="n"/>
      <c r="FFX27" s="406" t="n"/>
      <c r="FFY27" s="406" t="n"/>
      <c r="FFZ27" s="406" t="n"/>
      <c r="FGA27" s="406" t="n"/>
      <c r="FGB27" s="406" t="n"/>
      <c r="FGC27" s="406" t="n"/>
      <c r="FGD27" s="406" t="n"/>
      <c r="FGE27" s="406" t="n"/>
      <c r="FGF27" s="406" t="n"/>
      <c r="FGG27" s="406" t="n"/>
      <c r="FGH27" s="406" t="n"/>
      <c r="FGI27" s="406" t="n"/>
      <c r="FGJ27" s="406" t="n"/>
      <c r="FGK27" s="406" t="n"/>
      <c r="FGL27" s="406" t="n"/>
      <c r="FGM27" s="406" t="n"/>
      <c r="FGN27" s="406" t="n"/>
      <c r="FGO27" s="406" t="n"/>
      <c r="FGP27" s="406" t="n"/>
      <c r="FGQ27" s="406" t="n"/>
      <c r="FGR27" s="406" t="n"/>
      <c r="FGS27" s="406" t="n"/>
      <c r="FGT27" s="406" t="n"/>
      <c r="FGU27" s="406" t="n"/>
      <c r="FGV27" s="406" t="n"/>
      <c r="FGW27" s="406" t="n"/>
      <c r="FGX27" s="406" t="n"/>
      <c r="FGY27" s="406" t="n"/>
      <c r="FGZ27" s="406" t="n"/>
      <c r="FHA27" s="406" t="n"/>
      <c r="FHB27" s="406" t="n"/>
      <c r="FHC27" s="406" t="n"/>
      <c r="FHD27" s="406" t="n"/>
      <c r="FHE27" s="406" t="n"/>
      <c r="FHF27" s="406" t="n"/>
      <c r="FHG27" s="406" t="n"/>
      <c r="FHH27" s="406" t="n"/>
      <c r="FHI27" s="406" t="n"/>
      <c r="FHJ27" s="406" t="n"/>
      <c r="FHK27" s="406" t="n"/>
      <c r="FHL27" s="406" t="n"/>
      <c r="FHM27" s="406" t="n"/>
      <c r="FHN27" s="406" t="n"/>
      <c r="FHO27" s="406" t="n"/>
      <c r="FHP27" s="406" t="n"/>
      <c r="FHQ27" s="406" t="n"/>
      <c r="FHR27" s="406" t="n"/>
      <c r="FHS27" s="406" t="n"/>
      <c r="FHT27" s="406" t="n"/>
      <c r="FHU27" s="406" t="n"/>
      <c r="FHV27" s="406" t="n"/>
      <c r="FHW27" s="406" t="n"/>
      <c r="FHX27" s="406" t="n"/>
      <c r="FHY27" s="406" t="n"/>
      <c r="FHZ27" s="406" t="n"/>
      <c r="FIA27" s="406" t="n"/>
      <c r="FIB27" s="406" t="n"/>
      <c r="FIC27" s="406" t="n"/>
      <c r="FID27" s="406" t="n"/>
      <c r="FIE27" s="406" t="n"/>
      <c r="FIF27" s="406" t="n"/>
      <c r="FIG27" s="406" t="n"/>
      <c r="FIH27" s="406" t="n"/>
      <c r="FII27" s="406" t="n"/>
      <c r="FIJ27" s="406" t="n"/>
      <c r="FIK27" s="406" t="n"/>
      <c r="FIL27" s="406" t="n"/>
      <c r="FIM27" s="406" t="n"/>
      <c r="FIN27" s="406" t="n"/>
      <c r="FIO27" s="406" t="n"/>
      <c r="FIP27" s="406" t="n"/>
      <c r="FIQ27" s="406" t="n"/>
      <c r="FIR27" s="406" t="n"/>
      <c r="FIS27" s="406" t="n"/>
      <c r="FIT27" s="406" t="n"/>
      <c r="FIU27" s="406" t="n"/>
      <c r="FIV27" s="406" t="n"/>
      <c r="FIW27" s="406" t="n"/>
      <c r="FIX27" s="406" t="n"/>
      <c r="FIY27" s="406" t="n"/>
      <c r="FIZ27" s="406" t="n"/>
      <c r="FJA27" s="406" t="n"/>
      <c r="FJB27" s="406" t="n"/>
      <c r="FJC27" s="406" t="n"/>
      <c r="FJD27" s="406" t="n"/>
      <c r="FJE27" s="406" t="n"/>
      <c r="FJF27" s="406" t="n"/>
      <c r="FJG27" s="406" t="n"/>
      <c r="FJH27" s="406" t="n"/>
      <c r="FJI27" s="406" t="n"/>
      <c r="FJJ27" s="406" t="n"/>
      <c r="FJK27" s="406" t="n"/>
      <c r="FJL27" s="406" t="n"/>
      <c r="FJM27" s="406" t="n"/>
      <c r="FJN27" s="406" t="n"/>
      <c r="FJO27" s="406" t="n"/>
      <c r="FJP27" s="406" t="n"/>
      <c r="FJQ27" s="406" t="n"/>
      <c r="FJR27" s="406" t="n"/>
      <c r="FJS27" s="406" t="n"/>
      <c r="FJT27" s="406" t="n"/>
      <c r="FJU27" s="406" t="n"/>
      <c r="FJV27" s="406" t="n"/>
      <c r="FJW27" s="406" t="n"/>
      <c r="FJX27" s="406" t="n"/>
      <c r="FJY27" s="406" t="n"/>
      <c r="FJZ27" s="406" t="n"/>
      <c r="FKA27" s="406" t="n"/>
      <c r="FKB27" s="406" t="n"/>
      <c r="FKC27" s="406" t="n"/>
      <c r="FKD27" s="406" t="n"/>
      <c r="FKE27" s="406" t="n"/>
      <c r="FKF27" s="406" t="n"/>
      <c r="FKG27" s="406" t="n"/>
      <c r="FKH27" s="406" t="n"/>
      <c r="FKI27" s="406" t="n"/>
      <c r="FKJ27" s="406" t="n"/>
      <c r="FKK27" s="406" t="n"/>
      <c r="FKL27" s="406" t="n"/>
      <c r="FKM27" s="406" t="n"/>
      <c r="FKN27" s="406" t="n"/>
      <c r="FKO27" s="406" t="n"/>
      <c r="FKP27" s="406" t="n"/>
      <c r="FKQ27" s="406" t="n"/>
      <c r="FKR27" s="406" t="n"/>
      <c r="FKS27" s="406" t="n"/>
      <c r="FKT27" s="406" t="n"/>
      <c r="FKU27" s="406" t="n"/>
      <c r="FKV27" s="406" t="n"/>
      <c r="FKW27" s="406" t="n"/>
      <c r="FKX27" s="406" t="n"/>
      <c r="FKY27" s="406" t="n"/>
      <c r="FKZ27" s="406" t="n"/>
      <c r="FLA27" s="406" t="n"/>
      <c r="FLB27" s="406" t="n"/>
      <c r="FLC27" s="406" t="n"/>
      <c r="FLD27" s="406" t="n"/>
      <c r="FLE27" s="406" t="n"/>
      <c r="FLF27" s="406" t="n"/>
      <c r="FLG27" s="406" t="n"/>
      <c r="FLH27" s="406" t="n"/>
      <c r="FLI27" s="406" t="n"/>
      <c r="FLJ27" s="406" t="n"/>
      <c r="FLK27" s="406" t="n"/>
      <c r="FLL27" s="406" t="n"/>
      <c r="FLM27" s="406" t="n"/>
      <c r="FLN27" s="406" t="n"/>
      <c r="FLO27" s="406" t="n"/>
      <c r="FLP27" s="406" t="n"/>
      <c r="FLQ27" s="406" t="n"/>
      <c r="FLR27" s="406" t="n"/>
      <c r="FLS27" s="406" t="n"/>
      <c r="FLT27" s="406" t="n"/>
      <c r="FLU27" s="406" t="n"/>
      <c r="FLV27" s="406" t="n"/>
      <c r="FLW27" s="406" t="n"/>
      <c r="FLX27" s="406" t="n"/>
      <c r="FLY27" s="406" t="n"/>
      <c r="FLZ27" s="406" t="n"/>
      <c r="FMA27" s="406" t="n"/>
      <c r="FMB27" s="406" t="n"/>
      <c r="FMC27" s="406" t="n"/>
      <c r="FMD27" s="406" t="n"/>
      <c r="FME27" s="406" t="n"/>
      <c r="FMF27" s="406" t="n"/>
      <c r="FMG27" s="406" t="n"/>
      <c r="FMH27" s="406" t="n"/>
      <c r="FMI27" s="406" t="n"/>
      <c r="FMJ27" s="406" t="n"/>
      <c r="FMK27" s="406" t="n"/>
      <c r="FML27" s="406" t="n"/>
      <c r="FMM27" s="406" t="n"/>
      <c r="FMN27" s="406" t="n"/>
      <c r="FMO27" s="406" t="n"/>
      <c r="FMP27" s="406" t="n"/>
      <c r="FMQ27" s="406" t="n"/>
      <c r="FMR27" s="406" t="n"/>
      <c r="FMS27" s="406" t="n"/>
      <c r="FMT27" s="406" t="n"/>
      <c r="FMU27" s="406" t="n"/>
      <c r="FMV27" s="406" t="n"/>
      <c r="FMW27" s="406" t="n"/>
      <c r="FMX27" s="406" t="n"/>
      <c r="FMY27" s="406" t="n"/>
      <c r="FMZ27" s="406" t="n"/>
      <c r="FNA27" s="406" t="n"/>
      <c r="FNB27" s="406" t="n"/>
      <c r="FNC27" s="406" t="n"/>
      <c r="FND27" s="406" t="n"/>
      <c r="FNE27" s="406" t="n"/>
      <c r="FNF27" s="406" t="n"/>
      <c r="FNG27" s="406" t="n"/>
      <c r="FNH27" s="406" t="n"/>
      <c r="FNI27" s="406" t="n"/>
      <c r="FNJ27" s="406" t="n"/>
      <c r="FNK27" s="406" t="n"/>
      <c r="FNL27" s="406" t="n"/>
      <c r="FNM27" s="406" t="n"/>
      <c r="FNN27" s="406" t="n"/>
      <c r="FNO27" s="406" t="n"/>
      <c r="FNP27" s="406" t="n"/>
      <c r="FNQ27" s="406" t="n"/>
      <c r="FNR27" s="406" t="n"/>
      <c r="FNS27" s="406" t="n"/>
      <c r="FNT27" s="406" t="n"/>
      <c r="FNU27" s="406" t="n"/>
      <c r="FNV27" s="406" t="n"/>
      <c r="FNW27" s="406" t="n"/>
      <c r="FNX27" s="406" t="n"/>
      <c r="FNY27" s="406" t="n"/>
      <c r="FNZ27" s="406" t="n"/>
      <c r="FOA27" s="406" t="n"/>
      <c r="FOB27" s="406" t="n"/>
      <c r="FOC27" s="406" t="n"/>
      <c r="FOD27" s="406" t="n"/>
      <c r="FOE27" s="406" t="n"/>
      <c r="FOF27" s="406" t="n"/>
      <c r="FOG27" s="406" t="n"/>
      <c r="FOH27" s="406" t="n"/>
      <c r="FOI27" s="406" t="n"/>
      <c r="FOJ27" s="406" t="n"/>
      <c r="FOK27" s="406" t="n"/>
      <c r="FOL27" s="406" t="n"/>
      <c r="FOM27" s="406" t="n"/>
      <c r="FON27" s="406" t="n"/>
      <c r="FOO27" s="406" t="n"/>
      <c r="FOP27" s="406" t="n"/>
      <c r="FOQ27" s="406" t="n"/>
      <c r="FOR27" s="406" t="n"/>
      <c r="FOS27" s="406" t="n"/>
      <c r="FOT27" s="406" t="n"/>
      <c r="FOU27" s="406" t="n"/>
      <c r="FOV27" s="406" t="n"/>
      <c r="FOW27" s="406" t="n"/>
      <c r="FOX27" s="406" t="n"/>
      <c r="FOY27" s="406" t="n"/>
      <c r="FOZ27" s="406" t="n"/>
      <c r="FPA27" s="406" t="n"/>
      <c r="FPB27" s="406" t="n"/>
      <c r="FPC27" s="406" t="n"/>
      <c r="FPD27" s="406" t="n"/>
      <c r="FPE27" s="406" t="n"/>
      <c r="FPF27" s="406" t="n"/>
      <c r="FPG27" s="406" t="n"/>
      <c r="FPH27" s="406" t="n"/>
      <c r="FPI27" s="406" t="n"/>
      <c r="FPJ27" s="406" t="n"/>
      <c r="FPK27" s="406" t="n"/>
      <c r="FPL27" s="406" t="n"/>
      <c r="FPM27" s="406" t="n"/>
      <c r="FPN27" s="406" t="n"/>
      <c r="FPO27" s="406" t="n"/>
      <c r="FPP27" s="406" t="n"/>
      <c r="FPQ27" s="406" t="n"/>
      <c r="FPR27" s="406" t="n"/>
      <c r="FPS27" s="406" t="n"/>
      <c r="FPT27" s="406" t="n"/>
      <c r="FPU27" s="406" t="n"/>
      <c r="FPV27" s="406" t="n"/>
      <c r="FPW27" s="406" t="n"/>
      <c r="FPX27" s="406" t="n"/>
      <c r="FPY27" s="406" t="n"/>
      <c r="FPZ27" s="406" t="n"/>
      <c r="FQA27" s="406" t="n"/>
      <c r="FQB27" s="406" t="n"/>
      <c r="FQC27" s="406" t="n"/>
      <c r="FQD27" s="406" t="n"/>
      <c r="FQE27" s="406" t="n"/>
      <c r="FQF27" s="406" t="n"/>
      <c r="FQG27" s="406" t="n"/>
      <c r="FQH27" s="406" t="n"/>
      <c r="FQI27" s="406" t="n"/>
      <c r="FQJ27" s="406" t="n"/>
      <c r="FQK27" s="406" t="n"/>
      <c r="FQL27" s="406" t="n"/>
      <c r="FQM27" s="406" t="n"/>
      <c r="FQN27" s="406" t="n"/>
      <c r="FQO27" s="406" t="n"/>
      <c r="FQP27" s="406" t="n"/>
      <c r="FQQ27" s="406" t="n"/>
      <c r="FQR27" s="406" t="n"/>
      <c r="FQS27" s="406" t="n"/>
      <c r="FQT27" s="406" t="n"/>
      <c r="FQU27" s="406" t="n"/>
      <c r="FQV27" s="406" t="n"/>
      <c r="FQW27" s="406" t="n"/>
      <c r="FQX27" s="406" t="n"/>
      <c r="FQY27" s="406" t="n"/>
      <c r="FQZ27" s="406" t="n"/>
      <c r="FRA27" s="406" t="n"/>
      <c r="FRB27" s="406" t="n"/>
      <c r="FRC27" s="406" t="n"/>
      <c r="FRD27" s="406" t="n"/>
      <c r="FRE27" s="406" t="n"/>
      <c r="FRF27" s="406" t="n"/>
      <c r="FRG27" s="406" t="n"/>
      <c r="FRH27" s="406" t="n"/>
      <c r="FRI27" s="406" t="n"/>
      <c r="FRJ27" s="406" t="n"/>
      <c r="FRK27" s="406" t="n"/>
      <c r="FRL27" s="406" t="n"/>
      <c r="FRM27" s="406" t="n"/>
      <c r="FRN27" s="406" t="n"/>
      <c r="FRO27" s="406" t="n"/>
      <c r="FRP27" s="406" t="n"/>
      <c r="FRQ27" s="406" t="n"/>
      <c r="FRR27" s="406" t="n"/>
      <c r="FRS27" s="406" t="n"/>
      <c r="FRT27" s="406" t="n"/>
      <c r="FRU27" s="406" t="n"/>
      <c r="FRV27" s="406" t="n"/>
      <c r="FRW27" s="406" t="n"/>
      <c r="FRX27" s="406" t="n"/>
      <c r="FRY27" s="406" t="n"/>
      <c r="FRZ27" s="406" t="n"/>
      <c r="FSA27" s="406" t="n"/>
      <c r="FSB27" s="406" t="n"/>
      <c r="FSC27" s="406" t="n"/>
      <c r="FSD27" s="406" t="n"/>
      <c r="FSE27" s="406" t="n"/>
      <c r="FSF27" s="406" t="n"/>
      <c r="FSG27" s="406" t="n"/>
      <c r="FSH27" s="406" t="n"/>
      <c r="FSI27" s="406" t="n"/>
      <c r="FSJ27" s="406" t="n"/>
      <c r="FSK27" s="406" t="n"/>
      <c r="FSL27" s="406" t="n"/>
      <c r="FSM27" s="406" t="n"/>
      <c r="FSN27" s="406" t="n"/>
      <c r="FSO27" s="406" t="n"/>
      <c r="FSP27" s="406" t="n"/>
      <c r="FSQ27" s="406" t="n"/>
      <c r="FSR27" s="406" t="n"/>
      <c r="FSS27" s="406" t="n"/>
      <c r="FST27" s="406" t="n"/>
      <c r="FSU27" s="406" t="n"/>
      <c r="FSV27" s="406" t="n"/>
      <c r="FSW27" s="406" t="n"/>
      <c r="FSX27" s="406" t="n"/>
      <c r="FSY27" s="406" t="n"/>
      <c r="FSZ27" s="406" t="n"/>
      <c r="FTA27" s="406" t="n"/>
      <c r="FTB27" s="406" t="n"/>
      <c r="FTC27" s="406" t="n"/>
      <c r="FTD27" s="406" t="n"/>
      <c r="FTE27" s="406" t="n"/>
      <c r="FTF27" s="406" t="n"/>
      <c r="FTG27" s="406" t="n"/>
      <c r="FTH27" s="406" t="n"/>
      <c r="FTI27" s="406" t="n"/>
      <c r="FTJ27" s="406" t="n"/>
      <c r="FTK27" s="406" t="n"/>
      <c r="FTL27" s="406" t="n"/>
      <c r="FTM27" s="406" t="n"/>
      <c r="FTN27" s="406" t="n"/>
      <c r="FTO27" s="406" t="n"/>
      <c r="FTP27" s="406" t="n"/>
      <c r="FTQ27" s="406" t="n"/>
      <c r="FTR27" s="406" t="n"/>
      <c r="FTS27" s="406" t="n"/>
      <c r="FTT27" s="406" t="n"/>
      <c r="FTU27" s="406" t="n"/>
      <c r="FTV27" s="406" t="n"/>
      <c r="FTW27" s="406" t="n"/>
      <c r="FTX27" s="406" t="n"/>
      <c r="FTY27" s="406" t="n"/>
      <c r="FTZ27" s="406" t="n"/>
      <c r="FUA27" s="406" t="n"/>
      <c r="FUB27" s="406" t="n"/>
      <c r="FUC27" s="406" t="n"/>
      <c r="FUD27" s="406" t="n"/>
      <c r="FUE27" s="406" t="n"/>
      <c r="FUF27" s="406" t="n"/>
      <c r="FUG27" s="406" t="n"/>
      <c r="FUH27" s="406" t="n"/>
      <c r="FUI27" s="406" t="n"/>
      <c r="FUJ27" s="406" t="n"/>
      <c r="FUK27" s="406" t="n"/>
      <c r="FUL27" s="406" t="n"/>
      <c r="FUM27" s="406" t="n"/>
      <c r="FUN27" s="406" t="n"/>
      <c r="FUO27" s="406" t="n"/>
      <c r="FUP27" s="406" t="n"/>
      <c r="FUQ27" s="406" t="n"/>
      <c r="FUR27" s="406" t="n"/>
      <c r="FUS27" s="406" t="n"/>
      <c r="FUT27" s="406" t="n"/>
      <c r="FUU27" s="406" t="n"/>
      <c r="FUV27" s="406" t="n"/>
      <c r="FUW27" s="406" t="n"/>
      <c r="FUX27" s="406" t="n"/>
      <c r="FUY27" s="406" t="n"/>
      <c r="FUZ27" s="406" t="n"/>
      <c r="FVA27" s="406" t="n"/>
      <c r="FVB27" s="406" t="n"/>
      <c r="FVC27" s="406" t="n"/>
      <c r="FVD27" s="406" t="n"/>
      <c r="FVE27" s="406" t="n"/>
      <c r="FVF27" s="406" t="n"/>
      <c r="FVG27" s="406" t="n"/>
      <c r="FVH27" s="406" t="n"/>
      <c r="FVI27" s="406" t="n"/>
      <c r="FVJ27" s="406" t="n"/>
      <c r="FVK27" s="406" t="n"/>
      <c r="FVL27" s="406" t="n"/>
      <c r="FVM27" s="406" t="n"/>
      <c r="FVN27" s="406" t="n"/>
      <c r="FVO27" s="406" t="n"/>
      <c r="FVP27" s="406" t="n"/>
      <c r="FVQ27" s="406" t="n"/>
      <c r="FVR27" s="406" t="n"/>
      <c r="FVS27" s="406" t="n"/>
      <c r="FVT27" s="406" t="n"/>
      <c r="FVU27" s="406" t="n"/>
      <c r="FVV27" s="406" t="n"/>
      <c r="FVW27" s="406" t="n"/>
      <c r="FVX27" s="406" t="n"/>
      <c r="FVY27" s="406" t="n"/>
      <c r="FVZ27" s="406" t="n"/>
      <c r="FWA27" s="406" t="n"/>
      <c r="FWB27" s="406" t="n"/>
      <c r="FWC27" s="406" t="n"/>
      <c r="FWD27" s="406" t="n"/>
      <c r="FWE27" s="406" t="n"/>
      <c r="FWF27" s="406" t="n"/>
      <c r="FWG27" s="406" t="n"/>
      <c r="FWH27" s="406" t="n"/>
      <c r="FWI27" s="406" t="n"/>
      <c r="FWJ27" s="406" t="n"/>
      <c r="FWK27" s="406" t="n"/>
      <c r="FWL27" s="406" t="n"/>
      <c r="FWM27" s="406" t="n"/>
      <c r="FWN27" s="406" t="n"/>
      <c r="FWO27" s="406" t="n"/>
      <c r="FWP27" s="406" t="n"/>
      <c r="FWQ27" s="406" t="n"/>
      <c r="FWR27" s="406" t="n"/>
      <c r="FWS27" s="406" t="n"/>
      <c r="FWT27" s="406" t="n"/>
      <c r="FWU27" s="406" t="n"/>
      <c r="FWV27" s="406" t="n"/>
      <c r="FWW27" s="406" t="n"/>
      <c r="FWX27" s="406" t="n"/>
      <c r="FWY27" s="406" t="n"/>
      <c r="FWZ27" s="406" t="n"/>
      <c r="FXA27" s="406" t="n"/>
      <c r="FXB27" s="406" t="n"/>
      <c r="FXC27" s="406" t="n"/>
      <c r="FXD27" s="406" t="n"/>
      <c r="FXE27" s="406" t="n"/>
      <c r="FXF27" s="406" t="n"/>
      <c r="FXG27" s="406" t="n"/>
      <c r="FXH27" s="406" t="n"/>
      <c r="FXI27" s="406" t="n"/>
      <c r="FXJ27" s="406" t="n"/>
      <c r="FXK27" s="406" t="n"/>
      <c r="FXL27" s="406" t="n"/>
      <c r="FXM27" s="406" t="n"/>
      <c r="FXN27" s="406" t="n"/>
      <c r="FXO27" s="406" t="n"/>
      <c r="FXP27" s="406" t="n"/>
      <c r="FXQ27" s="406" t="n"/>
      <c r="FXR27" s="406" t="n"/>
      <c r="FXS27" s="406" t="n"/>
      <c r="FXT27" s="406" t="n"/>
      <c r="FXU27" s="406" t="n"/>
      <c r="FXV27" s="406" t="n"/>
      <c r="FXW27" s="406" t="n"/>
      <c r="FXX27" s="406" t="n"/>
      <c r="FXY27" s="406" t="n"/>
      <c r="FXZ27" s="406" t="n"/>
      <c r="FYA27" s="406" t="n"/>
      <c r="FYB27" s="406" t="n"/>
      <c r="FYC27" s="406" t="n"/>
      <c r="FYD27" s="406" t="n"/>
      <c r="FYE27" s="406" t="n"/>
      <c r="FYF27" s="406" t="n"/>
      <c r="FYG27" s="406" t="n"/>
      <c r="FYH27" s="406" t="n"/>
      <c r="FYI27" s="406" t="n"/>
      <c r="FYJ27" s="406" t="n"/>
      <c r="FYK27" s="406" t="n"/>
      <c r="FYL27" s="406" t="n"/>
      <c r="FYM27" s="406" t="n"/>
      <c r="FYN27" s="406" t="n"/>
      <c r="FYO27" s="406" t="n"/>
      <c r="FYP27" s="406" t="n"/>
      <c r="FYQ27" s="406" t="n"/>
      <c r="FYR27" s="406" t="n"/>
      <c r="FYS27" s="406" t="n"/>
      <c r="FYT27" s="406" t="n"/>
      <c r="FYU27" s="406" t="n"/>
      <c r="FYV27" s="406" t="n"/>
      <c r="FYW27" s="406" t="n"/>
      <c r="FYX27" s="406" t="n"/>
      <c r="FYY27" s="406" t="n"/>
      <c r="FYZ27" s="406" t="n"/>
      <c r="FZA27" s="406" t="n"/>
      <c r="FZB27" s="406" t="n"/>
      <c r="FZC27" s="406" t="n"/>
      <c r="FZD27" s="406" t="n"/>
      <c r="FZE27" s="406" t="n"/>
      <c r="FZF27" s="406" t="n"/>
      <c r="FZG27" s="406" t="n"/>
      <c r="FZH27" s="406" t="n"/>
      <c r="FZI27" s="406" t="n"/>
      <c r="FZJ27" s="406" t="n"/>
      <c r="FZK27" s="406" t="n"/>
      <c r="FZL27" s="406" t="n"/>
      <c r="FZM27" s="406" t="n"/>
      <c r="FZN27" s="406" t="n"/>
      <c r="FZO27" s="406" t="n"/>
      <c r="FZP27" s="406" t="n"/>
      <c r="FZQ27" s="406" t="n"/>
      <c r="FZR27" s="406" t="n"/>
      <c r="FZS27" s="406" t="n"/>
      <c r="FZT27" s="406" t="n"/>
      <c r="FZU27" s="406" t="n"/>
      <c r="FZV27" s="406" t="n"/>
      <c r="FZW27" s="406" t="n"/>
      <c r="FZX27" s="406" t="n"/>
      <c r="FZY27" s="406" t="n"/>
      <c r="FZZ27" s="406" t="n"/>
      <c r="GAA27" s="406" t="n"/>
      <c r="GAB27" s="406" t="n"/>
      <c r="GAC27" s="406" t="n"/>
      <c r="GAD27" s="406" t="n"/>
      <c r="GAE27" s="406" t="n"/>
      <c r="GAF27" s="406" t="n"/>
      <c r="GAG27" s="406" t="n"/>
      <c r="GAH27" s="406" t="n"/>
      <c r="GAI27" s="406" t="n"/>
      <c r="GAJ27" s="406" t="n"/>
      <c r="GAK27" s="406" t="n"/>
      <c r="GAL27" s="406" t="n"/>
      <c r="GAM27" s="406" t="n"/>
      <c r="GAN27" s="406" t="n"/>
      <c r="GAO27" s="406" t="n"/>
      <c r="GAP27" s="406" t="n"/>
      <c r="GAQ27" s="406" t="n"/>
      <c r="GAR27" s="406" t="n"/>
      <c r="GAS27" s="406" t="n"/>
      <c r="GAT27" s="406" t="n"/>
      <c r="GAU27" s="406" t="n"/>
      <c r="GAV27" s="406" t="n"/>
      <c r="GAW27" s="406" t="n"/>
      <c r="GAX27" s="406" t="n"/>
      <c r="GAY27" s="406" t="n"/>
      <c r="GAZ27" s="406" t="n"/>
      <c r="GBA27" s="406" t="n"/>
      <c r="GBB27" s="406" t="n"/>
      <c r="GBC27" s="406" t="n"/>
      <c r="GBD27" s="406" t="n"/>
      <c r="GBE27" s="406" t="n"/>
      <c r="GBF27" s="406" t="n"/>
      <c r="GBG27" s="406" t="n"/>
      <c r="GBH27" s="406" t="n"/>
      <c r="GBI27" s="406" t="n"/>
      <c r="GBJ27" s="406" t="n"/>
      <c r="GBK27" s="406" t="n"/>
      <c r="GBL27" s="406" t="n"/>
      <c r="GBM27" s="406" t="n"/>
      <c r="GBN27" s="406" t="n"/>
      <c r="GBO27" s="406" t="n"/>
      <c r="GBP27" s="406" t="n"/>
      <c r="GBQ27" s="406" t="n"/>
      <c r="GBR27" s="406" t="n"/>
      <c r="GBS27" s="406" t="n"/>
      <c r="GBT27" s="406" t="n"/>
      <c r="GBU27" s="406" t="n"/>
      <c r="GBV27" s="406" t="n"/>
      <c r="GBW27" s="406" t="n"/>
      <c r="GBX27" s="406" t="n"/>
      <c r="GBY27" s="406" t="n"/>
      <c r="GBZ27" s="406" t="n"/>
      <c r="GCA27" s="406" t="n"/>
      <c r="GCB27" s="406" t="n"/>
      <c r="GCC27" s="406" t="n"/>
      <c r="GCD27" s="406" t="n"/>
      <c r="GCE27" s="406" t="n"/>
      <c r="GCF27" s="406" t="n"/>
      <c r="GCG27" s="406" t="n"/>
      <c r="GCH27" s="406" t="n"/>
      <c r="GCI27" s="406" t="n"/>
      <c r="GCJ27" s="406" t="n"/>
      <c r="GCK27" s="406" t="n"/>
      <c r="GCL27" s="406" t="n"/>
      <c r="GCM27" s="406" t="n"/>
      <c r="GCN27" s="406" t="n"/>
      <c r="GCO27" s="406" t="n"/>
      <c r="GCP27" s="406" t="n"/>
      <c r="GCQ27" s="406" t="n"/>
      <c r="GCR27" s="406" t="n"/>
      <c r="GCS27" s="406" t="n"/>
      <c r="GCT27" s="406" t="n"/>
      <c r="GCU27" s="406" t="n"/>
      <c r="GCV27" s="406" t="n"/>
      <c r="GCW27" s="406" t="n"/>
      <c r="GCX27" s="406" t="n"/>
      <c r="GCY27" s="406" t="n"/>
      <c r="GCZ27" s="406" t="n"/>
      <c r="GDA27" s="406" t="n"/>
      <c r="GDB27" s="406" t="n"/>
      <c r="GDC27" s="406" t="n"/>
      <c r="GDD27" s="406" t="n"/>
      <c r="GDE27" s="406" t="n"/>
      <c r="GDF27" s="406" t="n"/>
      <c r="GDG27" s="406" t="n"/>
      <c r="GDH27" s="406" t="n"/>
      <c r="GDI27" s="406" t="n"/>
      <c r="GDJ27" s="406" t="n"/>
      <c r="GDK27" s="406" t="n"/>
      <c r="GDL27" s="406" t="n"/>
      <c r="GDM27" s="406" t="n"/>
      <c r="GDN27" s="406" t="n"/>
      <c r="GDO27" s="406" t="n"/>
      <c r="GDP27" s="406" t="n"/>
      <c r="GDQ27" s="406" t="n"/>
      <c r="GDR27" s="406" t="n"/>
      <c r="GDS27" s="406" t="n"/>
      <c r="GDT27" s="406" t="n"/>
      <c r="GDU27" s="406" t="n"/>
      <c r="GDV27" s="406" t="n"/>
      <c r="GDW27" s="406" t="n"/>
      <c r="GDX27" s="406" t="n"/>
      <c r="GDY27" s="406" t="n"/>
      <c r="GDZ27" s="406" t="n"/>
      <c r="GEA27" s="406" t="n"/>
      <c r="GEB27" s="406" t="n"/>
      <c r="GEC27" s="406" t="n"/>
      <c r="GED27" s="406" t="n"/>
      <c r="GEE27" s="406" t="n"/>
      <c r="GEF27" s="406" t="n"/>
      <c r="GEG27" s="406" t="n"/>
      <c r="GEH27" s="406" t="n"/>
      <c r="GEI27" s="406" t="n"/>
      <c r="GEJ27" s="406" t="n"/>
      <c r="GEK27" s="406" t="n"/>
      <c r="GEL27" s="406" t="n"/>
      <c r="GEM27" s="406" t="n"/>
      <c r="GEN27" s="406" t="n"/>
      <c r="GEO27" s="406" t="n"/>
      <c r="GEP27" s="406" t="n"/>
      <c r="GEQ27" s="406" t="n"/>
      <c r="GER27" s="406" t="n"/>
      <c r="GES27" s="406" t="n"/>
      <c r="GET27" s="406" t="n"/>
      <c r="GEU27" s="406" t="n"/>
      <c r="GEV27" s="406" t="n"/>
      <c r="GEW27" s="406" t="n"/>
      <c r="GEX27" s="406" t="n"/>
      <c r="GEY27" s="406" t="n"/>
      <c r="GEZ27" s="406" t="n"/>
      <c r="GFA27" s="406" t="n"/>
      <c r="GFB27" s="406" t="n"/>
      <c r="GFC27" s="406" t="n"/>
      <c r="GFD27" s="406" t="n"/>
      <c r="GFE27" s="406" t="n"/>
      <c r="GFF27" s="406" t="n"/>
      <c r="GFG27" s="406" t="n"/>
      <c r="GFH27" s="406" t="n"/>
      <c r="GFI27" s="406" t="n"/>
      <c r="GFJ27" s="406" t="n"/>
      <c r="GFK27" s="406" t="n"/>
      <c r="GFL27" s="406" t="n"/>
      <c r="GFM27" s="406" t="n"/>
      <c r="GFN27" s="406" t="n"/>
      <c r="GFO27" s="406" t="n"/>
      <c r="GFP27" s="406" t="n"/>
      <c r="GFQ27" s="406" t="n"/>
      <c r="GFR27" s="406" t="n"/>
      <c r="GFS27" s="406" t="n"/>
      <c r="GFT27" s="406" t="n"/>
      <c r="GFU27" s="406" t="n"/>
      <c r="GFV27" s="406" t="n"/>
      <c r="GFW27" s="406" t="n"/>
      <c r="GFX27" s="406" t="n"/>
      <c r="GFY27" s="406" t="n"/>
      <c r="GFZ27" s="406" t="n"/>
      <c r="GGA27" s="406" t="n"/>
      <c r="GGB27" s="406" t="n"/>
      <c r="GGC27" s="406" t="n"/>
      <c r="GGD27" s="406" t="n"/>
      <c r="GGE27" s="406" t="n"/>
      <c r="GGF27" s="406" t="n"/>
      <c r="GGG27" s="406" t="n"/>
      <c r="GGH27" s="406" t="n"/>
      <c r="GGI27" s="406" t="n"/>
      <c r="GGJ27" s="406" t="n"/>
      <c r="GGK27" s="406" t="n"/>
      <c r="GGL27" s="406" t="n"/>
      <c r="GGM27" s="406" t="n"/>
      <c r="GGN27" s="406" t="n"/>
      <c r="GGO27" s="406" t="n"/>
      <c r="GGP27" s="406" t="n"/>
      <c r="GGQ27" s="406" t="n"/>
      <c r="GGR27" s="406" t="n"/>
      <c r="GGS27" s="406" t="n"/>
      <c r="GGT27" s="406" t="n"/>
      <c r="GGU27" s="406" t="n"/>
      <c r="GGV27" s="406" t="n"/>
      <c r="GGW27" s="406" t="n"/>
      <c r="GGX27" s="406" t="n"/>
      <c r="GGY27" s="406" t="n"/>
      <c r="GGZ27" s="406" t="n"/>
      <c r="GHA27" s="406" t="n"/>
      <c r="GHB27" s="406" t="n"/>
      <c r="GHC27" s="406" t="n"/>
      <c r="GHD27" s="406" t="n"/>
      <c r="GHE27" s="406" t="n"/>
      <c r="GHF27" s="406" t="n"/>
      <c r="GHG27" s="406" t="n"/>
      <c r="GHH27" s="406" t="n"/>
      <c r="GHI27" s="406" t="n"/>
      <c r="GHJ27" s="406" t="n"/>
      <c r="GHK27" s="406" t="n"/>
      <c r="GHL27" s="406" t="n"/>
      <c r="GHM27" s="406" t="n"/>
      <c r="GHN27" s="406" t="n"/>
      <c r="GHO27" s="406" t="n"/>
      <c r="GHP27" s="406" t="n"/>
      <c r="GHQ27" s="406" t="n"/>
      <c r="GHR27" s="406" t="n"/>
      <c r="GHS27" s="406" t="n"/>
      <c r="GHT27" s="406" t="n"/>
      <c r="GHU27" s="406" t="n"/>
      <c r="GHV27" s="406" t="n"/>
      <c r="GHW27" s="406" t="n"/>
      <c r="GHX27" s="406" t="n"/>
      <c r="GHY27" s="406" t="n"/>
      <c r="GHZ27" s="406" t="n"/>
      <c r="GIA27" s="406" t="n"/>
      <c r="GIB27" s="406" t="n"/>
      <c r="GIC27" s="406" t="n"/>
      <c r="GID27" s="406" t="n"/>
      <c r="GIE27" s="406" t="n"/>
      <c r="GIF27" s="406" t="n"/>
      <c r="GIG27" s="406" t="n"/>
      <c r="GIH27" s="406" t="n"/>
      <c r="GII27" s="406" t="n"/>
      <c r="GIJ27" s="406" t="n"/>
      <c r="GIK27" s="406" t="n"/>
      <c r="GIL27" s="406" t="n"/>
      <c r="GIM27" s="406" t="n"/>
      <c r="GIN27" s="406" t="n"/>
      <c r="GIO27" s="406" t="n"/>
      <c r="GIP27" s="406" t="n"/>
      <c r="GIQ27" s="406" t="n"/>
      <c r="GIR27" s="406" t="n"/>
      <c r="GIS27" s="406" t="n"/>
      <c r="GIT27" s="406" t="n"/>
      <c r="GIU27" s="406" t="n"/>
      <c r="GIV27" s="406" t="n"/>
      <c r="GIW27" s="406" t="n"/>
      <c r="GIX27" s="406" t="n"/>
      <c r="GIY27" s="406" t="n"/>
      <c r="GIZ27" s="406" t="n"/>
      <c r="GJA27" s="406" t="n"/>
      <c r="GJB27" s="406" t="n"/>
      <c r="GJC27" s="406" t="n"/>
      <c r="GJD27" s="406" t="n"/>
      <c r="GJE27" s="406" t="n"/>
      <c r="GJF27" s="406" t="n"/>
      <c r="GJG27" s="406" t="n"/>
      <c r="GJH27" s="406" t="n"/>
      <c r="GJI27" s="406" t="n"/>
      <c r="GJJ27" s="406" t="n"/>
      <c r="GJK27" s="406" t="n"/>
      <c r="GJL27" s="406" t="n"/>
      <c r="GJM27" s="406" t="n"/>
      <c r="GJN27" s="406" t="n"/>
      <c r="GJO27" s="406" t="n"/>
      <c r="GJP27" s="406" t="n"/>
      <c r="GJQ27" s="406" t="n"/>
      <c r="GJR27" s="406" t="n"/>
      <c r="GJS27" s="406" t="n"/>
      <c r="GJT27" s="406" t="n"/>
      <c r="GJU27" s="406" t="n"/>
      <c r="GJV27" s="406" t="n"/>
      <c r="GJW27" s="406" t="n"/>
      <c r="GJX27" s="406" t="n"/>
      <c r="GJY27" s="406" t="n"/>
      <c r="GJZ27" s="406" t="n"/>
      <c r="GKA27" s="406" t="n"/>
      <c r="GKB27" s="406" t="n"/>
      <c r="GKC27" s="406" t="n"/>
      <c r="GKD27" s="406" t="n"/>
      <c r="GKE27" s="406" t="n"/>
      <c r="GKF27" s="406" t="n"/>
      <c r="GKG27" s="406" t="n"/>
      <c r="GKH27" s="406" t="n"/>
      <c r="GKI27" s="406" t="n"/>
      <c r="GKJ27" s="406" t="n"/>
      <c r="GKK27" s="406" t="n"/>
      <c r="GKL27" s="406" t="n"/>
      <c r="GKM27" s="406" t="n"/>
      <c r="GKN27" s="406" t="n"/>
      <c r="GKO27" s="406" t="n"/>
      <c r="GKP27" s="406" t="n"/>
      <c r="GKQ27" s="406" t="n"/>
      <c r="GKR27" s="406" t="n"/>
      <c r="GKS27" s="406" t="n"/>
      <c r="GKT27" s="406" t="n"/>
      <c r="GKU27" s="406" t="n"/>
      <c r="GKV27" s="406" t="n"/>
      <c r="GKW27" s="406" t="n"/>
      <c r="GKX27" s="406" t="n"/>
      <c r="GKY27" s="406" t="n"/>
      <c r="GKZ27" s="406" t="n"/>
      <c r="GLA27" s="406" t="n"/>
      <c r="GLB27" s="406" t="n"/>
      <c r="GLC27" s="406" t="n"/>
      <c r="GLD27" s="406" t="n"/>
      <c r="GLE27" s="406" t="n"/>
      <c r="GLF27" s="406" t="n"/>
      <c r="GLG27" s="406" t="n"/>
      <c r="GLH27" s="406" t="n"/>
      <c r="GLI27" s="406" t="n"/>
      <c r="GLJ27" s="406" t="n"/>
      <c r="GLK27" s="406" t="n"/>
      <c r="GLL27" s="406" t="n"/>
      <c r="GLM27" s="406" t="n"/>
      <c r="GLN27" s="406" t="n"/>
      <c r="GLO27" s="406" t="n"/>
      <c r="GLP27" s="406" t="n"/>
      <c r="GLQ27" s="406" t="n"/>
      <c r="GLR27" s="406" t="n"/>
      <c r="GLS27" s="406" t="n"/>
      <c r="GLT27" s="406" t="n"/>
      <c r="GLU27" s="406" t="n"/>
      <c r="GLV27" s="406" t="n"/>
      <c r="GLW27" s="406" t="n"/>
      <c r="GLX27" s="406" t="n"/>
      <c r="GLY27" s="406" t="n"/>
      <c r="GLZ27" s="406" t="n"/>
      <c r="GMA27" s="406" t="n"/>
      <c r="GMB27" s="406" t="n"/>
      <c r="GMC27" s="406" t="n"/>
      <c r="GMD27" s="406" t="n"/>
      <c r="GME27" s="406" t="n"/>
      <c r="GMF27" s="406" t="n"/>
      <c r="GMG27" s="406" t="n"/>
      <c r="GMH27" s="406" t="n"/>
      <c r="GMI27" s="406" t="n"/>
      <c r="GMJ27" s="406" t="n"/>
      <c r="GMK27" s="406" t="n"/>
      <c r="GML27" s="406" t="n"/>
      <c r="GMM27" s="406" t="n"/>
      <c r="GMN27" s="406" t="n"/>
      <c r="GMO27" s="406" t="n"/>
      <c r="GMP27" s="406" t="n"/>
      <c r="GMQ27" s="406" t="n"/>
      <c r="GMR27" s="406" t="n"/>
      <c r="GMS27" s="406" t="n"/>
      <c r="GMT27" s="406" t="n"/>
      <c r="GMU27" s="406" t="n"/>
      <c r="GMV27" s="406" t="n"/>
      <c r="GMW27" s="406" t="n"/>
      <c r="GMX27" s="406" t="n"/>
      <c r="GMY27" s="406" t="n"/>
      <c r="GMZ27" s="406" t="n"/>
      <c r="GNA27" s="406" t="n"/>
      <c r="GNB27" s="406" t="n"/>
      <c r="GNC27" s="406" t="n"/>
      <c r="GND27" s="406" t="n"/>
      <c r="GNE27" s="406" t="n"/>
      <c r="GNF27" s="406" t="n"/>
      <c r="GNG27" s="406" t="n"/>
      <c r="GNH27" s="406" t="n"/>
      <c r="GNI27" s="406" t="n"/>
      <c r="GNJ27" s="406" t="n"/>
      <c r="GNK27" s="406" t="n"/>
      <c r="GNL27" s="406" t="n"/>
      <c r="GNM27" s="406" t="n"/>
      <c r="GNN27" s="406" t="n"/>
      <c r="GNO27" s="406" t="n"/>
      <c r="GNP27" s="406" t="n"/>
      <c r="GNQ27" s="406" t="n"/>
      <c r="GNR27" s="406" t="n"/>
      <c r="GNS27" s="406" t="n"/>
      <c r="GNT27" s="406" t="n"/>
      <c r="GNU27" s="406" t="n"/>
      <c r="GNV27" s="406" t="n"/>
      <c r="GNW27" s="406" t="n"/>
      <c r="GNX27" s="406" t="n"/>
      <c r="GNY27" s="406" t="n"/>
      <c r="GNZ27" s="406" t="n"/>
      <c r="GOA27" s="406" t="n"/>
      <c r="GOB27" s="406" t="n"/>
      <c r="GOC27" s="406" t="n"/>
      <c r="GOD27" s="406" t="n"/>
      <c r="GOE27" s="406" t="n"/>
      <c r="GOF27" s="406" t="n"/>
      <c r="GOG27" s="406" t="n"/>
      <c r="GOH27" s="406" t="n"/>
      <c r="GOI27" s="406" t="n"/>
      <c r="GOJ27" s="406" t="n"/>
      <c r="GOK27" s="406" t="n"/>
      <c r="GOL27" s="406" t="n"/>
      <c r="GOM27" s="406" t="n"/>
      <c r="GON27" s="406" t="n"/>
      <c r="GOO27" s="406" t="n"/>
      <c r="GOP27" s="406" t="n"/>
      <c r="GOQ27" s="406" t="n"/>
      <c r="GOR27" s="406" t="n"/>
      <c r="GOS27" s="406" t="n"/>
      <c r="GOT27" s="406" t="n"/>
      <c r="GOU27" s="406" t="n"/>
      <c r="GOV27" s="406" t="n"/>
      <c r="GOW27" s="406" t="n"/>
      <c r="GOX27" s="406" t="n"/>
      <c r="GOY27" s="406" t="n"/>
      <c r="GOZ27" s="406" t="n"/>
      <c r="GPA27" s="406" t="n"/>
      <c r="GPB27" s="406" t="n"/>
      <c r="GPC27" s="406" t="n"/>
      <c r="GPD27" s="406" t="n"/>
      <c r="GPE27" s="406" t="n"/>
      <c r="GPF27" s="406" t="n"/>
      <c r="GPG27" s="406" t="n"/>
      <c r="GPH27" s="406" t="n"/>
      <c r="GPI27" s="406" t="n"/>
      <c r="GPJ27" s="406" t="n"/>
      <c r="GPK27" s="406" t="n"/>
      <c r="GPL27" s="406" t="n"/>
      <c r="GPM27" s="406" t="n"/>
      <c r="GPN27" s="406" t="n"/>
      <c r="GPO27" s="406" t="n"/>
      <c r="GPP27" s="406" t="n"/>
      <c r="GPQ27" s="406" t="n"/>
      <c r="GPR27" s="406" t="n"/>
      <c r="GPS27" s="406" t="n"/>
      <c r="GPT27" s="406" t="n"/>
      <c r="GPU27" s="406" t="n"/>
      <c r="GPV27" s="406" t="n"/>
      <c r="GPW27" s="406" t="n"/>
      <c r="GPX27" s="406" t="n"/>
      <c r="GPY27" s="406" t="n"/>
      <c r="GPZ27" s="406" t="n"/>
      <c r="GQA27" s="406" t="n"/>
      <c r="GQB27" s="406" t="n"/>
      <c r="GQC27" s="406" t="n"/>
      <c r="GQD27" s="406" t="n"/>
      <c r="GQE27" s="406" t="n"/>
      <c r="GQF27" s="406" t="n"/>
      <c r="GQG27" s="406" t="n"/>
      <c r="GQH27" s="406" t="n"/>
      <c r="GQI27" s="406" t="n"/>
      <c r="GQJ27" s="406" t="n"/>
      <c r="GQK27" s="406" t="n"/>
      <c r="GQL27" s="406" t="n"/>
      <c r="GQM27" s="406" t="n"/>
      <c r="GQN27" s="406" t="n"/>
      <c r="GQO27" s="406" t="n"/>
      <c r="GQP27" s="406" t="n"/>
      <c r="GQQ27" s="406" t="n"/>
      <c r="GQR27" s="406" t="n"/>
      <c r="GQS27" s="406" t="n"/>
      <c r="GQT27" s="406" t="n"/>
      <c r="GQU27" s="406" t="n"/>
      <c r="GQV27" s="406" t="n"/>
      <c r="GQW27" s="406" t="n"/>
      <c r="GQX27" s="406" t="n"/>
      <c r="GQY27" s="406" t="n"/>
      <c r="GQZ27" s="406" t="n"/>
      <c r="GRA27" s="406" t="n"/>
      <c r="GRB27" s="406" t="n"/>
      <c r="GRC27" s="406" t="n"/>
      <c r="GRD27" s="406" t="n"/>
      <c r="GRE27" s="406" t="n"/>
      <c r="GRF27" s="406" t="n"/>
      <c r="GRG27" s="406" t="n"/>
      <c r="GRH27" s="406" t="n"/>
      <c r="GRI27" s="406" t="n"/>
      <c r="GRJ27" s="406" t="n"/>
      <c r="GRK27" s="406" t="n"/>
      <c r="GRL27" s="406" t="n"/>
      <c r="GRM27" s="406" t="n"/>
      <c r="GRN27" s="406" t="n"/>
      <c r="GRO27" s="406" t="n"/>
      <c r="GRP27" s="406" t="n"/>
      <c r="GRQ27" s="406" t="n"/>
      <c r="GRR27" s="406" t="n"/>
      <c r="GRS27" s="406" t="n"/>
      <c r="GRT27" s="406" t="n"/>
      <c r="GRU27" s="406" t="n"/>
      <c r="GRV27" s="406" t="n"/>
      <c r="GRW27" s="406" t="n"/>
      <c r="GRX27" s="406" t="n"/>
      <c r="GRY27" s="406" t="n"/>
      <c r="GRZ27" s="406" t="n"/>
      <c r="GSA27" s="406" t="n"/>
      <c r="GSB27" s="406" t="n"/>
      <c r="GSC27" s="406" t="n"/>
      <c r="GSD27" s="406" t="n"/>
      <c r="GSE27" s="406" t="n"/>
      <c r="GSF27" s="406" t="n"/>
      <c r="GSG27" s="406" t="n"/>
      <c r="GSH27" s="406" t="n"/>
      <c r="GSI27" s="406" t="n"/>
      <c r="GSJ27" s="406" t="n"/>
      <c r="GSK27" s="406" t="n"/>
      <c r="GSL27" s="406" t="n"/>
      <c r="GSM27" s="406" t="n"/>
      <c r="GSN27" s="406" t="n"/>
      <c r="GSO27" s="406" t="n"/>
      <c r="GSP27" s="406" t="n"/>
      <c r="GSQ27" s="406" t="n"/>
      <c r="GSR27" s="406" t="n"/>
      <c r="GSS27" s="406" t="n"/>
      <c r="GST27" s="406" t="n"/>
      <c r="GSU27" s="406" t="n"/>
      <c r="GSV27" s="406" t="n"/>
      <c r="GSW27" s="406" t="n"/>
      <c r="GSX27" s="406" t="n"/>
      <c r="GSY27" s="406" t="n"/>
      <c r="GSZ27" s="406" t="n"/>
      <c r="GTA27" s="406" t="n"/>
      <c r="GTB27" s="406" t="n"/>
      <c r="GTC27" s="406" t="n"/>
      <c r="GTD27" s="406" t="n"/>
      <c r="GTE27" s="406" t="n"/>
      <c r="GTF27" s="406" t="n"/>
      <c r="GTG27" s="406" t="n"/>
      <c r="GTH27" s="406" t="n"/>
      <c r="GTI27" s="406" t="n"/>
      <c r="GTJ27" s="406" t="n"/>
      <c r="GTK27" s="406" t="n"/>
      <c r="GTL27" s="406" t="n"/>
      <c r="GTM27" s="406" t="n"/>
      <c r="GTN27" s="406" t="n"/>
      <c r="GTO27" s="406" t="n"/>
      <c r="GTP27" s="406" t="n"/>
      <c r="GTQ27" s="406" t="n"/>
      <c r="GTR27" s="406" t="n"/>
      <c r="GTS27" s="406" t="n"/>
      <c r="GTT27" s="406" t="n"/>
      <c r="GTU27" s="406" t="n"/>
      <c r="GTV27" s="406" t="n"/>
      <c r="GTW27" s="406" t="n"/>
      <c r="GTX27" s="406" t="n"/>
      <c r="GTY27" s="406" t="n"/>
      <c r="GTZ27" s="406" t="n"/>
      <c r="GUA27" s="406" t="n"/>
      <c r="GUB27" s="406" t="n"/>
      <c r="GUC27" s="406" t="n"/>
      <c r="GUD27" s="406" t="n"/>
      <c r="GUE27" s="406" t="n"/>
      <c r="GUF27" s="406" t="n"/>
      <c r="GUG27" s="406" t="n"/>
      <c r="GUH27" s="406" t="n"/>
      <c r="GUI27" s="406" t="n"/>
      <c r="GUJ27" s="406" t="n"/>
      <c r="GUK27" s="406" t="n"/>
      <c r="GUL27" s="406" t="n"/>
      <c r="GUM27" s="406" t="n"/>
      <c r="GUN27" s="406" t="n"/>
      <c r="GUO27" s="406" t="n"/>
      <c r="GUP27" s="406" t="n"/>
      <c r="GUQ27" s="406" t="n"/>
      <c r="GUR27" s="406" t="n"/>
      <c r="GUS27" s="406" t="n"/>
      <c r="GUT27" s="406" t="n"/>
      <c r="GUU27" s="406" t="n"/>
      <c r="GUV27" s="406" t="n"/>
      <c r="GUW27" s="406" t="n"/>
      <c r="GUX27" s="406" t="n"/>
      <c r="GUY27" s="406" t="n"/>
      <c r="GUZ27" s="406" t="n"/>
      <c r="GVA27" s="406" t="n"/>
      <c r="GVB27" s="406" t="n"/>
      <c r="GVC27" s="406" t="n"/>
      <c r="GVD27" s="406" t="n"/>
      <c r="GVE27" s="406" t="n"/>
      <c r="GVF27" s="406" t="n"/>
      <c r="GVG27" s="406" t="n"/>
      <c r="GVH27" s="406" t="n"/>
      <c r="GVI27" s="406" t="n"/>
      <c r="GVJ27" s="406" t="n"/>
      <c r="GVK27" s="406" t="n"/>
      <c r="GVL27" s="406" t="n"/>
      <c r="GVM27" s="406" t="n"/>
      <c r="GVN27" s="406" t="n"/>
      <c r="GVO27" s="406" t="n"/>
      <c r="GVP27" s="406" t="n"/>
      <c r="GVQ27" s="406" t="n"/>
      <c r="GVR27" s="406" t="n"/>
      <c r="GVS27" s="406" t="n"/>
      <c r="GVT27" s="406" t="n"/>
      <c r="GVU27" s="406" t="n"/>
      <c r="GVV27" s="406" t="n"/>
      <c r="GVW27" s="406" t="n"/>
      <c r="GVX27" s="406" t="n"/>
      <c r="GVY27" s="406" t="n"/>
      <c r="GVZ27" s="406" t="n"/>
      <c r="GWA27" s="406" t="n"/>
      <c r="GWB27" s="406" t="n"/>
      <c r="GWC27" s="406" t="n"/>
      <c r="GWD27" s="406" t="n"/>
      <c r="GWE27" s="406" t="n"/>
      <c r="GWF27" s="406" t="n"/>
      <c r="GWG27" s="406" t="n"/>
      <c r="GWH27" s="406" t="n"/>
      <c r="GWI27" s="406" t="n"/>
      <c r="GWJ27" s="406" t="n"/>
      <c r="GWK27" s="406" t="n"/>
      <c r="GWL27" s="406" t="n"/>
      <c r="GWM27" s="406" t="n"/>
      <c r="GWN27" s="406" t="n"/>
      <c r="GWO27" s="406" t="n"/>
      <c r="GWP27" s="406" t="n"/>
      <c r="GWQ27" s="406" t="n"/>
      <c r="GWR27" s="406" t="n"/>
      <c r="GWS27" s="406" t="n"/>
      <c r="GWT27" s="406" t="n"/>
      <c r="GWU27" s="406" t="n"/>
      <c r="GWV27" s="406" t="n"/>
      <c r="GWW27" s="406" t="n"/>
      <c r="GWX27" s="406" t="n"/>
      <c r="GWY27" s="406" t="n"/>
      <c r="GWZ27" s="406" t="n"/>
      <c r="GXA27" s="406" t="n"/>
      <c r="GXB27" s="406" t="n"/>
      <c r="GXC27" s="406" t="n"/>
      <c r="GXD27" s="406" t="n"/>
      <c r="GXE27" s="406" t="n"/>
      <c r="GXF27" s="406" t="n"/>
      <c r="GXG27" s="406" t="n"/>
      <c r="GXH27" s="406" t="n"/>
      <c r="GXI27" s="406" t="n"/>
      <c r="GXJ27" s="406" t="n"/>
      <c r="GXK27" s="406" t="n"/>
      <c r="GXL27" s="406" t="n"/>
      <c r="GXM27" s="406" t="n"/>
      <c r="GXN27" s="406" t="n"/>
      <c r="GXO27" s="406" t="n"/>
      <c r="GXP27" s="406" t="n"/>
      <c r="GXQ27" s="406" t="n"/>
      <c r="GXR27" s="406" t="n"/>
      <c r="GXS27" s="406" t="n"/>
      <c r="GXT27" s="406" t="n"/>
      <c r="GXU27" s="406" t="n"/>
      <c r="GXV27" s="406" t="n"/>
      <c r="GXW27" s="406" t="n"/>
      <c r="GXX27" s="406" t="n"/>
      <c r="GXY27" s="406" t="n"/>
      <c r="GXZ27" s="406" t="n"/>
      <c r="GYA27" s="406" t="n"/>
      <c r="GYB27" s="406" t="n"/>
      <c r="GYC27" s="406" t="n"/>
      <c r="GYD27" s="406" t="n"/>
      <c r="GYE27" s="406" t="n"/>
      <c r="GYF27" s="406" t="n"/>
      <c r="GYG27" s="406" t="n"/>
      <c r="GYH27" s="406" t="n"/>
      <c r="GYI27" s="406" t="n"/>
      <c r="GYJ27" s="406" t="n"/>
      <c r="GYK27" s="406" t="n"/>
      <c r="GYL27" s="406" t="n"/>
      <c r="GYM27" s="406" t="n"/>
      <c r="GYN27" s="406" t="n"/>
      <c r="GYO27" s="406" t="n"/>
      <c r="GYP27" s="406" t="n"/>
      <c r="GYQ27" s="406" t="n"/>
      <c r="GYR27" s="406" t="n"/>
      <c r="GYS27" s="406" t="n"/>
      <c r="GYT27" s="406" t="n"/>
      <c r="GYU27" s="406" t="n"/>
      <c r="GYV27" s="406" t="n"/>
      <c r="GYW27" s="406" t="n"/>
      <c r="GYX27" s="406" t="n"/>
      <c r="GYY27" s="406" t="n"/>
      <c r="GYZ27" s="406" t="n"/>
      <c r="GZA27" s="406" t="n"/>
      <c r="GZB27" s="406" t="n"/>
      <c r="GZC27" s="406" t="n"/>
      <c r="GZD27" s="406" t="n"/>
      <c r="GZE27" s="406" t="n"/>
      <c r="GZF27" s="406" t="n"/>
      <c r="GZG27" s="406" t="n"/>
      <c r="GZH27" s="406" t="n"/>
      <c r="GZI27" s="406" t="n"/>
      <c r="GZJ27" s="406" t="n"/>
      <c r="GZK27" s="406" t="n"/>
      <c r="GZL27" s="406" t="n"/>
      <c r="GZM27" s="406" t="n"/>
      <c r="GZN27" s="406" t="n"/>
      <c r="GZO27" s="406" t="n"/>
      <c r="GZP27" s="406" t="n"/>
      <c r="GZQ27" s="406" t="n"/>
      <c r="GZR27" s="406" t="n"/>
      <c r="GZS27" s="406" t="n"/>
      <c r="GZT27" s="406" t="n"/>
      <c r="GZU27" s="406" t="n"/>
      <c r="GZV27" s="406" t="n"/>
      <c r="GZW27" s="406" t="n"/>
      <c r="GZX27" s="406" t="n"/>
      <c r="GZY27" s="406" t="n"/>
      <c r="GZZ27" s="406" t="n"/>
      <c r="HAA27" s="406" t="n"/>
      <c r="HAB27" s="406" t="n"/>
      <c r="HAC27" s="406" t="n"/>
      <c r="HAD27" s="406" t="n"/>
      <c r="HAE27" s="406" t="n"/>
      <c r="HAF27" s="406" t="n"/>
      <c r="HAG27" s="406" t="n"/>
      <c r="HAH27" s="406" t="n"/>
      <c r="HAI27" s="406" t="n"/>
      <c r="HAJ27" s="406" t="n"/>
      <c r="HAK27" s="406" t="n"/>
      <c r="HAL27" s="406" t="n"/>
      <c r="HAM27" s="406" t="n"/>
      <c r="HAN27" s="406" t="n"/>
      <c r="HAO27" s="406" t="n"/>
      <c r="HAP27" s="406" t="n"/>
      <c r="HAQ27" s="406" t="n"/>
      <c r="HAR27" s="406" t="n"/>
      <c r="HAS27" s="406" t="n"/>
      <c r="HAT27" s="406" t="n"/>
      <c r="HAU27" s="406" t="n"/>
      <c r="HAV27" s="406" t="n"/>
      <c r="HAW27" s="406" t="n"/>
      <c r="HAX27" s="406" t="n"/>
      <c r="HAY27" s="406" t="n"/>
      <c r="HAZ27" s="406" t="n"/>
      <c r="HBA27" s="406" t="n"/>
      <c r="HBB27" s="406" t="n"/>
      <c r="HBC27" s="406" t="n"/>
      <c r="HBD27" s="406" t="n"/>
      <c r="HBE27" s="406" t="n"/>
      <c r="HBF27" s="406" t="n"/>
      <c r="HBG27" s="406" t="n"/>
      <c r="HBH27" s="406" t="n"/>
      <c r="HBI27" s="406" t="n"/>
      <c r="HBJ27" s="406" t="n"/>
      <c r="HBK27" s="406" t="n"/>
      <c r="HBL27" s="406" t="n"/>
      <c r="HBM27" s="406" t="n"/>
      <c r="HBN27" s="406" t="n"/>
      <c r="HBO27" s="406" t="n"/>
      <c r="HBP27" s="406" t="n"/>
      <c r="HBQ27" s="406" t="n"/>
      <c r="HBR27" s="406" t="n"/>
      <c r="HBS27" s="406" t="n"/>
      <c r="HBT27" s="406" t="n"/>
      <c r="HBU27" s="406" t="n"/>
      <c r="HBV27" s="406" t="n"/>
      <c r="HBW27" s="406" t="n"/>
      <c r="HBX27" s="406" t="n"/>
      <c r="HBY27" s="406" t="n"/>
      <c r="HBZ27" s="406" t="n"/>
      <c r="HCA27" s="406" t="n"/>
      <c r="HCB27" s="406" t="n"/>
      <c r="HCC27" s="406" t="n"/>
      <c r="HCD27" s="406" t="n"/>
      <c r="HCE27" s="406" t="n"/>
      <c r="HCF27" s="406" t="n"/>
      <c r="HCG27" s="406" t="n"/>
      <c r="HCH27" s="406" t="n"/>
      <c r="HCI27" s="406" t="n"/>
      <c r="HCJ27" s="406" t="n"/>
      <c r="HCK27" s="406" t="n"/>
      <c r="HCL27" s="406" t="n"/>
      <c r="HCM27" s="406" t="n"/>
      <c r="HCN27" s="406" t="n"/>
      <c r="HCO27" s="406" t="n"/>
      <c r="HCP27" s="406" t="n"/>
      <c r="HCQ27" s="406" t="n"/>
      <c r="HCR27" s="406" t="n"/>
      <c r="HCS27" s="406" t="n"/>
      <c r="HCT27" s="406" t="n"/>
      <c r="HCU27" s="406" t="n"/>
      <c r="HCV27" s="406" t="n"/>
      <c r="HCW27" s="406" t="n"/>
      <c r="HCX27" s="406" t="n"/>
      <c r="HCY27" s="406" t="n"/>
      <c r="HCZ27" s="406" t="n"/>
      <c r="HDA27" s="406" t="n"/>
      <c r="HDB27" s="406" t="n"/>
      <c r="HDC27" s="406" t="n"/>
      <c r="HDD27" s="406" t="n"/>
      <c r="HDE27" s="406" t="n"/>
      <c r="HDF27" s="406" t="n"/>
      <c r="HDG27" s="406" t="n"/>
      <c r="HDH27" s="406" t="n"/>
      <c r="HDI27" s="406" t="n"/>
      <c r="HDJ27" s="406" t="n"/>
      <c r="HDK27" s="406" t="n"/>
      <c r="HDL27" s="406" t="n"/>
      <c r="HDM27" s="406" t="n"/>
      <c r="HDN27" s="406" t="n"/>
      <c r="HDO27" s="406" t="n"/>
      <c r="HDP27" s="406" t="n"/>
      <c r="HDQ27" s="406" t="n"/>
      <c r="HDR27" s="406" t="n"/>
      <c r="HDS27" s="406" t="n"/>
      <c r="HDT27" s="406" t="n"/>
      <c r="HDU27" s="406" t="n"/>
      <c r="HDV27" s="406" t="n"/>
      <c r="HDW27" s="406" t="n"/>
      <c r="HDX27" s="406" t="n"/>
      <c r="HDY27" s="406" t="n"/>
      <c r="HDZ27" s="406" t="n"/>
      <c r="HEA27" s="406" t="n"/>
      <c r="HEB27" s="406" t="n"/>
      <c r="HEC27" s="406" t="n"/>
      <c r="HED27" s="406" t="n"/>
      <c r="HEE27" s="406" t="n"/>
      <c r="HEF27" s="406" t="n"/>
      <c r="HEG27" s="406" t="n"/>
      <c r="HEH27" s="406" t="n"/>
      <c r="HEI27" s="406" t="n"/>
      <c r="HEJ27" s="406" t="n"/>
      <c r="HEK27" s="406" t="n"/>
      <c r="HEL27" s="406" t="n"/>
      <c r="HEM27" s="406" t="n"/>
      <c r="HEN27" s="406" t="n"/>
      <c r="HEO27" s="406" t="n"/>
      <c r="HEP27" s="406" t="n"/>
      <c r="HEQ27" s="406" t="n"/>
      <c r="HER27" s="406" t="n"/>
      <c r="HES27" s="406" t="n"/>
      <c r="HET27" s="406" t="n"/>
      <c r="HEU27" s="406" t="n"/>
      <c r="HEV27" s="406" t="n"/>
      <c r="HEW27" s="406" t="n"/>
      <c r="HEX27" s="406" t="n"/>
      <c r="HEY27" s="406" t="n"/>
      <c r="HEZ27" s="406" t="n"/>
      <c r="HFA27" s="406" t="n"/>
      <c r="HFB27" s="406" t="n"/>
      <c r="HFC27" s="406" t="n"/>
      <c r="HFD27" s="406" t="n"/>
      <c r="HFE27" s="406" t="n"/>
      <c r="HFF27" s="406" t="n"/>
      <c r="HFG27" s="406" t="n"/>
      <c r="HFH27" s="406" t="n"/>
      <c r="HFI27" s="406" t="n"/>
      <c r="HFJ27" s="406" t="n"/>
      <c r="HFK27" s="406" t="n"/>
      <c r="HFL27" s="406" t="n"/>
      <c r="HFM27" s="406" t="n"/>
      <c r="HFN27" s="406" t="n"/>
      <c r="HFO27" s="406" t="n"/>
      <c r="HFP27" s="406" t="n"/>
      <c r="HFQ27" s="406" t="n"/>
      <c r="HFR27" s="406" t="n"/>
      <c r="HFS27" s="406" t="n"/>
      <c r="HFT27" s="406" t="n"/>
      <c r="HFU27" s="406" t="n"/>
      <c r="HFV27" s="406" t="n"/>
      <c r="HFW27" s="406" t="n"/>
      <c r="HFX27" s="406" t="n"/>
      <c r="HFY27" s="406" t="n"/>
      <c r="HFZ27" s="406" t="n"/>
      <c r="HGA27" s="406" t="n"/>
      <c r="HGB27" s="406" t="n"/>
      <c r="HGC27" s="406" t="n"/>
      <c r="HGD27" s="406" t="n"/>
      <c r="HGE27" s="406" t="n"/>
      <c r="HGF27" s="406" t="n"/>
      <c r="HGG27" s="406" t="n"/>
      <c r="HGH27" s="406" t="n"/>
      <c r="HGI27" s="406" t="n"/>
      <c r="HGJ27" s="406" t="n"/>
      <c r="HGK27" s="406" t="n"/>
      <c r="HGL27" s="406" t="n"/>
      <c r="HGM27" s="406" t="n"/>
      <c r="HGN27" s="406" t="n"/>
      <c r="HGO27" s="406" t="n"/>
      <c r="HGP27" s="406" t="n"/>
      <c r="HGQ27" s="406" t="n"/>
      <c r="HGR27" s="406" t="n"/>
      <c r="HGS27" s="406" t="n"/>
      <c r="HGT27" s="406" t="n"/>
      <c r="HGU27" s="406" t="n"/>
      <c r="HGV27" s="406" t="n"/>
      <c r="HGW27" s="406" t="n"/>
      <c r="HGX27" s="406" t="n"/>
      <c r="HGY27" s="406" t="n"/>
      <c r="HGZ27" s="406" t="n"/>
      <c r="HHA27" s="406" t="n"/>
      <c r="HHB27" s="406" t="n"/>
      <c r="HHC27" s="406" t="n"/>
      <c r="HHD27" s="406" t="n"/>
      <c r="HHE27" s="406" t="n"/>
      <c r="HHF27" s="406" t="n"/>
      <c r="HHG27" s="406" t="n"/>
      <c r="HHH27" s="406" t="n"/>
      <c r="HHI27" s="406" t="n"/>
      <c r="HHJ27" s="406" t="n"/>
      <c r="HHK27" s="406" t="n"/>
      <c r="HHL27" s="406" t="n"/>
      <c r="HHM27" s="406" t="n"/>
      <c r="HHN27" s="406" t="n"/>
      <c r="HHO27" s="406" t="n"/>
      <c r="HHP27" s="406" t="n"/>
      <c r="HHQ27" s="406" t="n"/>
      <c r="HHR27" s="406" t="n"/>
      <c r="HHS27" s="406" t="n"/>
      <c r="HHT27" s="406" t="n"/>
      <c r="HHU27" s="406" t="n"/>
      <c r="HHV27" s="406" t="n"/>
      <c r="HHW27" s="406" t="n"/>
      <c r="HHX27" s="406" t="n"/>
      <c r="HHY27" s="406" t="n"/>
      <c r="HHZ27" s="406" t="n"/>
      <c r="HIA27" s="406" t="n"/>
      <c r="HIB27" s="406" t="n"/>
      <c r="HIC27" s="406" t="n"/>
      <c r="HID27" s="406" t="n"/>
      <c r="HIE27" s="406" t="n"/>
      <c r="HIF27" s="406" t="n"/>
      <c r="HIG27" s="406" t="n"/>
      <c r="HIH27" s="406" t="n"/>
      <c r="HII27" s="406" t="n"/>
      <c r="HIJ27" s="406" t="n"/>
      <c r="HIK27" s="406" t="n"/>
      <c r="HIL27" s="406" t="n"/>
      <c r="HIM27" s="406" t="n"/>
      <c r="HIN27" s="406" t="n"/>
      <c r="HIO27" s="406" t="n"/>
      <c r="HIP27" s="406" t="n"/>
      <c r="HIQ27" s="406" t="n"/>
      <c r="HIR27" s="406" t="n"/>
      <c r="HIS27" s="406" t="n"/>
      <c r="HIT27" s="406" t="n"/>
      <c r="HIU27" s="406" t="n"/>
      <c r="HIV27" s="406" t="n"/>
      <c r="HIW27" s="406" t="n"/>
      <c r="HIX27" s="406" t="n"/>
      <c r="HIY27" s="406" t="n"/>
      <c r="HIZ27" s="406" t="n"/>
      <c r="HJA27" s="406" t="n"/>
      <c r="HJB27" s="406" t="n"/>
      <c r="HJC27" s="406" t="n"/>
      <c r="HJD27" s="406" t="n"/>
      <c r="HJE27" s="406" t="n"/>
      <c r="HJF27" s="406" t="n"/>
      <c r="HJG27" s="406" t="n"/>
      <c r="HJH27" s="406" t="n"/>
      <c r="HJI27" s="406" t="n"/>
      <c r="HJJ27" s="406" t="n"/>
      <c r="HJK27" s="406" t="n"/>
      <c r="HJL27" s="406" t="n"/>
      <c r="HJM27" s="406" t="n"/>
      <c r="HJN27" s="406" t="n"/>
      <c r="HJO27" s="406" t="n"/>
      <c r="HJP27" s="406" t="n"/>
      <c r="HJQ27" s="406" t="n"/>
      <c r="HJR27" s="406" t="n"/>
      <c r="HJS27" s="406" t="n"/>
      <c r="HJT27" s="406" t="n"/>
      <c r="HJU27" s="406" t="n"/>
      <c r="HJV27" s="406" t="n"/>
      <c r="HJW27" s="406" t="n"/>
      <c r="HJX27" s="406" t="n"/>
      <c r="HJY27" s="406" t="n"/>
      <c r="HJZ27" s="406" t="n"/>
      <c r="HKA27" s="406" t="n"/>
      <c r="HKB27" s="406" t="n"/>
      <c r="HKC27" s="406" t="n"/>
      <c r="HKD27" s="406" t="n"/>
      <c r="HKE27" s="406" t="n"/>
      <c r="HKF27" s="406" t="n"/>
      <c r="HKG27" s="406" t="n"/>
      <c r="HKH27" s="406" t="n"/>
      <c r="HKI27" s="406" t="n"/>
      <c r="HKJ27" s="406" t="n"/>
      <c r="HKK27" s="406" t="n"/>
      <c r="HKL27" s="406" t="n"/>
      <c r="HKM27" s="406" t="n"/>
      <c r="HKN27" s="406" t="n"/>
      <c r="HKO27" s="406" t="n"/>
      <c r="HKP27" s="406" t="n"/>
      <c r="HKQ27" s="406" t="n"/>
      <c r="HKR27" s="406" t="n"/>
      <c r="HKS27" s="406" t="n"/>
      <c r="HKT27" s="406" t="n"/>
      <c r="HKU27" s="406" t="n"/>
      <c r="HKV27" s="406" t="n"/>
      <c r="HKW27" s="406" t="n"/>
      <c r="HKX27" s="406" t="n"/>
      <c r="HKY27" s="406" t="n"/>
      <c r="HKZ27" s="406" t="n"/>
      <c r="HLA27" s="406" t="n"/>
      <c r="HLB27" s="406" t="n"/>
      <c r="HLC27" s="406" t="n"/>
      <c r="HLD27" s="406" t="n"/>
      <c r="HLE27" s="406" t="n"/>
      <c r="HLF27" s="406" t="n"/>
      <c r="HLG27" s="406" t="n"/>
      <c r="HLH27" s="406" t="n"/>
      <c r="HLI27" s="406" t="n"/>
      <c r="HLJ27" s="406" t="n"/>
      <c r="HLK27" s="406" t="n"/>
      <c r="HLL27" s="406" t="n"/>
      <c r="HLM27" s="406" t="n"/>
      <c r="HLN27" s="406" t="n"/>
      <c r="HLO27" s="406" t="n"/>
      <c r="HLP27" s="406" t="n"/>
      <c r="HLQ27" s="406" t="n"/>
      <c r="HLR27" s="406" t="n"/>
      <c r="HLS27" s="406" t="n"/>
      <c r="HLT27" s="406" t="n"/>
      <c r="HLU27" s="406" t="n"/>
      <c r="HLV27" s="406" t="n"/>
      <c r="HLW27" s="406" t="n"/>
      <c r="HLX27" s="406" t="n"/>
      <c r="HLY27" s="406" t="n"/>
      <c r="HLZ27" s="406" t="n"/>
      <c r="HMA27" s="406" t="n"/>
      <c r="HMB27" s="406" t="n"/>
      <c r="HMC27" s="406" t="n"/>
      <c r="HMD27" s="406" t="n"/>
      <c r="HME27" s="406" t="n"/>
      <c r="HMF27" s="406" t="n"/>
      <c r="HMG27" s="406" t="n"/>
      <c r="HMH27" s="406" t="n"/>
      <c r="HMI27" s="406" t="n"/>
      <c r="HMJ27" s="406" t="n"/>
      <c r="HMK27" s="406" t="n"/>
      <c r="HML27" s="406" t="n"/>
      <c r="HMM27" s="406" t="n"/>
      <c r="HMN27" s="406" t="n"/>
      <c r="HMO27" s="406" t="n"/>
      <c r="HMP27" s="406" t="n"/>
      <c r="HMQ27" s="406" t="n"/>
      <c r="HMR27" s="406" t="n"/>
      <c r="HMS27" s="406" t="n"/>
      <c r="HMT27" s="406" t="n"/>
      <c r="HMU27" s="406" t="n"/>
      <c r="HMV27" s="406" t="n"/>
      <c r="HMW27" s="406" t="n"/>
      <c r="HMX27" s="406" t="n"/>
      <c r="HMY27" s="406" t="n"/>
      <c r="HMZ27" s="406" t="n"/>
      <c r="HNA27" s="406" t="n"/>
      <c r="HNB27" s="406" t="n"/>
      <c r="HNC27" s="406" t="n"/>
      <c r="HND27" s="406" t="n"/>
      <c r="HNE27" s="406" t="n"/>
      <c r="HNF27" s="406" t="n"/>
      <c r="HNG27" s="406" t="n"/>
      <c r="HNH27" s="406" t="n"/>
      <c r="HNI27" s="406" t="n"/>
      <c r="HNJ27" s="406" t="n"/>
      <c r="HNK27" s="406" t="n"/>
      <c r="HNL27" s="406" t="n"/>
      <c r="HNM27" s="406" t="n"/>
      <c r="HNN27" s="406" t="n"/>
      <c r="HNO27" s="406" t="n"/>
      <c r="HNP27" s="406" t="n"/>
      <c r="HNQ27" s="406" t="n"/>
      <c r="HNR27" s="406" t="n"/>
      <c r="HNS27" s="406" t="n"/>
      <c r="HNT27" s="406" t="n"/>
      <c r="HNU27" s="406" t="n"/>
      <c r="HNV27" s="406" t="n"/>
      <c r="HNW27" s="406" t="n"/>
      <c r="HNX27" s="406" t="n"/>
      <c r="HNY27" s="406" t="n"/>
      <c r="HNZ27" s="406" t="n"/>
      <c r="HOA27" s="406" t="n"/>
      <c r="HOB27" s="406" t="n"/>
      <c r="HOC27" s="406" t="n"/>
      <c r="HOD27" s="406" t="n"/>
      <c r="HOE27" s="406" t="n"/>
      <c r="HOF27" s="406" t="n"/>
      <c r="HOG27" s="406" t="n"/>
      <c r="HOH27" s="406" t="n"/>
      <c r="HOI27" s="406" t="n"/>
      <c r="HOJ27" s="406" t="n"/>
      <c r="HOK27" s="406" t="n"/>
      <c r="HOL27" s="406" t="n"/>
      <c r="HOM27" s="406" t="n"/>
      <c r="HON27" s="406" t="n"/>
      <c r="HOO27" s="406" t="n"/>
      <c r="HOP27" s="406" t="n"/>
      <c r="HOQ27" s="406" t="n"/>
      <c r="HOR27" s="406" t="n"/>
      <c r="HOS27" s="406" t="n"/>
      <c r="HOT27" s="406" t="n"/>
      <c r="HOU27" s="406" t="n"/>
      <c r="HOV27" s="406" t="n"/>
      <c r="HOW27" s="406" t="n"/>
      <c r="HOX27" s="406" t="n"/>
      <c r="HOY27" s="406" t="n"/>
      <c r="HOZ27" s="406" t="n"/>
      <c r="HPA27" s="406" t="n"/>
      <c r="HPB27" s="406" t="n"/>
      <c r="HPC27" s="406" t="n"/>
      <c r="HPD27" s="406" t="n"/>
      <c r="HPE27" s="406" t="n"/>
      <c r="HPF27" s="406" t="n"/>
      <c r="HPG27" s="406" t="n"/>
      <c r="HPH27" s="406" t="n"/>
      <c r="HPI27" s="406" t="n"/>
      <c r="HPJ27" s="406" t="n"/>
      <c r="HPK27" s="406" t="n"/>
      <c r="HPL27" s="406" t="n"/>
      <c r="HPM27" s="406" t="n"/>
      <c r="HPN27" s="406" t="n"/>
      <c r="HPO27" s="406" t="n"/>
      <c r="HPP27" s="406" t="n"/>
      <c r="HPQ27" s="406" t="n"/>
      <c r="HPR27" s="406" t="n"/>
      <c r="HPS27" s="406" t="n"/>
      <c r="HPT27" s="406" t="n"/>
      <c r="HPU27" s="406" t="n"/>
      <c r="HPV27" s="406" t="n"/>
      <c r="HPW27" s="406" t="n"/>
      <c r="HPX27" s="406" t="n"/>
      <c r="HPY27" s="406" t="n"/>
      <c r="HPZ27" s="406" t="n"/>
      <c r="HQA27" s="406" t="n"/>
      <c r="HQB27" s="406" t="n"/>
      <c r="HQC27" s="406" t="n"/>
      <c r="HQD27" s="406" t="n"/>
      <c r="HQE27" s="406" t="n"/>
      <c r="HQF27" s="406" t="n"/>
      <c r="HQG27" s="406" t="n"/>
      <c r="HQH27" s="406" t="n"/>
      <c r="HQI27" s="406" t="n"/>
      <c r="HQJ27" s="406" t="n"/>
      <c r="HQK27" s="406" t="n"/>
      <c r="HQL27" s="406" t="n"/>
      <c r="HQM27" s="406" t="n"/>
      <c r="HQN27" s="406" t="n"/>
      <c r="HQO27" s="406" t="n"/>
      <c r="HQP27" s="406" t="n"/>
      <c r="HQQ27" s="406" t="n"/>
      <c r="HQR27" s="406" t="n"/>
      <c r="HQS27" s="406" t="n"/>
      <c r="HQT27" s="406" t="n"/>
      <c r="HQU27" s="406" t="n"/>
      <c r="HQV27" s="406" t="n"/>
      <c r="HQW27" s="406" t="n"/>
      <c r="HQX27" s="406" t="n"/>
      <c r="HQY27" s="406" t="n"/>
      <c r="HQZ27" s="406" t="n"/>
      <c r="HRA27" s="406" t="n"/>
      <c r="HRB27" s="406" t="n"/>
      <c r="HRC27" s="406" t="n"/>
      <c r="HRD27" s="406" t="n"/>
      <c r="HRE27" s="406" t="n"/>
      <c r="HRF27" s="406" t="n"/>
      <c r="HRG27" s="406" t="n"/>
      <c r="HRH27" s="406" t="n"/>
      <c r="HRI27" s="406" t="n"/>
      <c r="HRJ27" s="406" t="n"/>
      <c r="HRK27" s="406" t="n"/>
      <c r="HRL27" s="406" t="n"/>
      <c r="HRM27" s="406" t="n"/>
      <c r="HRN27" s="406" t="n"/>
      <c r="HRO27" s="406" t="n"/>
      <c r="HRP27" s="406" t="n"/>
      <c r="HRQ27" s="406" t="n"/>
      <c r="HRR27" s="406" t="n"/>
      <c r="HRS27" s="406" t="n"/>
      <c r="HRT27" s="406" t="n"/>
      <c r="HRU27" s="406" t="n"/>
      <c r="HRV27" s="406" t="n"/>
      <c r="HRW27" s="406" t="n"/>
      <c r="HRX27" s="406" t="n"/>
      <c r="HRY27" s="406" t="n"/>
      <c r="HRZ27" s="406" t="n"/>
      <c r="HSA27" s="406" t="n"/>
      <c r="HSB27" s="406" t="n"/>
      <c r="HSC27" s="406" t="n"/>
      <c r="HSD27" s="406" t="n"/>
      <c r="HSE27" s="406" t="n"/>
      <c r="HSF27" s="406" t="n"/>
      <c r="HSG27" s="406" t="n"/>
      <c r="HSH27" s="406" t="n"/>
      <c r="HSI27" s="406" t="n"/>
      <c r="HSJ27" s="406" t="n"/>
      <c r="HSK27" s="406" t="n"/>
      <c r="HSL27" s="406" t="n"/>
      <c r="HSM27" s="406" t="n"/>
      <c r="HSN27" s="406" t="n"/>
      <c r="HSO27" s="406" t="n"/>
      <c r="HSP27" s="406" t="n"/>
      <c r="HSQ27" s="406" t="n"/>
      <c r="HSR27" s="406" t="n"/>
      <c r="HSS27" s="406" t="n"/>
      <c r="HST27" s="406" t="n"/>
      <c r="HSU27" s="406" t="n"/>
      <c r="HSV27" s="406" t="n"/>
      <c r="HSW27" s="406" t="n"/>
      <c r="HSX27" s="406" t="n"/>
      <c r="HSY27" s="406" t="n"/>
      <c r="HSZ27" s="406" t="n"/>
      <c r="HTA27" s="406" t="n"/>
      <c r="HTB27" s="406" t="n"/>
      <c r="HTC27" s="406" t="n"/>
      <c r="HTD27" s="406" t="n"/>
      <c r="HTE27" s="406" t="n"/>
      <c r="HTF27" s="406" t="n"/>
      <c r="HTG27" s="406" t="n"/>
      <c r="HTH27" s="406" t="n"/>
      <c r="HTI27" s="406" t="n"/>
      <c r="HTJ27" s="406" t="n"/>
      <c r="HTK27" s="406" t="n"/>
      <c r="HTL27" s="406" t="n"/>
      <c r="HTM27" s="406" t="n"/>
      <c r="HTN27" s="406" t="n"/>
      <c r="HTO27" s="406" t="n"/>
      <c r="HTP27" s="406" t="n"/>
      <c r="HTQ27" s="406" t="n"/>
      <c r="HTR27" s="406" t="n"/>
      <c r="HTS27" s="406" t="n"/>
      <c r="HTT27" s="406" t="n"/>
      <c r="HTU27" s="406" t="n"/>
      <c r="HTV27" s="406" t="n"/>
      <c r="HTW27" s="406" t="n"/>
      <c r="HTX27" s="406" t="n"/>
      <c r="HTY27" s="406" t="n"/>
      <c r="HTZ27" s="406" t="n"/>
      <c r="HUA27" s="406" t="n"/>
      <c r="HUB27" s="406" t="n"/>
      <c r="HUC27" s="406" t="n"/>
      <c r="HUD27" s="406" t="n"/>
      <c r="HUE27" s="406" t="n"/>
      <c r="HUF27" s="406" t="n"/>
      <c r="HUG27" s="406" t="n"/>
      <c r="HUH27" s="406" t="n"/>
      <c r="HUI27" s="406" t="n"/>
      <c r="HUJ27" s="406" t="n"/>
      <c r="HUK27" s="406" t="n"/>
      <c r="HUL27" s="406" t="n"/>
      <c r="HUM27" s="406" t="n"/>
      <c r="HUN27" s="406" t="n"/>
      <c r="HUO27" s="406" t="n"/>
      <c r="HUP27" s="406" t="n"/>
      <c r="HUQ27" s="406" t="n"/>
      <c r="HUR27" s="406" t="n"/>
      <c r="HUS27" s="406" t="n"/>
      <c r="HUT27" s="406" t="n"/>
      <c r="HUU27" s="406" t="n"/>
      <c r="HUV27" s="406" t="n"/>
      <c r="HUW27" s="406" t="n"/>
      <c r="HUX27" s="406" t="n"/>
      <c r="HUY27" s="406" t="n"/>
      <c r="HUZ27" s="406" t="n"/>
      <c r="HVA27" s="406" t="n"/>
      <c r="HVB27" s="406" t="n"/>
      <c r="HVC27" s="406" t="n"/>
      <c r="HVD27" s="406" t="n"/>
      <c r="HVE27" s="406" t="n"/>
      <c r="HVF27" s="406" t="n"/>
      <c r="HVG27" s="406" t="n"/>
      <c r="HVH27" s="406" t="n"/>
      <c r="HVI27" s="406" t="n"/>
      <c r="HVJ27" s="406" t="n"/>
      <c r="HVK27" s="406" t="n"/>
      <c r="HVL27" s="406" t="n"/>
      <c r="HVM27" s="406" t="n"/>
      <c r="HVN27" s="406" t="n"/>
      <c r="HVO27" s="406" t="n"/>
      <c r="HVP27" s="406" t="n"/>
      <c r="HVQ27" s="406" t="n"/>
      <c r="HVR27" s="406" t="n"/>
      <c r="HVS27" s="406" t="n"/>
      <c r="HVT27" s="406" t="n"/>
      <c r="HVU27" s="406" t="n"/>
      <c r="HVV27" s="406" t="n"/>
      <c r="HVW27" s="406" t="n"/>
      <c r="HVX27" s="406" t="n"/>
      <c r="HVY27" s="406" t="n"/>
      <c r="HVZ27" s="406" t="n"/>
      <c r="HWA27" s="406" t="n"/>
      <c r="HWB27" s="406" t="n"/>
      <c r="HWC27" s="406" t="n"/>
      <c r="HWD27" s="406" t="n"/>
      <c r="HWE27" s="406" t="n"/>
      <c r="HWF27" s="406" t="n"/>
      <c r="HWG27" s="406" t="n"/>
      <c r="HWH27" s="406" t="n"/>
      <c r="HWI27" s="406" t="n"/>
      <c r="HWJ27" s="406" t="n"/>
      <c r="HWK27" s="406" t="n"/>
      <c r="HWL27" s="406" t="n"/>
      <c r="HWM27" s="406" t="n"/>
      <c r="HWN27" s="406" t="n"/>
      <c r="HWO27" s="406" t="n"/>
      <c r="HWP27" s="406" t="n"/>
      <c r="HWQ27" s="406" t="n"/>
      <c r="HWR27" s="406" t="n"/>
      <c r="HWS27" s="406" t="n"/>
      <c r="HWT27" s="406" t="n"/>
      <c r="HWU27" s="406" t="n"/>
      <c r="HWV27" s="406" t="n"/>
      <c r="HWW27" s="406" t="n"/>
      <c r="HWX27" s="406" t="n"/>
      <c r="HWY27" s="406" t="n"/>
      <c r="HWZ27" s="406" t="n"/>
      <c r="HXA27" s="406" t="n"/>
      <c r="HXB27" s="406" t="n"/>
      <c r="HXC27" s="406" t="n"/>
      <c r="HXD27" s="406" t="n"/>
      <c r="HXE27" s="406" t="n"/>
      <c r="HXF27" s="406" t="n"/>
      <c r="HXG27" s="406" t="n"/>
      <c r="HXH27" s="406" t="n"/>
      <c r="HXI27" s="406" t="n"/>
      <c r="HXJ27" s="406" t="n"/>
      <c r="HXK27" s="406" t="n"/>
      <c r="HXL27" s="406" t="n"/>
      <c r="HXM27" s="406" t="n"/>
      <c r="HXN27" s="406" t="n"/>
      <c r="HXO27" s="406" t="n"/>
      <c r="HXP27" s="406" t="n"/>
      <c r="HXQ27" s="406" t="n"/>
      <c r="HXR27" s="406" t="n"/>
      <c r="HXS27" s="406" t="n"/>
      <c r="HXT27" s="406" t="n"/>
      <c r="HXU27" s="406" t="n"/>
      <c r="HXV27" s="406" t="n"/>
      <c r="HXW27" s="406" t="n"/>
      <c r="HXX27" s="406" t="n"/>
      <c r="HXY27" s="406" t="n"/>
      <c r="HXZ27" s="406" t="n"/>
      <c r="HYA27" s="406" t="n"/>
      <c r="HYB27" s="406" t="n"/>
      <c r="HYC27" s="406" t="n"/>
      <c r="HYD27" s="406" t="n"/>
      <c r="HYE27" s="406" t="n"/>
      <c r="HYF27" s="406" t="n"/>
      <c r="HYG27" s="406" t="n"/>
      <c r="HYH27" s="406" t="n"/>
      <c r="HYI27" s="406" t="n"/>
      <c r="HYJ27" s="406" t="n"/>
      <c r="HYK27" s="406" t="n"/>
      <c r="HYL27" s="406" t="n"/>
      <c r="HYM27" s="406" t="n"/>
      <c r="HYN27" s="406" t="n"/>
      <c r="HYO27" s="406" t="n"/>
      <c r="HYP27" s="406" t="n"/>
      <c r="HYQ27" s="406" t="n"/>
      <c r="HYR27" s="406" t="n"/>
      <c r="HYS27" s="406" t="n"/>
      <c r="HYT27" s="406" t="n"/>
      <c r="HYU27" s="406" t="n"/>
      <c r="HYV27" s="406" t="n"/>
      <c r="HYW27" s="406" t="n"/>
      <c r="HYX27" s="406" t="n"/>
      <c r="HYY27" s="406" t="n"/>
      <c r="HYZ27" s="406" t="n"/>
      <c r="HZA27" s="406" t="n"/>
      <c r="HZB27" s="406" t="n"/>
      <c r="HZC27" s="406" t="n"/>
      <c r="HZD27" s="406" t="n"/>
      <c r="HZE27" s="406" t="n"/>
      <c r="HZF27" s="406" t="n"/>
      <c r="HZG27" s="406" t="n"/>
      <c r="HZH27" s="406" t="n"/>
      <c r="HZI27" s="406" t="n"/>
      <c r="HZJ27" s="406" t="n"/>
      <c r="HZK27" s="406" t="n"/>
      <c r="HZL27" s="406" t="n"/>
      <c r="HZM27" s="406" t="n"/>
      <c r="HZN27" s="406" t="n"/>
      <c r="HZO27" s="406" t="n"/>
      <c r="HZP27" s="406" t="n"/>
      <c r="HZQ27" s="406" t="n"/>
      <c r="HZR27" s="406" t="n"/>
      <c r="HZS27" s="406" t="n"/>
      <c r="HZT27" s="406" t="n"/>
      <c r="HZU27" s="406" t="n"/>
      <c r="HZV27" s="406" t="n"/>
      <c r="HZW27" s="406" t="n"/>
      <c r="HZX27" s="406" t="n"/>
      <c r="HZY27" s="406" t="n"/>
      <c r="HZZ27" s="406" t="n"/>
      <c r="IAA27" s="406" t="n"/>
      <c r="IAB27" s="406" t="n"/>
      <c r="IAC27" s="406" t="n"/>
      <c r="IAD27" s="406" t="n"/>
      <c r="IAE27" s="406" t="n"/>
      <c r="IAF27" s="406" t="n"/>
      <c r="IAG27" s="406" t="n"/>
      <c r="IAH27" s="406" t="n"/>
      <c r="IAI27" s="406" t="n"/>
      <c r="IAJ27" s="406" t="n"/>
      <c r="IAK27" s="406" t="n"/>
      <c r="IAL27" s="406" t="n"/>
      <c r="IAM27" s="406" t="n"/>
      <c r="IAN27" s="406" t="n"/>
      <c r="IAO27" s="406" t="n"/>
      <c r="IAP27" s="406" t="n"/>
      <c r="IAQ27" s="406" t="n"/>
      <c r="IAR27" s="406" t="n"/>
      <c r="IAS27" s="406" t="n"/>
      <c r="IAT27" s="406" t="n"/>
      <c r="IAU27" s="406" t="n"/>
      <c r="IAV27" s="406" t="n"/>
      <c r="IAW27" s="406" t="n"/>
      <c r="IAX27" s="406" t="n"/>
      <c r="IAY27" s="406" t="n"/>
      <c r="IAZ27" s="406" t="n"/>
      <c r="IBA27" s="406" t="n"/>
      <c r="IBB27" s="406" t="n"/>
      <c r="IBC27" s="406" t="n"/>
      <c r="IBD27" s="406" t="n"/>
      <c r="IBE27" s="406" t="n"/>
      <c r="IBF27" s="406" t="n"/>
      <c r="IBG27" s="406" t="n"/>
      <c r="IBH27" s="406" t="n"/>
      <c r="IBI27" s="406" t="n"/>
      <c r="IBJ27" s="406" t="n"/>
      <c r="IBK27" s="406" t="n"/>
      <c r="IBL27" s="406" t="n"/>
      <c r="IBM27" s="406" t="n"/>
      <c r="IBN27" s="406" t="n"/>
      <c r="IBO27" s="406" t="n"/>
      <c r="IBP27" s="406" t="n"/>
      <c r="IBQ27" s="406" t="n"/>
      <c r="IBR27" s="406" t="n"/>
      <c r="IBS27" s="406" t="n"/>
      <c r="IBT27" s="406" t="n"/>
      <c r="IBU27" s="406" t="n"/>
      <c r="IBV27" s="406" t="n"/>
      <c r="IBW27" s="406" t="n"/>
      <c r="IBX27" s="406" t="n"/>
      <c r="IBY27" s="406" t="n"/>
      <c r="IBZ27" s="406" t="n"/>
      <c r="ICA27" s="406" t="n"/>
      <c r="ICB27" s="406" t="n"/>
      <c r="ICC27" s="406" t="n"/>
      <c r="ICD27" s="406" t="n"/>
      <c r="ICE27" s="406" t="n"/>
      <c r="ICF27" s="406" t="n"/>
      <c r="ICG27" s="406" t="n"/>
      <c r="ICH27" s="406" t="n"/>
      <c r="ICI27" s="406" t="n"/>
      <c r="ICJ27" s="406" t="n"/>
      <c r="ICK27" s="406" t="n"/>
      <c r="ICL27" s="406" t="n"/>
      <c r="ICM27" s="406" t="n"/>
      <c r="ICN27" s="406" t="n"/>
      <c r="ICO27" s="406" t="n"/>
      <c r="ICP27" s="406" t="n"/>
      <c r="ICQ27" s="406" t="n"/>
      <c r="ICR27" s="406" t="n"/>
      <c r="ICS27" s="406" t="n"/>
      <c r="ICT27" s="406" t="n"/>
      <c r="ICU27" s="406" t="n"/>
      <c r="ICV27" s="406" t="n"/>
      <c r="ICW27" s="406" t="n"/>
      <c r="ICX27" s="406" t="n"/>
      <c r="ICY27" s="406" t="n"/>
      <c r="ICZ27" s="406" t="n"/>
      <c r="IDA27" s="406" t="n"/>
      <c r="IDB27" s="406" t="n"/>
      <c r="IDC27" s="406" t="n"/>
      <c r="IDD27" s="406" t="n"/>
      <c r="IDE27" s="406" t="n"/>
      <c r="IDF27" s="406" t="n"/>
      <c r="IDG27" s="406" t="n"/>
      <c r="IDH27" s="406" t="n"/>
      <c r="IDI27" s="406" t="n"/>
      <c r="IDJ27" s="406" t="n"/>
      <c r="IDK27" s="406" t="n"/>
      <c r="IDL27" s="406" t="n"/>
      <c r="IDM27" s="406" t="n"/>
      <c r="IDN27" s="406" t="n"/>
      <c r="IDO27" s="406" t="n"/>
      <c r="IDP27" s="406" t="n"/>
      <c r="IDQ27" s="406" t="n"/>
      <c r="IDR27" s="406" t="n"/>
      <c r="IDS27" s="406" t="n"/>
      <c r="IDT27" s="406" t="n"/>
      <c r="IDU27" s="406" t="n"/>
      <c r="IDV27" s="406" t="n"/>
      <c r="IDW27" s="406" t="n"/>
      <c r="IDX27" s="406" t="n"/>
      <c r="IDY27" s="406" t="n"/>
      <c r="IDZ27" s="406" t="n"/>
      <c r="IEA27" s="406" t="n"/>
      <c r="IEB27" s="406" t="n"/>
      <c r="IEC27" s="406" t="n"/>
      <c r="IED27" s="406" t="n"/>
      <c r="IEE27" s="406" t="n"/>
      <c r="IEF27" s="406" t="n"/>
      <c r="IEG27" s="406" t="n"/>
      <c r="IEH27" s="406" t="n"/>
      <c r="IEI27" s="406" t="n"/>
      <c r="IEJ27" s="406" t="n"/>
      <c r="IEK27" s="406" t="n"/>
      <c r="IEL27" s="406" t="n"/>
      <c r="IEM27" s="406" t="n"/>
      <c r="IEN27" s="406" t="n"/>
      <c r="IEO27" s="406" t="n"/>
      <c r="IEP27" s="406" t="n"/>
      <c r="IEQ27" s="406" t="n"/>
      <c r="IER27" s="406" t="n"/>
      <c r="IES27" s="406" t="n"/>
      <c r="IET27" s="406" t="n"/>
      <c r="IEU27" s="406" t="n"/>
      <c r="IEV27" s="406" t="n"/>
      <c r="IEW27" s="406" t="n"/>
      <c r="IEX27" s="406" t="n"/>
      <c r="IEY27" s="406" t="n"/>
      <c r="IEZ27" s="406" t="n"/>
      <c r="IFA27" s="406" t="n"/>
      <c r="IFB27" s="406" t="n"/>
      <c r="IFC27" s="406" t="n"/>
      <c r="IFD27" s="406" t="n"/>
      <c r="IFE27" s="406" t="n"/>
      <c r="IFF27" s="406" t="n"/>
      <c r="IFG27" s="406" t="n"/>
      <c r="IFH27" s="406" t="n"/>
      <c r="IFI27" s="406" t="n"/>
      <c r="IFJ27" s="406" t="n"/>
      <c r="IFK27" s="406" t="n"/>
      <c r="IFL27" s="406" t="n"/>
      <c r="IFM27" s="406" t="n"/>
      <c r="IFN27" s="406" t="n"/>
      <c r="IFO27" s="406" t="n"/>
      <c r="IFP27" s="406" t="n"/>
      <c r="IFQ27" s="406" t="n"/>
      <c r="IFR27" s="406" t="n"/>
      <c r="IFS27" s="406" t="n"/>
      <c r="IFT27" s="406" t="n"/>
      <c r="IFU27" s="406" t="n"/>
      <c r="IFV27" s="406" t="n"/>
      <c r="IFW27" s="406" t="n"/>
      <c r="IFX27" s="406" t="n"/>
      <c r="IFY27" s="406" t="n"/>
      <c r="IFZ27" s="406" t="n"/>
      <c r="IGA27" s="406" t="n"/>
      <c r="IGB27" s="406" t="n"/>
      <c r="IGC27" s="406" t="n"/>
      <c r="IGD27" s="406" t="n"/>
      <c r="IGE27" s="406" t="n"/>
      <c r="IGF27" s="406" t="n"/>
      <c r="IGG27" s="406" t="n"/>
      <c r="IGH27" s="406" t="n"/>
      <c r="IGI27" s="406" t="n"/>
      <c r="IGJ27" s="406" t="n"/>
      <c r="IGK27" s="406" t="n"/>
      <c r="IGL27" s="406" t="n"/>
      <c r="IGM27" s="406" t="n"/>
      <c r="IGN27" s="406" t="n"/>
      <c r="IGO27" s="406" t="n"/>
      <c r="IGP27" s="406" t="n"/>
      <c r="IGQ27" s="406" t="n"/>
      <c r="IGR27" s="406" t="n"/>
      <c r="IGS27" s="406" t="n"/>
      <c r="IGT27" s="406" t="n"/>
      <c r="IGU27" s="406" t="n"/>
      <c r="IGV27" s="406" t="n"/>
      <c r="IGW27" s="406" t="n"/>
      <c r="IGX27" s="406" t="n"/>
      <c r="IGY27" s="406" t="n"/>
      <c r="IGZ27" s="406" t="n"/>
      <c r="IHA27" s="406" t="n"/>
      <c r="IHB27" s="406" t="n"/>
      <c r="IHC27" s="406" t="n"/>
      <c r="IHD27" s="406" t="n"/>
      <c r="IHE27" s="406" t="n"/>
      <c r="IHF27" s="406" t="n"/>
      <c r="IHG27" s="406" t="n"/>
      <c r="IHH27" s="406" t="n"/>
      <c r="IHI27" s="406" t="n"/>
      <c r="IHJ27" s="406" t="n"/>
      <c r="IHK27" s="406" t="n"/>
      <c r="IHL27" s="406" t="n"/>
      <c r="IHM27" s="406" t="n"/>
      <c r="IHN27" s="406" t="n"/>
      <c r="IHO27" s="406" t="n"/>
      <c r="IHP27" s="406" t="n"/>
      <c r="IHQ27" s="406" t="n"/>
      <c r="IHR27" s="406" t="n"/>
      <c r="IHS27" s="406" t="n"/>
      <c r="IHT27" s="406" t="n"/>
      <c r="IHU27" s="406" t="n"/>
      <c r="IHV27" s="406" t="n"/>
      <c r="IHW27" s="406" t="n"/>
      <c r="IHX27" s="406" t="n"/>
      <c r="IHY27" s="406" t="n"/>
      <c r="IHZ27" s="406" t="n"/>
      <c r="IIA27" s="406" t="n"/>
      <c r="IIB27" s="406" t="n"/>
      <c r="IIC27" s="406" t="n"/>
      <c r="IID27" s="406" t="n"/>
      <c r="IIE27" s="406" t="n"/>
      <c r="IIF27" s="406" t="n"/>
      <c r="IIG27" s="406" t="n"/>
      <c r="IIH27" s="406" t="n"/>
      <c r="III27" s="406" t="n"/>
      <c r="IIJ27" s="406" t="n"/>
      <c r="IIK27" s="406" t="n"/>
      <c r="IIL27" s="406" t="n"/>
      <c r="IIM27" s="406" t="n"/>
      <c r="IIN27" s="406" t="n"/>
      <c r="IIO27" s="406" t="n"/>
      <c r="IIP27" s="406" t="n"/>
      <c r="IIQ27" s="406" t="n"/>
      <c r="IIR27" s="406" t="n"/>
      <c r="IIS27" s="406" t="n"/>
      <c r="IIT27" s="406" t="n"/>
      <c r="IIU27" s="406" t="n"/>
      <c r="IIV27" s="406" t="n"/>
      <c r="IIW27" s="406" t="n"/>
      <c r="IIX27" s="406" t="n"/>
      <c r="IIY27" s="406" t="n"/>
      <c r="IIZ27" s="406" t="n"/>
      <c r="IJA27" s="406" t="n"/>
      <c r="IJB27" s="406" t="n"/>
      <c r="IJC27" s="406" t="n"/>
      <c r="IJD27" s="406" t="n"/>
      <c r="IJE27" s="406" t="n"/>
      <c r="IJF27" s="406" t="n"/>
      <c r="IJG27" s="406" t="n"/>
      <c r="IJH27" s="406" t="n"/>
      <c r="IJI27" s="406" t="n"/>
      <c r="IJJ27" s="406" t="n"/>
      <c r="IJK27" s="406" t="n"/>
      <c r="IJL27" s="406" t="n"/>
      <c r="IJM27" s="406" t="n"/>
      <c r="IJN27" s="406" t="n"/>
      <c r="IJO27" s="406" t="n"/>
      <c r="IJP27" s="406" t="n"/>
      <c r="IJQ27" s="406" t="n"/>
      <c r="IJR27" s="406" t="n"/>
      <c r="IJS27" s="406" t="n"/>
      <c r="IJT27" s="406" t="n"/>
      <c r="IJU27" s="406" t="n"/>
      <c r="IJV27" s="406" t="n"/>
      <c r="IJW27" s="406" t="n"/>
      <c r="IJX27" s="406" t="n"/>
      <c r="IJY27" s="406" t="n"/>
      <c r="IJZ27" s="406" t="n"/>
      <c r="IKA27" s="406" t="n"/>
      <c r="IKB27" s="406" t="n"/>
      <c r="IKC27" s="406" t="n"/>
      <c r="IKD27" s="406" t="n"/>
      <c r="IKE27" s="406" t="n"/>
      <c r="IKF27" s="406" t="n"/>
      <c r="IKG27" s="406" t="n"/>
      <c r="IKH27" s="406" t="n"/>
      <c r="IKI27" s="406" t="n"/>
      <c r="IKJ27" s="406" t="n"/>
      <c r="IKK27" s="406" t="n"/>
      <c r="IKL27" s="406" t="n"/>
      <c r="IKM27" s="406" t="n"/>
      <c r="IKN27" s="406" t="n"/>
      <c r="IKO27" s="406" t="n"/>
      <c r="IKP27" s="406" t="n"/>
      <c r="IKQ27" s="406" t="n"/>
      <c r="IKR27" s="406" t="n"/>
      <c r="IKS27" s="406" t="n"/>
      <c r="IKT27" s="406" t="n"/>
      <c r="IKU27" s="406" t="n"/>
      <c r="IKV27" s="406" t="n"/>
      <c r="IKW27" s="406" t="n"/>
      <c r="IKX27" s="406" t="n"/>
      <c r="IKY27" s="406" t="n"/>
      <c r="IKZ27" s="406" t="n"/>
      <c r="ILA27" s="406" t="n"/>
      <c r="ILB27" s="406" t="n"/>
      <c r="ILC27" s="406" t="n"/>
      <c r="ILD27" s="406" t="n"/>
      <c r="ILE27" s="406" t="n"/>
      <c r="ILF27" s="406" t="n"/>
      <c r="ILG27" s="406" t="n"/>
      <c r="ILH27" s="406" t="n"/>
      <c r="ILI27" s="406" t="n"/>
      <c r="ILJ27" s="406" t="n"/>
      <c r="ILK27" s="406" t="n"/>
      <c r="ILL27" s="406" t="n"/>
      <c r="ILM27" s="406" t="n"/>
      <c r="ILN27" s="406" t="n"/>
      <c r="ILO27" s="406" t="n"/>
      <c r="ILP27" s="406" t="n"/>
      <c r="ILQ27" s="406" t="n"/>
      <c r="ILR27" s="406" t="n"/>
      <c r="ILS27" s="406" t="n"/>
      <c r="ILT27" s="406" t="n"/>
      <c r="ILU27" s="406" t="n"/>
      <c r="ILV27" s="406" t="n"/>
      <c r="ILW27" s="406" t="n"/>
      <c r="ILX27" s="406" t="n"/>
      <c r="ILY27" s="406" t="n"/>
      <c r="ILZ27" s="406" t="n"/>
      <c r="IMA27" s="406" t="n"/>
      <c r="IMB27" s="406" t="n"/>
      <c r="IMC27" s="406" t="n"/>
      <c r="IMD27" s="406" t="n"/>
      <c r="IME27" s="406" t="n"/>
      <c r="IMF27" s="406" t="n"/>
      <c r="IMG27" s="406" t="n"/>
      <c r="IMH27" s="406" t="n"/>
      <c r="IMI27" s="406" t="n"/>
      <c r="IMJ27" s="406" t="n"/>
      <c r="IMK27" s="406" t="n"/>
      <c r="IML27" s="406" t="n"/>
      <c r="IMM27" s="406" t="n"/>
      <c r="IMN27" s="406" t="n"/>
      <c r="IMO27" s="406" t="n"/>
      <c r="IMP27" s="406" t="n"/>
      <c r="IMQ27" s="406" t="n"/>
      <c r="IMR27" s="406" t="n"/>
      <c r="IMS27" s="406" t="n"/>
      <c r="IMT27" s="406" t="n"/>
      <c r="IMU27" s="406" t="n"/>
      <c r="IMV27" s="406" t="n"/>
      <c r="IMW27" s="406" t="n"/>
      <c r="IMX27" s="406" t="n"/>
      <c r="IMY27" s="406" t="n"/>
      <c r="IMZ27" s="406" t="n"/>
      <c r="INA27" s="406" t="n"/>
      <c r="INB27" s="406" t="n"/>
      <c r="INC27" s="406" t="n"/>
      <c r="IND27" s="406" t="n"/>
      <c r="INE27" s="406" t="n"/>
      <c r="INF27" s="406" t="n"/>
      <c r="ING27" s="406" t="n"/>
      <c r="INH27" s="406" t="n"/>
      <c r="INI27" s="406" t="n"/>
      <c r="INJ27" s="406" t="n"/>
      <c r="INK27" s="406" t="n"/>
      <c r="INL27" s="406" t="n"/>
      <c r="INM27" s="406" t="n"/>
      <c r="INN27" s="406" t="n"/>
      <c r="INO27" s="406" t="n"/>
      <c r="INP27" s="406" t="n"/>
      <c r="INQ27" s="406" t="n"/>
      <c r="INR27" s="406" t="n"/>
      <c r="INS27" s="406" t="n"/>
      <c r="INT27" s="406" t="n"/>
      <c r="INU27" s="406" t="n"/>
      <c r="INV27" s="406" t="n"/>
      <c r="INW27" s="406" t="n"/>
      <c r="INX27" s="406" t="n"/>
      <c r="INY27" s="406" t="n"/>
      <c r="INZ27" s="406" t="n"/>
      <c r="IOA27" s="406" t="n"/>
      <c r="IOB27" s="406" t="n"/>
      <c r="IOC27" s="406" t="n"/>
      <c r="IOD27" s="406" t="n"/>
      <c r="IOE27" s="406" t="n"/>
      <c r="IOF27" s="406" t="n"/>
      <c r="IOG27" s="406" t="n"/>
      <c r="IOH27" s="406" t="n"/>
      <c r="IOI27" s="406" t="n"/>
      <c r="IOJ27" s="406" t="n"/>
      <c r="IOK27" s="406" t="n"/>
      <c r="IOL27" s="406" t="n"/>
      <c r="IOM27" s="406" t="n"/>
      <c r="ION27" s="406" t="n"/>
      <c r="IOO27" s="406" t="n"/>
      <c r="IOP27" s="406" t="n"/>
      <c r="IOQ27" s="406" t="n"/>
      <c r="IOR27" s="406" t="n"/>
      <c r="IOS27" s="406" t="n"/>
      <c r="IOT27" s="406" t="n"/>
      <c r="IOU27" s="406" t="n"/>
      <c r="IOV27" s="406" t="n"/>
      <c r="IOW27" s="406" t="n"/>
      <c r="IOX27" s="406" t="n"/>
      <c r="IOY27" s="406" t="n"/>
      <c r="IOZ27" s="406" t="n"/>
      <c r="IPA27" s="406" t="n"/>
      <c r="IPB27" s="406" t="n"/>
      <c r="IPC27" s="406" t="n"/>
      <c r="IPD27" s="406" t="n"/>
      <c r="IPE27" s="406" t="n"/>
      <c r="IPF27" s="406" t="n"/>
      <c r="IPG27" s="406" t="n"/>
      <c r="IPH27" s="406" t="n"/>
      <c r="IPI27" s="406" t="n"/>
      <c r="IPJ27" s="406" t="n"/>
      <c r="IPK27" s="406" t="n"/>
      <c r="IPL27" s="406" t="n"/>
      <c r="IPM27" s="406" t="n"/>
      <c r="IPN27" s="406" t="n"/>
      <c r="IPO27" s="406" t="n"/>
      <c r="IPP27" s="406" t="n"/>
      <c r="IPQ27" s="406" t="n"/>
      <c r="IPR27" s="406" t="n"/>
      <c r="IPS27" s="406" t="n"/>
      <c r="IPT27" s="406" t="n"/>
      <c r="IPU27" s="406" t="n"/>
      <c r="IPV27" s="406" t="n"/>
      <c r="IPW27" s="406" t="n"/>
      <c r="IPX27" s="406" t="n"/>
      <c r="IPY27" s="406" t="n"/>
      <c r="IPZ27" s="406" t="n"/>
      <c r="IQA27" s="406" t="n"/>
      <c r="IQB27" s="406" t="n"/>
      <c r="IQC27" s="406" t="n"/>
      <c r="IQD27" s="406" t="n"/>
      <c r="IQE27" s="406" t="n"/>
      <c r="IQF27" s="406" t="n"/>
      <c r="IQG27" s="406" t="n"/>
      <c r="IQH27" s="406" t="n"/>
      <c r="IQI27" s="406" t="n"/>
      <c r="IQJ27" s="406" t="n"/>
      <c r="IQK27" s="406" t="n"/>
      <c r="IQL27" s="406" t="n"/>
      <c r="IQM27" s="406" t="n"/>
      <c r="IQN27" s="406" t="n"/>
      <c r="IQO27" s="406" t="n"/>
      <c r="IQP27" s="406" t="n"/>
      <c r="IQQ27" s="406" t="n"/>
      <c r="IQR27" s="406" t="n"/>
      <c r="IQS27" s="406" t="n"/>
      <c r="IQT27" s="406" t="n"/>
      <c r="IQU27" s="406" t="n"/>
      <c r="IQV27" s="406" t="n"/>
      <c r="IQW27" s="406" t="n"/>
      <c r="IQX27" s="406" t="n"/>
      <c r="IQY27" s="406" t="n"/>
      <c r="IQZ27" s="406" t="n"/>
      <c r="IRA27" s="406" t="n"/>
      <c r="IRB27" s="406" t="n"/>
      <c r="IRC27" s="406" t="n"/>
      <c r="IRD27" s="406" t="n"/>
      <c r="IRE27" s="406" t="n"/>
      <c r="IRF27" s="406" t="n"/>
      <c r="IRG27" s="406" t="n"/>
      <c r="IRH27" s="406" t="n"/>
      <c r="IRI27" s="406" t="n"/>
      <c r="IRJ27" s="406" t="n"/>
      <c r="IRK27" s="406" t="n"/>
      <c r="IRL27" s="406" t="n"/>
      <c r="IRM27" s="406" t="n"/>
      <c r="IRN27" s="406" t="n"/>
      <c r="IRO27" s="406" t="n"/>
      <c r="IRP27" s="406" t="n"/>
      <c r="IRQ27" s="406" t="n"/>
      <c r="IRR27" s="406" t="n"/>
      <c r="IRS27" s="406" t="n"/>
      <c r="IRT27" s="406" t="n"/>
      <c r="IRU27" s="406" t="n"/>
      <c r="IRV27" s="406" t="n"/>
      <c r="IRW27" s="406" t="n"/>
      <c r="IRX27" s="406" t="n"/>
      <c r="IRY27" s="406" t="n"/>
      <c r="IRZ27" s="406" t="n"/>
      <c r="ISA27" s="406" t="n"/>
      <c r="ISB27" s="406" t="n"/>
      <c r="ISC27" s="406" t="n"/>
      <c r="ISD27" s="406" t="n"/>
      <c r="ISE27" s="406" t="n"/>
      <c r="ISF27" s="406" t="n"/>
      <c r="ISG27" s="406" t="n"/>
      <c r="ISH27" s="406" t="n"/>
      <c r="ISI27" s="406" t="n"/>
      <c r="ISJ27" s="406" t="n"/>
      <c r="ISK27" s="406" t="n"/>
      <c r="ISL27" s="406" t="n"/>
      <c r="ISM27" s="406" t="n"/>
      <c r="ISN27" s="406" t="n"/>
      <c r="ISO27" s="406" t="n"/>
      <c r="ISP27" s="406" t="n"/>
      <c r="ISQ27" s="406" t="n"/>
      <c r="ISR27" s="406" t="n"/>
      <c r="ISS27" s="406" t="n"/>
      <c r="IST27" s="406" t="n"/>
      <c r="ISU27" s="406" t="n"/>
      <c r="ISV27" s="406" t="n"/>
      <c r="ISW27" s="406" t="n"/>
      <c r="ISX27" s="406" t="n"/>
      <c r="ISY27" s="406" t="n"/>
      <c r="ISZ27" s="406" t="n"/>
      <c r="ITA27" s="406" t="n"/>
      <c r="ITB27" s="406" t="n"/>
      <c r="ITC27" s="406" t="n"/>
      <c r="ITD27" s="406" t="n"/>
      <c r="ITE27" s="406" t="n"/>
      <c r="ITF27" s="406" t="n"/>
      <c r="ITG27" s="406" t="n"/>
      <c r="ITH27" s="406" t="n"/>
      <c r="ITI27" s="406" t="n"/>
      <c r="ITJ27" s="406" t="n"/>
      <c r="ITK27" s="406" t="n"/>
      <c r="ITL27" s="406" t="n"/>
      <c r="ITM27" s="406" t="n"/>
      <c r="ITN27" s="406" t="n"/>
      <c r="ITO27" s="406" t="n"/>
      <c r="ITP27" s="406" t="n"/>
      <c r="ITQ27" s="406" t="n"/>
      <c r="ITR27" s="406" t="n"/>
      <c r="ITS27" s="406" t="n"/>
      <c r="ITT27" s="406" t="n"/>
      <c r="ITU27" s="406" t="n"/>
      <c r="ITV27" s="406" t="n"/>
      <c r="ITW27" s="406" t="n"/>
      <c r="ITX27" s="406" t="n"/>
      <c r="ITY27" s="406" t="n"/>
      <c r="ITZ27" s="406" t="n"/>
      <c r="IUA27" s="406" t="n"/>
      <c r="IUB27" s="406" t="n"/>
      <c r="IUC27" s="406" t="n"/>
      <c r="IUD27" s="406" t="n"/>
      <c r="IUE27" s="406" t="n"/>
      <c r="IUF27" s="406" t="n"/>
      <c r="IUG27" s="406" t="n"/>
      <c r="IUH27" s="406" t="n"/>
      <c r="IUI27" s="406" t="n"/>
      <c r="IUJ27" s="406" t="n"/>
      <c r="IUK27" s="406" t="n"/>
      <c r="IUL27" s="406" t="n"/>
      <c r="IUM27" s="406" t="n"/>
      <c r="IUN27" s="406" t="n"/>
      <c r="IUO27" s="406" t="n"/>
      <c r="IUP27" s="406" t="n"/>
      <c r="IUQ27" s="406" t="n"/>
      <c r="IUR27" s="406" t="n"/>
      <c r="IUS27" s="406" t="n"/>
      <c r="IUT27" s="406" t="n"/>
      <c r="IUU27" s="406" t="n"/>
      <c r="IUV27" s="406" t="n"/>
      <c r="IUW27" s="406" t="n"/>
      <c r="IUX27" s="406" t="n"/>
      <c r="IUY27" s="406" t="n"/>
      <c r="IUZ27" s="406" t="n"/>
      <c r="IVA27" s="406" t="n"/>
      <c r="IVB27" s="406" t="n"/>
      <c r="IVC27" s="406" t="n"/>
      <c r="IVD27" s="406" t="n"/>
      <c r="IVE27" s="406" t="n"/>
      <c r="IVF27" s="406" t="n"/>
      <c r="IVG27" s="406" t="n"/>
      <c r="IVH27" s="406" t="n"/>
      <c r="IVI27" s="406" t="n"/>
      <c r="IVJ27" s="406" t="n"/>
      <c r="IVK27" s="406" t="n"/>
      <c r="IVL27" s="406" t="n"/>
      <c r="IVM27" s="406" t="n"/>
      <c r="IVN27" s="406" t="n"/>
      <c r="IVO27" s="406" t="n"/>
      <c r="IVP27" s="406" t="n"/>
      <c r="IVQ27" s="406" t="n"/>
      <c r="IVR27" s="406" t="n"/>
      <c r="IVS27" s="406" t="n"/>
      <c r="IVT27" s="406" t="n"/>
      <c r="IVU27" s="406" t="n"/>
      <c r="IVV27" s="406" t="n"/>
      <c r="IVW27" s="406" t="n"/>
      <c r="IVX27" s="406" t="n"/>
      <c r="IVY27" s="406" t="n"/>
      <c r="IVZ27" s="406" t="n"/>
      <c r="IWA27" s="406" t="n"/>
      <c r="IWB27" s="406" t="n"/>
      <c r="IWC27" s="406" t="n"/>
      <c r="IWD27" s="406" t="n"/>
      <c r="IWE27" s="406" t="n"/>
      <c r="IWF27" s="406" t="n"/>
      <c r="IWG27" s="406" t="n"/>
      <c r="IWH27" s="406" t="n"/>
      <c r="IWI27" s="406" t="n"/>
      <c r="IWJ27" s="406" t="n"/>
      <c r="IWK27" s="406" t="n"/>
      <c r="IWL27" s="406" t="n"/>
      <c r="IWM27" s="406" t="n"/>
      <c r="IWN27" s="406" t="n"/>
      <c r="IWO27" s="406" t="n"/>
      <c r="IWP27" s="406" t="n"/>
      <c r="IWQ27" s="406" t="n"/>
      <c r="IWR27" s="406" t="n"/>
      <c r="IWS27" s="406" t="n"/>
      <c r="IWT27" s="406" t="n"/>
      <c r="IWU27" s="406" t="n"/>
      <c r="IWV27" s="406" t="n"/>
      <c r="IWW27" s="406" t="n"/>
      <c r="IWX27" s="406" t="n"/>
      <c r="IWY27" s="406" t="n"/>
      <c r="IWZ27" s="406" t="n"/>
      <c r="IXA27" s="406" t="n"/>
      <c r="IXB27" s="406" t="n"/>
      <c r="IXC27" s="406" t="n"/>
      <c r="IXD27" s="406" t="n"/>
      <c r="IXE27" s="406" t="n"/>
      <c r="IXF27" s="406" t="n"/>
      <c r="IXG27" s="406" t="n"/>
      <c r="IXH27" s="406" t="n"/>
      <c r="IXI27" s="406" t="n"/>
      <c r="IXJ27" s="406" t="n"/>
      <c r="IXK27" s="406" t="n"/>
      <c r="IXL27" s="406" t="n"/>
      <c r="IXM27" s="406" t="n"/>
      <c r="IXN27" s="406" t="n"/>
      <c r="IXO27" s="406" t="n"/>
      <c r="IXP27" s="406" t="n"/>
      <c r="IXQ27" s="406" t="n"/>
      <c r="IXR27" s="406" t="n"/>
      <c r="IXS27" s="406" t="n"/>
      <c r="IXT27" s="406" t="n"/>
      <c r="IXU27" s="406" t="n"/>
      <c r="IXV27" s="406" t="n"/>
      <c r="IXW27" s="406" t="n"/>
      <c r="IXX27" s="406" t="n"/>
      <c r="IXY27" s="406" t="n"/>
      <c r="IXZ27" s="406" t="n"/>
      <c r="IYA27" s="406" t="n"/>
      <c r="IYB27" s="406" t="n"/>
      <c r="IYC27" s="406" t="n"/>
      <c r="IYD27" s="406" t="n"/>
      <c r="IYE27" s="406" t="n"/>
      <c r="IYF27" s="406" t="n"/>
      <c r="IYG27" s="406" t="n"/>
      <c r="IYH27" s="406" t="n"/>
      <c r="IYI27" s="406" t="n"/>
      <c r="IYJ27" s="406" t="n"/>
      <c r="IYK27" s="406" t="n"/>
      <c r="IYL27" s="406" t="n"/>
      <c r="IYM27" s="406" t="n"/>
      <c r="IYN27" s="406" t="n"/>
      <c r="IYO27" s="406" t="n"/>
      <c r="IYP27" s="406" t="n"/>
      <c r="IYQ27" s="406" t="n"/>
      <c r="IYR27" s="406" t="n"/>
      <c r="IYS27" s="406" t="n"/>
      <c r="IYT27" s="406" t="n"/>
      <c r="IYU27" s="406" t="n"/>
      <c r="IYV27" s="406" t="n"/>
      <c r="IYW27" s="406" t="n"/>
      <c r="IYX27" s="406" t="n"/>
      <c r="IYY27" s="406" t="n"/>
      <c r="IYZ27" s="406" t="n"/>
      <c r="IZA27" s="406" t="n"/>
      <c r="IZB27" s="406" t="n"/>
      <c r="IZC27" s="406" t="n"/>
      <c r="IZD27" s="406" t="n"/>
      <c r="IZE27" s="406" t="n"/>
      <c r="IZF27" s="406" t="n"/>
      <c r="IZG27" s="406" t="n"/>
      <c r="IZH27" s="406" t="n"/>
      <c r="IZI27" s="406" t="n"/>
      <c r="IZJ27" s="406" t="n"/>
      <c r="IZK27" s="406" t="n"/>
      <c r="IZL27" s="406" t="n"/>
      <c r="IZM27" s="406" t="n"/>
      <c r="IZN27" s="406" t="n"/>
      <c r="IZO27" s="406" t="n"/>
      <c r="IZP27" s="406" t="n"/>
      <c r="IZQ27" s="406" t="n"/>
      <c r="IZR27" s="406" t="n"/>
      <c r="IZS27" s="406" t="n"/>
      <c r="IZT27" s="406" t="n"/>
      <c r="IZU27" s="406" t="n"/>
      <c r="IZV27" s="406" t="n"/>
      <c r="IZW27" s="406" t="n"/>
      <c r="IZX27" s="406" t="n"/>
      <c r="IZY27" s="406" t="n"/>
      <c r="IZZ27" s="406" t="n"/>
      <c r="JAA27" s="406" t="n"/>
      <c r="JAB27" s="406" t="n"/>
      <c r="JAC27" s="406" t="n"/>
      <c r="JAD27" s="406" t="n"/>
      <c r="JAE27" s="406" t="n"/>
      <c r="JAF27" s="406" t="n"/>
      <c r="JAG27" s="406" t="n"/>
      <c r="JAH27" s="406" t="n"/>
      <c r="JAI27" s="406" t="n"/>
      <c r="JAJ27" s="406" t="n"/>
      <c r="JAK27" s="406" t="n"/>
      <c r="JAL27" s="406" t="n"/>
      <c r="JAM27" s="406" t="n"/>
      <c r="JAN27" s="406" t="n"/>
      <c r="JAO27" s="406" t="n"/>
      <c r="JAP27" s="406" t="n"/>
      <c r="JAQ27" s="406" t="n"/>
      <c r="JAR27" s="406" t="n"/>
      <c r="JAS27" s="406" t="n"/>
      <c r="JAT27" s="406" t="n"/>
      <c r="JAU27" s="406" t="n"/>
      <c r="JAV27" s="406" t="n"/>
      <c r="JAW27" s="406" t="n"/>
      <c r="JAX27" s="406" t="n"/>
      <c r="JAY27" s="406" t="n"/>
      <c r="JAZ27" s="406" t="n"/>
      <c r="JBA27" s="406" t="n"/>
      <c r="JBB27" s="406" t="n"/>
      <c r="JBC27" s="406" t="n"/>
      <c r="JBD27" s="406" t="n"/>
      <c r="JBE27" s="406" t="n"/>
      <c r="JBF27" s="406" t="n"/>
      <c r="JBG27" s="406" t="n"/>
      <c r="JBH27" s="406" t="n"/>
      <c r="JBI27" s="406" t="n"/>
      <c r="JBJ27" s="406" t="n"/>
      <c r="JBK27" s="406" t="n"/>
      <c r="JBL27" s="406" t="n"/>
      <c r="JBM27" s="406" t="n"/>
      <c r="JBN27" s="406" t="n"/>
      <c r="JBO27" s="406" t="n"/>
      <c r="JBP27" s="406" t="n"/>
      <c r="JBQ27" s="406" t="n"/>
      <c r="JBR27" s="406" t="n"/>
      <c r="JBS27" s="406" t="n"/>
      <c r="JBT27" s="406" t="n"/>
      <c r="JBU27" s="406" t="n"/>
      <c r="JBV27" s="406" t="n"/>
      <c r="JBW27" s="406" t="n"/>
      <c r="JBX27" s="406" t="n"/>
      <c r="JBY27" s="406" t="n"/>
      <c r="JBZ27" s="406" t="n"/>
      <c r="JCA27" s="406" t="n"/>
      <c r="JCB27" s="406" t="n"/>
      <c r="JCC27" s="406" t="n"/>
      <c r="JCD27" s="406" t="n"/>
      <c r="JCE27" s="406" t="n"/>
      <c r="JCF27" s="406" t="n"/>
      <c r="JCG27" s="406" t="n"/>
      <c r="JCH27" s="406" t="n"/>
      <c r="JCI27" s="406" t="n"/>
      <c r="JCJ27" s="406" t="n"/>
      <c r="JCK27" s="406" t="n"/>
      <c r="JCL27" s="406" t="n"/>
      <c r="JCM27" s="406" t="n"/>
      <c r="JCN27" s="406" t="n"/>
      <c r="JCO27" s="406" t="n"/>
      <c r="JCP27" s="406" t="n"/>
      <c r="JCQ27" s="406" t="n"/>
      <c r="JCR27" s="406" t="n"/>
      <c r="JCS27" s="406" t="n"/>
      <c r="JCT27" s="406" t="n"/>
      <c r="JCU27" s="406" t="n"/>
      <c r="JCV27" s="406" t="n"/>
      <c r="JCW27" s="406" t="n"/>
      <c r="JCX27" s="406" t="n"/>
      <c r="JCY27" s="406" t="n"/>
      <c r="JCZ27" s="406" t="n"/>
      <c r="JDA27" s="406" t="n"/>
      <c r="JDB27" s="406" t="n"/>
      <c r="JDC27" s="406" t="n"/>
      <c r="JDD27" s="406" t="n"/>
      <c r="JDE27" s="406" t="n"/>
      <c r="JDF27" s="406" t="n"/>
      <c r="JDG27" s="406" t="n"/>
      <c r="JDH27" s="406" t="n"/>
      <c r="JDI27" s="406" t="n"/>
      <c r="JDJ27" s="406" t="n"/>
      <c r="JDK27" s="406" t="n"/>
      <c r="JDL27" s="406" t="n"/>
      <c r="JDM27" s="406" t="n"/>
      <c r="JDN27" s="406" t="n"/>
      <c r="JDO27" s="406" t="n"/>
      <c r="JDP27" s="406" t="n"/>
      <c r="JDQ27" s="406" t="n"/>
      <c r="JDR27" s="406" t="n"/>
      <c r="JDS27" s="406" t="n"/>
      <c r="JDT27" s="406" t="n"/>
      <c r="JDU27" s="406" t="n"/>
      <c r="JDV27" s="406" t="n"/>
      <c r="JDW27" s="406" t="n"/>
      <c r="JDX27" s="406" t="n"/>
      <c r="JDY27" s="406" t="n"/>
      <c r="JDZ27" s="406" t="n"/>
      <c r="JEA27" s="406" t="n"/>
      <c r="JEB27" s="406" t="n"/>
      <c r="JEC27" s="406" t="n"/>
      <c r="JED27" s="406" t="n"/>
      <c r="JEE27" s="406" t="n"/>
      <c r="JEF27" s="406" t="n"/>
      <c r="JEG27" s="406" t="n"/>
      <c r="JEH27" s="406" t="n"/>
      <c r="JEI27" s="406" t="n"/>
      <c r="JEJ27" s="406" t="n"/>
      <c r="JEK27" s="406" t="n"/>
      <c r="JEL27" s="406" t="n"/>
      <c r="JEM27" s="406" t="n"/>
      <c r="JEN27" s="406" t="n"/>
      <c r="JEO27" s="406" t="n"/>
      <c r="JEP27" s="406" t="n"/>
      <c r="JEQ27" s="406" t="n"/>
      <c r="JER27" s="406" t="n"/>
      <c r="JES27" s="406" t="n"/>
      <c r="JET27" s="406" t="n"/>
      <c r="JEU27" s="406" t="n"/>
      <c r="JEV27" s="406" t="n"/>
      <c r="JEW27" s="406" t="n"/>
      <c r="JEX27" s="406" t="n"/>
      <c r="JEY27" s="406" t="n"/>
      <c r="JEZ27" s="406" t="n"/>
      <c r="JFA27" s="406" t="n"/>
      <c r="JFB27" s="406" t="n"/>
      <c r="JFC27" s="406" t="n"/>
      <c r="JFD27" s="406" t="n"/>
      <c r="JFE27" s="406" t="n"/>
      <c r="JFF27" s="406" t="n"/>
      <c r="JFG27" s="406" t="n"/>
      <c r="JFH27" s="406" t="n"/>
      <c r="JFI27" s="406" t="n"/>
      <c r="JFJ27" s="406" t="n"/>
      <c r="JFK27" s="406" t="n"/>
      <c r="JFL27" s="406" t="n"/>
      <c r="JFM27" s="406" t="n"/>
      <c r="JFN27" s="406" t="n"/>
      <c r="JFO27" s="406" t="n"/>
      <c r="JFP27" s="406" t="n"/>
      <c r="JFQ27" s="406" t="n"/>
      <c r="JFR27" s="406" t="n"/>
      <c r="JFS27" s="406" t="n"/>
      <c r="JFT27" s="406" t="n"/>
      <c r="JFU27" s="406" t="n"/>
      <c r="JFV27" s="406" t="n"/>
      <c r="JFW27" s="406" t="n"/>
      <c r="JFX27" s="406" t="n"/>
      <c r="JFY27" s="406" t="n"/>
      <c r="JFZ27" s="406" t="n"/>
      <c r="JGA27" s="406" t="n"/>
      <c r="JGB27" s="406" t="n"/>
      <c r="JGC27" s="406" t="n"/>
      <c r="JGD27" s="406" t="n"/>
      <c r="JGE27" s="406" t="n"/>
      <c r="JGF27" s="406" t="n"/>
      <c r="JGG27" s="406" t="n"/>
      <c r="JGH27" s="406" t="n"/>
      <c r="JGI27" s="406" t="n"/>
      <c r="JGJ27" s="406" t="n"/>
      <c r="JGK27" s="406" t="n"/>
      <c r="JGL27" s="406" t="n"/>
      <c r="JGM27" s="406" t="n"/>
      <c r="JGN27" s="406" t="n"/>
      <c r="JGO27" s="406" t="n"/>
      <c r="JGP27" s="406" t="n"/>
      <c r="JGQ27" s="406" t="n"/>
      <c r="JGR27" s="406" t="n"/>
      <c r="JGS27" s="406" t="n"/>
      <c r="JGT27" s="406" t="n"/>
      <c r="JGU27" s="406" t="n"/>
      <c r="JGV27" s="406" t="n"/>
      <c r="JGW27" s="406" t="n"/>
      <c r="JGX27" s="406" t="n"/>
      <c r="JGY27" s="406" t="n"/>
      <c r="JGZ27" s="406" t="n"/>
      <c r="JHA27" s="406" t="n"/>
      <c r="JHB27" s="406" t="n"/>
      <c r="JHC27" s="406" t="n"/>
      <c r="JHD27" s="406" t="n"/>
      <c r="JHE27" s="406" t="n"/>
      <c r="JHF27" s="406" t="n"/>
      <c r="JHG27" s="406" t="n"/>
      <c r="JHH27" s="406" t="n"/>
      <c r="JHI27" s="406" t="n"/>
      <c r="JHJ27" s="406" t="n"/>
      <c r="JHK27" s="406" t="n"/>
      <c r="JHL27" s="406" t="n"/>
      <c r="JHM27" s="406" t="n"/>
      <c r="JHN27" s="406" t="n"/>
      <c r="JHO27" s="406" t="n"/>
      <c r="JHP27" s="406" t="n"/>
      <c r="JHQ27" s="406" t="n"/>
      <c r="JHR27" s="406" t="n"/>
      <c r="JHS27" s="406" t="n"/>
      <c r="JHT27" s="406" t="n"/>
      <c r="JHU27" s="406" t="n"/>
      <c r="JHV27" s="406" t="n"/>
      <c r="JHW27" s="406" t="n"/>
      <c r="JHX27" s="406" t="n"/>
      <c r="JHY27" s="406" t="n"/>
      <c r="JHZ27" s="406" t="n"/>
      <c r="JIA27" s="406" t="n"/>
      <c r="JIB27" s="406" t="n"/>
      <c r="JIC27" s="406" t="n"/>
      <c r="JID27" s="406" t="n"/>
      <c r="JIE27" s="406" t="n"/>
      <c r="JIF27" s="406" t="n"/>
      <c r="JIG27" s="406" t="n"/>
      <c r="JIH27" s="406" t="n"/>
      <c r="JII27" s="406" t="n"/>
      <c r="JIJ27" s="406" t="n"/>
      <c r="JIK27" s="406" t="n"/>
      <c r="JIL27" s="406" t="n"/>
      <c r="JIM27" s="406" t="n"/>
      <c r="JIN27" s="406" t="n"/>
      <c r="JIO27" s="406" t="n"/>
      <c r="JIP27" s="406" t="n"/>
      <c r="JIQ27" s="406" t="n"/>
      <c r="JIR27" s="406" t="n"/>
      <c r="JIS27" s="406" t="n"/>
      <c r="JIT27" s="406" t="n"/>
      <c r="JIU27" s="406" t="n"/>
      <c r="JIV27" s="406" t="n"/>
      <c r="JIW27" s="406" t="n"/>
      <c r="JIX27" s="406" t="n"/>
      <c r="JIY27" s="406" t="n"/>
      <c r="JIZ27" s="406" t="n"/>
      <c r="JJA27" s="406" t="n"/>
      <c r="JJB27" s="406" t="n"/>
      <c r="JJC27" s="406" t="n"/>
      <c r="JJD27" s="406" t="n"/>
      <c r="JJE27" s="406" t="n"/>
      <c r="JJF27" s="406" t="n"/>
      <c r="JJG27" s="406" t="n"/>
      <c r="JJH27" s="406" t="n"/>
      <c r="JJI27" s="406" t="n"/>
      <c r="JJJ27" s="406" t="n"/>
      <c r="JJK27" s="406" t="n"/>
      <c r="JJL27" s="406" t="n"/>
      <c r="JJM27" s="406" t="n"/>
      <c r="JJN27" s="406" t="n"/>
      <c r="JJO27" s="406" t="n"/>
      <c r="JJP27" s="406" t="n"/>
      <c r="JJQ27" s="406" t="n"/>
      <c r="JJR27" s="406" t="n"/>
      <c r="JJS27" s="406" t="n"/>
      <c r="JJT27" s="406" t="n"/>
      <c r="JJU27" s="406" t="n"/>
      <c r="JJV27" s="406" t="n"/>
      <c r="JJW27" s="406" t="n"/>
      <c r="JJX27" s="406" t="n"/>
      <c r="JJY27" s="406" t="n"/>
      <c r="JJZ27" s="406" t="n"/>
      <c r="JKA27" s="406" t="n"/>
      <c r="JKB27" s="406" t="n"/>
      <c r="JKC27" s="406" t="n"/>
      <c r="JKD27" s="406" t="n"/>
      <c r="JKE27" s="406" t="n"/>
      <c r="JKF27" s="406" t="n"/>
      <c r="JKG27" s="406" t="n"/>
      <c r="JKH27" s="406" t="n"/>
      <c r="JKI27" s="406" t="n"/>
      <c r="JKJ27" s="406" t="n"/>
      <c r="JKK27" s="406" t="n"/>
      <c r="JKL27" s="406" t="n"/>
      <c r="JKM27" s="406" t="n"/>
      <c r="JKN27" s="406" t="n"/>
      <c r="JKO27" s="406" t="n"/>
      <c r="JKP27" s="406" t="n"/>
      <c r="JKQ27" s="406" t="n"/>
      <c r="JKR27" s="406" t="n"/>
      <c r="JKS27" s="406" t="n"/>
      <c r="JKT27" s="406" t="n"/>
      <c r="JKU27" s="406" t="n"/>
      <c r="JKV27" s="406" t="n"/>
      <c r="JKW27" s="406" t="n"/>
      <c r="JKX27" s="406" t="n"/>
      <c r="JKY27" s="406" t="n"/>
      <c r="JKZ27" s="406" t="n"/>
      <c r="JLA27" s="406" t="n"/>
      <c r="JLB27" s="406" t="n"/>
      <c r="JLC27" s="406" t="n"/>
      <c r="JLD27" s="406" t="n"/>
      <c r="JLE27" s="406" t="n"/>
      <c r="JLF27" s="406" t="n"/>
      <c r="JLG27" s="406" t="n"/>
      <c r="JLH27" s="406" t="n"/>
      <c r="JLI27" s="406" t="n"/>
      <c r="JLJ27" s="406" t="n"/>
      <c r="JLK27" s="406" t="n"/>
      <c r="JLL27" s="406" t="n"/>
      <c r="JLM27" s="406" t="n"/>
      <c r="JLN27" s="406" t="n"/>
      <c r="JLO27" s="406" t="n"/>
      <c r="JLP27" s="406" t="n"/>
      <c r="JLQ27" s="406" t="n"/>
      <c r="JLR27" s="406" t="n"/>
      <c r="JLS27" s="406" t="n"/>
      <c r="JLT27" s="406" t="n"/>
      <c r="JLU27" s="406" t="n"/>
      <c r="JLV27" s="406" t="n"/>
      <c r="JLW27" s="406" t="n"/>
      <c r="JLX27" s="406" t="n"/>
      <c r="JLY27" s="406" t="n"/>
      <c r="JLZ27" s="406" t="n"/>
      <c r="JMA27" s="406" t="n"/>
      <c r="JMB27" s="406" t="n"/>
      <c r="JMC27" s="406" t="n"/>
      <c r="JMD27" s="406" t="n"/>
      <c r="JME27" s="406" t="n"/>
      <c r="JMF27" s="406" t="n"/>
      <c r="JMG27" s="406" t="n"/>
      <c r="JMH27" s="406" t="n"/>
      <c r="JMI27" s="406" t="n"/>
      <c r="JMJ27" s="406" t="n"/>
      <c r="JMK27" s="406" t="n"/>
      <c r="JML27" s="406" t="n"/>
      <c r="JMM27" s="406" t="n"/>
      <c r="JMN27" s="406" t="n"/>
      <c r="JMO27" s="406" t="n"/>
      <c r="JMP27" s="406" t="n"/>
      <c r="JMQ27" s="406" t="n"/>
      <c r="JMR27" s="406" t="n"/>
      <c r="JMS27" s="406" t="n"/>
      <c r="JMT27" s="406" t="n"/>
      <c r="JMU27" s="406" t="n"/>
      <c r="JMV27" s="406" t="n"/>
      <c r="JMW27" s="406" t="n"/>
      <c r="JMX27" s="406" t="n"/>
      <c r="JMY27" s="406" t="n"/>
      <c r="JMZ27" s="406" t="n"/>
      <c r="JNA27" s="406" t="n"/>
      <c r="JNB27" s="406" t="n"/>
      <c r="JNC27" s="406" t="n"/>
      <c r="JND27" s="406" t="n"/>
      <c r="JNE27" s="406" t="n"/>
      <c r="JNF27" s="406" t="n"/>
      <c r="JNG27" s="406" t="n"/>
      <c r="JNH27" s="406" t="n"/>
      <c r="JNI27" s="406" t="n"/>
      <c r="JNJ27" s="406" t="n"/>
      <c r="JNK27" s="406" t="n"/>
      <c r="JNL27" s="406" t="n"/>
      <c r="JNM27" s="406" t="n"/>
      <c r="JNN27" s="406" t="n"/>
      <c r="JNO27" s="406" t="n"/>
      <c r="JNP27" s="406" t="n"/>
      <c r="JNQ27" s="406" t="n"/>
      <c r="JNR27" s="406" t="n"/>
      <c r="JNS27" s="406" t="n"/>
      <c r="JNT27" s="406" t="n"/>
      <c r="JNU27" s="406" t="n"/>
      <c r="JNV27" s="406" t="n"/>
      <c r="JNW27" s="406" t="n"/>
      <c r="JNX27" s="406" t="n"/>
      <c r="JNY27" s="406" t="n"/>
      <c r="JNZ27" s="406" t="n"/>
      <c r="JOA27" s="406" t="n"/>
      <c r="JOB27" s="406" t="n"/>
      <c r="JOC27" s="406" t="n"/>
      <c r="JOD27" s="406" t="n"/>
      <c r="JOE27" s="406" t="n"/>
      <c r="JOF27" s="406" t="n"/>
      <c r="JOG27" s="406" t="n"/>
      <c r="JOH27" s="406" t="n"/>
      <c r="JOI27" s="406" t="n"/>
      <c r="JOJ27" s="406" t="n"/>
      <c r="JOK27" s="406" t="n"/>
      <c r="JOL27" s="406" t="n"/>
      <c r="JOM27" s="406" t="n"/>
      <c r="JON27" s="406" t="n"/>
      <c r="JOO27" s="406" t="n"/>
      <c r="JOP27" s="406" t="n"/>
      <c r="JOQ27" s="406" t="n"/>
      <c r="JOR27" s="406" t="n"/>
      <c r="JOS27" s="406" t="n"/>
      <c r="JOT27" s="406" t="n"/>
      <c r="JOU27" s="406" t="n"/>
      <c r="JOV27" s="406" t="n"/>
      <c r="JOW27" s="406" t="n"/>
      <c r="JOX27" s="406" t="n"/>
      <c r="JOY27" s="406" t="n"/>
      <c r="JOZ27" s="406" t="n"/>
      <c r="JPA27" s="406" t="n"/>
      <c r="JPB27" s="406" t="n"/>
      <c r="JPC27" s="406" t="n"/>
      <c r="JPD27" s="406" t="n"/>
      <c r="JPE27" s="406" t="n"/>
      <c r="JPF27" s="406" t="n"/>
      <c r="JPG27" s="406" t="n"/>
      <c r="JPH27" s="406" t="n"/>
      <c r="JPI27" s="406" t="n"/>
      <c r="JPJ27" s="406" t="n"/>
      <c r="JPK27" s="406" t="n"/>
      <c r="JPL27" s="406" t="n"/>
      <c r="JPM27" s="406" t="n"/>
      <c r="JPN27" s="406" t="n"/>
      <c r="JPO27" s="406" t="n"/>
      <c r="JPP27" s="406" t="n"/>
      <c r="JPQ27" s="406" t="n"/>
      <c r="JPR27" s="406" t="n"/>
      <c r="JPS27" s="406" t="n"/>
      <c r="JPT27" s="406" t="n"/>
      <c r="JPU27" s="406" t="n"/>
      <c r="JPV27" s="406" t="n"/>
      <c r="JPW27" s="406" t="n"/>
      <c r="JPX27" s="406" t="n"/>
      <c r="JPY27" s="406" t="n"/>
      <c r="JPZ27" s="406" t="n"/>
      <c r="JQA27" s="406" t="n"/>
      <c r="JQB27" s="406" t="n"/>
      <c r="JQC27" s="406" t="n"/>
      <c r="JQD27" s="406" t="n"/>
      <c r="JQE27" s="406" t="n"/>
      <c r="JQF27" s="406" t="n"/>
      <c r="JQG27" s="406" t="n"/>
      <c r="JQH27" s="406" t="n"/>
      <c r="JQI27" s="406" t="n"/>
      <c r="JQJ27" s="406" t="n"/>
      <c r="JQK27" s="406" t="n"/>
      <c r="JQL27" s="406" t="n"/>
      <c r="JQM27" s="406" t="n"/>
      <c r="JQN27" s="406" t="n"/>
      <c r="JQO27" s="406" t="n"/>
      <c r="JQP27" s="406" t="n"/>
      <c r="JQQ27" s="406" t="n"/>
      <c r="JQR27" s="406" t="n"/>
      <c r="JQS27" s="406" t="n"/>
      <c r="JQT27" s="406" t="n"/>
      <c r="JQU27" s="406" t="n"/>
      <c r="JQV27" s="406" t="n"/>
      <c r="JQW27" s="406" t="n"/>
      <c r="JQX27" s="406" t="n"/>
      <c r="JQY27" s="406" t="n"/>
      <c r="JQZ27" s="406" t="n"/>
      <c r="JRA27" s="406" t="n"/>
      <c r="JRB27" s="406" t="n"/>
      <c r="JRC27" s="406" t="n"/>
      <c r="JRD27" s="406" t="n"/>
      <c r="JRE27" s="406" t="n"/>
      <c r="JRF27" s="406" t="n"/>
      <c r="JRG27" s="406" t="n"/>
      <c r="JRH27" s="406" t="n"/>
      <c r="JRI27" s="406" t="n"/>
      <c r="JRJ27" s="406" t="n"/>
      <c r="JRK27" s="406" t="n"/>
      <c r="JRL27" s="406" t="n"/>
      <c r="JRM27" s="406" t="n"/>
      <c r="JRN27" s="406" t="n"/>
      <c r="JRO27" s="406" t="n"/>
      <c r="JRP27" s="406" t="n"/>
      <c r="JRQ27" s="406" t="n"/>
      <c r="JRR27" s="406" t="n"/>
      <c r="JRS27" s="406" t="n"/>
      <c r="JRT27" s="406" t="n"/>
      <c r="JRU27" s="406" t="n"/>
      <c r="JRV27" s="406" t="n"/>
      <c r="JRW27" s="406" t="n"/>
      <c r="JRX27" s="406" t="n"/>
      <c r="JRY27" s="406" t="n"/>
      <c r="JRZ27" s="406" t="n"/>
      <c r="JSA27" s="406" t="n"/>
      <c r="JSB27" s="406" t="n"/>
      <c r="JSC27" s="406" t="n"/>
      <c r="JSD27" s="406" t="n"/>
      <c r="JSE27" s="406" t="n"/>
      <c r="JSF27" s="406" t="n"/>
      <c r="JSG27" s="406" t="n"/>
      <c r="JSH27" s="406" t="n"/>
      <c r="JSI27" s="406" t="n"/>
      <c r="JSJ27" s="406" t="n"/>
      <c r="JSK27" s="406" t="n"/>
      <c r="JSL27" s="406" t="n"/>
      <c r="JSM27" s="406" t="n"/>
      <c r="JSN27" s="406" t="n"/>
      <c r="JSO27" s="406" t="n"/>
      <c r="JSP27" s="406" t="n"/>
      <c r="JSQ27" s="406" t="n"/>
      <c r="JSR27" s="406" t="n"/>
      <c r="JSS27" s="406" t="n"/>
      <c r="JST27" s="406" t="n"/>
      <c r="JSU27" s="406" t="n"/>
      <c r="JSV27" s="406" t="n"/>
      <c r="JSW27" s="406" t="n"/>
      <c r="JSX27" s="406" t="n"/>
      <c r="JSY27" s="406" t="n"/>
      <c r="JSZ27" s="406" t="n"/>
      <c r="JTA27" s="406" t="n"/>
      <c r="JTB27" s="406" t="n"/>
      <c r="JTC27" s="406" t="n"/>
      <c r="JTD27" s="406" t="n"/>
      <c r="JTE27" s="406" t="n"/>
      <c r="JTF27" s="406" t="n"/>
      <c r="JTG27" s="406" t="n"/>
      <c r="JTH27" s="406" t="n"/>
      <c r="JTI27" s="406" t="n"/>
      <c r="JTJ27" s="406" t="n"/>
      <c r="JTK27" s="406" t="n"/>
      <c r="JTL27" s="406" t="n"/>
      <c r="JTM27" s="406" t="n"/>
      <c r="JTN27" s="406" t="n"/>
      <c r="JTO27" s="406" t="n"/>
      <c r="JTP27" s="406" t="n"/>
      <c r="JTQ27" s="406" t="n"/>
      <c r="JTR27" s="406" t="n"/>
      <c r="JTS27" s="406" t="n"/>
      <c r="JTT27" s="406" t="n"/>
      <c r="JTU27" s="406" t="n"/>
      <c r="JTV27" s="406" t="n"/>
      <c r="JTW27" s="406" t="n"/>
      <c r="JTX27" s="406" t="n"/>
      <c r="JTY27" s="406" t="n"/>
      <c r="JTZ27" s="406" t="n"/>
      <c r="JUA27" s="406" t="n"/>
      <c r="JUB27" s="406" t="n"/>
      <c r="JUC27" s="406" t="n"/>
      <c r="JUD27" s="406" t="n"/>
      <c r="JUE27" s="406" t="n"/>
      <c r="JUF27" s="406" t="n"/>
      <c r="JUG27" s="406" t="n"/>
      <c r="JUH27" s="406" t="n"/>
      <c r="JUI27" s="406" t="n"/>
      <c r="JUJ27" s="406" t="n"/>
      <c r="JUK27" s="406" t="n"/>
      <c r="JUL27" s="406" t="n"/>
      <c r="JUM27" s="406" t="n"/>
      <c r="JUN27" s="406" t="n"/>
      <c r="JUO27" s="406" t="n"/>
      <c r="JUP27" s="406" t="n"/>
      <c r="JUQ27" s="406" t="n"/>
      <c r="JUR27" s="406" t="n"/>
      <c r="JUS27" s="406" t="n"/>
      <c r="JUT27" s="406" t="n"/>
      <c r="JUU27" s="406" t="n"/>
      <c r="JUV27" s="406" t="n"/>
      <c r="JUW27" s="406" t="n"/>
      <c r="JUX27" s="406" t="n"/>
      <c r="JUY27" s="406" t="n"/>
      <c r="JUZ27" s="406" t="n"/>
      <c r="JVA27" s="406" t="n"/>
      <c r="JVB27" s="406" t="n"/>
      <c r="JVC27" s="406" t="n"/>
      <c r="JVD27" s="406" t="n"/>
      <c r="JVE27" s="406" t="n"/>
      <c r="JVF27" s="406" t="n"/>
      <c r="JVG27" s="406" t="n"/>
      <c r="JVH27" s="406" t="n"/>
      <c r="JVI27" s="406" t="n"/>
      <c r="JVJ27" s="406" t="n"/>
      <c r="JVK27" s="406" t="n"/>
      <c r="JVL27" s="406" t="n"/>
      <c r="JVM27" s="406" t="n"/>
      <c r="JVN27" s="406" t="n"/>
      <c r="JVO27" s="406" t="n"/>
      <c r="JVP27" s="406" t="n"/>
      <c r="JVQ27" s="406" t="n"/>
      <c r="JVR27" s="406" t="n"/>
      <c r="JVS27" s="406" t="n"/>
      <c r="JVT27" s="406" t="n"/>
      <c r="JVU27" s="406" t="n"/>
      <c r="JVV27" s="406" t="n"/>
      <c r="JVW27" s="406" t="n"/>
      <c r="JVX27" s="406" t="n"/>
      <c r="JVY27" s="406" t="n"/>
      <c r="JVZ27" s="406" t="n"/>
      <c r="JWA27" s="406" t="n"/>
      <c r="JWB27" s="406" t="n"/>
      <c r="JWC27" s="406" t="n"/>
      <c r="JWD27" s="406" t="n"/>
      <c r="JWE27" s="406" t="n"/>
      <c r="JWF27" s="406" t="n"/>
      <c r="JWG27" s="406" t="n"/>
      <c r="JWH27" s="406" t="n"/>
      <c r="JWI27" s="406" t="n"/>
      <c r="JWJ27" s="406" t="n"/>
      <c r="JWK27" s="406" t="n"/>
      <c r="JWL27" s="406" t="n"/>
      <c r="JWM27" s="406" t="n"/>
      <c r="JWN27" s="406" t="n"/>
      <c r="JWO27" s="406" t="n"/>
      <c r="JWP27" s="406" t="n"/>
      <c r="JWQ27" s="406" t="n"/>
      <c r="JWR27" s="406" t="n"/>
      <c r="JWS27" s="406" t="n"/>
      <c r="JWT27" s="406" t="n"/>
      <c r="JWU27" s="406" t="n"/>
      <c r="JWV27" s="406" t="n"/>
      <c r="JWW27" s="406" t="n"/>
      <c r="JWX27" s="406" t="n"/>
      <c r="JWY27" s="406" t="n"/>
      <c r="JWZ27" s="406" t="n"/>
      <c r="JXA27" s="406" t="n"/>
      <c r="JXB27" s="406" t="n"/>
      <c r="JXC27" s="406" t="n"/>
      <c r="JXD27" s="406" t="n"/>
      <c r="JXE27" s="406" t="n"/>
      <c r="JXF27" s="406" t="n"/>
      <c r="JXG27" s="406" t="n"/>
      <c r="JXH27" s="406" t="n"/>
      <c r="JXI27" s="406" t="n"/>
      <c r="JXJ27" s="406" t="n"/>
      <c r="JXK27" s="406" t="n"/>
      <c r="JXL27" s="406" t="n"/>
      <c r="JXM27" s="406" t="n"/>
      <c r="JXN27" s="406" t="n"/>
      <c r="JXO27" s="406" t="n"/>
      <c r="JXP27" s="406" t="n"/>
      <c r="JXQ27" s="406" t="n"/>
      <c r="JXR27" s="406" t="n"/>
      <c r="JXS27" s="406" t="n"/>
      <c r="JXT27" s="406" t="n"/>
      <c r="JXU27" s="406" t="n"/>
      <c r="JXV27" s="406" t="n"/>
      <c r="JXW27" s="406" t="n"/>
      <c r="JXX27" s="406" t="n"/>
      <c r="JXY27" s="406" t="n"/>
      <c r="JXZ27" s="406" t="n"/>
      <c r="JYA27" s="406" t="n"/>
      <c r="JYB27" s="406" t="n"/>
      <c r="JYC27" s="406" t="n"/>
      <c r="JYD27" s="406" t="n"/>
      <c r="JYE27" s="406" t="n"/>
      <c r="JYF27" s="406" t="n"/>
      <c r="JYG27" s="406" t="n"/>
      <c r="JYH27" s="406" t="n"/>
      <c r="JYI27" s="406" t="n"/>
      <c r="JYJ27" s="406" t="n"/>
      <c r="JYK27" s="406" t="n"/>
      <c r="JYL27" s="406" t="n"/>
      <c r="JYM27" s="406" t="n"/>
      <c r="JYN27" s="406" t="n"/>
      <c r="JYO27" s="406" t="n"/>
      <c r="JYP27" s="406" t="n"/>
      <c r="JYQ27" s="406" t="n"/>
      <c r="JYR27" s="406" t="n"/>
      <c r="JYS27" s="406" t="n"/>
      <c r="JYT27" s="406" t="n"/>
      <c r="JYU27" s="406" t="n"/>
      <c r="JYV27" s="406" t="n"/>
      <c r="JYW27" s="406" t="n"/>
      <c r="JYX27" s="406" t="n"/>
      <c r="JYY27" s="406" t="n"/>
      <c r="JYZ27" s="406" t="n"/>
      <c r="JZA27" s="406" t="n"/>
      <c r="JZB27" s="406" t="n"/>
      <c r="JZC27" s="406" t="n"/>
      <c r="JZD27" s="406" t="n"/>
      <c r="JZE27" s="406" t="n"/>
      <c r="JZF27" s="406" t="n"/>
      <c r="JZG27" s="406" t="n"/>
      <c r="JZH27" s="406" t="n"/>
      <c r="JZI27" s="406" t="n"/>
      <c r="JZJ27" s="406" t="n"/>
      <c r="JZK27" s="406" t="n"/>
      <c r="JZL27" s="406" t="n"/>
      <c r="JZM27" s="406" t="n"/>
      <c r="JZN27" s="406" t="n"/>
      <c r="JZO27" s="406" t="n"/>
      <c r="JZP27" s="406" t="n"/>
      <c r="JZQ27" s="406" t="n"/>
      <c r="JZR27" s="406" t="n"/>
      <c r="JZS27" s="406" t="n"/>
      <c r="JZT27" s="406" t="n"/>
      <c r="JZU27" s="406" t="n"/>
      <c r="JZV27" s="406" t="n"/>
      <c r="JZW27" s="406" t="n"/>
      <c r="JZX27" s="406" t="n"/>
      <c r="JZY27" s="406" t="n"/>
      <c r="JZZ27" s="406" t="n"/>
      <c r="KAA27" s="406" t="n"/>
      <c r="KAB27" s="406" t="n"/>
      <c r="KAC27" s="406" t="n"/>
      <c r="KAD27" s="406" t="n"/>
      <c r="KAE27" s="406" t="n"/>
      <c r="KAF27" s="406" t="n"/>
      <c r="KAG27" s="406" t="n"/>
      <c r="KAH27" s="406" t="n"/>
      <c r="KAI27" s="406" t="n"/>
      <c r="KAJ27" s="406" t="n"/>
      <c r="KAK27" s="406" t="n"/>
      <c r="KAL27" s="406" t="n"/>
      <c r="KAM27" s="406" t="n"/>
      <c r="KAN27" s="406" t="n"/>
      <c r="KAO27" s="406" t="n"/>
      <c r="KAP27" s="406" t="n"/>
      <c r="KAQ27" s="406" t="n"/>
      <c r="KAR27" s="406" t="n"/>
      <c r="KAS27" s="406" t="n"/>
      <c r="KAT27" s="406" t="n"/>
      <c r="KAU27" s="406" t="n"/>
      <c r="KAV27" s="406" t="n"/>
      <c r="KAW27" s="406" t="n"/>
      <c r="KAX27" s="406" t="n"/>
      <c r="KAY27" s="406" t="n"/>
      <c r="KAZ27" s="406" t="n"/>
      <c r="KBA27" s="406" t="n"/>
      <c r="KBB27" s="406" t="n"/>
      <c r="KBC27" s="406" t="n"/>
      <c r="KBD27" s="406" t="n"/>
      <c r="KBE27" s="406" t="n"/>
      <c r="KBF27" s="406" t="n"/>
      <c r="KBG27" s="406" t="n"/>
      <c r="KBH27" s="406" t="n"/>
      <c r="KBI27" s="406" t="n"/>
      <c r="KBJ27" s="406" t="n"/>
      <c r="KBK27" s="406" t="n"/>
      <c r="KBL27" s="406" t="n"/>
      <c r="KBM27" s="406" t="n"/>
      <c r="KBN27" s="406" t="n"/>
      <c r="KBO27" s="406" t="n"/>
      <c r="KBP27" s="406" t="n"/>
      <c r="KBQ27" s="406" t="n"/>
      <c r="KBR27" s="406" t="n"/>
      <c r="KBS27" s="406" t="n"/>
      <c r="KBT27" s="406" t="n"/>
      <c r="KBU27" s="406" t="n"/>
      <c r="KBV27" s="406" t="n"/>
      <c r="KBW27" s="406" t="n"/>
      <c r="KBX27" s="406" t="n"/>
      <c r="KBY27" s="406" t="n"/>
      <c r="KBZ27" s="406" t="n"/>
      <c r="KCA27" s="406" t="n"/>
      <c r="KCB27" s="406" t="n"/>
      <c r="KCC27" s="406" t="n"/>
      <c r="KCD27" s="406" t="n"/>
      <c r="KCE27" s="406" t="n"/>
      <c r="KCF27" s="406" t="n"/>
      <c r="KCG27" s="406" t="n"/>
      <c r="KCH27" s="406" t="n"/>
      <c r="KCI27" s="406" t="n"/>
      <c r="KCJ27" s="406" t="n"/>
      <c r="KCK27" s="406" t="n"/>
      <c r="KCL27" s="406" t="n"/>
      <c r="KCM27" s="406" t="n"/>
      <c r="KCN27" s="406" t="n"/>
      <c r="KCO27" s="406" t="n"/>
      <c r="KCP27" s="406" t="n"/>
      <c r="KCQ27" s="406" t="n"/>
      <c r="KCR27" s="406" t="n"/>
      <c r="KCS27" s="406" t="n"/>
      <c r="KCT27" s="406" t="n"/>
      <c r="KCU27" s="406" t="n"/>
      <c r="KCV27" s="406" t="n"/>
      <c r="KCW27" s="406" t="n"/>
      <c r="KCX27" s="406" t="n"/>
      <c r="KCY27" s="406" t="n"/>
      <c r="KCZ27" s="406" t="n"/>
      <c r="KDA27" s="406" t="n"/>
      <c r="KDB27" s="406" t="n"/>
      <c r="KDC27" s="406" t="n"/>
      <c r="KDD27" s="406" t="n"/>
      <c r="KDE27" s="406" t="n"/>
      <c r="KDF27" s="406" t="n"/>
      <c r="KDG27" s="406" t="n"/>
      <c r="KDH27" s="406" t="n"/>
      <c r="KDI27" s="406" t="n"/>
      <c r="KDJ27" s="406" t="n"/>
      <c r="KDK27" s="406" t="n"/>
      <c r="KDL27" s="406" t="n"/>
      <c r="KDM27" s="406" t="n"/>
      <c r="KDN27" s="406" t="n"/>
      <c r="KDO27" s="406" t="n"/>
      <c r="KDP27" s="406" t="n"/>
      <c r="KDQ27" s="406" t="n"/>
      <c r="KDR27" s="406" t="n"/>
      <c r="KDS27" s="406" t="n"/>
      <c r="KDT27" s="406" t="n"/>
      <c r="KDU27" s="406" t="n"/>
      <c r="KDV27" s="406" t="n"/>
      <c r="KDW27" s="406" t="n"/>
      <c r="KDX27" s="406" t="n"/>
      <c r="KDY27" s="406" t="n"/>
      <c r="KDZ27" s="406" t="n"/>
      <c r="KEA27" s="406" t="n"/>
      <c r="KEB27" s="406" t="n"/>
      <c r="KEC27" s="406" t="n"/>
      <c r="KED27" s="406" t="n"/>
      <c r="KEE27" s="406" t="n"/>
      <c r="KEF27" s="406" t="n"/>
      <c r="KEG27" s="406" t="n"/>
      <c r="KEH27" s="406" t="n"/>
      <c r="KEI27" s="406" t="n"/>
      <c r="KEJ27" s="406" t="n"/>
      <c r="KEK27" s="406" t="n"/>
      <c r="KEL27" s="406" t="n"/>
      <c r="KEM27" s="406" t="n"/>
      <c r="KEN27" s="406" t="n"/>
      <c r="KEO27" s="406" t="n"/>
      <c r="KEP27" s="406" t="n"/>
      <c r="KEQ27" s="406" t="n"/>
      <c r="KER27" s="406" t="n"/>
      <c r="KES27" s="406" t="n"/>
      <c r="KET27" s="406" t="n"/>
      <c r="KEU27" s="406" t="n"/>
      <c r="KEV27" s="406" t="n"/>
      <c r="KEW27" s="406" t="n"/>
      <c r="KEX27" s="406" t="n"/>
      <c r="KEY27" s="406" t="n"/>
      <c r="KEZ27" s="406" t="n"/>
      <c r="KFA27" s="406" t="n"/>
      <c r="KFB27" s="406" t="n"/>
      <c r="KFC27" s="406" t="n"/>
      <c r="KFD27" s="406" t="n"/>
      <c r="KFE27" s="406" t="n"/>
      <c r="KFF27" s="406" t="n"/>
      <c r="KFG27" s="406" t="n"/>
      <c r="KFH27" s="406" t="n"/>
      <c r="KFI27" s="406" t="n"/>
      <c r="KFJ27" s="406" t="n"/>
      <c r="KFK27" s="406" t="n"/>
      <c r="KFL27" s="406" t="n"/>
      <c r="KFM27" s="406" t="n"/>
      <c r="KFN27" s="406" t="n"/>
      <c r="KFO27" s="406" t="n"/>
      <c r="KFP27" s="406" t="n"/>
      <c r="KFQ27" s="406" t="n"/>
      <c r="KFR27" s="406" t="n"/>
      <c r="KFS27" s="406" t="n"/>
      <c r="KFT27" s="406" t="n"/>
      <c r="KFU27" s="406" t="n"/>
      <c r="KFV27" s="406" t="n"/>
      <c r="KFW27" s="406" t="n"/>
      <c r="KFX27" s="406" t="n"/>
      <c r="KFY27" s="406" t="n"/>
      <c r="KFZ27" s="406" t="n"/>
      <c r="KGA27" s="406" t="n"/>
      <c r="KGB27" s="406" t="n"/>
      <c r="KGC27" s="406" t="n"/>
      <c r="KGD27" s="406" t="n"/>
      <c r="KGE27" s="406" t="n"/>
      <c r="KGF27" s="406" t="n"/>
      <c r="KGG27" s="406" t="n"/>
      <c r="KGH27" s="406" t="n"/>
      <c r="KGI27" s="406" t="n"/>
      <c r="KGJ27" s="406" t="n"/>
      <c r="KGK27" s="406" t="n"/>
      <c r="KGL27" s="406" t="n"/>
      <c r="KGM27" s="406" t="n"/>
      <c r="KGN27" s="406" t="n"/>
      <c r="KGO27" s="406" t="n"/>
      <c r="KGP27" s="406" t="n"/>
      <c r="KGQ27" s="406" t="n"/>
      <c r="KGR27" s="406" t="n"/>
      <c r="KGS27" s="406" t="n"/>
      <c r="KGT27" s="406" t="n"/>
      <c r="KGU27" s="406" t="n"/>
      <c r="KGV27" s="406" t="n"/>
      <c r="KGW27" s="406" t="n"/>
      <c r="KGX27" s="406" t="n"/>
      <c r="KGY27" s="406" t="n"/>
      <c r="KGZ27" s="406" t="n"/>
      <c r="KHA27" s="406" t="n"/>
      <c r="KHB27" s="406" t="n"/>
      <c r="KHC27" s="406" t="n"/>
      <c r="KHD27" s="406" t="n"/>
      <c r="KHE27" s="406" t="n"/>
      <c r="KHF27" s="406" t="n"/>
      <c r="KHG27" s="406" t="n"/>
      <c r="KHH27" s="406" t="n"/>
      <c r="KHI27" s="406" t="n"/>
      <c r="KHJ27" s="406" t="n"/>
      <c r="KHK27" s="406" t="n"/>
      <c r="KHL27" s="406" t="n"/>
      <c r="KHM27" s="406" t="n"/>
      <c r="KHN27" s="406" t="n"/>
      <c r="KHO27" s="406" t="n"/>
      <c r="KHP27" s="406" t="n"/>
      <c r="KHQ27" s="406" t="n"/>
      <c r="KHR27" s="406" t="n"/>
      <c r="KHS27" s="406" t="n"/>
      <c r="KHT27" s="406" t="n"/>
      <c r="KHU27" s="406" t="n"/>
      <c r="KHV27" s="406" t="n"/>
      <c r="KHW27" s="406" t="n"/>
      <c r="KHX27" s="406" t="n"/>
      <c r="KHY27" s="406" t="n"/>
      <c r="KHZ27" s="406" t="n"/>
      <c r="KIA27" s="406" t="n"/>
      <c r="KIB27" s="406" t="n"/>
      <c r="KIC27" s="406" t="n"/>
      <c r="KID27" s="406" t="n"/>
      <c r="KIE27" s="406" t="n"/>
      <c r="KIF27" s="406" t="n"/>
      <c r="KIG27" s="406" t="n"/>
      <c r="KIH27" s="406" t="n"/>
      <c r="KII27" s="406" t="n"/>
      <c r="KIJ27" s="406" t="n"/>
      <c r="KIK27" s="406" t="n"/>
      <c r="KIL27" s="406" t="n"/>
      <c r="KIM27" s="406" t="n"/>
      <c r="KIN27" s="406" t="n"/>
      <c r="KIO27" s="406" t="n"/>
      <c r="KIP27" s="406" t="n"/>
      <c r="KIQ27" s="406" t="n"/>
      <c r="KIR27" s="406" t="n"/>
      <c r="KIS27" s="406" t="n"/>
      <c r="KIT27" s="406" t="n"/>
      <c r="KIU27" s="406" t="n"/>
      <c r="KIV27" s="406" t="n"/>
      <c r="KIW27" s="406" t="n"/>
      <c r="KIX27" s="406" t="n"/>
      <c r="KIY27" s="406" t="n"/>
      <c r="KIZ27" s="406" t="n"/>
      <c r="KJA27" s="406" t="n"/>
      <c r="KJB27" s="406" t="n"/>
      <c r="KJC27" s="406" t="n"/>
      <c r="KJD27" s="406" t="n"/>
      <c r="KJE27" s="406" t="n"/>
      <c r="KJF27" s="406" t="n"/>
      <c r="KJG27" s="406" t="n"/>
      <c r="KJH27" s="406" t="n"/>
      <c r="KJI27" s="406" t="n"/>
      <c r="KJJ27" s="406" t="n"/>
      <c r="KJK27" s="406" t="n"/>
      <c r="KJL27" s="406" t="n"/>
      <c r="KJM27" s="406" t="n"/>
      <c r="KJN27" s="406" t="n"/>
      <c r="KJO27" s="406" t="n"/>
      <c r="KJP27" s="406" t="n"/>
      <c r="KJQ27" s="406" t="n"/>
      <c r="KJR27" s="406" t="n"/>
      <c r="KJS27" s="406" t="n"/>
      <c r="KJT27" s="406" t="n"/>
      <c r="KJU27" s="406" t="n"/>
      <c r="KJV27" s="406" t="n"/>
      <c r="KJW27" s="406" t="n"/>
      <c r="KJX27" s="406" t="n"/>
      <c r="KJY27" s="406" t="n"/>
      <c r="KJZ27" s="406" t="n"/>
      <c r="KKA27" s="406" t="n"/>
      <c r="KKB27" s="406" t="n"/>
      <c r="KKC27" s="406" t="n"/>
      <c r="KKD27" s="406" t="n"/>
      <c r="KKE27" s="406" t="n"/>
      <c r="KKF27" s="406" t="n"/>
      <c r="KKG27" s="406" t="n"/>
      <c r="KKH27" s="406" t="n"/>
      <c r="KKI27" s="406" t="n"/>
      <c r="KKJ27" s="406" t="n"/>
      <c r="KKK27" s="406" t="n"/>
      <c r="KKL27" s="406" t="n"/>
      <c r="KKM27" s="406" t="n"/>
      <c r="KKN27" s="406" t="n"/>
      <c r="KKO27" s="406" t="n"/>
      <c r="KKP27" s="406" t="n"/>
      <c r="KKQ27" s="406" t="n"/>
      <c r="KKR27" s="406" t="n"/>
      <c r="KKS27" s="406" t="n"/>
      <c r="KKT27" s="406" t="n"/>
      <c r="KKU27" s="406" t="n"/>
      <c r="KKV27" s="406" t="n"/>
      <c r="KKW27" s="406" t="n"/>
      <c r="KKX27" s="406" t="n"/>
      <c r="KKY27" s="406" t="n"/>
      <c r="KKZ27" s="406" t="n"/>
      <c r="KLA27" s="406" t="n"/>
      <c r="KLB27" s="406" t="n"/>
      <c r="KLC27" s="406" t="n"/>
      <c r="KLD27" s="406" t="n"/>
      <c r="KLE27" s="406" t="n"/>
      <c r="KLF27" s="406" t="n"/>
      <c r="KLG27" s="406" t="n"/>
      <c r="KLH27" s="406" t="n"/>
      <c r="KLI27" s="406" t="n"/>
      <c r="KLJ27" s="406" t="n"/>
      <c r="KLK27" s="406" t="n"/>
      <c r="KLL27" s="406" t="n"/>
      <c r="KLM27" s="406" t="n"/>
      <c r="KLN27" s="406" t="n"/>
      <c r="KLO27" s="406" t="n"/>
      <c r="KLP27" s="406" t="n"/>
      <c r="KLQ27" s="406" t="n"/>
      <c r="KLR27" s="406" t="n"/>
      <c r="KLS27" s="406" t="n"/>
      <c r="KLT27" s="406" t="n"/>
      <c r="KLU27" s="406" t="n"/>
      <c r="KLV27" s="406" t="n"/>
      <c r="KLW27" s="406" t="n"/>
      <c r="KLX27" s="406" t="n"/>
      <c r="KLY27" s="406" t="n"/>
      <c r="KLZ27" s="406" t="n"/>
      <c r="KMA27" s="406" t="n"/>
      <c r="KMB27" s="406" t="n"/>
      <c r="KMC27" s="406" t="n"/>
      <c r="KMD27" s="406" t="n"/>
      <c r="KME27" s="406" t="n"/>
      <c r="KMF27" s="406" t="n"/>
      <c r="KMG27" s="406" t="n"/>
      <c r="KMH27" s="406" t="n"/>
      <c r="KMI27" s="406" t="n"/>
      <c r="KMJ27" s="406" t="n"/>
      <c r="KMK27" s="406" t="n"/>
      <c r="KML27" s="406" t="n"/>
      <c r="KMM27" s="406" t="n"/>
      <c r="KMN27" s="406" t="n"/>
      <c r="KMO27" s="406" t="n"/>
      <c r="KMP27" s="406" t="n"/>
      <c r="KMQ27" s="406" t="n"/>
      <c r="KMR27" s="406" t="n"/>
      <c r="KMS27" s="406" t="n"/>
      <c r="KMT27" s="406" t="n"/>
      <c r="KMU27" s="406" t="n"/>
      <c r="KMV27" s="406" t="n"/>
      <c r="KMW27" s="406" t="n"/>
      <c r="KMX27" s="406" t="n"/>
      <c r="KMY27" s="406" t="n"/>
      <c r="KMZ27" s="406" t="n"/>
      <c r="KNA27" s="406" t="n"/>
      <c r="KNB27" s="406" t="n"/>
      <c r="KNC27" s="406" t="n"/>
      <c r="KND27" s="406" t="n"/>
      <c r="KNE27" s="406" t="n"/>
      <c r="KNF27" s="406" t="n"/>
      <c r="KNG27" s="406" t="n"/>
      <c r="KNH27" s="406" t="n"/>
      <c r="KNI27" s="406" t="n"/>
      <c r="KNJ27" s="406" t="n"/>
      <c r="KNK27" s="406" t="n"/>
      <c r="KNL27" s="406" t="n"/>
      <c r="KNM27" s="406" t="n"/>
      <c r="KNN27" s="406" t="n"/>
      <c r="KNO27" s="406" t="n"/>
      <c r="KNP27" s="406" t="n"/>
      <c r="KNQ27" s="406" t="n"/>
      <c r="KNR27" s="406" t="n"/>
      <c r="KNS27" s="406" t="n"/>
      <c r="KNT27" s="406" t="n"/>
      <c r="KNU27" s="406" t="n"/>
      <c r="KNV27" s="406" t="n"/>
      <c r="KNW27" s="406" t="n"/>
      <c r="KNX27" s="406" t="n"/>
      <c r="KNY27" s="406" t="n"/>
      <c r="KNZ27" s="406" t="n"/>
      <c r="KOA27" s="406" t="n"/>
      <c r="KOB27" s="406" t="n"/>
      <c r="KOC27" s="406" t="n"/>
      <c r="KOD27" s="406" t="n"/>
      <c r="KOE27" s="406" t="n"/>
      <c r="KOF27" s="406" t="n"/>
      <c r="KOG27" s="406" t="n"/>
      <c r="KOH27" s="406" t="n"/>
      <c r="KOI27" s="406" t="n"/>
      <c r="KOJ27" s="406" t="n"/>
      <c r="KOK27" s="406" t="n"/>
      <c r="KOL27" s="406" t="n"/>
      <c r="KOM27" s="406" t="n"/>
      <c r="KON27" s="406" t="n"/>
      <c r="KOO27" s="406" t="n"/>
      <c r="KOP27" s="406" t="n"/>
      <c r="KOQ27" s="406" t="n"/>
      <c r="KOR27" s="406" t="n"/>
      <c r="KOS27" s="406" t="n"/>
      <c r="KOT27" s="406" t="n"/>
      <c r="KOU27" s="406" t="n"/>
      <c r="KOV27" s="406" t="n"/>
      <c r="KOW27" s="406" t="n"/>
      <c r="KOX27" s="406" t="n"/>
      <c r="KOY27" s="406" t="n"/>
      <c r="KOZ27" s="406" t="n"/>
      <c r="KPA27" s="406" t="n"/>
      <c r="KPB27" s="406" t="n"/>
      <c r="KPC27" s="406" t="n"/>
      <c r="KPD27" s="406" t="n"/>
      <c r="KPE27" s="406" t="n"/>
      <c r="KPF27" s="406" t="n"/>
      <c r="KPG27" s="406" t="n"/>
      <c r="KPH27" s="406" t="n"/>
      <c r="KPI27" s="406" t="n"/>
      <c r="KPJ27" s="406" t="n"/>
      <c r="KPK27" s="406" t="n"/>
      <c r="KPL27" s="406" t="n"/>
      <c r="KPM27" s="406" t="n"/>
      <c r="KPN27" s="406" t="n"/>
      <c r="KPO27" s="406" t="n"/>
      <c r="KPP27" s="406" t="n"/>
      <c r="KPQ27" s="406" t="n"/>
      <c r="KPR27" s="406" t="n"/>
      <c r="KPS27" s="406" t="n"/>
      <c r="KPT27" s="406" t="n"/>
      <c r="KPU27" s="406" t="n"/>
      <c r="KPV27" s="406" t="n"/>
      <c r="KPW27" s="406" t="n"/>
      <c r="KPX27" s="406" t="n"/>
      <c r="KPY27" s="406" t="n"/>
      <c r="KPZ27" s="406" t="n"/>
      <c r="KQA27" s="406" t="n"/>
      <c r="KQB27" s="406" t="n"/>
      <c r="KQC27" s="406" t="n"/>
      <c r="KQD27" s="406" t="n"/>
      <c r="KQE27" s="406" t="n"/>
      <c r="KQF27" s="406" t="n"/>
      <c r="KQG27" s="406" t="n"/>
      <c r="KQH27" s="406" t="n"/>
      <c r="KQI27" s="406" t="n"/>
      <c r="KQJ27" s="406" t="n"/>
      <c r="KQK27" s="406" t="n"/>
      <c r="KQL27" s="406" t="n"/>
      <c r="KQM27" s="406" t="n"/>
      <c r="KQN27" s="406" t="n"/>
      <c r="KQO27" s="406" t="n"/>
      <c r="KQP27" s="406" t="n"/>
      <c r="KQQ27" s="406" t="n"/>
      <c r="KQR27" s="406" t="n"/>
      <c r="KQS27" s="406" t="n"/>
      <c r="KQT27" s="406" t="n"/>
      <c r="KQU27" s="406" t="n"/>
      <c r="KQV27" s="406" t="n"/>
      <c r="KQW27" s="406" t="n"/>
      <c r="KQX27" s="406" t="n"/>
      <c r="KQY27" s="406" t="n"/>
      <c r="KQZ27" s="406" t="n"/>
      <c r="KRA27" s="406" t="n"/>
      <c r="KRB27" s="406" t="n"/>
      <c r="KRC27" s="406" t="n"/>
      <c r="KRD27" s="406" t="n"/>
      <c r="KRE27" s="406" t="n"/>
      <c r="KRF27" s="406" t="n"/>
      <c r="KRG27" s="406" t="n"/>
      <c r="KRH27" s="406" t="n"/>
      <c r="KRI27" s="406" t="n"/>
      <c r="KRJ27" s="406" t="n"/>
      <c r="KRK27" s="406" t="n"/>
      <c r="KRL27" s="406" t="n"/>
      <c r="KRM27" s="406" t="n"/>
      <c r="KRN27" s="406" t="n"/>
      <c r="KRO27" s="406" t="n"/>
      <c r="KRP27" s="406" t="n"/>
      <c r="KRQ27" s="406" t="n"/>
      <c r="KRR27" s="406" t="n"/>
      <c r="KRS27" s="406" t="n"/>
      <c r="KRT27" s="406" t="n"/>
      <c r="KRU27" s="406" t="n"/>
      <c r="KRV27" s="406" t="n"/>
      <c r="KRW27" s="406" t="n"/>
      <c r="KRX27" s="406" t="n"/>
      <c r="KRY27" s="406" t="n"/>
      <c r="KRZ27" s="406" t="n"/>
      <c r="KSA27" s="406" t="n"/>
      <c r="KSB27" s="406" t="n"/>
      <c r="KSC27" s="406" t="n"/>
      <c r="KSD27" s="406" t="n"/>
      <c r="KSE27" s="406" t="n"/>
      <c r="KSF27" s="406" t="n"/>
      <c r="KSG27" s="406" t="n"/>
      <c r="KSH27" s="406" t="n"/>
      <c r="KSI27" s="406" t="n"/>
      <c r="KSJ27" s="406" t="n"/>
      <c r="KSK27" s="406" t="n"/>
      <c r="KSL27" s="406" t="n"/>
      <c r="KSM27" s="406" t="n"/>
      <c r="KSN27" s="406" t="n"/>
      <c r="KSO27" s="406" t="n"/>
      <c r="KSP27" s="406" t="n"/>
      <c r="KSQ27" s="406" t="n"/>
      <c r="KSR27" s="406" t="n"/>
      <c r="KSS27" s="406" t="n"/>
      <c r="KST27" s="406" t="n"/>
      <c r="KSU27" s="406" t="n"/>
      <c r="KSV27" s="406" t="n"/>
      <c r="KSW27" s="406" t="n"/>
      <c r="KSX27" s="406" t="n"/>
      <c r="KSY27" s="406" t="n"/>
      <c r="KSZ27" s="406" t="n"/>
      <c r="KTA27" s="406" t="n"/>
      <c r="KTB27" s="406" t="n"/>
      <c r="KTC27" s="406" t="n"/>
      <c r="KTD27" s="406" t="n"/>
      <c r="KTE27" s="406" t="n"/>
      <c r="KTF27" s="406" t="n"/>
      <c r="KTG27" s="406" t="n"/>
      <c r="KTH27" s="406" t="n"/>
      <c r="KTI27" s="406" t="n"/>
      <c r="KTJ27" s="406" t="n"/>
      <c r="KTK27" s="406" t="n"/>
      <c r="KTL27" s="406" t="n"/>
      <c r="KTM27" s="406" t="n"/>
      <c r="KTN27" s="406" t="n"/>
      <c r="KTO27" s="406" t="n"/>
      <c r="KTP27" s="406" t="n"/>
      <c r="KTQ27" s="406" t="n"/>
      <c r="KTR27" s="406" t="n"/>
      <c r="KTS27" s="406" t="n"/>
      <c r="KTT27" s="406" t="n"/>
      <c r="KTU27" s="406" t="n"/>
      <c r="KTV27" s="406" t="n"/>
      <c r="KTW27" s="406" t="n"/>
      <c r="KTX27" s="406" t="n"/>
      <c r="KTY27" s="406" t="n"/>
      <c r="KTZ27" s="406" t="n"/>
      <c r="KUA27" s="406" t="n"/>
      <c r="KUB27" s="406" t="n"/>
      <c r="KUC27" s="406" t="n"/>
      <c r="KUD27" s="406" t="n"/>
      <c r="KUE27" s="406" t="n"/>
      <c r="KUF27" s="406" t="n"/>
      <c r="KUG27" s="406" t="n"/>
      <c r="KUH27" s="406" t="n"/>
      <c r="KUI27" s="406" t="n"/>
      <c r="KUJ27" s="406" t="n"/>
      <c r="KUK27" s="406" t="n"/>
      <c r="KUL27" s="406" t="n"/>
      <c r="KUM27" s="406" t="n"/>
      <c r="KUN27" s="406" t="n"/>
      <c r="KUO27" s="406" t="n"/>
      <c r="KUP27" s="406" t="n"/>
      <c r="KUQ27" s="406" t="n"/>
      <c r="KUR27" s="406" t="n"/>
      <c r="KUS27" s="406" t="n"/>
      <c r="KUT27" s="406" t="n"/>
      <c r="KUU27" s="406" t="n"/>
      <c r="KUV27" s="406" t="n"/>
      <c r="KUW27" s="406" t="n"/>
      <c r="KUX27" s="406" t="n"/>
      <c r="KUY27" s="406" t="n"/>
      <c r="KUZ27" s="406" t="n"/>
      <c r="KVA27" s="406" t="n"/>
      <c r="KVB27" s="406" t="n"/>
      <c r="KVC27" s="406" t="n"/>
      <c r="KVD27" s="406" t="n"/>
      <c r="KVE27" s="406" t="n"/>
      <c r="KVF27" s="406" t="n"/>
      <c r="KVG27" s="406" t="n"/>
      <c r="KVH27" s="406" t="n"/>
      <c r="KVI27" s="406" t="n"/>
      <c r="KVJ27" s="406" t="n"/>
      <c r="KVK27" s="406" t="n"/>
      <c r="KVL27" s="406" t="n"/>
      <c r="KVM27" s="406" t="n"/>
      <c r="KVN27" s="406" t="n"/>
      <c r="KVO27" s="406" t="n"/>
      <c r="KVP27" s="406" t="n"/>
      <c r="KVQ27" s="406" t="n"/>
      <c r="KVR27" s="406" t="n"/>
      <c r="KVS27" s="406" t="n"/>
      <c r="KVT27" s="406" t="n"/>
      <c r="KVU27" s="406" t="n"/>
      <c r="KVV27" s="406" t="n"/>
      <c r="KVW27" s="406" t="n"/>
      <c r="KVX27" s="406" t="n"/>
      <c r="KVY27" s="406" t="n"/>
      <c r="KVZ27" s="406" t="n"/>
      <c r="KWA27" s="406" t="n"/>
      <c r="KWB27" s="406" t="n"/>
      <c r="KWC27" s="406" t="n"/>
      <c r="KWD27" s="406" t="n"/>
      <c r="KWE27" s="406" t="n"/>
      <c r="KWF27" s="406" t="n"/>
      <c r="KWG27" s="406" t="n"/>
      <c r="KWH27" s="406" t="n"/>
      <c r="KWI27" s="406" t="n"/>
      <c r="KWJ27" s="406" t="n"/>
      <c r="KWK27" s="406" t="n"/>
      <c r="KWL27" s="406" t="n"/>
      <c r="KWM27" s="406" t="n"/>
      <c r="KWN27" s="406" t="n"/>
      <c r="KWO27" s="406" t="n"/>
      <c r="KWP27" s="406" t="n"/>
      <c r="KWQ27" s="406" t="n"/>
      <c r="KWR27" s="406" t="n"/>
      <c r="KWS27" s="406" t="n"/>
      <c r="KWT27" s="406" t="n"/>
      <c r="KWU27" s="406" t="n"/>
      <c r="KWV27" s="406" t="n"/>
      <c r="KWW27" s="406" t="n"/>
      <c r="KWX27" s="406" t="n"/>
      <c r="KWY27" s="406" t="n"/>
      <c r="KWZ27" s="406" t="n"/>
      <c r="KXA27" s="406" t="n"/>
      <c r="KXB27" s="406" t="n"/>
      <c r="KXC27" s="406" t="n"/>
      <c r="KXD27" s="406" t="n"/>
      <c r="KXE27" s="406" t="n"/>
      <c r="KXF27" s="406" t="n"/>
      <c r="KXG27" s="406" t="n"/>
      <c r="KXH27" s="406" t="n"/>
      <c r="KXI27" s="406" t="n"/>
      <c r="KXJ27" s="406" t="n"/>
      <c r="KXK27" s="406" t="n"/>
      <c r="KXL27" s="406" t="n"/>
      <c r="KXM27" s="406" t="n"/>
      <c r="KXN27" s="406" t="n"/>
      <c r="KXO27" s="406" t="n"/>
      <c r="KXP27" s="406" t="n"/>
      <c r="KXQ27" s="406" t="n"/>
      <c r="KXR27" s="406" t="n"/>
      <c r="KXS27" s="406" t="n"/>
      <c r="KXT27" s="406" t="n"/>
      <c r="KXU27" s="406" t="n"/>
      <c r="KXV27" s="406" t="n"/>
      <c r="KXW27" s="406" t="n"/>
      <c r="KXX27" s="406" t="n"/>
      <c r="KXY27" s="406" t="n"/>
      <c r="KXZ27" s="406" t="n"/>
      <c r="KYA27" s="406" t="n"/>
      <c r="KYB27" s="406" t="n"/>
      <c r="KYC27" s="406" t="n"/>
      <c r="KYD27" s="406" t="n"/>
      <c r="KYE27" s="406" t="n"/>
      <c r="KYF27" s="406" t="n"/>
      <c r="KYG27" s="406" t="n"/>
      <c r="KYH27" s="406" t="n"/>
      <c r="KYI27" s="406" t="n"/>
      <c r="KYJ27" s="406" t="n"/>
      <c r="KYK27" s="406" t="n"/>
      <c r="KYL27" s="406" t="n"/>
      <c r="KYM27" s="406" t="n"/>
      <c r="KYN27" s="406" t="n"/>
      <c r="KYO27" s="406" t="n"/>
      <c r="KYP27" s="406" t="n"/>
      <c r="KYQ27" s="406" t="n"/>
      <c r="KYR27" s="406" t="n"/>
      <c r="KYS27" s="406" t="n"/>
      <c r="KYT27" s="406" t="n"/>
      <c r="KYU27" s="406" t="n"/>
      <c r="KYV27" s="406" t="n"/>
      <c r="KYW27" s="406" t="n"/>
      <c r="KYX27" s="406" t="n"/>
      <c r="KYY27" s="406" t="n"/>
      <c r="KYZ27" s="406" t="n"/>
      <c r="KZA27" s="406" t="n"/>
      <c r="KZB27" s="406" t="n"/>
      <c r="KZC27" s="406" t="n"/>
      <c r="KZD27" s="406" t="n"/>
      <c r="KZE27" s="406" t="n"/>
      <c r="KZF27" s="406" t="n"/>
      <c r="KZG27" s="406" t="n"/>
      <c r="KZH27" s="406" t="n"/>
      <c r="KZI27" s="406" t="n"/>
      <c r="KZJ27" s="406" t="n"/>
      <c r="KZK27" s="406" t="n"/>
      <c r="KZL27" s="406" t="n"/>
      <c r="KZM27" s="406" t="n"/>
      <c r="KZN27" s="406" t="n"/>
      <c r="KZO27" s="406" t="n"/>
      <c r="KZP27" s="406" t="n"/>
      <c r="KZQ27" s="406" t="n"/>
      <c r="KZR27" s="406" t="n"/>
      <c r="KZS27" s="406" t="n"/>
      <c r="KZT27" s="406" t="n"/>
      <c r="KZU27" s="406" t="n"/>
      <c r="KZV27" s="406" t="n"/>
      <c r="KZW27" s="406" t="n"/>
      <c r="KZX27" s="406" t="n"/>
      <c r="KZY27" s="406" t="n"/>
      <c r="KZZ27" s="406" t="n"/>
      <c r="LAA27" s="406" t="n"/>
      <c r="LAB27" s="406" t="n"/>
      <c r="LAC27" s="406" t="n"/>
      <c r="LAD27" s="406" t="n"/>
      <c r="LAE27" s="406" t="n"/>
      <c r="LAF27" s="406" t="n"/>
      <c r="LAG27" s="406" t="n"/>
      <c r="LAH27" s="406" t="n"/>
      <c r="LAI27" s="406" t="n"/>
      <c r="LAJ27" s="406" t="n"/>
      <c r="LAK27" s="406" t="n"/>
      <c r="LAL27" s="406" t="n"/>
      <c r="LAM27" s="406" t="n"/>
      <c r="LAN27" s="406" t="n"/>
      <c r="LAO27" s="406" t="n"/>
      <c r="LAP27" s="406" t="n"/>
      <c r="LAQ27" s="406" t="n"/>
      <c r="LAR27" s="406" t="n"/>
      <c r="LAS27" s="406" t="n"/>
      <c r="LAT27" s="406" t="n"/>
      <c r="LAU27" s="406" t="n"/>
      <c r="LAV27" s="406" t="n"/>
      <c r="LAW27" s="406" t="n"/>
      <c r="LAX27" s="406" t="n"/>
      <c r="LAY27" s="406" t="n"/>
      <c r="LAZ27" s="406" t="n"/>
      <c r="LBA27" s="406" t="n"/>
      <c r="LBB27" s="406" t="n"/>
      <c r="LBC27" s="406" t="n"/>
      <c r="LBD27" s="406" t="n"/>
      <c r="LBE27" s="406" t="n"/>
      <c r="LBF27" s="406" t="n"/>
      <c r="LBG27" s="406" t="n"/>
      <c r="LBH27" s="406" t="n"/>
      <c r="LBI27" s="406" t="n"/>
      <c r="LBJ27" s="406" t="n"/>
      <c r="LBK27" s="406" t="n"/>
      <c r="LBL27" s="406" t="n"/>
      <c r="LBM27" s="406" t="n"/>
      <c r="LBN27" s="406" t="n"/>
      <c r="LBO27" s="406" t="n"/>
      <c r="LBP27" s="406" t="n"/>
      <c r="LBQ27" s="406" t="n"/>
      <c r="LBR27" s="406" t="n"/>
      <c r="LBS27" s="406" t="n"/>
      <c r="LBT27" s="406" t="n"/>
      <c r="LBU27" s="406" t="n"/>
      <c r="LBV27" s="406" t="n"/>
      <c r="LBW27" s="406" t="n"/>
      <c r="LBX27" s="406" t="n"/>
      <c r="LBY27" s="406" t="n"/>
      <c r="LBZ27" s="406" t="n"/>
      <c r="LCA27" s="406" t="n"/>
      <c r="LCB27" s="406" t="n"/>
      <c r="LCC27" s="406" t="n"/>
      <c r="LCD27" s="406" t="n"/>
      <c r="LCE27" s="406" t="n"/>
      <c r="LCF27" s="406" t="n"/>
      <c r="LCG27" s="406" t="n"/>
      <c r="LCH27" s="406" t="n"/>
      <c r="LCI27" s="406" t="n"/>
      <c r="LCJ27" s="406" t="n"/>
      <c r="LCK27" s="406" t="n"/>
      <c r="LCL27" s="406" t="n"/>
      <c r="LCM27" s="406" t="n"/>
      <c r="LCN27" s="406" t="n"/>
      <c r="LCO27" s="406" t="n"/>
      <c r="LCP27" s="406" t="n"/>
      <c r="LCQ27" s="406" t="n"/>
      <c r="LCR27" s="406" t="n"/>
      <c r="LCS27" s="406" t="n"/>
      <c r="LCT27" s="406" t="n"/>
      <c r="LCU27" s="406" t="n"/>
      <c r="LCV27" s="406" t="n"/>
      <c r="LCW27" s="406" t="n"/>
      <c r="LCX27" s="406" t="n"/>
      <c r="LCY27" s="406" t="n"/>
      <c r="LCZ27" s="406" t="n"/>
      <c r="LDA27" s="406" t="n"/>
      <c r="LDB27" s="406" t="n"/>
      <c r="LDC27" s="406" t="n"/>
      <c r="LDD27" s="406" t="n"/>
      <c r="LDE27" s="406" t="n"/>
      <c r="LDF27" s="406" t="n"/>
      <c r="LDG27" s="406" t="n"/>
      <c r="LDH27" s="406" t="n"/>
      <c r="LDI27" s="406" t="n"/>
      <c r="LDJ27" s="406" t="n"/>
      <c r="LDK27" s="406" t="n"/>
      <c r="LDL27" s="406" t="n"/>
      <c r="LDM27" s="406" t="n"/>
      <c r="LDN27" s="406" t="n"/>
      <c r="LDO27" s="406" t="n"/>
      <c r="LDP27" s="406" t="n"/>
      <c r="LDQ27" s="406" t="n"/>
      <c r="LDR27" s="406" t="n"/>
      <c r="LDS27" s="406" t="n"/>
      <c r="LDT27" s="406" t="n"/>
      <c r="LDU27" s="406" t="n"/>
      <c r="LDV27" s="406" t="n"/>
      <c r="LDW27" s="406" t="n"/>
      <c r="LDX27" s="406" t="n"/>
      <c r="LDY27" s="406" t="n"/>
      <c r="LDZ27" s="406" t="n"/>
      <c r="LEA27" s="406" t="n"/>
      <c r="LEB27" s="406" t="n"/>
      <c r="LEC27" s="406" t="n"/>
      <c r="LED27" s="406" t="n"/>
      <c r="LEE27" s="406" t="n"/>
      <c r="LEF27" s="406" t="n"/>
      <c r="LEG27" s="406" t="n"/>
      <c r="LEH27" s="406" t="n"/>
      <c r="LEI27" s="406" t="n"/>
      <c r="LEJ27" s="406" t="n"/>
      <c r="LEK27" s="406" t="n"/>
      <c r="LEL27" s="406" t="n"/>
      <c r="LEM27" s="406" t="n"/>
      <c r="LEN27" s="406" t="n"/>
      <c r="LEO27" s="406" t="n"/>
      <c r="LEP27" s="406" t="n"/>
      <c r="LEQ27" s="406" t="n"/>
      <c r="LER27" s="406" t="n"/>
      <c r="LES27" s="406" t="n"/>
      <c r="LET27" s="406" t="n"/>
      <c r="LEU27" s="406" t="n"/>
      <c r="LEV27" s="406" t="n"/>
      <c r="LEW27" s="406" t="n"/>
      <c r="LEX27" s="406" t="n"/>
      <c r="LEY27" s="406" t="n"/>
      <c r="LEZ27" s="406" t="n"/>
      <c r="LFA27" s="406" t="n"/>
      <c r="LFB27" s="406" t="n"/>
      <c r="LFC27" s="406" t="n"/>
      <c r="LFD27" s="406" t="n"/>
      <c r="LFE27" s="406" t="n"/>
      <c r="LFF27" s="406" t="n"/>
      <c r="LFG27" s="406" t="n"/>
      <c r="LFH27" s="406" t="n"/>
      <c r="LFI27" s="406" t="n"/>
      <c r="LFJ27" s="406" t="n"/>
      <c r="LFK27" s="406" t="n"/>
      <c r="LFL27" s="406" t="n"/>
      <c r="LFM27" s="406" t="n"/>
      <c r="LFN27" s="406" t="n"/>
      <c r="LFO27" s="406" t="n"/>
      <c r="LFP27" s="406" t="n"/>
      <c r="LFQ27" s="406" t="n"/>
      <c r="LFR27" s="406" t="n"/>
      <c r="LFS27" s="406" t="n"/>
      <c r="LFT27" s="406" t="n"/>
      <c r="LFU27" s="406" t="n"/>
      <c r="LFV27" s="406" t="n"/>
      <c r="LFW27" s="406" t="n"/>
      <c r="LFX27" s="406" t="n"/>
      <c r="LFY27" s="406" t="n"/>
      <c r="LFZ27" s="406" t="n"/>
      <c r="LGA27" s="406" t="n"/>
      <c r="LGB27" s="406" t="n"/>
      <c r="LGC27" s="406" t="n"/>
      <c r="LGD27" s="406" t="n"/>
      <c r="LGE27" s="406" t="n"/>
      <c r="LGF27" s="406" t="n"/>
      <c r="LGG27" s="406" t="n"/>
      <c r="LGH27" s="406" t="n"/>
      <c r="LGI27" s="406" t="n"/>
      <c r="LGJ27" s="406" t="n"/>
      <c r="LGK27" s="406" t="n"/>
      <c r="LGL27" s="406" t="n"/>
      <c r="LGM27" s="406" t="n"/>
      <c r="LGN27" s="406" t="n"/>
      <c r="LGO27" s="406" t="n"/>
      <c r="LGP27" s="406" t="n"/>
      <c r="LGQ27" s="406" t="n"/>
      <c r="LGR27" s="406" t="n"/>
      <c r="LGS27" s="406" t="n"/>
      <c r="LGT27" s="406" t="n"/>
      <c r="LGU27" s="406" t="n"/>
      <c r="LGV27" s="406" t="n"/>
      <c r="LGW27" s="406" t="n"/>
      <c r="LGX27" s="406" t="n"/>
      <c r="LGY27" s="406" t="n"/>
      <c r="LGZ27" s="406" t="n"/>
      <c r="LHA27" s="406" t="n"/>
      <c r="LHB27" s="406" t="n"/>
      <c r="LHC27" s="406" t="n"/>
      <c r="LHD27" s="406" t="n"/>
      <c r="LHE27" s="406" t="n"/>
      <c r="LHF27" s="406" t="n"/>
      <c r="LHG27" s="406" t="n"/>
      <c r="LHH27" s="406" t="n"/>
      <c r="LHI27" s="406" t="n"/>
      <c r="LHJ27" s="406" t="n"/>
      <c r="LHK27" s="406" t="n"/>
      <c r="LHL27" s="406" t="n"/>
      <c r="LHM27" s="406" t="n"/>
      <c r="LHN27" s="406" t="n"/>
      <c r="LHO27" s="406" t="n"/>
      <c r="LHP27" s="406" t="n"/>
      <c r="LHQ27" s="406" t="n"/>
      <c r="LHR27" s="406" t="n"/>
      <c r="LHS27" s="406" t="n"/>
      <c r="LHT27" s="406" t="n"/>
      <c r="LHU27" s="406" t="n"/>
      <c r="LHV27" s="406" t="n"/>
      <c r="LHW27" s="406" t="n"/>
      <c r="LHX27" s="406" t="n"/>
      <c r="LHY27" s="406" t="n"/>
      <c r="LHZ27" s="406" t="n"/>
      <c r="LIA27" s="406" t="n"/>
      <c r="LIB27" s="406" t="n"/>
      <c r="LIC27" s="406" t="n"/>
      <c r="LID27" s="406" t="n"/>
      <c r="LIE27" s="406" t="n"/>
      <c r="LIF27" s="406" t="n"/>
      <c r="LIG27" s="406" t="n"/>
      <c r="LIH27" s="406" t="n"/>
      <c r="LII27" s="406" t="n"/>
      <c r="LIJ27" s="406" t="n"/>
      <c r="LIK27" s="406" t="n"/>
      <c r="LIL27" s="406" t="n"/>
      <c r="LIM27" s="406" t="n"/>
      <c r="LIN27" s="406" t="n"/>
      <c r="LIO27" s="406" t="n"/>
      <c r="LIP27" s="406" t="n"/>
      <c r="LIQ27" s="406" t="n"/>
      <c r="LIR27" s="406" t="n"/>
      <c r="LIS27" s="406" t="n"/>
      <c r="LIT27" s="406" t="n"/>
      <c r="LIU27" s="406" t="n"/>
      <c r="LIV27" s="406" t="n"/>
      <c r="LIW27" s="406" t="n"/>
      <c r="LIX27" s="406" t="n"/>
      <c r="LIY27" s="406" t="n"/>
      <c r="LIZ27" s="406" t="n"/>
      <c r="LJA27" s="406" t="n"/>
      <c r="LJB27" s="406" t="n"/>
      <c r="LJC27" s="406" t="n"/>
      <c r="LJD27" s="406" t="n"/>
      <c r="LJE27" s="406" t="n"/>
      <c r="LJF27" s="406" t="n"/>
      <c r="LJG27" s="406" t="n"/>
      <c r="LJH27" s="406" t="n"/>
      <c r="LJI27" s="406" t="n"/>
      <c r="LJJ27" s="406" t="n"/>
      <c r="LJK27" s="406" t="n"/>
      <c r="LJL27" s="406" t="n"/>
      <c r="LJM27" s="406" t="n"/>
      <c r="LJN27" s="406" t="n"/>
      <c r="LJO27" s="406" t="n"/>
      <c r="LJP27" s="406" t="n"/>
      <c r="LJQ27" s="406" t="n"/>
      <c r="LJR27" s="406" t="n"/>
      <c r="LJS27" s="406" t="n"/>
      <c r="LJT27" s="406" t="n"/>
      <c r="LJU27" s="406" t="n"/>
      <c r="LJV27" s="406" t="n"/>
      <c r="LJW27" s="406" t="n"/>
      <c r="LJX27" s="406" t="n"/>
      <c r="LJY27" s="406" t="n"/>
      <c r="LJZ27" s="406" t="n"/>
      <c r="LKA27" s="406" t="n"/>
      <c r="LKB27" s="406" t="n"/>
      <c r="LKC27" s="406" t="n"/>
      <c r="LKD27" s="406" t="n"/>
      <c r="LKE27" s="406" t="n"/>
      <c r="LKF27" s="406" t="n"/>
      <c r="LKG27" s="406" t="n"/>
      <c r="LKH27" s="406" t="n"/>
      <c r="LKI27" s="406" t="n"/>
      <c r="LKJ27" s="406" t="n"/>
      <c r="LKK27" s="406" t="n"/>
      <c r="LKL27" s="406" t="n"/>
      <c r="LKM27" s="406" t="n"/>
      <c r="LKN27" s="406" t="n"/>
      <c r="LKO27" s="406" t="n"/>
      <c r="LKP27" s="406" t="n"/>
      <c r="LKQ27" s="406" t="n"/>
      <c r="LKR27" s="406" t="n"/>
      <c r="LKS27" s="406" t="n"/>
      <c r="LKT27" s="406" t="n"/>
      <c r="LKU27" s="406" t="n"/>
      <c r="LKV27" s="406" t="n"/>
      <c r="LKW27" s="406" t="n"/>
      <c r="LKX27" s="406" t="n"/>
      <c r="LKY27" s="406" t="n"/>
      <c r="LKZ27" s="406" t="n"/>
      <c r="LLA27" s="406" t="n"/>
      <c r="LLB27" s="406" t="n"/>
      <c r="LLC27" s="406" t="n"/>
      <c r="LLD27" s="406" t="n"/>
      <c r="LLE27" s="406" t="n"/>
      <c r="LLF27" s="406" t="n"/>
      <c r="LLG27" s="406" t="n"/>
      <c r="LLH27" s="406" t="n"/>
      <c r="LLI27" s="406" t="n"/>
      <c r="LLJ27" s="406" t="n"/>
      <c r="LLK27" s="406" t="n"/>
      <c r="LLL27" s="406" t="n"/>
      <c r="LLM27" s="406" t="n"/>
      <c r="LLN27" s="406" t="n"/>
      <c r="LLO27" s="406" t="n"/>
      <c r="LLP27" s="406" t="n"/>
      <c r="LLQ27" s="406" t="n"/>
      <c r="LLR27" s="406" t="n"/>
      <c r="LLS27" s="406" t="n"/>
      <c r="LLT27" s="406" t="n"/>
      <c r="LLU27" s="406" t="n"/>
      <c r="LLV27" s="406" t="n"/>
      <c r="LLW27" s="406" t="n"/>
      <c r="LLX27" s="406" t="n"/>
      <c r="LLY27" s="406" t="n"/>
      <c r="LLZ27" s="406" t="n"/>
      <c r="LMA27" s="406" t="n"/>
      <c r="LMB27" s="406" t="n"/>
      <c r="LMC27" s="406" t="n"/>
      <c r="LMD27" s="406" t="n"/>
      <c r="LME27" s="406" t="n"/>
      <c r="LMF27" s="406" t="n"/>
      <c r="LMG27" s="406" t="n"/>
      <c r="LMH27" s="406" t="n"/>
      <c r="LMI27" s="406" t="n"/>
      <c r="LMJ27" s="406" t="n"/>
      <c r="LMK27" s="406" t="n"/>
      <c r="LML27" s="406" t="n"/>
      <c r="LMM27" s="406" t="n"/>
      <c r="LMN27" s="406" t="n"/>
      <c r="LMO27" s="406" t="n"/>
      <c r="LMP27" s="406" t="n"/>
      <c r="LMQ27" s="406" t="n"/>
      <c r="LMR27" s="406" t="n"/>
      <c r="LMS27" s="406" t="n"/>
      <c r="LMT27" s="406" t="n"/>
      <c r="LMU27" s="406" t="n"/>
      <c r="LMV27" s="406" t="n"/>
      <c r="LMW27" s="406" t="n"/>
      <c r="LMX27" s="406" t="n"/>
      <c r="LMY27" s="406" t="n"/>
      <c r="LMZ27" s="406" t="n"/>
      <c r="LNA27" s="406" t="n"/>
      <c r="LNB27" s="406" t="n"/>
      <c r="LNC27" s="406" t="n"/>
      <c r="LND27" s="406" t="n"/>
      <c r="LNE27" s="406" t="n"/>
      <c r="LNF27" s="406" t="n"/>
      <c r="LNG27" s="406" t="n"/>
      <c r="LNH27" s="406" t="n"/>
      <c r="LNI27" s="406" t="n"/>
      <c r="LNJ27" s="406" t="n"/>
      <c r="LNK27" s="406" t="n"/>
      <c r="LNL27" s="406" t="n"/>
      <c r="LNM27" s="406" t="n"/>
      <c r="LNN27" s="406" t="n"/>
      <c r="LNO27" s="406" t="n"/>
      <c r="LNP27" s="406" t="n"/>
      <c r="LNQ27" s="406" t="n"/>
      <c r="LNR27" s="406" t="n"/>
      <c r="LNS27" s="406" t="n"/>
      <c r="LNT27" s="406" t="n"/>
      <c r="LNU27" s="406" t="n"/>
      <c r="LNV27" s="406" t="n"/>
      <c r="LNW27" s="406" t="n"/>
      <c r="LNX27" s="406" t="n"/>
      <c r="LNY27" s="406" t="n"/>
      <c r="LNZ27" s="406" t="n"/>
      <c r="LOA27" s="406" t="n"/>
      <c r="LOB27" s="406" t="n"/>
      <c r="LOC27" s="406" t="n"/>
      <c r="LOD27" s="406" t="n"/>
      <c r="LOE27" s="406" t="n"/>
      <c r="LOF27" s="406" t="n"/>
      <c r="LOG27" s="406" t="n"/>
      <c r="LOH27" s="406" t="n"/>
      <c r="LOI27" s="406" t="n"/>
      <c r="LOJ27" s="406" t="n"/>
      <c r="LOK27" s="406" t="n"/>
      <c r="LOL27" s="406" t="n"/>
      <c r="LOM27" s="406" t="n"/>
      <c r="LON27" s="406" t="n"/>
      <c r="LOO27" s="406" t="n"/>
      <c r="LOP27" s="406" t="n"/>
      <c r="LOQ27" s="406" t="n"/>
      <c r="LOR27" s="406" t="n"/>
      <c r="LOS27" s="406" t="n"/>
      <c r="LOT27" s="406" t="n"/>
      <c r="LOU27" s="406" t="n"/>
      <c r="LOV27" s="406" t="n"/>
      <c r="LOW27" s="406" t="n"/>
      <c r="LOX27" s="406" t="n"/>
      <c r="LOY27" s="406" t="n"/>
      <c r="LOZ27" s="406" t="n"/>
      <c r="LPA27" s="406" t="n"/>
      <c r="LPB27" s="406" t="n"/>
      <c r="LPC27" s="406" t="n"/>
      <c r="LPD27" s="406" t="n"/>
      <c r="LPE27" s="406" t="n"/>
      <c r="LPF27" s="406" t="n"/>
      <c r="LPG27" s="406" t="n"/>
      <c r="LPH27" s="406" t="n"/>
      <c r="LPI27" s="406" t="n"/>
      <c r="LPJ27" s="406" t="n"/>
      <c r="LPK27" s="406" t="n"/>
      <c r="LPL27" s="406" t="n"/>
      <c r="LPM27" s="406" t="n"/>
      <c r="LPN27" s="406" t="n"/>
      <c r="LPO27" s="406" t="n"/>
      <c r="LPP27" s="406" t="n"/>
      <c r="LPQ27" s="406" t="n"/>
      <c r="LPR27" s="406" t="n"/>
      <c r="LPS27" s="406" t="n"/>
      <c r="LPT27" s="406" t="n"/>
      <c r="LPU27" s="406" t="n"/>
      <c r="LPV27" s="406" t="n"/>
      <c r="LPW27" s="406" t="n"/>
      <c r="LPX27" s="406" t="n"/>
      <c r="LPY27" s="406" t="n"/>
      <c r="LPZ27" s="406" t="n"/>
      <c r="LQA27" s="406" t="n"/>
      <c r="LQB27" s="406" t="n"/>
      <c r="LQC27" s="406" t="n"/>
      <c r="LQD27" s="406" t="n"/>
      <c r="LQE27" s="406" t="n"/>
      <c r="LQF27" s="406" t="n"/>
      <c r="LQG27" s="406" t="n"/>
      <c r="LQH27" s="406" t="n"/>
      <c r="LQI27" s="406" t="n"/>
      <c r="LQJ27" s="406" t="n"/>
      <c r="LQK27" s="406" t="n"/>
      <c r="LQL27" s="406" t="n"/>
      <c r="LQM27" s="406" t="n"/>
      <c r="LQN27" s="406" t="n"/>
      <c r="LQO27" s="406" t="n"/>
      <c r="LQP27" s="406" t="n"/>
      <c r="LQQ27" s="406" t="n"/>
      <c r="LQR27" s="406" t="n"/>
      <c r="LQS27" s="406" t="n"/>
      <c r="LQT27" s="406" t="n"/>
      <c r="LQU27" s="406" t="n"/>
      <c r="LQV27" s="406" t="n"/>
      <c r="LQW27" s="406" t="n"/>
      <c r="LQX27" s="406" t="n"/>
      <c r="LQY27" s="406" t="n"/>
      <c r="LQZ27" s="406" t="n"/>
      <c r="LRA27" s="406" t="n"/>
      <c r="LRB27" s="406" t="n"/>
      <c r="LRC27" s="406" t="n"/>
      <c r="LRD27" s="406" t="n"/>
      <c r="LRE27" s="406" t="n"/>
      <c r="LRF27" s="406" t="n"/>
      <c r="LRG27" s="406" t="n"/>
      <c r="LRH27" s="406" t="n"/>
      <c r="LRI27" s="406" t="n"/>
      <c r="LRJ27" s="406" t="n"/>
      <c r="LRK27" s="406" t="n"/>
      <c r="LRL27" s="406" t="n"/>
      <c r="LRM27" s="406" t="n"/>
      <c r="LRN27" s="406" t="n"/>
      <c r="LRO27" s="406" t="n"/>
      <c r="LRP27" s="406" t="n"/>
      <c r="LRQ27" s="406" t="n"/>
      <c r="LRR27" s="406" t="n"/>
      <c r="LRS27" s="406" t="n"/>
      <c r="LRT27" s="406" t="n"/>
      <c r="LRU27" s="406" t="n"/>
      <c r="LRV27" s="406" t="n"/>
      <c r="LRW27" s="406" t="n"/>
      <c r="LRX27" s="406" t="n"/>
      <c r="LRY27" s="406" t="n"/>
      <c r="LRZ27" s="406" t="n"/>
      <c r="LSA27" s="406" t="n"/>
      <c r="LSB27" s="406" t="n"/>
      <c r="LSC27" s="406" t="n"/>
      <c r="LSD27" s="406" t="n"/>
      <c r="LSE27" s="406" t="n"/>
      <c r="LSF27" s="406" t="n"/>
      <c r="LSG27" s="406" t="n"/>
      <c r="LSH27" s="406" t="n"/>
      <c r="LSI27" s="406" t="n"/>
      <c r="LSJ27" s="406" t="n"/>
      <c r="LSK27" s="406" t="n"/>
      <c r="LSL27" s="406" t="n"/>
      <c r="LSM27" s="406" t="n"/>
      <c r="LSN27" s="406" t="n"/>
      <c r="LSO27" s="406" t="n"/>
      <c r="LSP27" s="406" t="n"/>
      <c r="LSQ27" s="406" t="n"/>
      <c r="LSR27" s="406" t="n"/>
      <c r="LSS27" s="406" t="n"/>
      <c r="LST27" s="406" t="n"/>
      <c r="LSU27" s="406" t="n"/>
      <c r="LSV27" s="406" t="n"/>
      <c r="LSW27" s="406" t="n"/>
      <c r="LSX27" s="406" t="n"/>
      <c r="LSY27" s="406" t="n"/>
      <c r="LSZ27" s="406" t="n"/>
      <c r="LTA27" s="406" t="n"/>
      <c r="LTB27" s="406" t="n"/>
      <c r="LTC27" s="406" t="n"/>
      <c r="LTD27" s="406" t="n"/>
      <c r="LTE27" s="406" t="n"/>
      <c r="LTF27" s="406" t="n"/>
      <c r="LTG27" s="406" t="n"/>
      <c r="LTH27" s="406" t="n"/>
      <c r="LTI27" s="406" t="n"/>
      <c r="LTJ27" s="406" t="n"/>
      <c r="LTK27" s="406" t="n"/>
      <c r="LTL27" s="406" t="n"/>
      <c r="LTM27" s="406" t="n"/>
      <c r="LTN27" s="406" t="n"/>
      <c r="LTO27" s="406" t="n"/>
      <c r="LTP27" s="406" t="n"/>
      <c r="LTQ27" s="406" t="n"/>
      <c r="LTR27" s="406" t="n"/>
      <c r="LTS27" s="406" t="n"/>
      <c r="LTT27" s="406" t="n"/>
      <c r="LTU27" s="406" t="n"/>
      <c r="LTV27" s="406" t="n"/>
      <c r="LTW27" s="406" t="n"/>
      <c r="LTX27" s="406" t="n"/>
      <c r="LTY27" s="406" t="n"/>
      <c r="LTZ27" s="406" t="n"/>
      <c r="LUA27" s="406" t="n"/>
      <c r="LUB27" s="406" t="n"/>
      <c r="LUC27" s="406" t="n"/>
      <c r="LUD27" s="406" t="n"/>
      <c r="LUE27" s="406" t="n"/>
      <c r="LUF27" s="406" t="n"/>
      <c r="LUG27" s="406" t="n"/>
      <c r="LUH27" s="406" t="n"/>
      <c r="LUI27" s="406" t="n"/>
      <c r="LUJ27" s="406" t="n"/>
      <c r="LUK27" s="406" t="n"/>
      <c r="LUL27" s="406" t="n"/>
      <c r="LUM27" s="406" t="n"/>
      <c r="LUN27" s="406" t="n"/>
      <c r="LUO27" s="406" t="n"/>
      <c r="LUP27" s="406" t="n"/>
      <c r="LUQ27" s="406" t="n"/>
      <c r="LUR27" s="406" t="n"/>
      <c r="LUS27" s="406" t="n"/>
      <c r="LUT27" s="406" t="n"/>
      <c r="LUU27" s="406" t="n"/>
      <c r="LUV27" s="406" t="n"/>
      <c r="LUW27" s="406" t="n"/>
      <c r="LUX27" s="406" t="n"/>
      <c r="LUY27" s="406" t="n"/>
      <c r="LUZ27" s="406" t="n"/>
      <c r="LVA27" s="406" t="n"/>
      <c r="LVB27" s="406" t="n"/>
      <c r="LVC27" s="406" t="n"/>
      <c r="LVD27" s="406" t="n"/>
      <c r="LVE27" s="406" t="n"/>
      <c r="LVF27" s="406" t="n"/>
      <c r="LVG27" s="406" t="n"/>
      <c r="LVH27" s="406" t="n"/>
      <c r="LVI27" s="406" t="n"/>
      <c r="LVJ27" s="406" t="n"/>
      <c r="LVK27" s="406" t="n"/>
      <c r="LVL27" s="406" t="n"/>
      <c r="LVM27" s="406" t="n"/>
      <c r="LVN27" s="406" t="n"/>
      <c r="LVO27" s="406" t="n"/>
      <c r="LVP27" s="406" t="n"/>
      <c r="LVQ27" s="406" t="n"/>
      <c r="LVR27" s="406" t="n"/>
      <c r="LVS27" s="406" t="n"/>
      <c r="LVT27" s="406" t="n"/>
      <c r="LVU27" s="406" t="n"/>
      <c r="LVV27" s="406" t="n"/>
      <c r="LVW27" s="406" t="n"/>
      <c r="LVX27" s="406" t="n"/>
      <c r="LVY27" s="406" t="n"/>
      <c r="LVZ27" s="406" t="n"/>
      <c r="LWA27" s="406" t="n"/>
      <c r="LWB27" s="406" t="n"/>
      <c r="LWC27" s="406" t="n"/>
      <c r="LWD27" s="406" t="n"/>
      <c r="LWE27" s="406" t="n"/>
      <c r="LWF27" s="406" t="n"/>
      <c r="LWG27" s="406" t="n"/>
      <c r="LWH27" s="406" t="n"/>
      <c r="LWI27" s="406" t="n"/>
      <c r="LWJ27" s="406" t="n"/>
      <c r="LWK27" s="406" t="n"/>
      <c r="LWL27" s="406" t="n"/>
      <c r="LWM27" s="406" t="n"/>
      <c r="LWN27" s="406" t="n"/>
      <c r="LWO27" s="406" t="n"/>
      <c r="LWP27" s="406" t="n"/>
      <c r="LWQ27" s="406" t="n"/>
      <c r="LWR27" s="406" t="n"/>
      <c r="LWS27" s="406" t="n"/>
      <c r="LWT27" s="406" t="n"/>
      <c r="LWU27" s="406" t="n"/>
      <c r="LWV27" s="406" t="n"/>
      <c r="LWW27" s="406" t="n"/>
      <c r="LWX27" s="406" t="n"/>
      <c r="LWY27" s="406" t="n"/>
      <c r="LWZ27" s="406" t="n"/>
      <c r="LXA27" s="406" t="n"/>
      <c r="LXB27" s="406" t="n"/>
      <c r="LXC27" s="406" t="n"/>
      <c r="LXD27" s="406" t="n"/>
      <c r="LXE27" s="406" t="n"/>
      <c r="LXF27" s="406" t="n"/>
      <c r="LXG27" s="406" t="n"/>
      <c r="LXH27" s="406" t="n"/>
      <c r="LXI27" s="406" t="n"/>
      <c r="LXJ27" s="406" t="n"/>
      <c r="LXK27" s="406" t="n"/>
      <c r="LXL27" s="406" t="n"/>
      <c r="LXM27" s="406" t="n"/>
      <c r="LXN27" s="406" t="n"/>
      <c r="LXO27" s="406" t="n"/>
      <c r="LXP27" s="406" t="n"/>
      <c r="LXQ27" s="406" t="n"/>
      <c r="LXR27" s="406" t="n"/>
      <c r="LXS27" s="406" t="n"/>
      <c r="LXT27" s="406" t="n"/>
      <c r="LXU27" s="406" t="n"/>
      <c r="LXV27" s="406" t="n"/>
      <c r="LXW27" s="406" t="n"/>
      <c r="LXX27" s="406" t="n"/>
      <c r="LXY27" s="406" t="n"/>
      <c r="LXZ27" s="406" t="n"/>
      <c r="LYA27" s="406" t="n"/>
      <c r="LYB27" s="406" t="n"/>
      <c r="LYC27" s="406" t="n"/>
      <c r="LYD27" s="406" t="n"/>
      <c r="LYE27" s="406" t="n"/>
      <c r="LYF27" s="406" t="n"/>
      <c r="LYG27" s="406" t="n"/>
      <c r="LYH27" s="406" t="n"/>
      <c r="LYI27" s="406" t="n"/>
      <c r="LYJ27" s="406" t="n"/>
      <c r="LYK27" s="406" t="n"/>
      <c r="LYL27" s="406" t="n"/>
      <c r="LYM27" s="406" t="n"/>
      <c r="LYN27" s="406" t="n"/>
      <c r="LYO27" s="406" t="n"/>
      <c r="LYP27" s="406" t="n"/>
      <c r="LYQ27" s="406" t="n"/>
      <c r="LYR27" s="406" t="n"/>
      <c r="LYS27" s="406" t="n"/>
      <c r="LYT27" s="406" t="n"/>
      <c r="LYU27" s="406" t="n"/>
      <c r="LYV27" s="406" t="n"/>
      <c r="LYW27" s="406" t="n"/>
      <c r="LYX27" s="406" t="n"/>
      <c r="LYY27" s="406" t="n"/>
      <c r="LYZ27" s="406" t="n"/>
      <c r="LZA27" s="406" t="n"/>
      <c r="LZB27" s="406" t="n"/>
      <c r="LZC27" s="406" t="n"/>
      <c r="LZD27" s="406" t="n"/>
      <c r="LZE27" s="406" t="n"/>
      <c r="LZF27" s="406" t="n"/>
      <c r="LZG27" s="406" t="n"/>
      <c r="LZH27" s="406" t="n"/>
      <c r="LZI27" s="406" t="n"/>
      <c r="LZJ27" s="406" t="n"/>
      <c r="LZK27" s="406" t="n"/>
      <c r="LZL27" s="406" t="n"/>
      <c r="LZM27" s="406" t="n"/>
      <c r="LZN27" s="406" t="n"/>
      <c r="LZO27" s="406" t="n"/>
      <c r="LZP27" s="406" t="n"/>
      <c r="LZQ27" s="406" t="n"/>
      <c r="LZR27" s="406" t="n"/>
      <c r="LZS27" s="406" t="n"/>
      <c r="LZT27" s="406" t="n"/>
      <c r="LZU27" s="406" t="n"/>
      <c r="LZV27" s="406" t="n"/>
      <c r="LZW27" s="406" t="n"/>
      <c r="LZX27" s="406" t="n"/>
      <c r="LZY27" s="406" t="n"/>
      <c r="LZZ27" s="406" t="n"/>
      <c r="MAA27" s="406" t="n"/>
      <c r="MAB27" s="406" t="n"/>
      <c r="MAC27" s="406" t="n"/>
      <c r="MAD27" s="406" t="n"/>
      <c r="MAE27" s="406" t="n"/>
      <c r="MAF27" s="406" t="n"/>
      <c r="MAG27" s="406" t="n"/>
      <c r="MAH27" s="406" t="n"/>
      <c r="MAI27" s="406" t="n"/>
      <c r="MAJ27" s="406" t="n"/>
      <c r="MAK27" s="406" t="n"/>
      <c r="MAL27" s="406" t="n"/>
      <c r="MAM27" s="406" t="n"/>
      <c r="MAN27" s="406" t="n"/>
      <c r="MAO27" s="406" t="n"/>
      <c r="MAP27" s="406" t="n"/>
      <c r="MAQ27" s="406" t="n"/>
      <c r="MAR27" s="406" t="n"/>
      <c r="MAS27" s="406" t="n"/>
      <c r="MAT27" s="406" t="n"/>
      <c r="MAU27" s="406" t="n"/>
      <c r="MAV27" s="406" t="n"/>
      <c r="MAW27" s="406" t="n"/>
      <c r="MAX27" s="406" t="n"/>
      <c r="MAY27" s="406" t="n"/>
      <c r="MAZ27" s="406" t="n"/>
      <c r="MBA27" s="406" t="n"/>
      <c r="MBB27" s="406" t="n"/>
      <c r="MBC27" s="406" t="n"/>
      <c r="MBD27" s="406" t="n"/>
      <c r="MBE27" s="406" t="n"/>
      <c r="MBF27" s="406" t="n"/>
      <c r="MBG27" s="406" t="n"/>
      <c r="MBH27" s="406" t="n"/>
      <c r="MBI27" s="406" t="n"/>
      <c r="MBJ27" s="406" t="n"/>
      <c r="MBK27" s="406" t="n"/>
      <c r="MBL27" s="406" t="n"/>
      <c r="MBM27" s="406" t="n"/>
      <c r="MBN27" s="406" t="n"/>
      <c r="MBO27" s="406" t="n"/>
      <c r="MBP27" s="406" t="n"/>
      <c r="MBQ27" s="406" t="n"/>
      <c r="MBR27" s="406" t="n"/>
      <c r="MBS27" s="406" t="n"/>
      <c r="MBT27" s="406" t="n"/>
      <c r="MBU27" s="406" t="n"/>
      <c r="MBV27" s="406" t="n"/>
      <c r="MBW27" s="406" t="n"/>
      <c r="MBX27" s="406" t="n"/>
      <c r="MBY27" s="406" t="n"/>
      <c r="MBZ27" s="406" t="n"/>
      <c r="MCA27" s="406" t="n"/>
      <c r="MCB27" s="406" t="n"/>
      <c r="MCC27" s="406" t="n"/>
      <c r="MCD27" s="406" t="n"/>
      <c r="MCE27" s="406" t="n"/>
      <c r="MCF27" s="406" t="n"/>
      <c r="MCG27" s="406" t="n"/>
      <c r="MCH27" s="406" t="n"/>
      <c r="MCI27" s="406" t="n"/>
      <c r="MCJ27" s="406" t="n"/>
      <c r="MCK27" s="406" t="n"/>
      <c r="MCL27" s="406" t="n"/>
      <c r="MCM27" s="406" t="n"/>
      <c r="MCN27" s="406" t="n"/>
      <c r="MCO27" s="406" t="n"/>
      <c r="MCP27" s="406" t="n"/>
      <c r="MCQ27" s="406" t="n"/>
      <c r="MCR27" s="406" t="n"/>
      <c r="MCS27" s="406" t="n"/>
      <c r="MCT27" s="406" t="n"/>
      <c r="MCU27" s="406" t="n"/>
      <c r="MCV27" s="406" t="n"/>
      <c r="MCW27" s="406" t="n"/>
      <c r="MCX27" s="406" t="n"/>
      <c r="MCY27" s="406" t="n"/>
      <c r="MCZ27" s="406" t="n"/>
      <c r="MDA27" s="406" t="n"/>
      <c r="MDB27" s="406" t="n"/>
      <c r="MDC27" s="406" t="n"/>
      <c r="MDD27" s="406" t="n"/>
      <c r="MDE27" s="406" t="n"/>
      <c r="MDF27" s="406" t="n"/>
      <c r="MDG27" s="406" t="n"/>
      <c r="MDH27" s="406" t="n"/>
      <c r="MDI27" s="406" t="n"/>
      <c r="MDJ27" s="406" t="n"/>
      <c r="MDK27" s="406" t="n"/>
      <c r="MDL27" s="406" t="n"/>
      <c r="MDM27" s="406" t="n"/>
      <c r="MDN27" s="406" t="n"/>
      <c r="MDO27" s="406" t="n"/>
      <c r="MDP27" s="406" t="n"/>
      <c r="MDQ27" s="406" t="n"/>
      <c r="MDR27" s="406" t="n"/>
      <c r="MDS27" s="406" t="n"/>
      <c r="MDT27" s="406" t="n"/>
      <c r="MDU27" s="406" t="n"/>
      <c r="MDV27" s="406" t="n"/>
      <c r="MDW27" s="406" t="n"/>
      <c r="MDX27" s="406" t="n"/>
      <c r="MDY27" s="406" t="n"/>
      <c r="MDZ27" s="406" t="n"/>
      <c r="MEA27" s="406" t="n"/>
      <c r="MEB27" s="406" t="n"/>
      <c r="MEC27" s="406" t="n"/>
      <c r="MED27" s="406" t="n"/>
      <c r="MEE27" s="406" t="n"/>
      <c r="MEF27" s="406" t="n"/>
      <c r="MEG27" s="406" t="n"/>
      <c r="MEH27" s="406" t="n"/>
      <c r="MEI27" s="406" t="n"/>
      <c r="MEJ27" s="406" t="n"/>
      <c r="MEK27" s="406" t="n"/>
      <c r="MEL27" s="406" t="n"/>
      <c r="MEM27" s="406" t="n"/>
      <c r="MEN27" s="406" t="n"/>
      <c r="MEO27" s="406" t="n"/>
      <c r="MEP27" s="406" t="n"/>
      <c r="MEQ27" s="406" t="n"/>
      <c r="MER27" s="406" t="n"/>
      <c r="MES27" s="406" t="n"/>
      <c r="MET27" s="406" t="n"/>
      <c r="MEU27" s="406" t="n"/>
      <c r="MEV27" s="406" t="n"/>
      <c r="MEW27" s="406" t="n"/>
      <c r="MEX27" s="406" t="n"/>
      <c r="MEY27" s="406" t="n"/>
      <c r="MEZ27" s="406" t="n"/>
      <c r="MFA27" s="406" t="n"/>
      <c r="MFB27" s="406" t="n"/>
      <c r="MFC27" s="406" t="n"/>
      <c r="MFD27" s="406" t="n"/>
      <c r="MFE27" s="406" t="n"/>
      <c r="MFF27" s="406" t="n"/>
      <c r="MFG27" s="406" t="n"/>
      <c r="MFH27" s="406" t="n"/>
      <c r="MFI27" s="406" t="n"/>
      <c r="MFJ27" s="406" t="n"/>
      <c r="MFK27" s="406" t="n"/>
      <c r="MFL27" s="406" t="n"/>
      <c r="MFM27" s="406" t="n"/>
      <c r="MFN27" s="406" t="n"/>
      <c r="MFO27" s="406" t="n"/>
      <c r="MFP27" s="406" t="n"/>
      <c r="MFQ27" s="406" t="n"/>
      <c r="MFR27" s="406" t="n"/>
      <c r="MFS27" s="406" t="n"/>
      <c r="MFT27" s="406" t="n"/>
      <c r="MFU27" s="406" t="n"/>
      <c r="MFV27" s="406" t="n"/>
      <c r="MFW27" s="406" t="n"/>
      <c r="MFX27" s="406" t="n"/>
      <c r="MFY27" s="406" t="n"/>
      <c r="MFZ27" s="406" t="n"/>
      <c r="MGA27" s="406" t="n"/>
      <c r="MGB27" s="406" t="n"/>
      <c r="MGC27" s="406" t="n"/>
      <c r="MGD27" s="406" t="n"/>
      <c r="MGE27" s="406" t="n"/>
      <c r="MGF27" s="406" t="n"/>
      <c r="MGG27" s="406" t="n"/>
      <c r="MGH27" s="406" t="n"/>
      <c r="MGI27" s="406" t="n"/>
      <c r="MGJ27" s="406" t="n"/>
      <c r="MGK27" s="406" t="n"/>
      <c r="MGL27" s="406" t="n"/>
      <c r="MGM27" s="406" t="n"/>
      <c r="MGN27" s="406" t="n"/>
      <c r="MGO27" s="406" t="n"/>
      <c r="MGP27" s="406" t="n"/>
      <c r="MGQ27" s="406" t="n"/>
      <c r="MGR27" s="406" t="n"/>
      <c r="MGS27" s="406" t="n"/>
      <c r="MGT27" s="406" t="n"/>
      <c r="MGU27" s="406" t="n"/>
      <c r="MGV27" s="406" t="n"/>
      <c r="MGW27" s="406" t="n"/>
      <c r="MGX27" s="406" t="n"/>
      <c r="MGY27" s="406" t="n"/>
      <c r="MGZ27" s="406" t="n"/>
      <c r="MHA27" s="406" t="n"/>
      <c r="MHB27" s="406" t="n"/>
      <c r="MHC27" s="406" t="n"/>
      <c r="MHD27" s="406" t="n"/>
      <c r="MHE27" s="406" t="n"/>
      <c r="MHF27" s="406" t="n"/>
      <c r="MHG27" s="406" t="n"/>
      <c r="MHH27" s="406" t="n"/>
      <c r="MHI27" s="406" t="n"/>
      <c r="MHJ27" s="406" t="n"/>
      <c r="MHK27" s="406" t="n"/>
      <c r="MHL27" s="406" t="n"/>
      <c r="MHM27" s="406" t="n"/>
      <c r="MHN27" s="406" t="n"/>
      <c r="MHO27" s="406" t="n"/>
      <c r="MHP27" s="406" t="n"/>
      <c r="MHQ27" s="406" t="n"/>
      <c r="MHR27" s="406" t="n"/>
      <c r="MHS27" s="406" t="n"/>
      <c r="MHT27" s="406" t="n"/>
      <c r="MHU27" s="406" t="n"/>
      <c r="MHV27" s="406" t="n"/>
      <c r="MHW27" s="406" t="n"/>
      <c r="MHX27" s="406" t="n"/>
      <c r="MHY27" s="406" t="n"/>
      <c r="MHZ27" s="406" t="n"/>
      <c r="MIA27" s="406" t="n"/>
      <c r="MIB27" s="406" t="n"/>
      <c r="MIC27" s="406" t="n"/>
      <c r="MID27" s="406" t="n"/>
      <c r="MIE27" s="406" t="n"/>
      <c r="MIF27" s="406" t="n"/>
      <c r="MIG27" s="406" t="n"/>
      <c r="MIH27" s="406" t="n"/>
      <c r="MII27" s="406" t="n"/>
      <c r="MIJ27" s="406" t="n"/>
      <c r="MIK27" s="406" t="n"/>
      <c r="MIL27" s="406" t="n"/>
      <c r="MIM27" s="406" t="n"/>
      <c r="MIN27" s="406" t="n"/>
      <c r="MIO27" s="406" t="n"/>
      <c r="MIP27" s="406" t="n"/>
      <c r="MIQ27" s="406" t="n"/>
      <c r="MIR27" s="406" t="n"/>
      <c r="MIS27" s="406" t="n"/>
      <c r="MIT27" s="406" t="n"/>
      <c r="MIU27" s="406" t="n"/>
      <c r="MIV27" s="406" t="n"/>
      <c r="MIW27" s="406" t="n"/>
      <c r="MIX27" s="406" t="n"/>
      <c r="MIY27" s="406" t="n"/>
      <c r="MIZ27" s="406" t="n"/>
      <c r="MJA27" s="406" t="n"/>
      <c r="MJB27" s="406" t="n"/>
      <c r="MJC27" s="406" t="n"/>
      <c r="MJD27" s="406" t="n"/>
      <c r="MJE27" s="406" t="n"/>
      <c r="MJF27" s="406" t="n"/>
      <c r="MJG27" s="406" t="n"/>
      <c r="MJH27" s="406" t="n"/>
      <c r="MJI27" s="406" t="n"/>
      <c r="MJJ27" s="406" t="n"/>
      <c r="MJK27" s="406" t="n"/>
      <c r="MJL27" s="406" t="n"/>
      <c r="MJM27" s="406" t="n"/>
      <c r="MJN27" s="406" t="n"/>
      <c r="MJO27" s="406" t="n"/>
      <c r="MJP27" s="406" t="n"/>
      <c r="MJQ27" s="406" t="n"/>
      <c r="MJR27" s="406" t="n"/>
      <c r="MJS27" s="406" t="n"/>
      <c r="MJT27" s="406" t="n"/>
      <c r="MJU27" s="406" t="n"/>
      <c r="MJV27" s="406" t="n"/>
      <c r="MJW27" s="406" t="n"/>
      <c r="MJX27" s="406" t="n"/>
      <c r="MJY27" s="406" t="n"/>
      <c r="MJZ27" s="406" t="n"/>
      <c r="MKA27" s="406" t="n"/>
      <c r="MKB27" s="406" t="n"/>
      <c r="MKC27" s="406" t="n"/>
      <c r="MKD27" s="406" t="n"/>
      <c r="MKE27" s="406" t="n"/>
      <c r="MKF27" s="406" t="n"/>
      <c r="MKG27" s="406" t="n"/>
      <c r="MKH27" s="406" t="n"/>
      <c r="MKI27" s="406" t="n"/>
      <c r="MKJ27" s="406" t="n"/>
      <c r="MKK27" s="406" t="n"/>
      <c r="MKL27" s="406" t="n"/>
      <c r="MKM27" s="406" t="n"/>
      <c r="MKN27" s="406" t="n"/>
      <c r="MKO27" s="406" t="n"/>
      <c r="MKP27" s="406" t="n"/>
      <c r="MKQ27" s="406" t="n"/>
      <c r="MKR27" s="406" t="n"/>
      <c r="MKS27" s="406" t="n"/>
      <c r="MKT27" s="406" t="n"/>
      <c r="MKU27" s="406" t="n"/>
      <c r="MKV27" s="406" t="n"/>
      <c r="MKW27" s="406" t="n"/>
      <c r="MKX27" s="406" t="n"/>
      <c r="MKY27" s="406" t="n"/>
      <c r="MKZ27" s="406" t="n"/>
      <c r="MLA27" s="406" t="n"/>
      <c r="MLB27" s="406" t="n"/>
      <c r="MLC27" s="406" t="n"/>
      <c r="MLD27" s="406" t="n"/>
      <c r="MLE27" s="406" t="n"/>
      <c r="MLF27" s="406" t="n"/>
      <c r="MLG27" s="406" t="n"/>
      <c r="MLH27" s="406" t="n"/>
      <c r="MLI27" s="406" t="n"/>
      <c r="MLJ27" s="406" t="n"/>
      <c r="MLK27" s="406" t="n"/>
      <c r="MLL27" s="406" t="n"/>
      <c r="MLM27" s="406" t="n"/>
      <c r="MLN27" s="406" t="n"/>
      <c r="MLO27" s="406" t="n"/>
      <c r="MLP27" s="406" t="n"/>
      <c r="MLQ27" s="406" t="n"/>
      <c r="MLR27" s="406" t="n"/>
      <c r="MLS27" s="406" t="n"/>
      <c r="MLT27" s="406" t="n"/>
      <c r="MLU27" s="406" t="n"/>
      <c r="MLV27" s="406" t="n"/>
      <c r="MLW27" s="406" t="n"/>
      <c r="MLX27" s="406" t="n"/>
      <c r="MLY27" s="406" t="n"/>
      <c r="MLZ27" s="406" t="n"/>
      <c r="MMA27" s="406" t="n"/>
      <c r="MMB27" s="406" t="n"/>
      <c r="MMC27" s="406" t="n"/>
      <c r="MMD27" s="406" t="n"/>
      <c r="MME27" s="406" t="n"/>
      <c r="MMF27" s="406" t="n"/>
      <c r="MMG27" s="406" t="n"/>
      <c r="MMH27" s="406" t="n"/>
      <c r="MMI27" s="406" t="n"/>
      <c r="MMJ27" s="406" t="n"/>
      <c r="MMK27" s="406" t="n"/>
      <c r="MML27" s="406" t="n"/>
      <c r="MMM27" s="406" t="n"/>
      <c r="MMN27" s="406" t="n"/>
      <c r="MMO27" s="406" t="n"/>
      <c r="MMP27" s="406" t="n"/>
      <c r="MMQ27" s="406" t="n"/>
      <c r="MMR27" s="406" t="n"/>
      <c r="MMS27" s="406" t="n"/>
      <c r="MMT27" s="406" t="n"/>
      <c r="MMU27" s="406" t="n"/>
      <c r="MMV27" s="406" t="n"/>
      <c r="MMW27" s="406" t="n"/>
      <c r="MMX27" s="406" t="n"/>
      <c r="MMY27" s="406" t="n"/>
      <c r="MMZ27" s="406" t="n"/>
      <c r="MNA27" s="406" t="n"/>
      <c r="MNB27" s="406" t="n"/>
      <c r="MNC27" s="406" t="n"/>
      <c r="MND27" s="406" t="n"/>
      <c r="MNE27" s="406" t="n"/>
      <c r="MNF27" s="406" t="n"/>
      <c r="MNG27" s="406" t="n"/>
      <c r="MNH27" s="406" t="n"/>
      <c r="MNI27" s="406" t="n"/>
      <c r="MNJ27" s="406" t="n"/>
      <c r="MNK27" s="406" t="n"/>
      <c r="MNL27" s="406" t="n"/>
      <c r="MNM27" s="406" t="n"/>
      <c r="MNN27" s="406" t="n"/>
      <c r="MNO27" s="406" t="n"/>
      <c r="MNP27" s="406" t="n"/>
      <c r="MNQ27" s="406" t="n"/>
      <c r="MNR27" s="406" t="n"/>
      <c r="MNS27" s="406" t="n"/>
      <c r="MNT27" s="406" t="n"/>
      <c r="MNU27" s="406" t="n"/>
      <c r="MNV27" s="406" t="n"/>
      <c r="MNW27" s="406" t="n"/>
      <c r="MNX27" s="406" t="n"/>
      <c r="MNY27" s="406" t="n"/>
      <c r="MNZ27" s="406" t="n"/>
      <c r="MOA27" s="406" t="n"/>
      <c r="MOB27" s="406" t="n"/>
      <c r="MOC27" s="406" t="n"/>
      <c r="MOD27" s="406" t="n"/>
      <c r="MOE27" s="406" t="n"/>
      <c r="MOF27" s="406" t="n"/>
      <c r="MOG27" s="406" t="n"/>
      <c r="MOH27" s="406" t="n"/>
      <c r="MOI27" s="406" t="n"/>
      <c r="MOJ27" s="406" t="n"/>
      <c r="MOK27" s="406" t="n"/>
      <c r="MOL27" s="406" t="n"/>
      <c r="MOM27" s="406" t="n"/>
      <c r="MON27" s="406" t="n"/>
      <c r="MOO27" s="406" t="n"/>
      <c r="MOP27" s="406" t="n"/>
      <c r="MOQ27" s="406" t="n"/>
      <c r="MOR27" s="406" t="n"/>
      <c r="MOS27" s="406" t="n"/>
      <c r="MOT27" s="406" t="n"/>
      <c r="MOU27" s="406" t="n"/>
      <c r="MOV27" s="406" t="n"/>
      <c r="MOW27" s="406" t="n"/>
      <c r="MOX27" s="406" t="n"/>
      <c r="MOY27" s="406" t="n"/>
      <c r="MOZ27" s="406" t="n"/>
      <c r="MPA27" s="406" t="n"/>
      <c r="MPB27" s="406" t="n"/>
      <c r="MPC27" s="406" t="n"/>
      <c r="MPD27" s="406" t="n"/>
      <c r="MPE27" s="406" t="n"/>
      <c r="MPF27" s="406" t="n"/>
      <c r="MPG27" s="406" t="n"/>
      <c r="MPH27" s="406" t="n"/>
      <c r="MPI27" s="406" t="n"/>
      <c r="MPJ27" s="406" t="n"/>
      <c r="MPK27" s="406" t="n"/>
      <c r="MPL27" s="406" t="n"/>
      <c r="MPM27" s="406" t="n"/>
      <c r="MPN27" s="406" t="n"/>
      <c r="MPO27" s="406" t="n"/>
      <c r="MPP27" s="406" t="n"/>
      <c r="MPQ27" s="406" t="n"/>
      <c r="MPR27" s="406" t="n"/>
      <c r="MPS27" s="406" t="n"/>
      <c r="MPT27" s="406" t="n"/>
      <c r="MPU27" s="406" t="n"/>
      <c r="MPV27" s="406" t="n"/>
      <c r="MPW27" s="406" t="n"/>
      <c r="MPX27" s="406" t="n"/>
      <c r="MPY27" s="406" t="n"/>
      <c r="MPZ27" s="406" t="n"/>
      <c r="MQA27" s="406" t="n"/>
      <c r="MQB27" s="406" t="n"/>
      <c r="MQC27" s="406" t="n"/>
      <c r="MQD27" s="406" t="n"/>
      <c r="MQE27" s="406" t="n"/>
      <c r="MQF27" s="406" t="n"/>
      <c r="MQG27" s="406" t="n"/>
      <c r="MQH27" s="406" t="n"/>
      <c r="MQI27" s="406" t="n"/>
      <c r="MQJ27" s="406" t="n"/>
      <c r="MQK27" s="406" t="n"/>
      <c r="MQL27" s="406" t="n"/>
      <c r="MQM27" s="406" t="n"/>
      <c r="MQN27" s="406" t="n"/>
      <c r="MQO27" s="406" t="n"/>
      <c r="MQP27" s="406" t="n"/>
      <c r="MQQ27" s="406" t="n"/>
      <c r="MQR27" s="406" t="n"/>
      <c r="MQS27" s="406" t="n"/>
      <c r="MQT27" s="406" t="n"/>
      <c r="MQU27" s="406" t="n"/>
      <c r="MQV27" s="406" t="n"/>
      <c r="MQW27" s="406" t="n"/>
      <c r="MQX27" s="406" t="n"/>
      <c r="MQY27" s="406" t="n"/>
      <c r="MQZ27" s="406" t="n"/>
      <c r="MRA27" s="406" t="n"/>
      <c r="MRB27" s="406" t="n"/>
      <c r="MRC27" s="406" t="n"/>
      <c r="MRD27" s="406" t="n"/>
      <c r="MRE27" s="406" t="n"/>
      <c r="MRF27" s="406" t="n"/>
      <c r="MRG27" s="406" t="n"/>
      <c r="MRH27" s="406" t="n"/>
      <c r="MRI27" s="406" t="n"/>
      <c r="MRJ27" s="406" t="n"/>
      <c r="MRK27" s="406" t="n"/>
      <c r="MRL27" s="406" t="n"/>
      <c r="MRM27" s="406" t="n"/>
      <c r="MRN27" s="406" t="n"/>
      <c r="MRO27" s="406" t="n"/>
      <c r="MRP27" s="406" t="n"/>
      <c r="MRQ27" s="406" t="n"/>
      <c r="MRR27" s="406" t="n"/>
      <c r="MRS27" s="406" t="n"/>
      <c r="MRT27" s="406" t="n"/>
      <c r="MRU27" s="406" t="n"/>
      <c r="MRV27" s="406" t="n"/>
      <c r="MRW27" s="406" t="n"/>
      <c r="MRX27" s="406" t="n"/>
      <c r="MRY27" s="406" t="n"/>
      <c r="MRZ27" s="406" t="n"/>
      <c r="MSA27" s="406" t="n"/>
      <c r="MSB27" s="406" t="n"/>
      <c r="MSC27" s="406" t="n"/>
      <c r="MSD27" s="406" t="n"/>
      <c r="MSE27" s="406" t="n"/>
      <c r="MSF27" s="406" t="n"/>
      <c r="MSG27" s="406" t="n"/>
      <c r="MSH27" s="406" t="n"/>
      <c r="MSI27" s="406" t="n"/>
      <c r="MSJ27" s="406" t="n"/>
      <c r="MSK27" s="406" t="n"/>
      <c r="MSL27" s="406" t="n"/>
      <c r="MSM27" s="406" t="n"/>
      <c r="MSN27" s="406" t="n"/>
      <c r="MSO27" s="406" t="n"/>
      <c r="MSP27" s="406" t="n"/>
      <c r="MSQ27" s="406" t="n"/>
      <c r="MSR27" s="406" t="n"/>
      <c r="MSS27" s="406" t="n"/>
      <c r="MST27" s="406" t="n"/>
      <c r="MSU27" s="406" t="n"/>
      <c r="MSV27" s="406" t="n"/>
      <c r="MSW27" s="406" t="n"/>
      <c r="MSX27" s="406" t="n"/>
      <c r="MSY27" s="406" t="n"/>
      <c r="MSZ27" s="406" t="n"/>
      <c r="MTA27" s="406" t="n"/>
      <c r="MTB27" s="406" t="n"/>
      <c r="MTC27" s="406" t="n"/>
      <c r="MTD27" s="406" t="n"/>
      <c r="MTE27" s="406" t="n"/>
      <c r="MTF27" s="406" t="n"/>
      <c r="MTG27" s="406" t="n"/>
      <c r="MTH27" s="406" t="n"/>
      <c r="MTI27" s="406" t="n"/>
      <c r="MTJ27" s="406" t="n"/>
      <c r="MTK27" s="406" t="n"/>
      <c r="MTL27" s="406" t="n"/>
      <c r="MTM27" s="406" t="n"/>
      <c r="MTN27" s="406" t="n"/>
      <c r="MTO27" s="406" t="n"/>
      <c r="MTP27" s="406" t="n"/>
      <c r="MTQ27" s="406" t="n"/>
      <c r="MTR27" s="406" t="n"/>
      <c r="MTS27" s="406" t="n"/>
      <c r="MTT27" s="406" t="n"/>
      <c r="MTU27" s="406" t="n"/>
      <c r="MTV27" s="406" t="n"/>
      <c r="MTW27" s="406" t="n"/>
      <c r="MTX27" s="406" t="n"/>
      <c r="MTY27" s="406" t="n"/>
      <c r="MTZ27" s="406" t="n"/>
      <c r="MUA27" s="406" t="n"/>
      <c r="MUB27" s="406" t="n"/>
      <c r="MUC27" s="406" t="n"/>
      <c r="MUD27" s="406" t="n"/>
      <c r="MUE27" s="406" t="n"/>
      <c r="MUF27" s="406" t="n"/>
      <c r="MUG27" s="406" t="n"/>
      <c r="MUH27" s="406" t="n"/>
      <c r="MUI27" s="406" t="n"/>
      <c r="MUJ27" s="406" t="n"/>
      <c r="MUK27" s="406" t="n"/>
      <c r="MUL27" s="406" t="n"/>
      <c r="MUM27" s="406" t="n"/>
      <c r="MUN27" s="406" t="n"/>
      <c r="MUO27" s="406" t="n"/>
      <c r="MUP27" s="406" t="n"/>
      <c r="MUQ27" s="406" t="n"/>
      <c r="MUR27" s="406" t="n"/>
      <c r="MUS27" s="406" t="n"/>
      <c r="MUT27" s="406" t="n"/>
      <c r="MUU27" s="406" t="n"/>
      <c r="MUV27" s="406" t="n"/>
      <c r="MUW27" s="406" t="n"/>
      <c r="MUX27" s="406" t="n"/>
      <c r="MUY27" s="406" t="n"/>
      <c r="MUZ27" s="406" t="n"/>
      <c r="MVA27" s="406" t="n"/>
      <c r="MVB27" s="406" t="n"/>
      <c r="MVC27" s="406" t="n"/>
      <c r="MVD27" s="406" t="n"/>
      <c r="MVE27" s="406" t="n"/>
      <c r="MVF27" s="406" t="n"/>
      <c r="MVG27" s="406" t="n"/>
      <c r="MVH27" s="406" t="n"/>
      <c r="MVI27" s="406" t="n"/>
      <c r="MVJ27" s="406" t="n"/>
      <c r="MVK27" s="406" t="n"/>
      <c r="MVL27" s="406" t="n"/>
      <c r="MVM27" s="406" t="n"/>
      <c r="MVN27" s="406" t="n"/>
      <c r="MVO27" s="406" t="n"/>
      <c r="MVP27" s="406" t="n"/>
      <c r="MVQ27" s="406" t="n"/>
      <c r="MVR27" s="406" t="n"/>
      <c r="MVS27" s="406" t="n"/>
      <c r="MVT27" s="406" t="n"/>
      <c r="MVU27" s="406" t="n"/>
      <c r="MVV27" s="406" t="n"/>
      <c r="MVW27" s="406" t="n"/>
      <c r="MVX27" s="406" t="n"/>
      <c r="MVY27" s="406" t="n"/>
      <c r="MVZ27" s="406" t="n"/>
      <c r="MWA27" s="406" t="n"/>
      <c r="MWB27" s="406" t="n"/>
      <c r="MWC27" s="406" t="n"/>
      <c r="MWD27" s="406" t="n"/>
      <c r="MWE27" s="406" t="n"/>
      <c r="MWF27" s="406" t="n"/>
      <c r="MWG27" s="406" t="n"/>
      <c r="MWH27" s="406" t="n"/>
      <c r="MWI27" s="406" t="n"/>
      <c r="MWJ27" s="406" t="n"/>
      <c r="MWK27" s="406" t="n"/>
      <c r="MWL27" s="406" t="n"/>
      <c r="MWM27" s="406" t="n"/>
      <c r="MWN27" s="406" t="n"/>
      <c r="MWO27" s="406" t="n"/>
      <c r="MWP27" s="406" t="n"/>
      <c r="MWQ27" s="406" t="n"/>
      <c r="MWR27" s="406" t="n"/>
      <c r="MWS27" s="406" t="n"/>
      <c r="MWT27" s="406" t="n"/>
      <c r="MWU27" s="406" t="n"/>
      <c r="MWV27" s="406" t="n"/>
      <c r="MWW27" s="406" t="n"/>
      <c r="MWX27" s="406" t="n"/>
      <c r="MWY27" s="406" t="n"/>
      <c r="MWZ27" s="406" t="n"/>
      <c r="MXA27" s="406" t="n"/>
      <c r="MXB27" s="406" t="n"/>
      <c r="MXC27" s="406" t="n"/>
      <c r="MXD27" s="406" t="n"/>
      <c r="MXE27" s="406" t="n"/>
      <c r="MXF27" s="406" t="n"/>
      <c r="MXG27" s="406" t="n"/>
      <c r="MXH27" s="406" t="n"/>
      <c r="MXI27" s="406" t="n"/>
      <c r="MXJ27" s="406" t="n"/>
      <c r="MXK27" s="406" t="n"/>
      <c r="MXL27" s="406" t="n"/>
      <c r="MXM27" s="406" t="n"/>
      <c r="MXN27" s="406" t="n"/>
      <c r="MXO27" s="406" t="n"/>
      <c r="MXP27" s="406" t="n"/>
      <c r="MXQ27" s="406" t="n"/>
      <c r="MXR27" s="406" t="n"/>
      <c r="MXS27" s="406" t="n"/>
      <c r="MXT27" s="406" t="n"/>
      <c r="MXU27" s="406" t="n"/>
      <c r="MXV27" s="406" t="n"/>
      <c r="MXW27" s="406" t="n"/>
      <c r="MXX27" s="406" t="n"/>
      <c r="MXY27" s="406" t="n"/>
      <c r="MXZ27" s="406" t="n"/>
      <c r="MYA27" s="406" t="n"/>
      <c r="MYB27" s="406" t="n"/>
      <c r="MYC27" s="406" t="n"/>
      <c r="MYD27" s="406" t="n"/>
      <c r="MYE27" s="406" t="n"/>
      <c r="MYF27" s="406" t="n"/>
      <c r="MYG27" s="406" t="n"/>
      <c r="MYH27" s="406" t="n"/>
      <c r="MYI27" s="406" t="n"/>
      <c r="MYJ27" s="406" t="n"/>
      <c r="MYK27" s="406" t="n"/>
      <c r="MYL27" s="406" t="n"/>
      <c r="MYM27" s="406" t="n"/>
      <c r="MYN27" s="406" t="n"/>
      <c r="MYO27" s="406" t="n"/>
      <c r="MYP27" s="406" t="n"/>
      <c r="MYQ27" s="406" t="n"/>
      <c r="MYR27" s="406" t="n"/>
      <c r="MYS27" s="406" t="n"/>
      <c r="MYT27" s="406" t="n"/>
      <c r="MYU27" s="406" t="n"/>
      <c r="MYV27" s="406" t="n"/>
      <c r="MYW27" s="406" t="n"/>
      <c r="MYX27" s="406" t="n"/>
      <c r="MYY27" s="406" t="n"/>
      <c r="MYZ27" s="406" t="n"/>
      <c r="MZA27" s="406" t="n"/>
      <c r="MZB27" s="406" t="n"/>
      <c r="MZC27" s="406" t="n"/>
      <c r="MZD27" s="406" t="n"/>
      <c r="MZE27" s="406" t="n"/>
      <c r="MZF27" s="406" t="n"/>
      <c r="MZG27" s="406" t="n"/>
      <c r="MZH27" s="406" t="n"/>
      <c r="MZI27" s="406" t="n"/>
      <c r="MZJ27" s="406" t="n"/>
      <c r="MZK27" s="406" t="n"/>
      <c r="MZL27" s="406" t="n"/>
      <c r="MZM27" s="406" t="n"/>
      <c r="MZN27" s="406" t="n"/>
      <c r="MZO27" s="406" t="n"/>
      <c r="MZP27" s="406" t="n"/>
      <c r="MZQ27" s="406" t="n"/>
      <c r="MZR27" s="406" t="n"/>
      <c r="MZS27" s="406" t="n"/>
      <c r="MZT27" s="406" t="n"/>
      <c r="MZU27" s="406" t="n"/>
      <c r="MZV27" s="406" t="n"/>
      <c r="MZW27" s="406" t="n"/>
      <c r="MZX27" s="406" t="n"/>
      <c r="MZY27" s="406" t="n"/>
      <c r="MZZ27" s="406" t="n"/>
      <c r="NAA27" s="406" t="n"/>
      <c r="NAB27" s="406" t="n"/>
      <c r="NAC27" s="406" t="n"/>
      <c r="NAD27" s="406" t="n"/>
      <c r="NAE27" s="406" t="n"/>
      <c r="NAF27" s="406" t="n"/>
      <c r="NAG27" s="406" t="n"/>
      <c r="NAH27" s="406" t="n"/>
      <c r="NAI27" s="406" t="n"/>
      <c r="NAJ27" s="406" t="n"/>
      <c r="NAK27" s="406" t="n"/>
      <c r="NAL27" s="406" t="n"/>
      <c r="NAM27" s="406" t="n"/>
      <c r="NAN27" s="406" t="n"/>
      <c r="NAO27" s="406" t="n"/>
      <c r="NAP27" s="406" t="n"/>
      <c r="NAQ27" s="406" t="n"/>
      <c r="NAR27" s="406" t="n"/>
      <c r="NAS27" s="406" t="n"/>
      <c r="NAT27" s="406" t="n"/>
      <c r="NAU27" s="406" t="n"/>
      <c r="NAV27" s="406" t="n"/>
      <c r="NAW27" s="406" t="n"/>
      <c r="NAX27" s="406" t="n"/>
      <c r="NAY27" s="406" t="n"/>
      <c r="NAZ27" s="406" t="n"/>
      <c r="NBA27" s="406" t="n"/>
      <c r="NBB27" s="406" t="n"/>
      <c r="NBC27" s="406" t="n"/>
      <c r="NBD27" s="406" t="n"/>
      <c r="NBE27" s="406" t="n"/>
      <c r="NBF27" s="406" t="n"/>
      <c r="NBG27" s="406" t="n"/>
      <c r="NBH27" s="406" t="n"/>
      <c r="NBI27" s="406" t="n"/>
      <c r="NBJ27" s="406" t="n"/>
      <c r="NBK27" s="406" t="n"/>
      <c r="NBL27" s="406" t="n"/>
      <c r="NBM27" s="406" t="n"/>
      <c r="NBN27" s="406" t="n"/>
      <c r="NBO27" s="406" t="n"/>
      <c r="NBP27" s="406" t="n"/>
      <c r="NBQ27" s="406" t="n"/>
      <c r="NBR27" s="406" t="n"/>
      <c r="NBS27" s="406" t="n"/>
      <c r="NBT27" s="406" t="n"/>
      <c r="NBU27" s="406" t="n"/>
      <c r="NBV27" s="406" t="n"/>
      <c r="NBW27" s="406" t="n"/>
      <c r="NBX27" s="406" t="n"/>
      <c r="NBY27" s="406" t="n"/>
      <c r="NBZ27" s="406" t="n"/>
      <c r="NCA27" s="406" t="n"/>
      <c r="NCB27" s="406" t="n"/>
      <c r="NCC27" s="406" t="n"/>
      <c r="NCD27" s="406" t="n"/>
      <c r="NCE27" s="406" t="n"/>
      <c r="NCF27" s="406" t="n"/>
      <c r="NCG27" s="406" t="n"/>
      <c r="NCH27" s="406" t="n"/>
      <c r="NCI27" s="406" t="n"/>
      <c r="NCJ27" s="406" t="n"/>
      <c r="NCK27" s="406" t="n"/>
      <c r="NCL27" s="406" t="n"/>
      <c r="NCM27" s="406" t="n"/>
      <c r="NCN27" s="406" t="n"/>
      <c r="NCO27" s="406" t="n"/>
      <c r="NCP27" s="406" t="n"/>
      <c r="NCQ27" s="406" t="n"/>
      <c r="NCR27" s="406" t="n"/>
      <c r="NCS27" s="406" t="n"/>
      <c r="NCT27" s="406" t="n"/>
      <c r="NCU27" s="406" t="n"/>
      <c r="NCV27" s="406" t="n"/>
      <c r="NCW27" s="406" t="n"/>
      <c r="NCX27" s="406" t="n"/>
      <c r="NCY27" s="406" t="n"/>
      <c r="NCZ27" s="406" t="n"/>
      <c r="NDA27" s="406" t="n"/>
      <c r="NDB27" s="406" t="n"/>
      <c r="NDC27" s="406" t="n"/>
      <c r="NDD27" s="406" t="n"/>
      <c r="NDE27" s="406" t="n"/>
      <c r="NDF27" s="406" t="n"/>
      <c r="NDG27" s="406" t="n"/>
      <c r="NDH27" s="406" t="n"/>
      <c r="NDI27" s="406" t="n"/>
      <c r="NDJ27" s="406" t="n"/>
      <c r="NDK27" s="406" t="n"/>
      <c r="NDL27" s="406" t="n"/>
      <c r="NDM27" s="406" t="n"/>
      <c r="NDN27" s="406" t="n"/>
      <c r="NDO27" s="406" t="n"/>
      <c r="NDP27" s="406" t="n"/>
      <c r="NDQ27" s="406" t="n"/>
      <c r="NDR27" s="406" t="n"/>
      <c r="NDS27" s="406" t="n"/>
      <c r="NDT27" s="406" t="n"/>
      <c r="NDU27" s="406" t="n"/>
      <c r="NDV27" s="406" t="n"/>
      <c r="NDW27" s="406" t="n"/>
      <c r="NDX27" s="406" t="n"/>
      <c r="NDY27" s="406" t="n"/>
      <c r="NDZ27" s="406" t="n"/>
      <c r="NEA27" s="406" t="n"/>
      <c r="NEB27" s="406" t="n"/>
      <c r="NEC27" s="406" t="n"/>
      <c r="NED27" s="406" t="n"/>
      <c r="NEE27" s="406" t="n"/>
      <c r="NEF27" s="406" t="n"/>
      <c r="NEG27" s="406" t="n"/>
      <c r="NEH27" s="406" t="n"/>
      <c r="NEI27" s="406" t="n"/>
      <c r="NEJ27" s="406" t="n"/>
      <c r="NEK27" s="406" t="n"/>
      <c r="NEL27" s="406" t="n"/>
      <c r="NEM27" s="406" t="n"/>
      <c r="NEN27" s="406" t="n"/>
      <c r="NEO27" s="406" t="n"/>
      <c r="NEP27" s="406" t="n"/>
      <c r="NEQ27" s="406" t="n"/>
      <c r="NER27" s="406" t="n"/>
      <c r="NES27" s="406" t="n"/>
      <c r="NET27" s="406" t="n"/>
      <c r="NEU27" s="406" t="n"/>
      <c r="NEV27" s="406" t="n"/>
      <c r="NEW27" s="406" t="n"/>
      <c r="NEX27" s="406" t="n"/>
      <c r="NEY27" s="406" t="n"/>
      <c r="NEZ27" s="406" t="n"/>
      <c r="NFA27" s="406" t="n"/>
      <c r="NFB27" s="406" t="n"/>
      <c r="NFC27" s="406" t="n"/>
      <c r="NFD27" s="406" t="n"/>
      <c r="NFE27" s="406" t="n"/>
      <c r="NFF27" s="406" t="n"/>
      <c r="NFG27" s="406" t="n"/>
      <c r="NFH27" s="406" t="n"/>
      <c r="NFI27" s="406" t="n"/>
      <c r="NFJ27" s="406" t="n"/>
      <c r="NFK27" s="406" t="n"/>
      <c r="NFL27" s="406" t="n"/>
      <c r="NFM27" s="406" t="n"/>
      <c r="NFN27" s="406" t="n"/>
      <c r="NFO27" s="406" t="n"/>
      <c r="NFP27" s="406" t="n"/>
      <c r="NFQ27" s="406" t="n"/>
      <c r="NFR27" s="406" t="n"/>
      <c r="NFS27" s="406" t="n"/>
      <c r="NFT27" s="406" t="n"/>
      <c r="NFU27" s="406" t="n"/>
      <c r="NFV27" s="406" t="n"/>
      <c r="NFW27" s="406" t="n"/>
      <c r="NFX27" s="406" t="n"/>
      <c r="NFY27" s="406" t="n"/>
      <c r="NFZ27" s="406" t="n"/>
      <c r="NGA27" s="406" t="n"/>
      <c r="NGB27" s="406" t="n"/>
      <c r="NGC27" s="406" t="n"/>
      <c r="NGD27" s="406" t="n"/>
      <c r="NGE27" s="406" t="n"/>
      <c r="NGF27" s="406" t="n"/>
      <c r="NGG27" s="406" t="n"/>
      <c r="NGH27" s="406" t="n"/>
      <c r="NGI27" s="406" t="n"/>
      <c r="NGJ27" s="406" t="n"/>
      <c r="NGK27" s="406" t="n"/>
      <c r="NGL27" s="406" t="n"/>
      <c r="NGM27" s="406" t="n"/>
      <c r="NGN27" s="406" t="n"/>
      <c r="NGO27" s="406" t="n"/>
      <c r="NGP27" s="406" t="n"/>
      <c r="NGQ27" s="406" t="n"/>
      <c r="NGR27" s="406" t="n"/>
      <c r="NGS27" s="406" t="n"/>
      <c r="NGT27" s="406" t="n"/>
      <c r="NGU27" s="406" t="n"/>
      <c r="NGV27" s="406" t="n"/>
      <c r="NGW27" s="406" t="n"/>
      <c r="NGX27" s="406" t="n"/>
      <c r="NGY27" s="406" t="n"/>
      <c r="NGZ27" s="406" t="n"/>
      <c r="NHA27" s="406" t="n"/>
      <c r="NHB27" s="406" t="n"/>
      <c r="NHC27" s="406" t="n"/>
      <c r="NHD27" s="406" t="n"/>
      <c r="NHE27" s="406" t="n"/>
      <c r="NHF27" s="406" t="n"/>
      <c r="NHG27" s="406" t="n"/>
      <c r="NHH27" s="406" t="n"/>
      <c r="NHI27" s="406" t="n"/>
      <c r="NHJ27" s="406" t="n"/>
      <c r="NHK27" s="406" t="n"/>
      <c r="NHL27" s="406" t="n"/>
      <c r="NHM27" s="406" t="n"/>
      <c r="NHN27" s="406" t="n"/>
      <c r="NHO27" s="406" t="n"/>
      <c r="NHP27" s="406" t="n"/>
      <c r="NHQ27" s="406" t="n"/>
      <c r="NHR27" s="406" t="n"/>
      <c r="NHS27" s="406" t="n"/>
      <c r="NHT27" s="406" t="n"/>
      <c r="NHU27" s="406" t="n"/>
      <c r="NHV27" s="406" t="n"/>
      <c r="NHW27" s="406" t="n"/>
      <c r="NHX27" s="406" t="n"/>
      <c r="NHY27" s="406" t="n"/>
      <c r="NHZ27" s="406" t="n"/>
      <c r="NIA27" s="406" t="n"/>
      <c r="NIB27" s="406" t="n"/>
      <c r="NIC27" s="406" t="n"/>
      <c r="NID27" s="406" t="n"/>
      <c r="NIE27" s="406" t="n"/>
      <c r="NIF27" s="406" t="n"/>
      <c r="NIG27" s="406" t="n"/>
      <c r="NIH27" s="406" t="n"/>
      <c r="NII27" s="406" t="n"/>
      <c r="NIJ27" s="406" t="n"/>
      <c r="NIK27" s="406" t="n"/>
      <c r="NIL27" s="406" t="n"/>
      <c r="NIM27" s="406" t="n"/>
      <c r="NIN27" s="406" t="n"/>
      <c r="NIO27" s="406" t="n"/>
      <c r="NIP27" s="406" t="n"/>
      <c r="NIQ27" s="406" t="n"/>
      <c r="NIR27" s="406" t="n"/>
      <c r="NIS27" s="406" t="n"/>
      <c r="NIT27" s="406" t="n"/>
      <c r="NIU27" s="406" t="n"/>
      <c r="NIV27" s="406" t="n"/>
      <c r="NIW27" s="406" t="n"/>
      <c r="NIX27" s="406" t="n"/>
      <c r="NIY27" s="406" t="n"/>
      <c r="NIZ27" s="406" t="n"/>
      <c r="NJA27" s="406" t="n"/>
      <c r="NJB27" s="406" t="n"/>
      <c r="NJC27" s="406" t="n"/>
      <c r="NJD27" s="406" t="n"/>
      <c r="NJE27" s="406" t="n"/>
      <c r="NJF27" s="406" t="n"/>
      <c r="NJG27" s="406" t="n"/>
      <c r="NJH27" s="406" t="n"/>
      <c r="NJI27" s="406" t="n"/>
      <c r="NJJ27" s="406" t="n"/>
      <c r="NJK27" s="406" t="n"/>
      <c r="NJL27" s="406" t="n"/>
      <c r="NJM27" s="406" t="n"/>
      <c r="NJN27" s="406" t="n"/>
      <c r="NJO27" s="406" t="n"/>
      <c r="NJP27" s="406" t="n"/>
      <c r="NJQ27" s="406" t="n"/>
      <c r="NJR27" s="406" t="n"/>
      <c r="NJS27" s="406" t="n"/>
      <c r="NJT27" s="406" t="n"/>
      <c r="NJU27" s="406" t="n"/>
      <c r="NJV27" s="406" t="n"/>
      <c r="NJW27" s="406" t="n"/>
      <c r="NJX27" s="406" t="n"/>
      <c r="NJY27" s="406" t="n"/>
      <c r="NJZ27" s="406" t="n"/>
      <c r="NKA27" s="406" t="n"/>
      <c r="NKB27" s="406" t="n"/>
      <c r="NKC27" s="406" t="n"/>
      <c r="NKD27" s="406" t="n"/>
      <c r="NKE27" s="406" t="n"/>
      <c r="NKF27" s="406" t="n"/>
      <c r="NKG27" s="406" t="n"/>
      <c r="NKH27" s="406" t="n"/>
      <c r="NKI27" s="406" t="n"/>
      <c r="NKJ27" s="406" t="n"/>
      <c r="NKK27" s="406" t="n"/>
      <c r="NKL27" s="406" t="n"/>
      <c r="NKM27" s="406" t="n"/>
      <c r="NKN27" s="406" t="n"/>
      <c r="NKO27" s="406" t="n"/>
      <c r="NKP27" s="406" t="n"/>
      <c r="NKQ27" s="406" t="n"/>
      <c r="NKR27" s="406" t="n"/>
      <c r="NKS27" s="406" t="n"/>
      <c r="NKT27" s="406" t="n"/>
      <c r="NKU27" s="406" t="n"/>
      <c r="NKV27" s="406" t="n"/>
      <c r="NKW27" s="406" t="n"/>
      <c r="NKX27" s="406" t="n"/>
      <c r="NKY27" s="406" t="n"/>
      <c r="NKZ27" s="406" t="n"/>
      <c r="NLA27" s="406" t="n"/>
      <c r="NLB27" s="406" t="n"/>
      <c r="NLC27" s="406" t="n"/>
      <c r="NLD27" s="406" t="n"/>
      <c r="NLE27" s="406" t="n"/>
      <c r="NLF27" s="406" t="n"/>
      <c r="NLG27" s="406" t="n"/>
      <c r="NLH27" s="406" t="n"/>
      <c r="NLI27" s="406" t="n"/>
      <c r="NLJ27" s="406" t="n"/>
      <c r="NLK27" s="406" t="n"/>
      <c r="NLL27" s="406" t="n"/>
      <c r="NLM27" s="406" t="n"/>
      <c r="NLN27" s="406" t="n"/>
      <c r="NLO27" s="406" t="n"/>
      <c r="NLP27" s="406" t="n"/>
      <c r="NLQ27" s="406" t="n"/>
      <c r="NLR27" s="406" t="n"/>
      <c r="NLS27" s="406" t="n"/>
      <c r="NLT27" s="406" t="n"/>
      <c r="NLU27" s="406" t="n"/>
      <c r="NLV27" s="406" t="n"/>
      <c r="NLW27" s="406" t="n"/>
      <c r="NLX27" s="406" t="n"/>
      <c r="NLY27" s="406" t="n"/>
      <c r="NLZ27" s="406" t="n"/>
      <c r="NMA27" s="406" t="n"/>
      <c r="NMB27" s="406" t="n"/>
      <c r="NMC27" s="406" t="n"/>
      <c r="NMD27" s="406" t="n"/>
      <c r="NME27" s="406" t="n"/>
      <c r="NMF27" s="406" t="n"/>
      <c r="NMG27" s="406" t="n"/>
      <c r="NMH27" s="406" t="n"/>
      <c r="NMI27" s="406" t="n"/>
      <c r="NMJ27" s="406" t="n"/>
      <c r="NMK27" s="406" t="n"/>
      <c r="NML27" s="406" t="n"/>
      <c r="NMM27" s="406" t="n"/>
      <c r="NMN27" s="406" t="n"/>
      <c r="NMO27" s="406" t="n"/>
      <c r="NMP27" s="406" t="n"/>
      <c r="NMQ27" s="406" t="n"/>
      <c r="NMR27" s="406" t="n"/>
      <c r="NMS27" s="406" t="n"/>
      <c r="NMT27" s="406" t="n"/>
      <c r="NMU27" s="406" t="n"/>
      <c r="NMV27" s="406" t="n"/>
      <c r="NMW27" s="406" t="n"/>
      <c r="NMX27" s="406" t="n"/>
      <c r="NMY27" s="406" t="n"/>
      <c r="NMZ27" s="406" t="n"/>
      <c r="NNA27" s="406" t="n"/>
      <c r="NNB27" s="406" t="n"/>
      <c r="NNC27" s="406" t="n"/>
      <c r="NND27" s="406" t="n"/>
      <c r="NNE27" s="406" t="n"/>
      <c r="NNF27" s="406" t="n"/>
      <c r="NNG27" s="406" t="n"/>
      <c r="NNH27" s="406" t="n"/>
      <c r="NNI27" s="406" t="n"/>
      <c r="NNJ27" s="406" t="n"/>
      <c r="NNK27" s="406" t="n"/>
      <c r="NNL27" s="406" t="n"/>
      <c r="NNM27" s="406" t="n"/>
      <c r="NNN27" s="406" t="n"/>
      <c r="NNO27" s="406" t="n"/>
      <c r="NNP27" s="406" t="n"/>
      <c r="NNQ27" s="406" t="n"/>
      <c r="NNR27" s="406" t="n"/>
      <c r="NNS27" s="406" t="n"/>
      <c r="NNT27" s="406" t="n"/>
      <c r="NNU27" s="406" t="n"/>
      <c r="NNV27" s="406" t="n"/>
      <c r="NNW27" s="406" t="n"/>
      <c r="NNX27" s="406" t="n"/>
      <c r="NNY27" s="406" t="n"/>
      <c r="NNZ27" s="406" t="n"/>
      <c r="NOA27" s="406" t="n"/>
      <c r="NOB27" s="406" t="n"/>
      <c r="NOC27" s="406" t="n"/>
      <c r="NOD27" s="406" t="n"/>
      <c r="NOE27" s="406" t="n"/>
      <c r="NOF27" s="406" t="n"/>
      <c r="NOG27" s="406" t="n"/>
      <c r="NOH27" s="406" t="n"/>
      <c r="NOI27" s="406" t="n"/>
      <c r="NOJ27" s="406" t="n"/>
      <c r="NOK27" s="406" t="n"/>
      <c r="NOL27" s="406" t="n"/>
      <c r="NOM27" s="406" t="n"/>
      <c r="NON27" s="406" t="n"/>
      <c r="NOO27" s="406" t="n"/>
      <c r="NOP27" s="406" t="n"/>
      <c r="NOQ27" s="406" t="n"/>
      <c r="NOR27" s="406" t="n"/>
      <c r="NOS27" s="406" t="n"/>
      <c r="NOT27" s="406" t="n"/>
      <c r="NOU27" s="406" t="n"/>
      <c r="NOV27" s="406" t="n"/>
      <c r="NOW27" s="406" t="n"/>
      <c r="NOX27" s="406" t="n"/>
      <c r="NOY27" s="406" t="n"/>
      <c r="NOZ27" s="406" t="n"/>
      <c r="NPA27" s="406" t="n"/>
      <c r="NPB27" s="406" t="n"/>
      <c r="NPC27" s="406" t="n"/>
      <c r="NPD27" s="406" t="n"/>
      <c r="NPE27" s="406" t="n"/>
      <c r="NPF27" s="406" t="n"/>
      <c r="NPG27" s="406" t="n"/>
      <c r="NPH27" s="406" t="n"/>
      <c r="NPI27" s="406" t="n"/>
      <c r="NPJ27" s="406" t="n"/>
      <c r="NPK27" s="406" t="n"/>
      <c r="NPL27" s="406" t="n"/>
      <c r="NPM27" s="406" t="n"/>
      <c r="NPN27" s="406" t="n"/>
      <c r="NPO27" s="406" t="n"/>
      <c r="NPP27" s="406" t="n"/>
      <c r="NPQ27" s="406" t="n"/>
      <c r="NPR27" s="406" t="n"/>
      <c r="NPS27" s="406" t="n"/>
      <c r="NPT27" s="406" t="n"/>
      <c r="NPU27" s="406" t="n"/>
      <c r="NPV27" s="406" t="n"/>
      <c r="NPW27" s="406" t="n"/>
      <c r="NPX27" s="406" t="n"/>
      <c r="NPY27" s="406" t="n"/>
      <c r="NPZ27" s="406" t="n"/>
      <c r="NQA27" s="406" t="n"/>
      <c r="NQB27" s="406" t="n"/>
      <c r="NQC27" s="406" t="n"/>
      <c r="NQD27" s="406" t="n"/>
      <c r="NQE27" s="406" t="n"/>
      <c r="NQF27" s="406" t="n"/>
      <c r="NQG27" s="406" t="n"/>
      <c r="NQH27" s="406" t="n"/>
      <c r="NQI27" s="406" t="n"/>
      <c r="NQJ27" s="406" t="n"/>
      <c r="NQK27" s="406" t="n"/>
      <c r="NQL27" s="406" t="n"/>
      <c r="NQM27" s="406" t="n"/>
      <c r="NQN27" s="406" t="n"/>
      <c r="NQO27" s="406" t="n"/>
      <c r="NQP27" s="406" t="n"/>
      <c r="NQQ27" s="406" t="n"/>
      <c r="NQR27" s="406" t="n"/>
      <c r="NQS27" s="406" t="n"/>
      <c r="NQT27" s="406" t="n"/>
      <c r="NQU27" s="406" t="n"/>
      <c r="NQV27" s="406" t="n"/>
      <c r="NQW27" s="406" t="n"/>
      <c r="NQX27" s="406" t="n"/>
      <c r="NQY27" s="406" t="n"/>
      <c r="NQZ27" s="406" t="n"/>
      <c r="NRA27" s="406" t="n"/>
      <c r="NRB27" s="406" t="n"/>
      <c r="NRC27" s="406" t="n"/>
      <c r="NRD27" s="406" t="n"/>
      <c r="NRE27" s="406" t="n"/>
      <c r="NRF27" s="406" t="n"/>
      <c r="NRG27" s="406" t="n"/>
      <c r="NRH27" s="406" t="n"/>
      <c r="NRI27" s="406" t="n"/>
      <c r="NRJ27" s="406" t="n"/>
      <c r="NRK27" s="406" t="n"/>
      <c r="NRL27" s="406" t="n"/>
      <c r="NRM27" s="406" t="n"/>
      <c r="NRN27" s="406" t="n"/>
      <c r="NRO27" s="406" t="n"/>
      <c r="NRP27" s="406" t="n"/>
      <c r="NRQ27" s="406" t="n"/>
      <c r="NRR27" s="406" t="n"/>
      <c r="NRS27" s="406" t="n"/>
      <c r="NRT27" s="406" t="n"/>
      <c r="NRU27" s="406" t="n"/>
      <c r="NRV27" s="406" t="n"/>
      <c r="NRW27" s="406" t="n"/>
      <c r="NRX27" s="406" t="n"/>
      <c r="NRY27" s="406" t="n"/>
      <c r="NRZ27" s="406" t="n"/>
      <c r="NSA27" s="406" t="n"/>
      <c r="NSB27" s="406" t="n"/>
      <c r="NSC27" s="406" t="n"/>
      <c r="NSD27" s="406" t="n"/>
      <c r="NSE27" s="406" t="n"/>
      <c r="NSF27" s="406" t="n"/>
      <c r="NSG27" s="406" t="n"/>
      <c r="NSH27" s="406" t="n"/>
      <c r="NSI27" s="406" t="n"/>
      <c r="NSJ27" s="406" t="n"/>
      <c r="NSK27" s="406" t="n"/>
      <c r="NSL27" s="406" t="n"/>
      <c r="NSM27" s="406" t="n"/>
      <c r="NSN27" s="406" t="n"/>
      <c r="NSO27" s="406" t="n"/>
      <c r="NSP27" s="406" t="n"/>
      <c r="NSQ27" s="406" t="n"/>
      <c r="NSR27" s="406" t="n"/>
      <c r="NSS27" s="406" t="n"/>
      <c r="NST27" s="406" t="n"/>
      <c r="NSU27" s="406" t="n"/>
      <c r="NSV27" s="406" t="n"/>
      <c r="NSW27" s="406" t="n"/>
      <c r="NSX27" s="406" t="n"/>
      <c r="NSY27" s="406" t="n"/>
      <c r="NSZ27" s="406" t="n"/>
      <c r="NTA27" s="406" t="n"/>
      <c r="NTB27" s="406" t="n"/>
      <c r="NTC27" s="406" t="n"/>
      <c r="NTD27" s="406" t="n"/>
      <c r="NTE27" s="406" t="n"/>
      <c r="NTF27" s="406" t="n"/>
      <c r="NTG27" s="406" t="n"/>
      <c r="NTH27" s="406" t="n"/>
      <c r="NTI27" s="406" t="n"/>
      <c r="NTJ27" s="406" t="n"/>
      <c r="NTK27" s="406" t="n"/>
      <c r="NTL27" s="406" t="n"/>
      <c r="NTM27" s="406" t="n"/>
      <c r="NTN27" s="406" t="n"/>
      <c r="NTO27" s="406" t="n"/>
      <c r="NTP27" s="406" t="n"/>
      <c r="NTQ27" s="406" t="n"/>
      <c r="NTR27" s="406" t="n"/>
      <c r="NTS27" s="406" t="n"/>
      <c r="NTT27" s="406" t="n"/>
      <c r="NTU27" s="406" t="n"/>
      <c r="NTV27" s="406" t="n"/>
      <c r="NTW27" s="406" t="n"/>
      <c r="NTX27" s="406" t="n"/>
      <c r="NTY27" s="406" t="n"/>
      <c r="NTZ27" s="406" t="n"/>
      <c r="NUA27" s="406" t="n"/>
      <c r="NUB27" s="406" t="n"/>
      <c r="NUC27" s="406" t="n"/>
      <c r="NUD27" s="406" t="n"/>
      <c r="NUE27" s="406" t="n"/>
      <c r="NUF27" s="406" t="n"/>
      <c r="NUG27" s="406" t="n"/>
      <c r="NUH27" s="406" t="n"/>
      <c r="NUI27" s="406" t="n"/>
      <c r="NUJ27" s="406" t="n"/>
      <c r="NUK27" s="406" t="n"/>
      <c r="NUL27" s="406" t="n"/>
      <c r="NUM27" s="406" t="n"/>
      <c r="NUN27" s="406" t="n"/>
      <c r="NUO27" s="406" t="n"/>
      <c r="NUP27" s="406" t="n"/>
      <c r="NUQ27" s="406" t="n"/>
      <c r="NUR27" s="406" t="n"/>
      <c r="NUS27" s="406" t="n"/>
      <c r="NUT27" s="406" t="n"/>
      <c r="NUU27" s="406" t="n"/>
      <c r="NUV27" s="406" t="n"/>
      <c r="NUW27" s="406" t="n"/>
      <c r="NUX27" s="406" t="n"/>
      <c r="NUY27" s="406" t="n"/>
      <c r="NUZ27" s="406" t="n"/>
      <c r="NVA27" s="406" t="n"/>
      <c r="NVB27" s="406" t="n"/>
      <c r="NVC27" s="406" t="n"/>
      <c r="NVD27" s="406" t="n"/>
      <c r="NVE27" s="406" t="n"/>
      <c r="NVF27" s="406" t="n"/>
      <c r="NVG27" s="406" t="n"/>
      <c r="NVH27" s="406" t="n"/>
      <c r="NVI27" s="406" t="n"/>
      <c r="NVJ27" s="406" t="n"/>
      <c r="NVK27" s="406" t="n"/>
      <c r="NVL27" s="406" t="n"/>
      <c r="NVM27" s="406" t="n"/>
      <c r="NVN27" s="406" t="n"/>
      <c r="NVO27" s="406" t="n"/>
      <c r="NVP27" s="406" t="n"/>
      <c r="NVQ27" s="406" t="n"/>
      <c r="NVR27" s="406" t="n"/>
      <c r="NVS27" s="406" t="n"/>
      <c r="NVT27" s="406" t="n"/>
      <c r="NVU27" s="406" t="n"/>
      <c r="NVV27" s="406" t="n"/>
      <c r="NVW27" s="406" t="n"/>
      <c r="NVX27" s="406" t="n"/>
      <c r="NVY27" s="406" t="n"/>
      <c r="NVZ27" s="406" t="n"/>
      <c r="NWA27" s="406" t="n"/>
      <c r="NWB27" s="406" t="n"/>
      <c r="NWC27" s="406" t="n"/>
      <c r="NWD27" s="406" t="n"/>
      <c r="NWE27" s="406" t="n"/>
      <c r="NWF27" s="406" t="n"/>
      <c r="NWG27" s="406" t="n"/>
      <c r="NWH27" s="406" t="n"/>
      <c r="NWI27" s="406" t="n"/>
      <c r="NWJ27" s="406" t="n"/>
      <c r="NWK27" s="406" t="n"/>
      <c r="NWL27" s="406" t="n"/>
      <c r="NWM27" s="406" t="n"/>
      <c r="NWN27" s="406" t="n"/>
      <c r="NWO27" s="406" t="n"/>
      <c r="NWP27" s="406" t="n"/>
      <c r="NWQ27" s="406" t="n"/>
      <c r="NWR27" s="406" t="n"/>
      <c r="NWS27" s="406" t="n"/>
      <c r="NWT27" s="406" t="n"/>
      <c r="NWU27" s="406" t="n"/>
      <c r="NWV27" s="406" t="n"/>
      <c r="NWW27" s="406" t="n"/>
      <c r="NWX27" s="406" t="n"/>
      <c r="NWY27" s="406" t="n"/>
      <c r="NWZ27" s="406" t="n"/>
      <c r="NXA27" s="406" t="n"/>
      <c r="NXB27" s="406" t="n"/>
      <c r="NXC27" s="406" t="n"/>
      <c r="NXD27" s="406" t="n"/>
      <c r="NXE27" s="406" t="n"/>
      <c r="NXF27" s="406" t="n"/>
      <c r="NXG27" s="406" t="n"/>
      <c r="NXH27" s="406" t="n"/>
      <c r="NXI27" s="406" t="n"/>
      <c r="NXJ27" s="406" t="n"/>
      <c r="NXK27" s="406" t="n"/>
      <c r="NXL27" s="406" t="n"/>
      <c r="NXM27" s="406" t="n"/>
      <c r="NXN27" s="406" t="n"/>
      <c r="NXO27" s="406" t="n"/>
      <c r="NXP27" s="406" t="n"/>
      <c r="NXQ27" s="406" t="n"/>
      <c r="NXR27" s="406" t="n"/>
      <c r="NXS27" s="406" t="n"/>
      <c r="NXT27" s="406" t="n"/>
      <c r="NXU27" s="406" t="n"/>
      <c r="NXV27" s="406" t="n"/>
      <c r="NXW27" s="406" t="n"/>
      <c r="NXX27" s="406" t="n"/>
      <c r="NXY27" s="406" t="n"/>
      <c r="NXZ27" s="406" t="n"/>
      <c r="NYA27" s="406" t="n"/>
      <c r="NYB27" s="406" t="n"/>
      <c r="NYC27" s="406" t="n"/>
      <c r="NYD27" s="406" t="n"/>
      <c r="NYE27" s="406" t="n"/>
      <c r="NYF27" s="406" t="n"/>
      <c r="NYG27" s="406" t="n"/>
      <c r="NYH27" s="406" t="n"/>
      <c r="NYI27" s="406" t="n"/>
      <c r="NYJ27" s="406" t="n"/>
      <c r="NYK27" s="406" t="n"/>
      <c r="NYL27" s="406" t="n"/>
      <c r="NYM27" s="406" t="n"/>
      <c r="NYN27" s="406" t="n"/>
      <c r="NYO27" s="406" t="n"/>
      <c r="NYP27" s="406" t="n"/>
      <c r="NYQ27" s="406" t="n"/>
      <c r="NYR27" s="406" t="n"/>
      <c r="NYS27" s="406" t="n"/>
      <c r="NYT27" s="406" t="n"/>
      <c r="NYU27" s="406" t="n"/>
      <c r="NYV27" s="406" t="n"/>
      <c r="NYW27" s="406" t="n"/>
      <c r="NYX27" s="406" t="n"/>
      <c r="NYY27" s="406" t="n"/>
      <c r="NYZ27" s="406" t="n"/>
      <c r="NZA27" s="406" t="n"/>
      <c r="NZB27" s="406" t="n"/>
      <c r="NZC27" s="406" t="n"/>
      <c r="NZD27" s="406" t="n"/>
      <c r="NZE27" s="406" t="n"/>
      <c r="NZF27" s="406" t="n"/>
      <c r="NZG27" s="406" t="n"/>
      <c r="NZH27" s="406" t="n"/>
      <c r="NZI27" s="406" t="n"/>
      <c r="NZJ27" s="406" t="n"/>
      <c r="NZK27" s="406" t="n"/>
      <c r="NZL27" s="406" t="n"/>
      <c r="NZM27" s="406" t="n"/>
      <c r="NZN27" s="406" t="n"/>
      <c r="NZO27" s="406" t="n"/>
      <c r="NZP27" s="406" t="n"/>
      <c r="NZQ27" s="406" t="n"/>
      <c r="NZR27" s="406" t="n"/>
      <c r="NZS27" s="406" t="n"/>
      <c r="NZT27" s="406" t="n"/>
      <c r="NZU27" s="406" t="n"/>
      <c r="NZV27" s="406" t="n"/>
      <c r="NZW27" s="406" t="n"/>
      <c r="NZX27" s="406" t="n"/>
      <c r="NZY27" s="406" t="n"/>
      <c r="NZZ27" s="406" t="n"/>
      <c r="OAA27" s="406" t="n"/>
      <c r="OAB27" s="406" t="n"/>
      <c r="OAC27" s="406" t="n"/>
      <c r="OAD27" s="406" t="n"/>
      <c r="OAE27" s="406" t="n"/>
      <c r="OAF27" s="406" t="n"/>
      <c r="OAG27" s="406" t="n"/>
      <c r="OAH27" s="406" t="n"/>
      <c r="OAI27" s="406" t="n"/>
      <c r="OAJ27" s="406" t="n"/>
      <c r="OAK27" s="406" t="n"/>
      <c r="OAL27" s="406" t="n"/>
      <c r="OAM27" s="406" t="n"/>
      <c r="OAN27" s="406" t="n"/>
      <c r="OAO27" s="406" t="n"/>
      <c r="OAP27" s="406" t="n"/>
      <c r="OAQ27" s="406" t="n"/>
      <c r="OAR27" s="406" t="n"/>
      <c r="OAS27" s="406" t="n"/>
      <c r="OAT27" s="406" t="n"/>
      <c r="OAU27" s="406" t="n"/>
      <c r="OAV27" s="406" t="n"/>
      <c r="OAW27" s="406" t="n"/>
      <c r="OAX27" s="406" t="n"/>
      <c r="OAY27" s="406" t="n"/>
      <c r="OAZ27" s="406" t="n"/>
      <c r="OBA27" s="406" t="n"/>
      <c r="OBB27" s="406" t="n"/>
      <c r="OBC27" s="406" t="n"/>
      <c r="OBD27" s="406" t="n"/>
      <c r="OBE27" s="406" t="n"/>
      <c r="OBF27" s="406" t="n"/>
      <c r="OBG27" s="406" t="n"/>
      <c r="OBH27" s="406" t="n"/>
      <c r="OBI27" s="406" t="n"/>
      <c r="OBJ27" s="406" t="n"/>
      <c r="OBK27" s="406" t="n"/>
      <c r="OBL27" s="406" t="n"/>
      <c r="OBM27" s="406" t="n"/>
      <c r="OBN27" s="406" t="n"/>
      <c r="OBO27" s="406" t="n"/>
      <c r="OBP27" s="406" t="n"/>
      <c r="OBQ27" s="406" t="n"/>
      <c r="OBR27" s="406" t="n"/>
      <c r="OBS27" s="406" t="n"/>
      <c r="OBT27" s="406" t="n"/>
      <c r="OBU27" s="406" t="n"/>
      <c r="OBV27" s="406" t="n"/>
      <c r="OBW27" s="406" t="n"/>
      <c r="OBX27" s="406" t="n"/>
      <c r="OBY27" s="406" t="n"/>
      <c r="OBZ27" s="406" t="n"/>
      <c r="OCA27" s="406" t="n"/>
      <c r="OCB27" s="406" t="n"/>
      <c r="OCC27" s="406" t="n"/>
      <c r="OCD27" s="406" t="n"/>
      <c r="OCE27" s="406" t="n"/>
      <c r="OCF27" s="406" t="n"/>
      <c r="OCG27" s="406" t="n"/>
      <c r="OCH27" s="406" t="n"/>
      <c r="OCI27" s="406" t="n"/>
      <c r="OCJ27" s="406" t="n"/>
      <c r="OCK27" s="406" t="n"/>
      <c r="OCL27" s="406" t="n"/>
      <c r="OCM27" s="406" t="n"/>
      <c r="OCN27" s="406" t="n"/>
      <c r="OCO27" s="406" t="n"/>
      <c r="OCP27" s="406" t="n"/>
      <c r="OCQ27" s="406" t="n"/>
      <c r="OCR27" s="406" t="n"/>
      <c r="OCS27" s="406" t="n"/>
      <c r="OCT27" s="406" t="n"/>
      <c r="OCU27" s="406" t="n"/>
      <c r="OCV27" s="406" t="n"/>
      <c r="OCW27" s="406" t="n"/>
      <c r="OCX27" s="406" t="n"/>
      <c r="OCY27" s="406" t="n"/>
      <c r="OCZ27" s="406" t="n"/>
      <c r="ODA27" s="406" t="n"/>
      <c r="ODB27" s="406" t="n"/>
      <c r="ODC27" s="406" t="n"/>
      <c r="ODD27" s="406" t="n"/>
      <c r="ODE27" s="406" t="n"/>
      <c r="ODF27" s="406" t="n"/>
      <c r="ODG27" s="406" t="n"/>
      <c r="ODH27" s="406" t="n"/>
      <c r="ODI27" s="406" t="n"/>
      <c r="ODJ27" s="406" t="n"/>
      <c r="ODK27" s="406" t="n"/>
      <c r="ODL27" s="406" t="n"/>
      <c r="ODM27" s="406" t="n"/>
      <c r="ODN27" s="406" t="n"/>
      <c r="ODO27" s="406" t="n"/>
      <c r="ODP27" s="406" t="n"/>
      <c r="ODQ27" s="406" t="n"/>
      <c r="ODR27" s="406" t="n"/>
      <c r="ODS27" s="406" t="n"/>
      <c r="ODT27" s="406" t="n"/>
      <c r="ODU27" s="406" t="n"/>
      <c r="ODV27" s="406" t="n"/>
      <c r="ODW27" s="406" t="n"/>
      <c r="ODX27" s="406" t="n"/>
      <c r="ODY27" s="406" t="n"/>
      <c r="ODZ27" s="406" t="n"/>
      <c r="OEA27" s="406" t="n"/>
      <c r="OEB27" s="406" t="n"/>
      <c r="OEC27" s="406" t="n"/>
      <c r="OED27" s="406" t="n"/>
      <c r="OEE27" s="406" t="n"/>
      <c r="OEF27" s="406" t="n"/>
      <c r="OEG27" s="406" t="n"/>
      <c r="OEH27" s="406" t="n"/>
      <c r="OEI27" s="406" t="n"/>
      <c r="OEJ27" s="406" t="n"/>
      <c r="OEK27" s="406" t="n"/>
      <c r="OEL27" s="406" t="n"/>
      <c r="OEM27" s="406" t="n"/>
      <c r="OEN27" s="406" t="n"/>
      <c r="OEO27" s="406" t="n"/>
      <c r="OEP27" s="406" t="n"/>
      <c r="OEQ27" s="406" t="n"/>
      <c r="OER27" s="406" t="n"/>
      <c r="OES27" s="406" t="n"/>
      <c r="OET27" s="406" t="n"/>
      <c r="OEU27" s="406" t="n"/>
      <c r="OEV27" s="406" t="n"/>
      <c r="OEW27" s="406" t="n"/>
      <c r="OEX27" s="406" t="n"/>
      <c r="OEY27" s="406" t="n"/>
      <c r="OEZ27" s="406" t="n"/>
      <c r="OFA27" s="406" t="n"/>
      <c r="OFB27" s="406" t="n"/>
      <c r="OFC27" s="406" t="n"/>
      <c r="OFD27" s="406" t="n"/>
      <c r="OFE27" s="406" t="n"/>
      <c r="OFF27" s="406" t="n"/>
      <c r="OFG27" s="406" t="n"/>
      <c r="OFH27" s="406" t="n"/>
      <c r="OFI27" s="406" t="n"/>
      <c r="OFJ27" s="406" t="n"/>
      <c r="OFK27" s="406" t="n"/>
      <c r="OFL27" s="406" t="n"/>
      <c r="OFM27" s="406" t="n"/>
      <c r="OFN27" s="406" t="n"/>
      <c r="OFO27" s="406" t="n"/>
      <c r="OFP27" s="406" t="n"/>
      <c r="OFQ27" s="406" t="n"/>
      <c r="OFR27" s="406" t="n"/>
      <c r="OFS27" s="406" t="n"/>
      <c r="OFT27" s="406" t="n"/>
      <c r="OFU27" s="406" t="n"/>
      <c r="OFV27" s="406" t="n"/>
      <c r="OFW27" s="406" t="n"/>
      <c r="OFX27" s="406" t="n"/>
      <c r="OFY27" s="406" t="n"/>
      <c r="OFZ27" s="406" t="n"/>
      <c r="OGA27" s="406" t="n"/>
      <c r="OGB27" s="406" t="n"/>
      <c r="OGC27" s="406" t="n"/>
      <c r="OGD27" s="406" t="n"/>
      <c r="OGE27" s="406" t="n"/>
      <c r="OGF27" s="406" t="n"/>
      <c r="OGG27" s="406" t="n"/>
      <c r="OGH27" s="406" t="n"/>
      <c r="OGI27" s="406" t="n"/>
      <c r="OGJ27" s="406" t="n"/>
      <c r="OGK27" s="406" t="n"/>
      <c r="OGL27" s="406" t="n"/>
      <c r="OGM27" s="406" t="n"/>
      <c r="OGN27" s="406" t="n"/>
      <c r="OGO27" s="406" t="n"/>
      <c r="OGP27" s="406" t="n"/>
      <c r="OGQ27" s="406" t="n"/>
      <c r="OGR27" s="406" t="n"/>
      <c r="OGS27" s="406" t="n"/>
      <c r="OGT27" s="406" t="n"/>
      <c r="OGU27" s="406" t="n"/>
      <c r="OGV27" s="406" t="n"/>
      <c r="OGW27" s="406" t="n"/>
      <c r="OGX27" s="406" t="n"/>
      <c r="OGY27" s="406" t="n"/>
      <c r="OGZ27" s="406" t="n"/>
      <c r="OHA27" s="406" t="n"/>
      <c r="OHB27" s="406" t="n"/>
      <c r="OHC27" s="406" t="n"/>
      <c r="OHD27" s="406" t="n"/>
      <c r="OHE27" s="406" t="n"/>
      <c r="OHF27" s="406" t="n"/>
      <c r="OHG27" s="406" t="n"/>
      <c r="OHH27" s="406" t="n"/>
      <c r="OHI27" s="406" t="n"/>
      <c r="OHJ27" s="406" t="n"/>
      <c r="OHK27" s="406" t="n"/>
      <c r="OHL27" s="406" t="n"/>
      <c r="OHM27" s="406" t="n"/>
      <c r="OHN27" s="406" t="n"/>
      <c r="OHO27" s="406" t="n"/>
      <c r="OHP27" s="406" t="n"/>
      <c r="OHQ27" s="406" t="n"/>
      <c r="OHR27" s="406" t="n"/>
      <c r="OHS27" s="406" t="n"/>
      <c r="OHT27" s="406" t="n"/>
      <c r="OHU27" s="406" t="n"/>
      <c r="OHV27" s="406" t="n"/>
      <c r="OHW27" s="406" t="n"/>
      <c r="OHX27" s="406" t="n"/>
      <c r="OHY27" s="406" t="n"/>
      <c r="OHZ27" s="406" t="n"/>
      <c r="OIA27" s="406" t="n"/>
      <c r="OIB27" s="406" t="n"/>
      <c r="OIC27" s="406" t="n"/>
      <c r="OID27" s="406" t="n"/>
      <c r="OIE27" s="406" t="n"/>
      <c r="OIF27" s="406" t="n"/>
      <c r="OIG27" s="406" t="n"/>
      <c r="OIH27" s="406" t="n"/>
      <c r="OII27" s="406" t="n"/>
      <c r="OIJ27" s="406" t="n"/>
      <c r="OIK27" s="406" t="n"/>
      <c r="OIL27" s="406" t="n"/>
      <c r="OIM27" s="406" t="n"/>
      <c r="OIN27" s="406" t="n"/>
      <c r="OIO27" s="406" t="n"/>
      <c r="OIP27" s="406" t="n"/>
      <c r="OIQ27" s="406" t="n"/>
      <c r="OIR27" s="406" t="n"/>
      <c r="OIS27" s="406" t="n"/>
      <c r="OIT27" s="406" t="n"/>
      <c r="OIU27" s="406" t="n"/>
      <c r="OIV27" s="406" t="n"/>
      <c r="OIW27" s="406" t="n"/>
      <c r="OIX27" s="406" t="n"/>
      <c r="OIY27" s="406" t="n"/>
      <c r="OIZ27" s="406" t="n"/>
      <c r="OJA27" s="406" t="n"/>
      <c r="OJB27" s="406" t="n"/>
      <c r="OJC27" s="406" t="n"/>
      <c r="OJD27" s="406" t="n"/>
      <c r="OJE27" s="406" t="n"/>
      <c r="OJF27" s="406" t="n"/>
      <c r="OJG27" s="406" t="n"/>
      <c r="OJH27" s="406" t="n"/>
      <c r="OJI27" s="406" t="n"/>
      <c r="OJJ27" s="406" t="n"/>
      <c r="OJK27" s="406" t="n"/>
      <c r="OJL27" s="406" t="n"/>
      <c r="OJM27" s="406" t="n"/>
      <c r="OJN27" s="406" t="n"/>
      <c r="OJO27" s="406" t="n"/>
      <c r="OJP27" s="406" t="n"/>
      <c r="OJQ27" s="406" t="n"/>
      <c r="OJR27" s="406" t="n"/>
      <c r="OJS27" s="406" t="n"/>
      <c r="OJT27" s="406" t="n"/>
      <c r="OJU27" s="406" t="n"/>
      <c r="OJV27" s="406" t="n"/>
      <c r="OJW27" s="406" t="n"/>
      <c r="OJX27" s="406" t="n"/>
      <c r="OJY27" s="406" t="n"/>
      <c r="OJZ27" s="406" t="n"/>
      <c r="OKA27" s="406" t="n"/>
      <c r="OKB27" s="406" t="n"/>
      <c r="OKC27" s="406" t="n"/>
      <c r="OKD27" s="406" t="n"/>
      <c r="OKE27" s="406" t="n"/>
      <c r="OKF27" s="406" t="n"/>
      <c r="OKG27" s="406" t="n"/>
      <c r="OKH27" s="406" t="n"/>
      <c r="OKI27" s="406" t="n"/>
      <c r="OKJ27" s="406" t="n"/>
      <c r="OKK27" s="406" t="n"/>
      <c r="OKL27" s="406" t="n"/>
      <c r="OKM27" s="406" t="n"/>
      <c r="OKN27" s="406" t="n"/>
      <c r="OKO27" s="406" t="n"/>
      <c r="OKP27" s="406" t="n"/>
      <c r="OKQ27" s="406" t="n"/>
      <c r="OKR27" s="406" t="n"/>
      <c r="OKS27" s="406" t="n"/>
      <c r="OKT27" s="406" t="n"/>
      <c r="OKU27" s="406" t="n"/>
      <c r="OKV27" s="406" t="n"/>
      <c r="OKW27" s="406" t="n"/>
      <c r="OKX27" s="406" t="n"/>
      <c r="OKY27" s="406" t="n"/>
      <c r="OKZ27" s="406" t="n"/>
      <c r="OLA27" s="406" t="n"/>
      <c r="OLB27" s="406" t="n"/>
      <c r="OLC27" s="406" t="n"/>
      <c r="OLD27" s="406" t="n"/>
      <c r="OLE27" s="406" t="n"/>
      <c r="OLF27" s="406" t="n"/>
      <c r="OLG27" s="406" t="n"/>
      <c r="OLH27" s="406" t="n"/>
      <c r="OLI27" s="406" t="n"/>
      <c r="OLJ27" s="406" t="n"/>
      <c r="OLK27" s="406" t="n"/>
      <c r="OLL27" s="406" t="n"/>
      <c r="OLM27" s="406" t="n"/>
      <c r="OLN27" s="406" t="n"/>
      <c r="OLO27" s="406" t="n"/>
      <c r="OLP27" s="406" t="n"/>
      <c r="OLQ27" s="406" t="n"/>
      <c r="OLR27" s="406" t="n"/>
      <c r="OLS27" s="406" t="n"/>
      <c r="OLT27" s="406" t="n"/>
      <c r="OLU27" s="406" t="n"/>
      <c r="OLV27" s="406" t="n"/>
      <c r="OLW27" s="406" t="n"/>
      <c r="OLX27" s="406" t="n"/>
      <c r="OLY27" s="406" t="n"/>
      <c r="OLZ27" s="406" t="n"/>
      <c r="OMA27" s="406" t="n"/>
      <c r="OMB27" s="406" t="n"/>
      <c r="OMC27" s="406" t="n"/>
      <c r="OMD27" s="406" t="n"/>
      <c r="OME27" s="406" t="n"/>
      <c r="OMF27" s="406" t="n"/>
      <c r="OMG27" s="406" t="n"/>
      <c r="OMH27" s="406" t="n"/>
      <c r="OMI27" s="406" t="n"/>
      <c r="OMJ27" s="406" t="n"/>
      <c r="OMK27" s="406" t="n"/>
      <c r="OML27" s="406" t="n"/>
      <c r="OMM27" s="406" t="n"/>
      <c r="OMN27" s="406" t="n"/>
      <c r="OMO27" s="406" t="n"/>
      <c r="OMP27" s="406" t="n"/>
      <c r="OMQ27" s="406" t="n"/>
      <c r="OMR27" s="406" t="n"/>
      <c r="OMS27" s="406" t="n"/>
      <c r="OMT27" s="406" t="n"/>
      <c r="OMU27" s="406" t="n"/>
      <c r="OMV27" s="406" t="n"/>
      <c r="OMW27" s="406" t="n"/>
      <c r="OMX27" s="406" t="n"/>
      <c r="OMY27" s="406" t="n"/>
      <c r="OMZ27" s="406" t="n"/>
      <c r="ONA27" s="406" t="n"/>
      <c r="ONB27" s="406" t="n"/>
      <c r="ONC27" s="406" t="n"/>
      <c r="OND27" s="406" t="n"/>
      <c r="ONE27" s="406" t="n"/>
      <c r="ONF27" s="406" t="n"/>
      <c r="ONG27" s="406" t="n"/>
      <c r="ONH27" s="406" t="n"/>
      <c r="ONI27" s="406" t="n"/>
      <c r="ONJ27" s="406" t="n"/>
      <c r="ONK27" s="406" t="n"/>
      <c r="ONL27" s="406" t="n"/>
      <c r="ONM27" s="406" t="n"/>
      <c r="ONN27" s="406" t="n"/>
      <c r="ONO27" s="406" t="n"/>
      <c r="ONP27" s="406" t="n"/>
      <c r="ONQ27" s="406" t="n"/>
      <c r="ONR27" s="406" t="n"/>
      <c r="ONS27" s="406" t="n"/>
      <c r="ONT27" s="406" t="n"/>
      <c r="ONU27" s="406" t="n"/>
      <c r="ONV27" s="406" t="n"/>
      <c r="ONW27" s="406" t="n"/>
      <c r="ONX27" s="406" t="n"/>
      <c r="ONY27" s="406" t="n"/>
      <c r="ONZ27" s="406" t="n"/>
      <c r="OOA27" s="406" t="n"/>
      <c r="OOB27" s="406" t="n"/>
      <c r="OOC27" s="406" t="n"/>
      <c r="OOD27" s="406" t="n"/>
      <c r="OOE27" s="406" t="n"/>
      <c r="OOF27" s="406" t="n"/>
      <c r="OOG27" s="406" t="n"/>
      <c r="OOH27" s="406" t="n"/>
      <c r="OOI27" s="406" t="n"/>
      <c r="OOJ27" s="406" t="n"/>
      <c r="OOK27" s="406" t="n"/>
      <c r="OOL27" s="406" t="n"/>
      <c r="OOM27" s="406" t="n"/>
      <c r="OON27" s="406" t="n"/>
      <c r="OOO27" s="406" t="n"/>
      <c r="OOP27" s="406" t="n"/>
      <c r="OOQ27" s="406" t="n"/>
      <c r="OOR27" s="406" t="n"/>
      <c r="OOS27" s="406" t="n"/>
      <c r="OOT27" s="406" t="n"/>
      <c r="OOU27" s="406" t="n"/>
      <c r="OOV27" s="406" t="n"/>
      <c r="OOW27" s="406" t="n"/>
      <c r="OOX27" s="406" t="n"/>
      <c r="OOY27" s="406" t="n"/>
      <c r="OOZ27" s="406" t="n"/>
      <c r="OPA27" s="406" t="n"/>
      <c r="OPB27" s="406" t="n"/>
      <c r="OPC27" s="406" t="n"/>
      <c r="OPD27" s="406" t="n"/>
      <c r="OPE27" s="406" t="n"/>
      <c r="OPF27" s="406" t="n"/>
      <c r="OPG27" s="406" t="n"/>
      <c r="OPH27" s="406" t="n"/>
      <c r="OPI27" s="406" t="n"/>
      <c r="OPJ27" s="406" t="n"/>
      <c r="OPK27" s="406" t="n"/>
      <c r="OPL27" s="406" t="n"/>
      <c r="OPM27" s="406" t="n"/>
      <c r="OPN27" s="406" t="n"/>
      <c r="OPO27" s="406" t="n"/>
      <c r="OPP27" s="406" t="n"/>
      <c r="OPQ27" s="406" t="n"/>
      <c r="OPR27" s="406" t="n"/>
      <c r="OPS27" s="406" t="n"/>
      <c r="OPT27" s="406" t="n"/>
      <c r="OPU27" s="406" t="n"/>
      <c r="OPV27" s="406" t="n"/>
      <c r="OPW27" s="406" t="n"/>
      <c r="OPX27" s="406" t="n"/>
      <c r="OPY27" s="406" t="n"/>
      <c r="OPZ27" s="406" t="n"/>
      <c r="OQA27" s="406" t="n"/>
      <c r="OQB27" s="406" t="n"/>
      <c r="OQC27" s="406" t="n"/>
      <c r="OQD27" s="406" t="n"/>
      <c r="OQE27" s="406" t="n"/>
      <c r="OQF27" s="406" t="n"/>
      <c r="OQG27" s="406" t="n"/>
      <c r="OQH27" s="406" t="n"/>
      <c r="OQI27" s="406" t="n"/>
      <c r="OQJ27" s="406" t="n"/>
      <c r="OQK27" s="406" t="n"/>
      <c r="OQL27" s="406" t="n"/>
      <c r="OQM27" s="406" t="n"/>
      <c r="OQN27" s="406" t="n"/>
      <c r="OQO27" s="406" t="n"/>
      <c r="OQP27" s="406" t="n"/>
      <c r="OQQ27" s="406" t="n"/>
      <c r="OQR27" s="406" t="n"/>
      <c r="OQS27" s="406" t="n"/>
      <c r="OQT27" s="406" t="n"/>
      <c r="OQU27" s="406" t="n"/>
      <c r="OQV27" s="406" t="n"/>
      <c r="OQW27" s="406" t="n"/>
      <c r="OQX27" s="406" t="n"/>
      <c r="OQY27" s="406" t="n"/>
      <c r="OQZ27" s="406" t="n"/>
      <c r="ORA27" s="406" t="n"/>
      <c r="ORB27" s="406" t="n"/>
      <c r="ORC27" s="406" t="n"/>
      <c r="ORD27" s="406" t="n"/>
      <c r="ORE27" s="406" t="n"/>
      <c r="ORF27" s="406" t="n"/>
      <c r="ORG27" s="406" t="n"/>
      <c r="ORH27" s="406" t="n"/>
      <c r="ORI27" s="406" t="n"/>
      <c r="ORJ27" s="406" t="n"/>
      <c r="ORK27" s="406" t="n"/>
      <c r="ORL27" s="406" t="n"/>
      <c r="ORM27" s="406" t="n"/>
      <c r="ORN27" s="406" t="n"/>
      <c r="ORO27" s="406" t="n"/>
      <c r="ORP27" s="406" t="n"/>
      <c r="ORQ27" s="406" t="n"/>
      <c r="ORR27" s="406" t="n"/>
      <c r="ORS27" s="406" t="n"/>
      <c r="ORT27" s="406" t="n"/>
      <c r="ORU27" s="406" t="n"/>
      <c r="ORV27" s="406" t="n"/>
      <c r="ORW27" s="406" t="n"/>
      <c r="ORX27" s="406" t="n"/>
      <c r="ORY27" s="406" t="n"/>
      <c r="ORZ27" s="406" t="n"/>
      <c r="OSA27" s="406" t="n"/>
      <c r="OSB27" s="406" t="n"/>
      <c r="OSC27" s="406" t="n"/>
      <c r="OSD27" s="406" t="n"/>
      <c r="OSE27" s="406" t="n"/>
      <c r="OSF27" s="406" t="n"/>
      <c r="OSG27" s="406" t="n"/>
      <c r="OSH27" s="406" t="n"/>
      <c r="OSI27" s="406" t="n"/>
      <c r="OSJ27" s="406" t="n"/>
      <c r="OSK27" s="406" t="n"/>
      <c r="OSL27" s="406" t="n"/>
      <c r="OSM27" s="406" t="n"/>
      <c r="OSN27" s="406" t="n"/>
      <c r="OSO27" s="406" t="n"/>
      <c r="OSP27" s="406" t="n"/>
      <c r="OSQ27" s="406" t="n"/>
      <c r="OSR27" s="406" t="n"/>
      <c r="OSS27" s="406" t="n"/>
      <c r="OST27" s="406" t="n"/>
      <c r="OSU27" s="406" t="n"/>
      <c r="OSV27" s="406" t="n"/>
      <c r="OSW27" s="406" t="n"/>
      <c r="OSX27" s="406" t="n"/>
      <c r="OSY27" s="406" t="n"/>
      <c r="OSZ27" s="406" t="n"/>
      <c r="OTA27" s="406" t="n"/>
      <c r="OTB27" s="406" t="n"/>
      <c r="OTC27" s="406" t="n"/>
      <c r="OTD27" s="406" t="n"/>
      <c r="OTE27" s="406" t="n"/>
      <c r="OTF27" s="406" t="n"/>
      <c r="OTG27" s="406" t="n"/>
      <c r="OTH27" s="406" t="n"/>
      <c r="OTI27" s="406" t="n"/>
      <c r="OTJ27" s="406" t="n"/>
      <c r="OTK27" s="406" t="n"/>
      <c r="OTL27" s="406" t="n"/>
      <c r="OTM27" s="406" t="n"/>
      <c r="OTN27" s="406" t="n"/>
      <c r="OTO27" s="406" t="n"/>
      <c r="OTP27" s="406" t="n"/>
      <c r="OTQ27" s="406" t="n"/>
      <c r="OTR27" s="406" t="n"/>
      <c r="OTS27" s="406" t="n"/>
      <c r="OTT27" s="406" t="n"/>
      <c r="OTU27" s="406" t="n"/>
      <c r="OTV27" s="406" t="n"/>
      <c r="OTW27" s="406" t="n"/>
      <c r="OTX27" s="406" t="n"/>
      <c r="OTY27" s="406" t="n"/>
      <c r="OTZ27" s="406" t="n"/>
      <c r="OUA27" s="406" t="n"/>
      <c r="OUB27" s="406" t="n"/>
      <c r="OUC27" s="406" t="n"/>
      <c r="OUD27" s="406" t="n"/>
      <c r="OUE27" s="406" t="n"/>
      <c r="OUF27" s="406" t="n"/>
      <c r="OUG27" s="406" t="n"/>
      <c r="OUH27" s="406" t="n"/>
      <c r="OUI27" s="406" t="n"/>
      <c r="OUJ27" s="406" t="n"/>
      <c r="OUK27" s="406" t="n"/>
      <c r="OUL27" s="406" t="n"/>
      <c r="OUM27" s="406" t="n"/>
      <c r="OUN27" s="406" t="n"/>
      <c r="OUO27" s="406" t="n"/>
      <c r="OUP27" s="406" t="n"/>
      <c r="OUQ27" s="406" t="n"/>
      <c r="OUR27" s="406" t="n"/>
      <c r="OUS27" s="406" t="n"/>
      <c r="OUT27" s="406" t="n"/>
      <c r="OUU27" s="406" t="n"/>
      <c r="OUV27" s="406" t="n"/>
      <c r="OUW27" s="406" t="n"/>
      <c r="OUX27" s="406" t="n"/>
      <c r="OUY27" s="406" t="n"/>
      <c r="OUZ27" s="406" t="n"/>
      <c r="OVA27" s="406" t="n"/>
      <c r="OVB27" s="406" t="n"/>
      <c r="OVC27" s="406" t="n"/>
      <c r="OVD27" s="406" t="n"/>
      <c r="OVE27" s="406" t="n"/>
      <c r="OVF27" s="406" t="n"/>
      <c r="OVG27" s="406" t="n"/>
      <c r="OVH27" s="406" t="n"/>
      <c r="OVI27" s="406" t="n"/>
      <c r="OVJ27" s="406" t="n"/>
      <c r="OVK27" s="406" t="n"/>
      <c r="OVL27" s="406" t="n"/>
      <c r="OVM27" s="406" t="n"/>
      <c r="OVN27" s="406" t="n"/>
      <c r="OVO27" s="406" t="n"/>
      <c r="OVP27" s="406" t="n"/>
      <c r="OVQ27" s="406" t="n"/>
      <c r="OVR27" s="406" t="n"/>
      <c r="OVS27" s="406" t="n"/>
      <c r="OVT27" s="406" t="n"/>
      <c r="OVU27" s="406" t="n"/>
      <c r="OVV27" s="406" t="n"/>
      <c r="OVW27" s="406" t="n"/>
      <c r="OVX27" s="406" t="n"/>
      <c r="OVY27" s="406" t="n"/>
      <c r="OVZ27" s="406" t="n"/>
      <c r="OWA27" s="406" t="n"/>
      <c r="OWB27" s="406" t="n"/>
      <c r="OWC27" s="406" t="n"/>
      <c r="OWD27" s="406" t="n"/>
      <c r="OWE27" s="406" t="n"/>
      <c r="OWF27" s="406" t="n"/>
      <c r="OWG27" s="406" t="n"/>
      <c r="OWH27" s="406" t="n"/>
      <c r="OWI27" s="406" t="n"/>
      <c r="OWJ27" s="406" t="n"/>
      <c r="OWK27" s="406" t="n"/>
      <c r="OWL27" s="406" t="n"/>
      <c r="OWM27" s="406" t="n"/>
      <c r="OWN27" s="406" t="n"/>
      <c r="OWO27" s="406" t="n"/>
      <c r="OWP27" s="406" t="n"/>
      <c r="OWQ27" s="406" t="n"/>
      <c r="OWR27" s="406" t="n"/>
      <c r="OWS27" s="406" t="n"/>
      <c r="OWT27" s="406" t="n"/>
      <c r="OWU27" s="406" t="n"/>
      <c r="OWV27" s="406" t="n"/>
      <c r="OWW27" s="406" t="n"/>
      <c r="OWX27" s="406" t="n"/>
      <c r="OWY27" s="406" t="n"/>
      <c r="OWZ27" s="406" t="n"/>
      <c r="OXA27" s="406" t="n"/>
      <c r="OXB27" s="406" t="n"/>
      <c r="OXC27" s="406" t="n"/>
      <c r="OXD27" s="406" t="n"/>
      <c r="OXE27" s="406" t="n"/>
      <c r="OXF27" s="406" t="n"/>
      <c r="OXG27" s="406" t="n"/>
      <c r="OXH27" s="406" t="n"/>
      <c r="OXI27" s="406" t="n"/>
      <c r="OXJ27" s="406" t="n"/>
      <c r="OXK27" s="406" t="n"/>
      <c r="OXL27" s="406" t="n"/>
      <c r="OXM27" s="406" t="n"/>
      <c r="OXN27" s="406" t="n"/>
      <c r="OXO27" s="406" t="n"/>
      <c r="OXP27" s="406" t="n"/>
      <c r="OXQ27" s="406" t="n"/>
      <c r="OXR27" s="406" t="n"/>
      <c r="OXS27" s="406" t="n"/>
      <c r="OXT27" s="406" t="n"/>
      <c r="OXU27" s="406" t="n"/>
      <c r="OXV27" s="406" t="n"/>
      <c r="OXW27" s="406" t="n"/>
      <c r="OXX27" s="406" t="n"/>
      <c r="OXY27" s="406" t="n"/>
      <c r="OXZ27" s="406" t="n"/>
      <c r="OYA27" s="406" t="n"/>
      <c r="OYB27" s="406" t="n"/>
      <c r="OYC27" s="406" t="n"/>
      <c r="OYD27" s="406" t="n"/>
      <c r="OYE27" s="406" t="n"/>
      <c r="OYF27" s="406" t="n"/>
      <c r="OYG27" s="406" t="n"/>
      <c r="OYH27" s="406" t="n"/>
      <c r="OYI27" s="406" t="n"/>
      <c r="OYJ27" s="406" t="n"/>
      <c r="OYK27" s="406" t="n"/>
      <c r="OYL27" s="406" t="n"/>
      <c r="OYM27" s="406" t="n"/>
      <c r="OYN27" s="406" t="n"/>
      <c r="OYO27" s="406" t="n"/>
      <c r="OYP27" s="406" t="n"/>
      <c r="OYQ27" s="406" t="n"/>
      <c r="OYR27" s="406" t="n"/>
      <c r="OYS27" s="406" t="n"/>
      <c r="OYT27" s="406" t="n"/>
      <c r="OYU27" s="406" t="n"/>
      <c r="OYV27" s="406" t="n"/>
      <c r="OYW27" s="406" t="n"/>
      <c r="OYX27" s="406" t="n"/>
      <c r="OYY27" s="406" t="n"/>
      <c r="OYZ27" s="406" t="n"/>
      <c r="OZA27" s="406" t="n"/>
      <c r="OZB27" s="406" t="n"/>
      <c r="OZC27" s="406" t="n"/>
      <c r="OZD27" s="406" t="n"/>
      <c r="OZE27" s="406" t="n"/>
      <c r="OZF27" s="406" t="n"/>
      <c r="OZG27" s="406" t="n"/>
      <c r="OZH27" s="406" t="n"/>
      <c r="OZI27" s="406" t="n"/>
      <c r="OZJ27" s="406" t="n"/>
      <c r="OZK27" s="406" t="n"/>
      <c r="OZL27" s="406" t="n"/>
      <c r="OZM27" s="406" t="n"/>
      <c r="OZN27" s="406" t="n"/>
      <c r="OZO27" s="406" t="n"/>
      <c r="OZP27" s="406" t="n"/>
      <c r="OZQ27" s="406" t="n"/>
      <c r="OZR27" s="406" t="n"/>
      <c r="OZS27" s="406" t="n"/>
      <c r="OZT27" s="406" t="n"/>
      <c r="OZU27" s="406" t="n"/>
      <c r="OZV27" s="406" t="n"/>
      <c r="OZW27" s="406" t="n"/>
      <c r="OZX27" s="406" t="n"/>
      <c r="OZY27" s="406" t="n"/>
      <c r="OZZ27" s="406" t="n"/>
      <c r="PAA27" s="406" t="n"/>
      <c r="PAB27" s="406" t="n"/>
      <c r="PAC27" s="406" t="n"/>
      <c r="PAD27" s="406" t="n"/>
      <c r="PAE27" s="406" t="n"/>
      <c r="PAF27" s="406" t="n"/>
      <c r="PAG27" s="406" t="n"/>
      <c r="PAH27" s="406" t="n"/>
      <c r="PAI27" s="406" t="n"/>
      <c r="PAJ27" s="406" t="n"/>
      <c r="PAK27" s="406" t="n"/>
      <c r="PAL27" s="406" t="n"/>
      <c r="PAM27" s="406" t="n"/>
      <c r="PAN27" s="406" t="n"/>
      <c r="PAO27" s="406" t="n"/>
      <c r="PAP27" s="406" t="n"/>
      <c r="PAQ27" s="406" t="n"/>
      <c r="PAR27" s="406" t="n"/>
      <c r="PAS27" s="406" t="n"/>
      <c r="PAT27" s="406" t="n"/>
      <c r="PAU27" s="406" t="n"/>
      <c r="PAV27" s="406" t="n"/>
      <c r="PAW27" s="406" t="n"/>
      <c r="PAX27" s="406" t="n"/>
      <c r="PAY27" s="406" t="n"/>
      <c r="PAZ27" s="406" t="n"/>
      <c r="PBA27" s="406" t="n"/>
      <c r="PBB27" s="406" t="n"/>
      <c r="PBC27" s="406" t="n"/>
      <c r="PBD27" s="406" t="n"/>
      <c r="PBE27" s="406" t="n"/>
      <c r="PBF27" s="406" t="n"/>
      <c r="PBG27" s="406" t="n"/>
      <c r="PBH27" s="406" t="n"/>
      <c r="PBI27" s="406" t="n"/>
      <c r="PBJ27" s="406" t="n"/>
      <c r="PBK27" s="406" t="n"/>
      <c r="PBL27" s="406" t="n"/>
      <c r="PBM27" s="406" t="n"/>
      <c r="PBN27" s="406" t="n"/>
      <c r="PBO27" s="406" t="n"/>
      <c r="PBP27" s="406" t="n"/>
      <c r="PBQ27" s="406" t="n"/>
      <c r="PBR27" s="406" t="n"/>
      <c r="PBS27" s="406" t="n"/>
      <c r="PBT27" s="406" t="n"/>
      <c r="PBU27" s="406" t="n"/>
      <c r="PBV27" s="406" t="n"/>
      <c r="PBW27" s="406" t="n"/>
      <c r="PBX27" s="406" t="n"/>
      <c r="PBY27" s="406" t="n"/>
      <c r="PBZ27" s="406" t="n"/>
      <c r="PCA27" s="406" t="n"/>
      <c r="PCB27" s="406" t="n"/>
      <c r="PCC27" s="406" t="n"/>
      <c r="PCD27" s="406" t="n"/>
      <c r="PCE27" s="406" t="n"/>
      <c r="PCF27" s="406" t="n"/>
      <c r="PCG27" s="406" t="n"/>
      <c r="PCH27" s="406" t="n"/>
      <c r="PCI27" s="406" t="n"/>
      <c r="PCJ27" s="406" t="n"/>
      <c r="PCK27" s="406" t="n"/>
      <c r="PCL27" s="406" t="n"/>
      <c r="PCM27" s="406" t="n"/>
      <c r="PCN27" s="406" t="n"/>
      <c r="PCO27" s="406" t="n"/>
      <c r="PCP27" s="406" t="n"/>
      <c r="PCQ27" s="406" t="n"/>
      <c r="PCR27" s="406" t="n"/>
      <c r="PCS27" s="406" t="n"/>
      <c r="PCT27" s="406" t="n"/>
      <c r="PCU27" s="406" t="n"/>
      <c r="PCV27" s="406" t="n"/>
      <c r="PCW27" s="406" t="n"/>
      <c r="PCX27" s="406" t="n"/>
      <c r="PCY27" s="406" t="n"/>
      <c r="PCZ27" s="406" t="n"/>
      <c r="PDA27" s="406" t="n"/>
      <c r="PDB27" s="406" t="n"/>
      <c r="PDC27" s="406" t="n"/>
      <c r="PDD27" s="406" t="n"/>
      <c r="PDE27" s="406" t="n"/>
      <c r="PDF27" s="406" t="n"/>
      <c r="PDG27" s="406" t="n"/>
      <c r="PDH27" s="406" t="n"/>
      <c r="PDI27" s="406" t="n"/>
      <c r="PDJ27" s="406" t="n"/>
      <c r="PDK27" s="406" t="n"/>
      <c r="PDL27" s="406" t="n"/>
      <c r="PDM27" s="406" t="n"/>
      <c r="PDN27" s="406" t="n"/>
      <c r="PDO27" s="406" t="n"/>
      <c r="PDP27" s="406" t="n"/>
      <c r="PDQ27" s="406" t="n"/>
      <c r="PDR27" s="406" t="n"/>
      <c r="PDS27" s="406" t="n"/>
      <c r="PDT27" s="406" t="n"/>
      <c r="PDU27" s="406" t="n"/>
      <c r="PDV27" s="406" t="n"/>
      <c r="PDW27" s="406" t="n"/>
      <c r="PDX27" s="406" t="n"/>
      <c r="PDY27" s="406" t="n"/>
      <c r="PDZ27" s="406" t="n"/>
      <c r="PEA27" s="406" t="n"/>
      <c r="PEB27" s="406" t="n"/>
      <c r="PEC27" s="406" t="n"/>
      <c r="PED27" s="406" t="n"/>
      <c r="PEE27" s="406" t="n"/>
      <c r="PEF27" s="406" t="n"/>
      <c r="PEG27" s="406" t="n"/>
      <c r="PEH27" s="406" t="n"/>
      <c r="PEI27" s="406" t="n"/>
      <c r="PEJ27" s="406" t="n"/>
      <c r="PEK27" s="406" t="n"/>
      <c r="PEL27" s="406" t="n"/>
      <c r="PEM27" s="406" t="n"/>
      <c r="PEN27" s="406" t="n"/>
      <c r="PEO27" s="406" t="n"/>
      <c r="PEP27" s="406" t="n"/>
      <c r="PEQ27" s="406" t="n"/>
      <c r="PER27" s="406" t="n"/>
      <c r="PES27" s="406" t="n"/>
      <c r="PET27" s="406" t="n"/>
      <c r="PEU27" s="406" t="n"/>
      <c r="PEV27" s="406" t="n"/>
      <c r="PEW27" s="406" t="n"/>
      <c r="PEX27" s="406" t="n"/>
      <c r="PEY27" s="406" t="n"/>
      <c r="PEZ27" s="406" t="n"/>
      <c r="PFA27" s="406" t="n"/>
      <c r="PFB27" s="406" t="n"/>
      <c r="PFC27" s="406" t="n"/>
      <c r="PFD27" s="406" t="n"/>
      <c r="PFE27" s="406" t="n"/>
      <c r="PFF27" s="406" t="n"/>
      <c r="PFG27" s="406" t="n"/>
      <c r="PFH27" s="406" t="n"/>
      <c r="PFI27" s="406" t="n"/>
      <c r="PFJ27" s="406" t="n"/>
      <c r="PFK27" s="406" t="n"/>
      <c r="PFL27" s="406" t="n"/>
      <c r="PFM27" s="406" t="n"/>
      <c r="PFN27" s="406" t="n"/>
      <c r="PFO27" s="406" t="n"/>
      <c r="PFP27" s="406" t="n"/>
      <c r="PFQ27" s="406" t="n"/>
      <c r="PFR27" s="406" t="n"/>
      <c r="PFS27" s="406" t="n"/>
      <c r="PFT27" s="406" t="n"/>
      <c r="PFU27" s="406" t="n"/>
      <c r="PFV27" s="406" t="n"/>
      <c r="PFW27" s="406" t="n"/>
      <c r="PFX27" s="406" t="n"/>
      <c r="PFY27" s="406" t="n"/>
      <c r="PFZ27" s="406" t="n"/>
      <c r="PGA27" s="406" t="n"/>
      <c r="PGB27" s="406" t="n"/>
      <c r="PGC27" s="406" t="n"/>
      <c r="PGD27" s="406" t="n"/>
      <c r="PGE27" s="406" t="n"/>
      <c r="PGF27" s="406" t="n"/>
      <c r="PGG27" s="406" t="n"/>
      <c r="PGH27" s="406" t="n"/>
      <c r="PGI27" s="406" t="n"/>
      <c r="PGJ27" s="406" t="n"/>
      <c r="PGK27" s="406" t="n"/>
      <c r="PGL27" s="406" t="n"/>
      <c r="PGM27" s="406" t="n"/>
      <c r="PGN27" s="406" t="n"/>
      <c r="PGO27" s="406" t="n"/>
      <c r="PGP27" s="406" t="n"/>
      <c r="PGQ27" s="406" t="n"/>
      <c r="PGR27" s="406" t="n"/>
      <c r="PGS27" s="406" t="n"/>
      <c r="PGT27" s="406" t="n"/>
      <c r="PGU27" s="406" t="n"/>
      <c r="PGV27" s="406" t="n"/>
      <c r="PGW27" s="406" t="n"/>
      <c r="PGX27" s="406" t="n"/>
      <c r="PGY27" s="406" t="n"/>
      <c r="PGZ27" s="406" t="n"/>
      <c r="PHA27" s="406" t="n"/>
      <c r="PHB27" s="406" t="n"/>
      <c r="PHC27" s="406" t="n"/>
      <c r="PHD27" s="406" t="n"/>
      <c r="PHE27" s="406" t="n"/>
      <c r="PHF27" s="406" t="n"/>
      <c r="PHG27" s="406" t="n"/>
      <c r="PHH27" s="406" t="n"/>
      <c r="PHI27" s="406" t="n"/>
      <c r="PHJ27" s="406" t="n"/>
      <c r="PHK27" s="406" t="n"/>
      <c r="PHL27" s="406" t="n"/>
      <c r="PHM27" s="406" t="n"/>
      <c r="PHN27" s="406" t="n"/>
      <c r="PHO27" s="406" t="n"/>
      <c r="PHP27" s="406" t="n"/>
      <c r="PHQ27" s="406" t="n"/>
      <c r="PHR27" s="406" t="n"/>
      <c r="PHS27" s="406" t="n"/>
      <c r="PHT27" s="406" t="n"/>
      <c r="PHU27" s="406" t="n"/>
      <c r="PHV27" s="406" t="n"/>
      <c r="PHW27" s="406" t="n"/>
      <c r="PHX27" s="406" t="n"/>
      <c r="PHY27" s="406" t="n"/>
      <c r="PHZ27" s="406" t="n"/>
      <c r="PIA27" s="406" t="n"/>
      <c r="PIB27" s="406" t="n"/>
      <c r="PIC27" s="406" t="n"/>
      <c r="PID27" s="406" t="n"/>
      <c r="PIE27" s="406" t="n"/>
      <c r="PIF27" s="406" t="n"/>
      <c r="PIG27" s="406" t="n"/>
      <c r="PIH27" s="406" t="n"/>
      <c r="PII27" s="406" t="n"/>
      <c r="PIJ27" s="406" t="n"/>
      <c r="PIK27" s="406" t="n"/>
      <c r="PIL27" s="406" t="n"/>
      <c r="PIM27" s="406" t="n"/>
      <c r="PIN27" s="406" t="n"/>
      <c r="PIO27" s="406" t="n"/>
      <c r="PIP27" s="406" t="n"/>
      <c r="PIQ27" s="406" t="n"/>
      <c r="PIR27" s="406" t="n"/>
      <c r="PIS27" s="406" t="n"/>
      <c r="PIT27" s="406" t="n"/>
      <c r="PIU27" s="406" t="n"/>
      <c r="PIV27" s="406" t="n"/>
      <c r="PIW27" s="406" t="n"/>
      <c r="PIX27" s="406" t="n"/>
      <c r="PIY27" s="406" t="n"/>
      <c r="PIZ27" s="406" t="n"/>
      <c r="PJA27" s="406" t="n"/>
      <c r="PJB27" s="406" t="n"/>
      <c r="PJC27" s="406" t="n"/>
      <c r="PJD27" s="406" t="n"/>
      <c r="PJE27" s="406" t="n"/>
      <c r="PJF27" s="406" t="n"/>
      <c r="PJG27" s="406" t="n"/>
      <c r="PJH27" s="406" t="n"/>
      <c r="PJI27" s="406" t="n"/>
      <c r="PJJ27" s="406" t="n"/>
      <c r="PJK27" s="406" t="n"/>
      <c r="PJL27" s="406" t="n"/>
      <c r="PJM27" s="406" t="n"/>
      <c r="PJN27" s="406" t="n"/>
      <c r="PJO27" s="406" t="n"/>
      <c r="PJP27" s="406" t="n"/>
      <c r="PJQ27" s="406" t="n"/>
      <c r="PJR27" s="406" t="n"/>
      <c r="PJS27" s="406" t="n"/>
      <c r="PJT27" s="406" t="n"/>
      <c r="PJU27" s="406" t="n"/>
      <c r="PJV27" s="406" t="n"/>
      <c r="PJW27" s="406" t="n"/>
      <c r="PJX27" s="406" t="n"/>
      <c r="PJY27" s="406" t="n"/>
      <c r="PJZ27" s="406" t="n"/>
      <c r="PKA27" s="406" t="n"/>
      <c r="PKB27" s="406" t="n"/>
      <c r="PKC27" s="406" t="n"/>
      <c r="PKD27" s="406" t="n"/>
      <c r="PKE27" s="406" t="n"/>
      <c r="PKF27" s="406" t="n"/>
      <c r="PKG27" s="406" t="n"/>
      <c r="PKH27" s="406" t="n"/>
      <c r="PKI27" s="406" t="n"/>
      <c r="PKJ27" s="406" t="n"/>
      <c r="PKK27" s="406" t="n"/>
      <c r="PKL27" s="406" t="n"/>
      <c r="PKM27" s="406" t="n"/>
      <c r="PKN27" s="406" t="n"/>
      <c r="PKO27" s="406" t="n"/>
      <c r="PKP27" s="406" t="n"/>
      <c r="PKQ27" s="406" t="n"/>
      <c r="PKR27" s="406" t="n"/>
      <c r="PKS27" s="406" t="n"/>
      <c r="PKT27" s="406" t="n"/>
      <c r="PKU27" s="406" t="n"/>
      <c r="PKV27" s="406" t="n"/>
      <c r="PKW27" s="406" t="n"/>
      <c r="PKX27" s="406" t="n"/>
      <c r="PKY27" s="406" t="n"/>
      <c r="PKZ27" s="406" t="n"/>
      <c r="PLA27" s="406" t="n"/>
      <c r="PLB27" s="406" t="n"/>
      <c r="PLC27" s="406" t="n"/>
      <c r="PLD27" s="406" t="n"/>
      <c r="PLE27" s="406" t="n"/>
      <c r="PLF27" s="406" t="n"/>
      <c r="PLG27" s="406" t="n"/>
      <c r="PLH27" s="406" t="n"/>
      <c r="PLI27" s="406" t="n"/>
      <c r="PLJ27" s="406" t="n"/>
      <c r="PLK27" s="406" t="n"/>
      <c r="PLL27" s="406" t="n"/>
      <c r="PLM27" s="406" t="n"/>
      <c r="PLN27" s="406" t="n"/>
      <c r="PLO27" s="406" t="n"/>
      <c r="PLP27" s="406" t="n"/>
      <c r="PLQ27" s="406" t="n"/>
      <c r="PLR27" s="406" t="n"/>
      <c r="PLS27" s="406" t="n"/>
      <c r="PLT27" s="406" t="n"/>
      <c r="PLU27" s="406" t="n"/>
      <c r="PLV27" s="406" t="n"/>
      <c r="PLW27" s="406" t="n"/>
      <c r="PLX27" s="406" t="n"/>
      <c r="PLY27" s="406" t="n"/>
      <c r="PLZ27" s="406" t="n"/>
      <c r="PMA27" s="406" t="n"/>
      <c r="PMB27" s="406" t="n"/>
      <c r="PMC27" s="406" t="n"/>
      <c r="PMD27" s="406" t="n"/>
      <c r="PME27" s="406" t="n"/>
      <c r="PMF27" s="406" t="n"/>
      <c r="PMG27" s="406" t="n"/>
      <c r="PMH27" s="406" t="n"/>
      <c r="PMI27" s="406" t="n"/>
      <c r="PMJ27" s="406" t="n"/>
      <c r="PMK27" s="406" t="n"/>
      <c r="PML27" s="406" t="n"/>
      <c r="PMM27" s="406" t="n"/>
      <c r="PMN27" s="406" t="n"/>
      <c r="PMO27" s="406" t="n"/>
      <c r="PMP27" s="406" t="n"/>
      <c r="PMQ27" s="406" t="n"/>
      <c r="PMR27" s="406" t="n"/>
      <c r="PMS27" s="406" t="n"/>
      <c r="PMT27" s="406" t="n"/>
      <c r="PMU27" s="406" t="n"/>
      <c r="PMV27" s="406" t="n"/>
      <c r="PMW27" s="406" t="n"/>
      <c r="PMX27" s="406" t="n"/>
      <c r="PMY27" s="406" t="n"/>
      <c r="PMZ27" s="406" t="n"/>
      <c r="PNA27" s="406" t="n"/>
      <c r="PNB27" s="406" t="n"/>
      <c r="PNC27" s="406" t="n"/>
      <c r="PND27" s="406" t="n"/>
      <c r="PNE27" s="406" t="n"/>
      <c r="PNF27" s="406" t="n"/>
      <c r="PNG27" s="406" t="n"/>
      <c r="PNH27" s="406" t="n"/>
      <c r="PNI27" s="406" t="n"/>
      <c r="PNJ27" s="406" t="n"/>
      <c r="PNK27" s="406" t="n"/>
      <c r="PNL27" s="406" t="n"/>
      <c r="PNM27" s="406" t="n"/>
      <c r="PNN27" s="406" t="n"/>
      <c r="PNO27" s="406" t="n"/>
      <c r="PNP27" s="406" t="n"/>
      <c r="PNQ27" s="406" t="n"/>
      <c r="PNR27" s="406" t="n"/>
      <c r="PNS27" s="406" t="n"/>
      <c r="PNT27" s="406" t="n"/>
      <c r="PNU27" s="406" t="n"/>
      <c r="PNV27" s="406" t="n"/>
      <c r="PNW27" s="406" t="n"/>
      <c r="PNX27" s="406" t="n"/>
      <c r="PNY27" s="406" t="n"/>
      <c r="PNZ27" s="406" t="n"/>
      <c r="POA27" s="406" t="n"/>
      <c r="POB27" s="406" t="n"/>
      <c r="POC27" s="406" t="n"/>
      <c r="POD27" s="406" t="n"/>
      <c r="POE27" s="406" t="n"/>
      <c r="POF27" s="406" t="n"/>
      <c r="POG27" s="406" t="n"/>
      <c r="POH27" s="406" t="n"/>
      <c r="POI27" s="406" t="n"/>
      <c r="POJ27" s="406" t="n"/>
      <c r="POK27" s="406" t="n"/>
      <c r="POL27" s="406" t="n"/>
      <c r="POM27" s="406" t="n"/>
      <c r="PON27" s="406" t="n"/>
      <c r="POO27" s="406" t="n"/>
      <c r="POP27" s="406" t="n"/>
      <c r="POQ27" s="406" t="n"/>
      <c r="POR27" s="406" t="n"/>
      <c r="POS27" s="406" t="n"/>
      <c r="POT27" s="406" t="n"/>
      <c r="POU27" s="406" t="n"/>
      <c r="POV27" s="406" t="n"/>
      <c r="POW27" s="406" t="n"/>
      <c r="POX27" s="406" t="n"/>
      <c r="POY27" s="406" t="n"/>
      <c r="POZ27" s="406" t="n"/>
      <c r="PPA27" s="406" t="n"/>
      <c r="PPB27" s="406" t="n"/>
      <c r="PPC27" s="406" t="n"/>
      <c r="PPD27" s="406" t="n"/>
      <c r="PPE27" s="406" t="n"/>
      <c r="PPF27" s="406" t="n"/>
      <c r="PPG27" s="406" t="n"/>
      <c r="PPH27" s="406" t="n"/>
      <c r="PPI27" s="406" t="n"/>
      <c r="PPJ27" s="406" t="n"/>
      <c r="PPK27" s="406" t="n"/>
      <c r="PPL27" s="406" t="n"/>
      <c r="PPM27" s="406" t="n"/>
      <c r="PPN27" s="406" t="n"/>
      <c r="PPO27" s="406" t="n"/>
      <c r="PPP27" s="406" t="n"/>
      <c r="PPQ27" s="406" t="n"/>
      <c r="PPR27" s="406" t="n"/>
      <c r="PPS27" s="406" t="n"/>
      <c r="PPT27" s="406" t="n"/>
      <c r="PPU27" s="406" t="n"/>
      <c r="PPV27" s="406" t="n"/>
      <c r="PPW27" s="406" t="n"/>
      <c r="PPX27" s="406" t="n"/>
      <c r="PPY27" s="406" t="n"/>
      <c r="PPZ27" s="406" t="n"/>
      <c r="PQA27" s="406" t="n"/>
      <c r="PQB27" s="406" t="n"/>
      <c r="PQC27" s="406" t="n"/>
      <c r="PQD27" s="406" t="n"/>
      <c r="PQE27" s="406" t="n"/>
      <c r="PQF27" s="406" t="n"/>
      <c r="PQG27" s="406" t="n"/>
      <c r="PQH27" s="406" t="n"/>
      <c r="PQI27" s="406" t="n"/>
      <c r="PQJ27" s="406" t="n"/>
      <c r="PQK27" s="406" t="n"/>
      <c r="PQL27" s="406" t="n"/>
      <c r="PQM27" s="406" t="n"/>
      <c r="PQN27" s="406" t="n"/>
      <c r="PQO27" s="406" t="n"/>
      <c r="PQP27" s="406" t="n"/>
      <c r="PQQ27" s="406" t="n"/>
      <c r="PQR27" s="406" t="n"/>
      <c r="PQS27" s="406" t="n"/>
      <c r="PQT27" s="406" t="n"/>
      <c r="PQU27" s="406" t="n"/>
      <c r="PQV27" s="406" t="n"/>
      <c r="PQW27" s="406" t="n"/>
      <c r="PQX27" s="406" t="n"/>
      <c r="PQY27" s="406" t="n"/>
      <c r="PQZ27" s="406" t="n"/>
      <c r="PRA27" s="406" t="n"/>
      <c r="PRB27" s="406" t="n"/>
      <c r="PRC27" s="406" t="n"/>
      <c r="PRD27" s="406" t="n"/>
      <c r="PRE27" s="406" t="n"/>
      <c r="PRF27" s="406" t="n"/>
      <c r="PRG27" s="406" t="n"/>
      <c r="PRH27" s="406" t="n"/>
      <c r="PRI27" s="406" t="n"/>
      <c r="PRJ27" s="406" t="n"/>
      <c r="PRK27" s="406" t="n"/>
      <c r="PRL27" s="406" t="n"/>
      <c r="PRM27" s="406" t="n"/>
      <c r="PRN27" s="406" t="n"/>
      <c r="PRO27" s="406" t="n"/>
      <c r="PRP27" s="406" t="n"/>
      <c r="PRQ27" s="406" t="n"/>
      <c r="PRR27" s="406" t="n"/>
      <c r="PRS27" s="406" t="n"/>
      <c r="PRT27" s="406" t="n"/>
      <c r="PRU27" s="406" t="n"/>
      <c r="PRV27" s="406" t="n"/>
      <c r="PRW27" s="406" t="n"/>
      <c r="PRX27" s="406" t="n"/>
      <c r="PRY27" s="406" t="n"/>
      <c r="PRZ27" s="406" t="n"/>
      <c r="PSA27" s="406" t="n"/>
      <c r="PSB27" s="406" t="n"/>
      <c r="PSC27" s="406" t="n"/>
      <c r="PSD27" s="406" t="n"/>
      <c r="PSE27" s="406" t="n"/>
      <c r="PSF27" s="406" t="n"/>
      <c r="PSG27" s="406" t="n"/>
      <c r="PSH27" s="406" t="n"/>
      <c r="PSI27" s="406" t="n"/>
      <c r="PSJ27" s="406" t="n"/>
      <c r="PSK27" s="406" t="n"/>
      <c r="PSL27" s="406" t="n"/>
      <c r="PSM27" s="406" t="n"/>
      <c r="PSN27" s="406" t="n"/>
      <c r="PSO27" s="406" t="n"/>
      <c r="PSP27" s="406" t="n"/>
      <c r="PSQ27" s="406" t="n"/>
      <c r="PSR27" s="406" t="n"/>
      <c r="PSS27" s="406" t="n"/>
      <c r="PST27" s="406" t="n"/>
      <c r="PSU27" s="406" t="n"/>
      <c r="PSV27" s="406" t="n"/>
      <c r="PSW27" s="406" t="n"/>
      <c r="PSX27" s="406" t="n"/>
      <c r="PSY27" s="406" t="n"/>
      <c r="PSZ27" s="406" t="n"/>
      <c r="PTA27" s="406" t="n"/>
      <c r="PTB27" s="406" t="n"/>
      <c r="PTC27" s="406" t="n"/>
      <c r="PTD27" s="406" t="n"/>
      <c r="PTE27" s="406" t="n"/>
      <c r="PTF27" s="406" t="n"/>
      <c r="PTG27" s="406" t="n"/>
      <c r="PTH27" s="406" t="n"/>
      <c r="PTI27" s="406" t="n"/>
      <c r="PTJ27" s="406" t="n"/>
      <c r="PTK27" s="406" t="n"/>
      <c r="PTL27" s="406" t="n"/>
      <c r="PTM27" s="406" t="n"/>
      <c r="PTN27" s="406" t="n"/>
      <c r="PTO27" s="406" t="n"/>
      <c r="PTP27" s="406" t="n"/>
      <c r="PTQ27" s="406" t="n"/>
      <c r="PTR27" s="406" t="n"/>
      <c r="PTS27" s="406" t="n"/>
      <c r="PTT27" s="406" t="n"/>
      <c r="PTU27" s="406" t="n"/>
      <c r="PTV27" s="406" t="n"/>
      <c r="PTW27" s="406" t="n"/>
      <c r="PTX27" s="406" t="n"/>
      <c r="PTY27" s="406" t="n"/>
      <c r="PTZ27" s="406" t="n"/>
      <c r="PUA27" s="406" t="n"/>
      <c r="PUB27" s="406" t="n"/>
      <c r="PUC27" s="406" t="n"/>
      <c r="PUD27" s="406" t="n"/>
      <c r="PUE27" s="406" t="n"/>
      <c r="PUF27" s="406" t="n"/>
      <c r="PUG27" s="406" t="n"/>
      <c r="PUH27" s="406" t="n"/>
      <c r="PUI27" s="406" t="n"/>
      <c r="PUJ27" s="406" t="n"/>
      <c r="PUK27" s="406" t="n"/>
      <c r="PUL27" s="406" t="n"/>
      <c r="PUM27" s="406" t="n"/>
      <c r="PUN27" s="406" t="n"/>
      <c r="PUO27" s="406" t="n"/>
      <c r="PUP27" s="406" t="n"/>
      <c r="PUQ27" s="406" t="n"/>
      <c r="PUR27" s="406" t="n"/>
      <c r="PUS27" s="406" t="n"/>
      <c r="PUT27" s="406" t="n"/>
      <c r="PUU27" s="406" t="n"/>
      <c r="PUV27" s="406" t="n"/>
      <c r="PUW27" s="406" t="n"/>
      <c r="PUX27" s="406" t="n"/>
      <c r="PUY27" s="406" t="n"/>
      <c r="PUZ27" s="406" t="n"/>
      <c r="PVA27" s="406" t="n"/>
      <c r="PVB27" s="406" t="n"/>
      <c r="PVC27" s="406" t="n"/>
      <c r="PVD27" s="406" t="n"/>
      <c r="PVE27" s="406" t="n"/>
      <c r="PVF27" s="406" t="n"/>
      <c r="PVG27" s="406" t="n"/>
      <c r="PVH27" s="406" t="n"/>
      <c r="PVI27" s="406" t="n"/>
      <c r="PVJ27" s="406" t="n"/>
      <c r="PVK27" s="406" t="n"/>
      <c r="PVL27" s="406" t="n"/>
      <c r="PVM27" s="406" t="n"/>
      <c r="PVN27" s="406" t="n"/>
      <c r="PVO27" s="406" t="n"/>
      <c r="PVP27" s="406" t="n"/>
      <c r="PVQ27" s="406" t="n"/>
      <c r="PVR27" s="406" t="n"/>
      <c r="PVS27" s="406" t="n"/>
      <c r="PVT27" s="406" t="n"/>
      <c r="PVU27" s="406" t="n"/>
      <c r="PVV27" s="406" t="n"/>
      <c r="PVW27" s="406" t="n"/>
      <c r="PVX27" s="406" t="n"/>
      <c r="PVY27" s="406" t="n"/>
      <c r="PVZ27" s="406" t="n"/>
      <c r="PWA27" s="406" t="n"/>
      <c r="PWB27" s="406" t="n"/>
      <c r="PWC27" s="406" t="n"/>
      <c r="PWD27" s="406" t="n"/>
      <c r="PWE27" s="406" t="n"/>
      <c r="PWF27" s="406" t="n"/>
      <c r="PWG27" s="406" t="n"/>
      <c r="PWH27" s="406" t="n"/>
      <c r="PWI27" s="406" t="n"/>
      <c r="PWJ27" s="406" t="n"/>
      <c r="PWK27" s="406" t="n"/>
      <c r="PWL27" s="406" t="n"/>
      <c r="PWM27" s="406" t="n"/>
      <c r="PWN27" s="406" t="n"/>
      <c r="PWO27" s="406" t="n"/>
      <c r="PWP27" s="406" t="n"/>
      <c r="PWQ27" s="406" t="n"/>
      <c r="PWR27" s="406" t="n"/>
      <c r="PWS27" s="406" t="n"/>
      <c r="PWT27" s="406" t="n"/>
      <c r="PWU27" s="406" t="n"/>
      <c r="PWV27" s="406" t="n"/>
      <c r="PWW27" s="406" t="n"/>
      <c r="PWX27" s="406" t="n"/>
      <c r="PWY27" s="406" t="n"/>
      <c r="PWZ27" s="406" t="n"/>
      <c r="PXA27" s="406" t="n"/>
      <c r="PXB27" s="406" t="n"/>
      <c r="PXC27" s="406" t="n"/>
      <c r="PXD27" s="406" t="n"/>
      <c r="PXE27" s="406" t="n"/>
      <c r="PXF27" s="406" t="n"/>
      <c r="PXG27" s="406" t="n"/>
      <c r="PXH27" s="406" t="n"/>
      <c r="PXI27" s="406" t="n"/>
      <c r="PXJ27" s="406" t="n"/>
      <c r="PXK27" s="406" t="n"/>
      <c r="PXL27" s="406" t="n"/>
      <c r="PXM27" s="406" t="n"/>
      <c r="PXN27" s="406" t="n"/>
      <c r="PXO27" s="406" t="n"/>
      <c r="PXP27" s="406" t="n"/>
      <c r="PXQ27" s="406" t="n"/>
      <c r="PXR27" s="406" t="n"/>
      <c r="PXS27" s="406" t="n"/>
      <c r="PXT27" s="406" t="n"/>
      <c r="PXU27" s="406" t="n"/>
      <c r="PXV27" s="406" t="n"/>
      <c r="PXW27" s="406" t="n"/>
      <c r="PXX27" s="406" t="n"/>
      <c r="PXY27" s="406" t="n"/>
      <c r="PXZ27" s="406" t="n"/>
      <c r="PYA27" s="406" t="n"/>
      <c r="PYB27" s="406" t="n"/>
      <c r="PYC27" s="406" t="n"/>
      <c r="PYD27" s="406" t="n"/>
      <c r="PYE27" s="406" t="n"/>
      <c r="PYF27" s="406" t="n"/>
      <c r="PYG27" s="406" t="n"/>
      <c r="PYH27" s="406" t="n"/>
      <c r="PYI27" s="406" t="n"/>
      <c r="PYJ27" s="406" t="n"/>
      <c r="PYK27" s="406" t="n"/>
      <c r="PYL27" s="406" t="n"/>
      <c r="PYM27" s="406" t="n"/>
      <c r="PYN27" s="406" t="n"/>
      <c r="PYO27" s="406" t="n"/>
      <c r="PYP27" s="406" t="n"/>
      <c r="PYQ27" s="406" t="n"/>
      <c r="PYR27" s="406" t="n"/>
      <c r="PYS27" s="406" t="n"/>
      <c r="PYT27" s="406" t="n"/>
      <c r="PYU27" s="406" t="n"/>
      <c r="PYV27" s="406" t="n"/>
      <c r="PYW27" s="406" t="n"/>
      <c r="PYX27" s="406" t="n"/>
      <c r="PYY27" s="406" t="n"/>
      <c r="PYZ27" s="406" t="n"/>
      <c r="PZA27" s="406" t="n"/>
      <c r="PZB27" s="406" t="n"/>
      <c r="PZC27" s="406" t="n"/>
      <c r="PZD27" s="406" t="n"/>
      <c r="PZE27" s="406" t="n"/>
      <c r="PZF27" s="406" t="n"/>
      <c r="PZG27" s="406" t="n"/>
      <c r="PZH27" s="406" t="n"/>
      <c r="PZI27" s="406" t="n"/>
      <c r="PZJ27" s="406" t="n"/>
      <c r="PZK27" s="406" t="n"/>
      <c r="PZL27" s="406" t="n"/>
      <c r="PZM27" s="406" t="n"/>
      <c r="PZN27" s="406" t="n"/>
      <c r="PZO27" s="406" t="n"/>
      <c r="PZP27" s="406" t="n"/>
      <c r="PZQ27" s="406" t="n"/>
      <c r="PZR27" s="406" t="n"/>
      <c r="PZS27" s="406" t="n"/>
      <c r="PZT27" s="406" t="n"/>
      <c r="PZU27" s="406" t="n"/>
      <c r="PZV27" s="406" t="n"/>
      <c r="PZW27" s="406" t="n"/>
      <c r="PZX27" s="406" t="n"/>
      <c r="PZY27" s="406" t="n"/>
      <c r="PZZ27" s="406" t="n"/>
      <c r="QAA27" s="406" t="n"/>
      <c r="QAB27" s="406" t="n"/>
      <c r="QAC27" s="406" t="n"/>
      <c r="QAD27" s="406" t="n"/>
      <c r="QAE27" s="406" t="n"/>
      <c r="QAF27" s="406" t="n"/>
      <c r="QAG27" s="406" t="n"/>
      <c r="QAH27" s="406" t="n"/>
      <c r="QAI27" s="406" t="n"/>
      <c r="QAJ27" s="406" t="n"/>
      <c r="QAK27" s="406" t="n"/>
      <c r="QAL27" s="406" t="n"/>
      <c r="QAM27" s="406" t="n"/>
      <c r="QAN27" s="406" t="n"/>
      <c r="QAO27" s="406" t="n"/>
      <c r="QAP27" s="406" t="n"/>
      <c r="QAQ27" s="406" t="n"/>
      <c r="QAR27" s="406" t="n"/>
      <c r="QAS27" s="406" t="n"/>
      <c r="QAT27" s="406" t="n"/>
      <c r="QAU27" s="406" t="n"/>
      <c r="QAV27" s="406" t="n"/>
      <c r="QAW27" s="406" t="n"/>
      <c r="QAX27" s="406" t="n"/>
      <c r="QAY27" s="406" t="n"/>
      <c r="QAZ27" s="406" t="n"/>
      <c r="QBA27" s="406" t="n"/>
      <c r="QBB27" s="406" t="n"/>
      <c r="QBC27" s="406" t="n"/>
      <c r="QBD27" s="406" t="n"/>
      <c r="QBE27" s="406" t="n"/>
      <c r="QBF27" s="406" t="n"/>
      <c r="QBG27" s="406" t="n"/>
      <c r="QBH27" s="406" t="n"/>
      <c r="QBI27" s="406" t="n"/>
      <c r="QBJ27" s="406" t="n"/>
      <c r="QBK27" s="406" t="n"/>
      <c r="QBL27" s="406" t="n"/>
      <c r="QBM27" s="406" t="n"/>
      <c r="QBN27" s="406" t="n"/>
      <c r="QBO27" s="406" t="n"/>
      <c r="QBP27" s="406" t="n"/>
      <c r="QBQ27" s="406" t="n"/>
      <c r="QBR27" s="406" t="n"/>
      <c r="QBS27" s="406" t="n"/>
      <c r="QBT27" s="406" t="n"/>
      <c r="QBU27" s="406" t="n"/>
      <c r="QBV27" s="406" t="n"/>
      <c r="QBW27" s="406" t="n"/>
      <c r="QBX27" s="406" t="n"/>
      <c r="QBY27" s="406" t="n"/>
      <c r="QBZ27" s="406" t="n"/>
      <c r="QCA27" s="406" t="n"/>
      <c r="QCB27" s="406" t="n"/>
      <c r="QCC27" s="406" t="n"/>
      <c r="QCD27" s="406" t="n"/>
      <c r="QCE27" s="406" t="n"/>
      <c r="QCF27" s="406" t="n"/>
      <c r="QCG27" s="406" t="n"/>
      <c r="QCH27" s="406" t="n"/>
      <c r="QCI27" s="406" t="n"/>
      <c r="QCJ27" s="406" t="n"/>
      <c r="QCK27" s="406" t="n"/>
      <c r="QCL27" s="406" t="n"/>
      <c r="QCM27" s="406" t="n"/>
      <c r="QCN27" s="406" t="n"/>
      <c r="QCO27" s="406" t="n"/>
      <c r="QCP27" s="406" t="n"/>
      <c r="QCQ27" s="406" t="n"/>
      <c r="QCR27" s="406" t="n"/>
      <c r="QCS27" s="406" t="n"/>
      <c r="QCT27" s="406" t="n"/>
      <c r="QCU27" s="406" t="n"/>
      <c r="QCV27" s="406" t="n"/>
      <c r="QCW27" s="406" t="n"/>
      <c r="QCX27" s="406" t="n"/>
      <c r="QCY27" s="406" t="n"/>
      <c r="QCZ27" s="406" t="n"/>
      <c r="QDA27" s="406" t="n"/>
      <c r="QDB27" s="406" t="n"/>
      <c r="QDC27" s="406" t="n"/>
      <c r="QDD27" s="406" t="n"/>
      <c r="QDE27" s="406" t="n"/>
      <c r="QDF27" s="406" t="n"/>
      <c r="QDG27" s="406" t="n"/>
      <c r="QDH27" s="406" t="n"/>
      <c r="QDI27" s="406" t="n"/>
      <c r="QDJ27" s="406" t="n"/>
      <c r="QDK27" s="406" t="n"/>
      <c r="QDL27" s="406" t="n"/>
      <c r="QDM27" s="406" t="n"/>
      <c r="QDN27" s="406" t="n"/>
      <c r="QDO27" s="406" t="n"/>
      <c r="QDP27" s="406" t="n"/>
      <c r="QDQ27" s="406" t="n"/>
      <c r="QDR27" s="406" t="n"/>
      <c r="QDS27" s="406" t="n"/>
      <c r="QDT27" s="406" t="n"/>
      <c r="QDU27" s="406" t="n"/>
      <c r="QDV27" s="406" t="n"/>
      <c r="QDW27" s="406" t="n"/>
      <c r="QDX27" s="406" t="n"/>
      <c r="QDY27" s="406" t="n"/>
      <c r="QDZ27" s="406" t="n"/>
      <c r="QEA27" s="406" t="n"/>
      <c r="QEB27" s="406" t="n"/>
      <c r="QEC27" s="406" t="n"/>
      <c r="QED27" s="406" t="n"/>
      <c r="QEE27" s="406" t="n"/>
      <c r="QEF27" s="406" t="n"/>
      <c r="QEG27" s="406" t="n"/>
      <c r="QEH27" s="406" t="n"/>
      <c r="QEI27" s="406" t="n"/>
      <c r="QEJ27" s="406" t="n"/>
      <c r="QEK27" s="406" t="n"/>
      <c r="QEL27" s="406" t="n"/>
      <c r="QEM27" s="406" t="n"/>
      <c r="QEN27" s="406" t="n"/>
      <c r="QEO27" s="406" t="n"/>
      <c r="QEP27" s="406" t="n"/>
      <c r="QEQ27" s="406" t="n"/>
      <c r="QER27" s="406" t="n"/>
      <c r="QES27" s="406" t="n"/>
      <c r="QET27" s="406" t="n"/>
      <c r="QEU27" s="406" t="n"/>
      <c r="QEV27" s="406" t="n"/>
      <c r="QEW27" s="406" t="n"/>
      <c r="QEX27" s="406" t="n"/>
      <c r="QEY27" s="406" t="n"/>
      <c r="QEZ27" s="406" t="n"/>
      <c r="QFA27" s="406" t="n"/>
      <c r="QFB27" s="406" t="n"/>
      <c r="QFC27" s="406" t="n"/>
      <c r="QFD27" s="406" t="n"/>
      <c r="QFE27" s="406" t="n"/>
      <c r="QFF27" s="406" t="n"/>
      <c r="QFG27" s="406" t="n"/>
      <c r="QFH27" s="406" t="n"/>
      <c r="QFI27" s="406" t="n"/>
      <c r="QFJ27" s="406" t="n"/>
      <c r="QFK27" s="406" t="n"/>
      <c r="QFL27" s="406" t="n"/>
      <c r="QFM27" s="406" t="n"/>
      <c r="QFN27" s="406" t="n"/>
      <c r="QFO27" s="406" t="n"/>
      <c r="QFP27" s="406" t="n"/>
      <c r="QFQ27" s="406" t="n"/>
      <c r="QFR27" s="406" t="n"/>
      <c r="QFS27" s="406" t="n"/>
      <c r="QFT27" s="406" t="n"/>
      <c r="QFU27" s="406" t="n"/>
      <c r="QFV27" s="406" t="n"/>
      <c r="QFW27" s="406" t="n"/>
      <c r="QFX27" s="406" t="n"/>
      <c r="QFY27" s="406" t="n"/>
      <c r="QFZ27" s="406" t="n"/>
      <c r="QGA27" s="406" t="n"/>
      <c r="QGB27" s="406" t="n"/>
      <c r="QGC27" s="406" t="n"/>
      <c r="QGD27" s="406" t="n"/>
      <c r="QGE27" s="406" t="n"/>
      <c r="QGF27" s="406" t="n"/>
      <c r="QGG27" s="406" t="n"/>
      <c r="QGH27" s="406" t="n"/>
      <c r="QGI27" s="406" t="n"/>
      <c r="QGJ27" s="406" t="n"/>
      <c r="QGK27" s="406" t="n"/>
      <c r="QGL27" s="406" t="n"/>
      <c r="QGM27" s="406" t="n"/>
      <c r="QGN27" s="406" t="n"/>
      <c r="QGO27" s="406" t="n"/>
      <c r="QGP27" s="406" t="n"/>
      <c r="QGQ27" s="406" t="n"/>
      <c r="QGR27" s="406" t="n"/>
      <c r="QGS27" s="406" t="n"/>
      <c r="QGT27" s="406" t="n"/>
      <c r="QGU27" s="406" t="n"/>
      <c r="QGV27" s="406" t="n"/>
      <c r="QGW27" s="406" t="n"/>
      <c r="QGX27" s="406" t="n"/>
      <c r="QGY27" s="406" t="n"/>
      <c r="QGZ27" s="406" t="n"/>
      <c r="QHA27" s="406" t="n"/>
      <c r="QHB27" s="406" t="n"/>
      <c r="QHC27" s="406" t="n"/>
      <c r="QHD27" s="406" t="n"/>
      <c r="QHE27" s="406" t="n"/>
      <c r="QHF27" s="406" t="n"/>
      <c r="QHG27" s="406" t="n"/>
      <c r="QHH27" s="406" t="n"/>
      <c r="QHI27" s="406" t="n"/>
      <c r="QHJ27" s="406" t="n"/>
      <c r="QHK27" s="406" t="n"/>
      <c r="QHL27" s="406" t="n"/>
      <c r="QHM27" s="406" t="n"/>
      <c r="QHN27" s="406" t="n"/>
      <c r="QHO27" s="406" t="n"/>
      <c r="QHP27" s="406" t="n"/>
      <c r="QHQ27" s="406" t="n"/>
      <c r="QHR27" s="406" t="n"/>
      <c r="QHS27" s="406" t="n"/>
      <c r="QHT27" s="406" t="n"/>
      <c r="QHU27" s="406" t="n"/>
      <c r="QHV27" s="406" t="n"/>
      <c r="QHW27" s="406" t="n"/>
      <c r="QHX27" s="406" t="n"/>
      <c r="QHY27" s="406" t="n"/>
      <c r="QHZ27" s="406" t="n"/>
      <c r="QIA27" s="406" t="n"/>
      <c r="QIB27" s="406" t="n"/>
      <c r="QIC27" s="406" t="n"/>
      <c r="QID27" s="406" t="n"/>
      <c r="QIE27" s="406" t="n"/>
      <c r="QIF27" s="406" t="n"/>
      <c r="QIG27" s="406" t="n"/>
      <c r="QIH27" s="406" t="n"/>
      <c r="QII27" s="406" t="n"/>
      <c r="QIJ27" s="406" t="n"/>
      <c r="QIK27" s="406" t="n"/>
      <c r="QIL27" s="406" t="n"/>
      <c r="QIM27" s="406" t="n"/>
      <c r="QIN27" s="406" t="n"/>
      <c r="QIO27" s="406" t="n"/>
      <c r="QIP27" s="406" t="n"/>
      <c r="QIQ27" s="406" t="n"/>
      <c r="QIR27" s="406" t="n"/>
      <c r="QIS27" s="406" t="n"/>
      <c r="QIT27" s="406" t="n"/>
      <c r="QIU27" s="406" t="n"/>
      <c r="QIV27" s="406" t="n"/>
      <c r="QIW27" s="406" t="n"/>
      <c r="QIX27" s="406" t="n"/>
      <c r="QIY27" s="406" t="n"/>
      <c r="QIZ27" s="406" t="n"/>
      <c r="QJA27" s="406" t="n"/>
      <c r="QJB27" s="406" t="n"/>
      <c r="QJC27" s="406" t="n"/>
      <c r="QJD27" s="406" t="n"/>
      <c r="QJE27" s="406" t="n"/>
      <c r="QJF27" s="406" t="n"/>
      <c r="QJG27" s="406" t="n"/>
      <c r="QJH27" s="406" t="n"/>
      <c r="QJI27" s="406" t="n"/>
      <c r="QJJ27" s="406" t="n"/>
      <c r="QJK27" s="406" t="n"/>
      <c r="QJL27" s="406" t="n"/>
      <c r="QJM27" s="406" t="n"/>
      <c r="QJN27" s="406" t="n"/>
      <c r="QJO27" s="406" t="n"/>
      <c r="QJP27" s="406" t="n"/>
      <c r="QJQ27" s="406" t="n"/>
      <c r="QJR27" s="406" t="n"/>
      <c r="QJS27" s="406" t="n"/>
      <c r="QJT27" s="406" t="n"/>
      <c r="QJU27" s="406" t="n"/>
      <c r="QJV27" s="406" t="n"/>
      <c r="QJW27" s="406" t="n"/>
      <c r="QJX27" s="406" t="n"/>
      <c r="QJY27" s="406" t="n"/>
      <c r="QJZ27" s="406" t="n"/>
      <c r="QKA27" s="406" t="n"/>
      <c r="QKB27" s="406" t="n"/>
      <c r="QKC27" s="406" t="n"/>
      <c r="QKD27" s="406" t="n"/>
      <c r="QKE27" s="406" t="n"/>
      <c r="QKF27" s="406" t="n"/>
      <c r="QKG27" s="406" t="n"/>
      <c r="QKH27" s="406" t="n"/>
      <c r="QKI27" s="406" t="n"/>
      <c r="QKJ27" s="406" t="n"/>
      <c r="QKK27" s="406" t="n"/>
      <c r="QKL27" s="406" t="n"/>
      <c r="QKM27" s="406" t="n"/>
      <c r="QKN27" s="406" t="n"/>
      <c r="QKO27" s="406" t="n"/>
      <c r="QKP27" s="406" t="n"/>
      <c r="QKQ27" s="406" t="n"/>
      <c r="QKR27" s="406" t="n"/>
      <c r="QKS27" s="406" t="n"/>
      <c r="QKT27" s="406" t="n"/>
      <c r="QKU27" s="406" t="n"/>
      <c r="QKV27" s="406" t="n"/>
      <c r="QKW27" s="406" t="n"/>
      <c r="QKX27" s="406" t="n"/>
      <c r="QKY27" s="406" t="n"/>
      <c r="QKZ27" s="406" t="n"/>
      <c r="QLA27" s="406" t="n"/>
      <c r="QLB27" s="406" t="n"/>
      <c r="QLC27" s="406" t="n"/>
      <c r="QLD27" s="406" t="n"/>
      <c r="QLE27" s="406" t="n"/>
      <c r="QLF27" s="406" t="n"/>
      <c r="QLG27" s="406" t="n"/>
      <c r="QLH27" s="406" t="n"/>
      <c r="QLI27" s="406" t="n"/>
      <c r="QLJ27" s="406" t="n"/>
      <c r="QLK27" s="406" t="n"/>
      <c r="QLL27" s="406" t="n"/>
      <c r="QLM27" s="406" t="n"/>
      <c r="QLN27" s="406" t="n"/>
      <c r="QLO27" s="406" t="n"/>
      <c r="QLP27" s="406" t="n"/>
      <c r="QLQ27" s="406" t="n"/>
      <c r="QLR27" s="406" t="n"/>
      <c r="QLS27" s="406" t="n"/>
      <c r="QLT27" s="406" t="n"/>
      <c r="QLU27" s="406" t="n"/>
      <c r="QLV27" s="406" t="n"/>
      <c r="QLW27" s="406" t="n"/>
      <c r="QLX27" s="406" t="n"/>
      <c r="QLY27" s="406" t="n"/>
      <c r="QLZ27" s="406" t="n"/>
      <c r="QMA27" s="406" t="n"/>
      <c r="QMB27" s="406" t="n"/>
      <c r="QMC27" s="406" t="n"/>
      <c r="QMD27" s="406" t="n"/>
      <c r="QME27" s="406" t="n"/>
      <c r="QMF27" s="406" t="n"/>
      <c r="QMG27" s="406" t="n"/>
      <c r="QMH27" s="406" t="n"/>
      <c r="QMI27" s="406" t="n"/>
      <c r="QMJ27" s="406" t="n"/>
      <c r="QMK27" s="406" t="n"/>
      <c r="QML27" s="406" t="n"/>
      <c r="QMM27" s="406" t="n"/>
      <c r="QMN27" s="406" t="n"/>
      <c r="QMO27" s="406" t="n"/>
      <c r="QMP27" s="406" t="n"/>
      <c r="QMQ27" s="406" t="n"/>
      <c r="QMR27" s="406" t="n"/>
      <c r="QMS27" s="406" t="n"/>
      <c r="QMT27" s="406" t="n"/>
      <c r="QMU27" s="406" t="n"/>
      <c r="QMV27" s="406" t="n"/>
      <c r="QMW27" s="406" t="n"/>
      <c r="QMX27" s="406" t="n"/>
      <c r="QMY27" s="406" t="n"/>
      <c r="QMZ27" s="406" t="n"/>
      <c r="QNA27" s="406" t="n"/>
      <c r="QNB27" s="406" t="n"/>
      <c r="QNC27" s="406" t="n"/>
      <c r="QND27" s="406" t="n"/>
      <c r="QNE27" s="406" t="n"/>
      <c r="QNF27" s="406" t="n"/>
      <c r="QNG27" s="406" t="n"/>
      <c r="QNH27" s="406" t="n"/>
      <c r="QNI27" s="406" t="n"/>
      <c r="QNJ27" s="406" t="n"/>
      <c r="QNK27" s="406" t="n"/>
      <c r="QNL27" s="406" t="n"/>
      <c r="QNM27" s="406" t="n"/>
      <c r="QNN27" s="406" t="n"/>
      <c r="QNO27" s="406" t="n"/>
      <c r="QNP27" s="406" t="n"/>
      <c r="QNQ27" s="406" t="n"/>
      <c r="QNR27" s="406" t="n"/>
      <c r="QNS27" s="406" t="n"/>
      <c r="QNT27" s="406" t="n"/>
      <c r="QNU27" s="406" t="n"/>
      <c r="QNV27" s="406" t="n"/>
      <c r="QNW27" s="406" t="n"/>
      <c r="QNX27" s="406" t="n"/>
      <c r="QNY27" s="406" t="n"/>
      <c r="QNZ27" s="406" t="n"/>
      <c r="QOA27" s="406" t="n"/>
      <c r="QOB27" s="406" t="n"/>
      <c r="QOC27" s="406" t="n"/>
      <c r="QOD27" s="406" t="n"/>
      <c r="QOE27" s="406" t="n"/>
      <c r="QOF27" s="406" t="n"/>
      <c r="QOG27" s="406" t="n"/>
      <c r="QOH27" s="406" t="n"/>
      <c r="QOI27" s="406" t="n"/>
      <c r="QOJ27" s="406" t="n"/>
      <c r="QOK27" s="406" t="n"/>
      <c r="QOL27" s="406" t="n"/>
      <c r="QOM27" s="406" t="n"/>
      <c r="QON27" s="406" t="n"/>
      <c r="QOO27" s="406" t="n"/>
      <c r="QOP27" s="406" t="n"/>
      <c r="QOQ27" s="406" t="n"/>
      <c r="QOR27" s="406" t="n"/>
      <c r="QOS27" s="406" t="n"/>
      <c r="QOT27" s="406" t="n"/>
      <c r="QOU27" s="406" t="n"/>
      <c r="QOV27" s="406" t="n"/>
      <c r="QOW27" s="406" t="n"/>
      <c r="QOX27" s="406" t="n"/>
      <c r="QOY27" s="406" t="n"/>
      <c r="QOZ27" s="406" t="n"/>
      <c r="QPA27" s="406" t="n"/>
      <c r="QPB27" s="406" t="n"/>
      <c r="QPC27" s="406" t="n"/>
      <c r="QPD27" s="406" t="n"/>
      <c r="QPE27" s="406" t="n"/>
      <c r="QPF27" s="406" t="n"/>
      <c r="QPG27" s="406" t="n"/>
      <c r="QPH27" s="406" t="n"/>
      <c r="QPI27" s="406" t="n"/>
      <c r="QPJ27" s="406" t="n"/>
      <c r="QPK27" s="406" t="n"/>
      <c r="QPL27" s="406" t="n"/>
      <c r="QPM27" s="406" t="n"/>
      <c r="QPN27" s="406" t="n"/>
      <c r="QPO27" s="406" t="n"/>
      <c r="QPP27" s="406" t="n"/>
      <c r="QPQ27" s="406" t="n"/>
      <c r="QPR27" s="406" t="n"/>
      <c r="QPS27" s="406" t="n"/>
      <c r="QPT27" s="406" t="n"/>
      <c r="QPU27" s="406" t="n"/>
      <c r="QPV27" s="406" t="n"/>
      <c r="QPW27" s="406" t="n"/>
      <c r="QPX27" s="406" t="n"/>
      <c r="QPY27" s="406" t="n"/>
      <c r="QPZ27" s="406" t="n"/>
      <c r="QQA27" s="406" t="n"/>
      <c r="QQB27" s="406" t="n"/>
      <c r="QQC27" s="406" t="n"/>
      <c r="QQD27" s="406" t="n"/>
      <c r="QQE27" s="406" t="n"/>
      <c r="QQF27" s="406" t="n"/>
      <c r="QQG27" s="406" t="n"/>
      <c r="QQH27" s="406" t="n"/>
      <c r="QQI27" s="406" t="n"/>
      <c r="QQJ27" s="406" t="n"/>
      <c r="QQK27" s="406" t="n"/>
      <c r="QQL27" s="406" t="n"/>
      <c r="QQM27" s="406" t="n"/>
      <c r="QQN27" s="406" t="n"/>
      <c r="QQO27" s="406" t="n"/>
      <c r="QQP27" s="406" t="n"/>
      <c r="QQQ27" s="406" t="n"/>
      <c r="QQR27" s="406" t="n"/>
      <c r="QQS27" s="406" t="n"/>
      <c r="QQT27" s="406" t="n"/>
      <c r="QQU27" s="406" t="n"/>
      <c r="QQV27" s="406" t="n"/>
      <c r="QQW27" s="406" t="n"/>
      <c r="QQX27" s="406" t="n"/>
      <c r="QQY27" s="406" t="n"/>
      <c r="QQZ27" s="406" t="n"/>
      <c r="QRA27" s="406" t="n"/>
      <c r="QRB27" s="406" t="n"/>
      <c r="QRC27" s="406" t="n"/>
      <c r="QRD27" s="406" t="n"/>
      <c r="QRE27" s="406" t="n"/>
      <c r="QRF27" s="406" t="n"/>
      <c r="QRG27" s="406" t="n"/>
      <c r="QRH27" s="406" t="n"/>
      <c r="QRI27" s="406" t="n"/>
      <c r="QRJ27" s="406" t="n"/>
      <c r="QRK27" s="406" t="n"/>
      <c r="QRL27" s="406" t="n"/>
      <c r="QRM27" s="406" t="n"/>
      <c r="QRN27" s="406" t="n"/>
      <c r="QRO27" s="406" t="n"/>
      <c r="QRP27" s="406" t="n"/>
      <c r="QRQ27" s="406" t="n"/>
      <c r="QRR27" s="406" t="n"/>
      <c r="QRS27" s="406" t="n"/>
      <c r="QRT27" s="406" t="n"/>
      <c r="QRU27" s="406" t="n"/>
      <c r="QRV27" s="406" t="n"/>
      <c r="QRW27" s="406" t="n"/>
      <c r="QRX27" s="406" t="n"/>
      <c r="QRY27" s="406" t="n"/>
      <c r="QRZ27" s="406" t="n"/>
      <c r="QSA27" s="406" t="n"/>
      <c r="QSB27" s="406" t="n"/>
      <c r="QSC27" s="406" t="n"/>
      <c r="QSD27" s="406" t="n"/>
      <c r="QSE27" s="406" t="n"/>
      <c r="QSF27" s="406" t="n"/>
      <c r="QSG27" s="406" t="n"/>
      <c r="QSH27" s="406" t="n"/>
      <c r="QSI27" s="406" t="n"/>
      <c r="QSJ27" s="406" t="n"/>
      <c r="QSK27" s="406" t="n"/>
      <c r="QSL27" s="406" t="n"/>
      <c r="QSM27" s="406" t="n"/>
      <c r="QSN27" s="406" t="n"/>
      <c r="QSO27" s="406" t="n"/>
      <c r="QSP27" s="406" t="n"/>
      <c r="QSQ27" s="406" t="n"/>
      <c r="QSR27" s="406" t="n"/>
      <c r="QSS27" s="406" t="n"/>
      <c r="QST27" s="406" t="n"/>
      <c r="QSU27" s="406" t="n"/>
      <c r="QSV27" s="406" t="n"/>
      <c r="QSW27" s="406" t="n"/>
      <c r="QSX27" s="406" t="n"/>
      <c r="QSY27" s="406" t="n"/>
      <c r="QSZ27" s="406" t="n"/>
      <c r="QTA27" s="406" t="n"/>
      <c r="QTB27" s="406" t="n"/>
      <c r="QTC27" s="406" t="n"/>
      <c r="QTD27" s="406" t="n"/>
      <c r="QTE27" s="406" t="n"/>
      <c r="QTF27" s="406" t="n"/>
      <c r="QTG27" s="406" t="n"/>
      <c r="QTH27" s="406" t="n"/>
      <c r="QTI27" s="406" t="n"/>
      <c r="QTJ27" s="406" t="n"/>
      <c r="QTK27" s="406" t="n"/>
      <c r="QTL27" s="406" t="n"/>
      <c r="QTM27" s="406" t="n"/>
      <c r="QTN27" s="406" t="n"/>
      <c r="QTO27" s="406" t="n"/>
      <c r="QTP27" s="406" t="n"/>
      <c r="QTQ27" s="406" t="n"/>
      <c r="QTR27" s="406" t="n"/>
      <c r="QTS27" s="406" t="n"/>
      <c r="QTT27" s="406" t="n"/>
      <c r="QTU27" s="406" t="n"/>
      <c r="QTV27" s="406" t="n"/>
      <c r="QTW27" s="406" t="n"/>
      <c r="QTX27" s="406" t="n"/>
      <c r="QTY27" s="406" t="n"/>
      <c r="QTZ27" s="406" t="n"/>
      <c r="QUA27" s="406" t="n"/>
      <c r="QUB27" s="406" t="n"/>
      <c r="QUC27" s="406" t="n"/>
      <c r="QUD27" s="406" t="n"/>
      <c r="QUE27" s="406" t="n"/>
      <c r="QUF27" s="406" t="n"/>
      <c r="QUG27" s="406" t="n"/>
      <c r="QUH27" s="406" t="n"/>
      <c r="QUI27" s="406" t="n"/>
      <c r="QUJ27" s="406" t="n"/>
      <c r="QUK27" s="406" t="n"/>
      <c r="QUL27" s="406" t="n"/>
      <c r="QUM27" s="406" t="n"/>
      <c r="QUN27" s="406" t="n"/>
      <c r="QUO27" s="406" t="n"/>
      <c r="QUP27" s="406" t="n"/>
      <c r="QUQ27" s="406" t="n"/>
      <c r="QUR27" s="406" t="n"/>
      <c r="QUS27" s="406" t="n"/>
      <c r="QUT27" s="406" t="n"/>
      <c r="QUU27" s="406" t="n"/>
      <c r="QUV27" s="406" t="n"/>
      <c r="QUW27" s="406" t="n"/>
      <c r="QUX27" s="406" t="n"/>
      <c r="QUY27" s="406" t="n"/>
      <c r="QUZ27" s="406" t="n"/>
      <c r="QVA27" s="406" t="n"/>
      <c r="QVB27" s="406" t="n"/>
      <c r="QVC27" s="406" t="n"/>
      <c r="QVD27" s="406" t="n"/>
      <c r="QVE27" s="406" t="n"/>
      <c r="QVF27" s="406" t="n"/>
      <c r="QVG27" s="406" t="n"/>
      <c r="QVH27" s="406" t="n"/>
      <c r="QVI27" s="406" t="n"/>
      <c r="QVJ27" s="406" t="n"/>
      <c r="QVK27" s="406" t="n"/>
      <c r="QVL27" s="406" t="n"/>
      <c r="QVM27" s="406" t="n"/>
      <c r="QVN27" s="406" t="n"/>
      <c r="QVO27" s="406" t="n"/>
      <c r="QVP27" s="406" t="n"/>
      <c r="QVQ27" s="406" t="n"/>
      <c r="QVR27" s="406" t="n"/>
      <c r="QVS27" s="406" t="n"/>
      <c r="QVT27" s="406" t="n"/>
      <c r="QVU27" s="406" t="n"/>
      <c r="QVV27" s="406" t="n"/>
      <c r="QVW27" s="406" t="n"/>
      <c r="QVX27" s="406" t="n"/>
      <c r="QVY27" s="406" t="n"/>
      <c r="QVZ27" s="406" t="n"/>
      <c r="QWA27" s="406" t="n"/>
      <c r="QWB27" s="406" t="n"/>
      <c r="QWC27" s="406" t="n"/>
      <c r="QWD27" s="406" t="n"/>
      <c r="QWE27" s="406" t="n"/>
      <c r="QWF27" s="406" t="n"/>
      <c r="QWG27" s="406" t="n"/>
      <c r="QWH27" s="406" t="n"/>
      <c r="QWI27" s="406" t="n"/>
      <c r="QWJ27" s="406" t="n"/>
      <c r="QWK27" s="406" t="n"/>
      <c r="QWL27" s="406" t="n"/>
      <c r="QWM27" s="406" t="n"/>
      <c r="QWN27" s="406" t="n"/>
      <c r="QWO27" s="406" t="n"/>
      <c r="QWP27" s="406" t="n"/>
      <c r="QWQ27" s="406" t="n"/>
      <c r="QWR27" s="406" t="n"/>
      <c r="QWS27" s="406" t="n"/>
      <c r="QWT27" s="406" t="n"/>
      <c r="QWU27" s="406" t="n"/>
      <c r="QWV27" s="406" t="n"/>
      <c r="QWW27" s="406" t="n"/>
      <c r="QWX27" s="406" t="n"/>
      <c r="QWY27" s="406" t="n"/>
      <c r="QWZ27" s="406" t="n"/>
      <c r="QXA27" s="406" t="n"/>
      <c r="QXB27" s="406" t="n"/>
      <c r="QXC27" s="406" t="n"/>
      <c r="QXD27" s="406" t="n"/>
      <c r="QXE27" s="406" t="n"/>
      <c r="QXF27" s="406" t="n"/>
      <c r="QXG27" s="406" t="n"/>
      <c r="QXH27" s="406" t="n"/>
      <c r="QXI27" s="406" t="n"/>
      <c r="QXJ27" s="406" t="n"/>
      <c r="QXK27" s="406" t="n"/>
      <c r="QXL27" s="406" t="n"/>
      <c r="QXM27" s="406" t="n"/>
      <c r="QXN27" s="406" t="n"/>
      <c r="QXO27" s="406" t="n"/>
      <c r="QXP27" s="406" t="n"/>
      <c r="QXQ27" s="406" t="n"/>
      <c r="QXR27" s="406" t="n"/>
      <c r="QXS27" s="406" t="n"/>
      <c r="QXT27" s="406" t="n"/>
      <c r="QXU27" s="406" t="n"/>
      <c r="QXV27" s="406" t="n"/>
      <c r="QXW27" s="406" t="n"/>
      <c r="QXX27" s="406" t="n"/>
      <c r="QXY27" s="406" t="n"/>
      <c r="QXZ27" s="406" t="n"/>
      <c r="QYA27" s="406" t="n"/>
      <c r="QYB27" s="406" t="n"/>
      <c r="QYC27" s="406" t="n"/>
      <c r="QYD27" s="406" t="n"/>
      <c r="QYE27" s="406" t="n"/>
      <c r="QYF27" s="406" t="n"/>
      <c r="QYG27" s="406" t="n"/>
      <c r="QYH27" s="406" t="n"/>
      <c r="QYI27" s="406" t="n"/>
      <c r="QYJ27" s="406" t="n"/>
      <c r="QYK27" s="406" t="n"/>
      <c r="QYL27" s="406" t="n"/>
      <c r="QYM27" s="406" t="n"/>
      <c r="QYN27" s="406" t="n"/>
      <c r="QYO27" s="406" t="n"/>
      <c r="QYP27" s="406" t="n"/>
      <c r="QYQ27" s="406" t="n"/>
      <c r="QYR27" s="406" t="n"/>
      <c r="QYS27" s="406" t="n"/>
      <c r="QYT27" s="406" t="n"/>
      <c r="QYU27" s="406" t="n"/>
      <c r="QYV27" s="406" t="n"/>
      <c r="QYW27" s="406" t="n"/>
      <c r="QYX27" s="406" t="n"/>
      <c r="QYY27" s="406" t="n"/>
      <c r="QYZ27" s="406" t="n"/>
      <c r="QZA27" s="406" t="n"/>
      <c r="QZB27" s="406" t="n"/>
      <c r="QZC27" s="406" t="n"/>
      <c r="QZD27" s="406" t="n"/>
      <c r="QZE27" s="406" t="n"/>
      <c r="QZF27" s="406" t="n"/>
      <c r="QZG27" s="406" t="n"/>
      <c r="QZH27" s="406" t="n"/>
      <c r="QZI27" s="406" t="n"/>
      <c r="QZJ27" s="406" t="n"/>
      <c r="QZK27" s="406" t="n"/>
      <c r="QZL27" s="406" t="n"/>
      <c r="QZM27" s="406" t="n"/>
      <c r="QZN27" s="406" t="n"/>
      <c r="QZO27" s="406" t="n"/>
      <c r="QZP27" s="406" t="n"/>
      <c r="QZQ27" s="406" t="n"/>
      <c r="QZR27" s="406" t="n"/>
      <c r="QZS27" s="406" t="n"/>
      <c r="QZT27" s="406" t="n"/>
      <c r="QZU27" s="406" t="n"/>
      <c r="QZV27" s="406" t="n"/>
      <c r="QZW27" s="406" t="n"/>
      <c r="QZX27" s="406" t="n"/>
      <c r="QZY27" s="406" t="n"/>
      <c r="QZZ27" s="406" t="n"/>
      <c r="RAA27" s="406" t="n"/>
      <c r="RAB27" s="406" t="n"/>
      <c r="RAC27" s="406" t="n"/>
      <c r="RAD27" s="406" t="n"/>
      <c r="RAE27" s="406" t="n"/>
      <c r="RAF27" s="406" t="n"/>
      <c r="RAG27" s="406" t="n"/>
      <c r="RAH27" s="406" t="n"/>
      <c r="RAI27" s="406" t="n"/>
      <c r="RAJ27" s="406" t="n"/>
      <c r="RAK27" s="406" t="n"/>
      <c r="RAL27" s="406" t="n"/>
      <c r="RAM27" s="406" t="n"/>
      <c r="RAN27" s="406" t="n"/>
      <c r="RAO27" s="406" t="n"/>
      <c r="RAP27" s="406" t="n"/>
      <c r="RAQ27" s="406" t="n"/>
      <c r="RAR27" s="406" t="n"/>
      <c r="RAS27" s="406" t="n"/>
      <c r="RAT27" s="406" t="n"/>
      <c r="RAU27" s="406" t="n"/>
      <c r="RAV27" s="406" t="n"/>
      <c r="RAW27" s="406" t="n"/>
      <c r="RAX27" s="406" t="n"/>
      <c r="RAY27" s="406" t="n"/>
      <c r="RAZ27" s="406" t="n"/>
      <c r="RBA27" s="406" t="n"/>
      <c r="RBB27" s="406" t="n"/>
      <c r="RBC27" s="406" t="n"/>
      <c r="RBD27" s="406" t="n"/>
      <c r="RBE27" s="406" t="n"/>
      <c r="RBF27" s="406" t="n"/>
      <c r="RBG27" s="406" t="n"/>
      <c r="RBH27" s="406" t="n"/>
      <c r="RBI27" s="406" t="n"/>
      <c r="RBJ27" s="406" t="n"/>
      <c r="RBK27" s="406" t="n"/>
      <c r="RBL27" s="406" t="n"/>
      <c r="RBM27" s="406" t="n"/>
      <c r="RBN27" s="406" t="n"/>
      <c r="RBO27" s="406" t="n"/>
      <c r="RBP27" s="406" t="n"/>
      <c r="RBQ27" s="406" t="n"/>
      <c r="RBR27" s="406" t="n"/>
      <c r="RBS27" s="406" t="n"/>
      <c r="RBT27" s="406" t="n"/>
      <c r="RBU27" s="406" t="n"/>
      <c r="RBV27" s="406" t="n"/>
      <c r="RBW27" s="406" t="n"/>
      <c r="RBX27" s="406" t="n"/>
      <c r="RBY27" s="406" t="n"/>
      <c r="RBZ27" s="406" t="n"/>
      <c r="RCA27" s="406" t="n"/>
      <c r="RCB27" s="406" t="n"/>
      <c r="RCC27" s="406" t="n"/>
      <c r="RCD27" s="406" t="n"/>
      <c r="RCE27" s="406" t="n"/>
      <c r="RCF27" s="406" t="n"/>
      <c r="RCG27" s="406" t="n"/>
      <c r="RCH27" s="406" t="n"/>
      <c r="RCI27" s="406" t="n"/>
      <c r="RCJ27" s="406" t="n"/>
      <c r="RCK27" s="406" t="n"/>
      <c r="RCL27" s="406" t="n"/>
      <c r="RCM27" s="406" t="n"/>
      <c r="RCN27" s="406" t="n"/>
      <c r="RCO27" s="406" t="n"/>
      <c r="RCP27" s="406" t="n"/>
      <c r="RCQ27" s="406" t="n"/>
      <c r="RCR27" s="406" t="n"/>
      <c r="RCS27" s="406" t="n"/>
      <c r="RCT27" s="406" t="n"/>
      <c r="RCU27" s="406" t="n"/>
      <c r="RCV27" s="406" t="n"/>
      <c r="RCW27" s="406" t="n"/>
      <c r="RCX27" s="406" t="n"/>
      <c r="RCY27" s="406" t="n"/>
      <c r="RCZ27" s="406" t="n"/>
      <c r="RDA27" s="406" t="n"/>
      <c r="RDB27" s="406" t="n"/>
      <c r="RDC27" s="406" t="n"/>
      <c r="RDD27" s="406" t="n"/>
      <c r="RDE27" s="406" t="n"/>
      <c r="RDF27" s="406" t="n"/>
      <c r="RDG27" s="406" t="n"/>
      <c r="RDH27" s="406" t="n"/>
      <c r="RDI27" s="406" t="n"/>
      <c r="RDJ27" s="406" t="n"/>
      <c r="RDK27" s="406" t="n"/>
      <c r="RDL27" s="406" t="n"/>
      <c r="RDM27" s="406" t="n"/>
      <c r="RDN27" s="406" t="n"/>
      <c r="RDO27" s="406" t="n"/>
      <c r="RDP27" s="406" t="n"/>
      <c r="RDQ27" s="406" t="n"/>
      <c r="RDR27" s="406" t="n"/>
      <c r="RDS27" s="406" t="n"/>
      <c r="RDT27" s="406" t="n"/>
      <c r="RDU27" s="406" t="n"/>
      <c r="RDV27" s="406" t="n"/>
      <c r="RDW27" s="406" t="n"/>
      <c r="RDX27" s="406" t="n"/>
      <c r="RDY27" s="406" t="n"/>
      <c r="RDZ27" s="406" t="n"/>
      <c r="REA27" s="406" t="n"/>
      <c r="REB27" s="406" t="n"/>
      <c r="REC27" s="406" t="n"/>
      <c r="RED27" s="406" t="n"/>
      <c r="REE27" s="406" t="n"/>
      <c r="REF27" s="406" t="n"/>
      <c r="REG27" s="406" t="n"/>
      <c r="REH27" s="406" t="n"/>
      <c r="REI27" s="406" t="n"/>
      <c r="REJ27" s="406" t="n"/>
      <c r="REK27" s="406" t="n"/>
      <c r="REL27" s="406" t="n"/>
      <c r="REM27" s="406" t="n"/>
      <c r="REN27" s="406" t="n"/>
      <c r="REO27" s="406" t="n"/>
      <c r="REP27" s="406" t="n"/>
      <c r="REQ27" s="406" t="n"/>
      <c r="RER27" s="406" t="n"/>
      <c r="RES27" s="406" t="n"/>
      <c r="RET27" s="406" t="n"/>
      <c r="REU27" s="406" t="n"/>
      <c r="REV27" s="406" t="n"/>
      <c r="REW27" s="406" t="n"/>
      <c r="REX27" s="406" t="n"/>
      <c r="REY27" s="406" t="n"/>
      <c r="REZ27" s="406" t="n"/>
      <c r="RFA27" s="406" t="n"/>
      <c r="RFB27" s="406" t="n"/>
      <c r="RFC27" s="406" t="n"/>
      <c r="RFD27" s="406" t="n"/>
      <c r="RFE27" s="406" t="n"/>
      <c r="RFF27" s="406" t="n"/>
      <c r="RFG27" s="406" t="n"/>
      <c r="RFH27" s="406" t="n"/>
      <c r="RFI27" s="406" t="n"/>
      <c r="RFJ27" s="406" t="n"/>
      <c r="RFK27" s="406" t="n"/>
      <c r="RFL27" s="406" t="n"/>
      <c r="RFM27" s="406" t="n"/>
      <c r="RFN27" s="406" t="n"/>
      <c r="RFO27" s="406" t="n"/>
      <c r="RFP27" s="406" t="n"/>
      <c r="RFQ27" s="406" t="n"/>
      <c r="RFR27" s="406" t="n"/>
      <c r="RFS27" s="406" t="n"/>
      <c r="RFT27" s="406" t="n"/>
      <c r="RFU27" s="406" t="n"/>
      <c r="RFV27" s="406" t="n"/>
      <c r="RFW27" s="406" t="n"/>
      <c r="RFX27" s="406" t="n"/>
      <c r="RFY27" s="406" t="n"/>
      <c r="RFZ27" s="406" t="n"/>
      <c r="RGA27" s="406" t="n"/>
      <c r="RGB27" s="406" t="n"/>
      <c r="RGC27" s="406" t="n"/>
      <c r="RGD27" s="406" t="n"/>
      <c r="RGE27" s="406" t="n"/>
      <c r="RGF27" s="406" t="n"/>
      <c r="RGG27" s="406" t="n"/>
      <c r="RGH27" s="406" t="n"/>
      <c r="RGI27" s="406" t="n"/>
      <c r="RGJ27" s="406" t="n"/>
      <c r="RGK27" s="406" t="n"/>
      <c r="RGL27" s="406" t="n"/>
      <c r="RGM27" s="406" t="n"/>
      <c r="RGN27" s="406" t="n"/>
      <c r="RGO27" s="406" t="n"/>
      <c r="RGP27" s="406" t="n"/>
      <c r="RGQ27" s="406" t="n"/>
      <c r="RGR27" s="406" t="n"/>
      <c r="RGS27" s="406" t="n"/>
      <c r="RGT27" s="406" t="n"/>
      <c r="RGU27" s="406" t="n"/>
      <c r="RGV27" s="406" t="n"/>
      <c r="RGW27" s="406" t="n"/>
      <c r="RGX27" s="406" t="n"/>
      <c r="RGY27" s="406" t="n"/>
      <c r="RGZ27" s="406" t="n"/>
      <c r="RHA27" s="406" t="n"/>
      <c r="RHB27" s="406" t="n"/>
      <c r="RHC27" s="406" t="n"/>
      <c r="RHD27" s="406" t="n"/>
      <c r="RHE27" s="406" t="n"/>
      <c r="RHF27" s="406" t="n"/>
      <c r="RHG27" s="406" t="n"/>
      <c r="RHH27" s="406" t="n"/>
      <c r="RHI27" s="406" t="n"/>
      <c r="RHJ27" s="406" t="n"/>
      <c r="RHK27" s="406" t="n"/>
      <c r="RHL27" s="406" t="n"/>
      <c r="RHM27" s="406" t="n"/>
      <c r="RHN27" s="406" t="n"/>
      <c r="RHO27" s="406" t="n"/>
      <c r="RHP27" s="406" t="n"/>
      <c r="RHQ27" s="406" t="n"/>
      <c r="RHR27" s="406" t="n"/>
      <c r="RHS27" s="406" t="n"/>
      <c r="RHT27" s="406" t="n"/>
      <c r="RHU27" s="406" t="n"/>
      <c r="RHV27" s="406" t="n"/>
      <c r="RHW27" s="406" t="n"/>
      <c r="RHX27" s="406" t="n"/>
      <c r="RHY27" s="406" t="n"/>
      <c r="RHZ27" s="406" t="n"/>
      <c r="RIA27" s="406" t="n"/>
      <c r="RIB27" s="406" t="n"/>
      <c r="RIC27" s="406" t="n"/>
      <c r="RID27" s="406" t="n"/>
      <c r="RIE27" s="406" t="n"/>
      <c r="RIF27" s="406" t="n"/>
      <c r="RIG27" s="406" t="n"/>
      <c r="RIH27" s="406" t="n"/>
      <c r="RII27" s="406" t="n"/>
      <c r="RIJ27" s="406" t="n"/>
      <c r="RIK27" s="406" t="n"/>
      <c r="RIL27" s="406" t="n"/>
      <c r="RIM27" s="406" t="n"/>
      <c r="RIN27" s="406" t="n"/>
      <c r="RIO27" s="406" t="n"/>
      <c r="RIP27" s="406" t="n"/>
      <c r="RIQ27" s="406" t="n"/>
      <c r="RIR27" s="406" t="n"/>
      <c r="RIS27" s="406" t="n"/>
      <c r="RIT27" s="406" t="n"/>
      <c r="RIU27" s="406" t="n"/>
      <c r="RIV27" s="406" t="n"/>
      <c r="RIW27" s="406" t="n"/>
      <c r="RIX27" s="406" t="n"/>
      <c r="RIY27" s="406" t="n"/>
      <c r="RIZ27" s="406" t="n"/>
      <c r="RJA27" s="406" t="n"/>
      <c r="RJB27" s="406" t="n"/>
      <c r="RJC27" s="406" t="n"/>
      <c r="RJD27" s="406" t="n"/>
      <c r="RJE27" s="406" t="n"/>
      <c r="RJF27" s="406" t="n"/>
      <c r="RJG27" s="406" t="n"/>
      <c r="RJH27" s="406" t="n"/>
      <c r="RJI27" s="406" t="n"/>
      <c r="RJJ27" s="406" t="n"/>
      <c r="RJK27" s="406" t="n"/>
      <c r="RJL27" s="406" t="n"/>
      <c r="RJM27" s="406" t="n"/>
      <c r="RJN27" s="406" t="n"/>
      <c r="RJO27" s="406" t="n"/>
      <c r="RJP27" s="406" t="n"/>
      <c r="RJQ27" s="406" t="n"/>
      <c r="RJR27" s="406" t="n"/>
      <c r="RJS27" s="406" t="n"/>
      <c r="RJT27" s="406" t="n"/>
      <c r="RJU27" s="406" t="n"/>
      <c r="RJV27" s="406" t="n"/>
      <c r="RJW27" s="406" t="n"/>
      <c r="RJX27" s="406" t="n"/>
      <c r="RJY27" s="406" t="n"/>
      <c r="RJZ27" s="406" t="n"/>
      <c r="RKA27" s="406" t="n"/>
      <c r="RKB27" s="406" t="n"/>
      <c r="RKC27" s="406" t="n"/>
      <c r="RKD27" s="406" t="n"/>
      <c r="RKE27" s="406" t="n"/>
      <c r="RKF27" s="406" t="n"/>
      <c r="RKG27" s="406" t="n"/>
      <c r="RKH27" s="406" t="n"/>
      <c r="RKI27" s="406" t="n"/>
      <c r="RKJ27" s="406" t="n"/>
      <c r="RKK27" s="406" t="n"/>
      <c r="RKL27" s="406" t="n"/>
      <c r="RKM27" s="406" t="n"/>
      <c r="RKN27" s="406" t="n"/>
      <c r="RKO27" s="406" t="n"/>
      <c r="RKP27" s="406" t="n"/>
      <c r="RKQ27" s="406" t="n"/>
      <c r="RKR27" s="406" t="n"/>
      <c r="RKS27" s="406" t="n"/>
      <c r="RKT27" s="406" t="n"/>
      <c r="RKU27" s="406" t="n"/>
      <c r="RKV27" s="406" t="n"/>
      <c r="RKW27" s="406" t="n"/>
      <c r="RKX27" s="406" t="n"/>
      <c r="RKY27" s="406" t="n"/>
      <c r="RKZ27" s="406" t="n"/>
      <c r="RLA27" s="406" t="n"/>
      <c r="RLB27" s="406" t="n"/>
      <c r="RLC27" s="406" t="n"/>
      <c r="RLD27" s="406" t="n"/>
      <c r="RLE27" s="406" t="n"/>
      <c r="RLF27" s="406" t="n"/>
      <c r="RLG27" s="406" t="n"/>
      <c r="RLH27" s="406" t="n"/>
      <c r="RLI27" s="406" t="n"/>
      <c r="RLJ27" s="406" t="n"/>
      <c r="RLK27" s="406" t="n"/>
      <c r="RLL27" s="406" t="n"/>
      <c r="RLM27" s="406" t="n"/>
      <c r="RLN27" s="406" t="n"/>
      <c r="RLO27" s="406" t="n"/>
      <c r="RLP27" s="406" t="n"/>
      <c r="RLQ27" s="406" t="n"/>
      <c r="RLR27" s="406" t="n"/>
      <c r="RLS27" s="406" t="n"/>
      <c r="RLT27" s="406" t="n"/>
      <c r="RLU27" s="406" t="n"/>
      <c r="RLV27" s="406" t="n"/>
      <c r="RLW27" s="406" t="n"/>
      <c r="RLX27" s="406" t="n"/>
      <c r="RLY27" s="406" t="n"/>
      <c r="RLZ27" s="406" t="n"/>
      <c r="RMA27" s="406" t="n"/>
      <c r="RMB27" s="406" t="n"/>
      <c r="RMC27" s="406" t="n"/>
      <c r="RMD27" s="406" t="n"/>
      <c r="RME27" s="406" t="n"/>
      <c r="RMF27" s="406" t="n"/>
      <c r="RMG27" s="406" t="n"/>
      <c r="RMH27" s="406" t="n"/>
      <c r="RMI27" s="406" t="n"/>
      <c r="RMJ27" s="406" t="n"/>
      <c r="RMK27" s="406" t="n"/>
      <c r="RML27" s="406" t="n"/>
      <c r="RMM27" s="406" t="n"/>
      <c r="RMN27" s="406" t="n"/>
      <c r="RMO27" s="406" t="n"/>
      <c r="RMP27" s="406" t="n"/>
      <c r="RMQ27" s="406" t="n"/>
      <c r="RMR27" s="406" t="n"/>
      <c r="RMS27" s="406" t="n"/>
      <c r="RMT27" s="406" t="n"/>
      <c r="RMU27" s="406" t="n"/>
      <c r="RMV27" s="406" t="n"/>
      <c r="RMW27" s="406" t="n"/>
      <c r="RMX27" s="406" t="n"/>
      <c r="RMY27" s="406" t="n"/>
      <c r="RMZ27" s="406" t="n"/>
      <c r="RNA27" s="406" t="n"/>
      <c r="RNB27" s="406" t="n"/>
      <c r="RNC27" s="406" t="n"/>
      <c r="RND27" s="406" t="n"/>
      <c r="RNE27" s="406" t="n"/>
      <c r="RNF27" s="406" t="n"/>
      <c r="RNG27" s="406" t="n"/>
      <c r="RNH27" s="406" t="n"/>
      <c r="RNI27" s="406" t="n"/>
      <c r="RNJ27" s="406" t="n"/>
      <c r="RNK27" s="406" t="n"/>
      <c r="RNL27" s="406" t="n"/>
      <c r="RNM27" s="406" t="n"/>
      <c r="RNN27" s="406" t="n"/>
      <c r="RNO27" s="406" t="n"/>
      <c r="RNP27" s="406" t="n"/>
      <c r="RNQ27" s="406" t="n"/>
      <c r="RNR27" s="406" t="n"/>
      <c r="RNS27" s="406" t="n"/>
      <c r="RNT27" s="406" t="n"/>
      <c r="RNU27" s="406" t="n"/>
      <c r="RNV27" s="406" t="n"/>
      <c r="RNW27" s="406" t="n"/>
      <c r="RNX27" s="406" t="n"/>
      <c r="RNY27" s="406" t="n"/>
      <c r="RNZ27" s="406" t="n"/>
      <c r="ROA27" s="406" t="n"/>
      <c r="ROB27" s="406" t="n"/>
      <c r="ROC27" s="406" t="n"/>
      <c r="ROD27" s="406" t="n"/>
      <c r="ROE27" s="406" t="n"/>
      <c r="ROF27" s="406" t="n"/>
      <c r="ROG27" s="406" t="n"/>
      <c r="ROH27" s="406" t="n"/>
      <c r="ROI27" s="406" t="n"/>
      <c r="ROJ27" s="406" t="n"/>
      <c r="ROK27" s="406" t="n"/>
      <c r="ROL27" s="406" t="n"/>
      <c r="ROM27" s="406" t="n"/>
      <c r="RON27" s="406" t="n"/>
      <c r="ROO27" s="406" t="n"/>
      <c r="ROP27" s="406" t="n"/>
      <c r="ROQ27" s="406" t="n"/>
      <c r="ROR27" s="406" t="n"/>
      <c r="ROS27" s="406" t="n"/>
      <c r="ROT27" s="406" t="n"/>
      <c r="ROU27" s="406" t="n"/>
      <c r="ROV27" s="406" t="n"/>
      <c r="ROW27" s="406" t="n"/>
      <c r="ROX27" s="406" t="n"/>
      <c r="ROY27" s="406" t="n"/>
      <c r="ROZ27" s="406" t="n"/>
      <c r="RPA27" s="406" t="n"/>
      <c r="RPB27" s="406" t="n"/>
      <c r="RPC27" s="406" t="n"/>
      <c r="RPD27" s="406" t="n"/>
      <c r="RPE27" s="406" t="n"/>
      <c r="RPF27" s="406" t="n"/>
      <c r="RPG27" s="406" t="n"/>
      <c r="RPH27" s="406" t="n"/>
      <c r="RPI27" s="406" t="n"/>
      <c r="RPJ27" s="406" t="n"/>
      <c r="RPK27" s="406" t="n"/>
      <c r="RPL27" s="406" t="n"/>
      <c r="RPM27" s="406" t="n"/>
      <c r="RPN27" s="406" t="n"/>
      <c r="RPO27" s="406" t="n"/>
      <c r="RPP27" s="406" t="n"/>
      <c r="RPQ27" s="406" t="n"/>
      <c r="RPR27" s="406" t="n"/>
      <c r="RPS27" s="406" t="n"/>
      <c r="RPT27" s="406" t="n"/>
      <c r="RPU27" s="406" t="n"/>
      <c r="RPV27" s="406" t="n"/>
      <c r="RPW27" s="406" t="n"/>
      <c r="RPX27" s="406" t="n"/>
      <c r="RPY27" s="406" t="n"/>
      <c r="RPZ27" s="406" t="n"/>
      <c r="RQA27" s="406" t="n"/>
      <c r="RQB27" s="406" t="n"/>
      <c r="RQC27" s="406" t="n"/>
      <c r="RQD27" s="406" t="n"/>
      <c r="RQE27" s="406" t="n"/>
      <c r="RQF27" s="406" t="n"/>
      <c r="RQG27" s="406" t="n"/>
      <c r="RQH27" s="406" t="n"/>
      <c r="RQI27" s="406" t="n"/>
      <c r="RQJ27" s="406" t="n"/>
      <c r="RQK27" s="406" t="n"/>
      <c r="RQL27" s="406" t="n"/>
      <c r="RQM27" s="406" t="n"/>
      <c r="RQN27" s="406" t="n"/>
      <c r="RQO27" s="406" t="n"/>
      <c r="RQP27" s="406" t="n"/>
      <c r="RQQ27" s="406" t="n"/>
      <c r="RQR27" s="406" t="n"/>
      <c r="RQS27" s="406" t="n"/>
      <c r="RQT27" s="406" t="n"/>
      <c r="RQU27" s="406" t="n"/>
      <c r="RQV27" s="406" t="n"/>
      <c r="RQW27" s="406" t="n"/>
      <c r="RQX27" s="406" t="n"/>
      <c r="RQY27" s="406" t="n"/>
      <c r="RQZ27" s="406" t="n"/>
      <c r="RRA27" s="406" t="n"/>
      <c r="RRB27" s="406" t="n"/>
      <c r="RRC27" s="406" t="n"/>
      <c r="RRD27" s="406" t="n"/>
      <c r="RRE27" s="406" t="n"/>
      <c r="RRF27" s="406" t="n"/>
      <c r="RRG27" s="406" t="n"/>
      <c r="RRH27" s="406" t="n"/>
      <c r="RRI27" s="406" t="n"/>
      <c r="RRJ27" s="406" t="n"/>
      <c r="RRK27" s="406" t="n"/>
      <c r="RRL27" s="406" t="n"/>
      <c r="RRM27" s="406" t="n"/>
      <c r="RRN27" s="406" t="n"/>
      <c r="RRO27" s="406" t="n"/>
      <c r="RRP27" s="406" t="n"/>
      <c r="RRQ27" s="406" t="n"/>
      <c r="RRR27" s="406" t="n"/>
      <c r="RRS27" s="406" t="n"/>
      <c r="RRT27" s="406" t="n"/>
      <c r="RRU27" s="406" t="n"/>
      <c r="RRV27" s="406" t="n"/>
      <c r="RRW27" s="406" t="n"/>
      <c r="RRX27" s="406" t="n"/>
      <c r="RRY27" s="406" t="n"/>
      <c r="RRZ27" s="406" t="n"/>
      <c r="RSA27" s="406" t="n"/>
      <c r="RSB27" s="406" t="n"/>
      <c r="RSC27" s="406" t="n"/>
      <c r="RSD27" s="406" t="n"/>
      <c r="RSE27" s="406" t="n"/>
      <c r="RSF27" s="406" t="n"/>
      <c r="RSG27" s="406" t="n"/>
      <c r="RSH27" s="406" t="n"/>
      <c r="RSI27" s="406" t="n"/>
      <c r="RSJ27" s="406" t="n"/>
      <c r="RSK27" s="406" t="n"/>
      <c r="RSL27" s="406" t="n"/>
      <c r="RSM27" s="406" t="n"/>
      <c r="RSN27" s="406" t="n"/>
      <c r="RSO27" s="406" t="n"/>
      <c r="RSP27" s="406" t="n"/>
      <c r="RSQ27" s="406" t="n"/>
      <c r="RSR27" s="406" t="n"/>
      <c r="RSS27" s="406" t="n"/>
      <c r="RST27" s="406" t="n"/>
      <c r="RSU27" s="406" t="n"/>
      <c r="RSV27" s="406" t="n"/>
      <c r="RSW27" s="406" t="n"/>
      <c r="RSX27" s="406" t="n"/>
      <c r="RSY27" s="406" t="n"/>
      <c r="RSZ27" s="406" t="n"/>
      <c r="RTA27" s="406" t="n"/>
      <c r="RTB27" s="406" t="n"/>
      <c r="RTC27" s="406" t="n"/>
      <c r="RTD27" s="406" t="n"/>
      <c r="RTE27" s="406" t="n"/>
      <c r="RTF27" s="406" t="n"/>
      <c r="RTG27" s="406" t="n"/>
      <c r="RTH27" s="406" t="n"/>
      <c r="RTI27" s="406" t="n"/>
      <c r="RTJ27" s="406" t="n"/>
      <c r="RTK27" s="406" t="n"/>
      <c r="RTL27" s="406" t="n"/>
      <c r="RTM27" s="406" t="n"/>
      <c r="RTN27" s="406" t="n"/>
      <c r="RTO27" s="406" t="n"/>
      <c r="RTP27" s="406" t="n"/>
      <c r="RTQ27" s="406" t="n"/>
      <c r="RTR27" s="406" t="n"/>
      <c r="RTS27" s="406" t="n"/>
      <c r="RTT27" s="406" t="n"/>
      <c r="RTU27" s="406" t="n"/>
      <c r="RTV27" s="406" t="n"/>
      <c r="RTW27" s="406" t="n"/>
      <c r="RTX27" s="406" t="n"/>
      <c r="RTY27" s="406" t="n"/>
      <c r="RTZ27" s="406" t="n"/>
      <c r="RUA27" s="406" t="n"/>
      <c r="RUB27" s="406" t="n"/>
      <c r="RUC27" s="406" t="n"/>
      <c r="RUD27" s="406" t="n"/>
      <c r="RUE27" s="406" t="n"/>
      <c r="RUF27" s="406" t="n"/>
      <c r="RUG27" s="406" t="n"/>
      <c r="RUH27" s="406" t="n"/>
      <c r="RUI27" s="406" t="n"/>
      <c r="RUJ27" s="406" t="n"/>
      <c r="RUK27" s="406" t="n"/>
      <c r="RUL27" s="406" t="n"/>
      <c r="RUM27" s="406" t="n"/>
      <c r="RUN27" s="406" t="n"/>
      <c r="RUO27" s="406" t="n"/>
      <c r="RUP27" s="406" t="n"/>
      <c r="RUQ27" s="406" t="n"/>
      <c r="RUR27" s="406" t="n"/>
      <c r="RUS27" s="406" t="n"/>
      <c r="RUT27" s="406" t="n"/>
      <c r="RUU27" s="406" t="n"/>
      <c r="RUV27" s="406" t="n"/>
      <c r="RUW27" s="406" t="n"/>
      <c r="RUX27" s="406" t="n"/>
      <c r="RUY27" s="406" t="n"/>
      <c r="RUZ27" s="406" t="n"/>
      <c r="RVA27" s="406" t="n"/>
      <c r="RVB27" s="406" t="n"/>
      <c r="RVC27" s="406" t="n"/>
      <c r="RVD27" s="406" t="n"/>
      <c r="RVE27" s="406" t="n"/>
      <c r="RVF27" s="406" t="n"/>
      <c r="RVG27" s="406" t="n"/>
      <c r="RVH27" s="406" t="n"/>
      <c r="RVI27" s="406" t="n"/>
      <c r="RVJ27" s="406" t="n"/>
      <c r="RVK27" s="406" t="n"/>
      <c r="RVL27" s="406" t="n"/>
      <c r="RVM27" s="406" t="n"/>
      <c r="RVN27" s="406" t="n"/>
      <c r="RVO27" s="406" t="n"/>
      <c r="RVP27" s="406" t="n"/>
      <c r="RVQ27" s="406" t="n"/>
      <c r="RVR27" s="406" t="n"/>
      <c r="RVS27" s="406" t="n"/>
      <c r="RVT27" s="406" t="n"/>
      <c r="RVU27" s="406" t="n"/>
      <c r="RVV27" s="406" t="n"/>
      <c r="RVW27" s="406" t="n"/>
      <c r="RVX27" s="406" t="n"/>
      <c r="RVY27" s="406" t="n"/>
      <c r="RVZ27" s="406" t="n"/>
      <c r="RWA27" s="406" t="n"/>
      <c r="RWB27" s="406" t="n"/>
      <c r="RWC27" s="406" t="n"/>
      <c r="RWD27" s="406" t="n"/>
      <c r="RWE27" s="406" t="n"/>
      <c r="RWF27" s="406" t="n"/>
      <c r="RWG27" s="406" t="n"/>
      <c r="RWH27" s="406" t="n"/>
      <c r="RWI27" s="406" t="n"/>
      <c r="RWJ27" s="406" t="n"/>
      <c r="RWK27" s="406" t="n"/>
      <c r="RWL27" s="406" t="n"/>
      <c r="RWM27" s="406" t="n"/>
      <c r="RWN27" s="406" t="n"/>
      <c r="RWO27" s="406" t="n"/>
      <c r="RWP27" s="406" t="n"/>
      <c r="RWQ27" s="406" t="n"/>
      <c r="RWR27" s="406" t="n"/>
      <c r="RWS27" s="406" t="n"/>
      <c r="RWT27" s="406" t="n"/>
      <c r="RWU27" s="406" t="n"/>
      <c r="RWV27" s="406" t="n"/>
      <c r="RWW27" s="406" t="n"/>
      <c r="RWX27" s="406" t="n"/>
      <c r="RWY27" s="406" t="n"/>
      <c r="RWZ27" s="406" t="n"/>
      <c r="RXA27" s="406" t="n"/>
      <c r="RXB27" s="406" t="n"/>
      <c r="RXC27" s="406" t="n"/>
      <c r="RXD27" s="406" t="n"/>
      <c r="RXE27" s="406" t="n"/>
      <c r="RXF27" s="406" t="n"/>
      <c r="RXG27" s="406" t="n"/>
      <c r="RXH27" s="406" t="n"/>
      <c r="RXI27" s="406" t="n"/>
      <c r="RXJ27" s="406" t="n"/>
      <c r="RXK27" s="406" t="n"/>
      <c r="RXL27" s="406" t="n"/>
      <c r="RXM27" s="406" t="n"/>
      <c r="RXN27" s="406" t="n"/>
      <c r="RXO27" s="406" t="n"/>
      <c r="RXP27" s="406" t="n"/>
      <c r="RXQ27" s="406" t="n"/>
      <c r="RXR27" s="406" t="n"/>
      <c r="RXS27" s="406" t="n"/>
      <c r="RXT27" s="406" t="n"/>
      <c r="RXU27" s="406" t="n"/>
      <c r="RXV27" s="406" t="n"/>
      <c r="RXW27" s="406" t="n"/>
      <c r="RXX27" s="406" t="n"/>
      <c r="RXY27" s="406" t="n"/>
      <c r="RXZ27" s="406" t="n"/>
      <c r="RYA27" s="406" t="n"/>
      <c r="RYB27" s="406" t="n"/>
      <c r="RYC27" s="406" t="n"/>
      <c r="RYD27" s="406" t="n"/>
      <c r="RYE27" s="406" t="n"/>
      <c r="RYF27" s="406" t="n"/>
      <c r="RYG27" s="406" t="n"/>
      <c r="RYH27" s="406" t="n"/>
      <c r="RYI27" s="406" t="n"/>
      <c r="RYJ27" s="406" t="n"/>
      <c r="RYK27" s="406" t="n"/>
      <c r="RYL27" s="406" t="n"/>
      <c r="RYM27" s="406" t="n"/>
      <c r="RYN27" s="406" t="n"/>
      <c r="RYO27" s="406" t="n"/>
      <c r="RYP27" s="406" t="n"/>
      <c r="RYQ27" s="406" t="n"/>
      <c r="RYR27" s="406" t="n"/>
      <c r="RYS27" s="406" t="n"/>
      <c r="RYT27" s="406" t="n"/>
      <c r="RYU27" s="406" t="n"/>
      <c r="RYV27" s="406" t="n"/>
      <c r="RYW27" s="406" t="n"/>
      <c r="RYX27" s="406" t="n"/>
      <c r="RYY27" s="406" t="n"/>
      <c r="RYZ27" s="406" t="n"/>
      <c r="RZA27" s="406" t="n"/>
      <c r="RZB27" s="406" t="n"/>
      <c r="RZC27" s="406" t="n"/>
      <c r="RZD27" s="406" t="n"/>
      <c r="RZE27" s="406" t="n"/>
      <c r="RZF27" s="406" t="n"/>
      <c r="RZG27" s="406" t="n"/>
      <c r="RZH27" s="406" t="n"/>
      <c r="RZI27" s="406" t="n"/>
      <c r="RZJ27" s="406" t="n"/>
      <c r="RZK27" s="406" t="n"/>
      <c r="RZL27" s="406" t="n"/>
      <c r="RZM27" s="406" t="n"/>
      <c r="RZN27" s="406" t="n"/>
      <c r="RZO27" s="406" t="n"/>
      <c r="RZP27" s="406" t="n"/>
      <c r="RZQ27" s="406" t="n"/>
      <c r="RZR27" s="406" t="n"/>
      <c r="RZS27" s="406" t="n"/>
      <c r="RZT27" s="406" t="n"/>
      <c r="RZU27" s="406" t="n"/>
      <c r="RZV27" s="406" t="n"/>
      <c r="RZW27" s="406" t="n"/>
      <c r="RZX27" s="406" t="n"/>
      <c r="RZY27" s="406" t="n"/>
      <c r="RZZ27" s="406" t="n"/>
      <c r="SAA27" s="406" t="n"/>
      <c r="SAB27" s="406" t="n"/>
      <c r="SAC27" s="406" t="n"/>
      <c r="SAD27" s="406" t="n"/>
      <c r="SAE27" s="406" t="n"/>
      <c r="SAF27" s="406" t="n"/>
      <c r="SAG27" s="406" t="n"/>
      <c r="SAH27" s="406" t="n"/>
      <c r="SAI27" s="406" t="n"/>
      <c r="SAJ27" s="406" t="n"/>
      <c r="SAK27" s="406" t="n"/>
      <c r="SAL27" s="406" t="n"/>
      <c r="SAM27" s="406" t="n"/>
      <c r="SAN27" s="406" t="n"/>
      <c r="SAO27" s="406" t="n"/>
      <c r="SAP27" s="406" t="n"/>
      <c r="SAQ27" s="406" t="n"/>
      <c r="SAR27" s="406" t="n"/>
      <c r="SAS27" s="406" t="n"/>
      <c r="SAT27" s="406" t="n"/>
      <c r="SAU27" s="406" t="n"/>
      <c r="SAV27" s="406" t="n"/>
      <c r="SAW27" s="406" t="n"/>
      <c r="SAX27" s="406" t="n"/>
      <c r="SAY27" s="406" t="n"/>
      <c r="SAZ27" s="406" t="n"/>
      <c r="SBA27" s="406" t="n"/>
      <c r="SBB27" s="406" t="n"/>
      <c r="SBC27" s="406" t="n"/>
      <c r="SBD27" s="406" t="n"/>
      <c r="SBE27" s="406" t="n"/>
      <c r="SBF27" s="406" t="n"/>
      <c r="SBG27" s="406" t="n"/>
      <c r="SBH27" s="406" t="n"/>
      <c r="SBI27" s="406" t="n"/>
      <c r="SBJ27" s="406" t="n"/>
      <c r="SBK27" s="406" t="n"/>
      <c r="SBL27" s="406" t="n"/>
      <c r="SBM27" s="406" t="n"/>
      <c r="SBN27" s="406" t="n"/>
      <c r="SBO27" s="406" t="n"/>
      <c r="SBP27" s="406" t="n"/>
      <c r="SBQ27" s="406" t="n"/>
      <c r="SBR27" s="406" t="n"/>
      <c r="SBS27" s="406" t="n"/>
      <c r="SBT27" s="406" t="n"/>
      <c r="SBU27" s="406" t="n"/>
      <c r="SBV27" s="406" t="n"/>
      <c r="SBW27" s="406" t="n"/>
      <c r="SBX27" s="406" t="n"/>
      <c r="SBY27" s="406" t="n"/>
      <c r="SBZ27" s="406" t="n"/>
      <c r="SCA27" s="406" t="n"/>
      <c r="SCB27" s="406" t="n"/>
      <c r="SCC27" s="406" t="n"/>
      <c r="SCD27" s="406" t="n"/>
      <c r="SCE27" s="406" t="n"/>
      <c r="SCF27" s="406" t="n"/>
      <c r="SCG27" s="406" t="n"/>
      <c r="SCH27" s="406" t="n"/>
      <c r="SCI27" s="406" t="n"/>
      <c r="SCJ27" s="406" t="n"/>
      <c r="SCK27" s="406" t="n"/>
      <c r="SCL27" s="406" t="n"/>
      <c r="SCM27" s="406" t="n"/>
      <c r="SCN27" s="406" t="n"/>
      <c r="SCO27" s="406" t="n"/>
      <c r="SCP27" s="406" t="n"/>
      <c r="SCQ27" s="406" t="n"/>
      <c r="SCR27" s="406" t="n"/>
      <c r="SCS27" s="406" t="n"/>
      <c r="SCT27" s="406" t="n"/>
      <c r="SCU27" s="406" t="n"/>
      <c r="SCV27" s="406" t="n"/>
      <c r="SCW27" s="406" t="n"/>
      <c r="SCX27" s="406" t="n"/>
      <c r="SCY27" s="406" t="n"/>
      <c r="SCZ27" s="406" t="n"/>
      <c r="SDA27" s="406" t="n"/>
      <c r="SDB27" s="406" t="n"/>
      <c r="SDC27" s="406" t="n"/>
      <c r="SDD27" s="406" t="n"/>
      <c r="SDE27" s="406" t="n"/>
      <c r="SDF27" s="406" t="n"/>
      <c r="SDG27" s="406" t="n"/>
      <c r="SDH27" s="406" t="n"/>
      <c r="SDI27" s="406" t="n"/>
      <c r="SDJ27" s="406" t="n"/>
      <c r="SDK27" s="406" t="n"/>
      <c r="SDL27" s="406" t="n"/>
      <c r="SDM27" s="406" t="n"/>
      <c r="SDN27" s="406" t="n"/>
      <c r="SDO27" s="406" t="n"/>
      <c r="SDP27" s="406" t="n"/>
      <c r="SDQ27" s="406" t="n"/>
      <c r="SDR27" s="406" t="n"/>
      <c r="SDS27" s="406" t="n"/>
      <c r="SDT27" s="406" t="n"/>
      <c r="SDU27" s="406" t="n"/>
      <c r="SDV27" s="406" t="n"/>
      <c r="SDW27" s="406" t="n"/>
      <c r="SDX27" s="406" t="n"/>
      <c r="SDY27" s="406" t="n"/>
      <c r="SDZ27" s="406" t="n"/>
      <c r="SEA27" s="406" t="n"/>
      <c r="SEB27" s="406" t="n"/>
      <c r="SEC27" s="406" t="n"/>
      <c r="SED27" s="406" t="n"/>
      <c r="SEE27" s="406" t="n"/>
      <c r="SEF27" s="406" t="n"/>
      <c r="SEG27" s="406" t="n"/>
      <c r="SEH27" s="406" t="n"/>
      <c r="SEI27" s="406" t="n"/>
      <c r="SEJ27" s="406" t="n"/>
      <c r="SEK27" s="406" t="n"/>
      <c r="SEL27" s="406" t="n"/>
      <c r="SEM27" s="406" t="n"/>
      <c r="SEN27" s="406" t="n"/>
      <c r="SEO27" s="406" t="n"/>
      <c r="SEP27" s="406" t="n"/>
      <c r="SEQ27" s="406" t="n"/>
      <c r="SER27" s="406" t="n"/>
      <c r="SES27" s="406" t="n"/>
      <c r="SET27" s="406" t="n"/>
      <c r="SEU27" s="406" t="n"/>
      <c r="SEV27" s="406" t="n"/>
      <c r="SEW27" s="406" t="n"/>
      <c r="SEX27" s="406" t="n"/>
      <c r="SEY27" s="406" t="n"/>
      <c r="SEZ27" s="406" t="n"/>
      <c r="SFA27" s="406" t="n"/>
      <c r="SFB27" s="406" t="n"/>
      <c r="SFC27" s="406" t="n"/>
      <c r="SFD27" s="406" t="n"/>
      <c r="SFE27" s="406" t="n"/>
      <c r="SFF27" s="406" t="n"/>
      <c r="SFG27" s="406" t="n"/>
      <c r="SFH27" s="406" t="n"/>
      <c r="SFI27" s="406" t="n"/>
      <c r="SFJ27" s="406" t="n"/>
      <c r="SFK27" s="406" t="n"/>
      <c r="SFL27" s="406" t="n"/>
      <c r="SFM27" s="406" t="n"/>
      <c r="SFN27" s="406" t="n"/>
      <c r="SFO27" s="406" t="n"/>
      <c r="SFP27" s="406" t="n"/>
      <c r="SFQ27" s="406" t="n"/>
      <c r="SFR27" s="406" t="n"/>
      <c r="SFS27" s="406" t="n"/>
      <c r="SFT27" s="406" t="n"/>
      <c r="SFU27" s="406" t="n"/>
      <c r="SFV27" s="406" t="n"/>
      <c r="SFW27" s="406" t="n"/>
      <c r="SFX27" s="406" t="n"/>
      <c r="SFY27" s="406" t="n"/>
      <c r="SFZ27" s="406" t="n"/>
      <c r="SGA27" s="406" t="n"/>
      <c r="SGB27" s="406" t="n"/>
      <c r="SGC27" s="406" t="n"/>
      <c r="SGD27" s="406" t="n"/>
      <c r="SGE27" s="406" t="n"/>
      <c r="SGF27" s="406" t="n"/>
      <c r="SGG27" s="406" t="n"/>
      <c r="SGH27" s="406" t="n"/>
      <c r="SGI27" s="406" t="n"/>
      <c r="SGJ27" s="406" t="n"/>
      <c r="SGK27" s="406" t="n"/>
      <c r="SGL27" s="406" t="n"/>
      <c r="SGM27" s="406" t="n"/>
      <c r="SGN27" s="406" t="n"/>
      <c r="SGO27" s="406" t="n"/>
      <c r="SGP27" s="406" t="n"/>
      <c r="SGQ27" s="406" t="n"/>
      <c r="SGR27" s="406" t="n"/>
      <c r="SGS27" s="406" t="n"/>
      <c r="SGT27" s="406" t="n"/>
      <c r="SGU27" s="406" t="n"/>
      <c r="SGV27" s="406" t="n"/>
      <c r="SGW27" s="406" t="n"/>
      <c r="SGX27" s="406" t="n"/>
      <c r="SGY27" s="406" t="n"/>
      <c r="SGZ27" s="406" t="n"/>
      <c r="SHA27" s="406" t="n"/>
      <c r="SHB27" s="406" t="n"/>
      <c r="SHC27" s="406" t="n"/>
      <c r="SHD27" s="406" t="n"/>
      <c r="SHE27" s="406" t="n"/>
      <c r="SHF27" s="406" t="n"/>
      <c r="SHG27" s="406" t="n"/>
      <c r="SHH27" s="406" t="n"/>
      <c r="SHI27" s="406" t="n"/>
      <c r="SHJ27" s="406" t="n"/>
      <c r="SHK27" s="406" t="n"/>
      <c r="SHL27" s="406" t="n"/>
      <c r="SHM27" s="406" t="n"/>
      <c r="SHN27" s="406" t="n"/>
      <c r="SHO27" s="406" t="n"/>
      <c r="SHP27" s="406" t="n"/>
      <c r="SHQ27" s="406" t="n"/>
      <c r="SHR27" s="406" t="n"/>
      <c r="SHS27" s="406" t="n"/>
      <c r="SHT27" s="406" t="n"/>
      <c r="SHU27" s="406" t="n"/>
      <c r="SHV27" s="406" t="n"/>
      <c r="SHW27" s="406" t="n"/>
      <c r="SHX27" s="406" t="n"/>
      <c r="SHY27" s="406" t="n"/>
      <c r="SHZ27" s="406" t="n"/>
      <c r="SIA27" s="406" t="n"/>
      <c r="SIB27" s="406" t="n"/>
      <c r="SIC27" s="406" t="n"/>
      <c r="SID27" s="406" t="n"/>
      <c r="SIE27" s="406" t="n"/>
      <c r="SIF27" s="406" t="n"/>
      <c r="SIG27" s="406" t="n"/>
      <c r="SIH27" s="406" t="n"/>
      <c r="SII27" s="406" t="n"/>
      <c r="SIJ27" s="406" t="n"/>
      <c r="SIK27" s="406" t="n"/>
      <c r="SIL27" s="406" t="n"/>
      <c r="SIM27" s="406" t="n"/>
      <c r="SIN27" s="406" t="n"/>
      <c r="SIO27" s="406" t="n"/>
      <c r="SIP27" s="406" t="n"/>
      <c r="SIQ27" s="406" t="n"/>
      <c r="SIR27" s="406" t="n"/>
      <c r="SIS27" s="406" t="n"/>
      <c r="SIT27" s="406" t="n"/>
      <c r="SIU27" s="406" t="n"/>
      <c r="SIV27" s="406" t="n"/>
      <c r="SIW27" s="406" t="n"/>
      <c r="SIX27" s="406" t="n"/>
      <c r="SIY27" s="406" t="n"/>
      <c r="SIZ27" s="406" t="n"/>
      <c r="SJA27" s="406" t="n"/>
      <c r="SJB27" s="406" t="n"/>
      <c r="SJC27" s="406" t="n"/>
      <c r="SJD27" s="406" t="n"/>
      <c r="SJE27" s="406" t="n"/>
      <c r="SJF27" s="406" t="n"/>
      <c r="SJG27" s="406" t="n"/>
      <c r="SJH27" s="406" t="n"/>
      <c r="SJI27" s="406" t="n"/>
      <c r="SJJ27" s="406" t="n"/>
      <c r="SJK27" s="406" t="n"/>
      <c r="SJL27" s="406" t="n"/>
      <c r="SJM27" s="406" t="n"/>
      <c r="SJN27" s="406" t="n"/>
      <c r="SJO27" s="406" t="n"/>
      <c r="SJP27" s="406" t="n"/>
      <c r="SJQ27" s="406" t="n"/>
      <c r="SJR27" s="406" t="n"/>
      <c r="SJS27" s="406" t="n"/>
      <c r="SJT27" s="406" t="n"/>
      <c r="SJU27" s="406" t="n"/>
      <c r="SJV27" s="406" t="n"/>
      <c r="SJW27" s="406" t="n"/>
      <c r="SJX27" s="406" t="n"/>
      <c r="SJY27" s="406" t="n"/>
      <c r="SJZ27" s="406" t="n"/>
      <c r="SKA27" s="406" t="n"/>
      <c r="SKB27" s="406" t="n"/>
      <c r="SKC27" s="406" t="n"/>
      <c r="SKD27" s="406" t="n"/>
      <c r="SKE27" s="406" t="n"/>
      <c r="SKF27" s="406" t="n"/>
      <c r="SKG27" s="406" t="n"/>
      <c r="SKH27" s="406" t="n"/>
      <c r="SKI27" s="406" t="n"/>
      <c r="SKJ27" s="406" t="n"/>
      <c r="SKK27" s="406" t="n"/>
      <c r="SKL27" s="406" t="n"/>
      <c r="SKM27" s="406" t="n"/>
      <c r="SKN27" s="406" t="n"/>
      <c r="SKO27" s="406" t="n"/>
      <c r="SKP27" s="406" t="n"/>
      <c r="SKQ27" s="406" t="n"/>
      <c r="SKR27" s="406" t="n"/>
      <c r="SKS27" s="406" t="n"/>
      <c r="SKT27" s="406" t="n"/>
      <c r="SKU27" s="406" t="n"/>
      <c r="SKV27" s="406" t="n"/>
      <c r="SKW27" s="406" t="n"/>
      <c r="SKX27" s="406" t="n"/>
      <c r="SKY27" s="406" t="n"/>
      <c r="SKZ27" s="406" t="n"/>
      <c r="SLA27" s="406" t="n"/>
      <c r="SLB27" s="406" t="n"/>
      <c r="SLC27" s="406" t="n"/>
      <c r="SLD27" s="406" t="n"/>
      <c r="SLE27" s="406" t="n"/>
      <c r="SLF27" s="406" t="n"/>
      <c r="SLG27" s="406" t="n"/>
      <c r="SLH27" s="406" t="n"/>
      <c r="SLI27" s="406" t="n"/>
      <c r="SLJ27" s="406" t="n"/>
      <c r="SLK27" s="406" t="n"/>
      <c r="SLL27" s="406" t="n"/>
      <c r="SLM27" s="406" t="n"/>
      <c r="SLN27" s="406" t="n"/>
      <c r="SLO27" s="406" t="n"/>
      <c r="SLP27" s="406" t="n"/>
      <c r="SLQ27" s="406" t="n"/>
      <c r="SLR27" s="406" t="n"/>
      <c r="SLS27" s="406" t="n"/>
      <c r="SLT27" s="406" t="n"/>
      <c r="SLU27" s="406" t="n"/>
      <c r="SLV27" s="406" t="n"/>
      <c r="SLW27" s="406" t="n"/>
      <c r="SLX27" s="406" t="n"/>
      <c r="SLY27" s="406" t="n"/>
      <c r="SLZ27" s="406" t="n"/>
      <c r="SMA27" s="406" t="n"/>
      <c r="SMB27" s="406" t="n"/>
      <c r="SMC27" s="406" t="n"/>
      <c r="SMD27" s="406" t="n"/>
      <c r="SME27" s="406" t="n"/>
      <c r="SMF27" s="406" t="n"/>
      <c r="SMG27" s="406" t="n"/>
      <c r="SMH27" s="406" t="n"/>
      <c r="SMI27" s="406" t="n"/>
      <c r="SMJ27" s="406" t="n"/>
      <c r="SMK27" s="406" t="n"/>
      <c r="SML27" s="406" t="n"/>
      <c r="SMM27" s="406" t="n"/>
      <c r="SMN27" s="406" t="n"/>
      <c r="SMO27" s="406" t="n"/>
      <c r="SMP27" s="406" t="n"/>
      <c r="SMQ27" s="406" t="n"/>
      <c r="SMR27" s="406" t="n"/>
      <c r="SMS27" s="406" t="n"/>
      <c r="SMT27" s="406" t="n"/>
      <c r="SMU27" s="406" t="n"/>
      <c r="SMV27" s="406" t="n"/>
      <c r="SMW27" s="406" t="n"/>
      <c r="SMX27" s="406" t="n"/>
      <c r="SMY27" s="406" t="n"/>
      <c r="SMZ27" s="406" t="n"/>
      <c r="SNA27" s="406" t="n"/>
      <c r="SNB27" s="406" t="n"/>
      <c r="SNC27" s="406" t="n"/>
      <c r="SND27" s="406" t="n"/>
      <c r="SNE27" s="406" t="n"/>
      <c r="SNF27" s="406" t="n"/>
      <c r="SNG27" s="406" t="n"/>
      <c r="SNH27" s="406" t="n"/>
      <c r="SNI27" s="406" t="n"/>
      <c r="SNJ27" s="406" t="n"/>
      <c r="SNK27" s="406" t="n"/>
      <c r="SNL27" s="406" t="n"/>
      <c r="SNM27" s="406" t="n"/>
      <c r="SNN27" s="406" t="n"/>
      <c r="SNO27" s="406" t="n"/>
      <c r="SNP27" s="406" t="n"/>
      <c r="SNQ27" s="406" t="n"/>
      <c r="SNR27" s="406" t="n"/>
      <c r="SNS27" s="406" t="n"/>
      <c r="SNT27" s="406" t="n"/>
      <c r="SNU27" s="406" t="n"/>
      <c r="SNV27" s="406" t="n"/>
      <c r="SNW27" s="406" t="n"/>
      <c r="SNX27" s="406" t="n"/>
      <c r="SNY27" s="406" t="n"/>
      <c r="SNZ27" s="406" t="n"/>
      <c r="SOA27" s="406" t="n"/>
      <c r="SOB27" s="406" t="n"/>
      <c r="SOC27" s="406" t="n"/>
      <c r="SOD27" s="406" t="n"/>
      <c r="SOE27" s="406" t="n"/>
      <c r="SOF27" s="406" t="n"/>
      <c r="SOG27" s="406" t="n"/>
      <c r="SOH27" s="406" t="n"/>
      <c r="SOI27" s="406" t="n"/>
      <c r="SOJ27" s="406" t="n"/>
      <c r="SOK27" s="406" t="n"/>
      <c r="SOL27" s="406" t="n"/>
      <c r="SOM27" s="406" t="n"/>
      <c r="SON27" s="406" t="n"/>
      <c r="SOO27" s="406" t="n"/>
      <c r="SOP27" s="406" t="n"/>
      <c r="SOQ27" s="406" t="n"/>
      <c r="SOR27" s="406" t="n"/>
      <c r="SOS27" s="406" t="n"/>
      <c r="SOT27" s="406" t="n"/>
      <c r="SOU27" s="406" t="n"/>
      <c r="SOV27" s="406" t="n"/>
      <c r="SOW27" s="406" t="n"/>
      <c r="SOX27" s="406" t="n"/>
      <c r="SOY27" s="406" t="n"/>
      <c r="SOZ27" s="406" t="n"/>
      <c r="SPA27" s="406" t="n"/>
      <c r="SPB27" s="406" t="n"/>
      <c r="SPC27" s="406" t="n"/>
      <c r="SPD27" s="406" t="n"/>
      <c r="SPE27" s="406" t="n"/>
      <c r="SPF27" s="406" t="n"/>
      <c r="SPG27" s="406" t="n"/>
      <c r="SPH27" s="406" t="n"/>
      <c r="SPI27" s="406" t="n"/>
      <c r="SPJ27" s="406" t="n"/>
      <c r="SPK27" s="406" t="n"/>
      <c r="SPL27" s="406" t="n"/>
      <c r="SPM27" s="406" t="n"/>
      <c r="SPN27" s="406" t="n"/>
      <c r="SPO27" s="406" t="n"/>
      <c r="SPP27" s="406" t="n"/>
      <c r="SPQ27" s="406" t="n"/>
      <c r="SPR27" s="406" t="n"/>
      <c r="SPS27" s="406" t="n"/>
      <c r="SPT27" s="406" t="n"/>
      <c r="SPU27" s="406" t="n"/>
      <c r="SPV27" s="406" t="n"/>
      <c r="SPW27" s="406" t="n"/>
      <c r="SPX27" s="406" t="n"/>
      <c r="SPY27" s="406" t="n"/>
      <c r="SPZ27" s="406" t="n"/>
      <c r="SQA27" s="406" t="n"/>
      <c r="SQB27" s="406" t="n"/>
      <c r="SQC27" s="406" t="n"/>
      <c r="SQD27" s="406" t="n"/>
      <c r="SQE27" s="406" t="n"/>
      <c r="SQF27" s="406" t="n"/>
      <c r="SQG27" s="406" t="n"/>
      <c r="SQH27" s="406" t="n"/>
      <c r="SQI27" s="406" t="n"/>
      <c r="SQJ27" s="406" t="n"/>
      <c r="SQK27" s="406" t="n"/>
      <c r="SQL27" s="406" t="n"/>
      <c r="SQM27" s="406" t="n"/>
      <c r="SQN27" s="406" t="n"/>
      <c r="SQO27" s="406" t="n"/>
      <c r="SQP27" s="406" t="n"/>
      <c r="SQQ27" s="406" t="n"/>
      <c r="SQR27" s="406" t="n"/>
      <c r="SQS27" s="406" t="n"/>
      <c r="SQT27" s="406" t="n"/>
      <c r="SQU27" s="406" t="n"/>
      <c r="SQV27" s="406" t="n"/>
      <c r="SQW27" s="406" t="n"/>
      <c r="SQX27" s="406" t="n"/>
      <c r="SQY27" s="406" t="n"/>
      <c r="SQZ27" s="406" t="n"/>
      <c r="SRA27" s="406" t="n"/>
      <c r="SRB27" s="406" t="n"/>
      <c r="SRC27" s="406" t="n"/>
      <c r="SRD27" s="406" t="n"/>
      <c r="SRE27" s="406" t="n"/>
      <c r="SRF27" s="406" t="n"/>
      <c r="SRG27" s="406" t="n"/>
      <c r="SRH27" s="406" t="n"/>
      <c r="SRI27" s="406" t="n"/>
      <c r="SRJ27" s="406" t="n"/>
      <c r="SRK27" s="406" t="n"/>
      <c r="SRL27" s="406" t="n"/>
      <c r="SRM27" s="406" t="n"/>
      <c r="SRN27" s="406" t="n"/>
      <c r="SRO27" s="406" t="n"/>
      <c r="SRP27" s="406" t="n"/>
      <c r="SRQ27" s="406" t="n"/>
      <c r="SRR27" s="406" t="n"/>
      <c r="SRS27" s="406" t="n"/>
      <c r="SRT27" s="406" t="n"/>
      <c r="SRU27" s="406" t="n"/>
      <c r="SRV27" s="406" t="n"/>
      <c r="SRW27" s="406" t="n"/>
      <c r="SRX27" s="406" t="n"/>
      <c r="SRY27" s="406" t="n"/>
      <c r="SRZ27" s="406" t="n"/>
      <c r="SSA27" s="406" t="n"/>
      <c r="SSB27" s="406" t="n"/>
      <c r="SSC27" s="406" t="n"/>
      <c r="SSD27" s="406" t="n"/>
      <c r="SSE27" s="406" t="n"/>
      <c r="SSF27" s="406" t="n"/>
      <c r="SSG27" s="406" t="n"/>
      <c r="SSH27" s="406" t="n"/>
      <c r="SSI27" s="406" t="n"/>
      <c r="SSJ27" s="406" t="n"/>
      <c r="SSK27" s="406" t="n"/>
      <c r="SSL27" s="406" t="n"/>
      <c r="SSM27" s="406" t="n"/>
      <c r="SSN27" s="406" t="n"/>
      <c r="SSO27" s="406" t="n"/>
      <c r="SSP27" s="406" t="n"/>
      <c r="SSQ27" s="406" t="n"/>
      <c r="SSR27" s="406" t="n"/>
      <c r="SSS27" s="406" t="n"/>
      <c r="SST27" s="406" t="n"/>
      <c r="SSU27" s="406" t="n"/>
      <c r="SSV27" s="406" t="n"/>
      <c r="SSW27" s="406" t="n"/>
      <c r="SSX27" s="406" t="n"/>
      <c r="SSY27" s="406" t="n"/>
      <c r="SSZ27" s="406" t="n"/>
      <c r="STA27" s="406" t="n"/>
      <c r="STB27" s="406" t="n"/>
      <c r="STC27" s="406" t="n"/>
      <c r="STD27" s="406" t="n"/>
      <c r="STE27" s="406" t="n"/>
      <c r="STF27" s="406" t="n"/>
      <c r="STG27" s="406" t="n"/>
      <c r="STH27" s="406" t="n"/>
      <c r="STI27" s="406" t="n"/>
      <c r="STJ27" s="406" t="n"/>
      <c r="STK27" s="406" t="n"/>
      <c r="STL27" s="406" t="n"/>
      <c r="STM27" s="406" t="n"/>
      <c r="STN27" s="406" t="n"/>
      <c r="STO27" s="406" t="n"/>
      <c r="STP27" s="406" t="n"/>
      <c r="STQ27" s="406" t="n"/>
      <c r="STR27" s="406" t="n"/>
      <c r="STS27" s="406" t="n"/>
      <c r="STT27" s="406" t="n"/>
      <c r="STU27" s="406" t="n"/>
      <c r="STV27" s="406" t="n"/>
      <c r="STW27" s="406" t="n"/>
      <c r="STX27" s="406" t="n"/>
      <c r="STY27" s="406" t="n"/>
      <c r="STZ27" s="406" t="n"/>
      <c r="SUA27" s="406" t="n"/>
      <c r="SUB27" s="406" t="n"/>
      <c r="SUC27" s="406" t="n"/>
      <c r="SUD27" s="406" t="n"/>
      <c r="SUE27" s="406" t="n"/>
      <c r="SUF27" s="406" t="n"/>
      <c r="SUG27" s="406" t="n"/>
      <c r="SUH27" s="406" t="n"/>
      <c r="SUI27" s="406" t="n"/>
      <c r="SUJ27" s="406" t="n"/>
      <c r="SUK27" s="406" t="n"/>
      <c r="SUL27" s="406" t="n"/>
      <c r="SUM27" s="406" t="n"/>
      <c r="SUN27" s="406" t="n"/>
      <c r="SUO27" s="406" t="n"/>
      <c r="SUP27" s="406" t="n"/>
      <c r="SUQ27" s="406" t="n"/>
      <c r="SUR27" s="406" t="n"/>
      <c r="SUS27" s="406" t="n"/>
      <c r="SUT27" s="406" t="n"/>
      <c r="SUU27" s="406" t="n"/>
      <c r="SUV27" s="406" t="n"/>
      <c r="SUW27" s="406" t="n"/>
      <c r="SUX27" s="406" t="n"/>
      <c r="SUY27" s="406" t="n"/>
      <c r="SUZ27" s="406" t="n"/>
      <c r="SVA27" s="406" t="n"/>
      <c r="SVB27" s="406" t="n"/>
      <c r="SVC27" s="406" t="n"/>
      <c r="SVD27" s="406" t="n"/>
      <c r="SVE27" s="406" t="n"/>
      <c r="SVF27" s="406" t="n"/>
      <c r="SVG27" s="406" t="n"/>
      <c r="SVH27" s="406" t="n"/>
      <c r="SVI27" s="406" t="n"/>
      <c r="SVJ27" s="406" t="n"/>
      <c r="SVK27" s="406" t="n"/>
      <c r="SVL27" s="406" t="n"/>
      <c r="SVM27" s="406" t="n"/>
      <c r="SVN27" s="406" t="n"/>
      <c r="SVO27" s="406" t="n"/>
      <c r="SVP27" s="406" t="n"/>
      <c r="SVQ27" s="406" t="n"/>
      <c r="SVR27" s="406" t="n"/>
      <c r="SVS27" s="406" t="n"/>
      <c r="SVT27" s="406" t="n"/>
      <c r="SVU27" s="406" t="n"/>
      <c r="SVV27" s="406" t="n"/>
      <c r="SVW27" s="406" t="n"/>
      <c r="SVX27" s="406" t="n"/>
      <c r="SVY27" s="406" t="n"/>
      <c r="SVZ27" s="406" t="n"/>
      <c r="SWA27" s="406" t="n"/>
      <c r="SWB27" s="406" t="n"/>
      <c r="SWC27" s="406" t="n"/>
      <c r="SWD27" s="406" t="n"/>
      <c r="SWE27" s="406" t="n"/>
      <c r="SWF27" s="406" t="n"/>
      <c r="SWG27" s="406" t="n"/>
      <c r="SWH27" s="406" t="n"/>
      <c r="SWI27" s="406" t="n"/>
      <c r="SWJ27" s="406" t="n"/>
      <c r="SWK27" s="406" t="n"/>
      <c r="SWL27" s="406" t="n"/>
      <c r="SWM27" s="406" t="n"/>
      <c r="SWN27" s="406" t="n"/>
      <c r="SWO27" s="406" t="n"/>
      <c r="SWP27" s="406" t="n"/>
      <c r="SWQ27" s="406" t="n"/>
      <c r="SWR27" s="406" t="n"/>
      <c r="SWS27" s="406" t="n"/>
      <c r="SWT27" s="406" t="n"/>
      <c r="SWU27" s="406" t="n"/>
      <c r="SWV27" s="406" t="n"/>
      <c r="SWW27" s="406" t="n"/>
      <c r="SWX27" s="406" t="n"/>
      <c r="SWY27" s="406" t="n"/>
      <c r="SWZ27" s="406" t="n"/>
      <c r="SXA27" s="406" t="n"/>
      <c r="SXB27" s="406" t="n"/>
      <c r="SXC27" s="406" t="n"/>
      <c r="SXD27" s="406" t="n"/>
      <c r="SXE27" s="406" t="n"/>
      <c r="SXF27" s="406" t="n"/>
      <c r="SXG27" s="406" t="n"/>
      <c r="SXH27" s="406" t="n"/>
      <c r="SXI27" s="406" t="n"/>
      <c r="SXJ27" s="406" t="n"/>
      <c r="SXK27" s="406" t="n"/>
      <c r="SXL27" s="406" t="n"/>
      <c r="SXM27" s="406" t="n"/>
      <c r="SXN27" s="406" t="n"/>
      <c r="SXO27" s="406" t="n"/>
      <c r="SXP27" s="406" t="n"/>
      <c r="SXQ27" s="406" t="n"/>
      <c r="SXR27" s="406" t="n"/>
      <c r="SXS27" s="406" t="n"/>
      <c r="SXT27" s="406" t="n"/>
      <c r="SXU27" s="406" t="n"/>
      <c r="SXV27" s="406" t="n"/>
      <c r="SXW27" s="406" t="n"/>
      <c r="SXX27" s="406" t="n"/>
      <c r="SXY27" s="406" t="n"/>
      <c r="SXZ27" s="406" t="n"/>
      <c r="SYA27" s="406" t="n"/>
      <c r="SYB27" s="406" t="n"/>
      <c r="SYC27" s="406" t="n"/>
      <c r="SYD27" s="406" t="n"/>
      <c r="SYE27" s="406" t="n"/>
      <c r="SYF27" s="406" t="n"/>
      <c r="SYG27" s="406" t="n"/>
      <c r="SYH27" s="406" t="n"/>
      <c r="SYI27" s="406" t="n"/>
      <c r="SYJ27" s="406" t="n"/>
      <c r="SYK27" s="406" t="n"/>
      <c r="SYL27" s="406" t="n"/>
      <c r="SYM27" s="406" t="n"/>
      <c r="SYN27" s="406" t="n"/>
      <c r="SYO27" s="406" t="n"/>
      <c r="SYP27" s="406" t="n"/>
      <c r="SYQ27" s="406" t="n"/>
      <c r="SYR27" s="406" t="n"/>
      <c r="SYS27" s="406" t="n"/>
      <c r="SYT27" s="406" t="n"/>
      <c r="SYU27" s="406" t="n"/>
      <c r="SYV27" s="406" t="n"/>
      <c r="SYW27" s="406" t="n"/>
      <c r="SYX27" s="406" t="n"/>
      <c r="SYY27" s="406" t="n"/>
      <c r="SYZ27" s="406" t="n"/>
      <c r="SZA27" s="406" t="n"/>
      <c r="SZB27" s="406" t="n"/>
      <c r="SZC27" s="406" t="n"/>
      <c r="SZD27" s="406" t="n"/>
      <c r="SZE27" s="406" t="n"/>
      <c r="SZF27" s="406" t="n"/>
      <c r="SZG27" s="406" t="n"/>
      <c r="SZH27" s="406" t="n"/>
      <c r="SZI27" s="406" t="n"/>
      <c r="SZJ27" s="406" t="n"/>
      <c r="SZK27" s="406" t="n"/>
      <c r="SZL27" s="406" t="n"/>
      <c r="SZM27" s="406" t="n"/>
      <c r="SZN27" s="406" t="n"/>
      <c r="SZO27" s="406" t="n"/>
      <c r="SZP27" s="406" t="n"/>
      <c r="SZQ27" s="406" t="n"/>
      <c r="SZR27" s="406" t="n"/>
      <c r="SZS27" s="406" t="n"/>
      <c r="SZT27" s="406" t="n"/>
      <c r="SZU27" s="406" t="n"/>
      <c r="SZV27" s="406" t="n"/>
      <c r="SZW27" s="406" t="n"/>
      <c r="SZX27" s="406" t="n"/>
      <c r="SZY27" s="406" t="n"/>
      <c r="SZZ27" s="406" t="n"/>
      <c r="TAA27" s="406" t="n"/>
      <c r="TAB27" s="406" t="n"/>
      <c r="TAC27" s="406" t="n"/>
      <c r="TAD27" s="406" t="n"/>
      <c r="TAE27" s="406" t="n"/>
      <c r="TAF27" s="406" t="n"/>
      <c r="TAG27" s="406" t="n"/>
      <c r="TAH27" s="406" t="n"/>
      <c r="TAI27" s="406" t="n"/>
      <c r="TAJ27" s="406" t="n"/>
      <c r="TAK27" s="406" t="n"/>
      <c r="TAL27" s="406" t="n"/>
      <c r="TAM27" s="406" t="n"/>
      <c r="TAN27" s="406" t="n"/>
      <c r="TAO27" s="406" t="n"/>
      <c r="TAP27" s="406" t="n"/>
      <c r="TAQ27" s="406" t="n"/>
      <c r="TAR27" s="406" t="n"/>
      <c r="TAS27" s="406" t="n"/>
      <c r="TAT27" s="406" t="n"/>
      <c r="TAU27" s="406" t="n"/>
      <c r="TAV27" s="406" t="n"/>
      <c r="TAW27" s="406" t="n"/>
      <c r="TAX27" s="406" t="n"/>
      <c r="TAY27" s="406" t="n"/>
      <c r="TAZ27" s="406" t="n"/>
      <c r="TBA27" s="406" t="n"/>
      <c r="TBB27" s="406" t="n"/>
      <c r="TBC27" s="406" t="n"/>
      <c r="TBD27" s="406" t="n"/>
      <c r="TBE27" s="406" t="n"/>
      <c r="TBF27" s="406" t="n"/>
      <c r="TBG27" s="406" t="n"/>
      <c r="TBH27" s="406" t="n"/>
      <c r="TBI27" s="406" t="n"/>
      <c r="TBJ27" s="406" t="n"/>
      <c r="TBK27" s="406" t="n"/>
      <c r="TBL27" s="406" t="n"/>
      <c r="TBM27" s="406" t="n"/>
      <c r="TBN27" s="406" t="n"/>
      <c r="TBO27" s="406" t="n"/>
      <c r="TBP27" s="406" t="n"/>
      <c r="TBQ27" s="406" t="n"/>
      <c r="TBR27" s="406" t="n"/>
      <c r="TBS27" s="406" t="n"/>
      <c r="TBT27" s="406" t="n"/>
      <c r="TBU27" s="406" t="n"/>
      <c r="TBV27" s="406" t="n"/>
      <c r="TBW27" s="406" t="n"/>
      <c r="TBX27" s="406" t="n"/>
      <c r="TBY27" s="406" t="n"/>
      <c r="TBZ27" s="406" t="n"/>
      <c r="TCA27" s="406" t="n"/>
      <c r="TCB27" s="406" t="n"/>
      <c r="TCC27" s="406" t="n"/>
      <c r="TCD27" s="406" t="n"/>
      <c r="TCE27" s="406" t="n"/>
      <c r="TCF27" s="406" t="n"/>
      <c r="TCG27" s="406" t="n"/>
      <c r="TCH27" s="406" t="n"/>
      <c r="TCI27" s="406" t="n"/>
      <c r="TCJ27" s="406" t="n"/>
      <c r="TCK27" s="406" t="n"/>
      <c r="TCL27" s="406" t="n"/>
      <c r="TCM27" s="406" t="n"/>
      <c r="TCN27" s="406" t="n"/>
      <c r="TCO27" s="406" t="n"/>
      <c r="TCP27" s="406" t="n"/>
      <c r="TCQ27" s="406" t="n"/>
      <c r="TCR27" s="406" t="n"/>
      <c r="TCS27" s="406" t="n"/>
      <c r="TCT27" s="406" t="n"/>
      <c r="TCU27" s="406" t="n"/>
      <c r="TCV27" s="406" t="n"/>
      <c r="TCW27" s="406" t="n"/>
      <c r="TCX27" s="406" t="n"/>
      <c r="TCY27" s="406" t="n"/>
      <c r="TCZ27" s="406" t="n"/>
      <c r="TDA27" s="406" t="n"/>
      <c r="TDB27" s="406" t="n"/>
      <c r="TDC27" s="406" t="n"/>
      <c r="TDD27" s="406" t="n"/>
      <c r="TDE27" s="406" t="n"/>
      <c r="TDF27" s="406" t="n"/>
      <c r="TDG27" s="406" t="n"/>
      <c r="TDH27" s="406" t="n"/>
      <c r="TDI27" s="406" t="n"/>
      <c r="TDJ27" s="406" t="n"/>
      <c r="TDK27" s="406" t="n"/>
      <c r="TDL27" s="406" t="n"/>
      <c r="TDM27" s="406" t="n"/>
      <c r="TDN27" s="406" t="n"/>
      <c r="TDO27" s="406" t="n"/>
      <c r="TDP27" s="406" t="n"/>
      <c r="TDQ27" s="406" t="n"/>
      <c r="TDR27" s="406" t="n"/>
      <c r="TDS27" s="406" t="n"/>
      <c r="TDT27" s="406" t="n"/>
      <c r="TDU27" s="406" t="n"/>
      <c r="TDV27" s="406" t="n"/>
      <c r="TDW27" s="406" t="n"/>
      <c r="TDX27" s="406" t="n"/>
      <c r="TDY27" s="406" t="n"/>
      <c r="TDZ27" s="406" t="n"/>
      <c r="TEA27" s="406" t="n"/>
      <c r="TEB27" s="406" t="n"/>
      <c r="TEC27" s="406" t="n"/>
      <c r="TED27" s="406" t="n"/>
      <c r="TEE27" s="406" t="n"/>
      <c r="TEF27" s="406" t="n"/>
      <c r="TEG27" s="406" t="n"/>
      <c r="TEH27" s="406" t="n"/>
      <c r="TEI27" s="406" t="n"/>
      <c r="TEJ27" s="406" t="n"/>
      <c r="TEK27" s="406" t="n"/>
      <c r="TEL27" s="406" t="n"/>
      <c r="TEM27" s="406" t="n"/>
      <c r="TEN27" s="406" t="n"/>
      <c r="TEO27" s="406" t="n"/>
      <c r="TEP27" s="406" t="n"/>
      <c r="TEQ27" s="406" t="n"/>
      <c r="TER27" s="406" t="n"/>
      <c r="TES27" s="406" t="n"/>
      <c r="TET27" s="406" t="n"/>
      <c r="TEU27" s="406" t="n"/>
      <c r="TEV27" s="406" t="n"/>
      <c r="TEW27" s="406" t="n"/>
      <c r="TEX27" s="406" t="n"/>
      <c r="TEY27" s="406" t="n"/>
      <c r="TEZ27" s="406" t="n"/>
      <c r="TFA27" s="406" t="n"/>
      <c r="TFB27" s="406" t="n"/>
      <c r="TFC27" s="406" t="n"/>
      <c r="TFD27" s="406" t="n"/>
      <c r="TFE27" s="406" t="n"/>
      <c r="TFF27" s="406" t="n"/>
      <c r="TFG27" s="406" t="n"/>
      <c r="TFH27" s="406" t="n"/>
      <c r="TFI27" s="406" t="n"/>
      <c r="TFJ27" s="406" t="n"/>
      <c r="TFK27" s="406" t="n"/>
      <c r="TFL27" s="406" t="n"/>
      <c r="TFM27" s="406" t="n"/>
      <c r="TFN27" s="406" t="n"/>
      <c r="TFO27" s="406" t="n"/>
      <c r="TFP27" s="406" t="n"/>
      <c r="TFQ27" s="406" t="n"/>
      <c r="TFR27" s="406" t="n"/>
      <c r="TFS27" s="406" t="n"/>
      <c r="TFT27" s="406" t="n"/>
      <c r="TFU27" s="406" t="n"/>
      <c r="TFV27" s="406" t="n"/>
      <c r="TFW27" s="406" t="n"/>
      <c r="TFX27" s="406" t="n"/>
      <c r="TFY27" s="406" t="n"/>
      <c r="TFZ27" s="406" t="n"/>
      <c r="TGA27" s="406" t="n"/>
      <c r="TGB27" s="406" t="n"/>
      <c r="TGC27" s="406" t="n"/>
      <c r="TGD27" s="406" t="n"/>
      <c r="TGE27" s="406" t="n"/>
      <c r="TGF27" s="406" t="n"/>
      <c r="TGG27" s="406" t="n"/>
      <c r="TGH27" s="406" t="n"/>
      <c r="TGI27" s="406" t="n"/>
      <c r="TGJ27" s="406" t="n"/>
      <c r="TGK27" s="406" t="n"/>
      <c r="TGL27" s="406" t="n"/>
      <c r="TGM27" s="406" t="n"/>
      <c r="TGN27" s="406" t="n"/>
      <c r="TGO27" s="406" t="n"/>
      <c r="TGP27" s="406" t="n"/>
      <c r="TGQ27" s="406" t="n"/>
      <c r="TGR27" s="406" t="n"/>
      <c r="TGS27" s="406" t="n"/>
      <c r="TGT27" s="406" t="n"/>
      <c r="TGU27" s="406" t="n"/>
      <c r="TGV27" s="406" t="n"/>
      <c r="TGW27" s="406" t="n"/>
      <c r="TGX27" s="406" t="n"/>
      <c r="TGY27" s="406" t="n"/>
      <c r="TGZ27" s="406" t="n"/>
      <c r="THA27" s="406" t="n"/>
      <c r="THB27" s="406" t="n"/>
      <c r="THC27" s="406" t="n"/>
      <c r="THD27" s="406" t="n"/>
      <c r="THE27" s="406" t="n"/>
      <c r="THF27" s="406" t="n"/>
      <c r="THG27" s="406" t="n"/>
      <c r="THH27" s="406" t="n"/>
      <c r="THI27" s="406" t="n"/>
      <c r="THJ27" s="406" t="n"/>
      <c r="THK27" s="406" t="n"/>
      <c r="THL27" s="406" t="n"/>
      <c r="THM27" s="406" t="n"/>
      <c r="THN27" s="406" t="n"/>
      <c r="THO27" s="406" t="n"/>
      <c r="THP27" s="406" t="n"/>
      <c r="THQ27" s="406" t="n"/>
      <c r="THR27" s="406" t="n"/>
      <c r="THS27" s="406" t="n"/>
      <c r="THT27" s="406" t="n"/>
      <c r="THU27" s="406" t="n"/>
      <c r="THV27" s="406" t="n"/>
      <c r="THW27" s="406" t="n"/>
      <c r="THX27" s="406" t="n"/>
      <c r="THY27" s="406" t="n"/>
      <c r="THZ27" s="406" t="n"/>
      <c r="TIA27" s="406" t="n"/>
      <c r="TIB27" s="406" t="n"/>
      <c r="TIC27" s="406" t="n"/>
      <c r="TID27" s="406" t="n"/>
      <c r="TIE27" s="406" t="n"/>
      <c r="TIF27" s="406" t="n"/>
      <c r="TIG27" s="406" t="n"/>
      <c r="TIH27" s="406" t="n"/>
      <c r="TII27" s="406" t="n"/>
      <c r="TIJ27" s="406" t="n"/>
      <c r="TIK27" s="406" t="n"/>
      <c r="TIL27" s="406" t="n"/>
      <c r="TIM27" s="406" t="n"/>
      <c r="TIN27" s="406" t="n"/>
      <c r="TIO27" s="406" t="n"/>
      <c r="TIP27" s="406" t="n"/>
      <c r="TIQ27" s="406" t="n"/>
      <c r="TIR27" s="406" t="n"/>
      <c r="TIS27" s="406" t="n"/>
      <c r="TIT27" s="406" t="n"/>
      <c r="TIU27" s="406" t="n"/>
      <c r="TIV27" s="406" t="n"/>
      <c r="TIW27" s="406" t="n"/>
      <c r="TIX27" s="406" t="n"/>
      <c r="TIY27" s="406" t="n"/>
      <c r="TIZ27" s="406" t="n"/>
      <c r="TJA27" s="406" t="n"/>
      <c r="TJB27" s="406" t="n"/>
      <c r="TJC27" s="406" t="n"/>
      <c r="TJD27" s="406" t="n"/>
      <c r="TJE27" s="406" t="n"/>
      <c r="TJF27" s="406" t="n"/>
      <c r="TJG27" s="406" t="n"/>
      <c r="TJH27" s="406" t="n"/>
      <c r="TJI27" s="406" t="n"/>
      <c r="TJJ27" s="406" t="n"/>
      <c r="TJK27" s="406" t="n"/>
      <c r="TJL27" s="406" t="n"/>
      <c r="TJM27" s="406" t="n"/>
      <c r="TJN27" s="406" t="n"/>
      <c r="TJO27" s="406" t="n"/>
      <c r="TJP27" s="406" t="n"/>
      <c r="TJQ27" s="406" t="n"/>
      <c r="TJR27" s="406" t="n"/>
      <c r="TJS27" s="406" t="n"/>
      <c r="TJT27" s="406" t="n"/>
      <c r="TJU27" s="406" t="n"/>
      <c r="TJV27" s="406" t="n"/>
      <c r="TJW27" s="406" t="n"/>
      <c r="TJX27" s="406" t="n"/>
      <c r="TJY27" s="406" t="n"/>
      <c r="TJZ27" s="406" t="n"/>
      <c r="TKA27" s="406" t="n"/>
      <c r="TKB27" s="406" t="n"/>
      <c r="TKC27" s="406" t="n"/>
      <c r="TKD27" s="406" t="n"/>
      <c r="TKE27" s="406" t="n"/>
      <c r="TKF27" s="406" t="n"/>
      <c r="TKG27" s="406" t="n"/>
      <c r="TKH27" s="406" t="n"/>
      <c r="TKI27" s="406" t="n"/>
      <c r="TKJ27" s="406" t="n"/>
      <c r="TKK27" s="406" t="n"/>
      <c r="TKL27" s="406" t="n"/>
      <c r="TKM27" s="406" t="n"/>
      <c r="TKN27" s="406" t="n"/>
      <c r="TKO27" s="406" t="n"/>
      <c r="TKP27" s="406" t="n"/>
      <c r="TKQ27" s="406" t="n"/>
      <c r="TKR27" s="406" t="n"/>
      <c r="TKS27" s="406" t="n"/>
      <c r="TKT27" s="406" t="n"/>
      <c r="TKU27" s="406" t="n"/>
      <c r="TKV27" s="406" t="n"/>
      <c r="TKW27" s="406" t="n"/>
      <c r="TKX27" s="406" t="n"/>
      <c r="TKY27" s="406" t="n"/>
      <c r="TKZ27" s="406" t="n"/>
      <c r="TLA27" s="406" t="n"/>
      <c r="TLB27" s="406" t="n"/>
      <c r="TLC27" s="406" t="n"/>
      <c r="TLD27" s="406" t="n"/>
      <c r="TLE27" s="406" t="n"/>
      <c r="TLF27" s="406" t="n"/>
      <c r="TLG27" s="406" t="n"/>
      <c r="TLH27" s="406" t="n"/>
      <c r="TLI27" s="406" t="n"/>
      <c r="TLJ27" s="406" t="n"/>
      <c r="TLK27" s="406" t="n"/>
      <c r="TLL27" s="406" t="n"/>
      <c r="TLM27" s="406" t="n"/>
      <c r="TLN27" s="406" t="n"/>
      <c r="TLO27" s="406" t="n"/>
      <c r="TLP27" s="406" t="n"/>
      <c r="TLQ27" s="406" t="n"/>
      <c r="TLR27" s="406" t="n"/>
      <c r="TLS27" s="406" t="n"/>
      <c r="TLT27" s="406" t="n"/>
      <c r="TLU27" s="406" t="n"/>
      <c r="TLV27" s="406" t="n"/>
      <c r="TLW27" s="406" t="n"/>
      <c r="TLX27" s="406" t="n"/>
      <c r="TLY27" s="406" t="n"/>
      <c r="TLZ27" s="406" t="n"/>
      <c r="TMA27" s="406" t="n"/>
      <c r="TMB27" s="406" t="n"/>
      <c r="TMC27" s="406" t="n"/>
      <c r="TMD27" s="406" t="n"/>
      <c r="TME27" s="406" t="n"/>
      <c r="TMF27" s="406" t="n"/>
      <c r="TMG27" s="406" t="n"/>
      <c r="TMH27" s="406" t="n"/>
      <c r="TMI27" s="406" t="n"/>
      <c r="TMJ27" s="406" t="n"/>
      <c r="TMK27" s="406" t="n"/>
      <c r="TML27" s="406" t="n"/>
      <c r="TMM27" s="406" t="n"/>
      <c r="TMN27" s="406" t="n"/>
      <c r="TMO27" s="406" t="n"/>
      <c r="TMP27" s="406" t="n"/>
      <c r="TMQ27" s="406" t="n"/>
      <c r="TMR27" s="406" t="n"/>
      <c r="TMS27" s="406" t="n"/>
      <c r="TMT27" s="406" t="n"/>
      <c r="TMU27" s="406" t="n"/>
      <c r="TMV27" s="406" t="n"/>
      <c r="TMW27" s="406" t="n"/>
      <c r="TMX27" s="406" t="n"/>
      <c r="TMY27" s="406" t="n"/>
      <c r="TMZ27" s="406" t="n"/>
      <c r="TNA27" s="406" t="n"/>
      <c r="TNB27" s="406" t="n"/>
      <c r="TNC27" s="406" t="n"/>
      <c r="TND27" s="406" t="n"/>
      <c r="TNE27" s="406" t="n"/>
      <c r="TNF27" s="406" t="n"/>
      <c r="TNG27" s="406" t="n"/>
      <c r="TNH27" s="406" t="n"/>
      <c r="TNI27" s="406" t="n"/>
      <c r="TNJ27" s="406" t="n"/>
      <c r="TNK27" s="406" t="n"/>
      <c r="TNL27" s="406" t="n"/>
      <c r="TNM27" s="406" t="n"/>
      <c r="TNN27" s="406" t="n"/>
      <c r="TNO27" s="406" t="n"/>
      <c r="TNP27" s="406" t="n"/>
      <c r="TNQ27" s="406" t="n"/>
      <c r="TNR27" s="406" t="n"/>
      <c r="TNS27" s="406" t="n"/>
      <c r="TNT27" s="406" t="n"/>
      <c r="TNU27" s="406" t="n"/>
      <c r="TNV27" s="406" t="n"/>
      <c r="TNW27" s="406" t="n"/>
      <c r="TNX27" s="406" t="n"/>
      <c r="TNY27" s="406" t="n"/>
      <c r="TNZ27" s="406" t="n"/>
      <c r="TOA27" s="406" t="n"/>
      <c r="TOB27" s="406" t="n"/>
      <c r="TOC27" s="406" t="n"/>
      <c r="TOD27" s="406" t="n"/>
      <c r="TOE27" s="406" t="n"/>
      <c r="TOF27" s="406" t="n"/>
      <c r="TOG27" s="406" t="n"/>
      <c r="TOH27" s="406" t="n"/>
      <c r="TOI27" s="406" t="n"/>
      <c r="TOJ27" s="406" t="n"/>
      <c r="TOK27" s="406" t="n"/>
      <c r="TOL27" s="406" t="n"/>
      <c r="TOM27" s="406" t="n"/>
      <c r="TON27" s="406" t="n"/>
      <c r="TOO27" s="406" t="n"/>
      <c r="TOP27" s="406" t="n"/>
      <c r="TOQ27" s="406" t="n"/>
      <c r="TOR27" s="406" t="n"/>
      <c r="TOS27" s="406" t="n"/>
      <c r="TOT27" s="406" t="n"/>
      <c r="TOU27" s="406" t="n"/>
      <c r="TOV27" s="406" t="n"/>
      <c r="TOW27" s="406" t="n"/>
      <c r="TOX27" s="406" t="n"/>
      <c r="TOY27" s="406" t="n"/>
      <c r="TOZ27" s="406" t="n"/>
      <c r="TPA27" s="406" t="n"/>
      <c r="TPB27" s="406" t="n"/>
      <c r="TPC27" s="406" t="n"/>
      <c r="TPD27" s="406" t="n"/>
      <c r="TPE27" s="406" t="n"/>
      <c r="TPF27" s="406" t="n"/>
      <c r="TPG27" s="406" t="n"/>
      <c r="TPH27" s="406" t="n"/>
      <c r="TPI27" s="406" t="n"/>
      <c r="TPJ27" s="406" t="n"/>
      <c r="TPK27" s="406" t="n"/>
      <c r="TPL27" s="406" t="n"/>
      <c r="TPM27" s="406" t="n"/>
      <c r="TPN27" s="406" t="n"/>
      <c r="TPO27" s="406" t="n"/>
      <c r="TPP27" s="406" t="n"/>
      <c r="TPQ27" s="406" t="n"/>
      <c r="TPR27" s="406" t="n"/>
      <c r="TPS27" s="406" t="n"/>
      <c r="TPT27" s="406" t="n"/>
      <c r="TPU27" s="406" t="n"/>
      <c r="TPV27" s="406" t="n"/>
      <c r="TPW27" s="406" t="n"/>
      <c r="TPX27" s="406" t="n"/>
      <c r="TPY27" s="406" t="n"/>
      <c r="TPZ27" s="406" t="n"/>
      <c r="TQA27" s="406" t="n"/>
      <c r="TQB27" s="406" t="n"/>
      <c r="TQC27" s="406" t="n"/>
      <c r="TQD27" s="406" t="n"/>
      <c r="TQE27" s="406" t="n"/>
      <c r="TQF27" s="406" t="n"/>
      <c r="TQG27" s="406" t="n"/>
      <c r="TQH27" s="406" t="n"/>
      <c r="TQI27" s="406" t="n"/>
      <c r="TQJ27" s="406" t="n"/>
      <c r="TQK27" s="406" t="n"/>
      <c r="TQL27" s="406" t="n"/>
      <c r="TQM27" s="406" t="n"/>
      <c r="TQN27" s="406" t="n"/>
      <c r="TQO27" s="406" t="n"/>
      <c r="TQP27" s="406" t="n"/>
      <c r="TQQ27" s="406" t="n"/>
      <c r="TQR27" s="406" t="n"/>
      <c r="TQS27" s="406" t="n"/>
      <c r="TQT27" s="406" t="n"/>
      <c r="TQU27" s="406" t="n"/>
      <c r="TQV27" s="406" t="n"/>
      <c r="TQW27" s="406" t="n"/>
      <c r="TQX27" s="406" t="n"/>
      <c r="TQY27" s="406" t="n"/>
      <c r="TQZ27" s="406" t="n"/>
      <c r="TRA27" s="406" t="n"/>
      <c r="TRB27" s="406" t="n"/>
      <c r="TRC27" s="406" t="n"/>
      <c r="TRD27" s="406" t="n"/>
      <c r="TRE27" s="406" t="n"/>
      <c r="TRF27" s="406" t="n"/>
      <c r="TRG27" s="406" t="n"/>
      <c r="TRH27" s="406" t="n"/>
      <c r="TRI27" s="406" t="n"/>
      <c r="TRJ27" s="406" t="n"/>
      <c r="TRK27" s="406" t="n"/>
      <c r="TRL27" s="406" t="n"/>
      <c r="TRM27" s="406" t="n"/>
      <c r="TRN27" s="406" t="n"/>
      <c r="TRO27" s="406" t="n"/>
      <c r="TRP27" s="406" t="n"/>
      <c r="TRQ27" s="406" t="n"/>
      <c r="TRR27" s="406" t="n"/>
      <c r="TRS27" s="406" t="n"/>
      <c r="TRT27" s="406" t="n"/>
      <c r="TRU27" s="406" t="n"/>
      <c r="TRV27" s="406" t="n"/>
      <c r="TRW27" s="406" t="n"/>
      <c r="TRX27" s="406" t="n"/>
      <c r="TRY27" s="406" t="n"/>
      <c r="TRZ27" s="406" t="n"/>
      <c r="TSA27" s="406" t="n"/>
      <c r="TSB27" s="406" t="n"/>
      <c r="TSC27" s="406" t="n"/>
      <c r="TSD27" s="406" t="n"/>
      <c r="TSE27" s="406" t="n"/>
      <c r="TSF27" s="406" t="n"/>
      <c r="TSG27" s="406" t="n"/>
      <c r="TSH27" s="406" t="n"/>
      <c r="TSI27" s="406" t="n"/>
      <c r="TSJ27" s="406" t="n"/>
      <c r="TSK27" s="406" t="n"/>
      <c r="TSL27" s="406" t="n"/>
      <c r="TSM27" s="406" t="n"/>
      <c r="TSN27" s="406" t="n"/>
      <c r="TSO27" s="406" t="n"/>
      <c r="TSP27" s="406" t="n"/>
      <c r="TSQ27" s="406" t="n"/>
      <c r="TSR27" s="406" t="n"/>
      <c r="TSS27" s="406" t="n"/>
      <c r="TST27" s="406" t="n"/>
      <c r="TSU27" s="406" t="n"/>
      <c r="TSV27" s="406" t="n"/>
      <c r="TSW27" s="406" t="n"/>
      <c r="TSX27" s="406" t="n"/>
      <c r="TSY27" s="406" t="n"/>
      <c r="TSZ27" s="406" t="n"/>
      <c r="TTA27" s="406" t="n"/>
      <c r="TTB27" s="406" t="n"/>
      <c r="TTC27" s="406" t="n"/>
      <c r="TTD27" s="406" t="n"/>
      <c r="TTE27" s="406" t="n"/>
      <c r="TTF27" s="406" t="n"/>
      <c r="TTG27" s="406" t="n"/>
      <c r="TTH27" s="406" t="n"/>
      <c r="TTI27" s="406" t="n"/>
      <c r="TTJ27" s="406" t="n"/>
      <c r="TTK27" s="406" t="n"/>
      <c r="TTL27" s="406" t="n"/>
      <c r="TTM27" s="406" t="n"/>
      <c r="TTN27" s="406" t="n"/>
      <c r="TTO27" s="406" t="n"/>
      <c r="TTP27" s="406" t="n"/>
      <c r="TTQ27" s="406" t="n"/>
      <c r="TTR27" s="406" t="n"/>
      <c r="TTS27" s="406" t="n"/>
      <c r="TTT27" s="406" t="n"/>
      <c r="TTU27" s="406" t="n"/>
      <c r="TTV27" s="406" t="n"/>
      <c r="TTW27" s="406" t="n"/>
      <c r="TTX27" s="406" t="n"/>
      <c r="TTY27" s="406" t="n"/>
      <c r="TTZ27" s="406" t="n"/>
      <c r="TUA27" s="406" t="n"/>
      <c r="TUB27" s="406" t="n"/>
      <c r="TUC27" s="406" t="n"/>
      <c r="TUD27" s="406" t="n"/>
      <c r="TUE27" s="406" t="n"/>
      <c r="TUF27" s="406" t="n"/>
      <c r="TUG27" s="406" t="n"/>
      <c r="TUH27" s="406" t="n"/>
      <c r="TUI27" s="406" t="n"/>
      <c r="TUJ27" s="406" t="n"/>
      <c r="TUK27" s="406" t="n"/>
      <c r="TUL27" s="406" t="n"/>
      <c r="TUM27" s="406" t="n"/>
      <c r="TUN27" s="406" t="n"/>
      <c r="TUO27" s="406" t="n"/>
      <c r="TUP27" s="406" t="n"/>
      <c r="TUQ27" s="406" t="n"/>
      <c r="TUR27" s="406" t="n"/>
      <c r="TUS27" s="406" t="n"/>
      <c r="TUT27" s="406" t="n"/>
      <c r="TUU27" s="406" t="n"/>
      <c r="TUV27" s="406" t="n"/>
      <c r="TUW27" s="406" t="n"/>
      <c r="TUX27" s="406" t="n"/>
      <c r="TUY27" s="406" t="n"/>
      <c r="TUZ27" s="406" t="n"/>
      <c r="TVA27" s="406" t="n"/>
      <c r="TVB27" s="406" t="n"/>
      <c r="TVC27" s="406" t="n"/>
      <c r="TVD27" s="406" t="n"/>
      <c r="TVE27" s="406" t="n"/>
      <c r="TVF27" s="406" t="n"/>
      <c r="TVG27" s="406" t="n"/>
      <c r="TVH27" s="406" t="n"/>
      <c r="TVI27" s="406" t="n"/>
      <c r="TVJ27" s="406" t="n"/>
      <c r="TVK27" s="406" t="n"/>
      <c r="TVL27" s="406" t="n"/>
      <c r="TVM27" s="406" t="n"/>
      <c r="TVN27" s="406" t="n"/>
      <c r="TVO27" s="406" t="n"/>
      <c r="TVP27" s="406" t="n"/>
      <c r="TVQ27" s="406" t="n"/>
      <c r="TVR27" s="406" t="n"/>
      <c r="TVS27" s="406" t="n"/>
      <c r="TVT27" s="406" t="n"/>
      <c r="TVU27" s="406" t="n"/>
      <c r="TVV27" s="406" t="n"/>
      <c r="TVW27" s="406" t="n"/>
      <c r="TVX27" s="406" t="n"/>
      <c r="TVY27" s="406" t="n"/>
      <c r="TVZ27" s="406" t="n"/>
      <c r="TWA27" s="406" t="n"/>
      <c r="TWB27" s="406" t="n"/>
      <c r="TWC27" s="406" t="n"/>
      <c r="TWD27" s="406" t="n"/>
      <c r="TWE27" s="406" t="n"/>
      <c r="TWF27" s="406" t="n"/>
      <c r="TWG27" s="406" t="n"/>
      <c r="TWH27" s="406" t="n"/>
      <c r="TWI27" s="406" t="n"/>
      <c r="TWJ27" s="406" t="n"/>
      <c r="TWK27" s="406" t="n"/>
      <c r="TWL27" s="406" t="n"/>
      <c r="TWM27" s="406" t="n"/>
      <c r="TWN27" s="406" t="n"/>
      <c r="TWO27" s="406" t="n"/>
      <c r="TWP27" s="406" t="n"/>
      <c r="TWQ27" s="406" t="n"/>
      <c r="TWR27" s="406" t="n"/>
      <c r="TWS27" s="406" t="n"/>
      <c r="TWT27" s="406" t="n"/>
      <c r="TWU27" s="406" t="n"/>
      <c r="TWV27" s="406" t="n"/>
      <c r="TWW27" s="406" t="n"/>
      <c r="TWX27" s="406" t="n"/>
      <c r="TWY27" s="406" t="n"/>
      <c r="TWZ27" s="406" t="n"/>
      <c r="TXA27" s="406" t="n"/>
      <c r="TXB27" s="406" t="n"/>
      <c r="TXC27" s="406" t="n"/>
      <c r="TXD27" s="406" t="n"/>
      <c r="TXE27" s="406" t="n"/>
      <c r="TXF27" s="406" t="n"/>
      <c r="TXG27" s="406" t="n"/>
      <c r="TXH27" s="406" t="n"/>
      <c r="TXI27" s="406" t="n"/>
      <c r="TXJ27" s="406" t="n"/>
      <c r="TXK27" s="406" t="n"/>
      <c r="TXL27" s="406" t="n"/>
      <c r="TXM27" s="406" t="n"/>
      <c r="TXN27" s="406" t="n"/>
      <c r="TXO27" s="406" t="n"/>
      <c r="TXP27" s="406" t="n"/>
      <c r="TXQ27" s="406" t="n"/>
      <c r="TXR27" s="406" t="n"/>
      <c r="TXS27" s="406" t="n"/>
      <c r="TXT27" s="406" t="n"/>
      <c r="TXU27" s="406" t="n"/>
      <c r="TXV27" s="406" t="n"/>
      <c r="TXW27" s="406" t="n"/>
      <c r="TXX27" s="406" t="n"/>
      <c r="TXY27" s="406" t="n"/>
      <c r="TXZ27" s="406" t="n"/>
      <c r="TYA27" s="406" t="n"/>
      <c r="TYB27" s="406" t="n"/>
      <c r="TYC27" s="406" t="n"/>
      <c r="TYD27" s="406" t="n"/>
      <c r="TYE27" s="406" t="n"/>
      <c r="TYF27" s="406" t="n"/>
      <c r="TYG27" s="406" t="n"/>
      <c r="TYH27" s="406" t="n"/>
      <c r="TYI27" s="406" t="n"/>
      <c r="TYJ27" s="406" t="n"/>
      <c r="TYK27" s="406" t="n"/>
      <c r="TYL27" s="406" t="n"/>
      <c r="TYM27" s="406" t="n"/>
      <c r="TYN27" s="406" t="n"/>
      <c r="TYO27" s="406" t="n"/>
      <c r="TYP27" s="406" t="n"/>
      <c r="TYQ27" s="406" t="n"/>
      <c r="TYR27" s="406" t="n"/>
      <c r="TYS27" s="406" t="n"/>
      <c r="TYT27" s="406" t="n"/>
      <c r="TYU27" s="406" t="n"/>
      <c r="TYV27" s="406" t="n"/>
      <c r="TYW27" s="406" t="n"/>
      <c r="TYX27" s="406" t="n"/>
      <c r="TYY27" s="406" t="n"/>
      <c r="TYZ27" s="406" t="n"/>
      <c r="TZA27" s="406" t="n"/>
      <c r="TZB27" s="406" t="n"/>
      <c r="TZC27" s="406" t="n"/>
      <c r="TZD27" s="406" t="n"/>
      <c r="TZE27" s="406" t="n"/>
      <c r="TZF27" s="406" t="n"/>
      <c r="TZG27" s="406" t="n"/>
      <c r="TZH27" s="406" t="n"/>
      <c r="TZI27" s="406" t="n"/>
      <c r="TZJ27" s="406" t="n"/>
      <c r="TZK27" s="406" t="n"/>
      <c r="TZL27" s="406" t="n"/>
      <c r="TZM27" s="406" t="n"/>
      <c r="TZN27" s="406" t="n"/>
      <c r="TZO27" s="406" t="n"/>
      <c r="TZP27" s="406" t="n"/>
      <c r="TZQ27" s="406" t="n"/>
      <c r="TZR27" s="406" t="n"/>
      <c r="TZS27" s="406" t="n"/>
      <c r="TZT27" s="406" t="n"/>
      <c r="TZU27" s="406" t="n"/>
      <c r="TZV27" s="406" t="n"/>
      <c r="TZW27" s="406" t="n"/>
      <c r="TZX27" s="406" t="n"/>
      <c r="TZY27" s="406" t="n"/>
      <c r="TZZ27" s="406" t="n"/>
      <c r="UAA27" s="406" t="n"/>
      <c r="UAB27" s="406" t="n"/>
      <c r="UAC27" s="406" t="n"/>
      <c r="UAD27" s="406" t="n"/>
      <c r="UAE27" s="406" t="n"/>
      <c r="UAF27" s="406" t="n"/>
      <c r="UAG27" s="406" t="n"/>
      <c r="UAH27" s="406" t="n"/>
      <c r="UAI27" s="406" t="n"/>
      <c r="UAJ27" s="406" t="n"/>
      <c r="UAK27" s="406" t="n"/>
      <c r="UAL27" s="406" t="n"/>
      <c r="UAM27" s="406" t="n"/>
      <c r="UAN27" s="406" t="n"/>
      <c r="UAO27" s="406" t="n"/>
      <c r="UAP27" s="406" t="n"/>
      <c r="UAQ27" s="406" t="n"/>
      <c r="UAR27" s="406" t="n"/>
      <c r="UAS27" s="406" t="n"/>
      <c r="UAT27" s="406" t="n"/>
      <c r="UAU27" s="406" t="n"/>
      <c r="UAV27" s="406" t="n"/>
      <c r="UAW27" s="406" t="n"/>
      <c r="UAX27" s="406" t="n"/>
      <c r="UAY27" s="406" t="n"/>
      <c r="UAZ27" s="406" t="n"/>
      <c r="UBA27" s="406" t="n"/>
      <c r="UBB27" s="406" t="n"/>
      <c r="UBC27" s="406" t="n"/>
      <c r="UBD27" s="406" t="n"/>
      <c r="UBE27" s="406" t="n"/>
      <c r="UBF27" s="406" t="n"/>
      <c r="UBG27" s="406" t="n"/>
      <c r="UBH27" s="406" t="n"/>
      <c r="UBI27" s="406" t="n"/>
      <c r="UBJ27" s="406" t="n"/>
      <c r="UBK27" s="406" t="n"/>
      <c r="UBL27" s="406" t="n"/>
      <c r="UBM27" s="406" t="n"/>
      <c r="UBN27" s="406" t="n"/>
      <c r="UBO27" s="406" t="n"/>
      <c r="UBP27" s="406" t="n"/>
      <c r="UBQ27" s="406" t="n"/>
      <c r="UBR27" s="406" t="n"/>
      <c r="UBS27" s="406" t="n"/>
      <c r="UBT27" s="406" t="n"/>
      <c r="UBU27" s="406" t="n"/>
      <c r="UBV27" s="406" t="n"/>
      <c r="UBW27" s="406" t="n"/>
      <c r="UBX27" s="406" t="n"/>
      <c r="UBY27" s="406" t="n"/>
      <c r="UBZ27" s="406" t="n"/>
      <c r="UCA27" s="406" t="n"/>
      <c r="UCB27" s="406" t="n"/>
      <c r="UCC27" s="406" t="n"/>
      <c r="UCD27" s="406" t="n"/>
      <c r="UCE27" s="406" t="n"/>
      <c r="UCF27" s="406" t="n"/>
      <c r="UCG27" s="406" t="n"/>
      <c r="UCH27" s="406" t="n"/>
      <c r="UCI27" s="406" t="n"/>
      <c r="UCJ27" s="406" t="n"/>
      <c r="UCK27" s="406" t="n"/>
      <c r="UCL27" s="406" t="n"/>
      <c r="UCM27" s="406" t="n"/>
      <c r="UCN27" s="406" t="n"/>
      <c r="UCO27" s="406" t="n"/>
      <c r="UCP27" s="406" t="n"/>
      <c r="UCQ27" s="406" t="n"/>
      <c r="UCR27" s="406" t="n"/>
      <c r="UCS27" s="406" t="n"/>
      <c r="UCT27" s="406" t="n"/>
      <c r="UCU27" s="406" t="n"/>
      <c r="UCV27" s="406" t="n"/>
      <c r="UCW27" s="406" t="n"/>
      <c r="UCX27" s="406" t="n"/>
      <c r="UCY27" s="406" t="n"/>
      <c r="UCZ27" s="406" t="n"/>
      <c r="UDA27" s="406" t="n"/>
      <c r="UDB27" s="406" t="n"/>
      <c r="UDC27" s="406" t="n"/>
      <c r="UDD27" s="406" t="n"/>
      <c r="UDE27" s="406" t="n"/>
      <c r="UDF27" s="406" t="n"/>
      <c r="UDG27" s="406" t="n"/>
      <c r="UDH27" s="406" t="n"/>
      <c r="UDI27" s="406" t="n"/>
      <c r="UDJ27" s="406" t="n"/>
      <c r="UDK27" s="406" t="n"/>
      <c r="UDL27" s="406" t="n"/>
      <c r="UDM27" s="406" t="n"/>
      <c r="UDN27" s="406" t="n"/>
      <c r="UDO27" s="406" t="n"/>
      <c r="UDP27" s="406" t="n"/>
      <c r="UDQ27" s="406" t="n"/>
      <c r="UDR27" s="406" t="n"/>
      <c r="UDS27" s="406" t="n"/>
      <c r="UDT27" s="406" t="n"/>
      <c r="UDU27" s="406" t="n"/>
      <c r="UDV27" s="406" t="n"/>
      <c r="UDW27" s="406" t="n"/>
      <c r="UDX27" s="406" t="n"/>
      <c r="UDY27" s="406" t="n"/>
      <c r="UDZ27" s="406" t="n"/>
      <c r="UEA27" s="406" t="n"/>
      <c r="UEB27" s="406" t="n"/>
      <c r="UEC27" s="406" t="n"/>
      <c r="UED27" s="406" t="n"/>
      <c r="UEE27" s="406" t="n"/>
      <c r="UEF27" s="406" t="n"/>
      <c r="UEG27" s="406" t="n"/>
      <c r="UEH27" s="406" t="n"/>
      <c r="UEI27" s="406" t="n"/>
      <c r="UEJ27" s="406" t="n"/>
      <c r="UEK27" s="406" t="n"/>
      <c r="UEL27" s="406" t="n"/>
      <c r="UEM27" s="406" t="n"/>
      <c r="UEN27" s="406" t="n"/>
      <c r="UEO27" s="406" t="n"/>
      <c r="UEP27" s="406" t="n"/>
      <c r="UEQ27" s="406" t="n"/>
      <c r="UER27" s="406" t="n"/>
      <c r="UES27" s="406" t="n"/>
      <c r="UET27" s="406" t="n"/>
      <c r="UEU27" s="406" t="n"/>
      <c r="UEV27" s="406" t="n"/>
      <c r="UEW27" s="406" t="n"/>
      <c r="UEX27" s="406" t="n"/>
      <c r="UEY27" s="406" t="n"/>
      <c r="UEZ27" s="406" t="n"/>
      <c r="UFA27" s="406" t="n"/>
      <c r="UFB27" s="406" t="n"/>
      <c r="UFC27" s="406" t="n"/>
      <c r="UFD27" s="406" t="n"/>
      <c r="UFE27" s="406" t="n"/>
      <c r="UFF27" s="406" t="n"/>
      <c r="UFG27" s="406" t="n"/>
      <c r="UFH27" s="406" t="n"/>
      <c r="UFI27" s="406" t="n"/>
      <c r="UFJ27" s="406" t="n"/>
      <c r="UFK27" s="406" t="n"/>
      <c r="UFL27" s="406" t="n"/>
      <c r="UFM27" s="406" t="n"/>
      <c r="UFN27" s="406" t="n"/>
      <c r="UFO27" s="406" t="n"/>
      <c r="UFP27" s="406" t="n"/>
      <c r="UFQ27" s="406" t="n"/>
      <c r="UFR27" s="406" t="n"/>
      <c r="UFS27" s="406" t="n"/>
      <c r="UFT27" s="406" t="n"/>
      <c r="UFU27" s="406" t="n"/>
      <c r="UFV27" s="406" t="n"/>
      <c r="UFW27" s="406" t="n"/>
      <c r="UFX27" s="406" t="n"/>
      <c r="UFY27" s="406" t="n"/>
      <c r="UFZ27" s="406" t="n"/>
      <c r="UGA27" s="406" t="n"/>
      <c r="UGB27" s="406" t="n"/>
      <c r="UGC27" s="406" t="n"/>
      <c r="UGD27" s="406" t="n"/>
      <c r="UGE27" s="406" t="n"/>
      <c r="UGF27" s="406" t="n"/>
      <c r="UGG27" s="406" t="n"/>
      <c r="UGH27" s="406" t="n"/>
      <c r="UGI27" s="406" t="n"/>
      <c r="UGJ27" s="406" t="n"/>
      <c r="UGK27" s="406" t="n"/>
      <c r="UGL27" s="406" t="n"/>
      <c r="UGM27" s="406" t="n"/>
      <c r="UGN27" s="406" t="n"/>
      <c r="UGO27" s="406" t="n"/>
      <c r="UGP27" s="406" t="n"/>
      <c r="UGQ27" s="406" t="n"/>
      <c r="UGR27" s="406" t="n"/>
      <c r="UGS27" s="406" t="n"/>
      <c r="UGT27" s="406" t="n"/>
      <c r="UGU27" s="406" t="n"/>
      <c r="UGV27" s="406" t="n"/>
      <c r="UGW27" s="406" t="n"/>
      <c r="UGX27" s="406" t="n"/>
      <c r="UGY27" s="406" t="n"/>
      <c r="UGZ27" s="406" t="n"/>
      <c r="UHA27" s="406" t="n"/>
      <c r="UHB27" s="406" t="n"/>
      <c r="UHC27" s="406" t="n"/>
      <c r="UHD27" s="406" t="n"/>
      <c r="UHE27" s="406" t="n"/>
      <c r="UHF27" s="406" t="n"/>
      <c r="UHG27" s="406" t="n"/>
      <c r="UHH27" s="406" t="n"/>
      <c r="UHI27" s="406" t="n"/>
      <c r="UHJ27" s="406" t="n"/>
      <c r="UHK27" s="406" t="n"/>
      <c r="UHL27" s="406" t="n"/>
      <c r="UHM27" s="406" t="n"/>
      <c r="UHN27" s="406" t="n"/>
      <c r="UHO27" s="406" t="n"/>
      <c r="UHP27" s="406" t="n"/>
      <c r="UHQ27" s="406" t="n"/>
      <c r="UHR27" s="406" t="n"/>
      <c r="UHS27" s="406" t="n"/>
      <c r="UHT27" s="406" t="n"/>
      <c r="UHU27" s="406" t="n"/>
      <c r="UHV27" s="406" t="n"/>
      <c r="UHW27" s="406" t="n"/>
      <c r="UHX27" s="406" t="n"/>
      <c r="UHY27" s="406" t="n"/>
      <c r="UHZ27" s="406" t="n"/>
      <c r="UIA27" s="406" t="n"/>
      <c r="UIB27" s="406" t="n"/>
      <c r="UIC27" s="406" t="n"/>
      <c r="UID27" s="406" t="n"/>
      <c r="UIE27" s="406" t="n"/>
      <c r="UIF27" s="406" t="n"/>
      <c r="UIG27" s="406" t="n"/>
      <c r="UIH27" s="406" t="n"/>
      <c r="UII27" s="406" t="n"/>
      <c r="UIJ27" s="406" t="n"/>
      <c r="UIK27" s="406" t="n"/>
      <c r="UIL27" s="406" t="n"/>
      <c r="UIM27" s="406" t="n"/>
      <c r="UIN27" s="406" t="n"/>
      <c r="UIO27" s="406" t="n"/>
      <c r="UIP27" s="406" t="n"/>
      <c r="UIQ27" s="406" t="n"/>
      <c r="UIR27" s="406" t="n"/>
      <c r="UIS27" s="406" t="n"/>
      <c r="UIT27" s="406" t="n"/>
      <c r="UIU27" s="406" t="n"/>
      <c r="UIV27" s="406" t="n"/>
      <c r="UIW27" s="406" t="n"/>
      <c r="UIX27" s="406" t="n"/>
      <c r="UIY27" s="406" t="n"/>
      <c r="UIZ27" s="406" t="n"/>
      <c r="UJA27" s="406" t="n"/>
      <c r="UJB27" s="406" t="n"/>
      <c r="UJC27" s="406" t="n"/>
      <c r="UJD27" s="406" t="n"/>
      <c r="UJE27" s="406" t="n"/>
      <c r="UJF27" s="406" t="n"/>
      <c r="UJG27" s="406" t="n"/>
      <c r="UJH27" s="406" t="n"/>
      <c r="UJI27" s="406" t="n"/>
      <c r="UJJ27" s="406" t="n"/>
      <c r="UJK27" s="406" t="n"/>
      <c r="UJL27" s="406" t="n"/>
      <c r="UJM27" s="406" t="n"/>
      <c r="UJN27" s="406" t="n"/>
      <c r="UJO27" s="406" t="n"/>
      <c r="UJP27" s="406" t="n"/>
      <c r="UJQ27" s="406" t="n"/>
      <c r="UJR27" s="406" t="n"/>
      <c r="UJS27" s="406" t="n"/>
      <c r="UJT27" s="406" t="n"/>
      <c r="UJU27" s="406" t="n"/>
      <c r="UJV27" s="406" t="n"/>
      <c r="UJW27" s="406" t="n"/>
      <c r="UJX27" s="406" t="n"/>
      <c r="UJY27" s="406" t="n"/>
      <c r="UJZ27" s="406" t="n"/>
      <c r="UKA27" s="406" t="n"/>
      <c r="UKB27" s="406" t="n"/>
      <c r="UKC27" s="406" t="n"/>
      <c r="UKD27" s="406" t="n"/>
      <c r="UKE27" s="406" t="n"/>
      <c r="UKF27" s="406" t="n"/>
      <c r="UKG27" s="406" t="n"/>
      <c r="UKH27" s="406" t="n"/>
      <c r="UKI27" s="406" t="n"/>
      <c r="UKJ27" s="406" t="n"/>
      <c r="UKK27" s="406" t="n"/>
      <c r="UKL27" s="406" t="n"/>
      <c r="UKM27" s="406" t="n"/>
      <c r="UKN27" s="406" t="n"/>
      <c r="UKO27" s="406" t="n"/>
      <c r="UKP27" s="406" t="n"/>
      <c r="UKQ27" s="406" t="n"/>
      <c r="UKR27" s="406" t="n"/>
      <c r="UKS27" s="406" t="n"/>
      <c r="UKT27" s="406" t="n"/>
      <c r="UKU27" s="406" t="n"/>
      <c r="UKV27" s="406" t="n"/>
      <c r="UKW27" s="406" t="n"/>
      <c r="UKX27" s="406" t="n"/>
      <c r="UKY27" s="406" t="n"/>
      <c r="UKZ27" s="406" t="n"/>
      <c r="ULA27" s="406" t="n"/>
      <c r="ULB27" s="406" t="n"/>
      <c r="ULC27" s="406" t="n"/>
      <c r="ULD27" s="406" t="n"/>
      <c r="ULE27" s="406" t="n"/>
      <c r="ULF27" s="406" t="n"/>
      <c r="ULG27" s="406" t="n"/>
      <c r="ULH27" s="406" t="n"/>
      <c r="ULI27" s="406" t="n"/>
      <c r="ULJ27" s="406" t="n"/>
      <c r="ULK27" s="406" t="n"/>
      <c r="ULL27" s="406" t="n"/>
      <c r="ULM27" s="406" t="n"/>
      <c r="ULN27" s="406" t="n"/>
      <c r="ULO27" s="406" t="n"/>
      <c r="ULP27" s="406" t="n"/>
      <c r="ULQ27" s="406" t="n"/>
      <c r="ULR27" s="406" t="n"/>
      <c r="ULS27" s="406" t="n"/>
      <c r="ULT27" s="406" t="n"/>
      <c r="ULU27" s="406" t="n"/>
      <c r="ULV27" s="406" t="n"/>
      <c r="ULW27" s="406" t="n"/>
      <c r="ULX27" s="406" t="n"/>
      <c r="ULY27" s="406" t="n"/>
      <c r="ULZ27" s="406" t="n"/>
      <c r="UMA27" s="406" t="n"/>
      <c r="UMB27" s="406" t="n"/>
      <c r="UMC27" s="406" t="n"/>
      <c r="UMD27" s="406" t="n"/>
      <c r="UME27" s="406" t="n"/>
      <c r="UMF27" s="406" t="n"/>
      <c r="UMG27" s="406" t="n"/>
      <c r="UMH27" s="406" t="n"/>
      <c r="UMI27" s="406" t="n"/>
      <c r="UMJ27" s="406" t="n"/>
      <c r="UMK27" s="406" t="n"/>
      <c r="UML27" s="406" t="n"/>
      <c r="UMM27" s="406" t="n"/>
      <c r="UMN27" s="406" t="n"/>
      <c r="UMO27" s="406" t="n"/>
      <c r="UMP27" s="406" t="n"/>
      <c r="UMQ27" s="406" t="n"/>
      <c r="UMR27" s="406" t="n"/>
      <c r="UMS27" s="406" t="n"/>
      <c r="UMT27" s="406" t="n"/>
      <c r="UMU27" s="406" t="n"/>
      <c r="UMV27" s="406" t="n"/>
      <c r="UMW27" s="406" t="n"/>
      <c r="UMX27" s="406" t="n"/>
      <c r="UMY27" s="406" t="n"/>
      <c r="UMZ27" s="406" t="n"/>
      <c r="UNA27" s="406" t="n"/>
      <c r="UNB27" s="406" t="n"/>
      <c r="UNC27" s="406" t="n"/>
      <c r="UND27" s="406" t="n"/>
      <c r="UNE27" s="406" t="n"/>
      <c r="UNF27" s="406" t="n"/>
      <c r="UNG27" s="406" t="n"/>
      <c r="UNH27" s="406" t="n"/>
      <c r="UNI27" s="406" t="n"/>
      <c r="UNJ27" s="406" t="n"/>
      <c r="UNK27" s="406" t="n"/>
      <c r="UNL27" s="406" t="n"/>
      <c r="UNM27" s="406" t="n"/>
      <c r="UNN27" s="406" t="n"/>
      <c r="UNO27" s="406" t="n"/>
      <c r="UNP27" s="406" t="n"/>
      <c r="UNQ27" s="406" t="n"/>
      <c r="UNR27" s="406" t="n"/>
      <c r="UNS27" s="406" t="n"/>
      <c r="UNT27" s="406" t="n"/>
      <c r="UNU27" s="406" t="n"/>
      <c r="UNV27" s="406" t="n"/>
      <c r="UNW27" s="406" t="n"/>
      <c r="UNX27" s="406" t="n"/>
      <c r="UNY27" s="406" t="n"/>
      <c r="UNZ27" s="406" t="n"/>
      <c r="UOA27" s="406" t="n"/>
      <c r="UOB27" s="406" t="n"/>
      <c r="UOC27" s="406" t="n"/>
      <c r="UOD27" s="406" t="n"/>
      <c r="UOE27" s="406" t="n"/>
      <c r="UOF27" s="406" t="n"/>
      <c r="UOG27" s="406" t="n"/>
      <c r="UOH27" s="406" t="n"/>
      <c r="UOI27" s="406" t="n"/>
      <c r="UOJ27" s="406" t="n"/>
      <c r="UOK27" s="406" t="n"/>
      <c r="UOL27" s="406" t="n"/>
      <c r="UOM27" s="406" t="n"/>
      <c r="UON27" s="406" t="n"/>
      <c r="UOO27" s="406" t="n"/>
      <c r="UOP27" s="406" t="n"/>
      <c r="UOQ27" s="406" t="n"/>
      <c r="UOR27" s="406" t="n"/>
      <c r="UOS27" s="406" t="n"/>
      <c r="UOT27" s="406" t="n"/>
      <c r="UOU27" s="406" t="n"/>
      <c r="UOV27" s="406" t="n"/>
      <c r="UOW27" s="406" t="n"/>
      <c r="UOX27" s="406" t="n"/>
      <c r="UOY27" s="406" t="n"/>
      <c r="UOZ27" s="406" t="n"/>
      <c r="UPA27" s="406" t="n"/>
      <c r="UPB27" s="406" t="n"/>
      <c r="UPC27" s="406" t="n"/>
      <c r="UPD27" s="406" t="n"/>
      <c r="UPE27" s="406" t="n"/>
      <c r="UPF27" s="406" t="n"/>
      <c r="UPG27" s="406" t="n"/>
      <c r="UPH27" s="406" t="n"/>
      <c r="UPI27" s="406" t="n"/>
      <c r="UPJ27" s="406" t="n"/>
      <c r="UPK27" s="406" t="n"/>
      <c r="UPL27" s="406" t="n"/>
      <c r="UPM27" s="406" t="n"/>
      <c r="UPN27" s="406" t="n"/>
      <c r="UPO27" s="406" t="n"/>
      <c r="UPP27" s="406" t="n"/>
      <c r="UPQ27" s="406" t="n"/>
      <c r="UPR27" s="406" t="n"/>
      <c r="UPS27" s="406" t="n"/>
      <c r="UPT27" s="406" t="n"/>
      <c r="UPU27" s="406" t="n"/>
      <c r="UPV27" s="406" t="n"/>
      <c r="UPW27" s="406" t="n"/>
      <c r="UPX27" s="406" t="n"/>
      <c r="UPY27" s="406" t="n"/>
      <c r="UPZ27" s="406" t="n"/>
      <c r="UQA27" s="406" t="n"/>
      <c r="UQB27" s="406" t="n"/>
      <c r="UQC27" s="406" t="n"/>
      <c r="UQD27" s="406" t="n"/>
      <c r="UQE27" s="406" t="n"/>
      <c r="UQF27" s="406" t="n"/>
      <c r="UQG27" s="406" t="n"/>
      <c r="UQH27" s="406" t="n"/>
      <c r="UQI27" s="406" t="n"/>
      <c r="UQJ27" s="406" t="n"/>
      <c r="UQK27" s="406" t="n"/>
      <c r="UQL27" s="406" t="n"/>
      <c r="UQM27" s="406" t="n"/>
      <c r="UQN27" s="406" t="n"/>
      <c r="UQO27" s="406" t="n"/>
      <c r="UQP27" s="406" t="n"/>
      <c r="UQQ27" s="406" t="n"/>
      <c r="UQR27" s="406" t="n"/>
      <c r="UQS27" s="406" t="n"/>
      <c r="UQT27" s="406" t="n"/>
      <c r="UQU27" s="406" t="n"/>
      <c r="UQV27" s="406" t="n"/>
      <c r="UQW27" s="406" t="n"/>
      <c r="UQX27" s="406" t="n"/>
      <c r="UQY27" s="406" t="n"/>
      <c r="UQZ27" s="406" t="n"/>
      <c r="URA27" s="406" t="n"/>
      <c r="URB27" s="406" t="n"/>
      <c r="URC27" s="406" t="n"/>
      <c r="URD27" s="406" t="n"/>
      <c r="URE27" s="406" t="n"/>
      <c r="URF27" s="406" t="n"/>
      <c r="URG27" s="406" t="n"/>
      <c r="URH27" s="406" t="n"/>
      <c r="URI27" s="406" t="n"/>
      <c r="URJ27" s="406" t="n"/>
      <c r="URK27" s="406" t="n"/>
      <c r="URL27" s="406" t="n"/>
      <c r="URM27" s="406" t="n"/>
      <c r="URN27" s="406" t="n"/>
      <c r="URO27" s="406" t="n"/>
      <c r="URP27" s="406" t="n"/>
      <c r="URQ27" s="406" t="n"/>
      <c r="URR27" s="406" t="n"/>
      <c r="URS27" s="406" t="n"/>
      <c r="URT27" s="406" t="n"/>
      <c r="URU27" s="406" t="n"/>
      <c r="URV27" s="406" t="n"/>
      <c r="URW27" s="406" t="n"/>
      <c r="URX27" s="406" t="n"/>
      <c r="URY27" s="406" t="n"/>
      <c r="URZ27" s="406" t="n"/>
      <c r="USA27" s="406" t="n"/>
      <c r="USB27" s="406" t="n"/>
      <c r="USC27" s="406" t="n"/>
      <c r="USD27" s="406" t="n"/>
      <c r="USE27" s="406" t="n"/>
      <c r="USF27" s="406" t="n"/>
      <c r="USG27" s="406" t="n"/>
      <c r="USH27" s="406" t="n"/>
      <c r="USI27" s="406" t="n"/>
      <c r="USJ27" s="406" t="n"/>
      <c r="USK27" s="406" t="n"/>
      <c r="USL27" s="406" t="n"/>
      <c r="USM27" s="406" t="n"/>
      <c r="USN27" s="406" t="n"/>
      <c r="USO27" s="406" t="n"/>
      <c r="USP27" s="406" t="n"/>
      <c r="USQ27" s="406" t="n"/>
      <c r="USR27" s="406" t="n"/>
      <c r="USS27" s="406" t="n"/>
      <c r="UST27" s="406" t="n"/>
      <c r="USU27" s="406" t="n"/>
      <c r="USV27" s="406" t="n"/>
      <c r="USW27" s="406" t="n"/>
      <c r="USX27" s="406" t="n"/>
      <c r="USY27" s="406" t="n"/>
      <c r="USZ27" s="406" t="n"/>
      <c r="UTA27" s="406" t="n"/>
      <c r="UTB27" s="406" t="n"/>
      <c r="UTC27" s="406" t="n"/>
      <c r="UTD27" s="406" t="n"/>
      <c r="UTE27" s="406" t="n"/>
      <c r="UTF27" s="406" t="n"/>
      <c r="UTG27" s="406" t="n"/>
      <c r="UTH27" s="406" t="n"/>
      <c r="UTI27" s="406" t="n"/>
      <c r="UTJ27" s="406" t="n"/>
      <c r="UTK27" s="406" t="n"/>
      <c r="UTL27" s="406" t="n"/>
      <c r="UTM27" s="406" t="n"/>
      <c r="UTN27" s="406" t="n"/>
      <c r="UTO27" s="406" t="n"/>
      <c r="UTP27" s="406" t="n"/>
      <c r="UTQ27" s="406" t="n"/>
      <c r="UTR27" s="406" t="n"/>
      <c r="UTS27" s="406" t="n"/>
      <c r="UTT27" s="406" t="n"/>
      <c r="UTU27" s="406" t="n"/>
      <c r="UTV27" s="406" t="n"/>
      <c r="UTW27" s="406" t="n"/>
      <c r="UTX27" s="406" t="n"/>
      <c r="UTY27" s="406" t="n"/>
      <c r="UTZ27" s="406" t="n"/>
      <c r="UUA27" s="406" t="n"/>
      <c r="UUB27" s="406" t="n"/>
      <c r="UUC27" s="406" t="n"/>
      <c r="UUD27" s="406" t="n"/>
      <c r="UUE27" s="406" t="n"/>
      <c r="UUF27" s="406" t="n"/>
      <c r="UUG27" s="406" t="n"/>
      <c r="UUH27" s="406" t="n"/>
      <c r="UUI27" s="406" t="n"/>
      <c r="UUJ27" s="406" t="n"/>
      <c r="UUK27" s="406" t="n"/>
      <c r="UUL27" s="406" t="n"/>
      <c r="UUM27" s="406" t="n"/>
      <c r="UUN27" s="406" t="n"/>
      <c r="UUO27" s="406" t="n"/>
      <c r="UUP27" s="406" t="n"/>
      <c r="UUQ27" s="406" t="n"/>
      <c r="UUR27" s="406" t="n"/>
      <c r="UUS27" s="406" t="n"/>
      <c r="UUT27" s="406" t="n"/>
      <c r="UUU27" s="406" t="n"/>
      <c r="UUV27" s="406" t="n"/>
      <c r="UUW27" s="406" t="n"/>
      <c r="UUX27" s="406" t="n"/>
      <c r="UUY27" s="406" t="n"/>
      <c r="UUZ27" s="406" t="n"/>
      <c r="UVA27" s="406" t="n"/>
      <c r="UVB27" s="406" t="n"/>
      <c r="UVC27" s="406" t="n"/>
      <c r="UVD27" s="406" t="n"/>
      <c r="UVE27" s="406" t="n"/>
      <c r="UVF27" s="406" t="n"/>
      <c r="UVG27" s="406" t="n"/>
      <c r="UVH27" s="406" t="n"/>
      <c r="UVI27" s="406" t="n"/>
      <c r="UVJ27" s="406" t="n"/>
      <c r="UVK27" s="406" t="n"/>
      <c r="UVL27" s="406" t="n"/>
      <c r="UVM27" s="406" t="n"/>
      <c r="UVN27" s="406" t="n"/>
      <c r="UVO27" s="406" t="n"/>
      <c r="UVP27" s="406" t="n"/>
      <c r="UVQ27" s="406" t="n"/>
      <c r="UVR27" s="406" t="n"/>
      <c r="UVS27" s="406" t="n"/>
      <c r="UVT27" s="406" t="n"/>
      <c r="UVU27" s="406" t="n"/>
      <c r="UVV27" s="406" t="n"/>
      <c r="UVW27" s="406" t="n"/>
      <c r="UVX27" s="406" t="n"/>
      <c r="UVY27" s="406" t="n"/>
      <c r="UVZ27" s="406" t="n"/>
      <c r="UWA27" s="406" t="n"/>
      <c r="UWB27" s="406" t="n"/>
      <c r="UWC27" s="406" t="n"/>
      <c r="UWD27" s="406" t="n"/>
      <c r="UWE27" s="406" t="n"/>
      <c r="UWF27" s="406" t="n"/>
      <c r="UWG27" s="406" t="n"/>
      <c r="UWH27" s="406" t="n"/>
      <c r="UWI27" s="406" t="n"/>
      <c r="UWJ27" s="406" t="n"/>
      <c r="UWK27" s="406" t="n"/>
      <c r="UWL27" s="406" t="n"/>
      <c r="UWM27" s="406" t="n"/>
      <c r="UWN27" s="406" t="n"/>
      <c r="UWO27" s="406" t="n"/>
      <c r="UWP27" s="406" t="n"/>
      <c r="UWQ27" s="406" t="n"/>
      <c r="UWR27" s="406" t="n"/>
      <c r="UWS27" s="406" t="n"/>
      <c r="UWT27" s="406" t="n"/>
      <c r="UWU27" s="406" t="n"/>
      <c r="UWV27" s="406" t="n"/>
      <c r="UWW27" s="406" t="n"/>
      <c r="UWX27" s="406" t="n"/>
      <c r="UWY27" s="406" t="n"/>
      <c r="UWZ27" s="406" t="n"/>
      <c r="UXA27" s="406" t="n"/>
      <c r="UXB27" s="406" t="n"/>
      <c r="UXC27" s="406" t="n"/>
      <c r="UXD27" s="406" t="n"/>
      <c r="UXE27" s="406" t="n"/>
      <c r="UXF27" s="406" t="n"/>
      <c r="UXG27" s="406" t="n"/>
      <c r="UXH27" s="406" t="n"/>
      <c r="UXI27" s="406" t="n"/>
      <c r="UXJ27" s="406" t="n"/>
      <c r="UXK27" s="406" t="n"/>
      <c r="UXL27" s="406" t="n"/>
      <c r="UXM27" s="406" t="n"/>
      <c r="UXN27" s="406" t="n"/>
      <c r="UXO27" s="406" t="n"/>
      <c r="UXP27" s="406" t="n"/>
      <c r="UXQ27" s="406" t="n"/>
      <c r="UXR27" s="406" t="n"/>
      <c r="UXS27" s="406" t="n"/>
      <c r="UXT27" s="406" t="n"/>
      <c r="UXU27" s="406" t="n"/>
      <c r="UXV27" s="406" t="n"/>
      <c r="UXW27" s="406" t="n"/>
      <c r="UXX27" s="406" t="n"/>
      <c r="UXY27" s="406" t="n"/>
      <c r="UXZ27" s="406" t="n"/>
      <c r="UYA27" s="406" t="n"/>
      <c r="UYB27" s="406" t="n"/>
      <c r="UYC27" s="406" t="n"/>
      <c r="UYD27" s="406" t="n"/>
      <c r="UYE27" s="406" t="n"/>
      <c r="UYF27" s="406" t="n"/>
      <c r="UYG27" s="406" t="n"/>
      <c r="UYH27" s="406" t="n"/>
      <c r="UYI27" s="406" t="n"/>
      <c r="UYJ27" s="406" t="n"/>
      <c r="UYK27" s="406" t="n"/>
      <c r="UYL27" s="406" t="n"/>
      <c r="UYM27" s="406" t="n"/>
      <c r="UYN27" s="406" t="n"/>
      <c r="UYO27" s="406" t="n"/>
      <c r="UYP27" s="406" t="n"/>
      <c r="UYQ27" s="406" t="n"/>
      <c r="UYR27" s="406" t="n"/>
      <c r="UYS27" s="406" t="n"/>
      <c r="UYT27" s="406" t="n"/>
      <c r="UYU27" s="406" t="n"/>
      <c r="UYV27" s="406" t="n"/>
      <c r="UYW27" s="406" t="n"/>
      <c r="UYX27" s="406" t="n"/>
      <c r="UYY27" s="406" t="n"/>
      <c r="UYZ27" s="406" t="n"/>
      <c r="UZA27" s="406" t="n"/>
      <c r="UZB27" s="406" t="n"/>
      <c r="UZC27" s="406" t="n"/>
      <c r="UZD27" s="406" t="n"/>
      <c r="UZE27" s="406" t="n"/>
      <c r="UZF27" s="406" t="n"/>
      <c r="UZG27" s="406" t="n"/>
      <c r="UZH27" s="406" t="n"/>
      <c r="UZI27" s="406" t="n"/>
      <c r="UZJ27" s="406" t="n"/>
      <c r="UZK27" s="406" t="n"/>
      <c r="UZL27" s="406" t="n"/>
      <c r="UZM27" s="406" t="n"/>
      <c r="UZN27" s="406" t="n"/>
      <c r="UZO27" s="406" t="n"/>
      <c r="UZP27" s="406" t="n"/>
      <c r="UZQ27" s="406" t="n"/>
      <c r="UZR27" s="406" t="n"/>
      <c r="UZS27" s="406" t="n"/>
      <c r="UZT27" s="406" t="n"/>
      <c r="UZU27" s="406" t="n"/>
      <c r="UZV27" s="406" t="n"/>
      <c r="UZW27" s="406" t="n"/>
      <c r="UZX27" s="406" t="n"/>
      <c r="UZY27" s="406" t="n"/>
      <c r="UZZ27" s="406" t="n"/>
      <c r="VAA27" s="406" t="n"/>
      <c r="VAB27" s="406" t="n"/>
      <c r="VAC27" s="406" t="n"/>
      <c r="VAD27" s="406" t="n"/>
      <c r="VAE27" s="406" t="n"/>
      <c r="VAF27" s="406" t="n"/>
      <c r="VAG27" s="406" t="n"/>
      <c r="VAH27" s="406" t="n"/>
      <c r="VAI27" s="406" t="n"/>
      <c r="VAJ27" s="406" t="n"/>
      <c r="VAK27" s="406" t="n"/>
      <c r="VAL27" s="406" t="n"/>
      <c r="VAM27" s="406" t="n"/>
      <c r="VAN27" s="406" t="n"/>
      <c r="VAO27" s="406" t="n"/>
      <c r="VAP27" s="406" t="n"/>
      <c r="VAQ27" s="406" t="n"/>
      <c r="VAR27" s="406" t="n"/>
      <c r="VAS27" s="406" t="n"/>
      <c r="VAT27" s="406" t="n"/>
      <c r="VAU27" s="406" t="n"/>
      <c r="VAV27" s="406" t="n"/>
      <c r="VAW27" s="406" t="n"/>
      <c r="VAX27" s="406" t="n"/>
      <c r="VAY27" s="406" t="n"/>
      <c r="VAZ27" s="406" t="n"/>
      <c r="VBA27" s="406" t="n"/>
      <c r="VBB27" s="406" t="n"/>
      <c r="VBC27" s="406" t="n"/>
      <c r="VBD27" s="406" t="n"/>
      <c r="VBE27" s="406" t="n"/>
      <c r="VBF27" s="406" t="n"/>
      <c r="VBG27" s="406" t="n"/>
      <c r="VBH27" s="406" t="n"/>
      <c r="VBI27" s="406" t="n"/>
      <c r="VBJ27" s="406" t="n"/>
      <c r="VBK27" s="406" t="n"/>
      <c r="VBL27" s="406" t="n"/>
      <c r="VBM27" s="406" t="n"/>
      <c r="VBN27" s="406" t="n"/>
      <c r="VBO27" s="406" t="n"/>
      <c r="VBP27" s="406" t="n"/>
      <c r="VBQ27" s="406" t="n"/>
      <c r="VBR27" s="406" t="n"/>
      <c r="VBS27" s="406" t="n"/>
      <c r="VBT27" s="406" t="n"/>
      <c r="VBU27" s="406" t="n"/>
      <c r="VBV27" s="406" t="n"/>
      <c r="VBW27" s="406" t="n"/>
      <c r="VBX27" s="406" t="n"/>
      <c r="VBY27" s="406" t="n"/>
      <c r="VBZ27" s="406" t="n"/>
      <c r="VCA27" s="406" t="n"/>
      <c r="VCB27" s="406" t="n"/>
      <c r="VCC27" s="406" t="n"/>
      <c r="VCD27" s="406" t="n"/>
      <c r="VCE27" s="406" t="n"/>
      <c r="VCF27" s="406" t="n"/>
      <c r="VCG27" s="406" t="n"/>
      <c r="VCH27" s="406" t="n"/>
      <c r="VCI27" s="406" t="n"/>
      <c r="VCJ27" s="406" t="n"/>
      <c r="VCK27" s="406" t="n"/>
      <c r="VCL27" s="406" t="n"/>
      <c r="VCM27" s="406" t="n"/>
      <c r="VCN27" s="406" t="n"/>
      <c r="VCO27" s="406" t="n"/>
      <c r="VCP27" s="406" t="n"/>
      <c r="VCQ27" s="406" t="n"/>
      <c r="VCR27" s="406" t="n"/>
      <c r="VCS27" s="406" t="n"/>
      <c r="VCT27" s="406" t="n"/>
      <c r="VCU27" s="406" t="n"/>
      <c r="VCV27" s="406" t="n"/>
      <c r="VCW27" s="406" t="n"/>
      <c r="VCX27" s="406" t="n"/>
      <c r="VCY27" s="406" t="n"/>
      <c r="VCZ27" s="406" t="n"/>
      <c r="VDA27" s="406" t="n"/>
      <c r="VDB27" s="406" t="n"/>
      <c r="VDC27" s="406" t="n"/>
      <c r="VDD27" s="406" t="n"/>
      <c r="VDE27" s="406" t="n"/>
      <c r="VDF27" s="406" t="n"/>
      <c r="VDG27" s="406" t="n"/>
      <c r="VDH27" s="406" t="n"/>
      <c r="VDI27" s="406" t="n"/>
      <c r="VDJ27" s="406" t="n"/>
      <c r="VDK27" s="406" t="n"/>
      <c r="VDL27" s="406" t="n"/>
      <c r="VDM27" s="406" t="n"/>
      <c r="VDN27" s="406" t="n"/>
      <c r="VDO27" s="406" t="n"/>
      <c r="VDP27" s="406" t="n"/>
      <c r="VDQ27" s="406" t="n"/>
      <c r="VDR27" s="406" t="n"/>
      <c r="VDS27" s="406" t="n"/>
      <c r="VDT27" s="406" t="n"/>
      <c r="VDU27" s="406" t="n"/>
      <c r="VDV27" s="406" t="n"/>
      <c r="VDW27" s="406" t="n"/>
      <c r="VDX27" s="406" t="n"/>
      <c r="VDY27" s="406" t="n"/>
      <c r="VDZ27" s="406" t="n"/>
      <c r="VEA27" s="406" t="n"/>
      <c r="VEB27" s="406" t="n"/>
      <c r="VEC27" s="406" t="n"/>
      <c r="VED27" s="406" t="n"/>
      <c r="VEE27" s="406" t="n"/>
      <c r="VEF27" s="406" t="n"/>
      <c r="VEG27" s="406" t="n"/>
      <c r="VEH27" s="406" t="n"/>
      <c r="VEI27" s="406" t="n"/>
      <c r="VEJ27" s="406" t="n"/>
      <c r="VEK27" s="406" t="n"/>
      <c r="VEL27" s="406" t="n"/>
      <c r="VEM27" s="406" t="n"/>
      <c r="VEN27" s="406" t="n"/>
      <c r="VEO27" s="406" t="n"/>
      <c r="VEP27" s="406" t="n"/>
      <c r="VEQ27" s="406" t="n"/>
      <c r="VER27" s="406" t="n"/>
      <c r="VES27" s="406" t="n"/>
      <c r="VET27" s="406" t="n"/>
      <c r="VEU27" s="406" t="n"/>
      <c r="VEV27" s="406" t="n"/>
      <c r="VEW27" s="406" t="n"/>
      <c r="VEX27" s="406" t="n"/>
      <c r="VEY27" s="406" t="n"/>
      <c r="VEZ27" s="406" t="n"/>
      <c r="VFA27" s="406" t="n"/>
      <c r="VFB27" s="406" t="n"/>
      <c r="VFC27" s="406" t="n"/>
      <c r="VFD27" s="406" t="n"/>
      <c r="VFE27" s="406" t="n"/>
      <c r="VFF27" s="406" t="n"/>
      <c r="VFG27" s="406" t="n"/>
      <c r="VFH27" s="406" t="n"/>
      <c r="VFI27" s="406" t="n"/>
      <c r="VFJ27" s="406" t="n"/>
      <c r="VFK27" s="406" t="n"/>
      <c r="VFL27" s="406" t="n"/>
      <c r="VFM27" s="406" t="n"/>
      <c r="VFN27" s="406" t="n"/>
      <c r="VFO27" s="406" t="n"/>
      <c r="VFP27" s="406" t="n"/>
      <c r="VFQ27" s="406" t="n"/>
      <c r="VFR27" s="406" t="n"/>
      <c r="VFS27" s="406" t="n"/>
      <c r="VFT27" s="406" t="n"/>
      <c r="VFU27" s="406" t="n"/>
      <c r="VFV27" s="406" t="n"/>
      <c r="VFW27" s="406" t="n"/>
      <c r="VFX27" s="406" t="n"/>
      <c r="VFY27" s="406" t="n"/>
      <c r="VFZ27" s="406" t="n"/>
      <c r="VGA27" s="406" t="n"/>
      <c r="VGB27" s="406" t="n"/>
      <c r="VGC27" s="406" t="n"/>
      <c r="VGD27" s="406" t="n"/>
      <c r="VGE27" s="406" t="n"/>
      <c r="VGF27" s="406" t="n"/>
      <c r="VGG27" s="406" t="n"/>
      <c r="VGH27" s="406" t="n"/>
      <c r="VGI27" s="406" t="n"/>
      <c r="VGJ27" s="406" t="n"/>
      <c r="VGK27" s="406" t="n"/>
      <c r="VGL27" s="406" t="n"/>
      <c r="VGM27" s="406" t="n"/>
      <c r="VGN27" s="406" t="n"/>
      <c r="VGO27" s="406" t="n"/>
      <c r="VGP27" s="406" t="n"/>
      <c r="VGQ27" s="406" t="n"/>
      <c r="VGR27" s="406" t="n"/>
      <c r="VGS27" s="406" t="n"/>
      <c r="VGT27" s="406" t="n"/>
      <c r="VGU27" s="406" t="n"/>
      <c r="VGV27" s="406" t="n"/>
      <c r="VGW27" s="406" t="n"/>
      <c r="VGX27" s="406" t="n"/>
      <c r="VGY27" s="406" t="n"/>
      <c r="VGZ27" s="406" t="n"/>
      <c r="VHA27" s="406" t="n"/>
      <c r="VHB27" s="406" t="n"/>
      <c r="VHC27" s="406" t="n"/>
      <c r="VHD27" s="406" t="n"/>
      <c r="VHE27" s="406" t="n"/>
      <c r="VHF27" s="406" t="n"/>
      <c r="VHG27" s="406" t="n"/>
      <c r="VHH27" s="406" t="n"/>
      <c r="VHI27" s="406" t="n"/>
      <c r="VHJ27" s="406" t="n"/>
      <c r="VHK27" s="406" t="n"/>
      <c r="VHL27" s="406" t="n"/>
      <c r="VHM27" s="406" t="n"/>
      <c r="VHN27" s="406" t="n"/>
      <c r="VHO27" s="406" t="n"/>
      <c r="VHP27" s="406" t="n"/>
      <c r="VHQ27" s="406" t="n"/>
      <c r="VHR27" s="406" t="n"/>
      <c r="VHS27" s="406" t="n"/>
      <c r="VHT27" s="406" t="n"/>
      <c r="VHU27" s="406" t="n"/>
      <c r="VHV27" s="406" t="n"/>
      <c r="VHW27" s="406" t="n"/>
      <c r="VHX27" s="406" t="n"/>
      <c r="VHY27" s="406" t="n"/>
      <c r="VHZ27" s="406" t="n"/>
      <c r="VIA27" s="406" t="n"/>
      <c r="VIB27" s="406" t="n"/>
      <c r="VIC27" s="406" t="n"/>
      <c r="VID27" s="406" t="n"/>
      <c r="VIE27" s="406" t="n"/>
      <c r="VIF27" s="406" t="n"/>
      <c r="VIG27" s="406" t="n"/>
      <c r="VIH27" s="406" t="n"/>
      <c r="VII27" s="406" t="n"/>
      <c r="VIJ27" s="406" t="n"/>
      <c r="VIK27" s="406" t="n"/>
      <c r="VIL27" s="406" t="n"/>
      <c r="VIM27" s="406" t="n"/>
      <c r="VIN27" s="406" t="n"/>
      <c r="VIO27" s="406" t="n"/>
      <c r="VIP27" s="406" t="n"/>
      <c r="VIQ27" s="406" t="n"/>
      <c r="VIR27" s="406" t="n"/>
      <c r="VIS27" s="406" t="n"/>
      <c r="VIT27" s="406" t="n"/>
      <c r="VIU27" s="406" t="n"/>
      <c r="VIV27" s="406" t="n"/>
      <c r="VIW27" s="406" t="n"/>
      <c r="VIX27" s="406" t="n"/>
      <c r="VIY27" s="406" t="n"/>
      <c r="VIZ27" s="406" t="n"/>
      <c r="VJA27" s="406" t="n"/>
      <c r="VJB27" s="406" t="n"/>
      <c r="VJC27" s="406" t="n"/>
      <c r="VJD27" s="406" t="n"/>
      <c r="VJE27" s="406" t="n"/>
      <c r="VJF27" s="406" t="n"/>
      <c r="VJG27" s="406" t="n"/>
      <c r="VJH27" s="406" t="n"/>
      <c r="VJI27" s="406" t="n"/>
      <c r="VJJ27" s="406" t="n"/>
      <c r="VJK27" s="406" t="n"/>
      <c r="VJL27" s="406" t="n"/>
      <c r="VJM27" s="406" t="n"/>
      <c r="VJN27" s="406" t="n"/>
      <c r="VJO27" s="406" t="n"/>
      <c r="VJP27" s="406" t="n"/>
      <c r="VJQ27" s="406" t="n"/>
      <c r="VJR27" s="406" t="n"/>
      <c r="VJS27" s="406" t="n"/>
      <c r="VJT27" s="406" t="n"/>
      <c r="VJU27" s="406" t="n"/>
      <c r="VJV27" s="406" t="n"/>
      <c r="VJW27" s="406" t="n"/>
      <c r="VJX27" s="406" t="n"/>
      <c r="VJY27" s="406" t="n"/>
      <c r="VJZ27" s="406" t="n"/>
      <c r="VKA27" s="406" t="n"/>
      <c r="VKB27" s="406" t="n"/>
      <c r="VKC27" s="406" t="n"/>
      <c r="VKD27" s="406" t="n"/>
      <c r="VKE27" s="406" t="n"/>
      <c r="VKF27" s="406" t="n"/>
      <c r="VKG27" s="406" t="n"/>
      <c r="VKH27" s="406" t="n"/>
      <c r="VKI27" s="406" t="n"/>
      <c r="VKJ27" s="406" t="n"/>
      <c r="VKK27" s="406" t="n"/>
      <c r="VKL27" s="406" t="n"/>
      <c r="VKM27" s="406" t="n"/>
      <c r="VKN27" s="406" t="n"/>
      <c r="VKO27" s="406" t="n"/>
      <c r="VKP27" s="406" t="n"/>
      <c r="VKQ27" s="406" t="n"/>
      <c r="VKR27" s="406" t="n"/>
      <c r="VKS27" s="406" t="n"/>
      <c r="VKT27" s="406" t="n"/>
      <c r="VKU27" s="406" t="n"/>
      <c r="VKV27" s="406" t="n"/>
      <c r="VKW27" s="406" t="n"/>
      <c r="VKX27" s="406" t="n"/>
      <c r="VKY27" s="406" t="n"/>
      <c r="VKZ27" s="406" t="n"/>
      <c r="VLA27" s="406" t="n"/>
      <c r="VLB27" s="406" t="n"/>
      <c r="VLC27" s="406" t="n"/>
      <c r="VLD27" s="406" t="n"/>
      <c r="VLE27" s="406" t="n"/>
      <c r="VLF27" s="406" t="n"/>
      <c r="VLG27" s="406" t="n"/>
      <c r="VLH27" s="406" t="n"/>
      <c r="VLI27" s="406" t="n"/>
      <c r="VLJ27" s="406" t="n"/>
      <c r="VLK27" s="406" t="n"/>
      <c r="VLL27" s="406" t="n"/>
      <c r="VLM27" s="406" t="n"/>
      <c r="VLN27" s="406" t="n"/>
      <c r="VLO27" s="406" t="n"/>
      <c r="VLP27" s="406" t="n"/>
      <c r="VLQ27" s="406" t="n"/>
      <c r="VLR27" s="406" t="n"/>
      <c r="VLS27" s="406" t="n"/>
      <c r="VLT27" s="406" t="n"/>
      <c r="VLU27" s="406" t="n"/>
      <c r="VLV27" s="406" t="n"/>
      <c r="VLW27" s="406" t="n"/>
      <c r="VLX27" s="406" t="n"/>
      <c r="VLY27" s="406" t="n"/>
      <c r="VLZ27" s="406" t="n"/>
      <c r="VMA27" s="406" t="n"/>
      <c r="VMB27" s="406" t="n"/>
      <c r="VMC27" s="406" t="n"/>
      <c r="VMD27" s="406" t="n"/>
      <c r="VME27" s="406" t="n"/>
      <c r="VMF27" s="406" t="n"/>
      <c r="VMG27" s="406" t="n"/>
      <c r="VMH27" s="406" t="n"/>
      <c r="VMI27" s="406" t="n"/>
      <c r="VMJ27" s="406" t="n"/>
      <c r="VMK27" s="406" t="n"/>
      <c r="VML27" s="406" t="n"/>
      <c r="VMM27" s="406" t="n"/>
      <c r="VMN27" s="406" t="n"/>
      <c r="VMO27" s="406" t="n"/>
      <c r="VMP27" s="406" t="n"/>
      <c r="VMQ27" s="406" t="n"/>
      <c r="VMR27" s="406" t="n"/>
      <c r="VMS27" s="406" t="n"/>
      <c r="VMT27" s="406" t="n"/>
      <c r="VMU27" s="406" t="n"/>
      <c r="VMV27" s="406" t="n"/>
      <c r="VMW27" s="406" t="n"/>
      <c r="VMX27" s="406" t="n"/>
      <c r="VMY27" s="406" t="n"/>
      <c r="VMZ27" s="406" t="n"/>
      <c r="VNA27" s="406" t="n"/>
      <c r="VNB27" s="406" t="n"/>
      <c r="VNC27" s="406" t="n"/>
      <c r="VND27" s="406" t="n"/>
      <c r="VNE27" s="406" t="n"/>
      <c r="VNF27" s="406" t="n"/>
      <c r="VNG27" s="406" t="n"/>
      <c r="VNH27" s="406" t="n"/>
      <c r="VNI27" s="406" t="n"/>
      <c r="VNJ27" s="406" t="n"/>
      <c r="VNK27" s="406" t="n"/>
      <c r="VNL27" s="406" t="n"/>
      <c r="VNM27" s="406" t="n"/>
      <c r="VNN27" s="406" t="n"/>
      <c r="VNO27" s="406" t="n"/>
      <c r="VNP27" s="406" t="n"/>
      <c r="VNQ27" s="406" t="n"/>
      <c r="VNR27" s="406" t="n"/>
      <c r="VNS27" s="406" t="n"/>
      <c r="VNT27" s="406" t="n"/>
      <c r="VNU27" s="406" t="n"/>
      <c r="VNV27" s="406" t="n"/>
      <c r="VNW27" s="406" t="n"/>
      <c r="VNX27" s="406" t="n"/>
      <c r="VNY27" s="406" t="n"/>
      <c r="VNZ27" s="406" t="n"/>
      <c r="VOA27" s="406" t="n"/>
      <c r="VOB27" s="406" t="n"/>
      <c r="VOC27" s="406" t="n"/>
      <c r="VOD27" s="406" t="n"/>
      <c r="VOE27" s="406" t="n"/>
      <c r="VOF27" s="406" t="n"/>
      <c r="VOG27" s="406" t="n"/>
      <c r="VOH27" s="406" t="n"/>
      <c r="VOI27" s="406" t="n"/>
      <c r="VOJ27" s="406" t="n"/>
      <c r="VOK27" s="406" t="n"/>
      <c r="VOL27" s="406" t="n"/>
      <c r="VOM27" s="406" t="n"/>
      <c r="VON27" s="406" t="n"/>
      <c r="VOO27" s="406" t="n"/>
      <c r="VOP27" s="406" t="n"/>
      <c r="VOQ27" s="406" t="n"/>
      <c r="VOR27" s="406" t="n"/>
      <c r="VOS27" s="406" t="n"/>
      <c r="VOT27" s="406" t="n"/>
      <c r="VOU27" s="406" t="n"/>
      <c r="VOV27" s="406" t="n"/>
      <c r="VOW27" s="406" t="n"/>
      <c r="VOX27" s="406" t="n"/>
      <c r="VOY27" s="406" t="n"/>
      <c r="VOZ27" s="406" t="n"/>
      <c r="VPA27" s="406" t="n"/>
      <c r="VPB27" s="406" t="n"/>
      <c r="VPC27" s="406" t="n"/>
      <c r="VPD27" s="406" t="n"/>
      <c r="VPE27" s="406" t="n"/>
      <c r="VPF27" s="406" t="n"/>
      <c r="VPG27" s="406" t="n"/>
      <c r="VPH27" s="406" t="n"/>
      <c r="VPI27" s="406" t="n"/>
      <c r="VPJ27" s="406" t="n"/>
      <c r="VPK27" s="406" t="n"/>
      <c r="VPL27" s="406" t="n"/>
      <c r="VPM27" s="406" t="n"/>
      <c r="VPN27" s="406" t="n"/>
      <c r="VPO27" s="406" t="n"/>
      <c r="VPP27" s="406" t="n"/>
      <c r="VPQ27" s="406" t="n"/>
      <c r="VPR27" s="406" t="n"/>
      <c r="VPS27" s="406" t="n"/>
      <c r="VPT27" s="406" t="n"/>
      <c r="VPU27" s="406" t="n"/>
      <c r="VPV27" s="406" t="n"/>
      <c r="VPW27" s="406" t="n"/>
      <c r="VPX27" s="406" t="n"/>
      <c r="VPY27" s="406" t="n"/>
      <c r="VPZ27" s="406" t="n"/>
      <c r="VQA27" s="406" t="n"/>
      <c r="VQB27" s="406" t="n"/>
      <c r="VQC27" s="406" t="n"/>
      <c r="VQD27" s="406" t="n"/>
      <c r="VQE27" s="406" t="n"/>
      <c r="VQF27" s="406" t="n"/>
      <c r="VQG27" s="406" t="n"/>
      <c r="VQH27" s="406" t="n"/>
      <c r="VQI27" s="406" t="n"/>
      <c r="VQJ27" s="406" t="n"/>
      <c r="VQK27" s="406" t="n"/>
      <c r="VQL27" s="406" t="n"/>
      <c r="VQM27" s="406" t="n"/>
      <c r="VQN27" s="406" t="n"/>
      <c r="VQO27" s="406" t="n"/>
      <c r="VQP27" s="406" t="n"/>
      <c r="VQQ27" s="406" t="n"/>
      <c r="VQR27" s="406" t="n"/>
      <c r="VQS27" s="406" t="n"/>
      <c r="VQT27" s="406" t="n"/>
      <c r="VQU27" s="406" t="n"/>
      <c r="VQV27" s="406" t="n"/>
      <c r="VQW27" s="406" t="n"/>
      <c r="VQX27" s="406" t="n"/>
      <c r="VQY27" s="406" t="n"/>
      <c r="VQZ27" s="406" t="n"/>
      <c r="VRA27" s="406" t="n"/>
      <c r="VRB27" s="406" t="n"/>
      <c r="VRC27" s="406" t="n"/>
      <c r="VRD27" s="406" t="n"/>
      <c r="VRE27" s="406" t="n"/>
      <c r="VRF27" s="406" t="n"/>
      <c r="VRG27" s="406" t="n"/>
      <c r="VRH27" s="406" t="n"/>
      <c r="VRI27" s="406" t="n"/>
      <c r="VRJ27" s="406" t="n"/>
      <c r="VRK27" s="406" t="n"/>
      <c r="VRL27" s="406" t="n"/>
      <c r="VRM27" s="406" t="n"/>
      <c r="VRN27" s="406" t="n"/>
      <c r="VRO27" s="406" t="n"/>
      <c r="VRP27" s="406" t="n"/>
      <c r="VRQ27" s="406" t="n"/>
      <c r="VRR27" s="406" t="n"/>
      <c r="VRS27" s="406" t="n"/>
      <c r="VRT27" s="406" t="n"/>
      <c r="VRU27" s="406" t="n"/>
      <c r="VRV27" s="406" t="n"/>
      <c r="VRW27" s="406" t="n"/>
      <c r="VRX27" s="406" t="n"/>
      <c r="VRY27" s="406" t="n"/>
      <c r="VRZ27" s="406" t="n"/>
      <c r="VSA27" s="406" t="n"/>
      <c r="VSB27" s="406" t="n"/>
      <c r="VSC27" s="406" t="n"/>
      <c r="VSD27" s="406" t="n"/>
      <c r="VSE27" s="406" t="n"/>
      <c r="VSF27" s="406" t="n"/>
      <c r="VSG27" s="406" t="n"/>
      <c r="VSH27" s="406" t="n"/>
      <c r="VSI27" s="406" t="n"/>
      <c r="VSJ27" s="406" t="n"/>
      <c r="VSK27" s="406" t="n"/>
      <c r="VSL27" s="406" t="n"/>
      <c r="VSM27" s="406" t="n"/>
      <c r="VSN27" s="406" t="n"/>
      <c r="VSO27" s="406" t="n"/>
      <c r="VSP27" s="406" t="n"/>
      <c r="VSQ27" s="406" t="n"/>
      <c r="VSR27" s="406" t="n"/>
      <c r="VSS27" s="406" t="n"/>
      <c r="VST27" s="406" t="n"/>
      <c r="VSU27" s="406" t="n"/>
      <c r="VSV27" s="406" t="n"/>
      <c r="VSW27" s="406" t="n"/>
      <c r="VSX27" s="406" t="n"/>
      <c r="VSY27" s="406" t="n"/>
      <c r="VSZ27" s="406" t="n"/>
      <c r="VTA27" s="406" t="n"/>
      <c r="VTB27" s="406" t="n"/>
      <c r="VTC27" s="406" t="n"/>
      <c r="VTD27" s="406" t="n"/>
      <c r="VTE27" s="406" t="n"/>
      <c r="VTF27" s="406" t="n"/>
      <c r="VTG27" s="406" t="n"/>
      <c r="VTH27" s="406" t="n"/>
      <c r="VTI27" s="406" t="n"/>
      <c r="VTJ27" s="406" t="n"/>
      <c r="VTK27" s="406" t="n"/>
      <c r="VTL27" s="406" t="n"/>
      <c r="VTM27" s="406" t="n"/>
      <c r="VTN27" s="406" t="n"/>
      <c r="VTO27" s="406" t="n"/>
      <c r="VTP27" s="406" t="n"/>
      <c r="VTQ27" s="406" t="n"/>
      <c r="VTR27" s="406" t="n"/>
      <c r="VTS27" s="406" t="n"/>
      <c r="VTT27" s="406" t="n"/>
      <c r="VTU27" s="406" t="n"/>
      <c r="VTV27" s="406" t="n"/>
      <c r="VTW27" s="406" t="n"/>
      <c r="VTX27" s="406" t="n"/>
      <c r="VTY27" s="406" t="n"/>
      <c r="VTZ27" s="406" t="n"/>
      <c r="VUA27" s="406" t="n"/>
      <c r="VUB27" s="406" t="n"/>
      <c r="VUC27" s="406" t="n"/>
      <c r="VUD27" s="406" t="n"/>
      <c r="VUE27" s="406" t="n"/>
      <c r="VUF27" s="406" t="n"/>
      <c r="VUG27" s="406" t="n"/>
      <c r="VUH27" s="406" t="n"/>
      <c r="VUI27" s="406" t="n"/>
      <c r="VUJ27" s="406" t="n"/>
      <c r="VUK27" s="406" t="n"/>
      <c r="VUL27" s="406" t="n"/>
      <c r="VUM27" s="406" t="n"/>
      <c r="VUN27" s="406" t="n"/>
      <c r="VUO27" s="406" t="n"/>
      <c r="VUP27" s="406" t="n"/>
      <c r="VUQ27" s="406" t="n"/>
      <c r="VUR27" s="406" t="n"/>
      <c r="VUS27" s="406" t="n"/>
      <c r="VUT27" s="406" t="n"/>
      <c r="VUU27" s="406" t="n"/>
      <c r="VUV27" s="406" t="n"/>
      <c r="VUW27" s="406" t="n"/>
      <c r="VUX27" s="406" t="n"/>
      <c r="VUY27" s="406" t="n"/>
      <c r="VUZ27" s="406" t="n"/>
      <c r="VVA27" s="406" t="n"/>
      <c r="VVB27" s="406" t="n"/>
      <c r="VVC27" s="406" t="n"/>
      <c r="VVD27" s="406" t="n"/>
      <c r="VVE27" s="406" t="n"/>
      <c r="VVF27" s="406" t="n"/>
      <c r="VVG27" s="406" t="n"/>
      <c r="VVH27" s="406" t="n"/>
      <c r="VVI27" s="406" t="n"/>
      <c r="VVJ27" s="406" t="n"/>
      <c r="VVK27" s="406" t="n"/>
      <c r="VVL27" s="406" t="n"/>
      <c r="VVM27" s="406" t="n"/>
      <c r="VVN27" s="406" t="n"/>
      <c r="VVO27" s="406" t="n"/>
      <c r="VVP27" s="406" t="n"/>
      <c r="VVQ27" s="406" t="n"/>
      <c r="VVR27" s="406" t="n"/>
      <c r="VVS27" s="406" t="n"/>
      <c r="VVT27" s="406" t="n"/>
      <c r="VVU27" s="406" t="n"/>
      <c r="VVV27" s="406" t="n"/>
      <c r="VVW27" s="406" t="n"/>
      <c r="VVX27" s="406" t="n"/>
      <c r="VVY27" s="406" t="n"/>
      <c r="VVZ27" s="406" t="n"/>
      <c r="VWA27" s="406" t="n"/>
      <c r="VWB27" s="406" t="n"/>
      <c r="VWC27" s="406" t="n"/>
      <c r="VWD27" s="406" t="n"/>
      <c r="VWE27" s="406" t="n"/>
      <c r="VWF27" s="406" t="n"/>
      <c r="VWG27" s="406" t="n"/>
      <c r="VWH27" s="406" t="n"/>
      <c r="VWI27" s="406" t="n"/>
      <c r="VWJ27" s="406" t="n"/>
      <c r="VWK27" s="406" t="n"/>
      <c r="VWL27" s="406" t="n"/>
      <c r="VWM27" s="406" t="n"/>
      <c r="VWN27" s="406" t="n"/>
      <c r="VWO27" s="406" t="n"/>
      <c r="VWP27" s="406" t="n"/>
      <c r="VWQ27" s="406" t="n"/>
      <c r="VWR27" s="406" t="n"/>
      <c r="VWS27" s="406" t="n"/>
      <c r="VWT27" s="406" t="n"/>
      <c r="VWU27" s="406" t="n"/>
      <c r="VWV27" s="406" t="n"/>
      <c r="VWW27" s="406" t="n"/>
      <c r="VWX27" s="406" t="n"/>
      <c r="VWY27" s="406" t="n"/>
      <c r="VWZ27" s="406" t="n"/>
      <c r="VXA27" s="406" t="n"/>
      <c r="VXB27" s="406" t="n"/>
      <c r="VXC27" s="406" t="n"/>
      <c r="VXD27" s="406" t="n"/>
      <c r="VXE27" s="406" t="n"/>
      <c r="VXF27" s="406" t="n"/>
      <c r="VXG27" s="406" t="n"/>
      <c r="VXH27" s="406" t="n"/>
      <c r="VXI27" s="406" t="n"/>
      <c r="VXJ27" s="406" t="n"/>
      <c r="VXK27" s="406" t="n"/>
      <c r="VXL27" s="406" t="n"/>
      <c r="VXM27" s="406" t="n"/>
      <c r="VXN27" s="406" t="n"/>
      <c r="VXO27" s="406" t="n"/>
      <c r="VXP27" s="406" t="n"/>
      <c r="VXQ27" s="406" t="n"/>
      <c r="VXR27" s="406" t="n"/>
      <c r="VXS27" s="406" t="n"/>
      <c r="VXT27" s="406" t="n"/>
      <c r="VXU27" s="406" t="n"/>
      <c r="VXV27" s="406" t="n"/>
      <c r="VXW27" s="406" t="n"/>
      <c r="VXX27" s="406" t="n"/>
      <c r="VXY27" s="406" t="n"/>
      <c r="VXZ27" s="406" t="n"/>
      <c r="VYA27" s="406" t="n"/>
      <c r="VYB27" s="406" t="n"/>
      <c r="VYC27" s="406" t="n"/>
      <c r="VYD27" s="406" t="n"/>
      <c r="VYE27" s="406" t="n"/>
      <c r="VYF27" s="406" t="n"/>
      <c r="VYG27" s="406" t="n"/>
      <c r="VYH27" s="406" t="n"/>
      <c r="VYI27" s="406" t="n"/>
      <c r="VYJ27" s="406" t="n"/>
      <c r="VYK27" s="406" t="n"/>
      <c r="VYL27" s="406" t="n"/>
      <c r="VYM27" s="406" t="n"/>
      <c r="VYN27" s="406" t="n"/>
      <c r="VYO27" s="406" t="n"/>
      <c r="VYP27" s="406" t="n"/>
      <c r="VYQ27" s="406" t="n"/>
      <c r="VYR27" s="406" t="n"/>
      <c r="VYS27" s="406" t="n"/>
      <c r="VYT27" s="406" t="n"/>
      <c r="VYU27" s="406" t="n"/>
      <c r="VYV27" s="406" t="n"/>
      <c r="VYW27" s="406" t="n"/>
      <c r="VYX27" s="406" t="n"/>
      <c r="VYY27" s="406" t="n"/>
      <c r="VYZ27" s="406" t="n"/>
      <c r="VZA27" s="406" t="n"/>
      <c r="VZB27" s="406" t="n"/>
      <c r="VZC27" s="406" t="n"/>
      <c r="VZD27" s="406" t="n"/>
      <c r="VZE27" s="406" t="n"/>
      <c r="VZF27" s="406" t="n"/>
      <c r="VZG27" s="406" t="n"/>
      <c r="VZH27" s="406" t="n"/>
      <c r="VZI27" s="406" t="n"/>
      <c r="VZJ27" s="406" t="n"/>
      <c r="VZK27" s="406" t="n"/>
      <c r="VZL27" s="406" t="n"/>
      <c r="VZM27" s="406" t="n"/>
      <c r="VZN27" s="406" t="n"/>
      <c r="VZO27" s="406" t="n"/>
      <c r="VZP27" s="406" t="n"/>
      <c r="VZQ27" s="406" t="n"/>
      <c r="VZR27" s="406" t="n"/>
      <c r="VZS27" s="406" t="n"/>
      <c r="VZT27" s="406" t="n"/>
      <c r="VZU27" s="406" t="n"/>
      <c r="VZV27" s="406" t="n"/>
      <c r="VZW27" s="406" t="n"/>
      <c r="VZX27" s="406" t="n"/>
      <c r="VZY27" s="406" t="n"/>
      <c r="VZZ27" s="406" t="n"/>
      <c r="WAA27" s="406" t="n"/>
      <c r="WAB27" s="406" t="n"/>
      <c r="WAC27" s="406" t="n"/>
      <c r="WAD27" s="406" t="n"/>
      <c r="WAE27" s="406" t="n"/>
      <c r="WAF27" s="406" t="n"/>
      <c r="WAG27" s="406" t="n"/>
      <c r="WAH27" s="406" t="n"/>
      <c r="WAI27" s="406" t="n"/>
      <c r="WAJ27" s="406" t="n"/>
      <c r="WAK27" s="406" t="n"/>
      <c r="WAL27" s="406" t="n"/>
      <c r="WAM27" s="406" t="n"/>
      <c r="WAN27" s="406" t="n"/>
      <c r="WAO27" s="406" t="n"/>
      <c r="WAP27" s="406" t="n"/>
      <c r="WAQ27" s="406" t="n"/>
      <c r="WAR27" s="406" t="n"/>
      <c r="WAS27" s="406" t="n"/>
      <c r="WAT27" s="406" t="n"/>
      <c r="WAU27" s="406" t="n"/>
      <c r="WAV27" s="406" t="n"/>
      <c r="WAW27" s="406" t="n"/>
      <c r="WAX27" s="406" t="n"/>
      <c r="WAY27" s="406" t="n"/>
      <c r="WAZ27" s="406" t="n"/>
      <c r="WBA27" s="406" t="n"/>
      <c r="WBB27" s="406" t="n"/>
      <c r="WBC27" s="406" t="n"/>
      <c r="WBD27" s="406" t="n"/>
      <c r="WBE27" s="406" t="n"/>
      <c r="WBF27" s="406" t="n"/>
      <c r="WBG27" s="406" t="n"/>
      <c r="WBH27" s="406" t="n"/>
      <c r="WBI27" s="406" t="n"/>
      <c r="WBJ27" s="406" t="n"/>
      <c r="WBK27" s="406" t="n"/>
      <c r="WBL27" s="406" t="n"/>
      <c r="WBM27" s="406" t="n"/>
      <c r="WBN27" s="406" t="n"/>
      <c r="WBO27" s="406" t="n"/>
      <c r="WBP27" s="406" t="n"/>
      <c r="WBQ27" s="406" t="n"/>
      <c r="WBR27" s="406" t="n"/>
      <c r="WBS27" s="406" t="n"/>
      <c r="WBT27" s="406" t="n"/>
      <c r="WBU27" s="406" t="n"/>
      <c r="WBV27" s="406" t="n"/>
      <c r="WBW27" s="406" t="n"/>
      <c r="WBX27" s="406" t="n"/>
      <c r="WBY27" s="406" t="n"/>
      <c r="WBZ27" s="406" t="n"/>
      <c r="WCA27" s="406" t="n"/>
      <c r="WCB27" s="406" t="n"/>
      <c r="WCC27" s="406" t="n"/>
      <c r="WCD27" s="406" t="n"/>
      <c r="WCE27" s="406" t="n"/>
      <c r="WCF27" s="406" t="n"/>
      <c r="WCG27" s="406" t="n"/>
      <c r="WCH27" s="406" t="n"/>
      <c r="WCI27" s="406" t="n"/>
      <c r="WCJ27" s="406" t="n"/>
      <c r="WCK27" s="406" t="n"/>
      <c r="WCL27" s="406" t="n"/>
      <c r="WCM27" s="406" t="n"/>
      <c r="WCN27" s="406" t="n"/>
      <c r="WCO27" s="406" t="n"/>
      <c r="WCP27" s="406" t="n"/>
      <c r="WCQ27" s="406" t="n"/>
      <c r="WCR27" s="406" t="n"/>
      <c r="WCS27" s="406" t="n"/>
      <c r="WCT27" s="406" t="n"/>
      <c r="WCU27" s="406" t="n"/>
      <c r="WCV27" s="406" t="n"/>
      <c r="WCW27" s="406" t="n"/>
      <c r="WCX27" s="406" t="n"/>
      <c r="WCY27" s="406" t="n"/>
      <c r="WCZ27" s="406" t="n"/>
      <c r="WDA27" s="406" t="n"/>
      <c r="WDB27" s="406" t="n"/>
      <c r="WDC27" s="406" t="n"/>
      <c r="WDD27" s="406" t="n"/>
      <c r="WDE27" s="406" t="n"/>
      <c r="WDF27" s="406" t="n"/>
      <c r="WDG27" s="406" t="n"/>
      <c r="WDH27" s="406" t="n"/>
      <c r="WDI27" s="406" t="n"/>
      <c r="WDJ27" s="406" t="n"/>
      <c r="WDK27" s="406" t="n"/>
      <c r="WDL27" s="406" t="n"/>
      <c r="WDM27" s="406" t="n"/>
      <c r="WDN27" s="406" t="n"/>
      <c r="WDO27" s="406" t="n"/>
      <c r="WDP27" s="406" t="n"/>
      <c r="WDQ27" s="406" t="n"/>
      <c r="WDR27" s="406" t="n"/>
      <c r="WDS27" s="406" t="n"/>
      <c r="WDT27" s="406" t="n"/>
      <c r="WDU27" s="406" t="n"/>
      <c r="WDV27" s="406" t="n"/>
      <c r="WDW27" s="406" t="n"/>
      <c r="WDX27" s="406" t="n"/>
      <c r="WDY27" s="406" t="n"/>
      <c r="WDZ27" s="406" t="n"/>
      <c r="WEA27" s="406" t="n"/>
      <c r="WEB27" s="406" t="n"/>
      <c r="WEC27" s="406" t="n"/>
      <c r="WED27" s="406" t="n"/>
      <c r="WEE27" s="406" t="n"/>
      <c r="WEF27" s="406" t="n"/>
      <c r="WEG27" s="406" t="n"/>
      <c r="WEH27" s="406" t="n"/>
      <c r="WEI27" s="406" t="n"/>
      <c r="WEJ27" s="406" t="n"/>
      <c r="WEK27" s="406" t="n"/>
      <c r="WEL27" s="406" t="n"/>
      <c r="WEM27" s="406" t="n"/>
      <c r="WEN27" s="406" t="n"/>
      <c r="WEO27" s="406" t="n"/>
      <c r="WEP27" s="406" t="n"/>
      <c r="WEQ27" s="406" t="n"/>
      <c r="WER27" s="406" t="n"/>
      <c r="WES27" s="406" t="n"/>
      <c r="WET27" s="406" t="n"/>
      <c r="WEU27" s="406" t="n"/>
      <c r="WEV27" s="406" t="n"/>
      <c r="WEW27" s="406" t="n"/>
      <c r="WEX27" s="406" t="n"/>
      <c r="WEY27" s="406" t="n"/>
      <c r="WEZ27" s="406" t="n"/>
      <c r="WFA27" s="406" t="n"/>
      <c r="WFB27" s="406" t="n"/>
      <c r="WFC27" s="406" t="n"/>
      <c r="WFD27" s="406" t="n"/>
      <c r="WFE27" s="406" t="n"/>
      <c r="WFF27" s="406" t="n"/>
      <c r="WFG27" s="406" t="n"/>
      <c r="WFH27" s="406" t="n"/>
      <c r="WFI27" s="406" t="n"/>
      <c r="WFJ27" s="406" t="n"/>
      <c r="WFK27" s="406" t="n"/>
      <c r="WFL27" s="406" t="n"/>
      <c r="WFM27" s="406" t="n"/>
      <c r="WFN27" s="406" t="n"/>
      <c r="WFO27" s="406" t="n"/>
      <c r="WFP27" s="406" t="n"/>
      <c r="WFQ27" s="406" t="n"/>
      <c r="WFR27" s="406" t="n"/>
      <c r="WFS27" s="406" t="n"/>
      <c r="WFT27" s="406" t="n"/>
      <c r="WFU27" s="406" t="n"/>
      <c r="WFV27" s="406" t="n"/>
      <c r="WFW27" s="406" t="n"/>
      <c r="WFX27" s="406" t="n"/>
      <c r="WFY27" s="406" t="n"/>
      <c r="WFZ27" s="406" t="n"/>
      <c r="WGA27" s="406" t="n"/>
      <c r="WGB27" s="406" t="n"/>
      <c r="WGC27" s="406" t="n"/>
      <c r="WGD27" s="406" t="n"/>
      <c r="WGE27" s="406" t="n"/>
      <c r="WGF27" s="406" t="n"/>
      <c r="WGG27" s="406" t="n"/>
      <c r="WGH27" s="406" t="n"/>
      <c r="WGI27" s="406" t="n"/>
      <c r="WGJ27" s="406" t="n"/>
      <c r="WGK27" s="406" t="n"/>
      <c r="WGL27" s="406" t="n"/>
      <c r="WGM27" s="406" t="n"/>
      <c r="WGN27" s="406" t="n"/>
      <c r="WGO27" s="406" t="n"/>
      <c r="WGP27" s="406" t="n"/>
      <c r="WGQ27" s="406" t="n"/>
      <c r="WGR27" s="406" t="n"/>
      <c r="WGS27" s="406" t="n"/>
      <c r="WGT27" s="406" t="n"/>
      <c r="WGU27" s="406" t="n"/>
      <c r="WGV27" s="406" t="n"/>
      <c r="WGW27" s="406" t="n"/>
      <c r="WGX27" s="406" t="n"/>
      <c r="WGY27" s="406" t="n"/>
      <c r="WGZ27" s="406" t="n"/>
      <c r="WHA27" s="406" t="n"/>
      <c r="WHB27" s="406" t="n"/>
      <c r="WHC27" s="406" t="n"/>
      <c r="WHD27" s="406" t="n"/>
      <c r="WHE27" s="406" t="n"/>
      <c r="WHF27" s="406" t="n"/>
      <c r="WHG27" s="406" t="n"/>
      <c r="WHH27" s="406" t="n"/>
      <c r="WHI27" s="406" t="n"/>
      <c r="WHJ27" s="406" t="n"/>
      <c r="WHK27" s="406" t="n"/>
      <c r="WHL27" s="406" t="n"/>
      <c r="WHM27" s="406" t="n"/>
      <c r="WHN27" s="406" t="n"/>
      <c r="WHO27" s="406" t="n"/>
      <c r="WHP27" s="406" t="n"/>
      <c r="WHQ27" s="406" t="n"/>
      <c r="WHR27" s="406" t="n"/>
      <c r="WHS27" s="406" t="n"/>
      <c r="WHT27" s="406" t="n"/>
      <c r="WHU27" s="406" t="n"/>
      <c r="WHV27" s="406" t="n"/>
      <c r="WHW27" s="406" t="n"/>
      <c r="WHX27" s="406" t="n"/>
      <c r="WHY27" s="406" t="n"/>
      <c r="WHZ27" s="406" t="n"/>
      <c r="WIA27" s="406" t="n"/>
      <c r="WIB27" s="406" t="n"/>
      <c r="WIC27" s="406" t="n"/>
      <c r="WID27" s="406" t="n"/>
      <c r="WIE27" s="406" t="n"/>
      <c r="WIF27" s="406" t="n"/>
      <c r="WIG27" s="406" t="n"/>
      <c r="WIH27" s="406" t="n"/>
      <c r="WII27" s="406" t="n"/>
      <c r="WIJ27" s="406" t="n"/>
      <c r="WIK27" s="406" t="n"/>
      <c r="WIL27" s="406" t="n"/>
      <c r="WIM27" s="406" t="n"/>
      <c r="WIN27" s="406" t="n"/>
      <c r="WIO27" s="406" t="n"/>
      <c r="WIP27" s="406" t="n"/>
      <c r="WIQ27" s="406" t="n"/>
      <c r="WIR27" s="406" t="n"/>
      <c r="WIS27" s="406" t="n"/>
      <c r="WIT27" s="406" t="n"/>
      <c r="WIU27" s="406" t="n"/>
      <c r="WIV27" s="406" t="n"/>
      <c r="WIW27" s="406" t="n"/>
      <c r="WIX27" s="406" t="n"/>
      <c r="WIY27" s="406" t="n"/>
      <c r="WIZ27" s="406" t="n"/>
      <c r="WJA27" s="406" t="n"/>
      <c r="WJB27" s="406" t="n"/>
      <c r="WJC27" s="406" t="n"/>
      <c r="WJD27" s="406" t="n"/>
      <c r="WJE27" s="406" t="n"/>
      <c r="WJF27" s="406" t="n"/>
      <c r="WJG27" s="406" t="n"/>
      <c r="WJH27" s="406" t="n"/>
      <c r="WJI27" s="406" t="n"/>
      <c r="WJJ27" s="406" t="n"/>
      <c r="WJK27" s="406" t="n"/>
      <c r="WJL27" s="406" t="n"/>
      <c r="WJM27" s="406" t="n"/>
      <c r="WJN27" s="406" t="n"/>
      <c r="WJO27" s="406" t="n"/>
      <c r="WJP27" s="406" t="n"/>
      <c r="WJQ27" s="406" t="n"/>
      <c r="WJR27" s="406" t="n"/>
      <c r="WJS27" s="406" t="n"/>
      <c r="WJT27" s="406" t="n"/>
      <c r="WJU27" s="406" t="n"/>
      <c r="WJV27" s="406" t="n"/>
      <c r="WJW27" s="406" t="n"/>
      <c r="WJX27" s="406" t="n"/>
      <c r="WJY27" s="406" t="n"/>
      <c r="WJZ27" s="406" t="n"/>
      <c r="WKA27" s="406" t="n"/>
      <c r="WKB27" s="406" t="n"/>
      <c r="WKC27" s="406" t="n"/>
      <c r="WKD27" s="406" t="n"/>
      <c r="WKE27" s="406" t="n"/>
      <c r="WKF27" s="406" t="n"/>
      <c r="WKG27" s="406" t="n"/>
      <c r="WKH27" s="406" t="n"/>
      <c r="WKI27" s="406" t="n"/>
      <c r="WKJ27" s="406" t="n"/>
      <c r="WKK27" s="406" t="n"/>
      <c r="WKL27" s="406" t="n"/>
      <c r="WKM27" s="406" t="n"/>
      <c r="WKN27" s="406" t="n"/>
      <c r="WKO27" s="406" t="n"/>
      <c r="WKP27" s="406" t="n"/>
      <c r="WKQ27" s="406" t="n"/>
      <c r="WKR27" s="406" t="n"/>
      <c r="WKS27" s="406" t="n"/>
      <c r="WKT27" s="406" t="n"/>
      <c r="WKU27" s="406" t="n"/>
      <c r="WKV27" s="406" t="n"/>
      <c r="WKW27" s="406" t="n"/>
      <c r="WKX27" s="406" t="n"/>
      <c r="WKY27" s="406" t="n"/>
      <c r="WKZ27" s="406" t="n"/>
      <c r="WLA27" s="406" t="n"/>
      <c r="WLB27" s="406" t="n"/>
      <c r="WLC27" s="406" t="n"/>
      <c r="WLD27" s="406" t="n"/>
      <c r="WLE27" s="406" t="n"/>
      <c r="WLF27" s="406" t="n"/>
      <c r="WLG27" s="406" t="n"/>
      <c r="WLH27" s="406" t="n"/>
      <c r="WLI27" s="406" t="n"/>
      <c r="WLJ27" s="406" t="n"/>
      <c r="WLK27" s="406" t="n"/>
      <c r="WLL27" s="406" t="n"/>
      <c r="WLM27" s="406" t="n"/>
      <c r="WLN27" s="406" t="n"/>
      <c r="WLO27" s="406" t="n"/>
      <c r="WLP27" s="406" t="n"/>
      <c r="WLQ27" s="406" t="n"/>
      <c r="WLR27" s="406" t="n"/>
      <c r="WLS27" s="406" t="n"/>
      <c r="WLT27" s="406" t="n"/>
      <c r="WLU27" s="406" t="n"/>
      <c r="WLV27" s="406" t="n"/>
      <c r="WLW27" s="406" t="n"/>
      <c r="WLX27" s="406" t="n"/>
      <c r="WLY27" s="406" t="n"/>
      <c r="WLZ27" s="406" t="n"/>
      <c r="WMA27" s="406" t="n"/>
      <c r="WMB27" s="406" t="n"/>
      <c r="WMC27" s="406" t="n"/>
      <c r="WMD27" s="406" t="n"/>
      <c r="WME27" s="406" t="n"/>
      <c r="WMF27" s="406" t="n"/>
      <c r="WMG27" s="406" t="n"/>
      <c r="WMH27" s="406" t="n"/>
      <c r="WMI27" s="406" t="n"/>
      <c r="WMJ27" s="406" t="n"/>
      <c r="WMK27" s="406" t="n"/>
      <c r="WML27" s="406" t="n"/>
      <c r="WMM27" s="406" t="n"/>
      <c r="WMN27" s="406" t="n"/>
      <c r="WMO27" s="406" t="n"/>
      <c r="WMP27" s="406" t="n"/>
      <c r="WMQ27" s="406" t="n"/>
      <c r="WMR27" s="406" t="n"/>
      <c r="WMS27" s="406" t="n"/>
      <c r="WMT27" s="406" t="n"/>
      <c r="WMU27" s="406" t="n"/>
      <c r="WMV27" s="406" t="n"/>
      <c r="WMW27" s="406" t="n"/>
      <c r="WMX27" s="406" t="n"/>
      <c r="WMY27" s="406" t="n"/>
      <c r="WMZ27" s="406" t="n"/>
      <c r="WNA27" s="406" t="n"/>
      <c r="WNB27" s="406" t="n"/>
      <c r="WNC27" s="406" t="n"/>
      <c r="WND27" s="406" t="n"/>
      <c r="WNE27" s="406" t="n"/>
      <c r="WNF27" s="406" t="n"/>
      <c r="WNG27" s="406" t="n"/>
      <c r="WNH27" s="406" t="n"/>
      <c r="WNI27" s="406" t="n"/>
      <c r="WNJ27" s="406" t="n"/>
      <c r="WNK27" s="406" t="n"/>
      <c r="WNL27" s="406" t="n"/>
      <c r="WNM27" s="406" t="n"/>
      <c r="WNN27" s="406" t="n"/>
      <c r="WNO27" s="406" t="n"/>
      <c r="WNP27" s="406" t="n"/>
      <c r="WNQ27" s="406" t="n"/>
      <c r="WNR27" s="406" t="n"/>
      <c r="WNS27" s="406" t="n"/>
      <c r="WNT27" s="406" t="n"/>
      <c r="WNU27" s="406" t="n"/>
      <c r="WNV27" s="406" t="n"/>
      <c r="WNW27" s="406" t="n"/>
      <c r="WNX27" s="406" t="n"/>
      <c r="WNY27" s="406" t="n"/>
      <c r="WNZ27" s="406" t="n"/>
      <c r="WOA27" s="406" t="n"/>
      <c r="WOB27" s="406" t="n"/>
      <c r="WOC27" s="406" t="n"/>
      <c r="WOD27" s="406" t="n"/>
      <c r="WOE27" s="406" t="n"/>
      <c r="WOF27" s="406" t="n"/>
      <c r="WOG27" s="406" t="n"/>
      <c r="WOH27" s="406" t="n"/>
      <c r="WOI27" s="406" t="n"/>
      <c r="WOJ27" s="406" t="n"/>
      <c r="WOK27" s="406" t="n"/>
      <c r="WOL27" s="406" t="n"/>
      <c r="WOM27" s="406" t="n"/>
      <c r="WON27" s="406" t="n"/>
      <c r="WOO27" s="406" t="n"/>
      <c r="WOP27" s="406" t="n"/>
      <c r="WOQ27" s="406" t="n"/>
      <c r="WOR27" s="406" t="n"/>
      <c r="WOS27" s="406" t="n"/>
      <c r="WOT27" s="406" t="n"/>
      <c r="WOU27" s="406" t="n"/>
      <c r="WOV27" s="406" t="n"/>
      <c r="WOW27" s="406" t="n"/>
      <c r="WOX27" s="406" t="n"/>
      <c r="WOY27" s="406" t="n"/>
      <c r="WOZ27" s="406" t="n"/>
      <c r="WPA27" s="406" t="n"/>
      <c r="WPB27" s="406" t="n"/>
      <c r="WPC27" s="406" t="n"/>
      <c r="WPD27" s="406" t="n"/>
      <c r="WPE27" s="406" t="n"/>
      <c r="WPF27" s="406" t="n"/>
      <c r="WPG27" s="406" t="n"/>
      <c r="WPH27" s="406" t="n"/>
      <c r="WPI27" s="406" t="n"/>
      <c r="WPJ27" s="406" t="n"/>
      <c r="WPK27" s="406" t="n"/>
      <c r="WPL27" s="406" t="n"/>
      <c r="WPM27" s="406" t="n"/>
      <c r="WPN27" s="406" t="n"/>
      <c r="WPO27" s="406" t="n"/>
      <c r="WPP27" s="406" t="n"/>
      <c r="WPQ27" s="406" t="n"/>
      <c r="WPR27" s="406" t="n"/>
      <c r="WPS27" s="406" t="n"/>
      <c r="WPT27" s="406" t="n"/>
      <c r="WPU27" s="406" t="n"/>
      <c r="WPV27" s="406" t="n"/>
      <c r="WPW27" s="406" t="n"/>
      <c r="WPX27" s="406" t="n"/>
      <c r="WPY27" s="406" t="n"/>
      <c r="WPZ27" s="406" t="n"/>
      <c r="WQA27" s="406" t="n"/>
      <c r="WQB27" s="406" t="n"/>
      <c r="WQC27" s="406" t="n"/>
      <c r="WQD27" s="406" t="n"/>
      <c r="WQE27" s="406" t="n"/>
      <c r="WQF27" s="406" t="n"/>
      <c r="WQG27" s="406" t="n"/>
      <c r="WQH27" s="406" t="n"/>
      <c r="WQI27" s="406" t="n"/>
      <c r="WQJ27" s="406" t="n"/>
      <c r="WQK27" s="406" t="n"/>
      <c r="WQL27" s="406" t="n"/>
      <c r="WQM27" s="406" t="n"/>
      <c r="WQN27" s="406" t="n"/>
      <c r="WQO27" s="406" t="n"/>
      <c r="WQP27" s="406" t="n"/>
      <c r="WQQ27" s="406" t="n"/>
      <c r="WQR27" s="406" t="n"/>
      <c r="WQS27" s="406" t="n"/>
      <c r="WQT27" s="406" t="n"/>
      <c r="WQU27" s="406" t="n"/>
      <c r="WQV27" s="406" t="n"/>
      <c r="WQW27" s="406" t="n"/>
      <c r="WQX27" s="406" t="n"/>
      <c r="WQY27" s="406" t="n"/>
      <c r="WQZ27" s="406" t="n"/>
      <c r="WRA27" s="406" t="n"/>
      <c r="WRB27" s="406" t="n"/>
      <c r="WRC27" s="406" t="n"/>
      <c r="WRD27" s="406" t="n"/>
      <c r="WRE27" s="406" t="n"/>
      <c r="WRF27" s="406" t="n"/>
      <c r="WRG27" s="406" t="n"/>
      <c r="WRH27" s="406" t="n"/>
      <c r="WRI27" s="406" t="n"/>
      <c r="WRJ27" s="406" t="n"/>
      <c r="WRK27" s="406" t="n"/>
      <c r="WRL27" s="406" t="n"/>
      <c r="WRM27" s="406" t="n"/>
      <c r="WRN27" s="406" t="n"/>
      <c r="WRO27" s="406" t="n"/>
      <c r="WRP27" s="406" t="n"/>
      <c r="WRQ27" s="406" t="n"/>
      <c r="WRR27" s="406" t="n"/>
      <c r="WRS27" s="406" t="n"/>
      <c r="WRT27" s="406" t="n"/>
      <c r="WRU27" s="406" t="n"/>
      <c r="WRV27" s="406" t="n"/>
      <c r="WRW27" s="406" t="n"/>
      <c r="WRX27" s="406" t="n"/>
      <c r="WRY27" s="406" t="n"/>
      <c r="WRZ27" s="406" t="n"/>
      <c r="WSA27" s="406" t="n"/>
      <c r="WSB27" s="406" t="n"/>
      <c r="WSC27" s="406" t="n"/>
      <c r="WSD27" s="406" t="n"/>
      <c r="WSE27" s="406" t="n"/>
      <c r="WSF27" s="406" t="n"/>
      <c r="WSG27" s="406" t="n"/>
      <c r="WSH27" s="406" t="n"/>
      <c r="WSI27" s="406" t="n"/>
      <c r="WSJ27" s="406" t="n"/>
      <c r="WSK27" s="406" t="n"/>
      <c r="WSL27" s="406" t="n"/>
      <c r="WSM27" s="406" t="n"/>
      <c r="WSN27" s="406" t="n"/>
      <c r="WSO27" s="406" t="n"/>
      <c r="WSP27" s="406" t="n"/>
      <c r="WSQ27" s="406" t="n"/>
      <c r="WSR27" s="406" t="n"/>
      <c r="WSS27" s="406" t="n"/>
      <c r="WST27" s="406" t="n"/>
      <c r="WSU27" s="406" t="n"/>
      <c r="WSV27" s="406" t="n"/>
      <c r="WSW27" s="406" t="n"/>
      <c r="WSX27" s="406" t="n"/>
      <c r="WSY27" s="406" t="n"/>
      <c r="WSZ27" s="406" t="n"/>
      <c r="WTA27" s="406" t="n"/>
      <c r="WTB27" s="406" t="n"/>
      <c r="WTC27" s="406" t="n"/>
      <c r="WTD27" s="406" t="n"/>
      <c r="WTE27" s="406" t="n"/>
      <c r="WTF27" s="406" t="n"/>
      <c r="WTG27" s="406" t="n"/>
      <c r="WTH27" s="406" t="n"/>
      <c r="WTI27" s="406" t="n"/>
      <c r="WTJ27" s="406" t="n"/>
      <c r="WTK27" s="406" t="n"/>
      <c r="WTL27" s="406" t="n"/>
      <c r="WTM27" s="406" t="n"/>
      <c r="WTN27" s="406" t="n"/>
      <c r="WTO27" s="406" t="n"/>
      <c r="WTP27" s="406" t="n"/>
      <c r="WTQ27" s="406" t="n"/>
      <c r="WTR27" s="406" t="n"/>
      <c r="WTS27" s="406" t="n"/>
      <c r="WTT27" s="406" t="n"/>
      <c r="WTU27" s="406" t="n"/>
      <c r="WTV27" s="406" t="n"/>
      <c r="WTW27" s="406" t="n"/>
      <c r="WTX27" s="406" t="n"/>
      <c r="WTY27" s="406" t="n"/>
      <c r="WTZ27" s="406" t="n"/>
      <c r="WUA27" s="406" t="n"/>
      <c r="WUB27" s="406" t="n"/>
      <c r="WUC27" s="406" t="n"/>
      <c r="WUD27" s="406" t="n"/>
      <c r="WUE27" s="406" t="n"/>
      <c r="WUF27" s="406" t="n"/>
      <c r="WUG27" s="406" t="n"/>
      <c r="WUH27" s="406" t="n"/>
      <c r="WUI27" s="406" t="n"/>
      <c r="WUJ27" s="406" t="n"/>
      <c r="WUK27" s="406" t="n"/>
      <c r="WUL27" s="406" t="n"/>
      <c r="WUM27" s="406" t="n"/>
      <c r="WUN27" s="406" t="n"/>
      <c r="WUO27" s="406" t="n"/>
      <c r="WUP27" s="406" t="n"/>
      <c r="WUQ27" s="406" t="n"/>
      <c r="WUR27" s="406" t="n"/>
      <c r="WUS27" s="406" t="n"/>
      <c r="WUT27" s="406" t="n"/>
      <c r="WUU27" s="406" t="n"/>
      <c r="WUV27" s="406" t="n"/>
      <c r="WUW27" s="406" t="n"/>
      <c r="WUX27" s="406" t="n"/>
      <c r="WUY27" s="406" t="n"/>
      <c r="WUZ27" s="406" t="n"/>
      <c r="WVA27" s="406" t="n"/>
      <c r="WVB27" s="406" t="n"/>
      <c r="WVC27" s="406" t="n"/>
      <c r="WVD27" s="406" t="n"/>
      <c r="WVE27" s="406" t="n"/>
      <c r="WVF27" s="406" t="n"/>
      <c r="WVG27" s="406" t="n"/>
      <c r="WVH27" s="406" t="n"/>
      <c r="WVI27" s="406" t="n"/>
      <c r="WVJ27" s="406" t="n"/>
      <c r="WVK27" s="406" t="n"/>
      <c r="WVL27" s="406" t="n"/>
      <c r="WVM27" s="406" t="n"/>
      <c r="WVN27" s="406" t="n"/>
      <c r="WVO27" s="406" t="n"/>
      <c r="WVP27" s="406" t="n"/>
      <c r="WVQ27" s="406" t="n"/>
      <c r="WVR27" s="406" t="n"/>
      <c r="WVS27" s="406" t="n"/>
      <c r="WVT27" s="406" t="n"/>
      <c r="WVU27" s="406" t="n"/>
      <c r="WVV27" s="406" t="n"/>
      <c r="WVW27" s="406" t="n"/>
      <c r="WVX27" s="406" t="n"/>
      <c r="WVY27" s="406" t="n"/>
      <c r="WVZ27" s="406" t="n"/>
      <c r="WWA27" s="406" t="n"/>
      <c r="WWB27" s="406" t="n"/>
      <c r="WWC27" s="406" t="n"/>
      <c r="WWD27" s="406" t="n"/>
      <c r="WWE27" s="406" t="n"/>
      <c r="WWF27" s="406" t="n"/>
      <c r="WWG27" s="406" t="n"/>
      <c r="WWH27" s="406" t="n"/>
      <c r="WWI27" s="406" t="n"/>
      <c r="WWJ27" s="406" t="n"/>
      <c r="WWK27" s="406" t="n"/>
      <c r="WWL27" s="406" t="n"/>
      <c r="WWM27" s="406" t="n"/>
      <c r="WWN27" s="406" t="n"/>
      <c r="WWO27" s="406" t="n"/>
      <c r="WWP27" s="406" t="n"/>
      <c r="WWQ27" s="406" t="n"/>
      <c r="WWR27" s="406" t="n"/>
      <c r="WWS27" s="406" t="n"/>
      <c r="WWT27" s="406" t="n"/>
      <c r="WWU27" s="406" t="n"/>
      <c r="WWV27" s="406" t="n"/>
      <c r="WWW27" s="406" t="n"/>
      <c r="WWX27" s="406" t="n"/>
      <c r="WWY27" s="406" t="n"/>
      <c r="WWZ27" s="406" t="n"/>
      <c r="WXA27" s="406" t="n"/>
      <c r="WXB27" s="406" t="n"/>
      <c r="WXC27" s="406" t="n"/>
      <c r="WXD27" s="406" t="n"/>
      <c r="WXE27" s="406" t="n"/>
      <c r="WXF27" s="406" t="n"/>
      <c r="WXG27" s="406" t="n"/>
      <c r="WXH27" s="406" t="n"/>
      <c r="WXI27" s="406" t="n"/>
      <c r="WXJ27" s="406" t="n"/>
      <c r="WXK27" s="406" t="n"/>
      <c r="WXL27" s="406" t="n"/>
      <c r="WXM27" s="406" t="n"/>
      <c r="WXN27" s="406" t="n"/>
      <c r="WXO27" s="406" t="n"/>
      <c r="WXP27" s="406" t="n"/>
      <c r="WXQ27" s="406" t="n"/>
      <c r="WXR27" s="406" t="n"/>
      <c r="WXS27" s="406" t="n"/>
      <c r="WXT27" s="406" t="n"/>
      <c r="WXU27" s="406" t="n"/>
      <c r="WXV27" s="406" t="n"/>
      <c r="WXW27" s="406" t="n"/>
      <c r="WXX27" s="406" t="n"/>
      <c r="WXY27" s="406" t="n"/>
      <c r="WXZ27" s="406" t="n"/>
      <c r="WYA27" s="406" t="n"/>
      <c r="WYB27" s="406" t="n"/>
      <c r="WYC27" s="406" t="n"/>
      <c r="WYD27" s="406" t="n"/>
      <c r="WYE27" s="406" t="n"/>
      <c r="WYF27" s="406" t="n"/>
      <c r="WYG27" s="406" t="n"/>
      <c r="WYH27" s="406" t="n"/>
      <c r="WYI27" s="406" t="n"/>
      <c r="WYJ27" s="406" t="n"/>
      <c r="WYK27" s="406" t="n"/>
      <c r="WYL27" s="406" t="n"/>
      <c r="WYM27" s="406" t="n"/>
      <c r="WYN27" s="406" t="n"/>
      <c r="WYO27" s="406" t="n"/>
      <c r="WYP27" s="406" t="n"/>
      <c r="WYQ27" s="406" t="n"/>
      <c r="WYR27" s="406" t="n"/>
      <c r="WYS27" s="406" t="n"/>
      <c r="WYT27" s="406" t="n"/>
      <c r="WYU27" s="406" t="n"/>
      <c r="WYV27" s="406" t="n"/>
      <c r="WYW27" s="406" t="n"/>
      <c r="WYX27" s="406" t="n"/>
      <c r="WYY27" s="406" t="n"/>
      <c r="WYZ27" s="406" t="n"/>
      <c r="WZA27" s="406" t="n"/>
      <c r="WZB27" s="406" t="n"/>
      <c r="WZC27" s="406" t="n"/>
      <c r="WZD27" s="406" t="n"/>
      <c r="WZE27" s="406" t="n"/>
      <c r="WZF27" s="406" t="n"/>
      <c r="WZG27" s="406" t="n"/>
      <c r="WZH27" s="406" t="n"/>
      <c r="WZI27" s="406" t="n"/>
      <c r="WZJ27" s="406" t="n"/>
      <c r="WZK27" s="406" t="n"/>
      <c r="WZL27" s="406" t="n"/>
      <c r="WZM27" s="406" t="n"/>
      <c r="WZN27" s="406" t="n"/>
      <c r="WZO27" s="406" t="n"/>
      <c r="WZP27" s="406" t="n"/>
      <c r="WZQ27" s="406" t="n"/>
      <c r="WZR27" s="406" t="n"/>
      <c r="WZS27" s="406" t="n"/>
      <c r="WZT27" s="406" t="n"/>
      <c r="WZU27" s="406" t="n"/>
      <c r="WZV27" s="406" t="n"/>
      <c r="WZW27" s="406" t="n"/>
      <c r="WZX27" s="406" t="n"/>
      <c r="WZY27" s="406" t="n"/>
      <c r="WZZ27" s="406" t="n"/>
      <c r="XAA27" s="406" t="n"/>
      <c r="XAB27" s="406" t="n"/>
      <c r="XAC27" s="406" t="n"/>
      <c r="XAD27" s="406" t="n"/>
      <c r="XAE27" s="406" t="n"/>
      <c r="XAF27" s="406" t="n"/>
      <c r="XAG27" s="406" t="n"/>
      <c r="XAH27" s="406" t="n"/>
      <c r="XAI27" s="406" t="n"/>
      <c r="XAJ27" s="406" t="n"/>
      <c r="XAK27" s="406" t="n"/>
      <c r="XAL27" s="406" t="n"/>
      <c r="XAM27" s="406" t="n"/>
      <c r="XAN27" s="406" t="n"/>
      <c r="XAO27" s="406" t="n"/>
      <c r="XAP27" s="406" t="n"/>
      <c r="XAQ27" s="406" t="n"/>
      <c r="XAR27" s="406" t="n"/>
      <c r="XAS27" s="406" t="n"/>
      <c r="XAT27" s="406" t="n"/>
      <c r="XAU27" s="406" t="n"/>
      <c r="XAV27" s="406" t="n"/>
      <c r="XAW27" s="406" t="n"/>
      <c r="XAX27" s="406" t="n"/>
      <c r="XAY27" s="406" t="n"/>
      <c r="XAZ27" s="406" t="n"/>
      <c r="XBA27" s="406" t="n"/>
      <c r="XBB27" s="406" t="n"/>
      <c r="XBC27" s="406" t="n"/>
      <c r="XBD27" s="406" t="n"/>
      <c r="XBE27" s="406" t="n"/>
      <c r="XBF27" s="406" t="n"/>
      <c r="XBG27" s="406" t="n"/>
      <c r="XBH27" s="406" t="n"/>
      <c r="XBI27" s="406" t="n"/>
      <c r="XBJ27" s="406" t="n"/>
      <c r="XBK27" s="406" t="n"/>
      <c r="XBL27" s="406" t="n"/>
      <c r="XBM27" s="406" t="n"/>
      <c r="XBN27" s="406" t="n"/>
      <c r="XBO27" s="406" t="n"/>
      <c r="XBP27" s="406" t="n"/>
      <c r="XBQ27" s="406" t="n"/>
      <c r="XBR27" s="406" t="n"/>
      <c r="XBS27" s="406" t="n"/>
      <c r="XBT27" s="406" t="n"/>
      <c r="XBU27" s="406" t="n"/>
      <c r="XBV27" s="406" t="n"/>
      <c r="XBW27" s="406" t="n"/>
      <c r="XBX27" s="406" t="n"/>
      <c r="XBY27" s="406" t="n"/>
      <c r="XBZ27" s="406" t="n"/>
      <c r="XCA27" s="406" t="n"/>
      <c r="XCB27" s="406" t="n"/>
      <c r="XCC27" s="406" t="n"/>
      <c r="XCD27" s="406" t="n"/>
      <c r="XCE27" s="406" t="n"/>
      <c r="XCF27" s="406" t="n"/>
      <c r="XCG27" s="406" t="n"/>
      <c r="XCH27" s="406" t="n"/>
      <c r="XCI27" s="406" t="n"/>
      <c r="XCJ27" s="406" t="n"/>
      <c r="XCK27" s="406" t="n"/>
      <c r="XCL27" s="406" t="n"/>
      <c r="XCM27" s="406" t="n"/>
      <c r="XCN27" s="406" t="n"/>
      <c r="XCO27" s="406" t="n"/>
      <c r="XCP27" s="406" t="n"/>
      <c r="XCQ27" s="406" t="n"/>
      <c r="XCR27" s="406" t="n"/>
      <c r="XCS27" s="406" t="n"/>
      <c r="XCT27" s="406" t="n"/>
      <c r="XCU27" s="406" t="n"/>
      <c r="XCV27" s="406" t="n"/>
      <c r="XCW27" s="406" t="n"/>
      <c r="XCX27" s="406" t="n"/>
      <c r="XCY27" s="406" t="n"/>
      <c r="XCZ27" s="406" t="n"/>
      <c r="XDA27" s="406" t="n"/>
      <c r="XDB27" s="406" t="n"/>
      <c r="XDC27" s="406" t="n"/>
      <c r="XDD27" s="406" t="n"/>
      <c r="XDE27" s="406" t="n"/>
      <c r="XDF27" s="406" t="n"/>
      <c r="XDG27" s="406" t="n"/>
      <c r="XDH27" s="406" t="n"/>
      <c r="XDI27" s="406" t="n"/>
      <c r="XDJ27" s="406" t="n"/>
      <c r="XDK27" s="406" t="n"/>
      <c r="XDL27" s="406" t="n"/>
      <c r="XDM27" s="406" t="n"/>
      <c r="XDN27" s="406" t="n"/>
      <c r="XDO27" s="406" t="n"/>
      <c r="XDP27" s="406" t="n"/>
      <c r="XDQ27" s="406" t="n"/>
      <c r="XDR27" s="406" t="n"/>
      <c r="XDS27" s="406" t="n"/>
      <c r="XDT27" s="406" t="n"/>
      <c r="XDU27" s="406" t="n"/>
      <c r="XDV27" s="406" t="n"/>
      <c r="XDW27" s="406" t="n"/>
      <c r="XDX27" s="406" t="n"/>
      <c r="XDY27" s="406" t="n"/>
      <c r="XDZ27" s="406" t="n"/>
      <c r="XEA27" s="406" t="n"/>
      <c r="XEB27" s="406" t="n"/>
      <c r="XEC27" s="406" t="n"/>
      <c r="XED27" s="406" t="n"/>
      <c r="XEE27" s="406" t="n"/>
      <c r="XEF27" s="406" t="n"/>
      <c r="XEG27" s="406" t="n"/>
      <c r="XEH27" s="406" t="n"/>
      <c r="XEI27" s="406" t="n"/>
      <c r="XEJ27" s="406" t="n"/>
      <c r="XEK27" s="406" t="n"/>
      <c r="XEL27" s="406" t="n"/>
      <c r="XEM27" s="406" t="n"/>
      <c r="XEN27" s="406" t="n"/>
      <c r="XEO27" s="406" t="n"/>
      <c r="XEP27" s="406" t="n"/>
      <c r="XEQ27" s="406" t="n"/>
      <c r="XER27" s="406" t="n"/>
      <c r="XES27" s="406" t="n"/>
      <c r="XET27" s="406" t="n"/>
      <c r="XEU27" s="406" t="n"/>
      <c r="XEV27" s="406" t="n"/>
      <c r="XEW27" s="406" t="n"/>
      <c r="XEX27" s="406" t="n"/>
      <c r="XEY27" s="406" t="n"/>
      <c r="XEZ27" s="406" t="n"/>
      <c r="XFA27" s="406" t="n"/>
    </row>
    <row r="28" ht="15" customFormat="1" customHeight="1" s="9">
      <c r="A28" s="45" t="n">
        <v>45718</v>
      </c>
      <c r="B28" s="33" t="n">
        <v>15</v>
      </c>
      <c r="C28" s="225" t="inlineStr">
        <is>
          <t>姜志芹</t>
        </is>
      </c>
      <c r="D28" s="390" t="n"/>
      <c r="E28" s="390" t="n">
        <v>1</v>
      </c>
      <c r="F28" s="283" t="n"/>
      <c r="G28" s="225" t="inlineStr">
        <is>
          <t>刘英桃</t>
        </is>
      </c>
      <c r="H28" s="390" t="n"/>
      <c r="I28" s="390" t="n"/>
      <c r="J28" s="390" t="n"/>
      <c r="K28" s="390" t="n">
        <v>651</v>
      </c>
      <c r="L28" s="287" t="n">
        <v>174</v>
      </c>
      <c r="M28" s="287" t="n"/>
      <c r="N28" s="390" t="n"/>
      <c r="O28" s="390" t="n"/>
      <c r="P28" s="390" t="n"/>
      <c r="Q28" s="390" t="n"/>
      <c r="R28" s="390" t="n"/>
      <c r="S28" s="390" t="n"/>
      <c r="T28" s="406" t="n"/>
      <c r="U28" s="406" t="n"/>
      <c r="V28" s="287" t="n"/>
      <c r="W28" s="390" t="n"/>
      <c r="X28" s="406">
        <f>SUM(J28:S28)</f>
        <v/>
      </c>
      <c r="Y28" s="390" t="inlineStr">
        <is>
          <t>对公</t>
        </is>
      </c>
      <c r="Z28" s="9" t="n"/>
      <c r="AA28" s="9" t="n"/>
      <c r="AB28" s="9" t="n"/>
      <c r="AC28" s="9" t="n"/>
      <c r="AD28" s="9" t="n"/>
      <c r="AE28" s="406" t="n"/>
      <c r="AF28" s="406" t="n"/>
      <c r="AG28" s="406" t="n"/>
      <c r="AH28" s="406" t="n"/>
      <c r="AI28" s="406" t="n"/>
      <c r="AJ28" s="406" t="n"/>
      <c r="AK28" s="406" t="n"/>
      <c r="AL28" s="406" t="n"/>
      <c r="AM28" s="406" t="n"/>
      <c r="AN28" s="406" t="n"/>
      <c r="AO28" s="406" t="n"/>
      <c r="AP28" s="406" t="n"/>
      <c r="AQ28" s="406" t="n"/>
      <c r="AR28" s="406" t="n"/>
      <c r="AS28" s="406" t="n"/>
      <c r="AT28" s="406" t="n"/>
      <c r="AU28" s="406" t="n"/>
      <c r="AV28" s="406" t="n"/>
      <c r="AW28" s="406" t="n"/>
      <c r="AX28" s="406" t="n"/>
      <c r="AY28" s="406" t="n"/>
      <c r="AZ28" s="406" t="n"/>
      <c r="BA28" s="406" t="n"/>
      <c r="BB28" s="406" t="n"/>
      <c r="BC28" s="406" t="n"/>
      <c r="BD28" s="406" t="n"/>
      <c r="BE28" s="406" t="n"/>
      <c r="BF28" s="406" t="n"/>
      <c r="BG28" s="406" t="n"/>
      <c r="BH28" s="406" t="n"/>
      <c r="BI28" s="406" t="n"/>
      <c r="BJ28" s="406" t="n"/>
      <c r="BK28" s="406" t="n"/>
      <c r="BL28" s="406" t="n"/>
      <c r="BM28" s="406" t="n"/>
      <c r="BN28" s="406" t="n"/>
      <c r="BO28" s="406" t="n"/>
      <c r="BP28" s="406" t="n"/>
      <c r="BQ28" s="406" t="n"/>
      <c r="BR28" s="406" t="n"/>
      <c r="BS28" s="406" t="n"/>
      <c r="BT28" s="406" t="n"/>
      <c r="BU28" s="406" t="n"/>
      <c r="BV28" s="406" t="n"/>
      <c r="BW28" s="406" t="n"/>
      <c r="BX28" s="406" t="n"/>
      <c r="BY28" s="406" t="n"/>
      <c r="BZ28" s="406" t="n"/>
      <c r="CA28" s="406" t="n"/>
      <c r="CB28" s="406" t="n"/>
      <c r="CC28" s="406" t="n"/>
      <c r="CD28" s="406" t="n"/>
      <c r="CE28" s="406" t="n"/>
      <c r="CF28" s="406" t="n"/>
      <c r="CG28" s="406" t="n"/>
      <c r="CH28" s="406" t="n"/>
      <c r="CI28" s="406" t="n"/>
      <c r="CJ28" s="406" t="n"/>
      <c r="CK28" s="406" t="n"/>
      <c r="CL28" s="406" t="n"/>
      <c r="CM28" s="406" t="n"/>
      <c r="CN28" s="406" t="n"/>
      <c r="CO28" s="406" t="n"/>
      <c r="CP28" s="406" t="n"/>
      <c r="CQ28" s="406" t="n"/>
      <c r="CR28" s="406" t="n"/>
      <c r="CS28" s="406" t="n"/>
      <c r="CT28" s="406" t="n"/>
      <c r="CU28" s="406" t="n"/>
      <c r="CV28" s="406" t="n"/>
      <c r="CW28" s="406" t="n"/>
      <c r="CX28" s="406" t="n"/>
      <c r="CY28" s="406" t="n"/>
      <c r="CZ28" s="406" t="n"/>
      <c r="DA28" s="406" t="n"/>
      <c r="DB28" s="406" t="n"/>
      <c r="DC28" s="406" t="n"/>
      <c r="DD28" s="406" t="n"/>
      <c r="DE28" s="406" t="n"/>
      <c r="DF28" s="406" t="n"/>
      <c r="DG28" s="406" t="n"/>
      <c r="DH28" s="406" t="n"/>
      <c r="DI28" s="406" t="n"/>
      <c r="DJ28" s="406" t="n"/>
      <c r="DK28" s="406" t="n"/>
      <c r="DL28" s="406" t="n"/>
      <c r="DM28" s="406" t="n"/>
      <c r="DN28" s="406" t="n"/>
      <c r="DO28" s="406" t="n"/>
      <c r="DP28" s="406" t="n"/>
      <c r="DQ28" s="406" t="n"/>
      <c r="DR28" s="406" t="n"/>
      <c r="DS28" s="406" t="n"/>
      <c r="DT28" s="406" t="n"/>
      <c r="DU28" s="406" t="n"/>
      <c r="DV28" s="406" t="n"/>
      <c r="DW28" s="406" t="n"/>
      <c r="DX28" s="406" t="n"/>
      <c r="DY28" s="406" t="n"/>
      <c r="DZ28" s="406" t="n"/>
      <c r="EA28" s="406" t="n"/>
      <c r="EB28" s="406" t="n"/>
      <c r="EC28" s="406" t="n"/>
      <c r="ED28" s="406" t="n"/>
      <c r="EE28" s="406" t="n"/>
      <c r="EF28" s="406" t="n"/>
      <c r="EG28" s="406" t="n"/>
      <c r="EH28" s="406" t="n"/>
      <c r="EI28" s="406" t="n"/>
      <c r="EJ28" s="406" t="n"/>
      <c r="EK28" s="406" t="n"/>
      <c r="EL28" s="406" t="n"/>
      <c r="EM28" s="406" t="n"/>
      <c r="EN28" s="406" t="n"/>
      <c r="EO28" s="406" t="n"/>
      <c r="EP28" s="406" t="n"/>
      <c r="EQ28" s="406" t="n"/>
      <c r="ER28" s="406" t="n"/>
      <c r="ES28" s="406" t="n"/>
      <c r="ET28" s="406" t="n"/>
      <c r="EU28" s="406" t="n"/>
      <c r="EV28" s="406" t="n"/>
      <c r="EW28" s="406" t="n"/>
      <c r="EX28" s="406" t="n"/>
      <c r="EY28" s="406" t="n"/>
      <c r="EZ28" s="406" t="n"/>
      <c r="FA28" s="406" t="n"/>
      <c r="FB28" s="406" t="n"/>
      <c r="FC28" s="406" t="n"/>
      <c r="FD28" s="406" t="n"/>
      <c r="FE28" s="406" t="n"/>
      <c r="FF28" s="406" t="n"/>
      <c r="FG28" s="406" t="n"/>
      <c r="FH28" s="406" t="n"/>
      <c r="FI28" s="406" t="n"/>
      <c r="FJ28" s="406" t="n"/>
      <c r="FK28" s="406" t="n"/>
      <c r="FL28" s="406" t="n"/>
      <c r="FM28" s="406" t="n"/>
      <c r="FN28" s="406" t="n"/>
      <c r="FO28" s="406" t="n"/>
      <c r="FP28" s="406" t="n"/>
      <c r="FQ28" s="406" t="n"/>
      <c r="FR28" s="406" t="n"/>
      <c r="FS28" s="406" t="n"/>
      <c r="FT28" s="406" t="n"/>
      <c r="FU28" s="406" t="n"/>
      <c r="FV28" s="406" t="n"/>
      <c r="FW28" s="406" t="n"/>
      <c r="FX28" s="406" t="n"/>
      <c r="FY28" s="406" t="n"/>
      <c r="FZ28" s="406" t="n"/>
      <c r="GA28" s="406" t="n"/>
      <c r="GB28" s="406" t="n"/>
      <c r="GC28" s="406" t="n"/>
      <c r="GD28" s="406" t="n"/>
      <c r="GE28" s="406" t="n"/>
      <c r="GF28" s="406" t="n"/>
      <c r="GG28" s="406" t="n"/>
      <c r="GH28" s="406" t="n"/>
      <c r="GI28" s="406" t="n"/>
      <c r="GJ28" s="406" t="n"/>
      <c r="GK28" s="406" t="n"/>
      <c r="GL28" s="406" t="n"/>
      <c r="GM28" s="406" t="n"/>
      <c r="GN28" s="406" t="n"/>
      <c r="GO28" s="406" t="n"/>
      <c r="GP28" s="406" t="n"/>
      <c r="GQ28" s="406" t="n"/>
      <c r="GR28" s="406" t="n"/>
      <c r="GS28" s="406" t="n"/>
      <c r="GT28" s="406" t="n"/>
      <c r="GU28" s="406" t="n"/>
      <c r="GV28" s="406" t="n"/>
      <c r="GW28" s="406" t="n"/>
      <c r="GX28" s="406" t="n"/>
      <c r="GY28" s="406" t="n"/>
      <c r="GZ28" s="406" t="n"/>
      <c r="HA28" s="406" t="n"/>
      <c r="HB28" s="406" t="n"/>
      <c r="HC28" s="406" t="n"/>
      <c r="HD28" s="406" t="n"/>
      <c r="HE28" s="406" t="n"/>
      <c r="HF28" s="406" t="n"/>
      <c r="HG28" s="406" t="n"/>
      <c r="HH28" s="406" t="n"/>
      <c r="HI28" s="406" t="n"/>
      <c r="HJ28" s="406" t="n"/>
      <c r="HK28" s="406" t="n"/>
      <c r="HL28" s="406" t="n"/>
      <c r="HM28" s="406" t="n"/>
      <c r="HN28" s="406" t="n"/>
      <c r="HO28" s="406" t="n"/>
      <c r="HP28" s="406" t="n"/>
      <c r="HQ28" s="406" t="n"/>
      <c r="HR28" s="406" t="n"/>
      <c r="HS28" s="406" t="n"/>
      <c r="HT28" s="406" t="n"/>
      <c r="HU28" s="406" t="n"/>
      <c r="HV28" s="406" t="n"/>
      <c r="HW28" s="406" t="n"/>
      <c r="HX28" s="406" t="n"/>
      <c r="HY28" s="406" t="n"/>
      <c r="HZ28" s="406" t="n"/>
      <c r="IA28" s="406" t="n"/>
      <c r="IB28" s="406" t="n"/>
      <c r="IC28" s="406" t="n"/>
      <c r="ID28" s="406" t="n"/>
      <c r="IE28" s="406" t="n"/>
      <c r="IF28" s="406" t="n"/>
      <c r="IG28" s="406" t="n"/>
      <c r="IH28" s="406" t="n"/>
      <c r="II28" s="406" t="n"/>
      <c r="IJ28" s="406" t="n"/>
      <c r="IK28" s="406" t="n"/>
      <c r="IL28" s="406" t="n"/>
      <c r="IM28" s="406" t="n"/>
      <c r="IN28" s="406" t="n"/>
      <c r="IO28" s="406" t="n"/>
      <c r="IP28" s="406" t="n"/>
      <c r="IQ28" s="406" t="n"/>
      <c r="IR28" s="406" t="n"/>
      <c r="IS28" s="406" t="n"/>
      <c r="IT28" s="406" t="n"/>
      <c r="IU28" s="406" t="n"/>
      <c r="IV28" s="406" t="n"/>
      <c r="IW28" s="406" t="n"/>
      <c r="IX28" s="406" t="n"/>
      <c r="IY28" s="406" t="n"/>
      <c r="IZ28" s="406" t="n"/>
      <c r="JA28" s="406" t="n"/>
      <c r="JB28" s="406" t="n"/>
      <c r="JC28" s="406" t="n"/>
      <c r="JD28" s="406" t="n"/>
      <c r="JE28" s="406" t="n"/>
      <c r="JF28" s="406" t="n"/>
      <c r="JG28" s="406" t="n"/>
      <c r="JH28" s="406" t="n"/>
      <c r="JI28" s="406" t="n"/>
      <c r="JJ28" s="406" t="n"/>
      <c r="JK28" s="406" t="n"/>
      <c r="JL28" s="406" t="n"/>
      <c r="JM28" s="406" t="n"/>
      <c r="JN28" s="406" t="n"/>
      <c r="JO28" s="406" t="n"/>
      <c r="JP28" s="406" t="n"/>
      <c r="JQ28" s="406" t="n"/>
      <c r="JR28" s="406" t="n"/>
      <c r="JS28" s="406" t="n"/>
      <c r="JT28" s="406" t="n"/>
      <c r="JU28" s="406" t="n"/>
      <c r="JV28" s="406" t="n"/>
      <c r="JW28" s="406" t="n"/>
      <c r="JX28" s="406" t="n"/>
      <c r="JY28" s="406" t="n"/>
      <c r="JZ28" s="406" t="n"/>
      <c r="KA28" s="406" t="n"/>
      <c r="KB28" s="406" t="n"/>
      <c r="KC28" s="406" t="n"/>
      <c r="KD28" s="406" t="n"/>
      <c r="KE28" s="406" t="n"/>
      <c r="KF28" s="406" t="n"/>
      <c r="KG28" s="406" t="n"/>
      <c r="KH28" s="406" t="n"/>
      <c r="KI28" s="406" t="n"/>
      <c r="KJ28" s="406" t="n"/>
      <c r="KK28" s="406" t="n"/>
      <c r="KL28" s="406" t="n"/>
      <c r="KM28" s="406" t="n"/>
      <c r="KN28" s="406" t="n"/>
      <c r="KO28" s="406" t="n"/>
      <c r="KP28" s="406" t="n"/>
      <c r="KQ28" s="406" t="n"/>
      <c r="KR28" s="406" t="n"/>
      <c r="KS28" s="406" t="n"/>
      <c r="KT28" s="406" t="n"/>
      <c r="KU28" s="406" t="n"/>
      <c r="KV28" s="406" t="n"/>
      <c r="KW28" s="406" t="n"/>
      <c r="KX28" s="406" t="n"/>
      <c r="KY28" s="406" t="n"/>
      <c r="KZ28" s="406" t="n"/>
      <c r="LA28" s="406" t="n"/>
      <c r="LB28" s="406" t="n"/>
      <c r="LC28" s="406" t="n"/>
      <c r="LD28" s="406" t="n"/>
      <c r="LE28" s="406" t="n"/>
      <c r="LF28" s="406" t="n"/>
      <c r="LG28" s="406" t="n"/>
      <c r="LH28" s="406" t="n"/>
      <c r="LI28" s="406" t="n"/>
      <c r="LJ28" s="406" t="n"/>
      <c r="LK28" s="406" t="n"/>
      <c r="LL28" s="406" t="n"/>
      <c r="LM28" s="406" t="n"/>
      <c r="LN28" s="406" t="n"/>
      <c r="LO28" s="406" t="n"/>
      <c r="LP28" s="406" t="n"/>
      <c r="LQ28" s="406" t="n"/>
      <c r="LR28" s="406" t="n"/>
      <c r="LS28" s="406" t="n"/>
      <c r="LT28" s="406" t="n"/>
      <c r="LU28" s="406" t="n"/>
      <c r="LV28" s="406" t="n"/>
      <c r="LW28" s="406" t="n"/>
      <c r="LX28" s="406" t="n"/>
      <c r="LY28" s="406" t="n"/>
      <c r="LZ28" s="406" t="n"/>
      <c r="MA28" s="406" t="n"/>
      <c r="MB28" s="406" t="n"/>
      <c r="MC28" s="406" t="n"/>
      <c r="MD28" s="406" t="n"/>
      <c r="ME28" s="406" t="n"/>
      <c r="MF28" s="406" t="n"/>
      <c r="MG28" s="406" t="n"/>
      <c r="MH28" s="406" t="n"/>
      <c r="MI28" s="406" t="n"/>
      <c r="MJ28" s="406" t="n"/>
      <c r="MK28" s="406" t="n"/>
      <c r="ML28" s="406" t="n"/>
      <c r="MM28" s="406" t="n"/>
      <c r="MN28" s="406" t="n"/>
      <c r="MO28" s="406" t="n"/>
      <c r="MP28" s="406" t="n"/>
      <c r="MQ28" s="406" t="n"/>
      <c r="MR28" s="406" t="n"/>
      <c r="MS28" s="406" t="n"/>
      <c r="MT28" s="406" t="n"/>
      <c r="MU28" s="406" t="n"/>
      <c r="MV28" s="406" t="n"/>
      <c r="MW28" s="406" t="n"/>
      <c r="MX28" s="406" t="n"/>
      <c r="MY28" s="406" t="n"/>
      <c r="MZ28" s="406" t="n"/>
      <c r="NA28" s="406" t="n"/>
      <c r="NB28" s="406" t="n"/>
      <c r="NC28" s="406" t="n"/>
      <c r="ND28" s="406" t="n"/>
      <c r="NE28" s="406" t="n"/>
      <c r="NF28" s="406" t="n"/>
      <c r="NG28" s="406" t="n"/>
      <c r="NH28" s="406" t="n"/>
      <c r="NI28" s="406" t="n"/>
      <c r="NJ28" s="406" t="n"/>
      <c r="NK28" s="406" t="n"/>
      <c r="NL28" s="406" t="n"/>
      <c r="NM28" s="406" t="n"/>
      <c r="NN28" s="406" t="n"/>
      <c r="NO28" s="406" t="n"/>
      <c r="NP28" s="406" t="n"/>
      <c r="NQ28" s="406" t="n"/>
      <c r="NR28" s="406" t="n"/>
      <c r="NS28" s="406" t="n"/>
      <c r="NT28" s="406" t="n"/>
      <c r="NU28" s="406" t="n"/>
      <c r="NV28" s="406" t="n"/>
      <c r="NW28" s="406" t="n"/>
      <c r="NX28" s="406" t="n"/>
      <c r="NY28" s="406" t="n"/>
      <c r="NZ28" s="406" t="n"/>
      <c r="OA28" s="406" t="n"/>
      <c r="OB28" s="406" t="n"/>
      <c r="OC28" s="406" t="n"/>
      <c r="OD28" s="406" t="n"/>
      <c r="OE28" s="406" t="n"/>
      <c r="OF28" s="406" t="n"/>
      <c r="OG28" s="406" t="n"/>
      <c r="OH28" s="406" t="n"/>
      <c r="OI28" s="406" t="n"/>
      <c r="OJ28" s="406" t="n"/>
      <c r="OK28" s="406" t="n"/>
      <c r="OL28" s="406" t="n"/>
      <c r="OM28" s="406" t="n"/>
      <c r="ON28" s="406" t="n"/>
      <c r="OO28" s="406" t="n"/>
      <c r="OP28" s="406" t="n"/>
      <c r="OQ28" s="406" t="n"/>
      <c r="OR28" s="406" t="n"/>
      <c r="OS28" s="406" t="n"/>
      <c r="OT28" s="406" t="n"/>
      <c r="OU28" s="406" t="n"/>
      <c r="OV28" s="406" t="n"/>
      <c r="OW28" s="406" t="n"/>
      <c r="OX28" s="406" t="n"/>
      <c r="OY28" s="406" t="n"/>
      <c r="OZ28" s="406" t="n"/>
      <c r="PA28" s="406" t="n"/>
      <c r="PB28" s="406" t="n"/>
      <c r="PC28" s="406" t="n"/>
      <c r="PD28" s="406" t="n"/>
      <c r="PE28" s="406" t="n"/>
      <c r="PF28" s="406" t="n"/>
      <c r="PG28" s="406" t="n"/>
      <c r="PH28" s="406" t="n"/>
      <c r="PI28" s="406" t="n"/>
      <c r="PJ28" s="406" t="n"/>
      <c r="PK28" s="406" t="n"/>
      <c r="PL28" s="406" t="n"/>
      <c r="PM28" s="406" t="n"/>
      <c r="PN28" s="406" t="n"/>
      <c r="PO28" s="406" t="n"/>
      <c r="PP28" s="406" t="n"/>
      <c r="PQ28" s="406" t="n"/>
      <c r="PR28" s="406" t="n"/>
      <c r="PS28" s="406" t="n"/>
      <c r="PT28" s="406" t="n"/>
      <c r="PU28" s="406" t="n"/>
      <c r="PV28" s="406" t="n"/>
      <c r="PW28" s="406" t="n"/>
      <c r="PX28" s="406" t="n"/>
      <c r="PY28" s="406" t="n"/>
      <c r="PZ28" s="406" t="n"/>
      <c r="QA28" s="406" t="n"/>
      <c r="QB28" s="406" t="n"/>
      <c r="QC28" s="406" t="n"/>
      <c r="QD28" s="406" t="n"/>
      <c r="QE28" s="406" t="n"/>
      <c r="QF28" s="406" t="n"/>
      <c r="QG28" s="406" t="n"/>
      <c r="QH28" s="406" t="n"/>
      <c r="QI28" s="406" t="n"/>
      <c r="QJ28" s="406" t="n"/>
      <c r="QK28" s="406" t="n"/>
      <c r="QL28" s="406" t="n"/>
      <c r="QM28" s="406" t="n"/>
      <c r="QN28" s="406" t="n"/>
      <c r="QO28" s="406" t="n"/>
      <c r="QP28" s="406" t="n"/>
      <c r="QQ28" s="406" t="n"/>
      <c r="QR28" s="406" t="n"/>
      <c r="QS28" s="406" t="n"/>
      <c r="QT28" s="406" t="n"/>
      <c r="QU28" s="406" t="n"/>
      <c r="QV28" s="406" t="n"/>
      <c r="QW28" s="406" t="n"/>
      <c r="QX28" s="406" t="n"/>
      <c r="QY28" s="406" t="n"/>
      <c r="QZ28" s="406" t="n"/>
      <c r="RA28" s="406" t="n"/>
      <c r="RB28" s="406" t="n"/>
      <c r="RC28" s="406" t="n"/>
      <c r="RD28" s="406" t="n"/>
      <c r="RE28" s="406" t="n"/>
      <c r="RF28" s="406" t="n"/>
      <c r="RG28" s="406" t="n"/>
      <c r="RH28" s="406" t="n"/>
      <c r="RI28" s="406" t="n"/>
      <c r="RJ28" s="406" t="n"/>
      <c r="RK28" s="406" t="n"/>
      <c r="RL28" s="406" t="n"/>
      <c r="RM28" s="406" t="n"/>
      <c r="RN28" s="406" t="n"/>
      <c r="RO28" s="406" t="n"/>
      <c r="RP28" s="406" t="n"/>
      <c r="RQ28" s="406" t="n"/>
      <c r="RR28" s="406" t="n"/>
      <c r="RS28" s="406" t="n"/>
      <c r="RT28" s="406" t="n"/>
      <c r="RU28" s="406" t="n"/>
      <c r="RV28" s="406" t="n"/>
      <c r="RW28" s="406" t="n"/>
      <c r="RX28" s="406" t="n"/>
      <c r="RY28" s="406" t="n"/>
      <c r="RZ28" s="406" t="n"/>
      <c r="SA28" s="406" t="n"/>
      <c r="SB28" s="406" t="n"/>
      <c r="SC28" s="406" t="n"/>
      <c r="SD28" s="406" t="n"/>
      <c r="SE28" s="406" t="n"/>
      <c r="SF28" s="406" t="n"/>
      <c r="SG28" s="406" t="n"/>
      <c r="SH28" s="406" t="n"/>
      <c r="SI28" s="406" t="n"/>
      <c r="SJ28" s="406" t="n"/>
      <c r="SK28" s="406" t="n"/>
      <c r="SL28" s="406" t="n"/>
      <c r="SM28" s="406" t="n"/>
      <c r="SN28" s="406" t="n"/>
      <c r="SO28" s="406" t="n"/>
      <c r="SP28" s="406" t="n"/>
      <c r="SQ28" s="406" t="n"/>
      <c r="SR28" s="406" t="n"/>
      <c r="SS28" s="406" t="n"/>
      <c r="ST28" s="406" t="n"/>
      <c r="SU28" s="406" t="n"/>
      <c r="SV28" s="406" t="n"/>
      <c r="SW28" s="406" t="n"/>
      <c r="SX28" s="406" t="n"/>
      <c r="SY28" s="406" t="n"/>
      <c r="SZ28" s="406" t="n"/>
      <c r="TA28" s="406" t="n"/>
      <c r="TB28" s="406" t="n"/>
      <c r="TC28" s="406" t="n"/>
      <c r="TD28" s="406" t="n"/>
      <c r="TE28" s="406" t="n"/>
      <c r="TF28" s="406" t="n"/>
      <c r="TG28" s="406" t="n"/>
      <c r="TH28" s="406" t="n"/>
      <c r="TI28" s="406" t="n"/>
      <c r="TJ28" s="406" t="n"/>
      <c r="TK28" s="406" t="n"/>
      <c r="TL28" s="406" t="n"/>
      <c r="TM28" s="406" t="n"/>
      <c r="TN28" s="406" t="n"/>
      <c r="TO28" s="406" t="n"/>
      <c r="TP28" s="406" t="n"/>
      <c r="TQ28" s="406" t="n"/>
      <c r="TR28" s="406" t="n"/>
      <c r="TS28" s="406" t="n"/>
      <c r="TT28" s="406" t="n"/>
      <c r="TU28" s="406" t="n"/>
      <c r="TV28" s="406" t="n"/>
      <c r="TW28" s="406" t="n"/>
      <c r="TX28" s="406" t="n"/>
      <c r="TY28" s="406" t="n"/>
      <c r="TZ28" s="406" t="n"/>
      <c r="UA28" s="406" t="n"/>
      <c r="UB28" s="406" t="n"/>
      <c r="UC28" s="406" t="n"/>
      <c r="UD28" s="406" t="n"/>
      <c r="UE28" s="406" t="n"/>
      <c r="UF28" s="406" t="n"/>
      <c r="UG28" s="406" t="n"/>
      <c r="UH28" s="406" t="n"/>
      <c r="UI28" s="406" t="n"/>
      <c r="UJ28" s="406" t="n"/>
      <c r="UK28" s="406" t="n"/>
      <c r="UL28" s="406" t="n"/>
      <c r="UM28" s="406" t="n"/>
      <c r="UN28" s="406" t="n"/>
      <c r="UO28" s="406" t="n"/>
      <c r="UP28" s="406" t="n"/>
      <c r="UQ28" s="406" t="n"/>
      <c r="UR28" s="406" t="n"/>
      <c r="US28" s="406" t="n"/>
      <c r="UT28" s="406" t="n"/>
      <c r="UU28" s="406" t="n"/>
      <c r="UV28" s="406" t="n"/>
      <c r="UW28" s="406" t="n"/>
      <c r="UX28" s="406" t="n"/>
      <c r="UY28" s="406" t="n"/>
      <c r="UZ28" s="406" t="n"/>
      <c r="VA28" s="406" t="n"/>
      <c r="VB28" s="406" t="n"/>
      <c r="VC28" s="406" t="n"/>
      <c r="VD28" s="406" t="n"/>
      <c r="VE28" s="406" t="n"/>
      <c r="VF28" s="406" t="n"/>
      <c r="VG28" s="406" t="n"/>
      <c r="VH28" s="406" t="n"/>
      <c r="VI28" s="406" t="n"/>
      <c r="VJ28" s="406" t="n"/>
      <c r="VK28" s="406" t="n"/>
      <c r="VL28" s="406" t="n"/>
      <c r="VM28" s="406" t="n"/>
      <c r="VN28" s="406" t="n"/>
      <c r="VO28" s="406" t="n"/>
      <c r="VP28" s="406" t="n"/>
      <c r="VQ28" s="406" t="n"/>
      <c r="VR28" s="406" t="n"/>
      <c r="VS28" s="406" t="n"/>
      <c r="VT28" s="406" t="n"/>
      <c r="VU28" s="406" t="n"/>
      <c r="VV28" s="406" t="n"/>
      <c r="VW28" s="406" t="n"/>
      <c r="VX28" s="406" t="n"/>
      <c r="VY28" s="406" t="n"/>
      <c r="VZ28" s="406" t="n"/>
      <c r="WA28" s="406" t="n"/>
      <c r="WB28" s="406" t="n"/>
      <c r="WC28" s="406" t="n"/>
      <c r="WD28" s="406" t="n"/>
      <c r="WE28" s="406" t="n"/>
      <c r="WF28" s="406" t="n"/>
      <c r="WG28" s="406" t="n"/>
      <c r="WH28" s="406" t="n"/>
      <c r="WI28" s="406" t="n"/>
      <c r="WJ28" s="406" t="n"/>
      <c r="WK28" s="406" t="n"/>
      <c r="WL28" s="406" t="n"/>
      <c r="WM28" s="406" t="n"/>
      <c r="WN28" s="406" t="n"/>
      <c r="WO28" s="406" t="n"/>
      <c r="WP28" s="406" t="n"/>
      <c r="WQ28" s="406" t="n"/>
      <c r="WR28" s="406" t="n"/>
      <c r="WS28" s="406" t="n"/>
      <c r="WT28" s="406" t="n"/>
      <c r="WU28" s="406" t="n"/>
      <c r="WV28" s="406" t="n"/>
      <c r="WW28" s="406" t="n"/>
      <c r="WX28" s="406" t="n"/>
      <c r="WY28" s="406" t="n"/>
      <c r="WZ28" s="406" t="n"/>
      <c r="XA28" s="406" t="n"/>
      <c r="XB28" s="406" t="n"/>
      <c r="XC28" s="406" t="n"/>
      <c r="XD28" s="406" t="n"/>
      <c r="XE28" s="406" t="n"/>
      <c r="XF28" s="406" t="n"/>
      <c r="XG28" s="406" t="n"/>
      <c r="XH28" s="406" t="n"/>
      <c r="XI28" s="406" t="n"/>
      <c r="XJ28" s="406" t="n"/>
      <c r="XK28" s="406" t="n"/>
      <c r="XL28" s="406" t="n"/>
      <c r="XM28" s="406" t="n"/>
      <c r="XN28" s="406" t="n"/>
      <c r="XO28" s="406" t="n"/>
      <c r="XP28" s="406" t="n"/>
      <c r="XQ28" s="406" t="n"/>
      <c r="XR28" s="406" t="n"/>
      <c r="XS28" s="406" t="n"/>
      <c r="XT28" s="406" t="n"/>
      <c r="XU28" s="406" t="n"/>
      <c r="XV28" s="406" t="n"/>
      <c r="XW28" s="406" t="n"/>
      <c r="XX28" s="406" t="n"/>
      <c r="XY28" s="406" t="n"/>
      <c r="XZ28" s="406" t="n"/>
      <c r="YA28" s="406" t="n"/>
      <c r="YB28" s="406" t="n"/>
      <c r="YC28" s="406" t="n"/>
      <c r="YD28" s="406" t="n"/>
      <c r="YE28" s="406" t="n"/>
      <c r="YF28" s="406" t="n"/>
      <c r="YG28" s="406" t="n"/>
      <c r="YH28" s="406" t="n"/>
      <c r="YI28" s="406" t="n"/>
      <c r="YJ28" s="406" t="n"/>
      <c r="YK28" s="406" t="n"/>
      <c r="YL28" s="406" t="n"/>
      <c r="YM28" s="406" t="n"/>
      <c r="YN28" s="406" t="n"/>
      <c r="YO28" s="406" t="n"/>
      <c r="YP28" s="406" t="n"/>
      <c r="YQ28" s="406" t="n"/>
      <c r="YR28" s="406" t="n"/>
      <c r="YS28" s="406" t="n"/>
      <c r="YT28" s="406" t="n"/>
      <c r="YU28" s="406" t="n"/>
      <c r="YV28" s="406" t="n"/>
      <c r="YW28" s="406" t="n"/>
      <c r="YX28" s="406" t="n"/>
      <c r="YY28" s="406" t="n"/>
      <c r="YZ28" s="406" t="n"/>
      <c r="ZA28" s="406" t="n"/>
      <c r="ZB28" s="406" t="n"/>
      <c r="ZC28" s="406" t="n"/>
      <c r="ZD28" s="406" t="n"/>
      <c r="ZE28" s="406" t="n"/>
      <c r="ZF28" s="406" t="n"/>
      <c r="ZG28" s="406" t="n"/>
      <c r="ZH28" s="406" t="n"/>
      <c r="ZI28" s="406" t="n"/>
      <c r="ZJ28" s="406" t="n"/>
      <c r="ZK28" s="406" t="n"/>
      <c r="ZL28" s="406" t="n"/>
      <c r="ZM28" s="406" t="n"/>
      <c r="ZN28" s="406" t="n"/>
      <c r="ZO28" s="406" t="n"/>
      <c r="ZP28" s="406" t="n"/>
      <c r="ZQ28" s="406" t="n"/>
      <c r="ZR28" s="406" t="n"/>
      <c r="ZS28" s="406" t="n"/>
      <c r="ZT28" s="406" t="n"/>
      <c r="ZU28" s="406" t="n"/>
      <c r="ZV28" s="406" t="n"/>
      <c r="ZW28" s="406" t="n"/>
      <c r="ZX28" s="406" t="n"/>
      <c r="ZY28" s="406" t="n"/>
      <c r="ZZ28" s="406" t="n"/>
      <c r="AAA28" s="406" t="n"/>
      <c r="AAB28" s="406" t="n"/>
      <c r="AAC28" s="406" t="n"/>
      <c r="AAD28" s="406" t="n"/>
      <c r="AAE28" s="406" t="n"/>
      <c r="AAF28" s="406" t="n"/>
      <c r="AAG28" s="406" t="n"/>
      <c r="AAH28" s="406" t="n"/>
      <c r="AAI28" s="406" t="n"/>
      <c r="AAJ28" s="406" t="n"/>
      <c r="AAK28" s="406" t="n"/>
      <c r="AAL28" s="406" t="n"/>
      <c r="AAM28" s="406" t="n"/>
      <c r="AAN28" s="406" t="n"/>
      <c r="AAO28" s="406" t="n"/>
      <c r="AAP28" s="406" t="n"/>
      <c r="AAQ28" s="406" t="n"/>
      <c r="AAR28" s="406" t="n"/>
      <c r="AAS28" s="406" t="n"/>
      <c r="AAT28" s="406" t="n"/>
      <c r="AAU28" s="406" t="n"/>
      <c r="AAV28" s="406" t="n"/>
      <c r="AAW28" s="406" t="n"/>
      <c r="AAX28" s="406" t="n"/>
      <c r="AAY28" s="406" t="n"/>
      <c r="AAZ28" s="406" t="n"/>
      <c r="ABA28" s="406" t="n"/>
      <c r="ABB28" s="406" t="n"/>
      <c r="ABC28" s="406" t="n"/>
      <c r="ABD28" s="406" t="n"/>
      <c r="ABE28" s="406" t="n"/>
      <c r="ABF28" s="406" t="n"/>
      <c r="ABG28" s="406" t="n"/>
      <c r="ABH28" s="406" t="n"/>
      <c r="ABI28" s="406" t="n"/>
      <c r="ABJ28" s="406" t="n"/>
      <c r="ABK28" s="406" t="n"/>
      <c r="ABL28" s="406" t="n"/>
      <c r="ABM28" s="406" t="n"/>
      <c r="ABN28" s="406" t="n"/>
      <c r="ABO28" s="406" t="n"/>
      <c r="ABP28" s="406" t="n"/>
      <c r="ABQ28" s="406" t="n"/>
      <c r="ABR28" s="406" t="n"/>
      <c r="ABS28" s="406" t="n"/>
      <c r="ABT28" s="406" t="n"/>
      <c r="ABU28" s="406" t="n"/>
      <c r="ABV28" s="406" t="n"/>
      <c r="ABW28" s="406" t="n"/>
      <c r="ABX28" s="406" t="n"/>
      <c r="ABY28" s="406" t="n"/>
      <c r="ABZ28" s="406" t="n"/>
      <c r="ACA28" s="406" t="n"/>
      <c r="ACB28" s="406" t="n"/>
      <c r="ACC28" s="406" t="n"/>
      <c r="ACD28" s="406" t="n"/>
      <c r="ACE28" s="406" t="n"/>
      <c r="ACF28" s="406" t="n"/>
      <c r="ACG28" s="406" t="n"/>
      <c r="ACH28" s="406" t="n"/>
      <c r="ACI28" s="406" t="n"/>
      <c r="ACJ28" s="406" t="n"/>
      <c r="ACK28" s="406" t="n"/>
      <c r="ACL28" s="406" t="n"/>
      <c r="ACM28" s="406" t="n"/>
      <c r="ACN28" s="406" t="n"/>
      <c r="ACO28" s="406" t="n"/>
      <c r="ACP28" s="406" t="n"/>
      <c r="ACQ28" s="406" t="n"/>
      <c r="ACR28" s="406" t="n"/>
      <c r="ACS28" s="406" t="n"/>
      <c r="ACT28" s="406" t="n"/>
      <c r="ACU28" s="406" t="n"/>
      <c r="ACV28" s="406" t="n"/>
      <c r="ACW28" s="406" t="n"/>
      <c r="ACX28" s="406" t="n"/>
      <c r="ACY28" s="406" t="n"/>
      <c r="ACZ28" s="406" t="n"/>
      <c r="ADA28" s="406" t="n"/>
      <c r="ADB28" s="406" t="n"/>
      <c r="ADC28" s="406" t="n"/>
      <c r="ADD28" s="406" t="n"/>
      <c r="ADE28" s="406" t="n"/>
      <c r="ADF28" s="406" t="n"/>
      <c r="ADG28" s="406" t="n"/>
      <c r="ADH28" s="406" t="n"/>
      <c r="ADI28" s="406" t="n"/>
      <c r="ADJ28" s="406" t="n"/>
      <c r="ADK28" s="406" t="n"/>
      <c r="ADL28" s="406" t="n"/>
      <c r="ADM28" s="406" t="n"/>
      <c r="ADN28" s="406" t="n"/>
      <c r="ADO28" s="406" t="n"/>
      <c r="ADP28" s="406" t="n"/>
      <c r="ADQ28" s="406" t="n"/>
      <c r="ADR28" s="406" t="n"/>
      <c r="ADS28" s="406" t="n"/>
      <c r="ADT28" s="406" t="n"/>
      <c r="ADU28" s="406" t="n"/>
      <c r="ADV28" s="406" t="n"/>
      <c r="ADW28" s="406" t="n"/>
      <c r="ADX28" s="406" t="n"/>
      <c r="ADY28" s="406" t="n"/>
      <c r="ADZ28" s="406" t="n"/>
      <c r="AEA28" s="406" t="n"/>
      <c r="AEB28" s="406" t="n"/>
      <c r="AEC28" s="406" t="n"/>
      <c r="AED28" s="406" t="n"/>
      <c r="AEE28" s="406" t="n"/>
      <c r="AEF28" s="406" t="n"/>
      <c r="AEG28" s="406" t="n"/>
      <c r="AEH28" s="406" t="n"/>
      <c r="AEI28" s="406" t="n"/>
      <c r="AEJ28" s="406" t="n"/>
      <c r="AEK28" s="406" t="n"/>
      <c r="AEL28" s="406" t="n"/>
      <c r="AEM28" s="406" t="n"/>
      <c r="AEN28" s="406" t="n"/>
      <c r="AEO28" s="406" t="n"/>
      <c r="AEP28" s="406" t="n"/>
      <c r="AEQ28" s="406" t="n"/>
      <c r="AER28" s="406" t="n"/>
      <c r="AES28" s="406" t="n"/>
      <c r="AET28" s="406" t="n"/>
      <c r="AEU28" s="406" t="n"/>
      <c r="AEV28" s="406" t="n"/>
      <c r="AEW28" s="406" t="n"/>
      <c r="AEX28" s="406" t="n"/>
      <c r="AEY28" s="406" t="n"/>
      <c r="AEZ28" s="406" t="n"/>
      <c r="AFA28" s="406" t="n"/>
      <c r="AFB28" s="406" t="n"/>
      <c r="AFC28" s="406" t="n"/>
      <c r="AFD28" s="406" t="n"/>
      <c r="AFE28" s="406" t="n"/>
      <c r="AFF28" s="406" t="n"/>
      <c r="AFG28" s="406" t="n"/>
      <c r="AFH28" s="406" t="n"/>
      <c r="AFI28" s="406" t="n"/>
      <c r="AFJ28" s="406" t="n"/>
      <c r="AFK28" s="406" t="n"/>
      <c r="AFL28" s="406" t="n"/>
      <c r="AFM28" s="406" t="n"/>
      <c r="AFN28" s="406" t="n"/>
      <c r="AFO28" s="406" t="n"/>
      <c r="AFP28" s="406" t="n"/>
      <c r="AFQ28" s="406" t="n"/>
      <c r="AFR28" s="406" t="n"/>
      <c r="AFS28" s="406" t="n"/>
      <c r="AFT28" s="406" t="n"/>
      <c r="AFU28" s="406" t="n"/>
      <c r="AFV28" s="406" t="n"/>
      <c r="AFW28" s="406" t="n"/>
      <c r="AFX28" s="406" t="n"/>
      <c r="AFY28" s="406" t="n"/>
      <c r="AFZ28" s="406" t="n"/>
      <c r="AGA28" s="406" t="n"/>
      <c r="AGB28" s="406" t="n"/>
      <c r="AGC28" s="406" t="n"/>
      <c r="AGD28" s="406" t="n"/>
      <c r="AGE28" s="406" t="n"/>
      <c r="AGF28" s="406" t="n"/>
      <c r="AGG28" s="406" t="n"/>
      <c r="AGH28" s="406" t="n"/>
      <c r="AGI28" s="406" t="n"/>
      <c r="AGJ28" s="406" t="n"/>
      <c r="AGK28" s="406" t="n"/>
      <c r="AGL28" s="406" t="n"/>
      <c r="AGM28" s="406" t="n"/>
      <c r="AGN28" s="406" t="n"/>
      <c r="AGO28" s="406" t="n"/>
      <c r="AGP28" s="406" t="n"/>
      <c r="AGQ28" s="406" t="n"/>
      <c r="AGR28" s="406" t="n"/>
      <c r="AGS28" s="406" t="n"/>
      <c r="AGT28" s="406" t="n"/>
      <c r="AGU28" s="406" t="n"/>
      <c r="AGV28" s="406" t="n"/>
      <c r="AGW28" s="406" t="n"/>
      <c r="AGX28" s="406" t="n"/>
      <c r="AGY28" s="406" t="n"/>
      <c r="AGZ28" s="406" t="n"/>
      <c r="AHA28" s="406" t="n"/>
      <c r="AHB28" s="406" t="n"/>
      <c r="AHC28" s="406" t="n"/>
      <c r="AHD28" s="406" t="n"/>
      <c r="AHE28" s="406" t="n"/>
      <c r="AHF28" s="406" t="n"/>
      <c r="AHG28" s="406" t="n"/>
      <c r="AHH28" s="406" t="n"/>
      <c r="AHI28" s="406" t="n"/>
      <c r="AHJ28" s="406" t="n"/>
      <c r="AHK28" s="406" t="n"/>
      <c r="AHL28" s="406" t="n"/>
      <c r="AHM28" s="406" t="n"/>
      <c r="AHN28" s="406" t="n"/>
      <c r="AHO28" s="406" t="n"/>
      <c r="AHP28" s="406" t="n"/>
      <c r="AHQ28" s="406" t="n"/>
      <c r="AHR28" s="406" t="n"/>
      <c r="AHS28" s="406" t="n"/>
      <c r="AHT28" s="406" t="n"/>
      <c r="AHU28" s="406" t="n"/>
      <c r="AHV28" s="406" t="n"/>
      <c r="AHW28" s="406" t="n"/>
      <c r="AHX28" s="406" t="n"/>
      <c r="AHY28" s="406" t="n"/>
      <c r="AHZ28" s="406" t="n"/>
      <c r="AIA28" s="406" t="n"/>
      <c r="AIB28" s="406" t="n"/>
      <c r="AIC28" s="406" t="n"/>
      <c r="AID28" s="406" t="n"/>
      <c r="AIE28" s="406" t="n"/>
      <c r="AIF28" s="406" t="n"/>
      <c r="AIG28" s="406" t="n"/>
      <c r="AIH28" s="406" t="n"/>
      <c r="AII28" s="406" t="n"/>
      <c r="AIJ28" s="406" t="n"/>
      <c r="AIK28" s="406" t="n"/>
      <c r="AIL28" s="406" t="n"/>
      <c r="AIM28" s="406" t="n"/>
      <c r="AIN28" s="406" t="n"/>
      <c r="AIO28" s="406" t="n"/>
      <c r="AIP28" s="406" t="n"/>
      <c r="AIQ28" s="406" t="n"/>
      <c r="AIR28" s="406" t="n"/>
      <c r="AIS28" s="406" t="n"/>
      <c r="AIT28" s="406" t="n"/>
      <c r="AIU28" s="406" t="n"/>
      <c r="AIV28" s="406" t="n"/>
      <c r="AIW28" s="406" t="n"/>
      <c r="AIX28" s="406" t="n"/>
      <c r="AIY28" s="406" t="n"/>
      <c r="AIZ28" s="406" t="n"/>
      <c r="AJA28" s="406" t="n"/>
      <c r="AJB28" s="406" t="n"/>
      <c r="AJC28" s="406" t="n"/>
      <c r="AJD28" s="406" t="n"/>
      <c r="AJE28" s="406" t="n"/>
      <c r="AJF28" s="406" t="n"/>
      <c r="AJG28" s="406" t="n"/>
      <c r="AJH28" s="406" t="n"/>
      <c r="AJI28" s="406" t="n"/>
      <c r="AJJ28" s="406" t="n"/>
      <c r="AJK28" s="406" t="n"/>
      <c r="AJL28" s="406" t="n"/>
      <c r="AJM28" s="406" t="n"/>
      <c r="AJN28" s="406" t="n"/>
      <c r="AJO28" s="406" t="n"/>
      <c r="AJP28" s="406" t="n"/>
      <c r="AJQ28" s="406" t="n"/>
      <c r="AJR28" s="406" t="n"/>
      <c r="AJS28" s="406" t="n"/>
      <c r="AJT28" s="406" t="n"/>
      <c r="AJU28" s="406" t="n"/>
      <c r="AJV28" s="406" t="n"/>
      <c r="AJW28" s="406" t="n"/>
      <c r="AJX28" s="406" t="n"/>
      <c r="AJY28" s="406" t="n"/>
      <c r="AJZ28" s="406" t="n"/>
      <c r="AKA28" s="406" t="n"/>
      <c r="AKB28" s="406" t="n"/>
      <c r="AKC28" s="406" t="n"/>
      <c r="AKD28" s="406" t="n"/>
      <c r="AKE28" s="406" t="n"/>
      <c r="AKF28" s="406" t="n"/>
      <c r="AKG28" s="406" t="n"/>
      <c r="AKH28" s="406" t="n"/>
      <c r="AKI28" s="406" t="n"/>
      <c r="AKJ28" s="406" t="n"/>
      <c r="AKK28" s="406" t="n"/>
      <c r="AKL28" s="406" t="n"/>
      <c r="AKM28" s="406" t="n"/>
      <c r="AKN28" s="406" t="n"/>
      <c r="AKO28" s="406" t="n"/>
      <c r="AKP28" s="406" t="n"/>
      <c r="AKQ28" s="406" t="n"/>
      <c r="AKR28" s="406" t="n"/>
      <c r="AKS28" s="406" t="n"/>
      <c r="AKT28" s="406" t="n"/>
      <c r="AKU28" s="406" t="n"/>
      <c r="AKV28" s="406" t="n"/>
      <c r="AKW28" s="406" t="n"/>
      <c r="AKX28" s="406" t="n"/>
      <c r="AKY28" s="406" t="n"/>
      <c r="AKZ28" s="406" t="n"/>
      <c r="ALA28" s="406" t="n"/>
      <c r="ALB28" s="406" t="n"/>
      <c r="ALC28" s="406" t="n"/>
      <c r="ALD28" s="406" t="n"/>
      <c r="ALE28" s="406" t="n"/>
      <c r="ALF28" s="406" t="n"/>
      <c r="ALG28" s="406" t="n"/>
      <c r="ALH28" s="406" t="n"/>
      <c r="ALI28" s="406" t="n"/>
      <c r="ALJ28" s="406" t="n"/>
      <c r="ALK28" s="406" t="n"/>
      <c r="ALL28" s="406" t="n"/>
      <c r="ALM28" s="406" t="n"/>
      <c r="ALN28" s="406" t="n"/>
      <c r="ALO28" s="406" t="n"/>
      <c r="ALP28" s="406" t="n"/>
      <c r="ALQ28" s="406" t="n"/>
      <c r="ALR28" s="406" t="n"/>
      <c r="ALS28" s="406" t="n"/>
      <c r="ALT28" s="406" t="n"/>
      <c r="ALU28" s="406" t="n"/>
      <c r="ALV28" s="406" t="n"/>
      <c r="ALW28" s="406" t="n"/>
      <c r="ALX28" s="406" t="n"/>
      <c r="ALY28" s="406" t="n"/>
      <c r="ALZ28" s="406" t="n"/>
      <c r="AMA28" s="406" t="n"/>
      <c r="AMB28" s="406" t="n"/>
      <c r="AMC28" s="406" t="n"/>
      <c r="AMD28" s="406" t="n"/>
      <c r="AME28" s="406" t="n"/>
      <c r="AMF28" s="406" t="n"/>
      <c r="AMG28" s="406" t="n"/>
      <c r="AMH28" s="406" t="n"/>
      <c r="AMI28" s="406" t="n"/>
      <c r="AMJ28" s="406" t="n"/>
      <c r="AMK28" s="406" t="n"/>
      <c r="AML28" s="406" t="n"/>
      <c r="AMM28" s="406" t="n"/>
      <c r="AMN28" s="406" t="n"/>
      <c r="AMO28" s="406" t="n"/>
      <c r="AMP28" s="406" t="n"/>
      <c r="AMQ28" s="406" t="n"/>
      <c r="AMR28" s="406" t="n"/>
      <c r="AMS28" s="406" t="n"/>
      <c r="AMT28" s="406" t="n"/>
      <c r="AMU28" s="406" t="n"/>
      <c r="AMV28" s="406" t="n"/>
      <c r="AMW28" s="406" t="n"/>
      <c r="AMX28" s="406" t="n"/>
      <c r="AMY28" s="406" t="n"/>
      <c r="AMZ28" s="406" t="n"/>
      <c r="ANA28" s="406" t="n"/>
      <c r="ANB28" s="406" t="n"/>
      <c r="ANC28" s="406" t="n"/>
      <c r="AND28" s="406" t="n"/>
      <c r="ANE28" s="406" t="n"/>
      <c r="ANF28" s="406" t="n"/>
      <c r="ANG28" s="406" t="n"/>
      <c r="ANH28" s="406" t="n"/>
      <c r="ANI28" s="406" t="n"/>
      <c r="ANJ28" s="406" t="n"/>
      <c r="ANK28" s="406" t="n"/>
      <c r="ANL28" s="406" t="n"/>
      <c r="ANM28" s="406" t="n"/>
      <c r="ANN28" s="406" t="n"/>
      <c r="ANO28" s="406" t="n"/>
      <c r="ANP28" s="406" t="n"/>
      <c r="ANQ28" s="406" t="n"/>
      <c r="ANR28" s="406" t="n"/>
      <c r="ANS28" s="406" t="n"/>
      <c r="ANT28" s="406" t="n"/>
      <c r="ANU28" s="406" t="n"/>
      <c r="ANV28" s="406" t="n"/>
      <c r="ANW28" s="406" t="n"/>
      <c r="ANX28" s="406" t="n"/>
      <c r="ANY28" s="406" t="n"/>
      <c r="ANZ28" s="406" t="n"/>
      <c r="AOA28" s="406" t="n"/>
      <c r="AOB28" s="406" t="n"/>
      <c r="AOC28" s="406" t="n"/>
      <c r="AOD28" s="406" t="n"/>
      <c r="AOE28" s="406" t="n"/>
      <c r="AOF28" s="406" t="n"/>
      <c r="AOG28" s="406" t="n"/>
      <c r="AOH28" s="406" t="n"/>
      <c r="AOI28" s="406" t="n"/>
      <c r="AOJ28" s="406" t="n"/>
      <c r="AOK28" s="406" t="n"/>
      <c r="AOL28" s="406" t="n"/>
      <c r="AOM28" s="406" t="n"/>
      <c r="AON28" s="406" t="n"/>
      <c r="AOO28" s="406" t="n"/>
      <c r="AOP28" s="406" t="n"/>
      <c r="AOQ28" s="406" t="n"/>
      <c r="AOR28" s="406" t="n"/>
      <c r="AOS28" s="406" t="n"/>
      <c r="AOT28" s="406" t="n"/>
      <c r="AOU28" s="406" t="n"/>
      <c r="AOV28" s="406" t="n"/>
      <c r="AOW28" s="406" t="n"/>
      <c r="AOX28" s="406" t="n"/>
      <c r="AOY28" s="406" t="n"/>
      <c r="AOZ28" s="406" t="n"/>
      <c r="APA28" s="406" t="n"/>
      <c r="APB28" s="406" t="n"/>
      <c r="APC28" s="406" t="n"/>
      <c r="APD28" s="406" t="n"/>
      <c r="APE28" s="406" t="n"/>
      <c r="APF28" s="406" t="n"/>
      <c r="APG28" s="406" t="n"/>
      <c r="APH28" s="406" t="n"/>
      <c r="API28" s="406" t="n"/>
      <c r="APJ28" s="406" t="n"/>
      <c r="APK28" s="406" t="n"/>
      <c r="APL28" s="406" t="n"/>
      <c r="APM28" s="406" t="n"/>
      <c r="APN28" s="406" t="n"/>
      <c r="APO28" s="406" t="n"/>
      <c r="APP28" s="406" t="n"/>
      <c r="APQ28" s="406" t="n"/>
      <c r="APR28" s="406" t="n"/>
      <c r="APS28" s="406" t="n"/>
      <c r="APT28" s="406" t="n"/>
      <c r="APU28" s="406" t="n"/>
      <c r="APV28" s="406" t="n"/>
      <c r="APW28" s="406" t="n"/>
      <c r="APX28" s="406" t="n"/>
      <c r="APY28" s="406" t="n"/>
      <c r="APZ28" s="406" t="n"/>
      <c r="AQA28" s="406" t="n"/>
      <c r="AQB28" s="406" t="n"/>
      <c r="AQC28" s="406" t="n"/>
      <c r="AQD28" s="406" t="n"/>
      <c r="AQE28" s="406" t="n"/>
      <c r="AQF28" s="406" t="n"/>
      <c r="AQG28" s="406" t="n"/>
      <c r="AQH28" s="406" t="n"/>
      <c r="AQI28" s="406" t="n"/>
      <c r="AQJ28" s="406" t="n"/>
      <c r="AQK28" s="406" t="n"/>
      <c r="AQL28" s="406" t="n"/>
      <c r="AQM28" s="406" t="n"/>
      <c r="AQN28" s="406" t="n"/>
      <c r="AQO28" s="406" t="n"/>
      <c r="AQP28" s="406" t="n"/>
      <c r="AQQ28" s="406" t="n"/>
      <c r="AQR28" s="406" t="n"/>
      <c r="AQS28" s="406" t="n"/>
      <c r="AQT28" s="406" t="n"/>
      <c r="AQU28" s="406" t="n"/>
      <c r="AQV28" s="406" t="n"/>
      <c r="AQW28" s="406" t="n"/>
      <c r="AQX28" s="406" t="n"/>
      <c r="AQY28" s="406" t="n"/>
      <c r="AQZ28" s="406" t="n"/>
      <c r="ARA28" s="406" t="n"/>
      <c r="ARB28" s="406" t="n"/>
      <c r="ARC28" s="406" t="n"/>
      <c r="ARD28" s="406" t="n"/>
      <c r="ARE28" s="406" t="n"/>
      <c r="ARF28" s="406" t="n"/>
      <c r="ARG28" s="406" t="n"/>
      <c r="ARH28" s="406" t="n"/>
      <c r="ARI28" s="406" t="n"/>
      <c r="ARJ28" s="406" t="n"/>
      <c r="ARK28" s="406" t="n"/>
      <c r="ARL28" s="406" t="n"/>
      <c r="ARM28" s="406" t="n"/>
      <c r="ARN28" s="406" t="n"/>
      <c r="ARO28" s="406" t="n"/>
      <c r="ARP28" s="406" t="n"/>
      <c r="ARQ28" s="406" t="n"/>
      <c r="ARR28" s="406" t="n"/>
      <c r="ARS28" s="406" t="n"/>
      <c r="ART28" s="406" t="n"/>
      <c r="ARU28" s="406" t="n"/>
      <c r="ARV28" s="406" t="n"/>
      <c r="ARW28" s="406" t="n"/>
      <c r="ARX28" s="406" t="n"/>
      <c r="ARY28" s="406" t="n"/>
      <c r="ARZ28" s="406" t="n"/>
      <c r="ASA28" s="406" t="n"/>
      <c r="ASB28" s="406" t="n"/>
      <c r="ASC28" s="406" t="n"/>
      <c r="ASD28" s="406" t="n"/>
      <c r="ASE28" s="406" t="n"/>
      <c r="ASF28" s="406" t="n"/>
      <c r="ASG28" s="406" t="n"/>
      <c r="ASH28" s="406" t="n"/>
      <c r="ASI28" s="406" t="n"/>
      <c r="ASJ28" s="406" t="n"/>
      <c r="ASK28" s="406" t="n"/>
      <c r="ASL28" s="406" t="n"/>
      <c r="ASM28" s="406" t="n"/>
      <c r="ASN28" s="406" t="n"/>
      <c r="ASO28" s="406" t="n"/>
      <c r="ASP28" s="406" t="n"/>
      <c r="ASQ28" s="406" t="n"/>
      <c r="ASR28" s="406" t="n"/>
      <c r="ASS28" s="406" t="n"/>
      <c r="AST28" s="406" t="n"/>
      <c r="ASU28" s="406" t="n"/>
      <c r="ASV28" s="406" t="n"/>
      <c r="ASW28" s="406" t="n"/>
      <c r="ASX28" s="406" t="n"/>
      <c r="ASY28" s="406" t="n"/>
      <c r="ASZ28" s="406" t="n"/>
      <c r="ATA28" s="406" t="n"/>
      <c r="ATB28" s="406" t="n"/>
      <c r="ATC28" s="406" t="n"/>
      <c r="ATD28" s="406" t="n"/>
      <c r="ATE28" s="406" t="n"/>
      <c r="ATF28" s="406" t="n"/>
      <c r="ATG28" s="406" t="n"/>
      <c r="ATH28" s="406" t="n"/>
      <c r="ATI28" s="406" t="n"/>
      <c r="ATJ28" s="406" t="n"/>
      <c r="ATK28" s="406" t="n"/>
      <c r="ATL28" s="406" t="n"/>
      <c r="ATM28" s="406" t="n"/>
      <c r="ATN28" s="406" t="n"/>
      <c r="ATO28" s="406" t="n"/>
      <c r="ATP28" s="406" t="n"/>
      <c r="ATQ28" s="406" t="n"/>
      <c r="ATR28" s="406" t="n"/>
      <c r="ATS28" s="406" t="n"/>
      <c r="ATT28" s="406" t="n"/>
      <c r="ATU28" s="406" t="n"/>
      <c r="ATV28" s="406" t="n"/>
      <c r="ATW28" s="406" t="n"/>
      <c r="ATX28" s="406" t="n"/>
      <c r="ATY28" s="406" t="n"/>
      <c r="ATZ28" s="406" t="n"/>
      <c r="AUA28" s="406" t="n"/>
      <c r="AUB28" s="406" t="n"/>
      <c r="AUC28" s="406" t="n"/>
      <c r="AUD28" s="406" t="n"/>
      <c r="AUE28" s="406" t="n"/>
      <c r="AUF28" s="406" t="n"/>
      <c r="AUG28" s="406" t="n"/>
      <c r="AUH28" s="406" t="n"/>
      <c r="AUI28" s="406" t="n"/>
      <c r="AUJ28" s="406" t="n"/>
      <c r="AUK28" s="406" t="n"/>
      <c r="AUL28" s="406" t="n"/>
      <c r="AUM28" s="406" t="n"/>
      <c r="AUN28" s="406" t="n"/>
      <c r="AUO28" s="406" t="n"/>
      <c r="AUP28" s="406" t="n"/>
      <c r="AUQ28" s="406" t="n"/>
      <c r="AUR28" s="406" t="n"/>
      <c r="AUS28" s="406" t="n"/>
      <c r="AUT28" s="406" t="n"/>
      <c r="AUU28" s="406" t="n"/>
      <c r="AUV28" s="406" t="n"/>
      <c r="AUW28" s="406" t="n"/>
      <c r="AUX28" s="406" t="n"/>
      <c r="AUY28" s="406" t="n"/>
      <c r="AUZ28" s="406" t="n"/>
      <c r="AVA28" s="406" t="n"/>
      <c r="AVB28" s="406" t="n"/>
      <c r="AVC28" s="406" t="n"/>
      <c r="AVD28" s="406" t="n"/>
      <c r="AVE28" s="406" t="n"/>
      <c r="AVF28" s="406" t="n"/>
      <c r="AVG28" s="406" t="n"/>
      <c r="AVH28" s="406" t="n"/>
      <c r="AVI28" s="406" t="n"/>
      <c r="AVJ28" s="406" t="n"/>
      <c r="AVK28" s="406" t="n"/>
      <c r="AVL28" s="406" t="n"/>
      <c r="AVM28" s="406" t="n"/>
      <c r="AVN28" s="406" t="n"/>
      <c r="AVO28" s="406" t="n"/>
      <c r="AVP28" s="406" t="n"/>
      <c r="AVQ28" s="406" t="n"/>
      <c r="AVR28" s="406" t="n"/>
      <c r="AVS28" s="406" t="n"/>
      <c r="AVT28" s="406" t="n"/>
      <c r="AVU28" s="406" t="n"/>
      <c r="AVV28" s="406" t="n"/>
      <c r="AVW28" s="406" t="n"/>
      <c r="AVX28" s="406" t="n"/>
      <c r="AVY28" s="406" t="n"/>
      <c r="AVZ28" s="406" t="n"/>
      <c r="AWA28" s="406" t="n"/>
      <c r="AWB28" s="406" t="n"/>
      <c r="AWC28" s="406" t="n"/>
      <c r="AWD28" s="406" t="n"/>
      <c r="AWE28" s="406" t="n"/>
      <c r="AWF28" s="406" t="n"/>
      <c r="AWG28" s="406" t="n"/>
      <c r="AWH28" s="406" t="n"/>
      <c r="AWI28" s="406" t="n"/>
      <c r="AWJ28" s="406" t="n"/>
      <c r="AWK28" s="406" t="n"/>
      <c r="AWL28" s="406" t="n"/>
      <c r="AWM28" s="406" t="n"/>
      <c r="AWN28" s="406" t="n"/>
      <c r="AWO28" s="406" t="n"/>
      <c r="AWP28" s="406" t="n"/>
      <c r="AWQ28" s="406" t="n"/>
      <c r="AWR28" s="406" t="n"/>
      <c r="AWS28" s="406" t="n"/>
      <c r="AWT28" s="406" t="n"/>
      <c r="AWU28" s="406" t="n"/>
      <c r="AWV28" s="406" t="n"/>
      <c r="AWW28" s="406" t="n"/>
      <c r="AWX28" s="406" t="n"/>
      <c r="AWY28" s="406" t="n"/>
      <c r="AWZ28" s="406" t="n"/>
      <c r="AXA28" s="406" t="n"/>
      <c r="AXB28" s="406" t="n"/>
      <c r="AXC28" s="406" t="n"/>
      <c r="AXD28" s="406" t="n"/>
      <c r="AXE28" s="406" t="n"/>
      <c r="AXF28" s="406" t="n"/>
      <c r="AXG28" s="406" t="n"/>
      <c r="AXH28" s="406" t="n"/>
      <c r="AXI28" s="406" t="n"/>
      <c r="AXJ28" s="406" t="n"/>
      <c r="AXK28" s="406" t="n"/>
      <c r="AXL28" s="406" t="n"/>
      <c r="AXM28" s="406" t="n"/>
      <c r="AXN28" s="406" t="n"/>
      <c r="AXO28" s="406" t="n"/>
      <c r="AXP28" s="406" t="n"/>
      <c r="AXQ28" s="406" t="n"/>
      <c r="AXR28" s="406" t="n"/>
      <c r="AXS28" s="406" t="n"/>
      <c r="AXT28" s="406" t="n"/>
      <c r="AXU28" s="406" t="n"/>
      <c r="AXV28" s="406" t="n"/>
      <c r="AXW28" s="406" t="n"/>
      <c r="AXX28" s="406" t="n"/>
      <c r="AXY28" s="406" t="n"/>
      <c r="AXZ28" s="406" t="n"/>
      <c r="AYA28" s="406" t="n"/>
      <c r="AYB28" s="406" t="n"/>
      <c r="AYC28" s="406" t="n"/>
      <c r="AYD28" s="406" t="n"/>
      <c r="AYE28" s="406" t="n"/>
      <c r="AYF28" s="406" t="n"/>
      <c r="AYG28" s="406" t="n"/>
      <c r="AYH28" s="406" t="n"/>
      <c r="AYI28" s="406" t="n"/>
      <c r="AYJ28" s="406" t="n"/>
      <c r="AYK28" s="406" t="n"/>
      <c r="AYL28" s="406" t="n"/>
      <c r="AYM28" s="406" t="n"/>
      <c r="AYN28" s="406" t="n"/>
      <c r="AYO28" s="406" t="n"/>
      <c r="AYP28" s="406" t="n"/>
      <c r="AYQ28" s="406" t="n"/>
      <c r="AYR28" s="406" t="n"/>
      <c r="AYS28" s="406" t="n"/>
      <c r="AYT28" s="406" t="n"/>
      <c r="AYU28" s="406" t="n"/>
      <c r="AYV28" s="406" t="n"/>
      <c r="AYW28" s="406" t="n"/>
      <c r="AYX28" s="406" t="n"/>
      <c r="AYY28" s="406" t="n"/>
      <c r="AYZ28" s="406" t="n"/>
      <c r="AZA28" s="406" t="n"/>
      <c r="AZB28" s="406" t="n"/>
      <c r="AZC28" s="406" t="n"/>
      <c r="AZD28" s="406" t="n"/>
      <c r="AZE28" s="406" t="n"/>
      <c r="AZF28" s="406" t="n"/>
      <c r="AZG28" s="406" t="n"/>
      <c r="AZH28" s="406" t="n"/>
      <c r="AZI28" s="406" t="n"/>
      <c r="AZJ28" s="406" t="n"/>
      <c r="AZK28" s="406" t="n"/>
      <c r="AZL28" s="406" t="n"/>
      <c r="AZM28" s="406" t="n"/>
      <c r="AZN28" s="406" t="n"/>
      <c r="AZO28" s="406" t="n"/>
      <c r="AZP28" s="406" t="n"/>
      <c r="AZQ28" s="406" t="n"/>
      <c r="AZR28" s="406" t="n"/>
      <c r="AZS28" s="406" t="n"/>
      <c r="AZT28" s="406" t="n"/>
      <c r="AZU28" s="406" t="n"/>
      <c r="AZV28" s="406" t="n"/>
      <c r="AZW28" s="406" t="n"/>
      <c r="AZX28" s="406" t="n"/>
      <c r="AZY28" s="406" t="n"/>
      <c r="AZZ28" s="406" t="n"/>
      <c r="BAA28" s="406" t="n"/>
      <c r="BAB28" s="406" t="n"/>
      <c r="BAC28" s="406" t="n"/>
      <c r="BAD28" s="406" t="n"/>
      <c r="BAE28" s="406" t="n"/>
      <c r="BAF28" s="406" t="n"/>
      <c r="BAG28" s="406" t="n"/>
      <c r="BAH28" s="406" t="n"/>
      <c r="BAI28" s="406" t="n"/>
      <c r="BAJ28" s="406" t="n"/>
      <c r="BAK28" s="406" t="n"/>
      <c r="BAL28" s="406" t="n"/>
      <c r="BAM28" s="406" t="n"/>
      <c r="BAN28" s="406" t="n"/>
      <c r="BAO28" s="406" t="n"/>
      <c r="BAP28" s="406" t="n"/>
      <c r="BAQ28" s="406" t="n"/>
      <c r="BAR28" s="406" t="n"/>
      <c r="BAS28" s="406" t="n"/>
      <c r="BAT28" s="406" t="n"/>
      <c r="BAU28" s="406" t="n"/>
      <c r="BAV28" s="406" t="n"/>
      <c r="BAW28" s="406" t="n"/>
      <c r="BAX28" s="406" t="n"/>
      <c r="BAY28" s="406" t="n"/>
      <c r="BAZ28" s="406" t="n"/>
      <c r="BBA28" s="406" t="n"/>
      <c r="BBB28" s="406" t="n"/>
      <c r="BBC28" s="406" t="n"/>
      <c r="BBD28" s="406" t="n"/>
      <c r="BBE28" s="406" t="n"/>
      <c r="BBF28" s="406" t="n"/>
      <c r="BBG28" s="406" t="n"/>
      <c r="BBH28" s="406" t="n"/>
      <c r="BBI28" s="406" t="n"/>
      <c r="BBJ28" s="406" t="n"/>
      <c r="BBK28" s="406" t="n"/>
      <c r="BBL28" s="406" t="n"/>
      <c r="BBM28" s="406" t="n"/>
      <c r="BBN28" s="406" t="n"/>
      <c r="BBO28" s="406" t="n"/>
      <c r="BBP28" s="406" t="n"/>
      <c r="BBQ28" s="406" t="n"/>
      <c r="BBR28" s="406" t="n"/>
      <c r="BBS28" s="406" t="n"/>
      <c r="BBT28" s="406" t="n"/>
      <c r="BBU28" s="406" t="n"/>
      <c r="BBV28" s="406" t="n"/>
      <c r="BBW28" s="406" t="n"/>
      <c r="BBX28" s="406" t="n"/>
      <c r="BBY28" s="406" t="n"/>
      <c r="BBZ28" s="406" t="n"/>
      <c r="BCA28" s="406" t="n"/>
      <c r="BCB28" s="406" t="n"/>
      <c r="BCC28" s="406" t="n"/>
      <c r="BCD28" s="406" t="n"/>
      <c r="BCE28" s="406" t="n"/>
      <c r="BCF28" s="406" t="n"/>
      <c r="BCG28" s="406" t="n"/>
      <c r="BCH28" s="406" t="n"/>
      <c r="BCI28" s="406" t="n"/>
      <c r="BCJ28" s="406" t="n"/>
      <c r="BCK28" s="406" t="n"/>
      <c r="BCL28" s="406" t="n"/>
      <c r="BCM28" s="406" t="n"/>
      <c r="BCN28" s="406" t="n"/>
      <c r="BCO28" s="406" t="n"/>
      <c r="BCP28" s="406" t="n"/>
      <c r="BCQ28" s="406" t="n"/>
      <c r="BCR28" s="406" t="n"/>
      <c r="BCS28" s="406" t="n"/>
      <c r="BCT28" s="406" t="n"/>
      <c r="BCU28" s="406" t="n"/>
      <c r="BCV28" s="406" t="n"/>
      <c r="BCW28" s="406" t="n"/>
      <c r="BCX28" s="406" t="n"/>
      <c r="BCY28" s="406" t="n"/>
      <c r="BCZ28" s="406" t="n"/>
      <c r="BDA28" s="406" t="n"/>
      <c r="BDB28" s="406" t="n"/>
      <c r="BDC28" s="406" t="n"/>
      <c r="BDD28" s="406" t="n"/>
      <c r="BDE28" s="406" t="n"/>
      <c r="BDF28" s="406" t="n"/>
      <c r="BDG28" s="406" t="n"/>
      <c r="BDH28" s="406" t="n"/>
      <c r="BDI28" s="406" t="n"/>
      <c r="BDJ28" s="406" t="n"/>
      <c r="BDK28" s="406" t="n"/>
      <c r="BDL28" s="406" t="n"/>
      <c r="BDM28" s="406" t="n"/>
      <c r="BDN28" s="406" t="n"/>
      <c r="BDO28" s="406" t="n"/>
      <c r="BDP28" s="406" t="n"/>
      <c r="BDQ28" s="406" t="n"/>
      <c r="BDR28" s="406" t="n"/>
      <c r="BDS28" s="406" t="n"/>
      <c r="BDT28" s="406" t="n"/>
      <c r="BDU28" s="406" t="n"/>
      <c r="BDV28" s="406" t="n"/>
      <c r="BDW28" s="406" t="n"/>
      <c r="BDX28" s="406" t="n"/>
      <c r="BDY28" s="406" t="n"/>
      <c r="BDZ28" s="406" t="n"/>
      <c r="BEA28" s="406" t="n"/>
      <c r="BEB28" s="406" t="n"/>
      <c r="BEC28" s="406" t="n"/>
      <c r="BED28" s="406" t="n"/>
      <c r="BEE28" s="406" t="n"/>
      <c r="BEF28" s="406" t="n"/>
      <c r="BEG28" s="406" t="n"/>
      <c r="BEH28" s="406" t="n"/>
      <c r="BEI28" s="406" t="n"/>
      <c r="BEJ28" s="406" t="n"/>
      <c r="BEK28" s="406" t="n"/>
      <c r="BEL28" s="406" t="n"/>
      <c r="BEM28" s="406" t="n"/>
      <c r="BEN28" s="406" t="n"/>
      <c r="BEO28" s="406" t="n"/>
      <c r="BEP28" s="406" t="n"/>
      <c r="BEQ28" s="406" t="n"/>
      <c r="BER28" s="406" t="n"/>
      <c r="BES28" s="406" t="n"/>
      <c r="BET28" s="406" t="n"/>
      <c r="BEU28" s="406" t="n"/>
      <c r="BEV28" s="406" t="n"/>
      <c r="BEW28" s="406" t="n"/>
      <c r="BEX28" s="406" t="n"/>
      <c r="BEY28" s="406" t="n"/>
      <c r="BEZ28" s="406" t="n"/>
      <c r="BFA28" s="406" t="n"/>
      <c r="BFB28" s="406" t="n"/>
      <c r="BFC28" s="406" t="n"/>
      <c r="BFD28" s="406" t="n"/>
      <c r="BFE28" s="406" t="n"/>
      <c r="BFF28" s="406" t="n"/>
      <c r="BFG28" s="406" t="n"/>
      <c r="BFH28" s="406" t="n"/>
      <c r="BFI28" s="406" t="n"/>
      <c r="BFJ28" s="406" t="n"/>
      <c r="BFK28" s="406" t="n"/>
      <c r="BFL28" s="406" t="n"/>
      <c r="BFM28" s="406" t="n"/>
      <c r="BFN28" s="406" t="n"/>
      <c r="BFO28" s="406" t="n"/>
      <c r="BFP28" s="406" t="n"/>
      <c r="BFQ28" s="406" t="n"/>
      <c r="BFR28" s="406" t="n"/>
      <c r="BFS28" s="406" t="n"/>
      <c r="BFT28" s="406" t="n"/>
      <c r="BFU28" s="406" t="n"/>
      <c r="BFV28" s="406" t="n"/>
      <c r="BFW28" s="406" t="n"/>
      <c r="BFX28" s="406" t="n"/>
      <c r="BFY28" s="406" t="n"/>
      <c r="BFZ28" s="406" t="n"/>
      <c r="BGA28" s="406" t="n"/>
      <c r="BGB28" s="406" t="n"/>
      <c r="BGC28" s="406" t="n"/>
      <c r="BGD28" s="406" t="n"/>
      <c r="BGE28" s="406" t="n"/>
      <c r="BGF28" s="406" t="n"/>
      <c r="BGG28" s="406" t="n"/>
      <c r="BGH28" s="406" t="n"/>
      <c r="BGI28" s="406" t="n"/>
      <c r="BGJ28" s="406" t="n"/>
      <c r="BGK28" s="406" t="n"/>
      <c r="BGL28" s="406" t="n"/>
      <c r="BGM28" s="406" t="n"/>
      <c r="BGN28" s="406" t="n"/>
      <c r="BGO28" s="406" t="n"/>
      <c r="BGP28" s="406" t="n"/>
      <c r="BGQ28" s="406" t="n"/>
      <c r="BGR28" s="406" t="n"/>
      <c r="BGS28" s="406" t="n"/>
      <c r="BGT28" s="406" t="n"/>
      <c r="BGU28" s="406" t="n"/>
      <c r="BGV28" s="406" t="n"/>
      <c r="BGW28" s="406" t="n"/>
      <c r="BGX28" s="406" t="n"/>
      <c r="BGY28" s="406" t="n"/>
      <c r="BGZ28" s="406" t="n"/>
      <c r="BHA28" s="406" t="n"/>
      <c r="BHB28" s="406" t="n"/>
      <c r="BHC28" s="406" t="n"/>
      <c r="BHD28" s="406" t="n"/>
      <c r="BHE28" s="406" t="n"/>
      <c r="BHF28" s="406" t="n"/>
      <c r="BHG28" s="406" t="n"/>
      <c r="BHH28" s="406" t="n"/>
      <c r="BHI28" s="406" t="n"/>
      <c r="BHJ28" s="406" t="n"/>
      <c r="BHK28" s="406" t="n"/>
      <c r="BHL28" s="406" t="n"/>
      <c r="BHM28" s="406" t="n"/>
      <c r="BHN28" s="406" t="n"/>
      <c r="BHO28" s="406" t="n"/>
      <c r="BHP28" s="406" t="n"/>
      <c r="BHQ28" s="406" t="n"/>
      <c r="BHR28" s="406" t="n"/>
      <c r="BHS28" s="406" t="n"/>
      <c r="BHT28" s="406" t="n"/>
      <c r="BHU28" s="406" t="n"/>
      <c r="BHV28" s="406" t="n"/>
      <c r="BHW28" s="406" t="n"/>
      <c r="BHX28" s="406" t="n"/>
      <c r="BHY28" s="406" t="n"/>
      <c r="BHZ28" s="406" t="n"/>
      <c r="BIA28" s="406" t="n"/>
      <c r="BIB28" s="406" t="n"/>
      <c r="BIC28" s="406" t="n"/>
      <c r="BID28" s="406" t="n"/>
      <c r="BIE28" s="406" t="n"/>
      <c r="BIF28" s="406" t="n"/>
      <c r="BIG28" s="406" t="n"/>
      <c r="BIH28" s="406" t="n"/>
      <c r="BII28" s="406" t="n"/>
      <c r="BIJ28" s="406" t="n"/>
      <c r="BIK28" s="406" t="n"/>
      <c r="BIL28" s="406" t="n"/>
      <c r="BIM28" s="406" t="n"/>
      <c r="BIN28" s="406" t="n"/>
      <c r="BIO28" s="406" t="n"/>
      <c r="BIP28" s="406" t="n"/>
      <c r="BIQ28" s="406" t="n"/>
      <c r="BIR28" s="406" t="n"/>
      <c r="BIS28" s="406" t="n"/>
      <c r="BIT28" s="406" t="n"/>
      <c r="BIU28" s="406" t="n"/>
      <c r="BIV28" s="406" t="n"/>
      <c r="BIW28" s="406" t="n"/>
      <c r="BIX28" s="406" t="n"/>
      <c r="BIY28" s="406" t="n"/>
      <c r="BIZ28" s="406" t="n"/>
      <c r="BJA28" s="406" t="n"/>
      <c r="BJB28" s="406" t="n"/>
      <c r="BJC28" s="406" t="n"/>
      <c r="BJD28" s="406" t="n"/>
      <c r="BJE28" s="406" t="n"/>
      <c r="BJF28" s="406" t="n"/>
      <c r="BJG28" s="406" t="n"/>
      <c r="BJH28" s="406" t="n"/>
      <c r="BJI28" s="406" t="n"/>
      <c r="BJJ28" s="406" t="n"/>
      <c r="BJK28" s="406" t="n"/>
      <c r="BJL28" s="406" t="n"/>
      <c r="BJM28" s="406" t="n"/>
      <c r="BJN28" s="406" t="n"/>
      <c r="BJO28" s="406" t="n"/>
      <c r="BJP28" s="406" t="n"/>
      <c r="BJQ28" s="406" t="n"/>
      <c r="BJR28" s="406" t="n"/>
      <c r="BJS28" s="406" t="n"/>
      <c r="BJT28" s="406" t="n"/>
      <c r="BJU28" s="406" t="n"/>
      <c r="BJV28" s="406" t="n"/>
      <c r="BJW28" s="406" t="n"/>
      <c r="BJX28" s="406" t="n"/>
      <c r="BJY28" s="406" t="n"/>
      <c r="BJZ28" s="406" t="n"/>
      <c r="BKA28" s="406" t="n"/>
      <c r="BKB28" s="406" t="n"/>
      <c r="BKC28" s="406" t="n"/>
      <c r="BKD28" s="406" t="n"/>
      <c r="BKE28" s="406" t="n"/>
      <c r="BKF28" s="406" t="n"/>
      <c r="BKG28" s="406" t="n"/>
      <c r="BKH28" s="406" t="n"/>
      <c r="BKI28" s="406" t="n"/>
      <c r="BKJ28" s="406" t="n"/>
      <c r="BKK28" s="406" t="n"/>
      <c r="BKL28" s="406" t="n"/>
      <c r="BKM28" s="406" t="n"/>
      <c r="BKN28" s="406" t="n"/>
      <c r="BKO28" s="406" t="n"/>
      <c r="BKP28" s="406" t="n"/>
      <c r="BKQ28" s="406" t="n"/>
      <c r="BKR28" s="406" t="n"/>
      <c r="BKS28" s="406" t="n"/>
      <c r="BKT28" s="406" t="n"/>
      <c r="BKU28" s="406" t="n"/>
      <c r="BKV28" s="406" t="n"/>
      <c r="BKW28" s="406" t="n"/>
      <c r="BKX28" s="406" t="n"/>
      <c r="BKY28" s="406" t="n"/>
      <c r="BKZ28" s="406" t="n"/>
      <c r="BLA28" s="406" t="n"/>
      <c r="BLB28" s="406" t="n"/>
      <c r="BLC28" s="406" t="n"/>
      <c r="BLD28" s="406" t="n"/>
      <c r="BLE28" s="406" t="n"/>
      <c r="BLF28" s="406" t="n"/>
      <c r="BLG28" s="406" t="n"/>
      <c r="BLH28" s="406" t="n"/>
      <c r="BLI28" s="406" t="n"/>
      <c r="BLJ28" s="406" t="n"/>
      <c r="BLK28" s="406" t="n"/>
      <c r="BLL28" s="406" t="n"/>
      <c r="BLM28" s="406" t="n"/>
      <c r="BLN28" s="406" t="n"/>
      <c r="BLO28" s="406" t="n"/>
      <c r="BLP28" s="406" t="n"/>
      <c r="BLQ28" s="406" t="n"/>
      <c r="BLR28" s="406" t="n"/>
      <c r="BLS28" s="406" t="n"/>
      <c r="BLT28" s="406" t="n"/>
      <c r="BLU28" s="406" t="n"/>
      <c r="BLV28" s="406" t="n"/>
      <c r="BLW28" s="406" t="n"/>
      <c r="BLX28" s="406" t="n"/>
      <c r="BLY28" s="406" t="n"/>
      <c r="BLZ28" s="406" t="n"/>
      <c r="BMA28" s="406" t="n"/>
      <c r="BMB28" s="406" t="n"/>
      <c r="BMC28" s="406" t="n"/>
      <c r="BMD28" s="406" t="n"/>
      <c r="BME28" s="406" t="n"/>
      <c r="BMF28" s="406" t="n"/>
      <c r="BMG28" s="406" t="n"/>
      <c r="BMH28" s="406" t="n"/>
      <c r="BMI28" s="406" t="n"/>
      <c r="BMJ28" s="406" t="n"/>
      <c r="BMK28" s="406" t="n"/>
      <c r="BML28" s="406" t="n"/>
      <c r="BMM28" s="406" t="n"/>
      <c r="BMN28" s="406" t="n"/>
      <c r="BMO28" s="406" t="n"/>
      <c r="BMP28" s="406" t="n"/>
      <c r="BMQ28" s="406" t="n"/>
      <c r="BMR28" s="406" t="n"/>
      <c r="BMS28" s="406" t="n"/>
      <c r="BMT28" s="406" t="n"/>
      <c r="BMU28" s="406" t="n"/>
      <c r="BMV28" s="406" t="n"/>
      <c r="BMW28" s="406" t="n"/>
      <c r="BMX28" s="406" t="n"/>
      <c r="BMY28" s="406" t="n"/>
      <c r="BMZ28" s="406" t="n"/>
      <c r="BNA28" s="406" t="n"/>
      <c r="BNB28" s="406" t="n"/>
      <c r="BNC28" s="406" t="n"/>
      <c r="BND28" s="406" t="n"/>
      <c r="BNE28" s="406" t="n"/>
      <c r="BNF28" s="406" t="n"/>
      <c r="BNG28" s="406" t="n"/>
      <c r="BNH28" s="406" t="n"/>
      <c r="BNI28" s="406" t="n"/>
      <c r="BNJ28" s="406" t="n"/>
      <c r="BNK28" s="406" t="n"/>
      <c r="BNL28" s="406" t="n"/>
      <c r="BNM28" s="406" t="n"/>
      <c r="BNN28" s="406" t="n"/>
      <c r="BNO28" s="406" t="n"/>
      <c r="BNP28" s="406" t="n"/>
      <c r="BNQ28" s="406" t="n"/>
      <c r="BNR28" s="406" t="n"/>
      <c r="BNS28" s="406" t="n"/>
      <c r="BNT28" s="406" t="n"/>
      <c r="BNU28" s="406" t="n"/>
      <c r="BNV28" s="406" t="n"/>
      <c r="BNW28" s="406" t="n"/>
      <c r="BNX28" s="406" t="n"/>
      <c r="BNY28" s="406" t="n"/>
      <c r="BNZ28" s="406" t="n"/>
      <c r="BOA28" s="406" t="n"/>
      <c r="BOB28" s="406" t="n"/>
      <c r="BOC28" s="406" t="n"/>
      <c r="BOD28" s="406" t="n"/>
      <c r="BOE28" s="406" t="n"/>
      <c r="BOF28" s="406" t="n"/>
      <c r="BOG28" s="406" t="n"/>
      <c r="BOH28" s="406" t="n"/>
      <c r="BOI28" s="406" t="n"/>
      <c r="BOJ28" s="406" t="n"/>
      <c r="BOK28" s="406" t="n"/>
      <c r="BOL28" s="406" t="n"/>
      <c r="BOM28" s="406" t="n"/>
      <c r="BON28" s="406" t="n"/>
      <c r="BOO28" s="406" t="n"/>
      <c r="BOP28" s="406" t="n"/>
      <c r="BOQ28" s="406" t="n"/>
      <c r="BOR28" s="406" t="n"/>
      <c r="BOS28" s="406" t="n"/>
      <c r="BOT28" s="406" t="n"/>
      <c r="BOU28" s="406" t="n"/>
      <c r="BOV28" s="406" t="n"/>
      <c r="BOW28" s="406" t="n"/>
      <c r="BOX28" s="406" t="n"/>
      <c r="BOY28" s="406" t="n"/>
      <c r="BOZ28" s="406" t="n"/>
      <c r="BPA28" s="406" t="n"/>
      <c r="BPB28" s="406" t="n"/>
      <c r="BPC28" s="406" t="n"/>
      <c r="BPD28" s="406" t="n"/>
      <c r="BPE28" s="406" t="n"/>
      <c r="BPF28" s="406" t="n"/>
      <c r="BPG28" s="406" t="n"/>
      <c r="BPH28" s="406" t="n"/>
      <c r="BPI28" s="406" t="n"/>
      <c r="BPJ28" s="406" t="n"/>
      <c r="BPK28" s="406" t="n"/>
      <c r="BPL28" s="406" t="n"/>
      <c r="BPM28" s="406" t="n"/>
      <c r="BPN28" s="406" t="n"/>
      <c r="BPO28" s="406" t="n"/>
      <c r="BPP28" s="406" t="n"/>
      <c r="BPQ28" s="406" t="n"/>
      <c r="BPR28" s="406" t="n"/>
      <c r="BPS28" s="406" t="n"/>
      <c r="BPT28" s="406" t="n"/>
      <c r="BPU28" s="406" t="n"/>
      <c r="BPV28" s="406" t="n"/>
      <c r="BPW28" s="406" t="n"/>
      <c r="BPX28" s="406" t="n"/>
      <c r="BPY28" s="406" t="n"/>
      <c r="BPZ28" s="406" t="n"/>
      <c r="BQA28" s="406" t="n"/>
      <c r="BQB28" s="406" t="n"/>
      <c r="BQC28" s="406" t="n"/>
      <c r="BQD28" s="406" t="n"/>
      <c r="BQE28" s="406" t="n"/>
      <c r="BQF28" s="406" t="n"/>
      <c r="BQG28" s="406" t="n"/>
      <c r="BQH28" s="406" t="n"/>
      <c r="BQI28" s="406" t="n"/>
      <c r="BQJ28" s="406" t="n"/>
      <c r="BQK28" s="406" t="n"/>
      <c r="BQL28" s="406" t="n"/>
      <c r="BQM28" s="406" t="n"/>
      <c r="BQN28" s="406" t="n"/>
      <c r="BQO28" s="406" t="n"/>
      <c r="BQP28" s="406" t="n"/>
      <c r="BQQ28" s="406" t="n"/>
      <c r="BQR28" s="406" t="n"/>
      <c r="BQS28" s="406" t="n"/>
      <c r="BQT28" s="406" t="n"/>
      <c r="BQU28" s="406" t="n"/>
      <c r="BQV28" s="406" t="n"/>
      <c r="BQW28" s="406" t="n"/>
      <c r="BQX28" s="406" t="n"/>
      <c r="BQY28" s="406" t="n"/>
      <c r="BQZ28" s="406" t="n"/>
      <c r="BRA28" s="406" t="n"/>
      <c r="BRB28" s="406" t="n"/>
      <c r="BRC28" s="406" t="n"/>
      <c r="BRD28" s="406" t="n"/>
      <c r="BRE28" s="406" t="n"/>
      <c r="BRF28" s="406" t="n"/>
      <c r="BRG28" s="406" t="n"/>
      <c r="BRH28" s="406" t="n"/>
      <c r="BRI28" s="406" t="n"/>
      <c r="BRJ28" s="406" t="n"/>
      <c r="BRK28" s="406" t="n"/>
      <c r="BRL28" s="406" t="n"/>
      <c r="BRM28" s="406" t="n"/>
      <c r="BRN28" s="406" t="n"/>
      <c r="BRO28" s="406" t="n"/>
      <c r="BRP28" s="406" t="n"/>
      <c r="BRQ28" s="406" t="n"/>
      <c r="BRR28" s="406" t="n"/>
      <c r="BRS28" s="406" t="n"/>
      <c r="BRT28" s="406" t="n"/>
      <c r="BRU28" s="406" t="n"/>
      <c r="BRV28" s="406" t="n"/>
      <c r="BRW28" s="406" t="n"/>
      <c r="BRX28" s="406" t="n"/>
      <c r="BRY28" s="406" t="n"/>
      <c r="BRZ28" s="406" t="n"/>
      <c r="BSA28" s="406" t="n"/>
      <c r="BSB28" s="406" t="n"/>
      <c r="BSC28" s="406" t="n"/>
      <c r="BSD28" s="406" t="n"/>
      <c r="BSE28" s="406" t="n"/>
      <c r="BSF28" s="406" t="n"/>
      <c r="BSG28" s="406" t="n"/>
      <c r="BSH28" s="406" t="n"/>
      <c r="BSI28" s="406" t="n"/>
      <c r="BSJ28" s="406" t="n"/>
      <c r="BSK28" s="406" t="n"/>
      <c r="BSL28" s="406" t="n"/>
      <c r="BSM28" s="406" t="n"/>
      <c r="BSN28" s="406" t="n"/>
      <c r="BSO28" s="406" t="n"/>
      <c r="BSP28" s="406" t="n"/>
      <c r="BSQ28" s="406" t="n"/>
      <c r="BSR28" s="406" t="n"/>
      <c r="BSS28" s="406" t="n"/>
      <c r="BST28" s="406" t="n"/>
      <c r="BSU28" s="406" t="n"/>
      <c r="BSV28" s="406" t="n"/>
      <c r="BSW28" s="406" t="n"/>
      <c r="BSX28" s="406" t="n"/>
      <c r="BSY28" s="406" t="n"/>
      <c r="BSZ28" s="406" t="n"/>
      <c r="BTA28" s="406" t="n"/>
      <c r="BTB28" s="406" t="n"/>
      <c r="BTC28" s="406" t="n"/>
      <c r="BTD28" s="406" t="n"/>
      <c r="BTE28" s="406" t="n"/>
      <c r="BTF28" s="406" t="n"/>
      <c r="BTG28" s="406" t="n"/>
      <c r="BTH28" s="406" t="n"/>
      <c r="BTI28" s="406" t="n"/>
      <c r="BTJ28" s="406" t="n"/>
      <c r="BTK28" s="406" t="n"/>
      <c r="BTL28" s="406" t="n"/>
      <c r="BTM28" s="406" t="n"/>
      <c r="BTN28" s="406" t="n"/>
      <c r="BTO28" s="406" t="n"/>
      <c r="BTP28" s="406" t="n"/>
      <c r="BTQ28" s="406" t="n"/>
      <c r="BTR28" s="406" t="n"/>
      <c r="BTS28" s="406" t="n"/>
      <c r="BTT28" s="406" t="n"/>
      <c r="BTU28" s="406" t="n"/>
      <c r="BTV28" s="406" t="n"/>
      <c r="BTW28" s="406" t="n"/>
      <c r="BTX28" s="406" t="n"/>
      <c r="BTY28" s="406" t="n"/>
      <c r="BTZ28" s="406" t="n"/>
      <c r="BUA28" s="406" t="n"/>
      <c r="BUB28" s="406" t="n"/>
      <c r="BUC28" s="406" t="n"/>
      <c r="BUD28" s="406" t="n"/>
      <c r="BUE28" s="406" t="n"/>
      <c r="BUF28" s="406" t="n"/>
      <c r="BUG28" s="406" t="n"/>
      <c r="BUH28" s="406" t="n"/>
      <c r="BUI28" s="406" t="n"/>
      <c r="BUJ28" s="406" t="n"/>
      <c r="BUK28" s="406" t="n"/>
      <c r="BUL28" s="406" t="n"/>
      <c r="BUM28" s="406" t="n"/>
      <c r="BUN28" s="406" t="n"/>
      <c r="BUO28" s="406" t="n"/>
      <c r="BUP28" s="406" t="n"/>
      <c r="BUQ28" s="406" t="n"/>
      <c r="BUR28" s="406" t="n"/>
      <c r="BUS28" s="406" t="n"/>
      <c r="BUT28" s="406" t="n"/>
      <c r="BUU28" s="406" t="n"/>
      <c r="BUV28" s="406" t="n"/>
      <c r="BUW28" s="406" t="n"/>
      <c r="BUX28" s="406" t="n"/>
      <c r="BUY28" s="406" t="n"/>
      <c r="BUZ28" s="406" t="n"/>
      <c r="BVA28" s="406" t="n"/>
      <c r="BVB28" s="406" t="n"/>
      <c r="BVC28" s="406" t="n"/>
      <c r="BVD28" s="406" t="n"/>
      <c r="BVE28" s="406" t="n"/>
      <c r="BVF28" s="406" t="n"/>
      <c r="BVG28" s="406" t="n"/>
      <c r="BVH28" s="406" t="n"/>
      <c r="BVI28" s="406" t="n"/>
      <c r="BVJ28" s="406" t="n"/>
      <c r="BVK28" s="406" t="n"/>
      <c r="BVL28" s="406" t="n"/>
      <c r="BVM28" s="406" t="n"/>
      <c r="BVN28" s="406" t="n"/>
      <c r="BVO28" s="406" t="n"/>
      <c r="BVP28" s="406" t="n"/>
      <c r="BVQ28" s="406" t="n"/>
      <c r="BVR28" s="406" t="n"/>
      <c r="BVS28" s="406" t="n"/>
      <c r="BVT28" s="406" t="n"/>
      <c r="BVU28" s="406" t="n"/>
      <c r="BVV28" s="406" t="n"/>
      <c r="BVW28" s="406" t="n"/>
      <c r="BVX28" s="406" t="n"/>
      <c r="BVY28" s="406" t="n"/>
      <c r="BVZ28" s="406" t="n"/>
      <c r="BWA28" s="406" t="n"/>
      <c r="BWB28" s="406" t="n"/>
      <c r="BWC28" s="406" t="n"/>
      <c r="BWD28" s="406" t="n"/>
      <c r="BWE28" s="406" t="n"/>
      <c r="BWF28" s="406" t="n"/>
      <c r="BWG28" s="406" t="n"/>
      <c r="BWH28" s="406" t="n"/>
      <c r="BWI28" s="406" t="n"/>
      <c r="BWJ28" s="406" t="n"/>
      <c r="BWK28" s="406" t="n"/>
      <c r="BWL28" s="406" t="n"/>
      <c r="BWM28" s="406" t="n"/>
      <c r="BWN28" s="406" t="n"/>
      <c r="BWO28" s="406" t="n"/>
      <c r="BWP28" s="406" t="n"/>
      <c r="BWQ28" s="406" t="n"/>
      <c r="BWR28" s="406" t="n"/>
      <c r="BWS28" s="406" t="n"/>
      <c r="BWT28" s="406" t="n"/>
      <c r="BWU28" s="406" t="n"/>
      <c r="BWV28" s="406" t="n"/>
      <c r="BWW28" s="406" t="n"/>
      <c r="BWX28" s="406" t="n"/>
      <c r="BWY28" s="406" t="n"/>
      <c r="BWZ28" s="406" t="n"/>
      <c r="BXA28" s="406" t="n"/>
      <c r="BXB28" s="406" t="n"/>
      <c r="BXC28" s="406" t="n"/>
      <c r="BXD28" s="406" t="n"/>
      <c r="BXE28" s="406" t="n"/>
      <c r="BXF28" s="406" t="n"/>
      <c r="BXG28" s="406" t="n"/>
      <c r="BXH28" s="406" t="n"/>
      <c r="BXI28" s="406" t="n"/>
      <c r="BXJ28" s="406" t="n"/>
      <c r="BXK28" s="406" t="n"/>
      <c r="BXL28" s="406" t="n"/>
      <c r="BXM28" s="406" t="n"/>
      <c r="BXN28" s="406" t="n"/>
      <c r="BXO28" s="406" t="n"/>
      <c r="BXP28" s="406" t="n"/>
      <c r="BXQ28" s="406" t="n"/>
      <c r="BXR28" s="406" t="n"/>
      <c r="BXS28" s="406" t="n"/>
      <c r="BXT28" s="406" t="n"/>
      <c r="BXU28" s="406" t="n"/>
      <c r="BXV28" s="406" t="n"/>
      <c r="BXW28" s="406" t="n"/>
      <c r="BXX28" s="406" t="n"/>
      <c r="BXY28" s="406" t="n"/>
      <c r="BXZ28" s="406" t="n"/>
      <c r="BYA28" s="406" t="n"/>
      <c r="BYB28" s="406" t="n"/>
      <c r="BYC28" s="406" t="n"/>
      <c r="BYD28" s="406" t="n"/>
      <c r="BYE28" s="406" t="n"/>
      <c r="BYF28" s="406" t="n"/>
      <c r="BYG28" s="406" t="n"/>
      <c r="BYH28" s="406" t="n"/>
      <c r="BYI28" s="406" t="n"/>
      <c r="BYJ28" s="406" t="n"/>
      <c r="BYK28" s="406" t="n"/>
      <c r="BYL28" s="406" t="n"/>
      <c r="BYM28" s="406" t="n"/>
      <c r="BYN28" s="406" t="n"/>
      <c r="BYO28" s="406" t="n"/>
      <c r="BYP28" s="406" t="n"/>
      <c r="BYQ28" s="406" t="n"/>
      <c r="BYR28" s="406" t="n"/>
      <c r="BYS28" s="406" t="n"/>
      <c r="BYT28" s="406" t="n"/>
      <c r="BYU28" s="406" t="n"/>
      <c r="BYV28" s="406" t="n"/>
      <c r="BYW28" s="406" t="n"/>
      <c r="BYX28" s="406" t="n"/>
      <c r="BYY28" s="406" t="n"/>
      <c r="BYZ28" s="406" t="n"/>
      <c r="BZA28" s="406" t="n"/>
      <c r="BZB28" s="406" t="n"/>
      <c r="BZC28" s="406" t="n"/>
      <c r="BZD28" s="406" t="n"/>
      <c r="BZE28" s="406" t="n"/>
      <c r="BZF28" s="406" t="n"/>
      <c r="BZG28" s="406" t="n"/>
      <c r="BZH28" s="406" t="n"/>
      <c r="BZI28" s="406" t="n"/>
      <c r="BZJ28" s="406" t="n"/>
      <c r="BZK28" s="406" t="n"/>
      <c r="BZL28" s="406" t="n"/>
      <c r="BZM28" s="406" t="n"/>
      <c r="BZN28" s="406" t="n"/>
      <c r="BZO28" s="406" t="n"/>
      <c r="BZP28" s="406" t="n"/>
      <c r="BZQ28" s="406" t="n"/>
      <c r="BZR28" s="406" t="n"/>
      <c r="BZS28" s="406" t="n"/>
      <c r="BZT28" s="406" t="n"/>
      <c r="BZU28" s="406" t="n"/>
      <c r="BZV28" s="406" t="n"/>
      <c r="BZW28" s="406" t="n"/>
      <c r="BZX28" s="406" t="n"/>
      <c r="BZY28" s="406" t="n"/>
      <c r="BZZ28" s="406" t="n"/>
      <c r="CAA28" s="406" t="n"/>
      <c r="CAB28" s="406" t="n"/>
      <c r="CAC28" s="406" t="n"/>
      <c r="CAD28" s="406" t="n"/>
      <c r="CAE28" s="406" t="n"/>
      <c r="CAF28" s="406" t="n"/>
      <c r="CAG28" s="406" t="n"/>
      <c r="CAH28" s="406" t="n"/>
      <c r="CAI28" s="406" t="n"/>
      <c r="CAJ28" s="406" t="n"/>
      <c r="CAK28" s="406" t="n"/>
      <c r="CAL28" s="406" t="n"/>
      <c r="CAM28" s="406" t="n"/>
      <c r="CAN28" s="406" t="n"/>
      <c r="CAO28" s="406" t="n"/>
      <c r="CAP28" s="406" t="n"/>
      <c r="CAQ28" s="406" t="n"/>
      <c r="CAR28" s="406" t="n"/>
      <c r="CAS28" s="406" t="n"/>
      <c r="CAT28" s="406" t="n"/>
      <c r="CAU28" s="406" t="n"/>
      <c r="CAV28" s="406" t="n"/>
      <c r="CAW28" s="406" t="n"/>
      <c r="CAX28" s="406" t="n"/>
      <c r="CAY28" s="406" t="n"/>
      <c r="CAZ28" s="406" t="n"/>
      <c r="CBA28" s="406" t="n"/>
      <c r="CBB28" s="406" t="n"/>
      <c r="CBC28" s="406" t="n"/>
      <c r="CBD28" s="406" t="n"/>
      <c r="CBE28" s="406" t="n"/>
      <c r="CBF28" s="406" t="n"/>
      <c r="CBG28" s="406" t="n"/>
      <c r="CBH28" s="406" t="n"/>
      <c r="CBI28" s="406" t="n"/>
      <c r="CBJ28" s="406" t="n"/>
      <c r="CBK28" s="406" t="n"/>
      <c r="CBL28" s="406" t="n"/>
      <c r="CBM28" s="406" t="n"/>
      <c r="CBN28" s="406" t="n"/>
      <c r="CBO28" s="406" t="n"/>
      <c r="CBP28" s="406" t="n"/>
      <c r="CBQ28" s="406" t="n"/>
      <c r="CBR28" s="406" t="n"/>
      <c r="CBS28" s="406" t="n"/>
      <c r="CBT28" s="406" t="n"/>
      <c r="CBU28" s="406" t="n"/>
      <c r="CBV28" s="406" t="n"/>
      <c r="CBW28" s="406" t="n"/>
      <c r="CBX28" s="406" t="n"/>
      <c r="CBY28" s="406" t="n"/>
      <c r="CBZ28" s="406" t="n"/>
      <c r="CCA28" s="406" t="n"/>
      <c r="CCB28" s="406" t="n"/>
      <c r="CCC28" s="406" t="n"/>
      <c r="CCD28" s="406" t="n"/>
      <c r="CCE28" s="406" t="n"/>
      <c r="CCF28" s="406" t="n"/>
      <c r="CCG28" s="406" t="n"/>
      <c r="CCH28" s="406" t="n"/>
      <c r="CCI28" s="406" t="n"/>
      <c r="CCJ28" s="406" t="n"/>
      <c r="CCK28" s="406" t="n"/>
      <c r="CCL28" s="406" t="n"/>
      <c r="CCM28" s="406" t="n"/>
      <c r="CCN28" s="406" t="n"/>
      <c r="CCO28" s="406" t="n"/>
      <c r="CCP28" s="406" t="n"/>
      <c r="CCQ28" s="406" t="n"/>
      <c r="CCR28" s="406" t="n"/>
      <c r="CCS28" s="406" t="n"/>
      <c r="CCT28" s="406" t="n"/>
      <c r="CCU28" s="406" t="n"/>
      <c r="CCV28" s="406" t="n"/>
      <c r="CCW28" s="406" t="n"/>
      <c r="CCX28" s="406" t="n"/>
      <c r="CCY28" s="406" t="n"/>
      <c r="CCZ28" s="406" t="n"/>
      <c r="CDA28" s="406" t="n"/>
      <c r="CDB28" s="406" t="n"/>
      <c r="CDC28" s="406" t="n"/>
      <c r="CDD28" s="406" t="n"/>
      <c r="CDE28" s="406" t="n"/>
      <c r="CDF28" s="406" t="n"/>
      <c r="CDG28" s="406" t="n"/>
      <c r="CDH28" s="406" t="n"/>
      <c r="CDI28" s="406" t="n"/>
      <c r="CDJ28" s="406" t="n"/>
      <c r="CDK28" s="406" t="n"/>
      <c r="CDL28" s="406" t="n"/>
      <c r="CDM28" s="406" t="n"/>
      <c r="CDN28" s="406" t="n"/>
      <c r="CDO28" s="406" t="n"/>
      <c r="CDP28" s="406" t="n"/>
      <c r="CDQ28" s="406" t="n"/>
      <c r="CDR28" s="406" t="n"/>
      <c r="CDS28" s="406" t="n"/>
      <c r="CDT28" s="406" t="n"/>
      <c r="CDU28" s="406" t="n"/>
      <c r="CDV28" s="406" t="n"/>
      <c r="CDW28" s="406" t="n"/>
      <c r="CDX28" s="406" t="n"/>
      <c r="CDY28" s="406" t="n"/>
      <c r="CDZ28" s="406" t="n"/>
      <c r="CEA28" s="406" t="n"/>
      <c r="CEB28" s="406" t="n"/>
      <c r="CEC28" s="406" t="n"/>
      <c r="CED28" s="406" t="n"/>
      <c r="CEE28" s="406" t="n"/>
      <c r="CEF28" s="406" t="n"/>
      <c r="CEG28" s="406" t="n"/>
      <c r="CEH28" s="406" t="n"/>
      <c r="CEI28" s="406" t="n"/>
      <c r="CEJ28" s="406" t="n"/>
      <c r="CEK28" s="406" t="n"/>
      <c r="CEL28" s="406" t="n"/>
      <c r="CEM28" s="406" t="n"/>
      <c r="CEN28" s="406" t="n"/>
      <c r="CEO28" s="406" t="n"/>
      <c r="CEP28" s="406" t="n"/>
      <c r="CEQ28" s="406" t="n"/>
      <c r="CER28" s="406" t="n"/>
      <c r="CES28" s="406" t="n"/>
      <c r="CET28" s="406" t="n"/>
      <c r="CEU28" s="406" t="n"/>
      <c r="CEV28" s="406" t="n"/>
      <c r="CEW28" s="406" t="n"/>
      <c r="CEX28" s="406" t="n"/>
      <c r="CEY28" s="406" t="n"/>
      <c r="CEZ28" s="406" t="n"/>
      <c r="CFA28" s="406" t="n"/>
      <c r="CFB28" s="406" t="n"/>
      <c r="CFC28" s="406" t="n"/>
      <c r="CFD28" s="406" t="n"/>
      <c r="CFE28" s="406" t="n"/>
      <c r="CFF28" s="406" t="n"/>
      <c r="CFG28" s="406" t="n"/>
      <c r="CFH28" s="406" t="n"/>
      <c r="CFI28" s="406" t="n"/>
      <c r="CFJ28" s="406" t="n"/>
      <c r="CFK28" s="406" t="n"/>
      <c r="CFL28" s="406" t="n"/>
      <c r="CFM28" s="406" t="n"/>
      <c r="CFN28" s="406" t="n"/>
      <c r="CFO28" s="406" t="n"/>
      <c r="CFP28" s="406" t="n"/>
      <c r="CFQ28" s="406" t="n"/>
      <c r="CFR28" s="406" t="n"/>
      <c r="CFS28" s="406" t="n"/>
      <c r="CFT28" s="406" t="n"/>
      <c r="CFU28" s="406" t="n"/>
      <c r="CFV28" s="406" t="n"/>
      <c r="CFW28" s="406" t="n"/>
      <c r="CFX28" s="406" t="n"/>
      <c r="CFY28" s="406" t="n"/>
      <c r="CFZ28" s="406" t="n"/>
      <c r="CGA28" s="406" t="n"/>
      <c r="CGB28" s="406" t="n"/>
      <c r="CGC28" s="406" t="n"/>
      <c r="CGD28" s="406" t="n"/>
      <c r="CGE28" s="406" t="n"/>
      <c r="CGF28" s="406" t="n"/>
      <c r="CGG28" s="406" t="n"/>
      <c r="CGH28" s="406" t="n"/>
      <c r="CGI28" s="406" t="n"/>
      <c r="CGJ28" s="406" t="n"/>
      <c r="CGK28" s="406" t="n"/>
      <c r="CGL28" s="406" t="n"/>
      <c r="CGM28" s="406" t="n"/>
      <c r="CGN28" s="406" t="n"/>
      <c r="CGO28" s="406" t="n"/>
      <c r="CGP28" s="406" t="n"/>
      <c r="CGQ28" s="406" t="n"/>
      <c r="CGR28" s="406" t="n"/>
      <c r="CGS28" s="406" t="n"/>
      <c r="CGT28" s="406" t="n"/>
      <c r="CGU28" s="406" t="n"/>
      <c r="CGV28" s="406" t="n"/>
      <c r="CGW28" s="406" t="n"/>
      <c r="CGX28" s="406" t="n"/>
      <c r="CGY28" s="406" t="n"/>
      <c r="CGZ28" s="406" t="n"/>
      <c r="CHA28" s="406" t="n"/>
      <c r="CHB28" s="406" t="n"/>
      <c r="CHC28" s="406" t="n"/>
      <c r="CHD28" s="406" t="n"/>
      <c r="CHE28" s="406" t="n"/>
      <c r="CHF28" s="406" t="n"/>
      <c r="CHG28" s="406" t="n"/>
      <c r="CHH28" s="406" t="n"/>
      <c r="CHI28" s="406" t="n"/>
      <c r="CHJ28" s="406" t="n"/>
      <c r="CHK28" s="406" t="n"/>
      <c r="CHL28" s="406" t="n"/>
      <c r="CHM28" s="406" t="n"/>
      <c r="CHN28" s="406" t="n"/>
      <c r="CHO28" s="406" t="n"/>
      <c r="CHP28" s="406" t="n"/>
      <c r="CHQ28" s="406" t="n"/>
      <c r="CHR28" s="406" t="n"/>
      <c r="CHS28" s="406" t="n"/>
      <c r="CHT28" s="406" t="n"/>
      <c r="CHU28" s="406" t="n"/>
      <c r="CHV28" s="406" t="n"/>
      <c r="CHW28" s="406" t="n"/>
      <c r="CHX28" s="406" t="n"/>
      <c r="CHY28" s="406" t="n"/>
      <c r="CHZ28" s="406" t="n"/>
      <c r="CIA28" s="406" t="n"/>
      <c r="CIB28" s="406" t="n"/>
      <c r="CIC28" s="406" t="n"/>
      <c r="CID28" s="406" t="n"/>
      <c r="CIE28" s="406" t="n"/>
      <c r="CIF28" s="406" t="n"/>
      <c r="CIG28" s="406" t="n"/>
      <c r="CIH28" s="406" t="n"/>
      <c r="CII28" s="406" t="n"/>
      <c r="CIJ28" s="406" t="n"/>
      <c r="CIK28" s="406" t="n"/>
      <c r="CIL28" s="406" t="n"/>
      <c r="CIM28" s="406" t="n"/>
      <c r="CIN28" s="406" t="n"/>
      <c r="CIO28" s="406" t="n"/>
      <c r="CIP28" s="406" t="n"/>
      <c r="CIQ28" s="406" t="n"/>
      <c r="CIR28" s="406" t="n"/>
      <c r="CIS28" s="406" t="n"/>
      <c r="CIT28" s="406" t="n"/>
      <c r="CIU28" s="406" t="n"/>
      <c r="CIV28" s="406" t="n"/>
      <c r="CIW28" s="406" t="n"/>
      <c r="CIX28" s="406" t="n"/>
      <c r="CIY28" s="406" t="n"/>
      <c r="CIZ28" s="406" t="n"/>
      <c r="CJA28" s="406" t="n"/>
      <c r="CJB28" s="406" t="n"/>
      <c r="CJC28" s="406" t="n"/>
      <c r="CJD28" s="406" t="n"/>
      <c r="CJE28" s="406" t="n"/>
      <c r="CJF28" s="406" t="n"/>
      <c r="CJG28" s="406" t="n"/>
      <c r="CJH28" s="406" t="n"/>
      <c r="CJI28" s="406" t="n"/>
      <c r="CJJ28" s="406" t="n"/>
      <c r="CJK28" s="406" t="n"/>
      <c r="CJL28" s="406" t="n"/>
      <c r="CJM28" s="406" t="n"/>
      <c r="CJN28" s="406" t="n"/>
      <c r="CJO28" s="406" t="n"/>
      <c r="CJP28" s="406" t="n"/>
      <c r="CJQ28" s="406" t="n"/>
      <c r="CJR28" s="406" t="n"/>
      <c r="CJS28" s="406" t="n"/>
      <c r="CJT28" s="406" t="n"/>
      <c r="CJU28" s="406" t="n"/>
      <c r="CJV28" s="406" t="n"/>
      <c r="CJW28" s="406" t="n"/>
      <c r="CJX28" s="406" t="n"/>
      <c r="CJY28" s="406" t="n"/>
      <c r="CJZ28" s="406" t="n"/>
      <c r="CKA28" s="406" t="n"/>
      <c r="CKB28" s="406" t="n"/>
      <c r="CKC28" s="406" t="n"/>
      <c r="CKD28" s="406" t="n"/>
      <c r="CKE28" s="406" t="n"/>
      <c r="CKF28" s="406" t="n"/>
      <c r="CKG28" s="406" t="n"/>
      <c r="CKH28" s="406" t="n"/>
      <c r="CKI28" s="406" t="n"/>
      <c r="CKJ28" s="406" t="n"/>
      <c r="CKK28" s="406" t="n"/>
      <c r="CKL28" s="406" t="n"/>
      <c r="CKM28" s="406" t="n"/>
      <c r="CKN28" s="406" t="n"/>
      <c r="CKO28" s="406" t="n"/>
      <c r="CKP28" s="406" t="n"/>
      <c r="CKQ28" s="406" t="n"/>
      <c r="CKR28" s="406" t="n"/>
      <c r="CKS28" s="406" t="n"/>
      <c r="CKT28" s="406" t="n"/>
      <c r="CKU28" s="406" t="n"/>
      <c r="CKV28" s="406" t="n"/>
      <c r="CKW28" s="406" t="n"/>
      <c r="CKX28" s="406" t="n"/>
      <c r="CKY28" s="406" t="n"/>
      <c r="CKZ28" s="406" t="n"/>
      <c r="CLA28" s="406" t="n"/>
      <c r="CLB28" s="406" t="n"/>
      <c r="CLC28" s="406" t="n"/>
      <c r="CLD28" s="406" t="n"/>
      <c r="CLE28" s="406" t="n"/>
      <c r="CLF28" s="406" t="n"/>
      <c r="CLG28" s="406" t="n"/>
      <c r="CLH28" s="406" t="n"/>
      <c r="CLI28" s="406" t="n"/>
      <c r="CLJ28" s="406" t="n"/>
      <c r="CLK28" s="406" t="n"/>
      <c r="CLL28" s="406" t="n"/>
      <c r="CLM28" s="406" t="n"/>
      <c r="CLN28" s="406" t="n"/>
      <c r="CLO28" s="406" t="n"/>
      <c r="CLP28" s="406" t="n"/>
      <c r="CLQ28" s="406" t="n"/>
      <c r="CLR28" s="406" t="n"/>
      <c r="CLS28" s="406" t="n"/>
      <c r="CLT28" s="406" t="n"/>
      <c r="CLU28" s="406" t="n"/>
      <c r="CLV28" s="406" t="n"/>
      <c r="CLW28" s="406" t="n"/>
      <c r="CLX28" s="406" t="n"/>
      <c r="CLY28" s="406" t="n"/>
      <c r="CLZ28" s="406" t="n"/>
      <c r="CMA28" s="406" t="n"/>
      <c r="CMB28" s="406" t="n"/>
      <c r="CMC28" s="406" t="n"/>
      <c r="CMD28" s="406" t="n"/>
      <c r="CME28" s="406" t="n"/>
      <c r="CMF28" s="406" t="n"/>
      <c r="CMG28" s="406" t="n"/>
      <c r="CMH28" s="406" t="n"/>
      <c r="CMI28" s="406" t="n"/>
      <c r="CMJ28" s="406" t="n"/>
      <c r="CMK28" s="406" t="n"/>
      <c r="CML28" s="406" t="n"/>
      <c r="CMM28" s="406" t="n"/>
      <c r="CMN28" s="406" t="n"/>
      <c r="CMO28" s="406" t="n"/>
      <c r="CMP28" s="406" t="n"/>
      <c r="CMQ28" s="406" t="n"/>
      <c r="CMR28" s="406" t="n"/>
      <c r="CMS28" s="406" t="n"/>
      <c r="CMT28" s="406" t="n"/>
      <c r="CMU28" s="406" t="n"/>
      <c r="CMV28" s="406" t="n"/>
      <c r="CMW28" s="406" t="n"/>
      <c r="CMX28" s="406" t="n"/>
      <c r="CMY28" s="406" t="n"/>
      <c r="CMZ28" s="406" t="n"/>
      <c r="CNA28" s="406" t="n"/>
      <c r="CNB28" s="406" t="n"/>
      <c r="CNC28" s="406" t="n"/>
      <c r="CND28" s="406" t="n"/>
      <c r="CNE28" s="406" t="n"/>
      <c r="CNF28" s="406" t="n"/>
      <c r="CNG28" s="406" t="n"/>
      <c r="CNH28" s="406" t="n"/>
      <c r="CNI28" s="406" t="n"/>
      <c r="CNJ28" s="406" t="n"/>
      <c r="CNK28" s="406" t="n"/>
      <c r="CNL28" s="406" t="n"/>
      <c r="CNM28" s="406" t="n"/>
      <c r="CNN28" s="406" t="n"/>
      <c r="CNO28" s="406" t="n"/>
      <c r="CNP28" s="406" t="n"/>
      <c r="CNQ28" s="406" t="n"/>
      <c r="CNR28" s="406" t="n"/>
      <c r="CNS28" s="406" t="n"/>
      <c r="CNT28" s="406" t="n"/>
      <c r="CNU28" s="406" t="n"/>
      <c r="CNV28" s="406" t="n"/>
      <c r="CNW28" s="406" t="n"/>
      <c r="CNX28" s="406" t="n"/>
      <c r="CNY28" s="406" t="n"/>
      <c r="CNZ28" s="406" t="n"/>
      <c r="COA28" s="406" t="n"/>
      <c r="COB28" s="406" t="n"/>
      <c r="COC28" s="406" t="n"/>
      <c r="COD28" s="406" t="n"/>
      <c r="COE28" s="406" t="n"/>
      <c r="COF28" s="406" t="n"/>
      <c r="COG28" s="406" t="n"/>
      <c r="COH28" s="406" t="n"/>
      <c r="COI28" s="406" t="n"/>
      <c r="COJ28" s="406" t="n"/>
      <c r="COK28" s="406" t="n"/>
      <c r="COL28" s="406" t="n"/>
      <c r="COM28" s="406" t="n"/>
      <c r="CON28" s="406" t="n"/>
      <c r="COO28" s="406" t="n"/>
      <c r="COP28" s="406" t="n"/>
      <c r="COQ28" s="406" t="n"/>
      <c r="COR28" s="406" t="n"/>
      <c r="COS28" s="406" t="n"/>
      <c r="COT28" s="406" t="n"/>
      <c r="COU28" s="406" t="n"/>
      <c r="COV28" s="406" t="n"/>
      <c r="COW28" s="406" t="n"/>
      <c r="COX28" s="406" t="n"/>
      <c r="COY28" s="406" t="n"/>
      <c r="COZ28" s="406" t="n"/>
      <c r="CPA28" s="406" t="n"/>
      <c r="CPB28" s="406" t="n"/>
      <c r="CPC28" s="406" t="n"/>
      <c r="CPD28" s="406" t="n"/>
      <c r="CPE28" s="406" t="n"/>
      <c r="CPF28" s="406" t="n"/>
      <c r="CPG28" s="406" t="n"/>
      <c r="CPH28" s="406" t="n"/>
      <c r="CPI28" s="406" t="n"/>
      <c r="CPJ28" s="406" t="n"/>
      <c r="CPK28" s="406" t="n"/>
      <c r="CPL28" s="406" t="n"/>
      <c r="CPM28" s="406" t="n"/>
      <c r="CPN28" s="406" t="n"/>
      <c r="CPO28" s="406" t="n"/>
      <c r="CPP28" s="406" t="n"/>
      <c r="CPQ28" s="406" t="n"/>
      <c r="CPR28" s="406" t="n"/>
      <c r="CPS28" s="406" t="n"/>
      <c r="CPT28" s="406" t="n"/>
      <c r="CPU28" s="406" t="n"/>
      <c r="CPV28" s="406" t="n"/>
      <c r="CPW28" s="406" t="n"/>
      <c r="CPX28" s="406" t="n"/>
      <c r="CPY28" s="406" t="n"/>
      <c r="CPZ28" s="406" t="n"/>
      <c r="CQA28" s="406" t="n"/>
      <c r="CQB28" s="406" t="n"/>
      <c r="CQC28" s="406" t="n"/>
      <c r="CQD28" s="406" t="n"/>
      <c r="CQE28" s="406" t="n"/>
      <c r="CQF28" s="406" t="n"/>
      <c r="CQG28" s="406" t="n"/>
      <c r="CQH28" s="406" t="n"/>
      <c r="CQI28" s="406" t="n"/>
      <c r="CQJ28" s="406" t="n"/>
      <c r="CQK28" s="406" t="n"/>
      <c r="CQL28" s="406" t="n"/>
      <c r="CQM28" s="406" t="n"/>
      <c r="CQN28" s="406" t="n"/>
      <c r="CQO28" s="406" t="n"/>
      <c r="CQP28" s="406" t="n"/>
      <c r="CQQ28" s="406" t="n"/>
      <c r="CQR28" s="406" t="n"/>
      <c r="CQS28" s="406" t="n"/>
      <c r="CQT28" s="406" t="n"/>
      <c r="CQU28" s="406" t="n"/>
      <c r="CQV28" s="406" t="n"/>
      <c r="CQW28" s="406" t="n"/>
      <c r="CQX28" s="406" t="n"/>
      <c r="CQY28" s="406" t="n"/>
      <c r="CQZ28" s="406" t="n"/>
      <c r="CRA28" s="406" t="n"/>
      <c r="CRB28" s="406" t="n"/>
      <c r="CRC28" s="406" t="n"/>
      <c r="CRD28" s="406" t="n"/>
      <c r="CRE28" s="406" t="n"/>
      <c r="CRF28" s="406" t="n"/>
      <c r="CRG28" s="406" t="n"/>
      <c r="CRH28" s="406" t="n"/>
      <c r="CRI28" s="406" t="n"/>
      <c r="CRJ28" s="406" t="n"/>
      <c r="CRK28" s="406" t="n"/>
      <c r="CRL28" s="406" t="n"/>
      <c r="CRM28" s="406" t="n"/>
      <c r="CRN28" s="406" t="n"/>
      <c r="CRO28" s="406" t="n"/>
      <c r="CRP28" s="406" t="n"/>
      <c r="CRQ28" s="406" t="n"/>
      <c r="CRR28" s="406" t="n"/>
      <c r="CRS28" s="406" t="n"/>
      <c r="CRT28" s="406" t="n"/>
      <c r="CRU28" s="406" t="n"/>
      <c r="CRV28" s="406" t="n"/>
      <c r="CRW28" s="406" t="n"/>
      <c r="CRX28" s="406" t="n"/>
      <c r="CRY28" s="406" t="n"/>
      <c r="CRZ28" s="406" t="n"/>
      <c r="CSA28" s="406" t="n"/>
      <c r="CSB28" s="406" t="n"/>
      <c r="CSC28" s="406" t="n"/>
      <c r="CSD28" s="406" t="n"/>
      <c r="CSE28" s="406" t="n"/>
      <c r="CSF28" s="406" t="n"/>
      <c r="CSG28" s="406" t="n"/>
      <c r="CSH28" s="406" t="n"/>
      <c r="CSI28" s="406" t="n"/>
      <c r="CSJ28" s="406" t="n"/>
      <c r="CSK28" s="406" t="n"/>
      <c r="CSL28" s="406" t="n"/>
      <c r="CSM28" s="406" t="n"/>
      <c r="CSN28" s="406" t="n"/>
      <c r="CSO28" s="406" t="n"/>
      <c r="CSP28" s="406" t="n"/>
      <c r="CSQ28" s="406" t="n"/>
      <c r="CSR28" s="406" t="n"/>
      <c r="CSS28" s="406" t="n"/>
      <c r="CST28" s="406" t="n"/>
      <c r="CSU28" s="406" t="n"/>
      <c r="CSV28" s="406" t="n"/>
      <c r="CSW28" s="406" t="n"/>
      <c r="CSX28" s="406" t="n"/>
      <c r="CSY28" s="406" t="n"/>
      <c r="CSZ28" s="406" t="n"/>
      <c r="CTA28" s="406" t="n"/>
      <c r="CTB28" s="406" t="n"/>
      <c r="CTC28" s="406" t="n"/>
      <c r="CTD28" s="406" t="n"/>
      <c r="CTE28" s="406" t="n"/>
      <c r="CTF28" s="406" t="n"/>
      <c r="CTG28" s="406" t="n"/>
      <c r="CTH28" s="406" t="n"/>
      <c r="CTI28" s="406" t="n"/>
      <c r="CTJ28" s="406" t="n"/>
      <c r="CTK28" s="406" t="n"/>
      <c r="CTL28" s="406" t="n"/>
      <c r="CTM28" s="406" t="n"/>
      <c r="CTN28" s="406" t="n"/>
      <c r="CTO28" s="406" t="n"/>
      <c r="CTP28" s="406" t="n"/>
      <c r="CTQ28" s="406" t="n"/>
      <c r="CTR28" s="406" t="n"/>
      <c r="CTS28" s="406" t="n"/>
      <c r="CTT28" s="406" t="n"/>
      <c r="CTU28" s="406" t="n"/>
      <c r="CTV28" s="406" t="n"/>
      <c r="CTW28" s="406" t="n"/>
      <c r="CTX28" s="406" t="n"/>
      <c r="CTY28" s="406" t="n"/>
      <c r="CTZ28" s="406" t="n"/>
      <c r="CUA28" s="406" t="n"/>
      <c r="CUB28" s="406" t="n"/>
      <c r="CUC28" s="406" t="n"/>
      <c r="CUD28" s="406" t="n"/>
      <c r="CUE28" s="406" t="n"/>
      <c r="CUF28" s="406" t="n"/>
      <c r="CUG28" s="406" t="n"/>
      <c r="CUH28" s="406" t="n"/>
      <c r="CUI28" s="406" t="n"/>
      <c r="CUJ28" s="406" t="n"/>
      <c r="CUK28" s="406" t="n"/>
      <c r="CUL28" s="406" t="n"/>
      <c r="CUM28" s="406" t="n"/>
      <c r="CUN28" s="406" t="n"/>
      <c r="CUO28" s="406" t="n"/>
      <c r="CUP28" s="406" t="n"/>
      <c r="CUQ28" s="406" t="n"/>
      <c r="CUR28" s="406" t="n"/>
      <c r="CUS28" s="406" t="n"/>
      <c r="CUT28" s="406" t="n"/>
      <c r="CUU28" s="406" t="n"/>
      <c r="CUV28" s="406" t="n"/>
      <c r="CUW28" s="406" t="n"/>
      <c r="CUX28" s="406" t="n"/>
      <c r="CUY28" s="406" t="n"/>
      <c r="CUZ28" s="406" t="n"/>
      <c r="CVA28" s="406" t="n"/>
      <c r="CVB28" s="406" t="n"/>
      <c r="CVC28" s="406" t="n"/>
      <c r="CVD28" s="406" t="n"/>
      <c r="CVE28" s="406" t="n"/>
      <c r="CVF28" s="406" t="n"/>
      <c r="CVG28" s="406" t="n"/>
      <c r="CVH28" s="406" t="n"/>
      <c r="CVI28" s="406" t="n"/>
      <c r="CVJ28" s="406" t="n"/>
      <c r="CVK28" s="406" t="n"/>
      <c r="CVL28" s="406" t="n"/>
      <c r="CVM28" s="406" t="n"/>
      <c r="CVN28" s="406" t="n"/>
      <c r="CVO28" s="406" t="n"/>
      <c r="CVP28" s="406" t="n"/>
      <c r="CVQ28" s="406" t="n"/>
      <c r="CVR28" s="406" t="n"/>
      <c r="CVS28" s="406" t="n"/>
      <c r="CVT28" s="406" t="n"/>
      <c r="CVU28" s="406" t="n"/>
      <c r="CVV28" s="406" t="n"/>
      <c r="CVW28" s="406" t="n"/>
      <c r="CVX28" s="406" t="n"/>
      <c r="CVY28" s="406" t="n"/>
      <c r="CVZ28" s="406" t="n"/>
      <c r="CWA28" s="406" t="n"/>
      <c r="CWB28" s="406" t="n"/>
      <c r="CWC28" s="406" t="n"/>
      <c r="CWD28" s="406" t="n"/>
      <c r="CWE28" s="406" t="n"/>
      <c r="CWF28" s="406" t="n"/>
      <c r="CWG28" s="406" t="n"/>
      <c r="CWH28" s="406" t="n"/>
      <c r="CWI28" s="406" t="n"/>
      <c r="CWJ28" s="406" t="n"/>
      <c r="CWK28" s="406" t="n"/>
      <c r="CWL28" s="406" t="n"/>
      <c r="CWM28" s="406" t="n"/>
      <c r="CWN28" s="406" t="n"/>
      <c r="CWO28" s="406" t="n"/>
      <c r="CWP28" s="406" t="n"/>
      <c r="CWQ28" s="406" t="n"/>
      <c r="CWR28" s="406" t="n"/>
      <c r="CWS28" s="406" t="n"/>
      <c r="CWT28" s="406" t="n"/>
      <c r="CWU28" s="406" t="n"/>
      <c r="CWV28" s="406" t="n"/>
      <c r="CWW28" s="406" t="n"/>
      <c r="CWX28" s="406" t="n"/>
      <c r="CWY28" s="406" t="n"/>
      <c r="CWZ28" s="406" t="n"/>
      <c r="CXA28" s="406" t="n"/>
      <c r="CXB28" s="406" t="n"/>
      <c r="CXC28" s="406" t="n"/>
      <c r="CXD28" s="406" t="n"/>
      <c r="CXE28" s="406" t="n"/>
      <c r="CXF28" s="406" t="n"/>
      <c r="CXG28" s="406" t="n"/>
      <c r="CXH28" s="406" t="n"/>
      <c r="CXI28" s="406" t="n"/>
      <c r="CXJ28" s="406" t="n"/>
      <c r="CXK28" s="406" t="n"/>
      <c r="CXL28" s="406" t="n"/>
      <c r="CXM28" s="406" t="n"/>
      <c r="CXN28" s="406" t="n"/>
      <c r="CXO28" s="406" t="n"/>
      <c r="CXP28" s="406" t="n"/>
      <c r="CXQ28" s="406" t="n"/>
      <c r="CXR28" s="406" t="n"/>
      <c r="CXS28" s="406" t="n"/>
      <c r="CXT28" s="406" t="n"/>
      <c r="CXU28" s="406" t="n"/>
      <c r="CXV28" s="406" t="n"/>
      <c r="CXW28" s="406" t="n"/>
      <c r="CXX28" s="406" t="n"/>
      <c r="CXY28" s="406" t="n"/>
      <c r="CXZ28" s="406" t="n"/>
      <c r="CYA28" s="406" t="n"/>
      <c r="CYB28" s="406" t="n"/>
      <c r="CYC28" s="406" t="n"/>
      <c r="CYD28" s="406" t="n"/>
      <c r="CYE28" s="406" t="n"/>
      <c r="CYF28" s="406" t="n"/>
      <c r="CYG28" s="406" t="n"/>
      <c r="CYH28" s="406" t="n"/>
      <c r="CYI28" s="406" t="n"/>
      <c r="CYJ28" s="406" t="n"/>
      <c r="CYK28" s="406" t="n"/>
      <c r="CYL28" s="406" t="n"/>
      <c r="CYM28" s="406" t="n"/>
      <c r="CYN28" s="406" t="n"/>
      <c r="CYO28" s="406" t="n"/>
      <c r="CYP28" s="406" t="n"/>
      <c r="CYQ28" s="406" t="n"/>
      <c r="CYR28" s="406" t="n"/>
      <c r="CYS28" s="406" t="n"/>
      <c r="CYT28" s="406" t="n"/>
      <c r="CYU28" s="406" t="n"/>
      <c r="CYV28" s="406" t="n"/>
      <c r="CYW28" s="406" t="n"/>
      <c r="CYX28" s="406" t="n"/>
      <c r="CYY28" s="406" t="n"/>
      <c r="CYZ28" s="406" t="n"/>
      <c r="CZA28" s="406" t="n"/>
      <c r="CZB28" s="406" t="n"/>
      <c r="CZC28" s="406" t="n"/>
      <c r="CZD28" s="406" t="n"/>
      <c r="CZE28" s="406" t="n"/>
      <c r="CZF28" s="406" t="n"/>
      <c r="CZG28" s="406" t="n"/>
      <c r="CZH28" s="406" t="n"/>
      <c r="CZI28" s="406" t="n"/>
      <c r="CZJ28" s="406" t="n"/>
      <c r="CZK28" s="406" t="n"/>
      <c r="CZL28" s="406" t="n"/>
      <c r="CZM28" s="406" t="n"/>
      <c r="CZN28" s="406" t="n"/>
      <c r="CZO28" s="406" t="n"/>
      <c r="CZP28" s="406" t="n"/>
      <c r="CZQ28" s="406" t="n"/>
      <c r="CZR28" s="406" t="n"/>
      <c r="CZS28" s="406" t="n"/>
      <c r="CZT28" s="406" t="n"/>
      <c r="CZU28" s="406" t="n"/>
      <c r="CZV28" s="406" t="n"/>
      <c r="CZW28" s="406" t="n"/>
      <c r="CZX28" s="406" t="n"/>
      <c r="CZY28" s="406" t="n"/>
      <c r="CZZ28" s="406" t="n"/>
      <c r="DAA28" s="406" t="n"/>
      <c r="DAB28" s="406" t="n"/>
      <c r="DAC28" s="406" t="n"/>
      <c r="DAD28" s="406" t="n"/>
      <c r="DAE28" s="406" t="n"/>
      <c r="DAF28" s="406" t="n"/>
      <c r="DAG28" s="406" t="n"/>
      <c r="DAH28" s="406" t="n"/>
      <c r="DAI28" s="406" t="n"/>
      <c r="DAJ28" s="406" t="n"/>
      <c r="DAK28" s="406" t="n"/>
      <c r="DAL28" s="406" t="n"/>
      <c r="DAM28" s="406" t="n"/>
      <c r="DAN28" s="406" t="n"/>
      <c r="DAO28" s="406" t="n"/>
      <c r="DAP28" s="406" t="n"/>
      <c r="DAQ28" s="406" t="n"/>
      <c r="DAR28" s="406" t="n"/>
      <c r="DAS28" s="406" t="n"/>
      <c r="DAT28" s="406" t="n"/>
      <c r="DAU28" s="406" t="n"/>
      <c r="DAV28" s="406" t="n"/>
      <c r="DAW28" s="406" t="n"/>
      <c r="DAX28" s="406" t="n"/>
      <c r="DAY28" s="406" t="n"/>
      <c r="DAZ28" s="406" t="n"/>
      <c r="DBA28" s="406" t="n"/>
      <c r="DBB28" s="406" t="n"/>
      <c r="DBC28" s="406" t="n"/>
      <c r="DBD28" s="406" t="n"/>
      <c r="DBE28" s="406" t="n"/>
      <c r="DBF28" s="406" t="n"/>
      <c r="DBG28" s="406" t="n"/>
      <c r="DBH28" s="406" t="n"/>
      <c r="DBI28" s="406" t="n"/>
      <c r="DBJ28" s="406" t="n"/>
      <c r="DBK28" s="406" t="n"/>
      <c r="DBL28" s="406" t="n"/>
      <c r="DBM28" s="406" t="n"/>
      <c r="DBN28" s="406" t="n"/>
      <c r="DBO28" s="406" t="n"/>
      <c r="DBP28" s="406" t="n"/>
      <c r="DBQ28" s="406" t="n"/>
      <c r="DBR28" s="406" t="n"/>
      <c r="DBS28" s="406" t="n"/>
      <c r="DBT28" s="406" t="n"/>
      <c r="DBU28" s="406" t="n"/>
      <c r="DBV28" s="406" t="n"/>
      <c r="DBW28" s="406" t="n"/>
      <c r="DBX28" s="406" t="n"/>
      <c r="DBY28" s="406" t="n"/>
      <c r="DBZ28" s="406" t="n"/>
      <c r="DCA28" s="406" t="n"/>
      <c r="DCB28" s="406" t="n"/>
      <c r="DCC28" s="406" t="n"/>
      <c r="DCD28" s="406" t="n"/>
      <c r="DCE28" s="406" t="n"/>
      <c r="DCF28" s="406" t="n"/>
      <c r="DCG28" s="406" t="n"/>
      <c r="DCH28" s="406" t="n"/>
      <c r="DCI28" s="406" t="n"/>
      <c r="DCJ28" s="406" t="n"/>
      <c r="DCK28" s="406" t="n"/>
      <c r="DCL28" s="406" t="n"/>
      <c r="DCM28" s="406" t="n"/>
      <c r="DCN28" s="406" t="n"/>
      <c r="DCO28" s="406" t="n"/>
      <c r="DCP28" s="406" t="n"/>
      <c r="DCQ28" s="406" t="n"/>
      <c r="DCR28" s="406" t="n"/>
      <c r="DCS28" s="406" t="n"/>
      <c r="DCT28" s="406" t="n"/>
      <c r="DCU28" s="406" t="n"/>
      <c r="DCV28" s="406" t="n"/>
      <c r="DCW28" s="406" t="n"/>
      <c r="DCX28" s="406" t="n"/>
      <c r="DCY28" s="406" t="n"/>
      <c r="DCZ28" s="406" t="n"/>
      <c r="DDA28" s="406" t="n"/>
      <c r="DDB28" s="406" t="n"/>
      <c r="DDC28" s="406" t="n"/>
      <c r="DDD28" s="406" t="n"/>
      <c r="DDE28" s="406" t="n"/>
      <c r="DDF28" s="406" t="n"/>
      <c r="DDG28" s="406" t="n"/>
      <c r="DDH28" s="406" t="n"/>
      <c r="DDI28" s="406" t="n"/>
      <c r="DDJ28" s="406" t="n"/>
      <c r="DDK28" s="406" t="n"/>
      <c r="DDL28" s="406" t="n"/>
      <c r="DDM28" s="406" t="n"/>
      <c r="DDN28" s="406" t="n"/>
      <c r="DDO28" s="406" t="n"/>
      <c r="DDP28" s="406" t="n"/>
      <c r="DDQ28" s="406" t="n"/>
      <c r="DDR28" s="406" t="n"/>
      <c r="DDS28" s="406" t="n"/>
      <c r="DDT28" s="406" t="n"/>
      <c r="DDU28" s="406" t="n"/>
      <c r="DDV28" s="406" t="n"/>
      <c r="DDW28" s="406" t="n"/>
      <c r="DDX28" s="406" t="n"/>
      <c r="DDY28" s="406" t="n"/>
      <c r="DDZ28" s="406" t="n"/>
      <c r="DEA28" s="406" t="n"/>
      <c r="DEB28" s="406" t="n"/>
      <c r="DEC28" s="406" t="n"/>
      <c r="DED28" s="406" t="n"/>
      <c r="DEE28" s="406" t="n"/>
      <c r="DEF28" s="406" t="n"/>
      <c r="DEG28" s="406" t="n"/>
      <c r="DEH28" s="406" t="n"/>
      <c r="DEI28" s="406" t="n"/>
      <c r="DEJ28" s="406" t="n"/>
      <c r="DEK28" s="406" t="n"/>
      <c r="DEL28" s="406" t="n"/>
      <c r="DEM28" s="406" t="n"/>
      <c r="DEN28" s="406" t="n"/>
      <c r="DEO28" s="406" t="n"/>
      <c r="DEP28" s="406" t="n"/>
      <c r="DEQ28" s="406" t="n"/>
      <c r="DER28" s="406" t="n"/>
      <c r="DES28" s="406" t="n"/>
      <c r="DET28" s="406" t="n"/>
      <c r="DEU28" s="406" t="n"/>
      <c r="DEV28" s="406" t="n"/>
      <c r="DEW28" s="406" t="n"/>
      <c r="DEX28" s="406" t="n"/>
      <c r="DEY28" s="406" t="n"/>
      <c r="DEZ28" s="406" t="n"/>
      <c r="DFA28" s="406" t="n"/>
      <c r="DFB28" s="406" t="n"/>
      <c r="DFC28" s="406" t="n"/>
      <c r="DFD28" s="406" t="n"/>
      <c r="DFE28" s="406" t="n"/>
      <c r="DFF28" s="406" t="n"/>
      <c r="DFG28" s="406" t="n"/>
      <c r="DFH28" s="406" t="n"/>
      <c r="DFI28" s="406" t="n"/>
      <c r="DFJ28" s="406" t="n"/>
      <c r="DFK28" s="406" t="n"/>
      <c r="DFL28" s="406" t="n"/>
      <c r="DFM28" s="406" t="n"/>
      <c r="DFN28" s="406" t="n"/>
      <c r="DFO28" s="406" t="n"/>
      <c r="DFP28" s="406" t="n"/>
      <c r="DFQ28" s="406" t="n"/>
      <c r="DFR28" s="406" t="n"/>
      <c r="DFS28" s="406" t="n"/>
      <c r="DFT28" s="406" t="n"/>
      <c r="DFU28" s="406" t="n"/>
      <c r="DFV28" s="406" t="n"/>
      <c r="DFW28" s="406" t="n"/>
      <c r="DFX28" s="406" t="n"/>
      <c r="DFY28" s="406" t="n"/>
      <c r="DFZ28" s="406" t="n"/>
      <c r="DGA28" s="406" t="n"/>
      <c r="DGB28" s="406" t="n"/>
      <c r="DGC28" s="406" t="n"/>
      <c r="DGD28" s="406" t="n"/>
      <c r="DGE28" s="406" t="n"/>
      <c r="DGF28" s="406" t="n"/>
      <c r="DGG28" s="406" t="n"/>
      <c r="DGH28" s="406" t="n"/>
      <c r="DGI28" s="406" t="n"/>
      <c r="DGJ28" s="406" t="n"/>
      <c r="DGK28" s="406" t="n"/>
      <c r="DGL28" s="406" t="n"/>
      <c r="DGM28" s="406" t="n"/>
      <c r="DGN28" s="406" t="n"/>
      <c r="DGO28" s="406" t="n"/>
      <c r="DGP28" s="406" t="n"/>
      <c r="DGQ28" s="406" t="n"/>
      <c r="DGR28" s="406" t="n"/>
      <c r="DGS28" s="406" t="n"/>
      <c r="DGT28" s="406" t="n"/>
      <c r="DGU28" s="406" t="n"/>
      <c r="DGV28" s="406" t="n"/>
      <c r="DGW28" s="406" t="n"/>
      <c r="DGX28" s="406" t="n"/>
      <c r="DGY28" s="406" t="n"/>
      <c r="DGZ28" s="406" t="n"/>
      <c r="DHA28" s="406" t="n"/>
      <c r="DHB28" s="406" t="n"/>
      <c r="DHC28" s="406" t="n"/>
      <c r="DHD28" s="406" t="n"/>
      <c r="DHE28" s="406" t="n"/>
      <c r="DHF28" s="406" t="n"/>
      <c r="DHG28" s="406" t="n"/>
      <c r="DHH28" s="406" t="n"/>
      <c r="DHI28" s="406" t="n"/>
      <c r="DHJ28" s="406" t="n"/>
      <c r="DHK28" s="406" t="n"/>
      <c r="DHL28" s="406" t="n"/>
      <c r="DHM28" s="406" t="n"/>
      <c r="DHN28" s="406" t="n"/>
      <c r="DHO28" s="406" t="n"/>
      <c r="DHP28" s="406" t="n"/>
      <c r="DHQ28" s="406" t="n"/>
      <c r="DHR28" s="406" t="n"/>
      <c r="DHS28" s="406" t="n"/>
      <c r="DHT28" s="406" t="n"/>
      <c r="DHU28" s="406" t="n"/>
      <c r="DHV28" s="406" t="n"/>
      <c r="DHW28" s="406" t="n"/>
      <c r="DHX28" s="406" t="n"/>
      <c r="DHY28" s="406" t="n"/>
      <c r="DHZ28" s="406" t="n"/>
      <c r="DIA28" s="406" t="n"/>
      <c r="DIB28" s="406" t="n"/>
      <c r="DIC28" s="406" t="n"/>
      <c r="DID28" s="406" t="n"/>
      <c r="DIE28" s="406" t="n"/>
      <c r="DIF28" s="406" t="n"/>
      <c r="DIG28" s="406" t="n"/>
      <c r="DIH28" s="406" t="n"/>
      <c r="DII28" s="406" t="n"/>
      <c r="DIJ28" s="406" t="n"/>
      <c r="DIK28" s="406" t="n"/>
      <c r="DIL28" s="406" t="n"/>
      <c r="DIM28" s="406" t="n"/>
      <c r="DIN28" s="406" t="n"/>
      <c r="DIO28" s="406" t="n"/>
      <c r="DIP28" s="406" t="n"/>
      <c r="DIQ28" s="406" t="n"/>
      <c r="DIR28" s="406" t="n"/>
      <c r="DIS28" s="406" t="n"/>
      <c r="DIT28" s="406" t="n"/>
      <c r="DIU28" s="406" t="n"/>
      <c r="DIV28" s="406" t="n"/>
      <c r="DIW28" s="406" t="n"/>
      <c r="DIX28" s="406" t="n"/>
      <c r="DIY28" s="406" t="n"/>
      <c r="DIZ28" s="406" t="n"/>
      <c r="DJA28" s="406" t="n"/>
      <c r="DJB28" s="406" t="n"/>
      <c r="DJC28" s="406" t="n"/>
      <c r="DJD28" s="406" t="n"/>
      <c r="DJE28" s="406" t="n"/>
      <c r="DJF28" s="406" t="n"/>
      <c r="DJG28" s="406" t="n"/>
      <c r="DJH28" s="406" t="n"/>
      <c r="DJI28" s="406" t="n"/>
      <c r="DJJ28" s="406" t="n"/>
      <c r="DJK28" s="406" t="n"/>
      <c r="DJL28" s="406" t="n"/>
      <c r="DJM28" s="406" t="n"/>
      <c r="DJN28" s="406" t="n"/>
      <c r="DJO28" s="406" t="n"/>
      <c r="DJP28" s="406" t="n"/>
      <c r="DJQ28" s="406" t="n"/>
      <c r="DJR28" s="406" t="n"/>
      <c r="DJS28" s="406" t="n"/>
      <c r="DJT28" s="406" t="n"/>
      <c r="DJU28" s="406" t="n"/>
      <c r="DJV28" s="406" t="n"/>
      <c r="DJW28" s="406" t="n"/>
      <c r="DJX28" s="406" t="n"/>
      <c r="DJY28" s="406" t="n"/>
      <c r="DJZ28" s="406" t="n"/>
      <c r="DKA28" s="406" t="n"/>
      <c r="DKB28" s="406" t="n"/>
      <c r="DKC28" s="406" t="n"/>
      <c r="DKD28" s="406" t="n"/>
      <c r="DKE28" s="406" t="n"/>
      <c r="DKF28" s="406" t="n"/>
      <c r="DKG28" s="406" t="n"/>
      <c r="DKH28" s="406" t="n"/>
      <c r="DKI28" s="406" t="n"/>
      <c r="DKJ28" s="406" t="n"/>
      <c r="DKK28" s="406" t="n"/>
      <c r="DKL28" s="406" t="n"/>
      <c r="DKM28" s="406" t="n"/>
      <c r="DKN28" s="406" t="n"/>
      <c r="DKO28" s="406" t="n"/>
      <c r="DKP28" s="406" t="n"/>
      <c r="DKQ28" s="406" t="n"/>
      <c r="DKR28" s="406" t="n"/>
      <c r="DKS28" s="406" t="n"/>
      <c r="DKT28" s="406" t="n"/>
      <c r="DKU28" s="406" t="n"/>
      <c r="DKV28" s="406" t="n"/>
      <c r="DKW28" s="406" t="n"/>
      <c r="DKX28" s="406" t="n"/>
      <c r="DKY28" s="406" t="n"/>
      <c r="DKZ28" s="406" t="n"/>
      <c r="DLA28" s="406" t="n"/>
      <c r="DLB28" s="406" t="n"/>
      <c r="DLC28" s="406" t="n"/>
      <c r="DLD28" s="406" t="n"/>
      <c r="DLE28" s="406" t="n"/>
      <c r="DLF28" s="406" t="n"/>
      <c r="DLG28" s="406" t="n"/>
      <c r="DLH28" s="406" t="n"/>
      <c r="DLI28" s="406" t="n"/>
      <c r="DLJ28" s="406" t="n"/>
      <c r="DLK28" s="406" t="n"/>
      <c r="DLL28" s="406" t="n"/>
      <c r="DLM28" s="406" t="n"/>
      <c r="DLN28" s="406" t="n"/>
      <c r="DLO28" s="406" t="n"/>
      <c r="DLP28" s="406" t="n"/>
      <c r="DLQ28" s="406" t="n"/>
      <c r="DLR28" s="406" t="n"/>
      <c r="DLS28" s="406" t="n"/>
      <c r="DLT28" s="406" t="n"/>
      <c r="DLU28" s="406" t="n"/>
      <c r="DLV28" s="406" t="n"/>
      <c r="DLW28" s="406" t="n"/>
      <c r="DLX28" s="406" t="n"/>
      <c r="DLY28" s="406" t="n"/>
      <c r="DLZ28" s="406" t="n"/>
      <c r="DMA28" s="406" t="n"/>
      <c r="DMB28" s="406" t="n"/>
      <c r="DMC28" s="406" t="n"/>
      <c r="DMD28" s="406" t="n"/>
      <c r="DME28" s="406" t="n"/>
      <c r="DMF28" s="406" t="n"/>
      <c r="DMG28" s="406" t="n"/>
      <c r="DMH28" s="406" t="n"/>
      <c r="DMI28" s="406" t="n"/>
      <c r="DMJ28" s="406" t="n"/>
      <c r="DMK28" s="406" t="n"/>
      <c r="DML28" s="406" t="n"/>
      <c r="DMM28" s="406" t="n"/>
      <c r="DMN28" s="406" t="n"/>
      <c r="DMO28" s="406" t="n"/>
      <c r="DMP28" s="406" t="n"/>
      <c r="DMQ28" s="406" t="n"/>
      <c r="DMR28" s="406" t="n"/>
      <c r="DMS28" s="406" t="n"/>
      <c r="DMT28" s="406" t="n"/>
      <c r="DMU28" s="406" t="n"/>
      <c r="DMV28" s="406" t="n"/>
      <c r="DMW28" s="406" t="n"/>
      <c r="DMX28" s="406" t="n"/>
      <c r="DMY28" s="406" t="n"/>
      <c r="DMZ28" s="406" t="n"/>
      <c r="DNA28" s="406" t="n"/>
      <c r="DNB28" s="406" t="n"/>
      <c r="DNC28" s="406" t="n"/>
      <c r="DND28" s="406" t="n"/>
      <c r="DNE28" s="406" t="n"/>
      <c r="DNF28" s="406" t="n"/>
      <c r="DNG28" s="406" t="n"/>
      <c r="DNH28" s="406" t="n"/>
      <c r="DNI28" s="406" t="n"/>
      <c r="DNJ28" s="406" t="n"/>
      <c r="DNK28" s="406" t="n"/>
      <c r="DNL28" s="406" t="n"/>
      <c r="DNM28" s="406" t="n"/>
      <c r="DNN28" s="406" t="n"/>
      <c r="DNO28" s="406" t="n"/>
      <c r="DNP28" s="406" t="n"/>
      <c r="DNQ28" s="406" t="n"/>
      <c r="DNR28" s="406" t="n"/>
      <c r="DNS28" s="406" t="n"/>
      <c r="DNT28" s="406" t="n"/>
      <c r="DNU28" s="406" t="n"/>
      <c r="DNV28" s="406" t="n"/>
      <c r="DNW28" s="406" t="n"/>
      <c r="DNX28" s="406" t="n"/>
      <c r="DNY28" s="406" t="n"/>
      <c r="DNZ28" s="406" t="n"/>
      <c r="DOA28" s="406" t="n"/>
      <c r="DOB28" s="406" t="n"/>
      <c r="DOC28" s="406" t="n"/>
      <c r="DOD28" s="406" t="n"/>
      <c r="DOE28" s="406" t="n"/>
      <c r="DOF28" s="406" t="n"/>
      <c r="DOG28" s="406" t="n"/>
      <c r="DOH28" s="406" t="n"/>
      <c r="DOI28" s="406" t="n"/>
      <c r="DOJ28" s="406" t="n"/>
      <c r="DOK28" s="406" t="n"/>
      <c r="DOL28" s="406" t="n"/>
      <c r="DOM28" s="406" t="n"/>
      <c r="DON28" s="406" t="n"/>
      <c r="DOO28" s="406" t="n"/>
      <c r="DOP28" s="406" t="n"/>
      <c r="DOQ28" s="406" t="n"/>
      <c r="DOR28" s="406" t="n"/>
      <c r="DOS28" s="406" t="n"/>
      <c r="DOT28" s="406" t="n"/>
      <c r="DOU28" s="406" t="n"/>
      <c r="DOV28" s="406" t="n"/>
      <c r="DOW28" s="406" t="n"/>
      <c r="DOX28" s="406" t="n"/>
      <c r="DOY28" s="406" t="n"/>
      <c r="DOZ28" s="406" t="n"/>
      <c r="DPA28" s="406" t="n"/>
      <c r="DPB28" s="406" t="n"/>
      <c r="DPC28" s="406" t="n"/>
      <c r="DPD28" s="406" t="n"/>
      <c r="DPE28" s="406" t="n"/>
      <c r="DPF28" s="406" t="n"/>
      <c r="DPG28" s="406" t="n"/>
      <c r="DPH28" s="406" t="n"/>
      <c r="DPI28" s="406" t="n"/>
      <c r="DPJ28" s="406" t="n"/>
      <c r="DPK28" s="406" t="n"/>
      <c r="DPL28" s="406" t="n"/>
      <c r="DPM28" s="406" t="n"/>
      <c r="DPN28" s="406" t="n"/>
      <c r="DPO28" s="406" t="n"/>
      <c r="DPP28" s="406" t="n"/>
      <c r="DPQ28" s="406" t="n"/>
      <c r="DPR28" s="406" t="n"/>
      <c r="DPS28" s="406" t="n"/>
      <c r="DPT28" s="406" t="n"/>
      <c r="DPU28" s="406" t="n"/>
      <c r="DPV28" s="406" t="n"/>
      <c r="DPW28" s="406" t="n"/>
      <c r="DPX28" s="406" t="n"/>
      <c r="DPY28" s="406" t="n"/>
      <c r="DPZ28" s="406" t="n"/>
      <c r="DQA28" s="406" t="n"/>
      <c r="DQB28" s="406" t="n"/>
      <c r="DQC28" s="406" t="n"/>
      <c r="DQD28" s="406" t="n"/>
      <c r="DQE28" s="406" t="n"/>
      <c r="DQF28" s="406" t="n"/>
      <c r="DQG28" s="406" t="n"/>
      <c r="DQH28" s="406" t="n"/>
      <c r="DQI28" s="406" t="n"/>
      <c r="DQJ28" s="406" t="n"/>
      <c r="DQK28" s="406" t="n"/>
      <c r="DQL28" s="406" t="n"/>
      <c r="DQM28" s="406" t="n"/>
      <c r="DQN28" s="406" t="n"/>
      <c r="DQO28" s="406" t="n"/>
      <c r="DQP28" s="406" t="n"/>
      <c r="DQQ28" s="406" t="n"/>
      <c r="DQR28" s="406" t="n"/>
      <c r="DQS28" s="406" t="n"/>
      <c r="DQT28" s="406" t="n"/>
      <c r="DQU28" s="406" t="n"/>
      <c r="DQV28" s="406" t="n"/>
      <c r="DQW28" s="406" t="n"/>
      <c r="DQX28" s="406" t="n"/>
      <c r="DQY28" s="406" t="n"/>
      <c r="DQZ28" s="406" t="n"/>
      <c r="DRA28" s="406" t="n"/>
      <c r="DRB28" s="406" t="n"/>
      <c r="DRC28" s="406" t="n"/>
      <c r="DRD28" s="406" t="n"/>
      <c r="DRE28" s="406" t="n"/>
      <c r="DRF28" s="406" t="n"/>
      <c r="DRG28" s="406" t="n"/>
      <c r="DRH28" s="406" t="n"/>
      <c r="DRI28" s="406" t="n"/>
      <c r="DRJ28" s="406" t="n"/>
      <c r="DRK28" s="406" t="n"/>
      <c r="DRL28" s="406" t="n"/>
      <c r="DRM28" s="406" t="n"/>
      <c r="DRN28" s="406" t="n"/>
      <c r="DRO28" s="406" t="n"/>
      <c r="DRP28" s="406" t="n"/>
      <c r="DRQ28" s="406" t="n"/>
      <c r="DRR28" s="406" t="n"/>
      <c r="DRS28" s="406" t="n"/>
      <c r="DRT28" s="406" t="n"/>
      <c r="DRU28" s="406" t="n"/>
      <c r="DRV28" s="406" t="n"/>
      <c r="DRW28" s="406" t="n"/>
      <c r="DRX28" s="406" t="n"/>
      <c r="DRY28" s="406" t="n"/>
      <c r="DRZ28" s="406" t="n"/>
      <c r="DSA28" s="406" t="n"/>
      <c r="DSB28" s="406" t="n"/>
      <c r="DSC28" s="406" t="n"/>
      <c r="DSD28" s="406" t="n"/>
      <c r="DSE28" s="406" t="n"/>
      <c r="DSF28" s="406" t="n"/>
      <c r="DSG28" s="406" t="n"/>
      <c r="DSH28" s="406" t="n"/>
      <c r="DSI28" s="406" t="n"/>
      <c r="DSJ28" s="406" t="n"/>
      <c r="DSK28" s="406" t="n"/>
      <c r="DSL28" s="406" t="n"/>
      <c r="DSM28" s="406" t="n"/>
      <c r="DSN28" s="406" t="n"/>
      <c r="DSO28" s="406" t="n"/>
      <c r="DSP28" s="406" t="n"/>
      <c r="DSQ28" s="406" t="n"/>
      <c r="DSR28" s="406" t="n"/>
      <c r="DSS28" s="406" t="n"/>
      <c r="DST28" s="406" t="n"/>
      <c r="DSU28" s="406" t="n"/>
      <c r="DSV28" s="406" t="n"/>
      <c r="DSW28" s="406" t="n"/>
      <c r="DSX28" s="406" t="n"/>
      <c r="DSY28" s="406" t="n"/>
      <c r="DSZ28" s="406" t="n"/>
      <c r="DTA28" s="406" t="n"/>
      <c r="DTB28" s="406" t="n"/>
      <c r="DTC28" s="406" t="n"/>
      <c r="DTD28" s="406" t="n"/>
      <c r="DTE28" s="406" t="n"/>
      <c r="DTF28" s="406" t="n"/>
      <c r="DTG28" s="406" t="n"/>
      <c r="DTH28" s="406" t="n"/>
      <c r="DTI28" s="406" t="n"/>
      <c r="DTJ28" s="406" t="n"/>
      <c r="DTK28" s="406" t="n"/>
      <c r="DTL28" s="406" t="n"/>
      <c r="DTM28" s="406" t="n"/>
      <c r="DTN28" s="406" t="n"/>
      <c r="DTO28" s="406" t="n"/>
      <c r="DTP28" s="406" t="n"/>
      <c r="DTQ28" s="406" t="n"/>
      <c r="DTR28" s="406" t="n"/>
      <c r="DTS28" s="406" t="n"/>
      <c r="DTT28" s="406" t="n"/>
      <c r="DTU28" s="406" t="n"/>
      <c r="DTV28" s="406" t="n"/>
      <c r="DTW28" s="406" t="n"/>
      <c r="DTX28" s="406" t="n"/>
      <c r="DTY28" s="406" t="n"/>
      <c r="DTZ28" s="406" t="n"/>
      <c r="DUA28" s="406" t="n"/>
      <c r="DUB28" s="406" t="n"/>
      <c r="DUC28" s="406" t="n"/>
      <c r="DUD28" s="406" t="n"/>
      <c r="DUE28" s="406" t="n"/>
      <c r="DUF28" s="406" t="n"/>
      <c r="DUG28" s="406" t="n"/>
      <c r="DUH28" s="406" t="n"/>
      <c r="DUI28" s="406" t="n"/>
      <c r="DUJ28" s="406" t="n"/>
      <c r="DUK28" s="406" t="n"/>
      <c r="DUL28" s="406" t="n"/>
      <c r="DUM28" s="406" t="n"/>
      <c r="DUN28" s="406" t="n"/>
      <c r="DUO28" s="406" t="n"/>
      <c r="DUP28" s="406" t="n"/>
      <c r="DUQ28" s="406" t="n"/>
      <c r="DUR28" s="406" t="n"/>
      <c r="DUS28" s="406" t="n"/>
      <c r="DUT28" s="406" t="n"/>
      <c r="DUU28" s="406" t="n"/>
      <c r="DUV28" s="406" t="n"/>
      <c r="DUW28" s="406" t="n"/>
      <c r="DUX28" s="406" t="n"/>
      <c r="DUY28" s="406" t="n"/>
      <c r="DUZ28" s="406" t="n"/>
      <c r="DVA28" s="406" t="n"/>
      <c r="DVB28" s="406" t="n"/>
      <c r="DVC28" s="406" t="n"/>
      <c r="DVD28" s="406" t="n"/>
      <c r="DVE28" s="406" t="n"/>
      <c r="DVF28" s="406" t="n"/>
      <c r="DVG28" s="406" t="n"/>
      <c r="DVH28" s="406" t="n"/>
      <c r="DVI28" s="406" t="n"/>
      <c r="DVJ28" s="406" t="n"/>
      <c r="DVK28" s="406" t="n"/>
      <c r="DVL28" s="406" t="n"/>
      <c r="DVM28" s="406" t="n"/>
      <c r="DVN28" s="406" t="n"/>
      <c r="DVO28" s="406" t="n"/>
      <c r="DVP28" s="406" t="n"/>
      <c r="DVQ28" s="406" t="n"/>
      <c r="DVR28" s="406" t="n"/>
      <c r="DVS28" s="406" t="n"/>
      <c r="DVT28" s="406" t="n"/>
      <c r="DVU28" s="406" t="n"/>
      <c r="DVV28" s="406" t="n"/>
      <c r="DVW28" s="406" t="n"/>
      <c r="DVX28" s="406" t="n"/>
      <c r="DVY28" s="406" t="n"/>
      <c r="DVZ28" s="406" t="n"/>
      <c r="DWA28" s="406" t="n"/>
      <c r="DWB28" s="406" t="n"/>
      <c r="DWC28" s="406" t="n"/>
      <c r="DWD28" s="406" t="n"/>
      <c r="DWE28" s="406" t="n"/>
      <c r="DWF28" s="406" t="n"/>
      <c r="DWG28" s="406" t="n"/>
      <c r="DWH28" s="406" t="n"/>
      <c r="DWI28" s="406" t="n"/>
      <c r="DWJ28" s="406" t="n"/>
      <c r="DWK28" s="406" t="n"/>
      <c r="DWL28" s="406" t="n"/>
      <c r="DWM28" s="406" t="n"/>
      <c r="DWN28" s="406" t="n"/>
      <c r="DWO28" s="406" t="n"/>
      <c r="DWP28" s="406" t="n"/>
      <c r="DWQ28" s="406" t="n"/>
      <c r="DWR28" s="406" t="n"/>
      <c r="DWS28" s="406" t="n"/>
      <c r="DWT28" s="406" t="n"/>
      <c r="DWU28" s="406" t="n"/>
      <c r="DWV28" s="406" t="n"/>
      <c r="DWW28" s="406" t="n"/>
      <c r="DWX28" s="406" t="n"/>
      <c r="DWY28" s="406" t="n"/>
      <c r="DWZ28" s="406" t="n"/>
      <c r="DXA28" s="406" t="n"/>
      <c r="DXB28" s="406" t="n"/>
      <c r="DXC28" s="406" t="n"/>
      <c r="DXD28" s="406" t="n"/>
      <c r="DXE28" s="406" t="n"/>
      <c r="DXF28" s="406" t="n"/>
      <c r="DXG28" s="406" t="n"/>
      <c r="DXH28" s="406" t="n"/>
      <c r="DXI28" s="406" t="n"/>
      <c r="DXJ28" s="406" t="n"/>
      <c r="DXK28" s="406" t="n"/>
      <c r="DXL28" s="406" t="n"/>
      <c r="DXM28" s="406" t="n"/>
      <c r="DXN28" s="406" t="n"/>
      <c r="DXO28" s="406" t="n"/>
      <c r="DXP28" s="406" t="n"/>
      <c r="DXQ28" s="406" t="n"/>
      <c r="DXR28" s="406" t="n"/>
      <c r="DXS28" s="406" t="n"/>
      <c r="DXT28" s="406" t="n"/>
      <c r="DXU28" s="406" t="n"/>
      <c r="DXV28" s="406" t="n"/>
      <c r="DXW28" s="406" t="n"/>
      <c r="DXX28" s="406" t="n"/>
      <c r="DXY28" s="406" t="n"/>
      <c r="DXZ28" s="406" t="n"/>
      <c r="DYA28" s="406" t="n"/>
      <c r="DYB28" s="406" t="n"/>
      <c r="DYC28" s="406" t="n"/>
      <c r="DYD28" s="406" t="n"/>
      <c r="DYE28" s="406" t="n"/>
      <c r="DYF28" s="406" t="n"/>
      <c r="DYG28" s="406" t="n"/>
      <c r="DYH28" s="406" t="n"/>
      <c r="DYI28" s="406" t="n"/>
      <c r="DYJ28" s="406" t="n"/>
      <c r="DYK28" s="406" t="n"/>
      <c r="DYL28" s="406" t="n"/>
      <c r="DYM28" s="406" t="n"/>
      <c r="DYN28" s="406" t="n"/>
      <c r="DYO28" s="406" t="n"/>
      <c r="DYP28" s="406" t="n"/>
      <c r="DYQ28" s="406" t="n"/>
      <c r="DYR28" s="406" t="n"/>
      <c r="DYS28" s="406" t="n"/>
      <c r="DYT28" s="406" t="n"/>
      <c r="DYU28" s="406" t="n"/>
      <c r="DYV28" s="406" t="n"/>
      <c r="DYW28" s="406" t="n"/>
      <c r="DYX28" s="406" t="n"/>
      <c r="DYY28" s="406" t="n"/>
      <c r="DYZ28" s="406" t="n"/>
      <c r="DZA28" s="406" t="n"/>
      <c r="DZB28" s="406" t="n"/>
      <c r="DZC28" s="406" t="n"/>
      <c r="DZD28" s="406" t="n"/>
      <c r="DZE28" s="406" t="n"/>
      <c r="DZF28" s="406" t="n"/>
      <c r="DZG28" s="406" t="n"/>
      <c r="DZH28" s="406" t="n"/>
      <c r="DZI28" s="406" t="n"/>
      <c r="DZJ28" s="406" t="n"/>
      <c r="DZK28" s="406" t="n"/>
      <c r="DZL28" s="406" t="n"/>
      <c r="DZM28" s="406" t="n"/>
      <c r="DZN28" s="406" t="n"/>
      <c r="DZO28" s="406" t="n"/>
      <c r="DZP28" s="406" t="n"/>
      <c r="DZQ28" s="406" t="n"/>
      <c r="DZR28" s="406" t="n"/>
      <c r="DZS28" s="406" t="n"/>
      <c r="DZT28" s="406" t="n"/>
      <c r="DZU28" s="406" t="n"/>
      <c r="DZV28" s="406" t="n"/>
      <c r="DZW28" s="406" t="n"/>
      <c r="DZX28" s="406" t="n"/>
      <c r="DZY28" s="406" t="n"/>
      <c r="DZZ28" s="406" t="n"/>
      <c r="EAA28" s="406" t="n"/>
      <c r="EAB28" s="406" t="n"/>
      <c r="EAC28" s="406" t="n"/>
      <c r="EAD28" s="406" t="n"/>
      <c r="EAE28" s="406" t="n"/>
      <c r="EAF28" s="406" t="n"/>
      <c r="EAG28" s="406" t="n"/>
      <c r="EAH28" s="406" t="n"/>
      <c r="EAI28" s="406" t="n"/>
      <c r="EAJ28" s="406" t="n"/>
      <c r="EAK28" s="406" t="n"/>
      <c r="EAL28" s="406" t="n"/>
      <c r="EAM28" s="406" t="n"/>
      <c r="EAN28" s="406" t="n"/>
      <c r="EAO28" s="406" t="n"/>
      <c r="EAP28" s="406" t="n"/>
      <c r="EAQ28" s="406" t="n"/>
      <c r="EAR28" s="406" t="n"/>
      <c r="EAS28" s="406" t="n"/>
      <c r="EAT28" s="406" t="n"/>
      <c r="EAU28" s="406" t="n"/>
      <c r="EAV28" s="406" t="n"/>
      <c r="EAW28" s="406" t="n"/>
      <c r="EAX28" s="406" t="n"/>
      <c r="EAY28" s="406" t="n"/>
      <c r="EAZ28" s="406" t="n"/>
      <c r="EBA28" s="406" t="n"/>
      <c r="EBB28" s="406" t="n"/>
      <c r="EBC28" s="406" t="n"/>
      <c r="EBD28" s="406" t="n"/>
      <c r="EBE28" s="406" t="n"/>
      <c r="EBF28" s="406" t="n"/>
      <c r="EBG28" s="406" t="n"/>
      <c r="EBH28" s="406" t="n"/>
      <c r="EBI28" s="406" t="n"/>
      <c r="EBJ28" s="406" t="n"/>
      <c r="EBK28" s="406" t="n"/>
      <c r="EBL28" s="406" t="n"/>
      <c r="EBM28" s="406" t="n"/>
      <c r="EBN28" s="406" t="n"/>
      <c r="EBO28" s="406" t="n"/>
      <c r="EBP28" s="406" t="n"/>
      <c r="EBQ28" s="406" t="n"/>
      <c r="EBR28" s="406" t="n"/>
      <c r="EBS28" s="406" t="n"/>
      <c r="EBT28" s="406" t="n"/>
      <c r="EBU28" s="406" t="n"/>
      <c r="EBV28" s="406" t="n"/>
      <c r="EBW28" s="406" t="n"/>
      <c r="EBX28" s="406" t="n"/>
      <c r="EBY28" s="406" t="n"/>
      <c r="EBZ28" s="406" t="n"/>
      <c r="ECA28" s="406" t="n"/>
      <c r="ECB28" s="406" t="n"/>
      <c r="ECC28" s="406" t="n"/>
      <c r="ECD28" s="406" t="n"/>
      <c r="ECE28" s="406" t="n"/>
      <c r="ECF28" s="406" t="n"/>
      <c r="ECG28" s="406" t="n"/>
      <c r="ECH28" s="406" t="n"/>
      <c r="ECI28" s="406" t="n"/>
      <c r="ECJ28" s="406" t="n"/>
      <c r="ECK28" s="406" t="n"/>
      <c r="ECL28" s="406" t="n"/>
      <c r="ECM28" s="406" t="n"/>
      <c r="ECN28" s="406" t="n"/>
      <c r="ECO28" s="406" t="n"/>
      <c r="ECP28" s="406" t="n"/>
      <c r="ECQ28" s="406" t="n"/>
      <c r="ECR28" s="406" t="n"/>
      <c r="ECS28" s="406" t="n"/>
      <c r="ECT28" s="406" t="n"/>
      <c r="ECU28" s="406" t="n"/>
      <c r="ECV28" s="406" t="n"/>
      <c r="ECW28" s="406" t="n"/>
      <c r="ECX28" s="406" t="n"/>
      <c r="ECY28" s="406" t="n"/>
      <c r="ECZ28" s="406" t="n"/>
      <c r="EDA28" s="406" t="n"/>
      <c r="EDB28" s="406" t="n"/>
      <c r="EDC28" s="406" t="n"/>
      <c r="EDD28" s="406" t="n"/>
      <c r="EDE28" s="406" t="n"/>
      <c r="EDF28" s="406" t="n"/>
      <c r="EDG28" s="406" t="n"/>
      <c r="EDH28" s="406" t="n"/>
      <c r="EDI28" s="406" t="n"/>
      <c r="EDJ28" s="406" t="n"/>
      <c r="EDK28" s="406" t="n"/>
      <c r="EDL28" s="406" t="n"/>
      <c r="EDM28" s="406" t="n"/>
      <c r="EDN28" s="406" t="n"/>
      <c r="EDO28" s="406" t="n"/>
      <c r="EDP28" s="406" t="n"/>
      <c r="EDQ28" s="406" t="n"/>
      <c r="EDR28" s="406" t="n"/>
      <c r="EDS28" s="406" t="n"/>
      <c r="EDT28" s="406" t="n"/>
      <c r="EDU28" s="406" t="n"/>
      <c r="EDV28" s="406" t="n"/>
      <c r="EDW28" s="406" t="n"/>
      <c r="EDX28" s="406" t="n"/>
      <c r="EDY28" s="406" t="n"/>
      <c r="EDZ28" s="406" t="n"/>
      <c r="EEA28" s="406" t="n"/>
      <c r="EEB28" s="406" t="n"/>
      <c r="EEC28" s="406" t="n"/>
      <c r="EED28" s="406" t="n"/>
      <c r="EEE28" s="406" t="n"/>
      <c r="EEF28" s="406" t="n"/>
      <c r="EEG28" s="406" t="n"/>
      <c r="EEH28" s="406" t="n"/>
      <c r="EEI28" s="406" t="n"/>
      <c r="EEJ28" s="406" t="n"/>
      <c r="EEK28" s="406" t="n"/>
      <c r="EEL28" s="406" t="n"/>
      <c r="EEM28" s="406" t="n"/>
      <c r="EEN28" s="406" t="n"/>
      <c r="EEO28" s="406" t="n"/>
      <c r="EEP28" s="406" t="n"/>
      <c r="EEQ28" s="406" t="n"/>
      <c r="EER28" s="406" t="n"/>
      <c r="EES28" s="406" t="n"/>
      <c r="EET28" s="406" t="n"/>
      <c r="EEU28" s="406" t="n"/>
      <c r="EEV28" s="406" t="n"/>
      <c r="EEW28" s="406" t="n"/>
      <c r="EEX28" s="406" t="n"/>
      <c r="EEY28" s="406" t="n"/>
      <c r="EEZ28" s="406" t="n"/>
      <c r="EFA28" s="406" t="n"/>
      <c r="EFB28" s="406" t="n"/>
      <c r="EFC28" s="406" t="n"/>
      <c r="EFD28" s="406" t="n"/>
      <c r="EFE28" s="406" t="n"/>
      <c r="EFF28" s="406" t="n"/>
      <c r="EFG28" s="406" t="n"/>
      <c r="EFH28" s="406" t="n"/>
      <c r="EFI28" s="406" t="n"/>
      <c r="EFJ28" s="406" t="n"/>
      <c r="EFK28" s="406" t="n"/>
      <c r="EFL28" s="406" t="n"/>
      <c r="EFM28" s="406" t="n"/>
      <c r="EFN28" s="406" t="n"/>
      <c r="EFO28" s="406" t="n"/>
      <c r="EFP28" s="406" t="n"/>
      <c r="EFQ28" s="406" t="n"/>
      <c r="EFR28" s="406" t="n"/>
      <c r="EFS28" s="406" t="n"/>
      <c r="EFT28" s="406" t="n"/>
      <c r="EFU28" s="406" t="n"/>
      <c r="EFV28" s="406" t="n"/>
      <c r="EFW28" s="406" t="n"/>
      <c r="EFX28" s="406" t="n"/>
      <c r="EFY28" s="406" t="n"/>
      <c r="EFZ28" s="406" t="n"/>
      <c r="EGA28" s="406" t="n"/>
      <c r="EGB28" s="406" t="n"/>
      <c r="EGC28" s="406" t="n"/>
      <c r="EGD28" s="406" t="n"/>
      <c r="EGE28" s="406" t="n"/>
      <c r="EGF28" s="406" t="n"/>
      <c r="EGG28" s="406" t="n"/>
      <c r="EGH28" s="406" t="n"/>
      <c r="EGI28" s="406" t="n"/>
      <c r="EGJ28" s="406" t="n"/>
      <c r="EGK28" s="406" t="n"/>
      <c r="EGL28" s="406" t="n"/>
      <c r="EGM28" s="406" t="n"/>
      <c r="EGN28" s="406" t="n"/>
      <c r="EGO28" s="406" t="n"/>
      <c r="EGP28" s="406" t="n"/>
      <c r="EGQ28" s="406" t="n"/>
      <c r="EGR28" s="406" t="n"/>
      <c r="EGS28" s="406" t="n"/>
      <c r="EGT28" s="406" t="n"/>
      <c r="EGU28" s="406" t="n"/>
      <c r="EGV28" s="406" t="n"/>
      <c r="EGW28" s="406" t="n"/>
      <c r="EGX28" s="406" t="n"/>
      <c r="EGY28" s="406" t="n"/>
      <c r="EGZ28" s="406" t="n"/>
      <c r="EHA28" s="406" t="n"/>
      <c r="EHB28" s="406" t="n"/>
      <c r="EHC28" s="406" t="n"/>
      <c r="EHD28" s="406" t="n"/>
      <c r="EHE28" s="406" t="n"/>
      <c r="EHF28" s="406" t="n"/>
      <c r="EHG28" s="406" t="n"/>
      <c r="EHH28" s="406" t="n"/>
      <c r="EHI28" s="406" t="n"/>
      <c r="EHJ28" s="406" t="n"/>
      <c r="EHK28" s="406" t="n"/>
      <c r="EHL28" s="406" t="n"/>
      <c r="EHM28" s="406" t="n"/>
      <c r="EHN28" s="406" t="n"/>
      <c r="EHO28" s="406" t="n"/>
      <c r="EHP28" s="406" t="n"/>
      <c r="EHQ28" s="406" t="n"/>
      <c r="EHR28" s="406" t="n"/>
      <c r="EHS28" s="406" t="n"/>
      <c r="EHT28" s="406" t="n"/>
      <c r="EHU28" s="406" t="n"/>
      <c r="EHV28" s="406" t="n"/>
      <c r="EHW28" s="406" t="n"/>
      <c r="EHX28" s="406" t="n"/>
      <c r="EHY28" s="406" t="n"/>
      <c r="EHZ28" s="406" t="n"/>
      <c r="EIA28" s="406" t="n"/>
      <c r="EIB28" s="406" t="n"/>
      <c r="EIC28" s="406" t="n"/>
      <c r="EID28" s="406" t="n"/>
      <c r="EIE28" s="406" t="n"/>
      <c r="EIF28" s="406" t="n"/>
      <c r="EIG28" s="406" t="n"/>
      <c r="EIH28" s="406" t="n"/>
      <c r="EII28" s="406" t="n"/>
      <c r="EIJ28" s="406" t="n"/>
      <c r="EIK28" s="406" t="n"/>
      <c r="EIL28" s="406" t="n"/>
      <c r="EIM28" s="406" t="n"/>
      <c r="EIN28" s="406" t="n"/>
      <c r="EIO28" s="406" t="n"/>
      <c r="EIP28" s="406" t="n"/>
      <c r="EIQ28" s="406" t="n"/>
      <c r="EIR28" s="406" t="n"/>
      <c r="EIS28" s="406" t="n"/>
      <c r="EIT28" s="406" t="n"/>
      <c r="EIU28" s="406" t="n"/>
      <c r="EIV28" s="406" t="n"/>
      <c r="EIW28" s="406" t="n"/>
      <c r="EIX28" s="406" t="n"/>
      <c r="EIY28" s="406" t="n"/>
      <c r="EIZ28" s="406" t="n"/>
      <c r="EJA28" s="406" t="n"/>
      <c r="EJB28" s="406" t="n"/>
      <c r="EJC28" s="406" t="n"/>
      <c r="EJD28" s="406" t="n"/>
      <c r="EJE28" s="406" t="n"/>
      <c r="EJF28" s="406" t="n"/>
      <c r="EJG28" s="406" t="n"/>
      <c r="EJH28" s="406" t="n"/>
      <c r="EJI28" s="406" t="n"/>
      <c r="EJJ28" s="406" t="n"/>
      <c r="EJK28" s="406" t="n"/>
      <c r="EJL28" s="406" t="n"/>
      <c r="EJM28" s="406" t="n"/>
      <c r="EJN28" s="406" t="n"/>
      <c r="EJO28" s="406" t="n"/>
      <c r="EJP28" s="406" t="n"/>
      <c r="EJQ28" s="406" t="n"/>
      <c r="EJR28" s="406" t="n"/>
      <c r="EJS28" s="406" t="n"/>
      <c r="EJT28" s="406" t="n"/>
      <c r="EJU28" s="406" t="n"/>
      <c r="EJV28" s="406" t="n"/>
      <c r="EJW28" s="406" t="n"/>
      <c r="EJX28" s="406" t="n"/>
      <c r="EJY28" s="406" t="n"/>
      <c r="EJZ28" s="406" t="n"/>
      <c r="EKA28" s="406" t="n"/>
      <c r="EKB28" s="406" t="n"/>
      <c r="EKC28" s="406" t="n"/>
      <c r="EKD28" s="406" t="n"/>
      <c r="EKE28" s="406" t="n"/>
      <c r="EKF28" s="406" t="n"/>
      <c r="EKG28" s="406" t="n"/>
      <c r="EKH28" s="406" t="n"/>
      <c r="EKI28" s="406" t="n"/>
      <c r="EKJ28" s="406" t="n"/>
      <c r="EKK28" s="406" t="n"/>
      <c r="EKL28" s="406" t="n"/>
      <c r="EKM28" s="406" t="n"/>
      <c r="EKN28" s="406" t="n"/>
      <c r="EKO28" s="406" t="n"/>
      <c r="EKP28" s="406" t="n"/>
      <c r="EKQ28" s="406" t="n"/>
      <c r="EKR28" s="406" t="n"/>
      <c r="EKS28" s="406" t="n"/>
      <c r="EKT28" s="406" t="n"/>
      <c r="EKU28" s="406" t="n"/>
      <c r="EKV28" s="406" t="n"/>
      <c r="EKW28" s="406" t="n"/>
      <c r="EKX28" s="406" t="n"/>
      <c r="EKY28" s="406" t="n"/>
      <c r="EKZ28" s="406" t="n"/>
      <c r="ELA28" s="406" t="n"/>
      <c r="ELB28" s="406" t="n"/>
      <c r="ELC28" s="406" t="n"/>
      <c r="ELD28" s="406" t="n"/>
      <c r="ELE28" s="406" t="n"/>
      <c r="ELF28" s="406" t="n"/>
      <c r="ELG28" s="406" t="n"/>
      <c r="ELH28" s="406" t="n"/>
      <c r="ELI28" s="406" t="n"/>
      <c r="ELJ28" s="406" t="n"/>
      <c r="ELK28" s="406" t="n"/>
      <c r="ELL28" s="406" t="n"/>
      <c r="ELM28" s="406" t="n"/>
      <c r="ELN28" s="406" t="n"/>
      <c r="ELO28" s="406" t="n"/>
      <c r="ELP28" s="406" t="n"/>
      <c r="ELQ28" s="406" t="n"/>
      <c r="ELR28" s="406" t="n"/>
      <c r="ELS28" s="406" t="n"/>
      <c r="ELT28" s="406" t="n"/>
      <c r="ELU28" s="406" t="n"/>
      <c r="ELV28" s="406" t="n"/>
      <c r="ELW28" s="406" t="n"/>
      <c r="ELX28" s="406" t="n"/>
      <c r="ELY28" s="406" t="n"/>
      <c r="ELZ28" s="406" t="n"/>
      <c r="EMA28" s="406" t="n"/>
      <c r="EMB28" s="406" t="n"/>
      <c r="EMC28" s="406" t="n"/>
      <c r="EMD28" s="406" t="n"/>
      <c r="EME28" s="406" t="n"/>
      <c r="EMF28" s="406" t="n"/>
      <c r="EMG28" s="406" t="n"/>
      <c r="EMH28" s="406" t="n"/>
      <c r="EMI28" s="406" t="n"/>
      <c r="EMJ28" s="406" t="n"/>
      <c r="EMK28" s="406" t="n"/>
      <c r="EML28" s="406" t="n"/>
      <c r="EMM28" s="406" t="n"/>
      <c r="EMN28" s="406" t="n"/>
      <c r="EMO28" s="406" t="n"/>
      <c r="EMP28" s="406" t="n"/>
      <c r="EMQ28" s="406" t="n"/>
      <c r="EMR28" s="406" t="n"/>
      <c r="EMS28" s="406" t="n"/>
      <c r="EMT28" s="406" t="n"/>
      <c r="EMU28" s="406" t="n"/>
      <c r="EMV28" s="406" t="n"/>
      <c r="EMW28" s="406" t="n"/>
      <c r="EMX28" s="406" t="n"/>
      <c r="EMY28" s="406" t="n"/>
      <c r="EMZ28" s="406" t="n"/>
      <c r="ENA28" s="406" t="n"/>
      <c r="ENB28" s="406" t="n"/>
      <c r="ENC28" s="406" t="n"/>
      <c r="END28" s="406" t="n"/>
      <c r="ENE28" s="406" t="n"/>
      <c r="ENF28" s="406" t="n"/>
      <c r="ENG28" s="406" t="n"/>
      <c r="ENH28" s="406" t="n"/>
      <c r="ENI28" s="406" t="n"/>
      <c r="ENJ28" s="406" t="n"/>
      <c r="ENK28" s="406" t="n"/>
      <c r="ENL28" s="406" t="n"/>
      <c r="ENM28" s="406" t="n"/>
      <c r="ENN28" s="406" t="n"/>
      <c r="ENO28" s="406" t="n"/>
      <c r="ENP28" s="406" t="n"/>
      <c r="ENQ28" s="406" t="n"/>
      <c r="ENR28" s="406" t="n"/>
      <c r="ENS28" s="406" t="n"/>
      <c r="ENT28" s="406" t="n"/>
      <c r="ENU28" s="406" t="n"/>
      <c r="ENV28" s="406" t="n"/>
      <c r="ENW28" s="406" t="n"/>
      <c r="ENX28" s="406" t="n"/>
      <c r="ENY28" s="406" t="n"/>
      <c r="ENZ28" s="406" t="n"/>
      <c r="EOA28" s="406" t="n"/>
      <c r="EOB28" s="406" t="n"/>
      <c r="EOC28" s="406" t="n"/>
      <c r="EOD28" s="406" t="n"/>
      <c r="EOE28" s="406" t="n"/>
      <c r="EOF28" s="406" t="n"/>
      <c r="EOG28" s="406" t="n"/>
      <c r="EOH28" s="406" t="n"/>
      <c r="EOI28" s="406" t="n"/>
      <c r="EOJ28" s="406" t="n"/>
      <c r="EOK28" s="406" t="n"/>
      <c r="EOL28" s="406" t="n"/>
      <c r="EOM28" s="406" t="n"/>
      <c r="EON28" s="406" t="n"/>
      <c r="EOO28" s="406" t="n"/>
      <c r="EOP28" s="406" t="n"/>
      <c r="EOQ28" s="406" t="n"/>
      <c r="EOR28" s="406" t="n"/>
      <c r="EOS28" s="406" t="n"/>
      <c r="EOT28" s="406" t="n"/>
      <c r="EOU28" s="406" t="n"/>
      <c r="EOV28" s="406" t="n"/>
      <c r="EOW28" s="406" t="n"/>
      <c r="EOX28" s="406" t="n"/>
      <c r="EOY28" s="406" t="n"/>
      <c r="EOZ28" s="406" t="n"/>
      <c r="EPA28" s="406" t="n"/>
      <c r="EPB28" s="406" t="n"/>
      <c r="EPC28" s="406" t="n"/>
      <c r="EPD28" s="406" t="n"/>
      <c r="EPE28" s="406" t="n"/>
      <c r="EPF28" s="406" t="n"/>
      <c r="EPG28" s="406" t="n"/>
      <c r="EPH28" s="406" t="n"/>
      <c r="EPI28" s="406" t="n"/>
      <c r="EPJ28" s="406" t="n"/>
      <c r="EPK28" s="406" t="n"/>
      <c r="EPL28" s="406" t="n"/>
      <c r="EPM28" s="406" t="n"/>
      <c r="EPN28" s="406" t="n"/>
      <c r="EPO28" s="406" t="n"/>
      <c r="EPP28" s="406" t="n"/>
      <c r="EPQ28" s="406" t="n"/>
      <c r="EPR28" s="406" t="n"/>
      <c r="EPS28" s="406" t="n"/>
      <c r="EPT28" s="406" t="n"/>
      <c r="EPU28" s="406" t="n"/>
      <c r="EPV28" s="406" t="n"/>
      <c r="EPW28" s="406" t="n"/>
      <c r="EPX28" s="406" t="n"/>
      <c r="EPY28" s="406" t="n"/>
      <c r="EPZ28" s="406" t="n"/>
      <c r="EQA28" s="406" t="n"/>
      <c r="EQB28" s="406" t="n"/>
      <c r="EQC28" s="406" t="n"/>
      <c r="EQD28" s="406" t="n"/>
      <c r="EQE28" s="406" t="n"/>
      <c r="EQF28" s="406" t="n"/>
      <c r="EQG28" s="406" t="n"/>
      <c r="EQH28" s="406" t="n"/>
      <c r="EQI28" s="406" t="n"/>
      <c r="EQJ28" s="406" t="n"/>
      <c r="EQK28" s="406" t="n"/>
      <c r="EQL28" s="406" t="n"/>
      <c r="EQM28" s="406" t="n"/>
      <c r="EQN28" s="406" t="n"/>
      <c r="EQO28" s="406" t="n"/>
      <c r="EQP28" s="406" t="n"/>
      <c r="EQQ28" s="406" t="n"/>
      <c r="EQR28" s="406" t="n"/>
      <c r="EQS28" s="406" t="n"/>
      <c r="EQT28" s="406" t="n"/>
      <c r="EQU28" s="406" t="n"/>
      <c r="EQV28" s="406" t="n"/>
      <c r="EQW28" s="406" t="n"/>
      <c r="EQX28" s="406" t="n"/>
      <c r="EQY28" s="406" t="n"/>
      <c r="EQZ28" s="406" t="n"/>
      <c r="ERA28" s="406" t="n"/>
      <c r="ERB28" s="406" t="n"/>
      <c r="ERC28" s="406" t="n"/>
      <c r="ERD28" s="406" t="n"/>
      <c r="ERE28" s="406" t="n"/>
      <c r="ERF28" s="406" t="n"/>
      <c r="ERG28" s="406" t="n"/>
      <c r="ERH28" s="406" t="n"/>
      <c r="ERI28" s="406" t="n"/>
      <c r="ERJ28" s="406" t="n"/>
      <c r="ERK28" s="406" t="n"/>
      <c r="ERL28" s="406" t="n"/>
      <c r="ERM28" s="406" t="n"/>
      <c r="ERN28" s="406" t="n"/>
      <c r="ERO28" s="406" t="n"/>
      <c r="ERP28" s="406" t="n"/>
      <c r="ERQ28" s="406" t="n"/>
      <c r="ERR28" s="406" t="n"/>
      <c r="ERS28" s="406" t="n"/>
      <c r="ERT28" s="406" t="n"/>
      <c r="ERU28" s="406" t="n"/>
      <c r="ERV28" s="406" t="n"/>
      <c r="ERW28" s="406" t="n"/>
      <c r="ERX28" s="406" t="n"/>
      <c r="ERY28" s="406" t="n"/>
      <c r="ERZ28" s="406" t="n"/>
      <c r="ESA28" s="406" t="n"/>
      <c r="ESB28" s="406" t="n"/>
      <c r="ESC28" s="406" t="n"/>
      <c r="ESD28" s="406" t="n"/>
      <c r="ESE28" s="406" t="n"/>
      <c r="ESF28" s="406" t="n"/>
      <c r="ESG28" s="406" t="n"/>
      <c r="ESH28" s="406" t="n"/>
      <c r="ESI28" s="406" t="n"/>
      <c r="ESJ28" s="406" t="n"/>
      <c r="ESK28" s="406" t="n"/>
      <c r="ESL28" s="406" t="n"/>
      <c r="ESM28" s="406" t="n"/>
      <c r="ESN28" s="406" t="n"/>
      <c r="ESO28" s="406" t="n"/>
      <c r="ESP28" s="406" t="n"/>
      <c r="ESQ28" s="406" t="n"/>
      <c r="ESR28" s="406" t="n"/>
      <c r="ESS28" s="406" t="n"/>
      <c r="EST28" s="406" t="n"/>
      <c r="ESU28" s="406" t="n"/>
      <c r="ESV28" s="406" t="n"/>
      <c r="ESW28" s="406" t="n"/>
      <c r="ESX28" s="406" t="n"/>
      <c r="ESY28" s="406" t="n"/>
      <c r="ESZ28" s="406" t="n"/>
      <c r="ETA28" s="406" t="n"/>
      <c r="ETB28" s="406" t="n"/>
      <c r="ETC28" s="406" t="n"/>
      <c r="ETD28" s="406" t="n"/>
      <c r="ETE28" s="406" t="n"/>
      <c r="ETF28" s="406" t="n"/>
      <c r="ETG28" s="406" t="n"/>
      <c r="ETH28" s="406" t="n"/>
      <c r="ETI28" s="406" t="n"/>
      <c r="ETJ28" s="406" t="n"/>
      <c r="ETK28" s="406" t="n"/>
      <c r="ETL28" s="406" t="n"/>
      <c r="ETM28" s="406" t="n"/>
      <c r="ETN28" s="406" t="n"/>
      <c r="ETO28" s="406" t="n"/>
      <c r="ETP28" s="406" t="n"/>
      <c r="ETQ28" s="406" t="n"/>
      <c r="ETR28" s="406" t="n"/>
      <c r="ETS28" s="406" t="n"/>
      <c r="ETT28" s="406" t="n"/>
      <c r="ETU28" s="406" t="n"/>
      <c r="ETV28" s="406" t="n"/>
      <c r="ETW28" s="406" t="n"/>
      <c r="ETX28" s="406" t="n"/>
      <c r="ETY28" s="406" t="n"/>
      <c r="ETZ28" s="406" t="n"/>
      <c r="EUA28" s="406" t="n"/>
      <c r="EUB28" s="406" t="n"/>
      <c r="EUC28" s="406" t="n"/>
      <c r="EUD28" s="406" t="n"/>
      <c r="EUE28" s="406" t="n"/>
      <c r="EUF28" s="406" t="n"/>
      <c r="EUG28" s="406" t="n"/>
      <c r="EUH28" s="406" t="n"/>
      <c r="EUI28" s="406" t="n"/>
      <c r="EUJ28" s="406" t="n"/>
      <c r="EUK28" s="406" t="n"/>
      <c r="EUL28" s="406" t="n"/>
      <c r="EUM28" s="406" t="n"/>
      <c r="EUN28" s="406" t="n"/>
      <c r="EUO28" s="406" t="n"/>
      <c r="EUP28" s="406" t="n"/>
      <c r="EUQ28" s="406" t="n"/>
      <c r="EUR28" s="406" t="n"/>
      <c r="EUS28" s="406" t="n"/>
      <c r="EUT28" s="406" t="n"/>
      <c r="EUU28" s="406" t="n"/>
      <c r="EUV28" s="406" t="n"/>
      <c r="EUW28" s="406" t="n"/>
      <c r="EUX28" s="406" t="n"/>
      <c r="EUY28" s="406" t="n"/>
      <c r="EUZ28" s="406" t="n"/>
      <c r="EVA28" s="406" t="n"/>
      <c r="EVB28" s="406" t="n"/>
      <c r="EVC28" s="406" t="n"/>
      <c r="EVD28" s="406" t="n"/>
      <c r="EVE28" s="406" t="n"/>
      <c r="EVF28" s="406" t="n"/>
      <c r="EVG28" s="406" t="n"/>
      <c r="EVH28" s="406" t="n"/>
      <c r="EVI28" s="406" t="n"/>
      <c r="EVJ28" s="406" t="n"/>
      <c r="EVK28" s="406" t="n"/>
      <c r="EVL28" s="406" t="n"/>
      <c r="EVM28" s="406" t="n"/>
      <c r="EVN28" s="406" t="n"/>
      <c r="EVO28" s="406" t="n"/>
      <c r="EVP28" s="406" t="n"/>
      <c r="EVQ28" s="406" t="n"/>
      <c r="EVR28" s="406" t="n"/>
      <c r="EVS28" s="406" t="n"/>
      <c r="EVT28" s="406" t="n"/>
      <c r="EVU28" s="406" t="n"/>
      <c r="EVV28" s="406" t="n"/>
      <c r="EVW28" s="406" t="n"/>
      <c r="EVX28" s="406" t="n"/>
      <c r="EVY28" s="406" t="n"/>
      <c r="EVZ28" s="406" t="n"/>
      <c r="EWA28" s="406" t="n"/>
      <c r="EWB28" s="406" t="n"/>
      <c r="EWC28" s="406" t="n"/>
      <c r="EWD28" s="406" t="n"/>
      <c r="EWE28" s="406" t="n"/>
      <c r="EWF28" s="406" t="n"/>
      <c r="EWG28" s="406" t="n"/>
      <c r="EWH28" s="406" t="n"/>
      <c r="EWI28" s="406" t="n"/>
      <c r="EWJ28" s="406" t="n"/>
      <c r="EWK28" s="406" t="n"/>
      <c r="EWL28" s="406" t="n"/>
      <c r="EWM28" s="406" t="n"/>
      <c r="EWN28" s="406" t="n"/>
      <c r="EWO28" s="406" t="n"/>
      <c r="EWP28" s="406" t="n"/>
      <c r="EWQ28" s="406" t="n"/>
      <c r="EWR28" s="406" t="n"/>
      <c r="EWS28" s="406" t="n"/>
      <c r="EWT28" s="406" t="n"/>
      <c r="EWU28" s="406" t="n"/>
      <c r="EWV28" s="406" t="n"/>
      <c r="EWW28" s="406" t="n"/>
      <c r="EWX28" s="406" t="n"/>
      <c r="EWY28" s="406" t="n"/>
      <c r="EWZ28" s="406" t="n"/>
      <c r="EXA28" s="406" t="n"/>
      <c r="EXB28" s="406" t="n"/>
      <c r="EXC28" s="406" t="n"/>
      <c r="EXD28" s="406" t="n"/>
      <c r="EXE28" s="406" t="n"/>
      <c r="EXF28" s="406" t="n"/>
      <c r="EXG28" s="406" t="n"/>
      <c r="EXH28" s="406" t="n"/>
      <c r="EXI28" s="406" t="n"/>
      <c r="EXJ28" s="406" t="n"/>
      <c r="EXK28" s="406" t="n"/>
      <c r="EXL28" s="406" t="n"/>
      <c r="EXM28" s="406" t="n"/>
      <c r="EXN28" s="406" t="n"/>
      <c r="EXO28" s="406" t="n"/>
      <c r="EXP28" s="406" t="n"/>
      <c r="EXQ28" s="406" t="n"/>
      <c r="EXR28" s="406" t="n"/>
      <c r="EXS28" s="406" t="n"/>
      <c r="EXT28" s="406" t="n"/>
      <c r="EXU28" s="406" t="n"/>
      <c r="EXV28" s="406" t="n"/>
      <c r="EXW28" s="406" t="n"/>
      <c r="EXX28" s="406" t="n"/>
      <c r="EXY28" s="406" t="n"/>
      <c r="EXZ28" s="406" t="n"/>
      <c r="EYA28" s="406" t="n"/>
      <c r="EYB28" s="406" t="n"/>
      <c r="EYC28" s="406" t="n"/>
      <c r="EYD28" s="406" t="n"/>
      <c r="EYE28" s="406" t="n"/>
      <c r="EYF28" s="406" t="n"/>
      <c r="EYG28" s="406" t="n"/>
      <c r="EYH28" s="406" t="n"/>
      <c r="EYI28" s="406" t="n"/>
      <c r="EYJ28" s="406" t="n"/>
      <c r="EYK28" s="406" t="n"/>
      <c r="EYL28" s="406" t="n"/>
      <c r="EYM28" s="406" t="n"/>
      <c r="EYN28" s="406" t="n"/>
      <c r="EYO28" s="406" t="n"/>
      <c r="EYP28" s="406" t="n"/>
      <c r="EYQ28" s="406" t="n"/>
      <c r="EYR28" s="406" t="n"/>
      <c r="EYS28" s="406" t="n"/>
      <c r="EYT28" s="406" t="n"/>
      <c r="EYU28" s="406" t="n"/>
      <c r="EYV28" s="406" t="n"/>
      <c r="EYW28" s="406" t="n"/>
      <c r="EYX28" s="406" t="n"/>
      <c r="EYY28" s="406" t="n"/>
      <c r="EYZ28" s="406" t="n"/>
      <c r="EZA28" s="406" t="n"/>
      <c r="EZB28" s="406" t="n"/>
      <c r="EZC28" s="406" t="n"/>
      <c r="EZD28" s="406" t="n"/>
      <c r="EZE28" s="406" t="n"/>
      <c r="EZF28" s="406" t="n"/>
      <c r="EZG28" s="406" t="n"/>
      <c r="EZH28" s="406" t="n"/>
      <c r="EZI28" s="406" t="n"/>
      <c r="EZJ28" s="406" t="n"/>
      <c r="EZK28" s="406" t="n"/>
      <c r="EZL28" s="406" t="n"/>
      <c r="EZM28" s="406" t="n"/>
      <c r="EZN28" s="406" t="n"/>
      <c r="EZO28" s="406" t="n"/>
      <c r="EZP28" s="406" t="n"/>
      <c r="EZQ28" s="406" t="n"/>
      <c r="EZR28" s="406" t="n"/>
      <c r="EZS28" s="406" t="n"/>
      <c r="EZT28" s="406" t="n"/>
      <c r="EZU28" s="406" t="n"/>
      <c r="EZV28" s="406" t="n"/>
      <c r="EZW28" s="406" t="n"/>
      <c r="EZX28" s="406" t="n"/>
      <c r="EZY28" s="406" t="n"/>
      <c r="EZZ28" s="406" t="n"/>
      <c r="FAA28" s="406" t="n"/>
      <c r="FAB28" s="406" t="n"/>
      <c r="FAC28" s="406" t="n"/>
      <c r="FAD28" s="406" t="n"/>
      <c r="FAE28" s="406" t="n"/>
      <c r="FAF28" s="406" t="n"/>
      <c r="FAG28" s="406" t="n"/>
      <c r="FAH28" s="406" t="n"/>
      <c r="FAI28" s="406" t="n"/>
      <c r="FAJ28" s="406" t="n"/>
      <c r="FAK28" s="406" t="n"/>
      <c r="FAL28" s="406" t="n"/>
      <c r="FAM28" s="406" t="n"/>
      <c r="FAN28" s="406" t="n"/>
      <c r="FAO28" s="406" t="n"/>
      <c r="FAP28" s="406" t="n"/>
      <c r="FAQ28" s="406" t="n"/>
      <c r="FAR28" s="406" t="n"/>
      <c r="FAS28" s="406" t="n"/>
      <c r="FAT28" s="406" t="n"/>
      <c r="FAU28" s="406" t="n"/>
      <c r="FAV28" s="406" t="n"/>
      <c r="FAW28" s="406" t="n"/>
      <c r="FAX28" s="406" t="n"/>
      <c r="FAY28" s="406" t="n"/>
      <c r="FAZ28" s="406" t="n"/>
      <c r="FBA28" s="406" t="n"/>
      <c r="FBB28" s="406" t="n"/>
      <c r="FBC28" s="406" t="n"/>
      <c r="FBD28" s="406" t="n"/>
      <c r="FBE28" s="406" t="n"/>
      <c r="FBF28" s="406" t="n"/>
      <c r="FBG28" s="406" t="n"/>
      <c r="FBH28" s="406" t="n"/>
      <c r="FBI28" s="406" t="n"/>
      <c r="FBJ28" s="406" t="n"/>
      <c r="FBK28" s="406" t="n"/>
      <c r="FBL28" s="406" t="n"/>
      <c r="FBM28" s="406" t="n"/>
      <c r="FBN28" s="406" t="n"/>
      <c r="FBO28" s="406" t="n"/>
      <c r="FBP28" s="406" t="n"/>
      <c r="FBQ28" s="406" t="n"/>
      <c r="FBR28" s="406" t="n"/>
      <c r="FBS28" s="406" t="n"/>
      <c r="FBT28" s="406" t="n"/>
      <c r="FBU28" s="406" t="n"/>
      <c r="FBV28" s="406" t="n"/>
      <c r="FBW28" s="406" t="n"/>
      <c r="FBX28" s="406" t="n"/>
      <c r="FBY28" s="406" t="n"/>
      <c r="FBZ28" s="406" t="n"/>
      <c r="FCA28" s="406" t="n"/>
      <c r="FCB28" s="406" t="n"/>
      <c r="FCC28" s="406" t="n"/>
      <c r="FCD28" s="406" t="n"/>
      <c r="FCE28" s="406" t="n"/>
      <c r="FCF28" s="406" t="n"/>
      <c r="FCG28" s="406" t="n"/>
      <c r="FCH28" s="406" t="n"/>
      <c r="FCI28" s="406" t="n"/>
      <c r="FCJ28" s="406" t="n"/>
      <c r="FCK28" s="406" t="n"/>
      <c r="FCL28" s="406" t="n"/>
      <c r="FCM28" s="406" t="n"/>
      <c r="FCN28" s="406" t="n"/>
      <c r="FCO28" s="406" t="n"/>
      <c r="FCP28" s="406" t="n"/>
      <c r="FCQ28" s="406" t="n"/>
      <c r="FCR28" s="406" t="n"/>
      <c r="FCS28" s="406" t="n"/>
      <c r="FCT28" s="406" t="n"/>
      <c r="FCU28" s="406" t="n"/>
      <c r="FCV28" s="406" t="n"/>
      <c r="FCW28" s="406" t="n"/>
      <c r="FCX28" s="406" t="n"/>
      <c r="FCY28" s="406" t="n"/>
      <c r="FCZ28" s="406" t="n"/>
      <c r="FDA28" s="406" t="n"/>
      <c r="FDB28" s="406" t="n"/>
      <c r="FDC28" s="406" t="n"/>
      <c r="FDD28" s="406" t="n"/>
      <c r="FDE28" s="406" t="n"/>
      <c r="FDF28" s="406" t="n"/>
      <c r="FDG28" s="406" t="n"/>
      <c r="FDH28" s="406" t="n"/>
      <c r="FDI28" s="406" t="n"/>
      <c r="FDJ28" s="406" t="n"/>
      <c r="FDK28" s="406" t="n"/>
      <c r="FDL28" s="406" t="n"/>
      <c r="FDM28" s="406" t="n"/>
      <c r="FDN28" s="406" t="n"/>
      <c r="FDO28" s="406" t="n"/>
      <c r="FDP28" s="406" t="n"/>
      <c r="FDQ28" s="406" t="n"/>
      <c r="FDR28" s="406" t="n"/>
      <c r="FDS28" s="406" t="n"/>
      <c r="FDT28" s="406" t="n"/>
      <c r="FDU28" s="406" t="n"/>
      <c r="FDV28" s="406" t="n"/>
      <c r="FDW28" s="406" t="n"/>
      <c r="FDX28" s="406" t="n"/>
      <c r="FDY28" s="406" t="n"/>
      <c r="FDZ28" s="406" t="n"/>
      <c r="FEA28" s="406" t="n"/>
      <c r="FEB28" s="406" t="n"/>
      <c r="FEC28" s="406" t="n"/>
      <c r="FED28" s="406" t="n"/>
      <c r="FEE28" s="406" t="n"/>
      <c r="FEF28" s="406" t="n"/>
      <c r="FEG28" s="406" t="n"/>
      <c r="FEH28" s="406" t="n"/>
      <c r="FEI28" s="406" t="n"/>
      <c r="FEJ28" s="406" t="n"/>
      <c r="FEK28" s="406" t="n"/>
      <c r="FEL28" s="406" t="n"/>
      <c r="FEM28" s="406" t="n"/>
      <c r="FEN28" s="406" t="n"/>
      <c r="FEO28" s="406" t="n"/>
      <c r="FEP28" s="406" t="n"/>
      <c r="FEQ28" s="406" t="n"/>
      <c r="FER28" s="406" t="n"/>
      <c r="FES28" s="406" t="n"/>
      <c r="FET28" s="406" t="n"/>
      <c r="FEU28" s="406" t="n"/>
      <c r="FEV28" s="406" t="n"/>
      <c r="FEW28" s="406" t="n"/>
      <c r="FEX28" s="406" t="n"/>
      <c r="FEY28" s="406" t="n"/>
      <c r="FEZ28" s="406" t="n"/>
      <c r="FFA28" s="406" t="n"/>
      <c r="FFB28" s="406" t="n"/>
      <c r="FFC28" s="406" t="n"/>
      <c r="FFD28" s="406" t="n"/>
      <c r="FFE28" s="406" t="n"/>
      <c r="FFF28" s="406" t="n"/>
      <c r="FFG28" s="406" t="n"/>
      <c r="FFH28" s="406" t="n"/>
      <c r="FFI28" s="406" t="n"/>
      <c r="FFJ28" s="406" t="n"/>
      <c r="FFK28" s="406" t="n"/>
      <c r="FFL28" s="406" t="n"/>
      <c r="FFM28" s="406" t="n"/>
      <c r="FFN28" s="406" t="n"/>
      <c r="FFO28" s="406" t="n"/>
      <c r="FFP28" s="406" t="n"/>
      <c r="FFQ28" s="406" t="n"/>
      <c r="FFR28" s="406" t="n"/>
      <c r="FFS28" s="406" t="n"/>
      <c r="FFT28" s="406" t="n"/>
      <c r="FFU28" s="406" t="n"/>
      <c r="FFV28" s="406" t="n"/>
      <c r="FFW28" s="406" t="n"/>
      <c r="FFX28" s="406" t="n"/>
      <c r="FFY28" s="406" t="n"/>
      <c r="FFZ28" s="406" t="n"/>
      <c r="FGA28" s="406" t="n"/>
      <c r="FGB28" s="406" t="n"/>
      <c r="FGC28" s="406" t="n"/>
      <c r="FGD28" s="406" t="n"/>
      <c r="FGE28" s="406" t="n"/>
      <c r="FGF28" s="406" t="n"/>
      <c r="FGG28" s="406" t="n"/>
      <c r="FGH28" s="406" t="n"/>
      <c r="FGI28" s="406" t="n"/>
      <c r="FGJ28" s="406" t="n"/>
      <c r="FGK28" s="406" t="n"/>
      <c r="FGL28" s="406" t="n"/>
      <c r="FGM28" s="406" t="n"/>
      <c r="FGN28" s="406" t="n"/>
      <c r="FGO28" s="406" t="n"/>
      <c r="FGP28" s="406" t="n"/>
      <c r="FGQ28" s="406" t="n"/>
      <c r="FGR28" s="406" t="n"/>
      <c r="FGS28" s="406" t="n"/>
      <c r="FGT28" s="406" t="n"/>
      <c r="FGU28" s="406" t="n"/>
      <c r="FGV28" s="406" t="n"/>
      <c r="FGW28" s="406" t="n"/>
      <c r="FGX28" s="406" t="n"/>
      <c r="FGY28" s="406" t="n"/>
      <c r="FGZ28" s="406" t="n"/>
      <c r="FHA28" s="406" t="n"/>
      <c r="FHB28" s="406" t="n"/>
      <c r="FHC28" s="406" t="n"/>
      <c r="FHD28" s="406" t="n"/>
      <c r="FHE28" s="406" t="n"/>
      <c r="FHF28" s="406" t="n"/>
      <c r="FHG28" s="406" t="n"/>
      <c r="FHH28" s="406" t="n"/>
      <c r="FHI28" s="406" t="n"/>
      <c r="FHJ28" s="406" t="n"/>
      <c r="FHK28" s="406" t="n"/>
      <c r="FHL28" s="406" t="n"/>
      <c r="FHM28" s="406" t="n"/>
      <c r="FHN28" s="406" t="n"/>
      <c r="FHO28" s="406" t="n"/>
      <c r="FHP28" s="406" t="n"/>
      <c r="FHQ28" s="406" t="n"/>
      <c r="FHR28" s="406" t="n"/>
      <c r="FHS28" s="406" t="n"/>
      <c r="FHT28" s="406" t="n"/>
      <c r="FHU28" s="406" t="n"/>
      <c r="FHV28" s="406" t="n"/>
      <c r="FHW28" s="406" t="n"/>
      <c r="FHX28" s="406" t="n"/>
      <c r="FHY28" s="406" t="n"/>
      <c r="FHZ28" s="406" t="n"/>
      <c r="FIA28" s="406" t="n"/>
      <c r="FIB28" s="406" t="n"/>
      <c r="FIC28" s="406" t="n"/>
      <c r="FID28" s="406" t="n"/>
      <c r="FIE28" s="406" t="n"/>
      <c r="FIF28" s="406" t="n"/>
      <c r="FIG28" s="406" t="n"/>
      <c r="FIH28" s="406" t="n"/>
      <c r="FII28" s="406" t="n"/>
      <c r="FIJ28" s="406" t="n"/>
      <c r="FIK28" s="406" t="n"/>
      <c r="FIL28" s="406" t="n"/>
      <c r="FIM28" s="406" t="n"/>
      <c r="FIN28" s="406" t="n"/>
      <c r="FIO28" s="406" t="n"/>
      <c r="FIP28" s="406" t="n"/>
      <c r="FIQ28" s="406" t="n"/>
      <c r="FIR28" s="406" t="n"/>
      <c r="FIS28" s="406" t="n"/>
      <c r="FIT28" s="406" t="n"/>
      <c r="FIU28" s="406" t="n"/>
      <c r="FIV28" s="406" t="n"/>
      <c r="FIW28" s="406" t="n"/>
      <c r="FIX28" s="406" t="n"/>
      <c r="FIY28" s="406" t="n"/>
      <c r="FIZ28" s="406" t="n"/>
      <c r="FJA28" s="406" t="n"/>
      <c r="FJB28" s="406" t="n"/>
      <c r="FJC28" s="406" t="n"/>
      <c r="FJD28" s="406" t="n"/>
      <c r="FJE28" s="406" t="n"/>
      <c r="FJF28" s="406" t="n"/>
      <c r="FJG28" s="406" t="n"/>
      <c r="FJH28" s="406" t="n"/>
      <c r="FJI28" s="406" t="n"/>
      <c r="FJJ28" s="406" t="n"/>
      <c r="FJK28" s="406" t="n"/>
      <c r="FJL28" s="406" t="n"/>
      <c r="FJM28" s="406" t="n"/>
      <c r="FJN28" s="406" t="n"/>
      <c r="FJO28" s="406" t="n"/>
      <c r="FJP28" s="406" t="n"/>
      <c r="FJQ28" s="406" t="n"/>
      <c r="FJR28" s="406" t="n"/>
      <c r="FJS28" s="406" t="n"/>
      <c r="FJT28" s="406" t="n"/>
      <c r="FJU28" s="406" t="n"/>
      <c r="FJV28" s="406" t="n"/>
      <c r="FJW28" s="406" t="n"/>
      <c r="FJX28" s="406" t="n"/>
      <c r="FJY28" s="406" t="n"/>
      <c r="FJZ28" s="406" t="n"/>
      <c r="FKA28" s="406" t="n"/>
      <c r="FKB28" s="406" t="n"/>
      <c r="FKC28" s="406" t="n"/>
      <c r="FKD28" s="406" t="n"/>
      <c r="FKE28" s="406" t="n"/>
      <c r="FKF28" s="406" t="n"/>
      <c r="FKG28" s="406" t="n"/>
      <c r="FKH28" s="406" t="n"/>
      <c r="FKI28" s="406" t="n"/>
      <c r="FKJ28" s="406" t="n"/>
      <c r="FKK28" s="406" t="n"/>
      <c r="FKL28" s="406" t="n"/>
      <c r="FKM28" s="406" t="n"/>
      <c r="FKN28" s="406" t="n"/>
      <c r="FKO28" s="406" t="n"/>
      <c r="FKP28" s="406" t="n"/>
      <c r="FKQ28" s="406" t="n"/>
      <c r="FKR28" s="406" t="n"/>
      <c r="FKS28" s="406" t="n"/>
      <c r="FKT28" s="406" t="n"/>
      <c r="FKU28" s="406" t="n"/>
      <c r="FKV28" s="406" t="n"/>
      <c r="FKW28" s="406" t="n"/>
      <c r="FKX28" s="406" t="n"/>
      <c r="FKY28" s="406" t="n"/>
      <c r="FKZ28" s="406" t="n"/>
      <c r="FLA28" s="406" t="n"/>
      <c r="FLB28" s="406" t="n"/>
      <c r="FLC28" s="406" t="n"/>
      <c r="FLD28" s="406" t="n"/>
      <c r="FLE28" s="406" t="n"/>
      <c r="FLF28" s="406" t="n"/>
      <c r="FLG28" s="406" t="n"/>
      <c r="FLH28" s="406" t="n"/>
      <c r="FLI28" s="406" t="n"/>
      <c r="FLJ28" s="406" t="n"/>
      <c r="FLK28" s="406" t="n"/>
      <c r="FLL28" s="406" t="n"/>
      <c r="FLM28" s="406" t="n"/>
      <c r="FLN28" s="406" t="n"/>
      <c r="FLO28" s="406" t="n"/>
      <c r="FLP28" s="406" t="n"/>
      <c r="FLQ28" s="406" t="n"/>
      <c r="FLR28" s="406" t="n"/>
      <c r="FLS28" s="406" t="n"/>
      <c r="FLT28" s="406" t="n"/>
      <c r="FLU28" s="406" t="n"/>
      <c r="FLV28" s="406" t="n"/>
      <c r="FLW28" s="406" t="n"/>
      <c r="FLX28" s="406" t="n"/>
      <c r="FLY28" s="406" t="n"/>
      <c r="FLZ28" s="406" t="n"/>
      <c r="FMA28" s="406" t="n"/>
      <c r="FMB28" s="406" t="n"/>
      <c r="FMC28" s="406" t="n"/>
      <c r="FMD28" s="406" t="n"/>
      <c r="FME28" s="406" t="n"/>
      <c r="FMF28" s="406" t="n"/>
      <c r="FMG28" s="406" t="n"/>
      <c r="FMH28" s="406" t="n"/>
      <c r="FMI28" s="406" t="n"/>
      <c r="FMJ28" s="406" t="n"/>
      <c r="FMK28" s="406" t="n"/>
      <c r="FML28" s="406" t="n"/>
      <c r="FMM28" s="406" t="n"/>
      <c r="FMN28" s="406" t="n"/>
      <c r="FMO28" s="406" t="n"/>
      <c r="FMP28" s="406" t="n"/>
      <c r="FMQ28" s="406" t="n"/>
      <c r="FMR28" s="406" t="n"/>
      <c r="FMS28" s="406" t="n"/>
      <c r="FMT28" s="406" t="n"/>
      <c r="FMU28" s="406" t="n"/>
      <c r="FMV28" s="406" t="n"/>
      <c r="FMW28" s="406" t="n"/>
      <c r="FMX28" s="406" t="n"/>
      <c r="FMY28" s="406" t="n"/>
      <c r="FMZ28" s="406" t="n"/>
      <c r="FNA28" s="406" t="n"/>
      <c r="FNB28" s="406" t="n"/>
      <c r="FNC28" s="406" t="n"/>
      <c r="FND28" s="406" t="n"/>
      <c r="FNE28" s="406" t="n"/>
      <c r="FNF28" s="406" t="n"/>
      <c r="FNG28" s="406" t="n"/>
      <c r="FNH28" s="406" t="n"/>
      <c r="FNI28" s="406" t="n"/>
      <c r="FNJ28" s="406" t="n"/>
      <c r="FNK28" s="406" t="n"/>
      <c r="FNL28" s="406" t="n"/>
      <c r="FNM28" s="406" t="n"/>
      <c r="FNN28" s="406" t="n"/>
      <c r="FNO28" s="406" t="n"/>
      <c r="FNP28" s="406" t="n"/>
      <c r="FNQ28" s="406" t="n"/>
      <c r="FNR28" s="406" t="n"/>
      <c r="FNS28" s="406" t="n"/>
      <c r="FNT28" s="406" t="n"/>
      <c r="FNU28" s="406" t="n"/>
      <c r="FNV28" s="406" t="n"/>
      <c r="FNW28" s="406" t="n"/>
      <c r="FNX28" s="406" t="n"/>
      <c r="FNY28" s="406" t="n"/>
      <c r="FNZ28" s="406" t="n"/>
      <c r="FOA28" s="406" t="n"/>
      <c r="FOB28" s="406" t="n"/>
      <c r="FOC28" s="406" t="n"/>
      <c r="FOD28" s="406" t="n"/>
      <c r="FOE28" s="406" t="n"/>
      <c r="FOF28" s="406" t="n"/>
      <c r="FOG28" s="406" t="n"/>
      <c r="FOH28" s="406" t="n"/>
      <c r="FOI28" s="406" t="n"/>
      <c r="FOJ28" s="406" t="n"/>
      <c r="FOK28" s="406" t="n"/>
      <c r="FOL28" s="406" t="n"/>
      <c r="FOM28" s="406" t="n"/>
      <c r="FON28" s="406" t="n"/>
      <c r="FOO28" s="406" t="n"/>
      <c r="FOP28" s="406" t="n"/>
      <c r="FOQ28" s="406" t="n"/>
      <c r="FOR28" s="406" t="n"/>
      <c r="FOS28" s="406" t="n"/>
      <c r="FOT28" s="406" t="n"/>
      <c r="FOU28" s="406" t="n"/>
      <c r="FOV28" s="406" t="n"/>
      <c r="FOW28" s="406" t="n"/>
      <c r="FOX28" s="406" t="n"/>
      <c r="FOY28" s="406" t="n"/>
      <c r="FOZ28" s="406" t="n"/>
      <c r="FPA28" s="406" t="n"/>
      <c r="FPB28" s="406" t="n"/>
      <c r="FPC28" s="406" t="n"/>
      <c r="FPD28" s="406" t="n"/>
      <c r="FPE28" s="406" t="n"/>
      <c r="FPF28" s="406" t="n"/>
      <c r="FPG28" s="406" t="n"/>
      <c r="FPH28" s="406" t="n"/>
      <c r="FPI28" s="406" t="n"/>
      <c r="FPJ28" s="406" t="n"/>
      <c r="FPK28" s="406" t="n"/>
      <c r="FPL28" s="406" t="n"/>
      <c r="FPM28" s="406" t="n"/>
      <c r="FPN28" s="406" t="n"/>
      <c r="FPO28" s="406" t="n"/>
      <c r="FPP28" s="406" t="n"/>
      <c r="FPQ28" s="406" t="n"/>
      <c r="FPR28" s="406" t="n"/>
      <c r="FPS28" s="406" t="n"/>
      <c r="FPT28" s="406" t="n"/>
      <c r="FPU28" s="406" t="n"/>
      <c r="FPV28" s="406" t="n"/>
      <c r="FPW28" s="406" t="n"/>
      <c r="FPX28" s="406" t="n"/>
      <c r="FPY28" s="406" t="n"/>
      <c r="FPZ28" s="406" t="n"/>
      <c r="FQA28" s="406" t="n"/>
      <c r="FQB28" s="406" t="n"/>
      <c r="FQC28" s="406" t="n"/>
      <c r="FQD28" s="406" t="n"/>
      <c r="FQE28" s="406" t="n"/>
      <c r="FQF28" s="406" t="n"/>
      <c r="FQG28" s="406" t="n"/>
      <c r="FQH28" s="406" t="n"/>
      <c r="FQI28" s="406" t="n"/>
      <c r="FQJ28" s="406" t="n"/>
      <c r="FQK28" s="406" t="n"/>
      <c r="FQL28" s="406" t="n"/>
      <c r="FQM28" s="406" t="n"/>
      <c r="FQN28" s="406" t="n"/>
      <c r="FQO28" s="406" t="n"/>
      <c r="FQP28" s="406" t="n"/>
      <c r="FQQ28" s="406" t="n"/>
      <c r="FQR28" s="406" t="n"/>
      <c r="FQS28" s="406" t="n"/>
      <c r="FQT28" s="406" t="n"/>
      <c r="FQU28" s="406" t="n"/>
      <c r="FQV28" s="406" t="n"/>
      <c r="FQW28" s="406" t="n"/>
      <c r="FQX28" s="406" t="n"/>
      <c r="FQY28" s="406" t="n"/>
      <c r="FQZ28" s="406" t="n"/>
      <c r="FRA28" s="406" t="n"/>
      <c r="FRB28" s="406" t="n"/>
      <c r="FRC28" s="406" t="n"/>
      <c r="FRD28" s="406" t="n"/>
      <c r="FRE28" s="406" t="n"/>
      <c r="FRF28" s="406" t="n"/>
      <c r="FRG28" s="406" t="n"/>
      <c r="FRH28" s="406" t="n"/>
      <c r="FRI28" s="406" t="n"/>
      <c r="FRJ28" s="406" t="n"/>
      <c r="FRK28" s="406" t="n"/>
      <c r="FRL28" s="406" t="n"/>
      <c r="FRM28" s="406" t="n"/>
      <c r="FRN28" s="406" t="n"/>
      <c r="FRO28" s="406" t="n"/>
      <c r="FRP28" s="406" t="n"/>
      <c r="FRQ28" s="406" t="n"/>
      <c r="FRR28" s="406" t="n"/>
      <c r="FRS28" s="406" t="n"/>
      <c r="FRT28" s="406" t="n"/>
      <c r="FRU28" s="406" t="n"/>
      <c r="FRV28" s="406" t="n"/>
      <c r="FRW28" s="406" t="n"/>
      <c r="FRX28" s="406" t="n"/>
      <c r="FRY28" s="406" t="n"/>
      <c r="FRZ28" s="406" t="n"/>
      <c r="FSA28" s="406" t="n"/>
      <c r="FSB28" s="406" t="n"/>
      <c r="FSC28" s="406" t="n"/>
      <c r="FSD28" s="406" t="n"/>
      <c r="FSE28" s="406" t="n"/>
      <c r="FSF28" s="406" t="n"/>
      <c r="FSG28" s="406" t="n"/>
      <c r="FSH28" s="406" t="n"/>
      <c r="FSI28" s="406" t="n"/>
      <c r="FSJ28" s="406" t="n"/>
      <c r="FSK28" s="406" t="n"/>
      <c r="FSL28" s="406" t="n"/>
      <c r="FSM28" s="406" t="n"/>
      <c r="FSN28" s="406" t="n"/>
      <c r="FSO28" s="406" t="n"/>
      <c r="FSP28" s="406" t="n"/>
      <c r="FSQ28" s="406" t="n"/>
      <c r="FSR28" s="406" t="n"/>
      <c r="FSS28" s="406" t="n"/>
      <c r="FST28" s="406" t="n"/>
      <c r="FSU28" s="406" t="n"/>
      <c r="FSV28" s="406" t="n"/>
      <c r="FSW28" s="406" t="n"/>
      <c r="FSX28" s="406" t="n"/>
      <c r="FSY28" s="406" t="n"/>
      <c r="FSZ28" s="406" t="n"/>
      <c r="FTA28" s="406" t="n"/>
      <c r="FTB28" s="406" t="n"/>
      <c r="FTC28" s="406" t="n"/>
      <c r="FTD28" s="406" t="n"/>
      <c r="FTE28" s="406" t="n"/>
      <c r="FTF28" s="406" t="n"/>
      <c r="FTG28" s="406" t="n"/>
      <c r="FTH28" s="406" t="n"/>
      <c r="FTI28" s="406" t="n"/>
      <c r="FTJ28" s="406" t="n"/>
      <c r="FTK28" s="406" t="n"/>
      <c r="FTL28" s="406" t="n"/>
      <c r="FTM28" s="406" t="n"/>
      <c r="FTN28" s="406" t="n"/>
      <c r="FTO28" s="406" t="n"/>
      <c r="FTP28" s="406" t="n"/>
      <c r="FTQ28" s="406" t="n"/>
      <c r="FTR28" s="406" t="n"/>
      <c r="FTS28" s="406" t="n"/>
      <c r="FTT28" s="406" t="n"/>
      <c r="FTU28" s="406" t="n"/>
      <c r="FTV28" s="406" t="n"/>
      <c r="FTW28" s="406" t="n"/>
      <c r="FTX28" s="406" t="n"/>
      <c r="FTY28" s="406" t="n"/>
      <c r="FTZ28" s="406" t="n"/>
      <c r="FUA28" s="406" t="n"/>
      <c r="FUB28" s="406" t="n"/>
      <c r="FUC28" s="406" t="n"/>
      <c r="FUD28" s="406" t="n"/>
      <c r="FUE28" s="406" t="n"/>
      <c r="FUF28" s="406" t="n"/>
      <c r="FUG28" s="406" t="n"/>
      <c r="FUH28" s="406" t="n"/>
      <c r="FUI28" s="406" t="n"/>
      <c r="FUJ28" s="406" t="n"/>
      <c r="FUK28" s="406" t="n"/>
      <c r="FUL28" s="406" t="n"/>
      <c r="FUM28" s="406" t="n"/>
      <c r="FUN28" s="406" t="n"/>
      <c r="FUO28" s="406" t="n"/>
      <c r="FUP28" s="406" t="n"/>
      <c r="FUQ28" s="406" t="n"/>
      <c r="FUR28" s="406" t="n"/>
      <c r="FUS28" s="406" t="n"/>
      <c r="FUT28" s="406" t="n"/>
      <c r="FUU28" s="406" t="n"/>
      <c r="FUV28" s="406" t="n"/>
      <c r="FUW28" s="406" t="n"/>
      <c r="FUX28" s="406" t="n"/>
      <c r="FUY28" s="406" t="n"/>
      <c r="FUZ28" s="406" t="n"/>
      <c r="FVA28" s="406" t="n"/>
      <c r="FVB28" s="406" t="n"/>
      <c r="FVC28" s="406" t="n"/>
      <c r="FVD28" s="406" t="n"/>
      <c r="FVE28" s="406" t="n"/>
      <c r="FVF28" s="406" t="n"/>
      <c r="FVG28" s="406" t="n"/>
      <c r="FVH28" s="406" t="n"/>
      <c r="FVI28" s="406" t="n"/>
      <c r="FVJ28" s="406" t="n"/>
      <c r="FVK28" s="406" t="n"/>
      <c r="FVL28" s="406" t="n"/>
      <c r="FVM28" s="406" t="n"/>
      <c r="FVN28" s="406" t="n"/>
      <c r="FVO28" s="406" t="n"/>
      <c r="FVP28" s="406" t="n"/>
      <c r="FVQ28" s="406" t="n"/>
      <c r="FVR28" s="406" t="n"/>
      <c r="FVS28" s="406" t="n"/>
      <c r="FVT28" s="406" t="n"/>
      <c r="FVU28" s="406" t="n"/>
      <c r="FVV28" s="406" t="n"/>
      <c r="FVW28" s="406" t="n"/>
      <c r="FVX28" s="406" t="n"/>
      <c r="FVY28" s="406" t="n"/>
      <c r="FVZ28" s="406" t="n"/>
      <c r="FWA28" s="406" t="n"/>
      <c r="FWB28" s="406" t="n"/>
      <c r="FWC28" s="406" t="n"/>
      <c r="FWD28" s="406" t="n"/>
      <c r="FWE28" s="406" t="n"/>
      <c r="FWF28" s="406" t="n"/>
      <c r="FWG28" s="406" t="n"/>
      <c r="FWH28" s="406" t="n"/>
      <c r="FWI28" s="406" t="n"/>
      <c r="FWJ28" s="406" t="n"/>
      <c r="FWK28" s="406" t="n"/>
      <c r="FWL28" s="406" t="n"/>
      <c r="FWM28" s="406" t="n"/>
      <c r="FWN28" s="406" t="n"/>
      <c r="FWO28" s="406" t="n"/>
      <c r="FWP28" s="406" t="n"/>
      <c r="FWQ28" s="406" t="n"/>
      <c r="FWR28" s="406" t="n"/>
      <c r="FWS28" s="406" t="n"/>
      <c r="FWT28" s="406" t="n"/>
      <c r="FWU28" s="406" t="n"/>
      <c r="FWV28" s="406" t="n"/>
      <c r="FWW28" s="406" t="n"/>
      <c r="FWX28" s="406" t="n"/>
      <c r="FWY28" s="406" t="n"/>
      <c r="FWZ28" s="406" t="n"/>
      <c r="FXA28" s="406" t="n"/>
      <c r="FXB28" s="406" t="n"/>
      <c r="FXC28" s="406" t="n"/>
      <c r="FXD28" s="406" t="n"/>
      <c r="FXE28" s="406" t="n"/>
      <c r="FXF28" s="406" t="n"/>
      <c r="FXG28" s="406" t="n"/>
      <c r="FXH28" s="406" t="n"/>
      <c r="FXI28" s="406" t="n"/>
      <c r="FXJ28" s="406" t="n"/>
      <c r="FXK28" s="406" t="n"/>
      <c r="FXL28" s="406" t="n"/>
      <c r="FXM28" s="406" t="n"/>
      <c r="FXN28" s="406" t="n"/>
      <c r="FXO28" s="406" t="n"/>
      <c r="FXP28" s="406" t="n"/>
      <c r="FXQ28" s="406" t="n"/>
      <c r="FXR28" s="406" t="n"/>
      <c r="FXS28" s="406" t="n"/>
      <c r="FXT28" s="406" t="n"/>
      <c r="FXU28" s="406" t="n"/>
      <c r="FXV28" s="406" t="n"/>
      <c r="FXW28" s="406" t="n"/>
      <c r="FXX28" s="406" t="n"/>
      <c r="FXY28" s="406" t="n"/>
      <c r="FXZ28" s="406" t="n"/>
      <c r="FYA28" s="406" t="n"/>
      <c r="FYB28" s="406" t="n"/>
      <c r="FYC28" s="406" t="n"/>
      <c r="FYD28" s="406" t="n"/>
      <c r="FYE28" s="406" t="n"/>
      <c r="FYF28" s="406" t="n"/>
      <c r="FYG28" s="406" t="n"/>
      <c r="FYH28" s="406" t="n"/>
      <c r="FYI28" s="406" t="n"/>
      <c r="FYJ28" s="406" t="n"/>
      <c r="FYK28" s="406" t="n"/>
      <c r="FYL28" s="406" t="n"/>
      <c r="FYM28" s="406" t="n"/>
      <c r="FYN28" s="406" t="n"/>
      <c r="FYO28" s="406" t="n"/>
      <c r="FYP28" s="406" t="n"/>
      <c r="FYQ28" s="406" t="n"/>
      <c r="FYR28" s="406" t="n"/>
      <c r="FYS28" s="406" t="n"/>
      <c r="FYT28" s="406" t="n"/>
      <c r="FYU28" s="406" t="n"/>
      <c r="FYV28" s="406" t="n"/>
      <c r="FYW28" s="406" t="n"/>
      <c r="FYX28" s="406" t="n"/>
      <c r="FYY28" s="406" t="n"/>
      <c r="FYZ28" s="406" t="n"/>
      <c r="FZA28" s="406" t="n"/>
      <c r="FZB28" s="406" t="n"/>
      <c r="FZC28" s="406" t="n"/>
      <c r="FZD28" s="406" t="n"/>
      <c r="FZE28" s="406" t="n"/>
      <c r="FZF28" s="406" t="n"/>
      <c r="FZG28" s="406" t="n"/>
      <c r="FZH28" s="406" t="n"/>
      <c r="FZI28" s="406" t="n"/>
      <c r="FZJ28" s="406" t="n"/>
      <c r="FZK28" s="406" t="n"/>
      <c r="FZL28" s="406" t="n"/>
      <c r="FZM28" s="406" t="n"/>
      <c r="FZN28" s="406" t="n"/>
      <c r="FZO28" s="406" t="n"/>
      <c r="FZP28" s="406" t="n"/>
      <c r="FZQ28" s="406" t="n"/>
      <c r="FZR28" s="406" t="n"/>
      <c r="FZS28" s="406" t="n"/>
      <c r="FZT28" s="406" t="n"/>
      <c r="FZU28" s="406" t="n"/>
      <c r="FZV28" s="406" t="n"/>
      <c r="FZW28" s="406" t="n"/>
      <c r="FZX28" s="406" t="n"/>
      <c r="FZY28" s="406" t="n"/>
      <c r="FZZ28" s="406" t="n"/>
      <c r="GAA28" s="406" t="n"/>
      <c r="GAB28" s="406" t="n"/>
      <c r="GAC28" s="406" t="n"/>
      <c r="GAD28" s="406" t="n"/>
      <c r="GAE28" s="406" t="n"/>
      <c r="GAF28" s="406" t="n"/>
      <c r="GAG28" s="406" t="n"/>
      <c r="GAH28" s="406" t="n"/>
      <c r="GAI28" s="406" t="n"/>
      <c r="GAJ28" s="406" t="n"/>
      <c r="GAK28" s="406" t="n"/>
      <c r="GAL28" s="406" t="n"/>
      <c r="GAM28" s="406" t="n"/>
      <c r="GAN28" s="406" t="n"/>
      <c r="GAO28" s="406" t="n"/>
      <c r="GAP28" s="406" t="n"/>
      <c r="GAQ28" s="406" t="n"/>
      <c r="GAR28" s="406" t="n"/>
      <c r="GAS28" s="406" t="n"/>
      <c r="GAT28" s="406" t="n"/>
      <c r="GAU28" s="406" t="n"/>
      <c r="GAV28" s="406" t="n"/>
      <c r="GAW28" s="406" t="n"/>
      <c r="GAX28" s="406" t="n"/>
      <c r="GAY28" s="406" t="n"/>
      <c r="GAZ28" s="406" t="n"/>
      <c r="GBA28" s="406" t="n"/>
      <c r="GBB28" s="406" t="n"/>
      <c r="GBC28" s="406" t="n"/>
      <c r="GBD28" s="406" t="n"/>
      <c r="GBE28" s="406" t="n"/>
      <c r="GBF28" s="406" t="n"/>
      <c r="GBG28" s="406" t="n"/>
      <c r="GBH28" s="406" t="n"/>
      <c r="GBI28" s="406" t="n"/>
      <c r="GBJ28" s="406" t="n"/>
      <c r="GBK28" s="406" t="n"/>
      <c r="GBL28" s="406" t="n"/>
      <c r="GBM28" s="406" t="n"/>
      <c r="GBN28" s="406" t="n"/>
      <c r="GBO28" s="406" t="n"/>
      <c r="GBP28" s="406" t="n"/>
      <c r="GBQ28" s="406" t="n"/>
      <c r="GBR28" s="406" t="n"/>
      <c r="GBS28" s="406" t="n"/>
      <c r="GBT28" s="406" t="n"/>
      <c r="GBU28" s="406" t="n"/>
      <c r="GBV28" s="406" t="n"/>
      <c r="GBW28" s="406" t="n"/>
      <c r="GBX28" s="406" t="n"/>
      <c r="GBY28" s="406" t="n"/>
      <c r="GBZ28" s="406" t="n"/>
      <c r="GCA28" s="406" t="n"/>
      <c r="GCB28" s="406" t="n"/>
      <c r="GCC28" s="406" t="n"/>
      <c r="GCD28" s="406" t="n"/>
      <c r="GCE28" s="406" t="n"/>
      <c r="GCF28" s="406" t="n"/>
      <c r="GCG28" s="406" t="n"/>
      <c r="GCH28" s="406" t="n"/>
      <c r="GCI28" s="406" t="n"/>
      <c r="GCJ28" s="406" t="n"/>
      <c r="GCK28" s="406" t="n"/>
      <c r="GCL28" s="406" t="n"/>
      <c r="GCM28" s="406" t="n"/>
      <c r="GCN28" s="406" t="n"/>
      <c r="GCO28" s="406" t="n"/>
      <c r="GCP28" s="406" t="n"/>
      <c r="GCQ28" s="406" t="n"/>
      <c r="GCR28" s="406" t="n"/>
      <c r="GCS28" s="406" t="n"/>
      <c r="GCT28" s="406" t="n"/>
      <c r="GCU28" s="406" t="n"/>
      <c r="GCV28" s="406" t="n"/>
      <c r="GCW28" s="406" t="n"/>
      <c r="GCX28" s="406" t="n"/>
      <c r="GCY28" s="406" t="n"/>
      <c r="GCZ28" s="406" t="n"/>
      <c r="GDA28" s="406" t="n"/>
      <c r="GDB28" s="406" t="n"/>
      <c r="GDC28" s="406" t="n"/>
      <c r="GDD28" s="406" t="n"/>
      <c r="GDE28" s="406" t="n"/>
      <c r="GDF28" s="406" t="n"/>
      <c r="GDG28" s="406" t="n"/>
      <c r="GDH28" s="406" t="n"/>
      <c r="GDI28" s="406" t="n"/>
      <c r="GDJ28" s="406" t="n"/>
      <c r="GDK28" s="406" t="n"/>
      <c r="GDL28" s="406" t="n"/>
      <c r="GDM28" s="406" t="n"/>
      <c r="GDN28" s="406" t="n"/>
      <c r="GDO28" s="406" t="n"/>
      <c r="GDP28" s="406" t="n"/>
      <c r="GDQ28" s="406" t="n"/>
      <c r="GDR28" s="406" t="n"/>
      <c r="GDS28" s="406" t="n"/>
      <c r="GDT28" s="406" t="n"/>
      <c r="GDU28" s="406" t="n"/>
      <c r="GDV28" s="406" t="n"/>
      <c r="GDW28" s="406" t="n"/>
      <c r="GDX28" s="406" t="n"/>
      <c r="GDY28" s="406" t="n"/>
      <c r="GDZ28" s="406" t="n"/>
      <c r="GEA28" s="406" t="n"/>
      <c r="GEB28" s="406" t="n"/>
      <c r="GEC28" s="406" t="n"/>
      <c r="GED28" s="406" t="n"/>
      <c r="GEE28" s="406" t="n"/>
      <c r="GEF28" s="406" t="n"/>
      <c r="GEG28" s="406" t="n"/>
      <c r="GEH28" s="406" t="n"/>
      <c r="GEI28" s="406" t="n"/>
      <c r="GEJ28" s="406" t="n"/>
      <c r="GEK28" s="406" t="n"/>
      <c r="GEL28" s="406" t="n"/>
      <c r="GEM28" s="406" t="n"/>
      <c r="GEN28" s="406" t="n"/>
      <c r="GEO28" s="406" t="n"/>
      <c r="GEP28" s="406" t="n"/>
      <c r="GEQ28" s="406" t="n"/>
      <c r="GER28" s="406" t="n"/>
      <c r="GES28" s="406" t="n"/>
      <c r="GET28" s="406" t="n"/>
      <c r="GEU28" s="406" t="n"/>
      <c r="GEV28" s="406" t="n"/>
      <c r="GEW28" s="406" t="n"/>
      <c r="GEX28" s="406" t="n"/>
      <c r="GEY28" s="406" t="n"/>
      <c r="GEZ28" s="406" t="n"/>
      <c r="GFA28" s="406" t="n"/>
      <c r="GFB28" s="406" t="n"/>
      <c r="GFC28" s="406" t="n"/>
      <c r="GFD28" s="406" t="n"/>
      <c r="GFE28" s="406" t="n"/>
      <c r="GFF28" s="406" t="n"/>
      <c r="GFG28" s="406" t="n"/>
      <c r="GFH28" s="406" t="n"/>
      <c r="GFI28" s="406" t="n"/>
      <c r="GFJ28" s="406" t="n"/>
      <c r="GFK28" s="406" t="n"/>
      <c r="GFL28" s="406" t="n"/>
      <c r="GFM28" s="406" t="n"/>
      <c r="GFN28" s="406" t="n"/>
      <c r="GFO28" s="406" t="n"/>
      <c r="GFP28" s="406" t="n"/>
      <c r="GFQ28" s="406" t="n"/>
      <c r="GFR28" s="406" t="n"/>
      <c r="GFS28" s="406" t="n"/>
      <c r="GFT28" s="406" t="n"/>
      <c r="GFU28" s="406" t="n"/>
      <c r="GFV28" s="406" t="n"/>
      <c r="GFW28" s="406" t="n"/>
      <c r="GFX28" s="406" t="n"/>
      <c r="GFY28" s="406" t="n"/>
      <c r="GFZ28" s="406" t="n"/>
      <c r="GGA28" s="406" t="n"/>
      <c r="GGB28" s="406" t="n"/>
      <c r="GGC28" s="406" t="n"/>
      <c r="GGD28" s="406" t="n"/>
      <c r="GGE28" s="406" t="n"/>
      <c r="GGF28" s="406" t="n"/>
      <c r="GGG28" s="406" t="n"/>
      <c r="GGH28" s="406" t="n"/>
      <c r="GGI28" s="406" t="n"/>
      <c r="GGJ28" s="406" t="n"/>
      <c r="GGK28" s="406" t="n"/>
      <c r="GGL28" s="406" t="n"/>
      <c r="GGM28" s="406" t="n"/>
      <c r="GGN28" s="406" t="n"/>
      <c r="GGO28" s="406" t="n"/>
      <c r="GGP28" s="406" t="n"/>
      <c r="GGQ28" s="406" t="n"/>
      <c r="GGR28" s="406" t="n"/>
      <c r="GGS28" s="406" t="n"/>
      <c r="GGT28" s="406" t="n"/>
      <c r="GGU28" s="406" t="n"/>
      <c r="GGV28" s="406" t="n"/>
      <c r="GGW28" s="406" t="n"/>
      <c r="GGX28" s="406" t="n"/>
      <c r="GGY28" s="406" t="n"/>
      <c r="GGZ28" s="406" t="n"/>
      <c r="GHA28" s="406" t="n"/>
      <c r="GHB28" s="406" t="n"/>
      <c r="GHC28" s="406" t="n"/>
      <c r="GHD28" s="406" t="n"/>
      <c r="GHE28" s="406" t="n"/>
      <c r="GHF28" s="406" t="n"/>
      <c r="GHG28" s="406" t="n"/>
      <c r="GHH28" s="406" t="n"/>
      <c r="GHI28" s="406" t="n"/>
      <c r="GHJ28" s="406" t="n"/>
      <c r="GHK28" s="406" t="n"/>
      <c r="GHL28" s="406" t="n"/>
      <c r="GHM28" s="406" t="n"/>
      <c r="GHN28" s="406" t="n"/>
      <c r="GHO28" s="406" t="n"/>
      <c r="GHP28" s="406" t="n"/>
      <c r="GHQ28" s="406" t="n"/>
      <c r="GHR28" s="406" t="n"/>
      <c r="GHS28" s="406" t="n"/>
      <c r="GHT28" s="406" t="n"/>
      <c r="GHU28" s="406" t="n"/>
      <c r="GHV28" s="406" t="n"/>
      <c r="GHW28" s="406" t="n"/>
      <c r="GHX28" s="406" t="n"/>
      <c r="GHY28" s="406" t="n"/>
      <c r="GHZ28" s="406" t="n"/>
      <c r="GIA28" s="406" t="n"/>
      <c r="GIB28" s="406" t="n"/>
      <c r="GIC28" s="406" t="n"/>
      <c r="GID28" s="406" t="n"/>
      <c r="GIE28" s="406" t="n"/>
      <c r="GIF28" s="406" t="n"/>
      <c r="GIG28" s="406" t="n"/>
      <c r="GIH28" s="406" t="n"/>
      <c r="GII28" s="406" t="n"/>
      <c r="GIJ28" s="406" t="n"/>
      <c r="GIK28" s="406" t="n"/>
      <c r="GIL28" s="406" t="n"/>
      <c r="GIM28" s="406" t="n"/>
      <c r="GIN28" s="406" t="n"/>
      <c r="GIO28" s="406" t="n"/>
      <c r="GIP28" s="406" t="n"/>
      <c r="GIQ28" s="406" t="n"/>
      <c r="GIR28" s="406" t="n"/>
      <c r="GIS28" s="406" t="n"/>
      <c r="GIT28" s="406" t="n"/>
      <c r="GIU28" s="406" t="n"/>
      <c r="GIV28" s="406" t="n"/>
      <c r="GIW28" s="406" t="n"/>
      <c r="GIX28" s="406" t="n"/>
      <c r="GIY28" s="406" t="n"/>
      <c r="GIZ28" s="406" t="n"/>
      <c r="GJA28" s="406" t="n"/>
      <c r="GJB28" s="406" t="n"/>
      <c r="GJC28" s="406" t="n"/>
      <c r="GJD28" s="406" t="n"/>
      <c r="GJE28" s="406" t="n"/>
      <c r="GJF28" s="406" t="n"/>
      <c r="GJG28" s="406" t="n"/>
      <c r="GJH28" s="406" t="n"/>
      <c r="GJI28" s="406" t="n"/>
      <c r="GJJ28" s="406" t="n"/>
      <c r="GJK28" s="406" t="n"/>
      <c r="GJL28" s="406" t="n"/>
      <c r="GJM28" s="406" t="n"/>
      <c r="GJN28" s="406" t="n"/>
      <c r="GJO28" s="406" t="n"/>
      <c r="GJP28" s="406" t="n"/>
      <c r="GJQ28" s="406" t="n"/>
      <c r="GJR28" s="406" t="n"/>
      <c r="GJS28" s="406" t="n"/>
      <c r="GJT28" s="406" t="n"/>
      <c r="GJU28" s="406" t="n"/>
      <c r="GJV28" s="406" t="n"/>
      <c r="GJW28" s="406" t="n"/>
      <c r="GJX28" s="406" t="n"/>
      <c r="GJY28" s="406" t="n"/>
      <c r="GJZ28" s="406" t="n"/>
      <c r="GKA28" s="406" t="n"/>
      <c r="GKB28" s="406" t="n"/>
      <c r="GKC28" s="406" t="n"/>
      <c r="GKD28" s="406" t="n"/>
      <c r="GKE28" s="406" t="n"/>
      <c r="GKF28" s="406" t="n"/>
      <c r="GKG28" s="406" t="n"/>
      <c r="GKH28" s="406" t="n"/>
      <c r="GKI28" s="406" t="n"/>
      <c r="GKJ28" s="406" t="n"/>
      <c r="GKK28" s="406" t="n"/>
      <c r="GKL28" s="406" t="n"/>
      <c r="GKM28" s="406" t="n"/>
      <c r="GKN28" s="406" t="n"/>
      <c r="GKO28" s="406" t="n"/>
      <c r="GKP28" s="406" t="n"/>
      <c r="GKQ28" s="406" t="n"/>
      <c r="GKR28" s="406" t="n"/>
      <c r="GKS28" s="406" t="n"/>
      <c r="GKT28" s="406" t="n"/>
      <c r="GKU28" s="406" t="n"/>
      <c r="GKV28" s="406" t="n"/>
      <c r="GKW28" s="406" t="n"/>
      <c r="GKX28" s="406" t="n"/>
      <c r="GKY28" s="406" t="n"/>
      <c r="GKZ28" s="406" t="n"/>
      <c r="GLA28" s="406" t="n"/>
      <c r="GLB28" s="406" t="n"/>
      <c r="GLC28" s="406" t="n"/>
      <c r="GLD28" s="406" t="n"/>
      <c r="GLE28" s="406" t="n"/>
      <c r="GLF28" s="406" t="n"/>
      <c r="GLG28" s="406" t="n"/>
      <c r="GLH28" s="406" t="n"/>
      <c r="GLI28" s="406" t="n"/>
      <c r="GLJ28" s="406" t="n"/>
      <c r="GLK28" s="406" t="n"/>
      <c r="GLL28" s="406" t="n"/>
      <c r="GLM28" s="406" t="n"/>
      <c r="GLN28" s="406" t="n"/>
      <c r="GLO28" s="406" t="n"/>
      <c r="GLP28" s="406" t="n"/>
      <c r="GLQ28" s="406" t="n"/>
      <c r="GLR28" s="406" t="n"/>
      <c r="GLS28" s="406" t="n"/>
      <c r="GLT28" s="406" t="n"/>
      <c r="GLU28" s="406" t="n"/>
      <c r="GLV28" s="406" t="n"/>
      <c r="GLW28" s="406" t="n"/>
      <c r="GLX28" s="406" t="n"/>
      <c r="GLY28" s="406" t="n"/>
      <c r="GLZ28" s="406" t="n"/>
      <c r="GMA28" s="406" t="n"/>
      <c r="GMB28" s="406" t="n"/>
      <c r="GMC28" s="406" t="n"/>
      <c r="GMD28" s="406" t="n"/>
      <c r="GME28" s="406" t="n"/>
      <c r="GMF28" s="406" t="n"/>
      <c r="GMG28" s="406" t="n"/>
      <c r="GMH28" s="406" t="n"/>
      <c r="GMI28" s="406" t="n"/>
      <c r="GMJ28" s="406" t="n"/>
      <c r="GMK28" s="406" t="n"/>
      <c r="GML28" s="406" t="n"/>
      <c r="GMM28" s="406" t="n"/>
      <c r="GMN28" s="406" t="n"/>
      <c r="GMO28" s="406" t="n"/>
      <c r="GMP28" s="406" t="n"/>
      <c r="GMQ28" s="406" t="n"/>
      <c r="GMR28" s="406" t="n"/>
      <c r="GMS28" s="406" t="n"/>
      <c r="GMT28" s="406" t="n"/>
      <c r="GMU28" s="406" t="n"/>
      <c r="GMV28" s="406" t="n"/>
      <c r="GMW28" s="406" t="n"/>
      <c r="GMX28" s="406" t="n"/>
      <c r="GMY28" s="406" t="n"/>
      <c r="GMZ28" s="406" t="n"/>
      <c r="GNA28" s="406" t="n"/>
      <c r="GNB28" s="406" t="n"/>
      <c r="GNC28" s="406" t="n"/>
      <c r="GND28" s="406" t="n"/>
      <c r="GNE28" s="406" t="n"/>
      <c r="GNF28" s="406" t="n"/>
      <c r="GNG28" s="406" t="n"/>
      <c r="GNH28" s="406" t="n"/>
      <c r="GNI28" s="406" t="n"/>
      <c r="GNJ28" s="406" t="n"/>
      <c r="GNK28" s="406" t="n"/>
      <c r="GNL28" s="406" t="n"/>
      <c r="GNM28" s="406" t="n"/>
      <c r="GNN28" s="406" t="n"/>
      <c r="GNO28" s="406" t="n"/>
      <c r="GNP28" s="406" t="n"/>
      <c r="GNQ28" s="406" t="n"/>
      <c r="GNR28" s="406" t="n"/>
      <c r="GNS28" s="406" t="n"/>
      <c r="GNT28" s="406" t="n"/>
      <c r="GNU28" s="406" t="n"/>
      <c r="GNV28" s="406" t="n"/>
      <c r="GNW28" s="406" t="n"/>
      <c r="GNX28" s="406" t="n"/>
      <c r="GNY28" s="406" t="n"/>
      <c r="GNZ28" s="406" t="n"/>
      <c r="GOA28" s="406" t="n"/>
      <c r="GOB28" s="406" t="n"/>
      <c r="GOC28" s="406" t="n"/>
      <c r="GOD28" s="406" t="n"/>
      <c r="GOE28" s="406" t="n"/>
      <c r="GOF28" s="406" t="n"/>
      <c r="GOG28" s="406" t="n"/>
      <c r="GOH28" s="406" t="n"/>
      <c r="GOI28" s="406" t="n"/>
      <c r="GOJ28" s="406" t="n"/>
      <c r="GOK28" s="406" t="n"/>
      <c r="GOL28" s="406" t="n"/>
      <c r="GOM28" s="406" t="n"/>
      <c r="GON28" s="406" t="n"/>
      <c r="GOO28" s="406" t="n"/>
      <c r="GOP28" s="406" t="n"/>
      <c r="GOQ28" s="406" t="n"/>
      <c r="GOR28" s="406" t="n"/>
      <c r="GOS28" s="406" t="n"/>
      <c r="GOT28" s="406" t="n"/>
      <c r="GOU28" s="406" t="n"/>
      <c r="GOV28" s="406" t="n"/>
      <c r="GOW28" s="406" t="n"/>
      <c r="GOX28" s="406" t="n"/>
      <c r="GOY28" s="406" t="n"/>
      <c r="GOZ28" s="406" t="n"/>
      <c r="GPA28" s="406" t="n"/>
      <c r="GPB28" s="406" t="n"/>
      <c r="GPC28" s="406" t="n"/>
      <c r="GPD28" s="406" t="n"/>
      <c r="GPE28" s="406" t="n"/>
      <c r="GPF28" s="406" t="n"/>
      <c r="GPG28" s="406" t="n"/>
      <c r="GPH28" s="406" t="n"/>
      <c r="GPI28" s="406" t="n"/>
      <c r="GPJ28" s="406" t="n"/>
      <c r="GPK28" s="406" t="n"/>
      <c r="GPL28" s="406" t="n"/>
      <c r="GPM28" s="406" t="n"/>
      <c r="GPN28" s="406" t="n"/>
      <c r="GPO28" s="406" t="n"/>
      <c r="GPP28" s="406" t="n"/>
      <c r="GPQ28" s="406" t="n"/>
      <c r="GPR28" s="406" t="n"/>
      <c r="GPS28" s="406" t="n"/>
      <c r="GPT28" s="406" t="n"/>
      <c r="GPU28" s="406" t="n"/>
      <c r="GPV28" s="406" t="n"/>
      <c r="GPW28" s="406" t="n"/>
      <c r="GPX28" s="406" t="n"/>
      <c r="GPY28" s="406" t="n"/>
      <c r="GPZ28" s="406" t="n"/>
      <c r="GQA28" s="406" t="n"/>
      <c r="GQB28" s="406" t="n"/>
      <c r="GQC28" s="406" t="n"/>
      <c r="GQD28" s="406" t="n"/>
      <c r="GQE28" s="406" t="n"/>
      <c r="GQF28" s="406" t="n"/>
      <c r="GQG28" s="406" t="n"/>
      <c r="GQH28" s="406" t="n"/>
      <c r="GQI28" s="406" t="n"/>
      <c r="GQJ28" s="406" t="n"/>
      <c r="GQK28" s="406" t="n"/>
      <c r="GQL28" s="406" t="n"/>
      <c r="GQM28" s="406" t="n"/>
      <c r="GQN28" s="406" t="n"/>
      <c r="GQO28" s="406" t="n"/>
      <c r="GQP28" s="406" t="n"/>
      <c r="GQQ28" s="406" t="n"/>
      <c r="GQR28" s="406" t="n"/>
      <c r="GQS28" s="406" t="n"/>
      <c r="GQT28" s="406" t="n"/>
      <c r="GQU28" s="406" t="n"/>
      <c r="GQV28" s="406" t="n"/>
      <c r="GQW28" s="406" t="n"/>
      <c r="GQX28" s="406" t="n"/>
      <c r="GQY28" s="406" t="n"/>
      <c r="GQZ28" s="406" t="n"/>
      <c r="GRA28" s="406" t="n"/>
      <c r="GRB28" s="406" t="n"/>
      <c r="GRC28" s="406" t="n"/>
      <c r="GRD28" s="406" t="n"/>
      <c r="GRE28" s="406" t="n"/>
      <c r="GRF28" s="406" t="n"/>
      <c r="GRG28" s="406" t="n"/>
      <c r="GRH28" s="406" t="n"/>
      <c r="GRI28" s="406" t="n"/>
      <c r="GRJ28" s="406" t="n"/>
      <c r="GRK28" s="406" t="n"/>
      <c r="GRL28" s="406" t="n"/>
      <c r="GRM28" s="406" t="n"/>
      <c r="GRN28" s="406" t="n"/>
      <c r="GRO28" s="406" t="n"/>
      <c r="GRP28" s="406" t="n"/>
      <c r="GRQ28" s="406" t="n"/>
      <c r="GRR28" s="406" t="n"/>
      <c r="GRS28" s="406" t="n"/>
      <c r="GRT28" s="406" t="n"/>
      <c r="GRU28" s="406" t="n"/>
      <c r="GRV28" s="406" t="n"/>
      <c r="GRW28" s="406" t="n"/>
      <c r="GRX28" s="406" t="n"/>
      <c r="GRY28" s="406" t="n"/>
      <c r="GRZ28" s="406" t="n"/>
      <c r="GSA28" s="406" t="n"/>
      <c r="GSB28" s="406" t="n"/>
      <c r="GSC28" s="406" t="n"/>
      <c r="GSD28" s="406" t="n"/>
      <c r="GSE28" s="406" t="n"/>
      <c r="GSF28" s="406" t="n"/>
      <c r="GSG28" s="406" t="n"/>
      <c r="GSH28" s="406" t="n"/>
      <c r="GSI28" s="406" t="n"/>
      <c r="GSJ28" s="406" t="n"/>
      <c r="GSK28" s="406" t="n"/>
      <c r="GSL28" s="406" t="n"/>
      <c r="GSM28" s="406" t="n"/>
      <c r="GSN28" s="406" t="n"/>
      <c r="GSO28" s="406" t="n"/>
      <c r="GSP28" s="406" t="n"/>
      <c r="GSQ28" s="406" t="n"/>
      <c r="GSR28" s="406" t="n"/>
      <c r="GSS28" s="406" t="n"/>
      <c r="GST28" s="406" t="n"/>
      <c r="GSU28" s="406" t="n"/>
      <c r="GSV28" s="406" t="n"/>
      <c r="GSW28" s="406" t="n"/>
      <c r="GSX28" s="406" t="n"/>
      <c r="GSY28" s="406" t="n"/>
      <c r="GSZ28" s="406" t="n"/>
      <c r="GTA28" s="406" t="n"/>
      <c r="GTB28" s="406" t="n"/>
      <c r="GTC28" s="406" t="n"/>
      <c r="GTD28" s="406" t="n"/>
      <c r="GTE28" s="406" t="n"/>
      <c r="GTF28" s="406" t="n"/>
      <c r="GTG28" s="406" t="n"/>
      <c r="GTH28" s="406" t="n"/>
      <c r="GTI28" s="406" t="n"/>
      <c r="GTJ28" s="406" t="n"/>
      <c r="GTK28" s="406" t="n"/>
      <c r="GTL28" s="406" t="n"/>
      <c r="GTM28" s="406" t="n"/>
      <c r="GTN28" s="406" t="n"/>
      <c r="GTO28" s="406" t="n"/>
      <c r="GTP28" s="406" t="n"/>
      <c r="GTQ28" s="406" t="n"/>
      <c r="GTR28" s="406" t="n"/>
      <c r="GTS28" s="406" t="n"/>
      <c r="GTT28" s="406" t="n"/>
      <c r="GTU28" s="406" t="n"/>
      <c r="GTV28" s="406" t="n"/>
      <c r="GTW28" s="406" t="n"/>
      <c r="GTX28" s="406" t="n"/>
      <c r="GTY28" s="406" t="n"/>
      <c r="GTZ28" s="406" t="n"/>
      <c r="GUA28" s="406" t="n"/>
      <c r="GUB28" s="406" t="n"/>
      <c r="GUC28" s="406" t="n"/>
      <c r="GUD28" s="406" t="n"/>
      <c r="GUE28" s="406" t="n"/>
      <c r="GUF28" s="406" t="n"/>
      <c r="GUG28" s="406" t="n"/>
      <c r="GUH28" s="406" t="n"/>
      <c r="GUI28" s="406" t="n"/>
      <c r="GUJ28" s="406" t="n"/>
      <c r="GUK28" s="406" t="n"/>
      <c r="GUL28" s="406" t="n"/>
      <c r="GUM28" s="406" t="n"/>
      <c r="GUN28" s="406" t="n"/>
      <c r="GUO28" s="406" t="n"/>
      <c r="GUP28" s="406" t="n"/>
      <c r="GUQ28" s="406" t="n"/>
      <c r="GUR28" s="406" t="n"/>
      <c r="GUS28" s="406" t="n"/>
      <c r="GUT28" s="406" t="n"/>
      <c r="GUU28" s="406" t="n"/>
      <c r="GUV28" s="406" t="n"/>
      <c r="GUW28" s="406" t="n"/>
      <c r="GUX28" s="406" t="n"/>
      <c r="GUY28" s="406" t="n"/>
      <c r="GUZ28" s="406" t="n"/>
      <c r="GVA28" s="406" t="n"/>
      <c r="GVB28" s="406" t="n"/>
      <c r="GVC28" s="406" t="n"/>
      <c r="GVD28" s="406" t="n"/>
      <c r="GVE28" s="406" t="n"/>
      <c r="GVF28" s="406" t="n"/>
      <c r="GVG28" s="406" t="n"/>
      <c r="GVH28" s="406" t="n"/>
      <c r="GVI28" s="406" t="n"/>
      <c r="GVJ28" s="406" t="n"/>
      <c r="GVK28" s="406" t="n"/>
      <c r="GVL28" s="406" t="n"/>
      <c r="GVM28" s="406" t="n"/>
      <c r="GVN28" s="406" t="n"/>
      <c r="GVO28" s="406" t="n"/>
      <c r="GVP28" s="406" t="n"/>
      <c r="GVQ28" s="406" t="n"/>
      <c r="GVR28" s="406" t="n"/>
      <c r="GVS28" s="406" t="n"/>
      <c r="GVT28" s="406" t="n"/>
      <c r="GVU28" s="406" t="n"/>
      <c r="GVV28" s="406" t="n"/>
      <c r="GVW28" s="406" t="n"/>
      <c r="GVX28" s="406" t="n"/>
      <c r="GVY28" s="406" t="n"/>
      <c r="GVZ28" s="406" t="n"/>
      <c r="GWA28" s="406" t="n"/>
      <c r="GWB28" s="406" t="n"/>
      <c r="GWC28" s="406" t="n"/>
      <c r="GWD28" s="406" t="n"/>
      <c r="GWE28" s="406" t="n"/>
      <c r="GWF28" s="406" t="n"/>
      <c r="GWG28" s="406" t="n"/>
      <c r="GWH28" s="406" t="n"/>
      <c r="GWI28" s="406" t="n"/>
      <c r="GWJ28" s="406" t="n"/>
      <c r="GWK28" s="406" t="n"/>
      <c r="GWL28" s="406" t="n"/>
      <c r="GWM28" s="406" t="n"/>
      <c r="GWN28" s="406" t="n"/>
      <c r="GWO28" s="406" t="n"/>
      <c r="GWP28" s="406" t="n"/>
      <c r="GWQ28" s="406" t="n"/>
      <c r="GWR28" s="406" t="n"/>
      <c r="GWS28" s="406" t="n"/>
      <c r="GWT28" s="406" t="n"/>
      <c r="GWU28" s="406" t="n"/>
      <c r="GWV28" s="406" t="n"/>
      <c r="GWW28" s="406" t="n"/>
      <c r="GWX28" s="406" t="n"/>
      <c r="GWY28" s="406" t="n"/>
      <c r="GWZ28" s="406" t="n"/>
      <c r="GXA28" s="406" t="n"/>
      <c r="GXB28" s="406" t="n"/>
      <c r="GXC28" s="406" t="n"/>
      <c r="GXD28" s="406" t="n"/>
      <c r="GXE28" s="406" t="n"/>
      <c r="GXF28" s="406" t="n"/>
      <c r="GXG28" s="406" t="n"/>
      <c r="GXH28" s="406" t="n"/>
      <c r="GXI28" s="406" t="n"/>
      <c r="GXJ28" s="406" t="n"/>
      <c r="GXK28" s="406" t="n"/>
      <c r="GXL28" s="406" t="n"/>
      <c r="GXM28" s="406" t="n"/>
      <c r="GXN28" s="406" t="n"/>
      <c r="GXO28" s="406" t="n"/>
      <c r="GXP28" s="406" t="n"/>
      <c r="GXQ28" s="406" t="n"/>
      <c r="GXR28" s="406" t="n"/>
      <c r="GXS28" s="406" t="n"/>
      <c r="GXT28" s="406" t="n"/>
      <c r="GXU28" s="406" t="n"/>
      <c r="GXV28" s="406" t="n"/>
      <c r="GXW28" s="406" t="n"/>
      <c r="GXX28" s="406" t="n"/>
      <c r="GXY28" s="406" t="n"/>
      <c r="GXZ28" s="406" t="n"/>
      <c r="GYA28" s="406" t="n"/>
      <c r="GYB28" s="406" t="n"/>
      <c r="GYC28" s="406" t="n"/>
      <c r="GYD28" s="406" t="n"/>
      <c r="GYE28" s="406" t="n"/>
      <c r="GYF28" s="406" t="n"/>
      <c r="GYG28" s="406" t="n"/>
      <c r="GYH28" s="406" t="n"/>
      <c r="GYI28" s="406" t="n"/>
      <c r="GYJ28" s="406" t="n"/>
      <c r="GYK28" s="406" t="n"/>
      <c r="GYL28" s="406" t="n"/>
      <c r="GYM28" s="406" t="n"/>
      <c r="GYN28" s="406" t="n"/>
      <c r="GYO28" s="406" t="n"/>
      <c r="GYP28" s="406" t="n"/>
      <c r="GYQ28" s="406" t="n"/>
      <c r="GYR28" s="406" t="n"/>
      <c r="GYS28" s="406" t="n"/>
      <c r="GYT28" s="406" t="n"/>
      <c r="GYU28" s="406" t="n"/>
      <c r="GYV28" s="406" t="n"/>
      <c r="GYW28" s="406" t="n"/>
      <c r="GYX28" s="406" t="n"/>
      <c r="GYY28" s="406" t="n"/>
      <c r="GYZ28" s="406" t="n"/>
      <c r="GZA28" s="406" t="n"/>
      <c r="GZB28" s="406" t="n"/>
      <c r="GZC28" s="406" t="n"/>
      <c r="GZD28" s="406" t="n"/>
      <c r="GZE28" s="406" t="n"/>
      <c r="GZF28" s="406" t="n"/>
      <c r="GZG28" s="406" t="n"/>
      <c r="GZH28" s="406" t="n"/>
      <c r="GZI28" s="406" t="n"/>
      <c r="GZJ28" s="406" t="n"/>
      <c r="GZK28" s="406" t="n"/>
      <c r="GZL28" s="406" t="n"/>
      <c r="GZM28" s="406" t="n"/>
      <c r="GZN28" s="406" t="n"/>
      <c r="GZO28" s="406" t="n"/>
      <c r="GZP28" s="406" t="n"/>
      <c r="GZQ28" s="406" t="n"/>
      <c r="GZR28" s="406" t="n"/>
      <c r="GZS28" s="406" t="n"/>
      <c r="GZT28" s="406" t="n"/>
      <c r="GZU28" s="406" t="n"/>
      <c r="GZV28" s="406" t="n"/>
      <c r="GZW28" s="406" t="n"/>
      <c r="GZX28" s="406" t="n"/>
      <c r="GZY28" s="406" t="n"/>
      <c r="GZZ28" s="406" t="n"/>
      <c r="HAA28" s="406" t="n"/>
      <c r="HAB28" s="406" t="n"/>
      <c r="HAC28" s="406" t="n"/>
      <c r="HAD28" s="406" t="n"/>
      <c r="HAE28" s="406" t="n"/>
      <c r="HAF28" s="406" t="n"/>
      <c r="HAG28" s="406" t="n"/>
      <c r="HAH28" s="406" t="n"/>
      <c r="HAI28" s="406" t="n"/>
      <c r="HAJ28" s="406" t="n"/>
      <c r="HAK28" s="406" t="n"/>
      <c r="HAL28" s="406" t="n"/>
      <c r="HAM28" s="406" t="n"/>
      <c r="HAN28" s="406" t="n"/>
      <c r="HAO28" s="406" t="n"/>
      <c r="HAP28" s="406" t="n"/>
      <c r="HAQ28" s="406" t="n"/>
      <c r="HAR28" s="406" t="n"/>
      <c r="HAS28" s="406" t="n"/>
      <c r="HAT28" s="406" t="n"/>
      <c r="HAU28" s="406" t="n"/>
      <c r="HAV28" s="406" t="n"/>
      <c r="HAW28" s="406" t="n"/>
      <c r="HAX28" s="406" t="n"/>
      <c r="HAY28" s="406" t="n"/>
      <c r="HAZ28" s="406" t="n"/>
      <c r="HBA28" s="406" t="n"/>
      <c r="HBB28" s="406" t="n"/>
      <c r="HBC28" s="406" t="n"/>
      <c r="HBD28" s="406" t="n"/>
      <c r="HBE28" s="406" t="n"/>
      <c r="HBF28" s="406" t="n"/>
      <c r="HBG28" s="406" t="n"/>
      <c r="HBH28" s="406" t="n"/>
      <c r="HBI28" s="406" t="n"/>
      <c r="HBJ28" s="406" t="n"/>
      <c r="HBK28" s="406" t="n"/>
      <c r="HBL28" s="406" t="n"/>
      <c r="HBM28" s="406" t="n"/>
      <c r="HBN28" s="406" t="n"/>
      <c r="HBO28" s="406" t="n"/>
      <c r="HBP28" s="406" t="n"/>
      <c r="HBQ28" s="406" t="n"/>
      <c r="HBR28" s="406" t="n"/>
      <c r="HBS28" s="406" t="n"/>
      <c r="HBT28" s="406" t="n"/>
      <c r="HBU28" s="406" t="n"/>
      <c r="HBV28" s="406" t="n"/>
      <c r="HBW28" s="406" t="n"/>
      <c r="HBX28" s="406" t="n"/>
      <c r="HBY28" s="406" t="n"/>
      <c r="HBZ28" s="406" t="n"/>
      <c r="HCA28" s="406" t="n"/>
      <c r="HCB28" s="406" t="n"/>
      <c r="HCC28" s="406" t="n"/>
      <c r="HCD28" s="406" t="n"/>
      <c r="HCE28" s="406" t="n"/>
      <c r="HCF28" s="406" t="n"/>
      <c r="HCG28" s="406" t="n"/>
      <c r="HCH28" s="406" t="n"/>
      <c r="HCI28" s="406" t="n"/>
      <c r="HCJ28" s="406" t="n"/>
      <c r="HCK28" s="406" t="n"/>
      <c r="HCL28" s="406" t="n"/>
      <c r="HCM28" s="406" t="n"/>
      <c r="HCN28" s="406" t="n"/>
      <c r="HCO28" s="406" t="n"/>
      <c r="HCP28" s="406" t="n"/>
      <c r="HCQ28" s="406" t="n"/>
      <c r="HCR28" s="406" t="n"/>
      <c r="HCS28" s="406" t="n"/>
      <c r="HCT28" s="406" t="n"/>
      <c r="HCU28" s="406" t="n"/>
      <c r="HCV28" s="406" t="n"/>
      <c r="HCW28" s="406" t="n"/>
      <c r="HCX28" s="406" t="n"/>
      <c r="HCY28" s="406" t="n"/>
      <c r="HCZ28" s="406" t="n"/>
      <c r="HDA28" s="406" t="n"/>
      <c r="HDB28" s="406" t="n"/>
      <c r="HDC28" s="406" t="n"/>
      <c r="HDD28" s="406" t="n"/>
      <c r="HDE28" s="406" t="n"/>
      <c r="HDF28" s="406" t="n"/>
      <c r="HDG28" s="406" t="n"/>
      <c r="HDH28" s="406" t="n"/>
      <c r="HDI28" s="406" t="n"/>
      <c r="HDJ28" s="406" t="n"/>
      <c r="HDK28" s="406" t="n"/>
      <c r="HDL28" s="406" t="n"/>
      <c r="HDM28" s="406" t="n"/>
      <c r="HDN28" s="406" t="n"/>
      <c r="HDO28" s="406" t="n"/>
      <c r="HDP28" s="406" t="n"/>
      <c r="HDQ28" s="406" t="n"/>
      <c r="HDR28" s="406" t="n"/>
      <c r="HDS28" s="406" t="n"/>
      <c r="HDT28" s="406" t="n"/>
      <c r="HDU28" s="406" t="n"/>
      <c r="HDV28" s="406" t="n"/>
      <c r="HDW28" s="406" t="n"/>
      <c r="HDX28" s="406" t="n"/>
      <c r="HDY28" s="406" t="n"/>
      <c r="HDZ28" s="406" t="n"/>
      <c r="HEA28" s="406" t="n"/>
      <c r="HEB28" s="406" t="n"/>
      <c r="HEC28" s="406" t="n"/>
      <c r="HED28" s="406" t="n"/>
      <c r="HEE28" s="406" t="n"/>
      <c r="HEF28" s="406" t="n"/>
      <c r="HEG28" s="406" t="n"/>
      <c r="HEH28" s="406" t="n"/>
      <c r="HEI28" s="406" t="n"/>
      <c r="HEJ28" s="406" t="n"/>
      <c r="HEK28" s="406" t="n"/>
      <c r="HEL28" s="406" t="n"/>
      <c r="HEM28" s="406" t="n"/>
      <c r="HEN28" s="406" t="n"/>
      <c r="HEO28" s="406" t="n"/>
      <c r="HEP28" s="406" t="n"/>
      <c r="HEQ28" s="406" t="n"/>
      <c r="HER28" s="406" t="n"/>
      <c r="HES28" s="406" t="n"/>
      <c r="HET28" s="406" t="n"/>
      <c r="HEU28" s="406" t="n"/>
      <c r="HEV28" s="406" t="n"/>
      <c r="HEW28" s="406" t="n"/>
      <c r="HEX28" s="406" t="n"/>
      <c r="HEY28" s="406" t="n"/>
      <c r="HEZ28" s="406" t="n"/>
      <c r="HFA28" s="406" t="n"/>
      <c r="HFB28" s="406" t="n"/>
      <c r="HFC28" s="406" t="n"/>
      <c r="HFD28" s="406" t="n"/>
      <c r="HFE28" s="406" t="n"/>
      <c r="HFF28" s="406" t="n"/>
      <c r="HFG28" s="406" t="n"/>
      <c r="HFH28" s="406" t="n"/>
      <c r="HFI28" s="406" t="n"/>
      <c r="HFJ28" s="406" t="n"/>
      <c r="HFK28" s="406" t="n"/>
      <c r="HFL28" s="406" t="n"/>
      <c r="HFM28" s="406" t="n"/>
      <c r="HFN28" s="406" t="n"/>
      <c r="HFO28" s="406" t="n"/>
      <c r="HFP28" s="406" t="n"/>
      <c r="HFQ28" s="406" t="n"/>
      <c r="HFR28" s="406" t="n"/>
      <c r="HFS28" s="406" t="n"/>
      <c r="HFT28" s="406" t="n"/>
      <c r="HFU28" s="406" t="n"/>
      <c r="HFV28" s="406" t="n"/>
      <c r="HFW28" s="406" t="n"/>
      <c r="HFX28" s="406" t="n"/>
      <c r="HFY28" s="406" t="n"/>
      <c r="HFZ28" s="406" t="n"/>
      <c r="HGA28" s="406" t="n"/>
      <c r="HGB28" s="406" t="n"/>
      <c r="HGC28" s="406" t="n"/>
      <c r="HGD28" s="406" t="n"/>
      <c r="HGE28" s="406" t="n"/>
      <c r="HGF28" s="406" t="n"/>
      <c r="HGG28" s="406" t="n"/>
      <c r="HGH28" s="406" t="n"/>
      <c r="HGI28" s="406" t="n"/>
      <c r="HGJ28" s="406" t="n"/>
      <c r="HGK28" s="406" t="n"/>
      <c r="HGL28" s="406" t="n"/>
      <c r="HGM28" s="406" t="n"/>
      <c r="HGN28" s="406" t="n"/>
      <c r="HGO28" s="406" t="n"/>
      <c r="HGP28" s="406" t="n"/>
      <c r="HGQ28" s="406" t="n"/>
      <c r="HGR28" s="406" t="n"/>
      <c r="HGS28" s="406" t="n"/>
      <c r="HGT28" s="406" t="n"/>
      <c r="HGU28" s="406" t="n"/>
      <c r="HGV28" s="406" t="n"/>
      <c r="HGW28" s="406" t="n"/>
      <c r="HGX28" s="406" t="n"/>
      <c r="HGY28" s="406" t="n"/>
      <c r="HGZ28" s="406" t="n"/>
      <c r="HHA28" s="406" t="n"/>
      <c r="HHB28" s="406" t="n"/>
      <c r="HHC28" s="406" t="n"/>
      <c r="HHD28" s="406" t="n"/>
      <c r="HHE28" s="406" t="n"/>
      <c r="HHF28" s="406" t="n"/>
      <c r="HHG28" s="406" t="n"/>
      <c r="HHH28" s="406" t="n"/>
      <c r="HHI28" s="406" t="n"/>
      <c r="HHJ28" s="406" t="n"/>
      <c r="HHK28" s="406" t="n"/>
      <c r="HHL28" s="406" t="n"/>
      <c r="HHM28" s="406" t="n"/>
      <c r="HHN28" s="406" t="n"/>
      <c r="HHO28" s="406" t="n"/>
      <c r="HHP28" s="406" t="n"/>
      <c r="HHQ28" s="406" t="n"/>
      <c r="HHR28" s="406" t="n"/>
      <c r="HHS28" s="406" t="n"/>
      <c r="HHT28" s="406" t="n"/>
      <c r="HHU28" s="406" t="n"/>
      <c r="HHV28" s="406" t="n"/>
      <c r="HHW28" s="406" t="n"/>
      <c r="HHX28" s="406" t="n"/>
      <c r="HHY28" s="406" t="n"/>
      <c r="HHZ28" s="406" t="n"/>
      <c r="HIA28" s="406" t="n"/>
      <c r="HIB28" s="406" t="n"/>
      <c r="HIC28" s="406" t="n"/>
      <c r="HID28" s="406" t="n"/>
      <c r="HIE28" s="406" t="n"/>
      <c r="HIF28" s="406" t="n"/>
      <c r="HIG28" s="406" t="n"/>
      <c r="HIH28" s="406" t="n"/>
      <c r="HII28" s="406" t="n"/>
      <c r="HIJ28" s="406" t="n"/>
      <c r="HIK28" s="406" t="n"/>
      <c r="HIL28" s="406" t="n"/>
      <c r="HIM28" s="406" t="n"/>
      <c r="HIN28" s="406" t="n"/>
      <c r="HIO28" s="406" t="n"/>
      <c r="HIP28" s="406" t="n"/>
      <c r="HIQ28" s="406" t="n"/>
      <c r="HIR28" s="406" t="n"/>
      <c r="HIS28" s="406" t="n"/>
      <c r="HIT28" s="406" t="n"/>
      <c r="HIU28" s="406" t="n"/>
      <c r="HIV28" s="406" t="n"/>
      <c r="HIW28" s="406" t="n"/>
      <c r="HIX28" s="406" t="n"/>
      <c r="HIY28" s="406" t="n"/>
      <c r="HIZ28" s="406" t="n"/>
      <c r="HJA28" s="406" t="n"/>
      <c r="HJB28" s="406" t="n"/>
      <c r="HJC28" s="406" t="n"/>
      <c r="HJD28" s="406" t="n"/>
      <c r="HJE28" s="406" t="n"/>
      <c r="HJF28" s="406" t="n"/>
      <c r="HJG28" s="406" t="n"/>
      <c r="HJH28" s="406" t="n"/>
      <c r="HJI28" s="406" t="n"/>
      <c r="HJJ28" s="406" t="n"/>
      <c r="HJK28" s="406" t="n"/>
      <c r="HJL28" s="406" t="n"/>
      <c r="HJM28" s="406" t="n"/>
      <c r="HJN28" s="406" t="n"/>
      <c r="HJO28" s="406" t="n"/>
      <c r="HJP28" s="406" t="n"/>
      <c r="HJQ28" s="406" t="n"/>
      <c r="HJR28" s="406" t="n"/>
      <c r="HJS28" s="406" t="n"/>
      <c r="HJT28" s="406" t="n"/>
      <c r="HJU28" s="406" t="n"/>
      <c r="HJV28" s="406" t="n"/>
      <c r="HJW28" s="406" t="n"/>
      <c r="HJX28" s="406" t="n"/>
      <c r="HJY28" s="406" t="n"/>
      <c r="HJZ28" s="406" t="n"/>
      <c r="HKA28" s="406" t="n"/>
      <c r="HKB28" s="406" t="n"/>
      <c r="HKC28" s="406" t="n"/>
      <c r="HKD28" s="406" t="n"/>
      <c r="HKE28" s="406" t="n"/>
      <c r="HKF28" s="406" t="n"/>
      <c r="HKG28" s="406" t="n"/>
      <c r="HKH28" s="406" t="n"/>
      <c r="HKI28" s="406" t="n"/>
      <c r="HKJ28" s="406" t="n"/>
      <c r="HKK28" s="406" t="n"/>
      <c r="HKL28" s="406" t="n"/>
      <c r="HKM28" s="406" t="n"/>
      <c r="HKN28" s="406" t="n"/>
      <c r="HKO28" s="406" t="n"/>
      <c r="HKP28" s="406" t="n"/>
      <c r="HKQ28" s="406" t="n"/>
      <c r="HKR28" s="406" t="n"/>
      <c r="HKS28" s="406" t="n"/>
      <c r="HKT28" s="406" t="n"/>
      <c r="HKU28" s="406" t="n"/>
      <c r="HKV28" s="406" t="n"/>
      <c r="HKW28" s="406" t="n"/>
      <c r="HKX28" s="406" t="n"/>
      <c r="HKY28" s="406" t="n"/>
      <c r="HKZ28" s="406" t="n"/>
      <c r="HLA28" s="406" t="n"/>
      <c r="HLB28" s="406" t="n"/>
      <c r="HLC28" s="406" t="n"/>
      <c r="HLD28" s="406" t="n"/>
      <c r="HLE28" s="406" t="n"/>
      <c r="HLF28" s="406" t="n"/>
      <c r="HLG28" s="406" t="n"/>
      <c r="HLH28" s="406" t="n"/>
      <c r="HLI28" s="406" t="n"/>
      <c r="HLJ28" s="406" t="n"/>
      <c r="HLK28" s="406" t="n"/>
      <c r="HLL28" s="406" t="n"/>
      <c r="HLM28" s="406" t="n"/>
      <c r="HLN28" s="406" t="n"/>
      <c r="HLO28" s="406" t="n"/>
      <c r="HLP28" s="406" t="n"/>
      <c r="HLQ28" s="406" t="n"/>
      <c r="HLR28" s="406" t="n"/>
      <c r="HLS28" s="406" t="n"/>
      <c r="HLT28" s="406" t="n"/>
      <c r="HLU28" s="406" t="n"/>
      <c r="HLV28" s="406" t="n"/>
      <c r="HLW28" s="406" t="n"/>
      <c r="HLX28" s="406" t="n"/>
      <c r="HLY28" s="406" t="n"/>
      <c r="HLZ28" s="406" t="n"/>
      <c r="HMA28" s="406" t="n"/>
      <c r="HMB28" s="406" t="n"/>
      <c r="HMC28" s="406" t="n"/>
      <c r="HMD28" s="406" t="n"/>
      <c r="HME28" s="406" t="n"/>
      <c r="HMF28" s="406" t="n"/>
      <c r="HMG28" s="406" t="n"/>
      <c r="HMH28" s="406" t="n"/>
      <c r="HMI28" s="406" t="n"/>
      <c r="HMJ28" s="406" t="n"/>
      <c r="HMK28" s="406" t="n"/>
      <c r="HML28" s="406" t="n"/>
      <c r="HMM28" s="406" t="n"/>
      <c r="HMN28" s="406" t="n"/>
      <c r="HMO28" s="406" t="n"/>
      <c r="HMP28" s="406" t="n"/>
      <c r="HMQ28" s="406" t="n"/>
      <c r="HMR28" s="406" t="n"/>
      <c r="HMS28" s="406" t="n"/>
      <c r="HMT28" s="406" t="n"/>
      <c r="HMU28" s="406" t="n"/>
      <c r="HMV28" s="406" t="n"/>
      <c r="HMW28" s="406" t="n"/>
      <c r="HMX28" s="406" t="n"/>
      <c r="HMY28" s="406" t="n"/>
      <c r="HMZ28" s="406" t="n"/>
      <c r="HNA28" s="406" t="n"/>
      <c r="HNB28" s="406" t="n"/>
      <c r="HNC28" s="406" t="n"/>
      <c r="HND28" s="406" t="n"/>
      <c r="HNE28" s="406" t="n"/>
      <c r="HNF28" s="406" t="n"/>
      <c r="HNG28" s="406" t="n"/>
      <c r="HNH28" s="406" t="n"/>
      <c r="HNI28" s="406" t="n"/>
      <c r="HNJ28" s="406" t="n"/>
      <c r="HNK28" s="406" t="n"/>
      <c r="HNL28" s="406" t="n"/>
      <c r="HNM28" s="406" t="n"/>
      <c r="HNN28" s="406" t="n"/>
      <c r="HNO28" s="406" t="n"/>
      <c r="HNP28" s="406" t="n"/>
      <c r="HNQ28" s="406" t="n"/>
      <c r="HNR28" s="406" t="n"/>
      <c r="HNS28" s="406" t="n"/>
      <c r="HNT28" s="406" t="n"/>
      <c r="HNU28" s="406" t="n"/>
      <c r="HNV28" s="406" t="n"/>
      <c r="HNW28" s="406" t="n"/>
      <c r="HNX28" s="406" t="n"/>
      <c r="HNY28" s="406" t="n"/>
      <c r="HNZ28" s="406" t="n"/>
      <c r="HOA28" s="406" t="n"/>
      <c r="HOB28" s="406" t="n"/>
      <c r="HOC28" s="406" t="n"/>
      <c r="HOD28" s="406" t="n"/>
      <c r="HOE28" s="406" t="n"/>
      <c r="HOF28" s="406" t="n"/>
      <c r="HOG28" s="406" t="n"/>
      <c r="HOH28" s="406" t="n"/>
      <c r="HOI28" s="406" t="n"/>
      <c r="HOJ28" s="406" t="n"/>
      <c r="HOK28" s="406" t="n"/>
      <c r="HOL28" s="406" t="n"/>
      <c r="HOM28" s="406" t="n"/>
      <c r="HON28" s="406" t="n"/>
      <c r="HOO28" s="406" t="n"/>
      <c r="HOP28" s="406" t="n"/>
      <c r="HOQ28" s="406" t="n"/>
      <c r="HOR28" s="406" t="n"/>
      <c r="HOS28" s="406" t="n"/>
      <c r="HOT28" s="406" t="n"/>
      <c r="HOU28" s="406" t="n"/>
      <c r="HOV28" s="406" t="n"/>
      <c r="HOW28" s="406" t="n"/>
      <c r="HOX28" s="406" t="n"/>
      <c r="HOY28" s="406" t="n"/>
      <c r="HOZ28" s="406" t="n"/>
      <c r="HPA28" s="406" t="n"/>
      <c r="HPB28" s="406" t="n"/>
      <c r="HPC28" s="406" t="n"/>
      <c r="HPD28" s="406" t="n"/>
      <c r="HPE28" s="406" t="n"/>
      <c r="HPF28" s="406" t="n"/>
      <c r="HPG28" s="406" t="n"/>
      <c r="HPH28" s="406" t="n"/>
      <c r="HPI28" s="406" t="n"/>
      <c r="HPJ28" s="406" t="n"/>
      <c r="HPK28" s="406" t="n"/>
      <c r="HPL28" s="406" t="n"/>
      <c r="HPM28" s="406" t="n"/>
      <c r="HPN28" s="406" t="n"/>
      <c r="HPO28" s="406" t="n"/>
      <c r="HPP28" s="406" t="n"/>
      <c r="HPQ28" s="406" t="n"/>
      <c r="HPR28" s="406" t="n"/>
      <c r="HPS28" s="406" t="n"/>
      <c r="HPT28" s="406" t="n"/>
      <c r="HPU28" s="406" t="n"/>
      <c r="HPV28" s="406" t="n"/>
      <c r="HPW28" s="406" t="n"/>
      <c r="HPX28" s="406" t="n"/>
      <c r="HPY28" s="406" t="n"/>
      <c r="HPZ28" s="406" t="n"/>
      <c r="HQA28" s="406" t="n"/>
      <c r="HQB28" s="406" t="n"/>
      <c r="HQC28" s="406" t="n"/>
      <c r="HQD28" s="406" t="n"/>
      <c r="HQE28" s="406" t="n"/>
      <c r="HQF28" s="406" t="n"/>
      <c r="HQG28" s="406" t="n"/>
      <c r="HQH28" s="406" t="n"/>
      <c r="HQI28" s="406" t="n"/>
      <c r="HQJ28" s="406" t="n"/>
      <c r="HQK28" s="406" t="n"/>
      <c r="HQL28" s="406" t="n"/>
      <c r="HQM28" s="406" t="n"/>
      <c r="HQN28" s="406" t="n"/>
      <c r="HQO28" s="406" t="n"/>
      <c r="HQP28" s="406" t="n"/>
      <c r="HQQ28" s="406" t="n"/>
      <c r="HQR28" s="406" t="n"/>
      <c r="HQS28" s="406" t="n"/>
      <c r="HQT28" s="406" t="n"/>
      <c r="HQU28" s="406" t="n"/>
      <c r="HQV28" s="406" t="n"/>
      <c r="HQW28" s="406" t="n"/>
      <c r="HQX28" s="406" t="n"/>
      <c r="HQY28" s="406" t="n"/>
      <c r="HQZ28" s="406" t="n"/>
      <c r="HRA28" s="406" t="n"/>
      <c r="HRB28" s="406" t="n"/>
      <c r="HRC28" s="406" t="n"/>
      <c r="HRD28" s="406" t="n"/>
      <c r="HRE28" s="406" t="n"/>
      <c r="HRF28" s="406" t="n"/>
      <c r="HRG28" s="406" t="n"/>
      <c r="HRH28" s="406" t="n"/>
      <c r="HRI28" s="406" t="n"/>
      <c r="HRJ28" s="406" t="n"/>
      <c r="HRK28" s="406" t="n"/>
      <c r="HRL28" s="406" t="n"/>
      <c r="HRM28" s="406" t="n"/>
      <c r="HRN28" s="406" t="n"/>
      <c r="HRO28" s="406" t="n"/>
      <c r="HRP28" s="406" t="n"/>
      <c r="HRQ28" s="406" t="n"/>
      <c r="HRR28" s="406" t="n"/>
      <c r="HRS28" s="406" t="n"/>
      <c r="HRT28" s="406" t="n"/>
      <c r="HRU28" s="406" t="n"/>
      <c r="HRV28" s="406" t="n"/>
      <c r="HRW28" s="406" t="n"/>
      <c r="HRX28" s="406" t="n"/>
      <c r="HRY28" s="406" t="n"/>
      <c r="HRZ28" s="406" t="n"/>
      <c r="HSA28" s="406" t="n"/>
      <c r="HSB28" s="406" t="n"/>
      <c r="HSC28" s="406" t="n"/>
      <c r="HSD28" s="406" t="n"/>
      <c r="HSE28" s="406" t="n"/>
      <c r="HSF28" s="406" t="n"/>
      <c r="HSG28" s="406" t="n"/>
      <c r="HSH28" s="406" t="n"/>
      <c r="HSI28" s="406" t="n"/>
      <c r="HSJ28" s="406" t="n"/>
      <c r="HSK28" s="406" t="n"/>
      <c r="HSL28" s="406" t="n"/>
      <c r="HSM28" s="406" t="n"/>
      <c r="HSN28" s="406" t="n"/>
      <c r="HSO28" s="406" t="n"/>
      <c r="HSP28" s="406" t="n"/>
      <c r="HSQ28" s="406" t="n"/>
      <c r="HSR28" s="406" t="n"/>
      <c r="HSS28" s="406" t="n"/>
      <c r="HST28" s="406" t="n"/>
      <c r="HSU28" s="406" t="n"/>
      <c r="HSV28" s="406" t="n"/>
      <c r="HSW28" s="406" t="n"/>
      <c r="HSX28" s="406" t="n"/>
      <c r="HSY28" s="406" t="n"/>
      <c r="HSZ28" s="406" t="n"/>
      <c r="HTA28" s="406" t="n"/>
      <c r="HTB28" s="406" t="n"/>
      <c r="HTC28" s="406" t="n"/>
      <c r="HTD28" s="406" t="n"/>
      <c r="HTE28" s="406" t="n"/>
      <c r="HTF28" s="406" t="n"/>
      <c r="HTG28" s="406" t="n"/>
      <c r="HTH28" s="406" t="n"/>
      <c r="HTI28" s="406" t="n"/>
      <c r="HTJ28" s="406" t="n"/>
      <c r="HTK28" s="406" t="n"/>
      <c r="HTL28" s="406" t="n"/>
      <c r="HTM28" s="406" t="n"/>
      <c r="HTN28" s="406" t="n"/>
      <c r="HTO28" s="406" t="n"/>
      <c r="HTP28" s="406" t="n"/>
      <c r="HTQ28" s="406" t="n"/>
      <c r="HTR28" s="406" t="n"/>
      <c r="HTS28" s="406" t="n"/>
      <c r="HTT28" s="406" t="n"/>
      <c r="HTU28" s="406" t="n"/>
      <c r="HTV28" s="406" t="n"/>
      <c r="HTW28" s="406" t="n"/>
      <c r="HTX28" s="406" t="n"/>
      <c r="HTY28" s="406" t="n"/>
      <c r="HTZ28" s="406" t="n"/>
      <c r="HUA28" s="406" t="n"/>
      <c r="HUB28" s="406" t="n"/>
      <c r="HUC28" s="406" t="n"/>
      <c r="HUD28" s="406" t="n"/>
      <c r="HUE28" s="406" t="n"/>
      <c r="HUF28" s="406" t="n"/>
      <c r="HUG28" s="406" t="n"/>
      <c r="HUH28" s="406" t="n"/>
      <c r="HUI28" s="406" t="n"/>
      <c r="HUJ28" s="406" t="n"/>
      <c r="HUK28" s="406" t="n"/>
      <c r="HUL28" s="406" t="n"/>
      <c r="HUM28" s="406" t="n"/>
      <c r="HUN28" s="406" t="n"/>
      <c r="HUO28" s="406" t="n"/>
      <c r="HUP28" s="406" t="n"/>
      <c r="HUQ28" s="406" t="n"/>
      <c r="HUR28" s="406" t="n"/>
      <c r="HUS28" s="406" t="n"/>
      <c r="HUT28" s="406" t="n"/>
      <c r="HUU28" s="406" t="n"/>
      <c r="HUV28" s="406" t="n"/>
      <c r="HUW28" s="406" t="n"/>
      <c r="HUX28" s="406" t="n"/>
      <c r="HUY28" s="406" t="n"/>
      <c r="HUZ28" s="406" t="n"/>
      <c r="HVA28" s="406" t="n"/>
      <c r="HVB28" s="406" t="n"/>
      <c r="HVC28" s="406" t="n"/>
      <c r="HVD28" s="406" t="n"/>
      <c r="HVE28" s="406" t="n"/>
      <c r="HVF28" s="406" t="n"/>
      <c r="HVG28" s="406" t="n"/>
      <c r="HVH28" s="406" t="n"/>
      <c r="HVI28" s="406" t="n"/>
      <c r="HVJ28" s="406" t="n"/>
      <c r="HVK28" s="406" t="n"/>
      <c r="HVL28" s="406" t="n"/>
      <c r="HVM28" s="406" t="n"/>
      <c r="HVN28" s="406" t="n"/>
      <c r="HVO28" s="406" t="n"/>
      <c r="HVP28" s="406" t="n"/>
      <c r="HVQ28" s="406" t="n"/>
      <c r="HVR28" s="406" t="n"/>
      <c r="HVS28" s="406" t="n"/>
      <c r="HVT28" s="406" t="n"/>
      <c r="HVU28" s="406" t="n"/>
      <c r="HVV28" s="406" t="n"/>
      <c r="HVW28" s="406" t="n"/>
      <c r="HVX28" s="406" t="n"/>
      <c r="HVY28" s="406" t="n"/>
      <c r="HVZ28" s="406" t="n"/>
      <c r="HWA28" s="406" t="n"/>
      <c r="HWB28" s="406" t="n"/>
      <c r="HWC28" s="406" t="n"/>
      <c r="HWD28" s="406" t="n"/>
      <c r="HWE28" s="406" t="n"/>
      <c r="HWF28" s="406" t="n"/>
      <c r="HWG28" s="406" t="n"/>
      <c r="HWH28" s="406" t="n"/>
      <c r="HWI28" s="406" t="n"/>
      <c r="HWJ28" s="406" t="n"/>
      <c r="HWK28" s="406" t="n"/>
      <c r="HWL28" s="406" t="n"/>
      <c r="HWM28" s="406" t="n"/>
      <c r="HWN28" s="406" t="n"/>
      <c r="HWO28" s="406" t="n"/>
      <c r="HWP28" s="406" t="n"/>
      <c r="HWQ28" s="406" t="n"/>
      <c r="HWR28" s="406" t="n"/>
      <c r="HWS28" s="406" t="n"/>
      <c r="HWT28" s="406" t="n"/>
      <c r="HWU28" s="406" t="n"/>
      <c r="HWV28" s="406" t="n"/>
      <c r="HWW28" s="406" t="n"/>
      <c r="HWX28" s="406" t="n"/>
      <c r="HWY28" s="406" t="n"/>
      <c r="HWZ28" s="406" t="n"/>
      <c r="HXA28" s="406" t="n"/>
      <c r="HXB28" s="406" t="n"/>
      <c r="HXC28" s="406" t="n"/>
      <c r="HXD28" s="406" t="n"/>
      <c r="HXE28" s="406" t="n"/>
      <c r="HXF28" s="406" t="n"/>
      <c r="HXG28" s="406" t="n"/>
      <c r="HXH28" s="406" t="n"/>
      <c r="HXI28" s="406" t="n"/>
      <c r="HXJ28" s="406" t="n"/>
      <c r="HXK28" s="406" t="n"/>
      <c r="HXL28" s="406" t="n"/>
      <c r="HXM28" s="406" t="n"/>
      <c r="HXN28" s="406" t="n"/>
      <c r="HXO28" s="406" t="n"/>
      <c r="HXP28" s="406" t="n"/>
      <c r="HXQ28" s="406" t="n"/>
      <c r="HXR28" s="406" t="n"/>
      <c r="HXS28" s="406" t="n"/>
      <c r="HXT28" s="406" t="n"/>
      <c r="HXU28" s="406" t="n"/>
      <c r="HXV28" s="406" t="n"/>
      <c r="HXW28" s="406" t="n"/>
      <c r="HXX28" s="406" t="n"/>
      <c r="HXY28" s="406" t="n"/>
      <c r="HXZ28" s="406" t="n"/>
      <c r="HYA28" s="406" t="n"/>
      <c r="HYB28" s="406" t="n"/>
      <c r="HYC28" s="406" t="n"/>
      <c r="HYD28" s="406" t="n"/>
      <c r="HYE28" s="406" t="n"/>
      <c r="HYF28" s="406" t="n"/>
      <c r="HYG28" s="406" t="n"/>
      <c r="HYH28" s="406" t="n"/>
      <c r="HYI28" s="406" t="n"/>
      <c r="HYJ28" s="406" t="n"/>
      <c r="HYK28" s="406" t="n"/>
      <c r="HYL28" s="406" t="n"/>
      <c r="HYM28" s="406" t="n"/>
      <c r="HYN28" s="406" t="n"/>
      <c r="HYO28" s="406" t="n"/>
      <c r="HYP28" s="406" t="n"/>
      <c r="HYQ28" s="406" t="n"/>
      <c r="HYR28" s="406" t="n"/>
      <c r="HYS28" s="406" t="n"/>
      <c r="HYT28" s="406" t="n"/>
      <c r="HYU28" s="406" t="n"/>
      <c r="HYV28" s="406" t="n"/>
      <c r="HYW28" s="406" t="n"/>
      <c r="HYX28" s="406" t="n"/>
      <c r="HYY28" s="406" t="n"/>
      <c r="HYZ28" s="406" t="n"/>
      <c r="HZA28" s="406" t="n"/>
      <c r="HZB28" s="406" t="n"/>
      <c r="HZC28" s="406" t="n"/>
      <c r="HZD28" s="406" t="n"/>
      <c r="HZE28" s="406" t="n"/>
      <c r="HZF28" s="406" t="n"/>
      <c r="HZG28" s="406" t="n"/>
      <c r="HZH28" s="406" t="n"/>
      <c r="HZI28" s="406" t="n"/>
      <c r="HZJ28" s="406" t="n"/>
      <c r="HZK28" s="406" t="n"/>
      <c r="HZL28" s="406" t="n"/>
      <c r="HZM28" s="406" t="n"/>
      <c r="HZN28" s="406" t="n"/>
      <c r="HZO28" s="406" t="n"/>
      <c r="HZP28" s="406" t="n"/>
      <c r="HZQ28" s="406" t="n"/>
      <c r="HZR28" s="406" t="n"/>
      <c r="HZS28" s="406" t="n"/>
      <c r="HZT28" s="406" t="n"/>
      <c r="HZU28" s="406" t="n"/>
      <c r="HZV28" s="406" t="n"/>
      <c r="HZW28" s="406" t="n"/>
      <c r="HZX28" s="406" t="n"/>
      <c r="HZY28" s="406" t="n"/>
      <c r="HZZ28" s="406" t="n"/>
      <c r="IAA28" s="406" t="n"/>
      <c r="IAB28" s="406" t="n"/>
      <c r="IAC28" s="406" t="n"/>
      <c r="IAD28" s="406" t="n"/>
      <c r="IAE28" s="406" t="n"/>
      <c r="IAF28" s="406" t="n"/>
      <c r="IAG28" s="406" t="n"/>
      <c r="IAH28" s="406" t="n"/>
      <c r="IAI28" s="406" t="n"/>
      <c r="IAJ28" s="406" t="n"/>
      <c r="IAK28" s="406" t="n"/>
      <c r="IAL28" s="406" t="n"/>
      <c r="IAM28" s="406" t="n"/>
      <c r="IAN28" s="406" t="n"/>
      <c r="IAO28" s="406" t="n"/>
      <c r="IAP28" s="406" t="n"/>
      <c r="IAQ28" s="406" t="n"/>
      <c r="IAR28" s="406" t="n"/>
      <c r="IAS28" s="406" t="n"/>
      <c r="IAT28" s="406" t="n"/>
      <c r="IAU28" s="406" t="n"/>
      <c r="IAV28" s="406" t="n"/>
      <c r="IAW28" s="406" t="n"/>
      <c r="IAX28" s="406" t="n"/>
      <c r="IAY28" s="406" t="n"/>
      <c r="IAZ28" s="406" t="n"/>
      <c r="IBA28" s="406" t="n"/>
      <c r="IBB28" s="406" t="n"/>
      <c r="IBC28" s="406" t="n"/>
      <c r="IBD28" s="406" t="n"/>
      <c r="IBE28" s="406" t="n"/>
      <c r="IBF28" s="406" t="n"/>
      <c r="IBG28" s="406" t="n"/>
      <c r="IBH28" s="406" t="n"/>
      <c r="IBI28" s="406" t="n"/>
      <c r="IBJ28" s="406" t="n"/>
      <c r="IBK28" s="406" t="n"/>
      <c r="IBL28" s="406" t="n"/>
      <c r="IBM28" s="406" t="n"/>
      <c r="IBN28" s="406" t="n"/>
      <c r="IBO28" s="406" t="n"/>
      <c r="IBP28" s="406" t="n"/>
      <c r="IBQ28" s="406" t="n"/>
      <c r="IBR28" s="406" t="n"/>
      <c r="IBS28" s="406" t="n"/>
      <c r="IBT28" s="406" t="n"/>
      <c r="IBU28" s="406" t="n"/>
      <c r="IBV28" s="406" t="n"/>
      <c r="IBW28" s="406" t="n"/>
      <c r="IBX28" s="406" t="n"/>
      <c r="IBY28" s="406" t="n"/>
      <c r="IBZ28" s="406" t="n"/>
      <c r="ICA28" s="406" t="n"/>
      <c r="ICB28" s="406" t="n"/>
      <c r="ICC28" s="406" t="n"/>
      <c r="ICD28" s="406" t="n"/>
      <c r="ICE28" s="406" t="n"/>
      <c r="ICF28" s="406" t="n"/>
      <c r="ICG28" s="406" t="n"/>
      <c r="ICH28" s="406" t="n"/>
      <c r="ICI28" s="406" t="n"/>
      <c r="ICJ28" s="406" t="n"/>
      <c r="ICK28" s="406" t="n"/>
      <c r="ICL28" s="406" t="n"/>
      <c r="ICM28" s="406" t="n"/>
      <c r="ICN28" s="406" t="n"/>
      <c r="ICO28" s="406" t="n"/>
      <c r="ICP28" s="406" t="n"/>
      <c r="ICQ28" s="406" t="n"/>
      <c r="ICR28" s="406" t="n"/>
      <c r="ICS28" s="406" t="n"/>
      <c r="ICT28" s="406" t="n"/>
      <c r="ICU28" s="406" t="n"/>
      <c r="ICV28" s="406" t="n"/>
      <c r="ICW28" s="406" t="n"/>
      <c r="ICX28" s="406" t="n"/>
      <c r="ICY28" s="406" t="n"/>
      <c r="ICZ28" s="406" t="n"/>
      <c r="IDA28" s="406" t="n"/>
      <c r="IDB28" s="406" t="n"/>
      <c r="IDC28" s="406" t="n"/>
      <c r="IDD28" s="406" t="n"/>
      <c r="IDE28" s="406" t="n"/>
      <c r="IDF28" s="406" t="n"/>
      <c r="IDG28" s="406" t="n"/>
      <c r="IDH28" s="406" t="n"/>
      <c r="IDI28" s="406" t="n"/>
      <c r="IDJ28" s="406" t="n"/>
      <c r="IDK28" s="406" t="n"/>
      <c r="IDL28" s="406" t="n"/>
      <c r="IDM28" s="406" t="n"/>
      <c r="IDN28" s="406" t="n"/>
      <c r="IDO28" s="406" t="n"/>
      <c r="IDP28" s="406" t="n"/>
      <c r="IDQ28" s="406" t="n"/>
      <c r="IDR28" s="406" t="n"/>
      <c r="IDS28" s="406" t="n"/>
      <c r="IDT28" s="406" t="n"/>
      <c r="IDU28" s="406" t="n"/>
      <c r="IDV28" s="406" t="n"/>
      <c r="IDW28" s="406" t="n"/>
      <c r="IDX28" s="406" t="n"/>
      <c r="IDY28" s="406" t="n"/>
      <c r="IDZ28" s="406" t="n"/>
      <c r="IEA28" s="406" t="n"/>
      <c r="IEB28" s="406" t="n"/>
      <c r="IEC28" s="406" t="n"/>
      <c r="IED28" s="406" t="n"/>
      <c r="IEE28" s="406" t="n"/>
      <c r="IEF28" s="406" t="n"/>
      <c r="IEG28" s="406" t="n"/>
      <c r="IEH28" s="406" t="n"/>
      <c r="IEI28" s="406" t="n"/>
      <c r="IEJ28" s="406" t="n"/>
      <c r="IEK28" s="406" t="n"/>
      <c r="IEL28" s="406" t="n"/>
      <c r="IEM28" s="406" t="n"/>
      <c r="IEN28" s="406" t="n"/>
      <c r="IEO28" s="406" t="n"/>
      <c r="IEP28" s="406" t="n"/>
      <c r="IEQ28" s="406" t="n"/>
      <c r="IER28" s="406" t="n"/>
      <c r="IES28" s="406" t="n"/>
      <c r="IET28" s="406" t="n"/>
      <c r="IEU28" s="406" t="n"/>
      <c r="IEV28" s="406" t="n"/>
      <c r="IEW28" s="406" t="n"/>
      <c r="IEX28" s="406" t="n"/>
      <c r="IEY28" s="406" t="n"/>
      <c r="IEZ28" s="406" t="n"/>
      <c r="IFA28" s="406" t="n"/>
      <c r="IFB28" s="406" t="n"/>
      <c r="IFC28" s="406" t="n"/>
      <c r="IFD28" s="406" t="n"/>
      <c r="IFE28" s="406" t="n"/>
      <c r="IFF28" s="406" t="n"/>
      <c r="IFG28" s="406" t="n"/>
      <c r="IFH28" s="406" t="n"/>
      <c r="IFI28" s="406" t="n"/>
      <c r="IFJ28" s="406" t="n"/>
      <c r="IFK28" s="406" t="n"/>
      <c r="IFL28" s="406" t="n"/>
      <c r="IFM28" s="406" t="n"/>
      <c r="IFN28" s="406" t="n"/>
      <c r="IFO28" s="406" t="n"/>
      <c r="IFP28" s="406" t="n"/>
      <c r="IFQ28" s="406" t="n"/>
      <c r="IFR28" s="406" t="n"/>
      <c r="IFS28" s="406" t="n"/>
      <c r="IFT28" s="406" t="n"/>
      <c r="IFU28" s="406" t="n"/>
      <c r="IFV28" s="406" t="n"/>
      <c r="IFW28" s="406" t="n"/>
      <c r="IFX28" s="406" t="n"/>
      <c r="IFY28" s="406" t="n"/>
      <c r="IFZ28" s="406" t="n"/>
      <c r="IGA28" s="406" t="n"/>
      <c r="IGB28" s="406" t="n"/>
      <c r="IGC28" s="406" t="n"/>
      <c r="IGD28" s="406" t="n"/>
      <c r="IGE28" s="406" t="n"/>
      <c r="IGF28" s="406" t="n"/>
      <c r="IGG28" s="406" t="n"/>
      <c r="IGH28" s="406" t="n"/>
      <c r="IGI28" s="406" t="n"/>
      <c r="IGJ28" s="406" t="n"/>
      <c r="IGK28" s="406" t="n"/>
      <c r="IGL28" s="406" t="n"/>
      <c r="IGM28" s="406" t="n"/>
      <c r="IGN28" s="406" t="n"/>
      <c r="IGO28" s="406" t="n"/>
      <c r="IGP28" s="406" t="n"/>
      <c r="IGQ28" s="406" t="n"/>
      <c r="IGR28" s="406" t="n"/>
      <c r="IGS28" s="406" t="n"/>
      <c r="IGT28" s="406" t="n"/>
      <c r="IGU28" s="406" t="n"/>
      <c r="IGV28" s="406" t="n"/>
      <c r="IGW28" s="406" t="n"/>
      <c r="IGX28" s="406" t="n"/>
      <c r="IGY28" s="406" t="n"/>
      <c r="IGZ28" s="406" t="n"/>
      <c r="IHA28" s="406" t="n"/>
      <c r="IHB28" s="406" t="n"/>
      <c r="IHC28" s="406" t="n"/>
      <c r="IHD28" s="406" t="n"/>
      <c r="IHE28" s="406" t="n"/>
      <c r="IHF28" s="406" t="n"/>
      <c r="IHG28" s="406" t="n"/>
      <c r="IHH28" s="406" t="n"/>
      <c r="IHI28" s="406" t="n"/>
      <c r="IHJ28" s="406" t="n"/>
      <c r="IHK28" s="406" t="n"/>
      <c r="IHL28" s="406" t="n"/>
      <c r="IHM28" s="406" t="n"/>
      <c r="IHN28" s="406" t="n"/>
      <c r="IHO28" s="406" t="n"/>
      <c r="IHP28" s="406" t="n"/>
      <c r="IHQ28" s="406" t="n"/>
      <c r="IHR28" s="406" t="n"/>
      <c r="IHS28" s="406" t="n"/>
      <c r="IHT28" s="406" t="n"/>
      <c r="IHU28" s="406" t="n"/>
      <c r="IHV28" s="406" t="n"/>
      <c r="IHW28" s="406" t="n"/>
      <c r="IHX28" s="406" t="n"/>
      <c r="IHY28" s="406" t="n"/>
      <c r="IHZ28" s="406" t="n"/>
      <c r="IIA28" s="406" t="n"/>
      <c r="IIB28" s="406" t="n"/>
      <c r="IIC28" s="406" t="n"/>
      <c r="IID28" s="406" t="n"/>
      <c r="IIE28" s="406" t="n"/>
      <c r="IIF28" s="406" t="n"/>
      <c r="IIG28" s="406" t="n"/>
      <c r="IIH28" s="406" t="n"/>
      <c r="III28" s="406" t="n"/>
      <c r="IIJ28" s="406" t="n"/>
      <c r="IIK28" s="406" t="n"/>
      <c r="IIL28" s="406" t="n"/>
      <c r="IIM28" s="406" t="n"/>
      <c r="IIN28" s="406" t="n"/>
      <c r="IIO28" s="406" t="n"/>
      <c r="IIP28" s="406" t="n"/>
      <c r="IIQ28" s="406" t="n"/>
      <c r="IIR28" s="406" t="n"/>
      <c r="IIS28" s="406" t="n"/>
      <c r="IIT28" s="406" t="n"/>
      <c r="IIU28" s="406" t="n"/>
      <c r="IIV28" s="406" t="n"/>
      <c r="IIW28" s="406" t="n"/>
      <c r="IIX28" s="406" t="n"/>
      <c r="IIY28" s="406" t="n"/>
      <c r="IIZ28" s="406" t="n"/>
      <c r="IJA28" s="406" t="n"/>
      <c r="IJB28" s="406" t="n"/>
      <c r="IJC28" s="406" t="n"/>
      <c r="IJD28" s="406" t="n"/>
      <c r="IJE28" s="406" t="n"/>
      <c r="IJF28" s="406" t="n"/>
      <c r="IJG28" s="406" t="n"/>
      <c r="IJH28" s="406" t="n"/>
      <c r="IJI28" s="406" t="n"/>
      <c r="IJJ28" s="406" t="n"/>
      <c r="IJK28" s="406" t="n"/>
      <c r="IJL28" s="406" t="n"/>
      <c r="IJM28" s="406" t="n"/>
      <c r="IJN28" s="406" t="n"/>
      <c r="IJO28" s="406" t="n"/>
      <c r="IJP28" s="406" t="n"/>
      <c r="IJQ28" s="406" t="n"/>
      <c r="IJR28" s="406" t="n"/>
      <c r="IJS28" s="406" t="n"/>
      <c r="IJT28" s="406" t="n"/>
      <c r="IJU28" s="406" t="n"/>
      <c r="IJV28" s="406" t="n"/>
      <c r="IJW28" s="406" t="n"/>
      <c r="IJX28" s="406" t="n"/>
      <c r="IJY28" s="406" t="n"/>
      <c r="IJZ28" s="406" t="n"/>
      <c r="IKA28" s="406" t="n"/>
      <c r="IKB28" s="406" t="n"/>
      <c r="IKC28" s="406" t="n"/>
      <c r="IKD28" s="406" t="n"/>
      <c r="IKE28" s="406" t="n"/>
      <c r="IKF28" s="406" t="n"/>
      <c r="IKG28" s="406" t="n"/>
      <c r="IKH28" s="406" t="n"/>
      <c r="IKI28" s="406" t="n"/>
      <c r="IKJ28" s="406" t="n"/>
      <c r="IKK28" s="406" t="n"/>
      <c r="IKL28" s="406" t="n"/>
      <c r="IKM28" s="406" t="n"/>
      <c r="IKN28" s="406" t="n"/>
      <c r="IKO28" s="406" t="n"/>
      <c r="IKP28" s="406" t="n"/>
      <c r="IKQ28" s="406" t="n"/>
      <c r="IKR28" s="406" t="n"/>
      <c r="IKS28" s="406" t="n"/>
      <c r="IKT28" s="406" t="n"/>
      <c r="IKU28" s="406" t="n"/>
      <c r="IKV28" s="406" t="n"/>
      <c r="IKW28" s="406" t="n"/>
      <c r="IKX28" s="406" t="n"/>
      <c r="IKY28" s="406" t="n"/>
      <c r="IKZ28" s="406" t="n"/>
      <c r="ILA28" s="406" t="n"/>
      <c r="ILB28" s="406" t="n"/>
      <c r="ILC28" s="406" t="n"/>
      <c r="ILD28" s="406" t="n"/>
      <c r="ILE28" s="406" t="n"/>
      <c r="ILF28" s="406" t="n"/>
      <c r="ILG28" s="406" t="n"/>
      <c r="ILH28" s="406" t="n"/>
      <c r="ILI28" s="406" t="n"/>
      <c r="ILJ28" s="406" t="n"/>
      <c r="ILK28" s="406" t="n"/>
      <c r="ILL28" s="406" t="n"/>
      <c r="ILM28" s="406" t="n"/>
      <c r="ILN28" s="406" t="n"/>
      <c r="ILO28" s="406" t="n"/>
      <c r="ILP28" s="406" t="n"/>
      <c r="ILQ28" s="406" t="n"/>
      <c r="ILR28" s="406" t="n"/>
      <c r="ILS28" s="406" t="n"/>
      <c r="ILT28" s="406" t="n"/>
      <c r="ILU28" s="406" t="n"/>
      <c r="ILV28" s="406" t="n"/>
      <c r="ILW28" s="406" t="n"/>
      <c r="ILX28" s="406" t="n"/>
      <c r="ILY28" s="406" t="n"/>
      <c r="ILZ28" s="406" t="n"/>
      <c r="IMA28" s="406" t="n"/>
      <c r="IMB28" s="406" t="n"/>
      <c r="IMC28" s="406" t="n"/>
      <c r="IMD28" s="406" t="n"/>
      <c r="IME28" s="406" t="n"/>
      <c r="IMF28" s="406" t="n"/>
      <c r="IMG28" s="406" t="n"/>
      <c r="IMH28" s="406" t="n"/>
      <c r="IMI28" s="406" t="n"/>
      <c r="IMJ28" s="406" t="n"/>
      <c r="IMK28" s="406" t="n"/>
      <c r="IML28" s="406" t="n"/>
      <c r="IMM28" s="406" t="n"/>
      <c r="IMN28" s="406" t="n"/>
      <c r="IMO28" s="406" t="n"/>
      <c r="IMP28" s="406" t="n"/>
      <c r="IMQ28" s="406" t="n"/>
      <c r="IMR28" s="406" t="n"/>
      <c r="IMS28" s="406" t="n"/>
      <c r="IMT28" s="406" t="n"/>
      <c r="IMU28" s="406" t="n"/>
      <c r="IMV28" s="406" t="n"/>
      <c r="IMW28" s="406" t="n"/>
      <c r="IMX28" s="406" t="n"/>
      <c r="IMY28" s="406" t="n"/>
      <c r="IMZ28" s="406" t="n"/>
      <c r="INA28" s="406" t="n"/>
      <c r="INB28" s="406" t="n"/>
      <c r="INC28" s="406" t="n"/>
      <c r="IND28" s="406" t="n"/>
      <c r="INE28" s="406" t="n"/>
      <c r="INF28" s="406" t="n"/>
      <c r="ING28" s="406" t="n"/>
      <c r="INH28" s="406" t="n"/>
      <c r="INI28" s="406" t="n"/>
      <c r="INJ28" s="406" t="n"/>
      <c r="INK28" s="406" t="n"/>
      <c r="INL28" s="406" t="n"/>
      <c r="INM28" s="406" t="n"/>
      <c r="INN28" s="406" t="n"/>
      <c r="INO28" s="406" t="n"/>
      <c r="INP28" s="406" t="n"/>
      <c r="INQ28" s="406" t="n"/>
      <c r="INR28" s="406" t="n"/>
      <c r="INS28" s="406" t="n"/>
      <c r="INT28" s="406" t="n"/>
      <c r="INU28" s="406" t="n"/>
      <c r="INV28" s="406" t="n"/>
      <c r="INW28" s="406" t="n"/>
      <c r="INX28" s="406" t="n"/>
      <c r="INY28" s="406" t="n"/>
      <c r="INZ28" s="406" t="n"/>
      <c r="IOA28" s="406" t="n"/>
      <c r="IOB28" s="406" t="n"/>
      <c r="IOC28" s="406" t="n"/>
      <c r="IOD28" s="406" t="n"/>
      <c r="IOE28" s="406" t="n"/>
      <c r="IOF28" s="406" t="n"/>
      <c r="IOG28" s="406" t="n"/>
      <c r="IOH28" s="406" t="n"/>
      <c r="IOI28" s="406" t="n"/>
      <c r="IOJ28" s="406" t="n"/>
      <c r="IOK28" s="406" t="n"/>
      <c r="IOL28" s="406" t="n"/>
      <c r="IOM28" s="406" t="n"/>
      <c r="ION28" s="406" t="n"/>
      <c r="IOO28" s="406" t="n"/>
      <c r="IOP28" s="406" t="n"/>
      <c r="IOQ28" s="406" t="n"/>
      <c r="IOR28" s="406" t="n"/>
      <c r="IOS28" s="406" t="n"/>
      <c r="IOT28" s="406" t="n"/>
      <c r="IOU28" s="406" t="n"/>
      <c r="IOV28" s="406" t="n"/>
      <c r="IOW28" s="406" t="n"/>
      <c r="IOX28" s="406" t="n"/>
      <c r="IOY28" s="406" t="n"/>
      <c r="IOZ28" s="406" t="n"/>
      <c r="IPA28" s="406" t="n"/>
      <c r="IPB28" s="406" t="n"/>
      <c r="IPC28" s="406" t="n"/>
      <c r="IPD28" s="406" t="n"/>
      <c r="IPE28" s="406" t="n"/>
      <c r="IPF28" s="406" t="n"/>
      <c r="IPG28" s="406" t="n"/>
      <c r="IPH28" s="406" t="n"/>
      <c r="IPI28" s="406" t="n"/>
      <c r="IPJ28" s="406" t="n"/>
      <c r="IPK28" s="406" t="n"/>
      <c r="IPL28" s="406" t="n"/>
      <c r="IPM28" s="406" t="n"/>
      <c r="IPN28" s="406" t="n"/>
      <c r="IPO28" s="406" t="n"/>
      <c r="IPP28" s="406" t="n"/>
      <c r="IPQ28" s="406" t="n"/>
      <c r="IPR28" s="406" t="n"/>
      <c r="IPS28" s="406" t="n"/>
      <c r="IPT28" s="406" t="n"/>
      <c r="IPU28" s="406" t="n"/>
      <c r="IPV28" s="406" t="n"/>
      <c r="IPW28" s="406" t="n"/>
      <c r="IPX28" s="406" t="n"/>
      <c r="IPY28" s="406" t="n"/>
      <c r="IPZ28" s="406" t="n"/>
      <c r="IQA28" s="406" t="n"/>
      <c r="IQB28" s="406" t="n"/>
      <c r="IQC28" s="406" t="n"/>
      <c r="IQD28" s="406" t="n"/>
      <c r="IQE28" s="406" t="n"/>
      <c r="IQF28" s="406" t="n"/>
      <c r="IQG28" s="406" t="n"/>
      <c r="IQH28" s="406" t="n"/>
      <c r="IQI28" s="406" t="n"/>
      <c r="IQJ28" s="406" t="n"/>
      <c r="IQK28" s="406" t="n"/>
      <c r="IQL28" s="406" t="n"/>
      <c r="IQM28" s="406" t="n"/>
      <c r="IQN28" s="406" t="n"/>
      <c r="IQO28" s="406" t="n"/>
      <c r="IQP28" s="406" t="n"/>
      <c r="IQQ28" s="406" t="n"/>
      <c r="IQR28" s="406" t="n"/>
      <c r="IQS28" s="406" t="n"/>
      <c r="IQT28" s="406" t="n"/>
      <c r="IQU28" s="406" t="n"/>
      <c r="IQV28" s="406" t="n"/>
      <c r="IQW28" s="406" t="n"/>
      <c r="IQX28" s="406" t="n"/>
      <c r="IQY28" s="406" t="n"/>
      <c r="IQZ28" s="406" t="n"/>
      <c r="IRA28" s="406" t="n"/>
      <c r="IRB28" s="406" t="n"/>
      <c r="IRC28" s="406" t="n"/>
      <c r="IRD28" s="406" t="n"/>
      <c r="IRE28" s="406" t="n"/>
      <c r="IRF28" s="406" t="n"/>
      <c r="IRG28" s="406" t="n"/>
      <c r="IRH28" s="406" t="n"/>
      <c r="IRI28" s="406" t="n"/>
      <c r="IRJ28" s="406" t="n"/>
      <c r="IRK28" s="406" t="n"/>
      <c r="IRL28" s="406" t="n"/>
      <c r="IRM28" s="406" t="n"/>
      <c r="IRN28" s="406" t="n"/>
      <c r="IRO28" s="406" t="n"/>
      <c r="IRP28" s="406" t="n"/>
      <c r="IRQ28" s="406" t="n"/>
      <c r="IRR28" s="406" t="n"/>
      <c r="IRS28" s="406" t="n"/>
      <c r="IRT28" s="406" t="n"/>
      <c r="IRU28" s="406" t="n"/>
      <c r="IRV28" s="406" t="n"/>
      <c r="IRW28" s="406" t="n"/>
      <c r="IRX28" s="406" t="n"/>
      <c r="IRY28" s="406" t="n"/>
      <c r="IRZ28" s="406" t="n"/>
      <c r="ISA28" s="406" t="n"/>
      <c r="ISB28" s="406" t="n"/>
      <c r="ISC28" s="406" t="n"/>
      <c r="ISD28" s="406" t="n"/>
      <c r="ISE28" s="406" t="n"/>
      <c r="ISF28" s="406" t="n"/>
      <c r="ISG28" s="406" t="n"/>
      <c r="ISH28" s="406" t="n"/>
      <c r="ISI28" s="406" t="n"/>
      <c r="ISJ28" s="406" t="n"/>
      <c r="ISK28" s="406" t="n"/>
      <c r="ISL28" s="406" t="n"/>
      <c r="ISM28" s="406" t="n"/>
      <c r="ISN28" s="406" t="n"/>
      <c r="ISO28" s="406" t="n"/>
      <c r="ISP28" s="406" t="n"/>
      <c r="ISQ28" s="406" t="n"/>
      <c r="ISR28" s="406" t="n"/>
      <c r="ISS28" s="406" t="n"/>
      <c r="IST28" s="406" t="n"/>
      <c r="ISU28" s="406" t="n"/>
      <c r="ISV28" s="406" t="n"/>
      <c r="ISW28" s="406" t="n"/>
      <c r="ISX28" s="406" t="n"/>
      <c r="ISY28" s="406" t="n"/>
      <c r="ISZ28" s="406" t="n"/>
      <c r="ITA28" s="406" t="n"/>
      <c r="ITB28" s="406" t="n"/>
      <c r="ITC28" s="406" t="n"/>
      <c r="ITD28" s="406" t="n"/>
      <c r="ITE28" s="406" t="n"/>
      <c r="ITF28" s="406" t="n"/>
      <c r="ITG28" s="406" t="n"/>
      <c r="ITH28" s="406" t="n"/>
      <c r="ITI28" s="406" t="n"/>
      <c r="ITJ28" s="406" t="n"/>
      <c r="ITK28" s="406" t="n"/>
      <c r="ITL28" s="406" t="n"/>
      <c r="ITM28" s="406" t="n"/>
      <c r="ITN28" s="406" t="n"/>
      <c r="ITO28" s="406" t="n"/>
      <c r="ITP28" s="406" t="n"/>
      <c r="ITQ28" s="406" t="n"/>
      <c r="ITR28" s="406" t="n"/>
      <c r="ITS28" s="406" t="n"/>
      <c r="ITT28" s="406" t="n"/>
      <c r="ITU28" s="406" t="n"/>
      <c r="ITV28" s="406" t="n"/>
      <c r="ITW28" s="406" t="n"/>
      <c r="ITX28" s="406" t="n"/>
      <c r="ITY28" s="406" t="n"/>
      <c r="ITZ28" s="406" t="n"/>
      <c r="IUA28" s="406" t="n"/>
      <c r="IUB28" s="406" t="n"/>
      <c r="IUC28" s="406" t="n"/>
      <c r="IUD28" s="406" t="n"/>
      <c r="IUE28" s="406" t="n"/>
      <c r="IUF28" s="406" t="n"/>
      <c r="IUG28" s="406" t="n"/>
      <c r="IUH28" s="406" t="n"/>
      <c r="IUI28" s="406" t="n"/>
      <c r="IUJ28" s="406" t="n"/>
      <c r="IUK28" s="406" t="n"/>
      <c r="IUL28" s="406" t="n"/>
      <c r="IUM28" s="406" t="n"/>
      <c r="IUN28" s="406" t="n"/>
      <c r="IUO28" s="406" t="n"/>
      <c r="IUP28" s="406" t="n"/>
      <c r="IUQ28" s="406" t="n"/>
      <c r="IUR28" s="406" t="n"/>
      <c r="IUS28" s="406" t="n"/>
      <c r="IUT28" s="406" t="n"/>
      <c r="IUU28" s="406" t="n"/>
      <c r="IUV28" s="406" t="n"/>
      <c r="IUW28" s="406" t="n"/>
      <c r="IUX28" s="406" t="n"/>
      <c r="IUY28" s="406" t="n"/>
      <c r="IUZ28" s="406" t="n"/>
      <c r="IVA28" s="406" t="n"/>
      <c r="IVB28" s="406" t="n"/>
      <c r="IVC28" s="406" t="n"/>
      <c r="IVD28" s="406" t="n"/>
      <c r="IVE28" s="406" t="n"/>
      <c r="IVF28" s="406" t="n"/>
      <c r="IVG28" s="406" t="n"/>
      <c r="IVH28" s="406" t="n"/>
      <c r="IVI28" s="406" t="n"/>
      <c r="IVJ28" s="406" t="n"/>
      <c r="IVK28" s="406" t="n"/>
      <c r="IVL28" s="406" t="n"/>
      <c r="IVM28" s="406" t="n"/>
      <c r="IVN28" s="406" t="n"/>
      <c r="IVO28" s="406" t="n"/>
      <c r="IVP28" s="406" t="n"/>
      <c r="IVQ28" s="406" t="n"/>
      <c r="IVR28" s="406" t="n"/>
      <c r="IVS28" s="406" t="n"/>
      <c r="IVT28" s="406" t="n"/>
      <c r="IVU28" s="406" t="n"/>
      <c r="IVV28" s="406" t="n"/>
      <c r="IVW28" s="406" t="n"/>
      <c r="IVX28" s="406" t="n"/>
      <c r="IVY28" s="406" t="n"/>
      <c r="IVZ28" s="406" t="n"/>
      <c r="IWA28" s="406" t="n"/>
      <c r="IWB28" s="406" t="n"/>
      <c r="IWC28" s="406" t="n"/>
      <c r="IWD28" s="406" t="n"/>
      <c r="IWE28" s="406" t="n"/>
      <c r="IWF28" s="406" t="n"/>
      <c r="IWG28" s="406" t="n"/>
      <c r="IWH28" s="406" t="n"/>
      <c r="IWI28" s="406" t="n"/>
      <c r="IWJ28" s="406" t="n"/>
      <c r="IWK28" s="406" t="n"/>
      <c r="IWL28" s="406" t="n"/>
      <c r="IWM28" s="406" t="n"/>
      <c r="IWN28" s="406" t="n"/>
      <c r="IWO28" s="406" t="n"/>
      <c r="IWP28" s="406" t="n"/>
      <c r="IWQ28" s="406" t="n"/>
      <c r="IWR28" s="406" t="n"/>
      <c r="IWS28" s="406" t="n"/>
      <c r="IWT28" s="406" t="n"/>
      <c r="IWU28" s="406" t="n"/>
      <c r="IWV28" s="406" t="n"/>
      <c r="IWW28" s="406" t="n"/>
      <c r="IWX28" s="406" t="n"/>
      <c r="IWY28" s="406" t="n"/>
      <c r="IWZ28" s="406" t="n"/>
      <c r="IXA28" s="406" t="n"/>
      <c r="IXB28" s="406" t="n"/>
      <c r="IXC28" s="406" t="n"/>
      <c r="IXD28" s="406" t="n"/>
      <c r="IXE28" s="406" t="n"/>
      <c r="IXF28" s="406" t="n"/>
      <c r="IXG28" s="406" t="n"/>
      <c r="IXH28" s="406" t="n"/>
      <c r="IXI28" s="406" t="n"/>
      <c r="IXJ28" s="406" t="n"/>
      <c r="IXK28" s="406" t="n"/>
      <c r="IXL28" s="406" t="n"/>
      <c r="IXM28" s="406" t="n"/>
      <c r="IXN28" s="406" t="n"/>
      <c r="IXO28" s="406" t="n"/>
      <c r="IXP28" s="406" t="n"/>
      <c r="IXQ28" s="406" t="n"/>
      <c r="IXR28" s="406" t="n"/>
      <c r="IXS28" s="406" t="n"/>
      <c r="IXT28" s="406" t="n"/>
      <c r="IXU28" s="406" t="n"/>
      <c r="IXV28" s="406" t="n"/>
      <c r="IXW28" s="406" t="n"/>
      <c r="IXX28" s="406" t="n"/>
      <c r="IXY28" s="406" t="n"/>
      <c r="IXZ28" s="406" t="n"/>
      <c r="IYA28" s="406" t="n"/>
      <c r="IYB28" s="406" t="n"/>
      <c r="IYC28" s="406" t="n"/>
      <c r="IYD28" s="406" t="n"/>
      <c r="IYE28" s="406" t="n"/>
      <c r="IYF28" s="406" t="n"/>
      <c r="IYG28" s="406" t="n"/>
      <c r="IYH28" s="406" t="n"/>
      <c r="IYI28" s="406" t="n"/>
      <c r="IYJ28" s="406" t="n"/>
      <c r="IYK28" s="406" t="n"/>
      <c r="IYL28" s="406" t="n"/>
      <c r="IYM28" s="406" t="n"/>
      <c r="IYN28" s="406" t="n"/>
      <c r="IYO28" s="406" t="n"/>
      <c r="IYP28" s="406" t="n"/>
      <c r="IYQ28" s="406" t="n"/>
      <c r="IYR28" s="406" t="n"/>
      <c r="IYS28" s="406" t="n"/>
      <c r="IYT28" s="406" t="n"/>
      <c r="IYU28" s="406" t="n"/>
      <c r="IYV28" s="406" t="n"/>
      <c r="IYW28" s="406" t="n"/>
      <c r="IYX28" s="406" t="n"/>
      <c r="IYY28" s="406" t="n"/>
      <c r="IYZ28" s="406" t="n"/>
      <c r="IZA28" s="406" t="n"/>
      <c r="IZB28" s="406" t="n"/>
      <c r="IZC28" s="406" t="n"/>
      <c r="IZD28" s="406" t="n"/>
      <c r="IZE28" s="406" t="n"/>
      <c r="IZF28" s="406" t="n"/>
      <c r="IZG28" s="406" t="n"/>
      <c r="IZH28" s="406" t="n"/>
      <c r="IZI28" s="406" t="n"/>
      <c r="IZJ28" s="406" t="n"/>
      <c r="IZK28" s="406" t="n"/>
      <c r="IZL28" s="406" t="n"/>
      <c r="IZM28" s="406" t="n"/>
      <c r="IZN28" s="406" t="n"/>
      <c r="IZO28" s="406" t="n"/>
      <c r="IZP28" s="406" t="n"/>
      <c r="IZQ28" s="406" t="n"/>
      <c r="IZR28" s="406" t="n"/>
      <c r="IZS28" s="406" t="n"/>
      <c r="IZT28" s="406" t="n"/>
      <c r="IZU28" s="406" t="n"/>
      <c r="IZV28" s="406" t="n"/>
      <c r="IZW28" s="406" t="n"/>
      <c r="IZX28" s="406" t="n"/>
      <c r="IZY28" s="406" t="n"/>
      <c r="IZZ28" s="406" t="n"/>
      <c r="JAA28" s="406" t="n"/>
      <c r="JAB28" s="406" t="n"/>
      <c r="JAC28" s="406" t="n"/>
      <c r="JAD28" s="406" t="n"/>
      <c r="JAE28" s="406" t="n"/>
      <c r="JAF28" s="406" t="n"/>
      <c r="JAG28" s="406" t="n"/>
      <c r="JAH28" s="406" t="n"/>
      <c r="JAI28" s="406" t="n"/>
      <c r="JAJ28" s="406" t="n"/>
      <c r="JAK28" s="406" t="n"/>
      <c r="JAL28" s="406" t="n"/>
      <c r="JAM28" s="406" t="n"/>
      <c r="JAN28" s="406" t="n"/>
      <c r="JAO28" s="406" t="n"/>
      <c r="JAP28" s="406" t="n"/>
      <c r="JAQ28" s="406" t="n"/>
      <c r="JAR28" s="406" t="n"/>
      <c r="JAS28" s="406" t="n"/>
      <c r="JAT28" s="406" t="n"/>
      <c r="JAU28" s="406" t="n"/>
      <c r="JAV28" s="406" t="n"/>
      <c r="JAW28" s="406" t="n"/>
      <c r="JAX28" s="406" t="n"/>
      <c r="JAY28" s="406" t="n"/>
      <c r="JAZ28" s="406" t="n"/>
      <c r="JBA28" s="406" t="n"/>
      <c r="JBB28" s="406" t="n"/>
      <c r="JBC28" s="406" t="n"/>
      <c r="JBD28" s="406" t="n"/>
      <c r="JBE28" s="406" t="n"/>
      <c r="JBF28" s="406" t="n"/>
      <c r="JBG28" s="406" t="n"/>
      <c r="JBH28" s="406" t="n"/>
      <c r="JBI28" s="406" t="n"/>
      <c r="JBJ28" s="406" t="n"/>
      <c r="JBK28" s="406" t="n"/>
      <c r="JBL28" s="406" t="n"/>
      <c r="JBM28" s="406" t="n"/>
      <c r="JBN28" s="406" t="n"/>
      <c r="JBO28" s="406" t="n"/>
      <c r="JBP28" s="406" t="n"/>
      <c r="JBQ28" s="406" t="n"/>
      <c r="JBR28" s="406" t="n"/>
      <c r="JBS28" s="406" t="n"/>
      <c r="JBT28" s="406" t="n"/>
      <c r="JBU28" s="406" t="n"/>
      <c r="JBV28" s="406" t="n"/>
      <c r="JBW28" s="406" t="n"/>
      <c r="JBX28" s="406" t="n"/>
      <c r="JBY28" s="406" t="n"/>
      <c r="JBZ28" s="406" t="n"/>
      <c r="JCA28" s="406" t="n"/>
      <c r="JCB28" s="406" t="n"/>
      <c r="JCC28" s="406" t="n"/>
      <c r="JCD28" s="406" t="n"/>
      <c r="JCE28" s="406" t="n"/>
      <c r="JCF28" s="406" t="n"/>
      <c r="JCG28" s="406" t="n"/>
      <c r="JCH28" s="406" t="n"/>
      <c r="JCI28" s="406" t="n"/>
      <c r="JCJ28" s="406" t="n"/>
      <c r="JCK28" s="406" t="n"/>
      <c r="JCL28" s="406" t="n"/>
      <c r="JCM28" s="406" t="n"/>
      <c r="JCN28" s="406" t="n"/>
      <c r="JCO28" s="406" t="n"/>
      <c r="JCP28" s="406" t="n"/>
      <c r="JCQ28" s="406" t="n"/>
      <c r="JCR28" s="406" t="n"/>
      <c r="JCS28" s="406" t="n"/>
      <c r="JCT28" s="406" t="n"/>
      <c r="JCU28" s="406" t="n"/>
      <c r="JCV28" s="406" t="n"/>
      <c r="JCW28" s="406" t="n"/>
      <c r="JCX28" s="406" t="n"/>
      <c r="JCY28" s="406" t="n"/>
      <c r="JCZ28" s="406" t="n"/>
      <c r="JDA28" s="406" t="n"/>
      <c r="JDB28" s="406" t="n"/>
      <c r="JDC28" s="406" t="n"/>
      <c r="JDD28" s="406" t="n"/>
      <c r="JDE28" s="406" t="n"/>
      <c r="JDF28" s="406" t="n"/>
      <c r="JDG28" s="406" t="n"/>
      <c r="JDH28" s="406" t="n"/>
      <c r="JDI28" s="406" t="n"/>
      <c r="JDJ28" s="406" t="n"/>
      <c r="JDK28" s="406" t="n"/>
      <c r="JDL28" s="406" t="n"/>
      <c r="JDM28" s="406" t="n"/>
      <c r="JDN28" s="406" t="n"/>
      <c r="JDO28" s="406" t="n"/>
      <c r="JDP28" s="406" t="n"/>
      <c r="JDQ28" s="406" t="n"/>
      <c r="JDR28" s="406" t="n"/>
      <c r="JDS28" s="406" t="n"/>
      <c r="JDT28" s="406" t="n"/>
      <c r="JDU28" s="406" t="n"/>
      <c r="JDV28" s="406" t="n"/>
      <c r="JDW28" s="406" t="n"/>
      <c r="JDX28" s="406" t="n"/>
      <c r="JDY28" s="406" t="n"/>
      <c r="JDZ28" s="406" t="n"/>
      <c r="JEA28" s="406" t="n"/>
      <c r="JEB28" s="406" t="n"/>
      <c r="JEC28" s="406" t="n"/>
      <c r="JED28" s="406" t="n"/>
      <c r="JEE28" s="406" t="n"/>
      <c r="JEF28" s="406" t="n"/>
      <c r="JEG28" s="406" t="n"/>
      <c r="JEH28" s="406" t="n"/>
      <c r="JEI28" s="406" t="n"/>
      <c r="JEJ28" s="406" t="n"/>
      <c r="JEK28" s="406" t="n"/>
      <c r="JEL28" s="406" t="n"/>
      <c r="JEM28" s="406" t="n"/>
      <c r="JEN28" s="406" t="n"/>
      <c r="JEO28" s="406" t="n"/>
      <c r="JEP28" s="406" t="n"/>
      <c r="JEQ28" s="406" t="n"/>
      <c r="JER28" s="406" t="n"/>
      <c r="JES28" s="406" t="n"/>
      <c r="JET28" s="406" t="n"/>
      <c r="JEU28" s="406" t="n"/>
      <c r="JEV28" s="406" t="n"/>
      <c r="JEW28" s="406" t="n"/>
      <c r="JEX28" s="406" t="n"/>
      <c r="JEY28" s="406" t="n"/>
      <c r="JEZ28" s="406" t="n"/>
      <c r="JFA28" s="406" t="n"/>
      <c r="JFB28" s="406" t="n"/>
      <c r="JFC28" s="406" t="n"/>
      <c r="JFD28" s="406" t="n"/>
      <c r="JFE28" s="406" t="n"/>
      <c r="JFF28" s="406" t="n"/>
      <c r="JFG28" s="406" t="n"/>
      <c r="JFH28" s="406" t="n"/>
      <c r="JFI28" s="406" t="n"/>
      <c r="JFJ28" s="406" t="n"/>
      <c r="JFK28" s="406" t="n"/>
      <c r="JFL28" s="406" t="n"/>
      <c r="JFM28" s="406" t="n"/>
      <c r="JFN28" s="406" t="n"/>
      <c r="JFO28" s="406" t="n"/>
      <c r="JFP28" s="406" t="n"/>
      <c r="JFQ28" s="406" t="n"/>
      <c r="JFR28" s="406" t="n"/>
      <c r="JFS28" s="406" t="n"/>
      <c r="JFT28" s="406" t="n"/>
      <c r="JFU28" s="406" t="n"/>
      <c r="JFV28" s="406" t="n"/>
      <c r="JFW28" s="406" t="n"/>
      <c r="JFX28" s="406" t="n"/>
      <c r="JFY28" s="406" t="n"/>
      <c r="JFZ28" s="406" t="n"/>
      <c r="JGA28" s="406" t="n"/>
      <c r="JGB28" s="406" t="n"/>
      <c r="JGC28" s="406" t="n"/>
      <c r="JGD28" s="406" t="n"/>
      <c r="JGE28" s="406" t="n"/>
      <c r="JGF28" s="406" t="n"/>
      <c r="JGG28" s="406" t="n"/>
      <c r="JGH28" s="406" t="n"/>
      <c r="JGI28" s="406" t="n"/>
      <c r="JGJ28" s="406" t="n"/>
      <c r="JGK28" s="406" t="n"/>
      <c r="JGL28" s="406" t="n"/>
      <c r="JGM28" s="406" t="n"/>
      <c r="JGN28" s="406" t="n"/>
      <c r="JGO28" s="406" t="n"/>
      <c r="JGP28" s="406" t="n"/>
      <c r="JGQ28" s="406" t="n"/>
      <c r="JGR28" s="406" t="n"/>
      <c r="JGS28" s="406" t="n"/>
      <c r="JGT28" s="406" t="n"/>
      <c r="JGU28" s="406" t="n"/>
      <c r="JGV28" s="406" t="n"/>
      <c r="JGW28" s="406" t="n"/>
      <c r="JGX28" s="406" t="n"/>
      <c r="JGY28" s="406" t="n"/>
      <c r="JGZ28" s="406" t="n"/>
      <c r="JHA28" s="406" t="n"/>
      <c r="JHB28" s="406" t="n"/>
      <c r="JHC28" s="406" t="n"/>
      <c r="JHD28" s="406" t="n"/>
      <c r="JHE28" s="406" t="n"/>
      <c r="JHF28" s="406" t="n"/>
      <c r="JHG28" s="406" t="n"/>
      <c r="JHH28" s="406" t="n"/>
      <c r="JHI28" s="406" t="n"/>
      <c r="JHJ28" s="406" t="n"/>
      <c r="JHK28" s="406" t="n"/>
      <c r="JHL28" s="406" t="n"/>
      <c r="JHM28" s="406" t="n"/>
      <c r="JHN28" s="406" t="n"/>
      <c r="JHO28" s="406" t="n"/>
      <c r="JHP28" s="406" t="n"/>
      <c r="JHQ28" s="406" t="n"/>
      <c r="JHR28" s="406" t="n"/>
      <c r="JHS28" s="406" t="n"/>
      <c r="JHT28" s="406" t="n"/>
      <c r="JHU28" s="406" t="n"/>
      <c r="JHV28" s="406" t="n"/>
      <c r="JHW28" s="406" t="n"/>
      <c r="JHX28" s="406" t="n"/>
      <c r="JHY28" s="406" t="n"/>
      <c r="JHZ28" s="406" t="n"/>
      <c r="JIA28" s="406" t="n"/>
      <c r="JIB28" s="406" t="n"/>
      <c r="JIC28" s="406" t="n"/>
      <c r="JID28" s="406" t="n"/>
      <c r="JIE28" s="406" t="n"/>
      <c r="JIF28" s="406" t="n"/>
      <c r="JIG28" s="406" t="n"/>
      <c r="JIH28" s="406" t="n"/>
      <c r="JII28" s="406" t="n"/>
      <c r="JIJ28" s="406" t="n"/>
      <c r="JIK28" s="406" t="n"/>
      <c r="JIL28" s="406" t="n"/>
      <c r="JIM28" s="406" t="n"/>
      <c r="JIN28" s="406" t="n"/>
      <c r="JIO28" s="406" t="n"/>
      <c r="JIP28" s="406" t="n"/>
      <c r="JIQ28" s="406" t="n"/>
      <c r="JIR28" s="406" t="n"/>
      <c r="JIS28" s="406" t="n"/>
      <c r="JIT28" s="406" t="n"/>
      <c r="JIU28" s="406" t="n"/>
      <c r="JIV28" s="406" t="n"/>
      <c r="JIW28" s="406" t="n"/>
      <c r="JIX28" s="406" t="n"/>
      <c r="JIY28" s="406" t="n"/>
      <c r="JIZ28" s="406" t="n"/>
      <c r="JJA28" s="406" t="n"/>
      <c r="JJB28" s="406" t="n"/>
      <c r="JJC28" s="406" t="n"/>
      <c r="JJD28" s="406" t="n"/>
      <c r="JJE28" s="406" t="n"/>
      <c r="JJF28" s="406" t="n"/>
      <c r="JJG28" s="406" t="n"/>
      <c r="JJH28" s="406" t="n"/>
      <c r="JJI28" s="406" t="n"/>
      <c r="JJJ28" s="406" t="n"/>
      <c r="JJK28" s="406" t="n"/>
      <c r="JJL28" s="406" t="n"/>
      <c r="JJM28" s="406" t="n"/>
      <c r="JJN28" s="406" t="n"/>
      <c r="JJO28" s="406" t="n"/>
      <c r="JJP28" s="406" t="n"/>
      <c r="JJQ28" s="406" t="n"/>
      <c r="JJR28" s="406" t="n"/>
      <c r="JJS28" s="406" t="n"/>
      <c r="JJT28" s="406" t="n"/>
      <c r="JJU28" s="406" t="n"/>
      <c r="JJV28" s="406" t="n"/>
      <c r="JJW28" s="406" t="n"/>
      <c r="JJX28" s="406" t="n"/>
      <c r="JJY28" s="406" t="n"/>
      <c r="JJZ28" s="406" t="n"/>
      <c r="JKA28" s="406" t="n"/>
      <c r="JKB28" s="406" t="n"/>
      <c r="JKC28" s="406" t="n"/>
      <c r="JKD28" s="406" t="n"/>
      <c r="JKE28" s="406" t="n"/>
      <c r="JKF28" s="406" t="n"/>
      <c r="JKG28" s="406" t="n"/>
      <c r="JKH28" s="406" t="n"/>
      <c r="JKI28" s="406" t="n"/>
      <c r="JKJ28" s="406" t="n"/>
      <c r="JKK28" s="406" t="n"/>
      <c r="JKL28" s="406" t="n"/>
      <c r="JKM28" s="406" t="n"/>
      <c r="JKN28" s="406" t="n"/>
      <c r="JKO28" s="406" t="n"/>
      <c r="JKP28" s="406" t="n"/>
      <c r="JKQ28" s="406" t="n"/>
      <c r="JKR28" s="406" t="n"/>
      <c r="JKS28" s="406" t="n"/>
      <c r="JKT28" s="406" t="n"/>
      <c r="JKU28" s="406" t="n"/>
      <c r="JKV28" s="406" t="n"/>
      <c r="JKW28" s="406" t="n"/>
      <c r="JKX28" s="406" t="n"/>
      <c r="JKY28" s="406" t="n"/>
      <c r="JKZ28" s="406" t="n"/>
      <c r="JLA28" s="406" t="n"/>
      <c r="JLB28" s="406" t="n"/>
      <c r="JLC28" s="406" t="n"/>
      <c r="JLD28" s="406" t="n"/>
      <c r="JLE28" s="406" t="n"/>
      <c r="JLF28" s="406" t="n"/>
      <c r="JLG28" s="406" t="n"/>
      <c r="JLH28" s="406" t="n"/>
      <c r="JLI28" s="406" t="n"/>
      <c r="JLJ28" s="406" t="n"/>
      <c r="JLK28" s="406" t="n"/>
      <c r="JLL28" s="406" t="n"/>
      <c r="JLM28" s="406" t="n"/>
      <c r="JLN28" s="406" t="n"/>
      <c r="JLO28" s="406" t="n"/>
      <c r="JLP28" s="406" t="n"/>
      <c r="JLQ28" s="406" t="n"/>
      <c r="JLR28" s="406" t="n"/>
      <c r="JLS28" s="406" t="n"/>
      <c r="JLT28" s="406" t="n"/>
      <c r="JLU28" s="406" t="n"/>
      <c r="JLV28" s="406" t="n"/>
      <c r="JLW28" s="406" t="n"/>
      <c r="JLX28" s="406" t="n"/>
      <c r="JLY28" s="406" t="n"/>
      <c r="JLZ28" s="406" t="n"/>
      <c r="JMA28" s="406" t="n"/>
      <c r="JMB28" s="406" t="n"/>
      <c r="JMC28" s="406" t="n"/>
      <c r="JMD28" s="406" t="n"/>
      <c r="JME28" s="406" t="n"/>
      <c r="JMF28" s="406" t="n"/>
      <c r="JMG28" s="406" t="n"/>
      <c r="JMH28" s="406" t="n"/>
      <c r="JMI28" s="406" t="n"/>
      <c r="JMJ28" s="406" t="n"/>
      <c r="JMK28" s="406" t="n"/>
      <c r="JML28" s="406" t="n"/>
      <c r="JMM28" s="406" t="n"/>
      <c r="JMN28" s="406" t="n"/>
      <c r="JMO28" s="406" t="n"/>
      <c r="JMP28" s="406" t="n"/>
      <c r="JMQ28" s="406" t="n"/>
      <c r="JMR28" s="406" t="n"/>
      <c r="JMS28" s="406" t="n"/>
      <c r="JMT28" s="406" t="n"/>
      <c r="JMU28" s="406" t="n"/>
      <c r="JMV28" s="406" t="n"/>
      <c r="JMW28" s="406" t="n"/>
      <c r="JMX28" s="406" t="n"/>
      <c r="JMY28" s="406" t="n"/>
      <c r="JMZ28" s="406" t="n"/>
      <c r="JNA28" s="406" t="n"/>
      <c r="JNB28" s="406" t="n"/>
      <c r="JNC28" s="406" t="n"/>
      <c r="JND28" s="406" t="n"/>
      <c r="JNE28" s="406" t="n"/>
      <c r="JNF28" s="406" t="n"/>
      <c r="JNG28" s="406" t="n"/>
      <c r="JNH28" s="406" t="n"/>
      <c r="JNI28" s="406" t="n"/>
      <c r="JNJ28" s="406" t="n"/>
      <c r="JNK28" s="406" t="n"/>
      <c r="JNL28" s="406" t="n"/>
      <c r="JNM28" s="406" t="n"/>
      <c r="JNN28" s="406" t="n"/>
      <c r="JNO28" s="406" t="n"/>
      <c r="JNP28" s="406" t="n"/>
      <c r="JNQ28" s="406" t="n"/>
      <c r="JNR28" s="406" t="n"/>
      <c r="JNS28" s="406" t="n"/>
      <c r="JNT28" s="406" t="n"/>
      <c r="JNU28" s="406" t="n"/>
      <c r="JNV28" s="406" t="n"/>
      <c r="JNW28" s="406" t="n"/>
      <c r="JNX28" s="406" t="n"/>
      <c r="JNY28" s="406" t="n"/>
      <c r="JNZ28" s="406" t="n"/>
      <c r="JOA28" s="406" t="n"/>
      <c r="JOB28" s="406" t="n"/>
      <c r="JOC28" s="406" t="n"/>
      <c r="JOD28" s="406" t="n"/>
      <c r="JOE28" s="406" t="n"/>
      <c r="JOF28" s="406" t="n"/>
      <c r="JOG28" s="406" t="n"/>
      <c r="JOH28" s="406" t="n"/>
      <c r="JOI28" s="406" t="n"/>
      <c r="JOJ28" s="406" t="n"/>
      <c r="JOK28" s="406" t="n"/>
      <c r="JOL28" s="406" t="n"/>
      <c r="JOM28" s="406" t="n"/>
      <c r="JON28" s="406" t="n"/>
      <c r="JOO28" s="406" t="n"/>
      <c r="JOP28" s="406" t="n"/>
      <c r="JOQ28" s="406" t="n"/>
      <c r="JOR28" s="406" t="n"/>
      <c r="JOS28" s="406" t="n"/>
      <c r="JOT28" s="406" t="n"/>
      <c r="JOU28" s="406" t="n"/>
      <c r="JOV28" s="406" t="n"/>
      <c r="JOW28" s="406" t="n"/>
      <c r="JOX28" s="406" t="n"/>
      <c r="JOY28" s="406" t="n"/>
      <c r="JOZ28" s="406" t="n"/>
      <c r="JPA28" s="406" t="n"/>
      <c r="JPB28" s="406" t="n"/>
      <c r="JPC28" s="406" t="n"/>
      <c r="JPD28" s="406" t="n"/>
      <c r="JPE28" s="406" t="n"/>
      <c r="JPF28" s="406" t="n"/>
      <c r="JPG28" s="406" t="n"/>
      <c r="JPH28" s="406" t="n"/>
      <c r="JPI28" s="406" t="n"/>
      <c r="JPJ28" s="406" t="n"/>
      <c r="JPK28" s="406" t="n"/>
      <c r="JPL28" s="406" t="n"/>
      <c r="JPM28" s="406" t="n"/>
      <c r="JPN28" s="406" t="n"/>
      <c r="JPO28" s="406" t="n"/>
      <c r="JPP28" s="406" t="n"/>
      <c r="JPQ28" s="406" t="n"/>
      <c r="JPR28" s="406" t="n"/>
      <c r="JPS28" s="406" t="n"/>
      <c r="JPT28" s="406" t="n"/>
      <c r="JPU28" s="406" t="n"/>
      <c r="JPV28" s="406" t="n"/>
      <c r="JPW28" s="406" t="n"/>
      <c r="JPX28" s="406" t="n"/>
      <c r="JPY28" s="406" t="n"/>
      <c r="JPZ28" s="406" t="n"/>
      <c r="JQA28" s="406" t="n"/>
      <c r="JQB28" s="406" t="n"/>
      <c r="JQC28" s="406" t="n"/>
      <c r="JQD28" s="406" t="n"/>
      <c r="JQE28" s="406" t="n"/>
      <c r="JQF28" s="406" t="n"/>
      <c r="JQG28" s="406" t="n"/>
      <c r="JQH28" s="406" t="n"/>
      <c r="JQI28" s="406" t="n"/>
      <c r="JQJ28" s="406" t="n"/>
      <c r="JQK28" s="406" t="n"/>
      <c r="JQL28" s="406" t="n"/>
      <c r="JQM28" s="406" t="n"/>
      <c r="JQN28" s="406" t="n"/>
      <c r="JQO28" s="406" t="n"/>
      <c r="JQP28" s="406" t="n"/>
      <c r="JQQ28" s="406" t="n"/>
      <c r="JQR28" s="406" t="n"/>
      <c r="JQS28" s="406" t="n"/>
      <c r="JQT28" s="406" t="n"/>
      <c r="JQU28" s="406" t="n"/>
      <c r="JQV28" s="406" t="n"/>
      <c r="JQW28" s="406" t="n"/>
      <c r="JQX28" s="406" t="n"/>
      <c r="JQY28" s="406" t="n"/>
      <c r="JQZ28" s="406" t="n"/>
      <c r="JRA28" s="406" t="n"/>
      <c r="JRB28" s="406" t="n"/>
      <c r="JRC28" s="406" t="n"/>
      <c r="JRD28" s="406" t="n"/>
      <c r="JRE28" s="406" t="n"/>
      <c r="JRF28" s="406" t="n"/>
      <c r="JRG28" s="406" t="n"/>
      <c r="JRH28" s="406" t="n"/>
      <c r="JRI28" s="406" t="n"/>
      <c r="JRJ28" s="406" t="n"/>
      <c r="JRK28" s="406" t="n"/>
      <c r="JRL28" s="406" t="n"/>
      <c r="JRM28" s="406" t="n"/>
      <c r="JRN28" s="406" t="n"/>
      <c r="JRO28" s="406" t="n"/>
      <c r="JRP28" s="406" t="n"/>
      <c r="JRQ28" s="406" t="n"/>
      <c r="JRR28" s="406" t="n"/>
      <c r="JRS28" s="406" t="n"/>
      <c r="JRT28" s="406" t="n"/>
      <c r="JRU28" s="406" t="n"/>
      <c r="JRV28" s="406" t="n"/>
      <c r="JRW28" s="406" t="n"/>
      <c r="JRX28" s="406" t="n"/>
      <c r="JRY28" s="406" t="n"/>
      <c r="JRZ28" s="406" t="n"/>
      <c r="JSA28" s="406" t="n"/>
      <c r="JSB28" s="406" t="n"/>
      <c r="JSC28" s="406" t="n"/>
      <c r="JSD28" s="406" t="n"/>
      <c r="JSE28" s="406" t="n"/>
      <c r="JSF28" s="406" t="n"/>
      <c r="JSG28" s="406" t="n"/>
      <c r="JSH28" s="406" t="n"/>
      <c r="JSI28" s="406" t="n"/>
      <c r="JSJ28" s="406" t="n"/>
      <c r="JSK28" s="406" t="n"/>
      <c r="JSL28" s="406" t="n"/>
      <c r="JSM28" s="406" t="n"/>
      <c r="JSN28" s="406" t="n"/>
      <c r="JSO28" s="406" t="n"/>
      <c r="JSP28" s="406" t="n"/>
      <c r="JSQ28" s="406" t="n"/>
      <c r="JSR28" s="406" t="n"/>
      <c r="JSS28" s="406" t="n"/>
      <c r="JST28" s="406" t="n"/>
      <c r="JSU28" s="406" t="n"/>
      <c r="JSV28" s="406" t="n"/>
      <c r="JSW28" s="406" t="n"/>
      <c r="JSX28" s="406" t="n"/>
      <c r="JSY28" s="406" t="n"/>
      <c r="JSZ28" s="406" t="n"/>
      <c r="JTA28" s="406" t="n"/>
      <c r="JTB28" s="406" t="n"/>
      <c r="JTC28" s="406" t="n"/>
      <c r="JTD28" s="406" t="n"/>
      <c r="JTE28" s="406" t="n"/>
      <c r="JTF28" s="406" t="n"/>
      <c r="JTG28" s="406" t="n"/>
      <c r="JTH28" s="406" t="n"/>
      <c r="JTI28" s="406" t="n"/>
      <c r="JTJ28" s="406" t="n"/>
      <c r="JTK28" s="406" t="n"/>
      <c r="JTL28" s="406" t="n"/>
      <c r="JTM28" s="406" t="n"/>
      <c r="JTN28" s="406" t="n"/>
      <c r="JTO28" s="406" t="n"/>
      <c r="JTP28" s="406" t="n"/>
      <c r="JTQ28" s="406" t="n"/>
      <c r="JTR28" s="406" t="n"/>
      <c r="JTS28" s="406" t="n"/>
      <c r="JTT28" s="406" t="n"/>
      <c r="JTU28" s="406" t="n"/>
      <c r="JTV28" s="406" t="n"/>
      <c r="JTW28" s="406" t="n"/>
      <c r="JTX28" s="406" t="n"/>
      <c r="JTY28" s="406" t="n"/>
      <c r="JTZ28" s="406" t="n"/>
      <c r="JUA28" s="406" t="n"/>
      <c r="JUB28" s="406" t="n"/>
      <c r="JUC28" s="406" t="n"/>
      <c r="JUD28" s="406" t="n"/>
      <c r="JUE28" s="406" t="n"/>
      <c r="JUF28" s="406" t="n"/>
      <c r="JUG28" s="406" t="n"/>
      <c r="JUH28" s="406" t="n"/>
      <c r="JUI28" s="406" t="n"/>
      <c r="JUJ28" s="406" t="n"/>
      <c r="JUK28" s="406" t="n"/>
      <c r="JUL28" s="406" t="n"/>
      <c r="JUM28" s="406" t="n"/>
      <c r="JUN28" s="406" t="n"/>
      <c r="JUO28" s="406" t="n"/>
      <c r="JUP28" s="406" t="n"/>
      <c r="JUQ28" s="406" t="n"/>
      <c r="JUR28" s="406" t="n"/>
      <c r="JUS28" s="406" t="n"/>
      <c r="JUT28" s="406" t="n"/>
      <c r="JUU28" s="406" t="n"/>
      <c r="JUV28" s="406" t="n"/>
      <c r="JUW28" s="406" t="n"/>
      <c r="JUX28" s="406" t="n"/>
      <c r="JUY28" s="406" t="n"/>
      <c r="JUZ28" s="406" t="n"/>
      <c r="JVA28" s="406" t="n"/>
      <c r="JVB28" s="406" t="n"/>
      <c r="JVC28" s="406" t="n"/>
      <c r="JVD28" s="406" t="n"/>
      <c r="JVE28" s="406" t="n"/>
      <c r="JVF28" s="406" t="n"/>
      <c r="JVG28" s="406" t="n"/>
      <c r="JVH28" s="406" t="n"/>
      <c r="JVI28" s="406" t="n"/>
      <c r="JVJ28" s="406" t="n"/>
      <c r="JVK28" s="406" t="n"/>
      <c r="JVL28" s="406" t="n"/>
      <c r="JVM28" s="406" t="n"/>
      <c r="JVN28" s="406" t="n"/>
      <c r="JVO28" s="406" t="n"/>
      <c r="JVP28" s="406" t="n"/>
      <c r="JVQ28" s="406" t="n"/>
      <c r="JVR28" s="406" t="n"/>
      <c r="JVS28" s="406" t="n"/>
      <c r="JVT28" s="406" t="n"/>
      <c r="JVU28" s="406" t="n"/>
      <c r="JVV28" s="406" t="n"/>
      <c r="JVW28" s="406" t="n"/>
      <c r="JVX28" s="406" t="n"/>
      <c r="JVY28" s="406" t="n"/>
      <c r="JVZ28" s="406" t="n"/>
      <c r="JWA28" s="406" t="n"/>
      <c r="JWB28" s="406" t="n"/>
      <c r="JWC28" s="406" t="n"/>
      <c r="JWD28" s="406" t="n"/>
      <c r="JWE28" s="406" t="n"/>
      <c r="JWF28" s="406" t="n"/>
      <c r="JWG28" s="406" t="n"/>
      <c r="JWH28" s="406" t="n"/>
      <c r="JWI28" s="406" t="n"/>
      <c r="JWJ28" s="406" t="n"/>
      <c r="JWK28" s="406" t="n"/>
      <c r="JWL28" s="406" t="n"/>
      <c r="JWM28" s="406" t="n"/>
      <c r="JWN28" s="406" t="n"/>
      <c r="JWO28" s="406" t="n"/>
      <c r="JWP28" s="406" t="n"/>
      <c r="JWQ28" s="406" t="n"/>
      <c r="JWR28" s="406" t="n"/>
      <c r="JWS28" s="406" t="n"/>
      <c r="JWT28" s="406" t="n"/>
      <c r="JWU28" s="406" t="n"/>
      <c r="JWV28" s="406" t="n"/>
      <c r="JWW28" s="406" t="n"/>
      <c r="JWX28" s="406" t="n"/>
      <c r="JWY28" s="406" t="n"/>
      <c r="JWZ28" s="406" t="n"/>
      <c r="JXA28" s="406" t="n"/>
      <c r="JXB28" s="406" t="n"/>
      <c r="JXC28" s="406" t="n"/>
      <c r="JXD28" s="406" t="n"/>
      <c r="JXE28" s="406" t="n"/>
      <c r="JXF28" s="406" t="n"/>
      <c r="JXG28" s="406" t="n"/>
      <c r="JXH28" s="406" t="n"/>
      <c r="JXI28" s="406" t="n"/>
      <c r="JXJ28" s="406" t="n"/>
      <c r="JXK28" s="406" t="n"/>
      <c r="JXL28" s="406" t="n"/>
      <c r="JXM28" s="406" t="n"/>
      <c r="JXN28" s="406" t="n"/>
      <c r="JXO28" s="406" t="n"/>
      <c r="JXP28" s="406" t="n"/>
      <c r="JXQ28" s="406" t="n"/>
      <c r="JXR28" s="406" t="n"/>
      <c r="JXS28" s="406" t="n"/>
      <c r="JXT28" s="406" t="n"/>
      <c r="JXU28" s="406" t="n"/>
      <c r="JXV28" s="406" t="n"/>
      <c r="JXW28" s="406" t="n"/>
      <c r="JXX28" s="406" t="n"/>
      <c r="JXY28" s="406" t="n"/>
      <c r="JXZ28" s="406" t="n"/>
      <c r="JYA28" s="406" t="n"/>
      <c r="JYB28" s="406" t="n"/>
      <c r="JYC28" s="406" t="n"/>
      <c r="JYD28" s="406" t="n"/>
      <c r="JYE28" s="406" t="n"/>
      <c r="JYF28" s="406" t="n"/>
      <c r="JYG28" s="406" t="n"/>
      <c r="JYH28" s="406" t="n"/>
      <c r="JYI28" s="406" t="n"/>
      <c r="JYJ28" s="406" t="n"/>
      <c r="JYK28" s="406" t="n"/>
      <c r="JYL28" s="406" t="n"/>
      <c r="JYM28" s="406" t="n"/>
      <c r="JYN28" s="406" t="n"/>
      <c r="JYO28" s="406" t="n"/>
      <c r="JYP28" s="406" t="n"/>
      <c r="JYQ28" s="406" t="n"/>
      <c r="JYR28" s="406" t="n"/>
      <c r="JYS28" s="406" t="n"/>
      <c r="JYT28" s="406" t="n"/>
      <c r="JYU28" s="406" t="n"/>
      <c r="JYV28" s="406" t="n"/>
      <c r="JYW28" s="406" t="n"/>
      <c r="JYX28" s="406" t="n"/>
      <c r="JYY28" s="406" t="n"/>
      <c r="JYZ28" s="406" t="n"/>
      <c r="JZA28" s="406" t="n"/>
      <c r="JZB28" s="406" t="n"/>
      <c r="JZC28" s="406" t="n"/>
      <c r="JZD28" s="406" t="n"/>
      <c r="JZE28" s="406" t="n"/>
      <c r="JZF28" s="406" t="n"/>
      <c r="JZG28" s="406" t="n"/>
      <c r="JZH28" s="406" t="n"/>
      <c r="JZI28" s="406" t="n"/>
      <c r="JZJ28" s="406" t="n"/>
      <c r="JZK28" s="406" t="n"/>
      <c r="JZL28" s="406" t="n"/>
      <c r="JZM28" s="406" t="n"/>
      <c r="JZN28" s="406" t="n"/>
      <c r="JZO28" s="406" t="n"/>
      <c r="JZP28" s="406" t="n"/>
      <c r="JZQ28" s="406" t="n"/>
      <c r="JZR28" s="406" t="n"/>
      <c r="JZS28" s="406" t="n"/>
      <c r="JZT28" s="406" t="n"/>
      <c r="JZU28" s="406" t="n"/>
      <c r="JZV28" s="406" t="n"/>
      <c r="JZW28" s="406" t="n"/>
      <c r="JZX28" s="406" t="n"/>
      <c r="JZY28" s="406" t="n"/>
      <c r="JZZ28" s="406" t="n"/>
      <c r="KAA28" s="406" t="n"/>
      <c r="KAB28" s="406" t="n"/>
      <c r="KAC28" s="406" t="n"/>
      <c r="KAD28" s="406" t="n"/>
      <c r="KAE28" s="406" t="n"/>
      <c r="KAF28" s="406" t="n"/>
      <c r="KAG28" s="406" t="n"/>
      <c r="KAH28" s="406" t="n"/>
      <c r="KAI28" s="406" t="n"/>
      <c r="KAJ28" s="406" t="n"/>
      <c r="KAK28" s="406" t="n"/>
      <c r="KAL28" s="406" t="n"/>
      <c r="KAM28" s="406" t="n"/>
      <c r="KAN28" s="406" t="n"/>
      <c r="KAO28" s="406" t="n"/>
      <c r="KAP28" s="406" t="n"/>
      <c r="KAQ28" s="406" t="n"/>
      <c r="KAR28" s="406" t="n"/>
      <c r="KAS28" s="406" t="n"/>
      <c r="KAT28" s="406" t="n"/>
      <c r="KAU28" s="406" t="n"/>
      <c r="KAV28" s="406" t="n"/>
      <c r="KAW28" s="406" t="n"/>
      <c r="KAX28" s="406" t="n"/>
      <c r="KAY28" s="406" t="n"/>
      <c r="KAZ28" s="406" t="n"/>
      <c r="KBA28" s="406" t="n"/>
      <c r="KBB28" s="406" t="n"/>
      <c r="KBC28" s="406" t="n"/>
      <c r="KBD28" s="406" t="n"/>
      <c r="KBE28" s="406" t="n"/>
      <c r="KBF28" s="406" t="n"/>
      <c r="KBG28" s="406" t="n"/>
      <c r="KBH28" s="406" t="n"/>
      <c r="KBI28" s="406" t="n"/>
      <c r="KBJ28" s="406" t="n"/>
      <c r="KBK28" s="406" t="n"/>
      <c r="KBL28" s="406" t="n"/>
      <c r="KBM28" s="406" t="n"/>
      <c r="KBN28" s="406" t="n"/>
      <c r="KBO28" s="406" t="n"/>
      <c r="KBP28" s="406" t="n"/>
      <c r="KBQ28" s="406" t="n"/>
      <c r="KBR28" s="406" t="n"/>
      <c r="KBS28" s="406" t="n"/>
      <c r="KBT28" s="406" t="n"/>
      <c r="KBU28" s="406" t="n"/>
      <c r="KBV28" s="406" t="n"/>
      <c r="KBW28" s="406" t="n"/>
      <c r="KBX28" s="406" t="n"/>
      <c r="KBY28" s="406" t="n"/>
      <c r="KBZ28" s="406" t="n"/>
      <c r="KCA28" s="406" t="n"/>
      <c r="KCB28" s="406" t="n"/>
      <c r="KCC28" s="406" t="n"/>
      <c r="KCD28" s="406" t="n"/>
      <c r="KCE28" s="406" t="n"/>
      <c r="KCF28" s="406" t="n"/>
      <c r="KCG28" s="406" t="n"/>
      <c r="KCH28" s="406" t="n"/>
      <c r="KCI28" s="406" t="n"/>
      <c r="KCJ28" s="406" t="n"/>
      <c r="KCK28" s="406" t="n"/>
      <c r="KCL28" s="406" t="n"/>
      <c r="KCM28" s="406" t="n"/>
      <c r="KCN28" s="406" t="n"/>
      <c r="KCO28" s="406" t="n"/>
      <c r="KCP28" s="406" t="n"/>
      <c r="KCQ28" s="406" t="n"/>
      <c r="KCR28" s="406" t="n"/>
      <c r="KCS28" s="406" t="n"/>
      <c r="KCT28" s="406" t="n"/>
      <c r="KCU28" s="406" t="n"/>
      <c r="KCV28" s="406" t="n"/>
      <c r="KCW28" s="406" t="n"/>
      <c r="KCX28" s="406" t="n"/>
      <c r="KCY28" s="406" t="n"/>
      <c r="KCZ28" s="406" t="n"/>
      <c r="KDA28" s="406" t="n"/>
      <c r="KDB28" s="406" t="n"/>
      <c r="KDC28" s="406" t="n"/>
      <c r="KDD28" s="406" t="n"/>
      <c r="KDE28" s="406" t="n"/>
      <c r="KDF28" s="406" t="n"/>
      <c r="KDG28" s="406" t="n"/>
      <c r="KDH28" s="406" t="n"/>
      <c r="KDI28" s="406" t="n"/>
      <c r="KDJ28" s="406" t="n"/>
      <c r="KDK28" s="406" t="n"/>
      <c r="KDL28" s="406" t="n"/>
      <c r="KDM28" s="406" t="n"/>
      <c r="KDN28" s="406" t="n"/>
      <c r="KDO28" s="406" t="n"/>
      <c r="KDP28" s="406" t="n"/>
      <c r="KDQ28" s="406" t="n"/>
      <c r="KDR28" s="406" t="n"/>
      <c r="KDS28" s="406" t="n"/>
      <c r="KDT28" s="406" t="n"/>
      <c r="KDU28" s="406" t="n"/>
      <c r="KDV28" s="406" t="n"/>
      <c r="KDW28" s="406" t="n"/>
      <c r="KDX28" s="406" t="n"/>
      <c r="KDY28" s="406" t="n"/>
      <c r="KDZ28" s="406" t="n"/>
      <c r="KEA28" s="406" t="n"/>
      <c r="KEB28" s="406" t="n"/>
      <c r="KEC28" s="406" t="n"/>
      <c r="KED28" s="406" t="n"/>
      <c r="KEE28" s="406" t="n"/>
      <c r="KEF28" s="406" t="n"/>
      <c r="KEG28" s="406" t="n"/>
      <c r="KEH28" s="406" t="n"/>
      <c r="KEI28" s="406" t="n"/>
      <c r="KEJ28" s="406" t="n"/>
      <c r="KEK28" s="406" t="n"/>
      <c r="KEL28" s="406" t="n"/>
      <c r="KEM28" s="406" t="n"/>
      <c r="KEN28" s="406" t="n"/>
      <c r="KEO28" s="406" t="n"/>
      <c r="KEP28" s="406" t="n"/>
      <c r="KEQ28" s="406" t="n"/>
      <c r="KER28" s="406" t="n"/>
      <c r="KES28" s="406" t="n"/>
      <c r="KET28" s="406" t="n"/>
      <c r="KEU28" s="406" t="n"/>
      <c r="KEV28" s="406" t="n"/>
      <c r="KEW28" s="406" t="n"/>
      <c r="KEX28" s="406" t="n"/>
      <c r="KEY28" s="406" t="n"/>
      <c r="KEZ28" s="406" t="n"/>
      <c r="KFA28" s="406" t="n"/>
      <c r="KFB28" s="406" t="n"/>
      <c r="KFC28" s="406" t="n"/>
      <c r="KFD28" s="406" t="n"/>
      <c r="KFE28" s="406" t="n"/>
      <c r="KFF28" s="406" t="n"/>
      <c r="KFG28" s="406" t="n"/>
      <c r="KFH28" s="406" t="n"/>
      <c r="KFI28" s="406" t="n"/>
      <c r="KFJ28" s="406" t="n"/>
      <c r="KFK28" s="406" t="n"/>
      <c r="KFL28" s="406" t="n"/>
      <c r="KFM28" s="406" t="n"/>
      <c r="KFN28" s="406" t="n"/>
      <c r="KFO28" s="406" t="n"/>
      <c r="KFP28" s="406" t="n"/>
      <c r="KFQ28" s="406" t="n"/>
      <c r="KFR28" s="406" t="n"/>
      <c r="KFS28" s="406" t="n"/>
      <c r="KFT28" s="406" t="n"/>
      <c r="KFU28" s="406" t="n"/>
      <c r="KFV28" s="406" t="n"/>
      <c r="KFW28" s="406" t="n"/>
      <c r="KFX28" s="406" t="n"/>
      <c r="KFY28" s="406" t="n"/>
      <c r="KFZ28" s="406" t="n"/>
      <c r="KGA28" s="406" t="n"/>
      <c r="KGB28" s="406" t="n"/>
      <c r="KGC28" s="406" t="n"/>
      <c r="KGD28" s="406" t="n"/>
      <c r="KGE28" s="406" t="n"/>
      <c r="KGF28" s="406" t="n"/>
      <c r="KGG28" s="406" t="n"/>
      <c r="KGH28" s="406" t="n"/>
      <c r="KGI28" s="406" t="n"/>
      <c r="KGJ28" s="406" t="n"/>
      <c r="KGK28" s="406" t="n"/>
      <c r="KGL28" s="406" t="n"/>
      <c r="KGM28" s="406" t="n"/>
      <c r="KGN28" s="406" t="n"/>
      <c r="KGO28" s="406" t="n"/>
      <c r="KGP28" s="406" t="n"/>
      <c r="KGQ28" s="406" t="n"/>
      <c r="KGR28" s="406" t="n"/>
      <c r="KGS28" s="406" t="n"/>
      <c r="KGT28" s="406" t="n"/>
      <c r="KGU28" s="406" t="n"/>
      <c r="KGV28" s="406" t="n"/>
      <c r="KGW28" s="406" t="n"/>
      <c r="KGX28" s="406" t="n"/>
      <c r="KGY28" s="406" t="n"/>
      <c r="KGZ28" s="406" t="n"/>
      <c r="KHA28" s="406" t="n"/>
      <c r="KHB28" s="406" t="n"/>
      <c r="KHC28" s="406" t="n"/>
      <c r="KHD28" s="406" t="n"/>
      <c r="KHE28" s="406" t="n"/>
      <c r="KHF28" s="406" t="n"/>
      <c r="KHG28" s="406" t="n"/>
      <c r="KHH28" s="406" t="n"/>
      <c r="KHI28" s="406" t="n"/>
      <c r="KHJ28" s="406" t="n"/>
      <c r="KHK28" s="406" t="n"/>
      <c r="KHL28" s="406" t="n"/>
      <c r="KHM28" s="406" t="n"/>
      <c r="KHN28" s="406" t="n"/>
      <c r="KHO28" s="406" t="n"/>
      <c r="KHP28" s="406" t="n"/>
      <c r="KHQ28" s="406" t="n"/>
      <c r="KHR28" s="406" t="n"/>
      <c r="KHS28" s="406" t="n"/>
      <c r="KHT28" s="406" t="n"/>
      <c r="KHU28" s="406" t="n"/>
      <c r="KHV28" s="406" t="n"/>
      <c r="KHW28" s="406" t="n"/>
      <c r="KHX28" s="406" t="n"/>
      <c r="KHY28" s="406" t="n"/>
      <c r="KHZ28" s="406" t="n"/>
      <c r="KIA28" s="406" t="n"/>
      <c r="KIB28" s="406" t="n"/>
      <c r="KIC28" s="406" t="n"/>
      <c r="KID28" s="406" t="n"/>
      <c r="KIE28" s="406" t="n"/>
      <c r="KIF28" s="406" t="n"/>
      <c r="KIG28" s="406" t="n"/>
      <c r="KIH28" s="406" t="n"/>
      <c r="KII28" s="406" t="n"/>
      <c r="KIJ28" s="406" t="n"/>
      <c r="KIK28" s="406" t="n"/>
      <c r="KIL28" s="406" t="n"/>
      <c r="KIM28" s="406" t="n"/>
      <c r="KIN28" s="406" t="n"/>
      <c r="KIO28" s="406" t="n"/>
      <c r="KIP28" s="406" t="n"/>
      <c r="KIQ28" s="406" t="n"/>
      <c r="KIR28" s="406" t="n"/>
      <c r="KIS28" s="406" t="n"/>
      <c r="KIT28" s="406" t="n"/>
      <c r="KIU28" s="406" t="n"/>
      <c r="KIV28" s="406" t="n"/>
      <c r="KIW28" s="406" t="n"/>
      <c r="KIX28" s="406" t="n"/>
      <c r="KIY28" s="406" t="n"/>
      <c r="KIZ28" s="406" t="n"/>
      <c r="KJA28" s="406" t="n"/>
      <c r="KJB28" s="406" t="n"/>
      <c r="KJC28" s="406" t="n"/>
      <c r="KJD28" s="406" t="n"/>
      <c r="KJE28" s="406" t="n"/>
      <c r="KJF28" s="406" t="n"/>
      <c r="KJG28" s="406" t="n"/>
      <c r="KJH28" s="406" t="n"/>
      <c r="KJI28" s="406" t="n"/>
      <c r="KJJ28" s="406" t="n"/>
      <c r="KJK28" s="406" t="n"/>
      <c r="KJL28" s="406" t="n"/>
      <c r="KJM28" s="406" t="n"/>
      <c r="KJN28" s="406" t="n"/>
      <c r="KJO28" s="406" t="n"/>
      <c r="KJP28" s="406" t="n"/>
      <c r="KJQ28" s="406" t="n"/>
      <c r="KJR28" s="406" t="n"/>
      <c r="KJS28" s="406" t="n"/>
      <c r="KJT28" s="406" t="n"/>
      <c r="KJU28" s="406" t="n"/>
      <c r="KJV28" s="406" t="n"/>
      <c r="KJW28" s="406" t="n"/>
      <c r="KJX28" s="406" t="n"/>
      <c r="KJY28" s="406" t="n"/>
      <c r="KJZ28" s="406" t="n"/>
      <c r="KKA28" s="406" t="n"/>
      <c r="KKB28" s="406" t="n"/>
      <c r="KKC28" s="406" t="n"/>
      <c r="KKD28" s="406" t="n"/>
      <c r="KKE28" s="406" t="n"/>
      <c r="KKF28" s="406" t="n"/>
      <c r="KKG28" s="406" t="n"/>
      <c r="KKH28" s="406" t="n"/>
      <c r="KKI28" s="406" t="n"/>
      <c r="KKJ28" s="406" t="n"/>
      <c r="KKK28" s="406" t="n"/>
      <c r="KKL28" s="406" t="n"/>
      <c r="KKM28" s="406" t="n"/>
      <c r="KKN28" s="406" t="n"/>
      <c r="KKO28" s="406" t="n"/>
      <c r="KKP28" s="406" t="n"/>
      <c r="KKQ28" s="406" t="n"/>
      <c r="KKR28" s="406" t="n"/>
      <c r="KKS28" s="406" t="n"/>
      <c r="KKT28" s="406" t="n"/>
      <c r="KKU28" s="406" t="n"/>
      <c r="KKV28" s="406" t="n"/>
      <c r="KKW28" s="406" t="n"/>
      <c r="KKX28" s="406" t="n"/>
      <c r="KKY28" s="406" t="n"/>
      <c r="KKZ28" s="406" t="n"/>
      <c r="KLA28" s="406" t="n"/>
      <c r="KLB28" s="406" t="n"/>
      <c r="KLC28" s="406" t="n"/>
      <c r="KLD28" s="406" t="n"/>
      <c r="KLE28" s="406" t="n"/>
      <c r="KLF28" s="406" t="n"/>
      <c r="KLG28" s="406" t="n"/>
      <c r="KLH28" s="406" t="n"/>
      <c r="KLI28" s="406" t="n"/>
      <c r="KLJ28" s="406" t="n"/>
      <c r="KLK28" s="406" t="n"/>
      <c r="KLL28" s="406" t="n"/>
      <c r="KLM28" s="406" t="n"/>
      <c r="KLN28" s="406" t="n"/>
      <c r="KLO28" s="406" t="n"/>
      <c r="KLP28" s="406" t="n"/>
      <c r="KLQ28" s="406" t="n"/>
      <c r="KLR28" s="406" t="n"/>
      <c r="KLS28" s="406" t="n"/>
      <c r="KLT28" s="406" t="n"/>
      <c r="KLU28" s="406" t="n"/>
      <c r="KLV28" s="406" t="n"/>
      <c r="KLW28" s="406" t="n"/>
      <c r="KLX28" s="406" t="n"/>
      <c r="KLY28" s="406" t="n"/>
      <c r="KLZ28" s="406" t="n"/>
      <c r="KMA28" s="406" t="n"/>
      <c r="KMB28" s="406" t="n"/>
      <c r="KMC28" s="406" t="n"/>
      <c r="KMD28" s="406" t="n"/>
      <c r="KME28" s="406" t="n"/>
      <c r="KMF28" s="406" t="n"/>
      <c r="KMG28" s="406" t="n"/>
      <c r="KMH28" s="406" t="n"/>
      <c r="KMI28" s="406" t="n"/>
      <c r="KMJ28" s="406" t="n"/>
      <c r="KMK28" s="406" t="n"/>
      <c r="KML28" s="406" t="n"/>
      <c r="KMM28" s="406" t="n"/>
      <c r="KMN28" s="406" t="n"/>
      <c r="KMO28" s="406" t="n"/>
      <c r="KMP28" s="406" t="n"/>
      <c r="KMQ28" s="406" t="n"/>
      <c r="KMR28" s="406" t="n"/>
      <c r="KMS28" s="406" t="n"/>
      <c r="KMT28" s="406" t="n"/>
      <c r="KMU28" s="406" t="n"/>
      <c r="KMV28" s="406" t="n"/>
      <c r="KMW28" s="406" t="n"/>
      <c r="KMX28" s="406" t="n"/>
      <c r="KMY28" s="406" t="n"/>
      <c r="KMZ28" s="406" t="n"/>
      <c r="KNA28" s="406" t="n"/>
      <c r="KNB28" s="406" t="n"/>
      <c r="KNC28" s="406" t="n"/>
      <c r="KND28" s="406" t="n"/>
      <c r="KNE28" s="406" t="n"/>
      <c r="KNF28" s="406" t="n"/>
      <c r="KNG28" s="406" t="n"/>
      <c r="KNH28" s="406" t="n"/>
      <c r="KNI28" s="406" t="n"/>
      <c r="KNJ28" s="406" t="n"/>
      <c r="KNK28" s="406" t="n"/>
      <c r="KNL28" s="406" t="n"/>
      <c r="KNM28" s="406" t="n"/>
      <c r="KNN28" s="406" t="n"/>
      <c r="KNO28" s="406" t="n"/>
      <c r="KNP28" s="406" t="n"/>
      <c r="KNQ28" s="406" t="n"/>
      <c r="KNR28" s="406" t="n"/>
      <c r="KNS28" s="406" t="n"/>
      <c r="KNT28" s="406" t="n"/>
      <c r="KNU28" s="406" t="n"/>
      <c r="KNV28" s="406" t="n"/>
      <c r="KNW28" s="406" t="n"/>
      <c r="KNX28" s="406" t="n"/>
      <c r="KNY28" s="406" t="n"/>
      <c r="KNZ28" s="406" t="n"/>
      <c r="KOA28" s="406" t="n"/>
      <c r="KOB28" s="406" t="n"/>
      <c r="KOC28" s="406" t="n"/>
      <c r="KOD28" s="406" t="n"/>
      <c r="KOE28" s="406" t="n"/>
      <c r="KOF28" s="406" t="n"/>
      <c r="KOG28" s="406" t="n"/>
      <c r="KOH28" s="406" t="n"/>
      <c r="KOI28" s="406" t="n"/>
      <c r="KOJ28" s="406" t="n"/>
      <c r="KOK28" s="406" t="n"/>
      <c r="KOL28" s="406" t="n"/>
      <c r="KOM28" s="406" t="n"/>
      <c r="KON28" s="406" t="n"/>
      <c r="KOO28" s="406" t="n"/>
      <c r="KOP28" s="406" t="n"/>
      <c r="KOQ28" s="406" t="n"/>
      <c r="KOR28" s="406" t="n"/>
      <c r="KOS28" s="406" t="n"/>
      <c r="KOT28" s="406" t="n"/>
      <c r="KOU28" s="406" t="n"/>
      <c r="KOV28" s="406" t="n"/>
      <c r="KOW28" s="406" t="n"/>
      <c r="KOX28" s="406" t="n"/>
      <c r="KOY28" s="406" t="n"/>
      <c r="KOZ28" s="406" t="n"/>
      <c r="KPA28" s="406" t="n"/>
      <c r="KPB28" s="406" t="n"/>
      <c r="KPC28" s="406" t="n"/>
      <c r="KPD28" s="406" t="n"/>
      <c r="KPE28" s="406" t="n"/>
      <c r="KPF28" s="406" t="n"/>
      <c r="KPG28" s="406" t="n"/>
      <c r="KPH28" s="406" t="n"/>
      <c r="KPI28" s="406" t="n"/>
      <c r="KPJ28" s="406" t="n"/>
      <c r="KPK28" s="406" t="n"/>
      <c r="KPL28" s="406" t="n"/>
      <c r="KPM28" s="406" t="n"/>
      <c r="KPN28" s="406" t="n"/>
      <c r="KPO28" s="406" t="n"/>
      <c r="KPP28" s="406" t="n"/>
      <c r="KPQ28" s="406" t="n"/>
      <c r="KPR28" s="406" t="n"/>
      <c r="KPS28" s="406" t="n"/>
      <c r="KPT28" s="406" t="n"/>
      <c r="KPU28" s="406" t="n"/>
      <c r="KPV28" s="406" t="n"/>
      <c r="KPW28" s="406" t="n"/>
      <c r="KPX28" s="406" t="n"/>
      <c r="KPY28" s="406" t="n"/>
      <c r="KPZ28" s="406" t="n"/>
      <c r="KQA28" s="406" t="n"/>
      <c r="KQB28" s="406" t="n"/>
      <c r="KQC28" s="406" t="n"/>
      <c r="KQD28" s="406" t="n"/>
      <c r="KQE28" s="406" t="n"/>
      <c r="KQF28" s="406" t="n"/>
      <c r="KQG28" s="406" t="n"/>
      <c r="KQH28" s="406" t="n"/>
      <c r="KQI28" s="406" t="n"/>
      <c r="KQJ28" s="406" t="n"/>
      <c r="KQK28" s="406" t="n"/>
      <c r="KQL28" s="406" t="n"/>
      <c r="KQM28" s="406" t="n"/>
      <c r="KQN28" s="406" t="n"/>
      <c r="KQO28" s="406" t="n"/>
      <c r="KQP28" s="406" t="n"/>
      <c r="KQQ28" s="406" t="n"/>
      <c r="KQR28" s="406" t="n"/>
      <c r="KQS28" s="406" t="n"/>
      <c r="KQT28" s="406" t="n"/>
      <c r="KQU28" s="406" t="n"/>
      <c r="KQV28" s="406" t="n"/>
      <c r="KQW28" s="406" t="n"/>
      <c r="KQX28" s="406" t="n"/>
      <c r="KQY28" s="406" t="n"/>
      <c r="KQZ28" s="406" t="n"/>
      <c r="KRA28" s="406" t="n"/>
      <c r="KRB28" s="406" t="n"/>
      <c r="KRC28" s="406" t="n"/>
      <c r="KRD28" s="406" t="n"/>
      <c r="KRE28" s="406" t="n"/>
      <c r="KRF28" s="406" t="n"/>
      <c r="KRG28" s="406" t="n"/>
      <c r="KRH28" s="406" t="n"/>
      <c r="KRI28" s="406" t="n"/>
      <c r="KRJ28" s="406" t="n"/>
      <c r="KRK28" s="406" t="n"/>
      <c r="KRL28" s="406" t="n"/>
      <c r="KRM28" s="406" t="n"/>
      <c r="KRN28" s="406" t="n"/>
      <c r="KRO28" s="406" t="n"/>
      <c r="KRP28" s="406" t="n"/>
      <c r="KRQ28" s="406" t="n"/>
      <c r="KRR28" s="406" t="n"/>
      <c r="KRS28" s="406" t="n"/>
      <c r="KRT28" s="406" t="n"/>
      <c r="KRU28" s="406" t="n"/>
      <c r="KRV28" s="406" t="n"/>
      <c r="KRW28" s="406" t="n"/>
      <c r="KRX28" s="406" t="n"/>
      <c r="KRY28" s="406" t="n"/>
      <c r="KRZ28" s="406" t="n"/>
      <c r="KSA28" s="406" t="n"/>
      <c r="KSB28" s="406" t="n"/>
      <c r="KSC28" s="406" t="n"/>
      <c r="KSD28" s="406" t="n"/>
      <c r="KSE28" s="406" t="n"/>
      <c r="KSF28" s="406" t="n"/>
      <c r="KSG28" s="406" t="n"/>
      <c r="KSH28" s="406" t="n"/>
      <c r="KSI28" s="406" t="n"/>
      <c r="KSJ28" s="406" t="n"/>
      <c r="KSK28" s="406" t="n"/>
      <c r="KSL28" s="406" t="n"/>
      <c r="KSM28" s="406" t="n"/>
      <c r="KSN28" s="406" t="n"/>
      <c r="KSO28" s="406" t="n"/>
      <c r="KSP28" s="406" t="n"/>
      <c r="KSQ28" s="406" t="n"/>
      <c r="KSR28" s="406" t="n"/>
      <c r="KSS28" s="406" t="n"/>
      <c r="KST28" s="406" t="n"/>
      <c r="KSU28" s="406" t="n"/>
      <c r="KSV28" s="406" t="n"/>
      <c r="KSW28" s="406" t="n"/>
      <c r="KSX28" s="406" t="n"/>
      <c r="KSY28" s="406" t="n"/>
      <c r="KSZ28" s="406" t="n"/>
      <c r="KTA28" s="406" t="n"/>
      <c r="KTB28" s="406" t="n"/>
      <c r="KTC28" s="406" t="n"/>
      <c r="KTD28" s="406" t="n"/>
      <c r="KTE28" s="406" t="n"/>
      <c r="KTF28" s="406" t="n"/>
      <c r="KTG28" s="406" t="n"/>
      <c r="KTH28" s="406" t="n"/>
      <c r="KTI28" s="406" t="n"/>
      <c r="KTJ28" s="406" t="n"/>
      <c r="KTK28" s="406" t="n"/>
      <c r="KTL28" s="406" t="n"/>
      <c r="KTM28" s="406" t="n"/>
      <c r="KTN28" s="406" t="n"/>
      <c r="KTO28" s="406" t="n"/>
      <c r="KTP28" s="406" t="n"/>
      <c r="KTQ28" s="406" t="n"/>
      <c r="KTR28" s="406" t="n"/>
      <c r="KTS28" s="406" t="n"/>
      <c r="KTT28" s="406" t="n"/>
      <c r="KTU28" s="406" t="n"/>
      <c r="KTV28" s="406" t="n"/>
      <c r="KTW28" s="406" t="n"/>
      <c r="KTX28" s="406" t="n"/>
      <c r="KTY28" s="406" t="n"/>
      <c r="KTZ28" s="406" t="n"/>
      <c r="KUA28" s="406" t="n"/>
      <c r="KUB28" s="406" t="n"/>
      <c r="KUC28" s="406" t="n"/>
      <c r="KUD28" s="406" t="n"/>
      <c r="KUE28" s="406" t="n"/>
      <c r="KUF28" s="406" t="n"/>
      <c r="KUG28" s="406" t="n"/>
      <c r="KUH28" s="406" t="n"/>
      <c r="KUI28" s="406" t="n"/>
      <c r="KUJ28" s="406" t="n"/>
      <c r="KUK28" s="406" t="n"/>
      <c r="KUL28" s="406" t="n"/>
      <c r="KUM28" s="406" t="n"/>
      <c r="KUN28" s="406" t="n"/>
      <c r="KUO28" s="406" t="n"/>
      <c r="KUP28" s="406" t="n"/>
      <c r="KUQ28" s="406" t="n"/>
      <c r="KUR28" s="406" t="n"/>
      <c r="KUS28" s="406" t="n"/>
      <c r="KUT28" s="406" t="n"/>
      <c r="KUU28" s="406" t="n"/>
      <c r="KUV28" s="406" t="n"/>
      <c r="KUW28" s="406" t="n"/>
      <c r="KUX28" s="406" t="n"/>
      <c r="KUY28" s="406" t="n"/>
      <c r="KUZ28" s="406" t="n"/>
      <c r="KVA28" s="406" t="n"/>
      <c r="KVB28" s="406" t="n"/>
      <c r="KVC28" s="406" t="n"/>
      <c r="KVD28" s="406" t="n"/>
      <c r="KVE28" s="406" t="n"/>
      <c r="KVF28" s="406" t="n"/>
      <c r="KVG28" s="406" t="n"/>
      <c r="KVH28" s="406" t="n"/>
      <c r="KVI28" s="406" t="n"/>
      <c r="KVJ28" s="406" t="n"/>
      <c r="KVK28" s="406" t="n"/>
      <c r="KVL28" s="406" t="n"/>
      <c r="KVM28" s="406" t="n"/>
      <c r="KVN28" s="406" t="n"/>
      <c r="KVO28" s="406" t="n"/>
      <c r="KVP28" s="406" t="n"/>
      <c r="KVQ28" s="406" t="n"/>
      <c r="KVR28" s="406" t="n"/>
      <c r="KVS28" s="406" t="n"/>
      <c r="KVT28" s="406" t="n"/>
      <c r="KVU28" s="406" t="n"/>
      <c r="KVV28" s="406" t="n"/>
      <c r="KVW28" s="406" t="n"/>
      <c r="KVX28" s="406" t="n"/>
      <c r="KVY28" s="406" t="n"/>
      <c r="KVZ28" s="406" t="n"/>
      <c r="KWA28" s="406" t="n"/>
      <c r="KWB28" s="406" t="n"/>
      <c r="KWC28" s="406" t="n"/>
      <c r="KWD28" s="406" t="n"/>
      <c r="KWE28" s="406" t="n"/>
      <c r="KWF28" s="406" t="n"/>
      <c r="KWG28" s="406" t="n"/>
      <c r="KWH28" s="406" t="n"/>
      <c r="KWI28" s="406" t="n"/>
      <c r="KWJ28" s="406" t="n"/>
      <c r="KWK28" s="406" t="n"/>
      <c r="KWL28" s="406" t="n"/>
      <c r="KWM28" s="406" t="n"/>
      <c r="KWN28" s="406" t="n"/>
      <c r="KWO28" s="406" t="n"/>
      <c r="KWP28" s="406" t="n"/>
      <c r="KWQ28" s="406" t="n"/>
      <c r="KWR28" s="406" t="n"/>
      <c r="KWS28" s="406" t="n"/>
      <c r="KWT28" s="406" t="n"/>
      <c r="KWU28" s="406" t="n"/>
      <c r="KWV28" s="406" t="n"/>
      <c r="KWW28" s="406" t="n"/>
      <c r="KWX28" s="406" t="n"/>
      <c r="KWY28" s="406" t="n"/>
      <c r="KWZ28" s="406" t="n"/>
      <c r="KXA28" s="406" t="n"/>
      <c r="KXB28" s="406" t="n"/>
      <c r="KXC28" s="406" t="n"/>
      <c r="KXD28" s="406" t="n"/>
      <c r="KXE28" s="406" t="n"/>
      <c r="KXF28" s="406" t="n"/>
      <c r="KXG28" s="406" t="n"/>
      <c r="KXH28" s="406" t="n"/>
      <c r="KXI28" s="406" t="n"/>
      <c r="KXJ28" s="406" t="n"/>
      <c r="KXK28" s="406" t="n"/>
      <c r="KXL28" s="406" t="n"/>
      <c r="KXM28" s="406" t="n"/>
      <c r="KXN28" s="406" t="n"/>
      <c r="KXO28" s="406" t="n"/>
      <c r="KXP28" s="406" t="n"/>
      <c r="KXQ28" s="406" t="n"/>
      <c r="KXR28" s="406" t="n"/>
      <c r="KXS28" s="406" t="n"/>
      <c r="KXT28" s="406" t="n"/>
      <c r="KXU28" s="406" t="n"/>
      <c r="KXV28" s="406" t="n"/>
      <c r="KXW28" s="406" t="n"/>
      <c r="KXX28" s="406" t="n"/>
      <c r="KXY28" s="406" t="n"/>
      <c r="KXZ28" s="406" t="n"/>
      <c r="KYA28" s="406" t="n"/>
      <c r="KYB28" s="406" t="n"/>
      <c r="KYC28" s="406" t="n"/>
      <c r="KYD28" s="406" t="n"/>
      <c r="KYE28" s="406" t="n"/>
      <c r="KYF28" s="406" t="n"/>
      <c r="KYG28" s="406" t="n"/>
      <c r="KYH28" s="406" t="n"/>
      <c r="KYI28" s="406" t="n"/>
      <c r="KYJ28" s="406" t="n"/>
      <c r="KYK28" s="406" t="n"/>
      <c r="KYL28" s="406" t="n"/>
      <c r="KYM28" s="406" t="n"/>
      <c r="KYN28" s="406" t="n"/>
      <c r="KYO28" s="406" t="n"/>
      <c r="KYP28" s="406" t="n"/>
      <c r="KYQ28" s="406" t="n"/>
      <c r="KYR28" s="406" t="n"/>
      <c r="KYS28" s="406" t="n"/>
      <c r="KYT28" s="406" t="n"/>
      <c r="KYU28" s="406" t="n"/>
      <c r="KYV28" s="406" t="n"/>
      <c r="KYW28" s="406" t="n"/>
      <c r="KYX28" s="406" t="n"/>
      <c r="KYY28" s="406" t="n"/>
      <c r="KYZ28" s="406" t="n"/>
      <c r="KZA28" s="406" t="n"/>
      <c r="KZB28" s="406" t="n"/>
      <c r="KZC28" s="406" t="n"/>
      <c r="KZD28" s="406" t="n"/>
      <c r="KZE28" s="406" t="n"/>
      <c r="KZF28" s="406" t="n"/>
      <c r="KZG28" s="406" t="n"/>
      <c r="KZH28" s="406" t="n"/>
      <c r="KZI28" s="406" t="n"/>
      <c r="KZJ28" s="406" t="n"/>
      <c r="KZK28" s="406" t="n"/>
      <c r="KZL28" s="406" t="n"/>
      <c r="KZM28" s="406" t="n"/>
      <c r="KZN28" s="406" t="n"/>
      <c r="KZO28" s="406" t="n"/>
      <c r="KZP28" s="406" t="n"/>
      <c r="KZQ28" s="406" t="n"/>
      <c r="KZR28" s="406" t="n"/>
      <c r="KZS28" s="406" t="n"/>
      <c r="KZT28" s="406" t="n"/>
      <c r="KZU28" s="406" t="n"/>
      <c r="KZV28" s="406" t="n"/>
      <c r="KZW28" s="406" t="n"/>
      <c r="KZX28" s="406" t="n"/>
      <c r="KZY28" s="406" t="n"/>
      <c r="KZZ28" s="406" t="n"/>
      <c r="LAA28" s="406" t="n"/>
      <c r="LAB28" s="406" t="n"/>
      <c r="LAC28" s="406" t="n"/>
      <c r="LAD28" s="406" t="n"/>
      <c r="LAE28" s="406" t="n"/>
      <c r="LAF28" s="406" t="n"/>
      <c r="LAG28" s="406" t="n"/>
      <c r="LAH28" s="406" t="n"/>
      <c r="LAI28" s="406" t="n"/>
      <c r="LAJ28" s="406" t="n"/>
      <c r="LAK28" s="406" t="n"/>
      <c r="LAL28" s="406" t="n"/>
      <c r="LAM28" s="406" t="n"/>
      <c r="LAN28" s="406" t="n"/>
      <c r="LAO28" s="406" t="n"/>
      <c r="LAP28" s="406" t="n"/>
      <c r="LAQ28" s="406" t="n"/>
      <c r="LAR28" s="406" t="n"/>
      <c r="LAS28" s="406" t="n"/>
      <c r="LAT28" s="406" t="n"/>
      <c r="LAU28" s="406" t="n"/>
      <c r="LAV28" s="406" t="n"/>
      <c r="LAW28" s="406" t="n"/>
      <c r="LAX28" s="406" t="n"/>
      <c r="LAY28" s="406" t="n"/>
      <c r="LAZ28" s="406" t="n"/>
      <c r="LBA28" s="406" t="n"/>
      <c r="LBB28" s="406" t="n"/>
      <c r="LBC28" s="406" t="n"/>
      <c r="LBD28" s="406" t="n"/>
      <c r="LBE28" s="406" t="n"/>
      <c r="LBF28" s="406" t="n"/>
      <c r="LBG28" s="406" t="n"/>
      <c r="LBH28" s="406" t="n"/>
      <c r="LBI28" s="406" t="n"/>
      <c r="LBJ28" s="406" t="n"/>
      <c r="LBK28" s="406" t="n"/>
      <c r="LBL28" s="406" t="n"/>
      <c r="LBM28" s="406" t="n"/>
      <c r="LBN28" s="406" t="n"/>
      <c r="LBO28" s="406" t="n"/>
      <c r="LBP28" s="406" t="n"/>
      <c r="LBQ28" s="406" t="n"/>
      <c r="LBR28" s="406" t="n"/>
      <c r="LBS28" s="406" t="n"/>
      <c r="LBT28" s="406" t="n"/>
      <c r="LBU28" s="406" t="n"/>
      <c r="LBV28" s="406" t="n"/>
      <c r="LBW28" s="406" t="n"/>
      <c r="LBX28" s="406" t="n"/>
      <c r="LBY28" s="406" t="n"/>
      <c r="LBZ28" s="406" t="n"/>
      <c r="LCA28" s="406" t="n"/>
      <c r="LCB28" s="406" t="n"/>
      <c r="LCC28" s="406" t="n"/>
      <c r="LCD28" s="406" t="n"/>
      <c r="LCE28" s="406" t="n"/>
      <c r="LCF28" s="406" t="n"/>
      <c r="LCG28" s="406" t="n"/>
      <c r="LCH28" s="406" t="n"/>
      <c r="LCI28" s="406" t="n"/>
      <c r="LCJ28" s="406" t="n"/>
      <c r="LCK28" s="406" t="n"/>
      <c r="LCL28" s="406" t="n"/>
      <c r="LCM28" s="406" t="n"/>
      <c r="LCN28" s="406" t="n"/>
      <c r="LCO28" s="406" t="n"/>
      <c r="LCP28" s="406" t="n"/>
      <c r="LCQ28" s="406" t="n"/>
      <c r="LCR28" s="406" t="n"/>
      <c r="LCS28" s="406" t="n"/>
      <c r="LCT28" s="406" t="n"/>
      <c r="LCU28" s="406" t="n"/>
      <c r="LCV28" s="406" t="n"/>
      <c r="LCW28" s="406" t="n"/>
      <c r="LCX28" s="406" t="n"/>
      <c r="LCY28" s="406" t="n"/>
      <c r="LCZ28" s="406" t="n"/>
      <c r="LDA28" s="406" t="n"/>
      <c r="LDB28" s="406" t="n"/>
      <c r="LDC28" s="406" t="n"/>
      <c r="LDD28" s="406" t="n"/>
      <c r="LDE28" s="406" t="n"/>
      <c r="LDF28" s="406" t="n"/>
      <c r="LDG28" s="406" t="n"/>
      <c r="LDH28" s="406" t="n"/>
      <c r="LDI28" s="406" t="n"/>
      <c r="LDJ28" s="406" t="n"/>
      <c r="LDK28" s="406" t="n"/>
      <c r="LDL28" s="406" t="n"/>
      <c r="LDM28" s="406" t="n"/>
      <c r="LDN28" s="406" t="n"/>
      <c r="LDO28" s="406" t="n"/>
      <c r="LDP28" s="406" t="n"/>
      <c r="LDQ28" s="406" t="n"/>
      <c r="LDR28" s="406" t="n"/>
      <c r="LDS28" s="406" t="n"/>
      <c r="LDT28" s="406" t="n"/>
      <c r="LDU28" s="406" t="n"/>
      <c r="LDV28" s="406" t="n"/>
      <c r="LDW28" s="406" t="n"/>
      <c r="LDX28" s="406" t="n"/>
      <c r="LDY28" s="406" t="n"/>
      <c r="LDZ28" s="406" t="n"/>
      <c r="LEA28" s="406" t="n"/>
      <c r="LEB28" s="406" t="n"/>
      <c r="LEC28" s="406" t="n"/>
      <c r="LED28" s="406" t="n"/>
      <c r="LEE28" s="406" t="n"/>
      <c r="LEF28" s="406" t="n"/>
      <c r="LEG28" s="406" t="n"/>
      <c r="LEH28" s="406" t="n"/>
      <c r="LEI28" s="406" t="n"/>
      <c r="LEJ28" s="406" t="n"/>
      <c r="LEK28" s="406" t="n"/>
      <c r="LEL28" s="406" t="n"/>
      <c r="LEM28" s="406" t="n"/>
      <c r="LEN28" s="406" t="n"/>
      <c r="LEO28" s="406" t="n"/>
      <c r="LEP28" s="406" t="n"/>
      <c r="LEQ28" s="406" t="n"/>
      <c r="LER28" s="406" t="n"/>
      <c r="LES28" s="406" t="n"/>
      <c r="LET28" s="406" t="n"/>
      <c r="LEU28" s="406" t="n"/>
      <c r="LEV28" s="406" t="n"/>
      <c r="LEW28" s="406" t="n"/>
      <c r="LEX28" s="406" t="n"/>
      <c r="LEY28" s="406" t="n"/>
      <c r="LEZ28" s="406" t="n"/>
      <c r="LFA28" s="406" t="n"/>
      <c r="LFB28" s="406" t="n"/>
      <c r="LFC28" s="406" t="n"/>
      <c r="LFD28" s="406" t="n"/>
      <c r="LFE28" s="406" t="n"/>
      <c r="LFF28" s="406" t="n"/>
      <c r="LFG28" s="406" t="n"/>
      <c r="LFH28" s="406" t="n"/>
      <c r="LFI28" s="406" t="n"/>
      <c r="LFJ28" s="406" t="n"/>
      <c r="LFK28" s="406" t="n"/>
      <c r="LFL28" s="406" t="n"/>
      <c r="LFM28" s="406" t="n"/>
      <c r="LFN28" s="406" t="n"/>
      <c r="LFO28" s="406" t="n"/>
      <c r="LFP28" s="406" t="n"/>
      <c r="LFQ28" s="406" t="n"/>
      <c r="LFR28" s="406" t="n"/>
      <c r="LFS28" s="406" t="n"/>
      <c r="LFT28" s="406" t="n"/>
      <c r="LFU28" s="406" t="n"/>
      <c r="LFV28" s="406" t="n"/>
      <c r="LFW28" s="406" t="n"/>
      <c r="LFX28" s="406" t="n"/>
      <c r="LFY28" s="406" t="n"/>
      <c r="LFZ28" s="406" t="n"/>
      <c r="LGA28" s="406" t="n"/>
      <c r="LGB28" s="406" t="n"/>
      <c r="LGC28" s="406" t="n"/>
      <c r="LGD28" s="406" t="n"/>
      <c r="LGE28" s="406" t="n"/>
      <c r="LGF28" s="406" t="n"/>
      <c r="LGG28" s="406" t="n"/>
      <c r="LGH28" s="406" t="n"/>
      <c r="LGI28" s="406" t="n"/>
      <c r="LGJ28" s="406" t="n"/>
      <c r="LGK28" s="406" t="n"/>
      <c r="LGL28" s="406" t="n"/>
      <c r="LGM28" s="406" t="n"/>
      <c r="LGN28" s="406" t="n"/>
      <c r="LGO28" s="406" t="n"/>
      <c r="LGP28" s="406" t="n"/>
      <c r="LGQ28" s="406" t="n"/>
      <c r="LGR28" s="406" t="n"/>
      <c r="LGS28" s="406" t="n"/>
      <c r="LGT28" s="406" t="n"/>
      <c r="LGU28" s="406" t="n"/>
      <c r="LGV28" s="406" t="n"/>
      <c r="LGW28" s="406" t="n"/>
      <c r="LGX28" s="406" t="n"/>
      <c r="LGY28" s="406" t="n"/>
      <c r="LGZ28" s="406" t="n"/>
      <c r="LHA28" s="406" t="n"/>
      <c r="LHB28" s="406" t="n"/>
      <c r="LHC28" s="406" t="n"/>
      <c r="LHD28" s="406" t="n"/>
      <c r="LHE28" s="406" t="n"/>
      <c r="LHF28" s="406" t="n"/>
      <c r="LHG28" s="406" t="n"/>
      <c r="LHH28" s="406" t="n"/>
      <c r="LHI28" s="406" t="n"/>
      <c r="LHJ28" s="406" t="n"/>
      <c r="LHK28" s="406" t="n"/>
      <c r="LHL28" s="406" t="n"/>
      <c r="LHM28" s="406" t="n"/>
      <c r="LHN28" s="406" t="n"/>
      <c r="LHO28" s="406" t="n"/>
      <c r="LHP28" s="406" t="n"/>
      <c r="LHQ28" s="406" t="n"/>
      <c r="LHR28" s="406" t="n"/>
      <c r="LHS28" s="406" t="n"/>
      <c r="LHT28" s="406" t="n"/>
      <c r="LHU28" s="406" t="n"/>
      <c r="LHV28" s="406" t="n"/>
      <c r="LHW28" s="406" t="n"/>
      <c r="LHX28" s="406" t="n"/>
      <c r="LHY28" s="406" t="n"/>
      <c r="LHZ28" s="406" t="n"/>
      <c r="LIA28" s="406" t="n"/>
      <c r="LIB28" s="406" t="n"/>
      <c r="LIC28" s="406" t="n"/>
      <c r="LID28" s="406" t="n"/>
      <c r="LIE28" s="406" t="n"/>
      <c r="LIF28" s="406" t="n"/>
      <c r="LIG28" s="406" t="n"/>
      <c r="LIH28" s="406" t="n"/>
      <c r="LII28" s="406" t="n"/>
      <c r="LIJ28" s="406" t="n"/>
      <c r="LIK28" s="406" t="n"/>
      <c r="LIL28" s="406" t="n"/>
      <c r="LIM28" s="406" t="n"/>
      <c r="LIN28" s="406" t="n"/>
      <c r="LIO28" s="406" t="n"/>
      <c r="LIP28" s="406" t="n"/>
      <c r="LIQ28" s="406" t="n"/>
      <c r="LIR28" s="406" t="n"/>
      <c r="LIS28" s="406" t="n"/>
      <c r="LIT28" s="406" t="n"/>
      <c r="LIU28" s="406" t="n"/>
      <c r="LIV28" s="406" t="n"/>
      <c r="LIW28" s="406" t="n"/>
      <c r="LIX28" s="406" t="n"/>
      <c r="LIY28" s="406" t="n"/>
      <c r="LIZ28" s="406" t="n"/>
      <c r="LJA28" s="406" t="n"/>
      <c r="LJB28" s="406" t="n"/>
      <c r="LJC28" s="406" t="n"/>
      <c r="LJD28" s="406" t="n"/>
      <c r="LJE28" s="406" t="n"/>
      <c r="LJF28" s="406" t="n"/>
      <c r="LJG28" s="406" t="n"/>
      <c r="LJH28" s="406" t="n"/>
      <c r="LJI28" s="406" t="n"/>
      <c r="LJJ28" s="406" t="n"/>
      <c r="LJK28" s="406" t="n"/>
      <c r="LJL28" s="406" t="n"/>
      <c r="LJM28" s="406" t="n"/>
      <c r="LJN28" s="406" t="n"/>
      <c r="LJO28" s="406" t="n"/>
      <c r="LJP28" s="406" t="n"/>
      <c r="LJQ28" s="406" t="n"/>
      <c r="LJR28" s="406" t="n"/>
      <c r="LJS28" s="406" t="n"/>
      <c r="LJT28" s="406" t="n"/>
      <c r="LJU28" s="406" t="n"/>
      <c r="LJV28" s="406" t="n"/>
      <c r="LJW28" s="406" t="n"/>
      <c r="LJX28" s="406" t="n"/>
      <c r="LJY28" s="406" t="n"/>
      <c r="LJZ28" s="406" t="n"/>
      <c r="LKA28" s="406" t="n"/>
      <c r="LKB28" s="406" t="n"/>
      <c r="LKC28" s="406" t="n"/>
      <c r="LKD28" s="406" t="n"/>
      <c r="LKE28" s="406" t="n"/>
      <c r="LKF28" s="406" t="n"/>
      <c r="LKG28" s="406" t="n"/>
      <c r="LKH28" s="406" t="n"/>
      <c r="LKI28" s="406" t="n"/>
      <c r="LKJ28" s="406" t="n"/>
      <c r="LKK28" s="406" t="n"/>
      <c r="LKL28" s="406" t="n"/>
      <c r="LKM28" s="406" t="n"/>
      <c r="LKN28" s="406" t="n"/>
      <c r="LKO28" s="406" t="n"/>
      <c r="LKP28" s="406" t="n"/>
      <c r="LKQ28" s="406" t="n"/>
      <c r="LKR28" s="406" t="n"/>
      <c r="LKS28" s="406" t="n"/>
      <c r="LKT28" s="406" t="n"/>
      <c r="LKU28" s="406" t="n"/>
      <c r="LKV28" s="406" t="n"/>
      <c r="LKW28" s="406" t="n"/>
      <c r="LKX28" s="406" t="n"/>
      <c r="LKY28" s="406" t="n"/>
      <c r="LKZ28" s="406" t="n"/>
      <c r="LLA28" s="406" t="n"/>
      <c r="LLB28" s="406" t="n"/>
      <c r="LLC28" s="406" t="n"/>
      <c r="LLD28" s="406" t="n"/>
      <c r="LLE28" s="406" t="n"/>
      <c r="LLF28" s="406" t="n"/>
      <c r="LLG28" s="406" t="n"/>
      <c r="LLH28" s="406" t="n"/>
      <c r="LLI28" s="406" t="n"/>
      <c r="LLJ28" s="406" t="n"/>
      <c r="LLK28" s="406" t="n"/>
      <c r="LLL28" s="406" t="n"/>
      <c r="LLM28" s="406" t="n"/>
      <c r="LLN28" s="406" t="n"/>
      <c r="LLO28" s="406" t="n"/>
      <c r="LLP28" s="406" t="n"/>
      <c r="LLQ28" s="406" t="n"/>
      <c r="LLR28" s="406" t="n"/>
      <c r="LLS28" s="406" t="n"/>
      <c r="LLT28" s="406" t="n"/>
      <c r="LLU28" s="406" t="n"/>
      <c r="LLV28" s="406" t="n"/>
      <c r="LLW28" s="406" t="n"/>
      <c r="LLX28" s="406" t="n"/>
      <c r="LLY28" s="406" t="n"/>
      <c r="LLZ28" s="406" t="n"/>
      <c r="LMA28" s="406" t="n"/>
      <c r="LMB28" s="406" t="n"/>
      <c r="LMC28" s="406" t="n"/>
      <c r="LMD28" s="406" t="n"/>
      <c r="LME28" s="406" t="n"/>
      <c r="LMF28" s="406" t="n"/>
      <c r="LMG28" s="406" t="n"/>
      <c r="LMH28" s="406" t="n"/>
      <c r="LMI28" s="406" t="n"/>
      <c r="LMJ28" s="406" t="n"/>
      <c r="LMK28" s="406" t="n"/>
      <c r="LML28" s="406" t="n"/>
      <c r="LMM28" s="406" t="n"/>
      <c r="LMN28" s="406" t="n"/>
      <c r="LMO28" s="406" t="n"/>
      <c r="LMP28" s="406" t="n"/>
      <c r="LMQ28" s="406" t="n"/>
      <c r="LMR28" s="406" t="n"/>
      <c r="LMS28" s="406" t="n"/>
      <c r="LMT28" s="406" t="n"/>
      <c r="LMU28" s="406" t="n"/>
      <c r="LMV28" s="406" t="n"/>
      <c r="LMW28" s="406" t="n"/>
      <c r="LMX28" s="406" t="n"/>
      <c r="LMY28" s="406" t="n"/>
      <c r="LMZ28" s="406" t="n"/>
      <c r="LNA28" s="406" t="n"/>
      <c r="LNB28" s="406" t="n"/>
      <c r="LNC28" s="406" t="n"/>
      <c r="LND28" s="406" t="n"/>
      <c r="LNE28" s="406" t="n"/>
      <c r="LNF28" s="406" t="n"/>
      <c r="LNG28" s="406" t="n"/>
      <c r="LNH28" s="406" t="n"/>
      <c r="LNI28" s="406" t="n"/>
      <c r="LNJ28" s="406" t="n"/>
      <c r="LNK28" s="406" t="n"/>
      <c r="LNL28" s="406" t="n"/>
      <c r="LNM28" s="406" t="n"/>
      <c r="LNN28" s="406" t="n"/>
      <c r="LNO28" s="406" t="n"/>
      <c r="LNP28" s="406" t="n"/>
      <c r="LNQ28" s="406" t="n"/>
      <c r="LNR28" s="406" t="n"/>
      <c r="LNS28" s="406" t="n"/>
      <c r="LNT28" s="406" t="n"/>
      <c r="LNU28" s="406" t="n"/>
      <c r="LNV28" s="406" t="n"/>
      <c r="LNW28" s="406" t="n"/>
      <c r="LNX28" s="406" t="n"/>
      <c r="LNY28" s="406" t="n"/>
      <c r="LNZ28" s="406" t="n"/>
      <c r="LOA28" s="406" t="n"/>
      <c r="LOB28" s="406" t="n"/>
      <c r="LOC28" s="406" t="n"/>
      <c r="LOD28" s="406" t="n"/>
      <c r="LOE28" s="406" t="n"/>
      <c r="LOF28" s="406" t="n"/>
      <c r="LOG28" s="406" t="n"/>
      <c r="LOH28" s="406" t="n"/>
      <c r="LOI28" s="406" t="n"/>
      <c r="LOJ28" s="406" t="n"/>
      <c r="LOK28" s="406" t="n"/>
      <c r="LOL28" s="406" t="n"/>
      <c r="LOM28" s="406" t="n"/>
      <c r="LON28" s="406" t="n"/>
      <c r="LOO28" s="406" t="n"/>
      <c r="LOP28" s="406" t="n"/>
      <c r="LOQ28" s="406" t="n"/>
      <c r="LOR28" s="406" t="n"/>
      <c r="LOS28" s="406" t="n"/>
      <c r="LOT28" s="406" t="n"/>
      <c r="LOU28" s="406" t="n"/>
      <c r="LOV28" s="406" t="n"/>
      <c r="LOW28" s="406" t="n"/>
      <c r="LOX28" s="406" t="n"/>
      <c r="LOY28" s="406" t="n"/>
      <c r="LOZ28" s="406" t="n"/>
      <c r="LPA28" s="406" t="n"/>
      <c r="LPB28" s="406" t="n"/>
      <c r="LPC28" s="406" t="n"/>
      <c r="LPD28" s="406" t="n"/>
      <c r="LPE28" s="406" t="n"/>
      <c r="LPF28" s="406" t="n"/>
      <c r="LPG28" s="406" t="n"/>
      <c r="LPH28" s="406" t="n"/>
      <c r="LPI28" s="406" t="n"/>
      <c r="LPJ28" s="406" t="n"/>
      <c r="LPK28" s="406" t="n"/>
      <c r="LPL28" s="406" t="n"/>
      <c r="LPM28" s="406" t="n"/>
      <c r="LPN28" s="406" t="n"/>
      <c r="LPO28" s="406" t="n"/>
      <c r="LPP28" s="406" t="n"/>
      <c r="LPQ28" s="406" t="n"/>
      <c r="LPR28" s="406" t="n"/>
      <c r="LPS28" s="406" t="n"/>
      <c r="LPT28" s="406" t="n"/>
      <c r="LPU28" s="406" t="n"/>
      <c r="LPV28" s="406" t="n"/>
      <c r="LPW28" s="406" t="n"/>
      <c r="LPX28" s="406" t="n"/>
      <c r="LPY28" s="406" t="n"/>
      <c r="LPZ28" s="406" t="n"/>
      <c r="LQA28" s="406" t="n"/>
      <c r="LQB28" s="406" t="n"/>
      <c r="LQC28" s="406" t="n"/>
      <c r="LQD28" s="406" t="n"/>
      <c r="LQE28" s="406" t="n"/>
      <c r="LQF28" s="406" t="n"/>
      <c r="LQG28" s="406" t="n"/>
      <c r="LQH28" s="406" t="n"/>
      <c r="LQI28" s="406" t="n"/>
      <c r="LQJ28" s="406" t="n"/>
      <c r="LQK28" s="406" t="n"/>
      <c r="LQL28" s="406" t="n"/>
      <c r="LQM28" s="406" t="n"/>
      <c r="LQN28" s="406" t="n"/>
      <c r="LQO28" s="406" t="n"/>
      <c r="LQP28" s="406" t="n"/>
      <c r="LQQ28" s="406" t="n"/>
      <c r="LQR28" s="406" t="n"/>
      <c r="LQS28" s="406" t="n"/>
      <c r="LQT28" s="406" t="n"/>
      <c r="LQU28" s="406" t="n"/>
      <c r="LQV28" s="406" t="n"/>
      <c r="LQW28" s="406" t="n"/>
      <c r="LQX28" s="406" t="n"/>
      <c r="LQY28" s="406" t="n"/>
      <c r="LQZ28" s="406" t="n"/>
      <c r="LRA28" s="406" t="n"/>
      <c r="LRB28" s="406" t="n"/>
      <c r="LRC28" s="406" t="n"/>
      <c r="LRD28" s="406" t="n"/>
      <c r="LRE28" s="406" t="n"/>
      <c r="LRF28" s="406" t="n"/>
      <c r="LRG28" s="406" t="n"/>
      <c r="LRH28" s="406" t="n"/>
      <c r="LRI28" s="406" t="n"/>
      <c r="LRJ28" s="406" t="n"/>
      <c r="LRK28" s="406" t="n"/>
      <c r="LRL28" s="406" t="n"/>
      <c r="LRM28" s="406" t="n"/>
      <c r="LRN28" s="406" t="n"/>
      <c r="LRO28" s="406" t="n"/>
      <c r="LRP28" s="406" t="n"/>
      <c r="LRQ28" s="406" t="n"/>
      <c r="LRR28" s="406" t="n"/>
      <c r="LRS28" s="406" t="n"/>
      <c r="LRT28" s="406" t="n"/>
      <c r="LRU28" s="406" t="n"/>
      <c r="LRV28" s="406" t="n"/>
      <c r="LRW28" s="406" t="n"/>
      <c r="LRX28" s="406" t="n"/>
      <c r="LRY28" s="406" t="n"/>
      <c r="LRZ28" s="406" t="n"/>
      <c r="LSA28" s="406" t="n"/>
      <c r="LSB28" s="406" t="n"/>
      <c r="LSC28" s="406" t="n"/>
      <c r="LSD28" s="406" t="n"/>
      <c r="LSE28" s="406" t="n"/>
      <c r="LSF28" s="406" t="n"/>
      <c r="LSG28" s="406" t="n"/>
      <c r="LSH28" s="406" t="n"/>
      <c r="LSI28" s="406" t="n"/>
      <c r="LSJ28" s="406" t="n"/>
      <c r="LSK28" s="406" t="n"/>
      <c r="LSL28" s="406" t="n"/>
      <c r="LSM28" s="406" t="n"/>
      <c r="LSN28" s="406" t="n"/>
      <c r="LSO28" s="406" t="n"/>
      <c r="LSP28" s="406" t="n"/>
      <c r="LSQ28" s="406" t="n"/>
      <c r="LSR28" s="406" t="n"/>
      <c r="LSS28" s="406" t="n"/>
      <c r="LST28" s="406" t="n"/>
      <c r="LSU28" s="406" t="n"/>
      <c r="LSV28" s="406" t="n"/>
      <c r="LSW28" s="406" t="n"/>
      <c r="LSX28" s="406" t="n"/>
      <c r="LSY28" s="406" t="n"/>
      <c r="LSZ28" s="406" t="n"/>
      <c r="LTA28" s="406" t="n"/>
      <c r="LTB28" s="406" t="n"/>
      <c r="LTC28" s="406" t="n"/>
      <c r="LTD28" s="406" t="n"/>
      <c r="LTE28" s="406" t="n"/>
      <c r="LTF28" s="406" t="n"/>
      <c r="LTG28" s="406" t="n"/>
      <c r="LTH28" s="406" t="n"/>
      <c r="LTI28" s="406" t="n"/>
      <c r="LTJ28" s="406" t="n"/>
      <c r="LTK28" s="406" t="n"/>
      <c r="LTL28" s="406" t="n"/>
      <c r="LTM28" s="406" t="n"/>
      <c r="LTN28" s="406" t="n"/>
      <c r="LTO28" s="406" t="n"/>
      <c r="LTP28" s="406" t="n"/>
      <c r="LTQ28" s="406" t="n"/>
      <c r="LTR28" s="406" t="n"/>
      <c r="LTS28" s="406" t="n"/>
      <c r="LTT28" s="406" t="n"/>
      <c r="LTU28" s="406" t="n"/>
      <c r="LTV28" s="406" t="n"/>
      <c r="LTW28" s="406" t="n"/>
      <c r="LTX28" s="406" t="n"/>
      <c r="LTY28" s="406" t="n"/>
      <c r="LTZ28" s="406" t="n"/>
      <c r="LUA28" s="406" t="n"/>
      <c r="LUB28" s="406" t="n"/>
      <c r="LUC28" s="406" t="n"/>
      <c r="LUD28" s="406" t="n"/>
      <c r="LUE28" s="406" t="n"/>
      <c r="LUF28" s="406" t="n"/>
      <c r="LUG28" s="406" t="n"/>
      <c r="LUH28" s="406" t="n"/>
      <c r="LUI28" s="406" t="n"/>
      <c r="LUJ28" s="406" t="n"/>
      <c r="LUK28" s="406" t="n"/>
      <c r="LUL28" s="406" t="n"/>
      <c r="LUM28" s="406" t="n"/>
      <c r="LUN28" s="406" t="n"/>
      <c r="LUO28" s="406" t="n"/>
      <c r="LUP28" s="406" t="n"/>
      <c r="LUQ28" s="406" t="n"/>
      <c r="LUR28" s="406" t="n"/>
      <c r="LUS28" s="406" t="n"/>
      <c r="LUT28" s="406" t="n"/>
      <c r="LUU28" s="406" t="n"/>
      <c r="LUV28" s="406" t="n"/>
      <c r="LUW28" s="406" t="n"/>
      <c r="LUX28" s="406" t="n"/>
      <c r="LUY28" s="406" t="n"/>
      <c r="LUZ28" s="406" t="n"/>
      <c r="LVA28" s="406" t="n"/>
      <c r="LVB28" s="406" t="n"/>
      <c r="LVC28" s="406" t="n"/>
      <c r="LVD28" s="406" t="n"/>
      <c r="LVE28" s="406" t="n"/>
      <c r="LVF28" s="406" t="n"/>
      <c r="LVG28" s="406" t="n"/>
      <c r="LVH28" s="406" t="n"/>
      <c r="LVI28" s="406" t="n"/>
      <c r="LVJ28" s="406" t="n"/>
      <c r="LVK28" s="406" t="n"/>
      <c r="LVL28" s="406" t="n"/>
      <c r="LVM28" s="406" t="n"/>
      <c r="LVN28" s="406" t="n"/>
      <c r="LVO28" s="406" t="n"/>
      <c r="LVP28" s="406" t="n"/>
      <c r="LVQ28" s="406" t="n"/>
      <c r="LVR28" s="406" t="n"/>
      <c r="LVS28" s="406" t="n"/>
      <c r="LVT28" s="406" t="n"/>
      <c r="LVU28" s="406" t="n"/>
      <c r="LVV28" s="406" t="n"/>
      <c r="LVW28" s="406" t="n"/>
      <c r="LVX28" s="406" t="n"/>
      <c r="LVY28" s="406" t="n"/>
      <c r="LVZ28" s="406" t="n"/>
      <c r="LWA28" s="406" t="n"/>
      <c r="LWB28" s="406" t="n"/>
      <c r="LWC28" s="406" t="n"/>
      <c r="LWD28" s="406" t="n"/>
      <c r="LWE28" s="406" t="n"/>
      <c r="LWF28" s="406" t="n"/>
      <c r="LWG28" s="406" t="n"/>
      <c r="LWH28" s="406" t="n"/>
      <c r="LWI28" s="406" t="n"/>
      <c r="LWJ28" s="406" t="n"/>
      <c r="LWK28" s="406" t="n"/>
      <c r="LWL28" s="406" t="n"/>
      <c r="LWM28" s="406" t="n"/>
      <c r="LWN28" s="406" t="n"/>
      <c r="LWO28" s="406" t="n"/>
      <c r="LWP28" s="406" t="n"/>
      <c r="LWQ28" s="406" t="n"/>
      <c r="LWR28" s="406" t="n"/>
      <c r="LWS28" s="406" t="n"/>
      <c r="LWT28" s="406" t="n"/>
      <c r="LWU28" s="406" t="n"/>
      <c r="LWV28" s="406" t="n"/>
      <c r="LWW28" s="406" t="n"/>
      <c r="LWX28" s="406" t="n"/>
      <c r="LWY28" s="406" t="n"/>
      <c r="LWZ28" s="406" t="n"/>
      <c r="LXA28" s="406" t="n"/>
      <c r="LXB28" s="406" t="n"/>
      <c r="LXC28" s="406" t="n"/>
      <c r="LXD28" s="406" t="n"/>
      <c r="LXE28" s="406" t="n"/>
      <c r="LXF28" s="406" t="n"/>
      <c r="LXG28" s="406" t="n"/>
      <c r="LXH28" s="406" t="n"/>
      <c r="LXI28" s="406" t="n"/>
      <c r="LXJ28" s="406" t="n"/>
      <c r="LXK28" s="406" t="n"/>
      <c r="LXL28" s="406" t="n"/>
      <c r="LXM28" s="406" t="n"/>
      <c r="LXN28" s="406" t="n"/>
      <c r="LXO28" s="406" t="n"/>
      <c r="LXP28" s="406" t="n"/>
      <c r="LXQ28" s="406" t="n"/>
      <c r="LXR28" s="406" t="n"/>
      <c r="LXS28" s="406" t="n"/>
      <c r="LXT28" s="406" t="n"/>
      <c r="LXU28" s="406" t="n"/>
      <c r="LXV28" s="406" t="n"/>
      <c r="LXW28" s="406" t="n"/>
      <c r="LXX28" s="406" t="n"/>
      <c r="LXY28" s="406" t="n"/>
      <c r="LXZ28" s="406" t="n"/>
      <c r="LYA28" s="406" t="n"/>
      <c r="LYB28" s="406" t="n"/>
      <c r="LYC28" s="406" t="n"/>
      <c r="LYD28" s="406" t="n"/>
      <c r="LYE28" s="406" t="n"/>
      <c r="LYF28" s="406" t="n"/>
      <c r="LYG28" s="406" t="n"/>
      <c r="LYH28" s="406" t="n"/>
      <c r="LYI28" s="406" t="n"/>
      <c r="LYJ28" s="406" t="n"/>
      <c r="LYK28" s="406" t="n"/>
      <c r="LYL28" s="406" t="n"/>
      <c r="LYM28" s="406" t="n"/>
      <c r="LYN28" s="406" t="n"/>
      <c r="LYO28" s="406" t="n"/>
      <c r="LYP28" s="406" t="n"/>
      <c r="LYQ28" s="406" t="n"/>
      <c r="LYR28" s="406" t="n"/>
      <c r="LYS28" s="406" t="n"/>
      <c r="LYT28" s="406" t="n"/>
      <c r="LYU28" s="406" t="n"/>
      <c r="LYV28" s="406" t="n"/>
      <c r="LYW28" s="406" t="n"/>
      <c r="LYX28" s="406" t="n"/>
      <c r="LYY28" s="406" t="n"/>
      <c r="LYZ28" s="406" t="n"/>
      <c r="LZA28" s="406" t="n"/>
      <c r="LZB28" s="406" t="n"/>
      <c r="LZC28" s="406" t="n"/>
      <c r="LZD28" s="406" t="n"/>
      <c r="LZE28" s="406" t="n"/>
      <c r="LZF28" s="406" t="n"/>
      <c r="LZG28" s="406" t="n"/>
      <c r="LZH28" s="406" t="n"/>
      <c r="LZI28" s="406" t="n"/>
      <c r="LZJ28" s="406" t="n"/>
      <c r="LZK28" s="406" t="n"/>
      <c r="LZL28" s="406" t="n"/>
      <c r="LZM28" s="406" t="n"/>
      <c r="LZN28" s="406" t="n"/>
      <c r="LZO28" s="406" t="n"/>
      <c r="LZP28" s="406" t="n"/>
      <c r="LZQ28" s="406" t="n"/>
      <c r="LZR28" s="406" t="n"/>
      <c r="LZS28" s="406" t="n"/>
      <c r="LZT28" s="406" t="n"/>
      <c r="LZU28" s="406" t="n"/>
      <c r="LZV28" s="406" t="n"/>
      <c r="LZW28" s="406" t="n"/>
      <c r="LZX28" s="406" t="n"/>
      <c r="LZY28" s="406" t="n"/>
      <c r="LZZ28" s="406" t="n"/>
      <c r="MAA28" s="406" t="n"/>
      <c r="MAB28" s="406" t="n"/>
      <c r="MAC28" s="406" t="n"/>
      <c r="MAD28" s="406" t="n"/>
      <c r="MAE28" s="406" t="n"/>
      <c r="MAF28" s="406" t="n"/>
      <c r="MAG28" s="406" t="n"/>
      <c r="MAH28" s="406" t="n"/>
      <c r="MAI28" s="406" t="n"/>
      <c r="MAJ28" s="406" t="n"/>
      <c r="MAK28" s="406" t="n"/>
      <c r="MAL28" s="406" t="n"/>
      <c r="MAM28" s="406" t="n"/>
      <c r="MAN28" s="406" t="n"/>
      <c r="MAO28" s="406" t="n"/>
      <c r="MAP28" s="406" t="n"/>
      <c r="MAQ28" s="406" t="n"/>
      <c r="MAR28" s="406" t="n"/>
      <c r="MAS28" s="406" t="n"/>
      <c r="MAT28" s="406" t="n"/>
      <c r="MAU28" s="406" t="n"/>
      <c r="MAV28" s="406" t="n"/>
      <c r="MAW28" s="406" t="n"/>
      <c r="MAX28" s="406" t="n"/>
      <c r="MAY28" s="406" t="n"/>
      <c r="MAZ28" s="406" t="n"/>
      <c r="MBA28" s="406" t="n"/>
      <c r="MBB28" s="406" t="n"/>
      <c r="MBC28" s="406" t="n"/>
      <c r="MBD28" s="406" t="n"/>
      <c r="MBE28" s="406" t="n"/>
      <c r="MBF28" s="406" t="n"/>
      <c r="MBG28" s="406" t="n"/>
      <c r="MBH28" s="406" t="n"/>
      <c r="MBI28" s="406" t="n"/>
      <c r="MBJ28" s="406" t="n"/>
      <c r="MBK28" s="406" t="n"/>
      <c r="MBL28" s="406" t="n"/>
      <c r="MBM28" s="406" t="n"/>
      <c r="MBN28" s="406" t="n"/>
      <c r="MBO28" s="406" t="n"/>
      <c r="MBP28" s="406" t="n"/>
      <c r="MBQ28" s="406" t="n"/>
      <c r="MBR28" s="406" t="n"/>
      <c r="MBS28" s="406" t="n"/>
      <c r="MBT28" s="406" t="n"/>
      <c r="MBU28" s="406" t="n"/>
      <c r="MBV28" s="406" t="n"/>
      <c r="MBW28" s="406" t="n"/>
      <c r="MBX28" s="406" t="n"/>
      <c r="MBY28" s="406" t="n"/>
      <c r="MBZ28" s="406" t="n"/>
      <c r="MCA28" s="406" t="n"/>
      <c r="MCB28" s="406" t="n"/>
      <c r="MCC28" s="406" t="n"/>
      <c r="MCD28" s="406" t="n"/>
      <c r="MCE28" s="406" t="n"/>
      <c r="MCF28" s="406" t="n"/>
      <c r="MCG28" s="406" t="n"/>
      <c r="MCH28" s="406" t="n"/>
      <c r="MCI28" s="406" t="n"/>
      <c r="MCJ28" s="406" t="n"/>
      <c r="MCK28" s="406" t="n"/>
      <c r="MCL28" s="406" t="n"/>
      <c r="MCM28" s="406" t="n"/>
      <c r="MCN28" s="406" t="n"/>
      <c r="MCO28" s="406" t="n"/>
      <c r="MCP28" s="406" t="n"/>
      <c r="MCQ28" s="406" t="n"/>
      <c r="MCR28" s="406" t="n"/>
      <c r="MCS28" s="406" t="n"/>
      <c r="MCT28" s="406" t="n"/>
      <c r="MCU28" s="406" t="n"/>
      <c r="MCV28" s="406" t="n"/>
      <c r="MCW28" s="406" t="n"/>
      <c r="MCX28" s="406" t="n"/>
      <c r="MCY28" s="406" t="n"/>
      <c r="MCZ28" s="406" t="n"/>
      <c r="MDA28" s="406" t="n"/>
      <c r="MDB28" s="406" t="n"/>
      <c r="MDC28" s="406" t="n"/>
      <c r="MDD28" s="406" t="n"/>
      <c r="MDE28" s="406" t="n"/>
      <c r="MDF28" s="406" t="n"/>
      <c r="MDG28" s="406" t="n"/>
      <c r="MDH28" s="406" t="n"/>
      <c r="MDI28" s="406" t="n"/>
      <c r="MDJ28" s="406" t="n"/>
      <c r="MDK28" s="406" t="n"/>
      <c r="MDL28" s="406" t="n"/>
      <c r="MDM28" s="406" t="n"/>
      <c r="MDN28" s="406" t="n"/>
      <c r="MDO28" s="406" t="n"/>
      <c r="MDP28" s="406" t="n"/>
      <c r="MDQ28" s="406" t="n"/>
      <c r="MDR28" s="406" t="n"/>
      <c r="MDS28" s="406" t="n"/>
      <c r="MDT28" s="406" t="n"/>
      <c r="MDU28" s="406" t="n"/>
      <c r="MDV28" s="406" t="n"/>
      <c r="MDW28" s="406" t="n"/>
      <c r="MDX28" s="406" t="n"/>
      <c r="MDY28" s="406" t="n"/>
      <c r="MDZ28" s="406" t="n"/>
      <c r="MEA28" s="406" t="n"/>
      <c r="MEB28" s="406" t="n"/>
      <c r="MEC28" s="406" t="n"/>
      <c r="MED28" s="406" t="n"/>
      <c r="MEE28" s="406" t="n"/>
      <c r="MEF28" s="406" t="n"/>
      <c r="MEG28" s="406" t="n"/>
      <c r="MEH28" s="406" t="n"/>
      <c r="MEI28" s="406" t="n"/>
      <c r="MEJ28" s="406" t="n"/>
      <c r="MEK28" s="406" t="n"/>
      <c r="MEL28" s="406" t="n"/>
      <c r="MEM28" s="406" t="n"/>
      <c r="MEN28" s="406" t="n"/>
      <c r="MEO28" s="406" t="n"/>
      <c r="MEP28" s="406" t="n"/>
      <c r="MEQ28" s="406" t="n"/>
      <c r="MER28" s="406" t="n"/>
      <c r="MES28" s="406" t="n"/>
      <c r="MET28" s="406" t="n"/>
      <c r="MEU28" s="406" t="n"/>
      <c r="MEV28" s="406" t="n"/>
      <c r="MEW28" s="406" t="n"/>
      <c r="MEX28" s="406" t="n"/>
      <c r="MEY28" s="406" t="n"/>
      <c r="MEZ28" s="406" t="n"/>
      <c r="MFA28" s="406" t="n"/>
      <c r="MFB28" s="406" t="n"/>
      <c r="MFC28" s="406" t="n"/>
      <c r="MFD28" s="406" t="n"/>
      <c r="MFE28" s="406" t="n"/>
      <c r="MFF28" s="406" t="n"/>
      <c r="MFG28" s="406" t="n"/>
      <c r="MFH28" s="406" t="n"/>
      <c r="MFI28" s="406" t="n"/>
      <c r="MFJ28" s="406" t="n"/>
      <c r="MFK28" s="406" t="n"/>
      <c r="MFL28" s="406" t="n"/>
      <c r="MFM28" s="406" t="n"/>
      <c r="MFN28" s="406" t="n"/>
      <c r="MFO28" s="406" t="n"/>
      <c r="MFP28" s="406" t="n"/>
      <c r="MFQ28" s="406" t="n"/>
      <c r="MFR28" s="406" t="n"/>
      <c r="MFS28" s="406" t="n"/>
      <c r="MFT28" s="406" t="n"/>
      <c r="MFU28" s="406" t="n"/>
      <c r="MFV28" s="406" t="n"/>
      <c r="MFW28" s="406" t="n"/>
      <c r="MFX28" s="406" t="n"/>
      <c r="MFY28" s="406" t="n"/>
      <c r="MFZ28" s="406" t="n"/>
      <c r="MGA28" s="406" t="n"/>
      <c r="MGB28" s="406" t="n"/>
      <c r="MGC28" s="406" t="n"/>
      <c r="MGD28" s="406" t="n"/>
      <c r="MGE28" s="406" t="n"/>
      <c r="MGF28" s="406" t="n"/>
      <c r="MGG28" s="406" t="n"/>
      <c r="MGH28" s="406" t="n"/>
      <c r="MGI28" s="406" t="n"/>
      <c r="MGJ28" s="406" t="n"/>
      <c r="MGK28" s="406" t="n"/>
      <c r="MGL28" s="406" t="n"/>
      <c r="MGM28" s="406" t="n"/>
      <c r="MGN28" s="406" t="n"/>
      <c r="MGO28" s="406" t="n"/>
      <c r="MGP28" s="406" t="n"/>
      <c r="MGQ28" s="406" t="n"/>
      <c r="MGR28" s="406" t="n"/>
      <c r="MGS28" s="406" t="n"/>
      <c r="MGT28" s="406" t="n"/>
      <c r="MGU28" s="406" t="n"/>
      <c r="MGV28" s="406" t="n"/>
      <c r="MGW28" s="406" t="n"/>
      <c r="MGX28" s="406" t="n"/>
      <c r="MGY28" s="406" t="n"/>
      <c r="MGZ28" s="406" t="n"/>
      <c r="MHA28" s="406" t="n"/>
      <c r="MHB28" s="406" t="n"/>
      <c r="MHC28" s="406" t="n"/>
      <c r="MHD28" s="406" t="n"/>
      <c r="MHE28" s="406" t="n"/>
      <c r="MHF28" s="406" t="n"/>
      <c r="MHG28" s="406" t="n"/>
      <c r="MHH28" s="406" t="n"/>
      <c r="MHI28" s="406" t="n"/>
      <c r="MHJ28" s="406" t="n"/>
      <c r="MHK28" s="406" t="n"/>
      <c r="MHL28" s="406" t="n"/>
      <c r="MHM28" s="406" t="n"/>
      <c r="MHN28" s="406" t="n"/>
      <c r="MHO28" s="406" t="n"/>
      <c r="MHP28" s="406" t="n"/>
      <c r="MHQ28" s="406" t="n"/>
      <c r="MHR28" s="406" t="n"/>
      <c r="MHS28" s="406" t="n"/>
      <c r="MHT28" s="406" t="n"/>
      <c r="MHU28" s="406" t="n"/>
      <c r="MHV28" s="406" t="n"/>
      <c r="MHW28" s="406" t="n"/>
      <c r="MHX28" s="406" t="n"/>
      <c r="MHY28" s="406" t="n"/>
      <c r="MHZ28" s="406" t="n"/>
      <c r="MIA28" s="406" t="n"/>
      <c r="MIB28" s="406" t="n"/>
      <c r="MIC28" s="406" t="n"/>
      <c r="MID28" s="406" t="n"/>
      <c r="MIE28" s="406" t="n"/>
      <c r="MIF28" s="406" t="n"/>
      <c r="MIG28" s="406" t="n"/>
      <c r="MIH28" s="406" t="n"/>
      <c r="MII28" s="406" t="n"/>
      <c r="MIJ28" s="406" t="n"/>
      <c r="MIK28" s="406" t="n"/>
      <c r="MIL28" s="406" t="n"/>
      <c r="MIM28" s="406" t="n"/>
      <c r="MIN28" s="406" t="n"/>
      <c r="MIO28" s="406" t="n"/>
      <c r="MIP28" s="406" t="n"/>
      <c r="MIQ28" s="406" t="n"/>
      <c r="MIR28" s="406" t="n"/>
      <c r="MIS28" s="406" t="n"/>
      <c r="MIT28" s="406" t="n"/>
      <c r="MIU28" s="406" t="n"/>
      <c r="MIV28" s="406" t="n"/>
      <c r="MIW28" s="406" t="n"/>
      <c r="MIX28" s="406" t="n"/>
      <c r="MIY28" s="406" t="n"/>
      <c r="MIZ28" s="406" t="n"/>
      <c r="MJA28" s="406" t="n"/>
      <c r="MJB28" s="406" t="n"/>
      <c r="MJC28" s="406" t="n"/>
      <c r="MJD28" s="406" t="n"/>
      <c r="MJE28" s="406" t="n"/>
      <c r="MJF28" s="406" t="n"/>
      <c r="MJG28" s="406" t="n"/>
      <c r="MJH28" s="406" t="n"/>
      <c r="MJI28" s="406" t="n"/>
      <c r="MJJ28" s="406" t="n"/>
      <c r="MJK28" s="406" t="n"/>
      <c r="MJL28" s="406" t="n"/>
      <c r="MJM28" s="406" t="n"/>
      <c r="MJN28" s="406" t="n"/>
      <c r="MJO28" s="406" t="n"/>
      <c r="MJP28" s="406" t="n"/>
      <c r="MJQ28" s="406" t="n"/>
      <c r="MJR28" s="406" t="n"/>
      <c r="MJS28" s="406" t="n"/>
      <c r="MJT28" s="406" t="n"/>
      <c r="MJU28" s="406" t="n"/>
      <c r="MJV28" s="406" t="n"/>
      <c r="MJW28" s="406" t="n"/>
      <c r="MJX28" s="406" t="n"/>
      <c r="MJY28" s="406" t="n"/>
      <c r="MJZ28" s="406" t="n"/>
      <c r="MKA28" s="406" t="n"/>
      <c r="MKB28" s="406" t="n"/>
      <c r="MKC28" s="406" t="n"/>
      <c r="MKD28" s="406" t="n"/>
      <c r="MKE28" s="406" t="n"/>
      <c r="MKF28" s="406" t="n"/>
      <c r="MKG28" s="406" t="n"/>
      <c r="MKH28" s="406" t="n"/>
      <c r="MKI28" s="406" t="n"/>
      <c r="MKJ28" s="406" t="n"/>
      <c r="MKK28" s="406" t="n"/>
      <c r="MKL28" s="406" t="n"/>
      <c r="MKM28" s="406" t="n"/>
      <c r="MKN28" s="406" t="n"/>
      <c r="MKO28" s="406" t="n"/>
      <c r="MKP28" s="406" t="n"/>
      <c r="MKQ28" s="406" t="n"/>
      <c r="MKR28" s="406" t="n"/>
      <c r="MKS28" s="406" t="n"/>
      <c r="MKT28" s="406" t="n"/>
      <c r="MKU28" s="406" t="n"/>
      <c r="MKV28" s="406" t="n"/>
      <c r="MKW28" s="406" t="n"/>
      <c r="MKX28" s="406" t="n"/>
      <c r="MKY28" s="406" t="n"/>
      <c r="MKZ28" s="406" t="n"/>
      <c r="MLA28" s="406" t="n"/>
      <c r="MLB28" s="406" t="n"/>
      <c r="MLC28" s="406" t="n"/>
      <c r="MLD28" s="406" t="n"/>
      <c r="MLE28" s="406" t="n"/>
      <c r="MLF28" s="406" t="n"/>
      <c r="MLG28" s="406" t="n"/>
      <c r="MLH28" s="406" t="n"/>
      <c r="MLI28" s="406" t="n"/>
      <c r="MLJ28" s="406" t="n"/>
      <c r="MLK28" s="406" t="n"/>
      <c r="MLL28" s="406" t="n"/>
      <c r="MLM28" s="406" t="n"/>
      <c r="MLN28" s="406" t="n"/>
      <c r="MLO28" s="406" t="n"/>
      <c r="MLP28" s="406" t="n"/>
      <c r="MLQ28" s="406" t="n"/>
      <c r="MLR28" s="406" t="n"/>
      <c r="MLS28" s="406" t="n"/>
      <c r="MLT28" s="406" t="n"/>
      <c r="MLU28" s="406" t="n"/>
      <c r="MLV28" s="406" t="n"/>
      <c r="MLW28" s="406" t="n"/>
      <c r="MLX28" s="406" t="n"/>
      <c r="MLY28" s="406" t="n"/>
      <c r="MLZ28" s="406" t="n"/>
      <c r="MMA28" s="406" t="n"/>
      <c r="MMB28" s="406" t="n"/>
      <c r="MMC28" s="406" t="n"/>
      <c r="MMD28" s="406" t="n"/>
      <c r="MME28" s="406" t="n"/>
      <c r="MMF28" s="406" t="n"/>
      <c r="MMG28" s="406" t="n"/>
      <c r="MMH28" s="406" t="n"/>
      <c r="MMI28" s="406" t="n"/>
      <c r="MMJ28" s="406" t="n"/>
      <c r="MMK28" s="406" t="n"/>
      <c r="MML28" s="406" t="n"/>
      <c r="MMM28" s="406" t="n"/>
      <c r="MMN28" s="406" t="n"/>
      <c r="MMO28" s="406" t="n"/>
      <c r="MMP28" s="406" t="n"/>
      <c r="MMQ28" s="406" t="n"/>
      <c r="MMR28" s="406" t="n"/>
      <c r="MMS28" s="406" t="n"/>
      <c r="MMT28" s="406" t="n"/>
      <c r="MMU28" s="406" t="n"/>
      <c r="MMV28" s="406" t="n"/>
      <c r="MMW28" s="406" t="n"/>
      <c r="MMX28" s="406" t="n"/>
      <c r="MMY28" s="406" t="n"/>
      <c r="MMZ28" s="406" t="n"/>
      <c r="MNA28" s="406" t="n"/>
      <c r="MNB28" s="406" t="n"/>
      <c r="MNC28" s="406" t="n"/>
      <c r="MND28" s="406" t="n"/>
      <c r="MNE28" s="406" t="n"/>
      <c r="MNF28" s="406" t="n"/>
      <c r="MNG28" s="406" t="n"/>
      <c r="MNH28" s="406" t="n"/>
      <c r="MNI28" s="406" t="n"/>
      <c r="MNJ28" s="406" t="n"/>
      <c r="MNK28" s="406" t="n"/>
      <c r="MNL28" s="406" t="n"/>
      <c r="MNM28" s="406" t="n"/>
      <c r="MNN28" s="406" t="n"/>
      <c r="MNO28" s="406" t="n"/>
      <c r="MNP28" s="406" t="n"/>
      <c r="MNQ28" s="406" t="n"/>
      <c r="MNR28" s="406" t="n"/>
      <c r="MNS28" s="406" t="n"/>
      <c r="MNT28" s="406" t="n"/>
      <c r="MNU28" s="406" t="n"/>
      <c r="MNV28" s="406" t="n"/>
      <c r="MNW28" s="406" t="n"/>
      <c r="MNX28" s="406" t="n"/>
      <c r="MNY28" s="406" t="n"/>
      <c r="MNZ28" s="406" t="n"/>
      <c r="MOA28" s="406" t="n"/>
      <c r="MOB28" s="406" t="n"/>
      <c r="MOC28" s="406" t="n"/>
      <c r="MOD28" s="406" t="n"/>
      <c r="MOE28" s="406" t="n"/>
      <c r="MOF28" s="406" t="n"/>
      <c r="MOG28" s="406" t="n"/>
      <c r="MOH28" s="406" t="n"/>
      <c r="MOI28" s="406" t="n"/>
      <c r="MOJ28" s="406" t="n"/>
      <c r="MOK28" s="406" t="n"/>
      <c r="MOL28" s="406" t="n"/>
      <c r="MOM28" s="406" t="n"/>
      <c r="MON28" s="406" t="n"/>
      <c r="MOO28" s="406" t="n"/>
      <c r="MOP28" s="406" t="n"/>
      <c r="MOQ28" s="406" t="n"/>
      <c r="MOR28" s="406" t="n"/>
      <c r="MOS28" s="406" t="n"/>
      <c r="MOT28" s="406" t="n"/>
      <c r="MOU28" s="406" t="n"/>
      <c r="MOV28" s="406" t="n"/>
      <c r="MOW28" s="406" t="n"/>
      <c r="MOX28" s="406" t="n"/>
      <c r="MOY28" s="406" t="n"/>
      <c r="MOZ28" s="406" t="n"/>
      <c r="MPA28" s="406" t="n"/>
      <c r="MPB28" s="406" t="n"/>
      <c r="MPC28" s="406" t="n"/>
      <c r="MPD28" s="406" t="n"/>
      <c r="MPE28" s="406" t="n"/>
      <c r="MPF28" s="406" t="n"/>
      <c r="MPG28" s="406" t="n"/>
      <c r="MPH28" s="406" t="n"/>
      <c r="MPI28" s="406" t="n"/>
      <c r="MPJ28" s="406" t="n"/>
      <c r="MPK28" s="406" t="n"/>
      <c r="MPL28" s="406" t="n"/>
      <c r="MPM28" s="406" t="n"/>
      <c r="MPN28" s="406" t="n"/>
      <c r="MPO28" s="406" t="n"/>
      <c r="MPP28" s="406" t="n"/>
      <c r="MPQ28" s="406" t="n"/>
      <c r="MPR28" s="406" t="n"/>
      <c r="MPS28" s="406" t="n"/>
      <c r="MPT28" s="406" t="n"/>
      <c r="MPU28" s="406" t="n"/>
      <c r="MPV28" s="406" t="n"/>
      <c r="MPW28" s="406" t="n"/>
      <c r="MPX28" s="406" t="n"/>
      <c r="MPY28" s="406" t="n"/>
      <c r="MPZ28" s="406" t="n"/>
      <c r="MQA28" s="406" t="n"/>
      <c r="MQB28" s="406" t="n"/>
      <c r="MQC28" s="406" t="n"/>
      <c r="MQD28" s="406" t="n"/>
      <c r="MQE28" s="406" t="n"/>
      <c r="MQF28" s="406" t="n"/>
      <c r="MQG28" s="406" t="n"/>
      <c r="MQH28" s="406" t="n"/>
      <c r="MQI28" s="406" t="n"/>
      <c r="MQJ28" s="406" t="n"/>
      <c r="MQK28" s="406" t="n"/>
      <c r="MQL28" s="406" t="n"/>
      <c r="MQM28" s="406" t="n"/>
      <c r="MQN28" s="406" t="n"/>
      <c r="MQO28" s="406" t="n"/>
      <c r="MQP28" s="406" t="n"/>
      <c r="MQQ28" s="406" t="n"/>
      <c r="MQR28" s="406" t="n"/>
      <c r="MQS28" s="406" t="n"/>
      <c r="MQT28" s="406" t="n"/>
      <c r="MQU28" s="406" t="n"/>
      <c r="MQV28" s="406" t="n"/>
      <c r="MQW28" s="406" t="n"/>
      <c r="MQX28" s="406" t="n"/>
      <c r="MQY28" s="406" t="n"/>
      <c r="MQZ28" s="406" t="n"/>
      <c r="MRA28" s="406" t="n"/>
      <c r="MRB28" s="406" t="n"/>
      <c r="MRC28" s="406" t="n"/>
      <c r="MRD28" s="406" t="n"/>
      <c r="MRE28" s="406" t="n"/>
      <c r="MRF28" s="406" t="n"/>
      <c r="MRG28" s="406" t="n"/>
      <c r="MRH28" s="406" t="n"/>
      <c r="MRI28" s="406" t="n"/>
      <c r="MRJ28" s="406" t="n"/>
      <c r="MRK28" s="406" t="n"/>
      <c r="MRL28" s="406" t="n"/>
      <c r="MRM28" s="406" t="n"/>
      <c r="MRN28" s="406" t="n"/>
      <c r="MRO28" s="406" t="n"/>
      <c r="MRP28" s="406" t="n"/>
      <c r="MRQ28" s="406" t="n"/>
      <c r="MRR28" s="406" t="n"/>
      <c r="MRS28" s="406" t="n"/>
      <c r="MRT28" s="406" t="n"/>
      <c r="MRU28" s="406" t="n"/>
      <c r="MRV28" s="406" t="n"/>
      <c r="MRW28" s="406" t="n"/>
      <c r="MRX28" s="406" t="n"/>
      <c r="MRY28" s="406" t="n"/>
      <c r="MRZ28" s="406" t="n"/>
      <c r="MSA28" s="406" t="n"/>
      <c r="MSB28" s="406" t="n"/>
      <c r="MSC28" s="406" t="n"/>
      <c r="MSD28" s="406" t="n"/>
      <c r="MSE28" s="406" t="n"/>
      <c r="MSF28" s="406" t="n"/>
      <c r="MSG28" s="406" t="n"/>
      <c r="MSH28" s="406" t="n"/>
      <c r="MSI28" s="406" t="n"/>
      <c r="MSJ28" s="406" t="n"/>
      <c r="MSK28" s="406" t="n"/>
      <c r="MSL28" s="406" t="n"/>
      <c r="MSM28" s="406" t="n"/>
      <c r="MSN28" s="406" t="n"/>
      <c r="MSO28" s="406" t="n"/>
      <c r="MSP28" s="406" t="n"/>
      <c r="MSQ28" s="406" t="n"/>
      <c r="MSR28" s="406" t="n"/>
      <c r="MSS28" s="406" t="n"/>
      <c r="MST28" s="406" t="n"/>
      <c r="MSU28" s="406" t="n"/>
      <c r="MSV28" s="406" t="n"/>
      <c r="MSW28" s="406" t="n"/>
      <c r="MSX28" s="406" t="n"/>
      <c r="MSY28" s="406" t="n"/>
      <c r="MSZ28" s="406" t="n"/>
      <c r="MTA28" s="406" t="n"/>
      <c r="MTB28" s="406" t="n"/>
      <c r="MTC28" s="406" t="n"/>
      <c r="MTD28" s="406" t="n"/>
      <c r="MTE28" s="406" t="n"/>
      <c r="MTF28" s="406" t="n"/>
      <c r="MTG28" s="406" t="n"/>
      <c r="MTH28" s="406" t="n"/>
      <c r="MTI28" s="406" t="n"/>
      <c r="MTJ28" s="406" t="n"/>
      <c r="MTK28" s="406" t="n"/>
      <c r="MTL28" s="406" t="n"/>
      <c r="MTM28" s="406" t="n"/>
      <c r="MTN28" s="406" t="n"/>
      <c r="MTO28" s="406" t="n"/>
      <c r="MTP28" s="406" t="n"/>
      <c r="MTQ28" s="406" t="n"/>
      <c r="MTR28" s="406" t="n"/>
      <c r="MTS28" s="406" t="n"/>
      <c r="MTT28" s="406" t="n"/>
      <c r="MTU28" s="406" t="n"/>
      <c r="MTV28" s="406" t="n"/>
      <c r="MTW28" s="406" t="n"/>
      <c r="MTX28" s="406" t="n"/>
      <c r="MTY28" s="406" t="n"/>
      <c r="MTZ28" s="406" t="n"/>
      <c r="MUA28" s="406" t="n"/>
      <c r="MUB28" s="406" t="n"/>
      <c r="MUC28" s="406" t="n"/>
      <c r="MUD28" s="406" t="n"/>
      <c r="MUE28" s="406" t="n"/>
      <c r="MUF28" s="406" t="n"/>
      <c r="MUG28" s="406" t="n"/>
      <c r="MUH28" s="406" t="n"/>
      <c r="MUI28" s="406" t="n"/>
      <c r="MUJ28" s="406" t="n"/>
      <c r="MUK28" s="406" t="n"/>
      <c r="MUL28" s="406" t="n"/>
      <c r="MUM28" s="406" t="n"/>
      <c r="MUN28" s="406" t="n"/>
      <c r="MUO28" s="406" t="n"/>
      <c r="MUP28" s="406" t="n"/>
      <c r="MUQ28" s="406" t="n"/>
      <c r="MUR28" s="406" t="n"/>
      <c r="MUS28" s="406" t="n"/>
      <c r="MUT28" s="406" t="n"/>
      <c r="MUU28" s="406" t="n"/>
      <c r="MUV28" s="406" t="n"/>
      <c r="MUW28" s="406" t="n"/>
      <c r="MUX28" s="406" t="n"/>
      <c r="MUY28" s="406" t="n"/>
      <c r="MUZ28" s="406" t="n"/>
      <c r="MVA28" s="406" t="n"/>
      <c r="MVB28" s="406" t="n"/>
      <c r="MVC28" s="406" t="n"/>
      <c r="MVD28" s="406" t="n"/>
      <c r="MVE28" s="406" t="n"/>
      <c r="MVF28" s="406" t="n"/>
      <c r="MVG28" s="406" t="n"/>
      <c r="MVH28" s="406" t="n"/>
      <c r="MVI28" s="406" t="n"/>
      <c r="MVJ28" s="406" t="n"/>
      <c r="MVK28" s="406" t="n"/>
      <c r="MVL28" s="406" t="n"/>
      <c r="MVM28" s="406" t="n"/>
      <c r="MVN28" s="406" t="n"/>
      <c r="MVO28" s="406" t="n"/>
      <c r="MVP28" s="406" t="n"/>
      <c r="MVQ28" s="406" t="n"/>
      <c r="MVR28" s="406" t="n"/>
      <c r="MVS28" s="406" t="n"/>
      <c r="MVT28" s="406" t="n"/>
      <c r="MVU28" s="406" t="n"/>
      <c r="MVV28" s="406" t="n"/>
      <c r="MVW28" s="406" t="n"/>
      <c r="MVX28" s="406" t="n"/>
      <c r="MVY28" s="406" t="n"/>
      <c r="MVZ28" s="406" t="n"/>
      <c r="MWA28" s="406" t="n"/>
      <c r="MWB28" s="406" t="n"/>
      <c r="MWC28" s="406" t="n"/>
      <c r="MWD28" s="406" t="n"/>
      <c r="MWE28" s="406" t="n"/>
      <c r="MWF28" s="406" t="n"/>
      <c r="MWG28" s="406" t="n"/>
      <c r="MWH28" s="406" t="n"/>
      <c r="MWI28" s="406" t="n"/>
      <c r="MWJ28" s="406" t="n"/>
      <c r="MWK28" s="406" t="n"/>
      <c r="MWL28" s="406" t="n"/>
      <c r="MWM28" s="406" t="n"/>
      <c r="MWN28" s="406" t="n"/>
      <c r="MWO28" s="406" t="n"/>
      <c r="MWP28" s="406" t="n"/>
      <c r="MWQ28" s="406" t="n"/>
      <c r="MWR28" s="406" t="n"/>
      <c r="MWS28" s="406" t="n"/>
      <c r="MWT28" s="406" t="n"/>
      <c r="MWU28" s="406" t="n"/>
      <c r="MWV28" s="406" t="n"/>
      <c r="MWW28" s="406" t="n"/>
      <c r="MWX28" s="406" t="n"/>
      <c r="MWY28" s="406" t="n"/>
      <c r="MWZ28" s="406" t="n"/>
      <c r="MXA28" s="406" t="n"/>
      <c r="MXB28" s="406" t="n"/>
      <c r="MXC28" s="406" t="n"/>
      <c r="MXD28" s="406" t="n"/>
      <c r="MXE28" s="406" t="n"/>
      <c r="MXF28" s="406" t="n"/>
      <c r="MXG28" s="406" t="n"/>
      <c r="MXH28" s="406" t="n"/>
      <c r="MXI28" s="406" t="n"/>
      <c r="MXJ28" s="406" t="n"/>
      <c r="MXK28" s="406" t="n"/>
      <c r="MXL28" s="406" t="n"/>
      <c r="MXM28" s="406" t="n"/>
      <c r="MXN28" s="406" t="n"/>
      <c r="MXO28" s="406" t="n"/>
      <c r="MXP28" s="406" t="n"/>
      <c r="MXQ28" s="406" t="n"/>
      <c r="MXR28" s="406" t="n"/>
      <c r="MXS28" s="406" t="n"/>
      <c r="MXT28" s="406" t="n"/>
      <c r="MXU28" s="406" t="n"/>
      <c r="MXV28" s="406" t="n"/>
      <c r="MXW28" s="406" t="n"/>
      <c r="MXX28" s="406" t="n"/>
      <c r="MXY28" s="406" t="n"/>
      <c r="MXZ28" s="406" t="n"/>
      <c r="MYA28" s="406" t="n"/>
      <c r="MYB28" s="406" t="n"/>
      <c r="MYC28" s="406" t="n"/>
      <c r="MYD28" s="406" t="n"/>
      <c r="MYE28" s="406" t="n"/>
      <c r="MYF28" s="406" t="n"/>
      <c r="MYG28" s="406" t="n"/>
      <c r="MYH28" s="406" t="n"/>
      <c r="MYI28" s="406" t="n"/>
      <c r="MYJ28" s="406" t="n"/>
      <c r="MYK28" s="406" t="n"/>
      <c r="MYL28" s="406" t="n"/>
      <c r="MYM28" s="406" t="n"/>
      <c r="MYN28" s="406" t="n"/>
      <c r="MYO28" s="406" t="n"/>
      <c r="MYP28" s="406" t="n"/>
      <c r="MYQ28" s="406" t="n"/>
      <c r="MYR28" s="406" t="n"/>
      <c r="MYS28" s="406" t="n"/>
      <c r="MYT28" s="406" t="n"/>
      <c r="MYU28" s="406" t="n"/>
      <c r="MYV28" s="406" t="n"/>
      <c r="MYW28" s="406" t="n"/>
      <c r="MYX28" s="406" t="n"/>
      <c r="MYY28" s="406" t="n"/>
      <c r="MYZ28" s="406" t="n"/>
      <c r="MZA28" s="406" t="n"/>
      <c r="MZB28" s="406" t="n"/>
      <c r="MZC28" s="406" t="n"/>
      <c r="MZD28" s="406" t="n"/>
      <c r="MZE28" s="406" t="n"/>
      <c r="MZF28" s="406" t="n"/>
      <c r="MZG28" s="406" t="n"/>
      <c r="MZH28" s="406" t="n"/>
      <c r="MZI28" s="406" t="n"/>
      <c r="MZJ28" s="406" t="n"/>
      <c r="MZK28" s="406" t="n"/>
      <c r="MZL28" s="406" t="n"/>
      <c r="MZM28" s="406" t="n"/>
      <c r="MZN28" s="406" t="n"/>
      <c r="MZO28" s="406" t="n"/>
      <c r="MZP28" s="406" t="n"/>
      <c r="MZQ28" s="406" t="n"/>
      <c r="MZR28" s="406" t="n"/>
      <c r="MZS28" s="406" t="n"/>
      <c r="MZT28" s="406" t="n"/>
      <c r="MZU28" s="406" t="n"/>
      <c r="MZV28" s="406" t="n"/>
      <c r="MZW28" s="406" t="n"/>
      <c r="MZX28" s="406" t="n"/>
      <c r="MZY28" s="406" t="n"/>
      <c r="MZZ28" s="406" t="n"/>
      <c r="NAA28" s="406" t="n"/>
      <c r="NAB28" s="406" t="n"/>
      <c r="NAC28" s="406" t="n"/>
      <c r="NAD28" s="406" t="n"/>
      <c r="NAE28" s="406" t="n"/>
      <c r="NAF28" s="406" t="n"/>
      <c r="NAG28" s="406" t="n"/>
      <c r="NAH28" s="406" t="n"/>
      <c r="NAI28" s="406" t="n"/>
      <c r="NAJ28" s="406" t="n"/>
      <c r="NAK28" s="406" t="n"/>
      <c r="NAL28" s="406" t="n"/>
      <c r="NAM28" s="406" t="n"/>
      <c r="NAN28" s="406" t="n"/>
      <c r="NAO28" s="406" t="n"/>
      <c r="NAP28" s="406" t="n"/>
      <c r="NAQ28" s="406" t="n"/>
      <c r="NAR28" s="406" t="n"/>
      <c r="NAS28" s="406" t="n"/>
      <c r="NAT28" s="406" t="n"/>
      <c r="NAU28" s="406" t="n"/>
      <c r="NAV28" s="406" t="n"/>
      <c r="NAW28" s="406" t="n"/>
      <c r="NAX28" s="406" t="n"/>
      <c r="NAY28" s="406" t="n"/>
      <c r="NAZ28" s="406" t="n"/>
      <c r="NBA28" s="406" t="n"/>
      <c r="NBB28" s="406" t="n"/>
      <c r="NBC28" s="406" t="n"/>
      <c r="NBD28" s="406" t="n"/>
      <c r="NBE28" s="406" t="n"/>
      <c r="NBF28" s="406" t="n"/>
      <c r="NBG28" s="406" t="n"/>
      <c r="NBH28" s="406" t="n"/>
      <c r="NBI28" s="406" t="n"/>
      <c r="NBJ28" s="406" t="n"/>
      <c r="NBK28" s="406" t="n"/>
      <c r="NBL28" s="406" t="n"/>
      <c r="NBM28" s="406" t="n"/>
      <c r="NBN28" s="406" t="n"/>
      <c r="NBO28" s="406" t="n"/>
      <c r="NBP28" s="406" t="n"/>
      <c r="NBQ28" s="406" t="n"/>
      <c r="NBR28" s="406" t="n"/>
      <c r="NBS28" s="406" t="n"/>
      <c r="NBT28" s="406" t="n"/>
      <c r="NBU28" s="406" t="n"/>
      <c r="NBV28" s="406" t="n"/>
      <c r="NBW28" s="406" t="n"/>
      <c r="NBX28" s="406" t="n"/>
      <c r="NBY28" s="406" t="n"/>
      <c r="NBZ28" s="406" t="n"/>
      <c r="NCA28" s="406" t="n"/>
      <c r="NCB28" s="406" t="n"/>
      <c r="NCC28" s="406" t="n"/>
      <c r="NCD28" s="406" t="n"/>
      <c r="NCE28" s="406" t="n"/>
      <c r="NCF28" s="406" t="n"/>
      <c r="NCG28" s="406" t="n"/>
      <c r="NCH28" s="406" t="n"/>
      <c r="NCI28" s="406" t="n"/>
      <c r="NCJ28" s="406" t="n"/>
      <c r="NCK28" s="406" t="n"/>
      <c r="NCL28" s="406" t="n"/>
      <c r="NCM28" s="406" t="n"/>
      <c r="NCN28" s="406" t="n"/>
      <c r="NCO28" s="406" t="n"/>
      <c r="NCP28" s="406" t="n"/>
      <c r="NCQ28" s="406" t="n"/>
      <c r="NCR28" s="406" t="n"/>
      <c r="NCS28" s="406" t="n"/>
      <c r="NCT28" s="406" t="n"/>
      <c r="NCU28" s="406" t="n"/>
      <c r="NCV28" s="406" t="n"/>
      <c r="NCW28" s="406" t="n"/>
      <c r="NCX28" s="406" t="n"/>
      <c r="NCY28" s="406" t="n"/>
      <c r="NCZ28" s="406" t="n"/>
      <c r="NDA28" s="406" t="n"/>
      <c r="NDB28" s="406" t="n"/>
      <c r="NDC28" s="406" t="n"/>
      <c r="NDD28" s="406" t="n"/>
      <c r="NDE28" s="406" t="n"/>
      <c r="NDF28" s="406" t="n"/>
      <c r="NDG28" s="406" t="n"/>
      <c r="NDH28" s="406" t="n"/>
      <c r="NDI28" s="406" t="n"/>
      <c r="NDJ28" s="406" t="n"/>
      <c r="NDK28" s="406" t="n"/>
      <c r="NDL28" s="406" t="n"/>
      <c r="NDM28" s="406" t="n"/>
      <c r="NDN28" s="406" t="n"/>
      <c r="NDO28" s="406" t="n"/>
      <c r="NDP28" s="406" t="n"/>
      <c r="NDQ28" s="406" t="n"/>
      <c r="NDR28" s="406" t="n"/>
      <c r="NDS28" s="406" t="n"/>
      <c r="NDT28" s="406" t="n"/>
      <c r="NDU28" s="406" t="n"/>
      <c r="NDV28" s="406" t="n"/>
      <c r="NDW28" s="406" t="n"/>
      <c r="NDX28" s="406" t="n"/>
      <c r="NDY28" s="406" t="n"/>
      <c r="NDZ28" s="406" t="n"/>
      <c r="NEA28" s="406" t="n"/>
      <c r="NEB28" s="406" t="n"/>
      <c r="NEC28" s="406" t="n"/>
      <c r="NED28" s="406" t="n"/>
      <c r="NEE28" s="406" t="n"/>
      <c r="NEF28" s="406" t="n"/>
      <c r="NEG28" s="406" t="n"/>
      <c r="NEH28" s="406" t="n"/>
      <c r="NEI28" s="406" t="n"/>
      <c r="NEJ28" s="406" t="n"/>
      <c r="NEK28" s="406" t="n"/>
      <c r="NEL28" s="406" t="n"/>
      <c r="NEM28" s="406" t="n"/>
      <c r="NEN28" s="406" t="n"/>
      <c r="NEO28" s="406" t="n"/>
      <c r="NEP28" s="406" t="n"/>
      <c r="NEQ28" s="406" t="n"/>
      <c r="NER28" s="406" t="n"/>
      <c r="NES28" s="406" t="n"/>
      <c r="NET28" s="406" t="n"/>
      <c r="NEU28" s="406" t="n"/>
      <c r="NEV28" s="406" t="n"/>
      <c r="NEW28" s="406" t="n"/>
      <c r="NEX28" s="406" t="n"/>
      <c r="NEY28" s="406" t="n"/>
      <c r="NEZ28" s="406" t="n"/>
      <c r="NFA28" s="406" t="n"/>
      <c r="NFB28" s="406" t="n"/>
      <c r="NFC28" s="406" t="n"/>
      <c r="NFD28" s="406" t="n"/>
      <c r="NFE28" s="406" t="n"/>
      <c r="NFF28" s="406" t="n"/>
      <c r="NFG28" s="406" t="n"/>
      <c r="NFH28" s="406" t="n"/>
      <c r="NFI28" s="406" t="n"/>
      <c r="NFJ28" s="406" t="n"/>
      <c r="NFK28" s="406" t="n"/>
      <c r="NFL28" s="406" t="n"/>
      <c r="NFM28" s="406" t="n"/>
      <c r="NFN28" s="406" t="n"/>
      <c r="NFO28" s="406" t="n"/>
      <c r="NFP28" s="406" t="n"/>
      <c r="NFQ28" s="406" t="n"/>
      <c r="NFR28" s="406" t="n"/>
      <c r="NFS28" s="406" t="n"/>
      <c r="NFT28" s="406" t="n"/>
      <c r="NFU28" s="406" t="n"/>
      <c r="NFV28" s="406" t="n"/>
      <c r="NFW28" s="406" t="n"/>
      <c r="NFX28" s="406" t="n"/>
      <c r="NFY28" s="406" t="n"/>
      <c r="NFZ28" s="406" t="n"/>
      <c r="NGA28" s="406" t="n"/>
      <c r="NGB28" s="406" t="n"/>
      <c r="NGC28" s="406" t="n"/>
      <c r="NGD28" s="406" t="n"/>
      <c r="NGE28" s="406" t="n"/>
      <c r="NGF28" s="406" t="n"/>
      <c r="NGG28" s="406" t="n"/>
      <c r="NGH28" s="406" t="n"/>
      <c r="NGI28" s="406" t="n"/>
      <c r="NGJ28" s="406" t="n"/>
      <c r="NGK28" s="406" t="n"/>
      <c r="NGL28" s="406" t="n"/>
      <c r="NGM28" s="406" t="n"/>
      <c r="NGN28" s="406" t="n"/>
      <c r="NGO28" s="406" t="n"/>
      <c r="NGP28" s="406" t="n"/>
      <c r="NGQ28" s="406" t="n"/>
      <c r="NGR28" s="406" t="n"/>
      <c r="NGS28" s="406" t="n"/>
      <c r="NGT28" s="406" t="n"/>
      <c r="NGU28" s="406" t="n"/>
      <c r="NGV28" s="406" t="n"/>
      <c r="NGW28" s="406" t="n"/>
      <c r="NGX28" s="406" t="n"/>
      <c r="NGY28" s="406" t="n"/>
      <c r="NGZ28" s="406" t="n"/>
      <c r="NHA28" s="406" t="n"/>
      <c r="NHB28" s="406" t="n"/>
      <c r="NHC28" s="406" t="n"/>
      <c r="NHD28" s="406" t="n"/>
      <c r="NHE28" s="406" t="n"/>
      <c r="NHF28" s="406" t="n"/>
      <c r="NHG28" s="406" t="n"/>
      <c r="NHH28" s="406" t="n"/>
      <c r="NHI28" s="406" t="n"/>
      <c r="NHJ28" s="406" t="n"/>
      <c r="NHK28" s="406" t="n"/>
      <c r="NHL28" s="406" t="n"/>
      <c r="NHM28" s="406" t="n"/>
      <c r="NHN28" s="406" t="n"/>
      <c r="NHO28" s="406" t="n"/>
      <c r="NHP28" s="406" t="n"/>
      <c r="NHQ28" s="406" t="n"/>
      <c r="NHR28" s="406" t="n"/>
      <c r="NHS28" s="406" t="n"/>
      <c r="NHT28" s="406" t="n"/>
      <c r="NHU28" s="406" t="n"/>
      <c r="NHV28" s="406" t="n"/>
      <c r="NHW28" s="406" t="n"/>
      <c r="NHX28" s="406" t="n"/>
      <c r="NHY28" s="406" t="n"/>
      <c r="NHZ28" s="406" t="n"/>
      <c r="NIA28" s="406" t="n"/>
      <c r="NIB28" s="406" t="n"/>
      <c r="NIC28" s="406" t="n"/>
      <c r="NID28" s="406" t="n"/>
      <c r="NIE28" s="406" t="n"/>
      <c r="NIF28" s="406" t="n"/>
      <c r="NIG28" s="406" t="n"/>
      <c r="NIH28" s="406" t="n"/>
      <c r="NII28" s="406" t="n"/>
      <c r="NIJ28" s="406" t="n"/>
      <c r="NIK28" s="406" t="n"/>
      <c r="NIL28" s="406" t="n"/>
      <c r="NIM28" s="406" t="n"/>
      <c r="NIN28" s="406" t="n"/>
      <c r="NIO28" s="406" t="n"/>
      <c r="NIP28" s="406" t="n"/>
      <c r="NIQ28" s="406" t="n"/>
      <c r="NIR28" s="406" t="n"/>
      <c r="NIS28" s="406" t="n"/>
      <c r="NIT28" s="406" t="n"/>
      <c r="NIU28" s="406" t="n"/>
      <c r="NIV28" s="406" t="n"/>
      <c r="NIW28" s="406" t="n"/>
      <c r="NIX28" s="406" t="n"/>
      <c r="NIY28" s="406" t="n"/>
      <c r="NIZ28" s="406" t="n"/>
      <c r="NJA28" s="406" t="n"/>
      <c r="NJB28" s="406" t="n"/>
      <c r="NJC28" s="406" t="n"/>
      <c r="NJD28" s="406" t="n"/>
      <c r="NJE28" s="406" t="n"/>
      <c r="NJF28" s="406" t="n"/>
      <c r="NJG28" s="406" t="n"/>
      <c r="NJH28" s="406" t="n"/>
      <c r="NJI28" s="406" t="n"/>
      <c r="NJJ28" s="406" t="n"/>
      <c r="NJK28" s="406" t="n"/>
      <c r="NJL28" s="406" t="n"/>
      <c r="NJM28" s="406" t="n"/>
      <c r="NJN28" s="406" t="n"/>
      <c r="NJO28" s="406" t="n"/>
      <c r="NJP28" s="406" t="n"/>
      <c r="NJQ28" s="406" t="n"/>
      <c r="NJR28" s="406" t="n"/>
      <c r="NJS28" s="406" t="n"/>
      <c r="NJT28" s="406" t="n"/>
      <c r="NJU28" s="406" t="n"/>
      <c r="NJV28" s="406" t="n"/>
      <c r="NJW28" s="406" t="n"/>
      <c r="NJX28" s="406" t="n"/>
      <c r="NJY28" s="406" t="n"/>
      <c r="NJZ28" s="406" t="n"/>
      <c r="NKA28" s="406" t="n"/>
      <c r="NKB28" s="406" t="n"/>
      <c r="NKC28" s="406" t="n"/>
      <c r="NKD28" s="406" t="n"/>
      <c r="NKE28" s="406" t="n"/>
      <c r="NKF28" s="406" t="n"/>
      <c r="NKG28" s="406" t="n"/>
      <c r="NKH28" s="406" t="n"/>
      <c r="NKI28" s="406" t="n"/>
      <c r="NKJ28" s="406" t="n"/>
      <c r="NKK28" s="406" t="n"/>
      <c r="NKL28" s="406" t="n"/>
      <c r="NKM28" s="406" t="n"/>
      <c r="NKN28" s="406" t="n"/>
      <c r="NKO28" s="406" t="n"/>
      <c r="NKP28" s="406" t="n"/>
      <c r="NKQ28" s="406" t="n"/>
      <c r="NKR28" s="406" t="n"/>
      <c r="NKS28" s="406" t="n"/>
      <c r="NKT28" s="406" t="n"/>
      <c r="NKU28" s="406" t="n"/>
      <c r="NKV28" s="406" t="n"/>
      <c r="NKW28" s="406" t="n"/>
      <c r="NKX28" s="406" t="n"/>
      <c r="NKY28" s="406" t="n"/>
      <c r="NKZ28" s="406" t="n"/>
      <c r="NLA28" s="406" t="n"/>
      <c r="NLB28" s="406" t="n"/>
      <c r="NLC28" s="406" t="n"/>
      <c r="NLD28" s="406" t="n"/>
      <c r="NLE28" s="406" t="n"/>
      <c r="NLF28" s="406" t="n"/>
      <c r="NLG28" s="406" t="n"/>
      <c r="NLH28" s="406" t="n"/>
      <c r="NLI28" s="406" t="n"/>
      <c r="NLJ28" s="406" t="n"/>
      <c r="NLK28" s="406" t="n"/>
      <c r="NLL28" s="406" t="n"/>
      <c r="NLM28" s="406" t="n"/>
      <c r="NLN28" s="406" t="n"/>
      <c r="NLO28" s="406" t="n"/>
      <c r="NLP28" s="406" t="n"/>
      <c r="NLQ28" s="406" t="n"/>
      <c r="NLR28" s="406" t="n"/>
      <c r="NLS28" s="406" t="n"/>
      <c r="NLT28" s="406" t="n"/>
      <c r="NLU28" s="406" t="n"/>
      <c r="NLV28" s="406" t="n"/>
      <c r="NLW28" s="406" t="n"/>
      <c r="NLX28" s="406" t="n"/>
      <c r="NLY28" s="406" t="n"/>
      <c r="NLZ28" s="406" t="n"/>
      <c r="NMA28" s="406" t="n"/>
      <c r="NMB28" s="406" t="n"/>
      <c r="NMC28" s="406" t="n"/>
      <c r="NMD28" s="406" t="n"/>
      <c r="NME28" s="406" t="n"/>
      <c r="NMF28" s="406" t="n"/>
      <c r="NMG28" s="406" t="n"/>
      <c r="NMH28" s="406" t="n"/>
      <c r="NMI28" s="406" t="n"/>
      <c r="NMJ28" s="406" t="n"/>
      <c r="NMK28" s="406" t="n"/>
      <c r="NML28" s="406" t="n"/>
      <c r="NMM28" s="406" t="n"/>
      <c r="NMN28" s="406" t="n"/>
      <c r="NMO28" s="406" t="n"/>
      <c r="NMP28" s="406" t="n"/>
      <c r="NMQ28" s="406" t="n"/>
      <c r="NMR28" s="406" t="n"/>
      <c r="NMS28" s="406" t="n"/>
      <c r="NMT28" s="406" t="n"/>
      <c r="NMU28" s="406" t="n"/>
      <c r="NMV28" s="406" t="n"/>
      <c r="NMW28" s="406" t="n"/>
      <c r="NMX28" s="406" t="n"/>
      <c r="NMY28" s="406" t="n"/>
      <c r="NMZ28" s="406" t="n"/>
      <c r="NNA28" s="406" t="n"/>
      <c r="NNB28" s="406" t="n"/>
      <c r="NNC28" s="406" t="n"/>
      <c r="NND28" s="406" t="n"/>
      <c r="NNE28" s="406" t="n"/>
      <c r="NNF28" s="406" t="n"/>
      <c r="NNG28" s="406" t="n"/>
      <c r="NNH28" s="406" t="n"/>
      <c r="NNI28" s="406" t="n"/>
      <c r="NNJ28" s="406" t="n"/>
      <c r="NNK28" s="406" t="n"/>
      <c r="NNL28" s="406" t="n"/>
      <c r="NNM28" s="406" t="n"/>
      <c r="NNN28" s="406" t="n"/>
      <c r="NNO28" s="406" t="n"/>
      <c r="NNP28" s="406" t="n"/>
      <c r="NNQ28" s="406" t="n"/>
      <c r="NNR28" s="406" t="n"/>
      <c r="NNS28" s="406" t="n"/>
      <c r="NNT28" s="406" t="n"/>
      <c r="NNU28" s="406" t="n"/>
      <c r="NNV28" s="406" t="n"/>
      <c r="NNW28" s="406" t="n"/>
      <c r="NNX28" s="406" t="n"/>
      <c r="NNY28" s="406" t="n"/>
      <c r="NNZ28" s="406" t="n"/>
      <c r="NOA28" s="406" t="n"/>
      <c r="NOB28" s="406" t="n"/>
      <c r="NOC28" s="406" t="n"/>
      <c r="NOD28" s="406" t="n"/>
      <c r="NOE28" s="406" t="n"/>
      <c r="NOF28" s="406" t="n"/>
      <c r="NOG28" s="406" t="n"/>
      <c r="NOH28" s="406" t="n"/>
      <c r="NOI28" s="406" t="n"/>
      <c r="NOJ28" s="406" t="n"/>
      <c r="NOK28" s="406" t="n"/>
      <c r="NOL28" s="406" t="n"/>
      <c r="NOM28" s="406" t="n"/>
      <c r="NON28" s="406" t="n"/>
      <c r="NOO28" s="406" t="n"/>
      <c r="NOP28" s="406" t="n"/>
      <c r="NOQ28" s="406" t="n"/>
      <c r="NOR28" s="406" t="n"/>
      <c r="NOS28" s="406" t="n"/>
      <c r="NOT28" s="406" t="n"/>
      <c r="NOU28" s="406" t="n"/>
      <c r="NOV28" s="406" t="n"/>
      <c r="NOW28" s="406" t="n"/>
      <c r="NOX28" s="406" t="n"/>
      <c r="NOY28" s="406" t="n"/>
      <c r="NOZ28" s="406" t="n"/>
      <c r="NPA28" s="406" t="n"/>
      <c r="NPB28" s="406" t="n"/>
      <c r="NPC28" s="406" t="n"/>
      <c r="NPD28" s="406" t="n"/>
      <c r="NPE28" s="406" t="n"/>
      <c r="NPF28" s="406" t="n"/>
      <c r="NPG28" s="406" t="n"/>
      <c r="NPH28" s="406" t="n"/>
      <c r="NPI28" s="406" t="n"/>
      <c r="NPJ28" s="406" t="n"/>
      <c r="NPK28" s="406" t="n"/>
      <c r="NPL28" s="406" t="n"/>
      <c r="NPM28" s="406" t="n"/>
      <c r="NPN28" s="406" t="n"/>
      <c r="NPO28" s="406" t="n"/>
      <c r="NPP28" s="406" t="n"/>
      <c r="NPQ28" s="406" t="n"/>
      <c r="NPR28" s="406" t="n"/>
      <c r="NPS28" s="406" t="n"/>
      <c r="NPT28" s="406" t="n"/>
      <c r="NPU28" s="406" t="n"/>
      <c r="NPV28" s="406" t="n"/>
      <c r="NPW28" s="406" t="n"/>
      <c r="NPX28" s="406" t="n"/>
      <c r="NPY28" s="406" t="n"/>
      <c r="NPZ28" s="406" t="n"/>
      <c r="NQA28" s="406" t="n"/>
      <c r="NQB28" s="406" t="n"/>
      <c r="NQC28" s="406" t="n"/>
      <c r="NQD28" s="406" t="n"/>
      <c r="NQE28" s="406" t="n"/>
      <c r="NQF28" s="406" t="n"/>
      <c r="NQG28" s="406" t="n"/>
      <c r="NQH28" s="406" t="n"/>
      <c r="NQI28" s="406" t="n"/>
      <c r="NQJ28" s="406" t="n"/>
      <c r="NQK28" s="406" t="n"/>
      <c r="NQL28" s="406" t="n"/>
      <c r="NQM28" s="406" t="n"/>
      <c r="NQN28" s="406" t="n"/>
      <c r="NQO28" s="406" t="n"/>
      <c r="NQP28" s="406" t="n"/>
      <c r="NQQ28" s="406" t="n"/>
      <c r="NQR28" s="406" t="n"/>
      <c r="NQS28" s="406" t="n"/>
      <c r="NQT28" s="406" t="n"/>
      <c r="NQU28" s="406" t="n"/>
      <c r="NQV28" s="406" t="n"/>
      <c r="NQW28" s="406" t="n"/>
      <c r="NQX28" s="406" t="n"/>
      <c r="NQY28" s="406" t="n"/>
      <c r="NQZ28" s="406" t="n"/>
      <c r="NRA28" s="406" t="n"/>
      <c r="NRB28" s="406" t="n"/>
      <c r="NRC28" s="406" t="n"/>
      <c r="NRD28" s="406" t="n"/>
      <c r="NRE28" s="406" t="n"/>
      <c r="NRF28" s="406" t="n"/>
      <c r="NRG28" s="406" t="n"/>
      <c r="NRH28" s="406" t="n"/>
      <c r="NRI28" s="406" t="n"/>
      <c r="NRJ28" s="406" t="n"/>
      <c r="NRK28" s="406" t="n"/>
      <c r="NRL28" s="406" t="n"/>
      <c r="NRM28" s="406" t="n"/>
      <c r="NRN28" s="406" t="n"/>
      <c r="NRO28" s="406" t="n"/>
      <c r="NRP28" s="406" t="n"/>
      <c r="NRQ28" s="406" t="n"/>
      <c r="NRR28" s="406" t="n"/>
      <c r="NRS28" s="406" t="n"/>
      <c r="NRT28" s="406" t="n"/>
      <c r="NRU28" s="406" t="n"/>
      <c r="NRV28" s="406" t="n"/>
      <c r="NRW28" s="406" t="n"/>
      <c r="NRX28" s="406" t="n"/>
      <c r="NRY28" s="406" t="n"/>
      <c r="NRZ28" s="406" t="n"/>
      <c r="NSA28" s="406" t="n"/>
      <c r="NSB28" s="406" t="n"/>
      <c r="NSC28" s="406" t="n"/>
      <c r="NSD28" s="406" t="n"/>
      <c r="NSE28" s="406" t="n"/>
      <c r="NSF28" s="406" t="n"/>
      <c r="NSG28" s="406" t="n"/>
      <c r="NSH28" s="406" t="n"/>
      <c r="NSI28" s="406" t="n"/>
      <c r="NSJ28" s="406" t="n"/>
      <c r="NSK28" s="406" t="n"/>
      <c r="NSL28" s="406" t="n"/>
      <c r="NSM28" s="406" t="n"/>
      <c r="NSN28" s="406" t="n"/>
      <c r="NSO28" s="406" t="n"/>
      <c r="NSP28" s="406" t="n"/>
      <c r="NSQ28" s="406" t="n"/>
      <c r="NSR28" s="406" t="n"/>
      <c r="NSS28" s="406" t="n"/>
      <c r="NST28" s="406" t="n"/>
      <c r="NSU28" s="406" t="n"/>
      <c r="NSV28" s="406" t="n"/>
      <c r="NSW28" s="406" t="n"/>
      <c r="NSX28" s="406" t="n"/>
      <c r="NSY28" s="406" t="n"/>
      <c r="NSZ28" s="406" t="n"/>
      <c r="NTA28" s="406" t="n"/>
      <c r="NTB28" s="406" t="n"/>
      <c r="NTC28" s="406" t="n"/>
      <c r="NTD28" s="406" t="n"/>
      <c r="NTE28" s="406" t="n"/>
      <c r="NTF28" s="406" t="n"/>
      <c r="NTG28" s="406" t="n"/>
      <c r="NTH28" s="406" t="n"/>
      <c r="NTI28" s="406" t="n"/>
      <c r="NTJ28" s="406" t="n"/>
      <c r="NTK28" s="406" t="n"/>
      <c r="NTL28" s="406" t="n"/>
      <c r="NTM28" s="406" t="n"/>
      <c r="NTN28" s="406" t="n"/>
      <c r="NTO28" s="406" t="n"/>
      <c r="NTP28" s="406" t="n"/>
      <c r="NTQ28" s="406" t="n"/>
      <c r="NTR28" s="406" t="n"/>
      <c r="NTS28" s="406" t="n"/>
      <c r="NTT28" s="406" t="n"/>
      <c r="NTU28" s="406" t="n"/>
      <c r="NTV28" s="406" t="n"/>
      <c r="NTW28" s="406" t="n"/>
      <c r="NTX28" s="406" t="n"/>
      <c r="NTY28" s="406" t="n"/>
      <c r="NTZ28" s="406" t="n"/>
      <c r="NUA28" s="406" t="n"/>
      <c r="NUB28" s="406" t="n"/>
      <c r="NUC28" s="406" t="n"/>
      <c r="NUD28" s="406" t="n"/>
      <c r="NUE28" s="406" t="n"/>
      <c r="NUF28" s="406" t="n"/>
      <c r="NUG28" s="406" t="n"/>
      <c r="NUH28" s="406" t="n"/>
      <c r="NUI28" s="406" t="n"/>
      <c r="NUJ28" s="406" t="n"/>
      <c r="NUK28" s="406" t="n"/>
      <c r="NUL28" s="406" t="n"/>
      <c r="NUM28" s="406" t="n"/>
      <c r="NUN28" s="406" t="n"/>
      <c r="NUO28" s="406" t="n"/>
      <c r="NUP28" s="406" t="n"/>
      <c r="NUQ28" s="406" t="n"/>
      <c r="NUR28" s="406" t="n"/>
      <c r="NUS28" s="406" t="n"/>
      <c r="NUT28" s="406" t="n"/>
      <c r="NUU28" s="406" t="n"/>
      <c r="NUV28" s="406" t="n"/>
      <c r="NUW28" s="406" t="n"/>
      <c r="NUX28" s="406" t="n"/>
      <c r="NUY28" s="406" t="n"/>
      <c r="NUZ28" s="406" t="n"/>
      <c r="NVA28" s="406" t="n"/>
      <c r="NVB28" s="406" t="n"/>
      <c r="NVC28" s="406" t="n"/>
      <c r="NVD28" s="406" t="n"/>
      <c r="NVE28" s="406" t="n"/>
      <c r="NVF28" s="406" t="n"/>
      <c r="NVG28" s="406" t="n"/>
      <c r="NVH28" s="406" t="n"/>
      <c r="NVI28" s="406" t="n"/>
      <c r="NVJ28" s="406" t="n"/>
      <c r="NVK28" s="406" t="n"/>
      <c r="NVL28" s="406" t="n"/>
      <c r="NVM28" s="406" t="n"/>
      <c r="NVN28" s="406" t="n"/>
      <c r="NVO28" s="406" t="n"/>
      <c r="NVP28" s="406" t="n"/>
      <c r="NVQ28" s="406" t="n"/>
      <c r="NVR28" s="406" t="n"/>
      <c r="NVS28" s="406" t="n"/>
      <c r="NVT28" s="406" t="n"/>
      <c r="NVU28" s="406" t="n"/>
      <c r="NVV28" s="406" t="n"/>
      <c r="NVW28" s="406" t="n"/>
      <c r="NVX28" s="406" t="n"/>
      <c r="NVY28" s="406" t="n"/>
      <c r="NVZ28" s="406" t="n"/>
      <c r="NWA28" s="406" t="n"/>
      <c r="NWB28" s="406" t="n"/>
      <c r="NWC28" s="406" t="n"/>
      <c r="NWD28" s="406" t="n"/>
      <c r="NWE28" s="406" t="n"/>
      <c r="NWF28" s="406" t="n"/>
      <c r="NWG28" s="406" t="n"/>
      <c r="NWH28" s="406" t="n"/>
      <c r="NWI28" s="406" t="n"/>
      <c r="NWJ28" s="406" t="n"/>
      <c r="NWK28" s="406" t="n"/>
      <c r="NWL28" s="406" t="n"/>
      <c r="NWM28" s="406" t="n"/>
      <c r="NWN28" s="406" t="n"/>
      <c r="NWO28" s="406" t="n"/>
      <c r="NWP28" s="406" t="n"/>
      <c r="NWQ28" s="406" t="n"/>
      <c r="NWR28" s="406" t="n"/>
      <c r="NWS28" s="406" t="n"/>
      <c r="NWT28" s="406" t="n"/>
      <c r="NWU28" s="406" t="n"/>
      <c r="NWV28" s="406" t="n"/>
      <c r="NWW28" s="406" t="n"/>
      <c r="NWX28" s="406" t="n"/>
      <c r="NWY28" s="406" t="n"/>
      <c r="NWZ28" s="406" t="n"/>
      <c r="NXA28" s="406" t="n"/>
      <c r="NXB28" s="406" t="n"/>
      <c r="NXC28" s="406" t="n"/>
      <c r="NXD28" s="406" t="n"/>
      <c r="NXE28" s="406" t="n"/>
      <c r="NXF28" s="406" t="n"/>
      <c r="NXG28" s="406" t="n"/>
      <c r="NXH28" s="406" t="n"/>
      <c r="NXI28" s="406" t="n"/>
      <c r="NXJ28" s="406" t="n"/>
      <c r="NXK28" s="406" t="n"/>
      <c r="NXL28" s="406" t="n"/>
      <c r="NXM28" s="406" t="n"/>
      <c r="NXN28" s="406" t="n"/>
      <c r="NXO28" s="406" t="n"/>
      <c r="NXP28" s="406" t="n"/>
      <c r="NXQ28" s="406" t="n"/>
      <c r="NXR28" s="406" t="n"/>
      <c r="NXS28" s="406" t="n"/>
      <c r="NXT28" s="406" t="n"/>
      <c r="NXU28" s="406" t="n"/>
      <c r="NXV28" s="406" t="n"/>
      <c r="NXW28" s="406" t="n"/>
      <c r="NXX28" s="406" t="n"/>
      <c r="NXY28" s="406" t="n"/>
      <c r="NXZ28" s="406" t="n"/>
      <c r="NYA28" s="406" t="n"/>
      <c r="NYB28" s="406" t="n"/>
      <c r="NYC28" s="406" t="n"/>
      <c r="NYD28" s="406" t="n"/>
      <c r="NYE28" s="406" t="n"/>
      <c r="NYF28" s="406" t="n"/>
      <c r="NYG28" s="406" t="n"/>
      <c r="NYH28" s="406" t="n"/>
      <c r="NYI28" s="406" t="n"/>
      <c r="NYJ28" s="406" t="n"/>
      <c r="NYK28" s="406" t="n"/>
      <c r="NYL28" s="406" t="n"/>
      <c r="NYM28" s="406" t="n"/>
      <c r="NYN28" s="406" t="n"/>
      <c r="NYO28" s="406" t="n"/>
      <c r="NYP28" s="406" t="n"/>
      <c r="NYQ28" s="406" t="n"/>
      <c r="NYR28" s="406" t="n"/>
      <c r="NYS28" s="406" t="n"/>
      <c r="NYT28" s="406" t="n"/>
      <c r="NYU28" s="406" t="n"/>
      <c r="NYV28" s="406" t="n"/>
      <c r="NYW28" s="406" t="n"/>
      <c r="NYX28" s="406" t="n"/>
      <c r="NYY28" s="406" t="n"/>
      <c r="NYZ28" s="406" t="n"/>
      <c r="NZA28" s="406" t="n"/>
      <c r="NZB28" s="406" t="n"/>
      <c r="NZC28" s="406" t="n"/>
      <c r="NZD28" s="406" t="n"/>
      <c r="NZE28" s="406" t="n"/>
      <c r="NZF28" s="406" t="n"/>
      <c r="NZG28" s="406" t="n"/>
      <c r="NZH28" s="406" t="n"/>
      <c r="NZI28" s="406" t="n"/>
      <c r="NZJ28" s="406" t="n"/>
      <c r="NZK28" s="406" t="n"/>
      <c r="NZL28" s="406" t="n"/>
      <c r="NZM28" s="406" t="n"/>
      <c r="NZN28" s="406" t="n"/>
      <c r="NZO28" s="406" t="n"/>
      <c r="NZP28" s="406" t="n"/>
      <c r="NZQ28" s="406" t="n"/>
      <c r="NZR28" s="406" t="n"/>
      <c r="NZS28" s="406" t="n"/>
      <c r="NZT28" s="406" t="n"/>
      <c r="NZU28" s="406" t="n"/>
      <c r="NZV28" s="406" t="n"/>
      <c r="NZW28" s="406" t="n"/>
      <c r="NZX28" s="406" t="n"/>
      <c r="NZY28" s="406" t="n"/>
      <c r="NZZ28" s="406" t="n"/>
      <c r="OAA28" s="406" t="n"/>
      <c r="OAB28" s="406" t="n"/>
      <c r="OAC28" s="406" t="n"/>
      <c r="OAD28" s="406" t="n"/>
      <c r="OAE28" s="406" t="n"/>
      <c r="OAF28" s="406" t="n"/>
      <c r="OAG28" s="406" t="n"/>
      <c r="OAH28" s="406" t="n"/>
      <c r="OAI28" s="406" t="n"/>
      <c r="OAJ28" s="406" t="n"/>
      <c r="OAK28" s="406" t="n"/>
      <c r="OAL28" s="406" t="n"/>
      <c r="OAM28" s="406" t="n"/>
      <c r="OAN28" s="406" t="n"/>
      <c r="OAO28" s="406" t="n"/>
      <c r="OAP28" s="406" t="n"/>
      <c r="OAQ28" s="406" t="n"/>
      <c r="OAR28" s="406" t="n"/>
      <c r="OAS28" s="406" t="n"/>
      <c r="OAT28" s="406" t="n"/>
      <c r="OAU28" s="406" t="n"/>
      <c r="OAV28" s="406" t="n"/>
      <c r="OAW28" s="406" t="n"/>
      <c r="OAX28" s="406" t="n"/>
      <c r="OAY28" s="406" t="n"/>
      <c r="OAZ28" s="406" t="n"/>
      <c r="OBA28" s="406" t="n"/>
      <c r="OBB28" s="406" t="n"/>
      <c r="OBC28" s="406" t="n"/>
      <c r="OBD28" s="406" t="n"/>
      <c r="OBE28" s="406" t="n"/>
      <c r="OBF28" s="406" t="n"/>
      <c r="OBG28" s="406" t="n"/>
      <c r="OBH28" s="406" t="n"/>
      <c r="OBI28" s="406" t="n"/>
      <c r="OBJ28" s="406" t="n"/>
      <c r="OBK28" s="406" t="n"/>
      <c r="OBL28" s="406" t="n"/>
      <c r="OBM28" s="406" t="n"/>
      <c r="OBN28" s="406" t="n"/>
      <c r="OBO28" s="406" t="n"/>
      <c r="OBP28" s="406" t="n"/>
      <c r="OBQ28" s="406" t="n"/>
      <c r="OBR28" s="406" t="n"/>
      <c r="OBS28" s="406" t="n"/>
      <c r="OBT28" s="406" t="n"/>
      <c r="OBU28" s="406" t="n"/>
      <c r="OBV28" s="406" t="n"/>
      <c r="OBW28" s="406" t="n"/>
      <c r="OBX28" s="406" t="n"/>
      <c r="OBY28" s="406" t="n"/>
      <c r="OBZ28" s="406" t="n"/>
      <c r="OCA28" s="406" t="n"/>
      <c r="OCB28" s="406" t="n"/>
      <c r="OCC28" s="406" t="n"/>
      <c r="OCD28" s="406" t="n"/>
      <c r="OCE28" s="406" t="n"/>
      <c r="OCF28" s="406" t="n"/>
      <c r="OCG28" s="406" t="n"/>
      <c r="OCH28" s="406" t="n"/>
      <c r="OCI28" s="406" t="n"/>
      <c r="OCJ28" s="406" t="n"/>
      <c r="OCK28" s="406" t="n"/>
      <c r="OCL28" s="406" t="n"/>
      <c r="OCM28" s="406" t="n"/>
      <c r="OCN28" s="406" t="n"/>
      <c r="OCO28" s="406" t="n"/>
      <c r="OCP28" s="406" t="n"/>
      <c r="OCQ28" s="406" t="n"/>
      <c r="OCR28" s="406" t="n"/>
      <c r="OCS28" s="406" t="n"/>
      <c r="OCT28" s="406" t="n"/>
      <c r="OCU28" s="406" t="n"/>
      <c r="OCV28" s="406" t="n"/>
      <c r="OCW28" s="406" t="n"/>
      <c r="OCX28" s="406" t="n"/>
      <c r="OCY28" s="406" t="n"/>
      <c r="OCZ28" s="406" t="n"/>
      <c r="ODA28" s="406" t="n"/>
      <c r="ODB28" s="406" t="n"/>
      <c r="ODC28" s="406" t="n"/>
      <c r="ODD28" s="406" t="n"/>
      <c r="ODE28" s="406" t="n"/>
      <c r="ODF28" s="406" t="n"/>
      <c r="ODG28" s="406" t="n"/>
      <c r="ODH28" s="406" t="n"/>
      <c r="ODI28" s="406" t="n"/>
      <c r="ODJ28" s="406" t="n"/>
      <c r="ODK28" s="406" t="n"/>
      <c r="ODL28" s="406" t="n"/>
      <c r="ODM28" s="406" t="n"/>
      <c r="ODN28" s="406" t="n"/>
      <c r="ODO28" s="406" t="n"/>
      <c r="ODP28" s="406" t="n"/>
      <c r="ODQ28" s="406" t="n"/>
      <c r="ODR28" s="406" t="n"/>
      <c r="ODS28" s="406" t="n"/>
      <c r="ODT28" s="406" t="n"/>
      <c r="ODU28" s="406" t="n"/>
      <c r="ODV28" s="406" t="n"/>
      <c r="ODW28" s="406" t="n"/>
      <c r="ODX28" s="406" t="n"/>
      <c r="ODY28" s="406" t="n"/>
      <c r="ODZ28" s="406" t="n"/>
      <c r="OEA28" s="406" t="n"/>
      <c r="OEB28" s="406" t="n"/>
      <c r="OEC28" s="406" t="n"/>
      <c r="OED28" s="406" t="n"/>
      <c r="OEE28" s="406" t="n"/>
      <c r="OEF28" s="406" t="n"/>
      <c r="OEG28" s="406" t="n"/>
      <c r="OEH28" s="406" t="n"/>
      <c r="OEI28" s="406" t="n"/>
      <c r="OEJ28" s="406" t="n"/>
      <c r="OEK28" s="406" t="n"/>
      <c r="OEL28" s="406" t="n"/>
      <c r="OEM28" s="406" t="n"/>
      <c r="OEN28" s="406" t="n"/>
      <c r="OEO28" s="406" t="n"/>
      <c r="OEP28" s="406" t="n"/>
      <c r="OEQ28" s="406" t="n"/>
      <c r="OER28" s="406" t="n"/>
      <c r="OES28" s="406" t="n"/>
      <c r="OET28" s="406" t="n"/>
      <c r="OEU28" s="406" t="n"/>
      <c r="OEV28" s="406" t="n"/>
      <c r="OEW28" s="406" t="n"/>
      <c r="OEX28" s="406" t="n"/>
      <c r="OEY28" s="406" t="n"/>
      <c r="OEZ28" s="406" t="n"/>
      <c r="OFA28" s="406" t="n"/>
      <c r="OFB28" s="406" t="n"/>
      <c r="OFC28" s="406" t="n"/>
      <c r="OFD28" s="406" t="n"/>
      <c r="OFE28" s="406" t="n"/>
      <c r="OFF28" s="406" t="n"/>
      <c r="OFG28" s="406" t="n"/>
      <c r="OFH28" s="406" t="n"/>
      <c r="OFI28" s="406" t="n"/>
      <c r="OFJ28" s="406" t="n"/>
      <c r="OFK28" s="406" t="n"/>
      <c r="OFL28" s="406" t="n"/>
      <c r="OFM28" s="406" t="n"/>
      <c r="OFN28" s="406" t="n"/>
      <c r="OFO28" s="406" t="n"/>
      <c r="OFP28" s="406" t="n"/>
      <c r="OFQ28" s="406" t="n"/>
      <c r="OFR28" s="406" t="n"/>
      <c r="OFS28" s="406" t="n"/>
      <c r="OFT28" s="406" t="n"/>
      <c r="OFU28" s="406" t="n"/>
      <c r="OFV28" s="406" t="n"/>
      <c r="OFW28" s="406" t="n"/>
      <c r="OFX28" s="406" t="n"/>
      <c r="OFY28" s="406" t="n"/>
      <c r="OFZ28" s="406" t="n"/>
      <c r="OGA28" s="406" t="n"/>
      <c r="OGB28" s="406" t="n"/>
      <c r="OGC28" s="406" t="n"/>
      <c r="OGD28" s="406" t="n"/>
      <c r="OGE28" s="406" t="n"/>
      <c r="OGF28" s="406" t="n"/>
      <c r="OGG28" s="406" t="n"/>
      <c r="OGH28" s="406" t="n"/>
      <c r="OGI28" s="406" t="n"/>
      <c r="OGJ28" s="406" t="n"/>
      <c r="OGK28" s="406" t="n"/>
      <c r="OGL28" s="406" t="n"/>
      <c r="OGM28" s="406" t="n"/>
      <c r="OGN28" s="406" t="n"/>
      <c r="OGO28" s="406" t="n"/>
      <c r="OGP28" s="406" t="n"/>
      <c r="OGQ28" s="406" t="n"/>
      <c r="OGR28" s="406" t="n"/>
      <c r="OGS28" s="406" t="n"/>
      <c r="OGT28" s="406" t="n"/>
      <c r="OGU28" s="406" t="n"/>
      <c r="OGV28" s="406" t="n"/>
      <c r="OGW28" s="406" t="n"/>
      <c r="OGX28" s="406" t="n"/>
      <c r="OGY28" s="406" t="n"/>
      <c r="OGZ28" s="406" t="n"/>
      <c r="OHA28" s="406" t="n"/>
      <c r="OHB28" s="406" t="n"/>
      <c r="OHC28" s="406" t="n"/>
      <c r="OHD28" s="406" t="n"/>
      <c r="OHE28" s="406" t="n"/>
      <c r="OHF28" s="406" t="n"/>
      <c r="OHG28" s="406" t="n"/>
      <c r="OHH28" s="406" t="n"/>
      <c r="OHI28" s="406" t="n"/>
      <c r="OHJ28" s="406" t="n"/>
      <c r="OHK28" s="406" t="n"/>
      <c r="OHL28" s="406" t="n"/>
      <c r="OHM28" s="406" t="n"/>
      <c r="OHN28" s="406" t="n"/>
      <c r="OHO28" s="406" t="n"/>
      <c r="OHP28" s="406" t="n"/>
      <c r="OHQ28" s="406" t="n"/>
      <c r="OHR28" s="406" t="n"/>
      <c r="OHS28" s="406" t="n"/>
      <c r="OHT28" s="406" t="n"/>
      <c r="OHU28" s="406" t="n"/>
      <c r="OHV28" s="406" t="n"/>
      <c r="OHW28" s="406" t="n"/>
      <c r="OHX28" s="406" t="n"/>
      <c r="OHY28" s="406" t="n"/>
      <c r="OHZ28" s="406" t="n"/>
      <c r="OIA28" s="406" t="n"/>
      <c r="OIB28" s="406" t="n"/>
      <c r="OIC28" s="406" t="n"/>
      <c r="OID28" s="406" t="n"/>
      <c r="OIE28" s="406" t="n"/>
      <c r="OIF28" s="406" t="n"/>
      <c r="OIG28" s="406" t="n"/>
      <c r="OIH28" s="406" t="n"/>
      <c r="OII28" s="406" t="n"/>
      <c r="OIJ28" s="406" t="n"/>
      <c r="OIK28" s="406" t="n"/>
      <c r="OIL28" s="406" t="n"/>
      <c r="OIM28" s="406" t="n"/>
      <c r="OIN28" s="406" t="n"/>
      <c r="OIO28" s="406" t="n"/>
      <c r="OIP28" s="406" t="n"/>
      <c r="OIQ28" s="406" t="n"/>
      <c r="OIR28" s="406" t="n"/>
      <c r="OIS28" s="406" t="n"/>
      <c r="OIT28" s="406" t="n"/>
      <c r="OIU28" s="406" t="n"/>
      <c r="OIV28" s="406" t="n"/>
      <c r="OIW28" s="406" t="n"/>
      <c r="OIX28" s="406" t="n"/>
      <c r="OIY28" s="406" t="n"/>
      <c r="OIZ28" s="406" t="n"/>
      <c r="OJA28" s="406" t="n"/>
      <c r="OJB28" s="406" t="n"/>
      <c r="OJC28" s="406" t="n"/>
      <c r="OJD28" s="406" t="n"/>
      <c r="OJE28" s="406" t="n"/>
      <c r="OJF28" s="406" t="n"/>
      <c r="OJG28" s="406" t="n"/>
      <c r="OJH28" s="406" t="n"/>
      <c r="OJI28" s="406" t="n"/>
      <c r="OJJ28" s="406" t="n"/>
      <c r="OJK28" s="406" t="n"/>
      <c r="OJL28" s="406" t="n"/>
      <c r="OJM28" s="406" t="n"/>
      <c r="OJN28" s="406" t="n"/>
      <c r="OJO28" s="406" t="n"/>
      <c r="OJP28" s="406" t="n"/>
      <c r="OJQ28" s="406" t="n"/>
      <c r="OJR28" s="406" t="n"/>
      <c r="OJS28" s="406" t="n"/>
      <c r="OJT28" s="406" t="n"/>
      <c r="OJU28" s="406" t="n"/>
      <c r="OJV28" s="406" t="n"/>
      <c r="OJW28" s="406" t="n"/>
      <c r="OJX28" s="406" t="n"/>
      <c r="OJY28" s="406" t="n"/>
      <c r="OJZ28" s="406" t="n"/>
      <c r="OKA28" s="406" t="n"/>
      <c r="OKB28" s="406" t="n"/>
      <c r="OKC28" s="406" t="n"/>
      <c r="OKD28" s="406" t="n"/>
      <c r="OKE28" s="406" t="n"/>
      <c r="OKF28" s="406" t="n"/>
      <c r="OKG28" s="406" t="n"/>
      <c r="OKH28" s="406" t="n"/>
      <c r="OKI28" s="406" t="n"/>
      <c r="OKJ28" s="406" t="n"/>
      <c r="OKK28" s="406" t="n"/>
      <c r="OKL28" s="406" t="n"/>
      <c r="OKM28" s="406" t="n"/>
      <c r="OKN28" s="406" t="n"/>
      <c r="OKO28" s="406" t="n"/>
      <c r="OKP28" s="406" t="n"/>
      <c r="OKQ28" s="406" t="n"/>
      <c r="OKR28" s="406" t="n"/>
      <c r="OKS28" s="406" t="n"/>
      <c r="OKT28" s="406" t="n"/>
      <c r="OKU28" s="406" t="n"/>
      <c r="OKV28" s="406" t="n"/>
      <c r="OKW28" s="406" t="n"/>
      <c r="OKX28" s="406" t="n"/>
      <c r="OKY28" s="406" t="n"/>
      <c r="OKZ28" s="406" t="n"/>
      <c r="OLA28" s="406" t="n"/>
      <c r="OLB28" s="406" t="n"/>
      <c r="OLC28" s="406" t="n"/>
      <c r="OLD28" s="406" t="n"/>
      <c r="OLE28" s="406" t="n"/>
      <c r="OLF28" s="406" t="n"/>
      <c r="OLG28" s="406" t="n"/>
      <c r="OLH28" s="406" t="n"/>
      <c r="OLI28" s="406" t="n"/>
      <c r="OLJ28" s="406" t="n"/>
      <c r="OLK28" s="406" t="n"/>
      <c r="OLL28" s="406" t="n"/>
      <c r="OLM28" s="406" t="n"/>
      <c r="OLN28" s="406" t="n"/>
      <c r="OLO28" s="406" t="n"/>
      <c r="OLP28" s="406" t="n"/>
      <c r="OLQ28" s="406" t="n"/>
      <c r="OLR28" s="406" t="n"/>
      <c r="OLS28" s="406" t="n"/>
      <c r="OLT28" s="406" t="n"/>
      <c r="OLU28" s="406" t="n"/>
      <c r="OLV28" s="406" t="n"/>
      <c r="OLW28" s="406" t="n"/>
      <c r="OLX28" s="406" t="n"/>
      <c r="OLY28" s="406" t="n"/>
      <c r="OLZ28" s="406" t="n"/>
      <c r="OMA28" s="406" t="n"/>
      <c r="OMB28" s="406" t="n"/>
      <c r="OMC28" s="406" t="n"/>
      <c r="OMD28" s="406" t="n"/>
      <c r="OME28" s="406" t="n"/>
      <c r="OMF28" s="406" t="n"/>
      <c r="OMG28" s="406" t="n"/>
      <c r="OMH28" s="406" t="n"/>
      <c r="OMI28" s="406" t="n"/>
      <c r="OMJ28" s="406" t="n"/>
      <c r="OMK28" s="406" t="n"/>
      <c r="OML28" s="406" t="n"/>
      <c r="OMM28" s="406" t="n"/>
      <c r="OMN28" s="406" t="n"/>
      <c r="OMO28" s="406" t="n"/>
      <c r="OMP28" s="406" t="n"/>
      <c r="OMQ28" s="406" t="n"/>
      <c r="OMR28" s="406" t="n"/>
      <c r="OMS28" s="406" t="n"/>
      <c r="OMT28" s="406" t="n"/>
      <c r="OMU28" s="406" t="n"/>
      <c r="OMV28" s="406" t="n"/>
      <c r="OMW28" s="406" t="n"/>
      <c r="OMX28" s="406" t="n"/>
      <c r="OMY28" s="406" t="n"/>
      <c r="OMZ28" s="406" t="n"/>
      <c r="ONA28" s="406" t="n"/>
      <c r="ONB28" s="406" t="n"/>
      <c r="ONC28" s="406" t="n"/>
      <c r="OND28" s="406" t="n"/>
      <c r="ONE28" s="406" t="n"/>
      <c r="ONF28" s="406" t="n"/>
      <c r="ONG28" s="406" t="n"/>
      <c r="ONH28" s="406" t="n"/>
      <c r="ONI28" s="406" t="n"/>
      <c r="ONJ28" s="406" t="n"/>
      <c r="ONK28" s="406" t="n"/>
      <c r="ONL28" s="406" t="n"/>
      <c r="ONM28" s="406" t="n"/>
      <c r="ONN28" s="406" t="n"/>
      <c r="ONO28" s="406" t="n"/>
      <c r="ONP28" s="406" t="n"/>
      <c r="ONQ28" s="406" t="n"/>
      <c r="ONR28" s="406" t="n"/>
      <c r="ONS28" s="406" t="n"/>
      <c r="ONT28" s="406" t="n"/>
      <c r="ONU28" s="406" t="n"/>
      <c r="ONV28" s="406" t="n"/>
      <c r="ONW28" s="406" t="n"/>
      <c r="ONX28" s="406" t="n"/>
      <c r="ONY28" s="406" t="n"/>
      <c r="ONZ28" s="406" t="n"/>
      <c r="OOA28" s="406" t="n"/>
      <c r="OOB28" s="406" t="n"/>
      <c r="OOC28" s="406" t="n"/>
      <c r="OOD28" s="406" t="n"/>
      <c r="OOE28" s="406" t="n"/>
      <c r="OOF28" s="406" t="n"/>
      <c r="OOG28" s="406" t="n"/>
      <c r="OOH28" s="406" t="n"/>
      <c r="OOI28" s="406" t="n"/>
      <c r="OOJ28" s="406" t="n"/>
      <c r="OOK28" s="406" t="n"/>
      <c r="OOL28" s="406" t="n"/>
      <c r="OOM28" s="406" t="n"/>
      <c r="OON28" s="406" t="n"/>
      <c r="OOO28" s="406" t="n"/>
      <c r="OOP28" s="406" t="n"/>
      <c r="OOQ28" s="406" t="n"/>
      <c r="OOR28" s="406" t="n"/>
      <c r="OOS28" s="406" t="n"/>
      <c r="OOT28" s="406" t="n"/>
      <c r="OOU28" s="406" t="n"/>
      <c r="OOV28" s="406" t="n"/>
      <c r="OOW28" s="406" t="n"/>
      <c r="OOX28" s="406" t="n"/>
      <c r="OOY28" s="406" t="n"/>
      <c r="OOZ28" s="406" t="n"/>
      <c r="OPA28" s="406" t="n"/>
      <c r="OPB28" s="406" t="n"/>
      <c r="OPC28" s="406" t="n"/>
      <c r="OPD28" s="406" t="n"/>
      <c r="OPE28" s="406" t="n"/>
      <c r="OPF28" s="406" t="n"/>
      <c r="OPG28" s="406" t="n"/>
      <c r="OPH28" s="406" t="n"/>
      <c r="OPI28" s="406" t="n"/>
      <c r="OPJ28" s="406" t="n"/>
      <c r="OPK28" s="406" t="n"/>
      <c r="OPL28" s="406" t="n"/>
      <c r="OPM28" s="406" t="n"/>
      <c r="OPN28" s="406" t="n"/>
      <c r="OPO28" s="406" t="n"/>
      <c r="OPP28" s="406" t="n"/>
      <c r="OPQ28" s="406" t="n"/>
      <c r="OPR28" s="406" t="n"/>
      <c r="OPS28" s="406" t="n"/>
      <c r="OPT28" s="406" t="n"/>
      <c r="OPU28" s="406" t="n"/>
      <c r="OPV28" s="406" t="n"/>
      <c r="OPW28" s="406" t="n"/>
      <c r="OPX28" s="406" t="n"/>
      <c r="OPY28" s="406" t="n"/>
      <c r="OPZ28" s="406" t="n"/>
      <c r="OQA28" s="406" t="n"/>
      <c r="OQB28" s="406" t="n"/>
      <c r="OQC28" s="406" t="n"/>
      <c r="OQD28" s="406" t="n"/>
      <c r="OQE28" s="406" t="n"/>
      <c r="OQF28" s="406" t="n"/>
      <c r="OQG28" s="406" t="n"/>
      <c r="OQH28" s="406" t="n"/>
      <c r="OQI28" s="406" t="n"/>
      <c r="OQJ28" s="406" t="n"/>
      <c r="OQK28" s="406" t="n"/>
      <c r="OQL28" s="406" t="n"/>
      <c r="OQM28" s="406" t="n"/>
      <c r="OQN28" s="406" t="n"/>
      <c r="OQO28" s="406" t="n"/>
      <c r="OQP28" s="406" t="n"/>
      <c r="OQQ28" s="406" t="n"/>
      <c r="OQR28" s="406" t="n"/>
      <c r="OQS28" s="406" t="n"/>
      <c r="OQT28" s="406" t="n"/>
      <c r="OQU28" s="406" t="n"/>
      <c r="OQV28" s="406" t="n"/>
      <c r="OQW28" s="406" t="n"/>
      <c r="OQX28" s="406" t="n"/>
      <c r="OQY28" s="406" t="n"/>
      <c r="OQZ28" s="406" t="n"/>
      <c r="ORA28" s="406" t="n"/>
      <c r="ORB28" s="406" t="n"/>
      <c r="ORC28" s="406" t="n"/>
      <c r="ORD28" s="406" t="n"/>
      <c r="ORE28" s="406" t="n"/>
      <c r="ORF28" s="406" t="n"/>
      <c r="ORG28" s="406" t="n"/>
      <c r="ORH28" s="406" t="n"/>
      <c r="ORI28" s="406" t="n"/>
      <c r="ORJ28" s="406" t="n"/>
      <c r="ORK28" s="406" t="n"/>
      <c r="ORL28" s="406" t="n"/>
      <c r="ORM28" s="406" t="n"/>
      <c r="ORN28" s="406" t="n"/>
      <c r="ORO28" s="406" t="n"/>
      <c r="ORP28" s="406" t="n"/>
      <c r="ORQ28" s="406" t="n"/>
      <c r="ORR28" s="406" t="n"/>
      <c r="ORS28" s="406" t="n"/>
      <c r="ORT28" s="406" t="n"/>
      <c r="ORU28" s="406" t="n"/>
      <c r="ORV28" s="406" t="n"/>
      <c r="ORW28" s="406" t="n"/>
      <c r="ORX28" s="406" t="n"/>
      <c r="ORY28" s="406" t="n"/>
      <c r="ORZ28" s="406" t="n"/>
      <c r="OSA28" s="406" t="n"/>
      <c r="OSB28" s="406" t="n"/>
      <c r="OSC28" s="406" t="n"/>
      <c r="OSD28" s="406" t="n"/>
      <c r="OSE28" s="406" t="n"/>
      <c r="OSF28" s="406" t="n"/>
      <c r="OSG28" s="406" t="n"/>
      <c r="OSH28" s="406" t="n"/>
      <c r="OSI28" s="406" t="n"/>
      <c r="OSJ28" s="406" t="n"/>
      <c r="OSK28" s="406" t="n"/>
      <c r="OSL28" s="406" t="n"/>
      <c r="OSM28" s="406" t="n"/>
      <c r="OSN28" s="406" t="n"/>
      <c r="OSO28" s="406" t="n"/>
      <c r="OSP28" s="406" t="n"/>
      <c r="OSQ28" s="406" t="n"/>
      <c r="OSR28" s="406" t="n"/>
      <c r="OSS28" s="406" t="n"/>
      <c r="OST28" s="406" t="n"/>
      <c r="OSU28" s="406" t="n"/>
      <c r="OSV28" s="406" t="n"/>
      <c r="OSW28" s="406" t="n"/>
      <c r="OSX28" s="406" t="n"/>
      <c r="OSY28" s="406" t="n"/>
      <c r="OSZ28" s="406" t="n"/>
      <c r="OTA28" s="406" t="n"/>
      <c r="OTB28" s="406" t="n"/>
      <c r="OTC28" s="406" t="n"/>
      <c r="OTD28" s="406" t="n"/>
      <c r="OTE28" s="406" t="n"/>
      <c r="OTF28" s="406" t="n"/>
      <c r="OTG28" s="406" t="n"/>
      <c r="OTH28" s="406" t="n"/>
      <c r="OTI28" s="406" t="n"/>
      <c r="OTJ28" s="406" t="n"/>
      <c r="OTK28" s="406" t="n"/>
      <c r="OTL28" s="406" t="n"/>
      <c r="OTM28" s="406" t="n"/>
      <c r="OTN28" s="406" t="n"/>
      <c r="OTO28" s="406" t="n"/>
      <c r="OTP28" s="406" t="n"/>
      <c r="OTQ28" s="406" t="n"/>
      <c r="OTR28" s="406" t="n"/>
      <c r="OTS28" s="406" t="n"/>
      <c r="OTT28" s="406" t="n"/>
      <c r="OTU28" s="406" t="n"/>
      <c r="OTV28" s="406" t="n"/>
      <c r="OTW28" s="406" t="n"/>
      <c r="OTX28" s="406" t="n"/>
      <c r="OTY28" s="406" t="n"/>
      <c r="OTZ28" s="406" t="n"/>
      <c r="OUA28" s="406" t="n"/>
      <c r="OUB28" s="406" t="n"/>
      <c r="OUC28" s="406" t="n"/>
      <c r="OUD28" s="406" t="n"/>
      <c r="OUE28" s="406" t="n"/>
      <c r="OUF28" s="406" t="n"/>
      <c r="OUG28" s="406" t="n"/>
      <c r="OUH28" s="406" t="n"/>
      <c r="OUI28" s="406" t="n"/>
      <c r="OUJ28" s="406" t="n"/>
      <c r="OUK28" s="406" t="n"/>
      <c r="OUL28" s="406" t="n"/>
      <c r="OUM28" s="406" t="n"/>
      <c r="OUN28" s="406" t="n"/>
      <c r="OUO28" s="406" t="n"/>
      <c r="OUP28" s="406" t="n"/>
      <c r="OUQ28" s="406" t="n"/>
      <c r="OUR28" s="406" t="n"/>
      <c r="OUS28" s="406" t="n"/>
      <c r="OUT28" s="406" t="n"/>
      <c r="OUU28" s="406" t="n"/>
      <c r="OUV28" s="406" t="n"/>
      <c r="OUW28" s="406" t="n"/>
      <c r="OUX28" s="406" t="n"/>
      <c r="OUY28" s="406" t="n"/>
      <c r="OUZ28" s="406" t="n"/>
      <c r="OVA28" s="406" t="n"/>
      <c r="OVB28" s="406" t="n"/>
      <c r="OVC28" s="406" t="n"/>
      <c r="OVD28" s="406" t="n"/>
      <c r="OVE28" s="406" t="n"/>
      <c r="OVF28" s="406" t="n"/>
      <c r="OVG28" s="406" t="n"/>
      <c r="OVH28" s="406" t="n"/>
      <c r="OVI28" s="406" t="n"/>
      <c r="OVJ28" s="406" t="n"/>
      <c r="OVK28" s="406" t="n"/>
      <c r="OVL28" s="406" t="n"/>
      <c r="OVM28" s="406" t="n"/>
      <c r="OVN28" s="406" t="n"/>
      <c r="OVO28" s="406" t="n"/>
      <c r="OVP28" s="406" t="n"/>
      <c r="OVQ28" s="406" t="n"/>
      <c r="OVR28" s="406" t="n"/>
      <c r="OVS28" s="406" t="n"/>
      <c r="OVT28" s="406" t="n"/>
      <c r="OVU28" s="406" t="n"/>
      <c r="OVV28" s="406" t="n"/>
      <c r="OVW28" s="406" t="n"/>
      <c r="OVX28" s="406" t="n"/>
      <c r="OVY28" s="406" t="n"/>
      <c r="OVZ28" s="406" t="n"/>
      <c r="OWA28" s="406" t="n"/>
      <c r="OWB28" s="406" t="n"/>
      <c r="OWC28" s="406" t="n"/>
      <c r="OWD28" s="406" t="n"/>
      <c r="OWE28" s="406" t="n"/>
      <c r="OWF28" s="406" t="n"/>
      <c r="OWG28" s="406" t="n"/>
      <c r="OWH28" s="406" t="n"/>
      <c r="OWI28" s="406" t="n"/>
      <c r="OWJ28" s="406" t="n"/>
      <c r="OWK28" s="406" t="n"/>
      <c r="OWL28" s="406" t="n"/>
      <c r="OWM28" s="406" t="n"/>
      <c r="OWN28" s="406" t="n"/>
      <c r="OWO28" s="406" t="n"/>
      <c r="OWP28" s="406" t="n"/>
      <c r="OWQ28" s="406" t="n"/>
      <c r="OWR28" s="406" t="n"/>
      <c r="OWS28" s="406" t="n"/>
      <c r="OWT28" s="406" t="n"/>
      <c r="OWU28" s="406" t="n"/>
      <c r="OWV28" s="406" t="n"/>
      <c r="OWW28" s="406" t="n"/>
      <c r="OWX28" s="406" t="n"/>
      <c r="OWY28" s="406" t="n"/>
      <c r="OWZ28" s="406" t="n"/>
      <c r="OXA28" s="406" t="n"/>
      <c r="OXB28" s="406" t="n"/>
      <c r="OXC28" s="406" t="n"/>
      <c r="OXD28" s="406" t="n"/>
      <c r="OXE28" s="406" t="n"/>
      <c r="OXF28" s="406" t="n"/>
      <c r="OXG28" s="406" t="n"/>
      <c r="OXH28" s="406" t="n"/>
      <c r="OXI28" s="406" t="n"/>
      <c r="OXJ28" s="406" t="n"/>
      <c r="OXK28" s="406" t="n"/>
      <c r="OXL28" s="406" t="n"/>
      <c r="OXM28" s="406" t="n"/>
      <c r="OXN28" s="406" t="n"/>
      <c r="OXO28" s="406" t="n"/>
      <c r="OXP28" s="406" t="n"/>
      <c r="OXQ28" s="406" t="n"/>
      <c r="OXR28" s="406" t="n"/>
      <c r="OXS28" s="406" t="n"/>
      <c r="OXT28" s="406" t="n"/>
      <c r="OXU28" s="406" t="n"/>
      <c r="OXV28" s="406" t="n"/>
      <c r="OXW28" s="406" t="n"/>
      <c r="OXX28" s="406" t="n"/>
      <c r="OXY28" s="406" t="n"/>
      <c r="OXZ28" s="406" t="n"/>
      <c r="OYA28" s="406" t="n"/>
      <c r="OYB28" s="406" t="n"/>
      <c r="OYC28" s="406" t="n"/>
      <c r="OYD28" s="406" t="n"/>
      <c r="OYE28" s="406" t="n"/>
      <c r="OYF28" s="406" t="n"/>
      <c r="OYG28" s="406" t="n"/>
      <c r="OYH28" s="406" t="n"/>
      <c r="OYI28" s="406" t="n"/>
      <c r="OYJ28" s="406" t="n"/>
      <c r="OYK28" s="406" t="n"/>
      <c r="OYL28" s="406" t="n"/>
      <c r="OYM28" s="406" t="n"/>
      <c r="OYN28" s="406" t="n"/>
      <c r="OYO28" s="406" t="n"/>
      <c r="OYP28" s="406" t="n"/>
      <c r="OYQ28" s="406" t="n"/>
      <c r="OYR28" s="406" t="n"/>
      <c r="OYS28" s="406" t="n"/>
      <c r="OYT28" s="406" t="n"/>
      <c r="OYU28" s="406" t="n"/>
      <c r="OYV28" s="406" t="n"/>
      <c r="OYW28" s="406" t="n"/>
      <c r="OYX28" s="406" t="n"/>
      <c r="OYY28" s="406" t="n"/>
      <c r="OYZ28" s="406" t="n"/>
      <c r="OZA28" s="406" t="n"/>
      <c r="OZB28" s="406" t="n"/>
      <c r="OZC28" s="406" t="n"/>
      <c r="OZD28" s="406" t="n"/>
      <c r="OZE28" s="406" t="n"/>
      <c r="OZF28" s="406" t="n"/>
      <c r="OZG28" s="406" t="n"/>
      <c r="OZH28" s="406" t="n"/>
      <c r="OZI28" s="406" t="n"/>
      <c r="OZJ28" s="406" t="n"/>
      <c r="OZK28" s="406" t="n"/>
      <c r="OZL28" s="406" t="n"/>
      <c r="OZM28" s="406" t="n"/>
      <c r="OZN28" s="406" t="n"/>
      <c r="OZO28" s="406" t="n"/>
      <c r="OZP28" s="406" t="n"/>
      <c r="OZQ28" s="406" t="n"/>
      <c r="OZR28" s="406" t="n"/>
      <c r="OZS28" s="406" t="n"/>
      <c r="OZT28" s="406" t="n"/>
      <c r="OZU28" s="406" t="n"/>
      <c r="OZV28" s="406" t="n"/>
      <c r="OZW28" s="406" t="n"/>
      <c r="OZX28" s="406" t="n"/>
      <c r="OZY28" s="406" t="n"/>
      <c r="OZZ28" s="406" t="n"/>
      <c r="PAA28" s="406" t="n"/>
      <c r="PAB28" s="406" t="n"/>
      <c r="PAC28" s="406" t="n"/>
      <c r="PAD28" s="406" t="n"/>
      <c r="PAE28" s="406" t="n"/>
      <c r="PAF28" s="406" t="n"/>
      <c r="PAG28" s="406" t="n"/>
      <c r="PAH28" s="406" t="n"/>
      <c r="PAI28" s="406" t="n"/>
      <c r="PAJ28" s="406" t="n"/>
      <c r="PAK28" s="406" t="n"/>
      <c r="PAL28" s="406" t="n"/>
      <c r="PAM28" s="406" t="n"/>
      <c r="PAN28" s="406" t="n"/>
      <c r="PAO28" s="406" t="n"/>
      <c r="PAP28" s="406" t="n"/>
      <c r="PAQ28" s="406" t="n"/>
      <c r="PAR28" s="406" t="n"/>
      <c r="PAS28" s="406" t="n"/>
      <c r="PAT28" s="406" t="n"/>
      <c r="PAU28" s="406" t="n"/>
      <c r="PAV28" s="406" t="n"/>
      <c r="PAW28" s="406" t="n"/>
      <c r="PAX28" s="406" t="n"/>
      <c r="PAY28" s="406" t="n"/>
      <c r="PAZ28" s="406" t="n"/>
      <c r="PBA28" s="406" t="n"/>
      <c r="PBB28" s="406" t="n"/>
      <c r="PBC28" s="406" t="n"/>
      <c r="PBD28" s="406" t="n"/>
      <c r="PBE28" s="406" t="n"/>
      <c r="PBF28" s="406" t="n"/>
      <c r="PBG28" s="406" t="n"/>
      <c r="PBH28" s="406" t="n"/>
      <c r="PBI28" s="406" t="n"/>
      <c r="PBJ28" s="406" t="n"/>
      <c r="PBK28" s="406" t="n"/>
      <c r="PBL28" s="406" t="n"/>
      <c r="PBM28" s="406" t="n"/>
      <c r="PBN28" s="406" t="n"/>
      <c r="PBO28" s="406" t="n"/>
      <c r="PBP28" s="406" t="n"/>
      <c r="PBQ28" s="406" t="n"/>
      <c r="PBR28" s="406" t="n"/>
      <c r="PBS28" s="406" t="n"/>
      <c r="PBT28" s="406" t="n"/>
      <c r="PBU28" s="406" t="n"/>
      <c r="PBV28" s="406" t="n"/>
      <c r="PBW28" s="406" t="n"/>
      <c r="PBX28" s="406" t="n"/>
      <c r="PBY28" s="406" t="n"/>
      <c r="PBZ28" s="406" t="n"/>
      <c r="PCA28" s="406" t="n"/>
      <c r="PCB28" s="406" t="n"/>
      <c r="PCC28" s="406" t="n"/>
      <c r="PCD28" s="406" t="n"/>
      <c r="PCE28" s="406" t="n"/>
      <c r="PCF28" s="406" t="n"/>
      <c r="PCG28" s="406" t="n"/>
      <c r="PCH28" s="406" t="n"/>
      <c r="PCI28" s="406" t="n"/>
      <c r="PCJ28" s="406" t="n"/>
      <c r="PCK28" s="406" t="n"/>
      <c r="PCL28" s="406" t="n"/>
      <c r="PCM28" s="406" t="n"/>
      <c r="PCN28" s="406" t="n"/>
      <c r="PCO28" s="406" t="n"/>
      <c r="PCP28" s="406" t="n"/>
      <c r="PCQ28" s="406" t="n"/>
      <c r="PCR28" s="406" t="n"/>
      <c r="PCS28" s="406" t="n"/>
      <c r="PCT28" s="406" t="n"/>
      <c r="PCU28" s="406" t="n"/>
      <c r="PCV28" s="406" t="n"/>
      <c r="PCW28" s="406" t="n"/>
      <c r="PCX28" s="406" t="n"/>
      <c r="PCY28" s="406" t="n"/>
      <c r="PCZ28" s="406" t="n"/>
      <c r="PDA28" s="406" t="n"/>
      <c r="PDB28" s="406" t="n"/>
      <c r="PDC28" s="406" t="n"/>
      <c r="PDD28" s="406" t="n"/>
      <c r="PDE28" s="406" t="n"/>
      <c r="PDF28" s="406" t="n"/>
      <c r="PDG28" s="406" t="n"/>
      <c r="PDH28" s="406" t="n"/>
      <c r="PDI28" s="406" t="n"/>
      <c r="PDJ28" s="406" t="n"/>
      <c r="PDK28" s="406" t="n"/>
      <c r="PDL28" s="406" t="n"/>
      <c r="PDM28" s="406" t="n"/>
      <c r="PDN28" s="406" t="n"/>
      <c r="PDO28" s="406" t="n"/>
      <c r="PDP28" s="406" t="n"/>
      <c r="PDQ28" s="406" t="n"/>
      <c r="PDR28" s="406" t="n"/>
      <c r="PDS28" s="406" t="n"/>
      <c r="PDT28" s="406" t="n"/>
      <c r="PDU28" s="406" t="n"/>
      <c r="PDV28" s="406" t="n"/>
      <c r="PDW28" s="406" t="n"/>
      <c r="PDX28" s="406" t="n"/>
      <c r="PDY28" s="406" t="n"/>
      <c r="PDZ28" s="406" t="n"/>
      <c r="PEA28" s="406" t="n"/>
      <c r="PEB28" s="406" t="n"/>
      <c r="PEC28" s="406" t="n"/>
      <c r="PED28" s="406" t="n"/>
      <c r="PEE28" s="406" t="n"/>
      <c r="PEF28" s="406" t="n"/>
      <c r="PEG28" s="406" t="n"/>
      <c r="PEH28" s="406" t="n"/>
      <c r="PEI28" s="406" t="n"/>
      <c r="PEJ28" s="406" t="n"/>
      <c r="PEK28" s="406" t="n"/>
      <c r="PEL28" s="406" t="n"/>
      <c r="PEM28" s="406" t="n"/>
      <c r="PEN28" s="406" t="n"/>
      <c r="PEO28" s="406" t="n"/>
      <c r="PEP28" s="406" t="n"/>
      <c r="PEQ28" s="406" t="n"/>
      <c r="PER28" s="406" t="n"/>
      <c r="PES28" s="406" t="n"/>
      <c r="PET28" s="406" t="n"/>
      <c r="PEU28" s="406" t="n"/>
      <c r="PEV28" s="406" t="n"/>
      <c r="PEW28" s="406" t="n"/>
      <c r="PEX28" s="406" t="n"/>
      <c r="PEY28" s="406" t="n"/>
      <c r="PEZ28" s="406" t="n"/>
      <c r="PFA28" s="406" t="n"/>
      <c r="PFB28" s="406" t="n"/>
      <c r="PFC28" s="406" t="n"/>
      <c r="PFD28" s="406" t="n"/>
      <c r="PFE28" s="406" t="n"/>
      <c r="PFF28" s="406" t="n"/>
      <c r="PFG28" s="406" t="n"/>
      <c r="PFH28" s="406" t="n"/>
      <c r="PFI28" s="406" t="n"/>
      <c r="PFJ28" s="406" t="n"/>
      <c r="PFK28" s="406" t="n"/>
      <c r="PFL28" s="406" t="n"/>
      <c r="PFM28" s="406" t="n"/>
      <c r="PFN28" s="406" t="n"/>
      <c r="PFO28" s="406" t="n"/>
      <c r="PFP28" s="406" t="n"/>
      <c r="PFQ28" s="406" t="n"/>
      <c r="PFR28" s="406" t="n"/>
      <c r="PFS28" s="406" t="n"/>
      <c r="PFT28" s="406" t="n"/>
      <c r="PFU28" s="406" t="n"/>
      <c r="PFV28" s="406" t="n"/>
      <c r="PFW28" s="406" t="n"/>
      <c r="PFX28" s="406" t="n"/>
      <c r="PFY28" s="406" t="n"/>
      <c r="PFZ28" s="406" t="n"/>
      <c r="PGA28" s="406" t="n"/>
      <c r="PGB28" s="406" t="n"/>
      <c r="PGC28" s="406" t="n"/>
      <c r="PGD28" s="406" t="n"/>
      <c r="PGE28" s="406" t="n"/>
      <c r="PGF28" s="406" t="n"/>
      <c r="PGG28" s="406" t="n"/>
      <c r="PGH28" s="406" t="n"/>
      <c r="PGI28" s="406" t="n"/>
      <c r="PGJ28" s="406" t="n"/>
      <c r="PGK28" s="406" t="n"/>
      <c r="PGL28" s="406" t="n"/>
      <c r="PGM28" s="406" t="n"/>
      <c r="PGN28" s="406" t="n"/>
      <c r="PGO28" s="406" t="n"/>
      <c r="PGP28" s="406" t="n"/>
      <c r="PGQ28" s="406" t="n"/>
      <c r="PGR28" s="406" t="n"/>
      <c r="PGS28" s="406" t="n"/>
      <c r="PGT28" s="406" t="n"/>
      <c r="PGU28" s="406" t="n"/>
      <c r="PGV28" s="406" t="n"/>
      <c r="PGW28" s="406" t="n"/>
      <c r="PGX28" s="406" t="n"/>
      <c r="PGY28" s="406" t="n"/>
      <c r="PGZ28" s="406" t="n"/>
      <c r="PHA28" s="406" t="n"/>
      <c r="PHB28" s="406" t="n"/>
      <c r="PHC28" s="406" t="n"/>
      <c r="PHD28" s="406" t="n"/>
      <c r="PHE28" s="406" t="n"/>
      <c r="PHF28" s="406" t="n"/>
      <c r="PHG28" s="406" t="n"/>
      <c r="PHH28" s="406" t="n"/>
      <c r="PHI28" s="406" t="n"/>
      <c r="PHJ28" s="406" t="n"/>
      <c r="PHK28" s="406" t="n"/>
      <c r="PHL28" s="406" t="n"/>
      <c r="PHM28" s="406" t="n"/>
      <c r="PHN28" s="406" t="n"/>
      <c r="PHO28" s="406" t="n"/>
      <c r="PHP28" s="406" t="n"/>
      <c r="PHQ28" s="406" t="n"/>
      <c r="PHR28" s="406" t="n"/>
      <c r="PHS28" s="406" t="n"/>
      <c r="PHT28" s="406" t="n"/>
      <c r="PHU28" s="406" t="n"/>
      <c r="PHV28" s="406" t="n"/>
      <c r="PHW28" s="406" t="n"/>
      <c r="PHX28" s="406" t="n"/>
      <c r="PHY28" s="406" t="n"/>
      <c r="PHZ28" s="406" t="n"/>
      <c r="PIA28" s="406" t="n"/>
      <c r="PIB28" s="406" t="n"/>
      <c r="PIC28" s="406" t="n"/>
      <c r="PID28" s="406" t="n"/>
      <c r="PIE28" s="406" t="n"/>
      <c r="PIF28" s="406" t="n"/>
      <c r="PIG28" s="406" t="n"/>
      <c r="PIH28" s="406" t="n"/>
      <c r="PII28" s="406" t="n"/>
      <c r="PIJ28" s="406" t="n"/>
      <c r="PIK28" s="406" t="n"/>
      <c r="PIL28" s="406" t="n"/>
      <c r="PIM28" s="406" t="n"/>
      <c r="PIN28" s="406" t="n"/>
      <c r="PIO28" s="406" t="n"/>
      <c r="PIP28" s="406" t="n"/>
      <c r="PIQ28" s="406" t="n"/>
      <c r="PIR28" s="406" t="n"/>
      <c r="PIS28" s="406" t="n"/>
      <c r="PIT28" s="406" t="n"/>
      <c r="PIU28" s="406" t="n"/>
      <c r="PIV28" s="406" t="n"/>
      <c r="PIW28" s="406" t="n"/>
      <c r="PIX28" s="406" t="n"/>
      <c r="PIY28" s="406" t="n"/>
      <c r="PIZ28" s="406" t="n"/>
      <c r="PJA28" s="406" t="n"/>
      <c r="PJB28" s="406" t="n"/>
      <c r="PJC28" s="406" t="n"/>
      <c r="PJD28" s="406" t="n"/>
      <c r="PJE28" s="406" t="n"/>
      <c r="PJF28" s="406" t="n"/>
      <c r="PJG28" s="406" t="n"/>
      <c r="PJH28" s="406" t="n"/>
      <c r="PJI28" s="406" t="n"/>
      <c r="PJJ28" s="406" t="n"/>
      <c r="PJK28" s="406" t="n"/>
      <c r="PJL28" s="406" t="n"/>
      <c r="PJM28" s="406" t="n"/>
      <c r="PJN28" s="406" t="n"/>
      <c r="PJO28" s="406" t="n"/>
      <c r="PJP28" s="406" t="n"/>
      <c r="PJQ28" s="406" t="n"/>
      <c r="PJR28" s="406" t="n"/>
      <c r="PJS28" s="406" t="n"/>
      <c r="PJT28" s="406" t="n"/>
      <c r="PJU28" s="406" t="n"/>
      <c r="PJV28" s="406" t="n"/>
      <c r="PJW28" s="406" t="n"/>
      <c r="PJX28" s="406" t="n"/>
      <c r="PJY28" s="406" t="n"/>
      <c r="PJZ28" s="406" t="n"/>
      <c r="PKA28" s="406" t="n"/>
      <c r="PKB28" s="406" t="n"/>
      <c r="PKC28" s="406" t="n"/>
      <c r="PKD28" s="406" t="n"/>
      <c r="PKE28" s="406" t="n"/>
      <c r="PKF28" s="406" t="n"/>
      <c r="PKG28" s="406" t="n"/>
      <c r="PKH28" s="406" t="n"/>
      <c r="PKI28" s="406" t="n"/>
      <c r="PKJ28" s="406" t="n"/>
      <c r="PKK28" s="406" t="n"/>
      <c r="PKL28" s="406" t="n"/>
      <c r="PKM28" s="406" t="n"/>
      <c r="PKN28" s="406" t="n"/>
      <c r="PKO28" s="406" t="n"/>
      <c r="PKP28" s="406" t="n"/>
      <c r="PKQ28" s="406" t="n"/>
      <c r="PKR28" s="406" t="n"/>
      <c r="PKS28" s="406" t="n"/>
      <c r="PKT28" s="406" t="n"/>
      <c r="PKU28" s="406" t="n"/>
      <c r="PKV28" s="406" t="n"/>
      <c r="PKW28" s="406" t="n"/>
      <c r="PKX28" s="406" t="n"/>
      <c r="PKY28" s="406" t="n"/>
      <c r="PKZ28" s="406" t="n"/>
      <c r="PLA28" s="406" t="n"/>
      <c r="PLB28" s="406" t="n"/>
      <c r="PLC28" s="406" t="n"/>
      <c r="PLD28" s="406" t="n"/>
      <c r="PLE28" s="406" t="n"/>
      <c r="PLF28" s="406" t="n"/>
      <c r="PLG28" s="406" t="n"/>
      <c r="PLH28" s="406" t="n"/>
      <c r="PLI28" s="406" t="n"/>
      <c r="PLJ28" s="406" t="n"/>
      <c r="PLK28" s="406" t="n"/>
      <c r="PLL28" s="406" t="n"/>
      <c r="PLM28" s="406" t="n"/>
      <c r="PLN28" s="406" t="n"/>
      <c r="PLO28" s="406" t="n"/>
      <c r="PLP28" s="406" t="n"/>
      <c r="PLQ28" s="406" t="n"/>
      <c r="PLR28" s="406" t="n"/>
      <c r="PLS28" s="406" t="n"/>
      <c r="PLT28" s="406" t="n"/>
      <c r="PLU28" s="406" t="n"/>
      <c r="PLV28" s="406" t="n"/>
      <c r="PLW28" s="406" t="n"/>
      <c r="PLX28" s="406" t="n"/>
      <c r="PLY28" s="406" t="n"/>
      <c r="PLZ28" s="406" t="n"/>
      <c r="PMA28" s="406" t="n"/>
      <c r="PMB28" s="406" t="n"/>
      <c r="PMC28" s="406" t="n"/>
      <c r="PMD28" s="406" t="n"/>
      <c r="PME28" s="406" t="n"/>
      <c r="PMF28" s="406" t="n"/>
      <c r="PMG28" s="406" t="n"/>
      <c r="PMH28" s="406" t="n"/>
      <c r="PMI28" s="406" t="n"/>
      <c r="PMJ28" s="406" t="n"/>
      <c r="PMK28" s="406" t="n"/>
      <c r="PML28" s="406" t="n"/>
      <c r="PMM28" s="406" t="n"/>
      <c r="PMN28" s="406" t="n"/>
      <c r="PMO28" s="406" t="n"/>
      <c r="PMP28" s="406" t="n"/>
      <c r="PMQ28" s="406" t="n"/>
      <c r="PMR28" s="406" t="n"/>
      <c r="PMS28" s="406" t="n"/>
      <c r="PMT28" s="406" t="n"/>
      <c r="PMU28" s="406" t="n"/>
      <c r="PMV28" s="406" t="n"/>
      <c r="PMW28" s="406" t="n"/>
      <c r="PMX28" s="406" t="n"/>
      <c r="PMY28" s="406" t="n"/>
      <c r="PMZ28" s="406" t="n"/>
      <c r="PNA28" s="406" t="n"/>
      <c r="PNB28" s="406" t="n"/>
      <c r="PNC28" s="406" t="n"/>
      <c r="PND28" s="406" t="n"/>
      <c r="PNE28" s="406" t="n"/>
      <c r="PNF28" s="406" t="n"/>
      <c r="PNG28" s="406" t="n"/>
      <c r="PNH28" s="406" t="n"/>
      <c r="PNI28" s="406" t="n"/>
      <c r="PNJ28" s="406" t="n"/>
      <c r="PNK28" s="406" t="n"/>
      <c r="PNL28" s="406" t="n"/>
      <c r="PNM28" s="406" t="n"/>
      <c r="PNN28" s="406" t="n"/>
      <c r="PNO28" s="406" t="n"/>
      <c r="PNP28" s="406" t="n"/>
      <c r="PNQ28" s="406" t="n"/>
      <c r="PNR28" s="406" t="n"/>
      <c r="PNS28" s="406" t="n"/>
      <c r="PNT28" s="406" t="n"/>
      <c r="PNU28" s="406" t="n"/>
      <c r="PNV28" s="406" t="n"/>
      <c r="PNW28" s="406" t="n"/>
      <c r="PNX28" s="406" t="n"/>
      <c r="PNY28" s="406" t="n"/>
      <c r="PNZ28" s="406" t="n"/>
      <c r="POA28" s="406" t="n"/>
      <c r="POB28" s="406" t="n"/>
      <c r="POC28" s="406" t="n"/>
      <c r="POD28" s="406" t="n"/>
      <c r="POE28" s="406" t="n"/>
      <c r="POF28" s="406" t="n"/>
      <c r="POG28" s="406" t="n"/>
      <c r="POH28" s="406" t="n"/>
      <c r="POI28" s="406" t="n"/>
      <c r="POJ28" s="406" t="n"/>
      <c r="POK28" s="406" t="n"/>
      <c r="POL28" s="406" t="n"/>
      <c r="POM28" s="406" t="n"/>
      <c r="PON28" s="406" t="n"/>
      <c r="POO28" s="406" t="n"/>
      <c r="POP28" s="406" t="n"/>
      <c r="POQ28" s="406" t="n"/>
      <c r="POR28" s="406" t="n"/>
      <c r="POS28" s="406" t="n"/>
      <c r="POT28" s="406" t="n"/>
      <c r="POU28" s="406" t="n"/>
      <c r="POV28" s="406" t="n"/>
      <c r="POW28" s="406" t="n"/>
      <c r="POX28" s="406" t="n"/>
      <c r="POY28" s="406" t="n"/>
      <c r="POZ28" s="406" t="n"/>
      <c r="PPA28" s="406" t="n"/>
      <c r="PPB28" s="406" t="n"/>
      <c r="PPC28" s="406" t="n"/>
      <c r="PPD28" s="406" t="n"/>
      <c r="PPE28" s="406" t="n"/>
      <c r="PPF28" s="406" t="n"/>
      <c r="PPG28" s="406" t="n"/>
      <c r="PPH28" s="406" t="n"/>
      <c r="PPI28" s="406" t="n"/>
      <c r="PPJ28" s="406" t="n"/>
      <c r="PPK28" s="406" t="n"/>
      <c r="PPL28" s="406" t="n"/>
      <c r="PPM28" s="406" t="n"/>
      <c r="PPN28" s="406" t="n"/>
      <c r="PPO28" s="406" t="n"/>
      <c r="PPP28" s="406" t="n"/>
      <c r="PPQ28" s="406" t="n"/>
      <c r="PPR28" s="406" t="n"/>
      <c r="PPS28" s="406" t="n"/>
      <c r="PPT28" s="406" t="n"/>
      <c r="PPU28" s="406" t="n"/>
      <c r="PPV28" s="406" t="n"/>
      <c r="PPW28" s="406" t="n"/>
      <c r="PPX28" s="406" t="n"/>
      <c r="PPY28" s="406" t="n"/>
      <c r="PPZ28" s="406" t="n"/>
      <c r="PQA28" s="406" t="n"/>
      <c r="PQB28" s="406" t="n"/>
      <c r="PQC28" s="406" t="n"/>
      <c r="PQD28" s="406" t="n"/>
      <c r="PQE28" s="406" t="n"/>
      <c r="PQF28" s="406" t="n"/>
      <c r="PQG28" s="406" t="n"/>
      <c r="PQH28" s="406" t="n"/>
      <c r="PQI28" s="406" t="n"/>
      <c r="PQJ28" s="406" t="n"/>
      <c r="PQK28" s="406" t="n"/>
      <c r="PQL28" s="406" t="n"/>
      <c r="PQM28" s="406" t="n"/>
      <c r="PQN28" s="406" t="n"/>
      <c r="PQO28" s="406" t="n"/>
      <c r="PQP28" s="406" t="n"/>
      <c r="PQQ28" s="406" t="n"/>
      <c r="PQR28" s="406" t="n"/>
      <c r="PQS28" s="406" t="n"/>
      <c r="PQT28" s="406" t="n"/>
      <c r="PQU28" s="406" t="n"/>
      <c r="PQV28" s="406" t="n"/>
      <c r="PQW28" s="406" t="n"/>
      <c r="PQX28" s="406" t="n"/>
      <c r="PQY28" s="406" t="n"/>
      <c r="PQZ28" s="406" t="n"/>
      <c r="PRA28" s="406" t="n"/>
      <c r="PRB28" s="406" t="n"/>
      <c r="PRC28" s="406" t="n"/>
      <c r="PRD28" s="406" t="n"/>
      <c r="PRE28" s="406" t="n"/>
      <c r="PRF28" s="406" t="n"/>
      <c r="PRG28" s="406" t="n"/>
      <c r="PRH28" s="406" t="n"/>
      <c r="PRI28" s="406" t="n"/>
      <c r="PRJ28" s="406" t="n"/>
      <c r="PRK28" s="406" t="n"/>
      <c r="PRL28" s="406" t="n"/>
      <c r="PRM28" s="406" t="n"/>
      <c r="PRN28" s="406" t="n"/>
      <c r="PRO28" s="406" t="n"/>
      <c r="PRP28" s="406" t="n"/>
      <c r="PRQ28" s="406" t="n"/>
      <c r="PRR28" s="406" t="n"/>
      <c r="PRS28" s="406" t="n"/>
      <c r="PRT28" s="406" t="n"/>
      <c r="PRU28" s="406" t="n"/>
      <c r="PRV28" s="406" t="n"/>
      <c r="PRW28" s="406" t="n"/>
      <c r="PRX28" s="406" t="n"/>
      <c r="PRY28" s="406" t="n"/>
      <c r="PRZ28" s="406" t="n"/>
      <c r="PSA28" s="406" t="n"/>
      <c r="PSB28" s="406" t="n"/>
      <c r="PSC28" s="406" t="n"/>
      <c r="PSD28" s="406" t="n"/>
      <c r="PSE28" s="406" t="n"/>
      <c r="PSF28" s="406" t="n"/>
      <c r="PSG28" s="406" t="n"/>
      <c r="PSH28" s="406" t="n"/>
      <c r="PSI28" s="406" t="n"/>
      <c r="PSJ28" s="406" t="n"/>
      <c r="PSK28" s="406" t="n"/>
      <c r="PSL28" s="406" t="n"/>
      <c r="PSM28" s="406" t="n"/>
      <c r="PSN28" s="406" t="n"/>
      <c r="PSO28" s="406" t="n"/>
      <c r="PSP28" s="406" t="n"/>
      <c r="PSQ28" s="406" t="n"/>
      <c r="PSR28" s="406" t="n"/>
      <c r="PSS28" s="406" t="n"/>
      <c r="PST28" s="406" t="n"/>
      <c r="PSU28" s="406" t="n"/>
      <c r="PSV28" s="406" t="n"/>
      <c r="PSW28" s="406" t="n"/>
      <c r="PSX28" s="406" t="n"/>
      <c r="PSY28" s="406" t="n"/>
      <c r="PSZ28" s="406" t="n"/>
      <c r="PTA28" s="406" t="n"/>
      <c r="PTB28" s="406" t="n"/>
      <c r="PTC28" s="406" t="n"/>
      <c r="PTD28" s="406" t="n"/>
      <c r="PTE28" s="406" t="n"/>
      <c r="PTF28" s="406" t="n"/>
      <c r="PTG28" s="406" t="n"/>
      <c r="PTH28" s="406" t="n"/>
      <c r="PTI28" s="406" t="n"/>
      <c r="PTJ28" s="406" t="n"/>
      <c r="PTK28" s="406" t="n"/>
      <c r="PTL28" s="406" t="n"/>
      <c r="PTM28" s="406" t="n"/>
      <c r="PTN28" s="406" t="n"/>
      <c r="PTO28" s="406" t="n"/>
      <c r="PTP28" s="406" t="n"/>
      <c r="PTQ28" s="406" t="n"/>
      <c r="PTR28" s="406" t="n"/>
      <c r="PTS28" s="406" t="n"/>
      <c r="PTT28" s="406" t="n"/>
      <c r="PTU28" s="406" t="n"/>
      <c r="PTV28" s="406" t="n"/>
      <c r="PTW28" s="406" t="n"/>
      <c r="PTX28" s="406" t="n"/>
      <c r="PTY28" s="406" t="n"/>
      <c r="PTZ28" s="406" t="n"/>
      <c r="PUA28" s="406" t="n"/>
      <c r="PUB28" s="406" t="n"/>
      <c r="PUC28" s="406" t="n"/>
      <c r="PUD28" s="406" t="n"/>
      <c r="PUE28" s="406" t="n"/>
      <c r="PUF28" s="406" t="n"/>
      <c r="PUG28" s="406" t="n"/>
      <c r="PUH28" s="406" t="n"/>
      <c r="PUI28" s="406" t="n"/>
      <c r="PUJ28" s="406" t="n"/>
      <c r="PUK28" s="406" t="n"/>
      <c r="PUL28" s="406" t="n"/>
      <c r="PUM28" s="406" t="n"/>
      <c r="PUN28" s="406" t="n"/>
      <c r="PUO28" s="406" t="n"/>
      <c r="PUP28" s="406" t="n"/>
      <c r="PUQ28" s="406" t="n"/>
      <c r="PUR28" s="406" t="n"/>
      <c r="PUS28" s="406" t="n"/>
      <c r="PUT28" s="406" t="n"/>
      <c r="PUU28" s="406" t="n"/>
      <c r="PUV28" s="406" t="n"/>
      <c r="PUW28" s="406" t="n"/>
      <c r="PUX28" s="406" t="n"/>
      <c r="PUY28" s="406" t="n"/>
      <c r="PUZ28" s="406" t="n"/>
      <c r="PVA28" s="406" t="n"/>
      <c r="PVB28" s="406" t="n"/>
      <c r="PVC28" s="406" t="n"/>
      <c r="PVD28" s="406" t="n"/>
      <c r="PVE28" s="406" t="n"/>
      <c r="PVF28" s="406" t="n"/>
      <c r="PVG28" s="406" t="n"/>
      <c r="PVH28" s="406" t="n"/>
      <c r="PVI28" s="406" t="n"/>
      <c r="PVJ28" s="406" t="n"/>
      <c r="PVK28" s="406" t="n"/>
      <c r="PVL28" s="406" t="n"/>
      <c r="PVM28" s="406" t="n"/>
      <c r="PVN28" s="406" t="n"/>
      <c r="PVO28" s="406" t="n"/>
      <c r="PVP28" s="406" t="n"/>
      <c r="PVQ28" s="406" t="n"/>
      <c r="PVR28" s="406" t="n"/>
      <c r="PVS28" s="406" t="n"/>
      <c r="PVT28" s="406" t="n"/>
      <c r="PVU28" s="406" t="n"/>
      <c r="PVV28" s="406" t="n"/>
      <c r="PVW28" s="406" t="n"/>
      <c r="PVX28" s="406" t="n"/>
      <c r="PVY28" s="406" t="n"/>
      <c r="PVZ28" s="406" t="n"/>
      <c r="PWA28" s="406" t="n"/>
      <c r="PWB28" s="406" t="n"/>
      <c r="PWC28" s="406" t="n"/>
      <c r="PWD28" s="406" t="n"/>
      <c r="PWE28" s="406" t="n"/>
      <c r="PWF28" s="406" t="n"/>
      <c r="PWG28" s="406" t="n"/>
      <c r="PWH28" s="406" t="n"/>
      <c r="PWI28" s="406" t="n"/>
      <c r="PWJ28" s="406" t="n"/>
      <c r="PWK28" s="406" t="n"/>
      <c r="PWL28" s="406" t="n"/>
      <c r="PWM28" s="406" t="n"/>
      <c r="PWN28" s="406" t="n"/>
      <c r="PWO28" s="406" t="n"/>
      <c r="PWP28" s="406" t="n"/>
      <c r="PWQ28" s="406" t="n"/>
      <c r="PWR28" s="406" t="n"/>
      <c r="PWS28" s="406" t="n"/>
      <c r="PWT28" s="406" t="n"/>
      <c r="PWU28" s="406" t="n"/>
      <c r="PWV28" s="406" t="n"/>
      <c r="PWW28" s="406" t="n"/>
      <c r="PWX28" s="406" t="n"/>
      <c r="PWY28" s="406" t="n"/>
      <c r="PWZ28" s="406" t="n"/>
      <c r="PXA28" s="406" t="n"/>
      <c r="PXB28" s="406" t="n"/>
      <c r="PXC28" s="406" t="n"/>
      <c r="PXD28" s="406" t="n"/>
      <c r="PXE28" s="406" t="n"/>
      <c r="PXF28" s="406" t="n"/>
      <c r="PXG28" s="406" t="n"/>
      <c r="PXH28" s="406" t="n"/>
      <c r="PXI28" s="406" t="n"/>
      <c r="PXJ28" s="406" t="n"/>
      <c r="PXK28" s="406" t="n"/>
      <c r="PXL28" s="406" t="n"/>
      <c r="PXM28" s="406" t="n"/>
      <c r="PXN28" s="406" t="n"/>
      <c r="PXO28" s="406" t="n"/>
      <c r="PXP28" s="406" t="n"/>
      <c r="PXQ28" s="406" t="n"/>
      <c r="PXR28" s="406" t="n"/>
      <c r="PXS28" s="406" t="n"/>
      <c r="PXT28" s="406" t="n"/>
      <c r="PXU28" s="406" t="n"/>
      <c r="PXV28" s="406" t="n"/>
      <c r="PXW28" s="406" t="n"/>
      <c r="PXX28" s="406" t="n"/>
      <c r="PXY28" s="406" t="n"/>
      <c r="PXZ28" s="406" t="n"/>
      <c r="PYA28" s="406" t="n"/>
      <c r="PYB28" s="406" t="n"/>
      <c r="PYC28" s="406" t="n"/>
      <c r="PYD28" s="406" t="n"/>
      <c r="PYE28" s="406" t="n"/>
      <c r="PYF28" s="406" t="n"/>
      <c r="PYG28" s="406" t="n"/>
      <c r="PYH28" s="406" t="n"/>
      <c r="PYI28" s="406" t="n"/>
      <c r="PYJ28" s="406" t="n"/>
      <c r="PYK28" s="406" t="n"/>
      <c r="PYL28" s="406" t="n"/>
      <c r="PYM28" s="406" t="n"/>
      <c r="PYN28" s="406" t="n"/>
      <c r="PYO28" s="406" t="n"/>
      <c r="PYP28" s="406" t="n"/>
      <c r="PYQ28" s="406" t="n"/>
      <c r="PYR28" s="406" t="n"/>
      <c r="PYS28" s="406" t="n"/>
      <c r="PYT28" s="406" t="n"/>
      <c r="PYU28" s="406" t="n"/>
      <c r="PYV28" s="406" t="n"/>
      <c r="PYW28" s="406" t="n"/>
      <c r="PYX28" s="406" t="n"/>
      <c r="PYY28" s="406" t="n"/>
      <c r="PYZ28" s="406" t="n"/>
      <c r="PZA28" s="406" t="n"/>
      <c r="PZB28" s="406" t="n"/>
      <c r="PZC28" s="406" t="n"/>
      <c r="PZD28" s="406" t="n"/>
      <c r="PZE28" s="406" t="n"/>
      <c r="PZF28" s="406" t="n"/>
      <c r="PZG28" s="406" t="n"/>
      <c r="PZH28" s="406" t="n"/>
      <c r="PZI28" s="406" t="n"/>
      <c r="PZJ28" s="406" t="n"/>
      <c r="PZK28" s="406" t="n"/>
      <c r="PZL28" s="406" t="n"/>
      <c r="PZM28" s="406" t="n"/>
      <c r="PZN28" s="406" t="n"/>
      <c r="PZO28" s="406" t="n"/>
      <c r="PZP28" s="406" t="n"/>
      <c r="PZQ28" s="406" t="n"/>
      <c r="PZR28" s="406" t="n"/>
      <c r="PZS28" s="406" t="n"/>
      <c r="PZT28" s="406" t="n"/>
      <c r="PZU28" s="406" t="n"/>
      <c r="PZV28" s="406" t="n"/>
      <c r="PZW28" s="406" t="n"/>
      <c r="PZX28" s="406" t="n"/>
      <c r="PZY28" s="406" t="n"/>
      <c r="PZZ28" s="406" t="n"/>
      <c r="QAA28" s="406" t="n"/>
      <c r="QAB28" s="406" t="n"/>
      <c r="QAC28" s="406" t="n"/>
      <c r="QAD28" s="406" t="n"/>
      <c r="QAE28" s="406" t="n"/>
      <c r="QAF28" s="406" t="n"/>
      <c r="QAG28" s="406" t="n"/>
      <c r="QAH28" s="406" t="n"/>
      <c r="QAI28" s="406" t="n"/>
      <c r="QAJ28" s="406" t="n"/>
      <c r="QAK28" s="406" t="n"/>
      <c r="QAL28" s="406" t="n"/>
      <c r="QAM28" s="406" t="n"/>
      <c r="QAN28" s="406" t="n"/>
      <c r="QAO28" s="406" t="n"/>
      <c r="QAP28" s="406" t="n"/>
      <c r="QAQ28" s="406" t="n"/>
      <c r="QAR28" s="406" t="n"/>
      <c r="QAS28" s="406" t="n"/>
      <c r="QAT28" s="406" t="n"/>
      <c r="QAU28" s="406" t="n"/>
      <c r="QAV28" s="406" t="n"/>
      <c r="QAW28" s="406" t="n"/>
      <c r="QAX28" s="406" t="n"/>
      <c r="QAY28" s="406" t="n"/>
      <c r="QAZ28" s="406" t="n"/>
      <c r="QBA28" s="406" t="n"/>
      <c r="QBB28" s="406" t="n"/>
      <c r="QBC28" s="406" t="n"/>
      <c r="QBD28" s="406" t="n"/>
      <c r="QBE28" s="406" t="n"/>
      <c r="QBF28" s="406" t="n"/>
      <c r="QBG28" s="406" t="n"/>
      <c r="QBH28" s="406" t="n"/>
      <c r="QBI28" s="406" t="n"/>
      <c r="QBJ28" s="406" t="n"/>
      <c r="QBK28" s="406" t="n"/>
      <c r="QBL28" s="406" t="n"/>
      <c r="QBM28" s="406" t="n"/>
      <c r="QBN28" s="406" t="n"/>
      <c r="QBO28" s="406" t="n"/>
      <c r="QBP28" s="406" t="n"/>
      <c r="QBQ28" s="406" t="n"/>
      <c r="QBR28" s="406" t="n"/>
      <c r="QBS28" s="406" t="n"/>
      <c r="QBT28" s="406" t="n"/>
      <c r="QBU28" s="406" t="n"/>
      <c r="QBV28" s="406" t="n"/>
      <c r="QBW28" s="406" t="n"/>
      <c r="QBX28" s="406" t="n"/>
      <c r="QBY28" s="406" t="n"/>
      <c r="QBZ28" s="406" t="n"/>
      <c r="QCA28" s="406" t="n"/>
      <c r="QCB28" s="406" t="n"/>
      <c r="QCC28" s="406" t="n"/>
      <c r="QCD28" s="406" t="n"/>
      <c r="QCE28" s="406" t="n"/>
      <c r="QCF28" s="406" t="n"/>
      <c r="QCG28" s="406" t="n"/>
      <c r="QCH28" s="406" t="n"/>
      <c r="QCI28" s="406" t="n"/>
      <c r="QCJ28" s="406" t="n"/>
      <c r="QCK28" s="406" t="n"/>
      <c r="QCL28" s="406" t="n"/>
      <c r="QCM28" s="406" t="n"/>
      <c r="QCN28" s="406" t="n"/>
      <c r="QCO28" s="406" t="n"/>
      <c r="QCP28" s="406" t="n"/>
      <c r="QCQ28" s="406" t="n"/>
      <c r="QCR28" s="406" t="n"/>
      <c r="QCS28" s="406" t="n"/>
      <c r="QCT28" s="406" t="n"/>
      <c r="QCU28" s="406" t="n"/>
      <c r="QCV28" s="406" t="n"/>
      <c r="QCW28" s="406" t="n"/>
      <c r="QCX28" s="406" t="n"/>
      <c r="QCY28" s="406" t="n"/>
      <c r="QCZ28" s="406" t="n"/>
      <c r="QDA28" s="406" t="n"/>
      <c r="QDB28" s="406" t="n"/>
      <c r="QDC28" s="406" t="n"/>
      <c r="QDD28" s="406" t="n"/>
      <c r="QDE28" s="406" t="n"/>
      <c r="QDF28" s="406" t="n"/>
      <c r="QDG28" s="406" t="n"/>
      <c r="QDH28" s="406" t="n"/>
      <c r="QDI28" s="406" t="n"/>
      <c r="QDJ28" s="406" t="n"/>
      <c r="QDK28" s="406" t="n"/>
      <c r="QDL28" s="406" t="n"/>
      <c r="QDM28" s="406" t="n"/>
      <c r="QDN28" s="406" t="n"/>
      <c r="QDO28" s="406" t="n"/>
      <c r="QDP28" s="406" t="n"/>
      <c r="QDQ28" s="406" t="n"/>
      <c r="QDR28" s="406" t="n"/>
      <c r="QDS28" s="406" t="n"/>
      <c r="QDT28" s="406" t="n"/>
      <c r="QDU28" s="406" t="n"/>
      <c r="QDV28" s="406" t="n"/>
      <c r="QDW28" s="406" t="n"/>
      <c r="QDX28" s="406" t="n"/>
      <c r="QDY28" s="406" t="n"/>
      <c r="QDZ28" s="406" t="n"/>
      <c r="QEA28" s="406" t="n"/>
      <c r="QEB28" s="406" t="n"/>
      <c r="QEC28" s="406" t="n"/>
      <c r="QED28" s="406" t="n"/>
      <c r="QEE28" s="406" t="n"/>
      <c r="QEF28" s="406" t="n"/>
      <c r="QEG28" s="406" t="n"/>
      <c r="QEH28" s="406" t="n"/>
      <c r="QEI28" s="406" t="n"/>
      <c r="QEJ28" s="406" t="n"/>
      <c r="QEK28" s="406" t="n"/>
      <c r="QEL28" s="406" t="n"/>
      <c r="QEM28" s="406" t="n"/>
      <c r="QEN28" s="406" t="n"/>
      <c r="QEO28" s="406" t="n"/>
      <c r="QEP28" s="406" t="n"/>
      <c r="QEQ28" s="406" t="n"/>
      <c r="QER28" s="406" t="n"/>
      <c r="QES28" s="406" t="n"/>
      <c r="QET28" s="406" t="n"/>
      <c r="QEU28" s="406" t="n"/>
      <c r="QEV28" s="406" t="n"/>
      <c r="QEW28" s="406" t="n"/>
      <c r="QEX28" s="406" t="n"/>
      <c r="QEY28" s="406" t="n"/>
      <c r="QEZ28" s="406" t="n"/>
      <c r="QFA28" s="406" t="n"/>
      <c r="QFB28" s="406" t="n"/>
      <c r="QFC28" s="406" t="n"/>
      <c r="QFD28" s="406" t="n"/>
      <c r="QFE28" s="406" t="n"/>
      <c r="QFF28" s="406" t="n"/>
      <c r="QFG28" s="406" t="n"/>
      <c r="QFH28" s="406" t="n"/>
      <c r="QFI28" s="406" t="n"/>
      <c r="QFJ28" s="406" t="n"/>
      <c r="QFK28" s="406" t="n"/>
      <c r="QFL28" s="406" t="n"/>
      <c r="QFM28" s="406" t="n"/>
      <c r="QFN28" s="406" t="n"/>
      <c r="QFO28" s="406" t="n"/>
      <c r="QFP28" s="406" t="n"/>
      <c r="QFQ28" s="406" t="n"/>
      <c r="QFR28" s="406" t="n"/>
      <c r="QFS28" s="406" t="n"/>
      <c r="QFT28" s="406" t="n"/>
      <c r="QFU28" s="406" t="n"/>
      <c r="QFV28" s="406" t="n"/>
      <c r="QFW28" s="406" t="n"/>
      <c r="QFX28" s="406" t="n"/>
      <c r="QFY28" s="406" t="n"/>
      <c r="QFZ28" s="406" t="n"/>
      <c r="QGA28" s="406" t="n"/>
      <c r="QGB28" s="406" t="n"/>
      <c r="QGC28" s="406" t="n"/>
      <c r="QGD28" s="406" t="n"/>
      <c r="QGE28" s="406" t="n"/>
      <c r="QGF28" s="406" t="n"/>
      <c r="QGG28" s="406" t="n"/>
      <c r="QGH28" s="406" t="n"/>
      <c r="QGI28" s="406" t="n"/>
      <c r="QGJ28" s="406" t="n"/>
      <c r="QGK28" s="406" t="n"/>
      <c r="QGL28" s="406" t="n"/>
      <c r="QGM28" s="406" t="n"/>
      <c r="QGN28" s="406" t="n"/>
      <c r="QGO28" s="406" t="n"/>
      <c r="QGP28" s="406" t="n"/>
      <c r="QGQ28" s="406" t="n"/>
      <c r="QGR28" s="406" t="n"/>
      <c r="QGS28" s="406" t="n"/>
      <c r="QGT28" s="406" t="n"/>
      <c r="QGU28" s="406" t="n"/>
      <c r="QGV28" s="406" t="n"/>
      <c r="QGW28" s="406" t="n"/>
      <c r="QGX28" s="406" t="n"/>
      <c r="QGY28" s="406" t="n"/>
      <c r="QGZ28" s="406" t="n"/>
      <c r="QHA28" s="406" t="n"/>
      <c r="QHB28" s="406" t="n"/>
      <c r="QHC28" s="406" t="n"/>
      <c r="QHD28" s="406" t="n"/>
      <c r="QHE28" s="406" t="n"/>
      <c r="QHF28" s="406" t="n"/>
      <c r="QHG28" s="406" t="n"/>
      <c r="QHH28" s="406" t="n"/>
      <c r="QHI28" s="406" t="n"/>
      <c r="QHJ28" s="406" t="n"/>
      <c r="QHK28" s="406" t="n"/>
      <c r="QHL28" s="406" t="n"/>
      <c r="QHM28" s="406" t="n"/>
      <c r="QHN28" s="406" t="n"/>
      <c r="QHO28" s="406" t="n"/>
      <c r="QHP28" s="406" t="n"/>
      <c r="QHQ28" s="406" t="n"/>
      <c r="QHR28" s="406" t="n"/>
      <c r="QHS28" s="406" t="n"/>
      <c r="QHT28" s="406" t="n"/>
      <c r="QHU28" s="406" t="n"/>
      <c r="QHV28" s="406" t="n"/>
      <c r="QHW28" s="406" t="n"/>
      <c r="QHX28" s="406" t="n"/>
      <c r="QHY28" s="406" t="n"/>
      <c r="QHZ28" s="406" t="n"/>
      <c r="QIA28" s="406" t="n"/>
      <c r="QIB28" s="406" t="n"/>
      <c r="QIC28" s="406" t="n"/>
      <c r="QID28" s="406" t="n"/>
      <c r="QIE28" s="406" t="n"/>
      <c r="QIF28" s="406" t="n"/>
      <c r="QIG28" s="406" t="n"/>
      <c r="QIH28" s="406" t="n"/>
      <c r="QII28" s="406" t="n"/>
      <c r="QIJ28" s="406" t="n"/>
      <c r="QIK28" s="406" t="n"/>
      <c r="QIL28" s="406" t="n"/>
      <c r="QIM28" s="406" t="n"/>
      <c r="QIN28" s="406" t="n"/>
      <c r="QIO28" s="406" t="n"/>
      <c r="QIP28" s="406" t="n"/>
      <c r="QIQ28" s="406" t="n"/>
      <c r="QIR28" s="406" t="n"/>
      <c r="QIS28" s="406" t="n"/>
      <c r="QIT28" s="406" t="n"/>
      <c r="QIU28" s="406" t="n"/>
      <c r="QIV28" s="406" t="n"/>
      <c r="QIW28" s="406" t="n"/>
      <c r="QIX28" s="406" t="n"/>
      <c r="QIY28" s="406" t="n"/>
      <c r="QIZ28" s="406" t="n"/>
      <c r="QJA28" s="406" t="n"/>
      <c r="QJB28" s="406" t="n"/>
      <c r="QJC28" s="406" t="n"/>
      <c r="QJD28" s="406" t="n"/>
      <c r="QJE28" s="406" t="n"/>
      <c r="QJF28" s="406" t="n"/>
      <c r="QJG28" s="406" t="n"/>
      <c r="QJH28" s="406" t="n"/>
      <c r="QJI28" s="406" t="n"/>
      <c r="QJJ28" s="406" t="n"/>
      <c r="QJK28" s="406" t="n"/>
      <c r="QJL28" s="406" t="n"/>
      <c r="QJM28" s="406" t="n"/>
      <c r="QJN28" s="406" t="n"/>
      <c r="QJO28" s="406" t="n"/>
      <c r="QJP28" s="406" t="n"/>
      <c r="QJQ28" s="406" t="n"/>
      <c r="QJR28" s="406" t="n"/>
      <c r="QJS28" s="406" t="n"/>
      <c r="QJT28" s="406" t="n"/>
      <c r="QJU28" s="406" t="n"/>
      <c r="QJV28" s="406" t="n"/>
      <c r="QJW28" s="406" t="n"/>
      <c r="QJX28" s="406" t="n"/>
      <c r="QJY28" s="406" t="n"/>
      <c r="QJZ28" s="406" t="n"/>
      <c r="QKA28" s="406" t="n"/>
      <c r="QKB28" s="406" t="n"/>
      <c r="QKC28" s="406" t="n"/>
      <c r="QKD28" s="406" t="n"/>
      <c r="QKE28" s="406" t="n"/>
      <c r="QKF28" s="406" t="n"/>
      <c r="QKG28" s="406" t="n"/>
      <c r="QKH28" s="406" t="n"/>
      <c r="QKI28" s="406" t="n"/>
      <c r="QKJ28" s="406" t="n"/>
      <c r="QKK28" s="406" t="n"/>
      <c r="QKL28" s="406" t="n"/>
      <c r="QKM28" s="406" t="n"/>
      <c r="QKN28" s="406" t="n"/>
      <c r="QKO28" s="406" t="n"/>
      <c r="QKP28" s="406" t="n"/>
      <c r="QKQ28" s="406" t="n"/>
      <c r="QKR28" s="406" t="n"/>
      <c r="QKS28" s="406" t="n"/>
      <c r="QKT28" s="406" t="n"/>
      <c r="QKU28" s="406" t="n"/>
      <c r="QKV28" s="406" t="n"/>
      <c r="QKW28" s="406" t="n"/>
      <c r="QKX28" s="406" t="n"/>
      <c r="QKY28" s="406" t="n"/>
      <c r="QKZ28" s="406" t="n"/>
      <c r="QLA28" s="406" t="n"/>
      <c r="QLB28" s="406" t="n"/>
      <c r="QLC28" s="406" t="n"/>
      <c r="QLD28" s="406" t="n"/>
      <c r="QLE28" s="406" t="n"/>
      <c r="QLF28" s="406" t="n"/>
      <c r="QLG28" s="406" t="n"/>
      <c r="QLH28" s="406" t="n"/>
      <c r="QLI28" s="406" t="n"/>
      <c r="QLJ28" s="406" t="n"/>
      <c r="QLK28" s="406" t="n"/>
      <c r="QLL28" s="406" t="n"/>
      <c r="QLM28" s="406" t="n"/>
      <c r="QLN28" s="406" t="n"/>
      <c r="QLO28" s="406" t="n"/>
      <c r="QLP28" s="406" t="n"/>
      <c r="QLQ28" s="406" t="n"/>
      <c r="QLR28" s="406" t="n"/>
      <c r="QLS28" s="406" t="n"/>
      <c r="QLT28" s="406" t="n"/>
      <c r="QLU28" s="406" t="n"/>
      <c r="QLV28" s="406" t="n"/>
      <c r="QLW28" s="406" t="n"/>
      <c r="QLX28" s="406" t="n"/>
      <c r="QLY28" s="406" t="n"/>
      <c r="QLZ28" s="406" t="n"/>
      <c r="QMA28" s="406" t="n"/>
      <c r="QMB28" s="406" t="n"/>
      <c r="QMC28" s="406" t="n"/>
      <c r="QMD28" s="406" t="n"/>
      <c r="QME28" s="406" t="n"/>
      <c r="QMF28" s="406" t="n"/>
      <c r="QMG28" s="406" t="n"/>
      <c r="QMH28" s="406" t="n"/>
      <c r="QMI28" s="406" t="n"/>
      <c r="QMJ28" s="406" t="n"/>
      <c r="QMK28" s="406" t="n"/>
      <c r="QML28" s="406" t="n"/>
      <c r="QMM28" s="406" t="n"/>
      <c r="QMN28" s="406" t="n"/>
      <c r="QMO28" s="406" t="n"/>
      <c r="QMP28" s="406" t="n"/>
      <c r="QMQ28" s="406" t="n"/>
      <c r="QMR28" s="406" t="n"/>
      <c r="QMS28" s="406" t="n"/>
      <c r="QMT28" s="406" t="n"/>
      <c r="QMU28" s="406" t="n"/>
      <c r="QMV28" s="406" t="n"/>
      <c r="QMW28" s="406" t="n"/>
      <c r="QMX28" s="406" t="n"/>
      <c r="QMY28" s="406" t="n"/>
      <c r="QMZ28" s="406" t="n"/>
      <c r="QNA28" s="406" t="n"/>
      <c r="QNB28" s="406" t="n"/>
      <c r="QNC28" s="406" t="n"/>
      <c r="QND28" s="406" t="n"/>
      <c r="QNE28" s="406" t="n"/>
      <c r="QNF28" s="406" t="n"/>
      <c r="QNG28" s="406" t="n"/>
      <c r="QNH28" s="406" t="n"/>
      <c r="QNI28" s="406" t="n"/>
      <c r="QNJ28" s="406" t="n"/>
      <c r="QNK28" s="406" t="n"/>
      <c r="QNL28" s="406" t="n"/>
      <c r="QNM28" s="406" t="n"/>
      <c r="QNN28" s="406" t="n"/>
      <c r="QNO28" s="406" t="n"/>
      <c r="QNP28" s="406" t="n"/>
      <c r="QNQ28" s="406" t="n"/>
      <c r="QNR28" s="406" t="n"/>
      <c r="QNS28" s="406" t="n"/>
      <c r="QNT28" s="406" t="n"/>
      <c r="QNU28" s="406" t="n"/>
      <c r="QNV28" s="406" t="n"/>
      <c r="QNW28" s="406" t="n"/>
      <c r="QNX28" s="406" t="n"/>
      <c r="QNY28" s="406" t="n"/>
      <c r="QNZ28" s="406" t="n"/>
      <c r="QOA28" s="406" t="n"/>
      <c r="QOB28" s="406" t="n"/>
      <c r="QOC28" s="406" t="n"/>
      <c r="QOD28" s="406" t="n"/>
      <c r="QOE28" s="406" t="n"/>
      <c r="QOF28" s="406" t="n"/>
      <c r="QOG28" s="406" t="n"/>
      <c r="QOH28" s="406" t="n"/>
      <c r="QOI28" s="406" t="n"/>
      <c r="QOJ28" s="406" t="n"/>
      <c r="QOK28" s="406" t="n"/>
      <c r="QOL28" s="406" t="n"/>
      <c r="QOM28" s="406" t="n"/>
      <c r="QON28" s="406" t="n"/>
      <c r="QOO28" s="406" t="n"/>
      <c r="QOP28" s="406" t="n"/>
      <c r="QOQ28" s="406" t="n"/>
      <c r="QOR28" s="406" t="n"/>
      <c r="QOS28" s="406" t="n"/>
      <c r="QOT28" s="406" t="n"/>
      <c r="QOU28" s="406" t="n"/>
      <c r="QOV28" s="406" t="n"/>
      <c r="QOW28" s="406" t="n"/>
      <c r="QOX28" s="406" t="n"/>
      <c r="QOY28" s="406" t="n"/>
      <c r="QOZ28" s="406" t="n"/>
      <c r="QPA28" s="406" t="n"/>
      <c r="QPB28" s="406" t="n"/>
      <c r="QPC28" s="406" t="n"/>
      <c r="QPD28" s="406" t="n"/>
      <c r="QPE28" s="406" t="n"/>
      <c r="QPF28" s="406" t="n"/>
      <c r="QPG28" s="406" t="n"/>
      <c r="QPH28" s="406" t="n"/>
      <c r="QPI28" s="406" t="n"/>
      <c r="QPJ28" s="406" t="n"/>
      <c r="QPK28" s="406" t="n"/>
      <c r="QPL28" s="406" t="n"/>
      <c r="QPM28" s="406" t="n"/>
      <c r="QPN28" s="406" t="n"/>
      <c r="QPO28" s="406" t="n"/>
      <c r="QPP28" s="406" t="n"/>
      <c r="QPQ28" s="406" t="n"/>
      <c r="QPR28" s="406" t="n"/>
      <c r="QPS28" s="406" t="n"/>
      <c r="QPT28" s="406" t="n"/>
      <c r="QPU28" s="406" t="n"/>
      <c r="QPV28" s="406" t="n"/>
      <c r="QPW28" s="406" t="n"/>
      <c r="QPX28" s="406" t="n"/>
      <c r="QPY28" s="406" t="n"/>
      <c r="QPZ28" s="406" t="n"/>
      <c r="QQA28" s="406" t="n"/>
      <c r="QQB28" s="406" t="n"/>
      <c r="QQC28" s="406" t="n"/>
      <c r="QQD28" s="406" t="n"/>
      <c r="QQE28" s="406" t="n"/>
      <c r="QQF28" s="406" t="n"/>
      <c r="QQG28" s="406" t="n"/>
      <c r="QQH28" s="406" t="n"/>
      <c r="QQI28" s="406" t="n"/>
      <c r="QQJ28" s="406" t="n"/>
      <c r="QQK28" s="406" t="n"/>
      <c r="QQL28" s="406" t="n"/>
      <c r="QQM28" s="406" t="n"/>
      <c r="QQN28" s="406" t="n"/>
      <c r="QQO28" s="406" t="n"/>
      <c r="QQP28" s="406" t="n"/>
      <c r="QQQ28" s="406" t="n"/>
      <c r="QQR28" s="406" t="n"/>
      <c r="QQS28" s="406" t="n"/>
      <c r="QQT28" s="406" t="n"/>
      <c r="QQU28" s="406" t="n"/>
      <c r="QQV28" s="406" t="n"/>
      <c r="QQW28" s="406" t="n"/>
      <c r="QQX28" s="406" t="n"/>
      <c r="QQY28" s="406" t="n"/>
      <c r="QQZ28" s="406" t="n"/>
      <c r="QRA28" s="406" t="n"/>
      <c r="QRB28" s="406" t="n"/>
      <c r="QRC28" s="406" t="n"/>
      <c r="QRD28" s="406" t="n"/>
      <c r="QRE28" s="406" t="n"/>
      <c r="QRF28" s="406" t="n"/>
      <c r="QRG28" s="406" t="n"/>
      <c r="QRH28" s="406" t="n"/>
      <c r="QRI28" s="406" t="n"/>
      <c r="QRJ28" s="406" t="n"/>
      <c r="QRK28" s="406" t="n"/>
      <c r="QRL28" s="406" t="n"/>
      <c r="QRM28" s="406" t="n"/>
      <c r="QRN28" s="406" t="n"/>
      <c r="QRO28" s="406" t="n"/>
      <c r="QRP28" s="406" t="n"/>
      <c r="QRQ28" s="406" t="n"/>
      <c r="QRR28" s="406" t="n"/>
      <c r="QRS28" s="406" t="n"/>
      <c r="QRT28" s="406" t="n"/>
      <c r="QRU28" s="406" t="n"/>
      <c r="QRV28" s="406" t="n"/>
      <c r="QRW28" s="406" t="n"/>
      <c r="QRX28" s="406" t="n"/>
      <c r="QRY28" s="406" t="n"/>
      <c r="QRZ28" s="406" t="n"/>
      <c r="QSA28" s="406" t="n"/>
      <c r="QSB28" s="406" t="n"/>
      <c r="QSC28" s="406" t="n"/>
      <c r="QSD28" s="406" t="n"/>
      <c r="QSE28" s="406" t="n"/>
      <c r="QSF28" s="406" t="n"/>
      <c r="QSG28" s="406" t="n"/>
      <c r="QSH28" s="406" t="n"/>
      <c r="QSI28" s="406" t="n"/>
      <c r="QSJ28" s="406" t="n"/>
      <c r="QSK28" s="406" t="n"/>
      <c r="QSL28" s="406" t="n"/>
      <c r="QSM28" s="406" t="n"/>
      <c r="QSN28" s="406" t="n"/>
      <c r="QSO28" s="406" t="n"/>
      <c r="QSP28" s="406" t="n"/>
      <c r="QSQ28" s="406" t="n"/>
      <c r="QSR28" s="406" t="n"/>
      <c r="QSS28" s="406" t="n"/>
      <c r="QST28" s="406" t="n"/>
      <c r="QSU28" s="406" t="n"/>
      <c r="QSV28" s="406" t="n"/>
      <c r="QSW28" s="406" t="n"/>
      <c r="QSX28" s="406" t="n"/>
      <c r="QSY28" s="406" t="n"/>
      <c r="QSZ28" s="406" t="n"/>
      <c r="QTA28" s="406" t="n"/>
      <c r="QTB28" s="406" t="n"/>
      <c r="QTC28" s="406" t="n"/>
      <c r="QTD28" s="406" t="n"/>
      <c r="QTE28" s="406" t="n"/>
      <c r="QTF28" s="406" t="n"/>
      <c r="QTG28" s="406" t="n"/>
      <c r="QTH28" s="406" t="n"/>
      <c r="QTI28" s="406" t="n"/>
      <c r="QTJ28" s="406" t="n"/>
      <c r="QTK28" s="406" t="n"/>
      <c r="QTL28" s="406" t="n"/>
      <c r="QTM28" s="406" t="n"/>
      <c r="QTN28" s="406" t="n"/>
      <c r="QTO28" s="406" t="n"/>
      <c r="QTP28" s="406" t="n"/>
      <c r="QTQ28" s="406" t="n"/>
      <c r="QTR28" s="406" t="n"/>
      <c r="QTS28" s="406" t="n"/>
      <c r="QTT28" s="406" t="n"/>
      <c r="QTU28" s="406" t="n"/>
      <c r="QTV28" s="406" t="n"/>
      <c r="QTW28" s="406" t="n"/>
      <c r="QTX28" s="406" t="n"/>
      <c r="QTY28" s="406" t="n"/>
      <c r="QTZ28" s="406" t="n"/>
      <c r="QUA28" s="406" t="n"/>
      <c r="QUB28" s="406" t="n"/>
      <c r="QUC28" s="406" t="n"/>
      <c r="QUD28" s="406" t="n"/>
      <c r="QUE28" s="406" t="n"/>
      <c r="QUF28" s="406" t="n"/>
      <c r="QUG28" s="406" t="n"/>
      <c r="QUH28" s="406" t="n"/>
      <c r="QUI28" s="406" t="n"/>
      <c r="QUJ28" s="406" t="n"/>
      <c r="QUK28" s="406" t="n"/>
      <c r="QUL28" s="406" t="n"/>
      <c r="QUM28" s="406" t="n"/>
      <c r="QUN28" s="406" t="n"/>
      <c r="QUO28" s="406" t="n"/>
      <c r="QUP28" s="406" t="n"/>
      <c r="QUQ28" s="406" t="n"/>
      <c r="QUR28" s="406" t="n"/>
      <c r="QUS28" s="406" t="n"/>
      <c r="QUT28" s="406" t="n"/>
      <c r="QUU28" s="406" t="n"/>
      <c r="QUV28" s="406" t="n"/>
      <c r="QUW28" s="406" t="n"/>
      <c r="QUX28" s="406" t="n"/>
      <c r="QUY28" s="406" t="n"/>
      <c r="QUZ28" s="406" t="n"/>
      <c r="QVA28" s="406" t="n"/>
      <c r="QVB28" s="406" t="n"/>
      <c r="QVC28" s="406" t="n"/>
      <c r="QVD28" s="406" t="n"/>
      <c r="QVE28" s="406" t="n"/>
      <c r="QVF28" s="406" t="n"/>
      <c r="QVG28" s="406" t="n"/>
      <c r="QVH28" s="406" t="n"/>
      <c r="QVI28" s="406" t="n"/>
      <c r="QVJ28" s="406" t="n"/>
      <c r="QVK28" s="406" t="n"/>
      <c r="QVL28" s="406" t="n"/>
      <c r="QVM28" s="406" t="n"/>
      <c r="QVN28" s="406" t="n"/>
      <c r="QVO28" s="406" t="n"/>
      <c r="QVP28" s="406" t="n"/>
      <c r="QVQ28" s="406" t="n"/>
      <c r="QVR28" s="406" t="n"/>
      <c r="QVS28" s="406" t="n"/>
      <c r="QVT28" s="406" t="n"/>
      <c r="QVU28" s="406" t="n"/>
      <c r="QVV28" s="406" t="n"/>
      <c r="QVW28" s="406" t="n"/>
      <c r="QVX28" s="406" t="n"/>
      <c r="QVY28" s="406" t="n"/>
      <c r="QVZ28" s="406" t="n"/>
      <c r="QWA28" s="406" t="n"/>
      <c r="QWB28" s="406" t="n"/>
      <c r="QWC28" s="406" t="n"/>
      <c r="QWD28" s="406" t="n"/>
      <c r="QWE28" s="406" t="n"/>
      <c r="QWF28" s="406" t="n"/>
      <c r="QWG28" s="406" t="n"/>
      <c r="QWH28" s="406" t="n"/>
      <c r="QWI28" s="406" t="n"/>
      <c r="QWJ28" s="406" t="n"/>
      <c r="QWK28" s="406" t="n"/>
      <c r="QWL28" s="406" t="n"/>
      <c r="QWM28" s="406" t="n"/>
      <c r="QWN28" s="406" t="n"/>
      <c r="QWO28" s="406" t="n"/>
      <c r="QWP28" s="406" t="n"/>
      <c r="QWQ28" s="406" t="n"/>
      <c r="QWR28" s="406" t="n"/>
      <c r="QWS28" s="406" t="n"/>
      <c r="QWT28" s="406" t="n"/>
      <c r="QWU28" s="406" t="n"/>
      <c r="QWV28" s="406" t="n"/>
      <c r="QWW28" s="406" t="n"/>
      <c r="QWX28" s="406" t="n"/>
      <c r="QWY28" s="406" t="n"/>
      <c r="QWZ28" s="406" t="n"/>
      <c r="QXA28" s="406" t="n"/>
      <c r="QXB28" s="406" t="n"/>
      <c r="QXC28" s="406" t="n"/>
      <c r="QXD28" s="406" t="n"/>
      <c r="QXE28" s="406" t="n"/>
      <c r="QXF28" s="406" t="n"/>
      <c r="QXG28" s="406" t="n"/>
      <c r="QXH28" s="406" t="n"/>
      <c r="QXI28" s="406" t="n"/>
      <c r="QXJ28" s="406" t="n"/>
      <c r="QXK28" s="406" t="n"/>
      <c r="QXL28" s="406" t="n"/>
      <c r="QXM28" s="406" t="n"/>
      <c r="QXN28" s="406" t="n"/>
      <c r="QXO28" s="406" t="n"/>
      <c r="QXP28" s="406" t="n"/>
      <c r="QXQ28" s="406" t="n"/>
      <c r="QXR28" s="406" t="n"/>
      <c r="QXS28" s="406" t="n"/>
      <c r="QXT28" s="406" t="n"/>
      <c r="QXU28" s="406" t="n"/>
      <c r="QXV28" s="406" t="n"/>
      <c r="QXW28" s="406" t="n"/>
      <c r="QXX28" s="406" t="n"/>
      <c r="QXY28" s="406" t="n"/>
      <c r="QXZ28" s="406" t="n"/>
      <c r="QYA28" s="406" t="n"/>
      <c r="QYB28" s="406" t="n"/>
      <c r="QYC28" s="406" t="n"/>
      <c r="QYD28" s="406" t="n"/>
      <c r="QYE28" s="406" t="n"/>
      <c r="QYF28" s="406" t="n"/>
      <c r="QYG28" s="406" t="n"/>
      <c r="QYH28" s="406" t="n"/>
      <c r="QYI28" s="406" t="n"/>
      <c r="QYJ28" s="406" t="n"/>
      <c r="QYK28" s="406" t="n"/>
      <c r="QYL28" s="406" t="n"/>
      <c r="QYM28" s="406" t="n"/>
      <c r="QYN28" s="406" t="n"/>
      <c r="QYO28" s="406" t="n"/>
      <c r="QYP28" s="406" t="n"/>
      <c r="QYQ28" s="406" t="n"/>
      <c r="QYR28" s="406" t="n"/>
      <c r="QYS28" s="406" t="n"/>
      <c r="QYT28" s="406" t="n"/>
      <c r="QYU28" s="406" t="n"/>
      <c r="QYV28" s="406" t="n"/>
      <c r="QYW28" s="406" t="n"/>
      <c r="QYX28" s="406" t="n"/>
      <c r="QYY28" s="406" t="n"/>
      <c r="QYZ28" s="406" t="n"/>
      <c r="QZA28" s="406" t="n"/>
      <c r="QZB28" s="406" t="n"/>
      <c r="QZC28" s="406" t="n"/>
      <c r="QZD28" s="406" t="n"/>
      <c r="QZE28" s="406" t="n"/>
      <c r="QZF28" s="406" t="n"/>
      <c r="QZG28" s="406" t="n"/>
      <c r="QZH28" s="406" t="n"/>
      <c r="QZI28" s="406" t="n"/>
      <c r="QZJ28" s="406" t="n"/>
      <c r="QZK28" s="406" t="n"/>
      <c r="QZL28" s="406" t="n"/>
      <c r="QZM28" s="406" t="n"/>
      <c r="QZN28" s="406" t="n"/>
      <c r="QZO28" s="406" t="n"/>
      <c r="QZP28" s="406" t="n"/>
      <c r="QZQ28" s="406" t="n"/>
      <c r="QZR28" s="406" t="n"/>
      <c r="QZS28" s="406" t="n"/>
      <c r="QZT28" s="406" t="n"/>
      <c r="QZU28" s="406" t="n"/>
      <c r="QZV28" s="406" t="n"/>
      <c r="QZW28" s="406" t="n"/>
      <c r="QZX28" s="406" t="n"/>
      <c r="QZY28" s="406" t="n"/>
      <c r="QZZ28" s="406" t="n"/>
      <c r="RAA28" s="406" t="n"/>
      <c r="RAB28" s="406" t="n"/>
      <c r="RAC28" s="406" t="n"/>
      <c r="RAD28" s="406" t="n"/>
      <c r="RAE28" s="406" t="n"/>
      <c r="RAF28" s="406" t="n"/>
      <c r="RAG28" s="406" t="n"/>
      <c r="RAH28" s="406" t="n"/>
      <c r="RAI28" s="406" t="n"/>
      <c r="RAJ28" s="406" t="n"/>
      <c r="RAK28" s="406" t="n"/>
      <c r="RAL28" s="406" t="n"/>
      <c r="RAM28" s="406" t="n"/>
      <c r="RAN28" s="406" t="n"/>
      <c r="RAO28" s="406" t="n"/>
      <c r="RAP28" s="406" t="n"/>
      <c r="RAQ28" s="406" t="n"/>
      <c r="RAR28" s="406" t="n"/>
      <c r="RAS28" s="406" t="n"/>
      <c r="RAT28" s="406" t="n"/>
      <c r="RAU28" s="406" t="n"/>
      <c r="RAV28" s="406" t="n"/>
      <c r="RAW28" s="406" t="n"/>
      <c r="RAX28" s="406" t="n"/>
      <c r="RAY28" s="406" t="n"/>
      <c r="RAZ28" s="406" t="n"/>
      <c r="RBA28" s="406" t="n"/>
      <c r="RBB28" s="406" t="n"/>
      <c r="RBC28" s="406" t="n"/>
      <c r="RBD28" s="406" t="n"/>
      <c r="RBE28" s="406" t="n"/>
      <c r="RBF28" s="406" t="n"/>
      <c r="RBG28" s="406" t="n"/>
      <c r="RBH28" s="406" t="n"/>
      <c r="RBI28" s="406" t="n"/>
      <c r="RBJ28" s="406" t="n"/>
      <c r="RBK28" s="406" t="n"/>
      <c r="RBL28" s="406" t="n"/>
      <c r="RBM28" s="406" t="n"/>
      <c r="RBN28" s="406" t="n"/>
      <c r="RBO28" s="406" t="n"/>
      <c r="RBP28" s="406" t="n"/>
      <c r="RBQ28" s="406" t="n"/>
      <c r="RBR28" s="406" t="n"/>
      <c r="RBS28" s="406" t="n"/>
      <c r="RBT28" s="406" t="n"/>
      <c r="RBU28" s="406" t="n"/>
      <c r="RBV28" s="406" t="n"/>
      <c r="RBW28" s="406" t="n"/>
      <c r="RBX28" s="406" t="n"/>
      <c r="RBY28" s="406" t="n"/>
      <c r="RBZ28" s="406" t="n"/>
      <c r="RCA28" s="406" t="n"/>
      <c r="RCB28" s="406" t="n"/>
      <c r="RCC28" s="406" t="n"/>
      <c r="RCD28" s="406" t="n"/>
      <c r="RCE28" s="406" t="n"/>
      <c r="RCF28" s="406" t="n"/>
      <c r="RCG28" s="406" t="n"/>
      <c r="RCH28" s="406" t="n"/>
      <c r="RCI28" s="406" t="n"/>
      <c r="RCJ28" s="406" t="n"/>
      <c r="RCK28" s="406" t="n"/>
      <c r="RCL28" s="406" t="n"/>
      <c r="RCM28" s="406" t="n"/>
      <c r="RCN28" s="406" t="n"/>
      <c r="RCO28" s="406" t="n"/>
      <c r="RCP28" s="406" t="n"/>
      <c r="RCQ28" s="406" t="n"/>
      <c r="RCR28" s="406" t="n"/>
      <c r="RCS28" s="406" t="n"/>
      <c r="RCT28" s="406" t="n"/>
      <c r="RCU28" s="406" t="n"/>
      <c r="RCV28" s="406" t="n"/>
      <c r="RCW28" s="406" t="n"/>
      <c r="RCX28" s="406" t="n"/>
      <c r="RCY28" s="406" t="n"/>
      <c r="RCZ28" s="406" t="n"/>
      <c r="RDA28" s="406" t="n"/>
      <c r="RDB28" s="406" t="n"/>
      <c r="RDC28" s="406" t="n"/>
      <c r="RDD28" s="406" t="n"/>
      <c r="RDE28" s="406" t="n"/>
      <c r="RDF28" s="406" t="n"/>
      <c r="RDG28" s="406" t="n"/>
      <c r="RDH28" s="406" t="n"/>
      <c r="RDI28" s="406" t="n"/>
      <c r="RDJ28" s="406" t="n"/>
      <c r="RDK28" s="406" t="n"/>
      <c r="RDL28" s="406" t="n"/>
      <c r="RDM28" s="406" t="n"/>
      <c r="RDN28" s="406" t="n"/>
      <c r="RDO28" s="406" t="n"/>
      <c r="RDP28" s="406" t="n"/>
      <c r="RDQ28" s="406" t="n"/>
      <c r="RDR28" s="406" t="n"/>
      <c r="RDS28" s="406" t="n"/>
      <c r="RDT28" s="406" t="n"/>
      <c r="RDU28" s="406" t="n"/>
      <c r="RDV28" s="406" t="n"/>
      <c r="RDW28" s="406" t="n"/>
      <c r="RDX28" s="406" t="n"/>
      <c r="RDY28" s="406" t="n"/>
      <c r="RDZ28" s="406" t="n"/>
      <c r="REA28" s="406" t="n"/>
      <c r="REB28" s="406" t="n"/>
      <c r="REC28" s="406" t="n"/>
      <c r="RED28" s="406" t="n"/>
      <c r="REE28" s="406" t="n"/>
      <c r="REF28" s="406" t="n"/>
      <c r="REG28" s="406" t="n"/>
      <c r="REH28" s="406" t="n"/>
      <c r="REI28" s="406" t="n"/>
      <c r="REJ28" s="406" t="n"/>
      <c r="REK28" s="406" t="n"/>
      <c r="REL28" s="406" t="n"/>
      <c r="REM28" s="406" t="n"/>
      <c r="REN28" s="406" t="n"/>
      <c r="REO28" s="406" t="n"/>
      <c r="REP28" s="406" t="n"/>
      <c r="REQ28" s="406" t="n"/>
      <c r="RER28" s="406" t="n"/>
      <c r="RES28" s="406" t="n"/>
      <c r="RET28" s="406" t="n"/>
      <c r="REU28" s="406" t="n"/>
      <c r="REV28" s="406" t="n"/>
      <c r="REW28" s="406" t="n"/>
      <c r="REX28" s="406" t="n"/>
      <c r="REY28" s="406" t="n"/>
      <c r="REZ28" s="406" t="n"/>
      <c r="RFA28" s="406" t="n"/>
      <c r="RFB28" s="406" t="n"/>
      <c r="RFC28" s="406" t="n"/>
      <c r="RFD28" s="406" t="n"/>
      <c r="RFE28" s="406" t="n"/>
      <c r="RFF28" s="406" t="n"/>
      <c r="RFG28" s="406" t="n"/>
      <c r="RFH28" s="406" t="n"/>
      <c r="RFI28" s="406" t="n"/>
      <c r="RFJ28" s="406" t="n"/>
      <c r="RFK28" s="406" t="n"/>
      <c r="RFL28" s="406" t="n"/>
      <c r="RFM28" s="406" t="n"/>
      <c r="RFN28" s="406" t="n"/>
      <c r="RFO28" s="406" t="n"/>
      <c r="RFP28" s="406" t="n"/>
      <c r="RFQ28" s="406" t="n"/>
      <c r="RFR28" s="406" t="n"/>
      <c r="RFS28" s="406" t="n"/>
      <c r="RFT28" s="406" t="n"/>
      <c r="RFU28" s="406" t="n"/>
      <c r="RFV28" s="406" t="n"/>
      <c r="RFW28" s="406" t="n"/>
      <c r="RFX28" s="406" t="n"/>
      <c r="RFY28" s="406" t="n"/>
      <c r="RFZ28" s="406" t="n"/>
      <c r="RGA28" s="406" t="n"/>
      <c r="RGB28" s="406" t="n"/>
      <c r="RGC28" s="406" t="n"/>
      <c r="RGD28" s="406" t="n"/>
      <c r="RGE28" s="406" t="n"/>
      <c r="RGF28" s="406" t="n"/>
      <c r="RGG28" s="406" t="n"/>
      <c r="RGH28" s="406" t="n"/>
      <c r="RGI28" s="406" t="n"/>
      <c r="RGJ28" s="406" t="n"/>
      <c r="RGK28" s="406" t="n"/>
      <c r="RGL28" s="406" t="n"/>
      <c r="RGM28" s="406" t="n"/>
      <c r="RGN28" s="406" t="n"/>
      <c r="RGO28" s="406" t="n"/>
      <c r="RGP28" s="406" t="n"/>
      <c r="RGQ28" s="406" t="n"/>
      <c r="RGR28" s="406" t="n"/>
      <c r="RGS28" s="406" t="n"/>
      <c r="RGT28" s="406" t="n"/>
      <c r="RGU28" s="406" t="n"/>
      <c r="RGV28" s="406" t="n"/>
      <c r="RGW28" s="406" t="n"/>
      <c r="RGX28" s="406" t="n"/>
      <c r="RGY28" s="406" t="n"/>
      <c r="RGZ28" s="406" t="n"/>
      <c r="RHA28" s="406" t="n"/>
      <c r="RHB28" s="406" t="n"/>
      <c r="RHC28" s="406" t="n"/>
      <c r="RHD28" s="406" t="n"/>
      <c r="RHE28" s="406" t="n"/>
      <c r="RHF28" s="406" t="n"/>
      <c r="RHG28" s="406" t="n"/>
      <c r="RHH28" s="406" t="n"/>
      <c r="RHI28" s="406" t="n"/>
      <c r="RHJ28" s="406" t="n"/>
      <c r="RHK28" s="406" t="n"/>
      <c r="RHL28" s="406" t="n"/>
      <c r="RHM28" s="406" t="n"/>
      <c r="RHN28" s="406" t="n"/>
      <c r="RHO28" s="406" t="n"/>
      <c r="RHP28" s="406" t="n"/>
      <c r="RHQ28" s="406" t="n"/>
      <c r="RHR28" s="406" t="n"/>
      <c r="RHS28" s="406" t="n"/>
      <c r="RHT28" s="406" t="n"/>
      <c r="RHU28" s="406" t="n"/>
      <c r="RHV28" s="406" t="n"/>
      <c r="RHW28" s="406" t="n"/>
      <c r="RHX28" s="406" t="n"/>
      <c r="RHY28" s="406" t="n"/>
      <c r="RHZ28" s="406" t="n"/>
      <c r="RIA28" s="406" t="n"/>
      <c r="RIB28" s="406" t="n"/>
      <c r="RIC28" s="406" t="n"/>
      <c r="RID28" s="406" t="n"/>
      <c r="RIE28" s="406" t="n"/>
      <c r="RIF28" s="406" t="n"/>
      <c r="RIG28" s="406" t="n"/>
      <c r="RIH28" s="406" t="n"/>
      <c r="RII28" s="406" t="n"/>
      <c r="RIJ28" s="406" t="n"/>
      <c r="RIK28" s="406" t="n"/>
      <c r="RIL28" s="406" t="n"/>
      <c r="RIM28" s="406" t="n"/>
      <c r="RIN28" s="406" t="n"/>
      <c r="RIO28" s="406" t="n"/>
      <c r="RIP28" s="406" t="n"/>
      <c r="RIQ28" s="406" t="n"/>
      <c r="RIR28" s="406" t="n"/>
      <c r="RIS28" s="406" t="n"/>
      <c r="RIT28" s="406" t="n"/>
      <c r="RIU28" s="406" t="n"/>
      <c r="RIV28" s="406" t="n"/>
      <c r="RIW28" s="406" t="n"/>
      <c r="RIX28" s="406" t="n"/>
      <c r="RIY28" s="406" t="n"/>
      <c r="RIZ28" s="406" t="n"/>
      <c r="RJA28" s="406" t="n"/>
      <c r="RJB28" s="406" t="n"/>
      <c r="RJC28" s="406" t="n"/>
      <c r="RJD28" s="406" t="n"/>
      <c r="RJE28" s="406" t="n"/>
      <c r="RJF28" s="406" t="n"/>
      <c r="RJG28" s="406" t="n"/>
      <c r="RJH28" s="406" t="n"/>
      <c r="RJI28" s="406" t="n"/>
      <c r="RJJ28" s="406" t="n"/>
      <c r="RJK28" s="406" t="n"/>
      <c r="RJL28" s="406" t="n"/>
      <c r="RJM28" s="406" t="n"/>
      <c r="RJN28" s="406" t="n"/>
      <c r="RJO28" s="406" t="n"/>
      <c r="RJP28" s="406" t="n"/>
      <c r="RJQ28" s="406" t="n"/>
      <c r="RJR28" s="406" t="n"/>
      <c r="RJS28" s="406" t="n"/>
      <c r="RJT28" s="406" t="n"/>
      <c r="RJU28" s="406" t="n"/>
      <c r="RJV28" s="406" t="n"/>
      <c r="RJW28" s="406" t="n"/>
      <c r="RJX28" s="406" t="n"/>
      <c r="RJY28" s="406" t="n"/>
      <c r="RJZ28" s="406" t="n"/>
      <c r="RKA28" s="406" t="n"/>
      <c r="RKB28" s="406" t="n"/>
      <c r="RKC28" s="406" t="n"/>
      <c r="RKD28" s="406" t="n"/>
      <c r="RKE28" s="406" t="n"/>
      <c r="RKF28" s="406" t="n"/>
      <c r="RKG28" s="406" t="n"/>
      <c r="RKH28" s="406" t="n"/>
      <c r="RKI28" s="406" t="n"/>
      <c r="RKJ28" s="406" t="n"/>
      <c r="RKK28" s="406" t="n"/>
      <c r="RKL28" s="406" t="n"/>
      <c r="RKM28" s="406" t="n"/>
      <c r="RKN28" s="406" t="n"/>
      <c r="RKO28" s="406" t="n"/>
      <c r="RKP28" s="406" t="n"/>
      <c r="RKQ28" s="406" t="n"/>
      <c r="RKR28" s="406" t="n"/>
      <c r="RKS28" s="406" t="n"/>
      <c r="RKT28" s="406" t="n"/>
      <c r="RKU28" s="406" t="n"/>
      <c r="RKV28" s="406" t="n"/>
      <c r="RKW28" s="406" t="n"/>
      <c r="RKX28" s="406" t="n"/>
      <c r="RKY28" s="406" t="n"/>
      <c r="RKZ28" s="406" t="n"/>
      <c r="RLA28" s="406" t="n"/>
      <c r="RLB28" s="406" t="n"/>
      <c r="RLC28" s="406" t="n"/>
      <c r="RLD28" s="406" t="n"/>
      <c r="RLE28" s="406" t="n"/>
      <c r="RLF28" s="406" t="n"/>
      <c r="RLG28" s="406" t="n"/>
      <c r="RLH28" s="406" t="n"/>
      <c r="RLI28" s="406" t="n"/>
      <c r="RLJ28" s="406" t="n"/>
      <c r="RLK28" s="406" t="n"/>
      <c r="RLL28" s="406" t="n"/>
      <c r="RLM28" s="406" t="n"/>
      <c r="RLN28" s="406" t="n"/>
      <c r="RLO28" s="406" t="n"/>
      <c r="RLP28" s="406" t="n"/>
      <c r="RLQ28" s="406" t="n"/>
      <c r="RLR28" s="406" t="n"/>
      <c r="RLS28" s="406" t="n"/>
      <c r="RLT28" s="406" t="n"/>
      <c r="RLU28" s="406" t="n"/>
      <c r="RLV28" s="406" t="n"/>
      <c r="RLW28" s="406" t="n"/>
      <c r="RLX28" s="406" t="n"/>
      <c r="RLY28" s="406" t="n"/>
      <c r="RLZ28" s="406" t="n"/>
      <c r="RMA28" s="406" t="n"/>
      <c r="RMB28" s="406" t="n"/>
      <c r="RMC28" s="406" t="n"/>
      <c r="RMD28" s="406" t="n"/>
      <c r="RME28" s="406" t="n"/>
      <c r="RMF28" s="406" t="n"/>
      <c r="RMG28" s="406" t="n"/>
      <c r="RMH28" s="406" t="n"/>
      <c r="RMI28" s="406" t="n"/>
      <c r="RMJ28" s="406" t="n"/>
      <c r="RMK28" s="406" t="n"/>
      <c r="RML28" s="406" t="n"/>
      <c r="RMM28" s="406" t="n"/>
      <c r="RMN28" s="406" t="n"/>
      <c r="RMO28" s="406" t="n"/>
      <c r="RMP28" s="406" t="n"/>
      <c r="RMQ28" s="406" t="n"/>
      <c r="RMR28" s="406" t="n"/>
      <c r="RMS28" s="406" t="n"/>
      <c r="RMT28" s="406" t="n"/>
      <c r="RMU28" s="406" t="n"/>
      <c r="RMV28" s="406" t="n"/>
      <c r="RMW28" s="406" t="n"/>
      <c r="RMX28" s="406" t="n"/>
      <c r="RMY28" s="406" t="n"/>
      <c r="RMZ28" s="406" t="n"/>
      <c r="RNA28" s="406" t="n"/>
      <c r="RNB28" s="406" t="n"/>
      <c r="RNC28" s="406" t="n"/>
      <c r="RND28" s="406" t="n"/>
      <c r="RNE28" s="406" t="n"/>
      <c r="RNF28" s="406" t="n"/>
      <c r="RNG28" s="406" t="n"/>
      <c r="RNH28" s="406" t="n"/>
      <c r="RNI28" s="406" t="n"/>
      <c r="RNJ28" s="406" t="n"/>
      <c r="RNK28" s="406" t="n"/>
      <c r="RNL28" s="406" t="n"/>
      <c r="RNM28" s="406" t="n"/>
      <c r="RNN28" s="406" t="n"/>
      <c r="RNO28" s="406" t="n"/>
      <c r="RNP28" s="406" t="n"/>
      <c r="RNQ28" s="406" t="n"/>
      <c r="RNR28" s="406" t="n"/>
      <c r="RNS28" s="406" t="n"/>
      <c r="RNT28" s="406" t="n"/>
      <c r="RNU28" s="406" t="n"/>
      <c r="RNV28" s="406" t="n"/>
      <c r="RNW28" s="406" t="n"/>
      <c r="RNX28" s="406" t="n"/>
      <c r="RNY28" s="406" t="n"/>
      <c r="RNZ28" s="406" t="n"/>
      <c r="ROA28" s="406" t="n"/>
      <c r="ROB28" s="406" t="n"/>
      <c r="ROC28" s="406" t="n"/>
      <c r="ROD28" s="406" t="n"/>
      <c r="ROE28" s="406" t="n"/>
      <c r="ROF28" s="406" t="n"/>
      <c r="ROG28" s="406" t="n"/>
      <c r="ROH28" s="406" t="n"/>
      <c r="ROI28" s="406" t="n"/>
      <c r="ROJ28" s="406" t="n"/>
      <c r="ROK28" s="406" t="n"/>
      <c r="ROL28" s="406" t="n"/>
      <c r="ROM28" s="406" t="n"/>
      <c r="RON28" s="406" t="n"/>
      <c r="ROO28" s="406" t="n"/>
      <c r="ROP28" s="406" t="n"/>
      <c r="ROQ28" s="406" t="n"/>
      <c r="ROR28" s="406" t="n"/>
      <c r="ROS28" s="406" t="n"/>
      <c r="ROT28" s="406" t="n"/>
      <c r="ROU28" s="406" t="n"/>
      <c r="ROV28" s="406" t="n"/>
      <c r="ROW28" s="406" t="n"/>
      <c r="ROX28" s="406" t="n"/>
      <c r="ROY28" s="406" t="n"/>
      <c r="ROZ28" s="406" t="n"/>
      <c r="RPA28" s="406" t="n"/>
      <c r="RPB28" s="406" t="n"/>
      <c r="RPC28" s="406" t="n"/>
      <c r="RPD28" s="406" t="n"/>
      <c r="RPE28" s="406" t="n"/>
      <c r="RPF28" s="406" t="n"/>
      <c r="RPG28" s="406" t="n"/>
      <c r="RPH28" s="406" t="n"/>
      <c r="RPI28" s="406" t="n"/>
      <c r="RPJ28" s="406" t="n"/>
      <c r="RPK28" s="406" t="n"/>
      <c r="RPL28" s="406" t="n"/>
      <c r="RPM28" s="406" t="n"/>
      <c r="RPN28" s="406" t="n"/>
      <c r="RPO28" s="406" t="n"/>
      <c r="RPP28" s="406" t="n"/>
      <c r="RPQ28" s="406" t="n"/>
      <c r="RPR28" s="406" t="n"/>
      <c r="RPS28" s="406" t="n"/>
      <c r="RPT28" s="406" t="n"/>
      <c r="RPU28" s="406" t="n"/>
      <c r="RPV28" s="406" t="n"/>
      <c r="RPW28" s="406" t="n"/>
      <c r="RPX28" s="406" t="n"/>
      <c r="RPY28" s="406" t="n"/>
      <c r="RPZ28" s="406" t="n"/>
      <c r="RQA28" s="406" t="n"/>
      <c r="RQB28" s="406" t="n"/>
      <c r="RQC28" s="406" t="n"/>
      <c r="RQD28" s="406" t="n"/>
      <c r="RQE28" s="406" t="n"/>
      <c r="RQF28" s="406" t="n"/>
      <c r="RQG28" s="406" t="n"/>
      <c r="RQH28" s="406" t="n"/>
      <c r="RQI28" s="406" t="n"/>
      <c r="RQJ28" s="406" t="n"/>
      <c r="RQK28" s="406" t="n"/>
      <c r="RQL28" s="406" t="n"/>
      <c r="RQM28" s="406" t="n"/>
      <c r="RQN28" s="406" t="n"/>
      <c r="RQO28" s="406" t="n"/>
      <c r="RQP28" s="406" t="n"/>
      <c r="RQQ28" s="406" t="n"/>
      <c r="RQR28" s="406" t="n"/>
      <c r="RQS28" s="406" t="n"/>
      <c r="RQT28" s="406" t="n"/>
      <c r="RQU28" s="406" t="n"/>
      <c r="RQV28" s="406" t="n"/>
      <c r="RQW28" s="406" t="n"/>
      <c r="RQX28" s="406" t="n"/>
      <c r="RQY28" s="406" t="n"/>
      <c r="RQZ28" s="406" t="n"/>
      <c r="RRA28" s="406" t="n"/>
      <c r="RRB28" s="406" t="n"/>
      <c r="RRC28" s="406" t="n"/>
      <c r="RRD28" s="406" t="n"/>
      <c r="RRE28" s="406" t="n"/>
      <c r="RRF28" s="406" t="n"/>
      <c r="RRG28" s="406" t="n"/>
      <c r="RRH28" s="406" t="n"/>
      <c r="RRI28" s="406" t="n"/>
      <c r="RRJ28" s="406" t="n"/>
      <c r="RRK28" s="406" t="n"/>
      <c r="RRL28" s="406" t="n"/>
      <c r="RRM28" s="406" t="n"/>
      <c r="RRN28" s="406" t="n"/>
      <c r="RRO28" s="406" t="n"/>
      <c r="RRP28" s="406" t="n"/>
      <c r="RRQ28" s="406" t="n"/>
      <c r="RRR28" s="406" t="n"/>
      <c r="RRS28" s="406" t="n"/>
      <c r="RRT28" s="406" t="n"/>
      <c r="RRU28" s="406" t="n"/>
      <c r="RRV28" s="406" t="n"/>
      <c r="RRW28" s="406" t="n"/>
      <c r="RRX28" s="406" t="n"/>
      <c r="RRY28" s="406" t="n"/>
      <c r="RRZ28" s="406" t="n"/>
      <c r="RSA28" s="406" t="n"/>
      <c r="RSB28" s="406" t="n"/>
      <c r="RSC28" s="406" t="n"/>
      <c r="RSD28" s="406" t="n"/>
      <c r="RSE28" s="406" t="n"/>
      <c r="RSF28" s="406" t="n"/>
      <c r="RSG28" s="406" t="n"/>
      <c r="RSH28" s="406" t="n"/>
      <c r="RSI28" s="406" t="n"/>
      <c r="RSJ28" s="406" t="n"/>
      <c r="RSK28" s="406" t="n"/>
      <c r="RSL28" s="406" t="n"/>
      <c r="RSM28" s="406" t="n"/>
      <c r="RSN28" s="406" t="n"/>
      <c r="RSO28" s="406" t="n"/>
      <c r="RSP28" s="406" t="n"/>
      <c r="RSQ28" s="406" t="n"/>
      <c r="RSR28" s="406" t="n"/>
      <c r="RSS28" s="406" t="n"/>
      <c r="RST28" s="406" t="n"/>
      <c r="RSU28" s="406" t="n"/>
      <c r="RSV28" s="406" t="n"/>
      <c r="RSW28" s="406" t="n"/>
      <c r="RSX28" s="406" t="n"/>
      <c r="RSY28" s="406" t="n"/>
      <c r="RSZ28" s="406" t="n"/>
      <c r="RTA28" s="406" t="n"/>
      <c r="RTB28" s="406" t="n"/>
      <c r="RTC28" s="406" t="n"/>
      <c r="RTD28" s="406" t="n"/>
      <c r="RTE28" s="406" t="n"/>
      <c r="RTF28" s="406" t="n"/>
      <c r="RTG28" s="406" t="n"/>
      <c r="RTH28" s="406" t="n"/>
      <c r="RTI28" s="406" t="n"/>
      <c r="RTJ28" s="406" t="n"/>
      <c r="RTK28" s="406" t="n"/>
      <c r="RTL28" s="406" t="n"/>
      <c r="RTM28" s="406" t="n"/>
      <c r="RTN28" s="406" t="n"/>
      <c r="RTO28" s="406" t="n"/>
      <c r="RTP28" s="406" t="n"/>
      <c r="RTQ28" s="406" t="n"/>
      <c r="RTR28" s="406" t="n"/>
      <c r="RTS28" s="406" t="n"/>
      <c r="RTT28" s="406" t="n"/>
      <c r="RTU28" s="406" t="n"/>
      <c r="RTV28" s="406" t="n"/>
      <c r="RTW28" s="406" t="n"/>
      <c r="RTX28" s="406" t="n"/>
      <c r="RTY28" s="406" t="n"/>
      <c r="RTZ28" s="406" t="n"/>
      <c r="RUA28" s="406" t="n"/>
      <c r="RUB28" s="406" t="n"/>
      <c r="RUC28" s="406" t="n"/>
      <c r="RUD28" s="406" t="n"/>
      <c r="RUE28" s="406" t="n"/>
      <c r="RUF28" s="406" t="n"/>
      <c r="RUG28" s="406" t="n"/>
      <c r="RUH28" s="406" t="n"/>
      <c r="RUI28" s="406" t="n"/>
      <c r="RUJ28" s="406" t="n"/>
      <c r="RUK28" s="406" t="n"/>
      <c r="RUL28" s="406" t="n"/>
      <c r="RUM28" s="406" t="n"/>
      <c r="RUN28" s="406" t="n"/>
      <c r="RUO28" s="406" t="n"/>
      <c r="RUP28" s="406" t="n"/>
      <c r="RUQ28" s="406" t="n"/>
      <c r="RUR28" s="406" t="n"/>
      <c r="RUS28" s="406" t="n"/>
      <c r="RUT28" s="406" t="n"/>
      <c r="RUU28" s="406" t="n"/>
      <c r="RUV28" s="406" t="n"/>
      <c r="RUW28" s="406" t="n"/>
      <c r="RUX28" s="406" t="n"/>
      <c r="RUY28" s="406" t="n"/>
      <c r="RUZ28" s="406" t="n"/>
      <c r="RVA28" s="406" t="n"/>
      <c r="RVB28" s="406" t="n"/>
      <c r="RVC28" s="406" t="n"/>
      <c r="RVD28" s="406" t="n"/>
      <c r="RVE28" s="406" t="n"/>
      <c r="RVF28" s="406" t="n"/>
      <c r="RVG28" s="406" t="n"/>
      <c r="RVH28" s="406" t="n"/>
      <c r="RVI28" s="406" t="n"/>
      <c r="RVJ28" s="406" t="n"/>
      <c r="RVK28" s="406" t="n"/>
      <c r="RVL28" s="406" t="n"/>
      <c r="RVM28" s="406" t="n"/>
      <c r="RVN28" s="406" t="n"/>
      <c r="RVO28" s="406" t="n"/>
      <c r="RVP28" s="406" t="n"/>
      <c r="RVQ28" s="406" t="n"/>
      <c r="RVR28" s="406" t="n"/>
      <c r="RVS28" s="406" t="n"/>
      <c r="RVT28" s="406" t="n"/>
      <c r="RVU28" s="406" t="n"/>
      <c r="RVV28" s="406" t="n"/>
      <c r="RVW28" s="406" t="n"/>
      <c r="RVX28" s="406" t="n"/>
      <c r="RVY28" s="406" t="n"/>
      <c r="RVZ28" s="406" t="n"/>
      <c r="RWA28" s="406" t="n"/>
      <c r="RWB28" s="406" t="n"/>
      <c r="RWC28" s="406" t="n"/>
      <c r="RWD28" s="406" t="n"/>
      <c r="RWE28" s="406" t="n"/>
      <c r="RWF28" s="406" t="n"/>
      <c r="RWG28" s="406" t="n"/>
      <c r="RWH28" s="406" t="n"/>
      <c r="RWI28" s="406" t="n"/>
      <c r="RWJ28" s="406" t="n"/>
      <c r="RWK28" s="406" t="n"/>
      <c r="RWL28" s="406" t="n"/>
      <c r="RWM28" s="406" t="n"/>
      <c r="RWN28" s="406" t="n"/>
      <c r="RWO28" s="406" t="n"/>
      <c r="RWP28" s="406" t="n"/>
      <c r="RWQ28" s="406" t="n"/>
      <c r="RWR28" s="406" t="n"/>
      <c r="RWS28" s="406" t="n"/>
      <c r="RWT28" s="406" t="n"/>
      <c r="RWU28" s="406" t="n"/>
      <c r="RWV28" s="406" t="n"/>
      <c r="RWW28" s="406" t="n"/>
      <c r="RWX28" s="406" t="n"/>
      <c r="RWY28" s="406" t="n"/>
      <c r="RWZ28" s="406" t="n"/>
      <c r="RXA28" s="406" t="n"/>
      <c r="RXB28" s="406" t="n"/>
      <c r="RXC28" s="406" t="n"/>
      <c r="RXD28" s="406" t="n"/>
      <c r="RXE28" s="406" t="n"/>
      <c r="RXF28" s="406" t="n"/>
      <c r="RXG28" s="406" t="n"/>
      <c r="RXH28" s="406" t="n"/>
      <c r="RXI28" s="406" t="n"/>
      <c r="RXJ28" s="406" t="n"/>
      <c r="RXK28" s="406" t="n"/>
      <c r="RXL28" s="406" t="n"/>
      <c r="RXM28" s="406" t="n"/>
      <c r="RXN28" s="406" t="n"/>
      <c r="RXO28" s="406" t="n"/>
      <c r="RXP28" s="406" t="n"/>
      <c r="RXQ28" s="406" t="n"/>
      <c r="RXR28" s="406" t="n"/>
      <c r="RXS28" s="406" t="n"/>
      <c r="RXT28" s="406" t="n"/>
      <c r="RXU28" s="406" t="n"/>
      <c r="RXV28" s="406" t="n"/>
      <c r="RXW28" s="406" t="n"/>
      <c r="RXX28" s="406" t="n"/>
      <c r="RXY28" s="406" t="n"/>
      <c r="RXZ28" s="406" t="n"/>
      <c r="RYA28" s="406" t="n"/>
      <c r="RYB28" s="406" t="n"/>
      <c r="RYC28" s="406" t="n"/>
      <c r="RYD28" s="406" t="n"/>
      <c r="RYE28" s="406" t="n"/>
      <c r="RYF28" s="406" t="n"/>
      <c r="RYG28" s="406" t="n"/>
      <c r="RYH28" s="406" t="n"/>
      <c r="RYI28" s="406" t="n"/>
      <c r="RYJ28" s="406" t="n"/>
      <c r="RYK28" s="406" t="n"/>
      <c r="RYL28" s="406" t="n"/>
      <c r="RYM28" s="406" t="n"/>
      <c r="RYN28" s="406" t="n"/>
      <c r="RYO28" s="406" t="n"/>
      <c r="RYP28" s="406" t="n"/>
      <c r="RYQ28" s="406" t="n"/>
      <c r="RYR28" s="406" t="n"/>
      <c r="RYS28" s="406" t="n"/>
      <c r="RYT28" s="406" t="n"/>
      <c r="RYU28" s="406" t="n"/>
      <c r="RYV28" s="406" t="n"/>
      <c r="RYW28" s="406" t="n"/>
      <c r="RYX28" s="406" t="n"/>
      <c r="RYY28" s="406" t="n"/>
      <c r="RYZ28" s="406" t="n"/>
      <c r="RZA28" s="406" t="n"/>
      <c r="RZB28" s="406" t="n"/>
      <c r="RZC28" s="406" t="n"/>
      <c r="RZD28" s="406" t="n"/>
      <c r="RZE28" s="406" t="n"/>
      <c r="RZF28" s="406" t="n"/>
      <c r="RZG28" s="406" t="n"/>
      <c r="RZH28" s="406" t="n"/>
      <c r="RZI28" s="406" t="n"/>
      <c r="RZJ28" s="406" t="n"/>
      <c r="RZK28" s="406" t="n"/>
      <c r="RZL28" s="406" t="n"/>
      <c r="RZM28" s="406" t="n"/>
      <c r="RZN28" s="406" t="n"/>
      <c r="RZO28" s="406" t="n"/>
      <c r="RZP28" s="406" t="n"/>
      <c r="RZQ28" s="406" t="n"/>
      <c r="RZR28" s="406" t="n"/>
      <c r="RZS28" s="406" t="n"/>
      <c r="RZT28" s="406" t="n"/>
      <c r="RZU28" s="406" t="n"/>
      <c r="RZV28" s="406" t="n"/>
      <c r="RZW28" s="406" t="n"/>
      <c r="RZX28" s="406" t="n"/>
      <c r="RZY28" s="406" t="n"/>
      <c r="RZZ28" s="406" t="n"/>
      <c r="SAA28" s="406" t="n"/>
      <c r="SAB28" s="406" t="n"/>
      <c r="SAC28" s="406" t="n"/>
      <c r="SAD28" s="406" t="n"/>
      <c r="SAE28" s="406" t="n"/>
      <c r="SAF28" s="406" t="n"/>
      <c r="SAG28" s="406" t="n"/>
      <c r="SAH28" s="406" t="n"/>
      <c r="SAI28" s="406" t="n"/>
      <c r="SAJ28" s="406" t="n"/>
      <c r="SAK28" s="406" t="n"/>
      <c r="SAL28" s="406" t="n"/>
      <c r="SAM28" s="406" t="n"/>
      <c r="SAN28" s="406" t="n"/>
      <c r="SAO28" s="406" t="n"/>
      <c r="SAP28" s="406" t="n"/>
      <c r="SAQ28" s="406" t="n"/>
      <c r="SAR28" s="406" t="n"/>
      <c r="SAS28" s="406" t="n"/>
      <c r="SAT28" s="406" t="n"/>
      <c r="SAU28" s="406" t="n"/>
      <c r="SAV28" s="406" t="n"/>
      <c r="SAW28" s="406" t="n"/>
      <c r="SAX28" s="406" t="n"/>
      <c r="SAY28" s="406" t="n"/>
      <c r="SAZ28" s="406" t="n"/>
      <c r="SBA28" s="406" t="n"/>
      <c r="SBB28" s="406" t="n"/>
      <c r="SBC28" s="406" t="n"/>
      <c r="SBD28" s="406" t="n"/>
      <c r="SBE28" s="406" t="n"/>
      <c r="SBF28" s="406" t="n"/>
      <c r="SBG28" s="406" t="n"/>
      <c r="SBH28" s="406" t="n"/>
      <c r="SBI28" s="406" t="n"/>
      <c r="SBJ28" s="406" t="n"/>
      <c r="SBK28" s="406" t="n"/>
      <c r="SBL28" s="406" t="n"/>
      <c r="SBM28" s="406" t="n"/>
      <c r="SBN28" s="406" t="n"/>
      <c r="SBO28" s="406" t="n"/>
      <c r="SBP28" s="406" t="n"/>
      <c r="SBQ28" s="406" t="n"/>
      <c r="SBR28" s="406" t="n"/>
      <c r="SBS28" s="406" t="n"/>
      <c r="SBT28" s="406" t="n"/>
      <c r="SBU28" s="406" t="n"/>
      <c r="SBV28" s="406" t="n"/>
      <c r="SBW28" s="406" t="n"/>
      <c r="SBX28" s="406" t="n"/>
      <c r="SBY28" s="406" t="n"/>
      <c r="SBZ28" s="406" t="n"/>
      <c r="SCA28" s="406" t="n"/>
      <c r="SCB28" s="406" t="n"/>
      <c r="SCC28" s="406" t="n"/>
      <c r="SCD28" s="406" t="n"/>
      <c r="SCE28" s="406" t="n"/>
      <c r="SCF28" s="406" t="n"/>
      <c r="SCG28" s="406" t="n"/>
      <c r="SCH28" s="406" t="n"/>
      <c r="SCI28" s="406" t="n"/>
      <c r="SCJ28" s="406" t="n"/>
      <c r="SCK28" s="406" t="n"/>
      <c r="SCL28" s="406" t="n"/>
      <c r="SCM28" s="406" t="n"/>
      <c r="SCN28" s="406" t="n"/>
      <c r="SCO28" s="406" t="n"/>
      <c r="SCP28" s="406" t="n"/>
      <c r="SCQ28" s="406" t="n"/>
      <c r="SCR28" s="406" t="n"/>
      <c r="SCS28" s="406" t="n"/>
      <c r="SCT28" s="406" t="n"/>
      <c r="SCU28" s="406" t="n"/>
      <c r="SCV28" s="406" t="n"/>
      <c r="SCW28" s="406" t="n"/>
      <c r="SCX28" s="406" t="n"/>
      <c r="SCY28" s="406" t="n"/>
      <c r="SCZ28" s="406" t="n"/>
      <c r="SDA28" s="406" t="n"/>
      <c r="SDB28" s="406" t="n"/>
      <c r="SDC28" s="406" t="n"/>
      <c r="SDD28" s="406" t="n"/>
      <c r="SDE28" s="406" t="n"/>
      <c r="SDF28" s="406" t="n"/>
      <c r="SDG28" s="406" t="n"/>
      <c r="SDH28" s="406" t="n"/>
      <c r="SDI28" s="406" t="n"/>
      <c r="SDJ28" s="406" t="n"/>
      <c r="SDK28" s="406" t="n"/>
      <c r="SDL28" s="406" t="n"/>
      <c r="SDM28" s="406" t="n"/>
      <c r="SDN28" s="406" t="n"/>
      <c r="SDO28" s="406" t="n"/>
      <c r="SDP28" s="406" t="n"/>
      <c r="SDQ28" s="406" t="n"/>
      <c r="SDR28" s="406" t="n"/>
      <c r="SDS28" s="406" t="n"/>
      <c r="SDT28" s="406" t="n"/>
      <c r="SDU28" s="406" t="n"/>
      <c r="SDV28" s="406" t="n"/>
      <c r="SDW28" s="406" t="n"/>
      <c r="SDX28" s="406" t="n"/>
      <c r="SDY28" s="406" t="n"/>
      <c r="SDZ28" s="406" t="n"/>
      <c r="SEA28" s="406" t="n"/>
      <c r="SEB28" s="406" t="n"/>
      <c r="SEC28" s="406" t="n"/>
      <c r="SED28" s="406" t="n"/>
      <c r="SEE28" s="406" t="n"/>
      <c r="SEF28" s="406" t="n"/>
      <c r="SEG28" s="406" t="n"/>
      <c r="SEH28" s="406" t="n"/>
      <c r="SEI28" s="406" t="n"/>
      <c r="SEJ28" s="406" t="n"/>
      <c r="SEK28" s="406" t="n"/>
      <c r="SEL28" s="406" t="n"/>
      <c r="SEM28" s="406" t="n"/>
      <c r="SEN28" s="406" t="n"/>
      <c r="SEO28" s="406" t="n"/>
      <c r="SEP28" s="406" t="n"/>
      <c r="SEQ28" s="406" t="n"/>
      <c r="SER28" s="406" t="n"/>
      <c r="SES28" s="406" t="n"/>
      <c r="SET28" s="406" t="n"/>
      <c r="SEU28" s="406" t="n"/>
      <c r="SEV28" s="406" t="n"/>
      <c r="SEW28" s="406" t="n"/>
      <c r="SEX28" s="406" t="n"/>
      <c r="SEY28" s="406" t="n"/>
      <c r="SEZ28" s="406" t="n"/>
      <c r="SFA28" s="406" t="n"/>
      <c r="SFB28" s="406" t="n"/>
      <c r="SFC28" s="406" t="n"/>
      <c r="SFD28" s="406" t="n"/>
      <c r="SFE28" s="406" t="n"/>
      <c r="SFF28" s="406" t="n"/>
      <c r="SFG28" s="406" t="n"/>
      <c r="SFH28" s="406" t="n"/>
      <c r="SFI28" s="406" t="n"/>
      <c r="SFJ28" s="406" t="n"/>
      <c r="SFK28" s="406" t="n"/>
      <c r="SFL28" s="406" t="n"/>
      <c r="SFM28" s="406" t="n"/>
      <c r="SFN28" s="406" t="n"/>
      <c r="SFO28" s="406" t="n"/>
      <c r="SFP28" s="406" t="n"/>
      <c r="SFQ28" s="406" t="n"/>
      <c r="SFR28" s="406" t="n"/>
      <c r="SFS28" s="406" t="n"/>
      <c r="SFT28" s="406" t="n"/>
      <c r="SFU28" s="406" t="n"/>
      <c r="SFV28" s="406" t="n"/>
      <c r="SFW28" s="406" t="n"/>
      <c r="SFX28" s="406" t="n"/>
      <c r="SFY28" s="406" t="n"/>
      <c r="SFZ28" s="406" t="n"/>
      <c r="SGA28" s="406" t="n"/>
      <c r="SGB28" s="406" t="n"/>
      <c r="SGC28" s="406" t="n"/>
      <c r="SGD28" s="406" t="n"/>
      <c r="SGE28" s="406" t="n"/>
      <c r="SGF28" s="406" t="n"/>
      <c r="SGG28" s="406" t="n"/>
      <c r="SGH28" s="406" t="n"/>
      <c r="SGI28" s="406" t="n"/>
      <c r="SGJ28" s="406" t="n"/>
      <c r="SGK28" s="406" t="n"/>
      <c r="SGL28" s="406" t="n"/>
      <c r="SGM28" s="406" t="n"/>
      <c r="SGN28" s="406" t="n"/>
      <c r="SGO28" s="406" t="n"/>
      <c r="SGP28" s="406" t="n"/>
      <c r="SGQ28" s="406" t="n"/>
      <c r="SGR28" s="406" t="n"/>
      <c r="SGS28" s="406" t="n"/>
      <c r="SGT28" s="406" t="n"/>
      <c r="SGU28" s="406" t="n"/>
      <c r="SGV28" s="406" t="n"/>
      <c r="SGW28" s="406" t="n"/>
      <c r="SGX28" s="406" t="n"/>
      <c r="SGY28" s="406" t="n"/>
      <c r="SGZ28" s="406" t="n"/>
      <c r="SHA28" s="406" t="n"/>
      <c r="SHB28" s="406" t="n"/>
      <c r="SHC28" s="406" t="n"/>
      <c r="SHD28" s="406" t="n"/>
      <c r="SHE28" s="406" t="n"/>
      <c r="SHF28" s="406" t="n"/>
      <c r="SHG28" s="406" t="n"/>
      <c r="SHH28" s="406" t="n"/>
      <c r="SHI28" s="406" t="n"/>
      <c r="SHJ28" s="406" t="n"/>
      <c r="SHK28" s="406" t="n"/>
      <c r="SHL28" s="406" t="n"/>
      <c r="SHM28" s="406" t="n"/>
      <c r="SHN28" s="406" t="n"/>
      <c r="SHO28" s="406" t="n"/>
      <c r="SHP28" s="406" t="n"/>
      <c r="SHQ28" s="406" t="n"/>
      <c r="SHR28" s="406" t="n"/>
      <c r="SHS28" s="406" t="n"/>
      <c r="SHT28" s="406" t="n"/>
      <c r="SHU28" s="406" t="n"/>
      <c r="SHV28" s="406" t="n"/>
      <c r="SHW28" s="406" t="n"/>
      <c r="SHX28" s="406" t="n"/>
      <c r="SHY28" s="406" t="n"/>
      <c r="SHZ28" s="406" t="n"/>
      <c r="SIA28" s="406" t="n"/>
      <c r="SIB28" s="406" t="n"/>
      <c r="SIC28" s="406" t="n"/>
      <c r="SID28" s="406" t="n"/>
      <c r="SIE28" s="406" t="n"/>
      <c r="SIF28" s="406" t="n"/>
      <c r="SIG28" s="406" t="n"/>
      <c r="SIH28" s="406" t="n"/>
      <c r="SII28" s="406" t="n"/>
      <c r="SIJ28" s="406" t="n"/>
      <c r="SIK28" s="406" t="n"/>
      <c r="SIL28" s="406" t="n"/>
      <c r="SIM28" s="406" t="n"/>
      <c r="SIN28" s="406" t="n"/>
      <c r="SIO28" s="406" t="n"/>
      <c r="SIP28" s="406" t="n"/>
      <c r="SIQ28" s="406" t="n"/>
      <c r="SIR28" s="406" t="n"/>
      <c r="SIS28" s="406" t="n"/>
      <c r="SIT28" s="406" t="n"/>
      <c r="SIU28" s="406" t="n"/>
      <c r="SIV28" s="406" t="n"/>
      <c r="SIW28" s="406" t="n"/>
      <c r="SIX28" s="406" t="n"/>
      <c r="SIY28" s="406" t="n"/>
      <c r="SIZ28" s="406" t="n"/>
      <c r="SJA28" s="406" t="n"/>
      <c r="SJB28" s="406" t="n"/>
      <c r="SJC28" s="406" t="n"/>
      <c r="SJD28" s="406" t="n"/>
      <c r="SJE28" s="406" t="n"/>
      <c r="SJF28" s="406" t="n"/>
      <c r="SJG28" s="406" t="n"/>
      <c r="SJH28" s="406" t="n"/>
      <c r="SJI28" s="406" t="n"/>
      <c r="SJJ28" s="406" t="n"/>
      <c r="SJK28" s="406" t="n"/>
      <c r="SJL28" s="406" t="n"/>
      <c r="SJM28" s="406" t="n"/>
      <c r="SJN28" s="406" t="n"/>
      <c r="SJO28" s="406" t="n"/>
      <c r="SJP28" s="406" t="n"/>
      <c r="SJQ28" s="406" t="n"/>
      <c r="SJR28" s="406" t="n"/>
      <c r="SJS28" s="406" t="n"/>
      <c r="SJT28" s="406" t="n"/>
      <c r="SJU28" s="406" t="n"/>
      <c r="SJV28" s="406" t="n"/>
      <c r="SJW28" s="406" t="n"/>
      <c r="SJX28" s="406" t="n"/>
      <c r="SJY28" s="406" t="n"/>
      <c r="SJZ28" s="406" t="n"/>
      <c r="SKA28" s="406" t="n"/>
      <c r="SKB28" s="406" t="n"/>
      <c r="SKC28" s="406" t="n"/>
      <c r="SKD28" s="406" t="n"/>
      <c r="SKE28" s="406" t="n"/>
      <c r="SKF28" s="406" t="n"/>
      <c r="SKG28" s="406" t="n"/>
      <c r="SKH28" s="406" t="n"/>
      <c r="SKI28" s="406" t="n"/>
      <c r="SKJ28" s="406" t="n"/>
      <c r="SKK28" s="406" t="n"/>
      <c r="SKL28" s="406" t="n"/>
      <c r="SKM28" s="406" t="n"/>
      <c r="SKN28" s="406" t="n"/>
      <c r="SKO28" s="406" t="n"/>
      <c r="SKP28" s="406" t="n"/>
      <c r="SKQ28" s="406" t="n"/>
      <c r="SKR28" s="406" t="n"/>
      <c r="SKS28" s="406" t="n"/>
      <c r="SKT28" s="406" t="n"/>
      <c r="SKU28" s="406" t="n"/>
      <c r="SKV28" s="406" t="n"/>
      <c r="SKW28" s="406" t="n"/>
      <c r="SKX28" s="406" t="n"/>
      <c r="SKY28" s="406" t="n"/>
      <c r="SKZ28" s="406" t="n"/>
      <c r="SLA28" s="406" t="n"/>
      <c r="SLB28" s="406" t="n"/>
      <c r="SLC28" s="406" t="n"/>
      <c r="SLD28" s="406" t="n"/>
      <c r="SLE28" s="406" t="n"/>
      <c r="SLF28" s="406" t="n"/>
      <c r="SLG28" s="406" t="n"/>
      <c r="SLH28" s="406" t="n"/>
      <c r="SLI28" s="406" t="n"/>
      <c r="SLJ28" s="406" t="n"/>
      <c r="SLK28" s="406" t="n"/>
      <c r="SLL28" s="406" t="n"/>
      <c r="SLM28" s="406" t="n"/>
      <c r="SLN28" s="406" t="n"/>
      <c r="SLO28" s="406" t="n"/>
      <c r="SLP28" s="406" t="n"/>
      <c r="SLQ28" s="406" t="n"/>
      <c r="SLR28" s="406" t="n"/>
      <c r="SLS28" s="406" t="n"/>
      <c r="SLT28" s="406" t="n"/>
      <c r="SLU28" s="406" t="n"/>
      <c r="SLV28" s="406" t="n"/>
      <c r="SLW28" s="406" t="n"/>
      <c r="SLX28" s="406" t="n"/>
      <c r="SLY28" s="406" t="n"/>
      <c r="SLZ28" s="406" t="n"/>
      <c r="SMA28" s="406" t="n"/>
      <c r="SMB28" s="406" t="n"/>
      <c r="SMC28" s="406" t="n"/>
      <c r="SMD28" s="406" t="n"/>
      <c r="SME28" s="406" t="n"/>
      <c r="SMF28" s="406" t="n"/>
      <c r="SMG28" s="406" t="n"/>
      <c r="SMH28" s="406" t="n"/>
      <c r="SMI28" s="406" t="n"/>
      <c r="SMJ28" s="406" t="n"/>
      <c r="SMK28" s="406" t="n"/>
      <c r="SML28" s="406" t="n"/>
      <c r="SMM28" s="406" t="n"/>
      <c r="SMN28" s="406" t="n"/>
      <c r="SMO28" s="406" t="n"/>
      <c r="SMP28" s="406" t="n"/>
      <c r="SMQ28" s="406" t="n"/>
      <c r="SMR28" s="406" t="n"/>
      <c r="SMS28" s="406" t="n"/>
      <c r="SMT28" s="406" t="n"/>
      <c r="SMU28" s="406" t="n"/>
      <c r="SMV28" s="406" t="n"/>
      <c r="SMW28" s="406" t="n"/>
      <c r="SMX28" s="406" t="n"/>
      <c r="SMY28" s="406" t="n"/>
      <c r="SMZ28" s="406" t="n"/>
      <c r="SNA28" s="406" t="n"/>
      <c r="SNB28" s="406" t="n"/>
      <c r="SNC28" s="406" t="n"/>
      <c r="SND28" s="406" t="n"/>
      <c r="SNE28" s="406" t="n"/>
      <c r="SNF28" s="406" t="n"/>
      <c r="SNG28" s="406" t="n"/>
      <c r="SNH28" s="406" t="n"/>
      <c r="SNI28" s="406" t="n"/>
      <c r="SNJ28" s="406" t="n"/>
      <c r="SNK28" s="406" t="n"/>
      <c r="SNL28" s="406" t="n"/>
      <c r="SNM28" s="406" t="n"/>
      <c r="SNN28" s="406" t="n"/>
      <c r="SNO28" s="406" t="n"/>
      <c r="SNP28" s="406" t="n"/>
      <c r="SNQ28" s="406" t="n"/>
      <c r="SNR28" s="406" t="n"/>
      <c r="SNS28" s="406" t="n"/>
      <c r="SNT28" s="406" t="n"/>
      <c r="SNU28" s="406" t="n"/>
      <c r="SNV28" s="406" t="n"/>
      <c r="SNW28" s="406" t="n"/>
      <c r="SNX28" s="406" t="n"/>
      <c r="SNY28" s="406" t="n"/>
      <c r="SNZ28" s="406" t="n"/>
      <c r="SOA28" s="406" t="n"/>
      <c r="SOB28" s="406" t="n"/>
      <c r="SOC28" s="406" t="n"/>
      <c r="SOD28" s="406" t="n"/>
      <c r="SOE28" s="406" t="n"/>
      <c r="SOF28" s="406" t="n"/>
      <c r="SOG28" s="406" t="n"/>
      <c r="SOH28" s="406" t="n"/>
      <c r="SOI28" s="406" t="n"/>
      <c r="SOJ28" s="406" t="n"/>
      <c r="SOK28" s="406" t="n"/>
      <c r="SOL28" s="406" t="n"/>
      <c r="SOM28" s="406" t="n"/>
      <c r="SON28" s="406" t="n"/>
      <c r="SOO28" s="406" t="n"/>
      <c r="SOP28" s="406" t="n"/>
      <c r="SOQ28" s="406" t="n"/>
      <c r="SOR28" s="406" t="n"/>
      <c r="SOS28" s="406" t="n"/>
      <c r="SOT28" s="406" t="n"/>
      <c r="SOU28" s="406" t="n"/>
      <c r="SOV28" s="406" t="n"/>
      <c r="SOW28" s="406" t="n"/>
      <c r="SOX28" s="406" t="n"/>
      <c r="SOY28" s="406" t="n"/>
      <c r="SOZ28" s="406" t="n"/>
      <c r="SPA28" s="406" t="n"/>
      <c r="SPB28" s="406" t="n"/>
      <c r="SPC28" s="406" t="n"/>
      <c r="SPD28" s="406" t="n"/>
      <c r="SPE28" s="406" t="n"/>
      <c r="SPF28" s="406" t="n"/>
      <c r="SPG28" s="406" t="n"/>
      <c r="SPH28" s="406" t="n"/>
      <c r="SPI28" s="406" t="n"/>
      <c r="SPJ28" s="406" t="n"/>
      <c r="SPK28" s="406" t="n"/>
      <c r="SPL28" s="406" t="n"/>
      <c r="SPM28" s="406" t="n"/>
      <c r="SPN28" s="406" t="n"/>
      <c r="SPO28" s="406" t="n"/>
      <c r="SPP28" s="406" t="n"/>
      <c r="SPQ28" s="406" t="n"/>
      <c r="SPR28" s="406" t="n"/>
      <c r="SPS28" s="406" t="n"/>
      <c r="SPT28" s="406" t="n"/>
      <c r="SPU28" s="406" t="n"/>
      <c r="SPV28" s="406" t="n"/>
      <c r="SPW28" s="406" t="n"/>
      <c r="SPX28" s="406" t="n"/>
      <c r="SPY28" s="406" t="n"/>
      <c r="SPZ28" s="406" t="n"/>
      <c r="SQA28" s="406" t="n"/>
      <c r="SQB28" s="406" t="n"/>
      <c r="SQC28" s="406" t="n"/>
      <c r="SQD28" s="406" t="n"/>
      <c r="SQE28" s="406" t="n"/>
      <c r="SQF28" s="406" t="n"/>
      <c r="SQG28" s="406" t="n"/>
      <c r="SQH28" s="406" t="n"/>
      <c r="SQI28" s="406" t="n"/>
      <c r="SQJ28" s="406" t="n"/>
      <c r="SQK28" s="406" t="n"/>
      <c r="SQL28" s="406" t="n"/>
      <c r="SQM28" s="406" t="n"/>
      <c r="SQN28" s="406" t="n"/>
      <c r="SQO28" s="406" t="n"/>
      <c r="SQP28" s="406" t="n"/>
      <c r="SQQ28" s="406" t="n"/>
      <c r="SQR28" s="406" t="n"/>
      <c r="SQS28" s="406" t="n"/>
      <c r="SQT28" s="406" t="n"/>
      <c r="SQU28" s="406" t="n"/>
      <c r="SQV28" s="406" t="n"/>
      <c r="SQW28" s="406" t="n"/>
      <c r="SQX28" s="406" t="n"/>
      <c r="SQY28" s="406" t="n"/>
      <c r="SQZ28" s="406" t="n"/>
      <c r="SRA28" s="406" t="n"/>
      <c r="SRB28" s="406" t="n"/>
      <c r="SRC28" s="406" t="n"/>
      <c r="SRD28" s="406" t="n"/>
      <c r="SRE28" s="406" t="n"/>
      <c r="SRF28" s="406" t="n"/>
      <c r="SRG28" s="406" t="n"/>
      <c r="SRH28" s="406" t="n"/>
      <c r="SRI28" s="406" t="n"/>
      <c r="SRJ28" s="406" t="n"/>
      <c r="SRK28" s="406" t="n"/>
      <c r="SRL28" s="406" t="n"/>
      <c r="SRM28" s="406" t="n"/>
      <c r="SRN28" s="406" t="n"/>
      <c r="SRO28" s="406" t="n"/>
      <c r="SRP28" s="406" t="n"/>
      <c r="SRQ28" s="406" t="n"/>
      <c r="SRR28" s="406" t="n"/>
      <c r="SRS28" s="406" t="n"/>
      <c r="SRT28" s="406" t="n"/>
      <c r="SRU28" s="406" t="n"/>
      <c r="SRV28" s="406" t="n"/>
      <c r="SRW28" s="406" t="n"/>
      <c r="SRX28" s="406" t="n"/>
      <c r="SRY28" s="406" t="n"/>
      <c r="SRZ28" s="406" t="n"/>
      <c r="SSA28" s="406" t="n"/>
      <c r="SSB28" s="406" t="n"/>
      <c r="SSC28" s="406" t="n"/>
      <c r="SSD28" s="406" t="n"/>
      <c r="SSE28" s="406" t="n"/>
      <c r="SSF28" s="406" t="n"/>
      <c r="SSG28" s="406" t="n"/>
      <c r="SSH28" s="406" t="n"/>
      <c r="SSI28" s="406" t="n"/>
      <c r="SSJ28" s="406" t="n"/>
      <c r="SSK28" s="406" t="n"/>
      <c r="SSL28" s="406" t="n"/>
      <c r="SSM28" s="406" t="n"/>
      <c r="SSN28" s="406" t="n"/>
      <c r="SSO28" s="406" t="n"/>
      <c r="SSP28" s="406" t="n"/>
      <c r="SSQ28" s="406" t="n"/>
      <c r="SSR28" s="406" t="n"/>
      <c r="SSS28" s="406" t="n"/>
      <c r="SST28" s="406" t="n"/>
      <c r="SSU28" s="406" t="n"/>
      <c r="SSV28" s="406" t="n"/>
      <c r="SSW28" s="406" t="n"/>
      <c r="SSX28" s="406" t="n"/>
      <c r="SSY28" s="406" t="n"/>
      <c r="SSZ28" s="406" t="n"/>
      <c r="STA28" s="406" t="n"/>
      <c r="STB28" s="406" t="n"/>
      <c r="STC28" s="406" t="n"/>
      <c r="STD28" s="406" t="n"/>
      <c r="STE28" s="406" t="n"/>
      <c r="STF28" s="406" t="n"/>
      <c r="STG28" s="406" t="n"/>
      <c r="STH28" s="406" t="n"/>
      <c r="STI28" s="406" t="n"/>
      <c r="STJ28" s="406" t="n"/>
      <c r="STK28" s="406" t="n"/>
      <c r="STL28" s="406" t="n"/>
      <c r="STM28" s="406" t="n"/>
      <c r="STN28" s="406" t="n"/>
      <c r="STO28" s="406" t="n"/>
      <c r="STP28" s="406" t="n"/>
      <c r="STQ28" s="406" t="n"/>
      <c r="STR28" s="406" t="n"/>
      <c r="STS28" s="406" t="n"/>
      <c r="STT28" s="406" t="n"/>
      <c r="STU28" s="406" t="n"/>
      <c r="STV28" s="406" t="n"/>
      <c r="STW28" s="406" t="n"/>
      <c r="STX28" s="406" t="n"/>
      <c r="STY28" s="406" t="n"/>
      <c r="STZ28" s="406" t="n"/>
      <c r="SUA28" s="406" t="n"/>
      <c r="SUB28" s="406" t="n"/>
      <c r="SUC28" s="406" t="n"/>
      <c r="SUD28" s="406" t="n"/>
      <c r="SUE28" s="406" t="n"/>
      <c r="SUF28" s="406" t="n"/>
      <c r="SUG28" s="406" t="n"/>
      <c r="SUH28" s="406" t="n"/>
      <c r="SUI28" s="406" t="n"/>
      <c r="SUJ28" s="406" t="n"/>
      <c r="SUK28" s="406" t="n"/>
      <c r="SUL28" s="406" t="n"/>
      <c r="SUM28" s="406" t="n"/>
      <c r="SUN28" s="406" t="n"/>
      <c r="SUO28" s="406" t="n"/>
      <c r="SUP28" s="406" t="n"/>
      <c r="SUQ28" s="406" t="n"/>
      <c r="SUR28" s="406" t="n"/>
      <c r="SUS28" s="406" t="n"/>
      <c r="SUT28" s="406" t="n"/>
      <c r="SUU28" s="406" t="n"/>
      <c r="SUV28" s="406" t="n"/>
      <c r="SUW28" s="406" t="n"/>
      <c r="SUX28" s="406" t="n"/>
      <c r="SUY28" s="406" t="n"/>
      <c r="SUZ28" s="406" t="n"/>
      <c r="SVA28" s="406" t="n"/>
      <c r="SVB28" s="406" t="n"/>
      <c r="SVC28" s="406" t="n"/>
      <c r="SVD28" s="406" t="n"/>
      <c r="SVE28" s="406" t="n"/>
      <c r="SVF28" s="406" t="n"/>
      <c r="SVG28" s="406" t="n"/>
      <c r="SVH28" s="406" t="n"/>
      <c r="SVI28" s="406" t="n"/>
      <c r="SVJ28" s="406" t="n"/>
      <c r="SVK28" s="406" t="n"/>
      <c r="SVL28" s="406" t="n"/>
      <c r="SVM28" s="406" t="n"/>
      <c r="SVN28" s="406" t="n"/>
      <c r="SVO28" s="406" t="n"/>
      <c r="SVP28" s="406" t="n"/>
      <c r="SVQ28" s="406" t="n"/>
      <c r="SVR28" s="406" t="n"/>
      <c r="SVS28" s="406" t="n"/>
      <c r="SVT28" s="406" t="n"/>
      <c r="SVU28" s="406" t="n"/>
      <c r="SVV28" s="406" t="n"/>
      <c r="SVW28" s="406" t="n"/>
      <c r="SVX28" s="406" t="n"/>
      <c r="SVY28" s="406" t="n"/>
      <c r="SVZ28" s="406" t="n"/>
      <c r="SWA28" s="406" t="n"/>
      <c r="SWB28" s="406" t="n"/>
      <c r="SWC28" s="406" t="n"/>
      <c r="SWD28" s="406" t="n"/>
      <c r="SWE28" s="406" t="n"/>
      <c r="SWF28" s="406" t="n"/>
      <c r="SWG28" s="406" t="n"/>
      <c r="SWH28" s="406" t="n"/>
      <c r="SWI28" s="406" t="n"/>
      <c r="SWJ28" s="406" t="n"/>
      <c r="SWK28" s="406" t="n"/>
      <c r="SWL28" s="406" t="n"/>
      <c r="SWM28" s="406" t="n"/>
      <c r="SWN28" s="406" t="n"/>
      <c r="SWO28" s="406" t="n"/>
      <c r="SWP28" s="406" t="n"/>
      <c r="SWQ28" s="406" t="n"/>
      <c r="SWR28" s="406" t="n"/>
      <c r="SWS28" s="406" t="n"/>
      <c r="SWT28" s="406" t="n"/>
      <c r="SWU28" s="406" t="n"/>
      <c r="SWV28" s="406" t="n"/>
      <c r="SWW28" s="406" t="n"/>
      <c r="SWX28" s="406" t="n"/>
      <c r="SWY28" s="406" t="n"/>
      <c r="SWZ28" s="406" t="n"/>
      <c r="SXA28" s="406" t="n"/>
      <c r="SXB28" s="406" t="n"/>
      <c r="SXC28" s="406" t="n"/>
      <c r="SXD28" s="406" t="n"/>
      <c r="SXE28" s="406" t="n"/>
      <c r="SXF28" s="406" t="n"/>
      <c r="SXG28" s="406" t="n"/>
      <c r="SXH28" s="406" t="n"/>
      <c r="SXI28" s="406" t="n"/>
      <c r="SXJ28" s="406" t="n"/>
      <c r="SXK28" s="406" t="n"/>
      <c r="SXL28" s="406" t="n"/>
      <c r="SXM28" s="406" t="n"/>
      <c r="SXN28" s="406" t="n"/>
      <c r="SXO28" s="406" t="n"/>
      <c r="SXP28" s="406" t="n"/>
      <c r="SXQ28" s="406" t="n"/>
      <c r="SXR28" s="406" t="n"/>
      <c r="SXS28" s="406" t="n"/>
      <c r="SXT28" s="406" t="n"/>
      <c r="SXU28" s="406" t="n"/>
      <c r="SXV28" s="406" t="n"/>
      <c r="SXW28" s="406" t="n"/>
      <c r="SXX28" s="406" t="n"/>
      <c r="SXY28" s="406" t="n"/>
      <c r="SXZ28" s="406" t="n"/>
      <c r="SYA28" s="406" t="n"/>
      <c r="SYB28" s="406" t="n"/>
      <c r="SYC28" s="406" t="n"/>
      <c r="SYD28" s="406" t="n"/>
      <c r="SYE28" s="406" t="n"/>
      <c r="SYF28" s="406" t="n"/>
      <c r="SYG28" s="406" t="n"/>
      <c r="SYH28" s="406" t="n"/>
      <c r="SYI28" s="406" t="n"/>
      <c r="SYJ28" s="406" t="n"/>
      <c r="SYK28" s="406" t="n"/>
      <c r="SYL28" s="406" t="n"/>
      <c r="SYM28" s="406" t="n"/>
      <c r="SYN28" s="406" t="n"/>
      <c r="SYO28" s="406" t="n"/>
      <c r="SYP28" s="406" t="n"/>
      <c r="SYQ28" s="406" t="n"/>
      <c r="SYR28" s="406" t="n"/>
      <c r="SYS28" s="406" t="n"/>
      <c r="SYT28" s="406" t="n"/>
      <c r="SYU28" s="406" t="n"/>
      <c r="SYV28" s="406" t="n"/>
      <c r="SYW28" s="406" t="n"/>
      <c r="SYX28" s="406" t="n"/>
      <c r="SYY28" s="406" t="n"/>
      <c r="SYZ28" s="406" t="n"/>
      <c r="SZA28" s="406" t="n"/>
      <c r="SZB28" s="406" t="n"/>
      <c r="SZC28" s="406" t="n"/>
      <c r="SZD28" s="406" t="n"/>
      <c r="SZE28" s="406" t="n"/>
      <c r="SZF28" s="406" t="n"/>
      <c r="SZG28" s="406" t="n"/>
      <c r="SZH28" s="406" t="n"/>
      <c r="SZI28" s="406" t="n"/>
      <c r="SZJ28" s="406" t="n"/>
      <c r="SZK28" s="406" t="n"/>
      <c r="SZL28" s="406" t="n"/>
      <c r="SZM28" s="406" t="n"/>
      <c r="SZN28" s="406" t="n"/>
      <c r="SZO28" s="406" t="n"/>
      <c r="SZP28" s="406" t="n"/>
      <c r="SZQ28" s="406" t="n"/>
      <c r="SZR28" s="406" t="n"/>
      <c r="SZS28" s="406" t="n"/>
      <c r="SZT28" s="406" t="n"/>
      <c r="SZU28" s="406" t="n"/>
      <c r="SZV28" s="406" t="n"/>
      <c r="SZW28" s="406" t="n"/>
      <c r="SZX28" s="406" t="n"/>
      <c r="SZY28" s="406" t="n"/>
      <c r="SZZ28" s="406" t="n"/>
      <c r="TAA28" s="406" t="n"/>
      <c r="TAB28" s="406" t="n"/>
      <c r="TAC28" s="406" t="n"/>
      <c r="TAD28" s="406" t="n"/>
      <c r="TAE28" s="406" t="n"/>
      <c r="TAF28" s="406" t="n"/>
      <c r="TAG28" s="406" t="n"/>
      <c r="TAH28" s="406" t="n"/>
      <c r="TAI28" s="406" t="n"/>
      <c r="TAJ28" s="406" t="n"/>
      <c r="TAK28" s="406" t="n"/>
      <c r="TAL28" s="406" t="n"/>
      <c r="TAM28" s="406" t="n"/>
      <c r="TAN28" s="406" t="n"/>
      <c r="TAO28" s="406" t="n"/>
      <c r="TAP28" s="406" t="n"/>
      <c r="TAQ28" s="406" t="n"/>
      <c r="TAR28" s="406" t="n"/>
      <c r="TAS28" s="406" t="n"/>
      <c r="TAT28" s="406" t="n"/>
      <c r="TAU28" s="406" t="n"/>
      <c r="TAV28" s="406" t="n"/>
      <c r="TAW28" s="406" t="n"/>
      <c r="TAX28" s="406" t="n"/>
      <c r="TAY28" s="406" t="n"/>
      <c r="TAZ28" s="406" t="n"/>
      <c r="TBA28" s="406" t="n"/>
      <c r="TBB28" s="406" t="n"/>
      <c r="TBC28" s="406" t="n"/>
      <c r="TBD28" s="406" t="n"/>
      <c r="TBE28" s="406" t="n"/>
      <c r="TBF28" s="406" t="n"/>
      <c r="TBG28" s="406" t="n"/>
      <c r="TBH28" s="406" t="n"/>
      <c r="TBI28" s="406" t="n"/>
      <c r="TBJ28" s="406" t="n"/>
      <c r="TBK28" s="406" t="n"/>
      <c r="TBL28" s="406" t="n"/>
      <c r="TBM28" s="406" t="n"/>
      <c r="TBN28" s="406" t="n"/>
      <c r="TBO28" s="406" t="n"/>
      <c r="TBP28" s="406" t="n"/>
      <c r="TBQ28" s="406" t="n"/>
      <c r="TBR28" s="406" t="n"/>
      <c r="TBS28" s="406" t="n"/>
      <c r="TBT28" s="406" t="n"/>
      <c r="TBU28" s="406" t="n"/>
      <c r="TBV28" s="406" t="n"/>
      <c r="TBW28" s="406" t="n"/>
      <c r="TBX28" s="406" t="n"/>
      <c r="TBY28" s="406" t="n"/>
      <c r="TBZ28" s="406" t="n"/>
      <c r="TCA28" s="406" t="n"/>
      <c r="TCB28" s="406" t="n"/>
      <c r="TCC28" s="406" t="n"/>
      <c r="TCD28" s="406" t="n"/>
      <c r="TCE28" s="406" t="n"/>
      <c r="TCF28" s="406" t="n"/>
      <c r="TCG28" s="406" t="n"/>
      <c r="TCH28" s="406" t="n"/>
      <c r="TCI28" s="406" t="n"/>
      <c r="TCJ28" s="406" t="n"/>
      <c r="TCK28" s="406" t="n"/>
      <c r="TCL28" s="406" t="n"/>
      <c r="TCM28" s="406" t="n"/>
      <c r="TCN28" s="406" t="n"/>
      <c r="TCO28" s="406" t="n"/>
      <c r="TCP28" s="406" t="n"/>
      <c r="TCQ28" s="406" t="n"/>
      <c r="TCR28" s="406" t="n"/>
      <c r="TCS28" s="406" t="n"/>
      <c r="TCT28" s="406" t="n"/>
      <c r="TCU28" s="406" t="n"/>
      <c r="TCV28" s="406" t="n"/>
      <c r="TCW28" s="406" t="n"/>
      <c r="TCX28" s="406" t="n"/>
      <c r="TCY28" s="406" t="n"/>
      <c r="TCZ28" s="406" t="n"/>
      <c r="TDA28" s="406" t="n"/>
      <c r="TDB28" s="406" t="n"/>
      <c r="TDC28" s="406" t="n"/>
      <c r="TDD28" s="406" t="n"/>
      <c r="TDE28" s="406" t="n"/>
      <c r="TDF28" s="406" t="n"/>
      <c r="TDG28" s="406" t="n"/>
      <c r="TDH28" s="406" t="n"/>
      <c r="TDI28" s="406" t="n"/>
      <c r="TDJ28" s="406" t="n"/>
      <c r="TDK28" s="406" t="n"/>
      <c r="TDL28" s="406" t="n"/>
      <c r="TDM28" s="406" t="n"/>
      <c r="TDN28" s="406" t="n"/>
      <c r="TDO28" s="406" t="n"/>
      <c r="TDP28" s="406" t="n"/>
      <c r="TDQ28" s="406" t="n"/>
      <c r="TDR28" s="406" t="n"/>
      <c r="TDS28" s="406" t="n"/>
      <c r="TDT28" s="406" t="n"/>
      <c r="TDU28" s="406" t="n"/>
      <c r="TDV28" s="406" t="n"/>
      <c r="TDW28" s="406" t="n"/>
      <c r="TDX28" s="406" t="n"/>
      <c r="TDY28" s="406" t="n"/>
      <c r="TDZ28" s="406" t="n"/>
      <c r="TEA28" s="406" t="n"/>
      <c r="TEB28" s="406" t="n"/>
      <c r="TEC28" s="406" t="n"/>
      <c r="TED28" s="406" t="n"/>
      <c r="TEE28" s="406" t="n"/>
      <c r="TEF28" s="406" t="n"/>
      <c r="TEG28" s="406" t="n"/>
      <c r="TEH28" s="406" t="n"/>
      <c r="TEI28" s="406" t="n"/>
      <c r="TEJ28" s="406" t="n"/>
      <c r="TEK28" s="406" t="n"/>
      <c r="TEL28" s="406" t="n"/>
      <c r="TEM28" s="406" t="n"/>
      <c r="TEN28" s="406" t="n"/>
      <c r="TEO28" s="406" t="n"/>
      <c r="TEP28" s="406" t="n"/>
      <c r="TEQ28" s="406" t="n"/>
      <c r="TER28" s="406" t="n"/>
      <c r="TES28" s="406" t="n"/>
      <c r="TET28" s="406" t="n"/>
      <c r="TEU28" s="406" t="n"/>
      <c r="TEV28" s="406" t="n"/>
      <c r="TEW28" s="406" t="n"/>
      <c r="TEX28" s="406" t="n"/>
      <c r="TEY28" s="406" t="n"/>
      <c r="TEZ28" s="406" t="n"/>
      <c r="TFA28" s="406" t="n"/>
      <c r="TFB28" s="406" t="n"/>
      <c r="TFC28" s="406" t="n"/>
      <c r="TFD28" s="406" t="n"/>
      <c r="TFE28" s="406" t="n"/>
      <c r="TFF28" s="406" t="n"/>
      <c r="TFG28" s="406" t="n"/>
      <c r="TFH28" s="406" t="n"/>
      <c r="TFI28" s="406" t="n"/>
      <c r="TFJ28" s="406" t="n"/>
      <c r="TFK28" s="406" t="n"/>
      <c r="TFL28" s="406" t="n"/>
      <c r="TFM28" s="406" t="n"/>
      <c r="TFN28" s="406" t="n"/>
      <c r="TFO28" s="406" t="n"/>
      <c r="TFP28" s="406" t="n"/>
      <c r="TFQ28" s="406" t="n"/>
      <c r="TFR28" s="406" t="n"/>
      <c r="TFS28" s="406" t="n"/>
      <c r="TFT28" s="406" t="n"/>
      <c r="TFU28" s="406" t="n"/>
      <c r="TFV28" s="406" t="n"/>
      <c r="TFW28" s="406" t="n"/>
      <c r="TFX28" s="406" t="n"/>
      <c r="TFY28" s="406" t="n"/>
      <c r="TFZ28" s="406" t="n"/>
      <c r="TGA28" s="406" t="n"/>
      <c r="TGB28" s="406" t="n"/>
      <c r="TGC28" s="406" t="n"/>
      <c r="TGD28" s="406" t="n"/>
      <c r="TGE28" s="406" t="n"/>
      <c r="TGF28" s="406" t="n"/>
      <c r="TGG28" s="406" t="n"/>
      <c r="TGH28" s="406" t="n"/>
      <c r="TGI28" s="406" t="n"/>
      <c r="TGJ28" s="406" t="n"/>
      <c r="TGK28" s="406" t="n"/>
      <c r="TGL28" s="406" t="n"/>
      <c r="TGM28" s="406" t="n"/>
      <c r="TGN28" s="406" t="n"/>
      <c r="TGO28" s="406" t="n"/>
      <c r="TGP28" s="406" t="n"/>
      <c r="TGQ28" s="406" t="n"/>
      <c r="TGR28" s="406" t="n"/>
      <c r="TGS28" s="406" t="n"/>
      <c r="TGT28" s="406" t="n"/>
      <c r="TGU28" s="406" t="n"/>
      <c r="TGV28" s="406" t="n"/>
      <c r="TGW28" s="406" t="n"/>
      <c r="TGX28" s="406" t="n"/>
      <c r="TGY28" s="406" t="n"/>
      <c r="TGZ28" s="406" t="n"/>
      <c r="THA28" s="406" t="n"/>
      <c r="THB28" s="406" t="n"/>
      <c r="THC28" s="406" t="n"/>
      <c r="THD28" s="406" t="n"/>
      <c r="THE28" s="406" t="n"/>
      <c r="THF28" s="406" t="n"/>
      <c r="THG28" s="406" t="n"/>
      <c r="THH28" s="406" t="n"/>
      <c r="THI28" s="406" t="n"/>
      <c r="THJ28" s="406" t="n"/>
      <c r="THK28" s="406" t="n"/>
      <c r="THL28" s="406" t="n"/>
      <c r="THM28" s="406" t="n"/>
      <c r="THN28" s="406" t="n"/>
      <c r="THO28" s="406" t="n"/>
      <c r="THP28" s="406" t="n"/>
      <c r="THQ28" s="406" t="n"/>
      <c r="THR28" s="406" t="n"/>
      <c r="THS28" s="406" t="n"/>
      <c r="THT28" s="406" t="n"/>
      <c r="THU28" s="406" t="n"/>
      <c r="THV28" s="406" t="n"/>
      <c r="THW28" s="406" t="n"/>
      <c r="THX28" s="406" t="n"/>
      <c r="THY28" s="406" t="n"/>
      <c r="THZ28" s="406" t="n"/>
      <c r="TIA28" s="406" t="n"/>
      <c r="TIB28" s="406" t="n"/>
      <c r="TIC28" s="406" t="n"/>
      <c r="TID28" s="406" t="n"/>
      <c r="TIE28" s="406" t="n"/>
      <c r="TIF28" s="406" t="n"/>
      <c r="TIG28" s="406" t="n"/>
      <c r="TIH28" s="406" t="n"/>
      <c r="TII28" s="406" t="n"/>
      <c r="TIJ28" s="406" t="n"/>
      <c r="TIK28" s="406" t="n"/>
      <c r="TIL28" s="406" t="n"/>
      <c r="TIM28" s="406" t="n"/>
      <c r="TIN28" s="406" t="n"/>
      <c r="TIO28" s="406" t="n"/>
      <c r="TIP28" s="406" t="n"/>
      <c r="TIQ28" s="406" t="n"/>
      <c r="TIR28" s="406" t="n"/>
      <c r="TIS28" s="406" t="n"/>
      <c r="TIT28" s="406" t="n"/>
      <c r="TIU28" s="406" t="n"/>
      <c r="TIV28" s="406" t="n"/>
      <c r="TIW28" s="406" t="n"/>
      <c r="TIX28" s="406" t="n"/>
      <c r="TIY28" s="406" t="n"/>
      <c r="TIZ28" s="406" t="n"/>
      <c r="TJA28" s="406" t="n"/>
      <c r="TJB28" s="406" t="n"/>
      <c r="TJC28" s="406" t="n"/>
      <c r="TJD28" s="406" t="n"/>
      <c r="TJE28" s="406" t="n"/>
      <c r="TJF28" s="406" t="n"/>
      <c r="TJG28" s="406" t="n"/>
      <c r="TJH28" s="406" t="n"/>
      <c r="TJI28" s="406" t="n"/>
      <c r="TJJ28" s="406" t="n"/>
      <c r="TJK28" s="406" t="n"/>
      <c r="TJL28" s="406" t="n"/>
      <c r="TJM28" s="406" t="n"/>
      <c r="TJN28" s="406" t="n"/>
      <c r="TJO28" s="406" t="n"/>
      <c r="TJP28" s="406" t="n"/>
      <c r="TJQ28" s="406" t="n"/>
      <c r="TJR28" s="406" t="n"/>
      <c r="TJS28" s="406" t="n"/>
      <c r="TJT28" s="406" t="n"/>
      <c r="TJU28" s="406" t="n"/>
      <c r="TJV28" s="406" t="n"/>
      <c r="TJW28" s="406" t="n"/>
      <c r="TJX28" s="406" t="n"/>
      <c r="TJY28" s="406" t="n"/>
      <c r="TJZ28" s="406" t="n"/>
      <c r="TKA28" s="406" t="n"/>
      <c r="TKB28" s="406" t="n"/>
      <c r="TKC28" s="406" t="n"/>
      <c r="TKD28" s="406" t="n"/>
      <c r="TKE28" s="406" t="n"/>
      <c r="TKF28" s="406" t="n"/>
      <c r="TKG28" s="406" t="n"/>
      <c r="TKH28" s="406" t="n"/>
      <c r="TKI28" s="406" t="n"/>
      <c r="TKJ28" s="406" t="n"/>
      <c r="TKK28" s="406" t="n"/>
      <c r="TKL28" s="406" t="n"/>
      <c r="TKM28" s="406" t="n"/>
      <c r="TKN28" s="406" t="n"/>
      <c r="TKO28" s="406" t="n"/>
      <c r="TKP28" s="406" t="n"/>
      <c r="TKQ28" s="406" t="n"/>
      <c r="TKR28" s="406" t="n"/>
      <c r="TKS28" s="406" t="n"/>
      <c r="TKT28" s="406" t="n"/>
      <c r="TKU28" s="406" t="n"/>
      <c r="TKV28" s="406" t="n"/>
      <c r="TKW28" s="406" t="n"/>
      <c r="TKX28" s="406" t="n"/>
      <c r="TKY28" s="406" t="n"/>
      <c r="TKZ28" s="406" t="n"/>
      <c r="TLA28" s="406" t="n"/>
      <c r="TLB28" s="406" t="n"/>
      <c r="TLC28" s="406" t="n"/>
      <c r="TLD28" s="406" t="n"/>
      <c r="TLE28" s="406" t="n"/>
      <c r="TLF28" s="406" t="n"/>
      <c r="TLG28" s="406" t="n"/>
      <c r="TLH28" s="406" t="n"/>
      <c r="TLI28" s="406" t="n"/>
      <c r="TLJ28" s="406" t="n"/>
      <c r="TLK28" s="406" t="n"/>
      <c r="TLL28" s="406" t="n"/>
      <c r="TLM28" s="406" t="n"/>
      <c r="TLN28" s="406" t="n"/>
      <c r="TLO28" s="406" t="n"/>
      <c r="TLP28" s="406" t="n"/>
      <c r="TLQ28" s="406" t="n"/>
      <c r="TLR28" s="406" t="n"/>
      <c r="TLS28" s="406" t="n"/>
      <c r="TLT28" s="406" t="n"/>
      <c r="TLU28" s="406" t="n"/>
      <c r="TLV28" s="406" t="n"/>
      <c r="TLW28" s="406" t="n"/>
      <c r="TLX28" s="406" t="n"/>
      <c r="TLY28" s="406" t="n"/>
      <c r="TLZ28" s="406" t="n"/>
      <c r="TMA28" s="406" t="n"/>
      <c r="TMB28" s="406" t="n"/>
      <c r="TMC28" s="406" t="n"/>
      <c r="TMD28" s="406" t="n"/>
      <c r="TME28" s="406" t="n"/>
      <c r="TMF28" s="406" t="n"/>
      <c r="TMG28" s="406" t="n"/>
      <c r="TMH28" s="406" t="n"/>
      <c r="TMI28" s="406" t="n"/>
      <c r="TMJ28" s="406" t="n"/>
      <c r="TMK28" s="406" t="n"/>
      <c r="TML28" s="406" t="n"/>
      <c r="TMM28" s="406" t="n"/>
      <c r="TMN28" s="406" t="n"/>
      <c r="TMO28" s="406" t="n"/>
      <c r="TMP28" s="406" t="n"/>
      <c r="TMQ28" s="406" t="n"/>
      <c r="TMR28" s="406" t="n"/>
      <c r="TMS28" s="406" t="n"/>
      <c r="TMT28" s="406" t="n"/>
      <c r="TMU28" s="406" t="n"/>
      <c r="TMV28" s="406" t="n"/>
      <c r="TMW28" s="406" t="n"/>
      <c r="TMX28" s="406" t="n"/>
      <c r="TMY28" s="406" t="n"/>
      <c r="TMZ28" s="406" t="n"/>
      <c r="TNA28" s="406" t="n"/>
      <c r="TNB28" s="406" t="n"/>
      <c r="TNC28" s="406" t="n"/>
      <c r="TND28" s="406" t="n"/>
      <c r="TNE28" s="406" t="n"/>
      <c r="TNF28" s="406" t="n"/>
      <c r="TNG28" s="406" t="n"/>
      <c r="TNH28" s="406" t="n"/>
      <c r="TNI28" s="406" t="n"/>
      <c r="TNJ28" s="406" t="n"/>
      <c r="TNK28" s="406" t="n"/>
      <c r="TNL28" s="406" t="n"/>
      <c r="TNM28" s="406" t="n"/>
      <c r="TNN28" s="406" t="n"/>
      <c r="TNO28" s="406" t="n"/>
      <c r="TNP28" s="406" t="n"/>
      <c r="TNQ28" s="406" t="n"/>
      <c r="TNR28" s="406" t="n"/>
      <c r="TNS28" s="406" t="n"/>
      <c r="TNT28" s="406" t="n"/>
      <c r="TNU28" s="406" t="n"/>
      <c r="TNV28" s="406" t="n"/>
      <c r="TNW28" s="406" t="n"/>
      <c r="TNX28" s="406" t="n"/>
      <c r="TNY28" s="406" t="n"/>
      <c r="TNZ28" s="406" t="n"/>
      <c r="TOA28" s="406" t="n"/>
      <c r="TOB28" s="406" t="n"/>
      <c r="TOC28" s="406" t="n"/>
      <c r="TOD28" s="406" t="n"/>
      <c r="TOE28" s="406" t="n"/>
      <c r="TOF28" s="406" t="n"/>
      <c r="TOG28" s="406" t="n"/>
      <c r="TOH28" s="406" t="n"/>
      <c r="TOI28" s="406" t="n"/>
      <c r="TOJ28" s="406" t="n"/>
      <c r="TOK28" s="406" t="n"/>
      <c r="TOL28" s="406" t="n"/>
      <c r="TOM28" s="406" t="n"/>
      <c r="TON28" s="406" t="n"/>
      <c r="TOO28" s="406" t="n"/>
      <c r="TOP28" s="406" t="n"/>
      <c r="TOQ28" s="406" t="n"/>
      <c r="TOR28" s="406" t="n"/>
      <c r="TOS28" s="406" t="n"/>
      <c r="TOT28" s="406" t="n"/>
      <c r="TOU28" s="406" t="n"/>
      <c r="TOV28" s="406" t="n"/>
      <c r="TOW28" s="406" t="n"/>
      <c r="TOX28" s="406" t="n"/>
      <c r="TOY28" s="406" t="n"/>
      <c r="TOZ28" s="406" t="n"/>
      <c r="TPA28" s="406" t="n"/>
      <c r="TPB28" s="406" t="n"/>
      <c r="TPC28" s="406" t="n"/>
      <c r="TPD28" s="406" t="n"/>
      <c r="TPE28" s="406" t="n"/>
      <c r="TPF28" s="406" t="n"/>
      <c r="TPG28" s="406" t="n"/>
      <c r="TPH28" s="406" t="n"/>
      <c r="TPI28" s="406" t="n"/>
      <c r="TPJ28" s="406" t="n"/>
      <c r="TPK28" s="406" t="n"/>
      <c r="TPL28" s="406" t="n"/>
      <c r="TPM28" s="406" t="n"/>
      <c r="TPN28" s="406" t="n"/>
      <c r="TPO28" s="406" t="n"/>
      <c r="TPP28" s="406" t="n"/>
      <c r="TPQ28" s="406" t="n"/>
      <c r="TPR28" s="406" t="n"/>
      <c r="TPS28" s="406" t="n"/>
      <c r="TPT28" s="406" t="n"/>
      <c r="TPU28" s="406" t="n"/>
      <c r="TPV28" s="406" t="n"/>
      <c r="TPW28" s="406" t="n"/>
      <c r="TPX28" s="406" t="n"/>
      <c r="TPY28" s="406" t="n"/>
      <c r="TPZ28" s="406" t="n"/>
      <c r="TQA28" s="406" t="n"/>
      <c r="TQB28" s="406" t="n"/>
      <c r="TQC28" s="406" t="n"/>
      <c r="TQD28" s="406" t="n"/>
      <c r="TQE28" s="406" t="n"/>
      <c r="TQF28" s="406" t="n"/>
      <c r="TQG28" s="406" t="n"/>
      <c r="TQH28" s="406" t="n"/>
      <c r="TQI28" s="406" t="n"/>
      <c r="TQJ28" s="406" t="n"/>
      <c r="TQK28" s="406" t="n"/>
      <c r="TQL28" s="406" t="n"/>
      <c r="TQM28" s="406" t="n"/>
      <c r="TQN28" s="406" t="n"/>
      <c r="TQO28" s="406" t="n"/>
      <c r="TQP28" s="406" t="n"/>
      <c r="TQQ28" s="406" t="n"/>
      <c r="TQR28" s="406" t="n"/>
      <c r="TQS28" s="406" t="n"/>
      <c r="TQT28" s="406" t="n"/>
      <c r="TQU28" s="406" t="n"/>
      <c r="TQV28" s="406" t="n"/>
      <c r="TQW28" s="406" t="n"/>
      <c r="TQX28" s="406" t="n"/>
      <c r="TQY28" s="406" t="n"/>
      <c r="TQZ28" s="406" t="n"/>
      <c r="TRA28" s="406" t="n"/>
      <c r="TRB28" s="406" t="n"/>
      <c r="TRC28" s="406" t="n"/>
      <c r="TRD28" s="406" t="n"/>
      <c r="TRE28" s="406" t="n"/>
      <c r="TRF28" s="406" t="n"/>
      <c r="TRG28" s="406" t="n"/>
      <c r="TRH28" s="406" t="n"/>
      <c r="TRI28" s="406" t="n"/>
      <c r="TRJ28" s="406" t="n"/>
      <c r="TRK28" s="406" t="n"/>
      <c r="TRL28" s="406" t="n"/>
      <c r="TRM28" s="406" t="n"/>
      <c r="TRN28" s="406" t="n"/>
      <c r="TRO28" s="406" t="n"/>
      <c r="TRP28" s="406" t="n"/>
      <c r="TRQ28" s="406" t="n"/>
      <c r="TRR28" s="406" t="n"/>
      <c r="TRS28" s="406" t="n"/>
      <c r="TRT28" s="406" t="n"/>
      <c r="TRU28" s="406" t="n"/>
      <c r="TRV28" s="406" t="n"/>
      <c r="TRW28" s="406" t="n"/>
      <c r="TRX28" s="406" t="n"/>
      <c r="TRY28" s="406" t="n"/>
      <c r="TRZ28" s="406" t="n"/>
      <c r="TSA28" s="406" t="n"/>
      <c r="TSB28" s="406" t="n"/>
      <c r="TSC28" s="406" t="n"/>
      <c r="TSD28" s="406" t="n"/>
      <c r="TSE28" s="406" t="n"/>
      <c r="TSF28" s="406" t="n"/>
      <c r="TSG28" s="406" t="n"/>
      <c r="TSH28" s="406" t="n"/>
      <c r="TSI28" s="406" t="n"/>
      <c r="TSJ28" s="406" t="n"/>
      <c r="TSK28" s="406" t="n"/>
      <c r="TSL28" s="406" t="n"/>
      <c r="TSM28" s="406" t="n"/>
      <c r="TSN28" s="406" t="n"/>
      <c r="TSO28" s="406" t="n"/>
      <c r="TSP28" s="406" t="n"/>
      <c r="TSQ28" s="406" t="n"/>
      <c r="TSR28" s="406" t="n"/>
      <c r="TSS28" s="406" t="n"/>
      <c r="TST28" s="406" t="n"/>
      <c r="TSU28" s="406" t="n"/>
      <c r="TSV28" s="406" t="n"/>
      <c r="TSW28" s="406" t="n"/>
      <c r="TSX28" s="406" t="n"/>
      <c r="TSY28" s="406" t="n"/>
      <c r="TSZ28" s="406" t="n"/>
      <c r="TTA28" s="406" t="n"/>
      <c r="TTB28" s="406" t="n"/>
      <c r="TTC28" s="406" t="n"/>
      <c r="TTD28" s="406" t="n"/>
      <c r="TTE28" s="406" t="n"/>
      <c r="TTF28" s="406" t="n"/>
      <c r="TTG28" s="406" t="n"/>
      <c r="TTH28" s="406" t="n"/>
      <c r="TTI28" s="406" t="n"/>
      <c r="TTJ28" s="406" t="n"/>
      <c r="TTK28" s="406" t="n"/>
      <c r="TTL28" s="406" t="n"/>
      <c r="TTM28" s="406" t="n"/>
      <c r="TTN28" s="406" t="n"/>
      <c r="TTO28" s="406" t="n"/>
      <c r="TTP28" s="406" t="n"/>
      <c r="TTQ28" s="406" t="n"/>
      <c r="TTR28" s="406" t="n"/>
      <c r="TTS28" s="406" t="n"/>
      <c r="TTT28" s="406" t="n"/>
      <c r="TTU28" s="406" t="n"/>
      <c r="TTV28" s="406" t="n"/>
      <c r="TTW28" s="406" t="n"/>
      <c r="TTX28" s="406" t="n"/>
      <c r="TTY28" s="406" t="n"/>
      <c r="TTZ28" s="406" t="n"/>
      <c r="TUA28" s="406" t="n"/>
      <c r="TUB28" s="406" t="n"/>
      <c r="TUC28" s="406" t="n"/>
      <c r="TUD28" s="406" t="n"/>
      <c r="TUE28" s="406" t="n"/>
      <c r="TUF28" s="406" t="n"/>
      <c r="TUG28" s="406" t="n"/>
      <c r="TUH28" s="406" t="n"/>
      <c r="TUI28" s="406" t="n"/>
      <c r="TUJ28" s="406" t="n"/>
      <c r="TUK28" s="406" t="n"/>
      <c r="TUL28" s="406" t="n"/>
      <c r="TUM28" s="406" t="n"/>
      <c r="TUN28" s="406" t="n"/>
      <c r="TUO28" s="406" t="n"/>
      <c r="TUP28" s="406" t="n"/>
      <c r="TUQ28" s="406" t="n"/>
      <c r="TUR28" s="406" t="n"/>
      <c r="TUS28" s="406" t="n"/>
      <c r="TUT28" s="406" t="n"/>
      <c r="TUU28" s="406" t="n"/>
      <c r="TUV28" s="406" t="n"/>
      <c r="TUW28" s="406" t="n"/>
      <c r="TUX28" s="406" t="n"/>
      <c r="TUY28" s="406" t="n"/>
      <c r="TUZ28" s="406" t="n"/>
      <c r="TVA28" s="406" t="n"/>
      <c r="TVB28" s="406" t="n"/>
      <c r="TVC28" s="406" t="n"/>
      <c r="TVD28" s="406" t="n"/>
      <c r="TVE28" s="406" t="n"/>
      <c r="TVF28" s="406" t="n"/>
      <c r="TVG28" s="406" t="n"/>
      <c r="TVH28" s="406" t="n"/>
      <c r="TVI28" s="406" t="n"/>
      <c r="TVJ28" s="406" t="n"/>
      <c r="TVK28" s="406" t="n"/>
      <c r="TVL28" s="406" t="n"/>
      <c r="TVM28" s="406" t="n"/>
      <c r="TVN28" s="406" t="n"/>
      <c r="TVO28" s="406" t="n"/>
      <c r="TVP28" s="406" t="n"/>
      <c r="TVQ28" s="406" t="n"/>
      <c r="TVR28" s="406" t="n"/>
      <c r="TVS28" s="406" t="n"/>
      <c r="TVT28" s="406" t="n"/>
      <c r="TVU28" s="406" t="n"/>
      <c r="TVV28" s="406" t="n"/>
      <c r="TVW28" s="406" t="n"/>
      <c r="TVX28" s="406" t="n"/>
      <c r="TVY28" s="406" t="n"/>
      <c r="TVZ28" s="406" t="n"/>
      <c r="TWA28" s="406" t="n"/>
      <c r="TWB28" s="406" t="n"/>
      <c r="TWC28" s="406" t="n"/>
      <c r="TWD28" s="406" t="n"/>
      <c r="TWE28" s="406" t="n"/>
      <c r="TWF28" s="406" t="n"/>
      <c r="TWG28" s="406" t="n"/>
      <c r="TWH28" s="406" t="n"/>
      <c r="TWI28" s="406" t="n"/>
      <c r="TWJ28" s="406" t="n"/>
      <c r="TWK28" s="406" t="n"/>
      <c r="TWL28" s="406" t="n"/>
      <c r="TWM28" s="406" t="n"/>
      <c r="TWN28" s="406" t="n"/>
      <c r="TWO28" s="406" t="n"/>
      <c r="TWP28" s="406" t="n"/>
      <c r="TWQ28" s="406" t="n"/>
      <c r="TWR28" s="406" t="n"/>
      <c r="TWS28" s="406" t="n"/>
      <c r="TWT28" s="406" t="n"/>
      <c r="TWU28" s="406" t="n"/>
      <c r="TWV28" s="406" t="n"/>
      <c r="TWW28" s="406" t="n"/>
      <c r="TWX28" s="406" t="n"/>
      <c r="TWY28" s="406" t="n"/>
      <c r="TWZ28" s="406" t="n"/>
      <c r="TXA28" s="406" t="n"/>
      <c r="TXB28" s="406" t="n"/>
      <c r="TXC28" s="406" t="n"/>
      <c r="TXD28" s="406" t="n"/>
      <c r="TXE28" s="406" t="n"/>
      <c r="TXF28" s="406" t="n"/>
      <c r="TXG28" s="406" t="n"/>
      <c r="TXH28" s="406" t="n"/>
      <c r="TXI28" s="406" t="n"/>
      <c r="TXJ28" s="406" t="n"/>
      <c r="TXK28" s="406" t="n"/>
      <c r="TXL28" s="406" t="n"/>
      <c r="TXM28" s="406" t="n"/>
      <c r="TXN28" s="406" t="n"/>
      <c r="TXO28" s="406" t="n"/>
      <c r="TXP28" s="406" t="n"/>
      <c r="TXQ28" s="406" t="n"/>
      <c r="TXR28" s="406" t="n"/>
      <c r="TXS28" s="406" t="n"/>
      <c r="TXT28" s="406" t="n"/>
      <c r="TXU28" s="406" t="n"/>
      <c r="TXV28" s="406" t="n"/>
      <c r="TXW28" s="406" t="n"/>
      <c r="TXX28" s="406" t="n"/>
      <c r="TXY28" s="406" t="n"/>
      <c r="TXZ28" s="406" t="n"/>
      <c r="TYA28" s="406" t="n"/>
      <c r="TYB28" s="406" t="n"/>
      <c r="TYC28" s="406" t="n"/>
      <c r="TYD28" s="406" t="n"/>
      <c r="TYE28" s="406" t="n"/>
      <c r="TYF28" s="406" t="n"/>
      <c r="TYG28" s="406" t="n"/>
      <c r="TYH28" s="406" t="n"/>
      <c r="TYI28" s="406" t="n"/>
      <c r="TYJ28" s="406" t="n"/>
      <c r="TYK28" s="406" t="n"/>
      <c r="TYL28" s="406" t="n"/>
      <c r="TYM28" s="406" t="n"/>
      <c r="TYN28" s="406" t="n"/>
      <c r="TYO28" s="406" t="n"/>
      <c r="TYP28" s="406" t="n"/>
      <c r="TYQ28" s="406" t="n"/>
      <c r="TYR28" s="406" t="n"/>
      <c r="TYS28" s="406" t="n"/>
      <c r="TYT28" s="406" t="n"/>
      <c r="TYU28" s="406" t="n"/>
      <c r="TYV28" s="406" t="n"/>
      <c r="TYW28" s="406" t="n"/>
      <c r="TYX28" s="406" t="n"/>
      <c r="TYY28" s="406" t="n"/>
      <c r="TYZ28" s="406" t="n"/>
      <c r="TZA28" s="406" t="n"/>
      <c r="TZB28" s="406" t="n"/>
      <c r="TZC28" s="406" t="n"/>
      <c r="TZD28" s="406" t="n"/>
      <c r="TZE28" s="406" t="n"/>
      <c r="TZF28" s="406" t="n"/>
      <c r="TZG28" s="406" t="n"/>
      <c r="TZH28" s="406" t="n"/>
      <c r="TZI28" s="406" t="n"/>
      <c r="TZJ28" s="406" t="n"/>
      <c r="TZK28" s="406" t="n"/>
      <c r="TZL28" s="406" t="n"/>
      <c r="TZM28" s="406" t="n"/>
      <c r="TZN28" s="406" t="n"/>
      <c r="TZO28" s="406" t="n"/>
      <c r="TZP28" s="406" t="n"/>
      <c r="TZQ28" s="406" t="n"/>
      <c r="TZR28" s="406" t="n"/>
      <c r="TZS28" s="406" t="n"/>
      <c r="TZT28" s="406" t="n"/>
      <c r="TZU28" s="406" t="n"/>
      <c r="TZV28" s="406" t="n"/>
      <c r="TZW28" s="406" t="n"/>
      <c r="TZX28" s="406" t="n"/>
      <c r="TZY28" s="406" t="n"/>
      <c r="TZZ28" s="406" t="n"/>
      <c r="UAA28" s="406" t="n"/>
      <c r="UAB28" s="406" t="n"/>
      <c r="UAC28" s="406" t="n"/>
      <c r="UAD28" s="406" t="n"/>
      <c r="UAE28" s="406" t="n"/>
      <c r="UAF28" s="406" t="n"/>
      <c r="UAG28" s="406" t="n"/>
      <c r="UAH28" s="406" t="n"/>
      <c r="UAI28" s="406" t="n"/>
      <c r="UAJ28" s="406" t="n"/>
      <c r="UAK28" s="406" t="n"/>
      <c r="UAL28" s="406" t="n"/>
      <c r="UAM28" s="406" t="n"/>
      <c r="UAN28" s="406" t="n"/>
      <c r="UAO28" s="406" t="n"/>
      <c r="UAP28" s="406" t="n"/>
      <c r="UAQ28" s="406" t="n"/>
      <c r="UAR28" s="406" t="n"/>
      <c r="UAS28" s="406" t="n"/>
      <c r="UAT28" s="406" t="n"/>
      <c r="UAU28" s="406" t="n"/>
      <c r="UAV28" s="406" t="n"/>
      <c r="UAW28" s="406" t="n"/>
      <c r="UAX28" s="406" t="n"/>
      <c r="UAY28" s="406" t="n"/>
      <c r="UAZ28" s="406" t="n"/>
      <c r="UBA28" s="406" t="n"/>
      <c r="UBB28" s="406" t="n"/>
      <c r="UBC28" s="406" t="n"/>
      <c r="UBD28" s="406" t="n"/>
      <c r="UBE28" s="406" t="n"/>
      <c r="UBF28" s="406" t="n"/>
      <c r="UBG28" s="406" t="n"/>
      <c r="UBH28" s="406" t="n"/>
      <c r="UBI28" s="406" t="n"/>
      <c r="UBJ28" s="406" t="n"/>
      <c r="UBK28" s="406" t="n"/>
      <c r="UBL28" s="406" t="n"/>
      <c r="UBM28" s="406" t="n"/>
      <c r="UBN28" s="406" t="n"/>
      <c r="UBO28" s="406" t="n"/>
      <c r="UBP28" s="406" t="n"/>
      <c r="UBQ28" s="406" t="n"/>
      <c r="UBR28" s="406" t="n"/>
      <c r="UBS28" s="406" t="n"/>
      <c r="UBT28" s="406" t="n"/>
      <c r="UBU28" s="406" t="n"/>
      <c r="UBV28" s="406" t="n"/>
      <c r="UBW28" s="406" t="n"/>
      <c r="UBX28" s="406" t="n"/>
      <c r="UBY28" s="406" t="n"/>
      <c r="UBZ28" s="406" t="n"/>
      <c r="UCA28" s="406" t="n"/>
      <c r="UCB28" s="406" t="n"/>
      <c r="UCC28" s="406" t="n"/>
      <c r="UCD28" s="406" t="n"/>
      <c r="UCE28" s="406" t="n"/>
      <c r="UCF28" s="406" t="n"/>
      <c r="UCG28" s="406" t="n"/>
      <c r="UCH28" s="406" t="n"/>
      <c r="UCI28" s="406" t="n"/>
      <c r="UCJ28" s="406" t="n"/>
      <c r="UCK28" s="406" t="n"/>
      <c r="UCL28" s="406" t="n"/>
      <c r="UCM28" s="406" t="n"/>
      <c r="UCN28" s="406" t="n"/>
      <c r="UCO28" s="406" t="n"/>
      <c r="UCP28" s="406" t="n"/>
      <c r="UCQ28" s="406" t="n"/>
      <c r="UCR28" s="406" t="n"/>
      <c r="UCS28" s="406" t="n"/>
      <c r="UCT28" s="406" t="n"/>
      <c r="UCU28" s="406" t="n"/>
      <c r="UCV28" s="406" t="n"/>
      <c r="UCW28" s="406" t="n"/>
      <c r="UCX28" s="406" t="n"/>
      <c r="UCY28" s="406" t="n"/>
      <c r="UCZ28" s="406" t="n"/>
      <c r="UDA28" s="406" t="n"/>
      <c r="UDB28" s="406" t="n"/>
      <c r="UDC28" s="406" t="n"/>
      <c r="UDD28" s="406" t="n"/>
      <c r="UDE28" s="406" t="n"/>
      <c r="UDF28" s="406" t="n"/>
      <c r="UDG28" s="406" t="n"/>
      <c r="UDH28" s="406" t="n"/>
      <c r="UDI28" s="406" t="n"/>
      <c r="UDJ28" s="406" t="n"/>
      <c r="UDK28" s="406" t="n"/>
      <c r="UDL28" s="406" t="n"/>
      <c r="UDM28" s="406" t="n"/>
      <c r="UDN28" s="406" t="n"/>
      <c r="UDO28" s="406" t="n"/>
      <c r="UDP28" s="406" t="n"/>
      <c r="UDQ28" s="406" t="n"/>
      <c r="UDR28" s="406" t="n"/>
      <c r="UDS28" s="406" t="n"/>
      <c r="UDT28" s="406" t="n"/>
      <c r="UDU28" s="406" t="n"/>
      <c r="UDV28" s="406" t="n"/>
      <c r="UDW28" s="406" t="n"/>
      <c r="UDX28" s="406" t="n"/>
      <c r="UDY28" s="406" t="n"/>
      <c r="UDZ28" s="406" t="n"/>
      <c r="UEA28" s="406" t="n"/>
      <c r="UEB28" s="406" t="n"/>
      <c r="UEC28" s="406" t="n"/>
      <c r="UED28" s="406" t="n"/>
      <c r="UEE28" s="406" t="n"/>
      <c r="UEF28" s="406" t="n"/>
      <c r="UEG28" s="406" t="n"/>
      <c r="UEH28" s="406" t="n"/>
      <c r="UEI28" s="406" t="n"/>
      <c r="UEJ28" s="406" t="n"/>
      <c r="UEK28" s="406" t="n"/>
      <c r="UEL28" s="406" t="n"/>
      <c r="UEM28" s="406" t="n"/>
      <c r="UEN28" s="406" t="n"/>
      <c r="UEO28" s="406" t="n"/>
      <c r="UEP28" s="406" t="n"/>
      <c r="UEQ28" s="406" t="n"/>
      <c r="UER28" s="406" t="n"/>
      <c r="UES28" s="406" t="n"/>
      <c r="UET28" s="406" t="n"/>
      <c r="UEU28" s="406" t="n"/>
      <c r="UEV28" s="406" t="n"/>
      <c r="UEW28" s="406" t="n"/>
      <c r="UEX28" s="406" t="n"/>
      <c r="UEY28" s="406" t="n"/>
      <c r="UEZ28" s="406" t="n"/>
      <c r="UFA28" s="406" t="n"/>
      <c r="UFB28" s="406" t="n"/>
      <c r="UFC28" s="406" t="n"/>
      <c r="UFD28" s="406" t="n"/>
      <c r="UFE28" s="406" t="n"/>
      <c r="UFF28" s="406" t="n"/>
      <c r="UFG28" s="406" t="n"/>
      <c r="UFH28" s="406" t="n"/>
      <c r="UFI28" s="406" t="n"/>
      <c r="UFJ28" s="406" t="n"/>
      <c r="UFK28" s="406" t="n"/>
      <c r="UFL28" s="406" t="n"/>
      <c r="UFM28" s="406" t="n"/>
      <c r="UFN28" s="406" t="n"/>
      <c r="UFO28" s="406" t="n"/>
      <c r="UFP28" s="406" t="n"/>
      <c r="UFQ28" s="406" t="n"/>
      <c r="UFR28" s="406" t="n"/>
      <c r="UFS28" s="406" t="n"/>
      <c r="UFT28" s="406" t="n"/>
      <c r="UFU28" s="406" t="n"/>
      <c r="UFV28" s="406" t="n"/>
      <c r="UFW28" s="406" t="n"/>
      <c r="UFX28" s="406" t="n"/>
      <c r="UFY28" s="406" t="n"/>
      <c r="UFZ28" s="406" t="n"/>
      <c r="UGA28" s="406" t="n"/>
      <c r="UGB28" s="406" t="n"/>
      <c r="UGC28" s="406" t="n"/>
      <c r="UGD28" s="406" t="n"/>
      <c r="UGE28" s="406" t="n"/>
      <c r="UGF28" s="406" t="n"/>
      <c r="UGG28" s="406" t="n"/>
      <c r="UGH28" s="406" t="n"/>
      <c r="UGI28" s="406" t="n"/>
      <c r="UGJ28" s="406" t="n"/>
      <c r="UGK28" s="406" t="n"/>
      <c r="UGL28" s="406" t="n"/>
      <c r="UGM28" s="406" t="n"/>
      <c r="UGN28" s="406" t="n"/>
      <c r="UGO28" s="406" t="n"/>
      <c r="UGP28" s="406" t="n"/>
      <c r="UGQ28" s="406" t="n"/>
      <c r="UGR28" s="406" t="n"/>
      <c r="UGS28" s="406" t="n"/>
      <c r="UGT28" s="406" t="n"/>
      <c r="UGU28" s="406" t="n"/>
      <c r="UGV28" s="406" t="n"/>
      <c r="UGW28" s="406" t="n"/>
      <c r="UGX28" s="406" t="n"/>
      <c r="UGY28" s="406" t="n"/>
      <c r="UGZ28" s="406" t="n"/>
      <c r="UHA28" s="406" t="n"/>
      <c r="UHB28" s="406" t="n"/>
      <c r="UHC28" s="406" t="n"/>
      <c r="UHD28" s="406" t="n"/>
      <c r="UHE28" s="406" t="n"/>
      <c r="UHF28" s="406" t="n"/>
      <c r="UHG28" s="406" t="n"/>
      <c r="UHH28" s="406" t="n"/>
      <c r="UHI28" s="406" t="n"/>
      <c r="UHJ28" s="406" t="n"/>
      <c r="UHK28" s="406" t="n"/>
      <c r="UHL28" s="406" t="n"/>
      <c r="UHM28" s="406" t="n"/>
      <c r="UHN28" s="406" t="n"/>
      <c r="UHO28" s="406" t="n"/>
      <c r="UHP28" s="406" t="n"/>
      <c r="UHQ28" s="406" t="n"/>
      <c r="UHR28" s="406" t="n"/>
      <c r="UHS28" s="406" t="n"/>
      <c r="UHT28" s="406" t="n"/>
      <c r="UHU28" s="406" t="n"/>
      <c r="UHV28" s="406" t="n"/>
      <c r="UHW28" s="406" t="n"/>
      <c r="UHX28" s="406" t="n"/>
      <c r="UHY28" s="406" t="n"/>
      <c r="UHZ28" s="406" t="n"/>
      <c r="UIA28" s="406" t="n"/>
      <c r="UIB28" s="406" t="n"/>
      <c r="UIC28" s="406" t="n"/>
      <c r="UID28" s="406" t="n"/>
      <c r="UIE28" s="406" t="n"/>
      <c r="UIF28" s="406" t="n"/>
      <c r="UIG28" s="406" t="n"/>
      <c r="UIH28" s="406" t="n"/>
      <c r="UII28" s="406" t="n"/>
      <c r="UIJ28" s="406" t="n"/>
      <c r="UIK28" s="406" t="n"/>
      <c r="UIL28" s="406" t="n"/>
      <c r="UIM28" s="406" t="n"/>
      <c r="UIN28" s="406" t="n"/>
      <c r="UIO28" s="406" t="n"/>
      <c r="UIP28" s="406" t="n"/>
      <c r="UIQ28" s="406" t="n"/>
      <c r="UIR28" s="406" t="n"/>
      <c r="UIS28" s="406" t="n"/>
      <c r="UIT28" s="406" t="n"/>
      <c r="UIU28" s="406" t="n"/>
      <c r="UIV28" s="406" t="n"/>
      <c r="UIW28" s="406" t="n"/>
      <c r="UIX28" s="406" t="n"/>
      <c r="UIY28" s="406" t="n"/>
      <c r="UIZ28" s="406" t="n"/>
      <c r="UJA28" s="406" t="n"/>
      <c r="UJB28" s="406" t="n"/>
      <c r="UJC28" s="406" t="n"/>
      <c r="UJD28" s="406" t="n"/>
      <c r="UJE28" s="406" t="n"/>
      <c r="UJF28" s="406" t="n"/>
      <c r="UJG28" s="406" t="n"/>
      <c r="UJH28" s="406" t="n"/>
      <c r="UJI28" s="406" t="n"/>
      <c r="UJJ28" s="406" t="n"/>
      <c r="UJK28" s="406" t="n"/>
      <c r="UJL28" s="406" t="n"/>
      <c r="UJM28" s="406" t="n"/>
      <c r="UJN28" s="406" t="n"/>
      <c r="UJO28" s="406" t="n"/>
      <c r="UJP28" s="406" t="n"/>
      <c r="UJQ28" s="406" t="n"/>
      <c r="UJR28" s="406" t="n"/>
      <c r="UJS28" s="406" t="n"/>
      <c r="UJT28" s="406" t="n"/>
      <c r="UJU28" s="406" t="n"/>
      <c r="UJV28" s="406" t="n"/>
      <c r="UJW28" s="406" t="n"/>
      <c r="UJX28" s="406" t="n"/>
      <c r="UJY28" s="406" t="n"/>
      <c r="UJZ28" s="406" t="n"/>
      <c r="UKA28" s="406" t="n"/>
      <c r="UKB28" s="406" t="n"/>
      <c r="UKC28" s="406" t="n"/>
      <c r="UKD28" s="406" t="n"/>
      <c r="UKE28" s="406" t="n"/>
      <c r="UKF28" s="406" t="n"/>
      <c r="UKG28" s="406" t="n"/>
      <c r="UKH28" s="406" t="n"/>
      <c r="UKI28" s="406" t="n"/>
      <c r="UKJ28" s="406" t="n"/>
      <c r="UKK28" s="406" t="n"/>
      <c r="UKL28" s="406" t="n"/>
      <c r="UKM28" s="406" t="n"/>
      <c r="UKN28" s="406" t="n"/>
      <c r="UKO28" s="406" t="n"/>
      <c r="UKP28" s="406" t="n"/>
      <c r="UKQ28" s="406" t="n"/>
      <c r="UKR28" s="406" t="n"/>
      <c r="UKS28" s="406" t="n"/>
      <c r="UKT28" s="406" t="n"/>
      <c r="UKU28" s="406" t="n"/>
      <c r="UKV28" s="406" t="n"/>
      <c r="UKW28" s="406" t="n"/>
      <c r="UKX28" s="406" t="n"/>
      <c r="UKY28" s="406" t="n"/>
      <c r="UKZ28" s="406" t="n"/>
      <c r="ULA28" s="406" t="n"/>
      <c r="ULB28" s="406" t="n"/>
      <c r="ULC28" s="406" t="n"/>
      <c r="ULD28" s="406" t="n"/>
      <c r="ULE28" s="406" t="n"/>
      <c r="ULF28" s="406" t="n"/>
      <c r="ULG28" s="406" t="n"/>
      <c r="ULH28" s="406" t="n"/>
      <c r="ULI28" s="406" t="n"/>
      <c r="ULJ28" s="406" t="n"/>
      <c r="ULK28" s="406" t="n"/>
      <c r="ULL28" s="406" t="n"/>
      <c r="ULM28" s="406" t="n"/>
      <c r="ULN28" s="406" t="n"/>
      <c r="ULO28" s="406" t="n"/>
      <c r="ULP28" s="406" t="n"/>
      <c r="ULQ28" s="406" t="n"/>
      <c r="ULR28" s="406" t="n"/>
      <c r="ULS28" s="406" t="n"/>
      <c r="ULT28" s="406" t="n"/>
      <c r="ULU28" s="406" t="n"/>
      <c r="ULV28" s="406" t="n"/>
      <c r="ULW28" s="406" t="n"/>
      <c r="ULX28" s="406" t="n"/>
      <c r="ULY28" s="406" t="n"/>
      <c r="ULZ28" s="406" t="n"/>
      <c r="UMA28" s="406" t="n"/>
      <c r="UMB28" s="406" t="n"/>
      <c r="UMC28" s="406" t="n"/>
      <c r="UMD28" s="406" t="n"/>
      <c r="UME28" s="406" t="n"/>
      <c r="UMF28" s="406" t="n"/>
      <c r="UMG28" s="406" t="n"/>
      <c r="UMH28" s="406" t="n"/>
      <c r="UMI28" s="406" t="n"/>
      <c r="UMJ28" s="406" t="n"/>
      <c r="UMK28" s="406" t="n"/>
      <c r="UML28" s="406" t="n"/>
      <c r="UMM28" s="406" t="n"/>
      <c r="UMN28" s="406" t="n"/>
      <c r="UMO28" s="406" t="n"/>
      <c r="UMP28" s="406" t="n"/>
      <c r="UMQ28" s="406" t="n"/>
      <c r="UMR28" s="406" t="n"/>
      <c r="UMS28" s="406" t="n"/>
      <c r="UMT28" s="406" t="n"/>
      <c r="UMU28" s="406" t="n"/>
      <c r="UMV28" s="406" t="n"/>
      <c r="UMW28" s="406" t="n"/>
      <c r="UMX28" s="406" t="n"/>
      <c r="UMY28" s="406" t="n"/>
      <c r="UMZ28" s="406" t="n"/>
      <c r="UNA28" s="406" t="n"/>
      <c r="UNB28" s="406" t="n"/>
      <c r="UNC28" s="406" t="n"/>
      <c r="UND28" s="406" t="n"/>
      <c r="UNE28" s="406" t="n"/>
      <c r="UNF28" s="406" t="n"/>
      <c r="UNG28" s="406" t="n"/>
      <c r="UNH28" s="406" t="n"/>
      <c r="UNI28" s="406" t="n"/>
      <c r="UNJ28" s="406" t="n"/>
      <c r="UNK28" s="406" t="n"/>
      <c r="UNL28" s="406" t="n"/>
      <c r="UNM28" s="406" t="n"/>
      <c r="UNN28" s="406" t="n"/>
      <c r="UNO28" s="406" t="n"/>
      <c r="UNP28" s="406" t="n"/>
      <c r="UNQ28" s="406" t="n"/>
      <c r="UNR28" s="406" t="n"/>
      <c r="UNS28" s="406" t="n"/>
      <c r="UNT28" s="406" t="n"/>
      <c r="UNU28" s="406" t="n"/>
      <c r="UNV28" s="406" t="n"/>
      <c r="UNW28" s="406" t="n"/>
      <c r="UNX28" s="406" t="n"/>
      <c r="UNY28" s="406" t="n"/>
      <c r="UNZ28" s="406" t="n"/>
      <c r="UOA28" s="406" t="n"/>
      <c r="UOB28" s="406" t="n"/>
      <c r="UOC28" s="406" t="n"/>
      <c r="UOD28" s="406" t="n"/>
      <c r="UOE28" s="406" t="n"/>
      <c r="UOF28" s="406" t="n"/>
      <c r="UOG28" s="406" t="n"/>
      <c r="UOH28" s="406" t="n"/>
      <c r="UOI28" s="406" t="n"/>
      <c r="UOJ28" s="406" t="n"/>
      <c r="UOK28" s="406" t="n"/>
      <c r="UOL28" s="406" t="n"/>
      <c r="UOM28" s="406" t="n"/>
      <c r="UON28" s="406" t="n"/>
      <c r="UOO28" s="406" t="n"/>
      <c r="UOP28" s="406" t="n"/>
      <c r="UOQ28" s="406" t="n"/>
      <c r="UOR28" s="406" t="n"/>
      <c r="UOS28" s="406" t="n"/>
      <c r="UOT28" s="406" t="n"/>
      <c r="UOU28" s="406" t="n"/>
      <c r="UOV28" s="406" t="n"/>
      <c r="UOW28" s="406" t="n"/>
      <c r="UOX28" s="406" t="n"/>
      <c r="UOY28" s="406" t="n"/>
      <c r="UOZ28" s="406" t="n"/>
      <c r="UPA28" s="406" t="n"/>
      <c r="UPB28" s="406" t="n"/>
      <c r="UPC28" s="406" t="n"/>
      <c r="UPD28" s="406" t="n"/>
      <c r="UPE28" s="406" t="n"/>
      <c r="UPF28" s="406" t="n"/>
      <c r="UPG28" s="406" t="n"/>
      <c r="UPH28" s="406" t="n"/>
      <c r="UPI28" s="406" t="n"/>
      <c r="UPJ28" s="406" t="n"/>
      <c r="UPK28" s="406" t="n"/>
      <c r="UPL28" s="406" t="n"/>
      <c r="UPM28" s="406" t="n"/>
      <c r="UPN28" s="406" t="n"/>
      <c r="UPO28" s="406" t="n"/>
      <c r="UPP28" s="406" t="n"/>
      <c r="UPQ28" s="406" t="n"/>
      <c r="UPR28" s="406" t="n"/>
      <c r="UPS28" s="406" t="n"/>
      <c r="UPT28" s="406" t="n"/>
      <c r="UPU28" s="406" t="n"/>
      <c r="UPV28" s="406" t="n"/>
      <c r="UPW28" s="406" t="n"/>
      <c r="UPX28" s="406" t="n"/>
      <c r="UPY28" s="406" t="n"/>
      <c r="UPZ28" s="406" t="n"/>
      <c r="UQA28" s="406" t="n"/>
      <c r="UQB28" s="406" t="n"/>
      <c r="UQC28" s="406" t="n"/>
      <c r="UQD28" s="406" t="n"/>
      <c r="UQE28" s="406" t="n"/>
      <c r="UQF28" s="406" t="n"/>
      <c r="UQG28" s="406" t="n"/>
      <c r="UQH28" s="406" t="n"/>
      <c r="UQI28" s="406" t="n"/>
      <c r="UQJ28" s="406" t="n"/>
      <c r="UQK28" s="406" t="n"/>
      <c r="UQL28" s="406" t="n"/>
      <c r="UQM28" s="406" t="n"/>
      <c r="UQN28" s="406" t="n"/>
      <c r="UQO28" s="406" t="n"/>
      <c r="UQP28" s="406" t="n"/>
      <c r="UQQ28" s="406" t="n"/>
      <c r="UQR28" s="406" t="n"/>
      <c r="UQS28" s="406" t="n"/>
      <c r="UQT28" s="406" t="n"/>
      <c r="UQU28" s="406" t="n"/>
      <c r="UQV28" s="406" t="n"/>
      <c r="UQW28" s="406" t="n"/>
      <c r="UQX28" s="406" t="n"/>
      <c r="UQY28" s="406" t="n"/>
      <c r="UQZ28" s="406" t="n"/>
      <c r="URA28" s="406" t="n"/>
      <c r="URB28" s="406" t="n"/>
      <c r="URC28" s="406" t="n"/>
      <c r="URD28" s="406" t="n"/>
      <c r="URE28" s="406" t="n"/>
      <c r="URF28" s="406" t="n"/>
      <c r="URG28" s="406" t="n"/>
      <c r="URH28" s="406" t="n"/>
      <c r="URI28" s="406" t="n"/>
      <c r="URJ28" s="406" t="n"/>
      <c r="URK28" s="406" t="n"/>
      <c r="URL28" s="406" t="n"/>
      <c r="URM28" s="406" t="n"/>
      <c r="URN28" s="406" t="n"/>
      <c r="URO28" s="406" t="n"/>
      <c r="URP28" s="406" t="n"/>
      <c r="URQ28" s="406" t="n"/>
      <c r="URR28" s="406" t="n"/>
      <c r="URS28" s="406" t="n"/>
      <c r="URT28" s="406" t="n"/>
      <c r="URU28" s="406" t="n"/>
      <c r="URV28" s="406" t="n"/>
      <c r="URW28" s="406" t="n"/>
      <c r="URX28" s="406" t="n"/>
      <c r="URY28" s="406" t="n"/>
      <c r="URZ28" s="406" t="n"/>
      <c r="USA28" s="406" t="n"/>
      <c r="USB28" s="406" t="n"/>
      <c r="USC28" s="406" t="n"/>
      <c r="USD28" s="406" t="n"/>
      <c r="USE28" s="406" t="n"/>
      <c r="USF28" s="406" t="n"/>
      <c r="USG28" s="406" t="n"/>
      <c r="USH28" s="406" t="n"/>
      <c r="USI28" s="406" t="n"/>
      <c r="USJ28" s="406" t="n"/>
      <c r="USK28" s="406" t="n"/>
      <c r="USL28" s="406" t="n"/>
      <c r="USM28" s="406" t="n"/>
      <c r="USN28" s="406" t="n"/>
      <c r="USO28" s="406" t="n"/>
      <c r="USP28" s="406" t="n"/>
      <c r="USQ28" s="406" t="n"/>
      <c r="USR28" s="406" t="n"/>
      <c r="USS28" s="406" t="n"/>
      <c r="UST28" s="406" t="n"/>
      <c r="USU28" s="406" t="n"/>
      <c r="USV28" s="406" t="n"/>
      <c r="USW28" s="406" t="n"/>
      <c r="USX28" s="406" t="n"/>
      <c r="USY28" s="406" t="n"/>
      <c r="USZ28" s="406" t="n"/>
      <c r="UTA28" s="406" t="n"/>
      <c r="UTB28" s="406" t="n"/>
      <c r="UTC28" s="406" t="n"/>
      <c r="UTD28" s="406" t="n"/>
      <c r="UTE28" s="406" t="n"/>
      <c r="UTF28" s="406" t="n"/>
      <c r="UTG28" s="406" t="n"/>
      <c r="UTH28" s="406" t="n"/>
      <c r="UTI28" s="406" t="n"/>
      <c r="UTJ28" s="406" t="n"/>
      <c r="UTK28" s="406" t="n"/>
      <c r="UTL28" s="406" t="n"/>
      <c r="UTM28" s="406" t="n"/>
      <c r="UTN28" s="406" t="n"/>
      <c r="UTO28" s="406" t="n"/>
      <c r="UTP28" s="406" t="n"/>
      <c r="UTQ28" s="406" t="n"/>
      <c r="UTR28" s="406" t="n"/>
      <c r="UTS28" s="406" t="n"/>
      <c r="UTT28" s="406" t="n"/>
      <c r="UTU28" s="406" t="n"/>
      <c r="UTV28" s="406" t="n"/>
      <c r="UTW28" s="406" t="n"/>
      <c r="UTX28" s="406" t="n"/>
      <c r="UTY28" s="406" t="n"/>
      <c r="UTZ28" s="406" t="n"/>
      <c r="UUA28" s="406" t="n"/>
      <c r="UUB28" s="406" t="n"/>
      <c r="UUC28" s="406" t="n"/>
      <c r="UUD28" s="406" t="n"/>
      <c r="UUE28" s="406" t="n"/>
      <c r="UUF28" s="406" t="n"/>
      <c r="UUG28" s="406" t="n"/>
      <c r="UUH28" s="406" t="n"/>
      <c r="UUI28" s="406" t="n"/>
      <c r="UUJ28" s="406" t="n"/>
      <c r="UUK28" s="406" t="n"/>
      <c r="UUL28" s="406" t="n"/>
      <c r="UUM28" s="406" t="n"/>
      <c r="UUN28" s="406" t="n"/>
      <c r="UUO28" s="406" t="n"/>
      <c r="UUP28" s="406" t="n"/>
      <c r="UUQ28" s="406" t="n"/>
      <c r="UUR28" s="406" t="n"/>
      <c r="UUS28" s="406" t="n"/>
      <c r="UUT28" s="406" t="n"/>
      <c r="UUU28" s="406" t="n"/>
      <c r="UUV28" s="406" t="n"/>
      <c r="UUW28" s="406" t="n"/>
      <c r="UUX28" s="406" t="n"/>
      <c r="UUY28" s="406" t="n"/>
      <c r="UUZ28" s="406" t="n"/>
      <c r="UVA28" s="406" t="n"/>
      <c r="UVB28" s="406" t="n"/>
      <c r="UVC28" s="406" t="n"/>
      <c r="UVD28" s="406" t="n"/>
      <c r="UVE28" s="406" t="n"/>
      <c r="UVF28" s="406" t="n"/>
      <c r="UVG28" s="406" t="n"/>
      <c r="UVH28" s="406" t="n"/>
      <c r="UVI28" s="406" t="n"/>
      <c r="UVJ28" s="406" t="n"/>
      <c r="UVK28" s="406" t="n"/>
      <c r="UVL28" s="406" t="n"/>
      <c r="UVM28" s="406" t="n"/>
      <c r="UVN28" s="406" t="n"/>
      <c r="UVO28" s="406" t="n"/>
      <c r="UVP28" s="406" t="n"/>
      <c r="UVQ28" s="406" t="n"/>
      <c r="UVR28" s="406" t="n"/>
      <c r="UVS28" s="406" t="n"/>
      <c r="UVT28" s="406" t="n"/>
      <c r="UVU28" s="406" t="n"/>
      <c r="UVV28" s="406" t="n"/>
      <c r="UVW28" s="406" t="n"/>
      <c r="UVX28" s="406" t="n"/>
      <c r="UVY28" s="406" t="n"/>
      <c r="UVZ28" s="406" t="n"/>
      <c r="UWA28" s="406" t="n"/>
      <c r="UWB28" s="406" t="n"/>
      <c r="UWC28" s="406" t="n"/>
      <c r="UWD28" s="406" t="n"/>
      <c r="UWE28" s="406" t="n"/>
      <c r="UWF28" s="406" t="n"/>
      <c r="UWG28" s="406" t="n"/>
      <c r="UWH28" s="406" t="n"/>
      <c r="UWI28" s="406" t="n"/>
      <c r="UWJ28" s="406" t="n"/>
      <c r="UWK28" s="406" t="n"/>
      <c r="UWL28" s="406" t="n"/>
      <c r="UWM28" s="406" t="n"/>
      <c r="UWN28" s="406" t="n"/>
      <c r="UWO28" s="406" t="n"/>
      <c r="UWP28" s="406" t="n"/>
      <c r="UWQ28" s="406" t="n"/>
      <c r="UWR28" s="406" t="n"/>
      <c r="UWS28" s="406" t="n"/>
      <c r="UWT28" s="406" t="n"/>
      <c r="UWU28" s="406" t="n"/>
      <c r="UWV28" s="406" t="n"/>
      <c r="UWW28" s="406" t="n"/>
      <c r="UWX28" s="406" t="n"/>
      <c r="UWY28" s="406" t="n"/>
      <c r="UWZ28" s="406" t="n"/>
      <c r="UXA28" s="406" t="n"/>
      <c r="UXB28" s="406" t="n"/>
      <c r="UXC28" s="406" t="n"/>
      <c r="UXD28" s="406" t="n"/>
      <c r="UXE28" s="406" t="n"/>
      <c r="UXF28" s="406" t="n"/>
      <c r="UXG28" s="406" t="n"/>
      <c r="UXH28" s="406" t="n"/>
      <c r="UXI28" s="406" t="n"/>
      <c r="UXJ28" s="406" t="n"/>
      <c r="UXK28" s="406" t="n"/>
      <c r="UXL28" s="406" t="n"/>
      <c r="UXM28" s="406" t="n"/>
      <c r="UXN28" s="406" t="n"/>
      <c r="UXO28" s="406" t="n"/>
      <c r="UXP28" s="406" t="n"/>
      <c r="UXQ28" s="406" t="n"/>
      <c r="UXR28" s="406" t="n"/>
      <c r="UXS28" s="406" t="n"/>
      <c r="UXT28" s="406" t="n"/>
      <c r="UXU28" s="406" t="n"/>
      <c r="UXV28" s="406" t="n"/>
      <c r="UXW28" s="406" t="n"/>
      <c r="UXX28" s="406" t="n"/>
      <c r="UXY28" s="406" t="n"/>
      <c r="UXZ28" s="406" t="n"/>
      <c r="UYA28" s="406" t="n"/>
      <c r="UYB28" s="406" t="n"/>
      <c r="UYC28" s="406" t="n"/>
      <c r="UYD28" s="406" t="n"/>
      <c r="UYE28" s="406" t="n"/>
      <c r="UYF28" s="406" t="n"/>
      <c r="UYG28" s="406" t="n"/>
      <c r="UYH28" s="406" t="n"/>
      <c r="UYI28" s="406" t="n"/>
      <c r="UYJ28" s="406" t="n"/>
      <c r="UYK28" s="406" t="n"/>
      <c r="UYL28" s="406" t="n"/>
      <c r="UYM28" s="406" t="n"/>
      <c r="UYN28" s="406" t="n"/>
      <c r="UYO28" s="406" t="n"/>
      <c r="UYP28" s="406" t="n"/>
      <c r="UYQ28" s="406" t="n"/>
      <c r="UYR28" s="406" t="n"/>
      <c r="UYS28" s="406" t="n"/>
      <c r="UYT28" s="406" t="n"/>
      <c r="UYU28" s="406" t="n"/>
      <c r="UYV28" s="406" t="n"/>
      <c r="UYW28" s="406" t="n"/>
      <c r="UYX28" s="406" t="n"/>
      <c r="UYY28" s="406" t="n"/>
      <c r="UYZ28" s="406" t="n"/>
      <c r="UZA28" s="406" t="n"/>
      <c r="UZB28" s="406" t="n"/>
      <c r="UZC28" s="406" t="n"/>
      <c r="UZD28" s="406" t="n"/>
      <c r="UZE28" s="406" t="n"/>
      <c r="UZF28" s="406" t="n"/>
      <c r="UZG28" s="406" t="n"/>
      <c r="UZH28" s="406" t="n"/>
      <c r="UZI28" s="406" t="n"/>
      <c r="UZJ28" s="406" t="n"/>
      <c r="UZK28" s="406" t="n"/>
      <c r="UZL28" s="406" t="n"/>
      <c r="UZM28" s="406" t="n"/>
      <c r="UZN28" s="406" t="n"/>
      <c r="UZO28" s="406" t="n"/>
      <c r="UZP28" s="406" t="n"/>
      <c r="UZQ28" s="406" t="n"/>
      <c r="UZR28" s="406" t="n"/>
      <c r="UZS28" s="406" t="n"/>
      <c r="UZT28" s="406" t="n"/>
      <c r="UZU28" s="406" t="n"/>
      <c r="UZV28" s="406" t="n"/>
      <c r="UZW28" s="406" t="n"/>
      <c r="UZX28" s="406" t="n"/>
      <c r="UZY28" s="406" t="n"/>
      <c r="UZZ28" s="406" t="n"/>
      <c r="VAA28" s="406" t="n"/>
      <c r="VAB28" s="406" t="n"/>
      <c r="VAC28" s="406" t="n"/>
      <c r="VAD28" s="406" t="n"/>
      <c r="VAE28" s="406" t="n"/>
      <c r="VAF28" s="406" t="n"/>
      <c r="VAG28" s="406" t="n"/>
      <c r="VAH28" s="406" t="n"/>
      <c r="VAI28" s="406" t="n"/>
      <c r="VAJ28" s="406" t="n"/>
      <c r="VAK28" s="406" t="n"/>
      <c r="VAL28" s="406" t="n"/>
      <c r="VAM28" s="406" t="n"/>
      <c r="VAN28" s="406" t="n"/>
      <c r="VAO28" s="406" t="n"/>
      <c r="VAP28" s="406" t="n"/>
      <c r="VAQ28" s="406" t="n"/>
      <c r="VAR28" s="406" t="n"/>
      <c r="VAS28" s="406" t="n"/>
      <c r="VAT28" s="406" t="n"/>
      <c r="VAU28" s="406" t="n"/>
      <c r="VAV28" s="406" t="n"/>
      <c r="VAW28" s="406" t="n"/>
      <c r="VAX28" s="406" t="n"/>
      <c r="VAY28" s="406" t="n"/>
      <c r="VAZ28" s="406" t="n"/>
      <c r="VBA28" s="406" t="n"/>
      <c r="VBB28" s="406" t="n"/>
      <c r="VBC28" s="406" t="n"/>
      <c r="VBD28" s="406" t="n"/>
      <c r="VBE28" s="406" t="n"/>
      <c r="VBF28" s="406" t="n"/>
      <c r="VBG28" s="406" t="n"/>
      <c r="VBH28" s="406" t="n"/>
      <c r="VBI28" s="406" t="n"/>
      <c r="VBJ28" s="406" t="n"/>
      <c r="VBK28" s="406" t="n"/>
      <c r="VBL28" s="406" t="n"/>
      <c r="VBM28" s="406" t="n"/>
      <c r="VBN28" s="406" t="n"/>
      <c r="VBO28" s="406" t="n"/>
      <c r="VBP28" s="406" t="n"/>
      <c r="VBQ28" s="406" t="n"/>
      <c r="VBR28" s="406" t="n"/>
      <c r="VBS28" s="406" t="n"/>
      <c r="VBT28" s="406" t="n"/>
      <c r="VBU28" s="406" t="n"/>
      <c r="VBV28" s="406" t="n"/>
      <c r="VBW28" s="406" t="n"/>
      <c r="VBX28" s="406" t="n"/>
      <c r="VBY28" s="406" t="n"/>
      <c r="VBZ28" s="406" t="n"/>
      <c r="VCA28" s="406" t="n"/>
      <c r="VCB28" s="406" t="n"/>
      <c r="VCC28" s="406" t="n"/>
      <c r="VCD28" s="406" t="n"/>
      <c r="VCE28" s="406" t="n"/>
      <c r="VCF28" s="406" t="n"/>
      <c r="VCG28" s="406" t="n"/>
      <c r="VCH28" s="406" t="n"/>
      <c r="VCI28" s="406" t="n"/>
      <c r="VCJ28" s="406" t="n"/>
      <c r="VCK28" s="406" t="n"/>
      <c r="VCL28" s="406" t="n"/>
      <c r="VCM28" s="406" t="n"/>
      <c r="VCN28" s="406" t="n"/>
      <c r="VCO28" s="406" t="n"/>
      <c r="VCP28" s="406" t="n"/>
      <c r="VCQ28" s="406" t="n"/>
      <c r="VCR28" s="406" t="n"/>
      <c r="VCS28" s="406" t="n"/>
      <c r="VCT28" s="406" t="n"/>
      <c r="VCU28" s="406" t="n"/>
      <c r="VCV28" s="406" t="n"/>
      <c r="VCW28" s="406" t="n"/>
      <c r="VCX28" s="406" t="n"/>
      <c r="VCY28" s="406" t="n"/>
      <c r="VCZ28" s="406" t="n"/>
      <c r="VDA28" s="406" t="n"/>
      <c r="VDB28" s="406" t="n"/>
      <c r="VDC28" s="406" t="n"/>
      <c r="VDD28" s="406" t="n"/>
      <c r="VDE28" s="406" t="n"/>
      <c r="VDF28" s="406" t="n"/>
      <c r="VDG28" s="406" t="n"/>
      <c r="VDH28" s="406" t="n"/>
      <c r="VDI28" s="406" t="n"/>
      <c r="VDJ28" s="406" t="n"/>
      <c r="VDK28" s="406" t="n"/>
      <c r="VDL28" s="406" t="n"/>
      <c r="VDM28" s="406" t="n"/>
      <c r="VDN28" s="406" t="n"/>
      <c r="VDO28" s="406" t="n"/>
      <c r="VDP28" s="406" t="n"/>
      <c r="VDQ28" s="406" t="n"/>
      <c r="VDR28" s="406" t="n"/>
      <c r="VDS28" s="406" t="n"/>
      <c r="VDT28" s="406" t="n"/>
      <c r="VDU28" s="406" t="n"/>
      <c r="VDV28" s="406" t="n"/>
      <c r="VDW28" s="406" t="n"/>
      <c r="VDX28" s="406" t="n"/>
      <c r="VDY28" s="406" t="n"/>
      <c r="VDZ28" s="406" t="n"/>
      <c r="VEA28" s="406" t="n"/>
      <c r="VEB28" s="406" t="n"/>
      <c r="VEC28" s="406" t="n"/>
      <c r="VED28" s="406" t="n"/>
      <c r="VEE28" s="406" t="n"/>
      <c r="VEF28" s="406" t="n"/>
      <c r="VEG28" s="406" t="n"/>
      <c r="VEH28" s="406" t="n"/>
      <c r="VEI28" s="406" t="n"/>
      <c r="VEJ28" s="406" t="n"/>
      <c r="VEK28" s="406" t="n"/>
      <c r="VEL28" s="406" t="n"/>
      <c r="VEM28" s="406" t="n"/>
      <c r="VEN28" s="406" t="n"/>
      <c r="VEO28" s="406" t="n"/>
      <c r="VEP28" s="406" t="n"/>
      <c r="VEQ28" s="406" t="n"/>
      <c r="VER28" s="406" t="n"/>
      <c r="VES28" s="406" t="n"/>
      <c r="VET28" s="406" t="n"/>
      <c r="VEU28" s="406" t="n"/>
      <c r="VEV28" s="406" t="n"/>
      <c r="VEW28" s="406" t="n"/>
      <c r="VEX28" s="406" t="n"/>
      <c r="VEY28" s="406" t="n"/>
      <c r="VEZ28" s="406" t="n"/>
      <c r="VFA28" s="406" t="n"/>
      <c r="VFB28" s="406" t="n"/>
      <c r="VFC28" s="406" t="n"/>
      <c r="VFD28" s="406" t="n"/>
      <c r="VFE28" s="406" t="n"/>
      <c r="VFF28" s="406" t="n"/>
      <c r="VFG28" s="406" t="n"/>
      <c r="VFH28" s="406" t="n"/>
      <c r="VFI28" s="406" t="n"/>
      <c r="VFJ28" s="406" t="n"/>
      <c r="VFK28" s="406" t="n"/>
      <c r="VFL28" s="406" t="n"/>
      <c r="VFM28" s="406" t="n"/>
      <c r="VFN28" s="406" t="n"/>
      <c r="VFO28" s="406" t="n"/>
      <c r="VFP28" s="406" t="n"/>
      <c r="VFQ28" s="406" t="n"/>
      <c r="VFR28" s="406" t="n"/>
      <c r="VFS28" s="406" t="n"/>
      <c r="VFT28" s="406" t="n"/>
      <c r="VFU28" s="406" t="n"/>
      <c r="VFV28" s="406" t="n"/>
      <c r="VFW28" s="406" t="n"/>
      <c r="VFX28" s="406" t="n"/>
      <c r="VFY28" s="406" t="n"/>
      <c r="VFZ28" s="406" t="n"/>
      <c r="VGA28" s="406" t="n"/>
      <c r="VGB28" s="406" t="n"/>
      <c r="VGC28" s="406" t="n"/>
      <c r="VGD28" s="406" t="n"/>
      <c r="VGE28" s="406" t="n"/>
      <c r="VGF28" s="406" t="n"/>
      <c r="VGG28" s="406" t="n"/>
      <c r="VGH28" s="406" t="n"/>
      <c r="VGI28" s="406" t="n"/>
      <c r="VGJ28" s="406" t="n"/>
      <c r="VGK28" s="406" t="n"/>
      <c r="VGL28" s="406" t="n"/>
      <c r="VGM28" s="406" t="n"/>
      <c r="VGN28" s="406" t="n"/>
      <c r="VGO28" s="406" t="n"/>
      <c r="VGP28" s="406" t="n"/>
      <c r="VGQ28" s="406" t="n"/>
      <c r="VGR28" s="406" t="n"/>
      <c r="VGS28" s="406" t="n"/>
      <c r="VGT28" s="406" t="n"/>
      <c r="VGU28" s="406" t="n"/>
      <c r="VGV28" s="406" t="n"/>
      <c r="VGW28" s="406" t="n"/>
      <c r="VGX28" s="406" t="n"/>
      <c r="VGY28" s="406" t="n"/>
      <c r="VGZ28" s="406" t="n"/>
      <c r="VHA28" s="406" t="n"/>
      <c r="VHB28" s="406" t="n"/>
      <c r="VHC28" s="406" t="n"/>
      <c r="VHD28" s="406" t="n"/>
      <c r="VHE28" s="406" t="n"/>
      <c r="VHF28" s="406" t="n"/>
      <c r="VHG28" s="406" t="n"/>
      <c r="VHH28" s="406" t="n"/>
      <c r="VHI28" s="406" t="n"/>
      <c r="VHJ28" s="406" t="n"/>
      <c r="VHK28" s="406" t="n"/>
      <c r="VHL28" s="406" t="n"/>
      <c r="VHM28" s="406" t="n"/>
      <c r="VHN28" s="406" t="n"/>
      <c r="VHO28" s="406" t="n"/>
      <c r="VHP28" s="406" t="n"/>
      <c r="VHQ28" s="406" t="n"/>
      <c r="VHR28" s="406" t="n"/>
      <c r="VHS28" s="406" t="n"/>
      <c r="VHT28" s="406" t="n"/>
      <c r="VHU28" s="406" t="n"/>
      <c r="VHV28" s="406" t="n"/>
      <c r="VHW28" s="406" t="n"/>
      <c r="VHX28" s="406" t="n"/>
      <c r="VHY28" s="406" t="n"/>
      <c r="VHZ28" s="406" t="n"/>
      <c r="VIA28" s="406" t="n"/>
      <c r="VIB28" s="406" t="n"/>
      <c r="VIC28" s="406" t="n"/>
      <c r="VID28" s="406" t="n"/>
      <c r="VIE28" s="406" t="n"/>
      <c r="VIF28" s="406" t="n"/>
      <c r="VIG28" s="406" t="n"/>
      <c r="VIH28" s="406" t="n"/>
      <c r="VII28" s="406" t="n"/>
      <c r="VIJ28" s="406" t="n"/>
      <c r="VIK28" s="406" t="n"/>
      <c r="VIL28" s="406" t="n"/>
      <c r="VIM28" s="406" t="n"/>
      <c r="VIN28" s="406" t="n"/>
      <c r="VIO28" s="406" t="n"/>
      <c r="VIP28" s="406" t="n"/>
      <c r="VIQ28" s="406" t="n"/>
      <c r="VIR28" s="406" t="n"/>
      <c r="VIS28" s="406" t="n"/>
      <c r="VIT28" s="406" t="n"/>
      <c r="VIU28" s="406" t="n"/>
      <c r="VIV28" s="406" t="n"/>
      <c r="VIW28" s="406" t="n"/>
      <c r="VIX28" s="406" t="n"/>
      <c r="VIY28" s="406" t="n"/>
      <c r="VIZ28" s="406" t="n"/>
      <c r="VJA28" s="406" t="n"/>
      <c r="VJB28" s="406" t="n"/>
      <c r="VJC28" s="406" t="n"/>
      <c r="VJD28" s="406" t="n"/>
      <c r="VJE28" s="406" t="n"/>
      <c r="VJF28" s="406" t="n"/>
      <c r="VJG28" s="406" t="n"/>
      <c r="VJH28" s="406" t="n"/>
      <c r="VJI28" s="406" t="n"/>
      <c r="VJJ28" s="406" t="n"/>
      <c r="VJK28" s="406" t="n"/>
      <c r="VJL28" s="406" t="n"/>
      <c r="VJM28" s="406" t="n"/>
      <c r="VJN28" s="406" t="n"/>
      <c r="VJO28" s="406" t="n"/>
      <c r="VJP28" s="406" t="n"/>
      <c r="VJQ28" s="406" t="n"/>
      <c r="VJR28" s="406" t="n"/>
      <c r="VJS28" s="406" t="n"/>
      <c r="VJT28" s="406" t="n"/>
      <c r="VJU28" s="406" t="n"/>
      <c r="VJV28" s="406" t="n"/>
      <c r="VJW28" s="406" t="n"/>
      <c r="VJX28" s="406" t="n"/>
      <c r="VJY28" s="406" t="n"/>
      <c r="VJZ28" s="406" t="n"/>
      <c r="VKA28" s="406" t="n"/>
      <c r="VKB28" s="406" t="n"/>
      <c r="VKC28" s="406" t="n"/>
      <c r="VKD28" s="406" t="n"/>
      <c r="VKE28" s="406" t="n"/>
      <c r="VKF28" s="406" t="n"/>
      <c r="VKG28" s="406" t="n"/>
      <c r="VKH28" s="406" t="n"/>
      <c r="VKI28" s="406" t="n"/>
      <c r="VKJ28" s="406" t="n"/>
      <c r="VKK28" s="406" t="n"/>
      <c r="VKL28" s="406" t="n"/>
      <c r="VKM28" s="406" t="n"/>
      <c r="VKN28" s="406" t="n"/>
      <c r="VKO28" s="406" t="n"/>
      <c r="VKP28" s="406" t="n"/>
      <c r="VKQ28" s="406" t="n"/>
      <c r="VKR28" s="406" t="n"/>
      <c r="VKS28" s="406" t="n"/>
      <c r="VKT28" s="406" t="n"/>
      <c r="VKU28" s="406" t="n"/>
      <c r="VKV28" s="406" t="n"/>
      <c r="VKW28" s="406" t="n"/>
      <c r="VKX28" s="406" t="n"/>
      <c r="VKY28" s="406" t="n"/>
      <c r="VKZ28" s="406" t="n"/>
      <c r="VLA28" s="406" t="n"/>
      <c r="VLB28" s="406" t="n"/>
      <c r="VLC28" s="406" t="n"/>
      <c r="VLD28" s="406" t="n"/>
      <c r="VLE28" s="406" t="n"/>
      <c r="VLF28" s="406" t="n"/>
      <c r="VLG28" s="406" t="n"/>
      <c r="VLH28" s="406" t="n"/>
      <c r="VLI28" s="406" t="n"/>
      <c r="VLJ28" s="406" t="n"/>
      <c r="VLK28" s="406" t="n"/>
      <c r="VLL28" s="406" t="n"/>
      <c r="VLM28" s="406" t="n"/>
      <c r="VLN28" s="406" t="n"/>
      <c r="VLO28" s="406" t="n"/>
      <c r="VLP28" s="406" t="n"/>
      <c r="VLQ28" s="406" t="n"/>
      <c r="VLR28" s="406" t="n"/>
      <c r="VLS28" s="406" t="n"/>
      <c r="VLT28" s="406" t="n"/>
      <c r="VLU28" s="406" t="n"/>
      <c r="VLV28" s="406" t="n"/>
      <c r="VLW28" s="406" t="n"/>
      <c r="VLX28" s="406" t="n"/>
      <c r="VLY28" s="406" t="n"/>
      <c r="VLZ28" s="406" t="n"/>
      <c r="VMA28" s="406" t="n"/>
      <c r="VMB28" s="406" t="n"/>
      <c r="VMC28" s="406" t="n"/>
      <c r="VMD28" s="406" t="n"/>
      <c r="VME28" s="406" t="n"/>
      <c r="VMF28" s="406" t="n"/>
      <c r="VMG28" s="406" t="n"/>
      <c r="VMH28" s="406" t="n"/>
      <c r="VMI28" s="406" t="n"/>
      <c r="VMJ28" s="406" t="n"/>
      <c r="VMK28" s="406" t="n"/>
      <c r="VML28" s="406" t="n"/>
      <c r="VMM28" s="406" t="n"/>
      <c r="VMN28" s="406" t="n"/>
      <c r="VMO28" s="406" t="n"/>
      <c r="VMP28" s="406" t="n"/>
      <c r="VMQ28" s="406" t="n"/>
      <c r="VMR28" s="406" t="n"/>
      <c r="VMS28" s="406" t="n"/>
      <c r="VMT28" s="406" t="n"/>
      <c r="VMU28" s="406" t="n"/>
      <c r="VMV28" s="406" t="n"/>
      <c r="VMW28" s="406" t="n"/>
      <c r="VMX28" s="406" t="n"/>
      <c r="VMY28" s="406" t="n"/>
      <c r="VMZ28" s="406" t="n"/>
      <c r="VNA28" s="406" t="n"/>
      <c r="VNB28" s="406" t="n"/>
      <c r="VNC28" s="406" t="n"/>
      <c r="VND28" s="406" t="n"/>
      <c r="VNE28" s="406" t="n"/>
      <c r="VNF28" s="406" t="n"/>
      <c r="VNG28" s="406" t="n"/>
      <c r="VNH28" s="406" t="n"/>
      <c r="VNI28" s="406" t="n"/>
      <c r="VNJ28" s="406" t="n"/>
      <c r="VNK28" s="406" t="n"/>
      <c r="VNL28" s="406" t="n"/>
      <c r="VNM28" s="406" t="n"/>
      <c r="VNN28" s="406" t="n"/>
      <c r="VNO28" s="406" t="n"/>
      <c r="VNP28" s="406" t="n"/>
      <c r="VNQ28" s="406" t="n"/>
      <c r="VNR28" s="406" t="n"/>
      <c r="VNS28" s="406" t="n"/>
      <c r="VNT28" s="406" t="n"/>
      <c r="VNU28" s="406" t="n"/>
      <c r="VNV28" s="406" t="n"/>
      <c r="VNW28" s="406" t="n"/>
      <c r="VNX28" s="406" t="n"/>
      <c r="VNY28" s="406" t="n"/>
      <c r="VNZ28" s="406" t="n"/>
      <c r="VOA28" s="406" t="n"/>
      <c r="VOB28" s="406" t="n"/>
      <c r="VOC28" s="406" t="n"/>
      <c r="VOD28" s="406" t="n"/>
      <c r="VOE28" s="406" t="n"/>
      <c r="VOF28" s="406" t="n"/>
      <c r="VOG28" s="406" t="n"/>
      <c r="VOH28" s="406" t="n"/>
      <c r="VOI28" s="406" t="n"/>
      <c r="VOJ28" s="406" t="n"/>
      <c r="VOK28" s="406" t="n"/>
      <c r="VOL28" s="406" t="n"/>
      <c r="VOM28" s="406" t="n"/>
      <c r="VON28" s="406" t="n"/>
      <c r="VOO28" s="406" t="n"/>
      <c r="VOP28" s="406" t="n"/>
      <c r="VOQ28" s="406" t="n"/>
      <c r="VOR28" s="406" t="n"/>
      <c r="VOS28" s="406" t="n"/>
      <c r="VOT28" s="406" t="n"/>
      <c r="VOU28" s="406" t="n"/>
      <c r="VOV28" s="406" t="n"/>
      <c r="VOW28" s="406" t="n"/>
      <c r="VOX28" s="406" t="n"/>
      <c r="VOY28" s="406" t="n"/>
      <c r="VOZ28" s="406" t="n"/>
      <c r="VPA28" s="406" t="n"/>
      <c r="VPB28" s="406" t="n"/>
      <c r="VPC28" s="406" t="n"/>
      <c r="VPD28" s="406" t="n"/>
      <c r="VPE28" s="406" t="n"/>
      <c r="VPF28" s="406" t="n"/>
      <c r="VPG28" s="406" t="n"/>
      <c r="VPH28" s="406" t="n"/>
      <c r="VPI28" s="406" t="n"/>
      <c r="VPJ28" s="406" t="n"/>
      <c r="VPK28" s="406" t="n"/>
      <c r="VPL28" s="406" t="n"/>
      <c r="VPM28" s="406" t="n"/>
      <c r="VPN28" s="406" t="n"/>
      <c r="VPO28" s="406" t="n"/>
      <c r="VPP28" s="406" t="n"/>
      <c r="VPQ28" s="406" t="n"/>
      <c r="VPR28" s="406" t="n"/>
      <c r="VPS28" s="406" t="n"/>
      <c r="VPT28" s="406" t="n"/>
      <c r="VPU28" s="406" t="n"/>
      <c r="VPV28" s="406" t="n"/>
      <c r="VPW28" s="406" t="n"/>
      <c r="VPX28" s="406" t="n"/>
      <c r="VPY28" s="406" t="n"/>
      <c r="VPZ28" s="406" t="n"/>
      <c r="VQA28" s="406" t="n"/>
      <c r="VQB28" s="406" t="n"/>
      <c r="VQC28" s="406" t="n"/>
      <c r="VQD28" s="406" t="n"/>
      <c r="VQE28" s="406" t="n"/>
      <c r="VQF28" s="406" t="n"/>
      <c r="VQG28" s="406" t="n"/>
      <c r="VQH28" s="406" t="n"/>
      <c r="VQI28" s="406" t="n"/>
      <c r="VQJ28" s="406" t="n"/>
      <c r="VQK28" s="406" t="n"/>
      <c r="VQL28" s="406" t="n"/>
      <c r="VQM28" s="406" t="n"/>
      <c r="VQN28" s="406" t="n"/>
      <c r="VQO28" s="406" t="n"/>
      <c r="VQP28" s="406" t="n"/>
      <c r="VQQ28" s="406" t="n"/>
      <c r="VQR28" s="406" t="n"/>
      <c r="VQS28" s="406" t="n"/>
      <c r="VQT28" s="406" t="n"/>
      <c r="VQU28" s="406" t="n"/>
      <c r="VQV28" s="406" t="n"/>
      <c r="VQW28" s="406" t="n"/>
      <c r="VQX28" s="406" t="n"/>
      <c r="VQY28" s="406" t="n"/>
      <c r="VQZ28" s="406" t="n"/>
      <c r="VRA28" s="406" t="n"/>
      <c r="VRB28" s="406" t="n"/>
      <c r="VRC28" s="406" t="n"/>
      <c r="VRD28" s="406" t="n"/>
      <c r="VRE28" s="406" t="n"/>
      <c r="VRF28" s="406" t="n"/>
      <c r="VRG28" s="406" t="n"/>
      <c r="VRH28" s="406" t="n"/>
      <c r="VRI28" s="406" t="n"/>
      <c r="VRJ28" s="406" t="n"/>
      <c r="VRK28" s="406" t="n"/>
      <c r="VRL28" s="406" t="n"/>
      <c r="VRM28" s="406" t="n"/>
      <c r="VRN28" s="406" t="n"/>
      <c r="VRO28" s="406" t="n"/>
      <c r="VRP28" s="406" t="n"/>
      <c r="VRQ28" s="406" t="n"/>
      <c r="VRR28" s="406" t="n"/>
      <c r="VRS28" s="406" t="n"/>
      <c r="VRT28" s="406" t="n"/>
      <c r="VRU28" s="406" t="n"/>
      <c r="VRV28" s="406" t="n"/>
      <c r="VRW28" s="406" t="n"/>
      <c r="VRX28" s="406" t="n"/>
      <c r="VRY28" s="406" t="n"/>
      <c r="VRZ28" s="406" t="n"/>
      <c r="VSA28" s="406" t="n"/>
      <c r="VSB28" s="406" t="n"/>
      <c r="VSC28" s="406" t="n"/>
      <c r="VSD28" s="406" t="n"/>
      <c r="VSE28" s="406" t="n"/>
      <c r="VSF28" s="406" t="n"/>
      <c r="VSG28" s="406" t="n"/>
      <c r="VSH28" s="406" t="n"/>
      <c r="VSI28" s="406" t="n"/>
      <c r="VSJ28" s="406" t="n"/>
      <c r="VSK28" s="406" t="n"/>
      <c r="VSL28" s="406" t="n"/>
      <c r="VSM28" s="406" t="n"/>
      <c r="VSN28" s="406" t="n"/>
      <c r="VSO28" s="406" t="n"/>
      <c r="VSP28" s="406" t="n"/>
      <c r="VSQ28" s="406" t="n"/>
      <c r="VSR28" s="406" t="n"/>
      <c r="VSS28" s="406" t="n"/>
      <c r="VST28" s="406" t="n"/>
      <c r="VSU28" s="406" t="n"/>
      <c r="VSV28" s="406" t="n"/>
      <c r="VSW28" s="406" t="n"/>
      <c r="VSX28" s="406" t="n"/>
      <c r="VSY28" s="406" t="n"/>
      <c r="VSZ28" s="406" t="n"/>
      <c r="VTA28" s="406" t="n"/>
      <c r="VTB28" s="406" t="n"/>
      <c r="VTC28" s="406" t="n"/>
      <c r="VTD28" s="406" t="n"/>
      <c r="VTE28" s="406" t="n"/>
      <c r="VTF28" s="406" t="n"/>
      <c r="VTG28" s="406" t="n"/>
      <c r="VTH28" s="406" t="n"/>
      <c r="VTI28" s="406" t="n"/>
      <c r="VTJ28" s="406" t="n"/>
      <c r="VTK28" s="406" t="n"/>
      <c r="VTL28" s="406" t="n"/>
      <c r="VTM28" s="406" t="n"/>
      <c r="VTN28" s="406" t="n"/>
      <c r="VTO28" s="406" t="n"/>
      <c r="VTP28" s="406" t="n"/>
      <c r="VTQ28" s="406" t="n"/>
      <c r="VTR28" s="406" t="n"/>
      <c r="VTS28" s="406" t="n"/>
      <c r="VTT28" s="406" t="n"/>
      <c r="VTU28" s="406" t="n"/>
      <c r="VTV28" s="406" t="n"/>
      <c r="VTW28" s="406" t="n"/>
      <c r="VTX28" s="406" t="n"/>
      <c r="VTY28" s="406" t="n"/>
      <c r="VTZ28" s="406" t="n"/>
      <c r="VUA28" s="406" t="n"/>
      <c r="VUB28" s="406" t="n"/>
      <c r="VUC28" s="406" t="n"/>
      <c r="VUD28" s="406" t="n"/>
      <c r="VUE28" s="406" t="n"/>
      <c r="VUF28" s="406" t="n"/>
      <c r="VUG28" s="406" t="n"/>
      <c r="VUH28" s="406" t="n"/>
      <c r="VUI28" s="406" t="n"/>
      <c r="VUJ28" s="406" t="n"/>
      <c r="VUK28" s="406" t="n"/>
      <c r="VUL28" s="406" t="n"/>
      <c r="VUM28" s="406" t="n"/>
      <c r="VUN28" s="406" t="n"/>
      <c r="VUO28" s="406" t="n"/>
      <c r="VUP28" s="406" t="n"/>
      <c r="VUQ28" s="406" t="n"/>
      <c r="VUR28" s="406" t="n"/>
      <c r="VUS28" s="406" t="n"/>
      <c r="VUT28" s="406" t="n"/>
      <c r="VUU28" s="406" t="n"/>
      <c r="VUV28" s="406" t="n"/>
      <c r="VUW28" s="406" t="n"/>
      <c r="VUX28" s="406" t="n"/>
      <c r="VUY28" s="406" t="n"/>
      <c r="VUZ28" s="406" t="n"/>
      <c r="VVA28" s="406" t="n"/>
      <c r="VVB28" s="406" t="n"/>
      <c r="VVC28" s="406" t="n"/>
      <c r="VVD28" s="406" t="n"/>
      <c r="VVE28" s="406" t="n"/>
      <c r="VVF28" s="406" t="n"/>
      <c r="VVG28" s="406" t="n"/>
      <c r="VVH28" s="406" t="n"/>
      <c r="VVI28" s="406" t="n"/>
      <c r="VVJ28" s="406" t="n"/>
      <c r="VVK28" s="406" t="n"/>
      <c r="VVL28" s="406" t="n"/>
      <c r="VVM28" s="406" t="n"/>
      <c r="VVN28" s="406" t="n"/>
      <c r="VVO28" s="406" t="n"/>
      <c r="VVP28" s="406" t="n"/>
      <c r="VVQ28" s="406" t="n"/>
      <c r="VVR28" s="406" t="n"/>
      <c r="VVS28" s="406" t="n"/>
      <c r="VVT28" s="406" t="n"/>
      <c r="VVU28" s="406" t="n"/>
      <c r="VVV28" s="406" t="n"/>
      <c r="VVW28" s="406" t="n"/>
      <c r="VVX28" s="406" t="n"/>
      <c r="VVY28" s="406" t="n"/>
      <c r="VVZ28" s="406" t="n"/>
      <c r="VWA28" s="406" t="n"/>
      <c r="VWB28" s="406" t="n"/>
      <c r="VWC28" s="406" t="n"/>
      <c r="VWD28" s="406" t="n"/>
      <c r="VWE28" s="406" t="n"/>
      <c r="VWF28" s="406" t="n"/>
      <c r="VWG28" s="406" t="n"/>
      <c r="VWH28" s="406" t="n"/>
      <c r="VWI28" s="406" t="n"/>
      <c r="VWJ28" s="406" t="n"/>
      <c r="VWK28" s="406" t="n"/>
      <c r="VWL28" s="406" t="n"/>
      <c r="VWM28" s="406" t="n"/>
      <c r="VWN28" s="406" t="n"/>
      <c r="VWO28" s="406" t="n"/>
      <c r="VWP28" s="406" t="n"/>
      <c r="VWQ28" s="406" t="n"/>
      <c r="VWR28" s="406" t="n"/>
      <c r="VWS28" s="406" t="n"/>
      <c r="VWT28" s="406" t="n"/>
      <c r="VWU28" s="406" t="n"/>
      <c r="VWV28" s="406" t="n"/>
      <c r="VWW28" s="406" t="n"/>
      <c r="VWX28" s="406" t="n"/>
      <c r="VWY28" s="406" t="n"/>
      <c r="VWZ28" s="406" t="n"/>
      <c r="VXA28" s="406" t="n"/>
      <c r="VXB28" s="406" t="n"/>
      <c r="VXC28" s="406" t="n"/>
      <c r="VXD28" s="406" t="n"/>
      <c r="VXE28" s="406" t="n"/>
      <c r="VXF28" s="406" t="n"/>
      <c r="VXG28" s="406" t="n"/>
      <c r="VXH28" s="406" t="n"/>
      <c r="VXI28" s="406" t="n"/>
      <c r="VXJ28" s="406" t="n"/>
      <c r="VXK28" s="406" t="n"/>
      <c r="VXL28" s="406" t="n"/>
      <c r="VXM28" s="406" t="n"/>
      <c r="VXN28" s="406" t="n"/>
      <c r="VXO28" s="406" t="n"/>
      <c r="VXP28" s="406" t="n"/>
      <c r="VXQ28" s="406" t="n"/>
      <c r="VXR28" s="406" t="n"/>
      <c r="VXS28" s="406" t="n"/>
      <c r="VXT28" s="406" t="n"/>
      <c r="VXU28" s="406" t="n"/>
      <c r="VXV28" s="406" t="n"/>
      <c r="VXW28" s="406" t="n"/>
      <c r="VXX28" s="406" t="n"/>
      <c r="VXY28" s="406" t="n"/>
      <c r="VXZ28" s="406" t="n"/>
      <c r="VYA28" s="406" t="n"/>
      <c r="VYB28" s="406" t="n"/>
      <c r="VYC28" s="406" t="n"/>
      <c r="VYD28" s="406" t="n"/>
      <c r="VYE28" s="406" t="n"/>
      <c r="VYF28" s="406" t="n"/>
      <c r="VYG28" s="406" t="n"/>
      <c r="VYH28" s="406" t="n"/>
      <c r="VYI28" s="406" t="n"/>
      <c r="VYJ28" s="406" t="n"/>
      <c r="VYK28" s="406" t="n"/>
      <c r="VYL28" s="406" t="n"/>
      <c r="VYM28" s="406" t="n"/>
      <c r="VYN28" s="406" t="n"/>
      <c r="VYO28" s="406" t="n"/>
      <c r="VYP28" s="406" t="n"/>
      <c r="VYQ28" s="406" t="n"/>
      <c r="VYR28" s="406" t="n"/>
      <c r="VYS28" s="406" t="n"/>
      <c r="VYT28" s="406" t="n"/>
      <c r="VYU28" s="406" t="n"/>
      <c r="VYV28" s="406" t="n"/>
      <c r="VYW28" s="406" t="n"/>
      <c r="VYX28" s="406" t="n"/>
      <c r="VYY28" s="406" t="n"/>
      <c r="VYZ28" s="406" t="n"/>
      <c r="VZA28" s="406" t="n"/>
      <c r="VZB28" s="406" t="n"/>
      <c r="VZC28" s="406" t="n"/>
      <c r="VZD28" s="406" t="n"/>
      <c r="VZE28" s="406" t="n"/>
      <c r="VZF28" s="406" t="n"/>
      <c r="VZG28" s="406" t="n"/>
      <c r="VZH28" s="406" t="n"/>
      <c r="VZI28" s="406" t="n"/>
      <c r="VZJ28" s="406" t="n"/>
      <c r="VZK28" s="406" t="n"/>
      <c r="VZL28" s="406" t="n"/>
      <c r="VZM28" s="406" t="n"/>
      <c r="VZN28" s="406" t="n"/>
      <c r="VZO28" s="406" t="n"/>
      <c r="VZP28" s="406" t="n"/>
      <c r="VZQ28" s="406" t="n"/>
      <c r="VZR28" s="406" t="n"/>
      <c r="VZS28" s="406" t="n"/>
      <c r="VZT28" s="406" t="n"/>
      <c r="VZU28" s="406" t="n"/>
      <c r="VZV28" s="406" t="n"/>
      <c r="VZW28" s="406" t="n"/>
      <c r="VZX28" s="406" t="n"/>
      <c r="VZY28" s="406" t="n"/>
      <c r="VZZ28" s="406" t="n"/>
      <c r="WAA28" s="406" t="n"/>
      <c r="WAB28" s="406" t="n"/>
      <c r="WAC28" s="406" t="n"/>
      <c r="WAD28" s="406" t="n"/>
      <c r="WAE28" s="406" t="n"/>
      <c r="WAF28" s="406" t="n"/>
      <c r="WAG28" s="406" t="n"/>
      <c r="WAH28" s="406" t="n"/>
      <c r="WAI28" s="406" t="n"/>
      <c r="WAJ28" s="406" t="n"/>
      <c r="WAK28" s="406" t="n"/>
      <c r="WAL28" s="406" t="n"/>
      <c r="WAM28" s="406" t="n"/>
      <c r="WAN28" s="406" t="n"/>
      <c r="WAO28" s="406" t="n"/>
      <c r="WAP28" s="406" t="n"/>
      <c r="WAQ28" s="406" t="n"/>
      <c r="WAR28" s="406" t="n"/>
      <c r="WAS28" s="406" t="n"/>
      <c r="WAT28" s="406" t="n"/>
      <c r="WAU28" s="406" t="n"/>
      <c r="WAV28" s="406" t="n"/>
      <c r="WAW28" s="406" t="n"/>
      <c r="WAX28" s="406" t="n"/>
      <c r="WAY28" s="406" t="n"/>
      <c r="WAZ28" s="406" t="n"/>
      <c r="WBA28" s="406" t="n"/>
      <c r="WBB28" s="406" t="n"/>
      <c r="WBC28" s="406" t="n"/>
      <c r="WBD28" s="406" t="n"/>
      <c r="WBE28" s="406" t="n"/>
      <c r="WBF28" s="406" t="n"/>
      <c r="WBG28" s="406" t="n"/>
      <c r="WBH28" s="406" t="n"/>
      <c r="WBI28" s="406" t="n"/>
      <c r="WBJ28" s="406" t="n"/>
      <c r="WBK28" s="406" t="n"/>
      <c r="WBL28" s="406" t="n"/>
      <c r="WBM28" s="406" t="n"/>
      <c r="WBN28" s="406" t="n"/>
      <c r="WBO28" s="406" t="n"/>
      <c r="WBP28" s="406" t="n"/>
      <c r="WBQ28" s="406" t="n"/>
      <c r="WBR28" s="406" t="n"/>
      <c r="WBS28" s="406" t="n"/>
      <c r="WBT28" s="406" t="n"/>
      <c r="WBU28" s="406" t="n"/>
      <c r="WBV28" s="406" t="n"/>
      <c r="WBW28" s="406" t="n"/>
      <c r="WBX28" s="406" t="n"/>
      <c r="WBY28" s="406" t="n"/>
      <c r="WBZ28" s="406" t="n"/>
      <c r="WCA28" s="406" t="n"/>
      <c r="WCB28" s="406" t="n"/>
      <c r="WCC28" s="406" t="n"/>
      <c r="WCD28" s="406" t="n"/>
      <c r="WCE28" s="406" t="n"/>
      <c r="WCF28" s="406" t="n"/>
      <c r="WCG28" s="406" t="n"/>
      <c r="WCH28" s="406" t="n"/>
      <c r="WCI28" s="406" t="n"/>
      <c r="WCJ28" s="406" t="n"/>
      <c r="WCK28" s="406" t="n"/>
      <c r="WCL28" s="406" t="n"/>
      <c r="WCM28" s="406" t="n"/>
      <c r="WCN28" s="406" t="n"/>
      <c r="WCO28" s="406" t="n"/>
      <c r="WCP28" s="406" t="n"/>
      <c r="WCQ28" s="406" t="n"/>
      <c r="WCR28" s="406" t="n"/>
      <c r="WCS28" s="406" t="n"/>
      <c r="WCT28" s="406" t="n"/>
      <c r="WCU28" s="406" t="n"/>
      <c r="WCV28" s="406" t="n"/>
      <c r="WCW28" s="406" t="n"/>
      <c r="WCX28" s="406" t="n"/>
      <c r="WCY28" s="406" t="n"/>
      <c r="WCZ28" s="406" t="n"/>
      <c r="WDA28" s="406" t="n"/>
      <c r="WDB28" s="406" t="n"/>
      <c r="WDC28" s="406" t="n"/>
      <c r="WDD28" s="406" t="n"/>
      <c r="WDE28" s="406" t="n"/>
      <c r="WDF28" s="406" t="n"/>
      <c r="WDG28" s="406" t="n"/>
      <c r="WDH28" s="406" t="n"/>
      <c r="WDI28" s="406" t="n"/>
      <c r="WDJ28" s="406" t="n"/>
      <c r="WDK28" s="406" t="n"/>
      <c r="WDL28" s="406" t="n"/>
      <c r="WDM28" s="406" t="n"/>
      <c r="WDN28" s="406" t="n"/>
      <c r="WDO28" s="406" t="n"/>
      <c r="WDP28" s="406" t="n"/>
      <c r="WDQ28" s="406" t="n"/>
      <c r="WDR28" s="406" t="n"/>
      <c r="WDS28" s="406" t="n"/>
      <c r="WDT28" s="406" t="n"/>
      <c r="WDU28" s="406" t="n"/>
      <c r="WDV28" s="406" t="n"/>
      <c r="WDW28" s="406" t="n"/>
      <c r="WDX28" s="406" t="n"/>
      <c r="WDY28" s="406" t="n"/>
      <c r="WDZ28" s="406" t="n"/>
      <c r="WEA28" s="406" t="n"/>
      <c r="WEB28" s="406" t="n"/>
      <c r="WEC28" s="406" t="n"/>
      <c r="WED28" s="406" t="n"/>
      <c r="WEE28" s="406" t="n"/>
      <c r="WEF28" s="406" t="n"/>
      <c r="WEG28" s="406" t="n"/>
      <c r="WEH28" s="406" t="n"/>
      <c r="WEI28" s="406" t="n"/>
      <c r="WEJ28" s="406" t="n"/>
      <c r="WEK28" s="406" t="n"/>
      <c r="WEL28" s="406" t="n"/>
      <c r="WEM28" s="406" t="n"/>
      <c r="WEN28" s="406" t="n"/>
      <c r="WEO28" s="406" t="n"/>
      <c r="WEP28" s="406" t="n"/>
      <c r="WEQ28" s="406" t="n"/>
      <c r="WER28" s="406" t="n"/>
      <c r="WES28" s="406" t="n"/>
      <c r="WET28" s="406" t="n"/>
      <c r="WEU28" s="406" t="n"/>
      <c r="WEV28" s="406" t="n"/>
      <c r="WEW28" s="406" t="n"/>
      <c r="WEX28" s="406" t="n"/>
      <c r="WEY28" s="406" t="n"/>
      <c r="WEZ28" s="406" t="n"/>
      <c r="WFA28" s="406" t="n"/>
      <c r="WFB28" s="406" t="n"/>
      <c r="WFC28" s="406" t="n"/>
      <c r="WFD28" s="406" t="n"/>
      <c r="WFE28" s="406" t="n"/>
      <c r="WFF28" s="406" t="n"/>
      <c r="WFG28" s="406" t="n"/>
      <c r="WFH28" s="406" t="n"/>
      <c r="WFI28" s="406" t="n"/>
      <c r="WFJ28" s="406" t="n"/>
      <c r="WFK28" s="406" t="n"/>
      <c r="WFL28" s="406" t="n"/>
      <c r="WFM28" s="406" t="n"/>
      <c r="WFN28" s="406" t="n"/>
      <c r="WFO28" s="406" t="n"/>
      <c r="WFP28" s="406" t="n"/>
      <c r="WFQ28" s="406" t="n"/>
      <c r="WFR28" s="406" t="n"/>
      <c r="WFS28" s="406" t="n"/>
      <c r="WFT28" s="406" t="n"/>
      <c r="WFU28" s="406" t="n"/>
      <c r="WFV28" s="406" t="n"/>
      <c r="WFW28" s="406" t="n"/>
      <c r="WFX28" s="406" t="n"/>
      <c r="WFY28" s="406" t="n"/>
      <c r="WFZ28" s="406" t="n"/>
      <c r="WGA28" s="406" t="n"/>
      <c r="WGB28" s="406" t="n"/>
      <c r="WGC28" s="406" t="n"/>
      <c r="WGD28" s="406" t="n"/>
      <c r="WGE28" s="406" t="n"/>
      <c r="WGF28" s="406" t="n"/>
      <c r="WGG28" s="406" t="n"/>
      <c r="WGH28" s="406" t="n"/>
      <c r="WGI28" s="406" t="n"/>
      <c r="WGJ28" s="406" t="n"/>
      <c r="WGK28" s="406" t="n"/>
      <c r="WGL28" s="406" t="n"/>
      <c r="WGM28" s="406" t="n"/>
      <c r="WGN28" s="406" t="n"/>
      <c r="WGO28" s="406" t="n"/>
      <c r="WGP28" s="406" t="n"/>
      <c r="WGQ28" s="406" t="n"/>
      <c r="WGR28" s="406" t="n"/>
      <c r="WGS28" s="406" t="n"/>
      <c r="WGT28" s="406" t="n"/>
      <c r="WGU28" s="406" t="n"/>
      <c r="WGV28" s="406" t="n"/>
      <c r="WGW28" s="406" t="n"/>
      <c r="WGX28" s="406" t="n"/>
      <c r="WGY28" s="406" t="n"/>
      <c r="WGZ28" s="406" t="n"/>
      <c r="WHA28" s="406" t="n"/>
      <c r="WHB28" s="406" t="n"/>
      <c r="WHC28" s="406" t="n"/>
      <c r="WHD28" s="406" t="n"/>
      <c r="WHE28" s="406" t="n"/>
      <c r="WHF28" s="406" t="n"/>
      <c r="WHG28" s="406" t="n"/>
      <c r="WHH28" s="406" t="n"/>
      <c r="WHI28" s="406" t="n"/>
      <c r="WHJ28" s="406" t="n"/>
      <c r="WHK28" s="406" t="n"/>
      <c r="WHL28" s="406" t="n"/>
      <c r="WHM28" s="406" t="n"/>
      <c r="WHN28" s="406" t="n"/>
      <c r="WHO28" s="406" t="n"/>
      <c r="WHP28" s="406" t="n"/>
      <c r="WHQ28" s="406" t="n"/>
      <c r="WHR28" s="406" t="n"/>
      <c r="WHS28" s="406" t="n"/>
      <c r="WHT28" s="406" t="n"/>
      <c r="WHU28" s="406" t="n"/>
      <c r="WHV28" s="406" t="n"/>
      <c r="WHW28" s="406" t="n"/>
      <c r="WHX28" s="406" t="n"/>
      <c r="WHY28" s="406" t="n"/>
      <c r="WHZ28" s="406" t="n"/>
      <c r="WIA28" s="406" t="n"/>
      <c r="WIB28" s="406" t="n"/>
      <c r="WIC28" s="406" t="n"/>
      <c r="WID28" s="406" t="n"/>
      <c r="WIE28" s="406" t="n"/>
      <c r="WIF28" s="406" t="n"/>
      <c r="WIG28" s="406" t="n"/>
      <c r="WIH28" s="406" t="n"/>
      <c r="WII28" s="406" t="n"/>
      <c r="WIJ28" s="406" t="n"/>
      <c r="WIK28" s="406" t="n"/>
      <c r="WIL28" s="406" t="n"/>
      <c r="WIM28" s="406" t="n"/>
      <c r="WIN28" s="406" t="n"/>
      <c r="WIO28" s="406" t="n"/>
      <c r="WIP28" s="406" t="n"/>
      <c r="WIQ28" s="406" t="n"/>
      <c r="WIR28" s="406" t="n"/>
      <c r="WIS28" s="406" t="n"/>
      <c r="WIT28" s="406" t="n"/>
      <c r="WIU28" s="406" t="n"/>
      <c r="WIV28" s="406" t="n"/>
      <c r="WIW28" s="406" t="n"/>
      <c r="WIX28" s="406" t="n"/>
      <c r="WIY28" s="406" t="n"/>
      <c r="WIZ28" s="406" t="n"/>
      <c r="WJA28" s="406" t="n"/>
      <c r="WJB28" s="406" t="n"/>
      <c r="WJC28" s="406" t="n"/>
      <c r="WJD28" s="406" t="n"/>
      <c r="WJE28" s="406" t="n"/>
      <c r="WJF28" s="406" t="n"/>
      <c r="WJG28" s="406" t="n"/>
      <c r="WJH28" s="406" t="n"/>
      <c r="WJI28" s="406" t="n"/>
      <c r="WJJ28" s="406" t="n"/>
      <c r="WJK28" s="406" t="n"/>
      <c r="WJL28" s="406" t="n"/>
      <c r="WJM28" s="406" t="n"/>
      <c r="WJN28" s="406" t="n"/>
      <c r="WJO28" s="406" t="n"/>
      <c r="WJP28" s="406" t="n"/>
      <c r="WJQ28" s="406" t="n"/>
      <c r="WJR28" s="406" t="n"/>
      <c r="WJS28" s="406" t="n"/>
      <c r="WJT28" s="406" t="n"/>
      <c r="WJU28" s="406" t="n"/>
      <c r="WJV28" s="406" t="n"/>
      <c r="WJW28" s="406" t="n"/>
      <c r="WJX28" s="406" t="n"/>
      <c r="WJY28" s="406" t="n"/>
      <c r="WJZ28" s="406" t="n"/>
      <c r="WKA28" s="406" t="n"/>
      <c r="WKB28" s="406" t="n"/>
      <c r="WKC28" s="406" t="n"/>
      <c r="WKD28" s="406" t="n"/>
      <c r="WKE28" s="406" t="n"/>
      <c r="WKF28" s="406" t="n"/>
      <c r="WKG28" s="406" t="n"/>
      <c r="WKH28" s="406" t="n"/>
      <c r="WKI28" s="406" t="n"/>
      <c r="WKJ28" s="406" t="n"/>
      <c r="WKK28" s="406" t="n"/>
      <c r="WKL28" s="406" t="n"/>
      <c r="WKM28" s="406" t="n"/>
      <c r="WKN28" s="406" t="n"/>
      <c r="WKO28" s="406" t="n"/>
      <c r="WKP28" s="406" t="n"/>
      <c r="WKQ28" s="406" t="n"/>
      <c r="WKR28" s="406" t="n"/>
      <c r="WKS28" s="406" t="n"/>
      <c r="WKT28" s="406" t="n"/>
      <c r="WKU28" s="406" t="n"/>
      <c r="WKV28" s="406" t="n"/>
      <c r="WKW28" s="406" t="n"/>
      <c r="WKX28" s="406" t="n"/>
      <c r="WKY28" s="406" t="n"/>
      <c r="WKZ28" s="406" t="n"/>
      <c r="WLA28" s="406" t="n"/>
      <c r="WLB28" s="406" t="n"/>
      <c r="WLC28" s="406" t="n"/>
      <c r="WLD28" s="406" t="n"/>
      <c r="WLE28" s="406" t="n"/>
      <c r="WLF28" s="406" t="n"/>
      <c r="WLG28" s="406" t="n"/>
      <c r="WLH28" s="406" t="n"/>
      <c r="WLI28" s="406" t="n"/>
      <c r="WLJ28" s="406" t="n"/>
      <c r="WLK28" s="406" t="n"/>
      <c r="WLL28" s="406" t="n"/>
      <c r="WLM28" s="406" t="n"/>
      <c r="WLN28" s="406" t="n"/>
      <c r="WLO28" s="406" t="n"/>
      <c r="WLP28" s="406" t="n"/>
      <c r="WLQ28" s="406" t="n"/>
      <c r="WLR28" s="406" t="n"/>
      <c r="WLS28" s="406" t="n"/>
      <c r="WLT28" s="406" t="n"/>
      <c r="WLU28" s="406" t="n"/>
      <c r="WLV28" s="406" t="n"/>
      <c r="WLW28" s="406" t="n"/>
      <c r="WLX28" s="406" t="n"/>
      <c r="WLY28" s="406" t="n"/>
      <c r="WLZ28" s="406" t="n"/>
      <c r="WMA28" s="406" t="n"/>
      <c r="WMB28" s="406" t="n"/>
      <c r="WMC28" s="406" t="n"/>
      <c r="WMD28" s="406" t="n"/>
      <c r="WME28" s="406" t="n"/>
      <c r="WMF28" s="406" t="n"/>
      <c r="WMG28" s="406" t="n"/>
      <c r="WMH28" s="406" t="n"/>
      <c r="WMI28" s="406" t="n"/>
      <c r="WMJ28" s="406" t="n"/>
      <c r="WMK28" s="406" t="n"/>
      <c r="WML28" s="406" t="n"/>
      <c r="WMM28" s="406" t="n"/>
      <c r="WMN28" s="406" t="n"/>
      <c r="WMO28" s="406" t="n"/>
      <c r="WMP28" s="406" t="n"/>
      <c r="WMQ28" s="406" t="n"/>
      <c r="WMR28" s="406" t="n"/>
      <c r="WMS28" s="406" t="n"/>
      <c r="WMT28" s="406" t="n"/>
      <c r="WMU28" s="406" t="n"/>
      <c r="WMV28" s="406" t="n"/>
      <c r="WMW28" s="406" t="n"/>
      <c r="WMX28" s="406" t="n"/>
      <c r="WMY28" s="406" t="n"/>
      <c r="WMZ28" s="406" t="n"/>
      <c r="WNA28" s="406" t="n"/>
      <c r="WNB28" s="406" t="n"/>
      <c r="WNC28" s="406" t="n"/>
      <c r="WND28" s="406" t="n"/>
      <c r="WNE28" s="406" t="n"/>
      <c r="WNF28" s="406" t="n"/>
      <c r="WNG28" s="406" t="n"/>
      <c r="WNH28" s="406" t="n"/>
      <c r="WNI28" s="406" t="n"/>
      <c r="WNJ28" s="406" t="n"/>
      <c r="WNK28" s="406" t="n"/>
      <c r="WNL28" s="406" t="n"/>
      <c r="WNM28" s="406" t="n"/>
      <c r="WNN28" s="406" t="n"/>
      <c r="WNO28" s="406" t="n"/>
      <c r="WNP28" s="406" t="n"/>
      <c r="WNQ28" s="406" t="n"/>
      <c r="WNR28" s="406" t="n"/>
      <c r="WNS28" s="406" t="n"/>
      <c r="WNT28" s="406" t="n"/>
      <c r="WNU28" s="406" t="n"/>
      <c r="WNV28" s="406" t="n"/>
      <c r="WNW28" s="406" t="n"/>
      <c r="WNX28" s="406" t="n"/>
      <c r="WNY28" s="406" t="n"/>
      <c r="WNZ28" s="406" t="n"/>
      <c r="WOA28" s="406" t="n"/>
      <c r="WOB28" s="406" t="n"/>
      <c r="WOC28" s="406" t="n"/>
      <c r="WOD28" s="406" t="n"/>
      <c r="WOE28" s="406" t="n"/>
      <c r="WOF28" s="406" t="n"/>
      <c r="WOG28" s="406" t="n"/>
      <c r="WOH28" s="406" t="n"/>
      <c r="WOI28" s="406" t="n"/>
      <c r="WOJ28" s="406" t="n"/>
      <c r="WOK28" s="406" t="n"/>
      <c r="WOL28" s="406" t="n"/>
      <c r="WOM28" s="406" t="n"/>
      <c r="WON28" s="406" t="n"/>
      <c r="WOO28" s="406" t="n"/>
      <c r="WOP28" s="406" t="n"/>
      <c r="WOQ28" s="406" t="n"/>
      <c r="WOR28" s="406" t="n"/>
      <c r="WOS28" s="406" t="n"/>
      <c r="WOT28" s="406" t="n"/>
      <c r="WOU28" s="406" t="n"/>
      <c r="WOV28" s="406" t="n"/>
      <c r="WOW28" s="406" t="n"/>
      <c r="WOX28" s="406" t="n"/>
      <c r="WOY28" s="406" t="n"/>
      <c r="WOZ28" s="406" t="n"/>
      <c r="WPA28" s="406" t="n"/>
      <c r="WPB28" s="406" t="n"/>
      <c r="WPC28" s="406" t="n"/>
      <c r="WPD28" s="406" t="n"/>
      <c r="WPE28" s="406" t="n"/>
      <c r="WPF28" s="406" t="n"/>
      <c r="WPG28" s="406" t="n"/>
      <c r="WPH28" s="406" t="n"/>
      <c r="WPI28" s="406" t="n"/>
      <c r="WPJ28" s="406" t="n"/>
      <c r="WPK28" s="406" t="n"/>
      <c r="WPL28" s="406" t="n"/>
      <c r="WPM28" s="406" t="n"/>
      <c r="WPN28" s="406" t="n"/>
      <c r="WPO28" s="406" t="n"/>
      <c r="WPP28" s="406" t="n"/>
      <c r="WPQ28" s="406" t="n"/>
      <c r="WPR28" s="406" t="n"/>
      <c r="WPS28" s="406" t="n"/>
      <c r="WPT28" s="406" t="n"/>
      <c r="WPU28" s="406" t="n"/>
      <c r="WPV28" s="406" t="n"/>
      <c r="WPW28" s="406" t="n"/>
      <c r="WPX28" s="406" t="n"/>
      <c r="WPY28" s="406" t="n"/>
      <c r="WPZ28" s="406" t="n"/>
      <c r="WQA28" s="406" t="n"/>
      <c r="WQB28" s="406" t="n"/>
      <c r="WQC28" s="406" t="n"/>
      <c r="WQD28" s="406" t="n"/>
      <c r="WQE28" s="406" t="n"/>
      <c r="WQF28" s="406" t="n"/>
      <c r="WQG28" s="406" t="n"/>
      <c r="WQH28" s="406" t="n"/>
      <c r="WQI28" s="406" t="n"/>
      <c r="WQJ28" s="406" t="n"/>
      <c r="WQK28" s="406" t="n"/>
      <c r="WQL28" s="406" t="n"/>
      <c r="WQM28" s="406" t="n"/>
      <c r="WQN28" s="406" t="n"/>
      <c r="WQO28" s="406" t="n"/>
      <c r="WQP28" s="406" t="n"/>
      <c r="WQQ28" s="406" t="n"/>
      <c r="WQR28" s="406" t="n"/>
      <c r="WQS28" s="406" t="n"/>
      <c r="WQT28" s="406" t="n"/>
      <c r="WQU28" s="406" t="n"/>
      <c r="WQV28" s="406" t="n"/>
      <c r="WQW28" s="406" t="n"/>
      <c r="WQX28" s="406" t="n"/>
      <c r="WQY28" s="406" t="n"/>
      <c r="WQZ28" s="406" t="n"/>
      <c r="WRA28" s="406" t="n"/>
      <c r="WRB28" s="406" t="n"/>
      <c r="WRC28" s="406" t="n"/>
      <c r="WRD28" s="406" t="n"/>
      <c r="WRE28" s="406" t="n"/>
      <c r="WRF28" s="406" t="n"/>
      <c r="WRG28" s="406" t="n"/>
      <c r="WRH28" s="406" t="n"/>
      <c r="WRI28" s="406" t="n"/>
      <c r="WRJ28" s="406" t="n"/>
      <c r="WRK28" s="406" t="n"/>
      <c r="WRL28" s="406" t="n"/>
      <c r="WRM28" s="406" t="n"/>
      <c r="WRN28" s="406" t="n"/>
      <c r="WRO28" s="406" t="n"/>
      <c r="WRP28" s="406" t="n"/>
      <c r="WRQ28" s="406" t="n"/>
      <c r="WRR28" s="406" t="n"/>
      <c r="WRS28" s="406" t="n"/>
      <c r="WRT28" s="406" t="n"/>
      <c r="WRU28" s="406" t="n"/>
      <c r="WRV28" s="406" t="n"/>
      <c r="WRW28" s="406" t="n"/>
      <c r="WRX28" s="406" t="n"/>
      <c r="WRY28" s="406" t="n"/>
      <c r="WRZ28" s="406" t="n"/>
      <c r="WSA28" s="406" t="n"/>
      <c r="WSB28" s="406" t="n"/>
      <c r="WSC28" s="406" t="n"/>
      <c r="WSD28" s="406" t="n"/>
      <c r="WSE28" s="406" t="n"/>
      <c r="WSF28" s="406" t="n"/>
      <c r="WSG28" s="406" t="n"/>
      <c r="WSH28" s="406" t="n"/>
      <c r="WSI28" s="406" t="n"/>
      <c r="WSJ28" s="406" t="n"/>
      <c r="WSK28" s="406" t="n"/>
      <c r="WSL28" s="406" t="n"/>
      <c r="WSM28" s="406" t="n"/>
      <c r="WSN28" s="406" t="n"/>
      <c r="WSO28" s="406" t="n"/>
      <c r="WSP28" s="406" t="n"/>
      <c r="WSQ28" s="406" t="n"/>
      <c r="WSR28" s="406" t="n"/>
      <c r="WSS28" s="406" t="n"/>
      <c r="WST28" s="406" t="n"/>
      <c r="WSU28" s="406" t="n"/>
      <c r="WSV28" s="406" t="n"/>
      <c r="WSW28" s="406" t="n"/>
      <c r="WSX28" s="406" t="n"/>
      <c r="WSY28" s="406" t="n"/>
      <c r="WSZ28" s="406" t="n"/>
      <c r="WTA28" s="406" t="n"/>
      <c r="WTB28" s="406" t="n"/>
      <c r="WTC28" s="406" t="n"/>
      <c r="WTD28" s="406" t="n"/>
      <c r="WTE28" s="406" t="n"/>
      <c r="WTF28" s="406" t="n"/>
      <c r="WTG28" s="406" t="n"/>
      <c r="WTH28" s="406" t="n"/>
      <c r="WTI28" s="406" t="n"/>
      <c r="WTJ28" s="406" t="n"/>
      <c r="WTK28" s="406" t="n"/>
      <c r="WTL28" s="406" t="n"/>
      <c r="WTM28" s="406" t="n"/>
      <c r="WTN28" s="406" t="n"/>
      <c r="WTO28" s="406" t="n"/>
      <c r="WTP28" s="406" t="n"/>
      <c r="WTQ28" s="406" t="n"/>
      <c r="WTR28" s="406" t="n"/>
      <c r="WTS28" s="406" t="n"/>
      <c r="WTT28" s="406" t="n"/>
      <c r="WTU28" s="406" t="n"/>
      <c r="WTV28" s="406" t="n"/>
      <c r="WTW28" s="406" t="n"/>
      <c r="WTX28" s="406" t="n"/>
      <c r="WTY28" s="406" t="n"/>
      <c r="WTZ28" s="406" t="n"/>
      <c r="WUA28" s="406" t="n"/>
      <c r="WUB28" s="406" t="n"/>
      <c r="WUC28" s="406" t="n"/>
      <c r="WUD28" s="406" t="n"/>
      <c r="WUE28" s="406" t="n"/>
      <c r="WUF28" s="406" t="n"/>
      <c r="WUG28" s="406" t="n"/>
      <c r="WUH28" s="406" t="n"/>
      <c r="WUI28" s="406" t="n"/>
      <c r="WUJ28" s="406" t="n"/>
      <c r="WUK28" s="406" t="n"/>
      <c r="WUL28" s="406" t="n"/>
      <c r="WUM28" s="406" t="n"/>
      <c r="WUN28" s="406" t="n"/>
      <c r="WUO28" s="406" t="n"/>
      <c r="WUP28" s="406" t="n"/>
      <c r="WUQ28" s="406" t="n"/>
      <c r="WUR28" s="406" t="n"/>
      <c r="WUS28" s="406" t="n"/>
      <c r="WUT28" s="406" t="n"/>
      <c r="WUU28" s="406" t="n"/>
      <c r="WUV28" s="406" t="n"/>
      <c r="WUW28" s="406" t="n"/>
      <c r="WUX28" s="406" t="n"/>
      <c r="WUY28" s="406" t="n"/>
      <c r="WUZ28" s="406" t="n"/>
      <c r="WVA28" s="406" t="n"/>
      <c r="WVB28" s="406" t="n"/>
      <c r="WVC28" s="406" t="n"/>
      <c r="WVD28" s="406" t="n"/>
      <c r="WVE28" s="406" t="n"/>
      <c r="WVF28" s="406" t="n"/>
      <c r="WVG28" s="406" t="n"/>
      <c r="WVH28" s="406" t="n"/>
      <c r="WVI28" s="406" t="n"/>
      <c r="WVJ28" s="406" t="n"/>
      <c r="WVK28" s="406" t="n"/>
      <c r="WVL28" s="406" t="n"/>
      <c r="WVM28" s="406" t="n"/>
      <c r="WVN28" s="406" t="n"/>
      <c r="WVO28" s="406" t="n"/>
      <c r="WVP28" s="406" t="n"/>
      <c r="WVQ28" s="406" t="n"/>
      <c r="WVR28" s="406" t="n"/>
      <c r="WVS28" s="406" t="n"/>
      <c r="WVT28" s="406" t="n"/>
      <c r="WVU28" s="406" t="n"/>
      <c r="WVV28" s="406" t="n"/>
      <c r="WVW28" s="406" t="n"/>
      <c r="WVX28" s="406" t="n"/>
      <c r="WVY28" s="406" t="n"/>
      <c r="WVZ28" s="406" t="n"/>
      <c r="WWA28" s="406" t="n"/>
      <c r="WWB28" s="406" t="n"/>
      <c r="WWC28" s="406" t="n"/>
      <c r="WWD28" s="406" t="n"/>
      <c r="WWE28" s="406" t="n"/>
      <c r="WWF28" s="406" t="n"/>
      <c r="WWG28" s="406" t="n"/>
      <c r="WWH28" s="406" t="n"/>
      <c r="WWI28" s="406" t="n"/>
      <c r="WWJ28" s="406" t="n"/>
      <c r="WWK28" s="406" t="n"/>
      <c r="WWL28" s="406" t="n"/>
      <c r="WWM28" s="406" t="n"/>
      <c r="WWN28" s="406" t="n"/>
      <c r="WWO28" s="406" t="n"/>
      <c r="WWP28" s="406" t="n"/>
      <c r="WWQ28" s="406" t="n"/>
      <c r="WWR28" s="406" t="n"/>
      <c r="WWS28" s="406" t="n"/>
      <c r="WWT28" s="406" t="n"/>
      <c r="WWU28" s="406" t="n"/>
      <c r="WWV28" s="406" t="n"/>
      <c r="WWW28" s="406" t="n"/>
      <c r="WWX28" s="406" t="n"/>
      <c r="WWY28" s="406" t="n"/>
      <c r="WWZ28" s="406" t="n"/>
      <c r="WXA28" s="406" t="n"/>
      <c r="WXB28" s="406" t="n"/>
      <c r="WXC28" s="406" t="n"/>
      <c r="WXD28" s="406" t="n"/>
      <c r="WXE28" s="406" t="n"/>
      <c r="WXF28" s="406" t="n"/>
      <c r="WXG28" s="406" t="n"/>
      <c r="WXH28" s="406" t="n"/>
      <c r="WXI28" s="406" t="n"/>
      <c r="WXJ28" s="406" t="n"/>
      <c r="WXK28" s="406" t="n"/>
      <c r="WXL28" s="406" t="n"/>
      <c r="WXM28" s="406" t="n"/>
      <c r="WXN28" s="406" t="n"/>
      <c r="WXO28" s="406" t="n"/>
      <c r="WXP28" s="406" t="n"/>
      <c r="WXQ28" s="406" t="n"/>
      <c r="WXR28" s="406" t="n"/>
      <c r="WXS28" s="406" t="n"/>
      <c r="WXT28" s="406" t="n"/>
      <c r="WXU28" s="406" t="n"/>
      <c r="WXV28" s="406" t="n"/>
      <c r="WXW28" s="406" t="n"/>
      <c r="WXX28" s="406" t="n"/>
      <c r="WXY28" s="406" t="n"/>
      <c r="WXZ28" s="406" t="n"/>
      <c r="WYA28" s="406" t="n"/>
      <c r="WYB28" s="406" t="n"/>
      <c r="WYC28" s="406" t="n"/>
      <c r="WYD28" s="406" t="n"/>
      <c r="WYE28" s="406" t="n"/>
      <c r="WYF28" s="406" t="n"/>
      <c r="WYG28" s="406" t="n"/>
      <c r="WYH28" s="406" t="n"/>
      <c r="WYI28" s="406" t="n"/>
      <c r="WYJ28" s="406" t="n"/>
      <c r="WYK28" s="406" t="n"/>
      <c r="WYL28" s="406" t="n"/>
      <c r="WYM28" s="406" t="n"/>
      <c r="WYN28" s="406" t="n"/>
      <c r="WYO28" s="406" t="n"/>
      <c r="WYP28" s="406" t="n"/>
      <c r="WYQ28" s="406" t="n"/>
      <c r="WYR28" s="406" t="n"/>
      <c r="WYS28" s="406" t="n"/>
      <c r="WYT28" s="406" t="n"/>
      <c r="WYU28" s="406" t="n"/>
      <c r="WYV28" s="406" t="n"/>
      <c r="WYW28" s="406" t="n"/>
      <c r="WYX28" s="406" t="n"/>
      <c r="WYY28" s="406" t="n"/>
      <c r="WYZ28" s="406" t="n"/>
      <c r="WZA28" s="406" t="n"/>
      <c r="WZB28" s="406" t="n"/>
      <c r="WZC28" s="406" t="n"/>
      <c r="WZD28" s="406" t="n"/>
      <c r="WZE28" s="406" t="n"/>
      <c r="WZF28" s="406" t="n"/>
      <c r="WZG28" s="406" t="n"/>
      <c r="WZH28" s="406" t="n"/>
      <c r="WZI28" s="406" t="n"/>
      <c r="WZJ28" s="406" t="n"/>
      <c r="WZK28" s="406" t="n"/>
      <c r="WZL28" s="406" t="n"/>
      <c r="WZM28" s="406" t="n"/>
      <c r="WZN28" s="406" t="n"/>
      <c r="WZO28" s="406" t="n"/>
      <c r="WZP28" s="406" t="n"/>
      <c r="WZQ28" s="406" t="n"/>
      <c r="WZR28" s="406" t="n"/>
      <c r="WZS28" s="406" t="n"/>
      <c r="WZT28" s="406" t="n"/>
      <c r="WZU28" s="406" t="n"/>
      <c r="WZV28" s="406" t="n"/>
      <c r="WZW28" s="406" t="n"/>
      <c r="WZX28" s="406" t="n"/>
      <c r="WZY28" s="406" t="n"/>
      <c r="WZZ28" s="406" t="n"/>
      <c r="XAA28" s="406" t="n"/>
      <c r="XAB28" s="406" t="n"/>
      <c r="XAC28" s="406" t="n"/>
      <c r="XAD28" s="406" t="n"/>
      <c r="XAE28" s="406" t="n"/>
      <c r="XAF28" s="406" t="n"/>
      <c r="XAG28" s="406" t="n"/>
      <c r="XAH28" s="406" t="n"/>
      <c r="XAI28" s="406" t="n"/>
      <c r="XAJ28" s="406" t="n"/>
      <c r="XAK28" s="406" t="n"/>
      <c r="XAL28" s="406" t="n"/>
      <c r="XAM28" s="406" t="n"/>
      <c r="XAN28" s="406" t="n"/>
      <c r="XAO28" s="406" t="n"/>
      <c r="XAP28" s="406" t="n"/>
      <c r="XAQ28" s="406" t="n"/>
      <c r="XAR28" s="406" t="n"/>
      <c r="XAS28" s="406" t="n"/>
      <c r="XAT28" s="406" t="n"/>
      <c r="XAU28" s="406" t="n"/>
      <c r="XAV28" s="406" t="n"/>
      <c r="XAW28" s="406" t="n"/>
      <c r="XAX28" s="406" t="n"/>
      <c r="XAY28" s="406" t="n"/>
      <c r="XAZ28" s="406" t="n"/>
      <c r="XBA28" s="406" t="n"/>
      <c r="XBB28" s="406" t="n"/>
      <c r="XBC28" s="406" t="n"/>
      <c r="XBD28" s="406" t="n"/>
      <c r="XBE28" s="406" t="n"/>
      <c r="XBF28" s="406" t="n"/>
      <c r="XBG28" s="406" t="n"/>
      <c r="XBH28" s="406" t="n"/>
      <c r="XBI28" s="406" t="n"/>
      <c r="XBJ28" s="406" t="n"/>
      <c r="XBK28" s="406" t="n"/>
      <c r="XBL28" s="406" t="n"/>
      <c r="XBM28" s="406" t="n"/>
      <c r="XBN28" s="406" t="n"/>
      <c r="XBO28" s="406" t="n"/>
      <c r="XBP28" s="406" t="n"/>
      <c r="XBQ28" s="406" t="n"/>
      <c r="XBR28" s="406" t="n"/>
      <c r="XBS28" s="406" t="n"/>
      <c r="XBT28" s="406" t="n"/>
      <c r="XBU28" s="406" t="n"/>
      <c r="XBV28" s="406" t="n"/>
      <c r="XBW28" s="406" t="n"/>
      <c r="XBX28" s="406" t="n"/>
      <c r="XBY28" s="406" t="n"/>
      <c r="XBZ28" s="406" t="n"/>
      <c r="XCA28" s="406" t="n"/>
      <c r="XCB28" s="406" t="n"/>
      <c r="XCC28" s="406" t="n"/>
      <c r="XCD28" s="406" t="n"/>
      <c r="XCE28" s="406" t="n"/>
      <c r="XCF28" s="406" t="n"/>
      <c r="XCG28" s="406" t="n"/>
      <c r="XCH28" s="406" t="n"/>
      <c r="XCI28" s="406" t="n"/>
      <c r="XCJ28" s="406" t="n"/>
      <c r="XCK28" s="406" t="n"/>
      <c r="XCL28" s="406" t="n"/>
      <c r="XCM28" s="406" t="n"/>
      <c r="XCN28" s="406" t="n"/>
      <c r="XCO28" s="406" t="n"/>
      <c r="XCP28" s="406" t="n"/>
      <c r="XCQ28" s="406" t="n"/>
      <c r="XCR28" s="406" t="n"/>
      <c r="XCS28" s="406" t="n"/>
      <c r="XCT28" s="406" t="n"/>
      <c r="XCU28" s="406" t="n"/>
      <c r="XCV28" s="406" t="n"/>
      <c r="XCW28" s="406" t="n"/>
      <c r="XCX28" s="406" t="n"/>
      <c r="XCY28" s="406" t="n"/>
      <c r="XCZ28" s="406" t="n"/>
      <c r="XDA28" s="406" t="n"/>
      <c r="XDB28" s="406" t="n"/>
      <c r="XDC28" s="406" t="n"/>
      <c r="XDD28" s="406" t="n"/>
      <c r="XDE28" s="406" t="n"/>
      <c r="XDF28" s="406" t="n"/>
      <c r="XDG28" s="406" t="n"/>
      <c r="XDH28" s="406" t="n"/>
      <c r="XDI28" s="406" t="n"/>
      <c r="XDJ28" s="406" t="n"/>
      <c r="XDK28" s="406" t="n"/>
      <c r="XDL28" s="406" t="n"/>
      <c r="XDM28" s="406" t="n"/>
      <c r="XDN28" s="406" t="n"/>
      <c r="XDO28" s="406" t="n"/>
      <c r="XDP28" s="406" t="n"/>
      <c r="XDQ28" s="406" t="n"/>
      <c r="XDR28" s="406" t="n"/>
      <c r="XDS28" s="406" t="n"/>
      <c r="XDT28" s="406" t="n"/>
      <c r="XDU28" s="406" t="n"/>
      <c r="XDV28" s="406" t="n"/>
      <c r="XDW28" s="406" t="n"/>
      <c r="XDX28" s="406" t="n"/>
      <c r="XDY28" s="406" t="n"/>
      <c r="XDZ28" s="406" t="n"/>
      <c r="XEA28" s="406" t="n"/>
      <c r="XEB28" s="406" t="n"/>
      <c r="XEC28" s="406" t="n"/>
      <c r="XED28" s="406" t="n"/>
      <c r="XEE28" s="406" t="n"/>
      <c r="XEF28" s="406" t="n"/>
      <c r="XEG28" s="406" t="n"/>
      <c r="XEH28" s="406" t="n"/>
      <c r="XEI28" s="406" t="n"/>
      <c r="XEJ28" s="406" t="n"/>
      <c r="XEK28" s="406" t="n"/>
      <c r="XEL28" s="406" t="n"/>
      <c r="XEM28" s="406" t="n"/>
      <c r="XEN28" s="406" t="n"/>
      <c r="XEO28" s="406" t="n"/>
      <c r="XEP28" s="406" t="n"/>
      <c r="XEQ28" s="406" t="n"/>
      <c r="XER28" s="406" t="n"/>
      <c r="XES28" s="406" t="n"/>
      <c r="XET28" s="406" t="n"/>
      <c r="XEU28" s="406" t="n"/>
      <c r="XEV28" s="406" t="n"/>
      <c r="XEW28" s="406" t="n"/>
      <c r="XEX28" s="406" t="n"/>
      <c r="XEY28" s="406" t="n"/>
      <c r="XEZ28" s="406" t="n"/>
      <c r="XFA28" s="406" t="n"/>
    </row>
    <row r="29" ht="25" customFormat="1" customHeight="1" s="406">
      <c r="A29" s="45" t="n">
        <v>45718</v>
      </c>
      <c r="B29" s="162" t="n">
        <v>23</v>
      </c>
      <c r="C29" s="162" t="inlineStr">
        <is>
          <t>严华燕</t>
        </is>
      </c>
      <c r="D29" s="162" t="n"/>
      <c r="E29" s="162" t="n">
        <v>1</v>
      </c>
      <c r="F29" s="162" t="n"/>
      <c r="G29" s="162" t="inlineStr">
        <is>
          <t>曾亚萍</t>
        </is>
      </c>
      <c r="H29" s="162" t="n"/>
      <c r="I29" s="162" t="n">
        <v>1638</v>
      </c>
      <c r="J29" s="162" t="n"/>
      <c r="K29" s="406" t="n">
        <v>156</v>
      </c>
      <c r="L29" s="406" t="n"/>
      <c r="M29" s="406" t="n"/>
      <c r="N29" s="406" t="n"/>
      <c r="O29" s="406" t="n"/>
      <c r="P29" s="406" t="n"/>
      <c r="Q29" s="406" t="n"/>
      <c r="R29" s="406" t="n"/>
      <c r="S29" s="162" t="n"/>
      <c r="T29" s="162" t="n"/>
      <c r="U29" s="162" t="n"/>
      <c r="V29" s="162" t="n"/>
      <c r="W29" s="162" t="n"/>
      <c r="X29" s="406" t="n">
        <v>156</v>
      </c>
      <c r="Y29" s="162" t="inlineStr">
        <is>
          <t>对公</t>
        </is>
      </c>
      <c r="Z29" s="407" t="n"/>
      <c r="AA29" s="162" t="n"/>
      <c r="AB29" s="407" t="n"/>
      <c r="AC29" s="407" t="n"/>
      <c r="AD29" s="253" t="inlineStr">
        <is>
          <t>罗茜</t>
        </is>
      </c>
    </row>
    <row r="30" ht="29" customFormat="1" customHeight="1" s="406">
      <c r="A30" s="45" t="n">
        <v>45718</v>
      </c>
      <c r="B30" s="162" t="n">
        <v>37</v>
      </c>
      <c r="C30" s="162" t="inlineStr">
        <is>
          <t>徐春花</t>
        </is>
      </c>
      <c r="D30" s="162" t="n"/>
      <c r="E30" s="162" t="n">
        <v>1</v>
      </c>
      <c r="F30" s="162" t="n"/>
      <c r="G30" s="162" t="inlineStr">
        <is>
          <t>曾亚萍</t>
        </is>
      </c>
      <c r="H30" s="162" t="inlineStr">
        <is>
          <t>朱6968</t>
        </is>
      </c>
      <c r="I30" s="162" t="n">
        <v>1638</v>
      </c>
      <c r="J30" s="162" t="n"/>
      <c r="K30" s="162" t="n">
        <v>285</v>
      </c>
      <c r="L30" s="162" t="n">
        <v>69</v>
      </c>
      <c r="M30" s="162" t="n"/>
      <c r="N30" s="162" t="n"/>
      <c r="O30" s="162" t="n"/>
      <c r="P30" s="162" t="n"/>
      <c r="Q30" s="162" t="n"/>
      <c r="R30" s="162" t="n"/>
      <c r="S30" s="162" t="n"/>
      <c r="T30" s="162" t="n"/>
      <c r="U30" s="162" t="n"/>
      <c r="V30" s="162" t="n"/>
      <c r="W30" s="162" t="n"/>
      <c r="X30" s="406" t="n">
        <v>354</v>
      </c>
      <c r="Y30" s="162" t="inlineStr">
        <is>
          <t>对公</t>
        </is>
      </c>
      <c r="Z30" s="407" t="n"/>
      <c r="AA30" s="162" t="n"/>
      <c r="AB30" s="407" t="n"/>
      <c r="AC30" s="407" t="inlineStr">
        <is>
          <t>1638接龙初诊实为复诊。24年6月是初诊</t>
        </is>
      </c>
      <c r="AD30" s="253" t="inlineStr">
        <is>
          <t>罗茜</t>
        </is>
      </c>
    </row>
    <row r="31" ht="25" customFormat="1" customHeight="1" s="406">
      <c r="A31" s="45" t="n">
        <v>45718</v>
      </c>
      <c r="B31" s="162" t="n">
        <v>44</v>
      </c>
      <c r="C31" s="162" t="inlineStr">
        <is>
          <t>覃飞玲</t>
        </is>
      </c>
      <c r="D31" s="162" t="n"/>
      <c r="E31" s="162" t="n">
        <v>1</v>
      </c>
      <c r="F31" s="162" t="n"/>
      <c r="G31" s="162" t="inlineStr">
        <is>
          <t>曾亚萍</t>
        </is>
      </c>
      <c r="H31" s="162" t="n"/>
      <c r="I31" s="162" t="n">
        <v>1638</v>
      </c>
      <c r="J31" s="162" t="n">
        <v>964.6</v>
      </c>
      <c r="K31" s="162" t="n"/>
      <c r="L31" s="162" t="n"/>
      <c r="M31" s="162" t="n"/>
      <c r="N31" s="162" t="n"/>
      <c r="O31" s="162" t="n"/>
      <c r="P31" s="162" t="n"/>
      <c r="Q31" s="162" t="n"/>
      <c r="R31" s="162" t="n"/>
      <c r="S31" s="162" t="n"/>
      <c r="T31" s="162" t="n"/>
      <c r="U31" s="162" t="n"/>
      <c r="V31" s="162" t="n"/>
      <c r="W31" s="162" t="n"/>
      <c r="X31" s="406" t="n">
        <v>964.6</v>
      </c>
      <c r="Y31" s="162" t="inlineStr">
        <is>
          <t>对公</t>
        </is>
      </c>
      <c r="Z31" s="407" t="n"/>
      <c r="AA31" s="162" t="n"/>
      <c r="AB31" s="407" t="n"/>
      <c r="AC31" s="407" t="n"/>
      <c r="AD31" s="253" t="inlineStr">
        <is>
          <t>罗茜</t>
        </is>
      </c>
    </row>
    <row r="32" ht="25" customFormat="1" customHeight="1" s="406">
      <c r="A32" s="45" t="n">
        <v>45718</v>
      </c>
      <c r="B32" s="162" t="n">
        <v>46</v>
      </c>
      <c r="C32" s="162" t="inlineStr">
        <is>
          <t>陶冬雪</t>
        </is>
      </c>
      <c r="D32" s="162" t="n"/>
      <c r="E32" s="162" t="n"/>
      <c r="F32" s="162" t="n">
        <v>1</v>
      </c>
      <c r="G32" s="162" t="n"/>
      <c r="H32" s="162" t="n"/>
      <c r="I32" s="162" t="n"/>
      <c r="J32" s="162" t="n"/>
      <c r="K32" s="162" t="n"/>
      <c r="L32" s="162" t="n">
        <v>78</v>
      </c>
      <c r="M32" s="162" t="n"/>
      <c r="N32" s="162" t="n"/>
      <c r="O32" s="162" t="n"/>
      <c r="P32" s="162" t="n">
        <v>360</v>
      </c>
      <c r="Q32" s="162" t="n"/>
      <c r="R32" s="162" t="n"/>
      <c r="S32" s="162" t="n"/>
      <c r="T32" s="162" t="n"/>
      <c r="U32" s="162" t="n"/>
      <c r="V32" s="162" t="n"/>
      <c r="W32" s="162" t="n"/>
      <c r="X32" s="406">
        <f>SUM(J32:W32)</f>
        <v/>
      </c>
      <c r="Y32" s="162" t="inlineStr">
        <is>
          <t>对公</t>
        </is>
      </c>
      <c r="Z32" s="407" t="n"/>
      <c r="AA32" s="162" t="n"/>
      <c r="AB32" s="407" t="n"/>
      <c r="AC32" s="407" t="n"/>
      <c r="AD32" s="253" t="inlineStr">
        <is>
          <t>罗茜</t>
        </is>
      </c>
    </row>
    <row r="33" ht="25" customFormat="1" customHeight="1" s="406">
      <c r="A33" s="45" t="n">
        <v>45718</v>
      </c>
      <c r="B33" s="382" t="n">
        <v>6</v>
      </c>
      <c r="C33" s="382" t="inlineStr">
        <is>
          <t>阳修月</t>
        </is>
      </c>
      <c r="D33" s="162" t="n"/>
      <c r="E33" s="162" t="n">
        <v>1</v>
      </c>
      <c r="F33" s="162" t="n"/>
      <c r="G33" s="162" t="inlineStr">
        <is>
          <t>章琼</t>
        </is>
      </c>
      <c r="H33" s="162" t="n"/>
      <c r="I33" s="162" t="n">
        <v>1638</v>
      </c>
      <c r="J33" s="162" t="n"/>
      <c r="K33" s="162" t="n"/>
      <c r="L33" s="162" t="n"/>
      <c r="M33" s="162" t="n"/>
      <c r="N33" s="162" t="n">
        <v>180</v>
      </c>
      <c r="O33" s="162">
        <f>750-180</f>
        <v/>
      </c>
      <c r="P33" s="162" t="n"/>
      <c r="Q33" s="162" t="n"/>
      <c r="R33" s="162" t="n">
        <v>15</v>
      </c>
      <c r="S33" s="162" t="n"/>
      <c r="T33" s="162" t="n"/>
      <c r="U33" s="162" t="n"/>
      <c r="V33" s="162" t="n"/>
      <c r="W33" s="162" t="n"/>
      <c r="X33" s="406">
        <f>SUM(J33:W33)</f>
        <v/>
      </c>
      <c r="Y33" s="162" t="inlineStr">
        <is>
          <t>对公</t>
        </is>
      </c>
      <c r="Z33" s="407" t="n"/>
      <c r="AA33" s="162" t="n"/>
      <c r="AB33" s="407" t="n"/>
      <c r="AC33" s="407" t="n"/>
      <c r="AD33" s="253" t="inlineStr">
        <is>
          <t>彭心怡</t>
        </is>
      </c>
    </row>
    <row r="34" ht="25" customFormat="1" customHeight="1" s="406">
      <c r="A34" s="45" t="n">
        <v>45718</v>
      </c>
      <c r="B34" s="412" t="n"/>
      <c r="C34" s="412" t="n"/>
      <c r="D34" s="162" t="n"/>
      <c r="E34" s="412" t="n"/>
      <c r="F34" s="162" t="n"/>
      <c r="G34" s="162" t="inlineStr">
        <is>
          <t>章琼</t>
        </is>
      </c>
      <c r="H34" s="162" t="n"/>
      <c r="I34" s="162" t="n">
        <v>1638</v>
      </c>
      <c r="J34" s="162" t="n"/>
      <c r="K34" s="162" t="n"/>
      <c r="L34" s="162" t="n">
        <v>378</v>
      </c>
      <c r="M34" s="162" t="n"/>
      <c r="N34" s="162" t="n"/>
      <c r="O34" s="162" t="n">
        <v>1351</v>
      </c>
      <c r="P34" s="162" t="n"/>
      <c r="Q34" s="162" t="n"/>
      <c r="R34" s="162" t="n">
        <v>15</v>
      </c>
      <c r="S34" s="162" t="n"/>
      <c r="T34" s="162" t="n"/>
      <c r="U34" s="162" t="n"/>
      <c r="V34" s="162" t="n"/>
      <c r="W34" s="162" t="n"/>
      <c r="X34" s="406">
        <f>SUM(J34:W34)</f>
        <v/>
      </c>
      <c r="Y34" s="162" t="inlineStr">
        <is>
          <t>对公</t>
        </is>
      </c>
      <c r="Z34" s="407" t="n"/>
      <c r="AA34" s="162" t="n"/>
      <c r="AB34" s="407" t="n"/>
      <c r="AC34" s="407" t="n"/>
      <c r="AD34" s="253" t="inlineStr">
        <is>
          <t>彭心怡</t>
        </is>
      </c>
    </row>
    <row r="35" ht="25" customFormat="1" customHeight="1" s="406">
      <c r="A35" s="45" t="n">
        <v>45718</v>
      </c>
      <c r="B35" s="412" t="n"/>
      <c r="C35" s="412" t="n"/>
      <c r="D35" s="162" t="n"/>
      <c r="E35" s="412" t="n"/>
      <c r="F35" s="162" t="n"/>
      <c r="G35" s="162" t="inlineStr">
        <is>
          <t>章琼</t>
        </is>
      </c>
      <c r="H35" s="162" t="n"/>
      <c r="I35" s="162" t="n">
        <v>1638</v>
      </c>
      <c r="J35" s="162" t="n"/>
      <c r="K35" s="162" t="n"/>
      <c r="L35" s="162" t="n">
        <v>18</v>
      </c>
      <c r="M35" s="162" t="n"/>
      <c r="N35" s="162" t="n"/>
      <c r="O35" s="162" t="n"/>
      <c r="P35" s="162" t="n"/>
      <c r="Q35" s="162" t="n"/>
      <c r="R35" s="162" t="n"/>
      <c r="S35" s="162" t="n"/>
      <c r="T35" s="162" t="n"/>
      <c r="U35" s="162" t="n"/>
      <c r="V35" s="162" t="n"/>
      <c r="W35" s="162" t="n"/>
      <c r="X35" s="406">
        <f>SUM(J35:W35)</f>
        <v/>
      </c>
      <c r="Y35" s="162" t="inlineStr">
        <is>
          <t>对公</t>
        </is>
      </c>
      <c r="Z35" s="407" t="n"/>
      <c r="AA35" s="162" t="n"/>
      <c r="AB35" s="407" t="n"/>
      <c r="AC35" s="407" t="n"/>
      <c r="AD35" s="253" t="inlineStr">
        <is>
          <t>彭心怡</t>
        </is>
      </c>
    </row>
    <row r="36" ht="25" customFormat="1" customHeight="1" s="406">
      <c r="A36" s="45" t="n">
        <v>45718</v>
      </c>
      <c r="B36" s="412" t="n"/>
      <c r="C36" s="412" t="n"/>
      <c r="D36" s="162" t="n"/>
      <c r="E36" s="411" t="n"/>
      <c r="F36" s="162" t="n"/>
      <c r="G36" s="162" t="inlineStr">
        <is>
          <t>章琼</t>
        </is>
      </c>
      <c r="H36" s="162" t="n"/>
      <c r="I36" s="162" t="n">
        <v>1638</v>
      </c>
      <c r="J36" s="162" t="n"/>
      <c r="K36" s="162" t="n"/>
      <c r="L36" s="162" t="n">
        <v>170.7</v>
      </c>
      <c r="M36" s="162" t="n"/>
      <c r="N36" s="162" t="n"/>
      <c r="O36" s="162" t="n"/>
      <c r="P36" s="162" t="n"/>
      <c r="Q36" s="162" t="n"/>
      <c r="R36" s="162" t="n">
        <v>30</v>
      </c>
      <c r="S36" s="162" t="n"/>
      <c r="T36" s="162" t="n"/>
      <c r="U36" s="162" t="n"/>
      <c r="V36" s="162" t="n"/>
      <c r="W36" s="162" t="n"/>
      <c r="X36" s="406">
        <f>SUM(J36:W36)</f>
        <v/>
      </c>
      <c r="Y36" s="162" t="inlineStr">
        <is>
          <t>对公</t>
        </is>
      </c>
      <c r="Z36" s="407" t="n"/>
      <c r="AA36" s="162" t="n"/>
      <c r="AB36" s="407" t="n"/>
      <c r="AC36" s="407" t="n"/>
      <c r="AD36" s="253" t="inlineStr">
        <is>
          <t>彭心怡</t>
        </is>
      </c>
    </row>
    <row r="37" ht="25" customFormat="1" customHeight="1" s="406">
      <c r="A37" s="45" t="n">
        <v>45718</v>
      </c>
      <c r="B37" s="162" t="n">
        <v>23</v>
      </c>
      <c r="C37" s="162" t="inlineStr">
        <is>
          <t>雷瑶芝</t>
        </is>
      </c>
      <c r="D37" s="162" t="n"/>
      <c r="E37" s="162" t="n">
        <v>1</v>
      </c>
      <c r="F37" s="162" t="n"/>
      <c r="G37" s="162" t="inlineStr">
        <is>
          <t>沈苗苗</t>
        </is>
      </c>
      <c r="H37" s="162" t="inlineStr">
        <is>
          <t>G3728</t>
        </is>
      </c>
      <c r="I37" s="162" t="n">
        <v>1638</v>
      </c>
      <c r="J37" s="162" t="n">
        <v>570.2</v>
      </c>
      <c r="K37" s="162" t="n">
        <v>1163</v>
      </c>
      <c r="L37" s="406" t="n"/>
      <c r="M37" s="162" t="n"/>
      <c r="N37" s="162" t="n"/>
      <c r="O37" s="162" t="n"/>
      <c r="P37" s="162" t="n"/>
      <c r="Q37" s="162" t="n"/>
      <c r="R37" s="162" t="n"/>
      <c r="S37" s="162" t="n"/>
      <c r="T37" s="162" t="n"/>
      <c r="U37" s="162" t="n"/>
      <c r="V37" s="406" t="n"/>
      <c r="W37" s="406" t="n"/>
      <c r="X37" s="406" t="n">
        <v>1733.2</v>
      </c>
      <c r="Y37" s="162" t="n"/>
      <c r="Z37" s="407" t="n"/>
      <c r="AA37" s="162" t="n"/>
      <c r="AB37" s="407" t="n"/>
      <c r="AC37" s="173" t="n"/>
      <c r="AD37" s="253" t="n"/>
    </row>
    <row r="38" customFormat="1" s="372">
      <c r="A38" s="45" t="n">
        <v>45719</v>
      </c>
      <c r="B38" s="33" t="n">
        <v>6</v>
      </c>
      <c r="C38" s="37" t="inlineStr">
        <is>
          <t>何丽丽</t>
        </is>
      </c>
      <c r="D38" s="390" t="n"/>
      <c r="E38" s="33" t="n">
        <v>1</v>
      </c>
      <c r="F38" s="33" t="n"/>
      <c r="G38" s="37" t="inlineStr">
        <is>
          <t>舒霞</t>
        </is>
      </c>
      <c r="H38" s="390" t="inlineStr">
        <is>
          <t>林3668</t>
        </is>
      </c>
      <c r="I38" s="390" t="n">
        <v>1638</v>
      </c>
      <c r="J38" s="390" t="n">
        <v>391.5</v>
      </c>
      <c r="K38" s="406" t="n"/>
      <c r="L38" s="390" t="n"/>
      <c r="M38" s="390" t="n"/>
      <c r="N38" s="287" t="n"/>
      <c r="O38" s="390" t="n"/>
      <c r="P38" s="390" t="n"/>
      <c r="Q38" s="390" t="n"/>
      <c r="R38" s="390" t="n"/>
      <c r="S38" s="390" t="n"/>
      <c r="T38" s="390" t="n"/>
      <c r="U38" s="406" t="n"/>
      <c r="V38" s="406" t="n"/>
      <c r="W38" s="390" t="n"/>
      <c r="X38" s="406">
        <f>SUM(J38:T38)</f>
        <v/>
      </c>
      <c r="Y38" s="162" t="inlineStr">
        <is>
          <t>对公</t>
        </is>
      </c>
      <c r="Z38" s="372" t="n"/>
      <c r="AA38" s="372" t="n"/>
      <c r="AB38" s="372" t="n"/>
      <c r="AC38" s="372" t="n"/>
      <c r="AD38" s="372" t="n"/>
      <c r="AE38" s="406" t="n"/>
      <c r="AF38" s="406" t="n"/>
      <c r="AG38" s="406" t="n"/>
      <c r="AH38" s="406" t="n"/>
      <c r="AI38" s="406" t="n"/>
      <c r="AJ38" s="406" t="n"/>
      <c r="AK38" s="406" t="n"/>
      <c r="AL38" s="406" t="n"/>
      <c r="AM38" s="406" t="n"/>
      <c r="AN38" s="406" t="n"/>
      <c r="AO38" s="406" t="n"/>
      <c r="AP38" s="406" t="n"/>
      <c r="AQ38" s="406" t="n"/>
      <c r="AR38" s="406" t="n"/>
      <c r="AS38" s="406" t="n"/>
      <c r="AT38" s="406" t="n"/>
      <c r="AU38" s="406" t="n"/>
      <c r="AV38" s="406" t="n"/>
      <c r="AW38" s="406" t="n"/>
      <c r="AX38" s="406" t="n"/>
      <c r="AY38" s="406" t="n"/>
      <c r="AZ38" s="406" t="n"/>
      <c r="BA38" s="406" t="n"/>
      <c r="BB38" s="406" t="n"/>
      <c r="BC38" s="406" t="n"/>
      <c r="BD38" s="406" t="n"/>
      <c r="BE38" s="406" t="n"/>
      <c r="BF38" s="406" t="n"/>
      <c r="BG38" s="406" t="n"/>
      <c r="BH38" s="406" t="n"/>
      <c r="BI38" s="406" t="n"/>
      <c r="BJ38" s="406" t="n"/>
      <c r="BK38" s="406" t="n"/>
      <c r="BL38" s="406" t="n"/>
      <c r="BM38" s="406" t="n"/>
      <c r="BN38" s="406" t="n"/>
      <c r="BO38" s="406" t="n"/>
      <c r="BP38" s="406" t="n"/>
      <c r="BQ38" s="406" t="n"/>
      <c r="BR38" s="406" t="n"/>
      <c r="BS38" s="406" t="n"/>
      <c r="BT38" s="406" t="n"/>
      <c r="BU38" s="406" t="n"/>
      <c r="BV38" s="406" t="n"/>
      <c r="BW38" s="406" t="n"/>
      <c r="BX38" s="406" t="n"/>
      <c r="BY38" s="406" t="n"/>
      <c r="BZ38" s="406" t="n"/>
      <c r="CA38" s="406" t="n"/>
      <c r="CB38" s="406" t="n"/>
      <c r="CC38" s="406" t="n"/>
      <c r="CD38" s="406" t="n"/>
      <c r="CE38" s="406" t="n"/>
      <c r="CF38" s="406" t="n"/>
      <c r="CG38" s="406" t="n"/>
      <c r="CH38" s="406" t="n"/>
      <c r="CI38" s="406" t="n"/>
      <c r="CJ38" s="406" t="n"/>
      <c r="CK38" s="406" t="n"/>
      <c r="CL38" s="406" t="n"/>
      <c r="CM38" s="406" t="n"/>
      <c r="CN38" s="406" t="n"/>
      <c r="CO38" s="406" t="n"/>
      <c r="CP38" s="406" t="n"/>
      <c r="CQ38" s="406" t="n"/>
      <c r="CR38" s="406" t="n"/>
      <c r="CS38" s="406" t="n"/>
      <c r="CT38" s="406" t="n"/>
      <c r="CU38" s="406" t="n"/>
      <c r="CV38" s="406" t="n"/>
      <c r="CW38" s="406" t="n"/>
      <c r="CX38" s="406" t="n"/>
      <c r="CY38" s="406" t="n"/>
      <c r="CZ38" s="406" t="n"/>
      <c r="DA38" s="406" t="n"/>
      <c r="DB38" s="406" t="n"/>
      <c r="DC38" s="406" t="n"/>
      <c r="DD38" s="406" t="n"/>
      <c r="DE38" s="406" t="n"/>
      <c r="DF38" s="406" t="n"/>
      <c r="DG38" s="406" t="n"/>
      <c r="DH38" s="406" t="n"/>
      <c r="DI38" s="406" t="n"/>
      <c r="DJ38" s="406" t="n"/>
      <c r="DK38" s="406" t="n"/>
      <c r="DL38" s="406" t="n"/>
      <c r="DM38" s="406" t="n"/>
      <c r="DN38" s="406" t="n"/>
      <c r="DO38" s="406" t="n"/>
      <c r="DP38" s="406" t="n"/>
      <c r="DQ38" s="406" t="n"/>
      <c r="DR38" s="406" t="n"/>
      <c r="DS38" s="406" t="n"/>
      <c r="DT38" s="406" t="n"/>
      <c r="DU38" s="406" t="n"/>
      <c r="DV38" s="406" t="n"/>
      <c r="DW38" s="406" t="n"/>
      <c r="DX38" s="406" t="n"/>
      <c r="DY38" s="406" t="n"/>
      <c r="DZ38" s="406" t="n"/>
      <c r="EA38" s="406" t="n"/>
      <c r="EB38" s="406" t="n"/>
      <c r="EC38" s="406" t="n"/>
      <c r="ED38" s="406" t="n"/>
      <c r="EE38" s="406" t="n"/>
      <c r="EF38" s="406" t="n"/>
      <c r="EG38" s="406" t="n"/>
      <c r="EH38" s="406" t="n"/>
      <c r="EI38" s="406" t="n"/>
      <c r="EJ38" s="406" t="n"/>
      <c r="EK38" s="406" t="n"/>
      <c r="EL38" s="406" t="n"/>
      <c r="EM38" s="406" t="n"/>
      <c r="EN38" s="406" t="n"/>
      <c r="EO38" s="406" t="n"/>
      <c r="EP38" s="406" t="n"/>
      <c r="EQ38" s="406" t="n"/>
      <c r="ER38" s="406" t="n"/>
      <c r="ES38" s="406" t="n"/>
      <c r="ET38" s="406" t="n"/>
      <c r="EU38" s="406" t="n"/>
      <c r="EV38" s="406" t="n"/>
      <c r="EW38" s="406" t="n"/>
      <c r="EX38" s="406" t="n"/>
      <c r="EY38" s="406" t="n"/>
      <c r="EZ38" s="406" t="n"/>
      <c r="FA38" s="406" t="n"/>
      <c r="FB38" s="406" t="n"/>
      <c r="FC38" s="406" t="n"/>
      <c r="FD38" s="406" t="n"/>
      <c r="FE38" s="406" t="n"/>
      <c r="FF38" s="406" t="n"/>
      <c r="FG38" s="406" t="n"/>
      <c r="FH38" s="406" t="n"/>
      <c r="FI38" s="406" t="n"/>
      <c r="FJ38" s="406" t="n"/>
      <c r="FK38" s="406" t="n"/>
      <c r="FL38" s="406" t="n"/>
      <c r="FM38" s="406" t="n"/>
      <c r="FN38" s="406" t="n"/>
      <c r="FO38" s="406" t="n"/>
      <c r="FP38" s="406" t="n"/>
      <c r="FQ38" s="406" t="n"/>
      <c r="FR38" s="406" t="n"/>
      <c r="FS38" s="406" t="n"/>
      <c r="FT38" s="406" t="n"/>
      <c r="FU38" s="406" t="n"/>
      <c r="FV38" s="406" t="n"/>
      <c r="FW38" s="406" t="n"/>
      <c r="FX38" s="406" t="n"/>
      <c r="FY38" s="406" t="n"/>
      <c r="FZ38" s="406" t="n"/>
      <c r="GA38" s="406" t="n"/>
      <c r="GB38" s="406" t="n"/>
      <c r="GC38" s="406" t="n"/>
      <c r="GD38" s="406" t="n"/>
      <c r="GE38" s="406" t="n"/>
      <c r="GF38" s="406" t="n"/>
      <c r="GG38" s="406" t="n"/>
      <c r="GH38" s="406" t="n"/>
      <c r="GI38" s="406" t="n"/>
      <c r="GJ38" s="406" t="n"/>
      <c r="GK38" s="406" t="n"/>
      <c r="GL38" s="406" t="n"/>
      <c r="GM38" s="406" t="n"/>
      <c r="GN38" s="406" t="n"/>
      <c r="GO38" s="406" t="n"/>
      <c r="GP38" s="406" t="n"/>
      <c r="GQ38" s="406" t="n"/>
      <c r="GR38" s="406" t="n"/>
      <c r="GS38" s="406" t="n"/>
      <c r="GT38" s="406" t="n"/>
      <c r="GU38" s="406" t="n"/>
      <c r="GV38" s="406" t="n"/>
      <c r="GW38" s="406" t="n"/>
      <c r="GX38" s="406" t="n"/>
      <c r="GY38" s="406" t="n"/>
      <c r="GZ38" s="406" t="n"/>
      <c r="HA38" s="406" t="n"/>
      <c r="HB38" s="406" t="n"/>
      <c r="HC38" s="406" t="n"/>
      <c r="HD38" s="406" t="n"/>
      <c r="HE38" s="406" t="n"/>
      <c r="HF38" s="406" t="n"/>
      <c r="HG38" s="406" t="n"/>
      <c r="HH38" s="406" t="n"/>
      <c r="HI38" s="406" t="n"/>
      <c r="HJ38" s="406" t="n"/>
      <c r="HK38" s="406" t="n"/>
      <c r="HL38" s="406" t="n"/>
      <c r="HM38" s="406" t="n"/>
      <c r="HN38" s="406" t="n"/>
      <c r="HO38" s="406" t="n"/>
      <c r="HP38" s="406" t="n"/>
      <c r="HQ38" s="406" t="n"/>
      <c r="HR38" s="406" t="n"/>
      <c r="HS38" s="406" t="n"/>
      <c r="HT38" s="406" t="n"/>
      <c r="HU38" s="406" t="n"/>
      <c r="HV38" s="406" t="n"/>
      <c r="HW38" s="406" t="n"/>
      <c r="HX38" s="406" t="n"/>
      <c r="HY38" s="406" t="n"/>
      <c r="HZ38" s="406" t="n"/>
      <c r="IA38" s="406" t="n"/>
      <c r="IB38" s="406" t="n"/>
      <c r="IC38" s="406" t="n"/>
      <c r="ID38" s="406" t="n"/>
      <c r="IE38" s="406" t="n"/>
      <c r="IF38" s="406" t="n"/>
      <c r="IG38" s="406" t="n"/>
      <c r="IH38" s="406" t="n"/>
      <c r="II38" s="406" t="n"/>
      <c r="IJ38" s="406" t="n"/>
      <c r="IK38" s="406" t="n"/>
      <c r="IL38" s="406" t="n"/>
      <c r="IM38" s="406" t="n"/>
      <c r="IN38" s="406" t="n"/>
      <c r="IO38" s="406" t="n"/>
      <c r="IP38" s="406" t="n"/>
      <c r="IQ38" s="406" t="n"/>
      <c r="IR38" s="406" t="n"/>
      <c r="IS38" s="406" t="n"/>
      <c r="IT38" s="406" t="n"/>
      <c r="IU38" s="406" t="n"/>
      <c r="IV38" s="406" t="n"/>
      <c r="IW38" s="406" t="n"/>
      <c r="IX38" s="406" t="n"/>
      <c r="IY38" s="406" t="n"/>
      <c r="IZ38" s="406" t="n"/>
      <c r="JA38" s="406" t="n"/>
      <c r="JB38" s="406" t="n"/>
      <c r="JC38" s="406" t="n"/>
      <c r="JD38" s="406" t="n"/>
      <c r="JE38" s="406" t="n"/>
      <c r="JF38" s="406" t="n"/>
      <c r="JG38" s="406" t="n"/>
      <c r="JH38" s="406" t="n"/>
      <c r="JI38" s="406" t="n"/>
      <c r="JJ38" s="406" t="n"/>
      <c r="JK38" s="406" t="n"/>
      <c r="JL38" s="406" t="n"/>
      <c r="JM38" s="406" t="n"/>
      <c r="JN38" s="406" t="n"/>
      <c r="JO38" s="406" t="n"/>
      <c r="JP38" s="406" t="n"/>
      <c r="JQ38" s="406" t="n"/>
      <c r="JR38" s="406" t="n"/>
      <c r="JS38" s="406" t="n"/>
      <c r="JT38" s="406" t="n"/>
      <c r="JU38" s="406" t="n"/>
      <c r="JV38" s="406" t="n"/>
      <c r="JW38" s="406" t="n"/>
      <c r="JX38" s="406" t="n"/>
      <c r="JY38" s="406" t="n"/>
      <c r="JZ38" s="406" t="n"/>
      <c r="KA38" s="406" t="n"/>
      <c r="KB38" s="406" t="n"/>
      <c r="KC38" s="406" t="n"/>
      <c r="KD38" s="406" t="n"/>
      <c r="KE38" s="406" t="n"/>
      <c r="KF38" s="406" t="n"/>
      <c r="KG38" s="406" t="n"/>
      <c r="KH38" s="406" t="n"/>
      <c r="KI38" s="406" t="n"/>
      <c r="KJ38" s="406" t="n"/>
      <c r="KK38" s="406" t="n"/>
      <c r="KL38" s="406" t="n"/>
      <c r="KM38" s="406" t="n"/>
      <c r="KN38" s="406" t="n"/>
      <c r="KO38" s="406" t="n"/>
      <c r="KP38" s="406" t="n"/>
      <c r="KQ38" s="406" t="n"/>
      <c r="KR38" s="406" t="n"/>
      <c r="KS38" s="406" t="n"/>
      <c r="KT38" s="406" t="n"/>
      <c r="KU38" s="406" t="n"/>
      <c r="KV38" s="406" t="n"/>
      <c r="KW38" s="406" t="n"/>
      <c r="KX38" s="406" t="n"/>
      <c r="KY38" s="406" t="n"/>
      <c r="KZ38" s="406" t="n"/>
      <c r="LA38" s="406" t="n"/>
      <c r="LB38" s="406" t="n"/>
      <c r="LC38" s="406" t="n"/>
      <c r="LD38" s="406" t="n"/>
      <c r="LE38" s="406" t="n"/>
      <c r="LF38" s="406" t="n"/>
      <c r="LG38" s="406" t="n"/>
      <c r="LH38" s="406" t="n"/>
      <c r="LI38" s="406" t="n"/>
      <c r="LJ38" s="406" t="n"/>
      <c r="LK38" s="406" t="n"/>
      <c r="LL38" s="406" t="n"/>
      <c r="LM38" s="406" t="n"/>
      <c r="LN38" s="406" t="n"/>
      <c r="LO38" s="406" t="n"/>
      <c r="LP38" s="406" t="n"/>
      <c r="LQ38" s="406" t="n"/>
      <c r="LR38" s="406" t="n"/>
      <c r="LS38" s="406" t="n"/>
      <c r="LT38" s="406" t="n"/>
      <c r="LU38" s="406" t="n"/>
      <c r="LV38" s="406" t="n"/>
      <c r="LW38" s="406" t="n"/>
      <c r="LX38" s="406" t="n"/>
      <c r="LY38" s="406" t="n"/>
      <c r="LZ38" s="406" t="n"/>
      <c r="MA38" s="406" t="n"/>
      <c r="MB38" s="406" t="n"/>
      <c r="MC38" s="406" t="n"/>
      <c r="MD38" s="406" t="n"/>
      <c r="ME38" s="406" t="n"/>
      <c r="MF38" s="406" t="n"/>
      <c r="MG38" s="406" t="n"/>
      <c r="MH38" s="406" t="n"/>
      <c r="MI38" s="406" t="n"/>
      <c r="MJ38" s="406" t="n"/>
      <c r="MK38" s="406" t="n"/>
      <c r="ML38" s="406" t="n"/>
      <c r="MM38" s="406" t="n"/>
      <c r="MN38" s="406" t="n"/>
      <c r="MO38" s="406" t="n"/>
      <c r="MP38" s="406" t="n"/>
      <c r="MQ38" s="406" t="n"/>
      <c r="MR38" s="406" t="n"/>
      <c r="MS38" s="406" t="n"/>
      <c r="MT38" s="406" t="n"/>
      <c r="MU38" s="406" t="n"/>
      <c r="MV38" s="406" t="n"/>
      <c r="MW38" s="406" t="n"/>
      <c r="MX38" s="406" t="n"/>
      <c r="MY38" s="406" t="n"/>
      <c r="MZ38" s="406" t="n"/>
      <c r="NA38" s="406" t="n"/>
      <c r="NB38" s="406" t="n"/>
      <c r="NC38" s="406" t="n"/>
      <c r="ND38" s="406" t="n"/>
      <c r="NE38" s="406" t="n"/>
      <c r="NF38" s="406" t="n"/>
      <c r="NG38" s="406" t="n"/>
      <c r="NH38" s="406" t="n"/>
      <c r="NI38" s="406" t="n"/>
      <c r="NJ38" s="406" t="n"/>
      <c r="NK38" s="406" t="n"/>
      <c r="NL38" s="406" t="n"/>
      <c r="NM38" s="406" t="n"/>
      <c r="NN38" s="406" t="n"/>
      <c r="NO38" s="406" t="n"/>
      <c r="NP38" s="406" t="n"/>
      <c r="NQ38" s="406" t="n"/>
      <c r="NR38" s="406" t="n"/>
      <c r="NS38" s="406" t="n"/>
      <c r="NT38" s="406" t="n"/>
      <c r="NU38" s="406" t="n"/>
      <c r="NV38" s="406" t="n"/>
      <c r="NW38" s="406" t="n"/>
      <c r="NX38" s="406" t="n"/>
      <c r="NY38" s="406" t="n"/>
      <c r="NZ38" s="406" t="n"/>
      <c r="OA38" s="406" t="n"/>
      <c r="OB38" s="406" t="n"/>
      <c r="OC38" s="406" t="n"/>
      <c r="OD38" s="406" t="n"/>
      <c r="OE38" s="406" t="n"/>
      <c r="OF38" s="406" t="n"/>
      <c r="OG38" s="406" t="n"/>
      <c r="OH38" s="406" t="n"/>
      <c r="OI38" s="406" t="n"/>
      <c r="OJ38" s="406" t="n"/>
      <c r="OK38" s="406" t="n"/>
      <c r="OL38" s="406" t="n"/>
      <c r="OM38" s="406" t="n"/>
      <c r="ON38" s="406" t="n"/>
      <c r="OO38" s="406" t="n"/>
      <c r="OP38" s="406" t="n"/>
      <c r="OQ38" s="406" t="n"/>
      <c r="OR38" s="406" t="n"/>
      <c r="OS38" s="406" t="n"/>
      <c r="OT38" s="406" t="n"/>
      <c r="OU38" s="406" t="n"/>
      <c r="OV38" s="406" t="n"/>
      <c r="OW38" s="406" t="n"/>
      <c r="OX38" s="406" t="n"/>
      <c r="OY38" s="406" t="n"/>
      <c r="OZ38" s="406" t="n"/>
      <c r="PA38" s="406" t="n"/>
      <c r="PB38" s="406" t="n"/>
      <c r="PC38" s="406" t="n"/>
      <c r="PD38" s="406" t="n"/>
      <c r="PE38" s="406" t="n"/>
      <c r="PF38" s="406" t="n"/>
      <c r="PG38" s="406" t="n"/>
      <c r="PH38" s="406" t="n"/>
      <c r="PI38" s="406" t="n"/>
      <c r="PJ38" s="406" t="n"/>
      <c r="PK38" s="406" t="n"/>
      <c r="PL38" s="406" t="n"/>
      <c r="PM38" s="406" t="n"/>
      <c r="PN38" s="406" t="n"/>
      <c r="PO38" s="406" t="n"/>
      <c r="PP38" s="406" t="n"/>
      <c r="PQ38" s="406" t="n"/>
      <c r="PR38" s="406" t="n"/>
      <c r="PS38" s="406" t="n"/>
      <c r="PT38" s="406" t="n"/>
      <c r="PU38" s="406" t="n"/>
      <c r="PV38" s="406" t="n"/>
      <c r="PW38" s="406" t="n"/>
      <c r="PX38" s="406" t="n"/>
      <c r="PY38" s="406" t="n"/>
      <c r="PZ38" s="406" t="n"/>
      <c r="QA38" s="406" t="n"/>
      <c r="QB38" s="406" t="n"/>
      <c r="QC38" s="406" t="n"/>
      <c r="QD38" s="406" t="n"/>
      <c r="QE38" s="406" t="n"/>
      <c r="QF38" s="406" t="n"/>
      <c r="QG38" s="406" t="n"/>
      <c r="QH38" s="406" t="n"/>
      <c r="QI38" s="406" t="n"/>
      <c r="QJ38" s="406" t="n"/>
      <c r="QK38" s="406" t="n"/>
      <c r="QL38" s="406" t="n"/>
      <c r="QM38" s="406" t="n"/>
      <c r="QN38" s="406" t="n"/>
      <c r="QO38" s="406" t="n"/>
      <c r="QP38" s="406" t="n"/>
      <c r="QQ38" s="406" t="n"/>
      <c r="QR38" s="406" t="n"/>
      <c r="QS38" s="406" t="n"/>
      <c r="QT38" s="406" t="n"/>
      <c r="QU38" s="406" t="n"/>
      <c r="QV38" s="406" t="n"/>
      <c r="QW38" s="406" t="n"/>
      <c r="QX38" s="406" t="n"/>
      <c r="QY38" s="406" t="n"/>
      <c r="QZ38" s="406" t="n"/>
      <c r="RA38" s="406" t="n"/>
      <c r="RB38" s="406" t="n"/>
      <c r="RC38" s="406" t="n"/>
      <c r="RD38" s="406" t="n"/>
      <c r="RE38" s="406" t="n"/>
      <c r="RF38" s="406" t="n"/>
      <c r="RG38" s="406" t="n"/>
      <c r="RH38" s="406" t="n"/>
      <c r="RI38" s="406" t="n"/>
      <c r="RJ38" s="406" t="n"/>
      <c r="RK38" s="406" t="n"/>
      <c r="RL38" s="406" t="n"/>
      <c r="RM38" s="406" t="n"/>
      <c r="RN38" s="406" t="n"/>
      <c r="RO38" s="406" t="n"/>
      <c r="RP38" s="406" t="n"/>
      <c r="RQ38" s="406" t="n"/>
      <c r="RR38" s="406" t="n"/>
      <c r="RS38" s="406" t="n"/>
      <c r="RT38" s="406" t="n"/>
      <c r="RU38" s="406" t="n"/>
      <c r="RV38" s="406" t="n"/>
      <c r="RW38" s="406" t="n"/>
      <c r="RX38" s="406" t="n"/>
      <c r="RY38" s="406" t="n"/>
      <c r="RZ38" s="406" t="n"/>
      <c r="SA38" s="406" t="n"/>
      <c r="SB38" s="406" t="n"/>
      <c r="SC38" s="406" t="n"/>
      <c r="SD38" s="406" t="n"/>
      <c r="SE38" s="406" t="n"/>
      <c r="SF38" s="406" t="n"/>
      <c r="SG38" s="406" t="n"/>
      <c r="SH38" s="406" t="n"/>
      <c r="SI38" s="406" t="n"/>
      <c r="SJ38" s="406" t="n"/>
      <c r="SK38" s="406" t="n"/>
      <c r="SL38" s="406" t="n"/>
      <c r="SM38" s="406" t="n"/>
      <c r="SN38" s="406" t="n"/>
      <c r="SO38" s="406" t="n"/>
      <c r="SP38" s="406" t="n"/>
      <c r="SQ38" s="406" t="n"/>
      <c r="SR38" s="406" t="n"/>
      <c r="SS38" s="406" t="n"/>
      <c r="ST38" s="406" t="n"/>
      <c r="SU38" s="406" t="n"/>
      <c r="SV38" s="406" t="n"/>
      <c r="SW38" s="406" t="n"/>
      <c r="SX38" s="406" t="n"/>
      <c r="SY38" s="406" t="n"/>
      <c r="SZ38" s="406" t="n"/>
      <c r="TA38" s="406" t="n"/>
      <c r="TB38" s="406" t="n"/>
      <c r="TC38" s="406" t="n"/>
      <c r="TD38" s="406" t="n"/>
      <c r="TE38" s="406" t="n"/>
      <c r="TF38" s="406" t="n"/>
      <c r="TG38" s="406" t="n"/>
      <c r="TH38" s="406" t="n"/>
      <c r="TI38" s="406" t="n"/>
      <c r="TJ38" s="406" t="n"/>
      <c r="TK38" s="406" t="n"/>
      <c r="TL38" s="406" t="n"/>
      <c r="TM38" s="406" t="n"/>
      <c r="TN38" s="406" t="n"/>
      <c r="TO38" s="406" t="n"/>
      <c r="TP38" s="406" t="n"/>
      <c r="TQ38" s="406" t="n"/>
      <c r="TR38" s="406" t="n"/>
      <c r="TS38" s="406" t="n"/>
      <c r="TT38" s="406" t="n"/>
      <c r="TU38" s="406" t="n"/>
      <c r="TV38" s="406" t="n"/>
      <c r="TW38" s="406" t="n"/>
      <c r="TX38" s="406" t="n"/>
      <c r="TY38" s="406" t="n"/>
      <c r="TZ38" s="406" t="n"/>
      <c r="UA38" s="406" t="n"/>
      <c r="UB38" s="406" t="n"/>
      <c r="UC38" s="406" t="n"/>
      <c r="UD38" s="406" t="n"/>
      <c r="UE38" s="406" t="n"/>
      <c r="UF38" s="406" t="n"/>
      <c r="UG38" s="406" t="n"/>
      <c r="UH38" s="406" t="n"/>
      <c r="UI38" s="406" t="n"/>
      <c r="UJ38" s="406" t="n"/>
      <c r="UK38" s="406" t="n"/>
      <c r="UL38" s="406" t="n"/>
      <c r="UM38" s="406" t="n"/>
      <c r="UN38" s="406" t="n"/>
      <c r="UO38" s="406" t="n"/>
      <c r="UP38" s="406" t="n"/>
      <c r="UQ38" s="406" t="n"/>
      <c r="UR38" s="406" t="n"/>
      <c r="US38" s="406" t="n"/>
      <c r="UT38" s="406" t="n"/>
      <c r="UU38" s="406" t="n"/>
      <c r="UV38" s="406" t="n"/>
      <c r="UW38" s="406" t="n"/>
      <c r="UX38" s="406" t="n"/>
      <c r="UY38" s="406" t="n"/>
      <c r="UZ38" s="406" t="n"/>
      <c r="VA38" s="406" t="n"/>
      <c r="VB38" s="406" t="n"/>
      <c r="VC38" s="406" t="n"/>
      <c r="VD38" s="406" t="n"/>
      <c r="VE38" s="406" t="n"/>
      <c r="VF38" s="406" t="n"/>
      <c r="VG38" s="406" t="n"/>
      <c r="VH38" s="406" t="n"/>
      <c r="VI38" s="406" t="n"/>
      <c r="VJ38" s="406" t="n"/>
      <c r="VK38" s="406" t="n"/>
      <c r="VL38" s="406" t="n"/>
      <c r="VM38" s="406" t="n"/>
      <c r="VN38" s="406" t="n"/>
      <c r="VO38" s="406" t="n"/>
      <c r="VP38" s="406" t="n"/>
      <c r="VQ38" s="406" t="n"/>
      <c r="VR38" s="406" t="n"/>
      <c r="VS38" s="406" t="n"/>
      <c r="VT38" s="406" t="n"/>
      <c r="VU38" s="406" t="n"/>
      <c r="VV38" s="406" t="n"/>
      <c r="VW38" s="406" t="n"/>
      <c r="VX38" s="406" t="n"/>
      <c r="VY38" s="406" t="n"/>
      <c r="VZ38" s="406" t="n"/>
      <c r="WA38" s="406" t="n"/>
      <c r="WB38" s="406" t="n"/>
      <c r="WC38" s="406" t="n"/>
      <c r="WD38" s="406" t="n"/>
      <c r="WE38" s="406" t="n"/>
      <c r="WF38" s="406" t="n"/>
      <c r="WG38" s="406" t="n"/>
      <c r="WH38" s="406" t="n"/>
      <c r="WI38" s="406" t="n"/>
      <c r="WJ38" s="406" t="n"/>
      <c r="WK38" s="406" t="n"/>
      <c r="WL38" s="406" t="n"/>
      <c r="WM38" s="406" t="n"/>
      <c r="WN38" s="406" t="n"/>
      <c r="WO38" s="406" t="n"/>
      <c r="WP38" s="406" t="n"/>
      <c r="WQ38" s="406" t="n"/>
      <c r="WR38" s="406" t="n"/>
      <c r="WS38" s="406" t="n"/>
      <c r="WT38" s="406" t="n"/>
      <c r="WU38" s="406" t="n"/>
      <c r="WV38" s="406" t="n"/>
      <c r="WW38" s="406" t="n"/>
      <c r="WX38" s="406" t="n"/>
      <c r="WY38" s="406" t="n"/>
      <c r="WZ38" s="406" t="n"/>
      <c r="XA38" s="406" t="n"/>
      <c r="XB38" s="406" t="n"/>
      <c r="XC38" s="406" t="n"/>
      <c r="XD38" s="406" t="n"/>
      <c r="XE38" s="406" t="n"/>
      <c r="XF38" s="406" t="n"/>
      <c r="XG38" s="406" t="n"/>
      <c r="XH38" s="406" t="n"/>
      <c r="XI38" s="406" t="n"/>
      <c r="XJ38" s="406" t="n"/>
      <c r="XK38" s="406" t="n"/>
      <c r="XL38" s="406" t="n"/>
      <c r="XM38" s="406" t="n"/>
      <c r="XN38" s="406" t="n"/>
      <c r="XO38" s="406" t="n"/>
      <c r="XP38" s="406" t="n"/>
      <c r="XQ38" s="406" t="n"/>
      <c r="XR38" s="406" t="n"/>
      <c r="XS38" s="406" t="n"/>
      <c r="XT38" s="406" t="n"/>
      <c r="XU38" s="406" t="n"/>
      <c r="XV38" s="406" t="n"/>
      <c r="XW38" s="406" t="n"/>
      <c r="XX38" s="406" t="n"/>
      <c r="XY38" s="406" t="n"/>
      <c r="XZ38" s="406" t="n"/>
      <c r="YA38" s="406" t="n"/>
      <c r="YB38" s="406" t="n"/>
      <c r="YC38" s="406" t="n"/>
      <c r="YD38" s="406" t="n"/>
      <c r="YE38" s="406" t="n"/>
      <c r="YF38" s="406" t="n"/>
      <c r="YG38" s="406" t="n"/>
      <c r="YH38" s="406" t="n"/>
      <c r="YI38" s="406" t="n"/>
      <c r="YJ38" s="406" t="n"/>
      <c r="YK38" s="406" t="n"/>
      <c r="YL38" s="406" t="n"/>
      <c r="YM38" s="406" t="n"/>
      <c r="YN38" s="406" t="n"/>
      <c r="YO38" s="406" t="n"/>
      <c r="YP38" s="406" t="n"/>
      <c r="YQ38" s="406" t="n"/>
      <c r="YR38" s="406" t="n"/>
      <c r="YS38" s="406" t="n"/>
      <c r="YT38" s="406" t="n"/>
      <c r="YU38" s="406" t="n"/>
      <c r="YV38" s="406" t="n"/>
      <c r="YW38" s="406" t="n"/>
      <c r="YX38" s="406" t="n"/>
      <c r="YY38" s="406" t="n"/>
      <c r="YZ38" s="406" t="n"/>
      <c r="ZA38" s="406" t="n"/>
      <c r="ZB38" s="406" t="n"/>
      <c r="ZC38" s="406" t="n"/>
      <c r="ZD38" s="406" t="n"/>
      <c r="ZE38" s="406" t="n"/>
      <c r="ZF38" s="406" t="n"/>
      <c r="ZG38" s="406" t="n"/>
      <c r="ZH38" s="406" t="n"/>
      <c r="ZI38" s="406" t="n"/>
      <c r="ZJ38" s="406" t="n"/>
      <c r="ZK38" s="406" t="n"/>
      <c r="ZL38" s="406" t="n"/>
      <c r="ZM38" s="406" t="n"/>
      <c r="ZN38" s="406" t="n"/>
      <c r="ZO38" s="406" t="n"/>
      <c r="ZP38" s="406" t="n"/>
      <c r="ZQ38" s="406" t="n"/>
      <c r="ZR38" s="406" t="n"/>
      <c r="ZS38" s="406" t="n"/>
      <c r="ZT38" s="406" t="n"/>
      <c r="ZU38" s="406" t="n"/>
      <c r="ZV38" s="406" t="n"/>
      <c r="ZW38" s="406" t="n"/>
      <c r="ZX38" s="406" t="n"/>
      <c r="ZY38" s="406" t="n"/>
      <c r="ZZ38" s="406" t="n"/>
      <c r="AAA38" s="406" t="n"/>
      <c r="AAB38" s="406" t="n"/>
      <c r="AAC38" s="406" t="n"/>
      <c r="AAD38" s="406" t="n"/>
      <c r="AAE38" s="406" t="n"/>
      <c r="AAF38" s="406" t="n"/>
      <c r="AAG38" s="406" t="n"/>
      <c r="AAH38" s="406" t="n"/>
      <c r="AAI38" s="406" t="n"/>
      <c r="AAJ38" s="406" t="n"/>
      <c r="AAK38" s="406" t="n"/>
      <c r="AAL38" s="406" t="n"/>
      <c r="AAM38" s="406" t="n"/>
      <c r="AAN38" s="406" t="n"/>
      <c r="AAO38" s="406" t="n"/>
      <c r="AAP38" s="406" t="n"/>
      <c r="AAQ38" s="406" t="n"/>
      <c r="AAR38" s="406" t="n"/>
      <c r="AAS38" s="406" t="n"/>
      <c r="AAT38" s="406" t="n"/>
      <c r="AAU38" s="406" t="n"/>
      <c r="AAV38" s="406" t="n"/>
      <c r="AAW38" s="406" t="n"/>
      <c r="AAX38" s="406" t="n"/>
      <c r="AAY38" s="406" t="n"/>
      <c r="AAZ38" s="406" t="n"/>
      <c r="ABA38" s="406" t="n"/>
      <c r="ABB38" s="406" t="n"/>
      <c r="ABC38" s="406" t="n"/>
      <c r="ABD38" s="406" t="n"/>
      <c r="ABE38" s="406" t="n"/>
      <c r="ABF38" s="406" t="n"/>
      <c r="ABG38" s="406" t="n"/>
      <c r="ABH38" s="406" t="n"/>
      <c r="ABI38" s="406" t="n"/>
      <c r="ABJ38" s="406" t="n"/>
      <c r="ABK38" s="406" t="n"/>
      <c r="ABL38" s="406" t="n"/>
      <c r="ABM38" s="406" t="n"/>
      <c r="ABN38" s="406" t="n"/>
      <c r="ABO38" s="406" t="n"/>
      <c r="ABP38" s="406" t="n"/>
      <c r="ABQ38" s="406" t="n"/>
      <c r="ABR38" s="406" t="n"/>
      <c r="ABS38" s="406" t="n"/>
      <c r="ABT38" s="406" t="n"/>
      <c r="ABU38" s="406" t="n"/>
      <c r="ABV38" s="406" t="n"/>
      <c r="ABW38" s="406" t="n"/>
      <c r="ABX38" s="406" t="n"/>
      <c r="ABY38" s="406" t="n"/>
      <c r="ABZ38" s="406" t="n"/>
      <c r="ACA38" s="406" t="n"/>
      <c r="ACB38" s="406" t="n"/>
      <c r="ACC38" s="406" t="n"/>
      <c r="ACD38" s="406" t="n"/>
      <c r="ACE38" s="406" t="n"/>
      <c r="ACF38" s="406" t="n"/>
      <c r="ACG38" s="406" t="n"/>
      <c r="ACH38" s="406" t="n"/>
      <c r="ACI38" s="406" t="n"/>
      <c r="ACJ38" s="406" t="n"/>
      <c r="ACK38" s="406" t="n"/>
      <c r="ACL38" s="406" t="n"/>
      <c r="ACM38" s="406" t="n"/>
      <c r="ACN38" s="406" t="n"/>
      <c r="ACO38" s="406" t="n"/>
      <c r="ACP38" s="406" t="n"/>
      <c r="ACQ38" s="406" t="n"/>
      <c r="ACR38" s="406" t="n"/>
      <c r="ACS38" s="406" t="n"/>
      <c r="ACT38" s="406" t="n"/>
      <c r="ACU38" s="406" t="n"/>
      <c r="ACV38" s="406" t="n"/>
      <c r="ACW38" s="406" t="n"/>
      <c r="ACX38" s="406" t="n"/>
      <c r="ACY38" s="406" t="n"/>
      <c r="ACZ38" s="406" t="n"/>
      <c r="ADA38" s="406" t="n"/>
      <c r="ADB38" s="406" t="n"/>
      <c r="ADC38" s="406" t="n"/>
      <c r="ADD38" s="406" t="n"/>
      <c r="ADE38" s="406" t="n"/>
      <c r="ADF38" s="406" t="n"/>
      <c r="ADG38" s="406" t="n"/>
      <c r="ADH38" s="406" t="n"/>
      <c r="ADI38" s="406" t="n"/>
      <c r="ADJ38" s="406" t="n"/>
      <c r="ADK38" s="406" t="n"/>
      <c r="ADL38" s="406" t="n"/>
      <c r="ADM38" s="406" t="n"/>
      <c r="ADN38" s="406" t="n"/>
      <c r="ADO38" s="406" t="n"/>
      <c r="ADP38" s="406" t="n"/>
      <c r="ADQ38" s="406" t="n"/>
      <c r="ADR38" s="406" t="n"/>
      <c r="ADS38" s="406" t="n"/>
      <c r="ADT38" s="406" t="n"/>
      <c r="ADU38" s="406" t="n"/>
      <c r="ADV38" s="406" t="n"/>
      <c r="ADW38" s="406" t="n"/>
      <c r="ADX38" s="406" t="n"/>
      <c r="ADY38" s="406" t="n"/>
      <c r="ADZ38" s="406" t="n"/>
      <c r="AEA38" s="406" t="n"/>
      <c r="AEB38" s="406" t="n"/>
      <c r="AEC38" s="406" t="n"/>
      <c r="AED38" s="406" t="n"/>
      <c r="AEE38" s="406" t="n"/>
      <c r="AEF38" s="406" t="n"/>
      <c r="AEG38" s="406" t="n"/>
      <c r="AEH38" s="406" t="n"/>
      <c r="AEI38" s="406" t="n"/>
      <c r="AEJ38" s="406" t="n"/>
      <c r="AEK38" s="406" t="n"/>
      <c r="AEL38" s="406" t="n"/>
      <c r="AEM38" s="406" t="n"/>
      <c r="AEN38" s="406" t="n"/>
      <c r="AEO38" s="406" t="n"/>
      <c r="AEP38" s="406" t="n"/>
      <c r="AEQ38" s="406" t="n"/>
      <c r="AER38" s="406" t="n"/>
      <c r="AES38" s="406" t="n"/>
      <c r="AET38" s="406" t="n"/>
      <c r="AEU38" s="406" t="n"/>
      <c r="AEV38" s="406" t="n"/>
      <c r="AEW38" s="406" t="n"/>
      <c r="AEX38" s="406" t="n"/>
      <c r="AEY38" s="406" t="n"/>
      <c r="AEZ38" s="406" t="n"/>
      <c r="AFA38" s="406" t="n"/>
      <c r="AFB38" s="406" t="n"/>
      <c r="AFC38" s="406" t="n"/>
      <c r="AFD38" s="406" t="n"/>
      <c r="AFE38" s="406" t="n"/>
      <c r="AFF38" s="406" t="n"/>
      <c r="AFG38" s="406" t="n"/>
      <c r="AFH38" s="406" t="n"/>
      <c r="AFI38" s="406" t="n"/>
      <c r="AFJ38" s="406" t="n"/>
      <c r="AFK38" s="406" t="n"/>
      <c r="AFL38" s="406" t="n"/>
      <c r="AFM38" s="406" t="n"/>
      <c r="AFN38" s="406" t="n"/>
      <c r="AFO38" s="406" t="n"/>
      <c r="AFP38" s="406" t="n"/>
      <c r="AFQ38" s="406" t="n"/>
      <c r="AFR38" s="406" t="n"/>
      <c r="AFS38" s="406" t="n"/>
      <c r="AFT38" s="406" t="n"/>
      <c r="AFU38" s="406" t="n"/>
      <c r="AFV38" s="406" t="n"/>
      <c r="AFW38" s="406" t="n"/>
      <c r="AFX38" s="406" t="n"/>
      <c r="AFY38" s="406" t="n"/>
      <c r="AFZ38" s="406" t="n"/>
      <c r="AGA38" s="406" t="n"/>
      <c r="AGB38" s="406" t="n"/>
      <c r="AGC38" s="406" t="n"/>
      <c r="AGD38" s="406" t="n"/>
      <c r="AGE38" s="406" t="n"/>
      <c r="AGF38" s="406" t="n"/>
      <c r="AGG38" s="406" t="n"/>
      <c r="AGH38" s="406" t="n"/>
      <c r="AGI38" s="406" t="n"/>
      <c r="AGJ38" s="406" t="n"/>
      <c r="AGK38" s="406" t="n"/>
      <c r="AGL38" s="406" t="n"/>
      <c r="AGM38" s="406" t="n"/>
      <c r="AGN38" s="406" t="n"/>
      <c r="AGO38" s="406" t="n"/>
      <c r="AGP38" s="406" t="n"/>
      <c r="AGQ38" s="406" t="n"/>
      <c r="AGR38" s="406" t="n"/>
      <c r="AGS38" s="406" t="n"/>
      <c r="AGT38" s="406" t="n"/>
      <c r="AGU38" s="406" t="n"/>
      <c r="AGV38" s="406" t="n"/>
      <c r="AGW38" s="406" t="n"/>
      <c r="AGX38" s="406" t="n"/>
      <c r="AGY38" s="406" t="n"/>
      <c r="AGZ38" s="406" t="n"/>
      <c r="AHA38" s="406" t="n"/>
      <c r="AHB38" s="406" t="n"/>
      <c r="AHC38" s="406" t="n"/>
      <c r="AHD38" s="406" t="n"/>
      <c r="AHE38" s="406" t="n"/>
      <c r="AHF38" s="406" t="n"/>
      <c r="AHG38" s="406" t="n"/>
      <c r="AHH38" s="406" t="n"/>
      <c r="AHI38" s="406" t="n"/>
      <c r="AHJ38" s="406" t="n"/>
      <c r="AHK38" s="406" t="n"/>
      <c r="AHL38" s="406" t="n"/>
      <c r="AHM38" s="406" t="n"/>
      <c r="AHN38" s="406" t="n"/>
      <c r="AHO38" s="406" t="n"/>
      <c r="AHP38" s="406" t="n"/>
      <c r="AHQ38" s="406" t="n"/>
      <c r="AHR38" s="406" t="n"/>
      <c r="AHS38" s="406" t="n"/>
      <c r="AHT38" s="406" t="n"/>
      <c r="AHU38" s="406" t="n"/>
      <c r="AHV38" s="406" t="n"/>
      <c r="AHW38" s="406" t="n"/>
      <c r="AHX38" s="406" t="n"/>
      <c r="AHY38" s="406" t="n"/>
      <c r="AHZ38" s="406" t="n"/>
      <c r="AIA38" s="406" t="n"/>
      <c r="AIB38" s="406" t="n"/>
      <c r="AIC38" s="406" t="n"/>
      <c r="AID38" s="406" t="n"/>
      <c r="AIE38" s="406" t="n"/>
      <c r="AIF38" s="406" t="n"/>
      <c r="AIG38" s="406" t="n"/>
      <c r="AIH38" s="406" t="n"/>
      <c r="AII38" s="406" t="n"/>
      <c r="AIJ38" s="406" t="n"/>
      <c r="AIK38" s="406" t="n"/>
      <c r="AIL38" s="406" t="n"/>
      <c r="AIM38" s="406" t="n"/>
      <c r="AIN38" s="406" t="n"/>
      <c r="AIO38" s="406" t="n"/>
      <c r="AIP38" s="406" t="n"/>
      <c r="AIQ38" s="406" t="n"/>
      <c r="AIR38" s="406" t="n"/>
      <c r="AIS38" s="406" t="n"/>
      <c r="AIT38" s="406" t="n"/>
      <c r="AIU38" s="406" t="n"/>
      <c r="AIV38" s="406" t="n"/>
      <c r="AIW38" s="406" t="n"/>
      <c r="AIX38" s="406" t="n"/>
      <c r="AIY38" s="406" t="n"/>
      <c r="AIZ38" s="406" t="n"/>
      <c r="AJA38" s="406" t="n"/>
      <c r="AJB38" s="406" t="n"/>
      <c r="AJC38" s="406" t="n"/>
      <c r="AJD38" s="406" t="n"/>
      <c r="AJE38" s="406" t="n"/>
      <c r="AJF38" s="406" t="n"/>
      <c r="AJG38" s="406" t="n"/>
      <c r="AJH38" s="406" t="n"/>
      <c r="AJI38" s="406" t="n"/>
      <c r="AJJ38" s="406" t="n"/>
      <c r="AJK38" s="406" t="n"/>
      <c r="AJL38" s="406" t="n"/>
      <c r="AJM38" s="406" t="n"/>
      <c r="AJN38" s="406" t="n"/>
      <c r="AJO38" s="406" t="n"/>
      <c r="AJP38" s="406" t="n"/>
      <c r="AJQ38" s="406" t="n"/>
      <c r="AJR38" s="406" t="n"/>
      <c r="AJS38" s="406" t="n"/>
      <c r="AJT38" s="406" t="n"/>
      <c r="AJU38" s="406" t="n"/>
      <c r="AJV38" s="406" t="n"/>
      <c r="AJW38" s="406" t="n"/>
      <c r="AJX38" s="406" t="n"/>
      <c r="AJY38" s="406" t="n"/>
      <c r="AJZ38" s="406" t="n"/>
      <c r="AKA38" s="406" t="n"/>
      <c r="AKB38" s="406" t="n"/>
      <c r="AKC38" s="406" t="n"/>
      <c r="AKD38" s="406" t="n"/>
      <c r="AKE38" s="406" t="n"/>
      <c r="AKF38" s="406" t="n"/>
      <c r="AKG38" s="406" t="n"/>
      <c r="AKH38" s="406" t="n"/>
      <c r="AKI38" s="406" t="n"/>
      <c r="AKJ38" s="406" t="n"/>
      <c r="AKK38" s="406" t="n"/>
      <c r="AKL38" s="406" t="n"/>
      <c r="AKM38" s="406" t="n"/>
      <c r="AKN38" s="406" t="n"/>
      <c r="AKO38" s="406" t="n"/>
      <c r="AKP38" s="406" t="n"/>
      <c r="AKQ38" s="406" t="n"/>
      <c r="AKR38" s="406" t="n"/>
      <c r="AKS38" s="406" t="n"/>
      <c r="AKT38" s="406" t="n"/>
      <c r="AKU38" s="406" t="n"/>
      <c r="AKV38" s="406" t="n"/>
      <c r="AKW38" s="406" t="n"/>
      <c r="AKX38" s="406" t="n"/>
      <c r="AKY38" s="406" t="n"/>
      <c r="AKZ38" s="406" t="n"/>
      <c r="ALA38" s="406" t="n"/>
      <c r="ALB38" s="406" t="n"/>
      <c r="ALC38" s="406" t="n"/>
      <c r="ALD38" s="406" t="n"/>
      <c r="ALE38" s="406" t="n"/>
      <c r="ALF38" s="406" t="n"/>
      <c r="ALG38" s="406" t="n"/>
      <c r="ALH38" s="406" t="n"/>
      <c r="ALI38" s="406" t="n"/>
      <c r="ALJ38" s="406" t="n"/>
      <c r="ALK38" s="406" t="n"/>
      <c r="ALL38" s="406" t="n"/>
      <c r="ALM38" s="406" t="n"/>
      <c r="ALN38" s="406" t="n"/>
      <c r="ALO38" s="406" t="n"/>
      <c r="ALP38" s="406" t="n"/>
      <c r="ALQ38" s="406" t="n"/>
      <c r="ALR38" s="406" t="n"/>
      <c r="ALS38" s="406" t="n"/>
      <c r="ALT38" s="406" t="n"/>
      <c r="ALU38" s="406" t="n"/>
      <c r="ALV38" s="406" t="n"/>
      <c r="ALW38" s="406" t="n"/>
      <c r="ALX38" s="406" t="n"/>
      <c r="ALY38" s="406" t="n"/>
      <c r="ALZ38" s="406" t="n"/>
      <c r="AMA38" s="406" t="n"/>
      <c r="AMB38" s="406" t="n"/>
      <c r="AMC38" s="406" t="n"/>
      <c r="AMD38" s="406" t="n"/>
      <c r="AME38" s="406" t="n"/>
      <c r="AMF38" s="406" t="n"/>
      <c r="AMG38" s="406" t="n"/>
      <c r="AMH38" s="406" t="n"/>
      <c r="AMI38" s="406" t="n"/>
      <c r="AMJ38" s="406" t="n"/>
      <c r="AMK38" s="406" t="n"/>
      <c r="AML38" s="406" t="n"/>
      <c r="AMM38" s="406" t="n"/>
      <c r="AMN38" s="406" t="n"/>
      <c r="AMO38" s="406" t="n"/>
      <c r="AMP38" s="406" t="n"/>
      <c r="AMQ38" s="406" t="n"/>
      <c r="AMR38" s="406" t="n"/>
      <c r="AMS38" s="406" t="n"/>
      <c r="AMT38" s="406" t="n"/>
      <c r="AMU38" s="406" t="n"/>
      <c r="AMV38" s="406" t="n"/>
      <c r="AMW38" s="406" t="n"/>
      <c r="AMX38" s="406" t="n"/>
      <c r="AMY38" s="406" t="n"/>
      <c r="AMZ38" s="406" t="n"/>
      <c r="ANA38" s="406" t="n"/>
      <c r="ANB38" s="406" t="n"/>
      <c r="ANC38" s="406" t="n"/>
      <c r="AND38" s="406" t="n"/>
      <c r="ANE38" s="406" t="n"/>
      <c r="ANF38" s="406" t="n"/>
      <c r="ANG38" s="406" t="n"/>
      <c r="ANH38" s="406" t="n"/>
      <c r="ANI38" s="406" t="n"/>
      <c r="ANJ38" s="406" t="n"/>
      <c r="ANK38" s="406" t="n"/>
      <c r="ANL38" s="406" t="n"/>
      <c r="ANM38" s="406" t="n"/>
      <c r="ANN38" s="406" t="n"/>
      <c r="ANO38" s="406" t="n"/>
      <c r="ANP38" s="406" t="n"/>
      <c r="ANQ38" s="406" t="n"/>
      <c r="ANR38" s="406" t="n"/>
      <c r="ANS38" s="406" t="n"/>
      <c r="ANT38" s="406" t="n"/>
      <c r="ANU38" s="406" t="n"/>
      <c r="ANV38" s="406" t="n"/>
      <c r="ANW38" s="406" t="n"/>
      <c r="ANX38" s="406" t="n"/>
      <c r="ANY38" s="406" t="n"/>
      <c r="ANZ38" s="406" t="n"/>
      <c r="AOA38" s="406" t="n"/>
      <c r="AOB38" s="406" t="n"/>
      <c r="AOC38" s="406" t="n"/>
      <c r="AOD38" s="406" t="n"/>
      <c r="AOE38" s="406" t="n"/>
      <c r="AOF38" s="406" t="n"/>
      <c r="AOG38" s="406" t="n"/>
      <c r="AOH38" s="406" t="n"/>
      <c r="AOI38" s="406" t="n"/>
      <c r="AOJ38" s="406" t="n"/>
      <c r="AOK38" s="406" t="n"/>
      <c r="AOL38" s="406" t="n"/>
      <c r="AOM38" s="406" t="n"/>
      <c r="AON38" s="406" t="n"/>
      <c r="AOO38" s="406" t="n"/>
      <c r="AOP38" s="406" t="n"/>
      <c r="AOQ38" s="406" t="n"/>
      <c r="AOR38" s="406" t="n"/>
      <c r="AOS38" s="406" t="n"/>
      <c r="AOT38" s="406" t="n"/>
      <c r="AOU38" s="406" t="n"/>
      <c r="AOV38" s="406" t="n"/>
      <c r="AOW38" s="406" t="n"/>
      <c r="AOX38" s="406" t="n"/>
      <c r="AOY38" s="406" t="n"/>
      <c r="AOZ38" s="406" t="n"/>
      <c r="APA38" s="406" t="n"/>
      <c r="APB38" s="406" t="n"/>
      <c r="APC38" s="406" t="n"/>
      <c r="APD38" s="406" t="n"/>
      <c r="APE38" s="406" t="n"/>
      <c r="APF38" s="406" t="n"/>
      <c r="APG38" s="406" t="n"/>
      <c r="APH38" s="406" t="n"/>
      <c r="API38" s="406" t="n"/>
      <c r="APJ38" s="406" t="n"/>
      <c r="APK38" s="406" t="n"/>
      <c r="APL38" s="406" t="n"/>
      <c r="APM38" s="406" t="n"/>
      <c r="APN38" s="406" t="n"/>
      <c r="APO38" s="406" t="n"/>
      <c r="APP38" s="406" t="n"/>
      <c r="APQ38" s="406" t="n"/>
      <c r="APR38" s="406" t="n"/>
      <c r="APS38" s="406" t="n"/>
      <c r="APT38" s="406" t="n"/>
      <c r="APU38" s="406" t="n"/>
      <c r="APV38" s="406" t="n"/>
      <c r="APW38" s="406" t="n"/>
      <c r="APX38" s="406" t="n"/>
      <c r="APY38" s="406" t="n"/>
      <c r="APZ38" s="406" t="n"/>
      <c r="AQA38" s="406" t="n"/>
      <c r="AQB38" s="406" t="n"/>
      <c r="AQC38" s="406" t="n"/>
      <c r="AQD38" s="406" t="n"/>
      <c r="AQE38" s="406" t="n"/>
      <c r="AQF38" s="406" t="n"/>
      <c r="AQG38" s="406" t="n"/>
      <c r="AQH38" s="406" t="n"/>
      <c r="AQI38" s="406" t="n"/>
      <c r="AQJ38" s="406" t="n"/>
      <c r="AQK38" s="406" t="n"/>
      <c r="AQL38" s="406" t="n"/>
      <c r="AQM38" s="406" t="n"/>
      <c r="AQN38" s="406" t="n"/>
      <c r="AQO38" s="406" t="n"/>
      <c r="AQP38" s="406" t="n"/>
      <c r="AQQ38" s="406" t="n"/>
      <c r="AQR38" s="406" t="n"/>
      <c r="AQS38" s="406" t="n"/>
      <c r="AQT38" s="406" t="n"/>
      <c r="AQU38" s="406" t="n"/>
      <c r="AQV38" s="406" t="n"/>
      <c r="AQW38" s="406" t="n"/>
      <c r="AQX38" s="406" t="n"/>
      <c r="AQY38" s="406" t="n"/>
      <c r="AQZ38" s="406" t="n"/>
      <c r="ARA38" s="406" t="n"/>
      <c r="ARB38" s="406" t="n"/>
      <c r="ARC38" s="406" t="n"/>
      <c r="ARD38" s="406" t="n"/>
      <c r="ARE38" s="406" t="n"/>
      <c r="ARF38" s="406" t="n"/>
      <c r="ARG38" s="406" t="n"/>
      <c r="ARH38" s="406" t="n"/>
      <c r="ARI38" s="406" t="n"/>
      <c r="ARJ38" s="406" t="n"/>
      <c r="ARK38" s="406" t="n"/>
      <c r="ARL38" s="406" t="n"/>
      <c r="ARM38" s="406" t="n"/>
      <c r="ARN38" s="406" t="n"/>
      <c r="ARO38" s="406" t="n"/>
      <c r="ARP38" s="406" t="n"/>
      <c r="ARQ38" s="406" t="n"/>
      <c r="ARR38" s="406" t="n"/>
      <c r="ARS38" s="406" t="n"/>
      <c r="ART38" s="406" t="n"/>
      <c r="ARU38" s="406" t="n"/>
      <c r="ARV38" s="406" t="n"/>
      <c r="ARW38" s="406" t="n"/>
      <c r="ARX38" s="406" t="n"/>
      <c r="ARY38" s="406" t="n"/>
      <c r="ARZ38" s="406" t="n"/>
      <c r="ASA38" s="406" t="n"/>
      <c r="ASB38" s="406" t="n"/>
      <c r="ASC38" s="406" t="n"/>
      <c r="ASD38" s="406" t="n"/>
      <c r="ASE38" s="406" t="n"/>
      <c r="ASF38" s="406" t="n"/>
      <c r="ASG38" s="406" t="n"/>
      <c r="ASH38" s="406" t="n"/>
      <c r="ASI38" s="406" t="n"/>
      <c r="ASJ38" s="406" t="n"/>
      <c r="ASK38" s="406" t="n"/>
      <c r="ASL38" s="406" t="n"/>
      <c r="ASM38" s="406" t="n"/>
      <c r="ASN38" s="406" t="n"/>
      <c r="ASO38" s="406" t="n"/>
      <c r="ASP38" s="406" t="n"/>
      <c r="ASQ38" s="406" t="n"/>
      <c r="ASR38" s="406" t="n"/>
      <c r="ASS38" s="406" t="n"/>
      <c r="AST38" s="406" t="n"/>
      <c r="ASU38" s="406" t="n"/>
      <c r="ASV38" s="406" t="n"/>
      <c r="ASW38" s="406" t="n"/>
      <c r="ASX38" s="406" t="n"/>
      <c r="ASY38" s="406" t="n"/>
      <c r="ASZ38" s="406" t="n"/>
      <c r="ATA38" s="406" t="n"/>
      <c r="ATB38" s="406" t="n"/>
      <c r="ATC38" s="406" t="n"/>
      <c r="ATD38" s="406" t="n"/>
      <c r="ATE38" s="406" t="n"/>
      <c r="ATF38" s="406" t="n"/>
      <c r="ATG38" s="406" t="n"/>
      <c r="ATH38" s="406" t="n"/>
      <c r="ATI38" s="406" t="n"/>
      <c r="ATJ38" s="406" t="n"/>
      <c r="ATK38" s="406" t="n"/>
      <c r="ATL38" s="406" t="n"/>
      <c r="ATM38" s="406" t="n"/>
      <c r="ATN38" s="406" t="n"/>
      <c r="ATO38" s="406" t="n"/>
      <c r="ATP38" s="406" t="n"/>
      <c r="ATQ38" s="406" t="n"/>
      <c r="ATR38" s="406" t="n"/>
      <c r="ATS38" s="406" t="n"/>
      <c r="ATT38" s="406" t="n"/>
      <c r="ATU38" s="406" t="n"/>
      <c r="ATV38" s="406" t="n"/>
      <c r="ATW38" s="406" t="n"/>
      <c r="ATX38" s="406" t="n"/>
      <c r="ATY38" s="406" t="n"/>
      <c r="ATZ38" s="406" t="n"/>
      <c r="AUA38" s="406" t="n"/>
      <c r="AUB38" s="406" t="n"/>
      <c r="AUC38" s="406" t="n"/>
      <c r="AUD38" s="406" t="n"/>
      <c r="AUE38" s="406" t="n"/>
      <c r="AUF38" s="406" t="n"/>
      <c r="AUG38" s="406" t="n"/>
      <c r="AUH38" s="406" t="n"/>
      <c r="AUI38" s="406" t="n"/>
      <c r="AUJ38" s="406" t="n"/>
      <c r="AUK38" s="406" t="n"/>
      <c r="AUL38" s="406" t="n"/>
      <c r="AUM38" s="406" t="n"/>
      <c r="AUN38" s="406" t="n"/>
      <c r="AUO38" s="406" t="n"/>
      <c r="AUP38" s="406" t="n"/>
      <c r="AUQ38" s="406" t="n"/>
      <c r="AUR38" s="406" t="n"/>
      <c r="AUS38" s="406" t="n"/>
      <c r="AUT38" s="406" t="n"/>
      <c r="AUU38" s="406" t="n"/>
      <c r="AUV38" s="406" t="n"/>
      <c r="AUW38" s="406" t="n"/>
      <c r="AUX38" s="406" t="n"/>
      <c r="AUY38" s="406" t="n"/>
      <c r="AUZ38" s="406" t="n"/>
      <c r="AVA38" s="406" t="n"/>
      <c r="AVB38" s="406" t="n"/>
      <c r="AVC38" s="406" t="n"/>
      <c r="AVD38" s="406" t="n"/>
      <c r="AVE38" s="406" t="n"/>
      <c r="AVF38" s="406" t="n"/>
      <c r="AVG38" s="406" t="n"/>
      <c r="AVH38" s="406" t="n"/>
      <c r="AVI38" s="406" t="n"/>
      <c r="AVJ38" s="406" t="n"/>
      <c r="AVK38" s="406" t="n"/>
      <c r="AVL38" s="406" t="n"/>
      <c r="AVM38" s="406" t="n"/>
      <c r="AVN38" s="406" t="n"/>
      <c r="AVO38" s="406" t="n"/>
      <c r="AVP38" s="406" t="n"/>
      <c r="AVQ38" s="406" t="n"/>
      <c r="AVR38" s="406" t="n"/>
      <c r="AVS38" s="406" t="n"/>
      <c r="AVT38" s="406" t="n"/>
      <c r="AVU38" s="406" t="n"/>
      <c r="AVV38" s="406" t="n"/>
      <c r="AVW38" s="406" t="n"/>
      <c r="AVX38" s="406" t="n"/>
      <c r="AVY38" s="406" t="n"/>
      <c r="AVZ38" s="406" t="n"/>
      <c r="AWA38" s="406" t="n"/>
      <c r="AWB38" s="406" t="n"/>
      <c r="AWC38" s="406" t="n"/>
      <c r="AWD38" s="406" t="n"/>
      <c r="AWE38" s="406" t="n"/>
      <c r="AWF38" s="406" t="n"/>
      <c r="AWG38" s="406" t="n"/>
      <c r="AWH38" s="406" t="n"/>
      <c r="AWI38" s="406" t="n"/>
      <c r="AWJ38" s="406" t="n"/>
      <c r="AWK38" s="406" t="n"/>
      <c r="AWL38" s="406" t="n"/>
      <c r="AWM38" s="406" t="n"/>
      <c r="AWN38" s="406" t="n"/>
      <c r="AWO38" s="406" t="n"/>
      <c r="AWP38" s="406" t="n"/>
      <c r="AWQ38" s="406" t="n"/>
      <c r="AWR38" s="406" t="n"/>
      <c r="AWS38" s="406" t="n"/>
      <c r="AWT38" s="406" t="n"/>
      <c r="AWU38" s="406" t="n"/>
      <c r="AWV38" s="406" t="n"/>
      <c r="AWW38" s="406" t="n"/>
      <c r="AWX38" s="406" t="n"/>
      <c r="AWY38" s="406" t="n"/>
      <c r="AWZ38" s="406" t="n"/>
      <c r="AXA38" s="406" t="n"/>
      <c r="AXB38" s="406" t="n"/>
      <c r="AXC38" s="406" t="n"/>
      <c r="AXD38" s="406" t="n"/>
      <c r="AXE38" s="406" t="n"/>
      <c r="AXF38" s="406" t="n"/>
      <c r="AXG38" s="406" t="n"/>
      <c r="AXH38" s="406" t="n"/>
      <c r="AXI38" s="406" t="n"/>
      <c r="AXJ38" s="406" t="n"/>
      <c r="AXK38" s="406" t="n"/>
      <c r="AXL38" s="406" t="n"/>
      <c r="AXM38" s="406" t="n"/>
      <c r="AXN38" s="406" t="n"/>
      <c r="AXO38" s="406" t="n"/>
      <c r="AXP38" s="406" t="n"/>
      <c r="AXQ38" s="406" t="n"/>
      <c r="AXR38" s="406" t="n"/>
      <c r="AXS38" s="406" t="n"/>
      <c r="AXT38" s="406" t="n"/>
      <c r="AXU38" s="406" t="n"/>
      <c r="AXV38" s="406" t="n"/>
      <c r="AXW38" s="406" t="n"/>
      <c r="AXX38" s="406" t="n"/>
      <c r="AXY38" s="406" t="n"/>
      <c r="AXZ38" s="406" t="n"/>
      <c r="AYA38" s="406" t="n"/>
      <c r="AYB38" s="406" t="n"/>
      <c r="AYC38" s="406" t="n"/>
      <c r="AYD38" s="406" t="n"/>
      <c r="AYE38" s="406" t="n"/>
      <c r="AYF38" s="406" t="n"/>
      <c r="AYG38" s="406" t="n"/>
      <c r="AYH38" s="406" t="n"/>
      <c r="AYI38" s="406" t="n"/>
      <c r="AYJ38" s="406" t="n"/>
      <c r="AYK38" s="406" t="n"/>
      <c r="AYL38" s="406" t="n"/>
      <c r="AYM38" s="406" t="n"/>
      <c r="AYN38" s="406" t="n"/>
      <c r="AYO38" s="406" t="n"/>
      <c r="AYP38" s="406" t="n"/>
      <c r="AYQ38" s="406" t="n"/>
      <c r="AYR38" s="406" t="n"/>
      <c r="AYS38" s="406" t="n"/>
      <c r="AYT38" s="406" t="n"/>
      <c r="AYU38" s="406" t="n"/>
      <c r="AYV38" s="406" t="n"/>
      <c r="AYW38" s="406" t="n"/>
      <c r="AYX38" s="406" t="n"/>
      <c r="AYY38" s="406" t="n"/>
      <c r="AYZ38" s="406" t="n"/>
      <c r="AZA38" s="406" t="n"/>
      <c r="AZB38" s="406" t="n"/>
      <c r="AZC38" s="406" t="n"/>
      <c r="AZD38" s="406" t="n"/>
      <c r="AZE38" s="406" t="n"/>
      <c r="AZF38" s="406" t="n"/>
      <c r="AZG38" s="406" t="n"/>
      <c r="AZH38" s="406" t="n"/>
      <c r="AZI38" s="406" t="n"/>
      <c r="AZJ38" s="406" t="n"/>
      <c r="AZK38" s="406" t="n"/>
      <c r="AZL38" s="406" t="n"/>
      <c r="AZM38" s="406" t="n"/>
      <c r="AZN38" s="406" t="n"/>
      <c r="AZO38" s="406" t="n"/>
      <c r="AZP38" s="406" t="n"/>
      <c r="AZQ38" s="406" t="n"/>
      <c r="AZR38" s="406" t="n"/>
      <c r="AZS38" s="406" t="n"/>
      <c r="AZT38" s="406" t="n"/>
      <c r="AZU38" s="406" t="n"/>
      <c r="AZV38" s="406" t="n"/>
      <c r="AZW38" s="406" t="n"/>
      <c r="AZX38" s="406" t="n"/>
      <c r="AZY38" s="406" t="n"/>
      <c r="AZZ38" s="406" t="n"/>
      <c r="BAA38" s="406" t="n"/>
      <c r="BAB38" s="406" t="n"/>
      <c r="BAC38" s="406" t="n"/>
      <c r="BAD38" s="406" t="n"/>
      <c r="BAE38" s="406" t="n"/>
      <c r="BAF38" s="406" t="n"/>
      <c r="BAG38" s="406" t="n"/>
      <c r="BAH38" s="406" t="n"/>
      <c r="BAI38" s="406" t="n"/>
      <c r="BAJ38" s="406" t="n"/>
      <c r="BAK38" s="406" t="n"/>
      <c r="BAL38" s="406" t="n"/>
      <c r="BAM38" s="406" t="n"/>
      <c r="BAN38" s="406" t="n"/>
      <c r="BAO38" s="406" t="n"/>
      <c r="BAP38" s="406" t="n"/>
      <c r="BAQ38" s="406" t="n"/>
      <c r="BAR38" s="406" t="n"/>
      <c r="BAS38" s="406" t="n"/>
      <c r="BAT38" s="406" t="n"/>
      <c r="BAU38" s="406" t="n"/>
      <c r="BAV38" s="406" t="n"/>
      <c r="BAW38" s="406" t="n"/>
      <c r="BAX38" s="406" t="n"/>
      <c r="BAY38" s="406" t="n"/>
      <c r="BAZ38" s="406" t="n"/>
      <c r="BBA38" s="406" t="n"/>
      <c r="BBB38" s="406" t="n"/>
      <c r="BBC38" s="406" t="n"/>
      <c r="BBD38" s="406" t="n"/>
      <c r="BBE38" s="406" t="n"/>
      <c r="BBF38" s="406" t="n"/>
      <c r="BBG38" s="406" t="n"/>
      <c r="BBH38" s="406" t="n"/>
      <c r="BBI38" s="406" t="n"/>
      <c r="BBJ38" s="406" t="n"/>
      <c r="BBK38" s="406" t="n"/>
      <c r="BBL38" s="406" t="n"/>
      <c r="BBM38" s="406" t="n"/>
      <c r="BBN38" s="406" t="n"/>
      <c r="BBO38" s="406" t="n"/>
      <c r="BBP38" s="406" t="n"/>
      <c r="BBQ38" s="406" t="n"/>
      <c r="BBR38" s="406" t="n"/>
      <c r="BBS38" s="406" t="n"/>
      <c r="BBT38" s="406" t="n"/>
      <c r="BBU38" s="406" t="n"/>
      <c r="BBV38" s="406" t="n"/>
      <c r="BBW38" s="406" t="n"/>
      <c r="BBX38" s="406" t="n"/>
      <c r="BBY38" s="406" t="n"/>
      <c r="BBZ38" s="406" t="n"/>
      <c r="BCA38" s="406" t="n"/>
      <c r="BCB38" s="406" t="n"/>
      <c r="BCC38" s="406" t="n"/>
      <c r="BCD38" s="406" t="n"/>
      <c r="BCE38" s="406" t="n"/>
      <c r="BCF38" s="406" t="n"/>
      <c r="BCG38" s="406" t="n"/>
      <c r="BCH38" s="406" t="n"/>
      <c r="BCI38" s="406" t="n"/>
      <c r="BCJ38" s="406" t="n"/>
      <c r="BCK38" s="406" t="n"/>
      <c r="BCL38" s="406" t="n"/>
      <c r="BCM38" s="406" t="n"/>
      <c r="BCN38" s="406" t="n"/>
      <c r="BCO38" s="406" t="n"/>
      <c r="BCP38" s="406" t="n"/>
      <c r="BCQ38" s="406" t="n"/>
      <c r="BCR38" s="406" t="n"/>
      <c r="BCS38" s="406" t="n"/>
      <c r="BCT38" s="406" t="n"/>
      <c r="BCU38" s="406" t="n"/>
      <c r="BCV38" s="406" t="n"/>
      <c r="BCW38" s="406" t="n"/>
      <c r="BCX38" s="406" t="n"/>
      <c r="BCY38" s="406" t="n"/>
      <c r="BCZ38" s="406" t="n"/>
      <c r="BDA38" s="406" t="n"/>
      <c r="BDB38" s="406" t="n"/>
      <c r="BDC38" s="406" t="n"/>
      <c r="BDD38" s="406" t="n"/>
      <c r="BDE38" s="406" t="n"/>
      <c r="BDF38" s="406" t="n"/>
      <c r="BDG38" s="406" t="n"/>
      <c r="BDH38" s="406" t="n"/>
      <c r="BDI38" s="406" t="n"/>
      <c r="BDJ38" s="406" t="n"/>
      <c r="BDK38" s="406" t="n"/>
      <c r="BDL38" s="406" t="n"/>
      <c r="BDM38" s="406" t="n"/>
      <c r="BDN38" s="406" t="n"/>
      <c r="BDO38" s="406" t="n"/>
      <c r="BDP38" s="406" t="n"/>
      <c r="BDQ38" s="406" t="n"/>
      <c r="BDR38" s="406" t="n"/>
      <c r="BDS38" s="406" t="n"/>
      <c r="BDT38" s="406" t="n"/>
      <c r="BDU38" s="406" t="n"/>
      <c r="BDV38" s="406" t="n"/>
      <c r="BDW38" s="406" t="n"/>
      <c r="BDX38" s="406" t="n"/>
      <c r="BDY38" s="406" t="n"/>
      <c r="BDZ38" s="406" t="n"/>
      <c r="BEA38" s="406" t="n"/>
      <c r="BEB38" s="406" t="n"/>
      <c r="BEC38" s="406" t="n"/>
      <c r="BED38" s="406" t="n"/>
      <c r="BEE38" s="406" t="n"/>
      <c r="BEF38" s="406" t="n"/>
      <c r="BEG38" s="406" t="n"/>
      <c r="BEH38" s="406" t="n"/>
      <c r="BEI38" s="406" t="n"/>
      <c r="BEJ38" s="406" t="n"/>
      <c r="BEK38" s="406" t="n"/>
      <c r="BEL38" s="406" t="n"/>
      <c r="BEM38" s="406" t="n"/>
      <c r="BEN38" s="406" t="n"/>
      <c r="BEO38" s="406" t="n"/>
      <c r="BEP38" s="406" t="n"/>
      <c r="BEQ38" s="406" t="n"/>
      <c r="BER38" s="406" t="n"/>
      <c r="BES38" s="406" t="n"/>
      <c r="BET38" s="406" t="n"/>
      <c r="BEU38" s="406" t="n"/>
      <c r="BEV38" s="406" t="n"/>
      <c r="BEW38" s="406" t="n"/>
      <c r="BEX38" s="406" t="n"/>
      <c r="BEY38" s="406" t="n"/>
      <c r="BEZ38" s="406" t="n"/>
      <c r="BFA38" s="406" t="n"/>
      <c r="BFB38" s="406" t="n"/>
      <c r="BFC38" s="406" t="n"/>
      <c r="BFD38" s="406" t="n"/>
      <c r="BFE38" s="406" t="n"/>
      <c r="BFF38" s="406" t="n"/>
      <c r="BFG38" s="406" t="n"/>
      <c r="BFH38" s="406" t="n"/>
      <c r="BFI38" s="406" t="n"/>
      <c r="BFJ38" s="406" t="n"/>
      <c r="BFK38" s="406" t="n"/>
      <c r="BFL38" s="406" t="n"/>
      <c r="BFM38" s="406" t="n"/>
      <c r="BFN38" s="406" t="n"/>
      <c r="BFO38" s="406" t="n"/>
      <c r="BFP38" s="406" t="n"/>
      <c r="BFQ38" s="406" t="n"/>
      <c r="BFR38" s="406" t="n"/>
      <c r="BFS38" s="406" t="n"/>
      <c r="BFT38" s="406" t="n"/>
      <c r="BFU38" s="406" t="n"/>
      <c r="BFV38" s="406" t="n"/>
      <c r="BFW38" s="406" t="n"/>
      <c r="BFX38" s="406" t="n"/>
      <c r="BFY38" s="406" t="n"/>
      <c r="BFZ38" s="406" t="n"/>
      <c r="BGA38" s="406" t="n"/>
      <c r="BGB38" s="406" t="n"/>
      <c r="BGC38" s="406" t="n"/>
      <c r="BGD38" s="406" t="n"/>
      <c r="BGE38" s="406" t="n"/>
      <c r="BGF38" s="406" t="n"/>
      <c r="BGG38" s="406" t="n"/>
      <c r="BGH38" s="406" t="n"/>
      <c r="BGI38" s="406" t="n"/>
      <c r="BGJ38" s="406" t="n"/>
      <c r="BGK38" s="406" t="n"/>
      <c r="BGL38" s="406" t="n"/>
      <c r="BGM38" s="406" t="n"/>
      <c r="BGN38" s="406" t="n"/>
      <c r="BGO38" s="406" t="n"/>
      <c r="BGP38" s="406" t="n"/>
      <c r="BGQ38" s="406" t="n"/>
      <c r="BGR38" s="406" t="n"/>
      <c r="BGS38" s="406" t="n"/>
      <c r="BGT38" s="406" t="n"/>
      <c r="BGU38" s="406" t="n"/>
      <c r="BGV38" s="406" t="n"/>
      <c r="BGW38" s="406" t="n"/>
      <c r="BGX38" s="406" t="n"/>
      <c r="BGY38" s="406" t="n"/>
      <c r="BGZ38" s="406" t="n"/>
      <c r="BHA38" s="406" t="n"/>
      <c r="BHB38" s="406" t="n"/>
      <c r="BHC38" s="406" t="n"/>
      <c r="BHD38" s="406" t="n"/>
      <c r="BHE38" s="406" t="n"/>
      <c r="BHF38" s="406" t="n"/>
      <c r="BHG38" s="406" t="n"/>
      <c r="BHH38" s="406" t="n"/>
      <c r="BHI38" s="406" t="n"/>
      <c r="BHJ38" s="406" t="n"/>
      <c r="BHK38" s="406" t="n"/>
      <c r="BHL38" s="406" t="n"/>
      <c r="BHM38" s="406" t="n"/>
      <c r="BHN38" s="406" t="n"/>
      <c r="BHO38" s="406" t="n"/>
      <c r="BHP38" s="406" t="n"/>
      <c r="BHQ38" s="406" t="n"/>
      <c r="BHR38" s="406" t="n"/>
      <c r="BHS38" s="406" t="n"/>
      <c r="BHT38" s="406" t="n"/>
      <c r="BHU38" s="406" t="n"/>
      <c r="BHV38" s="406" t="n"/>
      <c r="BHW38" s="406" t="n"/>
      <c r="BHX38" s="406" t="n"/>
      <c r="BHY38" s="406" t="n"/>
      <c r="BHZ38" s="406" t="n"/>
      <c r="BIA38" s="406" t="n"/>
      <c r="BIB38" s="406" t="n"/>
      <c r="BIC38" s="406" t="n"/>
      <c r="BID38" s="406" t="n"/>
      <c r="BIE38" s="406" t="n"/>
      <c r="BIF38" s="406" t="n"/>
      <c r="BIG38" s="406" t="n"/>
      <c r="BIH38" s="406" t="n"/>
      <c r="BII38" s="406" t="n"/>
      <c r="BIJ38" s="406" t="n"/>
      <c r="BIK38" s="406" t="n"/>
      <c r="BIL38" s="406" t="n"/>
      <c r="BIM38" s="406" t="n"/>
      <c r="BIN38" s="406" t="n"/>
      <c r="BIO38" s="406" t="n"/>
      <c r="BIP38" s="406" t="n"/>
      <c r="BIQ38" s="406" t="n"/>
      <c r="BIR38" s="406" t="n"/>
      <c r="BIS38" s="406" t="n"/>
      <c r="BIT38" s="406" t="n"/>
      <c r="BIU38" s="406" t="n"/>
      <c r="BIV38" s="406" t="n"/>
      <c r="BIW38" s="406" t="n"/>
      <c r="BIX38" s="406" t="n"/>
      <c r="BIY38" s="406" t="n"/>
      <c r="BIZ38" s="406" t="n"/>
      <c r="BJA38" s="406" t="n"/>
      <c r="BJB38" s="406" t="n"/>
      <c r="BJC38" s="406" t="n"/>
      <c r="BJD38" s="406" t="n"/>
      <c r="BJE38" s="406" t="n"/>
      <c r="BJF38" s="406" t="n"/>
      <c r="BJG38" s="406" t="n"/>
      <c r="BJH38" s="406" t="n"/>
      <c r="BJI38" s="406" t="n"/>
      <c r="BJJ38" s="406" t="n"/>
      <c r="BJK38" s="406" t="n"/>
      <c r="BJL38" s="406" t="n"/>
      <c r="BJM38" s="406" t="n"/>
      <c r="BJN38" s="406" t="n"/>
      <c r="BJO38" s="406" t="n"/>
      <c r="BJP38" s="406" t="n"/>
      <c r="BJQ38" s="406" t="n"/>
      <c r="BJR38" s="406" t="n"/>
      <c r="BJS38" s="406" t="n"/>
      <c r="BJT38" s="406" t="n"/>
      <c r="BJU38" s="406" t="n"/>
      <c r="BJV38" s="406" t="n"/>
      <c r="BJW38" s="406" t="n"/>
      <c r="BJX38" s="406" t="n"/>
      <c r="BJY38" s="406" t="n"/>
      <c r="BJZ38" s="406" t="n"/>
      <c r="BKA38" s="406" t="n"/>
      <c r="BKB38" s="406" t="n"/>
      <c r="BKC38" s="406" t="n"/>
      <c r="BKD38" s="406" t="n"/>
      <c r="BKE38" s="406" t="n"/>
      <c r="BKF38" s="406" t="n"/>
      <c r="BKG38" s="406" t="n"/>
      <c r="BKH38" s="406" t="n"/>
      <c r="BKI38" s="406" t="n"/>
      <c r="BKJ38" s="406" t="n"/>
      <c r="BKK38" s="406" t="n"/>
      <c r="BKL38" s="406" t="n"/>
      <c r="BKM38" s="406" t="n"/>
      <c r="BKN38" s="406" t="n"/>
      <c r="BKO38" s="406" t="n"/>
      <c r="BKP38" s="406" t="n"/>
      <c r="BKQ38" s="406" t="n"/>
      <c r="BKR38" s="406" t="n"/>
      <c r="BKS38" s="406" t="n"/>
      <c r="BKT38" s="406" t="n"/>
      <c r="BKU38" s="406" t="n"/>
      <c r="BKV38" s="406" t="n"/>
      <c r="BKW38" s="406" t="n"/>
      <c r="BKX38" s="406" t="n"/>
      <c r="BKY38" s="406" t="n"/>
      <c r="BKZ38" s="406" t="n"/>
      <c r="BLA38" s="406" t="n"/>
      <c r="BLB38" s="406" t="n"/>
      <c r="BLC38" s="406" t="n"/>
      <c r="BLD38" s="406" t="n"/>
      <c r="BLE38" s="406" t="n"/>
      <c r="BLF38" s="406" t="n"/>
      <c r="BLG38" s="406" t="n"/>
      <c r="BLH38" s="406" t="n"/>
      <c r="BLI38" s="406" t="n"/>
      <c r="BLJ38" s="406" t="n"/>
      <c r="BLK38" s="406" t="n"/>
      <c r="BLL38" s="406" t="n"/>
      <c r="BLM38" s="406" t="n"/>
      <c r="BLN38" s="406" t="n"/>
      <c r="BLO38" s="406" t="n"/>
      <c r="BLP38" s="406" t="n"/>
      <c r="BLQ38" s="406" t="n"/>
      <c r="BLR38" s="406" t="n"/>
      <c r="BLS38" s="406" t="n"/>
      <c r="BLT38" s="406" t="n"/>
      <c r="BLU38" s="406" t="n"/>
      <c r="BLV38" s="406" t="n"/>
      <c r="BLW38" s="406" t="n"/>
      <c r="BLX38" s="406" t="n"/>
      <c r="BLY38" s="406" t="n"/>
      <c r="BLZ38" s="406" t="n"/>
      <c r="BMA38" s="406" t="n"/>
      <c r="BMB38" s="406" t="n"/>
      <c r="BMC38" s="406" t="n"/>
      <c r="BMD38" s="406" t="n"/>
      <c r="BME38" s="406" t="n"/>
      <c r="BMF38" s="406" t="n"/>
      <c r="BMG38" s="406" t="n"/>
      <c r="BMH38" s="406" t="n"/>
      <c r="BMI38" s="406" t="n"/>
      <c r="BMJ38" s="406" t="n"/>
      <c r="BMK38" s="406" t="n"/>
      <c r="BML38" s="406" t="n"/>
      <c r="BMM38" s="406" t="n"/>
      <c r="BMN38" s="406" t="n"/>
      <c r="BMO38" s="406" t="n"/>
      <c r="BMP38" s="406" t="n"/>
      <c r="BMQ38" s="406" t="n"/>
      <c r="BMR38" s="406" t="n"/>
      <c r="BMS38" s="406" t="n"/>
      <c r="BMT38" s="406" t="n"/>
      <c r="BMU38" s="406" t="n"/>
      <c r="BMV38" s="406" t="n"/>
      <c r="BMW38" s="406" t="n"/>
      <c r="BMX38" s="406" t="n"/>
      <c r="BMY38" s="406" t="n"/>
      <c r="BMZ38" s="406" t="n"/>
      <c r="BNA38" s="406" t="n"/>
      <c r="BNB38" s="406" t="n"/>
      <c r="BNC38" s="406" t="n"/>
      <c r="BND38" s="406" t="n"/>
      <c r="BNE38" s="406" t="n"/>
      <c r="BNF38" s="406" t="n"/>
      <c r="BNG38" s="406" t="n"/>
      <c r="BNH38" s="406" t="n"/>
      <c r="BNI38" s="406" t="n"/>
      <c r="BNJ38" s="406" t="n"/>
      <c r="BNK38" s="406" t="n"/>
      <c r="BNL38" s="406" t="n"/>
      <c r="BNM38" s="406" t="n"/>
      <c r="BNN38" s="406" t="n"/>
      <c r="BNO38" s="406" t="n"/>
      <c r="BNP38" s="406" t="n"/>
      <c r="BNQ38" s="406" t="n"/>
      <c r="BNR38" s="406" t="n"/>
      <c r="BNS38" s="406" t="n"/>
      <c r="BNT38" s="406" t="n"/>
      <c r="BNU38" s="406" t="n"/>
      <c r="BNV38" s="406" t="n"/>
      <c r="BNW38" s="406" t="n"/>
      <c r="BNX38" s="406" t="n"/>
      <c r="BNY38" s="406" t="n"/>
      <c r="BNZ38" s="406" t="n"/>
      <c r="BOA38" s="406" t="n"/>
      <c r="BOB38" s="406" t="n"/>
      <c r="BOC38" s="406" t="n"/>
      <c r="BOD38" s="406" t="n"/>
      <c r="BOE38" s="406" t="n"/>
      <c r="BOF38" s="406" t="n"/>
      <c r="BOG38" s="406" t="n"/>
      <c r="BOH38" s="406" t="n"/>
      <c r="BOI38" s="406" t="n"/>
      <c r="BOJ38" s="406" t="n"/>
      <c r="BOK38" s="406" t="n"/>
      <c r="BOL38" s="406" t="n"/>
      <c r="BOM38" s="406" t="n"/>
      <c r="BON38" s="406" t="n"/>
      <c r="BOO38" s="406" t="n"/>
      <c r="BOP38" s="406" t="n"/>
      <c r="BOQ38" s="406" t="n"/>
      <c r="BOR38" s="406" t="n"/>
      <c r="BOS38" s="406" t="n"/>
      <c r="BOT38" s="406" t="n"/>
      <c r="BOU38" s="406" t="n"/>
      <c r="BOV38" s="406" t="n"/>
      <c r="BOW38" s="406" t="n"/>
      <c r="BOX38" s="406" t="n"/>
      <c r="BOY38" s="406" t="n"/>
      <c r="BOZ38" s="406" t="n"/>
      <c r="BPA38" s="406" t="n"/>
      <c r="BPB38" s="406" t="n"/>
      <c r="BPC38" s="406" t="n"/>
      <c r="BPD38" s="406" t="n"/>
      <c r="BPE38" s="406" t="n"/>
      <c r="BPF38" s="406" t="n"/>
      <c r="BPG38" s="406" t="n"/>
      <c r="BPH38" s="406" t="n"/>
      <c r="BPI38" s="406" t="n"/>
      <c r="BPJ38" s="406" t="n"/>
      <c r="BPK38" s="406" t="n"/>
      <c r="BPL38" s="406" t="n"/>
      <c r="BPM38" s="406" t="n"/>
      <c r="BPN38" s="406" t="n"/>
      <c r="BPO38" s="406" t="n"/>
      <c r="BPP38" s="406" t="n"/>
      <c r="BPQ38" s="406" t="n"/>
      <c r="BPR38" s="406" t="n"/>
      <c r="BPS38" s="406" t="n"/>
      <c r="BPT38" s="406" t="n"/>
      <c r="BPU38" s="406" t="n"/>
      <c r="BPV38" s="406" t="n"/>
      <c r="BPW38" s="406" t="n"/>
      <c r="BPX38" s="406" t="n"/>
      <c r="BPY38" s="406" t="n"/>
      <c r="BPZ38" s="406" t="n"/>
      <c r="BQA38" s="406" t="n"/>
      <c r="BQB38" s="406" t="n"/>
      <c r="BQC38" s="406" t="n"/>
      <c r="BQD38" s="406" t="n"/>
      <c r="BQE38" s="406" t="n"/>
      <c r="BQF38" s="406" t="n"/>
      <c r="BQG38" s="406" t="n"/>
      <c r="BQH38" s="406" t="n"/>
      <c r="BQI38" s="406" t="n"/>
      <c r="BQJ38" s="406" t="n"/>
      <c r="BQK38" s="406" t="n"/>
      <c r="BQL38" s="406" t="n"/>
      <c r="BQM38" s="406" t="n"/>
      <c r="BQN38" s="406" t="n"/>
      <c r="BQO38" s="406" t="n"/>
      <c r="BQP38" s="406" t="n"/>
      <c r="BQQ38" s="406" t="n"/>
      <c r="BQR38" s="406" t="n"/>
      <c r="BQS38" s="406" t="n"/>
      <c r="BQT38" s="406" t="n"/>
      <c r="BQU38" s="406" t="n"/>
      <c r="BQV38" s="406" t="n"/>
      <c r="BQW38" s="406" t="n"/>
      <c r="BQX38" s="406" t="n"/>
      <c r="BQY38" s="406" t="n"/>
      <c r="BQZ38" s="406" t="n"/>
      <c r="BRA38" s="406" t="n"/>
      <c r="BRB38" s="406" t="n"/>
      <c r="BRC38" s="406" t="n"/>
      <c r="BRD38" s="406" t="n"/>
      <c r="BRE38" s="406" t="n"/>
      <c r="BRF38" s="406" t="n"/>
      <c r="BRG38" s="406" t="n"/>
      <c r="BRH38" s="406" t="n"/>
      <c r="BRI38" s="406" t="n"/>
      <c r="BRJ38" s="406" t="n"/>
      <c r="BRK38" s="406" t="n"/>
      <c r="BRL38" s="406" t="n"/>
      <c r="BRM38" s="406" t="n"/>
      <c r="BRN38" s="406" t="n"/>
      <c r="BRO38" s="406" t="n"/>
      <c r="BRP38" s="406" t="n"/>
      <c r="BRQ38" s="406" t="n"/>
      <c r="BRR38" s="406" t="n"/>
      <c r="BRS38" s="406" t="n"/>
      <c r="BRT38" s="406" t="n"/>
      <c r="BRU38" s="406" t="n"/>
      <c r="BRV38" s="406" t="n"/>
      <c r="BRW38" s="406" t="n"/>
      <c r="BRX38" s="406" t="n"/>
      <c r="BRY38" s="406" t="n"/>
      <c r="BRZ38" s="406" t="n"/>
      <c r="BSA38" s="406" t="n"/>
      <c r="BSB38" s="406" t="n"/>
      <c r="BSC38" s="406" t="n"/>
      <c r="BSD38" s="406" t="n"/>
      <c r="BSE38" s="406" t="n"/>
      <c r="BSF38" s="406" t="n"/>
      <c r="BSG38" s="406" t="n"/>
      <c r="BSH38" s="406" t="n"/>
      <c r="BSI38" s="406" t="n"/>
      <c r="BSJ38" s="406" t="n"/>
      <c r="BSK38" s="406" t="n"/>
      <c r="BSL38" s="406" t="n"/>
      <c r="BSM38" s="406" t="n"/>
      <c r="BSN38" s="406" t="n"/>
      <c r="BSO38" s="406" t="n"/>
      <c r="BSP38" s="406" t="n"/>
      <c r="BSQ38" s="406" t="n"/>
      <c r="BSR38" s="406" t="n"/>
      <c r="BSS38" s="406" t="n"/>
      <c r="BST38" s="406" t="n"/>
      <c r="BSU38" s="406" t="n"/>
      <c r="BSV38" s="406" t="n"/>
      <c r="BSW38" s="406" t="n"/>
      <c r="BSX38" s="406" t="n"/>
      <c r="BSY38" s="406" t="n"/>
      <c r="BSZ38" s="406" t="n"/>
      <c r="BTA38" s="406" t="n"/>
      <c r="BTB38" s="406" t="n"/>
      <c r="BTC38" s="406" t="n"/>
      <c r="BTD38" s="406" t="n"/>
      <c r="BTE38" s="406" t="n"/>
      <c r="BTF38" s="406" t="n"/>
      <c r="BTG38" s="406" t="n"/>
      <c r="BTH38" s="406" t="n"/>
      <c r="BTI38" s="406" t="n"/>
      <c r="BTJ38" s="406" t="n"/>
      <c r="BTK38" s="406" t="n"/>
      <c r="BTL38" s="406" t="n"/>
      <c r="BTM38" s="406" t="n"/>
      <c r="BTN38" s="406" t="n"/>
      <c r="BTO38" s="406" t="n"/>
      <c r="BTP38" s="406" t="n"/>
      <c r="BTQ38" s="406" t="n"/>
      <c r="BTR38" s="406" t="n"/>
      <c r="BTS38" s="406" t="n"/>
      <c r="BTT38" s="406" t="n"/>
      <c r="BTU38" s="406" t="n"/>
      <c r="BTV38" s="406" t="n"/>
      <c r="BTW38" s="406" t="n"/>
      <c r="BTX38" s="406" t="n"/>
      <c r="BTY38" s="406" t="n"/>
      <c r="BTZ38" s="406" t="n"/>
      <c r="BUA38" s="406" t="n"/>
      <c r="BUB38" s="406" t="n"/>
      <c r="BUC38" s="406" t="n"/>
      <c r="BUD38" s="406" t="n"/>
      <c r="BUE38" s="406" t="n"/>
      <c r="BUF38" s="406" t="n"/>
      <c r="BUG38" s="406" t="n"/>
      <c r="BUH38" s="406" t="n"/>
      <c r="BUI38" s="406" t="n"/>
      <c r="BUJ38" s="406" t="n"/>
      <c r="BUK38" s="406" t="n"/>
      <c r="BUL38" s="406" t="n"/>
      <c r="BUM38" s="406" t="n"/>
      <c r="BUN38" s="406" t="n"/>
      <c r="BUO38" s="406" t="n"/>
      <c r="BUP38" s="406" t="n"/>
      <c r="BUQ38" s="406" t="n"/>
      <c r="BUR38" s="406" t="n"/>
      <c r="BUS38" s="406" t="n"/>
      <c r="BUT38" s="406" t="n"/>
      <c r="BUU38" s="406" t="n"/>
      <c r="BUV38" s="406" t="n"/>
      <c r="BUW38" s="406" t="n"/>
      <c r="BUX38" s="406" t="n"/>
      <c r="BUY38" s="406" t="n"/>
      <c r="BUZ38" s="406" t="n"/>
      <c r="BVA38" s="406" t="n"/>
      <c r="BVB38" s="406" t="n"/>
      <c r="BVC38" s="406" t="n"/>
      <c r="BVD38" s="406" t="n"/>
      <c r="BVE38" s="406" t="n"/>
      <c r="BVF38" s="406" t="n"/>
      <c r="BVG38" s="406" t="n"/>
      <c r="BVH38" s="406" t="n"/>
      <c r="BVI38" s="406" t="n"/>
      <c r="BVJ38" s="406" t="n"/>
      <c r="BVK38" s="406" t="n"/>
      <c r="BVL38" s="406" t="n"/>
      <c r="BVM38" s="406" t="n"/>
      <c r="BVN38" s="406" t="n"/>
      <c r="BVO38" s="406" t="n"/>
      <c r="BVP38" s="406" t="n"/>
      <c r="BVQ38" s="406" t="n"/>
      <c r="BVR38" s="406" t="n"/>
      <c r="BVS38" s="406" t="n"/>
      <c r="BVT38" s="406" t="n"/>
      <c r="BVU38" s="406" t="n"/>
      <c r="BVV38" s="406" t="n"/>
      <c r="BVW38" s="406" t="n"/>
      <c r="BVX38" s="406" t="n"/>
      <c r="BVY38" s="406" t="n"/>
      <c r="BVZ38" s="406" t="n"/>
      <c r="BWA38" s="406" t="n"/>
      <c r="BWB38" s="406" t="n"/>
      <c r="BWC38" s="406" t="n"/>
      <c r="BWD38" s="406" t="n"/>
      <c r="BWE38" s="406" t="n"/>
      <c r="BWF38" s="406" t="n"/>
      <c r="BWG38" s="406" t="n"/>
      <c r="BWH38" s="406" t="n"/>
      <c r="BWI38" s="406" t="n"/>
      <c r="BWJ38" s="406" t="n"/>
      <c r="BWK38" s="406" t="n"/>
      <c r="BWL38" s="406" t="n"/>
      <c r="BWM38" s="406" t="n"/>
      <c r="BWN38" s="406" t="n"/>
      <c r="BWO38" s="406" t="n"/>
      <c r="BWP38" s="406" t="n"/>
      <c r="BWQ38" s="406" t="n"/>
      <c r="BWR38" s="406" t="n"/>
      <c r="BWS38" s="406" t="n"/>
      <c r="BWT38" s="406" t="n"/>
      <c r="BWU38" s="406" t="n"/>
      <c r="BWV38" s="406" t="n"/>
      <c r="BWW38" s="406" t="n"/>
      <c r="BWX38" s="406" t="n"/>
      <c r="BWY38" s="406" t="n"/>
      <c r="BWZ38" s="406" t="n"/>
      <c r="BXA38" s="406" t="n"/>
      <c r="BXB38" s="406" t="n"/>
      <c r="BXC38" s="406" t="n"/>
      <c r="BXD38" s="406" t="n"/>
      <c r="BXE38" s="406" t="n"/>
      <c r="BXF38" s="406" t="n"/>
      <c r="BXG38" s="406" t="n"/>
      <c r="BXH38" s="406" t="n"/>
      <c r="BXI38" s="406" t="n"/>
      <c r="BXJ38" s="406" t="n"/>
      <c r="BXK38" s="406" t="n"/>
      <c r="BXL38" s="406" t="n"/>
      <c r="BXM38" s="406" t="n"/>
      <c r="BXN38" s="406" t="n"/>
      <c r="BXO38" s="406" t="n"/>
      <c r="BXP38" s="406" t="n"/>
      <c r="BXQ38" s="406" t="n"/>
      <c r="BXR38" s="406" t="n"/>
      <c r="BXS38" s="406" t="n"/>
      <c r="BXT38" s="406" t="n"/>
      <c r="BXU38" s="406" t="n"/>
      <c r="BXV38" s="406" t="n"/>
      <c r="BXW38" s="406" t="n"/>
      <c r="BXX38" s="406" t="n"/>
      <c r="BXY38" s="406" t="n"/>
      <c r="BXZ38" s="406" t="n"/>
      <c r="BYA38" s="406" t="n"/>
      <c r="BYB38" s="406" t="n"/>
      <c r="BYC38" s="406" t="n"/>
      <c r="BYD38" s="406" t="n"/>
      <c r="BYE38" s="406" t="n"/>
      <c r="BYF38" s="406" t="n"/>
      <c r="BYG38" s="406" t="n"/>
      <c r="BYH38" s="406" t="n"/>
      <c r="BYI38" s="406" t="n"/>
      <c r="BYJ38" s="406" t="n"/>
      <c r="BYK38" s="406" t="n"/>
      <c r="BYL38" s="406" t="n"/>
      <c r="BYM38" s="406" t="n"/>
      <c r="BYN38" s="406" t="n"/>
      <c r="BYO38" s="406" t="n"/>
      <c r="BYP38" s="406" t="n"/>
      <c r="BYQ38" s="406" t="n"/>
      <c r="BYR38" s="406" t="n"/>
      <c r="BYS38" s="406" t="n"/>
      <c r="BYT38" s="406" t="n"/>
      <c r="BYU38" s="406" t="n"/>
      <c r="BYV38" s="406" t="n"/>
      <c r="BYW38" s="406" t="n"/>
      <c r="BYX38" s="406" t="n"/>
      <c r="BYY38" s="406" t="n"/>
      <c r="BYZ38" s="406" t="n"/>
      <c r="BZA38" s="406" t="n"/>
      <c r="BZB38" s="406" t="n"/>
      <c r="BZC38" s="406" t="n"/>
      <c r="BZD38" s="406" t="n"/>
      <c r="BZE38" s="406" t="n"/>
      <c r="BZF38" s="406" t="n"/>
      <c r="BZG38" s="406" t="n"/>
      <c r="BZH38" s="406" t="n"/>
      <c r="BZI38" s="406" t="n"/>
      <c r="BZJ38" s="406" t="n"/>
      <c r="BZK38" s="406" t="n"/>
      <c r="BZL38" s="406" t="n"/>
      <c r="BZM38" s="406" t="n"/>
      <c r="BZN38" s="406" t="n"/>
      <c r="BZO38" s="406" t="n"/>
      <c r="BZP38" s="406" t="n"/>
      <c r="BZQ38" s="406" t="n"/>
      <c r="BZR38" s="406" t="n"/>
      <c r="BZS38" s="406" t="n"/>
      <c r="BZT38" s="406" t="n"/>
      <c r="BZU38" s="406" t="n"/>
      <c r="BZV38" s="406" t="n"/>
      <c r="BZW38" s="406" t="n"/>
      <c r="BZX38" s="406" t="n"/>
      <c r="BZY38" s="406" t="n"/>
      <c r="BZZ38" s="406" t="n"/>
      <c r="CAA38" s="406" t="n"/>
      <c r="CAB38" s="406" t="n"/>
      <c r="CAC38" s="406" t="n"/>
      <c r="CAD38" s="406" t="n"/>
      <c r="CAE38" s="406" t="n"/>
      <c r="CAF38" s="406" t="n"/>
      <c r="CAG38" s="406" t="n"/>
      <c r="CAH38" s="406" t="n"/>
      <c r="CAI38" s="406" t="n"/>
      <c r="CAJ38" s="406" t="n"/>
      <c r="CAK38" s="406" t="n"/>
      <c r="CAL38" s="406" t="n"/>
      <c r="CAM38" s="406" t="n"/>
      <c r="CAN38" s="406" t="n"/>
      <c r="CAO38" s="406" t="n"/>
      <c r="CAP38" s="406" t="n"/>
      <c r="CAQ38" s="406" t="n"/>
      <c r="CAR38" s="406" t="n"/>
      <c r="CAS38" s="406" t="n"/>
      <c r="CAT38" s="406" t="n"/>
      <c r="CAU38" s="406" t="n"/>
      <c r="CAV38" s="406" t="n"/>
      <c r="CAW38" s="406" t="n"/>
      <c r="CAX38" s="406" t="n"/>
      <c r="CAY38" s="406" t="n"/>
      <c r="CAZ38" s="406" t="n"/>
      <c r="CBA38" s="406" t="n"/>
      <c r="CBB38" s="406" t="n"/>
      <c r="CBC38" s="406" t="n"/>
      <c r="CBD38" s="406" t="n"/>
      <c r="CBE38" s="406" t="n"/>
      <c r="CBF38" s="406" t="n"/>
      <c r="CBG38" s="406" t="n"/>
      <c r="CBH38" s="406" t="n"/>
      <c r="CBI38" s="406" t="n"/>
      <c r="CBJ38" s="406" t="n"/>
      <c r="CBK38" s="406" t="n"/>
      <c r="CBL38" s="406" t="n"/>
      <c r="CBM38" s="406" t="n"/>
      <c r="CBN38" s="406" t="n"/>
      <c r="CBO38" s="406" t="n"/>
      <c r="CBP38" s="406" t="n"/>
      <c r="CBQ38" s="406" t="n"/>
      <c r="CBR38" s="406" t="n"/>
      <c r="CBS38" s="406" t="n"/>
      <c r="CBT38" s="406" t="n"/>
      <c r="CBU38" s="406" t="n"/>
      <c r="CBV38" s="406" t="n"/>
      <c r="CBW38" s="406" t="n"/>
      <c r="CBX38" s="406" t="n"/>
      <c r="CBY38" s="406" t="n"/>
      <c r="CBZ38" s="406" t="n"/>
      <c r="CCA38" s="406" t="n"/>
      <c r="CCB38" s="406" t="n"/>
      <c r="CCC38" s="406" t="n"/>
      <c r="CCD38" s="406" t="n"/>
      <c r="CCE38" s="406" t="n"/>
      <c r="CCF38" s="406" t="n"/>
      <c r="CCG38" s="406" t="n"/>
      <c r="CCH38" s="406" t="n"/>
      <c r="CCI38" s="406" t="n"/>
      <c r="CCJ38" s="406" t="n"/>
      <c r="CCK38" s="406" t="n"/>
      <c r="CCL38" s="406" t="n"/>
      <c r="CCM38" s="406" t="n"/>
      <c r="CCN38" s="406" t="n"/>
      <c r="CCO38" s="406" t="n"/>
      <c r="CCP38" s="406" t="n"/>
      <c r="CCQ38" s="406" t="n"/>
      <c r="CCR38" s="406" t="n"/>
      <c r="CCS38" s="406" t="n"/>
      <c r="CCT38" s="406" t="n"/>
      <c r="CCU38" s="406" t="n"/>
      <c r="CCV38" s="406" t="n"/>
      <c r="CCW38" s="406" t="n"/>
      <c r="CCX38" s="406" t="n"/>
      <c r="CCY38" s="406" t="n"/>
      <c r="CCZ38" s="406" t="n"/>
      <c r="CDA38" s="406" t="n"/>
      <c r="CDB38" s="406" t="n"/>
      <c r="CDC38" s="406" t="n"/>
      <c r="CDD38" s="406" t="n"/>
      <c r="CDE38" s="406" t="n"/>
      <c r="CDF38" s="406" t="n"/>
      <c r="CDG38" s="406" t="n"/>
      <c r="CDH38" s="406" t="n"/>
      <c r="CDI38" s="406" t="n"/>
      <c r="CDJ38" s="406" t="n"/>
      <c r="CDK38" s="406" t="n"/>
      <c r="CDL38" s="406" t="n"/>
      <c r="CDM38" s="406" t="n"/>
      <c r="CDN38" s="406" t="n"/>
      <c r="CDO38" s="406" t="n"/>
      <c r="CDP38" s="406" t="n"/>
      <c r="CDQ38" s="406" t="n"/>
      <c r="CDR38" s="406" t="n"/>
      <c r="CDS38" s="406" t="n"/>
      <c r="CDT38" s="406" t="n"/>
      <c r="CDU38" s="406" t="n"/>
      <c r="CDV38" s="406" t="n"/>
      <c r="CDW38" s="406" t="n"/>
      <c r="CDX38" s="406" t="n"/>
      <c r="CDY38" s="406" t="n"/>
      <c r="CDZ38" s="406" t="n"/>
      <c r="CEA38" s="406" t="n"/>
      <c r="CEB38" s="406" t="n"/>
      <c r="CEC38" s="406" t="n"/>
      <c r="CED38" s="406" t="n"/>
      <c r="CEE38" s="406" t="n"/>
      <c r="CEF38" s="406" t="n"/>
      <c r="CEG38" s="406" t="n"/>
      <c r="CEH38" s="406" t="n"/>
      <c r="CEI38" s="406" t="n"/>
      <c r="CEJ38" s="406" t="n"/>
      <c r="CEK38" s="406" t="n"/>
      <c r="CEL38" s="406" t="n"/>
      <c r="CEM38" s="406" t="n"/>
      <c r="CEN38" s="406" t="n"/>
      <c r="CEO38" s="406" t="n"/>
      <c r="CEP38" s="406" t="n"/>
      <c r="CEQ38" s="406" t="n"/>
      <c r="CER38" s="406" t="n"/>
      <c r="CES38" s="406" t="n"/>
      <c r="CET38" s="406" t="n"/>
      <c r="CEU38" s="406" t="n"/>
      <c r="CEV38" s="406" t="n"/>
      <c r="CEW38" s="406" t="n"/>
      <c r="CEX38" s="406" t="n"/>
      <c r="CEY38" s="406" t="n"/>
      <c r="CEZ38" s="406" t="n"/>
      <c r="CFA38" s="406" t="n"/>
      <c r="CFB38" s="406" t="n"/>
      <c r="CFC38" s="406" t="n"/>
      <c r="CFD38" s="406" t="n"/>
      <c r="CFE38" s="406" t="n"/>
      <c r="CFF38" s="406" t="n"/>
      <c r="CFG38" s="406" t="n"/>
      <c r="CFH38" s="406" t="n"/>
      <c r="CFI38" s="406" t="n"/>
      <c r="CFJ38" s="406" t="n"/>
      <c r="CFK38" s="406" t="n"/>
      <c r="CFL38" s="406" t="n"/>
      <c r="CFM38" s="406" t="n"/>
      <c r="CFN38" s="406" t="n"/>
      <c r="CFO38" s="406" t="n"/>
      <c r="CFP38" s="406" t="n"/>
      <c r="CFQ38" s="406" t="n"/>
      <c r="CFR38" s="406" t="n"/>
      <c r="CFS38" s="406" t="n"/>
      <c r="CFT38" s="406" t="n"/>
      <c r="CFU38" s="406" t="n"/>
      <c r="CFV38" s="406" t="n"/>
      <c r="CFW38" s="406" t="n"/>
      <c r="CFX38" s="406" t="n"/>
      <c r="CFY38" s="406" t="n"/>
      <c r="CFZ38" s="406" t="n"/>
      <c r="CGA38" s="406" t="n"/>
      <c r="CGB38" s="406" t="n"/>
      <c r="CGC38" s="406" t="n"/>
      <c r="CGD38" s="406" t="n"/>
      <c r="CGE38" s="406" t="n"/>
      <c r="CGF38" s="406" t="n"/>
      <c r="CGG38" s="406" t="n"/>
      <c r="CGH38" s="406" t="n"/>
      <c r="CGI38" s="406" t="n"/>
      <c r="CGJ38" s="406" t="n"/>
      <c r="CGK38" s="406" t="n"/>
      <c r="CGL38" s="406" t="n"/>
      <c r="CGM38" s="406" t="n"/>
      <c r="CGN38" s="406" t="n"/>
      <c r="CGO38" s="406" t="n"/>
      <c r="CGP38" s="406" t="n"/>
      <c r="CGQ38" s="406" t="n"/>
      <c r="CGR38" s="406" t="n"/>
      <c r="CGS38" s="406" t="n"/>
      <c r="CGT38" s="406" t="n"/>
      <c r="CGU38" s="406" t="n"/>
      <c r="CGV38" s="406" t="n"/>
      <c r="CGW38" s="406" t="n"/>
      <c r="CGX38" s="406" t="n"/>
      <c r="CGY38" s="406" t="n"/>
      <c r="CGZ38" s="406" t="n"/>
      <c r="CHA38" s="406" t="n"/>
      <c r="CHB38" s="406" t="n"/>
      <c r="CHC38" s="406" t="n"/>
      <c r="CHD38" s="406" t="n"/>
      <c r="CHE38" s="406" t="n"/>
      <c r="CHF38" s="406" t="n"/>
      <c r="CHG38" s="406" t="n"/>
      <c r="CHH38" s="406" t="n"/>
      <c r="CHI38" s="406" t="n"/>
      <c r="CHJ38" s="406" t="n"/>
      <c r="CHK38" s="406" t="n"/>
      <c r="CHL38" s="406" t="n"/>
      <c r="CHM38" s="406" t="n"/>
      <c r="CHN38" s="406" t="n"/>
      <c r="CHO38" s="406" t="n"/>
      <c r="CHP38" s="406" t="n"/>
      <c r="CHQ38" s="406" t="n"/>
      <c r="CHR38" s="406" t="n"/>
      <c r="CHS38" s="406" t="n"/>
      <c r="CHT38" s="406" t="n"/>
      <c r="CHU38" s="406" t="n"/>
      <c r="CHV38" s="406" t="n"/>
      <c r="CHW38" s="406" t="n"/>
      <c r="CHX38" s="406" t="n"/>
      <c r="CHY38" s="406" t="n"/>
      <c r="CHZ38" s="406" t="n"/>
      <c r="CIA38" s="406" t="n"/>
      <c r="CIB38" s="406" t="n"/>
      <c r="CIC38" s="406" t="n"/>
      <c r="CID38" s="406" t="n"/>
      <c r="CIE38" s="406" t="n"/>
      <c r="CIF38" s="406" t="n"/>
      <c r="CIG38" s="406" t="n"/>
      <c r="CIH38" s="406" t="n"/>
      <c r="CII38" s="406" t="n"/>
      <c r="CIJ38" s="406" t="n"/>
      <c r="CIK38" s="406" t="n"/>
      <c r="CIL38" s="406" t="n"/>
      <c r="CIM38" s="406" t="n"/>
      <c r="CIN38" s="406" t="n"/>
      <c r="CIO38" s="406" t="n"/>
      <c r="CIP38" s="406" t="n"/>
      <c r="CIQ38" s="406" t="n"/>
      <c r="CIR38" s="406" t="n"/>
      <c r="CIS38" s="406" t="n"/>
      <c r="CIT38" s="406" t="n"/>
      <c r="CIU38" s="406" t="n"/>
      <c r="CIV38" s="406" t="n"/>
      <c r="CIW38" s="406" t="n"/>
      <c r="CIX38" s="406" t="n"/>
      <c r="CIY38" s="406" t="n"/>
      <c r="CIZ38" s="406" t="n"/>
      <c r="CJA38" s="406" t="n"/>
      <c r="CJB38" s="406" t="n"/>
      <c r="CJC38" s="406" t="n"/>
      <c r="CJD38" s="406" t="n"/>
      <c r="CJE38" s="406" t="n"/>
      <c r="CJF38" s="406" t="n"/>
      <c r="CJG38" s="406" t="n"/>
      <c r="CJH38" s="406" t="n"/>
      <c r="CJI38" s="406" t="n"/>
      <c r="CJJ38" s="406" t="n"/>
      <c r="CJK38" s="406" t="n"/>
      <c r="CJL38" s="406" t="n"/>
      <c r="CJM38" s="406" t="n"/>
      <c r="CJN38" s="406" t="n"/>
      <c r="CJO38" s="406" t="n"/>
      <c r="CJP38" s="406" t="n"/>
      <c r="CJQ38" s="406" t="n"/>
      <c r="CJR38" s="406" t="n"/>
      <c r="CJS38" s="406" t="n"/>
      <c r="CJT38" s="406" t="n"/>
      <c r="CJU38" s="406" t="n"/>
      <c r="CJV38" s="406" t="n"/>
      <c r="CJW38" s="406" t="n"/>
      <c r="CJX38" s="406" t="n"/>
      <c r="CJY38" s="406" t="n"/>
      <c r="CJZ38" s="406" t="n"/>
      <c r="CKA38" s="406" t="n"/>
      <c r="CKB38" s="406" t="n"/>
      <c r="CKC38" s="406" t="n"/>
      <c r="CKD38" s="406" t="n"/>
      <c r="CKE38" s="406" t="n"/>
      <c r="CKF38" s="406" t="n"/>
      <c r="CKG38" s="406" t="n"/>
      <c r="CKH38" s="406" t="n"/>
      <c r="CKI38" s="406" t="n"/>
      <c r="CKJ38" s="406" t="n"/>
      <c r="CKK38" s="406" t="n"/>
      <c r="CKL38" s="406" t="n"/>
      <c r="CKM38" s="406" t="n"/>
      <c r="CKN38" s="406" t="n"/>
      <c r="CKO38" s="406" t="n"/>
      <c r="CKP38" s="406" t="n"/>
      <c r="CKQ38" s="406" t="n"/>
      <c r="CKR38" s="406" t="n"/>
      <c r="CKS38" s="406" t="n"/>
      <c r="CKT38" s="406" t="n"/>
      <c r="CKU38" s="406" t="n"/>
      <c r="CKV38" s="406" t="n"/>
      <c r="CKW38" s="406" t="n"/>
      <c r="CKX38" s="406" t="n"/>
      <c r="CKY38" s="406" t="n"/>
      <c r="CKZ38" s="406" t="n"/>
      <c r="CLA38" s="406" t="n"/>
      <c r="CLB38" s="406" t="n"/>
      <c r="CLC38" s="406" t="n"/>
      <c r="CLD38" s="406" t="n"/>
      <c r="CLE38" s="406" t="n"/>
      <c r="CLF38" s="406" t="n"/>
      <c r="CLG38" s="406" t="n"/>
      <c r="CLH38" s="406" t="n"/>
      <c r="CLI38" s="406" t="n"/>
      <c r="CLJ38" s="406" t="n"/>
      <c r="CLK38" s="406" t="n"/>
      <c r="CLL38" s="406" t="n"/>
      <c r="CLM38" s="406" t="n"/>
      <c r="CLN38" s="406" t="n"/>
      <c r="CLO38" s="406" t="n"/>
      <c r="CLP38" s="406" t="n"/>
      <c r="CLQ38" s="406" t="n"/>
      <c r="CLR38" s="406" t="n"/>
      <c r="CLS38" s="406" t="n"/>
      <c r="CLT38" s="406" t="n"/>
      <c r="CLU38" s="406" t="n"/>
      <c r="CLV38" s="406" t="n"/>
      <c r="CLW38" s="406" t="n"/>
      <c r="CLX38" s="406" t="n"/>
      <c r="CLY38" s="406" t="n"/>
      <c r="CLZ38" s="406" t="n"/>
      <c r="CMA38" s="406" t="n"/>
      <c r="CMB38" s="406" t="n"/>
      <c r="CMC38" s="406" t="n"/>
      <c r="CMD38" s="406" t="n"/>
      <c r="CME38" s="406" t="n"/>
      <c r="CMF38" s="406" t="n"/>
      <c r="CMG38" s="406" t="n"/>
      <c r="CMH38" s="406" t="n"/>
      <c r="CMI38" s="406" t="n"/>
      <c r="CMJ38" s="406" t="n"/>
      <c r="CMK38" s="406" t="n"/>
      <c r="CML38" s="406" t="n"/>
      <c r="CMM38" s="406" t="n"/>
      <c r="CMN38" s="406" t="n"/>
      <c r="CMO38" s="406" t="n"/>
      <c r="CMP38" s="406" t="n"/>
      <c r="CMQ38" s="406" t="n"/>
      <c r="CMR38" s="406" t="n"/>
      <c r="CMS38" s="406" t="n"/>
      <c r="CMT38" s="406" t="n"/>
      <c r="CMU38" s="406" t="n"/>
      <c r="CMV38" s="406" t="n"/>
      <c r="CMW38" s="406" t="n"/>
      <c r="CMX38" s="406" t="n"/>
      <c r="CMY38" s="406" t="n"/>
      <c r="CMZ38" s="406" t="n"/>
      <c r="CNA38" s="406" t="n"/>
      <c r="CNB38" s="406" t="n"/>
      <c r="CNC38" s="406" t="n"/>
      <c r="CND38" s="406" t="n"/>
      <c r="CNE38" s="406" t="n"/>
      <c r="CNF38" s="406" t="n"/>
      <c r="CNG38" s="406" t="n"/>
      <c r="CNH38" s="406" t="n"/>
      <c r="CNI38" s="406" t="n"/>
      <c r="CNJ38" s="406" t="n"/>
      <c r="CNK38" s="406" t="n"/>
      <c r="CNL38" s="406" t="n"/>
      <c r="CNM38" s="406" t="n"/>
      <c r="CNN38" s="406" t="n"/>
      <c r="CNO38" s="406" t="n"/>
      <c r="CNP38" s="406" t="n"/>
      <c r="CNQ38" s="406" t="n"/>
      <c r="CNR38" s="406" t="n"/>
      <c r="CNS38" s="406" t="n"/>
      <c r="CNT38" s="406" t="n"/>
      <c r="CNU38" s="406" t="n"/>
      <c r="CNV38" s="406" t="n"/>
      <c r="CNW38" s="406" t="n"/>
      <c r="CNX38" s="406" t="n"/>
      <c r="CNY38" s="406" t="n"/>
      <c r="CNZ38" s="406" t="n"/>
      <c r="COA38" s="406" t="n"/>
      <c r="COB38" s="406" t="n"/>
      <c r="COC38" s="406" t="n"/>
      <c r="COD38" s="406" t="n"/>
      <c r="COE38" s="406" t="n"/>
      <c r="COF38" s="406" t="n"/>
      <c r="COG38" s="406" t="n"/>
      <c r="COH38" s="406" t="n"/>
      <c r="COI38" s="406" t="n"/>
      <c r="COJ38" s="406" t="n"/>
      <c r="COK38" s="406" t="n"/>
      <c r="COL38" s="406" t="n"/>
      <c r="COM38" s="406" t="n"/>
      <c r="CON38" s="406" t="n"/>
      <c r="COO38" s="406" t="n"/>
      <c r="COP38" s="406" t="n"/>
      <c r="COQ38" s="406" t="n"/>
      <c r="COR38" s="406" t="n"/>
      <c r="COS38" s="406" t="n"/>
      <c r="COT38" s="406" t="n"/>
      <c r="COU38" s="406" t="n"/>
      <c r="COV38" s="406" t="n"/>
      <c r="COW38" s="406" t="n"/>
      <c r="COX38" s="406" t="n"/>
      <c r="COY38" s="406" t="n"/>
      <c r="COZ38" s="406" t="n"/>
      <c r="CPA38" s="406" t="n"/>
      <c r="CPB38" s="406" t="n"/>
      <c r="CPC38" s="406" t="n"/>
      <c r="CPD38" s="406" t="n"/>
      <c r="CPE38" s="406" t="n"/>
      <c r="CPF38" s="406" t="n"/>
      <c r="CPG38" s="406" t="n"/>
      <c r="CPH38" s="406" t="n"/>
      <c r="CPI38" s="406" t="n"/>
      <c r="CPJ38" s="406" t="n"/>
      <c r="CPK38" s="406" t="n"/>
      <c r="CPL38" s="406" t="n"/>
      <c r="CPM38" s="406" t="n"/>
      <c r="CPN38" s="406" t="n"/>
      <c r="CPO38" s="406" t="n"/>
      <c r="CPP38" s="406" t="n"/>
      <c r="CPQ38" s="406" t="n"/>
      <c r="CPR38" s="406" t="n"/>
      <c r="CPS38" s="406" t="n"/>
      <c r="CPT38" s="406" t="n"/>
      <c r="CPU38" s="406" t="n"/>
      <c r="CPV38" s="406" t="n"/>
      <c r="CPW38" s="406" t="n"/>
      <c r="CPX38" s="406" t="n"/>
      <c r="CPY38" s="406" t="n"/>
      <c r="CPZ38" s="406" t="n"/>
      <c r="CQA38" s="406" t="n"/>
      <c r="CQB38" s="406" t="n"/>
      <c r="CQC38" s="406" t="n"/>
      <c r="CQD38" s="406" t="n"/>
      <c r="CQE38" s="406" t="n"/>
      <c r="CQF38" s="406" t="n"/>
      <c r="CQG38" s="406" t="n"/>
      <c r="CQH38" s="406" t="n"/>
      <c r="CQI38" s="406" t="n"/>
      <c r="CQJ38" s="406" t="n"/>
      <c r="CQK38" s="406" t="n"/>
      <c r="CQL38" s="406" t="n"/>
      <c r="CQM38" s="406" t="n"/>
      <c r="CQN38" s="406" t="n"/>
      <c r="CQO38" s="406" t="n"/>
      <c r="CQP38" s="406" t="n"/>
      <c r="CQQ38" s="406" t="n"/>
      <c r="CQR38" s="406" t="n"/>
      <c r="CQS38" s="406" t="n"/>
      <c r="CQT38" s="406" t="n"/>
      <c r="CQU38" s="406" t="n"/>
      <c r="CQV38" s="406" t="n"/>
      <c r="CQW38" s="406" t="n"/>
      <c r="CQX38" s="406" t="n"/>
      <c r="CQY38" s="406" t="n"/>
      <c r="CQZ38" s="406" t="n"/>
      <c r="CRA38" s="406" t="n"/>
      <c r="CRB38" s="406" t="n"/>
      <c r="CRC38" s="406" t="n"/>
      <c r="CRD38" s="406" t="n"/>
      <c r="CRE38" s="406" t="n"/>
      <c r="CRF38" s="406" t="n"/>
      <c r="CRG38" s="406" t="n"/>
      <c r="CRH38" s="406" t="n"/>
      <c r="CRI38" s="406" t="n"/>
      <c r="CRJ38" s="406" t="n"/>
      <c r="CRK38" s="406" t="n"/>
      <c r="CRL38" s="406" t="n"/>
      <c r="CRM38" s="406" t="n"/>
      <c r="CRN38" s="406" t="n"/>
      <c r="CRO38" s="406" t="n"/>
      <c r="CRP38" s="406" t="n"/>
      <c r="CRQ38" s="406" t="n"/>
      <c r="CRR38" s="406" t="n"/>
      <c r="CRS38" s="406" t="n"/>
      <c r="CRT38" s="406" t="n"/>
      <c r="CRU38" s="406" t="n"/>
      <c r="CRV38" s="406" t="n"/>
      <c r="CRW38" s="406" t="n"/>
      <c r="CRX38" s="406" t="n"/>
      <c r="CRY38" s="406" t="n"/>
      <c r="CRZ38" s="406" t="n"/>
      <c r="CSA38" s="406" t="n"/>
      <c r="CSB38" s="406" t="n"/>
      <c r="CSC38" s="406" t="n"/>
      <c r="CSD38" s="406" t="n"/>
      <c r="CSE38" s="406" t="n"/>
      <c r="CSF38" s="406" t="n"/>
      <c r="CSG38" s="406" t="n"/>
      <c r="CSH38" s="406" t="n"/>
      <c r="CSI38" s="406" t="n"/>
      <c r="CSJ38" s="406" t="n"/>
      <c r="CSK38" s="406" t="n"/>
      <c r="CSL38" s="406" t="n"/>
      <c r="CSM38" s="406" t="n"/>
      <c r="CSN38" s="406" t="n"/>
      <c r="CSO38" s="406" t="n"/>
      <c r="CSP38" s="406" t="n"/>
      <c r="CSQ38" s="406" t="n"/>
      <c r="CSR38" s="406" t="n"/>
      <c r="CSS38" s="406" t="n"/>
      <c r="CST38" s="406" t="n"/>
      <c r="CSU38" s="406" t="n"/>
      <c r="CSV38" s="406" t="n"/>
      <c r="CSW38" s="406" t="n"/>
      <c r="CSX38" s="406" t="n"/>
      <c r="CSY38" s="406" t="n"/>
      <c r="CSZ38" s="406" t="n"/>
      <c r="CTA38" s="406" t="n"/>
      <c r="CTB38" s="406" t="n"/>
      <c r="CTC38" s="406" t="n"/>
      <c r="CTD38" s="406" t="n"/>
      <c r="CTE38" s="406" t="n"/>
      <c r="CTF38" s="406" t="n"/>
      <c r="CTG38" s="406" t="n"/>
      <c r="CTH38" s="406" t="n"/>
      <c r="CTI38" s="406" t="n"/>
      <c r="CTJ38" s="406" t="n"/>
      <c r="CTK38" s="406" t="n"/>
      <c r="CTL38" s="406" t="n"/>
      <c r="CTM38" s="406" t="n"/>
      <c r="CTN38" s="406" t="n"/>
      <c r="CTO38" s="406" t="n"/>
      <c r="CTP38" s="406" t="n"/>
      <c r="CTQ38" s="406" t="n"/>
      <c r="CTR38" s="406" t="n"/>
      <c r="CTS38" s="406" t="n"/>
      <c r="CTT38" s="406" t="n"/>
      <c r="CTU38" s="406" t="n"/>
      <c r="CTV38" s="406" t="n"/>
      <c r="CTW38" s="406" t="n"/>
      <c r="CTX38" s="406" t="n"/>
      <c r="CTY38" s="406" t="n"/>
      <c r="CTZ38" s="406" t="n"/>
      <c r="CUA38" s="406" t="n"/>
      <c r="CUB38" s="406" t="n"/>
      <c r="CUC38" s="406" t="n"/>
      <c r="CUD38" s="406" t="n"/>
      <c r="CUE38" s="406" t="n"/>
      <c r="CUF38" s="406" t="n"/>
      <c r="CUG38" s="406" t="n"/>
      <c r="CUH38" s="406" t="n"/>
      <c r="CUI38" s="406" t="n"/>
      <c r="CUJ38" s="406" t="n"/>
      <c r="CUK38" s="406" t="n"/>
      <c r="CUL38" s="406" t="n"/>
      <c r="CUM38" s="406" t="n"/>
      <c r="CUN38" s="406" t="n"/>
      <c r="CUO38" s="406" t="n"/>
      <c r="CUP38" s="406" t="n"/>
      <c r="CUQ38" s="406" t="n"/>
      <c r="CUR38" s="406" t="n"/>
      <c r="CUS38" s="406" t="n"/>
      <c r="CUT38" s="406" t="n"/>
      <c r="CUU38" s="406" t="n"/>
      <c r="CUV38" s="406" t="n"/>
      <c r="CUW38" s="406" t="n"/>
      <c r="CUX38" s="406" t="n"/>
      <c r="CUY38" s="406" t="n"/>
      <c r="CUZ38" s="406" t="n"/>
      <c r="CVA38" s="406" t="n"/>
      <c r="CVB38" s="406" t="n"/>
      <c r="CVC38" s="406" t="n"/>
      <c r="CVD38" s="406" t="n"/>
      <c r="CVE38" s="406" t="n"/>
      <c r="CVF38" s="406" t="n"/>
      <c r="CVG38" s="406" t="n"/>
      <c r="CVH38" s="406" t="n"/>
      <c r="CVI38" s="406" t="n"/>
      <c r="CVJ38" s="406" t="n"/>
      <c r="CVK38" s="406" t="n"/>
      <c r="CVL38" s="406" t="n"/>
      <c r="CVM38" s="406" t="n"/>
      <c r="CVN38" s="406" t="n"/>
      <c r="CVO38" s="406" t="n"/>
      <c r="CVP38" s="406" t="n"/>
      <c r="CVQ38" s="406" t="n"/>
      <c r="CVR38" s="406" t="n"/>
      <c r="CVS38" s="406" t="n"/>
      <c r="CVT38" s="406" t="n"/>
      <c r="CVU38" s="406" t="n"/>
      <c r="CVV38" s="406" t="n"/>
      <c r="CVW38" s="406" t="n"/>
      <c r="CVX38" s="406" t="n"/>
      <c r="CVY38" s="406" t="n"/>
      <c r="CVZ38" s="406" t="n"/>
      <c r="CWA38" s="406" t="n"/>
      <c r="CWB38" s="406" t="n"/>
      <c r="CWC38" s="406" t="n"/>
      <c r="CWD38" s="406" t="n"/>
      <c r="CWE38" s="406" t="n"/>
      <c r="CWF38" s="406" t="n"/>
      <c r="CWG38" s="406" t="n"/>
      <c r="CWH38" s="406" t="n"/>
      <c r="CWI38" s="406" t="n"/>
      <c r="CWJ38" s="406" t="n"/>
      <c r="CWK38" s="406" t="n"/>
      <c r="CWL38" s="406" t="n"/>
      <c r="CWM38" s="406" t="n"/>
      <c r="CWN38" s="406" t="n"/>
      <c r="CWO38" s="406" t="n"/>
      <c r="CWP38" s="406" t="n"/>
      <c r="CWQ38" s="406" t="n"/>
      <c r="CWR38" s="406" t="n"/>
      <c r="CWS38" s="406" t="n"/>
      <c r="CWT38" s="406" t="n"/>
      <c r="CWU38" s="406" t="n"/>
      <c r="CWV38" s="406" t="n"/>
      <c r="CWW38" s="406" t="n"/>
      <c r="CWX38" s="406" t="n"/>
      <c r="CWY38" s="406" t="n"/>
      <c r="CWZ38" s="406" t="n"/>
      <c r="CXA38" s="406" t="n"/>
      <c r="CXB38" s="406" t="n"/>
      <c r="CXC38" s="406" t="n"/>
      <c r="CXD38" s="406" t="n"/>
      <c r="CXE38" s="406" t="n"/>
      <c r="CXF38" s="406" t="n"/>
      <c r="CXG38" s="406" t="n"/>
      <c r="CXH38" s="406" t="n"/>
      <c r="CXI38" s="406" t="n"/>
      <c r="CXJ38" s="406" t="n"/>
      <c r="CXK38" s="406" t="n"/>
      <c r="CXL38" s="406" t="n"/>
      <c r="CXM38" s="406" t="n"/>
      <c r="CXN38" s="406" t="n"/>
      <c r="CXO38" s="406" t="n"/>
      <c r="CXP38" s="406" t="n"/>
      <c r="CXQ38" s="406" t="n"/>
      <c r="CXR38" s="406" t="n"/>
      <c r="CXS38" s="406" t="n"/>
      <c r="CXT38" s="406" t="n"/>
      <c r="CXU38" s="406" t="n"/>
      <c r="CXV38" s="406" t="n"/>
      <c r="CXW38" s="406" t="n"/>
      <c r="CXX38" s="406" t="n"/>
      <c r="CXY38" s="406" t="n"/>
      <c r="CXZ38" s="406" t="n"/>
      <c r="CYA38" s="406" t="n"/>
      <c r="CYB38" s="406" t="n"/>
      <c r="CYC38" s="406" t="n"/>
      <c r="CYD38" s="406" t="n"/>
      <c r="CYE38" s="406" t="n"/>
      <c r="CYF38" s="406" t="n"/>
      <c r="CYG38" s="406" t="n"/>
      <c r="CYH38" s="406" t="n"/>
      <c r="CYI38" s="406" t="n"/>
      <c r="CYJ38" s="406" t="n"/>
      <c r="CYK38" s="406" t="n"/>
      <c r="CYL38" s="406" t="n"/>
      <c r="CYM38" s="406" t="n"/>
      <c r="CYN38" s="406" t="n"/>
      <c r="CYO38" s="406" t="n"/>
      <c r="CYP38" s="406" t="n"/>
      <c r="CYQ38" s="406" t="n"/>
      <c r="CYR38" s="406" t="n"/>
      <c r="CYS38" s="406" t="n"/>
      <c r="CYT38" s="406" t="n"/>
      <c r="CYU38" s="406" t="n"/>
      <c r="CYV38" s="406" t="n"/>
      <c r="CYW38" s="406" t="n"/>
      <c r="CYX38" s="406" t="n"/>
      <c r="CYY38" s="406" t="n"/>
      <c r="CYZ38" s="406" t="n"/>
      <c r="CZA38" s="406" t="n"/>
      <c r="CZB38" s="406" t="n"/>
      <c r="CZC38" s="406" t="n"/>
      <c r="CZD38" s="406" t="n"/>
      <c r="CZE38" s="406" t="n"/>
      <c r="CZF38" s="406" t="n"/>
      <c r="CZG38" s="406" t="n"/>
      <c r="CZH38" s="406" t="n"/>
      <c r="CZI38" s="406" t="n"/>
      <c r="CZJ38" s="406" t="n"/>
      <c r="CZK38" s="406" t="n"/>
      <c r="CZL38" s="406" t="n"/>
      <c r="CZM38" s="406" t="n"/>
      <c r="CZN38" s="406" t="n"/>
      <c r="CZO38" s="406" t="n"/>
      <c r="CZP38" s="406" t="n"/>
      <c r="CZQ38" s="406" t="n"/>
      <c r="CZR38" s="406" t="n"/>
      <c r="CZS38" s="406" t="n"/>
      <c r="CZT38" s="406" t="n"/>
      <c r="CZU38" s="406" t="n"/>
      <c r="CZV38" s="406" t="n"/>
      <c r="CZW38" s="406" t="n"/>
      <c r="CZX38" s="406" t="n"/>
      <c r="CZY38" s="406" t="n"/>
      <c r="CZZ38" s="406" t="n"/>
      <c r="DAA38" s="406" t="n"/>
      <c r="DAB38" s="406" t="n"/>
      <c r="DAC38" s="406" t="n"/>
      <c r="DAD38" s="406" t="n"/>
      <c r="DAE38" s="406" t="n"/>
      <c r="DAF38" s="406" t="n"/>
      <c r="DAG38" s="406" t="n"/>
      <c r="DAH38" s="406" t="n"/>
      <c r="DAI38" s="406" t="n"/>
      <c r="DAJ38" s="406" t="n"/>
      <c r="DAK38" s="406" t="n"/>
      <c r="DAL38" s="406" t="n"/>
      <c r="DAM38" s="406" t="n"/>
      <c r="DAN38" s="406" t="n"/>
      <c r="DAO38" s="406" t="n"/>
      <c r="DAP38" s="406" t="n"/>
      <c r="DAQ38" s="406" t="n"/>
      <c r="DAR38" s="406" t="n"/>
      <c r="DAS38" s="406" t="n"/>
      <c r="DAT38" s="406" t="n"/>
      <c r="DAU38" s="406" t="n"/>
      <c r="DAV38" s="406" t="n"/>
      <c r="DAW38" s="406" t="n"/>
      <c r="DAX38" s="406" t="n"/>
      <c r="DAY38" s="406" t="n"/>
      <c r="DAZ38" s="406" t="n"/>
      <c r="DBA38" s="406" t="n"/>
      <c r="DBB38" s="406" t="n"/>
      <c r="DBC38" s="406" t="n"/>
      <c r="DBD38" s="406" t="n"/>
      <c r="DBE38" s="406" t="n"/>
      <c r="DBF38" s="406" t="n"/>
      <c r="DBG38" s="406" t="n"/>
      <c r="DBH38" s="406" t="n"/>
      <c r="DBI38" s="406" t="n"/>
      <c r="DBJ38" s="406" t="n"/>
      <c r="DBK38" s="406" t="n"/>
      <c r="DBL38" s="406" t="n"/>
      <c r="DBM38" s="406" t="n"/>
      <c r="DBN38" s="406" t="n"/>
      <c r="DBO38" s="406" t="n"/>
      <c r="DBP38" s="406" t="n"/>
      <c r="DBQ38" s="406" t="n"/>
      <c r="DBR38" s="406" t="n"/>
      <c r="DBS38" s="406" t="n"/>
      <c r="DBT38" s="406" t="n"/>
      <c r="DBU38" s="406" t="n"/>
      <c r="DBV38" s="406" t="n"/>
      <c r="DBW38" s="406" t="n"/>
      <c r="DBX38" s="406" t="n"/>
      <c r="DBY38" s="406" t="n"/>
      <c r="DBZ38" s="406" t="n"/>
      <c r="DCA38" s="406" t="n"/>
      <c r="DCB38" s="406" t="n"/>
      <c r="DCC38" s="406" t="n"/>
      <c r="DCD38" s="406" t="n"/>
      <c r="DCE38" s="406" t="n"/>
      <c r="DCF38" s="406" t="n"/>
      <c r="DCG38" s="406" t="n"/>
      <c r="DCH38" s="406" t="n"/>
      <c r="DCI38" s="406" t="n"/>
      <c r="DCJ38" s="406" t="n"/>
      <c r="DCK38" s="406" t="n"/>
      <c r="DCL38" s="406" t="n"/>
      <c r="DCM38" s="406" t="n"/>
      <c r="DCN38" s="406" t="n"/>
      <c r="DCO38" s="406" t="n"/>
      <c r="DCP38" s="406" t="n"/>
      <c r="DCQ38" s="406" t="n"/>
      <c r="DCR38" s="406" t="n"/>
      <c r="DCS38" s="406" t="n"/>
      <c r="DCT38" s="406" t="n"/>
      <c r="DCU38" s="406" t="n"/>
      <c r="DCV38" s="406" t="n"/>
      <c r="DCW38" s="406" t="n"/>
      <c r="DCX38" s="406" t="n"/>
      <c r="DCY38" s="406" t="n"/>
      <c r="DCZ38" s="406" t="n"/>
      <c r="DDA38" s="406" t="n"/>
      <c r="DDB38" s="406" t="n"/>
      <c r="DDC38" s="406" t="n"/>
      <c r="DDD38" s="406" t="n"/>
      <c r="DDE38" s="406" t="n"/>
      <c r="DDF38" s="406" t="n"/>
      <c r="DDG38" s="406" t="n"/>
      <c r="DDH38" s="406" t="n"/>
      <c r="DDI38" s="406" t="n"/>
      <c r="DDJ38" s="406" t="n"/>
      <c r="DDK38" s="406" t="n"/>
      <c r="DDL38" s="406" t="n"/>
      <c r="DDM38" s="406" t="n"/>
      <c r="DDN38" s="406" t="n"/>
      <c r="DDO38" s="406" t="n"/>
      <c r="DDP38" s="406" t="n"/>
      <c r="DDQ38" s="406" t="n"/>
      <c r="DDR38" s="406" t="n"/>
      <c r="DDS38" s="406" t="n"/>
      <c r="DDT38" s="406" t="n"/>
      <c r="DDU38" s="406" t="n"/>
      <c r="DDV38" s="406" t="n"/>
      <c r="DDW38" s="406" t="n"/>
      <c r="DDX38" s="406" t="n"/>
      <c r="DDY38" s="406" t="n"/>
      <c r="DDZ38" s="406" t="n"/>
      <c r="DEA38" s="406" t="n"/>
      <c r="DEB38" s="406" t="n"/>
      <c r="DEC38" s="406" t="n"/>
      <c r="DED38" s="406" t="n"/>
      <c r="DEE38" s="406" t="n"/>
      <c r="DEF38" s="406" t="n"/>
      <c r="DEG38" s="406" t="n"/>
      <c r="DEH38" s="406" t="n"/>
      <c r="DEI38" s="406" t="n"/>
      <c r="DEJ38" s="406" t="n"/>
      <c r="DEK38" s="406" t="n"/>
      <c r="DEL38" s="406" t="n"/>
      <c r="DEM38" s="406" t="n"/>
      <c r="DEN38" s="406" t="n"/>
      <c r="DEO38" s="406" t="n"/>
      <c r="DEP38" s="406" t="n"/>
      <c r="DEQ38" s="406" t="n"/>
      <c r="DER38" s="406" t="n"/>
      <c r="DES38" s="406" t="n"/>
      <c r="DET38" s="406" t="n"/>
      <c r="DEU38" s="406" t="n"/>
      <c r="DEV38" s="406" t="n"/>
      <c r="DEW38" s="406" t="n"/>
      <c r="DEX38" s="406" t="n"/>
      <c r="DEY38" s="406" t="n"/>
      <c r="DEZ38" s="406" t="n"/>
      <c r="DFA38" s="406" t="n"/>
      <c r="DFB38" s="406" t="n"/>
      <c r="DFC38" s="406" t="n"/>
      <c r="DFD38" s="406" t="n"/>
      <c r="DFE38" s="406" t="n"/>
      <c r="DFF38" s="406" t="n"/>
      <c r="DFG38" s="406" t="n"/>
      <c r="DFH38" s="406" t="n"/>
      <c r="DFI38" s="406" t="n"/>
      <c r="DFJ38" s="406" t="n"/>
      <c r="DFK38" s="406" t="n"/>
      <c r="DFL38" s="406" t="n"/>
      <c r="DFM38" s="406" t="n"/>
      <c r="DFN38" s="406" t="n"/>
      <c r="DFO38" s="406" t="n"/>
      <c r="DFP38" s="406" t="n"/>
      <c r="DFQ38" s="406" t="n"/>
      <c r="DFR38" s="406" t="n"/>
      <c r="DFS38" s="406" t="n"/>
      <c r="DFT38" s="406" t="n"/>
      <c r="DFU38" s="406" t="n"/>
      <c r="DFV38" s="406" t="n"/>
      <c r="DFW38" s="406" t="n"/>
      <c r="DFX38" s="406" t="n"/>
      <c r="DFY38" s="406" t="n"/>
      <c r="DFZ38" s="406" t="n"/>
      <c r="DGA38" s="406" t="n"/>
      <c r="DGB38" s="406" t="n"/>
      <c r="DGC38" s="406" t="n"/>
      <c r="DGD38" s="406" t="n"/>
      <c r="DGE38" s="406" t="n"/>
      <c r="DGF38" s="406" t="n"/>
      <c r="DGG38" s="406" t="n"/>
      <c r="DGH38" s="406" t="n"/>
      <c r="DGI38" s="406" t="n"/>
      <c r="DGJ38" s="406" t="n"/>
      <c r="DGK38" s="406" t="n"/>
      <c r="DGL38" s="406" t="n"/>
      <c r="DGM38" s="406" t="n"/>
      <c r="DGN38" s="406" t="n"/>
      <c r="DGO38" s="406" t="n"/>
      <c r="DGP38" s="406" t="n"/>
      <c r="DGQ38" s="406" t="n"/>
      <c r="DGR38" s="406" t="n"/>
      <c r="DGS38" s="406" t="n"/>
      <c r="DGT38" s="406" t="n"/>
      <c r="DGU38" s="406" t="n"/>
      <c r="DGV38" s="406" t="n"/>
      <c r="DGW38" s="406" t="n"/>
      <c r="DGX38" s="406" t="n"/>
      <c r="DGY38" s="406" t="n"/>
      <c r="DGZ38" s="406" t="n"/>
      <c r="DHA38" s="406" t="n"/>
      <c r="DHB38" s="406" t="n"/>
      <c r="DHC38" s="406" t="n"/>
      <c r="DHD38" s="406" t="n"/>
      <c r="DHE38" s="406" t="n"/>
      <c r="DHF38" s="406" t="n"/>
      <c r="DHG38" s="406" t="n"/>
      <c r="DHH38" s="406" t="n"/>
      <c r="DHI38" s="406" t="n"/>
      <c r="DHJ38" s="406" t="n"/>
      <c r="DHK38" s="406" t="n"/>
      <c r="DHL38" s="406" t="n"/>
      <c r="DHM38" s="406" t="n"/>
      <c r="DHN38" s="406" t="n"/>
      <c r="DHO38" s="406" t="n"/>
      <c r="DHP38" s="406" t="n"/>
      <c r="DHQ38" s="406" t="n"/>
      <c r="DHR38" s="406" t="n"/>
      <c r="DHS38" s="406" t="n"/>
      <c r="DHT38" s="406" t="n"/>
      <c r="DHU38" s="406" t="n"/>
      <c r="DHV38" s="406" t="n"/>
      <c r="DHW38" s="406" t="n"/>
      <c r="DHX38" s="406" t="n"/>
      <c r="DHY38" s="406" t="n"/>
      <c r="DHZ38" s="406" t="n"/>
      <c r="DIA38" s="406" t="n"/>
      <c r="DIB38" s="406" t="n"/>
      <c r="DIC38" s="406" t="n"/>
      <c r="DID38" s="406" t="n"/>
      <c r="DIE38" s="406" t="n"/>
      <c r="DIF38" s="406" t="n"/>
      <c r="DIG38" s="406" t="n"/>
      <c r="DIH38" s="406" t="n"/>
      <c r="DII38" s="406" t="n"/>
      <c r="DIJ38" s="406" t="n"/>
      <c r="DIK38" s="406" t="n"/>
      <c r="DIL38" s="406" t="n"/>
      <c r="DIM38" s="406" t="n"/>
      <c r="DIN38" s="406" t="n"/>
      <c r="DIO38" s="406" t="n"/>
      <c r="DIP38" s="406" t="n"/>
      <c r="DIQ38" s="406" t="n"/>
      <c r="DIR38" s="406" t="n"/>
      <c r="DIS38" s="406" t="n"/>
      <c r="DIT38" s="406" t="n"/>
      <c r="DIU38" s="406" t="n"/>
      <c r="DIV38" s="406" t="n"/>
      <c r="DIW38" s="406" t="n"/>
      <c r="DIX38" s="406" t="n"/>
      <c r="DIY38" s="406" t="n"/>
      <c r="DIZ38" s="406" t="n"/>
      <c r="DJA38" s="406" t="n"/>
      <c r="DJB38" s="406" t="n"/>
      <c r="DJC38" s="406" t="n"/>
      <c r="DJD38" s="406" t="n"/>
      <c r="DJE38" s="406" t="n"/>
      <c r="DJF38" s="406" t="n"/>
      <c r="DJG38" s="406" t="n"/>
      <c r="DJH38" s="406" t="n"/>
      <c r="DJI38" s="406" t="n"/>
      <c r="DJJ38" s="406" t="n"/>
      <c r="DJK38" s="406" t="n"/>
      <c r="DJL38" s="406" t="n"/>
      <c r="DJM38" s="406" t="n"/>
      <c r="DJN38" s="406" t="n"/>
      <c r="DJO38" s="406" t="n"/>
      <c r="DJP38" s="406" t="n"/>
      <c r="DJQ38" s="406" t="n"/>
      <c r="DJR38" s="406" t="n"/>
      <c r="DJS38" s="406" t="n"/>
      <c r="DJT38" s="406" t="n"/>
      <c r="DJU38" s="406" t="n"/>
      <c r="DJV38" s="406" t="n"/>
      <c r="DJW38" s="406" t="n"/>
      <c r="DJX38" s="406" t="n"/>
      <c r="DJY38" s="406" t="n"/>
      <c r="DJZ38" s="406" t="n"/>
      <c r="DKA38" s="406" t="n"/>
      <c r="DKB38" s="406" t="n"/>
      <c r="DKC38" s="406" t="n"/>
      <c r="DKD38" s="406" t="n"/>
      <c r="DKE38" s="406" t="n"/>
      <c r="DKF38" s="406" t="n"/>
      <c r="DKG38" s="406" t="n"/>
      <c r="DKH38" s="406" t="n"/>
      <c r="DKI38" s="406" t="n"/>
      <c r="DKJ38" s="406" t="n"/>
      <c r="DKK38" s="406" t="n"/>
      <c r="DKL38" s="406" t="n"/>
      <c r="DKM38" s="406" t="n"/>
      <c r="DKN38" s="406" t="n"/>
      <c r="DKO38" s="406" t="n"/>
      <c r="DKP38" s="406" t="n"/>
      <c r="DKQ38" s="406" t="n"/>
      <c r="DKR38" s="406" t="n"/>
      <c r="DKS38" s="406" t="n"/>
      <c r="DKT38" s="406" t="n"/>
      <c r="DKU38" s="406" t="n"/>
      <c r="DKV38" s="406" t="n"/>
      <c r="DKW38" s="406" t="n"/>
      <c r="DKX38" s="406" t="n"/>
      <c r="DKY38" s="406" t="n"/>
      <c r="DKZ38" s="406" t="n"/>
      <c r="DLA38" s="406" t="n"/>
      <c r="DLB38" s="406" t="n"/>
      <c r="DLC38" s="406" t="n"/>
      <c r="DLD38" s="406" t="n"/>
      <c r="DLE38" s="406" t="n"/>
      <c r="DLF38" s="406" t="n"/>
      <c r="DLG38" s="406" t="n"/>
      <c r="DLH38" s="406" t="n"/>
      <c r="DLI38" s="406" t="n"/>
      <c r="DLJ38" s="406" t="n"/>
      <c r="DLK38" s="406" t="n"/>
      <c r="DLL38" s="406" t="n"/>
      <c r="DLM38" s="406" t="n"/>
      <c r="DLN38" s="406" t="n"/>
      <c r="DLO38" s="406" t="n"/>
      <c r="DLP38" s="406" t="n"/>
      <c r="DLQ38" s="406" t="n"/>
      <c r="DLR38" s="406" t="n"/>
      <c r="DLS38" s="406" t="n"/>
      <c r="DLT38" s="406" t="n"/>
      <c r="DLU38" s="406" t="n"/>
      <c r="DLV38" s="406" t="n"/>
      <c r="DLW38" s="406" t="n"/>
      <c r="DLX38" s="406" t="n"/>
      <c r="DLY38" s="406" t="n"/>
      <c r="DLZ38" s="406" t="n"/>
      <c r="DMA38" s="406" t="n"/>
      <c r="DMB38" s="406" t="n"/>
      <c r="DMC38" s="406" t="n"/>
      <c r="DMD38" s="406" t="n"/>
      <c r="DME38" s="406" t="n"/>
      <c r="DMF38" s="406" t="n"/>
      <c r="DMG38" s="406" t="n"/>
      <c r="DMH38" s="406" t="n"/>
      <c r="DMI38" s="406" t="n"/>
      <c r="DMJ38" s="406" t="n"/>
      <c r="DMK38" s="406" t="n"/>
      <c r="DML38" s="406" t="n"/>
      <c r="DMM38" s="406" t="n"/>
      <c r="DMN38" s="406" t="n"/>
      <c r="DMO38" s="406" t="n"/>
      <c r="DMP38" s="406" t="n"/>
      <c r="DMQ38" s="406" t="n"/>
      <c r="DMR38" s="406" t="n"/>
      <c r="DMS38" s="406" t="n"/>
      <c r="DMT38" s="406" t="n"/>
      <c r="DMU38" s="406" t="n"/>
      <c r="DMV38" s="406" t="n"/>
      <c r="DMW38" s="406" t="n"/>
      <c r="DMX38" s="406" t="n"/>
      <c r="DMY38" s="406" t="n"/>
      <c r="DMZ38" s="406" t="n"/>
      <c r="DNA38" s="406" t="n"/>
      <c r="DNB38" s="406" t="n"/>
      <c r="DNC38" s="406" t="n"/>
      <c r="DND38" s="406" t="n"/>
      <c r="DNE38" s="406" t="n"/>
      <c r="DNF38" s="406" t="n"/>
      <c r="DNG38" s="406" t="n"/>
      <c r="DNH38" s="406" t="n"/>
      <c r="DNI38" s="406" t="n"/>
      <c r="DNJ38" s="406" t="n"/>
      <c r="DNK38" s="406" t="n"/>
      <c r="DNL38" s="406" t="n"/>
      <c r="DNM38" s="406" t="n"/>
      <c r="DNN38" s="406" t="n"/>
      <c r="DNO38" s="406" t="n"/>
      <c r="DNP38" s="406" t="n"/>
      <c r="DNQ38" s="406" t="n"/>
      <c r="DNR38" s="406" t="n"/>
      <c r="DNS38" s="406" t="n"/>
      <c r="DNT38" s="406" t="n"/>
      <c r="DNU38" s="406" t="n"/>
      <c r="DNV38" s="406" t="n"/>
      <c r="DNW38" s="406" t="n"/>
      <c r="DNX38" s="406" t="n"/>
      <c r="DNY38" s="406" t="n"/>
      <c r="DNZ38" s="406" t="n"/>
      <c r="DOA38" s="406" t="n"/>
      <c r="DOB38" s="406" t="n"/>
      <c r="DOC38" s="406" t="n"/>
      <c r="DOD38" s="406" t="n"/>
      <c r="DOE38" s="406" t="n"/>
      <c r="DOF38" s="406" t="n"/>
      <c r="DOG38" s="406" t="n"/>
      <c r="DOH38" s="406" t="n"/>
      <c r="DOI38" s="406" t="n"/>
      <c r="DOJ38" s="406" t="n"/>
      <c r="DOK38" s="406" t="n"/>
      <c r="DOL38" s="406" t="n"/>
      <c r="DOM38" s="406" t="n"/>
      <c r="DON38" s="406" t="n"/>
      <c r="DOO38" s="406" t="n"/>
      <c r="DOP38" s="406" t="n"/>
      <c r="DOQ38" s="406" t="n"/>
      <c r="DOR38" s="406" t="n"/>
      <c r="DOS38" s="406" t="n"/>
      <c r="DOT38" s="406" t="n"/>
      <c r="DOU38" s="406" t="n"/>
      <c r="DOV38" s="406" t="n"/>
      <c r="DOW38" s="406" t="n"/>
      <c r="DOX38" s="406" t="n"/>
      <c r="DOY38" s="406" t="n"/>
      <c r="DOZ38" s="406" t="n"/>
      <c r="DPA38" s="406" t="n"/>
      <c r="DPB38" s="406" t="n"/>
      <c r="DPC38" s="406" t="n"/>
      <c r="DPD38" s="406" t="n"/>
      <c r="DPE38" s="406" t="n"/>
      <c r="DPF38" s="406" t="n"/>
      <c r="DPG38" s="406" t="n"/>
      <c r="DPH38" s="406" t="n"/>
      <c r="DPI38" s="406" t="n"/>
      <c r="DPJ38" s="406" t="n"/>
      <c r="DPK38" s="406" t="n"/>
      <c r="DPL38" s="406" t="n"/>
      <c r="DPM38" s="406" t="n"/>
      <c r="DPN38" s="406" t="n"/>
      <c r="DPO38" s="406" t="n"/>
      <c r="DPP38" s="406" t="n"/>
      <c r="DPQ38" s="406" t="n"/>
      <c r="DPR38" s="406" t="n"/>
      <c r="DPS38" s="406" t="n"/>
      <c r="DPT38" s="406" t="n"/>
      <c r="DPU38" s="406" t="n"/>
      <c r="DPV38" s="406" t="n"/>
      <c r="DPW38" s="406" t="n"/>
      <c r="DPX38" s="406" t="n"/>
      <c r="DPY38" s="406" t="n"/>
      <c r="DPZ38" s="406" t="n"/>
      <c r="DQA38" s="406" t="n"/>
      <c r="DQB38" s="406" t="n"/>
      <c r="DQC38" s="406" t="n"/>
      <c r="DQD38" s="406" t="n"/>
      <c r="DQE38" s="406" t="n"/>
      <c r="DQF38" s="406" t="n"/>
      <c r="DQG38" s="406" t="n"/>
      <c r="DQH38" s="406" t="n"/>
      <c r="DQI38" s="406" t="n"/>
      <c r="DQJ38" s="406" t="n"/>
      <c r="DQK38" s="406" t="n"/>
      <c r="DQL38" s="406" t="n"/>
      <c r="DQM38" s="406" t="n"/>
      <c r="DQN38" s="406" t="n"/>
      <c r="DQO38" s="406" t="n"/>
      <c r="DQP38" s="406" t="n"/>
      <c r="DQQ38" s="406" t="n"/>
      <c r="DQR38" s="406" t="n"/>
      <c r="DQS38" s="406" t="n"/>
      <c r="DQT38" s="406" t="n"/>
      <c r="DQU38" s="406" t="n"/>
      <c r="DQV38" s="406" t="n"/>
      <c r="DQW38" s="406" t="n"/>
      <c r="DQX38" s="406" t="n"/>
      <c r="DQY38" s="406" t="n"/>
      <c r="DQZ38" s="406" t="n"/>
      <c r="DRA38" s="406" t="n"/>
      <c r="DRB38" s="406" t="n"/>
      <c r="DRC38" s="406" t="n"/>
      <c r="DRD38" s="406" t="n"/>
      <c r="DRE38" s="406" t="n"/>
      <c r="DRF38" s="406" t="n"/>
      <c r="DRG38" s="406" t="n"/>
      <c r="DRH38" s="406" t="n"/>
      <c r="DRI38" s="406" t="n"/>
      <c r="DRJ38" s="406" t="n"/>
      <c r="DRK38" s="406" t="n"/>
      <c r="DRL38" s="406" t="n"/>
      <c r="DRM38" s="406" t="n"/>
      <c r="DRN38" s="406" t="n"/>
      <c r="DRO38" s="406" t="n"/>
      <c r="DRP38" s="406" t="n"/>
      <c r="DRQ38" s="406" t="n"/>
      <c r="DRR38" s="406" t="n"/>
      <c r="DRS38" s="406" t="n"/>
      <c r="DRT38" s="406" t="n"/>
      <c r="DRU38" s="406" t="n"/>
      <c r="DRV38" s="406" t="n"/>
      <c r="DRW38" s="406" t="n"/>
      <c r="DRX38" s="406" t="n"/>
      <c r="DRY38" s="406" t="n"/>
      <c r="DRZ38" s="406" t="n"/>
      <c r="DSA38" s="406" t="n"/>
      <c r="DSB38" s="406" t="n"/>
      <c r="DSC38" s="406" t="n"/>
      <c r="DSD38" s="406" t="n"/>
      <c r="DSE38" s="406" t="n"/>
      <c r="DSF38" s="406" t="n"/>
      <c r="DSG38" s="406" t="n"/>
      <c r="DSH38" s="406" t="n"/>
      <c r="DSI38" s="406" t="n"/>
      <c r="DSJ38" s="406" t="n"/>
      <c r="DSK38" s="406" t="n"/>
      <c r="DSL38" s="406" t="n"/>
      <c r="DSM38" s="406" t="n"/>
      <c r="DSN38" s="406" t="n"/>
      <c r="DSO38" s="406" t="n"/>
      <c r="DSP38" s="406" t="n"/>
      <c r="DSQ38" s="406" t="n"/>
      <c r="DSR38" s="406" t="n"/>
      <c r="DSS38" s="406" t="n"/>
      <c r="DST38" s="406" t="n"/>
      <c r="DSU38" s="406" t="n"/>
      <c r="DSV38" s="406" t="n"/>
      <c r="DSW38" s="406" t="n"/>
      <c r="DSX38" s="406" t="n"/>
      <c r="DSY38" s="406" t="n"/>
      <c r="DSZ38" s="406" t="n"/>
      <c r="DTA38" s="406" t="n"/>
      <c r="DTB38" s="406" t="n"/>
      <c r="DTC38" s="406" t="n"/>
      <c r="DTD38" s="406" t="n"/>
      <c r="DTE38" s="406" t="n"/>
      <c r="DTF38" s="406" t="n"/>
      <c r="DTG38" s="406" t="n"/>
      <c r="DTH38" s="406" t="n"/>
      <c r="DTI38" s="406" t="n"/>
      <c r="DTJ38" s="406" t="n"/>
      <c r="DTK38" s="406" t="n"/>
      <c r="DTL38" s="406" t="n"/>
      <c r="DTM38" s="406" t="n"/>
      <c r="DTN38" s="406" t="n"/>
      <c r="DTO38" s="406" t="n"/>
      <c r="DTP38" s="406" t="n"/>
      <c r="DTQ38" s="406" t="n"/>
      <c r="DTR38" s="406" t="n"/>
      <c r="DTS38" s="406" t="n"/>
      <c r="DTT38" s="406" t="n"/>
      <c r="DTU38" s="406" t="n"/>
      <c r="DTV38" s="406" t="n"/>
      <c r="DTW38" s="406" t="n"/>
      <c r="DTX38" s="406" t="n"/>
      <c r="DTY38" s="406" t="n"/>
      <c r="DTZ38" s="406" t="n"/>
      <c r="DUA38" s="406" t="n"/>
      <c r="DUB38" s="406" t="n"/>
      <c r="DUC38" s="406" t="n"/>
      <c r="DUD38" s="406" t="n"/>
      <c r="DUE38" s="406" t="n"/>
      <c r="DUF38" s="406" t="n"/>
      <c r="DUG38" s="406" t="n"/>
      <c r="DUH38" s="406" t="n"/>
      <c r="DUI38" s="406" t="n"/>
      <c r="DUJ38" s="406" t="n"/>
      <c r="DUK38" s="406" t="n"/>
      <c r="DUL38" s="406" t="n"/>
      <c r="DUM38" s="406" t="n"/>
      <c r="DUN38" s="406" t="n"/>
      <c r="DUO38" s="406" t="n"/>
      <c r="DUP38" s="406" t="n"/>
      <c r="DUQ38" s="406" t="n"/>
      <c r="DUR38" s="406" t="n"/>
      <c r="DUS38" s="406" t="n"/>
      <c r="DUT38" s="406" t="n"/>
      <c r="DUU38" s="406" t="n"/>
      <c r="DUV38" s="406" t="n"/>
      <c r="DUW38" s="406" t="n"/>
      <c r="DUX38" s="406" t="n"/>
      <c r="DUY38" s="406" t="n"/>
      <c r="DUZ38" s="406" t="n"/>
      <c r="DVA38" s="406" t="n"/>
      <c r="DVB38" s="406" t="n"/>
      <c r="DVC38" s="406" t="n"/>
      <c r="DVD38" s="406" t="n"/>
      <c r="DVE38" s="406" t="n"/>
      <c r="DVF38" s="406" t="n"/>
      <c r="DVG38" s="406" t="n"/>
      <c r="DVH38" s="406" t="n"/>
      <c r="DVI38" s="406" t="n"/>
      <c r="DVJ38" s="406" t="n"/>
      <c r="DVK38" s="406" t="n"/>
      <c r="DVL38" s="406" t="n"/>
      <c r="DVM38" s="406" t="n"/>
      <c r="DVN38" s="406" t="n"/>
      <c r="DVO38" s="406" t="n"/>
      <c r="DVP38" s="406" t="n"/>
      <c r="DVQ38" s="406" t="n"/>
      <c r="DVR38" s="406" t="n"/>
      <c r="DVS38" s="406" t="n"/>
      <c r="DVT38" s="406" t="n"/>
      <c r="DVU38" s="406" t="n"/>
      <c r="DVV38" s="406" t="n"/>
      <c r="DVW38" s="406" t="n"/>
      <c r="DVX38" s="406" t="n"/>
      <c r="DVY38" s="406" t="n"/>
      <c r="DVZ38" s="406" t="n"/>
      <c r="DWA38" s="406" t="n"/>
      <c r="DWB38" s="406" t="n"/>
      <c r="DWC38" s="406" t="n"/>
      <c r="DWD38" s="406" t="n"/>
      <c r="DWE38" s="406" t="n"/>
      <c r="DWF38" s="406" t="n"/>
      <c r="DWG38" s="406" t="n"/>
      <c r="DWH38" s="406" t="n"/>
      <c r="DWI38" s="406" t="n"/>
      <c r="DWJ38" s="406" t="n"/>
      <c r="DWK38" s="406" t="n"/>
      <c r="DWL38" s="406" t="n"/>
      <c r="DWM38" s="406" t="n"/>
      <c r="DWN38" s="406" t="n"/>
      <c r="DWO38" s="406" t="n"/>
      <c r="DWP38" s="406" t="n"/>
      <c r="DWQ38" s="406" t="n"/>
      <c r="DWR38" s="406" t="n"/>
      <c r="DWS38" s="406" t="n"/>
      <c r="DWT38" s="406" t="n"/>
      <c r="DWU38" s="406" t="n"/>
      <c r="DWV38" s="406" t="n"/>
      <c r="DWW38" s="406" t="n"/>
      <c r="DWX38" s="406" t="n"/>
      <c r="DWY38" s="406" t="n"/>
      <c r="DWZ38" s="406" t="n"/>
      <c r="DXA38" s="406" t="n"/>
      <c r="DXB38" s="406" t="n"/>
      <c r="DXC38" s="406" t="n"/>
      <c r="DXD38" s="406" t="n"/>
      <c r="DXE38" s="406" t="n"/>
      <c r="DXF38" s="406" t="n"/>
      <c r="DXG38" s="406" t="n"/>
      <c r="DXH38" s="406" t="n"/>
      <c r="DXI38" s="406" t="n"/>
      <c r="DXJ38" s="406" t="n"/>
      <c r="DXK38" s="406" t="n"/>
      <c r="DXL38" s="406" t="n"/>
      <c r="DXM38" s="406" t="n"/>
      <c r="DXN38" s="406" t="n"/>
      <c r="DXO38" s="406" t="n"/>
      <c r="DXP38" s="406" t="n"/>
      <c r="DXQ38" s="406" t="n"/>
      <c r="DXR38" s="406" t="n"/>
      <c r="DXS38" s="406" t="n"/>
      <c r="DXT38" s="406" t="n"/>
      <c r="DXU38" s="406" t="n"/>
      <c r="DXV38" s="406" t="n"/>
      <c r="DXW38" s="406" t="n"/>
      <c r="DXX38" s="406" t="n"/>
      <c r="DXY38" s="406" t="n"/>
      <c r="DXZ38" s="406" t="n"/>
      <c r="DYA38" s="406" t="n"/>
      <c r="DYB38" s="406" t="n"/>
      <c r="DYC38" s="406" t="n"/>
      <c r="DYD38" s="406" t="n"/>
      <c r="DYE38" s="406" t="n"/>
      <c r="DYF38" s="406" t="n"/>
      <c r="DYG38" s="406" t="n"/>
      <c r="DYH38" s="406" t="n"/>
      <c r="DYI38" s="406" t="n"/>
      <c r="DYJ38" s="406" t="n"/>
      <c r="DYK38" s="406" t="n"/>
      <c r="DYL38" s="406" t="n"/>
      <c r="DYM38" s="406" t="n"/>
      <c r="DYN38" s="406" t="n"/>
      <c r="DYO38" s="406" t="n"/>
      <c r="DYP38" s="406" t="n"/>
      <c r="DYQ38" s="406" t="n"/>
      <c r="DYR38" s="406" t="n"/>
      <c r="DYS38" s="406" t="n"/>
      <c r="DYT38" s="406" t="n"/>
      <c r="DYU38" s="406" t="n"/>
      <c r="DYV38" s="406" t="n"/>
      <c r="DYW38" s="406" t="n"/>
      <c r="DYX38" s="406" t="n"/>
      <c r="DYY38" s="406" t="n"/>
      <c r="DYZ38" s="406" t="n"/>
      <c r="DZA38" s="406" t="n"/>
      <c r="DZB38" s="406" t="n"/>
      <c r="DZC38" s="406" t="n"/>
      <c r="DZD38" s="406" t="n"/>
      <c r="DZE38" s="406" t="n"/>
      <c r="DZF38" s="406" t="n"/>
      <c r="DZG38" s="406" t="n"/>
      <c r="DZH38" s="406" t="n"/>
      <c r="DZI38" s="406" t="n"/>
      <c r="DZJ38" s="406" t="n"/>
      <c r="DZK38" s="406" t="n"/>
      <c r="DZL38" s="406" t="n"/>
      <c r="DZM38" s="406" t="n"/>
      <c r="DZN38" s="406" t="n"/>
      <c r="DZO38" s="406" t="n"/>
      <c r="DZP38" s="406" t="n"/>
      <c r="DZQ38" s="406" t="n"/>
      <c r="DZR38" s="406" t="n"/>
      <c r="DZS38" s="406" t="n"/>
      <c r="DZT38" s="406" t="n"/>
      <c r="DZU38" s="406" t="n"/>
      <c r="DZV38" s="406" t="n"/>
      <c r="DZW38" s="406" t="n"/>
      <c r="DZX38" s="406" t="n"/>
      <c r="DZY38" s="406" t="n"/>
      <c r="DZZ38" s="406" t="n"/>
      <c r="EAA38" s="406" t="n"/>
      <c r="EAB38" s="406" t="n"/>
      <c r="EAC38" s="406" t="n"/>
      <c r="EAD38" s="406" t="n"/>
      <c r="EAE38" s="406" t="n"/>
      <c r="EAF38" s="406" t="n"/>
      <c r="EAG38" s="406" t="n"/>
      <c r="EAH38" s="406" t="n"/>
      <c r="EAI38" s="406" t="n"/>
      <c r="EAJ38" s="406" t="n"/>
      <c r="EAK38" s="406" t="n"/>
      <c r="EAL38" s="406" t="n"/>
      <c r="EAM38" s="406" t="n"/>
      <c r="EAN38" s="406" t="n"/>
      <c r="EAO38" s="406" t="n"/>
      <c r="EAP38" s="406" t="n"/>
      <c r="EAQ38" s="406" t="n"/>
      <c r="EAR38" s="406" t="n"/>
      <c r="EAS38" s="406" t="n"/>
      <c r="EAT38" s="406" t="n"/>
      <c r="EAU38" s="406" t="n"/>
      <c r="EAV38" s="406" t="n"/>
      <c r="EAW38" s="406" t="n"/>
      <c r="EAX38" s="406" t="n"/>
      <c r="EAY38" s="406" t="n"/>
      <c r="EAZ38" s="406" t="n"/>
      <c r="EBA38" s="406" t="n"/>
      <c r="EBB38" s="406" t="n"/>
      <c r="EBC38" s="406" t="n"/>
      <c r="EBD38" s="406" t="n"/>
      <c r="EBE38" s="406" t="n"/>
      <c r="EBF38" s="406" t="n"/>
      <c r="EBG38" s="406" t="n"/>
      <c r="EBH38" s="406" t="n"/>
      <c r="EBI38" s="406" t="n"/>
      <c r="EBJ38" s="406" t="n"/>
      <c r="EBK38" s="406" t="n"/>
      <c r="EBL38" s="406" t="n"/>
      <c r="EBM38" s="406" t="n"/>
      <c r="EBN38" s="406" t="n"/>
      <c r="EBO38" s="406" t="n"/>
      <c r="EBP38" s="406" t="n"/>
      <c r="EBQ38" s="406" t="n"/>
      <c r="EBR38" s="406" t="n"/>
      <c r="EBS38" s="406" t="n"/>
      <c r="EBT38" s="406" t="n"/>
      <c r="EBU38" s="406" t="n"/>
      <c r="EBV38" s="406" t="n"/>
      <c r="EBW38" s="406" t="n"/>
      <c r="EBX38" s="406" t="n"/>
      <c r="EBY38" s="406" t="n"/>
      <c r="EBZ38" s="406" t="n"/>
      <c r="ECA38" s="406" t="n"/>
      <c r="ECB38" s="406" t="n"/>
      <c r="ECC38" s="406" t="n"/>
      <c r="ECD38" s="406" t="n"/>
      <c r="ECE38" s="406" t="n"/>
      <c r="ECF38" s="406" t="n"/>
      <c r="ECG38" s="406" t="n"/>
      <c r="ECH38" s="406" t="n"/>
      <c r="ECI38" s="406" t="n"/>
      <c r="ECJ38" s="406" t="n"/>
      <c r="ECK38" s="406" t="n"/>
      <c r="ECL38" s="406" t="n"/>
      <c r="ECM38" s="406" t="n"/>
      <c r="ECN38" s="406" t="n"/>
      <c r="ECO38" s="406" t="n"/>
      <c r="ECP38" s="406" t="n"/>
      <c r="ECQ38" s="406" t="n"/>
      <c r="ECR38" s="406" t="n"/>
      <c r="ECS38" s="406" t="n"/>
      <c r="ECT38" s="406" t="n"/>
      <c r="ECU38" s="406" t="n"/>
      <c r="ECV38" s="406" t="n"/>
      <c r="ECW38" s="406" t="n"/>
      <c r="ECX38" s="406" t="n"/>
      <c r="ECY38" s="406" t="n"/>
      <c r="ECZ38" s="406" t="n"/>
      <c r="EDA38" s="406" t="n"/>
      <c r="EDB38" s="406" t="n"/>
      <c r="EDC38" s="406" t="n"/>
      <c r="EDD38" s="406" t="n"/>
      <c r="EDE38" s="406" t="n"/>
      <c r="EDF38" s="406" t="n"/>
      <c r="EDG38" s="406" t="n"/>
      <c r="EDH38" s="406" t="n"/>
      <c r="EDI38" s="406" t="n"/>
      <c r="EDJ38" s="406" t="n"/>
      <c r="EDK38" s="406" t="n"/>
      <c r="EDL38" s="406" t="n"/>
      <c r="EDM38" s="406" t="n"/>
      <c r="EDN38" s="406" t="n"/>
      <c r="EDO38" s="406" t="n"/>
      <c r="EDP38" s="406" t="n"/>
      <c r="EDQ38" s="406" t="n"/>
      <c r="EDR38" s="406" t="n"/>
      <c r="EDS38" s="406" t="n"/>
      <c r="EDT38" s="406" t="n"/>
      <c r="EDU38" s="406" t="n"/>
      <c r="EDV38" s="406" t="n"/>
      <c r="EDW38" s="406" t="n"/>
      <c r="EDX38" s="406" t="n"/>
      <c r="EDY38" s="406" t="n"/>
      <c r="EDZ38" s="406" t="n"/>
      <c r="EEA38" s="406" t="n"/>
      <c r="EEB38" s="406" t="n"/>
      <c r="EEC38" s="406" t="n"/>
      <c r="EED38" s="406" t="n"/>
      <c r="EEE38" s="406" t="n"/>
      <c r="EEF38" s="406" t="n"/>
      <c r="EEG38" s="406" t="n"/>
      <c r="EEH38" s="406" t="n"/>
      <c r="EEI38" s="406" t="n"/>
      <c r="EEJ38" s="406" t="n"/>
      <c r="EEK38" s="406" t="n"/>
      <c r="EEL38" s="406" t="n"/>
      <c r="EEM38" s="406" t="n"/>
      <c r="EEN38" s="406" t="n"/>
      <c r="EEO38" s="406" t="n"/>
      <c r="EEP38" s="406" t="n"/>
      <c r="EEQ38" s="406" t="n"/>
      <c r="EER38" s="406" t="n"/>
      <c r="EES38" s="406" t="n"/>
      <c r="EET38" s="406" t="n"/>
      <c r="EEU38" s="406" t="n"/>
      <c r="EEV38" s="406" t="n"/>
      <c r="EEW38" s="406" t="n"/>
      <c r="EEX38" s="406" t="n"/>
      <c r="EEY38" s="406" t="n"/>
      <c r="EEZ38" s="406" t="n"/>
      <c r="EFA38" s="406" t="n"/>
      <c r="EFB38" s="406" t="n"/>
      <c r="EFC38" s="406" t="n"/>
      <c r="EFD38" s="406" t="n"/>
      <c r="EFE38" s="406" t="n"/>
      <c r="EFF38" s="406" t="n"/>
      <c r="EFG38" s="406" t="n"/>
      <c r="EFH38" s="406" t="n"/>
      <c r="EFI38" s="406" t="n"/>
      <c r="EFJ38" s="406" t="n"/>
      <c r="EFK38" s="406" t="n"/>
      <c r="EFL38" s="406" t="n"/>
      <c r="EFM38" s="406" t="n"/>
      <c r="EFN38" s="406" t="n"/>
      <c r="EFO38" s="406" t="n"/>
      <c r="EFP38" s="406" t="n"/>
      <c r="EFQ38" s="406" t="n"/>
      <c r="EFR38" s="406" t="n"/>
      <c r="EFS38" s="406" t="n"/>
      <c r="EFT38" s="406" t="n"/>
      <c r="EFU38" s="406" t="n"/>
      <c r="EFV38" s="406" t="n"/>
      <c r="EFW38" s="406" t="n"/>
      <c r="EFX38" s="406" t="n"/>
      <c r="EFY38" s="406" t="n"/>
      <c r="EFZ38" s="406" t="n"/>
      <c r="EGA38" s="406" t="n"/>
      <c r="EGB38" s="406" t="n"/>
      <c r="EGC38" s="406" t="n"/>
      <c r="EGD38" s="406" t="n"/>
      <c r="EGE38" s="406" t="n"/>
      <c r="EGF38" s="406" t="n"/>
      <c r="EGG38" s="406" t="n"/>
      <c r="EGH38" s="406" t="n"/>
      <c r="EGI38" s="406" t="n"/>
      <c r="EGJ38" s="406" t="n"/>
      <c r="EGK38" s="406" t="n"/>
      <c r="EGL38" s="406" t="n"/>
      <c r="EGM38" s="406" t="n"/>
      <c r="EGN38" s="406" t="n"/>
      <c r="EGO38" s="406" t="n"/>
      <c r="EGP38" s="406" t="n"/>
      <c r="EGQ38" s="406" t="n"/>
      <c r="EGR38" s="406" t="n"/>
      <c r="EGS38" s="406" t="n"/>
      <c r="EGT38" s="406" t="n"/>
      <c r="EGU38" s="406" t="n"/>
      <c r="EGV38" s="406" t="n"/>
      <c r="EGW38" s="406" t="n"/>
      <c r="EGX38" s="406" t="n"/>
      <c r="EGY38" s="406" t="n"/>
      <c r="EGZ38" s="406" t="n"/>
      <c r="EHA38" s="406" t="n"/>
      <c r="EHB38" s="406" t="n"/>
      <c r="EHC38" s="406" t="n"/>
      <c r="EHD38" s="406" t="n"/>
      <c r="EHE38" s="406" t="n"/>
      <c r="EHF38" s="406" t="n"/>
      <c r="EHG38" s="406" t="n"/>
      <c r="EHH38" s="406" t="n"/>
      <c r="EHI38" s="406" t="n"/>
      <c r="EHJ38" s="406" t="n"/>
      <c r="EHK38" s="406" t="n"/>
      <c r="EHL38" s="406" t="n"/>
      <c r="EHM38" s="406" t="n"/>
      <c r="EHN38" s="406" t="n"/>
      <c r="EHO38" s="406" t="n"/>
      <c r="EHP38" s="406" t="n"/>
      <c r="EHQ38" s="406" t="n"/>
      <c r="EHR38" s="406" t="n"/>
      <c r="EHS38" s="406" t="n"/>
      <c r="EHT38" s="406" t="n"/>
      <c r="EHU38" s="406" t="n"/>
      <c r="EHV38" s="406" t="n"/>
      <c r="EHW38" s="406" t="n"/>
      <c r="EHX38" s="406" t="n"/>
      <c r="EHY38" s="406" t="n"/>
      <c r="EHZ38" s="406" t="n"/>
      <c r="EIA38" s="406" t="n"/>
      <c r="EIB38" s="406" t="n"/>
      <c r="EIC38" s="406" t="n"/>
      <c r="EID38" s="406" t="n"/>
      <c r="EIE38" s="406" t="n"/>
      <c r="EIF38" s="406" t="n"/>
      <c r="EIG38" s="406" t="n"/>
      <c r="EIH38" s="406" t="n"/>
      <c r="EII38" s="406" t="n"/>
      <c r="EIJ38" s="406" t="n"/>
      <c r="EIK38" s="406" t="n"/>
      <c r="EIL38" s="406" t="n"/>
      <c r="EIM38" s="406" t="n"/>
      <c r="EIN38" s="406" t="n"/>
      <c r="EIO38" s="406" t="n"/>
      <c r="EIP38" s="406" t="n"/>
      <c r="EIQ38" s="406" t="n"/>
      <c r="EIR38" s="406" t="n"/>
      <c r="EIS38" s="406" t="n"/>
      <c r="EIT38" s="406" t="n"/>
      <c r="EIU38" s="406" t="n"/>
      <c r="EIV38" s="406" t="n"/>
      <c r="EIW38" s="406" t="n"/>
      <c r="EIX38" s="406" t="n"/>
      <c r="EIY38" s="406" t="n"/>
      <c r="EIZ38" s="406" t="n"/>
      <c r="EJA38" s="406" t="n"/>
      <c r="EJB38" s="406" t="n"/>
      <c r="EJC38" s="406" t="n"/>
      <c r="EJD38" s="406" t="n"/>
      <c r="EJE38" s="406" t="n"/>
      <c r="EJF38" s="406" t="n"/>
      <c r="EJG38" s="406" t="n"/>
      <c r="EJH38" s="406" t="n"/>
      <c r="EJI38" s="406" t="n"/>
      <c r="EJJ38" s="406" t="n"/>
      <c r="EJK38" s="406" t="n"/>
      <c r="EJL38" s="406" t="n"/>
      <c r="EJM38" s="406" t="n"/>
      <c r="EJN38" s="406" t="n"/>
      <c r="EJO38" s="406" t="n"/>
      <c r="EJP38" s="406" t="n"/>
      <c r="EJQ38" s="406" t="n"/>
      <c r="EJR38" s="406" t="n"/>
      <c r="EJS38" s="406" t="n"/>
      <c r="EJT38" s="406" t="n"/>
      <c r="EJU38" s="406" t="n"/>
      <c r="EJV38" s="406" t="n"/>
      <c r="EJW38" s="406" t="n"/>
      <c r="EJX38" s="406" t="n"/>
      <c r="EJY38" s="406" t="n"/>
      <c r="EJZ38" s="406" t="n"/>
      <c r="EKA38" s="406" t="n"/>
      <c r="EKB38" s="406" t="n"/>
      <c r="EKC38" s="406" t="n"/>
      <c r="EKD38" s="406" t="n"/>
      <c r="EKE38" s="406" t="n"/>
      <c r="EKF38" s="406" t="n"/>
      <c r="EKG38" s="406" t="n"/>
      <c r="EKH38" s="406" t="n"/>
      <c r="EKI38" s="406" t="n"/>
      <c r="EKJ38" s="406" t="n"/>
      <c r="EKK38" s="406" t="n"/>
      <c r="EKL38" s="406" t="n"/>
      <c r="EKM38" s="406" t="n"/>
      <c r="EKN38" s="406" t="n"/>
      <c r="EKO38" s="406" t="n"/>
      <c r="EKP38" s="406" t="n"/>
      <c r="EKQ38" s="406" t="n"/>
      <c r="EKR38" s="406" t="n"/>
      <c r="EKS38" s="406" t="n"/>
      <c r="EKT38" s="406" t="n"/>
      <c r="EKU38" s="406" t="n"/>
      <c r="EKV38" s="406" t="n"/>
      <c r="EKW38" s="406" t="n"/>
      <c r="EKX38" s="406" t="n"/>
      <c r="EKY38" s="406" t="n"/>
      <c r="EKZ38" s="406" t="n"/>
      <c r="ELA38" s="406" t="n"/>
      <c r="ELB38" s="406" t="n"/>
      <c r="ELC38" s="406" t="n"/>
      <c r="ELD38" s="406" t="n"/>
      <c r="ELE38" s="406" t="n"/>
      <c r="ELF38" s="406" t="n"/>
      <c r="ELG38" s="406" t="n"/>
      <c r="ELH38" s="406" t="n"/>
      <c r="ELI38" s="406" t="n"/>
      <c r="ELJ38" s="406" t="n"/>
      <c r="ELK38" s="406" t="n"/>
      <c r="ELL38" s="406" t="n"/>
      <c r="ELM38" s="406" t="n"/>
      <c r="ELN38" s="406" t="n"/>
      <c r="ELO38" s="406" t="n"/>
      <c r="ELP38" s="406" t="n"/>
      <c r="ELQ38" s="406" t="n"/>
      <c r="ELR38" s="406" t="n"/>
      <c r="ELS38" s="406" t="n"/>
      <c r="ELT38" s="406" t="n"/>
      <c r="ELU38" s="406" t="n"/>
      <c r="ELV38" s="406" t="n"/>
      <c r="ELW38" s="406" t="n"/>
      <c r="ELX38" s="406" t="n"/>
      <c r="ELY38" s="406" t="n"/>
      <c r="ELZ38" s="406" t="n"/>
      <c r="EMA38" s="406" t="n"/>
      <c r="EMB38" s="406" t="n"/>
      <c r="EMC38" s="406" t="n"/>
      <c r="EMD38" s="406" t="n"/>
      <c r="EME38" s="406" t="n"/>
      <c r="EMF38" s="406" t="n"/>
      <c r="EMG38" s="406" t="n"/>
      <c r="EMH38" s="406" t="n"/>
      <c r="EMI38" s="406" t="n"/>
      <c r="EMJ38" s="406" t="n"/>
      <c r="EMK38" s="406" t="n"/>
      <c r="EML38" s="406" t="n"/>
      <c r="EMM38" s="406" t="n"/>
      <c r="EMN38" s="406" t="n"/>
      <c r="EMO38" s="406" t="n"/>
      <c r="EMP38" s="406" t="n"/>
      <c r="EMQ38" s="406" t="n"/>
      <c r="EMR38" s="406" t="n"/>
      <c r="EMS38" s="406" t="n"/>
      <c r="EMT38" s="406" t="n"/>
      <c r="EMU38" s="406" t="n"/>
      <c r="EMV38" s="406" t="n"/>
      <c r="EMW38" s="406" t="n"/>
      <c r="EMX38" s="406" t="n"/>
      <c r="EMY38" s="406" t="n"/>
      <c r="EMZ38" s="406" t="n"/>
      <c r="ENA38" s="406" t="n"/>
      <c r="ENB38" s="406" t="n"/>
      <c r="ENC38" s="406" t="n"/>
      <c r="END38" s="406" t="n"/>
      <c r="ENE38" s="406" t="n"/>
      <c r="ENF38" s="406" t="n"/>
      <c r="ENG38" s="406" t="n"/>
      <c r="ENH38" s="406" t="n"/>
      <c r="ENI38" s="406" t="n"/>
      <c r="ENJ38" s="406" t="n"/>
      <c r="ENK38" s="406" t="n"/>
      <c r="ENL38" s="406" t="n"/>
      <c r="ENM38" s="406" t="n"/>
      <c r="ENN38" s="406" t="n"/>
      <c r="ENO38" s="406" t="n"/>
      <c r="ENP38" s="406" t="n"/>
      <c r="ENQ38" s="406" t="n"/>
      <c r="ENR38" s="406" t="n"/>
      <c r="ENS38" s="406" t="n"/>
      <c r="ENT38" s="406" t="n"/>
      <c r="ENU38" s="406" t="n"/>
      <c r="ENV38" s="406" t="n"/>
      <c r="ENW38" s="406" t="n"/>
      <c r="ENX38" s="406" t="n"/>
      <c r="ENY38" s="406" t="n"/>
      <c r="ENZ38" s="406" t="n"/>
      <c r="EOA38" s="406" t="n"/>
      <c r="EOB38" s="406" t="n"/>
      <c r="EOC38" s="406" t="n"/>
      <c r="EOD38" s="406" t="n"/>
      <c r="EOE38" s="406" t="n"/>
      <c r="EOF38" s="406" t="n"/>
      <c r="EOG38" s="406" t="n"/>
      <c r="EOH38" s="406" t="n"/>
      <c r="EOI38" s="406" t="n"/>
      <c r="EOJ38" s="406" t="n"/>
      <c r="EOK38" s="406" t="n"/>
      <c r="EOL38" s="406" t="n"/>
      <c r="EOM38" s="406" t="n"/>
      <c r="EON38" s="406" t="n"/>
      <c r="EOO38" s="406" t="n"/>
      <c r="EOP38" s="406" t="n"/>
      <c r="EOQ38" s="406" t="n"/>
      <c r="EOR38" s="406" t="n"/>
      <c r="EOS38" s="406" t="n"/>
      <c r="EOT38" s="406" t="n"/>
      <c r="EOU38" s="406" t="n"/>
      <c r="EOV38" s="406" t="n"/>
      <c r="EOW38" s="406" t="n"/>
      <c r="EOX38" s="406" t="n"/>
      <c r="EOY38" s="406" t="n"/>
      <c r="EOZ38" s="406" t="n"/>
      <c r="EPA38" s="406" t="n"/>
      <c r="EPB38" s="406" t="n"/>
      <c r="EPC38" s="406" t="n"/>
      <c r="EPD38" s="406" t="n"/>
      <c r="EPE38" s="406" t="n"/>
      <c r="EPF38" s="406" t="n"/>
      <c r="EPG38" s="406" t="n"/>
      <c r="EPH38" s="406" t="n"/>
      <c r="EPI38" s="406" t="n"/>
      <c r="EPJ38" s="406" t="n"/>
      <c r="EPK38" s="406" t="n"/>
      <c r="EPL38" s="406" t="n"/>
      <c r="EPM38" s="406" t="n"/>
      <c r="EPN38" s="406" t="n"/>
      <c r="EPO38" s="406" t="n"/>
      <c r="EPP38" s="406" t="n"/>
      <c r="EPQ38" s="406" t="n"/>
      <c r="EPR38" s="406" t="n"/>
      <c r="EPS38" s="406" t="n"/>
      <c r="EPT38" s="406" t="n"/>
      <c r="EPU38" s="406" t="n"/>
      <c r="EPV38" s="406" t="n"/>
      <c r="EPW38" s="406" t="n"/>
      <c r="EPX38" s="406" t="n"/>
      <c r="EPY38" s="406" t="n"/>
      <c r="EPZ38" s="406" t="n"/>
      <c r="EQA38" s="406" t="n"/>
      <c r="EQB38" s="406" t="n"/>
      <c r="EQC38" s="406" t="n"/>
      <c r="EQD38" s="406" t="n"/>
      <c r="EQE38" s="406" t="n"/>
      <c r="EQF38" s="406" t="n"/>
      <c r="EQG38" s="406" t="n"/>
      <c r="EQH38" s="406" t="n"/>
      <c r="EQI38" s="406" t="n"/>
      <c r="EQJ38" s="406" t="n"/>
      <c r="EQK38" s="406" t="n"/>
      <c r="EQL38" s="406" t="n"/>
      <c r="EQM38" s="406" t="n"/>
      <c r="EQN38" s="406" t="n"/>
      <c r="EQO38" s="406" t="n"/>
      <c r="EQP38" s="406" t="n"/>
      <c r="EQQ38" s="406" t="n"/>
      <c r="EQR38" s="406" t="n"/>
      <c r="EQS38" s="406" t="n"/>
      <c r="EQT38" s="406" t="n"/>
      <c r="EQU38" s="406" t="n"/>
      <c r="EQV38" s="406" t="n"/>
      <c r="EQW38" s="406" t="n"/>
      <c r="EQX38" s="406" t="n"/>
      <c r="EQY38" s="406" t="n"/>
      <c r="EQZ38" s="406" t="n"/>
      <c r="ERA38" s="406" t="n"/>
      <c r="ERB38" s="406" t="n"/>
      <c r="ERC38" s="406" t="n"/>
      <c r="ERD38" s="406" t="n"/>
      <c r="ERE38" s="406" t="n"/>
      <c r="ERF38" s="406" t="n"/>
      <c r="ERG38" s="406" t="n"/>
      <c r="ERH38" s="406" t="n"/>
      <c r="ERI38" s="406" t="n"/>
      <c r="ERJ38" s="406" t="n"/>
      <c r="ERK38" s="406" t="n"/>
      <c r="ERL38" s="406" t="n"/>
      <c r="ERM38" s="406" t="n"/>
      <c r="ERN38" s="406" t="n"/>
      <c r="ERO38" s="406" t="n"/>
      <c r="ERP38" s="406" t="n"/>
      <c r="ERQ38" s="406" t="n"/>
      <c r="ERR38" s="406" t="n"/>
      <c r="ERS38" s="406" t="n"/>
      <c r="ERT38" s="406" t="n"/>
      <c r="ERU38" s="406" t="n"/>
      <c r="ERV38" s="406" t="n"/>
      <c r="ERW38" s="406" t="n"/>
      <c r="ERX38" s="406" t="n"/>
      <c r="ERY38" s="406" t="n"/>
      <c r="ERZ38" s="406" t="n"/>
      <c r="ESA38" s="406" t="n"/>
      <c r="ESB38" s="406" t="n"/>
      <c r="ESC38" s="406" t="n"/>
      <c r="ESD38" s="406" t="n"/>
      <c r="ESE38" s="406" t="n"/>
      <c r="ESF38" s="406" t="n"/>
      <c r="ESG38" s="406" t="n"/>
      <c r="ESH38" s="406" t="n"/>
      <c r="ESI38" s="406" t="n"/>
      <c r="ESJ38" s="406" t="n"/>
      <c r="ESK38" s="406" t="n"/>
      <c r="ESL38" s="406" t="n"/>
      <c r="ESM38" s="406" t="n"/>
      <c r="ESN38" s="406" t="n"/>
      <c r="ESO38" s="406" t="n"/>
      <c r="ESP38" s="406" t="n"/>
      <c r="ESQ38" s="406" t="n"/>
      <c r="ESR38" s="406" t="n"/>
      <c r="ESS38" s="406" t="n"/>
      <c r="EST38" s="406" t="n"/>
      <c r="ESU38" s="406" t="n"/>
      <c r="ESV38" s="406" t="n"/>
      <c r="ESW38" s="406" t="n"/>
      <c r="ESX38" s="406" t="n"/>
      <c r="ESY38" s="406" t="n"/>
      <c r="ESZ38" s="406" t="n"/>
      <c r="ETA38" s="406" t="n"/>
      <c r="ETB38" s="406" t="n"/>
      <c r="ETC38" s="406" t="n"/>
      <c r="ETD38" s="406" t="n"/>
      <c r="ETE38" s="406" t="n"/>
      <c r="ETF38" s="406" t="n"/>
      <c r="ETG38" s="406" t="n"/>
      <c r="ETH38" s="406" t="n"/>
      <c r="ETI38" s="406" t="n"/>
      <c r="ETJ38" s="406" t="n"/>
      <c r="ETK38" s="406" t="n"/>
      <c r="ETL38" s="406" t="n"/>
      <c r="ETM38" s="406" t="n"/>
      <c r="ETN38" s="406" t="n"/>
      <c r="ETO38" s="406" t="n"/>
      <c r="ETP38" s="406" t="n"/>
      <c r="ETQ38" s="406" t="n"/>
      <c r="ETR38" s="406" t="n"/>
      <c r="ETS38" s="406" t="n"/>
      <c r="ETT38" s="406" t="n"/>
      <c r="ETU38" s="406" t="n"/>
      <c r="ETV38" s="406" t="n"/>
      <c r="ETW38" s="406" t="n"/>
      <c r="ETX38" s="406" t="n"/>
      <c r="ETY38" s="406" t="n"/>
      <c r="ETZ38" s="406" t="n"/>
      <c r="EUA38" s="406" t="n"/>
      <c r="EUB38" s="406" t="n"/>
      <c r="EUC38" s="406" t="n"/>
      <c r="EUD38" s="406" t="n"/>
      <c r="EUE38" s="406" t="n"/>
      <c r="EUF38" s="406" t="n"/>
      <c r="EUG38" s="406" t="n"/>
      <c r="EUH38" s="406" t="n"/>
      <c r="EUI38" s="406" t="n"/>
      <c r="EUJ38" s="406" t="n"/>
      <c r="EUK38" s="406" t="n"/>
      <c r="EUL38" s="406" t="n"/>
      <c r="EUM38" s="406" t="n"/>
      <c r="EUN38" s="406" t="n"/>
      <c r="EUO38" s="406" t="n"/>
      <c r="EUP38" s="406" t="n"/>
      <c r="EUQ38" s="406" t="n"/>
      <c r="EUR38" s="406" t="n"/>
      <c r="EUS38" s="406" t="n"/>
      <c r="EUT38" s="406" t="n"/>
      <c r="EUU38" s="406" t="n"/>
      <c r="EUV38" s="406" t="n"/>
      <c r="EUW38" s="406" t="n"/>
      <c r="EUX38" s="406" t="n"/>
      <c r="EUY38" s="406" t="n"/>
      <c r="EUZ38" s="406" t="n"/>
      <c r="EVA38" s="406" t="n"/>
      <c r="EVB38" s="406" t="n"/>
      <c r="EVC38" s="406" t="n"/>
      <c r="EVD38" s="406" t="n"/>
      <c r="EVE38" s="406" t="n"/>
      <c r="EVF38" s="406" t="n"/>
      <c r="EVG38" s="406" t="n"/>
      <c r="EVH38" s="406" t="n"/>
      <c r="EVI38" s="406" t="n"/>
      <c r="EVJ38" s="406" t="n"/>
      <c r="EVK38" s="406" t="n"/>
      <c r="EVL38" s="406" t="n"/>
      <c r="EVM38" s="406" t="n"/>
      <c r="EVN38" s="406" t="n"/>
      <c r="EVO38" s="406" t="n"/>
      <c r="EVP38" s="406" t="n"/>
      <c r="EVQ38" s="406" t="n"/>
      <c r="EVR38" s="406" t="n"/>
      <c r="EVS38" s="406" t="n"/>
      <c r="EVT38" s="406" t="n"/>
      <c r="EVU38" s="406" t="n"/>
      <c r="EVV38" s="406" t="n"/>
      <c r="EVW38" s="406" t="n"/>
      <c r="EVX38" s="406" t="n"/>
      <c r="EVY38" s="406" t="n"/>
      <c r="EVZ38" s="406" t="n"/>
      <c r="EWA38" s="406" t="n"/>
      <c r="EWB38" s="406" t="n"/>
      <c r="EWC38" s="406" t="n"/>
      <c r="EWD38" s="406" t="n"/>
      <c r="EWE38" s="406" t="n"/>
      <c r="EWF38" s="406" t="n"/>
      <c r="EWG38" s="406" t="n"/>
      <c r="EWH38" s="406" t="n"/>
      <c r="EWI38" s="406" t="n"/>
      <c r="EWJ38" s="406" t="n"/>
      <c r="EWK38" s="406" t="n"/>
      <c r="EWL38" s="406" t="n"/>
      <c r="EWM38" s="406" t="n"/>
      <c r="EWN38" s="406" t="n"/>
      <c r="EWO38" s="406" t="n"/>
      <c r="EWP38" s="406" t="n"/>
      <c r="EWQ38" s="406" t="n"/>
      <c r="EWR38" s="406" t="n"/>
      <c r="EWS38" s="406" t="n"/>
      <c r="EWT38" s="406" t="n"/>
      <c r="EWU38" s="406" t="n"/>
      <c r="EWV38" s="406" t="n"/>
      <c r="EWW38" s="406" t="n"/>
      <c r="EWX38" s="406" t="n"/>
      <c r="EWY38" s="406" t="n"/>
      <c r="EWZ38" s="406" t="n"/>
      <c r="EXA38" s="406" t="n"/>
      <c r="EXB38" s="406" t="n"/>
      <c r="EXC38" s="406" t="n"/>
      <c r="EXD38" s="406" t="n"/>
      <c r="EXE38" s="406" t="n"/>
      <c r="EXF38" s="406" t="n"/>
      <c r="EXG38" s="406" t="n"/>
      <c r="EXH38" s="406" t="n"/>
      <c r="EXI38" s="406" t="n"/>
      <c r="EXJ38" s="406" t="n"/>
      <c r="EXK38" s="406" t="n"/>
      <c r="EXL38" s="406" t="n"/>
      <c r="EXM38" s="406" t="n"/>
      <c r="EXN38" s="406" t="n"/>
      <c r="EXO38" s="406" t="n"/>
      <c r="EXP38" s="406" t="n"/>
      <c r="EXQ38" s="406" t="n"/>
      <c r="EXR38" s="406" t="n"/>
      <c r="EXS38" s="406" t="n"/>
      <c r="EXT38" s="406" t="n"/>
      <c r="EXU38" s="406" t="n"/>
      <c r="EXV38" s="406" t="n"/>
      <c r="EXW38" s="406" t="n"/>
      <c r="EXX38" s="406" t="n"/>
      <c r="EXY38" s="406" t="n"/>
      <c r="EXZ38" s="406" t="n"/>
      <c r="EYA38" s="406" t="n"/>
      <c r="EYB38" s="406" t="n"/>
      <c r="EYC38" s="406" t="n"/>
      <c r="EYD38" s="406" t="n"/>
      <c r="EYE38" s="406" t="n"/>
      <c r="EYF38" s="406" t="n"/>
      <c r="EYG38" s="406" t="n"/>
      <c r="EYH38" s="406" t="n"/>
      <c r="EYI38" s="406" t="n"/>
      <c r="EYJ38" s="406" t="n"/>
      <c r="EYK38" s="406" t="n"/>
      <c r="EYL38" s="406" t="n"/>
      <c r="EYM38" s="406" t="n"/>
      <c r="EYN38" s="406" t="n"/>
      <c r="EYO38" s="406" t="n"/>
      <c r="EYP38" s="406" t="n"/>
      <c r="EYQ38" s="406" t="n"/>
      <c r="EYR38" s="406" t="n"/>
      <c r="EYS38" s="406" t="n"/>
      <c r="EYT38" s="406" t="n"/>
      <c r="EYU38" s="406" t="n"/>
      <c r="EYV38" s="406" t="n"/>
      <c r="EYW38" s="406" t="n"/>
      <c r="EYX38" s="406" t="n"/>
      <c r="EYY38" s="406" t="n"/>
      <c r="EYZ38" s="406" t="n"/>
      <c r="EZA38" s="406" t="n"/>
      <c r="EZB38" s="406" t="n"/>
      <c r="EZC38" s="406" t="n"/>
      <c r="EZD38" s="406" t="n"/>
      <c r="EZE38" s="406" t="n"/>
      <c r="EZF38" s="406" t="n"/>
      <c r="EZG38" s="406" t="n"/>
      <c r="EZH38" s="406" t="n"/>
      <c r="EZI38" s="406" t="n"/>
      <c r="EZJ38" s="406" t="n"/>
      <c r="EZK38" s="406" t="n"/>
      <c r="EZL38" s="406" t="n"/>
      <c r="EZM38" s="406" t="n"/>
      <c r="EZN38" s="406" t="n"/>
      <c r="EZO38" s="406" t="n"/>
      <c r="EZP38" s="406" t="n"/>
      <c r="EZQ38" s="406" t="n"/>
      <c r="EZR38" s="406" t="n"/>
      <c r="EZS38" s="406" t="n"/>
      <c r="EZT38" s="406" t="n"/>
      <c r="EZU38" s="406" t="n"/>
      <c r="EZV38" s="406" t="n"/>
      <c r="EZW38" s="406" t="n"/>
      <c r="EZX38" s="406" t="n"/>
      <c r="EZY38" s="406" t="n"/>
      <c r="EZZ38" s="406" t="n"/>
      <c r="FAA38" s="406" t="n"/>
      <c r="FAB38" s="406" t="n"/>
      <c r="FAC38" s="406" t="n"/>
      <c r="FAD38" s="406" t="n"/>
      <c r="FAE38" s="406" t="n"/>
      <c r="FAF38" s="406" t="n"/>
      <c r="FAG38" s="406" t="n"/>
      <c r="FAH38" s="406" t="n"/>
      <c r="FAI38" s="406" t="n"/>
      <c r="FAJ38" s="406" t="n"/>
      <c r="FAK38" s="406" t="n"/>
      <c r="FAL38" s="406" t="n"/>
      <c r="FAM38" s="406" t="n"/>
      <c r="FAN38" s="406" t="n"/>
      <c r="FAO38" s="406" t="n"/>
      <c r="FAP38" s="406" t="n"/>
      <c r="FAQ38" s="406" t="n"/>
      <c r="FAR38" s="406" t="n"/>
      <c r="FAS38" s="406" t="n"/>
      <c r="FAT38" s="406" t="n"/>
      <c r="FAU38" s="406" t="n"/>
      <c r="FAV38" s="406" t="n"/>
      <c r="FAW38" s="406" t="n"/>
      <c r="FAX38" s="406" t="n"/>
      <c r="FAY38" s="406" t="n"/>
      <c r="FAZ38" s="406" t="n"/>
      <c r="FBA38" s="406" t="n"/>
      <c r="FBB38" s="406" t="n"/>
      <c r="FBC38" s="406" t="n"/>
      <c r="FBD38" s="406" t="n"/>
      <c r="FBE38" s="406" t="n"/>
      <c r="FBF38" s="406" t="n"/>
      <c r="FBG38" s="406" t="n"/>
      <c r="FBH38" s="406" t="n"/>
      <c r="FBI38" s="406" t="n"/>
      <c r="FBJ38" s="406" t="n"/>
      <c r="FBK38" s="406" t="n"/>
      <c r="FBL38" s="406" t="n"/>
      <c r="FBM38" s="406" t="n"/>
      <c r="FBN38" s="406" t="n"/>
      <c r="FBO38" s="406" t="n"/>
      <c r="FBP38" s="406" t="n"/>
      <c r="FBQ38" s="406" t="n"/>
      <c r="FBR38" s="406" t="n"/>
      <c r="FBS38" s="406" t="n"/>
      <c r="FBT38" s="406" t="n"/>
      <c r="FBU38" s="406" t="n"/>
      <c r="FBV38" s="406" t="n"/>
      <c r="FBW38" s="406" t="n"/>
      <c r="FBX38" s="406" t="n"/>
      <c r="FBY38" s="406" t="n"/>
      <c r="FBZ38" s="406" t="n"/>
      <c r="FCA38" s="406" t="n"/>
      <c r="FCB38" s="406" t="n"/>
      <c r="FCC38" s="406" t="n"/>
      <c r="FCD38" s="406" t="n"/>
      <c r="FCE38" s="406" t="n"/>
      <c r="FCF38" s="406" t="n"/>
      <c r="FCG38" s="406" t="n"/>
      <c r="FCH38" s="406" t="n"/>
      <c r="FCI38" s="406" t="n"/>
      <c r="FCJ38" s="406" t="n"/>
      <c r="FCK38" s="406" t="n"/>
      <c r="FCL38" s="406" t="n"/>
      <c r="FCM38" s="406" t="n"/>
      <c r="FCN38" s="406" t="n"/>
      <c r="FCO38" s="406" t="n"/>
      <c r="FCP38" s="406" t="n"/>
      <c r="FCQ38" s="406" t="n"/>
      <c r="FCR38" s="406" t="n"/>
      <c r="FCS38" s="406" t="n"/>
      <c r="FCT38" s="406" t="n"/>
      <c r="FCU38" s="406" t="n"/>
      <c r="FCV38" s="406" t="n"/>
      <c r="FCW38" s="406" t="n"/>
      <c r="FCX38" s="406" t="n"/>
      <c r="FCY38" s="406" t="n"/>
      <c r="FCZ38" s="406" t="n"/>
      <c r="FDA38" s="406" t="n"/>
      <c r="FDB38" s="406" t="n"/>
      <c r="FDC38" s="406" t="n"/>
      <c r="FDD38" s="406" t="n"/>
      <c r="FDE38" s="406" t="n"/>
      <c r="FDF38" s="406" t="n"/>
      <c r="FDG38" s="406" t="n"/>
      <c r="FDH38" s="406" t="n"/>
      <c r="FDI38" s="406" t="n"/>
      <c r="FDJ38" s="406" t="n"/>
      <c r="FDK38" s="406" t="n"/>
      <c r="FDL38" s="406" t="n"/>
      <c r="FDM38" s="406" t="n"/>
      <c r="FDN38" s="406" t="n"/>
      <c r="FDO38" s="406" t="n"/>
      <c r="FDP38" s="406" t="n"/>
      <c r="FDQ38" s="406" t="n"/>
      <c r="FDR38" s="406" t="n"/>
      <c r="FDS38" s="406" t="n"/>
      <c r="FDT38" s="406" t="n"/>
      <c r="FDU38" s="406" t="n"/>
      <c r="FDV38" s="406" t="n"/>
      <c r="FDW38" s="406" t="n"/>
      <c r="FDX38" s="406" t="n"/>
      <c r="FDY38" s="406" t="n"/>
      <c r="FDZ38" s="406" t="n"/>
      <c r="FEA38" s="406" t="n"/>
      <c r="FEB38" s="406" t="n"/>
      <c r="FEC38" s="406" t="n"/>
      <c r="FED38" s="406" t="n"/>
      <c r="FEE38" s="406" t="n"/>
      <c r="FEF38" s="406" t="n"/>
      <c r="FEG38" s="406" t="n"/>
      <c r="FEH38" s="406" t="n"/>
      <c r="FEI38" s="406" t="n"/>
      <c r="FEJ38" s="406" t="n"/>
      <c r="FEK38" s="406" t="n"/>
      <c r="FEL38" s="406" t="n"/>
      <c r="FEM38" s="406" t="n"/>
      <c r="FEN38" s="406" t="n"/>
      <c r="FEO38" s="406" t="n"/>
      <c r="FEP38" s="406" t="n"/>
      <c r="FEQ38" s="406" t="n"/>
      <c r="FER38" s="406" t="n"/>
      <c r="FES38" s="406" t="n"/>
      <c r="FET38" s="406" t="n"/>
      <c r="FEU38" s="406" t="n"/>
      <c r="FEV38" s="406" t="n"/>
      <c r="FEW38" s="406" t="n"/>
      <c r="FEX38" s="406" t="n"/>
      <c r="FEY38" s="406" t="n"/>
      <c r="FEZ38" s="406" t="n"/>
      <c r="FFA38" s="406" t="n"/>
      <c r="FFB38" s="406" t="n"/>
      <c r="FFC38" s="406" t="n"/>
      <c r="FFD38" s="406" t="n"/>
      <c r="FFE38" s="406" t="n"/>
      <c r="FFF38" s="406" t="n"/>
      <c r="FFG38" s="406" t="n"/>
      <c r="FFH38" s="406" t="n"/>
      <c r="FFI38" s="406" t="n"/>
      <c r="FFJ38" s="406" t="n"/>
      <c r="FFK38" s="406" t="n"/>
      <c r="FFL38" s="406" t="n"/>
      <c r="FFM38" s="406" t="n"/>
      <c r="FFN38" s="406" t="n"/>
      <c r="FFO38" s="406" t="n"/>
      <c r="FFP38" s="406" t="n"/>
      <c r="FFQ38" s="406" t="n"/>
      <c r="FFR38" s="406" t="n"/>
      <c r="FFS38" s="406" t="n"/>
      <c r="FFT38" s="406" t="n"/>
      <c r="FFU38" s="406" t="n"/>
      <c r="FFV38" s="406" t="n"/>
      <c r="FFW38" s="406" t="n"/>
      <c r="FFX38" s="406" t="n"/>
      <c r="FFY38" s="406" t="n"/>
      <c r="FFZ38" s="406" t="n"/>
      <c r="FGA38" s="406" t="n"/>
      <c r="FGB38" s="406" t="n"/>
      <c r="FGC38" s="406" t="n"/>
      <c r="FGD38" s="406" t="n"/>
      <c r="FGE38" s="406" t="n"/>
      <c r="FGF38" s="406" t="n"/>
      <c r="FGG38" s="406" t="n"/>
      <c r="FGH38" s="406" t="n"/>
      <c r="FGI38" s="406" t="n"/>
      <c r="FGJ38" s="406" t="n"/>
      <c r="FGK38" s="406" t="n"/>
      <c r="FGL38" s="406" t="n"/>
      <c r="FGM38" s="406" t="n"/>
      <c r="FGN38" s="406" t="n"/>
      <c r="FGO38" s="406" t="n"/>
      <c r="FGP38" s="406" t="n"/>
      <c r="FGQ38" s="406" t="n"/>
      <c r="FGR38" s="406" t="n"/>
      <c r="FGS38" s="406" t="n"/>
      <c r="FGT38" s="406" t="n"/>
      <c r="FGU38" s="406" t="n"/>
      <c r="FGV38" s="406" t="n"/>
      <c r="FGW38" s="406" t="n"/>
      <c r="FGX38" s="406" t="n"/>
      <c r="FGY38" s="406" t="n"/>
      <c r="FGZ38" s="406" t="n"/>
      <c r="FHA38" s="406" t="n"/>
      <c r="FHB38" s="406" t="n"/>
      <c r="FHC38" s="406" t="n"/>
      <c r="FHD38" s="406" t="n"/>
      <c r="FHE38" s="406" t="n"/>
      <c r="FHF38" s="406" t="n"/>
      <c r="FHG38" s="406" t="n"/>
      <c r="FHH38" s="406" t="n"/>
      <c r="FHI38" s="406" t="n"/>
      <c r="FHJ38" s="406" t="n"/>
      <c r="FHK38" s="406" t="n"/>
      <c r="FHL38" s="406" t="n"/>
      <c r="FHM38" s="406" t="n"/>
      <c r="FHN38" s="406" t="n"/>
      <c r="FHO38" s="406" t="n"/>
      <c r="FHP38" s="406" t="n"/>
      <c r="FHQ38" s="406" t="n"/>
      <c r="FHR38" s="406" t="n"/>
      <c r="FHS38" s="406" t="n"/>
      <c r="FHT38" s="406" t="n"/>
      <c r="FHU38" s="406" t="n"/>
      <c r="FHV38" s="406" t="n"/>
      <c r="FHW38" s="406" t="n"/>
      <c r="FHX38" s="406" t="n"/>
      <c r="FHY38" s="406" t="n"/>
      <c r="FHZ38" s="406" t="n"/>
      <c r="FIA38" s="406" t="n"/>
      <c r="FIB38" s="406" t="n"/>
      <c r="FIC38" s="406" t="n"/>
      <c r="FID38" s="406" t="n"/>
      <c r="FIE38" s="406" t="n"/>
      <c r="FIF38" s="406" t="n"/>
      <c r="FIG38" s="406" t="n"/>
      <c r="FIH38" s="406" t="n"/>
      <c r="FII38" s="406" t="n"/>
      <c r="FIJ38" s="406" t="n"/>
      <c r="FIK38" s="406" t="n"/>
      <c r="FIL38" s="406" t="n"/>
      <c r="FIM38" s="406" t="n"/>
      <c r="FIN38" s="406" t="n"/>
      <c r="FIO38" s="406" t="n"/>
      <c r="FIP38" s="406" t="n"/>
      <c r="FIQ38" s="406" t="n"/>
      <c r="FIR38" s="406" t="n"/>
      <c r="FIS38" s="406" t="n"/>
      <c r="FIT38" s="406" t="n"/>
      <c r="FIU38" s="406" t="n"/>
      <c r="FIV38" s="406" t="n"/>
      <c r="FIW38" s="406" t="n"/>
      <c r="FIX38" s="406" t="n"/>
      <c r="FIY38" s="406" t="n"/>
      <c r="FIZ38" s="406" t="n"/>
      <c r="FJA38" s="406" t="n"/>
      <c r="FJB38" s="406" t="n"/>
      <c r="FJC38" s="406" t="n"/>
      <c r="FJD38" s="406" t="n"/>
      <c r="FJE38" s="406" t="n"/>
      <c r="FJF38" s="406" t="n"/>
      <c r="FJG38" s="406" t="n"/>
      <c r="FJH38" s="406" t="n"/>
      <c r="FJI38" s="406" t="n"/>
      <c r="FJJ38" s="406" t="n"/>
      <c r="FJK38" s="406" t="n"/>
      <c r="FJL38" s="406" t="n"/>
      <c r="FJM38" s="406" t="n"/>
      <c r="FJN38" s="406" t="n"/>
      <c r="FJO38" s="406" t="n"/>
      <c r="FJP38" s="406" t="n"/>
      <c r="FJQ38" s="406" t="n"/>
      <c r="FJR38" s="406" t="n"/>
      <c r="FJS38" s="406" t="n"/>
      <c r="FJT38" s="406" t="n"/>
      <c r="FJU38" s="406" t="n"/>
      <c r="FJV38" s="406" t="n"/>
      <c r="FJW38" s="406" t="n"/>
      <c r="FJX38" s="406" t="n"/>
      <c r="FJY38" s="406" t="n"/>
      <c r="FJZ38" s="406" t="n"/>
      <c r="FKA38" s="406" t="n"/>
      <c r="FKB38" s="406" t="n"/>
      <c r="FKC38" s="406" t="n"/>
      <c r="FKD38" s="406" t="n"/>
      <c r="FKE38" s="406" t="n"/>
      <c r="FKF38" s="406" t="n"/>
      <c r="FKG38" s="406" t="n"/>
      <c r="FKH38" s="406" t="n"/>
      <c r="FKI38" s="406" t="n"/>
      <c r="FKJ38" s="406" t="n"/>
      <c r="FKK38" s="406" t="n"/>
      <c r="FKL38" s="406" t="n"/>
      <c r="FKM38" s="406" t="n"/>
      <c r="FKN38" s="406" t="n"/>
      <c r="FKO38" s="406" t="n"/>
      <c r="FKP38" s="406" t="n"/>
      <c r="FKQ38" s="406" t="n"/>
      <c r="FKR38" s="406" t="n"/>
      <c r="FKS38" s="406" t="n"/>
      <c r="FKT38" s="406" t="n"/>
      <c r="FKU38" s="406" t="n"/>
      <c r="FKV38" s="406" t="n"/>
      <c r="FKW38" s="406" t="n"/>
      <c r="FKX38" s="406" t="n"/>
      <c r="FKY38" s="406" t="n"/>
      <c r="FKZ38" s="406" t="n"/>
      <c r="FLA38" s="406" t="n"/>
      <c r="FLB38" s="406" t="n"/>
      <c r="FLC38" s="406" t="n"/>
      <c r="FLD38" s="406" t="n"/>
      <c r="FLE38" s="406" t="n"/>
      <c r="FLF38" s="406" t="n"/>
      <c r="FLG38" s="406" t="n"/>
      <c r="FLH38" s="406" t="n"/>
      <c r="FLI38" s="406" t="n"/>
      <c r="FLJ38" s="406" t="n"/>
      <c r="FLK38" s="406" t="n"/>
      <c r="FLL38" s="406" t="n"/>
      <c r="FLM38" s="406" t="n"/>
      <c r="FLN38" s="406" t="n"/>
      <c r="FLO38" s="406" t="n"/>
      <c r="FLP38" s="406" t="n"/>
      <c r="FLQ38" s="406" t="n"/>
      <c r="FLR38" s="406" t="n"/>
      <c r="FLS38" s="406" t="n"/>
      <c r="FLT38" s="406" t="n"/>
      <c r="FLU38" s="406" t="n"/>
      <c r="FLV38" s="406" t="n"/>
      <c r="FLW38" s="406" t="n"/>
      <c r="FLX38" s="406" t="n"/>
      <c r="FLY38" s="406" t="n"/>
      <c r="FLZ38" s="406" t="n"/>
      <c r="FMA38" s="406" t="n"/>
      <c r="FMB38" s="406" t="n"/>
      <c r="FMC38" s="406" t="n"/>
      <c r="FMD38" s="406" t="n"/>
      <c r="FME38" s="406" t="n"/>
      <c r="FMF38" s="406" t="n"/>
      <c r="FMG38" s="406" t="n"/>
      <c r="FMH38" s="406" t="n"/>
      <c r="FMI38" s="406" t="n"/>
      <c r="FMJ38" s="406" t="n"/>
      <c r="FMK38" s="406" t="n"/>
      <c r="FML38" s="406" t="n"/>
      <c r="FMM38" s="406" t="n"/>
      <c r="FMN38" s="406" t="n"/>
      <c r="FMO38" s="406" t="n"/>
      <c r="FMP38" s="406" t="n"/>
      <c r="FMQ38" s="406" t="n"/>
      <c r="FMR38" s="406" t="n"/>
      <c r="FMS38" s="406" t="n"/>
      <c r="FMT38" s="406" t="n"/>
      <c r="FMU38" s="406" t="n"/>
      <c r="FMV38" s="406" t="n"/>
      <c r="FMW38" s="406" t="n"/>
      <c r="FMX38" s="406" t="n"/>
      <c r="FMY38" s="406" t="n"/>
      <c r="FMZ38" s="406" t="n"/>
      <c r="FNA38" s="406" t="n"/>
      <c r="FNB38" s="406" t="n"/>
      <c r="FNC38" s="406" t="n"/>
      <c r="FND38" s="406" t="n"/>
      <c r="FNE38" s="406" t="n"/>
      <c r="FNF38" s="406" t="n"/>
      <c r="FNG38" s="406" t="n"/>
      <c r="FNH38" s="406" t="n"/>
      <c r="FNI38" s="406" t="n"/>
      <c r="FNJ38" s="406" t="n"/>
      <c r="FNK38" s="406" t="n"/>
      <c r="FNL38" s="406" t="n"/>
      <c r="FNM38" s="406" t="n"/>
      <c r="FNN38" s="406" t="n"/>
      <c r="FNO38" s="406" t="n"/>
      <c r="FNP38" s="406" t="n"/>
      <c r="FNQ38" s="406" t="n"/>
      <c r="FNR38" s="406" t="n"/>
      <c r="FNS38" s="406" t="n"/>
      <c r="FNT38" s="406" t="n"/>
      <c r="FNU38" s="406" t="n"/>
      <c r="FNV38" s="406" t="n"/>
      <c r="FNW38" s="406" t="n"/>
      <c r="FNX38" s="406" t="n"/>
      <c r="FNY38" s="406" t="n"/>
      <c r="FNZ38" s="406" t="n"/>
      <c r="FOA38" s="406" t="n"/>
      <c r="FOB38" s="406" t="n"/>
      <c r="FOC38" s="406" t="n"/>
      <c r="FOD38" s="406" t="n"/>
      <c r="FOE38" s="406" t="n"/>
      <c r="FOF38" s="406" t="n"/>
      <c r="FOG38" s="406" t="n"/>
      <c r="FOH38" s="406" t="n"/>
      <c r="FOI38" s="406" t="n"/>
      <c r="FOJ38" s="406" t="n"/>
      <c r="FOK38" s="406" t="n"/>
      <c r="FOL38" s="406" t="n"/>
      <c r="FOM38" s="406" t="n"/>
      <c r="FON38" s="406" t="n"/>
      <c r="FOO38" s="406" t="n"/>
      <c r="FOP38" s="406" t="n"/>
      <c r="FOQ38" s="406" t="n"/>
      <c r="FOR38" s="406" t="n"/>
      <c r="FOS38" s="406" t="n"/>
      <c r="FOT38" s="406" t="n"/>
      <c r="FOU38" s="406" t="n"/>
      <c r="FOV38" s="406" t="n"/>
      <c r="FOW38" s="406" t="n"/>
      <c r="FOX38" s="406" t="n"/>
      <c r="FOY38" s="406" t="n"/>
      <c r="FOZ38" s="406" t="n"/>
      <c r="FPA38" s="406" t="n"/>
      <c r="FPB38" s="406" t="n"/>
      <c r="FPC38" s="406" t="n"/>
      <c r="FPD38" s="406" t="n"/>
      <c r="FPE38" s="406" t="n"/>
      <c r="FPF38" s="406" t="n"/>
      <c r="FPG38" s="406" t="n"/>
      <c r="FPH38" s="406" t="n"/>
      <c r="FPI38" s="406" t="n"/>
      <c r="FPJ38" s="406" t="n"/>
      <c r="FPK38" s="406" t="n"/>
      <c r="FPL38" s="406" t="n"/>
      <c r="FPM38" s="406" t="n"/>
      <c r="FPN38" s="406" t="n"/>
      <c r="FPO38" s="406" t="n"/>
      <c r="FPP38" s="406" t="n"/>
      <c r="FPQ38" s="406" t="n"/>
      <c r="FPR38" s="406" t="n"/>
      <c r="FPS38" s="406" t="n"/>
      <c r="FPT38" s="406" t="n"/>
      <c r="FPU38" s="406" t="n"/>
      <c r="FPV38" s="406" t="n"/>
      <c r="FPW38" s="406" t="n"/>
      <c r="FPX38" s="406" t="n"/>
      <c r="FPY38" s="406" t="n"/>
      <c r="FPZ38" s="406" t="n"/>
      <c r="FQA38" s="406" t="n"/>
      <c r="FQB38" s="406" t="n"/>
      <c r="FQC38" s="406" t="n"/>
      <c r="FQD38" s="406" t="n"/>
      <c r="FQE38" s="406" t="n"/>
      <c r="FQF38" s="406" t="n"/>
      <c r="FQG38" s="406" t="n"/>
      <c r="FQH38" s="406" t="n"/>
      <c r="FQI38" s="406" t="n"/>
      <c r="FQJ38" s="406" t="n"/>
      <c r="FQK38" s="406" t="n"/>
      <c r="FQL38" s="406" t="n"/>
      <c r="FQM38" s="406" t="n"/>
      <c r="FQN38" s="406" t="n"/>
      <c r="FQO38" s="406" t="n"/>
      <c r="FQP38" s="406" t="n"/>
      <c r="FQQ38" s="406" t="n"/>
      <c r="FQR38" s="406" t="n"/>
      <c r="FQS38" s="406" t="n"/>
      <c r="FQT38" s="406" t="n"/>
      <c r="FQU38" s="406" t="n"/>
      <c r="FQV38" s="406" t="n"/>
      <c r="FQW38" s="406" t="n"/>
      <c r="FQX38" s="406" t="n"/>
      <c r="FQY38" s="406" t="n"/>
      <c r="FQZ38" s="406" t="n"/>
      <c r="FRA38" s="406" t="n"/>
      <c r="FRB38" s="406" t="n"/>
      <c r="FRC38" s="406" t="n"/>
      <c r="FRD38" s="406" t="n"/>
      <c r="FRE38" s="406" t="n"/>
      <c r="FRF38" s="406" t="n"/>
      <c r="FRG38" s="406" t="n"/>
      <c r="FRH38" s="406" t="n"/>
      <c r="FRI38" s="406" t="n"/>
      <c r="FRJ38" s="406" t="n"/>
      <c r="FRK38" s="406" t="n"/>
      <c r="FRL38" s="406" t="n"/>
      <c r="FRM38" s="406" t="n"/>
      <c r="FRN38" s="406" t="n"/>
      <c r="FRO38" s="406" t="n"/>
      <c r="FRP38" s="406" t="n"/>
      <c r="FRQ38" s="406" t="n"/>
      <c r="FRR38" s="406" t="n"/>
      <c r="FRS38" s="406" t="n"/>
      <c r="FRT38" s="406" t="n"/>
      <c r="FRU38" s="406" t="n"/>
      <c r="FRV38" s="406" t="n"/>
      <c r="FRW38" s="406" t="n"/>
      <c r="FRX38" s="406" t="n"/>
      <c r="FRY38" s="406" t="n"/>
      <c r="FRZ38" s="406" t="n"/>
      <c r="FSA38" s="406" t="n"/>
      <c r="FSB38" s="406" t="n"/>
      <c r="FSC38" s="406" t="n"/>
      <c r="FSD38" s="406" t="n"/>
      <c r="FSE38" s="406" t="n"/>
      <c r="FSF38" s="406" t="n"/>
      <c r="FSG38" s="406" t="n"/>
      <c r="FSH38" s="406" t="n"/>
      <c r="FSI38" s="406" t="n"/>
      <c r="FSJ38" s="406" t="n"/>
      <c r="FSK38" s="406" t="n"/>
      <c r="FSL38" s="406" t="n"/>
      <c r="FSM38" s="406" t="n"/>
      <c r="FSN38" s="406" t="n"/>
      <c r="FSO38" s="406" t="n"/>
      <c r="FSP38" s="406" t="n"/>
      <c r="FSQ38" s="406" t="n"/>
      <c r="FSR38" s="406" t="n"/>
      <c r="FSS38" s="406" t="n"/>
      <c r="FST38" s="406" t="n"/>
      <c r="FSU38" s="406" t="n"/>
      <c r="FSV38" s="406" t="n"/>
      <c r="FSW38" s="406" t="n"/>
      <c r="FSX38" s="406" t="n"/>
      <c r="FSY38" s="406" t="n"/>
      <c r="FSZ38" s="406" t="n"/>
      <c r="FTA38" s="406" t="n"/>
      <c r="FTB38" s="406" t="n"/>
      <c r="FTC38" s="406" t="n"/>
      <c r="FTD38" s="406" t="n"/>
      <c r="FTE38" s="406" t="n"/>
      <c r="FTF38" s="406" t="n"/>
      <c r="FTG38" s="406" t="n"/>
      <c r="FTH38" s="406" t="n"/>
      <c r="FTI38" s="406" t="n"/>
      <c r="FTJ38" s="406" t="n"/>
      <c r="FTK38" s="406" t="n"/>
      <c r="FTL38" s="406" t="n"/>
      <c r="FTM38" s="406" t="n"/>
      <c r="FTN38" s="406" t="n"/>
      <c r="FTO38" s="406" t="n"/>
      <c r="FTP38" s="406" t="n"/>
      <c r="FTQ38" s="406" t="n"/>
      <c r="FTR38" s="406" t="n"/>
      <c r="FTS38" s="406" t="n"/>
      <c r="FTT38" s="406" t="n"/>
      <c r="FTU38" s="406" t="n"/>
      <c r="FTV38" s="406" t="n"/>
      <c r="FTW38" s="406" t="n"/>
      <c r="FTX38" s="406" t="n"/>
      <c r="FTY38" s="406" t="n"/>
      <c r="FTZ38" s="406" t="n"/>
      <c r="FUA38" s="406" t="n"/>
      <c r="FUB38" s="406" t="n"/>
      <c r="FUC38" s="406" t="n"/>
      <c r="FUD38" s="406" t="n"/>
      <c r="FUE38" s="406" t="n"/>
      <c r="FUF38" s="406" t="n"/>
      <c r="FUG38" s="406" t="n"/>
      <c r="FUH38" s="406" t="n"/>
      <c r="FUI38" s="406" t="n"/>
      <c r="FUJ38" s="406" t="n"/>
      <c r="FUK38" s="406" t="n"/>
      <c r="FUL38" s="406" t="n"/>
      <c r="FUM38" s="406" t="n"/>
      <c r="FUN38" s="406" t="n"/>
      <c r="FUO38" s="406" t="n"/>
      <c r="FUP38" s="406" t="n"/>
      <c r="FUQ38" s="406" t="n"/>
      <c r="FUR38" s="406" t="n"/>
      <c r="FUS38" s="406" t="n"/>
      <c r="FUT38" s="406" t="n"/>
      <c r="FUU38" s="406" t="n"/>
      <c r="FUV38" s="406" t="n"/>
      <c r="FUW38" s="406" t="n"/>
      <c r="FUX38" s="406" t="n"/>
      <c r="FUY38" s="406" t="n"/>
      <c r="FUZ38" s="406" t="n"/>
      <c r="FVA38" s="406" t="n"/>
      <c r="FVB38" s="406" t="n"/>
      <c r="FVC38" s="406" t="n"/>
      <c r="FVD38" s="406" t="n"/>
      <c r="FVE38" s="406" t="n"/>
      <c r="FVF38" s="406" t="n"/>
      <c r="FVG38" s="406" t="n"/>
      <c r="FVH38" s="406" t="n"/>
      <c r="FVI38" s="406" t="n"/>
      <c r="FVJ38" s="406" t="n"/>
      <c r="FVK38" s="406" t="n"/>
      <c r="FVL38" s="406" t="n"/>
      <c r="FVM38" s="406" t="n"/>
      <c r="FVN38" s="406" t="n"/>
      <c r="FVO38" s="406" t="n"/>
      <c r="FVP38" s="406" t="n"/>
      <c r="FVQ38" s="406" t="n"/>
      <c r="FVR38" s="406" t="n"/>
      <c r="FVS38" s="406" t="n"/>
      <c r="FVT38" s="406" t="n"/>
      <c r="FVU38" s="406" t="n"/>
      <c r="FVV38" s="406" t="n"/>
      <c r="FVW38" s="406" t="n"/>
      <c r="FVX38" s="406" t="n"/>
      <c r="FVY38" s="406" t="n"/>
      <c r="FVZ38" s="406" t="n"/>
      <c r="FWA38" s="406" t="n"/>
      <c r="FWB38" s="406" t="n"/>
      <c r="FWC38" s="406" t="n"/>
      <c r="FWD38" s="406" t="n"/>
      <c r="FWE38" s="406" t="n"/>
      <c r="FWF38" s="406" t="n"/>
      <c r="FWG38" s="406" t="n"/>
      <c r="FWH38" s="406" t="n"/>
      <c r="FWI38" s="406" t="n"/>
      <c r="FWJ38" s="406" t="n"/>
      <c r="FWK38" s="406" t="n"/>
      <c r="FWL38" s="406" t="n"/>
      <c r="FWM38" s="406" t="n"/>
      <c r="FWN38" s="406" t="n"/>
      <c r="FWO38" s="406" t="n"/>
      <c r="FWP38" s="406" t="n"/>
      <c r="FWQ38" s="406" t="n"/>
      <c r="FWR38" s="406" t="n"/>
      <c r="FWS38" s="406" t="n"/>
      <c r="FWT38" s="406" t="n"/>
      <c r="FWU38" s="406" t="n"/>
      <c r="FWV38" s="406" t="n"/>
      <c r="FWW38" s="406" t="n"/>
      <c r="FWX38" s="406" t="n"/>
      <c r="FWY38" s="406" t="n"/>
      <c r="FWZ38" s="406" t="n"/>
      <c r="FXA38" s="406" t="n"/>
      <c r="FXB38" s="406" t="n"/>
      <c r="FXC38" s="406" t="n"/>
      <c r="FXD38" s="406" t="n"/>
      <c r="FXE38" s="406" t="n"/>
      <c r="FXF38" s="406" t="n"/>
      <c r="FXG38" s="406" t="n"/>
      <c r="FXH38" s="406" t="n"/>
      <c r="FXI38" s="406" t="n"/>
      <c r="FXJ38" s="406" t="n"/>
      <c r="FXK38" s="406" t="n"/>
      <c r="FXL38" s="406" t="n"/>
      <c r="FXM38" s="406" t="n"/>
      <c r="FXN38" s="406" t="n"/>
      <c r="FXO38" s="406" t="n"/>
      <c r="FXP38" s="406" t="n"/>
      <c r="FXQ38" s="406" t="n"/>
      <c r="FXR38" s="406" t="n"/>
      <c r="FXS38" s="406" t="n"/>
      <c r="FXT38" s="406" t="n"/>
      <c r="FXU38" s="406" t="n"/>
      <c r="FXV38" s="406" t="n"/>
      <c r="FXW38" s="406" t="n"/>
      <c r="FXX38" s="406" t="n"/>
      <c r="FXY38" s="406" t="n"/>
      <c r="FXZ38" s="406" t="n"/>
      <c r="FYA38" s="406" t="n"/>
      <c r="FYB38" s="406" t="n"/>
      <c r="FYC38" s="406" t="n"/>
      <c r="FYD38" s="406" t="n"/>
      <c r="FYE38" s="406" t="n"/>
      <c r="FYF38" s="406" t="n"/>
      <c r="FYG38" s="406" t="n"/>
      <c r="FYH38" s="406" t="n"/>
      <c r="FYI38" s="406" t="n"/>
      <c r="FYJ38" s="406" t="n"/>
      <c r="FYK38" s="406" t="n"/>
      <c r="FYL38" s="406" t="n"/>
      <c r="FYM38" s="406" t="n"/>
      <c r="FYN38" s="406" t="n"/>
      <c r="FYO38" s="406" t="n"/>
      <c r="FYP38" s="406" t="n"/>
      <c r="FYQ38" s="406" t="n"/>
      <c r="FYR38" s="406" t="n"/>
      <c r="FYS38" s="406" t="n"/>
      <c r="FYT38" s="406" t="n"/>
      <c r="FYU38" s="406" t="n"/>
      <c r="FYV38" s="406" t="n"/>
      <c r="FYW38" s="406" t="n"/>
      <c r="FYX38" s="406" t="n"/>
      <c r="FYY38" s="406" t="n"/>
      <c r="FYZ38" s="406" t="n"/>
      <c r="FZA38" s="406" t="n"/>
      <c r="FZB38" s="406" t="n"/>
      <c r="FZC38" s="406" t="n"/>
      <c r="FZD38" s="406" t="n"/>
      <c r="FZE38" s="406" t="n"/>
      <c r="FZF38" s="406" t="n"/>
      <c r="FZG38" s="406" t="n"/>
      <c r="FZH38" s="406" t="n"/>
      <c r="FZI38" s="406" t="n"/>
      <c r="FZJ38" s="406" t="n"/>
      <c r="FZK38" s="406" t="n"/>
      <c r="FZL38" s="406" t="n"/>
      <c r="FZM38" s="406" t="n"/>
      <c r="FZN38" s="406" t="n"/>
      <c r="FZO38" s="406" t="n"/>
      <c r="FZP38" s="406" t="n"/>
      <c r="FZQ38" s="406" t="n"/>
      <c r="FZR38" s="406" t="n"/>
      <c r="FZS38" s="406" t="n"/>
      <c r="FZT38" s="406" t="n"/>
      <c r="FZU38" s="406" t="n"/>
      <c r="FZV38" s="406" t="n"/>
      <c r="FZW38" s="406" t="n"/>
      <c r="FZX38" s="406" t="n"/>
      <c r="FZY38" s="406" t="n"/>
      <c r="FZZ38" s="406" t="n"/>
      <c r="GAA38" s="406" t="n"/>
      <c r="GAB38" s="406" t="n"/>
      <c r="GAC38" s="406" t="n"/>
      <c r="GAD38" s="406" t="n"/>
      <c r="GAE38" s="406" t="n"/>
      <c r="GAF38" s="406" t="n"/>
      <c r="GAG38" s="406" t="n"/>
      <c r="GAH38" s="406" t="n"/>
      <c r="GAI38" s="406" t="n"/>
      <c r="GAJ38" s="406" t="n"/>
      <c r="GAK38" s="406" t="n"/>
      <c r="GAL38" s="406" t="n"/>
      <c r="GAM38" s="406" t="n"/>
      <c r="GAN38" s="406" t="n"/>
      <c r="GAO38" s="406" t="n"/>
      <c r="GAP38" s="406" t="n"/>
      <c r="GAQ38" s="406" t="n"/>
      <c r="GAR38" s="406" t="n"/>
      <c r="GAS38" s="406" t="n"/>
      <c r="GAT38" s="406" t="n"/>
      <c r="GAU38" s="406" t="n"/>
      <c r="GAV38" s="406" t="n"/>
      <c r="GAW38" s="406" t="n"/>
      <c r="GAX38" s="406" t="n"/>
      <c r="GAY38" s="406" t="n"/>
      <c r="GAZ38" s="406" t="n"/>
      <c r="GBA38" s="406" t="n"/>
      <c r="GBB38" s="406" t="n"/>
      <c r="GBC38" s="406" t="n"/>
      <c r="GBD38" s="406" t="n"/>
      <c r="GBE38" s="406" t="n"/>
      <c r="GBF38" s="406" t="n"/>
      <c r="GBG38" s="406" t="n"/>
      <c r="GBH38" s="406" t="n"/>
      <c r="GBI38" s="406" t="n"/>
      <c r="GBJ38" s="406" t="n"/>
      <c r="GBK38" s="406" t="n"/>
      <c r="GBL38" s="406" t="n"/>
      <c r="GBM38" s="406" t="n"/>
      <c r="GBN38" s="406" t="n"/>
      <c r="GBO38" s="406" t="n"/>
      <c r="GBP38" s="406" t="n"/>
      <c r="GBQ38" s="406" t="n"/>
      <c r="GBR38" s="406" t="n"/>
      <c r="GBS38" s="406" t="n"/>
      <c r="GBT38" s="406" t="n"/>
      <c r="GBU38" s="406" t="n"/>
      <c r="GBV38" s="406" t="n"/>
      <c r="GBW38" s="406" t="n"/>
      <c r="GBX38" s="406" t="n"/>
      <c r="GBY38" s="406" t="n"/>
      <c r="GBZ38" s="406" t="n"/>
      <c r="GCA38" s="406" t="n"/>
      <c r="GCB38" s="406" t="n"/>
      <c r="GCC38" s="406" t="n"/>
      <c r="GCD38" s="406" t="n"/>
      <c r="GCE38" s="406" t="n"/>
      <c r="GCF38" s="406" t="n"/>
      <c r="GCG38" s="406" t="n"/>
      <c r="GCH38" s="406" t="n"/>
      <c r="GCI38" s="406" t="n"/>
      <c r="GCJ38" s="406" t="n"/>
      <c r="GCK38" s="406" t="n"/>
      <c r="GCL38" s="406" t="n"/>
      <c r="GCM38" s="406" t="n"/>
      <c r="GCN38" s="406" t="n"/>
      <c r="GCO38" s="406" t="n"/>
      <c r="GCP38" s="406" t="n"/>
      <c r="GCQ38" s="406" t="n"/>
      <c r="GCR38" s="406" t="n"/>
      <c r="GCS38" s="406" t="n"/>
      <c r="GCT38" s="406" t="n"/>
      <c r="GCU38" s="406" t="n"/>
      <c r="GCV38" s="406" t="n"/>
      <c r="GCW38" s="406" t="n"/>
      <c r="GCX38" s="406" t="n"/>
      <c r="GCY38" s="406" t="n"/>
      <c r="GCZ38" s="406" t="n"/>
      <c r="GDA38" s="406" t="n"/>
      <c r="GDB38" s="406" t="n"/>
      <c r="GDC38" s="406" t="n"/>
      <c r="GDD38" s="406" t="n"/>
      <c r="GDE38" s="406" t="n"/>
      <c r="GDF38" s="406" t="n"/>
      <c r="GDG38" s="406" t="n"/>
      <c r="GDH38" s="406" t="n"/>
      <c r="GDI38" s="406" t="n"/>
      <c r="GDJ38" s="406" t="n"/>
      <c r="GDK38" s="406" t="n"/>
      <c r="GDL38" s="406" t="n"/>
      <c r="GDM38" s="406" t="n"/>
      <c r="GDN38" s="406" t="n"/>
      <c r="GDO38" s="406" t="n"/>
      <c r="GDP38" s="406" t="n"/>
      <c r="GDQ38" s="406" t="n"/>
      <c r="GDR38" s="406" t="n"/>
      <c r="GDS38" s="406" t="n"/>
      <c r="GDT38" s="406" t="n"/>
      <c r="GDU38" s="406" t="n"/>
      <c r="GDV38" s="406" t="n"/>
      <c r="GDW38" s="406" t="n"/>
      <c r="GDX38" s="406" t="n"/>
      <c r="GDY38" s="406" t="n"/>
      <c r="GDZ38" s="406" t="n"/>
      <c r="GEA38" s="406" t="n"/>
      <c r="GEB38" s="406" t="n"/>
      <c r="GEC38" s="406" t="n"/>
      <c r="GED38" s="406" t="n"/>
      <c r="GEE38" s="406" t="n"/>
      <c r="GEF38" s="406" t="n"/>
      <c r="GEG38" s="406" t="n"/>
      <c r="GEH38" s="406" t="n"/>
      <c r="GEI38" s="406" t="n"/>
      <c r="GEJ38" s="406" t="n"/>
      <c r="GEK38" s="406" t="n"/>
      <c r="GEL38" s="406" t="n"/>
      <c r="GEM38" s="406" t="n"/>
      <c r="GEN38" s="406" t="n"/>
      <c r="GEO38" s="406" t="n"/>
      <c r="GEP38" s="406" t="n"/>
      <c r="GEQ38" s="406" t="n"/>
      <c r="GER38" s="406" t="n"/>
      <c r="GES38" s="406" t="n"/>
      <c r="GET38" s="406" t="n"/>
      <c r="GEU38" s="406" t="n"/>
      <c r="GEV38" s="406" t="n"/>
      <c r="GEW38" s="406" t="n"/>
      <c r="GEX38" s="406" t="n"/>
      <c r="GEY38" s="406" t="n"/>
      <c r="GEZ38" s="406" t="n"/>
      <c r="GFA38" s="406" t="n"/>
      <c r="GFB38" s="406" t="n"/>
      <c r="GFC38" s="406" t="n"/>
      <c r="GFD38" s="406" t="n"/>
      <c r="GFE38" s="406" t="n"/>
      <c r="GFF38" s="406" t="n"/>
      <c r="GFG38" s="406" t="n"/>
      <c r="GFH38" s="406" t="n"/>
      <c r="GFI38" s="406" t="n"/>
      <c r="GFJ38" s="406" t="n"/>
      <c r="GFK38" s="406" t="n"/>
      <c r="GFL38" s="406" t="n"/>
      <c r="GFM38" s="406" t="n"/>
      <c r="GFN38" s="406" t="n"/>
      <c r="GFO38" s="406" t="n"/>
      <c r="GFP38" s="406" t="n"/>
      <c r="GFQ38" s="406" t="n"/>
      <c r="GFR38" s="406" t="n"/>
      <c r="GFS38" s="406" t="n"/>
      <c r="GFT38" s="406" t="n"/>
      <c r="GFU38" s="406" t="n"/>
      <c r="GFV38" s="406" t="n"/>
      <c r="GFW38" s="406" t="n"/>
      <c r="GFX38" s="406" t="n"/>
      <c r="GFY38" s="406" t="n"/>
      <c r="GFZ38" s="406" t="n"/>
      <c r="GGA38" s="406" t="n"/>
      <c r="GGB38" s="406" t="n"/>
      <c r="GGC38" s="406" t="n"/>
      <c r="GGD38" s="406" t="n"/>
      <c r="GGE38" s="406" t="n"/>
      <c r="GGF38" s="406" t="n"/>
      <c r="GGG38" s="406" t="n"/>
      <c r="GGH38" s="406" t="n"/>
      <c r="GGI38" s="406" t="n"/>
      <c r="GGJ38" s="406" t="n"/>
      <c r="GGK38" s="406" t="n"/>
      <c r="GGL38" s="406" t="n"/>
      <c r="GGM38" s="406" t="n"/>
      <c r="GGN38" s="406" t="n"/>
      <c r="GGO38" s="406" t="n"/>
      <c r="GGP38" s="406" t="n"/>
      <c r="GGQ38" s="406" t="n"/>
      <c r="GGR38" s="406" t="n"/>
      <c r="GGS38" s="406" t="n"/>
      <c r="GGT38" s="406" t="n"/>
      <c r="GGU38" s="406" t="n"/>
      <c r="GGV38" s="406" t="n"/>
      <c r="GGW38" s="406" t="n"/>
      <c r="GGX38" s="406" t="n"/>
      <c r="GGY38" s="406" t="n"/>
      <c r="GGZ38" s="406" t="n"/>
      <c r="GHA38" s="406" t="n"/>
      <c r="GHB38" s="406" t="n"/>
      <c r="GHC38" s="406" t="n"/>
      <c r="GHD38" s="406" t="n"/>
      <c r="GHE38" s="406" t="n"/>
      <c r="GHF38" s="406" t="n"/>
      <c r="GHG38" s="406" t="n"/>
      <c r="GHH38" s="406" t="n"/>
      <c r="GHI38" s="406" t="n"/>
      <c r="GHJ38" s="406" t="n"/>
      <c r="GHK38" s="406" t="n"/>
      <c r="GHL38" s="406" t="n"/>
      <c r="GHM38" s="406" t="n"/>
      <c r="GHN38" s="406" t="n"/>
      <c r="GHO38" s="406" t="n"/>
      <c r="GHP38" s="406" t="n"/>
      <c r="GHQ38" s="406" t="n"/>
      <c r="GHR38" s="406" t="n"/>
      <c r="GHS38" s="406" t="n"/>
      <c r="GHT38" s="406" t="n"/>
      <c r="GHU38" s="406" t="n"/>
      <c r="GHV38" s="406" t="n"/>
      <c r="GHW38" s="406" t="n"/>
      <c r="GHX38" s="406" t="n"/>
      <c r="GHY38" s="406" t="n"/>
      <c r="GHZ38" s="406" t="n"/>
      <c r="GIA38" s="406" t="n"/>
      <c r="GIB38" s="406" t="n"/>
      <c r="GIC38" s="406" t="n"/>
      <c r="GID38" s="406" t="n"/>
      <c r="GIE38" s="406" t="n"/>
      <c r="GIF38" s="406" t="n"/>
      <c r="GIG38" s="406" t="n"/>
      <c r="GIH38" s="406" t="n"/>
      <c r="GII38" s="406" t="n"/>
      <c r="GIJ38" s="406" t="n"/>
      <c r="GIK38" s="406" t="n"/>
      <c r="GIL38" s="406" t="n"/>
      <c r="GIM38" s="406" t="n"/>
      <c r="GIN38" s="406" t="n"/>
      <c r="GIO38" s="406" t="n"/>
      <c r="GIP38" s="406" t="n"/>
      <c r="GIQ38" s="406" t="n"/>
      <c r="GIR38" s="406" t="n"/>
      <c r="GIS38" s="406" t="n"/>
      <c r="GIT38" s="406" t="n"/>
      <c r="GIU38" s="406" t="n"/>
      <c r="GIV38" s="406" t="n"/>
      <c r="GIW38" s="406" t="n"/>
      <c r="GIX38" s="406" t="n"/>
      <c r="GIY38" s="406" t="n"/>
      <c r="GIZ38" s="406" t="n"/>
      <c r="GJA38" s="406" t="n"/>
      <c r="GJB38" s="406" t="n"/>
      <c r="GJC38" s="406" t="n"/>
      <c r="GJD38" s="406" t="n"/>
      <c r="GJE38" s="406" t="n"/>
      <c r="GJF38" s="406" t="n"/>
      <c r="GJG38" s="406" t="n"/>
      <c r="GJH38" s="406" t="n"/>
      <c r="GJI38" s="406" t="n"/>
      <c r="GJJ38" s="406" t="n"/>
      <c r="GJK38" s="406" t="n"/>
      <c r="GJL38" s="406" t="n"/>
      <c r="GJM38" s="406" t="n"/>
      <c r="GJN38" s="406" t="n"/>
      <c r="GJO38" s="406" t="n"/>
      <c r="GJP38" s="406" t="n"/>
      <c r="GJQ38" s="406" t="n"/>
      <c r="GJR38" s="406" t="n"/>
      <c r="GJS38" s="406" t="n"/>
      <c r="GJT38" s="406" t="n"/>
      <c r="GJU38" s="406" t="n"/>
      <c r="GJV38" s="406" t="n"/>
      <c r="GJW38" s="406" t="n"/>
      <c r="GJX38" s="406" t="n"/>
      <c r="GJY38" s="406" t="n"/>
      <c r="GJZ38" s="406" t="n"/>
      <c r="GKA38" s="406" t="n"/>
      <c r="GKB38" s="406" t="n"/>
      <c r="GKC38" s="406" t="n"/>
      <c r="GKD38" s="406" t="n"/>
      <c r="GKE38" s="406" t="n"/>
      <c r="GKF38" s="406" t="n"/>
      <c r="GKG38" s="406" t="n"/>
      <c r="GKH38" s="406" t="n"/>
      <c r="GKI38" s="406" t="n"/>
      <c r="GKJ38" s="406" t="n"/>
      <c r="GKK38" s="406" t="n"/>
      <c r="GKL38" s="406" t="n"/>
      <c r="GKM38" s="406" t="n"/>
      <c r="GKN38" s="406" t="n"/>
      <c r="GKO38" s="406" t="n"/>
      <c r="GKP38" s="406" t="n"/>
      <c r="GKQ38" s="406" t="n"/>
      <c r="GKR38" s="406" t="n"/>
      <c r="GKS38" s="406" t="n"/>
      <c r="GKT38" s="406" t="n"/>
      <c r="GKU38" s="406" t="n"/>
      <c r="GKV38" s="406" t="n"/>
      <c r="GKW38" s="406" t="n"/>
      <c r="GKX38" s="406" t="n"/>
      <c r="GKY38" s="406" t="n"/>
      <c r="GKZ38" s="406" t="n"/>
      <c r="GLA38" s="406" t="n"/>
      <c r="GLB38" s="406" t="n"/>
      <c r="GLC38" s="406" t="n"/>
      <c r="GLD38" s="406" t="n"/>
      <c r="GLE38" s="406" t="n"/>
      <c r="GLF38" s="406" t="n"/>
      <c r="GLG38" s="406" t="n"/>
      <c r="GLH38" s="406" t="n"/>
      <c r="GLI38" s="406" t="n"/>
      <c r="GLJ38" s="406" t="n"/>
      <c r="GLK38" s="406" t="n"/>
      <c r="GLL38" s="406" t="n"/>
      <c r="GLM38" s="406" t="n"/>
      <c r="GLN38" s="406" t="n"/>
      <c r="GLO38" s="406" t="n"/>
      <c r="GLP38" s="406" t="n"/>
      <c r="GLQ38" s="406" t="n"/>
      <c r="GLR38" s="406" t="n"/>
      <c r="GLS38" s="406" t="n"/>
      <c r="GLT38" s="406" t="n"/>
      <c r="GLU38" s="406" t="n"/>
      <c r="GLV38" s="406" t="n"/>
      <c r="GLW38" s="406" t="n"/>
      <c r="GLX38" s="406" t="n"/>
      <c r="GLY38" s="406" t="n"/>
      <c r="GLZ38" s="406" t="n"/>
      <c r="GMA38" s="406" t="n"/>
      <c r="GMB38" s="406" t="n"/>
      <c r="GMC38" s="406" t="n"/>
      <c r="GMD38" s="406" t="n"/>
      <c r="GME38" s="406" t="n"/>
      <c r="GMF38" s="406" t="n"/>
      <c r="GMG38" s="406" t="n"/>
      <c r="GMH38" s="406" t="n"/>
      <c r="GMI38" s="406" t="n"/>
      <c r="GMJ38" s="406" t="n"/>
      <c r="GMK38" s="406" t="n"/>
      <c r="GML38" s="406" t="n"/>
      <c r="GMM38" s="406" t="n"/>
      <c r="GMN38" s="406" t="n"/>
      <c r="GMO38" s="406" t="n"/>
      <c r="GMP38" s="406" t="n"/>
      <c r="GMQ38" s="406" t="n"/>
      <c r="GMR38" s="406" t="n"/>
      <c r="GMS38" s="406" t="n"/>
      <c r="GMT38" s="406" t="n"/>
      <c r="GMU38" s="406" t="n"/>
      <c r="GMV38" s="406" t="n"/>
      <c r="GMW38" s="406" t="n"/>
      <c r="GMX38" s="406" t="n"/>
      <c r="GMY38" s="406" t="n"/>
      <c r="GMZ38" s="406" t="n"/>
      <c r="GNA38" s="406" t="n"/>
      <c r="GNB38" s="406" t="n"/>
      <c r="GNC38" s="406" t="n"/>
      <c r="GND38" s="406" t="n"/>
      <c r="GNE38" s="406" t="n"/>
      <c r="GNF38" s="406" t="n"/>
      <c r="GNG38" s="406" t="n"/>
      <c r="GNH38" s="406" t="n"/>
      <c r="GNI38" s="406" t="n"/>
      <c r="GNJ38" s="406" t="n"/>
      <c r="GNK38" s="406" t="n"/>
      <c r="GNL38" s="406" t="n"/>
      <c r="GNM38" s="406" t="n"/>
      <c r="GNN38" s="406" t="n"/>
      <c r="GNO38" s="406" t="n"/>
      <c r="GNP38" s="406" t="n"/>
      <c r="GNQ38" s="406" t="n"/>
      <c r="GNR38" s="406" t="n"/>
      <c r="GNS38" s="406" t="n"/>
      <c r="GNT38" s="406" t="n"/>
      <c r="GNU38" s="406" t="n"/>
      <c r="GNV38" s="406" t="n"/>
      <c r="GNW38" s="406" t="n"/>
      <c r="GNX38" s="406" t="n"/>
      <c r="GNY38" s="406" t="n"/>
      <c r="GNZ38" s="406" t="n"/>
      <c r="GOA38" s="406" t="n"/>
      <c r="GOB38" s="406" t="n"/>
      <c r="GOC38" s="406" t="n"/>
      <c r="GOD38" s="406" t="n"/>
      <c r="GOE38" s="406" t="n"/>
      <c r="GOF38" s="406" t="n"/>
      <c r="GOG38" s="406" t="n"/>
      <c r="GOH38" s="406" t="n"/>
      <c r="GOI38" s="406" t="n"/>
      <c r="GOJ38" s="406" t="n"/>
      <c r="GOK38" s="406" t="n"/>
      <c r="GOL38" s="406" t="n"/>
      <c r="GOM38" s="406" t="n"/>
      <c r="GON38" s="406" t="n"/>
      <c r="GOO38" s="406" t="n"/>
      <c r="GOP38" s="406" t="n"/>
      <c r="GOQ38" s="406" t="n"/>
      <c r="GOR38" s="406" t="n"/>
      <c r="GOS38" s="406" t="n"/>
      <c r="GOT38" s="406" t="n"/>
      <c r="GOU38" s="406" t="n"/>
      <c r="GOV38" s="406" t="n"/>
      <c r="GOW38" s="406" t="n"/>
      <c r="GOX38" s="406" t="n"/>
      <c r="GOY38" s="406" t="n"/>
      <c r="GOZ38" s="406" t="n"/>
      <c r="GPA38" s="406" t="n"/>
      <c r="GPB38" s="406" t="n"/>
      <c r="GPC38" s="406" t="n"/>
      <c r="GPD38" s="406" t="n"/>
      <c r="GPE38" s="406" t="n"/>
      <c r="GPF38" s="406" t="n"/>
      <c r="GPG38" s="406" t="n"/>
      <c r="GPH38" s="406" t="n"/>
      <c r="GPI38" s="406" t="n"/>
      <c r="GPJ38" s="406" t="n"/>
      <c r="GPK38" s="406" t="n"/>
      <c r="GPL38" s="406" t="n"/>
      <c r="GPM38" s="406" t="n"/>
      <c r="GPN38" s="406" t="n"/>
      <c r="GPO38" s="406" t="n"/>
      <c r="GPP38" s="406" t="n"/>
      <c r="GPQ38" s="406" t="n"/>
      <c r="GPR38" s="406" t="n"/>
      <c r="GPS38" s="406" t="n"/>
      <c r="GPT38" s="406" t="n"/>
      <c r="GPU38" s="406" t="n"/>
      <c r="GPV38" s="406" t="n"/>
      <c r="GPW38" s="406" t="n"/>
      <c r="GPX38" s="406" t="n"/>
      <c r="GPY38" s="406" t="n"/>
      <c r="GPZ38" s="406" t="n"/>
      <c r="GQA38" s="406" t="n"/>
      <c r="GQB38" s="406" t="n"/>
      <c r="GQC38" s="406" t="n"/>
      <c r="GQD38" s="406" t="n"/>
      <c r="GQE38" s="406" t="n"/>
      <c r="GQF38" s="406" t="n"/>
      <c r="GQG38" s="406" t="n"/>
      <c r="GQH38" s="406" t="n"/>
      <c r="GQI38" s="406" t="n"/>
      <c r="GQJ38" s="406" t="n"/>
      <c r="GQK38" s="406" t="n"/>
      <c r="GQL38" s="406" t="n"/>
      <c r="GQM38" s="406" t="n"/>
      <c r="GQN38" s="406" t="n"/>
      <c r="GQO38" s="406" t="n"/>
      <c r="GQP38" s="406" t="n"/>
      <c r="GQQ38" s="406" t="n"/>
      <c r="GQR38" s="406" t="n"/>
      <c r="GQS38" s="406" t="n"/>
      <c r="GQT38" s="406" t="n"/>
      <c r="GQU38" s="406" t="n"/>
      <c r="GQV38" s="406" t="n"/>
      <c r="GQW38" s="406" t="n"/>
      <c r="GQX38" s="406" t="n"/>
      <c r="GQY38" s="406" t="n"/>
      <c r="GQZ38" s="406" t="n"/>
      <c r="GRA38" s="406" t="n"/>
      <c r="GRB38" s="406" t="n"/>
      <c r="GRC38" s="406" t="n"/>
      <c r="GRD38" s="406" t="n"/>
      <c r="GRE38" s="406" t="n"/>
      <c r="GRF38" s="406" t="n"/>
      <c r="GRG38" s="406" t="n"/>
      <c r="GRH38" s="406" t="n"/>
      <c r="GRI38" s="406" t="n"/>
      <c r="GRJ38" s="406" t="n"/>
      <c r="GRK38" s="406" t="n"/>
      <c r="GRL38" s="406" t="n"/>
      <c r="GRM38" s="406" t="n"/>
      <c r="GRN38" s="406" t="n"/>
      <c r="GRO38" s="406" t="n"/>
      <c r="GRP38" s="406" t="n"/>
      <c r="GRQ38" s="406" t="n"/>
      <c r="GRR38" s="406" t="n"/>
      <c r="GRS38" s="406" t="n"/>
      <c r="GRT38" s="406" t="n"/>
      <c r="GRU38" s="406" t="n"/>
      <c r="GRV38" s="406" t="n"/>
      <c r="GRW38" s="406" t="n"/>
      <c r="GRX38" s="406" t="n"/>
      <c r="GRY38" s="406" t="n"/>
      <c r="GRZ38" s="406" t="n"/>
      <c r="GSA38" s="406" t="n"/>
      <c r="GSB38" s="406" t="n"/>
      <c r="GSC38" s="406" t="n"/>
      <c r="GSD38" s="406" t="n"/>
      <c r="GSE38" s="406" t="n"/>
      <c r="GSF38" s="406" t="n"/>
      <c r="GSG38" s="406" t="n"/>
      <c r="GSH38" s="406" t="n"/>
      <c r="GSI38" s="406" t="n"/>
      <c r="GSJ38" s="406" t="n"/>
      <c r="GSK38" s="406" t="n"/>
      <c r="GSL38" s="406" t="n"/>
      <c r="GSM38" s="406" t="n"/>
      <c r="GSN38" s="406" t="n"/>
      <c r="GSO38" s="406" t="n"/>
      <c r="GSP38" s="406" t="n"/>
      <c r="GSQ38" s="406" t="n"/>
      <c r="GSR38" s="406" t="n"/>
      <c r="GSS38" s="406" t="n"/>
      <c r="GST38" s="406" t="n"/>
      <c r="GSU38" s="406" t="n"/>
      <c r="GSV38" s="406" t="n"/>
      <c r="GSW38" s="406" t="n"/>
      <c r="GSX38" s="406" t="n"/>
      <c r="GSY38" s="406" t="n"/>
      <c r="GSZ38" s="406" t="n"/>
      <c r="GTA38" s="406" t="n"/>
      <c r="GTB38" s="406" t="n"/>
      <c r="GTC38" s="406" t="n"/>
      <c r="GTD38" s="406" t="n"/>
      <c r="GTE38" s="406" t="n"/>
      <c r="GTF38" s="406" t="n"/>
      <c r="GTG38" s="406" t="n"/>
      <c r="GTH38" s="406" t="n"/>
      <c r="GTI38" s="406" t="n"/>
      <c r="GTJ38" s="406" t="n"/>
      <c r="GTK38" s="406" t="n"/>
      <c r="GTL38" s="406" t="n"/>
      <c r="GTM38" s="406" t="n"/>
      <c r="GTN38" s="406" t="n"/>
      <c r="GTO38" s="406" t="n"/>
      <c r="GTP38" s="406" t="n"/>
      <c r="GTQ38" s="406" t="n"/>
      <c r="GTR38" s="406" t="n"/>
      <c r="GTS38" s="406" t="n"/>
      <c r="GTT38" s="406" t="n"/>
      <c r="GTU38" s="406" t="n"/>
      <c r="GTV38" s="406" t="n"/>
      <c r="GTW38" s="406" t="n"/>
      <c r="GTX38" s="406" t="n"/>
      <c r="GTY38" s="406" t="n"/>
      <c r="GTZ38" s="406" t="n"/>
      <c r="GUA38" s="406" t="n"/>
      <c r="GUB38" s="406" t="n"/>
      <c r="GUC38" s="406" t="n"/>
      <c r="GUD38" s="406" t="n"/>
      <c r="GUE38" s="406" t="n"/>
      <c r="GUF38" s="406" t="n"/>
      <c r="GUG38" s="406" t="n"/>
      <c r="GUH38" s="406" t="n"/>
      <c r="GUI38" s="406" t="n"/>
      <c r="GUJ38" s="406" t="n"/>
      <c r="GUK38" s="406" t="n"/>
      <c r="GUL38" s="406" t="n"/>
      <c r="GUM38" s="406" t="n"/>
      <c r="GUN38" s="406" t="n"/>
      <c r="GUO38" s="406" t="n"/>
      <c r="GUP38" s="406" t="n"/>
      <c r="GUQ38" s="406" t="n"/>
      <c r="GUR38" s="406" t="n"/>
      <c r="GUS38" s="406" t="n"/>
      <c r="GUT38" s="406" t="n"/>
      <c r="GUU38" s="406" t="n"/>
      <c r="GUV38" s="406" t="n"/>
      <c r="GUW38" s="406" t="n"/>
      <c r="GUX38" s="406" t="n"/>
      <c r="GUY38" s="406" t="n"/>
      <c r="GUZ38" s="406" t="n"/>
      <c r="GVA38" s="406" t="n"/>
      <c r="GVB38" s="406" t="n"/>
      <c r="GVC38" s="406" t="n"/>
      <c r="GVD38" s="406" t="n"/>
      <c r="GVE38" s="406" t="n"/>
      <c r="GVF38" s="406" t="n"/>
      <c r="GVG38" s="406" t="n"/>
      <c r="GVH38" s="406" t="n"/>
      <c r="GVI38" s="406" t="n"/>
      <c r="GVJ38" s="406" t="n"/>
      <c r="GVK38" s="406" t="n"/>
      <c r="GVL38" s="406" t="n"/>
      <c r="GVM38" s="406" t="n"/>
      <c r="GVN38" s="406" t="n"/>
      <c r="GVO38" s="406" t="n"/>
      <c r="GVP38" s="406" t="n"/>
      <c r="GVQ38" s="406" t="n"/>
      <c r="GVR38" s="406" t="n"/>
      <c r="GVS38" s="406" t="n"/>
      <c r="GVT38" s="406" t="n"/>
      <c r="GVU38" s="406" t="n"/>
      <c r="GVV38" s="406" t="n"/>
      <c r="GVW38" s="406" t="n"/>
      <c r="GVX38" s="406" t="n"/>
      <c r="GVY38" s="406" t="n"/>
      <c r="GVZ38" s="406" t="n"/>
      <c r="GWA38" s="406" t="n"/>
      <c r="GWB38" s="406" t="n"/>
      <c r="GWC38" s="406" t="n"/>
      <c r="GWD38" s="406" t="n"/>
      <c r="GWE38" s="406" t="n"/>
      <c r="GWF38" s="406" t="n"/>
      <c r="GWG38" s="406" t="n"/>
      <c r="GWH38" s="406" t="n"/>
      <c r="GWI38" s="406" t="n"/>
      <c r="GWJ38" s="406" t="n"/>
      <c r="GWK38" s="406" t="n"/>
      <c r="GWL38" s="406" t="n"/>
      <c r="GWM38" s="406" t="n"/>
      <c r="GWN38" s="406" t="n"/>
      <c r="GWO38" s="406" t="n"/>
      <c r="GWP38" s="406" t="n"/>
      <c r="GWQ38" s="406" t="n"/>
      <c r="GWR38" s="406" t="n"/>
      <c r="GWS38" s="406" t="n"/>
      <c r="GWT38" s="406" t="n"/>
      <c r="GWU38" s="406" t="n"/>
      <c r="GWV38" s="406" t="n"/>
      <c r="GWW38" s="406" t="n"/>
      <c r="GWX38" s="406" t="n"/>
      <c r="GWY38" s="406" t="n"/>
      <c r="GWZ38" s="406" t="n"/>
      <c r="GXA38" s="406" t="n"/>
      <c r="GXB38" s="406" t="n"/>
      <c r="GXC38" s="406" t="n"/>
      <c r="GXD38" s="406" t="n"/>
      <c r="GXE38" s="406" t="n"/>
      <c r="GXF38" s="406" t="n"/>
      <c r="GXG38" s="406" t="n"/>
      <c r="GXH38" s="406" t="n"/>
      <c r="GXI38" s="406" t="n"/>
      <c r="GXJ38" s="406" t="n"/>
      <c r="GXK38" s="406" t="n"/>
      <c r="GXL38" s="406" t="n"/>
      <c r="GXM38" s="406" t="n"/>
      <c r="GXN38" s="406" t="n"/>
      <c r="GXO38" s="406" t="n"/>
      <c r="GXP38" s="406" t="n"/>
      <c r="GXQ38" s="406" t="n"/>
      <c r="GXR38" s="406" t="n"/>
      <c r="GXS38" s="406" t="n"/>
      <c r="GXT38" s="406" t="n"/>
      <c r="GXU38" s="406" t="n"/>
      <c r="GXV38" s="406" t="n"/>
      <c r="GXW38" s="406" t="n"/>
      <c r="GXX38" s="406" t="n"/>
      <c r="GXY38" s="406" t="n"/>
      <c r="GXZ38" s="406" t="n"/>
      <c r="GYA38" s="406" t="n"/>
      <c r="GYB38" s="406" t="n"/>
      <c r="GYC38" s="406" t="n"/>
      <c r="GYD38" s="406" t="n"/>
      <c r="GYE38" s="406" t="n"/>
      <c r="GYF38" s="406" t="n"/>
      <c r="GYG38" s="406" t="n"/>
      <c r="GYH38" s="406" t="n"/>
      <c r="GYI38" s="406" t="n"/>
      <c r="GYJ38" s="406" t="n"/>
      <c r="GYK38" s="406" t="n"/>
      <c r="GYL38" s="406" t="n"/>
      <c r="GYM38" s="406" t="n"/>
      <c r="GYN38" s="406" t="n"/>
      <c r="GYO38" s="406" t="n"/>
      <c r="GYP38" s="406" t="n"/>
      <c r="GYQ38" s="406" t="n"/>
      <c r="GYR38" s="406" t="n"/>
      <c r="GYS38" s="406" t="n"/>
      <c r="GYT38" s="406" t="n"/>
      <c r="GYU38" s="406" t="n"/>
      <c r="GYV38" s="406" t="n"/>
      <c r="GYW38" s="406" t="n"/>
      <c r="GYX38" s="406" t="n"/>
      <c r="GYY38" s="406" t="n"/>
      <c r="GYZ38" s="406" t="n"/>
      <c r="GZA38" s="406" t="n"/>
      <c r="GZB38" s="406" t="n"/>
      <c r="GZC38" s="406" t="n"/>
      <c r="GZD38" s="406" t="n"/>
      <c r="GZE38" s="406" t="n"/>
      <c r="GZF38" s="406" t="n"/>
      <c r="GZG38" s="406" t="n"/>
      <c r="GZH38" s="406" t="n"/>
      <c r="GZI38" s="406" t="n"/>
      <c r="GZJ38" s="406" t="n"/>
      <c r="GZK38" s="406" t="n"/>
      <c r="GZL38" s="406" t="n"/>
      <c r="GZM38" s="406" t="n"/>
      <c r="GZN38" s="406" t="n"/>
      <c r="GZO38" s="406" t="n"/>
      <c r="GZP38" s="406" t="n"/>
      <c r="GZQ38" s="406" t="n"/>
      <c r="GZR38" s="406" t="n"/>
      <c r="GZS38" s="406" t="n"/>
      <c r="GZT38" s="406" t="n"/>
      <c r="GZU38" s="406" t="n"/>
      <c r="GZV38" s="406" t="n"/>
      <c r="GZW38" s="406" t="n"/>
      <c r="GZX38" s="406" t="n"/>
      <c r="GZY38" s="406" t="n"/>
      <c r="GZZ38" s="406" t="n"/>
      <c r="HAA38" s="406" t="n"/>
      <c r="HAB38" s="406" t="n"/>
      <c r="HAC38" s="406" t="n"/>
      <c r="HAD38" s="406" t="n"/>
      <c r="HAE38" s="406" t="n"/>
      <c r="HAF38" s="406" t="n"/>
      <c r="HAG38" s="406" t="n"/>
      <c r="HAH38" s="406" t="n"/>
      <c r="HAI38" s="406" t="n"/>
      <c r="HAJ38" s="406" t="n"/>
      <c r="HAK38" s="406" t="n"/>
      <c r="HAL38" s="406" t="n"/>
      <c r="HAM38" s="406" t="n"/>
      <c r="HAN38" s="406" t="n"/>
      <c r="HAO38" s="406" t="n"/>
      <c r="HAP38" s="406" t="n"/>
      <c r="HAQ38" s="406" t="n"/>
      <c r="HAR38" s="406" t="n"/>
      <c r="HAS38" s="406" t="n"/>
      <c r="HAT38" s="406" t="n"/>
      <c r="HAU38" s="406" t="n"/>
      <c r="HAV38" s="406" t="n"/>
      <c r="HAW38" s="406" t="n"/>
      <c r="HAX38" s="406" t="n"/>
      <c r="HAY38" s="406" t="n"/>
      <c r="HAZ38" s="406" t="n"/>
      <c r="HBA38" s="406" t="n"/>
      <c r="HBB38" s="406" t="n"/>
      <c r="HBC38" s="406" t="n"/>
      <c r="HBD38" s="406" t="n"/>
      <c r="HBE38" s="406" t="n"/>
      <c r="HBF38" s="406" t="n"/>
      <c r="HBG38" s="406" t="n"/>
      <c r="HBH38" s="406" t="n"/>
      <c r="HBI38" s="406" t="n"/>
      <c r="HBJ38" s="406" t="n"/>
      <c r="HBK38" s="406" t="n"/>
      <c r="HBL38" s="406" t="n"/>
      <c r="HBM38" s="406" t="n"/>
      <c r="HBN38" s="406" t="n"/>
      <c r="HBO38" s="406" t="n"/>
      <c r="HBP38" s="406" t="n"/>
      <c r="HBQ38" s="406" t="n"/>
      <c r="HBR38" s="406" t="n"/>
      <c r="HBS38" s="406" t="n"/>
      <c r="HBT38" s="406" t="n"/>
      <c r="HBU38" s="406" t="n"/>
      <c r="HBV38" s="406" t="n"/>
      <c r="HBW38" s="406" t="n"/>
      <c r="HBX38" s="406" t="n"/>
      <c r="HBY38" s="406" t="n"/>
      <c r="HBZ38" s="406" t="n"/>
      <c r="HCA38" s="406" t="n"/>
      <c r="HCB38" s="406" t="n"/>
      <c r="HCC38" s="406" t="n"/>
      <c r="HCD38" s="406" t="n"/>
      <c r="HCE38" s="406" t="n"/>
      <c r="HCF38" s="406" t="n"/>
      <c r="HCG38" s="406" t="n"/>
      <c r="HCH38" s="406" t="n"/>
      <c r="HCI38" s="406" t="n"/>
      <c r="HCJ38" s="406" t="n"/>
      <c r="HCK38" s="406" t="n"/>
      <c r="HCL38" s="406" t="n"/>
      <c r="HCM38" s="406" t="n"/>
      <c r="HCN38" s="406" t="n"/>
      <c r="HCO38" s="406" t="n"/>
      <c r="HCP38" s="406" t="n"/>
      <c r="HCQ38" s="406" t="n"/>
      <c r="HCR38" s="406" t="n"/>
      <c r="HCS38" s="406" t="n"/>
      <c r="HCT38" s="406" t="n"/>
      <c r="HCU38" s="406" t="n"/>
      <c r="HCV38" s="406" t="n"/>
      <c r="HCW38" s="406" t="n"/>
      <c r="HCX38" s="406" t="n"/>
      <c r="HCY38" s="406" t="n"/>
      <c r="HCZ38" s="406" t="n"/>
      <c r="HDA38" s="406" t="n"/>
      <c r="HDB38" s="406" t="n"/>
      <c r="HDC38" s="406" t="n"/>
      <c r="HDD38" s="406" t="n"/>
      <c r="HDE38" s="406" t="n"/>
      <c r="HDF38" s="406" t="n"/>
      <c r="HDG38" s="406" t="n"/>
      <c r="HDH38" s="406" t="n"/>
      <c r="HDI38" s="406" t="n"/>
      <c r="HDJ38" s="406" t="n"/>
      <c r="HDK38" s="406" t="n"/>
      <c r="HDL38" s="406" t="n"/>
      <c r="HDM38" s="406" t="n"/>
      <c r="HDN38" s="406" t="n"/>
      <c r="HDO38" s="406" t="n"/>
      <c r="HDP38" s="406" t="n"/>
      <c r="HDQ38" s="406" t="n"/>
      <c r="HDR38" s="406" t="n"/>
      <c r="HDS38" s="406" t="n"/>
      <c r="HDT38" s="406" t="n"/>
      <c r="HDU38" s="406" t="n"/>
      <c r="HDV38" s="406" t="n"/>
      <c r="HDW38" s="406" t="n"/>
      <c r="HDX38" s="406" t="n"/>
      <c r="HDY38" s="406" t="n"/>
      <c r="HDZ38" s="406" t="n"/>
      <c r="HEA38" s="406" t="n"/>
      <c r="HEB38" s="406" t="n"/>
      <c r="HEC38" s="406" t="n"/>
      <c r="HED38" s="406" t="n"/>
      <c r="HEE38" s="406" t="n"/>
      <c r="HEF38" s="406" t="n"/>
      <c r="HEG38" s="406" t="n"/>
      <c r="HEH38" s="406" t="n"/>
      <c r="HEI38" s="406" t="n"/>
      <c r="HEJ38" s="406" t="n"/>
      <c r="HEK38" s="406" t="n"/>
      <c r="HEL38" s="406" t="n"/>
      <c r="HEM38" s="406" t="n"/>
      <c r="HEN38" s="406" t="n"/>
      <c r="HEO38" s="406" t="n"/>
      <c r="HEP38" s="406" t="n"/>
      <c r="HEQ38" s="406" t="n"/>
      <c r="HER38" s="406" t="n"/>
      <c r="HES38" s="406" t="n"/>
      <c r="HET38" s="406" t="n"/>
      <c r="HEU38" s="406" t="n"/>
      <c r="HEV38" s="406" t="n"/>
      <c r="HEW38" s="406" t="n"/>
      <c r="HEX38" s="406" t="n"/>
      <c r="HEY38" s="406" t="n"/>
      <c r="HEZ38" s="406" t="n"/>
      <c r="HFA38" s="406" t="n"/>
      <c r="HFB38" s="406" t="n"/>
      <c r="HFC38" s="406" t="n"/>
      <c r="HFD38" s="406" t="n"/>
      <c r="HFE38" s="406" t="n"/>
      <c r="HFF38" s="406" t="n"/>
      <c r="HFG38" s="406" t="n"/>
      <c r="HFH38" s="406" t="n"/>
      <c r="HFI38" s="406" t="n"/>
      <c r="HFJ38" s="406" t="n"/>
      <c r="HFK38" s="406" t="n"/>
      <c r="HFL38" s="406" t="n"/>
      <c r="HFM38" s="406" t="n"/>
      <c r="HFN38" s="406" t="n"/>
      <c r="HFO38" s="406" t="n"/>
      <c r="HFP38" s="406" t="n"/>
      <c r="HFQ38" s="406" t="n"/>
      <c r="HFR38" s="406" t="n"/>
      <c r="HFS38" s="406" t="n"/>
      <c r="HFT38" s="406" t="n"/>
      <c r="HFU38" s="406" t="n"/>
      <c r="HFV38" s="406" t="n"/>
      <c r="HFW38" s="406" t="n"/>
      <c r="HFX38" s="406" t="n"/>
      <c r="HFY38" s="406" t="n"/>
      <c r="HFZ38" s="406" t="n"/>
      <c r="HGA38" s="406" t="n"/>
      <c r="HGB38" s="406" t="n"/>
      <c r="HGC38" s="406" t="n"/>
      <c r="HGD38" s="406" t="n"/>
      <c r="HGE38" s="406" t="n"/>
      <c r="HGF38" s="406" t="n"/>
      <c r="HGG38" s="406" t="n"/>
      <c r="HGH38" s="406" t="n"/>
      <c r="HGI38" s="406" t="n"/>
      <c r="HGJ38" s="406" t="n"/>
      <c r="HGK38" s="406" t="n"/>
      <c r="HGL38" s="406" t="n"/>
      <c r="HGM38" s="406" t="n"/>
      <c r="HGN38" s="406" t="n"/>
      <c r="HGO38" s="406" t="n"/>
      <c r="HGP38" s="406" t="n"/>
      <c r="HGQ38" s="406" t="n"/>
      <c r="HGR38" s="406" t="n"/>
      <c r="HGS38" s="406" t="n"/>
      <c r="HGT38" s="406" t="n"/>
      <c r="HGU38" s="406" t="n"/>
      <c r="HGV38" s="406" t="n"/>
      <c r="HGW38" s="406" t="n"/>
      <c r="HGX38" s="406" t="n"/>
      <c r="HGY38" s="406" t="n"/>
      <c r="HGZ38" s="406" t="n"/>
      <c r="HHA38" s="406" t="n"/>
      <c r="HHB38" s="406" t="n"/>
      <c r="HHC38" s="406" t="n"/>
      <c r="HHD38" s="406" t="n"/>
      <c r="HHE38" s="406" t="n"/>
      <c r="HHF38" s="406" t="n"/>
      <c r="HHG38" s="406" t="n"/>
      <c r="HHH38" s="406" t="n"/>
      <c r="HHI38" s="406" t="n"/>
      <c r="HHJ38" s="406" t="n"/>
      <c r="HHK38" s="406" t="n"/>
      <c r="HHL38" s="406" t="n"/>
      <c r="HHM38" s="406" t="n"/>
      <c r="HHN38" s="406" t="n"/>
      <c r="HHO38" s="406" t="n"/>
      <c r="HHP38" s="406" t="n"/>
      <c r="HHQ38" s="406" t="n"/>
      <c r="HHR38" s="406" t="n"/>
      <c r="HHS38" s="406" t="n"/>
      <c r="HHT38" s="406" t="n"/>
      <c r="HHU38" s="406" t="n"/>
      <c r="HHV38" s="406" t="n"/>
      <c r="HHW38" s="406" t="n"/>
      <c r="HHX38" s="406" t="n"/>
      <c r="HHY38" s="406" t="n"/>
      <c r="HHZ38" s="406" t="n"/>
      <c r="HIA38" s="406" t="n"/>
      <c r="HIB38" s="406" t="n"/>
      <c r="HIC38" s="406" t="n"/>
      <c r="HID38" s="406" t="n"/>
      <c r="HIE38" s="406" t="n"/>
      <c r="HIF38" s="406" t="n"/>
      <c r="HIG38" s="406" t="n"/>
      <c r="HIH38" s="406" t="n"/>
      <c r="HII38" s="406" t="n"/>
      <c r="HIJ38" s="406" t="n"/>
      <c r="HIK38" s="406" t="n"/>
      <c r="HIL38" s="406" t="n"/>
      <c r="HIM38" s="406" t="n"/>
      <c r="HIN38" s="406" t="n"/>
      <c r="HIO38" s="406" t="n"/>
      <c r="HIP38" s="406" t="n"/>
      <c r="HIQ38" s="406" t="n"/>
      <c r="HIR38" s="406" t="n"/>
      <c r="HIS38" s="406" t="n"/>
      <c r="HIT38" s="406" t="n"/>
      <c r="HIU38" s="406" t="n"/>
      <c r="HIV38" s="406" t="n"/>
      <c r="HIW38" s="406" t="n"/>
      <c r="HIX38" s="406" t="n"/>
      <c r="HIY38" s="406" t="n"/>
      <c r="HIZ38" s="406" t="n"/>
      <c r="HJA38" s="406" t="n"/>
      <c r="HJB38" s="406" t="n"/>
      <c r="HJC38" s="406" t="n"/>
      <c r="HJD38" s="406" t="n"/>
      <c r="HJE38" s="406" t="n"/>
      <c r="HJF38" s="406" t="n"/>
      <c r="HJG38" s="406" t="n"/>
      <c r="HJH38" s="406" t="n"/>
      <c r="HJI38" s="406" t="n"/>
      <c r="HJJ38" s="406" t="n"/>
      <c r="HJK38" s="406" t="n"/>
      <c r="HJL38" s="406" t="n"/>
      <c r="HJM38" s="406" t="n"/>
      <c r="HJN38" s="406" t="n"/>
      <c r="HJO38" s="406" t="n"/>
      <c r="HJP38" s="406" t="n"/>
      <c r="HJQ38" s="406" t="n"/>
      <c r="HJR38" s="406" t="n"/>
      <c r="HJS38" s="406" t="n"/>
      <c r="HJT38" s="406" t="n"/>
      <c r="HJU38" s="406" t="n"/>
      <c r="HJV38" s="406" t="n"/>
      <c r="HJW38" s="406" t="n"/>
      <c r="HJX38" s="406" t="n"/>
      <c r="HJY38" s="406" t="n"/>
      <c r="HJZ38" s="406" t="n"/>
      <c r="HKA38" s="406" t="n"/>
      <c r="HKB38" s="406" t="n"/>
      <c r="HKC38" s="406" t="n"/>
      <c r="HKD38" s="406" t="n"/>
      <c r="HKE38" s="406" t="n"/>
      <c r="HKF38" s="406" t="n"/>
      <c r="HKG38" s="406" t="n"/>
      <c r="HKH38" s="406" t="n"/>
      <c r="HKI38" s="406" t="n"/>
      <c r="HKJ38" s="406" t="n"/>
      <c r="HKK38" s="406" t="n"/>
      <c r="HKL38" s="406" t="n"/>
      <c r="HKM38" s="406" t="n"/>
      <c r="HKN38" s="406" t="n"/>
      <c r="HKO38" s="406" t="n"/>
      <c r="HKP38" s="406" t="n"/>
      <c r="HKQ38" s="406" t="n"/>
      <c r="HKR38" s="406" t="n"/>
      <c r="HKS38" s="406" t="n"/>
      <c r="HKT38" s="406" t="n"/>
      <c r="HKU38" s="406" t="n"/>
      <c r="HKV38" s="406" t="n"/>
      <c r="HKW38" s="406" t="n"/>
      <c r="HKX38" s="406" t="n"/>
      <c r="HKY38" s="406" t="n"/>
      <c r="HKZ38" s="406" t="n"/>
      <c r="HLA38" s="406" t="n"/>
      <c r="HLB38" s="406" t="n"/>
      <c r="HLC38" s="406" t="n"/>
      <c r="HLD38" s="406" t="n"/>
      <c r="HLE38" s="406" t="n"/>
      <c r="HLF38" s="406" t="n"/>
      <c r="HLG38" s="406" t="n"/>
      <c r="HLH38" s="406" t="n"/>
      <c r="HLI38" s="406" t="n"/>
      <c r="HLJ38" s="406" t="n"/>
      <c r="HLK38" s="406" t="n"/>
      <c r="HLL38" s="406" t="n"/>
      <c r="HLM38" s="406" t="n"/>
      <c r="HLN38" s="406" t="n"/>
      <c r="HLO38" s="406" t="n"/>
      <c r="HLP38" s="406" t="n"/>
      <c r="HLQ38" s="406" t="n"/>
      <c r="HLR38" s="406" t="n"/>
      <c r="HLS38" s="406" t="n"/>
      <c r="HLT38" s="406" t="n"/>
      <c r="HLU38" s="406" t="n"/>
      <c r="HLV38" s="406" t="n"/>
      <c r="HLW38" s="406" t="n"/>
      <c r="HLX38" s="406" t="n"/>
      <c r="HLY38" s="406" t="n"/>
      <c r="HLZ38" s="406" t="n"/>
      <c r="HMA38" s="406" t="n"/>
      <c r="HMB38" s="406" t="n"/>
      <c r="HMC38" s="406" t="n"/>
      <c r="HMD38" s="406" t="n"/>
      <c r="HME38" s="406" t="n"/>
      <c r="HMF38" s="406" t="n"/>
      <c r="HMG38" s="406" t="n"/>
      <c r="HMH38" s="406" t="n"/>
      <c r="HMI38" s="406" t="n"/>
      <c r="HMJ38" s="406" t="n"/>
      <c r="HMK38" s="406" t="n"/>
      <c r="HML38" s="406" t="n"/>
      <c r="HMM38" s="406" t="n"/>
      <c r="HMN38" s="406" t="n"/>
      <c r="HMO38" s="406" t="n"/>
      <c r="HMP38" s="406" t="n"/>
      <c r="HMQ38" s="406" t="n"/>
      <c r="HMR38" s="406" t="n"/>
      <c r="HMS38" s="406" t="n"/>
      <c r="HMT38" s="406" t="n"/>
      <c r="HMU38" s="406" t="n"/>
      <c r="HMV38" s="406" t="n"/>
      <c r="HMW38" s="406" t="n"/>
      <c r="HMX38" s="406" t="n"/>
      <c r="HMY38" s="406" t="n"/>
      <c r="HMZ38" s="406" t="n"/>
      <c r="HNA38" s="406" t="n"/>
      <c r="HNB38" s="406" t="n"/>
      <c r="HNC38" s="406" t="n"/>
      <c r="HND38" s="406" t="n"/>
      <c r="HNE38" s="406" t="n"/>
      <c r="HNF38" s="406" t="n"/>
      <c r="HNG38" s="406" t="n"/>
      <c r="HNH38" s="406" t="n"/>
      <c r="HNI38" s="406" t="n"/>
      <c r="HNJ38" s="406" t="n"/>
      <c r="HNK38" s="406" t="n"/>
      <c r="HNL38" s="406" t="n"/>
      <c r="HNM38" s="406" t="n"/>
      <c r="HNN38" s="406" t="n"/>
      <c r="HNO38" s="406" t="n"/>
      <c r="HNP38" s="406" t="n"/>
      <c r="HNQ38" s="406" t="n"/>
      <c r="HNR38" s="406" t="n"/>
      <c r="HNS38" s="406" t="n"/>
      <c r="HNT38" s="406" t="n"/>
      <c r="HNU38" s="406" t="n"/>
      <c r="HNV38" s="406" t="n"/>
      <c r="HNW38" s="406" t="n"/>
      <c r="HNX38" s="406" t="n"/>
      <c r="HNY38" s="406" t="n"/>
      <c r="HNZ38" s="406" t="n"/>
      <c r="HOA38" s="406" t="n"/>
      <c r="HOB38" s="406" t="n"/>
      <c r="HOC38" s="406" t="n"/>
      <c r="HOD38" s="406" t="n"/>
      <c r="HOE38" s="406" t="n"/>
      <c r="HOF38" s="406" t="n"/>
      <c r="HOG38" s="406" t="n"/>
      <c r="HOH38" s="406" t="n"/>
      <c r="HOI38" s="406" t="n"/>
      <c r="HOJ38" s="406" t="n"/>
      <c r="HOK38" s="406" t="n"/>
      <c r="HOL38" s="406" t="n"/>
      <c r="HOM38" s="406" t="n"/>
      <c r="HON38" s="406" t="n"/>
      <c r="HOO38" s="406" t="n"/>
      <c r="HOP38" s="406" t="n"/>
      <c r="HOQ38" s="406" t="n"/>
      <c r="HOR38" s="406" t="n"/>
      <c r="HOS38" s="406" t="n"/>
      <c r="HOT38" s="406" t="n"/>
      <c r="HOU38" s="406" t="n"/>
      <c r="HOV38" s="406" t="n"/>
      <c r="HOW38" s="406" t="n"/>
      <c r="HOX38" s="406" t="n"/>
      <c r="HOY38" s="406" t="n"/>
      <c r="HOZ38" s="406" t="n"/>
      <c r="HPA38" s="406" t="n"/>
      <c r="HPB38" s="406" t="n"/>
      <c r="HPC38" s="406" t="n"/>
      <c r="HPD38" s="406" t="n"/>
      <c r="HPE38" s="406" t="n"/>
      <c r="HPF38" s="406" t="n"/>
      <c r="HPG38" s="406" t="n"/>
      <c r="HPH38" s="406" t="n"/>
      <c r="HPI38" s="406" t="n"/>
      <c r="HPJ38" s="406" t="n"/>
      <c r="HPK38" s="406" t="n"/>
      <c r="HPL38" s="406" t="n"/>
      <c r="HPM38" s="406" t="n"/>
      <c r="HPN38" s="406" t="n"/>
      <c r="HPO38" s="406" t="n"/>
      <c r="HPP38" s="406" t="n"/>
      <c r="HPQ38" s="406" t="n"/>
      <c r="HPR38" s="406" t="n"/>
      <c r="HPS38" s="406" t="n"/>
      <c r="HPT38" s="406" t="n"/>
      <c r="HPU38" s="406" t="n"/>
      <c r="HPV38" s="406" t="n"/>
      <c r="HPW38" s="406" t="n"/>
      <c r="HPX38" s="406" t="n"/>
      <c r="HPY38" s="406" t="n"/>
      <c r="HPZ38" s="406" t="n"/>
      <c r="HQA38" s="406" t="n"/>
      <c r="HQB38" s="406" t="n"/>
      <c r="HQC38" s="406" t="n"/>
      <c r="HQD38" s="406" t="n"/>
      <c r="HQE38" s="406" t="n"/>
      <c r="HQF38" s="406" t="n"/>
      <c r="HQG38" s="406" t="n"/>
      <c r="HQH38" s="406" t="n"/>
      <c r="HQI38" s="406" t="n"/>
      <c r="HQJ38" s="406" t="n"/>
      <c r="HQK38" s="406" t="n"/>
      <c r="HQL38" s="406" t="n"/>
      <c r="HQM38" s="406" t="n"/>
      <c r="HQN38" s="406" t="n"/>
      <c r="HQO38" s="406" t="n"/>
      <c r="HQP38" s="406" t="n"/>
      <c r="HQQ38" s="406" t="n"/>
      <c r="HQR38" s="406" t="n"/>
      <c r="HQS38" s="406" t="n"/>
      <c r="HQT38" s="406" t="n"/>
      <c r="HQU38" s="406" t="n"/>
      <c r="HQV38" s="406" t="n"/>
      <c r="HQW38" s="406" t="n"/>
      <c r="HQX38" s="406" t="n"/>
      <c r="HQY38" s="406" t="n"/>
      <c r="HQZ38" s="406" t="n"/>
      <c r="HRA38" s="406" t="n"/>
      <c r="HRB38" s="406" t="n"/>
      <c r="HRC38" s="406" t="n"/>
      <c r="HRD38" s="406" t="n"/>
      <c r="HRE38" s="406" t="n"/>
      <c r="HRF38" s="406" t="n"/>
      <c r="HRG38" s="406" t="n"/>
      <c r="HRH38" s="406" t="n"/>
      <c r="HRI38" s="406" t="n"/>
      <c r="HRJ38" s="406" t="n"/>
      <c r="HRK38" s="406" t="n"/>
      <c r="HRL38" s="406" t="n"/>
      <c r="HRM38" s="406" t="n"/>
      <c r="HRN38" s="406" t="n"/>
      <c r="HRO38" s="406" t="n"/>
      <c r="HRP38" s="406" t="n"/>
      <c r="HRQ38" s="406" t="n"/>
      <c r="HRR38" s="406" t="n"/>
      <c r="HRS38" s="406" t="n"/>
      <c r="HRT38" s="406" t="n"/>
      <c r="HRU38" s="406" t="n"/>
      <c r="HRV38" s="406" t="n"/>
      <c r="HRW38" s="406" t="n"/>
      <c r="HRX38" s="406" t="n"/>
      <c r="HRY38" s="406" t="n"/>
      <c r="HRZ38" s="406" t="n"/>
      <c r="HSA38" s="406" t="n"/>
      <c r="HSB38" s="406" t="n"/>
      <c r="HSC38" s="406" t="n"/>
      <c r="HSD38" s="406" t="n"/>
      <c r="HSE38" s="406" t="n"/>
      <c r="HSF38" s="406" t="n"/>
      <c r="HSG38" s="406" t="n"/>
      <c r="HSH38" s="406" t="n"/>
      <c r="HSI38" s="406" t="n"/>
      <c r="HSJ38" s="406" t="n"/>
      <c r="HSK38" s="406" t="n"/>
      <c r="HSL38" s="406" t="n"/>
      <c r="HSM38" s="406" t="n"/>
      <c r="HSN38" s="406" t="n"/>
      <c r="HSO38" s="406" t="n"/>
      <c r="HSP38" s="406" t="n"/>
      <c r="HSQ38" s="406" t="n"/>
      <c r="HSR38" s="406" t="n"/>
      <c r="HSS38" s="406" t="n"/>
      <c r="HST38" s="406" t="n"/>
      <c r="HSU38" s="406" t="n"/>
      <c r="HSV38" s="406" t="n"/>
      <c r="HSW38" s="406" t="n"/>
      <c r="HSX38" s="406" t="n"/>
      <c r="HSY38" s="406" t="n"/>
      <c r="HSZ38" s="406" t="n"/>
      <c r="HTA38" s="406" t="n"/>
      <c r="HTB38" s="406" t="n"/>
      <c r="HTC38" s="406" t="n"/>
      <c r="HTD38" s="406" t="n"/>
      <c r="HTE38" s="406" t="n"/>
      <c r="HTF38" s="406" t="n"/>
      <c r="HTG38" s="406" t="n"/>
      <c r="HTH38" s="406" t="n"/>
      <c r="HTI38" s="406" t="n"/>
      <c r="HTJ38" s="406" t="n"/>
      <c r="HTK38" s="406" t="n"/>
      <c r="HTL38" s="406" t="n"/>
      <c r="HTM38" s="406" t="n"/>
      <c r="HTN38" s="406" t="n"/>
      <c r="HTO38" s="406" t="n"/>
      <c r="HTP38" s="406" t="n"/>
      <c r="HTQ38" s="406" t="n"/>
      <c r="HTR38" s="406" t="n"/>
      <c r="HTS38" s="406" t="n"/>
      <c r="HTT38" s="406" t="n"/>
      <c r="HTU38" s="406" t="n"/>
      <c r="HTV38" s="406" t="n"/>
      <c r="HTW38" s="406" t="n"/>
      <c r="HTX38" s="406" t="n"/>
      <c r="HTY38" s="406" t="n"/>
      <c r="HTZ38" s="406" t="n"/>
      <c r="HUA38" s="406" t="n"/>
      <c r="HUB38" s="406" t="n"/>
      <c r="HUC38" s="406" t="n"/>
      <c r="HUD38" s="406" t="n"/>
      <c r="HUE38" s="406" t="n"/>
      <c r="HUF38" s="406" t="n"/>
      <c r="HUG38" s="406" t="n"/>
      <c r="HUH38" s="406" t="n"/>
      <c r="HUI38" s="406" t="n"/>
      <c r="HUJ38" s="406" t="n"/>
      <c r="HUK38" s="406" t="n"/>
      <c r="HUL38" s="406" t="n"/>
      <c r="HUM38" s="406" t="n"/>
      <c r="HUN38" s="406" t="n"/>
      <c r="HUO38" s="406" t="n"/>
      <c r="HUP38" s="406" t="n"/>
      <c r="HUQ38" s="406" t="n"/>
      <c r="HUR38" s="406" t="n"/>
      <c r="HUS38" s="406" t="n"/>
      <c r="HUT38" s="406" t="n"/>
      <c r="HUU38" s="406" t="n"/>
      <c r="HUV38" s="406" t="n"/>
      <c r="HUW38" s="406" t="n"/>
      <c r="HUX38" s="406" t="n"/>
      <c r="HUY38" s="406" t="n"/>
      <c r="HUZ38" s="406" t="n"/>
      <c r="HVA38" s="406" t="n"/>
      <c r="HVB38" s="406" t="n"/>
      <c r="HVC38" s="406" t="n"/>
      <c r="HVD38" s="406" t="n"/>
      <c r="HVE38" s="406" t="n"/>
      <c r="HVF38" s="406" t="n"/>
      <c r="HVG38" s="406" t="n"/>
      <c r="HVH38" s="406" t="n"/>
      <c r="HVI38" s="406" t="n"/>
      <c r="HVJ38" s="406" t="n"/>
      <c r="HVK38" s="406" t="n"/>
      <c r="HVL38" s="406" t="n"/>
      <c r="HVM38" s="406" t="n"/>
      <c r="HVN38" s="406" t="n"/>
      <c r="HVO38" s="406" t="n"/>
      <c r="HVP38" s="406" t="n"/>
      <c r="HVQ38" s="406" t="n"/>
      <c r="HVR38" s="406" t="n"/>
      <c r="HVS38" s="406" t="n"/>
      <c r="HVT38" s="406" t="n"/>
      <c r="HVU38" s="406" t="n"/>
      <c r="HVV38" s="406" t="n"/>
      <c r="HVW38" s="406" t="n"/>
      <c r="HVX38" s="406" t="n"/>
      <c r="HVY38" s="406" t="n"/>
      <c r="HVZ38" s="406" t="n"/>
      <c r="HWA38" s="406" t="n"/>
      <c r="HWB38" s="406" t="n"/>
      <c r="HWC38" s="406" t="n"/>
      <c r="HWD38" s="406" t="n"/>
      <c r="HWE38" s="406" t="n"/>
      <c r="HWF38" s="406" t="n"/>
      <c r="HWG38" s="406" t="n"/>
      <c r="HWH38" s="406" t="n"/>
      <c r="HWI38" s="406" t="n"/>
      <c r="HWJ38" s="406" t="n"/>
      <c r="HWK38" s="406" t="n"/>
      <c r="HWL38" s="406" t="n"/>
      <c r="HWM38" s="406" t="n"/>
      <c r="HWN38" s="406" t="n"/>
      <c r="HWO38" s="406" t="n"/>
      <c r="HWP38" s="406" t="n"/>
      <c r="HWQ38" s="406" t="n"/>
      <c r="HWR38" s="406" t="n"/>
      <c r="HWS38" s="406" t="n"/>
      <c r="HWT38" s="406" t="n"/>
      <c r="HWU38" s="406" t="n"/>
      <c r="HWV38" s="406" t="n"/>
      <c r="HWW38" s="406" t="n"/>
      <c r="HWX38" s="406" t="n"/>
      <c r="HWY38" s="406" t="n"/>
      <c r="HWZ38" s="406" t="n"/>
      <c r="HXA38" s="406" t="n"/>
      <c r="HXB38" s="406" t="n"/>
      <c r="HXC38" s="406" t="n"/>
      <c r="HXD38" s="406" t="n"/>
      <c r="HXE38" s="406" t="n"/>
      <c r="HXF38" s="406" t="n"/>
      <c r="HXG38" s="406" t="n"/>
      <c r="HXH38" s="406" t="n"/>
      <c r="HXI38" s="406" t="n"/>
      <c r="HXJ38" s="406" t="n"/>
      <c r="HXK38" s="406" t="n"/>
      <c r="HXL38" s="406" t="n"/>
      <c r="HXM38" s="406" t="n"/>
      <c r="HXN38" s="406" t="n"/>
      <c r="HXO38" s="406" t="n"/>
      <c r="HXP38" s="406" t="n"/>
      <c r="HXQ38" s="406" t="n"/>
      <c r="HXR38" s="406" t="n"/>
      <c r="HXS38" s="406" t="n"/>
      <c r="HXT38" s="406" t="n"/>
      <c r="HXU38" s="406" t="n"/>
      <c r="HXV38" s="406" t="n"/>
      <c r="HXW38" s="406" t="n"/>
      <c r="HXX38" s="406" t="n"/>
      <c r="HXY38" s="406" t="n"/>
      <c r="HXZ38" s="406" t="n"/>
      <c r="HYA38" s="406" t="n"/>
      <c r="HYB38" s="406" t="n"/>
      <c r="HYC38" s="406" t="n"/>
      <c r="HYD38" s="406" t="n"/>
      <c r="HYE38" s="406" t="n"/>
      <c r="HYF38" s="406" t="n"/>
      <c r="HYG38" s="406" t="n"/>
      <c r="HYH38" s="406" t="n"/>
      <c r="HYI38" s="406" t="n"/>
      <c r="HYJ38" s="406" t="n"/>
      <c r="HYK38" s="406" t="n"/>
      <c r="HYL38" s="406" t="n"/>
      <c r="HYM38" s="406" t="n"/>
      <c r="HYN38" s="406" t="n"/>
      <c r="HYO38" s="406" t="n"/>
      <c r="HYP38" s="406" t="n"/>
      <c r="HYQ38" s="406" t="n"/>
      <c r="HYR38" s="406" t="n"/>
      <c r="HYS38" s="406" t="n"/>
      <c r="HYT38" s="406" t="n"/>
      <c r="HYU38" s="406" t="n"/>
      <c r="HYV38" s="406" t="n"/>
      <c r="HYW38" s="406" t="n"/>
      <c r="HYX38" s="406" t="n"/>
      <c r="HYY38" s="406" t="n"/>
      <c r="HYZ38" s="406" t="n"/>
      <c r="HZA38" s="406" t="n"/>
      <c r="HZB38" s="406" t="n"/>
      <c r="HZC38" s="406" t="n"/>
      <c r="HZD38" s="406" t="n"/>
      <c r="HZE38" s="406" t="n"/>
      <c r="HZF38" s="406" t="n"/>
      <c r="HZG38" s="406" t="n"/>
      <c r="HZH38" s="406" t="n"/>
      <c r="HZI38" s="406" t="n"/>
      <c r="HZJ38" s="406" t="n"/>
      <c r="HZK38" s="406" t="n"/>
      <c r="HZL38" s="406" t="n"/>
      <c r="HZM38" s="406" t="n"/>
      <c r="HZN38" s="406" t="n"/>
      <c r="HZO38" s="406" t="n"/>
      <c r="HZP38" s="406" t="n"/>
      <c r="HZQ38" s="406" t="n"/>
      <c r="HZR38" s="406" t="n"/>
      <c r="HZS38" s="406" t="n"/>
      <c r="HZT38" s="406" t="n"/>
      <c r="HZU38" s="406" t="n"/>
      <c r="HZV38" s="406" t="n"/>
      <c r="HZW38" s="406" t="n"/>
      <c r="HZX38" s="406" t="n"/>
      <c r="HZY38" s="406" t="n"/>
      <c r="HZZ38" s="406" t="n"/>
      <c r="IAA38" s="406" t="n"/>
      <c r="IAB38" s="406" t="n"/>
      <c r="IAC38" s="406" t="n"/>
      <c r="IAD38" s="406" t="n"/>
      <c r="IAE38" s="406" t="n"/>
      <c r="IAF38" s="406" t="n"/>
      <c r="IAG38" s="406" t="n"/>
      <c r="IAH38" s="406" t="n"/>
      <c r="IAI38" s="406" t="n"/>
      <c r="IAJ38" s="406" t="n"/>
      <c r="IAK38" s="406" t="n"/>
      <c r="IAL38" s="406" t="n"/>
      <c r="IAM38" s="406" t="n"/>
      <c r="IAN38" s="406" t="n"/>
      <c r="IAO38" s="406" t="n"/>
      <c r="IAP38" s="406" t="n"/>
      <c r="IAQ38" s="406" t="n"/>
      <c r="IAR38" s="406" t="n"/>
      <c r="IAS38" s="406" t="n"/>
      <c r="IAT38" s="406" t="n"/>
      <c r="IAU38" s="406" t="n"/>
      <c r="IAV38" s="406" t="n"/>
      <c r="IAW38" s="406" t="n"/>
      <c r="IAX38" s="406" t="n"/>
      <c r="IAY38" s="406" t="n"/>
      <c r="IAZ38" s="406" t="n"/>
      <c r="IBA38" s="406" t="n"/>
      <c r="IBB38" s="406" t="n"/>
      <c r="IBC38" s="406" t="n"/>
      <c r="IBD38" s="406" t="n"/>
      <c r="IBE38" s="406" t="n"/>
      <c r="IBF38" s="406" t="n"/>
      <c r="IBG38" s="406" t="n"/>
      <c r="IBH38" s="406" t="n"/>
      <c r="IBI38" s="406" t="n"/>
      <c r="IBJ38" s="406" t="n"/>
      <c r="IBK38" s="406" t="n"/>
      <c r="IBL38" s="406" t="n"/>
      <c r="IBM38" s="406" t="n"/>
      <c r="IBN38" s="406" t="n"/>
      <c r="IBO38" s="406" t="n"/>
      <c r="IBP38" s="406" t="n"/>
      <c r="IBQ38" s="406" t="n"/>
      <c r="IBR38" s="406" t="n"/>
      <c r="IBS38" s="406" t="n"/>
      <c r="IBT38" s="406" t="n"/>
      <c r="IBU38" s="406" t="n"/>
      <c r="IBV38" s="406" t="n"/>
      <c r="IBW38" s="406" t="n"/>
      <c r="IBX38" s="406" t="n"/>
      <c r="IBY38" s="406" t="n"/>
      <c r="IBZ38" s="406" t="n"/>
      <c r="ICA38" s="406" t="n"/>
      <c r="ICB38" s="406" t="n"/>
      <c r="ICC38" s="406" t="n"/>
      <c r="ICD38" s="406" t="n"/>
      <c r="ICE38" s="406" t="n"/>
      <c r="ICF38" s="406" t="n"/>
      <c r="ICG38" s="406" t="n"/>
      <c r="ICH38" s="406" t="n"/>
      <c r="ICI38" s="406" t="n"/>
      <c r="ICJ38" s="406" t="n"/>
      <c r="ICK38" s="406" t="n"/>
      <c r="ICL38" s="406" t="n"/>
      <c r="ICM38" s="406" t="n"/>
      <c r="ICN38" s="406" t="n"/>
      <c r="ICO38" s="406" t="n"/>
      <c r="ICP38" s="406" t="n"/>
      <c r="ICQ38" s="406" t="n"/>
      <c r="ICR38" s="406" t="n"/>
      <c r="ICS38" s="406" t="n"/>
      <c r="ICT38" s="406" t="n"/>
      <c r="ICU38" s="406" t="n"/>
      <c r="ICV38" s="406" t="n"/>
      <c r="ICW38" s="406" t="n"/>
      <c r="ICX38" s="406" t="n"/>
      <c r="ICY38" s="406" t="n"/>
      <c r="ICZ38" s="406" t="n"/>
      <c r="IDA38" s="406" t="n"/>
      <c r="IDB38" s="406" t="n"/>
      <c r="IDC38" s="406" t="n"/>
      <c r="IDD38" s="406" t="n"/>
      <c r="IDE38" s="406" t="n"/>
      <c r="IDF38" s="406" t="n"/>
      <c r="IDG38" s="406" t="n"/>
      <c r="IDH38" s="406" t="n"/>
      <c r="IDI38" s="406" t="n"/>
      <c r="IDJ38" s="406" t="n"/>
      <c r="IDK38" s="406" t="n"/>
      <c r="IDL38" s="406" t="n"/>
      <c r="IDM38" s="406" t="n"/>
      <c r="IDN38" s="406" t="n"/>
      <c r="IDO38" s="406" t="n"/>
      <c r="IDP38" s="406" t="n"/>
      <c r="IDQ38" s="406" t="n"/>
      <c r="IDR38" s="406" t="n"/>
      <c r="IDS38" s="406" t="n"/>
      <c r="IDT38" s="406" t="n"/>
      <c r="IDU38" s="406" t="n"/>
      <c r="IDV38" s="406" t="n"/>
      <c r="IDW38" s="406" t="n"/>
      <c r="IDX38" s="406" t="n"/>
      <c r="IDY38" s="406" t="n"/>
      <c r="IDZ38" s="406" t="n"/>
      <c r="IEA38" s="406" t="n"/>
      <c r="IEB38" s="406" t="n"/>
      <c r="IEC38" s="406" t="n"/>
      <c r="IED38" s="406" t="n"/>
      <c r="IEE38" s="406" t="n"/>
      <c r="IEF38" s="406" t="n"/>
      <c r="IEG38" s="406" t="n"/>
      <c r="IEH38" s="406" t="n"/>
      <c r="IEI38" s="406" t="n"/>
      <c r="IEJ38" s="406" t="n"/>
      <c r="IEK38" s="406" t="n"/>
      <c r="IEL38" s="406" t="n"/>
      <c r="IEM38" s="406" t="n"/>
      <c r="IEN38" s="406" t="n"/>
      <c r="IEO38" s="406" t="n"/>
      <c r="IEP38" s="406" t="n"/>
      <c r="IEQ38" s="406" t="n"/>
      <c r="IER38" s="406" t="n"/>
      <c r="IES38" s="406" t="n"/>
      <c r="IET38" s="406" t="n"/>
      <c r="IEU38" s="406" t="n"/>
      <c r="IEV38" s="406" t="n"/>
      <c r="IEW38" s="406" t="n"/>
      <c r="IEX38" s="406" t="n"/>
      <c r="IEY38" s="406" t="n"/>
      <c r="IEZ38" s="406" t="n"/>
      <c r="IFA38" s="406" t="n"/>
      <c r="IFB38" s="406" t="n"/>
      <c r="IFC38" s="406" t="n"/>
      <c r="IFD38" s="406" t="n"/>
      <c r="IFE38" s="406" t="n"/>
      <c r="IFF38" s="406" t="n"/>
      <c r="IFG38" s="406" t="n"/>
      <c r="IFH38" s="406" t="n"/>
      <c r="IFI38" s="406" t="n"/>
      <c r="IFJ38" s="406" t="n"/>
      <c r="IFK38" s="406" t="n"/>
      <c r="IFL38" s="406" t="n"/>
      <c r="IFM38" s="406" t="n"/>
      <c r="IFN38" s="406" t="n"/>
      <c r="IFO38" s="406" t="n"/>
      <c r="IFP38" s="406" t="n"/>
      <c r="IFQ38" s="406" t="n"/>
      <c r="IFR38" s="406" t="n"/>
      <c r="IFS38" s="406" t="n"/>
      <c r="IFT38" s="406" t="n"/>
      <c r="IFU38" s="406" t="n"/>
      <c r="IFV38" s="406" t="n"/>
      <c r="IFW38" s="406" t="n"/>
      <c r="IFX38" s="406" t="n"/>
      <c r="IFY38" s="406" t="n"/>
      <c r="IFZ38" s="406" t="n"/>
      <c r="IGA38" s="406" t="n"/>
      <c r="IGB38" s="406" t="n"/>
      <c r="IGC38" s="406" t="n"/>
      <c r="IGD38" s="406" t="n"/>
      <c r="IGE38" s="406" t="n"/>
      <c r="IGF38" s="406" t="n"/>
      <c r="IGG38" s="406" t="n"/>
      <c r="IGH38" s="406" t="n"/>
      <c r="IGI38" s="406" t="n"/>
      <c r="IGJ38" s="406" t="n"/>
      <c r="IGK38" s="406" t="n"/>
      <c r="IGL38" s="406" t="n"/>
      <c r="IGM38" s="406" t="n"/>
      <c r="IGN38" s="406" t="n"/>
      <c r="IGO38" s="406" t="n"/>
      <c r="IGP38" s="406" t="n"/>
      <c r="IGQ38" s="406" t="n"/>
      <c r="IGR38" s="406" t="n"/>
      <c r="IGS38" s="406" t="n"/>
      <c r="IGT38" s="406" t="n"/>
      <c r="IGU38" s="406" t="n"/>
      <c r="IGV38" s="406" t="n"/>
      <c r="IGW38" s="406" t="n"/>
      <c r="IGX38" s="406" t="n"/>
      <c r="IGY38" s="406" t="n"/>
      <c r="IGZ38" s="406" t="n"/>
      <c r="IHA38" s="406" t="n"/>
      <c r="IHB38" s="406" t="n"/>
      <c r="IHC38" s="406" t="n"/>
      <c r="IHD38" s="406" t="n"/>
      <c r="IHE38" s="406" t="n"/>
      <c r="IHF38" s="406" t="n"/>
      <c r="IHG38" s="406" t="n"/>
      <c r="IHH38" s="406" t="n"/>
      <c r="IHI38" s="406" t="n"/>
      <c r="IHJ38" s="406" t="n"/>
      <c r="IHK38" s="406" t="n"/>
      <c r="IHL38" s="406" t="n"/>
      <c r="IHM38" s="406" t="n"/>
      <c r="IHN38" s="406" t="n"/>
      <c r="IHO38" s="406" t="n"/>
      <c r="IHP38" s="406" t="n"/>
      <c r="IHQ38" s="406" t="n"/>
      <c r="IHR38" s="406" t="n"/>
      <c r="IHS38" s="406" t="n"/>
      <c r="IHT38" s="406" t="n"/>
      <c r="IHU38" s="406" t="n"/>
      <c r="IHV38" s="406" t="n"/>
      <c r="IHW38" s="406" t="n"/>
      <c r="IHX38" s="406" t="n"/>
      <c r="IHY38" s="406" t="n"/>
      <c r="IHZ38" s="406" t="n"/>
      <c r="IIA38" s="406" t="n"/>
      <c r="IIB38" s="406" t="n"/>
      <c r="IIC38" s="406" t="n"/>
      <c r="IID38" s="406" t="n"/>
      <c r="IIE38" s="406" t="n"/>
      <c r="IIF38" s="406" t="n"/>
      <c r="IIG38" s="406" t="n"/>
      <c r="IIH38" s="406" t="n"/>
      <c r="III38" s="406" t="n"/>
      <c r="IIJ38" s="406" t="n"/>
      <c r="IIK38" s="406" t="n"/>
      <c r="IIL38" s="406" t="n"/>
      <c r="IIM38" s="406" t="n"/>
      <c r="IIN38" s="406" t="n"/>
      <c r="IIO38" s="406" t="n"/>
      <c r="IIP38" s="406" t="n"/>
      <c r="IIQ38" s="406" t="n"/>
      <c r="IIR38" s="406" t="n"/>
      <c r="IIS38" s="406" t="n"/>
      <c r="IIT38" s="406" t="n"/>
      <c r="IIU38" s="406" t="n"/>
      <c r="IIV38" s="406" t="n"/>
      <c r="IIW38" s="406" t="n"/>
      <c r="IIX38" s="406" t="n"/>
      <c r="IIY38" s="406" t="n"/>
      <c r="IIZ38" s="406" t="n"/>
      <c r="IJA38" s="406" t="n"/>
      <c r="IJB38" s="406" t="n"/>
      <c r="IJC38" s="406" t="n"/>
      <c r="IJD38" s="406" t="n"/>
      <c r="IJE38" s="406" t="n"/>
      <c r="IJF38" s="406" t="n"/>
      <c r="IJG38" s="406" t="n"/>
      <c r="IJH38" s="406" t="n"/>
      <c r="IJI38" s="406" t="n"/>
      <c r="IJJ38" s="406" t="n"/>
      <c r="IJK38" s="406" t="n"/>
      <c r="IJL38" s="406" t="n"/>
      <c r="IJM38" s="406" t="n"/>
      <c r="IJN38" s="406" t="n"/>
      <c r="IJO38" s="406" t="n"/>
      <c r="IJP38" s="406" t="n"/>
      <c r="IJQ38" s="406" t="n"/>
      <c r="IJR38" s="406" t="n"/>
      <c r="IJS38" s="406" t="n"/>
      <c r="IJT38" s="406" t="n"/>
      <c r="IJU38" s="406" t="n"/>
      <c r="IJV38" s="406" t="n"/>
      <c r="IJW38" s="406" t="n"/>
      <c r="IJX38" s="406" t="n"/>
      <c r="IJY38" s="406" t="n"/>
      <c r="IJZ38" s="406" t="n"/>
      <c r="IKA38" s="406" t="n"/>
      <c r="IKB38" s="406" t="n"/>
      <c r="IKC38" s="406" t="n"/>
      <c r="IKD38" s="406" t="n"/>
      <c r="IKE38" s="406" t="n"/>
      <c r="IKF38" s="406" t="n"/>
      <c r="IKG38" s="406" t="n"/>
      <c r="IKH38" s="406" t="n"/>
      <c r="IKI38" s="406" t="n"/>
      <c r="IKJ38" s="406" t="n"/>
      <c r="IKK38" s="406" t="n"/>
      <c r="IKL38" s="406" t="n"/>
      <c r="IKM38" s="406" t="n"/>
      <c r="IKN38" s="406" t="n"/>
      <c r="IKO38" s="406" t="n"/>
      <c r="IKP38" s="406" t="n"/>
      <c r="IKQ38" s="406" t="n"/>
      <c r="IKR38" s="406" t="n"/>
      <c r="IKS38" s="406" t="n"/>
      <c r="IKT38" s="406" t="n"/>
      <c r="IKU38" s="406" t="n"/>
      <c r="IKV38" s="406" t="n"/>
      <c r="IKW38" s="406" t="n"/>
      <c r="IKX38" s="406" t="n"/>
      <c r="IKY38" s="406" t="n"/>
      <c r="IKZ38" s="406" t="n"/>
      <c r="ILA38" s="406" t="n"/>
      <c r="ILB38" s="406" t="n"/>
      <c r="ILC38" s="406" t="n"/>
      <c r="ILD38" s="406" t="n"/>
      <c r="ILE38" s="406" t="n"/>
      <c r="ILF38" s="406" t="n"/>
      <c r="ILG38" s="406" t="n"/>
      <c r="ILH38" s="406" t="n"/>
      <c r="ILI38" s="406" t="n"/>
      <c r="ILJ38" s="406" t="n"/>
      <c r="ILK38" s="406" t="n"/>
      <c r="ILL38" s="406" t="n"/>
      <c r="ILM38" s="406" t="n"/>
      <c r="ILN38" s="406" t="n"/>
      <c r="ILO38" s="406" t="n"/>
      <c r="ILP38" s="406" t="n"/>
      <c r="ILQ38" s="406" t="n"/>
      <c r="ILR38" s="406" t="n"/>
      <c r="ILS38" s="406" t="n"/>
      <c r="ILT38" s="406" t="n"/>
      <c r="ILU38" s="406" t="n"/>
      <c r="ILV38" s="406" t="n"/>
      <c r="ILW38" s="406" t="n"/>
      <c r="ILX38" s="406" t="n"/>
      <c r="ILY38" s="406" t="n"/>
      <c r="ILZ38" s="406" t="n"/>
      <c r="IMA38" s="406" t="n"/>
      <c r="IMB38" s="406" t="n"/>
      <c r="IMC38" s="406" t="n"/>
      <c r="IMD38" s="406" t="n"/>
      <c r="IME38" s="406" t="n"/>
      <c r="IMF38" s="406" t="n"/>
      <c r="IMG38" s="406" t="n"/>
      <c r="IMH38" s="406" t="n"/>
      <c r="IMI38" s="406" t="n"/>
      <c r="IMJ38" s="406" t="n"/>
      <c r="IMK38" s="406" t="n"/>
      <c r="IML38" s="406" t="n"/>
      <c r="IMM38" s="406" t="n"/>
      <c r="IMN38" s="406" t="n"/>
      <c r="IMO38" s="406" t="n"/>
      <c r="IMP38" s="406" t="n"/>
      <c r="IMQ38" s="406" t="n"/>
      <c r="IMR38" s="406" t="n"/>
      <c r="IMS38" s="406" t="n"/>
      <c r="IMT38" s="406" t="n"/>
      <c r="IMU38" s="406" t="n"/>
      <c r="IMV38" s="406" t="n"/>
      <c r="IMW38" s="406" t="n"/>
      <c r="IMX38" s="406" t="n"/>
      <c r="IMY38" s="406" t="n"/>
      <c r="IMZ38" s="406" t="n"/>
      <c r="INA38" s="406" t="n"/>
      <c r="INB38" s="406" t="n"/>
      <c r="INC38" s="406" t="n"/>
      <c r="IND38" s="406" t="n"/>
      <c r="INE38" s="406" t="n"/>
      <c r="INF38" s="406" t="n"/>
      <c r="ING38" s="406" t="n"/>
      <c r="INH38" s="406" t="n"/>
      <c r="INI38" s="406" t="n"/>
      <c r="INJ38" s="406" t="n"/>
      <c r="INK38" s="406" t="n"/>
      <c r="INL38" s="406" t="n"/>
      <c r="INM38" s="406" t="n"/>
      <c r="INN38" s="406" t="n"/>
      <c r="INO38" s="406" t="n"/>
      <c r="INP38" s="406" t="n"/>
      <c r="INQ38" s="406" t="n"/>
      <c r="INR38" s="406" t="n"/>
      <c r="INS38" s="406" t="n"/>
      <c r="INT38" s="406" t="n"/>
      <c r="INU38" s="406" t="n"/>
      <c r="INV38" s="406" t="n"/>
      <c r="INW38" s="406" t="n"/>
      <c r="INX38" s="406" t="n"/>
      <c r="INY38" s="406" t="n"/>
      <c r="INZ38" s="406" t="n"/>
      <c r="IOA38" s="406" t="n"/>
      <c r="IOB38" s="406" t="n"/>
      <c r="IOC38" s="406" t="n"/>
      <c r="IOD38" s="406" t="n"/>
      <c r="IOE38" s="406" t="n"/>
      <c r="IOF38" s="406" t="n"/>
      <c r="IOG38" s="406" t="n"/>
      <c r="IOH38" s="406" t="n"/>
      <c r="IOI38" s="406" t="n"/>
      <c r="IOJ38" s="406" t="n"/>
      <c r="IOK38" s="406" t="n"/>
      <c r="IOL38" s="406" t="n"/>
      <c r="IOM38" s="406" t="n"/>
      <c r="ION38" s="406" t="n"/>
      <c r="IOO38" s="406" t="n"/>
      <c r="IOP38" s="406" t="n"/>
      <c r="IOQ38" s="406" t="n"/>
      <c r="IOR38" s="406" t="n"/>
      <c r="IOS38" s="406" t="n"/>
      <c r="IOT38" s="406" t="n"/>
      <c r="IOU38" s="406" t="n"/>
      <c r="IOV38" s="406" t="n"/>
      <c r="IOW38" s="406" t="n"/>
      <c r="IOX38" s="406" t="n"/>
      <c r="IOY38" s="406" t="n"/>
      <c r="IOZ38" s="406" t="n"/>
      <c r="IPA38" s="406" t="n"/>
      <c r="IPB38" s="406" t="n"/>
      <c r="IPC38" s="406" t="n"/>
      <c r="IPD38" s="406" t="n"/>
      <c r="IPE38" s="406" t="n"/>
      <c r="IPF38" s="406" t="n"/>
      <c r="IPG38" s="406" t="n"/>
      <c r="IPH38" s="406" t="n"/>
      <c r="IPI38" s="406" t="n"/>
      <c r="IPJ38" s="406" t="n"/>
      <c r="IPK38" s="406" t="n"/>
      <c r="IPL38" s="406" t="n"/>
      <c r="IPM38" s="406" t="n"/>
      <c r="IPN38" s="406" t="n"/>
      <c r="IPO38" s="406" t="n"/>
      <c r="IPP38" s="406" t="n"/>
      <c r="IPQ38" s="406" t="n"/>
      <c r="IPR38" s="406" t="n"/>
      <c r="IPS38" s="406" t="n"/>
      <c r="IPT38" s="406" t="n"/>
      <c r="IPU38" s="406" t="n"/>
      <c r="IPV38" s="406" t="n"/>
      <c r="IPW38" s="406" t="n"/>
      <c r="IPX38" s="406" t="n"/>
      <c r="IPY38" s="406" t="n"/>
      <c r="IPZ38" s="406" t="n"/>
      <c r="IQA38" s="406" t="n"/>
      <c r="IQB38" s="406" t="n"/>
      <c r="IQC38" s="406" t="n"/>
      <c r="IQD38" s="406" t="n"/>
      <c r="IQE38" s="406" t="n"/>
      <c r="IQF38" s="406" t="n"/>
      <c r="IQG38" s="406" t="n"/>
      <c r="IQH38" s="406" t="n"/>
      <c r="IQI38" s="406" t="n"/>
      <c r="IQJ38" s="406" t="n"/>
      <c r="IQK38" s="406" t="n"/>
      <c r="IQL38" s="406" t="n"/>
      <c r="IQM38" s="406" t="n"/>
      <c r="IQN38" s="406" t="n"/>
      <c r="IQO38" s="406" t="n"/>
      <c r="IQP38" s="406" t="n"/>
      <c r="IQQ38" s="406" t="n"/>
      <c r="IQR38" s="406" t="n"/>
      <c r="IQS38" s="406" t="n"/>
      <c r="IQT38" s="406" t="n"/>
      <c r="IQU38" s="406" t="n"/>
      <c r="IQV38" s="406" t="n"/>
      <c r="IQW38" s="406" t="n"/>
      <c r="IQX38" s="406" t="n"/>
      <c r="IQY38" s="406" t="n"/>
      <c r="IQZ38" s="406" t="n"/>
      <c r="IRA38" s="406" t="n"/>
      <c r="IRB38" s="406" t="n"/>
      <c r="IRC38" s="406" t="n"/>
      <c r="IRD38" s="406" t="n"/>
      <c r="IRE38" s="406" t="n"/>
      <c r="IRF38" s="406" t="n"/>
      <c r="IRG38" s="406" t="n"/>
      <c r="IRH38" s="406" t="n"/>
      <c r="IRI38" s="406" t="n"/>
      <c r="IRJ38" s="406" t="n"/>
      <c r="IRK38" s="406" t="n"/>
      <c r="IRL38" s="406" t="n"/>
      <c r="IRM38" s="406" t="n"/>
      <c r="IRN38" s="406" t="n"/>
      <c r="IRO38" s="406" t="n"/>
      <c r="IRP38" s="406" t="n"/>
      <c r="IRQ38" s="406" t="n"/>
      <c r="IRR38" s="406" t="n"/>
      <c r="IRS38" s="406" t="n"/>
      <c r="IRT38" s="406" t="n"/>
      <c r="IRU38" s="406" t="n"/>
      <c r="IRV38" s="406" t="n"/>
      <c r="IRW38" s="406" t="n"/>
      <c r="IRX38" s="406" t="n"/>
      <c r="IRY38" s="406" t="n"/>
      <c r="IRZ38" s="406" t="n"/>
      <c r="ISA38" s="406" t="n"/>
      <c r="ISB38" s="406" t="n"/>
      <c r="ISC38" s="406" t="n"/>
      <c r="ISD38" s="406" t="n"/>
      <c r="ISE38" s="406" t="n"/>
      <c r="ISF38" s="406" t="n"/>
      <c r="ISG38" s="406" t="n"/>
      <c r="ISH38" s="406" t="n"/>
      <c r="ISI38" s="406" t="n"/>
      <c r="ISJ38" s="406" t="n"/>
      <c r="ISK38" s="406" t="n"/>
      <c r="ISL38" s="406" t="n"/>
      <c r="ISM38" s="406" t="n"/>
      <c r="ISN38" s="406" t="n"/>
      <c r="ISO38" s="406" t="n"/>
      <c r="ISP38" s="406" t="n"/>
      <c r="ISQ38" s="406" t="n"/>
      <c r="ISR38" s="406" t="n"/>
      <c r="ISS38" s="406" t="n"/>
      <c r="IST38" s="406" t="n"/>
      <c r="ISU38" s="406" t="n"/>
      <c r="ISV38" s="406" t="n"/>
      <c r="ISW38" s="406" t="n"/>
      <c r="ISX38" s="406" t="n"/>
      <c r="ISY38" s="406" t="n"/>
      <c r="ISZ38" s="406" t="n"/>
      <c r="ITA38" s="406" t="n"/>
      <c r="ITB38" s="406" t="n"/>
      <c r="ITC38" s="406" t="n"/>
      <c r="ITD38" s="406" t="n"/>
      <c r="ITE38" s="406" t="n"/>
      <c r="ITF38" s="406" t="n"/>
      <c r="ITG38" s="406" t="n"/>
      <c r="ITH38" s="406" t="n"/>
      <c r="ITI38" s="406" t="n"/>
      <c r="ITJ38" s="406" t="n"/>
      <c r="ITK38" s="406" t="n"/>
      <c r="ITL38" s="406" t="n"/>
      <c r="ITM38" s="406" t="n"/>
      <c r="ITN38" s="406" t="n"/>
      <c r="ITO38" s="406" t="n"/>
      <c r="ITP38" s="406" t="n"/>
      <c r="ITQ38" s="406" t="n"/>
      <c r="ITR38" s="406" t="n"/>
      <c r="ITS38" s="406" t="n"/>
      <c r="ITT38" s="406" t="n"/>
      <c r="ITU38" s="406" t="n"/>
      <c r="ITV38" s="406" t="n"/>
      <c r="ITW38" s="406" t="n"/>
      <c r="ITX38" s="406" t="n"/>
      <c r="ITY38" s="406" t="n"/>
      <c r="ITZ38" s="406" t="n"/>
      <c r="IUA38" s="406" t="n"/>
      <c r="IUB38" s="406" t="n"/>
      <c r="IUC38" s="406" t="n"/>
      <c r="IUD38" s="406" t="n"/>
      <c r="IUE38" s="406" t="n"/>
      <c r="IUF38" s="406" t="n"/>
      <c r="IUG38" s="406" t="n"/>
      <c r="IUH38" s="406" t="n"/>
      <c r="IUI38" s="406" t="n"/>
      <c r="IUJ38" s="406" t="n"/>
      <c r="IUK38" s="406" t="n"/>
      <c r="IUL38" s="406" t="n"/>
      <c r="IUM38" s="406" t="n"/>
      <c r="IUN38" s="406" t="n"/>
      <c r="IUO38" s="406" t="n"/>
      <c r="IUP38" s="406" t="n"/>
      <c r="IUQ38" s="406" t="n"/>
      <c r="IUR38" s="406" t="n"/>
      <c r="IUS38" s="406" t="n"/>
      <c r="IUT38" s="406" t="n"/>
      <c r="IUU38" s="406" t="n"/>
      <c r="IUV38" s="406" t="n"/>
      <c r="IUW38" s="406" t="n"/>
      <c r="IUX38" s="406" t="n"/>
      <c r="IUY38" s="406" t="n"/>
      <c r="IUZ38" s="406" t="n"/>
      <c r="IVA38" s="406" t="n"/>
      <c r="IVB38" s="406" t="n"/>
      <c r="IVC38" s="406" t="n"/>
      <c r="IVD38" s="406" t="n"/>
      <c r="IVE38" s="406" t="n"/>
      <c r="IVF38" s="406" t="n"/>
      <c r="IVG38" s="406" t="n"/>
      <c r="IVH38" s="406" t="n"/>
      <c r="IVI38" s="406" t="n"/>
      <c r="IVJ38" s="406" t="n"/>
      <c r="IVK38" s="406" t="n"/>
      <c r="IVL38" s="406" t="n"/>
      <c r="IVM38" s="406" t="n"/>
      <c r="IVN38" s="406" t="n"/>
      <c r="IVO38" s="406" t="n"/>
      <c r="IVP38" s="406" t="n"/>
      <c r="IVQ38" s="406" t="n"/>
      <c r="IVR38" s="406" t="n"/>
      <c r="IVS38" s="406" t="n"/>
      <c r="IVT38" s="406" t="n"/>
      <c r="IVU38" s="406" t="n"/>
      <c r="IVV38" s="406" t="n"/>
      <c r="IVW38" s="406" t="n"/>
      <c r="IVX38" s="406" t="n"/>
      <c r="IVY38" s="406" t="n"/>
      <c r="IVZ38" s="406" t="n"/>
      <c r="IWA38" s="406" t="n"/>
      <c r="IWB38" s="406" t="n"/>
      <c r="IWC38" s="406" t="n"/>
      <c r="IWD38" s="406" t="n"/>
      <c r="IWE38" s="406" t="n"/>
      <c r="IWF38" s="406" t="n"/>
      <c r="IWG38" s="406" t="n"/>
      <c r="IWH38" s="406" t="n"/>
      <c r="IWI38" s="406" t="n"/>
      <c r="IWJ38" s="406" t="n"/>
      <c r="IWK38" s="406" t="n"/>
      <c r="IWL38" s="406" t="n"/>
      <c r="IWM38" s="406" t="n"/>
      <c r="IWN38" s="406" t="n"/>
      <c r="IWO38" s="406" t="n"/>
      <c r="IWP38" s="406" t="n"/>
      <c r="IWQ38" s="406" t="n"/>
      <c r="IWR38" s="406" t="n"/>
      <c r="IWS38" s="406" t="n"/>
      <c r="IWT38" s="406" t="n"/>
      <c r="IWU38" s="406" t="n"/>
      <c r="IWV38" s="406" t="n"/>
      <c r="IWW38" s="406" t="n"/>
      <c r="IWX38" s="406" t="n"/>
      <c r="IWY38" s="406" t="n"/>
      <c r="IWZ38" s="406" t="n"/>
      <c r="IXA38" s="406" t="n"/>
      <c r="IXB38" s="406" t="n"/>
      <c r="IXC38" s="406" t="n"/>
      <c r="IXD38" s="406" t="n"/>
      <c r="IXE38" s="406" t="n"/>
      <c r="IXF38" s="406" t="n"/>
      <c r="IXG38" s="406" t="n"/>
      <c r="IXH38" s="406" t="n"/>
      <c r="IXI38" s="406" t="n"/>
      <c r="IXJ38" s="406" t="n"/>
      <c r="IXK38" s="406" t="n"/>
      <c r="IXL38" s="406" t="n"/>
      <c r="IXM38" s="406" t="n"/>
      <c r="IXN38" s="406" t="n"/>
      <c r="IXO38" s="406" t="n"/>
      <c r="IXP38" s="406" t="n"/>
      <c r="IXQ38" s="406" t="n"/>
      <c r="IXR38" s="406" t="n"/>
      <c r="IXS38" s="406" t="n"/>
      <c r="IXT38" s="406" t="n"/>
      <c r="IXU38" s="406" t="n"/>
      <c r="IXV38" s="406" t="n"/>
      <c r="IXW38" s="406" t="n"/>
      <c r="IXX38" s="406" t="n"/>
      <c r="IXY38" s="406" t="n"/>
      <c r="IXZ38" s="406" t="n"/>
      <c r="IYA38" s="406" t="n"/>
      <c r="IYB38" s="406" t="n"/>
      <c r="IYC38" s="406" t="n"/>
      <c r="IYD38" s="406" t="n"/>
      <c r="IYE38" s="406" t="n"/>
      <c r="IYF38" s="406" t="n"/>
      <c r="IYG38" s="406" t="n"/>
      <c r="IYH38" s="406" t="n"/>
      <c r="IYI38" s="406" t="n"/>
      <c r="IYJ38" s="406" t="n"/>
      <c r="IYK38" s="406" t="n"/>
      <c r="IYL38" s="406" t="n"/>
      <c r="IYM38" s="406" t="n"/>
      <c r="IYN38" s="406" t="n"/>
      <c r="IYO38" s="406" t="n"/>
      <c r="IYP38" s="406" t="n"/>
      <c r="IYQ38" s="406" t="n"/>
      <c r="IYR38" s="406" t="n"/>
      <c r="IYS38" s="406" t="n"/>
      <c r="IYT38" s="406" t="n"/>
      <c r="IYU38" s="406" t="n"/>
      <c r="IYV38" s="406" t="n"/>
      <c r="IYW38" s="406" t="n"/>
      <c r="IYX38" s="406" t="n"/>
      <c r="IYY38" s="406" t="n"/>
      <c r="IYZ38" s="406" t="n"/>
      <c r="IZA38" s="406" t="n"/>
      <c r="IZB38" s="406" t="n"/>
      <c r="IZC38" s="406" t="n"/>
      <c r="IZD38" s="406" t="n"/>
      <c r="IZE38" s="406" t="n"/>
      <c r="IZF38" s="406" t="n"/>
      <c r="IZG38" s="406" t="n"/>
      <c r="IZH38" s="406" t="n"/>
      <c r="IZI38" s="406" t="n"/>
      <c r="IZJ38" s="406" t="n"/>
      <c r="IZK38" s="406" t="n"/>
      <c r="IZL38" s="406" t="n"/>
      <c r="IZM38" s="406" t="n"/>
      <c r="IZN38" s="406" t="n"/>
      <c r="IZO38" s="406" t="n"/>
      <c r="IZP38" s="406" t="n"/>
      <c r="IZQ38" s="406" t="n"/>
      <c r="IZR38" s="406" t="n"/>
      <c r="IZS38" s="406" t="n"/>
      <c r="IZT38" s="406" t="n"/>
      <c r="IZU38" s="406" t="n"/>
      <c r="IZV38" s="406" t="n"/>
      <c r="IZW38" s="406" t="n"/>
      <c r="IZX38" s="406" t="n"/>
      <c r="IZY38" s="406" t="n"/>
      <c r="IZZ38" s="406" t="n"/>
      <c r="JAA38" s="406" t="n"/>
      <c r="JAB38" s="406" t="n"/>
      <c r="JAC38" s="406" t="n"/>
      <c r="JAD38" s="406" t="n"/>
      <c r="JAE38" s="406" t="n"/>
      <c r="JAF38" s="406" t="n"/>
      <c r="JAG38" s="406" t="n"/>
      <c r="JAH38" s="406" t="n"/>
      <c r="JAI38" s="406" t="n"/>
      <c r="JAJ38" s="406" t="n"/>
      <c r="JAK38" s="406" t="n"/>
      <c r="JAL38" s="406" t="n"/>
      <c r="JAM38" s="406" t="n"/>
      <c r="JAN38" s="406" t="n"/>
      <c r="JAO38" s="406" t="n"/>
      <c r="JAP38" s="406" t="n"/>
      <c r="JAQ38" s="406" t="n"/>
      <c r="JAR38" s="406" t="n"/>
      <c r="JAS38" s="406" t="n"/>
      <c r="JAT38" s="406" t="n"/>
      <c r="JAU38" s="406" t="n"/>
      <c r="JAV38" s="406" t="n"/>
      <c r="JAW38" s="406" t="n"/>
      <c r="JAX38" s="406" t="n"/>
      <c r="JAY38" s="406" t="n"/>
      <c r="JAZ38" s="406" t="n"/>
      <c r="JBA38" s="406" t="n"/>
      <c r="JBB38" s="406" t="n"/>
      <c r="JBC38" s="406" t="n"/>
      <c r="JBD38" s="406" t="n"/>
      <c r="JBE38" s="406" t="n"/>
      <c r="JBF38" s="406" t="n"/>
      <c r="JBG38" s="406" t="n"/>
      <c r="JBH38" s="406" t="n"/>
      <c r="JBI38" s="406" t="n"/>
      <c r="JBJ38" s="406" t="n"/>
      <c r="JBK38" s="406" t="n"/>
      <c r="JBL38" s="406" t="n"/>
      <c r="JBM38" s="406" t="n"/>
      <c r="JBN38" s="406" t="n"/>
      <c r="JBO38" s="406" t="n"/>
      <c r="JBP38" s="406" t="n"/>
      <c r="JBQ38" s="406" t="n"/>
      <c r="JBR38" s="406" t="n"/>
      <c r="JBS38" s="406" t="n"/>
      <c r="JBT38" s="406" t="n"/>
      <c r="JBU38" s="406" t="n"/>
      <c r="JBV38" s="406" t="n"/>
      <c r="JBW38" s="406" t="n"/>
      <c r="JBX38" s="406" t="n"/>
      <c r="JBY38" s="406" t="n"/>
      <c r="JBZ38" s="406" t="n"/>
      <c r="JCA38" s="406" t="n"/>
      <c r="JCB38" s="406" t="n"/>
      <c r="JCC38" s="406" t="n"/>
      <c r="JCD38" s="406" t="n"/>
      <c r="JCE38" s="406" t="n"/>
      <c r="JCF38" s="406" t="n"/>
      <c r="JCG38" s="406" t="n"/>
      <c r="JCH38" s="406" t="n"/>
      <c r="JCI38" s="406" t="n"/>
      <c r="JCJ38" s="406" t="n"/>
      <c r="JCK38" s="406" t="n"/>
      <c r="JCL38" s="406" t="n"/>
      <c r="JCM38" s="406" t="n"/>
      <c r="JCN38" s="406" t="n"/>
      <c r="JCO38" s="406" t="n"/>
      <c r="JCP38" s="406" t="n"/>
      <c r="JCQ38" s="406" t="n"/>
      <c r="JCR38" s="406" t="n"/>
      <c r="JCS38" s="406" t="n"/>
      <c r="JCT38" s="406" t="n"/>
      <c r="JCU38" s="406" t="n"/>
      <c r="JCV38" s="406" t="n"/>
      <c r="JCW38" s="406" t="n"/>
      <c r="JCX38" s="406" t="n"/>
      <c r="JCY38" s="406" t="n"/>
      <c r="JCZ38" s="406" t="n"/>
      <c r="JDA38" s="406" t="n"/>
      <c r="JDB38" s="406" t="n"/>
      <c r="JDC38" s="406" t="n"/>
      <c r="JDD38" s="406" t="n"/>
      <c r="JDE38" s="406" t="n"/>
      <c r="JDF38" s="406" t="n"/>
      <c r="JDG38" s="406" t="n"/>
      <c r="JDH38" s="406" t="n"/>
      <c r="JDI38" s="406" t="n"/>
      <c r="JDJ38" s="406" t="n"/>
      <c r="JDK38" s="406" t="n"/>
      <c r="JDL38" s="406" t="n"/>
      <c r="JDM38" s="406" t="n"/>
      <c r="JDN38" s="406" t="n"/>
      <c r="JDO38" s="406" t="n"/>
      <c r="JDP38" s="406" t="n"/>
      <c r="JDQ38" s="406" t="n"/>
      <c r="JDR38" s="406" t="n"/>
      <c r="JDS38" s="406" t="n"/>
      <c r="JDT38" s="406" t="n"/>
      <c r="JDU38" s="406" t="n"/>
      <c r="JDV38" s="406" t="n"/>
      <c r="JDW38" s="406" t="n"/>
      <c r="JDX38" s="406" t="n"/>
      <c r="JDY38" s="406" t="n"/>
      <c r="JDZ38" s="406" t="n"/>
      <c r="JEA38" s="406" t="n"/>
      <c r="JEB38" s="406" t="n"/>
      <c r="JEC38" s="406" t="n"/>
      <c r="JED38" s="406" t="n"/>
      <c r="JEE38" s="406" t="n"/>
      <c r="JEF38" s="406" t="n"/>
      <c r="JEG38" s="406" t="n"/>
      <c r="JEH38" s="406" t="n"/>
      <c r="JEI38" s="406" t="n"/>
      <c r="JEJ38" s="406" t="n"/>
      <c r="JEK38" s="406" t="n"/>
      <c r="JEL38" s="406" t="n"/>
      <c r="JEM38" s="406" t="n"/>
      <c r="JEN38" s="406" t="n"/>
      <c r="JEO38" s="406" t="n"/>
      <c r="JEP38" s="406" t="n"/>
      <c r="JEQ38" s="406" t="n"/>
      <c r="JER38" s="406" t="n"/>
      <c r="JES38" s="406" t="n"/>
      <c r="JET38" s="406" t="n"/>
      <c r="JEU38" s="406" t="n"/>
      <c r="JEV38" s="406" t="n"/>
      <c r="JEW38" s="406" t="n"/>
      <c r="JEX38" s="406" t="n"/>
      <c r="JEY38" s="406" t="n"/>
      <c r="JEZ38" s="406" t="n"/>
      <c r="JFA38" s="406" t="n"/>
      <c r="JFB38" s="406" t="n"/>
      <c r="JFC38" s="406" t="n"/>
      <c r="JFD38" s="406" t="n"/>
      <c r="JFE38" s="406" t="n"/>
      <c r="JFF38" s="406" t="n"/>
      <c r="JFG38" s="406" t="n"/>
      <c r="JFH38" s="406" t="n"/>
      <c r="JFI38" s="406" t="n"/>
      <c r="JFJ38" s="406" t="n"/>
      <c r="JFK38" s="406" t="n"/>
      <c r="JFL38" s="406" t="n"/>
      <c r="JFM38" s="406" t="n"/>
      <c r="JFN38" s="406" t="n"/>
      <c r="JFO38" s="406" t="n"/>
      <c r="JFP38" s="406" t="n"/>
      <c r="JFQ38" s="406" t="n"/>
      <c r="JFR38" s="406" t="n"/>
      <c r="JFS38" s="406" t="n"/>
      <c r="JFT38" s="406" t="n"/>
      <c r="JFU38" s="406" t="n"/>
      <c r="JFV38" s="406" t="n"/>
      <c r="JFW38" s="406" t="n"/>
      <c r="JFX38" s="406" t="n"/>
      <c r="JFY38" s="406" t="n"/>
      <c r="JFZ38" s="406" t="n"/>
      <c r="JGA38" s="406" t="n"/>
      <c r="JGB38" s="406" t="n"/>
      <c r="JGC38" s="406" t="n"/>
      <c r="JGD38" s="406" t="n"/>
      <c r="JGE38" s="406" t="n"/>
      <c r="JGF38" s="406" t="n"/>
      <c r="JGG38" s="406" t="n"/>
      <c r="JGH38" s="406" t="n"/>
      <c r="JGI38" s="406" t="n"/>
      <c r="JGJ38" s="406" t="n"/>
      <c r="JGK38" s="406" t="n"/>
      <c r="JGL38" s="406" t="n"/>
      <c r="JGM38" s="406" t="n"/>
      <c r="JGN38" s="406" t="n"/>
      <c r="JGO38" s="406" t="n"/>
      <c r="JGP38" s="406" t="n"/>
      <c r="JGQ38" s="406" t="n"/>
      <c r="JGR38" s="406" t="n"/>
      <c r="JGS38" s="406" t="n"/>
      <c r="JGT38" s="406" t="n"/>
      <c r="JGU38" s="406" t="n"/>
      <c r="JGV38" s="406" t="n"/>
      <c r="JGW38" s="406" t="n"/>
      <c r="JGX38" s="406" t="n"/>
      <c r="JGY38" s="406" t="n"/>
      <c r="JGZ38" s="406" t="n"/>
      <c r="JHA38" s="406" t="n"/>
      <c r="JHB38" s="406" t="n"/>
      <c r="JHC38" s="406" t="n"/>
      <c r="JHD38" s="406" t="n"/>
      <c r="JHE38" s="406" t="n"/>
      <c r="JHF38" s="406" t="n"/>
      <c r="JHG38" s="406" t="n"/>
      <c r="JHH38" s="406" t="n"/>
      <c r="JHI38" s="406" t="n"/>
      <c r="JHJ38" s="406" t="n"/>
      <c r="JHK38" s="406" t="n"/>
      <c r="JHL38" s="406" t="n"/>
      <c r="JHM38" s="406" t="n"/>
      <c r="JHN38" s="406" t="n"/>
      <c r="JHO38" s="406" t="n"/>
      <c r="JHP38" s="406" t="n"/>
      <c r="JHQ38" s="406" t="n"/>
      <c r="JHR38" s="406" t="n"/>
      <c r="JHS38" s="406" t="n"/>
      <c r="JHT38" s="406" t="n"/>
      <c r="JHU38" s="406" t="n"/>
      <c r="JHV38" s="406" t="n"/>
      <c r="JHW38" s="406" t="n"/>
      <c r="JHX38" s="406" t="n"/>
      <c r="JHY38" s="406" t="n"/>
      <c r="JHZ38" s="406" t="n"/>
      <c r="JIA38" s="406" t="n"/>
      <c r="JIB38" s="406" t="n"/>
      <c r="JIC38" s="406" t="n"/>
      <c r="JID38" s="406" t="n"/>
      <c r="JIE38" s="406" t="n"/>
      <c r="JIF38" s="406" t="n"/>
      <c r="JIG38" s="406" t="n"/>
      <c r="JIH38" s="406" t="n"/>
      <c r="JII38" s="406" t="n"/>
      <c r="JIJ38" s="406" t="n"/>
      <c r="JIK38" s="406" t="n"/>
      <c r="JIL38" s="406" t="n"/>
      <c r="JIM38" s="406" t="n"/>
      <c r="JIN38" s="406" t="n"/>
      <c r="JIO38" s="406" t="n"/>
      <c r="JIP38" s="406" t="n"/>
      <c r="JIQ38" s="406" t="n"/>
      <c r="JIR38" s="406" t="n"/>
      <c r="JIS38" s="406" t="n"/>
      <c r="JIT38" s="406" t="n"/>
      <c r="JIU38" s="406" t="n"/>
      <c r="JIV38" s="406" t="n"/>
      <c r="JIW38" s="406" t="n"/>
      <c r="JIX38" s="406" t="n"/>
      <c r="JIY38" s="406" t="n"/>
      <c r="JIZ38" s="406" t="n"/>
      <c r="JJA38" s="406" t="n"/>
      <c r="JJB38" s="406" t="n"/>
      <c r="JJC38" s="406" t="n"/>
      <c r="JJD38" s="406" t="n"/>
      <c r="JJE38" s="406" t="n"/>
      <c r="JJF38" s="406" t="n"/>
      <c r="JJG38" s="406" t="n"/>
      <c r="JJH38" s="406" t="n"/>
      <c r="JJI38" s="406" t="n"/>
      <c r="JJJ38" s="406" t="n"/>
      <c r="JJK38" s="406" t="n"/>
      <c r="JJL38" s="406" t="n"/>
      <c r="JJM38" s="406" t="n"/>
      <c r="JJN38" s="406" t="n"/>
      <c r="JJO38" s="406" t="n"/>
      <c r="JJP38" s="406" t="n"/>
      <c r="JJQ38" s="406" t="n"/>
      <c r="JJR38" s="406" t="n"/>
      <c r="JJS38" s="406" t="n"/>
      <c r="JJT38" s="406" t="n"/>
      <c r="JJU38" s="406" t="n"/>
      <c r="JJV38" s="406" t="n"/>
      <c r="JJW38" s="406" t="n"/>
      <c r="JJX38" s="406" t="n"/>
      <c r="JJY38" s="406" t="n"/>
      <c r="JJZ38" s="406" t="n"/>
      <c r="JKA38" s="406" t="n"/>
      <c r="JKB38" s="406" t="n"/>
      <c r="JKC38" s="406" t="n"/>
      <c r="JKD38" s="406" t="n"/>
      <c r="JKE38" s="406" t="n"/>
      <c r="JKF38" s="406" t="n"/>
      <c r="JKG38" s="406" t="n"/>
      <c r="JKH38" s="406" t="n"/>
      <c r="JKI38" s="406" t="n"/>
      <c r="JKJ38" s="406" t="n"/>
      <c r="JKK38" s="406" t="n"/>
      <c r="JKL38" s="406" t="n"/>
      <c r="JKM38" s="406" t="n"/>
      <c r="JKN38" s="406" t="n"/>
      <c r="JKO38" s="406" t="n"/>
      <c r="JKP38" s="406" t="n"/>
      <c r="JKQ38" s="406" t="n"/>
      <c r="JKR38" s="406" t="n"/>
      <c r="JKS38" s="406" t="n"/>
      <c r="JKT38" s="406" t="n"/>
      <c r="JKU38" s="406" t="n"/>
      <c r="JKV38" s="406" t="n"/>
      <c r="JKW38" s="406" t="n"/>
      <c r="JKX38" s="406" t="n"/>
      <c r="JKY38" s="406" t="n"/>
      <c r="JKZ38" s="406" t="n"/>
      <c r="JLA38" s="406" t="n"/>
      <c r="JLB38" s="406" t="n"/>
      <c r="JLC38" s="406" t="n"/>
      <c r="JLD38" s="406" t="n"/>
      <c r="JLE38" s="406" t="n"/>
      <c r="JLF38" s="406" t="n"/>
      <c r="JLG38" s="406" t="n"/>
      <c r="JLH38" s="406" t="n"/>
      <c r="JLI38" s="406" t="n"/>
      <c r="JLJ38" s="406" t="n"/>
      <c r="JLK38" s="406" t="n"/>
      <c r="JLL38" s="406" t="n"/>
      <c r="JLM38" s="406" t="n"/>
      <c r="JLN38" s="406" t="n"/>
      <c r="JLO38" s="406" t="n"/>
      <c r="JLP38" s="406" t="n"/>
      <c r="JLQ38" s="406" t="n"/>
      <c r="JLR38" s="406" t="n"/>
      <c r="JLS38" s="406" t="n"/>
      <c r="JLT38" s="406" t="n"/>
      <c r="JLU38" s="406" t="n"/>
      <c r="JLV38" s="406" t="n"/>
      <c r="JLW38" s="406" t="n"/>
      <c r="JLX38" s="406" t="n"/>
      <c r="JLY38" s="406" t="n"/>
      <c r="JLZ38" s="406" t="n"/>
      <c r="JMA38" s="406" t="n"/>
      <c r="JMB38" s="406" t="n"/>
      <c r="JMC38" s="406" t="n"/>
      <c r="JMD38" s="406" t="n"/>
      <c r="JME38" s="406" t="n"/>
      <c r="JMF38" s="406" t="n"/>
      <c r="JMG38" s="406" t="n"/>
      <c r="JMH38" s="406" t="n"/>
      <c r="JMI38" s="406" t="n"/>
      <c r="JMJ38" s="406" t="n"/>
      <c r="JMK38" s="406" t="n"/>
      <c r="JML38" s="406" t="n"/>
      <c r="JMM38" s="406" t="n"/>
      <c r="JMN38" s="406" t="n"/>
      <c r="JMO38" s="406" t="n"/>
      <c r="JMP38" s="406" t="n"/>
      <c r="JMQ38" s="406" t="n"/>
      <c r="JMR38" s="406" t="n"/>
      <c r="JMS38" s="406" t="n"/>
      <c r="JMT38" s="406" t="n"/>
      <c r="JMU38" s="406" t="n"/>
      <c r="JMV38" s="406" t="n"/>
      <c r="JMW38" s="406" t="n"/>
      <c r="JMX38" s="406" t="n"/>
      <c r="JMY38" s="406" t="n"/>
      <c r="JMZ38" s="406" t="n"/>
      <c r="JNA38" s="406" t="n"/>
      <c r="JNB38" s="406" t="n"/>
      <c r="JNC38" s="406" t="n"/>
      <c r="JND38" s="406" t="n"/>
      <c r="JNE38" s="406" t="n"/>
      <c r="JNF38" s="406" t="n"/>
      <c r="JNG38" s="406" t="n"/>
      <c r="JNH38" s="406" t="n"/>
      <c r="JNI38" s="406" t="n"/>
      <c r="JNJ38" s="406" t="n"/>
      <c r="JNK38" s="406" t="n"/>
      <c r="JNL38" s="406" t="n"/>
      <c r="JNM38" s="406" t="n"/>
      <c r="JNN38" s="406" t="n"/>
      <c r="JNO38" s="406" t="n"/>
      <c r="JNP38" s="406" t="n"/>
      <c r="JNQ38" s="406" t="n"/>
      <c r="JNR38" s="406" t="n"/>
      <c r="JNS38" s="406" t="n"/>
      <c r="JNT38" s="406" t="n"/>
      <c r="JNU38" s="406" t="n"/>
      <c r="JNV38" s="406" t="n"/>
      <c r="JNW38" s="406" t="n"/>
      <c r="JNX38" s="406" t="n"/>
      <c r="JNY38" s="406" t="n"/>
      <c r="JNZ38" s="406" t="n"/>
      <c r="JOA38" s="406" t="n"/>
      <c r="JOB38" s="406" t="n"/>
      <c r="JOC38" s="406" t="n"/>
      <c r="JOD38" s="406" t="n"/>
      <c r="JOE38" s="406" t="n"/>
      <c r="JOF38" s="406" t="n"/>
      <c r="JOG38" s="406" t="n"/>
      <c r="JOH38" s="406" t="n"/>
      <c r="JOI38" s="406" t="n"/>
      <c r="JOJ38" s="406" t="n"/>
      <c r="JOK38" s="406" t="n"/>
      <c r="JOL38" s="406" t="n"/>
      <c r="JOM38" s="406" t="n"/>
      <c r="JON38" s="406" t="n"/>
      <c r="JOO38" s="406" t="n"/>
      <c r="JOP38" s="406" t="n"/>
      <c r="JOQ38" s="406" t="n"/>
      <c r="JOR38" s="406" t="n"/>
      <c r="JOS38" s="406" t="n"/>
      <c r="JOT38" s="406" t="n"/>
      <c r="JOU38" s="406" t="n"/>
      <c r="JOV38" s="406" t="n"/>
      <c r="JOW38" s="406" t="n"/>
      <c r="JOX38" s="406" t="n"/>
      <c r="JOY38" s="406" t="n"/>
      <c r="JOZ38" s="406" t="n"/>
      <c r="JPA38" s="406" t="n"/>
      <c r="JPB38" s="406" t="n"/>
      <c r="JPC38" s="406" t="n"/>
      <c r="JPD38" s="406" t="n"/>
      <c r="JPE38" s="406" t="n"/>
      <c r="JPF38" s="406" t="n"/>
      <c r="JPG38" s="406" t="n"/>
      <c r="JPH38" s="406" t="n"/>
      <c r="JPI38" s="406" t="n"/>
      <c r="JPJ38" s="406" t="n"/>
      <c r="JPK38" s="406" t="n"/>
      <c r="JPL38" s="406" t="n"/>
      <c r="JPM38" s="406" t="n"/>
      <c r="JPN38" s="406" t="n"/>
      <c r="JPO38" s="406" t="n"/>
      <c r="JPP38" s="406" t="n"/>
      <c r="JPQ38" s="406" t="n"/>
      <c r="JPR38" s="406" t="n"/>
      <c r="JPS38" s="406" t="n"/>
      <c r="JPT38" s="406" t="n"/>
      <c r="JPU38" s="406" t="n"/>
      <c r="JPV38" s="406" t="n"/>
      <c r="JPW38" s="406" t="n"/>
      <c r="JPX38" s="406" t="n"/>
      <c r="JPY38" s="406" t="n"/>
      <c r="JPZ38" s="406" t="n"/>
      <c r="JQA38" s="406" t="n"/>
      <c r="JQB38" s="406" t="n"/>
      <c r="JQC38" s="406" t="n"/>
      <c r="JQD38" s="406" t="n"/>
      <c r="JQE38" s="406" t="n"/>
      <c r="JQF38" s="406" t="n"/>
      <c r="JQG38" s="406" t="n"/>
      <c r="JQH38" s="406" t="n"/>
      <c r="JQI38" s="406" t="n"/>
      <c r="JQJ38" s="406" t="n"/>
      <c r="JQK38" s="406" t="n"/>
      <c r="JQL38" s="406" t="n"/>
      <c r="JQM38" s="406" t="n"/>
      <c r="JQN38" s="406" t="n"/>
      <c r="JQO38" s="406" t="n"/>
      <c r="JQP38" s="406" t="n"/>
      <c r="JQQ38" s="406" t="n"/>
      <c r="JQR38" s="406" t="n"/>
      <c r="JQS38" s="406" t="n"/>
      <c r="JQT38" s="406" t="n"/>
      <c r="JQU38" s="406" t="n"/>
      <c r="JQV38" s="406" t="n"/>
      <c r="JQW38" s="406" t="n"/>
      <c r="JQX38" s="406" t="n"/>
      <c r="JQY38" s="406" t="n"/>
      <c r="JQZ38" s="406" t="n"/>
      <c r="JRA38" s="406" t="n"/>
      <c r="JRB38" s="406" t="n"/>
      <c r="JRC38" s="406" t="n"/>
      <c r="JRD38" s="406" t="n"/>
      <c r="JRE38" s="406" t="n"/>
      <c r="JRF38" s="406" t="n"/>
      <c r="JRG38" s="406" t="n"/>
      <c r="JRH38" s="406" t="n"/>
      <c r="JRI38" s="406" t="n"/>
      <c r="JRJ38" s="406" t="n"/>
      <c r="JRK38" s="406" t="n"/>
      <c r="JRL38" s="406" t="n"/>
      <c r="JRM38" s="406" t="n"/>
      <c r="JRN38" s="406" t="n"/>
      <c r="JRO38" s="406" t="n"/>
      <c r="JRP38" s="406" t="n"/>
      <c r="JRQ38" s="406" t="n"/>
      <c r="JRR38" s="406" t="n"/>
      <c r="JRS38" s="406" t="n"/>
      <c r="JRT38" s="406" t="n"/>
      <c r="JRU38" s="406" t="n"/>
      <c r="JRV38" s="406" t="n"/>
      <c r="JRW38" s="406" t="n"/>
      <c r="JRX38" s="406" t="n"/>
      <c r="JRY38" s="406" t="n"/>
      <c r="JRZ38" s="406" t="n"/>
      <c r="JSA38" s="406" t="n"/>
      <c r="JSB38" s="406" t="n"/>
      <c r="JSC38" s="406" t="n"/>
      <c r="JSD38" s="406" t="n"/>
      <c r="JSE38" s="406" t="n"/>
      <c r="JSF38" s="406" t="n"/>
      <c r="JSG38" s="406" t="n"/>
      <c r="JSH38" s="406" t="n"/>
      <c r="JSI38" s="406" t="n"/>
      <c r="JSJ38" s="406" t="n"/>
      <c r="JSK38" s="406" t="n"/>
      <c r="JSL38" s="406" t="n"/>
      <c r="JSM38" s="406" t="n"/>
      <c r="JSN38" s="406" t="n"/>
      <c r="JSO38" s="406" t="n"/>
      <c r="JSP38" s="406" t="n"/>
      <c r="JSQ38" s="406" t="n"/>
      <c r="JSR38" s="406" t="n"/>
      <c r="JSS38" s="406" t="n"/>
      <c r="JST38" s="406" t="n"/>
      <c r="JSU38" s="406" t="n"/>
      <c r="JSV38" s="406" t="n"/>
      <c r="JSW38" s="406" t="n"/>
      <c r="JSX38" s="406" t="n"/>
      <c r="JSY38" s="406" t="n"/>
      <c r="JSZ38" s="406" t="n"/>
      <c r="JTA38" s="406" t="n"/>
      <c r="JTB38" s="406" t="n"/>
      <c r="JTC38" s="406" t="n"/>
      <c r="JTD38" s="406" t="n"/>
      <c r="JTE38" s="406" t="n"/>
      <c r="JTF38" s="406" t="n"/>
      <c r="JTG38" s="406" t="n"/>
      <c r="JTH38" s="406" t="n"/>
      <c r="JTI38" s="406" t="n"/>
      <c r="JTJ38" s="406" t="n"/>
      <c r="JTK38" s="406" t="n"/>
      <c r="JTL38" s="406" t="n"/>
      <c r="JTM38" s="406" t="n"/>
      <c r="JTN38" s="406" t="n"/>
      <c r="JTO38" s="406" t="n"/>
      <c r="JTP38" s="406" t="n"/>
      <c r="JTQ38" s="406" t="n"/>
      <c r="JTR38" s="406" t="n"/>
      <c r="JTS38" s="406" t="n"/>
      <c r="JTT38" s="406" t="n"/>
      <c r="JTU38" s="406" t="n"/>
      <c r="JTV38" s="406" t="n"/>
      <c r="JTW38" s="406" t="n"/>
      <c r="JTX38" s="406" t="n"/>
      <c r="JTY38" s="406" t="n"/>
      <c r="JTZ38" s="406" t="n"/>
      <c r="JUA38" s="406" t="n"/>
      <c r="JUB38" s="406" t="n"/>
      <c r="JUC38" s="406" t="n"/>
      <c r="JUD38" s="406" t="n"/>
      <c r="JUE38" s="406" t="n"/>
      <c r="JUF38" s="406" t="n"/>
      <c r="JUG38" s="406" t="n"/>
      <c r="JUH38" s="406" t="n"/>
      <c r="JUI38" s="406" t="n"/>
      <c r="JUJ38" s="406" t="n"/>
      <c r="JUK38" s="406" t="n"/>
      <c r="JUL38" s="406" t="n"/>
      <c r="JUM38" s="406" t="n"/>
      <c r="JUN38" s="406" t="n"/>
      <c r="JUO38" s="406" t="n"/>
      <c r="JUP38" s="406" t="n"/>
      <c r="JUQ38" s="406" t="n"/>
      <c r="JUR38" s="406" t="n"/>
      <c r="JUS38" s="406" t="n"/>
      <c r="JUT38" s="406" t="n"/>
      <c r="JUU38" s="406" t="n"/>
      <c r="JUV38" s="406" t="n"/>
      <c r="JUW38" s="406" t="n"/>
      <c r="JUX38" s="406" t="n"/>
      <c r="JUY38" s="406" t="n"/>
      <c r="JUZ38" s="406" t="n"/>
      <c r="JVA38" s="406" t="n"/>
      <c r="JVB38" s="406" t="n"/>
      <c r="JVC38" s="406" t="n"/>
      <c r="JVD38" s="406" t="n"/>
      <c r="JVE38" s="406" t="n"/>
      <c r="JVF38" s="406" t="n"/>
      <c r="JVG38" s="406" t="n"/>
      <c r="JVH38" s="406" t="n"/>
      <c r="JVI38" s="406" t="n"/>
      <c r="JVJ38" s="406" t="n"/>
      <c r="JVK38" s="406" t="n"/>
      <c r="JVL38" s="406" t="n"/>
      <c r="JVM38" s="406" t="n"/>
      <c r="JVN38" s="406" t="n"/>
      <c r="JVO38" s="406" t="n"/>
      <c r="JVP38" s="406" t="n"/>
      <c r="JVQ38" s="406" t="n"/>
      <c r="JVR38" s="406" t="n"/>
      <c r="JVS38" s="406" t="n"/>
      <c r="JVT38" s="406" t="n"/>
      <c r="JVU38" s="406" t="n"/>
      <c r="JVV38" s="406" t="n"/>
      <c r="JVW38" s="406" t="n"/>
      <c r="JVX38" s="406" t="n"/>
      <c r="JVY38" s="406" t="n"/>
      <c r="JVZ38" s="406" t="n"/>
      <c r="JWA38" s="406" t="n"/>
      <c r="JWB38" s="406" t="n"/>
      <c r="JWC38" s="406" t="n"/>
      <c r="JWD38" s="406" t="n"/>
      <c r="JWE38" s="406" t="n"/>
      <c r="JWF38" s="406" t="n"/>
      <c r="JWG38" s="406" t="n"/>
      <c r="JWH38" s="406" t="n"/>
      <c r="JWI38" s="406" t="n"/>
      <c r="JWJ38" s="406" t="n"/>
      <c r="JWK38" s="406" t="n"/>
      <c r="JWL38" s="406" t="n"/>
      <c r="JWM38" s="406" t="n"/>
      <c r="JWN38" s="406" t="n"/>
      <c r="JWO38" s="406" t="n"/>
      <c r="JWP38" s="406" t="n"/>
      <c r="JWQ38" s="406" t="n"/>
      <c r="JWR38" s="406" t="n"/>
      <c r="JWS38" s="406" t="n"/>
      <c r="JWT38" s="406" t="n"/>
      <c r="JWU38" s="406" t="n"/>
      <c r="JWV38" s="406" t="n"/>
      <c r="JWW38" s="406" t="n"/>
      <c r="JWX38" s="406" t="n"/>
      <c r="JWY38" s="406" t="n"/>
      <c r="JWZ38" s="406" t="n"/>
      <c r="JXA38" s="406" t="n"/>
      <c r="JXB38" s="406" t="n"/>
      <c r="JXC38" s="406" t="n"/>
      <c r="JXD38" s="406" t="n"/>
      <c r="JXE38" s="406" t="n"/>
      <c r="JXF38" s="406" t="n"/>
      <c r="JXG38" s="406" t="n"/>
      <c r="JXH38" s="406" t="n"/>
      <c r="JXI38" s="406" t="n"/>
      <c r="JXJ38" s="406" t="n"/>
      <c r="JXK38" s="406" t="n"/>
      <c r="JXL38" s="406" t="n"/>
      <c r="JXM38" s="406" t="n"/>
      <c r="JXN38" s="406" t="n"/>
      <c r="JXO38" s="406" t="n"/>
      <c r="JXP38" s="406" t="n"/>
      <c r="JXQ38" s="406" t="n"/>
      <c r="JXR38" s="406" t="n"/>
      <c r="JXS38" s="406" t="n"/>
      <c r="JXT38" s="406" t="n"/>
      <c r="JXU38" s="406" t="n"/>
      <c r="JXV38" s="406" t="n"/>
      <c r="JXW38" s="406" t="n"/>
      <c r="JXX38" s="406" t="n"/>
      <c r="JXY38" s="406" t="n"/>
      <c r="JXZ38" s="406" t="n"/>
      <c r="JYA38" s="406" t="n"/>
      <c r="JYB38" s="406" t="n"/>
      <c r="JYC38" s="406" t="n"/>
      <c r="JYD38" s="406" t="n"/>
      <c r="JYE38" s="406" t="n"/>
      <c r="JYF38" s="406" t="n"/>
      <c r="JYG38" s="406" t="n"/>
      <c r="JYH38" s="406" t="n"/>
      <c r="JYI38" s="406" t="n"/>
      <c r="JYJ38" s="406" t="n"/>
      <c r="JYK38" s="406" t="n"/>
      <c r="JYL38" s="406" t="n"/>
      <c r="JYM38" s="406" t="n"/>
      <c r="JYN38" s="406" t="n"/>
      <c r="JYO38" s="406" t="n"/>
      <c r="JYP38" s="406" t="n"/>
      <c r="JYQ38" s="406" t="n"/>
      <c r="JYR38" s="406" t="n"/>
      <c r="JYS38" s="406" t="n"/>
      <c r="JYT38" s="406" t="n"/>
      <c r="JYU38" s="406" t="n"/>
      <c r="JYV38" s="406" t="n"/>
      <c r="JYW38" s="406" t="n"/>
      <c r="JYX38" s="406" t="n"/>
      <c r="JYY38" s="406" t="n"/>
      <c r="JYZ38" s="406" t="n"/>
      <c r="JZA38" s="406" t="n"/>
      <c r="JZB38" s="406" t="n"/>
      <c r="JZC38" s="406" t="n"/>
      <c r="JZD38" s="406" t="n"/>
      <c r="JZE38" s="406" t="n"/>
      <c r="JZF38" s="406" t="n"/>
      <c r="JZG38" s="406" t="n"/>
      <c r="JZH38" s="406" t="n"/>
      <c r="JZI38" s="406" t="n"/>
      <c r="JZJ38" s="406" t="n"/>
      <c r="JZK38" s="406" t="n"/>
      <c r="JZL38" s="406" t="n"/>
      <c r="JZM38" s="406" t="n"/>
      <c r="JZN38" s="406" t="n"/>
      <c r="JZO38" s="406" t="n"/>
      <c r="JZP38" s="406" t="n"/>
      <c r="JZQ38" s="406" t="n"/>
      <c r="JZR38" s="406" t="n"/>
      <c r="JZS38" s="406" t="n"/>
      <c r="JZT38" s="406" t="n"/>
      <c r="JZU38" s="406" t="n"/>
      <c r="JZV38" s="406" t="n"/>
      <c r="JZW38" s="406" t="n"/>
      <c r="JZX38" s="406" t="n"/>
      <c r="JZY38" s="406" t="n"/>
      <c r="JZZ38" s="406" t="n"/>
      <c r="KAA38" s="406" t="n"/>
      <c r="KAB38" s="406" t="n"/>
      <c r="KAC38" s="406" t="n"/>
      <c r="KAD38" s="406" t="n"/>
      <c r="KAE38" s="406" t="n"/>
      <c r="KAF38" s="406" t="n"/>
      <c r="KAG38" s="406" t="n"/>
      <c r="KAH38" s="406" t="n"/>
      <c r="KAI38" s="406" t="n"/>
      <c r="KAJ38" s="406" t="n"/>
      <c r="KAK38" s="406" t="n"/>
      <c r="KAL38" s="406" t="n"/>
      <c r="KAM38" s="406" t="n"/>
      <c r="KAN38" s="406" t="n"/>
      <c r="KAO38" s="406" t="n"/>
      <c r="KAP38" s="406" t="n"/>
      <c r="KAQ38" s="406" t="n"/>
      <c r="KAR38" s="406" t="n"/>
      <c r="KAS38" s="406" t="n"/>
      <c r="KAT38" s="406" t="n"/>
      <c r="KAU38" s="406" t="n"/>
      <c r="KAV38" s="406" t="n"/>
      <c r="KAW38" s="406" t="n"/>
      <c r="KAX38" s="406" t="n"/>
      <c r="KAY38" s="406" t="n"/>
      <c r="KAZ38" s="406" t="n"/>
      <c r="KBA38" s="406" t="n"/>
      <c r="KBB38" s="406" t="n"/>
      <c r="KBC38" s="406" t="n"/>
      <c r="KBD38" s="406" t="n"/>
      <c r="KBE38" s="406" t="n"/>
      <c r="KBF38" s="406" t="n"/>
      <c r="KBG38" s="406" t="n"/>
      <c r="KBH38" s="406" t="n"/>
      <c r="KBI38" s="406" t="n"/>
      <c r="KBJ38" s="406" t="n"/>
      <c r="KBK38" s="406" t="n"/>
      <c r="KBL38" s="406" t="n"/>
      <c r="KBM38" s="406" t="n"/>
      <c r="KBN38" s="406" t="n"/>
      <c r="KBO38" s="406" t="n"/>
      <c r="KBP38" s="406" t="n"/>
      <c r="KBQ38" s="406" t="n"/>
      <c r="KBR38" s="406" t="n"/>
      <c r="KBS38" s="406" t="n"/>
      <c r="KBT38" s="406" t="n"/>
      <c r="KBU38" s="406" t="n"/>
      <c r="KBV38" s="406" t="n"/>
      <c r="KBW38" s="406" t="n"/>
      <c r="KBX38" s="406" t="n"/>
      <c r="KBY38" s="406" t="n"/>
      <c r="KBZ38" s="406" t="n"/>
      <c r="KCA38" s="406" t="n"/>
      <c r="KCB38" s="406" t="n"/>
      <c r="KCC38" s="406" t="n"/>
      <c r="KCD38" s="406" t="n"/>
      <c r="KCE38" s="406" t="n"/>
      <c r="KCF38" s="406" t="n"/>
      <c r="KCG38" s="406" t="n"/>
      <c r="KCH38" s="406" t="n"/>
      <c r="KCI38" s="406" t="n"/>
      <c r="KCJ38" s="406" t="n"/>
      <c r="KCK38" s="406" t="n"/>
      <c r="KCL38" s="406" t="n"/>
      <c r="KCM38" s="406" t="n"/>
      <c r="KCN38" s="406" t="n"/>
      <c r="KCO38" s="406" t="n"/>
      <c r="KCP38" s="406" t="n"/>
      <c r="KCQ38" s="406" t="n"/>
      <c r="KCR38" s="406" t="n"/>
      <c r="KCS38" s="406" t="n"/>
      <c r="KCT38" s="406" t="n"/>
      <c r="KCU38" s="406" t="n"/>
      <c r="KCV38" s="406" t="n"/>
      <c r="KCW38" s="406" t="n"/>
      <c r="KCX38" s="406" t="n"/>
      <c r="KCY38" s="406" t="n"/>
      <c r="KCZ38" s="406" t="n"/>
      <c r="KDA38" s="406" t="n"/>
      <c r="KDB38" s="406" t="n"/>
      <c r="KDC38" s="406" t="n"/>
      <c r="KDD38" s="406" t="n"/>
      <c r="KDE38" s="406" t="n"/>
      <c r="KDF38" s="406" t="n"/>
      <c r="KDG38" s="406" t="n"/>
      <c r="KDH38" s="406" t="n"/>
      <c r="KDI38" s="406" t="n"/>
      <c r="KDJ38" s="406" t="n"/>
      <c r="KDK38" s="406" t="n"/>
      <c r="KDL38" s="406" t="n"/>
      <c r="KDM38" s="406" t="n"/>
      <c r="KDN38" s="406" t="n"/>
      <c r="KDO38" s="406" t="n"/>
      <c r="KDP38" s="406" t="n"/>
      <c r="KDQ38" s="406" t="n"/>
      <c r="KDR38" s="406" t="n"/>
      <c r="KDS38" s="406" t="n"/>
      <c r="KDT38" s="406" t="n"/>
      <c r="KDU38" s="406" t="n"/>
      <c r="KDV38" s="406" t="n"/>
      <c r="KDW38" s="406" t="n"/>
      <c r="KDX38" s="406" t="n"/>
      <c r="KDY38" s="406" t="n"/>
      <c r="KDZ38" s="406" t="n"/>
      <c r="KEA38" s="406" t="n"/>
      <c r="KEB38" s="406" t="n"/>
      <c r="KEC38" s="406" t="n"/>
      <c r="KED38" s="406" t="n"/>
      <c r="KEE38" s="406" t="n"/>
      <c r="KEF38" s="406" t="n"/>
      <c r="KEG38" s="406" t="n"/>
      <c r="KEH38" s="406" t="n"/>
      <c r="KEI38" s="406" t="n"/>
      <c r="KEJ38" s="406" t="n"/>
      <c r="KEK38" s="406" t="n"/>
      <c r="KEL38" s="406" t="n"/>
      <c r="KEM38" s="406" t="n"/>
      <c r="KEN38" s="406" t="n"/>
      <c r="KEO38" s="406" t="n"/>
      <c r="KEP38" s="406" t="n"/>
      <c r="KEQ38" s="406" t="n"/>
      <c r="KER38" s="406" t="n"/>
      <c r="KES38" s="406" t="n"/>
      <c r="KET38" s="406" t="n"/>
      <c r="KEU38" s="406" t="n"/>
      <c r="KEV38" s="406" t="n"/>
      <c r="KEW38" s="406" t="n"/>
      <c r="KEX38" s="406" t="n"/>
      <c r="KEY38" s="406" t="n"/>
      <c r="KEZ38" s="406" t="n"/>
      <c r="KFA38" s="406" t="n"/>
      <c r="KFB38" s="406" t="n"/>
      <c r="KFC38" s="406" t="n"/>
      <c r="KFD38" s="406" t="n"/>
      <c r="KFE38" s="406" t="n"/>
      <c r="KFF38" s="406" t="n"/>
      <c r="KFG38" s="406" t="n"/>
      <c r="KFH38" s="406" t="n"/>
      <c r="KFI38" s="406" t="n"/>
      <c r="KFJ38" s="406" t="n"/>
      <c r="KFK38" s="406" t="n"/>
      <c r="KFL38" s="406" t="n"/>
      <c r="KFM38" s="406" t="n"/>
      <c r="KFN38" s="406" t="n"/>
      <c r="KFO38" s="406" t="n"/>
      <c r="KFP38" s="406" t="n"/>
      <c r="KFQ38" s="406" t="n"/>
      <c r="KFR38" s="406" t="n"/>
      <c r="KFS38" s="406" t="n"/>
      <c r="KFT38" s="406" t="n"/>
      <c r="KFU38" s="406" t="n"/>
      <c r="KFV38" s="406" t="n"/>
      <c r="KFW38" s="406" t="n"/>
      <c r="KFX38" s="406" t="n"/>
      <c r="KFY38" s="406" t="n"/>
      <c r="KFZ38" s="406" t="n"/>
      <c r="KGA38" s="406" t="n"/>
      <c r="KGB38" s="406" t="n"/>
      <c r="KGC38" s="406" t="n"/>
      <c r="KGD38" s="406" t="n"/>
      <c r="KGE38" s="406" t="n"/>
      <c r="KGF38" s="406" t="n"/>
      <c r="KGG38" s="406" t="n"/>
      <c r="KGH38" s="406" t="n"/>
      <c r="KGI38" s="406" t="n"/>
      <c r="KGJ38" s="406" t="n"/>
      <c r="KGK38" s="406" t="n"/>
      <c r="KGL38" s="406" t="n"/>
      <c r="KGM38" s="406" t="n"/>
      <c r="KGN38" s="406" t="n"/>
      <c r="KGO38" s="406" t="n"/>
      <c r="KGP38" s="406" t="n"/>
      <c r="KGQ38" s="406" t="n"/>
      <c r="KGR38" s="406" t="n"/>
      <c r="KGS38" s="406" t="n"/>
      <c r="KGT38" s="406" t="n"/>
      <c r="KGU38" s="406" t="n"/>
      <c r="KGV38" s="406" t="n"/>
      <c r="KGW38" s="406" t="n"/>
      <c r="KGX38" s="406" t="n"/>
      <c r="KGY38" s="406" t="n"/>
      <c r="KGZ38" s="406" t="n"/>
      <c r="KHA38" s="406" t="n"/>
      <c r="KHB38" s="406" t="n"/>
      <c r="KHC38" s="406" t="n"/>
      <c r="KHD38" s="406" t="n"/>
      <c r="KHE38" s="406" t="n"/>
      <c r="KHF38" s="406" t="n"/>
      <c r="KHG38" s="406" t="n"/>
      <c r="KHH38" s="406" t="n"/>
      <c r="KHI38" s="406" t="n"/>
      <c r="KHJ38" s="406" t="n"/>
      <c r="KHK38" s="406" t="n"/>
      <c r="KHL38" s="406" t="n"/>
      <c r="KHM38" s="406" t="n"/>
      <c r="KHN38" s="406" t="n"/>
      <c r="KHO38" s="406" t="n"/>
      <c r="KHP38" s="406" t="n"/>
      <c r="KHQ38" s="406" t="n"/>
      <c r="KHR38" s="406" t="n"/>
      <c r="KHS38" s="406" t="n"/>
      <c r="KHT38" s="406" t="n"/>
      <c r="KHU38" s="406" t="n"/>
      <c r="KHV38" s="406" t="n"/>
      <c r="KHW38" s="406" t="n"/>
      <c r="KHX38" s="406" t="n"/>
      <c r="KHY38" s="406" t="n"/>
      <c r="KHZ38" s="406" t="n"/>
      <c r="KIA38" s="406" t="n"/>
      <c r="KIB38" s="406" t="n"/>
      <c r="KIC38" s="406" t="n"/>
      <c r="KID38" s="406" t="n"/>
      <c r="KIE38" s="406" t="n"/>
      <c r="KIF38" s="406" t="n"/>
      <c r="KIG38" s="406" t="n"/>
      <c r="KIH38" s="406" t="n"/>
      <c r="KII38" s="406" t="n"/>
      <c r="KIJ38" s="406" t="n"/>
      <c r="KIK38" s="406" t="n"/>
      <c r="KIL38" s="406" t="n"/>
      <c r="KIM38" s="406" t="n"/>
      <c r="KIN38" s="406" t="n"/>
      <c r="KIO38" s="406" t="n"/>
      <c r="KIP38" s="406" t="n"/>
      <c r="KIQ38" s="406" t="n"/>
      <c r="KIR38" s="406" t="n"/>
      <c r="KIS38" s="406" t="n"/>
      <c r="KIT38" s="406" t="n"/>
      <c r="KIU38" s="406" t="n"/>
      <c r="KIV38" s="406" t="n"/>
      <c r="KIW38" s="406" t="n"/>
      <c r="KIX38" s="406" t="n"/>
      <c r="KIY38" s="406" t="n"/>
      <c r="KIZ38" s="406" t="n"/>
      <c r="KJA38" s="406" t="n"/>
      <c r="KJB38" s="406" t="n"/>
      <c r="KJC38" s="406" t="n"/>
      <c r="KJD38" s="406" t="n"/>
      <c r="KJE38" s="406" t="n"/>
      <c r="KJF38" s="406" t="n"/>
      <c r="KJG38" s="406" t="n"/>
      <c r="KJH38" s="406" t="n"/>
      <c r="KJI38" s="406" t="n"/>
      <c r="KJJ38" s="406" t="n"/>
      <c r="KJK38" s="406" t="n"/>
      <c r="KJL38" s="406" t="n"/>
      <c r="KJM38" s="406" t="n"/>
      <c r="KJN38" s="406" t="n"/>
      <c r="KJO38" s="406" t="n"/>
      <c r="KJP38" s="406" t="n"/>
      <c r="KJQ38" s="406" t="n"/>
      <c r="KJR38" s="406" t="n"/>
      <c r="KJS38" s="406" t="n"/>
      <c r="KJT38" s="406" t="n"/>
      <c r="KJU38" s="406" t="n"/>
      <c r="KJV38" s="406" t="n"/>
      <c r="KJW38" s="406" t="n"/>
      <c r="KJX38" s="406" t="n"/>
      <c r="KJY38" s="406" t="n"/>
      <c r="KJZ38" s="406" t="n"/>
      <c r="KKA38" s="406" t="n"/>
      <c r="KKB38" s="406" t="n"/>
      <c r="KKC38" s="406" t="n"/>
      <c r="KKD38" s="406" t="n"/>
      <c r="KKE38" s="406" t="n"/>
      <c r="KKF38" s="406" t="n"/>
      <c r="KKG38" s="406" t="n"/>
      <c r="KKH38" s="406" t="n"/>
      <c r="KKI38" s="406" t="n"/>
      <c r="KKJ38" s="406" t="n"/>
      <c r="KKK38" s="406" t="n"/>
      <c r="KKL38" s="406" t="n"/>
      <c r="KKM38" s="406" t="n"/>
      <c r="KKN38" s="406" t="n"/>
      <c r="KKO38" s="406" t="n"/>
      <c r="KKP38" s="406" t="n"/>
      <c r="KKQ38" s="406" t="n"/>
      <c r="KKR38" s="406" t="n"/>
      <c r="KKS38" s="406" t="n"/>
      <c r="KKT38" s="406" t="n"/>
      <c r="KKU38" s="406" t="n"/>
      <c r="KKV38" s="406" t="n"/>
      <c r="KKW38" s="406" t="n"/>
      <c r="KKX38" s="406" t="n"/>
      <c r="KKY38" s="406" t="n"/>
      <c r="KKZ38" s="406" t="n"/>
      <c r="KLA38" s="406" t="n"/>
      <c r="KLB38" s="406" t="n"/>
      <c r="KLC38" s="406" t="n"/>
      <c r="KLD38" s="406" t="n"/>
      <c r="KLE38" s="406" t="n"/>
      <c r="KLF38" s="406" t="n"/>
      <c r="KLG38" s="406" t="n"/>
      <c r="KLH38" s="406" t="n"/>
      <c r="KLI38" s="406" t="n"/>
      <c r="KLJ38" s="406" t="n"/>
      <c r="KLK38" s="406" t="n"/>
      <c r="KLL38" s="406" t="n"/>
      <c r="KLM38" s="406" t="n"/>
      <c r="KLN38" s="406" t="n"/>
      <c r="KLO38" s="406" t="n"/>
      <c r="KLP38" s="406" t="n"/>
      <c r="KLQ38" s="406" t="n"/>
      <c r="KLR38" s="406" t="n"/>
      <c r="KLS38" s="406" t="n"/>
      <c r="KLT38" s="406" t="n"/>
      <c r="KLU38" s="406" t="n"/>
      <c r="KLV38" s="406" t="n"/>
      <c r="KLW38" s="406" t="n"/>
      <c r="KLX38" s="406" t="n"/>
      <c r="KLY38" s="406" t="n"/>
      <c r="KLZ38" s="406" t="n"/>
      <c r="KMA38" s="406" t="n"/>
      <c r="KMB38" s="406" t="n"/>
      <c r="KMC38" s="406" t="n"/>
      <c r="KMD38" s="406" t="n"/>
      <c r="KME38" s="406" t="n"/>
      <c r="KMF38" s="406" t="n"/>
      <c r="KMG38" s="406" t="n"/>
      <c r="KMH38" s="406" t="n"/>
      <c r="KMI38" s="406" t="n"/>
      <c r="KMJ38" s="406" t="n"/>
      <c r="KMK38" s="406" t="n"/>
      <c r="KML38" s="406" t="n"/>
      <c r="KMM38" s="406" t="n"/>
      <c r="KMN38" s="406" t="n"/>
      <c r="KMO38" s="406" t="n"/>
      <c r="KMP38" s="406" t="n"/>
      <c r="KMQ38" s="406" t="n"/>
      <c r="KMR38" s="406" t="n"/>
      <c r="KMS38" s="406" t="n"/>
      <c r="KMT38" s="406" t="n"/>
      <c r="KMU38" s="406" t="n"/>
      <c r="KMV38" s="406" t="n"/>
      <c r="KMW38" s="406" t="n"/>
      <c r="KMX38" s="406" t="n"/>
      <c r="KMY38" s="406" t="n"/>
      <c r="KMZ38" s="406" t="n"/>
      <c r="KNA38" s="406" t="n"/>
      <c r="KNB38" s="406" t="n"/>
      <c r="KNC38" s="406" t="n"/>
      <c r="KND38" s="406" t="n"/>
      <c r="KNE38" s="406" t="n"/>
      <c r="KNF38" s="406" t="n"/>
      <c r="KNG38" s="406" t="n"/>
      <c r="KNH38" s="406" t="n"/>
      <c r="KNI38" s="406" t="n"/>
      <c r="KNJ38" s="406" t="n"/>
      <c r="KNK38" s="406" t="n"/>
      <c r="KNL38" s="406" t="n"/>
      <c r="KNM38" s="406" t="n"/>
      <c r="KNN38" s="406" t="n"/>
      <c r="KNO38" s="406" t="n"/>
      <c r="KNP38" s="406" t="n"/>
      <c r="KNQ38" s="406" t="n"/>
      <c r="KNR38" s="406" t="n"/>
      <c r="KNS38" s="406" t="n"/>
      <c r="KNT38" s="406" t="n"/>
      <c r="KNU38" s="406" t="n"/>
      <c r="KNV38" s="406" t="n"/>
      <c r="KNW38" s="406" t="n"/>
      <c r="KNX38" s="406" t="n"/>
      <c r="KNY38" s="406" t="n"/>
      <c r="KNZ38" s="406" t="n"/>
      <c r="KOA38" s="406" t="n"/>
      <c r="KOB38" s="406" t="n"/>
      <c r="KOC38" s="406" t="n"/>
      <c r="KOD38" s="406" t="n"/>
      <c r="KOE38" s="406" t="n"/>
      <c r="KOF38" s="406" t="n"/>
      <c r="KOG38" s="406" t="n"/>
      <c r="KOH38" s="406" t="n"/>
      <c r="KOI38" s="406" t="n"/>
      <c r="KOJ38" s="406" t="n"/>
      <c r="KOK38" s="406" t="n"/>
      <c r="KOL38" s="406" t="n"/>
      <c r="KOM38" s="406" t="n"/>
      <c r="KON38" s="406" t="n"/>
      <c r="KOO38" s="406" t="n"/>
      <c r="KOP38" s="406" t="n"/>
      <c r="KOQ38" s="406" t="n"/>
      <c r="KOR38" s="406" t="n"/>
      <c r="KOS38" s="406" t="n"/>
      <c r="KOT38" s="406" t="n"/>
      <c r="KOU38" s="406" t="n"/>
      <c r="KOV38" s="406" t="n"/>
      <c r="KOW38" s="406" t="n"/>
      <c r="KOX38" s="406" t="n"/>
      <c r="KOY38" s="406" t="n"/>
      <c r="KOZ38" s="406" t="n"/>
      <c r="KPA38" s="406" t="n"/>
      <c r="KPB38" s="406" t="n"/>
      <c r="KPC38" s="406" t="n"/>
      <c r="KPD38" s="406" t="n"/>
      <c r="KPE38" s="406" t="n"/>
      <c r="KPF38" s="406" t="n"/>
      <c r="KPG38" s="406" t="n"/>
      <c r="KPH38" s="406" t="n"/>
      <c r="KPI38" s="406" t="n"/>
      <c r="KPJ38" s="406" t="n"/>
      <c r="KPK38" s="406" t="n"/>
      <c r="KPL38" s="406" t="n"/>
      <c r="KPM38" s="406" t="n"/>
      <c r="KPN38" s="406" t="n"/>
      <c r="KPO38" s="406" t="n"/>
      <c r="KPP38" s="406" t="n"/>
      <c r="KPQ38" s="406" t="n"/>
      <c r="KPR38" s="406" t="n"/>
      <c r="KPS38" s="406" t="n"/>
      <c r="KPT38" s="406" t="n"/>
      <c r="KPU38" s="406" t="n"/>
      <c r="KPV38" s="406" t="n"/>
      <c r="KPW38" s="406" t="n"/>
      <c r="KPX38" s="406" t="n"/>
      <c r="KPY38" s="406" t="n"/>
      <c r="KPZ38" s="406" t="n"/>
      <c r="KQA38" s="406" t="n"/>
      <c r="KQB38" s="406" t="n"/>
      <c r="KQC38" s="406" t="n"/>
      <c r="KQD38" s="406" t="n"/>
      <c r="KQE38" s="406" t="n"/>
      <c r="KQF38" s="406" t="n"/>
      <c r="KQG38" s="406" t="n"/>
      <c r="KQH38" s="406" t="n"/>
      <c r="KQI38" s="406" t="n"/>
      <c r="KQJ38" s="406" t="n"/>
      <c r="KQK38" s="406" t="n"/>
      <c r="KQL38" s="406" t="n"/>
      <c r="KQM38" s="406" t="n"/>
      <c r="KQN38" s="406" t="n"/>
      <c r="KQO38" s="406" t="n"/>
      <c r="KQP38" s="406" t="n"/>
      <c r="KQQ38" s="406" t="n"/>
      <c r="KQR38" s="406" t="n"/>
      <c r="KQS38" s="406" t="n"/>
      <c r="KQT38" s="406" t="n"/>
      <c r="KQU38" s="406" t="n"/>
      <c r="KQV38" s="406" t="n"/>
      <c r="KQW38" s="406" t="n"/>
      <c r="KQX38" s="406" t="n"/>
      <c r="KQY38" s="406" t="n"/>
      <c r="KQZ38" s="406" t="n"/>
      <c r="KRA38" s="406" t="n"/>
      <c r="KRB38" s="406" t="n"/>
      <c r="KRC38" s="406" t="n"/>
      <c r="KRD38" s="406" t="n"/>
      <c r="KRE38" s="406" t="n"/>
      <c r="KRF38" s="406" t="n"/>
      <c r="KRG38" s="406" t="n"/>
      <c r="KRH38" s="406" t="n"/>
      <c r="KRI38" s="406" t="n"/>
      <c r="KRJ38" s="406" t="n"/>
      <c r="KRK38" s="406" t="n"/>
      <c r="KRL38" s="406" t="n"/>
      <c r="KRM38" s="406" t="n"/>
      <c r="KRN38" s="406" t="n"/>
      <c r="KRO38" s="406" t="n"/>
      <c r="KRP38" s="406" t="n"/>
      <c r="KRQ38" s="406" t="n"/>
      <c r="KRR38" s="406" t="n"/>
      <c r="KRS38" s="406" t="n"/>
      <c r="KRT38" s="406" t="n"/>
      <c r="KRU38" s="406" t="n"/>
      <c r="KRV38" s="406" t="n"/>
      <c r="KRW38" s="406" t="n"/>
      <c r="KRX38" s="406" t="n"/>
      <c r="KRY38" s="406" t="n"/>
      <c r="KRZ38" s="406" t="n"/>
      <c r="KSA38" s="406" t="n"/>
      <c r="KSB38" s="406" t="n"/>
      <c r="KSC38" s="406" t="n"/>
      <c r="KSD38" s="406" t="n"/>
      <c r="KSE38" s="406" t="n"/>
      <c r="KSF38" s="406" t="n"/>
      <c r="KSG38" s="406" t="n"/>
      <c r="KSH38" s="406" t="n"/>
      <c r="KSI38" s="406" t="n"/>
      <c r="KSJ38" s="406" t="n"/>
      <c r="KSK38" s="406" t="n"/>
      <c r="KSL38" s="406" t="n"/>
      <c r="KSM38" s="406" t="n"/>
      <c r="KSN38" s="406" t="n"/>
      <c r="KSO38" s="406" t="n"/>
      <c r="KSP38" s="406" t="n"/>
      <c r="KSQ38" s="406" t="n"/>
      <c r="KSR38" s="406" t="n"/>
      <c r="KSS38" s="406" t="n"/>
      <c r="KST38" s="406" t="n"/>
      <c r="KSU38" s="406" t="n"/>
      <c r="KSV38" s="406" t="n"/>
      <c r="KSW38" s="406" t="n"/>
      <c r="KSX38" s="406" t="n"/>
      <c r="KSY38" s="406" t="n"/>
      <c r="KSZ38" s="406" t="n"/>
      <c r="KTA38" s="406" t="n"/>
      <c r="KTB38" s="406" t="n"/>
      <c r="KTC38" s="406" t="n"/>
      <c r="KTD38" s="406" t="n"/>
      <c r="KTE38" s="406" t="n"/>
      <c r="KTF38" s="406" t="n"/>
      <c r="KTG38" s="406" t="n"/>
      <c r="KTH38" s="406" t="n"/>
      <c r="KTI38" s="406" t="n"/>
      <c r="KTJ38" s="406" t="n"/>
      <c r="KTK38" s="406" t="n"/>
      <c r="KTL38" s="406" t="n"/>
      <c r="KTM38" s="406" t="n"/>
      <c r="KTN38" s="406" t="n"/>
      <c r="KTO38" s="406" t="n"/>
      <c r="KTP38" s="406" t="n"/>
      <c r="KTQ38" s="406" t="n"/>
      <c r="KTR38" s="406" t="n"/>
      <c r="KTS38" s="406" t="n"/>
      <c r="KTT38" s="406" t="n"/>
      <c r="KTU38" s="406" t="n"/>
      <c r="KTV38" s="406" t="n"/>
      <c r="KTW38" s="406" t="n"/>
      <c r="KTX38" s="406" t="n"/>
      <c r="KTY38" s="406" t="n"/>
      <c r="KTZ38" s="406" t="n"/>
      <c r="KUA38" s="406" t="n"/>
      <c r="KUB38" s="406" t="n"/>
      <c r="KUC38" s="406" t="n"/>
      <c r="KUD38" s="406" t="n"/>
      <c r="KUE38" s="406" t="n"/>
      <c r="KUF38" s="406" t="n"/>
      <c r="KUG38" s="406" t="n"/>
      <c r="KUH38" s="406" t="n"/>
      <c r="KUI38" s="406" t="n"/>
      <c r="KUJ38" s="406" t="n"/>
      <c r="KUK38" s="406" t="n"/>
      <c r="KUL38" s="406" t="n"/>
      <c r="KUM38" s="406" t="n"/>
      <c r="KUN38" s="406" t="n"/>
      <c r="KUO38" s="406" t="n"/>
      <c r="KUP38" s="406" t="n"/>
      <c r="KUQ38" s="406" t="n"/>
      <c r="KUR38" s="406" t="n"/>
      <c r="KUS38" s="406" t="n"/>
      <c r="KUT38" s="406" t="n"/>
      <c r="KUU38" s="406" t="n"/>
      <c r="KUV38" s="406" t="n"/>
      <c r="KUW38" s="406" t="n"/>
      <c r="KUX38" s="406" t="n"/>
      <c r="KUY38" s="406" t="n"/>
      <c r="KUZ38" s="406" t="n"/>
      <c r="KVA38" s="406" t="n"/>
      <c r="KVB38" s="406" t="n"/>
      <c r="KVC38" s="406" t="n"/>
      <c r="KVD38" s="406" t="n"/>
      <c r="KVE38" s="406" t="n"/>
      <c r="KVF38" s="406" t="n"/>
      <c r="KVG38" s="406" t="n"/>
      <c r="KVH38" s="406" t="n"/>
      <c r="KVI38" s="406" t="n"/>
      <c r="KVJ38" s="406" t="n"/>
      <c r="KVK38" s="406" t="n"/>
      <c r="KVL38" s="406" t="n"/>
      <c r="KVM38" s="406" t="n"/>
      <c r="KVN38" s="406" t="n"/>
      <c r="KVO38" s="406" t="n"/>
      <c r="KVP38" s="406" t="n"/>
      <c r="KVQ38" s="406" t="n"/>
      <c r="KVR38" s="406" t="n"/>
      <c r="KVS38" s="406" t="n"/>
      <c r="KVT38" s="406" t="n"/>
      <c r="KVU38" s="406" t="n"/>
      <c r="KVV38" s="406" t="n"/>
      <c r="KVW38" s="406" t="n"/>
      <c r="KVX38" s="406" t="n"/>
      <c r="KVY38" s="406" t="n"/>
      <c r="KVZ38" s="406" t="n"/>
      <c r="KWA38" s="406" t="n"/>
      <c r="KWB38" s="406" t="n"/>
      <c r="KWC38" s="406" t="n"/>
      <c r="KWD38" s="406" t="n"/>
      <c r="KWE38" s="406" t="n"/>
      <c r="KWF38" s="406" t="n"/>
      <c r="KWG38" s="406" t="n"/>
      <c r="KWH38" s="406" t="n"/>
      <c r="KWI38" s="406" t="n"/>
      <c r="KWJ38" s="406" t="n"/>
      <c r="KWK38" s="406" t="n"/>
      <c r="KWL38" s="406" t="n"/>
      <c r="KWM38" s="406" t="n"/>
      <c r="KWN38" s="406" t="n"/>
      <c r="KWO38" s="406" t="n"/>
      <c r="KWP38" s="406" t="n"/>
      <c r="KWQ38" s="406" t="n"/>
      <c r="KWR38" s="406" t="n"/>
      <c r="KWS38" s="406" t="n"/>
      <c r="KWT38" s="406" t="n"/>
      <c r="KWU38" s="406" t="n"/>
      <c r="KWV38" s="406" t="n"/>
      <c r="KWW38" s="406" t="n"/>
      <c r="KWX38" s="406" t="n"/>
      <c r="KWY38" s="406" t="n"/>
      <c r="KWZ38" s="406" t="n"/>
      <c r="KXA38" s="406" t="n"/>
      <c r="KXB38" s="406" t="n"/>
      <c r="KXC38" s="406" t="n"/>
      <c r="KXD38" s="406" t="n"/>
      <c r="KXE38" s="406" t="n"/>
      <c r="KXF38" s="406" t="n"/>
      <c r="KXG38" s="406" t="n"/>
      <c r="KXH38" s="406" t="n"/>
      <c r="KXI38" s="406" t="n"/>
      <c r="KXJ38" s="406" t="n"/>
      <c r="KXK38" s="406" t="n"/>
      <c r="KXL38" s="406" t="n"/>
      <c r="KXM38" s="406" t="n"/>
      <c r="KXN38" s="406" t="n"/>
      <c r="KXO38" s="406" t="n"/>
      <c r="KXP38" s="406" t="n"/>
      <c r="KXQ38" s="406" t="n"/>
      <c r="KXR38" s="406" t="n"/>
      <c r="KXS38" s="406" t="n"/>
      <c r="KXT38" s="406" t="n"/>
      <c r="KXU38" s="406" t="n"/>
      <c r="KXV38" s="406" t="n"/>
      <c r="KXW38" s="406" t="n"/>
      <c r="KXX38" s="406" t="n"/>
      <c r="KXY38" s="406" t="n"/>
      <c r="KXZ38" s="406" t="n"/>
      <c r="KYA38" s="406" t="n"/>
      <c r="KYB38" s="406" t="n"/>
      <c r="KYC38" s="406" t="n"/>
      <c r="KYD38" s="406" t="n"/>
      <c r="KYE38" s="406" t="n"/>
      <c r="KYF38" s="406" t="n"/>
      <c r="KYG38" s="406" t="n"/>
      <c r="KYH38" s="406" t="n"/>
      <c r="KYI38" s="406" t="n"/>
      <c r="KYJ38" s="406" t="n"/>
      <c r="KYK38" s="406" t="n"/>
      <c r="KYL38" s="406" t="n"/>
      <c r="KYM38" s="406" t="n"/>
      <c r="KYN38" s="406" t="n"/>
      <c r="KYO38" s="406" t="n"/>
      <c r="KYP38" s="406" t="n"/>
      <c r="KYQ38" s="406" t="n"/>
      <c r="KYR38" s="406" t="n"/>
      <c r="KYS38" s="406" t="n"/>
      <c r="KYT38" s="406" t="n"/>
      <c r="KYU38" s="406" t="n"/>
      <c r="KYV38" s="406" t="n"/>
      <c r="KYW38" s="406" t="n"/>
      <c r="KYX38" s="406" t="n"/>
      <c r="KYY38" s="406" t="n"/>
      <c r="KYZ38" s="406" t="n"/>
      <c r="KZA38" s="406" t="n"/>
      <c r="KZB38" s="406" t="n"/>
      <c r="KZC38" s="406" t="n"/>
      <c r="KZD38" s="406" t="n"/>
      <c r="KZE38" s="406" t="n"/>
      <c r="KZF38" s="406" t="n"/>
      <c r="KZG38" s="406" t="n"/>
      <c r="KZH38" s="406" t="n"/>
      <c r="KZI38" s="406" t="n"/>
      <c r="KZJ38" s="406" t="n"/>
      <c r="KZK38" s="406" t="n"/>
      <c r="KZL38" s="406" t="n"/>
      <c r="KZM38" s="406" t="n"/>
      <c r="KZN38" s="406" t="n"/>
      <c r="KZO38" s="406" t="n"/>
      <c r="KZP38" s="406" t="n"/>
      <c r="KZQ38" s="406" t="n"/>
      <c r="KZR38" s="406" t="n"/>
      <c r="KZS38" s="406" t="n"/>
      <c r="KZT38" s="406" t="n"/>
      <c r="KZU38" s="406" t="n"/>
      <c r="KZV38" s="406" t="n"/>
      <c r="KZW38" s="406" t="n"/>
      <c r="KZX38" s="406" t="n"/>
      <c r="KZY38" s="406" t="n"/>
      <c r="KZZ38" s="406" t="n"/>
      <c r="LAA38" s="406" t="n"/>
      <c r="LAB38" s="406" t="n"/>
      <c r="LAC38" s="406" t="n"/>
      <c r="LAD38" s="406" t="n"/>
      <c r="LAE38" s="406" t="n"/>
      <c r="LAF38" s="406" t="n"/>
      <c r="LAG38" s="406" t="n"/>
      <c r="LAH38" s="406" t="n"/>
      <c r="LAI38" s="406" t="n"/>
      <c r="LAJ38" s="406" t="n"/>
      <c r="LAK38" s="406" t="n"/>
      <c r="LAL38" s="406" t="n"/>
      <c r="LAM38" s="406" t="n"/>
      <c r="LAN38" s="406" t="n"/>
      <c r="LAO38" s="406" t="n"/>
      <c r="LAP38" s="406" t="n"/>
      <c r="LAQ38" s="406" t="n"/>
      <c r="LAR38" s="406" t="n"/>
      <c r="LAS38" s="406" t="n"/>
      <c r="LAT38" s="406" t="n"/>
      <c r="LAU38" s="406" t="n"/>
      <c r="LAV38" s="406" t="n"/>
      <c r="LAW38" s="406" t="n"/>
      <c r="LAX38" s="406" t="n"/>
      <c r="LAY38" s="406" t="n"/>
      <c r="LAZ38" s="406" t="n"/>
      <c r="LBA38" s="406" t="n"/>
      <c r="LBB38" s="406" t="n"/>
      <c r="LBC38" s="406" t="n"/>
      <c r="LBD38" s="406" t="n"/>
      <c r="LBE38" s="406" t="n"/>
      <c r="LBF38" s="406" t="n"/>
      <c r="LBG38" s="406" t="n"/>
      <c r="LBH38" s="406" t="n"/>
      <c r="LBI38" s="406" t="n"/>
      <c r="LBJ38" s="406" t="n"/>
      <c r="LBK38" s="406" t="n"/>
      <c r="LBL38" s="406" t="n"/>
      <c r="LBM38" s="406" t="n"/>
      <c r="LBN38" s="406" t="n"/>
      <c r="LBO38" s="406" t="n"/>
      <c r="LBP38" s="406" t="n"/>
      <c r="LBQ38" s="406" t="n"/>
      <c r="LBR38" s="406" t="n"/>
      <c r="LBS38" s="406" t="n"/>
      <c r="LBT38" s="406" t="n"/>
      <c r="LBU38" s="406" t="n"/>
      <c r="LBV38" s="406" t="n"/>
      <c r="LBW38" s="406" t="n"/>
      <c r="LBX38" s="406" t="n"/>
      <c r="LBY38" s="406" t="n"/>
      <c r="LBZ38" s="406" t="n"/>
      <c r="LCA38" s="406" t="n"/>
      <c r="LCB38" s="406" t="n"/>
      <c r="LCC38" s="406" t="n"/>
      <c r="LCD38" s="406" t="n"/>
      <c r="LCE38" s="406" t="n"/>
      <c r="LCF38" s="406" t="n"/>
      <c r="LCG38" s="406" t="n"/>
      <c r="LCH38" s="406" t="n"/>
      <c r="LCI38" s="406" t="n"/>
      <c r="LCJ38" s="406" t="n"/>
      <c r="LCK38" s="406" t="n"/>
      <c r="LCL38" s="406" t="n"/>
      <c r="LCM38" s="406" t="n"/>
      <c r="LCN38" s="406" t="n"/>
      <c r="LCO38" s="406" t="n"/>
      <c r="LCP38" s="406" t="n"/>
      <c r="LCQ38" s="406" t="n"/>
      <c r="LCR38" s="406" t="n"/>
      <c r="LCS38" s="406" t="n"/>
      <c r="LCT38" s="406" t="n"/>
      <c r="LCU38" s="406" t="n"/>
      <c r="LCV38" s="406" t="n"/>
      <c r="LCW38" s="406" t="n"/>
      <c r="LCX38" s="406" t="n"/>
      <c r="LCY38" s="406" t="n"/>
      <c r="LCZ38" s="406" t="n"/>
      <c r="LDA38" s="406" t="n"/>
      <c r="LDB38" s="406" t="n"/>
      <c r="LDC38" s="406" t="n"/>
      <c r="LDD38" s="406" t="n"/>
      <c r="LDE38" s="406" t="n"/>
      <c r="LDF38" s="406" t="n"/>
      <c r="LDG38" s="406" t="n"/>
      <c r="LDH38" s="406" t="n"/>
      <c r="LDI38" s="406" t="n"/>
      <c r="LDJ38" s="406" t="n"/>
      <c r="LDK38" s="406" t="n"/>
      <c r="LDL38" s="406" t="n"/>
      <c r="LDM38" s="406" t="n"/>
      <c r="LDN38" s="406" t="n"/>
      <c r="LDO38" s="406" t="n"/>
      <c r="LDP38" s="406" t="n"/>
      <c r="LDQ38" s="406" t="n"/>
      <c r="LDR38" s="406" t="n"/>
      <c r="LDS38" s="406" t="n"/>
      <c r="LDT38" s="406" t="n"/>
      <c r="LDU38" s="406" t="n"/>
      <c r="LDV38" s="406" t="n"/>
      <c r="LDW38" s="406" t="n"/>
      <c r="LDX38" s="406" t="n"/>
      <c r="LDY38" s="406" t="n"/>
      <c r="LDZ38" s="406" t="n"/>
      <c r="LEA38" s="406" t="n"/>
      <c r="LEB38" s="406" t="n"/>
      <c r="LEC38" s="406" t="n"/>
      <c r="LED38" s="406" t="n"/>
      <c r="LEE38" s="406" t="n"/>
      <c r="LEF38" s="406" t="n"/>
      <c r="LEG38" s="406" t="n"/>
      <c r="LEH38" s="406" t="n"/>
      <c r="LEI38" s="406" t="n"/>
      <c r="LEJ38" s="406" t="n"/>
      <c r="LEK38" s="406" t="n"/>
      <c r="LEL38" s="406" t="n"/>
      <c r="LEM38" s="406" t="n"/>
      <c r="LEN38" s="406" t="n"/>
      <c r="LEO38" s="406" t="n"/>
      <c r="LEP38" s="406" t="n"/>
      <c r="LEQ38" s="406" t="n"/>
      <c r="LER38" s="406" t="n"/>
      <c r="LES38" s="406" t="n"/>
      <c r="LET38" s="406" t="n"/>
      <c r="LEU38" s="406" t="n"/>
      <c r="LEV38" s="406" t="n"/>
      <c r="LEW38" s="406" t="n"/>
      <c r="LEX38" s="406" t="n"/>
      <c r="LEY38" s="406" t="n"/>
      <c r="LEZ38" s="406" t="n"/>
      <c r="LFA38" s="406" t="n"/>
      <c r="LFB38" s="406" t="n"/>
      <c r="LFC38" s="406" t="n"/>
      <c r="LFD38" s="406" t="n"/>
      <c r="LFE38" s="406" t="n"/>
      <c r="LFF38" s="406" t="n"/>
      <c r="LFG38" s="406" t="n"/>
      <c r="LFH38" s="406" t="n"/>
      <c r="LFI38" s="406" t="n"/>
      <c r="LFJ38" s="406" t="n"/>
      <c r="LFK38" s="406" t="n"/>
      <c r="LFL38" s="406" t="n"/>
      <c r="LFM38" s="406" t="n"/>
      <c r="LFN38" s="406" t="n"/>
      <c r="LFO38" s="406" t="n"/>
      <c r="LFP38" s="406" t="n"/>
      <c r="LFQ38" s="406" t="n"/>
      <c r="LFR38" s="406" t="n"/>
      <c r="LFS38" s="406" t="n"/>
      <c r="LFT38" s="406" t="n"/>
      <c r="LFU38" s="406" t="n"/>
      <c r="LFV38" s="406" t="n"/>
      <c r="LFW38" s="406" t="n"/>
      <c r="LFX38" s="406" t="n"/>
      <c r="LFY38" s="406" t="n"/>
      <c r="LFZ38" s="406" t="n"/>
      <c r="LGA38" s="406" t="n"/>
      <c r="LGB38" s="406" t="n"/>
      <c r="LGC38" s="406" t="n"/>
      <c r="LGD38" s="406" t="n"/>
      <c r="LGE38" s="406" t="n"/>
      <c r="LGF38" s="406" t="n"/>
      <c r="LGG38" s="406" t="n"/>
      <c r="LGH38" s="406" t="n"/>
      <c r="LGI38" s="406" t="n"/>
      <c r="LGJ38" s="406" t="n"/>
      <c r="LGK38" s="406" t="n"/>
      <c r="LGL38" s="406" t="n"/>
      <c r="LGM38" s="406" t="n"/>
      <c r="LGN38" s="406" t="n"/>
      <c r="LGO38" s="406" t="n"/>
      <c r="LGP38" s="406" t="n"/>
      <c r="LGQ38" s="406" t="n"/>
      <c r="LGR38" s="406" t="n"/>
      <c r="LGS38" s="406" t="n"/>
      <c r="LGT38" s="406" t="n"/>
      <c r="LGU38" s="406" t="n"/>
      <c r="LGV38" s="406" t="n"/>
      <c r="LGW38" s="406" t="n"/>
      <c r="LGX38" s="406" t="n"/>
      <c r="LGY38" s="406" t="n"/>
      <c r="LGZ38" s="406" t="n"/>
      <c r="LHA38" s="406" t="n"/>
      <c r="LHB38" s="406" t="n"/>
      <c r="LHC38" s="406" t="n"/>
      <c r="LHD38" s="406" t="n"/>
      <c r="LHE38" s="406" t="n"/>
      <c r="LHF38" s="406" t="n"/>
      <c r="LHG38" s="406" t="n"/>
      <c r="LHH38" s="406" t="n"/>
      <c r="LHI38" s="406" t="n"/>
      <c r="LHJ38" s="406" t="n"/>
      <c r="LHK38" s="406" t="n"/>
      <c r="LHL38" s="406" t="n"/>
      <c r="LHM38" s="406" t="n"/>
      <c r="LHN38" s="406" t="n"/>
      <c r="LHO38" s="406" t="n"/>
      <c r="LHP38" s="406" t="n"/>
      <c r="LHQ38" s="406" t="n"/>
      <c r="LHR38" s="406" t="n"/>
      <c r="LHS38" s="406" t="n"/>
      <c r="LHT38" s="406" t="n"/>
      <c r="LHU38" s="406" t="n"/>
      <c r="LHV38" s="406" t="n"/>
      <c r="LHW38" s="406" t="n"/>
      <c r="LHX38" s="406" t="n"/>
      <c r="LHY38" s="406" t="n"/>
      <c r="LHZ38" s="406" t="n"/>
      <c r="LIA38" s="406" t="n"/>
      <c r="LIB38" s="406" t="n"/>
      <c r="LIC38" s="406" t="n"/>
      <c r="LID38" s="406" t="n"/>
      <c r="LIE38" s="406" t="n"/>
      <c r="LIF38" s="406" t="n"/>
      <c r="LIG38" s="406" t="n"/>
      <c r="LIH38" s="406" t="n"/>
      <c r="LII38" s="406" t="n"/>
      <c r="LIJ38" s="406" t="n"/>
      <c r="LIK38" s="406" t="n"/>
      <c r="LIL38" s="406" t="n"/>
      <c r="LIM38" s="406" t="n"/>
      <c r="LIN38" s="406" t="n"/>
      <c r="LIO38" s="406" t="n"/>
      <c r="LIP38" s="406" t="n"/>
      <c r="LIQ38" s="406" t="n"/>
      <c r="LIR38" s="406" t="n"/>
      <c r="LIS38" s="406" t="n"/>
      <c r="LIT38" s="406" t="n"/>
      <c r="LIU38" s="406" t="n"/>
      <c r="LIV38" s="406" t="n"/>
      <c r="LIW38" s="406" t="n"/>
      <c r="LIX38" s="406" t="n"/>
      <c r="LIY38" s="406" t="n"/>
      <c r="LIZ38" s="406" t="n"/>
      <c r="LJA38" s="406" t="n"/>
      <c r="LJB38" s="406" t="n"/>
      <c r="LJC38" s="406" t="n"/>
      <c r="LJD38" s="406" t="n"/>
      <c r="LJE38" s="406" t="n"/>
      <c r="LJF38" s="406" t="n"/>
      <c r="LJG38" s="406" t="n"/>
      <c r="LJH38" s="406" t="n"/>
      <c r="LJI38" s="406" t="n"/>
      <c r="LJJ38" s="406" t="n"/>
      <c r="LJK38" s="406" t="n"/>
      <c r="LJL38" s="406" t="n"/>
      <c r="LJM38" s="406" t="n"/>
      <c r="LJN38" s="406" t="n"/>
      <c r="LJO38" s="406" t="n"/>
      <c r="LJP38" s="406" t="n"/>
      <c r="LJQ38" s="406" t="n"/>
      <c r="LJR38" s="406" t="n"/>
      <c r="LJS38" s="406" t="n"/>
      <c r="LJT38" s="406" t="n"/>
      <c r="LJU38" s="406" t="n"/>
      <c r="LJV38" s="406" t="n"/>
      <c r="LJW38" s="406" t="n"/>
      <c r="LJX38" s="406" t="n"/>
      <c r="LJY38" s="406" t="n"/>
      <c r="LJZ38" s="406" t="n"/>
      <c r="LKA38" s="406" t="n"/>
      <c r="LKB38" s="406" t="n"/>
      <c r="LKC38" s="406" t="n"/>
      <c r="LKD38" s="406" t="n"/>
      <c r="LKE38" s="406" t="n"/>
      <c r="LKF38" s="406" t="n"/>
      <c r="LKG38" s="406" t="n"/>
      <c r="LKH38" s="406" t="n"/>
      <c r="LKI38" s="406" t="n"/>
      <c r="LKJ38" s="406" t="n"/>
      <c r="LKK38" s="406" t="n"/>
      <c r="LKL38" s="406" t="n"/>
      <c r="LKM38" s="406" t="n"/>
      <c r="LKN38" s="406" t="n"/>
      <c r="LKO38" s="406" t="n"/>
      <c r="LKP38" s="406" t="n"/>
      <c r="LKQ38" s="406" t="n"/>
      <c r="LKR38" s="406" t="n"/>
      <c r="LKS38" s="406" t="n"/>
      <c r="LKT38" s="406" t="n"/>
      <c r="LKU38" s="406" t="n"/>
      <c r="LKV38" s="406" t="n"/>
      <c r="LKW38" s="406" t="n"/>
      <c r="LKX38" s="406" t="n"/>
      <c r="LKY38" s="406" t="n"/>
      <c r="LKZ38" s="406" t="n"/>
      <c r="LLA38" s="406" t="n"/>
      <c r="LLB38" s="406" t="n"/>
      <c r="LLC38" s="406" t="n"/>
      <c r="LLD38" s="406" t="n"/>
      <c r="LLE38" s="406" t="n"/>
      <c r="LLF38" s="406" t="n"/>
      <c r="LLG38" s="406" t="n"/>
      <c r="LLH38" s="406" t="n"/>
      <c r="LLI38" s="406" t="n"/>
      <c r="LLJ38" s="406" t="n"/>
      <c r="LLK38" s="406" t="n"/>
      <c r="LLL38" s="406" t="n"/>
      <c r="LLM38" s="406" t="n"/>
      <c r="LLN38" s="406" t="n"/>
      <c r="LLO38" s="406" t="n"/>
      <c r="LLP38" s="406" t="n"/>
      <c r="LLQ38" s="406" t="n"/>
      <c r="LLR38" s="406" t="n"/>
      <c r="LLS38" s="406" t="n"/>
      <c r="LLT38" s="406" t="n"/>
      <c r="LLU38" s="406" t="n"/>
      <c r="LLV38" s="406" t="n"/>
      <c r="LLW38" s="406" t="n"/>
      <c r="LLX38" s="406" t="n"/>
      <c r="LLY38" s="406" t="n"/>
      <c r="LLZ38" s="406" t="n"/>
      <c r="LMA38" s="406" t="n"/>
      <c r="LMB38" s="406" t="n"/>
      <c r="LMC38" s="406" t="n"/>
      <c r="LMD38" s="406" t="n"/>
      <c r="LME38" s="406" t="n"/>
      <c r="LMF38" s="406" t="n"/>
      <c r="LMG38" s="406" t="n"/>
      <c r="LMH38" s="406" t="n"/>
      <c r="LMI38" s="406" t="n"/>
      <c r="LMJ38" s="406" t="n"/>
      <c r="LMK38" s="406" t="n"/>
      <c r="LML38" s="406" t="n"/>
      <c r="LMM38" s="406" t="n"/>
      <c r="LMN38" s="406" t="n"/>
      <c r="LMO38" s="406" t="n"/>
      <c r="LMP38" s="406" t="n"/>
      <c r="LMQ38" s="406" t="n"/>
      <c r="LMR38" s="406" t="n"/>
      <c r="LMS38" s="406" t="n"/>
      <c r="LMT38" s="406" t="n"/>
      <c r="LMU38" s="406" t="n"/>
      <c r="LMV38" s="406" t="n"/>
      <c r="LMW38" s="406" t="n"/>
      <c r="LMX38" s="406" t="n"/>
      <c r="LMY38" s="406" t="n"/>
      <c r="LMZ38" s="406" t="n"/>
      <c r="LNA38" s="406" t="n"/>
      <c r="LNB38" s="406" t="n"/>
      <c r="LNC38" s="406" t="n"/>
      <c r="LND38" s="406" t="n"/>
      <c r="LNE38" s="406" t="n"/>
      <c r="LNF38" s="406" t="n"/>
      <c r="LNG38" s="406" t="n"/>
      <c r="LNH38" s="406" t="n"/>
      <c r="LNI38" s="406" t="n"/>
      <c r="LNJ38" s="406" t="n"/>
      <c r="LNK38" s="406" t="n"/>
      <c r="LNL38" s="406" t="n"/>
      <c r="LNM38" s="406" t="n"/>
      <c r="LNN38" s="406" t="n"/>
      <c r="LNO38" s="406" t="n"/>
      <c r="LNP38" s="406" t="n"/>
      <c r="LNQ38" s="406" t="n"/>
      <c r="LNR38" s="406" t="n"/>
      <c r="LNS38" s="406" t="n"/>
      <c r="LNT38" s="406" t="n"/>
      <c r="LNU38" s="406" t="n"/>
      <c r="LNV38" s="406" t="n"/>
      <c r="LNW38" s="406" t="n"/>
      <c r="LNX38" s="406" t="n"/>
      <c r="LNY38" s="406" t="n"/>
      <c r="LNZ38" s="406" t="n"/>
      <c r="LOA38" s="406" t="n"/>
      <c r="LOB38" s="406" t="n"/>
      <c r="LOC38" s="406" t="n"/>
      <c r="LOD38" s="406" t="n"/>
      <c r="LOE38" s="406" t="n"/>
      <c r="LOF38" s="406" t="n"/>
      <c r="LOG38" s="406" t="n"/>
      <c r="LOH38" s="406" t="n"/>
      <c r="LOI38" s="406" t="n"/>
      <c r="LOJ38" s="406" t="n"/>
      <c r="LOK38" s="406" t="n"/>
      <c r="LOL38" s="406" t="n"/>
      <c r="LOM38" s="406" t="n"/>
      <c r="LON38" s="406" t="n"/>
      <c r="LOO38" s="406" t="n"/>
      <c r="LOP38" s="406" t="n"/>
      <c r="LOQ38" s="406" t="n"/>
      <c r="LOR38" s="406" t="n"/>
      <c r="LOS38" s="406" t="n"/>
      <c r="LOT38" s="406" t="n"/>
      <c r="LOU38" s="406" t="n"/>
      <c r="LOV38" s="406" t="n"/>
      <c r="LOW38" s="406" t="n"/>
      <c r="LOX38" s="406" t="n"/>
      <c r="LOY38" s="406" t="n"/>
      <c r="LOZ38" s="406" t="n"/>
      <c r="LPA38" s="406" t="n"/>
      <c r="LPB38" s="406" t="n"/>
      <c r="LPC38" s="406" t="n"/>
      <c r="LPD38" s="406" t="n"/>
      <c r="LPE38" s="406" t="n"/>
      <c r="LPF38" s="406" t="n"/>
      <c r="LPG38" s="406" t="n"/>
      <c r="LPH38" s="406" t="n"/>
      <c r="LPI38" s="406" t="n"/>
      <c r="LPJ38" s="406" t="n"/>
      <c r="LPK38" s="406" t="n"/>
      <c r="LPL38" s="406" t="n"/>
      <c r="LPM38" s="406" t="n"/>
      <c r="LPN38" s="406" t="n"/>
      <c r="LPO38" s="406" t="n"/>
      <c r="LPP38" s="406" t="n"/>
      <c r="LPQ38" s="406" t="n"/>
      <c r="LPR38" s="406" t="n"/>
      <c r="LPS38" s="406" t="n"/>
      <c r="LPT38" s="406" t="n"/>
      <c r="LPU38" s="406" t="n"/>
      <c r="LPV38" s="406" t="n"/>
      <c r="LPW38" s="406" t="n"/>
      <c r="LPX38" s="406" t="n"/>
      <c r="LPY38" s="406" t="n"/>
      <c r="LPZ38" s="406" t="n"/>
      <c r="LQA38" s="406" t="n"/>
      <c r="LQB38" s="406" t="n"/>
      <c r="LQC38" s="406" t="n"/>
      <c r="LQD38" s="406" t="n"/>
      <c r="LQE38" s="406" t="n"/>
      <c r="LQF38" s="406" t="n"/>
      <c r="LQG38" s="406" t="n"/>
      <c r="LQH38" s="406" t="n"/>
      <c r="LQI38" s="406" t="n"/>
      <c r="LQJ38" s="406" t="n"/>
      <c r="LQK38" s="406" t="n"/>
      <c r="LQL38" s="406" t="n"/>
      <c r="LQM38" s="406" t="n"/>
      <c r="LQN38" s="406" t="n"/>
      <c r="LQO38" s="406" t="n"/>
      <c r="LQP38" s="406" t="n"/>
      <c r="LQQ38" s="406" t="n"/>
      <c r="LQR38" s="406" t="n"/>
      <c r="LQS38" s="406" t="n"/>
      <c r="LQT38" s="406" t="n"/>
      <c r="LQU38" s="406" t="n"/>
      <c r="LQV38" s="406" t="n"/>
      <c r="LQW38" s="406" t="n"/>
      <c r="LQX38" s="406" t="n"/>
      <c r="LQY38" s="406" t="n"/>
      <c r="LQZ38" s="406" t="n"/>
      <c r="LRA38" s="406" t="n"/>
      <c r="LRB38" s="406" t="n"/>
      <c r="LRC38" s="406" t="n"/>
      <c r="LRD38" s="406" t="n"/>
      <c r="LRE38" s="406" t="n"/>
      <c r="LRF38" s="406" t="n"/>
      <c r="LRG38" s="406" t="n"/>
      <c r="LRH38" s="406" t="n"/>
      <c r="LRI38" s="406" t="n"/>
      <c r="LRJ38" s="406" t="n"/>
      <c r="LRK38" s="406" t="n"/>
      <c r="LRL38" s="406" t="n"/>
      <c r="LRM38" s="406" t="n"/>
      <c r="LRN38" s="406" t="n"/>
      <c r="LRO38" s="406" t="n"/>
      <c r="LRP38" s="406" t="n"/>
      <c r="LRQ38" s="406" t="n"/>
      <c r="LRR38" s="406" t="n"/>
      <c r="LRS38" s="406" t="n"/>
      <c r="LRT38" s="406" t="n"/>
      <c r="LRU38" s="406" t="n"/>
      <c r="LRV38" s="406" t="n"/>
      <c r="LRW38" s="406" t="n"/>
      <c r="LRX38" s="406" t="n"/>
      <c r="LRY38" s="406" t="n"/>
      <c r="LRZ38" s="406" t="n"/>
      <c r="LSA38" s="406" t="n"/>
      <c r="LSB38" s="406" t="n"/>
      <c r="LSC38" s="406" t="n"/>
      <c r="LSD38" s="406" t="n"/>
      <c r="LSE38" s="406" t="n"/>
      <c r="LSF38" s="406" t="n"/>
      <c r="LSG38" s="406" t="n"/>
      <c r="LSH38" s="406" t="n"/>
      <c r="LSI38" s="406" t="n"/>
      <c r="LSJ38" s="406" t="n"/>
      <c r="LSK38" s="406" t="n"/>
      <c r="LSL38" s="406" t="n"/>
      <c r="LSM38" s="406" t="n"/>
      <c r="LSN38" s="406" t="n"/>
      <c r="LSO38" s="406" t="n"/>
      <c r="LSP38" s="406" t="n"/>
      <c r="LSQ38" s="406" t="n"/>
      <c r="LSR38" s="406" t="n"/>
      <c r="LSS38" s="406" t="n"/>
      <c r="LST38" s="406" t="n"/>
      <c r="LSU38" s="406" t="n"/>
      <c r="LSV38" s="406" t="n"/>
      <c r="LSW38" s="406" t="n"/>
      <c r="LSX38" s="406" t="n"/>
      <c r="LSY38" s="406" t="n"/>
      <c r="LSZ38" s="406" t="n"/>
      <c r="LTA38" s="406" t="n"/>
      <c r="LTB38" s="406" t="n"/>
      <c r="LTC38" s="406" t="n"/>
      <c r="LTD38" s="406" t="n"/>
      <c r="LTE38" s="406" t="n"/>
      <c r="LTF38" s="406" t="n"/>
      <c r="LTG38" s="406" t="n"/>
      <c r="LTH38" s="406" t="n"/>
      <c r="LTI38" s="406" t="n"/>
      <c r="LTJ38" s="406" t="n"/>
      <c r="LTK38" s="406" t="n"/>
      <c r="LTL38" s="406" t="n"/>
      <c r="LTM38" s="406" t="n"/>
      <c r="LTN38" s="406" t="n"/>
      <c r="LTO38" s="406" t="n"/>
      <c r="LTP38" s="406" t="n"/>
      <c r="LTQ38" s="406" t="n"/>
      <c r="LTR38" s="406" t="n"/>
      <c r="LTS38" s="406" t="n"/>
      <c r="LTT38" s="406" t="n"/>
      <c r="LTU38" s="406" t="n"/>
      <c r="LTV38" s="406" t="n"/>
      <c r="LTW38" s="406" t="n"/>
      <c r="LTX38" s="406" t="n"/>
      <c r="LTY38" s="406" t="n"/>
      <c r="LTZ38" s="406" t="n"/>
      <c r="LUA38" s="406" t="n"/>
      <c r="LUB38" s="406" t="n"/>
      <c r="LUC38" s="406" t="n"/>
      <c r="LUD38" s="406" t="n"/>
      <c r="LUE38" s="406" t="n"/>
      <c r="LUF38" s="406" t="n"/>
      <c r="LUG38" s="406" t="n"/>
      <c r="LUH38" s="406" t="n"/>
      <c r="LUI38" s="406" t="n"/>
      <c r="LUJ38" s="406" t="n"/>
      <c r="LUK38" s="406" t="n"/>
      <c r="LUL38" s="406" t="n"/>
      <c r="LUM38" s="406" t="n"/>
      <c r="LUN38" s="406" t="n"/>
      <c r="LUO38" s="406" t="n"/>
      <c r="LUP38" s="406" t="n"/>
      <c r="LUQ38" s="406" t="n"/>
      <c r="LUR38" s="406" t="n"/>
      <c r="LUS38" s="406" t="n"/>
      <c r="LUT38" s="406" t="n"/>
      <c r="LUU38" s="406" t="n"/>
      <c r="LUV38" s="406" t="n"/>
      <c r="LUW38" s="406" t="n"/>
      <c r="LUX38" s="406" t="n"/>
      <c r="LUY38" s="406" t="n"/>
      <c r="LUZ38" s="406" t="n"/>
      <c r="LVA38" s="406" t="n"/>
      <c r="LVB38" s="406" t="n"/>
      <c r="LVC38" s="406" t="n"/>
      <c r="LVD38" s="406" t="n"/>
      <c r="LVE38" s="406" t="n"/>
      <c r="LVF38" s="406" t="n"/>
      <c r="LVG38" s="406" t="n"/>
      <c r="LVH38" s="406" t="n"/>
      <c r="LVI38" s="406" t="n"/>
      <c r="LVJ38" s="406" t="n"/>
      <c r="LVK38" s="406" t="n"/>
      <c r="LVL38" s="406" t="n"/>
      <c r="LVM38" s="406" t="n"/>
      <c r="LVN38" s="406" t="n"/>
      <c r="LVO38" s="406" t="n"/>
      <c r="LVP38" s="406" t="n"/>
      <c r="LVQ38" s="406" t="n"/>
      <c r="LVR38" s="406" t="n"/>
      <c r="LVS38" s="406" t="n"/>
      <c r="LVT38" s="406" t="n"/>
      <c r="LVU38" s="406" t="n"/>
      <c r="LVV38" s="406" t="n"/>
      <c r="LVW38" s="406" t="n"/>
      <c r="LVX38" s="406" t="n"/>
      <c r="LVY38" s="406" t="n"/>
      <c r="LVZ38" s="406" t="n"/>
      <c r="LWA38" s="406" t="n"/>
      <c r="LWB38" s="406" t="n"/>
      <c r="LWC38" s="406" t="n"/>
      <c r="LWD38" s="406" t="n"/>
      <c r="LWE38" s="406" t="n"/>
      <c r="LWF38" s="406" t="n"/>
      <c r="LWG38" s="406" t="n"/>
      <c r="LWH38" s="406" t="n"/>
      <c r="LWI38" s="406" t="n"/>
      <c r="LWJ38" s="406" t="n"/>
      <c r="LWK38" s="406" t="n"/>
      <c r="LWL38" s="406" t="n"/>
      <c r="LWM38" s="406" t="n"/>
      <c r="LWN38" s="406" t="n"/>
      <c r="LWO38" s="406" t="n"/>
      <c r="LWP38" s="406" t="n"/>
      <c r="LWQ38" s="406" t="n"/>
      <c r="LWR38" s="406" t="n"/>
      <c r="LWS38" s="406" t="n"/>
      <c r="LWT38" s="406" t="n"/>
      <c r="LWU38" s="406" t="n"/>
      <c r="LWV38" s="406" t="n"/>
      <c r="LWW38" s="406" t="n"/>
      <c r="LWX38" s="406" t="n"/>
      <c r="LWY38" s="406" t="n"/>
      <c r="LWZ38" s="406" t="n"/>
      <c r="LXA38" s="406" t="n"/>
      <c r="LXB38" s="406" t="n"/>
      <c r="LXC38" s="406" t="n"/>
      <c r="LXD38" s="406" t="n"/>
      <c r="LXE38" s="406" t="n"/>
      <c r="LXF38" s="406" t="n"/>
      <c r="LXG38" s="406" t="n"/>
      <c r="LXH38" s="406" t="n"/>
      <c r="LXI38" s="406" t="n"/>
      <c r="LXJ38" s="406" t="n"/>
      <c r="LXK38" s="406" t="n"/>
      <c r="LXL38" s="406" t="n"/>
      <c r="LXM38" s="406" t="n"/>
      <c r="LXN38" s="406" t="n"/>
      <c r="LXO38" s="406" t="n"/>
      <c r="LXP38" s="406" t="n"/>
      <c r="LXQ38" s="406" t="n"/>
      <c r="LXR38" s="406" t="n"/>
      <c r="LXS38" s="406" t="n"/>
      <c r="LXT38" s="406" t="n"/>
      <c r="LXU38" s="406" t="n"/>
      <c r="LXV38" s="406" t="n"/>
      <c r="LXW38" s="406" t="n"/>
      <c r="LXX38" s="406" t="n"/>
      <c r="LXY38" s="406" t="n"/>
      <c r="LXZ38" s="406" t="n"/>
      <c r="LYA38" s="406" t="n"/>
      <c r="LYB38" s="406" t="n"/>
      <c r="LYC38" s="406" t="n"/>
      <c r="LYD38" s="406" t="n"/>
      <c r="LYE38" s="406" t="n"/>
      <c r="LYF38" s="406" t="n"/>
      <c r="LYG38" s="406" t="n"/>
      <c r="LYH38" s="406" t="n"/>
      <c r="LYI38" s="406" t="n"/>
      <c r="LYJ38" s="406" t="n"/>
      <c r="LYK38" s="406" t="n"/>
      <c r="LYL38" s="406" t="n"/>
      <c r="LYM38" s="406" t="n"/>
      <c r="LYN38" s="406" t="n"/>
      <c r="LYO38" s="406" t="n"/>
      <c r="LYP38" s="406" t="n"/>
      <c r="LYQ38" s="406" t="n"/>
      <c r="LYR38" s="406" t="n"/>
      <c r="LYS38" s="406" t="n"/>
      <c r="LYT38" s="406" t="n"/>
      <c r="LYU38" s="406" t="n"/>
      <c r="LYV38" s="406" t="n"/>
      <c r="LYW38" s="406" t="n"/>
      <c r="LYX38" s="406" t="n"/>
      <c r="LYY38" s="406" t="n"/>
      <c r="LYZ38" s="406" t="n"/>
      <c r="LZA38" s="406" t="n"/>
      <c r="LZB38" s="406" t="n"/>
      <c r="LZC38" s="406" t="n"/>
      <c r="LZD38" s="406" t="n"/>
      <c r="LZE38" s="406" t="n"/>
      <c r="LZF38" s="406" t="n"/>
      <c r="LZG38" s="406" t="n"/>
      <c r="LZH38" s="406" t="n"/>
      <c r="LZI38" s="406" t="n"/>
      <c r="LZJ38" s="406" t="n"/>
      <c r="LZK38" s="406" t="n"/>
      <c r="LZL38" s="406" t="n"/>
      <c r="LZM38" s="406" t="n"/>
      <c r="LZN38" s="406" t="n"/>
      <c r="LZO38" s="406" t="n"/>
      <c r="LZP38" s="406" t="n"/>
      <c r="LZQ38" s="406" t="n"/>
      <c r="LZR38" s="406" t="n"/>
      <c r="LZS38" s="406" t="n"/>
      <c r="LZT38" s="406" t="n"/>
      <c r="LZU38" s="406" t="n"/>
      <c r="LZV38" s="406" t="n"/>
      <c r="LZW38" s="406" t="n"/>
      <c r="LZX38" s="406" t="n"/>
      <c r="LZY38" s="406" t="n"/>
      <c r="LZZ38" s="406" t="n"/>
      <c r="MAA38" s="406" t="n"/>
      <c r="MAB38" s="406" t="n"/>
      <c r="MAC38" s="406" t="n"/>
      <c r="MAD38" s="406" t="n"/>
      <c r="MAE38" s="406" t="n"/>
      <c r="MAF38" s="406" t="n"/>
      <c r="MAG38" s="406" t="n"/>
      <c r="MAH38" s="406" t="n"/>
      <c r="MAI38" s="406" t="n"/>
      <c r="MAJ38" s="406" t="n"/>
      <c r="MAK38" s="406" t="n"/>
      <c r="MAL38" s="406" t="n"/>
      <c r="MAM38" s="406" t="n"/>
      <c r="MAN38" s="406" t="n"/>
      <c r="MAO38" s="406" t="n"/>
      <c r="MAP38" s="406" t="n"/>
      <c r="MAQ38" s="406" t="n"/>
      <c r="MAR38" s="406" t="n"/>
      <c r="MAS38" s="406" t="n"/>
      <c r="MAT38" s="406" t="n"/>
      <c r="MAU38" s="406" t="n"/>
      <c r="MAV38" s="406" t="n"/>
      <c r="MAW38" s="406" t="n"/>
      <c r="MAX38" s="406" t="n"/>
      <c r="MAY38" s="406" t="n"/>
      <c r="MAZ38" s="406" t="n"/>
      <c r="MBA38" s="406" t="n"/>
      <c r="MBB38" s="406" t="n"/>
      <c r="MBC38" s="406" t="n"/>
      <c r="MBD38" s="406" t="n"/>
      <c r="MBE38" s="406" t="n"/>
      <c r="MBF38" s="406" t="n"/>
      <c r="MBG38" s="406" t="n"/>
      <c r="MBH38" s="406" t="n"/>
      <c r="MBI38" s="406" t="n"/>
      <c r="MBJ38" s="406" t="n"/>
      <c r="MBK38" s="406" t="n"/>
      <c r="MBL38" s="406" t="n"/>
      <c r="MBM38" s="406" t="n"/>
      <c r="MBN38" s="406" t="n"/>
      <c r="MBO38" s="406" t="n"/>
      <c r="MBP38" s="406" t="n"/>
      <c r="MBQ38" s="406" t="n"/>
      <c r="MBR38" s="406" t="n"/>
      <c r="MBS38" s="406" t="n"/>
      <c r="MBT38" s="406" t="n"/>
      <c r="MBU38" s="406" t="n"/>
      <c r="MBV38" s="406" t="n"/>
      <c r="MBW38" s="406" t="n"/>
      <c r="MBX38" s="406" t="n"/>
      <c r="MBY38" s="406" t="n"/>
      <c r="MBZ38" s="406" t="n"/>
      <c r="MCA38" s="406" t="n"/>
      <c r="MCB38" s="406" t="n"/>
      <c r="MCC38" s="406" t="n"/>
      <c r="MCD38" s="406" t="n"/>
      <c r="MCE38" s="406" t="n"/>
      <c r="MCF38" s="406" t="n"/>
      <c r="MCG38" s="406" t="n"/>
      <c r="MCH38" s="406" t="n"/>
      <c r="MCI38" s="406" t="n"/>
      <c r="MCJ38" s="406" t="n"/>
      <c r="MCK38" s="406" t="n"/>
      <c r="MCL38" s="406" t="n"/>
      <c r="MCM38" s="406" t="n"/>
      <c r="MCN38" s="406" t="n"/>
      <c r="MCO38" s="406" t="n"/>
      <c r="MCP38" s="406" t="n"/>
      <c r="MCQ38" s="406" t="n"/>
      <c r="MCR38" s="406" t="n"/>
      <c r="MCS38" s="406" t="n"/>
      <c r="MCT38" s="406" t="n"/>
      <c r="MCU38" s="406" t="n"/>
      <c r="MCV38" s="406" t="n"/>
      <c r="MCW38" s="406" t="n"/>
      <c r="MCX38" s="406" t="n"/>
      <c r="MCY38" s="406" t="n"/>
      <c r="MCZ38" s="406" t="n"/>
      <c r="MDA38" s="406" t="n"/>
      <c r="MDB38" s="406" t="n"/>
      <c r="MDC38" s="406" t="n"/>
      <c r="MDD38" s="406" t="n"/>
      <c r="MDE38" s="406" t="n"/>
      <c r="MDF38" s="406" t="n"/>
      <c r="MDG38" s="406" t="n"/>
      <c r="MDH38" s="406" t="n"/>
      <c r="MDI38" s="406" t="n"/>
      <c r="MDJ38" s="406" t="n"/>
      <c r="MDK38" s="406" t="n"/>
      <c r="MDL38" s="406" t="n"/>
      <c r="MDM38" s="406" t="n"/>
      <c r="MDN38" s="406" t="n"/>
      <c r="MDO38" s="406" t="n"/>
      <c r="MDP38" s="406" t="n"/>
      <c r="MDQ38" s="406" t="n"/>
      <c r="MDR38" s="406" t="n"/>
      <c r="MDS38" s="406" t="n"/>
      <c r="MDT38" s="406" t="n"/>
      <c r="MDU38" s="406" t="n"/>
      <c r="MDV38" s="406" t="n"/>
      <c r="MDW38" s="406" t="n"/>
      <c r="MDX38" s="406" t="n"/>
      <c r="MDY38" s="406" t="n"/>
      <c r="MDZ38" s="406" t="n"/>
      <c r="MEA38" s="406" t="n"/>
      <c r="MEB38" s="406" t="n"/>
      <c r="MEC38" s="406" t="n"/>
      <c r="MED38" s="406" t="n"/>
      <c r="MEE38" s="406" t="n"/>
      <c r="MEF38" s="406" t="n"/>
      <c r="MEG38" s="406" t="n"/>
      <c r="MEH38" s="406" t="n"/>
      <c r="MEI38" s="406" t="n"/>
      <c r="MEJ38" s="406" t="n"/>
      <c r="MEK38" s="406" t="n"/>
      <c r="MEL38" s="406" t="n"/>
      <c r="MEM38" s="406" t="n"/>
      <c r="MEN38" s="406" t="n"/>
      <c r="MEO38" s="406" t="n"/>
      <c r="MEP38" s="406" t="n"/>
      <c r="MEQ38" s="406" t="n"/>
      <c r="MER38" s="406" t="n"/>
      <c r="MES38" s="406" t="n"/>
      <c r="MET38" s="406" t="n"/>
      <c r="MEU38" s="406" t="n"/>
      <c r="MEV38" s="406" t="n"/>
      <c r="MEW38" s="406" t="n"/>
      <c r="MEX38" s="406" t="n"/>
      <c r="MEY38" s="406" t="n"/>
      <c r="MEZ38" s="406" t="n"/>
      <c r="MFA38" s="406" t="n"/>
      <c r="MFB38" s="406" t="n"/>
      <c r="MFC38" s="406" t="n"/>
      <c r="MFD38" s="406" t="n"/>
      <c r="MFE38" s="406" t="n"/>
      <c r="MFF38" s="406" t="n"/>
      <c r="MFG38" s="406" t="n"/>
      <c r="MFH38" s="406" t="n"/>
      <c r="MFI38" s="406" t="n"/>
      <c r="MFJ38" s="406" t="n"/>
      <c r="MFK38" s="406" t="n"/>
      <c r="MFL38" s="406" t="n"/>
      <c r="MFM38" s="406" t="n"/>
      <c r="MFN38" s="406" t="n"/>
      <c r="MFO38" s="406" t="n"/>
      <c r="MFP38" s="406" t="n"/>
      <c r="MFQ38" s="406" t="n"/>
      <c r="MFR38" s="406" t="n"/>
      <c r="MFS38" s="406" t="n"/>
      <c r="MFT38" s="406" t="n"/>
      <c r="MFU38" s="406" t="n"/>
      <c r="MFV38" s="406" t="n"/>
      <c r="MFW38" s="406" t="n"/>
      <c r="MFX38" s="406" t="n"/>
      <c r="MFY38" s="406" t="n"/>
      <c r="MFZ38" s="406" t="n"/>
      <c r="MGA38" s="406" t="n"/>
      <c r="MGB38" s="406" t="n"/>
      <c r="MGC38" s="406" t="n"/>
      <c r="MGD38" s="406" t="n"/>
      <c r="MGE38" s="406" t="n"/>
      <c r="MGF38" s="406" t="n"/>
      <c r="MGG38" s="406" t="n"/>
      <c r="MGH38" s="406" t="n"/>
      <c r="MGI38" s="406" t="n"/>
      <c r="MGJ38" s="406" t="n"/>
      <c r="MGK38" s="406" t="n"/>
      <c r="MGL38" s="406" t="n"/>
      <c r="MGM38" s="406" t="n"/>
      <c r="MGN38" s="406" t="n"/>
      <c r="MGO38" s="406" t="n"/>
      <c r="MGP38" s="406" t="n"/>
      <c r="MGQ38" s="406" t="n"/>
      <c r="MGR38" s="406" t="n"/>
      <c r="MGS38" s="406" t="n"/>
      <c r="MGT38" s="406" t="n"/>
      <c r="MGU38" s="406" t="n"/>
      <c r="MGV38" s="406" t="n"/>
      <c r="MGW38" s="406" t="n"/>
      <c r="MGX38" s="406" t="n"/>
      <c r="MGY38" s="406" t="n"/>
      <c r="MGZ38" s="406" t="n"/>
      <c r="MHA38" s="406" t="n"/>
      <c r="MHB38" s="406" t="n"/>
      <c r="MHC38" s="406" t="n"/>
      <c r="MHD38" s="406" t="n"/>
      <c r="MHE38" s="406" t="n"/>
      <c r="MHF38" s="406" t="n"/>
      <c r="MHG38" s="406" t="n"/>
      <c r="MHH38" s="406" t="n"/>
      <c r="MHI38" s="406" t="n"/>
      <c r="MHJ38" s="406" t="n"/>
      <c r="MHK38" s="406" t="n"/>
      <c r="MHL38" s="406" t="n"/>
      <c r="MHM38" s="406" t="n"/>
      <c r="MHN38" s="406" t="n"/>
      <c r="MHO38" s="406" t="n"/>
      <c r="MHP38" s="406" t="n"/>
      <c r="MHQ38" s="406" t="n"/>
      <c r="MHR38" s="406" t="n"/>
      <c r="MHS38" s="406" t="n"/>
      <c r="MHT38" s="406" t="n"/>
      <c r="MHU38" s="406" t="n"/>
      <c r="MHV38" s="406" t="n"/>
      <c r="MHW38" s="406" t="n"/>
      <c r="MHX38" s="406" t="n"/>
      <c r="MHY38" s="406" t="n"/>
      <c r="MHZ38" s="406" t="n"/>
      <c r="MIA38" s="406" t="n"/>
      <c r="MIB38" s="406" t="n"/>
      <c r="MIC38" s="406" t="n"/>
      <c r="MID38" s="406" t="n"/>
      <c r="MIE38" s="406" t="n"/>
      <c r="MIF38" s="406" t="n"/>
      <c r="MIG38" s="406" t="n"/>
      <c r="MIH38" s="406" t="n"/>
      <c r="MII38" s="406" t="n"/>
      <c r="MIJ38" s="406" t="n"/>
      <c r="MIK38" s="406" t="n"/>
      <c r="MIL38" s="406" t="n"/>
      <c r="MIM38" s="406" t="n"/>
      <c r="MIN38" s="406" t="n"/>
      <c r="MIO38" s="406" t="n"/>
      <c r="MIP38" s="406" t="n"/>
      <c r="MIQ38" s="406" t="n"/>
      <c r="MIR38" s="406" t="n"/>
      <c r="MIS38" s="406" t="n"/>
      <c r="MIT38" s="406" t="n"/>
      <c r="MIU38" s="406" t="n"/>
      <c r="MIV38" s="406" t="n"/>
      <c r="MIW38" s="406" t="n"/>
      <c r="MIX38" s="406" t="n"/>
      <c r="MIY38" s="406" t="n"/>
      <c r="MIZ38" s="406" t="n"/>
      <c r="MJA38" s="406" t="n"/>
      <c r="MJB38" s="406" t="n"/>
      <c r="MJC38" s="406" t="n"/>
      <c r="MJD38" s="406" t="n"/>
      <c r="MJE38" s="406" t="n"/>
      <c r="MJF38" s="406" t="n"/>
      <c r="MJG38" s="406" t="n"/>
      <c r="MJH38" s="406" t="n"/>
      <c r="MJI38" s="406" t="n"/>
      <c r="MJJ38" s="406" t="n"/>
      <c r="MJK38" s="406" t="n"/>
      <c r="MJL38" s="406" t="n"/>
      <c r="MJM38" s="406" t="n"/>
      <c r="MJN38" s="406" t="n"/>
      <c r="MJO38" s="406" t="n"/>
      <c r="MJP38" s="406" t="n"/>
      <c r="MJQ38" s="406" t="n"/>
      <c r="MJR38" s="406" t="n"/>
      <c r="MJS38" s="406" t="n"/>
      <c r="MJT38" s="406" t="n"/>
      <c r="MJU38" s="406" t="n"/>
      <c r="MJV38" s="406" t="n"/>
      <c r="MJW38" s="406" t="n"/>
      <c r="MJX38" s="406" t="n"/>
      <c r="MJY38" s="406" t="n"/>
      <c r="MJZ38" s="406" t="n"/>
      <c r="MKA38" s="406" t="n"/>
      <c r="MKB38" s="406" t="n"/>
      <c r="MKC38" s="406" t="n"/>
      <c r="MKD38" s="406" t="n"/>
      <c r="MKE38" s="406" t="n"/>
      <c r="MKF38" s="406" t="n"/>
      <c r="MKG38" s="406" t="n"/>
      <c r="MKH38" s="406" t="n"/>
      <c r="MKI38" s="406" t="n"/>
      <c r="MKJ38" s="406" t="n"/>
      <c r="MKK38" s="406" t="n"/>
      <c r="MKL38" s="406" t="n"/>
      <c r="MKM38" s="406" t="n"/>
      <c r="MKN38" s="406" t="n"/>
      <c r="MKO38" s="406" t="n"/>
      <c r="MKP38" s="406" t="n"/>
      <c r="MKQ38" s="406" t="n"/>
      <c r="MKR38" s="406" t="n"/>
      <c r="MKS38" s="406" t="n"/>
      <c r="MKT38" s="406" t="n"/>
      <c r="MKU38" s="406" t="n"/>
      <c r="MKV38" s="406" t="n"/>
      <c r="MKW38" s="406" t="n"/>
      <c r="MKX38" s="406" t="n"/>
      <c r="MKY38" s="406" t="n"/>
      <c r="MKZ38" s="406" t="n"/>
      <c r="MLA38" s="406" t="n"/>
      <c r="MLB38" s="406" t="n"/>
      <c r="MLC38" s="406" t="n"/>
      <c r="MLD38" s="406" t="n"/>
      <c r="MLE38" s="406" t="n"/>
      <c r="MLF38" s="406" t="n"/>
      <c r="MLG38" s="406" t="n"/>
      <c r="MLH38" s="406" t="n"/>
      <c r="MLI38" s="406" t="n"/>
      <c r="MLJ38" s="406" t="n"/>
      <c r="MLK38" s="406" t="n"/>
      <c r="MLL38" s="406" t="n"/>
      <c r="MLM38" s="406" t="n"/>
      <c r="MLN38" s="406" t="n"/>
      <c r="MLO38" s="406" t="n"/>
      <c r="MLP38" s="406" t="n"/>
      <c r="MLQ38" s="406" t="n"/>
      <c r="MLR38" s="406" t="n"/>
      <c r="MLS38" s="406" t="n"/>
      <c r="MLT38" s="406" t="n"/>
      <c r="MLU38" s="406" t="n"/>
      <c r="MLV38" s="406" t="n"/>
      <c r="MLW38" s="406" t="n"/>
      <c r="MLX38" s="406" t="n"/>
      <c r="MLY38" s="406" t="n"/>
      <c r="MLZ38" s="406" t="n"/>
      <c r="MMA38" s="406" t="n"/>
      <c r="MMB38" s="406" t="n"/>
      <c r="MMC38" s="406" t="n"/>
      <c r="MMD38" s="406" t="n"/>
      <c r="MME38" s="406" t="n"/>
      <c r="MMF38" s="406" t="n"/>
      <c r="MMG38" s="406" t="n"/>
      <c r="MMH38" s="406" t="n"/>
      <c r="MMI38" s="406" t="n"/>
      <c r="MMJ38" s="406" t="n"/>
      <c r="MMK38" s="406" t="n"/>
      <c r="MML38" s="406" t="n"/>
      <c r="MMM38" s="406" t="n"/>
      <c r="MMN38" s="406" t="n"/>
      <c r="MMO38" s="406" t="n"/>
      <c r="MMP38" s="406" t="n"/>
      <c r="MMQ38" s="406" t="n"/>
      <c r="MMR38" s="406" t="n"/>
      <c r="MMS38" s="406" t="n"/>
      <c r="MMT38" s="406" t="n"/>
      <c r="MMU38" s="406" t="n"/>
      <c r="MMV38" s="406" t="n"/>
      <c r="MMW38" s="406" t="n"/>
      <c r="MMX38" s="406" t="n"/>
      <c r="MMY38" s="406" t="n"/>
      <c r="MMZ38" s="406" t="n"/>
      <c r="MNA38" s="406" t="n"/>
      <c r="MNB38" s="406" t="n"/>
      <c r="MNC38" s="406" t="n"/>
      <c r="MND38" s="406" t="n"/>
      <c r="MNE38" s="406" t="n"/>
      <c r="MNF38" s="406" t="n"/>
      <c r="MNG38" s="406" t="n"/>
      <c r="MNH38" s="406" t="n"/>
      <c r="MNI38" s="406" t="n"/>
      <c r="MNJ38" s="406" t="n"/>
      <c r="MNK38" s="406" t="n"/>
      <c r="MNL38" s="406" t="n"/>
      <c r="MNM38" s="406" t="n"/>
      <c r="MNN38" s="406" t="n"/>
      <c r="MNO38" s="406" t="n"/>
      <c r="MNP38" s="406" t="n"/>
      <c r="MNQ38" s="406" t="n"/>
      <c r="MNR38" s="406" t="n"/>
      <c r="MNS38" s="406" t="n"/>
      <c r="MNT38" s="406" t="n"/>
      <c r="MNU38" s="406" t="n"/>
      <c r="MNV38" s="406" t="n"/>
      <c r="MNW38" s="406" t="n"/>
      <c r="MNX38" s="406" t="n"/>
      <c r="MNY38" s="406" t="n"/>
      <c r="MNZ38" s="406" t="n"/>
      <c r="MOA38" s="406" t="n"/>
      <c r="MOB38" s="406" t="n"/>
      <c r="MOC38" s="406" t="n"/>
      <c r="MOD38" s="406" t="n"/>
      <c r="MOE38" s="406" t="n"/>
      <c r="MOF38" s="406" t="n"/>
      <c r="MOG38" s="406" t="n"/>
      <c r="MOH38" s="406" t="n"/>
      <c r="MOI38" s="406" t="n"/>
      <c r="MOJ38" s="406" t="n"/>
      <c r="MOK38" s="406" t="n"/>
      <c r="MOL38" s="406" t="n"/>
      <c r="MOM38" s="406" t="n"/>
      <c r="MON38" s="406" t="n"/>
      <c r="MOO38" s="406" t="n"/>
      <c r="MOP38" s="406" t="n"/>
      <c r="MOQ38" s="406" t="n"/>
      <c r="MOR38" s="406" t="n"/>
      <c r="MOS38" s="406" t="n"/>
      <c r="MOT38" s="406" t="n"/>
      <c r="MOU38" s="406" t="n"/>
      <c r="MOV38" s="406" t="n"/>
      <c r="MOW38" s="406" t="n"/>
      <c r="MOX38" s="406" t="n"/>
      <c r="MOY38" s="406" t="n"/>
      <c r="MOZ38" s="406" t="n"/>
      <c r="MPA38" s="406" t="n"/>
      <c r="MPB38" s="406" t="n"/>
      <c r="MPC38" s="406" t="n"/>
      <c r="MPD38" s="406" t="n"/>
      <c r="MPE38" s="406" t="n"/>
      <c r="MPF38" s="406" t="n"/>
      <c r="MPG38" s="406" t="n"/>
      <c r="MPH38" s="406" t="n"/>
      <c r="MPI38" s="406" t="n"/>
      <c r="MPJ38" s="406" t="n"/>
      <c r="MPK38" s="406" t="n"/>
      <c r="MPL38" s="406" t="n"/>
      <c r="MPM38" s="406" t="n"/>
      <c r="MPN38" s="406" t="n"/>
      <c r="MPO38" s="406" t="n"/>
      <c r="MPP38" s="406" t="n"/>
      <c r="MPQ38" s="406" t="n"/>
      <c r="MPR38" s="406" t="n"/>
      <c r="MPS38" s="406" t="n"/>
      <c r="MPT38" s="406" t="n"/>
      <c r="MPU38" s="406" t="n"/>
      <c r="MPV38" s="406" t="n"/>
      <c r="MPW38" s="406" t="n"/>
      <c r="MPX38" s="406" t="n"/>
      <c r="MPY38" s="406" t="n"/>
      <c r="MPZ38" s="406" t="n"/>
      <c r="MQA38" s="406" t="n"/>
      <c r="MQB38" s="406" t="n"/>
      <c r="MQC38" s="406" t="n"/>
      <c r="MQD38" s="406" t="n"/>
      <c r="MQE38" s="406" t="n"/>
      <c r="MQF38" s="406" t="n"/>
      <c r="MQG38" s="406" t="n"/>
      <c r="MQH38" s="406" t="n"/>
      <c r="MQI38" s="406" t="n"/>
      <c r="MQJ38" s="406" t="n"/>
      <c r="MQK38" s="406" t="n"/>
      <c r="MQL38" s="406" t="n"/>
      <c r="MQM38" s="406" t="n"/>
      <c r="MQN38" s="406" t="n"/>
      <c r="MQO38" s="406" t="n"/>
      <c r="MQP38" s="406" t="n"/>
      <c r="MQQ38" s="406" t="n"/>
      <c r="MQR38" s="406" t="n"/>
      <c r="MQS38" s="406" t="n"/>
      <c r="MQT38" s="406" t="n"/>
      <c r="MQU38" s="406" t="n"/>
      <c r="MQV38" s="406" t="n"/>
      <c r="MQW38" s="406" t="n"/>
      <c r="MQX38" s="406" t="n"/>
      <c r="MQY38" s="406" t="n"/>
      <c r="MQZ38" s="406" t="n"/>
      <c r="MRA38" s="406" t="n"/>
      <c r="MRB38" s="406" t="n"/>
      <c r="MRC38" s="406" t="n"/>
      <c r="MRD38" s="406" t="n"/>
      <c r="MRE38" s="406" t="n"/>
      <c r="MRF38" s="406" t="n"/>
      <c r="MRG38" s="406" t="n"/>
      <c r="MRH38" s="406" t="n"/>
      <c r="MRI38" s="406" t="n"/>
      <c r="MRJ38" s="406" t="n"/>
      <c r="MRK38" s="406" t="n"/>
      <c r="MRL38" s="406" t="n"/>
      <c r="MRM38" s="406" t="n"/>
      <c r="MRN38" s="406" t="n"/>
      <c r="MRO38" s="406" t="n"/>
      <c r="MRP38" s="406" t="n"/>
      <c r="MRQ38" s="406" t="n"/>
      <c r="MRR38" s="406" t="n"/>
      <c r="MRS38" s="406" t="n"/>
      <c r="MRT38" s="406" t="n"/>
      <c r="MRU38" s="406" t="n"/>
      <c r="MRV38" s="406" t="n"/>
      <c r="MRW38" s="406" t="n"/>
      <c r="MRX38" s="406" t="n"/>
      <c r="MRY38" s="406" t="n"/>
      <c r="MRZ38" s="406" t="n"/>
      <c r="MSA38" s="406" t="n"/>
      <c r="MSB38" s="406" t="n"/>
      <c r="MSC38" s="406" t="n"/>
      <c r="MSD38" s="406" t="n"/>
      <c r="MSE38" s="406" t="n"/>
      <c r="MSF38" s="406" t="n"/>
      <c r="MSG38" s="406" t="n"/>
      <c r="MSH38" s="406" t="n"/>
      <c r="MSI38" s="406" t="n"/>
      <c r="MSJ38" s="406" t="n"/>
      <c r="MSK38" s="406" t="n"/>
      <c r="MSL38" s="406" t="n"/>
      <c r="MSM38" s="406" t="n"/>
      <c r="MSN38" s="406" t="n"/>
      <c r="MSO38" s="406" t="n"/>
      <c r="MSP38" s="406" t="n"/>
      <c r="MSQ38" s="406" t="n"/>
      <c r="MSR38" s="406" t="n"/>
      <c r="MSS38" s="406" t="n"/>
      <c r="MST38" s="406" t="n"/>
      <c r="MSU38" s="406" t="n"/>
      <c r="MSV38" s="406" t="n"/>
      <c r="MSW38" s="406" t="n"/>
      <c r="MSX38" s="406" t="n"/>
      <c r="MSY38" s="406" t="n"/>
      <c r="MSZ38" s="406" t="n"/>
      <c r="MTA38" s="406" t="n"/>
      <c r="MTB38" s="406" t="n"/>
      <c r="MTC38" s="406" t="n"/>
      <c r="MTD38" s="406" t="n"/>
      <c r="MTE38" s="406" t="n"/>
      <c r="MTF38" s="406" t="n"/>
      <c r="MTG38" s="406" t="n"/>
      <c r="MTH38" s="406" t="n"/>
      <c r="MTI38" s="406" t="n"/>
      <c r="MTJ38" s="406" t="n"/>
      <c r="MTK38" s="406" t="n"/>
      <c r="MTL38" s="406" t="n"/>
      <c r="MTM38" s="406" t="n"/>
      <c r="MTN38" s="406" t="n"/>
      <c r="MTO38" s="406" t="n"/>
      <c r="MTP38" s="406" t="n"/>
      <c r="MTQ38" s="406" t="n"/>
      <c r="MTR38" s="406" t="n"/>
      <c r="MTS38" s="406" t="n"/>
      <c r="MTT38" s="406" t="n"/>
      <c r="MTU38" s="406" t="n"/>
      <c r="MTV38" s="406" t="n"/>
      <c r="MTW38" s="406" t="n"/>
      <c r="MTX38" s="406" t="n"/>
      <c r="MTY38" s="406" t="n"/>
      <c r="MTZ38" s="406" t="n"/>
      <c r="MUA38" s="406" t="n"/>
      <c r="MUB38" s="406" t="n"/>
      <c r="MUC38" s="406" t="n"/>
      <c r="MUD38" s="406" t="n"/>
      <c r="MUE38" s="406" t="n"/>
      <c r="MUF38" s="406" t="n"/>
      <c r="MUG38" s="406" t="n"/>
      <c r="MUH38" s="406" t="n"/>
      <c r="MUI38" s="406" t="n"/>
      <c r="MUJ38" s="406" t="n"/>
      <c r="MUK38" s="406" t="n"/>
      <c r="MUL38" s="406" t="n"/>
      <c r="MUM38" s="406" t="n"/>
      <c r="MUN38" s="406" t="n"/>
      <c r="MUO38" s="406" t="n"/>
      <c r="MUP38" s="406" t="n"/>
      <c r="MUQ38" s="406" t="n"/>
      <c r="MUR38" s="406" t="n"/>
      <c r="MUS38" s="406" t="n"/>
      <c r="MUT38" s="406" t="n"/>
      <c r="MUU38" s="406" t="n"/>
      <c r="MUV38" s="406" t="n"/>
      <c r="MUW38" s="406" t="n"/>
      <c r="MUX38" s="406" t="n"/>
      <c r="MUY38" s="406" t="n"/>
      <c r="MUZ38" s="406" t="n"/>
      <c r="MVA38" s="406" t="n"/>
      <c r="MVB38" s="406" t="n"/>
      <c r="MVC38" s="406" t="n"/>
      <c r="MVD38" s="406" t="n"/>
      <c r="MVE38" s="406" t="n"/>
      <c r="MVF38" s="406" t="n"/>
      <c r="MVG38" s="406" t="n"/>
      <c r="MVH38" s="406" t="n"/>
      <c r="MVI38" s="406" t="n"/>
      <c r="MVJ38" s="406" t="n"/>
      <c r="MVK38" s="406" t="n"/>
      <c r="MVL38" s="406" t="n"/>
      <c r="MVM38" s="406" t="n"/>
      <c r="MVN38" s="406" t="n"/>
      <c r="MVO38" s="406" t="n"/>
      <c r="MVP38" s="406" t="n"/>
      <c r="MVQ38" s="406" t="n"/>
      <c r="MVR38" s="406" t="n"/>
      <c r="MVS38" s="406" t="n"/>
      <c r="MVT38" s="406" t="n"/>
      <c r="MVU38" s="406" t="n"/>
      <c r="MVV38" s="406" t="n"/>
      <c r="MVW38" s="406" t="n"/>
      <c r="MVX38" s="406" t="n"/>
      <c r="MVY38" s="406" t="n"/>
      <c r="MVZ38" s="406" t="n"/>
      <c r="MWA38" s="406" t="n"/>
      <c r="MWB38" s="406" t="n"/>
      <c r="MWC38" s="406" t="n"/>
      <c r="MWD38" s="406" t="n"/>
      <c r="MWE38" s="406" t="n"/>
      <c r="MWF38" s="406" t="n"/>
      <c r="MWG38" s="406" t="n"/>
      <c r="MWH38" s="406" t="n"/>
      <c r="MWI38" s="406" t="n"/>
      <c r="MWJ38" s="406" t="n"/>
      <c r="MWK38" s="406" t="n"/>
      <c r="MWL38" s="406" t="n"/>
      <c r="MWM38" s="406" t="n"/>
      <c r="MWN38" s="406" t="n"/>
      <c r="MWO38" s="406" t="n"/>
      <c r="MWP38" s="406" t="n"/>
      <c r="MWQ38" s="406" t="n"/>
      <c r="MWR38" s="406" t="n"/>
      <c r="MWS38" s="406" t="n"/>
      <c r="MWT38" s="406" t="n"/>
      <c r="MWU38" s="406" t="n"/>
      <c r="MWV38" s="406" t="n"/>
      <c r="MWW38" s="406" t="n"/>
      <c r="MWX38" s="406" t="n"/>
      <c r="MWY38" s="406" t="n"/>
      <c r="MWZ38" s="406" t="n"/>
      <c r="MXA38" s="406" t="n"/>
      <c r="MXB38" s="406" t="n"/>
      <c r="MXC38" s="406" t="n"/>
      <c r="MXD38" s="406" t="n"/>
      <c r="MXE38" s="406" t="n"/>
      <c r="MXF38" s="406" t="n"/>
      <c r="MXG38" s="406" t="n"/>
      <c r="MXH38" s="406" t="n"/>
      <c r="MXI38" s="406" t="n"/>
      <c r="MXJ38" s="406" t="n"/>
      <c r="MXK38" s="406" t="n"/>
      <c r="MXL38" s="406" t="n"/>
      <c r="MXM38" s="406" t="n"/>
      <c r="MXN38" s="406" t="n"/>
      <c r="MXO38" s="406" t="n"/>
      <c r="MXP38" s="406" t="n"/>
      <c r="MXQ38" s="406" t="n"/>
      <c r="MXR38" s="406" t="n"/>
      <c r="MXS38" s="406" t="n"/>
      <c r="MXT38" s="406" t="n"/>
      <c r="MXU38" s="406" t="n"/>
      <c r="MXV38" s="406" t="n"/>
      <c r="MXW38" s="406" t="n"/>
      <c r="MXX38" s="406" t="n"/>
      <c r="MXY38" s="406" t="n"/>
      <c r="MXZ38" s="406" t="n"/>
      <c r="MYA38" s="406" t="n"/>
      <c r="MYB38" s="406" t="n"/>
      <c r="MYC38" s="406" t="n"/>
      <c r="MYD38" s="406" t="n"/>
      <c r="MYE38" s="406" t="n"/>
      <c r="MYF38" s="406" t="n"/>
      <c r="MYG38" s="406" t="n"/>
      <c r="MYH38" s="406" t="n"/>
      <c r="MYI38" s="406" t="n"/>
      <c r="MYJ38" s="406" t="n"/>
      <c r="MYK38" s="406" t="n"/>
      <c r="MYL38" s="406" t="n"/>
      <c r="MYM38" s="406" t="n"/>
      <c r="MYN38" s="406" t="n"/>
      <c r="MYO38" s="406" t="n"/>
      <c r="MYP38" s="406" t="n"/>
      <c r="MYQ38" s="406" t="n"/>
      <c r="MYR38" s="406" t="n"/>
      <c r="MYS38" s="406" t="n"/>
      <c r="MYT38" s="406" t="n"/>
      <c r="MYU38" s="406" t="n"/>
      <c r="MYV38" s="406" t="n"/>
      <c r="MYW38" s="406" t="n"/>
      <c r="MYX38" s="406" t="n"/>
      <c r="MYY38" s="406" t="n"/>
      <c r="MYZ38" s="406" t="n"/>
      <c r="MZA38" s="406" t="n"/>
      <c r="MZB38" s="406" t="n"/>
      <c r="MZC38" s="406" t="n"/>
      <c r="MZD38" s="406" t="n"/>
      <c r="MZE38" s="406" t="n"/>
      <c r="MZF38" s="406" t="n"/>
      <c r="MZG38" s="406" t="n"/>
      <c r="MZH38" s="406" t="n"/>
      <c r="MZI38" s="406" t="n"/>
      <c r="MZJ38" s="406" t="n"/>
      <c r="MZK38" s="406" t="n"/>
      <c r="MZL38" s="406" t="n"/>
      <c r="MZM38" s="406" t="n"/>
      <c r="MZN38" s="406" t="n"/>
      <c r="MZO38" s="406" t="n"/>
      <c r="MZP38" s="406" t="n"/>
      <c r="MZQ38" s="406" t="n"/>
      <c r="MZR38" s="406" t="n"/>
      <c r="MZS38" s="406" t="n"/>
      <c r="MZT38" s="406" t="n"/>
      <c r="MZU38" s="406" t="n"/>
      <c r="MZV38" s="406" t="n"/>
      <c r="MZW38" s="406" t="n"/>
      <c r="MZX38" s="406" t="n"/>
      <c r="MZY38" s="406" t="n"/>
      <c r="MZZ38" s="406" t="n"/>
      <c r="NAA38" s="406" t="n"/>
      <c r="NAB38" s="406" t="n"/>
      <c r="NAC38" s="406" t="n"/>
      <c r="NAD38" s="406" t="n"/>
      <c r="NAE38" s="406" t="n"/>
      <c r="NAF38" s="406" t="n"/>
      <c r="NAG38" s="406" t="n"/>
      <c r="NAH38" s="406" t="n"/>
      <c r="NAI38" s="406" t="n"/>
      <c r="NAJ38" s="406" t="n"/>
      <c r="NAK38" s="406" t="n"/>
      <c r="NAL38" s="406" t="n"/>
      <c r="NAM38" s="406" t="n"/>
      <c r="NAN38" s="406" t="n"/>
      <c r="NAO38" s="406" t="n"/>
      <c r="NAP38" s="406" t="n"/>
      <c r="NAQ38" s="406" t="n"/>
      <c r="NAR38" s="406" t="n"/>
      <c r="NAS38" s="406" t="n"/>
      <c r="NAT38" s="406" t="n"/>
      <c r="NAU38" s="406" t="n"/>
      <c r="NAV38" s="406" t="n"/>
      <c r="NAW38" s="406" t="n"/>
      <c r="NAX38" s="406" t="n"/>
      <c r="NAY38" s="406" t="n"/>
      <c r="NAZ38" s="406" t="n"/>
      <c r="NBA38" s="406" t="n"/>
      <c r="NBB38" s="406" t="n"/>
      <c r="NBC38" s="406" t="n"/>
      <c r="NBD38" s="406" t="n"/>
      <c r="NBE38" s="406" t="n"/>
      <c r="NBF38" s="406" t="n"/>
      <c r="NBG38" s="406" t="n"/>
      <c r="NBH38" s="406" t="n"/>
      <c r="NBI38" s="406" t="n"/>
      <c r="NBJ38" s="406" t="n"/>
      <c r="NBK38" s="406" t="n"/>
      <c r="NBL38" s="406" t="n"/>
      <c r="NBM38" s="406" t="n"/>
      <c r="NBN38" s="406" t="n"/>
      <c r="NBO38" s="406" t="n"/>
      <c r="NBP38" s="406" t="n"/>
      <c r="NBQ38" s="406" t="n"/>
      <c r="NBR38" s="406" t="n"/>
      <c r="NBS38" s="406" t="n"/>
      <c r="NBT38" s="406" t="n"/>
      <c r="NBU38" s="406" t="n"/>
      <c r="NBV38" s="406" t="n"/>
      <c r="NBW38" s="406" t="n"/>
      <c r="NBX38" s="406" t="n"/>
      <c r="NBY38" s="406" t="n"/>
      <c r="NBZ38" s="406" t="n"/>
      <c r="NCA38" s="406" t="n"/>
      <c r="NCB38" s="406" t="n"/>
      <c r="NCC38" s="406" t="n"/>
      <c r="NCD38" s="406" t="n"/>
      <c r="NCE38" s="406" t="n"/>
      <c r="NCF38" s="406" t="n"/>
      <c r="NCG38" s="406" t="n"/>
      <c r="NCH38" s="406" t="n"/>
      <c r="NCI38" s="406" t="n"/>
      <c r="NCJ38" s="406" t="n"/>
      <c r="NCK38" s="406" t="n"/>
      <c r="NCL38" s="406" t="n"/>
      <c r="NCM38" s="406" t="n"/>
      <c r="NCN38" s="406" t="n"/>
      <c r="NCO38" s="406" t="n"/>
      <c r="NCP38" s="406" t="n"/>
      <c r="NCQ38" s="406" t="n"/>
      <c r="NCR38" s="406" t="n"/>
      <c r="NCS38" s="406" t="n"/>
      <c r="NCT38" s="406" t="n"/>
      <c r="NCU38" s="406" t="n"/>
      <c r="NCV38" s="406" t="n"/>
      <c r="NCW38" s="406" t="n"/>
      <c r="NCX38" s="406" t="n"/>
      <c r="NCY38" s="406" t="n"/>
      <c r="NCZ38" s="406" t="n"/>
      <c r="NDA38" s="406" t="n"/>
      <c r="NDB38" s="406" t="n"/>
      <c r="NDC38" s="406" t="n"/>
      <c r="NDD38" s="406" t="n"/>
      <c r="NDE38" s="406" t="n"/>
      <c r="NDF38" s="406" t="n"/>
      <c r="NDG38" s="406" t="n"/>
      <c r="NDH38" s="406" t="n"/>
      <c r="NDI38" s="406" t="n"/>
      <c r="NDJ38" s="406" t="n"/>
      <c r="NDK38" s="406" t="n"/>
      <c r="NDL38" s="406" t="n"/>
      <c r="NDM38" s="406" t="n"/>
      <c r="NDN38" s="406" t="n"/>
      <c r="NDO38" s="406" t="n"/>
      <c r="NDP38" s="406" t="n"/>
      <c r="NDQ38" s="406" t="n"/>
      <c r="NDR38" s="406" t="n"/>
      <c r="NDS38" s="406" t="n"/>
      <c r="NDT38" s="406" t="n"/>
      <c r="NDU38" s="406" t="n"/>
      <c r="NDV38" s="406" t="n"/>
      <c r="NDW38" s="406" t="n"/>
      <c r="NDX38" s="406" t="n"/>
      <c r="NDY38" s="406" t="n"/>
      <c r="NDZ38" s="406" t="n"/>
      <c r="NEA38" s="406" t="n"/>
      <c r="NEB38" s="406" t="n"/>
      <c r="NEC38" s="406" t="n"/>
      <c r="NED38" s="406" t="n"/>
      <c r="NEE38" s="406" t="n"/>
      <c r="NEF38" s="406" t="n"/>
      <c r="NEG38" s="406" t="n"/>
      <c r="NEH38" s="406" t="n"/>
      <c r="NEI38" s="406" t="n"/>
      <c r="NEJ38" s="406" t="n"/>
      <c r="NEK38" s="406" t="n"/>
      <c r="NEL38" s="406" t="n"/>
      <c r="NEM38" s="406" t="n"/>
      <c r="NEN38" s="406" t="n"/>
      <c r="NEO38" s="406" t="n"/>
      <c r="NEP38" s="406" t="n"/>
      <c r="NEQ38" s="406" t="n"/>
      <c r="NER38" s="406" t="n"/>
      <c r="NES38" s="406" t="n"/>
      <c r="NET38" s="406" t="n"/>
      <c r="NEU38" s="406" t="n"/>
      <c r="NEV38" s="406" t="n"/>
      <c r="NEW38" s="406" t="n"/>
      <c r="NEX38" s="406" t="n"/>
      <c r="NEY38" s="406" t="n"/>
      <c r="NEZ38" s="406" t="n"/>
      <c r="NFA38" s="406" t="n"/>
      <c r="NFB38" s="406" t="n"/>
      <c r="NFC38" s="406" t="n"/>
      <c r="NFD38" s="406" t="n"/>
      <c r="NFE38" s="406" t="n"/>
      <c r="NFF38" s="406" t="n"/>
      <c r="NFG38" s="406" t="n"/>
      <c r="NFH38" s="406" t="n"/>
      <c r="NFI38" s="406" t="n"/>
      <c r="NFJ38" s="406" t="n"/>
      <c r="NFK38" s="406" t="n"/>
      <c r="NFL38" s="406" t="n"/>
      <c r="NFM38" s="406" t="n"/>
      <c r="NFN38" s="406" t="n"/>
      <c r="NFO38" s="406" t="n"/>
      <c r="NFP38" s="406" t="n"/>
      <c r="NFQ38" s="406" t="n"/>
      <c r="NFR38" s="406" t="n"/>
      <c r="NFS38" s="406" t="n"/>
      <c r="NFT38" s="406" t="n"/>
      <c r="NFU38" s="406" t="n"/>
      <c r="NFV38" s="406" t="n"/>
      <c r="NFW38" s="406" t="n"/>
      <c r="NFX38" s="406" t="n"/>
      <c r="NFY38" s="406" t="n"/>
      <c r="NFZ38" s="406" t="n"/>
      <c r="NGA38" s="406" t="n"/>
      <c r="NGB38" s="406" t="n"/>
      <c r="NGC38" s="406" t="n"/>
      <c r="NGD38" s="406" t="n"/>
      <c r="NGE38" s="406" t="n"/>
      <c r="NGF38" s="406" t="n"/>
      <c r="NGG38" s="406" t="n"/>
      <c r="NGH38" s="406" t="n"/>
      <c r="NGI38" s="406" t="n"/>
      <c r="NGJ38" s="406" t="n"/>
      <c r="NGK38" s="406" t="n"/>
      <c r="NGL38" s="406" t="n"/>
      <c r="NGM38" s="406" t="n"/>
      <c r="NGN38" s="406" t="n"/>
      <c r="NGO38" s="406" t="n"/>
      <c r="NGP38" s="406" t="n"/>
      <c r="NGQ38" s="406" t="n"/>
      <c r="NGR38" s="406" t="n"/>
      <c r="NGS38" s="406" t="n"/>
      <c r="NGT38" s="406" t="n"/>
      <c r="NGU38" s="406" t="n"/>
      <c r="NGV38" s="406" t="n"/>
      <c r="NGW38" s="406" t="n"/>
      <c r="NGX38" s="406" t="n"/>
      <c r="NGY38" s="406" t="n"/>
      <c r="NGZ38" s="406" t="n"/>
      <c r="NHA38" s="406" t="n"/>
      <c r="NHB38" s="406" t="n"/>
      <c r="NHC38" s="406" t="n"/>
      <c r="NHD38" s="406" t="n"/>
      <c r="NHE38" s="406" t="n"/>
      <c r="NHF38" s="406" t="n"/>
      <c r="NHG38" s="406" t="n"/>
      <c r="NHH38" s="406" t="n"/>
      <c r="NHI38" s="406" t="n"/>
      <c r="NHJ38" s="406" t="n"/>
      <c r="NHK38" s="406" t="n"/>
      <c r="NHL38" s="406" t="n"/>
      <c r="NHM38" s="406" t="n"/>
      <c r="NHN38" s="406" t="n"/>
      <c r="NHO38" s="406" t="n"/>
      <c r="NHP38" s="406" t="n"/>
      <c r="NHQ38" s="406" t="n"/>
      <c r="NHR38" s="406" t="n"/>
      <c r="NHS38" s="406" t="n"/>
      <c r="NHT38" s="406" t="n"/>
      <c r="NHU38" s="406" t="n"/>
      <c r="NHV38" s="406" t="n"/>
      <c r="NHW38" s="406" t="n"/>
      <c r="NHX38" s="406" t="n"/>
      <c r="NHY38" s="406" t="n"/>
      <c r="NHZ38" s="406" t="n"/>
      <c r="NIA38" s="406" t="n"/>
      <c r="NIB38" s="406" t="n"/>
      <c r="NIC38" s="406" t="n"/>
      <c r="NID38" s="406" t="n"/>
      <c r="NIE38" s="406" t="n"/>
      <c r="NIF38" s="406" t="n"/>
      <c r="NIG38" s="406" t="n"/>
      <c r="NIH38" s="406" t="n"/>
      <c r="NII38" s="406" t="n"/>
      <c r="NIJ38" s="406" t="n"/>
      <c r="NIK38" s="406" t="n"/>
      <c r="NIL38" s="406" t="n"/>
      <c r="NIM38" s="406" t="n"/>
      <c r="NIN38" s="406" t="n"/>
      <c r="NIO38" s="406" t="n"/>
      <c r="NIP38" s="406" t="n"/>
      <c r="NIQ38" s="406" t="n"/>
      <c r="NIR38" s="406" t="n"/>
      <c r="NIS38" s="406" t="n"/>
      <c r="NIT38" s="406" t="n"/>
      <c r="NIU38" s="406" t="n"/>
      <c r="NIV38" s="406" t="n"/>
      <c r="NIW38" s="406" t="n"/>
      <c r="NIX38" s="406" t="n"/>
      <c r="NIY38" s="406" t="n"/>
      <c r="NIZ38" s="406" t="n"/>
      <c r="NJA38" s="406" t="n"/>
      <c r="NJB38" s="406" t="n"/>
      <c r="NJC38" s="406" t="n"/>
      <c r="NJD38" s="406" t="n"/>
      <c r="NJE38" s="406" t="n"/>
      <c r="NJF38" s="406" t="n"/>
      <c r="NJG38" s="406" t="n"/>
      <c r="NJH38" s="406" t="n"/>
      <c r="NJI38" s="406" t="n"/>
      <c r="NJJ38" s="406" t="n"/>
      <c r="NJK38" s="406" t="n"/>
      <c r="NJL38" s="406" t="n"/>
      <c r="NJM38" s="406" t="n"/>
      <c r="NJN38" s="406" t="n"/>
      <c r="NJO38" s="406" t="n"/>
      <c r="NJP38" s="406" t="n"/>
      <c r="NJQ38" s="406" t="n"/>
      <c r="NJR38" s="406" t="n"/>
      <c r="NJS38" s="406" t="n"/>
      <c r="NJT38" s="406" t="n"/>
      <c r="NJU38" s="406" t="n"/>
      <c r="NJV38" s="406" t="n"/>
      <c r="NJW38" s="406" t="n"/>
      <c r="NJX38" s="406" t="n"/>
      <c r="NJY38" s="406" t="n"/>
      <c r="NJZ38" s="406" t="n"/>
      <c r="NKA38" s="406" t="n"/>
      <c r="NKB38" s="406" t="n"/>
      <c r="NKC38" s="406" t="n"/>
      <c r="NKD38" s="406" t="n"/>
      <c r="NKE38" s="406" t="n"/>
      <c r="NKF38" s="406" t="n"/>
      <c r="NKG38" s="406" t="n"/>
      <c r="NKH38" s="406" t="n"/>
      <c r="NKI38" s="406" t="n"/>
      <c r="NKJ38" s="406" t="n"/>
      <c r="NKK38" s="406" t="n"/>
      <c r="NKL38" s="406" t="n"/>
      <c r="NKM38" s="406" t="n"/>
      <c r="NKN38" s="406" t="n"/>
      <c r="NKO38" s="406" t="n"/>
      <c r="NKP38" s="406" t="n"/>
      <c r="NKQ38" s="406" t="n"/>
      <c r="NKR38" s="406" t="n"/>
      <c r="NKS38" s="406" t="n"/>
      <c r="NKT38" s="406" t="n"/>
      <c r="NKU38" s="406" t="n"/>
      <c r="NKV38" s="406" t="n"/>
      <c r="NKW38" s="406" t="n"/>
      <c r="NKX38" s="406" t="n"/>
      <c r="NKY38" s="406" t="n"/>
      <c r="NKZ38" s="406" t="n"/>
      <c r="NLA38" s="406" t="n"/>
      <c r="NLB38" s="406" t="n"/>
      <c r="NLC38" s="406" t="n"/>
      <c r="NLD38" s="406" t="n"/>
      <c r="NLE38" s="406" t="n"/>
      <c r="NLF38" s="406" t="n"/>
      <c r="NLG38" s="406" t="n"/>
      <c r="NLH38" s="406" t="n"/>
      <c r="NLI38" s="406" t="n"/>
      <c r="NLJ38" s="406" t="n"/>
      <c r="NLK38" s="406" t="n"/>
      <c r="NLL38" s="406" t="n"/>
      <c r="NLM38" s="406" t="n"/>
      <c r="NLN38" s="406" t="n"/>
      <c r="NLO38" s="406" t="n"/>
      <c r="NLP38" s="406" t="n"/>
      <c r="NLQ38" s="406" t="n"/>
      <c r="NLR38" s="406" t="n"/>
      <c r="NLS38" s="406" t="n"/>
      <c r="NLT38" s="406" t="n"/>
      <c r="NLU38" s="406" t="n"/>
      <c r="NLV38" s="406" t="n"/>
      <c r="NLW38" s="406" t="n"/>
      <c r="NLX38" s="406" t="n"/>
      <c r="NLY38" s="406" t="n"/>
      <c r="NLZ38" s="406" t="n"/>
      <c r="NMA38" s="406" t="n"/>
      <c r="NMB38" s="406" t="n"/>
      <c r="NMC38" s="406" t="n"/>
      <c r="NMD38" s="406" t="n"/>
      <c r="NME38" s="406" t="n"/>
      <c r="NMF38" s="406" t="n"/>
      <c r="NMG38" s="406" t="n"/>
      <c r="NMH38" s="406" t="n"/>
      <c r="NMI38" s="406" t="n"/>
      <c r="NMJ38" s="406" t="n"/>
      <c r="NMK38" s="406" t="n"/>
      <c r="NML38" s="406" t="n"/>
      <c r="NMM38" s="406" t="n"/>
      <c r="NMN38" s="406" t="n"/>
      <c r="NMO38" s="406" t="n"/>
      <c r="NMP38" s="406" t="n"/>
      <c r="NMQ38" s="406" t="n"/>
      <c r="NMR38" s="406" t="n"/>
      <c r="NMS38" s="406" t="n"/>
      <c r="NMT38" s="406" t="n"/>
      <c r="NMU38" s="406" t="n"/>
      <c r="NMV38" s="406" t="n"/>
      <c r="NMW38" s="406" t="n"/>
      <c r="NMX38" s="406" t="n"/>
      <c r="NMY38" s="406" t="n"/>
      <c r="NMZ38" s="406" t="n"/>
      <c r="NNA38" s="406" t="n"/>
      <c r="NNB38" s="406" t="n"/>
      <c r="NNC38" s="406" t="n"/>
      <c r="NND38" s="406" t="n"/>
      <c r="NNE38" s="406" t="n"/>
      <c r="NNF38" s="406" t="n"/>
      <c r="NNG38" s="406" t="n"/>
      <c r="NNH38" s="406" t="n"/>
      <c r="NNI38" s="406" t="n"/>
      <c r="NNJ38" s="406" t="n"/>
      <c r="NNK38" s="406" t="n"/>
      <c r="NNL38" s="406" t="n"/>
      <c r="NNM38" s="406" t="n"/>
      <c r="NNN38" s="406" t="n"/>
      <c r="NNO38" s="406" t="n"/>
      <c r="NNP38" s="406" t="n"/>
      <c r="NNQ38" s="406" t="n"/>
      <c r="NNR38" s="406" t="n"/>
      <c r="NNS38" s="406" t="n"/>
      <c r="NNT38" s="406" t="n"/>
      <c r="NNU38" s="406" t="n"/>
      <c r="NNV38" s="406" t="n"/>
      <c r="NNW38" s="406" t="n"/>
      <c r="NNX38" s="406" t="n"/>
      <c r="NNY38" s="406" t="n"/>
      <c r="NNZ38" s="406" t="n"/>
      <c r="NOA38" s="406" t="n"/>
      <c r="NOB38" s="406" t="n"/>
      <c r="NOC38" s="406" t="n"/>
      <c r="NOD38" s="406" t="n"/>
      <c r="NOE38" s="406" t="n"/>
      <c r="NOF38" s="406" t="n"/>
      <c r="NOG38" s="406" t="n"/>
      <c r="NOH38" s="406" t="n"/>
      <c r="NOI38" s="406" t="n"/>
      <c r="NOJ38" s="406" t="n"/>
      <c r="NOK38" s="406" t="n"/>
      <c r="NOL38" s="406" t="n"/>
      <c r="NOM38" s="406" t="n"/>
      <c r="NON38" s="406" t="n"/>
      <c r="NOO38" s="406" t="n"/>
      <c r="NOP38" s="406" t="n"/>
      <c r="NOQ38" s="406" t="n"/>
      <c r="NOR38" s="406" t="n"/>
      <c r="NOS38" s="406" t="n"/>
      <c r="NOT38" s="406" t="n"/>
      <c r="NOU38" s="406" t="n"/>
      <c r="NOV38" s="406" t="n"/>
      <c r="NOW38" s="406" t="n"/>
      <c r="NOX38" s="406" t="n"/>
      <c r="NOY38" s="406" t="n"/>
      <c r="NOZ38" s="406" t="n"/>
      <c r="NPA38" s="406" t="n"/>
      <c r="NPB38" s="406" t="n"/>
      <c r="NPC38" s="406" t="n"/>
      <c r="NPD38" s="406" t="n"/>
      <c r="NPE38" s="406" t="n"/>
      <c r="NPF38" s="406" t="n"/>
      <c r="NPG38" s="406" t="n"/>
      <c r="NPH38" s="406" t="n"/>
      <c r="NPI38" s="406" t="n"/>
      <c r="NPJ38" s="406" t="n"/>
      <c r="NPK38" s="406" t="n"/>
      <c r="NPL38" s="406" t="n"/>
      <c r="NPM38" s="406" t="n"/>
      <c r="NPN38" s="406" t="n"/>
      <c r="NPO38" s="406" t="n"/>
      <c r="NPP38" s="406" t="n"/>
      <c r="NPQ38" s="406" t="n"/>
      <c r="NPR38" s="406" t="n"/>
      <c r="NPS38" s="406" t="n"/>
      <c r="NPT38" s="406" t="n"/>
      <c r="NPU38" s="406" t="n"/>
      <c r="NPV38" s="406" t="n"/>
      <c r="NPW38" s="406" t="n"/>
      <c r="NPX38" s="406" t="n"/>
      <c r="NPY38" s="406" t="n"/>
      <c r="NPZ38" s="406" t="n"/>
      <c r="NQA38" s="406" t="n"/>
      <c r="NQB38" s="406" t="n"/>
      <c r="NQC38" s="406" t="n"/>
      <c r="NQD38" s="406" t="n"/>
      <c r="NQE38" s="406" t="n"/>
      <c r="NQF38" s="406" t="n"/>
      <c r="NQG38" s="406" t="n"/>
      <c r="NQH38" s="406" t="n"/>
      <c r="NQI38" s="406" t="n"/>
      <c r="NQJ38" s="406" t="n"/>
      <c r="NQK38" s="406" t="n"/>
      <c r="NQL38" s="406" t="n"/>
      <c r="NQM38" s="406" t="n"/>
      <c r="NQN38" s="406" t="n"/>
      <c r="NQO38" s="406" t="n"/>
      <c r="NQP38" s="406" t="n"/>
      <c r="NQQ38" s="406" t="n"/>
      <c r="NQR38" s="406" t="n"/>
      <c r="NQS38" s="406" t="n"/>
      <c r="NQT38" s="406" t="n"/>
      <c r="NQU38" s="406" t="n"/>
      <c r="NQV38" s="406" t="n"/>
      <c r="NQW38" s="406" t="n"/>
      <c r="NQX38" s="406" t="n"/>
      <c r="NQY38" s="406" t="n"/>
      <c r="NQZ38" s="406" t="n"/>
      <c r="NRA38" s="406" t="n"/>
      <c r="NRB38" s="406" t="n"/>
      <c r="NRC38" s="406" t="n"/>
      <c r="NRD38" s="406" t="n"/>
      <c r="NRE38" s="406" t="n"/>
      <c r="NRF38" s="406" t="n"/>
      <c r="NRG38" s="406" t="n"/>
      <c r="NRH38" s="406" t="n"/>
      <c r="NRI38" s="406" t="n"/>
      <c r="NRJ38" s="406" t="n"/>
      <c r="NRK38" s="406" t="n"/>
      <c r="NRL38" s="406" t="n"/>
      <c r="NRM38" s="406" t="n"/>
      <c r="NRN38" s="406" t="n"/>
      <c r="NRO38" s="406" t="n"/>
      <c r="NRP38" s="406" t="n"/>
      <c r="NRQ38" s="406" t="n"/>
      <c r="NRR38" s="406" t="n"/>
      <c r="NRS38" s="406" t="n"/>
      <c r="NRT38" s="406" t="n"/>
      <c r="NRU38" s="406" t="n"/>
      <c r="NRV38" s="406" t="n"/>
      <c r="NRW38" s="406" t="n"/>
      <c r="NRX38" s="406" t="n"/>
      <c r="NRY38" s="406" t="n"/>
      <c r="NRZ38" s="406" t="n"/>
      <c r="NSA38" s="406" t="n"/>
      <c r="NSB38" s="406" t="n"/>
      <c r="NSC38" s="406" t="n"/>
      <c r="NSD38" s="406" t="n"/>
      <c r="NSE38" s="406" t="n"/>
      <c r="NSF38" s="406" t="n"/>
      <c r="NSG38" s="406" t="n"/>
      <c r="NSH38" s="406" t="n"/>
      <c r="NSI38" s="406" t="n"/>
      <c r="NSJ38" s="406" t="n"/>
      <c r="NSK38" s="406" t="n"/>
      <c r="NSL38" s="406" t="n"/>
      <c r="NSM38" s="406" t="n"/>
      <c r="NSN38" s="406" t="n"/>
      <c r="NSO38" s="406" t="n"/>
      <c r="NSP38" s="406" t="n"/>
      <c r="NSQ38" s="406" t="n"/>
      <c r="NSR38" s="406" t="n"/>
      <c r="NSS38" s="406" t="n"/>
      <c r="NST38" s="406" t="n"/>
      <c r="NSU38" s="406" t="n"/>
      <c r="NSV38" s="406" t="n"/>
      <c r="NSW38" s="406" t="n"/>
      <c r="NSX38" s="406" t="n"/>
      <c r="NSY38" s="406" t="n"/>
      <c r="NSZ38" s="406" t="n"/>
      <c r="NTA38" s="406" t="n"/>
      <c r="NTB38" s="406" t="n"/>
      <c r="NTC38" s="406" t="n"/>
      <c r="NTD38" s="406" t="n"/>
      <c r="NTE38" s="406" t="n"/>
      <c r="NTF38" s="406" t="n"/>
      <c r="NTG38" s="406" t="n"/>
      <c r="NTH38" s="406" t="n"/>
      <c r="NTI38" s="406" t="n"/>
      <c r="NTJ38" s="406" t="n"/>
      <c r="NTK38" s="406" t="n"/>
      <c r="NTL38" s="406" t="n"/>
      <c r="NTM38" s="406" t="n"/>
      <c r="NTN38" s="406" t="n"/>
      <c r="NTO38" s="406" t="n"/>
      <c r="NTP38" s="406" t="n"/>
      <c r="NTQ38" s="406" t="n"/>
      <c r="NTR38" s="406" t="n"/>
      <c r="NTS38" s="406" t="n"/>
      <c r="NTT38" s="406" t="n"/>
      <c r="NTU38" s="406" t="n"/>
      <c r="NTV38" s="406" t="n"/>
      <c r="NTW38" s="406" t="n"/>
      <c r="NTX38" s="406" t="n"/>
      <c r="NTY38" s="406" t="n"/>
      <c r="NTZ38" s="406" t="n"/>
      <c r="NUA38" s="406" t="n"/>
      <c r="NUB38" s="406" t="n"/>
      <c r="NUC38" s="406" t="n"/>
      <c r="NUD38" s="406" t="n"/>
      <c r="NUE38" s="406" t="n"/>
      <c r="NUF38" s="406" t="n"/>
      <c r="NUG38" s="406" t="n"/>
      <c r="NUH38" s="406" t="n"/>
      <c r="NUI38" s="406" t="n"/>
      <c r="NUJ38" s="406" t="n"/>
      <c r="NUK38" s="406" t="n"/>
      <c r="NUL38" s="406" t="n"/>
      <c r="NUM38" s="406" t="n"/>
      <c r="NUN38" s="406" t="n"/>
      <c r="NUO38" s="406" t="n"/>
      <c r="NUP38" s="406" t="n"/>
      <c r="NUQ38" s="406" t="n"/>
      <c r="NUR38" s="406" t="n"/>
      <c r="NUS38" s="406" t="n"/>
      <c r="NUT38" s="406" t="n"/>
      <c r="NUU38" s="406" t="n"/>
      <c r="NUV38" s="406" t="n"/>
      <c r="NUW38" s="406" t="n"/>
      <c r="NUX38" s="406" t="n"/>
      <c r="NUY38" s="406" t="n"/>
      <c r="NUZ38" s="406" t="n"/>
      <c r="NVA38" s="406" t="n"/>
      <c r="NVB38" s="406" t="n"/>
      <c r="NVC38" s="406" t="n"/>
      <c r="NVD38" s="406" t="n"/>
      <c r="NVE38" s="406" t="n"/>
      <c r="NVF38" s="406" t="n"/>
      <c r="NVG38" s="406" t="n"/>
      <c r="NVH38" s="406" t="n"/>
      <c r="NVI38" s="406" t="n"/>
      <c r="NVJ38" s="406" t="n"/>
      <c r="NVK38" s="406" t="n"/>
      <c r="NVL38" s="406" t="n"/>
      <c r="NVM38" s="406" t="n"/>
      <c r="NVN38" s="406" t="n"/>
      <c r="NVO38" s="406" t="n"/>
      <c r="NVP38" s="406" t="n"/>
      <c r="NVQ38" s="406" t="n"/>
      <c r="NVR38" s="406" t="n"/>
      <c r="NVS38" s="406" t="n"/>
      <c r="NVT38" s="406" t="n"/>
      <c r="NVU38" s="406" t="n"/>
      <c r="NVV38" s="406" t="n"/>
      <c r="NVW38" s="406" t="n"/>
      <c r="NVX38" s="406" t="n"/>
      <c r="NVY38" s="406" t="n"/>
      <c r="NVZ38" s="406" t="n"/>
      <c r="NWA38" s="406" t="n"/>
      <c r="NWB38" s="406" t="n"/>
      <c r="NWC38" s="406" t="n"/>
      <c r="NWD38" s="406" t="n"/>
      <c r="NWE38" s="406" t="n"/>
      <c r="NWF38" s="406" t="n"/>
      <c r="NWG38" s="406" t="n"/>
      <c r="NWH38" s="406" t="n"/>
      <c r="NWI38" s="406" t="n"/>
      <c r="NWJ38" s="406" t="n"/>
      <c r="NWK38" s="406" t="n"/>
      <c r="NWL38" s="406" t="n"/>
      <c r="NWM38" s="406" t="n"/>
      <c r="NWN38" s="406" t="n"/>
      <c r="NWO38" s="406" t="n"/>
      <c r="NWP38" s="406" t="n"/>
      <c r="NWQ38" s="406" t="n"/>
      <c r="NWR38" s="406" t="n"/>
      <c r="NWS38" s="406" t="n"/>
      <c r="NWT38" s="406" t="n"/>
      <c r="NWU38" s="406" t="n"/>
      <c r="NWV38" s="406" t="n"/>
      <c r="NWW38" s="406" t="n"/>
      <c r="NWX38" s="406" t="n"/>
      <c r="NWY38" s="406" t="n"/>
      <c r="NWZ38" s="406" t="n"/>
      <c r="NXA38" s="406" t="n"/>
      <c r="NXB38" s="406" t="n"/>
      <c r="NXC38" s="406" t="n"/>
      <c r="NXD38" s="406" t="n"/>
      <c r="NXE38" s="406" t="n"/>
      <c r="NXF38" s="406" t="n"/>
      <c r="NXG38" s="406" t="n"/>
      <c r="NXH38" s="406" t="n"/>
      <c r="NXI38" s="406" t="n"/>
      <c r="NXJ38" s="406" t="n"/>
      <c r="NXK38" s="406" t="n"/>
      <c r="NXL38" s="406" t="n"/>
      <c r="NXM38" s="406" t="n"/>
      <c r="NXN38" s="406" t="n"/>
      <c r="NXO38" s="406" t="n"/>
      <c r="NXP38" s="406" t="n"/>
      <c r="NXQ38" s="406" t="n"/>
      <c r="NXR38" s="406" t="n"/>
      <c r="NXS38" s="406" t="n"/>
      <c r="NXT38" s="406" t="n"/>
      <c r="NXU38" s="406" t="n"/>
      <c r="NXV38" s="406" t="n"/>
      <c r="NXW38" s="406" t="n"/>
      <c r="NXX38" s="406" t="n"/>
      <c r="NXY38" s="406" t="n"/>
      <c r="NXZ38" s="406" t="n"/>
      <c r="NYA38" s="406" t="n"/>
      <c r="NYB38" s="406" t="n"/>
      <c r="NYC38" s="406" t="n"/>
      <c r="NYD38" s="406" t="n"/>
      <c r="NYE38" s="406" t="n"/>
      <c r="NYF38" s="406" t="n"/>
      <c r="NYG38" s="406" t="n"/>
      <c r="NYH38" s="406" t="n"/>
      <c r="NYI38" s="406" t="n"/>
      <c r="NYJ38" s="406" t="n"/>
      <c r="NYK38" s="406" t="n"/>
      <c r="NYL38" s="406" t="n"/>
      <c r="NYM38" s="406" t="n"/>
      <c r="NYN38" s="406" t="n"/>
      <c r="NYO38" s="406" t="n"/>
      <c r="NYP38" s="406" t="n"/>
      <c r="NYQ38" s="406" t="n"/>
      <c r="NYR38" s="406" t="n"/>
      <c r="NYS38" s="406" t="n"/>
      <c r="NYT38" s="406" t="n"/>
      <c r="NYU38" s="406" t="n"/>
      <c r="NYV38" s="406" t="n"/>
      <c r="NYW38" s="406" t="n"/>
      <c r="NYX38" s="406" t="n"/>
      <c r="NYY38" s="406" t="n"/>
      <c r="NYZ38" s="406" t="n"/>
      <c r="NZA38" s="406" t="n"/>
      <c r="NZB38" s="406" t="n"/>
      <c r="NZC38" s="406" t="n"/>
      <c r="NZD38" s="406" t="n"/>
      <c r="NZE38" s="406" t="n"/>
      <c r="NZF38" s="406" t="n"/>
      <c r="NZG38" s="406" t="n"/>
      <c r="NZH38" s="406" t="n"/>
      <c r="NZI38" s="406" t="n"/>
      <c r="NZJ38" s="406" t="n"/>
      <c r="NZK38" s="406" t="n"/>
      <c r="NZL38" s="406" t="n"/>
      <c r="NZM38" s="406" t="n"/>
      <c r="NZN38" s="406" t="n"/>
      <c r="NZO38" s="406" t="n"/>
      <c r="NZP38" s="406" t="n"/>
      <c r="NZQ38" s="406" t="n"/>
      <c r="NZR38" s="406" t="n"/>
      <c r="NZS38" s="406" t="n"/>
      <c r="NZT38" s="406" t="n"/>
      <c r="NZU38" s="406" t="n"/>
      <c r="NZV38" s="406" t="n"/>
      <c r="NZW38" s="406" t="n"/>
      <c r="NZX38" s="406" t="n"/>
      <c r="NZY38" s="406" t="n"/>
      <c r="NZZ38" s="406" t="n"/>
      <c r="OAA38" s="406" t="n"/>
      <c r="OAB38" s="406" t="n"/>
      <c r="OAC38" s="406" t="n"/>
      <c r="OAD38" s="406" t="n"/>
      <c r="OAE38" s="406" t="n"/>
      <c r="OAF38" s="406" t="n"/>
      <c r="OAG38" s="406" t="n"/>
      <c r="OAH38" s="406" t="n"/>
      <c r="OAI38" s="406" t="n"/>
      <c r="OAJ38" s="406" t="n"/>
      <c r="OAK38" s="406" t="n"/>
      <c r="OAL38" s="406" t="n"/>
      <c r="OAM38" s="406" t="n"/>
      <c r="OAN38" s="406" t="n"/>
      <c r="OAO38" s="406" t="n"/>
      <c r="OAP38" s="406" t="n"/>
      <c r="OAQ38" s="406" t="n"/>
      <c r="OAR38" s="406" t="n"/>
      <c r="OAS38" s="406" t="n"/>
      <c r="OAT38" s="406" t="n"/>
      <c r="OAU38" s="406" t="n"/>
      <c r="OAV38" s="406" t="n"/>
      <c r="OAW38" s="406" t="n"/>
      <c r="OAX38" s="406" t="n"/>
      <c r="OAY38" s="406" t="n"/>
      <c r="OAZ38" s="406" t="n"/>
      <c r="OBA38" s="406" t="n"/>
      <c r="OBB38" s="406" t="n"/>
      <c r="OBC38" s="406" t="n"/>
      <c r="OBD38" s="406" t="n"/>
      <c r="OBE38" s="406" t="n"/>
      <c r="OBF38" s="406" t="n"/>
      <c r="OBG38" s="406" t="n"/>
      <c r="OBH38" s="406" t="n"/>
      <c r="OBI38" s="406" t="n"/>
      <c r="OBJ38" s="406" t="n"/>
      <c r="OBK38" s="406" t="n"/>
      <c r="OBL38" s="406" t="n"/>
      <c r="OBM38" s="406" t="n"/>
      <c r="OBN38" s="406" t="n"/>
      <c r="OBO38" s="406" t="n"/>
      <c r="OBP38" s="406" t="n"/>
      <c r="OBQ38" s="406" t="n"/>
      <c r="OBR38" s="406" t="n"/>
      <c r="OBS38" s="406" t="n"/>
      <c r="OBT38" s="406" t="n"/>
      <c r="OBU38" s="406" t="n"/>
      <c r="OBV38" s="406" t="n"/>
      <c r="OBW38" s="406" t="n"/>
      <c r="OBX38" s="406" t="n"/>
      <c r="OBY38" s="406" t="n"/>
      <c r="OBZ38" s="406" t="n"/>
      <c r="OCA38" s="406" t="n"/>
      <c r="OCB38" s="406" t="n"/>
      <c r="OCC38" s="406" t="n"/>
      <c r="OCD38" s="406" t="n"/>
      <c r="OCE38" s="406" t="n"/>
      <c r="OCF38" s="406" t="n"/>
      <c r="OCG38" s="406" t="n"/>
      <c r="OCH38" s="406" t="n"/>
      <c r="OCI38" s="406" t="n"/>
      <c r="OCJ38" s="406" t="n"/>
      <c r="OCK38" s="406" t="n"/>
      <c r="OCL38" s="406" t="n"/>
      <c r="OCM38" s="406" t="n"/>
      <c r="OCN38" s="406" t="n"/>
      <c r="OCO38" s="406" t="n"/>
      <c r="OCP38" s="406" t="n"/>
      <c r="OCQ38" s="406" t="n"/>
      <c r="OCR38" s="406" t="n"/>
      <c r="OCS38" s="406" t="n"/>
      <c r="OCT38" s="406" t="n"/>
      <c r="OCU38" s="406" t="n"/>
      <c r="OCV38" s="406" t="n"/>
      <c r="OCW38" s="406" t="n"/>
      <c r="OCX38" s="406" t="n"/>
      <c r="OCY38" s="406" t="n"/>
      <c r="OCZ38" s="406" t="n"/>
      <c r="ODA38" s="406" t="n"/>
      <c r="ODB38" s="406" t="n"/>
      <c r="ODC38" s="406" t="n"/>
      <c r="ODD38" s="406" t="n"/>
      <c r="ODE38" s="406" t="n"/>
      <c r="ODF38" s="406" t="n"/>
      <c r="ODG38" s="406" t="n"/>
      <c r="ODH38" s="406" t="n"/>
      <c r="ODI38" s="406" t="n"/>
      <c r="ODJ38" s="406" t="n"/>
      <c r="ODK38" s="406" t="n"/>
      <c r="ODL38" s="406" t="n"/>
      <c r="ODM38" s="406" t="n"/>
      <c r="ODN38" s="406" t="n"/>
      <c r="ODO38" s="406" t="n"/>
      <c r="ODP38" s="406" t="n"/>
      <c r="ODQ38" s="406" t="n"/>
      <c r="ODR38" s="406" t="n"/>
      <c r="ODS38" s="406" t="n"/>
      <c r="ODT38" s="406" t="n"/>
      <c r="ODU38" s="406" t="n"/>
      <c r="ODV38" s="406" t="n"/>
      <c r="ODW38" s="406" t="n"/>
      <c r="ODX38" s="406" t="n"/>
      <c r="ODY38" s="406" t="n"/>
      <c r="ODZ38" s="406" t="n"/>
      <c r="OEA38" s="406" t="n"/>
      <c r="OEB38" s="406" t="n"/>
      <c r="OEC38" s="406" t="n"/>
      <c r="OED38" s="406" t="n"/>
      <c r="OEE38" s="406" t="n"/>
      <c r="OEF38" s="406" t="n"/>
      <c r="OEG38" s="406" t="n"/>
      <c r="OEH38" s="406" t="n"/>
      <c r="OEI38" s="406" t="n"/>
      <c r="OEJ38" s="406" t="n"/>
      <c r="OEK38" s="406" t="n"/>
      <c r="OEL38" s="406" t="n"/>
      <c r="OEM38" s="406" t="n"/>
      <c r="OEN38" s="406" t="n"/>
      <c r="OEO38" s="406" t="n"/>
      <c r="OEP38" s="406" t="n"/>
      <c r="OEQ38" s="406" t="n"/>
      <c r="OER38" s="406" t="n"/>
      <c r="OES38" s="406" t="n"/>
      <c r="OET38" s="406" t="n"/>
      <c r="OEU38" s="406" t="n"/>
      <c r="OEV38" s="406" t="n"/>
      <c r="OEW38" s="406" t="n"/>
      <c r="OEX38" s="406" t="n"/>
      <c r="OEY38" s="406" t="n"/>
      <c r="OEZ38" s="406" t="n"/>
      <c r="OFA38" s="406" t="n"/>
      <c r="OFB38" s="406" t="n"/>
      <c r="OFC38" s="406" t="n"/>
      <c r="OFD38" s="406" t="n"/>
      <c r="OFE38" s="406" t="n"/>
      <c r="OFF38" s="406" t="n"/>
      <c r="OFG38" s="406" t="n"/>
      <c r="OFH38" s="406" t="n"/>
      <c r="OFI38" s="406" t="n"/>
      <c r="OFJ38" s="406" t="n"/>
      <c r="OFK38" s="406" t="n"/>
      <c r="OFL38" s="406" t="n"/>
      <c r="OFM38" s="406" t="n"/>
      <c r="OFN38" s="406" t="n"/>
      <c r="OFO38" s="406" t="n"/>
      <c r="OFP38" s="406" t="n"/>
      <c r="OFQ38" s="406" t="n"/>
      <c r="OFR38" s="406" t="n"/>
      <c r="OFS38" s="406" t="n"/>
      <c r="OFT38" s="406" t="n"/>
      <c r="OFU38" s="406" t="n"/>
      <c r="OFV38" s="406" t="n"/>
      <c r="OFW38" s="406" t="n"/>
      <c r="OFX38" s="406" t="n"/>
      <c r="OFY38" s="406" t="n"/>
      <c r="OFZ38" s="406" t="n"/>
      <c r="OGA38" s="406" t="n"/>
      <c r="OGB38" s="406" t="n"/>
      <c r="OGC38" s="406" t="n"/>
      <c r="OGD38" s="406" t="n"/>
      <c r="OGE38" s="406" t="n"/>
      <c r="OGF38" s="406" t="n"/>
      <c r="OGG38" s="406" t="n"/>
      <c r="OGH38" s="406" t="n"/>
      <c r="OGI38" s="406" t="n"/>
      <c r="OGJ38" s="406" t="n"/>
      <c r="OGK38" s="406" t="n"/>
      <c r="OGL38" s="406" t="n"/>
      <c r="OGM38" s="406" t="n"/>
      <c r="OGN38" s="406" t="n"/>
      <c r="OGO38" s="406" t="n"/>
      <c r="OGP38" s="406" t="n"/>
      <c r="OGQ38" s="406" t="n"/>
      <c r="OGR38" s="406" t="n"/>
      <c r="OGS38" s="406" t="n"/>
      <c r="OGT38" s="406" t="n"/>
      <c r="OGU38" s="406" t="n"/>
      <c r="OGV38" s="406" t="n"/>
      <c r="OGW38" s="406" t="n"/>
      <c r="OGX38" s="406" t="n"/>
      <c r="OGY38" s="406" t="n"/>
      <c r="OGZ38" s="406" t="n"/>
      <c r="OHA38" s="406" t="n"/>
      <c r="OHB38" s="406" t="n"/>
      <c r="OHC38" s="406" t="n"/>
      <c r="OHD38" s="406" t="n"/>
      <c r="OHE38" s="406" t="n"/>
      <c r="OHF38" s="406" t="n"/>
      <c r="OHG38" s="406" t="n"/>
      <c r="OHH38" s="406" t="n"/>
      <c r="OHI38" s="406" t="n"/>
      <c r="OHJ38" s="406" t="n"/>
      <c r="OHK38" s="406" t="n"/>
      <c r="OHL38" s="406" t="n"/>
      <c r="OHM38" s="406" t="n"/>
      <c r="OHN38" s="406" t="n"/>
      <c r="OHO38" s="406" t="n"/>
      <c r="OHP38" s="406" t="n"/>
      <c r="OHQ38" s="406" t="n"/>
      <c r="OHR38" s="406" t="n"/>
      <c r="OHS38" s="406" t="n"/>
      <c r="OHT38" s="406" t="n"/>
      <c r="OHU38" s="406" t="n"/>
      <c r="OHV38" s="406" t="n"/>
      <c r="OHW38" s="406" t="n"/>
      <c r="OHX38" s="406" t="n"/>
      <c r="OHY38" s="406" t="n"/>
      <c r="OHZ38" s="406" t="n"/>
      <c r="OIA38" s="406" t="n"/>
      <c r="OIB38" s="406" t="n"/>
      <c r="OIC38" s="406" t="n"/>
      <c r="OID38" s="406" t="n"/>
      <c r="OIE38" s="406" t="n"/>
      <c r="OIF38" s="406" t="n"/>
      <c r="OIG38" s="406" t="n"/>
      <c r="OIH38" s="406" t="n"/>
      <c r="OII38" s="406" t="n"/>
      <c r="OIJ38" s="406" t="n"/>
      <c r="OIK38" s="406" t="n"/>
      <c r="OIL38" s="406" t="n"/>
      <c r="OIM38" s="406" t="n"/>
      <c r="OIN38" s="406" t="n"/>
      <c r="OIO38" s="406" t="n"/>
      <c r="OIP38" s="406" t="n"/>
      <c r="OIQ38" s="406" t="n"/>
      <c r="OIR38" s="406" t="n"/>
      <c r="OIS38" s="406" t="n"/>
      <c r="OIT38" s="406" t="n"/>
      <c r="OIU38" s="406" t="n"/>
      <c r="OIV38" s="406" t="n"/>
      <c r="OIW38" s="406" t="n"/>
      <c r="OIX38" s="406" t="n"/>
      <c r="OIY38" s="406" t="n"/>
      <c r="OIZ38" s="406" t="n"/>
      <c r="OJA38" s="406" t="n"/>
      <c r="OJB38" s="406" t="n"/>
      <c r="OJC38" s="406" t="n"/>
      <c r="OJD38" s="406" t="n"/>
      <c r="OJE38" s="406" t="n"/>
      <c r="OJF38" s="406" t="n"/>
      <c r="OJG38" s="406" t="n"/>
      <c r="OJH38" s="406" t="n"/>
      <c r="OJI38" s="406" t="n"/>
      <c r="OJJ38" s="406" t="n"/>
      <c r="OJK38" s="406" t="n"/>
      <c r="OJL38" s="406" t="n"/>
      <c r="OJM38" s="406" t="n"/>
      <c r="OJN38" s="406" t="n"/>
      <c r="OJO38" s="406" t="n"/>
      <c r="OJP38" s="406" t="n"/>
      <c r="OJQ38" s="406" t="n"/>
      <c r="OJR38" s="406" t="n"/>
      <c r="OJS38" s="406" t="n"/>
      <c r="OJT38" s="406" t="n"/>
      <c r="OJU38" s="406" t="n"/>
      <c r="OJV38" s="406" t="n"/>
      <c r="OJW38" s="406" t="n"/>
      <c r="OJX38" s="406" t="n"/>
      <c r="OJY38" s="406" t="n"/>
      <c r="OJZ38" s="406" t="n"/>
      <c r="OKA38" s="406" t="n"/>
      <c r="OKB38" s="406" t="n"/>
      <c r="OKC38" s="406" t="n"/>
      <c r="OKD38" s="406" t="n"/>
      <c r="OKE38" s="406" t="n"/>
      <c r="OKF38" s="406" t="n"/>
      <c r="OKG38" s="406" t="n"/>
      <c r="OKH38" s="406" t="n"/>
      <c r="OKI38" s="406" t="n"/>
      <c r="OKJ38" s="406" t="n"/>
      <c r="OKK38" s="406" t="n"/>
      <c r="OKL38" s="406" t="n"/>
      <c r="OKM38" s="406" t="n"/>
      <c r="OKN38" s="406" t="n"/>
      <c r="OKO38" s="406" t="n"/>
      <c r="OKP38" s="406" t="n"/>
      <c r="OKQ38" s="406" t="n"/>
      <c r="OKR38" s="406" t="n"/>
      <c r="OKS38" s="406" t="n"/>
      <c r="OKT38" s="406" t="n"/>
      <c r="OKU38" s="406" t="n"/>
      <c r="OKV38" s="406" t="n"/>
      <c r="OKW38" s="406" t="n"/>
      <c r="OKX38" s="406" t="n"/>
      <c r="OKY38" s="406" t="n"/>
      <c r="OKZ38" s="406" t="n"/>
      <c r="OLA38" s="406" t="n"/>
      <c r="OLB38" s="406" t="n"/>
      <c r="OLC38" s="406" t="n"/>
      <c r="OLD38" s="406" t="n"/>
      <c r="OLE38" s="406" t="n"/>
      <c r="OLF38" s="406" t="n"/>
      <c r="OLG38" s="406" t="n"/>
      <c r="OLH38" s="406" t="n"/>
      <c r="OLI38" s="406" t="n"/>
      <c r="OLJ38" s="406" t="n"/>
      <c r="OLK38" s="406" t="n"/>
      <c r="OLL38" s="406" t="n"/>
      <c r="OLM38" s="406" t="n"/>
      <c r="OLN38" s="406" t="n"/>
      <c r="OLO38" s="406" t="n"/>
      <c r="OLP38" s="406" t="n"/>
      <c r="OLQ38" s="406" t="n"/>
      <c r="OLR38" s="406" t="n"/>
      <c r="OLS38" s="406" t="n"/>
      <c r="OLT38" s="406" t="n"/>
      <c r="OLU38" s="406" t="n"/>
      <c r="OLV38" s="406" t="n"/>
      <c r="OLW38" s="406" t="n"/>
      <c r="OLX38" s="406" t="n"/>
      <c r="OLY38" s="406" t="n"/>
      <c r="OLZ38" s="406" t="n"/>
      <c r="OMA38" s="406" t="n"/>
      <c r="OMB38" s="406" t="n"/>
      <c r="OMC38" s="406" t="n"/>
      <c r="OMD38" s="406" t="n"/>
      <c r="OME38" s="406" t="n"/>
      <c r="OMF38" s="406" t="n"/>
      <c r="OMG38" s="406" t="n"/>
      <c r="OMH38" s="406" t="n"/>
      <c r="OMI38" s="406" t="n"/>
      <c r="OMJ38" s="406" t="n"/>
      <c r="OMK38" s="406" t="n"/>
      <c r="OML38" s="406" t="n"/>
      <c r="OMM38" s="406" t="n"/>
      <c r="OMN38" s="406" t="n"/>
      <c r="OMO38" s="406" t="n"/>
      <c r="OMP38" s="406" t="n"/>
      <c r="OMQ38" s="406" t="n"/>
      <c r="OMR38" s="406" t="n"/>
      <c r="OMS38" s="406" t="n"/>
      <c r="OMT38" s="406" t="n"/>
      <c r="OMU38" s="406" t="n"/>
      <c r="OMV38" s="406" t="n"/>
      <c r="OMW38" s="406" t="n"/>
      <c r="OMX38" s="406" t="n"/>
      <c r="OMY38" s="406" t="n"/>
      <c r="OMZ38" s="406" t="n"/>
      <c r="ONA38" s="406" t="n"/>
      <c r="ONB38" s="406" t="n"/>
      <c r="ONC38" s="406" t="n"/>
      <c r="OND38" s="406" t="n"/>
      <c r="ONE38" s="406" t="n"/>
      <c r="ONF38" s="406" t="n"/>
      <c r="ONG38" s="406" t="n"/>
      <c r="ONH38" s="406" t="n"/>
      <c r="ONI38" s="406" t="n"/>
      <c r="ONJ38" s="406" t="n"/>
      <c r="ONK38" s="406" t="n"/>
      <c r="ONL38" s="406" t="n"/>
      <c r="ONM38" s="406" t="n"/>
      <c r="ONN38" s="406" t="n"/>
      <c r="ONO38" s="406" t="n"/>
      <c r="ONP38" s="406" t="n"/>
      <c r="ONQ38" s="406" t="n"/>
      <c r="ONR38" s="406" t="n"/>
      <c r="ONS38" s="406" t="n"/>
      <c r="ONT38" s="406" t="n"/>
      <c r="ONU38" s="406" t="n"/>
      <c r="ONV38" s="406" t="n"/>
      <c r="ONW38" s="406" t="n"/>
      <c r="ONX38" s="406" t="n"/>
      <c r="ONY38" s="406" t="n"/>
      <c r="ONZ38" s="406" t="n"/>
      <c r="OOA38" s="406" t="n"/>
      <c r="OOB38" s="406" t="n"/>
      <c r="OOC38" s="406" t="n"/>
      <c r="OOD38" s="406" t="n"/>
      <c r="OOE38" s="406" t="n"/>
      <c r="OOF38" s="406" t="n"/>
      <c r="OOG38" s="406" t="n"/>
      <c r="OOH38" s="406" t="n"/>
      <c r="OOI38" s="406" t="n"/>
      <c r="OOJ38" s="406" t="n"/>
      <c r="OOK38" s="406" t="n"/>
      <c r="OOL38" s="406" t="n"/>
      <c r="OOM38" s="406" t="n"/>
      <c r="OON38" s="406" t="n"/>
      <c r="OOO38" s="406" t="n"/>
      <c r="OOP38" s="406" t="n"/>
      <c r="OOQ38" s="406" t="n"/>
      <c r="OOR38" s="406" t="n"/>
      <c r="OOS38" s="406" t="n"/>
      <c r="OOT38" s="406" t="n"/>
      <c r="OOU38" s="406" t="n"/>
      <c r="OOV38" s="406" t="n"/>
      <c r="OOW38" s="406" t="n"/>
      <c r="OOX38" s="406" t="n"/>
      <c r="OOY38" s="406" t="n"/>
      <c r="OOZ38" s="406" t="n"/>
      <c r="OPA38" s="406" t="n"/>
      <c r="OPB38" s="406" t="n"/>
      <c r="OPC38" s="406" t="n"/>
      <c r="OPD38" s="406" t="n"/>
      <c r="OPE38" s="406" t="n"/>
      <c r="OPF38" s="406" t="n"/>
      <c r="OPG38" s="406" t="n"/>
      <c r="OPH38" s="406" t="n"/>
      <c r="OPI38" s="406" t="n"/>
      <c r="OPJ38" s="406" t="n"/>
      <c r="OPK38" s="406" t="n"/>
      <c r="OPL38" s="406" t="n"/>
      <c r="OPM38" s="406" t="n"/>
      <c r="OPN38" s="406" t="n"/>
      <c r="OPO38" s="406" t="n"/>
      <c r="OPP38" s="406" t="n"/>
      <c r="OPQ38" s="406" t="n"/>
      <c r="OPR38" s="406" t="n"/>
      <c r="OPS38" s="406" t="n"/>
      <c r="OPT38" s="406" t="n"/>
      <c r="OPU38" s="406" t="n"/>
      <c r="OPV38" s="406" t="n"/>
      <c r="OPW38" s="406" t="n"/>
      <c r="OPX38" s="406" t="n"/>
      <c r="OPY38" s="406" t="n"/>
      <c r="OPZ38" s="406" t="n"/>
      <c r="OQA38" s="406" t="n"/>
      <c r="OQB38" s="406" t="n"/>
      <c r="OQC38" s="406" t="n"/>
      <c r="OQD38" s="406" t="n"/>
      <c r="OQE38" s="406" t="n"/>
      <c r="OQF38" s="406" t="n"/>
      <c r="OQG38" s="406" t="n"/>
      <c r="OQH38" s="406" t="n"/>
      <c r="OQI38" s="406" t="n"/>
      <c r="OQJ38" s="406" t="n"/>
      <c r="OQK38" s="406" t="n"/>
      <c r="OQL38" s="406" t="n"/>
      <c r="OQM38" s="406" t="n"/>
      <c r="OQN38" s="406" t="n"/>
      <c r="OQO38" s="406" t="n"/>
      <c r="OQP38" s="406" t="n"/>
      <c r="OQQ38" s="406" t="n"/>
      <c r="OQR38" s="406" t="n"/>
      <c r="OQS38" s="406" t="n"/>
      <c r="OQT38" s="406" t="n"/>
      <c r="OQU38" s="406" t="n"/>
      <c r="OQV38" s="406" t="n"/>
      <c r="OQW38" s="406" t="n"/>
      <c r="OQX38" s="406" t="n"/>
      <c r="OQY38" s="406" t="n"/>
      <c r="OQZ38" s="406" t="n"/>
      <c r="ORA38" s="406" t="n"/>
      <c r="ORB38" s="406" t="n"/>
      <c r="ORC38" s="406" t="n"/>
      <c r="ORD38" s="406" t="n"/>
      <c r="ORE38" s="406" t="n"/>
      <c r="ORF38" s="406" t="n"/>
      <c r="ORG38" s="406" t="n"/>
      <c r="ORH38" s="406" t="n"/>
      <c r="ORI38" s="406" t="n"/>
      <c r="ORJ38" s="406" t="n"/>
      <c r="ORK38" s="406" t="n"/>
      <c r="ORL38" s="406" t="n"/>
      <c r="ORM38" s="406" t="n"/>
      <c r="ORN38" s="406" t="n"/>
      <c r="ORO38" s="406" t="n"/>
      <c r="ORP38" s="406" t="n"/>
      <c r="ORQ38" s="406" t="n"/>
      <c r="ORR38" s="406" t="n"/>
      <c r="ORS38" s="406" t="n"/>
      <c r="ORT38" s="406" t="n"/>
      <c r="ORU38" s="406" t="n"/>
      <c r="ORV38" s="406" t="n"/>
      <c r="ORW38" s="406" t="n"/>
      <c r="ORX38" s="406" t="n"/>
      <c r="ORY38" s="406" t="n"/>
      <c r="ORZ38" s="406" t="n"/>
      <c r="OSA38" s="406" t="n"/>
      <c r="OSB38" s="406" t="n"/>
      <c r="OSC38" s="406" t="n"/>
      <c r="OSD38" s="406" t="n"/>
      <c r="OSE38" s="406" t="n"/>
      <c r="OSF38" s="406" t="n"/>
      <c r="OSG38" s="406" t="n"/>
      <c r="OSH38" s="406" t="n"/>
      <c r="OSI38" s="406" t="n"/>
      <c r="OSJ38" s="406" t="n"/>
      <c r="OSK38" s="406" t="n"/>
      <c r="OSL38" s="406" t="n"/>
      <c r="OSM38" s="406" t="n"/>
      <c r="OSN38" s="406" t="n"/>
      <c r="OSO38" s="406" t="n"/>
      <c r="OSP38" s="406" t="n"/>
      <c r="OSQ38" s="406" t="n"/>
      <c r="OSR38" s="406" t="n"/>
      <c r="OSS38" s="406" t="n"/>
      <c r="OST38" s="406" t="n"/>
      <c r="OSU38" s="406" t="n"/>
      <c r="OSV38" s="406" t="n"/>
      <c r="OSW38" s="406" t="n"/>
      <c r="OSX38" s="406" t="n"/>
      <c r="OSY38" s="406" t="n"/>
      <c r="OSZ38" s="406" t="n"/>
      <c r="OTA38" s="406" t="n"/>
      <c r="OTB38" s="406" t="n"/>
      <c r="OTC38" s="406" t="n"/>
      <c r="OTD38" s="406" t="n"/>
      <c r="OTE38" s="406" t="n"/>
      <c r="OTF38" s="406" t="n"/>
      <c r="OTG38" s="406" t="n"/>
      <c r="OTH38" s="406" t="n"/>
      <c r="OTI38" s="406" t="n"/>
      <c r="OTJ38" s="406" t="n"/>
      <c r="OTK38" s="406" t="n"/>
      <c r="OTL38" s="406" t="n"/>
      <c r="OTM38" s="406" t="n"/>
      <c r="OTN38" s="406" t="n"/>
      <c r="OTO38" s="406" t="n"/>
      <c r="OTP38" s="406" t="n"/>
      <c r="OTQ38" s="406" t="n"/>
      <c r="OTR38" s="406" t="n"/>
      <c r="OTS38" s="406" t="n"/>
      <c r="OTT38" s="406" t="n"/>
      <c r="OTU38" s="406" t="n"/>
      <c r="OTV38" s="406" t="n"/>
      <c r="OTW38" s="406" t="n"/>
      <c r="OTX38" s="406" t="n"/>
      <c r="OTY38" s="406" t="n"/>
      <c r="OTZ38" s="406" t="n"/>
      <c r="OUA38" s="406" t="n"/>
      <c r="OUB38" s="406" t="n"/>
      <c r="OUC38" s="406" t="n"/>
      <c r="OUD38" s="406" t="n"/>
      <c r="OUE38" s="406" t="n"/>
      <c r="OUF38" s="406" t="n"/>
      <c r="OUG38" s="406" t="n"/>
      <c r="OUH38" s="406" t="n"/>
      <c r="OUI38" s="406" t="n"/>
      <c r="OUJ38" s="406" t="n"/>
      <c r="OUK38" s="406" t="n"/>
      <c r="OUL38" s="406" t="n"/>
      <c r="OUM38" s="406" t="n"/>
      <c r="OUN38" s="406" t="n"/>
      <c r="OUO38" s="406" t="n"/>
      <c r="OUP38" s="406" t="n"/>
      <c r="OUQ38" s="406" t="n"/>
      <c r="OUR38" s="406" t="n"/>
      <c r="OUS38" s="406" t="n"/>
      <c r="OUT38" s="406" t="n"/>
      <c r="OUU38" s="406" t="n"/>
      <c r="OUV38" s="406" t="n"/>
      <c r="OUW38" s="406" t="n"/>
      <c r="OUX38" s="406" t="n"/>
      <c r="OUY38" s="406" t="n"/>
      <c r="OUZ38" s="406" t="n"/>
      <c r="OVA38" s="406" t="n"/>
      <c r="OVB38" s="406" t="n"/>
      <c r="OVC38" s="406" t="n"/>
      <c r="OVD38" s="406" t="n"/>
      <c r="OVE38" s="406" t="n"/>
      <c r="OVF38" s="406" t="n"/>
      <c r="OVG38" s="406" t="n"/>
      <c r="OVH38" s="406" t="n"/>
      <c r="OVI38" s="406" t="n"/>
      <c r="OVJ38" s="406" t="n"/>
      <c r="OVK38" s="406" t="n"/>
      <c r="OVL38" s="406" t="n"/>
      <c r="OVM38" s="406" t="n"/>
      <c r="OVN38" s="406" t="n"/>
      <c r="OVO38" s="406" t="n"/>
      <c r="OVP38" s="406" t="n"/>
      <c r="OVQ38" s="406" t="n"/>
      <c r="OVR38" s="406" t="n"/>
      <c r="OVS38" s="406" t="n"/>
      <c r="OVT38" s="406" t="n"/>
      <c r="OVU38" s="406" t="n"/>
      <c r="OVV38" s="406" t="n"/>
      <c r="OVW38" s="406" t="n"/>
      <c r="OVX38" s="406" t="n"/>
      <c r="OVY38" s="406" t="n"/>
      <c r="OVZ38" s="406" t="n"/>
      <c r="OWA38" s="406" t="n"/>
      <c r="OWB38" s="406" t="n"/>
      <c r="OWC38" s="406" t="n"/>
      <c r="OWD38" s="406" t="n"/>
      <c r="OWE38" s="406" t="n"/>
      <c r="OWF38" s="406" t="n"/>
      <c r="OWG38" s="406" t="n"/>
      <c r="OWH38" s="406" t="n"/>
      <c r="OWI38" s="406" t="n"/>
      <c r="OWJ38" s="406" t="n"/>
      <c r="OWK38" s="406" t="n"/>
      <c r="OWL38" s="406" t="n"/>
      <c r="OWM38" s="406" t="n"/>
      <c r="OWN38" s="406" t="n"/>
      <c r="OWO38" s="406" t="n"/>
      <c r="OWP38" s="406" t="n"/>
      <c r="OWQ38" s="406" t="n"/>
      <c r="OWR38" s="406" t="n"/>
      <c r="OWS38" s="406" t="n"/>
      <c r="OWT38" s="406" t="n"/>
      <c r="OWU38" s="406" t="n"/>
      <c r="OWV38" s="406" t="n"/>
      <c r="OWW38" s="406" t="n"/>
      <c r="OWX38" s="406" t="n"/>
      <c r="OWY38" s="406" t="n"/>
      <c r="OWZ38" s="406" t="n"/>
      <c r="OXA38" s="406" t="n"/>
      <c r="OXB38" s="406" t="n"/>
      <c r="OXC38" s="406" t="n"/>
      <c r="OXD38" s="406" t="n"/>
      <c r="OXE38" s="406" t="n"/>
      <c r="OXF38" s="406" t="n"/>
      <c r="OXG38" s="406" t="n"/>
      <c r="OXH38" s="406" t="n"/>
      <c r="OXI38" s="406" t="n"/>
      <c r="OXJ38" s="406" t="n"/>
      <c r="OXK38" s="406" t="n"/>
      <c r="OXL38" s="406" t="n"/>
      <c r="OXM38" s="406" t="n"/>
      <c r="OXN38" s="406" t="n"/>
      <c r="OXO38" s="406" t="n"/>
      <c r="OXP38" s="406" t="n"/>
      <c r="OXQ38" s="406" t="n"/>
      <c r="OXR38" s="406" t="n"/>
      <c r="OXS38" s="406" t="n"/>
      <c r="OXT38" s="406" t="n"/>
      <c r="OXU38" s="406" t="n"/>
      <c r="OXV38" s="406" t="n"/>
      <c r="OXW38" s="406" t="n"/>
      <c r="OXX38" s="406" t="n"/>
      <c r="OXY38" s="406" t="n"/>
      <c r="OXZ38" s="406" t="n"/>
      <c r="OYA38" s="406" t="n"/>
      <c r="OYB38" s="406" t="n"/>
      <c r="OYC38" s="406" t="n"/>
      <c r="OYD38" s="406" t="n"/>
      <c r="OYE38" s="406" t="n"/>
      <c r="OYF38" s="406" t="n"/>
      <c r="OYG38" s="406" t="n"/>
      <c r="OYH38" s="406" t="n"/>
      <c r="OYI38" s="406" t="n"/>
      <c r="OYJ38" s="406" t="n"/>
      <c r="OYK38" s="406" t="n"/>
      <c r="OYL38" s="406" t="n"/>
      <c r="OYM38" s="406" t="n"/>
      <c r="OYN38" s="406" t="n"/>
      <c r="OYO38" s="406" t="n"/>
      <c r="OYP38" s="406" t="n"/>
      <c r="OYQ38" s="406" t="n"/>
      <c r="OYR38" s="406" t="n"/>
      <c r="OYS38" s="406" t="n"/>
      <c r="OYT38" s="406" t="n"/>
      <c r="OYU38" s="406" t="n"/>
      <c r="OYV38" s="406" t="n"/>
      <c r="OYW38" s="406" t="n"/>
      <c r="OYX38" s="406" t="n"/>
      <c r="OYY38" s="406" t="n"/>
      <c r="OYZ38" s="406" t="n"/>
      <c r="OZA38" s="406" t="n"/>
      <c r="OZB38" s="406" t="n"/>
      <c r="OZC38" s="406" t="n"/>
      <c r="OZD38" s="406" t="n"/>
      <c r="OZE38" s="406" t="n"/>
      <c r="OZF38" s="406" t="n"/>
      <c r="OZG38" s="406" t="n"/>
      <c r="OZH38" s="406" t="n"/>
      <c r="OZI38" s="406" t="n"/>
      <c r="OZJ38" s="406" t="n"/>
      <c r="OZK38" s="406" t="n"/>
      <c r="OZL38" s="406" t="n"/>
      <c r="OZM38" s="406" t="n"/>
      <c r="OZN38" s="406" t="n"/>
      <c r="OZO38" s="406" t="n"/>
      <c r="OZP38" s="406" t="n"/>
      <c r="OZQ38" s="406" t="n"/>
      <c r="OZR38" s="406" t="n"/>
      <c r="OZS38" s="406" t="n"/>
      <c r="OZT38" s="406" t="n"/>
      <c r="OZU38" s="406" t="n"/>
      <c r="OZV38" s="406" t="n"/>
      <c r="OZW38" s="406" t="n"/>
      <c r="OZX38" s="406" t="n"/>
      <c r="OZY38" s="406" t="n"/>
      <c r="OZZ38" s="406" t="n"/>
      <c r="PAA38" s="406" t="n"/>
      <c r="PAB38" s="406" t="n"/>
      <c r="PAC38" s="406" t="n"/>
      <c r="PAD38" s="406" t="n"/>
      <c r="PAE38" s="406" t="n"/>
      <c r="PAF38" s="406" t="n"/>
      <c r="PAG38" s="406" t="n"/>
      <c r="PAH38" s="406" t="n"/>
      <c r="PAI38" s="406" t="n"/>
      <c r="PAJ38" s="406" t="n"/>
      <c r="PAK38" s="406" t="n"/>
      <c r="PAL38" s="406" t="n"/>
      <c r="PAM38" s="406" t="n"/>
      <c r="PAN38" s="406" t="n"/>
      <c r="PAO38" s="406" t="n"/>
      <c r="PAP38" s="406" t="n"/>
      <c r="PAQ38" s="406" t="n"/>
      <c r="PAR38" s="406" t="n"/>
      <c r="PAS38" s="406" t="n"/>
      <c r="PAT38" s="406" t="n"/>
      <c r="PAU38" s="406" t="n"/>
      <c r="PAV38" s="406" t="n"/>
      <c r="PAW38" s="406" t="n"/>
      <c r="PAX38" s="406" t="n"/>
      <c r="PAY38" s="406" t="n"/>
      <c r="PAZ38" s="406" t="n"/>
      <c r="PBA38" s="406" t="n"/>
      <c r="PBB38" s="406" t="n"/>
      <c r="PBC38" s="406" t="n"/>
      <c r="PBD38" s="406" t="n"/>
      <c r="PBE38" s="406" t="n"/>
      <c r="PBF38" s="406" t="n"/>
      <c r="PBG38" s="406" t="n"/>
      <c r="PBH38" s="406" t="n"/>
      <c r="PBI38" s="406" t="n"/>
      <c r="PBJ38" s="406" t="n"/>
      <c r="PBK38" s="406" t="n"/>
      <c r="PBL38" s="406" t="n"/>
      <c r="PBM38" s="406" t="n"/>
      <c r="PBN38" s="406" t="n"/>
      <c r="PBO38" s="406" t="n"/>
      <c r="PBP38" s="406" t="n"/>
      <c r="PBQ38" s="406" t="n"/>
      <c r="PBR38" s="406" t="n"/>
      <c r="PBS38" s="406" t="n"/>
      <c r="PBT38" s="406" t="n"/>
      <c r="PBU38" s="406" t="n"/>
      <c r="PBV38" s="406" t="n"/>
      <c r="PBW38" s="406" t="n"/>
      <c r="PBX38" s="406" t="n"/>
      <c r="PBY38" s="406" t="n"/>
      <c r="PBZ38" s="406" t="n"/>
      <c r="PCA38" s="406" t="n"/>
      <c r="PCB38" s="406" t="n"/>
      <c r="PCC38" s="406" t="n"/>
      <c r="PCD38" s="406" t="n"/>
      <c r="PCE38" s="406" t="n"/>
      <c r="PCF38" s="406" t="n"/>
      <c r="PCG38" s="406" t="n"/>
      <c r="PCH38" s="406" t="n"/>
      <c r="PCI38" s="406" t="n"/>
      <c r="PCJ38" s="406" t="n"/>
      <c r="PCK38" s="406" t="n"/>
      <c r="PCL38" s="406" t="n"/>
      <c r="PCM38" s="406" t="n"/>
      <c r="PCN38" s="406" t="n"/>
      <c r="PCO38" s="406" t="n"/>
      <c r="PCP38" s="406" t="n"/>
      <c r="PCQ38" s="406" t="n"/>
      <c r="PCR38" s="406" t="n"/>
      <c r="PCS38" s="406" t="n"/>
      <c r="PCT38" s="406" t="n"/>
      <c r="PCU38" s="406" t="n"/>
      <c r="PCV38" s="406" t="n"/>
      <c r="PCW38" s="406" t="n"/>
      <c r="PCX38" s="406" t="n"/>
      <c r="PCY38" s="406" t="n"/>
      <c r="PCZ38" s="406" t="n"/>
      <c r="PDA38" s="406" t="n"/>
      <c r="PDB38" s="406" t="n"/>
      <c r="PDC38" s="406" t="n"/>
      <c r="PDD38" s="406" t="n"/>
      <c r="PDE38" s="406" t="n"/>
      <c r="PDF38" s="406" t="n"/>
      <c r="PDG38" s="406" t="n"/>
      <c r="PDH38" s="406" t="n"/>
      <c r="PDI38" s="406" t="n"/>
      <c r="PDJ38" s="406" t="n"/>
      <c r="PDK38" s="406" t="n"/>
      <c r="PDL38" s="406" t="n"/>
      <c r="PDM38" s="406" t="n"/>
      <c r="PDN38" s="406" t="n"/>
      <c r="PDO38" s="406" t="n"/>
      <c r="PDP38" s="406" t="n"/>
      <c r="PDQ38" s="406" t="n"/>
      <c r="PDR38" s="406" t="n"/>
      <c r="PDS38" s="406" t="n"/>
      <c r="PDT38" s="406" t="n"/>
      <c r="PDU38" s="406" t="n"/>
      <c r="PDV38" s="406" t="n"/>
      <c r="PDW38" s="406" t="n"/>
      <c r="PDX38" s="406" t="n"/>
      <c r="PDY38" s="406" t="n"/>
      <c r="PDZ38" s="406" t="n"/>
      <c r="PEA38" s="406" t="n"/>
      <c r="PEB38" s="406" t="n"/>
      <c r="PEC38" s="406" t="n"/>
      <c r="PED38" s="406" t="n"/>
      <c r="PEE38" s="406" t="n"/>
      <c r="PEF38" s="406" t="n"/>
      <c r="PEG38" s="406" t="n"/>
      <c r="PEH38" s="406" t="n"/>
      <c r="PEI38" s="406" t="n"/>
      <c r="PEJ38" s="406" t="n"/>
      <c r="PEK38" s="406" t="n"/>
      <c r="PEL38" s="406" t="n"/>
      <c r="PEM38" s="406" t="n"/>
      <c r="PEN38" s="406" t="n"/>
      <c r="PEO38" s="406" t="n"/>
      <c r="PEP38" s="406" t="n"/>
      <c r="PEQ38" s="406" t="n"/>
      <c r="PER38" s="406" t="n"/>
      <c r="PES38" s="406" t="n"/>
      <c r="PET38" s="406" t="n"/>
      <c r="PEU38" s="406" t="n"/>
      <c r="PEV38" s="406" t="n"/>
      <c r="PEW38" s="406" t="n"/>
      <c r="PEX38" s="406" t="n"/>
      <c r="PEY38" s="406" t="n"/>
      <c r="PEZ38" s="406" t="n"/>
      <c r="PFA38" s="406" t="n"/>
      <c r="PFB38" s="406" t="n"/>
      <c r="PFC38" s="406" t="n"/>
      <c r="PFD38" s="406" t="n"/>
      <c r="PFE38" s="406" t="n"/>
      <c r="PFF38" s="406" t="n"/>
      <c r="PFG38" s="406" t="n"/>
      <c r="PFH38" s="406" t="n"/>
      <c r="PFI38" s="406" t="n"/>
      <c r="PFJ38" s="406" t="n"/>
      <c r="PFK38" s="406" t="n"/>
      <c r="PFL38" s="406" t="n"/>
      <c r="PFM38" s="406" t="n"/>
      <c r="PFN38" s="406" t="n"/>
      <c r="PFO38" s="406" t="n"/>
      <c r="PFP38" s="406" t="n"/>
      <c r="PFQ38" s="406" t="n"/>
      <c r="PFR38" s="406" t="n"/>
      <c r="PFS38" s="406" t="n"/>
      <c r="PFT38" s="406" t="n"/>
      <c r="PFU38" s="406" t="n"/>
      <c r="PFV38" s="406" t="n"/>
      <c r="PFW38" s="406" t="n"/>
      <c r="PFX38" s="406" t="n"/>
      <c r="PFY38" s="406" t="n"/>
      <c r="PFZ38" s="406" t="n"/>
      <c r="PGA38" s="406" t="n"/>
      <c r="PGB38" s="406" t="n"/>
      <c r="PGC38" s="406" t="n"/>
      <c r="PGD38" s="406" t="n"/>
      <c r="PGE38" s="406" t="n"/>
      <c r="PGF38" s="406" t="n"/>
      <c r="PGG38" s="406" t="n"/>
      <c r="PGH38" s="406" t="n"/>
      <c r="PGI38" s="406" t="n"/>
      <c r="PGJ38" s="406" t="n"/>
      <c r="PGK38" s="406" t="n"/>
      <c r="PGL38" s="406" t="n"/>
      <c r="PGM38" s="406" t="n"/>
      <c r="PGN38" s="406" t="n"/>
      <c r="PGO38" s="406" t="n"/>
      <c r="PGP38" s="406" t="n"/>
      <c r="PGQ38" s="406" t="n"/>
      <c r="PGR38" s="406" t="n"/>
      <c r="PGS38" s="406" t="n"/>
      <c r="PGT38" s="406" t="n"/>
      <c r="PGU38" s="406" t="n"/>
      <c r="PGV38" s="406" t="n"/>
      <c r="PGW38" s="406" t="n"/>
      <c r="PGX38" s="406" t="n"/>
      <c r="PGY38" s="406" t="n"/>
      <c r="PGZ38" s="406" t="n"/>
      <c r="PHA38" s="406" t="n"/>
      <c r="PHB38" s="406" t="n"/>
      <c r="PHC38" s="406" t="n"/>
      <c r="PHD38" s="406" t="n"/>
      <c r="PHE38" s="406" t="n"/>
      <c r="PHF38" s="406" t="n"/>
      <c r="PHG38" s="406" t="n"/>
      <c r="PHH38" s="406" t="n"/>
      <c r="PHI38" s="406" t="n"/>
      <c r="PHJ38" s="406" t="n"/>
      <c r="PHK38" s="406" t="n"/>
      <c r="PHL38" s="406" t="n"/>
      <c r="PHM38" s="406" t="n"/>
      <c r="PHN38" s="406" t="n"/>
      <c r="PHO38" s="406" t="n"/>
      <c r="PHP38" s="406" t="n"/>
      <c r="PHQ38" s="406" t="n"/>
      <c r="PHR38" s="406" t="n"/>
      <c r="PHS38" s="406" t="n"/>
      <c r="PHT38" s="406" t="n"/>
      <c r="PHU38" s="406" t="n"/>
      <c r="PHV38" s="406" t="n"/>
      <c r="PHW38" s="406" t="n"/>
      <c r="PHX38" s="406" t="n"/>
      <c r="PHY38" s="406" t="n"/>
      <c r="PHZ38" s="406" t="n"/>
      <c r="PIA38" s="406" t="n"/>
      <c r="PIB38" s="406" t="n"/>
      <c r="PIC38" s="406" t="n"/>
      <c r="PID38" s="406" t="n"/>
      <c r="PIE38" s="406" t="n"/>
      <c r="PIF38" s="406" t="n"/>
      <c r="PIG38" s="406" t="n"/>
      <c r="PIH38" s="406" t="n"/>
      <c r="PII38" s="406" t="n"/>
      <c r="PIJ38" s="406" t="n"/>
      <c r="PIK38" s="406" t="n"/>
      <c r="PIL38" s="406" t="n"/>
      <c r="PIM38" s="406" t="n"/>
      <c r="PIN38" s="406" t="n"/>
      <c r="PIO38" s="406" t="n"/>
      <c r="PIP38" s="406" t="n"/>
      <c r="PIQ38" s="406" t="n"/>
      <c r="PIR38" s="406" t="n"/>
      <c r="PIS38" s="406" t="n"/>
      <c r="PIT38" s="406" t="n"/>
      <c r="PIU38" s="406" t="n"/>
      <c r="PIV38" s="406" t="n"/>
      <c r="PIW38" s="406" t="n"/>
      <c r="PIX38" s="406" t="n"/>
      <c r="PIY38" s="406" t="n"/>
      <c r="PIZ38" s="406" t="n"/>
      <c r="PJA38" s="406" t="n"/>
      <c r="PJB38" s="406" t="n"/>
      <c r="PJC38" s="406" t="n"/>
      <c r="PJD38" s="406" t="n"/>
      <c r="PJE38" s="406" t="n"/>
      <c r="PJF38" s="406" t="n"/>
      <c r="PJG38" s="406" t="n"/>
      <c r="PJH38" s="406" t="n"/>
      <c r="PJI38" s="406" t="n"/>
      <c r="PJJ38" s="406" t="n"/>
      <c r="PJK38" s="406" t="n"/>
      <c r="PJL38" s="406" t="n"/>
      <c r="PJM38" s="406" t="n"/>
      <c r="PJN38" s="406" t="n"/>
      <c r="PJO38" s="406" t="n"/>
      <c r="PJP38" s="406" t="n"/>
      <c r="PJQ38" s="406" t="n"/>
      <c r="PJR38" s="406" t="n"/>
      <c r="PJS38" s="406" t="n"/>
      <c r="PJT38" s="406" t="n"/>
      <c r="PJU38" s="406" t="n"/>
      <c r="PJV38" s="406" t="n"/>
      <c r="PJW38" s="406" t="n"/>
      <c r="PJX38" s="406" t="n"/>
      <c r="PJY38" s="406" t="n"/>
      <c r="PJZ38" s="406" t="n"/>
      <c r="PKA38" s="406" t="n"/>
      <c r="PKB38" s="406" t="n"/>
      <c r="PKC38" s="406" t="n"/>
      <c r="PKD38" s="406" t="n"/>
      <c r="PKE38" s="406" t="n"/>
      <c r="PKF38" s="406" t="n"/>
      <c r="PKG38" s="406" t="n"/>
      <c r="PKH38" s="406" t="n"/>
      <c r="PKI38" s="406" t="n"/>
      <c r="PKJ38" s="406" t="n"/>
      <c r="PKK38" s="406" t="n"/>
      <c r="PKL38" s="406" t="n"/>
      <c r="PKM38" s="406" t="n"/>
      <c r="PKN38" s="406" t="n"/>
      <c r="PKO38" s="406" t="n"/>
      <c r="PKP38" s="406" t="n"/>
      <c r="PKQ38" s="406" t="n"/>
      <c r="PKR38" s="406" t="n"/>
      <c r="PKS38" s="406" t="n"/>
      <c r="PKT38" s="406" t="n"/>
      <c r="PKU38" s="406" t="n"/>
      <c r="PKV38" s="406" t="n"/>
      <c r="PKW38" s="406" t="n"/>
      <c r="PKX38" s="406" t="n"/>
      <c r="PKY38" s="406" t="n"/>
      <c r="PKZ38" s="406" t="n"/>
      <c r="PLA38" s="406" t="n"/>
      <c r="PLB38" s="406" t="n"/>
      <c r="PLC38" s="406" t="n"/>
      <c r="PLD38" s="406" t="n"/>
      <c r="PLE38" s="406" t="n"/>
      <c r="PLF38" s="406" t="n"/>
      <c r="PLG38" s="406" t="n"/>
      <c r="PLH38" s="406" t="n"/>
      <c r="PLI38" s="406" t="n"/>
      <c r="PLJ38" s="406" t="n"/>
      <c r="PLK38" s="406" t="n"/>
      <c r="PLL38" s="406" t="n"/>
      <c r="PLM38" s="406" t="n"/>
      <c r="PLN38" s="406" t="n"/>
      <c r="PLO38" s="406" t="n"/>
      <c r="PLP38" s="406" t="n"/>
      <c r="PLQ38" s="406" t="n"/>
      <c r="PLR38" s="406" t="n"/>
      <c r="PLS38" s="406" t="n"/>
      <c r="PLT38" s="406" t="n"/>
      <c r="PLU38" s="406" t="n"/>
      <c r="PLV38" s="406" t="n"/>
      <c r="PLW38" s="406" t="n"/>
      <c r="PLX38" s="406" t="n"/>
      <c r="PLY38" s="406" t="n"/>
      <c r="PLZ38" s="406" t="n"/>
      <c r="PMA38" s="406" t="n"/>
      <c r="PMB38" s="406" t="n"/>
      <c r="PMC38" s="406" t="n"/>
      <c r="PMD38" s="406" t="n"/>
      <c r="PME38" s="406" t="n"/>
      <c r="PMF38" s="406" t="n"/>
      <c r="PMG38" s="406" t="n"/>
      <c r="PMH38" s="406" t="n"/>
      <c r="PMI38" s="406" t="n"/>
      <c r="PMJ38" s="406" t="n"/>
      <c r="PMK38" s="406" t="n"/>
      <c r="PML38" s="406" t="n"/>
      <c r="PMM38" s="406" t="n"/>
      <c r="PMN38" s="406" t="n"/>
      <c r="PMO38" s="406" t="n"/>
      <c r="PMP38" s="406" t="n"/>
      <c r="PMQ38" s="406" t="n"/>
      <c r="PMR38" s="406" t="n"/>
      <c r="PMS38" s="406" t="n"/>
      <c r="PMT38" s="406" t="n"/>
      <c r="PMU38" s="406" t="n"/>
      <c r="PMV38" s="406" t="n"/>
      <c r="PMW38" s="406" t="n"/>
      <c r="PMX38" s="406" t="n"/>
      <c r="PMY38" s="406" t="n"/>
      <c r="PMZ38" s="406" t="n"/>
      <c r="PNA38" s="406" t="n"/>
      <c r="PNB38" s="406" t="n"/>
      <c r="PNC38" s="406" t="n"/>
      <c r="PND38" s="406" t="n"/>
      <c r="PNE38" s="406" t="n"/>
      <c r="PNF38" s="406" t="n"/>
      <c r="PNG38" s="406" t="n"/>
      <c r="PNH38" s="406" t="n"/>
      <c r="PNI38" s="406" t="n"/>
      <c r="PNJ38" s="406" t="n"/>
      <c r="PNK38" s="406" t="n"/>
      <c r="PNL38" s="406" t="n"/>
      <c r="PNM38" s="406" t="n"/>
      <c r="PNN38" s="406" t="n"/>
      <c r="PNO38" s="406" t="n"/>
      <c r="PNP38" s="406" t="n"/>
      <c r="PNQ38" s="406" t="n"/>
      <c r="PNR38" s="406" t="n"/>
      <c r="PNS38" s="406" t="n"/>
      <c r="PNT38" s="406" t="n"/>
      <c r="PNU38" s="406" t="n"/>
      <c r="PNV38" s="406" t="n"/>
      <c r="PNW38" s="406" t="n"/>
      <c r="PNX38" s="406" t="n"/>
      <c r="PNY38" s="406" t="n"/>
      <c r="PNZ38" s="406" t="n"/>
      <c r="POA38" s="406" t="n"/>
      <c r="POB38" s="406" t="n"/>
      <c r="POC38" s="406" t="n"/>
      <c r="POD38" s="406" t="n"/>
      <c r="POE38" s="406" t="n"/>
      <c r="POF38" s="406" t="n"/>
      <c r="POG38" s="406" t="n"/>
      <c r="POH38" s="406" t="n"/>
      <c r="POI38" s="406" t="n"/>
      <c r="POJ38" s="406" t="n"/>
      <c r="POK38" s="406" t="n"/>
      <c r="POL38" s="406" t="n"/>
      <c r="POM38" s="406" t="n"/>
      <c r="PON38" s="406" t="n"/>
      <c r="POO38" s="406" t="n"/>
      <c r="POP38" s="406" t="n"/>
      <c r="POQ38" s="406" t="n"/>
      <c r="POR38" s="406" t="n"/>
      <c r="POS38" s="406" t="n"/>
      <c r="POT38" s="406" t="n"/>
      <c r="POU38" s="406" t="n"/>
      <c r="POV38" s="406" t="n"/>
      <c r="POW38" s="406" t="n"/>
      <c r="POX38" s="406" t="n"/>
      <c r="POY38" s="406" t="n"/>
      <c r="POZ38" s="406" t="n"/>
      <c r="PPA38" s="406" t="n"/>
      <c r="PPB38" s="406" t="n"/>
      <c r="PPC38" s="406" t="n"/>
      <c r="PPD38" s="406" t="n"/>
      <c r="PPE38" s="406" t="n"/>
      <c r="PPF38" s="406" t="n"/>
      <c r="PPG38" s="406" t="n"/>
      <c r="PPH38" s="406" t="n"/>
      <c r="PPI38" s="406" t="n"/>
      <c r="PPJ38" s="406" t="n"/>
      <c r="PPK38" s="406" t="n"/>
      <c r="PPL38" s="406" t="n"/>
      <c r="PPM38" s="406" t="n"/>
      <c r="PPN38" s="406" t="n"/>
      <c r="PPO38" s="406" t="n"/>
      <c r="PPP38" s="406" t="n"/>
      <c r="PPQ38" s="406" t="n"/>
      <c r="PPR38" s="406" t="n"/>
      <c r="PPS38" s="406" t="n"/>
      <c r="PPT38" s="406" t="n"/>
      <c r="PPU38" s="406" t="n"/>
      <c r="PPV38" s="406" t="n"/>
      <c r="PPW38" s="406" t="n"/>
      <c r="PPX38" s="406" t="n"/>
      <c r="PPY38" s="406" t="n"/>
      <c r="PPZ38" s="406" t="n"/>
      <c r="PQA38" s="406" t="n"/>
      <c r="PQB38" s="406" t="n"/>
      <c r="PQC38" s="406" t="n"/>
      <c r="PQD38" s="406" t="n"/>
      <c r="PQE38" s="406" t="n"/>
      <c r="PQF38" s="406" t="n"/>
      <c r="PQG38" s="406" t="n"/>
      <c r="PQH38" s="406" t="n"/>
      <c r="PQI38" s="406" t="n"/>
      <c r="PQJ38" s="406" t="n"/>
      <c r="PQK38" s="406" t="n"/>
      <c r="PQL38" s="406" t="n"/>
      <c r="PQM38" s="406" t="n"/>
      <c r="PQN38" s="406" t="n"/>
      <c r="PQO38" s="406" t="n"/>
      <c r="PQP38" s="406" t="n"/>
      <c r="PQQ38" s="406" t="n"/>
      <c r="PQR38" s="406" t="n"/>
      <c r="PQS38" s="406" t="n"/>
      <c r="PQT38" s="406" t="n"/>
      <c r="PQU38" s="406" t="n"/>
      <c r="PQV38" s="406" t="n"/>
      <c r="PQW38" s="406" t="n"/>
      <c r="PQX38" s="406" t="n"/>
      <c r="PQY38" s="406" t="n"/>
      <c r="PQZ38" s="406" t="n"/>
      <c r="PRA38" s="406" t="n"/>
      <c r="PRB38" s="406" t="n"/>
      <c r="PRC38" s="406" t="n"/>
      <c r="PRD38" s="406" t="n"/>
      <c r="PRE38" s="406" t="n"/>
      <c r="PRF38" s="406" t="n"/>
      <c r="PRG38" s="406" t="n"/>
      <c r="PRH38" s="406" t="n"/>
      <c r="PRI38" s="406" t="n"/>
      <c r="PRJ38" s="406" t="n"/>
      <c r="PRK38" s="406" t="n"/>
      <c r="PRL38" s="406" t="n"/>
      <c r="PRM38" s="406" t="n"/>
      <c r="PRN38" s="406" t="n"/>
      <c r="PRO38" s="406" t="n"/>
      <c r="PRP38" s="406" t="n"/>
      <c r="PRQ38" s="406" t="n"/>
      <c r="PRR38" s="406" t="n"/>
      <c r="PRS38" s="406" t="n"/>
      <c r="PRT38" s="406" t="n"/>
      <c r="PRU38" s="406" t="n"/>
      <c r="PRV38" s="406" t="n"/>
      <c r="PRW38" s="406" t="n"/>
      <c r="PRX38" s="406" t="n"/>
      <c r="PRY38" s="406" t="n"/>
      <c r="PRZ38" s="406" t="n"/>
      <c r="PSA38" s="406" t="n"/>
      <c r="PSB38" s="406" t="n"/>
      <c r="PSC38" s="406" t="n"/>
      <c r="PSD38" s="406" t="n"/>
      <c r="PSE38" s="406" t="n"/>
      <c r="PSF38" s="406" t="n"/>
      <c r="PSG38" s="406" t="n"/>
      <c r="PSH38" s="406" t="n"/>
      <c r="PSI38" s="406" t="n"/>
      <c r="PSJ38" s="406" t="n"/>
      <c r="PSK38" s="406" t="n"/>
      <c r="PSL38" s="406" t="n"/>
      <c r="PSM38" s="406" t="n"/>
      <c r="PSN38" s="406" t="n"/>
      <c r="PSO38" s="406" t="n"/>
      <c r="PSP38" s="406" t="n"/>
      <c r="PSQ38" s="406" t="n"/>
      <c r="PSR38" s="406" t="n"/>
      <c r="PSS38" s="406" t="n"/>
      <c r="PST38" s="406" t="n"/>
      <c r="PSU38" s="406" t="n"/>
      <c r="PSV38" s="406" t="n"/>
      <c r="PSW38" s="406" t="n"/>
      <c r="PSX38" s="406" t="n"/>
      <c r="PSY38" s="406" t="n"/>
      <c r="PSZ38" s="406" t="n"/>
      <c r="PTA38" s="406" t="n"/>
      <c r="PTB38" s="406" t="n"/>
      <c r="PTC38" s="406" t="n"/>
      <c r="PTD38" s="406" t="n"/>
      <c r="PTE38" s="406" t="n"/>
      <c r="PTF38" s="406" t="n"/>
      <c r="PTG38" s="406" t="n"/>
      <c r="PTH38" s="406" t="n"/>
      <c r="PTI38" s="406" t="n"/>
      <c r="PTJ38" s="406" t="n"/>
      <c r="PTK38" s="406" t="n"/>
      <c r="PTL38" s="406" t="n"/>
      <c r="PTM38" s="406" t="n"/>
      <c r="PTN38" s="406" t="n"/>
      <c r="PTO38" s="406" t="n"/>
      <c r="PTP38" s="406" t="n"/>
      <c r="PTQ38" s="406" t="n"/>
      <c r="PTR38" s="406" t="n"/>
      <c r="PTS38" s="406" t="n"/>
      <c r="PTT38" s="406" t="n"/>
      <c r="PTU38" s="406" t="n"/>
      <c r="PTV38" s="406" t="n"/>
      <c r="PTW38" s="406" t="n"/>
      <c r="PTX38" s="406" t="n"/>
      <c r="PTY38" s="406" t="n"/>
      <c r="PTZ38" s="406" t="n"/>
      <c r="PUA38" s="406" t="n"/>
      <c r="PUB38" s="406" t="n"/>
      <c r="PUC38" s="406" t="n"/>
      <c r="PUD38" s="406" t="n"/>
      <c r="PUE38" s="406" t="n"/>
      <c r="PUF38" s="406" t="n"/>
      <c r="PUG38" s="406" t="n"/>
      <c r="PUH38" s="406" t="n"/>
      <c r="PUI38" s="406" t="n"/>
      <c r="PUJ38" s="406" t="n"/>
      <c r="PUK38" s="406" t="n"/>
      <c r="PUL38" s="406" t="n"/>
      <c r="PUM38" s="406" t="n"/>
      <c r="PUN38" s="406" t="n"/>
      <c r="PUO38" s="406" t="n"/>
      <c r="PUP38" s="406" t="n"/>
      <c r="PUQ38" s="406" t="n"/>
      <c r="PUR38" s="406" t="n"/>
      <c r="PUS38" s="406" t="n"/>
      <c r="PUT38" s="406" t="n"/>
      <c r="PUU38" s="406" t="n"/>
      <c r="PUV38" s="406" t="n"/>
      <c r="PUW38" s="406" t="n"/>
      <c r="PUX38" s="406" t="n"/>
      <c r="PUY38" s="406" t="n"/>
      <c r="PUZ38" s="406" t="n"/>
      <c r="PVA38" s="406" t="n"/>
      <c r="PVB38" s="406" t="n"/>
      <c r="PVC38" s="406" t="n"/>
      <c r="PVD38" s="406" t="n"/>
      <c r="PVE38" s="406" t="n"/>
      <c r="PVF38" s="406" t="n"/>
      <c r="PVG38" s="406" t="n"/>
      <c r="PVH38" s="406" t="n"/>
      <c r="PVI38" s="406" t="n"/>
      <c r="PVJ38" s="406" t="n"/>
      <c r="PVK38" s="406" t="n"/>
      <c r="PVL38" s="406" t="n"/>
      <c r="PVM38" s="406" t="n"/>
      <c r="PVN38" s="406" t="n"/>
      <c r="PVO38" s="406" t="n"/>
      <c r="PVP38" s="406" t="n"/>
      <c r="PVQ38" s="406" t="n"/>
      <c r="PVR38" s="406" t="n"/>
      <c r="PVS38" s="406" t="n"/>
      <c r="PVT38" s="406" t="n"/>
      <c r="PVU38" s="406" t="n"/>
      <c r="PVV38" s="406" t="n"/>
      <c r="PVW38" s="406" t="n"/>
      <c r="PVX38" s="406" t="n"/>
      <c r="PVY38" s="406" t="n"/>
      <c r="PVZ38" s="406" t="n"/>
      <c r="PWA38" s="406" t="n"/>
      <c r="PWB38" s="406" t="n"/>
      <c r="PWC38" s="406" t="n"/>
      <c r="PWD38" s="406" t="n"/>
      <c r="PWE38" s="406" t="n"/>
      <c r="PWF38" s="406" t="n"/>
      <c r="PWG38" s="406" t="n"/>
      <c r="PWH38" s="406" t="n"/>
      <c r="PWI38" s="406" t="n"/>
      <c r="PWJ38" s="406" t="n"/>
      <c r="PWK38" s="406" t="n"/>
      <c r="PWL38" s="406" t="n"/>
      <c r="PWM38" s="406" t="n"/>
      <c r="PWN38" s="406" t="n"/>
      <c r="PWO38" s="406" t="n"/>
      <c r="PWP38" s="406" t="n"/>
      <c r="PWQ38" s="406" t="n"/>
      <c r="PWR38" s="406" t="n"/>
      <c r="PWS38" s="406" t="n"/>
      <c r="PWT38" s="406" t="n"/>
      <c r="PWU38" s="406" t="n"/>
      <c r="PWV38" s="406" t="n"/>
      <c r="PWW38" s="406" t="n"/>
      <c r="PWX38" s="406" t="n"/>
      <c r="PWY38" s="406" t="n"/>
      <c r="PWZ38" s="406" t="n"/>
      <c r="PXA38" s="406" t="n"/>
      <c r="PXB38" s="406" t="n"/>
      <c r="PXC38" s="406" t="n"/>
      <c r="PXD38" s="406" t="n"/>
      <c r="PXE38" s="406" t="n"/>
      <c r="PXF38" s="406" t="n"/>
      <c r="PXG38" s="406" t="n"/>
      <c r="PXH38" s="406" t="n"/>
      <c r="PXI38" s="406" t="n"/>
      <c r="PXJ38" s="406" t="n"/>
      <c r="PXK38" s="406" t="n"/>
      <c r="PXL38" s="406" t="n"/>
      <c r="PXM38" s="406" t="n"/>
      <c r="PXN38" s="406" t="n"/>
      <c r="PXO38" s="406" t="n"/>
      <c r="PXP38" s="406" t="n"/>
      <c r="PXQ38" s="406" t="n"/>
      <c r="PXR38" s="406" t="n"/>
      <c r="PXS38" s="406" t="n"/>
      <c r="PXT38" s="406" t="n"/>
      <c r="PXU38" s="406" t="n"/>
      <c r="PXV38" s="406" t="n"/>
      <c r="PXW38" s="406" t="n"/>
      <c r="PXX38" s="406" t="n"/>
      <c r="PXY38" s="406" t="n"/>
      <c r="PXZ38" s="406" t="n"/>
      <c r="PYA38" s="406" t="n"/>
      <c r="PYB38" s="406" t="n"/>
      <c r="PYC38" s="406" t="n"/>
      <c r="PYD38" s="406" t="n"/>
      <c r="PYE38" s="406" t="n"/>
      <c r="PYF38" s="406" t="n"/>
      <c r="PYG38" s="406" t="n"/>
      <c r="PYH38" s="406" t="n"/>
      <c r="PYI38" s="406" t="n"/>
      <c r="PYJ38" s="406" t="n"/>
      <c r="PYK38" s="406" t="n"/>
      <c r="PYL38" s="406" t="n"/>
      <c r="PYM38" s="406" t="n"/>
      <c r="PYN38" s="406" t="n"/>
      <c r="PYO38" s="406" t="n"/>
      <c r="PYP38" s="406" t="n"/>
      <c r="PYQ38" s="406" t="n"/>
      <c r="PYR38" s="406" t="n"/>
      <c r="PYS38" s="406" t="n"/>
      <c r="PYT38" s="406" t="n"/>
      <c r="PYU38" s="406" t="n"/>
      <c r="PYV38" s="406" t="n"/>
      <c r="PYW38" s="406" t="n"/>
      <c r="PYX38" s="406" t="n"/>
      <c r="PYY38" s="406" t="n"/>
      <c r="PYZ38" s="406" t="n"/>
      <c r="PZA38" s="406" t="n"/>
      <c r="PZB38" s="406" t="n"/>
      <c r="PZC38" s="406" t="n"/>
      <c r="PZD38" s="406" t="n"/>
      <c r="PZE38" s="406" t="n"/>
      <c r="PZF38" s="406" t="n"/>
      <c r="PZG38" s="406" t="n"/>
      <c r="PZH38" s="406" t="n"/>
      <c r="PZI38" s="406" t="n"/>
      <c r="PZJ38" s="406" t="n"/>
      <c r="PZK38" s="406" t="n"/>
      <c r="PZL38" s="406" t="n"/>
      <c r="PZM38" s="406" t="n"/>
      <c r="PZN38" s="406" t="n"/>
      <c r="PZO38" s="406" t="n"/>
      <c r="PZP38" s="406" t="n"/>
      <c r="PZQ38" s="406" t="n"/>
      <c r="PZR38" s="406" t="n"/>
      <c r="PZS38" s="406" t="n"/>
      <c r="PZT38" s="406" t="n"/>
      <c r="PZU38" s="406" t="n"/>
      <c r="PZV38" s="406" t="n"/>
      <c r="PZW38" s="406" t="n"/>
      <c r="PZX38" s="406" t="n"/>
      <c r="PZY38" s="406" t="n"/>
      <c r="PZZ38" s="406" t="n"/>
      <c r="QAA38" s="406" t="n"/>
      <c r="QAB38" s="406" t="n"/>
      <c r="QAC38" s="406" t="n"/>
      <c r="QAD38" s="406" t="n"/>
      <c r="QAE38" s="406" t="n"/>
      <c r="QAF38" s="406" t="n"/>
      <c r="QAG38" s="406" t="n"/>
      <c r="QAH38" s="406" t="n"/>
      <c r="QAI38" s="406" t="n"/>
      <c r="QAJ38" s="406" t="n"/>
      <c r="QAK38" s="406" t="n"/>
      <c r="QAL38" s="406" t="n"/>
      <c r="QAM38" s="406" t="n"/>
      <c r="QAN38" s="406" t="n"/>
      <c r="QAO38" s="406" t="n"/>
      <c r="QAP38" s="406" t="n"/>
      <c r="QAQ38" s="406" t="n"/>
      <c r="QAR38" s="406" t="n"/>
      <c r="QAS38" s="406" t="n"/>
      <c r="QAT38" s="406" t="n"/>
      <c r="QAU38" s="406" t="n"/>
      <c r="QAV38" s="406" t="n"/>
      <c r="QAW38" s="406" t="n"/>
      <c r="QAX38" s="406" t="n"/>
      <c r="QAY38" s="406" t="n"/>
      <c r="QAZ38" s="406" t="n"/>
      <c r="QBA38" s="406" t="n"/>
      <c r="QBB38" s="406" t="n"/>
      <c r="QBC38" s="406" t="n"/>
      <c r="QBD38" s="406" t="n"/>
      <c r="QBE38" s="406" t="n"/>
      <c r="QBF38" s="406" t="n"/>
      <c r="QBG38" s="406" t="n"/>
      <c r="QBH38" s="406" t="n"/>
      <c r="QBI38" s="406" t="n"/>
      <c r="QBJ38" s="406" t="n"/>
      <c r="QBK38" s="406" t="n"/>
      <c r="QBL38" s="406" t="n"/>
      <c r="QBM38" s="406" t="n"/>
      <c r="QBN38" s="406" t="n"/>
      <c r="QBO38" s="406" t="n"/>
      <c r="QBP38" s="406" t="n"/>
      <c r="QBQ38" s="406" t="n"/>
      <c r="QBR38" s="406" t="n"/>
      <c r="QBS38" s="406" t="n"/>
      <c r="QBT38" s="406" t="n"/>
      <c r="QBU38" s="406" t="n"/>
      <c r="QBV38" s="406" t="n"/>
      <c r="QBW38" s="406" t="n"/>
      <c r="QBX38" s="406" t="n"/>
      <c r="QBY38" s="406" t="n"/>
      <c r="QBZ38" s="406" t="n"/>
      <c r="QCA38" s="406" t="n"/>
      <c r="QCB38" s="406" t="n"/>
      <c r="QCC38" s="406" t="n"/>
      <c r="QCD38" s="406" t="n"/>
      <c r="QCE38" s="406" t="n"/>
      <c r="QCF38" s="406" t="n"/>
      <c r="QCG38" s="406" t="n"/>
      <c r="QCH38" s="406" t="n"/>
      <c r="QCI38" s="406" t="n"/>
      <c r="QCJ38" s="406" t="n"/>
      <c r="QCK38" s="406" t="n"/>
      <c r="QCL38" s="406" t="n"/>
      <c r="QCM38" s="406" t="n"/>
      <c r="QCN38" s="406" t="n"/>
      <c r="QCO38" s="406" t="n"/>
      <c r="QCP38" s="406" t="n"/>
      <c r="QCQ38" s="406" t="n"/>
      <c r="QCR38" s="406" t="n"/>
      <c r="QCS38" s="406" t="n"/>
      <c r="QCT38" s="406" t="n"/>
      <c r="QCU38" s="406" t="n"/>
      <c r="QCV38" s="406" t="n"/>
      <c r="QCW38" s="406" t="n"/>
      <c r="QCX38" s="406" t="n"/>
      <c r="QCY38" s="406" t="n"/>
      <c r="QCZ38" s="406" t="n"/>
      <c r="QDA38" s="406" t="n"/>
      <c r="QDB38" s="406" t="n"/>
      <c r="QDC38" s="406" t="n"/>
      <c r="QDD38" s="406" t="n"/>
      <c r="QDE38" s="406" t="n"/>
      <c r="QDF38" s="406" t="n"/>
      <c r="QDG38" s="406" t="n"/>
      <c r="QDH38" s="406" t="n"/>
      <c r="QDI38" s="406" t="n"/>
      <c r="QDJ38" s="406" t="n"/>
      <c r="QDK38" s="406" t="n"/>
      <c r="QDL38" s="406" t="n"/>
      <c r="QDM38" s="406" t="n"/>
      <c r="QDN38" s="406" t="n"/>
      <c r="QDO38" s="406" t="n"/>
      <c r="QDP38" s="406" t="n"/>
      <c r="QDQ38" s="406" t="n"/>
      <c r="QDR38" s="406" t="n"/>
      <c r="QDS38" s="406" t="n"/>
      <c r="QDT38" s="406" t="n"/>
      <c r="QDU38" s="406" t="n"/>
      <c r="QDV38" s="406" t="n"/>
      <c r="QDW38" s="406" t="n"/>
      <c r="QDX38" s="406" t="n"/>
      <c r="QDY38" s="406" t="n"/>
      <c r="QDZ38" s="406" t="n"/>
      <c r="QEA38" s="406" t="n"/>
      <c r="QEB38" s="406" t="n"/>
      <c r="QEC38" s="406" t="n"/>
      <c r="QED38" s="406" t="n"/>
      <c r="QEE38" s="406" t="n"/>
      <c r="QEF38" s="406" t="n"/>
      <c r="QEG38" s="406" t="n"/>
      <c r="QEH38" s="406" t="n"/>
      <c r="QEI38" s="406" t="n"/>
      <c r="QEJ38" s="406" t="n"/>
      <c r="QEK38" s="406" t="n"/>
      <c r="QEL38" s="406" t="n"/>
      <c r="QEM38" s="406" t="n"/>
      <c r="QEN38" s="406" t="n"/>
      <c r="QEO38" s="406" t="n"/>
      <c r="QEP38" s="406" t="n"/>
      <c r="QEQ38" s="406" t="n"/>
      <c r="QER38" s="406" t="n"/>
      <c r="QES38" s="406" t="n"/>
      <c r="QET38" s="406" t="n"/>
      <c r="QEU38" s="406" t="n"/>
      <c r="QEV38" s="406" t="n"/>
      <c r="QEW38" s="406" t="n"/>
      <c r="QEX38" s="406" t="n"/>
      <c r="QEY38" s="406" t="n"/>
      <c r="QEZ38" s="406" t="n"/>
      <c r="QFA38" s="406" t="n"/>
      <c r="QFB38" s="406" t="n"/>
      <c r="QFC38" s="406" t="n"/>
      <c r="QFD38" s="406" t="n"/>
      <c r="QFE38" s="406" t="n"/>
      <c r="QFF38" s="406" t="n"/>
      <c r="QFG38" s="406" t="n"/>
      <c r="QFH38" s="406" t="n"/>
      <c r="QFI38" s="406" t="n"/>
      <c r="QFJ38" s="406" t="n"/>
      <c r="QFK38" s="406" t="n"/>
      <c r="QFL38" s="406" t="n"/>
      <c r="QFM38" s="406" t="n"/>
      <c r="QFN38" s="406" t="n"/>
      <c r="QFO38" s="406" t="n"/>
      <c r="QFP38" s="406" t="n"/>
      <c r="QFQ38" s="406" t="n"/>
      <c r="QFR38" s="406" t="n"/>
      <c r="QFS38" s="406" t="n"/>
      <c r="QFT38" s="406" t="n"/>
      <c r="QFU38" s="406" t="n"/>
      <c r="QFV38" s="406" t="n"/>
      <c r="QFW38" s="406" t="n"/>
      <c r="QFX38" s="406" t="n"/>
      <c r="QFY38" s="406" t="n"/>
      <c r="QFZ38" s="406" t="n"/>
      <c r="QGA38" s="406" t="n"/>
      <c r="QGB38" s="406" t="n"/>
      <c r="QGC38" s="406" t="n"/>
      <c r="QGD38" s="406" t="n"/>
      <c r="QGE38" s="406" t="n"/>
      <c r="QGF38" s="406" t="n"/>
      <c r="QGG38" s="406" t="n"/>
      <c r="QGH38" s="406" t="n"/>
      <c r="QGI38" s="406" t="n"/>
      <c r="QGJ38" s="406" t="n"/>
      <c r="QGK38" s="406" t="n"/>
      <c r="QGL38" s="406" t="n"/>
      <c r="QGM38" s="406" t="n"/>
      <c r="QGN38" s="406" t="n"/>
      <c r="QGO38" s="406" t="n"/>
      <c r="QGP38" s="406" t="n"/>
      <c r="QGQ38" s="406" t="n"/>
      <c r="QGR38" s="406" t="n"/>
      <c r="QGS38" s="406" t="n"/>
      <c r="QGT38" s="406" t="n"/>
      <c r="QGU38" s="406" t="n"/>
      <c r="QGV38" s="406" t="n"/>
      <c r="QGW38" s="406" t="n"/>
      <c r="QGX38" s="406" t="n"/>
      <c r="QGY38" s="406" t="n"/>
      <c r="QGZ38" s="406" t="n"/>
      <c r="QHA38" s="406" t="n"/>
      <c r="QHB38" s="406" t="n"/>
      <c r="QHC38" s="406" t="n"/>
      <c r="QHD38" s="406" t="n"/>
      <c r="QHE38" s="406" t="n"/>
      <c r="QHF38" s="406" t="n"/>
      <c r="QHG38" s="406" t="n"/>
      <c r="QHH38" s="406" t="n"/>
      <c r="QHI38" s="406" t="n"/>
      <c r="QHJ38" s="406" t="n"/>
      <c r="QHK38" s="406" t="n"/>
      <c r="QHL38" s="406" t="n"/>
      <c r="QHM38" s="406" t="n"/>
      <c r="QHN38" s="406" t="n"/>
      <c r="QHO38" s="406" t="n"/>
      <c r="QHP38" s="406" t="n"/>
      <c r="QHQ38" s="406" t="n"/>
      <c r="QHR38" s="406" t="n"/>
      <c r="QHS38" s="406" t="n"/>
      <c r="QHT38" s="406" t="n"/>
      <c r="QHU38" s="406" t="n"/>
      <c r="QHV38" s="406" t="n"/>
      <c r="QHW38" s="406" t="n"/>
      <c r="QHX38" s="406" t="n"/>
      <c r="QHY38" s="406" t="n"/>
      <c r="QHZ38" s="406" t="n"/>
      <c r="QIA38" s="406" t="n"/>
      <c r="QIB38" s="406" t="n"/>
      <c r="QIC38" s="406" t="n"/>
      <c r="QID38" s="406" t="n"/>
      <c r="QIE38" s="406" t="n"/>
      <c r="QIF38" s="406" t="n"/>
      <c r="QIG38" s="406" t="n"/>
      <c r="QIH38" s="406" t="n"/>
      <c r="QII38" s="406" t="n"/>
      <c r="QIJ38" s="406" t="n"/>
      <c r="QIK38" s="406" t="n"/>
      <c r="QIL38" s="406" t="n"/>
      <c r="QIM38" s="406" t="n"/>
      <c r="QIN38" s="406" t="n"/>
      <c r="QIO38" s="406" t="n"/>
      <c r="QIP38" s="406" t="n"/>
      <c r="QIQ38" s="406" t="n"/>
      <c r="QIR38" s="406" t="n"/>
      <c r="QIS38" s="406" t="n"/>
      <c r="QIT38" s="406" t="n"/>
      <c r="QIU38" s="406" t="n"/>
      <c r="QIV38" s="406" t="n"/>
      <c r="QIW38" s="406" t="n"/>
      <c r="QIX38" s="406" t="n"/>
      <c r="QIY38" s="406" t="n"/>
      <c r="QIZ38" s="406" t="n"/>
      <c r="QJA38" s="406" t="n"/>
      <c r="QJB38" s="406" t="n"/>
      <c r="QJC38" s="406" t="n"/>
      <c r="QJD38" s="406" t="n"/>
      <c r="QJE38" s="406" t="n"/>
      <c r="QJF38" s="406" t="n"/>
      <c r="QJG38" s="406" t="n"/>
      <c r="QJH38" s="406" t="n"/>
      <c r="QJI38" s="406" t="n"/>
      <c r="QJJ38" s="406" t="n"/>
      <c r="QJK38" s="406" t="n"/>
      <c r="QJL38" s="406" t="n"/>
      <c r="QJM38" s="406" t="n"/>
      <c r="QJN38" s="406" t="n"/>
      <c r="QJO38" s="406" t="n"/>
      <c r="QJP38" s="406" t="n"/>
      <c r="QJQ38" s="406" t="n"/>
      <c r="QJR38" s="406" t="n"/>
      <c r="QJS38" s="406" t="n"/>
      <c r="QJT38" s="406" t="n"/>
      <c r="QJU38" s="406" t="n"/>
      <c r="QJV38" s="406" t="n"/>
      <c r="QJW38" s="406" t="n"/>
      <c r="QJX38" s="406" t="n"/>
      <c r="QJY38" s="406" t="n"/>
      <c r="QJZ38" s="406" t="n"/>
      <c r="QKA38" s="406" t="n"/>
      <c r="QKB38" s="406" t="n"/>
      <c r="QKC38" s="406" t="n"/>
      <c r="QKD38" s="406" t="n"/>
      <c r="QKE38" s="406" t="n"/>
      <c r="QKF38" s="406" t="n"/>
      <c r="QKG38" s="406" t="n"/>
      <c r="QKH38" s="406" t="n"/>
      <c r="QKI38" s="406" t="n"/>
      <c r="QKJ38" s="406" t="n"/>
      <c r="QKK38" s="406" t="n"/>
      <c r="QKL38" s="406" t="n"/>
      <c r="QKM38" s="406" t="n"/>
      <c r="QKN38" s="406" t="n"/>
      <c r="QKO38" s="406" t="n"/>
      <c r="QKP38" s="406" t="n"/>
      <c r="QKQ38" s="406" t="n"/>
      <c r="QKR38" s="406" t="n"/>
      <c r="QKS38" s="406" t="n"/>
      <c r="QKT38" s="406" t="n"/>
      <c r="QKU38" s="406" t="n"/>
      <c r="QKV38" s="406" t="n"/>
      <c r="QKW38" s="406" t="n"/>
      <c r="QKX38" s="406" t="n"/>
      <c r="QKY38" s="406" t="n"/>
      <c r="QKZ38" s="406" t="n"/>
      <c r="QLA38" s="406" t="n"/>
      <c r="QLB38" s="406" t="n"/>
      <c r="QLC38" s="406" t="n"/>
      <c r="QLD38" s="406" t="n"/>
      <c r="QLE38" s="406" t="n"/>
      <c r="QLF38" s="406" t="n"/>
      <c r="QLG38" s="406" t="n"/>
      <c r="QLH38" s="406" t="n"/>
      <c r="QLI38" s="406" t="n"/>
      <c r="QLJ38" s="406" t="n"/>
      <c r="QLK38" s="406" t="n"/>
      <c r="QLL38" s="406" t="n"/>
      <c r="QLM38" s="406" t="n"/>
      <c r="QLN38" s="406" t="n"/>
      <c r="QLO38" s="406" t="n"/>
      <c r="QLP38" s="406" t="n"/>
      <c r="QLQ38" s="406" t="n"/>
      <c r="QLR38" s="406" t="n"/>
      <c r="QLS38" s="406" t="n"/>
      <c r="QLT38" s="406" t="n"/>
      <c r="QLU38" s="406" t="n"/>
      <c r="QLV38" s="406" t="n"/>
      <c r="QLW38" s="406" t="n"/>
      <c r="QLX38" s="406" t="n"/>
      <c r="QLY38" s="406" t="n"/>
      <c r="QLZ38" s="406" t="n"/>
      <c r="QMA38" s="406" t="n"/>
      <c r="QMB38" s="406" t="n"/>
      <c r="QMC38" s="406" t="n"/>
      <c r="QMD38" s="406" t="n"/>
      <c r="QME38" s="406" t="n"/>
      <c r="QMF38" s="406" t="n"/>
      <c r="QMG38" s="406" t="n"/>
      <c r="QMH38" s="406" t="n"/>
      <c r="QMI38" s="406" t="n"/>
      <c r="QMJ38" s="406" t="n"/>
      <c r="QMK38" s="406" t="n"/>
      <c r="QML38" s="406" t="n"/>
      <c r="QMM38" s="406" t="n"/>
      <c r="QMN38" s="406" t="n"/>
      <c r="QMO38" s="406" t="n"/>
      <c r="QMP38" s="406" t="n"/>
      <c r="QMQ38" s="406" t="n"/>
      <c r="QMR38" s="406" t="n"/>
      <c r="QMS38" s="406" t="n"/>
      <c r="QMT38" s="406" t="n"/>
      <c r="QMU38" s="406" t="n"/>
      <c r="QMV38" s="406" t="n"/>
      <c r="QMW38" s="406" t="n"/>
      <c r="QMX38" s="406" t="n"/>
      <c r="QMY38" s="406" t="n"/>
      <c r="QMZ38" s="406" t="n"/>
      <c r="QNA38" s="406" t="n"/>
      <c r="QNB38" s="406" t="n"/>
      <c r="QNC38" s="406" t="n"/>
      <c r="QND38" s="406" t="n"/>
      <c r="QNE38" s="406" t="n"/>
      <c r="QNF38" s="406" t="n"/>
      <c r="QNG38" s="406" t="n"/>
      <c r="QNH38" s="406" t="n"/>
      <c r="QNI38" s="406" t="n"/>
      <c r="QNJ38" s="406" t="n"/>
      <c r="QNK38" s="406" t="n"/>
      <c r="QNL38" s="406" t="n"/>
      <c r="QNM38" s="406" t="n"/>
      <c r="QNN38" s="406" t="n"/>
      <c r="QNO38" s="406" t="n"/>
      <c r="QNP38" s="406" t="n"/>
      <c r="QNQ38" s="406" t="n"/>
      <c r="QNR38" s="406" t="n"/>
      <c r="QNS38" s="406" t="n"/>
      <c r="QNT38" s="406" t="n"/>
      <c r="QNU38" s="406" t="n"/>
      <c r="QNV38" s="406" t="n"/>
      <c r="QNW38" s="406" t="n"/>
      <c r="QNX38" s="406" t="n"/>
      <c r="QNY38" s="406" t="n"/>
      <c r="QNZ38" s="406" t="n"/>
      <c r="QOA38" s="406" t="n"/>
      <c r="QOB38" s="406" t="n"/>
      <c r="QOC38" s="406" t="n"/>
      <c r="QOD38" s="406" t="n"/>
      <c r="QOE38" s="406" t="n"/>
      <c r="QOF38" s="406" t="n"/>
      <c r="QOG38" s="406" t="n"/>
      <c r="QOH38" s="406" t="n"/>
      <c r="QOI38" s="406" t="n"/>
      <c r="QOJ38" s="406" t="n"/>
      <c r="QOK38" s="406" t="n"/>
      <c r="QOL38" s="406" t="n"/>
      <c r="QOM38" s="406" t="n"/>
      <c r="QON38" s="406" t="n"/>
      <c r="QOO38" s="406" t="n"/>
      <c r="QOP38" s="406" t="n"/>
      <c r="QOQ38" s="406" t="n"/>
      <c r="QOR38" s="406" t="n"/>
      <c r="QOS38" s="406" t="n"/>
      <c r="QOT38" s="406" t="n"/>
      <c r="QOU38" s="406" t="n"/>
      <c r="QOV38" s="406" t="n"/>
      <c r="QOW38" s="406" t="n"/>
      <c r="QOX38" s="406" t="n"/>
      <c r="QOY38" s="406" t="n"/>
      <c r="QOZ38" s="406" t="n"/>
      <c r="QPA38" s="406" t="n"/>
      <c r="QPB38" s="406" t="n"/>
      <c r="QPC38" s="406" t="n"/>
      <c r="QPD38" s="406" t="n"/>
      <c r="QPE38" s="406" t="n"/>
      <c r="QPF38" s="406" t="n"/>
      <c r="QPG38" s="406" t="n"/>
      <c r="QPH38" s="406" t="n"/>
      <c r="QPI38" s="406" t="n"/>
      <c r="QPJ38" s="406" t="n"/>
      <c r="QPK38" s="406" t="n"/>
      <c r="QPL38" s="406" t="n"/>
      <c r="QPM38" s="406" t="n"/>
      <c r="QPN38" s="406" t="n"/>
      <c r="QPO38" s="406" t="n"/>
      <c r="QPP38" s="406" t="n"/>
      <c r="QPQ38" s="406" t="n"/>
      <c r="QPR38" s="406" t="n"/>
      <c r="QPS38" s="406" t="n"/>
      <c r="QPT38" s="406" t="n"/>
      <c r="QPU38" s="406" t="n"/>
      <c r="QPV38" s="406" t="n"/>
      <c r="QPW38" s="406" t="n"/>
      <c r="QPX38" s="406" t="n"/>
      <c r="QPY38" s="406" t="n"/>
      <c r="QPZ38" s="406" t="n"/>
      <c r="QQA38" s="406" t="n"/>
      <c r="QQB38" s="406" t="n"/>
      <c r="QQC38" s="406" t="n"/>
      <c r="QQD38" s="406" t="n"/>
      <c r="QQE38" s="406" t="n"/>
      <c r="QQF38" s="406" t="n"/>
      <c r="QQG38" s="406" t="n"/>
      <c r="QQH38" s="406" t="n"/>
      <c r="QQI38" s="406" t="n"/>
      <c r="QQJ38" s="406" t="n"/>
      <c r="QQK38" s="406" t="n"/>
      <c r="QQL38" s="406" t="n"/>
      <c r="QQM38" s="406" t="n"/>
      <c r="QQN38" s="406" t="n"/>
      <c r="QQO38" s="406" t="n"/>
      <c r="QQP38" s="406" t="n"/>
      <c r="QQQ38" s="406" t="n"/>
      <c r="QQR38" s="406" t="n"/>
      <c r="QQS38" s="406" t="n"/>
      <c r="QQT38" s="406" t="n"/>
      <c r="QQU38" s="406" t="n"/>
      <c r="QQV38" s="406" t="n"/>
      <c r="QQW38" s="406" t="n"/>
      <c r="QQX38" s="406" t="n"/>
      <c r="QQY38" s="406" t="n"/>
      <c r="QQZ38" s="406" t="n"/>
      <c r="QRA38" s="406" t="n"/>
      <c r="QRB38" s="406" t="n"/>
      <c r="QRC38" s="406" t="n"/>
      <c r="QRD38" s="406" t="n"/>
      <c r="QRE38" s="406" t="n"/>
      <c r="QRF38" s="406" t="n"/>
      <c r="QRG38" s="406" t="n"/>
      <c r="QRH38" s="406" t="n"/>
      <c r="QRI38" s="406" t="n"/>
      <c r="QRJ38" s="406" t="n"/>
      <c r="QRK38" s="406" t="n"/>
      <c r="QRL38" s="406" t="n"/>
      <c r="QRM38" s="406" t="n"/>
      <c r="QRN38" s="406" t="n"/>
      <c r="QRO38" s="406" t="n"/>
      <c r="QRP38" s="406" t="n"/>
      <c r="QRQ38" s="406" t="n"/>
      <c r="QRR38" s="406" t="n"/>
      <c r="QRS38" s="406" t="n"/>
      <c r="QRT38" s="406" t="n"/>
      <c r="QRU38" s="406" t="n"/>
      <c r="QRV38" s="406" t="n"/>
      <c r="QRW38" s="406" t="n"/>
      <c r="QRX38" s="406" t="n"/>
      <c r="QRY38" s="406" t="n"/>
      <c r="QRZ38" s="406" t="n"/>
      <c r="QSA38" s="406" t="n"/>
      <c r="QSB38" s="406" t="n"/>
      <c r="QSC38" s="406" t="n"/>
      <c r="QSD38" s="406" t="n"/>
      <c r="QSE38" s="406" t="n"/>
      <c r="QSF38" s="406" t="n"/>
      <c r="QSG38" s="406" t="n"/>
      <c r="QSH38" s="406" t="n"/>
      <c r="QSI38" s="406" t="n"/>
      <c r="QSJ38" s="406" t="n"/>
      <c r="QSK38" s="406" t="n"/>
      <c r="QSL38" s="406" t="n"/>
      <c r="QSM38" s="406" t="n"/>
      <c r="QSN38" s="406" t="n"/>
      <c r="QSO38" s="406" t="n"/>
      <c r="QSP38" s="406" t="n"/>
      <c r="QSQ38" s="406" t="n"/>
      <c r="QSR38" s="406" t="n"/>
      <c r="QSS38" s="406" t="n"/>
      <c r="QST38" s="406" t="n"/>
      <c r="QSU38" s="406" t="n"/>
      <c r="QSV38" s="406" t="n"/>
      <c r="QSW38" s="406" t="n"/>
      <c r="QSX38" s="406" t="n"/>
      <c r="QSY38" s="406" t="n"/>
      <c r="QSZ38" s="406" t="n"/>
      <c r="QTA38" s="406" t="n"/>
      <c r="QTB38" s="406" t="n"/>
      <c r="QTC38" s="406" t="n"/>
      <c r="QTD38" s="406" t="n"/>
      <c r="QTE38" s="406" t="n"/>
      <c r="QTF38" s="406" t="n"/>
      <c r="QTG38" s="406" t="n"/>
      <c r="QTH38" s="406" t="n"/>
      <c r="QTI38" s="406" t="n"/>
      <c r="QTJ38" s="406" t="n"/>
      <c r="QTK38" s="406" t="n"/>
      <c r="QTL38" s="406" t="n"/>
      <c r="QTM38" s="406" t="n"/>
      <c r="QTN38" s="406" t="n"/>
      <c r="QTO38" s="406" t="n"/>
      <c r="QTP38" s="406" t="n"/>
      <c r="QTQ38" s="406" t="n"/>
      <c r="QTR38" s="406" t="n"/>
      <c r="QTS38" s="406" t="n"/>
      <c r="QTT38" s="406" t="n"/>
      <c r="QTU38" s="406" t="n"/>
      <c r="QTV38" s="406" t="n"/>
      <c r="QTW38" s="406" t="n"/>
      <c r="QTX38" s="406" t="n"/>
      <c r="QTY38" s="406" t="n"/>
      <c r="QTZ38" s="406" t="n"/>
      <c r="QUA38" s="406" t="n"/>
      <c r="QUB38" s="406" t="n"/>
      <c r="QUC38" s="406" t="n"/>
      <c r="QUD38" s="406" t="n"/>
      <c r="QUE38" s="406" t="n"/>
      <c r="QUF38" s="406" t="n"/>
      <c r="QUG38" s="406" t="n"/>
      <c r="QUH38" s="406" t="n"/>
      <c r="QUI38" s="406" t="n"/>
      <c r="QUJ38" s="406" t="n"/>
      <c r="QUK38" s="406" t="n"/>
      <c r="QUL38" s="406" t="n"/>
      <c r="QUM38" s="406" t="n"/>
      <c r="QUN38" s="406" t="n"/>
      <c r="QUO38" s="406" t="n"/>
      <c r="QUP38" s="406" t="n"/>
      <c r="QUQ38" s="406" t="n"/>
      <c r="QUR38" s="406" t="n"/>
      <c r="QUS38" s="406" t="n"/>
      <c r="QUT38" s="406" t="n"/>
      <c r="QUU38" s="406" t="n"/>
      <c r="QUV38" s="406" t="n"/>
      <c r="QUW38" s="406" t="n"/>
      <c r="QUX38" s="406" t="n"/>
      <c r="QUY38" s="406" t="n"/>
      <c r="QUZ38" s="406" t="n"/>
      <c r="QVA38" s="406" t="n"/>
      <c r="QVB38" s="406" t="n"/>
      <c r="QVC38" s="406" t="n"/>
      <c r="QVD38" s="406" t="n"/>
      <c r="QVE38" s="406" t="n"/>
      <c r="QVF38" s="406" t="n"/>
      <c r="QVG38" s="406" t="n"/>
      <c r="QVH38" s="406" t="n"/>
      <c r="QVI38" s="406" t="n"/>
      <c r="QVJ38" s="406" t="n"/>
      <c r="QVK38" s="406" t="n"/>
      <c r="QVL38" s="406" t="n"/>
      <c r="QVM38" s="406" t="n"/>
      <c r="QVN38" s="406" t="n"/>
      <c r="QVO38" s="406" t="n"/>
      <c r="QVP38" s="406" t="n"/>
      <c r="QVQ38" s="406" t="n"/>
      <c r="QVR38" s="406" t="n"/>
      <c r="QVS38" s="406" t="n"/>
      <c r="QVT38" s="406" t="n"/>
      <c r="QVU38" s="406" t="n"/>
      <c r="QVV38" s="406" t="n"/>
      <c r="QVW38" s="406" t="n"/>
      <c r="QVX38" s="406" t="n"/>
      <c r="QVY38" s="406" t="n"/>
      <c r="QVZ38" s="406" t="n"/>
      <c r="QWA38" s="406" t="n"/>
      <c r="QWB38" s="406" t="n"/>
      <c r="QWC38" s="406" t="n"/>
      <c r="QWD38" s="406" t="n"/>
      <c r="QWE38" s="406" t="n"/>
      <c r="QWF38" s="406" t="n"/>
      <c r="QWG38" s="406" t="n"/>
      <c r="QWH38" s="406" t="n"/>
      <c r="QWI38" s="406" t="n"/>
      <c r="QWJ38" s="406" t="n"/>
      <c r="QWK38" s="406" t="n"/>
      <c r="QWL38" s="406" t="n"/>
      <c r="QWM38" s="406" t="n"/>
      <c r="QWN38" s="406" t="n"/>
      <c r="QWO38" s="406" t="n"/>
      <c r="QWP38" s="406" t="n"/>
      <c r="QWQ38" s="406" t="n"/>
      <c r="QWR38" s="406" t="n"/>
      <c r="QWS38" s="406" t="n"/>
      <c r="QWT38" s="406" t="n"/>
      <c r="QWU38" s="406" t="n"/>
      <c r="QWV38" s="406" t="n"/>
      <c r="QWW38" s="406" t="n"/>
      <c r="QWX38" s="406" t="n"/>
      <c r="QWY38" s="406" t="n"/>
      <c r="QWZ38" s="406" t="n"/>
      <c r="QXA38" s="406" t="n"/>
      <c r="QXB38" s="406" t="n"/>
      <c r="QXC38" s="406" t="n"/>
      <c r="QXD38" s="406" t="n"/>
      <c r="QXE38" s="406" t="n"/>
      <c r="QXF38" s="406" t="n"/>
      <c r="QXG38" s="406" t="n"/>
      <c r="QXH38" s="406" t="n"/>
      <c r="QXI38" s="406" t="n"/>
      <c r="QXJ38" s="406" t="n"/>
      <c r="QXK38" s="406" t="n"/>
      <c r="QXL38" s="406" t="n"/>
      <c r="QXM38" s="406" t="n"/>
      <c r="QXN38" s="406" t="n"/>
      <c r="QXO38" s="406" t="n"/>
      <c r="QXP38" s="406" t="n"/>
      <c r="QXQ38" s="406" t="n"/>
      <c r="QXR38" s="406" t="n"/>
      <c r="QXS38" s="406" t="n"/>
      <c r="QXT38" s="406" t="n"/>
      <c r="QXU38" s="406" t="n"/>
      <c r="QXV38" s="406" t="n"/>
      <c r="QXW38" s="406" t="n"/>
      <c r="QXX38" s="406" t="n"/>
      <c r="QXY38" s="406" t="n"/>
      <c r="QXZ38" s="406" t="n"/>
      <c r="QYA38" s="406" t="n"/>
      <c r="QYB38" s="406" t="n"/>
      <c r="QYC38" s="406" t="n"/>
      <c r="QYD38" s="406" t="n"/>
      <c r="QYE38" s="406" t="n"/>
      <c r="QYF38" s="406" t="n"/>
      <c r="QYG38" s="406" t="n"/>
      <c r="QYH38" s="406" t="n"/>
      <c r="QYI38" s="406" t="n"/>
      <c r="QYJ38" s="406" t="n"/>
      <c r="QYK38" s="406" t="n"/>
      <c r="QYL38" s="406" t="n"/>
      <c r="QYM38" s="406" t="n"/>
      <c r="QYN38" s="406" t="n"/>
      <c r="QYO38" s="406" t="n"/>
      <c r="QYP38" s="406" t="n"/>
      <c r="QYQ38" s="406" t="n"/>
      <c r="QYR38" s="406" t="n"/>
      <c r="QYS38" s="406" t="n"/>
      <c r="QYT38" s="406" t="n"/>
      <c r="QYU38" s="406" t="n"/>
      <c r="QYV38" s="406" t="n"/>
      <c r="QYW38" s="406" t="n"/>
      <c r="QYX38" s="406" t="n"/>
      <c r="QYY38" s="406" t="n"/>
      <c r="QYZ38" s="406" t="n"/>
      <c r="QZA38" s="406" t="n"/>
      <c r="QZB38" s="406" t="n"/>
      <c r="QZC38" s="406" t="n"/>
      <c r="QZD38" s="406" t="n"/>
      <c r="QZE38" s="406" t="n"/>
      <c r="QZF38" s="406" t="n"/>
      <c r="QZG38" s="406" t="n"/>
      <c r="QZH38" s="406" t="n"/>
      <c r="QZI38" s="406" t="n"/>
      <c r="QZJ38" s="406" t="n"/>
      <c r="QZK38" s="406" t="n"/>
      <c r="QZL38" s="406" t="n"/>
      <c r="QZM38" s="406" t="n"/>
      <c r="QZN38" s="406" t="n"/>
      <c r="QZO38" s="406" t="n"/>
      <c r="QZP38" s="406" t="n"/>
      <c r="QZQ38" s="406" t="n"/>
      <c r="QZR38" s="406" t="n"/>
      <c r="QZS38" s="406" t="n"/>
      <c r="QZT38" s="406" t="n"/>
      <c r="QZU38" s="406" t="n"/>
      <c r="QZV38" s="406" t="n"/>
      <c r="QZW38" s="406" t="n"/>
      <c r="QZX38" s="406" t="n"/>
      <c r="QZY38" s="406" t="n"/>
      <c r="QZZ38" s="406" t="n"/>
      <c r="RAA38" s="406" t="n"/>
      <c r="RAB38" s="406" t="n"/>
      <c r="RAC38" s="406" t="n"/>
      <c r="RAD38" s="406" t="n"/>
      <c r="RAE38" s="406" t="n"/>
      <c r="RAF38" s="406" t="n"/>
      <c r="RAG38" s="406" t="n"/>
      <c r="RAH38" s="406" t="n"/>
      <c r="RAI38" s="406" t="n"/>
      <c r="RAJ38" s="406" t="n"/>
      <c r="RAK38" s="406" t="n"/>
      <c r="RAL38" s="406" t="n"/>
      <c r="RAM38" s="406" t="n"/>
      <c r="RAN38" s="406" t="n"/>
      <c r="RAO38" s="406" t="n"/>
      <c r="RAP38" s="406" t="n"/>
      <c r="RAQ38" s="406" t="n"/>
      <c r="RAR38" s="406" t="n"/>
      <c r="RAS38" s="406" t="n"/>
      <c r="RAT38" s="406" t="n"/>
      <c r="RAU38" s="406" t="n"/>
      <c r="RAV38" s="406" t="n"/>
      <c r="RAW38" s="406" t="n"/>
      <c r="RAX38" s="406" t="n"/>
      <c r="RAY38" s="406" t="n"/>
      <c r="RAZ38" s="406" t="n"/>
      <c r="RBA38" s="406" t="n"/>
      <c r="RBB38" s="406" t="n"/>
      <c r="RBC38" s="406" t="n"/>
      <c r="RBD38" s="406" t="n"/>
      <c r="RBE38" s="406" t="n"/>
      <c r="RBF38" s="406" t="n"/>
      <c r="RBG38" s="406" t="n"/>
      <c r="RBH38" s="406" t="n"/>
      <c r="RBI38" s="406" t="n"/>
      <c r="RBJ38" s="406" t="n"/>
      <c r="RBK38" s="406" t="n"/>
      <c r="RBL38" s="406" t="n"/>
      <c r="RBM38" s="406" t="n"/>
      <c r="RBN38" s="406" t="n"/>
      <c r="RBO38" s="406" t="n"/>
      <c r="RBP38" s="406" t="n"/>
      <c r="RBQ38" s="406" t="n"/>
      <c r="RBR38" s="406" t="n"/>
      <c r="RBS38" s="406" t="n"/>
      <c r="RBT38" s="406" t="n"/>
      <c r="RBU38" s="406" t="n"/>
      <c r="RBV38" s="406" t="n"/>
      <c r="RBW38" s="406" t="n"/>
      <c r="RBX38" s="406" t="n"/>
      <c r="RBY38" s="406" t="n"/>
      <c r="RBZ38" s="406" t="n"/>
      <c r="RCA38" s="406" t="n"/>
      <c r="RCB38" s="406" t="n"/>
      <c r="RCC38" s="406" t="n"/>
      <c r="RCD38" s="406" t="n"/>
      <c r="RCE38" s="406" t="n"/>
      <c r="RCF38" s="406" t="n"/>
      <c r="RCG38" s="406" t="n"/>
      <c r="RCH38" s="406" t="n"/>
      <c r="RCI38" s="406" t="n"/>
      <c r="RCJ38" s="406" t="n"/>
      <c r="RCK38" s="406" t="n"/>
      <c r="RCL38" s="406" t="n"/>
      <c r="RCM38" s="406" t="n"/>
      <c r="RCN38" s="406" t="n"/>
      <c r="RCO38" s="406" t="n"/>
      <c r="RCP38" s="406" t="n"/>
      <c r="RCQ38" s="406" t="n"/>
      <c r="RCR38" s="406" t="n"/>
      <c r="RCS38" s="406" t="n"/>
      <c r="RCT38" s="406" t="n"/>
      <c r="RCU38" s="406" t="n"/>
      <c r="RCV38" s="406" t="n"/>
      <c r="RCW38" s="406" t="n"/>
      <c r="RCX38" s="406" t="n"/>
      <c r="RCY38" s="406" t="n"/>
      <c r="RCZ38" s="406" t="n"/>
      <c r="RDA38" s="406" t="n"/>
      <c r="RDB38" s="406" t="n"/>
      <c r="RDC38" s="406" t="n"/>
      <c r="RDD38" s="406" t="n"/>
      <c r="RDE38" s="406" t="n"/>
      <c r="RDF38" s="406" t="n"/>
      <c r="RDG38" s="406" t="n"/>
      <c r="RDH38" s="406" t="n"/>
      <c r="RDI38" s="406" t="n"/>
      <c r="RDJ38" s="406" t="n"/>
      <c r="RDK38" s="406" t="n"/>
      <c r="RDL38" s="406" t="n"/>
      <c r="RDM38" s="406" t="n"/>
      <c r="RDN38" s="406" t="n"/>
      <c r="RDO38" s="406" t="n"/>
      <c r="RDP38" s="406" t="n"/>
      <c r="RDQ38" s="406" t="n"/>
      <c r="RDR38" s="406" t="n"/>
      <c r="RDS38" s="406" t="n"/>
      <c r="RDT38" s="406" t="n"/>
      <c r="RDU38" s="406" t="n"/>
      <c r="RDV38" s="406" t="n"/>
      <c r="RDW38" s="406" t="n"/>
      <c r="RDX38" s="406" t="n"/>
      <c r="RDY38" s="406" t="n"/>
      <c r="RDZ38" s="406" t="n"/>
      <c r="REA38" s="406" t="n"/>
      <c r="REB38" s="406" t="n"/>
      <c r="REC38" s="406" t="n"/>
      <c r="RED38" s="406" t="n"/>
      <c r="REE38" s="406" t="n"/>
      <c r="REF38" s="406" t="n"/>
      <c r="REG38" s="406" t="n"/>
      <c r="REH38" s="406" t="n"/>
      <c r="REI38" s="406" t="n"/>
      <c r="REJ38" s="406" t="n"/>
      <c r="REK38" s="406" t="n"/>
      <c r="REL38" s="406" t="n"/>
      <c r="REM38" s="406" t="n"/>
      <c r="REN38" s="406" t="n"/>
      <c r="REO38" s="406" t="n"/>
      <c r="REP38" s="406" t="n"/>
      <c r="REQ38" s="406" t="n"/>
      <c r="RER38" s="406" t="n"/>
      <c r="RES38" s="406" t="n"/>
      <c r="RET38" s="406" t="n"/>
      <c r="REU38" s="406" t="n"/>
      <c r="REV38" s="406" t="n"/>
      <c r="REW38" s="406" t="n"/>
      <c r="REX38" s="406" t="n"/>
      <c r="REY38" s="406" t="n"/>
      <c r="REZ38" s="406" t="n"/>
      <c r="RFA38" s="406" t="n"/>
      <c r="RFB38" s="406" t="n"/>
      <c r="RFC38" s="406" t="n"/>
      <c r="RFD38" s="406" t="n"/>
      <c r="RFE38" s="406" t="n"/>
      <c r="RFF38" s="406" t="n"/>
      <c r="RFG38" s="406" t="n"/>
      <c r="RFH38" s="406" t="n"/>
      <c r="RFI38" s="406" t="n"/>
      <c r="RFJ38" s="406" t="n"/>
      <c r="RFK38" s="406" t="n"/>
      <c r="RFL38" s="406" t="n"/>
      <c r="RFM38" s="406" t="n"/>
      <c r="RFN38" s="406" t="n"/>
      <c r="RFO38" s="406" t="n"/>
      <c r="RFP38" s="406" t="n"/>
      <c r="RFQ38" s="406" t="n"/>
      <c r="RFR38" s="406" t="n"/>
      <c r="RFS38" s="406" t="n"/>
      <c r="RFT38" s="406" t="n"/>
      <c r="RFU38" s="406" t="n"/>
      <c r="RFV38" s="406" t="n"/>
      <c r="RFW38" s="406" t="n"/>
      <c r="RFX38" s="406" t="n"/>
      <c r="RFY38" s="406" t="n"/>
      <c r="RFZ38" s="406" t="n"/>
      <c r="RGA38" s="406" t="n"/>
      <c r="RGB38" s="406" t="n"/>
      <c r="RGC38" s="406" t="n"/>
      <c r="RGD38" s="406" t="n"/>
      <c r="RGE38" s="406" t="n"/>
      <c r="RGF38" s="406" t="n"/>
      <c r="RGG38" s="406" t="n"/>
      <c r="RGH38" s="406" t="n"/>
      <c r="RGI38" s="406" t="n"/>
      <c r="RGJ38" s="406" t="n"/>
      <c r="RGK38" s="406" t="n"/>
      <c r="RGL38" s="406" t="n"/>
      <c r="RGM38" s="406" t="n"/>
      <c r="RGN38" s="406" t="n"/>
      <c r="RGO38" s="406" t="n"/>
      <c r="RGP38" s="406" t="n"/>
      <c r="RGQ38" s="406" t="n"/>
      <c r="RGR38" s="406" t="n"/>
      <c r="RGS38" s="406" t="n"/>
      <c r="RGT38" s="406" t="n"/>
      <c r="RGU38" s="406" t="n"/>
      <c r="RGV38" s="406" t="n"/>
      <c r="RGW38" s="406" t="n"/>
      <c r="RGX38" s="406" t="n"/>
      <c r="RGY38" s="406" t="n"/>
      <c r="RGZ38" s="406" t="n"/>
      <c r="RHA38" s="406" t="n"/>
      <c r="RHB38" s="406" t="n"/>
      <c r="RHC38" s="406" t="n"/>
      <c r="RHD38" s="406" t="n"/>
      <c r="RHE38" s="406" t="n"/>
      <c r="RHF38" s="406" t="n"/>
      <c r="RHG38" s="406" t="n"/>
      <c r="RHH38" s="406" t="n"/>
      <c r="RHI38" s="406" t="n"/>
      <c r="RHJ38" s="406" t="n"/>
      <c r="RHK38" s="406" t="n"/>
      <c r="RHL38" s="406" t="n"/>
      <c r="RHM38" s="406" t="n"/>
      <c r="RHN38" s="406" t="n"/>
      <c r="RHO38" s="406" t="n"/>
      <c r="RHP38" s="406" t="n"/>
      <c r="RHQ38" s="406" t="n"/>
      <c r="RHR38" s="406" t="n"/>
      <c r="RHS38" s="406" t="n"/>
      <c r="RHT38" s="406" t="n"/>
      <c r="RHU38" s="406" t="n"/>
      <c r="RHV38" s="406" t="n"/>
      <c r="RHW38" s="406" t="n"/>
      <c r="RHX38" s="406" t="n"/>
      <c r="RHY38" s="406" t="n"/>
      <c r="RHZ38" s="406" t="n"/>
      <c r="RIA38" s="406" t="n"/>
      <c r="RIB38" s="406" t="n"/>
      <c r="RIC38" s="406" t="n"/>
      <c r="RID38" s="406" t="n"/>
      <c r="RIE38" s="406" t="n"/>
      <c r="RIF38" s="406" t="n"/>
      <c r="RIG38" s="406" t="n"/>
      <c r="RIH38" s="406" t="n"/>
      <c r="RII38" s="406" t="n"/>
      <c r="RIJ38" s="406" t="n"/>
      <c r="RIK38" s="406" t="n"/>
      <c r="RIL38" s="406" t="n"/>
      <c r="RIM38" s="406" t="n"/>
      <c r="RIN38" s="406" t="n"/>
      <c r="RIO38" s="406" t="n"/>
      <c r="RIP38" s="406" t="n"/>
      <c r="RIQ38" s="406" t="n"/>
      <c r="RIR38" s="406" t="n"/>
      <c r="RIS38" s="406" t="n"/>
      <c r="RIT38" s="406" t="n"/>
      <c r="RIU38" s="406" t="n"/>
      <c r="RIV38" s="406" t="n"/>
      <c r="RIW38" s="406" t="n"/>
      <c r="RIX38" s="406" t="n"/>
      <c r="RIY38" s="406" t="n"/>
      <c r="RIZ38" s="406" t="n"/>
      <c r="RJA38" s="406" t="n"/>
      <c r="RJB38" s="406" t="n"/>
      <c r="RJC38" s="406" t="n"/>
      <c r="RJD38" s="406" t="n"/>
      <c r="RJE38" s="406" t="n"/>
      <c r="RJF38" s="406" t="n"/>
      <c r="RJG38" s="406" t="n"/>
      <c r="RJH38" s="406" t="n"/>
      <c r="RJI38" s="406" t="n"/>
      <c r="RJJ38" s="406" t="n"/>
      <c r="RJK38" s="406" t="n"/>
      <c r="RJL38" s="406" t="n"/>
      <c r="RJM38" s="406" t="n"/>
      <c r="RJN38" s="406" t="n"/>
      <c r="RJO38" s="406" t="n"/>
      <c r="RJP38" s="406" t="n"/>
      <c r="RJQ38" s="406" t="n"/>
      <c r="RJR38" s="406" t="n"/>
      <c r="RJS38" s="406" t="n"/>
      <c r="RJT38" s="406" t="n"/>
      <c r="RJU38" s="406" t="n"/>
      <c r="RJV38" s="406" t="n"/>
      <c r="RJW38" s="406" t="n"/>
      <c r="RJX38" s="406" t="n"/>
      <c r="RJY38" s="406" t="n"/>
      <c r="RJZ38" s="406" t="n"/>
      <c r="RKA38" s="406" t="n"/>
      <c r="RKB38" s="406" t="n"/>
      <c r="RKC38" s="406" t="n"/>
      <c r="RKD38" s="406" t="n"/>
      <c r="RKE38" s="406" t="n"/>
      <c r="RKF38" s="406" t="n"/>
      <c r="RKG38" s="406" t="n"/>
      <c r="RKH38" s="406" t="n"/>
      <c r="RKI38" s="406" t="n"/>
      <c r="RKJ38" s="406" t="n"/>
      <c r="RKK38" s="406" t="n"/>
      <c r="RKL38" s="406" t="n"/>
      <c r="RKM38" s="406" t="n"/>
      <c r="RKN38" s="406" t="n"/>
      <c r="RKO38" s="406" t="n"/>
      <c r="RKP38" s="406" t="n"/>
      <c r="RKQ38" s="406" t="n"/>
      <c r="RKR38" s="406" t="n"/>
      <c r="RKS38" s="406" t="n"/>
      <c r="RKT38" s="406" t="n"/>
      <c r="RKU38" s="406" t="n"/>
      <c r="RKV38" s="406" t="n"/>
      <c r="RKW38" s="406" t="n"/>
      <c r="RKX38" s="406" t="n"/>
      <c r="RKY38" s="406" t="n"/>
      <c r="RKZ38" s="406" t="n"/>
      <c r="RLA38" s="406" t="n"/>
      <c r="RLB38" s="406" t="n"/>
      <c r="RLC38" s="406" t="n"/>
      <c r="RLD38" s="406" t="n"/>
      <c r="RLE38" s="406" t="n"/>
      <c r="RLF38" s="406" t="n"/>
      <c r="RLG38" s="406" t="n"/>
      <c r="RLH38" s="406" t="n"/>
      <c r="RLI38" s="406" t="n"/>
      <c r="RLJ38" s="406" t="n"/>
      <c r="RLK38" s="406" t="n"/>
      <c r="RLL38" s="406" t="n"/>
      <c r="RLM38" s="406" t="n"/>
      <c r="RLN38" s="406" t="n"/>
      <c r="RLO38" s="406" t="n"/>
      <c r="RLP38" s="406" t="n"/>
      <c r="RLQ38" s="406" t="n"/>
      <c r="RLR38" s="406" t="n"/>
      <c r="RLS38" s="406" t="n"/>
      <c r="RLT38" s="406" t="n"/>
      <c r="RLU38" s="406" t="n"/>
      <c r="RLV38" s="406" t="n"/>
      <c r="RLW38" s="406" t="n"/>
      <c r="RLX38" s="406" t="n"/>
      <c r="RLY38" s="406" t="n"/>
      <c r="RLZ38" s="406" t="n"/>
      <c r="RMA38" s="406" t="n"/>
      <c r="RMB38" s="406" t="n"/>
      <c r="RMC38" s="406" t="n"/>
      <c r="RMD38" s="406" t="n"/>
      <c r="RME38" s="406" t="n"/>
      <c r="RMF38" s="406" t="n"/>
      <c r="RMG38" s="406" t="n"/>
      <c r="RMH38" s="406" t="n"/>
      <c r="RMI38" s="406" t="n"/>
      <c r="RMJ38" s="406" t="n"/>
      <c r="RMK38" s="406" t="n"/>
      <c r="RML38" s="406" t="n"/>
      <c r="RMM38" s="406" t="n"/>
      <c r="RMN38" s="406" t="n"/>
      <c r="RMO38" s="406" t="n"/>
      <c r="RMP38" s="406" t="n"/>
      <c r="RMQ38" s="406" t="n"/>
      <c r="RMR38" s="406" t="n"/>
      <c r="RMS38" s="406" t="n"/>
      <c r="RMT38" s="406" t="n"/>
      <c r="RMU38" s="406" t="n"/>
      <c r="RMV38" s="406" t="n"/>
      <c r="RMW38" s="406" t="n"/>
      <c r="RMX38" s="406" t="n"/>
      <c r="RMY38" s="406" t="n"/>
      <c r="RMZ38" s="406" t="n"/>
      <c r="RNA38" s="406" t="n"/>
      <c r="RNB38" s="406" t="n"/>
      <c r="RNC38" s="406" t="n"/>
      <c r="RND38" s="406" t="n"/>
      <c r="RNE38" s="406" t="n"/>
      <c r="RNF38" s="406" t="n"/>
      <c r="RNG38" s="406" t="n"/>
      <c r="RNH38" s="406" t="n"/>
      <c r="RNI38" s="406" t="n"/>
      <c r="RNJ38" s="406" t="n"/>
      <c r="RNK38" s="406" t="n"/>
      <c r="RNL38" s="406" t="n"/>
      <c r="RNM38" s="406" t="n"/>
      <c r="RNN38" s="406" t="n"/>
      <c r="RNO38" s="406" t="n"/>
      <c r="RNP38" s="406" t="n"/>
      <c r="RNQ38" s="406" t="n"/>
      <c r="RNR38" s="406" t="n"/>
      <c r="RNS38" s="406" t="n"/>
      <c r="RNT38" s="406" t="n"/>
      <c r="RNU38" s="406" t="n"/>
      <c r="RNV38" s="406" t="n"/>
      <c r="RNW38" s="406" t="n"/>
      <c r="RNX38" s="406" t="n"/>
      <c r="RNY38" s="406" t="n"/>
      <c r="RNZ38" s="406" t="n"/>
      <c r="ROA38" s="406" t="n"/>
      <c r="ROB38" s="406" t="n"/>
      <c r="ROC38" s="406" t="n"/>
      <c r="ROD38" s="406" t="n"/>
      <c r="ROE38" s="406" t="n"/>
      <c r="ROF38" s="406" t="n"/>
      <c r="ROG38" s="406" t="n"/>
      <c r="ROH38" s="406" t="n"/>
      <c r="ROI38" s="406" t="n"/>
      <c r="ROJ38" s="406" t="n"/>
      <c r="ROK38" s="406" t="n"/>
      <c r="ROL38" s="406" t="n"/>
      <c r="ROM38" s="406" t="n"/>
      <c r="RON38" s="406" t="n"/>
      <c r="ROO38" s="406" t="n"/>
      <c r="ROP38" s="406" t="n"/>
      <c r="ROQ38" s="406" t="n"/>
      <c r="ROR38" s="406" t="n"/>
      <c r="ROS38" s="406" t="n"/>
      <c r="ROT38" s="406" t="n"/>
      <c r="ROU38" s="406" t="n"/>
      <c r="ROV38" s="406" t="n"/>
      <c r="ROW38" s="406" t="n"/>
      <c r="ROX38" s="406" t="n"/>
      <c r="ROY38" s="406" t="n"/>
      <c r="ROZ38" s="406" t="n"/>
      <c r="RPA38" s="406" t="n"/>
      <c r="RPB38" s="406" t="n"/>
      <c r="RPC38" s="406" t="n"/>
      <c r="RPD38" s="406" t="n"/>
      <c r="RPE38" s="406" t="n"/>
      <c r="RPF38" s="406" t="n"/>
      <c r="RPG38" s="406" t="n"/>
      <c r="RPH38" s="406" t="n"/>
      <c r="RPI38" s="406" t="n"/>
      <c r="RPJ38" s="406" t="n"/>
      <c r="RPK38" s="406" t="n"/>
      <c r="RPL38" s="406" t="n"/>
      <c r="RPM38" s="406" t="n"/>
      <c r="RPN38" s="406" t="n"/>
      <c r="RPO38" s="406" t="n"/>
      <c r="RPP38" s="406" t="n"/>
      <c r="RPQ38" s="406" t="n"/>
      <c r="RPR38" s="406" t="n"/>
      <c r="RPS38" s="406" t="n"/>
      <c r="RPT38" s="406" t="n"/>
      <c r="RPU38" s="406" t="n"/>
      <c r="RPV38" s="406" t="n"/>
      <c r="RPW38" s="406" t="n"/>
      <c r="RPX38" s="406" t="n"/>
      <c r="RPY38" s="406" t="n"/>
      <c r="RPZ38" s="406" t="n"/>
      <c r="RQA38" s="406" t="n"/>
      <c r="RQB38" s="406" t="n"/>
      <c r="RQC38" s="406" t="n"/>
      <c r="RQD38" s="406" t="n"/>
      <c r="RQE38" s="406" t="n"/>
      <c r="RQF38" s="406" t="n"/>
      <c r="RQG38" s="406" t="n"/>
      <c r="RQH38" s="406" t="n"/>
      <c r="RQI38" s="406" t="n"/>
      <c r="RQJ38" s="406" t="n"/>
      <c r="RQK38" s="406" t="n"/>
      <c r="RQL38" s="406" t="n"/>
      <c r="RQM38" s="406" t="n"/>
      <c r="RQN38" s="406" t="n"/>
      <c r="RQO38" s="406" t="n"/>
      <c r="RQP38" s="406" t="n"/>
      <c r="RQQ38" s="406" t="n"/>
      <c r="RQR38" s="406" t="n"/>
      <c r="RQS38" s="406" t="n"/>
      <c r="RQT38" s="406" t="n"/>
      <c r="RQU38" s="406" t="n"/>
      <c r="RQV38" s="406" t="n"/>
      <c r="RQW38" s="406" t="n"/>
      <c r="RQX38" s="406" t="n"/>
      <c r="RQY38" s="406" t="n"/>
      <c r="RQZ38" s="406" t="n"/>
      <c r="RRA38" s="406" t="n"/>
      <c r="RRB38" s="406" t="n"/>
      <c r="RRC38" s="406" t="n"/>
      <c r="RRD38" s="406" t="n"/>
      <c r="RRE38" s="406" t="n"/>
      <c r="RRF38" s="406" t="n"/>
      <c r="RRG38" s="406" t="n"/>
      <c r="RRH38" s="406" t="n"/>
      <c r="RRI38" s="406" t="n"/>
      <c r="RRJ38" s="406" t="n"/>
      <c r="RRK38" s="406" t="n"/>
      <c r="RRL38" s="406" t="n"/>
      <c r="RRM38" s="406" t="n"/>
      <c r="RRN38" s="406" t="n"/>
      <c r="RRO38" s="406" t="n"/>
      <c r="RRP38" s="406" t="n"/>
      <c r="RRQ38" s="406" t="n"/>
      <c r="RRR38" s="406" t="n"/>
      <c r="RRS38" s="406" t="n"/>
      <c r="RRT38" s="406" t="n"/>
      <c r="RRU38" s="406" t="n"/>
      <c r="RRV38" s="406" t="n"/>
      <c r="RRW38" s="406" t="n"/>
      <c r="RRX38" s="406" t="n"/>
      <c r="RRY38" s="406" t="n"/>
      <c r="RRZ38" s="406" t="n"/>
      <c r="RSA38" s="406" t="n"/>
      <c r="RSB38" s="406" t="n"/>
      <c r="RSC38" s="406" t="n"/>
      <c r="RSD38" s="406" t="n"/>
      <c r="RSE38" s="406" t="n"/>
      <c r="RSF38" s="406" t="n"/>
      <c r="RSG38" s="406" t="n"/>
      <c r="RSH38" s="406" t="n"/>
      <c r="RSI38" s="406" t="n"/>
      <c r="RSJ38" s="406" t="n"/>
      <c r="RSK38" s="406" t="n"/>
      <c r="RSL38" s="406" t="n"/>
      <c r="RSM38" s="406" t="n"/>
      <c r="RSN38" s="406" t="n"/>
      <c r="RSO38" s="406" t="n"/>
      <c r="RSP38" s="406" t="n"/>
      <c r="RSQ38" s="406" t="n"/>
      <c r="RSR38" s="406" t="n"/>
      <c r="RSS38" s="406" t="n"/>
      <c r="RST38" s="406" t="n"/>
      <c r="RSU38" s="406" t="n"/>
      <c r="RSV38" s="406" t="n"/>
      <c r="RSW38" s="406" t="n"/>
      <c r="RSX38" s="406" t="n"/>
      <c r="RSY38" s="406" t="n"/>
      <c r="RSZ38" s="406" t="n"/>
      <c r="RTA38" s="406" t="n"/>
      <c r="RTB38" s="406" t="n"/>
      <c r="RTC38" s="406" t="n"/>
      <c r="RTD38" s="406" t="n"/>
      <c r="RTE38" s="406" t="n"/>
      <c r="RTF38" s="406" t="n"/>
      <c r="RTG38" s="406" t="n"/>
      <c r="RTH38" s="406" t="n"/>
      <c r="RTI38" s="406" t="n"/>
      <c r="RTJ38" s="406" t="n"/>
      <c r="RTK38" s="406" t="n"/>
      <c r="RTL38" s="406" t="n"/>
      <c r="RTM38" s="406" t="n"/>
      <c r="RTN38" s="406" t="n"/>
      <c r="RTO38" s="406" t="n"/>
      <c r="RTP38" s="406" t="n"/>
      <c r="RTQ38" s="406" t="n"/>
      <c r="RTR38" s="406" t="n"/>
      <c r="RTS38" s="406" t="n"/>
      <c r="RTT38" s="406" t="n"/>
      <c r="RTU38" s="406" t="n"/>
      <c r="RTV38" s="406" t="n"/>
      <c r="RTW38" s="406" t="n"/>
      <c r="RTX38" s="406" t="n"/>
      <c r="RTY38" s="406" t="n"/>
      <c r="RTZ38" s="406" t="n"/>
      <c r="RUA38" s="406" t="n"/>
      <c r="RUB38" s="406" t="n"/>
      <c r="RUC38" s="406" t="n"/>
      <c r="RUD38" s="406" t="n"/>
      <c r="RUE38" s="406" t="n"/>
      <c r="RUF38" s="406" t="n"/>
      <c r="RUG38" s="406" t="n"/>
      <c r="RUH38" s="406" t="n"/>
      <c r="RUI38" s="406" t="n"/>
      <c r="RUJ38" s="406" t="n"/>
      <c r="RUK38" s="406" t="n"/>
      <c r="RUL38" s="406" t="n"/>
      <c r="RUM38" s="406" t="n"/>
      <c r="RUN38" s="406" t="n"/>
      <c r="RUO38" s="406" t="n"/>
      <c r="RUP38" s="406" t="n"/>
      <c r="RUQ38" s="406" t="n"/>
      <c r="RUR38" s="406" t="n"/>
      <c r="RUS38" s="406" t="n"/>
      <c r="RUT38" s="406" t="n"/>
      <c r="RUU38" s="406" t="n"/>
      <c r="RUV38" s="406" t="n"/>
      <c r="RUW38" s="406" t="n"/>
      <c r="RUX38" s="406" t="n"/>
      <c r="RUY38" s="406" t="n"/>
      <c r="RUZ38" s="406" t="n"/>
      <c r="RVA38" s="406" t="n"/>
      <c r="RVB38" s="406" t="n"/>
      <c r="RVC38" s="406" t="n"/>
      <c r="RVD38" s="406" t="n"/>
      <c r="RVE38" s="406" t="n"/>
      <c r="RVF38" s="406" t="n"/>
      <c r="RVG38" s="406" t="n"/>
      <c r="RVH38" s="406" t="n"/>
      <c r="RVI38" s="406" t="n"/>
      <c r="RVJ38" s="406" t="n"/>
      <c r="RVK38" s="406" t="n"/>
      <c r="RVL38" s="406" t="n"/>
      <c r="RVM38" s="406" t="n"/>
      <c r="RVN38" s="406" t="n"/>
      <c r="RVO38" s="406" t="n"/>
      <c r="RVP38" s="406" t="n"/>
      <c r="RVQ38" s="406" t="n"/>
      <c r="RVR38" s="406" t="n"/>
      <c r="RVS38" s="406" t="n"/>
      <c r="RVT38" s="406" t="n"/>
      <c r="RVU38" s="406" t="n"/>
      <c r="RVV38" s="406" t="n"/>
      <c r="RVW38" s="406" t="n"/>
      <c r="RVX38" s="406" t="n"/>
      <c r="RVY38" s="406" t="n"/>
      <c r="RVZ38" s="406" t="n"/>
      <c r="RWA38" s="406" t="n"/>
      <c r="RWB38" s="406" t="n"/>
      <c r="RWC38" s="406" t="n"/>
      <c r="RWD38" s="406" t="n"/>
      <c r="RWE38" s="406" t="n"/>
      <c r="RWF38" s="406" t="n"/>
      <c r="RWG38" s="406" t="n"/>
      <c r="RWH38" s="406" t="n"/>
      <c r="RWI38" s="406" t="n"/>
      <c r="RWJ38" s="406" t="n"/>
      <c r="RWK38" s="406" t="n"/>
      <c r="RWL38" s="406" t="n"/>
      <c r="RWM38" s="406" t="n"/>
      <c r="RWN38" s="406" t="n"/>
      <c r="RWO38" s="406" t="n"/>
      <c r="RWP38" s="406" t="n"/>
      <c r="RWQ38" s="406" t="n"/>
      <c r="RWR38" s="406" t="n"/>
      <c r="RWS38" s="406" t="n"/>
      <c r="RWT38" s="406" t="n"/>
      <c r="RWU38" s="406" t="n"/>
      <c r="RWV38" s="406" t="n"/>
      <c r="RWW38" s="406" t="n"/>
      <c r="RWX38" s="406" t="n"/>
      <c r="RWY38" s="406" t="n"/>
      <c r="RWZ38" s="406" t="n"/>
      <c r="RXA38" s="406" t="n"/>
      <c r="RXB38" s="406" t="n"/>
      <c r="RXC38" s="406" t="n"/>
      <c r="RXD38" s="406" t="n"/>
      <c r="RXE38" s="406" t="n"/>
      <c r="RXF38" s="406" t="n"/>
      <c r="RXG38" s="406" t="n"/>
      <c r="RXH38" s="406" t="n"/>
      <c r="RXI38" s="406" t="n"/>
      <c r="RXJ38" s="406" t="n"/>
      <c r="RXK38" s="406" t="n"/>
      <c r="RXL38" s="406" t="n"/>
      <c r="RXM38" s="406" t="n"/>
      <c r="RXN38" s="406" t="n"/>
      <c r="RXO38" s="406" t="n"/>
      <c r="RXP38" s="406" t="n"/>
      <c r="RXQ38" s="406" t="n"/>
      <c r="RXR38" s="406" t="n"/>
      <c r="RXS38" s="406" t="n"/>
      <c r="RXT38" s="406" t="n"/>
      <c r="RXU38" s="406" t="n"/>
      <c r="RXV38" s="406" t="n"/>
      <c r="RXW38" s="406" t="n"/>
      <c r="RXX38" s="406" t="n"/>
      <c r="RXY38" s="406" t="n"/>
      <c r="RXZ38" s="406" t="n"/>
      <c r="RYA38" s="406" t="n"/>
      <c r="RYB38" s="406" t="n"/>
      <c r="RYC38" s="406" t="n"/>
      <c r="RYD38" s="406" t="n"/>
      <c r="RYE38" s="406" t="n"/>
      <c r="RYF38" s="406" t="n"/>
      <c r="RYG38" s="406" t="n"/>
      <c r="RYH38" s="406" t="n"/>
      <c r="RYI38" s="406" t="n"/>
      <c r="RYJ38" s="406" t="n"/>
      <c r="RYK38" s="406" t="n"/>
      <c r="RYL38" s="406" t="n"/>
      <c r="RYM38" s="406" t="n"/>
      <c r="RYN38" s="406" t="n"/>
      <c r="RYO38" s="406" t="n"/>
      <c r="RYP38" s="406" t="n"/>
      <c r="RYQ38" s="406" t="n"/>
      <c r="RYR38" s="406" t="n"/>
      <c r="RYS38" s="406" t="n"/>
      <c r="RYT38" s="406" t="n"/>
      <c r="RYU38" s="406" t="n"/>
      <c r="RYV38" s="406" t="n"/>
      <c r="RYW38" s="406" t="n"/>
      <c r="RYX38" s="406" t="n"/>
      <c r="RYY38" s="406" t="n"/>
      <c r="RYZ38" s="406" t="n"/>
      <c r="RZA38" s="406" t="n"/>
      <c r="RZB38" s="406" t="n"/>
      <c r="RZC38" s="406" t="n"/>
      <c r="RZD38" s="406" t="n"/>
      <c r="RZE38" s="406" t="n"/>
      <c r="RZF38" s="406" t="n"/>
      <c r="RZG38" s="406" t="n"/>
      <c r="RZH38" s="406" t="n"/>
      <c r="RZI38" s="406" t="n"/>
      <c r="RZJ38" s="406" t="n"/>
      <c r="RZK38" s="406" t="n"/>
      <c r="RZL38" s="406" t="n"/>
      <c r="RZM38" s="406" t="n"/>
      <c r="RZN38" s="406" t="n"/>
      <c r="RZO38" s="406" t="n"/>
      <c r="RZP38" s="406" t="n"/>
      <c r="RZQ38" s="406" t="n"/>
      <c r="RZR38" s="406" t="n"/>
      <c r="RZS38" s="406" t="n"/>
      <c r="RZT38" s="406" t="n"/>
      <c r="RZU38" s="406" t="n"/>
      <c r="RZV38" s="406" t="n"/>
      <c r="RZW38" s="406" t="n"/>
      <c r="RZX38" s="406" t="n"/>
      <c r="RZY38" s="406" t="n"/>
      <c r="RZZ38" s="406" t="n"/>
      <c r="SAA38" s="406" t="n"/>
      <c r="SAB38" s="406" t="n"/>
      <c r="SAC38" s="406" t="n"/>
      <c r="SAD38" s="406" t="n"/>
      <c r="SAE38" s="406" t="n"/>
      <c r="SAF38" s="406" t="n"/>
      <c r="SAG38" s="406" t="n"/>
      <c r="SAH38" s="406" t="n"/>
      <c r="SAI38" s="406" t="n"/>
      <c r="SAJ38" s="406" t="n"/>
      <c r="SAK38" s="406" t="n"/>
      <c r="SAL38" s="406" t="n"/>
      <c r="SAM38" s="406" t="n"/>
      <c r="SAN38" s="406" t="n"/>
      <c r="SAO38" s="406" t="n"/>
      <c r="SAP38" s="406" t="n"/>
      <c r="SAQ38" s="406" t="n"/>
      <c r="SAR38" s="406" t="n"/>
      <c r="SAS38" s="406" t="n"/>
      <c r="SAT38" s="406" t="n"/>
      <c r="SAU38" s="406" t="n"/>
      <c r="SAV38" s="406" t="n"/>
      <c r="SAW38" s="406" t="n"/>
      <c r="SAX38" s="406" t="n"/>
      <c r="SAY38" s="406" t="n"/>
      <c r="SAZ38" s="406" t="n"/>
      <c r="SBA38" s="406" t="n"/>
      <c r="SBB38" s="406" t="n"/>
      <c r="SBC38" s="406" t="n"/>
      <c r="SBD38" s="406" t="n"/>
      <c r="SBE38" s="406" t="n"/>
      <c r="SBF38" s="406" t="n"/>
      <c r="SBG38" s="406" t="n"/>
      <c r="SBH38" s="406" t="n"/>
      <c r="SBI38" s="406" t="n"/>
      <c r="SBJ38" s="406" t="n"/>
      <c r="SBK38" s="406" t="n"/>
      <c r="SBL38" s="406" t="n"/>
      <c r="SBM38" s="406" t="n"/>
      <c r="SBN38" s="406" t="n"/>
      <c r="SBO38" s="406" t="n"/>
      <c r="SBP38" s="406" t="n"/>
      <c r="SBQ38" s="406" t="n"/>
      <c r="SBR38" s="406" t="n"/>
      <c r="SBS38" s="406" t="n"/>
      <c r="SBT38" s="406" t="n"/>
      <c r="SBU38" s="406" t="n"/>
      <c r="SBV38" s="406" t="n"/>
      <c r="SBW38" s="406" t="n"/>
      <c r="SBX38" s="406" t="n"/>
      <c r="SBY38" s="406" t="n"/>
      <c r="SBZ38" s="406" t="n"/>
      <c r="SCA38" s="406" t="n"/>
      <c r="SCB38" s="406" t="n"/>
      <c r="SCC38" s="406" t="n"/>
      <c r="SCD38" s="406" t="n"/>
      <c r="SCE38" s="406" t="n"/>
      <c r="SCF38" s="406" t="n"/>
      <c r="SCG38" s="406" t="n"/>
      <c r="SCH38" s="406" t="n"/>
      <c r="SCI38" s="406" t="n"/>
      <c r="SCJ38" s="406" t="n"/>
      <c r="SCK38" s="406" t="n"/>
      <c r="SCL38" s="406" t="n"/>
      <c r="SCM38" s="406" t="n"/>
      <c r="SCN38" s="406" t="n"/>
      <c r="SCO38" s="406" t="n"/>
      <c r="SCP38" s="406" t="n"/>
      <c r="SCQ38" s="406" t="n"/>
      <c r="SCR38" s="406" t="n"/>
      <c r="SCS38" s="406" t="n"/>
      <c r="SCT38" s="406" t="n"/>
      <c r="SCU38" s="406" t="n"/>
      <c r="SCV38" s="406" t="n"/>
      <c r="SCW38" s="406" t="n"/>
      <c r="SCX38" s="406" t="n"/>
      <c r="SCY38" s="406" t="n"/>
      <c r="SCZ38" s="406" t="n"/>
      <c r="SDA38" s="406" t="n"/>
      <c r="SDB38" s="406" t="n"/>
      <c r="SDC38" s="406" t="n"/>
      <c r="SDD38" s="406" t="n"/>
      <c r="SDE38" s="406" t="n"/>
      <c r="SDF38" s="406" t="n"/>
      <c r="SDG38" s="406" t="n"/>
      <c r="SDH38" s="406" t="n"/>
      <c r="SDI38" s="406" t="n"/>
      <c r="SDJ38" s="406" t="n"/>
      <c r="SDK38" s="406" t="n"/>
      <c r="SDL38" s="406" t="n"/>
      <c r="SDM38" s="406" t="n"/>
      <c r="SDN38" s="406" t="n"/>
      <c r="SDO38" s="406" t="n"/>
      <c r="SDP38" s="406" t="n"/>
      <c r="SDQ38" s="406" t="n"/>
      <c r="SDR38" s="406" t="n"/>
      <c r="SDS38" s="406" t="n"/>
      <c r="SDT38" s="406" t="n"/>
      <c r="SDU38" s="406" t="n"/>
      <c r="SDV38" s="406" t="n"/>
      <c r="SDW38" s="406" t="n"/>
      <c r="SDX38" s="406" t="n"/>
      <c r="SDY38" s="406" t="n"/>
      <c r="SDZ38" s="406" t="n"/>
      <c r="SEA38" s="406" t="n"/>
      <c r="SEB38" s="406" t="n"/>
      <c r="SEC38" s="406" t="n"/>
      <c r="SED38" s="406" t="n"/>
      <c r="SEE38" s="406" t="n"/>
      <c r="SEF38" s="406" t="n"/>
      <c r="SEG38" s="406" t="n"/>
      <c r="SEH38" s="406" t="n"/>
      <c r="SEI38" s="406" t="n"/>
      <c r="SEJ38" s="406" t="n"/>
      <c r="SEK38" s="406" t="n"/>
      <c r="SEL38" s="406" t="n"/>
      <c r="SEM38" s="406" t="n"/>
      <c r="SEN38" s="406" t="n"/>
      <c r="SEO38" s="406" t="n"/>
      <c r="SEP38" s="406" t="n"/>
      <c r="SEQ38" s="406" t="n"/>
      <c r="SER38" s="406" t="n"/>
      <c r="SES38" s="406" t="n"/>
      <c r="SET38" s="406" t="n"/>
      <c r="SEU38" s="406" t="n"/>
      <c r="SEV38" s="406" t="n"/>
      <c r="SEW38" s="406" t="n"/>
      <c r="SEX38" s="406" t="n"/>
      <c r="SEY38" s="406" t="n"/>
      <c r="SEZ38" s="406" t="n"/>
      <c r="SFA38" s="406" t="n"/>
      <c r="SFB38" s="406" t="n"/>
      <c r="SFC38" s="406" t="n"/>
      <c r="SFD38" s="406" t="n"/>
      <c r="SFE38" s="406" t="n"/>
      <c r="SFF38" s="406" t="n"/>
      <c r="SFG38" s="406" t="n"/>
      <c r="SFH38" s="406" t="n"/>
      <c r="SFI38" s="406" t="n"/>
      <c r="SFJ38" s="406" t="n"/>
      <c r="SFK38" s="406" t="n"/>
      <c r="SFL38" s="406" t="n"/>
      <c r="SFM38" s="406" t="n"/>
      <c r="SFN38" s="406" t="n"/>
      <c r="SFO38" s="406" t="n"/>
      <c r="SFP38" s="406" t="n"/>
      <c r="SFQ38" s="406" t="n"/>
      <c r="SFR38" s="406" t="n"/>
      <c r="SFS38" s="406" t="n"/>
      <c r="SFT38" s="406" t="n"/>
      <c r="SFU38" s="406" t="n"/>
      <c r="SFV38" s="406" t="n"/>
      <c r="SFW38" s="406" t="n"/>
      <c r="SFX38" s="406" t="n"/>
      <c r="SFY38" s="406" t="n"/>
      <c r="SFZ38" s="406" t="n"/>
      <c r="SGA38" s="406" t="n"/>
      <c r="SGB38" s="406" t="n"/>
      <c r="SGC38" s="406" t="n"/>
      <c r="SGD38" s="406" t="n"/>
      <c r="SGE38" s="406" t="n"/>
      <c r="SGF38" s="406" t="n"/>
      <c r="SGG38" s="406" t="n"/>
      <c r="SGH38" s="406" t="n"/>
      <c r="SGI38" s="406" t="n"/>
      <c r="SGJ38" s="406" t="n"/>
      <c r="SGK38" s="406" t="n"/>
      <c r="SGL38" s="406" t="n"/>
      <c r="SGM38" s="406" t="n"/>
      <c r="SGN38" s="406" t="n"/>
      <c r="SGO38" s="406" t="n"/>
      <c r="SGP38" s="406" t="n"/>
      <c r="SGQ38" s="406" t="n"/>
      <c r="SGR38" s="406" t="n"/>
      <c r="SGS38" s="406" t="n"/>
      <c r="SGT38" s="406" t="n"/>
      <c r="SGU38" s="406" t="n"/>
      <c r="SGV38" s="406" t="n"/>
      <c r="SGW38" s="406" t="n"/>
      <c r="SGX38" s="406" t="n"/>
      <c r="SGY38" s="406" t="n"/>
      <c r="SGZ38" s="406" t="n"/>
      <c r="SHA38" s="406" t="n"/>
      <c r="SHB38" s="406" t="n"/>
      <c r="SHC38" s="406" t="n"/>
      <c r="SHD38" s="406" t="n"/>
      <c r="SHE38" s="406" t="n"/>
      <c r="SHF38" s="406" t="n"/>
      <c r="SHG38" s="406" t="n"/>
      <c r="SHH38" s="406" t="n"/>
      <c r="SHI38" s="406" t="n"/>
      <c r="SHJ38" s="406" t="n"/>
      <c r="SHK38" s="406" t="n"/>
      <c r="SHL38" s="406" t="n"/>
      <c r="SHM38" s="406" t="n"/>
      <c r="SHN38" s="406" t="n"/>
      <c r="SHO38" s="406" t="n"/>
      <c r="SHP38" s="406" t="n"/>
      <c r="SHQ38" s="406" t="n"/>
      <c r="SHR38" s="406" t="n"/>
      <c r="SHS38" s="406" t="n"/>
      <c r="SHT38" s="406" t="n"/>
      <c r="SHU38" s="406" t="n"/>
      <c r="SHV38" s="406" t="n"/>
      <c r="SHW38" s="406" t="n"/>
      <c r="SHX38" s="406" t="n"/>
      <c r="SHY38" s="406" t="n"/>
      <c r="SHZ38" s="406" t="n"/>
      <c r="SIA38" s="406" t="n"/>
      <c r="SIB38" s="406" t="n"/>
      <c r="SIC38" s="406" t="n"/>
      <c r="SID38" s="406" t="n"/>
      <c r="SIE38" s="406" t="n"/>
      <c r="SIF38" s="406" t="n"/>
      <c r="SIG38" s="406" t="n"/>
      <c r="SIH38" s="406" t="n"/>
      <c r="SII38" s="406" t="n"/>
      <c r="SIJ38" s="406" t="n"/>
      <c r="SIK38" s="406" t="n"/>
      <c r="SIL38" s="406" t="n"/>
      <c r="SIM38" s="406" t="n"/>
      <c r="SIN38" s="406" t="n"/>
      <c r="SIO38" s="406" t="n"/>
      <c r="SIP38" s="406" t="n"/>
      <c r="SIQ38" s="406" t="n"/>
      <c r="SIR38" s="406" t="n"/>
      <c r="SIS38" s="406" t="n"/>
      <c r="SIT38" s="406" t="n"/>
      <c r="SIU38" s="406" t="n"/>
      <c r="SIV38" s="406" t="n"/>
      <c r="SIW38" s="406" t="n"/>
      <c r="SIX38" s="406" t="n"/>
      <c r="SIY38" s="406" t="n"/>
      <c r="SIZ38" s="406" t="n"/>
      <c r="SJA38" s="406" t="n"/>
      <c r="SJB38" s="406" t="n"/>
      <c r="SJC38" s="406" t="n"/>
      <c r="SJD38" s="406" t="n"/>
      <c r="SJE38" s="406" t="n"/>
      <c r="SJF38" s="406" t="n"/>
      <c r="SJG38" s="406" t="n"/>
      <c r="SJH38" s="406" t="n"/>
      <c r="SJI38" s="406" t="n"/>
      <c r="SJJ38" s="406" t="n"/>
      <c r="SJK38" s="406" t="n"/>
      <c r="SJL38" s="406" t="n"/>
      <c r="SJM38" s="406" t="n"/>
      <c r="SJN38" s="406" t="n"/>
      <c r="SJO38" s="406" t="n"/>
      <c r="SJP38" s="406" t="n"/>
      <c r="SJQ38" s="406" t="n"/>
      <c r="SJR38" s="406" t="n"/>
      <c r="SJS38" s="406" t="n"/>
      <c r="SJT38" s="406" t="n"/>
      <c r="SJU38" s="406" t="n"/>
      <c r="SJV38" s="406" t="n"/>
      <c r="SJW38" s="406" t="n"/>
      <c r="SJX38" s="406" t="n"/>
      <c r="SJY38" s="406" t="n"/>
      <c r="SJZ38" s="406" t="n"/>
      <c r="SKA38" s="406" t="n"/>
      <c r="SKB38" s="406" t="n"/>
      <c r="SKC38" s="406" t="n"/>
      <c r="SKD38" s="406" t="n"/>
      <c r="SKE38" s="406" t="n"/>
      <c r="SKF38" s="406" t="n"/>
      <c r="SKG38" s="406" t="n"/>
      <c r="SKH38" s="406" t="n"/>
      <c r="SKI38" s="406" t="n"/>
      <c r="SKJ38" s="406" t="n"/>
      <c r="SKK38" s="406" t="n"/>
      <c r="SKL38" s="406" t="n"/>
      <c r="SKM38" s="406" t="n"/>
      <c r="SKN38" s="406" t="n"/>
      <c r="SKO38" s="406" t="n"/>
      <c r="SKP38" s="406" t="n"/>
      <c r="SKQ38" s="406" t="n"/>
      <c r="SKR38" s="406" t="n"/>
      <c r="SKS38" s="406" t="n"/>
      <c r="SKT38" s="406" t="n"/>
      <c r="SKU38" s="406" t="n"/>
      <c r="SKV38" s="406" t="n"/>
      <c r="SKW38" s="406" t="n"/>
      <c r="SKX38" s="406" t="n"/>
      <c r="SKY38" s="406" t="n"/>
      <c r="SKZ38" s="406" t="n"/>
      <c r="SLA38" s="406" t="n"/>
      <c r="SLB38" s="406" t="n"/>
      <c r="SLC38" s="406" t="n"/>
      <c r="SLD38" s="406" t="n"/>
      <c r="SLE38" s="406" t="n"/>
      <c r="SLF38" s="406" t="n"/>
      <c r="SLG38" s="406" t="n"/>
      <c r="SLH38" s="406" t="n"/>
      <c r="SLI38" s="406" t="n"/>
      <c r="SLJ38" s="406" t="n"/>
      <c r="SLK38" s="406" t="n"/>
      <c r="SLL38" s="406" t="n"/>
      <c r="SLM38" s="406" t="n"/>
      <c r="SLN38" s="406" t="n"/>
      <c r="SLO38" s="406" t="n"/>
      <c r="SLP38" s="406" t="n"/>
      <c r="SLQ38" s="406" t="n"/>
      <c r="SLR38" s="406" t="n"/>
      <c r="SLS38" s="406" t="n"/>
      <c r="SLT38" s="406" t="n"/>
      <c r="SLU38" s="406" t="n"/>
      <c r="SLV38" s="406" t="n"/>
      <c r="SLW38" s="406" t="n"/>
      <c r="SLX38" s="406" t="n"/>
      <c r="SLY38" s="406" t="n"/>
      <c r="SLZ38" s="406" t="n"/>
      <c r="SMA38" s="406" t="n"/>
      <c r="SMB38" s="406" t="n"/>
      <c r="SMC38" s="406" t="n"/>
      <c r="SMD38" s="406" t="n"/>
      <c r="SME38" s="406" t="n"/>
      <c r="SMF38" s="406" t="n"/>
      <c r="SMG38" s="406" t="n"/>
      <c r="SMH38" s="406" t="n"/>
      <c r="SMI38" s="406" t="n"/>
      <c r="SMJ38" s="406" t="n"/>
      <c r="SMK38" s="406" t="n"/>
      <c r="SML38" s="406" t="n"/>
      <c r="SMM38" s="406" t="n"/>
      <c r="SMN38" s="406" t="n"/>
      <c r="SMO38" s="406" t="n"/>
      <c r="SMP38" s="406" t="n"/>
      <c r="SMQ38" s="406" t="n"/>
      <c r="SMR38" s="406" t="n"/>
      <c r="SMS38" s="406" t="n"/>
      <c r="SMT38" s="406" t="n"/>
      <c r="SMU38" s="406" t="n"/>
      <c r="SMV38" s="406" t="n"/>
      <c r="SMW38" s="406" t="n"/>
      <c r="SMX38" s="406" t="n"/>
      <c r="SMY38" s="406" t="n"/>
      <c r="SMZ38" s="406" t="n"/>
      <c r="SNA38" s="406" t="n"/>
      <c r="SNB38" s="406" t="n"/>
      <c r="SNC38" s="406" t="n"/>
      <c r="SND38" s="406" t="n"/>
      <c r="SNE38" s="406" t="n"/>
      <c r="SNF38" s="406" t="n"/>
      <c r="SNG38" s="406" t="n"/>
      <c r="SNH38" s="406" t="n"/>
      <c r="SNI38" s="406" t="n"/>
      <c r="SNJ38" s="406" t="n"/>
      <c r="SNK38" s="406" t="n"/>
      <c r="SNL38" s="406" t="n"/>
      <c r="SNM38" s="406" t="n"/>
      <c r="SNN38" s="406" t="n"/>
      <c r="SNO38" s="406" t="n"/>
      <c r="SNP38" s="406" t="n"/>
      <c r="SNQ38" s="406" t="n"/>
      <c r="SNR38" s="406" t="n"/>
      <c r="SNS38" s="406" t="n"/>
      <c r="SNT38" s="406" t="n"/>
      <c r="SNU38" s="406" t="n"/>
      <c r="SNV38" s="406" t="n"/>
      <c r="SNW38" s="406" t="n"/>
      <c r="SNX38" s="406" t="n"/>
      <c r="SNY38" s="406" t="n"/>
      <c r="SNZ38" s="406" t="n"/>
      <c r="SOA38" s="406" t="n"/>
      <c r="SOB38" s="406" t="n"/>
      <c r="SOC38" s="406" t="n"/>
      <c r="SOD38" s="406" t="n"/>
      <c r="SOE38" s="406" t="n"/>
      <c r="SOF38" s="406" t="n"/>
      <c r="SOG38" s="406" t="n"/>
      <c r="SOH38" s="406" t="n"/>
      <c r="SOI38" s="406" t="n"/>
      <c r="SOJ38" s="406" t="n"/>
      <c r="SOK38" s="406" t="n"/>
      <c r="SOL38" s="406" t="n"/>
      <c r="SOM38" s="406" t="n"/>
      <c r="SON38" s="406" t="n"/>
      <c r="SOO38" s="406" t="n"/>
      <c r="SOP38" s="406" t="n"/>
      <c r="SOQ38" s="406" t="n"/>
      <c r="SOR38" s="406" t="n"/>
      <c r="SOS38" s="406" t="n"/>
      <c r="SOT38" s="406" t="n"/>
      <c r="SOU38" s="406" t="n"/>
      <c r="SOV38" s="406" t="n"/>
      <c r="SOW38" s="406" t="n"/>
      <c r="SOX38" s="406" t="n"/>
      <c r="SOY38" s="406" t="n"/>
      <c r="SOZ38" s="406" t="n"/>
      <c r="SPA38" s="406" t="n"/>
      <c r="SPB38" s="406" t="n"/>
      <c r="SPC38" s="406" t="n"/>
      <c r="SPD38" s="406" t="n"/>
      <c r="SPE38" s="406" t="n"/>
      <c r="SPF38" s="406" t="n"/>
      <c r="SPG38" s="406" t="n"/>
      <c r="SPH38" s="406" t="n"/>
      <c r="SPI38" s="406" t="n"/>
      <c r="SPJ38" s="406" t="n"/>
      <c r="SPK38" s="406" t="n"/>
      <c r="SPL38" s="406" t="n"/>
      <c r="SPM38" s="406" t="n"/>
      <c r="SPN38" s="406" t="n"/>
      <c r="SPO38" s="406" t="n"/>
      <c r="SPP38" s="406" t="n"/>
      <c r="SPQ38" s="406" t="n"/>
      <c r="SPR38" s="406" t="n"/>
      <c r="SPS38" s="406" t="n"/>
      <c r="SPT38" s="406" t="n"/>
      <c r="SPU38" s="406" t="n"/>
      <c r="SPV38" s="406" t="n"/>
      <c r="SPW38" s="406" t="n"/>
      <c r="SPX38" s="406" t="n"/>
      <c r="SPY38" s="406" t="n"/>
      <c r="SPZ38" s="406" t="n"/>
      <c r="SQA38" s="406" t="n"/>
      <c r="SQB38" s="406" t="n"/>
      <c r="SQC38" s="406" t="n"/>
      <c r="SQD38" s="406" t="n"/>
      <c r="SQE38" s="406" t="n"/>
      <c r="SQF38" s="406" t="n"/>
      <c r="SQG38" s="406" t="n"/>
      <c r="SQH38" s="406" t="n"/>
      <c r="SQI38" s="406" t="n"/>
      <c r="SQJ38" s="406" t="n"/>
      <c r="SQK38" s="406" t="n"/>
      <c r="SQL38" s="406" t="n"/>
      <c r="SQM38" s="406" t="n"/>
      <c r="SQN38" s="406" t="n"/>
      <c r="SQO38" s="406" t="n"/>
      <c r="SQP38" s="406" t="n"/>
      <c r="SQQ38" s="406" t="n"/>
      <c r="SQR38" s="406" t="n"/>
      <c r="SQS38" s="406" t="n"/>
      <c r="SQT38" s="406" t="n"/>
      <c r="SQU38" s="406" t="n"/>
      <c r="SQV38" s="406" t="n"/>
      <c r="SQW38" s="406" t="n"/>
      <c r="SQX38" s="406" t="n"/>
      <c r="SQY38" s="406" t="n"/>
      <c r="SQZ38" s="406" t="n"/>
      <c r="SRA38" s="406" t="n"/>
      <c r="SRB38" s="406" t="n"/>
      <c r="SRC38" s="406" t="n"/>
      <c r="SRD38" s="406" t="n"/>
      <c r="SRE38" s="406" t="n"/>
      <c r="SRF38" s="406" t="n"/>
      <c r="SRG38" s="406" t="n"/>
      <c r="SRH38" s="406" t="n"/>
      <c r="SRI38" s="406" t="n"/>
      <c r="SRJ38" s="406" t="n"/>
      <c r="SRK38" s="406" t="n"/>
      <c r="SRL38" s="406" t="n"/>
      <c r="SRM38" s="406" t="n"/>
      <c r="SRN38" s="406" t="n"/>
      <c r="SRO38" s="406" t="n"/>
      <c r="SRP38" s="406" t="n"/>
      <c r="SRQ38" s="406" t="n"/>
      <c r="SRR38" s="406" t="n"/>
      <c r="SRS38" s="406" t="n"/>
      <c r="SRT38" s="406" t="n"/>
      <c r="SRU38" s="406" t="n"/>
      <c r="SRV38" s="406" t="n"/>
      <c r="SRW38" s="406" t="n"/>
      <c r="SRX38" s="406" t="n"/>
      <c r="SRY38" s="406" t="n"/>
      <c r="SRZ38" s="406" t="n"/>
      <c r="SSA38" s="406" t="n"/>
      <c r="SSB38" s="406" t="n"/>
      <c r="SSC38" s="406" t="n"/>
      <c r="SSD38" s="406" t="n"/>
      <c r="SSE38" s="406" t="n"/>
      <c r="SSF38" s="406" t="n"/>
      <c r="SSG38" s="406" t="n"/>
      <c r="SSH38" s="406" t="n"/>
      <c r="SSI38" s="406" t="n"/>
      <c r="SSJ38" s="406" t="n"/>
      <c r="SSK38" s="406" t="n"/>
      <c r="SSL38" s="406" t="n"/>
      <c r="SSM38" s="406" t="n"/>
      <c r="SSN38" s="406" t="n"/>
      <c r="SSO38" s="406" t="n"/>
      <c r="SSP38" s="406" t="n"/>
      <c r="SSQ38" s="406" t="n"/>
      <c r="SSR38" s="406" t="n"/>
      <c r="SSS38" s="406" t="n"/>
      <c r="SST38" s="406" t="n"/>
      <c r="SSU38" s="406" t="n"/>
      <c r="SSV38" s="406" t="n"/>
      <c r="SSW38" s="406" t="n"/>
      <c r="SSX38" s="406" t="n"/>
      <c r="SSY38" s="406" t="n"/>
      <c r="SSZ38" s="406" t="n"/>
      <c r="STA38" s="406" t="n"/>
      <c r="STB38" s="406" t="n"/>
      <c r="STC38" s="406" t="n"/>
      <c r="STD38" s="406" t="n"/>
      <c r="STE38" s="406" t="n"/>
      <c r="STF38" s="406" t="n"/>
      <c r="STG38" s="406" t="n"/>
      <c r="STH38" s="406" t="n"/>
      <c r="STI38" s="406" t="n"/>
      <c r="STJ38" s="406" t="n"/>
      <c r="STK38" s="406" t="n"/>
      <c r="STL38" s="406" t="n"/>
      <c r="STM38" s="406" t="n"/>
      <c r="STN38" s="406" t="n"/>
      <c r="STO38" s="406" t="n"/>
      <c r="STP38" s="406" t="n"/>
      <c r="STQ38" s="406" t="n"/>
      <c r="STR38" s="406" t="n"/>
      <c r="STS38" s="406" t="n"/>
      <c r="STT38" s="406" t="n"/>
      <c r="STU38" s="406" t="n"/>
      <c r="STV38" s="406" t="n"/>
      <c r="STW38" s="406" t="n"/>
      <c r="STX38" s="406" t="n"/>
      <c r="STY38" s="406" t="n"/>
      <c r="STZ38" s="406" t="n"/>
      <c r="SUA38" s="406" t="n"/>
      <c r="SUB38" s="406" t="n"/>
      <c r="SUC38" s="406" t="n"/>
      <c r="SUD38" s="406" t="n"/>
      <c r="SUE38" s="406" t="n"/>
      <c r="SUF38" s="406" t="n"/>
      <c r="SUG38" s="406" t="n"/>
      <c r="SUH38" s="406" t="n"/>
      <c r="SUI38" s="406" t="n"/>
      <c r="SUJ38" s="406" t="n"/>
      <c r="SUK38" s="406" t="n"/>
      <c r="SUL38" s="406" t="n"/>
      <c r="SUM38" s="406" t="n"/>
      <c r="SUN38" s="406" t="n"/>
      <c r="SUO38" s="406" t="n"/>
      <c r="SUP38" s="406" t="n"/>
      <c r="SUQ38" s="406" t="n"/>
      <c r="SUR38" s="406" t="n"/>
      <c r="SUS38" s="406" t="n"/>
      <c r="SUT38" s="406" t="n"/>
      <c r="SUU38" s="406" t="n"/>
      <c r="SUV38" s="406" t="n"/>
      <c r="SUW38" s="406" t="n"/>
      <c r="SUX38" s="406" t="n"/>
      <c r="SUY38" s="406" t="n"/>
      <c r="SUZ38" s="406" t="n"/>
      <c r="SVA38" s="406" t="n"/>
      <c r="SVB38" s="406" t="n"/>
      <c r="SVC38" s="406" t="n"/>
      <c r="SVD38" s="406" t="n"/>
      <c r="SVE38" s="406" t="n"/>
      <c r="SVF38" s="406" t="n"/>
      <c r="SVG38" s="406" t="n"/>
      <c r="SVH38" s="406" t="n"/>
      <c r="SVI38" s="406" t="n"/>
      <c r="SVJ38" s="406" t="n"/>
      <c r="SVK38" s="406" t="n"/>
      <c r="SVL38" s="406" t="n"/>
      <c r="SVM38" s="406" t="n"/>
      <c r="SVN38" s="406" t="n"/>
      <c r="SVO38" s="406" t="n"/>
      <c r="SVP38" s="406" t="n"/>
      <c r="SVQ38" s="406" t="n"/>
      <c r="SVR38" s="406" t="n"/>
      <c r="SVS38" s="406" t="n"/>
      <c r="SVT38" s="406" t="n"/>
      <c r="SVU38" s="406" t="n"/>
      <c r="SVV38" s="406" t="n"/>
      <c r="SVW38" s="406" t="n"/>
      <c r="SVX38" s="406" t="n"/>
      <c r="SVY38" s="406" t="n"/>
      <c r="SVZ38" s="406" t="n"/>
      <c r="SWA38" s="406" t="n"/>
      <c r="SWB38" s="406" t="n"/>
      <c r="SWC38" s="406" t="n"/>
      <c r="SWD38" s="406" t="n"/>
      <c r="SWE38" s="406" t="n"/>
      <c r="SWF38" s="406" t="n"/>
      <c r="SWG38" s="406" t="n"/>
      <c r="SWH38" s="406" t="n"/>
      <c r="SWI38" s="406" t="n"/>
      <c r="SWJ38" s="406" t="n"/>
      <c r="SWK38" s="406" t="n"/>
      <c r="SWL38" s="406" t="n"/>
      <c r="SWM38" s="406" t="n"/>
      <c r="SWN38" s="406" t="n"/>
      <c r="SWO38" s="406" t="n"/>
      <c r="SWP38" s="406" t="n"/>
      <c r="SWQ38" s="406" t="n"/>
      <c r="SWR38" s="406" t="n"/>
      <c r="SWS38" s="406" t="n"/>
      <c r="SWT38" s="406" t="n"/>
      <c r="SWU38" s="406" t="n"/>
      <c r="SWV38" s="406" t="n"/>
      <c r="SWW38" s="406" t="n"/>
      <c r="SWX38" s="406" t="n"/>
      <c r="SWY38" s="406" t="n"/>
      <c r="SWZ38" s="406" t="n"/>
      <c r="SXA38" s="406" t="n"/>
      <c r="SXB38" s="406" t="n"/>
      <c r="SXC38" s="406" t="n"/>
      <c r="SXD38" s="406" t="n"/>
      <c r="SXE38" s="406" t="n"/>
      <c r="SXF38" s="406" t="n"/>
      <c r="SXG38" s="406" t="n"/>
      <c r="SXH38" s="406" t="n"/>
      <c r="SXI38" s="406" t="n"/>
      <c r="SXJ38" s="406" t="n"/>
      <c r="SXK38" s="406" t="n"/>
      <c r="SXL38" s="406" t="n"/>
      <c r="SXM38" s="406" t="n"/>
      <c r="SXN38" s="406" t="n"/>
      <c r="SXO38" s="406" t="n"/>
      <c r="SXP38" s="406" t="n"/>
      <c r="SXQ38" s="406" t="n"/>
      <c r="SXR38" s="406" t="n"/>
      <c r="SXS38" s="406" t="n"/>
      <c r="SXT38" s="406" t="n"/>
      <c r="SXU38" s="406" t="n"/>
      <c r="SXV38" s="406" t="n"/>
      <c r="SXW38" s="406" t="n"/>
      <c r="SXX38" s="406" t="n"/>
      <c r="SXY38" s="406" t="n"/>
      <c r="SXZ38" s="406" t="n"/>
      <c r="SYA38" s="406" t="n"/>
      <c r="SYB38" s="406" t="n"/>
      <c r="SYC38" s="406" t="n"/>
      <c r="SYD38" s="406" t="n"/>
      <c r="SYE38" s="406" t="n"/>
      <c r="SYF38" s="406" t="n"/>
      <c r="SYG38" s="406" t="n"/>
      <c r="SYH38" s="406" t="n"/>
      <c r="SYI38" s="406" t="n"/>
      <c r="SYJ38" s="406" t="n"/>
      <c r="SYK38" s="406" t="n"/>
      <c r="SYL38" s="406" t="n"/>
      <c r="SYM38" s="406" t="n"/>
      <c r="SYN38" s="406" t="n"/>
      <c r="SYO38" s="406" t="n"/>
      <c r="SYP38" s="406" t="n"/>
      <c r="SYQ38" s="406" t="n"/>
      <c r="SYR38" s="406" t="n"/>
      <c r="SYS38" s="406" t="n"/>
      <c r="SYT38" s="406" t="n"/>
      <c r="SYU38" s="406" t="n"/>
      <c r="SYV38" s="406" t="n"/>
      <c r="SYW38" s="406" t="n"/>
      <c r="SYX38" s="406" t="n"/>
      <c r="SYY38" s="406" t="n"/>
      <c r="SYZ38" s="406" t="n"/>
      <c r="SZA38" s="406" t="n"/>
      <c r="SZB38" s="406" t="n"/>
      <c r="SZC38" s="406" t="n"/>
      <c r="SZD38" s="406" t="n"/>
      <c r="SZE38" s="406" t="n"/>
      <c r="SZF38" s="406" t="n"/>
      <c r="SZG38" s="406" t="n"/>
      <c r="SZH38" s="406" t="n"/>
      <c r="SZI38" s="406" t="n"/>
      <c r="SZJ38" s="406" t="n"/>
      <c r="SZK38" s="406" t="n"/>
      <c r="SZL38" s="406" t="n"/>
      <c r="SZM38" s="406" t="n"/>
      <c r="SZN38" s="406" t="n"/>
      <c r="SZO38" s="406" t="n"/>
      <c r="SZP38" s="406" t="n"/>
      <c r="SZQ38" s="406" t="n"/>
      <c r="SZR38" s="406" t="n"/>
      <c r="SZS38" s="406" t="n"/>
      <c r="SZT38" s="406" t="n"/>
      <c r="SZU38" s="406" t="n"/>
      <c r="SZV38" s="406" t="n"/>
      <c r="SZW38" s="406" t="n"/>
      <c r="SZX38" s="406" t="n"/>
      <c r="SZY38" s="406" t="n"/>
      <c r="SZZ38" s="406" t="n"/>
      <c r="TAA38" s="406" t="n"/>
      <c r="TAB38" s="406" t="n"/>
      <c r="TAC38" s="406" t="n"/>
      <c r="TAD38" s="406" t="n"/>
      <c r="TAE38" s="406" t="n"/>
      <c r="TAF38" s="406" t="n"/>
      <c r="TAG38" s="406" t="n"/>
      <c r="TAH38" s="406" t="n"/>
      <c r="TAI38" s="406" t="n"/>
      <c r="TAJ38" s="406" t="n"/>
      <c r="TAK38" s="406" t="n"/>
      <c r="TAL38" s="406" t="n"/>
      <c r="TAM38" s="406" t="n"/>
      <c r="TAN38" s="406" t="n"/>
      <c r="TAO38" s="406" t="n"/>
      <c r="TAP38" s="406" t="n"/>
      <c r="TAQ38" s="406" t="n"/>
      <c r="TAR38" s="406" t="n"/>
      <c r="TAS38" s="406" t="n"/>
      <c r="TAT38" s="406" t="n"/>
      <c r="TAU38" s="406" t="n"/>
      <c r="TAV38" s="406" t="n"/>
      <c r="TAW38" s="406" t="n"/>
      <c r="TAX38" s="406" t="n"/>
      <c r="TAY38" s="406" t="n"/>
      <c r="TAZ38" s="406" t="n"/>
      <c r="TBA38" s="406" t="n"/>
      <c r="TBB38" s="406" t="n"/>
      <c r="TBC38" s="406" t="n"/>
      <c r="TBD38" s="406" t="n"/>
      <c r="TBE38" s="406" t="n"/>
      <c r="TBF38" s="406" t="n"/>
      <c r="TBG38" s="406" t="n"/>
      <c r="TBH38" s="406" t="n"/>
      <c r="TBI38" s="406" t="n"/>
      <c r="TBJ38" s="406" t="n"/>
      <c r="TBK38" s="406" t="n"/>
      <c r="TBL38" s="406" t="n"/>
      <c r="TBM38" s="406" t="n"/>
      <c r="TBN38" s="406" t="n"/>
      <c r="TBO38" s="406" t="n"/>
      <c r="TBP38" s="406" t="n"/>
      <c r="TBQ38" s="406" t="n"/>
      <c r="TBR38" s="406" t="n"/>
      <c r="TBS38" s="406" t="n"/>
      <c r="TBT38" s="406" t="n"/>
      <c r="TBU38" s="406" t="n"/>
      <c r="TBV38" s="406" t="n"/>
      <c r="TBW38" s="406" t="n"/>
      <c r="TBX38" s="406" t="n"/>
      <c r="TBY38" s="406" t="n"/>
      <c r="TBZ38" s="406" t="n"/>
      <c r="TCA38" s="406" t="n"/>
      <c r="TCB38" s="406" t="n"/>
      <c r="TCC38" s="406" t="n"/>
      <c r="TCD38" s="406" t="n"/>
      <c r="TCE38" s="406" t="n"/>
      <c r="TCF38" s="406" t="n"/>
      <c r="TCG38" s="406" t="n"/>
      <c r="TCH38" s="406" t="n"/>
      <c r="TCI38" s="406" t="n"/>
      <c r="TCJ38" s="406" t="n"/>
      <c r="TCK38" s="406" t="n"/>
      <c r="TCL38" s="406" t="n"/>
      <c r="TCM38" s="406" t="n"/>
      <c r="TCN38" s="406" t="n"/>
      <c r="TCO38" s="406" t="n"/>
      <c r="TCP38" s="406" t="n"/>
      <c r="TCQ38" s="406" t="n"/>
      <c r="TCR38" s="406" t="n"/>
      <c r="TCS38" s="406" t="n"/>
      <c r="TCT38" s="406" t="n"/>
      <c r="TCU38" s="406" t="n"/>
      <c r="TCV38" s="406" t="n"/>
      <c r="TCW38" s="406" t="n"/>
      <c r="TCX38" s="406" t="n"/>
      <c r="TCY38" s="406" t="n"/>
      <c r="TCZ38" s="406" t="n"/>
      <c r="TDA38" s="406" t="n"/>
      <c r="TDB38" s="406" t="n"/>
      <c r="TDC38" s="406" t="n"/>
      <c r="TDD38" s="406" t="n"/>
      <c r="TDE38" s="406" t="n"/>
      <c r="TDF38" s="406" t="n"/>
      <c r="TDG38" s="406" t="n"/>
      <c r="TDH38" s="406" t="n"/>
      <c r="TDI38" s="406" t="n"/>
      <c r="TDJ38" s="406" t="n"/>
      <c r="TDK38" s="406" t="n"/>
      <c r="TDL38" s="406" t="n"/>
      <c r="TDM38" s="406" t="n"/>
      <c r="TDN38" s="406" t="n"/>
      <c r="TDO38" s="406" t="n"/>
      <c r="TDP38" s="406" t="n"/>
      <c r="TDQ38" s="406" t="n"/>
      <c r="TDR38" s="406" t="n"/>
      <c r="TDS38" s="406" t="n"/>
      <c r="TDT38" s="406" t="n"/>
      <c r="TDU38" s="406" t="n"/>
      <c r="TDV38" s="406" t="n"/>
      <c r="TDW38" s="406" t="n"/>
      <c r="TDX38" s="406" t="n"/>
      <c r="TDY38" s="406" t="n"/>
      <c r="TDZ38" s="406" t="n"/>
      <c r="TEA38" s="406" t="n"/>
      <c r="TEB38" s="406" t="n"/>
      <c r="TEC38" s="406" t="n"/>
      <c r="TED38" s="406" t="n"/>
      <c r="TEE38" s="406" t="n"/>
      <c r="TEF38" s="406" t="n"/>
      <c r="TEG38" s="406" t="n"/>
      <c r="TEH38" s="406" t="n"/>
      <c r="TEI38" s="406" t="n"/>
      <c r="TEJ38" s="406" t="n"/>
      <c r="TEK38" s="406" t="n"/>
      <c r="TEL38" s="406" t="n"/>
      <c r="TEM38" s="406" t="n"/>
      <c r="TEN38" s="406" t="n"/>
      <c r="TEO38" s="406" t="n"/>
      <c r="TEP38" s="406" t="n"/>
      <c r="TEQ38" s="406" t="n"/>
      <c r="TER38" s="406" t="n"/>
      <c r="TES38" s="406" t="n"/>
      <c r="TET38" s="406" t="n"/>
      <c r="TEU38" s="406" t="n"/>
      <c r="TEV38" s="406" t="n"/>
      <c r="TEW38" s="406" t="n"/>
      <c r="TEX38" s="406" t="n"/>
      <c r="TEY38" s="406" t="n"/>
      <c r="TEZ38" s="406" t="n"/>
      <c r="TFA38" s="406" t="n"/>
      <c r="TFB38" s="406" t="n"/>
      <c r="TFC38" s="406" t="n"/>
      <c r="TFD38" s="406" t="n"/>
      <c r="TFE38" s="406" t="n"/>
      <c r="TFF38" s="406" t="n"/>
      <c r="TFG38" s="406" t="n"/>
      <c r="TFH38" s="406" t="n"/>
      <c r="TFI38" s="406" t="n"/>
      <c r="TFJ38" s="406" t="n"/>
      <c r="TFK38" s="406" t="n"/>
      <c r="TFL38" s="406" t="n"/>
      <c r="TFM38" s="406" t="n"/>
      <c r="TFN38" s="406" t="n"/>
      <c r="TFO38" s="406" t="n"/>
      <c r="TFP38" s="406" t="n"/>
      <c r="TFQ38" s="406" t="n"/>
      <c r="TFR38" s="406" t="n"/>
      <c r="TFS38" s="406" t="n"/>
      <c r="TFT38" s="406" t="n"/>
      <c r="TFU38" s="406" t="n"/>
      <c r="TFV38" s="406" t="n"/>
      <c r="TFW38" s="406" t="n"/>
      <c r="TFX38" s="406" t="n"/>
      <c r="TFY38" s="406" t="n"/>
      <c r="TFZ38" s="406" t="n"/>
      <c r="TGA38" s="406" t="n"/>
      <c r="TGB38" s="406" t="n"/>
      <c r="TGC38" s="406" t="n"/>
      <c r="TGD38" s="406" t="n"/>
      <c r="TGE38" s="406" t="n"/>
      <c r="TGF38" s="406" t="n"/>
      <c r="TGG38" s="406" t="n"/>
      <c r="TGH38" s="406" t="n"/>
      <c r="TGI38" s="406" t="n"/>
      <c r="TGJ38" s="406" t="n"/>
      <c r="TGK38" s="406" t="n"/>
      <c r="TGL38" s="406" t="n"/>
      <c r="TGM38" s="406" t="n"/>
      <c r="TGN38" s="406" t="n"/>
      <c r="TGO38" s="406" t="n"/>
      <c r="TGP38" s="406" t="n"/>
      <c r="TGQ38" s="406" t="n"/>
      <c r="TGR38" s="406" t="n"/>
      <c r="TGS38" s="406" t="n"/>
      <c r="TGT38" s="406" t="n"/>
      <c r="TGU38" s="406" t="n"/>
      <c r="TGV38" s="406" t="n"/>
      <c r="TGW38" s="406" t="n"/>
      <c r="TGX38" s="406" t="n"/>
      <c r="TGY38" s="406" t="n"/>
      <c r="TGZ38" s="406" t="n"/>
      <c r="THA38" s="406" t="n"/>
      <c r="THB38" s="406" t="n"/>
      <c r="THC38" s="406" t="n"/>
      <c r="THD38" s="406" t="n"/>
      <c r="THE38" s="406" t="n"/>
      <c r="THF38" s="406" t="n"/>
      <c r="THG38" s="406" t="n"/>
      <c r="THH38" s="406" t="n"/>
      <c r="THI38" s="406" t="n"/>
      <c r="THJ38" s="406" t="n"/>
      <c r="THK38" s="406" t="n"/>
      <c r="THL38" s="406" t="n"/>
      <c r="THM38" s="406" t="n"/>
      <c r="THN38" s="406" t="n"/>
      <c r="THO38" s="406" t="n"/>
      <c r="THP38" s="406" t="n"/>
      <c r="THQ38" s="406" t="n"/>
      <c r="THR38" s="406" t="n"/>
      <c r="THS38" s="406" t="n"/>
      <c r="THT38" s="406" t="n"/>
      <c r="THU38" s="406" t="n"/>
      <c r="THV38" s="406" t="n"/>
      <c r="THW38" s="406" t="n"/>
      <c r="THX38" s="406" t="n"/>
      <c r="THY38" s="406" t="n"/>
      <c r="THZ38" s="406" t="n"/>
      <c r="TIA38" s="406" t="n"/>
      <c r="TIB38" s="406" t="n"/>
      <c r="TIC38" s="406" t="n"/>
      <c r="TID38" s="406" t="n"/>
      <c r="TIE38" s="406" t="n"/>
      <c r="TIF38" s="406" t="n"/>
      <c r="TIG38" s="406" t="n"/>
      <c r="TIH38" s="406" t="n"/>
      <c r="TII38" s="406" t="n"/>
      <c r="TIJ38" s="406" t="n"/>
      <c r="TIK38" s="406" t="n"/>
      <c r="TIL38" s="406" t="n"/>
      <c r="TIM38" s="406" t="n"/>
      <c r="TIN38" s="406" t="n"/>
      <c r="TIO38" s="406" t="n"/>
      <c r="TIP38" s="406" t="n"/>
      <c r="TIQ38" s="406" t="n"/>
      <c r="TIR38" s="406" t="n"/>
      <c r="TIS38" s="406" t="n"/>
      <c r="TIT38" s="406" t="n"/>
      <c r="TIU38" s="406" t="n"/>
      <c r="TIV38" s="406" t="n"/>
      <c r="TIW38" s="406" t="n"/>
      <c r="TIX38" s="406" t="n"/>
      <c r="TIY38" s="406" t="n"/>
      <c r="TIZ38" s="406" t="n"/>
      <c r="TJA38" s="406" t="n"/>
      <c r="TJB38" s="406" t="n"/>
      <c r="TJC38" s="406" t="n"/>
      <c r="TJD38" s="406" t="n"/>
      <c r="TJE38" s="406" t="n"/>
      <c r="TJF38" s="406" t="n"/>
      <c r="TJG38" s="406" t="n"/>
      <c r="TJH38" s="406" t="n"/>
      <c r="TJI38" s="406" t="n"/>
      <c r="TJJ38" s="406" t="n"/>
      <c r="TJK38" s="406" t="n"/>
      <c r="TJL38" s="406" t="n"/>
      <c r="TJM38" s="406" t="n"/>
      <c r="TJN38" s="406" t="n"/>
      <c r="TJO38" s="406" t="n"/>
      <c r="TJP38" s="406" t="n"/>
      <c r="TJQ38" s="406" t="n"/>
      <c r="TJR38" s="406" t="n"/>
      <c r="TJS38" s="406" t="n"/>
      <c r="TJT38" s="406" t="n"/>
      <c r="TJU38" s="406" t="n"/>
      <c r="TJV38" s="406" t="n"/>
      <c r="TJW38" s="406" t="n"/>
      <c r="TJX38" s="406" t="n"/>
      <c r="TJY38" s="406" t="n"/>
      <c r="TJZ38" s="406" t="n"/>
      <c r="TKA38" s="406" t="n"/>
      <c r="TKB38" s="406" t="n"/>
      <c r="TKC38" s="406" t="n"/>
      <c r="TKD38" s="406" t="n"/>
      <c r="TKE38" s="406" t="n"/>
      <c r="TKF38" s="406" t="n"/>
      <c r="TKG38" s="406" t="n"/>
      <c r="TKH38" s="406" t="n"/>
      <c r="TKI38" s="406" t="n"/>
      <c r="TKJ38" s="406" t="n"/>
      <c r="TKK38" s="406" t="n"/>
      <c r="TKL38" s="406" t="n"/>
      <c r="TKM38" s="406" t="n"/>
      <c r="TKN38" s="406" t="n"/>
      <c r="TKO38" s="406" t="n"/>
      <c r="TKP38" s="406" t="n"/>
      <c r="TKQ38" s="406" t="n"/>
      <c r="TKR38" s="406" t="n"/>
      <c r="TKS38" s="406" t="n"/>
      <c r="TKT38" s="406" t="n"/>
      <c r="TKU38" s="406" t="n"/>
      <c r="TKV38" s="406" t="n"/>
      <c r="TKW38" s="406" t="n"/>
      <c r="TKX38" s="406" t="n"/>
      <c r="TKY38" s="406" t="n"/>
      <c r="TKZ38" s="406" t="n"/>
      <c r="TLA38" s="406" t="n"/>
      <c r="TLB38" s="406" t="n"/>
      <c r="TLC38" s="406" t="n"/>
      <c r="TLD38" s="406" t="n"/>
      <c r="TLE38" s="406" t="n"/>
      <c r="TLF38" s="406" t="n"/>
      <c r="TLG38" s="406" t="n"/>
      <c r="TLH38" s="406" t="n"/>
      <c r="TLI38" s="406" t="n"/>
      <c r="TLJ38" s="406" t="n"/>
      <c r="TLK38" s="406" t="n"/>
      <c r="TLL38" s="406" t="n"/>
      <c r="TLM38" s="406" t="n"/>
      <c r="TLN38" s="406" t="n"/>
      <c r="TLO38" s="406" t="n"/>
      <c r="TLP38" s="406" t="n"/>
      <c r="TLQ38" s="406" t="n"/>
      <c r="TLR38" s="406" t="n"/>
      <c r="TLS38" s="406" t="n"/>
      <c r="TLT38" s="406" t="n"/>
      <c r="TLU38" s="406" t="n"/>
      <c r="TLV38" s="406" t="n"/>
      <c r="TLW38" s="406" t="n"/>
      <c r="TLX38" s="406" t="n"/>
      <c r="TLY38" s="406" t="n"/>
      <c r="TLZ38" s="406" t="n"/>
      <c r="TMA38" s="406" t="n"/>
      <c r="TMB38" s="406" t="n"/>
      <c r="TMC38" s="406" t="n"/>
      <c r="TMD38" s="406" t="n"/>
      <c r="TME38" s="406" t="n"/>
      <c r="TMF38" s="406" t="n"/>
      <c r="TMG38" s="406" t="n"/>
      <c r="TMH38" s="406" t="n"/>
      <c r="TMI38" s="406" t="n"/>
      <c r="TMJ38" s="406" t="n"/>
      <c r="TMK38" s="406" t="n"/>
      <c r="TML38" s="406" t="n"/>
      <c r="TMM38" s="406" t="n"/>
      <c r="TMN38" s="406" t="n"/>
      <c r="TMO38" s="406" t="n"/>
      <c r="TMP38" s="406" t="n"/>
      <c r="TMQ38" s="406" t="n"/>
      <c r="TMR38" s="406" t="n"/>
      <c r="TMS38" s="406" t="n"/>
      <c r="TMT38" s="406" t="n"/>
      <c r="TMU38" s="406" t="n"/>
      <c r="TMV38" s="406" t="n"/>
      <c r="TMW38" s="406" t="n"/>
      <c r="TMX38" s="406" t="n"/>
      <c r="TMY38" s="406" t="n"/>
      <c r="TMZ38" s="406" t="n"/>
      <c r="TNA38" s="406" t="n"/>
      <c r="TNB38" s="406" t="n"/>
      <c r="TNC38" s="406" t="n"/>
      <c r="TND38" s="406" t="n"/>
      <c r="TNE38" s="406" t="n"/>
      <c r="TNF38" s="406" t="n"/>
      <c r="TNG38" s="406" t="n"/>
      <c r="TNH38" s="406" t="n"/>
      <c r="TNI38" s="406" t="n"/>
      <c r="TNJ38" s="406" t="n"/>
      <c r="TNK38" s="406" t="n"/>
      <c r="TNL38" s="406" t="n"/>
      <c r="TNM38" s="406" t="n"/>
      <c r="TNN38" s="406" t="n"/>
      <c r="TNO38" s="406" t="n"/>
      <c r="TNP38" s="406" t="n"/>
      <c r="TNQ38" s="406" t="n"/>
      <c r="TNR38" s="406" t="n"/>
      <c r="TNS38" s="406" t="n"/>
      <c r="TNT38" s="406" t="n"/>
      <c r="TNU38" s="406" t="n"/>
      <c r="TNV38" s="406" t="n"/>
      <c r="TNW38" s="406" t="n"/>
      <c r="TNX38" s="406" t="n"/>
      <c r="TNY38" s="406" t="n"/>
      <c r="TNZ38" s="406" t="n"/>
      <c r="TOA38" s="406" t="n"/>
      <c r="TOB38" s="406" t="n"/>
      <c r="TOC38" s="406" t="n"/>
      <c r="TOD38" s="406" t="n"/>
      <c r="TOE38" s="406" t="n"/>
      <c r="TOF38" s="406" t="n"/>
      <c r="TOG38" s="406" t="n"/>
      <c r="TOH38" s="406" t="n"/>
      <c r="TOI38" s="406" t="n"/>
      <c r="TOJ38" s="406" t="n"/>
      <c r="TOK38" s="406" t="n"/>
      <c r="TOL38" s="406" t="n"/>
      <c r="TOM38" s="406" t="n"/>
      <c r="TON38" s="406" t="n"/>
      <c r="TOO38" s="406" t="n"/>
      <c r="TOP38" s="406" t="n"/>
      <c r="TOQ38" s="406" t="n"/>
      <c r="TOR38" s="406" t="n"/>
      <c r="TOS38" s="406" t="n"/>
      <c r="TOT38" s="406" t="n"/>
      <c r="TOU38" s="406" t="n"/>
      <c r="TOV38" s="406" t="n"/>
      <c r="TOW38" s="406" t="n"/>
      <c r="TOX38" s="406" t="n"/>
      <c r="TOY38" s="406" t="n"/>
      <c r="TOZ38" s="406" t="n"/>
      <c r="TPA38" s="406" t="n"/>
      <c r="TPB38" s="406" t="n"/>
      <c r="TPC38" s="406" t="n"/>
      <c r="TPD38" s="406" t="n"/>
      <c r="TPE38" s="406" t="n"/>
      <c r="TPF38" s="406" t="n"/>
      <c r="TPG38" s="406" t="n"/>
      <c r="TPH38" s="406" t="n"/>
      <c r="TPI38" s="406" t="n"/>
      <c r="TPJ38" s="406" t="n"/>
      <c r="TPK38" s="406" t="n"/>
      <c r="TPL38" s="406" t="n"/>
      <c r="TPM38" s="406" t="n"/>
      <c r="TPN38" s="406" t="n"/>
      <c r="TPO38" s="406" t="n"/>
      <c r="TPP38" s="406" t="n"/>
      <c r="TPQ38" s="406" t="n"/>
      <c r="TPR38" s="406" t="n"/>
      <c r="TPS38" s="406" t="n"/>
      <c r="TPT38" s="406" t="n"/>
      <c r="TPU38" s="406" t="n"/>
      <c r="TPV38" s="406" t="n"/>
      <c r="TPW38" s="406" t="n"/>
      <c r="TPX38" s="406" t="n"/>
      <c r="TPY38" s="406" t="n"/>
      <c r="TPZ38" s="406" t="n"/>
      <c r="TQA38" s="406" t="n"/>
      <c r="TQB38" s="406" t="n"/>
      <c r="TQC38" s="406" t="n"/>
      <c r="TQD38" s="406" t="n"/>
      <c r="TQE38" s="406" t="n"/>
      <c r="TQF38" s="406" t="n"/>
      <c r="TQG38" s="406" t="n"/>
      <c r="TQH38" s="406" t="n"/>
      <c r="TQI38" s="406" t="n"/>
      <c r="TQJ38" s="406" t="n"/>
      <c r="TQK38" s="406" t="n"/>
      <c r="TQL38" s="406" t="n"/>
      <c r="TQM38" s="406" t="n"/>
      <c r="TQN38" s="406" t="n"/>
      <c r="TQO38" s="406" t="n"/>
      <c r="TQP38" s="406" t="n"/>
      <c r="TQQ38" s="406" t="n"/>
      <c r="TQR38" s="406" t="n"/>
      <c r="TQS38" s="406" t="n"/>
      <c r="TQT38" s="406" t="n"/>
      <c r="TQU38" s="406" t="n"/>
      <c r="TQV38" s="406" t="n"/>
      <c r="TQW38" s="406" t="n"/>
      <c r="TQX38" s="406" t="n"/>
      <c r="TQY38" s="406" t="n"/>
      <c r="TQZ38" s="406" t="n"/>
      <c r="TRA38" s="406" t="n"/>
      <c r="TRB38" s="406" t="n"/>
      <c r="TRC38" s="406" t="n"/>
      <c r="TRD38" s="406" t="n"/>
      <c r="TRE38" s="406" t="n"/>
      <c r="TRF38" s="406" t="n"/>
      <c r="TRG38" s="406" t="n"/>
      <c r="TRH38" s="406" t="n"/>
      <c r="TRI38" s="406" t="n"/>
      <c r="TRJ38" s="406" t="n"/>
      <c r="TRK38" s="406" t="n"/>
      <c r="TRL38" s="406" t="n"/>
      <c r="TRM38" s="406" t="n"/>
      <c r="TRN38" s="406" t="n"/>
      <c r="TRO38" s="406" t="n"/>
      <c r="TRP38" s="406" t="n"/>
      <c r="TRQ38" s="406" t="n"/>
      <c r="TRR38" s="406" t="n"/>
      <c r="TRS38" s="406" t="n"/>
      <c r="TRT38" s="406" t="n"/>
      <c r="TRU38" s="406" t="n"/>
      <c r="TRV38" s="406" t="n"/>
      <c r="TRW38" s="406" t="n"/>
      <c r="TRX38" s="406" t="n"/>
      <c r="TRY38" s="406" t="n"/>
      <c r="TRZ38" s="406" t="n"/>
      <c r="TSA38" s="406" t="n"/>
      <c r="TSB38" s="406" t="n"/>
      <c r="TSC38" s="406" t="n"/>
      <c r="TSD38" s="406" t="n"/>
      <c r="TSE38" s="406" t="n"/>
      <c r="TSF38" s="406" t="n"/>
      <c r="TSG38" s="406" t="n"/>
      <c r="TSH38" s="406" t="n"/>
      <c r="TSI38" s="406" t="n"/>
      <c r="TSJ38" s="406" t="n"/>
      <c r="TSK38" s="406" t="n"/>
      <c r="TSL38" s="406" t="n"/>
      <c r="TSM38" s="406" t="n"/>
      <c r="TSN38" s="406" t="n"/>
      <c r="TSO38" s="406" t="n"/>
      <c r="TSP38" s="406" t="n"/>
      <c r="TSQ38" s="406" t="n"/>
      <c r="TSR38" s="406" t="n"/>
      <c r="TSS38" s="406" t="n"/>
      <c r="TST38" s="406" t="n"/>
      <c r="TSU38" s="406" t="n"/>
      <c r="TSV38" s="406" t="n"/>
      <c r="TSW38" s="406" t="n"/>
      <c r="TSX38" s="406" t="n"/>
      <c r="TSY38" s="406" t="n"/>
      <c r="TSZ38" s="406" t="n"/>
      <c r="TTA38" s="406" t="n"/>
      <c r="TTB38" s="406" t="n"/>
      <c r="TTC38" s="406" t="n"/>
      <c r="TTD38" s="406" t="n"/>
      <c r="TTE38" s="406" t="n"/>
      <c r="TTF38" s="406" t="n"/>
      <c r="TTG38" s="406" t="n"/>
      <c r="TTH38" s="406" t="n"/>
      <c r="TTI38" s="406" t="n"/>
      <c r="TTJ38" s="406" t="n"/>
      <c r="TTK38" s="406" t="n"/>
      <c r="TTL38" s="406" t="n"/>
      <c r="TTM38" s="406" t="n"/>
      <c r="TTN38" s="406" t="n"/>
      <c r="TTO38" s="406" t="n"/>
      <c r="TTP38" s="406" t="n"/>
      <c r="TTQ38" s="406" t="n"/>
      <c r="TTR38" s="406" t="n"/>
      <c r="TTS38" s="406" t="n"/>
      <c r="TTT38" s="406" t="n"/>
      <c r="TTU38" s="406" t="n"/>
      <c r="TTV38" s="406" t="n"/>
      <c r="TTW38" s="406" t="n"/>
      <c r="TTX38" s="406" t="n"/>
      <c r="TTY38" s="406" t="n"/>
      <c r="TTZ38" s="406" t="n"/>
      <c r="TUA38" s="406" t="n"/>
      <c r="TUB38" s="406" t="n"/>
      <c r="TUC38" s="406" t="n"/>
      <c r="TUD38" s="406" t="n"/>
      <c r="TUE38" s="406" t="n"/>
      <c r="TUF38" s="406" t="n"/>
      <c r="TUG38" s="406" t="n"/>
      <c r="TUH38" s="406" t="n"/>
      <c r="TUI38" s="406" t="n"/>
      <c r="TUJ38" s="406" t="n"/>
      <c r="TUK38" s="406" t="n"/>
      <c r="TUL38" s="406" t="n"/>
      <c r="TUM38" s="406" t="n"/>
      <c r="TUN38" s="406" t="n"/>
      <c r="TUO38" s="406" t="n"/>
      <c r="TUP38" s="406" t="n"/>
      <c r="TUQ38" s="406" t="n"/>
      <c r="TUR38" s="406" t="n"/>
      <c r="TUS38" s="406" t="n"/>
      <c r="TUT38" s="406" t="n"/>
      <c r="TUU38" s="406" t="n"/>
      <c r="TUV38" s="406" t="n"/>
      <c r="TUW38" s="406" t="n"/>
      <c r="TUX38" s="406" t="n"/>
      <c r="TUY38" s="406" t="n"/>
      <c r="TUZ38" s="406" t="n"/>
      <c r="TVA38" s="406" t="n"/>
      <c r="TVB38" s="406" t="n"/>
      <c r="TVC38" s="406" t="n"/>
      <c r="TVD38" s="406" t="n"/>
      <c r="TVE38" s="406" t="n"/>
      <c r="TVF38" s="406" t="n"/>
      <c r="TVG38" s="406" t="n"/>
      <c r="TVH38" s="406" t="n"/>
      <c r="TVI38" s="406" t="n"/>
      <c r="TVJ38" s="406" t="n"/>
      <c r="TVK38" s="406" t="n"/>
      <c r="TVL38" s="406" t="n"/>
      <c r="TVM38" s="406" t="n"/>
      <c r="TVN38" s="406" t="n"/>
      <c r="TVO38" s="406" t="n"/>
      <c r="TVP38" s="406" t="n"/>
      <c r="TVQ38" s="406" t="n"/>
      <c r="TVR38" s="406" t="n"/>
      <c r="TVS38" s="406" t="n"/>
      <c r="TVT38" s="406" t="n"/>
      <c r="TVU38" s="406" t="n"/>
      <c r="TVV38" s="406" t="n"/>
      <c r="TVW38" s="406" t="n"/>
      <c r="TVX38" s="406" t="n"/>
      <c r="TVY38" s="406" t="n"/>
      <c r="TVZ38" s="406" t="n"/>
      <c r="TWA38" s="406" t="n"/>
      <c r="TWB38" s="406" t="n"/>
      <c r="TWC38" s="406" t="n"/>
      <c r="TWD38" s="406" t="n"/>
      <c r="TWE38" s="406" t="n"/>
      <c r="TWF38" s="406" t="n"/>
      <c r="TWG38" s="406" t="n"/>
      <c r="TWH38" s="406" t="n"/>
      <c r="TWI38" s="406" t="n"/>
      <c r="TWJ38" s="406" t="n"/>
      <c r="TWK38" s="406" t="n"/>
      <c r="TWL38" s="406" t="n"/>
      <c r="TWM38" s="406" t="n"/>
      <c r="TWN38" s="406" t="n"/>
      <c r="TWO38" s="406" t="n"/>
      <c r="TWP38" s="406" t="n"/>
      <c r="TWQ38" s="406" t="n"/>
      <c r="TWR38" s="406" t="n"/>
      <c r="TWS38" s="406" t="n"/>
      <c r="TWT38" s="406" t="n"/>
      <c r="TWU38" s="406" t="n"/>
      <c r="TWV38" s="406" t="n"/>
      <c r="TWW38" s="406" t="n"/>
      <c r="TWX38" s="406" t="n"/>
      <c r="TWY38" s="406" t="n"/>
      <c r="TWZ38" s="406" t="n"/>
      <c r="TXA38" s="406" t="n"/>
      <c r="TXB38" s="406" t="n"/>
      <c r="TXC38" s="406" t="n"/>
      <c r="TXD38" s="406" t="n"/>
      <c r="TXE38" s="406" t="n"/>
      <c r="TXF38" s="406" t="n"/>
      <c r="TXG38" s="406" t="n"/>
      <c r="TXH38" s="406" t="n"/>
      <c r="TXI38" s="406" t="n"/>
      <c r="TXJ38" s="406" t="n"/>
      <c r="TXK38" s="406" t="n"/>
      <c r="TXL38" s="406" t="n"/>
      <c r="TXM38" s="406" t="n"/>
      <c r="TXN38" s="406" t="n"/>
      <c r="TXO38" s="406" t="n"/>
      <c r="TXP38" s="406" t="n"/>
      <c r="TXQ38" s="406" t="n"/>
      <c r="TXR38" s="406" t="n"/>
      <c r="TXS38" s="406" t="n"/>
      <c r="TXT38" s="406" t="n"/>
      <c r="TXU38" s="406" t="n"/>
      <c r="TXV38" s="406" t="n"/>
      <c r="TXW38" s="406" t="n"/>
      <c r="TXX38" s="406" t="n"/>
      <c r="TXY38" s="406" t="n"/>
      <c r="TXZ38" s="406" t="n"/>
      <c r="TYA38" s="406" t="n"/>
      <c r="TYB38" s="406" t="n"/>
      <c r="TYC38" s="406" t="n"/>
      <c r="TYD38" s="406" t="n"/>
      <c r="TYE38" s="406" t="n"/>
      <c r="TYF38" s="406" t="n"/>
      <c r="TYG38" s="406" t="n"/>
      <c r="TYH38" s="406" t="n"/>
      <c r="TYI38" s="406" t="n"/>
      <c r="TYJ38" s="406" t="n"/>
      <c r="TYK38" s="406" t="n"/>
      <c r="TYL38" s="406" t="n"/>
      <c r="TYM38" s="406" t="n"/>
      <c r="TYN38" s="406" t="n"/>
      <c r="TYO38" s="406" t="n"/>
      <c r="TYP38" s="406" t="n"/>
      <c r="TYQ38" s="406" t="n"/>
      <c r="TYR38" s="406" t="n"/>
      <c r="TYS38" s="406" t="n"/>
      <c r="TYT38" s="406" t="n"/>
      <c r="TYU38" s="406" t="n"/>
      <c r="TYV38" s="406" t="n"/>
      <c r="TYW38" s="406" t="n"/>
      <c r="TYX38" s="406" t="n"/>
      <c r="TYY38" s="406" t="n"/>
      <c r="TYZ38" s="406" t="n"/>
      <c r="TZA38" s="406" t="n"/>
      <c r="TZB38" s="406" t="n"/>
      <c r="TZC38" s="406" t="n"/>
      <c r="TZD38" s="406" t="n"/>
      <c r="TZE38" s="406" t="n"/>
      <c r="TZF38" s="406" t="n"/>
      <c r="TZG38" s="406" t="n"/>
      <c r="TZH38" s="406" t="n"/>
      <c r="TZI38" s="406" t="n"/>
      <c r="TZJ38" s="406" t="n"/>
      <c r="TZK38" s="406" t="n"/>
      <c r="TZL38" s="406" t="n"/>
      <c r="TZM38" s="406" t="n"/>
      <c r="TZN38" s="406" t="n"/>
      <c r="TZO38" s="406" t="n"/>
      <c r="TZP38" s="406" t="n"/>
      <c r="TZQ38" s="406" t="n"/>
      <c r="TZR38" s="406" t="n"/>
      <c r="TZS38" s="406" t="n"/>
      <c r="TZT38" s="406" t="n"/>
      <c r="TZU38" s="406" t="n"/>
      <c r="TZV38" s="406" t="n"/>
      <c r="TZW38" s="406" t="n"/>
      <c r="TZX38" s="406" t="n"/>
      <c r="TZY38" s="406" t="n"/>
      <c r="TZZ38" s="406" t="n"/>
      <c r="UAA38" s="406" t="n"/>
      <c r="UAB38" s="406" t="n"/>
      <c r="UAC38" s="406" t="n"/>
      <c r="UAD38" s="406" t="n"/>
      <c r="UAE38" s="406" t="n"/>
      <c r="UAF38" s="406" t="n"/>
      <c r="UAG38" s="406" t="n"/>
      <c r="UAH38" s="406" t="n"/>
      <c r="UAI38" s="406" t="n"/>
      <c r="UAJ38" s="406" t="n"/>
      <c r="UAK38" s="406" t="n"/>
      <c r="UAL38" s="406" t="n"/>
      <c r="UAM38" s="406" t="n"/>
      <c r="UAN38" s="406" t="n"/>
      <c r="UAO38" s="406" t="n"/>
      <c r="UAP38" s="406" t="n"/>
      <c r="UAQ38" s="406" t="n"/>
      <c r="UAR38" s="406" t="n"/>
      <c r="UAS38" s="406" t="n"/>
      <c r="UAT38" s="406" t="n"/>
      <c r="UAU38" s="406" t="n"/>
      <c r="UAV38" s="406" t="n"/>
      <c r="UAW38" s="406" t="n"/>
      <c r="UAX38" s="406" t="n"/>
      <c r="UAY38" s="406" t="n"/>
      <c r="UAZ38" s="406" t="n"/>
      <c r="UBA38" s="406" t="n"/>
      <c r="UBB38" s="406" t="n"/>
      <c r="UBC38" s="406" t="n"/>
      <c r="UBD38" s="406" t="n"/>
      <c r="UBE38" s="406" t="n"/>
      <c r="UBF38" s="406" t="n"/>
      <c r="UBG38" s="406" t="n"/>
      <c r="UBH38" s="406" t="n"/>
      <c r="UBI38" s="406" t="n"/>
      <c r="UBJ38" s="406" t="n"/>
      <c r="UBK38" s="406" t="n"/>
      <c r="UBL38" s="406" t="n"/>
      <c r="UBM38" s="406" t="n"/>
      <c r="UBN38" s="406" t="n"/>
      <c r="UBO38" s="406" t="n"/>
      <c r="UBP38" s="406" t="n"/>
      <c r="UBQ38" s="406" t="n"/>
      <c r="UBR38" s="406" t="n"/>
      <c r="UBS38" s="406" t="n"/>
      <c r="UBT38" s="406" t="n"/>
      <c r="UBU38" s="406" t="n"/>
      <c r="UBV38" s="406" t="n"/>
      <c r="UBW38" s="406" t="n"/>
      <c r="UBX38" s="406" t="n"/>
      <c r="UBY38" s="406" t="n"/>
      <c r="UBZ38" s="406" t="n"/>
      <c r="UCA38" s="406" t="n"/>
      <c r="UCB38" s="406" t="n"/>
      <c r="UCC38" s="406" t="n"/>
      <c r="UCD38" s="406" t="n"/>
      <c r="UCE38" s="406" t="n"/>
      <c r="UCF38" s="406" t="n"/>
      <c r="UCG38" s="406" t="n"/>
      <c r="UCH38" s="406" t="n"/>
      <c r="UCI38" s="406" t="n"/>
      <c r="UCJ38" s="406" t="n"/>
      <c r="UCK38" s="406" t="n"/>
      <c r="UCL38" s="406" t="n"/>
      <c r="UCM38" s="406" t="n"/>
      <c r="UCN38" s="406" t="n"/>
      <c r="UCO38" s="406" t="n"/>
      <c r="UCP38" s="406" t="n"/>
      <c r="UCQ38" s="406" t="n"/>
      <c r="UCR38" s="406" t="n"/>
      <c r="UCS38" s="406" t="n"/>
      <c r="UCT38" s="406" t="n"/>
      <c r="UCU38" s="406" t="n"/>
      <c r="UCV38" s="406" t="n"/>
      <c r="UCW38" s="406" t="n"/>
      <c r="UCX38" s="406" t="n"/>
      <c r="UCY38" s="406" t="n"/>
      <c r="UCZ38" s="406" t="n"/>
      <c r="UDA38" s="406" t="n"/>
      <c r="UDB38" s="406" t="n"/>
      <c r="UDC38" s="406" t="n"/>
      <c r="UDD38" s="406" t="n"/>
      <c r="UDE38" s="406" t="n"/>
      <c r="UDF38" s="406" t="n"/>
      <c r="UDG38" s="406" t="n"/>
      <c r="UDH38" s="406" t="n"/>
      <c r="UDI38" s="406" t="n"/>
      <c r="UDJ38" s="406" t="n"/>
      <c r="UDK38" s="406" t="n"/>
      <c r="UDL38" s="406" t="n"/>
      <c r="UDM38" s="406" t="n"/>
      <c r="UDN38" s="406" t="n"/>
      <c r="UDO38" s="406" t="n"/>
      <c r="UDP38" s="406" t="n"/>
      <c r="UDQ38" s="406" t="n"/>
      <c r="UDR38" s="406" t="n"/>
      <c r="UDS38" s="406" t="n"/>
      <c r="UDT38" s="406" t="n"/>
      <c r="UDU38" s="406" t="n"/>
      <c r="UDV38" s="406" t="n"/>
      <c r="UDW38" s="406" t="n"/>
      <c r="UDX38" s="406" t="n"/>
      <c r="UDY38" s="406" t="n"/>
      <c r="UDZ38" s="406" t="n"/>
      <c r="UEA38" s="406" t="n"/>
      <c r="UEB38" s="406" t="n"/>
      <c r="UEC38" s="406" t="n"/>
      <c r="UED38" s="406" t="n"/>
      <c r="UEE38" s="406" t="n"/>
      <c r="UEF38" s="406" t="n"/>
      <c r="UEG38" s="406" t="n"/>
      <c r="UEH38" s="406" t="n"/>
      <c r="UEI38" s="406" t="n"/>
      <c r="UEJ38" s="406" t="n"/>
      <c r="UEK38" s="406" t="n"/>
      <c r="UEL38" s="406" t="n"/>
      <c r="UEM38" s="406" t="n"/>
      <c r="UEN38" s="406" t="n"/>
      <c r="UEO38" s="406" t="n"/>
      <c r="UEP38" s="406" t="n"/>
      <c r="UEQ38" s="406" t="n"/>
      <c r="UER38" s="406" t="n"/>
      <c r="UES38" s="406" t="n"/>
      <c r="UET38" s="406" t="n"/>
      <c r="UEU38" s="406" t="n"/>
      <c r="UEV38" s="406" t="n"/>
      <c r="UEW38" s="406" t="n"/>
      <c r="UEX38" s="406" t="n"/>
      <c r="UEY38" s="406" t="n"/>
      <c r="UEZ38" s="406" t="n"/>
      <c r="UFA38" s="406" t="n"/>
      <c r="UFB38" s="406" t="n"/>
      <c r="UFC38" s="406" t="n"/>
      <c r="UFD38" s="406" t="n"/>
      <c r="UFE38" s="406" t="n"/>
      <c r="UFF38" s="406" t="n"/>
      <c r="UFG38" s="406" t="n"/>
      <c r="UFH38" s="406" t="n"/>
      <c r="UFI38" s="406" t="n"/>
      <c r="UFJ38" s="406" t="n"/>
      <c r="UFK38" s="406" t="n"/>
      <c r="UFL38" s="406" t="n"/>
      <c r="UFM38" s="406" t="n"/>
      <c r="UFN38" s="406" t="n"/>
      <c r="UFO38" s="406" t="n"/>
      <c r="UFP38" s="406" t="n"/>
      <c r="UFQ38" s="406" t="n"/>
      <c r="UFR38" s="406" t="n"/>
      <c r="UFS38" s="406" t="n"/>
      <c r="UFT38" s="406" t="n"/>
      <c r="UFU38" s="406" t="n"/>
      <c r="UFV38" s="406" t="n"/>
      <c r="UFW38" s="406" t="n"/>
      <c r="UFX38" s="406" t="n"/>
      <c r="UFY38" s="406" t="n"/>
      <c r="UFZ38" s="406" t="n"/>
      <c r="UGA38" s="406" t="n"/>
      <c r="UGB38" s="406" t="n"/>
      <c r="UGC38" s="406" t="n"/>
      <c r="UGD38" s="406" t="n"/>
      <c r="UGE38" s="406" t="n"/>
      <c r="UGF38" s="406" t="n"/>
      <c r="UGG38" s="406" t="n"/>
      <c r="UGH38" s="406" t="n"/>
      <c r="UGI38" s="406" t="n"/>
      <c r="UGJ38" s="406" t="n"/>
      <c r="UGK38" s="406" t="n"/>
      <c r="UGL38" s="406" t="n"/>
      <c r="UGM38" s="406" t="n"/>
      <c r="UGN38" s="406" t="n"/>
      <c r="UGO38" s="406" t="n"/>
      <c r="UGP38" s="406" t="n"/>
      <c r="UGQ38" s="406" t="n"/>
      <c r="UGR38" s="406" t="n"/>
      <c r="UGS38" s="406" t="n"/>
      <c r="UGT38" s="406" t="n"/>
      <c r="UGU38" s="406" t="n"/>
      <c r="UGV38" s="406" t="n"/>
      <c r="UGW38" s="406" t="n"/>
      <c r="UGX38" s="406" t="n"/>
      <c r="UGY38" s="406" t="n"/>
      <c r="UGZ38" s="406" t="n"/>
      <c r="UHA38" s="406" t="n"/>
      <c r="UHB38" s="406" t="n"/>
      <c r="UHC38" s="406" t="n"/>
      <c r="UHD38" s="406" t="n"/>
      <c r="UHE38" s="406" t="n"/>
      <c r="UHF38" s="406" t="n"/>
      <c r="UHG38" s="406" t="n"/>
      <c r="UHH38" s="406" t="n"/>
      <c r="UHI38" s="406" t="n"/>
      <c r="UHJ38" s="406" t="n"/>
      <c r="UHK38" s="406" t="n"/>
      <c r="UHL38" s="406" t="n"/>
      <c r="UHM38" s="406" t="n"/>
      <c r="UHN38" s="406" t="n"/>
      <c r="UHO38" s="406" t="n"/>
      <c r="UHP38" s="406" t="n"/>
      <c r="UHQ38" s="406" t="n"/>
      <c r="UHR38" s="406" t="n"/>
      <c r="UHS38" s="406" t="n"/>
      <c r="UHT38" s="406" t="n"/>
      <c r="UHU38" s="406" t="n"/>
      <c r="UHV38" s="406" t="n"/>
      <c r="UHW38" s="406" t="n"/>
      <c r="UHX38" s="406" t="n"/>
      <c r="UHY38" s="406" t="n"/>
      <c r="UHZ38" s="406" t="n"/>
      <c r="UIA38" s="406" t="n"/>
      <c r="UIB38" s="406" t="n"/>
      <c r="UIC38" s="406" t="n"/>
      <c r="UID38" s="406" t="n"/>
      <c r="UIE38" s="406" t="n"/>
      <c r="UIF38" s="406" t="n"/>
      <c r="UIG38" s="406" t="n"/>
      <c r="UIH38" s="406" t="n"/>
      <c r="UII38" s="406" t="n"/>
      <c r="UIJ38" s="406" t="n"/>
      <c r="UIK38" s="406" t="n"/>
      <c r="UIL38" s="406" t="n"/>
      <c r="UIM38" s="406" t="n"/>
      <c r="UIN38" s="406" t="n"/>
      <c r="UIO38" s="406" t="n"/>
      <c r="UIP38" s="406" t="n"/>
      <c r="UIQ38" s="406" t="n"/>
      <c r="UIR38" s="406" t="n"/>
      <c r="UIS38" s="406" t="n"/>
      <c r="UIT38" s="406" t="n"/>
      <c r="UIU38" s="406" t="n"/>
      <c r="UIV38" s="406" t="n"/>
      <c r="UIW38" s="406" t="n"/>
      <c r="UIX38" s="406" t="n"/>
      <c r="UIY38" s="406" t="n"/>
      <c r="UIZ38" s="406" t="n"/>
      <c r="UJA38" s="406" t="n"/>
      <c r="UJB38" s="406" t="n"/>
      <c r="UJC38" s="406" t="n"/>
      <c r="UJD38" s="406" t="n"/>
      <c r="UJE38" s="406" t="n"/>
      <c r="UJF38" s="406" t="n"/>
      <c r="UJG38" s="406" t="n"/>
      <c r="UJH38" s="406" t="n"/>
      <c r="UJI38" s="406" t="n"/>
      <c r="UJJ38" s="406" t="n"/>
      <c r="UJK38" s="406" t="n"/>
      <c r="UJL38" s="406" t="n"/>
      <c r="UJM38" s="406" t="n"/>
      <c r="UJN38" s="406" t="n"/>
      <c r="UJO38" s="406" t="n"/>
      <c r="UJP38" s="406" t="n"/>
      <c r="UJQ38" s="406" t="n"/>
      <c r="UJR38" s="406" t="n"/>
      <c r="UJS38" s="406" t="n"/>
      <c r="UJT38" s="406" t="n"/>
      <c r="UJU38" s="406" t="n"/>
      <c r="UJV38" s="406" t="n"/>
      <c r="UJW38" s="406" t="n"/>
      <c r="UJX38" s="406" t="n"/>
      <c r="UJY38" s="406" t="n"/>
      <c r="UJZ38" s="406" t="n"/>
      <c r="UKA38" s="406" t="n"/>
      <c r="UKB38" s="406" t="n"/>
      <c r="UKC38" s="406" t="n"/>
      <c r="UKD38" s="406" t="n"/>
      <c r="UKE38" s="406" t="n"/>
      <c r="UKF38" s="406" t="n"/>
      <c r="UKG38" s="406" t="n"/>
      <c r="UKH38" s="406" t="n"/>
      <c r="UKI38" s="406" t="n"/>
      <c r="UKJ38" s="406" t="n"/>
      <c r="UKK38" s="406" t="n"/>
      <c r="UKL38" s="406" t="n"/>
      <c r="UKM38" s="406" t="n"/>
      <c r="UKN38" s="406" t="n"/>
      <c r="UKO38" s="406" t="n"/>
      <c r="UKP38" s="406" t="n"/>
      <c r="UKQ38" s="406" t="n"/>
      <c r="UKR38" s="406" t="n"/>
      <c r="UKS38" s="406" t="n"/>
      <c r="UKT38" s="406" t="n"/>
      <c r="UKU38" s="406" t="n"/>
      <c r="UKV38" s="406" t="n"/>
      <c r="UKW38" s="406" t="n"/>
      <c r="UKX38" s="406" t="n"/>
      <c r="UKY38" s="406" t="n"/>
      <c r="UKZ38" s="406" t="n"/>
      <c r="ULA38" s="406" t="n"/>
      <c r="ULB38" s="406" t="n"/>
      <c r="ULC38" s="406" t="n"/>
      <c r="ULD38" s="406" t="n"/>
      <c r="ULE38" s="406" t="n"/>
      <c r="ULF38" s="406" t="n"/>
      <c r="ULG38" s="406" t="n"/>
      <c r="ULH38" s="406" t="n"/>
      <c r="ULI38" s="406" t="n"/>
      <c r="ULJ38" s="406" t="n"/>
      <c r="ULK38" s="406" t="n"/>
      <c r="ULL38" s="406" t="n"/>
      <c r="ULM38" s="406" t="n"/>
      <c r="ULN38" s="406" t="n"/>
      <c r="ULO38" s="406" t="n"/>
      <c r="ULP38" s="406" t="n"/>
      <c r="ULQ38" s="406" t="n"/>
      <c r="ULR38" s="406" t="n"/>
      <c r="ULS38" s="406" t="n"/>
      <c r="ULT38" s="406" t="n"/>
      <c r="ULU38" s="406" t="n"/>
      <c r="ULV38" s="406" t="n"/>
      <c r="ULW38" s="406" t="n"/>
      <c r="ULX38" s="406" t="n"/>
      <c r="ULY38" s="406" t="n"/>
      <c r="ULZ38" s="406" t="n"/>
      <c r="UMA38" s="406" t="n"/>
      <c r="UMB38" s="406" t="n"/>
      <c r="UMC38" s="406" t="n"/>
      <c r="UMD38" s="406" t="n"/>
      <c r="UME38" s="406" t="n"/>
      <c r="UMF38" s="406" t="n"/>
      <c r="UMG38" s="406" t="n"/>
      <c r="UMH38" s="406" t="n"/>
      <c r="UMI38" s="406" t="n"/>
      <c r="UMJ38" s="406" t="n"/>
      <c r="UMK38" s="406" t="n"/>
      <c r="UML38" s="406" t="n"/>
      <c r="UMM38" s="406" t="n"/>
      <c r="UMN38" s="406" t="n"/>
      <c r="UMO38" s="406" t="n"/>
      <c r="UMP38" s="406" t="n"/>
      <c r="UMQ38" s="406" t="n"/>
      <c r="UMR38" s="406" t="n"/>
      <c r="UMS38" s="406" t="n"/>
      <c r="UMT38" s="406" t="n"/>
      <c r="UMU38" s="406" t="n"/>
      <c r="UMV38" s="406" t="n"/>
      <c r="UMW38" s="406" t="n"/>
      <c r="UMX38" s="406" t="n"/>
      <c r="UMY38" s="406" t="n"/>
      <c r="UMZ38" s="406" t="n"/>
      <c r="UNA38" s="406" t="n"/>
      <c r="UNB38" s="406" t="n"/>
      <c r="UNC38" s="406" t="n"/>
      <c r="UND38" s="406" t="n"/>
      <c r="UNE38" s="406" t="n"/>
      <c r="UNF38" s="406" t="n"/>
      <c r="UNG38" s="406" t="n"/>
      <c r="UNH38" s="406" t="n"/>
      <c r="UNI38" s="406" t="n"/>
      <c r="UNJ38" s="406" t="n"/>
      <c r="UNK38" s="406" t="n"/>
      <c r="UNL38" s="406" t="n"/>
      <c r="UNM38" s="406" t="n"/>
      <c r="UNN38" s="406" t="n"/>
      <c r="UNO38" s="406" t="n"/>
      <c r="UNP38" s="406" t="n"/>
      <c r="UNQ38" s="406" t="n"/>
      <c r="UNR38" s="406" t="n"/>
      <c r="UNS38" s="406" t="n"/>
      <c r="UNT38" s="406" t="n"/>
      <c r="UNU38" s="406" t="n"/>
      <c r="UNV38" s="406" t="n"/>
      <c r="UNW38" s="406" t="n"/>
      <c r="UNX38" s="406" t="n"/>
      <c r="UNY38" s="406" t="n"/>
      <c r="UNZ38" s="406" t="n"/>
      <c r="UOA38" s="406" t="n"/>
      <c r="UOB38" s="406" t="n"/>
      <c r="UOC38" s="406" t="n"/>
      <c r="UOD38" s="406" t="n"/>
      <c r="UOE38" s="406" t="n"/>
      <c r="UOF38" s="406" t="n"/>
      <c r="UOG38" s="406" t="n"/>
      <c r="UOH38" s="406" t="n"/>
      <c r="UOI38" s="406" t="n"/>
      <c r="UOJ38" s="406" t="n"/>
      <c r="UOK38" s="406" t="n"/>
      <c r="UOL38" s="406" t="n"/>
      <c r="UOM38" s="406" t="n"/>
      <c r="UON38" s="406" t="n"/>
      <c r="UOO38" s="406" t="n"/>
      <c r="UOP38" s="406" t="n"/>
      <c r="UOQ38" s="406" t="n"/>
      <c r="UOR38" s="406" t="n"/>
      <c r="UOS38" s="406" t="n"/>
      <c r="UOT38" s="406" t="n"/>
      <c r="UOU38" s="406" t="n"/>
      <c r="UOV38" s="406" t="n"/>
      <c r="UOW38" s="406" t="n"/>
      <c r="UOX38" s="406" t="n"/>
      <c r="UOY38" s="406" t="n"/>
      <c r="UOZ38" s="406" t="n"/>
      <c r="UPA38" s="406" t="n"/>
      <c r="UPB38" s="406" t="n"/>
      <c r="UPC38" s="406" t="n"/>
      <c r="UPD38" s="406" t="n"/>
      <c r="UPE38" s="406" t="n"/>
      <c r="UPF38" s="406" t="n"/>
      <c r="UPG38" s="406" t="n"/>
      <c r="UPH38" s="406" t="n"/>
      <c r="UPI38" s="406" t="n"/>
      <c r="UPJ38" s="406" t="n"/>
      <c r="UPK38" s="406" t="n"/>
      <c r="UPL38" s="406" t="n"/>
      <c r="UPM38" s="406" t="n"/>
      <c r="UPN38" s="406" t="n"/>
      <c r="UPO38" s="406" t="n"/>
      <c r="UPP38" s="406" t="n"/>
      <c r="UPQ38" s="406" t="n"/>
      <c r="UPR38" s="406" t="n"/>
      <c r="UPS38" s="406" t="n"/>
      <c r="UPT38" s="406" t="n"/>
      <c r="UPU38" s="406" t="n"/>
      <c r="UPV38" s="406" t="n"/>
      <c r="UPW38" s="406" t="n"/>
      <c r="UPX38" s="406" t="n"/>
      <c r="UPY38" s="406" t="n"/>
      <c r="UPZ38" s="406" t="n"/>
      <c r="UQA38" s="406" t="n"/>
      <c r="UQB38" s="406" t="n"/>
      <c r="UQC38" s="406" t="n"/>
      <c r="UQD38" s="406" t="n"/>
      <c r="UQE38" s="406" t="n"/>
      <c r="UQF38" s="406" t="n"/>
      <c r="UQG38" s="406" t="n"/>
      <c r="UQH38" s="406" t="n"/>
      <c r="UQI38" s="406" t="n"/>
      <c r="UQJ38" s="406" t="n"/>
      <c r="UQK38" s="406" t="n"/>
      <c r="UQL38" s="406" t="n"/>
      <c r="UQM38" s="406" t="n"/>
      <c r="UQN38" s="406" t="n"/>
      <c r="UQO38" s="406" t="n"/>
      <c r="UQP38" s="406" t="n"/>
      <c r="UQQ38" s="406" t="n"/>
      <c r="UQR38" s="406" t="n"/>
      <c r="UQS38" s="406" t="n"/>
      <c r="UQT38" s="406" t="n"/>
      <c r="UQU38" s="406" t="n"/>
      <c r="UQV38" s="406" t="n"/>
      <c r="UQW38" s="406" t="n"/>
      <c r="UQX38" s="406" t="n"/>
      <c r="UQY38" s="406" t="n"/>
      <c r="UQZ38" s="406" t="n"/>
      <c r="URA38" s="406" t="n"/>
      <c r="URB38" s="406" t="n"/>
      <c r="URC38" s="406" t="n"/>
      <c r="URD38" s="406" t="n"/>
      <c r="URE38" s="406" t="n"/>
      <c r="URF38" s="406" t="n"/>
      <c r="URG38" s="406" t="n"/>
      <c r="URH38" s="406" t="n"/>
      <c r="URI38" s="406" t="n"/>
      <c r="URJ38" s="406" t="n"/>
      <c r="URK38" s="406" t="n"/>
      <c r="URL38" s="406" t="n"/>
      <c r="URM38" s="406" t="n"/>
      <c r="URN38" s="406" t="n"/>
      <c r="URO38" s="406" t="n"/>
      <c r="URP38" s="406" t="n"/>
      <c r="URQ38" s="406" t="n"/>
      <c r="URR38" s="406" t="n"/>
      <c r="URS38" s="406" t="n"/>
      <c r="URT38" s="406" t="n"/>
      <c r="URU38" s="406" t="n"/>
      <c r="URV38" s="406" t="n"/>
      <c r="URW38" s="406" t="n"/>
      <c r="URX38" s="406" t="n"/>
      <c r="URY38" s="406" t="n"/>
      <c r="URZ38" s="406" t="n"/>
      <c r="USA38" s="406" t="n"/>
      <c r="USB38" s="406" t="n"/>
      <c r="USC38" s="406" t="n"/>
      <c r="USD38" s="406" t="n"/>
      <c r="USE38" s="406" t="n"/>
      <c r="USF38" s="406" t="n"/>
      <c r="USG38" s="406" t="n"/>
      <c r="USH38" s="406" t="n"/>
      <c r="USI38" s="406" t="n"/>
      <c r="USJ38" s="406" t="n"/>
      <c r="USK38" s="406" t="n"/>
      <c r="USL38" s="406" t="n"/>
      <c r="USM38" s="406" t="n"/>
      <c r="USN38" s="406" t="n"/>
      <c r="USO38" s="406" t="n"/>
      <c r="USP38" s="406" t="n"/>
      <c r="USQ38" s="406" t="n"/>
      <c r="USR38" s="406" t="n"/>
      <c r="USS38" s="406" t="n"/>
      <c r="UST38" s="406" t="n"/>
      <c r="USU38" s="406" t="n"/>
      <c r="USV38" s="406" t="n"/>
      <c r="USW38" s="406" t="n"/>
      <c r="USX38" s="406" t="n"/>
      <c r="USY38" s="406" t="n"/>
      <c r="USZ38" s="406" t="n"/>
      <c r="UTA38" s="406" t="n"/>
      <c r="UTB38" s="406" t="n"/>
      <c r="UTC38" s="406" t="n"/>
      <c r="UTD38" s="406" t="n"/>
      <c r="UTE38" s="406" t="n"/>
      <c r="UTF38" s="406" t="n"/>
      <c r="UTG38" s="406" t="n"/>
      <c r="UTH38" s="406" t="n"/>
      <c r="UTI38" s="406" t="n"/>
      <c r="UTJ38" s="406" t="n"/>
      <c r="UTK38" s="406" t="n"/>
      <c r="UTL38" s="406" t="n"/>
      <c r="UTM38" s="406" t="n"/>
      <c r="UTN38" s="406" t="n"/>
      <c r="UTO38" s="406" t="n"/>
      <c r="UTP38" s="406" t="n"/>
      <c r="UTQ38" s="406" t="n"/>
      <c r="UTR38" s="406" t="n"/>
      <c r="UTS38" s="406" t="n"/>
      <c r="UTT38" s="406" t="n"/>
      <c r="UTU38" s="406" t="n"/>
      <c r="UTV38" s="406" t="n"/>
      <c r="UTW38" s="406" t="n"/>
      <c r="UTX38" s="406" t="n"/>
      <c r="UTY38" s="406" t="n"/>
      <c r="UTZ38" s="406" t="n"/>
      <c r="UUA38" s="406" t="n"/>
      <c r="UUB38" s="406" t="n"/>
      <c r="UUC38" s="406" t="n"/>
      <c r="UUD38" s="406" t="n"/>
      <c r="UUE38" s="406" t="n"/>
      <c r="UUF38" s="406" t="n"/>
      <c r="UUG38" s="406" t="n"/>
      <c r="UUH38" s="406" t="n"/>
      <c r="UUI38" s="406" t="n"/>
      <c r="UUJ38" s="406" t="n"/>
      <c r="UUK38" s="406" t="n"/>
      <c r="UUL38" s="406" t="n"/>
      <c r="UUM38" s="406" t="n"/>
      <c r="UUN38" s="406" t="n"/>
      <c r="UUO38" s="406" t="n"/>
      <c r="UUP38" s="406" t="n"/>
      <c r="UUQ38" s="406" t="n"/>
      <c r="UUR38" s="406" t="n"/>
      <c r="UUS38" s="406" t="n"/>
      <c r="UUT38" s="406" t="n"/>
      <c r="UUU38" s="406" t="n"/>
      <c r="UUV38" s="406" t="n"/>
      <c r="UUW38" s="406" t="n"/>
      <c r="UUX38" s="406" t="n"/>
      <c r="UUY38" s="406" t="n"/>
      <c r="UUZ38" s="406" t="n"/>
      <c r="UVA38" s="406" t="n"/>
      <c r="UVB38" s="406" t="n"/>
      <c r="UVC38" s="406" t="n"/>
      <c r="UVD38" s="406" t="n"/>
      <c r="UVE38" s="406" t="n"/>
      <c r="UVF38" s="406" t="n"/>
      <c r="UVG38" s="406" t="n"/>
      <c r="UVH38" s="406" t="n"/>
      <c r="UVI38" s="406" t="n"/>
      <c r="UVJ38" s="406" t="n"/>
      <c r="UVK38" s="406" t="n"/>
      <c r="UVL38" s="406" t="n"/>
      <c r="UVM38" s="406" t="n"/>
      <c r="UVN38" s="406" t="n"/>
      <c r="UVO38" s="406" t="n"/>
      <c r="UVP38" s="406" t="n"/>
      <c r="UVQ38" s="406" t="n"/>
      <c r="UVR38" s="406" t="n"/>
      <c r="UVS38" s="406" t="n"/>
      <c r="UVT38" s="406" t="n"/>
      <c r="UVU38" s="406" t="n"/>
      <c r="UVV38" s="406" t="n"/>
      <c r="UVW38" s="406" t="n"/>
      <c r="UVX38" s="406" t="n"/>
      <c r="UVY38" s="406" t="n"/>
      <c r="UVZ38" s="406" t="n"/>
      <c r="UWA38" s="406" t="n"/>
      <c r="UWB38" s="406" t="n"/>
      <c r="UWC38" s="406" t="n"/>
      <c r="UWD38" s="406" t="n"/>
      <c r="UWE38" s="406" t="n"/>
      <c r="UWF38" s="406" t="n"/>
      <c r="UWG38" s="406" t="n"/>
      <c r="UWH38" s="406" t="n"/>
      <c r="UWI38" s="406" t="n"/>
      <c r="UWJ38" s="406" t="n"/>
      <c r="UWK38" s="406" t="n"/>
      <c r="UWL38" s="406" t="n"/>
      <c r="UWM38" s="406" t="n"/>
      <c r="UWN38" s="406" t="n"/>
      <c r="UWO38" s="406" t="n"/>
      <c r="UWP38" s="406" t="n"/>
      <c r="UWQ38" s="406" t="n"/>
      <c r="UWR38" s="406" t="n"/>
      <c r="UWS38" s="406" t="n"/>
      <c r="UWT38" s="406" t="n"/>
      <c r="UWU38" s="406" t="n"/>
      <c r="UWV38" s="406" t="n"/>
      <c r="UWW38" s="406" t="n"/>
      <c r="UWX38" s="406" t="n"/>
      <c r="UWY38" s="406" t="n"/>
      <c r="UWZ38" s="406" t="n"/>
      <c r="UXA38" s="406" t="n"/>
      <c r="UXB38" s="406" t="n"/>
      <c r="UXC38" s="406" t="n"/>
      <c r="UXD38" s="406" t="n"/>
      <c r="UXE38" s="406" t="n"/>
      <c r="UXF38" s="406" t="n"/>
      <c r="UXG38" s="406" t="n"/>
      <c r="UXH38" s="406" t="n"/>
      <c r="UXI38" s="406" t="n"/>
      <c r="UXJ38" s="406" t="n"/>
      <c r="UXK38" s="406" t="n"/>
      <c r="UXL38" s="406" t="n"/>
      <c r="UXM38" s="406" t="n"/>
      <c r="UXN38" s="406" t="n"/>
      <c r="UXO38" s="406" t="n"/>
      <c r="UXP38" s="406" t="n"/>
      <c r="UXQ38" s="406" t="n"/>
      <c r="UXR38" s="406" t="n"/>
      <c r="UXS38" s="406" t="n"/>
      <c r="UXT38" s="406" t="n"/>
      <c r="UXU38" s="406" t="n"/>
      <c r="UXV38" s="406" t="n"/>
      <c r="UXW38" s="406" t="n"/>
      <c r="UXX38" s="406" t="n"/>
      <c r="UXY38" s="406" t="n"/>
      <c r="UXZ38" s="406" t="n"/>
      <c r="UYA38" s="406" t="n"/>
      <c r="UYB38" s="406" t="n"/>
      <c r="UYC38" s="406" t="n"/>
      <c r="UYD38" s="406" t="n"/>
      <c r="UYE38" s="406" t="n"/>
      <c r="UYF38" s="406" t="n"/>
      <c r="UYG38" s="406" t="n"/>
      <c r="UYH38" s="406" t="n"/>
      <c r="UYI38" s="406" t="n"/>
      <c r="UYJ38" s="406" t="n"/>
      <c r="UYK38" s="406" t="n"/>
      <c r="UYL38" s="406" t="n"/>
      <c r="UYM38" s="406" t="n"/>
      <c r="UYN38" s="406" t="n"/>
      <c r="UYO38" s="406" t="n"/>
      <c r="UYP38" s="406" t="n"/>
      <c r="UYQ38" s="406" t="n"/>
      <c r="UYR38" s="406" t="n"/>
      <c r="UYS38" s="406" t="n"/>
      <c r="UYT38" s="406" t="n"/>
      <c r="UYU38" s="406" t="n"/>
      <c r="UYV38" s="406" t="n"/>
      <c r="UYW38" s="406" t="n"/>
      <c r="UYX38" s="406" t="n"/>
      <c r="UYY38" s="406" t="n"/>
      <c r="UYZ38" s="406" t="n"/>
      <c r="UZA38" s="406" t="n"/>
      <c r="UZB38" s="406" t="n"/>
      <c r="UZC38" s="406" t="n"/>
      <c r="UZD38" s="406" t="n"/>
      <c r="UZE38" s="406" t="n"/>
      <c r="UZF38" s="406" t="n"/>
      <c r="UZG38" s="406" t="n"/>
      <c r="UZH38" s="406" t="n"/>
      <c r="UZI38" s="406" t="n"/>
      <c r="UZJ38" s="406" t="n"/>
      <c r="UZK38" s="406" t="n"/>
      <c r="UZL38" s="406" t="n"/>
      <c r="UZM38" s="406" t="n"/>
      <c r="UZN38" s="406" t="n"/>
      <c r="UZO38" s="406" t="n"/>
      <c r="UZP38" s="406" t="n"/>
      <c r="UZQ38" s="406" t="n"/>
      <c r="UZR38" s="406" t="n"/>
      <c r="UZS38" s="406" t="n"/>
      <c r="UZT38" s="406" t="n"/>
      <c r="UZU38" s="406" t="n"/>
      <c r="UZV38" s="406" t="n"/>
      <c r="UZW38" s="406" t="n"/>
      <c r="UZX38" s="406" t="n"/>
      <c r="UZY38" s="406" t="n"/>
      <c r="UZZ38" s="406" t="n"/>
      <c r="VAA38" s="406" t="n"/>
      <c r="VAB38" s="406" t="n"/>
      <c r="VAC38" s="406" t="n"/>
      <c r="VAD38" s="406" t="n"/>
      <c r="VAE38" s="406" t="n"/>
      <c r="VAF38" s="406" t="n"/>
      <c r="VAG38" s="406" t="n"/>
      <c r="VAH38" s="406" t="n"/>
      <c r="VAI38" s="406" t="n"/>
      <c r="VAJ38" s="406" t="n"/>
      <c r="VAK38" s="406" t="n"/>
      <c r="VAL38" s="406" t="n"/>
      <c r="VAM38" s="406" t="n"/>
      <c r="VAN38" s="406" t="n"/>
      <c r="VAO38" s="406" t="n"/>
      <c r="VAP38" s="406" t="n"/>
      <c r="VAQ38" s="406" t="n"/>
      <c r="VAR38" s="406" t="n"/>
      <c r="VAS38" s="406" t="n"/>
      <c r="VAT38" s="406" t="n"/>
      <c r="VAU38" s="406" t="n"/>
      <c r="VAV38" s="406" t="n"/>
      <c r="VAW38" s="406" t="n"/>
      <c r="VAX38" s="406" t="n"/>
      <c r="VAY38" s="406" t="n"/>
      <c r="VAZ38" s="406" t="n"/>
      <c r="VBA38" s="406" t="n"/>
      <c r="VBB38" s="406" t="n"/>
      <c r="VBC38" s="406" t="n"/>
      <c r="VBD38" s="406" t="n"/>
      <c r="VBE38" s="406" t="n"/>
      <c r="VBF38" s="406" t="n"/>
      <c r="VBG38" s="406" t="n"/>
      <c r="VBH38" s="406" t="n"/>
      <c r="VBI38" s="406" t="n"/>
      <c r="VBJ38" s="406" t="n"/>
      <c r="VBK38" s="406" t="n"/>
      <c r="VBL38" s="406" t="n"/>
      <c r="VBM38" s="406" t="n"/>
      <c r="VBN38" s="406" t="n"/>
      <c r="VBO38" s="406" t="n"/>
      <c r="VBP38" s="406" t="n"/>
      <c r="VBQ38" s="406" t="n"/>
      <c r="VBR38" s="406" t="n"/>
      <c r="VBS38" s="406" t="n"/>
      <c r="VBT38" s="406" t="n"/>
      <c r="VBU38" s="406" t="n"/>
      <c r="VBV38" s="406" t="n"/>
      <c r="VBW38" s="406" t="n"/>
      <c r="VBX38" s="406" t="n"/>
      <c r="VBY38" s="406" t="n"/>
      <c r="VBZ38" s="406" t="n"/>
      <c r="VCA38" s="406" t="n"/>
      <c r="VCB38" s="406" t="n"/>
      <c r="VCC38" s="406" t="n"/>
      <c r="VCD38" s="406" t="n"/>
      <c r="VCE38" s="406" t="n"/>
      <c r="VCF38" s="406" t="n"/>
      <c r="VCG38" s="406" t="n"/>
      <c r="VCH38" s="406" t="n"/>
      <c r="VCI38" s="406" t="n"/>
      <c r="VCJ38" s="406" t="n"/>
      <c r="VCK38" s="406" t="n"/>
      <c r="VCL38" s="406" t="n"/>
      <c r="VCM38" s="406" t="n"/>
      <c r="VCN38" s="406" t="n"/>
      <c r="VCO38" s="406" t="n"/>
      <c r="VCP38" s="406" t="n"/>
      <c r="VCQ38" s="406" t="n"/>
      <c r="VCR38" s="406" t="n"/>
      <c r="VCS38" s="406" t="n"/>
      <c r="VCT38" s="406" t="n"/>
      <c r="VCU38" s="406" t="n"/>
      <c r="VCV38" s="406" t="n"/>
      <c r="VCW38" s="406" t="n"/>
      <c r="VCX38" s="406" t="n"/>
      <c r="VCY38" s="406" t="n"/>
      <c r="VCZ38" s="406" t="n"/>
      <c r="VDA38" s="406" t="n"/>
      <c r="VDB38" s="406" t="n"/>
      <c r="VDC38" s="406" t="n"/>
      <c r="VDD38" s="406" t="n"/>
      <c r="VDE38" s="406" t="n"/>
      <c r="VDF38" s="406" t="n"/>
      <c r="VDG38" s="406" t="n"/>
      <c r="VDH38" s="406" t="n"/>
      <c r="VDI38" s="406" t="n"/>
      <c r="VDJ38" s="406" t="n"/>
      <c r="VDK38" s="406" t="n"/>
      <c r="VDL38" s="406" t="n"/>
      <c r="VDM38" s="406" t="n"/>
      <c r="VDN38" s="406" t="n"/>
      <c r="VDO38" s="406" t="n"/>
      <c r="VDP38" s="406" t="n"/>
      <c r="VDQ38" s="406" t="n"/>
      <c r="VDR38" s="406" t="n"/>
      <c r="VDS38" s="406" t="n"/>
      <c r="VDT38" s="406" t="n"/>
      <c r="VDU38" s="406" t="n"/>
      <c r="VDV38" s="406" t="n"/>
      <c r="VDW38" s="406" t="n"/>
      <c r="VDX38" s="406" t="n"/>
      <c r="VDY38" s="406" t="n"/>
      <c r="VDZ38" s="406" t="n"/>
      <c r="VEA38" s="406" t="n"/>
      <c r="VEB38" s="406" t="n"/>
      <c r="VEC38" s="406" t="n"/>
      <c r="VED38" s="406" t="n"/>
      <c r="VEE38" s="406" t="n"/>
      <c r="VEF38" s="406" t="n"/>
      <c r="VEG38" s="406" t="n"/>
      <c r="VEH38" s="406" t="n"/>
      <c r="VEI38" s="406" t="n"/>
      <c r="VEJ38" s="406" t="n"/>
      <c r="VEK38" s="406" t="n"/>
      <c r="VEL38" s="406" t="n"/>
      <c r="VEM38" s="406" t="n"/>
      <c r="VEN38" s="406" t="n"/>
      <c r="VEO38" s="406" t="n"/>
      <c r="VEP38" s="406" t="n"/>
      <c r="VEQ38" s="406" t="n"/>
      <c r="VER38" s="406" t="n"/>
      <c r="VES38" s="406" t="n"/>
      <c r="VET38" s="406" t="n"/>
      <c r="VEU38" s="406" t="n"/>
      <c r="VEV38" s="406" t="n"/>
      <c r="VEW38" s="406" t="n"/>
      <c r="VEX38" s="406" t="n"/>
      <c r="VEY38" s="406" t="n"/>
      <c r="VEZ38" s="406" t="n"/>
      <c r="VFA38" s="406" t="n"/>
      <c r="VFB38" s="406" t="n"/>
      <c r="VFC38" s="406" t="n"/>
      <c r="VFD38" s="406" t="n"/>
      <c r="VFE38" s="406" t="n"/>
      <c r="VFF38" s="406" t="n"/>
      <c r="VFG38" s="406" t="n"/>
      <c r="VFH38" s="406" t="n"/>
      <c r="VFI38" s="406" t="n"/>
      <c r="VFJ38" s="406" t="n"/>
      <c r="VFK38" s="406" t="n"/>
      <c r="VFL38" s="406" t="n"/>
      <c r="VFM38" s="406" t="n"/>
      <c r="VFN38" s="406" t="n"/>
      <c r="VFO38" s="406" t="n"/>
      <c r="VFP38" s="406" t="n"/>
      <c r="VFQ38" s="406" t="n"/>
      <c r="VFR38" s="406" t="n"/>
      <c r="VFS38" s="406" t="n"/>
      <c r="VFT38" s="406" t="n"/>
      <c r="VFU38" s="406" t="n"/>
      <c r="VFV38" s="406" t="n"/>
      <c r="VFW38" s="406" t="n"/>
      <c r="VFX38" s="406" t="n"/>
      <c r="VFY38" s="406" t="n"/>
      <c r="VFZ38" s="406" t="n"/>
      <c r="VGA38" s="406" t="n"/>
      <c r="VGB38" s="406" t="n"/>
      <c r="VGC38" s="406" t="n"/>
      <c r="VGD38" s="406" t="n"/>
      <c r="VGE38" s="406" t="n"/>
      <c r="VGF38" s="406" t="n"/>
      <c r="VGG38" s="406" t="n"/>
      <c r="VGH38" s="406" t="n"/>
      <c r="VGI38" s="406" t="n"/>
      <c r="VGJ38" s="406" t="n"/>
      <c r="VGK38" s="406" t="n"/>
      <c r="VGL38" s="406" t="n"/>
      <c r="VGM38" s="406" t="n"/>
      <c r="VGN38" s="406" t="n"/>
      <c r="VGO38" s="406" t="n"/>
      <c r="VGP38" s="406" t="n"/>
      <c r="VGQ38" s="406" t="n"/>
      <c r="VGR38" s="406" t="n"/>
      <c r="VGS38" s="406" t="n"/>
      <c r="VGT38" s="406" t="n"/>
      <c r="VGU38" s="406" t="n"/>
      <c r="VGV38" s="406" t="n"/>
      <c r="VGW38" s="406" t="n"/>
      <c r="VGX38" s="406" t="n"/>
      <c r="VGY38" s="406" t="n"/>
      <c r="VGZ38" s="406" t="n"/>
      <c r="VHA38" s="406" t="n"/>
      <c r="VHB38" s="406" t="n"/>
      <c r="VHC38" s="406" t="n"/>
      <c r="VHD38" s="406" t="n"/>
      <c r="VHE38" s="406" t="n"/>
      <c r="VHF38" s="406" t="n"/>
      <c r="VHG38" s="406" t="n"/>
      <c r="VHH38" s="406" t="n"/>
      <c r="VHI38" s="406" t="n"/>
      <c r="VHJ38" s="406" t="n"/>
      <c r="VHK38" s="406" t="n"/>
      <c r="VHL38" s="406" t="n"/>
      <c r="VHM38" s="406" t="n"/>
      <c r="VHN38" s="406" t="n"/>
      <c r="VHO38" s="406" t="n"/>
      <c r="VHP38" s="406" t="n"/>
      <c r="VHQ38" s="406" t="n"/>
      <c r="VHR38" s="406" t="n"/>
      <c r="VHS38" s="406" t="n"/>
      <c r="VHT38" s="406" t="n"/>
      <c r="VHU38" s="406" t="n"/>
      <c r="VHV38" s="406" t="n"/>
      <c r="VHW38" s="406" t="n"/>
      <c r="VHX38" s="406" t="n"/>
      <c r="VHY38" s="406" t="n"/>
      <c r="VHZ38" s="406" t="n"/>
      <c r="VIA38" s="406" t="n"/>
      <c r="VIB38" s="406" t="n"/>
      <c r="VIC38" s="406" t="n"/>
      <c r="VID38" s="406" t="n"/>
      <c r="VIE38" s="406" t="n"/>
      <c r="VIF38" s="406" t="n"/>
      <c r="VIG38" s="406" t="n"/>
      <c r="VIH38" s="406" t="n"/>
      <c r="VII38" s="406" t="n"/>
      <c r="VIJ38" s="406" t="n"/>
      <c r="VIK38" s="406" t="n"/>
      <c r="VIL38" s="406" t="n"/>
      <c r="VIM38" s="406" t="n"/>
      <c r="VIN38" s="406" t="n"/>
      <c r="VIO38" s="406" t="n"/>
      <c r="VIP38" s="406" t="n"/>
      <c r="VIQ38" s="406" t="n"/>
      <c r="VIR38" s="406" t="n"/>
      <c r="VIS38" s="406" t="n"/>
      <c r="VIT38" s="406" t="n"/>
      <c r="VIU38" s="406" t="n"/>
      <c r="VIV38" s="406" t="n"/>
      <c r="VIW38" s="406" t="n"/>
      <c r="VIX38" s="406" t="n"/>
      <c r="VIY38" s="406" t="n"/>
      <c r="VIZ38" s="406" t="n"/>
      <c r="VJA38" s="406" t="n"/>
      <c r="VJB38" s="406" t="n"/>
      <c r="VJC38" s="406" t="n"/>
      <c r="VJD38" s="406" t="n"/>
      <c r="VJE38" s="406" t="n"/>
      <c r="VJF38" s="406" t="n"/>
      <c r="VJG38" s="406" t="n"/>
      <c r="VJH38" s="406" t="n"/>
      <c r="VJI38" s="406" t="n"/>
      <c r="VJJ38" s="406" t="n"/>
      <c r="VJK38" s="406" t="n"/>
      <c r="VJL38" s="406" t="n"/>
      <c r="VJM38" s="406" t="n"/>
      <c r="VJN38" s="406" t="n"/>
      <c r="VJO38" s="406" t="n"/>
      <c r="VJP38" s="406" t="n"/>
      <c r="VJQ38" s="406" t="n"/>
      <c r="VJR38" s="406" t="n"/>
      <c r="VJS38" s="406" t="n"/>
      <c r="VJT38" s="406" t="n"/>
      <c r="VJU38" s="406" t="n"/>
      <c r="VJV38" s="406" t="n"/>
      <c r="VJW38" s="406" t="n"/>
      <c r="VJX38" s="406" t="n"/>
      <c r="VJY38" s="406" t="n"/>
      <c r="VJZ38" s="406" t="n"/>
      <c r="VKA38" s="406" t="n"/>
      <c r="VKB38" s="406" t="n"/>
      <c r="VKC38" s="406" t="n"/>
      <c r="VKD38" s="406" t="n"/>
      <c r="VKE38" s="406" t="n"/>
      <c r="VKF38" s="406" t="n"/>
      <c r="VKG38" s="406" t="n"/>
      <c r="VKH38" s="406" t="n"/>
      <c r="VKI38" s="406" t="n"/>
      <c r="VKJ38" s="406" t="n"/>
      <c r="VKK38" s="406" t="n"/>
      <c r="VKL38" s="406" t="n"/>
      <c r="VKM38" s="406" t="n"/>
      <c r="VKN38" s="406" t="n"/>
      <c r="VKO38" s="406" t="n"/>
      <c r="VKP38" s="406" t="n"/>
      <c r="VKQ38" s="406" t="n"/>
      <c r="VKR38" s="406" t="n"/>
      <c r="VKS38" s="406" t="n"/>
      <c r="VKT38" s="406" t="n"/>
      <c r="VKU38" s="406" t="n"/>
      <c r="VKV38" s="406" t="n"/>
      <c r="VKW38" s="406" t="n"/>
      <c r="VKX38" s="406" t="n"/>
      <c r="VKY38" s="406" t="n"/>
      <c r="VKZ38" s="406" t="n"/>
      <c r="VLA38" s="406" t="n"/>
      <c r="VLB38" s="406" t="n"/>
      <c r="VLC38" s="406" t="n"/>
      <c r="VLD38" s="406" t="n"/>
      <c r="VLE38" s="406" t="n"/>
      <c r="VLF38" s="406" t="n"/>
      <c r="VLG38" s="406" t="n"/>
      <c r="VLH38" s="406" t="n"/>
      <c r="VLI38" s="406" t="n"/>
      <c r="VLJ38" s="406" t="n"/>
      <c r="VLK38" s="406" t="n"/>
      <c r="VLL38" s="406" t="n"/>
      <c r="VLM38" s="406" t="n"/>
      <c r="VLN38" s="406" t="n"/>
      <c r="VLO38" s="406" t="n"/>
      <c r="VLP38" s="406" t="n"/>
      <c r="VLQ38" s="406" t="n"/>
      <c r="VLR38" s="406" t="n"/>
      <c r="VLS38" s="406" t="n"/>
      <c r="VLT38" s="406" t="n"/>
      <c r="VLU38" s="406" t="n"/>
      <c r="VLV38" s="406" t="n"/>
      <c r="VLW38" s="406" t="n"/>
      <c r="VLX38" s="406" t="n"/>
      <c r="VLY38" s="406" t="n"/>
      <c r="VLZ38" s="406" t="n"/>
      <c r="VMA38" s="406" t="n"/>
      <c r="VMB38" s="406" t="n"/>
      <c r="VMC38" s="406" t="n"/>
      <c r="VMD38" s="406" t="n"/>
      <c r="VME38" s="406" t="n"/>
      <c r="VMF38" s="406" t="n"/>
      <c r="VMG38" s="406" t="n"/>
      <c r="VMH38" s="406" t="n"/>
      <c r="VMI38" s="406" t="n"/>
      <c r="VMJ38" s="406" t="n"/>
      <c r="VMK38" s="406" t="n"/>
      <c r="VML38" s="406" t="n"/>
      <c r="VMM38" s="406" t="n"/>
      <c r="VMN38" s="406" t="n"/>
      <c r="VMO38" s="406" t="n"/>
      <c r="VMP38" s="406" t="n"/>
      <c r="VMQ38" s="406" t="n"/>
      <c r="VMR38" s="406" t="n"/>
      <c r="VMS38" s="406" t="n"/>
      <c r="VMT38" s="406" t="n"/>
      <c r="VMU38" s="406" t="n"/>
      <c r="VMV38" s="406" t="n"/>
      <c r="VMW38" s="406" t="n"/>
      <c r="VMX38" s="406" t="n"/>
      <c r="VMY38" s="406" t="n"/>
      <c r="VMZ38" s="406" t="n"/>
      <c r="VNA38" s="406" t="n"/>
      <c r="VNB38" s="406" t="n"/>
      <c r="VNC38" s="406" t="n"/>
      <c r="VND38" s="406" t="n"/>
      <c r="VNE38" s="406" t="n"/>
      <c r="VNF38" s="406" t="n"/>
      <c r="VNG38" s="406" t="n"/>
      <c r="VNH38" s="406" t="n"/>
      <c r="VNI38" s="406" t="n"/>
      <c r="VNJ38" s="406" t="n"/>
      <c r="VNK38" s="406" t="n"/>
      <c r="VNL38" s="406" t="n"/>
      <c r="VNM38" s="406" t="n"/>
      <c r="VNN38" s="406" t="n"/>
      <c r="VNO38" s="406" t="n"/>
      <c r="VNP38" s="406" t="n"/>
      <c r="VNQ38" s="406" t="n"/>
      <c r="VNR38" s="406" t="n"/>
      <c r="VNS38" s="406" t="n"/>
      <c r="VNT38" s="406" t="n"/>
      <c r="VNU38" s="406" t="n"/>
      <c r="VNV38" s="406" t="n"/>
      <c r="VNW38" s="406" t="n"/>
      <c r="VNX38" s="406" t="n"/>
      <c r="VNY38" s="406" t="n"/>
      <c r="VNZ38" s="406" t="n"/>
      <c r="VOA38" s="406" t="n"/>
      <c r="VOB38" s="406" t="n"/>
      <c r="VOC38" s="406" t="n"/>
      <c r="VOD38" s="406" t="n"/>
      <c r="VOE38" s="406" t="n"/>
      <c r="VOF38" s="406" t="n"/>
      <c r="VOG38" s="406" t="n"/>
      <c r="VOH38" s="406" t="n"/>
      <c r="VOI38" s="406" t="n"/>
      <c r="VOJ38" s="406" t="n"/>
      <c r="VOK38" s="406" t="n"/>
      <c r="VOL38" s="406" t="n"/>
      <c r="VOM38" s="406" t="n"/>
      <c r="VON38" s="406" t="n"/>
      <c r="VOO38" s="406" t="n"/>
      <c r="VOP38" s="406" t="n"/>
      <c r="VOQ38" s="406" t="n"/>
      <c r="VOR38" s="406" t="n"/>
      <c r="VOS38" s="406" t="n"/>
      <c r="VOT38" s="406" t="n"/>
      <c r="VOU38" s="406" t="n"/>
      <c r="VOV38" s="406" t="n"/>
      <c r="VOW38" s="406" t="n"/>
      <c r="VOX38" s="406" t="n"/>
      <c r="VOY38" s="406" t="n"/>
      <c r="VOZ38" s="406" t="n"/>
      <c r="VPA38" s="406" t="n"/>
      <c r="VPB38" s="406" t="n"/>
      <c r="VPC38" s="406" t="n"/>
      <c r="VPD38" s="406" t="n"/>
      <c r="VPE38" s="406" t="n"/>
      <c r="VPF38" s="406" t="n"/>
      <c r="VPG38" s="406" t="n"/>
      <c r="VPH38" s="406" t="n"/>
      <c r="VPI38" s="406" t="n"/>
      <c r="VPJ38" s="406" t="n"/>
      <c r="VPK38" s="406" t="n"/>
      <c r="VPL38" s="406" t="n"/>
      <c r="VPM38" s="406" t="n"/>
      <c r="VPN38" s="406" t="n"/>
      <c r="VPO38" s="406" t="n"/>
      <c r="VPP38" s="406" t="n"/>
      <c r="VPQ38" s="406" t="n"/>
      <c r="VPR38" s="406" t="n"/>
      <c r="VPS38" s="406" t="n"/>
      <c r="VPT38" s="406" t="n"/>
      <c r="VPU38" s="406" t="n"/>
      <c r="VPV38" s="406" t="n"/>
      <c r="VPW38" s="406" t="n"/>
      <c r="VPX38" s="406" t="n"/>
      <c r="VPY38" s="406" t="n"/>
      <c r="VPZ38" s="406" t="n"/>
      <c r="VQA38" s="406" t="n"/>
      <c r="VQB38" s="406" t="n"/>
      <c r="VQC38" s="406" t="n"/>
      <c r="VQD38" s="406" t="n"/>
      <c r="VQE38" s="406" t="n"/>
      <c r="VQF38" s="406" t="n"/>
      <c r="VQG38" s="406" t="n"/>
      <c r="VQH38" s="406" t="n"/>
      <c r="VQI38" s="406" t="n"/>
      <c r="VQJ38" s="406" t="n"/>
      <c r="VQK38" s="406" t="n"/>
      <c r="VQL38" s="406" t="n"/>
      <c r="VQM38" s="406" t="n"/>
      <c r="VQN38" s="406" t="n"/>
      <c r="VQO38" s="406" t="n"/>
      <c r="VQP38" s="406" t="n"/>
      <c r="VQQ38" s="406" t="n"/>
      <c r="VQR38" s="406" t="n"/>
      <c r="VQS38" s="406" t="n"/>
      <c r="VQT38" s="406" t="n"/>
      <c r="VQU38" s="406" t="n"/>
      <c r="VQV38" s="406" t="n"/>
      <c r="VQW38" s="406" t="n"/>
      <c r="VQX38" s="406" t="n"/>
      <c r="VQY38" s="406" t="n"/>
      <c r="VQZ38" s="406" t="n"/>
      <c r="VRA38" s="406" t="n"/>
      <c r="VRB38" s="406" t="n"/>
      <c r="VRC38" s="406" t="n"/>
      <c r="VRD38" s="406" t="n"/>
      <c r="VRE38" s="406" t="n"/>
      <c r="VRF38" s="406" t="n"/>
      <c r="VRG38" s="406" t="n"/>
      <c r="VRH38" s="406" t="n"/>
      <c r="VRI38" s="406" t="n"/>
      <c r="VRJ38" s="406" t="n"/>
      <c r="VRK38" s="406" t="n"/>
      <c r="VRL38" s="406" t="n"/>
      <c r="VRM38" s="406" t="n"/>
      <c r="VRN38" s="406" t="n"/>
      <c r="VRO38" s="406" t="n"/>
      <c r="VRP38" s="406" t="n"/>
      <c r="VRQ38" s="406" t="n"/>
      <c r="VRR38" s="406" t="n"/>
      <c r="VRS38" s="406" t="n"/>
      <c r="VRT38" s="406" t="n"/>
      <c r="VRU38" s="406" t="n"/>
      <c r="VRV38" s="406" t="n"/>
      <c r="VRW38" s="406" t="n"/>
      <c r="VRX38" s="406" t="n"/>
      <c r="VRY38" s="406" t="n"/>
      <c r="VRZ38" s="406" t="n"/>
      <c r="VSA38" s="406" t="n"/>
      <c r="VSB38" s="406" t="n"/>
      <c r="VSC38" s="406" t="n"/>
      <c r="VSD38" s="406" t="n"/>
      <c r="VSE38" s="406" t="n"/>
      <c r="VSF38" s="406" t="n"/>
      <c r="VSG38" s="406" t="n"/>
      <c r="VSH38" s="406" t="n"/>
      <c r="VSI38" s="406" t="n"/>
      <c r="VSJ38" s="406" t="n"/>
      <c r="VSK38" s="406" t="n"/>
      <c r="VSL38" s="406" t="n"/>
      <c r="VSM38" s="406" t="n"/>
      <c r="VSN38" s="406" t="n"/>
      <c r="VSO38" s="406" t="n"/>
      <c r="VSP38" s="406" t="n"/>
      <c r="VSQ38" s="406" t="n"/>
      <c r="VSR38" s="406" t="n"/>
      <c r="VSS38" s="406" t="n"/>
      <c r="VST38" s="406" t="n"/>
      <c r="VSU38" s="406" t="n"/>
      <c r="VSV38" s="406" t="n"/>
      <c r="VSW38" s="406" t="n"/>
      <c r="VSX38" s="406" t="n"/>
      <c r="VSY38" s="406" t="n"/>
      <c r="VSZ38" s="406" t="n"/>
      <c r="VTA38" s="406" t="n"/>
      <c r="VTB38" s="406" t="n"/>
      <c r="VTC38" s="406" t="n"/>
      <c r="VTD38" s="406" t="n"/>
      <c r="VTE38" s="406" t="n"/>
      <c r="VTF38" s="406" t="n"/>
      <c r="VTG38" s="406" t="n"/>
      <c r="VTH38" s="406" t="n"/>
      <c r="VTI38" s="406" t="n"/>
      <c r="VTJ38" s="406" t="n"/>
      <c r="VTK38" s="406" t="n"/>
      <c r="VTL38" s="406" t="n"/>
      <c r="VTM38" s="406" t="n"/>
      <c r="VTN38" s="406" t="n"/>
      <c r="VTO38" s="406" t="n"/>
      <c r="VTP38" s="406" t="n"/>
      <c r="VTQ38" s="406" t="n"/>
      <c r="VTR38" s="406" t="n"/>
      <c r="VTS38" s="406" t="n"/>
      <c r="VTT38" s="406" t="n"/>
      <c r="VTU38" s="406" t="n"/>
      <c r="VTV38" s="406" t="n"/>
      <c r="VTW38" s="406" t="n"/>
      <c r="VTX38" s="406" t="n"/>
      <c r="VTY38" s="406" t="n"/>
      <c r="VTZ38" s="406" t="n"/>
      <c r="VUA38" s="406" t="n"/>
      <c r="VUB38" s="406" t="n"/>
      <c r="VUC38" s="406" t="n"/>
      <c r="VUD38" s="406" t="n"/>
      <c r="VUE38" s="406" t="n"/>
      <c r="VUF38" s="406" t="n"/>
      <c r="VUG38" s="406" t="n"/>
      <c r="VUH38" s="406" t="n"/>
      <c r="VUI38" s="406" t="n"/>
      <c r="VUJ38" s="406" t="n"/>
      <c r="VUK38" s="406" t="n"/>
      <c r="VUL38" s="406" t="n"/>
      <c r="VUM38" s="406" t="n"/>
      <c r="VUN38" s="406" t="n"/>
      <c r="VUO38" s="406" t="n"/>
      <c r="VUP38" s="406" t="n"/>
      <c r="VUQ38" s="406" t="n"/>
      <c r="VUR38" s="406" t="n"/>
      <c r="VUS38" s="406" t="n"/>
      <c r="VUT38" s="406" t="n"/>
      <c r="VUU38" s="406" t="n"/>
      <c r="VUV38" s="406" t="n"/>
      <c r="VUW38" s="406" t="n"/>
      <c r="VUX38" s="406" t="n"/>
      <c r="VUY38" s="406" t="n"/>
      <c r="VUZ38" s="406" t="n"/>
      <c r="VVA38" s="406" t="n"/>
      <c r="VVB38" s="406" t="n"/>
      <c r="VVC38" s="406" t="n"/>
      <c r="VVD38" s="406" t="n"/>
      <c r="VVE38" s="406" t="n"/>
      <c r="VVF38" s="406" t="n"/>
      <c r="VVG38" s="406" t="n"/>
      <c r="VVH38" s="406" t="n"/>
      <c r="VVI38" s="406" t="n"/>
      <c r="VVJ38" s="406" t="n"/>
      <c r="VVK38" s="406" t="n"/>
      <c r="VVL38" s="406" t="n"/>
      <c r="VVM38" s="406" t="n"/>
      <c r="VVN38" s="406" t="n"/>
      <c r="VVO38" s="406" t="n"/>
      <c r="VVP38" s="406" t="n"/>
      <c r="VVQ38" s="406" t="n"/>
      <c r="VVR38" s="406" t="n"/>
      <c r="VVS38" s="406" t="n"/>
      <c r="VVT38" s="406" t="n"/>
      <c r="VVU38" s="406" t="n"/>
      <c r="VVV38" s="406" t="n"/>
      <c r="VVW38" s="406" t="n"/>
      <c r="VVX38" s="406" t="n"/>
      <c r="VVY38" s="406" t="n"/>
      <c r="VVZ38" s="406" t="n"/>
      <c r="VWA38" s="406" t="n"/>
      <c r="VWB38" s="406" t="n"/>
      <c r="VWC38" s="406" t="n"/>
      <c r="VWD38" s="406" t="n"/>
      <c r="VWE38" s="406" t="n"/>
      <c r="VWF38" s="406" t="n"/>
      <c r="VWG38" s="406" t="n"/>
      <c r="VWH38" s="406" t="n"/>
      <c r="VWI38" s="406" t="n"/>
      <c r="VWJ38" s="406" t="n"/>
      <c r="VWK38" s="406" t="n"/>
      <c r="VWL38" s="406" t="n"/>
      <c r="VWM38" s="406" t="n"/>
      <c r="VWN38" s="406" t="n"/>
      <c r="VWO38" s="406" t="n"/>
      <c r="VWP38" s="406" t="n"/>
      <c r="VWQ38" s="406" t="n"/>
      <c r="VWR38" s="406" t="n"/>
      <c r="VWS38" s="406" t="n"/>
      <c r="VWT38" s="406" t="n"/>
      <c r="VWU38" s="406" t="n"/>
      <c r="VWV38" s="406" t="n"/>
      <c r="VWW38" s="406" t="n"/>
      <c r="VWX38" s="406" t="n"/>
      <c r="VWY38" s="406" t="n"/>
      <c r="VWZ38" s="406" t="n"/>
      <c r="VXA38" s="406" t="n"/>
      <c r="VXB38" s="406" t="n"/>
      <c r="VXC38" s="406" t="n"/>
      <c r="VXD38" s="406" t="n"/>
      <c r="VXE38" s="406" t="n"/>
      <c r="VXF38" s="406" t="n"/>
      <c r="VXG38" s="406" t="n"/>
      <c r="VXH38" s="406" t="n"/>
      <c r="VXI38" s="406" t="n"/>
      <c r="VXJ38" s="406" t="n"/>
      <c r="VXK38" s="406" t="n"/>
      <c r="VXL38" s="406" t="n"/>
      <c r="VXM38" s="406" t="n"/>
      <c r="VXN38" s="406" t="n"/>
      <c r="VXO38" s="406" t="n"/>
      <c r="VXP38" s="406" t="n"/>
      <c r="VXQ38" s="406" t="n"/>
      <c r="VXR38" s="406" t="n"/>
      <c r="VXS38" s="406" t="n"/>
      <c r="VXT38" s="406" t="n"/>
      <c r="VXU38" s="406" t="n"/>
      <c r="VXV38" s="406" t="n"/>
      <c r="VXW38" s="406" t="n"/>
      <c r="VXX38" s="406" t="n"/>
      <c r="VXY38" s="406" t="n"/>
      <c r="VXZ38" s="406" t="n"/>
      <c r="VYA38" s="406" t="n"/>
      <c r="VYB38" s="406" t="n"/>
      <c r="VYC38" s="406" t="n"/>
      <c r="VYD38" s="406" t="n"/>
      <c r="VYE38" s="406" t="n"/>
      <c r="VYF38" s="406" t="n"/>
      <c r="VYG38" s="406" t="n"/>
      <c r="VYH38" s="406" t="n"/>
      <c r="VYI38" s="406" t="n"/>
      <c r="VYJ38" s="406" t="n"/>
      <c r="VYK38" s="406" t="n"/>
      <c r="VYL38" s="406" t="n"/>
      <c r="VYM38" s="406" t="n"/>
      <c r="VYN38" s="406" t="n"/>
      <c r="VYO38" s="406" t="n"/>
      <c r="VYP38" s="406" t="n"/>
      <c r="VYQ38" s="406" t="n"/>
      <c r="VYR38" s="406" t="n"/>
      <c r="VYS38" s="406" t="n"/>
      <c r="VYT38" s="406" t="n"/>
      <c r="VYU38" s="406" t="n"/>
      <c r="VYV38" s="406" t="n"/>
      <c r="VYW38" s="406" t="n"/>
      <c r="VYX38" s="406" t="n"/>
      <c r="VYY38" s="406" t="n"/>
      <c r="VYZ38" s="406" t="n"/>
      <c r="VZA38" s="406" t="n"/>
      <c r="VZB38" s="406" t="n"/>
      <c r="VZC38" s="406" t="n"/>
      <c r="VZD38" s="406" t="n"/>
      <c r="VZE38" s="406" t="n"/>
      <c r="VZF38" s="406" t="n"/>
      <c r="VZG38" s="406" t="n"/>
      <c r="VZH38" s="406" t="n"/>
      <c r="VZI38" s="406" t="n"/>
      <c r="VZJ38" s="406" t="n"/>
      <c r="VZK38" s="406" t="n"/>
      <c r="VZL38" s="406" t="n"/>
      <c r="VZM38" s="406" t="n"/>
      <c r="VZN38" s="406" t="n"/>
      <c r="VZO38" s="406" t="n"/>
      <c r="VZP38" s="406" t="n"/>
      <c r="VZQ38" s="406" t="n"/>
      <c r="VZR38" s="406" t="n"/>
      <c r="VZS38" s="406" t="n"/>
      <c r="VZT38" s="406" t="n"/>
      <c r="VZU38" s="406" t="n"/>
      <c r="VZV38" s="406" t="n"/>
      <c r="VZW38" s="406" t="n"/>
      <c r="VZX38" s="406" t="n"/>
      <c r="VZY38" s="406" t="n"/>
      <c r="VZZ38" s="406" t="n"/>
      <c r="WAA38" s="406" t="n"/>
      <c r="WAB38" s="406" t="n"/>
      <c r="WAC38" s="406" t="n"/>
      <c r="WAD38" s="406" t="n"/>
      <c r="WAE38" s="406" t="n"/>
      <c r="WAF38" s="406" t="n"/>
      <c r="WAG38" s="406" t="n"/>
      <c r="WAH38" s="406" t="n"/>
      <c r="WAI38" s="406" t="n"/>
      <c r="WAJ38" s="406" t="n"/>
      <c r="WAK38" s="406" t="n"/>
      <c r="WAL38" s="406" t="n"/>
      <c r="WAM38" s="406" t="n"/>
      <c r="WAN38" s="406" t="n"/>
      <c r="WAO38" s="406" t="n"/>
      <c r="WAP38" s="406" t="n"/>
      <c r="WAQ38" s="406" t="n"/>
      <c r="WAR38" s="406" t="n"/>
      <c r="WAS38" s="406" t="n"/>
      <c r="WAT38" s="406" t="n"/>
      <c r="WAU38" s="406" t="n"/>
      <c r="WAV38" s="406" t="n"/>
      <c r="WAW38" s="406" t="n"/>
      <c r="WAX38" s="406" t="n"/>
      <c r="WAY38" s="406" t="n"/>
      <c r="WAZ38" s="406" t="n"/>
      <c r="WBA38" s="406" t="n"/>
      <c r="WBB38" s="406" t="n"/>
      <c r="WBC38" s="406" t="n"/>
      <c r="WBD38" s="406" t="n"/>
      <c r="WBE38" s="406" t="n"/>
      <c r="WBF38" s="406" t="n"/>
      <c r="WBG38" s="406" t="n"/>
      <c r="WBH38" s="406" t="n"/>
      <c r="WBI38" s="406" t="n"/>
      <c r="WBJ38" s="406" t="n"/>
      <c r="WBK38" s="406" t="n"/>
      <c r="WBL38" s="406" t="n"/>
      <c r="WBM38" s="406" t="n"/>
      <c r="WBN38" s="406" t="n"/>
      <c r="WBO38" s="406" t="n"/>
      <c r="WBP38" s="406" t="n"/>
      <c r="WBQ38" s="406" t="n"/>
      <c r="WBR38" s="406" t="n"/>
      <c r="WBS38" s="406" t="n"/>
      <c r="WBT38" s="406" t="n"/>
      <c r="WBU38" s="406" t="n"/>
      <c r="WBV38" s="406" t="n"/>
      <c r="WBW38" s="406" t="n"/>
      <c r="WBX38" s="406" t="n"/>
      <c r="WBY38" s="406" t="n"/>
      <c r="WBZ38" s="406" t="n"/>
      <c r="WCA38" s="406" t="n"/>
      <c r="WCB38" s="406" t="n"/>
      <c r="WCC38" s="406" t="n"/>
      <c r="WCD38" s="406" t="n"/>
      <c r="WCE38" s="406" t="n"/>
      <c r="WCF38" s="406" t="n"/>
      <c r="WCG38" s="406" t="n"/>
      <c r="WCH38" s="406" t="n"/>
      <c r="WCI38" s="406" t="n"/>
      <c r="WCJ38" s="406" t="n"/>
      <c r="WCK38" s="406" t="n"/>
      <c r="WCL38" s="406" t="n"/>
      <c r="WCM38" s="406" t="n"/>
      <c r="WCN38" s="406" t="n"/>
      <c r="WCO38" s="406" t="n"/>
      <c r="WCP38" s="406" t="n"/>
      <c r="WCQ38" s="406" t="n"/>
      <c r="WCR38" s="406" t="n"/>
      <c r="WCS38" s="406" t="n"/>
      <c r="WCT38" s="406" t="n"/>
      <c r="WCU38" s="406" t="n"/>
      <c r="WCV38" s="406" t="n"/>
      <c r="WCW38" s="406" t="n"/>
      <c r="WCX38" s="406" t="n"/>
      <c r="WCY38" s="406" t="n"/>
      <c r="WCZ38" s="406" t="n"/>
      <c r="WDA38" s="406" t="n"/>
      <c r="WDB38" s="406" t="n"/>
      <c r="WDC38" s="406" t="n"/>
      <c r="WDD38" s="406" t="n"/>
      <c r="WDE38" s="406" t="n"/>
      <c r="WDF38" s="406" t="n"/>
      <c r="WDG38" s="406" t="n"/>
      <c r="WDH38" s="406" t="n"/>
      <c r="WDI38" s="406" t="n"/>
      <c r="WDJ38" s="406" t="n"/>
      <c r="WDK38" s="406" t="n"/>
      <c r="WDL38" s="406" t="n"/>
      <c r="WDM38" s="406" t="n"/>
      <c r="WDN38" s="406" t="n"/>
      <c r="WDO38" s="406" t="n"/>
      <c r="WDP38" s="406" t="n"/>
      <c r="WDQ38" s="406" t="n"/>
      <c r="WDR38" s="406" t="n"/>
      <c r="WDS38" s="406" t="n"/>
      <c r="WDT38" s="406" t="n"/>
      <c r="WDU38" s="406" t="n"/>
      <c r="WDV38" s="406" t="n"/>
      <c r="WDW38" s="406" t="n"/>
      <c r="WDX38" s="406" t="n"/>
      <c r="WDY38" s="406" t="n"/>
      <c r="WDZ38" s="406" t="n"/>
      <c r="WEA38" s="406" t="n"/>
      <c r="WEB38" s="406" t="n"/>
      <c r="WEC38" s="406" t="n"/>
      <c r="WED38" s="406" t="n"/>
      <c r="WEE38" s="406" t="n"/>
      <c r="WEF38" s="406" t="n"/>
      <c r="WEG38" s="406" t="n"/>
      <c r="WEH38" s="406" t="n"/>
      <c r="WEI38" s="406" t="n"/>
      <c r="WEJ38" s="406" t="n"/>
      <c r="WEK38" s="406" t="n"/>
      <c r="WEL38" s="406" t="n"/>
      <c r="WEM38" s="406" t="n"/>
      <c r="WEN38" s="406" t="n"/>
      <c r="WEO38" s="406" t="n"/>
      <c r="WEP38" s="406" t="n"/>
      <c r="WEQ38" s="406" t="n"/>
      <c r="WER38" s="406" t="n"/>
      <c r="WES38" s="406" t="n"/>
      <c r="WET38" s="406" t="n"/>
      <c r="WEU38" s="406" t="n"/>
      <c r="WEV38" s="406" t="n"/>
      <c r="WEW38" s="406" t="n"/>
      <c r="WEX38" s="406" t="n"/>
      <c r="WEY38" s="406" t="n"/>
      <c r="WEZ38" s="406" t="n"/>
      <c r="WFA38" s="406" t="n"/>
      <c r="WFB38" s="406" t="n"/>
      <c r="WFC38" s="406" t="n"/>
      <c r="WFD38" s="406" t="n"/>
      <c r="WFE38" s="406" t="n"/>
      <c r="WFF38" s="406" t="n"/>
      <c r="WFG38" s="406" t="n"/>
      <c r="WFH38" s="406" t="n"/>
      <c r="WFI38" s="406" t="n"/>
      <c r="WFJ38" s="406" t="n"/>
      <c r="WFK38" s="406" t="n"/>
      <c r="WFL38" s="406" t="n"/>
      <c r="WFM38" s="406" t="n"/>
      <c r="WFN38" s="406" t="n"/>
      <c r="WFO38" s="406" t="n"/>
      <c r="WFP38" s="406" t="n"/>
      <c r="WFQ38" s="406" t="n"/>
      <c r="WFR38" s="406" t="n"/>
      <c r="WFS38" s="406" t="n"/>
      <c r="WFT38" s="406" t="n"/>
      <c r="WFU38" s="406" t="n"/>
      <c r="WFV38" s="406" t="n"/>
      <c r="WFW38" s="406" t="n"/>
      <c r="WFX38" s="406" t="n"/>
      <c r="WFY38" s="406" t="n"/>
      <c r="WFZ38" s="406" t="n"/>
      <c r="WGA38" s="406" t="n"/>
      <c r="WGB38" s="406" t="n"/>
      <c r="WGC38" s="406" t="n"/>
      <c r="WGD38" s="406" t="n"/>
      <c r="WGE38" s="406" t="n"/>
      <c r="WGF38" s="406" t="n"/>
      <c r="WGG38" s="406" t="n"/>
      <c r="WGH38" s="406" t="n"/>
      <c r="WGI38" s="406" t="n"/>
      <c r="WGJ38" s="406" t="n"/>
      <c r="WGK38" s="406" t="n"/>
      <c r="WGL38" s="406" t="n"/>
      <c r="WGM38" s="406" t="n"/>
      <c r="WGN38" s="406" t="n"/>
      <c r="WGO38" s="406" t="n"/>
      <c r="WGP38" s="406" t="n"/>
      <c r="WGQ38" s="406" t="n"/>
      <c r="WGR38" s="406" t="n"/>
      <c r="WGS38" s="406" t="n"/>
      <c r="WGT38" s="406" t="n"/>
      <c r="WGU38" s="406" t="n"/>
      <c r="WGV38" s="406" t="n"/>
      <c r="WGW38" s="406" t="n"/>
      <c r="WGX38" s="406" t="n"/>
      <c r="WGY38" s="406" t="n"/>
      <c r="WGZ38" s="406" t="n"/>
      <c r="WHA38" s="406" t="n"/>
      <c r="WHB38" s="406" t="n"/>
      <c r="WHC38" s="406" t="n"/>
      <c r="WHD38" s="406" t="n"/>
      <c r="WHE38" s="406" t="n"/>
      <c r="WHF38" s="406" t="n"/>
      <c r="WHG38" s="406" t="n"/>
      <c r="WHH38" s="406" t="n"/>
      <c r="WHI38" s="406" t="n"/>
      <c r="WHJ38" s="406" t="n"/>
      <c r="WHK38" s="406" t="n"/>
      <c r="WHL38" s="406" t="n"/>
      <c r="WHM38" s="406" t="n"/>
      <c r="WHN38" s="406" t="n"/>
      <c r="WHO38" s="406" t="n"/>
      <c r="WHP38" s="406" t="n"/>
      <c r="WHQ38" s="406" t="n"/>
      <c r="WHR38" s="406" t="n"/>
      <c r="WHS38" s="406" t="n"/>
      <c r="WHT38" s="406" t="n"/>
      <c r="WHU38" s="406" t="n"/>
      <c r="WHV38" s="406" t="n"/>
      <c r="WHW38" s="406" t="n"/>
      <c r="WHX38" s="406" t="n"/>
      <c r="WHY38" s="406" t="n"/>
      <c r="WHZ38" s="406" t="n"/>
      <c r="WIA38" s="406" t="n"/>
      <c r="WIB38" s="406" t="n"/>
      <c r="WIC38" s="406" t="n"/>
      <c r="WID38" s="406" t="n"/>
      <c r="WIE38" s="406" t="n"/>
      <c r="WIF38" s="406" t="n"/>
      <c r="WIG38" s="406" t="n"/>
      <c r="WIH38" s="406" t="n"/>
      <c r="WII38" s="406" t="n"/>
      <c r="WIJ38" s="406" t="n"/>
      <c r="WIK38" s="406" t="n"/>
      <c r="WIL38" s="406" t="n"/>
      <c r="WIM38" s="406" t="n"/>
      <c r="WIN38" s="406" t="n"/>
      <c r="WIO38" s="406" t="n"/>
      <c r="WIP38" s="406" t="n"/>
      <c r="WIQ38" s="406" t="n"/>
      <c r="WIR38" s="406" t="n"/>
      <c r="WIS38" s="406" t="n"/>
      <c r="WIT38" s="406" t="n"/>
      <c r="WIU38" s="406" t="n"/>
      <c r="WIV38" s="406" t="n"/>
      <c r="WIW38" s="406" t="n"/>
      <c r="WIX38" s="406" t="n"/>
      <c r="WIY38" s="406" t="n"/>
      <c r="WIZ38" s="406" t="n"/>
      <c r="WJA38" s="406" t="n"/>
      <c r="WJB38" s="406" t="n"/>
      <c r="WJC38" s="406" t="n"/>
      <c r="WJD38" s="406" t="n"/>
      <c r="WJE38" s="406" t="n"/>
      <c r="WJF38" s="406" t="n"/>
      <c r="WJG38" s="406" t="n"/>
      <c r="WJH38" s="406" t="n"/>
      <c r="WJI38" s="406" t="n"/>
      <c r="WJJ38" s="406" t="n"/>
      <c r="WJK38" s="406" t="n"/>
      <c r="WJL38" s="406" t="n"/>
      <c r="WJM38" s="406" t="n"/>
      <c r="WJN38" s="406" t="n"/>
      <c r="WJO38" s="406" t="n"/>
      <c r="WJP38" s="406" t="n"/>
      <c r="WJQ38" s="406" t="n"/>
      <c r="WJR38" s="406" t="n"/>
      <c r="WJS38" s="406" t="n"/>
      <c r="WJT38" s="406" t="n"/>
      <c r="WJU38" s="406" t="n"/>
      <c r="WJV38" s="406" t="n"/>
      <c r="WJW38" s="406" t="n"/>
      <c r="WJX38" s="406" t="n"/>
      <c r="WJY38" s="406" t="n"/>
      <c r="WJZ38" s="406" t="n"/>
      <c r="WKA38" s="406" t="n"/>
      <c r="WKB38" s="406" t="n"/>
      <c r="WKC38" s="406" t="n"/>
      <c r="WKD38" s="406" t="n"/>
      <c r="WKE38" s="406" t="n"/>
      <c r="WKF38" s="406" t="n"/>
      <c r="WKG38" s="406" t="n"/>
      <c r="WKH38" s="406" t="n"/>
      <c r="WKI38" s="406" t="n"/>
      <c r="WKJ38" s="406" t="n"/>
      <c r="WKK38" s="406" t="n"/>
      <c r="WKL38" s="406" t="n"/>
      <c r="WKM38" s="406" t="n"/>
      <c r="WKN38" s="406" t="n"/>
      <c r="WKO38" s="406" t="n"/>
      <c r="WKP38" s="406" t="n"/>
      <c r="WKQ38" s="406" t="n"/>
      <c r="WKR38" s="406" t="n"/>
      <c r="WKS38" s="406" t="n"/>
      <c r="WKT38" s="406" t="n"/>
      <c r="WKU38" s="406" t="n"/>
      <c r="WKV38" s="406" t="n"/>
      <c r="WKW38" s="406" t="n"/>
      <c r="WKX38" s="406" t="n"/>
      <c r="WKY38" s="406" t="n"/>
      <c r="WKZ38" s="406" t="n"/>
      <c r="WLA38" s="406" t="n"/>
      <c r="WLB38" s="406" t="n"/>
      <c r="WLC38" s="406" t="n"/>
      <c r="WLD38" s="406" t="n"/>
      <c r="WLE38" s="406" t="n"/>
      <c r="WLF38" s="406" t="n"/>
      <c r="WLG38" s="406" t="n"/>
      <c r="WLH38" s="406" t="n"/>
      <c r="WLI38" s="406" t="n"/>
      <c r="WLJ38" s="406" t="n"/>
      <c r="WLK38" s="406" t="n"/>
      <c r="WLL38" s="406" t="n"/>
      <c r="WLM38" s="406" t="n"/>
      <c r="WLN38" s="406" t="n"/>
      <c r="WLO38" s="406" t="n"/>
      <c r="WLP38" s="406" t="n"/>
      <c r="WLQ38" s="406" t="n"/>
      <c r="WLR38" s="406" t="n"/>
      <c r="WLS38" s="406" t="n"/>
      <c r="WLT38" s="406" t="n"/>
      <c r="WLU38" s="406" t="n"/>
      <c r="WLV38" s="406" t="n"/>
      <c r="WLW38" s="406" t="n"/>
      <c r="WLX38" s="406" t="n"/>
      <c r="WLY38" s="406" t="n"/>
      <c r="WLZ38" s="406" t="n"/>
      <c r="WMA38" s="406" t="n"/>
      <c r="WMB38" s="406" t="n"/>
      <c r="WMC38" s="406" t="n"/>
      <c r="WMD38" s="406" t="n"/>
      <c r="WME38" s="406" t="n"/>
      <c r="WMF38" s="406" t="n"/>
      <c r="WMG38" s="406" t="n"/>
      <c r="WMH38" s="406" t="n"/>
      <c r="WMI38" s="406" t="n"/>
      <c r="WMJ38" s="406" t="n"/>
      <c r="WMK38" s="406" t="n"/>
      <c r="WML38" s="406" t="n"/>
      <c r="WMM38" s="406" t="n"/>
      <c r="WMN38" s="406" t="n"/>
      <c r="WMO38" s="406" t="n"/>
      <c r="WMP38" s="406" t="n"/>
      <c r="WMQ38" s="406" t="n"/>
      <c r="WMR38" s="406" t="n"/>
      <c r="WMS38" s="406" t="n"/>
      <c r="WMT38" s="406" t="n"/>
      <c r="WMU38" s="406" t="n"/>
      <c r="WMV38" s="406" t="n"/>
      <c r="WMW38" s="406" t="n"/>
      <c r="WMX38" s="406" t="n"/>
      <c r="WMY38" s="406" t="n"/>
      <c r="WMZ38" s="406" t="n"/>
      <c r="WNA38" s="406" t="n"/>
      <c r="WNB38" s="406" t="n"/>
      <c r="WNC38" s="406" t="n"/>
      <c r="WND38" s="406" t="n"/>
      <c r="WNE38" s="406" t="n"/>
      <c r="WNF38" s="406" t="n"/>
      <c r="WNG38" s="406" t="n"/>
      <c r="WNH38" s="406" t="n"/>
      <c r="WNI38" s="406" t="n"/>
      <c r="WNJ38" s="406" t="n"/>
      <c r="WNK38" s="406" t="n"/>
      <c r="WNL38" s="406" t="n"/>
      <c r="WNM38" s="406" t="n"/>
      <c r="WNN38" s="406" t="n"/>
      <c r="WNO38" s="406" t="n"/>
      <c r="WNP38" s="406" t="n"/>
      <c r="WNQ38" s="406" t="n"/>
      <c r="WNR38" s="406" t="n"/>
      <c r="WNS38" s="406" t="n"/>
      <c r="WNT38" s="406" t="n"/>
      <c r="WNU38" s="406" t="n"/>
      <c r="WNV38" s="406" t="n"/>
      <c r="WNW38" s="406" t="n"/>
      <c r="WNX38" s="406" t="n"/>
      <c r="WNY38" s="406" t="n"/>
      <c r="WNZ38" s="406" t="n"/>
      <c r="WOA38" s="406" t="n"/>
      <c r="WOB38" s="406" t="n"/>
      <c r="WOC38" s="406" t="n"/>
      <c r="WOD38" s="406" t="n"/>
      <c r="WOE38" s="406" t="n"/>
      <c r="WOF38" s="406" t="n"/>
      <c r="WOG38" s="406" t="n"/>
      <c r="WOH38" s="406" t="n"/>
      <c r="WOI38" s="406" t="n"/>
      <c r="WOJ38" s="406" t="n"/>
      <c r="WOK38" s="406" t="n"/>
      <c r="WOL38" s="406" t="n"/>
      <c r="WOM38" s="406" t="n"/>
      <c r="WON38" s="406" t="n"/>
      <c r="WOO38" s="406" t="n"/>
      <c r="WOP38" s="406" t="n"/>
      <c r="WOQ38" s="406" t="n"/>
      <c r="WOR38" s="406" t="n"/>
      <c r="WOS38" s="406" t="n"/>
      <c r="WOT38" s="406" t="n"/>
      <c r="WOU38" s="406" t="n"/>
      <c r="WOV38" s="406" t="n"/>
      <c r="WOW38" s="406" t="n"/>
      <c r="WOX38" s="406" t="n"/>
      <c r="WOY38" s="406" t="n"/>
      <c r="WOZ38" s="406" t="n"/>
      <c r="WPA38" s="406" t="n"/>
      <c r="WPB38" s="406" t="n"/>
      <c r="WPC38" s="406" t="n"/>
      <c r="WPD38" s="406" t="n"/>
      <c r="WPE38" s="406" t="n"/>
      <c r="WPF38" s="406" t="n"/>
      <c r="WPG38" s="406" t="n"/>
      <c r="WPH38" s="406" t="n"/>
      <c r="WPI38" s="406" t="n"/>
      <c r="WPJ38" s="406" t="n"/>
      <c r="WPK38" s="406" t="n"/>
      <c r="WPL38" s="406" t="n"/>
      <c r="WPM38" s="406" t="n"/>
      <c r="WPN38" s="406" t="n"/>
      <c r="WPO38" s="406" t="n"/>
      <c r="WPP38" s="406" t="n"/>
      <c r="WPQ38" s="406" t="n"/>
      <c r="WPR38" s="406" t="n"/>
      <c r="WPS38" s="406" t="n"/>
      <c r="WPT38" s="406" t="n"/>
      <c r="WPU38" s="406" t="n"/>
      <c r="WPV38" s="406" t="n"/>
      <c r="WPW38" s="406" t="n"/>
      <c r="WPX38" s="406" t="n"/>
      <c r="WPY38" s="406" t="n"/>
      <c r="WPZ38" s="406" t="n"/>
      <c r="WQA38" s="406" t="n"/>
      <c r="WQB38" s="406" t="n"/>
      <c r="WQC38" s="406" t="n"/>
      <c r="WQD38" s="406" t="n"/>
      <c r="WQE38" s="406" t="n"/>
      <c r="WQF38" s="406" t="n"/>
      <c r="WQG38" s="406" t="n"/>
      <c r="WQH38" s="406" t="n"/>
      <c r="WQI38" s="406" t="n"/>
      <c r="WQJ38" s="406" t="n"/>
      <c r="WQK38" s="406" t="n"/>
      <c r="WQL38" s="406" t="n"/>
      <c r="WQM38" s="406" t="n"/>
      <c r="WQN38" s="406" t="n"/>
      <c r="WQO38" s="406" t="n"/>
      <c r="WQP38" s="406" t="n"/>
      <c r="WQQ38" s="406" t="n"/>
      <c r="WQR38" s="406" t="n"/>
      <c r="WQS38" s="406" t="n"/>
      <c r="WQT38" s="406" t="n"/>
      <c r="WQU38" s="406" t="n"/>
      <c r="WQV38" s="406" t="n"/>
      <c r="WQW38" s="406" t="n"/>
      <c r="WQX38" s="406" t="n"/>
      <c r="WQY38" s="406" t="n"/>
      <c r="WQZ38" s="406" t="n"/>
      <c r="WRA38" s="406" t="n"/>
      <c r="WRB38" s="406" t="n"/>
      <c r="WRC38" s="406" t="n"/>
      <c r="WRD38" s="406" t="n"/>
      <c r="WRE38" s="406" t="n"/>
      <c r="WRF38" s="406" t="n"/>
      <c r="WRG38" s="406" t="n"/>
      <c r="WRH38" s="406" t="n"/>
      <c r="WRI38" s="406" t="n"/>
      <c r="WRJ38" s="406" t="n"/>
      <c r="WRK38" s="406" t="n"/>
      <c r="WRL38" s="406" t="n"/>
      <c r="WRM38" s="406" t="n"/>
      <c r="WRN38" s="406" t="n"/>
      <c r="WRO38" s="406" t="n"/>
      <c r="WRP38" s="406" t="n"/>
      <c r="WRQ38" s="406" t="n"/>
      <c r="WRR38" s="406" t="n"/>
      <c r="WRS38" s="406" t="n"/>
      <c r="WRT38" s="406" t="n"/>
      <c r="WRU38" s="406" t="n"/>
      <c r="WRV38" s="406" t="n"/>
      <c r="WRW38" s="406" t="n"/>
      <c r="WRX38" s="406" t="n"/>
      <c r="WRY38" s="406" t="n"/>
      <c r="WRZ38" s="406" t="n"/>
      <c r="WSA38" s="406" t="n"/>
      <c r="WSB38" s="406" t="n"/>
      <c r="WSC38" s="406" t="n"/>
      <c r="WSD38" s="406" t="n"/>
      <c r="WSE38" s="406" t="n"/>
      <c r="WSF38" s="406" t="n"/>
      <c r="WSG38" s="406" t="n"/>
      <c r="WSH38" s="406" t="n"/>
      <c r="WSI38" s="406" t="n"/>
      <c r="WSJ38" s="406" t="n"/>
      <c r="WSK38" s="406" t="n"/>
      <c r="WSL38" s="406" t="n"/>
      <c r="WSM38" s="406" t="n"/>
      <c r="WSN38" s="406" t="n"/>
      <c r="WSO38" s="406" t="n"/>
      <c r="WSP38" s="406" t="n"/>
      <c r="WSQ38" s="406" t="n"/>
      <c r="WSR38" s="406" t="n"/>
      <c r="WSS38" s="406" t="n"/>
      <c r="WST38" s="406" t="n"/>
      <c r="WSU38" s="406" t="n"/>
      <c r="WSV38" s="406" t="n"/>
      <c r="WSW38" s="406" t="n"/>
      <c r="WSX38" s="406" t="n"/>
      <c r="WSY38" s="406" t="n"/>
      <c r="WSZ38" s="406" t="n"/>
      <c r="WTA38" s="406" t="n"/>
      <c r="WTB38" s="406" t="n"/>
      <c r="WTC38" s="406" t="n"/>
      <c r="WTD38" s="406" t="n"/>
      <c r="WTE38" s="406" t="n"/>
      <c r="WTF38" s="406" t="n"/>
      <c r="WTG38" s="406" t="n"/>
      <c r="WTH38" s="406" t="n"/>
      <c r="WTI38" s="406" t="n"/>
      <c r="WTJ38" s="406" t="n"/>
      <c r="WTK38" s="406" t="n"/>
      <c r="WTL38" s="406" t="n"/>
      <c r="WTM38" s="406" t="n"/>
      <c r="WTN38" s="406" t="n"/>
      <c r="WTO38" s="406" t="n"/>
      <c r="WTP38" s="406" t="n"/>
      <c r="WTQ38" s="406" t="n"/>
      <c r="WTR38" s="406" t="n"/>
      <c r="WTS38" s="406" t="n"/>
      <c r="WTT38" s="406" t="n"/>
      <c r="WTU38" s="406" t="n"/>
      <c r="WTV38" s="406" t="n"/>
      <c r="WTW38" s="406" t="n"/>
      <c r="WTX38" s="406" t="n"/>
      <c r="WTY38" s="406" t="n"/>
      <c r="WTZ38" s="406" t="n"/>
      <c r="WUA38" s="406" t="n"/>
      <c r="WUB38" s="406" t="n"/>
      <c r="WUC38" s="406" t="n"/>
      <c r="WUD38" s="406" t="n"/>
      <c r="WUE38" s="406" t="n"/>
      <c r="WUF38" s="406" t="n"/>
      <c r="WUG38" s="406" t="n"/>
      <c r="WUH38" s="406" t="n"/>
      <c r="WUI38" s="406" t="n"/>
      <c r="WUJ38" s="406" t="n"/>
      <c r="WUK38" s="406" t="n"/>
      <c r="WUL38" s="406" t="n"/>
      <c r="WUM38" s="406" t="n"/>
      <c r="WUN38" s="406" t="n"/>
      <c r="WUO38" s="406" t="n"/>
      <c r="WUP38" s="406" t="n"/>
      <c r="WUQ38" s="406" t="n"/>
      <c r="WUR38" s="406" t="n"/>
      <c r="WUS38" s="406" t="n"/>
      <c r="WUT38" s="406" t="n"/>
      <c r="WUU38" s="406" t="n"/>
      <c r="WUV38" s="406" t="n"/>
      <c r="WUW38" s="406" t="n"/>
      <c r="WUX38" s="406" t="n"/>
      <c r="WUY38" s="406" t="n"/>
      <c r="WUZ38" s="406" t="n"/>
      <c r="WVA38" s="406" t="n"/>
      <c r="WVB38" s="406" t="n"/>
      <c r="WVC38" s="406" t="n"/>
      <c r="WVD38" s="406" t="n"/>
      <c r="WVE38" s="406" t="n"/>
      <c r="WVF38" s="406" t="n"/>
      <c r="WVG38" s="406" t="n"/>
      <c r="WVH38" s="406" t="n"/>
      <c r="WVI38" s="406" t="n"/>
      <c r="WVJ38" s="406" t="n"/>
      <c r="WVK38" s="406" t="n"/>
      <c r="WVL38" s="406" t="n"/>
      <c r="WVM38" s="406" t="n"/>
      <c r="WVN38" s="406" t="n"/>
      <c r="WVO38" s="406" t="n"/>
      <c r="WVP38" s="406" t="n"/>
      <c r="WVQ38" s="406" t="n"/>
      <c r="WVR38" s="406" t="n"/>
      <c r="WVS38" s="406" t="n"/>
      <c r="WVT38" s="406" t="n"/>
      <c r="WVU38" s="406" t="n"/>
      <c r="WVV38" s="406" t="n"/>
      <c r="WVW38" s="406" t="n"/>
      <c r="WVX38" s="406" t="n"/>
      <c r="WVY38" s="406" t="n"/>
      <c r="WVZ38" s="406" t="n"/>
      <c r="WWA38" s="406" t="n"/>
      <c r="WWB38" s="406" t="n"/>
      <c r="WWC38" s="406" t="n"/>
      <c r="WWD38" s="406" t="n"/>
      <c r="WWE38" s="406" t="n"/>
      <c r="WWF38" s="406" t="n"/>
      <c r="WWG38" s="406" t="n"/>
      <c r="WWH38" s="406" t="n"/>
      <c r="WWI38" s="406" t="n"/>
      <c r="WWJ38" s="406" t="n"/>
      <c r="WWK38" s="406" t="n"/>
      <c r="WWL38" s="406" t="n"/>
      <c r="WWM38" s="406" t="n"/>
      <c r="WWN38" s="406" t="n"/>
      <c r="WWO38" s="406" t="n"/>
      <c r="WWP38" s="406" t="n"/>
      <c r="WWQ38" s="406" t="n"/>
      <c r="WWR38" s="406" t="n"/>
      <c r="WWS38" s="406" t="n"/>
      <c r="WWT38" s="406" t="n"/>
      <c r="WWU38" s="406" t="n"/>
      <c r="WWV38" s="406" t="n"/>
      <c r="WWW38" s="406" t="n"/>
      <c r="WWX38" s="406" t="n"/>
      <c r="WWY38" s="406" t="n"/>
      <c r="WWZ38" s="406" t="n"/>
      <c r="WXA38" s="406" t="n"/>
      <c r="WXB38" s="406" t="n"/>
      <c r="WXC38" s="406" t="n"/>
      <c r="WXD38" s="406" t="n"/>
      <c r="WXE38" s="406" t="n"/>
      <c r="WXF38" s="406" t="n"/>
      <c r="WXG38" s="406" t="n"/>
      <c r="WXH38" s="406" t="n"/>
      <c r="WXI38" s="406" t="n"/>
      <c r="WXJ38" s="406" t="n"/>
      <c r="WXK38" s="406" t="n"/>
      <c r="WXL38" s="406" t="n"/>
      <c r="WXM38" s="406" t="n"/>
      <c r="WXN38" s="406" t="n"/>
      <c r="WXO38" s="406" t="n"/>
      <c r="WXP38" s="406" t="n"/>
      <c r="WXQ38" s="406" t="n"/>
      <c r="WXR38" s="406" t="n"/>
      <c r="WXS38" s="406" t="n"/>
      <c r="WXT38" s="406" t="n"/>
      <c r="WXU38" s="406" t="n"/>
      <c r="WXV38" s="406" t="n"/>
      <c r="WXW38" s="406" t="n"/>
      <c r="WXX38" s="406" t="n"/>
      <c r="WXY38" s="406" t="n"/>
      <c r="WXZ38" s="406" t="n"/>
      <c r="WYA38" s="406" t="n"/>
      <c r="WYB38" s="406" t="n"/>
      <c r="WYC38" s="406" t="n"/>
      <c r="WYD38" s="406" t="n"/>
      <c r="WYE38" s="406" t="n"/>
      <c r="WYF38" s="406" t="n"/>
      <c r="WYG38" s="406" t="n"/>
      <c r="WYH38" s="406" t="n"/>
      <c r="WYI38" s="406" t="n"/>
      <c r="WYJ38" s="406" t="n"/>
      <c r="WYK38" s="406" t="n"/>
      <c r="WYL38" s="406" t="n"/>
      <c r="WYM38" s="406" t="n"/>
      <c r="WYN38" s="406" t="n"/>
      <c r="WYO38" s="406" t="n"/>
      <c r="WYP38" s="406" t="n"/>
      <c r="WYQ38" s="406" t="n"/>
      <c r="WYR38" s="406" t="n"/>
      <c r="WYS38" s="406" t="n"/>
      <c r="WYT38" s="406" t="n"/>
      <c r="WYU38" s="406" t="n"/>
      <c r="WYV38" s="406" t="n"/>
      <c r="WYW38" s="406" t="n"/>
      <c r="WYX38" s="406" t="n"/>
      <c r="WYY38" s="406" t="n"/>
      <c r="WYZ38" s="406" t="n"/>
      <c r="WZA38" s="406" t="n"/>
      <c r="WZB38" s="406" t="n"/>
      <c r="WZC38" s="406" t="n"/>
      <c r="WZD38" s="406" t="n"/>
      <c r="WZE38" s="406" t="n"/>
      <c r="WZF38" s="406" t="n"/>
      <c r="WZG38" s="406" t="n"/>
      <c r="WZH38" s="406" t="n"/>
      <c r="WZI38" s="406" t="n"/>
      <c r="WZJ38" s="406" t="n"/>
      <c r="WZK38" s="406" t="n"/>
      <c r="WZL38" s="406" t="n"/>
      <c r="WZM38" s="406" t="n"/>
      <c r="WZN38" s="406" t="n"/>
      <c r="WZO38" s="406" t="n"/>
      <c r="WZP38" s="406" t="n"/>
      <c r="WZQ38" s="406" t="n"/>
      <c r="WZR38" s="406" t="n"/>
      <c r="WZS38" s="406" t="n"/>
      <c r="WZT38" s="406" t="n"/>
      <c r="WZU38" s="406" t="n"/>
      <c r="WZV38" s="406" t="n"/>
      <c r="WZW38" s="406" t="n"/>
      <c r="WZX38" s="406" t="n"/>
      <c r="WZY38" s="406" t="n"/>
      <c r="WZZ38" s="406" t="n"/>
      <c r="XAA38" s="406" t="n"/>
      <c r="XAB38" s="406" t="n"/>
      <c r="XAC38" s="406" t="n"/>
      <c r="XAD38" s="406" t="n"/>
      <c r="XAE38" s="406" t="n"/>
      <c r="XAF38" s="406" t="n"/>
      <c r="XAG38" s="406" t="n"/>
      <c r="XAH38" s="406" t="n"/>
      <c r="XAI38" s="406" t="n"/>
      <c r="XAJ38" s="406" t="n"/>
      <c r="XAK38" s="406" t="n"/>
      <c r="XAL38" s="406" t="n"/>
      <c r="XAM38" s="406" t="n"/>
      <c r="XAN38" s="406" t="n"/>
      <c r="XAO38" s="406" t="n"/>
      <c r="XAP38" s="406" t="n"/>
      <c r="XAQ38" s="406" t="n"/>
      <c r="XAR38" s="406" t="n"/>
      <c r="XAS38" s="406" t="n"/>
      <c r="XAT38" s="406" t="n"/>
      <c r="XAU38" s="406" t="n"/>
      <c r="XAV38" s="406" t="n"/>
      <c r="XAW38" s="406" t="n"/>
      <c r="XAX38" s="406" t="n"/>
      <c r="XAY38" s="406" t="n"/>
      <c r="XAZ38" s="406" t="n"/>
      <c r="XBA38" s="406" t="n"/>
      <c r="XBB38" s="406" t="n"/>
      <c r="XBC38" s="406" t="n"/>
      <c r="XBD38" s="406" t="n"/>
      <c r="XBE38" s="406" t="n"/>
      <c r="XBF38" s="406" t="n"/>
      <c r="XBG38" s="406" t="n"/>
      <c r="XBH38" s="406" t="n"/>
      <c r="XBI38" s="406" t="n"/>
      <c r="XBJ38" s="406" t="n"/>
      <c r="XBK38" s="406" t="n"/>
      <c r="XBL38" s="406" t="n"/>
      <c r="XBM38" s="406" t="n"/>
      <c r="XBN38" s="406" t="n"/>
      <c r="XBO38" s="406" t="n"/>
      <c r="XBP38" s="406" t="n"/>
      <c r="XBQ38" s="406" t="n"/>
      <c r="XBR38" s="406" t="n"/>
      <c r="XBS38" s="406" t="n"/>
      <c r="XBT38" s="406" t="n"/>
      <c r="XBU38" s="406" t="n"/>
      <c r="XBV38" s="406" t="n"/>
      <c r="XBW38" s="406" t="n"/>
      <c r="XBX38" s="406" t="n"/>
      <c r="XBY38" s="406" t="n"/>
      <c r="XBZ38" s="406" t="n"/>
      <c r="XCA38" s="406" t="n"/>
      <c r="XCB38" s="406" t="n"/>
      <c r="XCC38" s="406" t="n"/>
      <c r="XCD38" s="406" t="n"/>
      <c r="XCE38" s="406" t="n"/>
      <c r="XCF38" s="406" t="n"/>
      <c r="XCG38" s="406" t="n"/>
      <c r="XCH38" s="406" t="n"/>
      <c r="XCI38" s="406" t="n"/>
      <c r="XCJ38" s="406" t="n"/>
      <c r="XCK38" s="406" t="n"/>
      <c r="XCL38" s="406" t="n"/>
      <c r="XCM38" s="406" t="n"/>
      <c r="XCN38" s="406" t="n"/>
      <c r="XCO38" s="406" t="n"/>
      <c r="XCP38" s="406" t="n"/>
      <c r="XCQ38" s="406" t="n"/>
      <c r="XCR38" s="406" t="n"/>
      <c r="XCS38" s="406" t="n"/>
      <c r="XCT38" s="406" t="n"/>
      <c r="XCU38" s="406" t="n"/>
      <c r="XCV38" s="406" t="n"/>
      <c r="XCW38" s="406" t="n"/>
      <c r="XCX38" s="406" t="n"/>
      <c r="XCY38" s="406" t="n"/>
      <c r="XCZ38" s="406" t="n"/>
      <c r="XDA38" s="406" t="n"/>
      <c r="XDB38" s="406" t="n"/>
      <c r="XDC38" s="406" t="n"/>
      <c r="XDD38" s="406" t="n"/>
      <c r="XDE38" s="406" t="n"/>
      <c r="XDF38" s="406" t="n"/>
      <c r="XDG38" s="406" t="n"/>
      <c r="XDH38" s="406" t="n"/>
      <c r="XDI38" s="406" t="n"/>
      <c r="XDJ38" s="406" t="n"/>
      <c r="XDK38" s="406" t="n"/>
      <c r="XDL38" s="406" t="n"/>
      <c r="XDM38" s="406" t="n"/>
      <c r="XDN38" s="406" t="n"/>
      <c r="XDO38" s="406" t="n"/>
      <c r="XDP38" s="406" t="n"/>
      <c r="XDQ38" s="406" t="n"/>
      <c r="XDR38" s="406" t="n"/>
      <c r="XDS38" s="406" t="n"/>
      <c r="XDT38" s="406" t="n"/>
      <c r="XDU38" s="406" t="n"/>
      <c r="XDV38" s="406" t="n"/>
      <c r="XDW38" s="406" t="n"/>
      <c r="XDX38" s="406" t="n"/>
      <c r="XDY38" s="406" t="n"/>
      <c r="XDZ38" s="406" t="n"/>
      <c r="XEA38" s="406" t="n"/>
      <c r="XEB38" s="406" t="n"/>
      <c r="XEC38" s="406" t="n"/>
      <c r="XED38" s="406" t="n"/>
      <c r="XEE38" s="406" t="n"/>
      <c r="XEF38" s="406" t="n"/>
      <c r="XEG38" s="406" t="n"/>
      <c r="XEH38" s="406" t="n"/>
      <c r="XEI38" s="406" t="n"/>
      <c r="XEJ38" s="406" t="n"/>
      <c r="XEK38" s="406" t="n"/>
      <c r="XEL38" s="406" t="n"/>
      <c r="XEM38" s="406" t="n"/>
      <c r="XEN38" s="406" t="n"/>
      <c r="XEO38" s="406" t="n"/>
      <c r="XEP38" s="406" t="n"/>
      <c r="XEQ38" s="406" t="n"/>
      <c r="XER38" s="406" t="n"/>
      <c r="XES38" s="406" t="n"/>
      <c r="XET38" s="406" t="n"/>
      <c r="XEU38" s="406" t="n"/>
      <c r="XEV38" s="406" t="n"/>
      <c r="XEW38" s="406" t="n"/>
      <c r="XEX38" s="406" t="n"/>
      <c r="XEY38" s="406" t="n"/>
      <c r="XEZ38" s="406" t="n"/>
      <c r="XFA38" s="406" t="n"/>
    </row>
    <row r="39" ht="28" customFormat="1" customHeight="1" s="372">
      <c r="A39" s="45" t="n">
        <v>45719</v>
      </c>
      <c r="B39" s="162" t="n">
        <v>53</v>
      </c>
      <c r="C39" s="162" t="inlineStr">
        <is>
          <t>廖金凤</t>
        </is>
      </c>
      <c r="D39" s="162" t="n"/>
      <c r="E39" s="162" t="n"/>
      <c r="F39" s="162" t="n">
        <v>1</v>
      </c>
      <c r="G39" s="162" t="n"/>
      <c r="H39" s="162" t="inlineStr">
        <is>
          <t>G7745</t>
        </is>
      </c>
      <c r="I39" s="162" t="n">
        <v>1638</v>
      </c>
      <c r="J39" s="162" t="n"/>
      <c r="K39" s="162" t="n"/>
      <c r="L39" s="162" t="n"/>
      <c r="M39" s="162" t="n"/>
      <c r="N39" s="162" t="n"/>
      <c r="O39" s="162" t="n"/>
      <c r="P39" s="162" t="n">
        <v>120</v>
      </c>
      <c r="Q39" s="162" t="n">
        <v>60</v>
      </c>
      <c r="R39" s="162" t="n"/>
      <c r="S39" s="162" t="n">
        <v>7</v>
      </c>
      <c r="T39" s="162" t="n"/>
      <c r="U39" s="162" t="n"/>
      <c r="V39" s="162" t="n"/>
      <c r="W39" s="162" t="n"/>
      <c r="X39" s="406" t="n">
        <v>187</v>
      </c>
      <c r="Y39" s="406" t="n"/>
      <c r="Z39" s="406" t="n"/>
      <c r="AA39" s="406" t="n"/>
      <c r="AB39" s="406" t="n"/>
      <c r="AC39" s="406" t="n"/>
      <c r="AD39" s="406" t="n"/>
      <c r="AE39" s="406" t="n"/>
      <c r="AF39" s="406" t="n"/>
      <c r="AG39" s="406" t="n"/>
      <c r="AH39" s="406" t="n"/>
      <c r="AI39" s="406" t="n"/>
      <c r="AJ39" s="406" t="n"/>
      <c r="AK39" s="406" t="n"/>
      <c r="AL39" s="406" t="n"/>
      <c r="AM39" s="406" t="n"/>
      <c r="AN39" s="406" t="n"/>
      <c r="AO39" s="406" t="n"/>
      <c r="AP39" s="406" t="n"/>
      <c r="AQ39" s="406" t="n"/>
      <c r="AR39" s="406" t="n"/>
      <c r="AS39" s="406" t="n"/>
      <c r="AT39" s="406" t="n"/>
      <c r="AU39" s="406" t="n"/>
      <c r="AV39" s="406" t="n"/>
      <c r="AW39" s="406" t="n"/>
      <c r="AX39" s="406" t="n"/>
      <c r="AY39" s="406" t="n"/>
      <c r="AZ39" s="406" t="n"/>
      <c r="BA39" s="406" t="n"/>
      <c r="BB39" s="406" t="n"/>
      <c r="BC39" s="406" t="n"/>
      <c r="BD39" s="406" t="n"/>
      <c r="BE39" s="406" t="n"/>
      <c r="BF39" s="406" t="n"/>
      <c r="BG39" s="406" t="n"/>
      <c r="BH39" s="406" t="n"/>
      <c r="BI39" s="406" t="n"/>
      <c r="BJ39" s="406" t="n"/>
      <c r="BK39" s="406" t="n"/>
      <c r="BL39" s="406" t="n"/>
      <c r="BM39" s="406" t="n"/>
      <c r="BN39" s="406" t="n"/>
      <c r="BO39" s="406" t="n"/>
      <c r="BP39" s="406" t="n"/>
      <c r="BQ39" s="406" t="n"/>
      <c r="BR39" s="406" t="n"/>
      <c r="BS39" s="406" t="n"/>
      <c r="BT39" s="406" t="n"/>
      <c r="BU39" s="406" t="n"/>
      <c r="BV39" s="406" t="n"/>
      <c r="BW39" s="406" t="n"/>
      <c r="BX39" s="406" t="n"/>
      <c r="BY39" s="406" t="n"/>
      <c r="BZ39" s="406" t="n"/>
      <c r="CA39" s="406" t="n"/>
      <c r="CB39" s="406" t="n"/>
      <c r="CC39" s="406" t="n"/>
      <c r="CD39" s="406" t="n"/>
      <c r="CE39" s="406" t="n"/>
      <c r="CF39" s="406" t="n"/>
      <c r="CG39" s="406" t="n"/>
      <c r="CH39" s="406" t="n"/>
      <c r="CI39" s="406" t="n"/>
      <c r="CJ39" s="406" t="n"/>
      <c r="CK39" s="406" t="n"/>
      <c r="CL39" s="406" t="n"/>
      <c r="CM39" s="406" t="n"/>
      <c r="CN39" s="406" t="n"/>
      <c r="CO39" s="406" t="n"/>
      <c r="CP39" s="406" t="n"/>
      <c r="CQ39" s="406" t="n"/>
      <c r="CR39" s="406" t="n"/>
      <c r="CS39" s="406" t="n"/>
      <c r="CT39" s="406" t="n"/>
      <c r="CU39" s="406" t="n"/>
      <c r="CV39" s="406" t="n"/>
      <c r="CW39" s="406" t="n"/>
      <c r="CX39" s="406" t="n"/>
      <c r="CY39" s="406" t="n"/>
      <c r="CZ39" s="406" t="n"/>
      <c r="DA39" s="406" t="n"/>
      <c r="DB39" s="406" t="n"/>
      <c r="DC39" s="406" t="n"/>
      <c r="DD39" s="406" t="n"/>
      <c r="DE39" s="406" t="n"/>
      <c r="DF39" s="406" t="n"/>
      <c r="DG39" s="406" t="n"/>
      <c r="DH39" s="406" t="n"/>
      <c r="DI39" s="406" t="n"/>
      <c r="DJ39" s="406" t="n"/>
      <c r="DK39" s="406" t="n"/>
      <c r="DL39" s="406" t="n"/>
      <c r="DM39" s="406" t="n"/>
      <c r="DN39" s="406" t="n"/>
      <c r="DO39" s="406" t="n"/>
      <c r="DP39" s="406" t="n"/>
      <c r="DQ39" s="406" t="n"/>
      <c r="DR39" s="406" t="n"/>
      <c r="DS39" s="406" t="n"/>
      <c r="DT39" s="406" t="n"/>
      <c r="DU39" s="406" t="n"/>
      <c r="DV39" s="406" t="n"/>
      <c r="DW39" s="406" t="n"/>
      <c r="DX39" s="406" t="n"/>
      <c r="DY39" s="406" t="n"/>
      <c r="DZ39" s="406" t="n"/>
      <c r="EA39" s="406" t="n"/>
      <c r="EB39" s="406" t="n"/>
      <c r="EC39" s="406" t="n"/>
      <c r="ED39" s="406" t="n"/>
      <c r="EE39" s="406" t="n"/>
      <c r="EF39" s="406" t="n"/>
      <c r="EG39" s="406" t="n"/>
      <c r="EH39" s="406" t="n"/>
      <c r="EI39" s="406" t="n"/>
      <c r="EJ39" s="406" t="n"/>
      <c r="EK39" s="406" t="n"/>
      <c r="EL39" s="406" t="n"/>
      <c r="EM39" s="406" t="n"/>
      <c r="EN39" s="406" t="n"/>
      <c r="EO39" s="406" t="n"/>
      <c r="EP39" s="406" t="n"/>
      <c r="EQ39" s="406" t="n"/>
      <c r="ER39" s="406" t="n"/>
      <c r="ES39" s="406" t="n"/>
      <c r="ET39" s="406" t="n"/>
      <c r="EU39" s="406" t="n"/>
      <c r="EV39" s="406" t="n"/>
      <c r="EW39" s="406" t="n"/>
      <c r="EX39" s="406" t="n"/>
      <c r="EY39" s="406" t="n"/>
      <c r="EZ39" s="406" t="n"/>
      <c r="FA39" s="406" t="n"/>
      <c r="FB39" s="406" t="n"/>
      <c r="FC39" s="406" t="n"/>
      <c r="FD39" s="406" t="n"/>
      <c r="FE39" s="406" t="n"/>
      <c r="FF39" s="406" t="n"/>
      <c r="FG39" s="406" t="n"/>
      <c r="FH39" s="406" t="n"/>
      <c r="FI39" s="406" t="n"/>
      <c r="FJ39" s="406" t="n"/>
      <c r="FK39" s="406" t="n"/>
      <c r="FL39" s="406" t="n"/>
      <c r="FM39" s="406" t="n"/>
      <c r="FN39" s="406" t="n"/>
      <c r="FO39" s="406" t="n"/>
      <c r="FP39" s="406" t="n"/>
      <c r="FQ39" s="406" t="n"/>
      <c r="FR39" s="406" t="n"/>
      <c r="FS39" s="406" t="n"/>
      <c r="FT39" s="406" t="n"/>
      <c r="FU39" s="406" t="n"/>
      <c r="FV39" s="406" t="n"/>
      <c r="FW39" s="406" t="n"/>
      <c r="FX39" s="406" t="n"/>
      <c r="FY39" s="406" t="n"/>
      <c r="FZ39" s="406" t="n"/>
      <c r="GA39" s="406" t="n"/>
      <c r="GB39" s="406" t="n"/>
      <c r="GC39" s="406" t="n"/>
      <c r="GD39" s="406" t="n"/>
      <c r="GE39" s="406" t="n"/>
      <c r="GF39" s="406" t="n"/>
      <c r="GG39" s="406" t="n"/>
      <c r="GH39" s="406" t="n"/>
      <c r="GI39" s="406" t="n"/>
      <c r="GJ39" s="406" t="n"/>
      <c r="GK39" s="406" t="n"/>
      <c r="GL39" s="406" t="n"/>
      <c r="GM39" s="406" t="n"/>
      <c r="GN39" s="406" t="n"/>
      <c r="GO39" s="406" t="n"/>
      <c r="GP39" s="406" t="n"/>
      <c r="GQ39" s="406" t="n"/>
      <c r="GR39" s="406" t="n"/>
      <c r="GS39" s="406" t="n"/>
      <c r="GT39" s="406" t="n"/>
      <c r="GU39" s="406" t="n"/>
      <c r="GV39" s="406" t="n"/>
      <c r="GW39" s="406" t="n"/>
      <c r="GX39" s="406" t="n"/>
      <c r="GY39" s="406" t="n"/>
      <c r="GZ39" s="406" t="n"/>
      <c r="HA39" s="406" t="n"/>
      <c r="HB39" s="406" t="n"/>
      <c r="HC39" s="406" t="n"/>
      <c r="HD39" s="406" t="n"/>
      <c r="HE39" s="406" t="n"/>
      <c r="HF39" s="406" t="n"/>
      <c r="HG39" s="406" t="n"/>
      <c r="HH39" s="406" t="n"/>
      <c r="HI39" s="406" t="n"/>
      <c r="HJ39" s="406" t="n"/>
      <c r="HK39" s="406" t="n"/>
      <c r="HL39" s="406" t="n"/>
      <c r="HM39" s="406" t="n"/>
      <c r="HN39" s="406" t="n"/>
      <c r="HO39" s="406" t="n"/>
      <c r="HP39" s="406" t="n"/>
      <c r="HQ39" s="406" t="n"/>
      <c r="HR39" s="406" t="n"/>
      <c r="HS39" s="406" t="n"/>
      <c r="HT39" s="406" t="n"/>
      <c r="HU39" s="406" t="n"/>
      <c r="HV39" s="406" t="n"/>
      <c r="HW39" s="406" t="n"/>
      <c r="HX39" s="406" t="n"/>
      <c r="HY39" s="406" t="n"/>
      <c r="HZ39" s="406" t="n"/>
      <c r="IA39" s="406" t="n"/>
      <c r="IB39" s="406" t="n"/>
      <c r="IC39" s="406" t="n"/>
      <c r="ID39" s="406" t="n"/>
      <c r="IE39" s="406" t="n"/>
      <c r="IF39" s="406" t="n"/>
      <c r="IG39" s="406" t="n"/>
      <c r="IH39" s="406" t="n"/>
      <c r="II39" s="406" t="n"/>
      <c r="IJ39" s="406" t="n"/>
      <c r="IK39" s="406" t="n"/>
      <c r="IL39" s="406" t="n"/>
      <c r="IM39" s="406" t="n"/>
      <c r="IN39" s="406" t="n"/>
      <c r="IO39" s="406" t="n"/>
      <c r="IP39" s="406" t="n"/>
      <c r="IQ39" s="406" t="n"/>
      <c r="IR39" s="406" t="n"/>
      <c r="IS39" s="406" t="n"/>
      <c r="IT39" s="406" t="n"/>
      <c r="IU39" s="406" t="n"/>
      <c r="IV39" s="406" t="n"/>
      <c r="IW39" s="406" t="n"/>
      <c r="IX39" s="406" t="n"/>
      <c r="IY39" s="406" t="n"/>
      <c r="IZ39" s="406" t="n"/>
      <c r="JA39" s="406" t="n"/>
      <c r="JB39" s="406" t="n"/>
      <c r="JC39" s="406" t="n"/>
      <c r="JD39" s="406" t="n"/>
      <c r="JE39" s="406" t="n"/>
      <c r="JF39" s="406" t="n"/>
      <c r="JG39" s="406" t="n"/>
      <c r="JH39" s="406" t="n"/>
      <c r="JI39" s="406" t="n"/>
      <c r="JJ39" s="406" t="n"/>
      <c r="JK39" s="406" t="n"/>
      <c r="JL39" s="406" t="n"/>
      <c r="JM39" s="406" t="n"/>
      <c r="JN39" s="406" t="n"/>
      <c r="JO39" s="406" t="n"/>
      <c r="JP39" s="406" t="n"/>
      <c r="JQ39" s="406" t="n"/>
      <c r="JR39" s="406" t="n"/>
      <c r="JS39" s="406" t="n"/>
      <c r="JT39" s="406" t="n"/>
      <c r="JU39" s="406" t="n"/>
      <c r="JV39" s="406" t="n"/>
      <c r="JW39" s="406" t="n"/>
      <c r="JX39" s="406" t="n"/>
      <c r="JY39" s="406" t="n"/>
      <c r="JZ39" s="406" t="n"/>
      <c r="KA39" s="406" t="n"/>
      <c r="KB39" s="406" t="n"/>
      <c r="KC39" s="406" t="n"/>
      <c r="KD39" s="406" t="n"/>
      <c r="KE39" s="406" t="n"/>
      <c r="KF39" s="406" t="n"/>
      <c r="KG39" s="406" t="n"/>
      <c r="KH39" s="406" t="n"/>
      <c r="KI39" s="406" t="n"/>
      <c r="KJ39" s="406" t="n"/>
      <c r="KK39" s="406" t="n"/>
      <c r="KL39" s="406" t="n"/>
      <c r="KM39" s="406" t="n"/>
      <c r="KN39" s="406" t="n"/>
      <c r="KO39" s="406" t="n"/>
      <c r="KP39" s="406" t="n"/>
      <c r="KQ39" s="406" t="n"/>
      <c r="KR39" s="406" t="n"/>
      <c r="KS39" s="406" t="n"/>
      <c r="KT39" s="406" t="n"/>
      <c r="KU39" s="406" t="n"/>
      <c r="KV39" s="406" t="n"/>
      <c r="KW39" s="406" t="n"/>
      <c r="KX39" s="406" t="n"/>
      <c r="KY39" s="406" t="n"/>
      <c r="KZ39" s="406" t="n"/>
      <c r="LA39" s="406" t="n"/>
      <c r="LB39" s="406" t="n"/>
      <c r="LC39" s="406" t="n"/>
      <c r="LD39" s="406" t="n"/>
      <c r="LE39" s="406" t="n"/>
      <c r="LF39" s="406" t="n"/>
      <c r="LG39" s="406" t="n"/>
      <c r="LH39" s="406" t="n"/>
      <c r="LI39" s="406" t="n"/>
      <c r="LJ39" s="406" t="n"/>
      <c r="LK39" s="406" t="n"/>
      <c r="LL39" s="406" t="n"/>
      <c r="LM39" s="406" t="n"/>
      <c r="LN39" s="406" t="n"/>
      <c r="LO39" s="406" t="n"/>
      <c r="LP39" s="406" t="n"/>
      <c r="LQ39" s="406" t="n"/>
      <c r="LR39" s="406" t="n"/>
      <c r="LS39" s="406" t="n"/>
      <c r="LT39" s="406" t="n"/>
      <c r="LU39" s="406" t="n"/>
      <c r="LV39" s="406" t="n"/>
      <c r="LW39" s="406" t="n"/>
      <c r="LX39" s="406" t="n"/>
      <c r="LY39" s="406" t="n"/>
      <c r="LZ39" s="406" t="n"/>
      <c r="MA39" s="406" t="n"/>
      <c r="MB39" s="406" t="n"/>
      <c r="MC39" s="406" t="n"/>
      <c r="MD39" s="406" t="n"/>
      <c r="ME39" s="406" t="n"/>
      <c r="MF39" s="406" t="n"/>
      <c r="MG39" s="406" t="n"/>
      <c r="MH39" s="406" t="n"/>
      <c r="MI39" s="406" t="n"/>
      <c r="MJ39" s="406" t="n"/>
      <c r="MK39" s="406" t="n"/>
      <c r="ML39" s="406" t="n"/>
      <c r="MM39" s="406" t="n"/>
      <c r="MN39" s="406" t="n"/>
      <c r="MO39" s="406" t="n"/>
      <c r="MP39" s="406" t="n"/>
      <c r="MQ39" s="406" t="n"/>
      <c r="MR39" s="406" t="n"/>
      <c r="MS39" s="406" t="n"/>
      <c r="MT39" s="406" t="n"/>
      <c r="MU39" s="406" t="n"/>
      <c r="MV39" s="406" t="n"/>
      <c r="MW39" s="406" t="n"/>
      <c r="MX39" s="406" t="n"/>
      <c r="MY39" s="406" t="n"/>
      <c r="MZ39" s="406" t="n"/>
      <c r="NA39" s="406" t="n"/>
      <c r="NB39" s="406" t="n"/>
      <c r="NC39" s="406" t="n"/>
      <c r="ND39" s="406" t="n"/>
      <c r="NE39" s="406" t="n"/>
      <c r="NF39" s="406" t="n"/>
      <c r="NG39" s="406" t="n"/>
      <c r="NH39" s="406" t="n"/>
      <c r="NI39" s="406" t="n"/>
      <c r="NJ39" s="406" t="n"/>
      <c r="NK39" s="406" t="n"/>
      <c r="NL39" s="406" t="n"/>
      <c r="NM39" s="406" t="n"/>
      <c r="NN39" s="406" t="n"/>
      <c r="NO39" s="406" t="n"/>
      <c r="NP39" s="406" t="n"/>
      <c r="NQ39" s="406" t="n"/>
      <c r="NR39" s="406" t="n"/>
      <c r="NS39" s="406" t="n"/>
      <c r="NT39" s="406" t="n"/>
      <c r="NU39" s="406" t="n"/>
      <c r="NV39" s="406" t="n"/>
      <c r="NW39" s="406" t="n"/>
      <c r="NX39" s="406" t="n"/>
      <c r="NY39" s="406" t="n"/>
      <c r="NZ39" s="406" t="n"/>
      <c r="OA39" s="406" t="n"/>
      <c r="OB39" s="406" t="n"/>
      <c r="OC39" s="406" t="n"/>
      <c r="OD39" s="406" t="n"/>
      <c r="OE39" s="406" t="n"/>
      <c r="OF39" s="406" t="n"/>
      <c r="OG39" s="406" t="n"/>
      <c r="OH39" s="406" t="n"/>
      <c r="OI39" s="406" t="n"/>
      <c r="OJ39" s="406" t="n"/>
      <c r="OK39" s="406" t="n"/>
      <c r="OL39" s="406" t="n"/>
      <c r="OM39" s="406" t="n"/>
      <c r="ON39" s="406" t="n"/>
      <c r="OO39" s="406" t="n"/>
      <c r="OP39" s="406" t="n"/>
      <c r="OQ39" s="406" t="n"/>
      <c r="OR39" s="406" t="n"/>
      <c r="OS39" s="406" t="n"/>
      <c r="OT39" s="406" t="n"/>
      <c r="OU39" s="406" t="n"/>
      <c r="OV39" s="406" t="n"/>
      <c r="OW39" s="406" t="n"/>
      <c r="OX39" s="406" t="n"/>
      <c r="OY39" s="406" t="n"/>
      <c r="OZ39" s="406" t="n"/>
      <c r="PA39" s="406" t="n"/>
      <c r="PB39" s="406" t="n"/>
      <c r="PC39" s="406" t="n"/>
      <c r="PD39" s="406" t="n"/>
      <c r="PE39" s="406" t="n"/>
      <c r="PF39" s="406" t="n"/>
      <c r="PG39" s="406" t="n"/>
      <c r="PH39" s="406" t="n"/>
      <c r="PI39" s="406" t="n"/>
      <c r="PJ39" s="406" t="n"/>
      <c r="PK39" s="406" t="n"/>
      <c r="PL39" s="406" t="n"/>
      <c r="PM39" s="406" t="n"/>
      <c r="PN39" s="406" t="n"/>
      <c r="PO39" s="406" t="n"/>
      <c r="PP39" s="406" t="n"/>
      <c r="PQ39" s="406" t="n"/>
      <c r="PR39" s="406" t="n"/>
      <c r="PS39" s="406" t="n"/>
      <c r="PT39" s="406" t="n"/>
      <c r="PU39" s="406" t="n"/>
      <c r="PV39" s="406" t="n"/>
      <c r="PW39" s="406" t="n"/>
      <c r="PX39" s="406" t="n"/>
      <c r="PY39" s="406" t="n"/>
      <c r="PZ39" s="406" t="n"/>
      <c r="QA39" s="406" t="n"/>
      <c r="QB39" s="406" t="n"/>
      <c r="QC39" s="406" t="n"/>
      <c r="QD39" s="406" t="n"/>
      <c r="QE39" s="406" t="n"/>
      <c r="QF39" s="406" t="n"/>
      <c r="QG39" s="406" t="n"/>
      <c r="QH39" s="406" t="n"/>
      <c r="QI39" s="406" t="n"/>
      <c r="QJ39" s="406" t="n"/>
      <c r="QK39" s="406" t="n"/>
      <c r="QL39" s="406" t="n"/>
      <c r="QM39" s="406" t="n"/>
      <c r="QN39" s="406" t="n"/>
      <c r="QO39" s="406" t="n"/>
      <c r="QP39" s="406" t="n"/>
      <c r="QQ39" s="406" t="n"/>
      <c r="QR39" s="406" t="n"/>
      <c r="QS39" s="406" t="n"/>
      <c r="QT39" s="406" t="n"/>
      <c r="QU39" s="406" t="n"/>
      <c r="QV39" s="406" t="n"/>
      <c r="QW39" s="406" t="n"/>
      <c r="QX39" s="406" t="n"/>
      <c r="QY39" s="406" t="n"/>
      <c r="QZ39" s="406" t="n"/>
      <c r="RA39" s="406" t="n"/>
      <c r="RB39" s="406" t="n"/>
      <c r="RC39" s="406" t="n"/>
      <c r="RD39" s="406" t="n"/>
      <c r="RE39" s="406" t="n"/>
      <c r="RF39" s="406" t="n"/>
      <c r="RG39" s="406" t="n"/>
      <c r="RH39" s="406" t="n"/>
      <c r="RI39" s="406" t="n"/>
      <c r="RJ39" s="406" t="n"/>
      <c r="RK39" s="406" t="n"/>
      <c r="RL39" s="406" t="n"/>
      <c r="RM39" s="406" t="n"/>
      <c r="RN39" s="406" t="n"/>
      <c r="RO39" s="406" t="n"/>
      <c r="RP39" s="406" t="n"/>
      <c r="RQ39" s="406" t="n"/>
      <c r="RR39" s="406" t="n"/>
      <c r="RS39" s="406" t="n"/>
      <c r="RT39" s="406" t="n"/>
      <c r="RU39" s="406" t="n"/>
      <c r="RV39" s="406" t="n"/>
      <c r="RW39" s="406" t="n"/>
      <c r="RX39" s="406" t="n"/>
      <c r="RY39" s="406" t="n"/>
      <c r="RZ39" s="406" t="n"/>
      <c r="SA39" s="406" t="n"/>
      <c r="SB39" s="406" t="n"/>
      <c r="SC39" s="406" t="n"/>
      <c r="SD39" s="406" t="n"/>
      <c r="SE39" s="406" t="n"/>
      <c r="SF39" s="406" t="n"/>
      <c r="SG39" s="406" t="n"/>
      <c r="SH39" s="406" t="n"/>
      <c r="SI39" s="406" t="n"/>
      <c r="SJ39" s="406" t="n"/>
      <c r="SK39" s="406" t="n"/>
      <c r="SL39" s="406" t="n"/>
      <c r="SM39" s="406" t="n"/>
      <c r="SN39" s="406" t="n"/>
      <c r="SO39" s="406" t="n"/>
      <c r="SP39" s="406" t="n"/>
      <c r="SQ39" s="406" t="n"/>
      <c r="SR39" s="406" t="n"/>
      <c r="SS39" s="406" t="n"/>
      <c r="ST39" s="406" t="n"/>
      <c r="SU39" s="406" t="n"/>
      <c r="SV39" s="406" t="n"/>
      <c r="SW39" s="406" t="n"/>
      <c r="SX39" s="406" t="n"/>
      <c r="SY39" s="406" t="n"/>
      <c r="SZ39" s="406" t="n"/>
      <c r="TA39" s="406" t="n"/>
      <c r="TB39" s="406" t="n"/>
      <c r="TC39" s="406" t="n"/>
      <c r="TD39" s="406" t="n"/>
      <c r="TE39" s="406" t="n"/>
      <c r="TF39" s="406" t="n"/>
      <c r="TG39" s="406" t="n"/>
      <c r="TH39" s="406" t="n"/>
      <c r="TI39" s="406" t="n"/>
      <c r="TJ39" s="406" t="n"/>
      <c r="TK39" s="406" t="n"/>
      <c r="TL39" s="406" t="n"/>
      <c r="TM39" s="406" t="n"/>
      <c r="TN39" s="406" t="n"/>
      <c r="TO39" s="406" t="n"/>
      <c r="TP39" s="406" t="n"/>
      <c r="TQ39" s="406" t="n"/>
      <c r="TR39" s="406" t="n"/>
      <c r="TS39" s="406" t="n"/>
      <c r="TT39" s="406" t="n"/>
      <c r="TU39" s="406" t="n"/>
      <c r="TV39" s="406" t="n"/>
      <c r="TW39" s="406" t="n"/>
      <c r="TX39" s="406" t="n"/>
      <c r="TY39" s="406" t="n"/>
      <c r="TZ39" s="406" t="n"/>
      <c r="UA39" s="406" t="n"/>
      <c r="UB39" s="406" t="n"/>
      <c r="UC39" s="406" t="n"/>
      <c r="UD39" s="406" t="n"/>
      <c r="UE39" s="406" t="n"/>
      <c r="UF39" s="406" t="n"/>
      <c r="UG39" s="406" t="n"/>
      <c r="UH39" s="406" t="n"/>
      <c r="UI39" s="406" t="n"/>
      <c r="UJ39" s="406" t="n"/>
      <c r="UK39" s="406" t="n"/>
      <c r="UL39" s="406" t="n"/>
      <c r="UM39" s="406" t="n"/>
      <c r="UN39" s="406" t="n"/>
      <c r="UO39" s="406" t="n"/>
      <c r="UP39" s="406" t="n"/>
      <c r="UQ39" s="406" t="n"/>
      <c r="UR39" s="406" t="n"/>
      <c r="US39" s="406" t="n"/>
      <c r="UT39" s="406" t="n"/>
      <c r="UU39" s="406" t="n"/>
      <c r="UV39" s="406" t="n"/>
      <c r="UW39" s="406" t="n"/>
      <c r="UX39" s="406" t="n"/>
      <c r="UY39" s="406" t="n"/>
      <c r="UZ39" s="406" t="n"/>
      <c r="VA39" s="406" t="n"/>
      <c r="VB39" s="406" t="n"/>
      <c r="VC39" s="406" t="n"/>
      <c r="VD39" s="406" t="n"/>
      <c r="VE39" s="406" t="n"/>
      <c r="VF39" s="406" t="n"/>
      <c r="VG39" s="406" t="n"/>
      <c r="VH39" s="406" t="n"/>
      <c r="VI39" s="406" t="n"/>
      <c r="VJ39" s="406" t="n"/>
      <c r="VK39" s="406" t="n"/>
      <c r="VL39" s="406" t="n"/>
      <c r="VM39" s="406" t="n"/>
      <c r="VN39" s="406" t="n"/>
      <c r="VO39" s="406" t="n"/>
      <c r="VP39" s="406" t="n"/>
      <c r="VQ39" s="406" t="n"/>
      <c r="VR39" s="406" t="n"/>
      <c r="VS39" s="406" t="n"/>
      <c r="VT39" s="406" t="n"/>
      <c r="VU39" s="406" t="n"/>
      <c r="VV39" s="406" t="n"/>
      <c r="VW39" s="406" t="n"/>
      <c r="VX39" s="406" t="n"/>
      <c r="VY39" s="406" t="n"/>
      <c r="VZ39" s="406" t="n"/>
      <c r="WA39" s="406" t="n"/>
      <c r="WB39" s="406" t="n"/>
      <c r="WC39" s="406" t="n"/>
      <c r="WD39" s="406" t="n"/>
      <c r="WE39" s="406" t="n"/>
      <c r="WF39" s="406" t="n"/>
      <c r="WG39" s="406" t="n"/>
      <c r="WH39" s="406" t="n"/>
      <c r="WI39" s="406" t="n"/>
      <c r="WJ39" s="406" t="n"/>
      <c r="WK39" s="406" t="n"/>
      <c r="WL39" s="406" t="n"/>
      <c r="WM39" s="406" t="n"/>
      <c r="WN39" s="406" t="n"/>
      <c r="WO39" s="406" t="n"/>
      <c r="WP39" s="406" t="n"/>
      <c r="WQ39" s="406" t="n"/>
      <c r="WR39" s="406" t="n"/>
      <c r="WS39" s="406" t="n"/>
      <c r="WT39" s="406" t="n"/>
      <c r="WU39" s="406" t="n"/>
      <c r="WV39" s="406" t="n"/>
      <c r="WW39" s="406" t="n"/>
      <c r="WX39" s="406" t="n"/>
      <c r="WY39" s="406" t="n"/>
      <c r="WZ39" s="406" t="n"/>
      <c r="XA39" s="406" t="n"/>
      <c r="XB39" s="406" t="n"/>
      <c r="XC39" s="406" t="n"/>
      <c r="XD39" s="406" t="n"/>
      <c r="XE39" s="406" t="n"/>
      <c r="XF39" s="406" t="n"/>
      <c r="XG39" s="406" t="n"/>
      <c r="XH39" s="406" t="n"/>
      <c r="XI39" s="406" t="n"/>
      <c r="XJ39" s="406" t="n"/>
      <c r="XK39" s="406" t="n"/>
      <c r="XL39" s="406" t="n"/>
      <c r="XM39" s="406" t="n"/>
      <c r="XN39" s="406" t="n"/>
      <c r="XO39" s="406" t="n"/>
      <c r="XP39" s="406" t="n"/>
      <c r="XQ39" s="406" t="n"/>
      <c r="XR39" s="406" t="n"/>
      <c r="XS39" s="406" t="n"/>
      <c r="XT39" s="406" t="n"/>
      <c r="XU39" s="406" t="n"/>
      <c r="XV39" s="406" t="n"/>
      <c r="XW39" s="406" t="n"/>
      <c r="XX39" s="406" t="n"/>
      <c r="XY39" s="406" t="n"/>
      <c r="XZ39" s="406" t="n"/>
      <c r="YA39" s="406" t="n"/>
      <c r="YB39" s="406" t="n"/>
      <c r="YC39" s="406" t="n"/>
      <c r="YD39" s="406" t="n"/>
      <c r="YE39" s="406" t="n"/>
      <c r="YF39" s="406" t="n"/>
      <c r="YG39" s="406" t="n"/>
      <c r="YH39" s="406" t="n"/>
      <c r="YI39" s="406" t="n"/>
      <c r="YJ39" s="406" t="n"/>
      <c r="YK39" s="406" t="n"/>
      <c r="YL39" s="406" t="n"/>
      <c r="YM39" s="406" t="n"/>
      <c r="YN39" s="406" t="n"/>
      <c r="YO39" s="406" t="n"/>
      <c r="YP39" s="406" t="n"/>
      <c r="YQ39" s="406" t="n"/>
      <c r="YR39" s="406" t="n"/>
      <c r="YS39" s="406" t="n"/>
      <c r="YT39" s="406" t="n"/>
      <c r="YU39" s="406" t="n"/>
      <c r="YV39" s="406" t="n"/>
      <c r="YW39" s="406" t="n"/>
      <c r="YX39" s="406" t="n"/>
      <c r="YY39" s="406" t="n"/>
      <c r="YZ39" s="406" t="n"/>
      <c r="ZA39" s="406" t="n"/>
      <c r="ZB39" s="406" t="n"/>
      <c r="ZC39" s="406" t="n"/>
      <c r="ZD39" s="406" t="n"/>
      <c r="ZE39" s="406" t="n"/>
      <c r="ZF39" s="406" t="n"/>
      <c r="ZG39" s="406" t="n"/>
      <c r="ZH39" s="406" t="n"/>
      <c r="ZI39" s="406" t="n"/>
      <c r="ZJ39" s="406" t="n"/>
      <c r="ZK39" s="406" t="n"/>
      <c r="ZL39" s="406" t="n"/>
      <c r="ZM39" s="406" t="n"/>
      <c r="ZN39" s="406" t="n"/>
      <c r="ZO39" s="406" t="n"/>
      <c r="ZP39" s="406" t="n"/>
      <c r="ZQ39" s="406" t="n"/>
      <c r="ZR39" s="406" t="n"/>
      <c r="ZS39" s="406" t="n"/>
      <c r="ZT39" s="406" t="n"/>
      <c r="ZU39" s="406" t="n"/>
      <c r="ZV39" s="406" t="n"/>
      <c r="ZW39" s="406" t="n"/>
      <c r="ZX39" s="406" t="n"/>
      <c r="ZY39" s="406" t="n"/>
      <c r="ZZ39" s="406" t="n"/>
      <c r="AAA39" s="406" t="n"/>
      <c r="AAB39" s="406" t="n"/>
      <c r="AAC39" s="406" t="n"/>
      <c r="AAD39" s="406" t="n"/>
      <c r="AAE39" s="406" t="n"/>
      <c r="AAF39" s="406" t="n"/>
      <c r="AAG39" s="406" t="n"/>
      <c r="AAH39" s="406" t="n"/>
      <c r="AAI39" s="406" t="n"/>
      <c r="AAJ39" s="406" t="n"/>
      <c r="AAK39" s="406" t="n"/>
      <c r="AAL39" s="406" t="n"/>
      <c r="AAM39" s="406" t="n"/>
      <c r="AAN39" s="406" t="n"/>
      <c r="AAO39" s="406" t="n"/>
      <c r="AAP39" s="406" t="n"/>
      <c r="AAQ39" s="406" t="n"/>
      <c r="AAR39" s="406" t="n"/>
      <c r="AAS39" s="406" t="n"/>
      <c r="AAT39" s="406" t="n"/>
      <c r="AAU39" s="406" t="n"/>
      <c r="AAV39" s="406" t="n"/>
      <c r="AAW39" s="406" t="n"/>
      <c r="AAX39" s="406" t="n"/>
      <c r="AAY39" s="406" t="n"/>
      <c r="AAZ39" s="406" t="n"/>
      <c r="ABA39" s="406" t="n"/>
      <c r="ABB39" s="406" t="n"/>
      <c r="ABC39" s="406" t="n"/>
      <c r="ABD39" s="406" t="n"/>
      <c r="ABE39" s="406" t="n"/>
      <c r="ABF39" s="406" t="n"/>
      <c r="ABG39" s="406" t="n"/>
      <c r="ABH39" s="406" t="n"/>
      <c r="ABI39" s="406" t="n"/>
      <c r="ABJ39" s="406" t="n"/>
      <c r="ABK39" s="406" t="n"/>
      <c r="ABL39" s="406" t="n"/>
      <c r="ABM39" s="406" t="n"/>
      <c r="ABN39" s="406" t="n"/>
      <c r="ABO39" s="406" t="n"/>
      <c r="ABP39" s="406" t="n"/>
      <c r="ABQ39" s="406" t="n"/>
      <c r="ABR39" s="406" t="n"/>
      <c r="ABS39" s="406" t="n"/>
      <c r="ABT39" s="406" t="n"/>
      <c r="ABU39" s="406" t="n"/>
      <c r="ABV39" s="406" t="n"/>
      <c r="ABW39" s="406" t="n"/>
      <c r="ABX39" s="406" t="n"/>
      <c r="ABY39" s="406" t="n"/>
      <c r="ABZ39" s="406" t="n"/>
      <c r="ACA39" s="406" t="n"/>
      <c r="ACB39" s="406" t="n"/>
      <c r="ACC39" s="406" t="n"/>
      <c r="ACD39" s="406" t="n"/>
      <c r="ACE39" s="406" t="n"/>
      <c r="ACF39" s="406" t="n"/>
      <c r="ACG39" s="406" t="n"/>
      <c r="ACH39" s="406" t="n"/>
      <c r="ACI39" s="406" t="n"/>
      <c r="ACJ39" s="406" t="n"/>
      <c r="ACK39" s="406" t="n"/>
      <c r="ACL39" s="406" t="n"/>
      <c r="ACM39" s="406" t="n"/>
      <c r="ACN39" s="406" t="n"/>
      <c r="ACO39" s="406" t="n"/>
      <c r="ACP39" s="406" t="n"/>
      <c r="ACQ39" s="406" t="n"/>
      <c r="ACR39" s="406" t="n"/>
      <c r="ACS39" s="406" t="n"/>
      <c r="ACT39" s="406" t="n"/>
      <c r="ACU39" s="406" t="n"/>
      <c r="ACV39" s="406" t="n"/>
      <c r="ACW39" s="406" t="n"/>
      <c r="ACX39" s="406" t="n"/>
      <c r="ACY39" s="406" t="n"/>
      <c r="ACZ39" s="406" t="n"/>
      <c r="ADA39" s="406" t="n"/>
      <c r="ADB39" s="406" t="n"/>
      <c r="ADC39" s="406" t="n"/>
      <c r="ADD39" s="406" t="n"/>
      <c r="ADE39" s="406" t="n"/>
      <c r="ADF39" s="406" t="n"/>
      <c r="ADG39" s="406" t="n"/>
      <c r="ADH39" s="406" t="n"/>
      <c r="ADI39" s="406" t="n"/>
      <c r="ADJ39" s="406" t="n"/>
      <c r="ADK39" s="406" t="n"/>
      <c r="ADL39" s="406" t="n"/>
      <c r="ADM39" s="406" t="n"/>
      <c r="ADN39" s="406" t="n"/>
      <c r="ADO39" s="406" t="n"/>
      <c r="ADP39" s="406" t="n"/>
      <c r="ADQ39" s="406" t="n"/>
      <c r="ADR39" s="406" t="n"/>
      <c r="ADS39" s="406" t="n"/>
      <c r="ADT39" s="406" t="n"/>
      <c r="ADU39" s="406" t="n"/>
      <c r="ADV39" s="406" t="n"/>
      <c r="ADW39" s="406" t="n"/>
      <c r="ADX39" s="406" t="n"/>
      <c r="ADY39" s="406" t="n"/>
      <c r="ADZ39" s="406" t="n"/>
      <c r="AEA39" s="406" t="n"/>
      <c r="AEB39" s="406" t="n"/>
      <c r="AEC39" s="406" t="n"/>
      <c r="AED39" s="406" t="n"/>
      <c r="AEE39" s="406" t="n"/>
      <c r="AEF39" s="406" t="n"/>
      <c r="AEG39" s="406" t="n"/>
      <c r="AEH39" s="406" t="n"/>
      <c r="AEI39" s="406" t="n"/>
      <c r="AEJ39" s="406" t="n"/>
      <c r="AEK39" s="406" t="n"/>
      <c r="AEL39" s="406" t="n"/>
      <c r="AEM39" s="406" t="n"/>
      <c r="AEN39" s="406" t="n"/>
      <c r="AEO39" s="406" t="n"/>
      <c r="AEP39" s="406" t="n"/>
      <c r="AEQ39" s="406" t="n"/>
      <c r="AER39" s="406" t="n"/>
      <c r="AES39" s="406" t="n"/>
      <c r="AET39" s="406" t="n"/>
      <c r="AEU39" s="406" t="n"/>
      <c r="AEV39" s="406" t="n"/>
      <c r="AEW39" s="406" t="n"/>
      <c r="AEX39" s="406" t="n"/>
      <c r="AEY39" s="406" t="n"/>
      <c r="AEZ39" s="406" t="n"/>
      <c r="AFA39" s="406" t="n"/>
      <c r="AFB39" s="406" t="n"/>
      <c r="AFC39" s="406" t="n"/>
      <c r="AFD39" s="406" t="n"/>
      <c r="AFE39" s="406" t="n"/>
      <c r="AFF39" s="406" t="n"/>
      <c r="AFG39" s="406" t="n"/>
      <c r="AFH39" s="406" t="n"/>
      <c r="AFI39" s="406" t="n"/>
      <c r="AFJ39" s="406" t="n"/>
      <c r="AFK39" s="406" t="n"/>
      <c r="AFL39" s="406" t="n"/>
      <c r="AFM39" s="406" t="n"/>
      <c r="AFN39" s="406" t="n"/>
      <c r="AFO39" s="406" t="n"/>
      <c r="AFP39" s="406" t="n"/>
      <c r="AFQ39" s="406" t="n"/>
      <c r="AFR39" s="406" t="n"/>
      <c r="AFS39" s="406" t="n"/>
      <c r="AFT39" s="406" t="n"/>
      <c r="AFU39" s="406" t="n"/>
      <c r="AFV39" s="406" t="n"/>
      <c r="AFW39" s="406" t="n"/>
      <c r="AFX39" s="406" t="n"/>
      <c r="AFY39" s="406" t="n"/>
      <c r="AFZ39" s="406" t="n"/>
      <c r="AGA39" s="406" t="n"/>
      <c r="AGB39" s="406" t="n"/>
      <c r="AGC39" s="406" t="n"/>
      <c r="AGD39" s="406" t="n"/>
      <c r="AGE39" s="406" t="n"/>
      <c r="AGF39" s="406" t="n"/>
      <c r="AGG39" s="406" t="n"/>
      <c r="AGH39" s="406" t="n"/>
      <c r="AGI39" s="406" t="n"/>
      <c r="AGJ39" s="406" t="n"/>
      <c r="AGK39" s="406" t="n"/>
      <c r="AGL39" s="406" t="n"/>
      <c r="AGM39" s="406" t="n"/>
      <c r="AGN39" s="406" t="n"/>
      <c r="AGO39" s="406" t="n"/>
      <c r="AGP39" s="406" t="n"/>
      <c r="AGQ39" s="406" t="n"/>
      <c r="AGR39" s="406" t="n"/>
      <c r="AGS39" s="406" t="n"/>
      <c r="AGT39" s="406" t="n"/>
      <c r="AGU39" s="406" t="n"/>
      <c r="AGV39" s="406" t="n"/>
      <c r="AGW39" s="406" t="n"/>
      <c r="AGX39" s="406" t="n"/>
      <c r="AGY39" s="406" t="n"/>
      <c r="AGZ39" s="406" t="n"/>
      <c r="AHA39" s="406" t="n"/>
      <c r="AHB39" s="406" t="n"/>
      <c r="AHC39" s="406" t="n"/>
      <c r="AHD39" s="406" t="n"/>
      <c r="AHE39" s="406" t="n"/>
      <c r="AHF39" s="406" t="n"/>
      <c r="AHG39" s="406" t="n"/>
      <c r="AHH39" s="406" t="n"/>
      <c r="AHI39" s="406" t="n"/>
      <c r="AHJ39" s="406" t="n"/>
      <c r="AHK39" s="406" t="n"/>
      <c r="AHL39" s="406" t="n"/>
      <c r="AHM39" s="406" t="n"/>
      <c r="AHN39" s="406" t="n"/>
      <c r="AHO39" s="406" t="n"/>
      <c r="AHP39" s="406" t="n"/>
      <c r="AHQ39" s="406" t="n"/>
      <c r="AHR39" s="406" t="n"/>
      <c r="AHS39" s="406" t="n"/>
      <c r="AHT39" s="406" t="n"/>
      <c r="AHU39" s="406" t="n"/>
      <c r="AHV39" s="406" t="n"/>
      <c r="AHW39" s="406" t="n"/>
      <c r="AHX39" s="406" t="n"/>
      <c r="AHY39" s="406" t="n"/>
      <c r="AHZ39" s="406" t="n"/>
      <c r="AIA39" s="406" t="n"/>
      <c r="AIB39" s="406" t="n"/>
      <c r="AIC39" s="406" t="n"/>
      <c r="AID39" s="406" t="n"/>
      <c r="AIE39" s="406" t="n"/>
      <c r="AIF39" s="406" t="n"/>
      <c r="AIG39" s="406" t="n"/>
      <c r="AIH39" s="406" t="n"/>
      <c r="AII39" s="406" t="n"/>
      <c r="AIJ39" s="406" t="n"/>
      <c r="AIK39" s="406" t="n"/>
      <c r="AIL39" s="406" t="n"/>
      <c r="AIM39" s="406" t="n"/>
      <c r="AIN39" s="406" t="n"/>
      <c r="AIO39" s="406" t="n"/>
      <c r="AIP39" s="406" t="n"/>
      <c r="AIQ39" s="406" t="n"/>
      <c r="AIR39" s="406" t="n"/>
      <c r="AIS39" s="406" t="n"/>
      <c r="AIT39" s="406" t="n"/>
      <c r="AIU39" s="406" t="n"/>
      <c r="AIV39" s="406" t="n"/>
      <c r="AIW39" s="406" t="n"/>
      <c r="AIX39" s="406" t="n"/>
      <c r="AIY39" s="406" t="n"/>
      <c r="AIZ39" s="406" t="n"/>
      <c r="AJA39" s="406" t="n"/>
      <c r="AJB39" s="406" t="n"/>
      <c r="AJC39" s="406" t="n"/>
      <c r="AJD39" s="406" t="n"/>
      <c r="AJE39" s="406" t="n"/>
      <c r="AJF39" s="406" t="n"/>
      <c r="AJG39" s="406" t="n"/>
      <c r="AJH39" s="406" t="n"/>
      <c r="AJI39" s="406" t="n"/>
      <c r="AJJ39" s="406" t="n"/>
      <c r="AJK39" s="406" t="n"/>
      <c r="AJL39" s="406" t="n"/>
      <c r="AJM39" s="406" t="n"/>
      <c r="AJN39" s="406" t="n"/>
      <c r="AJO39" s="406" t="n"/>
      <c r="AJP39" s="406" t="n"/>
      <c r="AJQ39" s="406" t="n"/>
      <c r="AJR39" s="406" t="n"/>
      <c r="AJS39" s="406" t="n"/>
      <c r="AJT39" s="406" t="n"/>
      <c r="AJU39" s="406" t="n"/>
      <c r="AJV39" s="406" t="n"/>
      <c r="AJW39" s="406" t="n"/>
      <c r="AJX39" s="406" t="n"/>
      <c r="AJY39" s="406" t="n"/>
      <c r="AJZ39" s="406" t="n"/>
      <c r="AKA39" s="406" t="n"/>
      <c r="AKB39" s="406" t="n"/>
      <c r="AKC39" s="406" t="n"/>
      <c r="AKD39" s="406" t="n"/>
      <c r="AKE39" s="406" t="n"/>
      <c r="AKF39" s="406" t="n"/>
      <c r="AKG39" s="406" t="n"/>
      <c r="AKH39" s="406" t="n"/>
      <c r="AKI39" s="406" t="n"/>
      <c r="AKJ39" s="406" t="n"/>
      <c r="AKK39" s="406" t="n"/>
      <c r="AKL39" s="406" t="n"/>
      <c r="AKM39" s="406" t="n"/>
      <c r="AKN39" s="406" t="n"/>
      <c r="AKO39" s="406" t="n"/>
      <c r="AKP39" s="406" t="n"/>
      <c r="AKQ39" s="406" t="n"/>
      <c r="AKR39" s="406" t="n"/>
      <c r="AKS39" s="406" t="n"/>
      <c r="AKT39" s="406" t="n"/>
      <c r="AKU39" s="406" t="n"/>
      <c r="AKV39" s="406" t="n"/>
      <c r="AKW39" s="406" t="n"/>
      <c r="AKX39" s="406" t="n"/>
      <c r="AKY39" s="406" t="n"/>
      <c r="AKZ39" s="406" t="n"/>
      <c r="ALA39" s="406" t="n"/>
      <c r="ALB39" s="406" t="n"/>
      <c r="ALC39" s="406" t="n"/>
      <c r="ALD39" s="406" t="n"/>
      <c r="ALE39" s="406" t="n"/>
      <c r="ALF39" s="406" t="n"/>
      <c r="ALG39" s="406" t="n"/>
      <c r="ALH39" s="406" t="n"/>
      <c r="ALI39" s="406" t="n"/>
      <c r="ALJ39" s="406" t="n"/>
      <c r="ALK39" s="406" t="n"/>
      <c r="ALL39" s="406" t="n"/>
      <c r="ALM39" s="406" t="n"/>
      <c r="ALN39" s="406" t="n"/>
      <c r="ALO39" s="406" t="n"/>
      <c r="ALP39" s="406" t="n"/>
      <c r="ALQ39" s="406" t="n"/>
      <c r="ALR39" s="406" t="n"/>
      <c r="ALS39" s="406" t="n"/>
      <c r="ALT39" s="406" t="n"/>
      <c r="ALU39" s="406" t="n"/>
      <c r="ALV39" s="406" t="n"/>
      <c r="ALW39" s="406" t="n"/>
      <c r="ALX39" s="406" t="n"/>
      <c r="ALY39" s="406" t="n"/>
      <c r="ALZ39" s="406" t="n"/>
      <c r="AMA39" s="406" t="n"/>
      <c r="AMB39" s="406" t="n"/>
      <c r="AMC39" s="406" t="n"/>
      <c r="AMD39" s="406" t="n"/>
      <c r="AME39" s="406" t="n"/>
      <c r="AMF39" s="406" t="n"/>
      <c r="AMG39" s="406" t="n"/>
      <c r="AMH39" s="406" t="n"/>
      <c r="AMI39" s="406" t="n"/>
      <c r="AMJ39" s="406" t="n"/>
      <c r="AMK39" s="406" t="n"/>
      <c r="AML39" s="406" t="n"/>
      <c r="AMM39" s="406" t="n"/>
      <c r="AMN39" s="406" t="n"/>
      <c r="AMO39" s="406" t="n"/>
      <c r="AMP39" s="406" t="n"/>
      <c r="AMQ39" s="406" t="n"/>
      <c r="AMR39" s="406" t="n"/>
      <c r="AMS39" s="406" t="n"/>
      <c r="AMT39" s="406" t="n"/>
      <c r="AMU39" s="406" t="n"/>
      <c r="AMV39" s="406" t="n"/>
      <c r="AMW39" s="406" t="n"/>
      <c r="AMX39" s="406" t="n"/>
      <c r="AMY39" s="406" t="n"/>
      <c r="AMZ39" s="406" t="n"/>
      <c r="ANA39" s="406" t="n"/>
      <c r="ANB39" s="406" t="n"/>
      <c r="ANC39" s="406" t="n"/>
      <c r="AND39" s="406" t="n"/>
      <c r="ANE39" s="406" t="n"/>
      <c r="ANF39" s="406" t="n"/>
      <c r="ANG39" s="406" t="n"/>
      <c r="ANH39" s="406" t="n"/>
      <c r="ANI39" s="406" t="n"/>
      <c r="ANJ39" s="406" t="n"/>
      <c r="ANK39" s="406" t="n"/>
      <c r="ANL39" s="406" t="n"/>
      <c r="ANM39" s="406" t="n"/>
      <c r="ANN39" s="406" t="n"/>
      <c r="ANO39" s="406" t="n"/>
      <c r="ANP39" s="406" t="n"/>
      <c r="ANQ39" s="406" t="n"/>
      <c r="ANR39" s="406" t="n"/>
      <c r="ANS39" s="406" t="n"/>
      <c r="ANT39" s="406" t="n"/>
      <c r="ANU39" s="406" t="n"/>
      <c r="ANV39" s="406" t="n"/>
      <c r="ANW39" s="406" t="n"/>
      <c r="ANX39" s="406" t="n"/>
      <c r="ANY39" s="406" t="n"/>
      <c r="ANZ39" s="406" t="n"/>
      <c r="AOA39" s="406" t="n"/>
      <c r="AOB39" s="406" t="n"/>
      <c r="AOC39" s="406" t="n"/>
      <c r="AOD39" s="406" t="n"/>
      <c r="AOE39" s="406" t="n"/>
      <c r="AOF39" s="406" t="n"/>
      <c r="AOG39" s="406" t="n"/>
      <c r="AOH39" s="406" t="n"/>
      <c r="AOI39" s="406" t="n"/>
      <c r="AOJ39" s="406" t="n"/>
      <c r="AOK39" s="406" t="n"/>
      <c r="AOL39" s="406" t="n"/>
      <c r="AOM39" s="406" t="n"/>
      <c r="AON39" s="406" t="n"/>
      <c r="AOO39" s="406" t="n"/>
      <c r="AOP39" s="406" t="n"/>
      <c r="AOQ39" s="406" t="n"/>
      <c r="AOR39" s="406" t="n"/>
      <c r="AOS39" s="406" t="n"/>
      <c r="AOT39" s="406" t="n"/>
      <c r="AOU39" s="406" t="n"/>
      <c r="AOV39" s="406" t="n"/>
      <c r="AOW39" s="406" t="n"/>
      <c r="AOX39" s="406" t="n"/>
      <c r="AOY39" s="406" t="n"/>
      <c r="AOZ39" s="406" t="n"/>
      <c r="APA39" s="406" t="n"/>
      <c r="APB39" s="406" t="n"/>
      <c r="APC39" s="406" t="n"/>
      <c r="APD39" s="406" t="n"/>
      <c r="APE39" s="406" t="n"/>
      <c r="APF39" s="406" t="n"/>
      <c r="APG39" s="406" t="n"/>
      <c r="APH39" s="406" t="n"/>
      <c r="API39" s="406" t="n"/>
      <c r="APJ39" s="406" t="n"/>
      <c r="APK39" s="406" t="n"/>
      <c r="APL39" s="406" t="n"/>
      <c r="APM39" s="406" t="n"/>
      <c r="APN39" s="406" t="n"/>
      <c r="APO39" s="406" t="n"/>
      <c r="APP39" s="406" t="n"/>
      <c r="APQ39" s="406" t="n"/>
      <c r="APR39" s="406" t="n"/>
      <c r="APS39" s="406" t="n"/>
      <c r="APT39" s="406" t="n"/>
      <c r="APU39" s="406" t="n"/>
      <c r="APV39" s="406" t="n"/>
      <c r="APW39" s="406" t="n"/>
      <c r="APX39" s="406" t="n"/>
      <c r="APY39" s="406" t="n"/>
      <c r="APZ39" s="406" t="n"/>
      <c r="AQA39" s="406" t="n"/>
      <c r="AQB39" s="406" t="n"/>
      <c r="AQC39" s="406" t="n"/>
      <c r="AQD39" s="406" t="n"/>
      <c r="AQE39" s="406" t="n"/>
      <c r="AQF39" s="406" t="n"/>
      <c r="AQG39" s="406" t="n"/>
      <c r="AQH39" s="406" t="n"/>
      <c r="AQI39" s="406" t="n"/>
      <c r="AQJ39" s="406" t="n"/>
      <c r="AQK39" s="406" t="n"/>
      <c r="AQL39" s="406" t="n"/>
      <c r="AQM39" s="406" t="n"/>
      <c r="AQN39" s="406" t="n"/>
      <c r="AQO39" s="406" t="n"/>
      <c r="AQP39" s="406" t="n"/>
      <c r="AQQ39" s="406" t="n"/>
      <c r="AQR39" s="406" t="n"/>
      <c r="AQS39" s="406" t="n"/>
      <c r="AQT39" s="406" t="n"/>
      <c r="AQU39" s="406" t="n"/>
      <c r="AQV39" s="406" t="n"/>
      <c r="AQW39" s="406" t="n"/>
      <c r="AQX39" s="406" t="n"/>
      <c r="AQY39" s="406" t="n"/>
      <c r="AQZ39" s="406" t="n"/>
      <c r="ARA39" s="406" t="n"/>
      <c r="ARB39" s="406" t="n"/>
      <c r="ARC39" s="406" t="n"/>
      <c r="ARD39" s="406" t="n"/>
      <c r="ARE39" s="406" t="n"/>
      <c r="ARF39" s="406" t="n"/>
      <c r="ARG39" s="406" t="n"/>
      <c r="ARH39" s="406" t="n"/>
      <c r="ARI39" s="406" t="n"/>
      <c r="ARJ39" s="406" t="n"/>
      <c r="ARK39" s="406" t="n"/>
      <c r="ARL39" s="406" t="n"/>
      <c r="ARM39" s="406" t="n"/>
      <c r="ARN39" s="406" t="n"/>
      <c r="ARO39" s="406" t="n"/>
      <c r="ARP39" s="406" t="n"/>
      <c r="ARQ39" s="406" t="n"/>
      <c r="ARR39" s="406" t="n"/>
      <c r="ARS39" s="406" t="n"/>
      <c r="ART39" s="406" t="n"/>
      <c r="ARU39" s="406" t="n"/>
      <c r="ARV39" s="406" t="n"/>
      <c r="ARW39" s="406" t="n"/>
      <c r="ARX39" s="406" t="n"/>
      <c r="ARY39" s="406" t="n"/>
      <c r="ARZ39" s="406" t="n"/>
      <c r="ASA39" s="406" t="n"/>
      <c r="ASB39" s="406" t="n"/>
      <c r="ASC39" s="406" t="n"/>
      <c r="ASD39" s="406" t="n"/>
      <c r="ASE39" s="406" t="n"/>
      <c r="ASF39" s="406" t="n"/>
      <c r="ASG39" s="406" t="n"/>
      <c r="ASH39" s="406" t="n"/>
      <c r="ASI39" s="406" t="n"/>
      <c r="ASJ39" s="406" t="n"/>
      <c r="ASK39" s="406" t="n"/>
      <c r="ASL39" s="406" t="n"/>
      <c r="ASM39" s="406" t="n"/>
      <c r="ASN39" s="406" t="n"/>
      <c r="ASO39" s="406" t="n"/>
      <c r="ASP39" s="406" t="n"/>
      <c r="ASQ39" s="406" t="n"/>
      <c r="ASR39" s="406" t="n"/>
      <c r="ASS39" s="406" t="n"/>
      <c r="AST39" s="406" t="n"/>
      <c r="ASU39" s="406" t="n"/>
      <c r="ASV39" s="406" t="n"/>
      <c r="ASW39" s="406" t="n"/>
      <c r="ASX39" s="406" t="n"/>
      <c r="ASY39" s="406" t="n"/>
      <c r="ASZ39" s="406" t="n"/>
      <c r="ATA39" s="406" t="n"/>
      <c r="ATB39" s="406" t="n"/>
      <c r="ATC39" s="406" t="n"/>
      <c r="ATD39" s="406" t="n"/>
      <c r="ATE39" s="406" t="n"/>
      <c r="ATF39" s="406" t="n"/>
      <c r="ATG39" s="406" t="n"/>
      <c r="ATH39" s="406" t="n"/>
      <c r="ATI39" s="406" t="n"/>
      <c r="ATJ39" s="406" t="n"/>
      <c r="ATK39" s="406" t="n"/>
      <c r="ATL39" s="406" t="n"/>
      <c r="ATM39" s="406" t="n"/>
      <c r="ATN39" s="406" t="n"/>
      <c r="ATO39" s="406" t="n"/>
      <c r="ATP39" s="406" t="n"/>
      <c r="ATQ39" s="406" t="n"/>
      <c r="ATR39" s="406" t="n"/>
      <c r="ATS39" s="406" t="n"/>
      <c r="ATT39" s="406" t="n"/>
      <c r="ATU39" s="406" t="n"/>
      <c r="ATV39" s="406" t="n"/>
      <c r="ATW39" s="406" t="n"/>
      <c r="ATX39" s="406" t="n"/>
      <c r="ATY39" s="406" t="n"/>
      <c r="ATZ39" s="406" t="n"/>
      <c r="AUA39" s="406" t="n"/>
      <c r="AUB39" s="406" t="n"/>
      <c r="AUC39" s="406" t="n"/>
      <c r="AUD39" s="406" t="n"/>
      <c r="AUE39" s="406" t="n"/>
      <c r="AUF39" s="406" t="n"/>
      <c r="AUG39" s="406" t="n"/>
      <c r="AUH39" s="406" t="n"/>
      <c r="AUI39" s="406" t="n"/>
      <c r="AUJ39" s="406" t="n"/>
      <c r="AUK39" s="406" t="n"/>
      <c r="AUL39" s="406" t="n"/>
      <c r="AUM39" s="406" t="n"/>
      <c r="AUN39" s="406" t="n"/>
      <c r="AUO39" s="406" t="n"/>
      <c r="AUP39" s="406" t="n"/>
      <c r="AUQ39" s="406" t="n"/>
      <c r="AUR39" s="406" t="n"/>
      <c r="AUS39" s="406" t="n"/>
      <c r="AUT39" s="406" t="n"/>
      <c r="AUU39" s="406" t="n"/>
      <c r="AUV39" s="406" t="n"/>
      <c r="AUW39" s="406" t="n"/>
      <c r="AUX39" s="406" t="n"/>
      <c r="AUY39" s="406" t="n"/>
      <c r="AUZ39" s="406" t="n"/>
      <c r="AVA39" s="406" t="n"/>
      <c r="AVB39" s="406" t="n"/>
      <c r="AVC39" s="406" t="n"/>
      <c r="AVD39" s="406" t="n"/>
      <c r="AVE39" s="406" t="n"/>
      <c r="AVF39" s="406" t="n"/>
      <c r="AVG39" s="406" t="n"/>
      <c r="AVH39" s="406" t="n"/>
      <c r="AVI39" s="406" t="n"/>
      <c r="AVJ39" s="406" t="n"/>
      <c r="AVK39" s="406" t="n"/>
      <c r="AVL39" s="406" t="n"/>
      <c r="AVM39" s="406" t="n"/>
      <c r="AVN39" s="406" t="n"/>
      <c r="AVO39" s="406" t="n"/>
      <c r="AVP39" s="406" t="n"/>
      <c r="AVQ39" s="406" t="n"/>
      <c r="AVR39" s="406" t="n"/>
      <c r="AVS39" s="406" t="n"/>
      <c r="AVT39" s="406" t="n"/>
      <c r="AVU39" s="406" t="n"/>
      <c r="AVV39" s="406" t="n"/>
      <c r="AVW39" s="406" t="n"/>
      <c r="AVX39" s="406" t="n"/>
      <c r="AVY39" s="406" t="n"/>
      <c r="AVZ39" s="406" t="n"/>
      <c r="AWA39" s="406" t="n"/>
      <c r="AWB39" s="406" t="n"/>
      <c r="AWC39" s="406" t="n"/>
      <c r="AWD39" s="406" t="n"/>
      <c r="AWE39" s="406" t="n"/>
      <c r="AWF39" s="406" t="n"/>
      <c r="AWG39" s="406" t="n"/>
      <c r="AWH39" s="406" t="n"/>
      <c r="AWI39" s="406" t="n"/>
      <c r="AWJ39" s="406" t="n"/>
      <c r="AWK39" s="406" t="n"/>
      <c r="AWL39" s="406" t="n"/>
      <c r="AWM39" s="406" t="n"/>
      <c r="AWN39" s="406" t="n"/>
      <c r="AWO39" s="406" t="n"/>
      <c r="AWP39" s="406" t="n"/>
      <c r="AWQ39" s="406" t="n"/>
      <c r="AWR39" s="406" t="n"/>
      <c r="AWS39" s="406" t="n"/>
      <c r="AWT39" s="406" t="n"/>
      <c r="AWU39" s="406" t="n"/>
      <c r="AWV39" s="406" t="n"/>
      <c r="AWW39" s="406" t="n"/>
      <c r="AWX39" s="406" t="n"/>
      <c r="AWY39" s="406" t="n"/>
      <c r="AWZ39" s="406" t="n"/>
      <c r="AXA39" s="406" t="n"/>
      <c r="AXB39" s="406" t="n"/>
      <c r="AXC39" s="406" t="n"/>
      <c r="AXD39" s="406" t="n"/>
      <c r="AXE39" s="406" t="n"/>
      <c r="AXF39" s="406" t="n"/>
      <c r="AXG39" s="406" t="n"/>
      <c r="AXH39" s="406" t="n"/>
      <c r="AXI39" s="406" t="n"/>
      <c r="AXJ39" s="406" t="n"/>
      <c r="AXK39" s="406" t="n"/>
      <c r="AXL39" s="406" t="n"/>
      <c r="AXM39" s="406" t="n"/>
      <c r="AXN39" s="406" t="n"/>
      <c r="AXO39" s="406" t="n"/>
      <c r="AXP39" s="406" t="n"/>
      <c r="AXQ39" s="406" t="n"/>
      <c r="AXR39" s="406" t="n"/>
      <c r="AXS39" s="406" t="n"/>
      <c r="AXT39" s="406" t="n"/>
      <c r="AXU39" s="406" t="n"/>
      <c r="AXV39" s="406" t="n"/>
      <c r="AXW39" s="406" t="n"/>
      <c r="AXX39" s="406" t="n"/>
      <c r="AXY39" s="406" t="n"/>
      <c r="AXZ39" s="406" t="n"/>
      <c r="AYA39" s="406" t="n"/>
      <c r="AYB39" s="406" t="n"/>
      <c r="AYC39" s="406" t="n"/>
      <c r="AYD39" s="406" t="n"/>
      <c r="AYE39" s="406" t="n"/>
      <c r="AYF39" s="406" t="n"/>
      <c r="AYG39" s="406" t="n"/>
      <c r="AYH39" s="406" t="n"/>
      <c r="AYI39" s="406" t="n"/>
      <c r="AYJ39" s="406" t="n"/>
      <c r="AYK39" s="406" t="n"/>
      <c r="AYL39" s="406" t="n"/>
      <c r="AYM39" s="406" t="n"/>
      <c r="AYN39" s="406" t="n"/>
      <c r="AYO39" s="406" t="n"/>
      <c r="AYP39" s="406" t="n"/>
      <c r="AYQ39" s="406" t="n"/>
      <c r="AYR39" s="406" t="n"/>
      <c r="AYS39" s="406" t="n"/>
      <c r="AYT39" s="406" t="n"/>
      <c r="AYU39" s="406" t="n"/>
      <c r="AYV39" s="406" t="n"/>
      <c r="AYW39" s="406" t="n"/>
      <c r="AYX39" s="406" t="n"/>
      <c r="AYY39" s="406" t="n"/>
      <c r="AYZ39" s="406" t="n"/>
      <c r="AZA39" s="406" t="n"/>
      <c r="AZB39" s="406" t="n"/>
      <c r="AZC39" s="406" t="n"/>
      <c r="AZD39" s="406" t="n"/>
      <c r="AZE39" s="406" t="n"/>
      <c r="AZF39" s="406" t="n"/>
      <c r="AZG39" s="406" t="n"/>
      <c r="AZH39" s="406" t="n"/>
      <c r="AZI39" s="406" t="n"/>
      <c r="AZJ39" s="406" t="n"/>
      <c r="AZK39" s="406" t="n"/>
      <c r="AZL39" s="406" t="n"/>
      <c r="AZM39" s="406" t="n"/>
      <c r="AZN39" s="406" t="n"/>
      <c r="AZO39" s="406" t="n"/>
      <c r="AZP39" s="406" t="n"/>
      <c r="AZQ39" s="406" t="n"/>
      <c r="AZR39" s="406" t="n"/>
      <c r="AZS39" s="406" t="n"/>
      <c r="AZT39" s="406" t="n"/>
      <c r="AZU39" s="406" t="n"/>
      <c r="AZV39" s="406" t="n"/>
      <c r="AZW39" s="406" t="n"/>
      <c r="AZX39" s="406" t="n"/>
      <c r="AZY39" s="406" t="n"/>
      <c r="AZZ39" s="406" t="n"/>
      <c r="BAA39" s="406" t="n"/>
      <c r="BAB39" s="406" t="n"/>
      <c r="BAC39" s="406" t="n"/>
      <c r="BAD39" s="406" t="n"/>
      <c r="BAE39" s="406" t="n"/>
      <c r="BAF39" s="406" t="n"/>
      <c r="BAG39" s="406" t="n"/>
      <c r="BAH39" s="406" t="n"/>
      <c r="BAI39" s="406" t="n"/>
      <c r="BAJ39" s="406" t="n"/>
      <c r="BAK39" s="406" t="n"/>
      <c r="BAL39" s="406" t="n"/>
      <c r="BAM39" s="406" t="n"/>
      <c r="BAN39" s="406" t="n"/>
      <c r="BAO39" s="406" t="n"/>
      <c r="BAP39" s="406" t="n"/>
      <c r="BAQ39" s="406" t="n"/>
      <c r="BAR39" s="406" t="n"/>
      <c r="BAS39" s="406" t="n"/>
      <c r="BAT39" s="406" t="n"/>
      <c r="BAU39" s="406" t="n"/>
      <c r="BAV39" s="406" t="n"/>
      <c r="BAW39" s="406" t="n"/>
      <c r="BAX39" s="406" t="n"/>
      <c r="BAY39" s="406" t="n"/>
      <c r="BAZ39" s="406" t="n"/>
      <c r="BBA39" s="406" t="n"/>
      <c r="BBB39" s="406" t="n"/>
      <c r="BBC39" s="406" t="n"/>
      <c r="BBD39" s="406" t="n"/>
      <c r="BBE39" s="406" t="n"/>
      <c r="BBF39" s="406" t="n"/>
      <c r="BBG39" s="406" t="n"/>
      <c r="BBH39" s="406" t="n"/>
      <c r="BBI39" s="406" t="n"/>
      <c r="BBJ39" s="406" t="n"/>
      <c r="BBK39" s="406" t="n"/>
      <c r="BBL39" s="406" t="n"/>
      <c r="BBM39" s="406" t="n"/>
      <c r="BBN39" s="406" t="n"/>
      <c r="BBO39" s="406" t="n"/>
      <c r="BBP39" s="406" t="n"/>
      <c r="BBQ39" s="406" t="n"/>
      <c r="BBR39" s="406" t="n"/>
      <c r="BBS39" s="406" t="n"/>
      <c r="BBT39" s="406" t="n"/>
      <c r="BBU39" s="406" t="n"/>
      <c r="BBV39" s="406" t="n"/>
      <c r="BBW39" s="406" t="n"/>
      <c r="BBX39" s="406" t="n"/>
      <c r="BBY39" s="406" t="n"/>
      <c r="BBZ39" s="406" t="n"/>
      <c r="BCA39" s="406" t="n"/>
      <c r="BCB39" s="406" t="n"/>
      <c r="BCC39" s="406" t="n"/>
      <c r="BCD39" s="406" t="n"/>
      <c r="BCE39" s="406" t="n"/>
      <c r="BCF39" s="406" t="n"/>
      <c r="BCG39" s="406" t="n"/>
      <c r="BCH39" s="406" t="n"/>
      <c r="BCI39" s="406" t="n"/>
      <c r="BCJ39" s="406" t="n"/>
      <c r="BCK39" s="406" t="n"/>
      <c r="BCL39" s="406" t="n"/>
      <c r="BCM39" s="406" t="n"/>
      <c r="BCN39" s="406" t="n"/>
      <c r="BCO39" s="406" t="n"/>
      <c r="BCP39" s="406" t="n"/>
      <c r="BCQ39" s="406" t="n"/>
      <c r="BCR39" s="406" t="n"/>
      <c r="BCS39" s="406" t="n"/>
      <c r="BCT39" s="406" t="n"/>
      <c r="BCU39" s="406" t="n"/>
      <c r="BCV39" s="406" t="n"/>
      <c r="BCW39" s="406" t="n"/>
      <c r="BCX39" s="406" t="n"/>
      <c r="BCY39" s="406" t="n"/>
      <c r="BCZ39" s="406" t="n"/>
      <c r="BDA39" s="406" t="n"/>
      <c r="BDB39" s="406" t="n"/>
      <c r="BDC39" s="406" t="n"/>
      <c r="BDD39" s="406" t="n"/>
      <c r="BDE39" s="406" t="n"/>
      <c r="BDF39" s="406" t="n"/>
      <c r="BDG39" s="406" t="n"/>
      <c r="BDH39" s="406" t="n"/>
      <c r="BDI39" s="406" t="n"/>
      <c r="BDJ39" s="406" t="n"/>
      <c r="BDK39" s="406" t="n"/>
      <c r="BDL39" s="406" t="n"/>
      <c r="BDM39" s="406" t="n"/>
      <c r="BDN39" s="406" t="n"/>
      <c r="BDO39" s="406" t="n"/>
      <c r="BDP39" s="406" t="n"/>
      <c r="BDQ39" s="406" t="n"/>
      <c r="BDR39" s="406" t="n"/>
      <c r="BDS39" s="406" t="n"/>
      <c r="BDT39" s="406" t="n"/>
      <c r="BDU39" s="406" t="n"/>
      <c r="BDV39" s="406" t="n"/>
      <c r="BDW39" s="406" t="n"/>
      <c r="BDX39" s="406" t="n"/>
      <c r="BDY39" s="406" t="n"/>
      <c r="BDZ39" s="406" t="n"/>
      <c r="BEA39" s="406" t="n"/>
      <c r="BEB39" s="406" t="n"/>
      <c r="BEC39" s="406" t="n"/>
      <c r="BED39" s="406" t="n"/>
      <c r="BEE39" s="406" t="n"/>
      <c r="BEF39" s="406" t="n"/>
      <c r="BEG39" s="406" t="n"/>
      <c r="BEH39" s="406" t="n"/>
      <c r="BEI39" s="406" t="n"/>
      <c r="BEJ39" s="406" t="n"/>
      <c r="BEK39" s="406" t="n"/>
      <c r="BEL39" s="406" t="n"/>
      <c r="BEM39" s="406" t="n"/>
      <c r="BEN39" s="406" t="n"/>
      <c r="BEO39" s="406" t="n"/>
      <c r="BEP39" s="406" t="n"/>
      <c r="BEQ39" s="406" t="n"/>
      <c r="BER39" s="406" t="n"/>
      <c r="BES39" s="406" t="n"/>
      <c r="BET39" s="406" t="n"/>
      <c r="BEU39" s="406" t="n"/>
      <c r="BEV39" s="406" t="n"/>
      <c r="BEW39" s="406" t="n"/>
      <c r="BEX39" s="406" t="n"/>
      <c r="BEY39" s="406" t="n"/>
      <c r="BEZ39" s="406" t="n"/>
      <c r="BFA39" s="406" t="n"/>
      <c r="BFB39" s="406" t="n"/>
      <c r="BFC39" s="406" t="n"/>
      <c r="BFD39" s="406" t="n"/>
      <c r="BFE39" s="406" t="n"/>
      <c r="BFF39" s="406" t="n"/>
      <c r="BFG39" s="406" t="n"/>
      <c r="BFH39" s="406" t="n"/>
      <c r="BFI39" s="406" t="n"/>
      <c r="BFJ39" s="406" t="n"/>
      <c r="BFK39" s="406" t="n"/>
      <c r="BFL39" s="406" t="n"/>
      <c r="BFM39" s="406" t="n"/>
      <c r="BFN39" s="406" t="n"/>
      <c r="BFO39" s="406" t="n"/>
      <c r="BFP39" s="406" t="n"/>
      <c r="BFQ39" s="406" t="n"/>
      <c r="BFR39" s="406" t="n"/>
      <c r="BFS39" s="406" t="n"/>
      <c r="BFT39" s="406" t="n"/>
      <c r="BFU39" s="406" t="n"/>
      <c r="BFV39" s="406" t="n"/>
      <c r="BFW39" s="406" t="n"/>
      <c r="BFX39" s="406" t="n"/>
      <c r="BFY39" s="406" t="n"/>
      <c r="BFZ39" s="406" t="n"/>
      <c r="BGA39" s="406" t="n"/>
      <c r="BGB39" s="406" t="n"/>
      <c r="BGC39" s="406" t="n"/>
      <c r="BGD39" s="406" t="n"/>
      <c r="BGE39" s="406" t="n"/>
      <c r="BGF39" s="406" t="n"/>
      <c r="BGG39" s="406" t="n"/>
      <c r="BGH39" s="406" t="n"/>
      <c r="BGI39" s="406" t="n"/>
      <c r="BGJ39" s="406" t="n"/>
      <c r="BGK39" s="406" t="n"/>
      <c r="BGL39" s="406" t="n"/>
      <c r="BGM39" s="406" t="n"/>
      <c r="BGN39" s="406" t="n"/>
      <c r="BGO39" s="406" t="n"/>
      <c r="BGP39" s="406" t="n"/>
      <c r="BGQ39" s="406" t="n"/>
      <c r="BGR39" s="406" t="n"/>
      <c r="BGS39" s="406" t="n"/>
      <c r="BGT39" s="406" t="n"/>
      <c r="BGU39" s="406" t="n"/>
      <c r="BGV39" s="406" t="n"/>
      <c r="BGW39" s="406" t="n"/>
      <c r="BGX39" s="406" t="n"/>
      <c r="BGY39" s="406" t="n"/>
      <c r="BGZ39" s="406" t="n"/>
      <c r="BHA39" s="406" t="n"/>
      <c r="BHB39" s="406" t="n"/>
      <c r="BHC39" s="406" t="n"/>
      <c r="BHD39" s="406" t="n"/>
      <c r="BHE39" s="406" t="n"/>
      <c r="BHF39" s="406" t="n"/>
      <c r="BHG39" s="406" t="n"/>
      <c r="BHH39" s="406" t="n"/>
      <c r="BHI39" s="406" t="n"/>
      <c r="BHJ39" s="406" t="n"/>
      <c r="BHK39" s="406" t="n"/>
      <c r="BHL39" s="406" t="n"/>
      <c r="BHM39" s="406" t="n"/>
      <c r="BHN39" s="406" t="n"/>
      <c r="BHO39" s="406" t="n"/>
      <c r="BHP39" s="406" t="n"/>
      <c r="BHQ39" s="406" t="n"/>
      <c r="BHR39" s="406" t="n"/>
      <c r="BHS39" s="406" t="n"/>
      <c r="BHT39" s="406" t="n"/>
      <c r="BHU39" s="406" t="n"/>
      <c r="BHV39" s="406" t="n"/>
      <c r="BHW39" s="406" t="n"/>
      <c r="BHX39" s="406" t="n"/>
      <c r="BHY39" s="406" t="n"/>
      <c r="BHZ39" s="406" t="n"/>
      <c r="BIA39" s="406" t="n"/>
      <c r="BIB39" s="406" t="n"/>
      <c r="BIC39" s="406" t="n"/>
      <c r="BID39" s="406" t="n"/>
      <c r="BIE39" s="406" t="n"/>
      <c r="BIF39" s="406" t="n"/>
      <c r="BIG39" s="406" t="n"/>
      <c r="BIH39" s="406" t="n"/>
      <c r="BII39" s="406" t="n"/>
      <c r="BIJ39" s="406" t="n"/>
      <c r="BIK39" s="406" t="n"/>
      <c r="BIL39" s="406" t="n"/>
      <c r="BIM39" s="406" t="n"/>
      <c r="BIN39" s="406" t="n"/>
      <c r="BIO39" s="406" t="n"/>
      <c r="BIP39" s="406" t="n"/>
      <c r="BIQ39" s="406" t="n"/>
      <c r="BIR39" s="406" t="n"/>
      <c r="BIS39" s="406" t="n"/>
      <c r="BIT39" s="406" t="n"/>
      <c r="BIU39" s="406" t="n"/>
      <c r="BIV39" s="406" t="n"/>
      <c r="BIW39" s="406" t="n"/>
      <c r="BIX39" s="406" t="n"/>
      <c r="BIY39" s="406" t="n"/>
      <c r="BIZ39" s="406" t="n"/>
      <c r="BJA39" s="406" t="n"/>
      <c r="BJB39" s="406" t="n"/>
      <c r="BJC39" s="406" t="n"/>
      <c r="BJD39" s="406" t="n"/>
      <c r="BJE39" s="406" t="n"/>
      <c r="BJF39" s="406" t="n"/>
      <c r="BJG39" s="406" t="n"/>
      <c r="BJH39" s="406" t="n"/>
      <c r="BJI39" s="406" t="n"/>
      <c r="BJJ39" s="406" t="n"/>
      <c r="BJK39" s="406" t="n"/>
      <c r="BJL39" s="406" t="n"/>
      <c r="BJM39" s="406" t="n"/>
      <c r="BJN39" s="406" t="n"/>
      <c r="BJO39" s="406" t="n"/>
      <c r="BJP39" s="406" t="n"/>
      <c r="BJQ39" s="406" t="n"/>
      <c r="BJR39" s="406" t="n"/>
      <c r="BJS39" s="406" t="n"/>
      <c r="BJT39" s="406" t="n"/>
      <c r="BJU39" s="406" t="n"/>
      <c r="BJV39" s="406" t="n"/>
      <c r="BJW39" s="406" t="n"/>
      <c r="BJX39" s="406" t="n"/>
      <c r="BJY39" s="406" t="n"/>
      <c r="BJZ39" s="406" t="n"/>
      <c r="BKA39" s="406" t="n"/>
      <c r="BKB39" s="406" t="n"/>
      <c r="BKC39" s="406" t="n"/>
      <c r="BKD39" s="406" t="n"/>
      <c r="BKE39" s="406" t="n"/>
      <c r="BKF39" s="406" t="n"/>
      <c r="BKG39" s="406" t="n"/>
      <c r="BKH39" s="406" t="n"/>
      <c r="BKI39" s="406" t="n"/>
      <c r="BKJ39" s="406" t="n"/>
      <c r="BKK39" s="406" t="n"/>
      <c r="BKL39" s="406" t="n"/>
      <c r="BKM39" s="406" t="n"/>
      <c r="BKN39" s="406" t="n"/>
      <c r="BKO39" s="406" t="n"/>
      <c r="BKP39" s="406" t="n"/>
      <c r="BKQ39" s="406" t="n"/>
      <c r="BKR39" s="406" t="n"/>
      <c r="BKS39" s="406" t="n"/>
      <c r="BKT39" s="406" t="n"/>
      <c r="BKU39" s="406" t="n"/>
      <c r="BKV39" s="406" t="n"/>
      <c r="BKW39" s="406" t="n"/>
      <c r="BKX39" s="406" t="n"/>
      <c r="BKY39" s="406" t="n"/>
      <c r="BKZ39" s="406" t="n"/>
      <c r="BLA39" s="406" t="n"/>
      <c r="BLB39" s="406" t="n"/>
      <c r="BLC39" s="406" t="n"/>
      <c r="BLD39" s="406" t="n"/>
      <c r="BLE39" s="406" t="n"/>
      <c r="BLF39" s="406" t="n"/>
      <c r="BLG39" s="406" t="n"/>
      <c r="BLH39" s="406" t="n"/>
      <c r="BLI39" s="406" t="n"/>
      <c r="BLJ39" s="406" t="n"/>
      <c r="BLK39" s="406" t="n"/>
      <c r="BLL39" s="406" t="n"/>
      <c r="BLM39" s="406" t="n"/>
      <c r="BLN39" s="406" t="n"/>
      <c r="BLO39" s="406" t="n"/>
      <c r="BLP39" s="406" t="n"/>
      <c r="BLQ39" s="406" t="n"/>
      <c r="BLR39" s="406" t="n"/>
      <c r="BLS39" s="406" t="n"/>
      <c r="BLT39" s="406" t="n"/>
      <c r="BLU39" s="406" t="n"/>
      <c r="BLV39" s="406" t="n"/>
      <c r="BLW39" s="406" t="n"/>
      <c r="BLX39" s="406" t="n"/>
      <c r="BLY39" s="406" t="n"/>
      <c r="BLZ39" s="406" t="n"/>
      <c r="BMA39" s="406" t="n"/>
      <c r="BMB39" s="406" t="n"/>
      <c r="BMC39" s="406" t="n"/>
      <c r="BMD39" s="406" t="n"/>
      <c r="BME39" s="406" t="n"/>
      <c r="BMF39" s="406" t="n"/>
      <c r="BMG39" s="406" t="n"/>
      <c r="BMH39" s="406" t="n"/>
      <c r="BMI39" s="406" t="n"/>
      <c r="BMJ39" s="406" t="n"/>
      <c r="BMK39" s="406" t="n"/>
      <c r="BML39" s="406" t="n"/>
      <c r="BMM39" s="406" t="n"/>
      <c r="BMN39" s="406" t="n"/>
      <c r="BMO39" s="406" t="n"/>
      <c r="BMP39" s="406" t="n"/>
      <c r="BMQ39" s="406" t="n"/>
      <c r="BMR39" s="406" t="n"/>
      <c r="BMS39" s="406" t="n"/>
      <c r="BMT39" s="406" t="n"/>
      <c r="BMU39" s="406" t="n"/>
      <c r="BMV39" s="406" t="n"/>
      <c r="BMW39" s="406" t="n"/>
      <c r="BMX39" s="406" t="n"/>
      <c r="BMY39" s="406" t="n"/>
      <c r="BMZ39" s="406" t="n"/>
      <c r="BNA39" s="406" t="n"/>
      <c r="BNB39" s="406" t="n"/>
      <c r="BNC39" s="406" t="n"/>
      <c r="BND39" s="406" t="n"/>
      <c r="BNE39" s="406" t="n"/>
      <c r="BNF39" s="406" t="n"/>
      <c r="BNG39" s="406" t="n"/>
      <c r="BNH39" s="406" t="n"/>
      <c r="BNI39" s="406" t="n"/>
      <c r="BNJ39" s="406" t="n"/>
      <c r="BNK39" s="406" t="n"/>
      <c r="BNL39" s="406" t="n"/>
      <c r="BNM39" s="406" t="n"/>
      <c r="BNN39" s="406" t="n"/>
      <c r="BNO39" s="406" t="n"/>
      <c r="BNP39" s="406" t="n"/>
      <c r="BNQ39" s="406" t="n"/>
      <c r="BNR39" s="406" t="n"/>
      <c r="BNS39" s="406" t="n"/>
      <c r="BNT39" s="406" t="n"/>
      <c r="BNU39" s="406" t="n"/>
      <c r="BNV39" s="406" t="n"/>
      <c r="BNW39" s="406" t="n"/>
      <c r="BNX39" s="406" t="n"/>
      <c r="BNY39" s="406" t="n"/>
      <c r="BNZ39" s="406" t="n"/>
      <c r="BOA39" s="406" t="n"/>
      <c r="BOB39" s="406" t="n"/>
      <c r="BOC39" s="406" t="n"/>
      <c r="BOD39" s="406" t="n"/>
      <c r="BOE39" s="406" t="n"/>
      <c r="BOF39" s="406" t="n"/>
      <c r="BOG39" s="406" t="n"/>
      <c r="BOH39" s="406" t="n"/>
      <c r="BOI39" s="406" t="n"/>
      <c r="BOJ39" s="406" t="n"/>
      <c r="BOK39" s="406" t="n"/>
      <c r="BOL39" s="406" t="n"/>
      <c r="BOM39" s="406" t="n"/>
      <c r="BON39" s="406" t="n"/>
      <c r="BOO39" s="406" t="n"/>
      <c r="BOP39" s="406" t="n"/>
      <c r="BOQ39" s="406" t="n"/>
      <c r="BOR39" s="406" t="n"/>
      <c r="BOS39" s="406" t="n"/>
      <c r="BOT39" s="406" t="n"/>
      <c r="BOU39" s="406" t="n"/>
      <c r="BOV39" s="406" t="n"/>
      <c r="BOW39" s="406" t="n"/>
      <c r="BOX39" s="406" t="n"/>
      <c r="BOY39" s="406" t="n"/>
      <c r="BOZ39" s="406" t="n"/>
      <c r="BPA39" s="406" t="n"/>
      <c r="BPB39" s="406" t="n"/>
      <c r="BPC39" s="406" t="n"/>
      <c r="BPD39" s="406" t="n"/>
      <c r="BPE39" s="406" t="n"/>
      <c r="BPF39" s="406" t="n"/>
      <c r="BPG39" s="406" t="n"/>
      <c r="BPH39" s="406" t="n"/>
      <c r="BPI39" s="406" t="n"/>
      <c r="BPJ39" s="406" t="n"/>
      <c r="BPK39" s="406" t="n"/>
      <c r="BPL39" s="406" t="n"/>
      <c r="BPM39" s="406" t="n"/>
      <c r="BPN39" s="406" t="n"/>
      <c r="BPO39" s="406" t="n"/>
      <c r="BPP39" s="406" t="n"/>
      <c r="BPQ39" s="406" t="n"/>
      <c r="BPR39" s="406" t="n"/>
      <c r="BPS39" s="406" t="n"/>
      <c r="BPT39" s="406" t="n"/>
      <c r="BPU39" s="406" t="n"/>
      <c r="BPV39" s="406" t="n"/>
      <c r="BPW39" s="406" t="n"/>
      <c r="BPX39" s="406" t="n"/>
      <c r="BPY39" s="406" t="n"/>
      <c r="BPZ39" s="406" t="n"/>
      <c r="BQA39" s="406" t="n"/>
      <c r="BQB39" s="406" t="n"/>
      <c r="BQC39" s="406" t="n"/>
      <c r="BQD39" s="406" t="n"/>
      <c r="BQE39" s="406" t="n"/>
      <c r="BQF39" s="406" t="n"/>
      <c r="BQG39" s="406" t="n"/>
      <c r="BQH39" s="406" t="n"/>
      <c r="BQI39" s="406" t="n"/>
      <c r="BQJ39" s="406" t="n"/>
      <c r="BQK39" s="406" t="n"/>
      <c r="BQL39" s="406" t="n"/>
      <c r="BQM39" s="406" t="n"/>
      <c r="BQN39" s="406" t="n"/>
      <c r="BQO39" s="406" t="n"/>
      <c r="BQP39" s="406" t="n"/>
      <c r="BQQ39" s="406" t="n"/>
      <c r="BQR39" s="406" t="n"/>
      <c r="BQS39" s="406" t="n"/>
      <c r="BQT39" s="406" t="n"/>
      <c r="BQU39" s="406" t="n"/>
      <c r="BQV39" s="406" t="n"/>
      <c r="BQW39" s="406" t="n"/>
      <c r="BQX39" s="406" t="n"/>
      <c r="BQY39" s="406" t="n"/>
      <c r="BQZ39" s="406" t="n"/>
      <c r="BRA39" s="406" t="n"/>
      <c r="BRB39" s="406" t="n"/>
      <c r="BRC39" s="406" t="n"/>
      <c r="BRD39" s="406" t="n"/>
      <c r="BRE39" s="406" t="n"/>
      <c r="BRF39" s="406" t="n"/>
      <c r="BRG39" s="406" t="n"/>
      <c r="BRH39" s="406" t="n"/>
      <c r="BRI39" s="406" t="n"/>
      <c r="BRJ39" s="406" t="n"/>
      <c r="BRK39" s="406" t="n"/>
      <c r="BRL39" s="406" t="n"/>
      <c r="BRM39" s="406" t="n"/>
      <c r="BRN39" s="406" t="n"/>
      <c r="BRO39" s="406" t="n"/>
      <c r="BRP39" s="406" t="n"/>
      <c r="BRQ39" s="406" t="n"/>
      <c r="BRR39" s="406" t="n"/>
      <c r="BRS39" s="406" t="n"/>
      <c r="BRT39" s="406" t="n"/>
      <c r="BRU39" s="406" t="n"/>
      <c r="BRV39" s="406" t="n"/>
      <c r="BRW39" s="406" t="n"/>
      <c r="BRX39" s="406" t="n"/>
      <c r="BRY39" s="406" t="n"/>
      <c r="BRZ39" s="406" t="n"/>
      <c r="BSA39" s="406" t="n"/>
      <c r="BSB39" s="406" t="n"/>
      <c r="BSC39" s="406" t="n"/>
      <c r="BSD39" s="406" t="n"/>
      <c r="BSE39" s="406" t="n"/>
      <c r="BSF39" s="406" t="n"/>
      <c r="BSG39" s="406" t="n"/>
      <c r="BSH39" s="406" t="n"/>
      <c r="BSI39" s="406" t="n"/>
      <c r="BSJ39" s="406" t="n"/>
      <c r="BSK39" s="406" t="n"/>
      <c r="BSL39" s="406" t="n"/>
      <c r="BSM39" s="406" t="n"/>
      <c r="BSN39" s="406" t="n"/>
      <c r="BSO39" s="406" t="n"/>
      <c r="BSP39" s="406" t="n"/>
      <c r="BSQ39" s="406" t="n"/>
      <c r="BSR39" s="406" t="n"/>
      <c r="BSS39" s="406" t="n"/>
      <c r="BST39" s="406" t="n"/>
      <c r="BSU39" s="406" t="n"/>
      <c r="BSV39" s="406" t="n"/>
      <c r="BSW39" s="406" t="n"/>
      <c r="BSX39" s="406" t="n"/>
      <c r="BSY39" s="406" t="n"/>
      <c r="BSZ39" s="406" t="n"/>
      <c r="BTA39" s="406" t="n"/>
      <c r="BTB39" s="406" t="n"/>
      <c r="BTC39" s="406" t="n"/>
      <c r="BTD39" s="406" t="n"/>
      <c r="BTE39" s="406" t="n"/>
      <c r="BTF39" s="406" t="n"/>
      <c r="BTG39" s="406" t="n"/>
      <c r="BTH39" s="406" t="n"/>
      <c r="BTI39" s="406" t="n"/>
      <c r="BTJ39" s="406" t="n"/>
      <c r="BTK39" s="406" t="n"/>
      <c r="BTL39" s="406" t="n"/>
      <c r="BTM39" s="406" t="n"/>
      <c r="BTN39" s="406" t="n"/>
      <c r="BTO39" s="406" t="n"/>
      <c r="BTP39" s="406" t="n"/>
      <c r="BTQ39" s="406" t="n"/>
      <c r="BTR39" s="406" t="n"/>
      <c r="BTS39" s="406" t="n"/>
      <c r="BTT39" s="406" t="n"/>
      <c r="BTU39" s="406" t="n"/>
      <c r="BTV39" s="406" t="n"/>
      <c r="BTW39" s="406" t="n"/>
      <c r="BTX39" s="406" t="n"/>
      <c r="BTY39" s="406" t="n"/>
      <c r="BTZ39" s="406" t="n"/>
      <c r="BUA39" s="406" t="n"/>
      <c r="BUB39" s="406" t="n"/>
      <c r="BUC39" s="406" t="n"/>
      <c r="BUD39" s="406" t="n"/>
      <c r="BUE39" s="406" t="n"/>
      <c r="BUF39" s="406" t="n"/>
      <c r="BUG39" s="406" t="n"/>
      <c r="BUH39" s="406" t="n"/>
      <c r="BUI39" s="406" t="n"/>
      <c r="BUJ39" s="406" t="n"/>
      <c r="BUK39" s="406" t="n"/>
      <c r="BUL39" s="406" t="n"/>
      <c r="BUM39" s="406" t="n"/>
      <c r="BUN39" s="406" t="n"/>
      <c r="BUO39" s="406" t="n"/>
      <c r="BUP39" s="406" t="n"/>
      <c r="BUQ39" s="406" t="n"/>
      <c r="BUR39" s="406" t="n"/>
      <c r="BUS39" s="406" t="n"/>
      <c r="BUT39" s="406" t="n"/>
      <c r="BUU39" s="406" t="n"/>
      <c r="BUV39" s="406" t="n"/>
      <c r="BUW39" s="406" t="n"/>
      <c r="BUX39" s="406" t="n"/>
      <c r="BUY39" s="406" t="n"/>
      <c r="BUZ39" s="406" t="n"/>
      <c r="BVA39" s="406" t="n"/>
      <c r="BVB39" s="406" t="n"/>
      <c r="BVC39" s="406" t="n"/>
      <c r="BVD39" s="406" t="n"/>
      <c r="BVE39" s="406" t="n"/>
      <c r="BVF39" s="406" t="n"/>
      <c r="BVG39" s="406" t="n"/>
      <c r="BVH39" s="406" t="n"/>
      <c r="BVI39" s="406" t="n"/>
      <c r="BVJ39" s="406" t="n"/>
      <c r="BVK39" s="406" t="n"/>
      <c r="BVL39" s="406" t="n"/>
      <c r="BVM39" s="406" t="n"/>
      <c r="BVN39" s="406" t="n"/>
      <c r="BVO39" s="406" t="n"/>
      <c r="BVP39" s="406" t="n"/>
      <c r="BVQ39" s="406" t="n"/>
      <c r="BVR39" s="406" t="n"/>
      <c r="BVS39" s="406" t="n"/>
      <c r="BVT39" s="406" t="n"/>
      <c r="BVU39" s="406" t="n"/>
      <c r="BVV39" s="406" t="n"/>
      <c r="BVW39" s="406" t="n"/>
      <c r="BVX39" s="406" t="n"/>
      <c r="BVY39" s="406" t="n"/>
      <c r="BVZ39" s="406" t="n"/>
      <c r="BWA39" s="406" t="n"/>
      <c r="BWB39" s="406" t="n"/>
      <c r="BWC39" s="406" t="n"/>
      <c r="BWD39" s="406" t="n"/>
      <c r="BWE39" s="406" t="n"/>
      <c r="BWF39" s="406" t="n"/>
      <c r="BWG39" s="406" t="n"/>
      <c r="BWH39" s="406" t="n"/>
      <c r="BWI39" s="406" t="n"/>
      <c r="BWJ39" s="406" t="n"/>
      <c r="BWK39" s="406" t="n"/>
      <c r="BWL39" s="406" t="n"/>
      <c r="BWM39" s="406" t="n"/>
      <c r="BWN39" s="406" t="n"/>
      <c r="BWO39" s="406" t="n"/>
      <c r="BWP39" s="406" t="n"/>
      <c r="BWQ39" s="406" t="n"/>
      <c r="BWR39" s="406" t="n"/>
      <c r="BWS39" s="406" t="n"/>
      <c r="BWT39" s="406" t="n"/>
      <c r="BWU39" s="406" t="n"/>
      <c r="BWV39" s="406" t="n"/>
      <c r="BWW39" s="406" t="n"/>
      <c r="BWX39" s="406" t="n"/>
      <c r="BWY39" s="406" t="n"/>
      <c r="BWZ39" s="406" t="n"/>
      <c r="BXA39" s="406" t="n"/>
      <c r="BXB39" s="406" t="n"/>
      <c r="BXC39" s="406" t="n"/>
      <c r="BXD39" s="406" t="n"/>
      <c r="BXE39" s="406" t="n"/>
      <c r="BXF39" s="406" t="n"/>
      <c r="BXG39" s="406" t="n"/>
      <c r="BXH39" s="406" t="n"/>
      <c r="BXI39" s="406" t="n"/>
      <c r="BXJ39" s="406" t="n"/>
      <c r="BXK39" s="406" t="n"/>
      <c r="BXL39" s="406" t="n"/>
      <c r="BXM39" s="406" t="n"/>
      <c r="BXN39" s="406" t="n"/>
      <c r="BXO39" s="406" t="n"/>
      <c r="BXP39" s="406" t="n"/>
      <c r="BXQ39" s="406" t="n"/>
      <c r="BXR39" s="406" t="n"/>
      <c r="BXS39" s="406" t="n"/>
      <c r="BXT39" s="406" t="n"/>
      <c r="BXU39" s="406" t="n"/>
      <c r="BXV39" s="406" t="n"/>
      <c r="BXW39" s="406" t="n"/>
      <c r="BXX39" s="406" t="n"/>
      <c r="BXY39" s="406" t="n"/>
      <c r="BXZ39" s="406" t="n"/>
      <c r="BYA39" s="406" t="n"/>
      <c r="BYB39" s="406" t="n"/>
      <c r="BYC39" s="406" t="n"/>
      <c r="BYD39" s="406" t="n"/>
      <c r="BYE39" s="406" t="n"/>
      <c r="BYF39" s="406" t="n"/>
      <c r="BYG39" s="406" t="n"/>
      <c r="BYH39" s="406" t="n"/>
      <c r="BYI39" s="406" t="n"/>
      <c r="BYJ39" s="406" t="n"/>
      <c r="BYK39" s="406" t="n"/>
      <c r="BYL39" s="406" t="n"/>
      <c r="BYM39" s="406" t="n"/>
      <c r="BYN39" s="406" t="n"/>
      <c r="BYO39" s="406" t="n"/>
      <c r="BYP39" s="406" t="n"/>
      <c r="BYQ39" s="406" t="n"/>
      <c r="BYR39" s="406" t="n"/>
      <c r="BYS39" s="406" t="n"/>
      <c r="BYT39" s="406" t="n"/>
      <c r="BYU39" s="406" t="n"/>
      <c r="BYV39" s="406" t="n"/>
      <c r="BYW39" s="406" t="n"/>
      <c r="BYX39" s="406" t="n"/>
      <c r="BYY39" s="406" t="n"/>
      <c r="BYZ39" s="406" t="n"/>
      <c r="BZA39" s="406" t="n"/>
      <c r="BZB39" s="406" t="n"/>
      <c r="BZC39" s="406" t="n"/>
      <c r="BZD39" s="406" t="n"/>
      <c r="BZE39" s="406" t="n"/>
      <c r="BZF39" s="406" t="n"/>
      <c r="BZG39" s="406" t="n"/>
      <c r="BZH39" s="406" t="n"/>
      <c r="BZI39" s="406" t="n"/>
      <c r="BZJ39" s="406" t="n"/>
      <c r="BZK39" s="406" t="n"/>
      <c r="BZL39" s="406" t="n"/>
      <c r="BZM39" s="406" t="n"/>
      <c r="BZN39" s="406" t="n"/>
      <c r="BZO39" s="406" t="n"/>
      <c r="BZP39" s="406" t="n"/>
      <c r="BZQ39" s="406" t="n"/>
      <c r="BZR39" s="406" t="n"/>
      <c r="BZS39" s="406" t="n"/>
      <c r="BZT39" s="406" t="n"/>
      <c r="BZU39" s="406" t="n"/>
      <c r="BZV39" s="406" t="n"/>
      <c r="BZW39" s="406" t="n"/>
      <c r="BZX39" s="406" t="n"/>
      <c r="BZY39" s="406" t="n"/>
      <c r="BZZ39" s="406" t="n"/>
      <c r="CAA39" s="406" t="n"/>
      <c r="CAB39" s="406" t="n"/>
      <c r="CAC39" s="406" t="n"/>
      <c r="CAD39" s="406" t="n"/>
      <c r="CAE39" s="406" t="n"/>
      <c r="CAF39" s="406" t="n"/>
      <c r="CAG39" s="406" t="n"/>
      <c r="CAH39" s="406" t="n"/>
      <c r="CAI39" s="406" t="n"/>
      <c r="CAJ39" s="406" t="n"/>
      <c r="CAK39" s="406" t="n"/>
      <c r="CAL39" s="406" t="n"/>
      <c r="CAM39" s="406" t="n"/>
      <c r="CAN39" s="406" t="n"/>
      <c r="CAO39" s="406" t="n"/>
      <c r="CAP39" s="406" t="n"/>
      <c r="CAQ39" s="406" t="n"/>
      <c r="CAR39" s="406" t="n"/>
      <c r="CAS39" s="406" t="n"/>
      <c r="CAT39" s="406" t="n"/>
      <c r="CAU39" s="406" t="n"/>
      <c r="CAV39" s="406" t="n"/>
      <c r="CAW39" s="406" t="n"/>
      <c r="CAX39" s="406" t="n"/>
      <c r="CAY39" s="406" t="n"/>
      <c r="CAZ39" s="406" t="n"/>
      <c r="CBA39" s="406" t="n"/>
      <c r="CBB39" s="406" t="n"/>
      <c r="CBC39" s="406" t="n"/>
      <c r="CBD39" s="406" t="n"/>
      <c r="CBE39" s="406" t="n"/>
      <c r="CBF39" s="406" t="n"/>
      <c r="CBG39" s="406" t="n"/>
      <c r="CBH39" s="406" t="n"/>
      <c r="CBI39" s="406" t="n"/>
      <c r="CBJ39" s="406" t="n"/>
      <c r="CBK39" s="406" t="n"/>
      <c r="CBL39" s="406" t="n"/>
      <c r="CBM39" s="406" t="n"/>
      <c r="CBN39" s="406" t="n"/>
      <c r="CBO39" s="406" t="n"/>
      <c r="CBP39" s="406" t="n"/>
      <c r="CBQ39" s="406" t="n"/>
      <c r="CBR39" s="406" t="n"/>
      <c r="CBS39" s="406" t="n"/>
      <c r="CBT39" s="406" t="n"/>
      <c r="CBU39" s="406" t="n"/>
      <c r="CBV39" s="406" t="n"/>
      <c r="CBW39" s="406" t="n"/>
      <c r="CBX39" s="406" t="n"/>
      <c r="CBY39" s="406" t="n"/>
      <c r="CBZ39" s="406" t="n"/>
      <c r="CCA39" s="406" t="n"/>
      <c r="CCB39" s="406" t="n"/>
      <c r="CCC39" s="406" t="n"/>
      <c r="CCD39" s="406" t="n"/>
      <c r="CCE39" s="406" t="n"/>
      <c r="CCF39" s="406" t="n"/>
      <c r="CCG39" s="406" t="n"/>
      <c r="CCH39" s="406" t="n"/>
      <c r="CCI39" s="406" t="n"/>
      <c r="CCJ39" s="406" t="n"/>
      <c r="CCK39" s="406" t="n"/>
      <c r="CCL39" s="406" t="n"/>
      <c r="CCM39" s="406" t="n"/>
      <c r="CCN39" s="406" t="n"/>
      <c r="CCO39" s="406" t="n"/>
      <c r="CCP39" s="406" t="n"/>
      <c r="CCQ39" s="406" t="n"/>
      <c r="CCR39" s="406" t="n"/>
      <c r="CCS39" s="406" t="n"/>
      <c r="CCT39" s="406" t="n"/>
      <c r="CCU39" s="406" t="n"/>
      <c r="CCV39" s="406" t="n"/>
      <c r="CCW39" s="406" t="n"/>
      <c r="CCX39" s="406" t="n"/>
      <c r="CCY39" s="406" t="n"/>
      <c r="CCZ39" s="406" t="n"/>
      <c r="CDA39" s="406" t="n"/>
      <c r="CDB39" s="406" t="n"/>
      <c r="CDC39" s="406" t="n"/>
      <c r="CDD39" s="406" t="n"/>
      <c r="CDE39" s="406" t="n"/>
      <c r="CDF39" s="406" t="n"/>
      <c r="CDG39" s="406" t="n"/>
      <c r="CDH39" s="406" t="n"/>
      <c r="CDI39" s="406" t="n"/>
      <c r="CDJ39" s="406" t="n"/>
      <c r="CDK39" s="406" t="n"/>
      <c r="CDL39" s="406" t="n"/>
      <c r="CDM39" s="406" t="n"/>
      <c r="CDN39" s="406" t="n"/>
      <c r="CDO39" s="406" t="n"/>
      <c r="CDP39" s="406" t="n"/>
      <c r="CDQ39" s="406" t="n"/>
      <c r="CDR39" s="406" t="n"/>
      <c r="CDS39" s="406" t="n"/>
      <c r="CDT39" s="406" t="n"/>
      <c r="CDU39" s="406" t="n"/>
      <c r="CDV39" s="406" t="n"/>
      <c r="CDW39" s="406" t="n"/>
      <c r="CDX39" s="406" t="n"/>
      <c r="CDY39" s="406" t="n"/>
      <c r="CDZ39" s="406" t="n"/>
      <c r="CEA39" s="406" t="n"/>
      <c r="CEB39" s="406" t="n"/>
      <c r="CEC39" s="406" t="n"/>
      <c r="CED39" s="406" t="n"/>
      <c r="CEE39" s="406" t="n"/>
      <c r="CEF39" s="406" t="n"/>
      <c r="CEG39" s="406" t="n"/>
      <c r="CEH39" s="406" t="n"/>
      <c r="CEI39" s="406" t="n"/>
      <c r="CEJ39" s="406" t="n"/>
      <c r="CEK39" s="406" t="n"/>
      <c r="CEL39" s="406" t="n"/>
      <c r="CEM39" s="406" t="n"/>
      <c r="CEN39" s="406" t="n"/>
      <c r="CEO39" s="406" t="n"/>
      <c r="CEP39" s="406" t="n"/>
      <c r="CEQ39" s="406" t="n"/>
      <c r="CER39" s="406" t="n"/>
      <c r="CES39" s="406" t="n"/>
      <c r="CET39" s="406" t="n"/>
      <c r="CEU39" s="406" t="n"/>
      <c r="CEV39" s="406" t="n"/>
      <c r="CEW39" s="406" t="n"/>
      <c r="CEX39" s="406" t="n"/>
      <c r="CEY39" s="406" t="n"/>
      <c r="CEZ39" s="406" t="n"/>
      <c r="CFA39" s="406" t="n"/>
      <c r="CFB39" s="406" t="n"/>
      <c r="CFC39" s="406" t="n"/>
      <c r="CFD39" s="406" t="n"/>
      <c r="CFE39" s="406" t="n"/>
      <c r="CFF39" s="406" t="n"/>
      <c r="CFG39" s="406" t="n"/>
      <c r="CFH39" s="406" t="n"/>
      <c r="CFI39" s="406" t="n"/>
      <c r="CFJ39" s="406" t="n"/>
      <c r="CFK39" s="406" t="n"/>
      <c r="CFL39" s="406" t="n"/>
      <c r="CFM39" s="406" t="n"/>
      <c r="CFN39" s="406" t="n"/>
      <c r="CFO39" s="406" t="n"/>
      <c r="CFP39" s="406" t="n"/>
      <c r="CFQ39" s="406" t="n"/>
      <c r="CFR39" s="406" t="n"/>
      <c r="CFS39" s="406" t="n"/>
      <c r="CFT39" s="406" t="n"/>
      <c r="CFU39" s="406" t="n"/>
      <c r="CFV39" s="406" t="n"/>
      <c r="CFW39" s="406" t="n"/>
      <c r="CFX39" s="406" t="n"/>
      <c r="CFY39" s="406" t="n"/>
      <c r="CFZ39" s="406" t="n"/>
      <c r="CGA39" s="406" t="n"/>
      <c r="CGB39" s="406" t="n"/>
      <c r="CGC39" s="406" t="n"/>
      <c r="CGD39" s="406" t="n"/>
      <c r="CGE39" s="406" t="n"/>
      <c r="CGF39" s="406" t="n"/>
      <c r="CGG39" s="406" t="n"/>
      <c r="CGH39" s="406" t="n"/>
      <c r="CGI39" s="406" t="n"/>
      <c r="CGJ39" s="406" t="n"/>
      <c r="CGK39" s="406" t="n"/>
      <c r="CGL39" s="406" t="n"/>
      <c r="CGM39" s="406" t="n"/>
      <c r="CGN39" s="406" t="n"/>
      <c r="CGO39" s="406" t="n"/>
      <c r="CGP39" s="406" t="n"/>
      <c r="CGQ39" s="406" t="n"/>
      <c r="CGR39" s="406" t="n"/>
      <c r="CGS39" s="406" t="n"/>
      <c r="CGT39" s="406" t="n"/>
      <c r="CGU39" s="406" t="n"/>
      <c r="CGV39" s="406" t="n"/>
      <c r="CGW39" s="406" t="n"/>
      <c r="CGX39" s="406" t="n"/>
      <c r="CGY39" s="406" t="n"/>
      <c r="CGZ39" s="406" t="n"/>
      <c r="CHA39" s="406" t="n"/>
      <c r="CHB39" s="406" t="n"/>
      <c r="CHC39" s="406" t="n"/>
      <c r="CHD39" s="406" t="n"/>
      <c r="CHE39" s="406" t="n"/>
      <c r="CHF39" s="406" t="n"/>
      <c r="CHG39" s="406" t="n"/>
      <c r="CHH39" s="406" t="n"/>
      <c r="CHI39" s="406" t="n"/>
      <c r="CHJ39" s="406" t="n"/>
      <c r="CHK39" s="406" t="n"/>
      <c r="CHL39" s="406" t="n"/>
      <c r="CHM39" s="406" t="n"/>
      <c r="CHN39" s="406" t="n"/>
      <c r="CHO39" s="406" t="n"/>
      <c r="CHP39" s="406" t="n"/>
      <c r="CHQ39" s="406" t="n"/>
      <c r="CHR39" s="406" t="n"/>
      <c r="CHS39" s="406" t="n"/>
      <c r="CHT39" s="406" t="n"/>
      <c r="CHU39" s="406" t="n"/>
      <c r="CHV39" s="406" t="n"/>
      <c r="CHW39" s="406" t="n"/>
      <c r="CHX39" s="406" t="n"/>
      <c r="CHY39" s="406" t="n"/>
      <c r="CHZ39" s="406" t="n"/>
      <c r="CIA39" s="406" t="n"/>
      <c r="CIB39" s="406" t="n"/>
      <c r="CIC39" s="406" t="n"/>
      <c r="CID39" s="406" t="n"/>
      <c r="CIE39" s="406" t="n"/>
      <c r="CIF39" s="406" t="n"/>
      <c r="CIG39" s="406" t="n"/>
      <c r="CIH39" s="406" t="n"/>
      <c r="CII39" s="406" t="n"/>
      <c r="CIJ39" s="406" t="n"/>
      <c r="CIK39" s="406" t="n"/>
      <c r="CIL39" s="406" t="n"/>
      <c r="CIM39" s="406" t="n"/>
      <c r="CIN39" s="406" t="n"/>
      <c r="CIO39" s="406" t="n"/>
      <c r="CIP39" s="406" t="n"/>
      <c r="CIQ39" s="406" t="n"/>
      <c r="CIR39" s="406" t="n"/>
      <c r="CIS39" s="406" t="n"/>
      <c r="CIT39" s="406" t="n"/>
      <c r="CIU39" s="406" t="n"/>
      <c r="CIV39" s="406" t="n"/>
      <c r="CIW39" s="406" t="n"/>
      <c r="CIX39" s="406" t="n"/>
      <c r="CIY39" s="406" t="n"/>
      <c r="CIZ39" s="406" t="n"/>
      <c r="CJA39" s="406" t="n"/>
      <c r="CJB39" s="406" t="n"/>
      <c r="CJC39" s="406" t="n"/>
      <c r="CJD39" s="406" t="n"/>
      <c r="CJE39" s="406" t="n"/>
      <c r="CJF39" s="406" t="n"/>
      <c r="CJG39" s="406" t="n"/>
      <c r="CJH39" s="406" t="n"/>
      <c r="CJI39" s="406" t="n"/>
      <c r="CJJ39" s="406" t="n"/>
      <c r="CJK39" s="406" t="n"/>
      <c r="CJL39" s="406" t="n"/>
      <c r="CJM39" s="406" t="n"/>
      <c r="CJN39" s="406" t="n"/>
      <c r="CJO39" s="406" t="n"/>
      <c r="CJP39" s="406" t="n"/>
      <c r="CJQ39" s="406" t="n"/>
      <c r="CJR39" s="406" t="n"/>
      <c r="CJS39" s="406" t="n"/>
      <c r="CJT39" s="406" t="n"/>
      <c r="CJU39" s="406" t="n"/>
      <c r="CJV39" s="406" t="n"/>
      <c r="CJW39" s="406" t="n"/>
      <c r="CJX39" s="406" t="n"/>
      <c r="CJY39" s="406" t="n"/>
      <c r="CJZ39" s="406" t="n"/>
      <c r="CKA39" s="406" t="n"/>
      <c r="CKB39" s="406" t="n"/>
      <c r="CKC39" s="406" t="n"/>
      <c r="CKD39" s="406" t="n"/>
      <c r="CKE39" s="406" t="n"/>
      <c r="CKF39" s="406" t="n"/>
      <c r="CKG39" s="406" t="n"/>
      <c r="CKH39" s="406" t="n"/>
      <c r="CKI39" s="406" t="n"/>
      <c r="CKJ39" s="406" t="n"/>
      <c r="CKK39" s="406" t="n"/>
      <c r="CKL39" s="406" t="n"/>
      <c r="CKM39" s="406" t="n"/>
      <c r="CKN39" s="406" t="n"/>
      <c r="CKO39" s="406" t="n"/>
      <c r="CKP39" s="406" t="n"/>
      <c r="CKQ39" s="406" t="n"/>
      <c r="CKR39" s="406" t="n"/>
      <c r="CKS39" s="406" t="n"/>
      <c r="CKT39" s="406" t="n"/>
      <c r="CKU39" s="406" t="n"/>
      <c r="CKV39" s="406" t="n"/>
      <c r="CKW39" s="406" t="n"/>
      <c r="CKX39" s="406" t="n"/>
      <c r="CKY39" s="406" t="n"/>
      <c r="CKZ39" s="406" t="n"/>
      <c r="CLA39" s="406" t="n"/>
      <c r="CLB39" s="406" t="n"/>
      <c r="CLC39" s="406" t="n"/>
      <c r="CLD39" s="406" t="n"/>
      <c r="CLE39" s="406" t="n"/>
      <c r="CLF39" s="406" t="n"/>
      <c r="CLG39" s="406" t="n"/>
      <c r="CLH39" s="406" t="n"/>
      <c r="CLI39" s="406" t="n"/>
      <c r="CLJ39" s="406" t="n"/>
      <c r="CLK39" s="406" t="n"/>
      <c r="CLL39" s="406" t="n"/>
      <c r="CLM39" s="406" t="n"/>
      <c r="CLN39" s="406" t="n"/>
      <c r="CLO39" s="406" t="n"/>
      <c r="CLP39" s="406" t="n"/>
      <c r="CLQ39" s="406" t="n"/>
      <c r="CLR39" s="406" t="n"/>
      <c r="CLS39" s="406" t="n"/>
      <c r="CLT39" s="406" t="n"/>
      <c r="CLU39" s="406" t="n"/>
      <c r="CLV39" s="406" t="n"/>
      <c r="CLW39" s="406" t="n"/>
      <c r="CLX39" s="406" t="n"/>
      <c r="CLY39" s="406" t="n"/>
      <c r="CLZ39" s="406" t="n"/>
      <c r="CMA39" s="406" t="n"/>
      <c r="CMB39" s="406" t="n"/>
      <c r="CMC39" s="406" t="n"/>
      <c r="CMD39" s="406" t="n"/>
      <c r="CME39" s="406" t="n"/>
      <c r="CMF39" s="406" t="n"/>
      <c r="CMG39" s="406" t="n"/>
      <c r="CMH39" s="406" t="n"/>
      <c r="CMI39" s="406" t="n"/>
      <c r="CMJ39" s="406" t="n"/>
      <c r="CMK39" s="406" t="n"/>
      <c r="CML39" s="406" t="n"/>
      <c r="CMM39" s="406" t="n"/>
      <c r="CMN39" s="406" t="n"/>
      <c r="CMO39" s="406" t="n"/>
      <c r="CMP39" s="406" t="n"/>
      <c r="CMQ39" s="406" t="n"/>
      <c r="CMR39" s="406" t="n"/>
      <c r="CMS39" s="406" t="n"/>
      <c r="CMT39" s="406" t="n"/>
      <c r="CMU39" s="406" t="n"/>
      <c r="CMV39" s="406" t="n"/>
      <c r="CMW39" s="406" t="n"/>
      <c r="CMX39" s="406" t="n"/>
      <c r="CMY39" s="406" t="n"/>
      <c r="CMZ39" s="406" t="n"/>
      <c r="CNA39" s="406" t="n"/>
      <c r="CNB39" s="406" t="n"/>
      <c r="CNC39" s="406" t="n"/>
      <c r="CND39" s="406" t="n"/>
      <c r="CNE39" s="406" t="n"/>
      <c r="CNF39" s="406" t="n"/>
      <c r="CNG39" s="406" t="n"/>
      <c r="CNH39" s="406" t="n"/>
      <c r="CNI39" s="406" t="n"/>
      <c r="CNJ39" s="406" t="n"/>
      <c r="CNK39" s="406" t="n"/>
      <c r="CNL39" s="406" t="n"/>
      <c r="CNM39" s="406" t="n"/>
      <c r="CNN39" s="406" t="n"/>
      <c r="CNO39" s="406" t="n"/>
      <c r="CNP39" s="406" t="n"/>
      <c r="CNQ39" s="406" t="n"/>
      <c r="CNR39" s="406" t="n"/>
      <c r="CNS39" s="406" t="n"/>
      <c r="CNT39" s="406" t="n"/>
      <c r="CNU39" s="406" t="n"/>
      <c r="CNV39" s="406" t="n"/>
      <c r="CNW39" s="406" t="n"/>
      <c r="CNX39" s="406" t="n"/>
      <c r="CNY39" s="406" t="n"/>
      <c r="CNZ39" s="406" t="n"/>
      <c r="COA39" s="406" t="n"/>
      <c r="COB39" s="406" t="n"/>
      <c r="COC39" s="406" t="n"/>
      <c r="COD39" s="406" t="n"/>
      <c r="COE39" s="406" t="n"/>
      <c r="COF39" s="406" t="n"/>
      <c r="COG39" s="406" t="n"/>
      <c r="COH39" s="406" t="n"/>
      <c r="COI39" s="406" t="n"/>
      <c r="COJ39" s="406" t="n"/>
      <c r="COK39" s="406" t="n"/>
      <c r="COL39" s="406" t="n"/>
      <c r="COM39" s="406" t="n"/>
      <c r="CON39" s="406" t="n"/>
      <c r="COO39" s="406" t="n"/>
      <c r="COP39" s="406" t="n"/>
      <c r="COQ39" s="406" t="n"/>
      <c r="COR39" s="406" t="n"/>
      <c r="COS39" s="406" t="n"/>
      <c r="COT39" s="406" t="n"/>
      <c r="COU39" s="406" t="n"/>
      <c r="COV39" s="406" t="n"/>
      <c r="COW39" s="406" t="n"/>
      <c r="COX39" s="406" t="n"/>
      <c r="COY39" s="406" t="n"/>
      <c r="COZ39" s="406" t="n"/>
      <c r="CPA39" s="406" t="n"/>
      <c r="CPB39" s="406" t="n"/>
      <c r="CPC39" s="406" t="n"/>
      <c r="CPD39" s="406" t="n"/>
      <c r="CPE39" s="406" t="n"/>
      <c r="CPF39" s="406" t="n"/>
      <c r="CPG39" s="406" t="n"/>
      <c r="CPH39" s="406" t="n"/>
      <c r="CPI39" s="406" t="n"/>
      <c r="CPJ39" s="406" t="n"/>
      <c r="CPK39" s="406" t="n"/>
      <c r="CPL39" s="406" t="n"/>
      <c r="CPM39" s="406" t="n"/>
      <c r="CPN39" s="406" t="n"/>
      <c r="CPO39" s="406" t="n"/>
      <c r="CPP39" s="406" t="n"/>
      <c r="CPQ39" s="406" t="n"/>
      <c r="CPR39" s="406" t="n"/>
      <c r="CPS39" s="406" t="n"/>
      <c r="CPT39" s="406" t="n"/>
      <c r="CPU39" s="406" t="n"/>
      <c r="CPV39" s="406" t="n"/>
      <c r="CPW39" s="406" t="n"/>
      <c r="CPX39" s="406" t="n"/>
      <c r="CPY39" s="406" t="n"/>
      <c r="CPZ39" s="406" t="n"/>
      <c r="CQA39" s="406" t="n"/>
      <c r="CQB39" s="406" t="n"/>
      <c r="CQC39" s="406" t="n"/>
      <c r="CQD39" s="406" t="n"/>
      <c r="CQE39" s="406" t="n"/>
      <c r="CQF39" s="406" t="n"/>
      <c r="CQG39" s="406" t="n"/>
      <c r="CQH39" s="406" t="n"/>
      <c r="CQI39" s="406" t="n"/>
      <c r="CQJ39" s="406" t="n"/>
      <c r="CQK39" s="406" t="n"/>
      <c r="CQL39" s="406" t="n"/>
      <c r="CQM39" s="406" t="n"/>
      <c r="CQN39" s="406" t="n"/>
      <c r="CQO39" s="406" t="n"/>
      <c r="CQP39" s="406" t="n"/>
      <c r="CQQ39" s="406" t="n"/>
      <c r="CQR39" s="406" t="n"/>
      <c r="CQS39" s="406" t="n"/>
      <c r="CQT39" s="406" t="n"/>
      <c r="CQU39" s="406" t="n"/>
      <c r="CQV39" s="406" t="n"/>
      <c r="CQW39" s="406" t="n"/>
      <c r="CQX39" s="406" t="n"/>
      <c r="CQY39" s="406" t="n"/>
      <c r="CQZ39" s="406" t="n"/>
      <c r="CRA39" s="406" t="n"/>
      <c r="CRB39" s="406" t="n"/>
      <c r="CRC39" s="406" t="n"/>
      <c r="CRD39" s="406" t="n"/>
      <c r="CRE39" s="406" t="n"/>
      <c r="CRF39" s="406" t="n"/>
      <c r="CRG39" s="406" t="n"/>
      <c r="CRH39" s="406" t="n"/>
      <c r="CRI39" s="406" t="n"/>
      <c r="CRJ39" s="406" t="n"/>
      <c r="CRK39" s="406" t="n"/>
      <c r="CRL39" s="406" t="n"/>
      <c r="CRM39" s="406" t="n"/>
      <c r="CRN39" s="406" t="n"/>
      <c r="CRO39" s="406" t="n"/>
      <c r="CRP39" s="406" t="n"/>
      <c r="CRQ39" s="406" t="n"/>
      <c r="CRR39" s="406" t="n"/>
      <c r="CRS39" s="406" t="n"/>
      <c r="CRT39" s="406" t="n"/>
      <c r="CRU39" s="406" t="n"/>
      <c r="CRV39" s="406" t="n"/>
      <c r="CRW39" s="406" t="n"/>
      <c r="CRX39" s="406" t="n"/>
      <c r="CRY39" s="406" t="n"/>
      <c r="CRZ39" s="406" t="n"/>
      <c r="CSA39" s="406" t="n"/>
      <c r="CSB39" s="406" t="n"/>
      <c r="CSC39" s="406" t="n"/>
      <c r="CSD39" s="406" t="n"/>
      <c r="CSE39" s="406" t="n"/>
      <c r="CSF39" s="406" t="n"/>
      <c r="CSG39" s="406" t="n"/>
      <c r="CSH39" s="406" t="n"/>
      <c r="CSI39" s="406" t="n"/>
      <c r="CSJ39" s="406" t="n"/>
      <c r="CSK39" s="406" t="n"/>
      <c r="CSL39" s="406" t="n"/>
      <c r="CSM39" s="406" t="n"/>
      <c r="CSN39" s="406" t="n"/>
      <c r="CSO39" s="406" t="n"/>
      <c r="CSP39" s="406" t="n"/>
      <c r="CSQ39" s="406" t="n"/>
      <c r="CSR39" s="406" t="n"/>
      <c r="CSS39" s="406" t="n"/>
      <c r="CST39" s="406" t="n"/>
      <c r="CSU39" s="406" t="n"/>
      <c r="CSV39" s="406" t="n"/>
      <c r="CSW39" s="406" t="n"/>
      <c r="CSX39" s="406" t="n"/>
      <c r="CSY39" s="406" t="n"/>
      <c r="CSZ39" s="406" t="n"/>
      <c r="CTA39" s="406" t="n"/>
      <c r="CTB39" s="406" t="n"/>
      <c r="CTC39" s="406" t="n"/>
      <c r="CTD39" s="406" t="n"/>
      <c r="CTE39" s="406" t="n"/>
      <c r="CTF39" s="406" t="n"/>
      <c r="CTG39" s="406" t="n"/>
      <c r="CTH39" s="406" t="n"/>
      <c r="CTI39" s="406" t="n"/>
      <c r="CTJ39" s="406" t="n"/>
      <c r="CTK39" s="406" t="n"/>
      <c r="CTL39" s="406" t="n"/>
      <c r="CTM39" s="406" t="n"/>
      <c r="CTN39" s="406" t="n"/>
      <c r="CTO39" s="406" t="n"/>
      <c r="CTP39" s="406" t="n"/>
      <c r="CTQ39" s="406" t="n"/>
      <c r="CTR39" s="406" t="n"/>
      <c r="CTS39" s="406" t="n"/>
      <c r="CTT39" s="406" t="n"/>
      <c r="CTU39" s="406" t="n"/>
      <c r="CTV39" s="406" t="n"/>
      <c r="CTW39" s="406" t="n"/>
      <c r="CTX39" s="406" t="n"/>
      <c r="CTY39" s="406" t="n"/>
      <c r="CTZ39" s="406" t="n"/>
      <c r="CUA39" s="406" t="n"/>
      <c r="CUB39" s="406" t="n"/>
      <c r="CUC39" s="406" t="n"/>
      <c r="CUD39" s="406" t="n"/>
      <c r="CUE39" s="406" t="n"/>
      <c r="CUF39" s="406" t="n"/>
      <c r="CUG39" s="406" t="n"/>
      <c r="CUH39" s="406" t="n"/>
      <c r="CUI39" s="406" t="n"/>
      <c r="CUJ39" s="406" t="n"/>
      <c r="CUK39" s="406" t="n"/>
      <c r="CUL39" s="406" t="n"/>
      <c r="CUM39" s="406" t="n"/>
      <c r="CUN39" s="406" t="n"/>
      <c r="CUO39" s="406" t="n"/>
      <c r="CUP39" s="406" t="n"/>
      <c r="CUQ39" s="406" t="n"/>
      <c r="CUR39" s="406" t="n"/>
      <c r="CUS39" s="406" t="n"/>
      <c r="CUT39" s="406" t="n"/>
      <c r="CUU39" s="406" t="n"/>
      <c r="CUV39" s="406" t="n"/>
      <c r="CUW39" s="406" t="n"/>
      <c r="CUX39" s="406" t="n"/>
      <c r="CUY39" s="406" t="n"/>
      <c r="CUZ39" s="406" t="n"/>
      <c r="CVA39" s="406" t="n"/>
      <c r="CVB39" s="406" t="n"/>
      <c r="CVC39" s="406" t="n"/>
      <c r="CVD39" s="406" t="n"/>
      <c r="CVE39" s="406" t="n"/>
      <c r="CVF39" s="406" t="n"/>
      <c r="CVG39" s="406" t="n"/>
      <c r="CVH39" s="406" t="n"/>
      <c r="CVI39" s="406" t="n"/>
      <c r="CVJ39" s="406" t="n"/>
      <c r="CVK39" s="406" t="n"/>
      <c r="CVL39" s="406" t="n"/>
      <c r="CVM39" s="406" t="n"/>
      <c r="CVN39" s="406" t="n"/>
      <c r="CVO39" s="406" t="n"/>
      <c r="CVP39" s="406" t="n"/>
      <c r="CVQ39" s="406" t="n"/>
      <c r="CVR39" s="406" t="n"/>
      <c r="CVS39" s="406" t="n"/>
      <c r="CVT39" s="406" t="n"/>
      <c r="CVU39" s="406" t="n"/>
      <c r="CVV39" s="406" t="n"/>
      <c r="CVW39" s="406" t="n"/>
      <c r="CVX39" s="406" t="n"/>
      <c r="CVY39" s="406" t="n"/>
      <c r="CVZ39" s="406" t="n"/>
      <c r="CWA39" s="406" t="n"/>
      <c r="CWB39" s="406" t="n"/>
      <c r="CWC39" s="406" t="n"/>
      <c r="CWD39" s="406" t="n"/>
      <c r="CWE39" s="406" t="n"/>
      <c r="CWF39" s="406" t="n"/>
      <c r="CWG39" s="406" t="n"/>
      <c r="CWH39" s="406" t="n"/>
      <c r="CWI39" s="406" t="n"/>
      <c r="CWJ39" s="406" t="n"/>
      <c r="CWK39" s="406" t="n"/>
      <c r="CWL39" s="406" t="n"/>
      <c r="CWM39" s="406" t="n"/>
      <c r="CWN39" s="406" t="n"/>
      <c r="CWO39" s="406" t="n"/>
      <c r="CWP39" s="406" t="n"/>
      <c r="CWQ39" s="406" t="n"/>
      <c r="CWR39" s="406" t="n"/>
      <c r="CWS39" s="406" t="n"/>
      <c r="CWT39" s="406" t="n"/>
      <c r="CWU39" s="406" t="n"/>
      <c r="CWV39" s="406" t="n"/>
      <c r="CWW39" s="406" t="n"/>
      <c r="CWX39" s="406" t="n"/>
      <c r="CWY39" s="406" t="n"/>
      <c r="CWZ39" s="406" t="n"/>
      <c r="CXA39" s="406" t="n"/>
      <c r="CXB39" s="406" t="n"/>
      <c r="CXC39" s="406" t="n"/>
      <c r="CXD39" s="406" t="n"/>
      <c r="CXE39" s="406" t="n"/>
      <c r="CXF39" s="406" t="n"/>
      <c r="CXG39" s="406" t="n"/>
      <c r="CXH39" s="406" t="n"/>
      <c r="CXI39" s="406" t="n"/>
      <c r="CXJ39" s="406" t="n"/>
      <c r="CXK39" s="406" t="n"/>
      <c r="CXL39" s="406" t="n"/>
      <c r="CXM39" s="406" t="n"/>
      <c r="CXN39" s="406" t="n"/>
      <c r="CXO39" s="406" t="n"/>
      <c r="CXP39" s="406" t="n"/>
      <c r="CXQ39" s="406" t="n"/>
      <c r="CXR39" s="406" t="n"/>
      <c r="CXS39" s="406" t="n"/>
      <c r="CXT39" s="406" t="n"/>
      <c r="CXU39" s="406" t="n"/>
      <c r="CXV39" s="406" t="n"/>
      <c r="CXW39" s="406" t="n"/>
      <c r="CXX39" s="406" t="n"/>
      <c r="CXY39" s="406" t="n"/>
      <c r="CXZ39" s="406" t="n"/>
      <c r="CYA39" s="406" t="n"/>
      <c r="CYB39" s="406" t="n"/>
      <c r="CYC39" s="406" t="n"/>
      <c r="CYD39" s="406" t="n"/>
      <c r="CYE39" s="406" t="n"/>
      <c r="CYF39" s="406" t="n"/>
      <c r="CYG39" s="406" t="n"/>
      <c r="CYH39" s="406" t="n"/>
      <c r="CYI39" s="406" t="n"/>
      <c r="CYJ39" s="406" t="n"/>
      <c r="CYK39" s="406" t="n"/>
      <c r="CYL39" s="406" t="n"/>
      <c r="CYM39" s="406" t="n"/>
      <c r="CYN39" s="406" t="n"/>
      <c r="CYO39" s="406" t="n"/>
      <c r="CYP39" s="406" t="n"/>
      <c r="CYQ39" s="406" t="n"/>
      <c r="CYR39" s="406" t="n"/>
      <c r="CYS39" s="406" t="n"/>
      <c r="CYT39" s="406" t="n"/>
      <c r="CYU39" s="406" t="n"/>
      <c r="CYV39" s="406" t="n"/>
      <c r="CYW39" s="406" t="n"/>
      <c r="CYX39" s="406" t="n"/>
      <c r="CYY39" s="406" t="n"/>
      <c r="CYZ39" s="406" t="n"/>
      <c r="CZA39" s="406" t="n"/>
      <c r="CZB39" s="406" t="n"/>
      <c r="CZC39" s="406" t="n"/>
      <c r="CZD39" s="406" t="n"/>
      <c r="CZE39" s="406" t="n"/>
      <c r="CZF39" s="406" t="n"/>
      <c r="CZG39" s="406" t="n"/>
      <c r="CZH39" s="406" t="n"/>
      <c r="CZI39" s="406" t="n"/>
      <c r="CZJ39" s="406" t="n"/>
      <c r="CZK39" s="406" t="n"/>
      <c r="CZL39" s="406" t="n"/>
      <c r="CZM39" s="406" t="n"/>
      <c r="CZN39" s="406" t="n"/>
      <c r="CZO39" s="406" t="n"/>
      <c r="CZP39" s="406" t="n"/>
      <c r="CZQ39" s="406" t="n"/>
      <c r="CZR39" s="406" t="n"/>
      <c r="CZS39" s="406" t="n"/>
      <c r="CZT39" s="406" t="n"/>
      <c r="CZU39" s="406" t="n"/>
      <c r="CZV39" s="406" t="n"/>
      <c r="CZW39" s="406" t="n"/>
      <c r="CZX39" s="406" t="n"/>
      <c r="CZY39" s="406" t="n"/>
      <c r="CZZ39" s="406" t="n"/>
      <c r="DAA39" s="406" t="n"/>
      <c r="DAB39" s="406" t="n"/>
      <c r="DAC39" s="406" t="n"/>
      <c r="DAD39" s="406" t="n"/>
      <c r="DAE39" s="406" t="n"/>
      <c r="DAF39" s="406" t="n"/>
      <c r="DAG39" s="406" t="n"/>
      <c r="DAH39" s="406" t="n"/>
      <c r="DAI39" s="406" t="n"/>
      <c r="DAJ39" s="406" t="n"/>
      <c r="DAK39" s="406" t="n"/>
      <c r="DAL39" s="406" t="n"/>
      <c r="DAM39" s="406" t="n"/>
      <c r="DAN39" s="406" t="n"/>
      <c r="DAO39" s="406" t="n"/>
      <c r="DAP39" s="406" t="n"/>
      <c r="DAQ39" s="406" t="n"/>
      <c r="DAR39" s="406" t="n"/>
      <c r="DAS39" s="406" t="n"/>
      <c r="DAT39" s="406" t="n"/>
      <c r="DAU39" s="406" t="n"/>
      <c r="DAV39" s="406" t="n"/>
      <c r="DAW39" s="406" t="n"/>
      <c r="DAX39" s="406" t="n"/>
      <c r="DAY39" s="406" t="n"/>
      <c r="DAZ39" s="406" t="n"/>
      <c r="DBA39" s="406" t="n"/>
      <c r="DBB39" s="406" t="n"/>
      <c r="DBC39" s="406" t="n"/>
      <c r="DBD39" s="406" t="n"/>
      <c r="DBE39" s="406" t="n"/>
      <c r="DBF39" s="406" t="n"/>
      <c r="DBG39" s="406" t="n"/>
      <c r="DBH39" s="406" t="n"/>
      <c r="DBI39" s="406" t="n"/>
      <c r="DBJ39" s="406" t="n"/>
      <c r="DBK39" s="406" t="n"/>
      <c r="DBL39" s="406" t="n"/>
      <c r="DBM39" s="406" t="n"/>
      <c r="DBN39" s="406" t="n"/>
      <c r="DBO39" s="406" t="n"/>
      <c r="DBP39" s="406" t="n"/>
      <c r="DBQ39" s="406" t="n"/>
      <c r="DBR39" s="406" t="n"/>
      <c r="DBS39" s="406" t="n"/>
      <c r="DBT39" s="406" t="n"/>
      <c r="DBU39" s="406" t="n"/>
      <c r="DBV39" s="406" t="n"/>
      <c r="DBW39" s="406" t="n"/>
      <c r="DBX39" s="406" t="n"/>
      <c r="DBY39" s="406" t="n"/>
      <c r="DBZ39" s="406" t="n"/>
      <c r="DCA39" s="406" t="n"/>
      <c r="DCB39" s="406" t="n"/>
      <c r="DCC39" s="406" t="n"/>
      <c r="DCD39" s="406" t="n"/>
      <c r="DCE39" s="406" t="n"/>
      <c r="DCF39" s="406" t="n"/>
      <c r="DCG39" s="406" t="n"/>
      <c r="DCH39" s="406" t="n"/>
      <c r="DCI39" s="406" t="n"/>
      <c r="DCJ39" s="406" t="n"/>
      <c r="DCK39" s="406" t="n"/>
      <c r="DCL39" s="406" t="n"/>
      <c r="DCM39" s="406" t="n"/>
      <c r="DCN39" s="406" t="n"/>
      <c r="DCO39" s="406" t="n"/>
      <c r="DCP39" s="406" t="n"/>
      <c r="DCQ39" s="406" t="n"/>
      <c r="DCR39" s="406" t="n"/>
      <c r="DCS39" s="406" t="n"/>
      <c r="DCT39" s="406" t="n"/>
      <c r="DCU39" s="406" t="n"/>
      <c r="DCV39" s="406" t="n"/>
      <c r="DCW39" s="406" t="n"/>
      <c r="DCX39" s="406" t="n"/>
      <c r="DCY39" s="406" t="n"/>
      <c r="DCZ39" s="406" t="n"/>
      <c r="DDA39" s="406" t="n"/>
      <c r="DDB39" s="406" t="n"/>
      <c r="DDC39" s="406" t="n"/>
      <c r="DDD39" s="406" t="n"/>
      <c r="DDE39" s="406" t="n"/>
      <c r="DDF39" s="406" t="n"/>
      <c r="DDG39" s="406" t="n"/>
      <c r="DDH39" s="406" t="n"/>
      <c r="DDI39" s="406" t="n"/>
      <c r="DDJ39" s="406" t="n"/>
      <c r="DDK39" s="406" t="n"/>
      <c r="DDL39" s="406" t="n"/>
      <c r="DDM39" s="406" t="n"/>
      <c r="DDN39" s="406" t="n"/>
      <c r="DDO39" s="406" t="n"/>
      <c r="DDP39" s="406" t="n"/>
      <c r="DDQ39" s="406" t="n"/>
      <c r="DDR39" s="406" t="n"/>
      <c r="DDS39" s="406" t="n"/>
      <c r="DDT39" s="406" t="n"/>
      <c r="DDU39" s="406" t="n"/>
      <c r="DDV39" s="406" t="n"/>
      <c r="DDW39" s="406" t="n"/>
      <c r="DDX39" s="406" t="n"/>
      <c r="DDY39" s="406" t="n"/>
      <c r="DDZ39" s="406" t="n"/>
      <c r="DEA39" s="406" t="n"/>
      <c r="DEB39" s="406" t="n"/>
      <c r="DEC39" s="406" t="n"/>
      <c r="DED39" s="406" t="n"/>
      <c r="DEE39" s="406" t="n"/>
      <c r="DEF39" s="406" t="n"/>
      <c r="DEG39" s="406" t="n"/>
      <c r="DEH39" s="406" t="n"/>
      <c r="DEI39" s="406" t="n"/>
      <c r="DEJ39" s="406" t="n"/>
      <c r="DEK39" s="406" t="n"/>
      <c r="DEL39" s="406" t="n"/>
      <c r="DEM39" s="406" t="n"/>
      <c r="DEN39" s="406" t="n"/>
      <c r="DEO39" s="406" t="n"/>
      <c r="DEP39" s="406" t="n"/>
      <c r="DEQ39" s="406" t="n"/>
      <c r="DER39" s="406" t="n"/>
      <c r="DES39" s="406" t="n"/>
      <c r="DET39" s="406" t="n"/>
      <c r="DEU39" s="406" t="n"/>
      <c r="DEV39" s="406" t="n"/>
      <c r="DEW39" s="406" t="n"/>
      <c r="DEX39" s="406" t="n"/>
      <c r="DEY39" s="406" t="n"/>
      <c r="DEZ39" s="406" t="n"/>
      <c r="DFA39" s="406" t="n"/>
      <c r="DFB39" s="406" t="n"/>
      <c r="DFC39" s="406" t="n"/>
      <c r="DFD39" s="406" t="n"/>
      <c r="DFE39" s="406" t="n"/>
      <c r="DFF39" s="406" t="n"/>
      <c r="DFG39" s="406" t="n"/>
      <c r="DFH39" s="406" t="n"/>
      <c r="DFI39" s="406" t="n"/>
      <c r="DFJ39" s="406" t="n"/>
      <c r="DFK39" s="406" t="n"/>
      <c r="DFL39" s="406" t="n"/>
      <c r="DFM39" s="406" t="n"/>
      <c r="DFN39" s="406" t="n"/>
      <c r="DFO39" s="406" t="n"/>
      <c r="DFP39" s="406" t="n"/>
      <c r="DFQ39" s="406" t="n"/>
      <c r="DFR39" s="406" t="n"/>
      <c r="DFS39" s="406" t="n"/>
      <c r="DFT39" s="406" t="n"/>
      <c r="DFU39" s="406" t="n"/>
      <c r="DFV39" s="406" t="n"/>
      <c r="DFW39" s="406" t="n"/>
      <c r="DFX39" s="406" t="n"/>
      <c r="DFY39" s="406" t="n"/>
      <c r="DFZ39" s="406" t="n"/>
      <c r="DGA39" s="406" t="n"/>
      <c r="DGB39" s="406" t="n"/>
      <c r="DGC39" s="406" t="n"/>
      <c r="DGD39" s="406" t="n"/>
      <c r="DGE39" s="406" t="n"/>
      <c r="DGF39" s="406" t="n"/>
      <c r="DGG39" s="406" t="n"/>
      <c r="DGH39" s="406" t="n"/>
      <c r="DGI39" s="406" t="n"/>
      <c r="DGJ39" s="406" t="n"/>
      <c r="DGK39" s="406" t="n"/>
      <c r="DGL39" s="406" t="n"/>
      <c r="DGM39" s="406" t="n"/>
      <c r="DGN39" s="406" t="n"/>
      <c r="DGO39" s="406" t="n"/>
      <c r="DGP39" s="406" t="n"/>
      <c r="DGQ39" s="406" t="n"/>
      <c r="DGR39" s="406" t="n"/>
      <c r="DGS39" s="406" t="n"/>
      <c r="DGT39" s="406" t="n"/>
      <c r="DGU39" s="406" t="n"/>
      <c r="DGV39" s="406" t="n"/>
      <c r="DGW39" s="406" t="n"/>
      <c r="DGX39" s="406" t="n"/>
      <c r="DGY39" s="406" t="n"/>
      <c r="DGZ39" s="406" t="n"/>
      <c r="DHA39" s="406" t="n"/>
      <c r="DHB39" s="406" t="n"/>
      <c r="DHC39" s="406" t="n"/>
      <c r="DHD39" s="406" t="n"/>
      <c r="DHE39" s="406" t="n"/>
      <c r="DHF39" s="406" t="n"/>
      <c r="DHG39" s="406" t="n"/>
      <c r="DHH39" s="406" t="n"/>
      <c r="DHI39" s="406" t="n"/>
      <c r="DHJ39" s="406" t="n"/>
      <c r="DHK39" s="406" t="n"/>
      <c r="DHL39" s="406" t="n"/>
      <c r="DHM39" s="406" t="n"/>
      <c r="DHN39" s="406" t="n"/>
      <c r="DHO39" s="406" t="n"/>
      <c r="DHP39" s="406" t="n"/>
      <c r="DHQ39" s="406" t="n"/>
      <c r="DHR39" s="406" t="n"/>
      <c r="DHS39" s="406" t="n"/>
      <c r="DHT39" s="406" t="n"/>
      <c r="DHU39" s="406" t="n"/>
      <c r="DHV39" s="406" t="n"/>
      <c r="DHW39" s="406" t="n"/>
      <c r="DHX39" s="406" t="n"/>
      <c r="DHY39" s="406" t="n"/>
      <c r="DHZ39" s="406" t="n"/>
      <c r="DIA39" s="406" t="n"/>
      <c r="DIB39" s="406" t="n"/>
      <c r="DIC39" s="406" t="n"/>
      <c r="DID39" s="406" t="n"/>
      <c r="DIE39" s="406" t="n"/>
      <c r="DIF39" s="406" t="n"/>
      <c r="DIG39" s="406" t="n"/>
      <c r="DIH39" s="406" t="n"/>
      <c r="DII39" s="406" t="n"/>
      <c r="DIJ39" s="406" t="n"/>
      <c r="DIK39" s="406" t="n"/>
      <c r="DIL39" s="406" t="n"/>
      <c r="DIM39" s="406" t="n"/>
      <c r="DIN39" s="406" t="n"/>
      <c r="DIO39" s="406" t="n"/>
      <c r="DIP39" s="406" t="n"/>
      <c r="DIQ39" s="406" t="n"/>
      <c r="DIR39" s="406" t="n"/>
      <c r="DIS39" s="406" t="n"/>
      <c r="DIT39" s="406" t="n"/>
      <c r="DIU39" s="406" t="n"/>
      <c r="DIV39" s="406" t="n"/>
      <c r="DIW39" s="406" t="n"/>
      <c r="DIX39" s="406" t="n"/>
      <c r="DIY39" s="406" t="n"/>
      <c r="DIZ39" s="406" t="n"/>
      <c r="DJA39" s="406" t="n"/>
      <c r="DJB39" s="406" t="n"/>
      <c r="DJC39" s="406" t="n"/>
      <c r="DJD39" s="406" t="n"/>
      <c r="DJE39" s="406" t="n"/>
      <c r="DJF39" s="406" t="n"/>
      <c r="DJG39" s="406" t="n"/>
      <c r="DJH39" s="406" t="n"/>
      <c r="DJI39" s="406" t="n"/>
      <c r="DJJ39" s="406" t="n"/>
      <c r="DJK39" s="406" t="n"/>
      <c r="DJL39" s="406" t="n"/>
      <c r="DJM39" s="406" t="n"/>
      <c r="DJN39" s="406" t="n"/>
      <c r="DJO39" s="406" t="n"/>
      <c r="DJP39" s="406" t="n"/>
      <c r="DJQ39" s="406" t="n"/>
      <c r="DJR39" s="406" t="n"/>
      <c r="DJS39" s="406" t="n"/>
      <c r="DJT39" s="406" t="n"/>
      <c r="DJU39" s="406" t="n"/>
      <c r="DJV39" s="406" t="n"/>
      <c r="DJW39" s="406" t="n"/>
      <c r="DJX39" s="406" t="n"/>
      <c r="DJY39" s="406" t="n"/>
      <c r="DJZ39" s="406" t="n"/>
      <c r="DKA39" s="406" t="n"/>
      <c r="DKB39" s="406" t="n"/>
      <c r="DKC39" s="406" t="n"/>
      <c r="DKD39" s="406" t="n"/>
      <c r="DKE39" s="406" t="n"/>
      <c r="DKF39" s="406" t="n"/>
      <c r="DKG39" s="406" t="n"/>
      <c r="DKH39" s="406" t="n"/>
      <c r="DKI39" s="406" t="n"/>
      <c r="DKJ39" s="406" t="n"/>
      <c r="DKK39" s="406" t="n"/>
      <c r="DKL39" s="406" t="n"/>
      <c r="DKM39" s="406" t="n"/>
      <c r="DKN39" s="406" t="n"/>
      <c r="DKO39" s="406" t="n"/>
      <c r="DKP39" s="406" t="n"/>
      <c r="DKQ39" s="406" t="n"/>
      <c r="DKR39" s="406" t="n"/>
      <c r="DKS39" s="406" t="n"/>
      <c r="DKT39" s="406" t="n"/>
      <c r="DKU39" s="406" t="n"/>
      <c r="DKV39" s="406" t="n"/>
      <c r="DKW39" s="406" t="n"/>
      <c r="DKX39" s="406" t="n"/>
      <c r="DKY39" s="406" t="n"/>
      <c r="DKZ39" s="406" t="n"/>
      <c r="DLA39" s="406" t="n"/>
      <c r="DLB39" s="406" t="n"/>
      <c r="DLC39" s="406" t="n"/>
      <c r="DLD39" s="406" t="n"/>
      <c r="DLE39" s="406" t="n"/>
      <c r="DLF39" s="406" t="n"/>
      <c r="DLG39" s="406" t="n"/>
      <c r="DLH39" s="406" t="n"/>
      <c r="DLI39" s="406" t="n"/>
      <c r="DLJ39" s="406" t="n"/>
      <c r="DLK39" s="406" t="n"/>
      <c r="DLL39" s="406" t="n"/>
      <c r="DLM39" s="406" t="n"/>
      <c r="DLN39" s="406" t="n"/>
      <c r="DLO39" s="406" t="n"/>
      <c r="DLP39" s="406" t="n"/>
      <c r="DLQ39" s="406" t="n"/>
      <c r="DLR39" s="406" t="n"/>
      <c r="DLS39" s="406" t="n"/>
      <c r="DLT39" s="406" t="n"/>
      <c r="DLU39" s="406" t="n"/>
      <c r="DLV39" s="406" t="n"/>
      <c r="DLW39" s="406" t="n"/>
      <c r="DLX39" s="406" t="n"/>
      <c r="DLY39" s="406" t="n"/>
      <c r="DLZ39" s="406" t="n"/>
      <c r="DMA39" s="406" t="n"/>
      <c r="DMB39" s="406" t="n"/>
      <c r="DMC39" s="406" t="n"/>
      <c r="DMD39" s="406" t="n"/>
      <c r="DME39" s="406" t="n"/>
      <c r="DMF39" s="406" t="n"/>
      <c r="DMG39" s="406" t="n"/>
      <c r="DMH39" s="406" t="n"/>
      <c r="DMI39" s="406" t="n"/>
      <c r="DMJ39" s="406" t="n"/>
      <c r="DMK39" s="406" t="n"/>
      <c r="DML39" s="406" t="n"/>
      <c r="DMM39" s="406" t="n"/>
      <c r="DMN39" s="406" t="n"/>
      <c r="DMO39" s="406" t="n"/>
      <c r="DMP39" s="406" t="n"/>
      <c r="DMQ39" s="406" t="n"/>
      <c r="DMR39" s="406" t="n"/>
      <c r="DMS39" s="406" t="n"/>
      <c r="DMT39" s="406" t="n"/>
      <c r="DMU39" s="406" t="n"/>
      <c r="DMV39" s="406" t="n"/>
      <c r="DMW39" s="406" t="n"/>
      <c r="DMX39" s="406" t="n"/>
      <c r="DMY39" s="406" t="n"/>
      <c r="DMZ39" s="406" t="n"/>
      <c r="DNA39" s="406" t="n"/>
      <c r="DNB39" s="406" t="n"/>
      <c r="DNC39" s="406" t="n"/>
      <c r="DND39" s="406" t="n"/>
      <c r="DNE39" s="406" t="n"/>
      <c r="DNF39" s="406" t="n"/>
      <c r="DNG39" s="406" t="n"/>
      <c r="DNH39" s="406" t="n"/>
      <c r="DNI39" s="406" t="n"/>
      <c r="DNJ39" s="406" t="n"/>
      <c r="DNK39" s="406" t="n"/>
      <c r="DNL39" s="406" t="n"/>
      <c r="DNM39" s="406" t="n"/>
      <c r="DNN39" s="406" t="n"/>
      <c r="DNO39" s="406" t="n"/>
      <c r="DNP39" s="406" t="n"/>
      <c r="DNQ39" s="406" t="n"/>
      <c r="DNR39" s="406" t="n"/>
      <c r="DNS39" s="406" t="n"/>
      <c r="DNT39" s="406" t="n"/>
      <c r="DNU39" s="406" t="n"/>
      <c r="DNV39" s="406" t="n"/>
      <c r="DNW39" s="406" t="n"/>
      <c r="DNX39" s="406" t="n"/>
      <c r="DNY39" s="406" t="n"/>
      <c r="DNZ39" s="406" t="n"/>
      <c r="DOA39" s="406" t="n"/>
      <c r="DOB39" s="406" t="n"/>
      <c r="DOC39" s="406" t="n"/>
      <c r="DOD39" s="406" t="n"/>
      <c r="DOE39" s="406" t="n"/>
      <c r="DOF39" s="406" t="n"/>
      <c r="DOG39" s="406" t="n"/>
      <c r="DOH39" s="406" t="n"/>
      <c r="DOI39" s="406" t="n"/>
      <c r="DOJ39" s="406" t="n"/>
      <c r="DOK39" s="406" t="n"/>
      <c r="DOL39" s="406" t="n"/>
      <c r="DOM39" s="406" t="n"/>
      <c r="DON39" s="406" t="n"/>
      <c r="DOO39" s="406" t="n"/>
      <c r="DOP39" s="406" t="n"/>
      <c r="DOQ39" s="406" t="n"/>
      <c r="DOR39" s="406" t="n"/>
      <c r="DOS39" s="406" t="n"/>
      <c r="DOT39" s="406" t="n"/>
      <c r="DOU39" s="406" t="n"/>
      <c r="DOV39" s="406" t="n"/>
      <c r="DOW39" s="406" t="n"/>
      <c r="DOX39" s="406" t="n"/>
      <c r="DOY39" s="406" t="n"/>
      <c r="DOZ39" s="406" t="n"/>
      <c r="DPA39" s="406" t="n"/>
      <c r="DPB39" s="406" t="n"/>
      <c r="DPC39" s="406" t="n"/>
      <c r="DPD39" s="406" t="n"/>
      <c r="DPE39" s="406" t="n"/>
      <c r="DPF39" s="406" t="n"/>
      <c r="DPG39" s="406" t="n"/>
      <c r="DPH39" s="406" t="n"/>
      <c r="DPI39" s="406" t="n"/>
      <c r="DPJ39" s="406" t="n"/>
      <c r="DPK39" s="406" t="n"/>
      <c r="DPL39" s="406" t="n"/>
      <c r="DPM39" s="406" t="n"/>
      <c r="DPN39" s="406" t="n"/>
      <c r="DPO39" s="406" t="n"/>
      <c r="DPP39" s="406" t="n"/>
      <c r="DPQ39" s="406" t="n"/>
      <c r="DPR39" s="406" t="n"/>
      <c r="DPS39" s="406" t="n"/>
      <c r="DPT39" s="406" t="n"/>
      <c r="DPU39" s="406" t="n"/>
      <c r="DPV39" s="406" t="n"/>
      <c r="DPW39" s="406" t="n"/>
      <c r="DPX39" s="406" t="n"/>
      <c r="DPY39" s="406" t="n"/>
      <c r="DPZ39" s="406" t="n"/>
      <c r="DQA39" s="406" t="n"/>
      <c r="DQB39" s="406" t="n"/>
      <c r="DQC39" s="406" t="n"/>
      <c r="DQD39" s="406" t="n"/>
      <c r="DQE39" s="406" t="n"/>
      <c r="DQF39" s="406" t="n"/>
      <c r="DQG39" s="406" t="n"/>
      <c r="DQH39" s="406" t="n"/>
      <c r="DQI39" s="406" t="n"/>
      <c r="DQJ39" s="406" t="n"/>
      <c r="DQK39" s="406" t="n"/>
      <c r="DQL39" s="406" t="n"/>
      <c r="DQM39" s="406" t="n"/>
      <c r="DQN39" s="406" t="n"/>
      <c r="DQO39" s="406" t="n"/>
      <c r="DQP39" s="406" t="n"/>
      <c r="DQQ39" s="406" t="n"/>
      <c r="DQR39" s="406" t="n"/>
      <c r="DQS39" s="406" t="n"/>
      <c r="DQT39" s="406" t="n"/>
      <c r="DQU39" s="406" t="n"/>
      <c r="DQV39" s="406" t="n"/>
      <c r="DQW39" s="406" t="n"/>
      <c r="DQX39" s="406" t="n"/>
      <c r="DQY39" s="406" t="n"/>
      <c r="DQZ39" s="406" t="n"/>
      <c r="DRA39" s="406" t="n"/>
      <c r="DRB39" s="406" t="n"/>
      <c r="DRC39" s="406" t="n"/>
      <c r="DRD39" s="406" t="n"/>
      <c r="DRE39" s="406" t="n"/>
      <c r="DRF39" s="406" t="n"/>
      <c r="DRG39" s="406" t="n"/>
      <c r="DRH39" s="406" t="n"/>
      <c r="DRI39" s="406" t="n"/>
      <c r="DRJ39" s="406" t="n"/>
      <c r="DRK39" s="406" t="n"/>
      <c r="DRL39" s="406" t="n"/>
      <c r="DRM39" s="406" t="n"/>
      <c r="DRN39" s="406" t="n"/>
      <c r="DRO39" s="406" t="n"/>
      <c r="DRP39" s="406" t="n"/>
      <c r="DRQ39" s="406" t="n"/>
      <c r="DRR39" s="406" t="n"/>
      <c r="DRS39" s="406" t="n"/>
      <c r="DRT39" s="406" t="n"/>
      <c r="DRU39" s="406" t="n"/>
      <c r="DRV39" s="406" t="n"/>
      <c r="DRW39" s="406" t="n"/>
      <c r="DRX39" s="406" t="n"/>
      <c r="DRY39" s="406" t="n"/>
      <c r="DRZ39" s="406" t="n"/>
      <c r="DSA39" s="406" t="n"/>
      <c r="DSB39" s="406" t="n"/>
      <c r="DSC39" s="406" t="n"/>
      <c r="DSD39" s="406" t="n"/>
      <c r="DSE39" s="406" t="n"/>
      <c r="DSF39" s="406" t="n"/>
      <c r="DSG39" s="406" t="n"/>
      <c r="DSH39" s="406" t="n"/>
      <c r="DSI39" s="406" t="n"/>
      <c r="DSJ39" s="406" t="n"/>
      <c r="DSK39" s="406" t="n"/>
      <c r="DSL39" s="406" t="n"/>
      <c r="DSM39" s="406" t="n"/>
      <c r="DSN39" s="406" t="n"/>
      <c r="DSO39" s="406" t="n"/>
      <c r="DSP39" s="406" t="n"/>
      <c r="DSQ39" s="406" t="n"/>
      <c r="DSR39" s="406" t="n"/>
      <c r="DSS39" s="406" t="n"/>
      <c r="DST39" s="406" t="n"/>
      <c r="DSU39" s="406" t="n"/>
      <c r="DSV39" s="406" t="n"/>
      <c r="DSW39" s="406" t="n"/>
      <c r="DSX39" s="406" t="n"/>
      <c r="DSY39" s="406" t="n"/>
      <c r="DSZ39" s="406" t="n"/>
      <c r="DTA39" s="406" t="n"/>
      <c r="DTB39" s="406" t="n"/>
      <c r="DTC39" s="406" t="n"/>
      <c r="DTD39" s="406" t="n"/>
      <c r="DTE39" s="406" t="n"/>
      <c r="DTF39" s="406" t="n"/>
      <c r="DTG39" s="406" t="n"/>
      <c r="DTH39" s="406" t="n"/>
      <c r="DTI39" s="406" t="n"/>
      <c r="DTJ39" s="406" t="n"/>
      <c r="DTK39" s="406" t="n"/>
      <c r="DTL39" s="406" t="n"/>
      <c r="DTM39" s="406" t="n"/>
      <c r="DTN39" s="406" t="n"/>
      <c r="DTO39" s="406" t="n"/>
      <c r="DTP39" s="406" t="n"/>
      <c r="DTQ39" s="406" t="n"/>
      <c r="DTR39" s="406" t="n"/>
      <c r="DTS39" s="406" t="n"/>
      <c r="DTT39" s="406" t="n"/>
      <c r="DTU39" s="406" t="n"/>
      <c r="DTV39" s="406" t="n"/>
      <c r="DTW39" s="406" t="n"/>
      <c r="DTX39" s="406" t="n"/>
      <c r="DTY39" s="406" t="n"/>
      <c r="DTZ39" s="406" t="n"/>
      <c r="DUA39" s="406" t="n"/>
      <c r="DUB39" s="406" t="n"/>
      <c r="DUC39" s="406" t="n"/>
      <c r="DUD39" s="406" t="n"/>
      <c r="DUE39" s="406" t="n"/>
      <c r="DUF39" s="406" t="n"/>
      <c r="DUG39" s="406" t="n"/>
      <c r="DUH39" s="406" t="n"/>
      <c r="DUI39" s="406" t="n"/>
      <c r="DUJ39" s="406" t="n"/>
      <c r="DUK39" s="406" t="n"/>
      <c r="DUL39" s="406" t="n"/>
      <c r="DUM39" s="406" t="n"/>
      <c r="DUN39" s="406" t="n"/>
      <c r="DUO39" s="406" t="n"/>
      <c r="DUP39" s="406" t="n"/>
      <c r="DUQ39" s="406" t="n"/>
      <c r="DUR39" s="406" t="n"/>
      <c r="DUS39" s="406" t="n"/>
      <c r="DUT39" s="406" t="n"/>
      <c r="DUU39" s="406" t="n"/>
      <c r="DUV39" s="406" t="n"/>
      <c r="DUW39" s="406" t="n"/>
      <c r="DUX39" s="406" t="n"/>
      <c r="DUY39" s="406" t="n"/>
      <c r="DUZ39" s="406" t="n"/>
      <c r="DVA39" s="406" t="n"/>
      <c r="DVB39" s="406" t="n"/>
      <c r="DVC39" s="406" t="n"/>
      <c r="DVD39" s="406" t="n"/>
      <c r="DVE39" s="406" t="n"/>
      <c r="DVF39" s="406" t="n"/>
      <c r="DVG39" s="406" t="n"/>
      <c r="DVH39" s="406" t="n"/>
      <c r="DVI39" s="406" t="n"/>
      <c r="DVJ39" s="406" t="n"/>
      <c r="DVK39" s="406" t="n"/>
      <c r="DVL39" s="406" t="n"/>
      <c r="DVM39" s="406" t="n"/>
      <c r="DVN39" s="406" t="n"/>
      <c r="DVO39" s="406" t="n"/>
      <c r="DVP39" s="406" t="n"/>
      <c r="DVQ39" s="406" t="n"/>
      <c r="DVR39" s="406" t="n"/>
      <c r="DVS39" s="406" t="n"/>
      <c r="DVT39" s="406" t="n"/>
      <c r="DVU39" s="406" t="n"/>
      <c r="DVV39" s="406" t="n"/>
      <c r="DVW39" s="406" t="n"/>
      <c r="DVX39" s="406" t="n"/>
      <c r="DVY39" s="406" t="n"/>
      <c r="DVZ39" s="406" t="n"/>
      <c r="DWA39" s="406" t="n"/>
      <c r="DWB39" s="406" t="n"/>
      <c r="DWC39" s="406" t="n"/>
      <c r="DWD39" s="406" t="n"/>
      <c r="DWE39" s="406" t="n"/>
      <c r="DWF39" s="406" t="n"/>
      <c r="DWG39" s="406" t="n"/>
      <c r="DWH39" s="406" t="n"/>
      <c r="DWI39" s="406" t="n"/>
      <c r="DWJ39" s="406" t="n"/>
      <c r="DWK39" s="406" t="n"/>
      <c r="DWL39" s="406" t="n"/>
      <c r="DWM39" s="406" t="n"/>
      <c r="DWN39" s="406" t="n"/>
      <c r="DWO39" s="406" t="n"/>
      <c r="DWP39" s="406" t="n"/>
      <c r="DWQ39" s="406" t="n"/>
      <c r="DWR39" s="406" t="n"/>
      <c r="DWS39" s="406" t="n"/>
      <c r="DWT39" s="406" t="n"/>
      <c r="DWU39" s="406" t="n"/>
      <c r="DWV39" s="406" t="n"/>
      <c r="DWW39" s="406" t="n"/>
      <c r="DWX39" s="406" t="n"/>
      <c r="DWY39" s="406" t="n"/>
      <c r="DWZ39" s="406" t="n"/>
      <c r="DXA39" s="406" t="n"/>
      <c r="DXB39" s="406" t="n"/>
      <c r="DXC39" s="406" t="n"/>
      <c r="DXD39" s="406" t="n"/>
      <c r="DXE39" s="406" t="n"/>
      <c r="DXF39" s="406" t="n"/>
      <c r="DXG39" s="406" t="n"/>
      <c r="DXH39" s="406" t="n"/>
      <c r="DXI39" s="406" t="n"/>
      <c r="DXJ39" s="406" t="n"/>
      <c r="DXK39" s="406" t="n"/>
      <c r="DXL39" s="406" t="n"/>
      <c r="DXM39" s="406" t="n"/>
      <c r="DXN39" s="406" t="n"/>
      <c r="DXO39" s="406" t="n"/>
      <c r="DXP39" s="406" t="n"/>
      <c r="DXQ39" s="406" t="n"/>
      <c r="DXR39" s="406" t="n"/>
      <c r="DXS39" s="406" t="n"/>
      <c r="DXT39" s="406" t="n"/>
      <c r="DXU39" s="406" t="n"/>
      <c r="DXV39" s="406" t="n"/>
      <c r="DXW39" s="406" t="n"/>
      <c r="DXX39" s="406" t="n"/>
      <c r="DXY39" s="406" t="n"/>
      <c r="DXZ39" s="406" t="n"/>
      <c r="DYA39" s="406" t="n"/>
      <c r="DYB39" s="406" t="n"/>
      <c r="DYC39" s="406" t="n"/>
      <c r="DYD39" s="406" t="n"/>
      <c r="DYE39" s="406" t="n"/>
      <c r="DYF39" s="406" t="n"/>
      <c r="DYG39" s="406" t="n"/>
      <c r="DYH39" s="406" t="n"/>
      <c r="DYI39" s="406" t="n"/>
      <c r="DYJ39" s="406" t="n"/>
      <c r="DYK39" s="406" t="n"/>
      <c r="DYL39" s="406" t="n"/>
      <c r="DYM39" s="406" t="n"/>
      <c r="DYN39" s="406" t="n"/>
      <c r="DYO39" s="406" t="n"/>
      <c r="DYP39" s="406" t="n"/>
      <c r="DYQ39" s="406" t="n"/>
      <c r="DYR39" s="406" t="n"/>
      <c r="DYS39" s="406" t="n"/>
      <c r="DYT39" s="406" t="n"/>
      <c r="DYU39" s="406" t="n"/>
      <c r="DYV39" s="406" t="n"/>
      <c r="DYW39" s="406" t="n"/>
      <c r="DYX39" s="406" t="n"/>
      <c r="DYY39" s="406" t="n"/>
      <c r="DYZ39" s="406" t="n"/>
      <c r="DZA39" s="406" t="n"/>
      <c r="DZB39" s="406" t="n"/>
      <c r="DZC39" s="406" t="n"/>
      <c r="DZD39" s="406" t="n"/>
      <c r="DZE39" s="406" t="n"/>
      <c r="DZF39" s="406" t="n"/>
      <c r="DZG39" s="406" t="n"/>
      <c r="DZH39" s="406" t="n"/>
      <c r="DZI39" s="406" t="n"/>
      <c r="DZJ39" s="406" t="n"/>
      <c r="DZK39" s="406" t="n"/>
      <c r="DZL39" s="406" t="n"/>
      <c r="DZM39" s="406" t="n"/>
      <c r="DZN39" s="406" t="n"/>
      <c r="DZO39" s="406" t="n"/>
      <c r="DZP39" s="406" t="n"/>
      <c r="DZQ39" s="406" t="n"/>
      <c r="DZR39" s="406" t="n"/>
      <c r="DZS39" s="406" t="n"/>
      <c r="DZT39" s="406" t="n"/>
      <c r="DZU39" s="406" t="n"/>
      <c r="DZV39" s="406" t="n"/>
      <c r="DZW39" s="406" t="n"/>
      <c r="DZX39" s="406" t="n"/>
      <c r="DZY39" s="406" t="n"/>
      <c r="DZZ39" s="406" t="n"/>
      <c r="EAA39" s="406" t="n"/>
      <c r="EAB39" s="406" t="n"/>
      <c r="EAC39" s="406" t="n"/>
      <c r="EAD39" s="406" t="n"/>
      <c r="EAE39" s="406" t="n"/>
      <c r="EAF39" s="406" t="n"/>
      <c r="EAG39" s="406" t="n"/>
      <c r="EAH39" s="406" t="n"/>
      <c r="EAI39" s="406" t="n"/>
      <c r="EAJ39" s="406" t="n"/>
      <c r="EAK39" s="406" t="n"/>
      <c r="EAL39" s="406" t="n"/>
      <c r="EAM39" s="406" t="n"/>
      <c r="EAN39" s="406" t="n"/>
      <c r="EAO39" s="406" t="n"/>
      <c r="EAP39" s="406" t="n"/>
      <c r="EAQ39" s="406" t="n"/>
      <c r="EAR39" s="406" t="n"/>
      <c r="EAS39" s="406" t="n"/>
      <c r="EAT39" s="406" t="n"/>
      <c r="EAU39" s="406" t="n"/>
      <c r="EAV39" s="406" t="n"/>
      <c r="EAW39" s="406" t="n"/>
      <c r="EAX39" s="406" t="n"/>
      <c r="EAY39" s="406" t="n"/>
      <c r="EAZ39" s="406" t="n"/>
      <c r="EBA39" s="406" t="n"/>
      <c r="EBB39" s="406" t="n"/>
      <c r="EBC39" s="406" t="n"/>
      <c r="EBD39" s="406" t="n"/>
      <c r="EBE39" s="406" t="n"/>
      <c r="EBF39" s="406" t="n"/>
      <c r="EBG39" s="406" t="n"/>
      <c r="EBH39" s="406" t="n"/>
      <c r="EBI39" s="406" t="n"/>
      <c r="EBJ39" s="406" t="n"/>
      <c r="EBK39" s="406" t="n"/>
      <c r="EBL39" s="406" t="n"/>
      <c r="EBM39" s="406" t="n"/>
      <c r="EBN39" s="406" t="n"/>
      <c r="EBO39" s="406" t="n"/>
      <c r="EBP39" s="406" t="n"/>
      <c r="EBQ39" s="406" t="n"/>
      <c r="EBR39" s="406" t="n"/>
      <c r="EBS39" s="406" t="n"/>
      <c r="EBT39" s="406" t="n"/>
      <c r="EBU39" s="406" t="n"/>
      <c r="EBV39" s="406" t="n"/>
      <c r="EBW39" s="406" t="n"/>
      <c r="EBX39" s="406" t="n"/>
      <c r="EBY39" s="406" t="n"/>
      <c r="EBZ39" s="406" t="n"/>
      <c r="ECA39" s="406" t="n"/>
      <c r="ECB39" s="406" t="n"/>
      <c r="ECC39" s="406" t="n"/>
      <c r="ECD39" s="406" t="n"/>
      <c r="ECE39" s="406" t="n"/>
      <c r="ECF39" s="406" t="n"/>
      <c r="ECG39" s="406" t="n"/>
      <c r="ECH39" s="406" t="n"/>
      <c r="ECI39" s="406" t="n"/>
      <c r="ECJ39" s="406" t="n"/>
      <c r="ECK39" s="406" t="n"/>
      <c r="ECL39" s="406" t="n"/>
      <c r="ECM39" s="406" t="n"/>
      <c r="ECN39" s="406" t="n"/>
      <c r="ECO39" s="406" t="n"/>
      <c r="ECP39" s="406" t="n"/>
      <c r="ECQ39" s="406" t="n"/>
      <c r="ECR39" s="406" t="n"/>
      <c r="ECS39" s="406" t="n"/>
      <c r="ECT39" s="406" t="n"/>
      <c r="ECU39" s="406" t="n"/>
      <c r="ECV39" s="406" t="n"/>
      <c r="ECW39" s="406" t="n"/>
      <c r="ECX39" s="406" t="n"/>
      <c r="ECY39" s="406" t="n"/>
      <c r="ECZ39" s="406" t="n"/>
      <c r="EDA39" s="406" t="n"/>
      <c r="EDB39" s="406" t="n"/>
      <c r="EDC39" s="406" t="n"/>
      <c r="EDD39" s="406" t="n"/>
      <c r="EDE39" s="406" t="n"/>
      <c r="EDF39" s="406" t="n"/>
      <c r="EDG39" s="406" t="n"/>
      <c r="EDH39" s="406" t="n"/>
      <c r="EDI39" s="406" t="n"/>
      <c r="EDJ39" s="406" t="n"/>
      <c r="EDK39" s="406" t="n"/>
      <c r="EDL39" s="406" t="n"/>
      <c r="EDM39" s="406" t="n"/>
      <c r="EDN39" s="406" t="n"/>
      <c r="EDO39" s="406" t="n"/>
      <c r="EDP39" s="406" t="n"/>
      <c r="EDQ39" s="406" t="n"/>
      <c r="EDR39" s="406" t="n"/>
      <c r="EDS39" s="406" t="n"/>
      <c r="EDT39" s="406" t="n"/>
      <c r="EDU39" s="406" t="n"/>
      <c r="EDV39" s="406" t="n"/>
      <c r="EDW39" s="406" t="n"/>
      <c r="EDX39" s="406" t="n"/>
      <c r="EDY39" s="406" t="n"/>
      <c r="EDZ39" s="406" t="n"/>
      <c r="EEA39" s="406" t="n"/>
      <c r="EEB39" s="406" t="n"/>
      <c r="EEC39" s="406" t="n"/>
      <c r="EED39" s="406" t="n"/>
      <c r="EEE39" s="406" t="n"/>
      <c r="EEF39" s="406" t="n"/>
      <c r="EEG39" s="406" t="n"/>
      <c r="EEH39" s="406" t="n"/>
      <c r="EEI39" s="406" t="n"/>
      <c r="EEJ39" s="406" t="n"/>
      <c r="EEK39" s="406" t="n"/>
      <c r="EEL39" s="406" t="n"/>
      <c r="EEM39" s="406" t="n"/>
      <c r="EEN39" s="406" t="n"/>
      <c r="EEO39" s="406" t="n"/>
      <c r="EEP39" s="406" t="n"/>
      <c r="EEQ39" s="406" t="n"/>
      <c r="EER39" s="406" t="n"/>
      <c r="EES39" s="406" t="n"/>
      <c r="EET39" s="406" t="n"/>
      <c r="EEU39" s="406" t="n"/>
      <c r="EEV39" s="406" t="n"/>
      <c r="EEW39" s="406" t="n"/>
      <c r="EEX39" s="406" t="n"/>
      <c r="EEY39" s="406" t="n"/>
      <c r="EEZ39" s="406" t="n"/>
      <c r="EFA39" s="406" t="n"/>
      <c r="EFB39" s="406" t="n"/>
      <c r="EFC39" s="406" t="n"/>
      <c r="EFD39" s="406" t="n"/>
      <c r="EFE39" s="406" t="n"/>
      <c r="EFF39" s="406" t="n"/>
      <c r="EFG39" s="406" t="n"/>
      <c r="EFH39" s="406" t="n"/>
      <c r="EFI39" s="406" t="n"/>
      <c r="EFJ39" s="406" t="n"/>
      <c r="EFK39" s="406" t="n"/>
      <c r="EFL39" s="406" t="n"/>
      <c r="EFM39" s="406" t="n"/>
      <c r="EFN39" s="406" t="n"/>
      <c r="EFO39" s="406" t="n"/>
      <c r="EFP39" s="406" t="n"/>
      <c r="EFQ39" s="406" t="n"/>
      <c r="EFR39" s="406" t="n"/>
      <c r="EFS39" s="406" t="n"/>
      <c r="EFT39" s="406" t="n"/>
      <c r="EFU39" s="406" t="n"/>
      <c r="EFV39" s="406" t="n"/>
      <c r="EFW39" s="406" t="n"/>
      <c r="EFX39" s="406" t="n"/>
      <c r="EFY39" s="406" t="n"/>
      <c r="EFZ39" s="406" t="n"/>
      <c r="EGA39" s="406" t="n"/>
      <c r="EGB39" s="406" t="n"/>
      <c r="EGC39" s="406" t="n"/>
      <c r="EGD39" s="406" t="n"/>
      <c r="EGE39" s="406" t="n"/>
      <c r="EGF39" s="406" t="n"/>
      <c r="EGG39" s="406" t="n"/>
      <c r="EGH39" s="406" t="n"/>
      <c r="EGI39" s="406" t="n"/>
      <c r="EGJ39" s="406" t="n"/>
      <c r="EGK39" s="406" t="n"/>
      <c r="EGL39" s="406" t="n"/>
      <c r="EGM39" s="406" t="n"/>
      <c r="EGN39" s="406" t="n"/>
      <c r="EGO39" s="406" t="n"/>
      <c r="EGP39" s="406" t="n"/>
      <c r="EGQ39" s="406" t="n"/>
      <c r="EGR39" s="406" t="n"/>
      <c r="EGS39" s="406" t="n"/>
      <c r="EGT39" s="406" t="n"/>
      <c r="EGU39" s="406" t="n"/>
      <c r="EGV39" s="406" t="n"/>
      <c r="EGW39" s="406" t="n"/>
      <c r="EGX39" s="406" t="n"/>
      <c r="EGY39" s="406" t="n"/>
      <c r="EGZ39" s="406" t="n"/>
      <c r="EHA39" s="406" t="n"/>
      <c r="EHB39" s="406" t="n"/>
      <c r="EHC39" s="406" t="n"/>
      <c r="EHD39" s="406" t="n"/>
      <c r="EHE39" s="406" t="n"/>
      <c r="EHF39" s="406" t="n"/>
      <c r="EHG39" s="406" t="n"/>
      <c r="EHH39" s="406" t="n"/>
      <c r="EHI39" s="406" t="n"/>
      <c r="EHJ39" s="406" t="n"/>
      <c r="EHK39" s="406" t="n"/>
      <c r="EHL39" s="406" t="n"/>
      <c r="EHM39" s="406" t="n"/>
      <c r="EHN39" s="406" t="n"/>
      <c r="EHO39" s="406" t="n"/>
      <c r="EHP39" s="406" t="n"/>
      <c r="EHQ39" s="406" t="n"/>
      <c r="EHR39" s="406" t="n"/>
      <c r="EHS39" s="406" t="n"/>
      <c r="EHT39" s="406" t="n"/>
      <c r="EHU39" s="406" t="n"/>
      <c r="EHV39" s="406" t="n"/>
      <c r="EHW39" s="406" t="n"/>
      <c r="EHX39" s="406" t="n"/>
      <c r="EHY39" s="406" t="n"/>
      <c r="EHZ39" s="406" t="n"/>
      <c r="EIA39" s="406" t="n"/>
      <c r="EIB39" s="406" t="n"/>
      <c r="EIC39" s="406" t="n"/>
      <c r="EID39" s="406" t="n"/>
      <c r="EIE39" s="406" t="n"/>
      <c r="EIF39" s="406" t="n"/>
      <c r="EIG39" s="406" t="n"/>
      <c r="EIH39" s="406" t="n"/>
      <c r="EII39" s="406" t="n"/>
      <c r="EIJ39" s="406" t="n"/>
      <c r="EIK39" s="406" t="n"/>
      <c r="EIL39" s="406" t="n"/>
      <c r="EIM39" s="406" t="n"/>
      <c r="EIN39" s="406" t="n"/>
      <c r="EIO39" s="406" t="n"/>
      <c r="EIP39" s="406" t="n"/>
      <c r="EIQ39" s="406" t="n"/>
      <c r="EIR39" s="406" t="n"/>
      <c r="EIS39" s="406" t="n"/>
      <c r="EIT39" s="406" t="n"/>
      <c r="EIU39" s="406" t="n"/>
      <c r="EIV39" s="406" t="n"/>
      <c r="EIW39" s="406" t="n"/>
      <c r="EIX39" s="406" t="n"/>
      <c r="EIY39" s="406" t="n"/>
      <c r="EIZ39" s="406" t="n"/>
      <c r="EJA39" s="406" t="n"/>
      <c r="EJB39" s="406" t="n"/>
      <c r="EJC39" s="406" t="n"/>
      <c r="EJD39" s="406" t="n"/>
      <c r="EJE39" s="406" t="n"/>
      <c r="EJF39" s="406" t="n"/>
      <c r="EJG39" s="406" t="n"/>
      <c r="EJH39" s="406" t="n"/>
      <c r="EJI39" s="406" t="n"/>
      <c r="EJJ39" s="406" t="n"/>
      <c r="EJK39" s="406" t="n"/>
      <c r="EJL39" s="406" t="n"/>
      <c r="EJM39" s="406" t="n"/>
      <c r="EJN39" s="406" t="n"/>
      <c r="EJO39" s="406" t="n"/>
      <c r="EJP39" s="406" t="n"/>
      <c r="EJQ39" s="406" t="n"/>
      <c r="EJR39" s="406" t="n"/>
      <c r="EJS39" s="406" t="n"/>
      <c r="EJT39" s="406" t="n"/>
      <c r="EJU39" s="406" t="n"/>
      <c r="EJV39" s="406" t="n"/>
      <c r="EJW39" s="406" t="n"/>
      <c r="EJX39" s="406" t="n"/>
      <c r="EJY39" s="406" t="n"/>
      <c r="EJZ39" s="406" t="n"/>
      <c r="EKA39" s="406" t="n"/>
      <c r="EKB39" s="406" t="n"/>
      <c r="EKC39" s="406" t="n"/>
      <c r="EKD39" s="406" t="n"/>
      <c r="EKE39" s="406" t="n"/>
      <c r="EKF39" s="406" t="n"/>
      <c r="EKG39" s="406" t="n"/>
      <c r="EKH39" s="406" t="n"/>
      <c r="EKI39" s="406" t="n"/>
      <c r="EKJ39" s="406" t="n"/>
      <c r="EKK39" s="406" t="n"/>
      <c r="EKL39" s="406" t="n"/>
      <c r="EKM39" s="406" t="n"/>
      <c r="EKN39" s="406" t="n"/>
      <c r="EKO39" s="406" t="n"/>
      <c r="EKP39" s="406" t="n"/>
      <c r="EKQ39" s="406" t="n"/>
      <c r="EKR39" s="406" t="n"/>
      <c r="EKS39" s="406" t="n"/>
      <c r="EKT39" s="406" t="n"/>
      <c r="EKU39" s="406" t="n"/>
      <c r="EKV39" s="406" t="n"/>
      <c r="EKW39" s="406" t="n"/>
      <c r="EKX39" s="406" t="n"/>
      <c r="EKY39" s="406" t="n"/>
      <c r="EKZ39" s="406" t="n"/>
      <c r="ELA39" s="406" t="n"/>
      <c r="ELB39" s="406" t="n"/>
      <c r="ELC39" s="406" t="n"/>
      <c r="ELD39" s="406" t="n"/>
      <c r="ELE39" s="406" t="n"/>
      <c r="ELF39" s="406" t="n"/>
      <c r="ELG39" s="406" t="n"/>
      <c r="ELH39" s="406" t="n"/>
      <c r="ELI39" s="406" t="n"/>
      <c r="ELJ39" s="406" t="n"/>
      <c r="ELK39" s="406" t="n"/>
      <c r="ELL39" s="406" t="n"/>
      <c r="ELM39" s="406" t="n"/>
      <c r="ELN39" s="406" t="n"/>
      <c r="ELO39" s="406" t="n"/>
      <c r="ELP39" s="406" t="n"/>
      <c r="ELQ39" s="406" t="n"/>
      <c r="ELR39" s="406" t="n"/>
      <c r="ELS39" s="406" t="n"/>
      <c r="ELT39" s="406" t="n"/>
      <c r="ELU39" s="406" t="n"/>
      <c r="ELV39" s="406" t="n"/>
      <c r="ELW39" s="406" t="n"/>
      <c r="ELX39" s="406" t="n"/>
      <c r="ELY39" s="406" t="n"/>
      <c r="ELZ39" s="406" t="n"/>
      <c r="EMA39" s="406" t="n"/>
      <c r="EMB39" s="406" t="n"/>
      <c r="EMC39" s="406" t="n"/>
      <c r="EMD39" s="406" t="n"/>
      <c r="EME39" s="406" t="n"/>
      <c r="EMF39" s="406" t="n"/>
      <c r="EMG39" s="406" t="n"/>
      <c r="EMH39" s="406" t="n"/>
      <c r="EMI39" s="406" t="n"/>
      <c r="EMJ39" s="406" t="n"/>
      <c r="EMK39" s="406" t="n"/>
      <c r="EML39" s="406" t="n"/>
      <c r="EMM39" s="406" t="n"/>
      <c r="EMN39" s="406" t="n"/>
      <c r="EMO39" s="406" t="n"/>
      <c r="EMP39" s="406" t="n"/>
      <c r="EMQ39" s="406" t="n"/>
      <c r="EMR39" s="406" t="n"/>
      <c r="EMS39" s="406" t="n"/>
      <c r="EMT39" s="406" t="n"/>
      <c r="EMU39" s="406" t="n"/>
      <c r="EMV39" s="406" t="n"/>
      <c r="EMW39" s="406" t="n"/>
      <c r="EMX39" s="406" t="n"/>
      <c r="EMY39" s="406" t="n"/>
      <c r="EMZ39" s="406" t="n"/>
      <c r="ENA39" s="406" t="n"/>
      <c r="ENB39" s="406" t="n"/>
      <c r="ENC39" s="406" t="n"/>
      <c r="END39" s="406" t="n"/>
      <c r="ENE39" s="406" t="n"/>
      <c r="ENF39" s="406" t="n"/>
      <c r="ENG39" s="406" t="n"/>
      <c r="ENH39" s="406" t="n"/>
      <c r="ENI39" s="406" t="n"/>
      <c r="ENJ39" s="406" t="n"/>
      <c r="ENK39" s="406" t="n"/>
      <c r="ENL39" s="406" t="n"/>
      <c r="ENM39" s="406" t="n"/>
      <c r="ENN39" s="406" t="n"/>
      <c r="ENO39" s="406" t="n"/>
      <c r="ENP39" s="406" t="n"/>
      <c r="ENQ39" s="406" t="n"/>
      <c r="ENR39" s="406" t="n"/>
      <c r="ENS39" s="406" t="n"/>
      <c r="ENT39" s="406" t="n"/>
      <c r="ENU39" s="406" t="n"/>
      <c r="ENV39" s="406" t="n"/>
      <c r="ENW39" s="406" t="n"/>
      <c r="ENX39" s="406" t="n"/>
      <c r="ENY39" s="406" t="n"/>
      <c r="ENZ39" s="406" t="n"/>
      <c r="EOA39" s="406" t="n"/>
      <c r="EOB39" s="406" t="n"/>
      <c r="EOC39" s="406" t="n"/>
      <c r="EOD39" s="406" t="n"/>
      <c r="EOE39" s="406" t="n"/>
      <c r="EOF39" s="406" t="n"/>
      <c r="EOG39" s="406" t="n"/>
      <c r="EOH39" s="406" t="n"/>
      <c r="EOI39" s="406" t="n"/>
      <c r="EOJ39" s="406" t="n"/>
      <c r="EOK39" s="406" t="n"/>
      <c r="EOL39" s="406" t="n"/>
      <c r="EOM39" s="406" t="n"/>
      <c r="EON39" s="406" t="n"/>
      <c r="EOO39" s="406" t="n"/>
      <c r="EOP39" s="406" t="n"/>
      <c r="EOQ39" s="406" t="n"/>
      <c r="EOR39" s="406" t="n"/>
      <c r="EOS39" s="406" t="n"/>
      <c r="EOT39" s="406" t="n"/>
      <c r="EOU39" s="406" t="n"/>
      <c r="EOV39" s="406" t="n"/>
      <c r="EOW39" s="406" t="n"/>
      <c r="EOX39" s="406" t="n"/>
      <c r="EOY39" s="406" t="n"/>
      <c r="EOZ39" s="406" t="n"/>
      <c r="EPA39" s="406" t="n"/>
      <c r="EPB39" s="406" t="n"/>
      <c r="EPC39" s="406" t="n"/>
      <c r="EPD39" s="406" t="n"/>
      <c r="EPE39" s="406" t="n"/>
      <c r="EPF39" s="406" t="n"/>
      <c r="EPG39" s="406" t="n"/>
      <c r="EPH39" s="406" t="n"/>
      <c r="EPI39" s="406" t="n"/>
      <c r="EPJ39" s="406" t="n"/>
      <c r="EPK39" s="406" t="n"/>
      <c r="EPL39" s="406" t="n"/>
      <c r="EPM39" s="406" t="n"/>
      <c r="EPN39" s="406" t="n"/>
      <c r="EPO39" s="406" t="n"/>
      <c r="EPP39" s="406" t="n"/>
      <c r="EPQ39" s="406" t="n"/>
      <c r="EPR39" s="406" t="n"/>
      <c r="EPS39" s="406" t="n"/>
      <c r="EPT39" s="406" t="n"/>
      <c r="EPU39" s="406" t="n"/>
      <c r="EPV39" s="406" t="n"/>
      <c r="EPW39" s="406" t="n"/>
      <c r="EPX39" s="406" t="n"/>
      <c r="EPY39" s="406" t="n"/>
      <c r="EPZ39" s="406" t="n"/>
      <c r="EQA39" s="406" t="n"/>
      <c r="EQB39" s="406" t="n"/>
      <c r="EQC39" s="406" t="n"/>
      <c r="EQD39" s="406" t="n"/>
      <c r="EQE39" s="406" t="n"/>
      <c r="EQF39" s="406" t="n"/>
      <c r="EQG39" s="406" t="n"/>
      <c r="EQH39" s="406" t="n"/>
      <c r="EQI39" s="406" t="n"/>
      <c r="EQJ39" s="406" t="n"/>
      <c r="EQK39" s="406" t="n"/>
      <c r="EQL39" s="406" t="n"/>
      <c r="EQM39" s="406" t="n"/>
      <c r="EQN39" s="406" t="n"/>
      <c r="EQO39" s="406" t="n"/>
      <c r="EQP39" s="406" t="n"/>
      <c r="EQQ39" s="406" t="n"/>
      <c r="EQR39" s="406" t="n"/>
      <c r="EQS39" s="406" t="n"/>
      <c r="EQT39" s="406" t="n"/>
      <c r="EQU39" s="406" t="n"/>
      <c r="EQV39" s="406" t="n"/>
      <c r="EQW39" s="406" t="n"/>
      <c r="EQX39" s="406" t="n"/>
      <c r="EQY39" s="406" t="n"/>
      <c r="EQZ39" s="406" t="n"/>
      <c r="ERA39" s="406" t="n"/>
      <c r="ERB39" s="406" t="n"/>
      <c r="ERC39" s="406" t="n"/>
      <c r="ERD39" s="406" t="n"/>
      <c r="ERE39" s="406" t="n"/>
      <c r="ERF39" s="406" t="n"/>
      <c r="ERG39" s="406" t="n"/>
      <c r="ERH39" s="406" t="n"/>
      <c r="ERI39" s="406" t="n"/>
      <c r="ERJ39" s="406" t="n"/>
      <c r="ERK39" s="406" t="n"/>
      <c r="ERL39" s="406" t="n"/>
      <c r="ERM39" s="406" t="n"/>
      <c r="ERN39" s="406" t="n"/>
      <c r="ERO39" s="406" t="n"/>
      <c r="ERP39" s="406" t="n"/>
      <c r="ERQ39" s="406" t="n"/>
      <c r="ERR39" s="406" t="n"/>
      <c r="ERS39" s="406" t="n"/>
      <c r="ERT39" s="406" t="n"/>
      <c r="ERU39" s="406" t="n"/>
      <c r="ERV39" s="406" t="n"/>
      <c r="ERW39" s="406" t="n"/>
      <c r="ERX39" s="406" t="n"/>
      <c r="ERY39" s="406" t="n"/>
      <c r="ERZ39" s="406" t="n"/>
      <c r="ESA39" s="406" t="n"/>
      <c r="ESB39" s="406" t="n"/>
      <c r="ESC39" s="406" t="n"/>
      <c r="ESD39" s="406" t="n"/>
      <c r="ESE39" s="406" t="n"/>
      <c r="ESF39" s="406" t="n"/>
      <c r="ESG39" s="406" t="n"/>
      <c r="ESH39" s="406" t="n"/>
      <c r="ESI39" s="406" t="n"/>
      <c r="ESJ39" s="406" t="n"/>
      <c r="ESK39" s="406" t="n"/>
      <c r="ESL39" s="406" t="n"/>
      <c r="ESM39" s="406" t="n"/>
      <c r="ESN39" s="406" t="n"/>
      <c r="ESO39" s="406" t="n"/>
      <c r="ESP39" s="406" t="n"/>
      <c r="ESQ39" s="406" t="n"/>
      <c r="ESR39" s="406" t="n"/>
      <c r="ESS39" s="406" t="n"/>
      <c r="EST39" s="406" t="n"/>
      <c r="ESU39" s="406" t="n"/>
      <c r="ESV39" s="406" t="n"/>
      <c r="ESW39" s="406" t="n"/>
      <c r="ESX39" s="406" t="n"/>
      <c r="ESY39" s="406" t="n"/>
      <c r="ESZ39" s="406" t="n"/>
      <c r="ETA39" s="406" t="n"/>
      <c r="ETB39" s="406" t="n"/>
      <c r="ETC39" s="406" t="n"/>
      <c r="ETD39" s="406" t="n"/>
      <c r="ETE39" s="406" t="n"/>
      <c r="ETF39" s="406" t="n"/>
      <c r="ETG39" s="406" t="n"/>
      <c r="ETH39" s="406" t="n"/>
      <c r="ETI39" s="406" t="n"/>
      <c r="ETJ39" s="406" t="n"/>
      <c r="ETK39" s="406" t="n"/>
      <c r="ETL39" s="406" t="n"/>
      <c r="ETM39" s="406" t="n"/>
      <c r="ETN39" s="406" t="n"/>
      <c r="ETO39" s="406" t="n"/>
      <c r="ETP39" s="406" t="n"/>
      <c r="ETQ39" s="406" t="n"/>
      <c r="ETR39" s="406" t="n"/>
      <c r="ETS39" s="406" t="n"/>
      <c r="ETT39" s="406" t="n"/>
      <c r="ETU39" s="406" t="n"/>
      <c r="ETV39" s="406" t="n"/>
      <c r="ETW39" s="406" t="n"/>
      <c r="ETX39" s="406" t="n"/>
      <c r="ETY39" s="406" t="n"/>
      <c r="ETZ39" s="406" t="n"/>
      <c r="EUA39" s="406" t="n"/>
      <c r="EUB39" s="406" t="n"/>
      <c r="EUC39" s="406" t="n"/>
      <c r="EUD39" s="406" t="n"/>
      <c r="EUE39" s="406" t="n"/>
      <c r="EUF39" s="406" t="n"/>
      <c r="EUG39" s="406" t="n"/>
      <c r="EUH39" s="406" t="n"/>
      <c r="EUI39" s="406" t="n"/>
      <c r="EUJ39" s="406" t="n"/>
      <c r="EUK39" s="406" t="n"/>
      <c r="EUL39" s="406" t="n"/>
      <c r="EUM39" s="406" t="n"/>
      <c r="EUN39" s="406" t="n"/>
      <c r="EUO39" s="406" t="n"/>
      <c r="EUP39" s="406" t="n"/>
      <c r="EUQ39" s="406" t="n"/>
      <c r="EUR39" s="406" t="n"/>
      <c r="EUS39" s="406" t="n"/>
      <c r="EUT39" s="406" t="n"/>
      <c r="EUU39" s="406" t="n"/>
      <c r="EUV39" s="406" t="n"/>
      <c r="EUW39" s="406" t="n"/>
      <c r="EUX39" s="406" t="n"/>
      <c r="EUY39" s="406" t="n"/>
      <c r="EUZ39" s="406" t="n"/>
      <c r="EVA39" s="406" t="n"/>
      <c r="EVB39" s="406" t="n"/>
      <c r="EVC39" s="406" t="n"/>
      <c r="EVD39" s="406" t="n"/>
      <c r="EVE39" s="406" t="n"/>
      <c r="EVF39" s="406" t="n"/>
      <c r="EVG39" s="406" t="n"/>
      <c r="EVH39" s="406" t="n"/>
      <c r="EVI39" s="406" t="n"/>
      <c r="EVJ39" s="406" t="n"/>
      <c r="EVK39" s="406" t="n"/>
      <c r="EVL39" s="406" t="n"/>
      <c r="EVM39" s="406" t="n"/>
      <c r="EVN39" s="406" t="n"/>
      <c r="EVO39" s="406" t="n"/>
      <c r="EVP39" s="406" t="n"/>
      <c r="EVQ39" s="406" t="n"/>
      <c r="EVR39" s="406" t="n"/>
      <c r="EVS39" s="406" t="n"/>
      <c r="EVT39" s="406" t="n"/>
      <c r="EVU39" s="406" t="n"/>
      <c r="EVV39" s="406" t="n"/>
      <c r="EVW39" s="406" t="n"/>
      <c r="EVX39" s="406" t="n"/>
      <c r="EVY39" s="406" t="n"/>
      <c r="EVZ39" s="406" t="n"/>
      <c r="EWA39" s="406" t="n"/>
      <c r="EWB39" s="406" t="n"/>
      <c r="EWC39" s="406" t="n"/>
      <c r="EWD39" s="406" t="n"/>
      <c r="EWE39" s="406" t="n"/>
      <c r="EWF39" s="406" t="n"/>
      <c r="EWG39" s="406" t="n"/>
      <c r="EWH39" s="406" t="n"/>
      <c r="EWI39" s="406" t="n"/>
      <c r="EWJ39" s="406" t="n"/>
      <c r="EWK39" s="406" t="n"/>
      <c r="EWL39" s="406" t="n"/>
      <c r="EWM39" s="406" t="n"/>
      <c r="EWN39" s="406" t="n"/>
      <c r="EWO39" s="406" t="n"/>
      <c r="EWP39" s="406" t="n"/>
      <c r="EWQ39" s="406" t="n"/>
      <c r="EWR39" s="406" t="n"/>
      <c r="EWS39" s="406" t="n"/>
      <c r="EWT39" s="406" t="n"/>
      <c r="EWU39" s="406" t="n"/>
      <c r="EWV39" s="406" t="n"/>
      <c r="EWW39" s="406" t="n"/>
      <c r="EWX39" s="406" t="n"/>
      <c r="EWY39" s="406" t="n"/>
      <c r="EWZ39" s="406" t="n"/>
      <c r="EXA39" s="406" t="n"/>
      <c r="EXB39" s="406" t="n"/>
      <c r="EXC39" s="406" t="n"/>
      <c r="EXD39" s="406" t="n"/>
      <c r="EXE39" s="406" t="n"/>
      <c r="EXF39" s="406" t="n"/>
      <c r="EXG39" s="406" t="n"/>
      <c r="EXH39" s="406" t="n"/>
      <c r="EXI39" s="406" t="n"/>
      <c r="EXJ39" s="406" t="n"/>
      <c r="EXK39" s="406" t="n"/>
      <c r="EXL39" s="406" t="n"/>
      <c r="EXM39" s="406" t="n"/>
      <c r="EXN39" s="406" t="n"/>
      <c r="EXO39" s="406" t="n"/>
      <c r="EXP39" s="406" t="n"/>
      <c r="EXQ39" s="406" t="n"/>
      <c r="EXR39" s="406" t="n"/>
      <c r="EXS39" s="406" t="n"/>
      <c r="EXT39" s="406" t="n"/>
      <c r="EXU39" s="406" t="n"/>
      <c r="EXV39" s="406" t="n"/>
      <c r="EXW39" s="406" t="n"/>
      <c r="EXX39" s="406" t="n"/>
      <c r="EXY39" s="406" t="n"/>
      <c r="EXZ39" s="406" t="n"/>
      <c r="EYA39" s="406" t="n"/>
      <c r="EYB39" s="406" t="n"/>
      <c r="EYC39" s="406" t="n"/>
      <c r="EYD39" s="406" t="n"/>
      <c r="EYE39" s="406" t="n"/>
      <c r="EYF39" s="406" t="n"/>
      <c r="EYG39" s="406" t="n"/>
      <c r="EYH39" s="406" t="n"/>
      <c r="EYI39" s="406" t="n"/>
      <c r="EYJ39" s="406" t="n"/>
      <c r="EYK39" s="406" t="n"/>
      <c r="EYL39" s="406" t="n"/>
      <c r="EYM39" s="406" t="n"/>
      <c r="EYN39" s="406" t="n"/>
      <c r="EYO39" s="406" t="n"/>
      <c r="EYP39" s="406" t="n"/>
      <c r="EYQ39" s="406" t="n"/>
      <c r="EYR39" s="406" t="n"/>
      <c r="EYS39" s="406" t="n"/>
      <c r="EYT39" s="406" t="n"/>
      <c r="EYU39" s="406" t="n"/>
      <c r="EYV39" s="406" t="n"/>
      <c r="EYW39" s="406" t="n"/>
      <c r="EYX39" s="406" t="n"/>
      <c r="EYY39" s="406" t="n"/>
      <c r="EYZ39" s="406" t="n"/>
      <c r="EZA39" s="406" t="n"/>
      <c r="EZB39" s="406" t="n"/>
      <c r="EZC39" s="406" t="n"/>
      <c r="EZD39" s="406" t="n"/>
      <c r="EZE39" s="406" t="n"/>
      <c r="EZF39" s="406" t="n"/>
      <c r="EZG39" s="406" t="n"/>
      <c r="EZH39" s="406" t="n"/>
      <c r="EZI39" s="406" t="n"/>
      <c r="EZJ39" s="406" t="n"/>
      <c r="EZK39" s="406" t="n"/>
      <c r="EZL39" s="406" t="n"/>
      <c r="EZM39" s="406" t="n"/>
      <c r="EZN39" s="406" t="n"/>
      <c r="EZO39" s="406" t="n"/>
      <c r="EZP39" s="406" t="n"/>
      <c r="EZQ39" s="406" t="n"/>
      <c r="EZR39" s="406" t="n"/>
      <c r="EZS39" s="406" t="n"/>
      <c r="EZT39" s="406" t="n"/>
      <c r="EZU39" s="406" t="n"/>
      <c r="EZV39" s="406" t="n"/>
      <c r="EZW39" s="406" t="n"/>
      <c r="EZX39" s="406" t="n"/>
      <c r="EZY39" s="406" t="n"/>
      <c r="EZZ39" s="406" t="n"/>
      <c r="FAA39" s="406" t="n"/>
      <c r="FAB39" s="406" t="n"/>
      <c r="FAC39" s="406" t="n"/>
      <c r="FAD39" s="406" t="n"/>
      <c r="FAE39" s="406" t="n"/>
      <c r="FAF39" s="406" t="n"/>
      <c r="FAG39" s="406" t="n"/>
      <c r="FAH39" s="406" t="n"/>
      <c r="FAI39" s="406" t="n"/>
      <c r="FAJ39" s="406" t="n"/>
      <c r="FAK39" s="406" t="n"/>
      <c r="FAL39" s="406" t="n"/>
      <c r="FAM39" s="406" t="n"/>
      <c r="FAN39" s="406" t="n"/>
      <c r="FAO39" s="406" t="n"/>
      <c r="FAP39" s="406" t="n"/>
      <c r="FAQ39" s="406" t="n"/>
      <c r="FAR39" s="406" t="n"/>
      <c r="FAS39" s="406" t="n"/>
      <c r="FAT39" s="406" t="n"/>
      <c r="FAU39" s="406" t="n"/>
      <c r="FAV39" s="406" t="n"/>
      <c r="FAW39" s="406" t="n"/>
      <c r="FAX39" s="406" t="n"/>
      <c r="FAY39" s="406" t="n"/>
      <c r="FAZ39" s="406" t="n"/>
      <c r="FBA39" s="406" t="n"/>
      <c r="FBB39" s="406" t="n"/>
      <c r="FBC39" s="406" t="n"/>
      <c r="FBD39" s="406" t="n"/>
      <c r="FBE39" s="406" t="n"/>
      <c r="FBF39" s="406" t="n"/>
      <c r="FBG39" s="406" t="n"/>
      <c r="FBH39" s="406" t="n"/>
      <c r="FBI39" s="406" t="n"/>
      <c r="FBJ39" s="406" t="n"/>
      <c r="FBK39" s="406" t="n"/>
      <c r="FBL39" s="406" t="n"/>
      <c r="FBM39" s="406" t="n"/>
      <c r="FBN39" s="406" t="n"/>
      <c r="FBO39" s="406" t="n"/>
      <c r="FBP39" s="406" t="n"/>
      <c r="FBQ39" s="406" t="n"/>
      <c r="FBR39" s="406" t="n"/>
      <c r="FBS39" s="406" t="n"/>
      <c r="FBT39" s="406" t="n"/>
      <c r="FBU39" s="406" t="n"/>
      <c r="FBV39" s="406" t="n"/>
      <c r="FBW39" s="406" t="n"/>
      <c r="FBX39" s="406" t="n"/>
      <c r="FBY39" s="406" t="n"/>
      <c r="FBZ39" s="406" t="n"/>
      <c r="FCA39" s="406" t="n"/>
      <c r="FCB39" s="406" t="n"/>
      <c r="FCC39" s="406" t="n"/>
      <c r="FCD39" s="406" t="n"/>
      <c r="FCE39" s="406" t="n"/>
      <c r="FCF39" s="406" t="n"/>
      <c r="FCG39" s="406" t="n"/>
      <c r="FCH39" s="406" t="n"/>
      <c r="FCI39" s="406" t="n"/>
      <c r="FCJ39" s="406" t="n"/>
      <c r="FCK39" s="406" t="n"/>
      <c r="FCL39" s="406" t="n"/>
      <c r="FCM39" s="406" t="n"/>
      <c r="FCN39" s="406" t="n"/>
      <c r="FCO39" s="406" t="n"/>
      <c r="FCP39" s="406" t="n"/>
      <c r="FCQ39" s="406" t="n"/>
      <c r="FCR39" s="406" t="n"/>
      <c r="FCS39" s="406" t="n"/>
      <c r="FCT39" s="406" t="n"/>
      <c r="FCU39" s="406" t="n"/>
      <c r="FCV39" s="406" t="n"/>
      <c r="FCW39" s="406" t="n"/>
      <c r="FCX39" s="406" t="n"/>
      <c r="FCY39" s="406" t="n"/>
      <c r="FCZ39" s="406" t="n"/>
      <c r="FDA39" s="406" t="n"/>
      <c r="FDB39" s="406" t="n"/>
      <c r="FDC39" s="406" t="n"/>
      <c r="FDD39" s="406" t="n"/>
      <c r="FDE39" s="406" t="n"/>
      <c r="FDF39" s="406" t="n"/>
      <c r="FDG39" s="406" t="n"/>
      <c r="FDH39" s="406" t="n"/>
      <c r="FDI39" s="406" t="n"/>
      <c r="FDJ39" s="406" t="n"/>
      <c r="FDK39" s="406" t="n"/>
      <c r="FDL39" s="406" t="n"/>
      <c r="FDM39" s="406" t="n"/>
      <c r="FDN39" s="406" t="n"/>
      <c r="FDO39" s="406" t="n"/>
      <c r="FDP39" s="406" t="n"/>
      <c r="FDQ39" s="406" t="n"/>
      <c r="FDR39" s="406" t="n"/>
      <c r="FDS39" s="406" t="n"/>
      <c r="FDT39" s="406" t="n"/>
      <c r="FDU39" s="406" t="n"/>
      <c r="FDV39" s="406" t="n"/>
      <c r="FDW39" s="406" t="n"/>
      <c r="FDX39" s="406" t="n"/>
      <c r="FDY39" s="406" t="n"/>
      <c r="FDZ39" s="406" t="n"/>
      <c r="FEA39" s="406" t="n"/>
      <c r="FEB39" s="406" t="n"/>
      <c r="FEC39" s="406" t="n"/>
      <c r="FED39" s="406" t="n"/>
      <c r="FEE39" s="406" t="n"/>
      <c r="FEF39" s="406" t="n"/>
      <c r="FEG39" s="406" t="n"/>
      <c r="FEH39" s="406" t="n"/>
      <c r="FEI39" s="406" t="n"/>
      <c r="FEJ39" s="406" t="n"/>
      <c r="FEK39" s="406" t="n"/>
      <c r="FEL39" s="406" t="n"/>
      <c r="FEM39" s="406" t="n"/>
      <c r="FEN39" s="406" t="n"/>
      <c r="FEO39" s="406" t="n"/>
      <c r="FEP39" s="406" t="n"/>
      <c r="FEQ39" s="406" t="n"/>
      <c r="FER39" s="406" t="n"/>
      <c r="FES39" s="406" t="n"/>
      <c r="FET39" s="406" t="n"/>
      <c r="FEU39" s="406" t="n"/>
      <c r="FEV39" s="406" t="n"/>
      <c r="FEW39" s="406" t="n"/>
      <c r="FEX39" s="406" t="n"/>
      <c r="FEY39" s="406" t="n"/>
      <c r="FEZ39" s="406" t="n"/>
      <c r="FFA39" s="406" t="n"/>
      <c r="FFB39" s="406" t="n"/>
      <c r="FFC39" s="406" t="n"/>
      <c r="FFD39" s="406" t="n"/>
      <c r="FFE39" s="406" t="n"/>
      <c r="FFF39" s="406" t="n"/>
      <c r="FFG39" s="406" t="n"/>
      <c r="FFH39" s="406" t="n"/>
      <c r="FFI39" s="406" t="n"/>
      <c r="FFJ39" s="406" t="n"/>
      <c r="FFK39" s="406" t="n"/>
      <c r="FFL39" s="406" t="n"/>
      <c r="FFM39" s="406" t="n"/>
      <c r="FFN39" s="406" t="n"/>
      <c r="FFO39" s="406" t="n"/>
      <c r="FFP39" s="406" t="n"/>
      <c r="FFQ39" s="406" t="n"/>
      <c r="FFR39" s="406" t="n"/>
      <c r="FFS39" s="406" t="n"/>
      <c r="FFT39" s="406" t="n"/>
      <c r="FFU39" s="406" t="n"/>
      <c r="FFV39" s="406" t="n"/>
      <c r="FFW39" s="406" t="n"/>
      <c r="FFX39" s="406" t="n"/>
      <c r="FFY39" s="406" t="n"/>
      <c r="FFZ39" s="406" t="n"/>
      <c r="FGA39" s="406" t="n"/>
      <c r="FGB39" s="406" t="n"/>
      <c r="FGC39" s="406" t="n"/>
      <c r="FGD39" s="406" t="n"/>
      <c r="FGE39" s="406" t="n"/>
      <c r="FGF39" s="406" t="n"/>
      <c r="FGG39" s="406" t="n"/>
      <c r="FGH39" s="406" t="n"/>
      <c r="FGI39" s="406" t="n"/>
      <c r="FGJ39" s="406" t="n"/>
      <c r="FGK39" s="406" t="n"/>
      <c r="FGL39" s="406" t="n"/>
      <c r="FGM39" s="406" t="n"/>
      <c r="FGN39" s="406" t="n"/>
      <c r="FGO39" s="406" t="n"/>
      <c r="FGP39" s="406" t="n"/>
      <c r="FGQ39" s="406" t="n"/>
      <c r="FGR39" s="406" t="n"/>
      <c r="FGS39" s="406" t="n"/>
      <c r="FGT39" s="406" t="n"/>
      <c r="FGU39" s="406" t="n"/>
      <c r="FGV39" s="406" t="n"/>
      <c r="FGW39" s="406" t="n"/>
      <c r="FGX39" s="406" t="n"/>
      <c r="FGY39" s="406" t="n"/>
      <c r="FGZ39" s="406" t="n"/>
      <c r="FHA39" s="406" t="n"/>
      <c r="FHB39" s="406" t="n"/>
      <c r="FHC39" s="406" t="n"/>
      <c r="FHD39" s="406" t="n"/>
      <c r="FHE39" s="406" t="n"/>
      <c r="FHF39" s="406" t="n"/>
      <c r="FHG39" s="406" t="n"/>
      <c r="FHH39" s="406" t="n"/>
      <c r="FHI39" s="406" t="n"/>
      <c r="FHJ39" s="406" t="n"/>
      <c r="FHK39" s="406" t="n"/>
      <c r="FHL39" s="406" t="n"/>
      <c r="FHM39" s="406" t="n"/>
      <c r="FHN39" s="406" t="n"/>
      <c r="FHO39" s="406" t="n"/>
      <c r="FHP39" s="406" t="n"/>
      <c r="FHQ39" s="406" t="n"/>
      <c r="FHR39" s="406" t="n"/>
      <c r="FHS39" s="406" t="n"/>
      <c r="FHT39" s="406" t="n"/>
      <c r="FHU39" s="406" t="n"/>
      <c r="FHV39" s="406" t="n"/>
      <c r="FHW39" s="406" t="n"/>
      <c r="FHX39" s="406" t="n"/>
      <c r="FHY39" s="406" t="n"/>
      <c r="FHZ39" s="406" t="n"/>
      <c r="FIA39" s="406" t="n"/>
      <c r="FIB39" s="406" t="n"/>
      <c r="FIC39" s="406" t="n"/>
      <c r="FID39" s="406" t="n"/>
      <c r="FIE39" s="406" t="n"/>
      <c r="FIF39" s="406" t="n"/>
      <c r="FIG39" s="406" t="n"/>
      <c r="FIH39" s="406" t="n"/>
      <c r="FII39" s="406" t="n"/>
      <c r="FIJ39" s="406" t="n"/>
      <c r="FIK39" s="406" t="n"/>
      <c r="FIL39" s="406" t="n"/>
      <c r="FIM39" s="406" t="n"/>
      <c r="FIN39" s="406" t="n"/>
      <c r="FIO39" s="406" t="n"/>
      <c r="FIP39" s="406" t="n"/>
      <c r="FIQ39" s="406" t="n"/>
      <c r="FIR39" s="406" t="n"/>
      <c r="FIS39" s="406" t="n"/>
      <c r="FIT39" s="406" t="n"/>
      <c r="FIU39" s="406" t="n"/>
      <c r="FIV39" s="406" t="n"/>
      <c r="FIW39" s="406" t="n"/>
      <c r="FIX39" s="406" t="n"/>
      <c r="FIY39" s="406" t="n"/>
      <c r="FIZ39" s="406" t="n"/>
      <c r="FJA39" s="406" t="n"/>
      <c r="FJB39" s="406" t="n"/>
      <c r="FJC39" s="406" t="n"/>
      <c r="FJD39" s="406" t="n"/>
      <c r="FJE39" s="406" t="n"/>
      <c r="FJF39" s="406" t="n"/>
      <c r="FJG39" s="406" t="n"/>
      <c r="FJH39" s="406" t="n"/>
      <c r="FJI39" s="406" t="n"/>
      <c r="FJJ39" s="406" t="n"/>
      <c r="FJK39" s="406" t="n"/>
      <c r="FJL39" s="406" t="n"/>
      <c r="FJM39" s="406" t="n"/>
      <c r="FJN39" s="406" t="n"/>
      <c r="FJO39" s="406" t="n"/>
      <c r="FJP39" s="406" t="n"/>
      <c r="FJQ39" s="406" t="n"/>
      <c r="FJR39" s="406" t="n"/>
      <c r="FJS39" s="406" t="n"/>
      <c r="FJT39" s="406" t="n"/>
      <c r="FJU39" s="406" t="n"/>
      <c r="FJV39" s="406" t="n"/>
      <c r="FJW39" s="406" t="n"/>
      <c r="FJX39" s="406" t="n"/>
      <c r="FJY39" s="406" t="n"/>
      <c r="FJZ39" s="406" t="n"/>
      <c r="FKA39" s="406" t="n"/>
      <c r="FKB39" s="406" t="n"/>
      <c r="FKC39" s="406" t="n"/>
      <c r="FKD39" s="406" t="n"/>
      <c r="FKE39" s="406" t="n"/>
      <c r="FKF39" s="406" t="n"/>
      <c r="FKG39" s="406" t="n"/>
      <c r="FKH39" s="406" t="n"/>
      <c r="FKI39" s="406" t="n"/>
      <c r="FKJ39" s="406" t="n"/>
      <c r="FKK39" s="406" t="n"/>
      <c r="FKL39" s="406" t="n"/>
      <c r="FKM39" s="406" t="n"/>
      <c r="FKN39" s="406" t="n"/>
      <c r="FKO39" s="406" t="n"/>
      <c r="FKP39" s="406" t="n"/>
      <c r="FKQ39" s="406" t="n"/>
      <c r="FKR39" s="406" t="n"/>
      <c r="FKS39" s="406" t="n"/>
      <c r="FKT39" s="406" t="n"/>
      <c r="FKU39" s="406" t="n"/>
      <c r="FKV39" s="406" t="n"/>
      <c r="FKW39" s="406" t="n"/>
      <c r="FKX39" s="406" t="n"/>
      <c r="FKY39" s="406" t="n"/>
      <c r="FKZ39" s="406" t="n"/>
      <c r="FLA39" s="406" t="n"/>
      <c r="FLB39" s="406" t="n"/>
      <c r="FLC39" s="406" t="n"/>
      <c r="FLD39" s="406" t="n"/>
      <c r="FLE39" s="406" t="n"/>
      <c r="FLF39" s="406" t="n"/>
      <c r="FLG39" s="406" t="n"/>
      <c r="FLH39" s="406" t="n"/>
      <c r="FLI39" s="406" t="n"/>
      <c r="FLJ39" s="406" t="n"/>
      <c r="FLK39" s="406" t="n"/>
      <c r="FLL39" s="406" t="n"/>
      <c r="FLM39" s="406" t="n"/>
      <c r="FLN39" s="406" t="n"/>
      <c r="FLO39" s="406" t="n"/>
      <c r="FLP39" s="406" t="n"/>
      <c r="FLQ39" s="406" t="n"/>
      <c r="FLR39" s="406" t="n"/>
      <c r="FLS39" s="406" t="n"/>
      <c r="FLT39" s="406" t="n"/>
      <c r="FLU39" s="406" t="n"/>
      <c r="FLV39" s="406" t="n"/>
      <c r="FLW39" s="406" t="n"/>
      <c r="FLX39" s="406" t="n"/>
      <c r="FLY39" s="406" t="n"/>
      <c r="FLZ39" s="406" t="n"/>
      <c r="FMA39" s="406" t="n"/>
      <c r="FMB39" s="406" t="n"/>
      <c r="FMC39" s="406" t="n"/>
      <c r="FMD39" s="406" t="n"/>
      <c r="FME39" s="406" t="n"/>
      <c r="FMF39" s="406" t="n"/>
      <c r="FMG39" s="406" t="n"/>
      <c r="FMH39" s="406" t="n"/>
      <c r="FMI39" s="406" t="n"/>
      <c r="FMJ39" s="406" t="n"/>
      <c r="FMK39" s="406" t="n"/>
      <c r="FML39" s="406" t="n"/>
      <c r="FMM39" s="406" t="n"/>
      <c r="FMN39" s="406" t="n"/>
      <c r="FMO39" s="406" t="n"/>
      <c r="FMP39" s="406" t="n"/>
      <c r="FMQ39" s="406" t="n"/>
      <c r="FMR39" s="406" t="n"/>
      <c r="FMS39" s="406" t="n"/>
      <c r="FMT39" s="406" t="n"/>
      <c r="FMU39" s="406" t="n"/>
      <c r="FMV39" s="406" t="n"/>
      <c r="FMW39" s="406" t="n"/>
      <c r="FMX39" s="406" t="n"/>
      <c r="FMY39" s="406" t="n"/>
      <c r="FMZ39" s="406" t="n"/>
      <c r="FNA39" s="406" t="n"/>
      <c r="FNB39" s="406" t="n"/>
      <c r="FNC39" s="406" t="n"/>
      <c r="FND39" s="406" t="n"/>
      <c r="FNE39" s="406" t="n"/>
      <c r="FNF39" s="406" t="n"/>
      <c r="FNG39" s="406" t="n"/>
      <c r="FNH39" s="406" t="n"/>
      <c r="FNI39" s="406" t="n"/>
      <c r="FNJ39" s="406" t="n"/>
      <c r="FNK39" s="406" t="n"/>
      <c r="FNL39" s="406" t="n"/>
      <c r="FNM39" s="406" t="n"/>
      <c r="FNN39" s="406" t="n"/>
      <c r="FNO39" s="406" t="n"/>
      <c r="FNP39" s="406" t="n"/>
      <c r="FNQ39" s="406" t="n"/>
      <c r="FNR39" s="406" t="n"/>
      <c r="FNS39" s="406" t="n"/>
      <c r="FNT39" s="406" t="n"/>
      <c r="FNU39" s="406" t="n"/>
      <c r="FNV39" s="406" t="n"/>
      <c r="FNW39" s="406" t="n"/>
      <c r="FNX39" s="406" t="n"/>
      <c r="FNY39" s="406" t="n"/>
      <c r="FNZ39" s="406" t="n"/>
      <c r="FOA39" s="406" t="n"/>
      <c r="FOB39" s="406" t="n"/>
      <c r="FOC39" s="406" t="n"/>
      <c r="FOD39" s="406" t="n"/>
      <c r="FOE39" s="406" t="n"/>
      <c r="FOF39" s="406" t="n"/>
      <c r="FOG39" s="406" t="n"/>
      <c r="FOH39" s="406" t="n"/>
      <c r="FOI39" s="406" t="n"/>
      <c r="FOJ39" s="406" t="n"/>
      <c r="FOK39" s="406" t="n"/>
      <c r="FOL39" s="406" t="n"/>
      <c r="FOM39" s="406" t="n"/>
      <c r="FON39" s="406" t="n"/>
      <c r="FOO39" s="406" t="n"/>
      <c r="FOP39" s="406" t="n"/>
      <c r="FOQ39" s="406" t="n"/>
      <c r="FOR39" s="406" t="n"/>
      <c r="FOS39" s="406" t="n"/>
      <c r="FOT39" s="406" t="n"/>
      <c r="FOU39" s="406" t="n"/>
      <c r="FOV39" s="406" t="n"/>
      <c r="FOW39" s="406" t="n"/>
      <c r="FOX39" s="406" t="n"/>
      <c r="FOY39" s="406" t="n"/>
      <c r="FOZ39" s="406" t="n"/>
      <c r="FPA39" s="406" t="n"/>
      <c r="FPB39" s="406" t="n"/>
      <c r="FPC39" s="406" t="n"/>
      <c r="FPD39" s="406" t="n"/>
      <c r="FPE39" s="406" t="n"/>
      <c r="FPF39" s="406" t="n"/>
      <c r="FPG39" s="406" t="n"/>
      <c r="FPH39" s="406" t="n"/>
      <c r="FPI39" s="406" t="n"/>
      <c r="FPJ39" s="406" t="n"/>
      <c r="FPK39" s="406" t="n"/>
      <c r="FPL39" s="406" t="n"/>
      <c r="FPM39" s="406" t="n"/>
      <c r="FPN39" s="406" t="n"/>
      <c r="FPO39" s="406" t="n"/>
      <c r="FPP39" s="406" t="n"/>
      <c r="FPQ39" s="406" t="n"/>
      <c r="FPR39" s="406" t="n"/>
      <c r="FPS39" s="406" t="n"/>
      <c r="FPT39" s="406" t="n"/>
      <c r="FPU39" s="406" t="n"/>
      <c r="FPV39" s="406" t="n"/>
      <c r="FPW39" s="406" t="n"/>
      <c r="FPX39" s="406" t="n"/>
      <c r="FPY39" s="406" t="n"/>
      <c r="FPZ39" s="406" t="n"/>
      <c r="FQA39" s="406" t="n"/>
      <c r="FQB39" s="406" t="n"/>
      <c r="FQC39" s="406" t="n"/>
      <c r="FQD39" s="406" t="n"/>
      <c r="FQE39" s="406" t="n"/>
      <c r="FQF39" s="406" t="n"/>
      <c r="FQG39" s="406" t="n"/>
      <c r="FQH39" s="406" t="n"/>
      <c r="FQI39" s="406" t="n"/>
      <c r="FQJ39" s="406" t="n"/>
      <c r="FQK39" s="406" t="n"/>
      <c r="FQL39" s="406" t="n"/>
      <c r="FQM39" s="406" t="n"/>
      <c r="FQN39" s="406" t="n"/>
      <c r="FQO39" s="406" t="n"/>
      <c r="FQP39" s="406" t="n"/>
      <c r="FQQ39" s="406" t="n"/>
      <c r="FQR39" s="406" t="n"/>
      <c r="FQS39" s="406" t="n"/>
      <c r="FQT39" s="406" t="n"/>
      <c r="FQU39" s="406" t="n"/>
      <c r="FQV39" s="406" t="n"/>
      <c r="FQW39" s="406" t="n"/>
      <c r="FQX39" s="406" t="n"/>
      <c r="FQY39" s="406" t="n"/>
      <c r="FQZ39" s="406" t="n"/>
      <c r="FRA39" s="406" t="n"/>
      <c r="FRB39" s="406" t="n"/>
      <c r="FRC39" s="406" t="n"/>
      <c r="FRD39" s="406" t="n"/>
      <c r="FRE39" s="406" t="n"/>
      <c r="FRF39" s="406" t="n"/>
      <c r="FRG39" s="406" t="n"/>
      <c r="FRH39" s="406" t="n"/>
      <c r="FRI39" s="406" t="n"/>
      <c r="FRJ39" s="406" t="n"/>
      <c r="FRK39" s="406" t="n"/>
      <c r="FRL39" s="406" t="n"/>
      <c r="FRM39" s="406" t="n"/>
      <c r="FRN39" s="406" t="n"/>
      <c r="FRO39" s="406" t="n"/>
      <c r="FRP39" s="406" t="n"/>
      <c r="FRQ39" s="406" t="n"/>
      <c r="FRR39" s="406" t="n"/>
      <c r="FRS39" s="406" t="n"/>
      <c r="FRT39" s="406" t="n"/>
      <c r="FRU39" s="406" t="n"/>
      <c r="FRV39" s="406" t="n"/>
      <c r="FRW39" s="406" t="n"/>
      <c r="FRX39" s="406" t="n"/>
      <c r="FRY39" s="406" t="n"/>
      <c r="FRZ39" s="406" t="n"/>
      <c r="FSA39" s="406" t="n"/>
      <c r="FSB39" s="406" t="n"/>
      <c r="FSC39" s="406" t="n"/>
      <c r="FSD39" s="406" t="n"/>
      <c r="FSE39" s="406" t="n"/>
      <c r="FSF39" s="406" t="n"/>
      <c r="FSG39" s="406" t="n"/>
      <c r="FSH39" s="406" t="n"/>
      <c r="FSI39" s="406" t="n"/>
      <c r="FSJ39" s="406" t="n"/>
      <c r="FSK39" s="406" t="n"/>
      <c r="FSL39" s="406" t="n"/>
      <c r="FSM39" s="406" t="n"/>
      <c r="FSN39" s="406" t="n"/>
      <c r="FSO39" s="406" t="n"/>
      <c r="FSP39" s="406" t="n"/>
      <c r="FSQ39" s="406" t="n"/>
      <c r="FSR39" s="406" t="n"/>
      <c r="FSS39" s="406" t="n"/>
      <c r="FST39" s="406" t="n"/>
      <c r="FSU39" s="406" t="n"/>
      <c r="FSV39" s="406" t="n"/>
      <c r="FSW39" s="406" t="n"/>
      <c r="FSX39" s="406" t="n"/>
      <c r="FSY39" s="406" t="n"/>
      <c r="FSZ39" s="406" t="n"/>
      <c r="FTA39" s="406" t="n"/>
      <c r="FTB39" s="406" t="n"/>
      <c r="FTC39" s="406" t="n"/>
      <c r="FTD39" s="406" t="n"/>
      <c r="FTE39" s="406" t="n"/>
      <c r="FTF39" s="406" t="n"/>
      <c r="FTG39" s="406" t="n"/>
      <c r="FTH39" s="406" t="n"/>
      <c r="FTI39" s="406" t="n"/>
      <c r="FTJ39" s="406" t="n"/>
      <c r="FTK39" s="406" t="n"/>
      <c r="FTL39" s="406" t="n"/>
      <c r="FTM39" s="406" t="n"/>
      <c r="FTN39" s="406" t="n"/>
      <c r="FTO39" s="406" t="n"/>
      <c r="FTP39" s="406" t="n"/>
      <c r="FTQ39" s="406" t="n"/>
      <c r="FTR39" s="406" t="n"/>
      <c r="FTS39" s="406" t="n"/>
      <c r="FTT39" s="406" t="n"/>
      <c r="FTU39" s="406" t="n"/>
      <c r="FTV39" s="406" t="n"/>
      <c r="FTW39" s="406" t="n"/>
      <c r="FTX39" s="406" t="n"/>
      <c r="FTY39" s="406" t="n"/>
      <c r="FTZ39" s="406" t="n"/>
      <c r="FUA39" s="406" t="n"/>
      <c r="FUB39" s="406" t="n"/>
      <c r="FUC39" s="406" t="n"/>
      <c r="FUD39" s="406" t="n"/>
      <c r="FUE39" s="406" t="n"/>
      <c r="FUF39" s="406" t="n"/>
      <c r="FUG39" s="406" t="n"/>
      <c r="FUH39" s="406" t="n"/>
      <c r="FUI39" s="406" t="n"/>
      <c r="FUJ39" s="406" t="n"/>
      <c r="FUK39" s="406" t="n"/>
      <c r="FUL39" s="406" t="n"/>
      <c r="FUM39" s="406" t="n"/>
      <c r="FUN39" s="406" t="n"/>
      <c r="FUO39" s="406" t="n"/>
      <c r="FUP39" s="406" t="n"/>
      <c r="FUQ39" s="406" t="n"/>
      <c r="FUR39" s="406" t="n"/>
      <c r="FUS39" s="406" t="n"/>
      <c r="FUT39" s="406" t="n"/>
      <c r="FUU39" s="406" t="n"/>
      <c r="FUV39" s="406" t="n"/>
      <c r="FUW39" s="406" t="n"/>
      <c r="FUX39" s="406" t="n"/>
      <c r="FUY39" s="406" t="n"/>
      <c r="FUZ39" s="406" t="n"/>
      <c r="FVA39" s="406" t="n"/>
      <c r="FVB39" s="406" t="n"/>
      <c r="FVC39" s="406" t="n"/>
      <c r="FVD39" s="406" t="n"/>
      <c r="FVE39" s="406" t="n"/>
      <c r="FVF39" s="406" t="n"/>
      <c r="FVG39" s="406" t="n"/>
      <c r="FVH39" s="406" t="n"/>
      <c r="FVI39" s="406" t="n"/>
      <c r="FVJ39" s="406" t="n"/>
      <c r="FVK39" s="406" t="n"/>
      <c r="FVL39" s="406" t="n"/>
      <c r="FVM39" s="406" t="n"/>
      <c r="FVN39" s="406" t="n"/>
      <c r="FVO39" s="406" t="n"/>
      <c r="FVP39" s="406" t="n"/>
      <c r="FVQ39" s="406" t="n"/>
      <c r="FVR39" s="406" t="n"/>
      <c r="FVS39" s="406" t="n"/>
      <c r="FVT39" s="406" t="n"/>
      <c r="FVU39" s="406" t="n"/>
      <c r="FVV39" s="406" t="n"/>
      <c r="FVW39" s="406" t="n"/>
      <c r="FVX39" s="406" t="n"/>
      <c r="FVY39" s="406" t="n"/>
      <c r="FVZ39" s="406" t="n"/>
      <c r="FWA39" s="406" t="n"/>
      <c r="FWB39" s="406" t="n"/>
      <c r="FWC39" s="406" t="n"/>
      <c r="FWD39" s="406" t="n"/>
      <c r="FWE39" s="406" t="n"/>
      <c r="FWF39" s="406" t="n"/>
      <c r="FWG39" s="406" t="n"/>
      <c r="FWH39" s="406" t="n"/>
      <c r="FWI39" s="406" t="n"/>
      <c r="FWJ39" s="406" t="n"/>
      <c r="FWK39" s="406" t="n"/>
      <c r="FWL39" s="406" t="n"/>
      <c r="FWM39" s="406" t="n"/>
      <c r="FWN39" s="406" t="n"/>
      <c r="FWO39" s="406" t="n"/>
      <c r="FWP39" s="406" t="n"/>
      <c r="FWQ39" s="406" t="n"/>
      <c r="FWR39" s="406" t="n"/>
      <c r="FWS39" s="406" t="n"/>
      <c r="FWT39" s="406" t="n"/>
      <c r="FWU39" s="406" t="n"/>
      <c r="FWV39" s="406" t="n"/>
      <c r="FWW39" s="406" t="n"/>
      <c r="FWX39" s="406" t="n"/>
      <c r="FWY39" s="406" t="n"/>
      <c r="FWZ39" s="406" t="n"/>
      <c r="FXA39" s="406" t="n"/>
      <c r="FXB39" s="406" t="n"/>
      <c r="FXC39" s="406" t="n"/>
      <c r="FXD39" s="406" t="n"/>
      <c r="FXE39" s="406" t="n"/>
      <c r="FXF39" s="406" t="n"/>
      <c r="FXG39" s="406" t="n"/>
      <c r="FXH39" s="406" t="n"/>
      <c r="FXI39" s="406" t="n"/>
      <c r="FXJ39" s="406" t="n"/>
      <c r="FXK39" s="406" t="n"/>
      <c r="FXL39" s="406" t="n"/>
      <c r="FXM39" s="406" t="n"/>
      <c r="FXN39" s="406" t="n"/>
      <c r="FXO39" s="406" t="n"/>
      <c r="FXP39" s="406" t="n"/>
      <c r="FXQ39" s="406" t="n"/>
      <c r="FXR39" s="406" t="n"/>
      <c r="FXS39" s="406" t="n"/>
      <c r="FXT39" s="406" t="n"/>
      <c r="FXU39" s="406" t="n"/>
      <c r="FXV39" s="406" t="n"/>
      <c r="FXW39" s="406" t="n"/>
      <c r="FXX39" s="406" t="n"/>
      <c r="FXY39" s="406" t="n"/>
      <c r="FXZ39" s="406" t="n"/>
      <c r="FYA39" s="406" t="n"/>
      <c r="FYB39" s="406" t="n"/>
      <c r="FYC39" s="406" t="n"/>
      <c r="FYD39" s="406" t="n"/>
      <c r="FYE39" s="406" t="n"/>
      <c r="FYF39" s="406" t="n"/>
      <c r="FYG39" s="406" t="n"/>
      <c r="FYH39" s="406" t="n"/>
      <c r="FYI39" s="406" t="n"/>
      <c r="FYJ39" s="406" t="n"/>
      <c r="FYK39" s="406" t="n"/>
      <c r="FYL39" s="406" t="n"/>
      <c r="FYM39" s="406" t="n"/>
      <c r="FYN39" s="406" t="n"/>
      <c r="FYO39" s="406" t="n"/>
      <c r="FYP39" s="406" t="n"/>
      <c r="FYQ39" s="406" t="n"/>
      <c r="FYR39" s="406" t="n"/>
      <c r="FYS39" s="406" t="n"/>
      <c r="FYT39" s="406" t="n"/>
      <c r="FYU39" s="406" t="n"/>
      <c r="FYV39" s="406" t="n"/>
      <c r="FYW39" s="406" t="n"/>
      <c r="FYX39" s="406" t="n"/>
      <c r="FYY39" s="406" t="n"/>
      <c r="FYZ39" s="406" t="n"/>
      <c r="FZA39" s="406" t="n"/>
      <c r="FZB39" s="406" t="n"/>
      <c r="FZC39" s="406" t="n"/>
      <c r="FZD39" s="406" t="n"/>
      <c r="FZE39" s="406" t="n"/>
      <c r="FZF39" s="406" t="n"/>
      <c r="FZG39" s="406" t="n"/>
      <c r="FZH39" s="406" t="n"/>
      <c r="FZI39" s="406" t="n"/>
      <c r="FZJ39" s="406" t="n"/>
      <c r="FZK39" s="406" t="n"/>
      <c r="FZL39" s="406" t="n"/>
      <c r="FZM39" s="406" t="n"/>
      <c r="FZN39" s="406" t="n"/>
      <c r="FZO39" s="406" t="n"/>
      <c r="FZP39" s="406" t="n"/>
      <c r="FZQ39" s="406" t="n"/>
      <c r="FZR39" s="406" t="n"/>
      <c r="FZS39" s="406" t="n"/>
      <c r="FZT39" s="406" t="n"/>
      <c r="FZU39" s="406" t="n"/>
      <c r="FZV39" s="406" t="n"/>
      <c r="FZW39" s="406" t="n"/>
      <c r="FZX39" s="406" t="n"/>
      <c r="FZY39" s="406" t="n"/>
      <c r="FZZ39" s="406" t="n"/>
      <c r="GAA39" s="406" t="n"/>
      <c r="GAB39" s="406" t="n"/>
      <c r="GAC39" s="406" t="n"/>
      <c r="GAD39" s="406" t="n"/>
      <c r="GAE39" s="406" t="n"/>
      <c r="GAF39" s="406" t="n"/>
      <c r="GAG39" s="406" t="n"/>
      <c r="GAH39" s="406" t="n"/>
      <c r="GAI39" s="406" t="n"/>
      <c r="GAJ39" s="406" t="n"/>
      <c r="GAK39" s="406" t="n"/>
      <c r="GAL39" s="406" t="n"/>
      <c r="GAM39" s="406" t="n"/>
      <c r="GAN39" s="406" t="n"/>
      <c r="GAO39" s="406" t="n"/>
      <c r="GAP39" s="406" t="n"/>
      <c r="GAQ39" s="406" t="n"/>
      <c r="GAR39" s="406" t="n"/>
      <c r="GAS39" s="406" t="n"/>
      <c r="GAT39" s="406" t="n"/>
      <c r="GAU39" s="406" t="n"/>
      <c r="GAV39" s="406" t="n"/>
      <c r="GAW39" s="406" t="n"/>
      <c r="GAX39" s="406" t="n"/>
      <c r="GAY39" s="406" t="n"/>
      <c r="GAZ39" s="406" t="n"/>
      <c r="GBA39" s="406" t="n"/>
      <c r="GBB39" s="406" t="n"/>
      <c r="GBC39" s="406" t="n"/>
      <c r="GBD39" s="406" t="n"/>
      <c r="GBE39" s="406" t="n"/>
      <c r="GBF39" s="406" t="n"/>
      <c r="GBG39" s="406" t="n"/>
      <c r="GBH39" s="406" t="n"/>
      <c r="GBI39" s="406" t="n"/>
      <c r="GBJ39" s="406" t="n"/>
      <c r="GBK39" s="406" t="n"/>
      <c r="GBL39" s="406" t="n"/>
      <c r="GBM39" s="406" t="n"/>
      <c r="GBN39" s="406" t="n"/>
      <c r="GBO39" s="406" t="n"/>
      <c r="GBP39" s="406" t="n"/>
      <c r="GBQ39" s="406" t="n"/>
      <c r="GBR39" s="406" t="n"/>
      <c r="GBS39" s="406" t="n"/>
      <c r="GBT39" s="406" t="n"/>
      <c r="GBU39" s="406" t="n"/>
      <c r="GBV39" s="406" t="n"/>
      <c r="GBW39" s="406" t="n"/>
      <c r="GBX39" s="406" t="n"/>
      <c r="GBY39" s="406" t="n"/>
      <c r="GBZ39" s="406" t="n"/>
      <c r="GCA39" s="406" t="n"/>
      <c r="GCB39" s="406" t="n"/>
      <c r="GCC39" s="406" t="n"/>
      <c r="GCD39" s="406" t="n"/>
      <c r="GCE39" s="406" t="n"/>
      <c r="GCF39" s="406" t="n"/>
      <c r="GCG39" s="406" t="n"/>
      <c r="GCH39" s="406" t="n"/>
      <c r="GCI39" s="406" t="n"/>
      <c r="GCJ39" s="406" t="n"/>
      <c r="GCK39" s="406" t="n"/>
      <c r="GCL39" s="406" t="n"/>
      <c r="GCM39" s="406" t="n"/>
      <c r="GCN39" s="406" t="n"/>
      <c r="GCO39" s="406" t="n"/>
      <c r="GCP39" s="406" t="n"/>
      <c r="GCQ39" s="406" t="n"/>
      <c r="GCR39" s="406" t="n"/>
      <c r="GCS39" s="406" t="n"/>
      <c r="GCT39" s="406" t="n"/>
      <c r="GCU39" s="406" t="n"/>
      <c r="GCV39" s="406" t="n"/>
      <c r="GCW39" s="406" t="n"/>
      <c r="GCX39" s="406" t="n"/>
      <c r="GCY39" s="406" t="n"/>
      <c r="GCZ39" s="406" t="n"/>
      <c r="GDA39" s="406" t="n"/>
      <c r="GDB39" s="406" t="n"/>
      <c r="GDC39" s="406" t="n"/>
      <c r="GDD39" s="406" t="n"/>
      <c r="GDE39" s="406" t="n"/>
      <c r="GDF39" s="406" t="n"/>
      <c r="GDG39" s="406" t="n"/>
      <c r="GDH39" s="406" t="n"/>
      <c r="GDI39" s="406" t="n"/>
      <c r="GDJ39" s="406" t="n"/>
      <c r="GDK39" s="406" t="n"/>
      <c r="GDL39" s="406" t="n"/>
      <c r="GDM39" s="406" t="n"/>
      <c r="GDN39" s="406" t="n"/>
      <c r="GDO39" s="406" t="n"/>
      <c r="GDP39" s="406" t="n"/>
      <c r="GDQ39" s="406" t="n"/>
      <c r="GDR39" s="406" t="n"/>
      <c r="GDS39" s="406" t="n"/>
      <c r="GDT39" s="406" t="n"/>
      <c r="GDU39" s="406" t="n"/>
      <c r="GDV39" s="406" t="n"/>
      <c r="GDW39" s="406" t="n"/>
      <c r="GDX39" s="406" t="n"/>
      <c r="GDY39" s="406" t="n"/>
      <c r="GDZ39" s="406" t="n"/>
      <c r="GEA39" s="406" t="n"/>
      <c r="GEB39" s="406" t="n"/>
      <c r="GEC39" s="406" t="n"/>
      <c r="GED39" s="406" t="n"/>
      <c r="GEE39" s="406" t="n"/>
      <c r="GEF39" s="406" t="n"/>
      <c r="GEG39" s="406" t="n"/>
      <c r="GEH39" s="406" t="n"/>
      <c r="GEI39" s="406" t="n"/>
      <c r="GEJ39" s="406" t="n"/>
      <c r="GEK39" s="406" t="n"/>
      <c r="GEL39" s="406" t="n"/>
      <c r="GEM39" s="406" t="n"/>
      <c r="GEN39" s="406" t="n"/>
      <c r="GEO39" s="406" t="n"/>
      <c r="GEP39" s="406" t="n"/>
      <c r="GEQ39" s="406" t="n"/>
      <c r="GER39" s="406" t="n"/>
      <c r="GES39" s="406" t="n"/>
      <c r="GET39" s="406" t="n"/>
      <c r="GEU39" s="406" t="n"/>
      <c r="GEV39" s="406" t="n"/>
      <c r="GEW39" s="406" t="n"/>
      <c r="GEX39" s="406" t="n"/>
      <c r="GEY39" s="406" t="n"/>
      <c r="GEZ39" s="406" t="n"/>
      <c r="GFA39" s="406" t="n"/>
      <c r="GFB39" s="406" t="n"/>
      <c r="GFC39" s="406" t="n"/>
      <c r="GFD39" s="406" t="n"/>
      <c r="GFE39" s="406" t="n"/>
      <c r="GFF39" s="406" t="n"/>
      <c r="GFG39" s="406" t="n"/>
      <c r="GFH39" s="406" t="n"/>
      <c r="GFI39" s="406" t="n"/>
      <c r="GFJ39" s="406" t="n"/>
      <c r="GFK39" s="406" t="n"/>
      <c r="GFL39" s="406" t="n"/>
      <c r="GFM39" s="406" t="n"/>
      <c r="GFN39" s="406" t="n"/>
      <c r="GFO39" s="406" t="n"/>
      <c r="GFP39" s="406" t="n"/>
      <c r="GFQ39" s="406" t="n"/>
      <c r="GFR39" s="406" t="n"/>
      <c r="GFS39" s="406" t="n"/>
      <c r="GFT39" s="406" t="n"/>
      <c r="GFU39" s="406" t="n"/>
      <c r="GFV39" s="406" t="n"/>
      <c r="GFW39" s="406" t="n"/>
      <c r="GFX39" s="406" t="n"/>
      <c r="GFY39" s="406" t="n"/>
      <c r="GFZ39" s="406" t="n"/>
      <c r="GGA39" s="406" t="n"/>
      <c r="GGB39" s="406" t="n"/>
      <c r="GGC39" s="406" t="n"/>
      <c r="GGD39" s="406" t="n"/>
      <c r="GGE39" s="406" t="n"/>
      <c r="GGF39" s="406" t="n"/>
      <c r="GGG39" s="406" t="n"/>
      <c r="GGH39" s="406" t="n"/>
      <c r="GGI39" s="406" t="n"/>
      <c r="GGJ39" s="406" t="n"/>
      <c r="GGK39" s="406" t="n"/>
      <c r="GGL39" s="406" t="n"/>
      <c r="GGM39" s="406" t="n"/>
      <c r="GGN39" s="406" t="n"/>
      <c r="GGO39" s="406" t="n"/>
      <c r="GGP39" s="406" t="n"/>
      <c r="GGQ39" s="406" t="n"/>
      <c r="GGR39" s="406" t="n"/>
      <c r="GGS39" s="406" t="n"/>
      <c r="GGT39" s="406" t="n"/>
      <c r="GGU39" s="406" t="n"/>
      <c r="GGV39" s="406" t="n"/>
      <c r="GGW39" s="406" t="n"/>
      <c r="GGX39" s="406" t="n"/>
      <c r="GGY39" s="406" t="n"/>
      <c r="GGZ39" s="406" t="n"/>
      <c r="GHA39" s="406" t="n"/>
      <c r="GHB39" s="406" t="n"/>
      <c r="GHC39" s="406" t="n"/>
      <c r="GHD39" s="406" t="n"/>
      <c r="GHE39" s="406" t="n"/>
      <c r="GHF39" s="406" t="n"/>
      <c r="GHG39" s="406" t="n"/>
      <c r="GHH39" s="406" t="n"/>
      <c r="GHI39" s="406" t="n"/>
      <c r="GHJ39" s="406" t="n"/>
      <c r="GHK39" s="406" t="n"/>
      <c r="GHL39" s="406" t="n"/>
      <c r="GHM39" s="406" t="n"/>
      <c r="GHN39" s="406" t="n"/>
      <c r="GHO39" s="406" t="n"/>
      <c r="GHP39" s="406" t="n"/>
      <c r="GHQ39" s="406" t="n"/>
      <c r="GHR39" s="406" t="n"/>
      <c r="GHS39" s="406" t="n"/>
      <c r="GHT39" s="406" t="n"/>
      <c r="GHU39" s="406" t="n"/>
      <c r="GHV39" s="406" t="n"/>
      <c r="GHW39" s="406" t="n"/>
      <c r="GHX39" s="406" t="n"/>
      <c r="GHY39" s="406" t="n"/>
      <c r="GHZ39" s="406" t="n"/>
      <c r="GIA39" s="406" t="n"/>
      <c r="GIB39" s="406" t="n"/>
      <c r="GIC39" s="406" t="n"/>
      <c r="GID39" s="406" t="n"/>
      <c r="GIE39" s="406" t="n"/>
      <c r="GIF39" s="406" t="n"/>
      <c r="GIG39" s="406" t="n"/>
      <c r="GIH39" s="406" t="n"/>
      <c r="GII39" s="406" t="n"/>
      <c r="GIJ39" s="406" t="n"/>
      <c r="GIK39" s="406" t="n"/>
      <c r="GIL39" s="406" t="n"/>
      <c r="GIM39" s="406" t="n"/>
      <c r="GIN39" s="406" t="n"/>
      <c r="GIO39" s="406" t="n"/>
      <c r="GIP39" s="406" t="n"/>
      <c r="GIQ39" s="406" t="n"/>
      <c r="GIR39" s="406" t="n"/>
      <c r="GIS39" s="406" t="n"/>
      <c r="GIT39" s="406" t="n"/>
      <c r="GIU39" s="406" t="n"/>
      <c r="GIV39" s="406" t="n"/>
      <c r="GIW39" s="406" t="n"/>
      <c r="GIX39" s="406" t="n"/>
      <c r="GIY39" s="406" t="n"/>
      <c r="GIZ39" s="406" t="n"/>
      <c r="GJA39" s="406" t="n"/>
      <c r="GJB39" s="406" t="n"/>
      <c r="GJC39" s="406" t="n"/>
      <c r="GJD39" s="406" t="n"/>
      <c r="GJE39" s="406" t="n"/>
      <c r="GJF39" s="406" t="n"/>
      <c r="GJG39" s="406" t="n"/>
      <c r="GJH39" s="406" t="n"/>
      <c r="GJI39" s="406" t="n"/>
      <c r="GJJ39" s="406" t="n"/>
      <c r="GJK39" s="406" t="n"/>
      <c r="GJL39" s="406" t="n"/>
      <c r="GJM39" s="406" t="n"/>
      <c r="GJN39" s="406" t="n"/>
      <c r="GJO39" s="406" t="n"/>
      <c r="GJP39" s="406" t="n"/>
      <c r="GJQ39" s="406" t="n"/>
      <c r="GJR39" s="406" t="n"/>
      <c r="GJS39" s="406" t="n"/>
      <c r="GJT39" s="406" t="n"/>
      <c r="GJU39" s="406" t="n"/>
      <c r="GJV39" s="406" t="n"/>
      <c r="GJW39" s="406" t="n"/>
      <c r="GJX39" s="406" t="n"/>
      <c r="GJY39" s="406" t="n"/>
      <c r="GJZ39" s="406" t="n"/>
      <c r="GKA39" s="406" t="n"/>
      <c r="GKB39" s="406" t="n"/>
      <c r="GKC39" s="406" t="n"/>
      <c r="GKD39" s="406" t="n"/>
      <c r="GKE39" s="406" t="n"/>
      <c r="GKF39" s="406" t="n"/>
      <c r="GKG39" s="406" t="n"/>
      <c r="GKH39" s="406" t="n"/>
      <c r="GKI39" s="406" t="n"/>
      <c r="GKJ39" s="406" t="n"/>
      <c r="GKK39" s="406" t="n"/>
      <c r="GKL39" s="406" t="n"/>
      <c r="GKM39" s="406" t="n"/>
      <c r="GKN39" s="406" t="n"/>
      <c r="GKO39" s="406" t="n"/>
      <c r="GKP39" s="406" t="n"/>
      <c r="GKQ39" s="406" t="n"/>
      <c r="GKR39" s="406" t="n"/>
      <c r="GKS39" s="406" t="n"/>
      <c r="GKT39" s="406" t="n"/>
      <c r="GKU39" s="406" t="n"/>
      <c r="GKV39" s="406" t="n"/>
      <c r="GKW39" s="406" t="n"/>
      <c r="GKX39" s="406" t="n"/>
      <c r="GKY39" s="406" t="n"/>
      <c r="GKZ39" s="406" t="n"/>
      <c r="GLA39" s="406" t="n"/>
      <c r="GLB39" s="406" t="n"/>
      <c r="GLC39" s="406" t="n"/>
      <c r="GLD39" s="406" t="n"/>
      <c r="GLE39" s="406" t="n"/>
      <c r="GLF39" s="406" t="n"/>
      <c r="GLG39" s="406" t="n"/>
      <c r="GLH39" s="406" t="n"/>
      <c r="GLI39" s="406" t="n"/>
      <c r="GLJ39" s="406" t="n"/>
      <c r="GLK39" s="406" t="n"/>
      <c r="GLL39" s="406" t="n"/>
      <c r="GLM39" s="406" t="n"/>
      <c r="GLN39" s="406" t="n"/>
      <c r="GLO39" s="406" t="n"/>
      <c r="GLP39" s="406" t="n"/>
      <c r="GLQ39" s="406" t="n"/>
      <c r="GLR39" s="406" t="n"/>
      <c r="GLS39" s="406" t="n"/>
      <c r="GLT39" s="406" t="n"/>
      <c r="GLU39" s="406" t="n"/>
      <c r="GLV39" s="406" t="n"/>
      <c r="GLW39" s="406" t="n"/>
      <c r="GLX39" s="406" t="n"/>
      <c r="GLY39" s="406" t="n"/>
      <c r="GLZ39" s="406" t="n"/>
      <c r="GMA39" s="406" t="n"/>
      <c r="GMB39" s="406" t="n"/>
      <c r="GMC39" s="406" t="n"/>
      <c r="GMD39" s="406" t="n"/>
      <c r="GME39" s="406" t="n"/>
      <c r="GMF39" s="406" t="n"/>
      <c r="GMG39" s="406" t="n"/>
      <c r="GMH39" s="406" t="n"/>
      <c r="GMI39" s="406" t="n"/>
      <c r="GMJ39" s="406" t="n"/>
      <c r="GMK39" s="406" t="n"/>
      <c r="GML39" s="406" t="n"/>
      <c r="GMM39" s="406" t="n"/>
      <c r="GMN39" s="406" t="n"/>
      <c r="GMO39" s="406" t="n"/>
      <c r="GMP39" s="406" t="n"/>
      <c r="GMQ39" s="406" t="n"/>
      <c r="GMR39" s="406" t="n"/>
      <c r="GMS39" s="406" t="n"/>
      <c r="GMT39" s="406" t="n"/>
      <c r="GMU39" s="406" t="n"/>
      <c r="GMV39" s="406" t="n"/>
      <c r="GMW39" s="406" t="n"/>
      <c r="GMX39" s="406" t="n"/>
      <c r="GMY39" s="406" t="n"/>
      <c r="GMZ39" s="406" t="n"/>
      <c r="GNA39" s="406" t="n"/>
      <c r="GNB39" s="406" t="n"/>
      <c r="GNC39" s="406" t="n"/>
      <c r="GND39" s="406" t="n"/>
      <c r="GNE39" s="406" t="n"/>
      <c r="GNF39" s="406" t="n"/>
      <c r="GNG39" s="406" t="n"/>
      <c r="GNH39" s="406" t="n"/>
      <c r="GNI39" s="406" t="n"/>
      <c r="GNJ39" s="406" t="n"/>
      <c r="GNK39" s="406" t="n"/>
      <c r="GNL39" s="406" t="n"/>
      <c r="GNM39" s="406" t="n"/>
      <c r="GNN39" s="406" t="n"/>
      <c r="GNO39" s="406" t="n"/>
      <c r="GNP39" s="406" t="n"/>
      <c r="GNQ39" s="406" t="n"/>
      <c r="GNR39" s="406" t="n"/>
      <c r="GNS39" s="406" t="n"/>
      <c r="GNT39" s="406" t="n"/>
      <c r="GNU39" s="406" t="n"/>
      <c r="GNV39" s="406" t="n"/>
      <c r="GNW39" s="406" t="n"/>
      <c r="GNX39" s="406" t="n"/>
      <c r="GNY39" s="406" t="n"/>
      <c r="GNZ39" s="406" t="n"/>
      <c r="GOA39" s="406" t="n"/>
      <c r="GOB39" s="406" t="n"/>
      <c r="GOC39" s="406" t="n"/>
      <c r="GOD39" s="406" t="n"/>
      <c r="GOE39" s="406" t="n"/>
      <c r="GOF39" s="406" t="n"/>
      <c r="GOG39" s="406" t="n"/>
      <c r="GOH39" s="406" t="n"/>
      <c r="GOI39" s="406" t="n"/>
      <c r="GOJ39" s="406" t="n"/>
      <c r="GOK39" s="406" t="n"/>
      <c r="GOL39" s="406" t="n"/>
      <c r="GOM39" s="406" t="n"/>
      <c r="GON39" s="406" t="n"/>
      <c r="GOO39" s="406" t="n"/>
      <c r="GOP39" s="406" t="n"/>
      <c r="GOQ39" s="406" t="n"/>
      <c r="GOR39" s="406" t="n"/>
      <c r="GOS39" s="406" t="n"/>
      <c r="GOT39" s="406" t="n"/>
      <c r="GOU39" s="406" t="n"/>
      <c r="GOV39" s="406" t="n"/>
      <c r="GOW39" s="406" t="n"/>
      <c r="GOX39" s="406" t="n"/>
      <c r="GOY39" s="406" t="n"/>
      <c r="GOZ39" s="406" t="n"/>
      <c r="GPA39" s="406" t="n"/>
      <c r="GPB39" s="406" t="n"/>
      <c r="GPC39" s="406" t="n"/>
      <c r="GPD39" s="406" t="n"/>
      <c r="GPE39" s="406" t="n"/>
      <c r="GPF39" s="406" t="n"/>
      <c r="GPG39" s="406" t="n"/>
      <c r="GPH39" s="406" t="n"/>
      <c r="GPI39" s="406" t="n"/>
      <c r="GPJ39" s="406" t="n"/>
      <c r="GPK39" s="406" t="n"/>
      <c r="GPL39" s="406" t="n"/>
      <c r="GPM39" s="406" t="n"/>
      <c r="GPN39" s="406" t="n"/>
      <c r="GPO39" s="406" t="n"/>
      <c r="GPP39" s="406" t="n"/>
      <c r="GPQ39" s="406" t="n"/>
      <c r="GPR39" s="406" t="n"/>
      <c r="GPS39" s="406" t="n"/>
      <c r="GPT39" s="406" t="n"/>
      <c r="GPU39" s="406" t="n"/>
      <c r="GPV39" s="406" t="n"/>
      <c r="GPW39" s="406" t="n"/>
      <c r="GPX39" s="406" t="n"/>
      <c r="GPY39" s="406" t="n"/>
      <c r="GPZ39" s="406" t="n"/>
      <c r="GQA39" s="406" t="n"/>
      <c r="GQB39" s="406" t="n"/>
      <c r="GQC39" s="406" t="n"/>
      <c r="GQD39" s="406" t="n"/>
      <c r="GQE39" s="406" t="n"/>
      <c r="GQF39" s="406" t="n"/>
      <c r="GQG39" s="406" t="n"/>
      <c r="GQH39" s="406" t="n"/>
      <c r="GQI39" s="406" t="n"/>
      <c r="GQJ39" s="406" t="n"/>
      <c r="GQK39" s="406" t="n"/>
      <c r="GQL39" s="406" t="n"/>
      <c r="GQM39" s="406" t="n"/>
      <c r="GQN39" s="406" t="n"/>
      <c r="GQO39" s="406" t="n"/>
      <c r="GQP39" s="406" t="n"/>
      <c r="GQQ39" s="406" t="n"/>
      <c r="GQR39" s="406" t="n"/>
      <c r="GQS39" s="406" t="n"/>
      <c r="GQT39" s="406" t="n"/>
      <c r="GQU39" s="406" t="n"/>
      <c r="GQV39" s="406" t="n"/>
      <c r="GQW39" s="406" t="n"/>
      <c r="GQX39" s="406" t="n"/>
      <c r="GQY39" s="406" t="n"/>
      <c r="GQZ39" s="406" t="n"/>
      <c r="GRA39" s="406" t="n"/>
      <c r="GRB39" s="406" t="n"/>
      <c r="GRC39" s="406" t="n"/>
      <c r="GRD39" s="406" t="n"/>
      <c r="GRE39" s="406" t="n"/>
      <c r="GRF39" s="406" t="n"/>
      <c r="GRG39" s="406" t="n"/>
      <c r="GRH39" s="406" t="n"/>
      <c r="GRI39" s="406" t="n"/>
      <c r="GRJ39" s="406" t="n"/>
      <c r="GRK39" s="406" t="n"/>
      <c r="GRL39" s="406" t="n"/>
      <c r="GRM39" s="406" t="n"/>
      <c r="GRN39" s="406" t="n"/>
      <c r="GRO39" s="406" t="n"/>
      <c r="GRP39" s="406" t="n"/>
      <c r="GRQ39" s="406" t="n"/>
      <c r="GRR39" s="406" t="n"/>
      <c r="GRS39" s="406" t="n"/>
      <c r="GRT39" s="406" t="n"/>
      <c r="GRU39" s="406" t="n"/>
      <c r="GRV39" s="406" t="n"/>
      <c r="GRW39" s="406" t="n"/>
      <c r="GRX39" s="406" t="n"/>
      <c r="GRY39" s="406" t="n"/>
      <c r="GRZ39" s="406" t="n"/>
      <c r="GSA39" s="406" t="n"/>
      <c r="GSB39" s="406" t="n"/>
      <c r="GSC39" s="406" t="n"/>
      <c r="GSD39" s="406" t="n"/>
      <c r="GSE39" s="406" t="n"/>
      <c r="GSF39" s="406" t="n"/>
      <c r="GSG39" s="406" t="n"/>
      <c r="GSH39" s="406" t="n"/>
      <c r="GSI39" s="406" t="n"/>
      <c r="GSJ39" s="406" t="n"/>
      <c r="GSK39" s="406" t="n"/>
      <c r="GSL39" s="406" t="n"/>
      <c r="GSM39" s="406" t="n"/>
      <c r="GSN39" s="406" t="n"/>
      <c r="GSO39" s="406" t="n"/>
      <c r="GSP39" s="406" t="n"/>
      <c r="GSQ39" s="406" t="n"/>
      <c r="GSR39" s="406" t="n"/>
      <c r="GSS39" s="406" t="n"/>
      <c r="GST39" s="406" t="n"/>
      <c r="GSU39" s="406" t="n"/>
      <c r="GSV39" s="406" t="n"/>
      <c r="GSW39" s="406" t="n"/>
      <c r="GSX39" s="406" t="n"/>
      <c r="GSY39" s="406" t="n"/>
      <c r="GSZ39" s="406" t="n"/>
      <c r="GTA39" s="406" t="n"/>
      <c r="GTB39" s="406" t="n"/>
      <c r="GTC39" s="406" t="n"/>
      <c r="GTD39" s="406" t="n"/>
      <c r="GTE39" s="406" t="n"/>
      <c r="GTF39" s="406" t="n"/>
      <c r="GTG39" s="406" t="n"/>
      <c r="GTH39" s="406" t="n"/>
      <c r="GTI39" s="406" t="n"/>
      <c r="GTJ39" s="406" t="n"/>
      <c r="GTK39" s="406" t="n"/>
      <c r="GTL39" s="406" t="n"/>
      <c r="GTM39" s="406" t="n"/>
      <c r="GTN39" s="406" t="n"/>
      <c r="GTO39" s="406" t="n"/>
      <c r="GTP39" s="406" t="n"/>
      <c r="GTQ39" s="406" t="n"/>
      <c r="GTR39" s="406" t="n"/>
      <c r="GTS39" s="406" t="n"/>
      <c r="GTT39" s="406" t="n"/>
      <c r="GTU39" s="406" t="n"/>
      <c r="GTV39" s="406" t="n"/>
      <c r="GTW39" s="406" t="n"/>
      <c r="GTX39" s="406" t="n"/>
      <c r="GTY39" s="406" t="n"/>
      <c r="GTZ39" s="406" t="n"/>
      <c r="GUA39" s="406" t="n"/>
      <c r="GUB39" s="406" t="n"/>
      <c r="GUC39" s="406" t="n"/>
      <c r="GUD39" s="406" t="n"/>
      <c r="GUE39" s="406" t="n"/>
      <c r="GUF39" s="406" t="n"/>
      <c r="GUG39" s="406" t="n"/>
      <c r="GUH39" s="406" t="n"/>
      <c r="GUI39" s="406" t="n"/>
      <c r="GUJ39" s="406" t="n"/>
      <c r="GUK39" s="406" t="n"/>
      <c r="GUL39" s="406" t="n"/>
      <c r="GUM39" s="406" t="n"/>
      <c r="GUN39" s="406" t="n"/>
      <c r="GUO39" s="406" t="n"/>
      <c r="GUP39" s="406" t="n"/>
      <c r="GUQ39" s="406" t="n"/>
      <c r="GUR39" s="406" t="n"/>
      <c r="GUS39" s="406" t="n"/>
      <c r="GUT39" s="406" t="n"/>
      <c r="GUU39" s="406" t="n"/>
      <c r="GUV39" s="406" t="n"/>
      <c r="GUW39" s="406" t="n"/>
      <c r="GUX39" s="406" t="n"/>
      <c r="GUY39" s="406" t="n"/>
      <c r="GUZ39" s="406" t="n"/>
      <c r="GVA39" s="406" t="n"/>
      <c r="GVB39" s="406" t="n"/>
      <c r="GVC39" s="406" t="n"/>
      <c r="GVD39" s="406" t="n"/>
      <c r="GVE39" s="406" t="n"/>
      <c r="GVF39" s="406" t="n"/>
      <c r="GVG39" s="406" t="n"/>
      <c r="GVH39" s="406" t="n"/>
      <c r="GVI39" s="406" t="n"/>
      <c r="GVJ39" s="406" t="n"/>
      <c r="GVK39" s="406" t="n"/>
      <c r="GVL39" s="406" t="n"/>
      <c r="GVM39" s="406" t="n"/>
      <c r="GVN39" s="406" t="n"/>
      <c r="GVO39" s="406" t="n"/>
      <c r="GVP39" s="406" t="n"/>
      <c r="GVQ39" s="406" t="n"/>
      <c r="GVR39" s="406" t="n"/>
      <c r="GVS39" s="406" t="n"/>
      <c r="GVT39" s="406" t="n"/>
      <c r="GVU39" s="406" t="n"/>
      <c r="GVV39" s="406" t="n"/>
      <c r="GVW39" s="406" t="n"/>
      <c r="GVX39" s="406" t="n"/>
      <c r="GVY39" s="406" t="n"/>
      <c r="GVZ39" s="406" t="n"/>
      <c r="GWA39" s="406" t="n"/>
      <c r="GWB39" s="406" t="n"/>
      <c r="GWC39" s="406" t="n"/>
      <c r="GWD39" s="406" t="n"/>
      <c r="GWE39" s="406" t="n"/>
      <c r="GWF39" s="406" t="n"/>
      <c r="GWG39" s="406" t="n"/>
      <c r="GWH39" s="406" t="n"/>
      <c r="GWI39" s="406" t="n"/>
      <c r="GWJ39" s="406" t="n"/>
      <c r="GWK39" s="406" t="n"/>
      <c r="GWL39" s="406" t="n"/>
      <c r="GWM39" s="406" t="n"/>
      <c r="GWN39" s="406" t="n"/>
      <c r="GWO39" s="406" t="n"/>
      <c r="GWP39" s="406" t="n"/>
      <c r="GWQ39" s="406" t="n"/>
      <c r="GWR39" s="406" t="n"/>
      <c r="GWS39" s="406" t="n"/>
      <c r="GWT39" s="406" t="n"/>
      <c r="GWU39" s="406" t="n"/>
      <c r="GWV39" s="406" t="n"/>
      <c r="GWW39" s="406" t="n"/>
      <c r="GWX39" s="406" t="n"/>
      <c r="GWY39" s="406" t="n"/>
      <c r="GWZ39" s="406" t="n"/>
      <c r="GXA39" s="406" t="n"/>
      <c r="GXB39" s="406" t="n"/>
      <c r="GXC39" s="406" t="n"/>
      <c r="GXD39" s="406" t="n"/>
      <c r="GXE39" s="406" t="n"/>
      <c r="GXF39" s="406" t="n"/>
      <c r="GXG39" s="406" t="n"/>
      <c r="GXH39" s="406" t="n"/>
      <c r="GXI39" s="406" t="n"/>
      <c r="GXJ39" s="406" t="n"/>
      <c r="GXK39" s="406" t="n"/>
      <c r="GXL39" s="406" t="n"/>
      <c r="GXM39" s="406" t="n"/>
      <c r="GXN39" s="406" t="n"/>
      <c r="GXO39" s="406" t="n"/>
      <c r="GXP39" s="406" t="n"/>
      <c r="GXQ39" s="406" t="n"/>
      <c r="GXR39" s="406" t="n"/>
      <c r="GXS39" s="406" t="n"/>
      <c r="GXT39" s="406" t="n"/>
      <c r="GXU39" s="406" t="n"/>
      <c r="GXV39" s="406" t="n"/>
      <c r="GXW39" s="406" t="n"/>
      <c r="GXX39" s="406" t="n"/>
      <c r="GXY39" s="406" t="n"/>
      <c r="GXZ39" s="406" t="n"/>
      <c r="GYA39" s="406" t="n"/>
      <c r="GYB39" s="406" t="n"/>
      <c r="GYC39" s="406" t="n"/>
      <c r="GYD39" s="406" t="n"/>
      <c r="GYE39" s="406" t="n"/>
      <c r="GYF39" s="406" t="n"/>
      <c r="GYG39" s="406" t="n"/>
      <c r="GYH39" s="406" t="n"/>
      <c r="GYI39" s="406" t="n"/>
      <c r="GYJ39" s="406" t="n"/>
      <c r="GYK39" s="406" t="n"/>
      <c r="GYL39" s="406" t="n"/>
      <c r="GYM39" s="406" t="n"/>
      <c r="GYN39" s="406" t="n"/>
      <c r="GYO39" s="406" t="n"/>
      <c r="GYP39" s="406" t="n"/>
      <c r="GYQ39" s="406" t="n"/>
      <c r="GYR39" s="406" t="n"/>
      <c r="GYS39" s="406" t="n"/>
      <c r="GYT39" s="406" t="n"/>
      <c r="GYU39" s="406" t="n"/>
      <c r="GYV39" s="406" t="n"/>
      <c r="GYW39" s="406" t="n"/>
      <c r="GYX39" s="406" t="n"/>
      <c r="GYY39" s="406" t="n"/>
      <c r="GYZ39" s="406" t="n"/>
      <c r="GZA39" s="406" t="n"/>
      <c r="GZB39" s="406" t="n"/>
      <c r="GZC39" s="406" t="n"/>
      <c r="GZD39" s="406" t="n"/>
      <c r="GZE39" s="406" t="n"/>
      <c r="GZF39" s="406" t="n"/>
      <c r="GZG39" s="406" t="n"/>
      <c r="GZH39" s="406" t="n"/>
      <c r="GZI39" s="406" t="n"/>
      <c r="GZJ39" s="406" t="n"/>
      <c r="GZK39" s="406" t="n"/>
      <c r="GZL39" s="406" t="n"/>
      <c r="GZM39" s="406" t="n"/>
      <c r="GZN39" s="406" t="n"/>
      <c r="GZO39" s="406" t="n"/>
      <c r="GZP39" s="406" t="n"/>
      <c r="GZQ39" s="406" t="n"/>
      <c r="GZR39" s="406" t="n"/>
      <c r="GZS39" s="406" t="n"/>
      <c r="GZT39" s="406" t="n"/>
      <c r="GZU39" s="406" t="n"/>
      <c r="GZV39" s="406" t="n"/>
      <c r="GZW39" s="406" t="n"/>
      <c r="GZX39" s="406" t="n"/>
      <c r="GZY39" s="406" t="n"/>
      <c r="GZZ39" s="406" t="n"/>
      <c r="HAA39" s="406" t="n"/>
      <c r="HAB39" s="406" t="n"/>
      <c r="HAC39" s="406" t="n"/>
      <c r="HAD39" s="406" t="n"/>
      <c r="HAE39" s="406" t="n"/>
      <c r="HAF39" s="406" t="n"/>
      <c r="HAG39" s="406" t="n"/>
      <c r="HAH39" s="406" t="n"/>
      <c r="HAI39" s="406" t="n"/>
      <c r="HAJ39" s="406" t="n"/>
      <c r="HAK39" s="406" t="n"/>
      <c r="HAL39" s="406" t="n"/>
      <c r="HAM39" s="406" t="n"/>
      <c r="HAN39" s="406" t="n"/>
      <c r="HAO39" s="406" t="n"/>
      <c r="HAP39" s="406" t="n"/>
      <c r="HAQ39" s="406" t="n"/>
      <c r="HAR39" s="406" t="n"/>
      <c r="HAS39" s="406" t="n"/>
      <c r="HAT39" s="406" t="n"/>
      <c r="HAU39" s="406" t="n"/>
      <c r="HAV39" s="406" t="n"/>
      <c r="HAW39" s="406" t="n"/>
      <c r="HAX39" s="406" t="n"/>
      <c r="HAY39" s="406" t="n"/>
      <c r="HAZ39" s="406" t="n"/>
      <c r="HBA39" s="406" t="n"/>
      <c r="HBB39" s="406" t="n"/>
      <c r="HBC39" s="406" t="n"/>
      <c r="HBD39" s="406" t="n"/>
      <c r="HBE39" s="406" t="n"/>
      <c r="HBF39" s="406" t="n"/>
      <c r="HBG39" s="406" t="n"/>
      <c r="HBH39" s="406" t="n"/>
      <c r="HBI39" s="406" t="n"/>
      <c r="HBJ39" s="406" t="n"/>
      <c r="HBK39" s="406" t="n"/>
      <c r="HBL39" s="406" t="n"/>
      <c r="HBM39" s="406" t="n"/>
      <c r="HBN39" s="406" t="n"/>
      <c r="HBO39" s="406" t="n"/>
      <c r="HBP39" s="406" t="n"/>
      <c r="HBQ39" s="406" t="n"/>
      <c r="HBR39" s="406" t="n"/>
      <c r="HBS39" s="406" t="n"/>
      <c r="HBT39" s="406" t="n"/>
      <c r="HBU39" s="406" t="n"/>
      <c r="HBV39" s="406" t="n"/>
      <c r="HBW39" s="406" t="n"/>
      <c r="HBX39" s="406" t="n"/>
      <c r="HBY39" s="406" t="n"/>
      <c r="HBZ39" s="406" t="n"/>
      <c r="HCA39" s="406" t="n"/>
      <c r="HCB39" s="406" t="n"/>
      <c r="HCC39" s="406" t="n"/>
      <c r="HCD39" s="406" t="n"/>
      <c r="HCE39" s="406" t="n"/>
      <c r="HCF39" s="406" t="n"/>
      <c r="HCG39" s="406" t="n"/>
      <c r="HCH39" s="406" t="n"/>
      <c r="HCI39" s="406" t="n"/>
      <c r="HCJ39" s="406" t="n"/>
      <c r="HCK39" s="406" t="n"/>
      <c r="HCL39" s="406" t="n"/>
      <c r="HCM39" s="406" t="n"/>
      <c r="HCN39" s="406" t="n"/>
      <c r="HCO39" s="406" t="n"/>
      <c r="HCP39" s="406" t="n"/>
      <c r="HCQ39" s="406" t="n"/>
      <c r="HCR39" s="406" t="n"/>
      <c r="HCS39" s="406" t="n"/>
      <c r="HCT39" s="406" t="n"/>
      <c r="HCU39" s="406" t="n"/>
      <c r="HCV39" s="406" t="n"/>
      <c r="HCW39" s="406" t="n"/>
      <c r="HCX39" s="406" t="n"/>
      <c r="HCY39" s="406" t="n"/>
      <c r="HCZ39" s="406" t="n"/>
      <c r="HDA39" s="406" t="n"/>
      <c r="HDB39" s="406" t="n"/>
      <c r="HDC39" s="406" t="n"/>
      <c r="HDD39" s="406" t="n"/>
      <c r="HDE39" s="406" t="n"/>
      <c r="HDF39" s="406" t="n"/>
      <c r="HDG39" s="406" t="n"/>
      <c r="HDH39" s="406" t="n"/>
      <c r="HDI39" s="406" t="n"/>
      <c r="HDJ39" s="406" t="n"/>
      <c r="HDK39" s="406" t="n"/>
      <c r="HDL39" s="406" t="n"/>
      <c r="HDM39" s="406" t="n"/>
      <c r="HDN39" s="406" t="n"/>
      <c r="HDO39" s="406" t="n"/>
      <c r="HDP39" s="406" t="n"/>
      <c r="HDQ39" s="406" t="n"/>
      <c r="HDR39" s="406" t="n"/>
      <c r="HDS39" s="406" t="n"/>
      <c r="HDT39" s="406" t="n"/>
      <c r="HDU39" s="406" t="n"/>
      <c r="HDV39" s="406" t="n"/>
      <c r="HDW39" s="406" t="n"/>
      <c r="HDX39" s="406" t="n"/>
      <c r="HDY39" s="406" t="n"/>
      <c r="HDZ39" s="406" t="n"/>
      <c r="HEA39" s="406" t="n"/>
      <c r="HEB39" s="406" t="n"/>
      <c r="HEC39" s="406" t="n"/>
      <c r="HED39" s="406" t="n"/>
      <c r="HEE39" s="406" t="n"/>
      <c r="HEF39" s="406" t="n"/>
      <c r="HEG39" s="406" t="n"/>
      <c r="HEH39" s="406" t="n"/>
      <c r="HEI39" s="406" t="n"/>
      <c r="HEJ39" s="406" t="n"/>
      <c r="HEK39" s="406" t="n"/>
      <c r="HEL39" s="406" t="n"/>
      <c r="HEM39" s="406" t="n"/>
      <c r="HEN39" s="406" t="n"/>
      <c r="HEO39" s="406" t="n"/>
      <c r="HEP39" s="406" t="n"/>
      <c r="HEQ39" s="406" t="n"/>
      <c r="HER39" s="406" t="n"/>
      <c r="HES39" s="406" t="n"/>
      <c r="HET39" s="406" t="n"/>
      <c r="HEU39" s="406" t="n"/>
      <c r="HEV39" s="406" t="n"/>
      <c r="HEW39" s="406" t="n"/>
      <c r="HEX39" s="406" t="n"/>
      <c r="HEY39" s="406" t="n"/>
      <c r="HEZ39" s="406" t="n"/>
      <c r="HFA39" s="406" t="n"/>
      <c r="HFB39" s="406" t="n"/>
      <c r="HFC39" s="406" t="n"/>
      <c r="HFD39" s="406" t="n"/>
      <c r="HFE39" s="406" t="n"/>
      <c r="HFF39" s="406" t="n"/>
      <c r="HFG39" s="406" t="n"/>
      <c r="HFH39" s="406" t="n"/>
      <c r="HFI39" s="406" t="n"/>
      <c r="HFJ39" s="406" t="n"/>
      <c r="HFK39" s="406" t="n"/>
      <c r="HFL39" s="406" t="n"/>
      <c r="HFM39" s="406" t="n"/>
      <c r="HFN39" s="406" t="n"/>
      <c r="HFO39" s="406" t="n"/>
      <c r="HFP39" s="406" t="n"/>
      <c r="HFQ39" s="406" t="n"/>
      <c r="HFR39" s="406" t="n"/>
      <c r="HFS39" s="406" t="n"/>
      <c r="HFT39" s="406" t="n"/>
      <c r="HFU39" s="406" t="n"/>
      <c r="HFV39" s="406" t="n"/>
      <c r="HFW39" s="406" t="n"/>
      <c r="HFX39" s="406" t="n"/>
      <c r="HFY39" s="406" t="n"/>
      <c r="HFZ39" s="406" t="n"/>
      <c r="HGA39" s="406" t="n"/>
      <c r="HGB39" s="406" t="n"/>
      <c r="HGC39" s="406" t="n"/>
      <c r="HGD39" s="406" t="n"/>
      <c r="HGE39" s="406" t="n"/>
      <c r="HGF39" s="406" t="n"/>
      <c r="HGG39" s="406" t="n"/>
      <c r="HGH39" s="406" t="n"/>
      <c r="HGI39" s="406" t="n"/>
      <c r="HGJ39" s="406" t="n"/>
      <c r="HGK39" s="406" t="n"/>
      <c r="HGL39" s="406" t="n"/>
      <c r="HGM39" s="406" t="n"/>
      <c r="HGN39" s="406" t="n"/>
      <c r="HGO39" s="406" t="n"/>
      <c r="HGP39" s="406" t="n"/>
      <c r="HGQ39" s="406" t="n"/>
      <c r="HGR39" s="406" t="n"/>
      <c r="HGS39" s="406" t="n"/>
      <c r="HGT39" s="406" t="n"/>
      <c r="HGU39" s="406" t="n"/>
      <c r="HGV39" s="406" t="n"/>
      <c r="HGW39" s="406" t="n"/>
      <c r="HGX39" s="406" t="n"/>
      <c r="HGY39" s="406" t="n"/>
      <c r="HGZ39" s="406" t="n"/>
      <c r="HHA39" s="406" t="n"/>
      <c r="HHB39" s="406" t="n"/>
      <c r="HHC39" s="406" t="n"/>
      <c r="HHD39" s="406" t="n"/>
      <c r="HHE39" s="406" t="n"/>
      <c r="HHF39" s="406" t="n"/>
      <c r="HHG39" s="406" t="n"/>
      <c r="HHH39" s="406" t="n"/>
      <c r="HHI39" s="406" t="n"/>
      <c r="HHJ39" s="406" t="n"/>
      <c r="HHK39" s="406" t="n"/>
      <c r="HHL39" s="406" t="n"/>
      <c r="HHM39" s="406" t="n"/>
      <c r="HHN39" s="406" t="n"/>
      <c r="HHO39" s="406" t="n"/>
      <c r="HHP39" s="406" t="n"/>
      <c r="HHQ39" s="406" t="n"/>
      <c r="HHR39" s="406" t="n"/>
      <c r="HHS39" s="406" t="n"/>
      <c r="HHT39" s="406" t="n"/>
      <c r="HHU39" s="406" t="n"/>
      <c r="HHV39" s="406" t="n"/>
      <c r="HHW39" s="406" t="n"/>
      <c r="HHX39" s="406" t="n"/>
      <c r="HHY39" s="406" t="n"/>
      <c r="HHZ39" s="406" t="n"/>
      <c r="HIA39" s="406" t="n"/>
      <c r="HIB39" s="406" t="n"/>
      <c r="HIC39" s="406" t="n"/>
      <c r="HID39" s="406" t="n"/>
      <c r="HIE39" s="406" t="n"/>
      <c r="HIF39" s="406" t="n"/>
      <c r="HIG39" s="406" t="n"/>
      <c r="HIH39" s="406" t="n"/>
      <c r="HII39" s="406" t="n"/>
      <c r="HIJ39" s="406" t="n"/>
      <c r="HIK39" s="406" t="n"/>
      <c r="HIL39" s="406" t="n"/>
      <c r="HIM39" s="406" t="n"/>
      <c r="HIN39" s="406" t="n"/>
      <c r="HIO39" s="406" t="n"/>
      <c r="HIP39" s="406" t="n"/>
      <c r="HIQ39" s="406" t="n"/>
      <c r="HIR39" s="406" t="n"/>
      <c r="HIS39" s="406" t="n"/>
      <c r="HIT39" s="406" t="n"/>
      <c r="HIU39" s="406" t="n"/>
      <c r="HIV39" s="406" t="n"/>
      <c r="HIW39" s="406" t="n"/>
      <c r="HIX39" s="406" t="n"/>
      <c r="HIY39" s="406" t="n"/>
      <c r="HIZ39" s="406" t="n"/>
      <c r="HJA39" s="406" t="n"/>
      <c r="HJB39" s="406" t="n"/>
      <c r="HJC39" s="406" t="n"/>
      <c r="HJD39" s="406" t="n"/>
      <c r="HJE39" s="406" t="n"/>
      <c r="HJF39" s="406" t="n"/>
      <c r="HJG39" s="406" t="n"/>
      <c r="HJH39" s="406" t="n"/>
      <c r="HJI39" s="406" t="n"/>
      <c r="HJJ39" s="406" t="n"/>
      <c r="HJK39" s="406" t="n"/>
      <c r="HJL39" s="406" t="n"/>
      <c r="HJM39" s="406" t="n"/>
      <c r="HJN39" s="406" t="n"/>
      <c r="HJO39" s="406" t="n"/>
      <c r="HJP39" s="406" t="n"/>
      <c r="HJQ39" s="406" t="n"/>
      <c r="HJR39" s="406" t="n"/>
      <c r="HJS39" s="406" t="n"/>
      <c r="HJT39" s="406" t="n"/>
      <c r="HJU39" s="406" t="n"/>
      <c r="HJV39" s="406" t="n"/>
      <c r="HJW39" s="406" t="n"/>
      <c r="HJX39" s="406" t="n"/>
      <c r="HJY39" s="406" t="n"/>
      <c r="HJZ39" s="406" t="n"/>
      <c r="HKA39" s="406" t="n"/>
      <c r="HKB39" s="406" t="n"/>
      <c r="HKC39" s="406" t="n"/>
      <c r="HKD39" s="406" t="n"/>
      <c r="HKE39" s="406" t="n"/>
      <c r="HKF39" s="406" t="n"/>
      <c r="HKG39" s="406" t="n"/>
      <c r="HKH39" s="406" t="n"/>
      <c r="HKI39" s="406" t="n"/>
      <c r="HKJ39" s="406" t="n"/>
      <c r="HKK39" s="406" t="n"/>
      <c r="HKL39" s="406" t="n"/>
      <c r="HKM39" s="406" t="n"/>
      <c r="HKN39" s="406" t="n"/>
      <c r="HKO39" s="406" t="n"/>
      <c r="HKP39" s="406" t="n"/>
      <c r="HKQ39" s="406" t="n"/>
      <c r="HKR39" s="406" t="n"/>
      <c r="HKS39" s="406" t="n"/>
      <c r="HKT39" s="406" t="n"/>
      <c r="HKU39" s="406" t="n"/>
      <c r="HKV39" s="406" t="n"/>
      <c r="HKW39" s="406" t="n"/>
      <c r="HKX39" s="406" t="n"/>
      <c r="HKY39" s="406" t="n"/>
      <c r="HKZ39" s="406" t="n"/>
      <c r="HLA39" s="406" t="n"/>
      <c r="HLB39" s="406" t="n"/>
      <c r="HLC39" s="406" t="n"/>
      <c r="HLD39" s="406" t="n"/>
      <c r="HLE39" s="406" t="n"/>
      <c r="HLF39" s="406" t="n"/>
      <c r="HLG39" s="406" t="n"/>
      <c r="HLH39" s="406" t="n"/>
      <c r="HLI39" s="406" t="n"/>
      <c r="HLJ39" s="406" t="n"/>
      <c r="HLK39" s="406" t="n"/>
      <c r="HLL39" s="406" t="n"/>
      <c r="HLM39" s="406" t="n"/>
      <c r="HLN39" s="406" t="n"/>
      <c r="HLO39" s="406" t="n"/>
      <c r="HLP39" s="406" t="n"/>
      <c r="HLQ39" s="406" t="n"/>
      <c r="HLR39" s="406" t="n"/>
      <c r="HLS39" s="406" t="n"/>
      <c r="HLT39" s="406" t="n"/>
      <c r="HLU39" s="406" t="n"/>
      <c r="HLV39" s="406" t="n"/>
      <c r="HLW39" s="406" t="n"/>
      <c r="HLX39" s="406" t="n"/>
      <c r="HLY39" s="406" t="n"/>
      <c r="HLZ39" s="406" t="n"/>
      <c r="HMA39" s="406" t="n"/>
      <c r="HMB39" s="406" t="n"/>
      <c r="HMC39" s="406" t="n"/>
      <c r="HMD39" s="406" t="n"/>
      <c r="HME39" s="406" t="n"/>
      <c r="HMF39" s="406" t="n"/>
      <c r="HMG39" s="406" t="n"/>
      <c r="HMH39" s="406" t="n"/>
      <c r="HMI39" s="406" t="n"/>
      <c r="HMJ39" s="406" t="n"/>
      <c r="HMK39" s="406" t="n"/>
      <c r="HML39" s="406" t="n"/>
      <c r="HMM39" s="406" t="n"/>
      <c r="HMN39" s="406" t="n"/>
      <c r="HMO39" s="406" t="n"/>
      <c r="HMP39" s="406" t="n"/>
      <c r="HMQ39" s="406" t="n"/>
      <c r="HMR39" s="406" t="n"/>
      <c r="HMS39" s="406" t="n"/>
      <c r="HMT39" s="406" t="n"/>
      <c r="HMU39" s="406" t="n"/>
      <c r="HMV39" s="406" t="n"/>
      <c r="HMW39" s="406" t="n"/>
      <c r="HMX39" s="406" t="n"/>
      <c r="HMY39" s="406" t="n"/>
      <c r="HMZ39" s="406" t="n"/>
      <c r="HNA39" s="406" t="n"/>
      <c r="HNB39" s="406" t="n"/>
      <c r="HNC39" s="406" t="n"/>
      <c r="HND39" s="406" t="n"/>
      <c r="HNE39" s="406" t="n"/>
      <c r="HNF39" s="406" t="n"/>
      <c r="HNG39" s="406" t="n"/>
      <c r="HNH39" s="406" t="n"/>
      <c r="HNI39" s="406" t="n"/>
      <c r="HNJ39" s="406" t="n"/>
      <c r="HNK39" s="406" t="n"/>
      <c r="HNL39" s="406" t="n"/>
      <c r="HNM39" s="406" t="n"/>
      <c r="HNN39" s="406" t="n"/>
      <c r="HNO39" s="406" t="n"/>
      <c r="HNP39" s="406" t="n"/>
      <c r="HNQ39" s="406" t="n"/>
      <c r="HNR39" s="406" t="n"/>
      <c r="HNS39" s="406" t="n"/>
      <c r="HNT39" s="406" t="n"/>
      <c r="HNU39" s="406" t="n"/>
      <c r="HNV39" s="406" t="n"/>
      <c r="HNW39" s="406" t="n"/>
      <c r="HNX39" s="406" t="n"/>
      <c r="HNY39" s="406" t="n"/>
      <c r="HNZ39" s="406" t="n"/>
      <c r="HOA39" s="406" t="n"/>
      <c r="HOB39" s="406" t="n"/>
      <c r="HOC39" s="406" t="n"/>
      <c r="HOD39" s="406" t="n"/>
      <c r="HOE39" s="406" t="n"/>
      <c r="HOF39" s="406" t="n"/>
      <c r="HOG39" s="406" t="n"/>
      <c r="HOH39" s="406" t="n"/>
      <c r="HOI39" s="406" t="n"/>
      <c r="HOJ39" s="406" t="n"/>
      <c r="HOK39" s="406" t="n"/>
      <c r="HOL39" s="406" t="n"/>
      <c r="HOM39" s="406" t="n"/>
      <c r="HON39" s="406" t="n"/>
      <c r="HOO39" s="406" t="n"/>
      <c r="HOP39" s="406" t="n"/>
      <c r="HOQ39" s="406" t="n"/>
      <c r="HOR39" s="406" t="n"/>
      <c r="HOS39" s="406" t="n"/>
      <c r="HOT39" s="406" t="n"/>
      <c r="HOU39" s="406" t="n"/>
      <c r="HOV39" s="406" t="n"/>
      <c r="HOW39" s="406" t="n"/>
      <c r="HOX39" s="406" t="n"/>
      <c r="HOY39" s="406" t="n"/>
      <c r="HOZ39" s="406" t="n"/>
      <c r="HPA39" s="406" t="n"/>
      <c r="HPB39" s="406" t="n"/>
      <c r="HPC39" s="406" t="n"/>
      <c r="HPD39" s="406" t="n"/>
      <c r="HPE39" s="406" t="n"/>
      <c r="HPF39" s="406" t="n"/>
      <c r="HPG39" s="406" t="n"/>
      <c r="HPH39" s="406" t="n"/>
      <c r="HPI39" s="406" t="n"/>
      <c r="HPJ39" s="406" t="n"/>
      <c r="HPK39" s="406" t="n"/>
      <c r="HPL39" s="406" t="n"/>
      <c r="HPM39" s="406" t="n"/>
      <c r="HPN39" s="406" t="n"/>
      <c r="HPO39" s="406" t="n"/>
      <c r="HPP39" s="406" t="n"/>
      <c r="HPQ39" s="406" t="n"/>
      <c r="HPR39" s="406" t="n"/>
      <c r="HPS39" s="406" t="n"/>
      <c r="HPT39" s="406" t="n"/>
      <c r="HPU39" s="406" t="n"/>
      <c r="HPV39" s="406" t="n"/>
      <c r="HPW39" s="406" t="n"/>
      <c r="HPX39" s="406" t="n"/>
      <c r="HPY39" s="406" t="n"/>
      <c r="HPZ39" s="406" t="n"/>
      <c r="HQA39" s="406" t="n"/>
      <c r="HQB39" s="406" t="n"/>
      <c r="HQC39" s="406" t="n"/>
      <c r="HQD39" s="406" t="n"/>
      <c r="HQE39" s="406" t="n"/>
      <c r="HQF39" s="406" t="n"/>
      <c r="HQG39" s="406" t="n"/>
      <c r="HQH39" s="406" t="n"/>
      <c r="HQI39" s="406" t="n"/>
      <c r="HQJ39" s="406" t="n"/>
      <c r="HQK39" s="406" t="n"/>
      <c r="HQL39" s="406" t="n"/>
      <c r="HQM39" s="406" t="n"/>
      <c r="HQN39" s="406" t="n"/>
      <c r="HQO39" s="406" t="n"/>
      <c r="HQP39" s="406" t="n"/>
      <c r="HQQ39" s="406" t="n"/>
      <c r="HQR39" s="406" t="n"/>
      <c r="HQS39" s="406" t="n"/>
      <c r="HQT39" s="406" t="n"/>
      <c r="HQU39" s="406" t="n"/>
      <c r="HQV39" s="406" t="n"/>
      <c r="HQW39" s="406" t="n"/>
      <c r="HQX39" s="406" t="n"/>
      <c r="HQY39" s="406" t="n"/>
      <c r="HQZ39" s="406" t="n"/>
      <c r="HRA39" s="406" t="n"/>
      <c r="HRB39" s="406" t="n"/>
      <c r="HRC39" s="406" t="n"/>
      <c r="HRD39" s="406" t="n"/>
      <c r="HRE39" s="406" t="n"/>
      <c r="HRF39" s="406" t="n"/>
      <c r="HRG39" s="406" t="n"/>
      <c r="HRH39" s="406" t="n"/>
      <c r="HRI39" s="406" t="n"/>
      <c r="HRJ39" s="406" t="n"/>
      <c r="HRK39" s="406" t="n"/>
      <c r="HRL39" s="406" t="n"/>
      <c r="HRM39" s="406" t="n"/>
      <c r="HRN39" s="406" t="n"/>
      <c r="HRO39" s="406" t="n"/>
      <c r="HRP39" s="406" t="n"/>
      <c r="HRQ39" s="406" t="n"/>
      <c r="HRR39" s="406" t="n"/>
      <c r="HRS39" s="406" t="n"/>
      <c r="HRT39" s="406" t="n"/>
      <c r="HRU39" s="406" t="n"/>
      <c r="HRV39" s="406" t="n"/>
      <c r="HRW39" s="406" t="n"/>
      <c r="HRX39" s="406" t="n"/>
      <c r="HRY39" s="406" t="n"/>
      <c r="HRZ39" s="406" t="n"/>
      <c r="HSA39" s="406" t="n"/>
      <c r="HSB39" s="406" t="n"/>
      <c r="HSC39" s="406" t="n"/>
      <c r="HSD39" s="406" t="n"/>
      <c r="HSE39" s="406" t="n"/>
      <c r="HSF39" s="406" t="n"/>
      <c r="HSG39" s="406" t="n"/>
      <c r="HSH39" s="406" t="n"/>
      <c r="HSI39" s="406" t="n"/>
      <c r="HSJ39" s="406" t="n"/>
      <c r="HSK39" s="406" t="n"/>
      <c r="HSL39" s="406" t="n"/>
      <c r="HSM39" s="406" t="n"/>
      <c r="HSN39" s="406" t="n"/>
      <c r="HSO39" s="406" t="n"/>
      <c r="HSP39" s="406" t="n"/>
      <c r="HSQ39" s="406" t="n"/>
      <c r="HSR39" s="406" t="n"/>
      <c r="HSS39" s="406" t="n"/>
      <c r="HST39" s="406" t="n"/>
      <c r="HSU39" s="406" t="n"/>
      <c r="HSV39" s="406" t="n"/>
      <c r="HSW39" s="406" t="n"/>
      <c r="HSX39" s="406" t="n"/>
      <c r="HSY39" s="406" t="n"/>
      <c r="HSZ39" s="406" t="n"/>
      <c r="HTA39" s="406" t="n"/>
      <c r="HTB39" s="406" t="n"/>
      <c r="HTC39" s="406" t="n"/>
      <c r="HTD39" s="406" t="n"/>
      <c r="HTE39" s="406" t="n"/>
      <c r="HTF39" s="406" t="n"/>
      <c r="HTG39" s="406" t="n"/>
      <c r="HTH39" s="406" t="n"/>
      <c r="HTI39" s="406" t="n"/>
      <c r="HTJ39" s="406" t="n"/>
      <c r="HTK39" s="406" t="n"/>
      <c r="HTL39" s="406" t="n"/>
      <c r="HTM39" s="406" t="n"/>
      <c r="HTN39" s="406" t="n"/>
      <c r="HTO39" s="406" t="n"/>
      <c r="HTP39" s="406" t="n"/>
      <c r="HTQ39" s="406" t="n"/>
      <c r="HTR39" s="406" t="n"/>
      <c r="HTS39" s="406" t="n"/>
      <c r="HTT39" s="406" t="n"/>
      <c r="HTU39" s="406" t="n"/>
      <c r="HTV39" s="406" t="n"/>
      <c r="HTW39" s="406" t="n"/>
      <c r="HTX39" s="406" t="n"/>
      <c r="HTY39" s="406" t="n"/>
      <c r="HTZ39" s="406" t="n"/>
      <c r="HUA39" s="406" t="n"/>
      <c r="HUB39" s="406" t="n"/>
      <c r="HUC39" s="406" t="n"/>
      <c r="HUD39" s="406" t="n"/>
      <c r="HUE39" s="406" t="n"/>
      <c r="HUF39" s="406" t="n"/>
      <c r="HUG39" s="406" t="n"/>
      <c r="HUH39" s="406" t="n"/>
      <c r="HUI39" s="406" t="n"/>
      <c r="HUJ39" s="406" t="n"/>
      <c r="HUK39" s="406" t="n"/>
      <c r="HUL39" s="406" t="n"/>
      <c r="HUM39" s="406" t="n"/>
      <c r="HUN39" s="406" t="n"/>
      <c r="HUO39" s="406" t="n"/>
      <c r="HUP39" s="406" t="n"/>
      <c r="HUQ39" s="406" t="n"/>
      <c r="HUR39" s="406" t="n"/>
      <c r="HUS39" s="406" t="n"/>
      <c r="HUT39" s="406" t="n"/>
      <c r="HUU39" s="406" t="n"/>
      <c r="HUV39" s="406" t="n"/>
      <c r="HUW39" s="406" t="n"/>
      <c r="HUX39" s="406" t="n"/>
      <c r="HUY39" s="406" t="n"/>
      <c r="HUZ39" s="406" t="n"/>
      <c r="HVA39" s="406" t="n"/>
      <c r="HVB39" s="406" t="n"/>
      <c r="HVC39" s="406" t="n"/>
      <c r="HVD39" s="406" t="n"/>
      <c r="HVE39" s="406" t="n"/>
      <c r="HVF39" s="406" t="n"/>
      <c r="HVG39" s="406" t="n"/>
      <c r="HVH39" s="406" t="n"/>
      <c r="HVI39" s="406" t="n"/>
      <c r="HVJ39" s="406" t="n"/>
      <c r="HVK39" s="406" t="n"/>
      <c r="HVL39" s="406" t="n"/>
      <c r="HVM39" s="406" t="n"/>
      <c r="HVN39" s="406" t="n"/>
      <c r="HVO39" s="406" t="n"/>
      <c r="HVP39" s="406" t="n"/>
      <c r="HVQ39" s="406" t="n"/>
      <c r="HVR39" s="406" t="n"/>
      <c r="HVS39" s="406" t="n"/>
      <c r="HVT39" s="406" t="n"/>
      <c r="HVU39" s="406" t="n"/>
      <c r="HVV39" s="406" t="n"/>
      <c r="HVW39" s="406" t="n"/>
      <c r="HVX39" s="406" t="n"/>
      <c r="HVY39" s="406" t="n"/>
      <c r="HVZ39" s="406" t="n"/>
      <c r="HWA39" s="406" t="n"/>
      <c r="HWB39" s="406" t="n"/>
      <c r="HWC39" s="406" t="n"/>
      <c r="HWD39" s="406" t="n"/>
      <c r="HWE39" s="406" t="n"/>
      <c r="HWF39" s="406" t="n"/>
      <c r="HWG39" s="406" t="n"/>
      <c r="HWH39" s="406" t="n"/>
      <c r="HWI39" s="406" t="n"/>
      <c r="HWJ39" s="406" t="n"/>
      <c r="HWK39" s="406" t="n"/>
      <c r="HWL39" s="406" t="n"/>
      <c r="HWM39" s="406" t="n"/>
      <c r="HWN39" s="406" t="n"/>
      <c r="HWO39" s="406" t="n"/>
      <c r="HWP39" s="406" t="n"/>
      <c r="HWQ39" s="406" t="n"/>
      <c r="HWR39" s="406" t="n"/>
      <c r="HWS39" s="406" t="n"/>
      <c r="HWT39" s="406" t="n"/>
      <c r="HWU39" s="406" t="n"/>
      <c r="HWV39" s="406" t="n"/>
      <c r="HWW39" s="406" t="n"/>
      <c r="HWX39" s="406" t="n"/>
      <c r="HWY39" s="406" t="n"/>
      <c r="HWZ39" s="406" t="n"/>
      <c r="HXA39" s="406" t="n"/>
      <c r="HXB39" s="406" t="n"/>
      <c r="HXC39" s="406" t="n"/>
      <c r="HXD39" s="406" t="n"/>
      <c r="HXE39" s="406" t="n"/>
      <c r="HXF39" s="406" t="n"/>
      <c r="HXG39" s="406" t="n"/>
      <c r="HXH39" s="406" t="n"/>
      <c r="HXI39" s="406" t="n"/>
      <c r="HXJ39" s="406" t="n"/>
      <c r="HXK39" s="406" t="n"/>
      <c r="HXL39" s="406" t="n"/>
      <c r="HXM39" s="406" t="n"/>
      <c r="HXN39" s="406" t="n"/>
      <c r="HXO39" s="406" t="n"/>
      <c r="HXP39" s="406" t="n"/>
      <c r="HXQ39" s="406" t="n"/>
      <c r="HXR39" s="406" t="n"/>
      <c r="HXS39" s="406" t="n"/>
      <c r="HXT39" s="406" t="n"/>
      <c r="HXU39" s="406" t="n"/>
      <c r="HXV39" s="406" t="n"/>
      <c r="HXW39" s="406" t="n"/>
      <c r="HXX39" s="406" t="n"/>
      <c r="HXY39" s="406" t="n"/>
      <c r="HXZ39" s="406" t="n"/>
      <c r="HYA39" s="406" t="n"/>
      <c r="HYB39" s="406" t="n"/>
      <c r="HYC39" s="406" t="n"/>
      <c r="HYD39" s="406" t="n"/>
      <c r="HYE39" s="406" t="n"/>
      <c r="HYF39" s="406" t="n"/>
      <c r="HYG39" s="406" t="n"/>
      <c r="HYH39" s="406" t="n"/>
      <c r="HYI39" s="406" t="n"/>
      <c r="HYJ39" s="406" t="n"/>
      <c r="HYK39" s="406" t="n"/>
      <c r="HYL39" s="406" t="n"/>
      <c r="HYM39" s="406" t="n"/>
      <c r="HYN39" s="406" t="n"/>
      <c r="HYO39" s="406" t="n"/>
      <c r="HYP39" s="406" t="n"/>
      <c r="HYQ39" s="406" t="n"/>
      <c r="HYR39" s="406" t="n"/>
      <c r="HYS39" s="406" t="n"/>
      <c r="HYT39" s="406" t="n"/>
      <c r="HYU39" s="406" t="n"/>
      <c r="HYV39" s="406" t="n"/>
      <c r="HYW39" s="406" t="n"/>
      <c r="HYX39" s="406" t="n"/>
      <c r="HYY39" s="406" t="n"/>
      <c r="HYZ39" s="406" t="n"/>
      <c r="HZA39" s="406" t="n"/>
      <c r="HZB39" s="406" t="n"/>
      <c r="HZC39" s="406" t="n"/>
      <c r="HZD39" s="406" t="n"/>
      <c r="HZE39" s="406" t="n"/>
      <c r="HZF39" s="406" t="n"/>
      <c r="HZG39" s="406" t="n"/>
      <c r="HZH39" s="406" t="n"/>
      <c r="HZI39" s="406" t="n"/>
      <c r="HZJ39" s="406" t="n"/>
      <c r="HZK39" s="406" t="n"/>
      <c r="HZL39" s="406" t="n"/>
      <c r="HZM39" s="406" t="n"/>
      <c r="HZN39" s="406" t="n"/>
      <c r="HZO39" s="406" t="n"/>
      <c r="HZP39" s="406" t="n"/>
      <c r="HZQ39" s="406" t="n"/>
      <c r="HZR39" s="406" t="n"/>
      <c r="HZS39" s="406" t="n"/>
      <c r="HZT39" s="406" t="n"/>
      <c r="HZU39" s="406" t="n"/>
      <c r="HZV39" s="406" t="n"/>
      <c r="HZW39" s="406" t="n"/>
      <c r="HZX39" s="406" t="n"/>
      <c r="HZY39" s="406" t="n"/>
      <c r="HZZ39" s="406" t="n"/>
      <c r="IAA39" s="406" t="n"/>
      <c r="IAB39" s="406" t="n"/>
      <c r="IAC39" s="406" t="n"/>
      <c r="IAD39" s="406" t="n"/>
      <c r="IAE39" s="406" t="n"/>
      <c r="IAF39" s="406" t="n"/>
      <c r="IAG39" s="406" t="n"/>
      <c r="IAH39" s="406" t="n"/>
      <c r="IAI39" s="406" t="n"/>
      <c r="IAJ39" s="406" t="n"/>
      <c r="IAK39" s="406" t="n"/>
      <c r="IAL39" s="406" t="n"/>
      <c r="IAM39" s="406" t="n"/>
      <c r="IAN39" s="406" t="n"/>
      <c r="IAO39" s="406" t="n"/>
      <c r="IAP39" s="406" t="n"/>
      <c r="IAQ39" s="406" t="n"/>
      <c r="IAR39" s="406" t="n"/>
      <c r="IAS39" s="406" t="n"/>
      <c r="IAT39" s="406" t="n"/>
      <c r="IAU39" s="406" t="n"/>
      <c r="IAV39" s="406" t="n"/>
      <c r="IAW39" s="406" t="n"/>
      <c r="IAX39" s="406" t="n"/>
      <c r="IAY39" s="406" t="n"/>
      <c r="IAZ39" s="406" t="n"/>
      <c r="IBA39" s="406" t="n"/>
      <c r="IBB39" s="406" t="n"/>
      <c r="IBC39" s="406" t="n"/>
      <c r="IBD39" s="406" t="n"/>
      <c r="IBE39" s="406" t="n"/>
      <c r="IBF39" s="406" t="n"/>
      <c r="IBG39" s="406" t="n"/>
      <c r="IBH39" s="406" t="n"/>
      <c r="IBI39" s="406" t="n"/>
      <c r="IBJ39" s="406" t="n"/>
      <c r="IBK39" s="406" t="n"/>
      <c r="IBL39" s="406" t="n"/>
      <c r="IBM39" s="406" t="n"/>
      <c r="IBN39" s="406" t="n"/>
      <c r="IBO39" s="406" t="n"/>
      <c r="IBP39" s="406" t="n"/>
      <c r="IBQ39" s="406" t="n"/>
      <c r="IBR39" s="406" t="n"/>
      <c r="IBS39" s="406" t="n"/>
      <c r="IBT39" s="406" t="n"/>
      <c r="IBU39" s="406" t="n"/>
      <c r="IBV39" s="406" t="n"/>
      <c r="IBW39" s="406" t="n"/>
      <c r="IBX39" s="406" t="n"/>
      <c r="IBY39" s="406" t="n"/>
      <c r="IBZ39" s="406" t="n"/>
      <c r="ICA39" s="406" t="n"/>
      <c r="ICB39" s="406" t="n"/>
      <c r="ICC39" s="406" t="n"/>
      <c r="ICD39" s="406" t="n"/>
      <c r="ICE39" s="406" t="n"/>
      <c r="ICF39" s="406" t="n"/>
      <c r="ICG39" s="406" t="n"/>
      <c r="ICH39" s="406" t="n"/>
      <c r="ICI39" s="406" t="n"/>
      <c r="ICJ39" s="406" t="n"/>
      <c r="ICK39" s="406" t="n"/>
      <c r="ICL39" s="406" t="n"/>
      <c r="ICM39" s="406" t="n"/>
      <c r="ICN39" s="406" t="n"/>
      <c r="ICO39" s="406" t="n"/>
      <c r="ICP39" s="406" t="n"/>
      <c r="ICQ39" s="406" t="n"/>
      <c r="ICR39" s="406" t="n"/>
      <c r="ICS39" s="406" t="n"/>
      <c r="ICT39" s="406" t="n"/>
      <c r="ICU39" s="406" t="n"/>
      <c r="ICV39" s="406" t="n"/>
      <c r="ICW39" s="406" t="n"/>
      <c r="ICX39" s="406" t="n"/>
      <c r="ICY39" s="406" t="n"/>
      <c r="ICZ39" s="406" t="n"/>
      <c r="IDA39" s="406" t="n"/>
      <c r="IDB39" s="406" t="n"/>
      <c r="IDC39" s="406" t="n"/>
      <c r="IDD39" s="406" t="n"/>
      <c r="IDE39" s="406" t="n"/>
      <c r="IDF39" s="406" t="n"/>
      <c r="IDG39" s="406" t="n"/>
      <c r="IDH39" s="406" t="n"/>
      <c r="IDI39" s="406" t="n"/>
      <c r="IDJ39" s="406" t="n"/>
      <c r="IDK39" s="406" t="n"/>
      <c r="IDL39" s="406" t="n"/>
      <c r="IDM39" s="406" t="n"/>
      <c r="IDN39" s="406" t="n"/>
      <c r="IDO39" s="406" t="n"/>
      <c r="IDP39" s="406" t="n"/>
      <c r="IDQ39" s="406" t="n"/>
      <c r="IDR39" s="406" t="n"/>
      <c r="IDS39" s="406" t="n"/>
      <c r="IDT39" s="406" t="n"/>
      <c r="IDU39" s="406" t="n"/>
      <c r="IDV39" s="406" t="n"/>
      <c r="IDW39" s="406" t="n"/>
      <c r="IDX39" s="406" t="n"/>
      <c r="IDY39" s="406" t="n"/>
      <c r="IDZ39" s="406" t="n"/>
      <c r="IEA39" s="406" t="n"/>
      <c r="IEB39" s="406" t="n"/>
      <c r="IEC39" s="406" t="n"/>
      <c r="IED39" s="406" t="n"/>
      <c r="IEE39" s="406" t="n"/>
      <c r="IEF39" s="406" t="n"/>
      <c r="IEG39" s="406" t="n"/>
      <c r="IEH39" s="406" t="n"/>
      <c r="IEI39" s="406" t="n"/>
      <c r="IEJ39" s="406" t="n"/>
      <c r="IEK39" s="406" t="n"/>
      <c r="IEL39" s="406" t="n"/>
      <c r="IEM39" s="406" t="n"/>
      <c r="IEN39" s="406" t="n"/>
      <c r="IEO39" s="406" t="n"/>
      <c r="IEP39" s="406" t="n"/>
      <c r="IEQ39" s="406" t="n"/>
      <c r="IER39" s="406" t="n"/>
      <c r="IES39" s="406" t="n"/>
      <c r="IET39" s="406" t="n"/>
      <c r="IEU39" s="406" t="n"/>
      <c r="IEV39" s="406" t="n"/>
      <c r="IEW39" s="406" t="n"/>
      <c r="IEX39" s="406" t="n"/>
      <c r="IEY39" s="406" t="n"/>
      <c r="IEZ39" s="406" t="n"/>
      <c r="IFA39" s="406" t="n"/>
      <c r="IFB39" s="406" t="n"/>
      <c r="IFC39" s="406" t="n"/>
      <c r="IFD39" s="406" t="n"/>
      <c r="IFE39" s="406" t="n"/>
      <c r="IFF39" s="406" t="n"/>
      <c r="IFG39" s="406" t="n"/>
      <c r="IFH39" s="406" t="n"/>
      <c r="IFI39" s="406" t="n"/>
      <c r="IFJ39" s="406" t="n"/>
      <c r="IFK39" s="406" t="n"/>
      <c r="IFL39" s="406" t="n"/>
      <c r="IFM39" s="406" t="n"/>
      <c r="IFN39" s="406" t="n"/>
      <c r="IFO39" s="406" t="n"/>
      <c r="IFP39" s="406" t="n"/>
      <c r="IFQ39" s="406" t="n"/>
      <c r="IFR39" s="406" t="n"/>
      <c r="IFS39" s="406" t="n"/>
      <c r="IFT39" s="406" t="n"/>
      <c r="IFU39" s="406" t="n"/>
      <c r="IFV39" s="406" t="n"/>
      <c r="IFW39" s="406" t="n"/>
      <c r="IFX39" s="406" t="n"/>
      <c r="IFY39" s="406" t="n"/>
      <c r="IFZ39" s="406" t="n"/>
      <c r="IGA39" s="406" t="n"/>
      <c r="IGB39" s="406" t="n"/>
      <c r="IGC39" s="406" t="n"/>
      <c r="IGD39" s="406" t="n"/>
      <c r="IGE39" s="406" t="n"/>
      <c r="IGF39" s="406" t="n"/>
      <c r="IGG39" s="406" t="n"/>
      <c r="IGH39" s="406" t="n"/>
      <c r="IGI39" s="406" t="n"/>
      <c r="IGJ39" s="406" t="n"/>
      <c r="IGK39" s="406" t="n"/>
      <c r="IGL39" s="406" t="n"/>
      <c r="IGM39" s="406" t="n"/>
      <c r="IGN39" s="406" t="n"/>
      <c r="IGO39" s="406" t="n"/>
      <c r="IGP39" s="406" t="n"/>
      <c r="IGQ39" s="406" t="n"/>
      <c r="IGR39" s="406" t="n"/>
      <c r="IGS39" s="406" t="n"/>
      <c r="IGT39" s="406" t="n"/>
      <c r="IGU39" s="406" t="n"/>
      <c r="IGV39" s="406" t="n"/>
      <c r="IGW39" s="406" t="n"/>
      <c r="IGX39" s="406" t="n"/>
      <c r="IGY39" s="406" t="n"/>
      <c r="IGZ39" s="406" t="n"/>
      <c r="IHA39" s="406" t="n"/>
      <c r="IHB39" s="406" t="n"/>
      <c r="IHC39" s="406" t="n"/>
      <c r="IHD39" s="406" t="n"/>
      <c r="IHE39" s="406" t="n"/>
      <c r="IHF39" s="406" t="n"/>
      <c r="IHG39" s="406" t="n"/>
      <c r="IHH39" s="406" t="n"/>
      <c r="IHI39" s="406" t="n"/>
      <c r="IHJ39" s="406" t="n"/>
      <c r="IHK39" s="406" t="n"/>
      <c r="IHL39" s="406" t="n"/>
      <c r="IHM39" s="406" t="n"/>
      <c r="IHN39" s="406" t="n"/>
      <c r="IHO39" s="406" t="n"/>
      <c r="IHP39" s="406" t="n"/>
      <c r="IHQ39" s="406" t="n"/>
      <c r="IHR39" s="406" t="n"/>
      <c r="IHS39" s="406" t="n"/>
      <c r="IHT39" s="406" t="n"/>
      <c r="IHU39" s="406" t="n"/>
      <c r="IHV39" s="406" t="n"/>
      <c r="IHW39" s="406" t="n"/>
      <c r="IHX39" s="406" t="n"/>
      <c r="IHY39" s="406" t="n"/>
      <c r="IHZ39" s="406" t="n"/>
      <c r="IIA39" s="406" t="n"/>
      <c r="IIB39" s="406" t="n"/>
      <c r="IIC39" s="406" t="n"/>
      <c r="IID39" s="406" t="n"/>
      <c r="IIE39" s="406" t="n"/>
      <c r="IIF39" s="406" t="n"/>
      <c r="IIG39" s="406" t="n"/>
      <c r="IIH39" s="406" t="n"/>
      <c r="III39" s="406" t="n"/>
      <c r="IIJ39" s="406" t="n"/>
      <c r="IIK39" s="406" t="n"/>
      <c r="IIL39" s="406" t="n"/>
      <c r="IIM39" s="406" t="n"/>
      <c r="IIN39" s="406" t="n"/>
      <c r="IIO39" s="406" t="n"/>
      <c r="IIP39" s="406" t="n"/>
      <c r="IIQ39" s="406" t="n"/>
      <c r="IIR39" s="406" t="n"/>
      <c r="IIS39" s="406" t="n"/>
      <c r="IIT39" s="406" t="n"/>
      <c r="IIU39" s="406" t="n"/>
      <c r="IIV39" s="406" t="n"/>
      <c r="IIW39" s="406" t="n"/>
      <c r="IIX39" s="406" t="n"/>
      <c r="IIY39" s="406" t="n"/>
      <c r="IIZ39" s="406" t="n"/>
      <c r="IJA39" s="406" t="n"/>
      <c r="IJB39" s="406" t="n"/>
      <c r="IJC39" s="406" t="n"/>
      <c r="IJD39" s="406" t="n"/>
      <c r="IJE39" s="406" t="n"/>
      <c r="IJF39" s="406" t="n"/>
      <c r="IJG39" s="406" t="n"/>
      <c r="IJH39" s="406" t="n"/>
      <c r="IJI39" s="406" t="n"/>
      <c r="IJJ39" s="406" t="n"/>
      <c r="IJK39" s="406" t="n"/>
      <c r="IJL39" s="406" t="n"/>
      <c r="IJM39" s="406" t="n"/>
      <c r="IJN39" s="406" t="n"/>
      <c r="IJO39" s="406" t="n"/>
      <c r="IJP39" s="406" t="n"/>
      <c r="IJQ39" s="406" t="n"/>
      <c r="IJR39" s="406" t="n"/>
      <c r="IJS39" s="406" t="n"/>
      <c r="IJT39" s="406" t="n"/>
      <c r="IJU39" s="406" t="n"/>
      <c r="IJV39" s="406" t="n"/>
      <c r="IJW39" s="406" t="n"/>
      <c r="IJX39" s="406" t="n"/>
      <c r="IJY39" s="406" t="n"/>
      <c r="IJZ39" s="406" t="n"/>
      <c r="IKA39" s="406" t="n"/>
      <c r="IKB39" s="406" t="n"/>
      <c r="IKC39" s="406" t="n"/>
      <c r="IKD39" s="406" t="n"/>
      <c r="IKE39" s="406" t="n"/>
      <c r="IKF39" s="406" t="n"/>
      <c r="IKG39" s="406" t="n"/>
      <c r="IKH39" s="406" t="n"/>
      <c r="IKI39" s="406" t="n"/>
      <c r="IKJ39" s="406" t="n"/>
      <c r="IKK39" s="406" t="n"/>
      <c r="IKL39" s="406" t="n"/>
      <c r="IKM39" s="406" t="n"/>
      <c r="IKN39" s="406" t="n"/>
      <c r="IKO39" s="406" t="n"/>
      <c r="IKP39" s="406" t="n"/>
      <c r="IKQ39" s="406" t="n"/>
      <c r="IKR39" s="406" t="n"/>
      <c r="IKS39" s="406" t="n"/>
      <c r="IKT39" s="406" t="n"/>
      <c r="IKU39" s="406" t="n"/>
      <c r="IKV39" s="406" t="n"/>
      <c r="IKW39" s="406" t="n"/>
      <c r="IKX39" s="406" t="n"/>
      <c r="IKY39" s="406" t="n"/>
      <c r="IKZ39" s="406" t="n"/>
      <c r="ILA39" s="406" t="n"/>
      <c r="ILB39" s="406" t="n"/>
      <c r="ILC39" s="406" t="n"/>
      <c r="ILD39" s="406" t="n"/>
      <c r="ILE39" s="406" t="n"/>
      <c r="ILF39" s="406" t="n"/>
      <c r="ILG39" s="406" t="n"/>
      <c r="ILH39" s="406" t="n"/>
      <c r="ILI39" s="406" t="n"/>
      <c r="ILJ39" s="406" t="n"/>
      <c r="ILK39" s="406" t="n"/>
      <c r="ILL39" s="406" t="n"/>
      <c r="ILM39" s="406" t="n"/>
      <c r="ILN39" s="406" t="n"/>
      <c r="ILO39" s="406" t="n"/>
      <c r="ILP39" s="406" t="n"/>
      <c r="ILQ39" s="406" t="n"/>
      <c r="ILR39" s="406" t="n"/>
      <c r="ILS39" s="406" t="n"/>
      <c r="ILT39" s="406" t="n"/>
      <c r="ILU39" s="406" t="n"/>
      <c r="ILV39" s="406" t="n"/>
      <c r="ILW39" s="406" t="n"/>
      <c r="ILX39" s="406" t="n"/>
      <c r="ILY39" s="406" t="n"/>
      <c r="ILZ39" s="406" t="n"/>
      <c r="IMA39" s="406" t="n"/>
      <c r="IMB39" s="406" t="n"/>
      <c r="IMC39" s="406" t="n"/>
      <c r="IMD39" s="406" t="n"/>
      <c r="IME39" s="406" t="n"/>
      <c r="IMF39" s="406" t="n"/>
      <c r="IMG39" s="406" t="n"/>
      <c r="IMH39" s="406" t="n"/>
      <c r="IMI39" s="406" t="n"/>
      <c r="IMJ39" s="406" t="n"/>
      <c r="IMK39" s="406" t="n"/>
      <c r="IML39" s="406" t="n"/>
      <c r="IMM39" s="406" t="n"/>
      <c r="IMN39" s="406" t="n"/>
      <c r="IMO39" s="406" t="n"/>
      <c r="IMP39" s="406" t="n"/>
      <c r="IMQ39" s="406" t="n"/>
      <c r="IMR39" s="406" t="n"/>
      <c r="IMS39" s="406" t="n"/>
      <c r="IMT39" s="406" t="n"/>
      <c r="IMU39" s="406" t="n"/>
      <c r="IMV39" s="406" t="n"/>
      <c r="IMW39" s="406" t="n"/>
      <c r="IMX39" s="406" t="n"/>
      <c r="IMY39" s="406" t="n"/>
      <c r="IMZ39" s="406" t="n"/>
      <c r="INA39" s="406" t="n"/>
      <c r="INB39" s="406" t="n"/>
      <c r="INC39" s="406" t="n"/>
      <c r="IND39" s="406" t="n"/>
      <c r="INE39" s="406" t="n"/>
      <c r="INF39" s="406" t="n"/>
      <c r="ING39" s="406" t="n"/>
      <c r="INH39" s="406" t="n"/>
      <c r="INI39" s="406" t="n"/>
      <c r="INJ39" s="406" t="n"/>
      <c r="INK39" s="406" t="n"/>
      <c r="INL39" s="406" t="n"/>
      <c r="INM39" s="406" t="n"/>
      <c r="INN39" s="406" t="n"/>
      <c r="INO39" s="406" t="n"/>
      <c r="INP39" s="406" t="n"/>
      <c r="INQ39" s="406" t="n"/>
      <c r="INR39" s="406" t="n"/>
      <c r="INS39" s="406" t="n"/>
      <c r="INT39" s="406" t="n"/>
      <c r="INU39" s="406" t="n"/>
      <c r="INV39" s="406" t="n"/>
      <c r="INW39" s="406" t="n"/>
      <c r="INX39" s="406" t="n"/>
      <c r="INY39" s="406" t="n"/>
      <c r="INZ39" s="406" t="n"/>
      <c r="IOA39" s="406" t="n"/>
      <c r="IOB39" s="406" t="n"/>
      <c r="IOC39" s="406" t="n"/>
      <c r="IOD39" s="406" t="n"/>
      <c r="IOE39" s="406" t="n"/>
      <c r="IOF39" s="406" t="n"/>
      <c r="IOG39" s="406" t="n"/>
      <c r="IOH39" s="406" t="n"/>
      <c r="IOI39" s="406" t="n"/>
      <c r="IOJ39" s="406" t="n"/>
      <c r="IOK39" s="406" t="n"/>
      <c r="IOL39" s="406" t="n"/>
      <c r="IOM39" s="406" t="n"/>
      <c r="ION39" s="406" t="n"/>
      <c r="IOO39" s="406" t="n"/>
      <c r="IOP39" s="406" t="n"/>
      <c r="IOQ39" s="406" t="n"/>
      <c r="IOR39" s="406" t="n"/>
      <c r="IOS39" s="406" t="n"/>
      <c r="IOT39" s="406" t="n"/>
      <c r="IOU39" s="406" t="n"/>
      <c r="IOV39" s="406" t="n"/>
      <c r="IOW39" s="406" t="n"/>
      <c r="IOX39" s="406" t="n"/>
      <c r="IOY39" s="406" t="n"/>
      <c r="IOZ39" s="406" t="n"/>
      <c r="IPA39" s="406" t="n"/>
      <c r="IPB39" s="406" t="n"/>
      <c r="IPC39" s="406" t="n"/>
      <c r="IPD39" s="406" t="n"/>
      <c r="IPE39" s="406" t="n"/>
      <c r="IPF39" s="406" t="n"/>
      <c r="IPG39" s="406" t="n"/>
      <c r="IPH39" s="406" t="n"/>
      <c r="IPI39" s="406" t="n"/>
      <c r="IPJ39" s="406" t="n"/>
      <c r="IPK39" s="406" t="n"/>
      <c r="IPL39" s="406" t="n"/>
      <c r="IPM39" s="406" t="n"/>
      <c r="IPN39" s="406" t="n"/>
      <c r="IPO39" s="406" t="n"/>
      <c r="IPP39" s="406" t="n"/>
      <c r="IPQ39" s="406" t="n"/>
      <c r="IPR39" s="406" t="n"/>
      <c r="IPS39" s="406" t="n"/>
      <c r="IPT39" s="406" t="n"/>
      <c r="IPU39" s="406" t="n"/>
      <c r="IPV39" s="406" t="n"/>
      <c r="IPW39" s="406" t="n"/>
      <c r="IPX39" s="406" t="n"/>
      <c r="IPY39" s="406" t="n"/>
      <c r="IPZ39" s="406" t="n"/>
      <c r="IQA39" s="406" t="n"/>
      <c r="IQB39" s="406" t="n"/>
      <c r="IQC39" s="406" t="n"/>
      <c r="IQD39" s="406" t="n"/>
      <c r="IQE39" s="406" t="n"/>
      <c r="IQF39" s="406" t="n"/>
      <c r="IQG39" s="406" t="n"/>
      <c r="IQH39" s="406" t="n"/>
      <c r="IQI39" s="406" t="n"/>
      <c r="IQJ39" s="406" t="n"/>
      <c r="IQK39" s="406" t="n"/>
      <c r="IQL39" s="406" t="n"/>
      <c r="IQM39" s="406" t="n"/>
      <c r="IQN39" s="406" t="n"/>
      <c r="IQO39" s="406" t="n"/>
      <c r="IQP39" s="406" t="n"/>
      <c r="IQQ39" s="406" t="n"/>
      <c r="IQR39" s="406" t="n"/>
      <c r="IQS39" s="406" t="n"/>
      <c r="IQT39" s="406" t="n"/>
      <c r="IQU39" s="406" t="n"/>
      <c r="IQV39" s="406" t="n"/>
      <c r="IQW39" s="406" t="n"/>
      <c r="IQX39" s="406" t="n"/>
      <c r="IQY39" s="406" t="n"/>
      <c r="IQZ39" s="406" t="n"/>
      <c r="IRA39" s="406" t="n"/>
      <c r="IRB39" s="406" t="n"/>
      <c r="IRC39" s="406" t="n"/>
      <c r="IRD39" s="406" t="n"/>
      <c r="IRE39" s="406" t="n"/>
      <c r="IRF39" s="406" t="n"/>
      <c r="IRG39" s="406" t="n"/>
      <c r="IRH39" s="406" t="n"/>
      <c r="IRI39" s="406" t="n"/>
      <c r="IRJ39" s="406" t="n"/>
      <c r="IRK39" s="406" t="n"/>
      <c r="IRL39" s="406" t="n"/>
      <c r="IRM39" s="406" t="n"/>
      <c r="IRN39" s="406" t="n"/>
      <c r="IRO39" s="406" t="n"/>
      <c r="IRP39" s="406" t="n"/>
      <c r="IRQ39" s="406" t="n"/>
      <c r="IRR39" s="406" t="n"/>
      <c r="IRS39" s="406" t="n"/>
      <c r="IRT39" s="406" t="n"/>
      <c r="IRU39" s="406" t="n"/>
      <c r="IRV39" s="406" t="n"/>
      <c r="IRW39" s="406" t="n"/>
      <c r="IRX39" s="406" t="n"/>
      <c r="IRY39" s="406" t="n"/>
      <c r="IRZ39" s="406" t="n"/>
      <c r="ISA39" s="406" t="n"/>
      <c r="ISB39" s="406" t="n"/>
      <c r="ISC39" s="406" t="n"/>
      <c r="ISD39" s="406" t="n"/>
      <c r="ISE39" s="406" t="n"/>
      <c r="ISF39" s="406" t="n"/>
      <c r="ISG39" s="406" t="n"/>
      <c r="ISH39" s="406" t="n"/>
      <c r="ISI39" s="406" t="n"/>
      <c r="ISJ39" s="406" t="n"/>
      <c r="ISK39" s="406" t="n"/>
      <c r="ISL39" s="406" t="n"/>
      <c r="ISM39" s="406" t="n"/>
      <c r="ISN39" s="406" t="n"/>
      <c r="ISO39" s="406" t="n"/>
      <c r="ISP39" s="406" t="n"/>
      <c r="ISQ39" s="406" t="n"/>
      <c r="ISR39" s="406" t="n"/>
      <c r="ISS39" s="406" t="n"/>
      <c r="IST39" s="406" t="n"/>
      <c r="ISU39" s="406" t="n"/>
      <c r="ISV39" s="406" t="n"/>
      <c r="ISW39" s="406" t="n"/>
      <c r="ISX39" s="406" t="n"/>
      <c r="ISY39" s="406" t="n"/>
      <c r="ISZ39" s="406" t="n"/>
      <c r="ITA39" s="406" t="n"/>
      <c r="ITB39" s="406" t="n"/>
      <c r="ITC39" s="406" t="n"/>
      <c r="ITD39" s="406" t="n"/>
      <c r="ITE39" s="406" t="n"/>
      <c r="ITF39" s="406" t="n"/>
      <c r="ITG39" s="406" t="n"/>
      <c r="ITH39" s="406" t="n"/>
      <c r="ITI39" s="406" t="n"/>
      <c r="ITJ39" s="406" t="n"/>
      <c r="ITK39" s="406" t="n"/>
      <c r="ITL39" s="406" t="n"/>
      <c r="ITM39" s="406" t="n"/>
      <c r="ITN39" s="406" t="n"/>
      <c r="ITO39" s="406" t="n"/>
      <c r="ITP39" s="406" t="n"/>
      <c r="ITQ39" s="406" t="n"/>
      <c r="ITR39" s="406" t="n"/>
      <c r="ITS39" s="406" t="n"/>
      <c r="ITT39" s="406" t="n"/>
      <c r="ITU39" s="406" t="n"/>
      <c r="ITV39" s="406" t="n"/>
      <c r="ITW39" s="406" t="n"/>
      <c r="ITX39" s="406" t="n"/>
      <c r="ITY39" s="406" t="n"/>
      <c r="ITZ39" s="406" t="n"/>
      <c r="IUA39" s="406" t="n"/>
      <c r="IUB39" s="406" t="n"/>
      <c r="IUC39" s="406" t="n"/>
      <c r="IUD39" s="406" t="n"/>
      <c r="IUE39" s="406" t="n"/>
      <c r="IUF39" s="406" t="n"/>
      <c r="IUG39" s="406" t="n"/>
      <c r="IUH39" s="406" t="n"/>
      <c r="IUI39" s="406" t="n"/>
      <c r="IUJ39" s="406" t="n"/>
      <c r="IUK39" s="406" t="n"/>
      <c r="IUL39" s="406" t="n"/>
      <c r="IUM39" s="406" t="n"/>
      <c r="IUN39" s="406" t="n"/>
      <c r="IUO39" s="406" t="n"/>
      <c r="IUP39" s="406" t="n"/>
      <c r="IUQ39" s="406" t="n"/>
      <c r="IUR39" s="406" t="n"/>
      <c r="IUS39" s="406" t="n"/>
      <c r="IUT39" s="406" t="n"/>
      <c r="IUU39" s="406" t="n"/>
      <c r="IUV39" s="406" t="n"/>
      <c r="IUW39" s="406" t="n"/>
      <c r="IUX39" s="406" t="n"/>
      <c r="IUY39" s="406" t="n"/>
      <c r="IUZ39" s="406" t="n"/>
      <c r="IVA39" s="406" t="n"/>
      <c r="IVB39" s="406" t="n"/>
      <c r="IVC39" s="406" t="n"/>
      <c r="IVD39" s="406" t="n"/>
      <c r="IVE39" s="406" t="n"/>
      <c r="IVF39" s="406" t="n"/>
      <c r="IVG39" s="406" t="n"/>
      <c r="IVH39" s="406" t="n"/>
      <c r="IVI39" s="406" t="n"/>
      <c r="IVJ39" s="406" t="n"/>
      <c r="IVK39" s="406" t="n"/>
      <c r="IVL39" s="406" t="n"/>
      <c r="IVM39" s="406" t="n"/>
      <c r="IVN39" s="406" t="n"/>
      <c r="IVO39" s="406" t="n"/>
      <c r="IVP39" s="406" t="n"/>
      <c r="IVQ39" s="406" t="n"/>
      <c r="IVR39" s="406" t="n"/>
      <c r="IVS39" s="406" t="n"/>
      <c r="IVT39" s="406" t="n"/>
      <c r="IVU39" s="406" t="n"/>
      <c r="IVV39" s="406" t="n"/>
      <c r="IVW39" s="406" t="n"/>
      <c r="IVX39" s="406" t="n"/>
      <c r="IVY39" s="406" t="n"/>
      <c r="IVZ39" s="406" t="n"/>
      <c r="IWA39" s="406" t="n"/>
      <c r="IWB39" s="406" t="n"/>
      <c r="IWC39" s="406" t="n"/>
      <c r="IWD39" s="406" t="n"/>
      <c r="IWE39" s="406" t="n"/>
      <c r="IWF39" s="406" t="n"/>
      <c r="IWG39" s="406" t="n"/>
      <c r="IWH39" s="406" t="n"/>
      <c r="IWI39" s="406" t="n"/>
      <c r="IWJ39" s="406" t="n"/>
      <c r="IWK39" s="406" t="n"/>
      <c r="IWL39" s="406" t="n"/>
      <c r="IWM39" s="406" t="n"/>
      <c r="IWN39" s="406" t="n"/>
      <c r="IWO39" s="406" t="n"/>
      <c r="IWP39" s="406" t="n"/>
      <c r="IWQ39" s="406" t="n"/>
      <c r="IWR39" s="406" t="n"/>
      <c r="IWS39" s="406" t="n"/>
      <c r="IWT39" s="406" t="n"/>
      <c r="IWU39" s="406" t="n"/>
      <c r="IWV39" s="406" t="n"/>
      <c r="IWW39" s="406" t="n"/>
      <c r="IWX39" s="406" t="n"/>
      <c r="IWY39" s="406" t="n"/>
      <c r="IWZ39" s="406" t="n"/>
      <c r="IXA39" s="406" t="n"/>
      <c r="IXB39" s="406" t="n"/>
      <c r="IXC39" s="406" t="n"/>
      <c r="IXD39" s="406" t="n"/>
      <c r="IXE39" s="406" t="n"/>
      <c r="IXF39" s="406" t="n"/>
      <c r="IXG39" s="406" t="n"/>
      <c r="IXH39" s="406" t="n"/>
      <c r="IXI39" s="406" t="n"/>
      <c r="IXJ39" s="406" t="n"/>
      <c r="IXK39" s="406" t="n"/>
      <c r="IXL39" s="406" t="n"/>
      <c r="IXM39" s="406" t="n"/>
      <c r="IXN39" s="406" t="n"/>
      <c r="IXO39" s="406" t="n"/>
      <c r="IXP39" s="406" t="n"/>
      <c r="IXQ39" s="406" t="n"/>
      <c r="IXR39" s="406" t="n"/>
      <c r="IXS39" s="406" t="n"/>
      <c r="IXT39" s="406" t="n"/>
      <c r="IXU39" s="406" t="n"/>
      <c r="IXV39" s="406" t="n"/>
      <c r="IXW39" s="406" t="n"/>
      <c r="IXX39" s="406" t="n"/>
      <c r="IXY39" s="406" t="n"/>
      <c r="IXZ39" s="406" t="n"/>
      <c r="IYA39" s="406" t="n"/>
      <c r="IYB39" s="406" t="n"/>
      <c r="IYC39" s="406" t="n"/>
      <c r="IYD39" s="406" t="n"/>
      <c r="IYE39" s="406" t="n"/>
      <c r="IYF39" s="406" t="n"/>
      <c r="IYG39" s="406" t="n"/>
      <c r="IYH39" s="406" t="n"/>
      <c r="IYI39" s="406" t="n"/>
      <c r="IYJ39" s="406" t="n"/>
      <c r="IYK39" s="406" t="n"/>
      <c r="IYL39" s="406" t="n"/>
      <c r="IYM39" s="406" t="n"/>
      <c r="IYN39" s="406" t="n"/>
      <c r="IYO39" s="406" t="n"/>
      <c r="IYP39" s="406" t="n"/>
      <c r="IYQ39" s="406" t="n"/>
      <c r="IYR39" s="406" t="n"/>
      <c r="IYS39" s="406" t="n"/>
      <c r="IYT39" s="406" t="n"/>
      <c r="IYU39" s="406" t="n"/>
      <c r="IYV39" s="406" t="n"/>
      <c r="IYW39" s="406" t="n"/>
      <c r="IYX39" s="406" t="n"/>
      <c r="IYY39" s="406" t="n"/>
      <c r="IYZ39" s="406" t="n"/>
      <c r="IZA39" s="406" t="n"/>
      <c r="IZB39" s="406" t="n"/>
      <c r="IZC39" s="406" t="n"/>
      <c r="IZD39" s="406" t="n"/>
      <c r="IZE39" s="406" t="n"/>
      <c r="IZF39" s="406" t="n"/>
      <c r="IZG39" s="406" t="n"/>
      <c r="IZH39" s="406" t="n"/>
      <c r="IZI39" s="406" t="n"/>
      <c r="IZJ39" s="406" t="n"/>
      <c r="IZK39" s="406" t="n"/>
      <c r="IZL39" s="406" t="n"/>
      <c r="IZM39" s="406" t="n"/>
      <c r="IZN39" s="406" t="n"/>
      <c r="IZO39" s="406" t="n"/>
      <c r="IZP39" s="406" t="n"/>
      <c r="IZQ39" s="406" t="n"/>
      <c r="IZR39" s="406" t="n"/>
      <c r="IZS39" s="406" t="n"/>
      <c r="IZT39" s="406" t="n"/>
      <c r="IZU39" s="406" t="n"/>
      <c r="IZV39" s="406" t="n"/>
      <c r="IZW39" s="406" t="n"/>
      <c r="IZX39" s="406" t="n"/>
      <c r="IZY39" s="406" t="n"/>
      <c r="IZZ39" s="406" t="n"/>
      <c r="JAA39" s="406" t="n"/>
      <c r="JAB39" s="406" t="n"/>
      <c r="JAC39" s="406" t="n"/>
      <c r="JAD39" s="406" t="n"/>
      <c r="JAE39" s="406" t="n"/>
      <c r="JAF39" s="406" t="n"/>
      <c r="JAG39" s="406" t="n"/>
      <c r="JAH39" s="406" t="n"/>
      <c r="JAI39" s="406" t="n"/>
      <c r="JAJ39" s="406" t="n"/>
      <c r="JAK39" s="406" t="n"/>
      <c r="JAL39" s="406" t="n"/>
      <c r="JAM39" s="406" t="n"/>
      <c r="JAN39" s="406" t="n"/>
      <c r="JAO39" s="406" t="n"/>
      <c r="JAP39" s="406" t="n"/>
      <c r="JAQ39" s="406" t="n"/>
      <c r="JAR39" s="406" t="n"/>
      <c r="JAS39" s="406" t="n"/>
      <c r="JAT39" s="406" t="n"/>
      <c r="JAU39" s="406" t="n"/>
      <c r="JAV39" s="406" t="n"/>
      <c r="JAW39" s="406" t="n"/>
      <c r="JAX39" s="406" t="n"/>
      <c r="JAY39" s="406" t="n"/>
      <c r="JAZ39" s="406" t="n"/>
      <c r="JBA39" s="406" t="n"/>
      <c r="JBB39" s="406" t="n"/>
      <c r="JBC39" s="406" t="n"/>
      <c r="JBD39" s="406" t="n"/>
      <c r="JBE39" s="406" t="n"/>
      <c r="JBF39" s="406" t="n"/>
      <c r="JBG39" s="406" t="n"/>
      <c r="JBH39" s="406" t="n"/>
      <c r="JBI39" s="406" t="n"/>
      <c r="JBJ39" s="406" t="n"/>
      <c r="JBK39" s="406" t="n"/>
      <c r="JBL39" s="406" t="n"/>
      <c r="JBM39" s="406" t="n"/>
      <c r="JBN39" s="406" t="n"/>
      <c r="JBO39" s="406" t="n"/>
      <c r="JBP39" s="406" t="n"/>
      <c r="JBQ39" s="406" t="n"/>
      <c r="JBR39" s="406" t="n"/>
      <c r="JBS39" s="406" t="n"/>
      <c r="JBT39" s="406" t="n"/>
      <c r="JBU39" s="406" t="n"/>
      <c r="JBV39" s="406" t="n"/>
      <c r="JBW39" s="406" t="n"/>
      <c r="JBX39" s="406" t="n"/>
      <c r="JBY39" s="406" t="n"/>
      <c r="JBZ39" s="406" t="n"/>
      <c r="JCA39" s="406" t="n"/>
      <c r="JCB39" s="406" t="n"/>
      <c r="JCC39" s="406" t="n"/>
      <c r="JCD39" s="406" t="n"/>
      <c r="JCE39" s="406" t="n"/>
      <c r="JCF39" s="406" t="n"/>
      <c r="JCG39" s="406" t="n"/>
      <c r="JCH39" s="406" t="n"/>
      <c r="JCI39" s="406" t="n"/>
      <c r="JCJ39" s="406" t="n"/>
      <c r="JCK39" s="406" t="n"/>
      <c r="JCL39" s="406" t="n"/>
      <c r="JCM39" s="406" t="n"/>
      <c r="JCN39" s="406" t="n"/>
      <c r="JCO39" s="406" t="n"/>
      <c r="JCP39" s="406" t="n"/>
      <c r="JCQ39" s="406" t="n"/>
      <c r="JCR39" s="406" t="n"/>
      <c r="JCS39" s="406" t="n"/>
      <c r="JCT39" s="406" t="n"/>
      <c r="JCU39" s="406" t="n"/>
      <c r="JCV39" s="406" t="n"/>
      <c r="JCW39" s="406" t="n"/>
      <c r="JCX39" s="406" t="n"/>
      <c r="JCY39" s="406" t="n"/>
      <c r="JCZ39" s="406" t="n"/>
      <c r="JDA39" s="406" t="n"/>
      <c r="JDB39" s="406" t="n"/>
      <c r="JDC39" s="406" t="n"/>
      <c r="JDD39" s="406" t="n"/>
      <c r="JDE39" s="406" t="n"/>
      <c r="JDF39" s="406" t="n"/>
      <c r="JDG39" s="406" t="n"/>
      <c r="JDH39" s="406" t="n"/>
      <c r="JDI39" s="406" t="n"/>
      <c r="JDJ39" s="406" t="n"/>
      <c r="JDK39" s="406" t="n"/>
      <c r="JDL39" s="406" t="n"/>
      <c r="JDM39" s="406" t="n"/>
      <c r="JDN39" s="406" t="n"/>
      <c r="JDO39" s="406" t="n"/>
      <c r="JDP39" s="406" t="n"/>
      <c r="JDQ39" s="406" t="n"/>
      <c r="JDR39" s="406" t="n"/>
      <c r="JDS39" s="406" t="n"/>
      <c r="JDT39" s="406" t="n"/>
      <c r="JDU39" s="406" t="n"/>
      <c r="JDV39" s="406" t="n"/>
      <c r="JDW39" s="406" t="n"/>
      <c r="JDX39" s="406" t="n"/>
      <c r="JDY39" s="406" t="n"/>
      <c r="JDZ39" s="406" t="n"/>
      <c r="JEA39" s="406" t="n"/>
      <c r="JEB39" s="406" t="n"/>
      <c r="JEC39" s="406" t="n"/>
      <c r="JED39" s="406" t="n"/>
      <c r="JEE39" s="406" t="n"/>
      <c r="JEF39" s="406" t="n"/>
      <c r="JEG39" s="406" t="n"/>
      <c r="JEH39" s="406" t="n"/>
      <c r="JEI39" s="406" t="n"/>
      <c r="JEJ39" s="406" t="n"/>
      <c r="JEK39" s="406" t="n"/>
      <c r="JEL39" s="406" t="n"/>
      <c r="JEM39" s="406" t="n"/>
      <c r="JEN39" s="406" t="n"/>
      <c r="JEO39" s="406" t="n"/>
      <c r="JEP39" s="406" t="n"/>
      <c r="JEQ39" s="406" t="n"/>
      <c r="JER39" s="406" t="n"/>
      <c r="JES39" s="406" t="n"/>
      <c r="JET39" s="406" t="n"/>
      <c r="JEU39" s="406" t="n"/>
      <c r="JEV39" s="406" t="n"/>
      <c r="JEW39" s="406" t="n"/>
      <c r="JEX39" s="406" t="n"/>
      <c r="JEY39" s="406" t="n"/>
      <c r="JEZ39" s="406" t="n"/>
      <c r="JFA39" s="406" t="n"/>
      <c r="JFB39" s="406" t="n"/>
      <c r="JFC39" s="406" t="n"/>
      <c r="JFD39" s="406" t="n"/>
      <c r="JFE39" s="406" t="n"/>
      <c r="JFF39" s="406" t="n"/>
      <c r="JFG39" s="406" t="n"/>
      <c r="JFH39" s="406" t="n"/>
      <c r="JFI39" s="406" t="n"/>
      <c r="JFJ39" s="406" t="n"/>
      <c r="JFK39" s="406" t="n"/>
      <c r="JFL39" s="406" t="n"/>
      <c r="JFM39" s="406" t="n"/>
      <c r="JFN39" s="406" t="n"/>
      <c r="JFO39" s="406" t="n"/>
      <c r="JFP39" s="406" t="n"/>
      <c r="JFQ39" s="406" t="n"/>
      <c r="JFR39" s="406" t="n"/>
      <c r="JFS39" s="406" t="n"/>
      <c r="JFT39" s="406" t="n"/>
      <c r="JFU39" s="406" t="n"/>
      <c r="JFV39" s="406" t="n"/>
      <c r="JFW39" s="406" t="n"/>
      <c r="JFX39" s="406" t="n"/>
      <c r="JFY39" s="406" t="n"/>
      <c r="JFZ39" s="406" t="n"/>
      <c r="JGA39" s="406" t="n"/>
      <c r="JGB39" s="406" t="n"/>
      <c r="JGC39" s="406" t="n"/>
      <c r="JGD39" s="406" t="n"/>
      <c r="JGE39" s="406" t="n"/>
      <c r="JGF39" s="406" t="n"/>
      <c r="JGG39" s="406" t="n"/>
      <c r="JGH39" s="406" t="n"/>
      <c r="JGI39" s="406" t="n"/>
      <c r="JGJ39" s="406" t="n"/>
      <c r="JGK39" s="406" t="n"/>
      <c r="JGL39" s="406" t="n"/>
      <c r="JGM39" s="406" t="n"/>
      <c r="JGN39" s="406" t="n"/>
      <c r="JGO39" s="406" t="n"/>
      <c r="JGP39" s="406" t="n"/>
      <c r="JGQ39" s="406" t="n"/>
      <c r="JGR39" s="406" t="n"/>
      <c r="JGS39" s="406" t="n"/>
      <c r="JGT39" s="406" t="n"/>
      <c r="JGU39" s="406" t="n"/>
      <c r="JGV39" s="406" t="n"/>
      <c r="JGW39" s="406" t="n"/>
      <c r="JGX39" s="406" t="n"/>
      <c r="JGY39" s="406" t="n"/>
      <c r="JGZ39" s="406" t="n"/>
      <c r="JHA39" s="406" t="n"/>
      <c r="JHB39" s="406" t="n"/>
      <c r="JHC39" s="406" t="n"/>
      <c r="JHD39" s="406" t="n"/>
      <c r="JHE39" s="406" t="n"/>
      <c r="JHF39" s="406" t="n"/>
      <c r="JHG39" s="406" t="n"/>
      <c r="JHH39" s="406" t="n"/>
      <c r="JHI39" s="406" t="n"/>
      <c r="JHJ39" s="406" t="n"/>
      <c r="JHK39" s="406" t="n"/>
      <c r="JHL39" s="406" t="n"/>
      <c r="JHM39" s="406" t="n"/>
      <c r="JHN39" s="406" t="n"/>
      <c r="JHO39" s="406" t="n"/>
      <c r="JHP39" s="406" t="n"/>
      <c r="JHQ39" s="406" t="n"/>
      <c r="JHR39" s="406" t="n"/>
      <c r="JHS39" s="406" t="n"/>
      <c r="JHT39" s="406" t="n"/>
      <c r="JHU39" s="406" t="n"/>
      <c r="JHV39" s="406" t="n"/>
      <c r="JHW39" s="406" t="n"/>
      <c r="JHX39" s="406" t="n"/>
      <c r="JHY39" s="406" t="n"/>
      <c r="JHZ39" s="406" t="n"/>
      <c r="JIA39" s="406" t="n"/>
      <c r="JIB39" s="406" t="n"/>
      <c r="JIC39" s="406" t="n"/>
      <c r="JID39" s="406" t="n"/>
      <c r="JIE39" s="406" t="n"/>
      <c r="JIF39" s="406" t="n"/>
      <c r="JIG39" s="406" t="n"/>
      <c r="JIH39" s="406" t="n"/>
      <c r="JII39" s="406" t="n"/>
      <c r="JIJ39" s="406" t="n"/>
      <c r="JIK39" s="406" t="n"/>
      <c r="JIL39" s="406" t="n"/>
      <c r="JIM39" s="406" t="n"/>
      <c r="JIN39" s="406" t="n"/>
      <c r="JIO39" s="406" t="n"/>
      <c r="JIP39" s="406" t="n"/>
      <c r="JIQ39" s="406" t="n"/>
      <c r="JIR39" s="406" t="n"/>
      <c r="JIS39" s="406" t="n"/>
      <c r="JIT39" s="406" t="n"/>
      <c r="JIU39" s="406" t="n"/>
      <c r="JIV39" s="406" t="n"/>
      <c r="JIW39" s="406" t="n"/>
      <c r="JIX39" s="406" t="n"/>
      <c r="JIY39" s="406" t="n"/>
      <c r="JIZ39" s="406" t="n"/>
      <c r="JJA39" s="406" t="n"/>
      <c r="JJB39" s="406" t="n"/>
      <c r="JJC39" s="406" t="n"/>
      <c r="JJD39" s="406" t="n"/>
      <c r="JJE39" s="406" t="n"/>
      <c r="JJF39" s="406" t="n"/>
      <c r="JJG39" s="406" t="n"/>
      <c r="JJH39" s="406" t="n"/>
      <c r="JJI39" s="406" t="n"/>
      <c r="JJJ39" s="406" t="n"/>
      <c r="JJK39" s="406" t="n"/>
      <c r="JJL39" s="406" t="n"/>
      <c r="JJM39" s="406" t="n"/>
      <c r="JJN39" s="406" t="n"/>
      <c r="JJO39" s="406" t="n"/>
      <c r="JJP39" s="406" t="n"/>
      <c r="JJQ39" s="406" t="n"/>
      <c r="JJR39" s="406" t="n"/>
      <c r="JJS39" s="406" t="n"/>
      <c r="JJT39" s="406" t="n"/>
      <c r="JJU39" s="406" t="n"/>
      <c r="JJV39" s="406" t="n"/>
      <c r="JJW39" s="406" t="n"/>
      <c r="JJX39" s="406" t="n"/>
      <c r="JJY39" s="406" t="n"/>
      <c r="JJZ39" s="406" t="n"/>
      <c r="JKA39" s="406" t="n"/>
      <c r="JKB39" s="406" t="n"/>
      <c r="JKC39" s="406" t="n"/>
      <c r="JKD39" s="406" t="n"/>
      <c r="JKE39" s="406" t="n"/>
      <c r="JKF39" s="406" t="n"/>
      <c r="JKG39" s="406" t="n"/>
      <c r="JKH39" s="406" t="n"/>
      <c r="JKI39" s="406" t="n"/>
      <c r="JKJ39" s="406" t="n"/>
      <c r="JKK39" s="406" t="n"/>
      <c r="JKL39" s="406" t="n"/>
      <c r="JKM39" s="406" t="n"/>
      <c r="JKN39" s="406" t="n"/>
      <c r="JKO39" s="406" t="n"/>
      <c r="JKP39" s="406" t="n"/>
      <c r="JKQ39" s="406" t="n"/>
      <c r="JKR39" s="406" t="n"/>
      <c r="JKS39" s="406" t="n"/>
      <c r="JKT39" s="406" t="n"/>
      <c r="JKU39" s="406" t="n"/>
      <c r="JKV39" s="406" t="n"/>
      <c r="JKW39" s="406" t="n"/>
      <c r="JKX39" s="406" t="n"/>
      <c r="JKY39" s="406" t="n"/>
      <c r="JKZ39" s="406" t="n"/>
      <c r="JLA39" s="406" t="n"/>
      <c r="JLB39" s="406" t="n"/>
      <c r="JLC39" s="406" t="n"/>
      <c r="JLD39" s="406" t="n"/>
      <c r="JLE39" s="406" t="n"/>
      <c r="JLF39" s="406" t="n"/>
      <c r="JLG39" s="406" t="n"/>
      <c r="JLH39" s="406" t="n"/>
      <c r="JLI39" s="406" t="n"/>
      <c r="JLJ39" s="406" t="n"/>
      <c r="JLK39" s="406" t="n"/>
      <c r="JLL39" s="406" t="n"/>
      <c r="JLM39" s="406" t="n"/>
      <c r="JLN39" s="406" t="n"/>
      <c r="JLO39" s="406" t="n"/>
      <c r="JLP39" s="406" t="n"/>
      <c r="JLQ39" s="406" t="n"/>
      <c r="JLR39" s="406" t="n"/>
      <c r="JLS39" s="406" t="n"/>
      <c r="JLT39" s="406" t="n"/>
      <c r="JLU39" s="406" t="n"/>
      <c r="JLV39" s="406" t="n"/>
      <c r="JLW39" s="406" t="n"/>
      <c r="JLX39" s="406" t="n"/>
      <c r="JLY39" s="406" t="n"/>
      <c r="JLZ39" s="406" t="n"/>
      <c r="JMA39" s="406" t="n"/>
      <c r="JMB39" s="406" t="n"/>
      <c r="JMC39" s="406" t="n"/>
      <c r="JMD39" s="406" t="n"/>
      <c r="JME39" s="406" t="n"/>
      <c r="JMF39" s="406" t="n"/>
      <c r="JMG39" s="406" t="n"/>
      <c r="JMH39" s="406" t="n"/>
      <c r="JMI39" s="406" t="n"/>
      <c r="JMJ39" s="406" t="n"/>
      <c r="JMK39" s="406" t="n"/>
      <c r="JML39" s="406" t="n"/>
      <c r="JMM39" s="406" t="n"/>
      <c r="JMN39" s="406" t="n"/>
      <c r="JMO39" s="406" t="n"/>
      <c r="JMP39" s="406" t="n"/>
      <c r="JMQ39" s="406" t="n"/>
      <c r="JMR39" s="406" t="n"/>
      <c r="JMS39" s="406" t="n"/>
      <c r="JMT39" s="406" t="n"/>
      <c r="JMU39" s="406" t="n"/>
      <c r="JMV39" s="406" t="n"/>
      <c r="JMW39" s="406" t="n"/>
      <c r="JMX39" s="406" t="n"/>
      <c r="JMY39" s="406" t="n"/>
      <c r="JMZ39" s="406" t="n"/>
      <c r="JNA39" s="406" t="n"/>
      <c r="JNB39" s="406" t="n"/>
      <c r="JNC39" s="406" t="n"/>
      <c r="JND39" s="406" t="n"/>
      <c r="JNE39" s="406" t="n"/>
      <c r="JNF39" s="406" t="n"/>
      <c r="JNG39" s="406" t="n"/>
      <c r="JNH39" s="406" t="n"/>
      <c r="JNI39" s="406" t="n"/>
      <c r="JNJ39" s="406" t="n"/>
      <c r="JNK39" s="406" t="n"/>
      <c r="JNL39" s="406" t="n"/>
      <c r="JNM39" s="406" t="n"/>
      <c r="JNN39" s="406" t="n"/>
      <c r="JNO39" s="406" t="n"/>
      <c r="JNP39" s="406" t="n"/>
      <c r="JNQ39" s="406" t="n"/>
      <c r="JNR39" s="406" t="n"/>
      <c r="JNS39" s="406" t="n"/>
      <c r="JNT39" s="406" t="n"/>
      <c r="JNU39" s="406" t="n"/>
      <c r="JNV39" s="406" t="n"/>
      <c r="JNW39" s="406" t="n"/>
      <c r="JNX39" s="406" t="n"/>
      <c r="JNY39" s="406" t="n"/>
      <c r="JNZ39" s="406" t="n"/>
      <c r="JOA39" s="406" t="n"/>
      <c r="JOB39" s="406" t="n"/>
      <c r="JOC39" s="406" t="n"/>
      <c r="JOD39" s="406" t="n"/>
      <c r="JOE39" s="406" t="n"/>
      <c r="JOF39" s="406" t="n"/>
      <c r="JOG39" s="406" t="n"/>
      <c r="JOH39" s="406" t="n"/>
      <c r="JOI39" s="406" t="n"/>
      <c r="JOJ39" s="406" t="n"/>
      <c r="JOK39" s="406" t="n"/>
      <c r="JOL39" s="406" t="n"/>
      <c r="JOM39" s="406" t="n"/>
      <c r="JON39" s="406" t="n"/>
      <c r="JOO39" s="406" t="n"/>
      <c r="JOP39" s="406" t="n"/>
      <c r="JOQ39" s="406" t="n"/>
      <c r="JOR39" s="406" t="n"/>
      <c r="JOS39" s="406" t="n"/>
      <c r="JOT39" s="406" t="n"/>
      <c r="JOU39" s="406" t="n"/>
      <c r="JOV39" s="406" t="n"/>
      <c r="JOW39" s="406" t="n"/>
      <c r="JOX39" s="406" t="n"/>
      <c r="JOY39" s="406" t="n"/>
      <c r="JOZ39" s="406" t="n"/>
      <c r="JPA39" s="406" t="n"/>
      <c r="JPB39" s="406" t="n"/>
      <c r="JPC39" s="406" t="n"/>
      <c r="JPD39" s="406" t="n"/>
      <c r="JPE39" s="406" t="n"/>
      <c r="JPF39" s="406" t="n"/>
      <c r="JPG39" s="406" t="n"/>
      <c r="JPH39" s="406" t="n"/>
      <c r="JPI39" s="406" t="n"/>
      <c r="JPJ39" s="406" t="n"/>
      <c r="JPK39" s="406" t="n"/>
      <c r="JPL39" s="406" t="n"/>
      <c r="JPM39" s="406" t="n"/>
      <c r="JPN39" s="406" t="n"/>
      <c r="JPO39" s="406" t="n"/>
      <c r="JPP39" s="406" t="n"/>
      <c r="JPQ39" s="406" t="n"/>
      <c r="JPR39" s="406" t="n"/>
      <c r="JPS39" s="406" t="n"/>
      <c r="JPT39" s="406" t="n"/>
      <c r="JPU39" s="406" t="n"/>
      <c r="JPV39" s="406" t="n"/>
      <c r="JPW39" s="406" t="n"/>
      <c r="JPX39" s="406" t="n"/>
      <c r="JPY39" s="406" t="n"/>
      <c r="JPZ39" s="406" t="n"/>
      <c r="JQA39" s="406" t="n"/>
      <c r="JQB39" s="406" t="n"/>
      <c r="JQC39" s="406" t="n"/>
      <c r="JQD39" s="406" t="n"/>
      <c r="JQE39" s="406" t="n"/>
      <c r="JQF39" s="406" t="n"/>
      <c r="JQG39" s="406" t="n"/>
      <c r="JQH39" s="406" t="n"/>
      <c r="JQI39" s="406" t="n"/>
      <c r="JQJ39" s="406" t="n"/>
      <c r="JQK39" s="406" t="n"/>
      <c r="JQL39" s="406" t="n"/>
      <c r="JQM39" s="406" t="n"/>
      <c r="JQN39" s="406" t="n"/>
      <c r="JQO39" s="406" t="n"/>
      <c r="JQP39" s="406" t="n"/>
      <c r="JQQ39" s="406" t="n"/>
      <c r="JQR39" s="406" t="n"/>
      <c r="JQS39" s="406" t="n"/>
      <c r="JQT39" s="406" t="n"/>
      <c r="JQU39" s="406" t="n"/>
      <c r="JQV39" s="406" t="n"/>
      <c r="JQW39" s="406" t="n"/>
      <c r="JQX39" s="406" t="n"/>
      <c r="JQY39" s="406" t="n"/>
      <c r="JQZ39" s="406" t="n"/>
      <c r="JRA39" s="406" t="n"/>
      <c r="JRB39" s="406" t="n"/>
      <c r="JRC39" s="406" t="n"/>
      <c r="JRD39" s="406" t="n"/>
      <c r="JRE39" s="406" t="n"/>
      <c r="JRF39" s="406" t="n"/>
      <c r="JRG39" s="406" t="n"/>
      <c r="JRH39" s="406" t="n"/>
      <c r="JRI39" s="406" t="n"/>
      <c r="JRJ39" s="406" t="n"/>
      <c r="JRK39" s="406" t="n"/>
      <c r="JRL39" s="406" t="n"/>
      <c r="JRM39" s="406" t="n"/>
      <c r="JRN39" s="406" t="n"/>
      <c r="JRO39" s="406" t="n"/>
      <c r="JRP39" s="406" t="n"/>
      <c r="JRQ39" s="406" t="n"/>
      <c r="JRR39" s="406" t="n"/>
      <c r="JRS39" s="406" t="n"/>
      <c r="JRT39" s="406" t="n"/>
      <c r="JRU39" s="406" t="n"/>
      <c r="JRV39" s="406" t="n"/>
      <c r="JRW39" s="406" t="n"/>
      <c r="JRX39" s="406" t="n"/>
      <c r="JRY39" s="406" t="n"/>
      <c r="JRZ39" s="406" t="n"/>
      <c r="JSA39" s="406" t="n"/>
      <c r="JSB39" s="406" t="n"/>
      <c r="JSC39" s="406" t="n"/>
      <c r="JSD39" s="406" t="n"/>
      <c r="JSE39" s="406" t="n"/>
      <c r="JSF39" s="406" t="n"/>
      <c r="JSG39" s="406" t="n"/>
      <c r="JSH39" s="406" t="n"/>
      <c r="JSI39" s="406" t="n"/>
      <c r="JSJ39" s="406" t="n"/>
      <c r="JSK39" s="406" t="n"/>
      <c r="JSL39" s="406" t="n"/>
      <c r="JSM39" s="406" t="n"/>
      <c r="JSN39" s="406" t="n"/>
      <c r="JSO39" s="406" t="n"/>
      <c r="JSP39" s="406" t="n"/>
      <c r="JSQ39" s="406" t="n"/>
      <c r="JSR39" s="406" t="n"/>
      <c r="JSS39" s="406" t="n"/>
      <c r="JST39" s="406" t="n"/>
      <c r="JSU39" s="406" t="n"/>
      <c r="JSV39" s="406" t="n"/>
      <c r="JSW39" s="406" t="n"/>
      <c r="JSX39" s="406" t="n"/>
      <c r="JSY39" s="406" t="n"/>
      <c r="JSZ39" s="406" t="n"/>
      <c r="JTA39" s="406" t="n"/>
      <c r="JTB39" s="406" t="n"/>
      <c r="JTC39" s="406" t="n"/>
      <c r="JTD39" s="406" t="n"/>
      <c r="JTE39" s="406" t="n"/>
      <c r="JTF39" s="406" t="n"/>
      <c r="JTG39" s="406" t="n"/>
      <c r="JTH39" s="406" t="n"/>
      <c r="JTI39" s="406" t="n"/>
      <c r="JTJ39" s="406" t="n"/>
      <c r="JTK39" s="406" t="n"/>
      <c r="JTL39" s="406" t="n"/>
      <c r="JTM39" s="406" t="n"/>
      <c r="JTN39" s="406" t="n"/>
      <c r="JTO39" s="406" t="n"/>
      <c r="JTP39" s="406" t="n"/>
      <c r="JTQ39" s="406" t="n"/>
      <c r="JTR39" s="406" t="n"/>
      <c r="JTS39" s="406" t="n"/>
      <c r="JTT39" s="406" t="n"/>
      <c r="JTU39" s="406" t="n"/>
      <c r="JTV39" s="406" t="n"/>
      <c r="JTW39" s="406" t="n"/>
      <c r="JTX39" s="406" t="n"/>
      <c r="JTY39" s="406" t="n"/>
      <c r="JTZ39" s="406" t="n"/>
      <c r="JUA39" s="406" t="n"/>
      <c r="JUB39" s="406" t="n"/>
      <c r="JUC39" s="406" t="n"/>
      <c r="JUD39" s="406" t="n"/>
      <c r="JUE39" s="406" t="n"/>
      <c r="JUF39" s="406" t="n"/>
      <c r="JUG39" s="406" t="n"/>
      <c r="JUH39" s="406" t="n"/>
      <c r="JUI39" s="406" t="n"/>
      <c r="JUJ39" s="406" t="n"/>
      <c r="JUK39" s="406" t="n"/>
      <c r="JUL39" s="406" t="n"/>
      <c r="JUM39" s="406" t="n"/>
      <c r="JUN39" s="406" t="n"/>
      <c r="JUO39" s="406" t="n"/>
      <c r="JUP39" s="406" t="n"/>
      <c r="JUQ39" s="406" t="n"/>
      <c r="JUR39" s="406" t="n"/>
      <c r="JUS39" s="406" t="n"/>
      <c r="JUT39" s="406" t="n"/>
      <c r="JUU39" s="406" t="n"/>
      <c r="JUV39" s="406" t="n"/>
      <c r="JUW39" s="406" t="n"/>
      <c r="JUX39" s="406" t="n"/>
      <c r="JUY39" s="406" t="n"/>
      <c r="JUZ39" s="406" t="n"/>
      <c r="JVA39" s="406" t="n"/>
      <c r="JVB39" s="406" t="n"/>
      <c r="JVC39" s="406" t="n"/>
      <c r="JVD39" s="406" t="n"/>
      <c r="JVE39" s="406" t="n"/>
      <c r="JVF39" s="406" t="n"/>
      <c r="JVG39" s="406" t="n"/>
      <c r="JVH39" s="406" t="n"/>
      <c r="JVI39" s="406" t="n"/>
      <c r="JVJ39" s="406" t="n"/>
      <c r="JVK39" s="406" t="n"/>
      <c r="JVL39" s="406" t="n"/>
      <c r="JVM39" s="406" t="n"/>
      <c r="JVN39" s="406" t="n"/>
      <c r="JVO39" s="406" t="n"/>
      <c r="JVP39" s="406" t="n"/>
      <c r="JVQ39" s="406" t="n"/>
      <c r="JVR39" s="406" t="n"/>
      <c r="JVS39" s="406" t="n"/>
      <c r="JVT39" s="406" t="n"/>
      <c r="JVU39" s="406" t="n"/>
      <c r="JVV39" s="406" t="n"/>
      <c r="JVW39" s="406" t="n"/>
      <c r="JVX39" s="406" t="n"/>
      <c r="JVY39" s="406" t="n"/>
      <c r="JVZ39" s="406" t="n"/>
      <c r="JWA39" s="406" t="n"/>
      <c r="JWB39" s="406" t="n"/>
      <c r="JWC39" s="406" t="n"/>
      <c r="JWD39" s="406" t="n"/>
      <c r="JWE39" s="406" t="n"/>
      <c r="JWF39" s="406" t="n"/>
      <c r="JWG39" s="406" t="n"/>
      <c r="JWH39" s="406" t="n"/>
      <c r="JWI39" s="406" t="n"/>
      <c r="JWJ39" s="406" t="n"/>
      <c r="JWK39" s="406" t="n"/>
      <c r="JWL39" s="406" t="n"/>
      <c r="JWM39" s="406" t="n"/>
      <c r="JWN39" s="406" t="n"/>
      <c r="JWO39" s="406" t="n"/>
      <c r="JWP39" s="406" t="n"/>
      <c r="JWQ39" s="406" t="n"/>
      <c r="JWR39" s="406" t="n"/>
      <c r="JWS39" s="406" t="n"/>
      <c r="JWT39" s="406" t="n"/>
      <c r="JWU39" s="406" t="n"/>
      <c r="JWV39" s="406" t="n"/>
      <c r="JWW39" s="406" t="n"/>
      <c r="JWX39" s="406" t="n"/>
      <c r="JWY39" s="406" t="n"/>
      <c r="JWZ39" s="406" t="n"/>
      <c r="JXA39" s="406" t="n"/>
      <c r="JXB39" s="406" t="n"/>
      <c r="JXC39" s="406" t="n"/>
      <c r="JXD39" s="406" t="n"/>
      <c r="JXE39" s="406" t="n"/>
      <c r="JXF39" s="406" t="n"/>
      <c r="JXG39" s="406" t="n"/>
      <c r="JXH39" s="406" t="n"/>
      <c r="JXI39" s="406" t="n"/>
      <c r="JXJ39" s="406" t="n"/>
      <c r="JXK39" s="406" t="n"/>
      <c r="JXL39" s="406" t="n"/>
      <c r="JXM39" s="406" t="n"/>
      <c r="JXN39" s="406" t="n"/>
      <c r="JXO39" s="406" t="n"/>
      <c r="JXP39" s="406" t="n"/>
      <c r="JXQ39" s="406" t="n"/>
      <c r="JXR39" s="406" t="n"/>
      <c r="JXS39" s="406" t="n"/>
      <c r="JXT39" s="406" t="n"/>
      <c r="JXU39" s="406" t="n"/>
      <c r="JXV39" s="406" t="n"/>
      <c r="JXW39" s="406" t="n"/>
      <c r="JXX39" s="406" t="n"/>
      <c r="JXY39" s="406" t="n"/>
      <c r="JXZ39" s="406" t="n"/>
      <c r="JYA39" s="406" t="n"/>
      <c r="JYB39" s="406" t="n"/>
      <c r="JYC39" s="406" t="n"/>
      <c r="JYD39" s="406" t="n"/>
      <c r="JYE39" s="406" t="n"/>
      <c r="JYF39" s="406" t="n"/>
      <c r="JYG39" s="406" t="n"/>
      <c r="JYH39" s="406" t="n"/>
      <c r="JYI39" s="406" t="n"/>
      <c r="JYJ39" s="406" t="n"/>
      <c r="JYK39" s="406" t="n"/>
      <c r="JYL39" s="406" t="n"/>
      <c r="JYM39" s="406" t="n"/>
      <c r="JYN39" s="406" t="n"/>
      <c r="JYO39" s="406" t="n"/>
      <c r="JYP39" s="406" t="n"/>
      <c r="JYQ39" s="406" t="n"/>
      <c r="JYR39" s="406" t="n"/>
      <c r="JYS39" s="406" t="n"/>
      <c r="JYT39" s="406" t="n"/>
      <c r="JYU39" s="406" t="n"/>
      <c r="JYV39" s="406" t="n"/>
      <c r="JYW39" s="406" t="n"/>
      <c r="JYX39" s="406" t="n"/>
      <c r="JYY39" s="406" t="n"/>
      <c r="JYZ39" s="406" t="n"/>
      <c r="JZA39" s="406" t="n"/>
      <c r="JZB39" s="406" t="n"/>
      <c r="JZC39" s="406" t="n"/>
      <c r="JZD39" s="406" t="n"/>
      <c r="JZE39" s="406" t="n"/>
      <c r="JZF39" s="406" t="n"/>
      <c r="JZG39" s="406" t="n"/>
      <c r="JZH39" s="406" t="n"/>
      <c r="JZI39" s="406" t="n"/>
      <c r="JZJ39" s="406" t="n"/>
      <c r="JZK39" s="406" t="n"/>
      <c r="JZL39" s="406" t="n"/>
      <c r="JZM39" s="406" t="n"/>
      <c r="JZN39" s="406" t="n"/>
      <c r="JZO39" s="406" t="n"/>
      <c r="JZP39" s="406" t="n"/>
      <c r="JZQ39" s="406" t="n"/>
      <c r="JZR39" s="406" t="n"/>
      <c r="JZS39" s="406" t="n"/>
      <c r="JZT39" s="406" t="n"/>
      <c r="JZU39" s="406" t="n"/>
      <c r="JZV39" s="406" t="n"/>
      <c r="JZW39" s="406" t="n"/>
      <c r="JZX39" s="406" t="n"/>
      <c r="JZY39" s="406" t="n"/>
      <c r="JZZ39" s="406" t="n"/>
      <c r="KAA39" s="406" t="n"/>
      <c r="KAB39" s="406" t="n"/>
      <c r="KAC39" s="406" t="n"/>
      <c r="KAD39" s="406" t="n"/>
      <c r="KAE39" s="406" t="n"/>
      <c r="KAF39" s="406" t="n"/>
      <c r="KAG39" s="406" t="n"/>
      <c r="KAH39" s="406" t="n"/>
      <c r="KAI39" s="406" t="n"/>
      <c r="KAJ39" s="406" t="n"/>
      <c r="KAK39" s="406" t="n"/>
      <c r="KAL39" s="406" t="n"/>
      <c r="KAM39" s="406" t="n"/>
      <c r="KAN39" s="406" t="n"/>
      <c r="KAO39" s="406" t="n"/>
      <c r="KAP39" s="406" t="n"/>
      <c r="KAQ39" s="406" t="n"/>
      <c r="KAR39" s="406" t="n"/>
      <c r="KAS39" s="406" t="n"/>
      <c r="KAT39" s="406" t="n"/>
      <c r="KAU39" s="406" t="n"/>
      <c r="KAV39" s="406" t="n"/>
      <c r="KAW39" s="406" t="n"/>
      <c r="KAX39" s="406" t="n"/>
      <c r="KAY39" s="406" t="n"/>
      <c r="KAZ39" s="406" t="n"/>
      <c r="KBA39" s="406" t="n"/>
      <c r="KBB39" s="406" t="n"/>
      <c r="KBC39" s="406" t="n"/>
      <c r="KBD39" s="406" t="n"/>
      <c r="KBE39" s="406" t="n"/>
      <c r="KBF39" s="406" t="n"/>
      <c r="KBG39" s="406" t="n"/>
      <c r="KBH39" s="406" t="n"/>
      <c r="KBI39" s="406" t="n"/>
      <c r="KBJ39" s="406" t="n"/>
      <c r="KBK39" s="406" t="n"/>
      <c r="KBL39" s="406" t="n"/>
      <c r="KBM39" s="406" t="n"/>
      <c r="KBN39" s="406" t="n"/>
      <c r="KBO39" s="406" t="n"/>
      <c r="KBP39" s="406" t="n"/>
      <c r="KBQ39" s="406" t="n"/>
      <c r="KBR39" s="406" t="n"/>
      <c r="KBS39" s="406" t="n"/>
      <c r="KBT39" s="406" t="n"/>
      <c r="KBU39" s="406" t="n"/>
      <c r="KBV39" s="406" t="n"/>
      <c r="KBW39" s="406" t="n"/>
      <c r="KBX39" s="406" t="n"/>
      <c r="KBY39" s="406" t="n"/>
      <c r="KBZ39" s="406" t="n"/>
      <c r="KCA39" s="406" t="n"/>
      <c r="KCB39" s="406" t="n"/>
      <c r="KCC39" s="406" t="n"/>
      <c r="KCD39" s="406" t="n"/>
      <c r="KCE39" s="406" t="n"/>
      <c r="KCF39" s="406" t="n"/>
      <c r="KCG39" s="406" t="n"/>
      <c r="KCH39" s="406" t="n"/>
      <c r="KCI39" s="406" t="n"/>
      <c r="KCJ39" s="406" t="n"/>
      <c r="KCK39" s="406" t="n"/>
      <c r="KCL39" s="406" t="n"/>
      <c r="KCM39" s="406" t="n"/>
      <c r="KCN39" s="406" t="n"/>
      <c r="KCO39" s="406" t="n"/>
      <c r="KCP39" s="406" t="n"/>
      <c r="KCQ39" s="406" t="n"/>
      <c r="KCR39" s="406" t="n"/>
      <c r="KCS39" s="406" t="n"/>
      <c r="KCT39" s="406" t="n"/>
      <c r="KCU39" s="406" t="n"/>
      <c r="KCV39" s="406" t="n"/>
      <c r="KCW39" s="406" t="n"/>
      <c r="KCX39" s="406" t="n"/>
      <c r="KCY39" s="406" t="n"/>
      <c r="KCZ39" s="406" t="n"/>
      <c r="KDA39" s="406" t="n"/>
      <c r="KDB39" s="406" t="n"/>
      <c r="KDC39" s="406" t="n"/>
      <c r="KDD39" s="406" t="n"/>
      <c r="KDE39" s="406" t="n"/>
      <c r="KDF39" s="406" t="n"/>
      <c r="KDG39" s="406" t="n"/>
      <c r="KDH39" s="406" t="n"/>
      <c r="KDI39" s="406" t="n"/>
      <c r="KDJ39" s="406" t="n"/>
      <c r="KDK39" s="406" t="n"/>
      <c r="KDL39" s="406" t="n"/>
      <c r="KDM39" s="406" t="n"/>
      <c r="KDN39" s="406" t="n"/>
      <c r="KDO39" s="406" t="n"/>
      <c r="KDP39" s="406" t="n"/>
      <c r="KDQ39" s="406" t="n"/>
      <c r="KDR39" s="406" t="n"/>
      <c r="KDS39" s="406" t="n"/>
      <c r="KDT39" s="406" t="n"/>
      <c r="KDU39" s="406" t="n"/>
      <c r="KDV39" s="406" t="n"/>
      <c r="KDW39" s="406" t="n"/>
      <c r="KDX39" s="406" t="n"/>
      <c r="KDY39" s="406" t="n"/>
      <c r="KDZ39" s="406" t="n"/>
      <c r="KEA39" s="406" t="n"/>
      <c r="KEB39" s="406" t="n"/>
      <c r="KEC39" s="406" t="n"/>
      <c r="KED39" s="406" t="n"/>
      <c r="KEE39" s="406" t="n"/>
      <c r="KEF39" s="406" t="n"/>
      <c r="KEG39" s="406" t="n"/>
      <c r="KEH39" s="406" t="n"/>
      <c r="KEI39" s="406" t="n"/>
      <c r="KEJ39" s="406" t="n"/>
      <c r="KEK39" s="406" t="n"/>
      <c r="KEL39" s="406" t="n"/>
      <c r="KEM39" s="406" t="n"/>
      <c r="KEN39" s="406" t="n"/>
      <c r="KEO39" s="406" t="n"/>
      <c r="KEP39" s="406" t="n"/>
      <c r="KEQ39" s="406" t="n"/>
      <c r="KER39" s="406" t="n"/>
      <c r="KES39" s="406" t="n"/>
      <c r="KET39" s="406" t="n"/>
      <c r="KEU39" s="406" t="n"/>
      <c r="KEV39" s="406" t="n"/>
      <c r="KEW39" s="406" t="n"/>
      <c r="KEX39" s="406" t="n"/>
      <c r="KEY39" s="406" t="n"/>
      <c r="KEZ39" s="406" t="n"/>
      <c r="KFA39" s="406" t="n"/>
      <c r="KFB39" s="406" t="n"/>
      <c r="KFC39" s="406" t="n"/>
      <c r="KFD39" s="406" t="n"/>
      <c r="KFE39" s="406" t="n"/>
      <c r="KFF39" s="406" t="n"/>
      <c r="KFG39" s="406" t="n"/>
      <c r="KFH39" s="406" t="n"/>
      <c r="KFI39" s="406" t="n"/>
      <c r="KFJ39" s="406" t="n"/>
      <c r="KFK39" s="406" t="n"/>
      <c r="KFL39" s="406" t="n"/>
      <c r="KFM39" s="406" t="n"/>
      <c r="KFN39" s="406" t="n"/>
      <c r="KFO39" s="406" t="n"/>
      <c r="KFP39" s="406" t="n"/>
      <c r="KFQ39" s="406" t="n"/>
      <c r="KFR39" s="406" t="n"/>
      <c r="KFS39" s="406" t="n"/>
      <c r="KFT39" s="406" t="n"/>
      <c r="KFU39" s="406" t="n"/>
      <c r="KFV39" s="406" t="n"/>
      <c r="KFW39" s="406" t="n"/>
      <c r="KFX39" s="406" t="n"/>
      <c r="KFY39" s="406" t="n"/>
      <c r="KFZ39" s="406" t="n"/>
      <c r="KGA39" s="406" t="n"/>
      <c r="KGB39" s="406" t="n"/>
      <c r="KGC39" s="406" t="n"/>
      <c r="KGD39" s="406" t="n"/>
      <c r="KGE39" s="406" t="n"/>
      <c r="KGF39" s="406" t="n"/>
      <c r="KGG39" s="406" t="n"/>
      <c r="KGH39" s="406" t="n"/>
      <c r="KGI39" s="406" t="n"/>
      <c r="KGJ39" s="406" t="n"/>
      <c r="KGK39" s="406" t="n"/>
      <c r="KGL39" s="406" t="n"/>
      <c r="KGM39" s="406" t="n"/>
      <c r="KGN39" s="406" t="n"/>
      <c r="KGO39" s="406" t="n"/>
      <c r="KGP39" s="406" t="n"/>
      <c r="KGQ39" s="406" t="n"/>
      <c r="KGR39" s="406" t="n"/>
      <c r="KGS39" s="406" t="n"/>
      <c r="KGT39" s="406" t="n"/>
      <c r="KGU39" s="406" t="n"/>
      <c r="KGV39" s="406" t="n"/>
      <c r="KGW39" s="406" t="n"/>
      <c r="KGX39" s="406" t="n"/>
      <c r="KGY39" s="406" t="n"/>
      <c r="KGZ39" s="406" t="n"/>
      <c r="KHA39" s="406" t="n"/>
      <c r="KHB39" s="406" t="n"/>
      <c r="KHC39" s="406" t="n"/>
      <c r="KHD39" s="406" t="n"/>
      <c r="KHE39" s="406" t="n"/>
      <c r="KHF39" s="406" t="n"/>
      <c r="KHG39" s="406" t="n"/>
      <c r="KHH39" s="406" t="n"/>
      <c r="KHI39" s="406" t="n"/>
      <c r="KHJ39" s="406" t="n"/>
      <c r="KHK39" s="406" t="n"/>
      <c r="KHL39" s="406" t="n"/>
      <c r="KHM39" s="406" t="n"/>
      <c r="KHN39" s="406" t="n"/>
      <c r="KHO39" s="406" t="n"/>
      <c r="KHP39" s="406" t="n"/>
      <c r="KHQ39" s="406" t="n"/>
      <c r="KHR39" s="406" t="n"/>
      <c r="KHS39" s="406" t="n"/>
      <c r="KHT39" s="406" t="n"/>
      <c r="KHU39" s="406" t="n"/>
      <c r="KHV39" s="406" t="n"/>
      <c r="KHW39" s="406" t="n"/>
      <c r="KHX39" s="406" t="n"/>
      <c r="KHY39" s="406" t="n"/>
      <c r="KHZ39" s="406" t="n"/>
      <c r="KIA39" s="406" t="n"/>
      <c r="KIB39" s="406" t="n"/>
      <c r="KIC39" s="406" t="n"/>
      <c r="KID39" s="406" t="n"/>
      <c r="KIE39" s="406" t="n"/>
      <c r="KIF39" s="406" t="n"/>
      <c r="KIG39" s="406" t="n"/>
      <c r="KIH39" s="406" t="n"/>
      <c r="KII39" s="406" t="n"/>
      <c r="KIJ39" s="406" t="n"/>
      <c r="KIK39" s="406" t="n"/>
      <c r="KIL39" s="406" t="n"/>
      <c r="KIM39" s="406" t="n"/>
      <c r="KIN39" s="406" t="n"/>
      <c r="KIO39" s="406" t="n"/>
      <c r="KIP39" s="406" t="n"/>
      <c r="KIQ39" s="406" t="n"/>
      <c r="KIR39" s="406" t="n"/>
      <c r="KIS39" s="406" t="n"/>
      <c r="KIT39" s="406" t="n"/>
      <c r="KIU39" s="406" t="n"/>
      <c r="KIV39" s="406" t="n"/>
      <c r="KIW39" s="406" t="n"/>
      <c r="KIX39" s="406" t="n"/>
      <c r="KIY39" s="406" t="n"/>
      <c r="KIZ39" s="406" t="n"/>
      <c r="KJA39" s="406" t="n"/>
      <c r="KJB39" s="406" t="n"/>
      <c r="KJC39" s="406" t="n"/>
      <c r="KJD39" s="406" t="n"/>
      <c r="KJE39" s="406" t="n"/>
      <c r="KJF39" s="406" t="n"/>
      <c r="KJG39" s="406" t="n"/>
      <c r="KJH39" s="406" t="n"/>
      <c r="KJI39" s="406" t="n"/>
      <c r="KJJ39" s="406" t="n"/>
      <c r="KJK39" s="406" t="n"/>
      <c r="KJL39" s="406" t="n"/>
      <c r="KJM39" s="406" t="n"/>
      <c r="KJN39" s="406" t="n"/>
      <c r="KJO39" s="406" t="n"/>
      <c r="KJP39" s="406" t="n"/>
      <c r="KJQ39" s="406" t="n"/>
      <c r="KJR39" s="406" t="n"/>
      <c r="KJS39" s="406" t="n"/>
      <c r="KJT39" s="406" t="n"/>
      <c r="KJU39" s="406" t="n"/>
      <c r="KJV39" s="406" t="n"/>
      <c r="KJW39" s="406" t="n"/>
      <c r="KJX39" s="406" t="n"/>
      <c r="KJY39" s="406" t="n"/>
      <c r="KJZ39" s="406" t="n"/>
      <c r="KKA39" s="406" t="n"/>
      <c r="KKB39" s="406" t="n"/>
      <c r="KKC39" s="406" t="n"/>
      <c r="KKD39" s="406" t="n"/>
      <c r="KKE39" s="406" t="n"/>
      <c r="KKF39" s="406" t="n"/>
      <c r="KKG39" s="406" t="n"/>
      <c r="KKH39" s="406" t="n"/>
      <c r="KKI39" s="406" t="n"/>
      <c r="KKJ39" s="406" t="n"/>
      <c r="KKK39" s="406" t="n"/>
      <c r="KKL39" s="406" t="n"/>
      <c r="KKM39" s="406" t="n"/>
      <c r="KKN39" s="406" t="n"/>
      <c r="KKO39" s="406" t="n"/>
      <c r="KKP39" s="406" t="n"/>
      <c r="KKQ39" s="406" t="n"/>
      <c r="KKR39" s="406" t="n"/>
      <c r="KKS39" s="406" t="n"/>
      <c r="KKT39" s="406" t="n"/>
      <c r="KKU39" s="406" t="n"/>
      <c r="KKV39" s="406" t="n"/>
      <c r="KKW39" s="406" t="n"/>
      <c r="KKX39" s="406" t="n"/>
      <c r="KKY39" s="406" t="n"/>
      <c r="KKZ39" s="406" t="n"/>
      <c r="KLA39" s="406" t="n"/>
      <c r="KLB39" s="406" t="n"/>
      <c r="KLC39" s="406" t="n"/>
      <c r="KLD39" s="406" t="n"/>
      <c r="KLE39" s="406" t="n"/>
      <c r="KLF39" s="406" t="n"/>
      <c r="KLG39" s="406" t="n"/>
      <c r="KLH39" s="406" t="n"/>
      <c r="KLI39" s="406" t="n"/>
      <c r="KLJ39" s="406" t="n"/>
      <c r="KLK39" s="406" t="n"/>
      <c r="KLL39" s="406" t="n"/>
      <c r="KLM39" s="406" t="n"/>
      <c r="KLN39" s="406" t="n"/>
      <c r="KLO39" s="406" t="n"/>
      <c r="KLP39" s="406" t="n"/>
      <c r="KLQ39" s="406" t="n"/>
      <c r="KLR39" s="406" t="n"/>
      <c r="KLS39" s="406" t="n"/>
      <c r="KLT39" s="406" t="n"/>
      <c r="KLU39" s="406" t="n"/>
      <c r="KLV39" s="406" t="n"/>
      <c r="KLW39" s="406" t="n"/>
      <c r="KLX39" s="406" t="n"/>
      <c r="KLY39" s="406" t="n"/>
      <c r="KLZ39" s="406" t="n"/>
      <c r="KMA39" s="406" t="n"/>
      <c r="KMB39" s="406" t="n"/>
      <c r="KMC39" s="406" t="n"/>
      <c r="KMD39" s="406" t="n"/>
      <c r="KME39" s="406" t="n"/>
      <c r="KMF39" s="406" t="n"/>
      <c r="KMG39" s="406" t="n"/>
      <c r="KMH39" s="406" t="n"/>
      <c r="KMI39" s="406" t="n"/>
      <c r="KMJ39" s="406" t="n"/>
      <c r="KMK39" s="406" t="n"/>
      <c r="KML39" s="406" t="n"/>
      <c r="KMM39" s="406" t="n"/>
      <c r="KMN39" s="406" t="n"/>
      <c r="KMO39" s="406" t="n"/>
      <c r="KMP39" s="406" t="n"/>
      <c r="KMQ39" s="406" t="n"/>
      <c r="KMR39" s="406" t="n"/>
      <c r="KMS39" s="406" t="n"/>
      <c r="KMT39" s="406" t="n"/>
      <c r="KMU39" s="406" t="n"/>
      <c r="KMV39" s="406" t="n"/>
      <c r="KMW39" s="406" t="n"/>
      <c r="KMX39" s="406" t="n"/>
      <c r="KMY39" s="406" t="n"/>
      <c r="KMZ39" s="406" t="n"/>
      <c r="KNA39" s="406" t="n"/>
      <c r="KNB39" s="406" t="n"/>
      <c r="KNC39" s="406" t="n"/>
      <c r="KND39" s="406" t="n"/>
      <c r="KNE39" s="406" t="n"/>
      <c r="KNF39" s="406" t="n"/>
      <c r="KNG39" s="406" t="n"/>
      <c r="KNH39" s="406" t="n"/>
      <c r="KNI39" s="406" t="n"/>
      <c r="KNJ39" s="406" t="n"/>
      <c r="KNK39" s="406" t="n"/>
      <c r="KNL39" s="406" t="n"/>
      <c r="KNM39" s="406" t="n"/>
      <c r="KNN39" s="406" t="n"/>
      <c r="KNO39" s="406" t="n"/>
      <c r="KNP39" s="406" t="n"/>
      <c r="KNQ39" s="406" t="n"/>
      <c r="KNR39" s="406" t="n"/>
      <c r="KNS39" s="406" t="n"/>
      <c r="KNT39" s="406" t="n"/>
      <c r="KNU39" s="406" t="n"/>
      <c r="KNV39" s="406" t="n"/>
      <c r="KNW39" s="406" t="n"/>
      <c r="KNX39" s="406" t="n"/>
      <c r="KNY39" s="406" t="n"/>
      <c r="KNZ39" s="406" t="n"/>
      <c r="KOA39" s="406" t="n"/>
      <c r="KOB39" s="406" t="n"/>
      <c r="KOC39" s="406" t="n"/>
      <c r="KOD39" s="406" t="n"/>
      <c r="KOE39" s="406" t="n"/>
      <c r="KOF39" s="406" t="n"/>
      <c r="KOG39" s="406" t="n"/>
      <c r="KOH39" s="406" t="n"/>
      <c r="KOI39" s="406" t="n"/>
      <c r="KOJ39" s="406" t="n"/>
      <c r="KOK39" s="406" t="n"/>
      <c r="KOL39" s="406" t="n"/>
      <c r="KOM39" s="406" t="n"/>
      <c r="KON39" s="406" t="n"/>
      <c r="KOO39" s="406" t="n"/>
      <c r="KOP39" s="406" t="n"/>
      <c r="KOQ39" s="406" t="n"/>
      <c r="KOR39" s="406" t="n"/>
      <c r="KOS39" s="406" t="n"/>
      <c r="KOT39" s="406" t="n"/>
      <c r="KOU39" s="406" t="n"/>
      <c r="KOV39" s="406" t="n"/>
      <c r="KOW39" s="406" t="n"/>
      <c r="KOX39" s="406" t="n"/>
      <c r="KOY39" s="406" t="n"/>
      <c r="KOZ39" s="406" t="n"/>
      <c r="KPA39" s="406" t="n"/>
      <c r="KPB39" s="406" t="n"/>
      <c r="KPC39" s="406" t="n"/>
      <c r="KPD39" s="406" t="n"/>
      <c r="KPE39" s="406" t="n"/>
      <c r="KPF39" s="406" t="n"/>
      <c r="KPG39" s="406" t="n"/>
      <c r="KPH39" s="406" t="n"/>
      <c r="KPI39" s="406" t="n"/>
      <c r="KPJ39" s="406" t="n"/>
      <c r="KPK39" s="406" t="n"/>
      <c r="KPL39" s="406" t="n"/>
      <c r="KPM39" s="406" t="n"/>
      <c r="KPN39" s="406" t="n"/>
      <c r="KPO39" s="406" t="n"/>
      <c r="KPP39" s="406" t="n"/>
      <c r="KPQ39" s="406" t="n"/>
      <c r="KPR39" s="406" t="n"/>
      <c r="KPS39" s="406" t="n"/>
      <c r="KPT39" s="406" t="n"/>
      <c r="KPU39" s="406" t="n"/>
      <c r="KPV39" s="406" t="n"/>
      <c r="KPW39" s="406" t="n"/>
      <c r="KPX39" s="406" t="n"/>
      <c r="KPY39" s="406" t="n"/>
      <c r="KPZ39" s="406" t="n"/>
      <c r="KQA39" s="406" t="n"/>
      <c r="KQB39" s="406" t="n"/>
      <c r="KQC39" s="406" t="n"/>
      <c r="KQD39" s="406" t="n"/>
      <c r="KQE39" s="406" t="n"/>
      <c r="KQF39" s="406" t="n"/>
      <c r="KQG39" s="406" t="n"/>
      <c r="KQH39" s="406" t="n"/>
      <c r="KQI39" s="406" t="n"/>
      <c r="KQJ39" s="406" t="n"/>
      <c r="KQK39" s="406" t="n"/>
      <c r="KQL39" s="406" t="n"/>
      <c r="KQM39" s="406" t="n"/>
      <c r="KQN39" s="406" t="n"/>
      <c r="KQO39" s="406" t="n"/>
      <c r="KQP39" s="406" t="n"/>
      <c r="KQQ39" s="406" t="n"/>
      <c r="KQR39" s="406" t="n"/>
      <c r="KQS39" s="406" t="n"/>
      <c r="KQT39" s="406" t="n"/>
      <c r="KQU39" s="406" t="n"/>
      <c r="KQV39" s="406" t="n"/>
      <c r="KQW39" s="406" t="n"/>
      <c r="KQX39" s="406" t="n"/>
      <c r="KQY39" s="406" t="n"/>
      <c r="KQZ39" s="406" t="n"/>
      <c r="KRA39" s="406" t="n"/>
      <c r="KRB39" s="406" t="n"/>
      <c r="KRC39" s="406" t="n"/>
      <c r="KRD39" s="406" t="n"/>
      <c r="KRE39" s="406" t="n"/>
      <c r="KRF39" s="406" t="n"/>
      <c r="KRG39" s="406" t="n"/>
      <c r="KRH39" s="406" t="n"/>
      <c r="KRI39" s="406" t="n"/>
      <c r="KRJ39" s="406" t="n"/>
      <c r="KRK39" s="406" t="n"/>
      <c r="KRL39" s="406" t="n"/>
      <c r="KRM39" s="406" t="n"/>
      <c r="KRN39" s="406" t="n"/>
      <c r="KRO39" s="406" t="n"/>
      <c r="KRP39" s="406" t="n"/>
      <c r="KRQ39" s="406" t="n"/>
      <c r="KRR39" s="406" t="n"/>
      <c r="KRS39" s="406" t="n"/>
      <c r="KRT39" s="406" t="n"/>
      <c r="KRU39" s="406" t="n"/>
      <c r="KRV39" s="406" t="n"/>
      <c r="KRW39" s="406" t="n"/>
      <c r="KRX39" s="406" t="n"/>
      <c r="KRY39" s="406" t="n"/>
      <c r="KRZ39" s="406" t="n"/>
      <c r="KSA39" s="406" t="n"/>
      <c r="KSB39" s="406" t="n"/>
      <c r="KSC39" s="406" t="n"/>
      <c r="KSD39" s="406" t="n"/>
      <c r="KSE39" s="406" t="n"/>
      <c r="KSF39" s="406" t="n"/>
      <c r="KSG39" s="406" t="n"/>
      <c r="KSH39" s="406" t="n"/>
      <c r="KSI39" s="406" t="n"/>
      <c r="KSJ39" s="406" t="n"/>
      <c r="KSK39" s="406" t="n"/>
      <c r="KSL39" s="406" t="n"/>
      <c r="KSM39" s="406" t="n"/>
      <c r="KSN39" s="406" t="n"/>
      <c r="KSO39" s="406" t="n"/>
      <c r="KSP39" s="406" t="n"/>
      <c r="KSQ39" s="406" t="n"/>
      <c r="KSR39" s="406" t="n"/>
      <c r="KSS39" s="406" t="n"/>
      <c r="KST39" s="406" t="n"/>
      <c r="KSU39" s="406" t="n"/>
      <c r="KSV39" s="406" t="n"/>
      <c r="KSW39" s="406" t="n"/>
      <c r="KSX39" s="406" t="n"/>
      <c r="KSY39" s="406" t="n"/>
      <c r="KSZ39" s="406" t="n"/>
      <c r="KTA39" s="406" t="n"/>
      <c r="KTB39" s="406" t="n"/>
      <c r="KTC39" s="406" t="n"/>
      <c r="KTD39" s="406" t="n"/>
      <c r="KTE39" s="406" t="n"/>
      <c r="KTF39" s="406" t="n"/>
      <c r="KTG39" s="406" t="n"/>
      <c r="KTH39" s="406" t="n"/>
      <c r="KTI39" s="406" t="n"/>
      <c r="KTJ39" s="406" t="n"/>
      <c r="KTK39" s="406" t="n"/>
      <c r="KTL39" s="406" t="n"/>
      <c r="KTM39" s="406" t="n"/>
      <c r="KTN39" s="406" t="n"/>
      <c r="KTO39" s="406" t="n"/>
      <c r="KTP39" s="406" t="n"/>
      <c r="KTQ39" s="406" t="n"/>
      <c r="KTR39" s="406" t="n"/>
      <c r="KTS39" s="406" t="n"/>
      <c r="KTT39" s="406" t="n"/>
      <c r="KTU39" s="406" t="n"/>
      <c r="KTV39" s="406" t="n"/>
      <c r="KTW39" s="406" t="n"/>
      <c r="KTX39" s="406" t="n"/>
      <c r="KTY39" s="406" t="n"/>
      <c r="KTZ39" s="406" t="n"/>
      <c r="KUA39" s="406" t="n"/>
      <c r="KUB39" s="406" t="n"/>
      <c r="KUC39" s="406" t="n"/>
      <c r="KUD39" s="406" t="n"/>
      <c r="KUE39" s="406" t="n"/>
      <c r="KUF39" s="406" t="n"/>
      <c r="KUG39" s="406" t="n"/>
      <c r="KUH39" s="406" t="n"/>
      <c r="KUI39" s="406" t="n"/>
      <c r="KUJ39" s="406" t="n"/>
      <c r="KUK39" s="406" t="n"/>
      <c r="KUL39" s="406" t="n"/>
      <c r="KUM39" s="406" t="n"/>
      <c r="KUN39" s="406" t="n"/>
      <c r="KUO39" s="406" t="n"/>
      <c r="KUP39" s="406" t="n"/>
      <c r="KUQ39" s="406" t="n"/>
      <c r="KUR39" s="406" t="n"/>
      <c r="KUS39" s="406" t="n"/>
      <c r="KUT39" s="406" t="n"/>
      <c r="KUU39" s="406" t="n"/>
      <c r="KUV39" s="406" t="n"/>
      <c r="KUW39" s="406" t="n"/>
      <c r="KUX39" s="406" t="n"/>
      <c r="KUY39" s="406" t="n"/>
      <c r="KUZ39" s="406" t="n"/>
      <c r="KVA39" s="406" t="n"/>
      <c r="KVB39" s="406" t="n"/>
      <c r="KVC39" s="406" t="n"/>
      <c r="KVD39" s="406" t="n"/>
      <c r="KVE39" s="406" t="n"/>
      <c r="KVF39" s="406" t="n"/>
      <c r="KVG39" s="406" t="n"/>
      <c r="KVH39" s="406" t="n"/>
      <c r="KVI39" s="406" t="n"/>
      <c r="KVJ39" s="406" t="n"/>
      <c r="KVK39" s="406" t="n"/>
      <c r="KVL39" s="406" t="n"/>
      <c r="KVM39" s="406" t="n"/>
      <c r="KVN39" s="406" t="n"/>
      <c r="KVO39" s="406" t="n"/>
      <c r="KVP39" s="406" t="n"/>
      <c r="KVQ39" s="406" t="n"/>
      <c r="KVR39" s="406" t="n"/>
      <c r="KVS39" s="406" t="n"/>
      <c r="KVT39" s="406" t="n"/>
      <c r="KVU39" s="406" t="n"/>
      <c r="KVV39" s="406" t="n"/>
      <c r="KVW39" s="406" t="n"/>
      <c r="KVX39" s="406" t="n"/>
      <c r="KVY39" s="406" t="n"/>
      <c r="KVZ39" s="406" t="n"/>
      <c r="KWA39" s="406" t="n"/>
      <c r="KWB39" s="406" t="n"/>
      <c r="KWC39" s="406" t="n"/>
      <c r="KWD39" s="406" t="n"/>
      <c r="KWE39" s="406" t="n"/>
      <c r="KWF39" s="406" t="n"/>
      <c r="KWG39" s="406" t="n"/>
      <c r="KWH39" s="406" t="n"/>
      <c r="KWI39" s="406" t="n"/>
      <c r="KWJ39" s="406" t="n"/>
      <c r="KWK39" s="406" t="n"/>
      <c r="KWL39" s="406" t="n"/>
      <c r="KWM39" s="406" t="n"/>
      <c r="KWN39" s="406" t="n"/>
      <c r="KWO39" s="406" t="n"/>
      <c r="KWP39" s="406" t="n"/>
      <c r="KWQ39" s="406" t="n"/>
      <c r="KWR39" s="406" t="n"/>
      <c r="KWS39" s="406" t="n"/>
      <c r="KWT39" s="406" t="n"/>
      <c r="KWU39" s="406" t="n"/>
      <c r="KWV39" s="406" t="n"/>
      <c r="KWW39" s="406" t="n"/>
      <c r="KWX39" s="406" t="n"/>
      <c r="KWY39" s="406" t="n"/>
      <c r="KWZ39" s="406" t="n"/>
      <c r="KXA39" s="406" t="n"/>
      <c r="KXB39" s="406" t="n"/>
      <c r="KXC39" s="406" t="n"/>
      <c r="KXD39" s="406" t="n"/>
      <c r="KXE39" s="406" t="n"/>
      <c r="KXF39" s="406" t="n"/>
      <c r="KXG39" s="406" t="n"/>
      <c r="KXH39" s="406" t="n"/>
      <c r="KXI39" s="406" t="n"/>
      <c r="KXJ39" s="406" t="n"/>
      <c r="KXK39" s="406" t="n"/>
      <c r="KXL39" s="406" t="n"/>
      <c r="KXM39" s="406" t="n"/>
      <c r="KXN39" s="406" t="n"/>
      <c r="KXO39" s="406" t="n"/>
      <c r="KXP39" s="406" t="n"/>
      <c r="KXQ39" s="406" t="n"/>
      <c r="KXR39" s="406" t="n"/>
      <c r="KXS39" s="406" t="n"/>
      <c r="KXT39" s="406" t="n"/>
      <c r="KXU39" s="406" t="n"/>
      <c r="KXV39" s="406" t="n"/>
      <c r="KXW39" s="406" t="n"/>
      <c r="KXX39" s="406" t="n"/>
      <c r="KXY39" s="406" t="n"/>
      <c r="KXZ39" s="406" t="n"/>
      <c r="KYA39" s="406" t="n"/>
      <c r="KYB39" s="406" t="n"/>
      <c r="KYC39" s="406" t="n"/>
      <c r="KYD39" s="406" t="n"/>
      <c r="KYE39" s="406" t="n"/>
      <c r="KYF39" s="406" t="n"/>
      <c r="KYG39" s="406" t="n"/>
      <c r="KYH39" s="406" t="n"/>
      <c r="KYI39" s="406" t="n"/>
      <c r="KYJ39" s="406" t="n"/>
      <c r="KYK39" s="406" t="n"/>
      <c r="KYL39" s="406" t="n"/>
      <c r="KYM39" s="406" t="n"/>
      <c r="KYN39" s="406" t="n"/>
      <c r="KYO39" s="406" t="n"/>
      <c r="KYP39" s="406" t="n"/>
      <c r="KYQ39" s="406" t="n"/>
      <c r="KYR39" s="406" t="n"/>
      <c r="KYS39" s="406" t="n"/>
      <c r="KYT39" s="406" t="n"/>
      <c r="KYU39" s="406" t="n"/>
      <c r="KYV39" s="406" t="n"/>
      <c r="KYW39" s="406" t="n"/>
      <c r="KYX39" s="406" t="n"/>
      <c r="KYY39" s="406" t="n"/>
      <c r="KYZ39" s="406" t="n"/>
      <c r="KZA39" s="406" t="n"/>
      <c r="KZB39" s="406" t="n"/>
      <c r="KZC39" s="406" t="n"/>
      <c r="KZD39" s="406" t="n"/>
      <c r="KZE39" s="406" t="n"/>
      <c r="KZF39" s="406" t="n"/>
      <c r="KZG39" s="406" t="n"/>
      <c r="KZH39" s="406" t="n"/>
      <c r="KZI39" s="406" t="n"/>
      <c r="KZJ39" s="406" t="n"/>
      <c r="KZK39" s="406" t="n"/>
      <c r="KZL39" s="406" t="n"/>
      <c r="KZM39" s="406" t="n"/>
      <c r="KZN39" s="406" t="n"/>
      <c r="KZO39" s="406" t="n"/>
      <c r="KZP39" s="406" t="n"/>
      <c r="KZQ39" s="406" t="n"/>
      <c r="KZR39" s="406" t="n"/>
      <c r="KZS39" s="406" t="n"/>
      <c r="KZT39" s="406" t="n"/>
      <c r="KZU39" s="406" t="n"/>
      <c r="KZV39" s="406" t="n"/>
      <c r="KZW39" s="406" t="n"/>
      <c r="KZX39" s="406" t="n"/>
      <c r="KZY39" s="406" t="n"/>
      <c r="KZZ39" s="406" t="n"/>
      <c r="LAA39" s="406" t="n"/>
      <c r="LAB39" s="406" t="n"/>
      <c r="LAC39" s="406" t="n"/>
      <c r="LAD39" s="406" t="n"/>
      <c r="LAE39" s="406" t="n"/>
      <c r="LAF39" s="406" t="n"/>
      <c r="LAG39" s="406" t="n"/>
      <c r="LAH39" s="406" t="n"/>
      <c r="LAI39" s="406" t="n"/>
      <c r="LAJ39" s="406" t="n"/>
      <c r="LAK39" s="406" t="n"/>
      <c r="LAL39" s="406" t="n"/>
      <c r="LAM39" s="406" t="n"/>
      <c r="LAN39" s="406" t="n"/>
      <c r="LAO39" s="406" t="n"/>
      <c r="LAP39" s="406" t="n"/>
      <c r="LAQ39" s="406" t="n"/>
      <c r="LAR39" s="406" t="n"/>
      <c r="LAS39" s="406" t="n"/>
      <c r="LAT39" s="406" t="n"/>
      <c r="LAU39" s="406" t="n"/>
      <c r="LAV39" s="406" t="n"/>
      <c r="LAW39" s="406" t="n"/>
      <c r="LAX39" s="406" t="n"/>
      <c r="LAY39" s="406" t="n"/>
      <c r="LAZ39" s="406" t="n"/>
      <c r="LBA39" s="406" t="n"/>
      <c r="LBB39" s="406" t="n"/>
      <c r="LBC39" s="406" t="n"/>
      <c r="LBD39" s="406" t="n"/>
      <c r="LBE39" s="406" t="n"/>
      <c r="LBF39" s="406" t="n"/>
      <c r="LBG39" s="406" t="n"/>
      <c r="LBH39" s="406" t="n"/>
      <c r="LBI39" s="406" t="n"/>
      <c r="LBJ39" s="406" t="n"/>
      <c r="LBK39" s="406" t="n"/>
      <c r="LBL39" s="406" t="n"/>
      <c r="LBM39" s="406" t="n"/>
      <c r="LBN39" s="406" t="n"/>
      <c r="LBO39" s="406" t="n"/>
      <c r="LBP39" s="406" t="n"/>
      <c r="LBQ39" s="406" t="n"/>
      <c r="LBR39" s="406" t="n"/>
      <c r="LBS39" s="406" t="n"/>
      <c r="LBT39" s="406" t="n"/>
      <c r="LBU39" s="406" t="n"/>
      <c r="LBV39" s="406" t="n"/>
      <c r="LBW39" s="406" t="n"/>
      <c r="LBX39" s="406" t="n"/>
      <c r="LBY39" s="406" t="n"/>
      <c r="LBZ39" s="406" t="n"/>
      <c r="LCA39" s="406" t="n"/>
      <c r="LCB39" s="406" t="n"/>
      <c r="LCC39" s="406" t="n"/>
      <c r="LCD39" s="406" t="n"/>
      <c r="LCE39" s="406" t="n"/>
      <c r="LCF39" s="406" t="n"/>
      <c r="LCG39" s="406" t="n"/>
      <c r="LCH39" s="406" t="n"/>
      <c r="LCI39" s="406" t="n"/>
      <c r="LCJ39" s="406" t="n"/>
      <c r="LCK39" s="406" t="n"/>
      <c r="LCL39" s="406" t="n"/>
      <c r="LCM39" s="406" t="n"/>
      <c r="LCN39" s="406" t="n"/>
      <c r="LCO39" s="406" t="n"/>
      <c r="LCP39" s="406" t="n"/>
      <c r="LCQ39" s="406" t="n"/>
      <c r="LCR39" s="406" t="n"/>
      <c r="LCS39" s="406" t="n"/>
      <c r="LCT39" s="406" t="n"/>
      <c r="LCU39" s="406" t="n"/>
      <c r="LCV39" s="406" t="n"/>
      <c r="LCW39" s="406" t="n"/>
      <c r="LCX39" s="406" t="n"/>
      <c r="LCY39" s="406" t="n"/>
      <c r="LCZ39" s="406" t="n"/>
      <c r="LDA39" s="406" t="n"/>
      <c r="LDB39" s="406" t="n"/>
      <c r="LDC39" s="406" t="n"/>
      <c r="LDD39" s="406" t="n"/>
      <c r="LDE39" s="406" t="n"/>
      <c r="LDF39" s="406" t="n"/>
      <c r="LDG39" s="406" t="n"/>
      <c r="LDH39" s="406" t="n"/>
      <c r="LDI39" s="406" t="n"/>
      <c r="LDJ39" s="406" t="n"/>
      <c r="LDK39" s="406" t="n"/>
      <c r="LDL39" s="406" t="n"/>
      <c r="LDM39" s="406" t="n"/>
      <c r="LDN39" s="406" t="n"/>
      <c r="LDO39" s="406" t="n"/>
      <c r="LDP39" s="406" t="n"/>
      <c r="LDQ39" s="406" t="n"/>
      <c r="LDR39" s="406" t="n"/>
      <c r="LDS39" s="406" t="n"/>
      <c r="LDT39" s="406" t="n"/>
      <c r="LDU39" s="406" t="n"/>
      <c r="LDV39" s="406" t="n"/>
      <c r="LDW39" s="406" t="n"/>
      <c r="LDX39" s="406" t="n"/>
      <c r="LDY39" s="406" t="n"/>
      <c r="LDZ39" s="406" t="n"/>
      <c r="LEA39" s="406" t="n"/>
      <c r="LEB39" s="406" t="n"/>
      <c r="LEC39" s="406" t="n"/>
      <c r="LED39" s="406" t="n"/>
      <c r="LEE39" s="406" t="n"/>
      <c r="LEF39" s="406" t="n"/>
      <c r="LEG39" s="406" t="n"/>
      <c r="LEH39" s="406" t="n"/>
      <c r="LEI39" s="406" t="n"/>
      <c r="LEJ39" s="406" t="n"/>
      <c r="LEK39" s="406" t="n"/>
      <c r="LEL39" s="406" t="n"/>
      <c r="LEM39" s="406" t="n"/>
      <c r="LEN39" s="406" t="n"/>
      <c r="LEO39" s="406" t="n"/>
      <c r="LEP39" s="406" t="n"/>
      <c r="LEQ39" s="406" t="n"/>
      <c r="LER39" s="406" t="n"/>
      <c r="LES39" s="406" t="n"/>
      <c r="LET39" s="406" t="n"/>
      <c r="LEU39" s="406" t="n"/>
      <c r="LEV39" s="406" t="n"/>
      <c r="LEW39" s="406" t="n"/>
      <c r="LEX39" s="406" t="n"/>
      <c r="LEY39" s="406" t="n"/>
      <c r="LEZ39" s="406" t="n"/>
      <c r="LFA39" s="406" t="n"/>
      <c r="LFB39" s="406" t="n"/>
      <c r="LFC39" s="406" t="n"/>
      <c r="LFD39" s="406" t="n"/>
      <c r="LFE39" s="406" t="n"/>
      <c r="LFF39" s="406" t="n"/>
      <c r="LFG39" s="406" t="n"/>
      <c r="LFH39" s="406" t="n"/>
      <c r="LFI39" s="406" t="n"/>
      <c r="LFJ39" s="406" t="n"/>
      <c r="LFK39" s="406" t="n"/>
      <c r="LFL39" s="406" t="n"/>
      <c r="LFM39" s="406" t="n"/>
      <c r="LFN39" s="406" t="n"/>
      <c r="LFO39" s="406" t="n"/>
      <c r="LFP39" s="406" t="n"/>
      <c r="LFQ39" s="406" t="n"/>
      <c r="LFR39" s="406" t="n"/>
      <c r="LFS39" s="406" t="n"/>
      <c r="LFT39" s="406" t="n"/>
      <c r="LFU39" s="406" t="n"/>
      <c r="LFV39" s="406" t="n"/>
      <c r="LFW39" s="406" t="n"/>
      <c r="LFX39" s="406" t="n"/>
      <c r="LFY39" s="406" t="n"/>
      <c r="LFZ39" s="406" t="n"/>
      <c r="LGA39" s="406" t="n"/>
      <c r="LGB39" s="406" t="n"/>
      <c r="LGC39" s="406" t="n"/>
      <c r="LGD39" s="406" t="n"/>
      <c r="LGE39" s="406" t="n"/>
      <c r="LGF39" s="406" t="n"/>
      <c r="LGG39" s="406" t="n"/>
      <c r="LGH39" s="406" t="n"/>
      <c r="LGI39" s="406" t="n"/>
      <c r="LGJ39" s="406" t="n"/>
      <c r="LGK39" s="406" t="n"/>
      <c r="LGL39" s="406" t="n"/>
      <c r="LGM39" s="406" t="n"/>
      <c r="LGN39" s="406" t="n"/>
      <c r="LGO39" s="406" t="n"/>
      <c r="LGP39" s="406" t="n"/>
      <c r="LGQ39" s="406" t="n"/>
      <c r="LGR39" s="406" t="n"/>
      <c r="LGS39" s="406" t="n"/>
      <c r="LGT39" s="406" t="n"/>
      <c r="LGU39" s="406" t="n"/>
      <c r="LGV39" s="406" t="n"/>
      <c r="LGW39" s="406" t="n"/>
      <c r="LGX39" s="406" t="n"/>
      <c r="LGY39" s="406" t="n"/>
      <c r="LGZ39" s="406" t="n"/>
      <c r="LHA39" s="406" t="n"/>
      <c r="LHB39" s="406" t="n"/>
      <c r="LHC39" s="406" t="n"/>
      <c r="LHD39" s="406" t="n"/>
      <c r="LHE39" s="406" t="n"/>
      <c r="LHF39" s="406" t="n"/>
      <c r="LHG39" s="406" t="n"/>
      <c r="LHH39" s="406" t="n"/>
      <c r="LHI39" s="406" t="n"/>
      <c r="LHJ39" s="406" t="n"/>
      <c r="LHK39" s="406" t="n"/>
      <c r="LHL39" s="406" t="n"/>
      <c r="LHM39" s="406" t="n"/>
      <c r="LHN39" s="406" t="n"/>
      <c r="LHO39" s="406" t="n"/>
      <c r="LHP39" s="406" t="n"/>
      <c r="LHQ39" s="406" t="n"/>
      <c r="LHR39" s="406" t="n"/>
      <c r="LHS39" s="406" t="n"/>
      <c r="LHT39" s="406" t="n"/>
      <c r="LHU39" s="406" t="n"/>
      <c r="LHV39" s="406" t="n"/>
      <c r="LHW39" s="406" t="n"/>
      <c r="LHX39" s="406" t="n"/>
      <c r="LHY39" s="406" t="n"/>
      <c r="LHZ39" s="406" t="n"/>
      <c r="LIA39" s="406" t="n"/>
      <c r="LIB39" s="406" t="n"/>
      <c r="LIC39" s="406" t="n"/>
      <c r="LID39" s="406" t="n"/>
      <c r="LIE39" s="406" t="n"/>
      <c r="LIF39" s="406" t="n"/>
      <c r="LIG39" s="406" t="n"/>
      <c r="LIH39" s="406" t="n"/>
      <c r="LII39" s="406" t="n"/>
      <c r="LIJ39" s="406" t="n"/>
      <c r="LIK39" s="406" t="n"/>
      <c r="LIL39" s="406" t="n"/>
      <c r="LIM39" s="406" t="n"/>
      <c r="LIN39" s="406" t="n"/>
      <c r="LIO39" s="406" t="n"/>
      <c r="LIP39" s="406" t="n"/>
      <c r="LIQ39" s="406" t="n"/>
      <c r="LIR39" s="406" t="n"/>
      <c r="LIS39" s="406" t="n"/>
      <c r="LIT39" s="406" t="n"/>
      <c r="LIU39" s="406" t="n"/>
      <c r="LIV39" s="406" t="n"/>
      <c r="LIW39" s="406" t="n"/>
      <c r="LIX39" s="406" t="n"/>
      <c r="LIY39" s="406" t="n"/>
      <c r="LIZ39" s="406" t="n"/>
      <c r="LJA39" s="406" t="n"/>
      <c r="LJB39" s="406" t="n"/>
      <c r="LJC39" s="406" t="n"/>
      <c r="LJD39" s="406" t="n"/>
      <c r="LJE39" s="406" t="n"/>
      <c r="LJF39" s="406" t="n"/>
      <c r="LJG39" s="406" t="n"/>
      <c r="LJH39" s="406" t="n"/>
      <c r="LJI39" s="406" t="n"/>
      <c r="LJJ39" s="406" t="n"/>
      <c r="LJK39" s="406" t="n"/>
      <c r="LJL39" s="406" t="n"/>
      <c r="LJM39" s="406" t="n"/>
      <c r="LJN39" s="406" t="n"/>
      <c r="LJO39" s="406" t="n"/>
      <c r="LJP39" s="406" t="n"/>
      <c r="LJQ39" s="406" t="n"/>
      <c r="LJR39" s="406" t="n"/>
      <c r="LJS39" s="406" t="n"/>
      <c r="LJT39" s="406" t="n"/>
      <c r="LJU39" s="406" t="n"/>
      <c r="LJV39" s="406" t="n"/>
      <c r="LJW39" s="406" t="n"/>
      <c r="LJX39" s="406" t="n"/>
      <c r="LJY39" s="406" t="n"/>
      <c r="LJZ39" s="406" t="n"/>
      <c r="LKA39" s="406" t="n"/>
      <c r="LKB39" s="406" t="n"/>
      <c r="LKC39" s="406" t="n"/>
      <c r="LKD39" s="406" t="n"/>
      <c r="LKE39" s="406" t="n"/>
      <c r="LKF39" s="406" t="n"/>
      <c r="LKG39" s="406" t="n"/>
      <c r="LKH39" s="406" t="n"/>
      <c r="LKI39" s="406" t="n"/>
      <c r="LKJ39" s="406" t="n"/>
      <c r="LKK39" s="406" t="n"/>
      <c r="LKL39" s="406" t="n"/>
      <c r="LKM39" s="406" t="n"/>
      <c r="LKN39" s="406" t="n"/>
      <c r="LKO39" s="406" t="n"/>
      <c r="LKP39" s="406" t="n"/>
      <c r="LKQ39" s="406" t="n"/>
      <c r="LKR39" s="406" t="n"/>
      <c r="LKS39" s="406" t="n"/>
      <c r="LKT39" s="406" t="n"/>
      <c r="LKU39" s="406" t="n"/>
      <c r="LKV39" s="406" t="n"/>
      <c r="LKW39" s="406" t="n"/>
      <c r="LKX39" s="406" t="n"/>
      <c r="LKY39" s="406" t="n"/>
      <c r="LKZ39" s="406" t="n"/>
      <c r="LLA39" s="406" t="n"/>
      <c r="LLB39" s="406" t="n"/>
      <c r="LLC39" s="406" t="n"/>
      <c r="LLD39" s="406" t="n"/>
      <c r="LLE39" s="406" t="n"/>
      <c r="LLF39" s="406" t="n"/>
      <c r="LLG39" s="406" t="n"/>
      <c r="LLH39" s="406" t="n"/>
      <c r="LLI39" s="406" t="n"/>
      <c r="LLJ39" s="406" t="n"/>
      <c r="LLK39" s="406" t="n"/>
      <c r="LLL39" s="406" t="n"/>
      <c r="LLM39" s="406" t="n"/>
      <c r="LLN39" s="406" t="n"/>
      <c r="LLO39" s="406" t="n"/>
      <c r="LLP39" s="406" t="n"/>
      <c r="LLQ39" s="406" t="n"/>
      <c r="LLR39" s="406" t="n"/>
      <c r="LLS39" s="406" t="n"/>
      <c r="LLT39" s="406" t="n"/>
      <c r="LLU39" s="406" t="n"/>
      <c r="LLV39" s="406" t="n"/>
      <c r="LLW39" s="406" t="n"/>
      <c r="LLX39" s="406" t="n"/>
      <c r="LLY39" s="406" t="n"/>
      <c r="LLZ39" s="406" t="n"/>
      <c r="LMA39" s="406" t="n"/>
      <c r="LMB39" s="406" t="n"/>
      <c r="LMC39" s="406" t="n"/>
      <c r="LMD39" s="406" t="n"/>
      <c r="LME39" s="406" t="n"/>
      <c r="LMF39" s="406" t="n"/>
      <c r="LMG39" s="406" t="n"/>
      <c r="LMH39" s="406" t="n"/>
      <c r="LMI39" s="406" t="n"/>
      <c r="LMJ39" s="406" t="n"/>
      <c r="LMK39" s="406" t="n"/>
      <c r="LML39" s="406" t="n"/>
      <c r="LMM39" s="406" t="n"/>
      <c r="LMN39" s="406" t="n"/>
      <c r="LMO39" s="406" t="n"/>
      <c r="LMP39" s="406" t="n"/>
      <c r="LMQ39" s="406" t="n"/>
      <c r="LMR39" s="406" t="n"/>
      <c r="LMS39" s="406" t="n"/>
      <c r="LMT39" s="406" t="n"/>
      <c r="LMU39" s="406" t="n"/>
      <c r="LMV39" s="406" t="n"/>
      <c r="LMW39" s="406" t="n"/>
      <c r="LMX39" s="406" t="n"/>
      <c r="LMY39" s="406" t="n"/>
      <c r="LMZ39" s="406" t="n"/>
      <c r="LNA39" s="406" t="n"/>
      <c r="LNB39" s="406" t="n"/>
      <c r="LNC39" s="406" t="n"/>
      <c r="LND39" s="406" t="n"/>
      <c r="LNE39" s="406" t="n"/>
      <c r="LNF39" s="406" t="n"/>
      <c r="LNG39" s="406" t="n"/>
      <c r="LNH39" s="406" t="n"/>
      <c r="LNI39" s="406" t="n"/>
      <c r="LNJ39" s="406" t="n"/>
      <c r="LNK39" s="406" t="n"/>
      <c r="LNL39" s="406" t="n"/>
      <c r="LNM39" s="406" t="n"/>
      <c r="LNN39" s="406" t="n"/>
      <c r="LNO39" s="406" t="n"/>
      <c r="LNP39" s="406" t="n"/>
      <c r="LNQ39" s="406" t="n"/>
      <c r="LNR39" s="406" t="n"/>
      <c r="LNS39" s="406" t="n"/>
      <c r="LNT39" s="406" t="n"/>
      <c r="LNU39" s="406" t="n"/>
      <c r="LNV39" s="406" t="n"/>
      <c r="LNW39" s="406" t="n"/>
      <c r="LNX39" s="406" t="n"/>
      <c r="LNY39" s="406" t="n"/>
      <c r="LNZ39" s="406" t="n"/>
      <c r="LOA39" s="406" t="n"/>
      <c r="LOB39" s="406" t="n"/>
      <c r="LOC39" s="406" t="n"/>
      <c r="LOD39" s="406" t="n"/>
      <c r="LOE39" s="406" t="n"/>
      <c r="LOF39" s="406" t="n"/>
      <c r="LOG39" s="406" t="n"/>
      <c r="LOH39" s="406" t="n"/>
      <c r="LOI39" s="406" t="n"/>
      <c r="LOJ39" s="406" t="n"/>
      <c r="LOK39" s="406" t="n"/>
      <c r="LOL39" s="406" t="n"/>
      <c r="LOM39" s="406" t="n"/>
      <c r="LON39" s="406" t="n"/>
      <c r="LOO39" s="406" t="n"/>
      <c r="LOP39" s="406" t="n"/>
      <c r="LOQ39" s="406" t="n"/>
      <c r="LOR39" s="406" t="n"/>
      <c r="LOS39" s="406" t="n"/>
      <c r="LOT39" s="406" t="n"/>
      <c r="LOU39" s="406" t="n"/>
      <c r="LOV39" s="406" t="n"/>
      <c r="LOW39" s="406" t="n"/>
      <c r="LOX39" s="406" t="n"/>
      <c r="LOY39" s="406" t="n"/>
      <c r="LOZ39" s="406" t="n"/>
      <c r="LPA39" s="406" t="n"/>
      <c r="LPB39" s="406" t="n"/>
      <c r="LPC39" s="406" t="n"/>
      <c r="LPD39" s="406" t="n"/>
      <c r="LPE39" s="406" t="n"/>
      <c r="LPF39" s="406" t="n"/>
      <c r="LPG39" s="406" t="n"/>
      <c r="LPH39" s="406" t="n"/>
      <c r="LPI39" s="406" t="n"/>
      <c r="LPJ39" s="406" t="n"/>
      <c r="LPK39" s="406" t="n"/>
      <c r="LPL39" s="406" t="n"/>
      <c r="LPM39" s="406" t="n"/>
      <c r="LPN39" s="406" t="n"/>
      <c r="LPO39" s="406" t="n"/>
      <c r="LPP39" s="406" t="n"/>
      <c r="LPQ39" s="406" t="n"/>
      <c r="LPR39" s="406" t="n"/>
      <c r="LPS39" s="406" t="n"/>
      <c r="LPT39" s="406" t="n"/>
      <c r="LPU39" s="406" t="n"/>
      <c r="LPV39" s="406" t="n"/>
      <c r="LPW39" s="406" t="n"/>
      <c r="LPX39" s="406" t="n"/>
      <c r="LPY39" s="406" t="n"/>
      <c r="LPZ39" s="406" t="n"/>
      <c r="LQA39" s="406" t="n"/>
      <c r="LQB39" s="406" t="n"/>
      <c r="LQC39" s="406" t="n"/>
      <c r="LQD39" s="406" t="n"/>
      <c r="LQE39" s="406" t="n"/>
      <c r="LQF39" s="406" t="n"/>
      <c r="LQG39" s="406" t="n"/>
      <c r="LQH39" s="406" t="n"/>
      <c r="LQI39" s="406" t="n"/>
      <c r="LQJ39" s="406" t="n"/>
      <c r="LQK39" s="406" t="n"/>
      <c r="LQL39" s="406" t="n"/>
      <c r="LQM39" s="406" t="n"/>
      <c r="LQN39" s="406" t="n"/>
      <c r="LQO39" s="406" t="n"/>
      <c r="LQP39" s="406" t="n"/>
      <c r="LQQ39" s="406" t="n"/>
      <c r="LQR39" s="406" t="n"/>
      <c r="LQS39" s="406" t="n"/>
      <c r="LQT39" s="406" t="n"/>
      <c r="LQU39" s="406" t="n"/>
      <c r="LQV39" s="406" t="n"/>
      <c r="LQW39" s="406" t="n"/>
      <c r="LQX39" s="406" t="n"/>
      <c r="LQY39" s="406" t="n"/>
      <c r="LQZ39" s="406" t="n"/>
      <c r="LRA39" s="406" t="n"/>
      <c r="LRB39" s="406" t="n"/>
      <c r="LRC39" s="406" t="n"/>
      <c r="LRD39" s="406" t="n"/>
      <c r="LRE39" s="406" t="n"/>
      <c r="LRF39" s="406" t="n"/>
      <c r="LRG39" s="406" t="n"/>
      <c r="LRH39" s="406" t="n"/>
      <c r="LRI39" s="406" t="n"/>
      <c r="LRJ39" s="406" t="n"/>
      <c r="LRK39" s="406" t="n"/>
      <c r="LRL39" s="406" t="n"/>
      <c r="LRM39" s="406" t="n"/>
      <c r="LRN39" s="406" t="n"/>
      <c r="LRO39" s="406" t="n"/>
      <c r="LRP39" s="406" t="n"/>
      <c r="LRQ39" s="406" t="n"/>
      <c r="LRR39" s="406" t="n"/>
      <c r="LRS39" s="406" t="n"/>
      <c r="LRT39" s="406" t="n"/>
      <c r="LRU39" s="406" t="n"/>
      <c r="LRV39" s="406" t="n"/>
      <c r="LRW39" s="406" t="n"/>
      <c r="LRX39" s="406" t="n"/>
      <c r="LRY39" s="406" t="n"/>
      <c r="LRZ39" s="406" t="n"/>
      <c r="LSA39" s="406" t="n"/>
      <c r="LSB39" s="406" t="n"/>
      <c r="LSC39" s="406" t="n"/>
      <c r="LSD39" s="406" t="n"/>
      <c r="LSE39" s="406" t="n"/>
      <c r="LSF39" s="406" t="n"/>
      <c r="LSG39" s="406" t="n"/>
      <c r="LSH39" s="406" t="n"/>
      <c r="LSI39" s="406" t="n"/>
      <c r="LSJ39" s="406" t="n"/>
      <c r="LSK39" s="406" t="n"/>
      <c r="LSL39" s="406" t="n"/>
      <c r="LSM39" s="406" t="n"/>
      <c r="LSN39" s="406" t="n"/>
      <c r="LSO39" s="406" t="n"/>
      <c r="LSP39" s="406" t="n"/>
      <c r="LSQ39" s="406" t="n"/>
      <c r="LSR39" s="406" t="n"/>
      <c r="LSS39" s="406" t="n"/>
      <c r="LST39" s="406" t="n"/>
      <c r="LSU39" s="406" t="n"/>
      <c r="LSV39" s="406" t="n"/>
      <c r="LSW39" s="406" t="n"/>
      <c r="LSX39" s="406" t="n"/>
      <c r="LSY39" s="406" t="n"/>
      <c r="LSZ39" s="406" t="n"/>
      <c r="LTA39" s="406" t="n"/>
      <c r="LTB39" s="406" t="n"/>
      <c r="LTC39" s="406" t="n"/>
      <c r="LTD39" s="406" t="n"/>
      <c r="LTE39" s="406" t="n"/>
      <c r="LTF39" s="406" t="n"/>
      <c r="LTG39" s="406" t="n"/>
      <c r="LTH39" s="406" t="n"/>
      <c r="LTI39" s="406" t="n"/>
      <c r="LTJ39" s="406" t="n"/>
      <c r="LTK39" s="406" t="n"/>
      <c r="LTL39" s="406" t="n"/>
      <c r="LTM39" s="406" t="n"/>
      <c r="LTN39" s="406" t="n"/>
      <c r="LTO39" s="406" t="n"/>
      <c r="LTP39" s="406" t="n"/>
      <c r="LTQ39" s="406" t="n"/>
      <c r="LTR39" s="406" t="n"/>
      <c r="LTS39" s="406" t="n"/>
      <c r="LTT39" s="406" t="n"/>
      <c r="LTU39" s="406" t="n"/>
      <c r="LTV39" s="406" t="n"/>
      <c r="LTW39" s="406" t="n"/>
      <c r="LTX39" s="406" t="n"/>
      <c r="LTY39" s="406" t="n"/>
      <c r="LTZ39" s="406" t="n"/>
      <c r="LUA39" s="406" t="n"/>
      <c r="LUB39" s="406" t="n"/>
      <c r="LUC39" s="406" t="n"/>
      <c r="LUD39" s="406" t="n"/>
      <c r="LUE39" s="406" t="n"/>
      <c r="LUF39" s="406" t="n"/>
      <c r="LUG39" s="406" t="n"/>
      <c r="LUH39" s="406" t="n"/>
      <c r="LUI39" s="406" t="n"/>
      <c r="LUJ39" s="406" t="n"/>
      <c r="LUK39" s="406" t="n"/>
      <c r="LUL39" s="406" t="n"/>
      <c r="LUM39" s="406" t="n"/>
      <c r="LUN39" s="406" t="n"/>
      <c r="LUO39" s="406" t="n"/>
      <c r="LUP39" s="406" t="n"/>
      <c r="LUQ39" s="406" t="n"/>
      <c r="LUR39" s="406" t="n"/>
      <c r="LUS39" s="406" t="n"/>
      <c r="LUT39" s="406" t="n"/>
      <c r="LUU39" s="406" t="n"/>
      <c r="LUV39" s="406" t="n"/>
      <c r="LUW39" s="406" t="n"/>
      <c r="LUX39" s="406" t="n"/>
      <c r="LUY39" s="406" t="n"/>
      <c r="LUZ39" s="406" t="n"/>
      <c r="LVA39" s="406" t="n"/>
      <c r="LVB39" s="406" t="n"/>
      <c r="LVC39" s="406" t="n"/>
      <c r="LVD39" s="406" t="n"/>
      <c r="LVE39" s="406" t="n"/>
      <c r="LVF39" s="406" t="n"/>
      <c r="LVG39" s="406" t="n"/>
      <c r="LVH39" s="406" t="n"/>
      <c r="LVI39" s="406" t="n"/>
      <c r="LVJ39" s="406" t="n"/>
      <c r="LVK39" s="406" t="n"/>
      <c r="LVL39" s="406" t="n"/>
      <c r="LVM39" s="406" t="n"/>
      <c r="LVN39" s="406" t="n"/>
      <c r="LVO39" s="406" t="n"/>
      <c r="LVP39" s="406" t="n"/>
      <c r="LVQ39" s="406" t="n"/>
      <c r="LVR39" s="406" t="n"/>
      <c r="LVS39" s="406" t="n"/>
      <c r="LVT39" s="406" t="n"/>
      <c r="LVU39" s="406" t="n"/>
      <c r="LVV39" s="406" t="n"/>
      <c r="LVW39" s="406" t="n"/>
      <c r="LVX39" s="406" t="n"/>
      <c r="LVY39" s="406" t="n"/>
      <c r="LVZ39" s="406" t="n"/>
      <c r="LWA39" s="406" t="n"/>
      <c r="LWB39" s="406" t="n"/>
      <c r="LWC39" s="406" t="n"/>
      <c r="LWD39" s="406" t="n"/>
      <c r="LWE39" s="406" t="n"/>
      <c r="LWF39" s="406" t="n"/>
      <c r="LWG39" s="406" t="n"/>
      <c r="LWH39" s="406" t="n"/>
      <c r="LWI39" s="406" t="n"/>
      <c r="LWJ39" s="406" t="n"/>
      <c r="LWK39" s="406" t="n"/>
      <c r="LWL39" s="406" t="n"/>
      <c r="LWM39" s="406" t="n"/>
      <c r="LWN39" s="406" t="n"/>
      <c r="LWO39" s="406" t="n"/>
      <c r="LWP39" s="406" t="n"/>
      <c r="LWQ39" s="406" t="n"/>
      <c r="LWR39" s="406" t="n"/>
      <c r="LWS39" s="406" t="n"/>
      <c r="LWT39" s="406" t="n"/>
      <c r="LWU39" s="406" t="n"/>
      <c r="LWV39" s="406" t="n"/>
      <c r="LWW39" s="406" t="n"/>
      <c r="LWX39" s="406" t="n"/>
      <c r="LWY39" s="406" t="n"/>
      <c r="LWZ39" s="406" t="n"/>
      <c r="LXA39" s="406" t="n"/>
      <c r="LXB39" s="406" t="n"/>
      <c r="LXC39" s="406" t="n"/>
      <c r="LXD39" s="406" t="n"/>
      <c r="LXE39" s="406" t="n"/>
      <c r="LXF39" s="406" t="n"/>
      <c r="LXG39" s="406" t="n"/>
      <c r="LXH39" s="406" t="n"/>
      <c r="LXI39" s="406" t="n"/>
      <c r="LXJ39" s="406" t="n"/>
      <c r="LXK39" s="406" t="n"/>
      <c r="LXL39" s="406" t="n"/>
      <c r="LXM39" s="406" t="n"/>
      <c r="LXN39" s="406" t="n"/>
      <c r="LXO39" s="406" t="n"/>
      <c r="LXP39" s="406" t="n"/>
      <c r="LXQ39" s="406" t="n"/>
      <c r="LXR39" s="406" t="n"/>
      <c r="LXS39" s="406" t="n"/>
      <c r="LXT39" s="406" t="n"/>
      <c r="LXU39" s="406" t="n"/>
      <c r="LXV39" s="406" t="n"/>
      <c r="LXW39" s="406" t="n"/>
      <c r="LXX39" s="406" t="n"/>
      <c r="LXY39" s="406" t="n"/>
      <c r="LXZ39" s="406" t="n"/>
      <c r="LYA39" s="406" t="n"/>
      <c r="LYB39" s="406" t="n"/>
      <c r="LYC39" s="406" t="n"/>
      <c r="LYD39" s="406" t="n"/>
      <c r="LYE39" s="406" t="n"/>
      <c r="LYF39" s="406" t="n"/>
      <c r="LYG39" s="406" t="n"/>
      <c r="LYH39" s="406" t="n"/>
      <c r="LYI39" s="406" t="n"/>
      <c r="LYJ39" s="406" t="n"/>
      <c r="LYK39" s="406" t="n"/>
      <c r="LYL39" s="406" t="n"/>
      <c r="LYM39" s="406" t="n"/>
      <c r="LYN39" s="406" t="n"/>
      <c r="LYO39" s="406" t="n"/>
      <c r="LYP39" s="406" t="n"/>
      <c r="LYQ39" s="406" t="n"/>
      <c r="LYR39" s="406" t="n"/>
      <c r="LYS39" s="406" t="n"/>
      <c r="LYT39" s="406" t="n"/>
      <c r="LYU39" s="406" t="n"/>
      <c r="LYV39" s="406" t="n"/>
      <c r="LYW39" s="406" t="n"/>
      <c r="LYX39" s="406" t="n"/>
      <c r="LYY39" s="406" t="n"/>
      <c r="LYZ39" s="406" t="n"/>
      <c r="LZA39" s="406" t="n"/>
      <c r="LZB39" s="406" t="n"/>
      <c r="LZC39" s="406" t="n"/>
      <c r="LZD39" s="406" t="n"/>
      <c r="LZE39" s="406" t="n"/>
      <c r="LZF39" s="406" t="n"/>
      <c r="LZG39" s="406" t="n"/>
      <c r="LZH39" s="406" t="n"/>
      <c r="LZI39" s="406" t="n"/>
      <c r="LZJ39" s="406" t="n"/>
      <c r="LZK39" s="406" t="n"/>
      <c r="LZL39" s="406" t="n"/>
      <c r="LZM39" s="406" t="n"/>
      <c r="LZN39" s="406" t="n"/>
      <c r="LZO39" s="406" t="n"/>
      <c r="LZP39" s="406" t="n"/>
      <c r="LZQ39" s="406" t="n"/>
      <c r="LZR39" s="406" t="n"/>
      <c r="LZS39" s="406" t="n"/>
      <c r="LZT39" s="406" t="n"/>
      <c r="LZU39" s="406" t="n"/>
      <c r="LZV39" s="406" t="n"/>
      <c r="LZW39" s="406" t="n"/>
      <c r="LZX39" s="406" t="n"/>
      <c r="LZY39" s="406" t="n"/>
      <c r="LZZ39" s="406" t="n"/>
      <c r="MAA39" s="406" t="n"/>
      <c r="MAB39" s="406" t="n"/>
      <c r="MAC39" s="406" t="n"/>
      <c r="MAD39" s="406" t="n"/>
      <c r="MAE39" s="406" t="n"/>
      <c r="MAF39" s="406" t="n"/>
      <c r="MAG39" s="406" t="n"/>
      <c r="MAH39" s="406" t="n"/>
      <c r="MAI39" s="406" t="n"/>
      <c r="MAJ39" s="406" t="n"/>
      <c r="MAK39" s="406" t="n"/>
      <c r="MAL39" s="406" t="n"/>
      <c r="MAM39" s="406" t="n"/>
      <c r="MAN39" s="406" t="n"/>
      <c r="MAO39" s="406" t="n"/>
      <c r="MAP39" s="406" t="n"/>
      <c r="MAQ39" s="406" t="n"/>
      <c r="MAR39" s="406" t="n"/>
      <c r="MAS39" s="406" t="n"/>
      <c r="MAT39" s="406" t="n"/>
      <c r="MAU39" s="406" t="n"/>
      <c r="MAV39" s="406" t="n"/>
      <c r="MAW39" s="406" t="n"/>
      <c r="MAX39" s="406" t="n"/>
      <c r="MAY39" s="406" t="n"/>
      <c r="MAZ39" s="406" t="n"/>
      <c r="MBA39" s="406" t="n"/>
      <c r="MBB39" s="406" t="n"/>
      <c r="MBC39" s="406" t="n"/>
      <c r="MBD39" s="406" t="n"/>
      <c r="MBE39" s="406" t="n"/>
      <c r="MBF39" s="406" t="n"/>
      <c r="MBG39" s="406" t="n"/>
      <c r="MBH39" s="406" t="n"/>
      <c r="MBI39" s="406" t="n"/>
      <c r="MBJ39" s="406" t="n"/>
      <c r="MBK39" s="406" t="n"/>
      <c r="MBL39" s="406" t="n"/>
      <c r="MBM39" s="406" t="n"/>
      <c r="MBN39" s="406" t="n"/>
      <c r="MBO39" s="406" t="n"/>
      <c r="MBP39" s="406" t="n"/>
      <c r="MBQ39" s="406" t="n"/>
      <c r="MBR39" s="406" t="n"/>
      <c r="MBS39" s="406" t="n"/>
      <c r="MBT39" s="406" t="n"/>
      <c r="MBU39" s="406" t="n"/>
      <c r="MBV39" s="406" t="n"/>
      <c r="MBW39" s="406" t="n"/>
      <c r="MBX39" s="406" t="n"/>
      <c r="MBY39" s="406" t="n"/>
      <c r="MBZ39" s="406" t="n"/>
      <c r="MCA39" s="406" t="n"/>
      <c r="MCB39" s="406" t="n"/>
      <c r="MCC39" s="406" t="n"/>
      <c r="MCD39" s="406" t="n"/>
      <c r="MCE39" s="406" t="n"/>
      <c r="MCF39" s="406" t="n"/>
      <c r="MCG39" s="406" t="n"/>
      <c r="MCH39" s="406" t="n"/>
      <c r="MCI39" s="406" t="n"/>
      <c r="MCJ39" s="406" t="n"/>
      <c r="MCK39" s="406" t="n"/>
      <c r="MCL39" s="406" t="n"/>
      <c r="MCM39" s="406" t="n"/>
      <c r="MCN39" s="406" t="n"/>
      <c r="MCO39" s="406" t="n"/>
      <c r="MCP39" s="406" t="n"/>
      <c r="MCQ39" s="406" t="n"/>
      <c r="MCR39" s="406" t="n"/>
      <c r="MCS39" s="406" t="n"/>
      <c r="MCT39" s="406" t="n"/>
      <c r="MCU39" s="406" t="n"/>
      <c r="MCV39" s="406" t="n"/>
      <c r="MCW39" s="406" t="n"/>
      <c r="MCX39" s="406" t="n"/>
      <c r="MCY39" s="406" t="n"/>
      <c r="MCZ39" s="406" t="n"/>
      <c r="MDA39" s="406" t="n"/>
      <c r="MDB39" s="406" t="n"/>
      <c r="MDC39" s="406" t="n"/>
      <c r="MDD39" s="406" t="n"/>
      <c r="MDE39" s="406" t="n"/>
      <c r="MDF39" s="406" t="n"/>
      <c r="MDG39" s="406" t="n"/>
      <c r="MDH39" s="406" t="n"/>
      <c r="MDI39" s="406" t="n"/>
      <c r="MDJ39" s="406" t="n"/>
      <c r="MDK39" s="406" t="n"/>
      <c r="MDL39" s="406" t="n"/>
      <c r="MDM39" s="406" t="n"/>
      <c r="MDN39" s="406" t="n"/>
      <c r="MDO39" s="406" t="n"/>
      <c r="MDP39" s="406" t="n"/>
      <c r="MDQ39" s="406" t="n"/>
      <c r="MDR39" s="406" t="n"/>
      <c r="MDS39" s="406" t="n"/>
      <c r="MDT39" s="406" t="n"/>
      <c r="MDU39" s="406" t="n"/>
      <c r="MDV39" s="406" t="n"/>
      <c r="MDW39" s="406" t="n"/>
      <c r="MDX39" s="406" t="n"/>
      <c r="MDY39" s="406" t="n"/>
      <c r="MDZ39" s="406" t="n"/>
      <c r="MEA39" s="406" t="n"/>
      <c r="MEB39" s="406" t="n"/>
      <c r="MEC39" s="406" t="n"/>
      <c r="MED39" s="406" t="n"/>
      <c r="MEE39" s="406" t="n"/>
      <c r="MEF39" s="406" t="n"/>
      <c r="MEG39" s="406" t="n"/>
      <c r="MEH39" s="406" t="n"/>
      <c r="MEI39" s="406" t="n"/>
      <c r="MEJ39" s="406" t="n"/>
      <c r="MEK39" s="406" t="n"/>
      <c r="MEL39" s="406" t="n"/>
      <c r="MEM39" s="406" t="n"/>
      <c r="MEN39" s="406" t="n"/>
      <c r="MEO39" s="406" t="n"/>
      <c r="MEP39" s="406" t="n"/>
      <c r="MEQ39" s="406" t="n"/>
      <c r="MER39" s="406" t="n"/>
      <c r="MES39" s="406" t="n"/>
      <c r="MET39" s="406" t="n"/>
      <c r="MEU39" s="406" t="n"/>
      <c r="MEV39" s="406" t="n"/>
      <c r="MEW39" s="406" t="n"/>
      <c r="MEX39" s="406" t="n"/>
      <c r="MEY39" s="406" t="n"/>
      <c r="MEZ39" s="406" t="n"/>
      <c r="MFA39" s="406" t="n"/>
      <c r="MFB39" s="406" t="n"/>
      <c r="MFC39" s="406" t="n"/>
      <c r="MFD39" s="406" t="n"/>
      <c r="MFE39" s="406" t="n"/>
      <c r="MFF39" s="406" t="n"/>
      <c r="MFG39" s="406" t="n"/>
      <c r="MFH39" s="406" t="n"/>
      <c r="MFI39" s="406" t="n"/>
      <c r="MFJ39" s="406" t="n"/>
      <c r="MFK39" s="406" t="n"/>
      <c r="MFL39" s="406" t="n"/>
      <c r="MFM39" s="406" t="n"/>
      <c r="MFN39" s="406" t="n"/>
      <c r="MFO39" s="406" t="n"/>
      <c r="MFP39" s="406" t="n"/>
      <c r="MFQ39" s="406" t="n"/>
      <c r="MFR39" s="406" t="n"/>
      <c r="MFS39" s="406" t="n"/>
      <c r="MFT39" s="406" t="n"/>
      <c r="MFU39" s="406" t="n"/>
      <c r="MFV39" s="406" t="n"/>
      <c r="MFW39" s="406" t="n"/>
      <c r="MFX39" s="406" t="n"/>
      <c r="MFY39" s="406" t="n"/>
      <c r="MFZ39" s="406" t="n"/>
      <c r="MGA39" s="406" t="n"/>
      <c r="MGB39" s="406" t="n"/>
      <c r="MGC39" s="406" t="n"/>
      <c r="MGD39" s="406" t="n"/>
      <c r="MGE39" s="406" t="n"/>
      <c r="MGF39" s="406" t="n"/>
      <c r="MGG39" s="406" t="n"/>
      <c r="MGH39" s="406" t="n"/>
      <c r="MGI39" s="406" t="n"/>
      <c r="MGJ39" s="406" t="n"/>
      <c r="MGK39" s="406" t="n"/>
      <c r="MGL39" s="406" t="n"/>
      <c r="MGM39" s="406" t="n"/>
      <c r="MGN39" s="406" t="n"/>
      <c r="MGO39" s="406" t="n"/>
      <c r="MGP39" s="406" t="n"/>
      <c r="MGQ39" s="406" t="n"/>
      <c r="MGR39" s="406" t="n"/>
      <c r="MGS39" s="406" t="n"/>
      <c r="MGT39" s="406" t="n"/>
      <c r="MGU39" s="406" t="n"/>
      <c r="MGV39" s="406" t="n"/>
      <c r="MGW39" s="406" t="n"/>
      <c r="MGX39" s="406" t="n"/>
      <c r="MGY39" s="406" t="n"/>
      <c r="MGZ39" s="406" t="n"/>
      <c r="MHA39" s="406" t="n"/>
      <c r="MHB39" s="406" t="n"/>
      <c r="MHC39" s="406" t="n"/>
      <c r="MHD39" s="406" t="n"/>
      <c r="MHE39" s="406" t="n"/>
      <c r="MHF39" s="406" t="n"/>
      <c r="MHG39" s="406" t="n"/>
      <c r="MHH39" s="406" t="n"/>
      <c r="MHI39" s="406" t="n"/>
      <c r="MHJ39" s="406" t="n"/>
      <c r="MHK39" s="406" t="n"/>
      <c r="MHL39" s="406" t="n"/>
      <c r="MHM39" s="406" t="n"/>
      <c r="MHN39" s="406" t="n"/>
      <c r="MHO39" s="406" t="n"/>
      <c r="MHP39" s="406" t="n"/>
      <c r="MHQ39" s="406" t="n"/>
      <c r="MHR39" s="406" t="n"/>
      <c r="MHS39" s="406" t="n"/>
      <c r="MHT39" s="406" t="n"/>
      <c r="MHU39" s="406" t="n"/>
      <c r="MHV39" s="406" t="n"/>
      <c r="MHW39" s="406" t="n"/>
      <c r="MHX39" s="406" t="n"/>
      <c r="MHY39" s="406" t="n"/>
      <c r="MHZ39" s="406" t="n"/>
      <c r="MIA39" s="406" t="n"/>
      <c r="MIB39" s="406" t="n"/>
      <c r="MIC39" s="406" t="n"/>
      <c r="MID39" s="406" t="n"/>
      <c r="MIE39" s="406" t="n"/>
      <c r="MIF39" s="406" t="n"/>
      <c r="MIG39" s="406" t="n"/>
      <c r="MIH39" s="406" t="n"/>
      <c r="MII39" s="406" t="n"/>
      <c r="MIJ39" s="406" t="n"/>
      <c r="MIK39" s="406" t="n"/>
      <c r="MIL39" s="406" t="n"/>
      <c r="MIM39" s="406" t="n"/>
      <c r="MIN39" s="406" t="n"/>
      <c r="MIO39" s="406" t="n"/>
      <c r="MIP39" s="406" t="n"/>
      <c r="MIQ39" s="406" t="n"/>
      <c r="MIR39" s="406" t="n"/>
      <c r="MIS39" s="406" t="n"/>
      <c r="MIT39" s="406" t="n"/>
      <c r="MIU39" s="406" t="n"/>
      <c r="MIV39" s="406" t="n"/>
      <c r="MIW39" s="406" t="n"/>
      <c r="MIX39" s="406" t="n"/>
      <c r="MIY39" s="406" t="n"/>
      <c r="MIZ39" s="406" t="n"/>
      <c r="MJA39" s="406" t="n"/>
      <c r="MJB39" s="406" t="n"/>
      <c r="MJC39" s="406" t="n"/>
      <c r="MJD39" s="406" t="n"/>
      <c r="MJE39" s="406" t="n"/>
      <c r="MJF39" s="406" t="n"/>
      <c r="MJG39" s="406" t="n"/>
      <c r="MJH39" s="406" t="n"/>
      <c r="MJI39" s="406" t="n"/>
      <c r="MJJ39" s="406" t="n"/>
      <c r="MJK39" s="406" t="n"/>
      <c r="MJL39" s="406" t="n"/>
      <c r="MJM39" s="406" t="n"/>
      <c r="MJN39" s="406" t="n"/>
      <c r="MJO39" s="406" t="n"/>
      <c r="MJP39" s="406" t="n"/>
      <c r="MJQ39" s="406" t="n"/>
      <c r="MJR39" s="406" t="n"/>
      <c r="MJS39" s="406" t="n"/>
      <c r="MJT39" s="406" t="n"/>
      <c r="MJU39" s="406" t="n"/>
      <c r="MJV39" s="406" t="n"/>
      <c r="MJW39" s="406" t="n"/>
      <c r="MJX39" s="406" t="n"/>
      <c r="MJY39" s="406" t="n"/>
      <c r="MJZ39" s="406" t="n"/>
      <c r="MKA39" s="406" t="n"/>
      <c r="MKB39" s="406" t="n"/>
      <c r="MKC39" s="406" t="n"/>
      <c r="MKD39" s="406" t="n"/>
      <c r="MKE39" s="406" t="n"/>
      <c r="MKF39" s="406" t="n"/>
      <c r="MKG39" s="406" t="n"/>
      <c r="MKH39" s="406" t="n"/>
      <c r="MKI39" s="406" t="n"/>
      <c r="MKJ39" s="406" t="n"/>
      <c r="MKK39" s="406" t="n"/>
      <c r="MKL39" s="406" t="n"/>
      <c r="MKM39" s="406" t="n"/>
      <c r="MKN39" s="406" t="n"/>
      <c r="MKO39" s="406" t="n"/>
      <c r="MKP39" s="406" t="n"/>
      <c r="MKQ39" s="406" t="n"/>
      <c r="MKR39" s="406" t="n"/>
      <c r="MKS39" s="406" t="n"/>
      <c r="MKT39" s="406" t="n"/>
      <c r="MKU39" s="406" t="n"/>
      <c r="MKV39" s="406" t="n"/>
      <c r="MKW39" s="406" t="n"/>
      <c r="MKX39" s="406" t="n"/>
      <c r="MKY39" s="406" t="n"/>
      <c r="MKZ39" s="406" t="n"/>
      <c r="MLA39" s="406" t="n"/>
      <c r="MLB39" s="406" t="n"/>
      <c r="MLC39" s="406" t="n"/>
      <c r="MLD39" s="406" t="n"/>
      <c r="MLE39" s="406" t="n"/>
      <c r="MLF39" s="406" t="n"/>
      <c r="MLG39" s="406" t="n"/>
      <c r="MLH39" s="406" t="n"/>
      <c r="MLI39" s="406" t="n"/>
      <c r="MLJ39" s="406" t="n"/>
      <c r="MLK39" s="406" t="n"/>
      <c r="MLL39" s="406" t="n"/>
      <c r="MLM39" s="406" t="n"/>
      <c r="MLN39" s="406" t="n"/>
      <c r="MLO39" s="406" t="n"/>
      <c r="MLP39" s="406" t="n"/>
      <c r="MLQ39" s="406" t="n"/>
      <c r="MLR39" s="406" t="n"/>
      <c r="MLS39" s="406" t="n"/>
      <c r="MLT39" s="406" t="n"/>
      <c r="MLU39" s="406" t="n"/>
      <c r="MLV39" s="406" t="n"/>
      <c r="MLW39" s="406" t="n"/>
      <c r="MLX39" s="406" t="n"/>
      <c r="MLY39" s="406" t="n"/>
      <c r="MLZ39" s="406" t="n"/>
      <c r="MMA39" s="406" t="n"/>
      <c r="MMB39" s="406" t="n"/>
      <c r="MMC39" s="406" t="n"/>
      <c r="MMD39" s="406" t="n"/>
      <c r="MME39" s="406" t="n"/>
      <c r="MMF39" s="406" t="n"/>
      <c r="MMG39" s="406" t="n"/>
      <c r="MMH39" s="406" t="n"/>
      <c r="MMI39" s="406" t="n"/>
      <c r="MMJ39" s="406" t="n"/>
      <c r="MMK39" s="406" t="n"/>
      <c r="MML39" s="406" t="n"/>
      <c r="MMM39" s="406" t="n"/>
      <c r="MMN39" s="406" t="n"/>
      <c r="MMO39" s="406" t="n"/>
      <c r="MMP39" s="406" t="n"/>
      <c r="MMQ39" s="406" t="n"/>
      <c r="MMR39" s="406" t="n"/>
      <c r="MMS39" s="406" t="n"/>
      <c r="MMT39" s="406" t="n"/>
      <c r="MMU39" s="406" t="n"/>
      <c r="MMV39" s="406" t="n"/>
      <c r="MMW39" s="406" t="n"/>
      <c r="MMX39" s="406" t="n"/>
      <c r="MMY39" s="406" t="n"/>
      <c r="MMZ39" s="406" t="n"/>
      <c r="MNA39" s="406" t="n"/>
      <c r="MNB39" s="406" t="n"/>
      <c r="MNC39" s="406" t="n"/>
      <c r="MND39" s="406" t="n"/>
      <c r="MNE39" s="406" t="n"/>
      <c r="MNF39" s="406" t="n"/>
      <c r="MNG39" s="406" t="n"/>
      <c r="MNH39" s="406" t="n"/>
      <c r="MNI39" s="406" t="n"/>
      <c r="MNJ39" s="406" t="n"/>
      <c r="MNK39" s="406" t="n"/>
      <c r="MNL39" s="406" t="n"/>
      <c r="MNM39" s="406" t="n"/>
      <c r="MNN39" s="406" t="n"/>
      <c r="MNO39" s="406" t="n"/>
      <c r="MNP39" s="406" t="n"/>
      <c r="MNQ39" s="406" t="n"/>
      <c r="MNR39" s="406" t="n"/>
      <c r="MNS39" s="406" t="n"/>
      <c r="MNT39" s="406" t="n"/>
      <c r="MNU39" s="406" t="n"/>
      <c r="MNV39" s="406" t="n"/>
      <c r="MNW39" s="406" t="n"/>
      <c r="MNX39" s="406" t="n"/>
      <c r="MNY39" s="406" t="n"/>
      <c r="MNZ39" s="406" t="n"/>
      <c r="MOA39" s="406" t="n"/>
      <c r="MOB39" s="406" t="n"/>
      <c r="MOC39" s="406" t="n"/>
      <c r="MOD39" s="406" t="n"/>
      <c r="MOE39" s="406" t="n"/>
      <c r="MOF39" s="406" t="n"/>
      <c r="MOG39" s="406" t="n"/>
      <c r="MOH39" s="406" t="n"/>
      <c r="MOI39" s="406" t="n"/>
      <c r="MOJ39" s="406" t="n"/>
      <c r="MOK39" s="406" t="n"/>
      <c r="MOL39" s="406" t="n"/>
      <c r="MOM39" s="406" t="n"/>
      <c r="MON39" s="406" t="n"/>
      <c r="MOO39" s="406" t="n"/>
      <c r="MOP39" s="406" t="n"/>
      <c r="MOQ39" s="406" t="n"/>
      <c r="MOR39" s="406" t="n"/>
      <c r="MOS39" s="406" t="n"/>
      <c r="MOT39" s="406" t="n"/>
      <c r="MOU39" s="406" t="n"/>
      <c r="MOV39" s="406" t="n"/>
      <c r="MOW39" s="406" t="n"/>
      <c r="MOX39" s="406" t="n"/>
      <c r="MOY39" s="406" t="n"/>
      <c r="MOZ39" s="406" t="n"/>
      <c r="MPA39" s="406" t="n"/>
      <c r="MPB39" s="406" t="n"/>
      <c r="MPC39" s="406" t="n"/>
      <c r="MPD39" s="406" t="n"/>
      <c r="MPE39" s="406" t="n"/>
      <c r="MPF39" s="406" t="n"/>
      <c r="MPG39" s="406" t="n"/>
      <c r="MPH39" s="406" t="n"/>
      <c r="MPI39" s="406" t="n"/>
      <c r="MPJ39" s="406" t="n"/>
      <c r="MPK39" s="406" t="n"/>
      <c r="MPL39" s="406" t="n"/>
      <c r="MPM39" s="406" t="n"/>
      <c r="MPN39" s="406" t="n"/>
      <c r="MPO39" s="406" t="n"/>
      <c r="MPP39" s="406" t="n"/>
      <c r="MPQ39" s="406" t="n"/>
      <c r="MPR39" s="406" t="n"/>
      <c r="MPS39" s="406" t="n"/>
      <c r="MPT39" s="406" t="n"/>
      <c r="MPU39" s="406" t="n"/>
      <c r="MPV39" s="406" t="n"/>
      <c r="MPW39" s="406" t="n"/>
      <c r="MPX39" s="406" t="n"/>
      <c r="MPY39" s="406" t="n"/>
      <c r="MPZ39" s="406" t="n"/>
      <c r="MQA39" s="406" t="n"/>
      <c r="MQB39" s="406" t="n"/>
      <c r="MQC39" s="406" t="n"/>
      <c r="MQD39" s="406" t="n"/>
      <c r="MQE39" s="406" t="n"/>
      <c r="MQF39" s="406" t="n"/>
      <c r="MQG39" s="406" t="n"/>
      <c r="MQH39" s="406" t="n"/>
      <c r="MQI39" s="406" t="n"/>
      <c r="MQJ39" s="406" t="n"/>
      <c r="MQK39" s="406" t="n"/>
      <c r="MQL39" s="406" t="n"/>
      <c r="MQM39" s="406" t="n"/>
      <c r="MQN39" s="406" t="n"/>
      <c r="MQO39" s="406" t="n"/>
      <c r="MQP39" s="406" t="n"/>
      <c r="MQQ39" s="406" t="n"/>
      <c r="MQR39" s="406" t="n"/>
      <c r="MQS39" s="406" t="n"/>
      <c r="MQT39" s="406" t="n"/>
      <c r="MQU39" s="406" t="n"/>
      <c r="MQV39" s="406" t="n"/>
      <c r="MQW39" s="406" t="n"/>
      <c r="MQX39" s="406" t="n"/>
      <c r="MQY39" s="406" t="n"/>
      <c r="MQZ39" s="406" t="n"/>
      <c r="MRA39" s="406" t="n"/>
      <c r="MRB39" s="406" t="n"/>
      <c r="MRC39" s="406" t="n"/>
      <c r="MRD39" s="406" t="n"/>
      <c r="MRE39" s="406" t="n"/>
      <c r="MRF39" s="406" t="n"/>
      <c r="MRG39" s="406" t="n"/>
      <c r="MRH39" s="406" t="n"/>
      <c r="MRI39" s="406" t="n"/>
      <c r="MRJ39" s="406" t="n"/>
      <c r="MRK39" s="406" t="n"/>
      <c r="MRL39" s="406" t="n"/>
      <c r="MRM39" s="406" t="n"/>
      <c r="MRN39" s="406" t="n"/>
      <c r="MRO39" s="406" t="n"/>
      <c r="MRP39" s="406" t="n"/>
      <c r="MRQ39" s="406" t="n"/>
      <c r="MRR39" s="406" t="n"/>
      <c r="MRS39" s="406" t="n"/>
      <c r="MRT39" s="406" t="n"/>
      <c r="MRU39" s="406" t="n"/>
      <c r="MRV39" s="406" t="n"/>
      <c r="MRW39" s="406" t="n"/>
      <c r="MRX39" s="406" t="n"/>
      <c r="MRY39" s="406" t="n"/>
      <c r="MRZ39" s="406" t="n"/>
      <c r="MSA39" s="406" t="n"/>
      <c r="MSB39" s="406" t="n"/>
      <c r="MSC39" s="406" t="n"/>
      <c r="MSD39" s="406" t="n"/>
      <c r="MSE39" s="406" t="n"/>
      <c r="MSF39" s="406" t="n"/>
      <c r="MSG39" s="406" t="n"/>
      <c r="MSH39" s="406" t="n"/>
      <c r="MSI39" s="406" t="n"/>
      <c r="MSJ39" s="406" t="n"/>
      <c r="MSK39" s="406" t="n"/>
      <c r="MSL39" s="406" t="n"/>
      <c r="MSM39" s="406" t="n"/>
      <c r="MSN39" s="406" t="n"/>
      <c r="MSO39" s="406" t="n"/>
      <c r="MSP39" s="406" t="n"/>
      <c r="MSQ39" s="406" t="n"/>
      <c r="MSR39" s="406" t="n"/>
      <c r="MSS39" s="406" t="n"/>
      <c r="MST39" s="406" t="n"/>
      <c r="MSU39" s="406" t="n"/>
      <c r="MSV39" s="406" t="n"/>
      <c r="MSW39" s="406" t="n"/>
      <c r="MSX39" s="406" t="n"/>
      <c r="MSY39" s="406" t="n"/>
      <c r="MSZ39" s="406" t="n"/>
      <c r="MTA39" s="406" t="n"/>
      <c r="MTB39" s="406" t="n"/>
      <c r="MTC39" s="406" t="n"/>
      <c r="MTD39" s="406" t="n"/>
      <c r="MTE39" s="406" t="n"/>
      <c r="MTF39" s="406" t="n"/>
      <c r="MTG39" s="406" t="n"/>
      <c r="MTH39" s="406" t="n"/>
      <c r="MTI39" s="406" t="n"/>
      <c r="MTJ39" s="406" t="n"/>
      <c r="MTK39" s="406" t="n"/>
      <c r="MTL39" s="406" t="n"/>
      <c r="MTM39" s="406" t="n"/>
      <c r="MTN39" s="406" t="n"/>
      <c r="MTO39" s="406" t="n"/>
      <c r="MTP39" s="406" t="n"/>
      <c r="MTQ39" s="406" t="n"/>
      <c r="MTR39" s="406" t="n"/>
      <c r="MTS39" s="406" t="n"/>
      <c r="MTT39" s="406" t="n"/>
      <c r="MTU39" s="406" t="n"/>
      <c r="MTV39" s="406" t="n"/>
      <c r="MTW39" s="406" t="n"/>
      <c r="MTX39" s="406" t="n"/>
      <c r="MTY39" s="406" t="n"/>
      <c r="MTZ39" s="406" t="n"/>
      <c r="MUA39" s="406" t="n"/>
      <c r="MUB39" s="406" t="n"/>
      <c r="MUC39" s="406" t="n"/>
      <c r="MUD39" s="406" t="n"/>
      <c r="MUE39" s="406" t="n"/>
      <c r="MUF39" s="406" t="n"/>
      <c r="MUG39" s="406" t="n"/>
      <c r="MUH39" s="406" t="n"/>
      <c r="MUI39" s="406" t="n"/>
      <c r="MUJ39" s="406" t="n"/>
      <c r="MUK39" s="406" t="n"/>
      <c r="MUL39" s="406" t="n"/>
      <c r="MUM39" s="406" t="n"/>
      <c r="MUN39" s="406" t="n"/>
      <c r="MUO39" s="406" t="n"/>
      <c r="MUP39" s="406" t="n"/>
      <c r="MUQ39" s="406" t="n"/>
      <c r="MUR39" s="406" t="n"/>
      <c r="MUS39" s="406" t="n"/>
      <c r="MUT39" s="406" t="n"/>
      <c r="MUU39" s="406" t="n"/>
      <c r="MUV39" s="406" t="n"/>
      <c r="MUW39" s="406" t="n"/>
      <c r="MUX39" s="406" t="n"/>
      <c r="MUY39" s="406" t="n"/>
      <c r="MUZ39" s="406" t="n"/>
      <c r="MVA39" s="406" t="n"/>
      <c r="MVB39" s="406" t="n"/>
      <c r="MVC39" s="406" t="n"/>
      <c r="MVD39" s="406" t="n"/>
      <c r="MVE39" s="406" t="n"/>
      <c r="MVF39" s="406" t="n"/>
      <c r="MVG39" s="406" t="n"/>
      <c r="MVH39" s="406" t="n"/>
      <c r="MVI39" s="406" t="n"/>
      <c r="MVJ39" s="406" t="n"/>
      <c r="MVK39" s="406" t="n"/>
      <c r="MVL39" s="406" t="n"/>
      <c r="MVM39" s="406" t="n"/>
      <c r="MVN39" s="406" t="n"/>
      <c r="MVO39" s="406" t="n"/>
      <c r="MVP39" s="406" t="n"/>
      <c r="MVQ39" s="406" t="n"/>
      <c r="MVR39" s="406" t="n"/>
      <c r="MVS39" s="406" t="n"/>
      <c r="MVT39" s="406" t="n"/>
      <c r="MVU39" s="406" t="n"/>
      <c r="MVV39" s="406" t="n"/>
      <c r="MVW39" s="406" t="n"/>
      <c r="MVX39" s="406" t="n"/>
      <c r="MVY39" s="406" t="n"/>
      <c r="MVZ39" s="406" t="n"/>
      <c r="MWA39" s="406" t="n"/>
      <c r="MWB39" s="406" t="n"/>
      <c r="MWC39" s="406" t="n"/>
      <c r="MWD39" s="406" t="n"/>
      <c r="MWE39" s="406" t="n"/>
      <c r="MWF39" s="406" t="n"/>
      <c r="MWG39" s="406" t="n"/>
      <c r="MWH39" s="406" t="n"/>
      <c r="MWI39" s="406" t="n"/>
      <c r="MWJ39" s="406" t="n"/>
      <c r="MWK39" s="406" t="n"/>
      <c r="MWL39" s="406" t="n"/>
      <c r="MWM39" s="406" t="n"/>
      <c r="MWN39" s="406" t="n"/>
      <c r="MWO39" s="406" t="n"/>
      <c r="MWP39" s="406" t="n"/>
      <c r="MWQ39" s="406" t="n"/>
      <c r="MWR39" s="406" t="n"/>
      <c r="MWS39" s="406" t="n"/>
      <c r="MWT39" s="406" t="n"/>
      <c r="MWU39" s="406" t="n"/>
      <c r="MWV39" s="406" t="n"/>
      <c r="MWW39" s="406" t="n"/>
      <c r="MWX39" s="406" t="n"/>
      <c r="MWY39" s="406" t="n"/>
      <c r="MWZ39" s="406" t="n"/>
      <c r="MXA39" s="406" t="n"/>
      <c r="MXB39" s="406" t="n"/>
      <c r="MXC39" s="406" t="n"/>
      <c r="MXD39" s="406" t="n"/>
      <c r="MXE39" s="406" t="n"/>
      <c r="MXF39" s="406" t="n"/>
      <c r="MXG39" s="406" t="n"/>
      <c r="MXH39" s="406" t="n"/>
      <c r="MXI39" s="406" t="n"/>
      <c r="MXJ39" s="406" t="n"/>
      <c r="MXK39" s="406" t="n"/>
      <c r="MXL39" s="406" t="n"/>
      <c r="MXM39" s="406" t="n"/>
      <c r="MXN39" s="406" t="n"/>
      <c r="MXO39" s="406" t="n"/>
      <c r="MXP39" s="406" t="n"/>
      <c r="MXQ39" s="406" t="n"/>
      <c r="MXR39" s="406" t="n"/>
      <c r="MXS39" s="406" t="n"/>
      <c r="MXT39" s="406" t="n"/>
      <c r="MXU39" s="406" t="n"/>
      <c r="MXV39" s="406" t="n"/>
      <c r="MXW39" s="406" t="n"/>
      <c r="MXX39" s="406" t="n"/>
      <c r="MXY39" s="406" t="n"/>
      <c r="MXZ39" s="406" t="n"/>
      <c r="MYA39" s="406" t="n"/>
      <c r="MYB39" s="406" t="n"/>
      <c r="MYC39" s="406" t="n"/>
      <c r="MYD39" s="406" t="n"/>
      <c r="MYE39" s="406" t="n"/>
      <c r="MYF39" s="406" t="n"/>
      <c r="MYG39" s="406" t="n"/>
      <c r="MYH39" s="406" t="n"/>
      <c r="MYI39" s="406" t="n"/>
      <c r="MYJ39" s="406" t="n"/>
      <c r="MYK39" s="406" t="n"/>
      <c r="MYL39" s="406" t="n"/>
      <c r="MYM39" s="406" t="n"/>
      <c r="MYN39" s="406" t="n"/>
      <c r="MYO39" s="406" t="n"/>
      <c r="MYP39" s="406" t="n"/>
      <c r="MYQ39" s="406" t="n"/>
      <c r="MYR39" s="406" t="n"/>
      <c r="MYS39" s="406" t="n"/>
      <c r="MYT39" s="406" t="n"/>
      <c r="MYU39" s="406" t="n"/>
      <c r="MYV39" s="406" t="n"/>
      <c r="MYW39" s="406" t="n"/>
      <c r="MYX39" s="406" t="n"/>
      <c r="MYY39" s="406" t="n"/>
      <c r="MYZ39" s="406" t="n"/>
      <c r="MZA39" s="406" t="n"/>
      <c r="MZB39" s="406" t="n"/>
      <c r="MZC39" s="406" t="n"/>
      <c r="MZD39" s="406" t="n"/>
      <c r="MZE39" s="406" t="n"/>
      <c r="MZF39" s="406" t="n"/>
      <c r="MZG39" s="406" t="n"/>
      <c r="MZH39" s="406" t="n"/>
      <c r="MZI39" s="406" t="n"/>
      <c r="MZJ39" s="406" t="n"/>
      <c r="MZK39" s="406" t="n"/>
      <c r="MZL39" s="406" t="n"/>
      <c r="MZM39" s="406" t="n"/>
      <c r="MZN39" s="406" t="n"/>
      <c r="MZO39" s="406" t="n"/>
      <c r="MZP39" s="406" t="n"/>
      <c r="MZQ39" s="406" t="n"/>
      <c r="MZR39" s="406" t="n"/>
      <c r="MZS39" s="406" t="n"/>
      <c r="MZT39" s="406" t="n"/>
      <c r="MZU39" s="406" t="n"/>
      <c r="MZV39" s="406" t="n"/>
      <c r="MZW39" s="406" t="n"/>
      <c r="MZX39" s="406" t="n"/>
      <c r="MZY39" s="406" t="n"/>
      <c r="MZZ39" s="406" t="n"/>
      <c r="NAA39" s="406" t="n"/>
      <c r="NAB39" s="406" t="n"/>
      <c r="NAC39" s="406" t="n"/>
      <c r="NAD39" s="406" t="n"/>
      <c r="NAE39" s="406" t="n"/>
      <c r="NAF39" s="406" t="n"/>
      <c r="NAG39" s="406" t="n"/>
      <c r="NAH39" s="406" t="n"/>
      <c r="NAI39" s="406" t="n"/>
      <c r="NAJ39" s="406" t="n"/>
      <c r="NAK39" s="406" t="n"/>
      <c r="NAL39" s="406" t="n"/>
      <c r="NAM39" s="406" t="n"/>
      <c r="NAN39" s="406" t="n"/>
      <c r="NAO39" s="406" t="n"/>
      <c r="NAP39" s="406" t="n"/>
      <c r="NAQ39" s="406" t="n"/>
      <c r="NAR39" s="406" t="n"/>
      <c r="NAS39" s="406" t="n"/>
      <c r="NAT39" s="406" t="n"/>
      <c r="NAU39" s="406" t="n"/>
      <c r="NAV39" s="406" t="n"/>
      <c r="NAW39" s="406" t="n"/>
      <c r="NAX39" s="406" t="n"/>
      <c r="NAY39" s="406" t="n"/>
      <c r="NAZ39" s="406" t="n"/>
      <c r="NBA39" s="406" t="n"/>
      <c r="NBB39" s="406" t="n"/>
      <c r="NBC39" s="406" t="n"/>
      <c r="NBD39" s="406" t="n"/>
      <c r="NBE39" s="406" t="n"/>
      <c r="NBF39" s="406" t="n"/>
      <c r="NBG39" s="406" t="n"/>
      <c r="NBH39" s="406" t="n"/>
      <c r="NBI39" s="406" t="n"/>
      <c r="NBJ39" s="406" t="n"/>
      <c r="NBK39" s="406" t="n"/>
      <c r="NBL39" s="406" t="n"/>
      <c r="NBM39" s="406" t="n"/>
      <c r="NBN39" s="406" t="n"/>
      <c r="NBO39" s="406" t="n"/>
      <c r="NBP39" s="406" t="n"/>
      <c r="NBQ39" s="406" t="n"/>
      <c r="NBR39" s="406" t="n"/>
      <c r="NBS39" s="406" t="n"/>
      <c r="NBT39" s="406" t="n"/>
      <c r="NBU39" s="406" t="n"/>
      <c r="NBV39" s="406" t="n"/>
      <c r="NBW39" s="406" t="n"/>
      <c r="NBX39" s="406" t="n"/>
      <c r="NBY39" s="406" t="n"/>
      <c r="NBZ39" s="406" t="n"/>
      <c r="NCA39" s="406" t="n"/>
      <c r="NCB39" s="406" t="n"/>
      <c r="NCC39" s="406" t="n"/>
      <c r="NCD39" s="406" t="n"/>
      <c r="NCE39" s="406" t="n"/>
      <c r="NCF39" s="406" t="n"/>
      <c r="NCG39" s="406" t="n"/>
      <c r="NCH39" s="406" t="n"/>
      <c r="NCI39" s="406" t="n"/>
      <c r="NCJ39" s="406" t="n"/>
      <c r="NCK39" s="406" t="n"/>
      <c r="NCL39" s="406" t="n"/>
      <c r="NCM39" s="406" t="n"/>
      <c r="NCN39" s="406" t="n"/>
      <c r="NCO39" s="406" t="n"/>
      <c r="NCP39" s="406" t="n"/>
      <c r="NCQ39" s="406" t="n"/>
      <c r="NCR39" s="406" t="n"/>
      <c r="NCS39" s="406" t="n"/>
      <c r="NCT39" s="406" t="n"/>
      <c r="NCU39" s="406" t="n"/>
      <c r="NCV39" s="406" t="n"/>
      <c r="NCW39" s="406" t="n"/>
      <c r="NCX39" s="406" t="n"/>
      <c r="NCY39" s="406" t="n"/>
      <c r="NCZ39" s="406" t="n"/>
      <c r="NDA39" s="406" t="n"/>
      <c r="NDB39" s="406" t="n"/>
      <c r="NDC39" s="406" t="n"/>
      <c r="NDD39" s="406" t="n"/>
      <c r="NDE39" s="406" t="n"/>
      <c r="NDF39" s="406" t="n"/>
      <c r="NDG39" s="406" t="n"/>
      <c r="NDH39" s="406" t="n"/>
      <c r="NDI39" s="406" t="n"/>
      <c r="NDJ39" s="406" t="n"/>
      <c r="NDK39" s="406" t="n"/>
      <c r="NDL39" s="406" t="n"/>
      <c r="NDM39" s="406" t="n"/>
      <c r="NDN39" s="406" t="n"/>
      <c r="NDO39" s="406" t="n"/>
      <c r="NDP39" s="406" t="n"/>
      <c r="NDQ39" s="406" t="n"/>
      <c r="NDR39" s="406" t="n"/>
      <c r="NDS39" s="406" t="n"/>
      <c r="NDT39" s="406" t="n"/>
      <c r="NDU39" s="406" t="n"/>
      <c r="NDV39" s="406" t="n"/>
      <c r="NDW39" s="406" t="n"/>
      <c r="NDX39" s="406" t="n"/>
      <c r="NDY39" s="406" t="n"/>
      <c r="NDZ39" s="406" t="n"/>
      <c r="NEA39" s="406" t="n"/>
      <c r="NEB39" s="406" t="n"/>
      <c r="NEC39" s="406" t="n"/>
      <c r="NED39" s="406" t="n"/>
      <c r="NEE39" s="406" t="n"/>
      <c r="NEF39" s="406" t="n"/>
      <c r="NEG39" s="406" t="n"/>
      <c r="NEH39" s="406" t="n"/>
      <c r="NEI39" s="406" t="n"/>
      <c r="NEJ39" s="406" t="n"/>
      <c r="NEK39" s="406" t="n"/>
      <c r="NEL39" s="406" t="n"/>
      <c r="NEM39" s="406" t="n"/>
      <c r="NEN39" s="406" t="n"/>
      <c r="NEO39" s="406" t="n"/>
      <c r="NEP39" s="406" t="n"/>
      <c r="NEQ39" s="406" t="n"/>
      <c r="NER39" s="406" t="n"/>
      <c r="NES39" s="406" t="n"/>
      <c r="NET39" s="406" t="n"/>
      <c r="NEU39" s="406" t="n"/>
      <c r="NEV39" s="406" t="n"/>
      <c r="NEW39" s="406" t="n"/>
      <c r="NEX39" s="406" t="n"/>
      <c r="NEY39" s="406" t="n"/>
      <c r="NEZ39" s="406" t="n"/>
      <c r="NFA39" s="406" t="n"/>
      <c r="NFB39" s="406" t="n"/>
      <c r="NFC39" s="406" t="n"/>
      <c r="NFD39" s="406" t="n"/>
      <c r="NFE39" s="406" t="n"/>
      <c r="NFF39" s="406" t="n"/>
      <c r="NFG39" s="406" t="n"/>
      <c r="NFH39" s="406" t="n"/>
      <c r="NFI39" s="406" t="n"/>
      <c r="NFJ39" s="406" t="n"/>
      <c r="NFK39" s="406" t="n"/>
      <c r="NFL39" s="406" t="n"/>
      <c r="NFM39" s="406" t="n"/>
      <c r="NFN39" s="406" t="n"/>
      <c r="NFO39" s="406" t="n"/>
      <c r="NFP39" s="406" t="n"/>
      <c r="NFQ39" s="406" t="n"/>
      <c r="NFR39" s="406" t="n"/>
      <c r="NFS39" s="406" t="n"/>
      <c r="NFT39" s="406" t="n"/>
      <c r="NFU39" s="406" t="n"/>
      <c r="NFV39" s="406" t="n"/>
      <c r="NFW39" s="406" t="n"/>
      <c r="NFX39" s="406" t="n"/>
      <c r="NFY39" s="406" t="n"/>
      <c r="NFZ39" s="406" t="n"/>
      <c r="NGA39" s="406" t="n"/>
      <c r="NGB39" s="406" t="n"/>
      <c r="NGC39" s="406" t="n"/>
      <c r="NGD39" s="406" t="n"/>
      <c r="NGE39" s="406" t="n"/>
      <c r="NGF39" s="406" t="n"/>
      <c r="NGG39" s="406" t="n"/>
      <c r="NGH39" s="406" t="n"/>
      <c r="NGI39" s="406" t="n"/>
      <c r="NGJ39" s="406" t="n"/>
      <c r="NGK39" s="406" t="n"/>
      <c r="NGL39" s="406" t="n"/>
      <c r="NGM39" s="406" t="n"/>
      <c r="NGN39" s="406" t="n"/>
      <c r="NGO39" s="406" t="n"/>
      <c r="NGP39" s="406" t="n"/>
      <c r="NGQ39" s="406" t="n"/>
      <c r="NGR39" s="406" t="n"/>
      <c r="NGS39" s="406" t="n"/>
      <c r="NGT39" s="406" t="n"/>
      <c r="NGU39" s="406" t="n"/>
      <c r="NGV39" s="406" t="n"/>
      <c r="NGW39" s="406" t="n"/>
      <c r="NGX39" s="406" t="n"/>
      <c r="NGY39" s="406" t="n"/>
      <c r="NGZ39" s="406" t="n"/>
      <c r="NHA39" s="406" t="n"/>
      <c r="NHB39" s="406" t="n"/>
      <c r="NHC39" s="406" t="n"/>
      <c r="NHD39" s="406" t="n"/>
      <c r="NHE39" s="406" t="n"/>
      <c r="NHF39" s="406" t="n"/>
      <c r="NHG39" s="406" t="n"/>
      <c r="NHH39" s="406" t="n"/>
      <c r="NHI39" s="406" t="n"/>
      <c r="NHJ39" s="406" t="n"/>
      <c r="NHK39" s="406" t="n"/>
      <c r="NHL39" s="406" t="n"/>
      <c r="NHM39" s="406" t="n"/>
      <c r="NHN39" s="406" t="n"/>
      <c r="NHO39" s="406" t="n"/>
      <c r="NHP39" s="406" t="n"/>
      <c r="NHQ39" s="406" t="n"/>
      <c r="NHR39" s="406" t="n"/>
      <c r="NHS39" s="406" t="n"/>
      <c r="NHT39" s="406" t="n"/>
      <c r="NHU39" s="406" t="n"/>
      <c r="NHV39" s="406" t="n"/>
      <c r="NHW39" s="406" t="n"/>
      <c r="NHX39" s="406" t="n"/>
      <c r="NHY39" s="406" t="n"/>
      <c r="NHZ39" s="406" t="n"/>
      <c r="NIA39" s="406" t="n"/>
      <c r="NIB39" s="406" t="n"/>
      <c r="NIC39" s="406" t="n"/>
      <c r="NID39" s="406" t="n"/>
      <c r="NIE39" s="406" t="n"/>
      <c r="NIF39" s="406" t="n"/>
      <c r="NIG39" s="406" t="n"/>
      <c r="NIH39" s="406" t="n"/>
      <c r="NII39" s="406" t="n"/>
      <c r="NIJ39" s="406" t="n"/>
      <c r="NIK39" s="406" t="n"/>
      <c r="NIL39" s="406" t="n"/>
      <c r="NIM39" s="406" t="n"/>
      <c r="NIN39" s="406" t="n"/>
      <c r="NIO39" s="406" t="n"/>
      <c r="NIP39" s="406" t="n"/>
      <c r="NIQ39" s="406" t="n"/>
      <c r="NIR39" s="406" t="n"/>
      <c r="NIS39" s="406" t="n"/>
      <c r="NIT39" s="406" t="n"/>
      <c r="NIU39" s="406" t="n"/>
      <c r="NIV39" s="406" t="n"/>
      <c r="NIW39" s="406" t="n"/>
      <c r="NIX39" s="406" t="n"/>
      <c r="NIY39" s="406" t="n"/>
      <c r="NIZ39" s="406" t="n"/>
      <c r="NJA39" s="406" t="n"/>
      <c r="NJB39" s="406" t="n"/>
      <c r="NJC39" s="406" t="n"/>
      <c r="NJD39" s="406" t="n"/>
      <c r="NJE39" s="406" t="n"/>
      <c r="NJF39" s="406" t="n"/>
      <c r="NJG39" s="406" t="n"/>
      <c r="NJH39" s="406" t="n"/>
      <c r="NJI39" s="406" t="n"/>
      <c r="NJJ39" s="406" t="n"/>
      <c r="NJK39" s="406" t="n"/>
      <c r="NJL39" s="406" t="n"/>
      <c r="NJM39" s="406" t="n"/>
      <c r="NJN39" s="406" t="n"/>
      <c r="NJO39" s="406" t="n"/>
      <c r="NJP39" s="406" t="n"/>
      <c r="NJQ39" s="406" t="n"/>
      <c r="NJR39" s="406" t="n"/>
      <c r="NJS39" s="406" t="n"/>
      <c r="NJT39" s="406" t="n"/>
      <c r="NJU39" s="406" t="n"/>
      <c r="NJV39" s="406" t="n"/>
      <c r="NJW39" s="406" t="n"/>
      <c r="NJX39" s="406" t="n"/>
      <c r="NJY39" s="406" t="n"/>
      <c r="NJZ39" s="406" t="n"/>
      <c r="NKA39" s="406" t="n"/>
      <c r="NKB39" s="406" t="n"/>
      <c r="NKC39" s="406" t="n"/>
      <c r="NKD39" s="406" t="n"/>
      <c r="NKE39" s="406" t="n"/>
      <c r="NKF39" s="406" t="n"/>
      <c r="NKG39" s="406" t="n"/>
      <c r="NKH39" s="406" t="n"/>
      <c r="NKI39" s="406" t="n"/>
      <c r="NKJ39" s="406" t="n"/>
      <c r="NKK39" s="406" t="n"/>
      <c r="NKL39" s="406" t="n"/>
      <c r="NKM39" s="406" t="n"/>
      <c r="NKN39" s="406" t="n"/>
      <c r="NKO39" s="406" t="n"/>
      <c r="NKP39" s="406" t="n"/>
      <c r="NKQ39" s="406" t="n"/>
      <c r="NKR39" s="406" t="n"/>
      <c r="NKS39" s="406" t="n"/>
      <c r="NKT39" s="406" t="n"/>
      <c r="NKU39" s="406" t="n"/>
      <c r="NKV39" s="406" t="n"/>
      <c r="NKW39" s="406" t="n"/>
      <c r="NKX39" s="406" t="n"/>
      <c r="NKY39" s="406" t="n"/>
      <c r="NKZ39" s="406" t="n"/>
      <c r="NLA39" s="406" t="n"/>
      <c r="NLB39" s="406" t="n"/>
      <c r="NLC39" s="406" t="n"/>
      <c r="NLD39" s="406" t="n"/>
      <c r="NLE39" s="406" t="n"/>
      <c r="NLF39" s="406" t="n"/>
      <c r="NLG39" s="406" t="n"/>
      <c r="NLH39" s="406" t="n"/>
      <c r="NLI39" s="406" t="n"/>
      <c r="NLJ39" s="406" t="n"/>
      <c r="NLK39" s="406" t="n"/>
      <c r="NLL39" s="406" t="n"/>
      <c r="NLM39" s="406" t="n"/>
      <c r="NLN39" s="406" t="n"/>
      <c r="NLO39" s="406" t="n"/>
      <c r="NLP39" s="406" t="n"/>
      <c r="NLQ39" s="406" t="n"/>
      <c r="NLR39" s="406" t="n"/>
      <c r="NLS39" s="406" t="n"/>
      <c r="NLT39" s="406" t="n"/>
      <c r="NLU39" s="406" t="n"/>
      <c r="NLV39" s="406" t="n"/>
      <c r="NLW39" s="406" t="n"/>
      <c r="NLX39" s="406" t="n"/>
      <c r="NLY39" s="406" t="n"/>
      <c r="NLZ39" s="406" t="n"/>
      <c r="NMA39" s="406" t="n"/>
      <c r="NMB39" s="406" t="n"/>
      <c r="NMC39" s="406" t="n"/>
      <c r="NMD39" s="406" t="n"/>
      <c r="NME39" s="406" t="n"/>
      <c r="NMF39" s="406" t="n"/>
      <c r="NMG39" s="406" t="n"/>
      <c r="NMH39" s="406" t="n"/>
      <c r="NMI39" s="406" t="n"/>
      <c r="NMJ39" s="406" t="n"/>
      <c r="NMK39" s="406" t="n"/>
      <c r="NML39" s="406" t="n"/>
      <c r="NMM39" s="406" t="n"/>
      <c r="NMN39" s="406" t="n"/>
      <c r="NMO39" s="406" t="n"/>
      <c r="NMP39" s="406" t="n"/>
      <c r="NMQ39" s="406" t="n"/>
      <c r="NMR39" s="406" t="n"/>
      <c r="NMS39" s="406" t="n"/>
      <c r="NMT39" s="406" t="n"/>
      <c r="NMU39" s="406" t="n"/>
      <c r="NMV39" s="406" t="n"/>
      <c r="NMW39" s="406" t="n"/>
      <c r="NMX39" s="406" t="n"/>
      <c r="NMY39" s="406" t="n"/>
      <c r="NMZ39" s="406" t="n"/>
      <c r="NNA39" s="406" t="n"/>
      <c r="NNB39" s="406" t="n"/>
      <c r="NNC39" s="406" t="n"/>
      <c r="NND39" s="406" t="n"/>
      <c r="NNE39" s="406" t="n"/>
      <c r="NNF39" s="406" t="n"/>
      <c r="NNG39" s="406" t="n"/>
      <c r="NNH39" s="406" t="n"/>
      <c r="NNI39" s="406" t="n"/>
      <c r="NNJ39" s="406" t="n"/>
      <c r="NNK39" s="406" t="n"/>
      <c r="NNL39" s="406" t="n"/>
      <c r="NNM39" s="406" t="n"/>
      <c r="NNN39" s="406" t="n"/>
      <c r="NNO39" s="406" t="n"/>
      <c r="NNP39" s="406" t="n"/>
      <c r="NNQ39" s="406" t="n"/>
      <c r="NNR39" s="406" t="n"/>
      <c r="NNS39" s="406" t="n"/>
      <c r="NNT39" s="406" t="n"/>
      <c r="NNU39" s="406" t="n"/>
      <c r="NNV39" s="406" t="n"/>
      <c r="NNW39" s="406" t="n"/>
      <c r="NNX39" s="406" t="n"/>
      <c r="NNY39" s="406" t="n"/>
      <c r="NNZ39" s="406" t="n"/>
      <c r="NOA39" s="406" t="n"/>
      <c r="NOB39" s="406" t="n"/>
      <c r="NOC39" s="406" t="n"/>
      <c r="NOD39" s="406" t="n"/>
      <c r="NOE39" s="406" t="n"/>
      <c r="NOF39" s="406" t="n"/>
      <c r="NOG39" s="406" t="n"/>
      <c r="NOH39" s="406" t="n"/>
      <c r="NOI39" s="406" t="n"/>
      <c r="NOJ39" s="406" t="n"/>
      <c r="NOK39" s="406" t="n"/>
      <c r="NOL39" s="406" t="n"/>
      <c r="NOM39" s="406" t="n"/>
      <c r="NON39" s="406" t="n"/>
      <c r="NOO39" s="406" t="n"/>
      <c r="NOP39" s="406" t="n"/>
      <c r="NOQ39" s="406" t="n"/>
      <c r="NOR39" s="406" t="n"/>
      <c r="NOS39" s="406" t="n"/>
      <c r="NOT39" s="406" t="n"/>
      <c r="NOU39" s="406" t="n"/>
      <c r="NOV39" s="406" t="n"/>
      <c r="NOW39" s="406" t="n"/>
      <c r="NOX39" s="406" t="n"/>
      <c r="NOY39" s="406" t="n"/>
      <c r="NOZ39" s="406" t="n"/>
      <c r="NPA39" s="406" t="n"/>
      <c r="NPB39" s="406" t="n"/>
      <c r="NPC39" s="406" t="n"/>
      <c r="NPD39" s="406" t="n"/>
      <c r="NPE39" s="406" t="n"/>
      <c r="NPF39" s="406" t="n"/>
      <c r="NPG39" s="406" t="n"/>
      <c r="NPH39" s="406" t="n"/>
      <c r="NPI39" s="406" t="n"/>
      <c r="NPJ39" s="406" t="n"/>
      <c r="NPK39" s="406" t="n"/>
      <c r="NPL39" s="406" t="n"/>
      <c r="NPM39" s="406" t="n"/>
      <c r="NPN39" s="406" t="n"/>
      <c r="NPO39" s="406" t="n"/>
      <c r="NPP39" s="406" t="n"/>
      <c r="NPQ39" s="406" t="n"/>
      <c r="NPR39" s="406" t="n"/>
      <c r="NPS39" s="406" t="n"/>
      <c r="NPT39" s="406" t="n"/>
      <c r="NPU39" s="406" t="n"/>
      <c r="NPV39" s="406" t="n"/>
      <c r="NPW39" s="406" t="n"/>
      <c r="NPX39" s="406" t="n"/>
      <c r="NPY39" s="406" t="n"/>
      <c r="NPZ39" s="406" t="n"/>
      <c r="NQA39" s="406" t="n"/>
      <c r="NQB39" s="406" t="n"/>
      <c r="NQC39" s="406" t="n"/>
      <c r="NQD39" s="406" t="n"/>
      <c r="NQE39" s="406" t="n"/>
      <c r="NQF39" s="406" t="n"/>
      <c r="NQG39" s="406" t="n"/>
      <c r="NQH39" s="406" t="n"/>
      <c r="NQI39" s="406" t="n"/>
      <c r="NQJ39" s="406" t="n"/>
      <c r="NQK39" s="406" t="n"/>
      <c r="NQL39" s="406" t="n"/>
      <c r="NQM39" s="406" t="n"/>
      <c r="NQN39" s="406" t="n"/>
      <c r="NQO39" s="406" t="n"/>
      <c r="NQP39" s="406" t="n"/>
      <c r="NQQ39" s="406" t="n"/>
      <c r="NQR39" s="406" t="n"/>
      <c r="NQS39" s="406" t="n"/>
      <c r="NQT39" s="406" t="n"/>
      <c r="NQU39" s="406" t="n"/>
      <c r="NQV39" s="406" t="n"/>
      <c r="NQW39" s="406" t="n"/>
      <c r="NQX39" s="406" t="n"/>
      <c r="NQY39" s="406" t="n"/>
      <c r="NQZ39" s="406" t="n"/>
      <c r="NRA39" s="406" t="n"/>
      <c r="NRB39" s="406" t="n"/>
      <c r="NRC39" s="406" t="n"/>
      <c r="NRD39" s="406" t="n"/>
      <c r="NRE39" s="406" t="n"/>
      <c r="NRF39" s="406" t="n"/>
      <c r="NRG39" s="406" t="n"/>
      <c r="NRH39" s="406" t="n"/>
      <c r="NRI39" s="406" t="n"/>
      <c r="NRJ39" s="406" t="n"/>
      <c r="NRK39" s="406" t="n"/>
      <c r="NRL39" s="406" t="n"/>
      <c r="NRM39" s="406" t="n"/>
      <c r="NRN39" s="406" t="n"/>
      <c r="NRO39" s="406" t="n"/>
      <c r="NRP39" s="406" t="n"/>
      <c r="NRQ39" s="406" t="n"/>
      <c r="NRR39" s="406" t="n"/>
      <c r="NRS39" s="406" t="n"/>
      <c r="NRT39" s="406" t="n"/>
      <c r="NRU39" s="406" t="n"/>
      <c r="NRV39" s="406" t="n"/>
      <c r="NRW39" s="406" t="n"/>
      <c r="NRX39" s="406" t="n"/>
      <c r="NRY39" s="406" t="n"/>
      <c r="NRZ39" s="406" t="n"/>
      <c r="NSA39" s="406" t="n"/>
      <c r="NSB39" s="406" t="n"/>
      <c r="NSC39" s="406" t="n"/>
      <c r="NSD39" s="406" t="n"/>
      <c r="NSE39" s="406" t="n"/>
      <c r="NSF39" s="406" t="n"/>
      <c r="NSG39" s="406" t="n"/>
      <c r="NSH39" s="406" t="n"/>
      <c r="NSI39" s="406" t="n"/>
      <c r="NSJ39" s="406" t="n"/>
      <c r="NSK39" s="406" t="n"/>
      <c r="NSL39" s="406" t="n"/>
      <c r="NSM39" s="406" t="n"/>
      <c r="NSN39" s="406" t="n"/>
      <c r="NSO39" s="406" t="n"/>
      <c r="NSP39" s="406" t="n"/>
      <c r="NSQ39" s="406" t="n"/>
      <c r="NSR39" s="406" t="n"/>
      <c r="NSS39" s="406" t="n"/>
      <c r="NST39" s="406" t="n"/>
      <c r="NSU39" s="406" t="n"/>
      <c r="NSV39" s="406" t="n"/>
      <c r="NSW39" s="406" t="n"/>
      <c r="NSX39" s="406" t="n"/>
      <c r="NSY39" s="406" t="n"/>
      <c r="NSZ39" s="406" t="n"/>
      <c r="NTA39" s="406" t="n"/>
      <c r="NTB39" s="406" t="n"/>
      <c r="NTC39" s="406" t="n"/>
      <c r="NTD39" s="406" t="n"/>
      <c r="NTE39" s="406" t="n"/>
      <c r="NTF39" s="406" t="n"/>
      <c r="NTG39" s="406" t="n"/>
      <c r="NTH39" s="406" t="n"/>
      <c r="NTI39" s="406" t="n"/>
      <c r="NTJ39" s="406" t="n"/>
      <c r="NTK39" s="406" t="n"/>
      <c r="NTL39" s="406" t="n"/>
      <c r="NTM39" s="406" t="n"/>
      <c r="NTN39" s="406" t="n"/>
      <c r="NTO39" s="406" t="n"/>
      <c r="NTP39" s="406" t="n"/>
      <c r="NTQ39" s="406" t="n"/>
      <c r="NTR39" s="406" t="n"/>
      <c r="NTS39" s="406" t="n"/>
      <c r="NTT39" s="406" t="n"/>
      <c r="NTU39" s="406" t="n"/>
      <c r="NTV39" s="406" t="n"/>
      <c r="NTW39" s="406" t="n"/>
      <c r="NTX39" s="406" t="n"/>
      <c r="NTY39" s="406" t="n"/>
      <c r="NTZ39" s="406" t="n"/>
      <c r="NUA39" s="406" t="n"/>
      <c r="NUB39" s="406" t="n"/>
      <c r="NUC39" s="406" t="n"/>
      <c r="NUD39" s="406" t="n"/>
      <c r="NUE39" s="406" t="n"/>
      <c r="NUF39" s="406" t="n"/>
      <c r="NUG39" s="406" t="n"/>
      <c r="NUH39" s="406" t="n"/>
      <c r="NUI39" s="406" t="n"/>
      <c r="NUJ39" s="406" t="n"/>
      <c r="NUK39" s="406" t="n"/>
      <c r="NUL39" s="406" t="n"/>
      <c r="NUM39" s="406" t="n"/>
      <c r="NUN39" s="406" t="n"/>
      <c r="NUO39" s="406" t="n"/>
      <c r="NUP39" s="406" t="n"/>
      <c r="NUQ39" s="406" t="n"/>
      <c r="NUR39" s="406" t="n"/>
      <c r="NUS39" s="406" t="n"/>
      <c r="NUT39" s="406" t="n"/>
      <c r="NUU39" s="406" t="n"/>
      <c r="NUV39" s="406" t="n"/>
      <c r="NUW39" s="406" t="n"/>
      <c r="NUX39" s="406" t="n"/>
      <c r="NUY39" s="406" t="n"/>
      <c r="NUZ39" s="406" t="n"/>
      <c r="NVA39" s="406" t="n"/>
      <c r="NVB39" s="406" t="n"/>
      <c r="NVC39" s="406" t="n"/>
      <c r="NVD39" s="406" t="n"/>
      <c r="NVE39" s="406" t="n"/>
      <c r="NVF39" s="406" t="n"/>
      <c r="NVG39" s="406" t="n"/>
      <c r="NVH39" s="406" t="n"/>
      <c r="NVI39" s="406" t="n"/>
      <c r="NVJ39" s="406" t="n"/>
      <c r="NVK39" s="406" t="n"/>
      <c r="NVL39" s="406" t="n"/>
      <c r="NVM39" s="406" t="n"/>
      <c r="NVN39" s="406" t="n"/>
      <c r="NVO39" s="406" t="n"/>
      <c r="NVP39" s="406" t="n"/>
      <c r="NVQ39" s="406" t="n"/>
      <c r="NVR39" s="406" t="n"/>
      <c r="NVS39" s="406" t="n"/>
      <c r="NVT39" s="406" t="n"/>
      <c r="NVU39" s="406" t="n"/>
      <c r="NVV39" s="406" t="n"/>
      <c r="NVW39" s="406" t="n"/>
      <c r="NVX39" s="406" t="n"/>
      <c r="NVY39" s="406" t="n"/>
      <c r="NVZ39" s="406" t="n"/>
      <c r="NWA39" s="406" t="n"/>
      <c r="NWB39" s="406" t="n"/>
      <c r="NWC39" s="406" t="n"/>
      <c r="NWD39" s="406" t="n"/>
      <c r="NWE39" s="406" t="n"/>
      <c r="NWF39" s="406" t="n"/>
      <c r="NWG39" s="406" t="n"/>
      <c r="NWH39" s="406" t="n"/>
      <c r="NWI39" s="406" t="n"/>
      <c r="NWJ39" s="406" t="n"/>
      <c r="NWK39" s="406" t="n"/>
      <c r="NWL39" s="406" t="n"/>
      <c r="NWM39" s="406" t="n"/>
      <c r="NWN39" s="406" t="n"/>
      <c r="NWO39" s="406" t="n"/>
      <c r="NWP39" s="406" t="n"/>
      <c r="NWQ39" s="406" t="n"/>
      <c r="NWR39" s="406" t="n"/>
      <c r="NWS39" s="406" t="n"/>
      <c r="NWT39" s="406" t="n"/>
      <c r="NWU39" s="406" t="n"/>
      <c r="NWV39" s="406" t="n"/>
      <c r="NWW39" s="406" t="n"/>
      <c r="NWX39" s="406" t="n"/>
      <c r="NWY39" s="406" t="n"/>
      <c r="NWZ39" s="406" t="n"/>
      <c r="NXA39" s="406" t="n"/>
      <c r="NXB39" s="406" t="n"/>
      <c r="NXC39" s="406" t="n"/>
      <c r="NXD39" s="406" t="n"/>
      <c r="NXE39" s="406" t="n"/>
      <c r="NXF39" s="406" t="n"/>
      <c r="NXG39" s="406" t="n"/>
      <c r="NXH39" s="406" t="n"/>
      <c r="NXI39" s="406" t="n"/>
      <c r="NXJ39" s="406" t="n"/>
      <c r="NXK39" s="406" t="n"/>
      <c r="NXL39" s="406" t="n"/>
      <c r="NXM39" s="406" t="n"/>
      <c r="NXN39" s="406" t="n"/>
      <c r="NXO39" s="406" t="n"/>
      <c r="NXP39" s="406" t="n"/>
      <c r="NXQ39" s="406" t="n"/>
      <c r="NXR39" s="406" t="n"/>
      <c r="NXS39" s="406" t="n"/>
      <c r="NXT39" s="406" t="n"/>
      <c r="NXU39" s="406" t="n"/>
      <c r="NXV39" s="406" t="n"/>
      <c r="NXW39" s="406" t="n"/>
      <c r="NXX39" s="406" t="n"/>
      <c r="NXY39" s="406" t="n"/>
      <c r="NXZ39" s="406" t="n"/>
      <c r="NYA39" s="406" t="n"/>
      <c r="NYB39" s="406" t="n"/>
      <c r="NYC39" s="406" t="n"/>
      <c r="NYD39" s="406" t="n"/>
      <c r="NYE39" s="406" t="n"/>
      <c r="NYF39" s="406" t="n"/>
      <c r="NYG39" s="406" t="n"/>
      <c r="NYH39" s="406" t="n"/>
      <c r="NYI39" s="406" t="n"/>
      <c r="NYJ39" s="406" t="n"/>
      <c r="NYK39" s="406" t="n"/>
      <c r="NYL39" s="406" t="n"/>
      <c r="NYM39" s="406" t="n"/>
      <c r="NYN39" s="406" t="n"/>
      <c r="NYO39" s="406" t="n"/>
      <c r="NYP39" s="406" t="n"/>
      <c r="NYQ39" s="406" t="n"/>
      <c r="NYR39" s="406" t="n"/>
      <c r="NYS39" s="406" t="n"/>
      <c r="NYT39" s="406" t="n"/>
      <c r="NYU39" s="406" t="n"/>
      <c r="NYV39" s="406" t="n"/>
      <c r="NYW39" s="406" t="n"/>
      <c r="NYX39" s="406" t="n"/>
      <c r="NYY39" s="406" t="n"/>
      <c r="NYZ39" s="406" t="n"/>
      <c r="NZA39" s="406" t="n"/>
      <c r="NZB39" s="406" t="n"/>
      <c r="NZC39" s="406" t="n"/>
      <c r="NZD39" s="406" t="n"/>
      <c r="NZE39" s="406" t="n"/>
      <c r="NZF39" s="406" t="n"/>
      <c r="NZG39" s="406" t="n"/>
      <c r="NZH39" s="406" t="n"/>
      <c r="NZI39" s="406" t="n"/>
      <c r="NZJ39" s="406" t="n"/>
      <c r="NZK39" s="406" t="n"/>
      <c r="NZL39" s="406" t="n"/>
      <c r="NZM39" s="406" t="n"/>
      <c r="NZN39" s="406" t="n"/>
      <c r="NZO39" s="406" t="n"/>
      <c r="NZP39" s="406" t="n"/>
      <c r="NZQ39" s="406" t="n"/>
      <c r="NZR39" s="406" t="n"/>
      <c r="NZS39" s="406" t="n"/>
      <c r="NZT39" s="406" t="n"/>
      <c r="NZU39" s="406" t="n"/>
      <c r="NZV39" s="406" t="n"/>
      <c r="NZW39" s="406" t="n"/>
      <c r="NZX39" s="406" t="n"/>
      <c r="NZY39" s="406" t="n"/>
      <c r="NZZ39" s="406" t="n"/>
      <c r="OAA39" s="406" t="n"/>
      <c r="OAB39" s="406" t="n"/>
      <c r="OAC39" s="406" t="n"/>
      <c r="OAD39" s="406" t="n"/>
      <c r="OAE39" s="406" t="n"/>
      <c r="OAF39" s="406" t="n"/>
      <c r="OAG39" s="406" t="n"/>
      <c r="OAH39" s="406" t="n"/>
      <c r="OAI39" s="406" t="n"/>
      <c r="OAJ39" s="406" t="n"/>
      <c r="OAK39" s="406" t="n"/>
      <c r="OAL39" s="406" t="n"/>
      <c r="OAM39" s="406" t="n"/>
      <c r="OAN39" s="406" t="n"/>
      <c r="OAO39" s="406" t="n"/>
      <c r="OAP39" s="406" t="n"/>
      <c r="OAQ39" s="406" t="n"/>
      <c r="OAR39" s="406" t="n"/>
      <c r="OAS39" s="406" t="n"/>
      <c r="OAT39" s="406" t="n"/>
      <c r="OAU39" s="406" t="n"/>
      <c r="OAV39" s="406" t="n"/>
      <c r="OAW39" s="406" t="n"/>
      <c r="OAX39" s="406" t="n"/>
      <c r="OAY39" s="406" t="n"/>
      <c r="OAZ39" s="406" t="n"/>
      <c r="OBA39" s="406" t="n"/>
      <c r="OBB39" s="406" t="n"/>
      <c r="OBC39" s="406" t="n"/>
      <c r="OBD39" s="406" t="n"/>
      <c r="OBE39" s="406" t="n"/>
      <c r="OBF39" s="406" t="n"/>
      <c r="OBG39" s="406" t="n"/>
      <c r="OBH39" s="406" t="n"/>
      <c r="OBI39" s="406" t="n"/>
      <c r="OBJ39" s="406" t="n"/>
      <c r="OBK39" s="406" t="n"/>
      <c r="OBL39" s="406" t="n"/>
      <c r="OBM39" s="406" t="n"/>
      <c r="OBN39" s="406" t="n"/>
      <c r="OBO39" s="406" t="n"/>
      <c r="OBP39" s="406" t="n"/>
      <c r="OBQ39" s="406" t="n"/>
      <c r="OBR39" s="406" t="n"/>
      <c r="OBS39" s="406" t="n"/>
      <c r="OBT39" s="406" t="n"/>
      <c r="OBU39" s="406" t="n"/>
      <c r="OBV39" s="406" t="n"/>
      <c r="OBW39" s="406" t="n"/>
      <c r="OBX39" s="406" t="n"/>
      <c r="OBY39" s="406" t="n"/>
      <c r="OBZ39" s="406" t="n"/>
      <c r="OCA39" s="406" t="n"/>
      <c r="OCB39" s="406" t="n"/>
      <c r="OCC39" s="406" t="n"/>
      <c r="OCD39" s="406" t="n"/>
      <c r="OCE39" s="406" t="n"/>
      <c r="OCF39" s="406" t="n"/>
      <c r="OCG39" s="406" t="n"/>
      <c r="OCH39" s="406" t="n"/>
      <c r="OCI39" s="406" t="n"/>
      <c r="OCJ39" s="406" t="n"/>
      <c r="OCK39" s="406" t="n"/>
      <c r="OCL39" s="406" t="n"/>
      <c r="OCM39" s="406" t="n"/>
      <c r="OCN39" s="406" t="n"/>
      <c r="OCO39" s="406" t="n"/>
      <c r="OCP39" s="406" t="n"/>
      <c r="OCQ39" s="406" t="n"/>
      <c r="OCR39" s="406" t="n"/>
      <c r="OCS39" s="406" t="n"/>
      <c r="OCT39" s="406" t="n"/>
      <c r="OCU39" s="406" t="n"/>
      <c r="OCV39" s="406" t="n"/>
      <c r="OCW39" s="406" t="n"/>
      <c r="OCX39" s="406" t="n"/>
      <c r="OCY39" s="406" t="n"/>
      <c r="OCZ39" s="406" t="n"/>
      <c r="ODA39" s="406" t="n"/>
      <c r="ODB39" s="406" t="n"/>
      <c r="ODC39" s="406" t="n"/>
      <c r="ODD39" s="406" t="n"/>
      <c r="ODE39" s="406" t="n"/>
      <c r="ODF39" s="406" t="n"/>
      <c r="ODG39" s="406" t="n"/>
      <c r="ODH39" s="406" t="n"/>
      <c r="ODI39" s="406" t="n"/>
      <c r="ODJ39" s="406" t="n"/>
      <c r="ODK39" s="406" t="n"/>
      <c r="ODL39" s="406" t="n"/>
      <c r="ODM39" s="406" t="n"/>
      <c r="ODN39" s="406" t="n"/>
      <c r="ODO39" s="406" t="n"/>
      <c r="ODP39" s="406" t="n"/>
      <c r="ODQ39" s="406" t="n"/>
      <c r="ODR39" s="406" t="n"/>
      <c r="ODS39" s="406" t="n"/>
      <c r="ODT39" s="406" t="n"/>
      <c r="ODU39" s="406" t="n"/>
      <c r="ODV39" s="406" t="n"/>
      <c r="ODW39" s="406" t="n"/>
      <c r="ODX39" s="406" t="n"/>
      <c r="ODY39" s="406" t="n"/>
      <c r="ODZ39" s="406" t="n"/>
      <c r="OEA39" s="406" t="n"/>
      <c r="OEB39" s="406" t="n"/>
      <c r="OEC39" s="406" t="n"/>
      <c r="OED39" s="406" t="n"/>
      <c r="OEE39" s="406" t="n"/>
      <c r="OEF39" s="406" t="n"/>
      <c r="OEG39" s="406" t="n"/>
      <c r="OEH39" s="406" t="n"/>
      <c r="OEI39" s="406" t="n"/>
      <c r="OEJ39" s="406" t="n"/>
      <c r="OEK39" s="406" t="n"/>
      <c r="OEL39" s="406" t="n"/>
      <c r="OEM39" s="406" t="n"/>
      <c r="OEN39" s="406" t="n"/>
      <c r="OEO39" s="406" t="n"/>
      <c r="OEP39" s="406" t="n"/>
      <c r="OEQ39" s="406" t="n"/>
      <c r="OER39" s="406" t="n"/>
      <c r="OES39" s="406" t="n"/>
      <c r="OET39" s="406" t="n"/>
      <c r="OEU39" s="406" t="n"/>
      <c r="OEV39" s="406" t="n"/>
      <c r="OEW39" s="406" t="n"/>
      <c r="OEX39" s="406" t="n"/>
      <c r="OEY39" s="406" t="n"/>
      <c r="OEZ39" s="406" t="n"/>
      <c r="OFA39" s="406" t="n"/>
      <c r="OFB39" s="406" t="n"/>
      <c r="OFC39" s="406" t="n"/>
      <c r="OFD39" s="406" t="n"/>
      <c r="OFE39" s="406" t="n"/>
      <c r="OFF39" s="406" t="n"/>
      <c r="OFG39" s="406" t="n"/>
      <c r="OFH39" s="406" t="n"/>
      <c r="OFI39" s="406" t="n"/>
      <c r="OFJ39" s="406" t="n"/>
      <c r="OFK39" s="406" t="n"/>
      <c r="OFL39" s="406" t="n"/>
      <c r="OFM39" s="406" t="n"/>
      <c r="OFN39" s="406" t="n"/>
      <c r="OFO39" s="406" t="n"/>
      <c r="OFP39" s="406" t="n"/>
      <c r="OFQ39" s="406" t="n"/>
      <c r="OFR39" s="406" t="n"/>
      <c r="OFS39" s="406" t="n"/>
      <c r="OFT39" s="406" t="n"/>
      <c r="OFU39" s="406" t="n"/>
      <c r="OFV39" s="406" t="n"/>
      <c r="OFW39" s="406" t="n"/>
      <c r="OFX39" s="406" t="n"/>
      <c r="OFY39" s="406" t="n"/>
      <c r="OFZ39" s="406" t="n"/>
      <c r="OGA39" s="406" t="n"/>
      <c r="OGB39" s="406" t="n"/>
      <c r="OGC39" s="406" t="n"/>
      <c r="OGD39" s="406" t="n"/>
      <c r="OGE39" s="406" t="n"/>
      <c r="OGF39" s="406" t="n"/>
      <c r="OGG39" s="406" t="n"/>
      <c r="OGH39" s="406" t="n"/>
      <c r="OGI39" s="406" t="n"/>
      <c r="OGJ39" s="406" t="n"/>
      <c r="OGK39" s="406" t="n"/>
      <c r="OGL39" s="406" t="n"/>
      <c r="OGM39" s="406" t="n"/>
      <c r="OGN39" s="406" t="n"/>
      <c r="OGO39" s="406" t="n"/>
      <c r="OGP39" s="406" t="n"/>
      <c r="OGQ39" s="406" t="n"/>
      <c r="OGR39" s="406" t="n"/>
      <c r="OGS39" s="406" t="n"/>
      <c r="OGT39" s="406" t="n"/>
      <c r="OGU39" s="406" t="n"/>
      <c r="OGV39" s="406" t="n"/>
      <c r="OGW39" s="406" t="n"/>
      <c r="OGX39" s="406" t="n"/>
      <c r="OGY39" s="406" t="n"/>
      <c r="OGZ39" s="406" t="n"/>
      <c r="OHA39" s="406" t="n"/>
      <c r="OHB39" s="406" t="n"/>
      <c r="OHC39" s="406" t="n"/>
      <c r="OHD39" s="406" t="n"/>
      <c r="OHE39" s="406" t="n"/>
      <c r="OHF39" s="406" t="n"/>
      <c r="OHG39" s="406" t="n"/>
      <c r="OHH39" s="406" t="n"/>
      <c r="OHI39" s="406" t="n"/>
      <c r="OHJ39" s="406" t="n"/>
      <c r="OHK39" s="406" t="n"/>
      <c r="OHL39" s="406" t="n"/>
      <c r="OHM39" s="406" t="n"/>
      <c r="OHN39" s="406" t="n"/>
      <c r="OHO39" s="406" t="n"/>
      <c r="OHP39" s="406" t="n"/>
      <c r="OHQ39" s="406" t="n"/>
      <c r="OHR39" s="406" t="n"/>
      <c r="OHS39" s="406" t="n"/>
      <c r="OHT39" s="406" t="n"/>
      <c r="OHU39" s="406" t="n"/>
      <c r="OHV39" s="406" t="n"/>
      <c r="OHW39" s="406" t="n"/>
      <c r="OHX39" s="406" t="n"/>
      <c r="OHY39" s="406" t="n"/>
      <c r="OHZ39" s="406" t="n"/>
      <c r="OIA39" s="406" t="n"/>
      <c r="OIB39" s="406" t="n"/>
      <c r="OIC39" s="406" t="n"/>
      <c r="OID39" s="406" t="n"/>
      <c r="OIE39" s="406" t="n"/>
      <c r="OIF39" s="406" t="n"/>
      <c r="OIG39" s="406" t="n"/>
      <c r="OIH39" s="406" t="n"/>
      <c r="OII39" s="406" t="n"/>
      <c r="OIJ39" s="406" t="n"/>
      <c r="OIK39" s="406" t="n"/>
      <c r="OIL39" s="406" t="n"/>
      <c r="OIM39" s="406" t="n"/>
      <c r="OIN39" s="406" t="n"/>
      <c r="OIO39" s="406" t="n"/>
      <c r="OIP39" s="406" t="n"/>
      <c r="OIQ39" s="406" t="n"/>
      <c r="OIR39" s="406" t="n"/>
      <c r="OIS39" s="406" t="n"/>
      <c r="OIT39" s="406" t="n"/>
      <c r="OIU39" s="406" t="n"/>
      <c r="OIV39" s="406" t="n"/>
      <c r="OIW39" s="406" t="n"/>
      <c r="OIX39" s="406" t="n"/>
      <c r="OIY39" s="406" t="n"/>
      <c r="OIZ39" s="406" t="n"/>
      <c r="OJA39" s="406" t="n"/>
      <c r="OJB39" s="406" t="n"/>
      <c r="OJC39" s="406" t="n"/>
      <c r="OJD39" s="406" t="n"/>
      <c r="OJE39" s="406" t="n"/>
      <c r="OJF39" s="406" t="n"/>
      <c r="OJG39" s="406" t="n"/>
      <c r="OJH39" s="406" t="n"/>
      <c r="OJI39" s="406" t="n"/>
      <c r="OJJ39" s="406" t="n"/>
      <c r="OJK39" s="406" t="n"/>
      <c r="OJL39" s="406" t="n"/>
      <c r="OJM39" s="406" t="n"/>
      <c r="OJN39" s="406" t="n"/>
      <c r="OJO39" s="406" t="n"/>
      <c r="OJP39" s="406" t="n"/>
      <c r="OJQ39" s="406" t="n"/>
      <c r="OJR39" s="406" t="n"/>
      <c r="OJS39" s="406" t="n"/>
      <c r="OJT39" s="406" t="n"/>
      <c r="OJU39" s="406" t="n"/>
      <c r="OJV39" s="406" t="n"/>
      <c r="OJW39" s="406" t="n"/>
      <c r="OJX39" s="406" t="n"/>
      <c r="OJY39" s="406" t="n"/>
      <c r="OJZ39" s="406" t="n"/>
      <c r="OKA39" s="406" t="n"/>
      <c r="OKB39" s="406" t="n"/>
      <c r="OKC39" s="406" t="n"/>
      <c r="OKD39" s="406" t="n"/>
      <c r="OKE39" s="406" t="n"/>
      <c r="OKF39" s="406" t="n"/>
      <c r="OKG39" s="406" t="n"/>
      <c r="OKH39" s="406" t="n"/>
      <c r="OKI39" s="406" t="n"/>
      <c r="OKJ39" s="406" t="n"/>
      <c r="OKK39" s="406" t="n"/>
      <c r="OKL39" s="406" t="n"/>
      <c r="OKM39" s="406" t="n"/>
      <c r="OKN39" s="406" t="n"/>
      <c r="OKO39" s="406" t="n"/>
      <c r="OKP39" s="406" t="n"/>
      <c r="OKQ39" s="406" t="n"/>
      <c r="OKR39" s="406" t="n"/>
      <c r="OKS39" s="406" t="n"/>
      <c r="OKT39" s="406" t="n"/>
      <c r="OKU39" s="406" t="n"/>
      <c r="OKV39" s="406" t="n"/>
      <c r="OKW39" s="406" t="n"/>
      <c r="OKX39" s="406" t="n"/>
      <c r="OKY39" s="406" t="n"/>
      <c r="OKZ39" s="406" t="n"/>
      <c r="OLA39" s="406" t="n"/>
      <c r="OLB39" s="406" t="n"/>
      <c r="OLC39" s="406" t="n"/>
      <c r="OLD39" s="406" t="n"/>
      <c r="OLE39" s="406" t="n"/>
      <c r="OLF39" s="406" t="n"/>
      <c r="OLG39" s="406" t="n"/>
      <c r="OLH39" s="406" t="n"/>
      <c r="OLI39" s="406" t="n"/>
      <c r="OLJ39" s="406" t="n"/>
      <c r="OLK39" s="406" t="n"/>
      <c r="OLL39" s="406" t="n"/>
      <c r="OLM39" s="406" t="n"/>
      <c r="OLN39" s="406" t="n"/>
      <c r="OLO39" s="406" t="n"/>
      <c r="OLP39" s="406" t="n"/>
      <c r="OLQ39" s="406" t="n"/>
      <c r="OLR39" s="406" t="n"/>
      <c r="OLS39" s="406" t="n"/>
      <c r="OLT39" s="406" t="n"/>
      <c r="OLU39" s="406" t="n"/>
      <c r="OLV39" s="406" t="n"/>
      <c r="OLW39" s="406" t="n"/>
      <c r="OLX39" s="406" t="n"/>
      <c r="OLY39" s="406" t="n"/>
      <c r="OLZ39" s="406" t="n"/>
      <c r="OMA39" s="406" t="n"/>
      <c r="OMB39" s="406" t="n"/>
      <c r="OMC39" s="406" t="n"/>
      <c r="OMD39" s="406" t="n"/>
      <c r="OME39" s="406" t="n"/>
      <c r="OMF39" s="406" t="n"/>
      <c r="OMG39" s="406" t="n"/>
      <c r="OMH39" s="406" t="n"/>
      <c r="OMI39" s="406" t="n"/>
      <c r="OMJ39" s="406" t="n"/>
      <c r="OMK39" s="406" t="n"/>
      <c r="OML39" s="406" t="n"/>
      <c r="OMM39" s="406" t="n"/>
      <c r="OMN39" s="406" t="n"/>
      <c r="OMO39" s="406" t="n"/>
      <c r="OMP39" s="406" t="n"/>
      <c r="OMQ39" s="406" t="n"/>
      <c r="OMR39" s="406" t="n"/>
      <c r="OMS39" s="406" t="n"/>
      <c r="OMT39" s="406" t="n"/>
      <c r="OMU39" s="406" t="n"/>
      <c r="OMV39" s="406" t="n"/>
      <c r="OMW39" s="406" t="n"/>
      <c r="OMX39" s="406" t="n"/>
      <c r="OMY39" s="406" t="n"/>
      <c r="OMZ39" s="406" t="n"/>
      <c r="ONA39" s="406" t="n"/>
      <c r="ONB39" s="406" t="n"/>
      <c r="ONC39" s="406" t="n"/>
      <c r="OND39" s="406" t="n"/>
      <c r="ONE39" s="406" t="n"/>
      <c r="ONF39" s="406" t="n"/>
      <c r="ONG39" s="406" t="n"/>
      <c r="ONH39" s="406" t="n"/>
      <c r="ONI39" s="406" t="n"/>
      <c r="ONJ39" s="406" t="n"/>
      <c r="ONK39" s="406" t="n"/>
      <c r="ONL39" s="406" t="n"/>
      <c r="ONM39" s="406" t="n"/>
      <c r="ONN39" s="406" t="n"/>
      <c r="ONO39" s="406" t="n"/>
      <c r="ONP39" s="406" t="n"/>
      <c r="ONQ39" s="406" t="n"/>
      <c r="ONR39" s="406" t="n"/>
      <c r="ONS39" s="406" t="n"/>
      <c r="ONT39" s="406" t="n"/>
      <c r="ONU39" s="406" t="n"/>
      <c r="ONV39" s="406" t="n"/>
      <c r="ONW39" s="406" t="n"/>
      <c r="ONX39" s="406" t="n"/>
      <c r="ONY39" s="406" t="n"/>
      <c r="ONZ39" s="406" t="n"/>
      <c r="OOA39" s="406" t="n"/>
      <c r="OOB39" s="406" t="n"/>
      <c r="OOC39" s="406" t="n"/>
      <c r="OOD39" s="406" t="n"/>
      <c r="OOE39" s="406" t="n"/>
      <c r="OOF39" s="406" t="n"/>
      <c r="OOG39" s="406" t="n"/>
      <c r="OOH39" s="406" t="n"/>
      <c r="OOI39" s="406" t="n"/>
      <c r="OOJ39" s="406" t="n"/>
      <c r="OOK39" s="406" t="n"/>
      <c r="OOL39" s="406" t="n"/>
      <c r="OOM39" s="406" t="n"/>
      <c r="OON39" s="406" t="n"/>
      <c r="OOO39" s="406" t="n"/>
      <c r="OOP39" s="406" t="n"/>
      <c r="OOQ39" s="406" t="n"/>
      <c r="OOR39" s="406" t="n"/>
      <c r="OOS39" s="406" t="n"/>
      <c r="OOT39" s="406" t="n"/>
      <c r="OOU39" s="406" t="n"/>
      <c r="OOV39" s="406" t="n"/>
      <c r="OOW39" s="406" t="n"/>
      <c r="OOX39" s="406" t="n"/>
      <c r="OOY39" s="406" t="n"/>
      <c r="OOZ39" s="406" t="n"/>
      <c r="OPA39" s="406" t="n"/>
      <c r="OPB39" s="406" t="n"/>
      <c r="OPC39" s="406" t="n"/>
      <c r="OPD39" s="406" t="n"/>
      <c r="OPE39" s="406" t="n"/>
      <c r="OPF39" s="406" t="n"/>
      <c r="OPG39" s="406" t="n"/>
      <c r="OPH39" s="406" t="n"/>
      <c r="OPI39" s="406" t="n"/>
      <c r="OPJ39" s="406" t="n"/>
      <c r="OPK39" s="406" t="n"/>
      <c r="OPL39" s="406" t="n"/>
      <c r="OPM39" s="406" t="n"/>
      <c r="OPN39" s="406" t="n"/>
      <c r="OPO39" s="406" t="n"/>
      <c r="OPP39" s="406" t="n"/>
      <c r="OPQ39" s="406" t="n"/>
      <c r="OPR39" s="406" t="n"/>
      <c r="OPS39" s="406" t="n"/>
      <c r="OPT39" s="406" t="n"/>
      <c r="OPU39" s="406" t="n"/>
      <c r="OPV39" s="406" t="n"/>
      <c r="OPW39" s="406" t="n"/>
      <c r="OPX39" s="406" t="n"/>
      <c r="OPY39" s="406" t="n"/>
      <c r="OPZ39" s="406" t="n"/>
      <c r="OQA39" s="406" t="n"/>
      <c r="OQB39" s="406" t="n"/>
      <c r="OQC39" s="406" t="n"/>
      <c r="OQD39" s="406" t="n"/>
      <c r="OQE39" s="406" t="n"/>
      <c r="OQF39" s="406" t="n"/>
      <c r="OQG39" s="406" t="n"/>
      <c r="OQH39" s="406" t="n"/>
      <c r="OQI39" s="406" t="n"/>
      <c r="OQJ39" s="406" t="n"/>
      <c r="OQK39" s="406" t="n"/>
      <c r="OQL39" s="406" t="n"/>
      <c r="OQM39" s="406" t="n"/>
      <c r="OQN39" s="406" t="n"/>
      <c r="OQO39" s="406" t="n"/>
      <c r="OQP39" s="406" t="n"/>
      <c r="OQQ39" s="406" t="n"/>
      <c r="OQR39" s="406" t="n"/>
      <c r="OQS39" s="406" t="n"/>
      <c r="OQT39" s="406" t="n"/>
      <c r="OQU39" s="406" t="n"/>
      <c r="OQV39" s="406" t="n"/>
      <c r="OQW39" s="406" t="n"/>
      <c r="OQX39" s="406" t="n"/>
      <c r="OQY39" s="406" t="n"/>
      <c r="OQZ39" s="406" t="n"/>
      <c r="ORA39" s="406" t="n"/>
      <c r="ORB39" s="406" t="n"/>
      <c r="ORC39" s="406" t="n"/>
      <c r="ORD39" s="406" t="n"/>
      <c r="ORE39" s="406" t="n"/>
      <c r="ORF39" s="406" t="n"/>
      <c r="ORG39" s="406" t="n"/>
      <c r="ORH39" s="406" t="n"/>
      <c r="ORI39" s="406" t="n"/>
      <c r="ORJ39" s="406" t="n"/>
      <c r="ORK39" s="406" t="n"/>
      <c r="ORL39" s="406" t="n"/>
      <c r="ORM39" s="406" t="n"/>
      <c r="ORN39" s="406" t="n"/>
      <c r="ORO39" s="406" t="n"/>
      <c r="ORP39" s="406" t="n"/>
      <c r="ORQ39" s="406" t="n"/>
      <c r="ORR39" s="406" t="n"/>
      <c r="ORS39" s="406" t="n"/>
      <c r="ORT39" s="406" t="n"/>
      <c r="ORU39" s="406" t="n"/>
      <c r="ORV39" s="406" t="n"/>
      <c r="ORW39" s="406" t="n"/>
      <c r="ORX39" s="406" t="n"/>
      <c r="ORY39" s="406" t="n"/>
      <c r="ORZ39" s="406" t="n"/>
      <c r="OSA39" s="406" t="n"/>
      <c r="OSB39" s="406" t="n"/>
      <c r="OSC39" s="406" t="n"/>
      <c r="OSD39" s="406" t="n"/>
      <c r="OSE39" s="406" t="n"/>
      <c r="OSF39" s="406" t="n"/>
      <c r="OSG39" s="406" t="n"/>
      <c r="OSH39" s="406" t="n"/>
      <c r="OSI39" s="406" t="n"/>
      <c r="OSJ39" s="406" t="n"/>
      <c r="OSK39" s="406" t="n"/>
      <c r="OSL39" s="406" t="n"/>
      <c r="OSM39" s="406" t="n"/>
      <c r="OSN39" s="406" t="n"/>
      <c r="OSO39" s="406" t="n"/>
      <c r="OSP39" s="406" t="n"/>
      <c r="OSQ39" s="406" t="n"/>
      <c r="OSR39" s="406" t="n"/>
      <c r="OSS39" s="406" t="n"/>
      <c r="OST39" s="406" t="n"/>
      <c r="OSU39" s="406" t="n"/>
      <c r="OSV39" s="406" t="n"/>
      <c r="OSW39" s="406" t="n"/>
      <c r="OSX39" s="406" t="n"/>
      <c r="OSY39" s="406" t="n"/>
      <c r="OSZ39" s="406" t="n"/>
      <c r="OTA39" s="406" t="n"/>
      <c r="OTB39" s="406" t="n"/>
      <c r="OTC39" s="406" t="n"/>
      <c r="OTD39" s="406" t="n"/>
      <c r="OTE39" s="406" t="n"/>
      <c r="OTF39" s="406" t="n"/>
      <c r="OTG39" s="406" t="n"/>
      <c r="OTH39" s="406" t="n"/>
      <c r="OTI39" s="406" t="n"/>
      <c r="OTJ39" s="406" t="n"/>
      <c r="OTK39" s="406" t="n"/>
      <c r="OTL39" s="406" t="n"/>
      <c r="OTM39" s="406" t="n"/>
      <c r="OTN39" s="406" t="n"/>
      <c r="OTO39" s="406" t="n"/>
      <c r="OTP39" s="406" t="n"/>
      <c r="OTQ39" s="406" t="n"/>
      <c r="OTR39" s="406" t="n"/>
      <c r="OTS39" s="406" t="n"/>
      <c r="OTT39" s="406" t="n"/>
      <c r="OTU39" s="406" t="n"/>
      <c r="OTV39" s="406" t="n"/>
      <c r="OTW39" s="406" t="n"/>
      <c r="OTX39" s="406" t="n"/>
      <c r="OTY39" s="406" t="n"/>
      <c r="OTZ39" s="406" t="n"/>
      <c r="OUA39" s="406" t="n"/>
      <c r="OUB39" s="406" t="n"/>
      <c r="OUC39" s="406" t="n"/>
      <c r="OUD39" s="406" t="n"/>
      <c r="OUE39" s="406" t="n"/>
      <c r="OUF39" s="406" t="n"/>
      <c r="OUG39" s="406" t="n"/>
      <c r="OUH39" s="406" t="n"/>
      <c r="OUI39" s="406" t="n"/>
      <c r="OUJ39" s="406" t="n"/>
      <c r="OUK39" s="406" t="n"/>
      <c r="OUL39" s="406" t="n"/>
      <c r="OUM39" s="406" t="n"/>
      <c r="OUN39" s="406" t="n"/>
      <c r="OUO39" s="406" t="n"/>
      <c r="OUP39" s="406" t="n"/>
      <c r="OUQ39" s="406" t="n"/>
      <c r="OUR39" s="406" t="n"/>
      <c r="OUS39" s="406" t="n"/>
      <c r="OUT39" s="406" t="n"/>
      <c r="OUU39" s="406" t="n"/>
      <c r="OUV39" s="406" t="n"/>
      <c r="OUW39" s="406" t="n"/>
      <c r="OUX39" s="406" t="n"/>
      <c r="OUY39" s="406" t="n"/>
      <c r="OUZ39" s="406" t="n"/>
      <c r="OVA39" s="406" t="n"/>
      <c r="OVB39" s="406" t="n"/>
      <c r="OVC39" s="406" t="n"/>
      <c r="OVD39" s="406" t="n"/>
      <c r="OVE39" s="406" t="n"/>
      <c r="OVF39" s="406" t="n"/>
      <c r="OVG39" s="406" t="n"/>
      <c r="OVH39" s="406" t="n"/>
      <c r="OVI39" s="406" t="n"/>
      <c r="OVJ39" s="406" t="n"/>
      <c r="OVK39" s="406" t="n"/>
      <c r="OVL39" s="406" t="n"/>
      <c r="OVM39" s="406" t="n"/>
      <c r="OVN39" s="406" t="n"/>
      <c r="OVO39" s="406" t="n"/>
      <c r="OVP39" s="406" t="n"/>
      <c r="OVQ39" s="406" t="n"/>
      <c r="OVR39" s="406" t="n"/>
      <c r="OVS39" s="406" t="n"/>
      <c r="OVT39" s="406" t="n"/>
      <c r="OVU39" s="406" t="n"/>
      <c r="OVV39" s="406" t="n"/>
      <c r="OVW39" s="406" t="n"/>
      <c r="OVX39" s="406" t="n"/>
      <c r="OVY39" s="406" t="n"/>
      <c r="OVZ39" s="406" t="n"/>
      <c r="OWA39" s="406" t="n"/>
      <c r="OWB39" s="406" t="n"/>
      <c r="OWC39" s="406" t="n"/>
      <c r="OWD39" s="406" t="n"/>
      <c r="OWE39" s="406" t="n"/>
      <c r="OWF39" s="406" t="n"/>
      <c r="OWG39" s="406" t="n"/>
      <c r="OWH39" s="406" t="n"/>
      <c r="OWI39" s="406" t="n"/>
      <c r="OWJ39" s="406" t="n"/>
      <c r="OWK39" s="406" t="n"/>
      <c r="OWL39" s="406" t="n"/>
      <c r="OWM39" s="406" t="n"/>
      <c r="OWN39" s="406" t="n"/>
      <c r="OWO39" s="406" t="n"/>
      <c r="OWP39" s="406" t="n"/>
      <c r="OWQ39" s="406" t="n"/>
      <c r="OWR39" s="406" t="n"/>
      <c r="OWS39" s="406" t="n"/>
      <c r="OWT39" s="406" t="n"/>
      <c r="OWU39" s="406" t="n"/>
      <c r="OWV39" s="406" t="n"/>
      <c r="OWW39" s="406" t="n"/>
      <c r="OWX39" s="406" t="n"/>
      <c r="OWY39" s="406" t="n"/>
      <c r="OWZ39" s="406" t="n"/>
      <c r="OXA39" s="406" t="n"/>
      <c r="OXB39" s="406" t="n"/>
      <c r="OXC39" s="406" t="n"/>
      <c r="OXD39" s="406" t="n"/>
      <c r="OXE39" s="406" t="n"/>
      <c r="OXF39" s="406" t="n"/>
      <c r="OXG39" s="406" t="n"/>
      <c r="OXH39" s="406" t="n"/>
      <c r="OXI39" s="406" t="n"/>
      <c r="OXJ39" s="406" t="n"/>
      <c r="OXK39" s="406" t="n"/>
      <c r="OXL39" s="406" t="n"/>
      <c r="OXM39" s="406" t="n"/>
      <c r="OXN39" s="406" t="n"/>
      <c r="OXO39" s="406" t="n"/>
      <c r="OXP39" s="406" t="n"/>
      <c r="OXQ39" s="406" t="n"/>
      <c r="OXR39" s="406" t="n"/>
      <c r="OXS39" s="406" t="n"/>
      <c r="OXT39" s="406" t="n"/>
      <c r="OXU39" s="406" t="n"/>
      <c r="OXV39" s="406" t="n"/>
      <c r="OXW39" s="406" t="n"/>
      <c r="OXX39" s="406" t="n"/>
      <c r="OXY39" s="406" t="n"/>
      <c r="OXZ39" s="406" t="n"/>
      <c r="OYA39" s="406" t="n"/>
      <c r="OYB39" s="406" t="n"/>
      <c r="OYC39" s="406" t="n"/>
      <c r="OYD39" s="406" t="n"/>
      <c r="OYE39" s="406" t="n"/>
      <c r="OYF39" s="406" t="n"/>
      <c r="OYG39" s="406" t="n"/>
      <c r="OYH39" s="406" t="n"/>
      <c r="OYI39" s="406" t="n"/>
      <c r="OYJ39" s="406" t="n"/>
      <c r="OYK39" s="406" t="n"/>
      <c r="OYL39" s="406" t="n"/>
      <c r="OYM39" s="406" t="n"/>
      <c r="OYN39" s="406" t="n"/>
      <c r="OYO39" s="406" t="n"/>
      <c r="OYP39" s="406" t="n"/>
      <c r="OYQ39" s="406" t="n"/>
      <c r="OYR39" s="406" t="n"/>
      <c r="OYS39" s="406" t="n"/>
      <c r="OYT39" s="406" t="n"/>
      <c r="OYU39" s="406" t="n"/>
      <c r="OYV39" s="406" t="n"/>
      <c r="OYW39" s="406" t="n"/>
      <c r="OYX39" s="406" t="n"/>
      <c r="OYY39" s="406" t="n"/>
      <c r="OYZ39" s="406" t="n"/>
      <c r="OZA39" s="406" t="n"/>
      <c r="OZB39" s="406" t="n"/>
      <c r="OZC39" s="406" t="n"/>
      <c r="OZD39" s="406" t="n"/>
      <c r="OZE39" s="406" t="n"/>
      <c r="OZF39" s="406" t="n"/>
      <c r="OZG39" s="406" t="n"/>
      <c r="OZH39" s="406" t="n"/>
      <c r="OZI39" s="406" t="n"/>
      <c r="OZJ39" s="406" t="n"/>
      <c r="OZK39" s="406" t="n"/>
      <c r="OZL39" s="406" t="n"/>
      <c r="OZM39" s="406" t="n"/>
      <c r="OZN39" s="406" t="n"/>
      <c r="OZO39" s="406" t="n"/>
      <c r="OZP39" s="406" t="n"/>
      <c r="OZQ39" s="406" t="n"/>
      <c r="OZR39" s="406" t="n"/>
      <c r="OZS39" s="406" t="n"/>
      <c r="OZT39" s="406" t="n"/>
      <c r="OZU39" s="406" t="n"/>
      <c r="OZV39" s="406" t="n"/>
      <c r="OZW39" s="406" t="n"/>
      <c r="OZX39" s="406" t="n"/>
      <c r="OZY39" s="406" t="n"/>
      <c r="OZZ39" s="406" t="n"/>
      <c r="PAA39" s="406" t="n"/>
      <c r="PAB39" s="406" t="n"/>
      <c r="PAC39" s="406" t="n"/>
      <c r="PAD39" s="406" t="n"/>
      <c r="PAE39" s="406" t="n"/>
      <c r="PAF39" s="406" t="n"/>
      <c r="PAG39" s="406" t="n"/>
      <c r="PAH39" s="406" t="n"/>
      <c r="PAI39" s="406" t="n"/>
      <c r="PAJ39" s="406" t="n"/>
      <c r="PAK39" s="406" t="n"/>
      <c r="PAL39" s="406" t="n"/>
      <c r="PAM39" s="406" t="n"/>
      <c r="PAN39" s="406" t="n"/>
      <c r="PAO39" s="406" t="n"/>
      <c r="PAP39" s="406" t="n"/>
      <c r="PAQ39" s="406" t="n"/>
      <c r="PAR39" s="406" t="n"/>
      <c r="PAS39" s="406" t="n"/>
      <c r="PAT39" s="406" t="n"/>
      <c r="PAU39" s="406" t="n"/>
      <c r="PAV39" s="406" t="n"/>
      <c r="PAW39" s="406" t="n"/>
      <c r="PAX39" s="406" t="n"/>
      <c r="PAY39" s="406" t="n"/>
      <c r="PAZ39" s="406" t="n"/>
      <c r="PBA39" s="406" t="n"/>
      <c r="PBB39" s="406" t="n"/>
      <c r="PBC39" s="406" t="n"/>
      <c r="PBD39" s="406" t="n"/>
      <c r="PBE39" s="406" t="n"/>
      <c r="PBF39" s="406" t="n"/>
      <c r="PBG39" s="406" t="n"/>
      <c r="PBH39" s="406" t="n"/>
      <c r="PBI39" s="406" t="n"/>
      <c r="PBJ39" s="406" t="n"/>
      <c r="PBK39" s="406" t="n"/>
      <c r="PBL39" s="406" t="n"/>
      <c r="PBM39" s="406" t="n"/>
      <c r="PBN39" s="406" t="n"/>
      <c r="PBO39" s="406" t="n"/>
      <c r="PBP39" s="406" t="n"/>
      <c r="PBQ39" s="406" t="n"/>
      <c r="PBR39" s="406" t="n"/>
      <c r="PBS39" s="406" t="n"/>
      <c r="PBT39" s="406" t="n"/>
      <c r="PBU39" s="406" t="n"/>
      <c r="PBV39" s="406" t="n"/>
      <c r="PBW39" s="406" t="n"/>
      <c r="PBX39" s="406" t="n"/>
      <c r="PBY39" s="406" t="n"/>
      <c r="PBZ39" s="406" t="n"/>
      <c r="PCA39" s="406" t="n"/>
      <c r="PCB39" s="406" t="n"/>
      <c r="PCC39" s="406" t="n"/>
      <c r="PCD39" s="406" t="n"/>
      <c r="PCE39" s="406" t="n"/>
      <c r="PCF39" s="406" t="n"/>
      <c r="PCG39" s="406" t="n"/>
      <c r="PCH39" s="406" t="n"/>
      <c r="PCI39" s="406" t="n"/>
      <c r="PCJ39" s="406" t="n"/>
      <c r="PCK39" s="406" t="n"/>
      <c r="PCL39" s="406" t="n"/>
      <c r="PCM39" s="406" t="n"/>
      <c r="PCN39" s="406" t="n"/>
      <c r="PCO39" s="406" t="n"/>
      <c r="PCP39" s="406" t="n"/>
      <c r="PCQ39" s="406" t="n"/>
      <c r="PCR39" s="406" t="n"/>
      <c r="PCS39" s="406" t="n"/>
      <c r="PCT39" s="406" t="n"/>
      <c r="PCU39" s="406" t="n"/>
      <c r="PCV39" s="406" t="n"/>
      <c r="PCW39" s="406" t="n"/>
      <c r="PCX39" s="406" t="n"/>
      <c r="PCY39" s="406" t="n"/>
      <c r="PCZ39" s="406" t="n"/>
      <c r="PDA39" s="406" t="n"/>
      <c r="PDB39" s="406" t="n"/>
      <c r="PDC39" s="406" t="n"/>
      <c r="PDD39" s="406" t="n"/>
      <c r="PDE39" s="406" t="n"/>
      <c r="PDF39" s="406" t="n"/>
      <c r="PDG39" s="406" t="n"/>
      <c r="PDH39" s="406" t="n"/>
      <c r="PDI39" s="406" t="n"/>
      <c r="PDJ39" s="406" t="n"/>
      <c r="PDK39" s="406" t="n"/>
      <c r="PDL39" s="406" t="n"/>
      <c r="PDM39" s="406" t="n"/>
      <c r="PDN39" s="406" t="n"/>
      <c r="PDO39" s="406" t="n"/>
      <c r="PDP39" s="406" t="n"/>
      <c r="PDQ39" s="406" t="n"/>
      <c r="PDR39" s="406" t="n"/>
      <c r="PDS39" s="406" t="n"/>
      <c r="PDT39" s="406" t="n"/>
      <c r="PDU39" s="406" t="n"/>
      <c r="PDV39" s="406" t="n"/>
      <c r="PDW39" s="406" t="n"/>
      <c r="PDX39" s="406" t="n"/>
      <c r="PDY39" s="406" t="n"/>
      <c r="PDZ39" s="406" t="n"/>
      <c r="PEA39" s="406" t="n"/>
      <c r="PEB39" s="406" t="n"/>
      <c r="PEC39" s="406" t="n"/>
      <c r="PED39" s="406" t="n"/>
      <c r="PEE39" s="406" t="n"/>
      <c r="PEF39" s="406" t="n"/>
      <c r="PEG39" s="406" t="n"/>
      <c r="PEH39" s="406" t="n"/>
      <c r="PEI39" s="406" t="n"/>
      <c r="PEJ39" s="406" t="n"/>
      <c r="PEK39" s="406" t="n"/>
      <c r="PEL39" s="406" t="n"/>
      <c r="PEM39" s="406" t="n"/>
      <c r="PEN39" s="406" t="n"/>
      <c r="PEO39" s="406" t="n"/>
      <c r="PEP39" s="406" t="n"/>
      <c r="PEQ39" s="406" t="n"/>
      <c r="PER39" s="406" t="n"/>
      <c r="PES39" s="406" t="n"/>
      <c r="PET39" s="406" t="n"/>
      <c r="PEU39" s="406" t="n"/>
      <c r="PEV39" s="406" t="n"/>
      <c r="PEW39" s="406" t="n"/>
      <c r="PEX39" s="406" t="n"/>
      <c r="PEY39" s="406" t="n"/>
      <c r="PEZ39" s="406" t="n"/>
      <c r="PFA39" s="406" t="n"/>
      <c r="PFB39" s="406" t="n"/>
      <c r="PFC39" s="406" t="n"/>
      <c r="PFD39" s="406" t="n"/>
      <c r="PFE39" s="406" t="n"/>
      <c r="PFF39" s="406" t="n"/>
      <c r="PFG39" s="406" t="n"/>
      <c r="PFH39" s="406" t="n"/>
      <c r="PFI39" s="406" t="n"/>
      <c r="PFJ39" s="406" t="n"/>
      <c r="PFK39" s="406" t="n"/>
      <c r="PFL39" s="406" t="n"/>
      <c r="PFM39" s="406" t="n"/>
      <c r="PFN39" s="406" t="n"/>
      <c r="PFO39" s="406" t="n"/>
      <c r="PFP39" s="406" t="n"/>
      <c r="PFQ39" s="406" t="n"/>
      <c r="PFR39" s="406" t="n"/>
      <c r="PFS39" s="406" t="n"/>
      <c r="PFT39" s="406" t="n"/>
      <c r="PFU39" s="406" t="n"/>
      <c r="PFV39" s="406" t="n"/>
      <c r="PFW39" s="406" t="n"/>
      <c r="PFX39" s="406" t="n"/>
      <c r="PFY39" s="406" t="n"/>
      <c r="PFZ39" s="406" t="n"/>
      <c r="PGA39" s="406" t="n"/>
      <c r="PGB39" s="406" t="n"/>
      <c r="PGC39" s="406" t="n"/>
      <c r="PGD39" s="406" t="n"/>
      <c r="PGE39" s="406" t="n"/>
      <c r="PGF39" s="406" t="n"/>
      <c r="PGG39" s="406" t="n"/>
      <c r="PGH39" s="406" t="n"/>
      <c r="PGI39" s="406" t="n"/>
      <c r="PGJ39" s="406" t="n"/>
      <c r="PGK39" s="406" t="n"/>
      <c r="PGL39" s="406" t="n"/>
      <c r="PGM39" s="406" t="n"/>
      <c r="PGN39" s="406" t="n"/>
      <c r="PGO39" s="406" t="n"/>
      <c r="PGP39" s="406" t="n"/>
      <c r="PGQ39" s="406" t="n"/>
      <c r="PGR39" s="406" t="n"/>
      <c r="PGS39" s="406" t="n"/>
      <c r="PGT39" s="406" t="n"/>
      <c r="PGU39" s="406" t="n"/>
      <c r="PGV39" s="406" t="n"/>
      <c r="PGW39" s="406" t="n"/>
      <c r="PGX39" s="406" t="n"/>
      <c r="PGY39" s="406" t="n"/>
      <c r="PGZ39" s="406" t="n"/>
      <c r="PHA39" s="406" t="n"/>
      <c r="PHB39" s="406" t="n"/>
      <c r="PHC39" s="406" t="n"/>
      <c r="PHD39" s="406" t="n"/>
      <c r="PHE39" s="406" t="n"/>
      <c r="PHF39" s="406" t="n"/>
      <c r="PHG39" s="406" t="n"/>
      <c r="PHH39" s="406" t="n"/>
      <c r="PHI39" s="406" t="n"/>
      <c r="PHJ39" s="406" t="n"/>
      <c r="PHK39" s="406" t="n"/>
      <c r="PHL39" s="406" t="n"/>
      <c r="PHM39" s="406" t="n"/>
      <c r="PHN39" s="406" t="n"/>
      <c r="PHO39" s="406" t="n"/>
      <c r="PHP39" s="406" t="n"/>
      <c r="PHQ39" s="406" t="n"/>
      <c r="PHR39" s="406" t="n"/>
      <c r="PHS39" s="406" t="n"/>
      <c r="PHT39" s="406" t="n"/>
      <c r="PHU39" s="406" t="n"/>
      <c r="PHV39" s="406" t="n"/>
      <c r="PHW39" s="406" t="n"/>
      <c r="PHX39" s="406" t="n"/>
      <c r="PHY39" s="406" t="n"/>
      <c r="PHZ39" s="406" t="n"/>
      <c r="PIA39" s="406" t="n"/>
      <c r="PIB39" s="406" t="n"/>
      <c r="PIC39" s="406" t="n"/>
      <c r="PID39" s="406" t="n"/>
      <c r="PIE39" s="406" t="n"/>
      <c r="PIF39" s="406" t="n"/>
      <c r="PIG39" s="406" t="n"/>
      <c r="PIH39" s="406" t="n"/>
      <c r="PII39" s="406" t="n"/>
      <c r="PIJ39" s="406" t="n"/>
      <c r="PIK39" s="406" t="n"/>
      <c r="PIL39" s="406" t="n"/>
      <c r="PIM39" s="406" t="n"/>
      <c r="PIN39" s="406" t="n"/>
      <c r="PIO39" s="406" t="n"/>
      <c r="PIP39" s="406" t="n"/>
      <c r="PIQ39" s="406" t="n"/>
      <c r="PIR39" s="406" t="n"/>
      <c r="PIS39" s="406" t="n"/>
      <c r="PIT39" s="406" t="n"/>
      <c r="PIU39" s="406" t="n"/>
      <c r="PIV39" s="406" t="n"/>
      <c r="PIW39" s="406" t="n"/>
      <c r="PIX39" s="406" t="n"/>
      <c r="PIY39" s="406" t="n"/>
      <c r="PIZ39" s="406" t="n"/>
      <c r="PJA39" s="406" t="n"/>
      <c r="PJB39" s="406" t="n"/>
      <c r="PJC39" s="406" t="n"/>
      <c r="PJD39" s="406" t="n"/>
      <c r="PJE39" s="406" t="n"/>
      <c r="PJF39" s="406" t="n"/>
      <c r="PJG39" s="406" t="n"/>
      <c r="PJH39" s="406" t="n"/>
      <c r="PJI39" s="406" t="n"/>
      <c r="PJJ39" s="406" t="n"/>
      <c r="PJK39" s="406" t="n"/>
      <c r="PJL39" s="406" t="n"/>
      <c r="PJM39" s="406" t="n"/>
      <c r="PJN39" s="406" t="n"/>
      <c r="PJO39" s="406" t="n"/>
      <c r="PJP39" s="406" t="n"/>
      <c r="PJQ39" s="406" t="n"/>
      <c r="PJR39" s="406" t="n"/>
      <c r="PJS39" s="406" t="n"/>
      <c r="PJT39" s="406" t="n"/>
      <c r="PJU39" s="406" t="n"/>
      <c r="PJV39" s="406" t="n"/>
      <c r="PJW39" s="406" t="n"/>
      <c r="PJX39" s="406" t="n"/>
      <c r="PJY39" s="406" t="n"/>
      <c r="PJZ39" s="406" t="n"/>
      <c r="PKA39" s="406" t="n"/>
      <c r="PKB39" s="406" t="n"/>
      <c r="PKC39" s="406" t="n"/>
      <c r="PKD39" s="406" t="n"/>
      <c r="PKE39" s="406" t="n"/>
      <c r="PKF39" s="406" t="n"/>
      <c r="PKG39" s="406" t="n"/>
      <c r="PKH39" s="406" t="n"/>
      <c r="PKI39" s="406" t="n"/>
      <c r="PKJ39" s="406" t="n"/>
      <c r="PKK39" s="406" t="n"/>
      <c r="PKL39" s="406" t="n"/>
      <c r="PKM39" s="406" t="n"/>
      <c r="PKN39" s="406" t="n"/>
      <c r="PKO39" s="406" t="n"/>
      <c r="PKP39" s="406" t="n"/>
      <c r="PKQ39" s="406" t="n"/>
      <c r="PKR39" s="406" t="n"/>
      <c r="PKS39" s="406" t="n"/>
      <c r="PKT39" s="406" t="n"/>
      <c r="PKU39" s="406" t="n"/>
      <c r="PKV39" s="406" t="n"/>
      <c r="PKW39" s="406" t="n"/>
      <c r="PKX39" s="406" t="n"/>
      <c r="PKY39" s="406" t="n"/>
      <c r="PKZ39" s="406" t="n"/>
      <c r="PLA39" s="406" t="n"/>
      <c r="PLB39" s="406" t="n"/>
      <c r="PLC39" s="406" t="n"/>
      <c r="PLD39" s="406" t="n"/>
      <c r="PLE39" s="406" t="n"/>
      <c r="PLF39" s="406" t="n"/>
      <c r="PLG39" s="406" t="n"/>
      <c r="PLH39" s="406" t="n"/>
      <c r="PLI39" s="406" t="n"/>
      <c r="PLJ39" s="406" t="n"/>
      <c r="PLK39" s="406" t="n"/>
      <c r="PLL39" s="406" t="n"/>
      <c r="PLM39" s="406" t="n"/>
      <c r="PLN39" s="406" t="n"/>
      <c r="PLO39" s="406" t="n"/>
      <c r="PLP39" s="406" t="n"/>
      <c r="PLQ39" s="406" t="n"/>
      <c r="PLR39" s="406" t="n"/>
      <c r="PLS39" s="406" t="n"/>
      <c r="PLT39" s="406" t="n"/>
      <c r="PLU39" s="406" t="n"/>
      <c r="PLV39" s="406" t="n"/>
      <c r="PLW39" s="406" t="n"/>
      <c r="PLX39" s="406" t="n"/>
      <c r="PLY39" s="406" t="n"/>
      <c r="PLZ39" s="406" t="n"/>
      <c r="PMA39" s="406" t="n"/>
      <c r="PMB39" s="406" t="n"/>
      <c r="PMC39" s="406" t="n"/>
      <c r="PMD39" s="406" t="n"/>
      <c r="PME39" s="406" t="n"/>
      <c r="PMF39" s="406" t="n"/>
      <c r="PMG39" s="406" t="n"/>
      <c r="PMH39" s="406" t="n"/>
      <c r="PMI39" s="406" t="n"/>
      <c r="PMJ39" s="406" t="n"/>
      <c r="PMK39" s="406" t="n"/>
      <c r="PML39" s="406" t="n"/>
      <c r="PMM39" s="406" t="n"/>
      <c r="PMN39" s="406" t="n"/>
      <c r="PMO39" s="406" t="n"/>
      <c r="PMP39" s="406" t="n"/>
      <c r="PMQ39" s="406" t="n"/>
      <c r="PMR39" s="406" t="n"/>
      <c r="PMS39" s="406" t="n"/>
      <c r="PMT39" s="406" t="n"/>
      <c r="PMU39" s="406" t="n"/>
      <c r="PMV39" s="406" t="n"/>
      <c r="PMW39" s="406" t="n"/>
      <c r="PMX39" s="406" t="n"/>
      <c r="PMY39" s="406" t="n"/>
      <c r="PMZ39" s="406" t="n"/>
      <c r="PNA39" s="406" t="n"/>
      <c r="PNB39" s="406" t="n"/>
      <c r="PNC39" s="406" t="n"/>
      <c r="PND39" s="406" t="n"/>
      <c r="PNE39" s="406" t="n"/>
      <c r="PNF39" s="406" t="n"/>
      <c r="PNG39" s="406" t="n"/>
      <c r="PNH39" s="406" t="n"/>
      <c r="PNI39" s="406" t="n"/>
      <c r="PNJ39" s="406" t="n"/>
      <c r="PNK39" s="406" t="n"/>
      <c r="PNL39" s="406" t="n"/>
      <c r="PNM39" s="406" t="n"/>
      <c r="PNN39" s="406" t="n"/>
      <c r="PNO39" s="406" t="n"/>
      <c r="PNP39" s="406" t="n"/>
      <c r="PNQ39" s="406" t="n"/>
      <c r="PNR39" s="406" t="n"/>
      <c r="PNS39" s="406" t="n"/>
      <c r="PNT39" s="406" t="n"/>
      <c r="PNU39" s="406" t="n"/>
      <c r="PNV39" s="406" t="n"/>
      <c r="PNW39" s="406" t="n"/>
      <c r="PNX39" s="406" t="n"/>
      <c r="PNY39" s="406" t="n"/>
      <c r="PNZ39" s="406" t="n"/>
      <c r="POA39" s="406" t="n"/>
      <c r="POB39" s="406" t="n"/>
      <c r="POC39" s="406" t="n"/>
      <c r="POD39" s="406" t="n"/>
      <c r="POE39" s="406" t="n"/>
      <c r="POF39" s="406" t="n"/>
      <c r="POG39" s="406" t="n"/>
      <c r="POH39" s="406" t="n"/>
      <c r="POI39" s="406" t="n"/>
      <c r="POJ39" s="406" t="n"/>
      <c r="POK39" s="406" t="n"/>
      <c r="POL39" s="406" t="n"/>
      <c r="POM39" s="406" t="n"/>
      <c r="PON39" s="406" t="n"/>
      <c r="POO39" s="406" t="n"/>
      <c r="POP39" s="406" t="n"/>
      <c r="POQ39" s="406" t="n"/>
      <c r="POR39" s="406" t="n"/>
      <c r="POS39" s="406" t="n"/>
      <c r="POT39" s="406" t="n"/>
      <c r="POU39" s="406" t="n"/>
      <c r="POV39" s="406" t="n"/>
      <c r="POW39" s="406" t="n"/>
      <c r="POX39" s="406" t="n"/>
      <c r="POY39" s="406" t="n"/>
      <c r="POZ39" s="406" t="n"/>
      <c r="PPA39" s="406" t="n"/>
      <c r="PPB39" s="406" t="n"/>
      <c r="PPC39" s="406" t="n"/>
      <c r="PPD39" s="406" t="n"/>
      <c r="PPE39" s="406" t="n"/>
      <c r="PPF39" s="406" t="n"/>
      <c r="PPG39" s="406" t="n"/>
      <c r="PPH39" s="406" t="n"/>
      <c r="PPI39" s="406" t="n"/>
      <c r="PPJ39" s="406" t="n"/>
      <c r="PPK39" s="406" t="n"/>
      <c r="PPL39" s="406" t="n"/>
      <c r="PPM39" s="406" t="n"/>
      <c r="PPN39" s="406" t="n"/>
      <c r="PPO39" s="406" t="n"/>
      <c r="PPP39" s="406" t="n"/>
      <c r="PPQ39" s="406" t="n"/>
      <c r="PPR39" s="406" t="n"/>
      <c r="PPS39" s="406" t="n"/>
      <c r="PPT39" s="406" t="n"/>
      <c r="PPU39" s="406" t="n"/>
      <c r="PPV39" s="406" t="n"/>
      <c r="PPW39" s="406" t="n"/>
      <c r="PPX39" s="406" t="n"/>
      <c r="PPY39" s="406" t="n"/>
      <c r="PPZ39" s="406" t="n"/>
      <c r="PQA39" s="406" t="n"/>
      <c r="PQB39" s="406" t="n"/>
      <c r="PQC39" s="406" t="n"/>
      <c r="PQD39" s="406" t="n"/>
      <c r="PQE39" s="406" t="n"/>
      <c r="PQF39" s="406" t="n"/>
      <c r="PQG39" s="406" t="n"/>
      <c r="PQH39" s="406" t="n"/>
      <c r="PQI39" s="406" t="n"/>
      <c r="PQJ39" s="406" t="n"/>
      <c r="PQK39" s="406" t="n"/>
      <c r="PQL39" s="406" t="n"/>
      <c r="PQM39" s="406" t="n"/>
      <c r="PQN39" s="406" t="n"/>
      <c r="PQO39" s="406" t="n"/>
      <c r="PQP39" s="406" t="n"/>
      <c r="PQQ39" s="406" t="n"/>
      <c r="PQR39" s="406" t="n"/>
      <c r="PQS39" s="406" t="n"/>
      <c r="PQT39" s="406" t="n"/>
      <c r="PQU39" s="406" t="n"/>
      <c r="PQV39" s="406" t="n"/>
      <c r="PQW39" s="406" t="n"/>
      <c r="PQX39" s="406" t="n"/>
      <c r="PQY39" s="406" t="n"/>
      <c r="PQZ39" s="406" t="n"/>
      <c r="PRA39" s="406" t="n"/>
      <c r="PRB39" s="406" t="n"/>
      <c r="PRC39" s="406" t="n"/>
      <c r="PRD39" s="406" t="n"/>
      <c r="PRE39" s="406" t="n"/>
      <c r="PRF39" s="406" t="n"/>
      <c r="PRG39" s="406" t="n"/>
      <c r="PRH39" s="406" t="n"/>
      <c r="PRI39" s="406" t="n"/>
      <c r="PRJ39" s="406" t="n"/>
      <c r="PRK39" s="406" t="n"/>
      <c r="PRL39" s="406" t="n"/>
      <c r="PRM39" s="406" t="n"/>
      <c r="PRN39" s="406" t="n"/>
      <c r="PRO39" s="406" t="n"/>
      <c r="PRP39" s="406" t="n"/>
      <c r="PRQ39" s="406" t="n"/>
      <c r="PRR39" s="406" t="n"/>
      <c r="PRS39" s="406" t="n"/>
      <c r="PRT39" s="406" t="n"/>
      <c r="PRU39" s="406" t="n"/>
      <c r="PRV39" s="406" t="n"/>
      <c r="PRW39" s="406" t="n"/>
      <c r="PRX39" s="406" t="n"/>
      <c r="PRY39" s="406" t="n"/>
      <c r="PRZ39" s="406" t="n"/>
      <c r="PSA39" s="406" t="n"/>
      <c r="PSB39" s="406" t="n"/>
      <c r="PSC39" s="406" t="n"/>
      <c r="PSD39" s="406" t="n"/>
      <c r="PSE39" s="406" t="n"/>
      <c r="PSF39" s="406" t="n"/>
      <c r="PSG39" s="406" t="n"/>
      <c r="PSH39" s="406" t="n"/>
      <c r="PSI39" s="406" t="n"/>
      <c r="PSJ39" s="406" t="n"/>
      <c r="PSK39" s="406" t="n"/>
      <c r="PSL39" s="406" t="n"/>
      <c r="PSM39" s="406" t="n"/>
      <c r="PSN39" s="406" t="n"/>
      <c r="PSO39" s="406" t="n"/>
      <c r="PSP39" s="406" t="n"/>
      <c r="PSQ39" s="406" t="n"/>
      <c r="PSR39" s="406" t="n"/>
      <c r="PSS39" s="406" t="n"/>
      <c r="PST39" s="406" t="n"/>
      <c r="PSU39" s="406" t="n"/>
      <c r="PSV39" s="406" t="n"/>
      <c r="PSW39" s="406" t="n"/>
      <c r="PSX39" s="406" t="n"/>
      <c r="PSY39" s="406" t="n"/>
      <c r="PSZ39" s="406" t="n"/>
      <c r="PTA39" s="406" t="n"/>
      <c r="PTB39" s="406" t="n"/>
      <c r="PTC39" s="406" t="n"/>
      <c r="PTD39" s="406" t="n"/>
      <c r="PTE39" s="406" t="n"/>
      <c r="PTF39" s="406" t="n"/>
      <c r="PTG39" s="406" t="n"/>
      <c r="PTH39" s="406" t="n"/>
      <c r="PTI39" s="406" t="n"/>
      <c r="PTJ39" s="406" t="n"/>
      <c r="PTK39" s="406" t="n"/>
      <c r="PTL39" s="406" t="n"/>
      <c r="PTM39" s="406" t="n"/>
      <c r="PTN39" s="406" t="n"/>
      <c r="PTO39" s="406" t="n"/>
      <c r="PTP39" s="406" t="n"/>
      <c r="PTQ39" s="406" t="n"/>
      <c r="PTR39" s="406" t="n"/>
      <c r="PTS39" s="406" t="n"/>
      <c r="PTT39" s="406" t="n"/>
      <c r="PTU39" s="406" t="n"/>
      <c r="PTV39" s="406" t="n"/>
      <c r="PTW39" s="406" t="n"/>
      <c r="PTX39" s="406" t="n"/>
      <c r="PTY39" s="406" t="n"/>
      <c r="PTZ39" s="406" t="n"/>
      <c r="PUA39" s="406" t="n"/>
      <c r="PUB39" s="406" t="n"/>
      <c r="PUC39" s="406" t="n"/>
      <c r="PUD39" s="406" t="n"/>
      <c r="PUE39" s="406" t="n"/>
      <c r="PUF39" s="406" t="n"/>
      <c r="PUG39" s="406" t="n"/>
      <c r="PUH39" s="406" t="n"/>
      <c r="PUI39" s="406" t="n"/>
      <c r="PUJ39" s="406" t="n"/>
      <c r="PUK39" s="406" t="n"/>
      <c r="PUL39" s="406" t="n"/>
      <c r="PUM39" s="406" t="n"/>
      <c r="PUN39" s="406" t="n"/>
      <c r="PUO39" s="406" t="n"/>
      <c r="PUP39" s="406" t="n"/>
      <c r="PUQ39" s="406" t="n"/>
      <c r="PUR39" s="406" t="n"/>
      <c r="PUS39" s="406" t="n"/>
      <c r="PUT39" s="406" t="n"/>
      <c r="PUU39" s="406" t="n"/>
      <c r="PUV39" s="406" t="n"/>
      <c r="PUW39" s="406" t="n"/>
      <c r="PUX39" s="406" t="n"/>
      <c r="PUY39" s="406" t="n"/>
      <c r="PUZ39" s="406" t="n"/>
      <c r="PVA39" s="406" t="n"/>
      <c r="PVB39" s="406" t="n"/>
      <c r="PVC39" s="406" t="n"/>
      <c r="PVD39" s="406" t="n"/>
      <c r="PVE39" s="406" t="n"/>
      <c r="PVF39" s="406" t="n"/>
      <c r="PVG39" s="406" t="n"/>
      <c r="PVH39" s="406" t="n"/>
      <c r="PVI39" s="406" t="n"/>
      <c r="PVJ39" s="406" t="n"/>
      <c r="PVK39" s="406" t="n"/>
      <c r="PVL39" s="406" t="n"/>
      <c r="PVM39" s="406" t="n"/>
      <c r="PVN39" s="406" t="n"/>
      <c r="PVO39" s="406" t="n"/>
      <c r="PVP39" s="406" t="n"/>
      <c r="PVQ39" s="406" t="n"/>
      <c r="PVR39" s="406" t="n"/>
      <c r="PVS39" s="406" t="n"/>
      <c r="PVT39" s="406" t="n"/>
      <c r="PVU39" s="406" t="n"/>
      <c r="PVV39" s="406" t="n"/>
      <c r="PVW39" s="406" t="n"/>
      <c r="PVX39" s="406" t="n"/>
      <c r="PVY39" s="406" t="n"/>
      <c r="PVZ39" s="406" t="n"/>
      <c r="PWA39" s="406" t="n"/>
      <c r="PWB39" s="406" t="n"/>
      <c r="PWC39" s="406" t="n"/>
      <c r="PWD39" s="406" t="n"/>
      <c r="PWE39" s="406" t="n"/>
      <c r="PWF39" s="406" t="n"/>
      <c r="PWG39" s="406" t="n"/>
      <c r="PWH39" s="406" t="n"/>
      <c r="PWI39" s="406" t="n"/>
      <c r="PWJ39" s="406" t="n"/>
      <c r="PWK39" s="406" t="n"/>
      <c r="PWL39" s="406" t="n"/>
      <c r="PWM39" s="406" t="n"/>
      <c r="PWN39" s="406" t="n"/>
      <c r="PWO39" s="406" t="n"/>
      <c r="PWP39" s="406" t="n"/>
      <c r="PWQ39" s="406" t="n"/>
      <c r="PWR39" s="406" t="n"/>
      <c r="PWS39" s="406" t="n"/>
      <c r="PWT39" s="406" t="n"/>
      <c r="PWU39" s="406" t="n"/>
      <c r="PWV39" s="406" t="n"/>
      <c r="PWW39" s="406" t="n"/>
      <c r="PWX39" s="406" t="n"/>
      <c r="PWY39" s="406" t="n"/>
      <c r="PWZ39" s="406" t="n"/>
      <c r="PXA39" s="406" t="n"/>
      <c r="PXB39" s="406" t="n"/>
      <c r="PXC39" s="406" t="n"/>
      <c r="PXD39" s="406" t="n"/>
      <c r="PXE39" s="406" t="n"/>
      <c r="PXF39" s="406" t="n"/>
      <c r="PXG39" s="406" t="n"/>
      <c r="PXH39" s="406" t="n"/>
      <c r="PXI39" s="406" t="n"/>
      <c r="PXJ39" s="406" t="n"/>
      <c r="PXK39" s="406" t="n"/>
      <c r="PXL39" s="406" t="n"/>
      <c r="PXM39" s="406" t="n"/>
      <c r="PXN39" s="406" t="n"/>
      <c r="PXO39" s="406" t="n"/>
      <c r="PXP39" s="406" t="n"/>
      <c r="PXQ39" s="406" t="n"/>
      <c r="PXR39" s="406" t="n"/>
      <c r="PXS39" s="406" t="n"/>
      <c r="PXT39" s="406" t="n"/>
      <c r="PXU39" s="406" t="n"/>
      <c r="PXV39" s="406" t="n"/>
      <c r="PXW39" s="406" t="n"/>
      <c r="PXX39" s="406" t="n"/>
      <c r="PXY39" s="406" t="n"/>
      <c r="PXZ39" s="406" t="n"/>
      <c r="PYA39" s="406" t="n"/>
      <c r="PYB39" s="406" t="n"/>
      <c r="PYC39" s="406" t="n"/>
      <c r="PYD39" s="406" t="n"/>
      <c r="PYE39" s="406" t="n"/>
      <c r="PYF39" s="406" t="n"/>
      <c r="PYG39" s="406" t="n"/>
      <c r="PYH39" s="406" t="n"/>
      <c r="PYI39" s="406" t="n"/>
      <c r="PYJ39" s="406" t="n"/>
      <c r="PYK39" s="406" t="n"/>
      <c r="PYL39" s="406" t="n"/>
      <c r="PYM39" s="406" t="n"/>
      <c r="PYN39" s="406" t="n"/>
      <c r="PYO39" s="406" t="n"/>
      <c r="PYP39" s="406" t="n"/>
      <c r="PYQ39" s="406" t="n"/>
      <c r="PYR39" s="406" t="n"/>
      <c r="PYS39" s="406" t="n"/>
      <c r="PYT39" s="406" t="n"/>
      <c r="PYU39" s="406" t="n"/>
      <c r="PYV39" s="406" t="n"/>
      <c r="PYW39" s="406" t="n"/>
      <c r="PYX39" s="406" t="n"/>
      <c r="PYY39" s="406" t="n"/>
      <c r="PYZ39" s="406" t="n"/>
      <c r="PZA39" s="406" t="n"/>
      <c r="PZB39" s="406" t="n"/>
      <c r="PZC39" s="406" t="n"/>
      <c r="PZD39" s="406" t="n"/>
      <c r="PZE39" s="406" t="n"/>
      <c r="PZF39" s="406" t="n"/>
      <c r="PZG39" s="406" t="n"/>
      <c r="PZH39" s="406" t="n"/>
      <c r="PZI39" s="406" t="n"/>
      <c r="PZJ39" s="406" t="n"/>
      <c r="PZK39" s="406" t="n"/>
      <c r="PZL39" s="406" t="n"/>
      <c r="PZM39" s="406" t="n"/>
      <c r="PZN39" s="406" t="n"/>
      <c r="PZO39" s="406" t="n"/>
      <c r="PZP39" s="406" t="n"/>
      <c r="PZQ39" s="406" t="n"/>
      <c r="PZR39" s="406" t="n"/>
      <c r="PZS39" s="406" t="n"/>
      <c r="PZT39" s="406" t="n"/>
      <c r="PZU39" s="406" t="n"/>
      <c r="PZV39" s="406" t="n"/>
      <c r="PZW39" s="406" t="n"/>
      <c r="PZX39" s="406" t="n"/>
      <c r="PZY39" s="406" t="n"/>
      <c r="PZZ39" s="406" t="n"/>
      <c r="QAA39" s="406" t="n"/>
      <c r="QAB39" s="406" t="n"/>
      <c r="QAC39" s="406" t="n"/>
      <c r="QAD39" s="406" t="n"/>
      <c r="QAE39" s="406" t="n"/>
      <c r="QAF39" s="406" t="n"/>
      <c r="QAG39" s="406" t="n"/>
      <c r="QAH39" s="406" t="n"/>
      <c r="QAI39" s="406" t="n"/>
      <c r="QAJ39" s="406" t="n"/>
      <c r="QAK39" s="406" t="n"/>
      <c r="QAL39" s="406" t="n"/>
      <c r="QAM39" s="406" t="n"/>
      <c r="QAN39" s="406" t="n"/>
      <c r="QAO39" s="406" t="n"/>
      <c r="QAP39" s="406" t="n"/>
      <c r="QAQ39" s="406" t="n"/>
      <c r="QAR39" s="406" t="n"/>
      <c r="QAS39" s="406" t="n"/>
      <c r="QAT39" s="406" t="n"/>
      <c r="QAU39" s="406" t="n"/>
      <c r="QAV39" s="406" t="n"/>
      <c r="QAW39" s="406" t="n"/>
      <c r="QAX39" s="406" t="n"/>
      <c r="QAY39" s="406" t="n"/>
      <c r="QAZ39" s="406" t="n"/>
      <c r="QBA39" s="406" t="n"/>
      <c r="QBB39" s="406" t="n"/>
      <c r="QBC39" s="406" t="n"/>
      <c r="QBD39" s="406" t="n"/>
      <c r="QBE39" s="406" t="n"/>
      <c r="QBF39" s="406" t="n"/>
      <c r="QBG39" s="406" t="n"/>
      <c r="QBH39" s="406" t="n"/>
      <c r="QBI39" s="406" t="n"/>
      <c r="QBJ39" s="406" t="n"/>
      <c r="QBK39" s="406" t="n"/>
      <c r="QBL39" s="406" t="n"/>
      <c r="QBM39" s="406" t="n"/>
      <c r="QBN39" s="406" t="n"/>
      <c r="QBO39" s="406" t="n"/>
      <c r="QBP39" s="406" t="n"/>
      <c r="QBQ39" s="406" t="n"/>
      <c r="QBR39" s="406" t="n"/>
      <c r="QBS39" s="406" t="n"/>
      <c r="QBT39" s="406" t="n"/>
      <c r="QBU39" s="406" t="n"/>
      <c r="QBV39" s="406" t="n"/>
      <c r="QBW39" s="406" t="n"/>
      <c r="QBX39" s="406" t="n"/>
      <c r="QBY39" s="406" t="n"/>
      <c r="QBZ39" s="406" t="n"/>
      <c r="QCA39" s="406" t="n"/>
      <c r="QCB39" s="406" t="n"/>
      <c r="QCC39" s="406" t="n"/>
      <c r="QCD39" s="406" t="n"/>
      <c r="QCE39" s="406" t="n"/>
      <c r="QCF39" s="406" t="n"/>
      <c r="QCG39" s="406" t="n"/>
      <c r="QCH39" s="406" t="n"/>
      <c r="QCI39" s="406" t="n"/>
      <c r="QCJ39" s="406" t="n"/>
      <c r="QCK39" s="406" t="n"/>
      <c r="QCL39" s="406" t="n"/>
      <c r="QCM39" s="406" t="n"/>
      <c r="QCN39" s="406" t="n"/>
      <c r="QCO39" s="406" t="n"/>
      <c r="QCP39" s="406" t="n"/>
      <c r="QCQ39" s="406" t="n"/>
      <c r="QCR39" s="406" t="n"/>
      <c r="QCS39" s="406" t="n"/>
      <c r="QCT39" s="406" t="n"/>
      <c r="QCU39" s="406" t="n"/>
      <c r="QCV39" s="406" t="n"/>
      <c r="QCW39" s="406" t="n"/>
      <c r="QCX39" s="406" t="n"/>
      <c r="QCY39" s="406" t="n"/>
      <c r="QCZ39" s="406" t="n"/>
      <c r="QDA39" s="406" t="n"/>
      <c r="QDB39" s="406" t="n"/>
      <c r="QDC39" s="406" t="n"/>
      <c r="QDD39" s="406" t="n"/>
      <c r="QDE39" s="406" t="n"/>
      <c r="QDF39" s="406" t="n"/>
      <c r="QDG39" s="406" t="n"/>
      <c r="QDH39" s="406" t="n"/>
      <c r="QDI39" s="406" t="n"/>
      <c r="QDJ39" s="406" t="n"/>
      <c r="QDK39" s="406" t="n"/>
      <c r="QDL39" s="406" t="n"/>
      <c r="QDM39" s="406" t="n"/>
      <c r="QDN39" s="406" t="n"/>
      <c r="QDO39" s="406" t="n"/>
      <c r="QDP39" s="406" t="n"/>
      <c r="QDQ39" s="406" t="n"/>
      <c r="QDR39" s="406" t="n"/>
      <c r="QDS39" s="406" t="n"/>
      <c r="QDT39" s="406" t="n"/>
      <c r="QDU39" s="406" t="n"/>
      <c r="QDV39" s="406" t="n"/>
      <c r="QDW39" s="406" t="n"/>
      <c r="QDX39" s="406" t="n"/>
      <c r="QDY39" s="406" t="n"/>
      <c r="QDZ39" s="406" t="n"/>
      <c r="QEA39" s="406" t="n"/>
      <c r="QEB39" s="406" t="n"/>
      <c r="QEC39" s="406" t="n"/>
      <c r="QED39" s="406" t="n"/>
      <c r="QEE39" s="406" t="n"/>
      <c r="QEF39" s="406" t="n"/>
      <c r="QEG39" s="406" t="n"/>
      <c r="QEH39" s="406" t="n"/>
      <c r="QEI39" s="406" t="n"/>
      <c r="QEJ39" s="406" t="n"/>
      <c r="QEK39" s="406" t="n"/>
      <c r="QEL39" s="406" t="n"/>
      <c r="QEM39" s="406" t="n"/>
      <c r="QEN39" s="406" t="n"/>
      <c r="QEO39" s="406" t="n"/>
      <c r="QEP39" s="406" t="n"/>
      <c r="QEQ39" s="406" t="n"/>
      <c r="QER39" s="406" t="n"/>
      <c r="QES39" s="406" t="n"/>
      <c r="QET39" s="406" t="n"/>
      <c r="QEU39" s="406" t="n"/>
      <c r="QEV39" s="406" t="n"/>
      <c r="QEW39" s="406" t="n"/>
      <c r="QEX39" s="406" t="n"/>
      <c r="QEY39" s="406" t="n"/>
      <c r="QEZ39" s="406" t="n"/>
      <c r="QFA39" s="406" t="n"/>
      <c r="QFB39" s="406" t="n"/>
      <c r="QFC39" s="406" t="n"/>
      <c r="QFD39" s="406" t="n"/>
      <c r="QFE39" s="406" t="n"/>
      <c r="QFF39" s="406" t="n"/>
      <c r="QFG39" s="406" t="n"/>
      <c r="QFH39" s="406" t="n"/>
      <c r="QFI39" s="406" t="n"/>
      <c r="QFJ39" s="406" t="n"/>
      <c r="QFK39" s="406" t="n"/>
      <c r="QFL39" s="406" t="n"/>
      <c r="QFM39" s="406" t="n"/>
      <c r="QFN39" s="406" t="n"/>
      <c r="QFO39" s="406" t="n"/>
      <c r="QFP39" s="406" t="n"/>
      <c r="QFQ39" s="406" t="n"/>
      <c r="QFR39" s="406" t="n"/>
      <c r="QFS39" s="406" t="n"/>
      <c r="QFT39" s="406" t="n"/>
      <c r="QFU39" s="406" t="n"/>
      <c r="QFV39" s="406" t="n"/>
      <c r="QFW39" s="406" t="n"/>
      <c r="QFX39" s="406" t="n"/>
      <c r="QFY39" s="406" t="n"/>
      <c r="QFZ39" s="406" t="n"/>
      <c r="QGA39" s="406" t="n"/>
      <c r="QGB39" s="406" t="n"/>
      <c r="QGC39" s="406" t="n"/>
      <c r="QGD39" s="406" t="n"/>
      <c r="QGE39" s="406" t="n"/>
      <c r="QGF39" s="406" t="n"/>
      <c r="QGG39" s="406" t="n"/>
      <c r="QGH39" s="406" t="n"/>
      <c r="QGI39" s="406" t="n"/>
      <c r="QGJ39" s="406" t="n"/>
      <c r="QGK39" s="406" t="n"/>
      <c r="QGL39" s="406" t="n"/>
      <c r="QGM39" s="406" t="n"/>
      <c r="QGN39" s="406" t="n"/>
      <c r="QGO39" s="406" t="n"/>
      <c r="QGP39" s="406" t="n"/>
      <c r="QGQ39" s="406" t="n"/>
      <c r="QGR39" s="406" t="n"/>
      <c r="QGS39" s="406" t="n"/>
      <c r="QGT39" s="406" t="n"/>
      <c r="QGU39" s="406" t="n"/>
      <c r="QGV39" s="406" t="n"/>
      <c r="QGW39" s="406" t="n"/>
      <c r="QGX39" s="406" t="n"/>
      <c r="QGY39" s="406" t="n"/>
      <c r="QGZ39" s="406" t="n"/>
      <c r="QHA39" s="406" t="n"/>
      <c r="QHB39" s="406" t="n"/>
      <c r="QHC39" s="406" t="n"/>
      <c r="QHD39" s="406" t="n"/>
      <c r="QHE39" s="406" t="n"/>
      <c r="QHF39" s="406" t="n"/>
      <c r="QHG39" s="406" t="n"/>
      <c r="QHH39" s="406" t="n"/>
      <c r="QHI39" s="406" t="n"/>
      <c r="QHJ39" s="406" t="n"/>
      <c r="QHK39" s="406" t="n"/>
      <c r="QHL39" s="406" t="n"/>
      <c r="QHM39" s="406" t="n"/>
      <c r="QHN39" s="406" t="n"/>
      <c r="QHO39" s="406" t="n"/>
      <c r="QHP39" s="406" t="n"/>
      <c r="QHQ39" s="406" t="n"/>
      <c r="QHR39" s="406" t="n"/>
      <c r="QHS39" s="406" t="n"/>
      <c r="QHT39" s="406" t="n"/>
      <c r="QHU39" s="406" t="n"/>
      <c r="QHV39" s="406" t="n"/>
      <c r="QHW39" s="406" t="n"/>
      <c r="QHX39" s="406" t="n"/>
      <c r="QHY39" s="406" t="n"/>
      <c r="QHZ39" s="406" t="n"/>
      <c r="QIA39" s="406" t="n"/>
      <c r="QIB39" s="406" t="n"/>
      <c r="QIC39" s="406" t="n"/>
      <c r="QID39" s="406" t="n"/>
      <c r="QIE39" s="406" t="n"/>
      <c r="QIF39" s="406" t="n"/>
      <c r="QIG39" s="406" t="n"/>
      <c r="QIH39" s="406" t="n"/>
      <c r="QII39" s="406" t="n"/>
      <c r="QIJ39" s="406" t="n"/>
      <c r="QIK39" s="406" t="n"/>
      <c r="QIL39" s="406" t="n"/>
      <c r="QIM39" s="406" t="n"/>
      <c r="QIN39" s="406" t="n"/>
      <c r="QIO39" s="406" t="n"/>
      <c r="QIP39" s="406" t="n"/>
      <c r="QIQ39" s="406" t="n"/>
      <c r="QIR39" s="406" t="n"/>
      <c r="QIS39" s="406" t="n"/>
      <c r="QIT39" s="406" t="n"/>
      <c r="QIU39" s="406" t="n"/>
      <c r="QIV39" s="406" t="n"/>
      <c r="QIW39" s="406" t="n"/>
      <c r="QIX39" s="406" t="n"/>
      <c r="QIY39" s="406" t="n"/>
      <c r="QIZ39" s="406" t="n"/>
      <c r="QJA39" s="406" t="n"/>
      <c r="QJB39" s="406" t="n"/>
      <c r="QJC39" s="406" t="n"/>
      <c r="QJD39" s="406" t="n"/>
      <c r="QJE39" s="406" t="n"/>
      <c r="QJF39" s="406" t="n"/>
      <c r="QJG39" s="406" t="n"/>
      <c r="QJH39" s="406" t="n"/>
      <c r="QJI39" s="406" t="n"/>
      <c r="QJJ39" s="406" t="n"/>
      <c r="QJK39" s="406" t="n"/>
      <c r="QJL39" s="406" t="n"/>
      <c r="QJM39" s="406" t="n"/>
      <c r="QJN39" s="406" t="n"/>
      <c r="QJO39" s="406" t="n"/>
      <c r="QJP39" s="406" t="n"/>
      <c r="QJQ39" s="406" t="n"/>
      <c r="QJR39" s="406" t="n"/>
      <c r="QJS39" s="406" t="n"/>
      <c r="QJT39" s="406" t="n"/>
      <c r="QJU39" s="406" t="n"/>
      <c r="QJV39" s="406" t="n"/>
      <c r="QJW39" s="406" t="n"/>
      <c r="QJX39" s="406" t="n"/>
      <c r="QJY39" s="406" t="n"/>
      <c r="QJZ39" s="406" t="n"/>
      <c r="QKA39" s="406" t="n"/>
      <c r="QKB39" s="406" t="n"/>
      <c r="QKC39" s="406" t="n"/>
      <c r="QKD39" s="406" t="n"/>
      <c r="QKE39" s="406" t="n"/>
      <c r="QKF39" s="406" t="n"/>
      <c r="QKG39" s="406" t="n"/>
      <c r="QKH39" s="406" t="n"/>
      <c r="QKI39" s="406" t="n"/>
      <c r="QKJ39" s="406" t="n"/>
      <c r="QKK39" s="406" t="n"/>
      <c r="QKL39" s="406" t="n"/>
      <c r="QKM39" s="406" t="n"/>
      <c r="QKN39" s="406" t="n"/>
      <c r="QKO39" s="406" t="n"/>
      <c r="QKP39" s="406" t="n"/>
      <c r="QKQ39" s="406" t="n"/>
      <c r="QKR39" s="406" t="n"/>
      <c r="QKS39" s="406" t="n"/>
      <c r="QKT39" s="406" t="n"/>
      <c r="QKU39" s="406" t="n"/>
      <c r="QKV39" s="406" t="n"/>
      <c r="QKW39" s="406" t="n"/>
      <c r="QKX39" s="406" t="n"/>
      <c r="QKY39" s="406" t="n"/>
      <c r="QKZ39" s="406" t="n"/>
      <c r="QLA39" s="406" t="n"/>
      <c r="QLB39" s="406" t="n"/>
      <c r="QLC39" s="406" t="n"/>
      <c r="QLD39" s="406" t="n"/>
      <c r="QLE39" s="406" t="n"/>
      <c r="QLF39" s="406" t="n"/>
      <c r="QLG39" s="406" t="n"/>
      <c r="QLH39" s="406" t="n"/>
      <c r="QLI39" s="406" t="n"/>
      <c r="QLJ39" s="406" t="n"/>
      <c r="QLK39" s="406" t="n"/>
      <c r="QLL39" s="406" t="n"/>
      <c r="QLM39" s="406" t="n"/>
      <c r="QLN39" s="406" t="n"/>
      <c r="QLO39" s="406" t="n"/>
      <c r="QLP39" s="406" t="n"/>
      <c r="QLQ39" s="406" t="n"/>
      <c r="QLR39" s="406" t="n"/>
      <c r="QLS39" s="406" t="n"/>
      <c r="QLT39" s="406" t="n"/>
      <c r="QLU39" s="406" t="n"/>
      <c r="QLV39" s="406" t="n"/>
      <c r="QLW39" s="406" t="n"/>
      <c r="QLX39" s="406" t="n"/>
      <c r="QLY39" s="406" t="n"/>
      <c r="QLZ39" s="406" t="n"/>
      <c r="QMA39" s="406" t="n"/>
      <c r="QMB39" s="406" t="n"/>
      <c r="QMC39" s="406" t="n"/>
      <c r="QMD39" s="406" t="n"/>
      <c r="QME39" s="406" t="n"/>
      <c r="QMF39" s="406" t="n"/>
      <c r="QMG39" s="406" t="n"/>
      <c r="QMH39" s="406" t="n"/>
      <c r="QMI39" s="406" t="n"/>
      <c r="QMJ39" s="406" t="n"/>
      <c r="QMK39" s="406" t="n"/>
      <c r="QML39" s="406" t="n"/>
      <c r="QMM39" s="406" t="n"/>
      <c r="QMN39" s="406" t="n"/>
      <c r="QMO39" s="406" t="n"/>
      <c r="QMP39" s="406" t="n"/>
      <c r="QMQ39" s="406" t="n"/>
      <c r="QMR39" s="406" t="n"/>
      <c r="QMS39" s="406" t="n"/>
      <c r="QMT39" s="406" t="n"/>
      <c r="QMU39" s="406" t="n"/>
      <c r="QMV39" s="406" t="n"/>
      <c r="QMW39" s="406" t="n"/>
      <c r="QMX39" s="406" t="n"/>
      <c r="QMY39" s="406" t="n"/>
      <c r="QMZ39" s="406" t="n"/>
      <c r="QNA39" s="406" t="n"/>
      <c r="QNB39" s="406" t="n"/>
      <c r="QNC39" s="406" t="n"/>
      <c r="QND39" s="406" t="n"/>
      <c r="QNE39" s="406" t="n"/>
      <c r="QNF39" s="406" t="n"/>
      <c r="QNG39" s="406" t="n"/>
      <c r="QNH39" s="406" t="n"/>
      <c r="QNI39" s="406" t="n"/>
      <c r="QNJ39" s="406" t="n"/>
      <c r="QNK39" s="406" t="n"/>
      <c r="QNL39" s="406" t="n"/>
      <c r="QNM39" s="406" t="n"/>
      <c r="QNN39" s="406" t="n"/>
      <c r="QNO39" s="406" t="n"/>
      <c r="QNP39" s="406" t="n"/>
      <c r="QNQ39" s="406" t="n"/>
      <c r="QNR39" s="406" t="n"/>
      <c r="QNS39" s="406" t="n"/>
      <c r="QNT39" s="406" t="n"/>
      <c r="QNU39" s="406" t="n"/>
      <c r="QNV39" s="406" t="n"/>
      <c r="QNW39" s="406" t="n"/>
      <c r="QNX39" s="406" t="n"/>
      <c r="QNY39" s="406" t="n"/>
      <c r="QNZ39" s="406" t="n"/>
      <c r="QOA39" s="406" t="n"/>
      <c r="QOB39" s="406" t="n"/>
      <c r="QOC39" s="406" t="n"/>
      <c r="QOD39" s="406" t="n"/>
      <c r="QOE39" s="406" t="n"/>
      <c r="QOF39" s="406" t="n"/>
      <c r="QOG39" s="406" t="n"/>
      <c r="QOH39" s="406" t="n"/>
      <c r="QOI39" s="406" t="n"/>
      <c r="QOJ39" s="406" t="n"/>
      <c r="QOK39" s="406" t="n"/>
      <c r="QOL39" s="406" t="n"/>
      <c r="QOM39" s="406" t="n"/>
      <c r="QON39" s="406" t="n"/>
      <c r="QOO39" s="406" t="n"/>
      <c r="QOP39" s="406" t="n"/>
      <c r="QOQ39" s="406" t="n"/>
      <c r="QOR39" s="406" t="n"/>
      <c r="QOS39" s="406" t="n"/>
      <c r="QOT39" s="406" t="n"/>
      <c r="QOU39" s="406" t="n"/>
      <c r="QOV39" s="406" t="n"/>
      <c r="QOW39" s="406" t="n"/>
      <c r="QOX39" s="406" t="n"/>
      <c r="QOY39" s="406" t="n"/>
      <c r="QOZ39" s="406" t="n"/>
      <c r="QPA39" s="406" t="n"/>
      <c r="QPB39" s="406" t="n"/>
      <c r="QPC39" s="406" t="n"/>
      <c r="QPD39" s="406" t="n"/>
      <c r="QPE39" s="406" t="n"/>
      <c r="QPF39" s="406" t="n"/>
      <c r="QPG39" s="406" t="n"/>
      <c r="QPH39" s="406" t="n"/>
      <c r="QPI39" s="406" t="n"/>
      <c r="QPJ39" s="406" t="n"/>
      <c r="QPK39" s="406" t="n"/>
      <c r="QPL39" s="406" t="n"/>
      <c r="QPM39" s="406" t="n"/>
      <c r="QPN39" s="406" t="n"/>
      <c r="QPO39" s="406" t="n"/>
      <c r="QPP39" s="406" t="n"/>
      <c r="QPQ39" s="406" t="n"/>
      <c r="QPR39" s="406" t="n"/>
      <c r="QPS39" s="406" t="n"/>
      <c r="QPT39" s="406" t="n"/>
      <c r="QPU39" s="406" t="n"/>
      <c r="QPV39" s="406" t="n"/>
      <c r="QPW39" s="406" t="n"/>
      <c r="QPX39" s="406" t="n"/>
      <c r="QPY39" s="406" t="n"/>
      <c r="QPZ39" s="406" t="n"/>
      <c r="QQA39" s="406" t="n"/>
      <c r="QQB39" s="406" t="n"/>
      <c r="QQC39" s="406" t="n"/>
      <c r="QQD39" s="406" t="n"/>
      <c r="QQE39" s="406" t="n"/>
      <c r="QQF39" s="406" t="n"/>
      <c r="QQG39" s="406" t="n"/>
      <c r="QQH39" s="406" t="n"/>
      <c r="QQI39" s="406" t="n"/>
      <c r="QQJ39" s="406" t="n"/>
      <c r="QQK39" s="406" t="n"/>
      <c r="QQL39" s="406" t="n"/>
      <c r="QQM39" s="406" t="n"/>
      <c r="QQN39" s="406" t="n"/>
      <c r="QQO39" s="406" t="n"/>
      <c r="QQP39" s="406" t="n"/>
      <c r="QQQ39" s="406" t="n"/>
      <c r="QQR39" s="406" t="n"/>
      <c r="QQS39" s="406" t="n"/>
      <c r="QQT39" s="406" t="n"/>
      <c r="QQU39" s="406" t="n"/>
      <c r="QQV39" s="406" t="n"/>
      <c r="QQW39" s="406" t="n"/>
      <c r="QQX39" s="406" t="n"/>
      <c r="QQY39" s="406" t="n"/>
      <c r="QQZ39" s="406" t="n"/>
      <c r="QRA39" s="406" t="n"/>
      <c r="QRB39" s="406" t="n"/>
      <c r="QRC39" s="406" t="n"/>
      <c r="QRD39" s="406" t="n"/>
      <c r="QRE39" s="406" t="n"/>
      <c r="QRF39" s="406" t="n"/>
      <c r="QRG39" s="406" t="n"/>
      <c r="QRH39" s="406" t="n"/>
      <c r="QRI39" s="406" t="n"/>
      <c r="QRJ39" s="406" t="n"/>
      <c r="QRK39" s="406" t="n"/>
      <c r="QRL39" s="406" t="n"/>
      <c r="QRM39" s="406" t="n"/>
      <c r="QRN39" s="406" t="n"/>
      <c r="QRO39" s="406" t="n"/>
      <c r="QRP39" s="406" t="n"/>
      <c r="QRQ39" s="406" t="n"/>
      <c r="QRR39" s="406" t="n"/>
      <c r="QRS39" s="406" t="n"/>
      <c r="QRT39" s="406" t="n"/>
      <c r="QRU39" s="406" t="n"/>
      <c r="QRV39" s="406" t="n"/>
      <c r="QRW39" s="406" t="n"/>
      <c r="QRX39" s="406" t="n"/>
      <c r="QRY39" s="406" t="n"/>
      <c r="QRZ39" s="406" t="n"/>
      <c r="QSA39" s="406" t="n"/>
      <c r="QSB39" s="406" t="n"/>
      <c r="QSC39" s="406" t="n"/>
      <c r="QSD39" s="406" t="n"/>
      <c r="QSE39" s="406" t="n"/>
      <c r="QSF39" s="406" t="n"/>
      <c r="QSG39" s="406" t="n"/>
      <c r="QSH39" s="406" t="n"/>
      <c r="QSI39" s="406" t="n"/>
      <c r="QSJ39" s="406" t="n"/>
      <c r="QSK39" s="406" t="n"/>
      <c r="QSL39" s="406" t="n"/>
      <c r="QSM39" s="406" t="n"/>
      <c r="QSN39" s="406" t="n"/>
      <c r="QSO39" s="406" t="n"/>
      <c r="QSP39" s="406" t="n"/>
      <c r="QSQ39" s="406" t="n"/>
      <c r="QSR39" s="406" t="n"/>
      <c r="QSS39" s="406" t="n"/>
      <c r="QST39" s="406" t="n"/>
      <c r="QSU39" s="406" t="n"/>
      <c r="QSV39" s="406" t="n"/>
      <c r="QSW39" s="406" t="n"/>
      <c r="QSX39" s="406" t="n"/>
      <c r="QSY39" s="406" t="n"/>
      <c r="QSZ39" s="406" t="n"/>
      <c r="QTA39" s="406" t="n"/>
      <c r="QTB39" s="406" t="n"/>
      <c r="QTC39" s="406" t="n"/>
      <c r="QTD39" s="406" t="n"/>
      <c r="QTE39" s="406" t="n"/>
      <c r="QTF39" s="406" t="n"/>
      <c r="QTG39" s="406" t="n"/>
      <c r="QTH39" s="406" t="n"/>
      <c r="QTI39" s="406" t="n"/>
      <c r="QTJ39" s="406" t="n"/>
      <c r="QTK39" s="406" t="n"/>
      <c r="QTL39" s="406" t="n"/>
      <c r="QTM39" s="406" t="n"/>
      <c r="QTN39" s="406" t="n"/>
      <c r="QTO39" s="406" t="n"/>
      <c r="QTP39" s="406" t="n"/>
      <c r="QTQ39" s="406" t="n"/>
      <c r="QTR39" s="406" t="n"/>
      <c r="QTS39" s="406" t="n"/>
      <c r="QTT39" s="406" t="n"/>
      <c r="QTU39" s="406" t="n"/>
      <c r="QTV39" s="406" t="n"/>
      <c r="QTW39" s="406" t="n"/>
      <c r="QTX39" s="406" t="n"/>
      <c r="QTY39" s="406" t="n"/>
      <c r="QTZ39" s="406" t="n"/>
      <c r="QUA39" s="406" t="n"/>
      <c r="QUB39" s="406" t="n"/>
      <c r="QUC39" s="406" t="n"/>
      <c r="QUD39" s="406" t="n"/>
      <c r="QUE39" s="406" t="n"/>
      <c r="QUF39" s="406" t="n"/>
      <c r="QUG39" s="406" t="n"/>
      <c r="QUH39" s="406" t="n"/>
      <c r="QUI39" s="406" t="n"/>
      <c r="QUJ39" s="406" t="n"/>
      <c r="QUK39" s="406" t="n"/>
      <c r="QUL39" s="406" t="n"/>
      <c r="QUM39" s="406" t="n"/>
      <c r="QUN39" s="406" t="n"/>
      <c r="QUO39" s="406" t="n"/>
      <c r="QUP39" s="406" t="n"/>
      <c r="QUQ39" s="406" t="n"/>
      <c r="QUR39" s="406" t="n"/>
      <c r="QUS39" s="406" t="n"/>
      <c r="QUT39" s="406" t="n"/>
      <c r="QUU39" s="406" t="n"/>
      <c r="QUV39" s="406" t="n"/>
      <c r="QUW39" s="406" t="n"/>
      <c r="QUX39" s="406" t="n"/>
      <c r="QUY39" s="406" t="n"/>
      <c r="QUZ39" s="406" t="n"/>
      <c r="QVA39" s="406" t="n"/>
      <c r="QVB39" s="406" t="n"/>
      <c r="QVC39" s="406" t="n"/>
      <c r="QVD39" s="406" t="n"/>
      <c r="QVE39" s="406" t="n"/>
      <c r="QVF39" s="406" t="n"/>
      <c r="QVG39" s="406" t="n"/>
      <c r="QVH39" s="406" t="n"/>
      <c r="QVI39" s="406" t="n"/>
      <c r="QVJ39" s="406" t="n"/>
      <c r="QVK39" s="406" t="n"/>
      <c r="QVL39" s="406" t="n"/>
      <c r="QVM39" s="406" t="n"/>
      <c r="QVN39" s="406" t="n"/>
      <c r="QVO39" s="406" t="n"/>
      <c r="QVP39" s="406" t="n"/>
      <c r="QVQ39" s="406" t="n"/>
      <c r="QVR39" s="406" t="n"/>
      <c r="QVS39" s="406" t="n"/>
      <c r="QVT39" s="406" t="n"/>
      <c r="QVU39" s="406" t="n"/>
      <c r="QVV39" s="406" t="n"/>
      <c r="QVW39" s="406" t="n"/>
      <c r="QVX39" s="406" t="n"/>
      <c r="QVY39" s="406" t="n"/>
      <c r="QVZ39" s="406" t="n"/>
      <c r="QWA39" s="406" t="n"/>
      <c r="QWB39" s="406" t="n"/>
      <c r="QWC39" s="406" t="n"/>
      <c r="QWD39" s="406" t="n"/>
      <c r="QWE39" s="406" t="n"/>
      <c r="QWF39" s="406" t="n"/>
      <c r="QWG39" s="406" t="n"/>
      <c r="QWH39" s="406" t="n"/>
      <c r="QWI39" s="406" t="n"/>
      <c r="QWJ39" s="406" t="n"/>
      <c r="QWK39" s="406" t="n"/>
      <c r="QWL39" s="406" t="n"/>
      <c r="QWM39" s="406" t="n"/>
      <c r="QWN39" s="406" t="n"/>
      <c r="QWO39" s="406" t="n"/>
      <c r="QWP39" s="406" t="n"/>
      <c r="QWQ39" s="406" t="n"/>
      <c r="QWR39" s="406" t="n"/>
      <c r="QWS39" s="406" t="n"/>
      <c r="QWT39" s="406" t="n"/>
      <c r="QWU39" s="406" t="n"/>
      <c r="QWV39" s="406" t="n"/>
      <c r="QWW39" s="406" t="n"/>
      <c r="QWX39" s="406" t="n"/>
      <c r="QWY39" s="406" t="n"/>
      <c r="QWZ39" s="406" t="n"/>
      <c r="QXA39" s="406" t="n"/>
      <c r="QXB39" s="406" t="n"/>
      <c r="QXC39" s="406" t="n"/>
      <c r="QXD39" s="406" t="n"/>
      <c r="QXE39" s="406" t="n"/>
      <c r="QXF39" s="406" t="n"/>
      <c r="QXG39" s="406" t="n"/>
      <c r="QXH39" s="406" t="n"/>
      <c r="QXI39" s="406" t="n"/>
      <c r="QXJ39" s="406" t="n"/>
      <c r="QXK39" s="406" t="n"/>
      <c r="QXL39" s="406" t="n"/>
      <c r="QXM39" s="406" t="n"/>
      <c r="QXN39" s="406" t="n"/>
      <c r="QXO39" s="406" t="n"/>
      <c r="QXP39" s="406" t="n"/>
      <c r="QXQ39" s="406" t="n"/>
      <c r="QXR39" s="406" t="n"/>
      <c r="QXS39" s="406" t="n"/>
      <c r="QXT39" s="406" t="n"/>
      <c r="QXU39" s="406" t="n"/>
      <c r="QXV39" s="406" t="n"/>
      <c r="QXW39" s="406" t="n"/>
      <c r="QXX39" s="406" t="n"/>
      <c r="QXY39" s="406" t="n"/>
      <c r="QXZ39" s="406" t="n"/>
      <c r="QYA39" s="406" t="n"/>
      <c r="QYB39" s="406" t="n"/>
      <c r="QYC39" s="406" t="n"/>
      <c r="QYD39" s="406" t="n"/>
      <c r="QYE39" s="406" t="n"/>
      <c r="QYF39" s="406" t="n"/>
      <c r="QYG39" s="406" t="n"/>
      <c r="QYH39" s="406" t="n"/>
      <c r="QYI39" s="406" t="n"/>
      <c r="QYJ39" s="406" t="n"/>
      <c r="QYK39" s="406" t="n"/>
      <c r="QYL39" s="406" t="n"/>
      <c r="QYM39" s="406" t="n"/>
      <c r="QYN39" s="406" t="n"/>
      <c r="QYO39" s="406" t="n"/>
      <c r="QYP39" s="406" t="n"/>
      <c r="QYQ39" s="406" t="n"/>
      <c r="QYR39" s="406" t="n"/>
      <c r="QYS39" s="406" t="n"/>
      <c r="QYT39" s="406" t="n"/>
      <c r="QYU39" s="406" t="n"/>
      <c r="QYV39" s="406" t="n"/>
      <c r="QYW39" s="406" t="n"/>
      <c r="QYX39" s="406" t="n"/>
      <c r="QYY39" s="406" t="n"/>
      <c r="QYZ39" s="406" t="n"/>
      <c r="QZA39" s="406" t="n"/>
      <c r="QZB39" s="406" t="n"/>
      <c r="QZC39" s="406" t="n"/>
      <c r="QZD39" s="406" t="n"/>
      <c r="QZE39" s="406" t="n"/>
      <c r="QZF39" s="406" t="n"/>
      <c r="QZG39" s="406" t="n"/>
      <c r="QZH39" s="406" t="n"/>
      <c r="QZI39" s="406" t="n"/>
      <c r="QZJ39" s="406" t="n"/>
      <c r="QZK39" s="406" t="n"/>
      <c r="QZL39" s="406" t="n"/>
      <c r="QZM39" s="406" t="n"/>
      <c r="QZN39" s="406" t="n"/>
      <c r="QZO39" s="406" t="n"/>
      <c r="QZP39" s="406" t="n"/>
      <c r="QZQ39" s="406" t="n"/>
      <c r="QZR39" s="406" t="n"/>
      <c r="QZS39" s="406" t="n"/>
      <c r="QZT39" s="406" t="n"/>
      <c r="QZU39" s="406" t="n"/>
      <c r="QZV39" s="406" t="n"/>
      <c r="QZW39" s="406" t="n"/>
      <c r="QZX39" s="406" t="n"/>
      <c r="QZY39" s="406" t="n"/>
      <c r="QZZ39" s="406" t="n"/>
      <c r="RAA39" s="406" t="n"/>
      <c r="RAB39" s="406" t="n"/>
      <c r="RAC39" s="406" t="n"/>
      <c r="RAD39" s="406" t="n"/>
      <c r="RAE39" s="406" t="n"/>
      <c r="RAF39" s="406" t="n"/>
      <c r="RAG39" s="406" t="n"/>
      <c r="RAH39" s="406" t="n"/>
      <c r="RAI39" s="406" t="n"/>
      <c r="RAJ39" s="406" t="n"/>
      <c r="RAK39" s="406" t="n"/>
      <c r="RAL39" s="406" t="n"/>
      <c r="RAM39" s="406" t="n"/>
      <c r="RAN39" s="406" t="n"/>
      <c r="RAO39" s="406" t="n"/>
      <c r="RAP39" s="406" t="n"/>
      <c r="RAQ39" s="406" t="n"/>
      <c r="RAR39" s="406" t="n"/>
      <c r="RAS39" s="406" t="n"/>
      <c r="RAT39" s="406" t="n"/>
      <c r="RAU39" s="406" t="n"/>
      <c r="RAV39" s="406" t="n"/>
      <c r="RAW39" s="406" t="n"/>
      <c r="RAX39" s="406" t="n"/>
      <c r="RAY39" s="406" t="n"/>
      <c r="RAZ39" s="406" t="n"/>
      <c r="RBA39" s="406" t="n"/>
      <c r="RBB39" s="406" t="n"/>
      <c r="RBC39" s="406" t="n"/>
      <c r="RBD39" s="406" t="n"/>
      <c r="RBE39" s="406" t="n"/>
      <c r="RBF39" s="406" t="n"/>
      <c r="RBG39" s="406" t="n"/>
      <c r="RBH39" s="406" t="n"/>
      <c r="RBI39" s="406" t="n"/>
      <c r="RBJ39" s="406" t="n"/>
      <c r="RBK39" s="406" t="n"/>
      <c r="RBL39" s="406" t="n"/>
      <c r="RBM39" s="406" t="n"/>
      <c r="RBN39" s="406" t="n"/>
      <c r="RBO39" s="406" t="n"/>
      <c r="RBP39" s="406" t="n"/>
      <c r="RBQ39" s="406" t="n"/>
      <c r="RBR39" s="406" t="n"/>
      <c r="RBS39" s="406" t="n"/>
      <c r="RBT39" s="406" t="n"/>
      <c r="RBU39" s="406" t="n"/>
      <c r="RBV39" s="406" t="n"/>
      <c r="RBW39" s="406" t="n"/>
      <c r="RBX39" s="406" t="n"/>
      <c r="RBY39" s="406" t="n"/>
      <c r="RBZ39" s="406" t="n"/>
      <c r="RCA39" s="406" t="n"/>
      <c r="RCB39" s="406" t="n"/>
      <c r="RCC39" s="406" t="n"/>
      <c r="RCD39" s="406" t="n"/>
      <c r="RCE39" s="406" t="n"/>
      <c r="RCF39" s="406" t="n"/>
      <c r="RCG39" s="406" t="n"/>
      <c r="RCH39" s="406" t="n"/>
      <c r="RCI39" s="406" t="n"/>
      <c r="RCJ39" s="406" t="n"/>
      <c r="RCK39" s="406" t="n"/>
      <c r="RCL39" s="406" t="n"/>
      <c r="RCM39" s="406" t="n"/>
      <c r="RCN39" s="406" t="n"/>
      <c r="RCO39" s="406" t="n"/>
      <c r="RCP39" s="406" t="n"/>
      <c r="RCQ39" s="406" t="n"/>
      <c r="RCR39" s="406" t="n"/>
      <c r="RCS39" s="406" t="n"/>
      <c r="RCT39" s="406" t="n"/>
      <c r="RCU39" s="406" t="n"/>
      <c r="RCV39" s="406" t="n"/>
      <c r="RCW39" s="406" t="n"/>
      <c r="RCX39" s="406" t="n"/>
      <c r="RCY39" s="406" t="n"/>
      <c r="RCZ39" s="406" t="n"/>
      <c r="RDA39" s="406" t="n"/>
      <c r="RDB39" s="406" t="n"/>
      <c r="RDC39" s="406" t="n"/>
      <c r="RDD39" s="406" t="n"/>
      <c r="RDE39" s="406" t="n"/>
      <c r="RDF39" s="406" t="n"/>
      <c r="RDG39" s="406" t="n"/>
      <c r="RDH39" s="406" t="n"/>
      <c r="RDI39" s="406" t="n"/>
      <c r="RDJ39" s="406" t="n"/>
      <c r="RDK39" s="406" t="n"/>
      <c r="RDL39" s="406" t="n"/>
      <c r="RDM39" s="406" t="n"/>
      <c r="RDN39" s="406" t="n"/>
      <c r="RDO39" s="406" t="n"/>
      <c r="RDP39" s="406" t="n"/>
      <c r="RDQ39" s="406" t="n"/>
      <c r="RDR39" s="406" t="n"/>
      <c r="RDS39" s="406" t="n"/>
      <c r="RDT39" s="406" t="n"/>
      <c r="RDU39" s="406" t="n"/>
      <c r="RDV39" s="406" t="n"/>
      <c r="RDW39" s="406" t="n"/>
      <c r="RDX39" s="406" t="n"/>
      <c r="RDY39" s="406" t="n"/>
      <c r="RDZ39" s="406" t="n"/>
      <c r="REA39" s="406" t="n"/>
      <c r="REB39" s="406" t="n"/>
      <c r="REC39" s="406" t="n"/>
      <c r="RED39" s="406" t="n"/>
      <c r="REE39" s="406" t="n"/>
      <c r="REF39" s="406" t="n"/>
      <c r="REG39" s="406" t="n"/>
      <c r="REH39" s="406" t="n"/>
      <c r="REI39" s="406" t="n"/>
      <c r="REJ39" s="406" t="n"/>
      <c r="REK39" s="406" t="n"/>
      <c r="REL39" s="406" t="n"/>
      <c r="REM39" s="406" t="n"/>
      <c r="REN39" s="406" t="n"/>
      <c r="REO39" s="406" t="n"/>
      <c r="REP39" s="406" t="n"/>
      <c r="REQ39" s="406" t="n"/>
      <c r="RER39" s="406" t="n"/>
      <c r="RES39" s="406" t="n"/>
      <c r="RET39" s="406" t="n"/>
      <c r="REU39" s="406" t="n"/>
      <c r="REV39" s="406" t="n"/>
      <c r="REW39" s="406" t="n"/>
      <c r="REX39" s="406" t="n"/>
      <c r="REY39" s="406" t="n"/>
      <c r="REZ39" s="406" t="n"/>
      <c r="RFA39" s="406" t="n"/>
      <c r="RFB39" s="406" t="n"/>
      <c r="RFC39" s="406" t="n"/>
      <c r="RFD39" s="406" t="n"/>
      <c r="RFE39" s="406" t="n"/>
      <c r="RFF39" s="406" t="n"/>
      <c r="RFG39" s="406" t="n"/>
      <c r="RFH39" s="406" t="n"/>
      <c r="RFI39" s="406" t="n"/>
      <c r="RFJ39" s="406" t="n"/>
      <c r="RFK39" s="406" t="n"/>
      <c r="RFL39" s="406" t="n"/>
      <c r="RFM39" s="406" t="n"/>
      <c r="RFN39" s="406" t="n"/>
      <c r="RFO39" s="406" t="n"/>
      <c r="RFP39" s="406" t="n"/>
      <c r="RFQ39" s="406" t="n"/>
      <c r="RFR39" s="406" t="n"/>
      <c r="RFS39" s="406" t="n"/>
      <c r="RFT39" s="406" t="n"/>
      <c r="RFU39" s="406" t="n"/>
      <c r="RFV39" s="406" t="n"/>
      <c r="RFW39" s="406" t="n"/>
      <c r="RFX39" s="406" t="n"/>
      <c r="RFY39" s="406" t="n"/>
      <c r="RFZ39" s="406" t="n"/>
      <c r="RGA39" s="406" t="n"/>
      <c r="RGB39" s="406" t="n"/>
      <c r="RGC39" s="406" t="n"/>
      <c r="RGD39" s="406" t="n"/>
      <c r="RGE39" s="406" t="n"/>
      <c r="RGF39" s="406" t="n"/>
      <c r="RGG39" s="406" t="n"/>
      <c r="RGH39" s="406" t="n"/>
      <c r="RGI39" s="406" t="n"/>
      <c r="RGJ39" s="406" t="n"/>
      <c r="RGK39" s="406" t="n"/>
      <c r="RGL39" s="406" t="n"/>
      <c r="RGM39" s="406" t="n"/>
      <c r="RGN39" s="406" t="n"/>
      <c r="RGO39" s="406" t="n"/>
      <c r="RGP39" s="406" t="n"/>
      <c r="RGQ39" s="406" t="n"/>
      <c r="RGR39" s="406" t="n"/>
      <c r="RGS39" s="406" t="n"/>
      <c r="RGT39" s="406" t="n"/>
      <c r="RGU39" s="406" t="n"/>
      <c r="RGV39" s="406" t="n"/>
      <c r="RGW39" s="406" t="n"/>
      <c r="RGX39" s="406" t="n"/>
      <c r="RGY39" s="406" t="n"/>
      <c r="RGZ39" s="406" t="n"/>
      <c r="RHA39" s="406" t="n"/>
      <c r="RHB39" s="406" t="n"/>
      <c r="RHC39" s="406" t="n"/>
      <c r="RHD39" s="406" t="n"/>
      <c r="RHE39" s="406" t="n"/>
      <c r="RHF39" s="406" t="n"/>
      <c r="RHG39" s="406" t="n"/>
      <c r="RHH39" s="406" t="n"/>
      <c r="RHI39" s="406" t="n"/>
      <c r="RHJ39" s="406" t="n"/>
      <c r="RHK39" s="406" t="n"/>
      <c r="RHL39" s="406" t="n"/>
      <c r="RHM39" s="406" t="n"/>
      <c r="RHN39" s="406" t="n"/>
      <c r="RHO39" s="406" t="n"/>
      <c r="RHP39" s="406" t="n"/>
      <c r="RHQ39" s="406" t="n"/>
      <c r="RHR39" s="406" t="n"/>
      <c r="RHS39" s="406" t="n"/>
      <c r="RHT39" s="406" t="n"/>
      <c r="RHU39" s="406" t="n"/>
      <c r="RHV39" s="406" t="n"/>
      <c r="RHW39" s="406" t="n"/>
      <c r="RHX39" s="406" t="n"/>
      <c r="RHY39" s="406" t="n"/>
      <c r="RHZ39" s="406" t="n"/>
      <c r="RIA39" s="406" t="n"/>
      <c r="RIB39" s="406" t="n"/>
      <c r="RIC39" s="406" t="n"/>
      <c r="RID39" s="406" t="n"/>
      <c r="RIE39" s="406" t="n"/>
      <c r="RIF39" s="406" t="n"/>
      <c r="RIG39" s="406" t="n"/>
      <c r="RIH39" s="406" t="n"/>
      <c r="RII39" s="406" t="n"/>
      <c r="RIJ39" s="406" t="n"/>
      <c r="RIK39" s="406" t="n"/>
      <c r="RIL39" s="406" t="n"/>
      <c r="RIM39" s="406" t="n"/>
      <c r="RIN39" s="406" t="n"/>
      <c r="RIO39" s="406" t="n"/>
      <c r="RIP39" s="406" t="n"/>
      <c r="RIQ39" s="406" t="n"/>
      <c r="RIR39" s="406" t="n"/>
      <c r="RIS39" s="406" t="n"/>
      <c r="RIT39" s="406" t="n"/>
      <c r="RIU39" s="406" t="n"/>
      <c r="RIV39" s="406" t="n"/>
      <c r="RIW39" s="406" t="n"/>
      <c r="RIX39" s="406" t="n"/>
      <c r="RIY39" s="406" t="n"/>
      <c r="RIZ39" s="406" t="n"/>
      <c r="RJA39" s="406" t="n"/>
      <c r="RJB39" s="406" t="n"/>
      <c r="RJC39" s="406" t="n"/>
      <c r="RJD39" s="406" t="n"/>
      <c r="RJE39" s="406" t="n"/>
      <c r="RJF39" s="406" t="n"/>
      <c r="RJG39" s="406" t="n"/>
      <c r="RJH39" s="406" t="n"/>
      <c r="RJI39" s="406" t="n"/>
      <c r="RJJ39" s="406" t="n"/>
      <c r="RJK39" s="406" t="n"/>
      <c r="RJL39" s="406" t="n"/>
      <c r="RJM39" s="406" t="n"/>
      <c r="RJN39" s="406" t="n"/>
      <c r="RJO39" s="406" t="n"/>
      <c r="RJP39" s="406" t="n"/>
      <c r="RJQ39" s="406" t="n"/>
      <c r="RJR39" s="406" t="n"/>
      <c r="RJS39" s="406" t="n"/>
      <c r="RJT39" s="406" t="n"/>
      <c r="RJU39" s="406" t="n"/>
      <c r="RJV39" s="406" t="n"/>
      <c r="RJW39" s="406" t="n"/>
      <c r="RJX39" s="406" t="n"/>
      <c r="RJY39" s="406" t="n"/>
      <c r="RJZ39" s="406" t="n"/>
      <c r="RKA39" s="406" t="n"/>
      <c r="RKB39" s="406" t="n"/>
      <c r="RKC39" s="406" t="n"/>
      <c r="RKD39" s="406" t="n"/>
      <c r="RKE39" s="406" t="n"/>
      <c r="RKF39" s="406" t="n"/>
      <c r="RKG39" s="406" t="n"/>
      <c r="RKH39" s="406" t="n"/>
      <c r="RKI39" s="406" t="n"/>
      <c r="RKJ39" s="406" t="n"/>
      <c r="RKK39" s="406" t="n"/>
      <c r="RKL39" s="406" t="n"/>
      <c r="RKM39" s="406" t="n"/>
      <c r="RKN39" s="406" t="n"/>
      <c r="RKO39" s="406" t="n"/>
      <c r="RKP39" s="406" t="n"/>
      <c r="RKQ39" s="406" t="n"/>
      <c r="RKR39" s="406" t="n"/>
      <c r="RKS39" s="406" t="n"/>
      <c r="RKT39" s="406" t="n"/>
      <c r="RKU39" s="406" t="n"/>
      <c r="RKV39" s="406" t="n"/>
      <c r="RKW39" s="406" t="n"/>
      <c r="RKX39" s="406" t="n"/>
      <c r="RKY39" s="406" t="n"/>
      <c r="RKZ39" s="406" t="n"/>
      <c r="RLA39" s="406" t="n"/>
      <c r="RLB39" s="406" t="n"/>
      <c r="RLC39" s="406" t="n"/>
      <c r="RLD39" s="406" t="n"/>
      <c r="RLE39" s="406" t="n"/>
      <c r="RLF39" s="406" t="n"/>
      <c r="RLG39" s="406" t="n"/>
      <c r="RLH39" s="406" t="n"/>
      <c r="RLI39" s="406" t="n"/>
      <c r="RLJ39" s="406" t="n"/>
      <c r="RLK39" s="406" t="n"/>
      <c r="RLL39" s="406" t="n"/>
      <c r="RLM39" s="406" t="n"/>
      <c r="RLN39" s="406" t="n"/>
      <c r="RLO39" s="406" t="n"/>
      <c r="RLP39" s="406" t="n"/>
      <c r="RLQ39" s="406" t="n"/>
      <c r="RLR39" s="406" t="n"/>
      <c r="RLS39" s="406" t="n"/>
      <c r="RLT39" s="406" t="n"/>
      <c r="RLU39" s="406" t="n"/>
      <c r="RLV39" s="406" t="n"/>
      <c r="RLW39" s="406" t="n"/>
      <c r="RLX39" s="406" t="n"/>
      <c r="RLY39" s="406" t="n"/>
      <c r="RLZ39" s="406" t="n"/>
      <c r="RMA39" s="406" t="n"/>
      <c r="RMB39" s="406" t="n"/>
      <c r="RMC39" s="406" t="n"/>
      <c r="RMD39" s="406" t="n"/>
      <c r="RME39" s="406" t="n"/>
      <c r="RMF39" s="406" t="n"/>
      <c r="RMG39" s="406" t="n"/>
      <c r="RMH39" s="406" t="n"/>
      <c r="RMI39" s="406" t="n"/>
      <c r="RMJ39" s="406" t="n"/>
      <c r="RMK39" s="406" t="n"/>
      <c r="RML39" s="406" t="n"/>
      <c r="RMM39" s="406" t="n"/>
      <c r="RMN39" s="406" t="n"/>
      <c r="RMO39" s="406" t="n"/>
      <c r="RMP39" s="406" t="n"/>
      <c r="RMQ39" s="406" t="n"/>
      <c r="RMR39" s="406" t="n"/>
      <c r="RMS39" s="406" t="n"/>
      <c r="RMT39" s="406" t="n"/>
      <c r="RMU39" s="406" t="n"/>
      <c r="RMV39" s="406" t="n"/>
      <c r="RMW39" s="406" t="n"/>
      <c r="RMX39" s="406" t="n"/>
      <c r="RMY39" s="406" t="n"/>
      <c r="RMZ39" s="406" t="n"/>
      <c r="RNA39" s="406" t="n"/>
      <c r="RNB39" s="406" t="n"/>
      <c r="RNC39" s="406" t="n"/>
      <c r="RND39" s="406" t="n"/>
      <c r="RNE39" s="406" t="n"/>
      <c r="RNF39" s="406" t="n"/>
      <c r="RNG39" s="406" t="n"/>
      <c r="RNH39" s="406" t="n"/>
      <c r="RNI39" s="406" t="n"/>
      <c r="RNJ39" s="406" t="n"/>
      <c r="RNK39" s="406" t="n"/>
      <c r="RNL39" s="406" t="n"/>
      <c r="RNM39" s="406" t="n"/>
      <c r="RNN39" s="406" t="n"/>
      <c r="RNO39" s="406" t="n"/>
      <c r="RNP39" s="406" t="n"/>
      <c r="RNQ39" s="406" t="n"/>
      <c r="RNR39" s="406" t="n"/>
      <c r="RNS39" s="406" t="n"/>
      <c r="RNT39" s="406" t="n"/>
      <c r="RNU39" s="406" t="n"/>
      <c r="RNV39" s="406" t="n"/>
      <c r="RNW39" s="406" t="n"/>
      <c r="RNX39" s="406" t="n"/>
      <c r="RNY39" s="406" t="n"/>
      <c r="RNZ39" s="406" t="n"/>
      <c r="ROA39" s="406" t="n"/>
      <c r="ROB39" s="406" t="n"/>
      <c r="ROC39" s="406" t="n"/>
      <c r="ROD39" s="406" t="n"/>
      <c r="ROE39" s="406" t="n"/>
      <c r="ROF39" s="406" t="n"/>
      <c r="ROG39" s="406" t="n"/>
      <c r="ROH39" s="406" t="n"/>
      <c r="ROI39" s="406" t="n"/>
      <c r="ROJ39" s="406" t="n"/>
      <c r="ROK39" s="406" t="n"/>
      <c r="ROL39" s="406" t="n"/>
      <c r="ROM39" s="406" t="n"/>
      <c r="RON39" s="406" t="n"/>
      <c r="ROO39" s="406" t="n"/>
      <c r="ROP39" s="406" t="n"/>
      <c r="ROQ39" s="406" t="n"/>
      <c r="ROR39" s="406" t="n"/>
      <c r="ROS39" s="406" t="n"/>
      <c r="ROT39" s="406" t="n"/>
      <c r="ROU39" s="406" t="n"/>
      <c r="ROV39" s="406" t="n"/>
      <c r="ROW39" s="406" t="n"/>
      <c r="ROX39" s="406" t="n"/>
      <c r="ROY39" s="406" t="n"/>
      <c r="ROZ39" s="406" t="n"/>
      <c r="RPA39" s="406" t="n"/>
      <c r="RPB39" s="406" t="n"/>
      <c r="RPC39" s="406" t="n"/>
      <c r="RPD39" s="406" t="n"/>
      <c r="RPE39" s="406" t="n"/>
      <c r="RPF39" s="406" t="n"/>
      <c r="RPG39" s="406" t="n"/>
      <c r="RPH39" s="406" t="n"/>
      <c r="RPI39" s="406" t="n"/>
      <c r="RPJ39" s="406" t="n"/>
      <c r="RPK39" s="406" t="n"/>
      <c r="RPL39" s="406" t="n"/>
      <c r="RPM39" s="406" t="n"/>
      <c r="RPN39" s="406" t="n"/>
      <c r="RPO39" s="406" t="n"/>
      <c r="RPP39" s="406" t="n"/>
      <c r="RPQ39" s="406" t="n"/>
      <c r="RPR39" s="406" t="n"/>
      <c r="RPS39" s="406" t="n"/>
      <c r="RPT39" s="406" t="n"/>
      <c r="RPU39" s="406" t="n"/>
      <c r="RPV39" s="406" t="n"/>
      <c r="RPW39" s="406" t="n"/>
      <c r="RPX39" s="406" t="n"/>
      <c r="RPY39" s="406" t="n"/>
      <c r="RPZ39" s="406" t="n"/>
      <c r="RQA39" s="406" t="n"/>
      <c r="RQB39" s="406" t="n"/>
      <c r="RQC39" s="406" t="n"/>
      <c r="RQD39" s="406" t="n"/>
      <c r="RQE39" s="406" t="n"/>
      <c r="RQF39" s="406" t="n"/>
      <c r="RQG39" s="406" t="n"/>
      <c r="RQH39" s="406" t="n"/>
      <c r="RQI39" s="406" t="n"/>
      <c r="RQJ39" s="406" t="n"/>
      <c r="RQK39" s="406" t="n"/>
      <c r="RQL39" s="406" t="n"/>
      <c r="RQM39" s="406" t="n"/>
      <c r="RQN39" s="406" t="n"/>
      <c r="RQO39" s="406" t="n"/>
      <c r="RQP39" s="406" t="n"/>
      <c r="RQQ39" s="406" t="n"/>
      <c r="RQR39" s="406" t="n"/>
      <c r="RQS39" s="406" t="n"/>
      <c r="RQT39" s="406" t="n"/>
      <c r="RQU39" s="406" t="n"/>
      <c r="RQV39" s="406" t="n"/>
      <c r="RQW39" s="406" t="n"/>
      <c r="RQX39" s="406" t="n"/>
      <c r="RQY39" s="406" t="n"/>
      <c r="RQZ39" s="406" t="n"/>
      <c r="RRA39" s="406" t="n"/>
      <c r="RRB39" s="406" t="n"/>
      <c r="RRC39" s="406" t="n"/>
      <c r="RRD39" s="406" t="n"/>
      <c r="RRE39" s="406" t="n"/>
      <c r="RRF39" s="406" t="n"/>
      <c r="RRG39" s="406" t="n"/>
      <c r="RRH39" s="406" t="n"/>
      <c r="RRI39" s="406" t="n"/>
      <c r="RRJ39" s="406" t="n"/>
      <c r="RRK39" s="406" t="n"/>
      <c r="RRL39" s="406" t="n"/>
      <c r="RRM39" s="406" t="n"/>
      <c r="RRN39" s="406" t="n"/>
      <c r="RRO39" s="406" t="n"/>
      <c r="RRP39" s="406" t="n"/>
      <c r="RRQ39" s="406" t="n"/>
      <c r="RRR39" s="406" t="n"/>
      <c r="RRS39" s="406" t="n"/>
      <c r="RRT39" s="406" t="n"/>
      <c r="RRU39" s="406" t="n"/>
      <c r="RRV39" s="406" t="n"/>
      <c r="RRW39" s="406" t="n"/>
      <c r="RRX39" s="406" t="n"/>
      <c r="RRY39" s="406" t="n"/>
      <c r="RRZ39" s="406" t="n"/>
      <c r="RSA39" s="406" t="n"/>
      <c r="RSB39" s="406" t="n"/>
      <c r="RSC39" s="406" t="n"/>
      <c r="RSD39" s="406" t="n"/>
      <c r="RSE39" s="406" t="n"/>
      <c r="RSF39" s="406" t="n"/>
      <c r="RSG39" s="406" t="n"/>
      <c r="RSH39" s="406" t="n"/>
      <c r="RSI39" s="406" t="n"/>
      <c r="RSJ39" s="406" t="n"/>
      <c r="RSK39" s="406" t="n"/>
      <c r="RSL39" s="406" t="n"/>
      <c r="RSM39" s="406" t="n"/>
      <c r="RSN39" s="406" t="n"/>
      <c r="RSO39" s="406" t="n"/>
      <c r="RSP39" s="406" t="n"/>
      <c r="RSQ39" s="406" t="n"/>
      <c r="RSR39" s="406" t="n"/>
      <c r="RSS39" s="406" t="n"/>
      <c r="RST39" s="406" t="n"/>
      <c r="RSU39" s="406" t="n"/>
      <c r="RSV39" s="406" t="n"/>
      <c r="RSW39" s="406" t="n"/>
      <c r="RSX39" s="406" t="n"/>
      <c r="RSY39" s="406" t="n"/>
      <c r="RSZ39" s="406" t="n"/>
      <c r="RTA39" s="406" t="n"/>
      <c r="RTB39" s="406" t="n"/>
      <c r="RTC39" s="406" t="n"/>
      <c r="RTD39" s="406" t="n"/>
      <c r="RTE39" s="406" t="n"/>
      <c r="RTF39" s="406" t="n"/>
      <c r="RTG39" s="406" t="n"/>
      <c r="RTH39" s="406" t="n"/>
      <c r="RTI39" s="406" t="n"/>
      <c r="RTJ39" s="406" t="n"/>
      <c r="RTK39" s="406" t="n"/>
      <c r="RTL39" s="406" t="n"/>
      <c r="RTM39" s="406" t="n"/>
      <c r="RTN39" s="406" t="n"/>
      <c r="RTO39" s="406" t="n"/>
      <c r="RTP39" s="406" t="n"/>
      <c r="RTQ39" s="406" t="n"/>
      <c r="RTR39" s="406" t="n"/>
      <c r="RTS39" s="406" t="n"/>
      <c r="RTT39" s="406" t="n"/>
      <c r="RTU39" s="406" t="n"/>
      <c r="RTV39" s="406" t="n"/>
      <c r="RTW39" s="406" t="n"/>
      <c r="RTX39" s="406" t="n"/>
      <c r="RTY39" s="406" t="n"/>
      <c r="RTZ39" s="406" t="n"/>
      <c r="RUA39" s="406" t="n"/>
      <c r="RUB39" s="406" t="n"/>
      <c r="RUC39" s="406" t="n"/>
      <c r="RUD39" s="406" t="n"/>
      <c r="RUE39" s="406" t="n"/>
      <c r="RUF39" s="406" t="n"/>
      <c r="RUG39" s="406" t="n"/>
      <c r="RUH39" s="406" t="n"/>
      <c r="RUI39" s="406" t="n"/>
      <c r="RUJ39" s="406" t="n"/>
      <c r="RUK39" s="406" t="n"/>
      <c r="RUL39" s="406" t="n"/>
      <c r="RUM39" s="406" t="n"/>
      <c r="RUN39" s="406" t="n"/>
      <c r="RUO39" s="406" t="n"/>
      <c r="RUP39" s="406" t="n"/>
      <c r="RUQ39" s="406" t="n"/>
      <c r="RUR39" s="406" t="n"/>
      <c r="RUS39" s="406" t="n"/>
      <c r="RUT39" s="406" t="n"/>
      <c r="RUU39" s="406" t="n"/>
      <c r="RUV39" s="406" t="n"/>
      <c r="RUW39" s="406" t="n"/>
      <c r="RUX39" s="406" t="n"/>
      <c r="RUY39" s="406" t="n"/>
      <c r="RUZ39" s="406" t="n"/>
      <c r="RVA39" s="406" t="n"/>
      <c r="RVB39" s="406" t="n"/>
      <c r="RVC39" s="406" t="n"/>
      <c r="RVD39" s="406" t="n"/>
      <c r="RVE39" s="406" t="n"/>
      <c r="RVF39" s="406" t="n"/>
      <c r="RVG39" s="406" t="n"/>
      <c r="RVH39" s="406" t="n"/>
      <c r="RVI39" s="406" t="n"/>
      <c r="RVJ39" s="406" t="n"/>
      <c r="RVK39" s="406" t="n"/>
      <c r="RVL39" s="406" t="n"/>
      <c r="RVM39" s="406" t="n"/>
      <c r="RVN39" s="406" t="n"/>
      <c r="RVO39" s="406" t="n"/>
      <c r="RVP39" s="406" t="n"/>
      <c r="RVQ39" s="406" t="n"/>
      <c r="RVR39" s="406" t="n"/>
      <c r="RVS39" s="406" t="n"/>
      <c r="RVT39" s="406" t="n"/>
      <c r="RVU39" s="406" t="n"/>
      <c r="RVV39" s="406" t="n"/>
      <c r="RVW39" s="406" t="n"/>
      <c r="RVX39" s="406" t="n"/>
      <c r="RVY39" s="406" t="n"/>
      <c r="RVZ39" s="406" t="n"/>
      <c r="RWA39" s="406" t="n"/>
      <c r="RWB39" s="406" t="n"/>
      <c r="RWC39" s="406" t="n"/>
      <c r="RWD39" s="406" t="n"/>
      <c r="RWE39" s="406" t="n"/>
      <c r="RWF39" s="406" t="n"/>
      <c r="RWG39" s="406" t="n"/>
      <c r="RWH39" s="406" t="n"/>
      <c r="RWI39" s="406" t="n"/>
      <c r="RWJ39" s="406" t="n"/>
      <c r="RWK39" s="406" t="n"/>
      <c r="RWL39" s="406" t="n"/>
      <c r="RWM39" s="406" t="n"/>
      <c r="RWN39" s="406" t="n"/>
      <c r="RWO39" s="406" t="n"/>
      <c r="RWP39" s="406" t="n"/>
      <c r="RWQ39" s="406" t="n"/>
      <c r="RWR39" s="406" t="n"/>
      <c r="RWS39" s="406" t="n"/>
      <c r="RWT39" s="406" t="n"/>
      <c r="RWU39" s="406" t="n"/>
      <c r="RWV39" s="406" t="n"/>
      <c r="RWW39" s="406" t="n"/>
      <c r="RWX39" s="406" t="n"/>
      <c r="RWY39" s="406" t="n"/>
      <c r="RWZ39" s="406" t="n"/>
      <c r="RXA39" s="406" t="n"/>
      <c r="RXB39" s="406" t="n"/>
      <c r="RXC39" s="406" t="n"/>
      <c r="RXD39" s="406" t="n"/>
      <c r="RXE39" s="406" t="n"/>
      <c r="RXF39" s="406" t="n"/>
      <c r="RXG39" s="406" t="n"/>
      <c r="RXH39" s="406" t="n"/>
      <c r="RXI39" s="406" t="n"/>
      <c r="RXJ39" s="406" t="n"/>
      <c r="RXK39" s="406" t="n"/>
      <c r="RXL39" s="406" t="n"/>
      <c r="RXM39" s="406" t="n"/>
      <c r="RXN39" s="406" t="n"/>
      <c r="RXO39" s="406" t="n"/>
      <c r="RXP39" s="406" t="n"/>
      <c r="RXQ39" s="406" t="n"/>
      <c r="RXR39" s="406" t="n"/>
      <c r="RXS39" s="406" t="n"/>
      <c r="RXT39" s="406" t="n"/>
      <c r="RXU39" s="406" t="n"/>
      <c r="RXV39" s="406" t="n"/>
      <c r="RXW39" s="406" t="n"/>
      <c r="RXX39" s="406" t="n"/>
      <c r="RXY39" s="406" t="n"/>
      <c r="RXZ39" s="406" t="n"/>
      <c r="RYA39" s="406" t="n"/>
      <c r="RYB39" s="406" t="n"/>
      <c r="RYC39" s="406" t="n"/>
      <c r="RYD39" s="406" t="n"/>
      <c r="RYE39" s="406" t="n"/>
      <c r="RYF39" s="406" t="n"/>
      <c r="RYG39" s="406" t="n"/>
      <c r="RYH39" s="406" t="n"/>
      <c r="RYI39" s="406" t="n"/>
      <c r="RYJ39" s="406" t="n"/>
      <c r="RYK39" s="406" t="n"/>
      <c r="RYL39" s="406" t="n"/>
      <c r="RYM39" s="406" t="n"/>
      <c r="RYN39" s="406" t="n"/>
      <c r="RYO39" s="406" t="n"/>
      <c r="RYP39" s="406" t="n"/>
      <c r="RYQ39" s="406" t="n"/>
      <c r="RYR39" s="406" t="n"/>
      <c r="RYS39" s="406" t="n"/>
      <c r="RYT39" s="406" t="n"/>
      <c r="RYU39" s="406" t="n"/>
      <c r="RYV39" s="406" t="n"/>
      <c r="RYW39" s="406" t="n"/>
      <c r="RYX39" s="406" t="n"/>
      <c r="RYY39" s="406" t="n"/>
      <c r="RYZ39" s="406" t="n"/>
      <c r="RZA39" s="406" t="n"/>
      <c r="RZB39" s="406" t="n"/>
      <c r="RZC39" s="406" t="n"/>
      <c r="RZD39" s="406" t="n"/>
      <c r="RZE39" s="406" t="n"/>
      <c r="RZF39" s="406" t="n"/>
      <c r="RZG39" s="406" t="n"/>
      <c r="RZH39" s="406" t="n"/>
      <c r="RZI39" s="406" t="n"/>
      <c r="RZJ39" s="406" t="n"/>
      <c r="RZK39" s="406" t="n"/>
      <c r="RZL39" s="406" t="n"/>
      <c r="RZM39" s="406" t="n"/>
      <c r="RZN39" s="406" t="n"/>
      <c r="RZO39" s="406" t="n"/>
      <c r="RZP39" s="406" t="n"/>
      <c r="RZQ39" s="406" t="n"/>
      <c r="RZR39" s="406" t="n"/>
      <c r="RZS39" s="406" t="n"/>
      <c r="RZT39" s="406" t="n"/>
      <c r="RZU39" s="406" t="n"/>
      <c r="RZV39" s="406" t="n"/>
      <c r="RZW39" s="406" t="n"/>
      <c r="RZX39" s="406" t="n"/>
      <c r="RZY39" s="406" t="n"/>
      <c r="RZZ39" s="406" t="n"/>
      <c r="SAA39" s="406" t="n"/>
      <c r="SAB39" s="406" t="n"/>
      <c r="SAC39" s="406" t="n"/>
      <c r="SAD39" s="406" t="n"/>
      <c r="SAE39" s="406" t="n"/>
      <c r="SAF39" s="406" t="n"/>
      <c r="SAG39" s="406" t="n"/>
      <c r="SAH39" s="406" t="n"/>
      <c r="SAI39" s="406" t="n"/>
      <c r="SAJ39" s="406" t="n"/>
      <c r="SAK39" s="406" t="n"/>
      <c r="SAL39" s="406" t="n"/>
      <c r="SAM39" s="406" t="n"/>
      <c r="SAN39" s="406" t="n"/>
      <c r="SAO39" s="406" t="n"/>
      <c r="SAP39" s="406" t="n"/>
      <c r="SAQ39" s="406" t="n"/>
      <c r="SAR39" s="406" t="n"/>
      <c r="SAS39" s="406" t="n"/>
      <c r="SAT39" s="406" t="n"/>
      <c r="SAU39" s="406" t="n"/>
      <c r="SAV39" s="406" t="n"/>
      <c r="SAW39" s="406" t="n"/>
      <c r="SAX39" s="406" t="n"/>
      <c r="SAY39" s="406" t="n"/>
      <c r="SAZ39" s="406" t="n"/>
      <c r="SBA39" s="406" t="n"/>
      <c r="SBB39" s="406" t="n"/>
      <c r="SBC39" s="406" t="n"/>
      <c r="SBD39" s="406" t="n"/>
      <c r="SBE39" s="406" t="n"/>
      <c r="SBF39" s="406" t="n"/>
      <c r="SBG39" s="406" t="n"/>
      <c r="SBH39" s="406" t="n"/>
      <c r="SBI39" s="406" t="n"/>
      <c r="SBJ39" s="406" t="n"/>
      <c r="SBK39" s="406" t="n"/>
      <c r="SBL39" s="406" t="n"/>
      <c r="SBM39" s="406" t="n"/>
      <c r="SBN39" s="406" t="n"/>
      <c r="SBO39" s="406" t="n"/>
      <c r="SBP39" s="406" t="n"/>
      <c r="SBQ39" s="406" t="n"/>
      <c r="SBR39" s="406" t="n"/>
      <c r="SBS39" s="406" t="n"/>
      <c r="SBT39" s="406" t="n"/>
      <c r="SBU39" s="406" t="n"/>
      <c r="SBV39" s="406" t="n"/>
      <c r="SBW39" s="406" t="n"/>
      <c r="SBX39" s="406" t="n"/>
      <c r="SBY39" s="406" t="n"/>
      <c r="SBZ39" s="406" t="n"/>
      <c r="SCA39" s="406" t="n"/>
      <c r="SCB39" s="406" t="n"/>
      <c r="SCC39" s="406" t="n"/>
      <c r="SCD39" s="406" t="n"/>
      <c r="SCE39" s="406" t="n"/>
      <c r="SCF39" s="406" t="n"/>
      <c r="SCG39" s="406" t="n"/>
      <c r="SCH39" s="406" t="n"/>
      <c r="SCI39" s="406" t="n"/>
      <c r="SCJ39" s="406" t="n"/>
      <c r="SCK39" s="406" t="n"/>
      <c r="SCL39" s="406" t="n"/>
      <c r="SCM39" s="406" t="n"/>
      <c r="SCN39" s="406" t="n"/>
      <c r="SCO39" s="406" t="n"/>
      <c r="SCP39" s="406" t="n"/>
      <c r="SCQ39" s="406" t="n"/>
      <c r="SCR39" s="406" t="n"/>
      <c r="SCS39" s="406" t="n"/>
      <c r="SCT39" s="406" t="n"/>
      <c r="SCU39" s="406" t="n"/>
      <c r="SCV39" s="406" t="n"/>
      <c r="SCW39" s="406" t="n"/>
      <c r="SCX39" s="406" t="n"/>
      <c r="SCY39" s="406" t="n"/>
      <c r="SCZ39" s="406" t="n"/>
      <c r="SDA39" s="406" t="n"/>
      <c r="SDB39" s="406" t="n"/>
      <c r="SDC39" s="406" t="n"/>
      <c r="SDD39" s="406" t="n"/>
      <c r="SDE39" s="406" t="n"/>
      <c r="SDF39" s="406" t="n"/>
      <c r="SDG39" s="406" t="n"/>
      <c r="SDH39" s="406" t="n"/>
      <c r="SDI39" s="406" t="n"/>
      <c r="SDJ39" s="406" t="n"/>
      <c r="SDK39" s="406" t="n"/>
      <c r="SDL39" s="406" t="n"/>
      <c r="SDM39" s="406" t="n"/>
      <c r="SDN39" s="406" t="n"/>
      <c r="SDO39" s="406" t="n"/>
      <c r="SDP39" s="406" t="n"/>
      <c r="SDQ39" s="406" t="n"/>
      <c r="SDR39" s="406" t="n"/>
      <c r="SDS39" s="406" t="n"/>
      <c r="SDT39" s="406" t="n"/>
      <c r="SDU39" s="406" t="n"/>
      <c r="SDV39" s="406" t="n"/>
      <c r="SDW39" s="406" t="n"/>
      <c r="SDX39" s="406" t="n"/>
      <c r="SDY39" s="406" t="n"/>
      <c r="SDZ39" s="406" t="n"/>
      <c r="SEA39" s="406" t="n"/>
      <c r="SEB39" s="406" t="n"/>
      <c r="SEC39" s="406" t="n"/>
      <c r="SED39" s="406" t="n"/>
      <c r="SEE39" s="406" t="n"/>
      <c r="SEF39" s="406" t="n"/>
      <c r="SEG39" s="406" t="n"/>
      <c r="SEH39" s="406" t="n"/>
      <c r="SEI39" s="406" t="n"/>
      <c r="SEJ39" s="406" t="n"/>
      <c r="SEK39" s="406" t="n"/>
      <c r="SEL39" s="406" t="n"/>
      <c r="SEM39" s="406" t="n"/>
      <c r="SEN39" s="406" t="n"/>
      <c r="SEO39" s="406" t="n"/>
      <c r="SEP39" s="406" t="n"/>
      <c r="SEQ39" s="406" t="n"/>
      <c r="SER39" s="406" t="n"/>
      <c r="SES39" s="406" t="n"/>
      <c r="SET39" s="406" t="n"/>
      <c r="SEU39" s="406" t="n"/>
      <c r="SEV39" s="406" t="n"/>
      <c r="SEW39" s="406" t="n"/>
      <c r="SEX39" s="406" t="n"/>
      <c r="SEY39" s="406" t="n"/>
      <c r="SEZ39" s="406" t="n"/>
      <c r="SFA39" s="406" t="n"/>
      <c r="SFB39" s="406" t="n"/>
      <c r="SFC39" s="406" t="n"/>
      <c r="SFD39" s="406" t="n"/>
      <c r="SFE39" s="406" t="n"/>
      <c r="SFF39" s="406" t="n"/>
      <c r="SFG39" s="406" t="n"/>
      <c r="SFH39" s="406" t="n"/>
      <c r="SFI39" s="406" t="n"/>
      <c r="SFJ39" s="406" t="n"/>
      <c r="SFK39" s="406" t="n"/>
      <c r="SFL39" s="406" t="n"/>
      <c r="SFM39" s="406" t="n"/>
      <c r="SFN39" s="406" t="n"/>
      <c r="SFO39" s="406" t="n"/>
      <c r="SFP39" s="406" t="n"/>
      <c r="SFQ39" s="406" t="n"/>
      <c r="SFR39" s="406" t="n"/>
      <c r="SFS39" s="406" t="n"/>
      <c r="SFT39" s="406" t="n"/>
      <c r="SFU39" s="406" t="n"/>
      <c r="SFV39" s="406" t="n"/>
      <c r="SFW39" s="406" t="n"/>
      <c r="SFX39" s="406" t="n"/>
      <c r="SFY39" s="406" t="n"/>
      <c r="SFZ39" s="406" t="n"/>
      <c r="SGA39" s="406" t="n"/>
      <c r="SGB39" s="406" t="n"/>
      <c r="SGC39" s="406" t="n"/>
      <c r="SGD39" s="406" t="n"/>
      <c r="SGE39" s="406" t="n"/>
      <c r="SGF39" s="406" t="n"/>
      <c r="SGG39" s="406" t="n"/>
      <c r="SGH39" s="406" t="n"/>
      <c r="SGI39" s="406" t="n"/>
      <c r="SGJ39" s="406" t="n"/>
      <c r="SGK39" s="406" t="n"/>
      <c r="SGL39" s="406" t="n"/>
      <c r="SGM39" s="406" t="n"/>
      <c r="SGN39" s="406" t="n"/>
      <c r="SGO39" s="406" t="n"/>
      <c r="SGP39" s="406" t="n"/>
      <c r="SGQ39" s="406" t="n"/>
      <c r="SGR39" s="406" t="n"/>
      <c r="SGS39" s="406" t="n"/>
      <c r="SGT39" s="406" t="n"/>
      <c r="SGU39" s="406" t="n"/>
      <c r="SGV39" s="406" t="n"/>
      <c r="SGW39" s="406" t="n"/>
      <c r="SGX39" s="406" t="n"/>
      <c r="SGY39" s="406" t="n"/>
      <c r="SGZ39" s="406" t="n"/>
      <c r="SHA39" s="406" t="n"/>
      <c r="SHB39" s="406" t="n"/>
      <c r="SHC39" s="406" t="n"/>
      <c r="SHD39" s="406" t="n"/>
      <c r="SHE39" s="406" t="n"/>
      <c r="SHF39" s="406" t="n"/>
      <c r="SHG39" s="406" t="n"/>
      <c r="SHH39" s="406" t="n"/>
      <c r="SHI39" s="406" t="n"/>
      <c r="SHJ39" s="406" t="n"/>
      <c r="SHK39" s="406" t="n"/>
      <c r="SHL39" s="406" t="n"/>
      <c r="SHM39" s="406" t="n"/>
      <c r="SHN39" s="406" t="n"/>
      <c r="SHO39" s="406" t="n"/>
      <c r="SHP39" s="406" t="n"/>
      <c r="SHQ39" s="406" t="n"/>
      <c r="SHR39" s="406" t="n"/>
      <c r="SHS39" s="406" t="n"/>
      <c r="SHT39" s="406" t="n"/>
      <c r="SHU39" s="406" t="n"/>
      <c r="SHV39" s="406" t="n"/>
      <c r="SHW39" s="406" t="n"/>
      <c r="SHX39" s="406" t="n"/>
      <c r="SHY39" s="406" t="n"/>
      <c r="SHZ39" s="406" t="n"/>
      <c r="SIA39" s="406" t="n"/>
      <c r="SIB39" s="406" t="n"/>
      <c r="SIC39" s="406" t="n"/>
      <c r="SID39" s="406" t="n"/>
      <c r="SIE39" s="406" t="n"/>
      <c r="SIF39" s="406" t="n"/>
      <c r="SIG39" s="406" t="n"/>
      <c r="SIH39" s="406" t="n"/>
      <c r="SII39" s="406" t="n"/>
      <c r="SIJ39" s="406" t="n"/>
      <c r="SIK39" s="406" t="n"/>
      <c r="SIL39" s="406" t="n"/>
      <c r="SIM39" s="406" t="n"/>
      <c r="SIN39" s="406" t="n"/>
      <c r="SIO39" s="406" t="n"/>
      <c r="SIP39" s="406" t="n"/>
      <c r="SIQ39" s="406" t="n"/>
      <c r="SIR39" s="406" t="n"/>
      <c r="SIS39" s="406" t="n"/>
      <c r="SIT39" s="406" t="n"/>
      <c r="SIU39" s="406" t="n"/>
      <c r="SIV39" s="406" t="n"/>
      <c r="SIW39" s="406" t="n"/>
      <c r="SIX39" s="406" t="n"/>
      <c r="SIY39" s="406" t="n"/>
      <c r="SIZ39" s="406" t="n"/>
      <c r="SJA39" s="406" t="n"/>
      <c r="SJB39" s="406" t="n"/>
      <c r="SJC39" s="406" t="n"/>
      <c r="SJD39" s="406" t="n"/>
      <c r="SJE39" s="406" t="n"/>
      <c r="SJF39" s="406" t="n"/>
      <c r="SJG39" s="406" t="n"/>
      <c r="SJH39" s="406" t="n"/>
      <c r="SJI39" s="406" t="n"/>
      <c r="SJJ39" s="406" t="n"/>
      <c r="SJK39" s="406" t="n"/>
      <c r="SJL39" s="406" t="n"/>
      <c r="SJM39" s="406" t="n"/>
      <c r="SJN39" s="406" t="n"/>
      <c r="SJO39" s="406" t="n"/>
      <c r="SJP39" s="406" t="n"/>
      <c r="SJQ39" s="406" t="n"/>
      <c r="SJR39" s="406" t="n"/>
      <c r="SJS39" s="406" t="n"/>
      <c r="SJT39" s="406" t="n"/>
      <c r="SJU39" s="406" t="n"/>
      <c r="SJV39" s="406" t="n"/>
      <c r="SJW39" s="406" t="n"/>
      <c r="SJX39" s="406" t="n"/>
      <c r="SJY39" s="406" t="n"/>
      <c r="SJZ39" s="406" t="n"/>
      <c r="SKA39" s="406" t="n"/>
      <c r="SKB39" s="406" t="n"/>
      <c r="SKC39" s="406" t="n"/>
      <c r="SKD39" s="406" t="n"/>
      <c r="SKE39" s="406" t="n"/>
      <c r="SKF39" s="406" t="n"/>
      <c r="SKG39" s="406" t="n"/>
      <c r="SKH39" s="406" t="n"/>
      <c r="SKI39" s="406" t="n"/>
      <c r="SKJ39" s="406" t="n"/>
      <c r="SKK39" s="406" t="n"/>
      <c r="SKL39" s="406" t="n"/>
      <c r="SKM39" s="406" t="n"/>
      <c r="SKN39" s="406" t="n"/>
      <c r="SKO39" s="406" t="n"/>
      <c r="SKP39" s="406" t="n"/>
      <c r="SKQ39" s="406" t="n"/>
      <c r="SKR39" s="406" t="n"/>
      <c r="SKS39" s="406" t="n"/>
      <c r="SKT39" s="406" t="n"/>
      <c r="SKU39" s="406" t="n"/>
      <c r="SKV39" s="406" t="n"/>
      <c r="SKW39" s="406" t="n"/>
      <c r="SKX39" s="406" t="n"/>
      <c r="SKY39" s="406" t="n"/>
      <c r="SKZ39" s="406" t="n"/>
      <c r="SLA39" s="406" t="n"/>
      <c r="SLB39" s="406" t="n"/>
      <c r="SLC39" s="406" t="n"/>
      <c r="SLD39" s="406" t="n"/>
      <c r="SLE39" s="406" t="n"/>
      <c r="SLF39" s="406" t="n"/>
      <c r="SLG39" s="406" t="n"/>
      <c r="SLH39" s="406" t="n"/>
      <c r="SLI39" s="406" t="n"/>
      <c r="SLJ39" s="406" t="n"/>
      <c r="SLK39" s="406" t="n"/>
      <c r="SLL39" s="406" t="n"/>
      <c r="SLM39" s="406" t="n"/>
      <c r="SLN39" s="406" t="n"/>
      <c r="SLO39" s="406" t="n"/>
      <c r="SLP39" s="406" t="n"/>
      <c r="SLQ39" s="406" t="n"/>
      <c r="SLR39" s="406" t="n"/>
      <c r="SLS39" s="406" t="n"/>
      <c r="SLT39" s="406" t="n"/>
      <c r="SLU39" s="406" t="n"/>
      <c r="SLV39" s="406" t="n"/>
      <c r="SLW39" s="406" t="n"/>
      <c r="SLX39" s="406" t="n"/>
      <c r="SLY39" s="406" t="n"/>
      <c r="SLZ39" s="406" t="n"/>
      <c r="SMA39" s="406" t="n"/>
      <c r="SMB39" s="406" t="n"/>
      <c r="SMC39" s="406" t="n"/>
      <c r="SMD39" s="406" t="n"/>
      <c r="SME39" s="406" t="n"/>
      <c r="SMF39" s="406" t="n"/>
      <c r="SMG39" s="406" t="n"/>
      <c r="SMH39" s="406" t="n"/>
      <c r="SMI39" s="406" t="n"/>
      <c r="SMJ39" s="406" t="n"/>
      <c r="SMK39" s="406" t="n"/>
      <c r="SML39" s="406" t="n"/>
      <c r="SMM39" s="406" t="n"/>
      <c r="SMN39" s="406" t="n"/>
      <c r="SMO39" s="406" t="n"/>
      <c r="SMP39" s="406" t="n"/>
      <c r="SMQ39" s="406" t="n"/>
      <c r="SMR39" s="406" t="n"/>
      <c r="SMS39" s="406" t="n"/>
      <c r="SMT39" s="406" t="n"/>
      <c r="SMU39" s="406" t="n"/>
      <c r="SMV39" s="406" t="n"/>
      <c r="SMW39" s="406" t="n"/>
      <c r="SMX39" s="406" t="n"/>
      <c r="SMY39" s="406" t="n"/>
      <c r="SMZ39" s="406" t="n"/>
      <c r="SNA39" s="406" t="n"/>
      <c r="SNB39" s="406" t="n"/>
      <c r="SNC39" s="406" t="n"/>
      <c r="SND39" s="406" t="n"/>
      <c r="SNE39" s="406" t="n"/>
      <c r="SNF39" s="406" t="n"/>
      <c r="SNG39" s="406" t="n"/>
      <c r="SNH39" s="406" t="n"/>
      <c r="SNI39" s="406" t="n"/>
      <c r="SNJ39" s="406" t="n"/>
      <c r="SNK39" s="406" t="n"/>
      <c r="SNL39" s="406" t="n"/>
      <c r="SNM39" s="406" t="n"/>
      <c r="SNN39" s="406" t="n"/>
      <c r="SNO39" s="406" t="n"/>
      <c r="SNP39" s="406" t="n"/>
      <c r="SNQ39" s="406" t="n"/>
      <c r="SNR39" s="406" t="n"/>
      <c r="SNS39" s="406" t="n"/>
      <c r="SNT39" s="406" t="n"/>
      <c r="SNU39" s="406" t="n"/>
      <c r="SNV39" s="406" t="n"/>
      <c r="SNW39" s="406" t="n"/>
      <c r="SNX39" s="406" t="n"/>
      <c r="SNY39" s="406" t="n"/>
      <c r="SNZ39" s="406" t="n"/>
      <c r="SOA39" s="406" t="n"/>
      <c r="SOB39" s="406" t="n"/>
      <c r="SOC39" s="406" t="n"/>
      <c r="SOD39" s="406" t="n"/>
      <c r="SOE39" s="406" t="n"/>
      <c r="SOF39" s="406" t="n"/>
      <c r="SOG39" s="406" t="n"/>
      <c r="SOH39" s="406" t="n"/>
      <c r="SOI39" s="406" t="n"/>
      <c r="SOJ39" s="406" t="n"/>
      <c r="SOK39" s="406" t="n"/>
      <c r="SOL39" s="406" t="n"/>
      <c r="SOM39" s="406" t="n"/>
      <c r="SON39" s="406" t="n"/>
      <c r="SOO39" s="406" t="n"/>
      <c r="SOP39" s="406" t="n"/>
      <c r="SOQ39" s="406" t="n"/>
      <c r="SOR39" s="406" t="n"/>
      <c r="SOS39" s="406" t="n"/>
      <c r="SOT39" s="406" t="n"/>
      <c r="SOU39" s="406" t="n"/>
      <c r="SOV39" s="406" t="n"/>
      <c r="SOW39" s="406" t="n"/>
      <c r="SOX39" s="406" t="n"/>
      <c r="SOY39" s="406" t="n"/>
      <c r="SOZ39" s="406" t="n"/>
      <c r="SPA39" s="406" t="n"/>
      <c r="SPB39" s="406" t="n"/>
      <c r="SPC39" s="406" t="n"/>
      <c r="SPD39" s="406" t="n"/>
      <c r="SPE39" s="406" t="n"/>
      <c r="SPF39" s="406" t="n"/>
      <c r="SPG39" s="406" t="n"/>
      <c r="SPH39" s="406" t="n"/>
      <c r="SPI39" s="406" t="n"/>
      <c r="SPJ39" s="406" t="n"/>
      <c r="SPK39" s="406" t="n"/>
      <c r="SPL39" s="406" t="n"/>
      <c r="SPM39" s="406" t="n"/>
      <c r="SPN39" s="406" t="n"/>
      <c r="SPO39" s="406" t="n"/>
      <c r="SPP39" s="406" t="n"/>
      <c r="SPQ39" s="406" t="n"/>
      <c r="SPR39" s="406" t="n"/>
      <c r="SPS39" s="406" t="n"/>
      <c r="SPT39" s="406" t="n"/>
      <c r="SPU39" s="406" t="n"/>
      <c r="SPV39" s="406" t="n"/>
      <c r="SPW39" s="406" t="n"/>
      <c r="SPX39" s="406" t="n"/>
      <c r="SPY39" s="406" t="n"/>
      <c r="SPZ39" s="406" t="n"/>
      <c r="SQA39" s="406" t="n"/>
      <c r="SQB39" s="406" t="n"/>
      <c r="SQC39" s="406" t="n"/>
      <c r="SQD39" s="406" t="n"/>
      <c r="SQE39" s="406" t="n"/>
      <c r="SQF39" s="406" t="n"/>
      <c r="SQG39" s="406" t="n"/>
      <c r="SQH39" s="406" t="n"/>
      <c r="SQI39" s="406" t="n"/>
      <c r="SQJ39" s="406" t="n"/>
      <c r="SQK39" s="406" t="n"/>
      <c r="SQL39" s="406" t="n"/>
      <c r="SQM39" s="406" t="n"/>
      <c r="SQN39" s="406" t="n"/>
      <c r="SQO39" s="406" t="n"/>
      <c r="SQP39" s="406" t="n"/>
      <c r="SQQ39" s="406" t="n"/>
      <c r="SQR39" s="406" t="n"/>
      <c r="SQS39" s="406" t="n"/>
      <c r="SQT39" s="406" t="n"/>
      <c r="SQU39" s="406" t="n"/>
      <c r="SQV39" s="406" t="n"/>
      <c r="SQW39" s="406" t="n"/>
      <c r="SQX39" s="406" t="n"/>
      <c r="SQY39" s="406" t="n"/>
      <c r="SQZ39" s="406" t="n"/>
      <c r="SRA39" s="406" t="n"/>
      <c r="SRB39" s="406" t="n"/>
      <c r="SRC39" s="406" t="n"/>
      <c r="SRD39" s="406" t="n"/>
      <c r="SRE39" s="406" t="n"/>
      <c r="SRF39" s="406" t="n"/>
      <c r="SRG39" s="406" t="n"/>
      <c r="SRH39" s="406" t="n"/>
      <c r="SRI39" s="406" t="n"/>
      <c r="SRJ39" s="406" t="n"/>
      <c r="SRK39" s="406" t="n"/>
      <c r="SRL39" s="406" t="n"/>
      <c r="SRM39" s="406" t="n"/>
      <c r="SRN39" s="406" t="n"/>
      <c r="SRO39" s="406" t="n"/>
      <c r="SRP39" s="406" t="n"/>
      <c r="SRQ39" s="406" t="n"/>
      <c r="SRR39" s="406" t="n"/>
      <c r="SRS39" s="406" t="n"/>
      <c r="SRT39" s="406" t="n"/>
      <c r="SRU39" s="406" t="n"/>
      <c r="SRV39" s="406" t="n"/>
      <c r="SRW39" s="406" t="n"/>
      <c r="SRX39" s="406" t="n"/>
      <c r="SRY39" s="406" t="n"/>
      <c r="SRZ39" s="406" t="n"/>
      <c r="SSA39" s="406" t="n"/>
      <c r="SSB39" s="406" t="n"/>
      <c r="SSC39" s="406" t="n"/>
      <c r="SSD39" s="406" t="n"/>
      <c r="SSE39" s="406" t="n"/>
      <c r="SSF39" s="406" t="n"/>
      <c r="SSG39" s="406" t="n"/>
      <c r="SSH39" s="406" t="n"/>
      <c r="SSI39" s="406" t="n"/>
      <c r="SSJ39" s="406" t="n"/>
      <c r="SSK39" s="406" t="n"/>
      <c r="SSL39" s="406" t="n"/>
      <c r="SSM39" s="406" t="n"/>
      <c r="SSN39" s="406" t="n"/>
      <c r="SSO39" s="406" t="n"/>
      <c r="SSP39" s="406" t="n"/>
      <c r="SSQ39" s="406" t="n"/>
      <c r="SSR39" s="406" t="n"/>
      <c r="SSS39" s="406" t="n"/>
      <c r="SST39" s="406" t="n"/>
      <c r="SSU39" s="406" t="n"/>
      <c r="SSV39" s="406" t="n"/>
      <c r="SSW39" s="406" t="n"/>
      <c r="SSX39" s="406" t="n"/>
      <c r="SSY39" s="406" t="n"/>
      <c r="SSZ39" s="406" t="n"/>
      <c r="STA39" s="406" t="n"/>
      <c r="STB39" s="406" t="n"/>
      <c r="STC39" s="406" t="n"/>
      <c r="STD39" s="406" t="n"/>
      <c r="STE39" s="406" t="n"/>
      <c r="STF39" s="406" t="n"/>
      <c r="STG39" s="406" t="n"/>
      <c r="STH39" s="406" t="n"/>
      <c r="STI39" s="406" t="n"/>
      <c r="STJ39" s="406" t="n"/>
      <c r="STK39" s="406" t="n"/>
      <c r="STL39" s="406" t="n"/>
      <c r="STM39" s="406" t="n"/>
      <c r="STN39" s="406" t="n"/>
      <c r="STO39" s="406" t="n"/>
      <c r="STP39" s="406" t="n"/>
      <c r="STQ39" s="406" t="n"/>
      <c r="STR39" s="406" t="n"/>
      <c r="STS39" s="406" t="n"/>
      <c r="STT39" s="406" t="n"/>
      <c r="STU39" s="406" t="n"/>
      <c r="STV39" s="406" t="n"/>
      <c r="STW39" s="406" t="n"/>
      <c r="STX39" s="406" t="n"/>
      <c r="STY39" s="406" t="n"/>
      <c r="STZ39" s="406" t="n"/>
      <c r="SUA39" s="406" t="n"/>
      <c r="SUB39" s="406" t="n"/>
      <c r="SUC39" s="406" t="n"/>
      <c r="SUD39" s="406" t="n"/>
      <c r="SUE39" s="406" t="n"/>
      <c r="SUF39" s="406" t="n"/>
      <c r="SUG39" s="406" t="n"/>
      <c r="SUH39" s="406" t="n"/>
      <c r="SUI39" s="406" t="n"/>
      <c r="SUJ39" s="406" t="n"/>
      <c r="SUK39" s="406" t="n"/>
      <c r="SUL39" s="406" t="n"/>
      <c r="SUM39" s="406" t="n"/>
      <c r="SUN39" s="406" t="n"/>
      <c r="SUO39" s="406" t="n"/>
      <c r="SUP39" s="406" t="n"/>
      <c r="SUQ39" s="406" t="n"/>
      <c r="SUR39" s="406" t="n"/>
      <c r="SUS39" s="406" t="n"/>
      <c r="SUT39" s="406" t="n"/>
      <c r="SUU39" s="406" t="n"/>
      <c r="SUV39" s="406" t="n"/>
      <c r="SUW39" s="406" t="n"/>
      <c r="SUX39" s="406" t="n"/>
      <c r="SUY39" s="406" t="n"/>
      <c r="SUZ39" s="406" t="n"/>
      <c r="SVA39" s="406" t="n"/>
      <c r="SVB39" s="406" t="n"/>
      <c r="SVC39" s="406" t="n"/>
      <c r="SVD39" s="406" t="n"/>
      <c r="SVE39" s="406" t="n"/>
      <c r="SVF39" s="406" t="n"/>
      <c r="SVG39" s="406" t="n"/>
      <c r="SVH39" s="406" t="n"/>
      <c r="SVI39" s="406" t="n"/>
      <c r="SVJ39" s="406" t="n"/>
      <c r="SVK39" s="406" t="n"/>
      <c r="SVL39" s="406" t="n"/>
      <c r="SVM39" s="406" t="n"/>
      <c r="SVN39" s="406" t="n"/>
      <c r="SVO39" s="406" t="n"/>
      <c r="SVP39" s="406" t="n"/>
      <c r="SVQ39" s="406" t="n"/>
      <c r="SVR39" s="406" t="n"/>
      <c r="SVS39" s="406" t="n"/>
      <c r="SVT39" s="406" t="n"/>
      <c r="SVU39" s="406" t="n"/>
      <c r="SVV39" s="406" t="n"/>
      <c r="SVW39" s="406" t="n"/>
      <c r="SVX39" s="406" t="n"/>
      <c r="SVY39" s="406" t="n"/>
      <c r="SVZ39" s="406" t="n"/>
      <c r="SWA39" s="406" t="n"/>
      <c r="SWB39" s="406" t="n"/>
      <c r="SWC39" s="406" t="n"/>
      <c r="SWD39" s="406" t="n"/>
      <c r="SWE39" s="406" t="n"/>
      <c r="SWF39" s="406" t="n"/>
      <c r="SWG39" s="406" t="n"/>
      <c r="SWH39" s="406" t="n"/>
      <c r="SWI39" s="406" t="n"/>
      <c r="SWJ39" s="406" t="n"/>
      <c r="SWK39" s="406" t="n"/>
      <c r="SWL39" s="406" t="n"/>
      <c r="SWM39" s="406" t="n"/>
      <c r="SWN39" s="406" t="n"/>
      <c r="SWO39" s="406" t="n"/>
      <c r="SWP39" s="406" t="n"/>
      <c r="SWQ39" s="406" t="n"/>
      <c r="SWR39" s="406" t="n"/>
      <c r="SWS39" s="406" t="n"/>
      <c r="SWT39" s="406" t="n"/>
      <c r="SWU39" s="406" t="n"/>
      <c r="SWV39" s="406" t="n"/>
      <c r="SWW39" s="406" t="n"/>
      <c r="SWX39" s="406" t="n"/>
      <c r="SWY39" s="406" t="n"/>
      <c r="SWZ39" s="406" t="n"/>
      <c r="SXA39" s="406" t="n"/>
      <c r="SXB39" s="406" t="n"/>
      <c r="SXC39" s="406" t="n"/>
      <c r="SXD39" s="406" t="n"/>
      <c r="SXE39" s="406" t="n"/>
      <c r="SXF39" s="406" t="n"/>
      <c r="SXG39" s="406" t="n"/>
      <c r="SXH39" s="406" t="n"/>
      <c r="SXI39" s="406" t="n"/>
      <c r="SXJ39" s="406" t="n"/>
      <c r="SXK39" s="406" t="n"/>
      <c r="SXL39" s="406" t="n"/>
      <c r="SXM39" s="406" t="n"/>
      <c r="SXN39" s="406" t="n"/>
      <c r="SXO39" s="406" t="n"/>
      <c r="SXP39" s="406" t="n"/>
      <c r="SXQ39" s="406" t="n"/>
      <c r="SXR39" s="406" t="n"/>
      <c r="SXS39" s="406" t="n"/>
      <c r="SXT39" s="406" t="n"/>
      <c r="SXU39" s="406" t="n"/>
      <c r="SXV39" s="406" t="n"/>
      <c r="SXW39" s="406" t="n"/>
      <c r="SXX39" s="406" t="n"/>
      <c r="SXY39" s="406" t="n"/>
      <c r="SXZ39" s="406" t="n"/>
      <c r="SYA39" s="406" t="n"/>
      <c r="SYB39" s="406" t="n"/>
      <c r="SYC39" s="406" t="n"/>
      <c r="SYD39" s="406" t="n"/>
      <c r="SYE39" s="406" t="n"/>
      <c r="SYF39" s="406" t="n"/>
      <c r="SYG39" s="406" t="n"/>
      <c r="SYH39" s="406" t="n"/>
      <c r="SYI39" s="406" t="n"/>
      <c r="SYJ39" s="406" t="n"/>
      <c r="SYK39" s="406" t="n"/>
      <c r="SYL39" s="406" t="n"/>
      <c r="SYM39" s="406" t="n"/>
      <c r="SYN39" s="406" t="n"/>
      <c r="SYO39" s="406" t="n"/>
      <c r="SYP39" s="406" t="n"/>
      <c r="SYQ39" s="406" t="n"/>
      <c r="SYR39" s="406" t="n"/>
      <c r="SYS39" s="406" t="n"/>
      <c r="SYT39" s="406" t="n"/>
      <c r="SYU39" s="406" t="n"/>
      <c r="SYV39" s="406" t="n"/>
      <c r="SYW39" s="406" t="n"/>
      <c r="SYX39" s="406" t="n"/>
      <c r="SYY39" s="406" t="n"/>
      <c r="SYZ39" s="406" t="n"/>
      <c r="SZA39" s="406" t="n"/>
      <c r="SZB39" s="406" t="n"/>
      <c r="SZC39" s="406" t="n"/>
      <c r="SZD39" s="406" t="n"/>
      <c r="SZE39" s="406" t="n"/>
      <c r="SZF39" s="406" t="n"/>
      <c r="SZG39" s="406" t="n"/>
      <c r="SZH39" s="406" t="n"/>
      <c r="SZI39" s="406" t="n"/>
      <c r="SZJ39" s="406" t="n"/>
      <c r="SZK39" s="406" t="n"/>
      <c r="SZL39" s="406" t="n"/>
      <c r="SZM39" s="406" t="n"/>
      <c r="SZN39" s="406" t="n"/>
      <c r="SZO39" s="406" t="n"/>
      <c r="SZP39" s="406" t="n"/>
      <c r="SZQ39" s="406" t="n"/>
      <c r="SZR39" s="406" t="n"/>
      <c r="SZS39" s="406" t="n"/>
      <c r="SZT39" s="406" t="n"/>
      <c r="SZU39" s="406" t="n"/>
      <c r="SZV39" s="406" t="n"/>
      <c r="SZW39" s="406" t="n"/>
      <c r="SZX39" s="406" t="n"/>
      <c r="SZY39" s="406" t="n"/>
      <c r="SZZ39" s="406" t="n"/>
      <c r="TAA39" s="406" t="n"/>
      <c r="TAB39" s="406" t="n"/>
      <c r="TAC39" s="406" t="n"/>
      <c r="TAD39" s="406" t="n"/>
      <c r="TAE39" s="406" t="n"/>
      <c r="TAF39" s="406" t="n"/>
      <c r="TAG39" s="406" t="n"/>
      <c r="TAH39" s="406" t="n"/>
      <c r="TAI39" s="406" t="n"/>
      <c r="TAJ39" s="406" t="n"/>
      <c r="TAK39" s="406" t="n"/>
      <c r="TAL39" s="406" t="n"/>
      <c r="TAM39" s="406" t="n"/>
      <c r="TAN39" s="406" t="n"/>
      <c r="TAO39" s="406" t="n"/>
      <c r="TAP39" s="406" t="n"/>
      <c r="TAQ39" s="406" t="n"/>
      <c r="TAR39" s="406" t="n"/>
      <c r="TAS39" s="406" t="n"/>
      <c r="TAT39" s="406" t="n"/>
      <c r="TAU39" s="406" t="n"/>
      <c r="TAV39" s="406" t="n"/>
      <c r="TAW39" s="406" t="n"/>
      <c r="TAX39" s="406" t="n"/>
      <c r="TAY39" s="406" t="n"/>
      <c r="TAZ39" s="406" t="n"/>
      <c r="TBA39" s="406" t="n"/>
      <c r="TBB39" s="406" t="n"/>
      <c r="TBC39" s="406" t="n"/>
      <c r="TBD39" s="406" t="n"/>
      <c r="TBE39" s="406" t="n"/>
      <c r="TBF39" s="406" t="n"/>
      <c r="TBG39" s="406" t="n"/>
      <c r="TBH39" s="406" t="n"/>
      <c r="TBI39" s="406" t="n"/>
      <c r="TBJ39" s="406" t="n"/>
      <c r="TBK39" s="406" t="n"/>
      <c r="TBL39" s="406" t="n"/>
      <c r="TBM39" s="406" t="n"/>
      <c r="TBN39" s="406" t="n"/>
      <c r="TBO39" s="406" t="n"/>
      <c r="TBP39" s="406" t="n"/>
      <c r="TBQ39" s="406" t="n"/>
      <c r="TBR39" s="406" t="n"/>
      <c r="TBS39" s="406" t="n"/>
      <c r="TBT39" s="406" t="n"/>
      <c r="TBU39" s="406" t="n"/>
      <c r="TBV39" s="406" t="n"/>
      <c r="TBW39" s="406" t="n"/>
      <c r="TBX39" s="406" t="n"/>
      <c r="TBY39" s="406" t="n"/>
      <c r="TBZ39" s="406" t="n"/>
      <c r="TCA39" s="406" t="n"/>
      <c r="TCB39" s="406" t="n"/>
      <c r="TCC39" s="406" t="n"/>
      <c r="TCD39" s="406" t="n"/>
      <c r="TCE39" s="406" t="n"/>
      <c r="TCF39" s="406" t="n"/>
      <c r="TCG39" s="406" t="n"/>
      <c r="TCH39" s="406" t="n"/>
      <c r="TCI39" s="406" t="n"/>
      <c r="TCJ39" s="406" t="n"/>
      <c r="TCK39" s="406" t="n"/>
      <c r="TCL39" s="406" t="n"/>
      <c r="TCM39" s="406" t="n"/>
      <c r="TCN39" s="406" t="n"/>
      <c r="TCO39" s="406" t="n"/>
      <c r="TCP39" s="406" t="n"/>
      <c r="TCQ39" s="406" t="n"/>
      <c r="TCR39" s="406" t="n"/>
      <c r="TCS39" s="406" t="n"/>
      <c r="TCT39" s="406" t="n"/>
      <c r="TCU39" s="406" t="n"/>
      <c r="TCV39" s="406" t="n"/>
      <c r="TCW39" s="406" t="n"/>
      <c r="TCX39" s="406" t="n"/>
      <c r="TCY39" s="406" t="n"/>
      <c r="TCZ39" s="406" t="n"/>
      <c r="TDA39" s="406" t="n"/>
      <c r="TDB39" s="406" t="n"/>
      <c r="TDC39" s="406" t="n"/>
      <c r="TDD39" s="406" t="n"/>
      <c r="TDE39" s="406" t="n"/>
      <c r="TDF39" s="406" t="n"/>
      <c r="TDG39" s="406" t="n"/>
      <c r="TDH39" s="406" t="n"/>
      <c r="TDI39" s="406" t="n"/>
      <c r="TDJ39" s="406" t="n"/>
      <c r="TDK39" s="406" t="n"/>
      <c r="TDL39" s="406" t="n"/>
      <c r="TDM39" s="406" t="n"/>
      <c r="TDN39" s="406" t="n"/>
      <c r="TDO39" s="406" t="n"/>
      <c r="TDP39" s="406" t="n"/>
      <c r="TDQ39" s="406" t="n"/>
      <c r="TDR39" s="406" t="n"/>
      <c r="TDS39" s="406" t="n"/>
      <c r="TDT39" s="406" t="n"/>
      <c r="TDU39" s="406" t="n"/>
      <c r="TDV39" s="406" t="n"/>
      <c r="TDW39" s="406" t="n"/>
      <c r="TDX39" s="406" t="n"/>
      <c r="TDY39" s="406" t="n"/>
      <c r="TDZ39" s="406" t="n"/>
      <c r="TEA39" s="406" t="n"/>
      <c r="TEB39" s="406" t="n"/>
      <c r="TEC39" s="406" t="n"/>
      <c r="TED39" s="406" t="n"/>
      <c r="TEE39" s="406" t="n"/>
      <c r="TEF39" s="406" t="n"/>
      <c r="TEG39" s="406" t="n"/>
      <c r="TEH39" s="406" t="n"/>
      <c r="TEI39" s="406" t="n"/>
      <c r="TEJ39" s="406" t="n"/>
      <c r="TEK39" s="406" t="n"/>
      <c r="TEL39" s="406" t="n"/>
      <c r="TEM39" s="406" t="n"/>
      <c r="TEN39" s="406" t="n"/>
      <c r="TEO39" s="406" t="n"/>
      <c r="TEP39" s="406" t="n"/>
      <c r="TEQ39" s="406" t="n"/>
      <c r="TER39" s="406" t="n"/>
      <c r="TES39" s="406" t="n"/>
      <c r="TET39" s="406" t="n"/>
      <c r="TEU39" s="406" t="n"/>
      <c r="TEV39" s="406" t="n"/>
      <c r="TEW39" s="406" t="n"/>
      <c r="TEX39" s="406" t="n"/>
      <c r="TEY39" s="406" t="n"/>
      <c r="TEZ39" s="406" t="n"/>
      <c r="TFA39" s="406" t="n"/>
      <c r="TFB39" s="406" t="n"/>
      <c r="TFC39" s="406" t="n"/>
      <c r="TFD39" s="406" t="n"/>
      <c r="TFE39" s="406" t="n"/>
      <c r="TFF39" s="406" t="n"/>
      <c r="TFG39" s="406" t="n"/>
      <c r="TFH39" s="406" t="n"/>
      <c r="TFI39" s="406" t="n"/>
      <c r="TFJ39" s="406" t="n"/>
      <c r="TFK39" s="406" t="n"/>
      <c r="TFL39" s="406" t="n"/>
      <c r="TFM39" s="406" t="n"/>
      <c r="TFN39" s="406" t="n"/>
      <c r="TFO39" s="406" t="n"/>
      <c r="TFP39" s="406" t="n"/>
      <c r="TFQ39" s="406" t="n"/>
      <c r="TFR39" s="406" t="n"/>
      <c r="TFS39" s="406" t="n"/>
      <c r="TFT39" s="406" t="n"/>
      <c r="TFU39" s="406" t="n"/>
      <c r="TFV39" s="406" t="n"/>
      <c r="TFW39" s="406" t="n"/>
      <c r="TFX39" s="406" t="n"/>
      <c r="TFY39" s="406" t="n"/>
      <c r="TFZ39" s="406" t="n"/>
      <c r="TGA39" s="406" t="n"/>
      <c r="TGB39" s="406" t="n"/>
      <c r="TGC39" s="406" t="n"/>
      <c r="TGD39" s="406" t="n"/>
      <c r="TGE39" s="406" t="n"/>
      <c r="TGF39" s="406" t="n"/>
      <c r="TGG39" s="406" t="n"/>
      <c r="TGH39" s="406" t="n"/>
      <c r="TGI39" s="406" t="n"/>
      <c r="TGJ39" s="406" t="n"/>
      <c r="TGK39" s="406" t="n"/>
      <c r="TGL39" s="406" t="n"/>
      <c r="TGM39" s="406" t="n"/>
      <c r="TGN39" s="406" t="n"/>
      <c r="TGO39" s="406" t="n"/>
      <c r="TGP39" s="406" t="n"/>
      <c r="TGQ39" s="406" t="n"/>
      <c r="TGR39" s="406" t="n"/>
      <c r="TGS39" s="406" t="n"/>
      <c r="TGT39" s="406" t="n"/>
      <c r="TGU39" s="406" t="n"/>
      <c r="TGV39" s="406" t="n"/>
      <c r="TGW39" s="406" t="n"/>
      <c r="TGX39" s="406" t="n"/>
      <c r="TGY39" s="406" t="n"/>
      <c r="TGZ39" s="406" t="n"/>
      <c r="THA39" s="406" t="n"/>
      <c r="THB39" s="406" t="n"/>
      <c r="THC39" s="406" t="n"/>
      <c r="THD39" s="406" t="n"/>
      <c r="THE39" s="406" t="n"/>
      <c r="THF39" s="406" t="n"/>
      <c r="THG39" s="406" t="n"/>
      <c r="THH39" s="406" t="n"/>
      <c r="THI39" s="406" t="n"/>
      <c r="THJ39" s="406" t="n"/>
      <c r="THK39" s="406" t="n"/>
      <c r="THL39" s="406" t="n"/>
      <c r="THM39" s="406" t="n"/>
      <c r="THN39" s="406" t="n"/>
      <c r="THO39" s="406" t="n"/>
      <c r="THP39" s="406" t="n"/>
      <c r="THQ39" s="406" t="n"/>
      <c r="THR39" s="406" t="n"/>
      <c r="THS39" s="406" t="n"/>
      <c r="THT39" s="406" t="n"/>
      <c r="THU39" s="406" t="n"/>
      <c r="THV39" s="406" t="n"/>
      <c r="THW39" s="406" t="n"/>
      <c r="THX39" s="406" t="n"/>
      <c r="THY39" s="406" t="n"/>
      <c r="THZ39" s="406" t="n"/>
      <c r="TIA39" s="406" t="n"/>
      <c r="TIB39" s="406" t="n"/>
      <c r="TIC39" s="406" t="n"/>
      <c r="TID39" s="406" t="n"/>
      <c r="TIE39" s="406" t="n"/>
      <c r="TIF39" s="406" t="n"/>
      <c r="TIG39" s="406" t="n"/>
      <c r="TIH39" s="406" t="n"/>
      <c r="TII39" s="406" t="n"/>
      <c r="TIJ39" s="406" t="n"/>
      <c r="TIK39" s="406" t="n"/>
      <c r="TIL39" s="406" t="n"/>
      <c r="TIM39" s="406" t="n"/>
      <c r="TIN39" s="406" t="n"/>
      <c r="TIO39" s="406" t="n"/>
      <c r="TIP39" s="406" t="n"/>
      <c r="TIQ39" s="406" t="n"/>
      <c r="TIR39" s="406" t="n"/>
      <c r="TIS39" s="406" t="n"/>
      <c r="TIT39" s="406" t="n"/>
      <c r="TIU39" s="406" t="n"/>
      <c r="TIV39" s="406" t="n"/>
      <c r="TIW39" s="406" t="n"/>
      <c r="TIX39" s="406" t="n"/>
      <c r="TIY39" s="406" t="n"/>
      <c r="TIZ39" s="406" t="n"/>
      <c r="TJA39" s="406" t="n"/>
      <c r="TJB39" s="406" t="n"/>
      <c r="TJC39" s="406" t="n"/>
      <c r="TJD39" s="406" t="n"/>
      <c r="TJE39" s="406" t="n"/>
      <c r="TJF39" s="406" t="n"/>
      <c r="TJG39" s="406" t="n"/>
      <c r="TJH39" s="406" t="n"/>
      <c r="TJI39" s="406" t="n"/>
      <c r="TJJ39" s="406" t="n"/>
      <c r="TJK39" s="406" t="n"/>
      <c r="TJL39" s="406" t="n"/>
      <c r="TJM39" s="406" t="n"/>
      <c r="TJN39" s="406" t="n"/>
      <c r="TJO39" s="406" t="n"/>
      <c r="TJP39" s="406" t="n"/>
      <c r="TJQ39" s="406" t="n"/>
      <c r="TJR39" s="406" t="n"/>
      <c r="TJS39" s="406" t="n"/>
      <c r="TJT39" s="406" t="n"/>
      <c r="TJU39" s="406" t="n"/>
      <c r="TJV39" s="406" t="n"/>
      <c r="TJW39" s="406" t="n"/>
      <c r="TJX39" s="406" t="n"/>
      <c r="TJY39" s="406" t="n"/>
      <c r="TJZ39" s="406" t="n"/>
      <c r="TKA39" s="406" t="n"/>
      <c r="TKB39" s="406" t="n"/>
      <c r="TKC39" s="406" t="n"/>
      <c r="TKD39" s="406" t="n"/>
      <c r="TKE39" s="406" t="n"/>
      <c r="TKF39" s="406" t="n"/>
      <c r="TKG39" s="406" t="n"/>
      <c r="TKH39" s="406" t="n"/>
      <c r="TKI39" s="406" t="n"/>
      <c r="TKJ39" s="406" t="n"/>
      <c r="TKK39" s="406" t="n"/>
      <c r="TKL39" s="406" t="n"/>
      <c r="TKM39" s="406" t="n"/>
      <c r="TKN39" s="406" t="n"/>
      <c r="TKO39" s="406" t="n"/>
      <c r="TKP39" s="406" t="n"/>
      <c r="TKQ39" s="406" t="n"/>
      <c r="TKR39" s="406" t="n"/>
      <c r="TKS39" s="406" t="n"/>
      <c r="TKT39" s="406" t="n"/>
      <c r="TKU39" s="406" t="n"/>
      <c r="TKV39" s="406" t="n"/>
      <c r="TKW39" s="406" t="n"/>
      <c r="TKX39" s="406" t="n"/>
      <c r="TKY39" s="406" t="n"/>
      <c r="TKZ39" s="406" t="n"/>
      <c r="TLA39" s="406" t="n"/>
      <c r="TLB39" s="406" t="n"/>
      <c r="TLC39" s="406" t="n"/>
      <c r="TLD39" s="406" t="n"/>
      <c r="TLE39" s="406" t="n"/>
      <c r="TLF39" s="406" t="n"/>
      <c r="TLG39" s="406" t="n"/>
      <c r="TLH39" s="406" t="n"/>
      <c r="TLI39" s="406" t="n"/>
      <c r="TLJ39" s="406" t="n"/>
      <c r="TLK39" s="406" t="n"/>
      <c r="TLL39" s="406" t="n"/>
      <c r="TLM39" s="406" t="n"/>
      <c r="TLN39" s="406" t="n"/>
      <c r="TLO39" s="406" t="n"/>
      <c r="TLP39" s="406" t="n"/>
      <c r="TLQ39" s="406" t="n"/>
      <c r="TLR39" s="406" t="n"/>
      <c r="TLS39" s="406" t="n"/>
      <c r="TLT39" s="406" t="n"/>
      <c r="TLU39" s="406" t="n"/>
      <c r="TLV39" s="406" t="n"/>
      <c r="TLW39" s="406" t="n"/>
      <c r="TLX39" s="406" t="n"/>
      <c r="TLY39" s="406" t="n"/>
      <c r="TLZ39" s="406" t="n"/>
      <c r="TMA39" s="406" t="n"/>
      <c r="TMB39" s="406" t="n"/>
      <c r="TMC39" s="406" t="n"/>
      <c r="TMD39" s="406" t="n"/>
      <c r="TME39" s="406" t="n"/>
      <c r="TMF39" s="406" t="n"/>
      <c r="TMG39" s="406" t="n"/>
      <c r="TMH39" s="406" t="n"/>
      <c r="TMI39" s="406" t="n"/>
      <c r="TMJ39" s="406" t="n"/>
      <c r="TMK39" s="406" t="n"/>
      <c r="TML39" s="406" t="n"/>
      <c r="TMM39" s="406" t="n"/>
      <c r="TMN39" s="406" t="n"/>
      <c r="TMO39" s="406" t="n"/>
      <c r="TMP39" s="406" t="n"/>
      <c r="TMQ39" s="406" t="n"/>
      <c r="TMR39" s="406" t="n"/>
      <c r="TMS39" s="406" t="n"/>
      <c r="TMT39" s="406" t="n"/>
      <c r="TMU39" s="406" t="n"/>
      <c r="TMV39" s="406" t="n"/>
      <c r="TMW39" s="406" t="n"/>
      <c r="TMX39" s="406" t="n"/>
      <c r="TMY39" s="406" t="n"/>
      <c r="TMZ39" s="406" t="n"/>
      <c r="TNA39" s="406" t="n"/>
      <c r="TNB39" s="406" t="n"/>
      <c r="TNC39" s="406" t="n"/>
      <c r="TND39" s="406" t="n"/>
      <c r="TNE39" s="406" t="n"/>
      <c r="TNF39" s="406" t="n"/>
      <c r="TNG39" s="406" t="n"/>
      <c r="TNH39" s="406" t="n"/>
      <c r="TNI39" s="406" t="n"/>
      <c r="TNJ39" s="406" t="n"/>
      <c r="TNK39" s="406" t="n"/>
      <c r="TNL39" s="406" t="n"/>
      <c r="TNM39" s="406" t="n"/>
      <c r="TNN39" s="406" t="n"/>
      <c r="TNO39" s="406" t="n"/>
      <c r="TNP39" s="406" t="n"/>
      <c r="TNQ39" s="406" t="n"/>
      <c r="TNR39" s="406" t="n"/>
      <c r="TNS39" s="406" t="n"/>
      <c r="TNT39" s="406" t="n"/>
      <c r="TNU39" s="406" t="n"/>
      <c r="TNV39" s="406" t="n"/>
      <c r="TNW39" s="406" t="n"/>
      <c r="TNX39" s="406" t="n"/>
      <c r="TNY39" s="406" t="n"/>
      <c r="TNZ39" s="406" t="n"/>
      <c r="TOA39" s="406" t="n"/>
      <c r="TOB39" s="406" t="n"/>
      <c r="TOC39" s="406" t="n"/>
      <c r="TOD39" s="406" t="n"/>
      <c r="TOE39" s="406" t="n"/>
      <c r="TOF39" s="406" t="n"/>
      <c r="TOG39" s="406" t="n"/>
      <c r="TOH39" s="406" t="n"/>
      <c r="TOI39" s="406" t="n"/>
      <c r="TOJ39" s="406" t="n"/>
      <c r="TOK39" s="406" t="n"/>
      <c r="TOL39" s="406" t="n"/>
      <c r="TOM39" s="406" t="n"/>
      <c r="TON39" s="406" t="n"/>
      <c r="TOO39" s="406" t="n"/>
      <c r="TOP39" s="406" t="n"/>
      <c r="TOQ39" s="406" t="n"/>
      <c r="TOR39" s="406" t="n"/>
      <c r="TOS39" s="406" t="n"/>
      <c r="TOT39" s="406" t="n"/>
      <c r="TOU39" s="406" t="n"/>
      <c r="TOV39" s="406" t="n"/>
      <c r="TOW39" s="406" t="n"/>
      <c r="TOX39" s="406" t="n"/>
      <c r="TOY39" s="406" t="n"/>
      <c r="TOZ39" s="406" t="n"/>
      <c r="TPA39" s="406" t="n"/>
      <c r="TPB39" s="406" t="n"/>
      <c r="TPC39" s="406" t="n"/>
      <c r="TPD39" s="406" t="n"/>
      <c r="TPE39" s="406" t="n"/>
      <c r="TPF39" s="406" t="n"/>
      <c r="TPG39" s="406" t="n"/>
      <c r="TPH39" s="406" t="n"/>
      <c r="TPI39" s="406" t="n"/>
      <c r="TPJ39" s="406" t="n"/>
      <c r="TPK39" s="406" t="n"/>
      <c r="TPL39" s="406" t="n"/>
      <c r="TPM39" s="406" t="n"/>
      <c r="TPN39" s="406" t="n"/>
      <c r="TPO39" s="406" t="n"/>
      <c r="TPP39" s="406" t="n"/>
      <c r="TPQ39" s="406" t="n"/>
      <c r="TPR39" s="406" t="n"/>
      <c r="TPS39" s="406" t="n"/>
      <c r="TPT39" s="406" t="n"/>
      <c r="TPU39" s="406" t="n"/>
      <c r="TPV39" s="406" t="n"/>
      <c r="TPW39" s="406" t="n"/>
      <c r="TPX39" s="406" t="n"/>
      <c r="TPY39" s="406" t="n"/>
      <c r="TPZ39" s="406" t="n"/>
      <c r="TQA39" s="406" t="n"/>
      <c r="TQB39" s="406" t="n"/>
      <c r="TQC39" s="406" t="n"/>
      <c r="TQD39" s="406" t="n"/>
      <c r="TQE39" s="406" t="n"/>
      <c r="TQF39" s="406" t="n"/>
      <c r="TQG39" s="406" t="n"/>
      <c r="TQH39" s="406" t="n"/>
      <c r="TQI39" s="406" t="n"/>
      <c r="TQJ39" s="406" t="n"/>
      <c r="TQK39" s="406" t="n"/>
      <c r="TQL39" s="406" t="n"/>
      <c r="TQM39" s="406" t="n"/>
      <c r="TQN39" s="406" t="n"/>
      <c r="TQO39" s="406" t="n"/>
      <c r="TQP39" s="406" t="n"/>
      <c r="TQQ39" s="406" t="n"/>
      <c r="TQR39" s="406" t="n"/>
      <c r="TQS39" s="406" t="n"/>
      <c r="TQT39" s="406" t="n"/>
      <c r="TQU39" s="406" t="n"/>
      <c r="TQV39" s="406" t="n"/>
      <c r="TQW39" s="406" t="n"/>
      <c r="TQX39" s="406" t="n"/>
      <c r="TQY39" s="406" t="n"/>
      <c r="TQZ39" s="406" t="n"/>
      <c r="TRA39" s="406" t="n"/>
      <c r="TRB39" s="406" t="n"/>
      <c r="TRC39" s="406" t="n"/>
      <c r="TRD39" s="406" t="n"/>
      <c r="TRE39" s="406" t="n"/>
      <c r="TRF39" s="406" t="n"/>
      <c r="TRG39" s="406" t="n"/>
      <c r="TRH39" s="406" t="n"/>
      <c r="TRI39" s="406" t="n"/>
      <c r="TRJ39" s="406" t="n"/>
      <c r="TRK39" s="406" t="n"/>
      <c r="TRL39" s="406" t="n"/>
      <c r="TRM39" s="406" t="n"/>
      <c r="TRN39" s="406" t="n"/>
      <c r="TRO39" s="406" t="n"/>
      <c r="TRP39" s="406" t="n"/>
      <c r="TRQ39" s="406" t="n"/>
      <c r="TRR39" s="406" t="n"/>
      <c r="TRS39" s="406" t="n"/>
      <c r="TRT39" s="406" t="n"/>
      <c r="TRU39" s="406" t="n"/>
      <c r="TRV39" s="406" t="n"/>
      <c r="TRW39" s="406" t="n"/>
      <c r="TRX39" s="406" t="n"/>
      <c r="TRY39" s="406" t="n"/>
      <c r="TRZ39" s="406" t="n"/>
      <c r="TSA39" s="406" t="n"/>
      <c r="TSB39" s="406" t="n"/>
      <c r="TSC39" s="406" t="n"/>
      <c r="TSD39" s="406" t="n"/>
      <c r="TSE39" s="406" t="n"/>
      <c r="TSF39" s="406" t="n"/>
      <c r="TSG39" s="406" t="n"/>
      <c r="TSH39" s="406" t="n"/>
      <c r="TSI39" s="406" t="n"/>
      <c r="TSJ39" s="406" t="n"/>
      <c r="TSK39" s="406" t="n"/>
      <c r="TSL39" s="406" t="n"/>
      <c r="TSM39" s="406" t="n"/>
      <c r="TSN39" s="406" t="n"/>
      <c r="TSO39" s="406" t="n"/>
      <c r="TSP39" s="406" t="n"/>
      <c r="TSQ39" s="406" t="n"/>
      <c r="TSR39" s="406" t="n"/>
      <c r="TSS39" s="406" t="n"/>
      <c r="TST39" s="406" t="n"/>
      <c r="TSU39" s="406" t="n"/>
      <c r="TSV39" s="406" t="n"/>
      <c r="TSW39" s="406" t="n"/>
      <c r="TSX39" s="406" t="n"/>
      <c r="TSY39" s="406" t="n"/>
      <c r="TSZ39" s="406" t="n"/>
      <c r="TTA39" s="406" t="n"/>
      <c r="TTB39" s="406" t="n"/>
      <c r="TTC39" s="406" t="n"/>
      <c r="TTD39" s="406" t="n"/>
      <c r="TTE39" s="406" t="n"/>
      <c r="TTF39" s="406" t="n"/>
      <c r="TTG39" s="406" t="n"/>
      <c r="TTH39" s="406" t="n"/>
      <c r="TTI39" s="406" t="n"/>
      <c r="TTJ39" s="406" t="n"/>
      <c r="TTK39" s="406" t="n"/>
      <c r="TTL39" s="406" t="n"/>
      <c r="TTM39" s="406" t="n"/>
      <c r="TTN39" s="406" t="n"/>
      <c r="TTO39" s="406" t="n"/>
      <c r="TTP39" s="406" t="n"/>
      <c r="TTQ39" s="406" t="n"/>
      <c r="TTR39" s="406" t="n"/>
      <c r="TTS39" s="406" t="n"/>
      <c r="TTT39" s="406" t="n"/>
      <c r="TTU39" s="406" t="n"/>
      <c r="TTV39" s="406" t="n"/>
      <c r="TTW39" s="406" t="n"/>
      <c r="TTX39" s="406" t="n"/>
      <c r="TTY39" s="406" t="n"/>
      <c r="TTZ39" s="406" t="n"/>
      <c r="TUA39" s="406" t="n"/>
      <c r="TUB39" s="406" t="n"/>
      <c r="TUC39" s="406" t="n"/>
      <c r="TUD39" s="406" t="n"/>
      <c r="TUE39" s="406" t="n"/>
      <c r="TUF39" s="406" t="n"/>
      <c r="TUG39" s="406" t="n"/>
      <c r="TUH39" s="406" t="n"/>
      <c r="TUI39" s="406" t="n"/>
      <c r="TUJ39" s="406" t="n"/>
      <c r="TUK39" s="406" t="n"/>
      <c r="TUL39" s="406" t="n"/>
      <c r="TUM39" s="406" t="n"/>
      <c r="TUN39" s="406" t="n"/>
      <c r="TUO39" s="406" t="n"/>
      <c r="TUP39" s="406" t="n"/>
      <c r="TUQ39" s="406" t="n"/>
      <c r="TUR39" s="406" t="n"/>
      <c r="TUS39" s="406" t="n"/>
      <c r="TUT39" s="406" t="n"/>
      <c r="TUU39" s="406" t="n"/>
      <c r="TUV39" s="406" t="n"/>
      <c r="TUW39" s="406" t="n"/>
      <c r="TUX39" s="406" t="n"/>
      <c r="TUY39" s="406" t="n"/>
      <c r="TUZ39" s="406" t="n"/>
      <c r="TVA39" s="406" t="n"/>
      <c r="TVB39" s="406" t="n"/>
      <c r="TVC39" s="406" t="n"/>
      <c r="TVD39" s="406" t="n"/>
      <c r="TVE39" s="406" t="n"/>
      <c r="TVF39" s="406" t="n"/>
      <c r="TVG39" s="406" t="n"/>
      <c r="TVH39" s="406" t="n"/>
      <c r="TVI39" s="406" t="n"/>
      <c r="TVJ39" s="406" t="n"/>
      <c r="TVK39" s="406" t="n"/>
      <c r="TVL39" s="406" t="n"/>
      <c r="TVM39" s="406" t="n"/>
      <c r="TVN39" s="406" t="n"/>
      <c r="TVO39" s="406" t="n"/>
      <c r="TVP39" s="406" t="n"/>
      <c r="TVQ39" s="406" t="n"/>
      <c r="TVR39" s="406" t="n"/>
      <c r="TVS39" s="406" t="n"/>
      <c r="TVT39" s="406" t="n"/>
      <c r="TVU39" s="406" t="n"/>
      <c r="TVV39" s="406" t="n"/>
      <c r="TVW39" s="406" t="n"/>
      <c r="TVX39" s="406" t="n"/>
      <c r="TVY39" s="406" t="n"/>
      <c r="TVZ39" s="406" t="n"/>
      <c r="TWA39" s="406" t="n"/>
      <c r="TWB39" s="406" t="n"/>
      <c r="TWC39" s="406" t="n"/>
      <c r="TWD39" s="406" t="n"/>
      <c r="TWE39" s="406" t="n"/>
      <c r="TWF39" s="406" t="n"/>
      <c r="TWG39" s="406" t="n"/>
      <c r="TWH39" s="406" t="n"/>
      <c r="TWI39" s="406" t="n"/>
      <c r="TWJ39" s="406" t="n"/>
      <c r="TWK39" s="406" t="n"/>
      <c r="TWL39" s="406" t="n"/>
      <c r="TWM39" s="406" t="n"/>
      <c r="TWN39" s="406" t="n"/>
      <c r="TWO39" s="406" t="n"/>
      <c r="TWP39" s="406" t="n"/>
      <c r="TWQ39" s="406" t="n"/>
      <c r="TWR39" s="406" t="n"/>
      <c r="TWS39" s="406" t="n"/>
      <c r="TWT39" s="406" t="n"/>
      <c r="TWU39" s="406" t="n"/>
      <c r="TWV39" s="406" t="n"/>
      <c r="TWW39" s="406" t="n"/>
      <c r="TWX39" s="406" t="n"/>
      <c r="TWY39" s="406" t="n"/>
      <c r="TWZ39" s="406" t="n"/>
      <c r="TXA39" s="406" t="n"/>
      <c r="TXB39" s="406" t="n"/>
      <c r="TXC39" s="406" t="n"/>
      <c r="TXD39" s="406" t="n"/>
      <c r="TXE39" s="406" t="n"/>
      <c r="TXF39" s="406" t="n"/>
      <c r="TXG39" s="406" t="n"/>
      <c r="TXH39" s="406" t="n"/>
      <c r="TXI39" s="406" t="n"/>
      <c r="TXJ39" s="406" t="n"/>
      <c r="TXK39" s="406" t="n"/>
      <c r="TXL39" s="406" t="n"/>
      <c r="TXM39" s="406" t="n"/>
      <c r="TXN39" s="406" t="n"/>
      <c r="TXO39" s="406" t="n"/>
      <c r="TXP39" s="406" t="n"/>
      <c r="TXQ39" s="406" t="n"/>
      <c r="TXR39" s="406" t="n"/>
      <c r="TXS39" s="406" t="n"/>
      <c r="TXT39" s="406" t="n"/>
      <c r="TXU39" s="406" t="n"/>
      <c r="TXV39" s="406" t="n"/>
      <c r="TXW39" s="406" t="n"/>
      <c r="TXX39" s="406" t="n"/>
      <c r="TXY39" s="406" t="n"/>
      <c r="TXZ39" s="406" t="n"/>
      <c r="TYA39" s="406" t="n"/>
      <c r="TYB39" s="406" t="n"/>
      <c r="TYC39" s="406" t="n"/>
      <c r="TYD39" s="406" t="n"/>
      <c r="TYE39" s="406" t="n"/>
      <c r="TYF39" s="406" t="n"/>
      <c r="TYG39" s="406" t="n"/>
      <c r="TYH39" s="406" t="n"/>
      <c r="TYI39" s="406" t="n"/>
      <c r="TYJ39" s="406" t="n"/>
      <c r="TYK39" s="406" t="n"/>
      <c r="TYL39" s="406" t="n"/>
      <c r="TYM39" s="406" t="n"/>
      <c r="TYN39" s="406" t="n"/>
      <c r="TYO39" s="406" t="n"/>
      <c r="TYP39" s="406" t="n"/>
      <c r="TYQ39" s="406" t="n"/>
      <c r="TYR39" s="406" t="n"/>
      <c r="TYS39" s="406" t="n"/>
      <c r="TYT39" s="406" t="n"/>
      <c r="TYU39" s="406" t="n"/>
      <c r="TYV39" s="406" t="n"/>
      <c r="TYW39" s="406" t="n"/>
      <c r="TYX39" s="406" t="n"/>
      <c r="TYY39" s="406" t="n"/>
      <c r="TYZ39" s="406" t="n"/>
      <c r="TZA39" s="406" t="n"/>
      <c r="TZB39" s="406" t="n"/>
      <c r="TZC39" s="406" t="n"/>
      <c r="TZD39" s="406" t="n"/>
      <c r="TZE39" s="406" t="n"/>
      <c r="TZF39" s="406" t="n"/>
      <c r="TZG39" s="406" t="n"/>
      <c r="TZH39" s="406" t="n"/>
      <c r="TZI39" s="406" t="n"/>
      <c r="TZJ39" s="406" t="n"/>
      <c r="TZK39" s="406" t="n"/>
      <c r="TZL39" s="406" t="n"/>
      <c r="TZM39" s="406" t="n"/>
      <c r="TZN39" s="406" t="n"/>
      <c r="TZO39" s="406" t="n"/>
      <c r="TZP39" s="406" t="n"/>
      <c r="TZQ39" s="406" t="n"/>
      <c r="TZR39" s="406" t="n"/>
      <c r="TZS39" s="406" t="n"/>
      <c r="TZT39" s="406" t="n"/>
      <c r="TZU39" s="406" t="n"/>
      <c r="TZV39" s="406" t="n"/>
      <c r="TZW39" s="406" t="n"/>
      <c r="TZX39" s="406" t="n"/>
      <c r="TZY39" s="406" t="n"/>
      <c r="TZZ39" s="406" t="n"/>
      <c r="UAA39" s="406" t="n"/>
      <c r="UAB39" s="406" t="n"/>
      <c r="UAC39" s="406" t="n"/>
      <c r="UAD39" s="406" t="n"/>
      <c r="UAE39" s="406" t="n"/>
      <c r="UAF39" s="406" t="n"/>
      <c r="UAG39" s="406" t="n"/>
      <c r="UAH39" s="406" t="n"/>
      <c r="UAI39" s="406" t="n"/>
      <c r="UAJ39" s="406" t="n"/>
      <c r="UAK39" s="406" t="n"/>
      <c r="UAL39" s="406" t="n"/>
      <c r="UAM39" s="406" t="n"/>
      <c r="UAN39" s="406" t="n"/>
      <c r="UAO39" s="406" t="n"/>
      <c r="UAP39" s="406" t="n"/>
      <c r="UAQ39" s="406" t="n"/>
      <c r="UAR39" s="406" t="n"/>
      <c r="UAS39" s="406" t="n"/>
      <c r="UAT39" s="406" t="n"/>
      <c r="UAU39" s="406" t="n"/>
      <c r="UAV39" s="406" t="n"/>
      <c r="UAW39" s="406" t="n"/>
      <c r="UAX39" s="406" t="n"/>
      <c r="UAY39" s="406" t="n"/>
      <c r="UAZ39" s="406" t="n"/>
      <c r="UBA39" s="406" t="n"/>
      <c r="UBB39" s="406" t="n"/>
      <c r="UBC39" s="406" t="n"/>
      <c r="UBD39" s="406" t="n"/>
      <c r="UBE39" s="406" t="n"/>
      <c r="UBF39" s="406" t="n"/>
      <c r="UBG39" s="406" t="n"/>
      <c r="UBH39" s="406" t="n"/>
      <c r="UBI39" s="406" t="n"/>
      <c r="UBJ39" s="406" t="n"/>
      <c r="UBK39" s="406" t="n"/>
      <c r="UBL39" s="406" t="n"/>
      <c r="UBM39" s="406" t="n"/>
      <c r="UBN39" s="406" t="n"/>
      <c r="UBO39" s="406" t="n"/>
      <c r="UBP39" s="406" t="n"/>
      <c r="UBQ39" s="406" t="n"/>
      <c r="UBR39" s="406" t="n"/>
      <c r="UBS39" s="406" t="n"/>
      <c r="UBT39" s="406" t="n"/>
      <c r="UBU39" s="406" t="n"/>
      <c r="UBV39" s="406" t="n"/>
      <c r="UBW39" s="406" t="n"/>
      <c r="UBX39" s="406" t="n"/>
      <c r="UBY39" s="406" t="n"/>
      <c r="UBZ39" s="406" t="n"/>
      <c r="UCA39" s="406" t="n"/>
      <c r="UCB39" s="406" t="n"/>
      <c r="UCC39" s="406" t="n"/>
      <c r="UCD39" s="406" t="n"/>
      <c r="UCE39" s="406" t="n"/>
      <c r="UCF39" s="406" t="n"/>
      <c r="UCG39" s="406" t="n"/>
      <c r="UCH39" s="406" t="n"/>
      <c r="UCI39" s="406" t="n"/>
      <c r="UCJ39" s="406" t="n"/>
      <c r="UCK39" s="406" t="n"/>
      <c r="UCL39" s="406" t="n"/>
      <c r="UCM39" s="406" t="n"/>
      <c r="UCN39" s="406" t="n"/>
      <c r="UCO39" s="406" t="n"/>
      <c r="UCP39" s="406" t="n"/>
      <c r="UCQ39" s="406" t="n"/>
      <c r="UCR39" s="406" t="n"/>
      <c r="UCS39" s="406" t="n"/>
      <c r="UCT39" s="406" t="n"/>
      <c r="UCU39" s="406" t="n"/>
      <c r="UCV39" s="406" t="n"/>
      <c r="UCW39" s="406" t="n"/>
      <c r="UCX39" s="406" t="n"/>
      <c r="UCY39" s="406" t="n"/>
      <c r="UCZ39" s="406" t="n"/>
      <c r="UDA39" s="406" t="n"/>
      <c r="UDB39" s="406" t="n"/>
      <c r="UDC39" s="406" t="n"/>
      <c r="UDD39" s="406" t="n"/>
      <c r="UDE39" s="406" t="n"/>
      <c r="UDF39" s="406" t="n"/>
      <c r="UDG39" s="406" t="n"/>
      <c r="UDH39" s="406" t="n"/>
      <c r="UDI39" s="406" t="n"/>
      <c r="UDJ39" s="406" t="n"/>
      <c r="UDK39" s="406" t="n"/>
      <c r="UDL39" s="406" t="n"/>
      <c r="UDM39" s="406" t="n"/>
      <c r="UDN39" s="406" t="n"/>
      <c r="UDO39" s="406" t="n"/>
      <c r="UDP39" s="406" t="n"/>
      <c r="UDQ39" s="406" t="n"/>
      <c r="UDR39" s="406" t="n"/>
      <c r="UDS39" s="406" t="n"/>
      <c r="UDT39" s="406" t="n"/>
      <c r="UDU39" s="406" t="n"/>
      <c r="UDV39" s="406" t="n"/>
      <c r="UDW39" s="406" t="n"/>
      <c r="UDX39" s="406" t="n"/>
      <c r="UDY39" s="406" t="n"/>
      <c r="UDZ39" s="406" t="n"/>
      <c r="UEA39" s="406" t="n"/>
      <c r="UEB39" s="406" t="n"/>
      <c r="UEC39" s="406" t="n"/>
      <c r="UED39" s="406" t="n"/>
      <c r="UEE39" s="406" t="n"/>
      <c r="UEF39" s="406" t="n"/>
      <c r="UEG39" s="406" t="n"/>
      <c r="UEH39" s="406" t="n"/>
      <c r="UEI39" s="406" t="n"/>
      <c r="UEJ39" s="406" t="n"/>
      <c r="UEK39" s="406" t="n"/>
      <c r="UEL39" s="406" t="n"/>
      <c r="UEM39" s="406" t="n"/>
      <c r="UEN39" s="406" t="n"/>
      <c r="UEO39" s="406" t="n"/>
      <c r="UEP39" s="406" t="n"/>
      <c r="UEQ39" s="406" t="n"/>
      <c r="UER39" s="406" t="n"/>
      <c r="UES39" s="406" t="n"/>
      <c r="UET39" s="406" t="n"/>
      <c r="UEU39" s="406" t="n"/>
      <c r="UEV39" s="406" t="n"/>
      <c r="UEW39" s="406" t="n"/>
      <c r="UEX39" s="406" t="n"/>
      <c r="UEY39" s="406" t="n"/>
      <c r="UEZ39" s="406" t="n"/>
      <c r="UFA39" s="406" t="n"/>
      <c r="UFB39" s="406" t="n"/>
      <c r="UFC39" s="406" t="n"/>
      <c r="UFD39" s="406" t="n"/>
      <c r="UFE39" s="406" t="n"/>
      <c r="UFF39" s="406" t="n"/>
      <c r="UFG39" s="406" t="n"/>
      <c r="UFH39" s="406" t="n"/>
      <c r="UFI39" s="406" t="n"/>
      <c r="UFJ39" s="406" t="n"/>
      <c r="UFK39" s="406" t="n"/>
      <c r="UFL39" s="406" t="n"/>
      <c r="UFM39" s="406" t="n"/>
      <c r="UFN39" s="406" t="n"/>
      <c r="UFO39" s="406" t="n"/>
      <c r="UFP39" s="406" t="n"/>
      <c r="UFQ39" s="406" t="n"/>
      <c r="UFR39" s="406" t="n"/>
      <c r="UFS39" s="406" t="n"/>
      <c r="UFT39" s="406" t="n"/>
      <c r="UFU39" s="406" t="n"/>
      <c r="UFV39" s="406" t="n"/>
      <c r="UFW39" s="406" t="n"/>
      <c r="UFX39" s="406" t="n"/>
      <c r="UFY39" s="406" t="n"/>
      <c r="UFZ39" s="406" t="n"/>
      <c r="UGA39" s="406" t="n"/>
      <c r="UGB39" s="406" t="n"/>
      <c r="UGC39" s="406" t="n"/>
      <c r="UGD39" s="406" t="n"/>
      <c r="UGE39" s="406" t="n"/>
      <c r="UGF39" s="406" t="n"/>
      <c r="UGG39" s="406" t="n"/>
      <c r="UGH39" s="406" t="n"/>
      <c r="UGI39" s="406" t="n"/>
      <c r="UGJ39" s="406" t="n"/>
      <c r="UGK39" s="406" t="n"/>
      <c r="UGL39" s="406" t="n"/>
      <c r="UGM39" s="406" t="n"/>
      <c r="UGN39" s="406" t="n"/>
      <c r="UGO39" s="406" t="n"/>
      <c r="UGP39" s="406" t="n"/>
      <c r="UGQ39" s="406" t="n"/>
      <c r="UGR39" s="406" t="n"/>
      <c r="UGS39" s="406" t="n"/>
      <c r="UGT39" s="406" t="n"/>
      <c r="UGU39" s="406" t="n"/>
      <c r="UGV39" s="406" t="n"/>
      <c r="UGW39" s="406" t="n"/>
      <c r="UGX39" s="406" t="n"/>
      <c r="UGY39" s="406" t="n"/>
      <c r="UGZ39" s="406" t="n"/>
      <c r="UHA39" s="406" t="n"/>
      <c r="UHB39" s="406" t="n"/>
      <c r="UHC39" s="406" t="n"/>
      <c r="UHD39" s="406" t="n"/>
      <c r="UHE39" s="406" t="n"/>
      <c r="UHF39" s="406" t="n"/>
      <c r="UHG39" s="406" t="n"/>
      <c r="UHH39" s="406" t="n"/>
      <c r="UHI39" s="406" t="n"/>
      <c r="UHJ39" s="406" t="n"/>
      <c r="UHK39" s="406" t="n"/>
      <c r="UHL39" s="406" t="n"/>
      <c r="UHM39" s="406" t="n"/>
      <c r="UHN39" s="406" t="n"/>
      <c r="UHO39" s="406" t="n"/>
      <c r="UHP39" s="406" t="n"/>
      <c r="UHQ39" s="406" t="n"/>
      <c r="UHR39" s="406" t="n"/>
      <c r="UHS39" s="406" t="n"/>
      <c r="UHT39" s="406" t="n"/>
      <c r="UHU39" s="406" t="n"/>
      <c r="UHV39" s="406" t="n"/>
      <c r="UHW39" s="406" t="n"/>
      <c r="UHX39" s="406" t="n"/>
      <c r="UHY39" s="406" t="n"/>
      <c r="UHZ39" s="406" t="n"/>
      <c r="UIA39" s="406" t="n"/>
      <c r="UIB39" s="406" t="n"/>
      <c r="UIC39" s="406" t="n"/>
      <c r="UID39" s="406" t="n"/>
      <c r="UIE39" s="406" t="n"/>
      <c r="UIF39" s="406" t="n"/>
      <c r="UIG39" s="406" t="n"/>
      <c r="UIH39" s="406" t="n"/>
      <c r="UII39" s="406" t="n"/>
      <c r="UIJ39" s="406" t="n"/>
      <c r="UIK39" s="406" t="n"/>
      <c r="UIL39" s="406" t="n"/>
      <c r="UIM39" s="406" t="n"/>
      <c r="UIN39" s="406" t="n"/>
      <c r="UIO39" s="406" t="n"/>
      <c r="UIP39" s="406" t="n"/>
      <c r="UIQ39" s="406" t="n"/>
      <c r="UIR39" s="406" t="n"/>
      <c r="UIS39" s="406" t="n"/>
      <c r="UIT39" s="406" t="n"/>
      <c r="UIU39" s="406" t="n"/>
      <c r="UIV39" s="406" t="n"/>
      <c r="UIW39" s="406" t="n"/>
      <c r="UIX39" s="406" t="n"/>
      <c r="UIY39" s="406" t="n"/>
      <c r="UIZ39" s="406" t="n"/>
      <c r="UJA39" s="406" t="n"/>
      <c r="UJB39" s="406" t="n"/>
      <c r="UJC39" s="406" t="n"/>
      <c r="UJD39" s="406" t="n"/>
      <c r="UJE39" s="406" t="n"/>
      <c r="UJF39" s="406" t="n"/>
      <c r="UJG39" s="406" t="n"/>
      <c r="UJH39" s="406" t="n"/>
      <c r="UJI39" s="406" t="n"/>
      <c r="UJJ39" s="406" t="n"/>
      <c r="UJK39" s="406" t="n"/>
      <c r="UJL39" s="406" t="n"/>
      <c r="UJM39" s="406" t="n"/>
      <c r="UJN39" s="406" t="n"/>
      <c r="UJO39" s="406" t="n"/>
      <c r="UJP39" s="406" t="n"/>
      <c r="UJQ39" s="406" t="n"/>
      <c r="UJR39" s="406" t="n"/>
      <c r="UJS39" s="406" t="n"/>
      <c r="UJT39" s="406" t="n"/>
      <c r="UJU39" s="406" t="n"/>
      <c r="UJV39" s="406" t="n"/>
      <c r="UJW39" s="406" t="n"/>
      <c r="UJX39" s="406" t="n"/>
      <c r="UJY39" s="406" t="n"/>
      <c r="UJZ39" s="406" t="n"/>
      <c r="UKA39" s="406" t="n"/>
      <c r="UKB39" s="406" t="n"/>
      <c r="UKC39" s="406" t="n"/>
      <c r="UKD39" s="406" t="n"/>
      <c r="UKE39" s="406" t="n"/>
      <c r="UKF39" s="406" t="n"/>
      <c r="UKG39" s="406" t="n"/>
      <c r="UKH39" s="406" t="n"/>
      <c r="UKI39" s="406" t="n"/>
      <c r="UKJ39" s="406" t="n"/>
      <c r="UKK39" s="406" t="n"/>
      <c r="UKL39" s="406" t="n"/>
      <c r="UKM39" s="406" t="n"/>
      <c r="UKN39" s="406" t="n"/>
      <c r="UKO39" s="406" t="n"/>
      <c r="UKP39" s="406" t="n"/>
      <c r="UKQ39" s="406" t="n"/>
      <c r="UKR39" s="406" t="n"/>
      <c r="UKS39" s="406" t="n"/>
      <c r="UKT39" s="406" t="n"/>
      <c r="UKU39" s="406" t="n"/>
      <c r="UKV39" s="406" t="n"/>
      <c r="UKW39" s="406" t="n"/>
      <c r="UKX39" s="406" t="n"/>
      <c r="UKY39" s="406" t="n"/>
      <c r="UKZ39" s="406" t="n"/>
      <c r="ULA39" s="406" t="n"/>
      <c r="ULB39" s="406" t="n"/>
      <c r="ULC39" s="406" t="n"/>
      <c r="ULD39" s="406" t="n"/>
      <c r="ULE39" s="406" t="n"/>
      <c r="ULF39" s="406" t="n"/>
      <c r="ULG39" s="406" t="n"/>
      <c r="ULH39" s="406" t="n"/>
      <c r="ULI39" s="406" t="n"/>
      <c r="ULJ39" s="406" t="n"/>
      <c r="ULK39" s="406" t="n"/>
      <c r="ULL39" s="406" t="n"/>
      <c r="ULM39" s="406" t="n"/>
      <c r="ULN39" s="406" t="n"/>
      <c r="ULO39" s="406" t="n"/>
      <c r="ULP39" s="406" t="n"/>
      <c r="ULQ39" s="406" t="n"/>
      <c r="ULR39" s="406" t="n"/>
      <c r="ULS39" s="406" t="n"/>
      <c r="ULT39" s="406" t="n"/>
      <c r="ULU39" s="406" t="n"/>
      <c r="ULV39" s="406" t="n"/>
      <c r="ULW39" s="406" t="n"/>
      <c r="ULX39" s="406" t="n"/>
      <c r="ULY39" s="406" t="n"/>
      <c r="ULZ39" s="406" t="n"/>
      <c r="UMA39" s="406" t="n"/>
      <c r="UMB39" s="406" t="n"/>
      <c r="UMC39" s="406" t="n"/>
      <c r="UMD39" s="406" t="n"/>
      <c r="UME39" s="406" t="n"/>
      <c r="UMF39" s="406" t="n"/>
      <c r="UMG39" s="406" t="n"/>
      <c r="UMH39" s="406" t="n"/>
      <c r="UMI39" s="406" t="n"/>
      <c r="UMJ39" s="406" t="n"/>
      <c r="UMK39" s="406" t="n"/>
      <c r="UML39" s="406" t="n"/>
      <c r="UMM39" s="406" t="n"/>
      <c r="UMN39" s="406" t="n"/>
      <c r="UMO39" s="406" t="n"/>
      <c r="UMP39" s="406" t="n"/>
      <c r="UMQ39" s="406" t="n"/>
      <c r="UMR39" s="406" t="n"/>
      <c r="UMS39" s="406" t="n"/>
      <c r="UMT39" s="406" t="n"/>
      <c r="UMU39" s="406" t="n"/>
      <c r="UMV39" s="406" t="n"/>
      <c r="UMW39" s="406" t="n"/>
      <c r="UMX39" s="406" t="n"/>
      <c r="UMY39" s="406" t="n"/>
      <c r="UMZ39" s="406" t="n"/>
      <c r="UNA39" s="406" t="n"/>
      <c r="UNB39" s="406" t="n"/>
      <c r="UNC39" s="406" t="n"/>
      <c r="UND39" s="406" t="n"/>
      <c r="UNE39" s="406" t="n"/>
      <c r="UNF39" s="406" t="n"/>
      <c r="UNG39" s="406" t="n"/>
      <c r="UNH39" s="406" t="n"/>
      <c r="UNI39" s="406" t="n"/>
      <c r="UNJ39" s="406" t="n"/>
      <c r="UNK39" s="406" t="n"/>
      <c r="UNL39" s="406" t="n"/>
      <c r="UNM39" s="406" t="n"/>
      <c r="UNN39" s="406" t="n"/>
      <c r="UNO39" s="406" t="n"/>
      <c r="UNP39" s="406" t="n"/>
      <c r="UNQ39" s="406" t="n"/>
      <c r="UNR39" s="406" t="n"/>
      <c r="UNS39" s="406" t="n"/>
      <c r="UNT39" s="406" t="n"/>
      <c r="UNU39" s="406" t="n"/>
      <c r="UNV39" s="406" t="n"/>
      <c r="UNW39" s="406" t="n"/>
      <c r="UNX39" s="406" t="n"/>
      <c r="UNY39" s="406" t="n"/>
      <c r="UNZ39" s="406" t="n"/>
      <c r="UOA39" s="406" t="n"/>
      <c r="UOB39" s="406" t="n"/>
      <c r="UOC39" s="406" t="n"/>
      <c r="UOD39" s="406" t="n"/>
      <c r="UOE39" s="406" t="n"/>
      <c r="UOF39" s="406" t="n"/>
      <c r="UOG39" s="406" t="n"/>
      <c r="UOH39" s="406" t="n"/>
      <c r="UOI39" s="406" t="n"/>
      <c r="UOJ39" s="406" t="n"/>
      <c r="UOK39" s="406" t="n"/>
      <c r="UOL39" s="406" t="n"/>
      <c r="UOM39" s="406" t="n"/>
      <c r="UON39" s="406" t="n"/>
      <c r="UOO39" s="406" t="n"/>
      <c r="UOP39" s="406" t="n"/>
      <c r="UOQ39" s="406" t="n"/>
      <c r="UOR39" s="406" t="n"/>
      <c r="UOS39" s="406" t="n"/>
      <c r="UOT39" s="406" t="n"/>
      <c r="UOU39" s="406" t="n"/>
      <c r="UOV39" s="406" t="n"/>
      <c r="UOW39" s="406" t="n"/>
      <c r="UOX39" s="406" t="n"/>
      <c r="UOY39" s="406" t="n"/>
      <c r="UOZ39" s="406" t="n"/>
      <c r="UPA39" s="406" t="n"/>
      <c r="UPB39" s="406" t="n"/>
      <c r="UPC39" s="406" t="n"/>
      <c r="UPD39" s="406" t="n"/>
      <c r="UPE39" s="406" t="n"/>
      <c r="UPF39" s="406" t="n"/>
      <c r="UPG39" s="406" t="n"/>
      <c r="UPH39" s="406" t="n"/>
      <c r="UPI39" s="406" t="n"/>
      <c r="UPJ39" s="406" t="n"/>
      <c r="UPK39" s="406" t="n"/>
      <c r="UPL39" s="406" t="n"/>
      <c r="UPM39" s="406" t="n"/>
      <c r="UPN39" s="406" t="n"/>
      <c r="UPO39" s="406" t="n"/>
      <c r="UPP39" s="406" t="n"/>
      <c r="UPQ39" s="406" t="n"/>
      <c r="UPR39" s="406" t="n"/>
      <c r="UPS39" s="406" t="n"/>
      <c r="UPT39" s="406" t="n"/>
      <c r="UPU39" s="406" t="n"/>
      <c r="UPV39" s="406" t="n"/>
      <c r="UPW39" s="406" t="n"/>
      <c r="UPX39" s="406" t="n"/>
      <c r="UPY39" s="406" t="n"/>
      <c r="UPZ39" s="406" t="n"/>
      <c r="UQA39" s="406" t="n"/>
      <c r="UQB39" s="406" t="n"/>
      <c r="UQC39" s="406" t="n"/>
      <c r="UQD39" s="406" t="n"/>
      <c r="UQE39" s="406" t="n"/>
      <c r="UQF39" s="406" t="n"/>
      <c r="UQG39" s="406" t="n"/>
      <c r="UQH39" s="406" t="n"/>
      <c r="UQI39" s="406" t="n"/>
      <c r="UQJ39" s="406" t="n"/>
      <c r="UQK39" s="406" t="n"/>
      <c r="UQL39" s="406" t="n"/>
      <c r="UQM39" s="406" t="n"/>
      <c r="UQN39" s="406" t="n"/>
      <c r="UQO39" s="406" t="n"/>
      <c r="UQP39" s="406" t="n"/>
      <c r="UQQ39" s="406" t="n"/>
      <c r="UQR39" s="406" t="n"/>
      <c r="UQS39" s="406" t="n"/>
      <c r="UQT39" s="406" t="n"/>
      <c r="UQU39" s="406" t="n"/>
      <c r="UQV39" s="406" t="n"/>
      <c r="UQW39" s="406" t="n"/>
      <c r="UQX39" s="406" t="n"/>
      <c r="UQY39" s="406" t="n"/>
      <c r="UQZ39" s="406" t="n"/>
      <c r="URA39" s="406" t="n"/>
      <c r="URB39" s="406" t="n"/>
      <c r="URC39" s="406" t="n"/>
      <c r="URD39" s="406" t="n"/>
      <c r="URE39" s="406" t="n"/>
      <c r="URF39" s="406" t="n"/>
      <c r="URG39" s="406" t="n"/>
      <c r="URH39" s="406" t="n"/>
      <c r="URI39" s="406" t="n"/>
      <c r="URJ39" s="406" t="n"/>
      <c r="URK39" s="406" t="n"/>
      <c r="URL39" s="406" t="n"/>
      <c r="URM39" s="406" t="n"/>
      <c r="URN39" s="406" t="n"/>
      <c r="URO39" s="406" t="n"/>
      <c r="URP39" s="406" t="n"/>
      <c r="URQ39" s="406" t="n"/>
      <c r="URR39" s="406" t="n"/>
      <c r="URS39" s="406" t="n"/>
      <c r="URT39" s="406" t="n"/>
      <c r="URU39" s="406" t="n"/>
      <c r="URV39" s="406" t="n"/>
      <c r="URW39" s="406" t="n"/>
      <c r="URX39" s="406" t="n"/>
      <c r="URY39" s="406" t="n"/>
      <c r="URZ39" s="406" t="n"/>
      <c r="USA39" s="406" t="n"/>
      <c r="USB39" s="406" t="n"/>
      <c r="USC39" s="406" t="n"/>
      <c r="USD39" s="406" t="n"/>
      <c r="USE39" s="406" t="n"/>
      <c r="USF39" s="406" t="n"/>
      <c r="USG39" s="406" t="n"/>
      <c r="USH39" s="406" t="n"/>
      <c r="USI39" s="406" t="n"/>
      <c r="USJ39" s="406" t="n"/>
      <c r="USK39" s="406" t="n"/>
      <c r="USL39" s="406" t="n"/>
      <c r="USM39" s="406" t="n"/>
      <c r="USN39" s="406" t="n"/>
      <c r="USO39" s="406" t="n"/>
      <c r="USP39" s="406" t="n"/>
      <c r="USQ39" s="406" t="n"/>
      <c r="USR39" s="406" t="n"/>
      <c r="USS39" s="406" t="n"/>
      <c r="UST39" s="406" t="n"/>
      <c r="USU39" s="406" t="n"/>
      <c r="USV39" s="406" t="n"/>
      <c r="USW39" s="406" t="n"/>
      <c r="USX39" s="406" t="n"/>
      <c r="USY39" s="406" t="n"/>
      <c r="USZ39" s="406" t="n"/>
      <c r="UTA39" s="406" t="n"/>
      <c r="UTB39" s="406" t="n"/>
      <c r="UTC39" s="406" t="n"/>
      <c r="UTD39" s="406" t="n"/>
      <c r="UTE39" s="406" t="n"/>
      <c r="UTF39" s="406" t="n"/>
      <c r="UTG39" s="406" t="n"/>
      <c r="UTH39" s="406" t="n"/>
      <c r="UTI39" s="406" t="n"/>
      <c r="UTJ39" s="406" t="n"/>
      <c r="UTK39" s="406" t="n"/>
      <c r="UTL39" s="406" t="n"/>
      <c r="UTM39" s="406" t="n"/>
      <c r="UTN39" s="406" t="n"/>
      <c r="UTO39" s="406" t="n"/>
      <c r="UTP39" s="406" t="n"/>
      <c r="UTQ39" s="406" t="n"/>
      <c r="UTR39" s="406" t="n"/>
      <c r="UTS39" s="406" t="n"/>
      <c r="UTT39" s="406" t="n"/>
      <c r="UTU39" s="406" t="n"/>
      <c r="UTV39" s="406" t="n"/>
      <c r="UTW39" s="406" t="n"/>
      <c r="UTX39" s="406" t="n"/>
      <c r="UTY39" s="406" t="n"/>
      <c r="UTZ39" s="406" t="n"/>
      <c r="UUA39" s="406" t="n"/>
      <c r="UUB39" s="406" t="n"/>
      <c r="UUC39" s="406" t="n"/>
      <c r="UUD39" s="406" t="n"/>
      <c r="UUE39" s="406" t="n"/>
      <c r="UUF39" s="406" t="n"/>
      <c r="UUG39" s="406" t="n"/>
      <c r="UUH39" s="406" t="n"/>
      <c r="UUI39" s="406" t="n"/>
      <c r="UUJ39" s="406" t="n"/>
      <c r="UUK39" s="406" t="n"/>
      <c r="UUL39" s="406" t="n"/>
      <c r="UUM39" s="406" t="n"/>
      <c r="UUN39" s="406" t="n"/>
      <c r="UUO39" s="406" t="n"/>
      <c r="UUP39" s="406" t="n"/>
      <c r="UUQ39" s="406" t="n"/>
      <c r="UUR39" s="406" t="n"/>
      <c r="UUS39" s="406" t="n"/>
      <c r="UUT39" s="406" t="n"/>
      <c r="UUU39" s="406" t="n"/>
      <c r="UUV39" s="406" t="n"/>
      <c r="UUW39" s="406" t="n"/>
      <c r="UUX39" s="406" t="n"/>
      <c r="UUY39" s="406" t="n"/>
      <c r="UUZ39" s="406" t="n"/>
      <c r="UVA39" s="406" t="n"/>
      <c r="UVB39" s="406" t="n"/>
      <c r="UVC39" s="406" t="n"/>
      <c r="UVD39" s="406" t="n"/>
      <c r="UVE39" s="406" t="n"/>
      <c r="UVF39" s="406" t="n"/>
      <c r="UVG39" s="406" t="n"/>
      <c r="UVH39" s="406" t="n"/>
      <c r="UVI39" s="406" t="n"/>
      <c r="UVJ39" s="406" t="n"/>
      <c r="UVK39" s="406" t="n"/>
      <c r="UVL39" s="406" t="n"/>
      <c r="UVM39" s="406" t="n"/>
      <c r="UVN39" s="406" t="n"/>
      <c r="UVO39" s="406" t="n"/>
      <c r="UVP39" s="406" t="n"/>
      <c r="UVQ39" s="406" t="n"/>
      <c r="UVR39" s="406" t="n"/>
      <c r="UVS39" s="406" t="n"/>
      <c r="UVT39" s="406" t="n"/>
      <c r="UVU39" s="406" t="n"/>
      <c r="UVV39" s="406" t="n"/>
      <c r="UVW39" s="406" t="n"/>
      <c r="UVX39" s="406" t="n"/>
      <c r="UVY39" s="406" t="n"/>
      <c r="UVZ39" s="406" t="n"/>
      <c r="UWA39" s="406" t="n"/>
      <c r="UWB39" s="406" t="n"/>
      <c r="UWC39" s="406" t="n"/>
      <c r="UWD39" s="406" t="n"/>
      <c r="UWE39" s="406" t="n"/>
      <c r="UWF39" s="406" t="n"/>
      <c r="UWG39" s="406" t="n"/>
      <c r="UWH39" s="406" t="n"/>
      <c r="UWI39" s="406" t="n"/>
      <c r="UWJ39" s="406" t="n"/>
      <c r="UWK39" s="406" t="n"/>
      <c r="UWL39" s="406" t="n"/>
      <c r="UWM39" s="406" t="n"/>
      <c r="UWN39" s="406" t="n"/>
      <c r="UWO39" s="406" t="n"/>
      <c r="UWP39" s="406" t="n"/>
      <c r="UWQ39" s="406" t="n"/>
      <c r="UWR39" s="406" t="n"/>
      <c r="UWS39" s="406" t="n"/>
      <c r="UWT39" s="406" t="n"/>
      <c r="UWU39" s="406" t="n"/>
      <c r="UWV39" s="406" t="n"/>
      <c r="UWW39" s="406" t="n"/>
      <c r="UWX39" s="406" t="n"/>
      <c r="UWY39" s="406" t="n"/>
      <c r="UWZ39" s="406" t="n"/>
      <c r="UXA39" s="406" t="n"/>
      <c r="UXB39" s="406" t="n"/>
      <c r="UXC39" s="406" t="n"/>
      <c r="UXD39" s="406" t="n"/>
      <c r="UXE39" s="406" t="n"/>
      <c r="UXF39" s="406" t="n"/>
      <c r="UXG39" s="406" t="n"/>
      <c r="UXH39" s="406" t="n"/>
      <c r="UXI39" s="406" t="n"/>
      <c r="UXJ39" s="406" t="n"/>
      <c r="UXK39" s="406" t="n"/>
      <c r="UXL39" s="406" t="n"/>
      <c r="UXM39" s="406" t="n"/>
      <c r="UXN39" s="406" t="n"/>
      <c r="UXO39" s="406" t="n"/>
      <c r="UXP39" s="406" t="n"/>
      <c r="UXQ39" s="406" t="n"/>
      <c r="UXR39" s="406" t="n"/>
      <c r="UXS39" s="406" t="n"/>
      <c r="UXT39" s="406" t="n"/>
      <c r="UXU39" s="406" t="n"/>
      <c r="UXV39" s="406" t="n"/>
      <c r="UXW39" s="406" t="n"/>
      <c r="UXX39" s="406" t="n"/>
      <c r="UXY39" s="406" t="n"/>
      <c r="UXZ39" s="406" t="n"/>
      <c r="UYA39" s="406" t="n"/>
      <c r="UYB39" s="406" t="n"/>
      <c r="UYC39" s="406" t="n"/>
      <c r="UYD39" s="406" t="n"/>
      <c r="UYE39" s="406" t="n"/>
      <c r="UYF39" s="406" t="n"/>
      <c r="UYG39" s="406" t="n"/>
      <c r="UYH39" s="406" t="n"/>
      <c r="UYI39" s="406" t="n"/>
      <c r="UYJ39" s="406" t="n"/>
      <c r="UYK39" s="406" t="n"/>
      <c r="UYL39" s="406" t="n"/>
      <c r="UYM39" s="406" t="n"/>
      <c r="UYN39" s="406" t="n"/>
      <c r="UYO39" s="406" t="n"/>
      <c r="UYP39" s="406" t="n"/>
      <c r="UYQ39" s="406" t="n"/>
      <c r="UYR39" s="406" t="n"/>
      <c r="UYS39" s="406" t="n"/>
      <c r="UYT39" s="406" t="n"/>
      <c r="UYU39" s="406" t="n"/>
      <c r="UYV39" s="406" t="n"/>
      <c r="UYW39" s="406" t="n"/>
      <c r="UYX39" s="406" t="n"/>
      <c r="UYY39" s="406" t="n"/>
      <c r="UYZ39" s="406" t="n"/>
      <c r="UZA39" s="406" t="n"/>
      <c r="UZB39" s="406" t="n"/>
      <c r="UZC39" s="406" t="n"/>
      <c r="UZD39" s="406" t="n"/>
      <c r="UZE39" s="406" t="n"/>
      <c r="UZF39" s="406" t="n"/>
      <c r="UZG39" s="406" t="n"/>
      <c r="UZH39" s="406" t="n"/>
      <c r="UZI39" s="406" t="n"/>
      <c r="UZJ39" s="406" t="n"/>
      <c r="UZK39" s="406" t="n"/>
      <c r="UZL39" s="406" t="n"/>
      <c r="UZM39" s="406" t="n"/>
      <c r="UZN39" s="406" t="n"/>
      <c r="UZO39" s="406" t="n"/>
      <c r="UZP39" s="406" t="n"/>
      <c r="UZQ39" s="406" t="n"/>
      <c r="UZR39" s="406" t="n"/>
      <c r="UZS39" s="406" t="n"/>
      <c r="UZT39" s="406" t="n"/>
      <c r="UZU39" s="406" t="n"/>
      <c r="UZV39" s="406" t="n"/>
      <c r="UZW39" s="406" t="n"/>
      <c r="UZX39" s="406" t="n"/>
      <c r="UZY39" s="406" t="n"/>
      <c r="UZZ39" s="406" t="n"/>
      <c r="VAA39" s="406" t="n"/>
      <c r="VAB39" s="406" t="n"/>
      <c r="VAC39" s="406" t="n"/>
      <c r="VAD39" s="406" t="n"/>
      <c r="VAE39" s="406" t="n"/>
      <c r="VAF39" s="406" t="n"/>
      <c r="VAG39" s="406" t="n"/>
      <c r="VAH39" s="406" t="n"/>
      <c r="VAI39" s="406" t="n"/>
      <c r="VAJ39" s="406" t="n"/>
      <c r="VAK39" s="406" t="n"/>
      <c r="VAL39" s="406" t="n"/>
      <c r="VAM39" s="406" t="n"/>
      <c r="VAN39" s="406" t="n"/>
      <c r="VAO39" s="406" t="n"/>
      <c r="VAP39" s="406" t="n"/>
      <c r="VAQ39" s="406" t="n"/>
      <c r="VAR39" s="406" t="n"/>
      <c r="VAS39" s="406" t="n"/>
      <c r="VAT39" s="406" t="n"/>
      <c r="VAU39" s="406" t="n"/>
      <c r="VAV39" s="406" t="n"/>
      <c r="VAW39" s="406" t="n"/>
      <c r="VAX39" s="406" t="n"/>
      <c r="VAY39" s="406" t="n"/>
      <c r="VAZ39" s="406" t="n"/>
      <c r="VBA39" s="406" t="n"/>
      <c r="VBB39" s="406" t="n"/>
      <c r="VBC39" s="406" t="n"/>
      <c r="VBD39" s="406" t="n"/>
      <c r="VBE39" s="406" t="n"/>
      <c r="VBF39" s="406" t="n"/>
      <c r="VBG39" s="406" t="n"/>
      <c r="VBH39" s="406" t="n"/>
      <c r="VBI39" s="406" t="n"/>
      <c r="VBJ39" s="406" t="n"/>
      <c r="VBK39" s="406" t="n"/>
      <c r="VBL39" s="406" t="n"/>
      <c r="VBM39" s="406" t="n"/>
      <c r="VBN39" s="406" t="n"/>
      <c r="VBO39" s="406" t="n"/>
      <c r="VBP39" s="406" t="n"/>
      <c r="VBQ39" s="406" t="n"/>
      <c r="VBR39" s="406" t="n"/>
      <c r="VBS39" s="406" t="n"/>
      <c r="VBT39" s="406" t="n"/>
      <c r="VBU39" s="406" t="n"/>
      <c r="VBV39" s="406" t="n"/>
      <c r="VBW39" s="406" t="n"/>
      <c r="VBX39" s="406" t="n"/>
      <c r="VBY39" s="406" t="n"/>
      <c r="VBZ39" s="406" t="n"/>
      <c r="VCA39" s="406" t="n"/>
      <c r="VCB39" s="406" t="n"/>
      <c r="VCC39" s="406" t="n"/>
      <c r="VCD39" s="406" t="n"/>
      <c r="VCE39" s="406" t="n"/>
      <c r="VCF39" s="406" t="n"/>
      <c r="VCG39" s="406" t="n"/>
      <c r="VCH39" s="406" t="n"/>
      <c r="VCI39" s="406" t="n"/>
      <c r="VCJ39" s="406" t="n"/>
      <c r="VCK39" s="406" t="n"/>
      <c r="VCL39" s="406" t="n"/>
      <c r="VCM39" s="406" t="n"/>
      <c r="VCN39" s="406" t="n"/>
      <c r="VCO39" s="406" t="n"/>
      <c r="VCP39" s="406" t="n"/>
      <c r="VCQ39" s="406" t="n"/>
      <c r="VCR39" s="406" t="n"/>
      <c r="VCS39" s="406" t="n"/>
      <c r="VCT39" s="406" t="n"/>
      <c r="VCU39" s="406" t="n"/>
      <c r="VCV39" s="406" t="n"/>
      <c r="VCW39" s="406" t="n"/>
      <c r="VCX39" s="406" t="n"/>
      <c r="VCY39" s="406" t="n"/>
      <c r="VCZ39" s="406" t="n"/>
      <c r="VDA39" s="406" t="n"/>
      <c r="VDB39" s="406" t="n"/>
      <c r="VDC39" s="406" t="n"/>
      <c r="VDD39" s="406" t="n"/>
      <c r="VDE39" s="406" t="n"/>
      <c r="VDF39" s="406" t="n"/>
      <c r="VDG39" s="406" t="n"/>
      <c r="VDH39" s="406" t="n"/>
      <c r="VDI39" s="406" t="n"/>
      <c r="VDJ39" s="406" t="n"/>
      <c r="VDK39" s="406" t="n"/>
      <c r="VDL39" s="406" t="n"/>
      <c r="VDM39" s="406" t="n"/>
      <c r="VDN39" s="406" t="n"/>
      <c r="VDO39" s="406" t="n"/>
      <c r="VDP39" s="406" t="n"/>
      <c r="VDQ39" s="406" t="n"/>
      <c r="VDR39" s="406" t="n"/>
      <c r="VDS39" s="406" t="n"/>
      <c r="VDT39" s="406" t="n"/>
      <c r="VDU39" s="406" t="n"/>
      <c r="VDV39" s="406" t="n"/>
      <c r="VDW39" s="406" t="n"/>
      <c r="VDX39" s="406" t="n"/>
      <c r="VDY39" s="406" t="n"/>
      <c r="VDZ39" s="406" t="n"/>
      <c r="VEA39" s="406" t="n"/>
      <c r="VEB39" s="406" t="n"/>
      <c r="VEC39" s="406" t="n"/>
      <c r="VED39" s="406" t="n"/>
      <c r="VEE39" s="406" t="n"/>
      <c r="VEF39" s="406" t="n"/>
      <c r="VEG39" s="406" t="n"/>
      <c r="VEH39" s="406" t="n"/>
      <c r="VEI39" s="406" t="n"/>
      <c r="VEJ39" s="406" t="n"/>
      <c r="VEK39" s="406" t="n"/>
      <c r="VEL39" s="406" t="n"/>
      <c r="VEM39" s="406" t="n"/>
      <c r="VEN39" s="406" t="n"/>
      <c r="VEO39" s="406" t="n"/>
      <c r="VEP39" s="406" t="n"/>
      <c r="VEQ39" s="406" t="n"/>
      <c r="VER39" s="406" t="n"/>
      <c r="VES39" s="406" t="n"/>
      <c r="VET39" s="406" t="n"/>
      <c r="VEU39" s="406" t="n"/>
      <c r="VEV39" s="406" t="n"/>
      <c r="VEW39" s="406" t="n"/>
      <c r="VEX39" s="406" t="n"/>
      <c r="VEY39" s="406" t="n"/>
      <c r="VEZ39" s="406" t="n"/>
      <c r="VFA39" s="406" t="n"/>
      <c r="VFB39" s="406" t="n"/>
      <c r="VFC39" s="406" t="n"/>
      <c r="VFD39" s="406" t="n"/>
      <c r="VFE39" s="406" t="n"/>
      <c r="VFF39" s="406" t="n"/>
      <c r="VFG39" s="406" t="n"/>
      <c r="VFH39" s="406" t="n"/>
      <c r="VFI39" s="406" t="n"/>
      <c r="VFJ39" s="406" t="n"/>
      <c r="VFK39" s="406" t="n"/>
      <c r="VFL39" s="406" t="n"/>
      <c r="VFM39" s="406" t="n"/>
      <c r="VFN39" s="406" t="n"/>
      <c r="VFO39" s="406" t="n"/>
      <c r="VFP39" s="406" t="n"/>
      <c r="VFQ39" s="406" t="n"/>
      <c r="VFR39" s="406" t="n"/>
      <c r="VFS39" s="406" t="n"/>
      <c r="VFT39" s="406" t="n"/>
      <c r="VFU39" s="406" t="n"/>
      <c r="VFV39" s="406" t="n"/>
      <c r="VFW39" s="406" t="n"/>
      <c r="VFX39" s="406" t="n"/>
      <c r="VFY39" s="406" t="n"/>
      <c r="VFZ39" s="406" t="n"/>
      <c r="VGA39" s="406" t="n"/>
      <c r="VGB39" s="406" t="n"/>
      <c r="VGC39" s="406" t="n"/>
      <c r="VGD39" s="406" t="n"/>
      <c r="VGE39" s="406" t="n"/>
      <c r="VGF39" s="406" t="n"/>
      <c r="VGG39" s="406" t="n"/>
      <c r="VGH39" s="406" t="n"/>
      <c r="VGI39" s="406" t="n"/>
      <c r="VGJ39" s="406" t="n"/>
      <c r="VGK39" s="406" t="n"/>
      <c r="VGL39" s="406" t="n"/>
      <c r="VGM39" s="406" t="n"/>
      <c r="VGN39" s="406" t="n"/>
      <c r="VGO39" s="406" t="n"/>
      <c r="VGP39" s="406" t="n"/>
      <c r="VGQ39" s="406" t="n"/>
      <c r="VGR39" s="406" t="n"/>
      <c r="VGS39" s="406" t="n"/>
      <c r="VGT39" s="406" t="n"/>
      <c r="VGU39" s="406" t="n"/>
      <c r="VGV39" s="406" t="n"/>
      <c r="VGW39" s="406" t="n"/>
      <c r="VGX39" s="406" t="n"/>
      <c r="VGY39" s="406" t="n"/>
      <c r="VGZ39" s="406" t="n"/>
      <c r="VHA39" s="406" t="n"/>
      <c r="VHB39" s="406" t="n"/>
      <c r="VHC39" s="406" t="n"/>
      <c r="VHD39" s="406" t="n"/>
      <c r="VHE39" s="406" t="n"/>
      <c r="VHF39" s="406" t="n"/>
      <c r="VHG39" s="406" t="n"/>
      <c r="VHH39" s="406" t="n"/>
      <c r="VHI39" s="406" t="n"/>
      <c r="VHJ39" s="406" t="n"/>
      <c r="VHK39" s="406" t="n"/>
      <c r="VHL39" s="406" t="n"/>
      <c r="VHM39" s="406" t="n"/>
      <c r="VHN39" s="406" t="n"/>
      <c r="VHO39" s="406" t="n"/>
      <c r="VHP39" s="406" t="n"/>
      <c r="VHQ39" s="406" t="n"/>
      <c r="VHR39" s="406" t="n"/>
      <c r="VHS39" s="406" t="n"/>
      <c r="VHT39" s="406" t="n"/>
      <c r="VHU39" s="406" t="n"/>
      <c r="VHV39" s="406" t="n"/>
      <c r="VHW39" s="406" t="n"/>
      <c r="VHX39" s="406" t="n"/>
      <c r="VHY39" s="406" t="n"/>
      <c r="VHZ39" s="406" t="n"/>
      <c r="VIA39" s="406" t="n"/>
      <c r="VIB39" s="406" t="n"/>
      <c r="VIC39" s="406" t="n"/>
      <c r="VID39" s="406" t="n"/>
      <c r="VIE39" s="406" t="n"/>
      <c r="VIF39" s="406" t="n"/>
      <c r="VIG39" s="406" t="n"/>
      <c r="VIH39" s="406" t="n"/>
      <c r="VII39" s="406" t="n"/>
      <c r="VIJ39" s="406" t="n"/>
      <c r="VIK39" s="406" t="n"/>
      <c r="VIL39" s="406" t="n"/>
      <c r="VIM39" s="406" t="n"/>
      <c r="VIN39" s="406" t="n"/>
      <c r="VIO39" s="406" t="n"/>
      <c r="VIP39" s="406" t="n"/>
      <c r="VIQ39" s="406" t="n"/>
      <c r="VIR39" s="406" t="n"/>
      <c r="VIS39" s="406" t="n"/>
      <c r="VIT39" s="406" t="n"/>
      <c r="VIU39" s="406" t="n"/>
      <c r="VIV39" s="406" t="n"/>
      <c r="VIW39" s="406" t="n"/>
      <c r="VIX39" s="406" t="n"/>
      <c r="VIY39" s="406" t="n"/>
      <c r="VIZ39" s="406" t="n"/>
      <c r="VJA39" s="406" t="n"/>
      <c r="VJB39" s="406" t="n"/>
      <c r="VJC39" s="406" t="n"/>
      <c r="VJD39" s="406" t="n"/>
      <c r="VJE39" s="406" t="n"/>
      <c r="VJF39" s="406" t="n"/>
      <c r="VJG39" s="406" t="n"/>
      <c r="VJH39" s="406" t="n"/>
      <c r="VJI39" s="406" t="n"/>
      <c r="VJJ39" s="406" t="n"/>
      <c r="VJK39" s="406" t="n"/>
      <c r="VJL39" s="406" t="n"/>
      <c r="VJM39" s="406" t="n"/>
      <c r="VJN39" s="406" t="n"/>
      <c r="VJO39" s="406" t="n"/>
      <c r="VJP39" s="406" t="n"/>
      <c r="VJQ39" s="406" t="n"/>
      <c r="VJR39" s="406" t="n"/>
      <c r="VJS39" s="406" t="n"/>
      <c r="VJT39" s="406" t="n"/>
      <c r="VJU39" s="406" t="n"/>
      <c r="VJV39" s="406" t="n"/>
      <c r="VJW39" s="406" t="n"/>
      <c r="VJX39" s="406" t="n"/>
      <c r="VJY39" s="406" t="n"/>
      <c r="VJZ39" s="406" t="n"/>
      <c r="VKA39" s="406" t="n"/>
      <c r="VKB39" s="406" t="n"/>
      <c r="VKC39" s="406" t="n"/>
      <c r="VKD39" s="406" t="n"/>
      <c r="VKE39" s="406" t="n"/>
      <c r="VKF39" s="406" t="n"/>
      <c r="VKG39" s="406" t="n"/>
      <c r="VKH39" s="406" t="n"/>
      <c r="VKI39" s="406" t="n"/>
      <c r="VKJ39" s="406" t="n"/>
      <c r="VKK39" s="406" t="n"/>
      <c r="VKL39" s="406" t="n"/>
      <c r="VKM39" s="406" t="n"/>
      <c r="VKN39" s="406" t="n"/>
      <c r="VKO39" s="406" t="n"/>
      <c r="VKP39" s="406" t="n"/>
      <c r="VKQ39" s="406" t="n"/>
      <c r="VKR39" s="406" t="n"/>
      <c r="VKS39" s="406" t="n"/>
      <c r="VKT39" s="406" t="n"/>
      <c r="VKU39" s="406" t="n"/>
      <c r="VKV39" s="406" t="n"/>
      <c r="VKW39" s="406" t="n"/>
      <c r="VKX39" s="406" t="n"/>
      <c r="VKY39" s="406" t="n"/>
      <c r="VKZ39" s="406" t="n"/>
      <c r="VLA39" s="406" t="n"/>
      <c r="VLB39" s="406" t="n"/>
      <c r="VLC39" s="406" t="n"/>
      <c r="VLD39" s="406" t="n"/>
      <c r="VLE39" s="406" t="n"/>
      <c r="VLF39" s="406" t="n"/>
      <c r="VLG39" s="406" t="n"/>
      <c r="VLH39" s="406" t="n"/>
      <c r="VLI39" s="406" t="n"/>
      <c r="VLJ39" s="406" t="n"/>
      <c r="VLK39" s="406" t="n"/>
      <c r="VLL39" s="406" t="n"/>
      <c r="VLM39" s="406" t="n"/>
      <c r="VLN39" s="406" t="n"/>
      <c r="VLO39" s="406" t="n"/>
      <c r="VLP39" s="406" t="n"/>
      <c r="VLQ39" s="406" t="n"/>
      <c r="VLR39" s="406" t="n"/>
      <c r="VLS39" s="406" t="n"/>
      <c r="VLT39" s="406" t="n"/>
      <c r="VLU39" s="406" t="n"/>
      <c r="VLV39" s="406" t="n"/>
      <c r="VLW39" s="406" t="n"/>
      <c r="VLX39" s="406" t="n"/>
      <c r="VLY39" s="406" t="n"/>
      <c r="VLZ39" s="406" t="n"/>
      <c r="VMA39" s="406" t="n"/>
      <c r="VMB39" s="406" t="n"/>
      <c r="VMC39" s="406" t="n"/>
      <c r="VMD39" s="406" t="n"/>
      <c r="VME39" s="406" t="n"/>
      <c r="VMF39" s="406" t="n"/>
      <c r="VMG39" s="406" t="n"/>
      <c r="VMH39" s="406" t="n"/>
      <c r="VMI39" s="406" t="n"/>
      <c r="VMJ39" s="406" t="n"/>
      <c r="VMK39" s="406" t="n"/>
      <c r="VML39" s="406" t="n"/>
      <c r="VMM39" s="406" t="n"/>
      <c r="VMN39" s="406" t="n"/>
      <c r="VMO39" s="406" t="n"/>
      <c r="VMP39" s="406" t="n"/>
      <c r="VMQ39" s="406" t="n"/>
      <c r="VMR39" s="406" t="n"/>
      <c r="VMS39" s="406" t="n"/>
      <c r="VMT39" s="406" t="n"/>
      <c r="VMU39" s="406" t="n"/>
      <c r="VMV39" s="406" t="n"/>
      <c r="VMW39" s="406" t="n"/>
      <c r="VMX39" s="406" t="n"/>
      <c r="VMY39" s="406" t="n"/>
      <c r="VMZ39" s="406" t="n"/>
      <c r="VNA39" s="406" t="n"/>
      <c r="VNB39" s="406" t="n"/>
      <c r="VNC39" s="406" t="n"/>
      <c r="VND39" s="406" t="n"/>
      <c r="VNE39" s="406" t="n"/>
      <c r="VNF39" s="406" t="n"/>
      <c r="VNG39" s="406" t="n"/>
      <c r="VNH39" s="406" t="n"/>
      <c r="VNI39" s="406" t="n"/>
      <c r="VNJ39" s="406" t="n"/>
      <c r="VNK39" s="406" t="n"/>
      <c r="VNL39" s="406" t="n"/>
      <c r="VNM39" s="406" t="n"/>
      <c r="VNN39" s="406" t="n"/>
      <c r="VNO39" s="406" t="n"/>
      <c r="VNP39" s="406" t="n"/>
      <c r="VNQ39" s="406" t="n"/>
      <c r="VNR39" s="406" t="n"/>
      <c r="VNS39" s="406" t="n"/>
      <c r="VNT39" s="406" t="n"/>
      <c r="VNU39" s="406" t="n"/>
      <c r="VNV39" s="406" t="n"/>
      <c r="VNW39" s="406" t="n"/>
      <c r="VNX39" s="406" t="n"/>
      <c r="VNY39" s="406" t="n"/>
      <c r="VNZ39" s="406" t="n"/>
      <c r="VOA39" s="406" t="n"/>
      <c r="VOB39" s="406" t="n"/>
      <c r="VOC39" s="406" t="n"/>
      <c r="VOD39" s="406" t="n"/>
      <c r="VOE39" s="406" t="n"/>
      <c r="VOF39" s="406" t="n"/>
      <c r="VOG39" s="406" t="n"/>
      <c r="VOH39" s="406" t="n"/>
      <c r="VOI39" s="406" t="n"/>
      <c r="VOJ39" s="406" t="n"/>
      <c r="VOK39" s="406" t="n"/>
      <c r="VOL39" s="406" t="n"/>
      <c r="VOM39" s="406" t="n"/>
      <c r="VON39" s="406" t="n"/>
      <c r="VOO39" s="406" t="n"/>
      <c r="VOP39" s="406" t="n"/>
      <c r="VOQ39" s="406" t="n"/>
      <c r="VOR39" s="406" t="n"/>
      <c r="VOS39" s="406" t="n"/>
      <c r="VOT39" s="406" t="n"/>
      <c r="VOU39" s="406" t="n"/>
      <c r="VOV39" s="406" t="n"/>
      <c r="VOW39" s="406" t="n"/>
      <c r="VOX39" s="406" t="n"/>
      <c r="VOY39" s="406" t="n"/>
      <c r="VOZ39" s="406" t="n"/>
      <c r="VPA39" s="406" t="n"/>
      <c r="VPB39" s="406" t="n"/>
      <c r="VPC39" s="406" t="n"/>
      <c r="VPD39" s="406" t="n"/>
      <c r="VPE39" s="406" t="n"/>
      <c r="VPF39" s="406" t="n"/>
      <c r="VPG39" s="406" t="n"/>
      <c r="VPH39" s="406" t="n"/>
      <c r="VPI39" s="406" t="n"/>
      <c r="VPJ39" s="406" t="n"/>
      <c r="VPK39" s="406" t="n"/>
      <c r="VPL39" s="406" t="n"/>
      <c r="VPM39" s="406" t="n"/>
      <c r="VPN39" s="406" t="n"/>
      <c r="VPO39" s="406" t="n"/>
      <c r="VPP39" s="406" t="n"/>
      <c r="VPQ39" s="406" t="n"/>
      <c r="VPR39" s="406" t="n"/>
      <c r="VPS39" s="406" t="n"/>
      <c r="VPT39" s="406" t="n"/>
      <c r="VPU39" s="406" t="n"/>
      <c r="VPV39" s="406" t="n"/>
      <c r="VPW39" s="406" t="n"/>
      <c r="VPX39" s="406" t="n"/>
      <c r="VPY39" s="406" t="n"/>
      <c r="VPZ39" s="406" t="n"/>
      <c r="VQA39" s="406" t="n"/>
      <c r="VQB39" s="406" t="n"/>
      <c r="VQC39" s="406" t="n"/>
      <c r="VQD39" s="406" t="n"/>
      <c r="VQE39" s="406" t="n"/>
      <c r="VQF39" s="406" t="n"/>
      <c r="VQG39" s="406" t="n"/>
      <c r="VQH39" s="406" t="n"/>
      <c r="VQI39" s="406" t="n"/>
      <c r="VQJ39" s="406" t="n"/>
      <c r="VQK39" s="406" t="n"/>
      <c r="VQL39" s="406" t="n"/>
      <c r="VQM39" s="406" t="n"/>
      <c r="VQN39" s="406" t="n"/>
      <c r="VQO39" s="406" t="n"/>
      <c r="VQP39" s="406" t="n"/>
      <c r="VQQ39" s="406" t="n"/>
      <c r="VQR39" s="406" t="n"/>
      <c r="VQS39" s="406" t="n"/>
      <c r="VQT39" s="406" t="n"/>
      <c r="VQU39" s="406" t="n"/>
      <c r="VQV39" s="406" t="n"/>
      <c r="VQW39" s="406" t="n"/>
      <c r="VQX39" s="406" t="n"/>
      <c r="VQY39" s="406" t="n"/>
      <c r="VQZ39" s="406" t="n"/>
      <c r="VRA39" s="406" t="n"/>
      <c r="VRB39" s="406" t="n"/>
      <c r="VRC39" s="406" t="n"/>
      <c r="VRD39" s="406" t="n"/>
      <c r="VRE39" s="406" t="n"/>
      <c r="VRF39" s="406" t="n"/>
      <c r="VRG39" s="406" t="n"/>
      <c r="VRH39" s="406" t="n"/>
      <c r="VRI39" s="406" t="n"/>
      <c r="VRJ39" s="406" t="n"/>
      <c r="VRK39" s="406" t="n"/>
      <c r="VRL39" s="406" t="n"/>
      <c r="VRM39" s="406" t="n"/>
      <c r="VRN39" s="406" t="n"/>
      <c r="VRO39" s="406" t="n"/>
      <c r="VRP39" s="406" t="n"/>
      <c r="VRQ39" s="406" t="n"/>
      <c r="VRR39" s="406" t="n"/>
      <c r="VRS39" s="406" t="n"/>
      <c r="VRT39" s="406" t="n"/>
      <c r="VRU39" s="406" t="n"/>
      <c r="VRV39" s="406" t="n"/>
      <c r="VRW39" s="406" t="n"/>
      <c r="VRX39" s="406" t="n"/>
      <c r="VRY39" s="406" t="n"/>
      <c r="VRZ39" s="406" t="n"/>
      <c r="VSA39" s="406" t="n"/>
      <c r="VSB39" s="406" t="n"/>
      <c r="VSC39" s="406" t="n"/>
      <c r="VSD39" s="406" t="n"/>
      <c r="VSE39" s="406" t="n"/>
      <c r="VSF39" s="406" t="n"/>
      <c r="VSG39" s="406" t="n"/>
      <c r="VSH39" s="406" t="n"/>
      <c r="VSI39" s="406" t="n"/>
      <c r="VSJ39" s="406" t="n"/>
      <c r="VSK39" s="406" t="n"/>
      <c r="VSL39" s="406" t="n"/>
      <c r="VSM39" s="406" t="n"/>
      <c r="VSN39" s="406" t="n"/>
      <c r="VSO39" s="406" t="n"/>
      <c r="VSP39" s="406" t="n"/>
      <c r="VSQ39" s="406" t="n"/>
      <c r="VSR39" s="406" t="n"/>
      <c r="VSS39" s="406" t="n"/>
      <c r="VST39" s="406" t="n"/>
      <c r="VSU39" s="406" t="n"/>
      <c r="VSV39" s="406" t="n"/>
      <c r="VSW39" s="406" t="n"/>
      <c r="VSX39" s="406" t="n"/>
      <c r="VSY39" s="406" t="n"/>
      <c r="VSZ39" s="406" t="n"/>
      <c r="VTA39" s="406" t="n"/>
      <c r="VTB39" s="406" t="n"/>
      <c r="VTC39" s="406" t="n"/>
      <c r="VTD39" s="406" t="n"/>
      <c r="VTE39" s="406" t="n"/>
      <c r="VTF39" s="406" t="n"/>
      <c r="VTG39" s="406" t="n"/>
      <c r="VTH39" s="406" t="n"/>
      <c r="VTI39" s="406" t="n"/>
      <c r="VTJ39" s="406" t="n"/>
      <c r="VTK39" s="406" t="n"/>
      <c r="VTL39" s="406" t="n"/>
      <c r="VTM39" s="406" t="n"/>
      <c r="VTN39" s="406" t="n"/>
      <c r="VTO39" s="406" t="n"/>
      <c r="VTP39" s="406" t="n"/>
      <c r="VTQ39" s="406" t="n"/>
      <c r="VTR39" s="406" t="n"/>
      <c r="VTS39" s="406" t="n"/>
      <c r="VTT39" s="406" t="n"/>
      <c r="VTU39" s="406" t="n"/>
      <c r="VTV39" s="406" t="n"/>
      <c r="VTW39" s="406" t="n"/>
      <c r="VTX39" s="406" t="n"/>
      <c r="VTY39" s="406" t="n"/>
      <c r="VTZ39" s="406" t="n"/>
      <c r="VUA39" s="406" t="n"/>
      <c r="VUB39" s="406" t="n"/>
      <c r="VUC39" s="406" t="n"/>
      <c r="VUD39" s="406" t="n"/>
      <c r="VUE39" s="406" t="n"/>
      <c r="VUF39" s="406" t="n"/>
      <c r="VUG39" s="406" t="n"/>
      <c r="VUH39" s="406" t="n"/>
      <c r="VUI39" s="406" t="n"/>
      <c r="VUJ39" s="406" t="n"/>
      <c r="VUK39" s="406" t="n"/>
      <c r="VUL39" s="406" t="n"/>
      <c r="VUM39" s="406" t="n"/>
      <c r="VUN39" s="406" t="n"/>
      <c r="VUO39" s="406" t="n"/>
      <c r="VUP39" s="406" t="n"/>
      <c r="VUQ39" s="406" t="n"/>
      <c r="VUR39" s="406" t="n"/>
      <c r="VUS39" s="406" t="n"/>
      <c r="VUT39" s="406" t="n"/>
      <c r="VUU39" s="406" t="n"/>
      <c r="VUV39" s="406" t="n"/>
      <c r="VUW39" s="406" t="n"/>
      <c r="VUX39" s="406" t="n"/>
      <c r="VUY39" s="406" t="n"/>
      <c r="VUZ39" s="406" t="n"/>
      <c r="VVA39" s="406" t="n"/>
      <c r="VVB39" s="406" t="n"/>
      <c r="VVC39" s="406" t="n"/>
      <c r="VVD39" s="406" t="n"/>
      <c r="VVE39" s="406" t="n"/>
      <c r="VVF39" s="406" t="n"/>
      <c r="VVG39" s="406" t="n"/>
      <c r="VVH39" s="406" t="n"/>
      <c r="VVI39" s="406" t="n"/>
      <c r="VVJ39" s="406" t="n"/>
      <c r="VVK39" s="406" t="n"/>
      <c r="VVL39" s="406" t="n"/>
      <c r="VVM39" s="406" t="n"/>
      <c r="VVN39" s="406" t="n"/>
      <c r="VVO39" s="406" t="n"/>
      <c r="VVP39" s="406" t="n"/>
      <c r="VVQ39" s="406" t="n"/>
      <c r="VVR39" s="406" t="n"/>
      <c r="VVS39" s="406" t="n"/>
      <c r="VVT39" s="406" t="n"/>
      <c r="VVU39" s="406" t="n"/>
      <c r="VVV39" s="406" t="n"/>
      <c r="VVW39" s="406" t="n"/>
      <c r="VVX39" s="406" t="n"/>
      <c r="VVY39" s="406" t="n"/>
      <c r="VVZ39" s="406" t="n"/>
      <c r="VWA39" s="406" t="n"/>
      <c r="VWB39" s="406" t="n"/>
      <c r="VWC39" s="406" t="n"/>
      <c r="VWD39" s="406" t="n"/>
      <c r="VWE39" s="406" t="n"/>
      <c r="VWF39" s="406" t="n"/>
      <c r="VWG39" s="406" t="n"/>
      <c r="VWH39" s="406" t="n"/>
      <c r="VWI39" s="406" t="n"/>
      <c r="VWJ39" s="406" t="n"/>
      <c r="VWK39" s="406" t="n"/>
      <c r="VWL39" s="406" t="n"/>
      <c r="VWM39" s="406" t="n"/>
      <c r="VWN39" s="406" t="n"/>
      <c r="VWO39" s="406" t="n"/>
      <c r="VWP39" s="406" t="n"/>
      <c r="VWQ39" s="406" t="n"/>
      <c r="VWR39" s="406" t="n"/>
      <c r="VWS39" s="406" t="n"/>
      <c r="VWT39" s="406" t="n"/>
      <c r="VWU39" s="406" t="n"/>
      <c r="VWV39" s="406" t="n"/>
      <c r="VWW39" s="406" t="n"/>
      <c r="VWX39" s="406" t="n"/>
      <c r="VWY39" s="406" t="n"/>
      <c r="VWZ39" s="406" t="n"/>
      <c r="VXA39" s="406" t="n"/>
      <c r="VXB39" s="406" t="n"/>
      <c r="VXC39" s="406" t="n"/>
      <c r="VXD39" s="406" t="n"/>
      <c r="VXE39" s="406" t="n"/>
      <c r="VXF39" s="406" t="n"/>
      <c r="VXG39" s="406" t="n"/>
      <c r="VXH39" s="406" t="n"/>
      <c r="VXI39" s="406" t="n"/>
      <c r="VXJ39" s="406" t="n"/>
      <c r="VXK39" s="406" t="n"/>
      <c r="VXL39" s="406" t="n"/>
      <c r="VXM39" s="406" t="n"/>
      <c r="VXN39" s="406" t="n"/>
      <c r="VXO39" s="406" t="n"/>
      <c r="VXP39" s="406" t="n"/>
      <c r="VXQ39" s="406" t="n"/>
      <c r="VXR39" s="406" t="n"/>
      <c r="VXS39" s="406" t="n"/>
      <c r="VXT39" s="406" t="n"/>
      <c r="VXU39" s="406" t="n"/>
      <c r="VXV39" s="406" t="n"/>
      <c r="VXW39" s="406" t="n"/>
      <c r="VXX39" s="406" t="n"/>
      <c r="VXY39" s="406" t="n"/>
      <c r="VXZ39" s="406" t="n"/>
      <c r="VYA39" s="406" t="n"/>
      <c r="VYB39" s="406" t="n"/>
      <c r="VYC39" s="406" t="n"/>
      <c r="VYD39" s="406" t="n"/>
      <c r="VYE39" s="406" t="n"/>
      <c r="VYF39" s="406" t="n"/>
      <c r="VYG39" s="406" t="n"/>
      <c r="VYH39" s="406" t="n"/>
      <c r="VYI39" s="406" t="n"/>
      <c r="VYJ39" s="406" t="n"/>
      <c r="VYK39" s="406" t="n"/>
      <c r="VYL39" s="406" t="n"/>
      <c r="VYM39" s="406" t="n"/>
      <c r="VYN39" s="406" t="n"/>
      <c r="VYO39" s="406" t="n"/>
      <c r="VYP39" s="406" t="n"/>
      <c r="VYQ39" s="406" t="n"/>
      <c r="VYR39" s="406" t="n"/>
      <c r="VYS39" s="406" t="n"/>
      <c r="VYT39" s="406" t="n"/>
      <c r="VYU39" s="406" t="n"/>
      <c r="VYV39" s="406" t="n"/>
      <c r="VYW39" s="406" t="n"/>
      <c r="VYX39" s="406" t="n"/>
      <c r="VYY39" s="406" t="n"/>
      <c r="VYZ39" s="406" t="n"/>
      <c r="VZA39" s="406" t="n"/>
      <c r="VZB39" s="406" t="n"/>
      <c r="VZC39" s="406" t="n"/>
      <c r="VZD39" s="406" t="n"/>
      <c r="VZE39" s="406" t="n"/>
      <c r="VZF39" s="406" t="n"/>
      <c r="VZG39" s="406" t="n"/>
      <c r="VZH39" s="406" t="n"/>
      <c r="VZI39" s="406" t="n"/>
      <c r="VZJ39" s="406" t="n"/>
      <c r="VZK39" s="406" t="n"/>
      <c r="VZL39" s="406" t="n"/>
      <c r="VZM39" s="406" t="n"/>
      <c r="VZN39" s="406" t="n"/>
      <c r="VZO39" s="406" t="n"/>
      <c r="VZP39" s="406" t="n"/>
      <c r="VZQ39" s="406" t="n"/>
      <c r="VZR39" s="406" t="n"/>
      <c r="VZS39" s="406" t="n"/>
      <c r="VZT39" s="406" t="n"/>
      <c r="VZU39" s="406" t="n"/>
      <c r="VZV39" s="406" t="n"/>
      <c r="VZW39" s="406" t="n"/>
      <c r="VZX39" s="406" t="n"/>
      <c r="VZY39" s="406" t="n"/>
      <c r="VZZ39" s="406" t="n"/>
      <c r="WAA39" s="406" t="n"/>
      <c r="WAB39" s="406" t="n"/>
      <c r="WAC39" s="406" t="n"/>
      <c r="WAD39" s="406" t="n"/>
      <c r="WAE39" s="406" t="n"/>
      <c r="WAF39" s="406" t="n"/>
      <c r="WAG39" s="406" t="n"/>
      <c r="WAH39" s="406" t="n"/>
      <c r="WAI39" s="406" t="n"/>
      <c r="WAJ39" s="406" t="n"/>
      <c r="WAK39" s="406" t="n"/>
      <c r="WAL39" s="406" t="n"/>
      <c r="WAM39" s="406" t="n"/>
      <c r="WAN39" s="406" t="n"/>
      <c r="WAO39" s="406" t="n"/>
      <c r="WAP39" s="406" t="n"/>
      <c r="WAQ39" s="406" t="n"/>
      <c r="WAR39" s="406" t="n"/>
      <c r="WAS39" s="406" t="n"/>
      <c r="WAT39" s="406" t="n"/>
      <c r="WAU39" s="406" t="n"/>
      <c r="WAV39" s="406" t="n"/>
      <c r="WAW39" s="406" t="n"/>
      <c r="WAX39" s="406" t="n"/>
      <c r="WAY39" s="406" t="n"/>
      <c r="WAZ39" s="406" t="n"/>
      <c r="WBA39" s="406" t="n"/>
      <c r="WBB39" s="406" t="n"/>
      <c r="WBC39" s="406" t="n"/>
      <c r="WBD39" s="406" t="n"/>
      <c r="WBE39" s="406" t="n"/>
      <c r="WBF39" s="406" t="n"/>
      <c r="WBG39" s="406" t="n"/>
      <c r="WBH39" s="406" t="n"/>
      <c r="WBI39" s="406" t="n"/>
      <c r="WBJ39" s="406" t="n"/>
      <c r="WBK39" s="406" t="n"/>
      <c r="WBL39" s="406" t="n"/>
      <c r="WBM39" s="406" t="n"/>
      <c r="WBN39" s="406" t="n"/>
      <c r="WBO39" s="406" t="n"/>
      <c r="WBP39" s="406" t="n"/>
      <c r="WBQ39" s="406" t="n"/>
      <c r="WBR39" s="406" t="n"/>
      <c r="WBS39" s="406" t="n"/>
      <c r="WBT39" s="406" t="n"/>
      <c r="WBU39" s="406" t="n"/>
      <c r="WBV39" s="406" t="n"/>
      <c r="WBW39" s="406" t="n"/>
      <c r="WBX39" s="406" t="n"/>
      <c r="WBY39" s="406" t="n"/>
      <c r="WBZ39" s="406" t="n"/>
      <c r="WCA39" s="406" t="n"/>
      <c r="WCB39" s="406" t="n"/>
      <c r="WCC39" s="406" t="n"/>
      <c r="WCD39" s="406" t="n"/>
      <c r="WCE39" s="406" t="n"/>
      <c r="WCF39" s="406" t="n"/>
      <c r="WCG39" s="406" t="n"/>
      <c r="WCH39" s="406" t="n"/>
      <c r="WCI39" s="406" t="n"/>
      <c r="WCJ39" s="406" t="n"/>
      <c r="WCK39" s="406" t="n"/>
      <c r="WCL39" s="406" t="n"/>
      <c r="WCM39" s="406" t="n"/>
      <c r="WCN39" s="406" t="n"/>
      <c r="WCO39" s="406" t="n"/>
      <c r="WCP39" s="406" t="n"/>
      <c r="WCQ39" s="406" t="n"/>
      <c r="WCR39" s="406" t="n"/>
      <c r="WCS39" s="406" t="n"/>
      <c r="WCT39" s="406" t="n"/>
      <c r="WCU39" s="406" t="n"/>
      <c r="WCV39" s="406" t="n"/>
      <c r="WCW39" s="406" t="n"/>
      <c r="WCX39" s="406" t="n"/>
      <c r="WCY39" s="406" t="n"/>
      <c r="WCZ39" s="406" t="n"/>
      <c r="WDA39" s="406" t="n"/>
      <c r="WDB39" s="406" t="n"/>
      <c r="WDC39" s="406" t="n"/>
      <c r="WDD39" s="406" t="n"/>
      <c r="WDE39" s="406" t="n"/>
      <c r="WDF39" s="406" t="n"/>
      <c r="WDG39" s="406" t="n"/>
      <c r="WDH39" s="406" t="n"/>
      <c r="WDI39" s="406" t="n"/>
      <c r="WDJ39" s="406" t="n"/>
      <c r="WDK39" s="406" t="n"/>
      <c r="WDL39" s="406" t="n"/>
      <c r="WDM39" s="406" t="n"/>
      <c r="WDN39" s="406" t="n"/>
      <c r="WDO39" s="406" t="n"/>
      <c r="WDP39" s="406" t="n"/>
      <c r="WDQ39" s="406" t="n"/>
      <c r="WDR39" s="406" t="n"/>
      <c r="WDS39" s="406" t="n"/>
      <c r="WDT39" s="406" t="n"/>
      <c r="WDU39" s="406" t="n"/>
      <c r="WDV39" s="406" t="n"/>
      <c r="WDW39" s="406" t="n"/>
      <c r="WDX39" s="406" t="n"/>
      <c r="WDY39" s="406" t="n"/>
      <c r="WDZ39" s="406" t="n"/>
      <c r="WEA39" s="406" t="n"/>
      <c r="WEB39" s="406" t="n"/>
      <c r="WEC39" s="406" t="n"/>
      <c r="WED39" s="406" t="n"/>
      <c r="WEE39" s="406" t="n"/>
      <c r="WEF39" s="406" t="n"/>
      <c r="WEG39" s="406" t="n"/>
      <c r="WEH39" s="406" t="n"/>
      <c r="WEI39" s="406" t="n"/>
      <c r="WEJ39" s="406" t="n"/>
      <c r="WEK39" s="406" t="n"/>
      <c r="WEL39" s="406" t="n"/>
      <c r="WEM39" s="406" t="n"/>
      <c r="WEN39" s="406" t="n"/>
      <c r="WEO39" s="406" t="n"/>
      <c r="WEP39" s="406" t="n"/>
      <c r="WEQ39" s="406" t="n"/>
      <c r="WER39" s="406" t="n"/>
      <c r="WES39" s="406" t="n"/>
      <c r="WET39" s="406" t="n"/>
      <c r="WEU39" s="406" t="n"/>
      <c r="WEV39" s="406" t="n"/>
      <c r="WEW39" s="406" t="n"/>
      <c r="WEX39" s="406" t="n"/>
      <c r="WEY39" s="406" t="n"/>
      <c r="WEZ39" s="406" t="n"/>
      <c r="WFA39" s="406" t="n"/>
      <c r="WFB39" s="406" t="n"/>
      <c r="WFC39" s="406" t="n"/>
      <c r="WFD39" s="406" t="n"/>
      <c r="WFE39" s="406" t="n"/>
      <c r="WFF39" s="406" t="n"/>
      <c r="WFG39" s="406" t="n"/>
      <c r="WFH39" s="406" t="n"/>
      <c r="WFI39" s="406" t="n"/>
      <c r="WFJ39" s="406" t="n"/>
      <c r="WFK39" s="406" t="n"/>
      <c r="WFL39" s="406" t="n"/>
      <c r="WFM39" s="406" t="n"/>
      <c r="WFN39" s="406" t="n"/>
      <c r="WFO39" s="406" t="n"/>
      <c r="WFP39" s="406" t="n"/>
      <c r="WFQ39" s="406" t="n"/>
      <c r="WFR39" s="406" t="n"/>
      <c r="WFS39" s="406" t="n"/>
      <c r="WFT39" s="406" t="n"/>
      <c r="WFU39" s="406" t="n"/>
      <c r="WFV39" s="406" t="n"/>
      <c r="WFW39" s="406" t="n"/>
      <c r="WFX39" s="406" t="n"/>
      <c r="WFY39" s="406" t="n"/>
      <c r="WFZ39" s="406" t="n"/>
      <c r="WGA39" s="406" t="n"/>
      <c r="WGB39" s="406" t="n"/>
      <c r="WGC39" s="406" t="n"/>
      <c r="WGD39" s="406" t="n"/>
      <c r="WGE39" s="406" t="n"/>
      <c r="WGF39" s="406" t="n"/>
      <c r="WGG39" s="406" t="n"/>
      <c r="WGH39" s="406" t="n"/>
      <c r="WGI39" s="406" t="n"/>
      <c r="WGJ39" s="406" t="n"/>
      <c r="WGK39" s="406" t="n"/>
      <c r="WGL39" s="406" t="n"/>
      <c r="WGM39" s="406" t="n"/>
      <c r="WGN39" s="406" t="n"/>
      <c r="WGO39" s="406" t="n"/>
      <c r="WGP39" s="406" t="n"/>
      <c r="WGQ39" s="406" t="n"/>
      <c r="WGR39" s="406" t="n"/>
      <c r="WGS39" s="406" t="n"/>
      <c r="WGT39" s="406" t="n"/>
      <c r="WGU39" s="406" t="n"/>
      <c r="WGV39" s="406" t="n"/>
      <c r="WGW39" s="406" t="n"/>
      <c r="WGX39" s="406" t="n"/>
      <c r="WGY39" s="406" t="n"/>
      <c r="WGZ39" s="406" t="n"/>
      <c r="WHA39" s="406" t="n"/>
      <c r="WHB39" s="406" t="n"/>
      <c r="WHC39" s="406" t="n"/>
      <c r="WHD39" s="406" t="n"/>
      <c r="WHE39" s="406" t="n"/>
      <c r="WHF39" s="406" t="n"/>
      <c r="WHG39" s="406" t="n"/>
      <c r="WHH39" s="406" t="n"/>
      <c r="WHI39" s="406" t="n"/>
      <c r="WHJ39" s="406" t="n"/>
      <c r="WHK39" s="406" t="n"/>
      <c r="WHL39" s="406" t="n"/>
      <c r="WHM39" s="406" t="n"/>
      <c r="WHN39" s="406" t="n"/>
      <c r="WHO39" s="406" t="n"/>
      <c r="WHP39" s="406" t="n"/>
      <c r="WHQ39" s="406" t="n"/>
      <c r="WHR39" s="406" t="n"/>
      <c r="WHS39" s="406" t="n"/>
      <c r="WHT39" s="406" t="n"/>
      <c r="WHU39" s="406" t="n"/>
      <c r="WHV39" s="406" t="n"/>
      <c r="WHW39" s="406" t="n"/>
      <c r="WHX39" s="406" t="n"/>
      <c r="WHY39" s="406" t="n"/>
      <c r="WHZ39" s="406" t="n"/>
      <c r="WIA39" s="406" t="n"/>
      <c r="WIB39" s="406" t="n"/>
      <c r="WIC39" s="406" t="n"/>
      <c r="WID39" s="406" t="n"/>
      <c r="WIE39" s="406" t="n"/>
      <c r="WIF39" s="406" t="n"/>
      <c r="WIG39" s="406" t="n"/>
      <c r="WIH39" s="406" t="n"/>
      <c r="WII39" s="406" t="n"/>
      <c r="WIJ39" s="406" t="n"/>
      <c r="WIK39" s="406" t="n"/>
      <c r="WIL39" s="406" t="n"/>
      <c r="WIM39" s="406" t="n"/>
      <c r="WIN39" s="406" t="n"/>
      <c r="WIO39" s="406" t="n"/>
      <c r="WIP39" s="406" t="n"/>
      <c r="WIQ39" s="406" t="n"/>
      <c r="WIR39" s="406" t="n"/>
      <c r="WIS39" s="406" t="n"/>
      <c r="WIT39" s="406" t="n"/>
      <c r="WIU39" s="406" t="n"/>
      <c r="WIV39" s="406" t="n"/>
      <c r="WIW39" s="406" t="n"/>
      <c r="WIX39" s="406" t="n"/>
      <c r="WIY39" s="406" t="n"/>
      <c r="WIZ39" s="406" t="n"/>
      <c r="WJA39" s="406" t="n"/>
      <c r="WJB39" s="406" t="n"/>
      <c r="WJC39" s="406" t="n"/>
      <c r="WJD39" s="406" t="n"/>
      <c r="WJE39" s="406" t="n"/>
      <c r="WJF39" s="406" t="n"/>
      <c r="WJG39" s="406" t="n"/>
      <c r="WJH39" s="406" t="n"/>
      <c r="WJI39" s="406" t="n"/>
      <c r="WJJ39" s="406" t="n"/>
      <c r="WJK39" s="406" t="n"/>
      <c r="WJL39" s="406" t="n"/>
      <c r="WJM39" s="406" t="n"/>
      <c r="WJN39" s="406" t="n"/>
      <c r="WJO39" s="406" t="n"/>
      <c r="WJP39" s="406" t="n"/>
      <c r="WJQ39" s="406" t="n"/>
      <c r="WJR39" s="406" t="n"/>
      <c r="WJS39" s="406" t="n"/>
      <c r="WJT39" s="406" t="n"/>
      <c r="WJU39" s="406" t="n"/>
      <c r="WJV39" s="406" t="n"/>
      <c r="WJW39" s="406" t="n"/>
      <c r="WJX39" s="406" t="n"/>
      <c r="WJY39" s="406" t="n"/>
      <c r="WJZ39" s="406" t="n"/>
      <c r="WKA39" s="406" t="n"/>
      <c r="WKB39" s="406" t="n"/>
      <c r="WKC39" s="406" t="n"/>
      <c r="WKD39" s="406" t="n"/>
      <c r="WKE39" s="406" t="n"/>
      <c r="WKF39" s="406" t="n"/>
      <c r="WKG39" s="406" t="n"/>
      <c r="WKH39" s="406" t="n"/>
      <c r="WKI39" s="406" t="n"/>
      <c r="WKJ39" s="406" t="n"/>
      <c r="WKK39" s="406" t="n"/>
      <c r="WKL39" s="406" t="n"/>
      <c r="WKM39" s="406" t="n"/>
      <c r="WKN39" s="406" t="n"/>
      <c r="WKO39" s="406" t="n"/>
      <c r="WKP39" s="406" t="n"/>
      <c r="WKQ39" s="406" t="n"/>
      <c r="WKR39" s="406" t="n"/>
      <c r="WKS39" s="406" t="n"/>
      <c r="WKT39" s="406" t="n"/>
      <c r="WKU39" s="406" t="n"/>
      <c r="WKV39" s="406" t="n"/>
      <c r="WKW39" s="406" t="n"/>
      <c r="WKX39" s="406" t="n"/>
      <c r="WKY39" s="406" t="n"/>
      <c r="WKZ39" s="406" t="n"/>
      <c r="WLA39" s="406" t="n"/>
      <c r="WLB39" s="406" t="n"/>
      <c r="WLC39" s="406" t="n"/>
      <c r="WLD39" s="406" t="n"/>
      <c r="WLE39" s="406" t="n"/>
      <c r="WLF39" s="406" t="n"/>
      <c r="WLG39" s="406" t="n"/>
      <c r="WLH39" s="406" t="n"/>
      <c r="WLI39" s="406" t="n"/>
      <c r="WLJ39" s="406" t="n"/>
      <c r="WLK39" s="406" t="n"/>
      <c r="WLL39" s="406" t="n"/>
      <c r="WLM39" s="406" t="n"/>
      <c r="WLN39" s="406" t="n"/>
      <c r="WLO39" s="406" t="n"/>
      <c r="WLP39" s="406" t="n"/>
      <c r="WLQ39" s="406" t="n"/>
      <c r="WLR39" s="406" t="n"/>
      <c r="WLS39" s="406" t="n"/>
      <c r="WLT39" s="406" t="n"/>
      <c r="WLU39" s="406" t="n"/>
      <c r="WLV39" s="406" t="n"/>
      <c r="WLW39" s="406" t="n"/>
      <c r="WLX39" s="406" t="n"/>
      <c r="WLY39" s="406" t="n"/>
      <c r="WLZ39" s="406" t="n"/>
      <c r="WMA39" s="406" t="n"/>
      <c r="WMB39" s="406" t="n"/>
      <c r="WMC39" s="406" t="n"/>
      <c r="WMD39" s="406" t="n"/>
      <c r="WME39" s="406" t="n"/>
      <c r="WMF39" s="406" t="n"/>
      <c r="WMG39" s="406" t="n"/>
      <c r="WMH39" s="406" t="n"/>
      <c r="WMI39" s="406" t="n"/>
      <c r="WMJ39" s="406" t="n"/>
      <c r="WMK39" s="406" t="n"/>
      <c r="WML39" s="406" t="n"/>
      <c r="WMM39" s="406" t="n"/>
      <c r="WMN39" s="406" t="n"/>
      <c r="WMO39" s="406" t="n"/>
      <c r="WMP39" s="406" t="n"/>
      <c r="WMQ39" s="406" t="n"/>
      <c r="WMR39" s="406" t="n"/>
      <c r="WMS39" s="406" t="n"/>
      <c r="WMT39" s="406" t="n"/>
      <c r="WMU39" s="406" t="n"/>
      <c r="WMV39" s="406" t="n"/>
      <c r="WMW39" s="406" t="n"/>
      <c r="WMX39" s="406" t="n"/>
      <c r="WMY39" s="406" t="n"/>
      <c r="WMZ39" s="406" t="n"/>
      <c r="WNA39" s="406" t="n"/>
      <c r="WNB39" s="406" t="n"/>
      <c r="WNC39" s="406" t="n"/>
      <c r="WND39" s="406" t="n"/>
      <c r="WNE39" s="406" t="n"/>
      <c r="WNF39" s="406" t="n"/>
      <c r="WNG39" s="406" t="n"/>
      <c r="WNH39" s="406" t="n"/>
      <c r="WNI39" s="406" t="n"/>
      <c r="WNJ39" s="406" t="n"/>
      <c r="WNK39" s="406" t="n"/>
      <c r="WNL39" s="406" t="n"/>
      <c r="WNM39" s="406" t="n"/>
      <c r="WNN39" s="406" t="n"/>
      <c r="WNO39" s="406" t="n"/>
      <c r="WNP39" s="406" t="n"/>
      <c r="WNQ39" s="406" t="n"/>
      <c r="WNR39" s="406" t="n"/>
      <c r="WNS39" s="406" t="n"/>
      <c r="WNT39" s="406" t="n"/>
      <c r="WNU39" s="406" t="n"/>
      <c r="WNV39" s="406" t="n"/>
      <c r="WNW39" s="406" t="n"/>
      <c r="WNX39" s="406" t="n"/>
      <c r="WNY39" s="406" t="n"/>
      <c r="WNZ39" s="406" t="n"/>
      <c r="WOA39" s="406" t="n"/>
      <c r="WOB39" s="406" t="n"/>
      <c r="WOC39" s="406" t="n"/>
      <c r="WOD39" s="406" t="n"/>
      <c r="WOE39" s="406" t="n"/>
      <c r="WOF39" s="406" t="n"/>
      <c r="WOG39" s="406" t="n"/>
      <c r="WOH39" s="406" t="n"/>
      <c r="WOI39" s="406" t="n"/>
      <c r="WOJ39" s="406" t="n"/>
      <c r="WOK39" s="406" t="n"/>
      <c r="WOL39" s="406" t="n"/>
      <c r="WOM39" s="406" t="n"/>
      <c r="WON39" s="406" t="n"/>
      <c r="WOO39" s="406" t="n"/>
      <c r="WOP39" s="406" t="n"/>
      <c r="WOQ39" s="406" t="n"/>
      <c r="WOR39" s="406" t="n"/>
      <c r="WOS39" s="406" t="n"/>
      <c r="WOT39" s="406" t="n"/>
      <c r="WOU39" s="406" t="n"/>
      <c r="WOV39" s="406" t="n"/>
      <c r="WOW39" s="406" t="n"/>
      <c r="WOX39" s="406" t="n"/>
      <c r="WOY39" s="406" t="n"/>
      <c r="WOZ39" s="406" t="n"/>
      <c r="WPA39" s="406" t="n"/>
      <c r="WPB39" s="406" t="n"/>
      <c r="WPC39" s="406" t="n"/>
      <c r="WPD39" s="406" t="n"/>
      <c r="WPE39" s="406" t="n"/>
      <c r="WPF39" s="406" t="n"/>
      <c r="WPG39" s="406" t="n"/>
      <c r="WPH39" s="406" t="n"/>
      <c r="WPI39" s="406" t="n"/>
      <c r="WPJ39" s="406" t="n"/>
      <c r="WPK39" s="406" t="n"/>
      <c r="WPL39" s="406" t="n"/>
      <c r="WPM39" s="406" t="n"/>
      <c r="WPN39" s="406" t="n"/>
      <c r="WPO39" s="406" t="n"/>
      <c r="WPP39" s="406" t="n"/>
      <c r="WPQ39" s="406" t="n"/>
      <c r="WPR39" s="406" t="n"/>
      <c r="WPS39" s="406" t="n"/>
      <c r="WPT39" s="406" t="n"/>
      <c r="WPU39" s="406" t="n"/>
      <c r="WPV39" s="406" t="n"/>
      <c r="WPW39" s="406" t="n"/>
      <c r="WPX39" s="406" t="n"/>
      <c r="WPY39" s="406" t="n"/>
      <c r="WPZ39" s="406" t="n"/>
      <c r="WQA39" s="406" t="n"/>
      <c r="WQB39" s="406" t="n"/>
      <c r="WQC39" s="406" t="n"/>
      <c r="WQD39" s="406" t="n"/>
      <c r="WQE39" s="406" t="n"/>
      <c r="WQF39" s="406" t="n"/>
      <c r="WQG39" s="406" t="n"/>
      <c r="WQH39" s="406" t="n"/>
      <c r="WQI39" s="406" t="n"/>
      <c r="WQJ39" s="406" t="n"/>
      <c r="WQK39" s="406" t="n"/>
      <c r="WQL39" s="406" t="n"/>
      <c r="WQM39" s="406" t="n"/>
      <c r="WQN39" s="406" t="n"/>
      <c r="WQO39" s="406" t="n"/>
      <c r="WQP39" s="406" t="n"/>
      <c r="WQQ39" s="406" t="n"/>
      <c r="WQR39" s="406" t="n"/>
      <c r="WQS39" s="406" t="n"/>
      <c r="WQT39" s="406" t="n"/>
      <c r="WQU39" s="406" t="n"/>
      <c r="WQV39" s="406" t="n"/>
      <c r="WQW39" s="406" t="n"/>
      <c r="WQX39" s="406" t="n"/>
      <c r="WQY39" s="406" t="n"/>
      <c r="WQZ39" s="406" t="n"/>
      <c r="WRA39" s="406" t="n"/>
      <c r="WRB39" s="406" t="n"/>
      <c r="WRC39" s="406" t="n"/>
      <c r="WRD39" s="406" t="n"/>
      <c r="WRE39" s="406" t="n"/>
      <c r="WRF39" s="406" t="n"/>
      <c r="WRG39" s="406" t="n"/>
      <c r="WRH39" s="406" t="n"/>
      <c r="WRI39" s="406" t="n"/>
      <c r="WRJ39" s="406" t="n"/>
      <c r="WRK39" s="406" t="n"/>
      <c r="WRL39" s="406" t="n"/>
      <c r="WRM39" s="406" t="n"/>
      <c r="WRN39" s="406" t="n"/>
      <c r="WRO39" s="406" t="n"/>
      <c r="WRP39" s="406" t="n"/>
      <c r="WRQ39" s="406" t="n"/>
      <c r="WRR39" s="406" t="n"/>
      <c r="WRS39" s="406" t="n"/>
      <c r="WRT39" s="406" t="n"/>
      <c r="WRU39" s="406" t="n"/>
      <c r="WRV39" s="406" t="n"/>
      <c r="WRW39" s="406" t="n"/>
      <c r="WRX39" s="406" t="n"/>
      <c r="WRY39" s="406" t="n"/>
      <c r="WRZ39" s="406" t="n"/>
      <c r="WSA39" s="406" t="n"/>
      <c r="WSB39" s="406" t="n"/>
      <c r="WSC39" s="406" t="n"/>
      <c r="WSD39" s="406" t="n"/>
      <c r="WSE39" s="406" t="n"/>
      <c r="WSF39" s="406" t="n"/>
      <c r="WSG39" s="406" t="n"/>
      <c r="WSH39" s="406" t="n"/>
      <c r="WSI39" s="406" t="n"/>
      <c r="WSJ39" s="406" t="n"/>
      <c r="WSK39" s="406" t="n"/>
      <c r="WSL39" s="406" t="n"/>
      <c r="WSM39" s="406" t="n"/>
      <c r="WSN39" s="406" t="n"/>
      <c r="WSO39" s="406" t="n"/>
      <c r="WSP39" s="406" t="n"/>
      <c r="WSQ39" s="406" t="n"/>
      <c r="WSR39" s="406" t="n"/>
      <c r="WSS39" s="406" t="n"/>
      <c r="WST39" s="406" t="n"/>
      <c r="WSU39" s="406" t="n"/>
      <c r="WSV39" s="406" t="n"/>
      <c r="WSW39" s="406" t="n"/>
      <c r="WSX39" s="406" t="n"/>
      <c r="WSY39" s="406" t="n"/>
      <c r="WSZ39" s="406" t="n"/>
      <c r="WTA39" s="406" t="n"/>
      <c r="WTB39" s="406" t="n"/>
      <c r="WTC39" s="406" t="n"/>
      <c r="WTD39" s="406" t="n"/>
      <c r="WTE39" s="406" t="n"/>
      <c r="WTF39" s="406" t="n"/>
      <c r="WTG39" s="406" t="n"/>
      <c r="WTH39" s="406" t="n"/>
      <c r="WTI39" s="406" t="n"/>
      <c r="WTJ39" s="406" t="n"/>
      <c r="WTK39" s="406" t="n"/>
      <c r="WTL39" s="406" t="n"/>
      <c r="WTM39" s="406" t="n"/>
      <c r="WTN39" s="406" t="n"/>
      <c r="WTO39" s="406" t="n"/>
      <c r="WTP39" s="406" t="n"/>
      <c r="WTQ39" s="406" t="n"/>
      <c r="WTR39" s="406" t="n"/>
      <c r="WTS39" s="406" t="n"/>
      <c r="WTT39" s="406" t="n"/>
      <c r="WTU39" s="406" t="n"/>
      <c r="WTV39" s="406" t="n"/>
      <c r="WTW39" s="406" t="n"/>
      <c r="WTX39" s="406" t="n"/>
      <c r="WTY39" s="406" t="n"/>
      <c r="WTZ39" s="406" t="n"/>
      <c r="WUA39" s="406" t="n"/>
      <c r="WUB39" s="406" t="n"/>
      <c r="WUC39" s="406" t="n"/>
      <c r="WUD39" s="406" t="n"/>
      <c r="WUE39" s="406" t="n"/>
      <c r="WUF39" s="406" t="n"/>
      <c r="WUG39" s="406" t="n"/>
      <c r="WUH39" s="406" t="n"/>
      <c r="WUI39" s="406" t="n"/>
      <c r="WUJ39" s="406" t="n"/>
      <c r="WUK39" s="406" t="n"/>
      <c r="WUL39" s="406" t="n"/>
      <c r="WUM39" s="406" t="n"/>
      <c r="WUN39" s="406" t="n"/>
      <c r="WUO39" s="406" t="n"/>
      <c r="WUP39" s="406" t="n"/>
      <c r="WUQ39" s="406" t="n"/>
      <c r="WUR39" s="406" t="n"/>
      <c r="WUS39" s="406" t="n"/>
      <c r="WUT39" s="406" t="n"/>
      <c r="WUU39" s="406" t="n"/>
      <c r="WUV39" s="406" t="n"/>
      <c r="WUW39" s="406" t="n"/>
      <c r="WUX39" s="406" t="n"/>
      <c r="WUY39" s="406" t="n"/>
      <c r="WUZ39" s="406" t="n"/>
      <c r="WVA39" s="406" t="n"/>
      <c r="WVB39" s="406" t="n"/>
      <c r="WVC39" s="406" t="n"/>
      <c r="WVD39" s="406" t="n"/>
      <c r="WVE39" s="406" t="n"/>
      <c r="WVF39" s="406" t="n"/>
      <c r="WVG39" s="406" t="n"/>
      <c r="WVH39" s="406" t="n"/>
      <c r="WVI39" s="406" t="n"/>
      <c r="WVJ39" s="406" t="n"/>
      <c r="WVK39" s="406" t="n"/>
      <c r="WVL39" s="406" t="n"/>
      <c r="WVM39" s="406" t="n"/>
      <c r="WVN39" s="406" t="n"/>
      <c r="WVO39" s="406" t="n"/>
      <c r="WVP39" s="406" t="n"/>
      <c r="WVQ39" s="406" t="n"/>
      <c r="WVR39" s="406" t="n"/>
      <c r="WVS39" s="406" t="n"/>
      <c r="WVT39" s="406" t="n"/>
      <c r="WVU39" s="406" t="n"/>
      <c r="WVV39" s="406" t="n"/>
      <c r="WVW39" s="406" t="n"/>
      <c r="WVX39" s="406" t="n"/>
      <c r="WVY39" s="406" t="n"/>
      <c r="WVZ39" s="406" t="n"/>
      <c r="WWA39" s="406" t="n"/>
      <c r="WWB39" s="406" t="n"/>
      <c r="WWC39" s="406" t="n"/>
      <c r="WWD39" s="406" t="n"/>
      <c r="WWE39" s="406" t="n"/>
      <c r="WWF39" s="406" t="n"/>
      <c r="WWG39" s="406" t="n"/>
      <c r="WWH39" s="406" t="n"/>
      <c r="WWI39" s="406" t="n"/>
      <c r="WWJ39" s="406" t="n"/>
      <c r="WWK39" s="406" t="n"/>
      <c r="WWL39" s="406" t="n"/>
      <c r="WWM39" s="406" t="n"/>
      <c r="WWN39" s="406" t="n"/>
      <c r="WWO39" s="406" t="n"/>
      <c r="WWP39" s="406" t="n"/>
      <c r="WWQ39" s="406" t="n"/>
      <c r="WWR39" s="406" t="n"/>
      <c r="WWS39" s="406" t="n"/>
      <c r="WWT39" s="406" t="n"/>
      <c r="WWU39" s="406" t="n"/>
      <c r="WWV39" s="406" t="n"/>
      <c r="WWW39" s="406" t="n"/>
      <c r="WWX39" s="406" t="n"/>
      <c r="WWY39" s="406" t="n"/>
      <c r="WWZ39" s="406" t="n"/>
      <c r="WXA39" s="406" t="n"/>
      <c r="WXB39" s="406" t="n"/>
      <c r="WXC39" s="406" t="n"/>
      <c r="WXD39" s="406" t="n"/>
      <c r="WXE39" s="406" t="n"/>
      <c r="WXF39" s="406" t="n"/>
      <c r="WXG39" s="406" t="n"/>
      <c r="WXH39" s="406" t="n"/>
      <c r="WXI39" s="406" t="n"/>
      <c r="WXJ39" s="406" t="n"/>
      <c r="WXK39" s="406" t="n"/>
      <c r="WXL39" s="406" t="n"/>
      <c r="WXM39" s="406" t="n"/>
      <c r="WXN39" s="406" t="n"/>
      <c r="WXO39" s="406" t="n"/>
      <c r="WXP39" s="406" t="n"/>
      <c r="WXQ39" s="406" t="n"/>
      <c r="WXR39" s="406" t="n"/>
      <c r="WXS39" s="406" t="n"/>
      <c r="WXT39" s="406" t="n"/>
      <c r="WXU39" s="406" t="n"/>
      <c r="WXV39" s="406" t="n"/>
      <c r="WXW39" s="406" t="n"/>
      <c r="WXX39" s="406" t="n"/>
      <c r="WXY39" s="406" t="n"/>
      <c r="WXZ39" s="406" t="n"/>
      <c r="WYA39" s="406" t="n"/>
      <c r="WYB39" s="406" t="n"/>
      <c r="WYC39" s="406" t="n"/>
      <c r="WYD39" s="406" t="n"/>
      <c r="WYE39" s="406" t="n"/>
      <c r="WYF39" s="406" t="n"/>
      <c r="WYG39" s="406" t="n"/>
      <c r="WYH39" s="406" t="n"/>
      <c r="WYI39" s="406" t="n"/>
      <c r="WYJ39" s="406" t="n"/>
      <c r="WYK39" s="406" t="n"/>
      <c r="WYL39" s="406" t="n"/>
      <c r="WYM39" s="406" t="n"/>
      <c r="WYN39" s="406" t="n"/>
      <c r="WYO39" s="406" t="n"/>
      <c r="WYP39" s="406" t="n"/>
      <c r="WYQ39" s="406" t="n"/>
      <c r="WYR39" s="406" t="n"/>
      <c r="WYS39" s="406" t="n"/>
      <c r="WYT39" s="406" t="n"/>
      <c r="WYU39" s="406" t="n"/>
      <c r="WYV39" s="406" t="n"/>
      <c r="WYW39" s="406" t="n"/>
      <c r="WYX39" s="406" t="n"/>
      <c r="WYY39" s="406" t="n"/>
      <c r="WYZ39" s="406" t="n"/>
      <c r="WZA39" s="406" t="n"/>
      <c r="WZB39" s="406" t="n"/>
      <c r="WZC39" s="406" t="n"/>
      <c r="WZD39" s="406" t="n"/>
      <c r="WZE39" s="406" t="n"/>
      <c r="WZF39" s="406" t="n"/>
      <c r="WZG39" s="406" t="n"/>
      <c r="WZH39" s="406" t="n"/>
      <c r="WZI39" s="406" t="n"/>
      <c r="WZJ39" s="406" t="n"/>
      <c r="WZK39" s="406" t="n"/>
      <c r="WZL39" s="406" t="n"/>
      <c r="WZM39" s="406" t="n"/>
      <c r="WZN39" s="406" t="n"/>
      <c r="WZO39" s="406" t="n"/>
      <c r="WZP39" s="406" t="n"/>
      <c r="WZQ39" s="406" t="n"/>
      <c r="WZR39" s="406" t="n"/>
      <c r="WZS39" s="406" t="n"/>
      <c r="WZT39" s="406" t="n"/>
      <c r="WZU39" s="406" t="n"/>
      <c r="WZV39" s="406" t="n"/>
      <c r="WZW39" s="406" t="n"/>
      <c r="WZX39" s="406" t="n"/>
      <c r="WZY39" s="406" t="n"/>
      <c r="WZZ39" s="406" t="n"/>
      <c r="XAA39" s="406" t="n"/>
      <c r="XAB39" s="406" t="n"/>
      <c r="XAC39" s="406" t="n"/>
      <c r="XAD39" s="406" t="n"/>
      <c r="XAE39" s="406" t="n"/>
      <c r="XAF39" s="406" t="n"/>
      <c r="XAG39" s="406" t="n"/>
      <c r="XAH39" s="406" t="n"/>
      <c r="XAI39" s="406" t="n"/>
      <c r="XAJ39" s="406" t="n"/>
      <c r="XAK39" s="406" t="n"/>
      <c r="XAL39" s="406" t="n"/>
      <c r="XAM39" s="406" t="n"/>
      <c r="XAN39" s="406" t="n"/>
      <c r="XAO39" s="406" t="n"/>
      <c r="XAP39" s="406" t="n"/>
      <c r="XAQ39" s="406" t="n"/>
      <c r="XAR39" s="406" t="n"/>
      <c r="XAS39" s="406" t="n"/>
      <c r="XAT39" s="406" t="n"/>
      <c r="XAU39" s="406" t="n"/>
      <c r="XAV39" s="406" t="n"/>
      <c r="XAW39" s="406" t="n"/>
      <c r="XAX39" s="406" t="n"/>
      <c r="XAY39" s="406" t="n"/>
      <c r="XAZ39" s="406" t="n"/>
      <c r="XBA39" s="406" t="n"/>
      <c r="XBB39" s="406" t="n"/>
      <c r="XBC39" s="406" t="n"/>
      <c r="XBD39" s="406" t="n"/>
      <c r="XBE39" s="406" t="n"/>
      <c r="XBF39" s="406" t="n"/>
      <c r="XBG39" s="406" t="n"/>
      <c r="XBH39" s="406" t="n"/>
      <c r="XBI39" s="406" t="n"/>
      <c r="XBJ39" s="406" t="n"/>
      <c r="XBK39" s="406" t="n"/>
      <c r="XBL39" s="406" t="n"/>
      <c r="XBM39" s="406" t="n"/>
      <c r="XBN39" s="406" t="n"/>
      <c r="XBO39" s="406" t="n"/>
      <c r="XBP39" s="406" t="n"/>
      <c r="XBQ39" s="406" t="n"/>
      <c r="XBR39" s="406" t="n"/>
      <c r="XBS39" s="406" t="n"/>
      <c r="XBT39" s="406" t="n"/>
      <c r="XBU39" s="406" t="n"/>
      <c r="XBV39" s="406" t="n"/>
      <c r="XBW39" s="406" t="n"/>
      <c r="XBX39" s="406" t="n"/>
      <c r="XBY39" s="406" t="n"/>
      <c r="XBZ39" s="406" t="n"/>
      <c r="XCA39" s="406" t="n"/>
      <c r="XCB39" s="406" t="n"/>
      <c r="XCC39" s="406" t="n"/>
      <c r="XCD39" s="406" t="n"/>
      <c r="XCE39" s="406" t="n"/>
      <c r="XCF39" s="406" t="n"/>
      <c r="XCG39" s="406" t="n"/>
      <c r="XCH39" s="406" t="n"/>
      <c r="XCI39" s="406" t="n"/>
      <c r="XCJ39" s="406" t="n"/>
      <c r="XCK39" s="406" t="n"/>
      <c r="XCL39" s="406" t="n"/>
      <c r="XCM39" s="406" t="n"/>
      <c r="XCN39" s="406" t="n"/>
      <c r="XCO39" s="406" t="n"/>
      <c r="XCP39" s="406" t="n"/>
      <c r="XCQ39" s="406" t="n"/>
      <c r="XCR39" s="406" t="n"/>
      <c r="XCS39" s="406" t="n"/>
      <c r="XCT39" s="406" t="n"/>
      <c r="XCU39" s="406" t="n"/>
      <c r="XCV39" s="406" t="n"/>
      <c r="XCW39" s="406" t="n"/>
      <c r="XCX39" s="406" t="n"/>
      <c r="XCY39" s="406" t="n"/>
      <c r="XCZ39" s="406" t="n"/>
      <c r="XDA39" s="406" t="n"/>
      <c r="XDB39" s="406" t="n"/>
      <c r="XDC39" s="406" t="n"/>
      <c r="XDD39" s="406" t="n"/>
      <c r="XDE39" s="406" t="n"/>
      <c r="XDF39" s="406" t="n"/>
      <c r="XDG39" s="406" t="n"/>
      <c r="XDH39" s="406" t="n"/>
      <c r="XDI39" s="406" t="n"/>
      <c r="XDJ39" s="406" t="n"/>
      <c r="XDK39" s="406" t="n"/>
      <c r="XDL39" s="406" t="n"/>
      <c r="XDM39" s="406" t="n"/>
      <c r="XDN39" s="406" t="n"/>
      <c r="XDO39" s="406" t="n"/>
      <c r="XDP39" s="406" t="n"/>
      <c r="XDQ39" s="406" t="n"/>
      <c r="XDR39" s="406" t="n"/>
      <c r="XDS39" s="406" t="n"/>
      <c r="XDT39" s="406" t="n"/>
      <c r="XDU39" s="406" t="n"/>
      <c r="XDV39" s="406" t="n"/>
      <c r="XDW39" s="406" t="n"/>
      <c r="XDX39" s="406" t="n"/>
      <c r="XDY39" s="406" t="n"/>
      <c r="XDZ39" s="406" t="n"/>
      <c r="XEA39" s="406" t="n"/>
      <c r="XEB39" s="406" t="n"/>
      <c r="XEC39" s="406" t="n"/>
      <c r="XED39" s="406" t="n"/>
      <c r="XEE39" s="406" t="n"/>
      <c r="XEF39" s="406" t="n"/>
      <c r="XEG39" s="406" t="n"/>
      <c r="XEH39" s="406" t="n"/>
      <c r="XEI39" s="406" t="n"/>
      <c r="XEJ39" s="406" t="n"/>
      <c r="XEK39" s="406" t="n"/>
      <c r="XEL39" s="406" t="n"/>
      <c r="XEM39" s="406" t="n"/>
      <c r="XEN39" s="406" t="n"/>
      <c r="XEO39" s="406" t="n"/>
      <c r="XEP39" s="406" t="n"/>
      <c r="XEQ39" s="406" t="n"/>
      <c r="XER39" s="406" t="n"/>
      <c r="XES39" s="406" t="n"/>
      <c r="XET39" s="406" t="n"/>
      <c r="XEU39" s="406" t="n"/>
      <c r="XEV39" s="406" t="n"/>
      <c r="XEW39" s="406" t="n"/>
      <c r="XEX39" s="406" t="n"/>
      <c r="XEY39" s="406" t="n"/>
      <c r="XEZ39" s="406" t="n"/>
      <c r="XFA39" s="406" t="n"/>
    </row>
    <row r="40" ht="25" customFormat="1" customHeight="1" s="406">
      <c r="A40" s="45" t="n">
        <v>45719</v>
      </c>
      <c r="B40" s="162" t="n">
        <v>36</v>
      </c>
      <c r="C40" s="162" t="inlineStr">
        <is>
          <t>李兰22（0309）</t>
        </is>
      </c>
      <c r="D40" s="162" t="n"/>
      <c r="E40" s="162" t="n">
        <v>1</v>
      </c>
      <c r="F40" s="162" t="n"/>
      <c r="G40" s="162" t="inlineStr">
        <is>
          <t>王海燕</t>
        </is>
      </c>
      <c r="H40" s="162" t="inlineStr">
        <is>
          <t>郑6353</t>
        </is>
      </c>
      <c r="I40" s="162" t="n">
        <v>1638</v>
      </c>
      <c r="J40" s="162" t="n"/>
      <c r="K40" s="162" t="n"/>
      <c r="L40" s="162" t="n">
        <v>175.4</v>
      </c>
      <c r="M40" s="162" t="n"/>
      <c r="N40" s="162" t="n"/>
      <c r="O40" s="162" t="n"/>
      <c r="P40" s="162" t="n"/>
      <c r="Q40" s="162" t="n"/>
      <c r="R40" s="162" t="n">
        <v>60</v>
      </c>
      <c r="S40" s="162" t="n"/>
      <c r="T40" s="162" t="n"/>
      <c r="U40" s="162" t="n"/>
      <c r="V40" s="162" t="n"/>
      <c r="W40" s="162" t="n">
        <v>4920</v>
      </c>
      <c r="X40" s="406" t="n">
        <v>5155.4</v>
      </c>
      <c r="Y40" s="162" t="inlineStr">
        <is>
          <t>对公</t>
        </is>
      </c>
      <c r="Z40" s="407" t="n"/>
      <c r="AA40" s="162" t="n">
        <v>2</v>
      </c>
      <c r="AB40" s="407" t="inlineStr">
        <is>
          <t>2460蛋白2瓶</t>
        </is>
      </c>
      <c r="AC40" s="407" t="n"/>
      <c r="AD40" s="253" t="inlineStr">
        <is>
          <t>熊欢</t>
        </is>
      </c>
    </row>
    <row r="41" ht="25" customFormat="1" customHeight="1" s="406">
      <c r="A41" s="45" t="n">
        <v>45719</v>
      </c>
      <c r="B41" s="162" t="n">
        <v>39</v>
      </c>
      <c r="C41" s="162" t="inlineStr">
        <is>
          <t>罗鸿雁</t>
        </is>
      </c>
      <c r="D41" s="162" t="n"/>
      <c r="E41" s="162" t="n">
        <v>1</v>
      </c>
      <c r="F41" s="162" t="n"/>
      <c r="G41" s="162" t="inlineStr">
        <is>
          <t>王海燕</t>
        </is>
      </c>
      <c r="H41" s="162" t="n"/>
      <c r="I41" s="162" t="n">
        <v>1638</v>
      </c>
      <c r="J41" s="162" t="n"/>
      <c r="K41" s="162" t="n"/>
      <c r="L41" s="162" t="n"/>
      <c r="M41" s="162" t="n"/>
      <c r="N41" s="162" t="n"/>
      <c r="O41" s="162" t="n"/>
      <c r="P41" s="162" t="n">
        <v>360</v>
      </c>
      <c r="Q41" s="162" t="n"/>
      <c r="R41" s="162" t="n"/>
      <c r="S41" s="162" t="n"/>
      <c r="T41" s="162" t="n"/>
      <c r="U41" s="162" t="n"/>
      <c r="V41" s="162" t="n"/>
      <c r="W41" s="162" t="n"/>
      <c r="X41" s="406" t="n">
        <v>360</v>
      </c>
      <c r="Y41" s="162" t="inlineStr">
        <is>
          <t>对公</t>
        </is>
      </c>
      <c r="Z41" s="407" t="n"/>
      <c r="AA41" s="162" t="n"/>
      <c r="AB41" s="407" t="n"/>
      <c r="AC41" s="407" t="n"/>
      <c r="AD41" s="253" t="inlineStr">
        <is>
          <t>熊欢</t>
        </is>
      </c>
    </row>
    <row r="42" ht="25" customFormat="1" customHeight="1" s="406">
      <c r="A42" s="45" t="n">
        <v>45719</v>
      </c>
      <c r="B42" s="411" t="n"/>
      <c r="C42" s="411" t="n"/>
      <c r="D42" s="162" t="n"/>
      <c r="E42" s="411" t="n"/>
      <c r="F42" s="162" t="n"/>
      <c r="G42" s="162" t="inlineStr">
        <is>
          <t>王海燕</t>
        </is>
      </c>
      <c r="H42" s="162" t="n"/>
      <c r="I42" s="162" t="n">
        <v>1638</v>
      </c>
      <c r="J42" s="162" t="n"/>
      <c r="K42" s="162" t="n"/>
      <c r="L42" s="162" t="n">
        <v>395.2</v>
      </c>
      <c r="M42" s="162" t="n"/>
      <c r="N42" s="162" t="n"/>
      <c r="O42" s="162" t="n"/>
      <c r="P42" s="162" t="n"/>
      <c r="Q42" s="162" t="n"/>
      <c r="R42" s="162" t="n">
        <v>60</v>
      </c>
      <c r="S42" s="162" t="n"/>
      <c r="T42" s="162" t="n"/>
      <c r="U42" s="162" t="n"/>
      <c r="V42" s="162" t="n"/>
      <c r="W42" s="162" t="n"/>
      <c r="X42" s="406" t="n">
        <v>455.2</v>
      </c>
      <c r="Y42" s="162" t="inlineStr">
        <is>
          <t>对公</t>
        </is>
      </c>
      <c r="Z42" s="407" t="n"/>
      <c r="AA42" s="162" t="n"/>
      <c r="AB42" s="407" t="n"/>
      <c r="AC42" s="407" t="n"/>
      <c r="AD42" s="253" t="inlineStr">
        <is>
          <t>熊欢</t>
        </is>
      </c>
    </row>
    <row r="43" ht="25" customFormat="1" customHeight="1" s="406">
      <c r="A43" s="45" t="n">
        <v>45719</v>
      </c>
      <c r="B43" s="162" t="n">
        <v>12</v>
      </c>
      <c r="C43" s="162" t="inlineStr">
        <is>
          <t>杨小庆41（9948）</t>
        </is>
      </c>
      <c r="D43" s="162" t="n">
        <v>1</v>
      </c>
      <c r="E43" s="162" t="n"/>
      <c r="F43" s="162" t="n"/>
      <c r="G43" s="162" t="inlineStr">
        <is>
          <t>孙静</t>
        </is>
      </c>
      <c r="H43" s="162" t="inlineStr">
        <is>
          <t>朱6968</t>
        </is>
      </c>
      <c r="I43" s="162" t="n">
        <v>1638</v>
      </c>
      <c r="J43" s="162" t="n"/>
      <c r="K43" s="162" t="n"/>
      <c r="L43" s="162" t="n"/>
      <c r="M43" s="162" t="n">
        <v>75</v>
      </c>
      <c r="N43" s="162" t="n"/>
      <c r="O43" s="162" t="n"/>
      <c r="P43" s="162">
        <f>4491-P44</f>
        <v/>
      </c>
      <c r="Q43" s="162" t="n">
        <v>360</v>
      </c>
      <c r="R43" s="162" t="n"/>
      <c r="S43" s="162" t="n">
        <v>50</v>
      </c>
      <c r="T43" s="162" t="n"/>
      <c r="U43" s="162" t="n"/>
      <c r="V43" s="162" t="n"/>
      <c r="W43" s="162" t="n"/>
      <c r="X43" s="406">
        <f>SUM(K43:X43)</f>
        <v/>
      </c>
      <c r="Z43" s="407" t="n"/>
      <c r="AA43" s="162" t="n"/>
      <c r="AB43" s="407" t="n"/>
      <c r="AC43" s="407" t="n"/>
      <c r="AD43" s="253" t="n"/>
    </row>
    <row r="44" ht="25" customFormat="1" customHeight="1" s="406">
      <c r="A44" s="45" t="n">
        <v>45719</v>
      </c>
      <c r="B44" s="412" t="n"/>
      <c r="C44" s="412" t="n"/>
      <c r="D44" s="412" t="n"/>
      <c r="E44" s="162" t="n"/>
      <c r="F44" s="162" t="n"/>
      <c r="G44" s="162" t="inlineStr">
        <is>
          <t>孙静</t>
        </is>
      </c>
      <c r="H44" s="162" t="inlineStr">
        <is>
          <t>朱6968</t>
        </is>
      </c>
      <c r="I44" s="162" t="n">
        <v>1638</v>
      </c>
      <c r="J44" s="162" t="n"/>
      <c r="K44" s="162" t="n"/>
      <c r="L44" s="162" t="n"/>
      <c r="M44" s="162" t="n"/>
      <c r="N44" s="162" t="n"/>
      <c r="O44" s="162" t="n"/>
      <c r="P44" s="162" t="n">
        <v>3000</v>
      </c>
      <c r="Q44" s="162" t="n"/>
      <c r="R44" s="162" t="n"/>
      <c r="S44" s="162" t="n"/>
      <c r="T44" s="162" t="n"/>
      <c r="U44" s="162" t="n"/>
      <c r="V44" s="162" t="n"/>
      <c r="W44" s="162" t="n"/>
      <c r="X44" s="406">
        <f>SUM(K44:X44)</f>
        <v/>
      </c>
      <c r="Z44" s="407" t="n"/>
      <c r="AA44" s="162" t="n"/>
      <c r="AB44" s="407" t="n"/>
      <c r="AC44" s="407" t="n"/>
      <c r="AD44" s="253" t="n"/>
    </row>
    <row r="45" ht="25" customFormat="1" customHeight="1" s="406">
      <c r="A45" s="45" t="n">
        <v>45719</v>
      </c>
      <c r="B45" s="412" t="n"/>
      <c r="C45" s="412" t="n"/>
      <c r="D45" s="411" t="n"/>
      <c r="E45" s="162" t="n"/>
      <c r="F45" s="162" t="n"/>
      <c r="G45" s="162" t="inlineStr">
        <is>
          <t>孙静</t>
        </is>
      </c>
      <c r="H45" s="162" t="inlineStr">
        <is>
          <t>朱6968</t>
        </is>
      </c>
      <c r="I45" s="162" t="n">
        <v>1638</v>
      </c>
      <c r="J45" s="162" t="n"/>
      <c r="K45" s="162" t="n"/>
      <c r="L45" s="162" t="n"/>
      <c r="M45" s="162" t="n">
        <v>201</v>
      </c>
      <c r="N45" s="162" t="n"/>
      <c r="O45" s="162" t="n"/>
      <c r="P45" s="162" t="n">
        <v>35</v>
      </c>
      <c r="Q45" s="162" t="n"/>
      <c r="R45" s="162" t="n"/>
      <c r="S45" s="162" t="n">
        <v>245</v>
      </c>
      <c r="T45" s="162" t="n"/>
      <c r="U45" s="162" t="n"/>
      <c r="V45" s="162" t="n"/>
      <c r="W45" s="162" t="n"/>
      <c r="X45" s="406">
        <f>SUM(K45:X45)</f>
        <v/>
      </c>
      <c r="Z45" s="407" t="n"/>
      <c r="AA45" s="162" t="n"/>
      <c r="AB45" s="407" t="n"/>
      <c r="AC45" s="407" t="n"/>
      <c r="AD45" s="253" t="n"/>
    </row>
    <row r="46" ht="25" customFormat="1" customHeight="1" s="406">
      <c r="A46" s="45" t="n">
        <v>45719</v>
      </c>
      <c r="B46" s="411" t="n"/>
      <c r="C46" s="411" t="n"/>
      <c r="D46" s="254" t="n"/>
      <c r="E46" s="162" t="inlineStr">
        <is>
          <t>复诊</t>
        </is>
      </c>
      <c r="F46" s="162" t="n"/>
      <c r="G46" s="162" t="inlineStr">
        <is>
          <t>曾亚萍</t>
        </is>
      </c>
      <c r="H46" s="162" t="inlineStr">
        <is>
          <t>朱6968</t>
        </is>
      </c>
      <c r="I46" s="162" t="n">
        <v>1638</v>
      </c>
      <c r="J46" s="162" t="n"/>
      <c r="K46" s="162" t="n">
        <v>513.8</v>
      </c>
      <c r="L46" s="162" t="n"/>
      <c r="M46" s="162" t="n"/>
      <c r="N46" s="162" t="n"/>
      <c r="O46" s="162" t="n"/>
      <c r="P46" s="162" t="n"/>
      <c r="Q46" s="162" t="n"/>
      <c r="R46" s="162" t="n"/>
      <c r="S46" s="162" t="n"/>
      <c r="T46" s="162" t="n"/>
      <c r="U46" s="162" t="n"/>
      <c r="V46" s="162" t="n"/>
      <c r="W46" s="162" t="n"/>
      <c r="X46" s="406">
        <f>SUM(K46:X46)</f>
        <v/>
      </c>
      <c r="Z46" s="407" t="n"/>
      <c r="AA46" s="162" t="n"/>
      <c r="AB46" s="407" t="n"/>
      <c r="AC46" s="407" t="n"/>
      <c r="AD46" s="253" t="n"/>
    </row>
    <row r="47" ht="25" customFormat="1" customHeight="1" s="406">
      <c r="A47" s="45" t="n">
        <v>45719</v>
      </c>
      <c r="B47" s="162" t="n">
        <v>28</v>
      </c>
      <c r="C47" s="162" t="inlineStr">
        <is>
          <t>赵曼46（0954）</t>
        </is>
      </c>
      <c r="D47" s="162" t="n"/>
      <c r="E47" s="162" t="n"/>
      <c r="F47" s="162" t="n">
        <v>1</v>
      </c>
      <c r="G47" s="162" t="n"/>
      <c r="H47" s="162" t="inlineStr">
        <is>
          <t>G5320</t>
        </is>
      </c>
      <c r="I47" s="162" t="n">
        <v>1638</v>
      </c>
      <c r="J47" s="162" t="n"/>
      <c r="K47" s="162" t="n"/>
      <c r="L47" s="162" t="n"/>
      <c r="M47" s="162" t="n"/>
      <c r="N47" s="162" t="n"/>
      <c r="O47" s="406" t="n"/>
      <c r="P47" s="406" t="n">
        <v>140</v>
      </c>
      <c r="Q47" s="406" t="n"/>
      <c r="R47" s="406" t="n"/>
      <c r="S47" s="162" t="n"/>
      <c r="T47" s="162" t="n"/>
      <c r="U47" s="162" t="n"/>
      <c r="V47" s="162" t="n"/>
      <c r="W47" s="162" t="n"/>
      <c r="X47" s="406" t="n">
        <v>140</v>
      </c>
      <c r="Y47" s="162" t="inlineStr">
        <is>
          <t>对公</t>
        </is>
      </c>
      <c r="Z47" s="407" t="n"/>
      <c r="AA47" s="162" t="n"/>
      <c r="AB47" s="407" t="n"/>
      <c r="AC47" s="407" t="n"/>
      <c r="AD47" s="253" t="inlineStr">
        <is>
          <t>罗茜</t>
        </is>
      </c>
    </row>
    <row r="48" ht="25" customFormat="1" customHeight="1" s="406">
      <c r="A48" s="45" t="n">
        <v>45719</v>
      </c>
      <c r="B48" s="162" t="n">
        <v>53</v>
      </c>
      <c r="C48" s="162" t="inlineStr">
        <is>
          <t>雷懂琴</t>
        </is>
      </c>
      <c r="D48" s="162" t="n"/>
      <c r="E48" s="162" t="n"/>
      <c r="F48" s="162" t="n">
        <v>1</v>
      </c>
      <c r="G48" s="162" t="n"/>
      <c r="H48" s="162" t="inlineStr">
        <is>
          <t>朱6968</t>
        </is>
      </c>
      <c r="I48" s="162" t="n">
        <v>1638</v>
      </c>
      <c r="J48" s="162" t="n"/>
      <c r="K48" s="162" t="n"/>
      <c r="L48" s="162" t="n">
        <v>152</v>
      </c>
      <c r="M48" s="162" t="n"/>
      <c r="N48" s="162" t="n"/>
      <c r="O48" s="162" t="n"/>
      <c r="P48" s="162" t="n"/>
      <c r="Q48" s="162" t="n"/>
      <c r="R48" s="162" t="n"/>
      <c r="S48" s="162" t="n"/>
      <c r="T48" s="162" t="n"/>
      <c r="U48" s="162" t="n"/>
      <c r="V48" s="162" t="n"/>
      <c r="W48" s="162" t="n"/>
      <c r="X48" s="406" t="n">
        <v>152</v>
      </c>
      <c r="Y48" s="162" t="inlineStr">
        <is>
          <t>对公</t>
        </is>
      </c>
      <c r="Z48" s="407" t="n"/>
      <c r="AA48" s="162" t="n"/>
      <c r="AB48" s="407" t="n"/>
      <c r="AC48" s="407" t="n"/>
      <c r="AD48" s="253" t="inlineStr">
        <is>
          <t>罗茜</t>
        </is>
      </c>
    </row>
    <row r="49" ht="29" customFormat="1" customHeight="1" s="406">
      <c r="A49" s="45" t="n">
        <v>45719</v>
      </c>
      <c r="B49" s="162" t="n">
        <v>9</v>
      </c>
      <c r="C49" s="45" t="inlineStr">
        <is>
          <t>杨细</t>
        </is>
      </c>
      <c r="D49" s="253" t="n"/>
      <c r="E49" s="406" t="n"/>
      <c r="F49" s="406" t="n">
        <v>1</v>
      </c>
      <c r="G49" s="253" t="n"/>
      <c r="H49" s="162" t="inlineStr">
        <is>
          <t>杨8493</t>
        </is>
      </c>
      <c r="I49" s="162" t="n"/>
      <c r="J49" s="162" t="n"/>
      <c r="K49" s="162" t="n"/>
      <c r="L49" s="162" t="n"/>
      <c r="M49" s="162" t="n"/>
      <c r="N49" s="162" t="n"/>
      <c r="O49" s="162" t="n">
        <v>245</v>
      </c>
      <c r="P49" s="162" t="n"/>
      <c r="Q49" s="162" t="n"/>
      <c r="R49" s="162" t="n"/>
      <c r="S49" s="162" t="n"/>
      <c r="T49" s="162" t="n"/>
      <c r="U49" s="162" t="n"/>
      <c r="V49" s="162" t="n"/>
      <c r="W49" s="162" t="n"/>
      <c r="X49" s="406">
        <f>SUM(J49:W49)</f>
        <v/>
      </c>
      <c r="Y49" s="162" t="inlineStr">
        <is>
          <t>对公</t>
        </is>
      </c>
      <c r="Z49" s="407" t="n"/>
      <c r="AA49" s="162" t="n"/>
      <c r="AB49" s="407" t="inlineStr">
        <is>
          <t>渠道老板娘的tct+HPV都按照员工家属体检的5折核算</t>
        </is>
      </c>
      <c r="AC49" s="407" t="n"/>
      <c r="AD49" s="253" t="inlineStr">
        <is>
          <t>罗茜</t>
        </is>
      </c>
    </row>
    <row r="50" ht="29" customFormat="1" customHeight="1" s="406">
      <c r="A50" s="45" t="n">
        <v>45719</v>
      </c>
      <c r="B50" s="411" t="n"/>
      <c r="C50" s="411" t="n"/>
      <c r="D50" s="162" t="n"/>
      <c r="E50" s="162" t="n"/>
      <c r="F50" s="414" t="n"/>
      <c r="G50" s="253" t="n"/>
      <c r="H50" s="162" t="inlineStr">
        <is>
          <t>杨8493</t>
        </is>
      </c>
      <c r="I50" s="162" t="n"/>
      <c r="J50" s="162" t="n"/>
      <c r="K50" s="162" t="n"/>
      <c r="L50" s="162" t="n"/>
      <c r="M50" s="162" t="n"/>
      <c r="N50" s="162" t="n"/>
      <c r="O50" s="162" t="n">
        <v>35</v>
      </c>
      <c r="P50" s="162" t="n"/>
      <c r="Q50" s="162" t="n"/>
      <c r="R50" s="162" t="n">
        <v>15</v>
      </c>
      <c r="S50" s="162" t="n"/>
      <c r="T50" s="162" t="n"/>
      <c r="U50" s="162" t="n"/>
      <c r="V50" s="162" t="n"/>
      <c r="W50" s="162" t="n"/>
      <c r="X50" s="406">
        <f>SUM(J50:W50)</f>
        <v/>
      </c>
      <c r="Y50" s="162" t="inlineStr">
        <is>
          <t>对公</t>
        </is>
      </c>
      <c r="Z50" s="407" t="n"/>
      <c r="AA50" s="162" t="n"/>
      <c r="AB50" s="407" t="n"/>
      <c r="AC50" s="407" t="n"/>
      <c r="AD50" s="253" t="n"/>
    </row>
    <row r="51" ht="25" customFormat="1" customHeight="1" s="406">
      <c r="A51" s="45" t="n">
        <v>45719</v>
      </c>
      <c r="B51" s="162" t="n">
        <v>23</v>
      </c>
      <c r="C51" s="162" t="inlineStr">
        <is>
          <t>徐彩红</t>
        </is>
      </c>
      <c r="D51" s="162" t="n"/>
      <c r="E51" s="162" t="n">
        <v>1</v>
      </c>
      <c r="F51" s="162" t="n"/>
      <c r="G51" s="162" t="inlineStr">
        <is>
          <t>曾亚萍</t>
        </is>
      </c>
      <c r="H51" s="162" t="inlineStr">
        <is>
          <t>朱6968</t>
        </is>
      </c>
      <c r="I51" s="162" t="n"/>
      <c r="J51" s="162">
        <f>1401.2-560</f>
        <v/>
      </c>
      <c r="K51" s="162" t="n">
        <v>459.2</v>
      </c>
      <c r="L51" s="162" t="n"/>
      <c r="M51" s="162" t="n"/>
      <c r="N51" s="162" t="n"/>
      <c r="O51" s="162" t="n"/>
      <c r="P51" s="162" t="n"/>
      <c r="Q51" s="162" t="n"/>
      <c r="R51" s="162" t="n"/>
      <c r="S51" s="162" t="n"/>
      <c r="T51" s="162" t="n"/>
      <c r="U51" s="162" t="n"/>
      <c r="V51" s="162" t="n"/>
      <c r="W51" s="162" t="n"/>
      <c r="X51" s="406">
        <f>SUM(J51:W51)</f>
        <v/>
      </c>
      <c r="Y51" s="162" t="inlineStr">
        <is>
          <t>对公</t>
        </is>
      </c>
      <c r="Z51" s="407" t="n"/>
      <c r="AA51" s="162" t="n"/>
      <c r="AB51" s="270" t="inlineStr">
        <is>
          <t>7次盆炎散</t>
        </is>
      </c>
      <c r="AC51" s="407" t="n"/>
      <c r="AD51" s="253" t="inlineStr">
        <is>
          <t>罗茜</t>
        </is>
      </c>
    </row>
    <row r="52" ht="25" customFormat="1" customHeight="1" s="406">
      <c r="A52" s="45" t="n">
        <v>45719</v>
      </c>
      <c r="B52" s="162" t="n">
        <v>51</v>
      </c>
      <c r="C52" s="162" t="inlineStr">
        <is>
          <t>童娅</t>
        </is>
      </c>
      <c r="D52" s="162" t="n"/>
      <c r="E52" s="162" t="n">
        <v>1</v>
      </c>
      <c r="F52" s="162" t="n"/>
      <c r="G52" s="162" t="inlineStr">
        <is>
          <t>曾亚萍</t>
        </is>
      </c>
      <c r="H52" s="162" t="inlineStr">
        <is>
          <t>朱6968</t>
        </is>
      </c>
      <c r="I52" s="162" t="n"/>
      <c r="J52" s="162" t="n"/>
      <c r="K52" s="162">
        <f>745+45+688</f>
        <v/>
      </c>
      <c r="L52" s="162" t="n"/>
      <c r="M52" s="162" t="n"/>
      <c r="N52" s="162" t="n"/>
      <c r="O52" s="162" t="n"/>
      <c r="P52" s="162" t="n"/>
      <c r="Q52" s="162" t="n"/>
      <c r="R52" s="162" t="n"/>
      <c r="S52" s="162" t="n"/>
      <c r="T52" s="162" t="n"/>
      <c r="U52" s="162" t="n">
        <v>4</v>
      </c>
      <c r="V52" s="162" t="n"/>
      <c r="W52" s="162" t="n"/>
      <c r="X52" s="406">
        <f>SUM(J52:W52)</f>
        <v/>
      </c>
      <c r="Y52" s="162" t="inlineStr">
        <is>
          <t>对公</t>
        </is>
      </c>
      <c r="Z52" s="407" t="n"/>
      <c r="AA52" s="162" t="n"/>
      <c r="AB52" s="407" t="inlineStr">
        <is>
          <t>688元7次针灸+4元中单+745米粒灸</t>
        </is>
      </c>
      <c r="AC52" s="407" t="n"/>
      <c r="AD52" s="253" t="inlineStr">
        <is>
          <t>罗茜</t>
        </is>
      </c>
    </row>
    <row r="53" ht="29" customFormat="1" customHeight="1" s="406">
      <c r="A53" s="45" t="n">
        <v>45719</v>
      </c>
      <c r="B53" s="162" t="n">
        <v>43</v>
      </c>
      <c r="C53" s="162" t="inlineStr">
        <is>
          <t>周静</t>
        </is>
      </c>
      <c r="D53" s="162" t="n"/>
      <c r="E53" s="162" t="n">
        <v>1</v>
      </c>
      <c r="F53" s="162" t="n"/>
      <c r="G53" s="162" t="inlineStr">
        <is>
          <t>孙静</t>
        </is>
      </c>
      <c r="H53" s="162" t="inlineStr">
        <is>
          <t>清2551</t>
        </is>
      </c>
      <c r="I53" s="162" t="n"/>
      <c r="J53" s="162" t="n"/>
      <c r="K53" s="162" t="n"/>
      <c r="L53" s="162">
        <f>623-598</f>
        <v/>
      </c>
      <c r="M53" s="162" t="n">
        <v>598</v>
      </c>
      <c r="N53" s="162" t="n"/>
      <c r="O53" s="162" t="n">
        <v>675</v>
      </c>
      <c r="P53" s="162" t="n"/>
      <c r="Q53" s="162" t="n"/>
      <c r="R53" s="162" t="n">
        <v>254</v>
      </c>
      <c r="S53" s="162" t="n"/>
      <c r="T53" s="162" t="n"/>
      <c r="U53" s="162" t="n"/>
      <c r="V53" s="162" t="n"/>
      <c r="W53" s="162" t="n"/>
      <c r="X53" s="406">
        <f>SUM(J53:W53)</f>
        <v/>
      </c>
      <c r="Y53" s="162" t="inlineStr">
        <is>
          <t>对公</t>
        </is>
      </c>
      <c r="Z53" s="407" t="n"/>
      <c r="AA53" s="162" t="n"/>
      <c r="AB53" s="407" t="n"/>
      <c r="AC53" s="407" t="n"/>
      <c r="AD53" s="253" t="inlineStr">
        <is>
          <t>罗茜</t>
        </is>
      </c>
    </row>
    <row r="54" ht="29" customFormat="1" customHeight="1" s="406">
      <c r="A54" s="45" t="n">
        <v>45719</v>
      </c>
      <c r="B54" s="162" t="n">
        <v>13</v>
      </c>
      <c r="C54" s="162" t="inlineStr">
        <is>
          <t>马静49（0120）</t>
        </is>
      </c>
      <c r="D54" s="162" t="n"/>
      <c r="E54" s="162" t="n">
        <v>1</v>
      </c>
      <c r="F54" s="162" t="n"/>
      <c r="G54" s="162" t="inlineStr">
        <is>
          <t>曾亚萍</t>
        </is>
      </c>
      <c r="H54" s="162" t="inlineStr">
        <is>
          <t>肖1296</t>
        </is>
      </c>
      <c r="I54" s="162" t="n"/>
      <c r="J54" s="162" t="n">
        <v>286.8</v>
      </c>
      <c r="K54" s="162" t="n"/>
      <c r="L54" s="162" t="n"/>
      <c r="M54" s="162" t="n"/>
      <c r="N54" s="162" t="n"/>
      <c r="O54" s="162" t="n"/>
      <c r="P54" s="162" t="n"/>
      <c r="Q54" s="162" t="n"/>
      <c r="R54" s="162" t="n"/>
      <c r="S54" s="162" t="n"/>
      <c r="T54" s="162" t="n"/>
      <c r="U54" s="162" t="n"/>
      <c r="V54" s="162" t="n"/>
      <c r="W54" s="162" t="n"/>
      <c r="X54" s="406" t="n">
        <v>286.8</v>
      </c>
      <c r="Y54" s="162" t="inlineStr">
        <is>
          <t>对公</t>
        </is>
      </c>
      <c r="Z54" s="407" t="n"/>
      <c r="AA54" s="162" t="n"/>
      <c r="AB54" s="407" t="n"/>
      <c r="AC54" s="407" t="n"/>
      <c r="AD54" s="253" t="inlineStr">
        <is>
          <t>罗茜</t>
        </is>
      </c>
    </row>
    <row r="55" ht="28" customFormat="1" customHeight="1" s="406">
      <c r="A55" s="45" t="n">
        <v>45719</v>
      </c>
      <c r="B55" s="162" t="n">
        <v>56</v>
      </c>
      <c r="C55" s="162" t="inlineStr">
        <is>
          <t>马朝霞</t>
        </is>
      </c>
      <c r="D55" s="162" t="n"/>
      <c r="E55" s="162" t="n">
        <v>1</v>
      </c>
      <c r="F55" s="162" t="n"/>
      <c r="G55" s="162" t="inlineStr">
        <is>
          <t>孙静</t>
        </is>
      </c>
      <c r="H55" s="162" t="inlineStr">
        <is>
          <t>丽5069</t>
        </is>
      </c>
      <c r="I55" s="162" t="n"/>
      <c r="J55" s="162" t="n"/>
      <c r="K55" s="162" t="n"/>
      <c r="L55" s="162" t="n">
        <v>63</v>
      </c>
      <c r="M55" s="162" t="n">
        <v>1096</v>
      </c>
      <c r="N55" s="162" t="n"/>
      <c r="O55" s="162" t="n">
        <v>2201</v>
      </c>
      <c r="P55" s="162" t="n">
        <v>60</v>
      </c>
      <c r="Q55" s="162" t="n"/>
      <c r="R55" s="162" t="n">
        <v>13</v>
      </c>
      <c r="S55" s="162" t="n"/>
      <c r="T55" s="162" t="n"/>
      <c r="U55" s="162" t="n"/>
      <c r="V55" s="162" t="n"/>
      <c r="W55" s="162" t="n"/>
      <c r="X55" s="406" t="n">
        <v>3433</v>
      </c>
      <c r="Y55" s="162" t="inlineStr">
        <is>
          <t>对公</t>
        </is>
      </c>
      <c r="Z55" s="407" t="n"/>
      <c r="AA55" s="162" t="n"/>
      <c r="AB55" s="407" t="inlineStr">
        <is>
          <t>NK细胞毒性800元</t>
        </is>
      </c>
      <c r="AC55" s="407" t="n"/>
      <c r="AD55" s="253" t="inlineStr">
        <is>
          <t>罗茜</t>
        </is>
      </c>
    </row>
    <row r="56" ht="25" customFormat="1" customHeight="1" s="406">
      <c r="A56" s="45" t="n">
        <v>45719</v>
      </c>
      <c r="B56" s="162" t="n">
        <v>11</v>
      </c>
      <c r="C56" s="162" t="inlineStr">
        <is>
          <t>安纳斯塔西亚</t>
        </is>
      </c>
      <c r="D56" s="162" t="n"/>
      <c r="E56" s="162" t="n"/>
      <c r="F56" s="162" t="n">
        <v>1</v>
      </c>
      <c r="G56" s="162" t="n"/>
      <c r="H56" s="162" t="inlineStr">
        <is>
          <t>G9565</t>
        </is>
      </c>
      <c r="I56" s="162" t="n">
        <v>1638</v>
      </c>
      <c r="J56" s="162" t="n"/>
      <c r="K56" s="162" t="n"/>
      <c r="L56" s="162" t="n"/>
      <c r="M56" s="162" t="n"/>
      <c r="N56" s="162" t="n">
        <v>121</v>
      </c>
      <c r="O56" s="162">
        <f>241-121</f>
        <v/>
      </c>
      <c r="P56" s="162" t="n">
        <v>140</v>
      </c>
      <c r="Q56" s="162" t="n"/>
      <c r="R56" s="162" t="n">
        <v>7</v>
      </c>
      <c r="S56" s="162" t="n"/>
      <c r="T56" s="162" t="n"/>
      <c r="U56" s="162" t="n"/>
      <c r="V56" s="162" t="n"/>
      <c r="W56" s="162" t="n"/>
      <c r="X56" s="406">
        <f>SUM(J56:W56)</f>
        <v/>
      </c>
      <c r="Y56" s="162" t="inlineStr">
        <is>
          <t>对公</t>
        </is>
      </c>
      <c r="Z56" s="407" t="n"/>
      <c r="AA56" s="162" t="n"/>
      <c r="AB56" s="407" t="n"/>
      <c r="AC56" s="407" t="n"/>
      <c r="AD56" s="288" t="inlineStr">
        <is>
          <t>黄紫玲</t>
        </is>
      </c>
      <c r="AE56" s="352" t="n"/>
    </row>
    <row r="57" ht="25" customFormat="1" customHeight="1" s="406">
      <c r="A57" s="45" t="n">
        <v>45719</v>
      </c>
      <c r="B57" s="162" t="n">
        <v>43</v>
      </c>
      <c r="C57" s="162" t="inlineStr">
        <is>
          <t>阳修月</t>
        </is>
      </c>
      <c r="D57" s="162" t="n"/>
      <c r="E57" s="162" t="n">
        <v>1</v>
      </c>
      <c r="F57" s="162" t="n"/>
      <c r="G57" s="162" t="inlineStr">
        <is>
          <t>章琼</t>
        </is>
      </c>
      <c r="H57" s="162" t="n"/>
      <c r="I57" s="162" t="n"/>
      <c r="J57" s="162" t="n"/>
      <c r="K57" s="162" t="n"/>
      <c r="L57" s="162" t="n">
        <v>261</v>
      </c>
      <c r="M57" s="162" t="n"/>
      <c r="N57" s="162" t="n"/>
      <c r="O57" s="162" t="n"/>
      <c r="P57" s="162" t="n"/>
      <c r="Q57" s="162" t="n"/>
      <c r="R57" s="162" t="n">
        <v>30</v>
      </c>
      <c r="S57" s="162" t="n"/>
      <c r="T57" s="162" t="n"/>
      <c r="U57" s="162" t="n"/>
      <c r="V57" s="162" t="n"/>
      <c r="W57" s="162" t="n"/>
      <c r="X57" s="406">
        <f>SUM(J57:W57)</f>
        <v/>
      </c>
      <c r="Y57" s="162" t="inlineStr">
        <is>
          <t>对公</t>
        </is>
      </c>
      <c r="Z57" s="407" t="n"/>
      <c r="AA57" s="162" t="n"/>
      <c r="AB57" s="407" t="n"/>
      <c r="AC57" s="407" t="n"/>
      <c r="AD57" s="253" t="inlineStr">
        <is>
          <t>彭心怡</t>
        </is>
      </c>
    </row>
    <row r="58" ht="25" customFormat="1" customHeight="1" s="406">
      <c r="A58" s="45" t="n">
        <v>45719</v>
      </c>
      <c r="B58" s="162" t="n">
        <v>21</v>
      </c>
      <c r="C58" s="162" t="inlineStr">
        <is>
          <t>张龙60（6028）</t>
        </is>
      </c>
      <c r="D58" s="162" t="n"/>
      <c r="E58" s="162" t="n"/>
      <c r="F58" s="162" t="n">
        <v>1</v>
      </c>
      <c r="G58" s="162" t="n"/>
      <c r="H58" s="162" t="n"/>
      <c r="I58" s="162" t="n"/>
      <c r="J58" s="162" t="n"/>
      <c r="K58" s="162" t="n"/>
      <c r="L58" s="162" t="n"/>
      <c r="M58" s="162" t="n"/>
      <c r="N58" s="162" t="n"/>
      <c r="O58" s="162" t="n">
        <v>120</v>
      </c>
      <c r="P58" s="162" t="n">
        <v>360</v>
      </c>
      <c r="Q58" s="162" t="n"/>
      <c r="R58" s="162" t="n">
        <v>7</v>
      </c>
      <c r="S58" s="162" t="n"/>
      <c r="T58" s="162" t="n"/>
      <c r="U58" s="162" t="n"/>
      <c r="V58" s="162" t="n"/>
      <c r="W58" s="162" t="n"/>
      <c r="X58" s="406">
        <f>SUM(J58:W58)</f>
        <v/>
      </c>
      <c r="Y58" s="162" t="inlineStr">
        <is>
          <t>对公</t>
        </is>
      </c>
      <c r="Z58" s="407" t="n"/>
      <c r="AA58" s="162" t="n"/>
      <c r="AB58" s="407" t="n"/>
      <c r="AC58" s="407" t="n"/>
      <c r="AD58" s="253" t="inlineStr">
        <is>
          <t>彭心怡</t>
        </is>
      </c>
    </row>
    <row r="59" ht="25" customFormat="1" customHeight="1" s="406">
      <c r="A59" s="45" t="n">
        <v>45719</v>
      </c>
      <c r="B59" s="411" t="n"/>
      <c r="C59" s="411" t="n"/>
      <c r="D59" s="162" t="n"/>
      <c r="E59" s="162" t="n">
        <v>1</v>
      </c>
      <c r="F59" s="162" t="n"/>
      <c r="G59" s="162" t="inlineStr">
        <is>
          <t>章琼</t>
        </is>
      </c>
      <c r="H59" s="162" t="n"/>
      <c r="I59" s="162" t="n"/>
      <c r="J59" s="162" t="n"/>
      <c r="K59" s="162" t="n"/>
      <c r="L59" s="162">
        <f>3921-3300</f>
        <v/>
      </c>
      <c r="M59" s="162" t="n"/>
      <c r="N59" s="162" t="n"/>
      <c r="O59" s="162" t="n"/>
      <c r="P59" s="162" t="n"/>
      <c r="Q59" s="162" t="n"/>
      <c r="R59" s="162" t="n">
        <v>30</v>
      </c>
      <c r="S59" s="162" t="n"/>
      <c r="T59" s="162" t="n"/>
      <c r="U59" s="162" t="n"/>
      <c r="V59" s="162" t="n"/>
      <c r="W59" s="162" t="n">
        <v>3300</v>
      </c>
      <c r="X59" s="406">
        <f>SUM(J59:W59)</f>
        <v/>
      </c>
      <c r="Y59" s="162" t="inlineStr">
        <is>
          <t>对公</t>
        </is>
      </c>
      <c r="Z59" s="407" t="n"/>
      <c r="AA59" s="162" t="n">
        <v>6</v>
      </c>
      <c r="AB59" s="407" t="inlineStr">
        <is>
          <t>550球蛋白*6</t>
        </is>
      </c>
      <c r="AC59" s="407" t="n"/>
      <c r="AD59" s="253" t="inlineStr">
        <is>
          <t>彭心怡</t>
        </is>
      </c>
    </row>
    <row r="60" ht="15" customFormat="1" customHeight="1" s="9">
      <c r="A60" s="45" t="n">
        <v>45718</v>
      </c>
      <c r="B60" s="33" t="n">
        <v>2</v>
      </c>
      <c r="C60" s="37" t="inlineStr">
        <is>
          <t>杨艳芳</t>
        </is>
      </c>
      <c r="D60" s="390" t="n"/>
      <c r="E60" s="33" t="n">
        <v>1</v>
      </c>
      <c r="F60" s="33" t="n"/>
      <c r="G60" s="216" t="inlineStr">
        <is>
          <t>刘英桃</t>
        </is>
      </c>
      <c r="H60" s="390" t="n"/>
      <c r="I60" s="390" t="n"/>
      <c r="J60" s="390" t="n"/>
      <c r="K60" s="390" t="n">
        <v>60</v>
      </c>
      <c r="L60" s="287" t="n"/>
      <c r="M60" s="390" t="n"/>
      <c r="N60" s="390" t="n"/>
      <c r="O60" s="390" t="n"/>
      <c r="P60" s="390" t="n"/>
      <c r="Q60" s="390" t="n"/>
      <c r="R60" s="390" t="n"/>
      <c r="S60" s="390" t="n"/>
      <c r="V60" s="287" t="n"/>
      <c r="W60" s="235" t="n"/>
      <c r="X60" s="406">
        <f>SUM(J60:S60)</f>
        <v/>
      </c>
      <c r="Y60" s="162" t="inlineStr">
        <is>
          <t>对公</t>
        </is>
      </c>
    </row>
    <row r="61" ht="25" customFormat="1" customHeight="1" s="406">
      <c r="A61" s="45" t="n">
        <v>45719</v>
      </c>
      <c r="B61" s="162" t="n">
        <v>80</v>
      </c>
      <c r="C61" s="162" t="inlineStr">
        <is>
          <t>谢依</t>
        </is>
      </c>
      <c r="D61" s="162" t="n"/>
      <c r="E61" s="162" t="n"/>
      <c r="F61" s="162" t="n">
        <v>1</v>
      </c>
      <c r="G61" s="162" t="n"/>
      <c r="H61" s="162" t="n"/>
      <c r="I61" s="162" t="n"/>
      <c r="J61" s="162" t="n"/>
      <c r="K61" s="162" t="n"/>
      <c r="L61" s="162" t="n"/>
      <c r="M61" s="162" t="n"/>
      <c r="N61" s="162" t="n"/>
      <c r="O61" s="162" t="n"/>
      <c r="P61" s="162" t="n"/>
      <c r="Q61" s="162" t="n"/>
      <c r="R61" s="162" t="n"/>
      <c r="S61" s="162" t="n"/>
      <c r="T61" s="162" t="n">
        <v>6</v>
      </c>
      <c r="U61" s="162" t="n"/>
      <c r="V61" s="162" t="n"/>
      <c r="W61" s="162" t="n"/>
      <c r="X61" s="406">
        <f>SUM(J61:W61)</f>
        <v/>
      </c>
      <c r="Y61" s="162" t="inlineStr">
        <is>
          <t>对公</t>
        </is>
      </c>
      <c r="Z61" s="407" t="n"/>
      <c r="AA61" s="162" t="n"/>
      <c r="AB61" s="407" t="n"/>
      <c r="AC61" s="407" t="n"/>
      <c r="AD61" s="253" t="inlineStr">
        <is>
          <t>向文娟</t>
        </is>
      </c>
    </row>
    <row r="62" ht="25" customFormat="1" customHeight="1" s="406">
      <c r="A62" s="45" t="n"/>
      <c r="B62" s="162" t="n"/>
      <c r="C62" s="162" t="inlineStr">
        <is>
          <t>田锦妮</t>
        </is>
      </c>
      <c r="D62" s="162" t="n"/>
      <c r="E62" s="162" t="n"/>
      <c r="F62" s="162" t="n"/>
      <c r="G62" s="162" t="n"/>
      <c r="H62" s="162" t="n"/>
      <c r="I62" s="162" t="n"/>
      <c r="J62" s="162" t="n"/>
      <c r="K62" s="162" t="n"/>
      <c r="L62" s="162" t="n"/>
      <c r="M62" s="162" t="n"/>
      <c r="N62" s="162" t="n"/>
      <c r="O62" s="162" t="n"/>
      <c r="P62" s="162" t="n"/>
      <c r="Q62" s="162" t="n"/>
      <c r="R62" s="162" t="n"/>
      <c r="S62" s="162" t="n"/>
      <c r="T62" s="162" t="n"/>
      <c r="U62" s="162" t="n"/>
      <c r="V62" s="406" t="n"/>
      <c r="W62" s="162" t="n"/>
      <c r="X62" s="406" t="n"/>
      <c r="Y62" s="162" t="n"/>
      <c r="Z62" s="407" t="n"/>
      <c r="AA62" s="162" t="n"/>
      <c r="AB62" s="356" t="n"/>
      <c r="AC62" s="349" t="n"/>
      <c r="AD62" s="253" t="n"/>
    </row>
    <row r="63" ht="25" customFormat="1" customHeight="1" s="406">
      <c r="A63" s="45" t="n">
        <v>45720</v>
      </c>
      <c r="B63" s="162" t="n">
        <v>59</v>
      </c>
      <c r="C63" s="162" t="inlineStr">
        <is>
          <t>廖金凤</t>
        </is>
      </c>
      <c r="D63" s="162" t="n"/>
      <c r="E63" s="162" t="n"/>
      <c r="F63" s="162" t="n">
        <v>1</v>
      </c>
      <c r="G63" s="162" t="n"/>
      <c r="H63" s="162" t="n"/>
      <c r="I63" s="162" t="n"/>
      <c r="J63" s="162" t="n"/>
      <c r="K63" s="162" t="n"/>
      <c r="L63" s="162" t="n">
        <v>330.8</v>
      </c>
      <c r="M63" s="162" t="n"/>
      <c r="N63" s="162" t="n"/>
      <c r="O63" s="162" t="n"/>
      <c r="P63" s="162" t="n"/>
      <c r="Q63" s="162" t="n"/>
      <c r="R63" s="162" t="n"/>
      <c r="S63" s="162" t="n"/>
      <c r="T63" s="162" t="n">
        <v>120</v>
      </c>
      <c r="U63" s="162" t="n"/>
      <c r="V63" s="162" t="n"/>
      <c r="W63" s="162" t="n"/>
      <c r="X63" s="406">
        <f>SUM(J63:W63)</f>
        <v/>
      </c>
      <c r="Y63" s="162" t="inlineStr">
        <is>
          <t>对公</t>
        </is>
      </c>
      <c r="Z63" s="407" t="n"/>
      <c r="AA63" s="162" t="n"/>
      <c r="AB63" s="407" t="n"/>
      <c r="AC63" s="407" t="n"/>
      <c r="AD63" s="253" t="inlineStr">
        <is>
          <t>熊欢</t>
        </is>
      </c>
    </row>
    <row r="64" ht="25" customFormat="1" customHeight="1" s="331">
      <c r="A64" s="45" t="n">
        <v>45720</v>
      </c>
      <c r="B64" s="33" t="n">
        <v>14</v>
      </c>
      <c r="C64" s="225" t="inlineStr">
        <is>
          <t>刘白云</t>
        </is>
      </c>
      <c r="D64" s="390" t="n"/>
      <c r="E64" s="390" t="n">
        <v>1</v>
      </c>
      <c r="F64" s="284" t="n"/>
      <c r="G64" s="225" t="inlineStr">
        <is>
          <t>张宇良</t>
        </is>
      </c>
      <c r="H64" s="390" t="inlineStr">
        <is>
          <t>菜8956</t>
        </is>
      </c>
      <c r="I64" s="390" t="n">
        <v>1638</v>
      </c>
      <c r="J64" s="390" t="n"/>
      <c r="K64" s="390" t="n"/>
      <c r="L64" s="287" t="n"/>
      <c r="M64" s="287" t="n"/>
      <c r="N64" s="390" t="n"/>
      <c r="O64" s="390" t="n"/>
      <c r="P64" s="390" t="n"/>
      <c r="Q64" s="390" t="n"/>
      <c r="R64" s="390" t="n">
        <v>39.8</v>
      </c>
      <c r="S64" s="390" t="n"/>
      <c r="T64" s="406" t="n"/>
      <c r="U64" s="406" t="n"/>
      <c r="V64" s="162" t="n"/>
      <c r="W64" s="162" t="n"/>
      <c r="X64" s="406" t="n">
        <v>39.8</v>
      </c>
      <c r="Y64" s="162" t="n"/>
      <c r="Z64" s="345" t="n"/>
      <c r="AA64" s="346" t="n"/>
      <c r="AB64" s="345" t="n"/>
      <c r="AC64" s="345" t="n"/>
      <c r="AD64" s="347" t="n"/>
      <c r="AE64" s="406" t="n"/>
      <c r="AF64" s="406" t="n"/>
      <c r="AG64" s="406" t="n"/>
      <c r="AH64" s="406" t="n"/>
      <c r="AI64" s="406" t="n"/>
      <c r="AJ64" s="406" t="n"/>
      <c r="AK64" s="406" t="n"/>
      <c r="AL64" s="406" t="n"/>
      <c r="AM64" s="406" t="n"/>
      <c r="AN64" s="406" t="n"/>
      <c r="AO64" s="406" t="n"/>
      <c r="AP64" s="406" t="n"/>
      <c r="AQ64" s="406" t="n"/>
      <c r="AR64" s="406" t="n"/>
      <c r="AS64" s="406" t="n"/>
      <c r="AT64" s="406" t="n"/>
      <c r="AU64" s="406" t="n"/>
      <c r="AV64" s="406" t="n"/>
      <c r="AW64" s="406" t="n"/>
      <c r="AX64" s="406" t="n"/>
      <c r="AY64" s="406" t="n"/>
      <c r="AZ64" s="406" t="n"/>
      <c r="BA64" s="406" t="n"/>
      <c r="BB64" s="406" t="n"/>
      <c r="BC64" s="406" t="n"/>
      <c r="BD64" s="406" t="n"/>
      <c r="BE64" s="406" t="n"/>
      <c r="BF64" s="406" t="n"/>
      <c r="BG64" s="406" t="n"/>
      <c r="BH64" s="406" t="n"/>
      <c r="BI64" s="406" t="n"/>
      <c r="BJ64" s="406" t="n"/>
      <c r="BK64" s="406" t="n"/>
      <c r="BL64" s="406" t="n"/>
      <c r="BM64" s="406" t="n"/>
      <c r="BN64" s="406" t="n"/>
      <c r="BO64" s="406" t="n"/>
      <c r="BP64" s="406" t="n"/>
      <c r="BQ64" s="406" t="n"/>
      <c r="BR64" s="406" t="n"/>
      <c r="BS64" s="406" t="n"/>
      <c r="BT64" s="406" t="n"/>
      <c r="BU64" s="406" t="n"/>
      <c r="BV64" s="406" t="n"/>
      <c r="BW64" s="406" t="n"/>
      <c r="BX64" s="406" t="n"/>
      <c r="BY64" s="406" t="n"/>
      <c r="BZ64" s="406" t="n"/>
      <c r="CA64" s="406" t="n"/>
      <c r="CB64" s="406" t="n"/>
      <c r="CC64" s="406" t="n"/>
      <c r="CD64" s="406" t="n"/>
      <c r="CE64" s="406" t="n"/>
      <c r="CF64" s="406" t="n"/>
      <c r="CG64" s="406" t="n"/>
      <c r="CH64" s="406" t="n"/>
      <c r="CI64" s="406" t="n"/>
      <c r="CJ64" s="406" t="n"/>
      <c r="CK64" s="406" t="n"/>
      <c r="CL64" s="406" t="n"/>
      <c r="CM64" s="406" t="n"/>
      <c r="CN64" s="406" t="n"/>
      <c r="CO64" s="406" t="n"/>
      <c r="CP64" s="406" t="n"/>
      <c r="CQ64" s="406" t="n"/>
      <c r="CR64" s="406" t="n"/>
      <c r="CS64" s="406" t="n"/>
      <c r="CT64" s="406" t="n"/>
      <c r="CU64" s="406" t="n"/>
      <c r="CV64" s="406" t="n"/>
      <c r="CW64" s="406" t="n"/>
      <c r="CX64" s="406" t="n"/>
      <c r="CY64" s="406" t="n"/>
      <c r="CZ64" s="406" t="n"/>
      <c r="DA64" s="406" t="n"/>
      <c r="DB64" s="406" t="n"/>
      <c r="DC64" s="406" t="n"/>
      <c r="DD64" s="406" t="n"/>
      <c r="DE64" s="406" t="n"/>
      <c r="DF64" s="406" t="n"/>
      <c r="DG64" s="406" t="n"/>
      <c r="DH64" s="406" t="n"/>
      <c r="DI64" s="406" t="n"/>
      <c r="DJ64" s="406" t="n"/>
      <c r="DK64" s="406" t="n"/>
      <c r="DL64" s="406" t="n"/>
      <c r="DM64" s="406" t="n"/>
      <c r="DN64" s="406" t="n"/>
      <c r="DO64" s="406" t="n"/>
      <c r="DP64" s="406" t="n"/>
      <c r="DQ64" s="406" t="n"/>
      <c r="DR64" s="406" t="n"/>
      <c r="DS64" s="406" t="n"/>
      <c r="DT64" s="406" t="n"/>
      <c r="DU64" s="406" t="n"/>
      <c r="DV64" s="406" t="n"/>
      <c r="DW64" s="406" t="n"/>
      <c r="DX64" s="406" t="n"/>
      <c r="DY64" s="406" t="n"/>
      <c r="DZ64" s="406" t="n"/>
      <c r="EA64" s="406" t="n"/>
      <c r="EB64" s="406" t="n"/>
      <c r="EC64" s="406" t="n"/>
      <c r="ED64" s="406" t="n"/>
      <c r="EE64" s="406" t="n"/>
      <c r="EF64" s="406" t="n"/>
      <c r="EG64" s="406" t="n"/>
      <c r="EH64" s="406" t="n"/>
      <c r="EI64" s="406" t="n"/>
      <c r="EJ64" s="406" t="n"/>
      <c r="EK64" s="406" t="n"/>
      <c r="EL64" s="406" t="n"/>
      <c r="EM64" s="406" t="n"/>
      <c r="EN64" s="406" t="n"/>
      <c r="EO64" s="406" t="n"/>
      <c r="EP64" s="406" t="n"/>
      <c r="EQ64" s="406" t="n"/>
      <c r="ER64" s="406" t="n"/>
      <c r="ES64" s="406" t="n"/>
      <c r="ET64" s="406" t="n"/>
      <c r="EU64" s="406" t="n"/>
      <c r="EV64" s="406" t="n"/>
      <c r="EW64" s="406" t="n"/>
      <c r="EX64" s="406" t="n"/>
      <c r="EY64" s="406" t="n"/>
      <c r="EZ64" s="406" t="n"/>
      <c r="FA64" s="406" t="n"/>
      <c r="FB64" s="406" t="n"/>
      <c r="FC64" s="406" t="n"/>
      <c r="FD64" s="406" t="n"/>
      <c r="FE64" s="406" t="n"/>
      <c r="FF64" s="406" t="n"/>
      <c r="FG64" s="406" t="n"/>
      <c r="FH64" s="406" t="n"/>
      <c r="FI64" s="406" t="n"/>
      <c r="FJ64" s="406" t="n"/>
      <c r="FK64" s="406" t="n"/>
      <c r="FL64" s="406" t="n"/>
      <c r="FM64" s="406" t="n"/>
      <c r="FN64" s="406" t="n"/>
      <c r="FO64" s="406" t="n"/>
      <c r="FP64" s="406" t="n"/>
      <c r="FQ64" s="406" t="n"/>
      <c r="FR64" s="406" t="n"/>
      <c r="FS64" s="406" t="n"/>
      <c r="FT64" s="406" t="n"/>
      <c r="FU64" s="406" t="n"/>
      <c r="FV64" s="406" t="n"/>
      <c r="FW64" s="406" t="n"/>
      <c r="FX64" s="406" t="n"/>
      <c r="FY64" s="406" t="n"/>
      <c r="FZ64" s="406" t="n"/>
      <c r="GA64" s="406" t="n"/>
      <c r="GB64" s="406" t="n"/>
      <c r="GC64" s="406" t="n"/>
      <c r="GD64" s="406" t="n"/>
      <c r="GE64" s="406" t="n"/>
      <c r="GF64" s="406" t="n"/>
      <c r="GG64" s="406" t="n"/>
      <c r="GH64" s="406" t="n"/>
      <c r="GI64" s="406" t="n"/>
      <c r="GJ64" s="406" t="n"/>
      <c r="GK64" s="406" t="n"/>
      <c r="GL64" s="406" t="n"/>
      <c r="GM64" s="406" t="n"/>
      <c r="GN64" s="406" t="n"/>
      <c r="GO64" s="406" t="n"/>
      <c r="GP64" s="406" t="n"/>
      <c r="GQ64" s="406" t="n"/>
      <c r="GR64" s="406" t="n"/>
      <c r="GS64" s="406" t="n"/>
      <c r="GT64" s="406" t="n"/>
      <c r="GU64" s="406" t="n"/>
      <c r="GV64" s="406" t="n"/>
      <c r="GW64" s="406" t="n"/>
      <c r="GX64" s="406" t="n"/>
      <c r="GY64" s="406" t="n"/>
      <c r="GZ64" s="406" t="n"/>
      <c r="HA64" s="406" t="n"/>
      <c r="HB64" s="406" t="n"/>
      <c r="HC64" s="406" t="n"/>
      <c r="HD64" s="406" t="n"/>
      <c r="HE64" s="406" t="n"/>
      <c r="HF64" s="406" t="n"/>
      <c r="HG64" s="406" t="n"/>
      <c r="HH64" s="406" t="n"/>
      <c r="HI64" s="406" t="n"/>
      <c r="HJ64" s="406" t="n"/>
      <c r="HK64" s="406" t="n"/>
      <c r="HL64" s="406" t="n"/>
      <c r="HM64" s="406" t="n"/>
      <c r="HN64" s="406" t="n"/>
      <c r="HO64" s="406" t="n"/>
      <c r="HP64" s="406" t="n"/>
      <c r="HQ64" s="406" t="n"/>
      <c r="HR64" s="406" t="n"/>
      <c r="HS64" s="406" t="n"/>
      <c r="HT64" s="406" t="n"/>
      <c r="HU64" s="406" t="n"/>
      <c r="HV64" s="406" t="n"/>
      <c r="HW64" s="406" t="n"/>
      <c r="HX64" s="406" t="n"/>
      <c r="HY64" s="406" t="n"/>
      <c r="HZ64" s="406" t="n"/>
      <c r="IA64" s="406" t="n"/>
      <c r="IB64" s="406" t="n"/>
      <c r="IC64" s="406" t="n"/>
      <c r="ID64" s="406" t="n"/>
      <c r="IE64" s="406" t="n"/>
      <c r="IF64" s="406" t="n"/>
      <c r="IG64" s="406" t="n"/>
      <c r="IH64" s="406" t="n"/>
      <c r="II64" s="406" t="n"/>
      <c r="IJ64" s="406" t="n"/>
      <c r="IK64" s="406" t="n"/>
      <c r="IL64" s="406" t="n"/>
      <c r="IM64" s="406" t="n"/>
      <c r="IN64" s="406" t="n"/>
      <c r="IO64" s="406" t="n"/>
      <c r="IP64" s="406" t="n"/>
      <c r="IQ64" s="406" t="n"/>
      <c r="IR64" s="406" t="n"/>
      <c r="IS64" s="406" t="n"/>
      <c r="IT64" s="406" t="n"/>
      <c r="IU64" s="406" t="n"/>
      <c r="IV64" s="406" t="n"/>
      <c r="IW64" s="406" t="n"/>
      <c r="IX64" s="406" t="n"/>
      <c r="IY64" s="406" t="n"/>
      <c r="IZ64" s="406" t="n"/>
      <c r="JA64" s="406" t="n"/>
      <c r="JB64" s="406" t="n"/>
      <c r="JC64" s="406" t="n"/>
      <c r="JD64" s="406" t="n"/>
      <c r="JE64" s="406" t="n"/>
      <c r="JF64" s="406" t="n"/>
      <c r="JG64" s="406" t="n"/>
      <c r="JH64" s="406" t="n"/>
      <c r="JI64" s="406" t="n"/>
      <c r="JJ64" s="406" t="n"/>
      <c r="JK64" s="406" t="n"/>
      <c r="JL64" s="406" t="n"/>
      <c r="JM64" s="406" t="n"/>
      <c r="JN64" s="406" t="n"/>
      <c r="JO64" s="406" t="n"/>
      <c r="JP64" s="406" t="n"/>
      <c r="JQ64" s="406" t="n"/>
      <c r="JR64" s="406" t="n"/>
      <c r="JS64" s="406" t="n"/>
      <c r="JT64" s="406" t="n"/>
      <c r="JU64" s="406" t="n"/>
      <c r="JV64" s="406" t="n"/>
      <c r="JW64" s="406" t="n"/>
      <c r="JX64" s="406" t="n"/>
      <c r="JY64" s="406" t="n"/>
      <c r="JZ64" s="406" t="n"/>
      <c r="KA64" s="406" t="n"/>
      <c r="KB64" s="406" t="n"/>
      <c r="KC64" s="406" t="n"/>
      <c r="KD64" s="406" t="n"/>
      <c r="KE64" s="406" t="n"/>
      <c r="KF64" s="406" t="n"/>
      <c r="KG64" s="406" t="n"/>
      <c r="KH64" s="406" t="n"/>
      <c r="KI64" s="406" t="n"/>
      <c r="KJ64" s="406" t="n"/>
      <c r="KK64" s="406" t="n"/>
      <c r="KL64" s="406" t="n"/>
      <c r="KM64" s="406" t="n"/>
      <c r="KN64" s="406" t="n"/>
      <c r="KO64" s="406" t="n"/>
      <c r="KP64" s="406" t="n"/>
      <c r="KQ64" s="406" t="n"/>
      <c r="KR64" s="406" t="n"/>
      <c r="KS64" s="406" t="n"/>
      <c r="KT64" s="406" t="n"/>
      <c r="KU64" s="406" t="n"/>
      <c r="KV64" s="406" t="n"/>
      <c r="KW64" s="406" t="n"/>
      <c r="KX64" s="406" t="n"/>
      <c r="KY64" s="406" t="n"/>
      <c r="KZ64" s="406" t="n"/>
      <c r="LA64" s="406" t="n"/>
      <c r="LB64" s="406" t="n"/>
      <c r="LC64" s="406" t="n"/>
      <c r="LD64" s="406" t="n"/>
      <c r="LE64" s="406" t="n"/>
      <c r="LF64" s="406" t="n"/>
      <c r="LG64" s="406" t="n"/>
      <c r="LH64" s="406" t="n"/>
      <c r="LI64" s="406" t="n"/>
      <c r="LJ64" s="406" t="n"/>
      <c r="LK64" s="406" t="n"/>
      <c r="LL64" s="406" t="n"/>
      <c r="LM64" s="406" t="n"/>
      <c r="LN64" s="406" t="n"/>
      <c r="LO64" s="406" t="n"/>
      <c r="LP64" s="406" t="n"/>
      <c r="LQ64" s="406" t="n"/>
      <c r="LR64" s="406" t="n"/>
      <c r="LS64" s="406" t="n"/>
      <c r="LT64" s="406" t="n"/>
      <c r="LU64" s="406" t="n"/>
      <c r="LV64" s="406" t="n"/>
      <c r="LW64" s="406" t="n"/>
      <c r="LX64" s="406" t="n"/>
      <c r="LY64" s="406" t="n"/>
      <c r="LZ64" s="406" t="n"/>
      <c r="MA64" s="406" t="n"/>
      <c r="MB64" s="406" t="n"/>
      <c r="MC64" s="406" t="n"/>
      <c r="MD64" s="406" t="n"/>
      <c r="ME64" s="406" t="n"/>
      <c r="MF64" s="406" t="n"/>
      <c r="MG64" s="406" t="n"/>
      <c r="MH64" s="406" t="n"/>
      <c r="MI64" s="406" t="n"/>
      <c r="MJ64" s="406" t="n"/>
      <c r="MK64" s="406" t="n"/>
      <c r="ML64" s="406" t="n"/>
      <c r="MM64" s="406" t="n"/>
      <c r="MN64" s="406" t="n"/>
      <c r="MO64" s="406" t="n"/>
      <c r="MP64" s="406" t="n"/>
      <c r="MQ64" s="406" t="n"/>
      <c r="MR64" s="406" t="n"/>
      <c r="MS64" s="406" t="n"/>
      <c r="MT64" s="406" t="n"/>
      <c r="MU64" s="406" t="n"/>
      <c r="MV64" s="406" t="n"/>
      <c r="MW64" s="406" t="n"/>
      <c r="MX64" s="406" t="n"/>
      <c r="MY64" s="406" t="n"/>
      <c r="MZ64" s="406" t="n"/>
      <c r="NA64" s="406" t="n"/>
      <c r="NB64" s="406" t="n"/>
      <c r="NC64" s="406" t="n"/>
      <c r="ND64" s="406" t="n"/>
      <c r="NE64" s="406" t="n"/>
      <c r="NF64" s="406" t="n"/>
      <c r="NG64" s="406" t="n"/>
      <c r="NH64" s="406" t="n"/>
      <c r="NI64" s="406" t="n"/>
      <c r="NJ64" s="406" t="n"/>
      <c r="NK64" s="406" t="n"/>
      <c r="NL64" s="406" t="n"/>
      <c r="NM64" s="406" t="n"/>
      <c r="NN64" s="406" t="n"/>
      <c r="NO64" s="406" t="n"/>
      <c r="NP64" s="406" t="n"/>
      <c r="NQ64" s="406" t="n"/>
      <c r="NR64" s="406" t="n"/>
      <c r="NS64" s="406" t="n"/>
      <c r="NT64" s="406" t="n"/>
      <c r="NU64" s="406" t="n"/>
      <c r="NV64" s="406" t="n"/>
      <c r="NW64" s="406" t="n"/>
      <c r="NX64" s="406" t="n"/>
      <c r="NY64" s="406" t="n"/>
      <c r="NZ64" s="406" t="n"/>
      <c r="OA64" s="406" t="n"/>
      <c r="OB64" s="406" t="n"/>
      <c r="OC64" s="406" t="n"/>
      <c r="OD64" s="406" t="n"/>
      <c r="OE64" s="406" t="n"/>
      <c r="OF64" s="406" t="n"/>
      <c r="OG64" s="406" t="n"/>
      <c r="OH64" s="406" t="n"/>
      <c r="OI64" s="406" t="n"/>
      <c r="OJ64" s="406" t="n"/>
      <c r="OK64" s="406" t="n"/>
      <c r="OL64" s="406" t="n"/>
      <c r="OM64" s="406" t="n"/>
      <c r="ON64" s="406" t="n"/>
      <c r="OO64" s="406" t="n"/>
      <c r="OP64" s="406" t="n"/>
      <c r="OQ64" s="406" t="n"/>
      <c r="OR64" s="406" t="n"/>
      <c r="OS64" s="406" t="n"/>
      <c r="OT64" s="406" t="n"/>
      <c r="OU64" s="406" t="n"/>
      <c r="OV64" s="406" t="n"/>
      <c r="OW64" s="406" t="n"/>
      <c r="OX64" s="406" t="n"/>
      <c r="OY64" s="406" t="n"/>
      <c r="OZ64" s="406" t="n"/>
      <c r="PA64" s="406" t="n"/>
      <c r="PB64" s="406" t="n"/>
      <c r="PC64" s="406" t="n"/>
      <c r="PD64" s="406" t="n"/>
      <c r="PE64" s="406" t="n"/>
      <c r="PF64" s="406" t="n"/>
      <c r="PG64" s="406" t="n"/>
      <c r="PH64" s="406" t="n"/>
      <c r="PI64" s="406" t="n"/>
      <c r="PJ64" s="406" t="n"/>
      <c r="PK64" s="406" t="n"/>
      <c r="PL64" s="406" t="n"/>
      <c r="PM64" s="406" t="n"/>
      <c r="PN64" s="406" t="n"/>
      <c r="PO64" s="406" t="n"/>
      <c r="PP64" s="406" t="n"/>
      <c r="PQ64" s="406" t="n"/>
      <c r="PR64" s="406" t="n"/>
      <c r="PS64" s="406" t="n"/>
      <c r="PT64" s="406" t="n"/>
      <c r="PU64" s="406" t="n"/>
      <c r="PV64" s="406" t="n"/>
      <c r="PW64" s="406" t="n"/>
      <c r="PX64" s="406" t="n"/>
      <c r="PY64" s="406" t="n"/>
      <c r="PZ64" s="406" t="n"/>
      <c r="QA64" s="406" t="n"/>
      <c r="QB64" s="406" t="n"/>
      <c r="QC64" s="406" t="n"/>
      <c r="QD64" s="406" t="n"/>
      <c r="QE64" s="406" t="n"/>
      <c r="QF64" s="406" t="n"/>
      <c r="QG64" s="406" t="n"/>
      <c r="QH64" s="406" t="n"/>
      <c r="QI64" s="406" t="n"/>
      <c r="QJ64" s="406" t="n"/>
      <c r="QK64" s="406" t="n"/>
      <c r="QL64" s="406" t="n"/>
      <c r="QM64" s="406" t="n"/>
      <c r="QN64" s="406" t="n"/>
      <c r="QO64" s="406" t="n"/>
      <c r="QP64" s="406" t="n"/>
      <c r="QQ64" s="406" t="n"/>
      <c r="QR64" s="406" t="n"/>
      <c r="QS64" s="406" t="n"/>
      <c r="QT64" s="406" t="n"/>
      <c r="QU64" s="406" t="n"/>
      <c r="QV64" s="406" t="n"/>
      <c r="QW64" s="406" t="n"/>
      <c r="QX64" s="406" t="n"/>
      <c r="QY64" s="406" t="n"/>
      <c r="QZ64" s="406" t="n"/>
      <c r="RA64" s="406" t="n"/>
      <c r="RB64" s="406" t="n"/>
      <c r="RC64" s="406" t="n"/>
      <c r="RD64" s="406" t="n"/>
      <c r="RE64" s="406" t="n"/>
      <c r="RF64" s="406" t="n"/>
      <c r="RG64" s="406" t="n"/>
      <c r="RH64" s="406" t="n"/>
      <c r="RI64" s="406" t="n"/>
      <c r="RJ64" s="406" t="n"/>
      <c r="RK64" s="406" t="n"/>
      <c r="RL64" s="406" t="n"/>
      <c r="RM64" s="406" t="n"/>
      <c r="RN64" s="406" t="n"/>
      <c r="RO64" s="406" t="n"/>
      <c r="RP64" s="406" t="n"/>
      <c r="RQ64" s="406" t="n"/>
      <c r="RR64" s="406" t="n"/>
      <c r="RS64" s="406" t="n"/>
      <c r="RT64" s="406" t="n"/>
      <c r="RU64" s="406" t="n"/>
      <c r="RV64" s="406" t="n"/>
      <c r="RW64" s="406" t="n"/>
      <c r="RX64" s="406" t="n"/>
      <c r="RY64" s="406" t="n"/>
      <c r="RZ64" s="406" t="n"/>
      <c r="SA64" s="406" t="n"/>
      <c r="SB64" s="406" t="n"/>
      <c r="SC64" s="406" t="n"/>
      <c r="SD64" s="406" t="n"/>
      <c r="SE64" s="406" t="n"/>
      <c r="SF64" s="406" t="n"/>
      <c r="SG64" s="406" t="n"/>
      <c r="SH64" s="406" t="n"/>
      <c r="SI64" s="406" t="n"/>
      <c r="SJ64" s="406" t="n"/>
      <c r="SK64" s="406" t="n"/>
      <c r="SL64" s="406" t="n"/>
      <c r="SM64" s="406" t="n"/>
      <c r="SN64" s="406" t="n"/>
      <c r="SO64" s="406" t="n"/>
      <c r="SP64" s="406" t="n"/>
      <c r="SQ64" s="406" t="n"/>
      <c r="SR64" s="406" t="n"/>
      <c r="SS64" s="406" t="n"/>
      <c r="ST64" s="406" t="n"/>
      <c r="SU64" s="406" t="n"/>
      <c r="SV64" s="406" t="n"/>
      <c r="SW64" s="406" t="n"/>
      <c r="SX64" s="406" t="n"/>
      <c r="SY64" s="406" t="n"/>
      <c r="SZ64" s="406" t="n"/>
      <c r="TA64" s="406" t="n"/>
      <c r="TB64" s="406" t="n"/>
      <c r="TC64" s="406" t="n"/>
      <c r="TD64" s="406" t="n"/>
      <c r="TE64" s="406" t="n"/>
      <c r="TF64" s="406" t="n"/>
      <c r="TG64" s="406" t="n"/>
      <c r="TH64" s="406" t="n"/>
      <c r="TI64" s="406" t="n"/>
      <c r="TJ64" s="406" t="n"/>
      <c r="TK64" s="406" t="n"/>
      <c r="TL64" s="406" t="n"/>
      <c r="TM64" s="406" t="n"/>
      <c r="TN64" s="406" t="n"/>
      <c r="TO64" s="406" t="n"/>
      <c r="TP64" s="406" t="n"/>
      <c r="TQ64" s="406" t="n"/>
      <c r="TR64" s="406" t="n"/>
      <c r="TS64" s="406" t="n"/>
      <c r="TT64" s="406" t="n"/>
      <c r="TU64" s="406" t="n"/>
      <c r="TV64" s="406" t="n"/>
      <c r="TW64" s="406" t="n"/>
      <c r="TX64" s="406" t="n"/>
      <c r="TY64" s="406" t="n"/>
      <c r="TZ64" s="406" t="n"/>
      <c r="UA64" s="406" t="n"/>
      <c r="UB64" s="406" t="n"/>
      <c r="UC64" s="406" t="n"/>
      <c r="UD64" s="406" t="n"/>
      <c r="UE64" s="406" t="n"/>
      <c r="UF64" s="406" t="n"/>
      <c r="UG64" s="406" t="n"/>
      <c r="UH64" s="406" t="n"/>
      <c r="UI64" s="406" t="n"/>
      <c r="UJ64" s="406" t="n"/>
      <c r="UK64" s="406" t="n"/>
      <c r="UL64" s="406" t="n"/>
      <c r="UM64" s="406" t="n"/>
      <c r="UN64" s="406" t="n"/>
      <c r="UO64" s="406" t="n"/>
      <c r="UP64" s="406" t="n"/>
      <c r="UQ64" s="406" t="n"/>
      <c r="UR64" s="406" t="n"/>
      <c r="US64" s="406" t="n"/>
      <c r="UT64" s="406" t="n"/>
      <c r="UU64" s="406" t="n"/>
      <c r="UV64" s="406" t="n"/>
      <c r="UW64" s="406" t="n"/>
      <c r="UX64" s="406" t="n"/>
      <c r="UY64" s="406" t="n"/>
      <c r="UZ64" s="406" t="n"/>
      <c r="VA64" s="406" t="n"/>
      <c r="VB64" s="406" t="n"/>
      <c r="VC64" s="406" t="n"/>
      <c r="VD64" s="406" t="n"/>
      <c r="VE64" s="406" t="n"/>
      <c r="VF64" s="406" t="n"/>
      <c r="VG64" s="406" t="n"/>
      <c r="VH64" s="406" t="n"/>
      <c r="VI64" s="406" t="n"/>
      <c r="VJ64" s="406" t="n"/>
      <c r="VK64" s="406" t="n"/>
      <c r="VL64" s="406" t="n"/>
      <c r="VM64" s="406" t="n"/>
      <c r="VN64" s="406" t="n"/>
      <c r="VO64" s="406" t="n"/>
      <c r="VP64" s="406" t="n"/>
      <c r="VQ64" s="406" t="n"/>
      <c r="VR64" s="406" t="n"/>
      <c r="VS64" s="406" t="n"/>
      <c r="VT64" s="406" t="n"/>
      <c r="VU64" s="406" t="n"/>
      <c r="VV64" s="406" t="n"/>
      <c r="VW64" s="406" t="n"/>
      <c r="VX64" s="406" t="n"/>
      <c r="VY64" s="406" t="n"/>
      <c r="VZ64" s="406" t="n"/>
      <c r="WA64" s="406" t="n"/>
      <c r="WB64" s="406" t="n"/>
      <c r="WC64" s="406" t="n"/>
      <c r="WD64" s="406" t="n"/>
      <c r="WE64" s="406" t="n"/>
      <c r="WF64" s="406" t="n"/>
      <c r="WG64" s="406" t="n"/>
      <c r="WH64" s="406" t="n"/>
      <c r="WI64" s="406" t="n"/>
      <c r="WJ64" s="406" t="n"/>
      <c r="WK64" s="406" t="n"/>
      <c r="WL64" s="406" t="n"/>
      <c r="WM64" s="406" t="n"/>
      <c r="WN64" s="406" t="n"/>
      <c r="WO64" s="406" t="n"/>
      <c r="WP64" s="406" t="n"/>
      <c r="WQ64" s="406" t="n"/>
      <c r="WR64" s="406" t="n"/>
      <c r="WS64" s="406" t="n"/>
      <c r="WT64" s="406" t="n"/>
      <c r="WU64" s="406" t="n"/>
      <c r="WV64" s="406" t="n"/>
      <c r="WW64" s="406" t="n"/>
      <c r="WX64" s="406" t="n"/>
      <c r="WY64" s="406" t="n"/>
      <c r="WZ64" s="406" t="n"/>
      <c r="XA64" s="406" t="n"/>
      <c r="XB64" s="406" t="n"/>
      <c r="XC64" s="406" t="n"/>
      <c r="XD64" s="406" t="n"/>
      <c r="XE64" s="406" t="n"/>
      <c r="XF64" s="406" t="n"/>
      <c r="XG64" s="406" t="n"/>
      <c r="XH64" s="406" t="n"/>
      <c r="XI64" s="406" t="n"/>
      <c r="XJ64" s="406" t="n"/>
      <c r="XK64" s="406" t="n"/>
      <c r="XL64" s="406" t="n"/>
      <c r="XM64" s="406" t="n"/>
      <c r="XN64" s="406" t="n"/>
      <c r="XO64" s="406" t="n"/>
      <c r="XP64" s="406" t="n"/>
      <c r="XQ64" s="406" t="n"/>
      <c r="XR64" s="406" t="n"/>
      <c r="XS64" s="406" t="n"/>
      <c r="XT64" s="406" t="n"/>
      <c r="XU64" s="406" t="n"/>
      <c r="XV64" s="406" t="n"/>
      <c r="XW64" s="406" t="n"/>
      <c r="XX64" s="406" t="n"/>
      <c r="XY64" s="406" t="n"/>
      <c r="XZ64" s="406" t="n"/>
      <c r="YA64" s="406" t="n"/>
      <c r="YB64" s="406" t="n"/>
      <c r="YC64" s="406" t="n"/>
      <c r="YD64" s="406" t="n"/>
      <c r="YE64" s="406" t="n"/>
      <c r="YF64" s="406" t="n"/>
      <c r="YG64" s="406" t="n"/>
      <c r="YH64" s="406" t="n"/>
      <c r="YI64" s="406" t="n"/>
      <c r="YJ64" s="406" t="n"/>
      <c r="YK64" s="406" t="n"/>
      <c r="YL64" s="406" t="n"/>
      <c r="YM64" s="406" t="n"/>
      <c r="YN64" s="406" t="n"/>
      <c r="YO64" s="406" t="n"/>
      <c r="YP64" s="406" t="n"/>
      <c r="YQ64" s="406" t="n"/>
      <c r="YR64" s="406" t="n"/>
      <c r="YS64" s="406" t="n"/>
      <c r="YT64" s="406" t="n"/>
      <c r="YU64" s="406" t="n"/>
      <c r="YV64" s="406" t="n"/>
      <c r="YW64" s="406" t="n"/>
      <c r="YX64" s="406" t="n"/>
      <c r="YY64" s="406" t="n"/>
      <c r="YZ64" s="406" t="n"/>
      <c r="ZA64" s="406" t="n"/>
      <c r="ZB64" s="406" t="n"/>
      <c r="ZC64" s="406" t="n"/>
      <c r="ZD64" s="406" t="n"/>
      <c r="ZE64" s="406" t="n"/>
      <c r="ZF64" s="406" t="n"/>
      <c r="ZG64" s="406" t="n"/>
      <c r="ZH64" s="406" t="n"/>
      <c r="ZI64" s="406" t="n"/>
      <c r="ZJ64" s="406" t="n"/>
      <c r="ZK64" s="406" t="n"/>
      <c r="ZL64" s="406" t="n"/>
      <c r="ZM64" s="406" t="n"/>
      <c r="ZN64" s="406" t="n"/>
      <c r="ZO64" s="406" t="n"/>
      <c r="ZP64" s="406" t="n"/>
      <c r="ZQ64" s="406" t="n"/>
      <c r="ZR64" s="406" t="n"/>
      <c r="ZS64" s="406" t="n"/>
      <c r="ZT64" s="406" t="n"/>
      <c r="ZU64" s="406" t="n"/>
      <c r="ZV64" s="406" t="n"/>
      <c r="ZW64" s="406" t="n"/>
      <c r="ZX64" s="406" t="n"/>
      <c r="ZY64" s="406" t="n"/>
      <c r="ZZ64" s="406" t="n"/>
      <c r="AAA64" s="406" t="n"/>
      <c r="AAB64" s="406" t="n"/>
      <c r="AAC64" s="406" t="n"/>
      <c r="AAD64" s="406" t="n"/>
      <c r="AAE64" s="406" t="n"/>
      <c r="AAF64" s="406" t="n"/>
      <c r="AAG64" s="406" t="n"/>
      <c r="AAH64" s="406" t="n"/>
      <c r="AAI64" s="406" t="n"/>
      <c r="AAJ64" s="406" t="n"/>
      <c r="AAK64" s="406" t="n"/>
      <c r="AAL64" s="406" t="n"/>
      <c r="AAM64" s="406" t="n"/>
      <c r="AAN64" s="406" t="n"/>
      <c r="AAO64" s="406" t="n"/>
      <c r="AAP64" s="406" t="n"/>
      <c r="AAQ64" s="406" t="n"/>
      <c r="AAR64" s="406" t="n"/>
      <c r="AAS64" s="406" t="n"/>
      <c r="AAT64" s="406" t="n"/>
      <c r="AAU64" s="406" t="n"/>
      <c r="AAV64" s="406" t="n"/>
      <c r="AAW64" s="406" t="n"/>
      <c r="AAX64" s="406" t="n"/>
      <c r="AAY64" s="406" t="n"/>
      <c r="AAZ64" s="406" t="n"/>
      <c r="ABA64" s="406" t="n"/>
      <c r="ABB64" s="406" t="n"/>
      <c r="ABC64" s="406" t="n"/>
      <c r="ABD64" s="406" t="n"/>
      <c r="ABE64" s="406" t="n"/>
      <c r="ABF64" s="406" t="n"/>
      <c r="ABG64" s="406" t="n"/>
      <c r="ABH64" s="406" t="n"/>
      <c r="ABI64" s="406" t="n"/>
      <c r="ABJ64" s="406" t="n"/>
      <c r="ABK64" s="406" t="n"/>
      <c r="ABL64" s="406" t="n"/>
      <c r="ABM64" s="406" t="n"/>
      <c r="ABN64" s="406" t="n"/>
      <c r="ABO64" s="406" t="n"/>
      <c r="ABP64" s="406" t="n"/>
      <c r="ABQ64" s="406" t="n"/>
      <c r="ABR64" s="406" t="n"/>
      <c r="ABS64" s="406" t="n"/>
      <c r="ABT64" s="406" t="n"/>
      <c r="ABU64" s="406" t="n"/>
      <c r="ABV64" s="406" t="n"/>
      <c r="ABW64" s="406" t="n"/>
      <c r="ABX64" s="406" t="n"/>
      <c r="ABY64" s="406" t="n"/>
      <c r="ABZ64" s="406" t="n"/>
      <c r="ACA64" s="406" t="n"/>
      <c r="ACB64" s="406" t="n"/>
      <c r="ACC64" s="406" t="n"/>
      <c r="ACD64" s="406" t="n"/>
      <c r="ACE64" s="406" t="n"/>
      <c r="ACF64" s="406" t="n"/>
      <c r="ACG64" s="406" t="n"/>
      <c r="ACH64" s="406" t="n"/>
      <c r="ACI64" s="406" t="n"/>
      <c r="ACJ64" s="406" t="n"/>
      <c r="ACK64" s="406" t="n"/>
      <c r="ACL64" s="406" t="n"/>
      <c r="ACM64" s="406" t="n"/>
      <c r="ACN64" s="406" t="n"/>
      <c r="ACO64" s="406" t="n"/>
      <c r="ACP64" s="406" t="n"/>
      <c r="ACQ64" s="406" t="n"/>
      <c r="ACR64" s="406" t="n"/>
      <c r="ACS64" s="406" t="n"/>
      <c r="ACT64" s="406" t="n"/>
      <c r="ACU64" s="406" t="n"/>
      <c r="ACV64" s="406" t="n"/>
      <c r="ACW64" s="406" t="n"/>
      <c r="ACX64" s="406" t="n"/>
      <c r="ACY64" s="406" t="n"/>
      <c r="ACZ64" s="406" t="n"/>
      <c r="ADA64" s="406" t="n"/>
      <c r="ADB64" s="406" t="n"/>
      <c r="ADC64" s="406" t="n"/>
      <c r="ADD64" s="406" t="n"/>
      <c r="ADE64" s="406" t="n"/>
      <c r="ADF64" s="406" t="n"/>
      <c r="ADG64" s="406" t="n"/>
      <c r="ADH64" s="406" t="n"/>
      <c r="ADI64" s="406" t="n"/>
      <c r="ADJ64" s="406" t="n"/>
      <c r="ADK64" s="406" t="n"/>
      <c r="ADL64" s="406" t="n"/>
      <c r="ADM64" s="406" t="n"/>
      <c r="ADN64" s="406" t="n"/>
      <c r="ADO64" s="406" t="n"/>
      <c r="ADP64" s="406" t="n"/>
      <c r="ADQ64" s="406" t="n"/>
      <c r="ADR64" s="406" t="n"/>
      <c r="ADS64" s="406" t="n"/>
      <c r="ADT64" s="406" t="n"/>
      <c r="ADU64" s="406" t="n"/>
      <c r="ADV64" s="406" t="n"/>
      <c r="ADW64" s="406" t="n"/>
      <c r="ADX64" s="406" t="n"/>
      <c r="ADY64" s="406" t="n"/>
      <c r="ADZ64" s="406" t="n"/>
      <c r="AEA64" s="406" t="n"/>
      <c r="AEB64" s="406" t="n"/>
      <c r="AEC64" s="406" t="n"/>
      <c r="AED64" s="406" t="n"/>
      <c r="AEE64" s="406" t="n"/>
      <c r="AEF64" s="406" t="n"/>
      <c r="AEG64" s="406" t="n"/>
      <c r="AEH64" s="406" t="n"/>
      <c r="AEI64" s="406" t="n"/>
      <c r="AEJ64" s="406" t="n"/>
      <c r="AEK64" s="406" t="n"/>
      <c r="AEL64" s="406" t="n"/>
      <c r="AEM64" s="406" t="n"/>
      <c r="AEN64" s="406" t="n"/>
      <c r="AEO64" s="406" t="n"/>
      <c r="AEP64" s="406" t="n"/>
      <c r="AEQ64" s="406" t="n"/>
      <c r="AER64" s="406" t="n"/>
      <c r="AES64" s="406" t="n"/>
      <c r="AET64" s="406" t="n"/>
      <c r="AEU64" s="406" t="n"/>
      <c r="AEV64" s="406" t="n"/>
      <c r="AEW64" s="406" t="n"/>
      <c r="AEX64" s="406" t="n"/>
      <c r="AEY64" s="406" t="n"/>
      <c r="AEZ64" s="406" t="n"/>
      <c r="AFA64" s="406" t="n"/>
      <c r="AFB64" s="406" t="n"/>
      <c r="AFC64" s="406" t="n"/>
      <c r="AFD64" s="406" t="n"/>
      <c r="AFE64" s="406" t="n"/>
      <c r="AFF64" s="406" t="n"/>
      <c r="AFG64" s="406" t="n"/>
      <c r="AFH64" s="406" t="n"/>
      <c r="AFI64" s="406" t="n"/>
      <c r="AFJ64" s="406" t="n"/>
      <c r="AFK64" s="406" t="n"/>
      <c r="AFL64" s="406" t="n"/>
      <c r="AFM64" s="406" t="n"/>
      <c r="AFN64" s="406" t="n"/>
      <c r="AFO64" s="406" t="n"/>
      <c r="AFP64" s="406" t="n"/>
      <c r="AFQ64" s="406" t="n"/>
      <c r="AFR64" s="406" t="n"/>
      <c r="AFS64" s="406" t="n"/>
      <c r="AFT64" s="406" t="n"/>
      <c r="AFU64" s="406" t="n"/>
      <c r="AFV64" s="406" t="n"/>
      <c r="AFW64" s="406" t="n"/>
      <c r="AFX64" s="406" t="n"/>
      <c r="AFY64" s="406" t="n"/>
      <c r="AFZ64" s="406" t="n"/>
      <c r="AGA64" s="406" t="n"/>
      <c r="AGB64" s="406" t="n"/>
      <c r="AGC64" s="406" t="n"/>
      <c r="AGD64" s="406" t="n"/>
      <c r="AGE64" s="406" t="n"/>
      <c r="AGF64" s="406" t="n"/>
      <c r="AGG64" s="406" t="n"/>
      <c r="AGH64" s="406" t="n"/>
      <c r="AGI64" s="406" t="n"/>
      <c r="AGJ64" s="406" t="n"/>
      <c r="AGK64" s="406" t="n"/>
      <c r="AGL64" s="406" t="n"/>
      <c r="AGM64" s="406" t="n"/>
      <c r="AGN64" s="406" t="n"/>
      <c r="AGO64" s="406" t="n"/>
      <c r="AGP64" s="406" t="n"/>
      <c r="AGQ64" s="406" t="n"/>
      <c r="AGR64" s="406" t="n"/>
      <c r="AGS64" s="406" t="n"/>
      <c r="AGT64" s="406" t="n"/>
      <c r="AGU64" s="406" t="n"/>
      <c r="AGV64" s="406" t="n"/>
      <c r="AGW64" s="406" t="n"/>
      <c r="AGX64" s="406" t="n"/>
      <c r="AGY64" s="406" t="n"/>
      <c r="AGZ64" s="406" t="n"/>
      <c r="AHA64" s="406" t="n"/>
      <c r="AHB64" s="406" t="n"/>
      <c r="AHC64" s="406" t="n"/>
      <c r="AHD64" s="406" t="n"/>
      <c r="AHE64" s="406" t="n"/>
      <c r="AHF64" s="406" t="n"/>
      <c r="AHG64" s="406" t="n"/>
      <c r="AHH64" s="406" t="n"/>
      <c r="AHI64" s="406" t="n"/>
      <c r="AHJ64" s="406" t="n"/>
      <c r="AHK64" s="406" t="n"/>
      <c r="AHL64" s="406" t="n"/>
      <c r="AHM64" s="406" t="n"/>
      <c r="AHN64" s="406" t="n"/>
      <c r="AHO64" s="406" t="n"/>
      <c r="AHP64" s="406" t="n"/>
      <c r="AHQ64" s="406" t="n"/>
      <c r="AHR64" s="406" t="n"/>
      <c r="AHS64" s="406" t="n"/>
      <c r="AHT64" s="406" t="n"/>
      <c r="AHU64" s="406" t="n"/>
      <c r="AHV64" s="406" t="n"/>
      <c r="AHW64" s="406" t="n"/>
      <c r="AHX64" s="406" t="n"/>
      <c r="AHY64" s="406" t="n"/>
      <c r="AHZ64" s="406" t="n"/>
      <c r="AIA64" s="406" t="n"/>
      <c r="AIB64" s="406" t="n"/>
      <c r="AIC64" s="406" t="n"/>
      <c r="AID64" s="406" t="n"/>
      <c r="AIE64" s="406" t="n"/>
      <c r="AIF64" s="406" t="n"/>
      <c r="AIG64" s="406" t="n"/>
      <c r="AIH64" s="406" t="n"/>
      <c r="AII64" s="406" t="n"/>
      <c r="AIJ64" s="406" t="n"/>
      <c r="AIK64" s="406" t="n"/>
      <c r="AIL64" s="406" t="n"/>
      <c r="AIM64" s="406" t="n"/>
      <c r="AIN64" s="406" t="n"/>
      <c r="AIO64" s="406" t="n"/>
      <c r="AIP64" s="406" t="n"/>
      <c r="AIQ64" s="406" t="n"/>
      <c r="AIR64" s="406" t="n"/>
      <c r="AIS64" s="406" t="n"/>
      <c r="AIT64" s="406" t="n"/>
      <c r="AIU64" s="406" t="n"/>
      <c r="AIV64" s="406" t="n"/>
      <c r="AIW64" s="406" t="n"/>
      <c r="AIX64" s="406" t="n"/>
      <c r="AIY64" s="406" t="n"/>
      <c r="AIZ64" s="406" t="n"/>
      <c r="AJA64" s="406" t="n"/>
      <c r="AJB64" s="406" t="n"/>
      <c r="AJC64" s="406" t="n"/>
      <c r="AJD64" s="406" t="n"/>
      <c r="AJE64" s="406" t="n"/>
      <c r="AJF64" s="406" t="n"/>
      <c r="AJG64" s="406" t="n"/>
      <c r="AJH64" s="406" t="n"/>
      <c r="AJI64" s="406" t="n"/>
      <c r="AJJ64" s="406" t="n"/>
      <c r="AJK64" s="406" t="n"/>
      <c r="AJL64" s="406" t="n"/>
      <c r="AJM64" s="406" t="n"/>
      <c r="AJN64" s="406" t="n"/>
      <c r="AJO64" s="406" t="n"/>
      <c r="AJP64" s="406" t="n"/>
      <c r="AJQ64" s="406" t="n"/>
      <c r="AJR64" s="406" t="n"/>
      <c r="AJS64" s="406" t="n"/>
      <c r="AJT64" s="406" t="n"/>
      <c r="AJU64" s="406" t="n"/>
      <c r="AJV64" s="406" t="n"/>
      <c r="AJW64" s="406" t="n"/>
      <c r="AJX64" s="406" t="n"/>
      <c r="AJY64" s="406" t="n"/>
      <c r="AJZ64" s="406" t="n"/>
      <c r="AKA64" s="406" t="n"/>
      <c r="AKB64" s="406" t="n"/>
      <c r="AKC64" s="406" t="n"/>
      <c r="AKD64" s="406" t="n"/>
      <c r="AKE64" s="406" t="n"/>
      <c r="AKF64" s="406" t="n"/>
      <c r="AKG64" s="406" t="n"/>
      <c r="AKH64" s="406" t="n"/>
      <c r="AKI64" s="406" t="n"/>
      <c r="AKJ64" s="406" t="n"/>
      <c r="AKK64" s="406" t="n"/>
      <c r="AKL64" s="406" t="n"/>
      <c r="AKM64" s="406" t="n"/>
      <c r="AKN64" s="406" t="n"/>
      <c r="AKO64" s="406" t="n"/>
      <c r="AKP64" s="406" t="n"/>
      <c r="AKQ64" s="406" t="n"/>
      <c r="AKR64" s="406" t="n"/>
      <c r="AKS64" s="406" t="n"/>
      <c r="AKT64" s="406" t="n"/>
      <c r="AKU64" s="406" t="n"/>
      <c r="AKV64" s="406" t="n"/>
      <c r="AKW64" s="406" t="n"/>
      <c r="AKX64" s="406" t="n"/>
      <c r="AKY64" s="406" t="n"/>
      <c r="AKZ64" s="406" t="n"/>
      <c r="ALA64" s="406" t="n"/>
      <c r="ALB64" s="406" t="n"/>
      <c r="ALC64" s="406" t="n"/>
      <c r="ALD64" s="406" t="n"/>
      <c r="ALE64" s="406" t="n"/>
      <c r="ALF64" s="406" t="n"/>
      <c r="ALG64" s="406" t="n"/>
      <c r="ALH64" s="406" t="n"/>
      <c r="ALI64" s="406" t="n"/>
      <c r="ALJ64" s="406" t="n"/>
      <c r="ALK64" s="406" t="n"/>
      <c r="ALL64" s="406" t="n"/>
      <c r="ALM64" s="406" t="n"/>
      <c r="ALN64" s="406" t="n"/>
      <c r="ALO64" s="406" t="n"/>
      <c r="ALP64" s="406" t="n"/>
      <c r="ALQ64" s="406" t="n"/>
      <c r="ALR64" s="406" t="n"/>
      <c r="ALS64" s="406" t="n"/>
      <c r="ALT64" s="406" t="n"/>
      <c r="ALU64" s="406" t="n"/>
      <c r="ALV64" s="406" t="n"/>
      <c r="ALW64" s="406" t="n"/>
      <c r="ALX64" s="406" t="n"/>
      <c r="ALY64" s="406" t="n"/>
      <c r="ALZ64" s="406" t="n"/>
      <c r="AMA64" s="406" t="n"/>
      <c r="AMB64" s="406" t="n"/>
      <c r="AMC64" s="406" t="n"/>
      <c r="AMD64" s="406" t="n"/>
      <c r="AME64" s="406" t="n"/>
      <c r="AMF64" s="406" t="n"/>
      <c r="AMG64" s="406" t="n"/>
      <c r="AMH64" s="406" t="n"/>
      <c r="AMI64" s="406" t="n"/>
      <c r="AMJ64" s="406" t="n"/>
      <c r="AMK64" s="406" t="n"/>
      <c r="AML64" s="406" t="n"/>
      <c r="AMM64" s="406" t="n"/>
      <c r="AMN64" s="406" t="n"/>
      <c r="AMO64" s="406" t="n"/>
      <c r="AMP64" s="406" t="n"/>
      <c r="AMQ64" s="406" t="n"/>
      <c r="AMR64" s="406" t="n"/>
      <c r="AMS64" s="406" t="n"/>
      <c r="AMT64" s="406" t="n"/>
      <c r="AMU64" s="406" t="n"/>
      <c r="AMV64" s="406" t="n"/>
      <c r="AMW64" s="406" t="n"/>
      <c r="AMX64" s="406" t="n"/>
      <c r="AMY64" s="406" t="n"/>
      <c r="AMZ64" s="406" t="n"/>
      <c r="ANA64" s="406" t="n"/>
      <c r="ANB64" s="406" t="n"/>
      <c r="ANC64" s="406" t="n"/>
      <c r="AND64" s="406" t="n"/>
      <c r="ANE64" s="406" t="n"/>
      <c r="ANF64" s="406" t="n"/>
      <c r="ANG64" s="406" t="n"/>
      <c r="ANH64" s="406" t="n"/>
      <c r="ANI64" s="406" t="n"/>
      <c r="ANJ64" s="406" t="n"/>
      <c r="ANK64" s="406" t="n"/>
      <c r="ANL64" s="406" t="n"/>
      <c r="ANM64" s="406" t="n"/>
      <c r="ANN64" s="406" t="n"/>
      <c r="ANO64" s="406" t="n"/>
      <c r="ANP64" s="406" t="n"/>
      <c r="ANQ64" s="406" t="n"/>
      <c r="ANR64" s="406" t="n"/>
      <c r="ANS64" s="406" t="n"/>
      <c r="ANT64" s="406" t="n"/>
      <c r="ANU64" s="406" t="n"/>
      <c r="ANV64" s="406" t="n"/>
      <c r="ANW64" s="406" t="n"/>
      <c r="ANX64" s="406" t="n"/>
      <c r="ANY64" s="406" t="n"/>
      <c r="ANZ64" s="406" t="n"/>
      <c r="AOA64" s="406" t="n"/>
      <c r="AOB64" s="406" t="n"/>
      <c r="AOC64" s="406" t="n"/>
      <c r="AOD64" s="406" t="n"/>
      <c r="AOE64" s="406" t="n"/>
      <c r="AOF64" s="406" t="n"/>
      <c r="AOG64" s="406" t="n"/>
      <c r="AOH64" s="406" t="n"/>
      <c r="AOI64" s="406" t="n"/>
      <c r="AOJ64" s="406" t="n"/>
      <c r="AOK64" s="406" t="n"/>
      <c r="AOL64" s="406" t="n"/>
      <c r="AOM64" s="406" t="n"/>
      <c r="AON64" s="406" t="n"/>
      <c r="AOO64" s="406" t="n"/>
      <c r="AOP64" s="406" t="n"/>
      <c r="AOQ64" s="406" t="n"/>
      <c r="AOR64" s="406" t="n"/>
      <c r="AOS64" s="406" t="n"/>
      <c r="AOT64" s="406" t="n"/>
      <c r="AOU64" s="406" t="n"/>
      <c r="AOV64" s="406" t="n"/>
      <c r="AOW64" s="406" t="n"/>
      <c r="AOX64" s="406" t="n"/>
      <c r="AOY64" s="406" t="n"/>
      <c r="AOZ64" s="406" t="n"/>
      <c r="APA64" s="406" t="n"/>
      <c r="APB64" s="406" t="n"/>
      <c r="APC64" s="406" t="n"/>
      <c r="APD64" s="406" t="n"/>
      <c r="APE64" s="406" t="n"/>
      <c r="APF64" s="406" t="n"/>
      <c r="APG64" s="406" t="n"/>
      <c r="APH64" s="406" t="n"/>
      <c r="API64" s="406" t="n"/>
      <c r="APJ64" s="406" t="n"/>
      <c r="APK64" s="406" t="n"/>
      <c r="APL64" s="406" t="n"/>
      <c r="APM64" s="406" t="n"/>
      <c r="APN64" s="406" t="n"/>
      <c r="APO64" s="406" t="n"/>
      <c r="APP64" s="406" t="n"/>
      <c r="APQ64" s="406" t="n"/>
      <c r="APR64" s="406" t="n"/>
      <c r="APS64" s="406" t="n"/>
      <c r="APT64" s="406" t="n"/>
      <c r="APU64" s="406" t="n"/>
      <c r="APV64" s="406" t="n"/>
      <c r="APW64" s="406" t="n"/>
      <c r="APX64" s="406" t="n"/>
      <c r="APY64" s="406" t="n"/>
      <c r="APZ64" s="406" t="n"/>
      <c r="AQA64" s="406" t="n"/>
      <c r="AQB64" s="406" t="n"/>
      <c r="AQC64" s="406" t="n"/>
      <c r="AQD64" s="406" t="n"/>
      <c r="AQE64" s="406" t="n"/>
      <c r="AQF64" s="406" t="n"/>
      <c r="AQG64" s="406" t="n"/>
      <c r="AQH64" s="406" t="n"/>
      <c r="AQI64" s="406" t="n"/>
      <c r="AQJ64" s="406" t="n"/>
      <c r="AQK64" s="406" t="n"/>
      <c r="AQL64" s="406" t="n"/>
      <c r="AQM64" s="406" t="n"/>
      <c r="AQN64" s="406" t="n"/>
      <c r="AQO64" s="406" t="n"/>
      <c r="AQP64" s="406" t="n"/>
      <c r="AQQ64" s="406" t="n"/>
      <c r="AQR64" s="406" t="n"/>
      <c r="AQS64" s="406" t="n"/>
      <c r="AQT64" s="406" t="n"/>
      <c r="AQU64" s="406" t="n"/>
      <c r="AQV64" s="406" t="n"/>
      <c r="AQW64" s="406" t="n"/>
      <c r="AQX64" s="406" t="n"/>
      <c r="AQY64" s="406" t="n"/>
      <c r="AQZ64" s="406" t="n"/>
      <c r="ARA64" s="406" t="n"/>
      <c r="ARB64" s="406" t="n"/>
      <c r="ARC64" s="406" t="n"/>
      <c r="ARD64" s="406" t="n"/>
      <c r="ARE64" s="406" t="n"/>
      <c r="ARF64" s="406" t="n"/>
      <c r="ARG64" s="406" t="n"/>
      <c r="ARH64" s="406" t="n"/>
      <c r="ARI64" s="406" t="n"/>
      <c r="ARJ64" s="406" t="n"/>
      <c r="ARK64" s="406" t="n"/>
      <c r="ARL64" s="406" t="n"/>
      <c r="ARM64" s="406" t="n"/>
      <c r="ARN64" s="406" t="n"/>
      <c r="ARO64" s="406" t="n"/>
      <c r="ARP64" s="406" t="n"/>
      <c r="ARQ64" s="406" t="n"/>
      <c r="ARR64" s="406" t="n"/>
      <c r="ARS64" s="406" t="n"/>
      <c r="ART64" s="406" t="n"/>
      <c r="ARU64" s="406" t="n"/>
      <c r="ARV64" s="406" t="n"/>
      <c r="ARW64" s="406" t="n"/>
      <c r="ARX64" s="406" t="n"/>
      <c r="ARY64" s="406" t="n"/>
      <c r="ARZ64" s="406" t="n"/>
      <c r="ASA64" s="406" t="n"/>
      <c r="ASB64" s="406" t="n"/>
      <c r="ASC64" s="406" t="n"/>
      <c r="ASD64" s="406" t="n"/>
      <c r="ASE64" s="406" t="n"/>
      <c r="ASF64" s="406" t="n"/>
      <c r="ASG64" s="406" t="n"/>
      <c r="ASH64" s="406" t="n"/>
      <c r="ASI64" s="406" t="n"/>
      <c r="ASJ64" s="406" t="n"/>
      <c r="ASK64" s="406" t="n"/>
      <c r="ASL64" s="406" t="n"/>
      <c r="ASM64" s="406" t="n"/>
      <c r="ASN64" s="406" t="n"/>
      <c r="ASO64" s="406" t="n"/>
      <c r="ASP64" s="406" t="n"/>
      <c r="ASQ64" s="406" t="n"/>
      <c r="ASR64" s="406" t="n"/>
      <c r="ASS64" s="406" t="n"/>
      <c r="AST64" s="406" t="n"/>
      <c r="ASU64" s="406" t="n"/>
      <c r="ASV64" s="406" t="n"/>
      <c r="ASW64" s="406" t="n"/>
      <c r="ASX64" s="406" t="n"/>
      <c r="ASY64" s="406" t="n"/>
      <c r="ASZ64" s="406" t="n"/>
      <c r="ATA64" s="406" t="n"/>
      <c r="ATB64" s="406" t="n"/>
      <c r="ATC64" s="406" t="n"/>
      <c r="ATD64" s="406" t="n"/>
      <c r="ATE64" s="406" t="n"/>
      <c r="ATF64" s="406" t="n"/>
      <c r="ATG64" s="406" t="n"/>
      <c r="ATH64" s="406" t="n"/>
      <c r="ATI64" s="406" t="n"/>
      <c r="ATJ64" s="406" t="n"/>
      <c r="ATK64" s="406" t="n"/>
      <c r="ATL64" s="406" t="n"/>
      <c r="ATM64" s="406" t="n"/>
      <c r="ATN64" s="406" t="n"/>
      <c r="ATO64" s="406" t="n"/>
      <c r="ATP64" s="406" t="n"/>
      <c r="ATQ64" s="406" t="n"/>
      <c r="ATR64" s="406" t="n"/>
      <c r="ATS64" s="406" t="n"/>
      <c r="ATT64" s="406" t="n"/>
      <c r="ATU64" s="406" t="n"/>
      <c r="ATV64" s="406" t="n"/>
      <c r="ATW64" s="406" t="n"/>
      <c r="ATX64" s="406" t="n"/>
      <c r="ATY64" s="406" t="n"/>
      <c r="ATZ64" s="406" t="n"/>
      <c r="AUA64" s="406" t="n"/>
      <c r="AUB64" s="406" t="n"/>
      <c r="AUC64" s="406" t="n"/>
      <c r="AUD64" s="406" t="n"/>
      <c r="AUE64" s="406" t="n"/>
      <c r="AUF64" s="406" t="n"/>
      <c r="AUG64" s="406" t="n"/>
      <c r="AUH64" s="406" t="n"/>
      <c r="AUI64" s="406" t="n"/>
      <c r="AUJ64" s="406" t="n"/>
      <c r="AUK64" s="406" t="n"/>
      <c r="AUL64" s="406" t="n"/>
      <c r="AUM64" s="406" t="n"/>
      <c r="AUN64" s="406" t="n"/>
      <c r="AUO64" s="406" t="n"/>
      <c r="AUP64" s="406" t="n"/>
      <c r="AUQ64" s="406" t="n"/>
      <c r="AUR64" s="406" t="n"/>
      <c r="AUS64" s="406" t="n"/>
      <c r="AUT64" s="406" t="n"/>
      <c r="AUU64" s="406" t="n"/>
      <c r="AUV64" s="406" t="n"/>
      <c r="AUW64" s="406" t="n"/>
      <c r="AUX64" s="406" t="n"/>
      <c r="AUY64" s="406" t="n"/>
      <c r="AUZ64" s="406" t="n"/>
      <c r="AVA64" s="406" t="n"/>
      <c r="AVB64" s="406" t="n"/>
      <c r="AVC64" s="406" t="n"/>
      <c r="AVD64" s="406" t="n"/>
      <c r="AVE64" s="406" t="n"/>
      <c r="AVF64" s="406" t="n"/>
      <c r="AVG64" s="406" t="n"/>
      <c r="AVH64" s="406" t="n"/>
      <c r="AVI64" s="406" t="n"/>
      <c r="AVJ64" s="406" t="n"/>
      <c r="AVK64" s="406" t="n"/>
      <c r="AVL64" s="406" t="n"/>
      <c r="AVM64" s="406" t="n"/>
      <c r="AVN64" s="406" t="n"/>
      <c r="AVO64" s="406" t="n"/>
      <c r="AVP64" s="406" t="n"/>
      <c r="AVQ64" s="406" t="n"/>
      <c r="AVR64" s="406" t="n"/>
      <c r="AVS64" s="406" t="n"/>
      <c r="AVT64" s="406" t="n"/>
      <c r="AVU64" s="406" t="n"/>
      <c r="AVV64" s="406" t="n"/>
      <c r="AVW64" s="406" t="n"/>
      <c r="AVX64" s="406" t="n"/>
      <c r="AVY64" s="406" t="n"/>
      <c r="AVZ64" s="406" t="n"/>
      <c r="AWA64" s="406" t="n"/>
      <c r="AWB64" s="406" t="n"/>
      <c r="AWC64" s="406" t="n"/>
      <c r="AWD64" s="406" t="n"/>
      <c r="AWE64" s="406" t="n"/>
      <c r="AWF64" s="406" t="n"/>
      <c r="AWG64" s="406" t="n"/>
      <c r="AWH64" s="406" t="n"/>
      <c r="AWI64" s="406" t="n"/>
      <c r="AWJ64" s="406" t="n"/>
      <c r="AWK64" s="406" t="n"/>
      <c r="AWL64" s="406" t="n"/>
      <c r="AWM64" s="406" t="n"/>
      <c r="AWN64" s="406" t="n"/>
      <c r="AWO64" s="406" t="n"/>
      <c r="AWP64" s="406" t="n"/>
      <c r="AWQ64" s="406" t="n"/>
      <c r="AWR64" s="406" t="n"/>
      <c r="AWS64" s="406" t="n"/>
      <c r="AWT64" s="406" t="n"/>
      <c r="AWU64" s="406" t="n"/>
      <c r="AWV64" s="406" t="n"/>
      <c r="AWW64" s="406" t="n"/>
      <c r="AWX64" s="406" t="n"/>
      <c r="AWY64" s="406" t="n"/>
      <c r="AWZ64" s="406" t="n"/>
      <c r="AXA64" s="406" t="n"/>
      <c r="AXB64" s="406" t="n"/>
      <c r="AXC64" s="406" t="n"/>
      <c r="AXD64" s="406" t="n"/>
      <c r="AXE64" s="406" t="n"/>
      <c r="AXF64" s="406" t="n"/>
      <c r="AXG64" s="406" t="n"/>
      <c r="AXH64" s="406" t="n"/>
      <c r="AXI64" s="406" t="n"/>
      <c r="AXJ64" s="406" t="n"/>
      <c r="AXK64" s="406" t="n"/>
      <c r="AXL64" s="406" t="n"/>
      <c r="AXM64" s="406" t="n"/>
      <c r="AXN64" s="406" t="n"/>
      <c r="AXO64" s="406" t="n"/>
      <c r="AXP64" s="406" t="n"/>
      <c r="AXQ64" s="406" t="n"/>
      <c r="AXR64" s="406" t="n"/>
      <c r="AXS64" s="406" t="n"/>
      <c r="AXT64" s="406" t="n"/>
      <c r="AXU64" s="406" t="n"/>
      <c r="AXV64" s="406" t="n"/>
      <c r="AXW64" s="406" t="n"/>
      <c r="AXX64" s="406" t="n"/>
      <c r="AXY64" s="406" t="n"/>
      <c r="AXZ64" s="406" t="n"/>
      <c r="AYA64" s="406" t="n"/>
      <c r="AYB64" s="406" t="n"/>
      <c r="AYC64" s="406" t="n"/>
      <c r="AYD64" s="406" t="n"/>
      <c r="AYE64" s="406" t="n"/>
      <c r="AYF64" s="406" t="n"/>
      <c r="AYG64" s="406" t="n"/>
      <c r="AYH64" s="406" t="n"/>
      <c r="AYI64" s="406" t="n"/>
      <c r="AYJ64" s="406" t="n"/>
      <c r="AYK64" s="406" t="n"/>
      <c r="AYL64" s="406" t="n"/>
      <c r="AYM64" s="406" t="n"/>
      <c r="AYN64" s="406" t="n"/>
      <c r="AYO64" s="406" t="n"/>
      <c r="AYP64" s="406" t="n"/>
      <c r="AYQ64" s="406" t="n"/>
      <c r="AYR64" s="406" t="n"/>
      <c r="AYS64" s="406" t="n"/>
      <c r="AYT64" s="406" t="n"/>
      <c r="AYU64" s="406" t="n"/>
      <c r="AYV64" s="406" t="n"/>
      <c r="AYW64" s="406" t="n"/>
      <c r="AYX64" s="406" t="n"/>
      <c r="AYY64" s="406" t="n"/>
      <c r="AYZ64" s="406" t="n"/>
      <c r="AZA64" s="406" t="n"/>
      <c r="AZB64" s="406" t="n"/>
      <c r="AZC64" s="406" t="n"/>
      <c r="AZD64" s="406" t="n"/>
      <c r="AZE64" s="406" t="n"/>
      <c r="AZF64" s="406" t="n"/>
      <c r="AZG64" s="406" t="n"/>
      <c r="AZH64" s="406" t="n"/>
      <c r="AZI64" s="406" t="n"/>
      <c r="AZJ64" s="406" t="n"/>
      <c r="AZK64" s="406" t="n"/>
      <c r="AZL64" s="406" t="n"/>
      <c r="AZM64" s="406" t="n"/>
      <c r="AZN64" s="406" t="n"/>
      <c r="AZO64" s="406" t="n"/>
      <c r="AZP64" s="406" t="n"/>
      <c r="AZQ64" s="406" t="n"/>
      <c r="AZR64" s="406" t="n"/>
      <c r="AZS64" s="406" t="n"/>
      <c r="AZT64" s="406" t="n"/>
      <c r="AZU64" s="406" t="n"/>
      <c r="AZV64" s="406" t="n"/>
      <c r="AZW64" s="406" t="n"/>
      <c r="AZX64" s="406" t="n"/>
      <c r="AZY64" s="406" t="n"/>
      <c r="AZZ64" s="406" t="n"/>
      <c r="BAA64" s="406" t="n"/>
      <c r="BAB64" s="406" t="n"/>
      <c r="BAC64" s="406" t="n"/>
      <c r="BAD64" s="406" t="n"/>
      <c r="BAE64" s="406" t="n"/>
      <c r="BAF64" s="406" t="n"/>
      <c r="BAG64" s="406" t="n"/>
      <c r="BAH64" s="406" t="n"/>
      <c r="BAI64" s="406" t="n"/>
      <c r="BAJ64" s="406" t="n"/>
      <c r="BAK64" s="406" t="n"/>
      <c r="BAL64" s="406" t="n"/>
      <c r="BAM64" s="406" t="n"/>
      <c r="BAN64" s="406" t="n"/>
      <c r="BAO64" s="406" t="n"/>
      <c r="BAP64" s="406" t="n"/>
      <c r="BAQ64" s="406" t="n"/>
      <c r="BAR64" s="406" t="n"/>
      <c r="BAS64" s="406" t="n"/>
      <c r="BAT64" s="406" t="n"/>
      <c r="BAU64" s="406" t="n"/>
      <c r="BAV64" s="406" t="n"/>
      <c r="BAW64" s="406" t="n"/>
      <c r="BAX64" s="406" t="n"/>
      <c r="BAY64" s="406" t="n"/>
      <c r="BAZ64" s="406" t="n"/>
      <c r="BBA64" s="406" t="n"/>
      <c r="BBB64" s="406" t="n"/>
      <c r="BBC64" s="406" t="n"/>
      <c r="BBD64" s="406" t="n"/>
      <c r="BBE64" s="406" t="n"/>
      <c r="BBF64" s="406" t="n"/>
      <c r="BBG64" s="406" t="n"/>
      <c r="BBH64" s="406" t="n"/>
      <c r="BBI64" s="406" t="n"/>
      <c r="BBJ64" s="406" t="n"/>
      <c r="BBK64" s="406" t="n"/>
      <c r="BBL64" s="406" t="n"/>
      <c r="BBM64" s="406" t="n"/>
      <c r="BBN64" s="406" t="n"/>
      <c r="BBO64" s="406" t="n"/>
      <c r="BBP64" s="406" t="n"/>
      <c r="BBQ64" s="406" t="n"/>
      <c r="BBR64" s="406" t="n"/>
      <c r="BBS64" s="406" t="n"/>
      <c r="BBT64" s="406" t="n"/>
      <c r="BBU64" s="406" t="n"/>
      <c r="BBV64" s="406" t="n"/>
      <c r="BBW64" s="406" t="n"/>
      <c r="BBX64" s="406" t="n"/>
      <c r="BBY64" s="406" t="n"/>
      <c r="BBZ64" s="406" t="n"/>
      <c r="BCA64" s="406" t="n"/>
      <c r="BCB64" s="406" t="n"/>
      <c r="BCC64" s="406" t="n"/>
      <c r="BCD64" s="406" t="n"/>
      <c r="BCE64" s="406" t="n"/>
      <c r="BCF64" s="406" t="n"/>
      <c r="BCG64" s="406" t="n"/>
      <c r="BCH64" s="406" t="n"/>
      <c r="BCI64" s="406" t="n"/>
      <c r="BCJ64" s="406" t="n"/>
      <c r="BCK64" s="406" t="n"/>
      <c r="BCL64" s="406" t="n"/>
      <c r="BCM64" s="406" t="n"/>
      <c r="BCN64" s="406" t="n"/>
      <c r="BCO64" s="406" t="n"/>
      <c r="BCP64" s="406" t="n"/>
      <c r="BCQ64" s="406" t="n"/>
      <c r="BCR64" s="406" t="n"/>
      <c r="BCS64" s="406" t="n"/>
      <c r="BCT64" s="406" t="n"/>
      <c r="BCU64" s="406" t="n"/>
      <c r="BCV64" s="406" t="n"/>
      <c r="BCW64" s="406" t="n"/>
      <c r="BCX64" s="406" t="n"/>
      <c r="BCY64" s="406" t="n"/>
      <c r="BCZ64" s="406" t="n"/>
      <c r="BDA64" s="406" t="n"/>
      <c r="BDB64" s="406" t="n"/>
      <c r="BDC64" s="406" t="n"/>
      <c r="BDD64" s="406" t="n"/>
      <c r="BDE64" s="406" t="n"/>
      <c r="BDF64" s="406" t="n"/>
      <c r="BDG64" s="406" t="n"/>
      <c r="BDH64" s="406" t="n"/>
      <c r="BDI64" s="406" t="n"/>
      <c r="BDJ64" s="406" t="n"/>
      <c r="BDK64" s="406" t="n"/>
      <c r="BDL64" s="406" t="n"/>
      <c r="BDM64" s="406" t="n"/>
      <c r="BDN64" s="406" t="n"/>
      <c r="BDO64" s="406" t="n"/>
      <c r="BDP64" s="406" t="n"/>
      <c r="BDQ64" s="406" t="n"/>
      <c r="BDR64" s="406" t="n"/>
      <c r="BDS64" s="406" t="n"/>
      <c r="BDT64" s="406" t="n"/>
      <c r="BDU64" s="406" t="n"/>
      <c r="BDV64" s="406" t="n"/>
      <c r="BDW64" s="406" t="n"/>
      <c r="BDX64" s="406" t="n"/>
      <c r="BDY64" s="406" t="n"/>
      <c r="BDZ64" s="406" t="n"/>
      <c r="BEA64" s="406" t="n"/>
      <c r="BEB64" s="406" t="n"/>
      <c r="BEC64" s="406" t="n"/>
      <c r="BED64" s="406" t="n"/>
      <c r="BEE64" s="406" t="n"/>
      <c r="BEF64" s="406" t="n"/>
      <c r="BEG64" s="406" t="n"/>
      <c r="BEH64" s="406" t="n"/>
      <c r="BEI64" s="406" t="n"/>
      <c r="BEJ64" s="406" t="n"/>
      <c r="BEK64" s="406" t="n"/>
      <c r="BEL64" s="406" t="n"/>
      <c r="BEM64" s="406" t="n"/>
      <c r="BEN64" s="406" t="n"/>
      <c r="BEO64" s="406" t="n"/>
      <c r="BEP64" s="406" t="n"/>
      <c r="BEQ64" s="406" t="n"/>
      <c r="BER64" s="406" t="n"/>
      <c r="BES64" s="406" t="n"/>
      <c r="BET64" s="406" t="n"/>
      <c r="BEU64" s="406" t="n"/>
      <c r="BEV64" s="406" t="n"/>
      <c r="BEW64" s="406" t="n"/>
      <c r="BEX64" s="406" t="n"/>
      <c r="BEY64" s="406" t="n"/>
      <c r="BEZ64" s="406" t="n"/>
      <c r="BFA64" s="406" t="n"/>
      <c r="BFB64" s="406" t="n"/>
      <c r="BFC64" s="406" t="n"/>
      <c r="BFD64" s="406" t="n"/>
      <c r="BFE64" s="406" t="n"/>
      <c r="BFF64" s="406" t="n"/>
      <c r="BFG64" s="406" t="n"/>
      <c r="BFH64" s="406" t="n"/>
      <c r="BFI64" s="406" t="n"/>
      <c r="BFJ64" s="406" t="n"/>
      <c r="BFK64" s="406" t="n"/>
      <c r="BFL64" s="406" t="n"/>
      <c r="BFM64" s="406" t="n"/>
      <c r="BFN64" s="406" t="n"/>
      <c r="BFO64" s="406" t="n"/>
      <c r="BFP64" s="406" t="n"/>
      <c r="BFQ64" s="406" t="n"/>
      <c r="BFR64" s="406" t="n"/>
      <c r="BFS64" s="406" t="n"/>
      <c r="BFT64" s="406" t="n"/>
      <c r="BFU64" s="406" t="n"/>
      <c r="BFV64" s="406" t="n"/>
      <c r="BFW64" s="406" t="n"/>
      <c r="BFX64" s="406" t="n"/>
      <c r="BFY64" s="406" t="n"/>
      <c r="BFZ64" s="406" t="n"/>
      <c r="BGA64" s="406" t="n"/>
      <c r="BGB64" s="406" t="n"/>
      <c r="BGC64" s="406" t="n"/>
      <c r="BGD64" s="406" t="n"/>
      <c r="BGE64" s="406" t="n"/>
      <c r="BGF64" s="406" t="n"/>
      <c r="BGG64" s="406" t="n"/>
      <c r="BGH64" s="406" t="n"/>
      <c r="BGI64" s="406" t="n"/>
      <c r="BGJ64" s="406" t="n"/>
      <c r="BGK64" s="406" t="n"/>
      <c r="BGL64" s="406" t="n"/>
      <c r="BGM64" s="406" t="n"/>
      <c r="BGN64" s="406" t="n"/>
      <c r="BGO64" s="406" t="n"/>
      <c r="BGP64" s="406" t="n"/>
      <c r="BGQ64" s="406" t="n"/>
      <c r="BGR64" s="406" t="n"/>
      <c r="BGS64" s="406" t="n"/>
      <c r="BGT64" s="406" t="n"/>
      <c r="BGU64" s="406" t="n"/>
      <c r="BGV64" s="406" t="n"/>
      <c r="BGW64" s="406" t="n"/>
      <c r="BGX64" s="406" t="n"/>
      <c r="BGY64" s="406" t="n"/>
      <c r="BGZ64" s="406" t="n"/>
      <c r="BHA64" s="406" t="n"/>
      <c r="BHB64" s="406" t="n"/>
      <c r="BHC64" s="406" t="n"/>
      <c r="BHD64" s="406" t="n"/>
      <c r="BHE64" s="406" t="n"/>
      <c r="BHF64" s="406" t="n"/>
      <c r="BHG64" s="406" t="n"/>
      <c r="BHH64" s="406" t="n"/>
      <c r="BHI64" s="406" t="n"/>
      <c r="BHJ64" s="406" t="n"/>
      <c r="BHK64" s="406" t="n"/>
      <c r="BHL64" s="406" t="n"/>
      <c r="BHM64" s="406" t="n"/>
      <c r="BHN64" s="406" t="n"/>
      <c r="BHO64" s="406" t="n"/>
      <c r="BHP64" s="406" t="n"/>
      <c r="BHQ64" s="406" t="n"/>
      <c r="BHR64" s="406" t="n"/>
      <c r="BHS64" s="406" t="n"/>
      <c r="BHT64" s="406" t="n"/>
      <c r="BHU64" s="406" t="n"/>
      <c r="BHV64" s="406" t="n"/>
      <c r="BHW64" s="406" t="n"/>
      <c r="BHX64" s="406" t="n"/>
      <c r="BHY64" s="406" t="n"/>
      <c r="BHZ64" s="406" t="n"/>
      <c r="BIA64" s="406" t="n"/>
      <c r="BIB64" s="406" t="n"/>
      <c r="BIC64" s="406" t="n"/>
      <c r="BID64" s="406" t="n"/>
      <c r="BIE64" s="406" t="n"/>
      <c r="BIF64" s="406" t="n"/>
      <c r="BIG64" s="406" t="n"/>
      <c r="BIH64" s="406" t="n"/>
      <c r="BII64" s="406" t="n"/>
      <c r="BIJ64" s="406" t="n"/>
      <c r="BIK64" s="406" t="n"/>
      <c r="BIL64" s="406" t="n"/>
      <c r="BIM64" s="406" t="n"/>
      <c r="BIN64" s="406" t="n"/>
      <c r="BIO64" s="406" t="n"/>
      <c r="BIP64" s="406" t="n"/>
      <c r="BIQ64" s="406" t="n"/>
      <c r="BIR64" s="406" t="n"/>
      <c r="BIS64" s="406" t="n"/>
      <c r="BIT64" s="406" t="n"/>
      <c r="BIU64" s="406" t="n"/>
      <c r="BIV64" s="406" t="n"/>
      <c r="BIW64" s="406" t="n"/>
      <c r="BIX64" s="406" t="n"/>
      <c r="BIY64" s="406" t="n"/>
      <c r="BIZ64" s="406" t="n"/>
      <c r="BJA64" s="406" t="n"/>
      <c r="BJB64" s="406" t="n"/>
      <c r="BJC64" s="406" t="n"/>
      <c r="BJD64" s="406" t="n"/>
      <c r="BJE64" s="406" t="n"/>
      <c r="BJF64" s="406" t="n"/>
      <c r="BJG64" s="406" t="n"/>
      <c r="BJH64" s="406" t="n"/>
      <c r="BJI64" s="406" t="n"/>
      <c r="BJJ64" s="406" t="n"/>
      <c r="BJK64" s="406" t="n"/>
      <c r="BJL64" s="406" t="n"/>
      <c r="BJM64" s="406" t="n"/>
      <c r="BJN64" s="406" t="n"/>
      <c r="BJO64" s="406" t="n"/>
      <c r="BJP64" s="406" t="n"/>
      <c r="BJQ64" s="406" t="n"/>
      <c r="BJR64" s="406" t="n"/>
      <c r="BJS64" s="406" t="n"/>
      <c r="BJT64" s="406" t="n"/>
      <c r="BJU64" s="406" t="n"/>
      <c r="BJV64" s="406" t="n"/>
      <c r="BJW64" s="406" t="n"/>
      <c r="BJX64" s="406" t="n"/>
      <c r="BJY64" s="406" t="n"/>
      <c r="BJZ64" s="406" t="n"/>
      <c r="BKA64" s="406" t="n"/>
      <c r="BKB64" s="406" t="n"/>
      <c r="BKC64" s="406" t="n"/>
      <c r="BKD64" s="406" t="n"/>
      <c r="BKE64" s="406" t="n"/>
      <c r="BKF64" s="406" t="n"/>
      <c r="BKG64" s="406" t="n"/>
      <c r="BKH64" s="406" t="n"/>
      <c r="BKI64" s="406" t="n"/>
      <c r="BKJ64" s="406" t="n"/>
      <c r="BKK64" s="406" t="n"/>
      <c r="BKL64" s="406" t="n"/>
      <c r="BKM64" s="406" t="n"/>
      <c r="BKN64" s="406" t="n"/>
      <c r="BKO64" s="406" t="n"/>
      <c r="BKP64" s="406" t="n"/>
      <c r="BKQ64" s="406" t="n"/>
      <c r="BKR64" s="406" t="n"/>
      <c r="BKS64" s="406" t="n"/>
      <c r="BKT64" s="406" t="n"/>
      <c r="BKU64" s="406" t="n"/>
      <c r="BKV64" s="406" t="n"/>
      <c r="BKW64" s="406" t="n"/>
      <c r="BKX64" s="406" t="n"/>
      <c r="BKY64" s="406" t="n"/>
      <c r="BKZ64" s="406" t="n"/>
      <c r="BLA64" s="406" t="n"/>
      <c r="BLB64" s="406" t="n"/>
      <c r="BLC64" s="406" t="n"/>
      <c r="BLD64" s="406" t="n"/>
      <c r="BLE64" s="406" t="n"/>
      <c r="BLF64" s="406" t="n"/>
      <c r="BLG64" s="406" t="n"/>
      <c r="BLH64" s="406" t="n"/>
      <c r="BLI64" s="406" t="n"/>
      <c r="BLJ64" s="406" t="n"/>
      <c r="BLK64" s="406" t="n"/>
      <c r="BLL64" s="406" t="n"/>
      <c r="BLM64" s="406" t="n"/>
      <c r="BLN64" s="406" t="n"/>
      <c r="BLO64" s="406" t="n"/>
      <c r="BLP64" s="406" t="n"/>
      <c r="BLQ64" s="406" t="n"/>
      <c r="BLR64" s="406" t="n"/>
      <c r="BLS64" s="406" t="n"/>
      <c r="BLT64" s="406" t="n"/>
      <c r="BLU64" s="406" t="n"/>
      <c r="BLV64" s="406" t="n"/>
      <c r="BLW64" s="406" t="n"/>
      <c r="BLX64" s="406" t="n"/>
      <c r="BLY64" s="406" t="n"/>
      <c r="BLZ64" s="406" t="n"/>
      <c r="BMA64" s="406" t="n"/>
      <c r="BMB64" s="406" t="n"/>
      <c r="BMC64" s="406" t="n"/>
      <c r="BMD64" s="406" t="n"/>
      <c r="BME64" s="406" t="n"/>
      <c r="BMF64" s="406" t="n"/>
      <c r="BMG64" s="406" t="n"/>
      <c r="BMH64" s="406" t="n"/>
      <c r="BMI64" s="406" t="n"/>
      <c r="BMJ64" s="406" t="n"/>
      <c r="BMK64" s="406" t="n"/>
      <c r="BML64" s="406" t="n"/>
      <c r="BMM64" s="406" t="n"/>
      <c r="BMN64" s="406" t="n"/>
      <c r="BMO64" s="406" t="n"/>
      <c r="BMP64" s="406" t="n"/>
      <c r="BMQ64" s="406" t="n"/>
      <c r="BMR64" s="406" t="n"/>
      <c r="BMS64" s="406" t="n"/>
      <c r="BMT64" s="406" t="n"/>
      <c r="BMU64" s="406" t="n"/>
      <c r="BMV64" s="406" t="n"/>
      <c r="BMW64" s="406" t="n"/>
      <c r="BMX64" s="406" t="n"/>
      <c r="BMY64" s="406" t="n"/>
      <c r="BMZ64" s="406" t="n"/>
      <c r="BNA64" s="406" t="n"/>
      <c r="BNB64" s="406" t="n"/>
      <c r="BNC64" s="406" t="n"/>
      <c r="BND64" s="406" t="n"/>
      <c r="BNE64" s="406" t="n"/>
      <c r="BNF64" s="406" t="n"/>
      <c r="BNG64" s="406" t="n"/>
      <c r="BNH64" s="406" t="n"/>
      <c r="BNI64" s="406" t="n"/>
      <c r="BNJ64" s="406" t="n"/>
      <c r="BNK64" s="406" t="n"/>
      <c r="BNL64" s="406" t="n"/>
      <c r="BNM64" s="406" t="n"/>
      <c r="BNN64" s="406" t="n"/>
      <c r="BNO64" s="406" t="n"/>
      <c r="BNP64" s="406" t="n"/>
      <c r="BNQ64" s="406" t="n"/>
      <c r="BNR64" s="406" t="n"/>
      <c r="BNS64" s="406" t="n"/>
      <c r="BNT64" s="406" t="n"/>
      <c r="BNU64" s="406" t="n"/>
      <c r="BNV64" s="406" t="n"/>
      <c r="BNW64" s="406" t="n"/>
      <c r="BNX64" s="406" t="n"/>
      <c r="BNY64" s="406" t="n"/>
      <c r="BNZ64" s="406" t="n"/>
      <c r="BOA64" s="406" t="n"/>
      <c r="BOB64" s="406" t="n"/>
      <c r="BOC64" s="406" t="n"/>
      <c r="BOD64" s="406" t="n"/>
      <c r="BOE64" s="406" t="n"/>
      <c r="BOF64" s="406" t="n"/>
      <c r="BOG64" s="406" t="n"/>
      <c r="BOH64" s="406" t="n"/>
      <c r="BOI64" s="406" t="n"/>
      <c r="BOJ64" s="406" t="n"/>
      <c r="BOK64" s="406" t="n"/>
      <c r="BOL64" s="406" t="n"/>
      <c r="BOM64" s="406" t="n"/>
      <c r="BON64" s="406" t="n"/>
      <c r="BOO64" s="406" t="n"/>
      <c r="BOP64" s="406" t="n"/>
      <c r="BOQ64" s="406" t="n"/>
      <c r="BOR64" s="406" t="n"/>
      <c r="BOS64" s="406" t="n"/>
      <c r="BOT64" s="406" t="n"/>
      <c r="BOU64" s="406" t="n"/>
      <c r="BOV64" s="406" t="n"/>
      <c r="BOW64" s="406" t="n"/>
      <c r="BOX64" s="406" t="n"/>
      <c r="BOY64" s="406" t="n"/>
      <c r="BOZ64" s="406" t="n"/>
      <c r="BPA64" s="406" t="n"/>
      <c r="BPB64" s="406" t="n"/>
      <c r="BPC64" s="406" t="n"/>
      <c r="BPD64" s="406" t="n"/>
      <c r="BPE64" s="406" t="n"/>
      <c r="BPF64" s="406" t="n"/>
      <c r="BPG64" s="406" t="n"/>
      <c r="BPH64" s="406" t="n"/>
      <c r="BPI64" s="406" t="n"/>
      <c r="BPJ64" s="406" t="n"/>
      <c r="BPK64" s="406" t="n"/>
      <c r="BPL64" s="406" t="n"/>
      <c r="BPM64" s="406" t="n"/>
      <c r="BPN64" s="406" t="n"/>
      <c r="BPO64" s="406" t="n"/>
      <c r="BPP64" s="406" t="n"/>
      <c r="BPQ64" s="406" t="n"/>
      <c r="BPR64" s="406" t="n"/>
      <c r="BPS64" s="406" t="n"/>
      <c r="BPT64" s="406" t="n"/>
      <c r="BPU64" s="406" t="n"/>
      <c r="BPV64" s="406" t="n"/>
      <c r="BPW64" s="406" t="n"/>
      <c r="BPX64" s="406" t="n"/>
      <c r="BPY64" s="406" t="n"/>
      <c r="BPZ64" s="406" t="n"/>
      <c r="BQA64" s="406" t="n"/>
      <c r="BQB64" s="406" t="n"/>
      <c r="BQC64" s="406" t="n"/>
      <c r="BQD64" s="406" t="n"/>
      <c r="BQE64" s="406" t="n"/>
      <c r="BQF64" s="406" t="n"/>
      <c r="BQG64" s="406" t="n"/>
      <c r="BQH64" s="406" t="n"/>
      <c r="BQI64" s="406" t="n"/>
      <c r="BQJ64" s="406" t="n"/>
      <c r="BQK64" s="406" t="n"/>
      <c r="BQL64" s="406" t="n"/>
      <c r="BQM64" s="406" t="n"/>
      <c r="BQN64" s="406" t="n"/>
      <c r="BQO64" s="406" t="n"/>
      <c r="BQP64" s="406" t="n"/>
      <c r="BQQ64" s="406" t="n"/>
      <c r="BQR64" s="406" t="n"/>
      <c r="BQS64" s="406" t="n"/>
      <c r="BQT64" s="406" t="n"/>
      <c r="BQU64" s="406" t="n"/>
      <c r="BQV64" s="406" t="n"/>
      <c r="BQW64" s="406" t="n"/>
      <c r="BQX64" s="406" t="n"/>
      <c r="BQY64" s="406" t="n"/>
      <c r="BQZ64" s="406" t="n"/>
      <c r="BRA64" s="406" t="n"/>
      <c r="BRB64" s="406" t="n"/>
      <c r="BRC64" s="406" t="n"/>
      <c r="BRD64" s="406" t="n"/>
      <c r="BRE64" s="406" t="n"/>
      <c r="BRF64" s="406" t="n"/>
      <c r="BRG64" s="406" t="n"/>
      <c r="BRH64" s="406" t="n"/>
      <c r="BRI64" s="406" t="n"/>
      <c r="BRJ64" s="406" t="n"/>
      <c r="BRK64" s="406" t="n"/>
      <c r="BRL64" s="406" t="n"/>
      <c r="BRM64" s="406" t="n"/>
      <c r="BRN64" s="406" t="n"/>
      <c r="BRO64" s="406" t="n"/>
      <c r="BRP64" s="406" t="n"/>
      <c r="BRQ64" s="406" t="n"/>
      <c r="BRR64" s="406" t="n"/>
      <c r="BRS64" s="406" t="n"/>
      <c r="BRT64" s="406" t="n"/>
      <c r="BRU64" s="406" t="n"/>
      <c r="BRV64" s="406" t="n"/>
      <c r="BRW64" s="406" t="n"/>
      <c r="BRX64" s="406" t="n"/>
      <c r="BRY64" s="406" t="n"/>
      <c r="BRZ64" s="406" t="n"/>
      <c r="BSA64" s="406" t="n"/>
      <c r="BSB64" s="406" t="n"/>
      <c r="BSC64" s="406" t="n"/>
      <c r="BSD64" s="406" t="n"/>
      <c r="BSE64" s="406" t="n"/>
      <c r="BSF64" s="406" t="n"/>
      <c r="BSG64" s="406" t="n"/>
      <c r="BSH64" s="406" t="n"/>
      <c r="BSI64" s="406" t="n"/>
      <c r="BSJ64" s="406" t="n"/>
      <c r="BSK64" s="406" t="n"/>
      <c r="BSL64" s="406" t="n"/>
      <c r="BSM64" s="406" t="n"/>
      <c r="BSN64" s="406" t="n"/>
      <c r="BSO64" s="406" t="n"/>
      <c r="BSP64" s="406" t="n"/>
      <c r="BSQ64" s="406" t="n"/>
      <c r="BSR64" s="406" t="n"/>
      <c r="BSS64" s="406" t="n"/>
      <c r="BST64" s="406" t="n"/>
      <c r="BSU64" s="406" t="n"/>
      <c r="BSV64" s="406" t="n"/>
      <c r="BSW64" s="406" t="n"/>
      <c r="BSX64" s="406" t="n"/>
      <c r="BSY64" s="406" t="n"/>
      <c r="BSZ64" s="406" t="n"/>
      <c r="BTA64" s="406" t="n"/>
      <c r="BTB64" s="406" t="n"/>
      <c r="BTC64" s="406" t="n"/>
      <c r="BTD64" s="406" t="n"/>
      <c r="BTE64" s="406" t="n"/>
      <c r="BTF64" s="406" t="n"/>
      <c r="BTG64" s="406" t="n"/>
      <c r="BTH64" s="406" t="n"/>
      <c r="BTI64" s="406" t="n"/>
      <c r="BTJ64" s="406" t="n"/>
      <c r="BTK64" s="406" t="n"/>
      <c r="BTL64" s="406" t="n"/>
      <c r="BTM64" s="406" t="n"/>
      <c r="BTN64" s="406" t="n"/>
      <c r="BTO64" s="406" t="n"/>
      <c r="BTP64" s="406" t="n"/>
      <c r="BTQ64" s="406" t="n"/>
      <c r="BTR64" s="406" t="n"/>
      <c r="BTS64" s="406" t="n"/>
      <c r="BTT64" s="406" t="n"/>
      <c r="BTU64" s="406" t="n"/>
      <c r="BTV64" s="406" t="n"/>
      <c r="BTW64" s="406" t="n"/>
      <c r="BTX64" s="406" t="n"/>
      <c r="BTY64" s="406" t="n"/>
      <c r="BTZ64" s="406" t="n"/>
      <c r="BUA64" s="406" t="n"/>
      <c r="BUB64" s="406" t="n"/>
      <c r="BUC64" s="406" t="n"/>
      <c r="BUD64" s="406" t="n"/>
      <c r="BUE64" s="406" t="n"/>
      <c r="BUF64" s="406" t="n"/>
      <c r="BUG64" s="406" t="n"/>
      <c r="BUH64" s="406" t="n"/>
      <c r="BUI64" s="406" t="n"/>
      <c r="BUJ64" s="406" t="n"/>
      <c r="BUK64" s="406" t="n"/>
      <c r="BUL64" s="406" t="n"/>
      <c r="BUM64" s="406" t="n"/>
      <c r="BUN64" s="406" t="n"/>
      <c r="BUO64" s="406" t="n"/>
      <c r="BUP64" s="406" t="n"/>
      <c r="BUQ64" s="406" t="n"/>
      <c r="BUR64" s="406" t="n"/>
      <c r="BUS64" s="406" t="n"/>
      <c r="BUT64" s="406" t="n"/>
      <c r="BUU64" s="406" t="n"/>
      <c r="BUV64" s="406" t="n"/>
      <c r="BUW64" s="406" t="n"/>
      <c r="BUX64" s="406" t="n"/>
      <c r="BUY64" s="406" t="n"/>
      <c r="BUZ64" s="406" t="n"/>
      <c r="BVA64" s="406" t="n"/>
      <c r="BVB64" s="406" t="n"/>
      <c r="BVC64" s="406" t="n"/>
      <c r="BVD64" s="406" t="n"/>
      <c r="BVE64" s="406" t="n"/>
      <c r="BVF64" s="406" t="n"/>
      <c r="BVG64" s="406" t="n"/>
      <c r="BVH64" s="406" t="n"/>
      <c r="BVI64" s="406" t="n"/>
      <c r="BVJ64" s="406" t="n"/>
      <c r="BVK64" s="406" t="n"/>
      <c r="BVL64" s="406" t="n"/>
      <c r="BVM64" s="406" t="n"/>
      <c r="BVN64" s="406" t="n"/>
      <c r="BVO64" s="406" t="n"/>
      <c r="BVP64" s="406" t="n"/>
      <c r="BVQ64" s="406" t="n"/>
      <c r="BVR64" s="406" t="n"/>
      <c r="BVS64" s="406" t="n"/>
      <c r="BVT64" s="406" t="n"/>
      <c r="BVU64" s="406" t="n"/>
      <c r="BVV64" s="406" t="n"/>
      <c r="BVW64" s="406" t="n"/>
      <c r="BVX64" s="406" t="n"/>
      <c r="BVY64" s="406" t="n"/>
      <c r="BVZ64" s="406" t="n"/>
      <c r="BWA64" s="406" t="n"/>
      <c r="BWB64" s="406" t="n"/>
      <c r="BWC64" s="406" t="n"/>
      <c r="BWD64" s="406" t="n"/>
      <c r="BWE64" s="406" t="n"/>
      <c r="BWF64" s="406" t="n"/>
      <c r="BWG64" s="406" t="n"/>
      <c r="BWH64" s="406" t="n"/>
      <c r="BWI64" s="406" t="n"/>
      <c r="BWJ64" s="406" t="n"/>
      <c r="BWK64" s="406" t="n"/>
      <c r="BWL64" s="406" t="n"/>
      <c r="BWM64" s="406" t="n"/>
      <c r="BWN64" s="406" t="n"/>
      <c r="BWO64" s="406" t="n"/>
      <c r="BWP64" s="406" t="n"/>
      <c r="BWQ64" s="406" t="n"/>
      <c r="BWR64" s="406" t="n"/>
      <c r="BWS64" s="406" t="n"/>
      <c r="BWT64" s="406" t="n"/>
      <c r="BWU64" s="406" t="n"/>
      <c r="BWV64" s="406" t="n"/>
      <c r="BWW64" s="406" t="n"/>
      <c r="BWX64" s="406" t="n"/>
      <c r="BWY64" s="406" t="n"/>
      <c r="BWZ64" s="406" t="n"/>
      <c r="BXA64" s="406" t="n"/>
      <c r="BXB64" s="406" t="n"/>
      <c r="BXC64" s="406" t="n"/>
      <c r="BXD64" s="406" t="n"/>
      <c r="BXE64" s="406" t="n"/>
      <c r="BXF64" s="406" t="n"/>
      <c r="BXG64" s="406" t="n"/>
      <c r="BXH64" s="406" t="n"/>
      <c r="BXI64" s="406" t="n"/>
      <c r="BXJ64" s="406" t="n"/>
      <c r="BXK64" s="406" t="n"/>
      <c r="BXL64" s="406" t="n"/>
      <c r="BXM64" s="406" t="n"/>
      <c r="BXN64" s="406" t="n"/>
      <c r="BXO64" s="406" t="n"/>
      <c r="BXP64" s="406" t="n"/>
      <c r="BXQ64" s="406" t="n"/>
      <c r="BXR64" s="406" t="n"/>
      <c r="BXS64" s="406" t="n"/>
      <c r="BXT64" s="406" t="n"/>
      <c r="BXU64" s="406" t="n"/>
      <c r="BXV64" s="406" t="n"/>
      <c r="BXW64" s="406" t="n"/>
      <c r="BXX64" s="406" t="n"/>
      <c r="BXY64" s="406" t="n"/>
      <c r="BXZ64" s="406" t="n"/>
      <c r="BYA64" s="406" t="n"/>
      <c r="BYB64" s="406" t="n"/>
      <c r="BYC64" s="406" t="n"/>
      <c r="BYD64" s="406" t="n"/>
      <c r="BYE64" s="406" t="n"/>
      <c r="BYF64" s="406" t="n"/>
      <c r="BYG64" s="406" t="n"/>
      <c r="BYH64" s="406" t="n"/>
      <c r="BYI64" s="406" t="n"/>
      <c r="BYJ64" s="406" t="n"/>
      <c r="BYK64" s="406" t="n"/>
      <c r="BYL64" s="406" t="n"/>
      <c r="BYM64" s="406" t="n"/>
      <c r="BYN64" s="406" t="n"/>
      <c r="BYO64" s="406" t="n"/>
      <c r="BYP64" s="406" t="n"/>
      <c r="BYQ64" s="406" t="n"/>
      <c r="BYR64" s="406" t="n"/>
      <c r="BYS64" s="406" t="n"/>
      <c r="BYT64" s="406" t="n"/>
      <c r="BYU64" s="406" t="n"/>
      <c r="BYV64" s="406" t="n"/>
      <c r="BYW64" s="406" t="n"/>
      <c r="BYX64" s="406" t="n"/>
      <c r="BYY64" s="406" t="n"/>
      <c r="BYZ64" s="406" t="n"/>
      <c r="BZA64" s="406" t="n"/>
      <c r="BZB64" s="406" t="n"/>
      <c r="BZC64" s="406" t="n"/>
      <c r="BZD64" s="406" t="n"/>
      <c r="BZE64" s="406" t="n"/>
      <c r="BZF64" s="406" t="n"/>
      <c r="BZG64" s="406" t="n"/>
      <c r="BZH64" s="406" t="n"/>
      <c r="BZI64" s="406" t="n"/>
      <c r="BZJ64" s="406" t="n"/>
      <c r="BZK64" s="406" t="n"/>
      <c r="BZL64" s="406" t="n"/>
      <c r="BZM64" s="406" t="n"/>
      <c r="BZN64" s="406" t="n"/>
      <c r="BZO64" s="406" t="n"/>
      <c r="BZP64" s="406" t="n"/>
      <c r="BZQ64" s="406" t="n"/>
      <c r="BZR64" s="406" t="n"/>
      <c r="BZS64" s="406" t="n"/>
      <c r="BZT64" s="406" t="n"/>
      <c r="BZU64" s="406" t="n"/>
      <c r="BZV64" s="406" t="n"/>
      <c r="BZW64" s="406" t="n"/>
      <c r="BZX64" s="406" t="n"/>
      <c r="BZY64" s="406" t="n"/>
      <c r="BZZ64" s="406" t="n"/>
      <c r="CAA64" s="406" t="n"/>
      <c r="CAB64" s="406" t="n"/>
      <c r="CAC64" s="406" t="n"/>
      <c r="CAD64" s="406" t="n"/>
      <c r="CAE64" s="406" t="n"/>
      <c r="CAF64" s="406" t="n"/>
      <c r="CAG64" s="406" t="n"/>
      <c r="CAH64" s="406" t="n"/>
      <c r="CAI64" s="406" t="n"/>
      <c r="CAJ64" s="406" t="n"/>
      <c r="CAK64" s="406" t="n"/>
      <c r="CAL64" s="406" t="n"/>
      <c r="CAM64" s="406" t="n"/>
      <c r="CAN64" s="406" t="n"/>
      <c r="CAO64" s="406" t="n"/>
      <c r="CAP64" s="406" t="n"/>
      <c r="CAQ64" s="406" t="n"/>
      <c r="CAR64" s="406" t="n"/>
      <c r="CAS64" s="406" t="n"/>
      <c r="CAT64" s="406" t="n"/>
      <c r="CAU64" s="406" t="n"/>
      <c r="CAV64" s="406" t="n"/>
      <c r="CAW64" s="406" t="n"/>
      <c r="CAX64" s="406" t="n"/>
      <c r="CAY64" s="406" t="n"/>
      <c r="CAZ64" s="406" t="n"/>
      <c r="CBA64" s="406" t="n"/>
      <c r="CBB64" s="406" t="n"/>
      <c r="CBC64" s="406" t="n"/>
      <c r="CBD64" s="406" t="n"/>
      <c r="CBE64" s="406" t="n"/>
      <c r="CBF64" s="406" t="n"/>
      <c r="CBG64" s="406" t="n"/>
      <c r="CBH64" s="406" t="n"/>
      <c r="CBI64" s="406" t="n"/>
      <c r="CBJ64" s="406" t="n"/>
      <c r="CBK64" s="406" t="n"/>
      <c r="CBL64" s="406" t="n"/>
      <c r="CBM64" s="406" t="n"/>
      <c r="CBN64" s="406" t="n"/>
      <c r="CBO64" s="406" t="n"/>
      <c r="CBP64" s="406" t="n"/>
      <c r="CBQ64" s="406" t="n"/>
      <c r="CBR64" s="406" t="n"/>
      <c r="CBS64" s="406" t="n"/>
      <c r="CBT64" s="406" t="n"/>
      <c r="CBU64" s="406" t="n"/>
      <c r="CBV64" s="406" t="n"/>
      <c r="CBW64" s="406" t="n"/>
      <c r="CBX64" s="406" t="n"/>
      <c r="CBY64" s="406" t="n"/>
      <c r="CBZ64" s="406" t="n"/>
      <c r="CCA64" s="406" t="n"/>
      <c r="CCB64" s="406" t="n"/>
      <c r="CCC64" s="406" t="n"/>
      <c r="CCD64" s="406" t="n"/>
      <c r="CCE64" s="406" t="n"/>
      <c r="CCF64" s="406" t="n"/>
      <c r="CCG64" s="406" t="n"/>
      <c r="CCH64" s="406" t="n"/>
      <c r="CCI64" s="406" t="n"/>
      <c r="CCJ64" s="406" t="n"/>
      <c r="CCK64" s="406" t="n"/>
      <c r="CCL64" s="406" t="n"/>
      <c r="CCM64" s="406" t="n"/>
      <c r="CCN64" s="406" t="n"/>
      <c r="CCO64" s="406" t="n"/>
      <c r="CCP64" s="406" t="n"/>
      <c r="CCQ64" s="406" t="n"/>
      <c r="CCR64" s="406" t="n"/>
      <c r="CCS64" s="406" t="n"/>
      <c r="CCT64" s="406" t="n"/>
      <c r="CCU64" s="406" t="n"/>
      <c r="CCV64" s="406" t="n"/>
      <c r="CCW64" s="406" t="n"/>
      <c r="CCX64" s="406" t="n"/>
      <c r="CCY64" s="406" t="n"/>
      <c r="CCZ64" s="406" t="n"/>
      <c r="CDA64" s="406" t="n"/>
      <c r="CDB64" s="406" t="n"/>
      <c r="CDC64" s="406" t="n"/>
      <c r="CDD64" s="406" t="n"/>
      <c r="CDE64" s="406" t="n"/>
      <c r="CDF64" s="406" t="n"/>
      <c r="CDG64" s="406" t="n"/>
      <c r="CDH64" s="406" t="n"/>
      <c r="CDI64" s="406" t="n"/>
      <c r="CDJ64" s="406" t="n"/>
      <c r="CDK64" s="406" t="n"/>
      <c r="CDL64" s="406" t="n"/>
      <c r="CDM64" s="406" t="n"/>
      <c r="CDN64" s="406" t="n"/>
      <c r="CDO64" s="406" t="n"/>
      <c r="CDP64" s="406" t="n"/>
      <c r="CDQ64" s="406" t="n"/>
      <c r="CDR64" s="406" t="n"/>
      <c r="CDS64" s="406" t="n"/>
      <c r="CDT64" s="406" t="n"/>
      <c r="CDU64" s="406" t="n"/>
      <c r="CDV64" s="406" t="n"/>
      <c r="CDW64" s="406" t="n"/>
      <c r="CDX64" s="406" t="n"/>
      <c r="CDY64" s="406" t="n"/>
      <c r="CDZ64" s="406" t="n"/>
      <c r="CEA64" s="406" t="n"/>
      <c r="CEB64" s="406" t="n"/>
      <c r="CEC64" s="406" t="n"/>
      <c r="CED64" s="406" t="n"/>
      <c r="CEE64" s="406" t="n"/>
      <c r="CEF64" s="406" t="n"/>
      <c r="CEG64" s="406" t="n"/>
      <c r="CEH64" s="406" t="n"/>
      <c r="CEI64" s="406" t="n"/>
      <c r="CEJ64" s="406" t="n"/>
      <c r="CEK64" s="406" t="n"/>
      <c r="CEL64" s="406" t="n"/>
      <c r="CEM64" s="406" t="n"/>
      <c r="CEN64" s="406" t="n"/>
      <c r="CEO64" s="406" t="n"/>
      <c r="CEP64" s="406" t="n"/>
      <c r="CEQ64" s="406" t="n"/>
      <c r="CER64" s="406" t="n"/>
      <c r="CES64" s="406" t="n"/>
      <c r="CET64" s="406" t="n"/>
      <c r="CEU64" s="406" t="n"/>
      <c r="CEV64" s="406" t="n"/>
      <c r="CEW64" s="406" t="n"/>
      <c r="CEX64" s="406" t="n"/>
      <c r="CEY64" s="406" t="n"/>
      <c r="CEZ64" s="406" t="n"/>
      <c r="CFA64" s="406" t="n"/>
      <c r="CFB64" s="406" t="n"/>
      <c r="CFC64" s="406" t="n"/>
      <c r="CFD64" s="406" t="n"/>
      <c r="CFE64" s="406" t="n"/>
      <c r="CFF64" s="406" t="n"/>
      <c r="CFG64" s="406" t="n"/>
      <c r="CFH64" s="406" t="n"/>
      <c r="CFI64" s="406" t="n"/>
      <c r="CFJ64" s="406" t="n"/>
      <c r="CFK64" s="406" t="n"/>
      <c r="CFL64" s="406" t="n"/>
      <c r="CFM64" s="406" t="n"/>
      <c r="CFN64" s="406" t="n"/>
      <c r="CFO64" s="406" t="n"/>
      <c r="CFP64" s="406" t="n"/>
      <c r="CFQ64" s="406" t="n"/>
      <c r="CFR64" s="406" t="n"/>
      <c r="CFS64" s="406" t="n"/>
      <c r="CFT64" s="406" t="n"/>
      <c r="CFU64" s="406" t="n"/>
      <c r="CFV64" s="406" t="n"/>
      <c r="CFW64" s="406" t="n"/>
      <c r="CFX64" s="406" t="n"/>
      <c r="CFY64" s="406" t="n"/>
      <c r="CFZ64" s="406" t="n"/>
      <c r="CGA64" s="406" t="n"/>
      <c r="CGB64" s="406" t="n"/>
      <c r="CGC64" s="406" t="n"/>
      <c r="CGD64" s="406" t="n"/>
      <c r="CGE64" s="406" t="n"/>
      <c r="CGF64" s="406" t="n"/>
      <c r="CGG64" s="406" t="n"/>
      <c r="CGH64" s="406" t="n"/>
      <c r="CGI64" s="406" t="n"/>
      <c r="CGJ64" s="406" t="n"/>
      <c r="CGK64" s="406" t="n"/>
      <c r="CGL64" s="406" t="n"/>
      <c r="CGM64" s="406" t="n"/>
      <c r="CGN64" s="406" t="n"/>
      <c r="CGO64" s="406" t="n"/>
      <c r="CGP64" s="406" t="n"/>
      <c r="CGQ64" s="406" t="n"/>
      <c r="CGR64" s="406" t="n"/>
      <c r="CGS64" s="406" t="n"/>
      <c r="CGT64" s="406" t="n"/>
      <c r="CGU64" s="406" t="n"/>
      <c r="CGV64" s="406" t="n"/>
      <c r="CGW64" s="406" t="n"/>
      <c r="CGX64" s="406" t="n"/>
      <c r="CGY64" s="406" t="n"/>
      <c r="CGZ64" s="406" t="n"/>
      <c r="CHA64" s="406" t="n"/>
      <c r="CHB64" s="406" t="n"/>
      <c r="CHC64" s="406" t="n"/>
      <c r="CHD64" s="406" t="n"/>
      <c r="CHE64" s="406" t="n"/>
      <c r="CHF64" s="406" t="n"/>
      <c r="CHG64" s="406" t="n"/>
      <c r="CHH64" s="406" t="n"/>
      <c r="CHI64" s="406" t="n"/>
      <c r="CHJ64" s="406" t="n"/>
      <c r="CHK64" s="406" t="n"/>
      <c r="CHL64" s="406" t="n"/>
      <c r="CHM64" s="406" t="n"/>
      <c r="CHN64" s="406" t="n"/>
      <c r="CHO64" s="406" t="n"/>
      <c r="CHP64" s="406" t="n"/>
      <c r="CHQ64" s="406" t="n"/>
      <c r="CHR64" s="406" t="n"/>
      <c r="CHS64" s="406" t="n"/>
      <c r="CHT64" s="406" t="n"/>
      <c r="CHU64" s="406" t="n"/>
      <c r="CHV64" s="406" t="n"/>
      <c r="CHW64" s="406" t="n"/>
      <c r="CHX64" s="406" t="n"/>
      <c r="CHY64" s="406" t="n"/>
      <c r="CHZ64" s="406" t="n"/>
      <c r="CIA64" s="406" t="n"/>
      <c r="CIB64" s="406" t="n"/>
      <c r="CIC64" s="406" t="n"/>
      <c r="CID64" s="406" t="n"/>
      <c r="CIE64" s="406" t="n"/>
      <c r="CIF64" s="406" t="n"/>
      <c r="CIG64" s="406" t="n"/>
      <c r="CIH64" s="406" t="n"/>
      <c r="CII64" s="406" t="n"/>
      <c r="CIJ64" s="406" t="n"/>
      <c r="CIK64" s="406" t="n"/>
      <c r="CIL64" s="406" t="n"/>
      <c r="CIM64" s="406" t="n"/>
      <c r="CIN64" s="406" t="n"/>
      <c r="CIO64" s="406" t="n"/>
      <c r="CIP64" s="406" t="n"/>
      <c r="CIQ64" s="406" t="n"/>
      <c r="CIR64" s="406" t="n"/>
      <c r="CIS64" s="406" t="n"/>
      <c r="CIT64" s="406" t="n"/>
      <c r="CIU64" s="406" t="n"/>
      <c r="CIV64" s="406" t="n"/>
      <c r="CIW64" s="406" t="n"/>
      <c r="CIX64" s="406" t="n"/>
      <c r="CIY64" s="406" t="n"/>
      <c r="CIZ64" s="406" t="n"/>
      <c r="CJA64" s="406" t="n"/>
      <c r="CJB64" s="406" t="n"/>
      <c r="CJC64" s="406" t="n"/>
      <c r="CJD64" s="406" t="n"/>
      <c r="CJE64" s="406" t="n"/>
      <c r="CJF64" s="406" t="n"/>
      <c r="CJG64" s="406" t="n"/>
      <c r="CJH64" s="406" t="n"/>
      <c r="CJI64" s="406" t="n"/>
      <c r="CJJ64" s="406" t="n"/>
      <c r="CJK64" s="406" t="n"/>
      <c r="CJL64" s="406" t="n"/>
      <c r="CJM64" s="406" t="n"/>
      <c r="CJN64" s="406" t="n"/>
      <c r="CJO64" s="406" t="n"/>
      <c r="CJP64" s="406" t="n"/>
      <c r="CJQ64" s="406" t="n"/>
      <c r="CJR64" s="406" t="n"/>
      <c r="CJS64" s="406" t="n"/>
      <c r="CJT64" s="406" t="n"/>
      <c r="CJU64" s="406" t="n"/>
      <c r="CJV64" s="406" t="n"/>
      <c r="CJW64" s="406" t="n"/>
      <c r="CJX64" s="406" t="n"/>
      <c r="CJY64" s="406" t="n"/>
      <c r="CJZ64" s="406" t="n"/>
      <c r="CKA64" s="406" t="n"/>
      <c r="CKB64" s="406" t="n"/>
      <c r="CKC64" s="406" t="n"/>
      <c r="CKD64" s="406" t="n"/>
      <c r="CKE64" s="406" t="n"/>
      <c r="CKF64" s="406" t="n"/>
      <c r="CKG64" s="406" t="n"/>
      <c r="CKH64" s="406" t="n"/>
      <c r="CKI64" s="406" t="n"/>
      <c r="CKJ64" s="406" t="n"/>
      <c r="CKK64" s="406" t="n"/>
      <c r="CKL64" s="406" t="n"/>
      <c r="CKM64" s="406" t="n"/>
      <c r="CKN64" s="406" t="n"/>
      <c r="CKO64" s="406" t="n"/>
      <c r="CKP64" s="406" t="n"/>
      <c r="CKQ64" s="406" t="n"/>
      <c r="CKR64" s="406" t="n"/>
      <c r="CKS64" s="406" t="n"/>
      <c r="CKT64" s="406" t="n"/>
      <c r="CKU64" s="406" t="n"/>
      <c r="CKV64" s="406" t="n"/>
      <c r="CKW64" s="406" t="n"/>
      <c r="CKX64" s="406" t="n"/>
      <c r="CKY64" s="406" t="n"/>
      <c r="CKZ64" s="406" t="n"/>
      <c r="CLA64" s="406" t="n"/>
      <c r="CLB64" s="406" t="n"/>
      <c r="CLC64" s="406" t="n"/>
      <c r="CLD64" s="406" t="n"/>
      <c r="CLE64" s="406" t="n"/>
      <c r="CLF64" s="406" t="n"/>
      <c r="CLG64" s="406" t="n"/>
      <c r="CLH64" s="406" t="n"/>
      <c r="CLI64" s="406" t="n"/>
      <c r="CLJ64" s="406" t="n"/>
      <c r="CLK64" s="406" t="n"/>
      <c r="CLL64" s="406" t="n"/>
      <c r="CLM64" s="406" t="n"/>
      <c r="CLN64" s="406" t="n"/>
      <c r="CLO64" s="406" t="n"/>
      <c r="CLP64" s="406" t="n"/>
      <c r="CLQ64" s="406" t="n"/>
      <c r="CLR64" s="406" t="n"/>
      <c r="CLS64" s="406" t="n"/>
      <c r="CLT64" s="406" t="n"/>
      <c r="CLU64" s="406" t="n"/>
      <c r="CLV64" s="406" t="n"/>
      <c r="CLW64" s="406" t="n"/>
      <c r="CLX64" s="406" t="n"/>
      <c r="CLY64" s="406" t="n"/>
      <c r="CLZ64" s="406" t="n"/>
      <c r="CMA64" s="406" t="n"/>
      <c r="CMB64" s="406" t="n"/>
      <c r="CMC64" s="406" t="n"/>
      <c r="CMD64" s="406" t="n"/>
      <c r="CME64" s="406" t="n"/>
      <c r="CMF64" s="406" t="n"/>
      <c r="CMG64" s="406" t="n"/>
      <c r="CMH64" s="406" t="n"/>
      <c r="CMI64" s="406" t="n"/>
      <c r="CMJ64" s="406" t="n"/>
      <c r="CMK64" s="406" t="n"/>
      <c r="CML64" s="406" t="n"/>
      <c r="CMM64" s="406" t="n"/>
      <c r="CMN64" s="406" t="n"/>
      <c r="CMO64" s="406" t="n"/>
      <c r="CMP64" s="406" t="n"/>
      <c r="CMQ64" s="406" t="n"/>
      <c r="CMR64" s="406" t="n"/>
      <c r="CMS64" s="406" t="n"/>
      <c r="CMT64" s="406" t="n"/>
      <c r="CMU64" s="406" t="n"/>
      <c r="CMV64" s="406" t="n"/>
      <c r="CMW64" s="406" t="n"/>
      <c r="CMX64" s="406" t="n"/>
      <c r="CMY64" s="406" t="n"/>
      <c r="CMZ64" s="406" t="n"/>
      <c r="CNA64" s="406" t="n"/>
      <c r="CNB64" s="406" t="n"/>
      <c r="CNC64" s="406" t="n"/>
      <c r="CND64" s="406" t="n"/>
      <c r="CNE64" s="406" t="n"/>
      <c r="CNF64" s="406" t="n"/>
      <c r="CNG64" s="406" t="n"/>
      <c r="CNH64" s="406" t="n"/>
      <c r="CNI64" s="406" t="n"/>
      <c r="CNJ64" s="406" t="n"/>
      <c r="CNK64" s="406" t="n"/>
      <c r="CNL64" s="406" t="n"/>
      <c r="CNM64" s="406" t="n"/>
      <c r="CNN64" s="406" t="n"/>
      <c r="CNO64" s="406" t="n"/>
      <c r="CNP64" s="406" t="n"/>
      <c r="CNQ64" s="406" t="n"/>
      <c r="CNR64" s="406" t="n"/>
      <c r="CNS64" s="406" t="n"/>
      <c r="CNT64" s="406" t="n"/>
      <c r="CNU64" s="406" t="n"/>
      <c r="CNV64" s="406" t="n"/>
      <c r="CNW64" s="406" t="n"/>
      <c r="CNX64" s="406" t="n"/>
      <c r="CNY64" s="406" t="n"/>
      <c r="CNZ64" s="406" t="n"/>
      <c r="COA64" s="406" t="n"/>
      <c r="COB64" s="406" t="n"/>
      <c r="COC64" s="406" t="n"/>
      <c r="COD64" s="406" t="n"/>
      <c r="COE64" s="406" t="n"/>
      <c r="COF64" s="406" t="n"/>
      <c r="COG64" s="406" t="n"/>
      <c r="COH64" s="406" t="n"/>
      <c r="COI64" s="406" t="n"/>
      <c r="COJ64" s="406" t="n"/>
      <c r="COK64" s="406" t="n"/>
      <c r="COL64" s="406" t="n"/>
      <c r="COM64" s="406" t="n"/>
      <c r="CON64" s="406" t="n"/>
      <c r="COO64" s="406" t="n"/>
      <c r="COP64" s="406" t="n"/>
      <c r="COQ64" s="406" t="n"/>
      <c r="COR64" s="406" t="n"/>
      <c r="COS64" s="406" t="n"/>
      <c r="COT64" s="406" t="n"/>
      <c r="COU64" s="406" t="n"/>
      <c r="COV64" s="406" t="n"/>
      <c r="COW64" s="406" t="n"/>
      <c r="COX64" s="406" t="n"/>
      <c r="COY64" s="406" t="n"/>
      <c r="COZ64" s="406" t="n"/>
      <c r="CPA64" s="406" t="n"/>
      <c r="CPB64" s="406" t="n"/>
      <c r="CPC64" s="406" t="n"/>
      <c r="CPD64" s="406" t="n"/>
      <c r="CPE64" s="406" t="n"/>
      <c r="CPF64" s="406" t="n"/>
      <c r="CPG64" s="406" t="n"/>
      <c r="CPH64" s="406" t="n"/>
      <c r="CPI64" s="406" t="n"/>
      <c r="CPJ64" s="406" t="n"/>
      <c r="CPK64" s="406" t="n"/>
      <c r="CPL64" s="406" t="n"/>
      <c r="CPM64" s="406" t="n"/>
      <c r="CPN64" s="406" t="n"/>
      <c r="CPO64" s="406" t="n"/>
      <c r="CPP64" s="406" t="n"/>
      <c r="CPQ64" s="406" t="n"/>
      <c r="CPR64" s="406" t="n"/>
      <c r="CPS64" s="406" t="n"/>
      <c r="CPT64" s="406" t="n"/>
      <c r="CPU64" s="406" t="n"/>
      <c r="CPV64" s="406" t="n"/>
      <c r="CPW64" s="406" t="n"/>
      <c r="CPX64" s="406" t="n"/>
      <c r="CPY64" s="406" t="n"/>
      <c r="CPZ64" s="406" t="n"/>
      <c r="CQA64" s="406" t="n"/>
      <c r="CQB64" s="406" t="n"/>
      <c r="CQC64" s="406" t="n"/>
      <c r="CQD64" s="406" t="n"/>
      <c r="CQE64" s="406" t="n"/>
      <c r="CQF64" s="406" t="n"/>
      <c r="CQG64" s="406" t="n"/>
      <c r="CQH64" s="406" t="n"/>
      <c r="CQI64" s="406" t="n"/>
      <c r="CQJ64" s="406" t="n"/>
      <c r="CQK64" s="406" t="n"/>
      <c r="CQL64" s="406" t="n"/>
      <c r="CQM64" s="406" t="n"/>
      <c r="CQN64" s="406" t="n"/>
      <c r="CQO64" s="406" t="n"/>
      <c r="CQP64" s="406" t="n"/>
      <c r="CQQ64" s="406" t="n"/>
      <c r="CQR64" s="406" t="n"/>
      <c r="CQS64" s="406" t="n"/>
      <c r="CQT64" s="406" t="n"/>
      <c r="CQU64" s="406" t="n"/>
      <c r="CQV64" s="406" t="n"/>
      <c r="CQW64" s="406" t="n"/>
      <c r="CQX64" s="406" t="n"/>
      <c r="CQY64" s="406" t="n"/>
      <c r="CQZ64" s="406" t="n"/>
      <c r="CRA64" s="406" t="n"/>
      <c r="CRB64" s="406" t="n"/>
      <c r="CRC64" s="406" t="n"/>
      <c r="CRD64" s="406" t="n"/>
      <c r="CRE64" s="406" t="n"/>
      <c r="CRF64" s="406" t="n"/>
      <c r="CRG64" s="406" t="n"/>
      <c r="CRH64" s="406" t="n"/>
      <c r="CRI64" s="406" t="n"/>
      <c r="CRJ64" s="406" t="n"/>
      <c r="CRK64" s="406" t="n"/>
      <c r="CRL64" s="406" t="n"/>
      <c r="CRM64" s="406" t="n"/>
      <c r="CRN64" s="406" t="n"/>
      <c r="CRO64" s="406" t="n"/>
      <c r="CRP64" s="406" t="n"/>
      <c r="CRQ64" s="406" t="n"/>
      <c r="CRR64" s="406" t="n"/>
      <c r="CRS64" s="406" t="n"/>
      <c r="CRT64" s="406" t="n"/>
      <c r="CRU64" s="406" t="n"/>
      <c r="CRV64" s="406" t="n"/>
      <c r="CRW64" s="406" t="n"/>
      <c r="CRX64" s="406" t="n"/>
      <c r="CRY64" s="406" t="n"/>
      <c r="CRZ64" s="406" t="n"/>
      <c r="CSA64" s="406" t="n"/>
      <c r="CSB64" s="406" t="n"/>
      <c r="CSC64" s="406" t="n"/>
      <c r="CSD64" s="406" t="n"/>
      <c r="CSE64" s="406" t="n"/>
      <c r="CSF64" s="406" t="n"/>
      <c r="CSG64" s="406" t="n"/>
      <c r="CSH64" s="406" t="n"/>
      <c r="CSI64" s="406" t="n"/>
      <c r="CSJ64" s="406" t="n"/>
      <c r="CSK64" s="406" t="n"/>
      <c r="CSL64" s="406" t="n"/>
      <c r="CSM64" s="406" t="n"/>
      <c r="CSN64" s="406" t="n"/>
      <c r="CSO64" s="406" t="n"/>
      <c r="CSP64" s="406" t="n"/>
      <c r="CSQ64" s="406" t="n"/>
      <c r="CSR64" s="406" t="n"/>
      <c r="CSS64" s="406" t="n"/>
      <c r="CST64" s="406" t="n"/>
      <c r="CSU64" s="406" t="n"/>
      <c r="CSV64" s="406" t="n"/>
      <c r="CSW64" s="406" t="n"/>
      <c r="CSX64" s="406" t="n"/>
      <c r="CSY64" s="406" t="n"/>
      <c r="CSZ64" s="406" t="n"/>
      <c r="CTA64" s="406" t="n"/>
      <c r="CTB64" s="406" t="n"/>
      <c r="CTC64" s="406" t="n"/>
      <c r="CTD64" s="406" t="n"/>
      <c r="CTE64" s="406" t="n"/>
      <c r="CTF64" s="406" t="n"/>
      <c r="CTG64" s="406" t="n"/>
      <c r="CTH64" s="406" t="n"/>
      <c r="CTI64" s="406" t="n"/>
      <c r="CTJ64" s="406" t="n"/>
      <c r="CTK64" s="406" t="n"/>
      <c r="CTL64" s="406" t="n"/>
      <c r="CTM64" s="406" t="n"/>
      <c r="CTN64" s="406" t="n"/>
      <c r="CTO64" s="406" t="n"/>
      <c r="CTP64" s="406" t="n"/>
      <c r="CTQ64" s="406" t="n"/>
      <c r="CTR64" s="406" t="n"/>
      <c r="CTS64" s="406" t="n"/>
      <c r="CTT64" s="406" t="n"/>
      <c r="CTU64" s="406" t="n"/>
      <c r="CTV64" s="406" t="n"/>
      <c r="CTW64" s="406" t="n"/>
      <c r="CTX64" s="406" t="n"/>
      <c r="CTY64" s="406" t="n"/>
      <c r="CTZ64" s="406" t="n"/>
      <c r="CUA64" s="406" t="n"/>
      <c r="CUB64" s="406" t="n"/>
      <c r="CUC64" s="406" t="n"/>
      <c r="CUD64" s="406" t="n"/>
      <c r="CUE64" s="406" t="n"/>
      <c r="CUF64" s="406" t="n"/>
      <c r="CUG64" s="406" t="n"/>
      <c r="CUH64" s="406" t="n"/>
      <c r="CUI64" s="406" t="n"/>
      <c r="CUJ64" s="406" t="n"/>
      <c r="CUK64" s="406" t="n"/>
      <c r="CUL64" s="406" t="n"/>
      <c r="CUM64" s="406" t="n"/>
      <c r="CUN64" s="406" t="n"/>
      <c r="CUO64" s="406" t="n"/>
      <c r="CUP64" s="406" t="n"/>
      <c r="CUQ64" s="406" t="n"/>
      <c r="CUR64" s="406" t="n"/>
      <c r="CUS64" s="406" t="n"/>
      <c r="CUT64" s="406" t="n"/>
      <c r="CUU64" s="406" t="n"/>
      <c r="CUV64" s="406" t="n"/>
      <c r="CUW64" s="406" t="n"/>
      <c r="CUX64" s="406" t="n"/>
      <c r="CUY64" s="406" t="n"/>
      <c r="CUZ64" s="406" t="n"/>
      <c r="CVA64" s="406" t="n"/>
      <c r="CVB64" s="406" t="n"/>
      <c r="CVC64" s="406" t="n"/>
      <c r="CVD64" s="406" t="n"/>
      <c r="CVE64" s="406" t="n"/>
      <c r="CVF64" s="406" t="n"/>
      <c r="CVG64" s="406" t="n"/>
      <c r="CVH64" s="406" t="n"/>
      <c r="CVI64" s="406" t="n"/>
      <c r="CVJ64" s="406" t="n"/>
      <c r="CVK64" s="406" t="n"/>
      <c r="CVL64" s="406" t="n"/>
      <c r="CVM64" s="406" t="n"/>
      <c r="CVN64" s="406" t="n"/>
      <c r="CVO64" s="406" t="n"/>
      <c r="CVP64" s="406" t="n"/>
      <c r="CVQ64" s="406" t="n"/>
      <c r="CVR64" s="406" t="n"/>
      <c r="CVS64" s="406" t="n"/>
      <c r="CVT64" s="406" t="n"/>
      <c r="CVU64" s="406" t="n"/>
      <c r="CVV64" s="406" t="n"/>
      <c r="CVW64" s="406" t="n"/>
      <c r="CVX64" s="406" t="n"/>
      <c r="CVY64" s="406" t="n"/>
      <c r="CVZ64" s="406" t="n"/>
      <c r="CWA64" s="406" t="n"/>
      <c r="CWB64" s="406" t="n"/>
      <c r="CWC64" s="406" t="n"/>
      <c r="CWD64" s="406" t="n"/>
      <c r="CWE64" s="406" t="n"/>
      <c r="CWF64" s="406" t="n"/>
      <c r="CWG64" s="406" t="n"/>
      <c r="CWH64" s="406" t="n"/>
      <c r="CWI64" s="406" t="n"/>
      <c r="CWJ64" s="406" t="n"/>
      <c r="CWK64" s="406" t="n"/>
      <c r="CWL64" s="406" t="n"/>
      <c r="CWM64" s="406" t="n"/>
      <c r="CWN64" s="406" t="n"/>
      <c r="CWO64" s="406" t="n"/>
      <c r="CWP64" s="406" t="n"/>
      <c r="CWQ64" s="406" t="n"/>
      <c r="CWR64" s="406" t="n"/>
      <c r="CWS64" s="406" t="n"/>
      <c r="CWT64" s="406" t="n"/>
      <c r="CWU64" s="406" t="n"/>
      <c r="CWV64" s="406" t="n"/>
      <c r="CWW64" s="406" t="n"/>
      <c r="CWX64" s="406" t="n"/>
      <c r="CWY64" s="406" t="n"/>
      <c r="CWZ64" s="406" t="n"/>
      <c r="CXA64" s="406" t="n"/>
      <c r="CXB64" s="406" t="n"/>
      <c r="CXC64" s="406" t="n"/>
      <c r="CXD64" s="406" t="n"/>
      <c r="CXE64" s="406" t="n"/>
      <c r="CXF64" s="406" t="n"/>
      <c r="CXG64" s="406" t="n"/>
      <c r="CXH64" s="406" t="n"/>
      <c r="CXI64" s="406" t="n"/>
      <c r="CXJ64" s="406" t="n"/>
      <c r="CXK64" s="406" t="n"/>
      <c r="CXL64" s="406" t="n"/>
      <c r="CXM64" s="406" t="n"/>
      <c r="CXN64" s="406" t="n"/>
      <c r="CXO64" s="406" t="n"/>
      <c r="CXP64" s="406" t="n"/>
      <c r="CXQ64" s="406" t="n"/>
      <c r="CXR64" s="406" t="n"/>
      <c r="CXS64" s="406" t="n"/>
      <c r="CXT64" s="406" t="n"/>
      <c r="CXU64" s="406" t="n"/>
      <c r="CXV64" s="406" t="n"/>
      <c r="CXW64" s="406" t="n"/>
      <c r="CXX64" s="406" t="n"/>
      <c r="CXY64" s="406" t="n"/>
      <c r="CXZ64" s="406" t="n"/>
      <c r="CYA64" s="406" t="n"/>
      <c r="CYB64" s="406" t="n"/>
      <c r="CYC64" s="406" t="n"/>
      <c r="CYD64" s="406" t="n"/>
      <c r="CYE64" s="406" t="n"/>
      <c r="CYF64" s="406" t="n"/>
      <c r="CYG64" s="406" t="n"/>
      <c r="CYH64" s="406" t="n"/>
      <c r="CYI64" s="406" t="n"/>
      <c r="CYJ64" s="406" t="n"/>
      <c r="CYK64" s="406" t="n"/>
      <c r="CYL64" s="406" t="n"/>
      <c r="CYM64" s="406" t="n"/>
      <c r="CYN64" s="406" t="n"/>
      <c r="CYO64" s="406" t="n"/>
      <c r="CYP64" s="406" t="n"/>
      <c r="CYQ64" s="406" t="n"/>
      <c r="CYR64" s="406" t="n"/>
      <c r="CYS64" s="406" t="n"/>
      <c r="CYT64" s="406" t="n"/>
      <c r="CYU64" s="406" t="n"/>
      <c r="CYV64" s="406" t="n"/>
      <c r="CYW64" s="406" t="n"/>
      <c r="CYX64" s="406" t="n"/>
      <c r="CYY64" s="406" t="n"/>
      <c r="CYZ64" s="406" t="n"/>
      <c r="CZA64" s="406" t="n"/>
      <c r="CZB64" s="406" t="n"/>
      <c r="CZC64" s="406" t="n"/>
      <c r="CZD64" s="406" t="n"/>
      <c r="CZE64" s="406" t="n"/>
      <c r="CZF64" s="406" t="n"/>
      <c r="CZG64" s="406" t="n"/>
      <c r="CZH64" s="406" t="n"/>
      <c r="CZI64" s="406" t="n"/>
      <c r="CZJ64" s="406" t="n"/>
      <c r="CZK64" s="406" t="n"/>
      <c r="CZL64" s="406" t="n"/>
      <c r="CZM64" s="406" t="n"/>
      <c r="CZN64" s="406" t="n"/>
      <c r="CZO64" s="406" t="n"/>
      <c r="CZP64" s="406" t="n"/>
      <c r="CZQ64" s="406" t="n"/>
      <c r="CZR64" s="406" t="n"/>
      <c r="CZS64" s="406" t="n"/>
      <c r="CZT64" s="406" t="n"/>
      <c r="CZU64" s="406" t="n"/>
      <c r="CZV64" s="406" t="n"/>
      <c r="CZW64" s="406" t="n"/>
      <c r="CZX64" s="406" t="n"/>
      <c r="CZY64" s="406" t="n"/>
      <c r="CZZ64" s="406" t="n"/>
      <c r="DAA64" s="406" t="n"/>
      <c r="DAB64" s="406" t="n"/>
      <c r="DAC64" s="406" t="n"/>
      <c r="DAD64" s="406" t="n"/>
      <c r="DAE64" s="406" t="n"/>
      <c r="DAF64" s="406" t="n"/>
      <c r="DAG64" s="406" t="n"/>
      <c r="DAH64" s="406" t="n"/>
      <c r="DAI64" s="406" t="n"/>
      <c r="DAJ64" s="406" t="n"/>
      <c r="DAK64" s="406" t="n"/>
      <c r="DAL64" s="406" t="n"/>
      <c r="DAM64" s="406" t="n"/>
      <c r="DAN64" s="406" t="n"/>
      <c r="DAO64" s="406" t="n"/>
      <c r="DAP64" s="406" t="n"/>
      <c r="DAQ64" s="406" t="n"/>
      <c r="DAR64" s="406" t="n"/>
      <c r="DAS64" s="406" t="n"/>
      <c r="DAT64" s="406" t="n"/>
      <c r="DAU64" s="406" t="n"/>
      <c r="DAV64" s="406" t="n"/>
      <c r="DAW64" s="406" t="n"/>
      <c r="DAX64" s="406" t="n"/>
      <c r="DAY64" s="406" t="n"/>
      <c r="DAZ64" s="406" t="n"/>
      <c r="DBA64" s="406" t="n"/>
      <c r="DBB64" s="406" t="n"/>
      <c r="DBC64" s="406" t="n"/>
      <c r="DBD64" s="406" t="n"/>
      <c r="DBE64" s="406" t="n"/>
      <c r="DBF64" s="406" t="n"/>
      <c r="DBG64" s="406" t="n"/>
      <c r="DBH64" s="406" t="n"/>
      <c r="DBI64" s="406" t="n"/>
      <c r="DBJ64" s="406" t="n"/>
      <c r="DBK64" s="406" t="n"/>
      <c r="DBL64" s="406" t="n"/>
      <c r="DBM64" s="406" t="n"/>
      <c r="DBN64" s="406" t="n"/>
      <c r="DBO64" s="406" t="n"/>
      <c r="DBP64" s="406" t="n"/>
      <c r="DBQ64" s="406" t="n"/>
      <c r="DBR64" s="406" t="n"/>
      <c r="DBS64" s="406" t="n"/>
      <c r="DBT64" s="406" t="n"/>
      <c r="DBU64" s="406" t="n"/>
      <c r="DBV64" s="406" t="n"/>
      <c r="DBW64" s="406" t="n"/>
      <c r="DBX64" s="406" t="n"/>
      <c r="DBY64" s="406" t="n"/>
      <c r="DBZ64" s="406" t="n"/>
      <c r="DCA64" s="406" t="n"/>
      <c r="DCB64" s="406" t="n"/>
      <c r="DCC64" s="406" t="n"/>
      <c r="DCD64" s="406" t="n"/>
      <c r="DCE64" s="406" t="n"/>
      <c r="DCF64" s="406" t="n"/>
      <c r="DCG64" s="406" t="n"/>
      <c r="DCH64" s="406" t="n"/>
      <c r="DCI64" s="406" t="n"/>
      <c r="DCJ64" s="406" t="n"/>
      <c r="DCK64" s="406" t="n"/>
      <c r="DCL64" s="406" t="n"/>
      <c r="DCM64" s="406" t="n"/>
      <c r="DCN64" s="406" t="n"/>
      <c r="DCO64" s="406" t="n"/>
      <c r="DCP64" s="406" t="n"/>
      <c r="DCQ64" s="406" t="n"/>
      <c r="DCR64" s="406" t="n"/>
      <c r="DCS64" s="406" t="n"/>
      <c r="DCT64" s="406" t="n"/>
      <c r="DCU64" s="406" t="n"/>
      <c r="DCV64" s="406" t="n"/>
      <c r="DCW64" s="406" t="n"/>
      <c r="DCX64" s="406" t="n"/>
      <c r="DCY64" s="406" t="n"/>
      <c r="DCZ64" s="406" t="n"/>
      <c r="DDA64" s="406" t="n"/>
      <c r="DDB64" s="406" t="n"/>
      <c r="DDC64" s="406" t="n"/>
      <c r="DDD64" s="406" t="n"/>
      <c r="DDE64" s="406" t="n"/>
      <c r="DDF64" s="406" t="n"/>
      <c r="DDG64" s="406" t="n"/>
      <c r="DDH64" s="406" t="n"/>
      <c r="DDI64" s="406" t="n"/>
      <c r="DDJ64" s="406" t="n"/>
      <c r="DDK64" s="406" t="n"/>
      <c r="DDL64" s="406" t="n"/>
      <c r="DDM64" s="406" t="n"/>
      <c r="DDN64" s="406" t="n"/>
      <c r="DDO64" s="406" t="n"/>
      <c r="DDP64" s="406" t="n"/>
      <c r="DDQ64" s="406" t="n"/>
      <c r="DDR64" s="406" t="n"/>
      <c r="DDS64" s="406" t="n"/>
      <c r="DDT64" s="406" t="n"/>
      <c r="DDU64" s="406" t="n"/>
      <c r="DDV64" s="406" t="n"/>
      <c r="DDW64" s="406" t="n"/>
      <c r="DDX64" s="406" t="n"/>
      <c r="DDY64" s="406" t="n"/>
      <c r="DDZ64" s="406" t="n"/>
      <c r="DEA64" s="406" t="n"/>
      <c r="DEB64" s="406" t="n"/>
      <c r="DEC64" s="406" t="n"/>
      <c r="DED64" s="406" t="n"/>
      <c r="DEE64" s="406" t="n"/>
      <c r="DEF64" s="406" t="n"/>
      <c r="DEG64" s="406" t="n"/>
      <c r="DEH64" s="406" t="n"/>
      <c r="DEI64" s="406" t="n"/>
      <c r="DEJ64" s="406" t="n"/>
      <c r="DEK64" s="406" t="n"/>
      <c r="DEL64" s="406" t="n"/>
      <c r="DEM64" s="406" t="n"/>
      <c r="DEN64" s="406" t="n"/>
      <c r="DEO64" s="406" t="n"/>
      <c r="DEP64" s="406" t="n"/>
      <c r="DEQ64" s="406" t="n"/>
      <c r="DER64" s="406" t="n"/>
      <c r="DES64" s="406" t="n"/>
      <c r="DET64" s="406" t="n"/>
      <c r="DEU64" s="406" t="n"/>
      <c r="DEV64" s="406" t="n"/>
      <c r="DEW64" s="406" t="n"/>
      <c r="DEX64" s="406" t="n"/>
      <c r="DEY64" s="406" t="n"/>
      <c r="DEZ64" s="406" t="n"/>
      <c r="DFA64" s="406" t="n"/>
      <c r="DFB64" s="406" t="n"/>
      <c r="DFC64" s="406" t="n"/>
      <c r="DFD64" s="406" t="n"/>
      <c r="DFE64" s="406" t="n"/>
      <c r="DFF64" s="406" t="n"/>
      <c r="DFG64" s="406" t="n"/>
      <c r="DFH64" s="406" t="n"/>
      <c r="DFI64" s="406" t="n"/>
      <c r="DFJ64" s="406" t="n"/>
      <c r="DFK64" s="406" t="n"/>
      <c r="DFL64" s="406" t="n"/>
      <c r="DFM64" s="406" t="n"/>
      <c r="DFN64" s="406" t="n"/>
      <c r="DFO64" s="406" t="n"/>
      <c r="DFP64" s="406" t="n"/>
      <c r="DFQ64" s="406" t="n"/>
      <c r="DFR64" s="406" t="n"/>
      <c r="DFS64" s="406" t="n"/>
      <c r="DFT64" s="406" t="n"/>
      <c r="DFU64" s="406" t="n"/>
      <c r="DFV64" s="406" t="n"/>
      <c r="DFW64" s="406" t="n"/>
      <c r="DFX64" s="406" t="n"/>
      <c r="DFY64" s="406" t="n"/>
      <c r="DFZ64" s="406" t="n"/>
      <c r="DGA64" s="406" t="n"/>
      <c r="DGB64" s="406" t="n"/>
      <c r="DGC64" s="406" t="n"/>
      <c r="DGD64" s="406" t="n"/>
      <c r="DGE64" s="406" t="n"/>
      <c r="DGF64" s="406" t="n"/>
      <c r="DGG64" s="406" t="n"/>
      <c r="DGH64" s="406" t="n"/>
      <c r="DGI64" s="406" t="n"/>
      <c r="DGJ64" s="406" t="n"/>
      <c r="DGK64" s="406" t="n"/>
      <c r="DGL64" s="406" t="n"/>
      <c r="DGM64" s="406" t="n"/>
      <c r="DGN64" s="406" t="n"/>
      <c r="DGO64" s="406" t="n"/>
      <c r="DGP64" s="406" t="n"/>
      <c r="DGQ64" s="406" t="n"/>
      <c r="DGR64" s="406" t="n"/>
      <c r="DGS64" s="406" t="n"/>
      <c r="DGT64" s="406" t="n"/>
      <c r="DGU64" s="406" t="n"/>
      <c r="DGV64" s="406" t="n"/>
      <c r="DGW64" s="406" t="n"/>
      <c r="DGX64" s="406" t="n"/>
      <c r="DGY64" s="406" t="n"/>
      <c r="DGZ64" s="406" t="n"/>
      <c r="DHA64" s="406" t="n"/>
      <c r="DHB64" s="406" t="n"/>
      <c r="DHC64" s="406" t="n"/>
      <c r="DHD64" s="406" t="n"/>
      <c r="DHE64" s="406" t="n"/>
      <c r="DHF64" s="406" t="n"/>
      <c r="DHG64" s="406" t="n"/>
      <c r="DHH64" s="406" t="n"/>
      <c r="DHI64" s="406" t="n"/>
      <c r="DHJ64" s="406" t="n"/>
      <c r="DHK64" s="406" t="n"/>
      <c r="DHL64" s="406" t="n"/>
      <c r="DHM64" s="406" t="n"/>
      <c r="DHN64" s="406" t="n"/>
      <c r="DHO64" s="406" t="n"/>
      <c r="DHP64" s="406" t="n"/>
      <c r="DHQ64" s="406" t="n"/>
      <c r="DHR64" s="406" t="n"/>
      <c r="DHS64" s="406" t="n"/>
      <c r="DHT64" s="406" t="n"/>
      <c r="DHU64" s="406" t="n"/>
      <c r="DHV64" s="406" t="n"/>
      <c r="DHW64" s="406" t="n"/>
      <c r="DHX64" s="406" t="n"/>
      <c r="DHY64" s="406" t="n"/>
      <c r="DHZ64" s="406" t="n"/>
      <c r="DIA64" s="406" t="n"/>
      <c r="DIB64" s="406" t="n"/>
      <c r="DIC64" s="406" t="n"/>
      <c r="DID64" s="406" t="n"/>
      <c r="DIE64" s="406" t="n"/>
      <c r="DIF64" s="406" t="n"/>
      <c r="DIG64" s="406" t="n"/>
      <c r="DIH64" s="406" t="n"/>
      <c r="DII64" s="406" t="n"/>
      <c r="DIJ64" s="406" t="n"/>
      <c r="DIK64" s="406" t="n"/>
      <c r="DIL64" s="406" t="n"/>
      <c r="DIM64" s="406" t="n"/>
      <c r="DIN64" s="406" t="n"/>
      <c r="DIO64" s="406" t="n"/>
      <c r="DIP64" s="406" t="n"/>
      <c r="DIQ64" s="406" t="n"/>
      <c r="DIR64" s="406" t="n"/>
      <c r="DIS64" s="406" t="n"/>
      <c r="DIT64" s="406" t="n"/>
      <c r="DIU64" s="406" t="n"/>
      <c r="DIV64" s="406" t="n"/>
      <c r="DIW64" s="406" t="n"/>
      <c r="DIX64" s="406" t="n"/>
      <c r="DIY64" s="406" t="n"/>
      <c r="DIZ64" s="406" t="n"/>
      <c r="DJA64" s="406" t="n"/>
      <c r="DJB64" s="406" t="n"/>
      <c r="DJC64" s="406" t="n"/>
      <c r="DJD64" s="406" t="n"/>
      <c r="DJE64" s="406" t="n"/>
      <c r="DJF64" s="406" t="n"/>
      <c r="DJG64" s="406" t="n"/>
      <c r="DJH64" s="406" t="n"/>
      <c r="DJI64" s="406" t="n"/>
      <c r="DJJ64" s="406" t="n"/>
      <c r="DJK64" s="406" t="n"/>
      <c r="DJL64" s="406" t="n"/>
      <c r="DJM64" s="406" t="n"/>
      <c r="DJN64" s="406" t="n"/>
      <c r="DJO64" s="406" t="n"/>
      <c r="DJP64" s="406" t="n"/>
      <c r="DJQ64" s="406" t="n"/>
      <c r="DJR64" s="406" t="n"/>
      <c r="DJS64" s="406" t="n"/>
      <c r="DJT64" s="406" t="n"/>
      <c r="DJU64" s="406" t="n"/>
      <c r="DJV64" s="406" t="n"/>
      <c r="DJW64" s="406" t="n"/>
      <c r="DJX64" s="406" t="n"/>
      <c r="DJY64" s="406" t="n"/>
      <c r="DJZ64" s="406" t="n"/>
      <c r="DKA64" s="406" t="n"/>
      <c r="DKB64" s="406" t="n"/>
      <c r="DKC64" s="406" t="n"/>
      <c r="DKD64" s="406" t="n"/>
      <c r="DKE64" s="406" t="n"/>
      <c r="DKF64" s="406" t="n"/>
      <c r="DKG64" s="406" t="n"/>
      <c r="DKH64" s="406" t="n"/>
      <c r="DKI64" s="406" t="n"/>
      <c r="DKJ64" s="406" t="n"/>
      <c r="DKK64" s="406" t="n"/>
      <c r="DKL64" s="406" t="n"/>
      <c r="DKM64" s="406" t="n"/>
      <c r="DKN64" s="406" t="n"/>
      <c r="DKO64" s="406" t="n"/>
      <c r="DKP64" s="406" t="n"/>
      <c r="DKQ64" s="406" t="n"/>
      <c r="DKR64" s="406" t="n"/>
      <c r="DKS64" s="406" t="n"/>
      <c r="DKT64" s="406" t="n"/>
      <c r="DKU64" s="406" t="n"/>
      <c r="DKV64" s="406" t="n"/>
      <c r="DKW64" s="406" t="n"/>
      <c r="DKX64" s="406" t="n"/>
      <c r="DKY64" s="406" t="n"/>
      <c r="DKZ64" s="406" t="n"/>
      <c r="DLA64" s="406" t="n"/>
      <c r="DLB64" s="406" t="n"/>
      <c r="DLC64" s="406" t="n"/>
      <c r="DLD64" s="406" t="n"/>
      <c r="DLE64" s="406" t="n"/>
      <c r="DLF64" s="406" t="n"/>
      <c r="DLG64" s="406" t="n"/>
      <c r="DLH64" s="406" t="n"/>
      <c r="DLI64" s="406" t="n"/>
      <c r="DLJ64" s="406" t="n"/>
      <c r="DLK64" s="406" t="n"/>
      <c r="DLL64" s="406" t="n"/>
      <c r="DLM64" s="406" t="n"/>
      <c r="DLN64" s="406" t="n"/>
      <c r="DLO64" s="406" t="n"/>
      <c r="DLP64" s="406" t="n"/>
      <c r="DLQ64" s="406" t="n"/>
      <c r="DLR64" s="406" t="n"/>
      <c r="DLS64" s="406" t="n"/>
      <c r="DLT64" s="406" t="n"/>
      <c r="DLU64" s="406" t="n"/>
      <c r="DLV64" s="406" t="n"/>
      <c r="DLW64" s="406" t="n"/>
      <c r="DLX64" s="406" t="n"/>
      <c r="DLY64" s="406" t="n"/>
      <c r="DLZ64" s="406" t="n"/>
      <c r="DMA64" s="406" t="n"/>
      <c r="DMB64" s="406" t="n"/>
      <c r="DMC64" s="406" t="n"/>
      <c r="DMD64" s="406" t="n"/>
      <c r="DME64" s="406" t="n"/>
      <c r="DMF64" s="406" t="n"/>
      <c r="DMG64" s="406" t="n"/>
      <c r="DMH64" s="406" t="n"/>
      <c r="DMI64" s="406" t="n"/>
      <c r="DMJ64" s="406" t="n"/>
      <c r="DMK64" s="406" t="n"/>
      <c r="DML64" s="406" t="n"/>
      <c r="DMM64" s="406" t="n"/>
      <c r="DMN64" s="406" t="n"/>
      <c r="DMO64" s="406" t="n"/>
      <c r="DMP64" s="406" t="n"/>
      <c r="DMQ64" s="406" t="n"/>
      <c r="DMR64" s="406" t="n"/>
      <c r="DMS64" s="406" t="n"/>
      <c r="DMT64" s="406" t="n"/>
      <c r="DMU64" s="406" t="n"/>
      <c r="DMV64" s="406" t="n"/>
      <c r="DMW64" s="406" t="n"/>
      <c r="DMX64" s="406" t="n"/>
      <c r="DMY64" s="406" t="n"/>
      <c r="DMZ64" s="406" t="n"/>
      <c r="DNA64" s="406" t="n"/>
      <c r="DNB64" s="406" t="n"/>
      <c r="DNC64" s="406" t="n"/>
      <c r="DND64" s="406" t="n"/>
      <c r="DNE64" s="406" t="n"/>
      <c r="DNF64" s="406" t="n"/>
      <c r="DNG64" s="406" t="n"/>
      <c r="DNH64" s="406" t="n"/>
      <c r="DNI64" s="406" t="n"/>
      <c r="DNJ64" s="406" t="n"/>
      <c r="DNK64" s="406" t="n"/>
      <c r="DNL64" s="406" t="n"/>
      <c r="DNM64" s="406" t="n"/>
      <c r="DNN64" s="406" t="n"/>
      <c r="DNO64" s="406" t="n"/>
      <c r="DNP64" s="406" t="n"/>
      <c r="DNQ64" s="406" t="n"/>
      <c r="DNR64" s="406" t="n"/>
      <c r="DNS64" s="406" t="n"/>
      <c r="DNT64" s="406" t="n"/>
      <c r="DNU64" s="406" t="n"/>
      <c r="DNV64" s="406" t="n"/>
      <c r="DNW64" s="406" t="n"/>
      <c r="DNX64" s="406" t="n"/>
      <c r="DNY64" s="406" t="n"/>
      <c r="DNZ64" s="406" t="n"/>
      <c r="DOA64" s="406" t="n"/>
      <c r="DOB64" s="406" t="n"/>
      <c r="DOC64" s="406" t="n"/>
      <c r="DOD64" s="406" t="n"/>
      <c r="DOE64" s="406" t="n"/>
      <c r="DOF64" s="406" t="n"/>
      <c r="DOG64" s="406" t="n"/>
      <c r="DOH64" s="406" t="n"/>
      <c r="DOI64" s="406" t="n"/>
      <c r="DOJ64" s="406" t="n"/>
      <c r="DOK64" s="406" t="n"/>
      <c r="DOL64" s="406" t="n"/>
      <c r="DOM64" s="406" t="n"/>
      <c r="DON64" s="406" t="n"/>
      <c r="DOO64" s="406" t="n"/>
      <c r="DOP64" s="406" t="n"/>
      <c r="DOQ64" s="406" t="n"/>
      <c r="DOR64" s="406" t="n"/>
      <c r="DOS64" s="406" t="n"/>
      <c r="DOT64" s="406" t="n"/>
      <c r="DOU64" s="406" t="n"/>
      <c r="DOV64" s="406" t="n"/>
      <c r="DOW64" s="406" t="n"/>
      <c r="DOX64" s="406" t="n"/>
      <c r="DOY64" s="406" t="n"/>
      <c r="DOZ64" s="406" t="n"/>
      <c r="DPA64" s="406" t="n"/>
      <c r="DPB64" s="406" t="n"/>
      <c r="DPC64" s="406" t="n"/>
      <c r="DPD64" s="406" t="n"/>
      <c r="DPE64" s="406" t="n"/>
      <c r="DPF64" s="406" t="n"/>
      <c r="DPG64" s="406" t="n"/>
      <c r="DPH64" s="406" t="n"/>
      <c r="DPI64" s="406" t="n"/>
      <c r="DPJ64" s="406" t="n"/>
      <c r="DPK64" s="406" t="n"/>
      <c r="DPL64" s="406" t="n"/>
      <c r="DPM64" s="406" t="n"/>
      <c r="DPN64" s="406" t="n"/>
      <c r="DPO64" s="406" t="n"/>
      <c r="DPP64" s="406" t="n"/>
      <c r="DPQ64" s="406" t="n"/>
      <c r="DPR64" s="406" t="n"/>
      <c r="DPS64" s="406" t="n"/>
      <c r="DPT64" s="406" t="n"/>
      <c r="DPU64" s="406" t="n"/>
      <c r="DPV64" s="406" t="n"/>
      <c r="DPW64" s="406" t="n"/>
      <c r="DPX64" s="406" t="n"/>
      <c r="DPY64" s="406" t="n"/>
      <c r="DPZ64" s="406" t="n"/>
      <c r="DQA64" s="406" t="n"/>
      <c r="DQB64" s="406" t="n"/>
      <c r="DQC64" s="406" t="n"/>
      <c r="DQD64" s="406" t="n"/>
      <c r="DQE64" s="406" t="n"/>
      <c r="DQF64" s="406" t="n"/>
      <c r="DQG64" s="406" t="n"/>
      <c r="DQH64" s="406" t="n"/>
      <c r="DQI64" s="406" t="n"/>
      <c r="DQJ64" s="406" t="n"/>
      <c r="DQK64" s="406" t="n"/>
      <c r="DQL64" s="406" t="n"/>
      <c r="DQM64" s="406" t="n"/>
      <c r="DQN64" s="406" t="n"/>
      <c r="DQO64" s="406" t="n"/>
      <c r="DQP64" s="406" t="n"/>
      <c r="DQQ64" s="406" t="n"/>
      <c r="DQR64" s="406" t="n"/>
      <c r="DQS64" s="406" t="n"/>
      <c r="DQT64" s="406" t="n"/>
      <c r="DQU64" s="406" t="n"/>
      <c r="DQV64" s="406" t="n"/>
      <c r="DQW64" s="406" t="n"/>
      <c r="DQX64" s="406" t="n"/>
      <c r="DQY64" s="406" t="n"/>
      <c r="DQZ64" s="406" t="n"/>
      <c r="DRA64" s="406" t="n"/>
      <c r="DRB64" s="406" t="n"/>
      <c r="DRC64" s="406" t="n"/>
      <c r="DRD64" s="406" t="n"/>
      <c r="DRE64" s="406" t="n"/>
      <c r="DRF64" s="406" t="n"/>
      <c r="DRG64" s="406" t="n"/>
      <c r="DRH64" s="406" t="n"/>
      <c r="DRI64" s="406" t="n"/>
      <c r="DRJ64" s="406" t="n"/>
      <c r="DRK64" s="406" t="n"/>
      <c r="DRL64" s="406" t="n"/>
      <c r="DRM64" s="406" t="n"/>
      <c r="DRN64" s="406" t="n"/>
      <c r="DRO64" s="406" t="n"/>
      <c r="DRP64" s="406" t="n"/>
      <c r="DRQ64" s="406" t="n"/>
      <c r="DRR64" s="406" t="n"/>
      <c r="DRS64" s="406" t="n"/>
      <c r="DRT64" s="406" t="n"/>
      <c r="DRU64" s="406" t="n"/>
      <c r="DRV64" s="406" t="n"/>
      <c r="DRW64" s="406" t="n"/>
      <c r="DRX64" s="406" t="n"/>
      <c r="DRY64" s="406" t="n"/>
      <c r="DRZ64" s="406" t="n"/>
      <c r="DSA64" s="406" t="n"/>
      <c r="DSB64" s="406" t="n"/>
      <c r="DSC64" s="406" t="n"/>
      <c r="DSD64" s="406" t="n"/>
      <c r="DSE64" s="406" t="n"/>
      <c r="DSF64" s="406" t="n"/>
      <c r="DSG64" s="406" t="n"/>
      <c r="DSH64" s="406" t="n"/>
      <c r="DSI64" s="406" t="n"/>
      <c r="DSJ64" s="406" t="n"/>
      <c r="DSK64" s="406" t="n"/>
      <c r="DSL64" s="406" t="n"/>
      <c r="DSM64" s="406" t="n"/>
      <c r="DSN64" s="406" t="n"/>
      <c r="DSO64" s="406" t="n"/>
      <c r="DSP64" s="406" t="n"/>
      <c r="DSQ64" s="406" t="n"/>
      <c r="DSR64" s="406" t="n"/>
      <c r="DSS64" s="406" t="n"/>
      <c r="DST64" s="406" t="n"/>
      <c r="DSU64" s="406" t="n"/>
      <c r="DSV64" s="406" t="n"/>
      <c r="DSW64" s="406" t="n"/>
      <c r="DSX64" s="406" t="n"/>
      <c r="DSY64" s="406" t="n"/>
      <c r="DSZ64" s="406" t="n"/>
      <c r="DTA64" s="406" t="n"/>
      <c r="DTB64" s="406" t="n"/>
      <c r="DTC64" s="406" t="n"/>
      <c r="DTD64" s="406" t="n"/>
      <c r="DTE64" s="406" t="n"/>
      <c r="DTF64" s="406" t="n"/>
      <c r="DTG64" s="406" t="n"/>
      <c r="DTH64" s="406" t="n"/>
      <c r="DTI64" s="406" t="n"/>
      <c r="DTJ64" s="406" t="n"/>
      <c r="DTK64" s="406" t="n"/>
      <c r="DTL64" s="406" t="n"/>
      <c r="DTM64" s="406" t="n"/>
      <c r="DTN64" s="406" t="n"/>
      <c r="DTO64" s="406" t="n"/>
      <c r="DTP64" s="406" t="n"/>
      <c r="DTQ64" s="406" t="n"/>
      <c r="DTR64" s="406" t="n"/>
      <c r="DTS64" s="406" t="n"/>
      <c r="DTT64" s="406" t="n"/>
      <c r="DTU64" s="406" t="n"/>
      <c r="DTV64" s="406" t="n"/>
      <c r="DTW64" s="406" t="n"/>
      <c r="DTX64" s="406" t="n"/>
      <c r="DTY64" s="406" t="n"/>
      <c r="DTZ64" s="406" t="n"/>
      <c r="DUA64" s="406" t="n"/>
      <c r="DUB64" s="406" t="n"/>
      <c r="DUC64" s="406" t="n"/>
      <c r="DUD64" s="406" t="n"/>
      <c r="DUE64" s="406" t="n"/>
      <c r="DUF64" s="406" t="n"/>
      <c r="DUG64" s="406" t="n"/>
      <c r="DUH64" s="406" t="n"/>
      <c r="DUI64" s="406" t="n"/>
      <c r="DUJ64" s="406" t="n"/>
      <c r="DUK64" s="406" t="n"/>
      <c r="DUL64" s="406" t="n"/>
      <c r="DUM64" s="406" t="n"/>
      <c r="DUN64" s="406" t="n"/>
      <c r="DUO64" s="406" t="n"/>
      <c r="DUP64" s="406" t="n"/>
      <c r="DUQ64" s="406" t="n"/>
      <c r="DUR64" s="406" t="n"/>
      <c r="DUS64" s="406" t="n"/>
      <c r="DUT64" s="406" t="n"/>
      <c r="DUU64" s="406" t="n"/>
      <c r="DUV64" s="406" t="n"/>
      <c r="DUW64" s="406" t="n"/>
      <c r="DUX64" s="406" t="n"/>
      <c r="DUY64" s="406" t="n"/>
      <c r="DUZ64" s="406" t="n"/>
      <c r="DVA64" s="406" t="n"/>
      <c r="DVB64" s="406" t="n"/>
      <c r="DVC64" s="406" t="n"/>
      <c r="DVD64" s="406" t="n"/>
      <c r="DVE64" s="406" t="n"/>
      <c r="DVF64" s="406" t="n"/>
      <c r="DVG64" s="406" t="n"/>
      <c r="DVH64" s="406" t="n"/>
      <c r="DVI64" s="406" t="n"/>
      <c r="DVJ64" s="406" t="n"/>
      <c r="DVK64" s="406" t="n"/>
      <c r="DVL64" s="406" t="n"/>
      <c r="DVM64" s="406" t="n"/>
      <c r="DVN64" s="406" t="n"/>
      <c r="DVO64" s="406" t="n"/>
      <c r="DVP64" s="406" t="n"/>
      <c r="DVQ64" s="406" t="n"/>
      <c r="DVR64" s="406" t="n"/>
      <c r="DVS64" s="406" t="n"/>
      <c r="DVT64" s="406" t="n"/>
      <c r="DVU64" s="406" t="n"/>
      <c r="DVV64" s="406" t="n"/>
      <c r="DVW64" s="406" t="n"/>
      <c r="DVX64" s="406" t="n"/>
      <c r="DVY64" s="406" t="n"/>
      <c r="DVZ64" s="406" t="n"/>
      <c r="DWA64" s="406" t="n"/>
      <c r="DWB64" s="406" t="n"/>
      <c r="DWC64" s="406" t="n"/>
      <c r="DWD64" s="406" t="n"/>
      <c r="DWE64" s="406" t="n"/>
      <c r="DWF64" s="406" t="n"/>
      <c r="DWG64" s="406" t="n"/>
      <c r="DWH64" s="406" t="n"/>
      <c r="DWI64" s="406" t="n"/>
      <c r="DWJ64" s="406" t="n"/>
      <c r="DWK64" s="406" t="n"/>
      <c r="DWL64" s="406" t="n"/>
      <c r="DWM64" s="406" t="n"/>
      <c r="DWN64" s="406" t="n"/>
      <c r="DWO64" s="406" t="n"/>
      <c r="DWP64" s="406" t="n"/>
      <c r="DWQ64" s="406" t="n"/>
      <c r="DWR64" s="406" t="n"/>
      <c r="DWS64" s="406" t="n"/>
      <c r="DWT64" s="406" t="n"/>
      <c r="DWU64" s="406" t="n"/>
      <c r="DWV64" s="406" t="n"/>
      <c r="DWW64" s="406" t="n"/>
      <c r="DWX64" s="406" t="n"/>
      <c r="DWY64" s="406" t="n"/>
      <c r="DWZ64" s="406" t="n"/>
      <c r="DXA64" s="406" t="n"/>
      <c r="DXB64" s="406" t="n"/>
      <c r="DXC64" s="406" t="n"/>
      <c r="DXD64" s="406" t="n"/>
      <c r="DXE64" s="406" t="n"/>
      <c r="DXF64" s="406" t="n"/>
      <c r="DXG64" s="406" t="n"/>
      <c r="DXH64" s="406" t="n"/>
      <c r="DXI64" s="406" t="n"/>
      <c r="DXJ64" s="406" t="n"/>
      <c r="DXK64" s="406" t="n"/>
      <c r="DXL64" s="406" t="n"/>
      <c r="DXM64" s="406" t="n"/>
      <c r="DXN64" s="406" t="n"/>
      <c r="DXO64" s="406" t="n"/>
      <c r="DXP64" s="406" t="n"/>
      <c r="DXQ64" s="406" t="n"/>
      <c r="DXR64" s="406" t="n"/>
      <c r="DXS64" s="406" t="n"/>
      <c r="DXT64" s="406" t="n"/>
      <c r="DXU64" s="406" t="n"/>
      <c r="DXV64" s="406" t="n"/>
      <c r="DXW64" s="406" t="n"/>
      <c r="DXX64" s="406" t="n"/>
      <c r="DXY64" s="406" t="n"/>
      <c r="DXZ64" s="406" t="n"/>
      <c r="DYA64" s="406" t="n"/>
      <c r="DYB64" s="406" t="n"/>
      <c r="DYC64" s="406" t="n"/>
      <c r="DYD64" s="406" t="n"/>
      <c r="DYE64" s="406" t="n"/>
      <c r="DYF64" s="406" t="n"/>
      <c r="DYG64" s="406" t="n"/>
      <c r="DYH64" s="406" t="n"/>
      <c r="DYI64" s="406" t="n"/>
      <c r="DYJ64" s="406" t="n"/>
      <c r="DYK64" s="406" t="n"/>
      <c r="DYL64" s="406" t="n"/>
      <c r="DYM64" s="406" t="n"/>
      <c r="DYN64" s="406" t="n"/>
      <c r="DYO64" s="406" t="n"/>
      <c r="DYP64" s="406" t="n"/>
      <c r="DYQ64" s="406" t="n"/>
      <c r="DYR64" s="406" t="n"/>
      <c r="DYS64" s="406" t="n"/>
      <c r="DYT64" s="406" t="n"/>
      <c r="DYU64" s="406" t="n"/>
      <c r="DYV64" s="406" t="n"/>
      <c r="DYW64" s="406" t="n"/>
      <c r="DYX64" s="406" t="n"/>
      <c r="DYY64" s="406" t="n"/>
      <c r="DYZ64" s="406" t="n"/>
      <c r="DZA64" s="406" t="n"/>
      <c r="DZB64" s="406" t="n"/>
      <c r="DZC64" s="406" t="n"/>
      <c r="DZD64" s="406" t="n"/>
      <c r="DZE64" s="406" t="n"/>
      <c r="DZF64" s="406" t="n"/>
      <c r="DZG64" s="406" t="n"/>
      <c r="DZH64" s="406" t="n"/>
      <c r="DZI64" s="406" t="n"/>
      <c r="DZJ64" s="406" t="n"/>
      <c r="DZK64" s="406" t="n"/>
      <c r="DZL64" s="406" t="n"/>
      <c r="DZM64" s="406" t="n"/>
      <c r="DZN64" s="406" t="n"/>
      <c r="DZO64" s="406" t="n"/>
      <c r="DZP64" s="406" t="n"/>
      <c r="DZQ64" s="406" t="n"/>
      <c r="DZR64" s="406" t="n"/>
      <c r="DZS64" s="406" t="n"/>
      <c r="DZT64" s="406" t="n"/>
      <c r="DZU64" s="406" t="n"/>
      <c r="DZV64" s="406" t="n"/>
      <c r="DZW64" s="406" t="n"/>
      <c r="DZX64" s="406" t="n"/>
      <c r="DZY64" s="406" t="n"/>
      <c r="DZZ64" s="406" t="n"/>
      <c r="EAA64" s="406" t="n"/>
      <c r="EAB64" s="406" t="n"/>
      <c r="EAC64" s="406" t="n"/>
      <c r="EAD64" s="406" t="n"/>
      <c r="EAE64" s="406" t="n"/>
      <c r="EAF64" s="406" t="n"/>
      <c r="EAG64" s="406" t="n"/>
      <c r="EAH64" s="406" t="n"/>
      <c r="EAI64" s="406" t="n"/>
      <c r="EAJ64" s="406" t="n"/>
      <c r="EAK64" s="406" t="n"/>
      <c r="EAL64" s="406" t="n"/>
      <c r="EAM64" s="406" t="n"/>
      <c r="EAN64" s="406" t="n"/>
      <c r="EAO64" s="406" t="n"/>
      <c r="EAP64" s="406" t="n"/>
      <c r="EAQ64" s="406" t="n"/>
      <c r="EAR64" s="406" t="n"/>
      <c r="EAS64" s="406" t="n"/>
      <c r="EAT64" s="406" t="n"/>
      <c r="EAU64" s="406" t="n"/>
      <c r="EAV64" s="406" t="n"/>
      <c r="EAW64" s="406" t="n"/>
      <c r="EAX64" s="406" t="n"/>
      <c r="EAY64" s="406" t="n"/>
      <c r="EAZ64" s="406" t="n"/>
      <c r="EBA64" s="406" t="n"/>
      <c r="EBB64" s="406" t="n"/>
      <c r="EBC64" s="406" t="n"/>
      <c r="EBD64" s="406" t="n"/>
      <c r="EBE64" s="406" t="n"/>
      <c r="EBF64" s="406" t="n"/>
      <c r="EBG64" s="406" t="n"/>
      <c r="EBH64" s="406" t="n"/>
      <c r="EBI64" s="406" t="n"/>
      <c r="EBJ64" s="406" t="n"/>
      <c r="EBK64" s="406" t="n"/>
      <c r="EBL64" s="406" t="n"/>
      <c r="EBM64" s="406" t="n"/>
      <c r="EBN64" s="406" t="n"/>
      <c r="EBO64" s="406" t="n"/>
      <c r="EBP64" s="406" t="n"/>
      <c r="EBQ64" s="406" t="n"/>
      <c r="EBR64" s="406" t="n"/>
      <c r="EBS64" s="406" t="n"/>
      <c r="EBT64" s="406" t="n"/>
      <c r="EBU64" s="406" t="n"/>
      <c r="EBV64" s="406" t="n"/>
      <c r="EBW64" s="406" t="n"/>
      <c r="EBX64" s="406" t="n"/>
      <c r="EBY64" s="406" t="n"/>
      <c r="EBZ64" s="406" t="n"/>
      <c r="ECA64" s="406" t="n"/>
      <c r="ECB64" s="406" t="n"/>
      <c r="ECC64" s="406" t="n"/>
      <c r="ECD64" s="406" t="n"/>
      <c r="ECE64" s="406" t="n"/>
      <c r="ECF64" s="406" t="n"/>
      <c r="ECG64" s="406" t="n"/>
      <c r="ECH64" s="406" t="n"/>
      <c r="ECI64" s="406" t="n"/>
      <c r="ECJ64" s="406" t="n"/>
      <c r="ECK64" s="406" t="n"/>
      <c r="ECL64" s="406" t="n"/>
      <c r="ECM64" s="406" t="n"/>
      <c r="ECN64" s="406" t="n"/>
      <c r="ECO64" s="406" t="n"/>
      <c r="ECP64" s="406" t="n"/>
      <c r="ECQ64" s="406" t="n"/>
      <c r="ECR64" s="406" t="n"/>
      <c r="ECS64" s="406" t="n"/>
      <c r="ECT64" s="406" t="n"/>
      <c r="ECU64" s="406" t="n"/>
      <c r="ECV64" s="406" t="n"/>
      <c r="ECW64" s="406" t="n"/>
      <c r="ECX64" s="406" t="n"/>
      <c r="ECY64" s="406" t="n"/>
      <c r="ECZ64" s="406" t="n"/>
      <c r="EDA64" s="406" t="n"/>
      <c r="EDB64" s="406" t="n"/>
      <c r="EDC64" s="406" t="n"/>
      <c r="EDD64" s="406" t="n"/>
      <c r="EDE64" s="406" t="n"/>
      <c r="EDF64" s="406" t="n"/>
      <c r="EDG64" s="406" t="n"/>
      <c r="EDH64" s="406" t="n"/>
      <c r="EDI64" s="406" t="n"/>
      <c r="EDJ64" s="406" t="n"/>
      <c r="EDK64" s="406" t="n"/>
      <c r="EDL64" s="406" t="n"/>
      <c r="EDM64" s="406" t="n"/>
      <c r="EDN64" s="406" t="n"/>
      <c r="EDO64" s="406" t="n"/>
      <c r="EDP64" s="406" t="n"/>
      <c r="EDQ64" s="406" t="n"/>
      <c r="EDR64" s="406" t="n"/>
      <c r="EDS64" s="406" t="n"/>
      <c r="EDT64" s="406" t="n"/>
      <c r="EDU64" s="406" t="n"/>
      <c r="EDV64" s="406" t="n"/>
      <c r="EDW64" s="406" t="n"/>
      <c r="EDX64" s="406" t="n"/>
      <c r="EDY64" s="406" t="n"/>
      <c r="EDZ64" s="406" t="n"/>
      <c r="EEA64" s="406" t="n"/>
      <c r="EEB64" s="406" t="n"/>
      <c r="EEC64" s="406" t="n"/>
      <c r="EED64" s="406" t="n"/>
      <c r="EEE64" s="406" t="n"/>
      <c r="EEF64" s="406" t="n"/>
      <c r="EEG64" s="406" t="n"/>
      <c r="EEH64" s="406" t="n"/>
      <c r="EEI64" s="406" t="n"/>
      <c r="EEJ64" s="406" t="n"/>
      <c r="EEK64" s="406" t="n"/>
      <c r="EEL64" s="406" t="n"/>
      <c r="EEM64" s="406" t="n"/>
      <c r="EEN64" s="406" t="n"/>
      <c r="EEO64" s="406" t="n"/>
      <c r="EEP64" s="406" t="n"/>
      <c r="EEQ64" s="406" t="n"/>
      <c r="EER64" s="406" t="n"/>
      <c r="EES64" s="406" t="n"/>
      <c r="EET64" s="406" t="n"/>
      <c r="EEU64" s="406" t="n"/>
      <c r="EEV64" s="406" t="n"/>
      <c r="EEW64" s="406" t="n"/>
      <c r="EEX64" s="406" t="n"/>
      <c r="EEY64" s="406" t="n"/>
      <c r="EEZ64" s="406" t="n"/>
      <c r="EFA64" s="406" t="n"/>
      <c r="EFB64" s="406" t="n"/>
      <c r="EFC64" s="406" t="n"/>
      <c r="EFD64" s="406" t="n"/>
      <c r="EFE64" s="406" t="n"/>
      <c r="EFF64" s="406" t="n"/>
      <c r="EFG64" s="406" t="n"/>
      <c r="EFH64" s="406" t="n"/>
      <c r="EFI64" s="406" t="n"/>
      <c r="EFJ64" s="406" t="n"/>
      <c r="EFK64" s="406" t="n"/>
      <c r="EFL64" s="406" t="n"/>
      <c r="EFM64" s="406" t="n"/>
      <c r="EFN64" s="406" t="n"/>
      <c r="EFO64" s="406" t="n"/>
      <c r="EFP64" s="406" t="n"/>
      <c r="EFQ64" s="406" t="n"/>
      <c r="EFR64" s="406" t="n"/>
      <c r="EFS64" s="406" t="n"/>
      <c r="EFT64" s="406" t="n"/>
      <c r="EFU64" s="406" t="n"/>
      <c r="EFV64" s="406" t="n"/>
      <c r="EFW64" s="406" t="n"/>
      <c r="EFX64" s="406" t="n"/>
      <c r="EFY64" s="406" t="n"/>
      <c r="EFZ64" s="406" t="n"/>
      <c r="EGA64" s="406" t="n"/>
      <c r="EGB64" s="406" t="n"/>
      <c r="EGC64" s="406" t="n"/>
      <c r="EGD64" s="406" t="n"/>
      <c r="EGE64" s="406" t="n"/>
      <c r="EGF64" s="406" t="n"/>
      <c r="EGG64" s="406" t="n"/>
      <c r="EGH64" s="406" t="n"/>
      <c r="EGI64" s="406" t="n"/>
      <c r="EGJ64" s="406" t="n"/>
      <c r="EGK64" s="406" t="n"/>
      <c r="EGL64" s="406" t="n"/>
      <c r="EGM64" s="406" t="n"/>
      <c r="EGN64" s="406" t="n"/>
      <c r="EGO64" s="406" t="n"/>
      <c r="EGP64" s="406" t="n"/>
      <c r="EGQ64" s="406" t="n"/>
      <c r="EGR64" s="406" t="n"/>
      <c r="EGS64" s="406" t="n"/>
      <c r="EGT64" s="406" t="n"/>
      <c r="EGU64" s="406" t="n"/>
      <c r="EGV64" s="406" t="n"/>
      <c r="EGW64" s="406" t="n"/>
      <c r="EGX64" s="406" t="n"/>
      <c r="EGY64" s="406" t="n"/>
      <c r="EGZ64" s="406" t="n"/>
      <c r="EHA64" s="406" t="n"/>
      <c r="EHB64" s="406" t="n"/>
      <c r="EHC64" s="406" t="n"/>
      <c r="EHD64" s="406" t="n"/>
      <c r="EHE64" s="406" t="n"/>
      <c r="EHF64" s="406" t="n"/>
      <c r="EHG64" s="406" t="n"/>
      <c r="EHH64" s="406" t="n"/>
      <c r="EHI64" s="406" t="n"/>
      <c r="EHJ64" s="406" t="n"/>
      <c r="EHK64" s="406" t="n"/>
      <c r="EHL64" s="406" t="n"/>
      <c r="EHM64" s="406" t="n"/>
      <c r="EHN64" s="406" t="n"/>
      <c r="EHO64" s="406" t="n"/>
      <c r="EHP64" s="406" t="n"/>
      <c r="EHQ64" s="406" t="n"/>
      <c r="EHR64" s="406" t="n"/>
      <c r="EHS64" s="406" t="n"/>
      <c r="EHT64" s="406" t="n"/>
      <c r="EHU64" s="406" t="n"/>
      <c r="EHV64" s="406" t="n"/>
      <c r="EHW64" s="406" t="n"/>
      <c r="EHX64" s="406" t="n"/>
      <c r="EHY64" s="406" t="n"/>
      <c r="EHZ64" s="406" t="n"/>
      <c r="EIA64" s="406" t="n"/>
      <c r="EIB64" s="406" t="n"/>
      <c r="EIC64" s="406" t="n"/>
      <c r="EID64" s="406" t="n"/>
      <c r="EIE64" s="406" t="n"/>
      <c r="EIF64" s="406" t="n"/>
      <c r="EIG64" s="406" t="n"/>
      <c r="EIH64" s="406" t="n"/>
      <c r="EII64" s="406" t="n"/>
      <c r="EIJ64" s="406" t="n"/>
      <c r="EIK64" s="406" t="n"/>
      <c r="EIL64" s="406" t="n"/>
      <c r="EIM64" s="406" t="n"/>
      <c r="EIN64" s="406" t="n"/>
      <c r="EIO64" s="406" t="n"/>
      <c r="EIP64" s="406" t="n"/>
      <c r="EIQ64" s="406" t="n"/>
      <c r="EIR64" s="406" t="n"/>
      <c r="EIS64" s="406" t="n"/>
      <c r="EIT64" s="406" t="n"/>
      <c r="EIU64" s="406" t="n"/>
      <c r="EIV64" s="406" t="n"/>
      <c r="EIW64" s="406" t="n"/>
      <c r="EIX64" s="406" t="n"/>
      <c r="EIY64" s="406" t="n"/>
      <c r="EIZ64" s="406" t="n"/>
      <c r="EJA64" s="406" t="n"/>
      <c r="EJB64" s="406" t="n"/>
      <c r="EJC64" s="406" t="n"/>
      <c r="EJD64" s="406" t="n"/>
      <c r="EJE64" s="406" t="n"/>
      <c r="EJF64" s="406" t="n"/>
      <c r="EJG64" s="406" t="n"/>
      <c r="EJH64" s="406" t="n"/>
      <c r="EJI64" s="406" t="n"/>
      <c r="EJJ64" s="406" t="n"/>
      <c r="EJK64" s="406" t="n"/>
      <c r="EJL64" s="406" t="n"/>
      <c r="EJM64" s="406" t="n"/>
      <c r="EJN64" s="406" t="n"/>
      <c r="EJO64" s="406" t="n"/>
      <c r="EJP64" s="406" t="n"/>
      <c r="EJQ64" s="406" t="n"/>
      <c r="EJR64" s="406" t="n"/>
      <c r="EJS64" s="406" t="n"/>
      <c r="EJT64" s="406" t="n"/>
      <c r="EJU64" s="406" t="n"/>
      <c r="EJV64" s="406" t="n"/>
      <c r="EJW64" s="406" t="n"/>
      <c r="EJX64" s="406" t="n"/>
      <c r="EJY64" s="406" t="n"/>
      <c r="EJZ64" s="406" t="n"/>
      <c r="EKA64" s="406" t="n"/>
      <c r="EKB64" s="406" t="n"/>
      <c r="EKC64" s="406" t="n"/>
      <c r="EKD64" s="406" t="n"/>
      <c r="EKE64" s="406" t="n"/>
      <c r="EKF64" s="406" t="n"/>
      <c r="EKG64" s="406" t="n"/>
      <c r="EKH64" s="406" t="n"/>
      <c r="EKI64" s="406" t="n"/>
      <c r="EKJ64" s="406" t="n"/>
      <c r="EKK64" s="406" t="n"/>
      <c r="EKL64" s="406" t="n"/>
      <c r="EKM64" s="406" t="n"/>
      <c r="EKN64" s="406" t="n"/>
      <c r="EKO64" s="406" t="n"/>
      <c r="EKP64" s="406" t="n"/>
      <c r="EKQ64" s="406" t="n"/>
      <c r="EKR64" s="406" t="n"/>
      <c r="EKS64" s="406" t="n"/>
      <c r="EKT64" s="406" t="n"/>
      <c r="EKU64" s="406" t="n"/>
      <c r="EKV64" s="406" t="n"/>
      <c r="EKW64" s="406" t="n"/>
      <c r="EKX64" s="406" t="n"/>
      <c r="EKY64" s="406" t="n"/>
      <c r="EKZ64" s="406" t="n"/>
      <c r="ELA64" s="406" t="n"/>
      <c r="ELB64" s="406" t="n"/>
      <c r="ELC64" s="406" t="n"/>
      <c r="ELD64" s="406" t="n"/>
      <c r="ELE64" s="406" t="n"/>
      <c r="ELF64" s="406" t="n"/>
      <c r="ELG64" s="406" t="n"/>
      <c r="ELH64" s="406" t="n"/>
      <c r="ELI64" s="406" t="n"/>
      <c r="ELJ64" s="406" t="n"/>
      <c r="ELK64" s="406" t="n"/>
      <c r="ELL64" s="406" t="n"/>
      <c r="ELM64" s="406" t="n"/>
      <c r="ELN64" s="406" t="n"/>
      <c r="ELO64" s="406" t="n"/>
      <c r="ELP64" s="406" t="n"/>
      <c r="ELQ64" s="406" t="n"/>
      <c r="ELR64" s="406" t="n"/>
      <c r="ELS64" s="406" t="n"/>
      <c r="ELT64" s="406" t="n"/>
      <c r="ELU64" s="406" t="n"/>
      <c r="ELV64" s="406" t="n"/>
      <c r="ELW64" s="406" t="n"/>
      <c r="ELX64" s="406" t="n"/>
      <c r="ELY64" s="406" t="n"/>
      <c r="ELZ64" s="406" t="n"/>
      <c r="EMA64" s="406" t="n"/>
      <c r="EMB64" s="406" t="n"/>
      <c r="EMC64" s="406" t="n"/>
      <c r="EMD64" s="406" t="n"/>
      <c r="EME64" s="406" t="n"/>
      <c r="EMF64" s="406" t="n"/>
      <c r="EMG64" s="406" t="n"/>
      <c r="EMH64" s="406" t="n"/>
      <c r="EMI64" s="406" t="n"/>
      <c r="EMJ64" s="406" t="n"/>
      <c r="EMK64" s="406" t="n"/>
      <c r="EML64" s="406" t="n"/>
      <c r="EMM64" s="406" t="n"/>
      <c r="EMN64" s="406" t="n"/>
      <c r="EMO64" s="406" t="n"/>
      <c r="EMP64" s="406" t="n"/>
      <c r="EMQ64" s="406" t="n"/>
      <c r="EMR64" s="406" t="n"/>
      <c r="EMS64" s="406" t="n"/>
      <c r="EMT64" s="406" t="n"/>
      <c r="EMU64" s="406" t="n"/>
      <c r="EMV64" s="406" t="n"/>
      <c r="EMW64" s="406" t="n"/>
      <c r="EMX64" s="406" t="n"/>
      <c r="EMY64" s="406" t="n"/>
      <c r="EMZ64" s="406" t="n"/>
      <c r="ENA64" s="406" t="n"/>
      <c r="ENB64" s="406" t="n"/>
      <c r="ENC64" s="406" t="n"/>
      <c r="END64" s="406" t="n"/>
      <c r="ENE64" s="406" t="n"/>
      <c r="ENF64" s="406" t="n"/>
      <c r="ENG64" s="406" t="n"/>
      <c r="ENH64" s="406" t="n"/>
      <c r="ENI64" s="406" t="n"/>
      <c r="ENJ64" s="406" t="n"/>
      <c r="ENK64" s="406" t="n"/>
      <c r="ENL64" s="406" t="n"/>
      <c r="ENM64" s="406" t="n"/>
      <c r="ENN64" s="406" t="n"/>
      <c r="ENO64" s="406" t="n"/>
      <c r="ENP64" s="406" t="n"/>
      <c r="ENQ64" s="406" t="n"/>
      <c r="ENR64" s="406" t="n"/>
      <c r="ENS64" s="406" t="n"/>
      <c r="ENT64" s="406" t="n"/>
      <c r="ENU64" s="406" t="n"/>
      <c r="ENV64" s="406" t="n"/>
      <c r="ENW64" s="406" t="n"/>
      <c r="ENX64" s="406" t="n"/>
      <c r="ENY64" s="406" t="n"/>
      <c r="ENZ64" s="406" t="n"/>
      <c r="EOA64" s="406" t="n"/>
      <c r="EOB64" s="406" t="n"/>
      <c r="EOC64" s="406" t="n"/>
      <c r="EOD64" s="406" t="n"/>
      <c r="EOE64" s="406" t="n"/>
      <c r="EOF64" s="406" t="n"/>
      <c r="EOG64" s="406" t="n"/>
      <c r="EOH64" s="406" t="n"/>
      <c r="EOI64" s="406" t="n"/>
      <c r="EOJ64" s="406" t="n"/>
      <c r="EOK64" s="406" t="n"/>
      <c r="EOL64" s="406" t="n"/>
      <c r="EOM64" s="406" t="n"/>
      <c r="EON64" s="406" t="n"/>
      <c r="EOO64" s="406" t="n"/>
      <c r="EOP64" s="406" t="n"/>
      <c r="EOQ64" s="406" t="n"/>
      <c r="EOR64" s="406" t="n"/>
      <c r="EOS64" s="406" t="n"/>
      <c r="EOT64" s="406" t="n"/>
      <c r="EOU64" s="406" t="n"/>
      <c r="EOV64" s="406" t="n"/>
      <c r="EOW64" s="406" t="n"/>
      <c r="EOX64" s="406" t="n"/>
      <c r="EOY64" s="406" t="n"/>
      <c r="EOZ64" s="406" t="n"/>
      <c r="EPA64" s="406" t="n"/>
      <c r="EPB64" s="406" t="n"/>
      <c r="EPC64" s="406" t="n"/>
      <c r="EPD64" s="406" t="n"/>
      <c r="EPE64" s="406" t="n"/>
      <c r="EPF64" s="406" t="n"/>
      <c r="EPG64" s="406" t="n"/>
      <c r="EPH64" s="406" t="n"/>
      <c r="EPI64" s="406" t="n"/>
      <c r="EPJ64" s="406" t="n"/>
      <c r="EPK64" s="406" t="n"/>
      <c r="EPL64" s="406" t="n"/>
      <c r="EPM64" s="406" t="n"/>
      <c r="EPN64" s="406" t="n"/>
      <c r="EPO64" s="406" t="n"/>
      <c r="EPP64" s="406" t="n"/>
      <c r="EPQ64" s="406" t="n"/>
      <c r="EPR64" s="406" t="n"/>
      <c r="EPS64" s="406" t="n"/>
      <c r="EPT64" s="406" t="n"/>
      <c r="EPU64" s="406" t="n"/>
      <c r="EPV64" s="406" t="n"/>
      <c r="EPW64" s="406" t="n"/>
      <c r="EPX64" s="406" t="n"/>
      <c r="EPY64" s="406" t="n"/>
      <c r="EPZ64" s="406" t="n"/>
      <c r="EQA64" s="406" t="n"/>
      <c r="EQB64" s="406" t="n"/>
      <c r="EQC64" s="406" t="n"/>
      <c r="EQD64" s="406" t="n"/>
      <c r="EQE64" s="406" t="n"/>
      <c r="EQF64" s="406" t="n"/>
      <c r="EQG64" s="406" t="n"/>
      <c r="EQH64" s="406" t="n"/>
      <c r="EQI64" s="406" t="n"/>
      <c r="EQJ64" s="406" t="n"/>
      <c r="EQK64" s="406" t="n"/>
      <c r="EQL64" s="406" t="n"/>
      <c r="EQM64" s="406" t="n"/>
      <c r="EQN64" s="406" t="n"/>
      <c r="EQO64" s="406" t="n"/>
      <c r="EQP64" s="406" t="n"/>
      <c r="EQQ64" s="406" t="n"/>
      <c r="EQR64" s="406" t="n"/>
      <c r="EQS64" s="406" t="n"/>
      <c r="EQT64" s="406" t="n"/>
      <c r="EQU64" s="406" t="n"/>
      <c r="EQV64" s="406" t="n"/>
      <c r="EQW64" s="406" t="n"/>
      <c r="EQX64" s="406" t="n"/>
      <c r="EQY64" s="406" t="n"/>
      <c r="EQZ64" s="406" t="n"/>
      <c r="ERA64" s="406" t="n"/>
      <c r="ERB64" s="406" t="n"/>
      <c r="ERC64" s="406" t="n"/>
      <c r="ERD64" s="406" t="n"/>
      <c r="ERE64" s="406" t="n"/>
      <c r="ERF64" s="406" t="n"/>
      <c r="ERG64" s="406" t="n"/>
      <c r="ERH64" s="406" t="n"/>
      <c r="ERI64" s="406" t="n"/>
      <c r="ERJ64" s="406" t="n"/>
      <c r="ERK64" s="406" t="n"/>
      <c r="ERL64" s="406" t="n"/>
      <c r="ERM64" s="406" t="n"/>
      <c r="ERN64" s="406" t="n"/>
      <c r="ERO64" s="406" t="n"/>
      <c r="ERP64" s="406" t="n"/>
      <c r="ERQ64" s="406" t="n"/>
      <c r="ERR64" s="406" t="n"/>
      <c r="ERS64" s="406" t="n"/>
      <c r="ERT64" s="406" t="n"/>
      <c r="ERU64" s="406" t="n"/>
      <c r="ERV64" s="406" t="n"/>
      <c r="ERW64" s="406" t="n"/>
      <c r="ERX64" s="406" t="n"/>
      <c r="ERY64" s="406" t="n"/>
      <c r="ERZ64" s="406" t="n"/>
      <c r="ESA64" s="406" t="n"/>
      <c r="ESB64" s="406" t="n"/>
      <c r="ESC64" s="406" t="n"/>
      <c r="ESD64" s="406" t="n"/>
      <c r="ESE64" s="406" t="n"/>
      <c r="ESF64" s="406" t="n"/>
      <c r="ESG64" s="406" t="n"/>
      <c r="ESH64" s="406" t="n"/>
      <c r="ESI64" s="406" t="n"/>
      <c r="ESJ64" s="406" t="n"/>
      <c r="ESK64" s="406" t="n"/>
      <c r="ESL64" s="406" t="n"/>
      <c r="ESM64" s="406" t="n"/>
      <c r="ESN64" s="406" t="n"/>
      <c r="ESO64" s="406" t="n"/>
      <c r="ESP64" s="406" t="n"/>
      <c r="ESQ64" s="406" t="n"/>
      <c r="ESR64" s="406" t="n"/>
      <c r="ESS64" s="406" t="n"/>
      <c r="EST64" s="406" t="n"/>
      <c r="ESU64" s="406" t="n"/>
      <c r="ESV64" s="406" t="n"/>
      <c r="ESW64" s="406" t="n"/>
      <c r="ESX64" s="406" t="n"/>
      <c r="ESY64" s="406" t="n"/>
      <c r="ESZ64" s="406" t="n"/>
      <c r="ETA64" s="406" t="n"/>
      <c r="ETB64" s="406" t="n"/>
      <c r="ETC64" s="406" t="n"/>
      <c r="ETD64" s="406" t="n"/>
      <c r="ETE64" s="406" t="n"/>
      <c r="ETF64" s="406" t="n"/>
      <c r="ETG64" s="406" t="n"/>
      <c r="ETH64" s="406" t="n"/>
      <c r="ETI64" s="406" t="n"/>
      <c r="ETJ64" s="406" t="n"/>
      <c r="ETK64" s="406" t="n"/>
      <c r="ETL64" s="406" t="n"/>
      <c r="ETM64" s="406" t="n"/>
      <c r="ETN64" s="406" t="n"/>
      <c r="ETO64" s="406" t="n"/>
      <c r="ETP64" s="406" t="n"/>
      <c r="ETQ64" s="406" t="n"/>
      <c r="ETR64" s="406" t="n"/>
      <c r="ETS64" s="406" t="n"/>
      <c r="ETT64" s="406" t="n"/>
      <c r="ETU64" s="406" t="n"/>
      <c r="ETV64" s="406" t="n"/>
      <c r="ETW64" s="406" t="n"/>
      <c r="ETX64" s="406" t="n"/>
      <c r="ETY64" s="406" t="n"/>
      <c r="ETZ64" s="406" t="n"/>
      <c r="EUA64" s="406" t="n"/>
      <c r="EUB64" s="406" t="n"/>
      <c r="EUC64" s="406" t="n"/>
      <c r="EUD64" s="406" t="n"/>
      <c r="EUE64" s="406" t="n"/>
      <c r="EUF64" s="406" t="n"/>
      <c r="EUG64" s="406" t="n"/>
      <c r="EUH64" s="406" t="n"/>
      <c r="EUI64" s="406" t="n"/>
      <c r="EUJ64" s="406" t="n"/>
      <c r="EUK64" s="406" t="n"/>
      <c r="EUL64" s="406" t="n"/>
      <c r="EUM64" s="406" t="n"/>
      <c r="EUN64" s="406" t="n"/>
      <c r="EUO64" s="406" t="n"/>
      <c r="EUP64" s="406" t="n"/>
      <c r="EUQ64" s="406" t="n"/>
      <c r="EUR64" s="406" t="n"/>
      <c r="EUS64" s="406" t="n"/>
      <c r="EUT64" s="406" t="n"/>
      <c r="EUU64" s="406" t="n"/>
      <c r="EUV64" s="406" t="n"/>
      <c r="EUW64" s="406" t="n"/>
      <c r="EUX64" s="406" t="n"/>
      <c r="EUY64" s="406" t="n"/>
      <c r="EUZ64" s="406" t="n"/>
      <c r="EVA64" s="406" t="n"/>
      <c r="EVB64" s="406" t="n"/>
      <c r="EVC64" s="406" t="n"/>
      <c r="EVD64" s="406" t="n"/>
      <c r="EVE64" s="406" t="n"/>
      <c r="EVF64" s="406" t="n"/>
      <c r="EVG64" s="406" t="n"/>
      <c r="EVH64" s="406" t="n"/>
      <c r="EVI64" s="406" t="n"/>
      <c r="EVJ64" s="406" t="n"/>
      <c r="EVK64" s="406" t="n"/>
      <c r="EVL64" s="406" t="n"/>
      <c r="EVM64" s="406" t="n"/>
      <c r="EVN64" s="406" t="n"/>
      <c r="EVO64" s="406" t="n"/>
      <c r="EVP64" s="406" t="n"/>
      <c r="EVQ64" s="406" t="n"/>
      <c r="EVR64" s="406" t="n"/>
      <c r="EVS64" s="406" t="n"/>
      <c r="EVT64" s="406" t="n"/>
      <c r="EVU64" s="406" t="n"/>
      <c r="EVV64" s="406" t="n"/>
      <c r="EVW64" s="406" t="n"/>
      <c r="EVX64" s="406" t="n"/>
      <c r="EVY64" s="406" t="n"/>
      <c r="EVZ64" s="406" t="n"/>
      <c r="EWA64" s="406" t="n"/>
      <c r="EWB64" s="406" t="n"/>
      <c r="EWC64" s="406" t="n"/>
      <c r="EWD64" s="406" t="n"/>
      <c r="EWE64" s="406" t="n"/>
      <c r="EWF64" s="406" t="n"/>
      <c r="EWG64" s="406" t="n"/>
      <c r="EWH64" s="406" t="n"/>
      <c r="EWI64" s="406" t="n"/>
      <c r="EWJ64" s="406" t="n"/>
      <c r="EWK64" s="406" t="n"/>
      <c r="EWL64" s="406" t="n"/>
      <c r="EWM64" s="406" t="n"/>
      <c r="EWN64" s="406" t="n"/>
      <c r="EWO64" s="406" t="n"/>
      <c r="EWP64" s="406" t="n"/>
      <c r="EWQ64" s="406" t="n"/>
      <c r="EWR64" s="406" t="n"/>
      <c r="EWS64" s="406" t="n"/>
      <c r="EWT64" s="406" t="n"/>
      <c r="EWU64" s="406" t="n"/>
      <c r="EWV64" s="406" t="n"/>
      <c r="EWW64" s="406" t="n"/>
      <c r="EWX64" s="406" t="n"/>
      <c r="EWY64" s="406" t="n"/>
      <c r="EWZ64" s="406" t="n"/>
      <c r="EXA64" s="406" t="n"/>
      <c r="EXB64" s="406" t="n"/>
      <c r="EXC64" s="406" t="n"/>
      <c r="EXD64" s="406" t="n"/>
      <c r="EXE64" s="406" t="n"/>
      <c r="EXF64" s="406" t="n"/>
      <c r="EXG64" s="406" t="n"/>
      <c r="EXH64" s="406" t="n"/>
      <c r="EXI64" s="406" t="n"/>
      <c r="EXJ64" s="406" t="n"/>
      <c r="EXK64" s="406" t="n"/>
      <c r="EXL64" s="406" t="n"/>
      <c r="EXM64" s="406" t="n"/>
      <c r="EXN64" s="406" t="n"/>
      <c r="EXO64" s="406" t="n"/>
      <c r="EXP64" s="406" t="n"/>
      <c r="EXQ64" s="406" t="n"/>
      <c r="EXR64" s="406" t="n"/>
      <c r="EXS64" s="406" t="n"/>
      <c r="EXT64" s="406" t="n"/>
      <c r="EXU64" s="406" t="n"/>
      <c r="EXV64" s="406" t="n"/>
      <c r="EXW64" s="406" t="n"/>
      <c r="EXX64" s="406" t="n"/>
      <c r="EXY64" s="406" t="n"/>
      <c r="EXZ64" s="406" t="n"/>
      <c r="EYA64" s="406" t="n"/>
      <c r="EYB64" s="406" t="n"/>
      <c r="EYC64" s="406" t="n"/>
      <c r="EYD64" s="406" t="n"/>
      <c r="EYE64" s="406" t="n"/>
      <c r="EYF64" s="406" t="n"/>
      <c r="EYG64" s="406" t="n"/>
      <c r="EYH64" s="406" t="n"/>
      <c r="EYI64" s="406" t="n"/>
      <c r="EYJ64" s="406" t="n"/>
      <c r="EYK64" s="406" t="n"/>
      <c r="EYL64" s="406" t="n"/>
      <c r="EYM64" s="406" t="n"/>
      <c r="EYN64" s="406" t="n"/>
      <c r="EYO64" s="406" t="n"/>
      <c r="EYP64" s="406" t="n"/>
      <c r="EYQ64" s="406" t="n"/>
      <c r="EYR64" s="406" t="n"/>
      <c r="EYS64" s="406" t="n"/>
      <c r="EYT64" s="406" t="n"/>
      <c r="EYU64" s="406" t="n"/>
      <c r="EYV64" s="406" t="n"/>
      <c r="EYW64" s="406" t="n"/>
      <c r="EYX64" s="406" t="n"/>
      <c r="EYY64" s="406" t="n"/>
      <c r="EYZ64" s="406" t="n"/>
      <c r="EZA64" s="406" t="n"/>
      <c r="EZB64" s="406" t="n"/>
      <c r="EZC64" s="406" t="n"/>
      <c r="EZD64" s="406" t="n"/>
      <c r="EZE64" s="406" t="n"/>
      <c r="EZF64" s="406" t="n"/>
      <c r="EZG64" s="406" t="n"/>
      <c r="EZH64" s="406" t="n"/>
      <c r="EZI64" s="406" t="n"/>
      <c r="EZJ64" s="406" t="n"/>
      <c r="EZK64" s="406" t="n"/>
      <c r="EZL64" s="406" t="n"/>
      <c r="EZM64" s="406" t="n"/>
      <c r="EZN64" s="406" t="n"/>
      <c r="EZO64" s="406" t="n"/>
      <c r="EZP64" s="406" t="n"/>
      <c r="EZQ64" s="406" t="n"/>
      <c r="EZR64" s="406" t="n"/>
      <c r="EZS64" s="406" t="n"/>
      <c r="EZT64" s="406" t="n"/>
      <c r="EZU64" s="406" t="n"/>
      <c r="EZV64" s="406" t="n"/>
      <c r="EZW64" s="406" t="n"/>
      <c r="EZX64" s="406" t="n"/>
      <c r="EZY64" s="406" t="n"/>
      <c r="EZZ64" s="406" t="n"/>
      <c r="FAA64" s="406" t="n"/>
      <c r="FAB64" s="406" t="n"/>
      <c r="FAC64" s="406" t="n"/>
      <c r="FAD64" s="406" t="n"/>
      <c r="FAE64" s="406" t="n"/>
      <c r="FAF64" s="406" t="n"/>
      <c r="FAG64" s="406" t="n"/>
      <c r="FAH64" s="406" t="n"/>
      <c r="FAI64" s="406" t="n"/>
      <c r="FAJ64" s="406" t="n"/>
      <c r="FAK64" s="406" t="n"/>
      <c r="FAL64" s="406" t="n"/>
      <c r="FAM64" s="406" t="n"/>
      <c r="FAN64" s="406" t="n"/>
      <c r="FAO64" s="406" t="n"/>
      <c r="FAP64" s="406" t="n"/>
      <c r="FAQ64" s="406" t="n"/>
      <c r="FAR64" s="406" t="n"/>
      <c r="FAS64" s="406" t="n"/>
      <c r="FAT64" s="406" t="n"/>
      <c r="FAU64" s="406" t="n"/>
      <c r="FAV64" s="406" t="n"/>
      <c r="FAW64" s="406" t="n"/>
      <c r="FAX64" s="406" t="n"/>
      <c r="FAY64" s="406" t="n"/>
      <c r="FAZ64" s="406" t="n"/>
      <c r="FBA64" s="406" t="n"/>
      <c r="FBB64" s="406" t="n"/>
      <c r="FBC64" s="406" t="n"/>
      <c r="FBD64" s="406" t="n"/>
      <c r="FBE64" s="406" t="n"/>
      <c r="FBF64" s="406" t="n"/>
      <c r="FBG64" s="406" t="n"/>
      <c r="FBH64" s="406" t="n"/>
      <c r="FBI64" s="406" t="n"/>
      <c r="FBJ64" s="406" t="n"/>
      <c r="FBK64" s="406" t="n"/>
      <c r="FBL64" s="406" t="n"/>
      <c r="FBM64" s="406" t="n"/>
      <c r="FBN64" s="406" t="n"/>
      <c r="FBO64" s="406" t="n"/>
      <c r="FBP64" s="406" t="n"/>
      <c r="FBQ64" s="406" t="n"/>
      <c r="FBR64" s="406" t="n"/>
      <c r="FBS64" s="406" t="n"/>
      <c r="FBT64" s="406" t="n"/>
      <c r="FBU64" s="406" t="n"/>
      <c r="FBV64" s="406" t="n"/>
      <c r="FBW64" s="406" t="n"/>
      <c r="FBX64" s="406" t="n"/>
      <c r="FBY64" s="406" t="n"/>
      <c r="FBZ64" s="406" t="n"/>
      <c r="FCA64" s="406" t="n"/>
      <c r="FCB64" s="406" t="n"/>
      <c r="FCC64" s="406" t="n"/>
      <c r="FCD64" s="406" t="n"/>
      <c r="FCE64" s="406" t="n"/>
      <c r="FCF64" s="406" t="n"/>
      <c r="FCG64" s="406" t="n"/>
      <c r="FCH64" s="406" t="n"/>
      <c r="FCI64" s="406" t="n"/>
      <c r="FCJ64" s="406" t="n"/>
      <c r="FCK64" s="406" t="n"/>
      <c r="FCL64" s="406" t="n"/>
      <c r="FCM64" s="406" t="n"/>
      <c r="FCN64" s="406" t="n"/>
      <c r="FCO64" s="406" t="n"/>
      <c r="FCP64" s="406" t="n"/>
      <c r="FCQ64" s="406" t="n"/>
      <c r="FCR64" s="406" t="n"/>
      <c r="FCS64" s="406" t="n"/>
      <c r="FCT64" s="406" t="n"/>
      <c r="FCU64" s="406" t="n"/>
      <c r="FCV64" s="406" t="n"/>
      <c r="FCW64" s="406" t="n"/>
      <c r="FCX64" s="406" t="n"/>
      <c r="FCY64" s="406" t="n"/>
      <c r="FCZ64" s="406" t="n"/>
      <c r="FDA64" s="406" t="n"/>
      <c r="FDB64" s="406" t="n"/>
      <c r="FDC64" s="406" t="n"/>
      <c r="FDD64" s="406" t="n"/>
      <c r="FDE64" s="406" t="n"/>
      <c r="FDF64" s="406" t="n"/>
      <c r="FDG64" s="406" t="n"/>
      <c r="FDH64" s="406" t="n"/>
      <c r="FDI64" s="406" t="n"/>
      <c r="FDJ64" s="406" t="n"/>
      <c r="FDK64" s="406" t="n"/>
      <c r="FDL64" s="406" t="n"/>
      <c r="FDM64" s="406" t="n"/>
      <c r="FDN64" s="406" t="n"/>
      <c r="FDO64" s="406" t="n"/>
      <c r="FDP64" s="406" t="n"/>
      <c r="FDQ64" s="406" t="n"/>
      <c r="FDR64" s="406" t="n"/>
      <c r="FDS64" s="406" t="n"/>
      <c r="FDT64" s="406" t="n"/>
      <c r="FDU64" s="406" t="n"/>
      <c r="FDV64" s="406" t="n"/>
      <c r="FDW64" s="406" t="n"/>
      <c r="FDX64" s="406" t="n"/>
      <c r="FDY64" s="406" t="n"/>
      <c r="FDZ64" s="406" t="n"/>
      <c r="FEA64" s="406" t="n"/>
      <c r="FEB64" s="406" t="n"/>
      <c r="FEC64" s="406" t="n"/>
      <c r="FED64" s="406" t="n"/>
      <c r="FEE64" s="406" t="n"/>
      <c r="FEF64" s="406" t="n"/>
      <c r="FEG64" s="406" t="n"/>
      <c r="FEH64" s="406" t="n"/>
      <c r="FEI64" s="406" t="n"/>
      <c r="FEJ64" s="406" t="n"/>
      <c r="FEK64" s="406" t="n"/>
      <c r="FEL64" s="406" t="n"/>
      <c r="FEM64" s="406" t="n"/>
      <c r="FEN64" s="406" t="n"/>
      <c r="FEO64" s="406" t="n"/>
      <c r="FEP64" s="406" t="n"/>
      <c r="FEQ64" s="406" t="n"/>
      <c r="FER64" s="406" t="n"/>
      <c r="FES64" s="406" t="n"/>
      <c r="FET64" s="406" t="n"/>
      <c r="FEU64" s="406" t="n"/>
      <c r="FEV64" s="406" t="n"/>
      <c r="FEW64" s="406" t="n"/>
      <c r="FEX64" s="406" t="n"/>
      <c r="FEY64" s="406" t="n"/>
      <c r="FEZ64" s="406" t="n"/>
      <c r="FFA64" s="406" t="n"/>
      <c r="FFB64" s="406" t="n"/>
      <c r="FFC64" s="406" t="n"/>
      <c r="FFD64" s="406" t="n"/>
      <c r="FFE64" s="406" t="n"/>
      <c r="FFF64" s="406" t="n"/>
      <c r="FFG64" s="406" t="n"/>
      <c r="FFH64" s="406" t="n"/>
      <c r="FFI64" s="406" t="n"/>
      <c r="FFJ64" s="406" t="n"/>
      <c r="FFK64" s="406" t="n"/>
      <c r="FFL64" s="406" t="n"/>
      <c r="FFM64" s="406" t="n"/>
      <c r="FFN64" s="406" t="n"/>
      <c r="FFO64" s="406" t="n"/>
      <c r="FFP64" s="406" t="n"/>
      <c r="FFQ64" s="406" t="n"/>
      <c r="FFR64" s="406" t="n"/>
      <c r="FFS64" s="406" t="n"/>
      <c r="FFT64" s="406" t="n"/>
      <c r="FFU64" s="406" t="n"/>
      <c r="FFV64" s="406" t="n"/>
      <c r="FFW64" s="406" t="n"/>
      <c r="FFX64" s="406" t="n"/>
      <c r="FFY64" s="406" t="n"/>
      <c r="FFZ64" s="406" t="n"/>
      <c r="FGA64" s="406" t="n"/>
      <c r="FGB64" s="406" t="n"/>
      <c r="FGC64" s="406" t="n"/>
      <c r="FGD64" s="406" t="n"/>
      <c r="FGE64" s="406" t="n"/>
      <c r="FGF64" s="406" t="n"/>
      <c r="FGG64" s="406" t="n"/>
      <c r="FGH64" s="406" t="n"/>
      <c r="FGI64" s="406" t="n"/>
      <c r="FGJ64" s="406" t="n"/>
      <c r="FGK64" s="406" t="n"/>
      <c r="FGL64" s="406" t="n"/>
      <c r="FGM64" s="406" t="n"/>
      <c r="FGN64" s="406" t="n"/>
      <c r="FGO64" s="406" t="n"/>
      <c r="FGP64" s="406" t="n"/>
      <c r="FGQ64" s="406" t="n"/>
      <c r="FGR64" s="406" t="n"/>
      <c r="FGS64" s="406" t="n"/>
      <c r="FGT64" s="406" t="n"/>
      <c r="FGU64" s="406" t="n"/>
      <c r="FGV64" s="406" t="n"/>
      <c r="FGW64" s="406" t="n"/>
      <c r="FGX64" s="406" t="n"/>
      <c r="FGY64" s="406" t="n"/>
      <c r="FGZ64" s="406" t="n"/>
      <c r="FHA64" s="406" t="n"/>
      <c r="FHB64" s="406" t="n"/>
      <c r="FHC64" s="406" t="n"/>
      <c r="FHD64" s="406" t="n"/>
      <c r="FHE64" s="406" t="n"/>
      <c r="FHF64" s="406" t="n"/>
      <c r="FHG64" s="406" t="n"/>
      <c r="FHH64" s="406" t="n"/>
      <c r="FHI64" s="406" t="n"/>
      <c r="FHJ64" s="406" t="n"/>
      <c r="FHK64" s="406" t="n"/>
      <c r="FHL64" s="406" t="n"/>
      <c r="FHM64" s="406" t="n"/>
      <c r="FHN64" s="406" t="n"/>
      <c r="FHO64" s="406" t="n"/>
      <c r="FHP64" s="406" t="n"/>
      <c r="FHQ64" s="406" t="n"/>
      <c r="FHR64" s="406" t="n"/>
      <c r="FHS64" s="406" t="n"/>
      <c r="FHT64" s="406" t="n"/>
      <c r="FHU64" s="406" t="n"/>
      <c r="FHV64" s="406" t="n"/>
      <c r="FHW64" s="406" t="n"/>
      <c r="FHX64" s="406" t="n"/>
      <c r="FHY64" s="406" t="n"/>
      <c r="FHZ64" s="406" t="n"/>
      <c r="FIA64" s="406" t="n"/>
      <c r="FIB64" s="406" t="n"/>
      <c r="FIC64" s="406" t="n"/>
      <c r="FID64" s="406" t="n"/>
      <c r="FIE64" s="406" t="n"/>
      <c r="FIF64" s="406" t="n"/>
      <c r="FIG64" s="406" t="n"/>
      <c r="FIH64" s="406" t="n"/>
      <c r="FII64" s="406" t="n"/>
      <c r="FIJ64" s="406" t="n"/>
      <c r="FIK64" s="406" t="n"/>
      <c r="FIL64" s="406" t="n"/>
      <c r="FIM64" s="406" t="n"/>
      <c r="FIN64" s="406" t="n"/>
      <c r="FIO64" s="406" t="n"/>
      <c r="FIP64" s="406" t="n"/>
      <c r="FIQ64" s="406" t="n"/>
      <c r="FIR64" s="406" t="n"/>
      <c r="FIS64" s="406" t="n"/>
      <c r="FIT64" s="406" t="n"/>
      <c r="FIU64" s="406" t="n"/>
      <c r="FIV64" s="406" t="n"/>
      <c r="FIW64" s="406" t="n"/>
      <c r="FIX64" s="406" t="n"/>
      <c r="FIY64" s="406" t="n"/>
      <c r="FIZ64" s="406" t="n"/>
      <c r="FJA64" s="406" t="n"/>
      <c r="FJB64" s="406" t="n"/>
      <c r="FJC64" s="406" t="n"/>
      <c r="FJD64" s="406" t="n"/>
      <c r="FJE64" s="406" t="n"/>
      <c r="FJF64" s="406" t="n"/>
      <c r="FJG64" s="406" t="n"/>
      <c r="FJH64" s="406" t="n"/>
      <c r="FJI64" s="406" t="n"/>
      <c r="FJJ64" s="406" t="n"/>
      <c r="FJK64" s="406" t="n"/>
      <c r="FJL64" s="406" t="n"/>
      <c r="FJM64" s="406" t="n"/>
      <c r="FJN64" s="406" t="n"/>
      <c r="FJO64" s="406" t="n"/>
      <c r="FJP64" s="406" t="n"/>
      <c r="FJQ64" s="406" t="n"/>
      <c r="FJR64" s="406" t="n"/>
      <c r="FJS64" s="406" t="n"/>
      <c r="FJT64" s="406" t="n"/>
      <c r="FJU64" s="406" t="n"/>
      <c r="FJV64" s="406" t="n"/>
      <c r="FJW64" s="406" t="n"/>
      <c r="FJX64" s="406" t="n"/>
      <c r="FJY64" s="406" t="n"/>
      <c r="FJZ64" s="406" t="n"/>
      <c r="FKA64" s="406" t="n"/>
      <c r="FKB64" s="406" t="n"/>
      <c r="FKC64" s="406" t="n"/>
      <c r="FKD64" s="406" t="n"/>
      <c r="FKE64" s="406" t="n"/>
      <c r="FKF64" s="406" t="n"/>
      <c r="FKG64" s="406" t="n"/>
      <c r="FKH64" s="406" t="n"/>
      <c r="FKI64" s="406" t="n"/>
      <c r="FKJ64" s="406" t="n"/>
      <c r="FKK64" s="406" t="n"/>
      <c r="FKL64" s="406" t="n"/>
      <c r="FKM64" s="406" t="n"/>
      <c r="FKN64" s="406" t="n"/>
      <c r="FKO64" s="406" t="n"/>
      <c r="FKP64" s="406" t="n"/>
      <c r="FKQ64" s="406" t="n"/>
      <c r="FKR64" s="406" t="n"/>
      <c r="FKS64" s="406" t="n"/>
      <c r="FKT64" s="406" t="n"/>
      <c r="FKU64" s="406" t="n"/>
      <c r="FKV64" s="406" t="n"/>
      <c r="FKW64" s="406" t="n"/>
      <c r="FKX64" s="406" t="n"/>
      <c r="FKY64" s="406" t="n"/>
      <c r="FKZ64" s="406" t="n"/>
      <c r="FLA64" s="406" t="n"/>
      <c r="FLB64" s="406" t="n"/>
      <c r="FLC64" s="406" t="n"/>
      <c r="FLD64" s="406" t="n"/>
      <c r="FLE64" s="406" t="n"/>
      <c r="FLF64" s="406" t="n"/>
      <c r="FLG64" s="406" t="n"/>
      <c r="FLH64" s="406" t="n"/>
      <c r="FLI64" s="406" t="n"/>
      <c r="FLJ64" s="406" t="n"/>
      <c r="FLK64" s="406" t="n"/>
      <c r="FLL64" s="406" t="n"/>
      <c r="FLM64" s="406" t="n"/>
      <c r="FLN64" s="406" t="n"/>
      <c r="FLO64" s="406" t="n"/>
      <c r="FLP64" s="406" t="n"/>
      <c r="FLQ64" s="406" t="n"/>
      <c r="FLR64" s="406" t="n"/>
      <c r="FLS64" s="406" t="n"/>
      <c r="FLT64" s="406" t="n"/>
      <c r="FLU64" s="406" t="n"/>
      <c r="FLV64" s="406" t="n"/>
      <c r="FLW64" s="406" t="n"/>
      <c r="FLX64" s="406" t="n"/>
      <c r="FLY64" s="406" t="n"/>
      <c r="FLZ64" s="406" t="n"/>
      <c r="FMA64" s="406" t="n"/>
      <c r="FMB64" s="406" t="n"/>
      <c r="FMC64" s="406" t="n"/>
      <c r="FMD64" s="406" t="n"/>
      <c r="FME64" s="406" t="n"/>
      <c r="FMF64" s="406" t="n"/>
      <c r="FMG64" s="406" t="n"/>
      <c r="FMH64" s="406" t="n"/>
      <c r="FMI64" s="406" t="n"/>
      <c r="FMJ64" s="406" t="n"/>
      <c r="FMK64" s="406" t="n"/>
      <c r="FML64" s="406" t="n"/>
      <c r="FMM64" s="406" t="n"/>
      <c r="FMN64" s="406" t="n"/>
      <c r="FMO64" s="406" t="n"/>
      <c r="FMP64" s="406" t="n"/>
      <c r="FMQ64" s="406" t="n"/>
      <c r="FMR64" s="406" t="n"/>
      <c r="FMS64" s="406" t="n"/>
      <c r="FMT64" s="406" t="n"/>
      <c r="FMU64" s="406" t="n"/>
      <c r="FMV64" s="406" t="n"/>
      <c r="FMW64" s="406" t="n"/>
      <c r="FMX64" s="406" t="n"/>
      <c r="FMY64" s="406" t="n"/>
      <c r="FMZ64" s="406" t="n"/>
      <c r="FNA64" s="406" t="n"/>
      <c r="FNB64" s="406" t="n"/>
      <c r="FNC64" s="406" t="n"/>
      <c r="FND64" s="406" t="n"/>
      <c r="FNE64" s="406" t="n"/>
      <c r="FNF64" s="406" t="n"/>
      <c r="FNG64" s="406" t="n"/>
      <c r="FNH64" s="406" t="n"/>
      <c r="FNI64" s="406" t="n"/>
      <c r="FNJ64" s="406" t="n"/>
      <c r="FNK64" s="406" t="n"/>
      <c r="FNL64" s="406" t="n"/>
      <c r="FNM64" s="406" t="n"/>
      <c r="FNN64" s="406" t="n"/>
      <c r="FNO64" s="406" t="n"/>
      <c r="FNP64" s="406" t="n"/>
      <c r="FNQ64" s="406" t="n"/>
      <c r="FNR64" s="406" t="n"/>
      <c r="FNS64" s="406" t="n"/>
      <c r="FNT64" s="406" t="n"/>
      <c r="FNU64" s="406" t="n"/>
      <c r="FNV64" s="406" t="n"/>
      <c r="FNW64" s="406" t="n"/>
      <c r="FNX64" s="406" t="n"/>
      <c r="FNY64" s="406" t="n"/>
      <c r="FNZ64" s="406" t="n"/>
      <c r="FOA64" s="406" t="n"/>
      <c r="FOB64" s="406" t="n"/>
      <c r="FOC64" s="406" t="n"/>
      <c r="FOD64" s="406" t="n"/>
      <c r="FOE64" s="406" t="n"/>
      <c r="FOF64" s="406" t="n"/>
      <c r="FOG64" s="406" t="n"/>
      <c r="FOH64" s="406" t="n"/>
      <c r="FOI64" s="406" t="n"/>
      <c r="FOJ64" s="406" t="n"/>
      <c r="FOK64" s="406" t="n"/>
      <c r="FOL64" s="406" t="n"/>
      <c r="FOM64" s="406" t="n"/>
      <c r="FON64" s="406" t="n"/>
      <c r="FOO64" s="406" t="n"/>
      <c r="FOP64" s="406" t="n"/>
      <c r="FOQ64" s="406" t="n"/>
      <c r="FOR64" s="406" t="n"/>
      <c r="FOS64" s="406" t="n"/>
      <c r="FOT64" s="406" t="n"/>
      <c r="FOU64" s="406" t="n"/>
      <c r="FOV64" s="406" t="n"/>
      <c r="FOW64" s="406" t="n"/>
      <c r="FOX64" s="406" t="n"/>
      <c r="FOY64" s="406" t="n"/>
      <c r="FOZ64" s="406" t="n"/>
      <c r="FPA64" s="406" t="n"/>
      <c r="FPB64" s="406" t="n"/>
      <c r="FPC64" s="406" t="n"/>
      <c r="FPD64" s="406" t="n"/>
      <c r="FPE64" s="406" t="n"/>
      <c r="FPF64" s="406" t="n"/>
      <c r="FPG64" s="406" t="n"/>
      <c r="FPH64" s="406" t="n"/>
      <c r="FPI64" s="406" t="n"/>
      <c r="FPJ64" s="406" t="n"/>
      <c r="FPK64" s="406" t="n"/>
      <c r="FPL64" s="406" t="n"/>
      <c r="FPM64" s="406" t="n"/>
      <c r="FPN64" s="406" t="n"/>
      <c r="FPO64" s="406" t="n"/>
      <c r="FPP64" s="406" t="n"/>
      <c r="FPQ64" s="406" t="n"/>
      <c r="FPR64" s="406" t="n"/>
      <c r="FPS64" s="406" t="n"/>
      <c r="FPT64" s="406" t="n"/>
      <c r="FPU64" s="406" t="n"/>
      <c r="FPV64" s="406" t="n"/>
      <c r="FPW64" s="406" t="n"/>
      <c r="FPX64" s="406" t="n"/>
      <c r="FPY64" s="406" t="n"/>
      <c r="FPZ64" s="406" t="n"/>
      <c r="FQA64" s="406" t="n"/>
      <c r="FQB64" s="406" t="n"/>
      <c r="FQC64" s="406" t="n"/>
      <c r="FQD64" s="406" t="n"/>
      <c r="FQE64" s="406" t="n"/>
      <c r="FQF64" s="406" t="n"/>
      <c r="FQG64" s="406" t="n"/>
      <c r="FQH64" s="406" t="n"/>
      <c r="FQI64" s="406" t="n"/>
      <c r="FQJ64" s="406" t="n"/>
      <c r="FQK64" s="406" t="n"/>
      <c r="FQL64" s="406" t="n"/>
      <c r="FQM64" s="406" t="n"/>
      <c r="FQN64" s="406" t="n"/>
      <c r="FQO64" s="406" t="n"/>
      <c r="FQP64" s="406" t="n"/>
      <c r="FQQ64" s="406" t="n"/>
      <c r="FQR64" s="406" t="n"/>
      <c r="FQS64" s="406" t="n"/>
      <c r="FQT64" s="406" t="n"/>
      <c r="FQU64" s="406" t="n"/>
      <c r="FQV64" s="406" t="n"/>
      <c r="FQW64" s="406" t="n"/>
      <c r="FQX64" s="406" t="n"/>
      <c r="FQY64" s="406" t="n"/>
      <c r="FQZ64" s="406" t="n"/>
      <c r="FRA64" s="406" t="n"/>
      <c r="FRB64" s="406" t="n"/>
      <c r="FRC64" s="406" t="n"/>
      <c r="FRD64" s="406" t="n"/>
      <c r="FRE64" s="406" t="n"/>
      <c r="FRF64" s="406" t="n"/>
      <c r="FRG64" s="406" t="n"/>
      <c r="FRH64" s="406" t="n"/>
      <c r="FRI64" s="406" t="n"/>
      <c r="FRJ64" s="406" t="n"/>
      <c r="FRK64" s="406" t="n"/>
      <c r="FRL64" s="406" t="n"/>
      <c r="FRM64" s="406" t="n"/>
      <c r="FRN64" s="406" t="n"/>
      <c r="FRO64" s="406" t="n"/>
      <c r="FRP64" s="406" t="n"/>
      <c r="FRQ64" s="406" t="n"/>
      <c r="FRR64" s="406" t="n"/>
      <c r="FRS64" s="406" t="n"/>
      <c r="FRT64" s="406" t="n"/>
      <c r="FRU64" s="406" t="n"/>
      <c r="FRV64" s="406" t="n"/>
      <c r="FRW64" s="406" t="n"/>
      <c r="FRX64" s="406" t="n"/>
      <c r="FRY64" s="406" t="n"/>
      <c r="FRZ64" s="406" t="n"/>
      <c r="FSA64" s="406" t="n"/>
      <c r="FSB64" s="406" t="n"/>
      <c r="FSC64" s="406" t="n"/>
      <c r="FSD64" s="406" t="n"/>
      <c r="FSE64" s="406" t="n"/>
      <c r="FSF64" s="406" t="n"/>
      <c r="FSG64" s="406" t="n"/>
      <c r="FSH64" s="406" t="n"/>
      <c r="FSI64" s="406" t="n"/>
      <c r="FSJ64" s="406" t="n"/>
      <c r="FSK64" s="406" t="n"/>
      <c r="FSL64" s="406" t="n"/>
      <c r="FSM64" s="406" t="n"/>
      <c r="FSN64" s="406" t="n"/>
      <c r="FSO64" s="406" t="n"/>
      <c r="FSP64" s="406" t="n"/>
      <c r="FSQ64" s="406" t="n"/>
      <c r="FSR64" s="406" t="n"/>
      <c r="FSS64" s="406" t="n"/>
      <c r="FST64" s="406" t="n"/>
      <c r="FSU64" s="406" t="n"/>
      <c r="FSV64" s="406" t="n"/>
      <c r="FSW64" s="406" t="n"/>
      <c r="FSX64" s="406" t="n"/>
      <c r="FSY64" s="406" t="n"/>
      <c r="FSZ64" s="406" t="n"/>
      <c r="FTA64" s="406" t="n"/>
      <c r="FTB64" s="406" t="n"/>
      <c r="FTC64" s="406" t="n"/>
      <c r="FTD64" s="406" t="n"/>
      <c r="FTE64" s="406" t="n"/>
      <c r="FTF64" s="406" t="n"/>
      <c r="FTG64" s="406" t="n"/>
      <c r="FTH64" s="406" t="n"/>
      <c r="FTI64" s="406" t="n"/>
      <c r="FTJ64" s="406" t="n"/>
      <c r="FTK64" s="406" t="n"/>
      <c r="FTL64" s="406" t="n"/>
      <c r="FTM64" s="406" t="n"/>
      <c r="FTN64" s="406" t="n"/>
      <c r="FTO64" s="406" t="n"/>
      <c r="FTP64" s="406" t="n"/>
      <c r="FTQ64" s="406" t="n"/>
      <c r="FTR64" s="406" t="n"/>
      <c r="FTS64" s="406" t="n"/>
      <c r="FTT64" s="406" t="n"/>
      <c r="FTU64" s="406" t="n"/>
      <c r="FTV64" s="406" t="n"/>
      <c r="FTW64" s="406" t="n"/>
      <c r="FTX64" s="406" t="n"/>
      <c r="FTY64" s="406" t="n"/>
      <c r="FTZ64" s="406" t="n"/>
      <c r="FUA64" s="406" t="n"/>
      <c r="FUB64" s="406" t="n"/>
      <c r="FUC64" s="406" t="n"/>
      <c r="FUD64" s="406" t="n"/>
      <c r="FUE64" s="406" t="n"/>
      <c r="FUF64" s="406" t="n"/>
      <c r="FUG64" s="406" t="n"/>
      <c r="FUH64" s="406" t="n"/>
      <c r="FUI64" s="406" t="n"/>
      <c r="FUJ64" s="406" t="n"/>
      <c r="FUK64" s="406" t="n"/>
      <c r="FUL64" s="406" t="n"/>
      <c r="FUM64" s="406" t="n"/>
      <c r="FUN64" s="406" t="n"/>
      <c r="FUO64" s="406" t="n"/>
      <c r="FUP64" s="406" t="n"/>
      <c r="FUQ64" s="406" t="n"/>
      <c r="FUR64" s="406" t="n"/>
      <c r="FUS64" s="406" t="n"/>
      <c r="FUT64" s="406" t="n"/>
      <c r="FUU64" s="406" t="n"/>
      <c r="FUV64" s="406" t="n"/>
      <c r="FUW64" s="406" t="n"/>
      <c r="FUX64" s="406" t="n"/>
      <c r="FUY64" s="406" t="n"/>
      <c r="FUZ64" s="406" t="n"/>
      <c r="FVA64" s="406" t="n"/>
      <c r="FVB64" s="406" t="n"/>
      <c r="FVC64" s="406" t="n"/>
      <c r="FVD64" s="406" t="n"/>
      <c r="FVE64" s="406" t="n"/>
      <c r="FVF64" s="406" t="n"/>
      <c r="FVG64" s="406" t="n"/>
      <c r="FVH64" s="406" t="n"/>
      <c r="FVI64" s="406" t="n"/>
      <c r="FVJ64" s="406" t="n"/>
      <c r="FVK64" s="406" t="n"/>
      <c r="FVL64" s="406" t="n"/>
      <c r="FVM64" s="406" t="n"/>
      <c r="FVN64" s="406" t="n"/>
      <c r="FVO64" s="406" t="n"/>
      <c r="FVP64" s="406" t="n"/>
      <c r="FVQ64" s="406" t="n"/>
      <c r="FVR64" s="406" t="n"/>
      <c r="FVS64" s="406" t="n"/>
      <c r="FVT64" s="406" t="n"/>
      <c r="FVU64" s="406" t="n"/>
      <c r="FVV64" s="406" t="n"/>
      <c r="FVW64" s="406" t="n"/>
      <c r="FVX64" s="406" t="n"/>
      <c r="FVY64" s="406" t="n"/>
      <c r="FVZ64" s="406" t="n"/>
      <c r="FWA64" s="406" t="n"/>
      <c r="FWB64" s="406" t="n"/>
      <c r="FWC64" s="406" t="n"/>
      <c r="FWD64" s="406" t="n"/>
      <c r="FWE64" s="406" t="n"/>
      <c r="FWF64" s="406" t="n"/>
      <c r="FWG64" s="406" t="n"/>
      <c r="FWH64" s="406" t="n"/>
      <c r="FWI64" s="406" t="n"/>
      <c r="FWJ64" s="406" t="n"/>
      <c r="FWK64" s="406" t="n"/>
      <c r="FWL64" s="406" t="n"/>
      <c r="FWM64" s="406" t="n"/>
      <c r="FWN64" s="406" t="n"/>
      <c r="FWO64" s="406" t="n"/>
      <c r="FWP64" s="406" t="n"/>
      <c r="FWQ64" s="406" t="n"/>
      <c r="FWR64" s="406" t="n"/>
      <c r="FWS64" s="406" t="n"/>
      <c r="FWT64" s="406" t="n"/>
      <c r="FWU64" s="406" t="n"/>
      <c r="FWV64" s="406" t="n"/>
      <c r="FWW64" s="406" t="n"/>
      <c r="FWX64" s="406" t="n"/>
      <c r="FWY64" s="406" t="n"/>
      <c r="FWZ64" s="406" t="n"/>
      <c r="FXA64" s="406" t="n"/>
      <c r="FXB64" s="406" t="n"/>
      <c r="FXC64" s="406" t="n"/>
      <c r="FXD64" s="406" t="n"/>
      <c r="FXE64" s="406" t="n"/>
      <c r="FXF64" s="406" t="n"/>
      <c r="FXG64" s="406" t="n"/>
      <c r="FXH64" s="406" t="n"/>
      <c r="FXI64" s="406" t="n"/>
      <c r="FXJ64" s="406" t="n"/>
      <c r="FXK64" s="406" t="n"/>
      <c r="FXL64" s="406" t="n"/>
      <c r="FXM64" s="406" t="n"/>
      <c r="FXN64" s="406" t="n"/>
      <c r="FXO64" s="406" t="n"/>
      <c r="FXP64" s="406" t="n"/>
      <c r="FXQ64" s="406" t="n"/>
      <c r="FXR64" s="406" t="n"/>
      <c r="FXS64" s="406" t="n"/>
      <c r="FXT64" s="406" t="n"/>
      <c r="FXU64" s="406" t="n"/>
      <c r="FXV64" s="406" t="n"/>
      <c r="FXW64" s="406" t="n"/>
      <c r="FXX64" s="406" t="n"/>
      <c r="FXY64" s="406" t="n"/>
      <c r="FXZ64" s="406" t="n"/>
      <c r="FYA64" s="406" t="n"/>
      <c r="FYB64" s="406" t="n"/>
      <c r="FYC64" s="406" t="n"/>
      <c r="FYD64" s="406" t="n"/>
      <c r="FYE64" s="406" t="n"/>
      <c r="FYF64" s="406" t="n"/>
      <c r="FYG64" s="406" t="n"/>
      <c r="FYH64" s="406" t="n"/>
      <c r="FYI64" s="406" t="n"/>
      <c r="FYJ64" s="406" t="n"/>
      <c r="FYK64" s="406" t="n"/>
      <c r="FYL64" s="406" t="n"/>
      <c r="FYM64" s="406" t="n"/>
      <c r="FYN64" s="406" t="n"/>
      <c r="FYO64" s="406" t="n"/>
      <c r="FYP64" s="406" t="n"/>
      <c r="FYQ64" s="406" t="n"/>
      <c r="FYR64" s="406" t="n"/>
      <c r="FYS64" s="406" t="n"/>
      <c r="FYT64" s="406" t="n"/>
      <c r="FYU64" s="406" t="n"/>
      <c r="FYV64" s="406" t="n"/>
      <c r="FYW64" s="406" t="n"/>
      <c r="FYX64" s="406" t="n"/>
      <c r="FYY64" s="406" t="n"/>
      <c r="FYZ64" s="406" t="n"/>
      <c r="FZA64" s="406" t="n"/>
      <c r="FZB64" s="406" t="n"/>
      <c r="FZC64" s="406" t="n"/>
      <c r="FZD64" s="406" t="n"/>
      <c r="FZE64" s="406" t="n"/>
      <c r="FZF64" s="406" t="n"/>
      <c r="FZG64" s="406" t="n"/>
      <c r="FZH64" s="406" t="n"/>
      <c r="FZI64" s="406" t="n"/>
      <c r="FZJ64" s="406" t="n"/>
      <c r="FZK64" s="406" t="n"/>
      <c r="FZL64" s="406" t="n"/>
      <c r="FZM64" s="406" t="n"/>
      <c r="FZN64" s="406" t="n"/>
      <c r="FZO64" s="406" t="n"/>
      <c r="FZP64" s="406" t="n"/>
      <c r="FZQ64" s="406" t="n"/>
      <c r="FZR64" s="406" t="n"/>
      <c r="FZS64" s="406" t="n"/>
      <c r="FZT64" s="406" t="n"/>
      <c r="FZU64" s="406" t="n"/>
      <c r="FZV64" s="406" t="n"/>
      <c r="FZW64" s="406" t="n"/>
      <c r="FZX64" s="406" t="n"/>
      <c r="FZY64" s="406" t="n"/>
      <c r="FZZ64" s="406" t="n"/>
      <c r="GAA64" s="406" t="n"/>
      <c r="GAB64" s="406" t="n"/>
      <c r="GAC64" s="406" t="n"/>
      <c r="GAD64" s="406" t="n"/>
      <c r="GAE64" s="406" t="n"/>
      <c r="GAF64" s="406" t="n"/>
      <c r="GAG64" s="406" t="n"/>
      <c r="GAH64" s="406" t="n"/>
      <c r="GAI64" s="406" t="n"/>
      <c r="GAJ64" s="406" t="n"/>
      <c r="GAK64" s="406" t="n"/>
      <c r="GAL64" s="406" t="n"/>
      <c r="GAM64" s="406" t="n"/>
      <c r="GAN64" s="406" t="n"/>
      <c r="GAO64" s="406" t="n"/>
      <c r="GAP64" s="406" t="n"/>
      <c r="GAQ64" s="406" t="n"/>
      <c r="GAR64" s="406" t="n"/>
      <c r="GAS64" s="406" t="n"/>
      <c r="GAT64" s="406" t="n"/>
      <c r="GAU64" s="406" t="n"/>
      <c r="GAV64" s="406" t="n"/>
      <c r="GAW64" s="406" t="n"/>
      <c r="GAX64" s="406" t="n"/>
      <c r="GAY64" s="406" t="n"/>
      <c r="GAZ64" s="406" t="n"/>
      <c r="GBA64" s="406" t="n"/>
      <c r="GBB64" s="406" t="n"/>
      <c r="GBC64" s="406" t="n"/>
      <c r="GBD64" s="406" t="n"/>
      <c r="GBE64" s="406" t="n"/>
      <c r="GBF64" s="406" t="n"/>
      <c r="GBG64" s="406" t="n"/>
      <c r="GBH64" s="406" t="n"/>
      <c r="GBI64" s="406" t="n"/>
      <c r="GBJ64" s="406" t="n"/>
      <c r="GBK64" s="406" t="n"/>
      <c r="GBL64" s="406" t="n"/>
      <c r="GBM64" s="406" t="n"/>
      <c r="GBN64" s="406" t="n"/>
      <c r="GBO64" s="406" t="n"/>
      <c r="GBP64" s="406" t="n"/>
      <c r="GBQ64" s="406" t="n"/>
      <c r="GBR64" s="406" t="n"/>
      <c r="GBS64" s="406" t="n"/>
      <c r="GBT64" s="406" t="n"/>
      <c r="GBU64" s="406" t="n"/>
      <c r="GBV64" s="406" t="n"/>
      <c r="GBW64" s="406" t="n"/>
      <c r="GBX64" s="406" t="n"/>
      <c r="GBY64" s="406" t="n"/>
      <c r="GBZ64" s="406" t="n"/>
      <c r="GCA64" s="406" t="n"/>
      <c r="GCB64" s="406" t="n"/>
      <c r="GCC64" s="406" t="n"/>
      <c r="GCD64" s="406" t="n"/>
      <c r="GCE64" s="406" t="n"/>
      <c r="GCF64" s="406" t="n"/>
      <c r="GCG64" s="406" t="n"/>
      <c r="GCH64" s="406" t="n"/>
      <c r="GCI64" s="406" t="n"/>
      <c r="GCJ64" s="406" t="n"/>
      <c r="GCK64" s="406" t="n"/>
      <c r="GCL64" s="406" t="n"/>
      <c r="GCM64" s="406" t="n"/>
      <c r="GCN64" s="406" t="n"/>
      <c r="GCO64" s="406" t="n"/>
      <c r="GCP64" s="406" t="n"/>
      <c r="GCQ64" s="406" t="n"/>
      <c r="GCR64" s="406" t="n"/>
      <c r="GCS64" s="406" t="n"/>
      <c r="GCT64" s="406" t="n"/>
      <c r="GCU64" s="406" t="n"/>
      <c r="GCV64" s="406" t="n"/>
      <c r="GCW64" s="406" t="n"/>
      <c r="GCX64" s="406" t="n"/>
      <c r="GCY64" s="406" t="n"/>
      <c r="GCZ64" s="406" t="n"/>
      <c r="GDA64" s="406" t="n"/>
      <c r="GDB64" s="406" t="n"/>
      <c r="GDC64" s="406" t="n"/>
      <c r="GDD64" s="406" t="n"/>
      <c r="GDE64" s="406" t="n"/>
      <c r="GDF64" s="406" t="n"/>
      <c r="GDG64" s="406" t="n"/>
      <c r="GDH64" s="406" t="n"/>
      <c r="GDI64" s="406" t="n"/>
      <c r="GDJ64" s="406" t="n"/>
      <c r="GDK64" s="406" t="n"/>
      <c r="GDL64" s="406" t="n"/>
      <c r="GDM64" s="406" t="n"/>
      <c r="GDN64" s="406" t="n"/>
      <c r="GDO64" s="406" t="n"/>
      <c r="GDP64" s="406" t="n"/>
      <c r="GDQ64" s="406" t="n"/>
      <c r="GDR64" s="406" t="n"/>
      <c r="GDS64" s="406" t="n"/>
      <c r="GDT64" s="406" t="n"/>
      <c r="GDU64" s="406" t="n"/>
      <c r="GDV64" s="406" t="n"/>
      <c r="GDW64" s="406" t="n"/>
      <c r="GDX64" s="406" t="n"/>
      <c r="GDY64" s="406" t="n"/>
      <c r="GDZ64" s="406" t="n"/>
      <c r="GEA64" s="406" t="n"/>
      <c r="GEB64" s="406" t="n"/>
      <c r="GEC64" s="406" t="n"/>
      <c r="GED64" s="406" t="n"/>
      <c r="GEE64" s="406" t="n"/>
      <c r="GEF64" s="406" t="n"/>
      <c r="GEG64" s="406" t="n"/>
      <c r="GEH64" s="406" t="n"/>
      <c r="GEI64" s="406" t="n"/>
      <c r="GEJ64" s="406" t="n"/>
      <c r="GEK64" s="406" t="n"/>
      <c r="GEL64" s="406" t="n"/>
      <c r="GEM64" s="406" t="n"/>
      <c r="GEN64" s="406" t="n"/>
      <c r="GEO64" s="406" t="n"/>
      <c r="GEP64" s="406" t="n"/>
      <c r="GEQ64" s="406" t="n"/>
      <c r="GER64" s="406" t="n"/>
      <c r="GES64" s="406" t="n"/>
      <c r="GET64" s="406" t="n"/>
      <c r="GEU64" s="406" t="n"/>
      <c r="GEV64" s="406" t="n"/>
      <c r="GEW64" s="406" t="n"/>
      <c r="GEX64" s="406" t="n"/>
      <c r="GEY64" s="406" t="n"/>
      <c r="GEZ64" s="406" t="n"/>
      <c r="GFA64" s="406" t="n"/>
      <c r="GFB64" s="406" t="n"/>
      <c r="GFC64" s="406" t="n"/>
      <c r="GFD64" s="406" t="n"/>
      <c r="GFE64" s="406" t="n"/>
      <c r="GFF64" s="406" t="n"/>
      <c r="GFG64" s="406" t="n"/>
      <c r="GFH64" s="406" t="n"/>
      <c r="GFI64" s="406" t="n"/>
      <c r="GFJ64" s="406" t="n"/>
      <c r="GFK64" s="406" t="n"/>
      <c r="GFL64" s="406" t="n"/>
      <c r="GFM64" s="406" t="n"/>
      <c r="GFN64" s="406" t="n"/>
      <c r="GFO64" s="406" t="n"/>
      <c r="GFP64" s="406" t="n"/>
      <c r="GFQ64" s="406" t="n"/>
      <c r="GFR64" s="406" t="n"/>
      <c r="GFS64" s="406" t="n"/>
      <c r="GFT64" s="406" t="n"/>
      <c r="GFU64" s="406" t="n"/>
      <c r="GFV64" s="406" t="n"/>
      <c r="GFW64" s="406" t="n"/>
      <c r="GFX64" s="406" t="n"/>
      <c r="GFY64" s="406" t="n"/>
      <c r="GFZ64" s="406" t="n"/>
      <c r="GGA64" s="406" t="n"/>
      <c r="GGB64" s="406" t="n"/>
      <c r="GGC64" s="406" t="n"/>
      <c r="GGD64" s="406" t="n"/>
      <c r="GGE64" s="406" t="n"/>
      <c r="GGF64" s="406" t="n"/>
      <c r="GGG64" s="406" t="n"/>
      <c r="GGH64" s="406" t="n"/>
      <c r="GGI64" s="406" t="n"/>
      <c r="GGJ64" s="406" t="n"/>
      <c r="GGK64" s="406" t="n"/>
      <c r="GGL64" s="406" t="n"/>
      <c r="GGM64" s="406" t="n"/>
      <c r="GGN64" s="406" t="n"/>
      <c r="GGO64" s="406" t="n"/>
      <c r="GGP64" s="406" t="n"/>
      <c r="GGQ64" s="406" t="n"/>
      <c r="GGR64" s="406" t="n"/>
      <c r="GGS64" s="406" t="n"/>
      <c r="GGT64" s="406" t="n"/>
      <c r="GGU64" s="406" t="n"/>
      <c r="GGV64" s="406" t="n"/>
      <c r="GGW64" s="406" t="n"/>
      <c r="GGX64" s="406" t="n"/>
      <c r="GGY64" s="406" t="n"/>
      <c r="GGZ64" s="406" t="n"/>
      <c r="GHA64" s="406" t="n"/>
      <c r="GHB64" s="406" t="n"/>
      <c r="GHC64" s="406" t="n"/>
      <c r="GHD64" s="406" t="n"/>
      <c r="GHE64" s="406" t="n"/>
      <c r="GHF64" s="406" t="n"/>
      <c r="GHG64" s="406" t="n"/>
      <c r="GHH64" s="406" t="n"/>
      <c r="GHI64" s="406" t="n"/>
      <c r="GHJ64" s="406" t="n"/>
      <c r="GHK64" s="406" t="n"/>
      <c r="GHL64" s="406" t="n"/>
      <c r="GHM64" s="406" t="n"/>
      <c r="GHN64" s="406" t="n"/>
      <c r="GHO64" s="406" t="n"/>
      <c r="GHP64" s="406" t="n"/>
      <c r="GHQ64" s="406" t="n"/>
      <c r="GHR64" s="406" t="n"/>
      <c r="GHS64" s="406" t="n"/>
      <c r="GHT64" s="406" t="n"/>
      <c r="GHU64" s="406" t="n"/>
      <c r="GHV64" s="406" t="n"/>
      <c r="GHW64" s="406" t="n"/>
      <c r="GHX64" s="406" t="n"/>
      <c r="GHY64" s="406" t="n"/>
      <c r="GHZ64" s="406" t="n"/>
      <c r="GIA64" s="406" t="n"/>
      <c r="GIB64" s="406" t="n"/>
      <c r="GIC64" s="406" t="n"/>
      <c r="GID64" s="406" t="n"/>
      <c r="GIE64" s="406" t="n"/>
      <c r="GIF64" s="406" t="n"/>
      <c r="GIG64" s="406" t="n"/>
      <c r="GIH64" s="406" t="n"/>
      <c r="GII64" s="406" t="n"/>
      <c r="GIJ64" s="406" t="n"/>
      <c r="GIK64" s="406" t="n"/>
      <c r="GIL64" s="406" t="n"/>
      <c r="GIM64" s="406" t="n"/>
      <c r="GIN64" s="406" t="n"/>
      <c r="GIO64" s="406" t="n"/>
      <c r="GIP64" s="406" t="n"/>
      <c r="GIQ64" s="406" t="n"/>
      <c r="GIR64" s="406" t="n"/>
      <c r="GIS64" s="406" t="n"/>
      <c r="GIT64" s="406" t="n"/>
      <c r="GIU64" s="406" t="n"/>
      <c r="GIV64" s="406" t="n"/>
      <c r="GIW64" s="406" t="n"/>
      <c r="GIX64" s="406" t="n"/>
      <c r="GIY64" s="406" t="n"/>
      <c r="GIZ64" s="406" t="n"/>
      <c r="GJA64" s="406" t="n"/>
      <c r="GJB64" s="406" t="n"/>
      <c r="GJC64" s="406" t="n"/>
      <c r="GJD64" s="406" t="n"/>
      <c r="GJE64" s="406" t="n"/>
      <c r="GJF64" s="406" t="n"/>
      <c r="GJG64" s="406" t="n"/>
      <c r="GJH64" s="406" t="n"/>
      <c r="GJI64" s="406" t="n"/>
      <c r="GJJ64" s="406" t="n"/>
      <c r="GJK64" s="406" t="n"/>
      <c r="GJL64" s="406" t="n"/>
      <c r="GJM64" s="406" t="n"/>
      <c r="GJN64" s="406" t="n"/>
      <c r="GJO64" s="406" t="n"/>
      <c r="GJP64" s="406" t="n"/>
      <c r="GJQ64" s="406" t="n"/>
      <c r="GJR64" s="406" t="n"/>
      <c r="GJS64" s="406" t="n"/>
      <c r="GJT64" s="406" t="n"/>
      <c r="GJU64" s="406" t="n"/>
      <c r="GJV64" s="406" t="n"/>
      <c r="GJW64" s="406" t="n"/>
      <c r="GJX64" s="406" t="n"/>
      <c r="GJY64" s="406" t="n"/>
      <c r="GJZ64" s="406" t="n"/>
      <c r="GKA64" s="406" t="n"/>
      <c r="GKB64" s="406" t="n"/>
      <c r="GKC64" s="406" t="n"/>
      <c r="GKD64" s="406" t="n"/>
      <c r="GKE64" s="406" t="n"/>
      <c r="GKF64" s="406" t="n"/>
      <c r="GKG64" s="406" t="n"/>
      <c r="GKH64" s="406" t="n"/>
      <c r="GKI64" s="406" t="n"/>
      <c r="GKJ64" s="406" t="n"/>
      <c r="GKK64" s="406" t="n"/>
      <c r="GKL64" s="406" t="n"/>
      <c r="GKM64" s="406" t="n"/>
      <c r="GKN64" s="406" t="n"/>
      <c r="GKO64" s="406" t="n"/>
      <c r="GKP64" s="406" t="n"/>
      <c r="GKQ64" s="406" t="n"/>
      <c r="GKR64" s="406" t="n"/>
      <c r="GKS64" s="406" t="n"/>
      <c r="GKT64" s="406" t="n"/>
      <c r="GKU64" s="406" t="n"/>
      <c r="GKV64" s="406" t="n"/>
      <c r="GKW64" s="406" t="n"/>
      <c r="GKX64" s="406" t="n"/>
      <c r="GKY64" s="406" t="n"/>
      <c r="GKZ64" s="406" t="n"/>
      <c r="GLA64" s="406" t="n"/>
      <c r="GLB64" s="406" t="n"/>
      <c r="GLC64" s="406" t="n"/>
      <c r="GLD64" s="406" t="n"/>
      <c r="GLE64" s="406" t="n"/>
      <c r="GLF64" s="406" t="n"/>
      <c r="GLG64" s="406" t="n"/>
      <c r="GLH64" s="406" t="n"/>
      <c r="GLI64" s="406" t="n"/>
      <c r="GLJ64" s="406" t="n"/>
      <c r="GLK64" s="406" t="n"/>
      <c r="GLL64" s="406" t="n"/>
      <c r="GLM64" s="406" t="n"/>
      <c r="GLN64" s="406" t="n"/>
      <c r="GLO64" s="406" t="n"/>
      <c r="GLP64" s="406" t="n"/>
      <c r="GLQ64" s="406" t="n"/>
      <c r="GLR64" s="406" t="n"/>
      <c r="GLS64" s="406" t="n"/>
      <c r="GLT64" s="406" t="n"/>
      <c r="GLU64" s="406" t="n"/>
      <c r="GLV64" s="406" t="n"/>
      <c r="GLW64" s="406" t="n"/>
      <c r="GLX64" s="406" t="n"/>
      <c r="GLY64" s="406" t="n"/>
      <c r="GLZ64" s="406" t="n"/>
      <c r="GMA64" s="406" t="n"/>
      <c r="GMB64" s="406" t="n"/>
      <c r="GMC64" s="406" t="n"/>
      <c r="GMD64" s="406" t="n"/>
      <c r="GME64" s="406" t="n"/>
      <c r="GMF64" s="406" t="n"/>
      <c r="GMG64" s="406" t="n"/>
      <c r="GMH64" s="406" t="n"/>
      <c r="GMI64" s="406" t="n"/>
      <c r="GMJ64" s="406" t="n"/>
      <c r="GMK64" s="406" t="n"/>
      <c r="GML64" s="406" t="n"/>
      <c r="GMM64" s="406" t="n"/>
      <c r="GMN64" s="406" t="n"/>
      <c r="GMO64" s="406" t="n"/>
      <c r="GMP64" s="406" t="n"/>
      <c r="GMQ64" s="406" t="n"/>
      <c r="GMR64" s="406" t="n"/>
      <c r="GMS64" s="406" t="n"/>
      <c r="GMT64" s="406" t="n"/>
      <c r="GMU64" s="406" t="n"/>
      <c r="GMV64" s="406" t="n"/>
      <c r="GMW64" s="406" t="n"/>
      <c r="GMX64" s="406" t="n"/>
      <c r="GMY64" s="406" t="n"/>
      <c r="GMZ64" s="406" t="n"/>
      <c r="GNA64" s="406" t="n"/>
      <c r="GNB64" s="406" t="n"/>
      <c r="GNC64" s="406" t="n"/>
      <c r="GND64" s="406" t="n"/>
      <c r="GNE64" s="406" t="n"/>
      <c r="GNF64" s="406" t="n"/>
      <c r="GNG64" s="406" t="n"/>
      <c r="GNH64" s="406" t="n"/>
      <c r="GNI64" s="406" t="n"/>
      <c r="GNJ64" s="406" t="n"/>
      <c r="GNK64" s="406" t="n"/>
      <c r="GNL64" s="406" t="n"/>
      <c r="GNM64" s="406" t="n"/>
      <c r="GNN64" s="406" t="n"/>
      <c r="GNO64" s="406" t="n"/>
      <c r="GNP64" s="406" t="n"/>
      <c r="GNQ64" s="406" t="n"/>
      <c r="GNR64" s="406" t="n"/>
      <c r="GNS64" s="406" t="n"/>
      <c r="GNT64" s="406" t="n"/>
      <c r="GNU64" s="406" t="n"/>
      <c r="GNV64" s="406" t="n"/>
      <c r="GNW64" s="406" t="n"/>
      <c r="GNX64" s="406" t="n"/>
      <c r="GNY64" s="406" t="n"/>
      <c r="GNZ64" s="406" t="n"/>
      <c r="GOA64" s="406" t="n"/>
      <c r="GOB64" s="406" t="n"/>
      <c r="GOC64" s="406" t="n"/>
      <c r="GOD64" s="406" t="n"/>
      <c r="GOE64" s="406" t="n"/>
      <c r="GOF64" s="406" t="n"/>
      <c r="GOG64" s="406" t="n"/>
      <c r="GOH64" s="406" t="n"/>
      <c r="GOI64" s="406" t="n"/>
      <c r="GOJ64" s="406" t="n"/>
      <c r="GOK64" s="406" t="n"/>
      <c r="GOL64" s="406" t="n"/>
      <c r="GOM64" s="406" t="n"/>
      <c r="GON64" s="406" t="n"/>
      <c r="GOO64" s="406" t="n"/>
      <c r="GOP64" s="406" t="n"/>
      <c r="GOQ64" s="406" t="n"/>
      <c r="GOR64" s="406" t="n"/>
      <c r="GOS64" s="406" t="n"/>
      <c r="GOT64" s="406" t="n"/>
      <c r="GOU64" s="406" t="n"/>
      <c r="GOV64" s="406" t="n"/>
      <c r="GOW64" s="406" t="n"/>
      <c r="GOX64" s="406" t="n"/>
      <c r="GOY64" s="406" t="n"/>
      <c r="GOZ64" s="406" t="n"/>
      <c r="GPA64" s="406" t="n"/>
      <c r="GPB64" s="406" t="n"/>
      <c r="GPC64" s="406" t="n"/>
      <c r="GPD64" s="406" t="n"/>
      <c r="GPE64" s="406" t="n"/>
      <c r="GPF64" s="406" t="n"/>
      <c r="GPG64" s="406" t="n"/>
      <c r="GPH64" s="406" t="n"/>
      <c r="GPI64" s="406" t="n"/>
      <c r="GPJ64" s="406" t="n"/>
      <c r="GPK64" s="406" t="n"/>
      <c r="GPL64" s="406" t="n"/>
      <c r="GPM64" s="406" t="n"/>
      <c r="GPN64" s="406" t="n"/>
      <c r="GPO64" s="406" t="n"/>
      <c r="GPP64" s="406" t="n"/>
      <c r="GPQ64" s="406" t="n"/>
      <c r="GPR64" s="406" t="n"/>
      <c r="GPS64" s="406" t="n"/>
      <c r="GPT64" s="406" t="n"/>
      <c r="GPU64" s="406" t="n"/>
      <c r="GPV64" s="406" t="n"/>
      <c r="GPW64" s="406" t="n"/>
      <c r="GPX64" s="406" t="n"/>
      <c r="GPY64" s="406" t="n"/>
      <c r="GPZ64" s="406" t="n"/>
      <c r="GQA64" s="406" t="n"/>
      <c r="GQB64" s="406" t="n"/>
      <c r="GQC64" s="406" t="n"/>
      <c r="GQD64" s="406" t="n"/>
      <c r="GQE64" s="406" t="n"/>
      <c r="GQF64" s="406" t="n"/>
      <c r="GQG64" s="406" t="n"/>
      <c r="GQH64" s="406" t="n"/>
      <c r="GQI64" s="406" t="n"/>
      <c r="GQJ64" s="406" t="n"/>
      <c r="GQK64" s="406" t="n"/>
      <c r="GQL64" s="406" t="n"/>
      <c r="GQM64" s="406" t="n"/>
      <c r="GQN64" s="406" t="n"/>
      <c r="GQO64" s="406" t="n"/>
      <c r="GQP64" s="406" t="n"/>
      <c r="GQQ64" s="406" t="n"/>
      <c r="GQR64" s="406" t="n"/>
      <c r="GQS64" s="406" t="n"/>
      <c r="GQT64" s="406" t="n"/>
      <c r="GQU64" s="406" t="n"/>
      <c r="GQV64" s="406" t="n"/>
      <c r="GQW64" s="406" t="n"/>
      <c r="GQX64" s="406" t="n"/>
      <c r="GQY64" s="406" t="n"/>
      <c r="GQZ64" s="406" t="n"/>
      <c r="GRA64" s="406" t="n"/>
      <c r="GRB64" s="406" t="n"/>
      <c r="GRC64" s="406" t="n"/>
      <c r="GRD64" s="406" t="n"/>
      <c r="GRE64" s="406" t="n"/>
      <c r="GRF64" s="406" t="n"/>
      <c r="GRG64" s="406" t="n"/>
      <c r="GRH64" s="406" t="n"/>
      <c r="GRI64" s="406" t="n"/>
      <c r="GRJ64" s="406" t="n"/>
      <c r="GRK64" s="406" t="n"/>
      <c r="GRL64" s="406" t="n"/>
      <c r="GRM64" s="406" t="n"/>
      <c r="GRN64" s="406" t="n"/>
      <c r="GRO64" s="406" t="n"/>
      <c r="GRP64" s="406" t="n"/>
      <c r="GRQ64" s="406" t="n"/>
      <c r="GRR64" s="406" t="n"/>
      <c r="GRS64" s="406" t="n"/>
      <c r="GRT64" s="406" t="n"/>
      <c r="GRU64" s="406" t="n"/>
      <c r="GRV64" s="406" t="n"/>
      <c r="GRW64" s="406" t="n"/>
      <c r="GRX64" s="406" t="n"/>
      <c r="GRY64" s="406" t="n"/>
      <c r="GRZ64" s="406" t="n"/>
      <c r="GSA64" s="406" t="n"/>
      <c r="GSB64" s="406" t="n"/>
      <c r="GSC64" s="406" t="n"/>
      <c r="GSD64" s="406" t="n"/>
      <c r="GSE64" s="406" t="n"/>
      <c r="GSF64" s="406" t="n"/>
      <c r="GSG64" s="406" t="n"/>
      <c r="GSH64" s="406" t="n"/>
      <c r="GSI64" s="406" t="n"/>
      <c r="GSJ64" s="406" t="n"/>
      <c r="GSK64" s="406" t="n"/>
      <c r="GSL64" s="406" t="n"/>
      <c r="GSM64" s="406" t="n"/>
      <c r="GSN64" s="406" t="n"/>
      <c r="GSO64" s="406" t="n"/>
      <c r="GSP64" s="406" t="n"/>
      <c r="GSQ64" s="406" t="n"/>
      <c r="GSR64" s="406" t="n"/>
      <c r="GSS64" s="406" t="n"/>
      <c r="GST64" s="406" t="n"/>
      <c r="GSU64" s="406" t="n"/>
      <c r="GSV64" s="406" t="n"/>
      <c r="GSW64" s="406" t="n"/>
      <c r="GSX64" s="406" t="n"/>
      <c r="GSY64" s="406" t="n"/>
      <c r="GSZ64" s="406" t="n"/>
      <c r="GTA64" s="406" t="n"/>
      <c r="GTB64" s="406" t="n"/>
      <c r="GTC64" s="406" t="n"/>
      <c r="GTD64" s="406" t="n"/>
      <c r="GTE64" s="406" t="n"/>
      <c r="GTF64" s="406" t="n"/>
      <c r="GTG64" s="406" t="n"/>
      <c r="GTH64" s="406" t="n"/>
      <c r="GTI64" s="406" t="n"/>
      <c r="GTJ64" s="406" t="n"/>
      <c r="GTK64" s="406" t="n"/>
      <c r="GTL64" s="406" t="n"/>
      <c r="GTM64" s="406" t="n"/>
      <c r="GTN64" s="406" t="n"/>
      <c r="GTO64" s="406" t="n"/>
      <c r="GTP64" s="406" t="n"/>
      <c r="GTQ64" s="406" t="n"/>
      <c r="GTR64" s="406" t="n"/>
      <c r="GTS64" s="406" t="n"/>
      <c r="GTT64" s="406" t="n"/>
      <c r="GTU64" s="406" t="n"/>
      <c r="GTV64" s="406" t="n"/>
      <c r="GTW64" s="406" t="n"/>
      <c r="GTX64" s="406" t="n"/>
      <c r="GTY64" s="406" t="n"/>
      <c r="GTZ64" s="406" t="n"/>
      <c r="GUA64" s="406" t="n"/>
      <c r="GUB64" s="406" t="n"/>
      <c r="GUC64" s="406" t="n"/>
      <c r="GUD64" s="406" t="n"/>
      <c r="GUE64" s="406" t="n"/>
      <c r="GUF64" s="406" t="n"/>
      <c r="GUG64" s="406" t="n"/>
      <c r="GUH64" s="406" t="n"/>
      <c r="GUI64" s="406" t="n"/>
      <c r="GUJ64" s="406" t="n"/>
      <c r="GUK64" s="406" t="n"/>
      <c r="GUL64" s="406" t="n"/>
      <c r="GUM64" s="406" t="n"/>
      <c r="GUN64" s="406" t="n"/>
      <c r="GUO64" s="406" t="n"/>
      <c r="GUP64" s="406" t="n"/>
      <c r="GUQ64" s="406" t="n"/>
      <c r="GUR64" s="406" t="n"/>
      <c r="GUS64" s="406" t="n"/>
      <c r="GUT64" s="406" t="n"/>
      <c r="GUU64" s="406" t="n"/>
      <c r="GUV64" s="406" t="n"/>
      <c r="GUW64" s="406" t="n"/>
      <c r="GUX64" s="406" t="n"/>
      <c r="GUY64" s="406" t="n"/>
      <c r="GUZ64" s="406" t="n"/>
      <c r="GVA64" s="406" t="n"/>
      <c r="GVB64" s="406" t="n"/>
      <c r="GVC64" s="406" t="n"/>
      <c r="GVD64" s="406" t="n"/>
      <c r="GVE64" s="406" t="n"/>
      <c r="GVF64" s="406" t="n"/>
      <c r="GVG64" s="406" t="n"/>
      <c r="GVH64" s="406" t="n"/>
      <c r="GVI64" s="406" t="n"/>
      <c r="GVJ64" s="406" t="n"/>
      <c r="GVK64" s="406" t="n"/>
      <c r="GVL64" s="406" t="n"/>
      <c r="GVM64" s="406" t="n"/>
      <c r="GVN64" s="406" t="n"/>
      <c r="GVO64" s="406" t="n"/>
      <c r="GVP64" s="406" t="n"/>
      <c r="GVQ64" s="406" t="n"/>
      <c r="GVR64" s="406" t="n"/>
      <c r="GVS64" s="406" t="n"/>
      <c r="GVT64" s="406" t="n"/>
      <c r="GVU64" s="406" t="n"/>
      <c r="GVV64" s="406" t="n"/>
      <c r="GVW64" s="406" t="n"/>
      <c r="GVX64" s="406" t="n"/>
      <c r="GVY64" s="406" t="n"/>
      <c r="GVZ64" s="406" t="n"/>
      <c r="GWA64" s="406" t="n"/>
      <c r="GWB64" s="406" t="n"/>
      <c r="GWC64" s="406" t="n"/>
      <c r="GWD64" s="406" t="n"/>
      <c r="GWE64" s="406" t="n"/>
      <c r="GWF64" s="406" t="n"/>
      <c r="GWG64" s="406" t="n"/>
      <c r="GWH64" s="406" t="n"/>
      <c r="GWI64" s="406" t="n"/>
      <c r="GWJ64" s="406" t="n"/>
      <c r="GWK64" s="406" t="n"/>
      <c r="GWL64" s="406" t="n"/>
      <c r="GWM64" s="406" t="n"/>
      <c r="GWN64" s="406" t="n"/>
      <c r="GWO64" s="406" t="n"/>
      <c r="GWP64" s="406" t="n"/>
      <c r="GWQ64" s="406" t="n"/>
      <c r="GWR64" s="406" t="n"/>
      <c r="GWS64" s="406" t="n"/>
      <c r="GWT64" s="406" t="n"/>
      <c r="GWU64" s="406" t="n"/>
      <c r="GWV64" s="406" t="n"/>
      <c r="GWW64" s="406" t="n"/>
      <c r="GWX64" s="406" t="n"/>
      <c r="GWY64" s="406" t="n"/>
      <c r="GWZ64" s="406" t="n"/>
      <c r="GXA64" s="406" t="n"/>
      <c r="GXB64" s="406" t="n"/>
      <c r="GXC64" s="406" t="n"/>
      <c r="GXD64" s="406" t="n"/>
      <c r="GXE64" s="406" t="n"/>
      <c r="GXF64" s="406" t="n"/>
      <c r="GXG64" s="406" t="n"/>
      <c r="GXH64" s="406" t="n"/>
      <c r="GXI64" s="406" t="n"/>
      <c r="GXJ64" s="406" t="n"/>
      <c r="GXK64" s="406" t="n"/>
      <c r="GXL64" s="406" t="n"/>
      <c r="GXM64" s="406" t="n"/>
      <c r="GXN64" s="406" t="n"/>
      <c r="GXO64" s="406" t="n"/>
      <c r="GXP64" s="406" t="n"/>
      <c r="GXQ64" s="406" t="n"/>
      <c r="GXR64" s="406" t="n"/>
      <c r="GXS64" s="406" t="n"/>
      <c r="GXT64" s="406" t="n"/>
      <c r="GXU64" s="406" t="n"/>
      <c r="GXV64" s="406" t="n"/>
      <c r="GXW64" s="406" t="n"/>
      <c r="GXX64" s="406" t="n"/>
      <c r="GXY64" s="406" t="n"/>
      <c r="GXZ64" s="406" t="n"/>
      <c r="GYA64" s="406" t="n"/>
      <c r="GYB64" s="406" t="n"/>
      <c r="GYC64" s="406" t="n"/>
      <c r="GYD64" s="406" t="n"/>
      <c r="GYE64" s="406" t="n"/>
      <c r="GYF64" s="406" t="n"/>
      <c r="GYG64" s="406" t="n"/>
      <c r="GYH64" s="406" t="n"/>
      <c r="GYI64" s="406" t="n"/>
      <c r="GYJ64" s="406" t="n"/>
      <c r="GYK64" s="406" t="n"/>
      <c r="GYL64" s="406" t="n"/>
      <c r="GYM64" s="406" t="n"/>
      <c r="GYN64" s="406" t="n"/>
      <c r="GYO64" s="406" t="n"/>
      <c r="GYP64" s="406" t="n"/>
      <c r="GYQ64" s="406" t="n"/>
      <c r="GYR64" s="406" t="n"/>
      <c r="GYS64" s="406" t="n"/>
      <c r="GYT64" s="406" t="n"/>
      <c r="GYU64" s="406" t="n"/>
      <c r="GYV64" s="406" t="n"/>
      <c r="GYW64" s="406" t="n"/>
      <c r="GYX64" s="406" t="n"/>
      <c r="GYY64" s="406" t="n"/>
      <c r="GYZ64" s="406" t="n"/>
      <c r="GZA64" s="406" t="n"/>
      <c r="GZB64" s="406" t="n"/>
      <c r="GZC64" s="406" t="n"/>
      <c r="GZD64" s="406" t="n"/>
      <c r="GZE64" s="406" t="n"/>
      <c r="GZF64" s="406" t="n"/>
      <c r="GZG64" s="406" t="n"/>
      <c r="GZH64" s="406" t="n"/>
      <c r="GZI64" s="406" t="n"/>
      <c r="GZJ64" s="406" t="n"/>
      <c r="GZK64" s="406" t="n"/>
      <c r="GZL64" s="406" t="n"/>
      <c r="GZM64" s="406" t="n"/>
      <c r="GZN64" s="406" t="n"/>
      <c r="GZO64" s="406" t="n"/>
      <c r="GZP64" s="406" t="n"/>
      <c r="GZQ64" s="406" t="n"/>
      <c r="GZR64" s="406" t="n"/>
      <c r="GZS64" s="406" t="n"/>
      <c r="GZT64" s="406" t="n"/>
      <c r="GZU64" s="406" t="n"/>
      <c r="GZV64" s="406" t="n"/>
      <c r="GZW64" s="406" t="n"/>
      <c r="GZX64" s="406" t="n"/>
      <c r="GZY64" s="406" t="n"/>
      <c r="GZZ64" s="406" t="n"/>
      <c r="HAA64" s="406" t="n"/>
      <c r="HAB64" s="406" t="n"/>
      <c r="HAC64" s="406" t="n"/>
      <c r="HAD64" s="406" t="n"/>
      <c r="HAE64" s="406" t="n"/>
      <c r="HAF64" s="406" t="n"/>
      <c r="HAG64" s="406" t="n"/>
      <c r="HAH64" s="406" t="n"/>
      <c r="HAI64" s="406" t="n"/>
      <c r="HAJ64" s="406" t="n"/>
      <c r="HAK64" s="406" t="n"/>
      <c r="HAL64" s="406" t="n"/>
      <c r="HAM64" s="406" t="n"/>
      <c r="HAN64" s="406" t="n"/>
      <c r="HAO64" s="406" t="n"/>
      <c r="HAP64" s="406" t="n"/>
      <c r="HAQ64" s="406" t="n"/>
      <c r="HAR64" s="406" t="n"/>
      <c r="HAS64" s="406" t="n"/>
      <c r="HAT64" s="406" t="n"/>
      <c r="HAU64" s="406" t="n"/>
      <c r="HAV64" s="406" t="n"/>
      <c r="HAW64" s="406" t="n"/>
      <c r="HAX64" s="406" t="n"/>
      <c r="HAY64" s="406" t="n"/>
      <c r="HAZ64" s="406" t="n"/>
      <c r="HBA64" s="406" t="n"/>
      <c r="HBB64" s="406" t="n"/>
      <c r="HBC64" s="406" t="n"/>
      <c r="HBD64" s="406" t="n"/>
      <c r="HBE64" s="406" t="n"/>
      <c r="HBF64" s="406" t="n"/>
      <c r="HBG64" s="406" t="n"/>
      <c r="HBH64" s="406" t="n"/>
      <c r="HBI64" s="406" t="n"/>
      <c r="HBJ64" s="406" t="n"/>
      <c r="HBK64" s="406" t="n"/>
      <c r="HBL64" s="406" t="n"/>
      <c r="HBM64" s="406" t="n"/>
      <c r="HBN64" s="406" t="n"/>
      <c r="HBO64" s="406" t="n"/>
      <c r="HBP64" s="406" t="n"/>
      <c r="HBQ64" s="406" t="n"/>
      <c r="HBR64" s="406" t="n"/>
      <c r="HBS64" s="406" t="n"/>
      <c r="HBT64" s="406" t="n"/>
      <c r="HBU64" s="406" t="n"/>
      <c r="HBV64" s="406" t="n"/>
      <c r="HBW64" s="406" t="n"/>
      <c r="HBX64" s="406" t="n"/>
      <c r="HBY64" s="406" t="n"/>
      <c r="HBZ64" s="406" t="n"/>
      <c r="HCA64" s="406" t="n"/>
      <c r="HCB64" s="406" t="n"/>
      <c r="HCC64" s="406" t="n"/>
      <c r="HCD64" s="406" t="n"/>
      <c r="HCE64" s="406" t="n"/>
      <c r="HCF64" s="406" t="n"/>
      <c r="HCG64" s="406" t="n"/>
      <c r="HCH64" s="406" t="n"/>
      <c r="HCI64" s="406" t="n"/>
      <c r="HCJ64" s="406" t="n"/>
      <c r="HCK64" s="406" t="n"/>
      <c r="HCL64" s="406" t="n"/>
      <c r="HCM64" s="406" t="n"/>
      <c r="HCN64" s="406" t="n"/>
      <c r="HCO64" s="406" t="n"/>
      <c r="HCP64" s="406" t="n"/>
      <c r="HCQ64" s="406" t="n"/>
      <c r="HCR64" s="406" t="n"/>
      <c r="HCS64" s="406" t="n"/>
      <c r="HCT64" s="406" t="n"/>
      <c r="HCU64" s="406" t="n"/>
      <c r="HCV64" s="406" t="n"/>
      <c r="HCW64" s="406" t="n"/>
      <c r="HCX64" s="406" t="n"/>
      <c r="HCY64" s="406" t="n"/>
      <c r="HCZ64" s="406" t="n"/>
      <c r="HDA64" s="406" t="n"/>
      <c r="HDB64" s="406" t="n"/>
      <c r="HDC64" s="406" t="n"/>
      <c r="HDD64" s="406" t="n"/>
      <c r="HDE64" s="406" t="n"/>
      <c r="HDF64" s="406" t="n"/>
      <c r="HDG64" s="406" t="n"/>
      <c r="HDH64" s="406" t="n"/>
      <c r="HDI64" s="406" t="n"/>
      <c r="HDJ64" s="406" t="n"/>
      <c r="HDK64" s="406" t="n"/>
      <c r="HDL64" s="406" t="n"/>
      <c r="HDM64" s="406" t="n"/>
      <c r="HDN64" s="406" t="n"/>
      <c r="HDO64" s="406" t="n"/>
      <c r="HDP64" s="406" t="n"/>
      <c r="HDQ64" s="406" t="n"/>
      <c r="HDR64" s="406" t="n"/>
      <c r="HDS64" s="406" t="n"/>
      <c r="HDT64" s="406" t="n"/>
      <c r="HDU64" s="406" t="n"/>
      <c r="HDV64" s="406" t="n"/>
      <c r="HDW64" s="406" t="n"/>
      <c r="HDX64" s="406" t="n"/>
      <c r="HDY64" s="406" t="n"/>
      <c r="HDZ64" s="406" t="n"/>
      <c r="HEA64" s="406" t="n"/>
      <c r="HEB64" s="406" t="n"/>
      <c r="HEC64" s="406" t="n"/>
      <c r="HED64" s="406" t="n"/>
      <c r="HEE64" s="406" t="n"/>
      <c r="HEF64" s="406" t="n"/>
      <c r="HEG64" s="406" t="n"/>
      <c r="HEH64" s="406" t="n"/>
      <c r="HEI64" s="406" t="n"/>
      <c r="HEJ64" s="406" t="n"/>
      <c r="HEK64" s="406" t="n"/>
      <c r="HEL64" s="406" t="n"/>
      <c r="HEM64" s="406" t="n"/>
      <c r="HEN64" s="406" t="n"/>
      <c r="HEO64" s="406" t="n"/>
      <c r="HEP64" s="406" t="n"/>
      <c r="HEQ64" s="406" t="n"/>
      <c r="HER64" s="406" t="n"/>
      <c r="HES64" s="406" t="n"/>
      <c r="HET64" s="406" t="n"/>
      <c r="HEU64" s="406" t="n"/>
      <c r="HEV64" s="406" t="n"/>
      <c r="HEW64" s="406" t="n"/>
      <c r="HEX64" s="406" t="n"/>
      <c r="HEY64" s="406" t="n"/>
      <c r="HEZ64" s="406" t="n"/>
      <c r="HFA64" s="406" t="n"/>
      <c r="HFB64" s="406" t="n"/>
      <c r="HFC64" s="406" t="n"/>
      <c r="HFD64" s="406" t="n"/>
      <c r="HFE64" s="406" t="n"/>
      <c r="HFF64" s="406" t="n"/>
      <c r="HFG64" s="406" t="n"/>
      <c r="HFH64" s="406" t="n"/>
      <c r="HFI64" s="406" t="n"/>
      <c r="HFJ64" s="406" t="n"/>
      <c r="HFK64" s="406" t="n"/>
      <c r="HFL64" s="406" t="n"/>
      <c r="HFM64" s="406" t="n"/>
      <c r="HFN64" s="406" t="n"/>
      <c r="HFO64" s="406" t="n"/>
      <c r="HFP64" s="406" t="n"/>
      <c r="HFQ64" s="406" t="n"/>
      <c r="HFR64" s="406" t="n"/>
      <c r="HFS64" s="406" t="n"/>
      <c r="HFT64" s="406" t="n"/>
      <c r="HFU64" s="406" t="n"/>
      <c r="HFV64" s="406" t="n"/>
      <c r="HFW64" s="406" t="n"/>
      <c r="HFX64" s="406" t="n"/>
      <c r="HFY64" s="406" t="n"/>
      <c r="HFZ64" s="406" t="n"/>
      <c r="HGA64" s="406" t="n"/>
      <c r="HGB64" s="406" t="n"/>
      <c r="HGC64" s="406" t="n"/>
      <c r="HGD64" s="406" t="n"/>
      <c r="HGE64" s="406" t="n"/>
      <c r="HGF64" s="406" t="n"/>
      <c r="HGG64" s="406" t="n"/>
      <c r="HGH64" s="406" t="n"/>
      <c r="HGI64" s="406" t="n"/>
      <c r="HGJ64" s="406" t="n"/>
      <c r="HGK64" s="406" t="n"/>
      <c r="HGL64" s="406" t="n"/>
      <c r="HGM64" s="406" t="n"/>
      <c r="HGN64" s="406" t="n"/>
      <c r="HGO64" s="406" t="n"/>
      <c r="HGP64" s="406" t="n"/>
      <c r="HGQ64" s="406" t="n"/>
      <c r="HGR64" s="406" t="n"/>
      <c r="HGS64" s="406" t="n"/>
      <c r="HGT64" s="406" t="n"/>
      <c r="HGU64" s="406" t="n"/>
      <c r="HGV64" s="406" t="n"/>
      <c r="HGW64" s="406" t="n"/>
      <c r="HGX64" s="406" t="n"/>
      <c r="HGY64" s="406" t="n"/>
      <c r="HGZ64" s="406" t="n"/>
      <c r="HHA64" s="406" t="n"/>
      <c r="HHB64" s="406" t="n"/>
      <c r="HHC64" s="406" t="n"/>
      <c r="HHD64" s="406" t="n"/>
      <c r="HHE64" s="406" t="n"/>
      <c r="HHF64" s="406" t="n"/>
      <c r="HHG64" s="406" t="n"/>
      <c r="HHH64" s="406" t="n"/>
      <c r="HHI64" s="406" t="n"/>
      <c r="HHJ64" s="406" t="n"/>
      <c r="HHK64" s="406" t="n"/>
      <c r="HHL64" s="406" t="n"/>
      <c r="HHM64" s="406" t="n"/>
      <c r="HHN64" s="406" t="n"/>
      <c r="HHO64" s="406" t="n"/>
      <c r="HHP64" s="406" t="n"/>
      <c r="HHQ64" s="406" t="n"/>
      <c r="HHR64" s="406" t="n"/>
      <c r="HHS64" s="406" t="n"/>
      <c r="HHT64" s="406" t="n"/>
      <c r="HHU64" s="406" t="n"/>
      <c r="HHV64" s="406" t="n"/>
      <c r="HHW64" s="406" t="n"/>
      <c r="HHX64" s="406" t="n"/>
      <c r="HHY64" s="406" t="n"/>
      <c r="HHZ64" s="406" t="n"/>
      <c r="HIA64" s="406" t="n"/>
      <c r="HIB64" s="406" t="n"/>
      <c r="HIC64" s="406" t="n"/>
      <c r="HID64" s="406" t="n"/>
      <c r="HIE64" s="406" t="n"/>
      <c r="HIF64" s="406" t="n"/>
      <c r="HIG64" s="406" t="n"/>
      <c r="HIH64" s="406" t="n"/>
      <c r="HII64" s="406" t="n"/>
      <c r="HIJ64" s="406" t="n"/>
      <c r="HIK64" s="406" t="n"/>
      <c r="HIL64" s="406" t="n"/>
      <c r="HIM64" s="406" t="n"/>
      <c r="HIN64" s="406" t="n"/>
      <c r="HIO64" s="406" t="n"/>
      <c r="HIP64" s="406" t="n"/>
      <c r="HIQ64" s="406" t="n"/>
      <c r="HIR64" s="406" t="n"/>
      <c r="HIS64" s="406" t="n"/>
      <c r="HIT64" s="406" t="n"/>
      <c r="HIU64" s="406" t="n"/>
      <c r="HIV64" s="406" t="n"/>
      <c r="HIW64" s="406" t="n"/>
      <c r="HIX64" s="406" t="n"/>
      <c r="HIY64" s="406" t="n"/>
      <c r="HIZ64" s="406" t="n"/>
      <c r="HJA64" s="406" t="n"/>
      <c r="HJB64" s="406" t="n"/>
      <c r="HJC64" s="406" t="n"/>
      <c r="HJD64" s="406" t="n"/>
      <c r="HJE64" s="406" t="n"/>
      <c r="HJF64" s="406" t="n"/>
      <c r="HJG64" s="406" t="n"/>
      <c r="HJH64" s="406" t="n"/>
      <c r="HJI64" s="406" t="n"/>
      <c r="HJJ64" s="406" t="n"/>
      <c r="HJK64" s="406" t="n"/>
      <c r="HJL64" s="406" t="n"/>
      <c r="HJM64" s="406" t="n"/>
      <c r="HJN64" s="406" t="n"/>
      <c r="HJO64" s="406" t="n"/>
      <c r="HJP64" s="406" t="n"/>
      <c r="HJQ64" s="406" t="n"/>
      <c r="HJR64" s="406" t="n"/>
      <c r="HJS64" s="406" t="n"/>
      <c r="HJT64" s="406" t="n"/>
      <c r="HJU64" s="406" t="n"/>
      <c r="HJV64" s="406" t="n"/>
      <c r="HJW64" s="406" t="n"/>
      <c r="HJX64" s="406" t="n"/>
      <c r="HJY64" s="406" t="n"/>
      <c r="HJZ64" s="406" t="n"/>
      <c r="HKA64" s="406" t="n"/>
      <c r="HKB64" s="406" t="n"/>
      <c r="HKC64" s="406" t="n"/>
      <c r="HKD64" s="406" t="n"/>
      <c r="HKE64" s="406" t="n"/>
      <c r="HKF64" s="406" t="n"/>
      <c r="HKG64" s="406" t="n"/>
      <c r="HKH64" s="406" t="n"/>
      <c r="HKI64" s="406" t="n"/>
      <c r="HKJ64" s="406" t="n"/>
      <c r="HKK64" s="406" t="n"/>
      <c r="HKL64" s="406" t="n"/>
      <c r="HKM64" s="406" t="n"/>
      <c r="HKN64" s="406" t="n"/>
      <c r="HKO64" s="406" t="n"/>
      <c r="HKP64" s="406" t="n"/>
      <c r="HKQ64" s="406" t="n"/>
      <c r="HKR64" s="406" t="n"/>
      <c r="HKS64" s="406" t="n"/>
      <c r="HKT64" s="406" t="n"/>
      <c r="HKU64" s="406" t="n"/>
      <c r="HKV64" s="406" t="n"/>
      <c r="HKW64" s="406" t="n"/>
      <c r="HKX64" s="406" t="n"/>
      <c r="HKY64" s="406" t="n"/>
      <c r="HKZ64" s="406" t="n"/>
      <c r="HLA64" s="406" t="n"/>
      <c r="HLB64" s="406" t="n"/>
      <c r="HLC64" s="406" t="n"/>
      <c r="HLD64" s="406" t="n"/>
      <c r="HLE64" s="406" t="n"/>
      <c r="HLF64" s="406" t="n"/>
      <c r="HLG64" s="406" t="n"/>
      <c r="HLH64" s="406" t="n"/>
      <c r="HLI64" s="406" t="n"/>
      <c r="HLJ64" s="406" t="n"/>
      <c r="HLK64" s="406" t="n"/>
      <c r="HLL64" s="406" t="n"/>
      <c r="HLM64" s="406" t="n"/>
      <c r="HLN64" s="406" t="n"/>
      <c r="HLO64" s="406" t="n"/>
      <c r="HLP64" s="406" t="n"/>
      <c r="HLQ64" s="406" t="n"/>
      <c r="HLR64" s="406" t="n"/>
      <c r="HLS64" s="406" t="n"/>
      <c r="HLT64" s="406" t="n"/>
      <c r="HLU64" s="406" t="n"/>
      <c r="HLV64" s="406" t="n"/>
      <c r="HLW64" s="406" t="n"/>
      <c r="HLX64" s="406" t="n"/>
      <c r="HLY64" s="406" t="n"/>
      <c r="HLZ64" s="406" t="n"/>
      <c r="HMA64" s="406" t="n"/>
      <c r="HMB64" s="406" t="n"/>
      <c r="HMC64" s="406" t="n"/>
      <c r="HMD64" s="406" t="n"/>
      <c r="HME64" s="406" t="n"/>
      <c r="HMF64" s="406" t="n"/>
      <c r="HMG64" s="406" t="n"/>
      <c r="HMH64" s="406" t="n"/>
      <c r="HMI64" s="406" t="n"/>
      <c r="HMJ64" s="406" t="n"/>
      <c r="HMK64" s="406" t="n"/>
      <c r="HML64" s="406" t="n"/>
      <c r="HMM64" s="406" t="n"/>
      <c r="HMN64" s="406" t="n"/>
      <c r="HMO64" s="406" t="n"/>
      <c r="HMP64" s="406" t="n"/>
      <c r="HMQ64" s="406" t="n"/>
      <c r="HMR64" s="406" t="n"/>
      <c r="HMS64" s="406" t="n"/>
      <c r="HMT64" s="406" t="n"/>
      <c r="HMU64" s="406" t="n"/>
      <c r="HMV64" s="406" t="n"/>
      <c r="HMW64" s="406" t="n"/>
      <c r="HMX64" s="406" t="n"/>
      <c r="HMY64" s="406" t="n"/>
      <c r="HMZ64" s="406" t="n"/>
      <c r="HNA64" s="406" t="n"/>
      <c r="HNB64" s="406" t="n"/>
      <c r="HNC64" s="406" t="n"/>
      <c r="HND64" s="406" t="n"/>
      <c r="HNE64" s="406" t="n"/>
      <c r="HNF64" s="406" t="n"/>
      <c r="HNG64" s="406" t="n"/>
      <c r="HNH64" s="406" t="n"/>
      <c r="HNI64" s="406" t="n"/>
      <c r="HNJ64" s="406" t="n"/>
      <c r="HNK64" s="406" t="n"/>
      <c r="HNL64" s="406" t="n"/>
      <c r="HNM64" s="406" t="n"/>
      <c r="HNN64" s="406" t="n"/>
      <c r="HNO64" s="406" t="n"/>
      <c r="HNP64" s="406" t="n"/>
      <c r="HNQ64" s="406" t="n"/>
      <c r="HNR64" s="406" t="n"/>
      <c r="HNS64" s="406" t="n"/>
      <c r="HNT64" s="406" t="n"/>
      <c r="HNU64" s="406" t="n"/>
      <c r="HNV64" s="406" t="n"/>
      <c r="HNW64" s="406" t="n"/>
      <c r="HNX64" s="406" t="n"/>
      <c r="HNY64" s="406" t="n"/>
      <c r="HNZ64" s="406" t="n"/>
      <c r="HOA64" s="406" t="n"/>
      <c r="HOB64" s="406" t="n"/>
      <c r="HOC64" s="406" t="n"/>
      <c r="HOD64" s="406" t="n"/>
      <c r="HOE64" s="406" t="n"/>
      <c r="HOF64" s="406" t="n"/>
      <c r="HOG64" s="406" t="n"/>
      <c r="HOH64" s="406" t="n"/>
      <c r="HOI64" s="406" t="n"/>
      <c r="HOJ64" s="406" t="n"/>
      <c r="HOK64" s="406" t="n"/>
      <c r="HOL64" s="406" t="n"/>
      <c r="HOM64" s="406" t="n"/>
      <c r="HON64" s="406" t="n"/>
      <c r="HOO64" s="406" t="n"/>
      <c r="HOP64" s="406" t="n"/>
      <c r="HOQ64" s="406" t="n"/>
      <c r="HOR64" s="406" t="n"/>
      <c r="HOS64" s="406" t="n"/>
      <c r="HOT64" s="406" t="n"/>
      <c r="HOU64" s="406" t="n"/>
      <c r="HOV64" s="406" t="n"/>
      <c r="HOW64" s="406" t="n"/>
      <c r="HOX64" s="406" t="n"/>
      <c r="HOY64" s="406" t="n"/>
      <c r="HOZ64" s="406" t="n"/>
      <c r="HPA64" s="406" t="n"/>
      <c r="HPB64" s="406" t="n"/>
      <c r="HPC64" s="406" t="n"/>
      <c r="HPD64" s="406" t="n"/>
      <c r="HPE64" s="406" t="n"/>
      <c r="HPF64" s="406" t="n"/>
      <c r="HPG64" s="406" t="n"/>
      <c r="HPH64" s="406" t="n"/>
      <c r="HPI64" s="406" t="n"/>
      <c r="HPJ64" s="406" t="n"/>
      <c r="HPK64" s="406" t="n"/>
      <c r="HPL64" s="406" t="n"/>
      <c r="HPM64" s="406" t="n"/>
      <c r="HPN64" s="406" t="n"/>
      <c r="HPO64" s="406" t="n"/>
      <c r="HPP64" s="406" t="n"/>
      <c r="HPQ64" s="406" t="n"/>
      <c r="HPR64" s="406" t="n"/>
      <c r="HPS64" s="406" t="n"/>
      <c r="HPT64" s="406" t="n"/>
      <c r="HPU64" s="406" t="n"/>
      <c r="HPV64" s="406" t="n"/>
      <c r="HPW64" s="406" t="n"/>
      <c r="HPX64" s="406" t="n"/>
      <c r="HPY64" s="406" t="n"/>
      <c r="HPZ64" s="406" t="n"/>
      <c r="HQA64" s="406" t="n"/>
      <c r="HQB64" s="406" t="n"/>
      <c r="HQC64" s="406" t="n"/>
      <c r="HQD64" s="406" t="n"/>
      <c r="HQE64" s="406" t="n"/>
      <c r="HQF64" s="406" t="n"/>
      <c r="HQG64" s="406" t="n"/>
      <c r="HQH64" s="406" t="n"/>
      <c r="HQI64" s="406" t="n"/>
      <c r="HQJ64" s="406" t="n"/>
      <c r="HQK64" s="406" t="n"/>
      <c r="HQL64" s="406" t="n"/>
      <c r="HQM64" s="406" t="n"/>
      <c r="HQN64" s="406" t="n"/>
      <c r="HQO64" s="406" t="n"/>
      <c r="HQP64" s="406" t="n"/>
      <c r="HQQ64" s="406" t="n"/>
      <c r="HQR64" s="406" t="n"/>
      <c r="HQS64" s="406" t="n"/>
      <c r="HQT64" s="406" t="n"/>
      <c r="HQU64" s="406" t="n"/>
      <c r="HQV64" s="406" t="n"/>
      <c r="HQW64" s="406" t="n"/>
      <c r="HQX64" s="406" t="n"/>
      <c r="HQY64" s="406" t="n"/>
      <c r="HQZ64" s="406" t="n"/>
      <c r="HRA64" s="406" t="n"/>
      <c r="HRB64" s="406" t="n"/>
      <c r="HRC64" s="406" t="n"/>
      <c r="HRD64" s="406" t="n"/>
      <c r="HRE64" s="406" t="n"/>
      <c r="HRF64" s="406" t="n"/>
      <c r="HRG64" s="406" t="n"/>
      <c r="HRH64" s="406" t="n"/>
      <c r="HRI64" s="406" t="n"/>
      <c r="HRJ64" s="406" t="n"/>
      <c r="HRK64" s="406" t="n"/>
      <c r="HRL64" s="406" t="n"/>
      <c r="HRM64" s="406" t="n"/>
      <c r="HRN64" s="406" t="n"/>
      <c r="HRO64" s="406" t="n"/>
      <c r="HRP64" s="406" t="n"/>
      <c r="HRQ64" s="406" t="n"/>
      <c r="HRR64" s="406" t="n"/>
      <c r="HRS64" s="406" t="n"/>
      <c r="HRT64" s="406" t="n"/>
      <c r="HRU64" s="406" t="n"/>
      <c r="HRV64" s="406" t="n"/>
      <c r="HRW64" s="406" t="n"/>
      <c r="HRX64" s="406" t="n"/>
      <c r="HRY64" s="406" t="n"/>
      <c r="HRZ64" s="406" t="n"/>
      <c r="HSA64" s="406" t="n"/>
      <c r="HSB64" s="406" t="n"/>
      <c r="HSC64" s="406" t="n"/>
      <c r="HSD64" s="406" t="n"/>
      <c r="HSE64" s="406" t="n"/>
      <c r="HSF64" s="406" t="n"/>
      <c r="HSG64" s="406" t="n"/>
      <c r="HSH64" s="406" t="n"/>
      <c r="HSI64" s="406" t="n"/>
      <c r="HSJ64" s="406" t="n"/>
      <c r="HSK64" s="406" t="n"/>
      <c r="HSL64" s="406" t="n"/>
      <c r="HSM64" s="406" t="n"/>
      <c r="HSN64" s="406" t="n"/>
      <c r="HSO64" s="406" t="n"/>
      <c r="HSP64" s="406" t="n"/>
      <c r="HSQ64" s="406" t="n"/>
      <c r="HSR64" s="406" t="n"/>
      <c r="HSS64" s="406" t="n"/>
      <c r="HST64" s="406" t="n"/>
      <c r="HSU64" s="406" t="n"/>
      <c r="HSV64" s="406" t="n"/>
      <c r="HSW64" s="406" t="n"/>
      <c r="HSX64" s="406" t="n"/>
      <c r="HSY64" s="406" t="n"/>
      <c r="HSZ64" s="406" t="n"/>
      <c r="HTA64" s="406" t="n"/>
      <c r="HTB64" s="406" t="n"/>
      <c r="HTC64" s="406" t="n"/>
      <c r="HTD64" s="406" t="n"/>
      <c r="HTE64" s="406" t="n"/>
      <c r="HTF64" s="406" t="n"/>
      <c r="HTG64" s="406" t="n"/>
      <c r="HTH64" s="406" t="n"/>
      <c r="HTI64" s="406" t="n"/>
      <c r="HTJ64" s="406" t="n"/>
      <c r="HTK64" s="406" t="n"/>
      <c r="HTL64" s="406" t="n"/>
      <c r="HTM64" s="406" t="n"/>
      <c r="HTN64" s="406" t="n"/>
      <c r="HTO64" s="406" t="n"/>
      <c r="HTP64" s="406" t="n"/>
      <c r="HTQ64" s="406" t="n"/>
      <c r="HTR64" s="406" t="n"/>
      <c r="HTS64" s="406" t="n"/>
      <c r="HTT64" s="406" t="n"/>
      <c r="HTU64" s="406" t="n"/>
      <c r="HTV64" s="406" t="n"/>
      <c r="HTW64" s="406" t="n"/>
      <c r="HTX64" s="406" t="n"/>
      <c r="HTY64" s="406" t="n"/>
      <c r="HTZ64" s="406" t="n"/>
      <c r="HUA64" s="406" t="n"/>
      <c r="HUB64" s="406" t="n"/>
      <c r="HUC64" s="406" t="n"/>
      <c r="HUD64" s="406" t="n"/>
      <c r="HUE64" s="406" t="n"/>
      <c r="HUF64" s="406" t="n"/>
      <c r="HUG64" s="406" t="n"/>
      <c r="HUH64" s="406" t="n"/>
      <c r="HUI64" s="406" t="n"/>
      <c r="HUJ64" s="406" t="n"/>
      <c r="HUK64" s="406" t="n"/>
      <c r="HUL64" s="406" t="n"/>
      <c r="HUM64" s="406" t="n"/>
      <c r="HUN64" s="406" t="n"/>
      <c r="HUO64" s="406" t="n"/>
      <c r="HUP64" s="406" t="n"/>
      <c r="HUQ64" s="406" t="n"/>
      <c r="HUR64" s="406" t="n"/>
      <c r="HUS64" s="406" t="n"/>
      <c r="HUT64" s="406" t="n"/>
      <c r="HUU64" s="406" t="n"/>
      <c r="HUV64" s="406" t="n"/>
      <c r="HUW64" s="406" t="n"/>
      <c r="HUX64" s="406" t="n"/>
      <c r="HUY64" s="406" t="n"/>
      <c r="HUZ64" s="406" t="n"/>
      <c r="HVA64" s="406" t="n"/>
      <c r="HVB64" s="406" t="n"/>
      <c r="HVC64" s="406" t="n"/>
      <c r="HVD64" s="406" t="n"/>
      <c r="HVE64" s="406" t="n"/>
      <c r="HVF64" s="406" t="n"/>
      <c r="HVG64" s="406" t="n"/>
      <c r="HVH64" s="406" t="n"/>
      <c r="HVI64" s="406" t="n"/>
      <c r="HVJ64" s="406" t="n"/>
      <c r="HVK64" s="406" t="n"/>
      <c r="HVL64" s="406" t="n"/>
      <c r="HVM64" s="406" t="n"/>
      <c r="HVN64" s="406" t="n"/>
      <c r="HVO64" s="406" t="n"/>
      <c r="HVP64" s="406" t="n"/>
      <c r="HVQ64" s="406" t="n"/>
      <c r="HVR64" s="406" t="n"/>
      <c r="HVS64" s="406" t="n"/>
      <c r="HVT64" s="406" t="n"/>
      <c r="HVU64" s="406" t="n"/>
      <c r="HVV64" s="406" t="n"/>
      <c r="HVW64" s="406" t="n"/>
      <c r="HVX64" s="406" t="n"/>
      <c r="HVY64" s="406" t="n"/>
      <c r="HVZ64" s="406" t="n"/>
      <c r="HWA64" s="406" t="n"/>
      <c r="HWB64" s="406" t="n"/>
      <c r="HWC64" s="406" t="n"/>
      <c r="HWD64" s="406" t="n"/>
      <c r="HWE64" s="406" t="n"/>
      <c r="HWF64" s="406" t="n"/>
      <c r="HWG64" s="406" t="n"/>
      <c r="HWH64" s="406" t="n"/>
      <c r="HWI64" s="406" t="n"/>
      <c r="HWJ64" s="406" t="n"/>
      <c r="HWK64" s="406" t="n"/>
      <c r="HWL64" s="406" t="n"/>
      <c r="HWM64" s="406" t="n"/>
      <c r="HWN64" s="406" t="n"/>
      <c r="HWO64" s="406" t="n"/>
      <c r="HWP64" s="406" t="n"/>
      <c r="HWQ64" s="406" t="n"/>
      <c r="HWR64" s="406" t="n"/>
      <c r="HWS64" s="406" t="n"/>
      <c r="HWT64" s="406" t="n"/>
      <c r="HWU64" s="406" t="n"/>
      <c r="HWV64" s="406" t="n"/>
      <c r="HWW64" s="406" t="n"/>
      <c r="HWX64" s="406" t="n"/>
      <c r="HWY64" s="406" t="n"/>
      <c r="HWZ64" s="406" t="n"/>
      <c r="HXA64" s="406" t="n"/>
      <c r="HXB64" s="406" t="n"/>
      <c r="HXC64" s="406" t="n"/>
      <c r="HXD64" s="406" t="n"/>
      <c r="HXE64" s="406" t="n"/>
      <c r="HXF64" s="406" t="n"/>
      <c r="HXG64" s="406" t="n"/>
      <c r="HXH64" s="406" t="n"/>
      <c r="HXI64" s="406" t="n"/>
      <c r="HXJ64" s="406" t="n"/>
      <c r="HXK64" s="406" t="n"/>
      <c r="HXL64" s="406" t="n"/>
      <c r="HXM64" s="406" t="n"/>
      <c r="HXN64" s="406" t="n"/>
      <c r="HXO64" s="406" t="n"/>
      <c r="HXP64" s="406" t="n"/>
      <c r="HXQ64" s="406" t="n"/>
      <c r="HXR64" s="406" t="n"/>
      <c r="HXS64" s="406" t="n"/>
      <c r="HXT64" s="406" t="n"/>
      <c r="HXU64" s="406" t="n"/>
      <c r="HXV64" s="406" t="n"/>
      <c r="HXW64" s="406" t="n"/>
      <c r="HXX64" s="406" t="n"/>
      <c r="HXY64" s="406" t="n"/>
      <c r="HXZ64" s="406" t="n"/>
      <c r="HYA64" s="406" t="n"/>
      <c r="HYB64" s="406" t="n"/>
      <c r="HYC64" s="406" t="n"/>
      <c r="HYD64" s="406" t="n"/>
      <c r="HYE64" s="406" t="n"/>
      <c r="HYF64" s="406" t="n"/>
      <c r="HYG64" s="406" t="n"/>
      <c r="HYH64" s="406" t="n"/>
      <c r="HYI64" s="406" t="n"/>
      <c r="HYJ64" s="406" t="n"/>
      <c r="HYK64" s="406" t="n"/>
      <c r="HYL64" s="406" t="n"/>
      <c r="HYM64" s="406" t="n"/>
      <c r="HYN64" s="406" t="n"/>
      <c r="HYO64" s="406" t="n"/>
      <c r="HYP64" s="406" t="n"/>
      <c r="HYQ64" s="406" t="n"/>
      <c r="HYR64" s="406" t="n"/>
      <c r="HYS64" s="406" t="n"/>
      <c r="HYT64" s="406" t="n"/>
      <c r="HYU64" s="406" t="n"/>
      <c r="HYV64" s="406" t="n"/>
      <c r="HYW64" s="406" t="n"/>
      <c r="HYX64" s="406" t="n"/>
      <c r="HYY64" s="406" t="n"/>
      <c r="HYZ64" s="406" t="n"/>
      <c r="HZA64" s="406" t="n"/>
      <c r="HZB64" s="406" t="n"/>
      <c r="HZC64" s="406" t="n"/>
      <c r="HZD64" s="406" t="n"/>
      <c r="HZE64" s="406" t="n"/>
      <c r="HZF64" s="406" t="n"/>
      <c r="HZG64" s="406" t="n"/>
      <c r="HZH64" s="406" t="n"/>
      <c r="HZI64" s="406" t="n"/>
      <c r="HZJ64" s="406" t="n"/>
      <c r="HZK64" s="406" t="n"/>
      <c r="HZL64" s="406" t="n"/>
      <c r="HZM64" s="406" t="n"/>
      <c r="HZN64" s="406" t="n"/>
      <c r="HZO64" s="406" t="n"/>
      <c r="HZP64" s="406" t="n"/>
      <c r="HZQ64" s="406" t="n"/>
      <c r="HZR64" s="406" t="n"/>
      <c r="HZS64" s="406" t="n"/>
      <c r="HZT64" s="406" t="n"/>
      <c r="HZU64" s="406" t="n"/>
      <c r="HZV64" s="406" t="n"/>
      <c r="HZW64" s="406" t="n"/>
      <c r="HZX64" s="406" t="n"/>
      <c r="HZY64" s="406" t="n"/>
      <c r="HZZ64" s="406" t="n"/>
      <c r="IAA64" s="406" t="n"/>
      <c r="IAB64" s="406" t="n"/>
      <c r="IAC64" s="406" t="n"/>
      <c r="IAD64" s="406" t="n"/>
      <c r="IAE64" s="406" t="n"/>
      <c r="IAF64" s="406" t="n"/>
      <c r="IAG64" s="406" t="n"/>
      <c r="IAH64" s="406" t="n"/>
      <c r="IAI64" s="406" t="n"/>
      <c r="IAJ64" s="406" t="n"/>
      <c r="IAK64" s="406" t="n"/>
      <c r="IAL64" s="406" t="n"/>
      <c r="IAM64" s="406" t="n"/>
      <c r="IAN64" s="406" t="n"/>
      <c r="IAO64" s="406" t="n"/>
      <c r="IAP64" s="406" t="n"/>
      <c r="IAQ64" s="406" t="n"/>
      <c r="IAR64" s="406" t="n"/>
      <c r="IAS64" s="406" t="n"/>
      <c r="IAT64" s="406" t="n"/>
      <c r="IAU64" s="406" t="n"/>
      <c r="IAV64" s="406" t="n"/>
      <c r="IAW64" s="406" t="n"/>
      <c r="IAX64" s="406" t="n"/>
      <c r="IAY64" s="406" t="n"/>
      <c r="IAZ64" s="406" t="n"/>
      <c r="IBA64" s="406" t="n"/>
      <c r="IBB64" s="406" t="n"/>
      <c r="IBC64" s="406" t="n"/>
      <c r="IBD64" s="406" t="n"/>
      <c r="IBE64" s="406" t="n"/>
      <c r="IBF64" s="406" t="n"/>
      <c r="IBG64" s="406" t="n"/>
      <c r="IBH64" s="406" t="n"/>
      <c r="IBI64" s="406" t="n"/>
      <c r="IBJ64" s="406" t="n"/>
      <c r="IBK64" s="406" t="n"/>
      <c r="IBL64" s="406" t="n"/>
      <c r="IBM64" s="406" t="n"/>
      <c r="IBN64" s="406" t="n"/>
      <c r="IBO64" s="406" t="n"/>
      <c r="IBP64" s="406" t="n"/>
      <c r="IBQ64" s="406" t="n"/>
      <c r="IBR64" s="406" t="n"/>
      <c r="IBS64" s="406" t="n"/>
      <c r="IBT64" s="406" t="n"/>
      <c r="IBU64" s="406" t="n"/>
      <c r="IBV64" s="406" t="n"/>
      <c r="IBW64" s="406" t="n"/>
      <c r="IBX64" s="406" t="n"/>
      <c r="IBY64" s="406" t="n"/>
      <c r="IBZ64" s="406" t="n"/>
      <c r="ICA64" s="406" t="n"/>
      <c r="ICB64" s="406" t="n"/>
      <c r="ICC64" s="406" t="n"/>
      <c r="ICD64" s="406" t="n"/>
      <c r="ICE64" s="406" t="n"/>
      <c r="ICF64" s="406" t="n"/>
      <c r="ICG64" s="406" t="n"/>
      <c r="ICH64" s="406" t="n"/>
      <c r="ICI64" s="406" t="n"/>
      <c r="ICJ64" s="406" t="n"/>
      <c r="ICK64" s="406" t="n"/>
      <c r="ICL64" s="406" t="n"/>
      <c r="ICM64" s="406" t="n"/>
      <c r="ICN64" s="406" t="n"/>
      <c r="ICO64" s="406" t="n"/>
      <c r="ICP64" s="406" t="n"/>
      <c r="ICQ64" s="406" t="n"/>
      <c r="ICR64" s="406" t="n"/>
      <c r="ICS64" s="406" t="n"/>
      <c r="ICT64" s="406" t="n"/>
      <c r="ICU64" s="406" t="n"/>
      <c r="ICV64" s="406" t="n"/>
      <c r="ICW64" s="406" t="n"/>
      <c r="ICX64" s="406" t="n"/>
      <c r="ICY64" s="406" t="n"/>
      <c r="ICZ64" s="406" t="n"/>
      <c r="IDA64" s="406" t="n"/>
      <c r="IDB64" s="406" t="n"/>
      <c r="IDC64" s="406" t="n"/>
      <c r="IDD64" s="406" t="n"/>
      <c r="IDE64" s="406" t="n"/>
      <c r="IDF64" s="406" t="n"/>
      <c r="IDG64" s="406" t="n"/>
      <c r="IDH64" s="406" t="n"/>
      <c r="IDI64" s="406" t="n"/>
      <c r="IDJ64" s="406" t="n"/>
      <c r="IDK64" s="406" t="n"/>
      <c r="IDL64" s="406" t="n"/>
      <c r="IDM64" s="406" t="n"/>
      <c r="IDN64" s="406" t="n"/>
      <c r="IDO64" s="406" t="n"/>
      <c r="IDP64" s="406" t="n"/>
      <c r="IDQ64" s="406" t="n"/>
      <c r="IDR64" s="406" t="n"/>
      <c r="IDS64" s="406" t="n"/>
      <c r="IDT64" s="406" t="n"/>
      <c r="IDU64" s="406" t="n"/>
      <c r="IDV64" s="406" t="n"/>
      <c r="IDW64" s="406" t="n"/>
      <c r="IDX64" s="406" t="n"/>
      <c r="IDY64" s="406" t="n"/>
      <c r="IDZ64" s="406" t="n"/>
      <c r="IEA64" s="406" t="n"/>
      <c r="IEB64" s="406" t="n"/>
      <c r="IEC64" s="406" t="n"/>
      <c r="IED64" s="406" t="n"/>
      <c r="IEE64" s="406" t="n"/>
      <c r="IEF64" s="406" t="n"/>
      <c r="IEG64" s="406" t="n"/>
      <c r="IEH64" s="406" t="n"/>
      <c r="IEI64" s="406" t="n"/>
      <c r="IEJ64" s="406" t="n"/>
      <c r="IEK64" s="406" t="n"/>
      <c r="IEL64" s="406" t="n"/>
      <c r="IEM64" s="406" t="n"/>
      <c r="IEN64" s="406" t="n"/>
      <c r="IEO64" s="406" t="n"/>
      <c r="IEP64" s="406" t="n"/>
      <c r="IEQ64" s="406" t="n"/>
      <c r="IER64" s="406" t="n"/>
      <c r="IES64" s="406" t="n"/>
      <c r="IET64" s="406" t="n"/>
      <c r="IEU64" s="406" t="n"/>
      <c r="IEV64" s="406" t="n"/>
      <c r="IEW64" s="406" t="n"/>
      <c r="IEX64" s="406" t="n"/>
      <c r="IEY64" s="406" t="n"/>
      <c r="IEZ64" s="406" t="n"/>
      <c r="IFA64" s="406" t="n"/>
      <c r="IFB64" s="406" t="n"/>
      <c r="IFC64" s="406" t="n"/>
      <c r="IFD64" s="406" t="n"/>
      <c r="IFE64" s="406" t="n"/>
      <c r="IFF64" s="406" t="n"/>
      <c r="IFG64" s="406" t="n"/>
      <c r="IFH64" s="406" t="n"/>
      <c r="IFI64" s="406" t="n"/>
      <c r="IFJ64" s="406" t="n"/>
      <c r="IFK64" s="406" t="n"/>
      <c r="IFL64" s="406" t="n"/>
      <c r="IFM64" s="406" t="n"/>
      <c r="IFN64" s="406" t="n"/>
      <c r="IFO64" s="406" t="n"/>
      <c r="IFP64" s="406" t="n"/>
      <c r="IFQ64" s="406" t="n"/>
      <c r="IFR64" s="406" t="n"/>
      <c r="IFS64" s="406" t="n"/>
      <c r="IFT64" s="406" t="n"/>
      <c r="IFU64" s="406" t="n"/>
      <c r="IFV64" s="406" t="n"/>
      <c r="IFW64" s="406" t="n"/>
      <c r="IFX64" s="406" t="n"/>
      <c r="IFY64" s="406" t="n"/>
      <c r="IFZ64" s="406" t="n"/>
      <c r="IGA64" s="406" t="n"/>
      <c r="IGB64" s="406" t="n"/>
      <c r="IGC64" s="406" t="n"/>
      <c r="IGD64" s="406" t="n"/>
      <c r="IGE64" s="406" t="n"/>
      <c r="IGF64" s="406" t="n"/>
      <c r="IGG64" s="406" t="n"/>
      <c r="IGH64" s="406" t="n"/>
      <c r="IGI64" s="406" t="n"/>
      <c r="IGJ64" s="406" t="n"/>
      <c r="IGK64" s="406" t="n"/>
      <c r="IGL64" s="406" t="n"/>
      <c r="IGM64" s="406" t="n"/>
      <c r="IGN64" s="406" t="n"/>
      <c r="IGO64" s="406" t="n"/>
      <c r="IGP64" s="406" t="n"/>
      <c r="IGQ64" s="406" t="n"/>
      <c r="IGR64" s="406" t="n"/>
      <c r="IGS64" s="406" t="n"/>
      <c r="IGT64" s="406" t="n"/>
      <c r="IGU64" s="406" t="n"/>
      <c r="IGV64" s="406" t="n"/>
      <c r="IGW64" s="406" t="n"/>
      <c r="IGX64" s="406" t="n"/>
      <c r="IGY64" s="406" t="n"/>
      <c r="IGZ64" s="406" t="n"/>
      <c r="IHA64" s="406" t="n"/>
      <c r="IHB64" s="406" t="n"/>
      <c r="IHC64" s="406" t="n"/>
      <c r="IHD64" s="406" t="n"/>
      <c r="IHE64" s="406" t="n"/>
      <c r="IHF64" s="406" t="n"/>
      <c r="IHG64" s="406" t="n"/>
      <c r="IHH64" s="406" t="n"/>
      <c r="IHI64" s="406" t="n"/>
      <c r="IHJ64" s="406" t="n"/>
      <c r="IHK64" s="406" t="n"/>
      <c r="IHL64" s="406" t="n"/>
      <c r="IHM64" s="406" t="n"/>
      <c r="IHN64" s="406" t="n"/>
      <c r="IHO64" s="406" t="n"/>
      <c r="IHP64" s="406" t="n"/>
      <c r="IHQ64" s="406" t="n"/>
      <c r="IHR64" s="406" t="n"/>
      <c r="IHS64" s="406" t="n"/>
      <c r="IHT64" s="406" t="n"/>
      <c r="IHU64" s="406" t="n"/>
      <c r="IHV64" s="406" t="n"/>
      <c r="IHW64" s="406" t="n"/>
      <c r="IHX64" s="406" t="n"/>
      <c r="IHY64" s="406" t="n"/>
      <c r="IHZ64" s="406" t="n"/>
      <c r="IIA64" s="406" t="n"/>
      <c r="IIB64" s="406" t="n"/>
      <c r="IIC64" s="406" t="n"/>
      <c r="IID64" s="406" t="n"/>
      <c r="IIE64" s="406" t="n"/>
      <c r="IIF64" s="406" t="n"/>
      <c r="IIG64" s="406" t="n"/>
      <c r="IIH64" s="406" t="n"/>
      <c r="III64" s="406" t="n"/>
      <c r="IIJ64" s="406" t="n"/>
      <c r="IIK64" s="406" t="n"/>
      <c r="IIL64" s="406" t="n"/>
      <c r="IIM64" s="406" t="n"/>
      <c r="IIN64" s="406" t="n"/>
      <c r="IIO64" s="406" t="n"/>
      <c r="IIP64" s="406" t="n"/>
      <c r="IIQ64" s="406" t="n"/>
      <c r="IIR64" s="406" t="n"/>
      <c r="IIS64" s="406" t="n"/>
      <c r="IIT64" s="406" t="n"/>
      <c r="IIU64" s="406" t="n"/>
      <c r="IIV64" s="406" t="n"/>
      <c r="IIW64" s="406" t="n"/>
      <c r="IIX64" s="406" t="n"/>
      <c r="IIY64" s="406" t="n"/>
      <c r="IIZ64" s="406" t="n"/>
      <c r="IJA64" s="406" t="n"/>
      <c r="IJB64" s="406" t="n"/>
      <c r="IJC64" s="406" t="n"/>
      <c r="IJD64" s="406" t="n"/>
      <c r="IJE64" s="406" t="n"/>
      <c r="IJF64" s="406" t="n"/>
      <c r="IJG64" s="406" t="n"/>
      <c r="IJH64" s="406" t="n"/>
      <c r="IJI64" s="406" t="n"/>
      <c r="IJJ64" s="406" t="n"/>
      <c r="IJK64" s="406" t="n"/>
      <c r="IJL64" s="406" t="n"/>
      <c r="IJM64" s="406" t="n"/>
      <c r="IJN64" s="406" t="n"/>
      <c r="IJO64" s="406" t="n"/>
      <c r="IJP64" s="406" t="n"/>
      <c r="IJQ64" s="406" t="n"/>
      <c r="IJR64" s="406" t="n"/>
      <c r="IJS64" s="406" t="n"/>
      <c r="IJT64" s="406" t="n"/>
      <c r="IJU64" s="406" t="n"/>
      <c r="IJV64" s="406" t="n"/>
      <c r="IJW64" s="406" t="n"/>
      <c r="IJX64" s="406" t="n"/>
      <c r="IJY64" s="406" t="n"/>
      <c r="IJZ64" s="406" t="n"/>
      <c r="IKA64" s="406" t="n"/>
      <c r="IKB64" s="406" t="n"/>
      <c r="IKC64" s="406" t="n"/>
      <c r="IKD64" s="406" t="n"/>
      <c r="IKE64" s="406" t="n"/>
      <c r="IKF64" s="406" t="n"/>
      <c r="IKG64" s="406" t="n"/>
      <c r="IKH64" s="406" t="n"/>
      <c r="IKI64" s="406" t="n"/>
      <c r="IKJ64" s="406" t="n"/>
      <c r="IKK64" s="406" t="n"/>
      <c r="IKL64" s="406" t="n"/>
      <c r="IKM64" s="406" t="n"/>
      <c r="IKN64" s="406" t="n"/>
      <c r="IKO64" s="406" t="n"/>
      <c r="IKP64" s="406" t="n"/>
      <c r="IKQ64" s="406" t="n"/>
      <c r="IKR64" s="406" t="n"/>
      <c r="IKS64" s="406" t="n"/>
      <c r="IKT64" s="406" t="n"/>
      <c r="IKU64" s="406" t="n"/>
      <c r="IKV64" s="406" t="n"/>
      <c r="IKW64" s="406" t="n"/>
      <c r="IKX64" s="406" t="n"/>
      <c r="IKY64" s="406" t="n"/>
      <c r="IKZ64" s="406" t="n"/>
      <c r="ILA64" s="406" t="n"/>
      <c r="ILB64" s="406" t="n"/>
      <c r="ILC64" s="406" t="n"/>
      <c r="ILD64" s="406" t="n"/>
      <c r="ILE64" s="406" t="n"/>
      <c r="ILF64" s="406" t="n"/>
      <c r="ILG64" s="406" t="n"/>
      <c r="ILH64" s="406" t="n"/>
      <c r="ILI64" s="406" t="n"/>
      <c r="ILJ64" s="406" t="n"/>
      <c r="ILK64" s="406" t="n"/>
      <c r="ILL64" s="406" t="n"/>
      <c r="ILM64" s="406" t="n"/>
      <c r="ILN64" s="406" t="n"/>
      <c r="ILO64" s="406" t="n"/>
      <c r="ILP64" s="406" t="n"/>
      <c r="ILQ64" s="406" t="n"/>
      <c r="ILR64" s="406" t="n"/>
      <c r="ILS64" s="406" t="n"/>
      <c r="ILT64" s="406" t="n"/>
      <c r="ILU64" s="406" t="n"/>
      <c r="ILV64" s="406" t="n"/>
      <c r="ILW64" s="406" t="n"/>
      <c r="ILX64" s="406" t="n"/>
      <c r="ILY64" s="406" t="n"/>
      <c r="ILZ64" s="406" t="n"/>
      <c r="IMA64" s="406" t="n"/>
      <c r="IMB64" s="406" t="n"/>
      <c r="IMC64" s="406" t="n"/>
      <c r="IMD64" s="406" t="n"/>
      <c r="IME64" s="406" t="n"/>
      <c r="IMF64" s="406" t="n"/>
      <c r="IMG64" s="406" t="n"/>
      <c r="IMH64" s="406" t="n"/>
      <c r="IMI64" s="406" t="n"/>
      <c r="IMJ64" s="406" t="n"/>
      <c r="IMK64" s="406" t="n"/>
      <c r="IML64" s="406" t="n"/>
      <c r="IMM64" s="406" t="n"/>
      <c r="IMN64" s="406" t="n"/>
      <c r="IMO64" s="406" t="n"/>
      <c r="IMP64" s="406" t="n"/>
      <c r="IMQ64" s="406" t="n"/>
      <c r="IMR64" s="406" t="n"/>
      <c r="IMS64" s="406" t="n"/>
      <c r="IMT64" s="406" t="n"/>
      <c r="IMU64" s="406" t="n"/>
      <c r="IMV64" s="406" t="n"/>
      <c r="IMW64" s="406" t="n"/>
      <c r="IMX64" s="406" t="n"/>
      <c r="IMY64" s="406" t="n"/>
      <c r="IMZ64" s="406" t="n"/>
      <c r="INA64" s="406" t="n"/>
      <c r="INB64" s="406" t="n"/>
      <c r="INC64" s="406" t="n"/>
      <c r="IND64" s="406" t="n"/>
      <c r="INE64" s="406" t="n"/>
      <c r="INF64" s="406" t="n"/>
      <c r="ING64" s="406" t="n"/>
      <c r="INH64" s="406" t="n"/>
      <c r="INI64" s="406" t="n"/>
      <c r="INJ64" s="406" t="n"/>
      <c r="INK64" s="406" t="n"/>
      <c r="INL64" s="406" t="n"/>
      <c r="INM64" s="406" t="n"/>
      <c r="INN64" s="406" t="n"/>
      <c r="INO64" s="406" t="n"/>
      <c r="INP64" s="406" t="n"/>
      <c r="INQ64" s="406" t="n"/>
      <c r="INR64" s="406" t="n"/>
      <c r="INS64" s="406" t="n"/>
      <c r="INT64" s="406" t="n"/>
      <c r="INU64" s="406" t="n"/>
      <c r="INV64" s="406" t="n"/>
      <c r="INW64" s="406" t="n"/>
      <c r="INX64" s="406" t="n"/>
      <c r="INY64" s="406" t="n"/>
      <c r="INZ64" s="406" t="n"/>
      <c r="IOA64" s="406" t="n"/>
      <c r="IOB64" s="406" t="n"/>
      <c r="IOC64" s="406" t="n"/>
      <c r="IOD64" s="406" t="n"/>
      <c r="IOE64" s="406" t="n"/>
      <c r="IOF64" s="406" t="n"/>
      <c r="IOG64" s="406" t="n"/>
      <c r="IOH64" s="406" t="n"/>
      <c r="IOI64" s="406" t="n"/>
      <c r="IOJ64" s="406" t="n"/>
      <c r="IOK64" s="406" t="n"/>
      <c r="IOL64" s="406" t="n"/>
      <c r="IOM64" s="406" t="n"/>
      <c r="ION64" s="406" t="n"/>
      <c r="IOO64" s="406" t="n"/>
      <c r="IOP64" s="406" t="n"/>
      <c r="IOQ64" s="406" t="n"/>
      <c r="IOR64" s="406" t="n"/>
      <c r="IOS64" s="406" t="n"/>
      <c r="IOT64" s="406" t="n"/>
      <c r="IOU64" s="406" t="n"/>
      <c r="IOV64" s="406" t="n"/>
      <c r="IOW64" s="406" t="n"/>
      <c r="IOX64" s="406" t="n"/>
      <c r="IOY64" s="406" t="n"/>
      <c r="IOZ64" s="406" t="n"/>
      <c r="IPA64" s="406" t="n"/>
      <c r="IPB64" s="406" t="n"/>
      <c r="IPC64" s="406" t="n"/>
      <c r="IPD64" s="406" t="n"/>
      <c r="IPE64" s="406" t="n"/>
      <c r="IPF64" s="406" t="n"/>
      <c r="IPG64" s="406" t="n"/>
      <c r="IPH64" s="406" t="n"/>
      <c r="IPI64" s="406" t="n"/>
      <c r="IPJ64" s="406" t="n"/>
      <c r="IPK64" s="406" t="n"/>
      <c r="IPL64" s="406" t="n"/>
      <c r="IPM64" s="406" t="n"/>
      <c r="IPN64" s="406" t="n"/>
      <c r="IPO64" s="406" t="n"/>
      <c r="IPP64" s="406" t="n"/>
      <c r="IPQ64" s="406" t="n"/>
      <c r="IPR64" s="406" t="n"/>
      <c r="IPS64" s="406" t="n"/>
      <c r="IPT64" s="406" t="n"/>
      <c r="IPU64" s="406" t="n"/>
      <c r="IPV64" s="406" t="n"/>
      <c r="IPW64" s="406" t="n"/>
      <c r="IPX64" s="406" t="n"/>
      <c r="IPY64" s="406" t="n"/>
      <c r="IPZ64" s="406" t="n"/>
      <c r="IQA64" s="406" t="n"/>
      <c r="IQB64" s="406" t="n"/>
      <c r="IQC64" s="406" t="n"/>
      <c r="IQD64" s="406" t="n"/>
      <c r="IQE64" s="406" t="n"/>
      <c r="IQF64" s="406" t="n"/>
      <c r="IQG64" s="406" t="n"/>
      <c r="IQH64" s="406" t="n"/>
      <c r="IQI64" s="406" t="n"/>
      <c r="IQJ64" s="406" t="n"/>
      <c r="IQK64" s="406" t="n"/>
      <c r="IQL64" s="406" t="n"/>
      <c r="IQM64" s="406" t="n"/>
      <c r="IQN64" s="406" t="n"/>
      <c r="IQO64" s="406" t="n"/>
      <c r="IQP64" s="406" t="n"/>
      <c r="IQQ64" s="406" t="n"/>
      <c r="IQR64" s="406" t="n"/>
      <c r="IQS64" s="406" t="n"/>
      <c r="IQT64" s="406" t="n"/>
      <c r="IQU64" s="406" t="n"/>
      <c r="IQV64" s="406" t="n"/>
      <c r="IQW64" s="406" t="n"/>
      <c r="IQX64" s="406" t="n"/>
      <c r="IQY64" s="406" t="n"/>
      <c r="IQZ64" s="406" t="n"/>
      <c r="IRA64" s="406" t="n"/>
      <c r="IRB64" s="406" t="n"/>
      <c r="IRC64" s="406" t="n"/>
      <c r="IRD64" s="406" t="n"/>
      <c r="IRE64" s="406" t="n"/>
      <c r="IRF64" s="406" t="n"/>
      <c r="IRG64" s="406" t="n"/>
      <c r="IRH64" s="406" t="n"/>
      <c r="IRI64" s="406" t="n"/>
      <c r="IRJ64" s="406" t="n"/>
      <c r="IRK64" s="406" t="n"/>
      <c r="IRL64" s="406" t="n"/>
      <c r="IRM64" s="406" t="n"/>
      <c r="IRN64" s="406" t="n"/>
      <c r="IRO64" s="406" t="n"/>
      <c r="IRP64" s="406" t="n"/>
      <c r="IRQ64" s="406" t="n"/>
      <c r="IRR64" s="406" t="n"/>
      <c r="IRS64" s="406" t="n"/>
      <c r="IRT64" s="406" t="n"/>
      <c r="IRU64" s="406" t="n"/>
      <c r="IRV64" s="406" t="n"/>
      <c r="IRW64" s="406" t="n"/>
      <c r="IRX64" s="406" t="n"/>
      <c r="IRY64" s="406" t="n"/>
      <c r="IRZ64" s="406" t="n"/>
      <c r="ISA64" s="406" t="n"/>
      <c r="ISB64" s="406" t="n"/>
      <c r="ISC64" s="406" t="n"/>
      <c r="ISD64" s="406" t="n"/>
      <c r="ISE64" s="406" t="n"/>
      <c r="ISF64" s="406" t="n"/>
      <c r="ISG64" s="406" t="n"/>
      <c r="ISH64" s="406" t="n"/>
      <c r="ISI64" s="406" t="n"/>
      <c r="ISJ64" s="406" t="n"/>
      <c r="ISK64" s="406" t="n"/>
      <c r="ISL64" s="406" t="n"/>
      <c r="ISM64" s="406" t="n"/>
      <c r="ISN64" s="406" t="n"/>
      <c r="ISO64" s="406" t="n"/>
      <c r="ISP64" s="406" t="n"/>
      <c r="ISQ64" s="406" t="n"/>
      <c r="ISR64" s="406" t="n"/>
      <c r="ISS64" s="406" t="n"/>
      <c r="IST64" s="406" t="n"/>
      <c r="ISU64" s="406" t="n"/>
      <c r="ISV64" s="406" t="n"/>
      <c r="ISW64" s="406" t="n"/>
      <c r="ISX64" s="406" t="n"/>
      <c r="ISY64" s="406" t="n"/>
      <c r="ISZ64" s="406" t="n"/>
      <c r="ITA64" s="406" t="n"/>
      <c r="ITB64" s="406" t="n"/>
      <c r="ITC64" s="406" t="n"/>
      <c r="ITD64" s="406" t="n"/>
      <c r="ITE64" s="406" t="n"/>
      <c r="ITF64" s="406" t="n"/>
      <c r="ITG64" s="406" t="n"/>
      <c r="ITH64" s="406" t="n"/>
      <c r="ITI64" s="406" t="n"/>
      <c r="ITJ64" s="406" t="n"/>
      <c r="ITK64" s="406" t="n"/>
      <c r="ITL64" s="406" t="n"/>
      <c r="ITM64" s="406" t="n"/>
      <c r="ITN64" s="406" t="n"/>
      <c r="ITO64" s="406" t="n"/>
      <c r="ITP64" s="406" t="n"/>
      <c r="ITQ64" s="406" t="n"/>
      <c r="ITR64" s="406" t="n"/>
      <c r="ITS64" s="406" t="n"/>
      <c r="ITT64" s="406" t="n"/>
      <c r="ITU64" s="406" t="n"/>
      <c r="ITV64" s="406" t="n"/>
      <c r="ITW64" s="406" t="n"/>
      <c r="ITX64" s="406" t="n"/>
      <c r="ITY64" s="406" t="n"/>
      <c r="ITZ64" s="406" t="n"/>
      <c r="IUA64" s="406" t="n"/>
      <c r="IUB64" s="406" t="n"/>
      <c r="IUC64" s="406" t="n"/>
      <c r="IUD64" s="406" t="n"/>
      <c r="IUE64" s="406" t="n"/>
      <c r="IUF64" s="406" t="n"/>
      <c r="IUG64" s="406" t="n"/>
      <c r="IUH64" s="406" t="n"/>
      <c r="IUI64" s="406" t="n"/>
      <c r="IUJ64" s="406" t="n"/>
      <c r="IUK64" s="406" t="n"/>
      <c r="IUL64" s="406" t="n"/>
      <c r="IUM64" s="406" t="n"/>
      <c r="IUN64" s="406" t="n"/>
      <c r="IUO64" s="406" t="n"/>
      <c r="IUP64" s="406" t="n"/>
      <c r="IUQ64" s="406" t="n"/>
      <c r="IUR64" s="406" t="n"/>
      <c r="IUS64" s="406" t="n"/>
      <c r="IUT64" s="406" t="n"/>
      <c r="IUU64" s="406" t="n"/>
      <c r="IUV64" s="406" t="n"/>
      <c r="IUW64" s="406" t="n"/>
      <c r="IUX64" s="406" t="n"/>
      <c r="IUY64" s="406" t="n"/>
      <c r="IUZ64" s="406" t="n"/>
      <c r="IVA64" s="406" t="n"/>
      <c r="IVB64" s="406" t="n"/>
      <c r="IVC64" s="406" t="n"/>
      <c r="IVD64" s="406" t="n"/>
      <c r="IVE64" s="406" t="n"/>
      <c r="IVF64" s="406" t="n"/>
      <c r="IVG64" s="406" t="n"/>
      <c r="IVH64" s="406" t="n"/>
      <c r="IVI64" s="406" t="n"/>
      <c r="IVJ64" s="406" t="n"/>
      <c r="IVK64" s="406" t="n"/>
      <c r="IVL64" s="406" t="n"/>
      <c r="IVM64" s="406" t="n"/>
      <c r="IVN64" s="406" t="n"/>
      <c r="IVO64" s="406" t="n"/>
      <c r="IVP64" s="406" t="n"/>
      <c r="IVQ64" s="406" t="n"/>
      <c r="IVR64" s="406" t="n"/>
      <c r="IVS64" s="406" t="n"/>
      <c r="IVT64" s="406" t="n"/>
      <c r="IVU64" s="406" t="n"/>
      <c r="IVV64" s="406" t="n"/>
      <c r="IVW64" s="406" t="n"/>
      <c r="IVX64" s="406" t="n"/>
      <c r="IVY64" s="406" t="n"/>
      <c r="IVZ64" s="406" t="n"/>
      <c r="IWA64" s="406" t="n"/>
      <c r="IWB64" s="406" t="n"/>
      <c r="IWC64" s="406" t="n"/>
      <c r="IWD64" s="406" t="n"/>
      <c r="IWE64" s="406" t="n"/>
      <c r="IWF64" s="406" t="n"/>
      <c r="IWG64" s="406" t="n"/>
      <c r="IWH64" s="406" t="n"/>
      <c r="IWI64" s="406" t="n"/>
      <c r="IWJ64" s="406" t="n"/>
      <c r="IWK64" s="406" t="n"/>
      <c r="IWL64" s="406" t="n"/>
      <c r="IWM64" s="406" t="n"/>
      <c r="IWN64" s="406" t="n"/>
      <c r="IWO64" s="406" t="n"/>
      <c r="IWP64" s="406" t="n"/>
      <c r="IWQ64" s="406" t="n"/>
      <c r="IWR64" s="406" t="n"/>
      <c r="IWS64" s="406" t="n"/>
      <c r="IWT64" s="406" t="n"/>
      <c r="IWU64" s="406" t="n"/>
      <c r="IWV64" s="406" t="n"/>
      <c r="IWW64" s="406" t="n"/>
      <c r="IWX64" s="406" t="n"/>
      <c r="IWY64" s="406" t="n"/>
      <c r="IWZ64" s="406" t="n"/>
      <c r="IXA64" s="406" t="n"/>
      <c r="IXB64" s="406" t="n"/>
      <c r="IXC64" s="406" t="n"/>
      <c r="IXD64" s="406" t="n"/>
      <c r="IXE64" s="406" t="n"/>
      <c r="IXF64" s="406" t="n"/>
      <c r="IXG64" s="406" t="n"/>
      <c r="IXH64" s="406" t="n"/>
      <c r="IXI64" s="406" t="n"/>
      <c r="IXJ64" s="406" t="n"/>
      <c r="IXK64" s="406" t="n"/>
      <c r="IXL64" s="406" t="n"/>
      <c r="IXM64" s="406" t="n"/>
      <c r="IXN64" s="406" t="n"/>
      <c r="IXO64" s="406" t="n"/>
      <c r="IXP64" s="406" t="n"/>
      <c r="IXQ64" s="406" t="n"/>
      <c r="IXR64" s="406" t="n"/>
      <c r="IXS64" s="406" t="n"/>
      <c r="IXT64" s="406" t="n"/>
      <c r="IXU64" s="406" t="n"/>
      <c r="IXV64" s="406" t="n"/>
      <c r="IXW64" s="406" t="n"/>
      <c r="IXX64" s="406" t="n"/>
      <c r="IXY64" s="406" t="n"/>
      <c r="IXZ64" s="406" t="n"/>
      <c r="IYA64" s="406" t="n"/>
      <c r="IYB64" s="406" t="n"/>
      <c r="IYC64" s="406" t="n"/>
      <c r="IYD64" s="406" t="n"/>
      <c r="IYE64" s="406" t="n"/>
      <c r="IYF64" s="406" t="n"/>
      <c r="IYG64" s="406" t="n"/>
      <c r="IYH64" s="406" t="n"/>
      <c r="IYI64" s="406" t="n"/>
      <c r="IYJ64" s="406" t="n"/>
      <c r="IYK64" s="406" t="n"/>
      <c r="IYL64" s="406" t="n"/>
      <c r="IYM64" s="406" t="n"/>
      <c r="IYN64" s="406" t="n"/>
      <c r="IYO64" s="406" t="n"/>
      <c r="IYP64" s="406" t="n"/>
      <c r="IYQ64" s="406" t="n"/>
      <c r="IYR64" s="406" t="n"/>
      <c r="IYS64" s="406" t="n"/>
      <c r="IYT64" s="406" t="n"/>
      <c r="IYU64" s="406" t="n"/>
      <c r="IYV64" s="406" t="n"/>
      <c r="IYW64" s="406" t="n"/>
      <c r="IYX64" s="406" t="n"/>
      <c r="IYY64" s="406" t="n"/>
      <c r="IYZ64" s="406" t="n"/>
      <c r="IZA64" s="406" t="n"/>
      <c r="IZB64" s="406" t="n"/>
      <c r="IZC64" s="406" t="n"/>
      <c r="IZD64" s="406" t="n"/>
      <c r="IZE64" s="406" t="n"/>
      <c r="IZF64" s="406" t="n"/>
      <c r="IZG64" s="406" t="n"/>
      <c r="IZH64" s="406" t="n"/>
      <c r="IZI64" s="406" t="n"/>
      <c r="IZJ64" s="406" t="n"/>
      <c r="IZK64" s="406" t="n"/>
      <c r="IZL64" s="406" t="n"/>
      <c r="IZM64" s="406" t="n"/>
      <c r="IZN64" s="406" t="n"/>
      <c r="IZO64" s="406" t="n"/>
      <c r="IZP64" s="406" t="n"/>
      <c r="IZQ64" s="406" t="n"/>
      <c r="IZR64" s="406" t="n"/>
      <c r="IZS64" s="406" t="n"/>
      <c r="IZT64" s="406" t="n"/>
      <c r="IZU64" s="406" t="n"/>
      <c r="IZV64" s="406" t="n"/>
      <c r="IZW64" s="406" t="n"/>
      <c r="IZX64" s="406" t="n"/>
      <c r="IZY64" s="406" t="n"/>
      <c r="IZZ64" s="406" t="n"/>
      <c r="JAA64" s="406" t="n"/>
      <c r="JAB64" s="406" t="n"/>
      <c r="JAC64" s="406" t="n"/>
      <c r="JAD64" s="406" t="n"/>
      <c r="JAE64" s="406" t="n"/>
      <c r="JAF64" s="406" t="n"/>
      <c r="JAG64" s="406" t="n"/>
      <c r="JAH64" s="406" t="n"/>
      <c r="JAI64" s="406" t="n"/>
      <c r="JAJ64" s="406" t="n"/>
      <c r="JAK64" s="406" t="n"/>
      <c r="JAL64" s="406" t="n"/>
      <c r="JAM64" s="406" t="n"/>
      <c r="JAN64" s="406" t="n"/>
      <c r="JAO64" s="406" t="n"/>
      <c r="JAP64" s="406" t="n"/>
      <c r="JAQ64" s="406" t="n"/>
      <c r="JAR64" s="406" t="n"/>
      <c r="JAS64" s="406" t="n"/>
      <c r="JAT64" s="406" t="n"/>
      <c r="JAU64" s="406" t="n"/>
      <c r="JAV64" s="406" t="n"/>
      <c r="JAW64" s="406" t="n"/>
      <c r="JAX64" s="406" t="n"/>
      <c r="JAY64" s="406" t="n"/>
      <c r="JAZ64" s="406" t="n"/>
      <c r="JBA64" s="406" t="n"/>
      <c r="JBB64" s="406" t="n"/>
      <c r="JBC64" s="406" t="n"/>
      <c r="JBD64" s="406" t="n"/>
      <c r="JBE64" s="406" t="n"/>
      <c r="JBF64" s="406" t="n"/>
      <c r="JBG64" s="406" t="n"/>
      <c r="JBH64" s="406" t="n"/>
      <c r="JBI64" s="406" t="n"/>
      <c r="JBJ64" s="406" t="n"/>
      <c r="JBK64" s="406" t="n"/>
      <c r="JBL64" s="406" t="n"/>
      <c r="JBM64" s="406" t="n"/>
      <c r="JBN64" s="406" t="n"/>
      <c r="JBO64" s="406" t="n"/>
      <c r="JBP64" s="406" t="n"/>
      <c r="JBQ64" s="406" t="n"/>
      <c r="JBR64" s="406" t="n"/>
      <c r="JBS64" s="406" t="n"/>
      <c r="JBT64" s="406" t="n"/>
      <c r="JBU64" s="406" t="n"/>
      <c r="JBV64" s="406" t="n"/>
      <c r="JBW64" s="406" t="n"/>
      <c r="JBX64" s="406" t="n"/>
      <c r="JBY64" s="406" t="n"/>
      <c r="JBZ64" s="406" t="n"/>
      <c r="JCA64" s="406" t="n"/>
      <c r="JCB64" s="406" t="n"/>
      <c r="JCC64" s="406" t="n"/>
      <c r="JCD64" s="406" t="n"/>
      <c r="JCE64" s="406" t="n"/>
      <c r="JCF64" s="406" t="n"/>
      <c r="JCG64" s="406" t="n"/>
      <c r="JCH64" s="406" t="n"/>
      <c r="JCI64" s="406" t="n"/>
      <c r="JCJ64" s="406" t="n"/>
      <c r="JCK64" s="406" t="n"/>
      <c r="JCL64" s="406" t="n"/>
      <c r="JCM64" s="406" t="n"/>
      <c r="JCN64" s="406" t="n"/>
      <c r="JCO64" s="406" t="n"/>
      <c r="JCP64" s="406" t="n"/>
      <c r="JCQ64" s="406" t="n"/>
      <c r="JCR64" s="406" t="n"/>
      <c r="JCS64" s="406" t="n"/>
      <c r="JCT64" s="406" t="n"/>
      <c r="JCU64" s="406" t="n"/>
      <c r="JCV64" s="406" t="n"/>
      <c r="JCW64" s="406" t="n"/>
      <c r="JCX64" s="406" t="n"/>
      <c r="JCY64" s="406" t="n"/>
      <c r="JCZ64" s="406" t="n"/>
      <c r="JDA64" s="406" t="n"/>
      <c r="JDB64" s="406" t="n"/>
      <c r="JDC64" s="406" t="n"/>
      <c r="JDD64" s="406" t="n"/>
      <c r="JDE64" s="406" t="n"/>
      <c r="JDF64" s="406" t="n"/>
      <c r="JDG64" s="406" t="n"/>
      <c r="JDH64" s="406" t="n"/>
      <c r="JDI64" s="406" t="n"/>
      <c r="JDJ64" s="406" t="n"/>
      <c r="JDK64" s="406" t="n"/>
      <c r="JDL64" s="406" t="n"/>
      <c r="JDM64" s="406" t="n"/>
      <c r="JDN64" s="406" t="n"/>
      <c r="JDO64" s="406" t="n"/>
      <c r="JDP64" s="406" t="n"/>
      <c r="JDQ64" s="406" t="n"/>
      <c r="JDR64" s="406" t="n"/>
      <c r="JDS64" s="406" t="n"/>
      <c r="JDT64" s="406" t="n"/>
      <c r="JDU64" s="406" t="n"/>
      <c r="JDV64" s="406" t="n"/>
      <c r="JDW64" s="406" t="n"/>
      <c r="JDX64" s="406" t="n"/>
      <c r="JDY64" s="406" t="n"/>
      <c r="JDZ64" s="406" t="n"/>
      <c r="JEA64" s="406" t="n"/>
      <c r="JEB64" s="406" t="n"/>
      <c r="JEC64" s="406" t="n"/>
      <c r="JED64" s="406" t="n"/>
      <c r="JEE64" s="406" t="n"/>
      <c r="JEF64" s="406" t="n"/>
      <c r="JEG64" s="406" t="n"/>
      <c r="JEH64" s="406" t="n"/>
      <c r="JEI64" s="406" t="n"/>
      <c r="JEJ64" s="406" t="n"/>
      <c r="JEK64" s="406" t="n"/>
      <c r="JEL64" s="406" t="n"/>
      <c r="JEM64" s="406" t="n"/>
      <c r="JEN64" s="406" t="n"/>
      <c r="JEO64" s="406" t="n"/>
      <c r="JEP64" s="406" t="n"/>
      <c r="JEQ64" s="406" t="n"/>
      <c r="JER64" s="406" t="n"/>
      <c r="JES64" s="406" t="n"/>
      <c r="JET64" s="406" t="n"/>
      <c r="JEU64" s="406" t="n"/>
      <c r="JEV64" s="406" t="n"/>
      <c r="JEW64" s="406" t="n"/>
      <c r="JEX64" s="406" t="n"/>
      <c r="JEY64" s="406" t="n"/>
      <c r="JEZ64" s="406" t="n"/>
      <c r="JFA64" s="406" t="n"/>
      <c r="JFB64" s="406" t="n"/>
      <c r="JFC64" s="406" t="n"/>
      <c r="JFD64" s="406" t="n"/>
      <c r="JFE64" s="406" t="n"/>
      <c r="JFF64" s="406" t="n"/>
      <c r="JFG64" s="406" t="n"/>
      <c r="JFH64" s="406" t="n"/>
      <c r="JFI64" s="406" t="n"/>
      <c r="JFJ64" s="406" t="n"/>
      <c r="JFK64" s="406" t="n"/>
      <c r="JFL64" s="406" t="n"/>
      <c r="JFM64" s="406" t="n"/>
      <c r="JFN64" s="406" t="n"/>
      <c r="JFO64" s="406" t="n"/>
      <c r="JFP64" s="406" t="n"/>
      <c r="JFQ64" s="406" t="n"/>
      <c r="JFR64" s="406" t="n"/>
      <c r="JFS64" s="406" t="n"/>
      <c r="JFT64" s="406" t="n"/>
      <c r="JFU64" s="406" t="n"/>
      <c r="JFV64" s="406" t="n"/>
      <c r="JFW64" s="406" t="n"/>
      <c r="JFX64" s="406" t="n"/>
      <c r="JFY64" s="406" t="n"/>
      <c r="JFZ64" s="406" t="n"/>
      <c r="JGA64" s="406" t="n"/>
      <c r="JGB64" s="406" t="n"/>
      <c r="JGC64" s="406" t="n"/>
      <c r="JGD64" s="406" t="n"/>
      <c r="JGE64" s="406" t="n"/>
      <c r="JGF64" s="406" t="n"/>
      <c r="JGG64" s="406" t="n"/>
      <c r="JGH64" s="406" t="n"/>
      <c r="JGI64" s="406" t="n"/>
      <c r="JGJ64" s="406" t="n"/>
      <c r="JGK64" s="406" t="n"/>
      <c r="JGL64" s="406" t="n"/>
      <c r="JGM64" s="406" t="n"/>
      <c r="JGN64" s="406" t="n"/>
      <c r="JGO64" s="406" t="n"/>
      <c r="JGP64" s="406" t="n"/>
      <c r="JGQ64" s="406" t="n"/>
      <c r="JGR64" s="406" t="n"/>
      <c r="JGS64" s="406" t="n"/>
      <c r="JGT64" s="406" t="n"/>
      <c r="JGU64" s="406" t="n"/>
      <c r="JGV64" s="406" t="n"/>
      <c r="JGW64" s="406" t="n"/>
      <c r="JGX64" s="406" t="n"/>
      <c r="JGY64" s="406" t="n"/>
      <c r="JGZ64" s="406" t="n"/>
      <c r="JHA64" s="406" t="n"/>
      <c r="JHB64" s="406" t="n"/>
      <c r="JHC64" s="406" t="n"/>
      <c r="JHD64" s="406" t="n"/>
      <c r="JHE64" s="406" t="n"/>
      <c r="JHF64" s="406" t="n"/>
      <c r="JHG64" s="406" t="n"/>
      <c r="JHH64" s="406" t="n"/>
      <c r="JHI64" s="406" t="n"/>
      <c r="JHJ64" s="406" t="n"/>
      <c r="JHK64" s="406" t="n"/>
      <c r="JHL64" s="406" t="n"/>
      <c r="JHM64" s="406" t="n"/>
      <c r="JHN64" s="406" t="n"/>
      <c r="JHO64" s="406" t="n"/>
      <c r="JHP64" s="406" t="n"/>
      <c r="JHQ64" s="406" t="n"/>
      <c r="JHR64" s="406" t="n"/>
      <c r="JHS64" s="406" t="n"/>
      <c r="JHT64" s="406" t="n"/>
      <c r="JHU64" s="406" t="n"/>
      <c r="JHV64" s="406" t="n"/>
      <c r="JHW64" s="406" t="n"/>
      <c r="JHX64" s="406" t="n"/>
      <c r="JHY64" s="406" t="n"/>
      <c r="JHZ64" s="406" t="n"/>
      <c r="JIA64" s="406" t="n"/>
      <c r="JIB64" s="406" t="n"/>
      <c r="JIC64" s="406" t="n"/>
      <c r="JID64" s="406" t="n"/>
      <c r="JIE64" s="406" t="n"/>
      <c r="JIF64" s="406" t="n"/>
      <c r="JIG64" s="406" t="n"/>
      <c r="JIH64" s="406" t="n"/>
      <c r="JII64" s="406" t="n"/>
      <c r="JIJ64" s="406" t="n"/>
      <c r="JIK64" s="406" t="n"/>
      <c r="JIL64" s="406" t="n"/>
      <c r="JIM64" s="406" t="n"/>
      <c r="JIN64" s="406" t="n"/>
      <c r="JIO64" s="406" t="n"/>
      <c r="JIP64" s="406" t="n"/>
      <c r="JIQ64" s="406" t="n"/>
      <c r="JIR64" s="406" t="n"/>
      <c r="JIS64" s="406" t="n"/>
      <c r="JIT64" s="406" t="n"/>
      <c r="JIU64" s="406" t="n"/>
      <c r="JIV64" s="406" t="n"/>
      <c r="JIW64" s="406" t="n"/>
      <c r="JIX64" s="406" t="n"/>
      <c r="JIY64" s="406" t="n"/>
      <c r="JIZ64" s="406" t="n"/>
      <c r="JJA64" s="406" t="n"/>
      <c r="JJB64" s="406" t="n"/>
      <c r="JJC64" s="406" t="n"/>
      <c r="JJD64" s="406" t="n"/>
      <c r="JJE64" s="406" t="n"/>
      <c r="JJF64" s="406" t="n"/>
      <c r="JJG64" s="406" t="n"/>
      <c r="JJH64" s="406" t="n"/>
      <c r="JJI64" s="406" t="n"/>
      <c r="JJJ64" s="406" t="n"/>
      <c r="JJK64" s="406" t="n"/>
      <c r="JJL64" s="406" t="n"/>
      <c r="JJM64" s="406" t="n"/>
      <c r="JJN64" s="406" t="n"/>
      <c r="JJO64" s="406" t="n"/>
      <c r="JJP64" s="406" t="n"/>
      <c r="JJQ64" s="406" t="n"/>
      <c r="JJR64" s="406" t="n"/>
      <c r="JJS64" s="406" t="n"/>
      <c r="JJT64" s="406" t="n"/>
      <c r="JJU64" s="406" t="n"/>
      <c r="JJV64" s="406" t="n"/>
      <c r="JJW64" s="406" t="n"/>
      <c r="JJX64" s="406" t="n"/>
      <c r="JJY64" s="406" t="n"/>
      <c r="JJZ64" s="406" t="n"/>
      <c r="JKA64" s="406" t="n"/>
      <c r="JKB64" s="406" t="n"/>
      <c r="JKC64" s="406" t="n"/>
      <c r="JKD64" s="406" t="n"/>
      <c r="JKE64" s="406" t="n"/>
      <c r="JKF64" s="406" t="n"/>
      <c r="JKG64" s="406" t="n"/>
      <c r="JKH64" s="406" t="n"/>
      <c r="JKI64" s="406" t="n"/>
      <c r="JKJ64" s="406" t="n"/>
      <c r="JKK64" s="406" t="n"/>
      <c r="JKL64" s="406" t="n"/>
      <c r="JKM64" s="406" t="n"/>
      <c r="JKN64" s="406" t="n"/>
      <c r="JKO64" s="406" t="n"/>
      <c r="JKP64" s="406" t="n"/>
      <c r="JKQ64" s="406" t="n"/>
      <c r="JKR64" s="406" t="n"/>
      <c r="JKS64" s="406" t="n"/>
      <c r="JKT64" s="406" t="n"/>
      <c r="JKU64" s="406" t="n"/>
      <c r="JKV64" s="406" t="n"/>
      <c r="JKW64" s="406" t="n"/>
      <c r="JKX64" s="406" t="n"/>
      <c r="JKY64" s="406" t="n"/>
      <c r="JKZ64" s="406" t="n"/>
      <c r="JLA64" s="406" t="n"/>
      <c r="JLB64" s="406" t="n"/>
      <c r="JLC64" s="406" t="n"/>
      <c r="JLD64" s="406" t="n"/>
      <c r="JLE64" s="406" t="n"/>
      <c r="JLF64" s="406" t="n"/>
      <c r="JLG64" s="406" t="n"/>
      <c r="JLH64" s="406" t="n"/>
      <c r="JLI64" s="406" t="n"/>
      <c r="JLJ64" s="406" t="n"/>
      <c r="JLK64" s="406" t="n"/>
      <c r="JLL64" s="406" t="n"/>
      <c r="JLM64" s="406" t="n"/>
      <c r="JLN64" s="406" t="n"/>
      <c r="JLO64" s="406" t="n"/>
      <c r="JLP64" s="406" t="n"/>
      <c r="JLQ64" s="406" t="n"/>
      <c r="JLR64" s="406" t="n"/>
      <c r="JLS64" s="406" t="n"/>
      <c r="JLT64" s="406" t="n"/>
      <c r="JLU64" s="406" t="n"/>
      <c r="JLV64" s="406" t="n"/>
      <c r="JLW64" s="406" t="n"/>
      <c r="JLX64" s="406" t="n"/>
      <c r="JLY64" s="406" t="n"/>
      <c r="JLZ64" s="406" t="n"/>
      <c r="JMA64" s="406" t="n"/>
      <c r="JMB64" s="406" t="n"/>
      <c r="JMC64" s="406" t="n"/>
      <c r="JMD64" s="406" t="n"/>
      <c r="JME64" s="406" t="n"/>
      <c r="JMF64" s="406" t="n"/>
      <c r="JMG64" s="406" t="n"/>
      <c r="JMH64" s="406" t="n"/>
      <c r="JMI64" s="406" t="n"/>
      <c r="JMJ64" s="406" t="n"/>
      <c r="JMK64" s="406" t="n"/>
      <c r="JML64" s="406" t="n"/>
      <c r="JMM64" s="406" t="n"/>
      <c r="JMN64" s="406" t="n"/>
      <c r="JMO64" s="406" t="n"/>
      <c r="JMP64" s="406" t="n"/>
      <c r="JMQ64" s="406" t="n"/>
      <c r="JMR64" s="406" t="n"/>
      <c r="JMS64" s="406" t="n"/>
      <c r="JMT64" s="406" t="n"/>
      <c r="JMU64" s="406" t="n"/>
      <c r="JMV64" s="406" t="n"/>
      <c r="JMW64" s="406" t="n"/>
      <c r="JMX64" s="406" t="n"/>
      <c r="JMY64" s="406" t="n"/>
      <c r="JMZ64" s="406" t="n"/>
      <c r="JNA64" s="406" t="n"/>
      <c r="JNB64" s="406" t="n"/>
      <c r="JNC64" s="406" t="n"/>
      <c r="JND64" s="406" t="n"/>
      <c r="JNE64" s="406" t="n"/>
      <c r="JNF64" s="406" t="n"/>
      <c r="JNG64" s="406" t="n"/>
      <c r="JNH64" s="406" t="n"/>
      <c r="JNI64" s="406" t="n"/>
      <c r="JNJ64" s="406" t="n"/>
      <c r="JNK64" s="406" t="n"/>
      <c r="JNL64" s="406" t="n"/>
      <c r="JNM64" s="406" t="n"/>
      <c r="JNN64" s="406" t="n"/>
      <c r="JNO64" s="406" t="n"/>
      <c r="JNP64" s="406" t="n"/>
      <c r="JNQ64" s="406" t="n"/>
      <c r="JNR64" s="406" t="n"/>
      <c r="JNS64" s="406" t="n"/>
      <c r="JNT64" s="406" t="n"/>
      <c r="JNU64" s="406" t="n"/>
      <c r="JNV64" s="406" t="n"/>
      <c r="JNW64" s="406" t="n"/>
      <c r="JNX64" s="406" t="n"/>
      <c r="JNY64" s="406" t="n"/>
      <c r="JNZ64" s="406" t="n"/>
      <c r="JOA64" s="406" t="n"/>
      <c r="JOB64" s="406" t="n"/>
      <c r="JOC64" s="406" t="n"/>
      <c r="JOD64" s="406" t="n"/>
      <c r="JOE64" s="406" t="n"/>
      <c r="JOF64" s="406" t="n"/>
      <c r="JOG64" s="406" t="n"/>
      <c r="JOH64" s="406" t="n"/>
      <c r="JOI64" s="406" t="n"/>
      <c r="JOJ64" s="406" t="n"/>
      <c r="JOK64" s="406" t="n"/>
      <c r="JOL64" s="406" t="n"/>
      <c r="JOM64" s="406" t="n"/>
      <c r="JON64" s="406" t="n"/>
      <c r="JOO64" s="406" t="n"/>
      <c r="JOP64" s="406" t="n"/>
      <c r="JOQ64" s="406" t="n"/>
      <c r="JOR64" s="406" t="n"/>
      <c r="JOS64" s="406" t="n"/>
      <c r="JOT64" s="406" t="n"/>
      <c r="JOU64" s="406" t="n"/>
      <c r="JOV64" s="406" t="n"/>
      <c r="JOW64" s="406" t="n"/>
      <c r="JOX64" s="406" t="n"/>
      <c r="JOY64" s="406" t="n"/>
      <c r="JOZ64" s="406" t="n"/>
      <c r="JPA64" s="406" t="n"/>
      <c r="JPB64" s="406" t="n"/>
      <c r="JPC64" s="406" t="n"/>
      <c r="JPD64" s="406" t="n"/>
      <c r="JPE64" s="406" t="n"/>
      <c r="JPF64" s="406" t="n"/>
      <c r="JPG64" s="406" t="n"/>
      <c r="JPH64" s="406" t="n"/>
      <c r="JPI64" s="406" t="n"/>
      <c r="JPJ64" s="406" t="n"/>
      <c r="JPK64" s="406" t="n"/>
      <c r="JPL64" s="406" t="n"/>
      <c r="JPM64" s="406" t="n"/>
      <c r="JPN64" s="406" t="n"/>
      <c r="JPO64" s="406" t="n"/>
      <c r="JPP64" s="406" t="n"/>
      <c r="JPQ64" s="406" t="n"/>
      <c r="JPR64" s="406" t="n"/>
      <c r="JPS64" s="406" t="n"/>
      <c r="JPT64" s="406" t="n"/>
      <c r="JPU64" s="406" t="n"/>
      <c r="JPV64" s="406" t="n"/>
      <c r="JPW64" s="406" t="n"/>
      <c r="JPX64" s="406" t="n"/>
      <c r="JPY64" s="406" t="n"/>
      <c r="JPZ64" s="406" t="n"/>
      <c r="JQA64" s="406" t="n"/>
      <c r="JQB64" s="406" t="n"/>
      <c r="JQC64" s="406" t="n"/>
      <c r="JQD64" s="406" t="n"/>
      <c r="JQE64" s="406" t="n"/>
      <c r="JQF64" s="406" t="n"/>
      <c r="JQG64" s="406" t="n"/>
      <c r="JQH64" s="406" t="n"/>
      <c r="JQI64" s="406" t="n"/>
      <c r="JQJ64" s="406" t="n"/>
      <c r="JQK64" s="406" t="n"/>
      <c r="JQL64" s="406" t="n"/>
      <c r="JQM64" s="406" t="n"/>
      <c r="JQN64" s="406" t="n"/>
      <c r="JQO64" s="406" t="n"/>
      <c r="JQP64" s="406" t="n"/>
      <c r="JQQ64" s="406" t="n"/>
      <c r="JQR64" s="406" t="n"/>
      <c r="JQS64" s="406" t="n"/>
      <c r="JQT64" s="406" t="n"/>
      <c r="JQU64" s="406" t="n"/>
      <c r="JQV64" s="406" t="n"/>
      <c r="JQW64" s="406" t="n"/>
      <c r="JQX64" s="406" t="n"/>
      <c r="JQY64" s="406" t="n"/>
      <c r="JQZ64" s="406" t="n"/>
      <c r="JRA64" s="406" t="n"/>
      <c r="JRB64" s="406" t="n"/>
      <c r="JRC64" s="406" t="n"/>
      <c r="JRD64" s="406" t="n"/>
      <c r="JRE64" s="406" t="n"/>
      <c r="JRF64" s="406" t="n"/>
      <c r="JRG64" s="406" t="n"/>
      <c r="JRH64" s="406" t="n"/>
      <c r="JRI64" s="406" t="n"/>
      <c r="JRJ64" s="406" t="n"/>
      <c r="JRK64" s="406" t="n"/>
      <c r="JRL64" s="406" t="n"/>
      <c r="JRM64" s="406" t="n"/>
      <c r="JRN64" s="406" t="n"/>
      <c r="JRO64" s="406" t="n"/>
      <c r="JRP64" s="406" t="n"/>
      <c r="JRQ64" s="406" t="n"/>
      <c r="JRR64" s="406" t="n"/>
      <c r="JRS64" s="406" t="n"/>
      <c r="JRT64" s="406" t="n"/>
      <c r="JRU64" s="406" t="n"/>
      <c r="JRV64" s="406" t="n"/>
      <c r="JRW64" s="406" t="n"/>
      <c r="JRX64" s="406" t="n"/>
      <c r="JRY64" s="406" t="n"/>
      <c r="JRZ64" s="406" t="n"/>
      <c r="JSA64" s="406" t="n"/>
      <c r="JSB64" s="406" t="n"/>
      <c r="JSC64" s="406" t="n"/>
      <c r="JSD64" s="406" t="n"/>
      <c r="JSE64" s="406" t="n"/>
      <c r="JSF64" s="406" t="n"/>
      <c r="JSG64" s="406" t="n"/>
      <c r="JSH64" s="406" t="n"/>
      <c r="JSI64" s="406" t="n"/>
      <c r="JSJ64" s="406" t="n"/>
      <c r="JSK64" s="406" t="n"/>
      <c r="JSL64" s="406" t="n"/>
      <c r="JSM64" s="406" t="n"/>
      <c r="JSN64" s="406" t="n"/>
      <c r="JSO64" s="406" t="n"/>
      <c r="JSP64" s="406" t="n"/>
      <c r="JSQ64" s="406" t="n"/>
      <c r="JSR64" s="406" t="n"/>
      <c r="JSS64" s="406" t="n"/>
      <c r="JST64" s="406" t="n"/>
      <c r="JSU64" s="406" t="n"/>
      <c r="JSV64" s="406" t="n"/>
      <c r="JSW64" s="406" t="n"/>
      <c r="JSX64" s="406" t="n"/>
      <c r="JSY64" s="406" t="n"/>
      <c r="JSZ64" s="406" t="n"/>
      <c r="JTA64" s="406" t="n"/>
      <c r="JTB64" s="406" t="n"/>
      <c r="JTC64" s="406" t="n"/>
      <c r="JTD64" s="406" t="n"/>
      <c r="JTE64" s="406" t="n"/>
      <c r="JTF64" s="406" t="n"/>
      <c r="JTG64" s="406" t="n"/>
      <c r="JTH64" s="406" t="n"/>
      <c r="JTI64" s="406" t="n"/>
      <c r="JTJ64" s="406" t="n"/>
      <c r="JTK64" s="406" t="n"/>
      <c r="JTL64" s="406" t="n"/>
      <c r="JTM64" s="406" t="n"/>
      <c r="JTN64" s="406" t="n"/>
      <c r="JTO64" s="406" t="n"/>
      <c r="JTP64" s="406" t="n"/>
      <c r="JTQ64" s="406" t="n"/>
      <c r="JTR64" s="406" t="n"/>
      <c r="JTS64" s="406" t="n"/>
      <c r="JTT64" s="406" t="n"/>
      <c r="JTU64" s="406" t="n"/>
      <c r="JTV64" s="406" t="n"/>
      <c r="JTW64" s="406" t="n"/>
      <c r="JTX64" s="406" t="n"/>
      <c r="JTY64" s="406" t="n"/>
      <c r="JTZ64" s="406" t="n"/>
      <c r="JUA64" s="406" t="n"/>
      <c r="JUB64" s="406" t="n"/>
      <c r="JUC64" s="406" t="n"/>
      <c r="JUD64" s="406" t="n"/>
      <c r="JUE64" s="406" t="n"/>
      <c r="JUF64" s="406" t="n"/>
      <c r="JUG64" s="406" t="n"/>
      <c r="JUH64" s="406" t="n"/>
      <c r="JUI64" s="406" t="n"/>
      <c r="JUJ64" s="406" t="n"/>
      <c r="JUK64" s="406" t="n"/>
      <c r="JUL64" s="406" t="n"/>
      <c r="JUM64" s="406" t="n"/>
      <c r="JUN64" s="406" t="n"/>
      <c r="JUO64" s="406" t="n"/>
      <c r="JUP64" s="406" t="n"/>
      <c r="JUQ64" s="406" t="n"/>
      <c r="JUR64" s="406" t="n"/>
      <c r="JUS64" s="406" t="n"/>
      <c r="JUT64" s="406" t="n"/>
      <c r="JUU64" s="406" t="n"/>
      <c r="JUV64" s="406" t="n"/>
      <c r="JUW64" s="406" t="n"/>
      <c r="JUX64" s="406" t="n"/>
      <c r="JUY64" s="406" t="n"/>
      <c r="JUZ64" s="406" t="n"/>
      <c r="JVA64" s="406" t="n"/>
      <c r="JVB64" s="406" t="n"/>
      <c r="JVC64" s="406" t="n"/>
      <c r="JVD64" s="406" t="n"/>
      <c r="JVE64" s="406" t="n"/>
      <c r="JVF64" s="406" t="n"/>
      <c r="JVG64" s="406" t="n"/>
      <c r="JVH64" s="406" t="n"/>
      <c r="JVI64" s="406" t="n"/>
      <c r="JVJ64" s="406" t="n"/>
      <c r="JVK64" s="406" t="n"/>
      <c r="JVL64" s="406" t="n"/>
      <c r="JVM64" s="406" t="n"/>
      <c r="JVN64" s="406" t="n"/>
      <c r="JVO64" s="406" t="n"/>
      <c r="JVP64" s="406" t="n"/>
      <c r="JVQ64" s="406" t="n"/>
      <c r="JVR64" s="406" t="n"/>
      <c r="JVS64" s="406" t="n"/>
      <c r="JVT64" s="406" t="n"/>
      <c r="JVU64" s="406" t="n"/>
      <c r="JVV64" s="406" t="n"/>
      <c r="JVW64" s="406" t="n"/>
      <c r="JVX64" s="406" t="n"/>
      <c r="JVY64" s="406" t="n"/>
      <c r="JVZ64" s="406" t="n"/>
      <c r="JWA64" s="406" t="n"/>
      <c r="JWB64" s="406" t="n"/>
      <c r="JWC64" s="406" t="n"/>
      <c r="JWD64" s="406" t="n"/>
      <c r="JWE64" s="406" t="n"/>
      <c r="JWF64" s="406" t="n"/>
      <c r="JWG64" s="406" t="n"/>
      <c r="JWH64" s="406" t="n"/>
      <c r="JWI64" s="406" t="n"/>
      <c r="JWJ64" s="406" t="n"/>
      <c r="JWK64" s="406" t="n"/>
      <c r="JWL64" s="406" t="n"/>
      <c r="JWM64" s="406" t="n"/>
      <c r="JWN64" s="406" t="n"/>
      <c r="JWO64" s="406" t="n"/>
      <c r="JWP64" s="406" t="n"/>
      <c r="JWQ64" s="406" t="n"/>
      <c r="JWR64" s="406" t="n"/>
      <c r="JWS64" s="406" t="n"/>
      <c r="JWT64" s="406" t="n"/>
      <c r="JWU64" s="406" t="n"/>
      <c r="JWV64" s="406" t="n"/>
      <c r="JWW64" s="406" t="n"/>
      <c r="JWX64" s="406" t="n"/>
      <c r="JWY64" s="406" t="n"/>
      <c r="JWZ64" s="406" t="n"/>
      <c r="JXA64" s="406" t="n"/>
      <c r="JXB64" s="406" t="n"/>
      <c r="JXC64" s="406" t="n"/>
      <c r="JXD64" s="406" t="n"/>
      <c r="JXE64" s="406" t="n"/>
      <c r="JXF64" s="406" t="n"/>
      <c r="JXG64" s="406" t="n"/>
      <c r="JXH64" s="406" t="n"/>
      <c r="JXI64" s="406" t="n"/>
      <c r="JXJ64" s="406" t="n"/>
      <c r="JXK64" s="406" t="n"/>
      <c r="JXL64" s="406" t="n"/>
      <c r="JXM64" s="406" t="n"/>
      <c r="JXN64" s="406" t="n"/>
      <c r="JXO64" s="406" t="n"/>
      <c r="JXP64" s="406" t="n"/>
      <c r="JXQ64" s="406" t="n"/>
      <c r="JXR64" s="406" t="n"/>
      <c r="JXS64" s="406" t="n"/>
      <c r="JXT64" s="406" t="n"/>
      <c r="JXU64" s="406" t="n"/>
      <c r="JXV64" s="406" t="n"/>
      <c r="JXW64" s="406" t="n"/>
      <c r="JXX64" s="406" t="n"/>
      <c r="JXY64" s="406" t="n"/>
      <c r="JXZ64" s="406" t="n"/>
      <c r="JYA64" s="406" t="n"/>
      <c r="JYB64" s="406" t="n"/>
      <c r="JYC64" s="406" t="n"/>
      <c r="JYD64" s="406" t="n"/>
      <c r="JYE64" s="406" t="n"/>
      <c r="JYF64" s="406" t="n"/>
      <c r="JYG64" s="406" t="n"/>
      <c r="JYH64" s="406" t="n"/>
      <c r="JYI64" s="406" t="n"/>
      <c r="JYJ64" s="406" t="n"/>
      <c r="JYK64" s="406" t="n"/>
      <c r="JYL64" s="406" t="n"/>
      <c r="JYM64" s="406" t="n"/>
      <c r="JYN64" s="406" t="n"/>
      <c r="JYO64" s="406" t="n"/>
      <c r="JYP64" s="406" t="n"/>
      <c r="JYQ64" s="406" t="n"/>
      <c r="JYR64" s="406" t="n"/>
      <c r="JYS64" s="406" t="n"/>
      <c r="JYT64" s="406" t="n"/>
      <c r="JYU64" s="406" t="n"/>
      <c r="JYV64" s="406" t="n"/>
      <c r="JYW64" s="406" t="n"/>
      <c r="JYX64" s="406" t="n"/>
      <c r="JYY64" s="406" t="n"/>
      <c r="JYZ64" s="406" t="n"/>
      <c r="JZA64" s="406" t="n"/>
      <c r="JZB64" s="406" t="n"/>
      <c r="JZC64" s="406" t="n"/>
      <c r="JZD64" s="406" t="n"/>
      <c r="JZE64" s="406" t="n"/>
      <c r="JZF64" s="406" t="n"/>
      <c r="JZG64" s="406" t="n"/>
      <c r="JZH64" s="406" t="n"/>
      <c r="JZI64" s="406" t="n"/>
      <c r="JZJ64" s="406" t="n"/>
      <c r="JZK64" s="406" t="n"/>
      <c r="JZL64" s="406" t="n"/>
      <c r="JZM64" s="406" t="n"/>
      <c r="JZN64" s="406" t="n"/>
      <c r="JZO64" s="406" t="n"/>
      <c r="JZP64" s="406" t="n"/>
      <c r="JZQ64" s="406" t="n"/>
      <c r="JZR64" s="406" t="n"/>
      <c r="JZS64" s="406" t="n"/>
      <c r="JZT64" s="406" t="n"/>
      <c r="JZU64" s="406" t="n"/>
      <c r="JZV64" s="406" t="n"/>
      <c r="JZW64" s="406" t="n"/>
      <c r="JZX64" s="406" t="n"/>
      <c r="JZY64" s="406" t="n"/>
      <c r="JZZ64" s="406" t="n"/>
      <c r="KAA64" s="406" t="n"/>
      <c r="KAB64" s="406" t="n"/>
      <c r="KAC64" s="406" t="n"/>
      <c r="KAD64" s="406" t="n"/>
      <c r="KAE64" s="406" t="n"/>
      <c r="KAF64" s="406" t="n"/>
      <c r="KAG64" s="406" t="n"/>
      <c r="KAH64" s="406" t="n"/>
      <c r="KAI64" s="406" t="n"/>
      <c r="KAJ64" s="406" t="n"/>
      <c r="KAK64" s="406" t="n"/>
      <c r="KAL64" s="406" t="n"/>
      <c r="KAM64" s="406" t="n"/>
      <c r="KAN64" s="406" t="n"/>
      <c r="KAO64" s="406" t="n"/>
      <c r="KAP64" s="406" t="n"/>
      <c r="KAQ64" s="406" t="n"/>
      <c r="KAR64" s="406" t="n"/>
      <c r="KAS64" s="406" t="n"/>
      <c r="KAT64" s="406" t="n"/>
      <c r="KAU64" s="406" t="n"/>
      <c r="KAV64" s="406" t="n"/>
      <c r="KAW64" s="406" t="n"/>
      <c r="KAX64" s="406" t="n"/>
      <c r="KAY64" s="406" t="n"/>
      <c r="KAZ64" s="406" t="n"/>
      <c r="KBA64" s="406" t="n"/>
      <c r="KBB64" s="406" t="n"/>
      <c r="KBC64" s="406" t="n"/>
      <c r="KBD64" s="406" t="n"/>
      <c r="KBE64" s="406" t="n"/>
      <c r="KBF64" s="406" t="n"/>
      <c r="KBG64" s="406" t="n"/>
      <c r="KBH64" s="406" t="n"/>
      <c r="KBI64" s="406" t="n"/>
      <c r="KBJ64" s="406" t="n"/>
      <c r="KBK64" s="406" t="n"/>
      <c r="KBL64" s="406" t="n"/>
      <c r="KBM64" s="406" t="n"/>
      <c r="KBN64" s="406" t="n"/>
      <c r="KBO64" s="406" t="n"/>
      <c r="KBP64" s="406" t="n"/>
      <c r="KBQ64" s="406" t="n"/>
      <c r="KBR64" s="406" t="n"/>
      <c r="KBS64" s="406" t="n"/>
      <c r="KBT64" s="406" t="n"/>
      <c r="KBU64" s="406" t="n"/>
      <c r="KBV64" s="406" t="n"/>
      <c r="KBW64" s="406" t="n"/>
      <c r="KBX64" s="406" t="n"/>
      <c r="KBY64" s="406" t="n"/>
      <c r="KBZ64" s="406" t="n"/>
      <c r="KCA64" s="406" t="n"/>
      <c r="KCB64" s="406" t="n"/>
      <c r="KCC64" s="406" t="n"/>
      <c r="KCD64" s="406" t="n"/>
      <c r="KCE64" s="406" t="n"/>
      <c r="KCF64" s="406" t="n"/>
      <c r="KCG64" s="406" t="n"/>
      <c r="KCH64" s="406" t="n"/>
      <c r="KCI64" s="406" t="n"/>
      <c r="KCJ64" s="406" t="n"/>
      <c r="KCK64" s="406" t="n"/>
      <c r="KCL64" s="406" t="n"/>
      <c r="KCM64" s="406" t="n"/>
      <c r="KCN64" s="406" t="n"/>
      <c r="KCO64" s="406" t="n"/>
      <c r="KCP64" s="406" t="n"/>
      <c r="KCQ64" s="406" t="n"/>
      <c r="KCR64" s="406" t="n"/>
      <c r="KCS64" s="406" t="n"/>
      <c r="KCT64" s="406" t="n"/>
      <c r="KCU64" s="406" t="n"/>
      <c r="KCV64" s="406" t="n"/>
      <c r="KCW64" s="406" t="n"/>
      <c r="KCX64" s="406" t="n"/>
      <c r="KCY64" s="406" t="n"/>
      <c r="KCZ64" s="406" t="n"/>
      <c r="KDA64" s="406" t="n"/>
      <c r="KDB64" s="406" t="n"/>
      <c r="KDC64" s="406" t="n"/>
      <c r="KDD64" s="406" t="n"/>
      <c r="KDE64" s="406" t="n"/>
      <c r="KDF64" s="406" t="n"/>
      <c r="KDG64" s="406" t="n"/>
      <c r="KDH64" s="406" t="n"/>
      <c r="KDI64" s="406" t="n"/>
      <c r="KDJ64" s="406" t="n"/>
      <c r="KDK64" s="406" t="n"/>
      <c r="KDL64" s="406" t="n"/>
      <c r="KDM64" s="406" t="n"/>
      <c r="KDN64" s="406" t="n"/>
      <c r="KDO64" s="406" t="n"/>
      <c r="KDP64" s="406" t="n"/>
      <c r="KDQ64" s="406" t="n"/>
      <c r="KDR64" s="406" t="n"/>
      <c r="KDS64" s="406" t="n"/>
      <c r="KDT64" s="406" t="n"/>
      <c r="KDU64" s="406" t="n"/>
      <c r="KDV64" s="406" t="n"/>
      <c r="KDW64" s="406" t="n"/>
      <c r="KDX64" s="406" t="n"/>
      <c r="KDY64" s="406" t="n"/>
      <c r="KDZ64" s="406" t="n"/>
      <c r="KEA64" s="406" t="n"/>
      <c r="KEB64" s="406" t="n"/>
      <c r="KEC64" s="406" t="n"/>
      <c r="KED64" s="406" t="n"/>
      <c r="KEE64" s="406" t="n"/>
      <c r="KEF64" s="406" t="n"/>
      <c r="KEG64" s="406" t="n"/>
      <c r="KEH64" s="406" t="n"/>
      <c r="KEI64" s="406" t="n"/>
      <c r="KEJ64" s="406" t="n"/>
      <c r="KEK64" s="406" t="n"/>
      <c r="KEL64" s="406" t="n"/>
      <c r="KEM64" s="406" t="n"/>
      <c r="KEN64" s="406" t="n"/>
      <c r="KEO64" s="406" t="n"/>
      <c r="KEP64" s="406" t="n"/>
      <c r="KEQ64" s="406" t="n"/>
      <c r="KER64" s="406" t="n"/>
      <c r="KES64" s="406" t="n"/>
      <c r="KET64" s="406" t="n"/>
      <c r="KEU64" s="406" t="n"/>
      <c r="KEV64" s="406" t="n"/>
      <c r="KEW64" s="406" t="n"/>
      <c r="KEX64" s="406" t="n"/>
      <c r="KEY64" s="406" t="n"/>
      <c r="KEZ64" s="406" t="n"/>
      <c r="KFA64" s="406" t="n"/>
      <c r="KFB64" s="406" t="n"/>
      <c r="KFC64" s="406" t="n"/>
      <c r="KFD64" s="406" t="n"/>
      <c r="KFE64" s="406" t="n"/>
      <c r="KFF64" s="406" t="n"/>
      <c r="KFG64" s="406" t="n"/>
      <c r="KFH64" s="406" t="n"/>
      <c r="KFI64" s="406" t="n"/>
      <c r="KFJ64" s="406" t="n"/>
      <c r="KFK64" s="406" t="n"/>
      <c r="KFL64" s="406" t="n"/>
      <c r="KFM64" s="406" t="n"/>
      <c r="KFN64" s="406" t="n"/>
      <c r="KFO64" s="406" t="n"/>
      <c r="KFP64" s="406" t="n"/>
      <c r="KFQ64" s="406" t="n"/>
      <c r="KFR64" s="406" t="n"/>
      <c r="KFS64" s="406" t="n"/>
      <c r="KFT64" s="406" t="n"/>
      <c r="KFU64" s="406" t="n"/>
      <c r="KFV64" s="406" t="n"/>
      <c r="KFW64" s="406" t="n"/>
      <c r="KFX64" s="406" t="n"/>
      <c r="KFY64" s="406" t="n"/>
      <c r="KFZ64" s="406" t="n"/>
      <c r="KGA64" s="406" t="n"/>
      <c r="KGB64" s="406" t="n"/>
      <c r="KGC64" s="406" t="n"/>
      <c r="KGD64" s="406" t="n"/>
      <c r="KGE64" s="406" t="n"/>
      <c r="KGF64" s="406" t="n"/>
      <c r="KGG64" s="406" t="n"/>
      <c r="KGH64" s="406" t="n"/>
      <c r="KGI64" s="406" t="n"/>
      <c r="KGJ64" s="406" t="n"/>
      <c r="KGK64" s="406" t="n"/>
      <c r="KGL64" s="406" t="n"/>
      <c r="KGM64" s="406" t="n"/>
      <c r="KGN64" s="406" t="n"/>
      <c r="KGO64" s="406" t="n"/>
      <c r="KGP64" s="406" t="n"/>
      <c r="KGQ64" s="406" t="n"/>
      <c r="KGR64" s="406" t="n"/>
      <c r="KGS64" s="406" t="n"/>
      <c r="KGT64" s="406" t="n"/>
      <c r="KGU64" s="406" t="n"/>
      <c r="KGV64" s="406" t="n"/>
      <c r="KGW64" s="406" t="n"/>
      <c r="KGX64" s="406" t="n"/>
      <c r="KGY64" s="406" t="n"/>
      <c r="KGZ64" s="406" t="n"/>
      <c r="KHA64" s="406" t="n"/>
      <c r="KHB64" s="406" t="n"/>
      <c r="KHC64" s="406" t="n"/>
      <c r="KHD64" s="406" t="n"/>
      <c r="KHE64" s="406" t="n"/>
      <c r="KHF64" s="406" t="n"/>
      <c r="KHG64" s="406" t="n"/>
      <c r="KHH64" s="406" t="n"/>
      <c r="KHI64" s="406" t="n"/>
      <c r="KHJ64" s="406" t="n"/>
      <c r="KHK64" s="406" t="n"/>
      <c r="KHL64" s="406" t="n"/>
      <c r="KHM64" s="406" t="n"/>
      <c r="KHN64" s="406" t="n"/>
      <c r="KHO64" s="406" t="n"/>
      <c r="KHP64" s="406" t="n"/>
      <c r="KHQ64" s="406" t="n"/>
      <c r="KHR64" s="406" t="n"/>
      <c r="KHS64" s="406" t="n"/>
      <c r="KHT64" s="406" t="n"/>
      <c r="KHU64" s="406" t="n"/>
      <c r="KHV64" s="406" t="n"/>
      <c r="KHW64" s="406" t="n"/>
      <c r="KHX64" s="406" t="n"/>
      <c r="KHY64" s="406" t="n"/>
      <c r="KHZ64" s="406" t="n"/>
      <c r="KIA64" s="406" t="n"/>
      <c r="KIB64" s="406" t="n"/>
      <c r="KIC64" s="406" t="n"/>
      <c r="KID64" s="406" t="n"/>
      <c r="KIE64" s="406" t="n"/>
      <c r="KIF64" s="406" t="n"/>
      <c r="KIG64" s="406" t="n"/>
      <c r="KIH64" s="406" t="n"/>
      <c r="KII64" s="406" t="n"/>
      <c r="KIJ64" s="406" t="n"/>
      <c r="KIK64" s="406" t="n"/>
      <c r="KIL64" s="406" t="n"/>
      <c r="KIM64" s="406" t="n"/>
      <c r="KIN64" s="406" t="n"/>
      <c r="KIO64" s="406" t="n"/>
      <c r="KIP64" s="406" t="n"/>
      <c r="KIQ64" s="406" t="n"/>
      <c r="KIR64" s="406" t="n"/>
      <c r="KIS64" s="406" t="n"/>
      <c r="KIT64" s="406" t="n"/>
      <c r="KIU64" s="406" t="n"/>
      <c r="KIV64" s="406" t="n"/>
      <c r="KIW64" s="406" t="n"/>
      <c r="KIX64" s="406" t="n"/>
      <c r="KIY64" s="406" t="n"/>
      <c r="KIZ64" s="406" t="n"/>
      <c r="KJA64" s="406" t="n"/>
      <c r="KJB64" s="406" t="n"/>
      <c r="KJC64" s="406" t="n"/>
      <c r="KJD64" s="406" t="n"/>
      <c r="KJE64" s="406" t="n"/>
      <c r="KJF64" s="406" t="n"/>
      <c r="KJG64" s="406" t="n"/>
      <c r="KJH64" s="406" t="n"/>
      <c r="KJI64" s="406" t="n"/>
      <c r="KJJ64" s="406" t="n"/>
      <c r="KJK64" s="406" t="n"/>
      <c r="KJL64" s="406" t="n"/>
      <c r="KJM64" s="406" t="n"/>
      <c r="KJN64" s="406" t="n"/>
      <c r="KJO64" s="406" t="n"/>
      <c r="KJP64" s="406" t="n"/>
      <c r="KJQ64" s="406" t="n"/>
      <c r="KJR64" s="406" t="n"/>
      <c r="KJS64" s="406" t="n"/>
      <c r="KJT64" s="406" t="n"/>
      <c r="KJU64" s="406" t="n"/>
      <c r="KJV64" s="406" t="n"/>
      <c r="KJW64" s="406" t="n"/>
      <c r="KJX64" s="406" t="n"/>
      <c r="KJY64" s="406" t="n"/>
      <c r="KJZ64" s="406" t="n"/>
      <c r="KKA64" s="406" t="n"/>
      <c r="KKB64" s="406" t="n"/>
      <c r="KKC64" s="406" t="n"/>
      <c r="KKD64" s="406" t="n"/>
      <c r="KKE64" s="406" t="n"/>
      <c r="KKF64" s="406" t="n"/>
      <c r="KKG64" s="406" t="n"/>
      <c r="KKH64" s="406" t="n"/>
      <c r="KKI64" s="406" t="n"/>
      <c r="KKJ64" s="406" t="n"/>
      <c r="KKK64" s="406" t="n"/>
      <c r="KKL64" s="406" t="n"/>
      <c r="KKM64" s="406" t="n"/>
      <c r="KKN64" s="406" t="n"/>
      <c r="KKO64" s="406" t="n"/>
      <c r="KKP64" s="406" t="n"/>
      <c r="KKQ64" s="406" t="n"/>
      <c r="KKR64" s="406" t="n"/>
      <c r="KKS64" s="406" t="n"/>
      <c r="KKT64" s="406" t="n"/>
      <c r="KKU64" s="406" t="n"/>
      <c r="KKV64" s="406" t="n"/>
      <c r="KKW64" s="406" t="n"/>
      <c r="KKX64" s="406" t="n"/>
      <c r="KKY64" s="406" t="n"/>
      <c r="KKZ64" s="406" t="n"/>
      <c r="KLA64" s="406" t="n"/>
      <c r="KLB64" s="406" t="n"/>
      <c r="KLC64" s="406" t="n"/>
      <c r="KLD64" s="406" t="n"/>
      <c r="KLE64" s="406" t="n"/>
      <c r="KLF64" s="406" t="n"/>
      <c r="KLG64" s="406" t="n"/>
      <c r="KLH64" s="406" t="n"/>
      <c r="KLI64" s="406" t="n"/>
      <c r="KLJ64" s="406" t="n"/>
      <c r="KLK64" s="406" t="n"/>
      <c r="KLL64" s="406" t="n"/>
      <c r="KLM64" s="406" t="n"/>
      <c r="KLN64" s="406" t="n"/>
      <c r="KLO64" s="406" t="n"/>
      <c r="KLP64" s="406" t="n"/>
      <c r="KLQ64" s="406" t="n"/>
      <c r="KLR64" s="406" t="n"/>
      <c r="KLS64" s="406" t="n"/>
      <c r="KLT64" s="406" t="n"/>
      <c r="KLU64" s="406" t="n"/>
      <c r="KLV64" s="406" t="n"/>
      <c r="KLW64" s="406" t="n"/>
      <c r="KLX64" s="406" t="n"/>
      <c r="KLY64" s="406" t="n"/>
      <c r="KLZ64" s="406" t="n"/>
      <c r="KMA64" s="406" t="n"/>
      <c r="KMB64" s="406" t="n"/>
      <c r="KMC64" s="406" t="n"/>
      <c r="KMD64" s="406" t="n"/>
      <c r="KME64" s="406" t="n"/>
      <c r="KMF64" s="406" t="n"/>
      <c r="KMG64" s="406" t="n"/>
      <c r="KMH64" s="406" t="n"/>
      <c r="KMI64" s="406" t="n"/>
      <c r="KMJ64" s="406" t="n"/>
      <c r="KMK64" s="406" t="n"/>
      <c r="KML64" s="406" t="n"/>
      <c r="KMM64" s="406" t="n"/>
      <c r="KMN64" s="406" t="n"/>
      <c r="KMO64" s="406" t="n"/>
      <c r="KMP64" s="406" t="n"/>
      <c r="KMQ64" s="406" t="n"/>
      <c r="KMR64" s="406" t="n"/>
      <c r="KMS64" s="406" t="n"/>
      <c r="KMT64" s="406" t="n"/>
      <c r="KMU64" s="406" t="n"/>
      <c r="KMV64" s="406" t="n"/>
      <c r="KMW64" s="406" t="n"/>
      <c r="KMX64" s="406" t="n"/>
      <c r="KMY64" s="406" t="n"/>
      <c r="KMZ64" s="406" t="n"/>
      <c r="KNA64" s="406" t="n"/>
      <c r="KNB64" s="406" t="n"/>
      <c r="KNC64" s="406" t="n"/>
      <c r="KND64" s="406" t="n"/>
      <c r="KNE64" s="406" t="n"/>
      <c r="KNF64" s="406" t="n"/>
      <c r="KNG64" s="406" t="n"/>
      <c r="KNH64" s="406" t="n"/>
      <c r="KNI64" s="406" t="n"/>
      <c r="KNJ64" s="406" t="n"/>
      <c r="KNK64" s="406" t="n"/>
      <c r="KNL64" s="406" t="n"/>
      <c r="KNM64" s="406" t="n"/>
      <c r="KNN64" s="406" t="n"/>
      <c r="KNO64" s="406" t="n"/>
      <c r="KNP64" s="406" t="n"/>
      <c r="KNQ64" s="406" t="n"/>
      <c r="KNR64" s="406" t="n"/>
      <c r="KNS64" s="406" t="n"/>
      <c r="KNT64" s="406" t="n"/>
      <c r="KNU64" s="406" t="n"/>
      <c r="KNV64" s="406" t="n"/>
      <c r="KNW64" s="406" t="n"/>
      <c r="KNX64" s="406" t="n"/>
      <c r="KNY64" s="406" t="n"/>
      <c r="KNZ64" s="406" t="n"/>
      <c r="KOA64" s="406" t="n"/>
      <c r="KOB64" s="406" t="n"/>
      <c r="KOC64" s="406" t="n"/>
      <c r="KOD64" s="406" t="n"/>
      <c r="KOE64" s="406" t="n"/>
      <c r="KOF64" s="406" t="n"/>
      <c r="KOG64" s="406" t="n"/>
      <c r="KOH64" s="406" t="n"/>
      <c r="KOI64" s="406" t="n"/>
      <c r="KOJ64" s="406" t="n"/>
      <c r="KOK64" s="406" t="n"/>
      <c r="KOL64" s="406" t="n"/>
      <c r="KOM64" s="406" t="n"/>
      <c r="KON64" s="406" t="n"/>
      <c r="KOO64" s="406" t="n"/>
      <c r="KOP64" s="406" t="n"/>
      <c r="KOQ64" s="406" t="n"/>
      <c r="KOR64" s="406" t="n"/>
      <c r="KOS64" s="406" t="n"/>
      <c r="KOT64" s="406" t="n"/>
      <c r="KOU64" s="406" t="n"/>
      <c r="KOV64" s="406" t="n"/>
      <c r="KOW64" s="406" t="n"/>
      <c r="KOX64" s="406" t="n"/>
      <c r="KOY64" s="406" t="n"/>
      <c r="KOZ64" s="406" t="n"/>
      <c r="KPA64" s="406" t="n"/>
      <c r="KPB64" s="406" t="n"/>
      <c r="KPC64" s="406" t="n"/>
      <c r="KPD64" s="406" t="n"/>
      <c r="KPE64" s="406" t="n"/>
      <c r="KPF64" s="406" t="n"/>
      <c r="KPG64" s="406" t="n"/>
      <c r="KPH64" s="406" t="n"/>
      <c r="KPI64" s="406" t="n"/>
      <c r="KPJ64" s="406" t="n"/>
      <c r="KPK64" s="406" t="n"/>
      <c r="KPL64" s="406" t="n"/>
      <c r="KPM64" s="406" t="n"/>
      <c r="KPN64" s="406" t="n"/>
      <c r="KPO64" s="406" t="n"/>
      <c r="KPP64" s="406" t="n"/>
      <c r="KPQ64" s="406" t="n"/>
      <c r="KPR64" s="406" t="n"/>
      <c r="KPS64" s="406" t="n"/>
      <c r="KPT64" s="406" t="n"/>
      <c r="KPU64" s="406" t="n"/>
      <c r="KPV64" s="406" t="n"/>
      <c r="KPW64" s="406" t="n"/>
      <c r="KPX64" s="406" t="n"/>
      <c r="KPY64" s="406" t="n"/>
      <c r="KPZ64" s="406" t="n"/>
      <c r="KQA64" s="406" t="n"/>
      <c r="KQB64" s="406" t="n"/>
      <c r="KQC64" s="406" t="n"/>
      <c r="KQD64" s="406" t="n"/>
      <c r="KQE64" s="406" t="n"/>
      <c r="KQF64" s="406" t="n"/>
      <c r="KQG64" s="406" t="n"/>
      <c r="KQH64" s="406" t="n"/>
      <c r="KQI64" s="406" t="n"/>
      <c r="KQJ64" s="406" t="n"/>
      <c r="KQK64" s="406" t="n"/>
      <c r="KQL64" s="406" t="n"/>
      <c r="KQM64" s="406" t="n"/>
      <c r="KQN64" s="406" t="n"/>
      <c r="KQO64" s="406" t="n"/>
      <c r="KQP64" s="406" t="n"/>
      <c r="KQQ64" s="406" t="n"/>
      <c r="KQR64" s="406" t="n"/>
      <c r="KQS64" s="406" t="n"/>
      <c r="KQT64" s="406" t="n"/>
      <c r="KQU64" s="406" t="n"/>
      <c r="KQV64" s="406" t="n"/>
      <c r="KQW64" s="406" t="n"/>
      <c r="KQX64" s="406" t="n"/>
      <c r="KQY64" s="406" t="n"/>
      <c r="KQZ64" s="406" t="n"/>
      <c r="KRA64" s="406" t="n"/>
      <c r="KRB64" s="406" t="n"/>
      <c r="KRC64" s="406" t="n"/>
      <c r="KRD64" s="406" t="n"/>
      <c r="KRE64" s="406" t="n"/>
      <c r="KRF64" s="406" t="n"/>
      <c r="KRG64" s="406" t="n"/>
      <c r="KRH64" s="406" t="n"/>
      <c r="KRI64" s="406" t="n"/>
      <c r="KRJ64" s="406" t="n"/>
      <c r="KRK64" s="406" t="n"/>
      <c r="KRL64" s="406" t="n"/>
      <c r="KRM64" s="406" t="n"/>
      <c r="KRN64" s="406" t="n"/>
      <c r="KRO64" s="406" t="n"/>
      <c r="KRP64" s="406" t="n"/>
      <c r="KRQ64" s="406" t="n"/>
      <c r="KRR64" s="406" t="n"/>
      <c r="KRS64" s="406" t="n"/>
      <c r="KRT64" s="406" t="n"/>
      <c r="KRU64" s="406" t="n"/>
      <c r="KRV64" s="406" t="n"/>
      <c r="KRW64" s="406" t="n"/>
      <c r="KRX64" s="406" t="n"/>
      <c r="KRY64" s="406" t="n"/>
      <c r="KRZ64" s="406" t="n"/>
      <c r="KSA64" s="406" t="n"/>
      <c r="KSB64" s="406" t="n"/>
      <c r="KSC64" s="406" t="n"/>
      <c r="KSD64" s="406" t="n"/>
      <c r="KSE64" s="406" t="n"/>
      <c r="KSF64" s="406" t="n"/>
      <c r="KSG64" s="406" t="n"/>
      <c r="KSH64" s="406" t="n"/>
      <c r="KSI64" s="406" t="n"/>
      <c r="KSJ64" s="406" t="n"/>
      <c r="KSK64" s="406" t="n"/>
      <c r="KSL64" s="406" t="n"/>
      <c r="KSM64" s="406" t="n"/>
      <c r="KSN64" s="406" t="n"/>
      <c r="KSO64" s="406" t="n"/>
      <c r="KSP64" s="406" t="n"/>
      <c r="KSQ64" s="406" t="n"/>
      <c r="KSR64" s="406" t="n"/>
      <c r="KSS64" s="406" t="n"/>
      <c r="KST64" s="406" t="n"/>
      <c r="KSU64" s="406" t="n"/>
      <c r="KSV64" s="406" t="n"/>
      <c r="KSW64" s="406" t="n"/>
      <c r="KSX64" s="406" t="n"/>
      <c r="KSY64" s="406" t="n"/>
      <c r="KSZ64" s="406" t="n"/>
      <c r="KTA64" s="406" t="n"/>
      <c r="KTB64" s="406" t="n"/>
      <c r="KTC64" s="406" t="n"/>
      <c r="KTD64" s="406" t="n"/>
      <c r="KTE64" s="406" t="n"/>
      <c r="KTF64" s="406" t="n"/>
      <c r="KTG64" s="406" t="n"/>
      <c r="KTH64" s="406" t="n"/>
      <c r="KTI64" s="406" t="n"/>
      <c r="KTJ64" s="406" t="n"/>
      <c r="KTK64" s="406" t="n"/>
      <c r="KTL64" s="406" t="n"/>
      <c r="KTM64" s="406" t="n"/>
      <c r="KTN64" s="406" t="n"/>
      <c r="KTO64" s="406" t="n"/>
      <c r="KTP64" s="406" t="n"/>
      <c r="KTQ64" s="406" t="n"/>
      <c r="KTR64" s="406" t="n"/>
      <c r="KTS64" s="406" t="n"/>
      <c r="KTT64" s="406" t="n"/>
      <c r="KTU64" s="406" t="n"/>
      <c r="KTV64" s="406" t="n"/>
      <c r="KTW64" s="406" t="n"/>
      <c r="KTX64" s="406" t="n"/>
      <c r="KTY64" s="406" t="n"/>
      <c r="KTZ64" s="406" t="n"/>
      <c r="KUA64" s="406" t="n"/>
      <c r="KUB64" s="406" t="n"/>
      <c r="KUC64" s="406" t="n"/>
      <c r="KUD64" s="406" t="n"/>
      <c r="KUE64" s="406" t="n"/>
      <c r="KUF64" s="406" t="n"/>
      <c r="KUG64" s="406" t="n"/>
      <c r="KUH64" s="406" t="n"/>
      <c r="KUI64" s="406" t="n"/>
      <c r="KUJ64" s="406" t="n"/>
      <c r="KUK64" s="406" t="n"/>
      <c r="KUL64" s="406" t="n"/>
      <c r="KUM64" s="406" t="n"/>
      <c r="KUN64" s="406" t="n"/>
      <c r="KUO64" s="406" t="n"/>
      <c r="KUP64" s="406" t="n"/>
      <c r="KUQ64" s="406" t="n"/>
      <c r="KUR64" s="406" t="n"/>
      <c r="KUS64" s="406" t="n"/>
      <c r="KUT64" s="406" t="n"/>
      <c r="KUU64" s="406" t="n"/>
      <c r="KUV64" s="406" t="n"/>
      <c r="KUW64" s="406" t="n"/>
      <c r="KUX64" s="406" t="n"/>
      <c r="KUY64" s="406" t="n"/>
      <c r="KUZ64" s="406" t="n"/>
      <c r="KVA64" s="406" t="n"/>
      <c r="KVB64" s="406" t="n"/>
      <c r="KVC64" s="406" t="n"/>
      <c r="KVD64" s="406" t="n"/>
      <c r="KVE64" s="406" t="n"/>
      <c r="KVF64" s="406" t="n"/>
      <c r="KVG64" s="406" t="n"/>
      <c r="KVH64" s="406" t="n"/>
      <c r="KVI64" s="406" t="n"/>
      <c r="KVJ64" s="406" t="n"/>
      <c r="KVK64" s="406" t="n"/>
      <c r="KVL64" s="406" t="n"/>
      <c r="KVM64" s="406" t="n"/>
      <c r="KVN64" s="406" t="n"/>
      <c r="KVO64" s="406" t="n"/>
      <c r="KVP64" s="406" t="n"/>
      <c r="KVQ64" s="406" t="n"/>
      <c r="KVR64" s="406" t="n"/>
      <c r="KVS64" s="406" t="n"/>
      <c r="KVT64" s="406" t="n"/>
      <c r="KVU64" s="406" t="n"/>
      <c r="KVV64" s="406" t="n"/>
      <c r="KVW64" s="406" t="n"/>
      <c r="KVX64" s="406" t="n"/>
      <c r="KVY64" s="406" t="n"/>
      <c r="KVZ64" s="406" t="n"/>
      <c r="KWA64" s="406" t="n"/>
      <c r="KWB64" s="406" t="n"/>
      <c r="KWC64" s="406" t="n"/>
      <c r="KWD64" s="406" t="n"/>
      <c r="KWE64" s="406" t="n"/>
      <c r="KWF64" s="406" t="n"/>
      <c r="KWG64" s="406" t="n"/>
      <c r="KWH64" s="406" t="n"/>
      <c r="KWI64" s="406" t="n"/>
      <c r="KWJ64" s="406" t="n"/>
      <c r="KWK64" s="406" t="n"/>
      <c r="KWL64" s="406" t="n"/>
      <c r="KWM64" s="406" t="n"/>
      <c r="KWN64" s="406" t="n"/>
      <c r="KWO64" s="406" t="n"/>
      <c r="KWP64" s="406" t="n"/>
      <c r="KWQ64" s="406" t="n"/>
      <c r="KWR64" s="406" t="n"/>
      <c r="KWS64" s="406" t="n"/>
      <c r="KWT64" s="406" t="n"/>
      <c r="KWU64" s="406" t="n"/>
      <c r="KWV64" s="406" t="n"/>
      <c r="KWW64" s="406" t="n"/>
      <c r="KWX64" s="406" t="n"/>
      <c r="KWY64" s="406" t="n"/>
      <c r="KWZ64" s="406" t="n"/>
      <c r="KXA64" s="406" t="n"/>
      <c r="KXB64" s="406" t="n"/>
      <c r="KXC64" s="406" t="n"/>
      <c r="KXD64" s="406" t="n"/>
      <c r="KXE64" s="406" t="n"/>
      <c r="KXF64" s="406" t="n"/>
      <c r="KXG64" s="406" t="n"/>
      <c r="KXH64" s="406" t="n"/>
      <c r="KXI64" s="406" t="n"/>
      <c r="KXJ64" s="406" t="n"/>
      <c r="KXK64" s="406" t="n"/>
      <c r="KXL64" s="406" t="n"/>
      <c r="KXM64" s="406" t="n"/>
      <c r="KXN64" s="406" t="n"/>
      <c r="KXO64" s="406" t="n"/>
      <c r="KXP64" s="406" t="n"/>
      <c r="KXQ64" s="406" t="n"/>
      <c r="KXR64" s="406" t="n"/>
      <c r="KXS64" s="406" t="n"/>
      <c r="KXT64" s="406" t="n"/>
      <c r="KXU64" s="406" t="n"/>
      <c r="KXV64" s="406" t="n"/>
      <c r="KXW64" s="406" t="n"/>
      <c r="KXX64" s="406" t="n"/>
      <c r="KXY64" s="406" t="n"/>
      <c r="KXZ64" s="406" t="n"/>
      <c r="KYA64" s="406" t="n"/>
      <c r="KYB64" s="406" t="n"/>
      <c r="KYC64" s="406" t="n"/>
      <c r="KYD64" s="406" t="n"/>
      <c r="KYE64" s="406" t="n"/>
      <c r="KYF64" s="406" t="n"/>
      <c r="KYG64" s="406" t="n"/>
      <c r="KYH64" s="406" t="n"/>
      <c r="KYI64" s="406" t="n"/>
      <c r="KYJ64" s="406" t="n"/>
      <c r="KYK64" s="406" t="n"/>
      <c r="KYL64" s="406" t="n"/>
      <c r="KYM64" s="406" t="n"/>
      <c r="KYN64" s="406" t="n"/>
      <c r="KYO64" s="406" t="n"/>
      <c r="KYP64" s="406" t="n"/>
      <c r="KYQ64" s="406" t="n"/>
      <c r="KYR64" s="406" t="n"/>
      <c r="KYS64" s="406" t="n"/>
      <c r="KYT64" s="406" t="n"/>
      <c r="KYU64" s="406" t="n"/>
      <c r="KYV64" s="406" t="n"/>
      <c r="KYW64" s="406" t="n"/>
      <c r="KYX64" s="406" t="n"/>
      <c r="KYY64" s="406" t="n"/>
      <c r="KYZ64" s="406" t="n"/>
      <c r="KZA64" s="406" t="n"/>
      <c r="KZB64" s="406" t="n"/>
      <c r="KZC64" s="406" t="n"/>
      <c r="KZD64" s="406" t="n"/>
      <c r="KZE64" s="406" t="n"/>
      <c r="KZF64" s="406" t="n"/>
      <c r="KZG64" s="406" t="n"/>
      <c r="KZH64" s="406" t="n"/>
      <c r="KZI64" s="406" t="n"/>
      <c r="KZJ64" s="406" t="n"/>
      <c r="KZK64" s="406" t="n"/>
      <c r="KZL64" s="406" t="n"/>
      <c r="KZM64" s="406" t="n"/>
      <c r="KZN64" s="406" t="n"/>
      <c r="KZO64" s="406" t="n"/>
      <c r="KZP64" s="406" t="n"/>
      <c r="KZQ64" s="406" t="n"/>
      <c r="KZR64" s="406" t="n"/>
      <c r="KZS64" s="406" t="n"/>
      <c r="KZT64" s="406" t="n"/>
      <c r="KZU64" s="406" t="n"/>
      <c r="KZV64" s="406" t="n"/>
      <c r="KZW64" s="406" t="n"/>
      <c r="KZX64" s="406" t="n"/>
      <c r="KZY64" s="406" t="n"/>
      <c r="KZZ64" s="406" t="n"/>
      <c r="LAA64" s="406" t="n"/>
      <c r="LAB64" s="406" t="n"/>
      <c r="LAC64" s="406" t="n"/>
      <c r="LAD64" s="406" t="n"/>
      <c r="LAE64" s="406" t="n"/>
      <c r="LAF64" s="406" t="n"/>
      <c r="LAG64" s="406" t="n"/>
      <c r="LAH64" s="406" t="n"/>
      <c r="LAI64" s="406" t="n"/>
      <c r="LAJ64" s="406" t="n"/>
      <c r="LAK64" s="406" t="n"/>
      <c r="LAL64" s="406" t="n"/>
      <c r="LAM64" s="406" t="n"/>
      <c r="LAN64" s="406" t="n"/>
      <c r="LAO64" s="406" t="n"/>
      <c r="LAP64" s="406" t="n"/>
      <c r="LAQ64" s="406" t="n"/>
      <c r="LAR64" s="406" t="n"/>
      <c r="LAS64" s="406" t="n"/>
      <c r="LAT64" s="406" t="n"/>
      <c r="LAU64" s="406" t="n"/>
      <c r="LAV64" s="406" t="n"/>
      <c r="LAW64" s="406" t="n"/>
      <c r="LAX64" s="406" t="n"/>
      <c r="LAY64" s="406" t="n"/>
      <c r="LAZ64" s="406" t="n"/>
      <c r="LBA64" s="406" t="n"/>
      <c r="LBB64" s="406" t="n"/>
      <c r="LBC64" s="406" t="n"/>
      <c r="LBD64" s="406" t="n"/>
      <c r="LBE64" s="406" t="n"/>
      <c r="LBF64" s="406" t="n"/>
      <c r="LBG64" s="406" t="n"/>
      <c r="LBH64" s="406" t="n"/>
      <c r="LBI64" s="406" t="n"/>
      <c r="LBJ64" s="406" t="n"/>
      <c r="LBK64" s="406" t="n"/>
      <c r="LBL64" s="406" t="n"/>
      <c r="LBM64" s="406" t="n"/>
      <c r="LBN64" s="406" t="n"/>
      <c r="LBO64" s="406" t="n"/>
      <c r="LBP64" s="406" t="n"/>
      <c r="LBQ64" s="406" t="n"/>
      <c r="LBR64" s="406" t="n"/>
      <c r="LBS64" s="406" t="n"/>
      <c r="LBT64" s="406" t="n"/>
      <c r="LBU64" s="406" t="n"/>
      <c r="LBV64" s="406" t="n"/>
      <c r="LBW64" s="406" t="n"/>
      <c r="LBX64" s="406" t="n"/>
      <c r="LBY64" s="406" t="n"/>
      <c r="LBZ64" s="406" t="n"/>
      <c r="LCA64" s="406" t="n"/>
      <c r="LCB64" s="406" t="n"/>
      <c r="LCC64" s="406" t="n"/>
      <c r="LCD64" s="406" t="n"/>
      <c r="LCE64" s="406" t="n"/>
      <c r="LCF64" s="406" t="n"/>
      <c r="LCG64" s="406" t="n"/>
      <c r="LCH64" s="406" t="n"/>
      <c r="LCI64" s="406" t="n"/>
      <c r="LCJ64" s="406" t="n"/>
      <c r="LCK64" s="406" t="n"/>
      <c r="LCL64" s="406" t="n"/>
      <c r="LCM64" s="406" t="n"/>
      <c r="LCN64" s="406" t="n"/>
      <c r="LCO64" s="406" t="n"/>
      <c r="LCP64" s="406" t="n"/>
      <c r="LCQ64" s="406" t="n"/>
      <c r="LCR64" s="406" t="n"/>
      <c r="LCS64" s="406" t="n"/>
      <c r="LCT64" s="406" t="n"/>
      <c r="LCU64" s="406" t="n"/>
      <c r="LCV64" s="406" t="n"/>
      <c r="LCW64" s="406" t="n"/>
      <c r="LCX64" s="406" t="n"/>
      <c r="LCY64" s="406" t="n"/>
      <c r="LCZ64" s="406" t="n"/>
      <c r="LDA64" s="406" t="n"/>
      <c r="LDB64" s="406" t="n"/>
      <c r="LDC64" s="406" t="n"/>
      <c r="LDD64" s="406" t="n"/>
      <c r="LDE64" s="406" t="n"/>
      <c r="LDF64" s="406" t="n"/>
      <c r="LDG64" s="406" t="n"/>
      <c r="LDH64" s="406" t="n"/>
      <c r="LDI64" s="406" t="n"/>
      <c r="LDJ64" s="406" t="n"/>
      <c r="LDK64" s="406" t="n"/>
      <c r="LDL64" s="406" t="n"/>
      <c r="LDM64" s="406" t="n"/>
      <c r="LDN64" s="406" t="n"/>
      <c r="LDO64" s="406" t="n"/>
      <c r="LDP64" s="406" t="n"/>
      <c r="LDQ64" s="406" t="n"/>
      <c r="LDR64" s="406" t="n"/>
      <c r="LDS64" s="406" t="n"/>
      <c r="LDT64" s="406" t="n"/>
      <c r="LDU64" s="406" t="n"/>
      <c r="LDV64" s="406" t="n"/>
      <c r="LDW64" s="406" t="n"/>
      <c r="LDX64" s="406" t="n"/>
      <c r="LDY64" s="406" t="n"/>
      <c r="LDZ64" s="406" t="n"/>
      <c r="LEA64" s="406" t="n"/>
      <c r="LEB64" s="406" t="n"/>
      <c r="LEC64" s="406" t="n"/>
      <c r="LED64" s="406" t="n"/>
      <c r="LEE64" s="406" t="n"/>
      <c r="LEF64" s="406" t="n"/>
      <c r="LEG64" s="406" t="n"/>
      <c r="LEH64" s="406" t="n"/>
      <c r="LEI64" s="406" t="n"/>
      <c r="LEJ64" s="406" t="n"/>
      <c r="LEK64" s="406" t="n"/>
      <c r="LEL64" s="406" t="n"/>
      <c r="LEM64" s="406" t="n"/>
      <c r="LEN64" s="406" t="n"/>
      <c r="LEO64" s="406" t="n"/>
      <c r="LEP64" s="406" t="n"/>
      <c r="LEQ64" s="406" t="n"/>
      <c r="LER64" s="406" t="n"/>
      <c r="LES64" s="406" t="n"/>
      <c r="LET64" s="406" t="n"/>
      <c r="LEU64" s="406" t="n"/>
      <c r="LEV64" s="406" t="n"/>
      <c r="LEW64" s="406" t="n"/>
      <c r="LEX64" s="406" t="n"/>
      <c r="LEY64" s="406" t="n"/>
      <c r="LEZ64" s="406" t="n"/>
      <c r="LFA64" s="406" t="n"/>
      <c r="LFB64" s="406" t="n"/>
      <c r="LFC64" s="406" t="n"/>
      <c r="LFD64" s="406" t="n"/>
      <c r="LFE64" s="406" t="n"/>
      <c r="LFF64" s="406" t="n"/>
      <c r="LFG64" s="406" t="n"/>
      <c r="LFH64" s="406" t="n"/>
      <c r="LFI64" s="406" t="n"/>
      <c r="LFJ64" s="406" t="n"/>
      <c r="LFK64" s="406" t="n"/>
      <c r="LFL64" s="406" t="n"/>
      <c r="LFM64" s="406" t="n"/>
      <c r="LFN64" s="406" t="n"/>
      <c r="LFO64" s="406" t="n"/>
      <c r="LFP64" s="406" t="n"/>
      <c r="LFQ64" s="406" t="n"/>
      <c r="LFR64" s="406" t="n"/>
      <c r="LFS64" s="406" t="n"/>
      <c r="LFT64" s="406" t="n"/>
      <c r="LFU64" s="406" t="n"/>
      <c r="LFV64" s="406" t="n"/>
      <c r="LFW64" s="406" t="n"/>
      <c r="LFX64" s="406" t="n"/>
      <c r="LFY64" s="406" t="n"/>
      <c r="LFZ64" s="406" t="n"/>
      <c r="LGA64" s="406" t="n"/>
      <c r="LGB64" s="406" t="n"/>
      <c r="LGC64" s="406" t="n"/>
      <c r="LGD64" s="406" t="n"/>
      <c r="LGE64" s="406" t="n"/>
      <c r="LGF64" s="406" t="n"/>
      <c r="LGG64" s="406" t="n"/>
      <c r="LGH64" s="406" t="n"/>
      <c r="LGI64" s="406" t="n"/>
      <c r="LGJ64" s="406" t="n"/>
      <c r="LGK64" s="406" t="n"/>
      <c r="LGL64" s="406" t="n"/>
      <c r="LGM64" s="406" t="n"/>
      <c r="LGN64" s="406" t="n"/>
      <c r="LGO64" s="406" t="n"/>
      <c r="LGP64" s="406" t="n"/>
      <c r="LGQ64" s="406" t="n"/>
      <c r="LGR64" s="406" t="n"/>
      <c r="LGS64" s="406" t="n"/>
      <c r="LGT64" s="406" t="n"/>
      <c r="LGU64" s="406" t="n"/>
      <c r="LGV64" s="406" t="n"/>
      <c r="LGW64" s="406" t="n"/>
      <c r="LGX64" s="406" t="n"/>
      <c r="LGY64" s="406" t="n"/>
      <c r="LGZ64" s="406" t="n"/>
      <c r="LHA64" s="406" t="n"/>
      <c r="LHB64" s="406" t="n"/>
      <c r="LHC64" s="406" t="n"/>
      <c r="LHD64" s="406" t="n"/>
      <c r="LHE64" s="406" t="n"/>
      <c r="LHF64" s="406" t="n"/>
      <c r="LHG64" s="406" t="n"/>
      <c r="LHH64" s="406" t="n"/>
      <c r="LHI64" s="406" t="n"/>
      <c r="LHJ64" s="406" t="n"/>
      <c r="LHK64" s="406" t="n"/>
      <c r="LHL64" s="406" t="n"/>
      <c r="LHM64" s="406" t="n"/>
      <c r="LHN64" s="406" t="n"/>
      <c r="LHO64" s="406" t="n"/>
      <c r="LHP64" s="406" t="n"/>
      <c r="LHQ64" s="406" t="n"/>
      <c r="LHR64" s="406" t="n"/>
      <c r="LHS64" s="406" t="n"/>
      <c r="LHT64" s="406" t="n"/>
      <c r="LHU64" s="406" t="n"/>
      <c r="LHV64" s="406" t="n"/>
      <c r="LHW64" s="406" t="n"/>
      <c r="LHX64" s="406" t="n"/>
      <c r="LHY64" s="406" t="n"/>
      <c r="LHZ64" s="406" t="n"/>
      <c r="LIA64" s="406" t="n"/>
      <c r="LIB64" s="406" t="n"/>
      <c r="LIC64" s="406" t="n"/>
      <c r="LID64" s="406" t="n"/>
      <c r="LIE64" s="406" t="n"/>
      <c r="LIF64" s="406" t="n"/>
      <c r="LIG64" s="406" t="n"/>
      <c r="LIH64" s="406" t="n"/>
      <c r="LII64" s="406" t="n"/>
      <c r="LIJ64" s="406" t="n"/>
      <c r="LIK64" s="406" t="n"/>
      <c r="LIL64" s="406" t="n"/>
      <c r="LIM64" s="406" t="n"/>
      <c r="LIN64" s="406" t="n"/>
      <c r="LIO64" s="406" t="n"/>
      <c r="LIP64" s="406" t="n"/>
      <c r="LIQ64" s="406" t="n"/>
      <c r="LIR64" s="406" t="n"/>
      <c r="LIS64" s="406" t="n"/>
      <c r="LIT64" s="406" t="n"/>
      <c r="LIU64" s="406" t="n"/>
      <c r="LIV64" s="406" t="n"/>
      <c r="LIW64" s="406" t="n"/>
      <c r="LIX64" s="406" t="n"/>
      <c r="LIY64" s="406" t="n"/>
      <c r="LIZ64" s="406" t="n"/>
      <c r="LJA64" s="406" t="n"/>
      <c r="LJB64" s="406" t="n"/>
      <c r="LJC64" s="406" t="n"/>
      <c r="LJD64" s="406" t="n"/>
      <c r="LJE64" s="406" t="n"/>
      <c r="LJF64" s="406" t="n"/>
      <c r="LJG64" s="406" t="n"/>
      <c r="LJH64" s="406" t="n"/>
      <c r="LJI64" s="406" t="n"/>
      <c r="LJJ64" s="406" t="n"/>
      <c r="LJK64" s="406" t="n"/>
      <c r="LJL64" s="406" t="n"/>
      <c r="LJM64" s="406" t="n"/>
      <c r="LJN64" s="406" t="n"/>
      <c r="LJO64" s="406" t="n"/>
      <c r="LJP64" s="406" t="n"/>
      <c r="LJQ64" s="406" t="n"/>
      <c r="LJR64" s="406" t="n"/>
      <c r="LJS64" s="406" t="n"/>
      <c r="LJT64" s="406" t="n"/>
      <c r="LJU64" s="406" t="n"/>
      <c r="LJV64" s="406" t="n"/>
      <c r="LJW64" s="406" t="n"/>
      <c r="LJX64" s="406" t="n"/>
      <c r="LJY64" s="406" t="n"/>
      <c r="LJZ64" s="406" t="n"/>
      <c r="LKA64" s="406" t="n"/>
      <c r="LKB64" s="406" t="n"/>
      <c r="LKC64" s="406" t="n"/>
      <c r="LKD64" s="406" t="n"/>
      <c r="LKE64" s="406" t="n"/>
      <c r="LKF64" s="406" t="n"/>
      <c r="LKG64" s="406" t="n"/>
      <c r="LKH64" s="406" t="n"/>
      <c r="LKI64" s="406" t="n"/>
      <c r="LKJ64" s="406" t="n"/>
      <c r="LKK64" s="406" t="n"/>
      <c r="LKL64" s="406" t="n"/>
      <c r="LKM64" s="406" t="n"/>
      <c r="LKN64" s="406" t="n"/>
      <c r="LKO64" s="406" t="n"/>
      <c r="LKP64" s="406" t="n"/>
      <c r="LKQ64" s="406" t="n"/>
      <c r="LKR64" s="406" t="n"/>
      <c r="LKS64" s="406" t="n"/>
      <c r="LKT64" s="406" t="n"/>
      <c r="LKU64" s="406" t="n"/>
      <c r="LKV64" s="406" t="n"/>
      <c r="LKW64" s="406" t="n"/>
      <c r="LKX64" s="406" t="n"/>
      <c r="LKY64" s="406" t="n"/>
      <c r="LKZ64" s="406" t="n"/>
      <c r="LLA64" s="406" t="n"/>
      <c r="LLB64" s="406" t="n"/>
      <c r="LLC64" s="406" t="n"/>
      <c r="LLD64" s="406" t="n"/>
      <c r="LLE64" s="406" t="n"/>
      <c r="LLF64" s="406" t="n"/>
      <c r="LLG64" s="406" t="n"/>
      <c r="LLH64" s="406" t="n"/>
      <c r="LLI64" s="406" t="n"/>
      <c r="LLJ64" s="406" t="n"/>
      <c r="LLK64" s="406" t="n"/>
      <c r="LLL64" s="406" t="n"/>
      <c r="LLM64" s="406" t="n"/>
      <c r="LLN64" s="406" t="n"/>
      <c r="LLO64" s="406" t="n"/>
      <c r="LLP64" s="406" t="n"/>
      <c r="LLQ64" s="406" t="n"/>
      <c r="LLR64" s="406" t="n"/>
      <c r="LLS64" s="406" t="n"/>
      <c r="LLT64" s="406" t="n"/>
      <c r="LLU64" s="406" t="n"/>
      <c r="LLV64" s="406" t="n"/>
      <c r="LLW64" s="406" t="n"/>
      <c r="LLX64" s="406" t="n"/>
      <c r="LLY64" s="406" t="n"/>
      <c r="LLZ64" s="406" t="n"/>
      <c r="LMA64" s="406" t="n"/>
      <c r="LMB64" s="406" t="n"/>
      <c r="LMC64" s="406" t="n"/>
      <c r="LMD64" s="406" t="n"/>
      <c r="LME64" s="406" t="n"/>
      <c r="LMF64" s="406" t="n"/>
      <c r="LMG64" s="406" t="n"/>
      <c r="LMH64" s="406" t="n"/>
      <c r="LMI64" s="406" t="n"/>
      <c r="LMJ64" s="406" t="n"/>
      <c r="LMK64" s="406" t="n"/>
      <c r="LML64" s="406" t="n"/>
      <c r="LMM64" s="406" t="n"/>
      <c r="LMN64" s="406" t="n"/>
      <c r="LMO64" s="406" t="n"/>
      <c r="LMP64" s="406" t="n"/>
      <c r="LMQ64" s="406" t="n"/>
      <c r="LMR64" s="406" t="n"/>
      <c r="LMS64" s="406" t="n"/>
      <c r="LMT64" s="406" t="n"/>
      <c r="LMU64" s="406" t="n"/>
      <c r="LMV64" s="406" t="n"/>
      <c r="LMW64" s="406" t="n"/>
      <c r="LMX64" s="406" t="n"/>
      <c r="LMY64" s="406" t="n"/>
      <c r="LMZ64" s="406" t="n"/>
      <c r="LNA64" s="406" t="n"/>
      <c r="LNB64" s="406" t="n"/>
      <c r="LNC64" s="406" t="n"/>
      <c r="LND64" s="406" t="n"/>
      <c r="LNE64" s="406" t="n"/>
      <c r="LNF64" s="406" t="n"/>
      <c r="LNG64" s="406" t="n"/>
      <c r="LNH64" s="406" t="n"/>
      <c r="LNI64" s="406" t="n"/>
      <c r="LNJ64" s="406" t="n"/>
      <c r="LNK64" s="406" t="n"/>
      <c r="LNL64" s="406" t="n"/>
      <c r="LNM64" s="406" t="n"/>
      <c r="LNN64" s="406" t="n"/>
      <c r="LNO64" s="406" t="n"/>
      <c r="LNP64" s="406" t="n"/>
      <c r="LNQ64" s="406" t="n"/>
      <c r="LNR64" s="406" t="n"/>
      <c r="LNS64" s="406" t="n"/>
      <c r="LNT64" s="406" t="n"/>
      <c r="LNU64" s="406" t="n"/>
      <c r="LNV64" s="406" t="n"/>
      <c r="LNW64" s="406" t="n"/>
      <c r="LNX64" s="406" t="n"/>
      <c r="LNY64" s="406" t="n"/>
      <c r="LNZ64" s="406" t="n"/>
      <c r="LOA64" s="406" t="n"/>
      <c r="LOB64" s="406" t="n"/>
      <c r="LOC64" s="406" t="n"/>
      <c r="LOD64" s="406" t="n"/>
      <c r="LOE64" s="406" t="n"/>
      <c r="LOF64" s="406" t="n"/>
      <c r="LOG64" s="406" t="n"/>
      <c r="LOH64" s="406" t="n"/>
      <c r="LOI64" s="406" t="n"/>
      <c r="LOJ64" s="406" t="n"/>
      <c r="LOK64" s="406" t="n"/>
      <c r="LOL64" s="406" t="n"/>
      <c r="LOM64" s="406" t="n"/>
      <c r="LON64" s="406" t="n"/>
      <c r="LOO64" s="406" t="n"/>
      <c r="LOP64" s="406" t="n"/>
      <c r="LOQ64" s="406" t="n"/>
      <c r="LOR64" s="406" t="n"/>
      <c r="LOS64" s="406" t="n"/>
      <c r="LOT64" s="406" t="n"/>
      <c r="LOU64" s="406" t="n"/>
      <c r="LOV64" s="406" t="n"/>
      <c r="LOW64" s="406" t="n"/>
      <c r="LOX64" s="406" t="n"/>
      <c r="LOY64" s="406" t="n"/>
      <c r="LOZ64" s="406" t="n"/>
      <c r="LPA64" s="406" t="n"/>
      <c r="LPB64" s="406" t="n"/>
      <c r="LPC64" s="406" t="n"/>
      <c r="LPD64" s="406" t="n"/>
      <c r="LPE64" s="406" t="n"/>
      <c r="LPF64" s="406" t="n"/>
      <c r="LPG64" s="406" t="n"/>
      <c r="LPH64" s="406" t="n"/>
      <c r="LPI64" s="406" t="n"/>
      <c r="LPJ64" s="406" t="n"/>
      <c r="LPK64" s="406" t="n"/>
      <c r="LPL64" s="406" t="n"/>
      <c r="LPM64" s="406" t="n"/>
      <c r="LPN64" s="406" t="n"/>
      <c r="LPO64" s="406" t="n"/>
      <c r="LPP64" s="406" t="n"/>
      <c r="LPQ64" s="406" t="n"/>
      <c r="LPR64" s="406" t="n"/>
      <c r="LPS64" s="406" t="n"/>
      <c r="LPT64" s="406" t="n"/>
      <c r="LPU64" s="406" t="n"/>
      <c r="LPV64" s="406" t="n"/>
      <c r="LPW64" s="406" t="n"/>
      <c r="LPX64" s="406" t="n"/>
      <c r="LPY64" s="406" t="n"/>
      <c r="LPZ64" s="406" t="n"/>
      <c r="LQA64" s="406" t="n"/>
      <c r="LQB64" s="406" t="n"/>
      <c r="LQC64" s="406" t="n"/>
      <c r="LQD64" s="406" t="n"/>
      <c r="LQE64" s="406" t="n"/>
      <c r="LQF64" s="406" t="n"/>
      <c r="LQG64" s="406" t="n"/>
      <c r="LQH64" s="406" t="n"/>
      <c r="LQI64" s="406" t="n"/>
      <c r="LQJ64" s="406" t="n"/>
      <c r="LQK64" s="406" t="n"/>
      <c r="LQL64" s="406" t="n"/>
      <c r="LQM64" s="406" t="n"/>
      <c r="LQN64" s="406" t="n"/>
      <c r="LQO64" s="406" t="n"/>
      <c r="LQP64" s="406" t="n"/>
      <c r="LQQ64" s="406" t="n"/>
      <c r="LQR64" s="406" t="n"/>
      <c r="LQS64" s="406" t="n"/>
      <c r="LQT64" s="406" t="n"/>
      <c r="LQU64" s="406" t="n"/>
      <c r="LQV64" s="406" t="n"/>
      <c r="LQW64" s="406" t="n"/>
      <c r="LQX64" s="406" t="n"/>
      <c r="LQY64" s="406" t="n"/>
      <c r="LQZ64" s="406" t="n"/>
      <c r="LRA64" s="406" t="n"/>
      <c r="LRB64" s="406" t="n"/>
      <c r="LRC64" s="406" t="n"/>
      <c r="LRD64" s="406" t="n"/>
      <c r="LRE64" s="406" t="n"/>
      <c r="LRF64" s="406" t="n"/>
      <c r="LRG64" s="406" t="n"/>
      <c r="LRH64" s="406" t="n"/>
      <c r="LRI64" s="406" t="n"/>
      <c r="LRJ64" s="406" t="n"/>
      <c r="LRK64" s="406" t="n"/>
      <c r="LRL64" s="406" t="n"/>
      <c r="LRM64" s="406" t="n"/>
      <c r="LRN64" s="406" t="n"/>
      <c r="LRO64" s="406" t="n"/>
      <c r="LRP64" s="406" t="n"/>
      <c r="LRQ64" s="406" t="n"/>
      <c r="LRR64" s="406" t="n"/>
      <c r="LRS64" s="406" t="n"/>
      <c r="LRT64" s="406" t="n"/>
      <c r="LRU64" s="406" t="n"/>
      <c r="LRV64" s="406" t="n"/>
      <c r="LRW64" s="406" t="n"/>
      <c r="LRX64" s="406" t="n"/>
      <c r="LRY64" s="406" t="n"/>
      <c r="LRZ64" s="406" t="n"/>
      <c r="LSA64" s="406" t="n"/>
      <c r="LSB64" s="406" t="n"/>
      <c r="LSC64" s="406" t="n"/>
      <c r="LSD64" s="406" t="n"/>
      <c r="LSE64" s="406" t="n"/>
      <c r="LSF64" s="406" t="n"/>
      <c r="LSG64" s="406" t="n"/>
      <c r="LSH64" s="406" t="n"/>
      <c r="LSI64" s="406" t="n"/>
      <c r="LSJ64" s="406" t="n"/>
      <c r="LSK64" s="406" t="n"/>
      <c r="LSL64" s="406" t="n"/>
      <c r="LSM64" s="406" t="n"/>
      <c r="LSN64" s="406" t="n"/>
      <c r="LSO64" s="406" t="n"/>
      <c r="LSP64" s="406" t="n"/>
      <c r="LSQ64" s="406" t="n"/>
      <c r="LSR64" s="406" t="n"/>
      <c r="LSS64" s="406" t="n"/>
      <c r="LST64" s="406" t="n"/>
      <c r="LSU64" s="406" t="n"/>
      <c r="LSV64" s="406" t="n"/>
      <c r="LSW64" s="406" t="n"/>
      <c r="LSX64" s="406" t="n"/>
      <c r="LSY64" s="406" t="n"/>
      <c r="LSZ64" s="406" t="n"/>
      <c r="LTA64" s="406" t="n"/>
      <c r="LTB64" s="406" t="n"/>
      <c r="LTC64" s="406" t="n"/>
      <c r="LTD64" s="406" t="n"/>
      <c r="LTE64" s="406" t="n"/>
      <c r="LTF64" s="406" t="n"/>
      <c r="LTG64" s="406" t="n"/>
      <c r="LTH64" s="406" t="n"/>
      <c r="LTI64" s="406" t="n"/>
      <c r="LTJ64" s="406" t="n"/>
      <c r="LTK64" s="406" t="n"/>
      <c r="LTL64" s="406" t="n"/>
      <c r="LTM64" s="406" t="n"/>
      <c r="LTN64" s="406" t="n"/>
      <c r="LTO64" s="406" t="n"/>
      <c r="LTP64" s="406" t="n"/>
      <c r="LTQ64" s="406" t="n"/>
      <c r="LTR64" s="406" t="n"/>
      <c r="LTS64" s="406" t="n"/>
      <c r="LTT64" s="406" t="n"/>
      <c r="LTU64" s="406" t="n"/>
      <c r="LTV64" s="406" t="n"/>
      <c r="LTW64" s="406" t="n"/>
      <c r="LTX64" s="406" t="n"/>
      <c r="LTY64" s="406" t="n"/>
      <c r="LTZ64" s="406" t="n"/>
      <c r="LUA64" s="406" t="n"/>
      <c r="LUB64" s="406" t="n"/>
      <c r="LUC64" s="406" t="n"/>
      <c r="LUD64" s="406" t="n"/>
      <c r="LUE64" s="406" t="n"/>
      <c r="LUF64" s="406" t="n"/>
      <c r="LUG64" s="406" t="n"/>
      <c r="LUH64" s="406" t="n"/>
      <c r="LUI64" s="406" t="n"/>
      <c r="LUJ64" s="406" t="n"/>
      <c r="LUK64" s="406" t="n"/>
      <c r="LUL64" s="406" t="n"/>
      <c r="LUM64" s="406" t="n"/>
      <c r="LUN64" s="406" t="n"/>
      <c r="LUO64" s="406" t="n"/>
      <c r="LUP64" s="406" t="n"/>
      <c r="LUQ64" s="406" t="n"/>
      <c r="LUR64" s="406" t="n"/>
      <c r="LUS64" s="406" t="n"/>
      <c r="LUT64" s="406" t="n"/>
      <c r="LUU64" s="406" t="n"/>
      <c r="LUV64" s="406" t="n"/>
      <c r="LUW64" s="406" t="n"/>
      <c r="LUX64" s="406" t="n"/>
      <c r="LUY64" s="406" t="n"/>
      <c r="LUZ64" s="406" t="n"/>
      <c r="LVA64" s="406" t="n"/>
      <c r="LVB64" s="406" t="n"/>
      <c r="LVC64" s="406" t="n"/>
      <c r="LVD64" s="406" t="n"/>
      <c r="LVE64" s="406" t="n"/>
      <c r="LVF64" s="406" t="n"/>
      <c r="LVG64" s="406" t="n"/>
      <c r="LVH64" s="406" t="n"/>
      <c r="LVI64" s="406" t="n"/>
      <c r="LVJ64" s="406" t="n"/>
      <c r="LVK64" s="406" t="n"/>
      <c r="LVL64" s="406" t="n"/>
      <c r="LVM64" s="406" t="n"/>
      <c r="LVN64" s="406" t="n"/>
      <c r="LVO64" s="406" t="n"/>
      <c r="LVP64" s="406" t="n"/>
      <c r="LVQ64" s="406" t="n"/>
      <c r="LVR64" s="406" t="n"/>
      <c r="LVS64" s="406" t="n"/>
      <c r="LVT64" s="406" t="n"/>
      <c r="LVU64" s="406" t="n"/>
      <c r="LVV64" s="406" t="n"/>
      <c r="LVW64" s="406" t="n"/>
      <c r="LVX64" s="406" t="n"/>
      <c r="LVY64" s="406" t="n"/>
      <c r="LVZ64" s="406" t="n"/>
      <c r="LWA64" s="406" t="n"/>
      <c r="LWB64" s="406" t="n"/>
      <c r="LWC64" s="406" t="n"/>
      <c r="LWD64" s="406" t="n"/>
      <c r="LWE64" s="406" t="n"/>
      <c r="LWF64" s="406" t="n"/>
      <c r="LWG64" s="406" t="n"/>
      <c r="LWH64" s="406" t="n"/>
      <c r="LWI64" s="406" t="n"/>
      <c r="LWJ64" s="406" t="n"/>
      <c r="LWK64" s="406" t="n"/>
      <c r="LWL64" s="406" t="n"/>
      <c r="LWM64" s="406" t="n"/>
      <c r="LWN64" s="406" t="n"/>
      <c r="LWO64" s="406" t="n"/>
      <c r="LWP64" s="406" t="n"/>
      <c r="LWQ64" s="406" t="n"/>
      <c r="LWR64" s="406" t="n"/>
      <c r="LWS64" s="406" t="n"/>
      <c r="LWT64" s="406" t="n"/>
      <c r="LWU64" s="406" t="n"/>
      <c r="LWV64" s="406" t="n"/>
      <c r="LWW64" s="406" t="n"/>
      <c r="LWX64" s="406" t="n"/>
      <c r="LWY64" s="406" t="n"/>
      <c r="LWZ64" s="406" t="n"/>
      <c r="LXA64" s="406" t="n"/>
      <c r="LXB64" s="406" t="n"/>
      <c r="LXC64" s="406" t="n"/>
      <c r="LXD64" s="406" t="n"/>
      <c r="LXE64" s="406" t="n"/>
      <c r="LXF64" s="406" t="n"/>
      <c r="LXG64" s="406" t="n"/>
      <c r="LXH64" s="406" t="n"/>
      <c r="LXI64" s="406" t="n"/>
      <c r="LXJ64" s="406" t="n"/>
      <c r="LXK64" s="406" t="n"/>
      <c r="LXL64" s="406" t="n"/>
      <c r="LXM64" s="406" t="n"/>
      <c r="LXN64" s="406" t="n"/>
      <c r="LXO64" s="406" t="n"/>
      <c r="LXP64" s="406" t="n"/>
      <c r="LXQ64" s="406" t="n"/>
      <c r="LXR64" s="406" t="n"/>
      <c r="LXS64" s="406" t="n"/>
      <c r="LXT64" s="406" t="n"/>
      <c r="LXU64" s="406" t="n"/>
      <c r="LXV64" s="406" t="n"/>
      <c r="LXW64" s="406" t="n"/>
      <c r="LXX64" s="406" t="n"/>
      <c r="LXY64" s="406" t="n"/>
      <c r="LXZ64" s="406" t="n"/>
      <c r="LYA64" s="406" t="n"/>
      <c r="LYB64" s="406" t="n"/>
      <c r="LYC64" s="406" t="n"/>
      <c r="LYD64" s="406" t="n"/>
      <c r="LYE64" s="406" t="n"/>
      <c r="LYF64" s="406" t="n"/>
      <c r="LYG64" s="406" t="n"/>
      <c r="LYH64" s="406" t="n"/>
      <c r="LYI64" s="406" t="n"/>
      <c r="LYJ64" s="406" t="n"/>
      <c r="LYK64" s="406" t="n"/>
      <c r="LYL64" s="406" t="n"/>
      <c r="LYM64" s="406" t="n"/>
      <c r="LYN64" s="406" t="n"/>
      <c r="LYO64" s="406" t="n"/>
      <c r="LYP64" s="406" t="n"/>
      <c r="LYQ64" s="406" t="n"/>
      <c r="LYR64" s="406" t="n"/>
      <c r="LYS64" s="406" t="n"/>
      <c r="LYT64" s="406" t="n"/>
      <c r="LYU64" s="406" t="n"/>
      <c r="LYV64" s="406" t="n"/>
      <c r="LYW64" s="406" t="n"/>
      <c r="LYX64" s="406" t="n"/>
      <c r="LYY64" s="406" t="n"/>
      <c r="LYZ64" s="406" t="n"/>
      <c r="LZA64" s="406" t="n"/>
      <c r="LZB64" s="406" t="n"/>
      <c r="LZC64" s="406" t="n"/>
      <c r="LZD64" s="406" t="n"/>
      <c r="LZE64" s="406" t="n"/>
      <c r="LZF64" s="406" t="n"/>
      <c r="LZG64" s="406" t="n"/>
      <c r="LZH64" s="406" t="n"/>
      <c r="LZI64" s="406" t="n"/>
      <c r="LZJ64" s="406" t="n"/>
      <c r="LZK64" s="406" t="n"/>
      <c r="LZL64" s="406" t="n"/>
      <c r="LZM64" s="406" t="n"/>
      <c r="LZN64" s="406" t="n"/>
      <c r="LZO64" s="406" t="n"/>
      <c r="LZP64" s="406" t="n"/>
      <c r="LZQ64" s="406" t="n"/>
      <c r="LZR64" s="406" t="n"/>
      <c r="LZS64" s="406" t="n"/>
      <c r="LZT64" s="406" t="n"/>
      <c r="LZU64" s="406" t="n"/>
      <c r="LZV64" s="406" t="n"/>
      <c r="LZW64" s="406" t="n"/>
      <c r="LZX64" s="406" t="n"/>
      <c r="LZY64" s="406" t="n"/>
      <c r="LZZ64" s="406" t="n"/>
      <c r="MAA64" s="406" t="n"/>
      <c r="MAB64" s="406" t="n"/>
      <c r="MAC64" s="406" t="n"/>
      <c r="MAD64" s="406" t="n"/>
      <c r="MAE64" s="406" t="n"/>
      <c r="MAF64" s="406" t="n"/>
      <c r="MAG64" s="406" t="n"/>
      <c r="MAH64" s="406" t="n"/>
      <c r="MAI64" s="406" t="n"/>
      <c r="MAJ64" s="406" t="n"/>
      <c r="MAK64" s="406" t="n"/>
      <c r="MAL64" s="406" t="n"/>
      <c r="MAM64" s="406" t="n"/>
      <c r="MAN64" s="406" t="n"/>
      <c r="MAO64" s="406" t="n"/>
      <c r="MAP64" s="406" t="n"/>
      <c r="MAQ64" s="406" t="n"/>
      <c r="MAR64" s="406" t="n"/>
      <c r="MAS64" s="406" t="n"/>
      <c r="MAT64" s="406" t="n"/>
      <c r="MAU64" s="406" t="n"/>
      <c r="MAV64" s="406" t="n"/>
      <c r="MAW64" s="406" t="n"/>
      <c r="MAX64" s="406" t="n"/>
      <c r="MAY64" s="406" t="n"/>
      <c r="MAZ64" s="406" t="n"/>
      <c r="MBA64" s="406" t="n"/>
      <c r="MBB64" s="406" t="n"/>
      <c r="MBC64" s="406" t="n"/>
      <c r="MBD64" s="406" t="n"/>
      <c r="MBE64" s="406" t="n"/>
      <c r="MBF64" s="406" t="n"/>
      <c r="MBG64" s="406" t="n"/>
      <c r="MBH64" s="406" t="n"/>
      <c r="MBI64" s="406" t="n"/>
      <c r="MBJ64" s="406" t="n"/>
      <c r="MBK64" s="406" t="n"/>
      <c r="MBL64" s="406" t="n"/>
      <c r="MBM64" s="406" t="n"/>
      <c r="MBN64" s="406" t="n"/>
      <c r="MBO64" s="406" t="n"/>
      <c r="MBP64" s="406" t="n"/>
      <c r="MBQ64" s="406" t="n"/>
      <c r="MBR64" s="406" t="n"/>
      <c r="MBS64" s="406" t="n"/>
      <c r="MBT64" s="406" t="n"/>
      <c r="MBU64" s="406" t="n"/>
      <c r="MBV64" s="406" t="n"/>
      <c r="MBW64" s="406" t="n"/>
      <c r="MBX64" s="406" t="n"/>
      <c r="MBY64" s="406" t="n"/>
      <c r="MBZ64" s="406" t="n"/>
      <c r="MCA64" s="406" t="n"/>
      <c r="MCB64" s="406" t="n"/>
      <c r="MCC64" s="406" t="n"/>
      <c r="MCD64" s="406" t="n"/>
      <c r="MCE64" s="406" t="n"/>
      <c r="MCF64" s="406" t="n"/>
      <c r="MCG64" s="406" t="n"/>
      <c r="MCH64" s="406" t="n"/>
      <c r="MCI64" s="406" t="n"/>
      <c r="MCJ64" s="406" t="n"/>
      <c r="MCK64" s="406" t="n"/>
      <c r="MCL64" s="406" t="n"/>
      <c r="MCM64" s="406" t="n"/>
      <c r="MCN64" s="406" t="n"/>
      <c r="MCO64" s="406" t="n"/>
      <c r="MCP64" s="406" t="n"/>
      <c r="MCQ64" s="406" t="n"/>
      <c r="MCR64" s="406" t="n"/>
      <c r="MCS64" s="406" t="n"/>
      <c r="MCT64" s="406" t="n"/>
      <c r="MCU64" s="406" t="n"/>
      <c r="MCV64" s="406" t="n"/>
      <c r="MCW64" s="406" t="n"/>
      <c r="MCX64" s="406" t="n"/>
      <c r="MCY64" s="406" t="n"/>
      <c r="MCZ64" s="406" t="n"/>
      <c r="MDA64" s="406" t="n"/>
      <c r="MDB64" s="406" t="n"/>
      <c r="MDC64" s="406" t="n"/>
      <c r="MDD64" s="406" t="n"/>
      <c r="MDE64" s="406" t="n"/>
      <c r="MDF64" s="406" t="n"/>
      <c r="MDG64" s="406" t="n"/>
      <c r="MDH64" s="406" t="n"/>
      <c r="MDI64" s="406" t="n"/>
      <c r="MDJ64" s="406" t="n"/>
      <c r="MDK64" s="406" t="n"/>
      <c r="MDL64" s="406" t="n"/>
      <c r="MDM64" s="406" t="n"/>
      <c r="MDN64" s="406" t="n"/>
      <c r="MDO64" s="406" t="n"/>
      <c r="MDP64" s="406" t="n"/>
      <c r="MDQ64" s="406" t="n"/>
      <c r="MDR64" s="406" t="n"/>
      <c r="MDS64" s="406" t="n"/>
      <c r="MDT64" s="406" t="n"/>
      <c r="MDU64" s="406" t="n"/>
      <c r="MDV64" s="406" t="n"/>
      <c r="MDW64" s="406" t="n"/>
      <c r="MDX64" s="406" t="n"/>
      <c r="MDY64" s="406" t="n"/>
      <c r="MDZ64" s="406" t="n"/>
      <c r="MEA64" s="406" t="n"/>
      <c r="MEB64" s="406" t="n"/>
      <c r="MEC64" s="406" t="n"/>
      <c r="MED64" s="406" t="n"/>
      <c r="MEE64" s="406" t="n"/>
      <c r="MEF64" s="406" t="n"/>
      <c r="MEG64" s="406" t="n"/>
      <c r="MEH64" s="406" t="n"/>
      <c r="MEI64" s="406" t="n"/>
      <c r="MEJ64" s="406" t="n"/>
      <c r="MEK64" s="406" t="n"/>
      <c r="MEL64" s="406" t="n"/>
      <c r="MEM64" s="406" t="n"/>
      <c r="MEN64" s="406" t="n"/>
      <c r="MEO64" s="406" t="n"/>
      <c r="MEP64" s="406" t="n"/>
      <c r="MEQ64" s="406" t="n"/>
      <c r="MER64" s="406" t="n"/>
      <c r="MES64" s="406" t="n"/>
      <c r="MET64" s="406" t="n"/>
      <c r="MEU64" s="406" t="n"/>
      <c r="MEV64" s="406" t="n"/>
      <c r="MEW64" s="406" t="n"/>
      <c r="MEX64" s="406" t="n"/>
      <c r="MEY64" s="406" t="n"/>
      <c r="MEZ64" s="406" t="n"/>
      <c r="MFA64" s="406" t="n"/>
      <c r="MFB64" s="406" t="n"/>
      <c r="MFC64" s="406" t="n"/>
      <c r="MFD64" s="406" t="n"/>
      <c r="MFE64" s="406" t="n"/>
      <c r="MFF64" s="406" t="n"/>
      <c r="MFG64" s="406" t="n"/>
      <c r="MFH64" s="406" t="n"/>
      <c r="MFI64" s="406" t="n"/>
      <c r="MFJ64" s="406" t="n"/>
      <c r="MFK64" s="406" t="n"/>
      <c r="MFL64" s="406" t="n"/>
      <c r="MFM64" s="406" t="n"/>
      <c r="MFN64" s="406" t="n"/>
      <c r="MFO64" s="406" t="n"/>
      <c r="MFP64" s="406" t="n"/>
      <c r="MFQ64" s="406" t="n"/>
      <c r="MFR64" s="406" t="n"/>
      <c r="MFS64" s="406" t="n"/>
      <c r="MFT64" s="406" t="n"/>
      <c r="MFU64" s="406" t="n"/>
      <c r="MFV64" s="406" t="n"/>
      <c r="MFW64" s="406" t="n"/>
      <c r="MFX64" s="406" t="n"/>
      <c r="MFY64" s="406" t="n"/>
      <c r="MFZ64" s="406" t="n"/>
      <c r="MGA64" s="406" t="n"/>
      <c r="MGB64" s="406" t="n"/>
      <c r="MGC64" s="406" t="n"/>
      <c r="MGD64" s="406" t="n"/>
      <c r="MGE64" s="406" t="n"/>
      <c r="MGF64" s="406" t="n"/>
      <c r="MGG64" s="406" t="n"/>
      <c r="MGH64" s="406" t="n"/>
      <c r="MGI64" s="406" t="n"/>
      <c r="MGJ64" s="406" t="n"/>
      <c r="MGK64" s="406" t="n"/>
      <c r="MGL64" s="406" t="n"/>
      <c r="MGM64" s="406" t="n"/>
      <c r="MGN64" s="406" t="n"/>
      <c r="MGO64" s="406" t="n"/>
      <c r="MGP64" s="406" t="n"/>
      <c r="MGQ64" s="406" t="n"/>
      <c r="MGR64" s="406" t="n"/>
      <c r="MGS64" s="406" t="n"/>
      <c r="MGT64" s="406" t="n"/>
      <c r="MGU64" s="406" t="n"/>
      <c r="MGV64" s="406" t="n"/>
      <c r="MGW64" s="406" t="n"/>
      <c r="MGX64" s="406" t="n"/>
      <c r="MGY64" s="406" t="n"/>
      <c r="MGZ64" s="406" t="n"/>
      <c r="MHA64" s="406" t="n"/>
      <c r="MHB64" s="406" t="n"/>
      <c r="MHC64" s="406" t="n"/>
      <c r="MHD64" s="406" t="n"/>
      <c r="MHE64" s="406" t="n"/>
      <c r="MHF64" s="406" t="n"/>
      <c r="MHG64" s="406" t="n"/>
      <c r="MHH64" s="406" t="n"/>
      <c r="MHI64" s="406" t="n"/>
      <c r="MHJ64" s="406" t="n"/>
      <c r="MHK64" s="406" t="n"/>
      <c r="MHL64" s="406" t="n"/>
      <c r="MHM64" s="406" t="n"/>
      <c r="MHN64" s="406" t="n"/>
      <c r="MHO64" s="406" t="n"/>
      <c r="MHP64" s="406" t="n"/>
      <c r="MHQ64" s="406" t="n"/>
      <c r="MHR64" s="406" t="n"/>
      <c r="MHS64" s="406" t="n"/>
      <c r="MHT64" s="406" t="n"/>
      <c r="MHU64" s="406" t="n"/>
      <c r="MHV64" s="406" t="n"/>
      <c r="MHW64" s="406" t="n"/>
      <c r="MHX64" s="406" t="n"/>
      <c r="MHY64" s="406" t="n"/>
      <c r="MHZ64" s="406" t="n"/>
      <c r="MIA64" s="406" t="n"/>
      <c r="MIB64" s="406" t="n"/>
      <c r="MIC64" s="406" t="n"/>
      <c r="MID64" s="406" t="n"/>
      <c r="MIE64" s="406" t="n"/>
      <c r="MIF64" s="406" t="n"/>
      <c r="MIG64" s="406" t="n"/>
      <c r="MIH64" s="406" t="n"/>
      <c r="MII64" s="406" t="n"/>
      <c r="MIJ64" s="406" t="n"/>
      <c r="MIK64" s="406" t="n"/>
      <c r="MIL64" s="406" t="n"/>
      <c r="MIM64" s="406" t="n"/>
      <c r="MIN64" s="406" t="n"/>
      <c r="MIO64" s="406" t="n"/>
      <c r="MIP64" s="406" t="n"/>
      <c r="MIQ64" s="406" t="n"/>
      <c r="MIR64" s="406" t="n"/>
      <c r="MIS64" s="406" t="n"/>
      <c r="MIT64" s="406" t="n"/>
      <c r="MIU64" s="406" t="n"/>
      <c r="MIV64" s="406" t="n"/>
      <c r="MIW64" s="406" t="n"/>
      <c r="MIX64" s="406" t="n"/>
      <c r="MIY64" s="406" t="n"/>
      <c r="MIZ64" s="406" t="n"/>
      <c r="MJA64" s="406" t="n"/>
      <c r="MJB64" s="406" t="n"/>
      <c r="MJC64" s="406" t="n"/>
      <c r="MJD64" s="406" t="n"/>
      <c r="MJE64" s="406" t="n"/>
      <c r="MJF64" s="406" t="n"/>
      <c r="MJG64" s="406" t="n"/>
      <c r="MJH64" s="406" t="n"/>
      <c r="MJI64" s="406" t="n"/>
      <c r="MJJ64" s="406" t="n"/>
      <c r="MJK64" s="406" t="n"/>
      <c r="MJL64" s="406" t="n"/>
      <c r="MJM64" s="406" t="n"/>
      <c r="MJN64" s="406" t="n"/>
      <c r="MJO64" s="406" t="n"/>
      <c r="MJP64" s="406" t="n"/>
      <c r="MJQ64" s="406" t="n"/>
      <c r="MJR64" s="406" t="n"/>
      <c r="MJS64" s="406" t="n"/>
      <c r="MJT64" s="406" t="n"/>
      <c r="MJU64" s="406" t="n"/>
      <c r="MJV64" s="406" t="n"/>
      <c r="MJW64" s="406" t="n"/>
      <c r="MJX64" s="406" t="n"/>
      <c r="MJY64" s="406" t="n"/>
      <c r="MJZ64" s="406" t="n"/>
      <c r="MKA64" s="406" t="n"/>
      <c r="MKB64" s="406" t="n"/>
      <c r="MKC64" s="406" t="n"/>
      <c r="MKD64" s="406" t="n"/>
      <c r="MKE64" s="406" t="n"/>
      <c r="MKF64" s="406" t="n"/>
      <c r="MKG64" s="406" t="n"/>
      <c r="MKH64" s="406" t="n"/>
      <c r="MKI64" s="406" t="n"/>
      <c r="MKJ64" s="406" t="n"/>
      <c r="MKK64" s="406" t="n"/>
      <c r="MKL64" s="406" t="n"/>
      <c r="MKM64" s="406" t="n"/>
      <c r="MKN64" s="406" t="n"/>
      <c r="MKO64" s="406" t="n"/>
      <c r="MKP64" s="406" t="n"/>
      <c r="MKQ64" s="406" t="n"/>
      <c r="MKR64" s="406" t="n"/>
      <c r="MKS64" s="406" t="n"/>
      <c r="MKT64" s="406" t="n"/>
      <c r="MKU64" s="406" t="n"/>
      <c r="MKV64" s="406" t="n"/>
      <c r="MKW64" s="406" t="n"/>
      <c r="MKX64" s="406" t="n"/>
      <c r="MKY64" s="406" t="n"/>
      <c r="MKZ64" s="406" t="n"/>
      <c r="MLA64" s="406" t="n"/>
      <c r="MLB64" s="406" t="n"/>
      <c r="MLC64" s="406" t="n"/>
      <c r="MLD64" s="406" t="n"/>
      <c r="MLE64" s="406" t="n"/>
      <c r="MLF64" s="406" t="n"/>
      <c r="MLG64" s="406" t="n"/>
      <c r="MLH64" s="406" t="n"/>
      <c r="MLI64" s="406" t="n"/>
      <c r="MLJ64" s="406" t="n"/>
      <c r="MLK64" s="406" t="n"/>
      <c r="MLL64" s="406" t="n"/>
      <c r="MLM64" s="406" t="n"/>
      <c r="MLN64" s="406" t="n"/>
      <c r="MLO64" s="406" t="n"/>
      <c r="MLP64" s="406" t="n"/>
      <c r="MLQ64" s="406" t="n"/>
      <c r="MLR64" s="406" t="n"/>
      <c r="MLS64" s="406" t="n"/>
      <c r="MLT64" s="406" t="n"/>
      <c r="MLU64" s="406" t="n"/>
      <c r="MLV64" s="406" t="n"/>
      <c r="MLW64" s="406" t="n"/>
      <c r="MLX64" s="406" t="n"/>
      <c r="MLY64" s="406" t="n"/>
      <c r="MLZ64" s="406" t="n"/>
      <c r="MMA64" s="406" t="n"/>
      <c r="MMB64" s="406" t="n"/>
      <c r="MMC64" s="406" t="n"/>
      <c r="MMD64" s="406" t="n"/>
      <c r="MME64" s="406" t="n"/>
      <c r="MMF64" s="406" t="n"/>
      <c r="MMG64" s="406" t="n"/>
      <c r="MMH64" s="406" t="n"/>
      <c r="MMI64" s="406" t="n"/>
      <c r="MMJ64" s="406" t="n"/>
      <c r="MMK64" s="406" t="n"/>
      <c r="MML64" s="406" t="n"/>
      <c r="MMM64" s="406" t="n"/>
      <c r="MMN64" s="406" t="n"/>
      <c r="MMO64" s="406" t="n"/>
      <c r="MMP64" s="406" t="n"/>
      <c r="MMQ64" s="406" t="n"/>
      <c r="MMR64" s="406" t="n"/>
      <c r="MMS64" s="406" t="n"/>
      <c r="MMT64" s="406" t="n"/>
      <c r="MMU64" s="406" t="n"/>
      <c r="MMV64" s="406" t="n"/>
      <c r="MMW64" s="406" t="n"/>
      <c r="MMX64" s="406" t="n"/>
      <c r="MMY64" s="406" t="n"/>
      <c r="MMZ64" s="406" t="n"/>
      <c r="MNA64" s="406" t="n"/>
      <c r="MNB64" s="406" t="n"/>
      <c r="MNC64" s="406" t="n"/>
      <c r="MND64" s="406" t="n"/>
      <c r="MNE64" s="406" t="n"/>
      <c r="MNF64" s="406" t="n"/>
      <c r="MNG64" s="406" t="n"/>
      <c r="MNH64" s="406" t="n"/>
      <c r="MNI64" s="406" t="n"/>
      <c r="MNJ64" s="406" t="n"/>
      <c r="MNK64" s="406" t="n"/>
      <c r="MNL64" s="406" t="n"/>
      <c r="MNM64" s="406" t="n"/>
      <c r="MNN64" s="406" t="n"/>
      <c r="MNO64" s="406" t="n"/>
      <c r="MNP64" s="406" t="n"/>
      <c r="MNQ64" s="406" t="n"/>
      <c r="MNR64" s="406" t="n"/>
      <c r="MNS64" s="406" t="n"/>
      <c r="MNT64" s="406" t="n"/>
      <c r="MNU64" s="406" t="n"/>
      <c r="MNV64" s="406" t="n"/>
      <c r="MNW64" s="406" t="n"/>
      <c r="MNX64" s="406" t="n"/>
      <c r="MNY64" s="406" t="n"/>
      <c r="MNZ64" s="406" t="n"/>
      <c r="MOA64" s="406" t="n"/>
      <c r="MOB64" s="406" t="n"/>
      <c r="MOC64" s="406" t="n"/>
      <c r="MOD64" s="406" t="n"/>
      <c r="MOE64" s="406" t="n"/>
      <c r="MOF64" s="406" t="n"/>
      <c r="MOG64" s="406" t="n"/>
      <c r="MOH64" s="406" t="n"/>
      <c r="MOI64" s="406" t="n"/>
      <c r="MOJ64" s="406" t="n"/>
      <c r="MOK64" s="406" t="n"/>
      <c r="MOL64" s="406" t="n"/>
      <c r="MOM64" s="406" t="n"/>
      <c r="MON64" s="406" t="n"/>
      <c r="MOO64" s="406" t="n"/>
      <c r="MOP64" s="406" t="n"/>
      <c r="MOQ64" s="406" t="n"/>
      <c r="MOR64" s="406" t="n"/>
      <c r="MOS64" s="406" t="n"/>
      <c r="MOT64" s="406" t="n"/>
      <c r="MOU64" s="406" t="n"/>
      <c r="MOV64" s="406" t="n"/>
      <c r="MOW64" s="406" t="n"/>
      <c r="MOX64" s="406" t="n"/>
      <c r="MOY64" s="406" t="n"/>
      <c r="MOZ64" s="406" t="n"/>
      <c r="MPA64" s="406" t="n"/>
      <c r="MPB64" s="406" t="n"/>
      <c r="MPC64" s="406" t="n"/>
      <c r="MPD64" s="406" t="n"/>
      <c r="MPE64" s="406" t="n"/>
      <c r="MPF64" s="406" t="n"/>
      <c r="MPG64" s="406" t="n"/>
      <c r="MPH64" s="406" t="n"/>
      <c r="MPI64" s="406" t="n"/>
      <c r="MPJ64" s="406" t="n"/>
      <c r="MPK64" s="406" t="n"/>
      <c r="MPL64" s="406" t="n"/>
      <c r="MPM64" s="406" t="n"/>
      <c r="MPN64" s="406" t="n"/>
      <c r="MPO64" s="406" t="n"/>
      <c r="MPP64" s="406" t="n"/>
      <c r="MPQ64" s="406" t="n"/>
      <c r="MPR64" s="406" t="n"/>
      <c r="MPS64" s="406" t="n"/>
      <c r="MPT64" s="406" t="n"/>
      <c r="MPU64" s="406" t="n"/>
      <c r="MPV64" s="406" t="n"/>
      <c r="MPW64" s="406" t="n"/>
      <c r="MPX64" s="406" t="n"/>
      <c r="MPY64" s="406" t="n"/>
      <c r="MPZ64" s="406" t="n"/>
      <c r="MQA64" s="406" t="n"/>
      <c r="MQB64" s="406" t="n"/>
      <c r="MQC64" s="406" t="n"/>
      <c r="MQD64" s="406" t="n"/>
      <c r="MQE64" s="406" t="n"/>
      <c r="MQF64" s="406" t="n"/>
      <c r="MQG64" s="406" t="n"/>
      <c r="MQH64" s="406" t="n"/>
      <c r="MQI64" s="406" t="n"/>
      <c r="MQJ64" s="406" t="n"/>
      <c r="MQK64" s="406" t="n"/>
      <c r="MQL64" s="406" t="n"/>
      <c r="MQM64" s="406" t="n"/>
      <c r="MQN64" s="406" t="n"/>
      <c r="MQO64" s="406" t="n"/>
      <c r="MQP64" s="406" t="n"/>
      <c r="MQQ64" s="406" t="n"/>
      <c r="MQR64" s="406" t="n"/>
      <c r="MQS64" s="406" t="n"/>
      <c r="MQT64" s="406" t="n"/>
      <c r="MQU64" s="406" t="n"/>
      <c r="MQV64" s="406" t="n"/>
      <c r="MQW64" s="406" t="n"/>
      <c r="MQX64" s="406" t="n"/>
      <c r="MQY64" s="406" t="n"/>
      <c r="MQZ64" s="406" t="n"/>
      <c r="MRA64" s="406" t="n"/>
      <c r="MRB64" s="406" t="n"/>
      <c r="MRC64" s="406" t="n"/>
      <c r="MRD64" s="406" t="n"/>
      <c r="MRE64" s="406" t="n"/>
      <c r="MRF64" s="406" t="n"/>
      <c r="MRG64" s="406" t="n"/>
      <c r="MRH64" s="406" t="n"/>
      <c r="MRI64" s="406" t="n"/>
      <c r="MRJ64" s="406" t="n"/>
      <c r="MRK64" s="406" t="n"/>
      <c r="MRL64" s="406" t="n"/>
      <c r="MRM64" s="406" t="n"/>
      <c r="MRN64" s="406" t="n"/>
      <c r="MRO64" s="406" t="n"/>
      <c r="MRP64" s="406" t="n"/>
      <c r="MRQ64" s="406" t="n"/>
      <c r="MRR64" s="406" t="n"/>
      <c r="MRS64" s="406" t="n"/>
      <c r="MRT64" s="406" t="n"/>
      <c r="MRU64" s="406" t="n"/>
      <c r="MRV64" s="406" t="n"/>
      <c r="MRW64" s="406" t="n"/>
      <c r="MRX64" s="406" t="n"/>
      <c r="MRY64" s="406" t="n"/>
      <c r="MRZ64" s="406" t="n"/>
      <c r="MSA64" s="406" t="n"/>
      <c r="MSB64" s="406" t="n"/>
      <c r="MSC64" s="406" t="n"/>
      <c r="MSD64" s="406" t="n"/>
      <c r="MSE64" s="406" t="n"/>
      <c r="MSF64" s="406" t="n"/>
      <c r="MSG64" s="406" t="n"/>
      <c r="MSH64" s="406" t="n"/>
      <c r="MSI64" s="406" t="n"/>
      <c r="MSJ64" s="406" t="n"/>
      <c r="MSK64" s="406" t="n"/>
      <c r="MSL64" s="406" t="n"/>
      <c r="MSM64" s="406" t="n"/>
      <c r="MSN64" s="406" t="n"/>
      <c r="MSO64" s="406" t="n"/>
      <c r="MSP64" s="406" t="n"/>
      <c r="MSQ64" s="406" t="n"/>
      <c r="MSR64" s="406" t="n"/>
      <c r="MSS64" s="406" t="n"/>
      <c r="MST64" s="406" t="n"/>
      <c r="MSU64" s="406" t="n"/>
      <c r="MSV64" s="406" t="n"/>
      <c r="MSW64" s="406" t="n"/>
      <c r="MSX64" s="406" t="n"/>
      <c r="MSY64" s="406" t="n"/>
      <c r="MSZ64" s="406" t="n"/>
      <c r="MTA64" s="406" t="n"/>
      <c r="MTB64" s="406" t="n"/>
      <c r="MTC64" s="406" t="n"/>
      <c r="MTD64" s="406" t="n"/>
      <c r="MTE64" s="406" t="n"/>
      <c r="MTF64" s="406" t="n"/>
      <c r="MTG64" s="406" t="n"/>
      <c r="MTH64" s="406" t="n"/>
      <c r="MTI64" s="406" t="n"/>
      <c r="MTJ64" s="406" t="n"/>
      <c r="MTK64" s="406" t="n"/>
      <c r="MTL64" s="406" t="n"/>
      <c r="MTM64" s="406" t="n"/>
      <c r="MTN64" s="406" t="n"/>
      <c r="MTO64" s="406" t="n"/>
      <c r="MTP64" s="406" t="n"/>
      <c r="MTQ64" s="406" t="n"/>
      <c r="MTR64" s="406" t="n"/>
      <c r="MTS64" s="406" t="n"/>
      <c r="MTT64" s="406" t="n"/>
      <c r="MTU64" s="406" t="n"/>
      <c r="MTV64" s="406" t="n"/>
      <c r="MTW64" s="406" t="n"/>
      <c r="MTX64" s="406" t="n"/>
      <c r="MTY64" s="406" t="n"/>
      <c r="MTZ64" s="406" t="n"/>
      <c r="MUA64" s="406" t="n"/>
      <c r="MUB64" s="406" t="n"/>
      <c r="MUC64" s="406" t="n"/>
      <c r="MUD64" s="406" t="n"/>
      <c r="MUE64" s="406" t="n"/>
      <c r="MUF64" s="406" t="n"/>
      <c r="MUG64" s="406" t="n"/>
      <c r="MUH64" s="406" t="n"/>
      <c r="MUI64" s="406" t="n"/>
      <c r="MUJ64" s="406" t="n"/>
      <c r="MUK64" s="406" t="n"/>
      <c r="MUL64" s="406" t="n"/>
      <c r="MUM64" s="406" t="n"/>
      <c r="MUN64" s="406" t="n"/>
      <c r="MUO64" s="406" t="n"/>
      <c r="MUP64" s="406" t="n"/>
      <c r="MUQ64" s="406" t="n"/>
      <c r="MUR64" s="406" t="n"/>
      <c r="MUS64" s="406" t="n"/>
      <c r="MUT64" s="406" t="n"/>
      <c r="MUU64" s="406" t="n"/>
      <c r="MUV64" s="406" t="n"/>
      <c r="MUW64" s="406" t="n"/>
      <c r="MUX64" s="406" t="n"/>
      <c r="MUY64" s="406" t="n"/>
      <c r="MUZ64" s="406" t="n"/>
      <c r="MVA64" s="406" t="n"/>
      <c r="MVB64" s="406" t="n"/>
      <c r="MVC64" s="406" t="n"/>
      <c r="MVD64" s="406" t="n"/>
      <c r="MVE64" s="406" t="n"/>
      <c r="MVF64" s="406" t="n"/>
      <c r="MVG64" s="406" t="n"/>
      <c r="MVH64" s="406" t="n"/>
      <c r="MVI64" s="406" t="n"/>
      <c r="MVJ64" s="406" t="n"/>
      <c r="MVK64" s="406" t="n"/>
      <c r="MVL64" s="406" t="n"/>
      <c r="MVM64" s="406" t="n"/>
      <c r="MVN64" s="406" t="n"/>
      <c r="MVO64" s="406" t="n"/>
      <c r="MVP64" s="406" t="n"/>
      <c r="MVQ64" s="406" t="n"/>
      <c r="MVR64" s="406" t="n"/>
      <c r="MVS64" s="406" t="n"/>
      <c r="MVT64" s="406" t="n"/>
      <c r="MVU64" s="406" t="n"/>
      <c r="MVV64" s="406" t="n"/>
      <c r="MVW64" s="406" t="n"/>
      <c r="MVX64" s="406" t="n"/>
      <c r="MVY64" s="406" t="n"/>
      <c r="MVZ64" s="406" t="n"/>
      <c r="MWA64" s="406" t="n"/>
      <c r="MWB64" s="406" t="n"/>
      <c r="MWC64" s="406" t="n"/>
      <c r="MWD64" s="406" t="n"/>
      <c r="MWE64" s="406" t="n"/>
      <c r="MWF64" s="406" t="n"/>
      <c r="MWG64" s="406" t="n"/>
      <c r="MWH64" s="406" t="n"/>
      <c r="MWI64" s="406" t="n"/>
      <c r="MWJ64" s="406" t="n"/>
      <c r="MWK64" s="406" t="n"/>
      <c r="MWL64" s="406" t="n"/>
      <c r="MWM64" s="406" t="n"/>
      <c r="MWN64" s="406" t="n"/>
      <c r="MWO64" s="406" t="n"/>
      <c r="MWP64" s="406" t="n"/>
      <c r="MWQ64" s="406" t="n"/>
      <c r="MWR64" s="406" t="n"/>
      <c r="MWS64" s="406" t="n"/>
      <c r="MWT64" s="406" t="n"/>
      <c r="MWU64" s="406" t="n"/>
      <c r="MWV64" s="406" t="n"/>
      <c r="MWW64" s="406" t="n"/>
      <c r="MWX64" s="406" t="n"/>
      <c r="MWY64" s="406" t="n"/>
      <c r="MWZ64" s="406" t="n"/>
      <c r="MXA64" s="406" t="n"/>
      <c r="MXB64" s="406" t="n"/>
      <c r="MXC64" s="406" t="n"/>
      <c r="MXD64" s="406" t="n"/>
      <c r="MXE64" s="406" t="n"/>
      <c r="MXF64" s="406" t="n"/>
      <c r="MXG64" s="406" t="n"/>
      <c r="MXH64" s="406" t="n"/>
      <c r="MXI64" s="406" t="n"/>
      <c r="MXJ64" s="406" t="n"/>
      <c r="MXK64" s="406" t="n"/>
      <c r="MXL64" s="406" t="n"/>
      <c r="MXM64" s="406" t="n"/>
      <c r="MXN64" s="406" t="n"/>
      <c r="MXO64" s="406" t="n"/>
      <c r="MXP64" s="406" t="n"/>
      <c r="MXQ64" s="406" t="n"/>
      <c r="MXR64" s="406" t="n"/>
      <c r="MXS64" s="406" t="n"/>
      <c r="MXT64" s="406" t="n"/>
      <c r="MXU64" s="406" t="n"/>
      <c r="MXV64" s="406" t="n"/>
      <c r="MXW64" s="406" t="n"/>
      <c r="MXX64" s="406" t="n"/>
      <c r="MXY64" s="406" t="n"/>
      <c r="MXZ64" s="406" t="n"/>
      <c r="MYA64" s="406" t="n"/>
      <c r="MYB64" s="406" t="n"/>
      <c r="MYC64" s="406" t="n"/>
      <c r="MYD64" s="406" t="n"/>
      <c r="MYE64" s="406" t="n"/>
      <c r="MYF64" s="406" t="n"/>
      <c r="MYG64" s="406" t="n"/>
      <c r="MYH64" s="406" t="n"/>
      <c r="MYI64" s="406" t="n"/>
      <c r="MYJ64" s="406" t="n"/>
      <c r="MYK64" s="406" t="n"/>
      <c r="MYL64" s="406" t="n"/>
      <c r="MYM64" s="406" t="n"/>
      <c r="MYN64" s="406" t="n"/>
      <c r="MYO64" s="406" t="n"/>
      <c r="MYP64" s="406" t="n"/>
      <c r="MYQ64" s="406" t="n"/>
      <c r="MYR64" s="406" t="n"/>
      <c r="MYS64" s="406" t="n"/>
      <c r="MYT64" s="406" t="n"/>
      <c r="MYU64" s="406" t="n"/>
      <c r="MYV64" s="406" t="n"/>
      <c r="MYW64" s="406" t="n"/>
      <c r="MYX64" s="406" t="n"/>
      <c r="MYY64" s="406" t="n"/>
      <c r="MYZ64" s="406" t="n"/>
      <c r="MZA64" s="406" t="n"/>
      <c r="MZB64" s="406" t="n"/>
      <c r="MZC64" s="406" t="n"/>
      <c r="MZD64" s="406" t="n"/>
      <c r="MZE64" s="406" t="n"/>
      <c r="MZF64" s="406" t="n"/>
      <c r="MZG64" s="406" t="n"/>
      <c r="MZH64" s="406" t="n"/>
      <c r="MZI64" s="406" t="n"/>
      <c r="MZJ64" s="406" t="n"/>
      <c r="MZK64" s="406" t="n"/>
      <c r="MZL64" s="406" t="n"/>
      <c r="MZM64" s="406" t="n"/>
      <c r="MZN64" s="406" t="n"/>
      <c r="MZO64" s="406" t="n"/>
      <c r="MZP64" s="406" t="n"/>
      <c r="MZQ64" s="406" t="n"/>
      <c r="MZR64" s="406" t="n"/>
      <c r="MZS64" s="406" t="n"/>
      <c r="MZT64" s="406" t="n"/>
      <c r="MZU64" s="406" t="n"/>
      <c r="MZV64" s="406" t="n"/>
      <c r="MZW64" s="406" t="n"/>
      <c r="MZX64" s="406" t="n"/>
      <c r="MZY64" s="406" t="n"/>
      <c r="MZZ64" s="406" t="n"/>
      <c r="NAA64" s="406" t="n"/>
      <c r="NAB64" s="406" t="n"/>
      <c r="NAC64" s="406" t="n"/>
      <c r="NAD64" s="406" t="n"/>
      <c r="NAE64" s="406" t="n"/>
      <c r="NAF64" s="406" t="n"/>
      <c r="NAG64" s="406" t="n"/>
      <c r="NAH64" s="406" t="n"/>
      <c r="NAI64" s="406" t="n"/>
      <c r="NAJ64" s="406" t="n"/>
      <c r="NAK64" s="406" t="n"/>
      <c r="NAL64" s="406" t="n"/>
      <c r="NAM64" s="406" t="n"/>
      <c r="NAN64" s="406" t="n"/>
      <c r="NAO64" s="406" t="n"/>
      <c r="NAP64" s="406" t="n"/>
      <c r="NAQ64" s="406" t="n"/>
      <c r="NAR64" s="406" t="n"/>
      <c r="NAS64" s="406" t="n"/>
      <c r="NAT64" s="406" t="n"/>
      <c r="NAU64" s="406" t="n"/>
      <c r="NAV64" s="406" t="n"/>
      <c r="NAW64" s="406" t="n"/>
      <c r="NAX64" s="406" t="n"/>
      <c r="NAY64" s="406" t="n"/>
      <c r="NAZ64" s="406" t="n"/>
      <c r="NBA64" s="406" t="n"/>
      <c r="NBB64" s="406" t="n"/>
      <c r="NBC64" s="406" t="n"/>
      <c r="NBD64" s="406" t="n"/>
      <c r="NBE64" s="406" t="n"/>
      <c r="NBF64" s="406" t="n"/>
      <c r="NBG64" s="406" t="n"/>
      <c r="NBH64" s="406" t="n"/>
      <c r="NBI64" s="406" t="n"/>
      <c r="NBJ64" s="406" t="n"/>
      <c r="NBK64" s="406" t="n"/>
      <c r="NBL64" s="406" t="n"/>
      <c r="NBM64" s="406" t="n"/>
      <c r="NBN64" s="406" t="n"/>
      <c r="NBO64" s="406" t="n"/>
      <c r="NBP64" s="406" t="n"/>
      <c r="NBQ64" s="406" t="n"/>
      <c r="NBR64" s="406" t="n"/>
      <c r="NBS64" s="406" t="n"/>
      <c r="NBT64" s="406" t="n"/>
      <c r="NBU64" s="406" t="n"/>
      <c r="NBV64" s="406" t="n"/>
      <c r="NBW64" s="406" t="n"/>
      <c r="NBX64" s="406" t="n"/>
      <c r="NBY64" s="406" t="n"/>
      <c r="NBZ64" s="406" t="n"/>
      <c r="NCA64" s="406" t="n"/>
      <c r="NCB64" s="406" t="n"/>
      <c r="NCC64" s="406" t="n"/>
      <c r="NCD64" s="406" t="n"/>
      <c r="NCE64" s="406" t="n"/>
      <c r="NCF64" s="406" t="n"/>
      <c r="NCG64" s="406" t="n"/>
      <c r="NCH64" s="406" t="n"/>
      <c r="NCI64" s="406" t="n"/>
      <c r="NCJ64" s="406" t="n"/>
      <c r="NCK64" s="406" t="n"/>
      <c r="NCL64" s="406" t="n"/>
      <c r="NCM64" s="406" t="n"/>
      <c r="NCN64" s="406" t="n"/>
      <c r="NCO64" s="406" t="n"/>
      <c r="NCP64" s="406" t="n"/>
      <c r="NCQ64" s="406" t="n"/>
      <c r="NCR64" s="406" t="n"/>
      <c r="NCS64" s="406" t="n"/>
      <c r="NCT64" s="406" t="n"/>
      <c r="NCU64" s="406" t="n"/>
      <c r="NCV64" s="406" t="n"/>
      <c r="NCW64" s="406" t="n"/>
      <c r="NCX64" s="406" t="n"/>
      <c r="NCY64" s="406" t="n"/>
      <c r="NCZ64" s="406" t="n"/>
      <c r="NDA64" s="406" t="n"/>
      <c r="NDB64" s="406" t="n"/>
      <c r="NDC64" s="406" t="n"/>
      <c r="NDD64" s="406" t="n"/>
      <c r="NDE64" s="406" t="n"/>
      <c r="NDF64" s="406" t="n"/>
      <c r="NDG64" s="406" t="n"/>
      <c r="NDH64" s="406" t="n"/>
      <c r="NDI64" s="406" t="n"/>
      <c r="NDJ64" s="406" t="n"/>
      <c r="NDK64" s="406" t="n"/>
      <c r="NDL64" s="406" t="n"/>
      <c r="NDM64" s="406" t="n"/>
      <c r="NDN64" s="406" t="n"/>
      <c r="NDO64" s="406" t="n"/>
      <c r="NDP64" s="406" t="n"/>
      <c r="NDQ64" s="406" t="n"/>
      <c r="NDR64" s="406" t="n"/>
      <c r="NDS64" s="406" t="n"/>
      <c r="NDT64" s="406" t="n"/>
      <c r="NDU64" s="406" t="n"/>
      <c r="NDV64" s="406" t="n"/>
      <c r="NDW64" s="406" t="n"/>
      <c r="NDX64" s="406" t="n"/>
      <c r="NDY64" s="406" t="n"/>
      <c r="NDZ64" s="406" t="n"/>
      <c r="NEA64" s="406" t="n"/>
      <c r="NEB64" s="406" t="n"/>
      <c r="NEC64" s="406" t="n"/>
      <c r="NED64" s="406" t="n"/>
      <c r="NEE64" s="406" t="n"/>
      <c r="NEF64" s="406" t="n"/>
      <c r="NEG64" s="406" t="n"/>
      <c r="NEH64" s="406" t="n"/>
      <c r="NEI64" s="406" t="n"/>
      <c r="NEJ64" s="406" t="n"/>
      <c r="NEK64" s="406" t="n"/>
      <c r="NEL64" s="406" t="n"/>
      <c r="NEM64" s="406" t="n"/>
      <c r="NEN64" s="406" t="n"/>
      <c r="NEO64" s="406" t="n"/>
      <c r="NEP64" s="406" t="n"/>
      <c r="NEQ64" s="406" t="n"/>
      <c r="NER64" s="406" t="n"/>
      <c r="NES64" s="406" t="n"/>
      <c r="NET64" s="406" t="n"/>
      <c r="NEU64" s="406" t="n"/>
      <c r="NEV64" s="406" t="n"/>
      <c r="NEW64" s="406" t="n"/>
      <c r="NEX64" s="406" t="n"/>
      <c r="NEY64" s="406" t="n"/>
      <c r="NEZ64" s="406" t="n"/>
      <c r="NFA64" s="406" t="n"/>
      <c r="NFB64" s="406" t="n"/>
      <c r="NFC64" s="406" t="n"/>
      <c r="NFD64" s="406" t="n"/>
      <c r="NFE64" s="406" t="n"/>
      <c r="NFF64" s="406" t="n"/>
      <c r="NFG64" s="406" t="n"/>
      <c r="NFH64" s="406" t="n"/>
      <c r="NFI64" s="406" t="n"/>
      <c r="NFJ64" s="406" t="n"/>
      <c r="NFK64" s="406" t="n"/>
      <c r="NFL64" s="406" t="n"/>
      <c r="NFM64" s="406" t="n"/>
      <c r="NFN64" s="406" t="n"/>
      <c r="NFO64" s="406" t="n"/>
      <c r="NFP64" s="406" t="n"/>
      <c r="NFQ64" s="406" t="n"/>
      <c r="NFR64" s="406" t="n"/>
      <c r="NFS64" s="406" t="n"/>
      <c r="NFT64" s="406" t="n"/>
      <c r="NFU64" s="406" t="n"/>
      <c r="NFV64" s="406" t="n"/>
      <c r="NFW64" s="406" t="n"/>
      <c r="NFX64" s="406" t="n"/>
      <c r="NFY64" s="406" t="n"/>
      <c r="NFZ64" s="406" t="n"/>
      <c r="NGA64" s="406" t="n"/>
      <c r="NGB64" s="406" t="n"/>
      <c r="NGC64" s="406" t="n"/>
      <c r="NGD64" s="406" t="n"/>
      <c r="NGE64" s="406" t="n"/>
      <c r="NGF64" s="406" t="n"/>
      <c r="NGG64" s="406" t="n"/>
      <c r="NGH64" s="406" t="n"/>
      <c r="NGI64" s="406" t="n"/>
      <c r="NGJ64" s="406" t="n"/>
      <c r="NGK64" s="406" t="n"/>
      <c r="NGL64" s="406" t="n"/>
      <c r="NGM64" s="406" t="n"/>
      <c r="NGN64" s="406" t="n"/>
      <c r="NGO64" s="406" t="n"/>
      <c r="NGP64" s="406" t="n"/>
      <c r="NGQ64" s="406" t="n"/>
      <c r="NGR64" s="406" t="n"/>
      <c r="NGS64" s="406" t="n"/>
      <c r="NGT64" s="406" t="n"/>
      <c r="NGU64" s="406" t="n"/>
      <c r="NGV64" s="406" t="n"/>
      <c r="NGW64" s="406" t="n"/>
      <c r="NGX64" s="406" t="n"/>
      <c r="NGY64" s="406" t="n"/>
      <c r="NGZ64" s="406" t="n"/>
      <c r="NHA64" s="406" t="n"/>
      <c r="NHB64" s="406" t="n"/>
      <c r="NHC64" s="406" t="n"/>
      <c r="NHD64" s="406" t="n"/>
      <c r="NHE64" s="406" t="n"/>
      <c r="NHF64" s="406" t="n"/>
      <c r="NHG64" s="406" t="n"/>
      <c r="NHH64" s="406" t="n"/>
      <c r="NHI64" s="406" t="n"/>
      <c r="NHJ64" s="406" t="n"/>
      <c r="NHK64" s="406" t="n"/>
      <c r="NHL64" s="406" t="n"/>
      <c r="NHM64" s="406" t="n"/>
      <c r="NHN64" s="406" t="n"/>
      <c r="NHO64" s="406" t="n"/>
      <c r="NHP64" s="406" t="n"/>
      <c r="NHQ64" s="406" t="n"/>
      <c r="NHR64" s="406" t="n"/>
      <c r="NHS64" s="406" t="n"/>
      <c r="NHT64" s="406" t="n"/>
      <c r="NHU64" s="406" t="n"/>
      <c r="NHV64" s="406" t="n"/>
      <c r="NHW64" s="406" t="n"/>
      <c r="NHX64" s="406" t="n"/>
      <c r="NHY64" s="406" t="n"/>
      <c r="NHZ64" s="406" t="n"/>
      <c r="NIA64" s="406" t="n"/>
      <c r="NIB64" s="406" t="n"/>
      <c r="NIC64" s="406" t="n"/>
      <c r="NID64" s="406" t="n"/>
      <c r="NIE64" s="406" t="n"/>
      <c r="NIF64" s="406" t="n"/>
      <c r="NIG64" s="406" t="n"/>
      <c r="NIH64" s="406" t="n"/>
      <c r="NII64" s="406" t="n"/>
      <c r="NIJ64" s="406" t="n"/>
      <c r="NIK64" s="406" t="n"/>
      <c r="NIL64" s="406" t="n"/>
      <c r="NIM64" s="406" t="n"/>
      <c r="NIN64" s="406" t="n"/>
      <c r="NIO64" s="406" t="n"/>
      <c r="NIP64" s="406" t="n"/>
      <c r="NIQ64" s="406" t="n"/>
      <c r="NIR64" s="406" t="n"/>
      <c r="NIS64" s="406" t="n"/>
      <c r="NIT64" s="406" t="n"/>
      <c r="NIU64" s="406" t="n"/>
      <c r="NIV64" s="406" t="n"/>
      <c r="NIW64" s="406" t="n"/>
      <c r="NIX64" s="406" t="n"/>
      <c r="NIY64" s="406" t="n"/>
      <c r="NIZ64" s="406" t="n"/>
      <c r="NJA64" s="406" t="n"/>
      <c r="NJB64" s="406" t="n"/>
      <c r="NJC64" s="406" t="n"/>
      <c r="NJD64" s="406" t="n"/>
      <c r="NJE64" s="406" t="n"/>
      <c r="NJF64" s="406" t="n"/>
      <c r="NJG64" s="406" t="n"/>
      <c r="NJH64" s="406" t="n"/>
      <c r="NJI64" s="406" t="n"/>
      <c r="NJJ64" s="406" t="n"/>
      <c r="NJK64" s="406" t="n"/>
      <c r="NJL64" s="406" t="n"/>
      <c r="NJM64" s="406" t="n"/>
      <c r="NJN64" s="406" t="n"/>
      <c r="NJO64" s="406" t="n"/>
      <c r="NJP64" s="406" t="n"/>
      <c r="NJQ64" s="406" t="n"/>
      <c r="NJR64" s="406" t="n"/>
      <c r="NJS64" s="406" t="n"/>
      <c r="NJT64" s="406" t="n"/>
      <c r="NJU64" s="406" t="n"/>
      <c r="NJV64" s="406" t="n"/>
      <c r="NJW64" s="406" t="n"/>
      <c r="NJX64" s="406" t="n"/>
      <c r="NJY64" s="406" t="n"/>
      <c r="NJZ64" s="406" t="n"/>
      <c r="NKA64" s="406" t="n"/>
      <c r="NKB64" s="406" t="n"/>
      <c r="NKC64" s="406" t="n"/>
      <c r="NKD64" s="406" t="n"/>
      <c r="NKE64" s="406" t="n"/>
      <c r="NKF64" s="406" t="n"/>
      <c r="NKG64" s="406" t="n"/>
      <c r="NKH64" s="406" t="n"/>
      <c r="NKI64" s="406" t="n"/>
      <c r="NKJ64" s="406" t="n"/>
      <c r="NKK64" s="406" t="n"/>
      <c r="NKL64" s="406" t="n"/>
      <c r="NKM64" s="406" t="n"/>
      <c r="NKN64" s="406" t="n"/>
      <c r="NKO64" s="406" t="n"/>
      <c r="NKP64" s="406" t="n"/>
      <c r="NKQ64" s="406" t="n"/>
      <c r="NKR64" s="406" t="n"/>
      <c r="NKS64" s="406" t="n"/>
      <c r="NKT64" s="406" t="n"/>
      <c r="NKU64" s="406" t="n"/>
      <c r="NKV64" s="406" t="n"/>
      <c r="NKW64" s="406" t="n"/>
      <c r="NKX64" s="406" t="n"/>
      <c r="NKY64" s="406" t="n"/>
      <c r="NKZ64" s="406" t="n"/>
      <c r="NLA64" s="406" t="n"/>
      <c r="NLB64" s="406" t="n"/>
      <c r="NLC64" s="406" t="n"/>
      <c r="NLD64" s="406" t="n"/>
      <c r="NLE64" s="406" t="n"/>
      <c r="NLF64" s="406" t="n"/>
      <c r="NLG64" s="406" t="n"/>
      <c r="NLH64" s="406" t="n"/>
      <c r="NLI64" s="406" t="n"/>
      <c r="NLJ64" s="406" t="n"/>
      <c r="NLK64" s="406" t="n"/>
      <c r="NLL64" s="406" t="n"/>
      <c r="NLM64" s="406" t="n"/>
      <c r="NLN64" s="406" t="n"/>
      <c r="NLO64" s="406" t="n"/>
      <c r="NLP64" s="406" t="n"/>
      <c r="NLQ64" s="406" t="n"/>
      <c r="NLR64" s="406" t="n"/>
      <c r="NLS64" s="406" t="n"/>
      <c r="NLT64" s="406" t="n"/>
      <c r="NLU64" s="406" t="n"/>
      <c r="NLV64" s="406" t="n"/>
      <c r="NLW64" s="406" t="n"/>
      <c r="NLX64" s="406" t="n"/>
      <c r="NLY64" s="406" t="n"/>
      <c r="NLZ64" s="406" t="n"/>
      <c r="NMA64" s="406" t="n"/>
      <c r="NMB64" s="406" t="n"/>
      <c r="NMC64" s="406" t="n"/>
      <c r="NMD64" s="406" t="n"/>
      <c r="NME64" s="406" t="n"/>
      <c r="NMF64" s="406" t="n"/>
      <c r="NMG64" s="406" t="n"/>
      <c r="NMH64" s="406" t="n"/>
      <c r="NMI64" s="406" t="n"/>
      <c r="NMJ64" s="406" t="n"/>
      <c r="NMK64" s="406" t="n"/>
      <c r="NML64" s="406" t="n"/>
      <c r="NMM64" s="406" t="n"/>
      <c r="NMN64" s="406" t="n"/>
      <c r="NMO64" s="406" t="n"/>
      <c r="NMP64" s="406" t="n"/>
      <c r="NMQ64" s="406" t="n"/>
      <c r="NMR64" s="406" t="n"/>
      <c r="NMS64" s="406" t="n"/>
      <c r="NMT64" s="406" t="n"/>
      <c r="NMU64" s="406" t="n"/>
      <c r="NMV64" s="406" t="n"/>
      <c r="NMW64" s="406" t="n"/>
      <c r="NMX64" s="406" t="n"/>
      <c r="NMY64" s="406" t="n"/>
      <c r="NMZ64" s="406" t="n"/>
      <c r="NNA64" s="406" t="n"/>
      <c r="NNB64" s="406" t="n"/>
      <c r="NNC64" s="406" t="n"/>
      <c r="NND64" s="406" t="n"/>
      <c r="NNE64" s="406" t="n"/>
      <c r="NNF64" s="406" t="n"/>
      <c r="NNG64" s="406" t="n"/>
      <c r="NNH64" s="406" t="n"/>
      <c r="NNI64" s="406" t="n"/>
      <c r="NNJ64" s="406" t="n"/>
      <c r="NNK64" s="406" t="n"/>
      <c r="NNL64" s="406" t="n"/>
      <c r="NNM64" s="406" t="n"/>
      <c r="NNN64" s="406" t="n"/>
      <c r="NNO64" s="406" t="n"/>
      <c r="NNP64" s="406" t="n"/>
      <c r="NNQ64" s="406" t="n"/>
      <c r="NNR64" s="406" t="n"/>
      <c r="NNS64" s="406" t="n"/>
      <c r="NNT64" s="406" t="n"/>
      <c r="NNU64" s="406" t="n"/>
      <c r="NNV64" s="406" t="n"/>
      <c r="NNW64" s="406" t="n"/>
      <c r="NNX64" s="406" t="n"/>
      <c r="NNY64" s="406" t="n"/>
      <c r="NNZ64" s="406" t="n"/>
      <c r="NOA64" s="406" t="n"/>
      <c r="NOB64" s="406" t="n"/>
      <c r="NOC64" s="406" t="n"/>
      <c r="NOD64" s="406" t="n"/>
      <c r="NOE64" s="406" t="n"/>
      <c r="NOF64" s="406" t="n"/>
      <c r="NOG64" s="406" t="n"/>
      <c r="NOH64" s="406" t="n"/>
      <c r="NOI64" s="406" t="n"/>
      <c r="NOJ64" s="406" t="n"/>
      <c r="NOK64" s="406" t="n"/>
      <c r="NOL64" s="406" t="n"/>
      <c r="NOM64" s="406" t="n"/>
      <c r="NON64" s="406" t="n"/>
      <c r="NOO64" s="406" t="n"/>
      <c r="NOP64" s="406" t="n"/>
      <c r="NOQ64" s="406" t="n"/>
      <c r="NOR64" s="406" t="n"/>
      <c r="NOS64" s="406" t="n"/>
      <c r="NOT64" s="406" t="n"/>
      <c r="NOU64" s="406" t="n"/>
      <c r="NOV64" s="406" t="n"/>
      <c r="NOW64" s="406" t="n"/>
      <c r="NOX64" s="406" t="n"/>
      <c r="NOY64" s="406" t="n"/>
      <c r="NOZ64" s="406" t="n"/>
      <c r="NPA64" s="406" t="n"/>
      <c r="NPB64" s="406" t="n"/>
      <c r="NPC64" s="406" t="n"/>
      <c r="NPD64" s="406" t="n"/>
      <c r="NPE64" s="406" t="n"/>
      <c r="NPF64" s="406" t="n"/>
      <c r="NPG64" s="406" t="n"/>
      <c r="NPH64" s="406" t="n"/>
      <c r="NPI64" s="406" t="n"/>
      <c r="NPJ64" s="406" t="n"/>
      <c r="NPK64" s="406" t="n"/>
      <c r="NPL64" s="406" t="n"/>
      <c r="NPM64" s="406" t="n"/>
      <c r="NPN64" s="406" t="n"/>
      <c r="NPO64" s="406" t="n"/>
      <c r="NPP64" s="406" t="n"/>
      <c r="NPQ64" s="406" t="n"/>
      <c r="NPR64" s="406" t="n"/>
      <c r="NPS64" s="406" t="n"/>
      <c r="NPT64" s="406" t="n"/>
      <c r="NPU64" s="406" t="n"/>
      <c r="NPV64" s="406" t="n"/>
      <c r="NPW64" s="406" t="n"/>
      <c r="NPX64" s="406" t="n"/>
      <c r="NPY64" s="406" t="n"/>
      <c r="NPZ64" s="406" t="n"/>
      <c r="NQA64" s="406" t="n"/>
      <c r="NQB64" s="406" t="n"/>
      <c r="NQC64" s="406" t="n"/>
      <c r="NQD64" s="406" t="n"/>
      <c r="NQE64" s="406" t="n"/>
      <c r="NQF64" s="406" t="n"/>
      <c r="NQG64" s="406" t="n"/>
      <c r="NQH64" s="406" t="n"/>
      <c r="NQI64" s="406" t="n"/>
      <c r="NQJ64" s="406" t="n"/>
      <c r="NQK64" s="406" t="n"/>
      <c r="NQL64" s="406" t="n"/>
      <c r="NQM64" s="406" t="n"/>
      <c r="NQN64" s="406" t="n"/>
      <c r="NQO64" s="406" t="n"/>
      <c r="NQP64" s="406" t="n"/>
      <c r="NQQ64" s="406" t="n"/>
      <c r="NQR64" s="406" t="n"/>
      <c r="NQS64" s="406" t="n"/>
      <c r="NQT64" s="406" t="n"/>
      <c r="NQU64" s="406" t="n"/>
      <c r="NQV64" s="406" t="n"/>
      <c r="NQW64" s="406" t="n"/>
      <c r="NQX64" s="406" t="n"/>
      <c r="NQY64" s="406" t="n"/>
      <c r="NQZ64" s="406" t="n"/>
      <c r="NRA64" s="406" t="n"/>
      <c r="NRB64" s="406" t="n"/>
      <c r="NRC64" s="406" t="n"/>
      <c r="NRD64" s="406" t="n"/>
      <c r="NRE64" s="406" t="n"/>
      <c r="NRF64" s="406" t="n"/>
      <c r="NRG64" s="406" t="n"/>
      <c r="NRH64" s="406" t="n"/>
      <c r="NRI64" s="406" t="n"/>
      <c r="NRJ64" s="406" t="n"/>
      <c r="NRK64" s="406" t="n"/>
      <c r="NRL64" s="406" t="n"/>
      <c r="NRM64" s="406" t="n"/>
      <c r="NRN64" s="406" t="n"/>
      <c r="NRO64" s="406" t="n"/>
      <c r="NRP64" s="406" t="n"/>
      <c r="NRQ64" s="406" t="n"/>
      <c r="NRR64" s="406" t="n"/>
      <c r="NRS64" s="406" t="n"/>
      <c r="NRT64" s="406" t="n"/>
      <c r="NRU64" s="406" t="n"/>
      <c r="NRV64" s="406" t="n"/>
      <c r="NRW64" s="406" t="n"/>
      <c r="NRX64" s="406" t="n"/>
      <c r="NRY64" s="406" t="n"/>
      <c r="NRZ64" s="406" t="n"/>
      <c r="NSA64" s="406" t="n"/>
      <c r="NSB64" s="406" t="n"/>
      <c r="NSC64" s="406" t="n"/>
      <c r="NSD64" s="406" t="n"/>
      <c r="NSE64" s="406" t="n"/>
      <c r="NSF64" s="406" t="n"/>
      <c r="NSG64" s="406" t="n"/>
      <c r="NSH64" s="406" t="n"/>
      <c r="NSI64" s="406" t="n"/>
      <c r="NSJ64" s="406" t="n"/>
      <c r="NSK64" s="406" t="n"/>
      <c r="NSL64" s="406" t="n"/>
      <c r="NSM64" s="406" t="n"/>
      <c r="NSN64" s="406" t="n"/>
      <c r="NSO64" s="406" t="n"/>
      <c r="NSP64" s="406" t="n"/>
      <c r="NSQ64" s="406" t="n"/>
      <c r="NSR64" s="406" t="n"/>
      <c r="NSS64" s="406" t="n"/>
      <c r="NST64" s="406" t="n"/>
      <c r="NSU64" s="406" t="n"/>
      <c r="NSV64" s="406" t="n"/>
      <c r="NSW64" s="406" t="n"/>
      <c r="NSX64" s="406" t="n"/>
      <c r="NSY64" s="406" t="n"/>
      <c r="NSZ64" s="406" t="n"/>
      <c r="NTA64" s="406" t="n"/>
      <c r="NTB64" s="406" t="n"/>
      <c r="NTC64" s="406" t="n"/>
      <c r="NTD64" s="406" t="n"/>
      <c r="NTE64" s="406" t="n"/>
      <c r="NTF64" s="406" t="n"/>
      <c r="NTG64" s="406" t="n"/>
      <c r="NTH64" s="406" t="n"/>
      <c r="NTI64" s="406" t="n"/>
      <c r="NTJ64" s="406" t="n"/>
      <c r="NTK64" s="406" t="n"/>
      <c r="NTL64" s="406" t="n"/>
      <c r="NTM64" s="406" t="n"/>
      <c r="NTN64" s="406" t="n"/>
      <c r="NTO64" s="406" t="n"/>
      <c r="NTP64" s="406" t="n"/>
      <c r="NTQ64" s="406" t="n"/>
      <c r="NTR64" s="406" t="n"/>
      <c r="NTS64" s="406" t="n"/>
      <c r="NTT64" s="406" t="n"/>
      <c r="NTU64" s="406" t="n"/>
      <c r="NTV64" s="406" t="n"/>
      <c r="NTW64" s="406" t="n"/>
      <c r="NTX64" s="406" t="n"/>
      <c r="NTY64" s="406" t="n"/>
      <c r="NTZ64" s="406" t="n"/>
      <c r="NUA64" s="406" t="n"/>
      <c r="NUB64" s="406" t="n"/>
      <c r="NUC64" s="406" t="n"/>
      <c r="NUD64" s="406" t="n"/>
      <c r="NUE64" s="406" t="n"/>
      <c r="NUF64" s="406" t="n"/>
      <c r="NUG64" s="406" t="n"/>
      <c r="NUH64" s="406" t="n"/>
      <c r="NUI64" s="406" t="n"/>
      <c r="NUJ64" s="406" t="n"/>
      <c r="NUK64" s="406" t="n"/>
      <c r="NUL64" s="406" t="n"/>
      <c r="NUM64" s="406" t="n"/>
      <c r="NUN64" s="406" t="n"/>
      <c r="NUO64" s="406" t="n"/>
      <c r="NUP64" s="406" t="n"/>
      <c r="NUQ64" s="406" t="n"/>
      <c r="NUR64" s="406" t="n"/>
      <c r="NUS64" s="406" t="n"/>
      <c r="NUT64" s="406" t="n"/>
      <c r="NUU64" s="406" t="n"/>
      <c r="NUV64" s="406" t="n"/>
      <c r="NUW64" s="406" t="n"/>
      <c r="NUX64" s="406" t="n"/>
      <c r="NUY64" s="406" t="n"/>
      <c r="NUZ64" s="406" t="n"/>
      <c r="NVA64" s="406" t="n"/>
      <c r="NVB64" s="406" t="n"/>
      <c r="NVC64" s="406" t="n"/>
      <c r="NVD64" s="406" t="n"/>
      <c r="NVE64" s="406" t="n"/>
      <c r="NVF64" s="406" t="n"/>
      <c r="NVG64" s="406" t="n"/>
      <c r="NVH64" s="406" t="n"/>
      <c r="NVI64" s="406" t="n"/>
      <c r="NVJ64" s="406" t="n"/>
      <c r="NVK64" s="406" t="n"/>
      <c r="NVL64" s="406" t="n"/>
      <c r="NVM64" s="406" t="n"/>
      <c r="NVN64" s="406" t="n"/>
      <c r="NVO64" s="406" t="n"/>
      <c r="NVP64" s="406" t="n"/>
      <c r="NVQ64" s="406" t="n"/>
      <c r="NVR64" s="406" t="n"/>
      <c r="NVS64" s="406" t="n"/>
      <c r="NVT64" s="406" t="n"/>
      <c r="NVU64" s="406" t="n"/>
      <c r="NVV64" s="406" t="n"/>
      <c r="NVW64" s="406" t="n"/>
      <c r="NVX64" s="406" t="n"/>
      <c r="NVY64" s="406" t="n"/>
      <c r="NVZ64" s="406" t="n"/>
      <c r="NWA64" s="406" t="n"/>
      <c r="NWB64" s="406" t="n"/>
      <c r="NWC64" s="406" t="n"/>
      <c r="NWD64" s="406" t="n"/>
      <c r="NWE64" s="406" t="n"/>
      <c r="NWF64" s="406" t="n"/>
      <c r="NWG64" s="406" t="n"/>
      <c r="NWH64" s="406" t="n"/>
      <c r="NWI64" s="406" t="n"/>
      <c r="NWJ64" s="406" t="n"/>
      <c r="NWK64" s="406" t="n"/>
      <c r="NWL64" s="406" t="n"/>
      <c r="NWM64" s="406" t="n"/>
      <c r="NWN64" s="406" t="n"/>
      <c r="NWO64" s="406" t="n"/>
      <c r="NWP64" s="406" t="n"/>
      <c r="NWQ64" s="406" t="n"/>
      <c r="NWR64" s="406" t="n"/>
      <c r="NWS64" s="406" t="n"/>
      <c r="NWT64" s="406" t="n"/>
      <c r="NWU64" s="406" t="n"/>
      <c r="NWV64" s="406" t="n"/>
      <c r="NWW64" s="406" t="n"/>
      <c r="NWX64" s="406" t="n"/>
      <c r="NWY64" s="406" t="n"/>
      <c r="NWZ64" s="406" t="n"/>
      <c r="NXA64" s="406" t="n"/>
      <c r="NXB64" s="406" t="n"/>
      <c r="NXC64" s="406" t="n"/>
      <c r="NXD64" s="406" t="n"/>
      <c r="NXE64" s="406" t="n"/>
      <c r="NXF64" s="406" t="n"/>
      <c r="NXG64" s="406" t="n"/>
      <c r="NXH64" s="406" t="n"/>
      <c r="NXI64" s="406" t="n"/>
      <c r="NXJ64" s="406" t="n"/>
      <c r="NXK64" s="406" t="n"/>
      <c r="NXL64" s="406" t="n"/>
      <c r="NXM64" s="406" t="n"/>
      <c r="NXN64" s="406" t="n"/>
      <c r="NXO64" s="406" t="n"/>
      <c r="NXP64" s="406" t="n"/>
      <c r="NXQ64" s="406" t="n"/>
      <c r="NXR64" s="406" t="n"/>
      <c r="NXS64" s="406" t="n"/>
      <c r="NXT64" s="406" t="n"/>
      <c r="NXU64" s="406" t="n"/>
      <c r="NXV64" s="406" t="n"/>
      <c r="NXW64" s="406" t="n"/>
      <c r="NXX64" s="406" t="n"/>
      <c r="NXY64" s="406" t="n"/>
      <c r="NXZ64" s="406" t="n"/>
      <c r="NYA64" s="406" t="n"/>
      <c r="NYB64" s="406" t="n"/>
      <c r="NYC64" s="406" t="n"/>
      <c r="NYD64" s="406" t="n"/>
      <c r="NYE64" s="406" t="n"/>
      <c r="NYF64" s="406" t="n"/>
      <c r="NYG64" s="406" t="n"/>
      <c r="NYH64" s="406" t="n"/>
      <c r="NYI64" s="406" t="n"/>
      <c r="NYJ64" s="406" t="n"/>
      <c r="NYK64" s="406" t="n"/>
      <c r="NYL64" s="406" t="n"/>
      <c r="NYM64" s="406" t="n"/>
      <c r="NYN64" s="406" t="n"/>
      <c r="NYO64" s="406" t="n"/>
      <c r="NYP64" s="406" t="n"/>
      <c r="NYQ64" s="406" t="n"/>
      <c r="NYR64" s="406" t="n"/>
      <c r="NYS64" s="406" t="n"/>
      <c r="NYT64" s="406" t="n"/>
      <c r="NYU64" s="406" t="n"/>
      <c r="NYV64" s="406" t="n"/>
      <c r="NYW64" s="406" t="n"/>
      <c r="NYX64" s="406" t="n"/>
      <c r="NYY64" s="406" t="n"/>
      <c r="NYZ64" s="406" t="n"/>
      <c r="NZA64" s="406" t="n"/>
      <c r="NZB64" s="406" t="n"/>
      <c r="NZC64" s="406" t="n"/>
      <c r="NZD64" s="406" t="n"/>
      <c r="NZE64" s="406" t="n"/>
      <c r="NZF64" s="406" t="n"/>
      <c r="NZG64" s="406" t="n"/>
      <c r="NZH64" s="406" t="n"/>
      <c r="NZI64" s="406" t="n"/>
      <c r="NZJ64" s="406" t="n"/>
      <c r="NZK64" s="406" t="n"/>
      <c r="NZL64" s="406" t="n"/>
      <c r="NZM64" s="406" t="n"/>
      <c r="NZN64" s="406" t="n"/>
      <c r="NZO64" s="406" t="n"/>
      <c r="NZP64" s="406" t="n"/>
      <c r="NZQ64" s="406" t="n"/>
      <c r="NZR64" s="406" t="n"/>
      <c r="NZS64" s="406" t="n"/>
      <c r="NZT64" s="406" t="n"/>
      <c r="NZU64" s="406" t="n"/>
      <c r="NZV64" s="406" t="n"/>
      <c r="NZW64" s="406" t="n"/>
      <c r="NZX64" s="406" t="n"/>
      <c r="NZY64" s="406" t="n"/>
      <c r="NZZ64" s="406" t="n"/>
      <c r="OAA64" s="406" t="n"/>
      <c r="OAB64" s="406" t="n"/>
      <c r="OAC64" s="406" t="n"/>
      <c r="OAD64" s="406" t="n"/>
      <c r="OAE64" s="406" t="n"/>
      <c r="OAF64" s="406" t="n"/>
      <c r="OAG64" s="406" t="n"/>
      <c r="OAH64" s="406" t="n"/>
      <c r="OAI64" s="406" t="n"/>
      <c r="OAJ64" s="406" t="n"/>
      <c r="OAK64" s="406" t="n"/>
      <c r="OAL64" s="406" t="n"/>
      <c r="OAM64" s="406" t="n"/>
      <c r="OAN64" s="406" t="n"/>
      <c r="OAO64" s="406" t="n"/>
      <c r="OAP64" s="406" t="n"/>
      <c r="OAQ64" s="406" t="n"/>
      <c r="OAR64" s="406" t="n"/>
      <c r="OAS64" s="406" t="n"/>
      <c r="OAT64" s="406" t="n"/>
      <c r="OAU64" s="406" t="n"/>
      <c r="OAV64" s="406" t="n"/>
      <c r="OAW64" s="406" t="n"/>
      <c r="OAX64" s="406" t="n"/>
      <c r="OAY64" s="406" t="n"/>
      <c r="OAZ64" s="406" t="n"/>
      <c r="OBA64" s="406" t="n"/>
      <c r="OBB64" s="406" t="n"/>
      <c r="OBC64" s="406" t="n"/>
      <c r="OBD64" s="406" t="n"/>
      <c r="OBE64" s="406" t="n"/>
      <c r="OBF64" s="406" t="n"/>
      <c r="OBG64" s="406" t="n"/>
      <c r="OBH64" s="406" t="n"/>
      <c r="OBI64" s="406" t="n"/>
      <c r="OBJ64" s="406" t="n"/>
      <c r="OBK64" s="406" t="n"/>
      <c r="OBL64" s="406" t="n"/>
      <c r="OBM64" s="406" t="n"/>
      <c r="OBN64" s="406" t="n"/>
      <c r="OBO64" s="406" t="n"/>
      <c r="OBP64" s="406" t="n"/>
      <c r="OBQ64" s="406" t="n"/>
      <c r="OBR64" s="406" t="n"/>
      <c r="OBS64" s="406" t="n"/>
      <c r="OBT64" s="406" t="n"/>
      <c r="OBU64" s="406" t="n"/>
      <c r="OBV64" s="406" t="n"/>
      <c r="OBW64" s="406" t="n"/>
      <c r="OBX64" s="406" t="n"/>
      <c r="OBY64" s="406" t="n"/>
      <c r="OBZ64" s="406" t="n"/>
      <c r="OCA64" s="406" t="n"/>
      <c r="OCB64" s="406" t="n"/>
      <c r="OCC64" s="406" t="n"/>
      <c r="OCD64" s="406" t="n"/>
      <c r="OCE64" s="406" t="n"/>
      <c r="OCF64" s="406" t="n"/>
      <c r="OCG64" s="406" t="n"/>
      <c r="OCH64" s="406" t="n"/>
      <c r="OCI64" s="406" t="n"/>
      <c r="OCJ64" s="406" t="n"/>
      <c r="OCK64" s="406" t="n"/>
      <c r="OCL64" s="406" t="n"/>
      <c r="OCM64" s="406" t="n"/>
      <c r="OCN64" s="406" t="n"/>
      <c r="OCO64" s="406" t="n"/>
      <c r="OCP64" s="406" t="n"/>
      <c r="OCQ64" s="406" t="n"/>
      <c r="OCR64" s="406" t="n"/>
      <c r="OCS64" s="406" t="n"/>
      <c r="OCT64" s="406" t="n"/>
      <c r="OCU64" s="406" t="n"/>
      <c r="OCV64" s="406" t="n"/>
      <c r="OCW64" s="406" t="n"/>
      <c r="OCX64" s="406" t="n"/>
      <c r="OCY64" s="406" t="n"/>
      <c r="OCZ64" s="406" t="n"/>
      <c r="ODA64" s="406" t="n"/>
      <c r="ODB64" s="406" t="n"/>
      <c r="ODC64" s="406" t="n"/>
      <c r="ODD64" s="406" t="n"/>
      <c r="ODE64" s="406" t="n"/>
      <c r="ODF64" s="406" t="n"/>
      <c r="ODG64" s="406" t="n"/>
      <c r="ODH64" s="406" t="n"/>
      <c r="ODI64" s="406" t="n"/>
      <c r="ODJ64" s="406" t="n"/>
      <c r="ODK64" s="406" t="n"/>
      <c r="ODL64" s="406" t="n"/>
      <c r="ODM64" s="406" t="n"/>
      <c r="ODN64" s="406" t="n"/>
      <c r="ODO64" s="406" t="n"/>
      <c r="ODP64" s="406" t="n"/>
      <c r="ODQ64" s="406" t="n"/>
      <c r="ODR64" s="406" t="n"/>
      <c r="ODS64" s="406" t="n"/>
      <c r="ODT64" s="406" t="n"/>
      <c r="ODU64" s="406" t="n"/>
      <c r="ODV64" s="406" t="n"/>
      <c r="ODW64" s="406" t="n"/>
      <c r="ODX64" s="406" t="n"/>
      <c r="ODY64" s="406" t="n"/>
      <c r="ODZ64" s="406" t="n"/>
      <c r="OEA64" s="406" t="n"/>
      <c r="OEB64" s="406" t="n"/>
      <c r="OEC64" s="406" t="n"/>
      <c r="OED64" s="406" t="n"/>
      <c r="OEE64" s="406" t="n"/>
      <c r="OEF64" s="406" t="n"/>
      <c r="OEG64" s="406" t="n"/>
      <c r="OEH64" s="406" t="n"/>
      <c r="OEI64" s="406" t="n"/>
      <c r="OEJ64" s="406" t="n"/>
      <c r="OEK64" s="406" t="n"/>
      <c r="OEL64" s="406" t="n"/>
      <c r="OEM64" s="406" t="n"/>
      <c r="OEN64" s="406" t="n"/>
      <c r="OEO64" s="406" t="n"/>
      <c r="OEP64" s="406" t="n"/>
      <c r="OEQ64" s="406" t="n"/>
      <c r="OER64" s="406" t="n"/>
      <c r="OES64" s="406" t="n"/>
      <c r="OET64" s="406" t="n"/>
      <c r="OEU64" s="406" t="n"/>
      <c r="OEV64" s="406" t="n"/>
      <c r="OEW64" s="406" t="n"/>
      <c r="OEX64" s="406" t="n"/>
      <c r="OEY64" s="406" t="n"/>
      <c r="OEZ64" s="406" t="n"/>
      <c r="OFA64" s="406" t="n"/>
      <c r="OFB64" s="406" t="n"/>
      <c r="OFC64" s="406" t="n"/>
      <c r="OFD64" s="406" t="n"/>
      <c r="OFE64" s="406" t="n"/>
      <c r="OFF64" s="406" t="n"/>
      <c r="OFG64" s="406" t="n"/>
      <c r="OFH64" s="406" t="n"/>
      <c r="OFI64" s="406" t="n"/>
      <c r="OFJ64" s="406" t="n"/>
      <c r="OFK64" s="406" t="n"/>
      <c r="OFL64" s="406" t="n"/>
      <c r="OFM64" s="406" t="n"/>
      <c r="OFN64" s="406" t="n"/>
      <c r="OFO64" s="406" t="n"/>
      <c r="OFP64" s="406" t="n"/>
      <c r="OFQ64" s="406" t="n"/>
      <c r="OFR64" s="406" t="n"/>
      <c r="OFS64" s="406" t="n"/>
      <c r="OFT64" s="406" t="n"/>
      <c r="OFU64" s="406" t="n"/>
      <c r="OFV64" s="406" t="n"/>
      <c r="OFW64" s="406" t="n"/>
      <c r="OFX64" s="406" t="n"/>
      <c r="OFY64" s="406" t="n"/>
      <c r="OFZ64" s="406" t="n"/>
      <c r="OGA64" s="406" t="n"/>
      <c r="OGB64" s="406" t="n"/>
      <c r="OGC64" s="406" t="n"/>
      <c r="OGD64" s="406" t="n"/>
      <c r="OGE64" s="406" t="n"/>
      <c r="OGF64" s="406" t="n"/>
      <c r="OGG64" s="406" t="n"/>
      <c r="OGH64" s="406" t="n"/>
      <c r="OGI64" s="406" t="n"/>
      <c r="OGJ64" s="406" t="n"/>
      <c r="OGK64" s="406" t="n"/>
      <c r="OGL64" s="406" t="n"/>
      <c r="OGM64" s="406" t="n"/>
      <c r="OGN64" s="406" t="n"/>
      <c r="OGO64" s="406" t="n"/>
      <c r="OGP64" s="406" t="n"/>
      <c r="OGQ64" s="406" t="n"/>
      <c r="OGR64" s="406" t="n"/>
      <c r="OGS64" s="406" t="n"/>
      <c r="OGT64" s="406" t="n"/>
      <c r="OGU64" s="406" t="n"/>
      <c r="OGV64" s="406" t="n"/>
      <c r="OGW64" s="406" t="n"/>
      <c r="OGX64" s="406" t="n"/>
      <c r="OGY64" s="406" t="n"/>
      <c r="OGZ64" s="406" t="n"/>
      <c r="OHA64" s="406" t="n"/>
      <c r="OHB64" s="406" t="n"/>
      <c r="OHC64" s="406" t="n"/>
      <c r="OHD64" s="406" t="n"/>
      <c r="OHE64" s="406" t="n"/>
      <c r="OHF64" s="406" t="n"/>
      <c r="OHG64" s="406" t="n"/>
      <c r="OHH64" s="406" t="n"/>
      <c r="OHI64" s="406" t="n"/>
      <c r="OHJ64" s="406" t="n"/>
      <c r="OHK64" s="406" t="n"/>
      <c r="OHL64" s="406" t="n"/>
      <c r="OHM64" s="406" t="n"/>
      <c r="OHN64" s="406" t="n"/>
      <c r="OHO64" s="406" t="n"/>
      <c r="OHP64" s="406" t="n"/>
      <c r="OHQ64" s="406" t="n"/>
      <c r="OHR64" s="406" t="n"/>
      <c r="OHS64" s="406" t="n"/>
      <c r="OHT64" s="406" t="n"/>
      <c r="OHU64" s="406" t="n"/>
      <c r="OHV64" s="406" t="n"/>
      <c r="OHW64" s="406" t="n"/>
      <c r="OHX64" s="406" t="n"/>
      <c r="OHY64" s="406" t="n"/>
      <c r="OHZ64" s="406" t="n"/>
      <c r="OIA64" s="406" t="n"/>
      <c r="OIB64" s="406" t="n"/>
      <c r="OIC64" s="406" t="n"/>
      <c r="OID64" s="406" t="n"/>
      <c r="OIE64" s="406" t="n"/>
      <c r="OIF64" s="406" t="n"/>
      <c r="OIG64" s="406" t="n"/>
      <c r="OIH64" s="406" t="n"/>
      <c r="OII64" s="406" t="n"/>
      <c r="OIJ64" s="406" t="n"/>
      <c r="OIK64" s="406" t="n"/>
      <c r="OIL64" s="406" t="n"/>
      <c r="OIM64" s="406" t="n"/>
      <c r="OIN64" s="406" t="n"/>
      <c r="OIO64" s="406" t="n"/>
      <c r="OIP64" s="406" t="n"/>
      <c r="OIQ64" s="406" t="n"/>
      <c r="OIR64" s="406" t="n"/>
      <c r="OIS64" s="406" t="n"/>
      <c r="OIT64" s="406" t="n"/>
      <c r="OIU64" s="406" t="n"/>
      <c r="OIV64" s="406" t="n"/>
      <c r="OIW64" s="406" t="n"/>
      <c r="OIX64" s="406" t="n"/>
      <c r="OIY64" s="406" t="n"/>
      <c r="OIZ64" s="406" t="n"/>
      <c r="OJA64" s="406" t="n"/>
      <c r="OJB64" s="406" t="n"/>
      <c r="OJC64" s="406" t="n"/>
      <c r="OJD64" s="406" t="n"/>
      <c r="OJE64" s="406" t="n"/>
      <c r="OJF64" s="406" t="n"/>
      <c r="OJG64" s="406" t="n"/>
      <c r="OJH64" s="406" t="n"/>
      <c r="OJI64" s="406" t="n"/>
      <c r="OJJ64" s="406" t="n"/>
      <c r="OJK64" s="406" t="n"/>
      <c r="OJL64" s="406" t="n"/>
      <c r="OJM64" s="406" t="n"/>
      <c r="OJN64" s="406" t="n"/>
      <c r="OJO64" s="406" t="n"/>
      <c r="OJP64" s="406" t="n"/>
      <c r="OJQ64" s="406" t="n"/>
      <c r="OJR64" s="406" t="n"/>
      <c r="OJS64" s="406" t="n"/>
      <c r="OJT64" s="406" t="n"/>
      <c r="OJU64" s="406" t="n"/>
      <c r="OJV64" s="406" t="n"/>
      <c r="OJW64" s="406" t="n"/>
      <c r="OJX64" s="406" t="n"/>
      <c r="OJY64" s="406" t="n"/>
      <c r="OJZ64" s="406" t="n"/>
      <c r="OKA64" s="406" t="n"/>
      <c r="OKB64" s="406" t="n"/>
      <c r="OKC64" s="406" t="n"/>
      <c r="OKD64" s="406" t="n"/>
      <c r="OKE64" s="406" t="n"/>
      <c r="OKF64" s="406" t="n"/>
      <c r="OKG64" s="406" t="n"/>
      <c r="OKH64" s="406" t="n"/>
      <c r="OKI64" s="406" t="n"/>
      <c r="OKJ64" s="406" t="n"/>
      <c r="OKK64" s="406" t="n"/>
      <c r="OKL64" s="406" t="n"/>
      <c r="OKM64" s="406" t="n"/>
      <c r="OKN64" s="406" t="n"/>
      <c r="OKO64" s="406" t="n"/>
      <c r="OKP64" s="406" t="n"/>
      <c r="OKQ64" s="406" t="n"/>
      <c r="OKR64" s="406" t="n"/>
      <c r="OKS64" s="406" t="n"/>
      <c r="OKT64" s="406" t="n"/>
      <c r="OKU64" s="406" t="n"/>
      <c r="OKV64" s="406" t="n"/>
      <c r="OKW64" s="406" t="n"/>
      <c r="OKX64" s="406" t="n"/>
      <c r="OKY64" s="406" t="n"/>
      <c r="OKZ64" s="406" t="n"/>
      <c r="OLA64" s="406" t="n"/>
      <c r="OLB64" s="406" t="n"/>
      <c r="OLC64" s="406" t="n"/>
      <c r="OLD64" s="406" t="n"/>
      <c r="OLE64" s="406" t="n"/>
      <c r="OLF64" s="406" t="n"/>
      <c r="OLG64" s="406" t="n"/>
      <c r="OLH64" s="406" t="n"/>
      <c r="OLI64" s="406" t="n"/>
      <c r="OLJ64" s="406" t="n"/>
      <c r="OLK64" s="406" t="n"/>
      <c r="OLL64" s="406" t="n"/>
      <c r="OLM64" s="406" t="n"/>
      <c r="OLN64" s="406" t="n"/>
      <c r="OLO64" s="406" t="n"/>
      <c r="OLP64" s="406" t="n"/>
      <c r="OLQ64" s="406" t="n"/>
      <c r="OLR64" s="406" t="n"/>
      <c r="OLS64" s="406" t="n"/>
      <c r="OLT64" s="406" t="n"/>
      <c r="OLU64" s="406" t="n"/>
      <c r="OLV64" s="406" t="n"/>
      <c r="OLW64" s="406" t="n"/>
      <c r="OLX64" s="406" t="n"/>
      <c r="OLY64" s="406" t="n"/>
      <c r="OLZ64" s="406" t="n"/>
      <c r="OMA64" s="406" t="n"/>
      <c r="OMB64" s="406" t="n"/>
      <c r="OMC64" s="406" t="n"/>
      <c r="OMD64" s="406" t="n"/>
      <c r="OME64" s="406" t="n"/>
      <c r="OMF64" s="406" t="n"/>
      <c r="OMG64" s="406" t="n"/>
      <c r="OMH64" s="406" t="n"/>
      <c r="OMI64" s="406" t="n"/>
      <c r="OMJ64" s="406" t="n"/>
      <c r="OMK64" s="406" t="n"/>
      <c r="OML64" s="406" t="n"/>
      <c r="OMM64" s="406" t="n"/>
      <c r="OMN64" s="406" t="n"/>
      <c r="OMO64" s="406" t="n"/>
      <c r="OMP64" s="406" t="n"/>
      <c r="OMQ64" s="406" t="n"/>
      <c r="OMR64" s="406" t="n"/>
      <c r="OMS64" s="406" t="n"/>
      <c r="OMT64" s="406" t="n"/>
      <c r="OMU64" s="406" t="n"/>
      <c r="OMV64" s="406" t="n"/>
      <c r="OMW64" s="406" t="n"/>
      <c r="OMX64" s="406" t="n"/>
      <c r="OMY64" s="406" t="n"/>
      <c r="OMZ64" s="406" t="n"/>
      <c r="ONA64" s="406" t="n"/>
      <c r="ONB64" s="406" t="n"/>
      <c r="ONC64" s="406" t="n"/>
      <c r="OND64" s="406" t="n"/>
      <c r="ONE64" s="406" t="n"/>
      <c r="ONF64" s="406" t="n"/>
      <c r="ONG64" s="406" t="n"/>
      <c r="ONH64" s="406" t="n"/>
      <c r="ONI64" s="406" t="n"/>
      <c r="ONJ64" s="406" t="n"/>
      <c r="ONK64" s="406" t="n"/>
      <c r="ONL64" s="406" t="n"/>
      <c r="ONM64" s="406" t="n"/>
      <c r="ONN64" s="406" t="n"/>
      <c r="ONO64" s="406" t="n"/>
      <c r="ONP64" s="406" t="n"/>
      <c r="ONQ64" s="406" t="n"/>
      <c r="ONR64" s="406" t="n"/>
      <c r="ONS64" s="406" t="n"/>
      <c r="ONT64" s="406" t="n"/>
      <c r="ONU64" s="406" t="n"/>
      <c r="ONV64" s="406" t="n"/>
      <c r="ONW64" s="406" t="n"/>
      <c r="ONX64" s="406" t="n"/>
      <c r="ONY64" s="406" t="n"/>
      <c r="ONZ64" s="406" t="n"/>
      <c r="OOA64" s="406" t="n"/>
      <c r="OOB64" s="406" t="n"/>
      <c r="OOC64" s="406" t="n"/>
      <c r="OOD64" s="406" t="n"/>
      <c r="OOE64" s="406" t="n"/>
      <c r="OOF64" s="406" t="n"/>
      <c r="OOG64" s="406" t="n"/>
      <c r="OOH64" s="406" t="n"/>
      <c r="OOI64" s="406" t="n"/>
      <c r="OOJ64" s="406" t="n"/>
      <c r="OOK64" s="406" t="n"/>
      <c r="OOL64" s="406" t="n"/>
      <c r="OOM64" s="406" t="n"/>
      <c r="OON64" s="406" t="n"/>
      <c r="OOO64" s="406" t="n"/>
      <c r="OOP64" s="406" t="n"/>
      <c r="OOQ64" s="406" t="n"/>
      <c r="OOR64" s="406" t="n"/>
      <c r="OOS64" s="406" t="n"/>
      <c r="OOT64" s="406" t="n"/>
      <c r="OOU64" s="406" t="n"/>
      <c r="OOV64" s="406" t="n"/>
      <c r="OOW64" s="406" t="n"/>
      <c r="OOX64" s="406" t="n"/>
      <c r="OOY64" s="406" t="n"/>
      <c r="OOZ64" s="406" t="n"/>
      <c r="OPA64" s="406" t="n"/>
      <c r="OPB64" s="406" t="n"/>
      <c r="OPC64" s="406" t="n"/>
      <c r="OPD64" s="406" t="n"/>
      <c r="OPE64" s="406" t="n"/>
      <c r="OPF64" s="406" t="n"/>
      <c r="OPG64" s="406" t="n"/>
      <c r="OPH64" s="406" t="n"/>
      <c r="OPI64" s="406" t="n"/>
      <c r="OPJ64" s="406" t="n"/>
      <c r="OPK64" s="406" t="n"/>
      <c r="OPL64" s="406" t="n"/>
      <c r="OPM64" s="406" t="n"/>
      <c r="OPN64" s="406" t="n"/>
      <c r="OPO64" s="406" t="n"/>
      <c r="OPP64" s="406" t="n"/>
      <c r="OPQ64" s="406" t="n"/>
      <c r="OPR64" s="406" t="n"/>
      <c r="OPS64" s="406" t="n"/>
      <c r="OPT64" s="406" t="n"/>
      <c r="OPU64" s="406" t="n"/>
      <c r="OPV64" s="406" t="n"/>
      <c r="OPW64" s="406" t="n"/>
      <c r="OPX64" s="406" t="n"/>
      <c r="OPY64" s="406" t="n"/>
      <c r="OPZ64" s="406" t="n"/>
      <c r="OQA64" s="406" t="n"/>
      <c r="OQB64" s="406" t="n"/>
      <c r="OQC64" s="406" t="n"/>
      <c r="OQD64" s="406" t="n"/>
      <c r="OQE64" s="406" t="n"/>
      <c r="OQF64" s="406" t="n"/>
      <c r="OQG64" s="406" t="n"/>
      <c r="OQH64" s="406" t="n"/>
      <c r="OQI64" s="406" t="n"/>
      <c r="OQJ64" s="406" t="n"/>
      <c r="OQK64" s="406" t="n"/>
      <c r="OQL64" s="406" t="n"/>
      <c r="OQM64" s="406" t="n"/>
      <c r="OQN64" s="406" t="n"/>
      <c r="OQO64" s="406" t="n"/>
      <c r="OQP64" s="406" t="n"/>
      <c r="OQQ64" s="406" t="n"/>
      <c r="OQR64" s="406" t="n"/>
      <c r="OQS64" s="406" t="n"/>
      <c r="OQT64" s="406" t="n"/>
      <c r="OQU64" s="406" t="n"/>
      <c r="OQV64" s="406" t="n"/>
      <c r="OQW64" s="406" t="n"/>
      <c r="OQX64" s="406" t="n"/>
      <c r="OQY64" s="406" t="n"/>
      <c r="OQZ64" s="406" t="n"/>
      <c r="ORA64" s="406" t="n"/>
      <c r="ORB64" s="406" t="n"/>
      <c r="ORC64" s="406" t="n"/>
      <c r="ORD64" s="406" t="n"/>
      <c r="ORE64" s="406" t="n"/>
      <c r="ORF64" s="406" t="n"/>
      <c r="ORG64" s="406" t="n"/>
      <c r="ORH64" s="406" t="n"/>
      <c r="ORI64" s="406" t="n"/>
      <c r="ORJ64" s="406" t="n"/>
      <c r="ORK64" s="406" t="n"/>
      <c r="ORL64" s="406" t="n"/>
      <c r="ORM64" s="406" t="n"/>
      <c r="ORN64" s="406" t="n"/>
      <c r="ORO64" s="406" t="n"/>
      <c r="ORP64" s="406" t="n"/>
      <c r="ORQ64" s="406" t="n"/>
      <c r="ORR64" s="406" t="n"/>
      <c r="ORS64" s="406" t="n"/>
      <c r="ORT64" s="406" t="n"/>
      <c r="ORU64" s="406" t="n"/>
      <c r="ORV64" s="406" t="n"/>
      <c r="ORW64" s="406" t="n"/>
      <c r="ORX64" s="406" t="n"/>
      <c r="ORY64" s="406" t="n"/>
      <c r="ORZ64" s="406" t="n"/>
      <c r="OSA64" s="406" t="n"/>
      <c r="OSB64" s="406" t="n"/>
      <c r="OSC64" s="406" t="n"/>
      <c r="OSD64" s="406" t="n"/>
      <c r="OSE64" s="406" t="n"/>
      <c r="OSF64" s="406" t="n"/>
      <c r="OSG64" s="406" t="n"/>
      <c r="OSH64" s="406" t="n"/>
      <c r="OSI64" s="406" t="n"/>
      <c r="OSJ64" s="406" t="n"/>
      <c r="OSK64" s="406" t="n"/>
      <c r="OSL64" s="406" t="n"/>
      <c r="OSM64" s="406" t="n"/>
      <c r="OSN64" s="406" t="n"/>
      <c r="OSO64" s="406" t="n"/>
      <c r="OSP64" s="406" t="n"/>
      <c r="OSQ64" s="406" t="n"/>
      <c r="OSR64" s="406" t="n"/>
      <c r="OSS64" s="406" t="n"/>
      <c r="OST64" s="406" t="n"/>
      <c r="OSU64" s="406" t="n"/>
      <c r="OSV64" s="406" t="n"/>
      <c r="OSW64" s="406" t="n"/>
      <c r="OSX64" s="406" t="n"/>
      <c r="OSY64" s="406" t="n"/>
      <c r="OSZ64" s="406" t="n"/>
      <c r="OTA64" s="406" t="n"/>
      <c r="OTB64" s="406" t="n"/>
      <c r="OTC64" s="406" t="n"/>
      <c r="OTD64" s="406" t="n"/>
      <c r="OTE64" s="406" t="n"/>
      <c r="OTF64" s="406" t="n"/>
      <c r="OTG64" s="406" t="n"/>
      <c r="OTH64" s="406" t="n"/>
      <c r="OTI64" s="406" t="n"/>
      <c r="OTJ64" s="406" t="n"/>
      <c r="OTK64" s="406" t="n"/>
      <c r="OTL64" s="406" t="n"/>
      <c r="OTM64" s="406" t="n"/>
      <c r="OTN64" s="406" t="n"/>
      <c r="OTO64" s="406" t="n"/>
      <c r="OTP64" s="406" t="n"/>
      <c r="OTQ64" s="406" t="n"/>
      <c r="OTR64" s="406" t="n"/>
      <c r="OTS64" s="406" t="n"/>
      <c r="OTT64" s="406" t="n"/>
      <c r="OTU64" s="406" t="n"/>
      <c r="OTV64" s="406" t="n"/>
      <c r="OTW64" s="406" t="n"/>
      <c r="OTX64" s="406" t="n"/>
      <c r="OTY64" s="406" t="n"/>
      <c r="OTZ64" s="406" t="n"/>
      <c r="OUA64" s="406" t="n"/>
      <c r="OUB64" s="406" t="n"/>
      <c r="OUC64" s="406" t="n"/>
      <c r="OUD64" s="406" t="n"/>
      <c r="OUE64" s="406" t="n"/>
      <c r="OUF64" s="406" t="n"/>
      <c r="OUG64" s="406" t="n"/>
      <c r="OUH64" s="406" t="n"/>
      <c r="OUI64" s="406" t="n"/>
      <c r="OUJ64" s="406" t="n"/>
      <c r="OUK64" s="406" t="n"/>
      <c r="OUL64" s="406" t="n"/>
      <c r="OUM64" s="406" t="n"/>
      <c r="OUN64" s="406" t="n"/>
      <c r="OUO64" s="406" t="n"/>
      <c r="OUP64" s="406" t="n"/>
      <c r="OUQ64" s="406" t="n"/>
      <c r="OUR64" s="406" t="n"/>
      <c r="OUS64" s="406" t="n"/>
      <c r="OUT64" s="406" t="n"/>
      <c r="OUU64" s="406" t="n"/>
      <c r="OUV64" s="406" t="n"/>
      <c r="OUW64" s="406" t="n"/>
      <c r="OUX64" s="406" t="n"/>
      <c r="OUY64" s="406" t="n"/>
      <c r="OUZ64" s="406" t="n"/>
      <c r="OVA64" s="406" t="n"/>
      <c r="OVB64" s="406" t="n"/>
      <c r="OVC64" s="406" t="n"/>
      <c r="OVD64" s="406" t="n"/>
      <c r="OVE64" s="406" t="n"/>
      <c r="OVF64" s="406" t="n"/>
      <c r="OVG64" s="406" t="n"/>
      <c r="OVH64" s="406" t="n"/>
      <c r="OVI64" s="406" t="n"/>
      <c r="OVJ64" s="406" t="n"/>
      <c r="OVK64" s="406" t="n"/>
      <c r="OVL64" s="406" t="n"/>
      <c r="OVM64" s="406" t="n"/>
      <c r="OVN64" s="406" t="n"/>
      <c r="OVO64" s="406" t="n"/>
      <c r="OVP64" s="406" t="n"/>
      <c r="OVQ64" s="406" t="n"/>
      <c r="OVR64" s="406" t="n"/>
      <c r="OVS64" s="406" t="n"/>
      <c r="OVT64" s="406" t="n"/>
      <c r="OVU64" s="406" t="n"/>
      <c r="OVV64" s="406" t="n"/>
      <c r="OVW64" s="406" t="n"/>
      <c r="OVX64" s="406" t="n"/>
      <c r="OVY64" s="406" t="n"/>
      <c r="OVZ64" s="406" t="n"/>
      <c r="OWA64" s="406" t="n"/>
      <c r="OWB64" s="406" t="n"/>
      <c r="OWC64" s="406" t="n"/>
      <c r="OWD64" s="406" t="n"/>
      <c r="OWE64" s="406" t="n"/>
      <c r="OWF64" s="406" t="n"/>
      <c r="OWG64" s="406" t="n"/>
      <c r="OWH64" s="406" t="n"/>
      <c r="OWI64" s="406" t="n"/>
      <c r="OWJ64" s="406" t="n"/>
      <c r="OWK64" s="406" t="n"/>
      <c r="OWL64" s="406" t="n"/>
      <c r="OWM64" s="406" t="n"/>
      <c r="OWN64" s="406" t="n"/>
      <c r="OWO64" s="406" t="n"/>
      <c r="OWP64" s="406" t="n"/>
      <c r="OWQ64" s="406" t="n"/>
      <c r="OWR64" s="406" t="n"/>
      <c r="OWS64" s="406" t="n"/>
      <c r="OWT64" s="406" t="n"/>
      <c r="OWU64" s="406" t="n"/>
      <c r="OWV64" s="406" t="n"/>
      <c r="OWW64" s="406" t="n"/>
      <c r="OWX64" s="406" t="n"/>
      <c r="OWY64" s="406" t="n"/>
      <c r="OWZ64" s="406" t="n"/>
      <c r="OXA64" s="406" t="n"/>
      <c r="OXB64" s="406" t="n"/>
      <c r="OXC64" s="406" t="n"/>
      <c r="OXD64" s="406" t="n"/>
      <c r="OXE64" s="406" t="n"/>
      <c r="OXF64" s="406" t="n"/>
      <c r="OXG64" s="406" t="n"/>
      <c r="OXH64" s="406" t="n"/>
      <c r="OXI64" s="406" t="n"/>
      <c r="OXJ64" s="406" t="n"/>
      <c r="OXK64" s="406" t="n"/>
      <c r="OXL64" s="406" t="n"/>
      <c r="OXM64" s="406" t="n"/>
      <c r="OXN64" s="406" t="n"/>
      <c r="OXO64" s="406" t="n"/>
      <c r="OXP64" s="406" t="n"/>
      <c r="OXQ64" s="406" t="n"/>
      <c r="OXR64" s="406" t="n"/>
      <c r="OXS64" s="406" t="n"/>
      <c r="OXT64" s="406" t="n"/>
      <c r="OXU64" s="406" t="n"/>
      <c r="OXV64" s="406" t="n"/>
      <c r="OXW64" s="406" t="n"/>
      <c r="OXX64" s="406" t="n"/>
      <c r="OXY64" s="406" t="n"/>
      <c r="OXZ64" s="406" t="n"/>
      <c r="OYA64" s="406" t="n"/>
      <c r="OYB64" s="406" t="n"/>
      <c r="OYC64" s="406" t="n"/>
      <c r="OYD64" s="406" t="n"/>
      <c r="OYE64" s="406" t="n"/>
      <c r="OYF64" s="406" t="n"/>
      <c r="OYG64" s="406" t="n"/>
      <c r="OYH64" s="406" t="n"/>
      <c r="OYI64" s="406" t="n"/>
      <c r="OYJ64" s="406" t="n"/>
      <c r="OYK64" s="406" t="n"/>
      <c r="OYL64" s="406" t="n"/>
      <c r="OYM64" s="406" t="n"/>
      <c r="OYN64" s="406" t="n"/>
      <c r="OYO64" s="406" t="n"/>
      <c r="OYP64" s="406" t="n"/>
      <c r="OYQ64" s="406" t="n"/>
      <c r="OYR64" s="406" t="n"/>
      <c r="OYS64" s="406" t="n"/>
      <c r="OYT64" s="406" t="n"/>
      <c r="OYU64" s="406" t="n"/>
      <c r="OYV64" s="406" t="n"/>
      <c r="OYW64" s="406" t="n"/>
      <c r="OYX64" s="406" t="n"/>
      <c r="OYY64" s="406" t="n"/>
      <c r="OYZ64" s="406" t="n"/>
      <c r="OZA64" s="406" t="n"/>
      <c r="OZB64" s="406" t="n"/>
      <c r="OZC64" s="406" t="n"/>
      <c r="OZD64" s="406" t="n"/>
      <c r="OZE64" s="406" t="n"/>
      <c r="OZF64" s="406" t="n"/>
      <c r="OZG64" s="406" t="n"/>
      <c r="OZH64" s="406" t="n"/>
      <c r="OZI64" s="406" t="n"/>
      <c r="OZJ64" s="406" t="n"/>
      <c r="OZK64" s="406" t="n"/>
      <c r="OZL64" s="406" t="n"/>
      <c r="OZM64" s="406" t="n"/>
      <c r="OZN64" s="406" t="n"/>
      <c r="OZO64" s="406" t="n"/>
      <c r="OZP64" s="406" t="n"/>
      <c r="OZQ64" s="406" t="n"/>
      <c r="OZR64" s="406" t="n"/>
      <c r="OZS64" s="406" t="n"/>
      <c r="OZT64" s="406" t="n"/>
      <c r="OZU64" s="406" t="n"/>
      <c r="OZV64" s="406" t="n"/>
      <c r="OZW64" s="406" t="n"/>
      <c r="OZX64" s="406" t="n"/>
      <c r="OZY64" s="406" t="n"/>
      <c r="OZZ64" s="406" t="n"/>
      <c r="PAA64" s="406" t="n"/>
      <c r="PAB64" s="406" t="n"/>
      <c r="PAC64" s="406" t="n"/>
      <c r="PAD64" s="406" t="n"/>
      <c r="PAE64" s="406" t="n"/>
      <c r="PAF64" s="406" t="n"/>
      <c r="PAG64" s="406" t="n"/>
      <c r="PAH64" s="406" t="n"/>
      <c r="PAI64" s="406" t="n"/>
      <c r="PAJ64" s="406" t="n"/>
      <c r="PAK64" s="406" t="n"/>
      <c r="PAL64" s="406" t="n"/>
      <c r="PAM64" s="406" t="n"/>
      <c r="PAN64" s="406" t="n"/>
      <c r="PAO64" s="406" t="n"/>
      <c r="PAP64" s="406" t="n"/>
      <c r="PAQ64" s="406" t="n"/>
      <c r="PAR64" s="406" t="n"/>
      <c r="PAS64" s="406" t="n"/>
      <c r="PAT64" s="406" t="n"/>
      <c r="PAU64" s="406" t="n"/>
      <c r="PAV64" s="406" t="n"/>
      <c r="PAW64" s="406" t="n"/>
      <c r="PAX64" s="406" t="n"/>
      <c r="PAY64" s="406" t="n"/>
      <c r="PAZ64" s="406" t="n"/>
      <c r="PBA64" s="406" t="n"/>
      <c r="PBB64" s="406" t="n"/>
      <c r="PBC64" s="406" t="n"/>
      <c r="PBD64" s="406" t="n"/>
      <c r="PBE64" s="406" t="n"/>
      <c r="PBF64" s="406" t="n"/>
      <c r="PBG64" s="406" t="n"/>
      <c r="PBH64" s="406" t="n"/>
      <c r="PBI64" s="406" t="n"/>
      <c r="PBJ64" s="406" t="n"/>
      <c r="PBK64" s="406" t="n"/>
      <c r="PBL64" s="406" t="n"/>
      <c r="PBM64" s="406" t="n"/>
      <c r="PBN64" s="406" t="n"/>
      <c r="PBO64" s="406" t="n"/>
      <c r="PBP64" s="406" t="n"/>
      <c r="PBQ64" s="406" t="n"/>
      <c r="PBR64" s="406" t="n"/>
      <c r="PBS64" s="406" t="n"/>
      <c r="PBT64" s="406" t="n"/>
      <c r="PBU64" s="406" t="n"/>
      <c r="PBV64" s="406" t="n"/>
      <c r="PBW64" s="406" t="n"/>
      <c r="PBX64" s="406" t="n"/>
      <c r="PBY64" s="406" t="n"/>
      <c r="PBZ64" s="406" t="n"/>
      <c r="PCA64" s="406" t="n"/>
      <c r="PCB64" s="406" t="n"/>
      <c r="PCC64" s="406" t="n"/>
      <c r="PCD64" s="406" t="n"/>
      <c r="PCE64" s="406" t="n"/>
      <c r="PCF64" s="406" t="n"/>
      <c r="PCG64" s="406" t="n"/>
      <c r="PCH64" s="406" t="n"/>
      <c r="PCI64" s="406" t="n"/>
      <c r="PCJ64" s="406" t="n"/>
      <c r="PCK64" s="406" t="n"/>
      <c r="PCL64" s="406" t="n"/>
      <c r="PCM64" s="406" t="n"/>
      <c r="PCN64" s="406" t="n"/>
      <c r="PCO64" s="406" t="n"/>
      <c r="PCP64" s="406" t="n"/>
      <c r="PCQ64" s="406" t="n"/>
      <c r="PCR64" s="406" t="n"/>
      <c r="PCS64" s="406" t="n"/>
      <c r="PCT64" s="406" t="n"/>
      <c r="PCU64" s="406" t="n"/>
      <c r="PCV64" s="406" t="n"/>
      <c r="PCW64" s="406" t="n"/>
      <c r="PCX64" s="406" t="n"/>
      <c r="PCY64" s="406" t="n"/>
      <c r="PCZ64" s="406" t="n"/>
      <c r="PDA64" s="406" t="n"/>
      <c r="PDB64" s="406" t="n"/>
      <c r="PDC64" s="406" t="n"/>
      <c r="PDD64" s="406" t="n"/>
      <c r="PDE64" s="406" t="n"/>
      <c r="PDF64" s="406" t="n"/>
      <c r="PDG64" s="406" t="n"/>
      <c r="PDH64" s="406" t="n"/>
      <c r="PDI64" s="406" t="n"/>
      <c r="PDJ64" s="406" t="n"/>
      <c r="PDK64" s="406" t="n"/>
      <c r="PDL64" s="406" t="n"/>
      <c r="PDM64" s="406" t="n"/>
      <c r="PDN64" s="406" t="n"/>
      <c r="PDO64" s="406" t="n"/>
      <c r="PDP64" s="406" t="n"/>
      <c r="PDQ64" s="406" t="n"/>
      <c r="PDR64" s="406" t="n"/>
      <c r="PDS64" s="406" t="n"/>
      <c r="PDT64" s="406" t="n"/>
      <c r="PDU64" s="406" t="n"/>
      <c r="PDV64" s="406" t="n"/>
      <c r="PDW64" s="406" t="n"/>
      <c r="PDX64" s="406" t="n"/>
      <c r="PDY64" s="406" t="n"/>
      <c r="PDZ64" s="406" t="n"/>
      <c r="PEA64" s="406" t="n"/>
      <c r="PEB64" s="406" t="n"/>
      <c r="PEC64" s="406" t="n"/>
      <c r="PED64" s="406" t="n"/>
      <c r="PEE64" s="406" t="n"/>
      <c r="PEF64" s="406" t="n"/>
      <c r="PEG64" s="406" t="n"/>
      <c r="PEH64" s="406" t="n"/>
      <c r="PEI64" s="406" t="n"/>
      <c r="PEJ64" s="406" t="n"/>
      <c r="PEK64" s="406" t="n"/>
      <c r="PEL64" s="406" t="n"/>
      <c r="PEM64" s="406" t="n"/>
      <c r="PEN64" s="406" t="n"/>
      <c r="PEO64" s="406" t="n"/>
      <c r="PEP64" s="406" t="n"/>
      <c r="PEQ64" s="406" t="n"/>
      <c r="PER64" s="406" t="n"/>
      <c r="PES64" s="406" t="n"/>
      <c r="PET64" s="406" t="n"/>
      <c r="PEU64" s="406" t="n"/>
      <c r="PEV64" s="406" t="n"/>
      <c r="PEW64" s="406" t="n"/>
      <c r="PEX64" s="406" t="n"/>
      <c r="PEY64" s="406" t="n"/>
      <c r="PEZ64" s="406" t="n"/>
      <c r="PFA64" s="406" t="n"/>
      <c r="PFB64" s="406" t="n"/>
      <c r="PFC64" s="406" t="n"/>
      <c r="PFD64" s="406" t="n"/>
      <c r="PFE64" s="406" t="n"/>
      <c r="PFF64" s="406" t="n"/>
      <c r="PFG64" s="406" t="n"/>
      <c r="PFH64" s="406" t="n"/>
      <c r="PFI64" s="406" t="n"/>
      <c r="PFJ64" s="406" t="n"/>
      <c r="PFK64" s="406" t="n"/>
      <c r="PFL64" s="406" t="n"/>
      <c r="PFM64" s="406" t="n"/>
      <c r="PFN64" s="406" t="n"/>
      <c r="PFO64" s="406" t="n"/>
      <c r="PFP64" s="406" t="n"/>
      <c r="PFQ64" s="406" t="n"/>
      <c r="PFR64" s="406" t="n"/>
      <c r="PFS64" s="406" t="n"/>
      <c r="PFT64" s="406" t="n"/>
      <c r="PFU64" s="406" t="n"/>
      <c r="PFV64" s="406" t="n"/>
      <c r="PFW64" s="406" t="n"/>
      <c r="PFX64" s="406" t="n"/>
      <c r="PFY64" s="406" t="n"/>
      <c r="PFZ64" s="406" t="n"/>
      <c r="PGA64" s="406" t="n"/>
      <c r="PGB64" s="406" t="n"/>
      <c r="PGC64" s="406" t="n"/>
      <c r="PGD64" s="406" t="n"/>
      <c r="PGE64" s="406" t="n"/>
      <c r="PGF64" s="406" t="n"/>
      <c r="PGG64" s="406" t="n"/>
      <c r="PGH64" s="406" t="n"/>
      <c r="PGI64" s="406" t="n"/>
      <c r="PGJ64" s="406" t="n"/>
      <c r="PGK64" s="406" t="n"/>
      <c r="PGL64" s="406" t="n"/>
      <c r="PGM64" s="406" t="n"/>
      <c r="PGN64" s="406" t="n"/>
      <c r="PGO64" s="406" t="n"/>
      <c r="PGP64" s="406" t="n"/>
      <c r="PGQ64" s="406" t="n"/>
      <c r="PGR64" s="406" t="n"/>
      <c r="PGS64" s="406" t="n"/>
      <c r="PGT64" s="406" t="n"/>
      <c r="PGU64" s="406" t="n"/>
      <c r="PGV64" s="406" t="n"/>
      <c r="PGW64" s="406" t="n"/>
      <c r="PGX64" s="406" t="n"/>
      <c r="PGY64" s="406" t="n"/>
      <c r="PGZ64" s="406" t="n"/>
      <c r="PHA64" s="406" t="n"/>
      <c r="PHB64" s="406" t="n"/>
      <c r="PHC64" s="406" t="n"/>
      <c r="PHD64" s="406" t="n"/>
      <c r="PHE64" s="406" t="n"/>
      <c r="PHF64" s="406" t="n"/>
      <c r="PHG64" s="406" t="n"/>
      <c r="PHH64" s="406" t="n"/>
      <c r="PHI64" s="406" t="n"/>
      <c r="PHJ64" s="406" t="n"/>
      <c r="PHK64" s="406" t="n"/>
      <c r="PHL64" s="406" t="n"/>
      <c r="PHM64" s="406" t="n"/>
      <c r="PHN64" s="406" t="n"/>
      <c r="PHO64" s="406" t="n"/>
      <c r="PHP64" s="406" t="n"/>
      <c r="PHQ64" s="406" t="n"/>
      <c r="PHR64" s="406" t="n"/>
      <c r="PHS64" s="406" t="n"/>
      <c r="PHT64" s="406" t="n"/>
      <c r="PHU64" s="406" t="n"/>
      <c r="PHV64" s="406" t="n"/>
      <c r="PHW64" s="406" t="n"/>
      <c r="PHX64" s="406" t="n"/>
      <c r="PHY64" s="406" t="n"/>
      <c r="PHZ64" s="406" t="n"/>
      <c r="PIA64" s="406" t="n"/>
      <c r="PIB64" s="406" t="n"/>
      <c r="PIC64" s="406" t="n"/>
      <c r="PID64" s="406" t="n"/>
      <c r="PIE64" s="406" t="n"/>
      <c r="PIF64" s="406" t="n"/>
      <c r="PIG64" s="406" t="n"/>
      <c r="PIH64" s="406" t="n"/>
      <c r="PII64" s="406" t="n"/>
      <c r="PIJ64" s="406" t="n"/>
      <c r="PIK64" s="406" t="n"/>
      <c r="PIL64" s="406" t="n"/>
      <c r="PIM64" s="406" t="n"/>
      <c r="PIN64" s="406" t="n"/>
      <c r="PIO64" s="406" t="n"/>
      <c r="PIP64" s="406" t="n"/>
      <c r="PIQ64" s="406" t="n"/>
      <c r="PIR64" s="406" t="n"/>
      <c r="PIS64" s="406" t="n"/>
      <c r="PIT64" s="406" t="n"/>
      <c r="PIU64" s="406" t="n"/>
      <c r="PIV64" s="406" t="n"/>
      <c r="PIW64" s="406" t="n"/>
      <c r="PIX64" s="406" t="n"/>
      <c r="PIY64" s="406" t="n"/>
      <c r="PIZ64" s="406" t="n"/>
      <c r="PJA64" s="406" t="n"/>
      <c r="PJB64" s="406" t="n"/>
      <c r="PJC64" s="406" t="n"/>
      <c r="PJD64" s="406" t="n"/>
      <c r="PJE64" s="406" t="n"/>
      <c r="PJF64" s="406" t="n"/>
      <c r="PJG64" s="406" t="n"/>
      <c r="PJH64" s="406" t="n"/>
      <c r="PJI64" s="406" t="n"/>
      <c r="PJJ64" s="406" t="n"/>
      <c r="PJK64" s="406" t="n"/>
      <c r="PJL64" s="406" t="n"/>
      <c r="PJM64" s="406" t="n"/>
      <c r="PJN64" s="406" t="n"/>
      <c r="PJO64" s="406" t="n"/>
      <c r="PJP64" s="406" t="n"/>
      <c r="PJQ64" s="406" t="n"/>
      <c r="PJR64" s="406" t="n"/>
      <c r="PJS64" s="406" t="n"/>
      <c r="PJT64" s="406" t="n"/>
      <c r="PJU64" s="406" t="n"/>
      <c r="PJV64" s="406" t="n"/>
      <c r="PJW64" s="406" t="n"/>
      <c r="PJX64" s="406" t="n"/>
      <c r="PJY64" s="406" t="n"/>
      <c r="PJZ64" s="406" t="n"/>
      <c r="PKA64" s="406" t="n"/>
      <c r="PKB64" s="406" t="n"/>
      <c r="PKC64" s="406" t="n"/>
      <c r="PKD64" s="406" t="n"/>
      <c r="PKE64" s="406" t="n"/>
      <c r="PKF64" s="406" t="n"/>
      <c r="PKG64" s="406" t="n"/>
      <c r="PKH64" s="406" t="n"/>
      <c r="PKI64" s="406" t="n"/>
      <c r="PKJ64" s="406" t="n"/>
      <c r="PKK64" s="406" t="n"/>
      <c r="PKL64" s="406" t="n"/>
      <c r="PKM64" s="406" t="n"/>
      <c r="PKN64" s="406" t="n"/>
      <c r="PKO64" s="406" t="n"/>
      <c r="PKP64" s="406" t="n"/>
      <c r="PKQ64" s="406" t="n"/>
      <c r="PKR64" s="406" t="n"/>
      <c r="PKS64" s="406" t="n"/>
      <c r="PKT64" s="406" t="n"/>
      <c r="PKU64" s="406" t="n"/>
      <c r="PKV64" s="406" t="n"/>
      <c r="PKW64" s="406" t="n"/>
      <c r="PKX64" s="406" t="n"/>
      <c r="PKY64" s="406" t="n"/>
      <c r="PKZ64" s="406" t="n"/>
      <c r="PLA64" s="406" t="n"/>
      <c r="PLB64" s="406" t="n"/>
      <c r="PLC64" s="406" t="n"/>
      <c r="PLD64" s="406" t="n"/>
      <c r="PLE64" s="406" t="n"/>
      <c r="PLF64" s="406" t="n"/>
      <c r="PLG64" s="406" t="n"/>
      <c r="PLH64" s="406" t="n"/>
      <c r="PLI64" s="406" t="n"/>
      <c r="PLJ64" s="406" t="n"/>
      <c r="PLK64" s="406" t="n"/>
      <c r="PLL64" s="406" t="n"/>
      <c r="PLM64" s="406" t="n"/>
      <c r="PLN64" s="406" t="n"/>
      <c r="PLO64" s="406" t="n"/>
      <c r="PLP64" s="406" t="n"/>
      <c r="PLQ64" s="406" t="n"/>
      <c r="PLR64" s="406" t="n"/>
      <c r="PLS64" s="406" t="n"/>
      <c r="PLT64" s="406" t="n"/>
      <c r="PLU64" s="406" t="n"/>
      <c r="PLV64" s="406" t="n"/>
      <c r="PLW64" s="406" t="n"/>
      <c r="PLX64" s="406" t="n"/>
      <c r="PLY64" s="406" t="n"/>
      <c r="PLZ64" s="406" t="n"/>
      <c r="PMA64" s="406" t="n"/>
      <c r="PMB64" s="406" t="n"/>
      <c r="PMC64" s="406" t="n"/>
      <c r="PMD64" s="406" t="n"/>
      <c r="PME64" s="406" t="n"/>
      <c r="PMF64" s="406" t="n"/>
      <c r="PMG64" s="406" t="n"/>
      <c r="PMH64" s="406" t="n"/>
      <c r="PMI64" s="406" t="n"/>
      <c r="PMJ64" s="406" t="n"/>
      <c r="PMK64" s="406" t="n"/>
      <c r="PML64" s="406" t="n"/>
      <c r="PMM64" s="406" t="n"/>
      <c r="PMN64" s="406" t="n"/>
      <c r="PMO64" s="406" t="n"/>
      <c r="PMP64" s="406" t="n"/>
      <c r="PMQ64" s="406" t="n"/>
      <c r="PMR64" s="406" t="n"/>
      <c r="PMS64" s="406" t="n"/>
      <c r="PMT64" s="406" t="n"/>
      <c r="PMU64" s="406" t="n"/>
      <c r="PMV64" s="406" t="n"/>
      <c r="PMW64" s="406" t="n"/>
      <c r="PMX64" s="406" t="n"/>
      <c r="PMY64" s="406" t="n"/>
      <c r="PMZ64" s="406" t="n"/>
      <c r="PNA64" s="406" t="n"/>
      <c r="PNB64" s="406" t="n"/>
      <c r="PNC64" s="406" t="n"/>
      <c r="PND64" s="406" t="n"/>
      <c r="PNE64" s="406" t="n"/>
      <c r="PNF64" s="406" t="n"/>
      <c r="PNG64" s="406" t="n"/>
      <c r="PNH64" s="406" t="n"/>
      <c r="PNI64" s="406" t="n"/>
      <c r="PNJ64" s="406" t="n"/>
      <c r="PNK64" s="406" t="n"/>
      <c r="PNL64" s="406" t="n"/>
      <c r="PNM64" s="406" t="n"/>
      <c r="PNN64" s="406" t="n"/>
      <c r="PNO64" s="406" t="n"/>
      <c r="PNP64" s="406" t="n"/>
      <c r="PNQ64" s="406" t="n"/>
      <c r="PNR64" s="406" t="n"/>
      <c r="PNS64" s="406" t="n"/>
      <c r="PNT64" s="406" t="n"/>
      <c r="PNU64" s="406" t="n"/>
      <c r="PNV64" s="406" t="n"/>
      <c r="PNW64" s="406" t="n"/>
      <c r="PNX64" s="406" t="n"/>
      <c r="PNY64" s="406" t="n"/>
      <c r="PNZ64" s="406" t="n"/>
      <c r="POA64" s="406" t="n"/>
      <c r="POB64" s="406" t="n"/>
      <c r="POC64" s="406" t="n"/>
      <c r="POD64" s="406" t="n"/>
      <c r="POE64" s="406" t="n"/>
      <c r="POF64" s="406" t="n"/>
      <c r="POG64" s="406" t="n"/>
      <c r="POH64" s="406" t="n"/>
      <c r="POI64" s="406" t="n"/>
      <c r="POJ64" s="406" t="n"/>
      <c r="POK64" s="406" t="n"/>
      <c r="POL64" s="406" t="n"/>
      <c r="POM64" s="406" t="n"/>
      <c r="PON64" s="406" t="n"/>
      <c r="POO64" s="406" t="n"/>
      <c r="POP64" s="406" t="n"/>
      <c r="POQ64" s="406" t="n"/>
      <c r="POR64" s="406" t="n"/>
      <c r="POS64" s="406" t="n"/>
      <c r="POT64" s="406" t="n"/>
      <c r="POU64" s="406" t="n"/>
      <c r="POV64" s="406" t="n"/>
      <c r="POW64" s="406" t="n"/>
      <c r="POX64" s="406" t="n"/>
      <c r="POY64" s="406" t="n"/>
      <c r="POZ64" s="406" t="n"/>
      <c r="PPA64" s="406" t="n"/>
      <c r="PPB64" s="406" t="n"/>
      <c r="PPC64" s="406" t="n"/>
      <c r="PPD64" s="406" t="n"/>
      <c r="PPE64" s="406" t="n"/>
      <c r="PPF64" s="406" t="n"/>
      <c r="PPG64" s="406" t="n"/>
      <c r="PPH64" s="406" t="n"/>
      <c r="PPI64" s="406" t="n"/>
      <c r="PPJ64" s="406" t="n"/>
      <c r="PPK64" s="406" t="n"/>
      <c r="PPL64" s="406" t="n"/>
      <c r="PPM64" s="406" t="n"/>
      <c r="PPN64" s="406" t="n"/>
      <c r="PPO64" s="406" t="n"/>
      <c r="PPP64" s="406" t="n"/>
      <c r="PPQ64" s="406" t="n"/>
      <c r="PPR64" s="406" t="n"/>
      <c r="PPS64" s="406" t="n"/>
      <c r="PPT64" s="406" t="n"/>
      <c r="PPU64" s="406" t="n"/>
      <c r="PPV64" s="406" t="n"/>
      <c r="PPW64" s="406" t="n"/>
      <c r="PPX64" s="406" t="n"/>
      <c r="PPY64" s="406" t="n"/>
      <c r="PPZ64" s="406" t="n"/>
      <c r="PQA64" s="406" t="n"/>
      <c r="PQB64" s="406" t="n"/>
      <c r="PQC64" s="406" t="n"/>
      <c r="PQD64" s="406" t="n"/>
      <c r="PQE64" s="406" t="n"/>
      <c r="PQF64" s="406" t="n"/>
      <c r="PQG64" s="406" t="n"/>
      <c r="PQH64" s="406" t="n"/>
      <c r="PQI64" s="406" t="n"/>
      <c r="PQJ64" s="406" t="n"/>
      <c r="PQK64" s="406" t="n"/>
      <c r="PQL64" s="406" t="n"/>
      <c r="PQM64" s="406" t="n"/>
      <c r="PQN64" s="406" t="n"/>
      <c r="PQO64" s="406" t="n"/>
      <c r="PQP64" s="406" t="n"/>
      <c r="PQQ64" s="406" t="n"/>
      <c r="PQR64" s="406" t="n"/>
      <c r="PQS64" s="406" t="n"/>
      <c r="PQT64" s="406" t="n"/>
      <c r="PQU64" s="406" t="n"/>
      <c r="PQV64" s="406" t="n"/>
      <c r="PQW64" s="406" t="n"/>
      <c r="PQX64" s="406" t="n"/>
      <c r="PQY64" s="406" t="n"/>
      <c r="PQZ64" s="406" t="n"/>
      <c r="PRA64" s="406" t="n"/>
      <c r="PRB64" s="406" t="n"/>
      <c r="PRC64" s="406" t="n"/>
      <c r="PRD64" s="406" t="n"/>
      <c r="PRE64" s="406" t="n"/>
      <c r="PRF64" s="406" t="n"/>
      <c r="PRG64" s="406" t="n"/>
      <c r="PRH64" s="406" t="n"/>
      <c r="PRI64" s="406" t="n"/>
      <c r="PRJ64" s="406" t="n"/>
      <c r="PRK64" s="406" t="n"/>
      <c r="PRL64" s="406" t="n"/>
      <c r="PRM64" s="406" t="n"/>
      <c r="PRN64" s="406" t="n"/>
      <c r="PRO64" s="406" t="n"/>
      <c r="PRP64" s="406" t="n"/>
      <c r="PRQ64" s="406" t="n"/>
      <c r="PRR64" s="406" t="n"/>
      <c r="PRS64" s="406" t="n"/>
      <c r="PRT64" s="406" t="n"/>
      <c r="PRU64" s="406" t="n"/>
      <c r="PRV64" s="406" t="n"/>
      <c r="PRW64" s="406" t="n"/>
      <c r="PRX64" s="406" t="n"/>
      <c r="PRY64" s="406" t="n"/>
      <c r="PRZ64" s="406" t="n"/>
      <c r="PSA64" s="406" t="n"/>
      <c r="PSB64" s="406" t="n"/>
      <c r="PSC64" s="406" t="n"/>
      <c r="PSD64" s="406" t="n"/>
      <c r="PSE64" s="406" t="n"/>
      <c r="PSF64" s="406" t="n"/>
      <c r="PSG64" s="406" t="n"/>
      <c r="PSH64" s="406" t="n"/>
      <c r="PSI64" s="406" t="n"/>
      <c r="PSJ64" s="406" t="n"/>
      <c r="PSK64" s="406" t="n"/>
      <c r="PSL64" s="406" t="n"/>
      <c r="PSM64" s="406" t="n"/>
      <c r="PSN64" s="406" t="n"/>
      <c r="PSO64" s="406" t="n"/>
      <c r="PSP64" s="406" t="n"/>
      <c r="PSQ64" s="406" t="n"/>
      <c r="PSR64" s="406" t="n"/>
      <c r="PSS64" s="406" t="n"/>
      <c r="PST64" s="406" t="n"/>
      <c r="PSU64" s="406" t="n"/>
      <c r="PSV64" s="406" t="n"/>
      <c r="PSW64" s="406" t="n"/>
      <c r="PSX64" s="406" t="n"/>
      <c r="PSY64" s="406" t="n"/>
      <c r="PSZ64" s="406" t="n"/>
      <c r="PTA64" s="406" t="n"/>
      <c r="PTB64" s="406" t="n"/>
      <c r="PTC64" s="406" t="n"/>
      <c r="PTD64" s="406" t="n"/>
      <c r="PTE64" s="406" t="n"/>
      <c r="PTF64" s="406" t="n"/>
      <c r="PTG64" s="406" t="n"/>
      <c r="PTH64" s="406" t="n"/>
      <c r="PTI64" s="406" t="n"/>
      <c r="PTJ64" s="406" t="n"/>
      <c r="PTK64" s="406" t="n"/>
      <c r="PTL64" s="406" t="n"/>
      <c r="PTM64" s="406" t="n"/>
      <c r="PTN64" s="406" t="n"/>
      <c r="PTO64" s="406" t="n"/>
      <c r="PTP64" s="406" t="n"/>
      <c r="PTQ64" s="406" t="n"/>
      <c r="PTR64" s="406" t="n"/>
      <c r="PTS64" s="406" t="n"/>
      <c r="PTT64" s="406" t="n"/>
      <c r="PTU64" s="406" t="n"/>
      <c r="PTV64" s="406" t="n"/>
      <c r="PTW64" s="406" t="n"/>
      <c r="PTX64" s="406" t="n"/>
      <c r="PTY64" s="406" t="n"/>
      <c r="PTZ64" s="406" t="n"/>
      <c r="PUA64" s="406" t="n"/>
      <c r="PUB64" s="406" t="n"/>
      <c r="PUC64" s="406" t="n"/>
      <c r="PUD64" s="406" t="n"/>
      <c r="PUE64" s="406" t="n"/>
      <c r="PUF64" s="406" t="n"/>
      <c r="PUG64" s="406" t="n"/>
      <c r="PUH64" s="406" t="n"/>
      <c r="PUI64" s="406" t="n"/>
      <c r="PUJ64" s="406" t="n"/>
      <c r="PUK64" s="406" t="n"/>
      <c r="PUL64" s="406" t="n"/>
      <c r="PUM64" s="406" t="n"/>
      <c r="PUN64" s="406" t="n"/>
      <c r="PUO64" s="406" t="n"/>
      <c r="PUP64" s="406" t="n"/>
      <c r="PUQ64" s="406" t="n"/>
      <c r="PUR64" s="406" t="n"/>
      <c r="PUS64" s="406" t="n"/>
      <c r="PUT64" s="406" t="n"/>
      <c r="PUU64" s="406" t="n"/>
      <c r="PUV64" s="406" t="n"/>
      <c r="PUW64" s="406" t="n"/>
      <c r="PUX64" s="406" t="n"/>
      <c r="PUY64" s="406" t="n"/>
      <c r="PUZ64" s="406" t="n"/>
      <c r="PVA64" s="406" t="n"/>
      <c r="PVB64" s="406" t="n"/>
      <c r="PVC64" s="406" t="n"/>
      <c r="PVD64" s="406" t="n"/>
      <c r="PVE64" s="406" t="n"/>
      <c r="PVF64" s="406" t="n"/>
      <c r="PVG64" s="406" t="n"/>
      <c r="PVH64" s="406" t="n"/>
      <c r="PVI64" s="406" t="n"/>
      <c r="PVJ64" s="406" t="n"/>
      <c r="PVK64" s="406" t="n"/>
      <c r="PVL64" s="406" t="n"/>
      <c r="PVM64" s="406" t="n"/>
      <c r="PVN64" s="406" t="n"/>
      <c r="PVO64" s="406" t="n"/>
      <c r="PVP64" s="406" t="n"/>
      <c r="PVQ64" s="406" t="n"/>
      <c r="PVR64" s="406" t="n"/>
      <c r="PVS64" s="406" t="n"/>
      <c r="PVT64" s="406" t="n"/>
      <c r="PVU64" s="406" t="n"/>
      <c r="PVV64" s="406" t="n"/>
      <c r="PVW64" s="406" t="n"/>
      <c r="PVX64" s="406" t="n"/>
      <c r="PVY64" s="406" t="n"/>
      <c r="PVZ64" s="406" t="n"/>
      <c r="PWA64" s="406" t="n"/>
      <c r="PWB64" s="406" t="n"/>
      <c r="PWC64" s="406" t="n"/>
      <c r="PWD64" s="406" t="n"/>
      <c r="PWE64" s="406" t="n"/>
      <c r="PWF64" s="406" t="n"/>
      <c r="PWG64" s="406" t="n"/>
      <c r="PWH64" s="406" t="n"/>
      <c r="PWI64" s="406" t="n"/>
      <c r="PWJ64" s="406" t="n"/>
      <c r="PWK64" s="406" t="n"/>
      <c r="PWL64" s="406" t="n"/>
      <c r="PWM64" s="406" t="n"/>
      <c r="PWN64" s="406" t="n"/>
      <c r="PWO64" s="406" t="n"/>
      <c r="PWP64" s="406" t="n"/>
      <c r="PWQ64" s="406" t="n"/>
      <c r="PWR64" s="406" t="n"/>
      <c r="PWS64" s="406" t="n"/>
      <c r="PWT64" s="406" t="n"/>
      <c r="PWU64" s="406" t="n"/>
      <c r="PWV64" s="406" t="n"/>
      <c r="PWW64" s="406" t="n"/>
      <c r="PWX64" s="406" t="n"/>
      <c r="PWY64" s="406" t="n"/>
      <c r="PWZ64" s="406" t="n"/>
      <c r="PXA64" s="406" t="n"/>
      <c r="PXB64" s="406" t="n"/>
      <c r="PXC64" s="406" t="n"/>
      <c r="PXD64" s="406" t="n"/>
      <c r="PXE64" s="406" t="n"/>
      <c r="PXF64" s="406" t="n"/>
      <c r="PXG64" s="406" t="n"/>
      <c r="PXH64" s="406" t="n"/>
      <c r="PXI64" s="406" t="n"/>
      <c r="PXJ64" s="406" t="n"/>
      <c r="PXK64" s="406" t="n"/>
      <c r="PXL64" s="406" t="n"/>
      <c r="PXM64" s="406" t="n"/>
      <c r="PXN64" s="406" t="n"/>
      <c r="PXO64" s="406" t="n"/>
      <c r="PXP64" s="406" t="n"/>
      <c r="PXQ64" s="406" t="n"/>
      <c r="PXR64" s="406" t="n"/>
      <c r="PXS64" s="406" t="n"/>
      <c r="PXT64" s="406" t="n"/>
      <c r="PXU64" s="406" t="n"/>
      <c r="PXV64" s="406" t="n"/>
      <c r="PXW64" s="406" t="n"/>
      <c r="PXX64" s="406" t="n"/>
      <c r="PXY64" s="406" t="n"/>
      <c r="PXZ64" s="406" t="n"/>
      <c r="PYA64" s="406" t="n"/>
      <c r="PYB64" s="406" t="n"/>
      <c r="PYC64" s="406" t="n"/>
      <c r="PYD64" s="406" t="n"/>
      <c r="PYE64" s="406" t="n"/>
      <c r="PYF64" s="406" t="n"/>
      <c r="PYG64" s="406" t="n"/>
      <c r="PYH64" s="406" t="n"/>
      <c r="PYI64" s="406" t="n"/>
      <c r="PYJ64" s="406" t="n"/>
      <c r="PYK64" s="406" t="n"/>
      <c r="PYL64" s="406" t="n"/>
      <c r="PYM64" s="406" t="n"/>
      <c r="PYN64" s="406" t="n"/>
      <c r="PYO64" s="406" t="n"/>
      <c r="PYP64" s="406" t="n"/>
      <c r="PYQ64" s="406" t="n"/>
      <c r="PYR64" s="406" t="n"/>
      <c r="PYS64" s="406" t="n"/>
      <c r="PYT64" s="406" t="n"/>
      <c r="PYU64" s="406" t="n"/>
      <c r="PYV64" s="406" t="n"/>
      <c r="PYW64" s="406" t="n"/>
      <c r="PYX64" s="406" t="n"/>
      <c r="PYY64" s="406" t="n"/>
      <c r="PYZ64" s="406" t="n"/>
      <c r="PZA64" s="406" t="n"/>
      <c r="PZB64" s="406" t="n"/>
      <c r="PZC64" s="406" t="n"/>
      <c r="PZD64" s="406" t="n"/>
      <c r="PZE64" s="406" t="n"/>
      <c r="PZF64" s="406" t="n"/>
      <c r="PZG64" s="406" t="n"/>
      <c r="PZH64" s="406" t="n"/>
      <c r="PZI64" s="406" t="n"/>
      <c r="PZJ64" s="406" t="n"/>
      <c r="PZK64" s="406" t="n"/>
      <c r="PZL64" s="406" t="n"/>
      <c r="PZM64" s="406" t="n"/>
      <c r="PZN64" s="406" t="n"/>
      <c r="PZO64" s="406" t="n"/>
      <c r="PZP64" s="406" t="n"/>
      <c r="PZQ64" s="406" t="n"/>
      <c r="PZR64" s="406" t="n"/>
      <c r="PZS64" s="406" t="n"/>
      <c r="PZT64" s="406" t="n"/>
      <c r="PZU64" s="406" t="n"/>
      <c r="PZV64" s="406" t="n"/>
      <c r="PZW64" s="406" t="n"/>
      <c r="PZX64" s="406" t="n"/>
      <c r="PZY64" s="406" t="n"/>
      <c r="PZZ64" s="406" t="n"/>
      <c r="QAA64" s="406" t="n"/>
      <c r="QAB64" s="406" t="n"/>
      <c r="QAC64" s="406" t="n"/>
      <c r="QAD64" s="406" t="n"/>
      <c r="QAE64" s="406" t="n"/>
      <c r="QAF64" s="406" t="n"/>
      <c r="QAG64" s="406" t="n"/>
      <c r="QAH64" s="406" t="n"/>
      <c r="QAI64" s="406" t="n"/>
      <c r="QAJ64" s="406" t="n"/>
      <c r="QAK64" s="406" t="n"/>
      <c r="QAL64" s="406" t="n"/>
      <c r="QAM64" s="406" t="n"/>
      <c r="QAN64" s="406" t="n"/>
      <c r="QAO64" s="406" t="n"/>
      <c r="QAP64" s="406" t="n"/>
      <c r="QAQ64" s="406" t="n"/>
      <c r="QAR64" s="406" t="n"/>
      <c r="QAS64" s="406" t="n"/>
      <c r="QAT64" s="406" t="n"/>
      <c r="QAU64" s="406" t="n"/>
      <c r="QAV64" s="406" t="n"/>
      <c r="QAW64" s="406" t="n"/>
      <c r="QAX64" s="406" t="n"/>
      <c r="QAY64" s="406" t="n"/>
      <c r="QAZ64" s="406" t="n"/>
      <c r="QBA64" s="406" t="n"/>
      <c r="QBB64" s="406" t="n"/>
      <c r="QBC64" s="406" t="n"/>
      <c r="QBD64" s="406" t="n"/>
      <c r="QBE64" s="406" t="n"/>
      <c r="QBF64" s="406" t="n"/>
      <c r="QBG64" s="406" t="n"/>
      <c r="QBH64" s="406" t="n"/>
      <c r="QBI64" s="406" t="n"/>
      <c r="QBJ64" s="406" t="n"/>
      <c r="QBK64" s="406" t="n"/>
      <c r="QBL64" s="406" t="n"/>
      <c r="QBM64" s="406" t="n"/>
      <c r="QBN64" s="406" t="n"/>
      <c r="QBO64" s="406" t="n"/>
      <c r="QBP64" s="406" t="n"/>
      <c r="QBQ64" s="406" t="n"/>
      <c r="QBR64" s="406" t="n"/>
      <c r="QBS64" s="406" t="n"/>
      <c r="QBT64" s="406" t="n"/>
      <c r="QBU64" s="406" t="n"/>
      <c r="QBV64" s="406" t="n"/>
      <c r="QBW64" s="406" t="n"/>
      <c r="QBX64" s="406" t="n"/>
      <c r="QBY64" s="406" t="n"/>
      <c r="QBZ64" s="406" t="n"/>
      <c r="QCA64" s="406" t="n"/>
      <c r="QCB64" s="406" t="n"/>
      <c r="QCC64" s="406" t="n"/>
      <c r="QCD64" s="406" t="n"/>
      <c r="QCE64" s="406" t="n"/>
      <c r="QCF64" s="406" t="n"/>
      <c r="QCG64" s="406" t="n"/>
      <c r="QCH64" s="406" t="n"/>
      <c r="QCI64" s="406" t="n"/>
      <c r="QCJ64" s="406" t="n"/>
      <c r="QCK64" s="406" t="n"/>
      <c r="QCL64" s="406" t="n"/>
      <c r="QCM64" s="406" t="n"/>
      <c r="QCN64" s="406" t="n"/>
      <c r="QCO64" s="406" t="n"/>
      <c r="QCP64" s="406" t="n"/>
      <c r="QCQ64" s="406" t="n"/>
      <c r="QCR64" s="406" t="n"/>
      <c r="QCS64" s="406" t="n"/>
      <c r="QCT64" s="406" t="n"/>
      <c r="QCU64" s="406" t="n"/>
      <c r="QCV64" s="406" t="n"/>
      <c r="QCW64" s="406" t="n"/>
      <c r="QCX64" s="406" t="n"/>
      <c r="QCY64" s="406" t="n"/>
      <c r="QCZ64" s="406" t="n"/>
      <c r="QDA64" s="406" t="n"/>
      <c r="QDB64" s="406" t="n"/>
      <c r="QDC64" s="406" t="n"/>
      <c r="QDD64" s="406" t="n"/>
      <c r="QDE64" s="406" t="n"/>
      <c r="QDF64" s="406" t="n"/>
      <c r="QDG64" s="406" t="n"/>
      <c r="QDH64" s="406" t="n"/>
      <c r="QDI64" s="406" t="n"/>
      <c r="QDJ64" s="406" t="n"/>
      <c r="QDK64" s="406" t="n"/>
      <c r="QDL64" s="406" t="n"/>
      <c r="QDM64" s="406" t="n"/>
      <c r="QDN64" s="406" t="n"/>
      <c r="QDO64" s="406" t="n"/>
      <c r="QDP64" s="406" t="n"/>
      <c r="QDQ64" s="406" t="n"/>
      <c r="QDR64" s="406" t="n"/>
      <c r="QDS64" s="406" t="n"/>
      <c r="QDT64" s="406" t="n"/>
      <c r="QDU64" s="406" t="n"/>
      <c r="QDV64" s="406" t="n"/>
      <c r="QDW64" s="406" t="n"/>
      <c r="QDX64" s="406" t="n"/>
      <c r="QDY64" s="406" t="n"/>
      <c r="QDZ64" s="406" t="n"/>
      <c r="QEA64" s="406" t="n"/>
      <c r="QEB64" s="406" t="n"/>
      <c r="QEC64" s="406" t="n"/>
      <c r="QED64" s="406" t="n"/>
      <c r="QEE64" s="406" t="n"/>
      <c r="QEF64" s="406" t="n"/>
      <c r="QEG64" s="406" t="n"/>
      <c r="QEH64" s="406" t="n"/>
      <c r="QEI64" s="406" t="n"/>
      <c r="QEJ64" s="406" t="n"/>
      <c r="QEK64" s="406" t="n"/>
      <c r="QEL64" s="406" t="n"/>
      <c r="QEM64" s="406" t="n"/>
      <c r="QEN64" s="406" t="n"/>
      <c r="QEO64" s="406" t="n"/>
      <c r="QEP64" s="406" t="n"/>
      <c r="QEQ64" s="406" t="n"/>
      <c r="QER64" s="406" t="n"/>
      <c r="QES64" s="406" t="n"/>
      <c r="QET64" s="406" t="n"/>
      <c r="QEU64" s="406" t="n"/>
      <c r="QEV64" s="406" t="n"/>
      <c r="QEW64" s="406" t="n"/>
      <c r="QEX64" s="406" t="n"/>
      <c r="QEY64" s="406" t="n"/>
      <c r="QEZ64" s="406" t="n"/>
      <c r="QFA64" s="406" t="n"/>
      <c r="QFB64" s="406" t="n"/>
      <c r="QFC64" s="406" t="n"/>
      <c r="QFD64" s="406" t="n"/>
      <c r="QFE64" s="406" t="n"/>
      <c r="QFF64" s="406" t="n"/>
      <c r="QFG64" s="406" t="n"/>
      <c r="QFH64" s="406" t="n"/>
      <c r="QFI64" s="406" t="n"/>
      <c r="QFJ64" s="406" t="n"/>
      <c r="QFK64" s="406" t="n"/>
      <c r="QFL64" s="406" t="n"/>
      <c r="QFM64" s="406" t="n"/>
      <c r="QFN64" s="406" t="n"/>
      <c r="QFO64" s="406" t="n"/>
      <c r="QFP64" s="406" t="n"/>
      <c r="QFQ64" s="406" t="n"/>
      <c r="QFR64" s="406" t="n"/>
      <c r="QFS64" s="406" t="n"/>
      <c r="QFT64" s="406" t="n"/>
      <c r="QFU64" s="406" t="n"/>
      <c r="QFV64" s="406" t="n"/>
      <c r="QFW64" s="406" t="n"/>
      <c r="QFX64" s="406" t="n"/>
      <c r="QFY64" s="406" t="n"/>
      <c r="QFZ64" s="406" t="n"/>
      <c r="QGA64" s="406" t="n"/>
      <c r="QGB64" s="406" t="n"/>
      <c r="QGC64" s="406" t="n"/>
      <c r="QGD64" s="406" t="n"/>
      <c r="QGE64" s="406" t="n"/>
      <c r="QGF64" s="406" t="n"/>
      <c r="QGG64" s="406" t="n"/>
      <c r="QGH64" s="406" t="n"/>
      <c r="QGI64" s="406" t="n"/>
      <c r="QGJ64" s="406" t="n"/>
      <c r="QGK64" s="406" t="n"/>
      <c r="QGL64" s="406" t="n"/>
      <c r="QGM64" s="406" t="n"/>
      <c r="QGN64" s="406" t="n"/>
      <c r="QGO64" s="406" t="n"/>
      <c r="QGP64" s="406" t="n"/>
      <c r="QGQ64" s="406" t="n"/>
      <c r="QGR64" s="406" t="n"/>
      <c r="QGS64" s="406" t="n"/>
      <c r="QGT64" s="406" t="n"/>
      <c r="QGU64" s="406" t="n"/>
      <c r="QGV64" s="406" t="n"/>
      <c r="QGW64" s="406" t="n"/>
      <c r="QGX64" s="406" t="n"/>
      <c r="QGY64" s="406" t="n"/>
      <c r="QGZ64" s="406" t="n"/>
      <c r="QHA64" s="406" t="n"/>
      <c r="QHB64" s="406" t="n"/>
      <c r="QHC64" s="406" t="n"/>
      <c r="QHD64" s="406" t="n"/>
      <c r="QHE64" s="406" t="n"/>
      <c r="QHF64" s="406" t="n"/>
      <c r="QHG64" s="406" t="n"/>
      <c r="QHH64" s="406" t="n"/>
      <c r="QHI64" s="406" t="n"/>
      <c r="QHJ64" s="406" t="n"/>
      <c r="QHK64" s="406" t="n"/>
      <c r="QHL64" s="406" t="n"/>
      <c r="QHM64" s="406" t="n"/>
      <c r="QHN64" s="406" t="n"/>
      <c r="QHO64" s="406" t="n"/>
      <c r="QHP64" s="406" t="n"/>
      <c r="QHQ64" s="406" t="n"/>
      <c r="QHR64" s="406" t="n"/>
      <c r="QHS64" s="406" t="n"/>
      <c r="QHT64" s="406" t="n"/>
      <c r="QHU64" s="406" t="n"/>
      <c r="QHV64" s="406" t="n"/>
      <c r="QHW64" s="406" t="n"/>
      <c r="QHX64" s="406" t="n"/>
      <c r="QHY64" s="406" t="n"/>
      <c r="QHZ64" s="406" t="n"/>
      <c r="QIA64" s="406" t="n"/>
      <c r="QIB64" s="406" t="n"/>
      <c r="QIC64" s="406" t="n"/>
      <c r="QID64" s="406" t="n"/>
      <c r="QIE64" s="406" t="n"/>
      <c r="QIF64" s="406" t="n"/>
      <c r="QIG64" s="406" t="n"/>
      <c r="QIH64" s="406" t="n"/>
      <c r="QII64" s="406" t="n"/>
      <c r="QIJ64" s="406" t="n"/>
      <c r="QIK64" s="406" t="n"/>
      <c r="QIL64" s="406" t="n"/>
      <c r="QIM64" s="406" t="n"/>
      <c r="QIN64" s="406" t="n"/>
      <c r="QIO64" s="406" t="n"/>
      <c r="QIP64" s="406" t="n"/>
      <c r="QIQ64" s="406" t="n"/>
      <c r="QIR64" s="406" t="n"/>
      <c r="QIS64" s="406" t="n"/>
      <c r="QIT64" s="406" t="n"/>
      <c r="QIU64" s="406" t="n"/>
      <c r="QIV64" s="406" t="n"/>
      <c r="QIW64" s="406" t="n"/>
      <c r="QIX64" s="406" t="n"/>
      <c r="QIY64" s="406" t="n"/>
      <c r="QIZ64" s="406" t="n"/>
      <c r="QJA64" s="406" t="n"/>
      <c r="QJB64" s="406" t="n"/>
      <c r="QJC64" s="406" t="n"/>
      <c r="QJD64" s="406" t="n"/>
      <c r="QJE64" s="406" t="n"/>
      <c r="QJF64" s="406" t="n"/>
      <c r="QJG64" s="406" t="n"/>
      <c r="QJH64" s="406" t="n"/>
      <c r="QJI64" s="406" t="n"/>
      <c r="QJJ64" s="406" t="n"/>
      <c r="QJK64" s="406" t="n"/>
      <c r="QJL64" s="406" t="n"/>
      <c r="QJM64" s="406" t="n"/>
      <c r="QJN64" s="406" t="n"/>
      <c r="QJO64" s="406" t="n"/>
      <c r="QJP64" s="406" t="n"/>
      <c r="QJQ64" s="406" t="n"/>
      <c r="QJR64" s="406" t="n"/>
      <c r="QJS64" s="406" t="n"/>
      <c r="QJT64" s="406" t="n"/>
      <c r="QJU64" s="406" t="n"/>
      <c r="QJV64" s="406" t="n"/>
      <c r="QJW64" s="406" t="n"/>
      <c r="QJX64" s="406" t="n"/>
      <c r="QJY64" s="406" t="n"/>
      <c r="QJZ64" s="406" t="n"/>
      <c r="QKA64" s="406" t="n"/>
      <c r="QKB64" s="406" t="n"/>
      <c r="QKC64" s="406" t="n"/>
      <c r="QKD64" s="406" t="n"/>
      <c r="QKE64" s="406" t="n"/>
      <c r="QKF64" s="406" t="n"/>
      <c r="QKG64" s="406" t="n"/>
      <c r="QKH64" s="406" t="n"/>
      <c r="QKI64" s="406" t="n"/>
      <c r="QKJ64" s="406" t="n"/>
      <c r="QKK64" s="406" t="n"/>
      <c r="QKL64" s="406" t="n"/>
      <c r="QKM64" s="406" t="n"/>
      <c r="QKN64" s="406" t="n"/>
      <c r="QKO64" s="406" t="n"/>
      <c r="QKP64" s="406" t="n"/>
      <c r="QKQ64" s="406" t="n"/>
      <c r="QKR64" s="406" t="n"/>
      <c r="QKS64" s="406" t="n"/>
      <c r="QKT64" s="406" t="n"/>
      <c r="QKU64" s="406" t="n"/>
      <c r="QKV64" s="406" t="n"/>
      <c r="QKW64" s="406" t="n"/>
      <c r="QKX64" s="406" t="n"/>
      <c r="QKY64" s="406" t="n"/>
      <c r="QKZ64" s="406" t="n"/>
      <c r="QLA64" s="406" t="n"/>
      <c r="QLB64" s="406" t="n"/>
      <c r="QLC64" s="406" t="n"/>
      <c r="QLD64" s="406" t="n"/>
      <c r="QLE64" s="406" t="n"/>
      <c r="QLF64" s="406" t="n"/>
      <c r="QLG64" s="406" t="n"/>
      <c r="QLH64" s="406" t="n"/>
      <c r="QLI64" s="406" t="n"/>
      <c r="QLJ64" s="406" t="n"/>
      <c r="QLK64" s="406" t="n"/>
      <c r="QLL64" s="406" t="n"/>
      <c r="QLM64" s="406" t="n"/>
      <c r="QLN64" s="406" t="n"/>
      <c r="QLO64" s="406" t="n"/>
      <c r="QLP64" s="406" t="n"/>
      <c r="QLQ64" s="406" t="n"/>
      <c r="QLR64" s="406" t="n"/>
      <c r="QLS64" s="406" t="n"/>
      <c r="QLT64" s="406" t="n"/>
      <c r="QLU64" s="406" t="n"/>
      <c r="QLV64" s="406" t="n"/>
      <c r="QLW64" s="406" t="n"/>
      <c r="QLX64" s="406" t="n"/>
      <c r="QLY64" s="406" t="n"/>
      <c r="QLZ64" s="406" t="n"/>
      <c r="QMA64" s="406" t="n"/>
      <c r="QMB64" s="406" t="n"/>
      <c r="QMC64" s="406" t="n"/>
      <c r="QMD64" s="406" t="n"/>
      <c r="QME64" s="406" t="n"/>
      <c r="QMF64" s="406" t="n"/>
      <c r="QMG64" s="406" t="n"/>
      <c r="QMH64" s="406" t="n"/>
      <c r="QMI64" s="406" t="n"/>
      <c r="QMJ64" s="406" t="n"/>
      <c r="QMK64" s="406" t="n"/>
      <c r="QML64" s="406" t="n"/>
      <c r="QMM64" s="406" t="n"/>
      <c r="QMN64" s="406" t="n"/>
      <c r="QMO64" s="406" t="n"/>
      <c r="QMP64" s="406" t="n"/>
      <c r="QMQ64" s="406" t="n"/>
      <c r="QMR64" s="406" t="n"/>
      <c r="QMS64" s="406" t="n"/>
      <c r="QMT64" s="406" t="n"/>
      <c r="QMU64" s="406" t="n"/>
      <c r="QMV64" s="406" t="n"/>
      <c r="QMW64" s="406" t="n"/>
      <c r="QMX64" s="406" t="n"/>
      <c r="QMY64" s="406" t="n"/>
      <c r="QMZ64" s="406" t="n"/>
      <c r="QNA64" s="406" t="n"/>
      <c r="QNB64" s="406" t="n"/>
      <c r="QNC64" s="406" t="n"/>
      <c r="QND64" s="406" t="n"/>
      <c r="QNE64" s="406" t="n"/>
      <c r="QNF64" s="406" t="n"/>
      <c r="QNG64" s="406" t="n"/>
      <c r="QNH64" s="406" t="n"/>
      <c r="QNI64" s="406" t="n"/>
      <c r="QNJ64" s="406" t="n"/>
      <c r="QNK64" s="406" t="n"/>
      <c r="QNL64" s="406" t="n"/>
      <c r="QNM64" s="406" t="n"/>
      <c r="QNN64" s="406" t="n"/>
      <c r="QNO64" s="406" t="n"/>
      <c r="QNP64" s="406" t="n"/>
      <c r="QNQ64" s="406" t="n"/>
      <c r="QNR64" s="406" t="n"/>
      <c r="QNS64" s="406" t="n"/>
      <c r="QNT64" s="406" t="n"/>
      <c r="QNU64" s="406" t="n"/>
      <c r="QNV64" s="406" t="n"/>
      <c r="QNW64" s="406" t="n"/>
      <c r="QNX64" s="406" t="n"/>
      <c r="QNY64" s="406" t="n"/>
      <c r="QNZ64" s="406" t="n"/>
      <c r="QOA64" s="406" t="n"/>
      <c r="QOB64" s="406" t="n"/>
      <c r="QOC64" s="406" t="n"/>
      <c r="QOD64" s="406" t="n"/>
      <c r="QOE64" s="406" t="n"/>
      <c r="QOF64" s="406" t="n"/>
      <c r="QOG64" s="406" t="n"/>
      <c r="QOH64" s="406" t="n"/>
      <c r="QOI64" s="406" t="n"/>
      <c r="QOJ64" s="406" t="n"/>
      <c r="QOK64" s="406" t="n"/>
      <c r="QOL64" s="406" t="n"/>
      <c r="QOM64" s="406" t="n"/>
      <c r="QON64" s="406" t="n"/>
      <c r="QOO64" s="406" t="n"/>
      <c r="QOP64" s="406" t="n"/>
      <c r="QOQ64" s="406" t="n"/>
      <c r="QOR64" s="406" t="n"/>
      <c r="QOS64" s="406" t="n"/>
      <c r="QOT64" s="406" t="n"/>
      <c r="QOU64" s="406" t="n"/>
      <c r="QOV64" s="406" t="n"/>
      <c r="QOW64" s="406" t="n"/>
      <c r="QOX64" s="406" t="n"/>
      <c r="QOY64" s="406" t="n"/>
      <c r="QOZ64" s="406" t="n"/>
      <c r="QPA64" s="406" t="n"/>
      <c r="QPB64" s="406" t="n"/>
      <c r="QPC64" s="406" t="n"/>
      <c r="QPD64" s="406" t="n"/>
      <c r="QPE64" s="406" t="n"/>
      <c r="QPF64" s="406" t="n"/>
      <c r="QPG64" s="406" t="n"/>
      <c r="QPH64" s="406" t="n"/>
      <c r="QPI64" s="406" t="n"/>
      <c r="QPJ64" s="406" t="n"/>
      <c r="QPK64" s="406" t="n"/>
      <c r="QPL64" s="406" t="n"/>
      <c r="QPM64" s="406" t="n"/>
      <c r="QPN64" s="406" t="n"/>
      <c r="QPO64" s="406" t="n"/>
      <c r="QPP64" s="406" t="n"/>
      <c r="QPQ64" s="406" t="n"/>
      <c r="QPR64" s="406" t="n"/>
      <c r="QPS64" s="406" t="n"/>
      <c r="QPT64" s="406" t="n"/>
      <c r="QPU64" s="406" t="n"/>
      <c r="QPV64" s="406" t="n"/>
      <c r="QPW64" s="406" t="n"/>
      <c r="QPX64" s="406" t="n"/>
      <c r="QPY64" s="406" t="n"/>
      <c r="QPZ64" s="406" t="n"/>
      <c r="QQA64" s="406" t="n"/>
      <c r="QQB64" s="406" t="n"/>
      <c r="QQC64" s="406" t="n"/>
      <c r="QQD64" s="406" t="n"/>
      <c r="QQE64" s="406" t="n"/>
      <c r="QQF64" s="406" t="n"/>
      <c r="QQG64" s="406" t="n"/>
      <c r="QQH64" s="406" t="n"/>
      <c r="QQI64" s="406" t="n"/>
      <c r="QQJ64" s="406" t="n"/>
      <c r="QQK64" s="406" t="n"/>
      <c r="QQL64" s="406" t="n"/>
      <c r="QQM64" s="406" t="n"/>
      <c r="QQN64" s="406" t="n"/>
      <c r="QQO64" s="406" t="n"/>
      <c r="QQP64" s="406" t="n"/>
      <c r="QQQ64" s="406" t="n"/>
      <c r="QQR64" s="406" t="n"/>
      <c r="QQS64" s="406" t="n"/>
      <c r="QQT64" s="406" t="n"/>
      <c r="QQU64" s="406" t="n"/>
      <c r="QQV64" s="406" t="n"/>
      <c r="QQW64" s="406" t="n"/>
      <c r="QQX64" s="406" t="n"/>
      <c r="QQY64" s="406" t="n"/>
      <c r="QQZ64" s="406" t="n"/>
      <c r="QRA64" s="406" t="n"/>
      <c r="QRB64" s="406" t="n"/>
      <c r="QRC64" s="406" t="n"/>
      <c r="QRD64" s="406" t="n"/>
      <c r="QRE64" s="406" t="n"/>
      <c r="QRF64" s="406" t="n"/>
      <c r="QRG64" s="406" t="n"/>
      <c r="QRH64" s="406" t="n"/>
      <c r="QRI64" s="406" t="n"/>
      <c r="QRJ64" s="406" t="n"/>
      <c r="QRK64" s="406" t="n"/>
      <c r="QRL64" s="406" t="n"/>
      <c r="QRM64" s="406" t="n"/>
      <c r="QRN64" s="406" t="n"/>
      <c r="QRO64" s="406" t="n"/>
      <c r="QRP64" s="406" t="n"/>
      <c r="QRQ64" s="406" t="n"/>
      <c r="QRR64" s="406" t="n"/>
      <c r="QRS64" s="406" t="n"/>
      <c r="QRT64" s="406" t="n"/>
      <c r="QRU64" s="406" t="n"/>
      <c r="QRV64" s="406" t="n"/>
      <c r="QRW64" s="406" t="n"/>
      <c r="QRX64" s="406" t="n"/>
      <c r="QRY64" s="406" t="n"/>
      <c r="QRZ64" s="406" t="n"/>
      <c r="QSA64" s="406" t="n"/>
      <c r="QSB64" s="406" t="n"/>
      <c r="QSC64" s="406" t="n"/>
      <c r="QSD64" s="406" t="n"/>
      <c r="QSE64" s="406" t="n"/>
      <c r="QSF64" s="406" t="n"/>
      <c r="QSG64" s="406" t="n"/>
      <c r="QSH64" s="406" t="n"/>
      <c r="QSI64" s="406" t="n"/>
      <c r="QSJ64" s="406" t="n"/>
      <c r="QSK64" s="406" t="n"/>
      <c r="QSL64" s="406" t="n"/>
      <c r="QSM64" s="406" t="n"/>
      <c r="QSN64" s="406" t="n"/>
      <c r="QSO64" s="406" t="n"/>
      <c r="QSP64" s="406" t="n"/>
      <c r="QSQ64" s="406" t="n"/>
      <c r="QSR64" s="406" t="n"/>
      <c r="QSS64" s="406" t="n"/>
      <c r="QST64" s="406" t="n"/>
      <c r="QSU64" s="406" t="n"/>
      <c r="QSV64" s="406" t="n"/>
      <c r="QSW64" s="406" t="n"/>
      <c r="QSX64" s="406" t="n"/>
      <c r="QSY64" s="406" t="n"/>
      <c r="QSZ64" s="406" t="n"/>
      <c r="QTA64" s="406" t="n"/>
      <c r="QTB64" s="406" t="n"/>
      <c r="QTC64" s="406" t="n"/>
      <c r="QTD64" s="406" t="n"/>
      <c r="QTE64" s="406" t="n"/>
      <c r="QTF64" s="406" t="n"/>
      <c r="QTG64" s="406" t="n"/>
      <c r="QTH64" s="406" t="n"/>
      <c r="QTI64" s="406" t="n"/>
      <c r="QTJ64" s="406" t="n"/>
      <c r="QTK64" s="406" t="n"/>
      <c r="QTL64" s="406" t="n"/>
      <c r="QTM64" s="406" t="n"/>
      <c r="QTN64" s="406" t="n"/>
      <c r="QTO64" s="406" t="n"/>
      <c r="QTP64" s="406" t="n"/>
      <c r="QTQ64" s="406" t="n"/>
      <c r="QTR64" s="406" t="n"/>
      <c r="QTS64" s="406" t="n"/>
      <c r="QTT64" s="406" t="n"/>
      <c r="QTU64" s="406" t="n"/>
      <c r="QTV64" s="406" t="n"/>
      <c r="QTW64" s="406" t="n"/>
      <c r="QTX64" s="406" t="n"/>
      <c r="QTY64" s="406" t="n"/>
      <c r="QTZ64" s="406" t="n"/>
      <c r="QUA64" s="406" t="n"/>
      <c r="QUB64" s="406" t="n"/>
      <c r="QUC64" s="406" t="n"/>
      <c r="QUD64" s="406" t="n"/>
      <c r="QUE64" s="406" t="n"/>
      <c r="QUF64" s="406" t="n"/>
      <c r="QUG64" s="406" t="n"/>
      <c r="QUH64" s="406" t="n"/>
      <c r="QUI64" s="406" t="n"/>
      <c r="QUJ64" s="406" t="n"/>
      <c r="QUK64" s="406" t="n"/>
      <c r="QUL64" s="406" t="n"/>
      <c r="QUM64" s="406" t="n"/>
      <c r="QUN64" s="406" t="n"/>
      <c r="QUO64" s="406" t="n"/>
      <c r="QUP64" s="406" t="n"/>
      <c r="QUQ64" s="406" t="n"/>
      <c r="QUR64" s="406" t="n"/>
      <c r="QUS64" s="406" t="n"/>
      <c r="QUT64" s="406" t="n"/>
      <c r="QUU64" s="406" t="n"/>
      <c r="QUV64" s="406" t="n"/>
      <c r="QUW64" s="406" t="n"/>
      <c r="QUX64" s="406" t="n"/>
      <c r="QUY64" s="406" t="n"/>
      <c r="QUZ64" s="406" t="n"/>
      <c r="QVA64" s="406" t="n"/>
      <c r="QVB64" s="406" t="n"/>
      <c r="QVC64" s="406" t="n"/>
      <c r="QVD64" s="406" t="n"/>
      <c r="QVE64" s="406" t="n"/>
      <c r="QVF64" s="406" t="n"/>
      <c r="QVG64" s="406" t="n"/>
      <c r="QVH64" s="406" t="n"/>
      <c r="QVI64" s="406" t="n"/>
      <c r="QVJ64" s="406" t="n"/>
      <c r="QVK64" s="406" t="n"/>
      <c r="QVL64" s="406" t="n"/>
      <c r="QVM64" s="406" t="n"/>
      <c r="QVN64" s="406" t="n"/>
      <c r="QVO64" s="406" t="n"/>
      <c r="QVP64" s="406" t="n"/>
      <c r="QVQ64" s="406" t="n"/>
      <c r="QVR64" s="406" t="n"/>
      <c r="QVS64" s="406" t="n"/>
      <c r="QVT64" s="406" t="n"/>
      <c r="QVU64" s="406" t="n"/>
      <c r="QVV64" s="406" t="n"/>
      <c r="QVW64" s="406" t="n"/>
      <c r="QVX64" s="406" t="n"/>
      <c r="QVY64" s="406" t="n"/>
      <c r="QVZ64" s="406" t="n"/>
      <c r="QWA64" s="406" t="n"/>
      <c r="QWB64" s="406" t="n"/>
      <c r="QWC64" s="406" t="n"/>
      <c r="QWD64" s="406" t="n"/>
      <c r="QWE64" s="406" t="n"/>
      <c r="QWF64" s="406" t="n"/>
      <c r="QWG64" s="406" t="n"/>
      <c r="QWH64" s="406" t="n"/>
      <c r="QWI64" s="406" t="n"/>
      <c r="QWJ64" s="406" t="n"/>
      <c r="QWK64" s="406" t="n"/>
      <c r="QWL64" s="406" t="n"/>
      <c r="QWM64" s="406" t="n"/>
      <c r="QWN64" s="406" t="n"/>
      <c r="QWO64" s="406" t="n"/>
      <c r="QWP64" s="406" t="n"/>
      <c r="QWQ64" s="406" t="n"/>
      <c r="QWR64" s="406" t="n"/>
      <c r="QWS64" s="406" t="n"/>
      <c r="QWT64" s="406" t="n"/>
      <c r="QWU64" s="406" t="n"/>
      <c r="QWV64" s="406" t="n"/>
      <c r="QWW64" s="406" t="n"/>
      <c r="QWX64" s="406" t="n"/>
      <c r="QWY64" s="406" t="n"/>
      <c r="QWZ64" s="406" t="n"/>
      <c r="QXA64" s="406" t="n"/>
      <c r="QXB64" s="406" t="n"/>
      <c r="QXC64" s="406" t="n"/>
      <c r="QXD64" s="406" t="n"/>
      <c r="QXE64" s="406" t="n"/>
      <c r="QXF64" s="406" t="n"/>
      <c r="QXG64" s="406" t="n"/>
      <c r="QXH64" s="406" t="n"/>
      <c r="QXI64" s="406" t="n"/>
      <c r="QXJ64" s="406" t="n"/>
      <c r="QXK64" s="406" t="n"/>
      <c r="QXL64" s="406" t="n"/>
      <c r="QXM64" s="406" t="n"/>
      <c r="QXN64" s="406" t="n"/>
      <c r="QXO64" s="406" t="n"/>
      <c r="QXP64" s="406" t="n"/>
      <c r="QXQ64" s="406" t="n"/>
      <c r="QXR64" s="406" t="n"/>
      <c r="QXS64" s="406" t="n"/>
      <c r="QXT64" s="406" t="n"/>
      <c r="QXU64" s="406" t="n"/>
      <c r="QXV64" s="406" t="n"/>
      <c r="QXW64" s="406" t="n"/>
      <c r="QXX64" s="406" t="n"/>
      <c r="QXY64" s="406" t="n"/>
      <c r="QXZ64" s="406" t="n"/>
      <c r="QYA64" s="406" t="n"/>
      <c r="QYB64" s="406" t="n"/>
      <c r="QYC64" s="406" t="n"/>
      <c r="QYD64" s="406" t="n"/>
      <c r="QYE64" s="406" t="n"/>
      <c r="QYF64" s="406" t="n"/>
      <c r="QYG64" s="406" t="n"/>
      <c r="QYH64" s="406" t="n"/>
      <c r="QYI64" s="406" t="n"/>
      <c r="QYJ64" s="406" t="n"/>
      <c r="QYK64" s="406" t="n"/>
      <c r="QYL64" s="406" t="n"/>
      <c r="QYM64" s="406" t="n"/>
      <c r="QYN64" s="406" t="n"/>
      <c r="QYO64" s="406" t="n"/>
      <c r="QYP64" s="406" t="n"/>
      <c r="QYQ64" s="406" t="n"/>
      <c r="QYR64" s="406" t="n"/>
      <c r="QYS64" s="406" t="n"/>
      <c r="QYT64" s="406" t="n"/>
      <c r="QYU64" s="406" t="n"/>
      <c r="QYV64" s="406" t="n"/>
      <c r="QYW64" s="406" t="n"/>
      <c r="QYX64" s="406" t="n"/>
      <c r="QYY64" s="406" t="n"/>
      <c r="QYZ64" s="406" t="n"/>
      <c r="QZA64" s="406" t="n"/>
      <c r="QZB64" s="406" t="n"/>
      <c r="QZC64" s="406" t="n"/>
      <c r="QZD64" s="406" t="n"/>
      <c r="QZE64" s="406" t="n"/>
      <c r="QZF64" s="406" t="n"/>
      <c r="QZG64" s="406" t="n"/>
      <c r="QZH64" s="406" t="n"/>
      <c r="QZI64" s="406" t="n"/>
      <c r="QZJ64" s="406" t="n"/>
      <c r="QZK64" s="406" t="n"/>
      <c r="QZL64" s="406" t="n"/>
      <c r="QZM64" s="406" t="n"/>
      <c r="QZN64" s="406" t="n"/>
      <c r="QZO64" s="406" t="n"/>
      <c r="QZP64" s="406" t="n"/>
      <c r="QZQ64" s="406" t="n"/>
      <c r="QZR64" s="406" t="n"/>
      <c r="QZS64" s="406" t="n"/>
      <c r="QZT64" s="406" t="n"/>
      <c r="QZU64" s="406" t="n"/>
      <c r="QZV64" s="406" t="n"/>
      <c r="QZW64" s="406" t="n"/>
      <c r="QZX64" s="406" t="n"/>
      <c r="QZY64" s="406" t="n"/>
      <c r="QZZ64" s="406" t="n"/>
      <c r="RAA64" s="406" t="n"/>
      <c r="RAB64" s="406" t="n"/>
      <c r="RAC64" s="406" t="n"/>
      <c r="RAD64" s="406" t="n"/>
      <c r="RAE64" s="406" t="n"/>
      <c r="RAF64" s="406" t="n"/>
      <c r="RAG64" s="406" t="n"/>
      <c r="RAH64" s="406" t="n"/>
      <c r="RAI64" s="406" t="n"/>
      <c r="RAJ64" s="406" t="n"/>
      <c r="RAK64" s="406" t="n"/>
      <c r="RAL64" s="406" t="n"/>
      <c r="RAM64" s="406" t="n"/>
      <c r="RAN64" s="406" t="n"/>
      <c r="RAO64" s="406" t="n"/>
      <c r="RAP64" s="406" t="n"/>
      <c r="RAQ64" s="406" t="n"/>
      <c r="RAR64" s="406" t="n"/>
      <c r="RAS64" s="406" t="n"/>
      <c r="RAT64" s="406" t="n"/>
      <c r="RAU64" s="406" t="n"/>
      <c r="RAV64" s="406" t="n"/>
      <c r="RAW64" s="406" t="n"/>
      <c r="RAX64" s="406" t="n"/>
      <c r="RAY64" s="406" t="n"/>
      <c r="RAZ64" s="406" t="n"/>
      <c r="RBA64" s="406" t="n"/>
      <c r="RBB64" s="406" t="n"/>
      <c r="RBC64" s="406" t="n"/>
      <c r="RBD64" s="406" t="n"/>
      <c r="RBE64" s="406" t="n"/>
      <c r="RBF64" s="406" t="n"/>
      <c r="RBG64" s="406" t="n"/>
      <c r="RBH64" s="406" t="n"/>
      <c r="RBI64" s="406" t="n"/>
      <c r="RBJ64" s="406" t="n"/>
      <c r="RBK64" s="406" t="n"/>
      <c r="RBL64" s="406" t="n"/>
      <c r="RBM64" s="406" t="n"/>
      <c r="RBN64" s="406" t="n"/>
      <c r="RBO64" s="406" t="n"/>
      <c r="RBP64" s="406" t="n"/>
      <c r="RBQ64" s="406" t="n"/>
      <c r="RBR64" s="406" t="n"/>
      <c r="RBS64" s="406" t="n"/>
      <c r="RBT64" s="406" t="n"/>
      <c r="RBU64" s="406" t="n"/>
      <c r="RBV64" s="406" t="n"/>
      <c r="RBW64" s="406" t="n"/>
      <c r="RBX64" s="406" t="n"/>
      <c r="RBY64" s="406" t="n"/>
      <c r="RBZ64" s="406" t="n"/>
      <c r="RCA64" s="406" t="n"/>
      <c r="RCB64" s="406" t="n"/>
      <c r="RCC64" s="406" t="n"/>
      <c r="RCD64" s="406" t="n"/>
      <c r="RCE64" s="406" t="n"/>
      <c r="RCF64" s="406" t="n"/>
      <c r="RCG64" s="406" t="n"/>
      <c r="RCH64" s="406" t="n"/>
      <c r="RCI64" s="406" t="n"/>
      <c r="RCJ64" s="406" t="n"/>
      <c r="RCK64" s="406" t="n"/>
      <c r="RCL64" s="406" t="n"/>
      <c r="RCM64" s="406" t="n"/>
      <c r="RCN64" s="406" t="n"/>
      <c r="RCO64" s="406" t="n"/>
      <c r="RCP64" s="406" t="n"/>
      <c r="RCQ64" s="406" t="n"/>
      <c r="RCR64" s="406" t="n"/>
      <c r="RCS64" s="406" t="n"/>
      <c r="RCT64" s="406" t="n"/>
      <c r="RCU64" s="406" t="n"/>
      <c r="RCV64" s="406" t="n"/>
      <c r="RCW64" s="406" t="n"/>
      <c r="RCX64" s="406" t="n"/>
      <c r="RCY64" s="406" t="n"/>
      <c r="RCZ64" s="406" t="n"/>
      <c r="RDA64" s="406" t="n"/>
      <c r="RDB64" s="406" t="n"/>
      <c r="RDC64" s="406" t="n"/>
      <c r="RDD64" s="406" t="n"/>
      <c r="RDE64" s="406" t="n"/>
      <c r="RDF64" s="406" t="n"/>
      <c r="RDG64" s="406" t="n"/>
      <c r="RDH64" s="406" t="n"/>
      <c r="RDI64" s="406" t="n"/>
      <c r="RDJ64" s="406" t="n"/>
      <c r="RDK64" s="406" t="n"/>
      <c r="RDL64" s="406" t="n"/>
      <c r="RDM64" s="406" t="n"/>
      <c r="RDN64" s="406" t="n"/>
      <c r="RDO64" s="406" t="n"/>
      <c r="RDP64" s="406" t="n"/>
      <c r="RDQ64" s="406" t="n"/>
      <c r="RDR64" s="406" t="n"/>
      <c r="RDS64" s="406" t="n"/>
      <c r="RDT64" s="406" t="n"/>
      <c r="RDU64" s="406" t="n"/>
      <c r="RDV64" s="406" t="n"/>
      <c r="RDW64" s="406" t="n"/>
      <c r="RDX64" s="406" t="n"/>
      <c r="RDY64" s="406" t="n"/>
      <c r="RDZ64" s="406" t="n"/>
      <c r="REA64" s="406" t="n"/>
      <c r="REB64" s="406" t="n"/>
      <c r="REC64" s="406" t="n"/>
      <c r="RED64" s="406" t="n"/>
      <c r="REE64" s="406" t="n"/>
      <c r="REF64" s="406" t="n"/>
      <c r="REG64" s="406" t="n"/>
      <c r="REH64" s="406" t="n"/>
      <c r="REI64" s="406" t="n"/>
      <c r="REJ64" s="406" t="n"/>
      <c r="REK64" s="406" t="n"/>
      <c r="REL64" s="406" t="n"/>
      <c r="REM64" s="406" t="n"/>
      <c r="REN64" s="406" t="n"/>
      <c r="REO64" s="406" t="n"/>
      <c r="REP64" s="406" t="n"/>
      <c r="REQ64" s="406" t="n"/>
      <c r="RER64" s="406" t="n"/>
      <c r="RES64" s="406" t="n"/>
      <c r="RET64" s="406" t="n"/>
      <c r="REU64" s="406" t="n"/>
      <c r="REV64" s="406" t="n"/>
      <c r="REW64" s="406" t="n"/>
      <c r="REX64" s="406" t="n"/>
      <c r="REY64" s="406" t="n"/>
      <c r="REZ64" s="406" t="n"/>
      <c r="RFA64" s="406" t="n"/>
      <c r="RFB64" s="406" t="n"/>
      <c r="RFC64" s="406" t="n"/>
      <c r="RFD64" s="406" t="n"/>
      <c r="RFE64" s="406" t="n"/>
      <c r="RFF64" s="406" t="n"/>
      <c r="RFG64" s="406" t="n"/>
      <c r="RFH64" s="406" t="n"/>
      <c r="RFI64" s="406" t="n"/>
      <c r="RFJ64" s="406" t="n"/>
      <c r="RFK64" s="406" t="n"/>
      <c r="RFL64" s="406" t="n"/>
      <c r="RFM64" s="406" t="n"/>
      <c r="RFN64" s="406" t="n"/>
      <c r="RFO64" s="406" t="n"/>
      <c r="RFP64" s="406" t="n"/>
      <c r="RFQ64" s="406" t="n"/>
      <c r="RFR64" s="406" t="n"/>
      <c r="RFS64" s="406" t="n"/>
      <c r="RFT64" s="406" t="n"/>
      <c r="RFU64" s="406" t="n"/>
      <c r="RFV64" s="406" t="n"/>
      <c r="RFW64" s="406" t="n"/>
      <c r="RFX64" s="406" t="n"/>
      <c r="RFY64" s="406" t="n"/>
      <c r="RFZ64" s="406" t="n"/>
      <c r="RGA64" s="406" t="n"/>
      <c r="RGB64" s="406" t="n"/>
      <c r="RGC64" s="406" t="n"/>
      <c r="RGD64" s="406" t="n"/>
      <c r="RGE64" s="406" t="n"/>
      <c r="RGF64" s="406" t="n"/>
      <c r="RGG64" s="406" t="n"/>
      <c r="RGH64" s="406" t="n"/>
      <c r="RGI64" s="406" t="n"/>
      <c r="RGJ64" s="406" t="n"/>
      <c r="RGK64" s="406" t="n"/>
      <c r="RGL64" s="406" t="n"/>
      <c r="RGM64" s="406" t="n"/>
      <c r="RGN64" s="406" t="n"/>
      <c r="RGO64" s="406" t="n"/>
      <c r="RGP64" s="406" t="n"/>
      <c r="RGQ64" s="406" t="n"/>
      <c r="RGR64" s="406" t="n"/>
      <c r="RGS64" s="406" t="n"/>
      <c r="RGT64" s="406" t="n"/>
      <c r="RGU64" s="406" t="n"/>
      <c r="RGV64" s="406" t="n"/>
      <c r="RGW64" s="406" t="n"/>
      <c r="RGX64" s="406" t="n"/>
      <c r="RGY64" s="406" t="n"/>
      <c r="RGZ64" s="406" t="n"/>
      <c r="RHA64" s="406" t="n"/>
      <c r="RHB64" s="406" t="n"/>
      <c r="RHC64" s="406" t="n"/>
      <c r="RHD64" s="406" t="n"/>
      <c r="RHE64" s="406" t="n"/>
      <c r="RHF64" s="406" t="n"/>
      <c r="RHG64" s="406" t="n"/>
      <c r="RHH64" s="406" t="n"/>
      <c r="RHI64" s="406" t="n"/>
      <c r="RHJ64" s="406" t="n"/>
      <c r="RHK64" s="406" t="n"/>
      <c r="RHL64" s="406" t="n"/>
      <c r="RHM64" s="406" t="n"/>
      <c r="RHN64" s="406" t="n"/>
      <c r="RHO64" s="406" t="n"/>
      <c r="RHP64" s="406" t="n"/>
      <c r="RHQ64" s="406" t="n"/>
      <c r="RHR64" s="406" t="n"/>
      <c r="RHS64" s="406" t="n"/>
      <c r="RHT64" s="406" t="n"/>
      <c r="RHU64" s="406" t="n"/>
      <c r="RHV64" s="406" t="n"/>
      <c r="RHW64" s="406" t="n"/>
      <c r="RHX64" s="406" t="n"/>
      <c r="RHY64" s="406" t="n"/>
      <c r="RHZ64" s="406" t="n"/>
      <c r="RIA64" s="406" t="n"/>
      <c r="RIB64" s="406" t="n"/>
      <c r="RIC64" s="406" t="n"/>
      <c r="RID64" s="406" t="n"/>
      <c r="RIE64" s="406" t="n"/>
      <c r="RIF64" s="406" t="n"/>
      <c r="RIG64" s="406" t="n"/>
      <c r="RIH64" s="406" t="n"/>
      <c r="RII64" s="406" t="n"/>
      <c r="RIJ64" s="406" t="n"/>
      <c r="RIK64" s="406" t="n"/>
      <c r="RIL64" s="406" t="n"/>
      <c r="RIM64" s="406" t="n"/>
      <c r="RIN64" s="406" t="n"/>
      <c r="RIO64" s="406" t="n"/>
      <c r="RIP64" s="406" t="n"/>
      <c r="RIQ64" s="406" t="n"/>
      <c r="RIR64" s="406" t="n"/>
      <c r="RIS64" s="406" t="n"/>
      <c r="RIT64" s="406" t="n"/>
      <c r="RIU64" s="406" t="n"/>
      <c r="RIV64" s="406" t="n"/>
      <c r="RIW64" s="406" t="n"/>
      <c r="RIX64" s="406" t="n"/>
      <c r="RIY64" s="406" t="n"/>
      <c r="RIZ64" s="406" t="n"/>
      <c r="RJA64" s="406" t="n"/>
      <c r="RJB64" s="406" t="n"/>
      <c r="RJC64" s="406" t="n"/>
      <c r="RJD64" s="406" t="n"/>
      <c r="RJE64" s="406" t="n"/>
      <c r="RJF64" s="406" t="n"/>
      <c r="RJG64" s="406" t="n"/>
      <c r="RJH64" s="406" t="n"/>
      <c r="RJI64" s="406" t="n"/>
      <c r="RJJ64" s="406" t="n"/>
      <c r="RJK64" s="406" t="n"/>
      <c r="RJL64" s="406" t="n"/>
      <c r="RJM64" s="406" t="n"/>
      <c r="RJN64" s="406" t="n"/>
      <c r="RJO64" s="406" t="n"/>
      <c r="RJP64" s="406" t="n"/>
      <c r="RJQ64" s="406" t="n"/>
      <c r="RJR64" s="406" t="n"/>
      <c r="RJS64" s="406" t="n"/>
      <c r="RJT64" s="406" t="n"/>
      <c r="RJU64" s="406" t="n"/>
      <c r="RJV64" s="406" t="n"/>
      <c r="RJW64" s="406" t="n"/>
      <c r="RJX64" s="406" t="n"/>
      <c r="RJY64" s="406" t="n"/>
      <c r="RJZ64" s="406" t="n"/>
      <c r="RKA64" s="406" t="n"/>
      <c r="RKB64" s="406" t="n"/>
      <c r="RKC64" s="406" t="n"/>
      <c r="RKD64" s="406" t="n"/>
      <c r="RKE64" s="406" t="n"/>
      <c r="RKF64" s="406" t="n"/>
      <c r="RKG64" s="406" t="n"/>
      <c r="RKH64" s="406" t="n"/>
      <c r="RKI64" s="406" t="n"/>
      <c r="RKJ64" s="406" t="n"/>
      <c r="RKK64" s="406" t="n"/>
      <c r="RKL64" s="406" t="n"/>
      <c r="RKM64" s="406" t="n"/>
      <c r="RKN64" s="406" t="n"/>
      <c r="RKO64" s="406" t="n"/>
      <c r="RKP64" s="406" t="n"/>
      <c r="RKQ64" s="406" t="n"/>
      <c r="RKR64" s="406" t="n"/>
      <c r="RKS64" s="406" t="n"/>
      <c r="RKT64" s="406" t="n"/>
      <c r="RKU64" s="406" t="n"/>
      <c r="RKV64" s="406" t="n"/>
      <c r="RKW64" s="406" t="n"/>
      <c r="RKX64" s="406" t="n"/>
      <c r="RKY64" s="406" t="n"/>
      <c r="RKZ64" s="406" t="n"/>
      <c r="RLA64" s="406" t="n"/>
      <c r="RLB64" s="406" t="n"/>
      <c r="RLC64" s="406" t="n"/>
      <c r="RLD64" s="406" t="n"/>
      <c r="RLE64" s="406" t="n"/>
      <c r="RLF64" s="406" t="n"/>
      <c r="RLG64" s="406" t="n"/>
      <c r="RLH64" s="406" t="n"/>
      <c r="RLI64" s="406" t="n"/>
      <c r="RLJ64" s="406" t="n"/>
      <c r="RLK64" s="406" t="n"/>
      <c r="RLL64" s="406" t="n"/>
      <c r="RLM64" s="406" t="n"/>
      <c r="RLN64" s="406" t="n"/>
      <c r="RLO64" s="406" t="n"/>
      <c r="RLP64" s="406" t="n"/>
      <c r="RLQ64" s="406" t="n"/>
      <c r="RLR64" s="406" t="n"/>
      <c r="RLS64" s="406" t="n"/>
      <c r="RLT64" s="406" t="n"/>
      <c r="RLU64" s="406" t="n"/>
      <c r="RLV64" s="406" t="n"/>
      <c r="RLW64" s="406" t="n"/>
      <c r="RLX64" s="406" t="n"/>
      <c r="RLY64" s="406" t="n"/>
      <c r="RLZ64" s="406" t="n"/>
      <c r="RMA64" s="406" t="n"/>
      <c r="RMB64" s="406" t="n"/>
      <c r="RMC64" s="406" t="n"/>
      <c r="RMD64" s="406" t="n"/>
      <c r="RME64" s="406" t="n"/>
      <c r="RMF64" s="406" t="n"/>
      <c r="RMG64" s="406" t="n"/>
      <c r="RMH64" s="406" t="n"/>
      <c r="RMI64" s="406" t="n"/>
      <c r="RMJ64" s="406" t="n"/>
      <c r="RMK64" s="406" t="n"/>
      <c r="RML64" s="406" t="n"/>
      <c r="RMM64" s="406" t="n"/>
      <c r="RMN64" s="406" t="n"/>
      <c r="RMO64" s="406" t="n"/>
      <c r="RMP64" s="406" t="n"/>
      <c r="RMQ64" s="406" t="n"/>
      <c r="RMR64" s="406" t="n"/>
      <c r="RMS64" s="406" t="n"/>
      <c r="RMT64" s="406" t="n"/>
      <c r="RMU64" s="406" t="n"/>
      <c r="RMV64" s="406" t="n"/>
      <c r="RMW64" s="406" t="n"/>
      <c r="RMX64" s="406" t="n"/>
      <c r="RMY64" s="406" t="n"/>
      <c r="RMZ64" s="406" t="n"/>
      <c r="RNA64" s="406" t="n"/>
      <c r="RNB64" s="406" t="n"/>
      <c r="RNC64" s="406" t="n"/>
      <c r="RND64" s="406" t="n"/>
      <c r="RNE64" s="406" t="n"/>
      <c r="RNF64" s="406" t="n"/>
      <c r="RNG64" s="406" t="n"/>
      <c r="RNH64" s="406" t="n"/>
      <c r="RNI64" s="406" t="n"/>
      <c r="RNJ64" s="406" t="n"/>
      <c r="RNK64" s="406" t="n"/>
      <c r="RNL64" s="406" t="n"/>
      <c r="RNM64" s="406" t="n"/>
      <c r="RNN64" s="406" t="n"/>
      <c r="RNO64" s="406" t="n"/>
      <c r="RNP64" s="406" t="n"/>
      <c r="RNQ64" s="406" t="n"/>
      <c r="RNR64" s="406" t="n"/>
      <c r="RNS64" s="406" t="n"/>
      <c r="RNT64" s="406" t="n"/>
      <c r="RNU64" s="406" t="n"/>
      <c r="RNV64" s="406" t="n"/>
      <c r="RNW64" s="406" t="n"/>
      <c r="RNX64" s="406" t="n"/>
      <c r="RNY64" s="406" t="n"/>
      <c r="RNZ64" s="406" t="n"/>
      <c r="ROA64" s="406" t="n"/>
      <c r="ROB64" s="406" t="n"/>
      <c r="ROC64" s="406" t="n"/>
      <c r="ROD64" s="406" t="n"/>
      <c r="ROE64" s="406" t="n"/>
      <c r="ROF64" s="406" t="n"/>
      <c r="ROG64" s="406" t="n"/>
      <c r="ROH64" s="406" t="n"/>
      <c r="ROI64" s="406" t="n"/>
      <c r="ROJ64" s="406" t="n"/>
      <c r="ROK64" s="406" t="n"/>
      <c r="ROL64" s="406" t="n"/>
      <c r="ROM64" s="406" t="n"/>
      <c r="RON64" s="406" t="n"/>
      <c r="ROO64" s="406" t="n"/>
      <c r="ROP64" s="406" t="n"/>
      <c r="ROQ64" s="406" t="n"/>
      <c r="ROR64" s="406" t="n"/>
      <c r="ROS64" s="406" t="n"/>
      <c r="ROT64" s="406" t="n"/>
      <c r="ROU64" s="406" t="n"/>
      <c r="ROV64" s="406" t="n"/>
      <c r="ROW64" s="406" t="n"/>
      <c r="ROX64" s="406" t="n"/>
      <c r="ROY64" s="406" t="n"/>
      <c r="ROZ64" s="406" t="n"/>
      <c r="RPA64" s="406" t="n"/>
      <c r="RPB64" s="406" t="n"/>
      <c r="RPC64" s="406" t="n"/>
      <c r="RPD64" s="406" t="n"/>
      <c r="RPE64" s="406" t="n"/>
      <c r="RPF64" s="406" t="n"/>
      <c r="RPG64" s="406" t="n"/>
      <c r="RPH64" s="406" t="n"/>
      <c r="RPI64" s="406" t="n"/>
      <c r="RPJ64" s="406" t="n"/>
      <c r="RPK64" s="406" t="n"/>
      <c r="RPL64" s="406" t="n"/>
      <c r="RPM64" s="406" t="n"/>
      <c r="RPN64" s="406" t="n"/>
      <c r="RPO64" s="406" t="n"/>
      <c r="RPP64" s="406" t="n"/>
      <c r="RPQ64" s="406" t="n"/>
      <c r="RPR64" s="406" t="n"/>
      <c r="RPS64" s="406" t="n"/>
      <c r="RPT64" s="406" t="n"/>
      <c r="RPU64" s="406" t="n"/>
      <c r="RPV64" s="406" t="n"/>
      <c r="RPW64" s="406" t="n"/>
      <c r="RPX64" s="406" t="n"/>
      <c r="RPY64" s="406" t="n"/>
      <c r="RPZ64" s="406" t="n"/>
      <c r="RQA64" s="406" t="n"/>
      <c r="RQB64" s="406" t="n"/>
      <c r="RQC64" s="406" t="n"/>
      <c r="RQD64" s="406" t="n"/>
      <c r="RQE64" s="406" t="n"/>
      <c r="RQF64" s="406" t="n"/>
      <c r="RQG64" s="406" t="n"/>
      <c r="RQH64" s="406" t="n"/>
      <c r="RQI64" s="406" t="n"/>
      <c r="RQJ64" s="406" t="n"/>
      <c r="RQK64" s="406" t="n"/>
      <c r="RQL64" s="406" t="n"/>
      <c r="RQM64" s="406" t="n"/>
      <c r="RQN64" s="406" t="n"/>
      <c r="RQO64" s="406" t="n"/>
      <c r="RQP64" s="406" t="n"/>
      <c r="RQQ64" s="406" t="n"/>
      <c r="RQR64" s="406" t="n"/>
      <c r="RQS64" s="406" t="n"/>
      <c r="RQT64" s="406" t="n"/>
      <c r="RQU64" s="406" t="n"/>
      <c r="RQV64" s="406" t="n"/>
      <c r="RQW64" s="406" t="n"/>
      <c r="RQX64" s="406" t="n"/>
      <c r="RQY64" s="406" t="n"/>
      <c r="RQZ64" s="406" t="n"/>
      <c r="RRA64" s="406" t="n"/>
      <c r="RRB64" s="406" t="n"/>
      <c r="RRC64" s="406" t="n"/>
      <c r="RRD64" s="406" t="n"/>
      <c r="RRE64" s="406" t="n"/>
      <c r="RRF64" s="406" t="n"/>
      <c r="RRG64" s="406" t="n"/>
      <c r="RRH64" s="406" t="n"/>
      <c r="RRI64" s="406" t="n"/>
      <c r="RRJ64" s="406" t="n"/>
      <c r="RRK64" s="406" t="n"/>
      <c r="RRL64" s="406" t="n"/>
      <c r="RRM64" s="406" t="n"/>
      <c r="RRN64" s="406" t="n"/>
      <c r="RRO64" s="406" t="n"/>
      <c r="RRP64" s="406" t="n"/>
      <c r="RRQ64" s="406" t="n"/>
      <c r="RRR64" s="406" t="n"/>
      <c r="RRS64" s="406" t="n"/>
      <c r="RRT64" s="406" t="n"/>
      <c r="RRU64" s="406" t="n"/>
      <c r="RRV64" s="406" t="n"/>
      <c r="RRW64" s="406" t="n"/>
      <c r="RRX64" s="406" t="n"/>
      <c r="RRY64" s="406" t="n"/>
      <c r="RRZ64" s="406" t="n"/>
      <c r="RSA64" s="406" t="n"/>
      <c r="RSB64" s="406" t="n"/>
      <c r="RSC64" s="406" t="n"/>
      <c r="RSD64" s="406" t="n"/>
      <c r="RSE64" s="406" t="n"/>
      <c r="RSF64" s="406" t="n"/>
      <c r="RSG64" s="406" t="n"/>
      <c r="RSH64" s="406" t="n"/>
      <c r="RSI64" s="406" t="n"/>
      <c r="RSJ64" s="406" t="n"/>
      <c r="RSK64" s="406" t="n"/>
      <c r="RSL64" s="406" t="n"/>
      <c r="RSM64" s="406" t="n"/>
      <c r="RSN64" s="406" t="n"/>
      <c r="RSO64" s="406" t="n"/>
      <c r="RSP64" s="406" t="n"/>
      <c r="RSQ64" s="406" t="n"/>
      <c r="RSR64" s="406" t="n"/>
      <c r="RSS64" s="406" t="n"/>
      <c r="RST64" s="406" t="n"/>
      <c r="RSU64" s="406" t="n"/>
      <c r="RSV64" s="406" t="n"/>
      <c r="RSW64" s="406" t="n"/>
      <c r="RSX64" s="406" t="n"/>
      <c r="RSY64" s="406" t="n"/>
      <c r="RSZ64" s="406" t="n"/>
      <c r="RTA64" s="406" t="n"/>
      <c r="RTB64" s="406" t="n"/>
      <c r="RTC64" s="406" t="n"/>
      <c r="RTD64" s="406" t="n"/>
      <c r="RTE64" s="406" t="n"/>
      <c r="RTF64" s="406" t="n"/>
      <c r="RTG64" s="406" t="n"/>
      <c r="RTH64" s="406" t="n"/>
      <c r="RTI64" s="406" t="n"/>
      <c r="RTJ64" s="406" t="n"/>
      <c r="RTK64" s="406" t="n"/>
      <c r="RTL64" s="406" t="n"/>
      <c r="RTM64" s="406" t="n"/>
      <c r="RTN64" s="406" t="n"/>
      <c r="RTO64" s="406" t="n"/>
      <c r="RTP64" s="406" t="n"/>
      <c r="RTQ64" s="406" t="n"/>
      <c r="RTR64" s="406" t="n"/>
      <c r="RTS64" s="406" t="n"/>
      <c r="RTT64" s="406" t="n"/>
      <c r="RTU64" s="406" t="n"/>
      <c r="RTV64" s="406" t="n"/>
      <c r="RTW64" s="406" t="n"/>
      <c r="RTX64" s="406" t="n"/>
      <c r="RTY64" s="406" t="n"/>
      <c r="RTZ64" s="406" t="n"/>
      <c r="RUA64" s="406" t="n"/>
      <c r="RUB64" s="406" t="n"/>
      <c r="RUC64" s="406" t="n"/>
      <c r="RUD64" s="406" t="n"/>
      <c r="RUE64" s="406" t="n"/>
      <c r="RUF64" s="406" t="n"/>
      <c r="RUG64" s="406" t="n"/>
      <c r="RUH64" s="406" t="n"/>
      <c r="RUI64" s="406" t="n"/>
      <c r="RUJ64" s="406" t="n"/>
      <c r="RUK64" s="406" t="n"/>
      <c r="RUL64" s="406" t="n"/>
      <c r="RUM64" s="406" t="n"/>
      <c r="RUN64" s="406" t="n"/>
      <c r="RUO64" s="406" t="n"/>
      <c r="RUP64" s="406" t="n"/>
      <c r="RUQ64" s="406" t="n"/>
      <c r="RUR64" s="406" t="n"/>
      <c r="RUS64" s="406" t="n"/>
      <c r="RUT64" s="406" t="n"/>
      <c r="RUU64" s="406" t="n"/>
      <c r="RUV64" s="406" t="n"/>
      <c r="RUW64" s="406" t="n"/>
      <c r="RUX64" s="406" t="n"/>
      <c r="RUY64" s="406" t="n"/>
      <c r="RUZ64" s="406" t="n"/>
      <c r="RVA64" s="406" t="n"/>
      <c r="RVB64" s="406" t="n"/>
      <c r="RVC64" s="406" t="n"/>
      <c r="RVD64" s="406" t="n"/>
      <c r="RVE64" s="406" t="n"/>
      <c r="RVF64" s="406" t="n"/>
      <c r="RVG64" s="406" t="n"/>
      <c r="RVH64" s="406" t="n"/>
      <c r="RVI64" s="406" t="n"/>
      <c r="RVJ64" s="406" t="n"/>
      <c r="RVK64" s="406" t="n"/>
      <c r="RVL64" s="406" t="n"/>
      <c r="RVM64" s="406" t="n"/>
      <c r="RVN64" s="406" t="n"/>
      <c r="RVO64" s="406" t="n"/>
      <c r="RVP64" s="406" t="n"/>
      <c r="RVQ64" s="406" t="n"/>
      <c r="RVR64" s="406" t="n"/>
      <c r="RVS64" s="406" t="n"/>
      <c r="RVT64" s="406" t="n"/>
      <c r="RVU64" s="406" t="n"/>
      <c r="RVV64" s="406" t="n"/>
      <c r="RVW64" s="406" t="n"/>
      <c r="RVX64" s="406" t="n"/>
      <c r="RVY64" s="406" t="n"/>
      <c r="RVZ64" s="406" t="n"/>
      <c r="RWA64" s="406" t="n"/>
      <c r="RWB64" s="406" t="n"/>
      <c r="RWC64" s="406" t="n"/>
      <c r="RWD64" s="406" t="n"/>
      <c r="RWE64" s="406" t="n"/>
      <c r="RWF64" s="406" t="n"/>
      <c r="RWG64" s="406" t="n"/>
      <c r="RWH64" s="406" t="n"/>
      <c r="RWI64" s="406" t="n"/>
      <c r="RWJ64" s="406" t="n"/>
      <c r="RWK64" s="406" t="n"/>
      <c r="RWL64" s="406" t="n"/>
      <c r="RWM64" s="406" t="n"/>
      <c r="RWN64" s="406" t="n"/>
      <c r="RWO64" s="406" t="n"/>
      <c r="RWP64" s="406" t="n"/>
      <c r="RWQ64" s="406" t="n"/>
      <c r="RWR64" s="406" t="n"/>
      <c r="RWS64" s="406" t="n"/>
      <c r="RWT64" s="406" t="n"/>
      <c r="RWU64" s="406" t="n"/>
      <c r="RWV64" s="406" t="n"/>
      <c r="RWW64" s="406" t="n"/>
      <c r="RWX64" s="406" t="n"/>
      <c r="RWY64" s="406" t="n"/>
      <c r="RWZ64" s="406" t="n"/>
      <c r="RXA64" s="406" t="n"/>
      <c r="RXB64" s="406" t="n"/>
      <c r="RXC64" s="406" t="n"/>
      <c r="RXD64" s="406" t="n"/>
      <c r="RXE64" s="406" t="n"/>
      <c r="RXF64" s="406" t="n"/>
      <c r="RXG64" s="406" t="n"/>
      <c r="RXH64" s="406" t="n"/>
      <c r="RXI64" s="406" t="n"/>
      <c r="RXJ64" s="406" t="n"/>
      <c r="RXK64" s="406" t="n"/>
      <c r="RXL64" s="406" t="n"/>
      <c r="RXM64" s="406" t="n"/>
      <c r="RXN64" s="406" t="n"/>
      <c r="RXO64" s="406" t="n"/>
      <c r="RXP64" s="406" t="n"/>
      <c r="RXQ64" s="406" t="n"/>
      <c r="RXR64" s="406" t="n"/>
      <c r="RXS64" s="406" t="n"/>
      <c r="RXT64" s="406" t="n"/>
      <c r="RXU64" s="406" t="n"/>
      <c r="RXV64" s="406" t="n"/>
      <c r="RXW64" s="406" t="n"/>
      <c r="RXX64" s="406" t="n"/>
      <c r="RXY64" s="406" t="n"/>
      <c r="RXZ64" s="406" t="n"/>
      <c r="RYA64" s="406" t="n"/>
      <c r="RYB64" s="406" t="n"/>
      <c r="RYC64" s="406" t="n"/>
      <c r="RYD64" s="406" t="n"/>
      <c r="RYE64" s="406" t="n"/>
      <c r="RYF64" s="406" t="n"/>
      <c r="RYG64" s="406" t="n"/>
      <c r="RYH64" s="406" t="n"/>
      <c r="RYI64" s="406" t="n"/>
      <c r="RYJ64" s="406" t="n"/>
      <c r="RYK64" s="406" t="n"/>
      <c r="RYL64" s="406" t="n"/>
      <c r="RYM64" s="406" t="n"/>
      <c r="RYN64" s="406" t="n"/>
      <c r="RYO64" s="406" t="n"/>
      <c r="RYP64" s="406" t="n"/>
      <c r="RYQ64" s="406" t="n"/>
      <c r="RYR64" s="406" t="n"/>
      <c r="RYS64" s="406" t="n"/>
      <c r="RYT64" s="406" t="n"/>
      <c r="RYU64" s="406" t="n"/>
      <c r="RYV64" s="406" t="n"/>
      <c r="RYW64" s="406" t="n"/>
      <c r="RYX64" s="406" t="n"/>
      <c r="RYY64" s="406" t="n"/>
      <c r="RYZ64" s="406" t="n"/>
      <c r="RZA64" s="406" t="n"/>
      <c r="RZB64" s="406" t="n"/>
      <c r="RZC64" s="406" t="n"/>
      <c r="RZD64" s="406" t="n"/>
      <c r="RZE64" s="406" t="n"/>
      <c r="RZF64" s="406" t="n"/>
      <c r="RZG64" s="406" t="n"/>
      <c r="RZH64" s="406" t="n"/>
      <c r="RZI64" s="406" t="n"/>
      <c r="RZJ64" s="406" t="n"/>
      <c r="RZK64" s="406" t="n"/>
      <c r="RZL64" s="406" t="n"/>
      <c r="RZM64" s="406" t="n"/>
      <c r="RZN64" s="406" t="n"/>
      <c r="RZO64" s="406" t="n"/>
      <c r="RZP64" s="406" t="n"/>
      <c r="RZQ64" s="406" t="n"/>
      <c r="RZR64" s="406" t="n"/>
      <c r="RZS64" s="406" t="n"/>
      <c r="RZT64" s="406" t="n"/>
      <c r="RZU64" s="406" t="n"/>
      <c r="RZV64" s="406" t="n"/>
      <c r="RZW64" s="406" t="n"/>
      <c r="RZX64" s="406" t="n"/>
      <c r="RZY64" s="406" t="n"/>
      <c r="RZZ64" s="406" t="n"/>
      <c r="SAA64" s="406" t="n"/>
      <c r="SAB64" s="406" t="n"/>
      <c r="SAC64" s="406" t="n"/>
      <c r="SAD64" s="406" t="n"/>
      <c r="SAE64" s="406" t="n"/>
      <c r="SAF64" s="406" t="n"/>
      <c r="SAG64" s="406" t="n"/>
      <c r="SAH64" s="406" t="n"/>
      <c r="SAI64" s="406" t="n"/>
      <c r="SAJ64" s="406" t="n"/>
      <c r="SAK64" s="406" t="n"/>
      <c r="SAL64" s="406" t="n"/>
      <c r="SAM64" s="406" t="n"/>
      <c r="SAN64" s="406" t="n"/>
      <c r="SAO64" s="406" t="n"/>
      <c r="SAP64" s="406" t="n"/>
      <c r="SAQ64" s="406" t="n"/>
      <c r="SAR64" s="406" t="n"/>
      <c r="SAS64" s="406" t="n"/>
      <c r="SAT64" s="406" t="n"/>
      <c r="SAU64" s="406" t="n"/>
      <c r="SAV64" s="406" t="n"/>
      <c r="SAW64" s="406" t="n"/>
      <c r="SAX64" s="406" t="n"/>
      <c r="SAY64" s="406" t="n"/>
      <c r="SAZ64" s="406" t="n"/>
      <c r="SBA64" s="406" t="n"/>
      <c r="SBB64" s="406" t="n"/>
      <c r="SBC64" s="406" t="n"/>
      <c r="SBD64" s="406" t="n"/>
      <c r="SBE64" s="406" t="n"/>
      <c r="SBF64" s="406" t="n"/>
      <c r="SBG64" s="406" t="n"/>
      <c r="SBH64" s="406" t="n"/>
      <c r="SBI64" s="406" t="n"/>
      <c r="SBJ64" s="406" t="n"/>
      <c r="SBK64" s="406" t="n"/>
      <c r="SBL64" s="406" t="n"/>
      <c r="SBM64" s="406" t="n"/>
      <c r="SBN64" s="406" t="n"/>
      <c r="SBO64" s="406" t="n"/>
      <c r="SBP64" s="406" t="n"/>
      <c r="SBQ64" s="406" t="n"/>
      <c r="SBR64" s="406" t="n"/>
      <c r="SBS64" s="406" t="n"/>
      <c r="SBT64" s="406" t="n"/>
      <c r="SBU64" s="406" t="n"/>
      <c r="SBV64" s="406" t="n"/>
      <c r="SBW64" s="406" t="n"/>
      <c r="SBX64" s="406" t="n"/>
      <c r="SBY64" s="406" t="n"/>
      <c r="SBZ64" s="406" t="n"/>
      <c r="SCA64" s="406" t="n"/>
      <c r="SCB64" s="406" t="n"/>
      <c r="SCC64" s="406" t="n"/>
      <c r="SCD64" s="406" t="n"/>
      <c r="SCE64" s="406" t="n"/>
      <c r="SCF64" s="406" t="n"/>
      <c r="SCG64" s="406" t="n"/>
      <c r="SCH64" s="406" t="n"/>
      <c r="SCI64" s="406" t="n"/>
      <c r="SCJ64" s="406" t="n"/>
      <c r="SCK64" s="406" t="n"/>
      <c r="SCL64" s="406" t="n"/>
      <c r="SCM64" s="406" t="n"/>
      <c r="SCN64" s="406" t="n"/>
      <c r="SCO64" s="406" t="n"/>
      <c r="SCP64" s="406" t="n"/>
      <c r="SCQ64" s="406" t="n"/>
      <c r="SCR64" s="406" t="n"/>
      <c r="SCS64" s="406" t="n"/>
      <c r="SCT64" s="406" t="n"/>
      <c r="SCU64" s="406" t="n"/>
      <c r="SCV64" s="406" t="n"/>
      <c r="SCW64" s="406" t="n"/>
      <c r="SCX64" s="406" t="n"/>
      <c r="SCY64" s="406" t="n"/>
      <c r="SCZ64" s="406" t="n"/>
      <c r="SDA64" s="406" t="n"/>
      <c r="SDB64" s="406" t="n"/>
      <c r="SDC64" s="406" t="n"/>
      <c r="SDD64" s="406" t="n"/>
      <c r="SDE64" s="406" t="n"/>
      <c r="SDF64" s="406" t="n"/>
      <c r="SDG64" s="406" t="n"/>
      <c r="SDH64" s="406" t="n"/>
      <c r="SDI64" s="406" t="n"/>
      <c r="SDJ64" s="406" t="n"/>
      <c r="SDK64" s="406" t="n"/>
      <c r="SDL64" s="406" t="n"/>
      <c r="SDM64" s="406" t="n"/>
      <c r="SDN64" s="406" t="n"/>
      <c r="SDO64" s="406" t="n"/>
      <c r="SDP64" s="406" t="n"/>
      <c r="SDQ64" s="406" t="n"/>
      <c r="SDR64" s="406" t="n"/>
      <c r="SDS64" s="406" t="n"/>
      <c r="SDT64" s="406" t="n"/>
      <c r="SDU64" s="406" t="n"/>
      <c r="SDV64" s="406" t="n"/>
      <c r="SDW64" s="406" t="n"/>
      <c r="SDX64" s="406" t="n"/>
      <c r="SDY64" s="406" t="n"/>
      <c r="SDZ64" s="406" t="n"/>
      <c r="SEA64" s="406" t="n"/>
      <c r="SEB64" s="406" t="n"/>
      <c r="SEC64" s="406" t="n"/>
      <c r="SED64" s="406" t="n"/>
      <c r="SEE64" s="406" t="n"/>
      <c r="SEF64" s="406" t="n"/>
      <c r="SEG64" s="406" t="n"/>
      <c r="SEH64" s="406" t="n"/>
      <c r="SEI64" s="406" t="n"/>
      <c r="SEJ64" s="406" t="n"/>
      <c r="SEK64" s="406" t="n"/>
      <c r="SEL64" s="406" t="n"/>
      <c r="SEM64" s="406" t="n"/>
      <c r="SEN64" s="406" t="n"/>
      <c r="SEO64" s="406" t="n"/>
      <c r="SEP64" s="406" t="n"/>
      <c r="SEQ64" s="406" t="n"/>
      <c r="SER64" s="406" t="n"/>
      <c r="SES64" s="406" t="n"/>
      <c r="SET64" s="406" t="n"/>
      <c r="SEU64" s="406" t="n"/>
      <c r="SEV64" s="406" t="n"/>
      <c r="SEW64" s="406" t="n"/>
      <c r="SEX64" s="406" t="n"/>
      <c r="SEY64" s="406" t="n"/>
      <c r="SEZ64" s="406" t="n"/>
      <c r="SFA64" s="406" t="n"/>
      <c r="SFB64" s="406" t="n"/>
      <c r="SFC64" s="406" t="n"/>
      <c r="SFD64" s="406" t="n"/>
      <c r="SFE64" s="406" t="n"/>
      <c r="SFF64" s="406" t="n"/>
      <c r="SFG64" s="406" t="n"/>
      <c r="SFH64" s="406" t="n"/>
      <c r="SFI64" s="406" t="n"/>
      <c r="SFJ64" s="406" t="n"/>
      <c r="SFK64" s="406" t="n"/>
      <c r="SFL64" s="406" t="n"/>
      <c r="SFM64" s="406" t="n"/>
      <c r="SFN64" s="406" t="n"/>
      <c r="SFO64" s="406" t="n"/>
      <c r="SFP64" s="406" t="n"/>
      <c r="SFQ64" s="406" t="n"/>
      <c r="SFR64" s="406" t="n"/>
      <c r="SFS64" s="406" t="n"/>
      <c r="SFT64" s="406" t="n"/>
      <c r="SFU64" s="406" t="n"/>
      <c r="SFV64" s="406" t="n"/>
      <c r="SFW64" s="406" t="n"/>
      <c r="SFX64" s="406" t="n"/>
      <c r="SFY64" s="406" t="n"/>
      <c r="SFZ64" s="406" t="n"/>
      <c r="SGA64" s="406" t="n"/>
      <c r="SGB64" s="406" t="n"/>
      <c r="SGC64" s="406" t="n"/>
      <c r="SGD64" s="406" t="n"/>
      <c r="SGE64" s="406" t="n"/>
      <c r="SGF64" s="406" t="n"/>
      <c r="SGG64" s="406" t="n"/>
      <c r="SGH64" s="406" t="n"/>
      <c r="SGI64" s="406" t="n"/>
      <c r="SGJ64" s="406" t="n"/>
      <c r="SGK64" s="406" t="n"/>
      <c r="SGL64" s="406" t="n"/>
      <c r="SGM64" s="406" t="n"/>
      <c r="SGN64" s="406" t="n"/>
      <c r="SGO64" s="406" t="n"/>
      <c r="SGP64" s="406" t="n"/>
      <c r="SGQ64" s="406" t="n"/>
      <c r="SGR64" s="406" t="n"/>
      <c r="SGS64" s="406" t="n"/>
      <c r="SGT64" s="406" t="n"/>
      <c r="SGU64" s="406" t="n"/>
      <c r="SGV64" s="406" t="n"/>
      <c r="SGW64" s="406" t="n"/>
      <c r="SGX64" s="406" t="n"/>
      <c r="SGY64" s="406" t="n"/>
      <c r="SGZ64" s="406" t="n"/>
      <c r="SHA64" s="406" t="n"/>
      <c r="SHB64" s="406" t="n"/>
      <c r="SHC64" s="406" t="n"/>
      <c r="SHD64" s="406" t="n"/>
      <c r="SHE64" s="406" t="n"/>
      <c r="SHF64" s="406" t="n"/>
      <c r="SHG64" s="406" t="n"/>
      <c r="SHH64" s="406" t="n"/>
      <c r="SHI64" s="406" t="n"/>
      <c r="SHJ64" s="406" t="n"/>
      <c r="SHK64" s="406" t="n"/>
      <c r="SHL64" s="406" t="n"/>
      <c r="SHM64" s="406" t="n"/>
      <c r="SHN64" s="406" t="n"/>
      <c r="SHO64" s="406" t="n"/>
      <c r="SHP64" s="406" t="n"/>
      <c r="SHQ64" s="406" t="n"/>
      <c r="SHR64" s="406" t="n"/>
      <c r="SHS64" s="406" t="n"/>
      <c r="SHT64" s="406" t="n"/>
      <c r="SHU64" s="406" t="n"/>
      <c r="SHV64" s="406" t="n"/>
      <c r="SHW64" s="406" t="n"/>
      <c r="SHX64" s="406" t="n"/>
      <c r="SHY64" s="406" t="n"/>
      <c r="SHZ64" s="406" t="n"/>
      <c r="SIA64" s="406" t="n"/>
      <c r="SIB64" s="406" t="n"/>
      <c r="SIC64" s="406" t="n"/>
      <c r="SID64" s="406" t="n"/>
      <c r="SIE64" s="406" t="n"/>
      <c r="SIF64" s="406" t="n"/>
      <c r="SIG64" s="406" t="n"/>
      <c r="SIH64" s="406" t="n"/>
      <c r="SII64" s="406" t="n"/>
      <c r="SIJ64" s="406" t="n"/>
      <c r="SIK64" s="406" t="n"/>
      <c r="SIL64" s="406" t="n"/>
      <c r="SIM64" s="406" t="n"/>
      <c r="SIN64" s="406" t="n"/>
      <c r="SIO64" s="406" t="n"/>
      <c r="SIP64" s="406" t="n"/>
      <c r="SIQ64" s="406" t="n"/>
      <c r="SIR64" s="406" t="n"/>
      <c r="SIS64" s="406" t="n"/>
      <c r="SIT64" s="406" t="n"/>
      <c r="SIU64" s="406" t="n"/>
      <c r="SIV64" s="406" t="n"/>
      <c r="SIW64" s="406" t="n"/>
      <c r="SIX64" s="406" t="n"/>
      <c r="SIY64" s="406" t="n"/>
      <c r="SIZ64" s="406" t="n"/>
      <c r="SJA64" s="406" t="n"/>
      <c r="SJB64" s="406" t="n"/>
      <c r="SJC64" s="406" t="n"/>
      <c r="SJD64" s="406" t="n"/>
      <c r="SJE64" s="406" t="n"/>
      <c r="SJF64" s="406" t="n"/>
      <c r="SJG64" s="406" t="n"/>
      <c r="SJH64" s="406" t="n"/>
      <c r="SJI64" s="406" t="n"/>
      <c r="SJJ64" s="406" t="n"/>
      <c r="SJK64" s="406" t="n"/>
      <c r="SJL64" s="406" t="n"/>
      <c r="SJM64" s="406" t="n"/>
      <c r="SJN64" s="406" t="n"/>
      <c r="SJO64" s="406" t="n"/>
      <c r="SJP64" s="406" t="n"/>
      <c r="SJQ64" s="406" t="n"/>
      <c r="SJR64" s="406" t="n"/>
      <c r="SJS64" s="406" t="n"/>
      <c r="SJT64" s="406" t="n"/>
      <c r="SJU64" s="406" t="n"/>
      <c r="SJV64" s="406" t="n"/>
      <c r="SJW64" s="406" t="n"/>
      <c r="SJX64" s="406" t="n"/>
      <c r="SJY64" s="406" t="n"/>
      <c r="SJZ64" s="406" t="n"/>
      <c r="SKA64" s="406" t="n"/>
      <c r="SKB64" s="406" t="n"/>
      <c r="SKC64" s="406" t="n"/>
      <c r="SKD64" s="406" t="n"/>
      <c r="SKE64" s="406" t="n"/>
      <c r="SKF64" s="406" t="n"/>
      <c r="SKG64" s="406" t="n"/>
      <c r="SKH64" s="406" t="n"/>
      <c r="SKI64" s="406" t="n"/>
      <c r="SKJ64" s="406" t="n"/>
      <c r="SKK64" s="406" t="n"/>
      <c r="SKL64" s="406" t="n"/>
      <c r="SKM64" s="406" t="n"/>
      <c r="SKN64" s="406" t="n"/>
      <c r="SKO64" s="406" t="n"/>
      <c r="SKP64" s="406" t="n"/>
      <c r="SKQ64" s="406" t="n"/>
      <c r="SKR64" s="406" t="n"/>
      <c r="SKS64" s="406" t="n"/>
      <c r="SKT64" s="406" t="n"/>
      <c r="SKU64" s="406" t="n"/>
      <c r="SKV64" s="406" t="n"/>
      <c r="SKW64" s="406" t="n"/>
      <c r="SKX64" s="406" t="n"/>
      <c r="SKY64" s="406" t="n"/>
      <c r="SKZ64" s="406" t="n"/>
      <c r="SLA64" s="406" t="n"/>
      <c r="SLB64" s="406" t="n"/>
      <c r="SLC64" s="406" t="n"/>
      <c r="SLD64" s="406" t="n"/>
      <c r="SLE64" s="406" t="n"/>
      <c r="SLF64" s="406" t="n"/>
      <c r="SLG64" s="406" t="n"/>
      <c r="SLH64" s="406" t="n"/>
      <c r="SLI64" s="406" t="n"/>
      <c r="SLJ64" s="406" t="n"/>
      <c r="SLK64" s="406" t="n"/>
      <c r="SLL64" s="406" t="n"/>
      <c r="SLM64" s="406" t="n"/>
      <c r="SLN64" s="406" t="n"/>
      <c r="SLO64" s="406" t="n"/>
      <c r="SLP64" s="406" t="n"/>
      <c r="SLQ64" s="406" t="n"/>
      <c r="SLR64" s="406" t="n"/>
      <c r="SLS64" s="406" t="n"/>
      <c r="SLT64" s="406" t="n"/>
      <c r="SLU64" s="406" t="n"/>
      <c r="SLV64" s="406" t="n"/>
      <c r="SLW64" s="406" t="n"/>
      <c r="SLX64" s="406" t="n"/>
      <c r="SLY64" s="406" t="n"/>
      <c r="SLZ64" s="406" t="n"/>
      <c r="SMA64" s="406" t="n"/>
      <c r="SMB64" s="406" t="n"/>
      <c r="SMC64" s="406" t="n"/>
      <c r="SMD64" s="406" t="n"/>
      <c r="SME64" s="406" t="n"/>
      <c r="SMF64" s="406" t="n"/>
      <c r="SMG64" s="406" t="n"/>
      <c r="SMH64" s="406" t="n"/>
      <c r="SMI64" s="406" t="n"/>
      <c r="SMJ64" s="406" t="n"/>
      <c r="SMK64" s="406" t="n"/>
      <c r="SML64" s="406" t="n"/>
      <c r="SMM64" s="406" t="n"/>
      <c r="SMN64" s="406" t="n"/>
      <c r="SMO64" s="406" t="n"/>
      <c r="SMP64" s="406" t="n"/>
      <c r="SMQ64" s="406" t="n"/>
      <c r="SMR64" s="406" t="n"/>
      <c r="SMS64" s="406" t="n"/>
      <c r="SMT64" s="406" t="n"/>
      <c r="SMU64" s="406" t="n"/>
      <c r="SMV64" s="406" t="n"/>
      <c r="SMW64" s="406" t="n"/>
      <c r="SMX64" s="406" t="n"/>
      <c r="SMY64" s="406" t="n"/>
      <c r="SMZ64" s="406" t="n"/>
      <c r="SNA64" s="406" t="n"/>
      <c r="SNB64" s="406" t="n"/>
      <c r="SNC64" s="406" t="n"/>
      <c r="SND64" s="406" t="n"/>
      <c r="SNE64" s="406" t="n"/>
      <c r="SNF64" s="406" t="n"/>
      <c r="SNG64" s="406" t="n"/>
      <c r="SNH64" s="406" t="n"/>
      <c r="SNI64" s="406" t="n"/>
      <c r="SNJ64" s="406" t="n"/>
      <c r="SNK64" s="406" t="n"/>
      <c r="SNL64" s="406" t="n"/>
      <c r="SNM64" s="406" t="n"/>
      <c r="SNN64" s="406" t="n"/>
      <c r="SNO64" s="406" t="n"/>
      <c r="SNP64" s="406" t="n"/>
      <c r="SNQ64" s="406" t="n"/>
      <c r="SNR64" s="406" t="n"/>
      <c r="SNS64" s="406" t="n"/>
      <c r="SNT64" s="406" t="n"/>
      <c r="SNU64" s="406" t="n"/>
      <c r="SNV64" s="406" t="n"/>
      <c r="SNW64" s="406" t="n"/>
      <c r="SNX64" s="406" t="n"/>
      <c r="SNY64" s="406" t="n"/>
      <c r="SNZ64" s="406" t="n"/>
      <c r="SOA64" s="406" t="n"/>
      <c r="SOB64" s="406" t="n"/>
      <c r="SOC64" s="406" t="n"/>
      <c r="SOD64" s="406" t="n"/>
      <c r="SOE64" s="406" t="n"/>
      <c r="SOF64" s="406" t="n"/>
      <c r="SOG64" s="406" t="n"/>
      <c r="SOH64" s="406" t="n"/>
      <c r="SOI64" s="406" t="n"/>
      <c r="SOJ64" s="406" t="n"/>
      <c r="SOK64" s="406" t="n"/>
      <c r="SOL64" s="406" t="n"/>
      <c r="SOM64" s="406" t="n"/>
      <c r="SON64" s="406" t="n"/>
      <c r="SOO64" s="406" t="n"/>
      <c r="SOP64" s="406" t="n"/>
      <c r="SOQ64" s="406" t="n"/>
      <c r="SOR64" s="406" t="n"/>
      <c r="SOS64" s="406" t="n"/>
      <c r="SOT64" s="406" t="n"/>
      <c r="SOU64" s="406" t="n"/>
      <c r="SOV64" s="406" t="n"/>
      <c r="SOW64" s="406" t="n"/>
      <c r="SOX64" s="406" t="n"/>
      <c r="SOY64" s="406" t="n"/>
      <c r="SOZ64" s="406" t="n"/>
      <c r="SPA64" s="406" t="n"/>
      <c r="SPB64" s="406" t="n"/>
      <c r="SPC64" s="406" t="n"/>
      <c r="SPD64" s="406" t="n"/>
      <c r="SPE64" s="406" t="n"/>
      <c r="SPF64" s="406" t="n"/>
      <c r="SPG64" s="406" t="n"/>
      <c r="SPH64" s="406" t="n"/>
      <c r="SPI64" s="406" t="n"/>
      <c r="SPJ64" s="406" t="n"/>
      <c r="SPK64" s="406" t="n"/>
      <c r="SPL64" s="406" t="n"/>
      <c r="SPM64" s="406" t="n"/>
      <c r="SPN64" s="406" t="n"/>
      <c r="SPO64" s="406" t="n"/>
      <c r="SPP64" s="406" t="n"/>
      <c r="SPQ64" s="406" t="n"/>
      <c r="SPR64" s="406" t="n"/>
      <c r="SPS64" s="406" t="n"/>
      <c r="SPT64" s="406" t="n"/>
      <c r="SPU64" s="406" t="n"/>
      <c r="SPV64" s="406" t="n"/>
      <c r="SPW64" s="406" t="n"/>
      <c r="SPX64" s="406" t="n"/>
      <c r="SPY64" s="406" t="n"/>
      <c r="SPZ64" s="406" t="n"/>
      <c r="SQA64" s="406" t="n"/>
      <c r="SQB64" s="406" t="n"/>
      <c r="SQC64" s="406" t="n"/>
      <c r="SQD64" s="406" t="n"/>
      <c r="SQE64" s="406" t="n"/>
      <c r="SQF64" s="406" t="n"/>
      <c r="SQG64" s="406" t="n"/>
      <c r="SQH64" s="406" t="n"/>
      <c r="SQI64" s="406" t="n"/>
      <c r="SQJ64" s="406" t="n"/>
      <c r="SQK64" s="406" t="n"/>
      <c r="SQL64" s="406" t="n"/>
      <c r="SQM64" s="406" t="n"/>
      <c r="SQN64" s="406" t="n"/>
      <c r="SQO64" s="406" t="n"/>
      <c r="SQP64" s="406" t="n"/>
      <c r="SQQ64" s="406" t="n"/>
      <c r="SQR64" s="406" t="n"/>
      <c r="SQS64" s="406" t="n"/>
      <c r="SQT64" s="406" t="n"/>
      <c r="SQU64" s="406" t="n"/>
      <c r="SQV64" s="406" t="n"/>
      <c r="SQW64" s="406" t="n"/>
      <c r="SQX64" s="406" t="n"/>
      <c r="SQY64" s="406" t="n"/>
      <c r="SQZ64" s="406" t="n"/>
      <c r="SRA64" s="406" t="n"/>
      <c r="SRB64" s="406" t="n"/>
      <c r="SRC64" s="406" t="n"/>
      <c r="SRD64" s="406" t="n"/>
      <c r="SRE64" s="406" t="n"/>
      <c r="SRF64" s="406" t="n"/>
      <c r="SRG64" s="406" t="n"/>
      <c r="SRH64" s="406" t="n"/>
      <c r="SRI64" s="406" t="n"/>
      <c r="SRJ64" s="406" t="n"/>
      <c r="SRK64" s="406" t="n"/>
      <c r="SRL64" s="406" t="n"/>
      <c r="SRM64" s="406" t="n"/>
      <c r="SRN64" s="406" t="n"/>
      <c r="SRO64" s="406" t="n"/>
      <c r="SRP64" s="406" t="n"/>
      <c r="SRQ64" s="406" t="n"/>
      <c r="SRR64" s="406" t="n"/>
      <c r="SRS64" s="406" t="n"/>
      <c r="SRT64" s="406" t="n"/>
      <c r="SRU64" s="406" t="n"/>
      <c r="SRV64" s="406" t="n"/>
      <c r="SRW64" s="406" t="n"/>
      <c r="SRX64" s="406" t="n"/>
      <c r="SRY64" s="406" t="n"/>
      <c r="SRZ64" s="406" t="n"/>
      <c r="SSA64" s="406" t="n"/>
      <c r="SSB64" s="406" t="n"/>
      <c r="SSC64" s="406" t="n"/>
      <c r="SSD64" s="406" t="n"/>
      <c r="SSE64" s="406" t="n"/>
      <c r="SSF64" s="406" t="n"/>
      <c r="SSG64" s="406" t="n"/>
      <c r="SSH64" s="406" t="n"/>
      <c r="SSI64" s="406" t="n"/>
      <c r="SSJ64" s="406" t="n"/>
      <c r="SSK64" s="406" t="n"/>
      <c r="SSL64" s="406" t="n"/>
      <c r="SSM64" s="406" t="n"/>
      <c r="SSN64" s="406" t="n"/>
      <c r="SSO64" s="406" t="n"/>
      <c r="SSP64" s="406" t="n"/>
      <c r="SSQ64" s="406" t="n"/>
      <c r="SSR64" s="406" t="n"/>
      <c r="SSS64" s="406" t="n"/>
      <c r="SST64" s="406" t="n"/>
      <c r="SSU64" s="406" t="n"/>
      <c r="SSV64" s="406" t="n"/>
      <c r="SSW64" s="406" t="n"/>
      <c r="SSX64" s="406" t="n"/>
      <c r="SSY64" s="406" t="n"/>
      <c r="SSZ64" s="406" t="n"/>
      <c r="STA64" s="406" t="n"/>
      <c r="STB64" s="406" t="n"/>
      <c r="STC64" s="406" t="n"/>
      <c r="STD64" s="406" t="n"/>
      <c r="STE64" s="406" t="n"/>
      <c r="STF64" s="406" t="n"/>
      <c r="STG64" s="406" t="n"/>
      <c r="STH64" s="406" t="n"/>
      <c r="STI64" s="406" t="n"/>
      <c r="STJ64" s="406" t="n"/>
      <c r="STK64" s="406" t="n"/>
      <c r="STL64" s="406" t="n"/>
      <c r="STM64" s="406" t="n"/>
      <c r="STN64" s="406" t="n"/>
      <c r="STO64" s="406" t="n"/>
      <c r="STP64" s="406" t="n"/>
      <c r="STQ64" s="406" t="n"/>
      <c r="STR64" s="406" t="n"/>
      <c r="STS64" s="406" t="n"/>
      <c r="STT64" s="406" t="n"/>
      <c r="STU64" s="406" t="n"/>
      <c r="STV64" s="406" t="n"/>
      <c r="STW64" s="406" t="n"/>
      <c r="STX64" s="406" t="n"/>
      <c r="STY64" s="406" t="n"/>
      <c r="STZ64" s="406" t="n"/>
      <c r="SUA64" s="406" t="n"/>
      <c r="SUB64" s="406" t="n"/>
      <c r="SUC64" s="406" t="n"/>
      <c r="SUD64" s="406" t="n"/>
      <c r="SUE64" s="406" t="n"/>
      <c r="SUF64" s="406" t="n"/>
      <c r="SUG64" s="406" t="n"/>
      <c r="SUH64" s="406" t="n"/>
      <c r="SUI64" s="406" t="n"/>
      <c r="SUJ64" s="406" t="n"/>
      <c r="SUK64" s="406" t="n"/>
      <c r="SUL64" s="406" t="n"/>
      <c r="SUM64" s="406" t="n"/>
      <c r="SUN64" s="406" t="n"/>
      <c r="SUO64" s="406" t="n"/>
      <c r="SUP64" s="406" t="n"/>
      <c r="SUQ64" s="406" t="n"/>
      <c r="SUR64" s="406" t="n"/>
      <c r="SUS64" s="406" t="n"/>
      <c r="SUT64" s="406" t="n"/>
      <c r="SUU64" s="406" t="n"/>
      <c r="SUV64" s="406" t="n"/>
      <c r="SUW64" s="406" t="n"/>
      <c r="SUX64" s="406" t="n"/>
      <c r="SUY64" s="406" t="n"/>
      <c r="SUZ64" s="406" t="n"/>
      <c r="SVA64" s="406" t="n"/>
      <c r="SVB64" s="406" t="n"/>
      <c r="SVC64" s="406" t="n"/>
      <c r="SVD64" s="406" t="n"/>
      <c r="SVE64" s="406" t="n"/>
      <c r="SVF64" s="406" t="n"/>
      <c r="SVG64" s="406" t="n"/>
      <c r="SVH64" s="406" t="n"/>
      <c r="SVI64" s="406" t="n"/>
      <c r="SVJ64" s="406" t="n"/>
      <c r="SVK64" s="406" t="n"/>
      <c r="SVL64" s="406" t="n"/>
      <c r="SVM64" s="406" t="n"/>
      <c r="SVN64" s="406" t="n"/>
      <c r="SVO64" s="406" t="n"/>
      <c r="SVP64" s="406" t="n"/>
      <c r="SVQ64" s="406" t="n"/>
      <c r="SVR64" s="406" t="n"/>
      <c r="SVS64" s="406" t="n"/>
      <c r="SVT64" s="406" t="n"/>
      <c r="SVU64" s="406" t="n"/>
      <c r="SVV64" s="406" t="n"/>
      <c r="SVW64" s="406" t="n"/>
      <c r="SVX64" s="406" t="n"/>
      <c r="SVY64" s="406" t="n"/>
      <c r="SVZ64" s="406" t="n"/>
      <c r="SWA64" s="406" t="n"/>
      <c r="SWB64" s="406" t="n"/>
      <c r="SWC64" s="406" t="n"/>
      <c r="SWD64" s="406" t="n"/>
      <c r="SWE64" s="406" t="n"/>
      <c r="SWF64" s="406" t="n"/>
      <c r="SWG64" s="406" t="n"/>
      <c r="SWH64" s="406" t="n"/>
      <c r="SWI64" s="406" t="n"/>
      <c r="SWJ64" s="406" t="n"/>
      <c r="SWK64" s="406" t="n"/>
      <c r="SWL64" s="406" t="n"/>
      <c r="SWM64" s="406" t="n"/>
      <c r="SWN64" s="406" t="n"/>
      <c r="SWO64" s="406" t="n"/>
      <c r="SWP64" s="406" t="n"/>
      <c r="SWQ64" s="406" t="n"/>
      <c r="SWR64" s="406" t="n"/>
      <c r="SWS64" s="406" t="n"/>
      <c r="SWT64" s="406" t="n"/>
      <c r="SWU64" s="406" t="n"/>
      <c r="SWV64" s="406" t="n"/>
      <c r="SWW64" s="406" t="n"/>
      <c r="SWX64" s="406" t="n"/>
      <c r="SWY64" s="406" t="n"/>
      <c r="SWZ64" s="406" t="n"/>
      <c r="SXA64" s="406" t="n"/>
      <c r="SXB64" s="406" t="n"/>
      <c r="SXC64" s="406" t="n"/>
      <c r="SXD64" s="406" t="n"/>
      <c r="SXE64" s="406" t="n"/>
      <c r="SXF64" s="406" t="n"/>
      <c r="SXG64" s="406" t="n"/>
      <c r="SXH64" s="406" t="n"/>
      <c r="SXI64" s="406" t="n"/>
      <c r="SXJ64" s="406" t="n"/>
      <c r="SXK64" s="406" t="n"/>
      <c r="SXL64" s="406" t="n"/>
      <c r="SXM64" s="406" t="n"/>
      <c r="SXN64" s="406" t="n"/>
      <c r="SXO64" s="406" t="n"/>
      <c r="SXP64" s="406" t="n"/>
      <c r="SXQ64" s="406" t="n"/>
      <c r="SXR64" s="406" t="n"/>
      <c r="SXS64" s="406" t="n"/>
      <c r="SXT64" s="406" t="n"/>
      <c r="SXU64" s="406" t="n"/>
      <c r="SXV64" s="406" t="n"/>
      <c r="SXW64" s="406" t="n"/>
      <c r="SXX64" s="406" t="n"/>
      <c r="SXY64" s="406" t="n"/>
      <c r="SXZ64" s="406" t="n"/>
      <c r="SYA64" s="406" t="n"/>
      <c r="SYB64" s="406" t="n"/>
      <c r="SYC64" s="406" t="n"/>
      <c r="SYD64" s="406" t="n"/>
      <c r="SYE64" s="406" t="n"/>
      <c r="SYF64" s="406" t="n"/>
      <c r="SYG64" s="406" t="n"/>
      <c r="SYH64" s="406" t="n"/>
      <c r="SYI64" s="406" t="n"/>
      <c r="SYJ64" s="406" t="n"/>
      <c r="SYK64" s="406" t="n"/>
      <c r="SYL64" s="406" t="n"/>
      <c r="SYM64" s="406" t="n"/>
      <c r="SYN64" s="406" t="n"/>
      <c r="SYO64" s="406" t="n"/>
      <c r="SYP64" s="406" t="n"/>
      <c r="SYQ64" s="406" t="n"/>
      <c r="SYR64" s="406" t="n"/>
      <c r="SYS64" s="406" t="n"/>
      <c r="SYT64" s="406" t="n"/>
      <c r="SYU64" s="406" t="n"/>
      <c r="SYV64" s="406" t="n"/>
      <c r="SYW64" s="406" t="n"/>
      <c r="SYX64" s="406" t="n"/>
      <c r="SYY64" s="406" t="n"/>
      <c r="SYZ64" s="406" t="n"/>
      <c r="SZA64" s="406" t="n"/>
      <c r="SZB64" s="406" t="n"/>
      <c r="SZC64" s="406" t="n"/>
      <c r="SZD64" s="406" t="n"/>
      <c r="SZE64" s="406" t="n"/>
      <c r="SZF64" s="406" t="n"/>
      <c r="SZG64" s="406" t="n"/>
      <c r="SZH64" s="406" t="n"/>
      <c r="SZI64" s="406" t="n"/>
      <c r="SZJ64" s="406" t="n"/>
      <c r="SZK64" s="406" t="n"/>
      <c r="SZL64" s="406" t="n"/>
      <c r="SZM64" s="406" t="n"/>
      <c r="SZN64" s="406" t="n"/>
      <c r="SZO64" s="406" t="n"/>
      <c r="SZP64" s="406" t="n"/>
      <c r="SZQ64" s="406" t="n"/>
      <c r="SZR64" s="406" t="n"/>
      <c r="SZS64" s="406" t="n"/>
      <c r="SZT64" s="406" t="n"/>
      <c r="SZU64" s="406" t="n"/>
      <c r="SZV64" s="406" t="n"/>
      <c r="SZW64" s="406" t="n"/>
      <c r="SZX64" s="406" t="n"/>
      <c r="SZY64" s="406" t="n"/>
      <c r="SZZ64" s="406" t="n"/>
      <c r="TAA64" s="406" t="n"/>
      <c r="TAB64" s="406" t="n"/>
      <c r="TAC64" s="406" t="n"/>
      <c r="TAD64" s="406" t="n"/>
      <c r="TAE64" s="406" t="n"/>
      <c r="TAF64" s="406" t="n"/>
      <c r="TAG64" s="406" t="n"/>
      <c r="TAH64" s="406" t="n"/>
      <c r="TAI64" s="406" t="n"/>
      <c r="TAJ64" s="406" t="n"/>
      <c r="TAK64" s="406" t="n"/>
      <c r="TAL64" s="406" t="n"/>
      <c r="TAM64" s="406" t="n"/>
      <c r="TAN64" s="406" t="n"/>
      <c r="TAO64" s="406" t="n"/>
      <c r="TAP64" s="406" t="n"/>
      <c r="TAQ64" s="406" t="n"/>
      <c r="TAR64" s="406" t="n"/>
      <c r="TAS64" s="406" t="n"/>
      <c r="TAT64" s="406" t="n"/>
      <c r="TAU64" s="406" t="n"/>
      <c r="TAV64" s="406" t="n"/>
      <c r="TAW64" s="406" t="n"/>
      <c r="TAX64" s="406" t="n"/>
      <c r="TAY64" s="406" t="n"/>
      <c r="TAZ64" s="406" t="n"/>
      <c r="TBA64" s="406" t="n"/>
      <c r="TBB64" s="406" t="n"/>
      <c r="TBC64" s="406" t="n"/>
      <c r="TBD64" s="406" t="n"/>
      <c r="TBE64" s="406" t="n"/>
      <c r="TBF64" s="406" t="n"/>
      <c r="TBG64" s="406" t="n"/>
      <c r="TBH64" s="406" t="n"/>
      <c r="TBI64" s="406" t="n"/>
      <c r="TBJ64" s="406" t="n"/>
      <c r="TBK64" s="406" t="n"/>
      <c r="TBL64" s="406" t="n"/>
      <c r="TBM64" s="406" t="n"/>
      <c r="TBN64" s="406" t="n"/>
      <c r="TBO64" s="406" t="n"/>
      <c r="TBP64" s="406" t="n"/>
      <c r="TBQ64" s="406" t="n"/>
      <c r="TBR64" s="406" t="n"/>
      <c r="TBS64" s="406" t="n"/>
      <c r="TBT64" s="406" t="n"/>
      <c r="TBU64" s="406" t="n"/>
      <c r="TBV64" s="406" t="n"/>
      <c r="TBW64" s="406" t="n"/>
      <c r="TBX64" s="406" t="n"/>
      <c r="TBY64" s="406" t="n"/>
      <c r="TBZ64" s="406" t="n"/>
      <c r="TCA64" s="406" t="n"/>
      <c r="TCB64" s="406" t="n"/>
      <c r="TCC64" s="406" t="n"/>
      <c r="TCD64" s="406" t="n"/>
      <c r="TCE64" s="406" t="n"/>
      <c r="TCF64" s="406" t="n"/>
      <c r="TCG64" s="406" t="n"/>
      <c r="TCH64" s="406" t="n"/>
      <c r="TCI64" s="406" t="n"/>
      <c r="TCJ64" s="406" t="n"/>
      <c r="TCK64" s="406" t="n"/>
      <c r="TCL64" s="406" t="n"/>
      <c r="TCM64" s="406" t="n"/>
      <c r="TCN64" s="406" t="n"/>
      <c r="TCO64" s="406" t="n"/>
      <c r="TCP64" s="406" t="n"/>
      <c r="TCQ64" s="406" t="n"/>
      <c r="TCR64" s="406" t="n"/>
      <c r="TCS64" s="406" t="n"/>
      <c r="TCT64" s="406" t="n"/>
      <c r="TCU64" s="406" t="n"/>
      <c r="TCV64" s="406" t="n"/>
      <c r="TCW64" s="406" t="n"/>
      <c r="TCX64" s="406" t="n"/>
      <c r="TCY64" s="406" t="n"/>
      <c r="TCZ64" s="406" t="n"/>
      <c r="TDA64" s="406" t="n"/>
      <c r="TDB64" s="406" t="n"/>
      <c r="TDC64" s="406" t="n"/>
      <c r="TDD64" s="406" t="n"/>
      <c r="TDE64" s="406" t="n"/>
      <c r="TDF64" s="406" t="n"/>
      <c r="TDG64" s="406" t="n"/>
      <c r="TDH64" s="406" t="n"/>
      <c r="TDI64" s="406" t="n"/>
      <c r="TDJ64" s="406" t="n"/>
      <c r="TDK64" s="406" t="n"/>
      <c r="TDL64" s="406" t="n"/>
      <c r="TDM64" s="406" t="n"/>
      <c r="TDN64" s="406" t="n"/>
      <c r="TDO64" s="406" t="n"/>
      <c r="TDP64" s="406" t="n"/>
      <c r="TDQ64" s="406" t="n"/>
      <c r="TDR64" s="406" t="n"/>
      <c r="TDS64" s="406" t="n"/>
      <c r="TDT64" s="406" t="n"/>
      <c r="TDU64" s="406" t="n"/>
      <c r="TDV64" s="406" t="n"/>
      <c r="TDW64" s="406" t="n"/>
      <c r="TDX64" s="406" t="n"/>
      <c r="TDY64" s="406" t="n"/>
      <c r="TDZ64" s="406" t="n"/>
      <c r="TEA64" s="406" t="n"/>
      <c r="TEB64" s="406" t="n"/>
      <c r="TEC64" s="406" t="n"/>
      <c r="TED64" s="406" t="n"/>
      <c r="TEE64" s="406" t="n"/>
      <c r="TEF64" s="406" t="n"/>
      <c r="TEG64" s="406" t="n"/>
      <c r="TEH64" s="406" t="n"/>
      <c r="TEI64" s="406" t="n"/>
      <c r="TEJ64" s="406" t="n"/>
      <c r="TEK64" s="406" t="n"/>
      <c r="TEL64" s="406" t="n"/>
      <c r="TEM64" s="406" t="n"/>
      <c r="TEN64" s="406" t="n"/>
      <c r="TEO64" s="406" t="n"/>
      <c r="TEP64" s="406" t="n"/>
      <c r="TEQ64" s="406" t="n"/>
      <c r="TER64" s="406" t="n"/>
      <c r="TES64" s="406" t="n"/>
      <c r="TET64" s="406" t="n"/>
      <c r="TEU64" s="406" t="n"/>
      <c r="TEV64" s="406" t="n"/>
      <c r="TEW64" s="406" t="n"/>
      <c r="TEX64" s="406" t="n"/>
      <c r="TEY64" s="406" t="n"/>
      <c r="TEZ64" s="406" t="n"/>
      <c r="TFA64" s="406" t="n"/>
      <c r="TFB64" s="406" t="n"/>
      <c r="TFC64" s="406" t="n"/>
      <c r="TFD64" s="406" t="n"/>
      <c r="TFE64" s="406" t="n"/>
      <c r="TFF64" s="406" t="n"/>
      <c r="TFG64" s="406" t="n"/>
      <c r="TFH64" s="406" t="n"/>
      <c r="TFI64" s="406" t="n"/>
      <c r="TFJ64" s="406" t="n"/>
      <c r="TFK64" s="406" t="n"/>
      <c r="TFL64" s="406" t="n"/>
      <c r="TFM64" s="406" t="n"/>
      <c r="TFN64" s="406" t="n"/>
      <c r="TFO64" s="406" t="n"/>
      <c r="TFP64" s="406" t="n"/>
      <c r="TFQ64" s="406" t="n"/>
      <c r="TFR64" s="406" t="n"/>
      <c r="TFS64" s="406" t="n"/>
      <c r="TFT64" s="406" t="n"/>
      <c r="TFU64" s="406" t="n"/>
      <c r="TFV64" s="406" t="n"/>
      <c r="TFW64" s="406" t="n"/>
      <c r="TFX64" s="406" t="n"/>
      <c r="TFY64" s="406" t="n"/>
      <c r="TFZ64" s="406" t="n"/>
      <c r="TGA64" s="406" t="n"/>
      <c r="TGB64" s="406" t="n"/>
      <c r="TGC64" s="406" t="n"/>
      <c r="TGD64" s="406" t="n"/>
      <c r="TGE64" s="406" t="n"/>
      <c r="TGF64" s="406" t="n"/>
      <c r="TGG64" s="406" t="n"/>
      <c r="TGH64" s="406" t="n"/>
      <c r="TGI64" s="406" t="n"/>
      <c r="TGJ64" s="406" t="n"/>
      <c r="TGK64" s="406" t="n"/>
      <c r="TGL64" s="406" t="n"/>
      <c r="TGM64" s="406" t="n"/>
      <c r="TGN64" s="406" t="n"/>
      <c r="TGO64" s="406" t="n"/>
      <c r="TGP64" s="406" t="n"/>
      <c r="TGQ64" s="406" t="n"/>
      <c r="TGR64" s="406" t="n"/>
      <c r="TGS64" s="406" t="n"/>
      <c r="TGT64" s="406" t="n"/>
      <c r="TGU64" s="406" t="n"/>
      <c r="TGV64" s="406" t="n"/>
      <c r="TGW64" s="406" t="n"/>
      <c r="TGX64" s="406" t="n"/>
      <c r="TGY64" s="406" t="n"/>
      <c r="TGZ64" s="406" t="n"/>
      <c r="THA64" s="406" t="n"/>
      <c r="THB64" s="406" t="n"/>
      <c r="THC64" s="406" t="n"/>
      <c r="THD64" s="406" t="n"/>
      <c r="THE64" s="406" t="n"/>
      <c r="THF64" s="406" t="n"/>
      <c r="THG64" s="406" t="n"/>
      <c r="THH64" s="406" t="n"/>
      <c r="THI64" s="406" t="n"/>
      <c r="THJ64" s="406" t="n"/>
      <c r="THK64" s="406" t="n"/>
      <c r="THL64" s="406" t="n"/>
      <c r="THM64" s="406" t="n"/>
      <c r="THN64" s="406" t="n"/>
      <c r="THO64" s="406" t="n"/>
      <c r="THP64" s="406" t="n"/>
      <c r="THQ64" s="406" t="n"/>
      <c r="THR64" s="406" t="n"/>
      <c r="THS64" s="406" t="n"/>
      <c r="THT64" s="406" t="n"/>
      <c r="THU64" s="406" t="n"/>
      <c r="THV64" s="406" t="n"/>
      <c r="THW64" s="406" t="n"/>
      <c r="THX64" s="406" t="n"/>
      <c r="THY64" s="406" t="n"/>
      <c r="THZ64" s="406" t="n"/>
      <c r="TIA64" s="406" t="n"/>
      <c r="TIB64" s="406" t="n"/>
      <c r="TIC64" s="406" t="n"/>
      <c r="TID64" s="406" t="n"/>
      <c r="TIE64" s="406" t="n"/>
      <c r="TIF64" s="406" t="n"/>
      <c r="TIG64" s="406" t="n"/>
      <c r="TIH64" s="406" t="n"/>
      <c r="TII64" s="406" t="n"/>
      <c r="TIJ64" s="406" t="n"/>
      <c r="TIK64" s="406" t="n"/>
      <c r="TIL64" s="406" t="n"/>
      <c r="TIM64" s="406" t="n"/>
      <c r="TIN64" s="406" t="n"/>
      <c r="TIO64" s="406" t="n"/>
      <c r="TIP64" s="406" t="n"/>
      <c r="TIQ64" s="406" t="n"/>
      <c r="TIR64" s="406" t="n"/>
      <c r="TIS64" s="406" t="n"/>
      <c r="TIT64" s="406" t="n"/>
      <c r="TIU64" s="406" t="n"/>
      <c r="TIV64" s="406" t="n"/>
      <c r="TIW64" s="406" t="n"/>
      <c r="TIX64" s="406" t="n"/>
      <c r="TIY64" s="406" t="n"/>
      <c r="TIZ64" s="406" t="n"/>
      <c r="TJA64" s="406" t="n"/>
      <c r="TJB64" s="406" t="n"/>
      <c r="TJC64" s="406" t="n"/>
      <c r="TJD64" s="406" t="n"/>
      <c r="TJE64" s="406" t="n"/>
      <c r="TJF64" s="406" t="n"/>
      <c r="TJG64" s="406" t="n"/>
      <c r="TJH64" s="406" t="n"/>
      <c r="TJI64" s="406" t="n"/>
      <c r="TJJ64" s="406" t="n"/>
      <c r="TJK64" s="406" t="n"/>
      <c r="TJL64" s="406" t="n"/>
      <c r="TJM64" s="406" t="n"/>
      <c r="TJN64" s="406" t="n"/>
      <c r="TJO64" s="406" t="n"/>
      <c r="TJP64" s="406" t="n"/>
      <c r="TJQ64" s="406" t="n"/>
      <c r="TJR64" s="406" t="n"/>
      <c r="TJS64" s="406" t="n"/>
      <c r="TJT64" s="406" t="n"/>
      <c r="TJU64" s="406" t="n"/>
      <c r="TJV64" s="406" t="n"/>
      <c r="TJW64" s="406" t="n"/>
      <c r="TJX64" s="406" t="n"/>
      <c r="TJY64" s="406" t="n"/>
      <c r="TJZ64" s="406" t="n"/>
      <c r="TKA64" s="406" t="n"/>
      <c r="TKB64" s="406" t="n"/>
      <c r="TKC64" s="406" t="n"/>
      <c r="TKD64" s="406" t="n"/>
      <c r="TKE64" s="406" t="n"/>
      <c r="TKF64" s="406" t="n"/>
      <c r="TKG64" s="406" t="n"/>
      <c r="TKH64" s="406" t="n"/>
      <c r="TKI64" s="406" t="n"/>
      <c r="TKJ64" s="406" t="n"/>
      <c r="TKK64" s="406" t="n"/>
      <c r="TKL64" s="406" t="n"/>
      <c r="TKM64" s="406" t="n"/>
      <c r="TKN64" s="406" t="n"/>
      <c r="TKO64" s="406" t="n"/>
      <c r="TKP64" s="406" t="n"/>
      <c r="TKQ64" s="406" t="n"/>
      <c r="TKR64" s="406" t="n"/>
      <c r="TKS64" s="406" t="n"/>
      <c r="TKT64" s="406" t="n"/>
      <c r="TKU64" s="406" t="n"/>
      <c r="TKV64" s="406" t="n"/>
      <c r="TKW64" s="406" t="n"/>
      <c r="TKX64" s="406" t="n"/>
      <c r="TKY64" s="406" t="n"/>
      <c r="TKZ64" s="406" t="n"/>
      <c r="TLA64" s="406" t="n"/>
      <c r="TLB64" s="406" t="n"/>
      <c r="TLC64" s="406" t="n"/>
      <c r="TLD64" s="406" t="n"/>
      <c r="TLE64" s="406" t="n"/>
      <c r="TLF64" s="406" t="n"/>
      <c r="TLG64" s="406" t="n"/>
      <c r="TLH64" s="406" t="n"/>
      <c r="TLI64" s="406" t="n"/>
      <c r="TLJ64" s="406" t="n"/>
      <c r="TLK64" s="406" t="n"/>
      <c r="TLL64" s="406" t="n"/>
      <c r="TLM64" s="406" t="n"/>
      <c r="TLN64" s="406" t="n"/>
      <c r="TLO64" s="406" t="n"/>
      <c r="TLP64" s="406" t="n"/>
      <c r="TLQ64" s="406" t="n"/>
      <c r="TLR64" s="406" t="n"/>
      <c r="TLS64" s="406" t="n"/>
      <c r="TLT64" s="406" t="n"/>
      <c r="TLU64" s="406" t="n"/>
      <c r="TLV64" s="406" t="n"/>
      <c r="TLW64" s="406" t="n"/>
      <c r="TLX64" s="406" t="n"/>
      <c r="TLY64" s="406" t="n"/>
      <c r="TLZ64" s="406" t="n"/>
      <c r="TMA64" s="406" t="n"/>
      <c r="TMB64" s="406" t="n"/>
      <c r="TMC64" s="406" t="n"/>
      <c r="TMD64" s="406" t="n"/>
      <c r="TME64" s="406" t="n"/>
      <c r="TMF64" s="406" t="n"/>
      <c r="TMG64" s="406" t="n"/>
      <c r="TMH64" s="406" t="n"/>
      <c r="TMI64" s="406" t="n"/>
      <c r="TMJ64" s="406" t="n"/>
      <c r="TMK64" s="406" t="n"/>
      <c r="TML64" s="406" t="n"/>
      <c r="TMM64" s="406" t="n"/>
      <c r="TMN64" s="406" t="n"/>
      <c r="TMO64" s="406" t="n"/>
      <c r="TMP64" s="406" t="n"/>
      <c r="TMQ64" s="406" t="n"/>
      <c r="TMR64" s="406" t="n"/>
      <c r="TMS64" s="406" t="n"/>
      <c r="TMT64" s="406" t="n"/>
      <c r="TMU64" s="406" t="n"/>
      <c r="TMV64" s="406" t="n"/>
      <c r="TMW64" s="406" t="n"/>
      <c r="TMX64" s="406" t="n"/>
      <c r="TMY64" s="406" t="n"/>
      <c r="TMZ64" s="406" t="n"/>
      <c r="TNA64" s="406" t="n"/>
      <c r="TNB64" s="406" t="n"/>
      <c r="TNC64" s="406" t="n"/>
      <c r="TND64" s="406" t="n"/>
      <c r="TNE64" s="406" t="n"/>
      <c r="TNF64" s="406" t="n"/>
      <c r="TNG64" s="406" t="n"/>
      <c r="TNH64" s="406" t="n"/>
      <c r="TNI64" s="406" t="n"/>
      <c r="TNJ64" s="406" t="n"/>
      <c r="TNK64" s="406" t="n"/>
      <c r="TNL64" s="406" t="n"/>
      <c r="TNM64" s="406" t="n"/>
      <c r="TNN64" s="406" t="n"/>
      <c r="TNO64" s="406" t="n"/>
      <c r="TNP64" s="406" t="n"/>
      <c r="TNQ64" s="406" t="n"/>
      <c r="TNR64" s="406" t="n"/>
      <c r="TNS64" s="406" t="n"/>
      <c r="TNT64" s="406" t="n"/>
      <c r="TNU64" s="406" t="n"/>
      <c r="TNV64" s="406" t="n"/>
      <c r="TNW64" s="406" t="n"/>
      <c r="TNX64" s="406" t="n"/>
      <c r="TNY64" s="406" t="n"/>
      <c r="TNZ64" s="406" t="n"/>
      <c r="TOA64" s="406" t="n"/>
      <c r="TOB64" s="406" t="n"/>
      <c r="TOC64" s="406" t="n"/>
      <c r="TOD64" s="406" t="n"/>
      <c r="TOE64" s="406" t="n"/>
      <c r="TOF64" s="406" t="n"/>
      <c r="TOG64" s="406" t="n"/>
      <c r="TOH64" s="406" t="n"/>
      <c r="TOI64" s="406" t="n"/>
      <c r="TOJ64" s="406" t="n"/>
      <c r="TOK64" s="406" t="n"/>
      <c r="TOL64" s="406" t="n"/>
      <c r="TOM64" s="406" t="n"/>
      <c r="TON64" s="406" t="n"/>
      <c r="TOO64" s="406" t="n"/>
      <c r="TOP64" s="406" t="n"/>
      <c r="TOQ64" s="406" t="n"/>
      <c r="TOR64" s="406" t="n"/>
      <c r="TOS64" s="406" t="n"/>
      <c r="TOT64" s="406" t="n"/>
      <c r="TOU64" s="406" t="n"/>
      <c r="TOV64" s="406" t="n"/>
      <c r="TOW64" s="406" t="n"/>
      <c r="TOX64" s="406" t="n"/>
      <c r="TOY64" s="406" t="n"/>
      <c r="TOZ64" s="406" t="n"/>
      <c r="TPA64" s="406" t="n"/>
      <c r="TPB64" s="406" t="n"/>
      <c r="TPC64" s="406" t="n"/>
      <c r="TPD64" s="406" t="n"/>
      <c r="TPE64" s="406" t="n"/>
      <c r="TPF64" s="406" t="n"/>
      <c r="TPG64" s="406" t="n"/>
      <c r="TPH64" s="406" t="n"/>
      <c r="TPI64" s="406" t="n"/>
      <c r="TPJ64" s="406" t="n"/>
      <c r="TPK64" s="406" t="n"/>
      <c r="TPL64" s="406" t="n"/>
      <c r="TPM64" s="406" t="n"/>
      <c r="TPN64" s="406" t="n"/>
      <c r="TPO64" s="406" t="n"/>
      <c r="TPP64" s="406" t="n"/>
      <c r="TPQ64" s="406" t="n"/>
      <c r="TPR64" s="406" t="n"/>
      <c r="TPS64" s="406" t="n"/>
      <c r="TPT64" s="406" t="n"/>
      <c r="TPU64" s="406" t="n"/>
      <c r="TPV64" s="406" t="n"/>
      <c r="TPW64" s="406" t="n"/>
      <c r="TPX64" s="406" t="n"/>
      <c r="TPY64" s="406" t="n"/>
      <c r="TPZ64" s="406" t="n"/>
      <c r="TQA64" s="406" t="n"/>
      <c r="TQB64" s="406" t="n"/>
      <c r="TQC64" s="406" t="n"/>
      <c r="TQD64" s="406" t="n"/>
      <c r="TQE64" s="406" t="n"/>
      <c r="TQF64" s="406" t="n"/>
      <c r="TQG64" s="406" t="n"/>
      <c r="TQH64" s="406" t="n"/>
      <c r="TQI64" s="406" t="n"/>
      <c r="TQJ64" s="406" t="n"/>
      <c r="TQK64" s="406" t="n"/>
      <c r="TQL64" s="406" t="n"/>
      <c r="TQM64" s="406" t="n"/>
      <c r="TQN64" s="406" t="n"/>
      <c r="TQO64" s="406" t="n"/>
      <c r="TQP64" s="406" t="n"/>
      <c r="TQQ64" s="406" t="n"/>
      <c r="TQR64" s="406" t="n"/>
      <c r="TQS64" s="406" t="n"/>
      <c r="TQT64" s="406" t="n"/>
      <c r="TQU64" s="406" t="n"/>
      <c r="TQV64" s="406" t="n"/>
      <c r="TQW64" s="406" t="n"/>
      <c r="TQX64" s="406" t="n"/>
      <c r="TQY64" s="406" t="n"/>
      <c r="TQZ64" s="406" t="n"/>
      <c r="TRA64" s="406" t="n"/>
      <c r="TRB64" s="406" t="n"/>
      <c r="TRC64" s="406" t="n"/>
      <c r="TRD64" s="406" t="n"/>
      <c r="TRE64" s="406" t="n"/>
      <c r="TRF64" s="406" t="n"/>
      <c r="TRG64" s="406" t="n"/>
      <c r="TRH64" s="406" t="n"/>
      <c r="TRI64" s="406" t="n"/>
      <c r="TRJ64" s="406" t="n"/>
      <c r="TRK64" s="406" t="n"/>
      <c r="TRL64" s="406" t="n"/>
      <c r="TRM64" s="406" t="n"/>
      <c r="TRN64" s="406" t="n"/>
      <c r="TRO64" s="406" t="n"/>
      <c r="TRP64" s="406" t="n"/>
      <c r="TRQ64" s="406" t="n"/>
      <c r="TRR64" s="406" t="n"/>
      <c r="TRS64" s="406" t="n"/>
      <c r="TRT64" s="406" t="n"/>
      <c r="TRU64" s="406" t="n"/>
      <c r="TRV64" s="406" t="n"/>
      <c r="TRW64" s="406" t="n"/>
      <c r="TRX64" s="406" t="n"/>
      <c r="TRY64" s="406" t="n"/>
      <c r="TRZ64" s="406" t="n"/>
      <c r="TSA64" s="406" t="n"/>
      <c r="TSB64" s="406" t="n"/>
      <c r="TSC64" s="406" t="n"/>
      <c r="TSD64" s="406" t="n"/>
      <c r="TSE64" s="406" t="n"/>
      <c r="TSF64" s="406" t="n"/>
      <c r="TSG64" s="406" t="n"/>
      <c r="TSH64" s="406" t="n"/>
      <c r="TSI64" s="406" t="n"/>
      <c r="TSJ64" s="406" t="n"/>
      <c r="TSK64" s="406" t="n"/>
      <c r="TSL64" s="406" t="n"/>
      <c r="TSM64" s="406" t="n"/>
      <c r="TSN64" s="406" t="n"/>
      <c r="TSO64" s="406" t="n"/>
      <c r="TSP64" s="406" t="n"/>
      <c r="TSQ64" s="406" t="n"/>
      <c r="TSR64" s="406" t="n"/>
      <c r="TSS64" s="406" t="n"/>
      <c r="TST64" s="406" t="n"/>
      <c r="TSU64" s="406" t="n"/>
      <c r="TSV64" s="406" t="n"/>
      <c r="TSW64" s="406" t="n"/>
      <c r="TSX64" s="406" t="n"/>
      <c r="TSY64" s="406" t="n"/>
      <c r="TSZ64" s="406" t="n"/>
      <c r="TTA64" s="406" t="n"/>
      <c r="TTB64" s="406" t="n"/>
      <c r="TTC64" s="406" t="n"/>
      <c r="TTD64" s="406" t="n"/>
      <c r="TTE64" s="406" t="n"/>
      <c r="TTF64" s="406" t="n"/>
      <c r="TTG64" s="406" t="n"/>
      <c r="TTH64" s="406" t="n"/>
      <c r="TTI64" s="406" t="n"/>
      <c r="TTJ64" s="406" t="n"/>
      <c r="TTK64" s="406" t="n"/>
      <c r="TTL64" s="406" t="n"/>
      <c r="TTM64" s="406" t="n"/>
      <c r="TTN64" s="406" t="n"/>
      <c r="TTO64" s="406" t="n"/>
      <c r="TTP64" s="406" t="n"/>
      <c r="TTQ64" s="406" t="n"/>
      <c r="TTR64" s="406" t="n"/>
      <c r="TTS64" s="406" t="n"/>
      <c r="TTT64" s="406" t="n"/>
      <c r="TTU64" s="406" t="n"/>
      <c r="TTV64" s="406" t="n"/>
      <c r="TTW64" s="406" t="n"/>
      <c r="TTX64" s="406" t="n"/>
      <c r="TTY64" s="406" t="n"/>
      <c r="TTZ64" s="406" t="n"/>
      <c r="TUA64" s="406" t="n"/>
      <c r="TUB64" s="406" t="n"/>
      <c r="TUC64" s="406" t="n"/>
      <c r="TUD64" s="406" t="n"/>
      <c r="TUE64" s="406" t="n"/>
      <c r="TUF64" s="406" t="n"/>
      <c r="TUG64" s="406" t="n"/>
      <c r="TUH64" s="406" t="n"/>
      <c r="TUI64" s="406" t="n"/>
      <c r="TUJ64" s="406" t="n"/>
      <c r="TUK64" s="406" t="n"/>
      <c r="TUL64" s="406" t="n"/>
      <c r="TUM64" s="406" t="n"/>
      <c r="TUN64" s="406" t="n"/>
      <c r="TUO64" s="406" t="n"/>
      <c r="TUP64" s="406" t="n"/>
      <c r="TUQ64" s="406" t="n"/>
      <c r="TUR64" s="406" t="n"/>
      <c r="TUS64" s="406" t="n"/>
      <c r="TUT64" s="406" t="n"/>
      <c r="TUU64" s="406" t="n"/>
      <c r="TUV64" s="406" t="n"/>
      <c r="TUW64" s="406" t="n"/>
      <c r="TUX64" s="406" t="n"/>
      <c r="TUY64" s="406" t="n"/>
      <c r="TUZ64" s="406" t="n"/>
      <c r="TVA64" s="406" t="n"/>
      <c r="TVB64" s="406" t="n"/>
      <c r="TVC64" s="406" t="n"/>
      <c r="TVD64" s="406" t="n"/>
      <c r="TVE64" s="406" t="n"/>
      <c r="TVF64" s="406" t="n"/>
      <c r="TVG64" s="406" t="n"/>
      <c r="TVH64" s="406" t="n"/>
      <c r="TVI64" s="406" t="n"/>
      <c r="TVJ64" s="406" t="n"/>
      <c r="TVK64" s="406" t="n"/>
      <c r="TVL64" s="406" t="n"/>
      <c r="TVM64" s="406" t="n"/>
      <c r="TVN64" s="406" t="n"/>
      <c r="TVO64" s="406" t="n"/>
      <c r="TVP64" s="406" t="n"/>
      <c r="TVQ64" s="406" t="n"/>
      <c r="TVR64" s="406" t="n"/>
      <c r="TVS64" s="406" t="n"/>
      <c r="TVT64" s="406" t="n"/>
      <c r="TVU64" s="406" t="n"/>
      <c r="TVV64" s="406" t="n"/>
      <c r="TVW64" s="406" t="n"/>
      <c r="TVX64" s="406" t="n"/>
      <c r="TVY64" s="406" t="n"/>
      <c r="TVZ64" s="406" t="n"/>
      <c r="TWA64" s="406" t="n"/>
      <c r="TWB64" s="406" t="n"/>
      <c r="TWC64" s="406" t="n"/>
      <c r="TWD64" s="406" t="n"/>
      <c r="TWE64" s="406" t="n"/>
      <c r="TWF64" s="406" t="n"/>
      <c r="TWG64" s="406" t="n"/>
      <c r="TWH64" s="406" t="n"/>
      <c r="TWI64" s="406" t="n"/>
      <c r="TWJ64" s="406" t="n"/>
      <c r="TWK64" s="406" t="n"/>
      <c r="TWL64" s="406" t="n"/>
      <c r="TWM64" s="406" t="n"/>
      <c r="TWN64" s="406" t="n"/>
      <c r="TWO64" s="406" t="n"/>
      <c r="TWP64" s="406" t="n"/>
      <c r="TWQ64" s="406" t="n"/>
      <c r="TWR64" s="406" t="n"/>
      <c r="TWS64" s="406" t="n"/>
      <c r="TWT64" s="406" t="n"/>
      <c r="TWU64" s="406" t="n"/>
      <c r="TWV64" s="406" t="n"/>
      <c r="TWW64" s="406" t="n"/>
      <c r="TWX64" s="406" t="n"/>
      <c r="TWY64" s="406" t="n"/>
      <c r="TWZ64" s="406" t="n"/>
      <c r="TXA64" s="406" t="n"/>
      <c r="TXB64" s="406" t="n"/>
      <c r="TXC64" s="406" t="n"/>
      <c r="TXD64" s="406" t="n"/>
      <c r="TXE64" s="406" t="n"/>
      <c r="TXF64" s="406" t="n"/>
      <c r="TXG64" s="406" t="n"/>
      <c r="TXH64" s="406" t="n"/>
      <c r="TXI64" s="406" t="n"/>
      <c r="TXJ64" s="406" t="n"/>
      <c r="TXK64" s="406" t="n"/>
      <c r="TXL64" s="406" t="n"/>
      <c r="TXM64" s="406" t="n"/>
      <c r="TXN64" s="406" t="n"/>
      <c r="TXO64" s="406" t="n"/>
      <c r="TXP64" s="406" t="n"/>
      <c r="TXQ64" s="406" t="n"/>
      <c r="TXR64" s="406" t="n"/>
      <c r="TXS64" s="406" t="n"/>
      <c r="TXT64" s="406" t="n"/>
      <c r="TXU64" s="406" t="n"/>
      <c r="TXV64" s="406" t="n"/>
      <c r="TXW64" s="406" t="n"/>
      <c r="TXX64" s="406" t="n"/>
      <c r="TXY64" s="406" t="n"/>
      <c r="TXZ64" s="406" t="n"/>
      <c r="TYA64" s="406" t="n"/>
      <c r="TYB64" s="406" t="n"/>
      <c r="TYC64" s="406" t="n"/>
      <c r="TYD64" s="406" t="n"/>
      <c r="TYE64" s="406" t="n"/>
      <c r="TYF64" s="406" t="n"/>
      <c r="TYG64" s="406" t="n"/>
      <c r="TYH64" s="406" t="n"/>
      <c r="TYI64" s="406" t="n"/>
      <c r="TYJ64" s="406" t="n"/>
      <c r="TYK64" s="406" t="n"/>
      <c r="TYL64" s="406" t="n"/>
      <c r="TYM64" s="406" t="n"/>
      <c r="TYN64" s="406" t="n"/>
      <c r="TYO64" s="406" t="n"/>
      <c r="TYP64" s="406" t="n"/>
      <c r="TYQ64" s="406" t="n"/>
      <c r="TYR64" s="406" t="n"/>
      <c r="TYS64" s="406" t="n"/>
      <c r="TYT64" s="406" t="n"/>
      <c r="TYU64" s="406" t="n"/>
      <c r="TYV64" s="406" t="n"/>
      <c r="TYW64" s="406" t="n"/>
      <c r="TYX64" s="406" t="n"/>
      <c r="TYY64" s="406" t="n"/>
      <c r="TYZ64" s="406" t="n"/>
      <c r="TZA64" s="406" t="n"/>
      <c r="TZB64" s="406" t="n"/>
      <c r="TZC64" s="406" t="n"/>
      <c r="TZD64" s="406" t="n"/>
      <c r="TZE64" s="406" t="n"/>
      <c r="TZF64" s="406" t="n"/>
      <c r="TZG64" s="406" t="n"/>
      <c r="TZH64" s="406" t="n"/>
      <c r="TZI64" s="406" t="n"/>
      <c r="TZJ64" s="406" t="n"/>
      <c r="TZK64" s="406" t="n"/>
      <c r="TZL64" s="406" t="n"/>
      <c r="TZM64" s="406" t="n"/>
      <c r="TZN64" s="406" t="n"/>
      <c r="TZO64" s="406" t="n"/>
      <c r="TZP64" s="406" t="n"/>
      <c r="TZQ64" s="406" t="n"/>
      <c r="TZR64" s="406" t="n"/>
      <c r="TZS64" s="406" t="n"/>
      <c r="TZT64" s="406" t="n"/>
      <c r="TZU64" s="406" t="n"/>
      <c r="TZV64" s="406" t="n"/>
      <c r="TZW64" s="406" t="n"/>
      <c r="TZX64" s="406" t="n"/>
      <c r="TZY64" s="406" t="n"/>
      <c r="TZZ64" s="406" t="n"/>
      <c r="UAA64" s="406" t="n"/>
      <c r="UAB64" s="406" t="n"/>
      <c r="UAC64" s="406" t="n"/>
      <c r="UAD64" s="406" t="n"/>
      <c r="UAE64" s="406" t="n"/>
      <c r="UAF64" s="406" t="n"/>
      <c r="UAG64" s="406" t="n"/>
      <c r="UAH64" s="406" t="n"/>
      <c r="UAI64" s="406" t="n"/>
      <c r="UAJ64" s="406" t="n"/>
      <c r="UAK64" s="406" t="n"/>
      <c r="UAL64" s="406" t="n"/>
      <c r="UAM64" s="406" t="n"/>
      <c r="UAN64" s="406" t="n"/>
      <c r="UAO64" s="406" t="n"/>
      <c r="UAP64" s="406" t="n"/>
      <c r="UAQ64" s="406" t="n"/>
      <c r="UAR64" s="406" t="n"/>
      <c r="UAS64" s="406" t="n"/>
      <c r="UAT64" s="406" t="n"/>
      <c r="UAU64" s="406" t="n"/>
      <c r="UAV64" s="406" t="n"/>
      <c r="UAW64" s="406" t="n"/>
      <c r="UAX64" s="406" t="n"/>
      <c r="UAY64" s="406" t="n"/>
      <c r="UAZ64" s="406" t="n"/>
      <c r="UBA64" s="406" t="n"/>
      <c r="UBB64" s="406" t="n"/>
      <c r="UBC64" s="406" t="n"/>
      <c r="UBD64" s="406" t="n"/>
      <c r="UBE64" s="406" t="n"/>
      <c r="UBF64" s="406" t="n"/>
      <c r="UBG64" s="406" t="n"/>
      <c r="UBH64" s="406" t="n"/>
      <c r="UBI64" s="406" t="n"/>
      <c r="UBJ64" s="406" t="n"/>
      <c r="UBK64" s="406" t="n"/>
      <c r="UBL64" s="406" t="n"/>
      <c r="UBM64" s="406" t="n"/>
      <c r="UBN64" s="406" t="n"/>
      <c r="UBO64" s="406" t="n"/>
      <c r="UBP64" s="406" t="n"/>
      <c r="UBQ64" s="406" t="n"/>
      <c r="UBR64" s="406" t="n"/>
      <c r="UBS64" s="406" t="n"/>
      <c r="UBT64" s="406" t="n"/>
      <c r="UBU64" s="406" t="n"/>
      <c r="UBV64" s="406" t="n"/>
      <c r="UBW64" s="406" t="n"/>
      <c r="UBX64" s="406" t="n"/>
      <c r="UBY64" s="406" t="n"/>
      <c r="UBZ64" s="406" t="n"/>
      <c r="UCA64" s="406" t="n"/>
      <c r="UCB64" s="406" t="n"/>
      <c r="UCC64" s="406" t="n"/>
      <c r="UCD64" s="406" t="n"/>
      <c r="UCE64" s="406" t="n"/>
      <c r="UCF64" s="406" t="n"/>
      <c r="UCG64" s="406" t="n"/>
      <c r="UCH64" s="406" t="n"/>
      <c r="UCI64" s="406" t="n"/>
      <c r="UCJ64" s="406" t="n"/>
      <c r="UCK64" s="406" t="n"/>
      <c r="UCL64" s="406" t="n"/>
      <c r="UCM64" s="406" t="n"/>
      <c r="UCN64" s="406" t="n"/>
      <c r="UCO64" s="406" t="n"/>
      <c r="UCP64" s="406" t="n"/>
      <c r="UCQ64" s="406" t="n"/>
      <c r="UCR64" s="406" t="n"/>
      <c r="UCS64" s="406" t="n"/>
      <c r="UCT64" s="406" t="n"/>
      <c r="UCU64" s="406" t="n"/>
      <c r="UCV64" s="406" t="n"/>
      <c r="UCW64" s="406" t="n"/>
      <c r="UCX64" s="406" t="n"/>
      <c r="UCY64" s="406" t="n"/>
      <c r="UCZ64" s="406" t="n"/>
      <c r="UDA64" s="406" t="n"/>
      <c r="UDB64" s="406" t="n"/>
      <c r="UDC64" s="406" t="n"/>
      <c r="UDD64" s="406" t="n"/>
      <c r="UDE64" s="406" t="n"/>
      <c r="UDF64" s="406" t="n"/>
      <c r="UDG64" s="406" t="n"/>
      <c r="UDH64" s="406" t="n"/>
      <c r="UDI64" s="406" t="n"/>
      <c r="UDJ64" s="406" t="n"/>
      <c r="UDK64" s="406" t="n"/>
      <c r="UDL64" s="406" t="n"/>
      <c r="UDM64" s="406" t="n"/>
      <c r="UDN64" s="406" t="n"/>
      <c r="UDO64" s="406" t="n"/>
      <c r="UDP64" s="406" t="n"/>
      <c r="UDQ64" s="406" t="n"/>
      <c r="UDR64" s="406" t="n"/>
      <c r="UDS64" s="406" t="n"/>
      <c r="UDT64" s="406" t="n"/>
      <c r="UDU64" s="406" t="n"/>
      <c r="UDV64" s="406" t="n"/>
      <c r="UDW64" s="406" t="n"/>
      <c r="UDX64" s="406" t="n"/>
      <c r="UDY64" s="406" t="n"/>
      <c r="UDZ64" s="406" t="n"/>
      <c r="UEA64" s="406" t="n"/>
      <c r="UEB64" s="406" t="n"/>
      <c r="UEC64" s="406" t="n"/>
      <c r="UED64" s="406" t="n"/>
      <c r="UEE64" s="406" t="n"/>
      <c r="UEF64" s="406" t="n"/>
      <c r="UEG64" s="406" t="n"/>
      <c r="UEH64" s="406" t="n"/>
      <c r="UEI64" s="406" t="n"/>
      <c r="UEJ64" s="406" t="n"/>
      <c r="UEK64" s="406" t="n"/>
      <c r="UEL64" s="406" t="n"/>
      <c r="UEM64" s="406" t="n"/>
      <c r="UEN64" s="406" t="n"/>
      <c r="UEO64" s="406" t="n"/>
      <c r="UEP64" s="406" t="n"/>
      <c r="UEQ64" s="406" t="n"/>
      <c r="UER64" s="406" t="n"/>
      <c r="UES64" s="406" t="n"/>
      <c r="UET64" s="406" t="n"/>
      <c r="UEU64" s="406" t="n"/>
      <c r="UEV64" s="406" t="n"/>
      <c r="UEW64" s="406" t="n"/>
      <c r="UEX64" s="406" t="n"/>
      <c r="UEY64" s="406" t="n"/>
      <c r="UEZ64" s="406" t="n"/>
      <c r="UFA64" s="406" t="n"/>
      <c r="UFB64" s="406" t="n"/>
      <c r="UFC64" s="406" t="n"/>
      <c r="UFD64" s="406" t="n"/>
      <c r="UFE64" s="406" t="n"/>
      <c r="UFF64" s="406" t="n"/>
      <c r="UFG64" s="406" t="n"/>
      <c r="UFH64" s="406" t="n"/>
      <c r="UFI64" s="406" t="n"/>
      <c r="UFJ64" s="406" t="n"/>
      <c r="UFK64" s="406" t="n"/>
      <c r="UFL64" s="406" t="n"/>
      <c r="UFM64" s="406" t="n"/>
      <c r="UFN64" s="406" t="n"/>
      <c r="UFO64" s="406" t="n"/>
      <c r="UFP64" s="406" t="n"/>
      <c r="UFQ64" s="406" t="n"/>
      <c r="UFR64" s="406" t="n"/>
      <c r="UFS64" s="406" t="n"/>
      <c r="UFT64" s="406" t="n"/>
      <c r="UFU64" s="406" t="n"/>
      <c r="UFV64" s="406" t="n"/>
      <c r="UFW64" s="406" t="n"/>
      <c r="UFX64" s="406" t="n"/>
      <c r="UFY64" s="406" t="n"/>
      <c r="UFZ64" s="406" t="n"/>
      <c r="UGA64" s="406" t="n"/>
      <c r="UGB64" s="406" t="n"/>
      <c r="UGC64" s="406" t="n"/>
      <c r="UGD64" s="406" t="n"/>
      <c r="UGE64" s="406" t="n"/>
      <c r="UGF64" s="406" t="n"/>
      <c r="UGG64" s="406" t="n"/>
      <c r="UGH64" s="406" t="n"/>
      <c r="UGI64" s="406" t="n"/>
      <c r="UGJ64" s="406" t="n"/>
      <c r="UGK64" s="406" t="n"/>
      <c r="UGL64" s="406" t="n"/>
      <c r="UGM64" s="406" t="n"/>
      <c r="UGN64" s="406" t="n"/>
      <c r="UGO64" s="406" t="n"/>
      <c r="UGP64" s="406" t="n"/>
      <c r="UGQ64" s="406" t="n"/>
      <c r="UGR64" s="406" t="n"/>
      <c r="UGS64" s="406" t="n"/>
      <c r="UGT64" s="406" t="n"/>
      <c r="UGU64" s="406" t="n"/>
      <c r="UGV64" s="406" t="n"/>
      <c r="UGW64" s="406" t="n"/>
      <c r="UGX64" s="406" t="n"/>
      <c r="UGY64" s="406" t="n"/>
      <c r="UGZ64" s="406" t="n"/>
      <c r="UHA64" s="406" t="n"/>
      <c r="UHB64" s="406" t="n"/>
      <c r="UHC64" s="406" t="n"/>
      <c r="UHD64" s="406" t="n"/>
      <c r="UHE64" s="406" t="n"/>
      <c r="UHF64" s="406" t="n"/>
      <c r="UHG64" s="406" t="n"/>
      <c r="UHH64" s="406" t="n"/>
      <c r="UHI64" s="406" t="n"/>
      <c r="UHJ64" s="406" t="n"/>
      <c r="UHK64" s="406" t="n"/>
      <c r="UHL64" s="406" t="n"/>
      <c r="UHM64" s="406" t="n"/>
      <c r="UHN64" s="406" t="n"/>
      <c r="UHO64" s="406" t="n"/>
      <c r="UHP64" s="406" t="n"/>
      <c r="UHQ64" s="406" t="n"/>
      <c r="UHR64" s="406" t="n"/>
      <c r="UHS64" s="406" t="n"/>
      <c r="UHT64" s="406" t="n"/>
      <c r="UHU64" s="406" t="n"/>
      <c r="UHV64" s="406" t="n"/>
      <c r="UHW64" s="406" t="n"/>
      <c r="UHX64" s="406" t="n"/>
      <c r="UHY64" s="406" t="n"/>
      <c r="UHZ64" s="406" t="n"/>
      <c r="UIA64" s="406" t="n"/>
      <c r="UIB64" s="406" t="n"/>
      <c r="UIC64" s="406" t="n"/>
      <c r="UID64" s="406" t="n"/>
      <c r="UIE64" s="406" t="n"/>
      <c r="UIF64" s="406" t="n"/>
      <c r="UIG64" s="406" t="n"/>
      <c r="UIH64" s="406" t="n"/>
      <c r="UII64" s="406" t="n"/>
      <c r="UIJ64" s="406" t="n"/>
      <c r="UIK64" s="406" t="n"/>
      <c r="UIL64" s="406" t="n"/>
      <c r="UIM64" s="406" t="n"/>
      <c r="UIN64" s="406" t="n"/>
      <c r="UIO64" s="406" t="n"/>
      <c r="UIP64" s="406" t="n"/>
      <c r="UIQ64" s="406" t="n"/>
      <c r="UIR64" s="406" t="n"/>
      <c r="UIS64" s="406" t="n"/>
      <c r="UIT64" s="406" t="n"/>
      <c r="UIU64" s="406" t="n"/>
      <c r="UIV64" s="406" t="n"/>
      <c r="UIW64" s="406" t="n"/>
      <c r="UIX64" s="406" t="n"/>
      <c r="UIY64" s="406" t="n"/>
      <c r="UIZ64" s="406" t="n"/>
      <c r="UJA64" s="406" t="n"/>
      <c r="UJB64" s="406" t="n"/>
      <c r="UJC64" s="406" t="n"/>
      <c r="UJD64" s="406" t="n"/>
      <c r="UJE64" s="406" t="n"/>
      <c r="UJF64" s="406" t="n"/>
      <c r="UJG64" s="406" t="n"/>
      <c r="UJH64" s="406" t="n"/>
      <c r="UJI64" s="406" t="n"/>
      <c r="UJJ64" s="406" t="n"/>
      <c r="UJK64" s="406" t="n"/>
      <c r="UJL64" s="406" t="n"/>
      <c r="UJM64" s="406" t="n"/>
      <c r="UJN64" s="406" t="n"/>
      <c r="UJO64" s="406" t="n"/>
      <c r="UJP64" s="406" t="n"/>
      <c r="UJQ64" s="406" t="n"/>
      <c r="UJR64" s="406" t="n"/>
      <c r="UJS64" s="406" t="n"/>
      <c r="UJT64" s="406" t="n"/>
      <c r="UJU64" s="406" t="n"/>
      <c r="UJV64" s="406" t="n"/>
      <c r="UJW64" s="406" t="n"/>
      <c r="UJX64" s="406" t="n"/>
      <c r="UJY64" s="406" t="n"/>
      <c r="UJZ64" s="406" t="n"/>
      <c r="UKA64" s="406" t="n"/>
      <c r="UKB64" s="406" t="n"/>
      <c r="UKC64" s="406" t="n"/>
      <c r="UKD64" s="406" t="n"/>
      <c r="UKE64" s="406" t="n"/>
      <c r="UKF64" s="406" t="n"/>
      <c r="UKG64" s="406" t="n"/>
      <c r="UKH64" s="406" t="n"/>
      <c r="UKI64" s="406" t="n"/>
      <c r="UKJ64" s="406" t="n"/>
      <c r="UKK64" s="406" t="n"/>
      <c r="UKL64" s="406" t="n"/>
      <c r="UKM64" s="406" t="n"/>
      <c r="UKN64" s="406" t="n"/>
      <c r="UKO64" s="406" t="n"/>
      <c r="UKP64" s="406" t="n"/>
      <c r="UKQ64" s="406" t="n"/>
      <c r="UKR64" s="406" t="n"/>
      <c r="UKS64" s="406" t="n"/>
      <c r="UKT64" s="406" t="n"/>
      <c r="UKU64" s="406" t="n"/>
      <c r="UKV64" s="406" t="n"/>
      <c r="UKW64" s="406" t="n"/>
      <c r="UKX64" s="406" t="n"/>
      <c r="UKY64" s="406" t="n"/>
      <c r="UKZ64" s="406" t="n"/>
      <c r="ULA64" s="406" t="n"/>
      <c r="ULB64" s="406" t="n"/>
      <c r="ULC64" s="406" t="n"/>
      <c r="ULD64" s="406" t="n"/>
      <c r="ULE64" s="406" t="n"/>
      <c r="ULF64" s="406" t="n"/>
      <c r="ULG64" s="406" t="n"/>
      <c r="ULH64" s="406" t="n"/>
      <c r="ULI64" s="406" t="n"/>
      <c r="ULJ64" s="406" t="n"/>
      <c r="ULK64" s="406" t="n"/>
      <c r="ULL64" s="406" t="n"/>
      <c r="ULM64" s="406" t="n"/>
      <c r="ULN64" s="406" t="n"/>
      <c r="ULO64" s="406" t="n"/>
      <c r="ULP64" s="406" t="n"/>
      <c r="ULQ64" s="406" t="n"/>
      <c r="ULR64" s="406" t="n"/>
      <c r="ULS64" s="406" t="n"/>
      <c r="ULT64" s="406" t="n"/>
      <c r="ULU64" s="406" t="n"/>
      <c r="ULV64" s="406" t="n"/>
      <c r="ULW64" s="406" t="n"/>
      <c r="ULX64" s="406" t="n"/>
      <c r="ULY64" s="406" t="n"/>
      <c r="ULZ64" s="406" t="n"/>
      <c r="UMA64" s="406" t="n"/>
      <c r="UMB64" s="406" t="n"/>
      <c r="UMC64" s="406" t="n"/>
      <c r="UMD64" s="406" t="n"/>
      <c r="UME64" s="406" t="n"/>
      <c r="UMF64" s="406" t="n"/>
      <c r="UMG64" s="406" t="n"/>
      <c r="UMH64" s="406" t="n"/>
      <c r="UMI64" s="406" t="n"/>
      <c r="UMJ64" s="406" t="n"/>
      <c r="UMK64" s="406" t="n"/>
      <c r="UML64" s="406" t="n"/>
      <c r="UMM64" s="406" t="n"/>
      <c r="UMN64" s="406" t="n"/>
      <c r="UMO64" s="406" t="n"/>
      <c r="UMP64" s="406" t="n"/>
      <c r="UMQ64" s="406" t="n"/>
      <c r="UMR64" s="406" t="n"/>
      <c r="UMS64" s="406" t="n"/>
      <c r="UMT64" s="406" t="n"/>
      <c r="UMU64" s="406" t="n"/>
      <c r="UMV64" s="406" t="n"/>
      <c r="UMW64" s="406" t="n"/>
      <c r="UMX64" s="406" t="n"/>
      <c r="UMY64" s="406" t="n"/>
      <c r="UMZ64" s="406" t="n"/>
      <c r="UNA64" s="406" t="n"/>
      <c r="UNB64" s="406" t="n"/>
      <c r="UNC64" s="406" t="n"/>
      <c r="UND64" s="406" t="n"/>
      <c r="UNE64" s="406" t="n"/>
      <c r="UNF64" s="406" t="n"/>
      <c r="UNG64" s="406" t="n"/>
      <c r="UNH64" s="406" t="n"/>
      <c r="UNI64" s="406" t="n"/>
      <c r="UNJ64" s="406" t="n"/>
      <c r="UNK64" s="406" t="n"/>
      <c r="UNL64" s="406" t="n"/>
      <c r="UNM64" s="406" t="n"/>
      <c r="UNN64" s="406" t="n"/>
      <c r="UNO64" s="406" t="n"/>
      <c r="UNP64" s="406" t="n"/>
      <c r="UNQ64" s="406" t="n"/>
      <c r="UNR64" s="406" t="n"/>
      <c r="UNS64" s="406" t="n"/>
      <c r="UNT64" s="406" t="n"/>
      <c r="UNU64" s="406" t="n"/>
      <c r="UNV64" s="406" t="n"/>
      <c r="UNW64" s="406" t="n"/>
      <c r="UNX64" s="406" t="n"/>
      <c r="UNY64" s="406" t="n"/>
      <c r="UNZ64" s="406" t="n"/>
      <c r="UOA64" s="406" t="n"/>
      <c r="UOB64" s="406" t="n"/>
      <c r="UOC64" s="406" t="n"/>
      <c r="UOD64" s="406" t="n"/>
      <c r="UOE64" s="406" t="n"/>
      <c r="UOF64" s="406" t="n"/>
      <c r="UOG64" s="406" t="n"/>
      <c r="UOH64" s="406" t="n"/>
      <c r="UOI64" s="406" t="n"/>
      <c r="UOJ64" s="406" t="n"/>
      <c r="UOK64" s="406" t="n"/>
      <c r="UOL64" s="406" t="n"/>
      <c r="UOM64" s="406" t="n"/>
      <c r="UON64" s="406" t="n"/>
      <c r="UOO64" s="406" t="n"/>
      <c r="UOP64" s="406" t="n"/>
      <c r="UOQ64" s="406" t="n"/>
      <c r="UOR64" s="406" t="n"/>
      <c r="UOS64" s="406" t="n"/>
      <c r="UOT64" s="406" t="n"/>
      <c r="UOU64" s="406" t="n"/>
      <c r="UOV64" s="406" t="n"/>
      <c r="UOW64" s="406" t="n"/>
      <c r="UOX64" s="406" t="n"/>
      <c r="UOY64" s="406" t="n"/>
      <c r="UOZ64" s="406" t="n"/>
      <c r="UPA64" s="406" t="n"/>
      <c r="UPB64" s="406" t="n"/>
      <c r="UPC64" s="406" t="n"/>
      <c r="UPD64" s="406" t="n"/>
      <c r="UPE64" s="406" t="n"/>
      <c r="UPF64" s="406" t="n"/>
      <c r="UPG64" s="406" t="n"/>
      <c r="UPH64" s="406" t="n"/>
      <c r="UPI64" s="406" t="n"/>
      <c r="UPJ64" s="406" t="n"/>
      <c r="UPK64" s="406" t="n"/>
      <c r="UPL64" s="406" t="n"/>
      <c r="UPM64" s="406" t="n"/>
      <c r="UPN64" s="406" t="n"/>
      <c r="UPO64" s="406" t="n"/>
      <c r="UPP64" s="406" t="n"/>
      <c r="UPQ64" s="406" t="n"/>
      <c r="UPR64" s="406" t="n"/>
      <c r="UPS64" s="406" t="n"/>
      <c r="UPT64" s="406" t="n"/>
      <c r="UPU64" s="406" t="n"/>
      <c r="UPV64" s="406" t="n"/>
      <c r="UPW64" s="406" t="n"/>
      <c r="UPX64" s="406" t="n"/>
      <c r="UPY64" s="406" t="n"/>
      <c r="UPZ64" s="406" t="n"/>
      <c r="UQA64" s="406" t="n"/>
      <c r="UQB64" s="406" t="n"/>
      <c r="UQC64" s="406" t="n"/>
      <c r="UQD64" s="406" t="n"/>
      <c r="UQE64" s="406" t="n"/>
      <c r="UQF64" s="406" t="n"/>
      <c r="UQG64" s="406" t="n"/>
      <c r="UQH64" s="406" t="n"/>
      <c r="UQI64" s="406" t="n"/>
      <c r="UQJ64" s="406" t="n"/>
      <c r="UQK64" s="406" t="n"/>
      <c r="UQL64" s="406" t="n"/>
      <c r="UQM64" s="406" t="n"/>
      <c r="UQN64" s="406" t="n"/>
      <c r="UQO64" s="406" t="n"/>
      <c r="UQP64" s="406" t="n"/>
      <c r="UQQ64" s="406" t="n"/>
      <c r="UQR64" s="406" t="n"/>
      <c r="UQS64" s="406" t="n"/>
      <c r="UQT64" s="406" t="n"/>
      <c r="UQU64" s="406" t="n"/>
      <c r="UQV64" s="406" t="n"/>
      <c r="UQW64" s="406" t="n"/>
      <c r="UQX64" s="406" t="n"/>
      <c r="UQY64" s="406" t="n"/>
      <c r="UQZ64" s="406" t="n"/>
      <c r="URA64" s="406" t="n"/>
      <c r="URB64" s="406" t="n"/>
      <c r="URC64" s="406" t="n"/>
      <c r="URD64" s="406" t="n"/>
      <c r="URE64" s="406" t="n"/>
      <c r="URF64" s="406" t="n"/>
      <c r="URG64" s="406" t="n"/>
      <c r="URH64" s="406" t="n"/>
      <c r="URI64" s="406" t="n"/>
      <c r="URJ64" s="406" t="n"/>
      <c r="URK64" s="406" t="n"/>
      <c r="URL64" s="406" t="n"/>
      <c r="URM64" s="406" t="n"/>
      <c r="URN64" s="406" t="n"/>
      <c r="URO64" s="406" t="n"/>
      <c r="URP64" s="406" t="n"/>
      <c r="URQ64" s="406" t="n"/>
      <c r="URR64" s="406" t="n"/>
      <c r="URS64" s="406" t="n"/>
      <c r="URT64" s="406" t="n"/>
      <c r="URU64" s="406" t="n"/>
      <c r="URV64" s="406" t="n"/>
      <c r="URW64" s="406" t="n"/>
      <c r="URX64" s="406" t="n"/>
      <c r="URY64" s="406" t="n"/>
      <c r="URZ64" s="406" t="n"/>
      <c r="USA64" s="406" t="n"/>
      <c r="USB64" s="406" t="n"/>
      <c r="USC64" s="406" t="n"/>
      <c r="USD64" s="406" t="n"/>
      <c r="USE64" s="406" t="n"/>
      <c r="USF64" s="406" t="n"/>
      <c r="USG64" s="406" t="n"/>
      <c r="USH64" s="406" t="n"/>
      <c r="USI64" s="406" t="n"/>
      <c r="USJ64" s="406" t="n"/>
      <c r="USK64" s="406" t="n"/>
      <c r="USL64" s="406" t="n"/>
      <c r="USM64" s="406" t="n"/>
      <c r="USN64" s="406" t="n"/>
      <c r="USO64" s="406" t="n"/>
      <c r="USP64" s="406" t="n"/>
      <c r="USQ64" s="406" t="n"/>
      <c r="USR64" s="406" t="n"/>
      <c r="USS64" s="406" t="n"/>
      <c r="UST64" s="406" t="n"/>
      <c r="USU64" s="406" t="n"/>
      <c r="USV64" s="406" t="n"/>
      <c r="USW64" s="406" t="n"/>
      <c r="USX64" s="406" t="n"/>
      <c r="USY64" s="406" t="n"/>
      <c r="USZ64" s="406" t="n"/>
      <c r="UTA64" s="406" t="n"/>
      <c r="UTB64" s="406" t="n"/>
      <c r="UTC64" s="406" t="n"/>
      <c r="UTD64" s="406" t="n"/>
      <c r="UTE64" s="406" t="n"/>
      <c r="UTF64" s="406" t="n"/>
      <c r="UTG64" s="406" t="n"/>
      <c r="UTH64" s="406" t="n"/>
      <c r="UTI64" s="406" t="n"/>
      <c r="UTJ64" s="406" t="n"/>
      <c r="UTK64" s="406" t="n"/>
      <c r="UTL64" s="406" t="n"/>
      <c r="UTM64" s="406" t="n"/>
      <c r="UTN64" s="406" t="n"/>
      <c r="UTO64" s="406" t="n"/>
      <c r="UTP64" s="406" t="n"/>
      <c r="UTQ64" s="406" t="n"/>
      <c r="UTR64" s="406" t="n"/>
      <c r="UTS64" s="406" t="n"/>
      <c r="UTT64" s="406" t="n"/>
      <c r="UTU64" s="406" t="n"/>
      <c r="UTV64" s="406" t="n"/>
      <c r="UTW64" s="406" t="n"/>
      <c r="UTX64" s="406" t="n"/>
      <c r="UTY64" s="406" t="n"/>
      <c r="UTZ64" s="406" t="n"/>
      <c r="UUA64" s="406" t="n"/>
      <c r="UUB64" s="406" t="n"/>
      <c r="UUC64" s="406" t="n"/>
      <c r="UUD64" s="406" t="n"/>
      <c r="UUE64" s="406" t="n"/>
      <c r="UUF64" s="406" t="n"/>
      <c r="UUG64" s="406" t="n"/>
      <c r="UUH64" s="406" t="n"/>
      <c r="UUI64" s="406" t="n"/>
      <c r="UUJ64" s="406" t="n"/>
      <c r="UUK64" s="406" t="n"/>
      <c r="UUL64" s="406" t="n"/>
      <c r="UUM64" s="406" t="n"/>
      <c r="UUN64" s="406" t="n"/>
      <c r="UUO64" s="406" t="n"/>
      <c r="UUP64" s="406" t="n"/>
      <c r="UUQ64" s="406" t="n"/>
      <c r="UUR64" s="406" t="n"/>
      <c r="UUS64" s="406" t="n"/>
      <c r="UUT64" s="406" t="n"/>
      <c r="UUU64" s="406" t="n"/>
      <c r="UUV64" s="406" t="n"/>
      <c r="UUW64" s="406" t="n"/>
      <c r="UUX64" s="406" t="n"/>
      <c r="UUY64" s="406" t="n"/>
      <c r="UUZ64" s="406" t="n"/>
      <c r="UVA64" s="406" t="n"/>
      <c r="UVB64" s="406" t="n"/>
      <c r="UVC64" s="406" t="n"/>
      <c r="UVD64" s="406" t="n"/>
      <c r="UVE64" s="406" t="n"/>
      <c r="UVF64" s="406" t="n"/>
      <c r="UVG64" s="406" t="n"/>
      <c r="UVH64" s="406" t="n"/>
      <c r="UVI64" s="406" t="n"/>
      <c r="UVJ64" s="406" t="n"/>
      <c r="UVK64" s="406" t="n"/>
      <c r="UVL64" s="406" t="n"/>
      <c r="UVM64" s="406" t="n"/>
      <c r="UVN64" s="406" t="n"/>
      <c r="UVO64" s="406" t="n"/>
      <c r="UVP64" s="406" t="n"/>
      <c r="UVQ64" s="406" t="n"/>
      <c r="UVR64" s="406" t="n"/>
      <c r="UVS64" s="406" t="n"/>
      <c r="UVT64" s="406" t="n"/>
      <c r="UVU64" s="406" t="n"/>
      <c r="UVV64" s="406" t="n"/>
      <c r="UVW64" s="406" t="n"/>
      <c r="UVX64" s="406" t="n"/>
      <c r="UVY64" s="406" t="n"/>
      <c r="UVZ64" s="406" t="n"/>
      <c r="UWA64" s="406" t="n"/>
      <c r="UWB64" s="406" t="n"/>
      <c r="UWC64" s="406" t="n"/>
      <c r="UWD64" s="406" t="n"/>
      <c r="UWE64" s="406" t="n"/>
      <c r="UWF64" s="406" t="n"/>
      <c r="UWG64" s="406" t="n"/>
      <c r="UWH64" s="406" t="n"/>
      <c r="UWI64" s="406" t="n"/>
      <c r="UWJ64" s="406" t="n"/>
      <c r="UWK64" s="406" t="n"/>
      <c r="UWL64" s="406" t="n"/>
      <c r="UWM64" s="406" t="n"/>
      <c r="UWN64" s="406" t="n"/>
      <c r="UWO64" s="406" t="n"/>
      <c r="UWP64" s="406" t="n"/>
      <c r="UWQ64" s="406" t="n"/>
      <c r="UWR64" s="406" t="n"/>
      <c r="UWS64" s="406" t="n"/>
      <c r="UWT64" s="406" t="n"/>
      <c r="UWU64" s="406" t="n"/>
      <c r="UWV64" s="406" t="n"/>
      <c r="UWW64" s="406" t="n"/>
      <c r="UWX64" s="406" t="n"/>
      <c r="UWY64" s="406" t="n"/>
      <c r="UWZ64" s="406" t="n"/>
      <c r="UXA64" s="406" t="n"/>
      <c r="UXB64" s="406" t="n"/>
      <c r="UXC64" s="406" t="n"/>
      <c r="UXD64" s="406" t="n"/>
      <c r="UXE64" s="406" t="n"/>
      <c r="UXF64" s="406" t="n"/>
      <c r="UXG64" s="406" t="n"/>
      <c r="UXH64" s="406" t="n"/>
      <c r="UXI64" s="406" t="n"/>
      <c r="UXJ64" s="406" t="n"/>
      <c r="UXK64" s="406" t="n"/>
      <c r="UXL64" s="406" t="n"/>
      <c r="UXM64" s="406" t="n"/>
      <c r="UXN64" s="406" t="n"/>
      <c r="UXO64" s="406" t="n"/>
      <c r="UXP64" s="406" t="n"/>
      <c r="UXQ64" s="406" t="n"/>
      <c r="UXR64" s="406" t="n"/>
      <c r="UXS64" s="406" t="n"/>
      <c r="UXT64" s="406" t="n"/>
      <c r="UXU64" s="406" t="n"/>
      <c r="UXV64" s="406" t="n"/>
      <c r="UXW64" s="406" t="n"/>
      <c r="UXX64" s="406" t="n"/>
      <c r="UXY64" s="406" t="n"/>
      <c r="UXZ64" s="406" t="n"/>
      <c r="UYA64" s="406" t="n"/>
      <c r="UYB64" s="406" t="n"/>
      <c r="UYC64" s="406" t="n"/>
      <c r="UYD64" s="406" t="n"/>
      <c r="UYE64" s="406" t="n"/>
      <c r="UYF64" s="406" t="n"/>
      <c r="UYG64" s="406" t="n"/>
      <c r="UYH64" s="406" t="n"/>
      <c r="UYI64" s="406" t="n"/>
      <c r="UYJ64" s="406" t="n"/>
      <c r="UYK64" s="406" t="n"/>
      <c r="UYL64" s="406" t="n"/>
      <c r="UYM64" s="406" t="n"/>
      <c r="UYN64" s="406" t="n"/>
      <c r="UYO64" s="406" t="n"/>
      <c r="UYP64" s="406" t="n"/>
      <c r="UYQ64" s="406" t="n"/>
      <c r="UYR64" s="406" t="n"/>
      <c r="UYS64" s="406" t="n"/>
      <c r="UYT64" s="406" t="n"/>
      <c r="UYU64" s="406" t="n"/>
      <c r="UYV64" s="406" t="n"/>
      <c r="UYW64" s="406" t="n"/>
      <c r="UYX64" s="406" t="n"/>
      <c r="UYY64" s="406" t="n"/>
      <c r="UYZ64" s="406" t="n"/>
      <c r="UZA64" s="406" t="n"/>
      <c r="UZB64" s="406" t="n"/>
      <c r="UZC64" s="406" t="n"/>
      <c r="UZD64" s="406" t="n"/>
      <c r="UZE64" s="406" t="n"/>
      <c r="UZF64" s="406" t="n"/>
      <c r="UZG64" s="406" t="n"/>
      <c r="UZH64" s="406" t="n"/>
      <c r="UZI64" s="406" t="n"/>
      <c r="UZJ64" s="406" t="n"/>
      <c r="UZK64" s="406" t="n"/>
      <c r="UZL64" s="406" t="n"/>
      <c r="UZM64" s="406" t="n"/>
      <c r="UZN64" s="406" t="n"/>
      <c r="UZO64" s="406" t="n"/>
      <c r="UZP64" s="406" t="n"/>
      <c r="UZQ64" s="406" t="n"/>
      <c r="UZR64" s="406" t="n"/>
      <c r="UZS64" s="406" t="n"/>
      <c r="UZT64" s="406" t="n"/>
      <c r="UZU64" s="406" t="n"/>
      <c r="UZV64" s="406" t="n"/>
      <c r="UZW64" s="406" t="n"/>
      <c r="UZX64" s="406" t="n"/>
      <c r="UZY64" s="406" t="n"/>
      <c r="UZZ64" s="406" t="n"/>
      <c r="VAA64" s="406" t="n"/>
      <c r="VAB64" s="406" t="n"/>
      <c r="VAC64" s="406" t="n"/>
      <c r="VAD64" s="406" t="n"/>
      <c r="VAE64" s="406" t="n"/>
      <c r="VAF64" s="406" t="n"/>
      <c r="VAG64" s="406" t="n"/>
      <c r="VAH64" s="406" t="n"/>
      <c r="VAI64" s="406" t="n"/>
      <c r="VAJ64" s="406" t="n"/>
      <c r="VAK64" s="406" t="n"/>
      <c r="VAL64" s="406" t="n"/>
      <c r="VAM64" s="406" t="n"/>
      <c r="VAN64" s="406" t="n"/>
      <c r="VAO64" s="406" t="n"/>
      <c r="VAP64" s="406" t="n"/>
      <c r="VAQ64" s="406" t="n"/>
      <c r="VAR64" s="406" t="n"/>
      <c r="VAS64" s="406" t="n"/>
      <c r="VAT64" s="406" t="n"/>
      <c r="VAU64" s="406" t="n"/>
      <c r="VAV64" s="406" t="n"/>
      <c r="VAW64" s="406" t="n"/>
      <c r="VAX64" s="406" t="n"/>
      <c r="VAY64" s="406" t="n"/>
      <c r="VAZ64" s="406" t="n"/>
      <c r="VBA64" s="406" t="n"/>
      <c r="VBB64" s="406" t="n"/>
      <c r="VBC64" s="406" t="n"/>
      <c r="VBD64" s="406" t="n"/>
      <c r="VBE64" s="406" t="n"/>
      <c r="VBF64" s="406" t="n"/>
      <c r="VBG64" s="406" t="n"/>
      <c r="VBH64" s="406" t="n"/>
      <c r="VBI64" s="406" t="n"/>
      <c r="VBJ64" s="406" t="n"/>
      <c r="VBK64" s="406" t="n"/>
      <c r="VBL64" s="406" t="n"/>
      <c r="VBM64" s="406" t="n"/>
      <c r="VBN64" s="406" t="n"/>
      <c r="VBO64" s="406" t="n"/>
      <c r="VBP64" s="406" t="n"/>
      <c r="VBQ64" s="406" t="n"/>
      <c r="VBR64" s="406" t="n"/>
      <c r="VBS64" s="406" t="n"/>
      <c r="VBT64" s="406" t="n"/>
      <c r="VBU64" s="406" t="n"/>
      <c r="VBV64" s="406" t="n"/>
      <c r="VBW64" s="406" t="n"/>
      <c r="VBX64" s="406" t="n"/>
      <c r="VBY64" s="406" t="n"/>
      <c r="VBZ64" s="406" t="n"/>
      <c r="VCA64" s="406" t="n"/>
      <c r="VCB64" s="406" t="n"/>
      <c r="VCC64" s="406" t="n"/>
      <c r="VCD64" s="406" t="n"/>
      <c r="VCE64" s="406" t="n"/>
      <c r="VCF64" s="406" t="n"/>
      <c r="VCG64" s="406" t="n"/>
      <c r="VCH64" s="406" t="n"/>
      <c r="VCI64" s="406" t="n"/>
      <c r="VCJ64" s="406" t="n"/>
      <c r="VCK64" s="406" t="n"/>
      <c r="VCL64" s="406" t="n"/>
      <c r="VCM64" s="406" t="n"/>
      <c r="VCN64" s="406" t="n"/>
      <c r="VCO64" s="406" t="n"/>
      <c r="VCP64" s="406" t="n"/>
      <c r="VCQ64" s="406" t="n"/>
      <c r="VCR64" s="406" t="n"/>
      <c r="VCS64" s="406" t="n"/>
      <c r="VCT64" s="406" t="n"/>
      <c r="VCU64" s="406" t="n"/>
      <c r="VCV64" s="406" t="n"/>
      <c r="VCW64" s="406" t="n"/>
      <c r="VCX64" s="406" t="n"/>
      <c r="VCY64" s="406" t="n"/>
      <c r="VCZ64" s="406" t="n"/>
      <c r="VDA64" s="406" t="n"/>
      <c r="VDB64" s="406" t="n"/>
      <c r="VDC64" s="406" t="n"/>
      <c r="VDD64" s="406" t="n"/>
      <c r="VDE64" s="406" t="n"/>
      <c r="VDF64" s="406" t="n"/>
      <c r="VDG64" s="406" t="n"/>
      <c r="VDH64" s="406" t="n"/>
      <c r="VDI64" s="406" t="n"/>
      <c r="VDJ64" s="406" t="n"/>
      <c r="VDK64" s="406" t="n"/>
      <c r="VDL64" s="406" t="n"/>
      <c r="VDM64" s="406" t="n"/>
      <c r="VDN64" s="406" t="n"/>
      <c r="VDO64" s="406" t="n"/>
      <c r="VDP64" s="406" t="n"/>
      <c r="VDQ64" s="406" t="n"/>
      <c r="VDR64" s="406" t="n"/>
      <c r="VDS64" s="406" t="n"/>
      <c r="VDT64" s="406" t="n"/>
      <c r="VDU64" s="406" t="n"/>
      <c r="VDV64" s="406" t="n"/>
      <c r="VDW64" s="406" t="n"/>
      <c r="VDX64" s="406" t="n"/>
      <c r="VDY64" s="406" t="n"/>
      <c r="VDZ64" s="406" t="n"/>
      <c r="VEA64" s="406" t="n"/>
      <c r="VEB64" s="406" t="n"/>
      <c r="VEC64" s="406" t="n"/>
      <c r="VED64" s="406" t="n"/>
      <c r="VEE64" s="406" t="n"/>
      <c r="VEF64" s="406" t="n"/>
      <c r="VEG64" s="406" t="n"/>
      <c r="VEH64" s="406" t="n"/>
      <c r="VEI64" s="406" t="n"/>
      <c r="VEJ64" s="406" t="n"/>
      <c r="VEK64" s="406" t="n"/>
      <c r="VEL64" s="406" t="n"/>
      <c r="VEM64" s="406" t="n"/>
      <c r="VEN64" s="406" t="n"/>
      <c r="VEO64" s="406" t="n"/>
      <c r="VEP64" s="406" t="n"/>
      <c r="VEQ64" s="406" t="n"/>
      <c r="VER64" s="406" t="n"/>
      <c r="VES64" s="406" t="n"/>
      <c r="VET64" s="406" t="n"/>
      <c r="VEU64" s="406" t="n"/>
      <c r="VEV64" s="406" t="n"/>
      <c r="VEW64" s="406" t="n"/>
      <c r="VEX64" s="406" t="n"/>
      <c r="VEY64" s="406" t="n"/>
      <c r="VEZ64" s="406" t="n"/>
      <c r="VFA64" s="406" t="n"/>
      <c r="VFB64" s="406" t="n"/>
      <c r="VFC64" s="406" t="n"/>
      <c r="VFD64" s="406" t="n"/>
      <c r="VFE64" s="406" t="n"/>
      <c r="VFF64" s="406" t="n"/>
      <c r="VFG64" s="406" t="n"/>
      <c r="VFH64" s="406" t="n"/>
      <c r="VFI64" s="406" t="n"/>
      <c r="VFJ64" s="406" t="n"/>
      <c r="VFK64" s="406" t="n"/>
      <c r="VFL64" s="406" t="n"/>
      <c r="VFM64" s="406" t="n"/>
      <c r="VFN64" s="406" t="n"/>
      <c r="VFO64" s="406" t="n"/>
      <c r="VFP64" s="406" t="n"/>
      <c r="VFQ64" s="406" t="n"/>
      <c r="VFR64" s="406" t="n"/>
      <c r="VFS64" s="406" t="n"/>
      <c r="VFT64" s="406" t="n"/>
      <c r="VFU64" s="406" t="n"/>
      <c r="VFV64" s="406" t="n"/>
      <c r="VFW64" s="406" t="n"/>
      <c r="VFX64" s="406" t="n"/>
      <c r="VFY64" s="406" t="n"/>
      <c r="VFZ64" s="406" t="n"/>
      <c r="VGA64" s="406" t="n"/>
      <c r="VGB64" s="406" t="n"/>
      <c r="VGC64" s="406" t="n"/>
      <c r="VGD64" s="406" t="n"/>
      <c r="VGE64" s="406" t="n"/>
      <c r="VGF64" s="406" t="n"/>
      <c r="VGG64" s="406" t="n"/>
      <c r="VGH64" s="406" t="n"/>
      <c r="VGI64" s="406" t="n"/>
      <c r="VGJ64" s="406" t="n"/>
      <c r="VGK64" s="406" t="n"/>
      <c r="VGL64" s="406" t="n"/>
      <c r="VGM64" s="406" t="n"/>
      <c r="VGN64" s="406" t="n"/>
      <c r="VGO64" s="406" t="n"/>
      <c r="VGP64" s="406" t="n"/>
      <c r="VGQ64" s="406" t="n"/>
      <c r="VGR64" s="406" t="n"/>
      <c r="VGS64" s="406" t="n"/>
      <c r="VGT64" s="406" t="n"/>
      <c r="VGU64" s="406" t="n"/>
      <c r="VGV64" s="406" t="n"/>
      <c r="VGW64" s="406" t="n"/>
      <c r="VGX64" s="406" t="n"/>
      <c r="VGY64" s="406" t="n"/>
      <c r="VGZ64" s="406" t="n"/>
      <c r="VHA64" s="406" t="n"/>
      <c r="VHB64" s="406" t="n"/>
      <c r="VHC64" s="406" t="n"/>
      <c r="VHD64" s="406" t="n"/>
      <c r="VHE64" s="406" t="n"/>
      <c r="VHF64" s="406" t="n"/>
      <c r="VHG64" s="406" t="n"/>
      <c r="VHH64" s="406" t="n"/>
      <c r="VHI64" s="406" t="n"/>
      <c r="VHJ64" s="406" t="n"/>
      <c r="VHK64" s="406" t="n"/>
      <c r="VHL64" s="406" t="n"/>
      <c r="VHM64" s="406" t="n"/>
      <c r="VHN64" s="406" t="n"/>
      <c r="VHO64" s="406" t="n"/>
      <c r="VHP64" s="406" t="n"/>
      <c r="VHQ64" s="406" t="n"/>
      <c r="VHR64" s="406" t="n"/>
      <c r="VHS64" s="406" t="n"/>
      <c r="VHT64" s="406" t="n"/>
      <c r="VHU64" s="406" t="n"/>
      <c r="VHV64" s="406" t="n"/>
      <c r="VHW64" s="406" t="n"/>
      <c r="VHX64" s="406" t="n"/>
      <c r="VHY64" s="406" t="n"/>
      <c r="VHZ64" s="406" t="n"/>
      <c r="VIA64" s="406" t="n"/>
      <c r="VIB64" s="406" t="n"/>
      <c r="VIC64" s="406" t="n"/>
      <c r="VID64" s="406" t="n"/>
      <c r="VIE64" s="406" t="n"/>
      <c r="VIF64" s="406" t="n"/>
      <c r="VIG64" s="406" t="n"/>
      <c r="VIH64" s="406" t="n"/>
      <c r="VII64" s="406" t="n"/>
      <c r="VIJ64" s="406" t="n"/>
      <c r="VIK64" s="406" t="n"/>
      <c r="VIL64" s="406" t="n"/>
      <c r="VIM64" s="406" t="n"/>
      <c r="VIN64" s="406" t="n"/>
      <c r="VIO64" s="406" t="n"/>
      <c r="VIP64" s="406" t="n"/>
      <c r="VIQ64" s="406" t="n"/>
      <c r="VIR64" s="406" t="n"/>
      <c r="VIS64" s="406" t="n"/>
      <c r="VIT64" s="406" t="n"/>
      <c r="VIU64" s="406" t="n"/>
      <c r="VIV64" s="406" t="n"/>
      <c r="VIW64" s="406" t="n"/>
      <c r="VIX64" s="406" t="n"/>
      <c r="VIY64" s="406" t="n"/>
      <c r="VIZ64" s="406" t="n"/>
      <c r="VJA64" s="406" t="n"/>
      <c r="VJB64" s="406" t="n"/>
      <c r="VJC64" s="406" t="n"/>
      <c r="VJD64" s="406" t="n"/>
      <c r="VJE64" s="406" t="n"/>
      <c r="VJF64" s="406" t="n"/>
      <c r="VJG64" s="406" t="n"/>
      <c r="VJH64" s="406" t="n"/>
      <c r="VJI64" s="406" t="n"/>
      <c r="VJJ64" s="406" t="n"/>
      <c r="VJK64" s="406" t="n"/>
      <c r="VJL64" s="406" t="n"/>
      <c r="VJM64" s="406" t="n"/>
      <c r="VJN64" s="406" t="n"/>
      <c r="VJO64" s="406" t="n"/>
      <c r="VJP64" s="406" t="n"/>
      <c r="VJQ64" s="406" t="n"/>
      <c r="VJR64" s="406" t="n"/>
      <c r="VJS64" s="406" t="n"/>
      <c r="VJT64" s="406" t="n"/>
      <c r="VJU64" s="406" t="n"/>
      <c r="VJV64" s="406" t="n"/>
      <c r="VJW64" s="406" t="n"/>
      <c r="VJX64" s="406" t="n"/>
      <c r="VJY64" s="406" t="n"/>
      <c r="VJZ64" s="406" t="n"/>
      <c r="VKA64" s="406" t="n"/>
      <c r="VKB64" s="406" t="n"/>
      <c r="VKC64" s="406" t="n"/>
      <c r="VKD64" s="406" t="n"/>
      <c r="VKE64" s="406" t="n"/>
      <c r="VKF64" s="406" t="n"/>
      <c r="VKG64" s="406" t="n"/>
      <c r="VKH64" s="406" t="n"/>
      <c r="VKI64" s="406" t="n"/>
      <c r="VKJ64" s="406" t="n"/>
      <c r="VKK64" s="406" t="n"/>
      <c r="VKL64" s="406" t="n"/>
      <c r="VKM64" s="406" t="n"/>
      <c r="VKN64" s="406" t="n"/>
      <c r="VKO64" s="406" t="n"/>
      <c r="VKP64" s="406" t="n"/>
      <c r="VKQ64" s="406" t="n"/>
      <c r="VKR64" s="406" t="n"/>
      <c r="VKS64" s="406" t="n"/>
      <c r="VKT64" s="406" t="n"/>
      <c r="VKU64" s="406" t="n"/>
      <c r="VKV64" s="406" t="n"/>
      <c r="VKW64" s="406" t="n"/>
      <c r="VKX64" s="406" t="n"/>
      <c r="VKY64" s="406" t="n"/>
      <c r="VKZ64" s="406" t="n"/>
      <c r="VLA64" s="406" t="n"/>
      <c r="VLB64" s="406" t="n"/>
      <c r="VLC64" s="406" t="n"/>
      <c r="VLD64" s="406" t="n"/>
      <c r="VLE64" s="406" t="n"/>
      <c r="VLF64" s="406" t="n"/>
      <c r="VLG64" s="406" t="n"/>
      <c r="VLH64" s="406" t="n"/>
      <c r="VLI64" s="406" t="n"/>
      <c r="VLJ64" s="406" t="n"/>
      <c r="VLK64" s="406" t="n"/>
      <c r="VLL64" s="406" t="n"/>
      <c r="VLM64" s="406" t="n"/>
      <c r="VLN64" s="406" t="n"/>
      <c r="VLO64" s="406" t="n"/>
      <c r="VLP64" s="406" t="n"/>
      <c r="VLQ64" s="406" t="n"/>
      <c r="VLR64" s="406" t="n"/>
      <c r="VLS64" s="406" t="n"/>
      <c r="VLT64" s="406" t="n"/>
      <c r="VLU64" s="406" t="n"/>
      <c r="VLV64" s="406" t="n"/>
      <c r="VLW64" s="406" t="n"/>
      <c r="VLX64" s="406" t="n"/>
      <c r="VLY64" s="406" t="n"/>
      <c r="VLZ64" s="406" t="n"/>
      <c r="VMA64" s="406" t="n"/>
      <c r="VMB64" s="406" t="n"/>
      <c r="VMC64" s="406" t="n"/>
      <c r="VMD64" s="406" t="n"/>
      <c r="VME64" s="406" t="n"/>
      <c r="VMF64" s="406" t="n"/>
      <c r="VMG64" s="406" t="n"/>
      <c r="VMH64" s="406" t="n"/>
      <c r="VMI64" s="406" t="n"/>
      <c r="VMJ64" s="406" t="n"/>
      <c r="VMK64" s="406" t="n"/>
      <c r="VML64" s="406" t="n"/>
      <c r="VMM64" s="406" t="n"/>
      <c r="VMN64" s="406" t="n"/>
      <c r="VMO64" s="406" t="n"/>
      <c r="VMP64" s="406" t="n"/>
      <c r="VMQ64" s="406" t="n"/>
      <c r="VMR64" s="406" t="n"/>
      <c r="VMS64" s="406" t="n"/>
      <c r="VMT64" s="406" t="n"/>
      <c r="VMU64" s="406" t="n"/>
      <c r="VMV64" s="406" t="n"/>
      <c r="VMW64" s="406" t="n"/>
      <c r="VMX64" s="406" t="n"/>
      <c r="VMY64" s="406" t="n"/>
      <c r="VMZ64" s="406" t="n"/>
      <c r="VNA64" s="406" t="n"/>
      <c r="VNB64" s="406" t="n"/>
      <c r="VNC64" s="406" t="n"/>
      <c r="VND64" s="406" t="n"/>
      <c r="VNE64" s="406" t="n"/>
      <c r="VNF64" s="406" t="n"/>
      <c r="VNG64" s="406" t="n"/>
      <c r="VNH64" s="406" t="n"/>
      <c r="VNI64" s="406" t="n"/>
      <c r="VNJ64" s="406" t="n"/>
      <c r="VNK64" s="406" t="n"/>
      <c r="VNL64" s="406" t="n"/>
      <c r="VNM64" s="406" t="n"/>
      <c r="VNN64" s="406" t="n"/>
      <c r="VNO64" s="406" t="n"/>
      <c r="VNP64" s="406" t="n"/>
      <c r="VNQ64" s="406" t="n"/>
      <c r="VNR64" s="406" t="n"/>
      <c r="VNS64" s="406" t="n"/>
      <c r="VNT64" s="406" t="n"/>
      <c r="VNU64" s="406" t="n"/>
      <c r="VNV64" s="406" t="n"/>
      <c r="VNW64" s="406" t="n"/>
      <c r="VNX64" s="406" t="n"/>
      <c r="VNY64" s="406" t="n"/>
      <c r="VNZ64" s="406" t="n"/>
      <c r="VOA64" s="406" t="n"/>
      <c r="VOB64" s="406" t="n"/>
      <c r="VOC64" s="406" t="n"/>
      <c r="VOD64" s="406" t="n"/>
      <c r="VOE64" s="406" t="n"/>
      <c r="VOF64" s="406" t="n"/>
      <c r="VOG64" s="406" t="n"/>
      <c r="VOH64" s="406" t="n"/>
      <c r="VOI64" s="406" t="n"/>
      <c r="VOJ64" s="406" t="n"/>
      <c r="VOK64" s="406" t="n"/>
      <c r="VOL64" s="406" t="n"/>
      <c r="VOM64" s="406" t="n"/>
      <c r="VON64" s="406" t="n"/>
      <c r="VOO64" s="406" t="n"/>
      <c r="VOP64" s="406" t="n"/>
      <c r="VOQ64" s="406" t="n"/>
      <c r="VOR64" s="406" t="n"/>
      <c r="VOS64" s="406" t="n"/>
      <c r="VOT64" s="406" t="n"/>
      <c r="VOU64" s="406" t="n"/>
      <c r="VOV64" s="406" t="n"/>
      <c r="VOW64" s="406" t="n"/>
      <c r="VOX64" s="406" t="n"/>
      <c r="VOY64" s="406" t="n"/>
      <c r="VOZ64" s="406" t="n"/>
      <c r="VPA64" s="406" t="n"/>
      <c r="VPB64" s="406" t="n"/>
      <c r="VPC64" s="406" t="n"/>
      <c r="VPD64" s="406" t="n"/>
      <c r="VPE64" s="406" t="n"/>
      <c r="VPF64" s="406" t="n"/>
      <c r="VPG64" s="406" t="n"/>
      <c r="VPH64" s="406" t="n"/>
      <c r="VPI64" s="406" t="n"/>
      <c r="VPJ64" s="406" t="n"/>
      <c r="VPK64" s="406" t="n"/>
      <c r="VPL64" s="406" t="n"/>
      <c r="VPM64" s="406" t="n"/>
      <c r="VPN64" s="406" t="n"/>
      <c r="VPO64" s="406" t="n"/>
      <c r="VPP64" s="406" t="n"/>
      <c r="VPQ64" s="406" t="n"/>
      <c r="VPR64" s="406" t="n"/>
      <c r="VPS64" s="406" t="n"/>
      <c r="VPT64" s="406" t="n"/>
      <c r="VPU64" s="406" t="n"/>
      <c r="VPV64" s="406" t="n"/>
      <c r="VPW64" s="406" t="n"/>
      <c r="VPX64" s="406" t="n"/>
      <c r="VPY64" s="406" t="n"/>
      <c r="VPZ64" s="406" t="n"/>
      <c r="VQA64" s="406" t="n"/>
      <c r="VQB64" s="406" t="n"/>
      <c r="VQC64" s="406" t="n"/>
      <c r="VQD64" s="406" t="n"/>
      <c r="VQE64" s="406" t="n"/>
      <c r="VQF64" s="406" t="n"/>
      <c r="VQG64" s="406" t="n"/>
      <c r="VQH64" s="406" t="n"/>
      <c r="VQI64" s="406" t="n"/>
      <c r="VQJ64" s="406" t="n"/>
      <c r="VQK64" s="406" t="n"/>
      <c r="VQL64" s="406" t="n"/>
      <c r="VQM64" s="406" t="n"/>
      <c r="VQN64" s="406" t="n"/>
      <c r="VQO64" s="406" t="n"/>
      <c r="VQP64" s="406" t="n"/>
      <c r="VQQ64" s="406" t="n"/>
      <c r="VQR64" s="406" t="n"/>
      <c r="VQS64" s="406" t="n"/>
      <c r="VQT64" s="406" t="n"/>
      <c r="VQU64" s="406" t="n"/>
      <c r="VQV64" s="406" t="n"/>
      <c r="VQW64" s="406" t="n"/>
      <c r="VQX64" s="406" t="n"/>
      <c r="VQY64" s="406" t="n"/>
      <c r="VQZ64" s="406" t="n"/>
      <c r="VRA64" s="406" t="n"/>
      <c r="VRB64" s="406" t="n"/>
      <c r="VRC64" s="406" t="n"/>
      <c r="VRD64" s="406" t="n"/>
      <c r="VRE64" s="406" t="n"/>
      <c r="VRF64" s="406" t="n"/>
      <c r="VRG64" s="406" t="n"/>
      <c r="VRH64" s="406" t="n"/>
      <c r="VRI64" s="406" t="n"/>
      <c r="VRJ64" s="406" t="n"/>
      <c r="VRK64" s="406" t="n"/>
      <c r="VRL64" s="406" t="n"/>
      <c r="VRM64" s="406" t="n"/>
      <c r="VRN64" s="406" t="n"/>
      <c r="VRO64" s="406" t="n"/>
      <c r="VRP64" s="406" t="n"/>
      <c r="VRQ64" s="406" t="n"/>
      <c r="VRR64" s="406" t="n"/>
      <c r="VRS64" s="406" t="n"/>
      <c r="VRT64" s="406" t="n"/>
      <c r="VRU64" s="406" t="n"/>
      <c r="VRV64" s="406" t="n"/>
      <c r="VRW64" s="406" t="n"/>
      <c r="VRX64" s="406" t="n"/>
      <c r="VRY64" s="406" t="n"/>
      <c r="VRZ64" s="406" t="n"/>
      <c r="VSA64" s="406" t="n"/>
      <c r="VSB64" s="406" t="n"/>
      <c r="VSC64" s="406" t="n"/>
      <c r="VSD64" s="406" t="n"/>
      <c r="VSE64" s="406" t="n"/>
      <c r="VSF64" s="406" t="n"/>
      <c r="VSG64" s="406" t="n"/>
      <c r="VSH64" s="406" t="n"/>
      <c r="VSI64" s="406" t="n"/>
      <c r="VSJ64" s="406" t="n"/>
      <c r="VSK64" s="406" t="n"/>
      <c r="VSL64" s="406" t="n"/>
      <c r="VSM64" s="406" t="n"/>
      <c r="VSN64" s="406" t="n"/>
      <c r="VSO64" s="406" t="n"/>
      <c r="VSP64" s="406" t="n"/>
      <c r="VSQ64" s="406" t="n"/>
      <c r="VSR64" s="406" t="n"/>
      <c r="VSS64" s="406" t="n"/>
      <c r="VST64" s="406" t="n"/>
      <c r="VSU64" s="406" t="n"/>
      <c r="VSV64" s="406" t="n"/>
      <c r="VSW64" s="406" t="n"/>
      <c r="VSX64" s="406" t="n"/>
      <c r="VSY64" s="406" t="n"/>
      <c r="VSZ64" s="406" t="n"/>
      <c r="VTA64" s="406" t="n"/>
      <c r="VTB64" s="406" t="n"/>
      <c r="VTC64" s="406" t="n"/>
      <c r="VTD64" s="406" t="n"/>
      <c r="VTE64" s="406" t="n"/>
      <c r="VTF64" s="406" t="n"/>
      <c r="VTG64" s="406" t="n"/>
      <c r="VTH64" s="406" t="n"/>
      <c r="VTI64" s="406" t="n"/>
      <c r="VTJ64" s="406" t="n"/>
      <c r="VTK64" s="406" t="n"/>
      <c r="VTL64" s="406" t="n"/>
      <c r="VTM64" s="406" t="n"/>
      <c r="VTN64" s="406" t="n"/>
      <c r="VTO64" s="406" t="n"/>
      <c r="VTP64" s="406" t="n"/>
      <c r="VTQ64" s="406" t="n"/>
      <c r="VTR64" s="406" t="n"/>
      <c r="VTS64" s="406" t="n"/>
      <c r="VTT64" s="406" t="n"/>
      <c r="VTU64" s="406" t="n"/>
      <c r="VTV64" s="406" t="n"/>
      <c r="VTW64" s="406" t="n"/>
      <c r="VTX64" s="406" t="n"/>
      <c r="VTY64" s="406" t="n"/>
      <c r="VTZ64" s="406" t="n"/>
      <c r="VUA64" s="406" t="n"/>
      <c r="VUB64" s="406" t="n"/>
      <c r="VUC64" s="406" t="n"/>
      <c r="VUD64" s="406" t="n"/>
      <c r="VUE64" s="406" t="n"/>
      <c r="VUF64" s="406" t="n"/>
      <c r="VUG64" s="406" t="n"/>
      <c r="VUH64" s="406" t="n"/>
      <c r="VUI64" s="406" t="n"/>
      <c r="VUJ64" s="406" t="n"/>
      <c r="VUK64" s="406" t="n"/>
      <c r="VUL64" s="406" t="n"/>
      <c r="VUM64" s="406" t="n"/>
      <c r="VUN64" s="406" t="n"/>
      <c r="VUO64" s="406" t="n"/>
      <c r="VUP64" s="406" t="n"/>
      <c r="VUQ64" s="406" t="n"/>
      <c r="VUR64" s="406" t="n"/>
      <c r="VUS64" s="406" t="n"/>
      <c r="VUT64" s="406" t="n"/>
      <c r="VUU64" s="406" t="n"/>
      <c r="VUV64" s="406" t="n"/>
      <c r="VUW64" s="406" t="n"/>
      <c r="VUX64" s="406" t="n"/>
      <c r="VUY64" s="406" t="n"/>
      <c r="VUZ64" s="406" t="n"/>
      <c r="VVA64" s="406" t="n"/>
      <c r="VVB64" s="406" t="n"/>
      <c r="VVC64" s="406" t="n"/>
      <c r="VVD64" s="406" t="n"/>
      <c r="VVE64" s="406" t="n"/>
      <c r="VVF64" s="406" t="n"/>
      <c r="VVG64" s="406" t="n"/>
      <c r="VVH64" s="406" t="n"/>
      <c r="VVI64" s="406" t="n"/>
      <c r="VVJ64" s="406" t="n"/>
      <c r="VVK64" s="406" t="n"/>
      <c r="VVL64" s="406" t="n"/>
      <c r="VVM64" s="406" t="n"/>
      <c r="VVN64" s="406" t="n"/>
      <c r="VVO64" s="406" t="n"/>
      <c r="VVP64" s="406" t="n"/>
      <c r="VVQ64" s="406" t="n"/>
      <c r="VVR64" s="406" t="n"/>
      <c r="VVS64" s="406" t="n"/>
      <c r="VVT64" s="406" t="n"/>
      <c r="VVU64" s="406" t="n"/>
      <c r="VVV64" s="406" t="n"/>
      <c r="VVW64" s="406" t="n"/>
      <c r="VVX64" s="406" t="n"/>
      <c r="VVY64" s="406" t="n"/>
      <c r="VVZ64" s="406" t="n"/>
      <c r="VWA64" s="406" t="n"/>
      <c r="VWB64" s="406" t="n"/>
      <c r="VWC64" s="406" t="n"/>
      <c r="VWD64" s="406" t="n"/>
      <c r="VWE64" s="406" t="n"/>
      <c r="VWF64" s="406" t="n"/>
      <c r="VWG64" s="406" t="n"/>
      <c r="VWH64" s="406" t="n"/>
      <c r="VWI64" s="406" t="n"/>
      <c r="VWJ64" s="406" t="n"/>
      <c r="VWK64" s="406" t="n"/>
      <c r="VWL64" s="406" t="n"/>
      <c r="VWM64" s="406" t="n"/>
      <c r="VWN64" s="406" t="n"/>
      <c r="VWO64" s="406" t="n"/>
      <c r="VWP64" s="406" t="n"/>
      <c r="VWQ64" s="406" t="n"/>
      <c r="VWR64" s="406" t="n"/>
      <c r="VWS64" s="406" t="n"/>
      <c r="VWT64" s="406" t="n"/>
      <c r="VWU64" s="406" t="n"/>
      <c r="VWV64" s="406" t="n"/>
      <c r="VWW64" s="406" t="n"/>
      <c r="VWX64" s="406" t="n"/>
      <c r="VWY64" s="406" t="n"/>
      <c r="VWZ64" s="406" t="n"/>
      <c r="VXA64" s="406" t="n"/>
      <c r="VXB64" s="406" t="n"/>
      <c r="VXC64" s="406" t="n"/>
      <c r="VXD64" s="406" t="n"/>
      <c r="VXE64" s="406" t="n"/>
      <c r="VXF64" s="406" t="n"/>
      <c r="VXG64" s="406" t="n"/>
      <c r="VXH64" s="406" t="n"/>
      <c r="VXI64" s="406" t="n"/>
      <c r="VXJ64" s="406" t="n"/>
      <c r="VXK64" s="406" t="n"/>
      <c r="VXL64" s="406" t="n"/>
      <c r="VXM64" s="406" t="n"/>
      <c r="VXN64" s="406" t="n"/>
      <c r="VXO64" s="406" t="n"/>
      <c r="VXP64" s="406" t="n"/>
      <c r="VXQ64" s="406" t="n"/>
      <c r="VXR64" s="406" t="n"/>
      <c r="VXS64" s="406" t="n"/>
      <c r="VXT64" s="406" t="n"/>
      <c r="VXU64" s="406" t="n"/>
      <c r="VXV64" s="406" t="n"/>
      <c r="VXW64" s="406" t="n"/>
      <c r="VXX64" s="406" t="n"/>
      <c r="VXY64" s="406" t="n"/>
      <c r="VXZ64" s="406" t="n"/>
      <c r="VYA64" s="406" t="n"/>
      <c r="VYB64" s="406" t="n"/>
      <c r="VYC64" s="406" t="n"/>
      <c r="VYD64" s="406" t="n"/>
      <c r="VYE64" s="406" t="n"/>
      <c r="VYF64" s="406" t="n"/>
      <c r="VYG64" s="406" t="n"/>
      <c r="VYH64" s="406" t="n"/>
      <c r="VYI64" s="406" t="n"/>
      <c r="VYJ64" s="406" t="n"/>
      <c r="VYK64" s="406" t="n"/>
      <c r="VYL64" s="406" t="n"/>
      <c r="VYM64" s="406" t="n"/>
      <c r="VYN64" s="406" t="n"/>
      <c r="VYO64" s="406" t="n"/>
      <c r="VYP64" s="406" t="n"/>
      <c r="VYQ64" s="406" t="n"/>
      <c r="VYR64" s="406" t="n"/>
      <c r="VYS64" s="406" t="n"/>
      <c r="VYT64" s="406" t="n"/>
      <c r="VYU64" s="406" t="n"/>
      <c r="VYV64" s="406" t="n"/>
      <c r="VYW64" s="406" t="n"/>
      <c r="VYX64" s="406" t="n"/>
      <c r="VYY64" s="406" t="n"/>
      <c r="VYZ64" s="406" t="n"/>
      <c r="VZA64" s="406" t="n"/>
      <c r="VZB64" s="406" t="n"/>
      <c r="VZC64" s="406" t="n"/>
      <c r="VZD64" s="406" t="n"/>
      <c r="VZE64" s="406" t="n"/>
      <c r="VZF64" s="406" t="n"/>
      <c r="VZG64" s="406" t="n"/>
      <c r="VZH64" s="406" t="n"/>
      <c r="VZI64" s="406" t="n"/>
      <c r="VZJ64" s="406" t="n"/>
      <c r="VZK64" s="406" t="n"/>
      <c r="VZL64" s="406" t="n"/>
      <c r="VZM64" s="406" t="n"/>
      <c r="VZN64" s="406" t="n"/>
      <c r="VZO64" s="406" t="n"/>
      <c r="VZP64" s="406" t="n"/>
      <c r="VZQ64" s="406" t="n"/>
      <c r="VZR64" s="406" t="n"/>
      <c r="VZS64" s="406" t="n"/>
      <c r="VZT64" s="406" t="n"/>
      <c r="VZU64" s="406" t="n"/>
      <c r="VZV64" s="406" t="n"/>
      <c r="VZW64" s="406" t="n"/>
      <c r="VZX64" s="406" t="n"/>
      <c r="VZY64" s="406" t="n"/>
      <c r="VZZ64" s="406" t="n"/>
      <c r="WAA64" s="406" t="n"/>
      <c r="WAB64" s="406" t="n"/>
      <c r="WAC64" s="406" t="n"/>
      <c r="WAD64" s="406" t="n"/>
      <c r="WAE64" s="406" t="n"/>
      <c r="WAF64" s="406" t="n"/>
      <c r="WAG64" s="406" t="n"/>
      <c r="WAH64" s="406" t="n"/>
      <c r="WAI64" s="406" t="n"/>
      <c r="WAJ64" s="406" t="n"/>
      <c r="WAK64" s="406" t="n"/>
      <c r="WAL64" s="406" t="n"/>
      <c r="WAM64" s="406" t="n"/>
      <c r="WAN64" s="406" t="n"/>
      <c r="WAO64" s="406" t="n"/>
      <c r="WAP64" s="406" t="n"/>
      <c r="WAQ64" s="406" t="n"/>
      <c r="WAR64" s="406" t="n"/>
      <c r="WAS64" s="406" t="n"/>
      <c r="WAT64" s="406" t="n"/>
      <c r="WAU64" s="406" t="n"/>
      <c r="WAV64" s="406" t="n"/>
      <c r="WAW64" s="406" t="n"/>
      <c r="WAX64" s="406" t="n"/>
      <c r="WAY64" s="406" t="n"/>
      <c r="WAZ64" s="406" t="n"/>
      <c r="WBA64" s="406" t="n"/>
      <c r="WBB64" s="406" t="n"/>
      <c r="WBC64" s="406" t="n"/>
      <c r="WBD64" s="406" t="n"/>
      <c r="WBE64" s="406" t="n"/>
      <c r="WBF64" s="406" t="n"/>
      <c r="WBG64" s="406" t="n"/>
      <c r="WBH64" s="406" t="n"/>
      <c r="WBI64" s="406" t="n"/>
      <c r="WBJ64" s="406" t="n"/>
      <c r="WBK64" s="406" t="n"/>
      <c r="WBL64" s="406" t="n"/>
      <c r="WBM64" s="406" t="n"/>
      <c r="WBN64" s="406" t="n"/>
      <c r="WBO64" s="406" t="n"/>
      <c r="WBP64" s="406" t="n"/>
      <c r="WBQ64" s="406" t="n"/>
      <c r="WBR64" s="406" t="n"/>
      <c r="WBS64" s="406" t="n"/>
      <c r="WBT64" s="406" t="n"/>
      <c r="WBU64" s="406" t="n"/>
      <c r="WBV64" s="406" t="n"/>
      <c r="WBW64" s="406" t="n"/>
      <c r="WBX64" s="406" t="n"/>
      <c r="WBY64" s="406" t="n"/>
      <c r="WBZ64" s="406" t="n"/>
      <c r="WCA64" s="406" t="n"/>
      <c r="WCB64" s="406" t="n"/>
      <c r="WCC64" s="406" t="n"/>
      <c r="WCD64" s="406" t="n"/>
      <c r="WCE64" s="406" t="n"/>
      <c r="WCF64" s="406" t="n"/>
      <c r="WCG64" s="406" t="n"/>
      <c r="WCH64" s="406" t="n"/>
      <c r="WCI64" s="406" t="n"/>
      <c r="WCJ64" s="406" t="n"/>
      <c r="WCK64" s="406" t="n"/>
      <c r="WCL64" s="406" t="n"/>
      <c r="WCM64" s="406" t="n"/>
      <c r="WCN64" s="406" t="n"/>
      <c r="WCO64" s="406" t="n"/>
      <c r="WCP64" s="406" t="n"/>
      <c r="WCQ64" s="406" t="n"/>
      <c r="WCR64" s="406" t="n"/>
      <c r="WCS64" s="406" t="n"/>
      <c r="WCT64" s="406" t="n"/>
      <c r="WCU64" s="406" t="n"/>
      <c r="WCV64" s="406" t="n"/>
      <c r="WCW64" s="406" t="n"/>
      <c r="WCX64" s="406" t="n"/>
      <c r="WCY64" s="406" t="n"/>
      <c r="WCZ64" s="406" t="n"/>
      <c r="WDA64" s="406" t="n"/>
      <c r="WDB64" s="406" t="n"/>
      <c r="WDC64" s="406" t="n"/>
      <c r="WDD64" s="406" t="n"/>
      <c r="WDE64" s="406" t="n"/>
      <c r="WDF64" s="406" t="n"/>
      <c r="WDG64" s="406" t="n"/>
      <c r="WDH64" s="406" t="n"/>
      <c r="WDI64" s="406" t="n"/>
      <c r="WDJ64" s="406" t="n"/>
      <c r="WDK64" s="406" t="n"/>
      <c r="WDL64" s="406" t="n"/>
      <c r="WDM64" s="406" t="n"/>
      <c r="WDN64" s="406" t="n"/>
      <c r="WDO64" s="406" t="n"/>
      <c r="WDP64" s="406" t="n"/>
      <c r="WDQ64" s="406" t="n"/>
      <c r="WDR64" s="406" t="n"/>
      <c r="WDS64" s="406" t="n"/>
      <c r="WDT64" s="406" t="n"/>
      <c r="WDU64" s="406" t="n"/>
      <c r="WDV64" s="406" t="n"/>
      <c r="WDW64" s="406" t="n"/>
      <c r="WDX64" s="406" t="n"/>
      <c r="WDY64" s="406" t="n"/>
      <c r="WDZ64" s="406" t="n"/>
      <c r="WEA64" s="406" t="n"/>
      <c r="WEB64" s="406" t="n"/>
      <c r="WEC64" s="406" t="n"/>
      <c r="WED64" s="406" t="n"/>
      <c r="WEE64" s="406" t="n"/>
      <c r="WEF64" s="406" t="n"/>
      <c r="WEG64" s="406" t="n"/>
      <c r="WEH64" s="406" t="n"/>
      <c r="WEI64" s="406" t="n"/>
      <c r="WEJ64" s="406" t="n"/>
      <c r="WEK64" s="406" t="n"/>
      <c r="WEL64" s="406" t="n"/>
      <c r="WEM64" s="406" t="n"/>
      <c r="WEN64" s="406" t="n"/>
      <c r="WEO64" s="406" t="n"/>
      <c r="WEP64" s="406" t="n"/>
      <c r="WEQ64" s="406" t="n"/>
      <c r="WER64" s="406" t="n"/>
      <c r="WES64" s="406" t="n"/>
      <c r="WET64" s="406" t="n"/>
      <c r="WEU64" s="406" t="n"/>
      <c r="WEV64" s="406" t="n"/>
      <c r="WEW64" s="406" t="n"/>
      <c r="WEX64" s="406" t="n"/>
      <c r="WEY64" s="406" t="n"/>
      <c r="WEZ64" s="406" t="n"/>
      <c r="WFA64" s="406" t="n"/>
      <c r="WFB64" s="406" t="n"/>
      <c r="WFC64" s="406" t="n"/>
      <c r="WFD64" s="406" t="n"/>
      <c r="WFE64" s="406" t="n"/>
      <c r="WFF64" s="406" t="n"/>
      <c r="WFG64" s="406" t="n"/>
      <c r="WFH64" s="406" t="n"/>
      <c r="WFI64" s="406" t="n"/>
      <c r="WFJ64" s="406" t="n"/>
      <c r="WFK64" s="406" t="n"/>
      <c r="WFL64" s="406" t="n"/>
      <c r="WFM64" s="406" t="n"/>
      <c r="WFN64" s="406" t="n"/>
      <c r="WFO64" s="406" t="n"/>
      <c r="WFP64" s="406" t="n"/>
      <c r="WFQ64" s="406" t="n"/>
      <c r="WFR64" s="406" t="n"/>
      <c r="WFS64" s="406" t="n"/>
      <c r="WFT64" s="406" t="n"/>
      <c r="WFU64" s="406" t="n"/>
      <c r="WFV64" s="406" t="n"/>
      <c r="WFW64" s="406" t="n"/>
      <c r="WFX64" s="406" t="n"/>
      <c r="WFY64" s="406" t="n"/>
      <c r="WFZ64" s="406" t="n"/>
      <c r="WGA64" s="406" t="n"/>
      <c r="WGB64" s="406" t="n"/>
      <c r="WGC64" s="406" t="n"/>
      <c r="WGD64" s="406" t="n"/>
      <c r="WGE64" s="406" t="n"/>
      <c r="WGF64" s="406" t="n"/>
      <c r="WGG64" s="406" t="n"/>
      <c r="WGH64" s="406" t="n"/>
      <c r="WGI64" s="406" t="n"/>
      <c r="WGJ64" s="406" t="n"/>
      <c r="WGK64" s="406" t="n"/>
      <c r="WGL64" s="406" t="n"/>
      <c r="WGM64" s="406" t="n"/>
      <c r="WGN64" s="406" t="n"/>
      <c r="WGO64" s="406" t="n"/>
      <c r="WGP64" s="406" t="n"/>
      <c r="WGQ64" s="406" t="n"/>
      <c r="WGR64" s="406" t="n"/>
      <c r="WGS64" s="406" t="n"/>
      <c r="WGT64" s="406" t="n"/>
      <c r="WGU64" s="406" t="n"/>
      <c r="WGV64" s="406" t="n"/>
      <c r="WGW64" s="406" t="n"/>
      <c r="WGX64" s="406" t="n"/>
      <c r="WGY64" s="406" t="n"/>
      <c r="WGZ64" s="406" t="n"/>
      <c r="WHA64" s="406" t="n"/>
      <c r="WHB64" s="406" t="n"/>
      <c r="WHC64" s="406" t="n"/>
      <c r="WHD64" s="406" t="n"/>
      <c r="WHE64" s="406" t="n"/>
      <c r="WHF64" s="406" t="n"/>
      <c r="WHG64" s="406" t="n"/>
      <c r="WHH64" s="406" t="n"/>
      <c r="WHI64" s="406" t="n"/>
      <c r="WHJ64" s="406" t="n"/>
      <c r="WHK64" s="406" t="n"/>
      <c r="WHL64" s="406" t="n"/>
      <c r="WHM64" s="406" t="n"/>
      <c r="WHN64" s="406" t="n"/>
      <c r="WHO64" s="406" t="n"/>
      <c r="WHP64" s="406" t="n"/>
      <c r="WHQ64" s="406" t="n"/>
      <c r="WHR64" s="406" t="n"/>
      <c r="WHS64" s="406" t="n"/>
      <c r="WHT64" s="406" t="n"/>
      <c r="WHU64" s="406" t="n"/>
      <c r="WHV64" s="406" t="n"/>
      <c r="WHW64" s="406" t="n"/>
      <c r="WHX64" s="406" t="n"/>
      <c r="WHY64" s="406" t="n"/>
      <c r="WHZ64" s="406" t="n"/>
      <c r="WIA64" s="406" t="n"/>
      <c r="WIB64" s="406" t="n"/>
      <c r="WIC64" s="406" t="n"/>
      <c r="WID64" s="406" t="n"/>
      <c r="WIE64" s="406" t="n"/>
      <c r="WIF64" s="406" t="n"/>
      <c r="WIG64" s="406" t="n"/>
      <c r="WIH64" s="406" t="n"/>
      <c r="WII64" s="406" t="n"/>
      <c r="WIJ64" s="406" t="n"/>
      <c r="WIK64" s="406" t="n"/>
      <c r="WIL64" s="406" t="n"/>
      <c r="WIM64" s="406" t="n"/>
      <c r="WIN64" s="406" t="n"/>
      <c r="WIO64" s="406" t="n"/>
      <c r="WIP64" s="406" t="n"/>
      <c r="WIQ64" s="406" t="n"/>
      <c r="WIR64" s="406" t="n"/>
      <c r="WIS64" s="406" t="n"/>
      <c r="WIT64" s="406" t="n"/>
      <c r="WIU64" s="406" t="n"/>
      <c r="WIV64" s="406" t="n"/>
      <c r="WIW64" s="406" t="n"/>
      <c r="WIX64" s="406" t="n"/>
      <c r="WIY64" s="406" t="n"/>
      <c r="WIZ64" s="406" t="n"/>
      <c r="WJA64" s="406" t="n"/>
      <c r="WJB64" s="406" t="n"/>
      <c r="WJC64" s="406" t="n"/>
      <c r="WJD64" s="406" t="n"/>
      <c r="WJE64" s="406" t="n"/>
      <c r="WJF64" s="406" t="n"/>
      <c r="WJG64" s="406" t="n"/>
      <c r="WJH64" s="406" t="n"/>
      <c r="WJI64" s="406" t="n"/>
      <c r="WJJ64" s="406" t="n"/>
      <c r="WJK64" s="406" t="n"/>
      <c r="WJL64" s="406" t="n"/>
      <c r="WJM64" s="406" t="n"/>
      <c r="WJN64" s="406" t="n"/>
      <c r="WJO64" s="406" t="n"/>
      <c r="WJP64" s="406" t="n"/>
      <c r="WJQ64" s="406" t="n"/>
      <c r="WJR64" s="406" t="n"/>
      <c r="WJS64" s="406" t="n"/>
      <c r="WJT64" s="406" t="n"/>
      <c r="WJU64" s="406" t="n"/>
      <c r="WJV64" s="406" t="n"/>
      <c r="WJW64" s="406" t="n"/>
      <c r="WJX64" s="406" t="n"/>
      <c r="WJY64" s="406" t="n"/>
      <c r="WJZ64" s="406" t="n"/>
      <c r="WKA64" s="406" t="n"/>
      <c r="WKB64" s="406" t="n"/>
      <c r="WKC64" s="406" t="n"/>
      <c r="WKD64" s="406" t="n"/>
      <c r="WKE64" s="406" t="n"/>
      <c r="WKF64" s="406" t="n"/>
      <c r="WKG64" s="406" t="n"/>
      <c r="WKH64" s="406" t="n"/>
      <c r="WKI64" s="406" t="n"/>
      <c r="WKJ64" s="406" t="n"/>
      <c r="WKK64" s="406" t="n"/>
      <c r="WKL64" s="406" t="n"/>
      <c r="WKM64" s="406" t="n"/>
      <c r="WKN64" s="406" t="n"/>
      <c r="WKO64" s="406" t="n"/>
      <c r="WKP64" s="406" t="n"/>
      <c r="WKQ64" s="406" t="n"/>
      <c r="WKR64" s="406" t="n"/>
      <c r="WKS64" s="406" t="n"/>
      <c r="WKT64" s="406" t="n"/>
      <c r="WKU64" s="406" t="n"/>
      <c r="WKV64" s="406" t="n"/>
      <c r="WKW64" s="406" t="n"/>
      <c r="WKX64" s="406" t="n"/>
      <c r="WKY64" s="406" t="n"/>
      <c r="WKZ64" s="406" t="n"/>
      <c r="WLA64" s="406" t="n"/>
      <c r="WLB64" s="406" t="n"/>
      <c r="WLC64" s="406" t="n"/>
      <c r="WLD64" s="406" t="n"/>
      <c r="WLE64" s="406" t="n"/>
      <c r="WLF64" s="406" t="n"/>
      <c r="WLG64" s="406" t="n"/>
      <c r="WLH64" s="406" t="n"/>
      <c r="WLI64" s="406" t="n"/>
      <c r="WLJ64" s="406" t="n"/>
      <c r="WLK64" s="406" t="n"/>
      <c r="WLL64" s="406" t="n"/>
      <c r="WLM64" s="406" t="n"/>
      <c r="WLN64" s="406" t="n"/>
      <c r="WLO64" s="406" t="n"/>
      <c r="WLP64" s="406" t="n"/>
      <c r="WLQ64" s="406" t="n"/>
      <c r="WLR64" s="406" t="n"/>
      <c r="WLS64" s="406" t="n"/>
      <c r="WLT64" s="406" t="n"/>
      <c r="WLU64" s="406" t="n"/>
      <c r="WLV64" s="406" t="n"/>
      <c r="WLW64" s="406" t="n"/>
      <c r="WLX64" s="406" t="n"/>
      <c r="WLY64" s="406" t="n"/>
      <c r="WLZ64" s="406" t="n"/>
      <c r="WMA64" s="406" t="n"/>
      <c r="WMB64" s="406" t="n"/>
      <c r="WMC64" s="406" t="n"/>
      <c r="WMD64" s="406" t="n"/>
      <c r="WME64" s="406" t="n"/>
      <c r="WMF64" s="406" t="n"/>
      <c r="WMG64" s="406" t="n"/>
      <c r="WMH64" s="406" t="n"/>
      <c r="WMI64" s="406" t="n"/>
      <c r="WMJ64" s="406" t="n"/>
      <c r="WMK64" s="406" t="n"/>
      <c r="WML64" s="406" t="n"/>
      <c r="WMM64" s="406" t="n"/>
      <c r="WMN64" s="406" t="n"/>
      <c r="WMO64" s="406" t="n"/>
      <c r="WMP64" s="406" t="n"/>
      <c r="WMQ64" s="406" t="n"/>
      <c r="WMR64" s="406" t="n"/>
      <c r="WMS64" s="406" t="n"/>
      <c r="WMT64" s="406" t="n"/>
      <c r="WMU64" s="406" t="n"/>
      <c r="WMV64" s="406" t="n"/>
      <c r="WMW64" s="406" t="n"/>
      <c r="WMX64" s="406" t="n"/>
      <c r="WMY64" s="406" t="n"/>
      <c r="WMZ64" s="406" t="n"/>
      <c r="WNA64" s="406" t="n"/>
      <c r="WNB64" s="406" t="n"/>
      <c r="WNC64" s="406" t="n"/>
      <c r="WND64" s="406" t="n"/>
      <c r="WNE64" s="406" t="n"/>
      <c r="WNF64" s="406" t="n"/>
      <c r="WNG64" s="406" t="n"/>
      <c r="WNH64" s="406" t="n"/>
      <c r="WNI64" s="406" t="n"/>
      <c r="WNJ64" s="406" t="n"/>
      <c r="WNK64" s="406" t="n"/>
      <c r="WNL64" s="406" t="n"/>
      <c r="WNM64" s="406" t="n"/>
      <c r="WNN64" s="406" t="n"/>
      <c r="WNO64" s="406" t="n"/>
      <c r="WNP64" s="406" t="n"/>
      <c r="WNQ64" s="406" t="n"/>
      <c r="WNR64" s="406" t="n"/>
      <c r="WNS64" s="406" t="n"/>
      <c r="WNT64" s="406" t="n"/>
      <c r="WNU64" s="406" t="n"/>
      <c r="WNV64" s="406" t="n"/>
      <c r="WNW64" s="406" t="n"/>
      <c r="WNX64" s="406" t="n"/>
      <c r="WNY64" s="406" t="n"/>
      <c r="WNZ64" s="406" t="n"/>
      <c r="WOA64" s="406" t="n"/>
      <c r="WOB64" s="406" t="n"/>
      <c r="WOC64" s="406" t="n"/>
      <c r="WOD64" s="406" t="n"/>
      <c r="WOE64" s="406" t="n"/>
      <c r="WOF64" s="406" t="n"/>
      <c r="WOG64" s="406" t="n"/>
      <c r="WOH64" s="406" t="n"/>
      <c r="WOI64" s="406" t="n"/>
      <c r="WOJ64" s="406" t="n"/>
      <c r="WOK64" s="406" t="n"/>
      <c r="WOL64" s="406" t="n"/>
      <c r="WOM64" s="406" t="n"/>
      <c r="WON64" s="406" t="n"/>
      <c r="WOO64" s="406" t="n"/>
      <c r="WOP64" s="406" t="n"/>
      <c r="WOQ64" s="406" t="n"/>
      <c r="WOR64" s="406" t="n"/>
      <c r="WOS64" s="406" t="n"/>
      <c r="WOT64" s="406" t="n"/>
      <c r="WOU64" s="406" t="n"/>
      <c r="WOV64" s="406" t="n"/>
      <c r="WOW64" s="406" t="n"/>
      <c r="WOX64" s="406" t="n"/>
      <c r="WOY64" s="406" t="n"/>
      <c r="WOZ64" s="406" t="n"/>
      <c r="WPA64" s="406" t="n"/>
      <c r="WPB64" s="406" t="n"/>
      <c r="WPC64" s="406" t="n"/>
      <c r="WPD64" s="406" t="n"/>
      <c r="WPE64" s="406" t="n"/>
      <c r="WPF64" s="406" t="n"/>
      <c r="WPG64" s="406" t="n"/>
      <c r="WPH64" s="406" t="n"/>
      <c r="WPI64" s="406" t="n"/>
      <c r="WPJ64" s="406" t="n"/>
      <c r="WPK64" s="406" t="n"/>
      <c r="WPL64" s="406" t="n"/>
      <c r="WPM64" s="406" t="n"/>
      <c r="WPN64" s="406" t="n"/>
      <c r="WPO64" s="406" t="n"/>
      <c r="WPP64" s="406" t="n"/>
      <c r="WPQ64" s="406" t="n"/>
      <c r="WPR64" s="406" t="n"/>
      <c r="WPS64" s="406" t="n"/>
      <c r="WPT64" s="406" t="n"/>
      <c r="WPU64" s="406" t="n"/>
      <c r="WPV64" s="406" t="n"/>
      <c r="WPW64" s="406" t="n"/>
      <c r="WPX64" s="406" t="n"/>
      <c r="WPY64" s="406" t="n"/>
      <c r="WPZ64" s="406" t="n"/>
      <c r="WQA64" s="406" t="n"/>
      <c r="WQB64" s="406" t="n"/>
      <c r="WQC64" s="406" t="n"/>
      <c r="WQD64" s="406" t="n"/>
      <c r="WQE64" s="406" t="n"/>
      <c r="WQF64" s="406" t="n"/>
      <c r="WQG64" s="406" t="n"/>
      <c r="WQH64" s="406" t="n"/>
      <c r="WQI64" s="406" t="n"/>
      <c r="WQJ64" s="406" t="n"/>
      <c r="WQK64" s="406" t="n"/>
      <c r="WQL64" s="406" t="n"/>
      <c r="WQM64" s="406" t="n"/>
      <c r="WQN64" s="406" t="n"/>
      <c r="WQO64" s="406" t="n"/>
      <c r="WQP64" s="406" t="n"/>
      <c r="WQQ64" s="406" t="n"/>
      <c r="WQR64" s="406" t="n"/>
      <c r="WQS64" s="406" t="n"/>
      <c r="WQT64" s="406" t="n"/>
      <c r="WQU64" s="406" t="n"/>
      <c r="WQV64" s="406" t="n"/>
      <c r="WQW64" s="406" t="n"/>
      <c r="WQX64" s="406" t="n"/>
      <c r="WQY64" s="406" t="n"/>
      <c r="WQZ64" s="406" t="n"/>
      <c r="WRA64" s="406" t="n"/>
      <c r="WRB64" s="406" t="n"/>
      <c r="WRC64" s="406" t="n"/>
      <c r="WRD64" s="406" t="n"/>
      <c r="WRE64" s="406" t="n"/>
      <c r="WRF64" s="406" t="n"/>
      <c r="WRG64" s="406" t="n"/>
      <c r="WRH64" s="406" t="n"/>
      <c r="WRI64" s="406" t="n"/>
      <c r="WRJ64" s="406" t="n"/>
      <c r="WRK64" s="406" t="n"/>
      <c r="WRL64" s="406" t="n"/>
      <c r="WRM64" s="406" t="n"/>
      <c r="WRN64" s="406" t="n"/>
      <c r="WRO64" s="406" t="n"/>
      <c r="WRP64" s="406" t="n"/>
      <c r="WRQ64" s="406" t="n"/>
      <c r="WRR64" s="406" t="n"/>
      <c r="WRS64" s="406" t="n"/>
      <c r="WRT64" s="406" t="n"/>
      <c r="WRU64" s="406" t="n"/>
      <c r="WRV64" s="406" t="n"/>
      <c r="WRW64" s="406" t="n"/>
      <c r="WRX64" s="406" t="n"/>
      <c r="WRY64" s="406" t="n"/>
      <c r="WRZ64" s="406" t="n"/>
      <c r="WSA64" s="406" t="n"/>
      <c r="WSB64" s="406" t="n"/>
      <c r="WSC64" s="406" t="n"/>
      <c r="WSD64" s="406" t="n"/>
      <c r="WSE64" s="406" t="n"/>
      <c r="WSF64" s="406" t="n"/>
      <c r="WSG64" s="406" t="n"/>
      <c r="WSH64" s="406" t="n"/>
      <c r="WSI64" s="406" t="n"/>
      <c r="WSJ64" s="406" t="n"/>
      <c r="WSK64" s="406" t="n"/>
      <c r="WSL64" s="406" t="n"/>
      <c r="WSM64" s="406" t="n"/>
      <c r="WSN64" s="406" t="n"/>
      <c r="WSO64" s="406" t="n"/>
      <c r="WSP64" s="406" t="n"/>
      <c r="WSQ64" s="406" t="n"/>
      <c r="WSR64" s="406" t="n"/>
      <c r="WSS64" s="406" t="n"/>
      <c r="WST64" s="406" t="n"/>
      <c r="WSU64" s="406" t="n"/>
      <c r="WSV64" s="406" t="n"/>
      <c r="WSW64" s="406" t="n"/>
      <c r="WSX64" s="406" t="n"/>
      <c r="WSY64" s="406" t="n"/>
      <c r="WSZ64" s="406" t="n"/>
      <c r="WTA64" s="406" t="n"/>
      <c r="WTB64" s="406" t="n"/>
      <c r="WTC64" s="406" t="n"/>
      <c r="WTD64" s="406" t="n"/>
      <c r="WTE64" s="406" t="n"/>
      <c r="WTF64" s="406" t="n"/>
      <c r="WTG64" s="406" t="n"/>
      <c r="WTH64" s="406" t="n"/>
      <c r="WTI64" s="406" t="n"/>
      <c r="WTJ64" s="406" t="n"/>
      <c r="WTK64" s="406" t="n"/>
      <c r="WTL64" s="406" t="n"/>
      <c r="WTM64" s="406" t="n"/>
      <c r="WTN64" s="406" t="n"/>
      <c r="WTO64" s="406" t="n"/>
      <c r="WTP64" s="406" t="n"/>
      <c r="WTQ64" s="406" t="n"/>
      <c r="WTR64" s="406" t="n"/>
      <c r="WTS64" s="406" t="n"/>
      <c r="WTT64" s="406" t="n"/>
      <c r="WTU64" s="406" t="n"/>
      <c r="WTV64" s="406" t="n"/>
      <c r="WTW64" s="406" t="n"/>
      <c r="WTX64" s="406" t="n"/>
      <c r="WTY64" s="406" t="n"/>
      <c r="WTZ64" s="406" t="n"/>
      <c r="WUA64" s="406" t="n"/>
      <c r="WUB64" s="406" t="n"/>
      <c r="WUC64" s="406" t="n"/>
      <c r="WUD64" s="406" t="n"/>
      <c r="WUE64" s="406" t="n"/>
      <c r="WUF64" s="406" t="n"/>
      <c r="WUG64" s="406" t="n"/>
      <c r="WUH64" s="406" t="n"/>
      <c r="WUI64" s="406" t="n"/>
      <c r="WUJ64" s="406" t="n"/>
      <c r="WUK64" s="406" t="n"/>
      <c r="WUL64" s="406" t="n"/>
      <c r="WUM64" s="406" t="n"/>
      <c r="WUN64" s="406" t="n"/>
      <c r="WUO64" s="406" t="n"/>
      <c r="WUP64" s="406" t="n"/>
      <c r="WUQ64" s="406" t="n"/>
      <c r="WUR64" s="406" t="n"/>
      <c r="WUS64" s="406" t="n"/>
      <c r="WUT64" s="406" t="n"/>
      <c r="WUU64" s="406" t="n"/>
      <c r="WUV64" s="406" t="n"/>
      <c r="WUW64" s="406" t="n"/>
      <c r="WUX64" s="406" t="n"/>
      <c r="WUY64" s="406" t="n"/>
      <c r="WUZ64" s="406" t="n"/>
      <c r="WVA64" s="406" t="n"/>
      <c r="WVB64" s="406" t="n"/>
      <c r="WVC64" s="406" t="n"/>
      <c r="WVD64" s="406" t="n"/>
      <c r="WVE64" s="406" t="n"/>
      <c r="WVF64" s="406" t="n"/>
      <c r="WVG64" s="406" t="n"/>
      <c r="WVH64" s="406" t="n"/>
      <c r="WVI64" s="406" t="n"/>
      <c r="WVJ64" s="406" t="n"/>
      <c r="WVK64" s="406" t="n"/>
      <c r="WVL64" s="406" t="n"/>
      <c r="WVM64" s="406" t="n"/>
      <c r="WVN64" s="406" t="n"/>
      <c r="WVO64" s="406" t="n"/>
      <c r="WVP64" s="406" t="n"/>
      <c r="WVQ64" s="406" t="n"/>
      <c r="WVR64" s="406" t="n"/>
      <c r="WVS64" s="406" t="n"/>
      <c r="WVT64" s="406" t="n"/>
      <c r="WVU64" s="406" t="n"/>
      <c r="WVV64" s="406" t="n"/>
      <c r="WVW64" s="406" t="n"/>
      <c r="WVX64" s="406" t="n"/>
      <c r="WVY64" s="406" t="n"/>
      <c r="WVZ64" s="406" t="n"/>
      <c r="WWA64" s="406" t="n"/>
      <c r="WWB64" s="406" t="n"/>
      <c r="WWC64" s="406" t="n"/>
      <c r="WWD64" s="406" t="n"/>
      <c r="WWE64" s="406" t="n"/>
      <c r="WWF64" s="406" t="n"/>
      <c r="WWG64" s="406" t="n"/>
      <c r="WWH64" s="406" t="n"/>
      <c r="WWI64" s="406" t="n"/>
      <c r="WWJ64" s="406" t="n"/>
      <c r="WWK64" s="406" t="n"/>
      <c r="WWL64" s="406" t="n"/>
      <c r="WWM64" s="406" t="n"/>
      <c r="WWN64" s="406" t="n"/>
      <c r="WWO64" s="406" t="n"/>
      <c r="WWP64" s="406" t="n"/>
      <c r="WWQ64" s="406" t="n"/>
      <c r="WWR64" s="406" t="n"/>
      <c r="WWS64" s="406" t="n"/>
      <c r="WWT64" s="406" t="n"/>
      <c r="WWU64" s="406" t="n"/>
      <c r="WWV64" s="406" t="n"/>
      <c r="WWW64" s="406" t="n"/>
      <c r="WWX64" s="406" t="n"/>
      <c r="WWY64" s="406" t="n"/>
      <c r="WWZ64" s="406" t="n"/>
      <c r="WXA64" s="406" t="n"/>
      <c r="WXB64" s="406" t="n"/>
      <c r="WXC64" s="406" t="n"/>
      <c r="WXD64" s="406" t="n"/>
      <c r="WXE64" s="406" t="n"/>
      <c r="WXF64" s="406" t="n"/>
      <c r="WXG64" s="406" t="n"/>
      <c r="WXH64" s="406" t="n"/>
      <c r="WXI64" s="406" t="n"/>
      <c r="WXJ64" s="406" t="n"/>
      <c r="WXK64" s="406" t="n"/>
      <c r="WXL64" s="406" t="n"/>
      <c r="WXM64" s="406" t="n"/>
      <c r="WXN64" s="406" t="n"/>
      <c r="WXO64" s="406" t="n"/>
      <c r="WXP64" s="406" t="n"/>
      <c r="WXQ64" s="406" t="n"/>
      <c r="WXR64" s="406" t="n"/>
      <c r="WXS64" s="406" t="n"/>
      <c r="WXT64" s="406" t="n"/>
      <c r="WXU64" s="406" t="n"/>
      <c r="WXV64" s="406" t="n"/>
      <c r="WXW64" s="406" t="n"/>
      <c r="WXX64" s="406" t="n"/>
      <c r="WXY64" s="406" t="n"/>
      <c r="WXZ64" s="406" t="n"/>
      <c r="WYA64" s="406" t="n"/>
      <c r="WYB64" s="406" t="n"/>
      <c r="WYC64" s="406" t="n"/>
      <c r="WYD64" s="406" t="n"/>
      <c r="WYE64" s="406" t="n"/>
      <c r="WYF64" s="406" t="n"/>
      <c r="WYG64" s="406" t="n"/>
      <c r="WYH64" s="406" t="n"/>
      <c r="WYI64" s="406" t="n"/>
      <c r="WYJ64" s="406" t="n"/>
      <c r="WYK64" s="406" t="n"/>
      <c r="WYL64" s="406" t="n"/>
      <c r="WYM64" s="406" t="n"/>
      <c r="WYN64" s="406" t="n"/>
      <c r="WYO64" s="406" t="n"/>
      <c r="WYP64" s="406" t="n"/>
      <c r="WYQ64" s="406" t="n"/>
      <c r="WYR64" s="406" t="n"/>
      <c r="WYS64" s="406" t="n"/>
      <c r="WYT64" s="406" t="n"/>
      <c r="WYU64" s="406" t="n"/>
      <c r="WYV64" s="406" t="n"/>
      <c r="WYW64" s="406" t="n"/>
      <c r="WYX64" s="406" t="n"/>
      <c r="WYY64" s="406" t="n"/>
      <c r="WYZ64" s="406" t="n"/>
      <c r="WZA64" s="406" t="n"/>
      <c r="WZB64" s="406" t="n"/>
      <c r="WZC64" s="406" t="n"/>
      <c r="WZD64" s="406" t="n"/>
      <c r="WZE64" s="406" t="n"/>
      <c r="WZF64" s="406" t="n"/>
      <c r="WZG64" s="406" t="n"/>
      <c r="WZH64" s="406" t="n"/>
      <c r="WZI64" s="406" t="n"/>
      <c r="WZJ64" s="406" t="n"/>
      <c r="WZK64" s="406" t="n"/>
      <c r="WZL64" s="406" t="n"/>
      <c r="WZM64" s="406" t="n"/>
      <c r="WZN64" s="406" t="n"/>
      <c r="WZO64" s="406" t="n"/>
      <c r="WZP64" s="406" t="n"/>
      <c r="WZQ64" s="406" t="n"/>
      <c r="WZR64" s="406" t="n"/>
      <c r="WZS64" s="406" t="n"/>
      <c r="WZT64" s="406" t="n"/>
      <c r="WZU64" s="406" t="n"/>
      <c r="WZV64" s="406" t="n"/>
      <c r="WZW64" s="406" t="n"/>
      <c r="WZX64" s="406" t="n"/>
      <c r="WZY64" s="406" t="n"/>
      <c r="WZZ64" s="406" t="n"/>
      <c r="XAA64" s="406" t="n"/>
      <c r="XAB64" s="406" t="n"/>
      <c r="XAC64" s="406" t="n"/>
      <c r="XAD64" s="406" t="n"/>
      <c r="XAE64" s="406" t="n"/>
      <c r="XAF64" s="406" t="n"/>
      <c r="XAG64" s="406" t="n"/>
      <c r="XAH64" s="406" t="n"/>
      <c r="XAI64" s="406" t="n"/>
      <c r="XAJ64" s="406" t="n"/>
      <c r="XAK64" s="406" t="n"/>
      <c r="XAL64" s="406" t="n"/>
      <c r="XAM64" s="406" t="n"/>
      <c r="XAN64" s="406" t="n"/>
      <c r="XAO64" s="406" t="n"/>
      <c r="XAP64" s="406" t="n"/>
      <c r="XAQ64" s="406" t="n"/>
      <c r="XAR64" s="406" t="n"/>
      <c r="XAS64" s="406" t="n"/>
      <c r="XAT64" s="406" t="n"/>
      <c r="XAU64" s="406" t="n"/>
      <c r="XAV64" s="406" t="n"/>
      <c r="XAW64" s="406" t="n"/>
      <c r="XAX64" s="406" t="n"/>
      <c r="XAY64" s="406" t="n"/>
      <c r="XAZ64" s="406" t="n"/>
      <c r="XBA64" s="406" t="n"/>
      <c r="XBB64" s="406" t="n"/>
      <c r="XBC64" s="406" t="n"/>
      <c r="XBD64" s="406" t="n"/>
      <c r="XBE64" s="406" t="n"/>
      <c r="XBF64" s="406" t="n"/>
      <c r="XBG64" s="406" t="n"/>
      <c r="XBH64" s="406" t="n"/>
      <c r="XBI64" s="406" t="n"/>
      <c r="XBJ64" s="406" t="n"/>
      <c r="XBK64" s="406" t="n"/>
      <c r="XBL64" s="406" t="n"/>
      <c r="XBM64" s="406" t="n"/>
      <c r="XBN64" s="406" t="n"/>
      <c r="XBO64" s="406" t="n"/>
      <c r="XBP64" s="406" t="n"/>
      <c r="XBQ64" s="406" t="n"/>
      <c r="XBR64" s="406" t="n"/>
      <c r="XBS64" s="406" t="n"/>
      <c r="XBT64" s="406" t="n"/>
      <c r="XBU64" s="406" t="n"/>
      <c r="XBV64" s="406" t="n"/>
      <c r="XBW64" s="406" t="n"/>
      <c r="XBX64" s="406" t="n"/>
      <c r="XBY64" s="406" t="n"/>
      <c r="XBZ64" s="406" t="n"/>
      <c r="XCA64" s="406" t="n"/>
      <c r="XCB64" s="406" t="n"/>
      <c r="XCC64" s="406" t="n"/>
      <c r="XCD64" s="406" t="n"/>
      <c r="XCE64" s="406" t="n"/>
      <c r="XCF64" s="406" t="n"/>
      <c r="XCG64" s="406" t="n"/>
      <c r="XCH64" s="406" t="n"/>
      <c r="XCI64" s="406" t="n"/>
      <c r="XCJ64" s="406" t="n"/>
      <c r="XCK64" s="406" t="n"/>
      <c r="XCL64" s="406" t="n"/>
      <c r="XCM64" s="406" t="n"/>
      <c r="XCN64" s="406" t="n"/>
      <c r="XCO64" s="406" t="n"/>
      <c r="XCP64" s="406" t="n"/>
      <c r="XCQ64" s="406" t="n"/>
      <c r="XCR64" s="406" t="n"/>
      <c r="XCS64" s="406" t="n"/>
      <c r="XCT64" s="406" t="n"/>
      <c r="XCU64" s="406" t="n"/>
      <c r="XCV64" s="406" t="n"/>
      <c r="XCW64" s="406" t="n"/>
      <c r="XCX64" s="406" t="n"/>
      <c r="XCY64" s="406" t="n"/>
      <c r="XCZ64" s="406" t="n"/>
      <c r="XDA64" s="406" t="n"/>
      <c r="XDB64" s="406" t="n"/>
      <c r="XDC64" s="406" t="n"/>
      <c r="XDD64" s="406" t="n"/>
      <c r="XDE64" s="406" t="n"/>
      <c r="XDF64" s="406" t="n"/>
      <c r="XDG64" s="406" t="n"/>
      <c r="XDH64" s="406" t="n"/>
      <c r="XDI64" s="406" t="n"/>
      <c r="XDJ64" s="406" t="n"/>
      <c r="XDK64" s="406" t="n"/>
      <c r="XDL64" s="406" t="n"/>
      <c r="XDM64" s="406" t="n"/>
      <c r="XDN64" s="406" t="n"/>
      <c r="XDO64" s="406" t="n"/>
      <c r="XDP64" s="406" t="n"/>
      <c r="XDQ64" s="406" t="n"/>
      <c r="XDR64" s="406" t="n"/>
      <c r="XDS64" s="406" t="n"/>
      <c r="XDT64" s="406" t="n"/>
      <c r="XDU64" s="406" t="n"/>
      <c r="XDV64" s="406" t="n"/>
      <c r="XDW64" s="406" t="n"/>
      <c r="XDX64" s="406" t="n"/>
      <c r="XDY64" s="406" t="n"/>
      <c r="XDZ64" s="406" t="n"/>
      <c r="XEA64" s="406" t="n"/>
      <c r="XEB64" s="406" t="n"/>
      <c r="XEC64" s="406" t="n"/>
      <c r="XED64" s="406" t="n"/>
      <c r="XEE64" s="406" t="n"/>
      <c r="XEF64" s="406" t="n"/>
      <c r="XEG64" s="406" t="n"/>
      <c r="XEH64" s="406" t="n"/>
      <c r="XEI64" s="406" t="n"/>
      <c r="XEJ64" s="406" t="n"/>
      <c r="XEK64" s="406" t="n"/>
      <c r="XEL64" s="406" t="n"/>
      <c r="XEM64" s="406" t="n"/>
      <c r="XEN64" s="406" t="n"/>
      <c r="XEO64" s="406" t="n"/>
      <c r="XEP64" s="406" t="n"/>
      <c r="XEQ64" s="406" t="n"/>
      <c r="XER64" s="406" t="n"/>
      <c r="XES64" s="406" t="n"/>
      <c r="XET64" s="406" t="n"/>
      <c r="XEU64" s="406" t="n"/>
      <c r="XEV64" s="406" t="n"/>
      <c r="XEW64" s="406" t="n"/>
      <c r="XEX64" s="406" t="n"/>
      <c r="XEY64" s="406" t="n"/>
      <c r="XEZ64" s="406" t="n"/>
      <c r="XFA64" s="406" t="n"/>
    </row>
    <row r="65" customFormat="1" s="372">
      <c r="A65" s="45" t="n">
        <v>45720</v>
      </c>
      <c r="B65" s="33" t="n">
        <v>6</v>
      </c>
      <c r="C65" s="37" t="inlineStr">
        <is>
          <t>姜志芹</t>
        </is>
      </c>
      <c r="D65" s="390" t="n"/>
      <c r="E65" s="33" t="n">
        <v>1</v>
      </c>
      <c r="F65" s="33" t="n"/>
      <c r="G65" s="37" t="inlineStr">
        <is>
          <t>刘英桃</t>
        </is>
      </c>
      <c r="H65" s="390" t="inlineStr">
        <is>
          <t>梅2883</t>
        </is>
      </c>
      <c r="I65" s="390" t="n">
        <v>1638</v>
      </c>
      <c r="J65" s="390" t="n"/>
      <c r="K65" s="390" t="n">
        <v>258</v>
      </c>
      <c r="L65" s="390" t="n"/>
      <c r="M65" s="390" t="n"/>
      <c r="N65" s="390" t="n"/>
      <c r="O65" s="390" t="n"/>
      <c r="P65" s="390" t="n"/>
      <c r="Q65" s="390" t="n"/>
      <c r="R65" s="390" t="n"/>
      <c r="S65" s="390" t="n"/>
      <c r="T65" s="406" t="n"/>
      <c r="U65" s="406" t="n"/>
      <c r="V65" s="287" t="n"/>
      <c r="W65" s="390" t="n"/>
      <c r="X65" s="406" t="n">
        <v>258</v>
      </c>
      <c r="Y65" s="162" t="inlineStr">
        <is>
          <t>对公</t>
        </is>
      </c>
      <c r="Z65" s="372" t="n"/>
      <c r="AA65" s="372" t="n"/>
      <c r="AB65" s="372" t="n"/>
      <c r="AC65" s="372" t="n"/>
      <c r="AD65" s="372" t="n"/>
      <c r="AE65" s="406" t="n"/>
      <c r="AF65" s="406" t="n"/>
      <c r="AG65" s="406" t="n"/>
      <c r="AH65" s="406" t="n"/>
      <c r="AI65" s="406" t="n"/>
      <c r="AJ65" s="406" t="n"/>
      <c r="AK65" s="406" t="n"/>
      <c r="AL65" s="406" t="n"/>
      <c r="AM65" s="406" t="n"/>
      <c r="AN65" s="406" t="n"/>
      <c r="AO65" s="406" t="n"/>
      <c r="AP65" s="406" t="n"/>
      <c r="AQ65" s="406" t="n"/>
      <c r="AR65" s="406" t="n"/>
      <c r="AS65" s="406" t="n"/>
      <c r="AT65" s="406" t="n"/>
      <c r="AU65" s="406" t="n"/>
      <c r="AV65" s="406" t="n"/>
      <c r="AW65" s="406" t="n"/>
      <c r="AX65" s="406" t="n"/>
      <c r="AY65" s="406" t="n"/>
      <c r="AZ65" s="406" t="n"/>
      <c r="BA65" s="406" t="n"/>
      <c r="BB65" s="406" t="n"/>
      <c r="BC65" s="406" t="n"/>
      <c r="BD65" s="406" t="n"/>
      <c r="BE65" s="406" t="n"/>
      <c r="BF65" s="406" t="n"/>
      <c r="BG65" s="406" t="n"/>
      <c r="BH65" s="406" t="n"/>
      <c r="BI65" s="406" t="n"/>
      <c r="BJ65" s="406" t="n"/>
      <c r="BK65" s="406" t="n"/>
      <c r="BL65" s="406" t="n"/>
      <c r="BM65" s="406" t="n"/>
      <c r="BN65" s="406" t="n"/>
      <c r="BO65" s="406" t="n"/>
      <c r="BP65" s="406" t="n"/>
      <c r="BQ65" s="406" t="n"/>
      <c r="BR65" s="406" t="n"/>
      <c r="BS65" s="406" t="n"/>
      <c r="BT65" s="406" t="n"/>
      <c r="BU65" s="406" t="n"/>
      <c r="BV65" s="406" t="n"/>
      <c r="BW65" s="406" t="n"/>
      <c r="BX65" s="406" t="n"/>
      <c r="BY65" s="406" t="n"/>
      <c r="BZ65" s="406" t="n"/>
      <c r="CA65" s="406" t="n"/>
      <c r="CB65" s="406" t="n"/>
      <c r="CC65" s="406" t="n"/>
      <c r="CD65" s="406" t="n"/>
      <c r="CE65" s="406" t="n"/>
      <c r="CF65" s="406" t="n"/>
      <c r="CG65" s="406" t="n"/>
      <c r="CH65" s="406" t="n"/>
      <c r="CI65" s="406" t="n"/>
      <c r="CJ65" s="406" t="n"/>
      <c r="CK65" s="406" t="n"/>
      <c r="CL65" s="406" t="n"/>
      <c r="CM65" s="406" t="n"/>
      <c r="CN65" s="406" t="n"/>
      <c r="CO65" s="406" t="n"/>
      <c r="CP65" s="406" t="n"/>
      <c r="CQ65" s="406" t="n"/>
      <c r="CR65" s="406" t="n"/>
      <c r="CS65" s="406" t="n"/>
      <c r="CT65" s="406" t="n"/>
      <c r="CU65" s="406" t="n"/>
      <c r="CV65" s="406" t="n"/>
      <c r="CW65" s="406" t="n"/>
      <c r="CX65" s="406" t="n"/>
      <c r="CY65" s="406" t="n"/>
      <c r="CZ65" s="406" t="n"/>
      <c r="DA65" s="406" t="n"/>
      <c r="DB65" s="406" t="n"/>
      <c r="DC65" s="406" t="n"/>
      <c r="DD65" s="406" t="n"/>
      <c r="DE65" s="406" t="n"/>
      <c r="DF65" s="406" t="n"/>
      <c r="DG65" s="406" t="n"/>
      <c r="DH65" s="406" t="n"/>
      <c r="DI65" s="406" t="n"/>
      <c r="DJ65" s="406" t="n"/>
      <c r="DK65" s="406" t="n"/>
      <c r="DL65" s="406" t="n"/>
      <c r="DM65" s="406" t="n"/>
      <c r="DN65" s="406" t="n"/>
      <c r="DO65" s="406" t="n"/>
      <c r="DP65" s="406" t="n"/>
      <c r="DQ65" s="406" t="n"/>
      <c r="DR65" s="406" t="n"/>
      <c r="DS65" s="406" t="n"/>
      <c r="DT65" s="406" t="n"/>
      <c r="DU65" s="406" t="n"/>
      <c r="DV65" s="406" t="n"/>
      <c r="DW65" s="406" t="n"/>
      <c r="DX65" s="406" t="n"/>
      <c r="DY65" s="406" t="n"/>
      <c r="DZ65" s="406" t="n"/>
      <c r="EA65" s="406" t="n"/>
      <c r="EB65" s="406" t="n"/>
      <c r="EC65" s="406" t="n"/>
      <c r="ED65" s="406" t="n"/>
      <c r="EE65" s="406" t="n"/>
      <c r="EF65" s="406" t="n"/>
      <c r="EG65" s="406" t="n"/>
      <c r="EH65" s="406" t="n"/>
      <c r="EI65" s="406" t="n"/>
      <c r="EJ65" s="406" t="n"/>
      <c r="EK65" s="406" t="n"/>
      <c r="EL65" s="406" t="n"/>
      <c r="EM65" s="406" t="n"/>
      <c r="EN65" s="406" t="n"/>
      <c r="EO65" s="406" t="n"/>
      <c r="EP65" s="406" t="n"/>
      <c r="EQ65" s="406" t="n"/>
      <c r="ER65" s="406" t="n"/>
      <c r="ES65" s="406" t="n"/>
      <c r="ET65" s="406" t="n"/>
      <c r="EU65" s="406" t="n"/>
      <c r="EV65" s="406" t="n"/>
      <c r="EW65" s="406" t="n"/>
      <c r="EX65" s="406" t="n"/>
      <c r="EY65" s="406" t="n"/>
      <c r="EZ65" s="406" t="n"/>
      <c r="FA65" s="406" t="n"/>
      <c r="FB65" s="406" t="n"/>
      <c r="FC65" s="406" t="n"/>
      <c r="FD65" s="406" t="n"/>
      <c r="FE65" s="406" t="n"/>
      <c r="FF65" s="406" t="n"/>
      <c r="FG65" s="406" t="n"/>
      <c r="FH65" s="406" t="n"/>
      <c r="FI65" s="406" t="n"/>
      <c r="FJ65" s="406" t="n"/>
      <c r="FK65" s="406" t="n"/>
      <c r="FL65" s="406" t="n"/>
      <c r="FM65" s="406" t="n"/>
      <c r="FN65" s="406" t="n"/>
      <c r="FO65" s="406" t="n"/>
      <c r="FP65" s="406" t="n"/>
      <c r="FQ65" s="406" t="n"/>
      <c r="FR65" s="406" t="n"/>
      <c r="FS65" s="406" t="n"/>
      <c r="FT65" s="406" t="n"/>
      <c r="FU65" s="406" t="n"/>
      <c r="FV65" s="406" t="n"/>
      <c r="FW65" s="406" t="n"/>
      <c r="FX65" s="406" t="n"/>
      <c r="FY65" s="406" t="n"/>
      <c r="FZ65" s="406" t="n"/>
      <c r="GA65" s="406" t="n"/>
      <c r="GB65" s="406" t="n"/>
      <c r="GC65" s="406" t="n"/>
      <c r="GD65" s="406" t="n"/>
      <c r="GE65" s="406" t="n"/>
      <c r="GF65" s="406" t="n"/>
      <c r="GG65" s="406" t="n"/>
      <c r="GH65" s="406" t="n"/>
      <c r="GI65" s="406" t="n"/>
      <c r="GJ65" s="406" t="n"/>
      <c r="GK65" s="406" t="n"/>
      <c r="GL65" s="406" t="n"/>
      <c r="GM65" s="406" t="n"/>
      <c r="GN65" s="406" t="n"/>
      <c r="GO65" s="406" t="n"/>
      <c r="GP65" s="406" t="n"/>
      <c r="GQ65" s="406" t="n"/>
      <c r="GR65" s="406" t="n"/>
      <c r="GS65" s="406" t="n"/>
      <c r="GT65" s="406" t="n"/>
      <c r="GU65" s="406" t="n"/>
      <c r="GV65" s="406" t="n"/>
      <c r="GW65" s="406" t="n"/>
      <c r="GX65" s="406" t="n"/>
      <c r="GY65" s="406" t="n"/>
      <c r="GZ65" s="406" t="n"/>
      <c r="HA65" s="406" t="n"/>
      <c r="HB65" s="406" t="n"/>
      <c r="HC65" s="406" t="n"/>
      <c r="HD65" s="406" t="n"/>
      <c r="HE65" s="406" t="n"/>
      <c r="HF65" s="406" t="n"/>
      <c r="HG65" s="406" t="n"/>
      <c r="HH65" s="406" t="n"/>
      <c r="HI65" s="406" t="n"/>
      <c r="HJ65" s="406" t="n"/>
      <c r="HK65" s="406" t="n"/>
      <c r="HL65" s="406" t="n"/>
      <c r="HM65" s="406" t="n"/>
      <c r="HN65" s="406" t="n"/>
      <c r="HO65" s="406" t="n"/>
      <c r="HP65" s="406" t="n"/>
      <c r="HQ65" s="406" t="n"/>
      <c r="HR65" s="406" t="n"/>
      <c r="HS65" s="406" t="n"/>
      <c r="HT65" s="406" t="n"/>
      <c r="HU65" s="406" t="n"/>
      <c r="HV65" s="406" t="n"/>
      <c r="HW65" s="406" t="n"/>
      <c r="HX65" s="406" t="n"/>
      <c r="HY65" s="406" t="n"/>
      <c r="HZ65" s="406" t="n"/>
      <c r="IA65" s="406" t="n"/>
      <c r="IB65" s="406" t="n"/>
      <c r="IC65" s="406" t="n"/>
      <c r="ID65" s="406" t="n"/>
      <c r="IE65" s="406" t="n"/>
      <c r="IF65" s="406" t="n"/>
      <c r="IG65" s="406" t="n"/>
      <c r="IH65" s="406" t="n"/>
      <c r="II65" s="406" t="n"/>
      <c r="IJ65" s="406" t="n"/>
      <c r="IK65" s="406" t="n"/>
      <c r="IL65" s="406" t="n"/>
      <c r="IM65" s="406" t="n"/>
      <c r="IN65" s="406" t="n"/>
      <c r="IO65" s="406" t="n"/>
      <c r="IP65" s="406" t="n"/>
      <c r="IQ65" s="406" t="n"/>
      <c r="IR65" s="406" t="n"/>
      <c r="IS65" s="406" t="n"/>
      <c r="IT65" s="406" t="n"/>
      <c r="IU65" s="406" t="n"/>
      <c r="IV65" s="406" t="n"/>
      <c r="IW65" s="406" t="n"/>
      <c r="IX65" s="406" t="n"/>
      <c r="IY65" s="406" t="n"/>
      <c r="IZ65" s="406" t="n"/>
      <c r="JA65" s="406" t="n"/>
      <c r="JB65" s="406" t="n"/>
      <c r="JC65" s="406" t="n"/>
      <c r="JD65" s="406" t="n"/>
      <c r="JE65" s="406" t="n"/>
      <c r="JF65" s="406" t="n"/>
      <c r="JG65" s="406" t="n"/>
      <c r="JH65" s="406" t="n"/>
      <c r="JI65" s="406" t="n"/>
      <c r="JJ65" s="406" t="n"/>
      <c r="JK65" s="406" t="n"/>
      <c r="JL65" s="406" t="n"/>
      <c r="JM65" s="406" t="n"/>
      <c r="JN65" s="406" t="n"/>
      <c r="JO65" s="406" t="n"/>
      <c r="JP65" s="406" t="n"/>
      <c r="JQ65" s="406" t="n"/>
      <c r="JR65" s="406" t="n"/>
      <c r="JS65" s="406" t="n"/>
      <c r="JT65" s="406" t="n"/>
      <c r="JU65" s="406" t="n"/>
      <c r="JV65" s="406" t="n"/>
      <c r="JW65" s="406" t="n"/>
      <c r="JX65" s="406" t="n"/>
      <c r="JY65" s="406" t="n"/>
      <c r="JZ65" s="406" t="n"/>
      <c r="KA65" s="406" t="n"/>
      <c r="KB65" s="406" t="n"/>
      <c r="KC65" s="406" t="n"/>
      <c r="KD65" s="406" t="n"/>
      <c r="KE65" s="406" t="n"/>
      <c r="KF65" s="406" t="n"/>
      <c r="KG65" s="406" t="n"/>
      <c r="KH65" s="406" t="n"/>
      <c r="KI65" s="406" t="n"/>
      <c r="KJ65" s="406" t="n"/>
      <c r="KK65" s="406" t="n"/>
      <c r="KL65" s="406" t="n"/>
      <c r="KM65" s="406" t="n"/>
      <c r="KN65" s="406" t="n"/>
      <c r="KO65" s="406" t="n"/>
      <c r="KP65" s="406" t="n"/>
      <c r="KQ65" s="406" t="n"/>
      <c r="KR65" s="406" t="n"/>
      <c r="KS65" s="406" t="n"/>
      <c r="KT65" s="406" t="n"/>
      <c r="KU65" s="406" t="n"/>
      <c r="KV65" s="406" t="n"/>
      <c r="KW65" s="406" t="n"/>
      <c r="KX65" s="406" t="n"/>
      <c r="KY65" s="406" t="n"/>
      <c r="KZ65" s="406" t="n"/>
      <c r="LA65" s="406" t="n"/>
      <c r="LB65" s="406" t="n"/>
      <c r="LC65" s="406" t="n"/>
      <c r="LD65" s="406" t="n"/>
      <c r="LE65" s="406" t="n"/>
      <c r="LF65" s="406" t="n"/>
      <c r="LG65" s="406" t="n"/>
      <c r="LH65" s="406" t="n"/>
      <c r="LI65" s="406" t="n"/>
      <c r="LJ65" s="406" t="n"/>
      <c r="LK65" s="406" t="n"/>
      <c r="LL65" s="406" t="n"/>
      <c r="LM65" s="406" t="n"/>
      <c r="LN65" s="406" t="n"/>
      <c r="LO65" s="406" t="n"/>
      <c r="LP65" s="406" t="n"/>
      <c r="LQ65" s="406" t="n"/>
      <c r="LR65" s="406" t="n"/>
      <c r="LS65" s="406" t="n"/>
      <c r="LT65" s="406" t="n"/>
      <c r="LU65" s="406" t="n"/>
      <c r="LV65" s="406" t="n"/>
      <c r="LW65" s="406" t="n"/>
      <c r="LX65" s="406" t="n"/>
      <c r="LY65" s="406" t="n"/>
      <c r="LZ65" s="406" t="n"/>
      <c r="MA65" s="406" t="n"/>
      <c r="MB65" s="406" t="n"/>
      <c r="MC65" s="406" t="n"/>
      <c r="MD65" s="406" t="n"/>
      <c r="ME65" s="406" t="n"/>
      <c r="MF65" s="406" t="n"/>
      <c r="MG65" s="406" t="n"/>
      <c r="MH65" s="406" t="n"/>
      <c r="MI65" s="406" t="n"/>
      <c r="MJ65" s="406" t="n"/>
      <c r="MK65" s="406" t="n"/>
      <c r="ML65" s="406" t="n"/>
      <c r="MM65" s="406" t="n"/>
      <c r="MN65" s="406" t="n"/>
      <c r="MO65" s="406" t="n"/>
      <c r="MP65" s="406" t="n"/>
      <c r="MQ65" s="406" t="n"/>
      <c r="MR65" s="406" t="n"/>
      <c r="MS65" s="406" t="n"/>
      <c r="MT65" s="406" t="n"/>
      <c r="MU65" s="406" t="n"/>
      <c r="MV65" s="406" t="n"/>
      <c r="MW65" s="406" t="n"/>
      <c r="MX65" s="406" t="n"/>
      <c r="MY65" s="406" t="n"/>
      <c r="MZ65" s="406" t="n"/>
      <c r="NA65" s="406" t="n"/>
      <c r="NB65" s="406" t="n"/>
      <c r="NC65" s="406" t="n"/>
      <c r="ND65" s="406" t="n"/>
      <c r="NE65" s="406" t="n"/>
      <c r="NF65" s="406" t="n"/>
      <c r="NG65" s="406" t="n"/>
      <c r="NH65" s="406" t="n"/>
      <c r="NI65" s="406" t="n"/>
      <c r="NJ65" s="406" t="n"/>
      <c r="NK65" s="406" t="n"/>
      <c r="NL65" s="406" t="n"/>
      <c r="NM65" s="406" t="n"/>
      <c r="NN65" s="406" t="n"/>
      <c r="NO65" s="406" t="n"/>
      <c r="NP65" s="406" t="n"/>
      <c r="NQ65" s="406" t="n"/>
      <c r="NR65" s="406" t="n"/>
      <c r="NS65" s="406" t="n"/>
      <c r="NT65" s="406" t="n"/>
      <c r="NU65" s="406" t="n"/>
      <c r="NV65" s="406" t="n"/>
      <c r="NW65" s="406" t="n"/>
      <c r="NX65" s="406" t="n"/>
      <c r="NY65" s="406" t="n"/>
      <c r="NZ65" s="406" t="n"/>
      <c r="OA65" s="406" t="n"/>
      <c r="OB65" s="406" t="n"/>
      <c r="OC65" s="406" t="n"/>
      <c r="OD65" s="406" t="n"/>
      <c r="OE65" s="406" t="n"/>
      <c r="OF65" s="406" t="n"/>
      <c r="OG65" s="406" t="n"/>
      <c r="OH65" s="406" t="n"/>
      <c r="OI65" s="406" t="n"/>
      <c r="OJ65" s="406" t="n"/>
      <c r="OK65" s="406" t="n"/>
      <c r="OL65" s="406" t="n"/>
      <c r="OM65" s="406" t="n"/>
      <c r="ON65" s="406" t="n"/>
      <c r="OO65" s="406" t="n"/>
      <c r="OP65" s="406" t="n"/>
      <c r="OQ65" s="406" t="n"/>
      <c r="OR65" s="406" t="n"/>
      <c r="OS65" s="406" t="n"/>
      <c r="OT65" s="406" t="n"/>
      <c r="OU65" s="406" t="n"/>
      <c r="OV65" s="406" t="n"/>
      <c r="OW65" s="406" t="n"/>
      <c r="OX65" s="406" t="n"/>
      <c r="OY65" s="406" t="n"/>
      <c r="OZ65" s="406" t="n"/>
      <c r="PA65" s="406" t="n"/>
      <c r="PB65" s="406" t="n"/>
      <c r="PC65" s="406" t="n"/>
      <c r="PD65" s="406" t="n"/>
      <c r="PE65" s="406" t="n"/>
      <c r="PF65" s="406" t="n"/>
      <c r="PG65" s="406" t="n"/>
      <c r="PH65" s="406" t="n"/>
      <c r="PI65" s="406" t="n"/>
      <c r="PJ65" s="406" t="n"/>
      <c r="PK65" s="406" t="n"/>
      <c r="PL65" s="406" t="n"/>
      <c r="PM65" s="406" t="n"/>
      <c r="PN65" s="406" t="n"/>
      <c r="PO65" s="406" t="n"/>
      <c r="PP65" s="406" t="n"/>
      <c r="PQ65" s="406" t="n"/>
      <c r="PR65" s="406" t="n"/>
      <c r="PS65" s="406" t="n"/>
      <c r="PT65" s="406" t="n"/>
      <c r="PU65" s="406" t="n"/>
      <c r="PV65" s="406" t="n"/>
      <c r="PW65" s="406" t="n"/>
      <c r="PX65" s="406" t="n"/>
      <c r="PY65" s="406" t="n"/>
      <c r="PZ65" s="406" t="n"/>
      <c r="QA65" s="406" t="n"/>
      <c r="QB65" s="406" t="n"/>
      <c r="QC65" s="406" t="n"/>
      <c r="QD65" s="406" t="n"/>
      <c r="QE65" s="406" t="n"/>
      <c r="QF65" s="406" t="n"/>
      <c r="QG65" s="406" t="n"/>
      <c r="QH65" s="406" t="n"/>
      <c r="QI65" s="406" t="n"/>
      <c r="QJ65" s="406" t="n"/>
      <c r="QK65" s="406" t="n"/>
      <c r="QL65" s="406" t="n"/>
      <c r="QM65" s="406" t="n"/>
      <c r="QN65" s="406" t="n"/>
      <c r="QO65" s="406" t="n"/>
      <c r="QP65" s="406" t="n"/>
      <c r="QQ65" s="406" t="n"/>
      <c r="QR65" s="406" t="n"/>
      <c r="QS65" s="406" t="n"/>
      <c r="QT65" s="406" t="n"/>
      <c r="QU65" s="406" t="n"/>
      <c r="QV65" s="406" t="n"/>
      <c r="QW65" s="406" t="n"/>
      <c r="QX65" s="406" t="n"/>
      <c r="QY65" s="406" t="n"/>
      <c r="QZ65" s="406" t="n"/>
      <c r="RA65" s="406" t="n"/>
      <c r="RB65" s="406" t="n"/>
      <c r="RC65" s="406" t="n"/>
      <c r="RD65" s="406" t="n"/>
      <c r="RE65" s="406" t="n"/>
      <c r="RF65" s="406" t="n"/>
      <c r="RG65" s="406" t="n"/>
      <c r="RH65" s="406" t="n"/>
      <c r="RI65" s="406" t="n"/>
      <c r="RJ65" s="406" t="n"/>
      <c r="RK65" s="406" t="n"/>
      <c r="RL65" s="406" t="n"/>
      <c r="RM65" s="406" t="n"/>
      <c r="RN65" s="406" t="n"/>
      <c r="RO65" s="406" t="n"/>
      <c r="RP65" s="406" t="n"/>
      <c r="RQ65" s="406" t="n"/>
      <c r="RR65" s="406" t="n"/>
      <c r="RS65" s="406" t="n"/>
      <c r="RT65" s="406" t="n"/>
      <c r="RU65" s="406" t="n"/>
      <c r="RV65" s="406" t="n"/>
      <c r="RW65" s="406" t="n"/>
      <c r="RX65" s="406" t="n"/>
      <c r="RY65" s="406" t="n"/>
      <c r="RZ65" s="406" t="n"/>
      <c r="SA65" s="406" t="n"/>
      <c r="SB65" s="406" t="n"/>
      <c r="SC65" s="406" t="n"/>
      <c r="SD65" s="406" t="n"/>
      <c r="SE65" s="406" t="n"/>
      <c r="SF65" s="406" t="n"/>
      <c r="SG65" s="406" t="n"/>
      <c r="SH65" s="406" t="n"/>
      <c r="SI65" s="406" t="n"/>
      <c r="SJ65" s="406" t="n"/>
      <c r="SK65" s="406" t="n"/>
      <c r="SL65" s="406" t="n"/>
      <c r="SM65" s="406" t="n"/>
      <c r="SN65" s="406" t="n"/>
      <c r="SO65" s="406" t="n"/>
      <c r="SP65" s="406" t="n"/>
      <c r="SQ65" s="406" t="n"/>
      <c r="SR65" s="406" t="n"/>
      <c r="SS65" s="406" t="n"/>
      <c r="ST65" s="406" t="n"/>
      <c r="SU65" s="406" t="n"/>
      <c r="SV65" s="406" t="n"/>
      <c r="SW65" s="406" t="n"/>
      <c r="SX65" s="406" t="n"/>
      <c r="SY65" s="406" t="n"/>
      <c r="SZ65" s="406" t="n"/>
      <c r="TA65" s="406" t="n"/>
      <c r="TB65" s="406" t="n"/>
      <c r="TC65" s="406" t="n"/>
      <c r="TD65" s="406" t="n"/>
      <c r="TE65" s="406" t="n"/>
      <c r="TF65" s="406" t="n"/>
      <c r="TG65" s="406" t="n"/>
      <c r="TH65" s="406" t="n"/>
      <c r="TI65" s="406" t="n"/>
      <c r="TJ65" s="406" t="n"/>
      <c r="TK65" s="406" t="n"/>
      <c r="TL65" s="406" t="n"/>
      <c r="TM65" s="406" t="n"/>
      <c r="TN65" s="406" t="n"/>
      <c r="TO65" s="406" t="n"/>
      <c r="TP65" s="406" t="n"/>
      <c r="TQ65" s="406" t="n"/>
      <c r="TR65" s="406" t="n"/>
      <c r="TS65" s="406" t="n"/>
      <c r="TT65" s="406" t="n"/>
      <c r="TU65" s="406" t="n"/>
      <c r="TV65" s="406" t="n"/>
      <c r="TW65" s="406" t="n"/>
      <c r="TX65" s="406" t="n"/>
      <c r="TY65" s="406" t="n"/>
      <c r="TZ65" s="406" t="n"/>
      <c r="UA65" s="406" t="n"/>
      <c r="UB65" s="406" t="n"/>
      <c r="UC65" s="406" t="n"/>
      <c r="UD65" s="406" t="n"/>
      <c r="UE65" s="406" t="n"/>
      <c r="UF65" s="406" t="n"/>
      <c r="UG65" s="406" t="n"/>
      <c r="UH65" s="406" t="n"/>
      <c r="UI65" s="406" t="n"/>
      <c r="UJ65" s="406" t="n"/>
      <c r="UK65" s="406" t="n"/>
      <c r="UL65" s="406" t="n"/>
      <c r="UM65" s="406" t="n"/>
      <c r="UN65" s="406" t="n"/>
      <c r="UO65" s="406" t="n"/>
      <c r="UP65" s="406" t="n"/>
      <c r="UQ65" s="406" t="n"/>
      <c r="UR65" s="406" t="n"/>
      <c r="US65" s="406" t="n"/>
      <c r="UT65" s="406" t="n"/>
      <c r="UU65" s="406" t="n"/>
      <c r="UV65" s="406" t="n"/>
      <c r="UW65" s="406" t="n"/>
      <c r="UX65" s="406" t="n"/>
      <c r="UY65" s="406" t="n"/>
      <c r="UZ65" s="406" t="n"/>
      <c r="VA65" s="406" t="n"/>
      <c r="VB65" s="406" t="n"/>
      <c r="VC65" s="406" t="n"/>
      <c r="VD65" s="406" t="n"/>
      <c r="VE65" s="406" t="n"/>
      <c r="VF65" s="406" t="n"/>
      <c r="VG65" s="406" t="n"/>
      <c r="VH65" s="406" t="n"/>
      <c r="VI65" s="406" t="n"/>
      <c r="VJ65" s="406" t="n"/>
      <c r="VK65" s="406" t="n"/>
      <c r="VL65" s="406" t="n"/>
      <c r="VM65" s="406" t="n"/>
      <c r="VN65" s="406" t="n"/>
      <c r="VO65" s="406" t="n"/>
      <c r="VP65" s="406" t="n"/>
      <c r="VQ65" s="406" t="n"/>
      <c r="VR65" s="406" t="n"/>
      <c r="VS65" s="406" t="n"/>
      <c r="VT65" s="406" t="n"/>
      <c r="VU65" s="406" t="n"/>
      <c r="VV65" s="406" t="n"/>
      <c r="VW65" s="406" t="n"/>
      <c r="VX65" s="406" t="n"/>
      <c r="VY65" s="406" t="n"/>
      <c r="VZ65" s="406" t="n"/>
      <c r="WA65" s="406" t="n"/>
      <c r="WB65" s="406" t="n"/>
      <c r="WC65" s="406" t="n"/>
      <c r="WD65" s="406" t="n"/>
      <c r="WE65" s="406" t="n"/>
      <c r="WF65" s="406" t="n"/>
      <c r="WG65" s="406" t="n"/>
      <c r="WH65" s="406" t="n"/>
      <c r="WI65" s="406" t="n"/>
      <c r="WJ65" s="406" t="n"/>
      <c r="WK65" s="406" t="n"/>
      <c r="WL65" s="406" t="n"/>
      <c r="WM65" s="406" t="n"/>
      <c r="WN65" s="406" t="n"/>
      <c r="WO65" s="406" t="n"/>
      <c r="WP65" s="406" t="n"/>
      <c r="WQ65" s="406" t="n"/>
      <c r="WR65" s="406" t="n"/>
      <c r="WS65" s="406" t="n"/>
      <c r="WT65" s="406" t="n"/>
      <c r="WU65" s="406" t="n"/>
      <c r="WV65" s="406" t="n"/>
      <c r="WW65" s="406" t="n"/>
      <c r="WX65" s="406" t="n"/>
      <c r="WY65" s="406" t="n"/>
      <c r="WZ65" s="406" t="n"/>
      <c r="XA65" s="406" t="n"/>
      <c r="XB65" s="406" t="n"/>
      <c r="XC65" s="406" t="n"/>
      <c r="XD65" s="406" t="n"/>
      <c r="XE65" s="406" t="n"/>
      <c r="XF65" s="406" t="n"/>
      <c r="XG65" s="406" t="n"/>
      <c r="XH65" s="406" t="n"/>
      <c r="XI65" s="406" t="n"/>
      <c r="XJ65" s="406" t="n"/>
      <c r="XK65" s="406" t="n"/>
      <c r="XL65" s="406" t="n"/>
      <c r="XM65" s="406" t="n"/>
      <c r="XN65" s="406" t="n"/>
      <c r="XO65" s="406" t="n"/>
      <c r="XP65" s="406" t="n"/>
      <c r="XQ65" s="406" t="n"/>
      <c r="XR65" s="406" t="n"/>
      <c r="XS65" s="406" t="n"/>
      <c r="XT65" s="406" t="n"/>
      <c r="XU65" s="406" t="n"/>
      <c r="XV65" s="406" t="n"/>
      <c r="XW65" s="406" t="n"/>
      <c r="XX65" s="406" t="n"/>
      <c r="XY65" s="406" t="n"/>
      <c r="XZ65" s="406" t="n"/>
      <c r="YA65" s="406" t="n"/>
      <c r="YB65" s="406" t="n"/>
      <c r="YC65" s="406" t="n"/>
      <c r="YD65" s="406" t="n"/>
      <c r="YE65" s="406" t="n"/>
      <c r="YF65" s="406" t="n"/>
      <c r="YG65" s="406" t="n"/>
      <c r="YH65" s="406" t="n"/>
      <c r="YI65" s="406" t="n"/>
      <c r="YJ65" s="406" t="n"/>
      <c r="YK65" s="406" t="n"/>
      <c r="YL65" s="406" t="n"/>
      <c r="YM65" s="406" t="n"/>
      <c r="YN65" s="406" t="n"/>
      <c r="YO65" s="406" t="n"/>
      <c r="YP65" s="406" t="n"/>
      <c r="YQ65" s="406" t="n"/>
      <c r="YR65" s="406" t="n"/>
      <c r="YS65" s="406" t="n"/>
      <c r="YT65" s="406" t="n"/>
      <c r="YU65" s="406" t="n"/>
      <c r="YV65" s="406" t="n"/>
      <c r="YW65" s="406" t="n"/>
      <c r="YX65" s="406" t="n"/>
      <c r="YY65" s="406" t="n"/>
      <c r="YZ65" s="406" t="n"/>
      <c r="ZA65" s="406" t="n"/>
      <c r="ZB65" s="406" t="n"/>
      <c r="ZC65" s="406" t="n"/>
      <c r="ZD65" s="406" t="n"/>
      <c r="ZE65" s="406" t="n"/>
      <c r="ZF65" s="406" t="n"/>
      <c r="ZG65" s="406" t="n"/>
      <c r="ZH65" s="406" t="n"/>
      <c r="ZI65" s="406" t="n"/>
      <c r="ZJ65" s="406" t="n"/>
      <c r="ZK65" s="406" t="n"/>
      <c r="ZL65" s="406" t="n"/>
      <c r="ZM65" s="406" t="n"/>
      <c r="ZN65" s="406" t="n"/>
      <c r="ZO65" s="406" t="n"/>
      <c r="ZP65" s="406" t="n"/>
      <c r="ZQ65" s="406" t="n"/>
      <c r="ZR65" s="406" t="n"/>
      <c r="ZS65" s="406" t="n"/>
      <c r="ZT65" s="406" t="n"/>
      <c r="ZU65" s="406" t="n"/>
      <c r="ZV65" s="406" t="n"/>
      <c r="ZW65" s="406" t="n"/>
      <c r="ZX65" s="406" t="n"/>
      <c r="ZY65" s="406" t="n"/>
      <c r="ZZ65" s="406" t="n"/>
      <c r="AAA65" s="406" t="n"/>
      <c r="AAB65" s="406" t="n"/>
      <c r="AAC65" s="406" t="n"/>
      <c r="AAD65" s="406" t="n"/>
      <c r="AAE65" s="406" t="n"/>
      <c r="AAF65" s="406" t="n"/>
      <c r="AAG65" s="406" t="n"/>
      <c r="AAH65" s="406" t="n"/>
      <c r="AAI65" s="406" t="n"/>
      <c r="AAJ65" s="406" t="n"/>
      <c r="AAK65" s="406" t="n"/>
      <c r="AAL65" s="406" t="n"/>
      <c r="AAM65" s="406" t="n"/>
      <c r="AAN65" s="406" t="n"/>
      <c r="AAO65" s="406" t="n"/>
      <c r="AAP65" s="406" t="n"/>
      <c r="AAQ65" s="406" t="n"/>
      <c r="AAR65" s="406" t="n"/>
      <c r="AAS65" s="406" t="n"/>
      <c r="AAT65" s="406" t="n"/>
      <c r="AAU65" s="406" t="n"/>
      <c r="AAV65" s="406" t="n"/>
      <c r="AAW65" s="406" t="n"/>
      <c r="AAX65" s="406" t="n"/>
      <c r="AAY65" s="406" t="n"/>
      <c r="AAZ65" s="406" t="n"/>
      <c r="ABA65" s="406" t="n"/>
      <c r="ABB65" s="406" t="n"/>
      <c r="ABC65" s="406" t="n"/>
      <c r="ABD65" s="406" t="n"/>
      <c r="ABE65" s="406" t="n"/>
      <c r="ABF65" s="406" t="n"/>
      <c r="ABG65" s="406" t="n"/>
      <c r="ABH65" s="406" t="n"/>
      <c r="ABI65" s="406" t="n"/>
      <c r="ABJ65" s="406" t="n"/>
      <c r="ABK65" s="406" t="n"/>
      <c r="ABL65" s="406" t="n"/>
      <c r="ABM65" s="406" t="n"/>
      <c r="ABN65" s="406" t="n"/>
      <c r="ABO65" s="406" t="n"/>
      <c r="ABP65" s="406" t="n"/>
      <c r="ABQ65" s="406" t="n"/>
      <c r="ABR65" s="406" t="n"/>
      <c r="ABS65" s="406" t="n"/>
      <c r="ABT65" s="406" t="n"/>
      <c r="ABU65" s="406" t="n"/>
      <c r="ABV65" s="406" t="n"/>
      <c r="ABW65" s="406" t="n"/>
      <c r="ABX65" s="406" t="n"/>
      <c r="ABY65" s="406" t="n"/>
      <c r="ABZ65" s="406" t="n"/>
      <c r="ACA65" s="406" t="n"/>
      <c r="ACB65" s="406" t="n"/>
      <c r="ACC65" s="406" t="n"/>
      <c r="ACD65" s="406" t="n"/>
      <c r="ACE65" s="406" t="n"/>
      <c r="ACF65" s="406" t="n"/>
      <c r="ACG65" s="406" t="n"/>
      <c r="ACH65" s="406" t="n"/>
      <c r="ACI65" s="406" t="n"/>
      <c r="ACJ65" s="406" t="n"/>
      <c r="ACK65" s="406" t="n"/>
      <c r="ACL65" s="406" t="n"/>
      <c r="ACM65" s="406" t="n"/>
      <c r="ACN65" s="406" t="n"/>
      <c r="ACO65" s="406" t="n"/>
      <c r="ACP65" s="406" t="n"/>
      <c r="ACQ65" s="406" t="n"/>
      <c r="ACR65" s="406" t="n"/>
      <c r="ACS65" s="406" t="n"/>
      <c r="ACT65" s="406" t="n"/>
      <c r="ACU65" s="406" t="n"/>
      <c r="ACV65" s="406" t="n"/>
      <c r="ACW65" s="406" t="n"/>
      <c r="ACX65" s="406" t="n"/>
      <c r="ACY65" s="406" t="n"/>
      <c r="ACZ65" s="406" t="n"/>
      <c r="ADA65" s="406" t="n"/>
      <c r="ADB65" s="406" t="n"/>
      <c r="ADC65" s="406" t="n"/>
      <c r="ADD65" s="406" t="n"/>
      <c r="ADE65" s="406" t="n"/>
      <c r="ADF65" s="406" t="n"/>
      <c r="ADG65" s="406" t="n"/>
      <c r="ADH65" s="406" t="n"/>
      <c r="ADI65" s="406" t="n"/>
      <c r="ADJ65" s="406" t="n"/>
      <c r="ADK65" s="406" t="n"/>
      <c r="ADL65" s="406" t="n"/>
      <c r="ADM65" s="406" t="n"/>
      <c r="ADN65" s="406" t="n"/>
      <c r="ADO65" s="406" t="n"/>
      <c r="ADP65" s="406" t="n"/>
      <c r="ADQ65" s="406" t="n"/>
      <c r="ADR65" s="406" t="n"/>
      <c r="ADS65" s="406" t="n"/>
      <c r="ADT65" s="406" t="n"/>
      <c r="ADU65" s="406" t="n"/>
      <c r="ADV65" s="406" t="n"/>
      <c r="ADW65" s="406" t="n"/>
      <c r="ADX65" s="406" t="n"/>
      <c r="ADY65" s="406" t="n"/>
      <c r="ADZ65" s="406" t="n"/>
      <c r="AEA65" s="406" t="n"/>
      <c r="AEB65" s="406" t="n"/>
      <c r="AEC65" s="406" t="n"/>
      <c r="AED65" s="406" t="n"/>
      <c r="AEE65" s="406" t="n"/>
      <c r="AEF65" s="406" t="n"/>
      <c r="AEG65" s="406" t="n"/>
      <c r="AEH65" s="406" t="n"/>
      <c r="AEI65" s="406" t="n"/>
      <c r="AEJ65" s="406" t="n"/>
      <c r="AEK65" s="406" t="n"/>
      <c r="AEL65" s="406" t="n"/>
      <c r="AEM65" s="406" t="n"/>
      <c r="AEN65" s="406" t="n"/>
      <c r="AEO65" s="406" t="n"/>
      <c r="AEP65" s="406" t="n"/>
      <c r="AEQ65" s="406" t="n"/>
      <c r="AER65" s="406" t="n"/>
      <c r="AES65" s="406" t="n"/>
      <c r="AET65" s="406" t="n"/>
      <c r="AEU65" s="406" t="n"/>
      <c r="AEV65" s="406" t="n"/>
      <c r="AEW65" s="406" t="n"/>
      <c r="AEX65" s="406" t="n"/>
      <c r="AEY65" s="406" t="n"/>
      <c r="AEZ65" s="406" t="n"/>
      <c r="AFA65" s="406" t="n"/>
      <c r="AFB65" s="406" t="n"/>
      <c r="AFC65" s="406" t="n"/>
      <c r="AFD65" s="406" t="n"/>
      <c r="AFE65" s="406" t="n"/>
      <c r="AFF65" s="406" t="n"/>
      <c r="AFG65" s="406" t="n"/>
      <c r="AFH65" s="406" t="n"/>
      <c r="AFI65" s="406" t="n"/>
      <c r="AFJ65" s="406" t="n"/>
      <c r="AFK65" s="406" t="n"/>
      <c r="AFL65" s="406" t="n"/>
      <c r="AFM65" s="406" t="n"/>
      <c r="AFN65" s="406" t="n"/>
      <c r="AFO65" s="406" t="n"/>
      <c r="AFP65" s="406" t="n"/>
      <c r="AFQ65" s="406" t="n"/>
      <c r="AFR65" s="406" t="n"/>
      <c r="AFS65" s="406" t="n"/>
      <c r="AFT65" s="406" t="n"/>
      <c r="AFU65" s="406" t="n"/>
      <c r="AFV65" s="406" t="n"/>
      <c r="AFW65" s="406" t="n"/>
      <c r="AFX65" s="406" t="n"/>
      <c r="AFY65" s="406" t="n"/>
      <c r="AFZ65" s="406" t="n"/>
      <c r="AGA65" s="406" t="n"/>
      <c r="AGB65" s="406" t="n"/>
      <c r="AGC65" s="406" t="n"/>
      <c r="AGD65" s="406" t="n"/>
      <c r="AGE65" s="406" t="n"/>
      <c r="AGF65" s="406" t="n"/>
      <c r="AGG65" s="406" t="n"/>
      <c r="AGH65" s="406" t="n"/>
      <c r="AGI65" s="406" t="n"/>
      <c r="AGJ65" s="406" t="n"/>
      <c r="AGK65" s="406" t="n"/>
      <c r="AGL65" s="406" t="n"/>
      <c r="AGM65" s="406" t="n"/>
      <c r="AGN65" s="406" t="n"/>
      <c r="AGO65" s="406" t="n"/>
      <c r="AGP65" s="406" t="n"/>
      <c r="AGQ65" s="406" t="n"/>
      <c r="AGR65" s="406" t="n"/>
      <c r="AGS65" s="406" t="n"/>
      <c r="AGT65" s="406" t="n"/>
      <c r="AGU65" s="406" t="n"/>
      <c r="AGV65" s="406" t="n"/>
      <c r="AGW65" s="406" t="n"/>
      <c r="AGX65" s="406" t="n"/>
      <c r="AGY65" s="406" t="n"/>
      <c r="AGZ65" s="406" t="n"/>
      <c r="AHA65" s="406" t="n"/>
      <c r="AHB65" s="406" t="n"/>
      <c r="AHC65" s="406" t="n"/>
      <c r="AHD65" s="406" t="n"/>
      <c r="AHE65" s="406" t="n"/>
      <c r="AHF65" s="406" t="n"/>
      <c r="AHG65" s="406" t="n"/>
      <c r="AHH65" s="406" t="n"/>
      <c r="AHI65" s="406" t="n"/>
      <c r="AHJ65" s="406" t="n"/>
      <c r="AHK65" s="406" t="n"/>
      <c r="AHL65" s="406" t="n"/>
      <c r="AHM65" s="406" t="n"/>
      <c r="AHN65" s="406" t="n"/>
      <c r="AHO65" s="406" t="n"/>
      <c r="AHP65" s="406" t="n"/>
      <c r="AHQ65" s="406" t="n"/>
      <c r="AHR65" s="406" t="n"/>
      <c r="AHS65" s="406" t="n"/>
      <c r="AHT65" s="406" t="n"/>
      <c r="AHU65" s="406" t="n"/>
      <c r="AHV65" s="406" t="n"/>
      <c r="AHW65" s="406" t="n"/>
      <c r="AHX65" s="406" t="n"/>
      <c r="AHY65" s="406" t="n"/>
      <c r="AHZ65" s="406" t="n"/>
      <c r="AIA65" s="406" t="n"/>
      <c r="AIB65" s="406" t="n"/>
      <c r="AIC65" s="406" t="n"/>
      <c r="AID65" s="406" t="n"/>
      <c r="AIE65" s="406" t="n"/>
      <c r="AIF65" s="406" t="n"/>
      <c r="AIG65" s="406" t="n"/>
      <c r="AIH65" s="406" t="n"/>
      <c r="AII65" s="406" t="n"/>
      <c r="AIJ65" s="406" t="n"/>
      <c r="AIK65" s="406" t="n"/>
      <c r="AIL65" s="406" t="n"/>
      <c r="AIM65" s="406" t="n"/>
      <c r="AIN65" s="406" t="n"/>
      <c r="AIO65" s="406" t="n"/>
      <c r="AIP65" s="406" t="n"/>
      <c r="AIQ65" s="406" t="n"/>
      <c r="AIR65" s="406" t="n"/>
      <c r="AIS65" s="406" t="n"/>
      <c r="AIT65" s="406" t="n"/>
      <c r="AIU65" s="406" t="n"/>
      <c r="AIV65" s="406" t="n"/>
      <c r="AIW65" s="406" t="n"/>
      <c r="AIX65" s="406" t="n"/>
      <c r="AIY65" s="406" t="n"/>
      <c r="AIZ65" s="406" t="n"/>
      <c r="AJA65" s="406" t="n"/>
      <c r="AJB65" s="406" t="n"/>
      <c r="AJC65" s="406" t="n"/>
      <c r="AJD65" s="406" t="n"/>
      <c r="AJE65" s="406" t="n"/>
      <c r="AJF65" s="406" t="n"/>
      <c r="AJG65" s="406" t="n"/>
      <c r="AJH65" s="406" t="n"/>
      <c r="AJI65" s="406" t="n"/>
      <c r="AJJ65" s="406" t="n"/>
      <c r="AJK65" s="406" t="n"/>
      <c r="AJL65" s="406" t="n"/>
      <c r="AJM65" s="406" t="n"/>
      <c r="AJN65" s="406" t="n"/>
      <c r="AJO65" s="406" t="n"/>
      <c r="AJP65" s="406" t="n"/>
      <c r="AJQ65" s="406" t="n"/>
      <c r="AJR65" s="406" t="n"/>
      <c r="AJS65" s="406" t="n"/>
      <c r="AJT65" s="406" t="n"/>
      <c r="AJU65" s="406" t="n"/>
      <c r="AJV65" s="406" t="n"/>
      <c r="AJW65" s="406" t="n"/>
      <c r="AJX65" s="406" t="n"/>
      <c r="AJY65" s="406" t="n"/>
      <c r="AJZ65" s="406" t="n"/>
      <c r="AKA65" s="406" t="n"/>
      <c r="AKB65" s="406" t="n"/>
      <c r="AKC65" s="406" t="n"/>
      <c r="AKD65" s="406" t="n"/>
      <c r="AKE65" s="406" t="n"/>
      <c r="AKF65" s="406" t="n"/>
      <c r="AKG65" s="406" t="n"/>
      <c r="AKH65" s="406" t="n"/>
      <c r="AKI65" s="406" t="n"/>
      <c r="AKJ65" s="406" t="n"/>
      <c r="AKK65" s="406" t="n"/>
      <c r="AKL65" s="406" t="n"/>
      <c r="AKM65" s="406" t="n"/>
      <c r="AKN65" s="406" t="n"/>
      <c r="AKO65" s="406" t="n"/>
      <c r="AKP65" s="406" t="n"/>
      <c r="AKQ65" s="406" t="n"/>
      <c r="AKR65" s="406" t="n"/>
      <c r="AKS65" s="406" t="n"/>
      <c r="AKT65" s="406" t="n"/>
      <c r="AKU65" s="406" t="n"/>
      <c r="AKV65" s="406" t="n"/>
      <c r="AKW65" s="406" t="n"/>
      <c r="AKX65" s="406" t="n"/>
      <c r="AKY65" s="406" t="n"/>
      <c r="AKZ65" s="406" t="n"/>
      <c r="ALA65" s="406" t="n"/>
      <c r="ALB65" s="406" t="n"/>
      <c r="ALC65" s="406" t="n"/>
      <c r="ALD65" s="406" t="n"/>
      <c r="ALE65" s="406" t="n"/>
      <c r="ALF65" s="406" t="n"/>
      <c r="ALG65" s="406" t="n"/>
      <c r="ALH65" s="406" t="n"/>
      <c r="ALI65" s="406" t="n"/>
      <c r="ALJ65" s="406" t="n"/>
      <c r="ALK65" s="406" t="n"/>
      <c r="ALL65" s="406" t="n"/>
      <c r="ALM65" s="406" t="n"/>
      <c r="ALN65" s="406" t="n"/>
      <c r="ALO65" s="406" t="n"/>
      <c r="ALP65" s="406" t="n"/>
      <c r="ALQ65" s="406" t="n"/>
      <c r="ALR65" s="406" t="n"/>
      <c r="ALS65" s="406" t="n"/>
      <c r="ALT65" s="406" t="n"/>
      <c r="ALU65" s="406" t="n"/>
      <c r="ALV65" s="406" t="n"/>
      <c r="ALW65" s="406" t="n"/>
      <c r="ALX65" s="406" t="n"/>
      <c r="ALY65" s="406" t="n"/>
      <c r="ALZ65" s="406" t="n"/>
      <c r="AMA65" s="406" t="n"/>
      <c r="AMB65" s="406" t="n"/>
      <c r="AMC65" s="406" t="n"/>
      <c r="AMD65" s="406" t="n"/>
      <c r="AME65" s="406" t="n"/>
      <c r="AMF65" s="406" t="n"/>
      <c r="AMG65" s="406" t="n"/>
      <c r="AMH65" s="406" t="n"/>
      <c r="AMI65" s="406" t="n"/>
      <c r="AMJ65" s="406" t="n"/>
      <c r="AMK65" s="406" t="n"/>
      <c r="AML65" s="406" t="n"/>
      <c r="AMM65" s="406" t="n"/>
      <c r="AMN65" s="406" t="n"/>
      <c r="AMO65" s="406" t="n"/>
      <c r="AMP65" s="406" t="n"/>
      <c r="AMQ65" s="406" t="n"/>
      <c r="AMR65" s="406" t="n"/>
      <c r="AMS65" s="406" t="n"/>
      <c r="AMT65" s="406" t="n"/>
      <c r="AMU65" s="406" t="n"/>
      <c r="AMV65" s="406" t="n"/>
      <c r="AMW65" s="406" t="n"/>
      <c r="AMX65" s="406" t="n"/>
      <c r="AMY65" s="406" t="n"/>
      <c r="AMZ65" s="406" t="n"/>
      <c r="ANA65" s="406" t="n"/>
      <c r="ANB65" s="406" t="n"/>
      <c r="ANC65" s="406" t="n"/>
      <c r="AND65" s="406" t="n"/>
      <c r="ANE65" s="406" t="n"/>
      <c r="ANF65" s="406" t="n"/>
      <c r="ANG65" s="406" t="n"/>
      <c r="ANH65" s="406" t="n"/>
      <c r="ANI65" s="406" t="n"/>
      <c r="ANJ65" s="406" t="n"/>
      <c r="ANK65" s="406" t="n"/>
      <c r="ANL65" s="406" t="n"/>
      <c r="ANM65" s="406" t="n"/>
      <c r="ANN65" s="406" t="n"/>
      <c r="ANO65" s="406" t="n"/>
      <c r="ANP65" s="406" t="n"/>
      <c r="ANQ65" s="406" t="n"/>
      <c r="ANR65" s="406" t="n"/>
      <c r="ANS65" s="406" t="n"/>
      <c r="ANT65" s="406" t="n"/>
      <c r="ANU65" s="406" t="n"/>
      <c r="ANV65" s="406" t="n"/>
      <c r="ANW65" s="406" t="n"/>
      <c r="ANX65" s="406" t="n"/>
      <c r="ANY65" s="406" t="n"/>
      <c r="ANZ65" s="406" t="n"/>
      <c r="AOA65" s="406" t="n"/>
      <c r="AOB65" s="406" t="n"/>
      <c r="AOC65" s="406" t="n"/>
      <c r="AOD65" s="406" t="n"/>
      <c r="AOE65" s="406" t="n"/>
      <c r="AOF65" s="406" t="n"/>
      <c r="AOG65" s="406" t="n"/>
      <c r="AOH65" s="406" t="n"/>
      <c r="AOI65" s="406" t="n"/>
      <c r="AOJ65" s="406" t="n"/>
      <c r="AOK65" s="406" t="n"/>
      <c r="AOL65" s="406" t="n"/>
      <c r="AOM65" s="406" t="n"/>
      <c r="AON65" s="406" t="n"/>
      <c r="AOO65" s="406" t="n"/>
      <c r="AOP65" s="406" t="n"/>
      <c r="AOQ65" s="406" t="n"/>
      <c r="AOR65" s="406" t="n"/>
      <c r="AOS65" s="406" t="n"/>
      <c r="AOT65" s="406" t="n"/>
      <c r="AOU65" s="406" t="n"/>
      <c r="AOV65" s="406" t="n"/>
      <c r="AOW65" s="406" t="n"/>
      <c r="AOX65" s="406" t="n"/>
      <c r="AOY65" s="406" t="n"/>
      <c r="AOZ65" s="406" t="n"/>
      <c r="APA65" s="406" t="n"/>
      <c r="APB65" s="406" t="n"/>
      <c r="APC65" s="406" t="n"/>
      <c r="APD65" s="406" t="n"/>
      <c r="APE65" s="406" t="n"/>
      <c r="APF65" s="406" t="n"/>
      <c r="APG65" s="406" t="n"/>
      <c r="APH65" s="406" t="n"/>
      <c r="API65" s="406" t="n"/>
      <c r="APJ65" s="406" t="n"/>
      <c r="APK65" s="406" t="n"/>
      <c r="APL65" s="406" t="n"/>
      <c r="APM65" s="406" t="n"/>
      <c r="APN65" s="406" t="n"/>
      <c r="APO65" s="406" t="n"/>
      <c r="APP65" s="406" t="n"/>
      <c r="APQ65" s="406" t="n"/>
      <c r="APR65" s="406" t="n"/>
      <c r="APS65" s="406" t="n"/>
      <c r="APT65" s="406" t="n"/>
      <c r="APU65" s="406" t="n"/>
      <c r="APV65" s="406" t="n"/>
      <c r="APW65" s="406" t="n"/>
      <c r="APX65" s="406" t="n"/>
      <c r="APY65" s="406" t="n"/>
      <c r="APZ65" s="406" t="n"/>
      <c r="AQA65" s="406" t="n"/>
      <c r="AQB65" s="406" t="n"/>
      <c r="AQC65" s="406" t="n"/>
      <c r="AQD65" s="406" t="n"/>
      <c r="AQE65" s="406" t="n"/>
      <c r="AQF65" s="406" t="n"/>
      <c r="AQG65" s="406" t="n"/>
      <c r="AQH65" s="406" t="n"/>
      <c r="AQI65" s="406" t="n"/>
      <c r="AQJ65" s="406" t="n"/>
      <c r="AQK65" s="406" t="n"/>
      <c r="AQL65" s="406" t="n"/>
      <c r="AQM65" s="406" t="n"/>
      <c r="AQN65" s="406" t="n"/>
      <c r="AQO65" s="406" t="n"/>
      <c r="AQP65" s="406" t="n"/>
      <c r="AQQ65" s="406" t="n"/>
      <c r="AQR65" s="406" t="n"/>
      <c r="AQS65" s="406" t="n"/>
      <c r="AQT65" s="406" t="n"/>
      <c r="AQU65" s="406" t="n"/>
      <c r="AQV65" s="406" t="n"/>
      <c r="AQW65" s="406" t="n"/>
      <c r="AQX65" s="406" t="n"/>
      <c r="AQY65" s="406" t="n"/>
      <c r="AQZ65" s="406" t="n"/>
      <c r="ARA65" s="406" t="n"/>
      <c r="ARB65" s="406" t="n"/>
      <c r="ARC65" s="406" t="n"/>
      <c r="ARD65" s="406" t="n"/>
      <c r="ARE65" s="406" t="n"/>
      <c r="ARF65" s="406" t="n"/>
      <c r="ARG65" s="406" t="n"/>
      <c r="ARH65" s="406" t="n"/>
      <c r="ARI65" s="406" t="n"/>
      <c r="ARJ65" s="406" t="n"/>
      <c r="ARK65" s="406" t="n"/>
      <c r="ARL65" s="406" t="n"/>
      <c r="ARM65" s="406" t="n"/>
      <c r="ARN65" s="406" t="n"/>
      <c r="ARO65" s="406" t="n"/>
      <c r="ARP65" s="406" t="n"/>
      <c r="ARQ65" s="406" t="n"/>
      <c r="ARR65" s="406" t="n"/>
      <c r="ARS65" s="406" t="n"/>
      <c r="ART65" s="406" t="n"/>
      <c r="ARU65" s="406" t="n"/>
      <c r="ARV65" s="406" t="n"/>
      <c r="ARW65" s="406" t="n"/>
      <c r="ARX65" s="406" t="n"/>
      <c r="ARY65" s="406" t="n"/>
      <c r="ARZ65" s="406" t="n"/>
      <c r="ASA65" s="406" t="n"/>
      <c r="ASB65" s="406" t="n"/>
      <c r="ASC65" s="406" t="n"/>
      <c r="ASD65" s="406" t="n"/>
      <c r="ASE65" s="406" t="n"/>
      <c r="ASF65" s="406" t="n"/>
      <c r="ASG65" s="406" t="n"/>
      <c r="ASH65" s="406" t="n"/>
      <c r="ASI65" s="406" t="n"/>
      <c r="ASJ65" s="406" t="n"/>
      <c r="ASK65" s="406" t="n"/>
      <c r="ASL65" s="406" t="n"/>
      <c r="ASM65" s="406" t="n"/>
      <c r="ASN65" s="406" t="n"/>
      <c r="ASO65" s="406" t="n"/>
      <c r="ASP65" s="406" t="n"/>
      <c r="ASQ65" s="406" t="n"/>
      <c r="ASR65" s="406" t="n"/>
      <c r="ASS65" s="406" t="n"/>
      <c r="AST65" s="406" t="n"/>
      <c r="ASU65" s="406" t="n"/>
      <c r="ASV65" s="406" t="n"/>
      <c r="ASW65" s="406" t="n"/>
      <c r="ASX65" s="406" t="n"/>
      <c r="ASY65" s="406" t="n"/>
      <c r="ASZ65" s="406" t="n"/>
      <c r="ATA65" s="406" t="n"/>
      <c r="ATB65" s="406" t="n"/>
      <c r="ATC65" s="406" t="n"/>
      <c r="ATD65" s="406" t="n"/>
      <c r="ATE65" s="406" t="n"/>
      <c r="ATF65" s="406" t="n"/>
      <c r="ATG65" s="406" t="n"/>
      <c r="ATH65" s="406" t="n"/>
      <c r="ATI65" s="406" t="n"/>
      <c r="ATJ65" s="406" t="n"/>
      <c r="ATK65" s="406" t="n"/>
      <c r="ATL65" s="406" t="n"/>
      <c r="ATM65" s="406" t="n"/>
      <c r="ATN65" s="406" t="n"/>
      <c r="ATO65" s="406" t="n"/>
      <c r="ATP65" s="406" t="n"/>
      <c r="ATQ65" s="406" t="n"/>
      <c r="ATR65" s="406" t="n"/>
      <c r="ATS65" s="406" t="n"/>
      <c r="ATT65" s="406" t="n"/>
      <c r="ATU65" s="406" t="n"/>
      <c r="ATV65" s="406" t="n"/>
      <c r="ATW65" s="406" t="n"/>
      <c r="ATX65" s="406" t="n"/>
      <c r="ATY65" s="406" t="n"/>
      <c r="ATZ65" s="406" t="n"/>
      <c r="AUA65" s="406" t="n"/>
      <c r="AUB65" s="406" t="n"/>
      <c r="AUC65" s="406" t="n"/>
      <c r="AUD65" s="406" t="n"/>
      <c r="AUE65" s="406" t="n"/>
      <c r="AUF65" s="406" t="n"/>
      <c r="AUG65" s="406" t="n"/>
      <c r="AUH65" s="406" t="n"/>
      <c r="AUI65" s="406" t="n"/>
      <c r="AUJ65" s="406" t="n"/>
      <c r="AUK65" s="406" t="n"/>
      <c r="AUL65" s="406" t="n"/>
      <c r="AUM65" s="406" t="n"/>
      <c r="AUN65" s="406" t="n"/>
      <c r="AUO65" s="406" t="n"/>
      <c r="AUP65" s="406" t="n"/>
      <c r="AUQ65" s="406" t="n"/>
      <c r="AUR65" s="406" t="n"/>
      <c r="AUS65" s="406" t="n"/>
      <c r="AUT65" s="406" t="n"/>
      <c r="AUU65" s="406" t="n"/>
      <c r="AUV65" s="406" t="n"/>
      <c r="AUW65" s="406" t="n"/>
      <c r="AUX65" s="406" t="n"/>
      <c r="AUY65" s="406" t="n"/>
      <c r="AUZ65" s="406" t="n"/>
      <c r="AVA65" s="406" t="n"/>
      <c r="AVB65" s="406" t="n"/>
      <c r="AVC65" s="406" t="n"/>
      <c r="AVD65" s="406" t="n"/>
      <c r="AVE65" s="406" t="n"/>
      <c r="AVF65" s="406" t="n"/>
      <c r="AVG65" s="406" t="n"/>
      <c r="AVH65" s="406" t="n"/>
      <c r="AVI65" s="406" t="n"/>
      <c r="AVJ65" s="406" t="n"/>
      <c r="AVK65" s="406" t="n"/>
      <c r="AVL65" s="406" t="n"/>
      <c r="AVM65" s="406" t="n"/>
      <c r="AVN65" s="406" t="n"/>
      <c r="AVO65" s="406" t="n"/>
      <c r="AVP65" s="406" t="n"/>
      <c r="AVQ65" s="406" t="n"/>
      <c r="AVR65" s="406" t="n"/>
      <c r="AVS65" s="406" t="n"/>
      <c r="AVT65" s="406" t="n"/>
      <c r="AVU65" s="406" t="n"/>
      <c r="AVV65" s="406" t="n"/>
      <c r="AVW65" s="406" t="n"/>
      <c r="AVX65" s="406" t="n"/>
      <c r="AVY65" s="406" t="n"/>
      <c r="AVZ65" s="406" t="n"/>
      <c r="AWA65" s="406" t="n"/>
      <c r="AWB65" s="406" t="n"/>
      <c r="AWC65" s="406" t="n"/>
      <c r="AWD65" s="406" t="n"/>
      <c r="AWE65" s="406" t="n"/>
      <c r="AWF65" s="406" t="n"/>
      <c r="AWG65" s="406" t="n"/>
      <c r="AWH65" s="406" t="n"/>
      <c r="AWI65" s="406" t="n"/>
      <c r="AWJ65" s="406" t="n"/>
      <c r="AWK65" s="406" t="n"/>
      <c r="AWL65" s="406" t="n"/>
      <c r="AWM65" s="406" t="n"/>
      <c r="AWN65" s="406" t="n"/>
      <c r="AWO65" s="406" t="n"/>
      <c r="AWP65" s="406" t="n"/>
      <c r="AWQ65" s="406" t="n"/>
      <c r="AWR65" s="406" t="n"/>
      <c r="AWS65" s="406" t="n"/>
      <c r="AWT65" s="406" t="n"/>
      <c r="AWU65" s="406" t="n"/>
      <c r="AWV65" s="406" t="n"/>
      <c r="AWW65" s="406" t="n"/>
      <c r="AWX65" s="406" t="n"/>
      <c r="AWY65" s="406" t="n"/>
      <c r="AWZ65" s="406" t="n"/>
      <c r="AXA65" s="406" t="n"/>
      <c r="AXB65" s="406" t="n"/>
      <c r="AXC65" s="406" t="n"/>
      <c r="AXD65" s="406" t="n"/>
      <c r="AXE65" s="406" t="n"/>
      <c r="AXF65" s="406" t="n"/>
      <c r="AXG65" s="406" t="n"/>
      <c r="AXH65" s="406" t="n"/>
      <c r="AXI65" s="406" t="n"/>
      <c r="AXJ65" s="406" t="n"/>
      <c r="AXK65" s="406" t="n"/>
      <c r="AXL65" s="406" t="n"/>
      <c r="AXM65" s="406" t="n"/>
      <c r="AXN65" s="406" t="n"/>
      <c r="AXO65" s="406" t="n"/>
      <c r="AXP65" s="406" t="n"/>
      <c r="AXQ65" s="406" t="n"/>
      <c r="AXR65" s="406" t="n"/>
      <c r="AXS65" s="406" t="n"/>
      <c r="AXT65" s="406" t="n"/>
      <c r="AXU65" s="406" t="n"/>
      <c r="AXV65" s="406" t="n"/>
      <c r="AXW65" s="406" t="n"/>
      <c r="AXX65" s="406" t="n"/>
      <c r="AXY65" s="406" t="n"/>
      <c r="AXZ65" s="406" t="n"/>
      <c r="AYA65" s="406" t="n"/>
      <c r="AYB65" s="406" t="n"/>
      <c r="AYC65" s="406" t="n"/>
      <c r="AYD65" s="406" t="n"/>
      <c r="AYE65" s="406" t="n"/>
      <c r="AYF65" s="406" t="n"/>
      <c r="AYG65" s="406" t="n"/>
      <c r="AYH65" s="406" t="n"/>
      <c r="AYI65" s="406" t="n"/>
      <c r="AYJ65" s="406" t="n"/>
      <c r="AYK65" s="406" t="n"/>
      <c r="AYL65" s="406" t="n"/>
      <c r="AYM65" s="406" t="n"/>
      <c r="AYN65" s="406" t="n"/>
      <c r="AYO65" s="406" t="n"/>
      <c r="AYP65" s="406" t="n"/>
      <c r="AYQ65" s="406" t="n"/>
      <c r="AYR65" s="406" t="n"/>
      <c r="AYS65" s="406" t="n"/>
      <c r="AYT65" s="406" t="n"/>
      <c r="AYU65" s="406" t="n"/>
      <c r="AYV65" s="406" t="n"/>
      <c r="AYW65" s="406" t="n"/>
      <c r="AYX65" s="406" t="n"/>
      <c r="AYY65" s="406" t="n"/>
      <c r="AYZ65" s="406" t="n"/>
      <c r="AZA65" s="406" t="n"/>
      <c r="AZB65" s="406" t="n"/>
      <c r="AZC65" s="406" t="n"/>
      <c r="AZD65" s="406" t="n"/>
      <c r="AZE65" s="406" t="n"/>
      <c r="AZF65" s="406" t="n"/>
      <c r="AZG65" s="406" t="n"/>
      <c r="AZH65" s="406" t="n"/>
      <c r="AZI65" s="406" t="n"/>
      <c r="AZJ65" s="406" t="n"/>
      <c r="AZK65" s="406" t="n"/>
      <c r="AZL65" s="406" t="n"/>
      <c r="AZM65" s="406" t="n"/>
      <c r="AZN65" s="406" t="n"/>
      <c r="AZO65" s="406" t="n"/>
      <c r="AZP65" s="406" t="n"/>
      <c r="AZQ65" s="406" t="n"/>
      <c r="AZR65" s="406" t="n"/>
      <c r="AZS65" s="406" t="n"/>
      <c r="AZT65" s="406" t="n"/>
      <c r="AZU65" s="406" t="n"/>
      <c r="AZV65" s="406" t="n"/>
      <c r="AZW65" s="406" t="n"/>
      <c r="AZX65" s="406" t="n"/>
      <c r="AZY65" s="406" t="n"/>
      <c r="AZZ65" s="406" t="n"/>
      <c r="BAA65" s="406" t="n"/>
      <c r="BAB65" s="406" t="n"/>
      <c r="BAC65" s="406" t="n"/>
      <c r="BAD65" s="406" t="n"/>
      <c r="BAE65" s="406" t="n"/>
      <c r="BAF65" s="406" t="n"/>
      <c r="BAG65" s="406" t="n"/>
      <c r="BAH65" s="406" t="n"/>
      <c r="BAI65" s="406" t="n"/>
      <c r="BAJ65" s="406" t="n"/>
      <c r="BAK65" s="406" t="n"/>
      <c r="BAL65" s="406" t="n"/>
      <c r="BAM65" s="406" t="n"/>
      <c r="BAN65" s="406" t="n"/>
      <c r="BAO65" s="406" t="n"/>
      <c r="BAP65" s="406" t="n"/>
      <c r="BAQ65" s="406" t="n"/>
      <c r="BAR65" s="406" t="n"/>
      <c r="BAS65" s="406" t="n"/>
      <c r="BAT65" s="406" t="n"/>
      <c r="BAU65" s="406" t="n"/>
      <c r="BAV65" s="406" t="n"/>
      <c r="BAW65" s="406" t="n"/>
      <c r="BAX65" s="406" t="n"/>
      <c r="BAY65" s="406" t="n"/>
      <c r="BAZ65" s="406" t="n"/>
      <c r="BBA65" s="406" t="n"/>
      <c r="BBB65" s="406" t="n"/>
      <c r="BBC65" s="406" t="n"/>
      <c r="BBD65" s="406" t="n"/>
      <c r="BBE65" s="406" t="n"/>
      <c r="BBF65" s="406" t="n"/>
      <c r="BBG65" s="406" t="n"/>
      <c r="BBH65" s="406" t="n"/>
      <c r="BBI65" s="406" t="n"/>
      <c r="BBJ65" s="406" t="n"/>
      <c r="BBK65" s="406" t="n"/>
      <c r="BBL65" s="406" t="n"/>
      <c r="BBM65" s="406" t="n"/>
      <c r="BBN65" s="406" t="n"/>
      <c r="BBO65" s="406" t="n"/>
      <c r="BBP65" s="406" t="n"/>
      <c r="BBQ65" s="406" t="n"/>
      <c r="BBR65" s="406" t="n"/>
      <c r="BBS65" s="406" t="n"/>
      <c r="BBT65" s="406" t="n"/>
      <c r="BBU65" s="406" t="n"/>
      <c r="BBV65" s="406" t="n"/>
      <c r="BBW65" s="406" t="n"/>
      <c r="BBX65" s="406" t="n"/>
      <c r="BBY65" s="406" t="n"/>
      <c r="BBZ65" s="406" t="n"/>
      <c r="BCA65" s="406" t="n"/>
      <c r="BCB65" s="406" t="n"/>
      <c r="BCC65" s="406" t="n"/>
      <c r="BCD65" s="406" t="n"/>
      <c r="BCE65" s="406" t="n"/>
      <c r="BCF65" s="406" t="n"/>
      <c r="BCG65" s="406" t="n"/>
      <c r="BCH65" s="406" t="n"/>
      <c r="BCI65" s="406" t="n"/>
      <c r="BCJ65" s="406" t="n"/>
      <c r="BCK65" s="406" t="n"/>
      <c r="BCL65" s="406" t="n"/>
      <c r="BCM65" s="406" t="n"/>
      <c r="BCN65" s="406" t="n"/>
      <c r="BCO65" s="406" t="n"/>
      <c r="BCP65" s="406" t="n"/>
      <c r="BCQ65" s="406" t="n"/>
      <c r="BCR65" s="406" t="n"/>
      <c r="BCS65" s="406" t="n"/>
      <c r="BCT65" s="406" t="n"/>
      <c r="BCU65" s="406" t="n"/>
      <c r="BCV65" s="406" t="n"/>
      <c r="BCW65" s="406" t="n"/>
      <c r="BCX65" s="406" t="n"/>
      <c r="BCY65" s="406" t="n"/>
      <c r="BCZ65" s="406" t="n"/>
      <c r="BDA65" s="406" t="n"/>
      <c r="BDB65" s="406" t="n"/>
      <c r="BDC65" s="406" t="n"/>
      <c r="BDD65" s="406" t="n"/>
      <c r="BDE65" s="406" t="n"/>
      <c r="BDF65" s="406" t="n"/>
      <c r="BDG65" s="406" t="n"/>
      <c r="BDH65" s="406" t="n"/>
      <c r="BDI65" s="406" t="n"/>
      <c r="BDJ65" s="406" t="n"/>
      <c r="BDK65" s="406" t="n"/>
      <c r="BDL65" s="406" t="n"/>
      <c r="BDM65" s="406" t="n"/>
      <c r="BDN65" s="406" t="n"/>
      <c r="BDO65" s="406" t="n"/>
      <c r="BDP65" s="406" t="n"/>
      <c r="BDQ65" s="406" t="n"/>
      <c r="BDR65" s="406" t="n"/>
      <c r="BDS65" s="406" t="n"/>
      <c r="BDT65" s="406" t="n"/>
      <c r="BDU65" s="406" t="n"/>
      <c r="BDV65" s="406" t="n"/>
      <c r="BDW65" s="406" t="n"/>
      <c r="BDX65" s="406" t="n"/>
      <c r="BDY65" s="406" t="n"/>
      <c r="BDZ65" s="406" t="n"/>
      <c r="BEA65" s="406" t="n"/>
      <c r="BEB65" s="406" t="n"/>
      <c r="BEC65" s="406" t="n"/>
      <c r="BED65" s="406" t="n"/>
      <c r="BEE65" s="406" t="n"/>
      <c r="BEF65" s="406" t="n"/>
      <c r="BEG65" s="406" t="n"/>
      <c r="BEH65" s="406" t="n"/>
      <c r="BEI65" s="406" t="n"/>
      <c r="BEJ65" s="406" t="n"/>
      <c r="BEK65" s="406" t="n"/>
      <c r="BEL65" s="406" t="n"/>
      <c r="BEM65" s="406" t="n"/>
      <c r="BEN65" s="406" t="n"/>
      <c r="BEO65" s="406" t="n"/>
      <c r="BEP65" s="406" t="n"/>
      <c r="BEQ65" s="406" t="n"/>
      <c r="BER65" s="406" t="n"/>
      <c r="BES65" s="406" t="n"/>
      <c r="BET65" s="406" t="n"/>
      <c r="BEU65" s="406" t="n"/>
      <c r="BEV65" s="406" t="n"/>
      <c r="BEW65" s="406" t="n"/>
      <c r="BEX65" s="406" t="n"/>
      <c r="BEY65" s="406" t="n"/>
      <c r="BEZ65" s="406" t="n"/>
      <c r="BFA65" s="406" t="n"/>
      <c r="BFB65" s="406" t="n"/>
      <c r="BFC65" s="406" t="n"/>
      <c r="BFD65" s="406" t="n"/>
      <c r="BFE65" s="406" t="n"/>
      <c r="BFF65" s="406" t="n"/>
      <c r="BFG65" s="406" t="n"/>
      <c r="BFH65" s="406" t="n"/>
      <c r="BFI65" s="406" t="n"/>
      <c r="BFJ65" s="406" t="n"/>
      <c r="BFK65" s="406" t="n"/>
      <c r="BFL65" s="406" t="n"/>
      <c r="BFM65" s="406" t="n"/>
      <c r="BFN65" s="406" t="n"/>
      <c r="BFO65" s="406" t="n"/>
      <c r="BFP65" s="406" t="n"/>
      <c r="BFQ65" s="406" t="n"/>
      <c r="BFR65" s="406" t="n"/>
      <c r="BFS65" s="406" t="n"/>
      <c r="BFT65" s="406" t="n"/>
      <c r="BFU65" s="406" t="n"/>
      <c r="BFV65" s="406" t="n"/>
      <c r="BFW65" s="406" t="n"/>
      <c r="BFX65" s="406" t="n"/>
      <c r="BFY65" s="406" t="n"/>
      <c r="BFZ65" s="406" t="n"/>
      <c r="BGA65" s="406" t="n"/>
      <c r="BGB65" s="406" t="n"/>
      <c r="BGC65" s="406" t="n"/>
      <c r="BGD65" s="406" t="n"/>
      <c r="BGE65" s="406" t="n"/>
      <c r="BGF65" s="406" t="n"/>
      <c r="BGG65" s="406" t="n"/>
      <c r="BGH65" s="406" t="n"/>
      <c r="BGI65" s="406" t="n"/>
      <c r="BGJ65" s="406" t="n"/>
      <c r="BGK65" s="406" t="n"/>
      <c r="BGL65" s="406" t="n"/>
      <c r="BGM65" s="406" t="n"/>
      <c r="BGN65" s="406" t="n"/>
      <c r="BGO65" s="406" t="n"/>
      <c r="BGP65" s="406" t="n"/>
      <c r="BGQ65" s="406" t="n"/>
      <c r="BGR65" s="406" t="n"/>
      <c r="BGS65" s="406" t="n"/>
      <c r="BGT65" s="406" t="n"/>
      <c r="BGU65" s="406" t="n"/>
      <c r="BGV65" s="406" t="n"/>
      <c r="BGW65" s="406" t="n"/>
      <c r="BGX65" s="406" t="n"/>
      <c r="BGY65" s="406" t="n"/>
      <c r="BGZ65" s="406" t="n"/>
      <c r="BHA65" s="406" t="n"/>
      <c r="BHB65" s="406" t="n"/>
      <c r="BHC65" s="406" t="n"/>
      <c r="BHD65" s="406" t="n"/>
      <c r="BHE65" s="406" t="n"/>
      <c r="BHF65" s="406" t="n"/>
      <c r="BHG65" s="406" t="n"/>
      <c r="BHH65" s="406" t="n"/>
      <c r="BHI65" s="406" t="n"/>
      <c r="BHJ65" s="406" t="n"/>
      <c r="BHK65" s="406" t="n"/>
      <c r="BHL65" s="406" t="n"/>
      <c r="BHM65" s="406" t="n"/>
      <c r="BHN65" s="406" t="n"/>
      <c r="BHO65" s="406" t="n"/>
      <c r="BHP65" s="406" t="n"/>
      <c r="BHQ65" s="406" t="n"/>
      <c r="BHR65" s="406" t="n"/>
      <c r="BHS65" s="406" t="n"/>
      <c r="BHT65" s="406" t="n"/>
      <c r="BHU65" s="406" t="n"/>
      <c r="BHV65" s="406" t="n"/>
      <c r="BHW65" s="406" t="n"/>
      <c r="BHX65" s="406" t="n"/>
      <c r="BHY65" s="406" t="n"/>
      <c r="BHZ65" s="406" t="n"/>
      <c r="BIA65" s="406" t="n"/>
      <c r="BIB65" s="406" t="n"/>
      <c r="BIC65" s="406" t="n"/>
      <c r="BID65" s="406" t="n"/>
      <c r="BIE65" s="406" t="n"/>
      <c r="BIF65" s="406" t="n"/>
      <c r="BIG65" s="406" t="n"/>
      <c r="BIH65" s="406" t="n"/>
      <c r="BII65" s="406" t="n"/>
      <c r="BIJ65" s="406" t="n"/>
      <c r="BIK65" s="406" t="n"/>
      <c r="BIL65" s="406" t="n"/>
      <c r="BIM65" s="406" t="n"/>
      <c r="BIN65" s="406" t="n"/>
      <c r="BIO65" s="406" t="n"/>
      <c r="BIP65" s="406" t="n"/>
      <c r="BIQ65" s="406" t="n"/>
      <c r="BIR65" s="406" t="n"/>
      <c r="BIS65" s="406" t="n"/>
      <c r="BIT65" s="406" t="n"/>
      <c r="BIU65" s="406" t="n"/>
      <c r="BIV65" s="406" t="n"/>
      <c r="BIW65" s="406" t="n"/>
      <c r="BIX65" s="406" t="n"/>
      <c r="BIY65" s="406" t="n"/>
      <c r="BIZ65" s="406" t="n"/>
      <c r="BJA65" s="406" t="n"/>
      <c r="BJB65" s="406" t="n"/>
      <c r="BJC65" s="406" t="n"/>
      <c r="BJD65" s="406" t="n"/>
      <c r="BJE65" s="406" t="n"/>
      <c r="BJF65" s="406" t="n"/>
      <c r="BJG65" s="406" t="n"/>
      <c r="BJH65" s="406" t="n"/>
      <c r="BJI65" s="406" t="n"/>
      <c r="BJJ65" s="406" t="n"/>
      <c r="BJK65" s="406" t="n"/>
      <c r="BJL65" s="406" t="n"/>
      <c r="BJM65" s="406" t="n"/>
      <c r="BJN65" s="406" t="n"/>
      <c r="BJO65" s="406" t="n"/>
      <c r="BJP65" s="406" t="n"/>
      <c r="BJQ65" s="406" t="n"/>
      <c r="BJR65" s="406" t="n"/>
      <c r="BJS65" s="406" t="n"/>
      <c r="BJT65" s="406" t="n"/>
      <c r="BJU65" s="406" t="n"/>
      <c r="BJV65" s="406" t="n"/>
      <c r="BJW65" s="406" t="n"/>
      <c r="BJX65" s="406" t="n"/>
      <c r="BJY65" s="406" t="n"/>
      <c r="BJZ65" s="406" t="n"/>
      <c r="BKA65" s="406" t="n"/>
      <c r="BKB65" s="406" t="n"/>
      <c r="BKC65" s="406" t="n"/>
      <c r="BKD65" s="406" t="n"/>
      <c r="BKE65" s="406" t="n"/>
      <c r="BKF65" s="406" t="n"/>
      <c r="BKG65" s="406" t="n"/>
      <c r="BKH65" s="406" t="n"/>
      <c r="BKI65" s="406" t="n"/>
      <c r="BKJ65" s="406" t="n"/>
      <c r="BKK65" s="406" t="n"/>
      <c r="BKL65" s="406" t="n"/>
      <c r="BKM65" s="406" t="n"/>
      <c r="BKN65" s="406" t="n"/>
      <c r="BKO65" s="406" t="n"/>
      <c r="BKP65" s="406" t="n"/>
      <c r="BKQ65" s="406" t="n"/>
      <c r="BKR65" s="406" t="n"/>
      <c r="BKS65" s="406" t="n"/>
      <c r="BKT65" s="406" t="n"/>
      <c r="BKU65" s="406" t="n"/>
      <c r="BKV65" s="406" t="n"/>
      <c r="BKW65" s="406" t="n"/>
      <c r="BKX65" s="406" t="n"/>
      <c r="BKY65" s="406" t="n"/>
      <c r="BKZ65" s="406" t="n"/>
      <c r="BLA65" s="406" t="n"/>
      <c r="BLB65" s="406" t="n"/>
      <c r="BLC65" s="406" t="n"/>
      <c r="BLD65" s="406" t="n"/>
      <c r="BLE65" s="406" t="n"/>
      <c r="BLF65" s="406" t="n"/>
      <c r="BLG65" s="406" t="n"/>
      <c r="BLH65" s="406" t="n"/>
      <c r="BLI65" s="406" t="n"/>
      <c r="BLJ65" s="406" t="n"/>
      <c r="BLK65" s="406" t="n"/>
      <c r="BLL65" s="406" t="n"/>
      <c r="BLM65" s="406" t="n"/>
      <c r="BLN65" s="406" t="n"/>
      <c r="BLO65" s="406" t="n"/>
      <c r="BLP65" s="406" t="n"/>
      <c r="BLQ65" s="406" t="n"/>
      <c r="BLR65" s="406" t="n"/>
      <c r="BLS65" s="406" t="n"/>
      <c r="BLT65" s="406" t="n"/>
      <c r="BLU65" s="406" t="n"/>
      <c r="BLV65" s="406" t="n"/>
      <c r="BLW65" s="406" t="n"/>
      <c r="BLX65" s="406" t="n"/>
      <c r="BLY65" s="406" t="n"/>
      <c r="BLZ65" s="406" t="n"/>
      <c r="BMA65" s="406" t="n"/>
      <c r="BMB65" s="406" t="n"/>
      <c r="BMC65" s="406" t="n"/>
      <c r="BMD65" s="406" t="n"/>
      <c r="BME65" s="406" t="n"/>
      <c r="BMF65" s="406" t="n"/>
      <c r="BMG65" s="406" t="n"/>
      <c r="BMH65" s="406" t="n"/>
      <c r="BMI65" s="406" t="n"/>
      <c r="BMJ65" s="406" t="n"/>
      <c r="BMK65" s="406" t="n"/>
      <c r="BML65" s="406" t="n"/>
      <c r="BMM65" s="406" t="n"/>
      <c r="BMN65" s="406" t="n"/>
      <c r="BMO65" s="406" t="n"/>
      <c r="BMP65" s="406" t="n"/>
      <c r="BMQ65" s="406" t="n"/>
      <c r="BMR65" s="406" t="n"/>
      <c r="BMS65" s="406" t="n"/>
      <c r="BMT65" s="406" t="n"/>
      <c r="BMU65" s="406" t="n"/>
      <c r="BMV65" s="406" t="n"/>
      <c r="BMW65" s="406" t="n"/>
      <c r="BMX65" s="406" t="n"/>
      <c r="BMY65" s="406" t="n"/>
      <c r="BMZ65" s="406" t="n"/>
      <c r="BNA65" s="406" t="n"/>
      <c r="BNB65" s="406" t="n"/>
      <c r="BNC65" s="406" t="n"/>
      <c r="BND65" s="406" t="n"/>
      <c r="BNE65" s="406" t="n"/>
      <c r="BNF65" s="406" t="n"/>
      <c r="BNG65" s="406" t="n"/>
      <c r="BNH65" s="406" t="n"/>
      <c r="BNI65" s="406" t="n"/>
      <c r="BNJ65" s="406" t="n"/>
      <c r="BNK65" s="406" t="n"/>
      <c r="BNL65" s="406" t="n"/>
      <c r="BNM65" s="406" t="n"/>
      <c r="BNN65" s="406" t="n"/>
      <c r="BNO65" s="406" t="n"/>
      <c r="BNP65" s="406" t="n"/>
      <c r="BNQ65" s="406" t="n"/>
      <c r="BNR65" s="406" t="n"/>
      <c r="BNS65" s="406" t="n"/>
      <c r="BNT65" s="406" t="n"/>
      <c r="BNU65" s="406" t="n"/>
      <c r="BNV65" s="406" t="n"/>
      <c r="BNW65" s="406" t="n"/>
      <c r="BNX65" s="406" t="n"/>
      <c r="BNY65" s="406" t="n"/>
      <c r="BNZ65" s="406" t="n"/>
      <c r="BOA65" s="406" t="n"/>
      <c r="BOB65" s="406" t="n"/>
      <c r="BOC65" s="406" t="n"/>
      <c r="BOD65" s="406" t="n"/>
      <c r="BOE65" s="406" t="n"/>
      <c r="BOF65" s="406" t="n"/>
      <c r="BOG65" s="406" t="n"/>
      <c r="BOH65" s="406" t="n"/>
      <c r="BOI65" s="406" t="n"/>
      <c r="BOJ65" s="406" t="n"/>
      <c r="BOK65" s="406" t="n"/>
      <c r="BOL65" s="406" t="n"/>
      <c r="BOM65" s="406" t="n"/>
      <c r="BON65" s="406" t="n"/>
      <c r="BOO65" s="406" t="n"/>
      <c r="BOP65" s="406" t="n"/>
      <c r="BOQ65" s="406" t="n"/>
      <c r="BOR65" s="406" t="n"/>
      <c r="BOS65" s="406" t="n"/>
      <c r="BOT65" s="406" t="n"/>
      <c r="BOU65" s="406" t="n"/>
      <c r="BOV65" s="406" t="n"/>
      <c r="BOW65" s="406" t="n"/>
      <c r="BOX65" s="406" t="n"/>
      <c r="BOY65" s="406" t="n"/>
      <c r="BOZ65" s="406" t="n"/>
      <c r="BPA65" s="406" t="n"/>
      <c r="BPB65" s="406" t="n"/>
      <c r="BPC65" s="406" t="n"/>
      <c r="BPD65" s="406" t="n"/>
      <c r="BPE65" s="406" t="n"/>
      <c r="BPF65" s="406" t="n"/>
      <c r="BPG65" s="406" t="n"/>
      <c r="BPH65" s="406" t="n"/>
      <c r="BPI65" s="406" t="n"/>
      <c r="BPJ65" s="406" t="n"/>
      <c r="BPK65" s="406" t="n"/>
      <c r="BPL65" s="406" t="n"/>
      <c r="BPM65" s="406" t="n"/>
      <c r="BPN65" s="406" t="n"/>
      <c r="BPO65" s="406" t="n"/>
      <c r="BPP65" s="406" t="n"/>
      <c r="BPQ65" s="406" t="n"/>
      <c r="BPR65" s="406" t="n"/>
      <c r="BPS65" s="406" t="n"/>
      <c r="BPT65" s="406" t="n"/>
      <c r="BPU65" s="406" t="n"/>
      <c r="BPV65" s="406" t="n"/>
      <c r="BPW65" s="406" t="n"/>
      <c r="BPX65" s="406" t="n"/>
      <c r="BPY65" s="406" t="n"/>
      <c r="BPZ65" s="406" t="n"/>
      <c r="BQA65" s="406" t="n"/>
      <c r="BQB65" s="406" t="n"/>
      <c r="BQC65" s="406" t="n"/>
      <c r="BQD65" s="406" t="n"/>
      <c r="BQE65" s="406" t="n"/>
      <c r="BQF65" s="406" t="n"/>
      <c r="BQG65" s="406" t="n"/>
      <c r="BQH65" s="406" t="n"/>
      <c r="BQI65" s="406" t="n"/>
      <c r="BQJ65" s="406" t="n"/>
      <c r="BQK65" s="406" t="n"/>
      <c r="BQL65" s="406" t="n"/>
      <c r="BQM65" s="406" t="n"/>
      <c r="BQN65" s="406" t="n"/>
      <c r="BQO65" s="406" t="n"/>
      <c r="BQP65" s="406" t="n"/>
      <c r="BQQ65" s="406" t="n"/>
      <c r="BQR65" s="406" t="n"/>
      <c r="BQS65" s="406" t="n"/>
      <c r="BQT65" s="406" t="n"/>
      <c r="BQU65" s="406" t="n"/>
      <c r="BQV65" s="406" t="n"/>
      <c r="BQW65" s="406" t="n"/>
      <c r="BQX65" s="406" t="n"/>
      <c r="BQY65" s="406" t="n"/>
      <c r="BQZ65" s="406" t="n"/>
      <c r="BRA65" s="406" t="n"/>
      <c r="BRB65" s="406" t="n"/>
      <c r="BRC65" s="406" t="n"/>
      <c r="BRD65" s="406" t="n"/>
      <c r="BRE65" s="406" t="n"/>
      <c r="BRF65" s="406" t="n"/>
      <c r="BRG65" s="406" t="n"/>
      <c r="BRH65" s="406" t="n"/>
      <c r="BRI65" s="406" t="n"/>
      <c r="BRJ65" s="406" t="n"/>
      <c r="BRK65" s="406" t="n"/>
      <c r="BRL65" s="406" t="n"/>
      <c r="BRM65" s="406" t="n"/>
      <c r="BRN65" s="406" t="n"/>
      <c r="BRO65" s="406" t="n"/>
      <c r="BRP65" s="406" t="n"/>
      <c r="BRQ65" s="406" t="n"/>
      <c r="BRR65" s="406" t="n"/>
      <c r="BRS65" s="406" t="n"/>
      <c r="BRT65" s="406" t="n"/>
      <c r="BRU65" s="406" t="n"/>
      <c r="BRV65" s="406" t="n"/>
      <c r="BRW65" s="406" t="n"/>
      <c r="BRX65" s="406" t="n"/>
      <c r="BRY65" s="406" t="n"/>
      <c r="BRZ65" s="406" t="n"/>
      <c r="BSA65" s="406" t="n"/>
      <c r="BSB65" s="406" t="n"/>
      <c r="BSC65" s="406" t="n"/>
      <c r="BSD65" s="406" t="n"/>
      <c r="BSE65" s="406" t="n"/>
      <c r="BSF65" s="406" t="n"/>
      <c r="BSG65" s="406" t="n"/>
      <c r="BSH65" s="406" t="n"/>
      <c r="BSI65" s="406" t="n"/>
      <c r="BSJ65" s="406" t="n"/>
      <c r="BSK65" s="406" t="n"/>
      <c r="BSL65" s="406" t="n"/>
      <c r="BSM65" s="406" t="n"/>
      <c r="BSN65" s="406" t="n"/>
      <c r="BSO65" s="406" t="n"/>
      <c r="BSP65" s="406" t="n"/>
      <c r="BSQ65" s="406" t="n"/>
      <c r="BSR65" s="406" t="n"/>
      <c r="BSS65" s="406" t="n"/>
      <c r="BST65" s="406" t="n"/>
      <c r="BSU65" s="406" t="n"/>
      <c r="BSV65" s="406" t="n"/>
      <c r="BSW65" s="406" t="n"/>
      <c r="BSX65" s="406" t="n"/>
      <c r="BSY65" s="406" t="n"/>
      <c r="BSZ65" s="406" t="n"/>
      <c r="BTA65" s="406" t="n"/>
      <c r="BTB65" s="406" t="n"/>
      <c r="BTC65" s="406" t="n"/>
      <c r="BTD65" s="406" t="n"/>
      <c r="BTE65" s="406" t="n"/>
      <c r="BTF65" s="406" t="n"/>
      <c r="BTG65" s="406" t="n"/>
      <c r="BTH65" s="406" t="n"/>
      <c r="BTI65" s="406" t="n"/>
      <c r="BTJ65" s="406" t="n"/>
      <c r="BTK65" s="406" t="n"/>
      <c r="BTL65" s="406" t="n"/>
      <c r="BTM65" s="406" t="n"/>
      <c r="BTN65" s="406" t="n"/>
      <c r="BTO65" s="406" t="n"/>
      <c r="BTP65" s="406" t="n"/>
      <c r="BTQ65" s="406" t="n"/>
      <c r="BTR65" s="406" t="n"/>
      <c r="BTS65" s="406" t="n"/>
      <c r="BTT65" s="406" t="n"/>
      <c r="BTU65" s="406" t="n"/>
      <c r="BTV65" s="406" t="n"/>
      <c r="BTW65" s="406" t="n"/>
      <c r="BTX65" s="406" t="n"/>
      <c r="BTY65" s="406" t="n"/>
      <c r="BTZ65" s="406" t="n"/>
      <c r="BUA65" s="406" t="n"/>
      <c r="BUB65" s="406" t="n"/>
      <c r="BUC65" s="406" t="n"/>
      <c r="BUD65" s="406" t="n"/>
      <c r="BUE65" s="406" t="n"/>
      <c r="BUF65" s="406" t="n"/>
      <c r="BUG65" s="406" t="n"/>
      <c r="BUH65" s="406" t="n"/>
      <c r="BUI65" s="406" t="n"/>
      <c r="BUJ65" s="406" t="n"/>
      <c r="BUK65" s="406" t="n"/>
      <c r="BUL65" s="406" t="n"/>
      <c r="BUM65" s="406" t="n"/>
      <c r="BUN65" s="406" t="n"/>
      <c r="BUO65" s="406" t="n"/>
      <c r="BUP65" s="406" t="n"/>
      <c r="BUQ65" s="406" t="n"/>
      <c r="BUR65" s="406" t="n"/>
      <c r="BUS65" s="406" t="n"/>
      <c r="BUT65" s="406" t="n"/>
      <c r="BUU65" s="406" t="n"/>
      <c r="BUV65" s="406" t="n"/>
      <c r="BUW65" s="406" t="n"/>
      <c r="BUX65" s="406" t="n"/>
      <c r="BUY65" s="406" t="n"/>
      <c r="BUZ65" s="406" t="n"/>
      <c r="BVA65" s="406" t="n"/>
      <c r="BVB65" s="406" t="n"/>
      <c r="BVC65" s="406" t="n"/>
      <c r="BVD65" s="406" t="n"/>
      <c r="BVE65" s="406" t="n"/>
      <c r="BVF65" s="406" t="n"/>
      <c r="BVG65" s="406" t="n"/>
      <c r="BVH65" s="406" t="n"/>
      <c r="BVI65" s="406" t="n"/>
      <c r="BVJ65" s="406" t="n"/>
      <c r="BVK65" s="406" t="n"/>
      <c r="BVL65" s="406" t="n"/>
      <c r="BVM65" s="406" t="n"/>
      <c r="BVN65" s="406" t="n"/>
      <c r="BVO65" s="406" t="n"/>
      <c r="BVP65" s="406" t="n"/>
      <c r="BVQ65" s="406" t="n"/>
      <c r="BVR65" s="406" t="n"/>
      <c r="BVS65" s="406" t="n"/>
      <c r="BVT65" s="406" t="n"/>
      <c r="BVU65" s="406" t="n"/>
      <c r="BVV65" s="406" t="n"/>
      <c r="BVW65" s="406" t="n"/>
      <c r="BVX65" s="406" t="n"/>
      <c r="BVY65" s="406" t="n"/>
      <c r="BVZ65" s="406" t="n"/>
      <c r="BWA65" s="406" t="n"/>
      <c r="BWB65" s="406" t="n"/>
      <c r="BWC65" s="406" t="n"/>
      <c r="BWD65" s="406" t="n"/>
      <c r="BWE65" s="406" t="n"/>
      <c r="BWF65" s="406" t="n"/>
      <c r="BWG65" s="406" t="n"/>
      <c r="BWH65" s="406" t="n"/>
      <c r="BWI65" s="406" t="n"/>
      <c r="BWJ65" s="406" t="n"/>
      <c r="BWK65" s="406" t="n"/>
      <c r="BWL65" s="406" t="n"/>
      <c r="BWM65" s="406" t="n"/>
      <c r="BWN65" s="406" t="n"/>
      <c r="BWO65" s="406" t="n"/>
      <c r="BWP65" s="406" t="n"/>
      <c r="BWQ65" s="406" t="n"/>
      <c r="BWR65" s="406" t="n"/>
      <c r="BWS65" s="406" t="n"/>
      <c r="BWT65" s="406" t="n"/>
      <c r="BWU65" s="406" t="n"/>
      <c r="BWV65" s="406" t="n"/>
      <c r="BWW65" s="406" t="n"/>
      <c r="BWX65" s="406" t="n"/>
      <c r="BWY65" s="406" t="n"/>
      <c r="BWZ65" s="406" t="n"/>
      <c r="BXA65" s="406" t="n"/>
      <c r="BXB65" s="406" t="n"/>
      <c r="BXC65" s="406" t="n"/>
      <c r="BXD65" s="406" t="n"/>
      <c r="BXE65" s="406" t="n"/>
      <c r="BXF65" s="406" t="n"/>
      <c r="BXG65" s="406" t="n"/>
      <c r="BXH65" s="406" t="n"/>
      <c r="BXI65" s="406" t="n"/>
      <c r="BXJ65" s="406" t="n"/>
      <c r="BXK65" s="406" t="n"/>
      <c r="BXL65" s="406" t="n"/>
      <c r="BXM65" s="406" t="n"/>
      <c r="BXN65" s="406" t="n"/>
      <c r="BXO65" s="406" t="n"/>
      <c r="BXP65" s="406" t="n"/>
      <c r="BXQ65" s="406" t="n"/>
      <c r="BXR65" s="406" t="n"/>
      <c r="BXS65" s="406" t="n"/>
      <c r="BXT65" s="406" t="n"/>
      <c r="BXU65" s="406" t="n"/>
      <c r="BXV65" s="406" t="n"/>
      <c r="BXW65" s="406" t="n"/>
      <c r="BXX65" s="406" t="n"/>
      <c r="BXY65" s="406" t="n"/>
      <c r="BXZ65" s="406" t="n"/>
      <c r="BYA65" s="406" t="n"/>
      <c r="BYB65" s="406" t="n"/>
      <c r="BYC65" s="406" t="n"/>
      <c r="BYD65" s="406" t="n"/>
      <c r="BYE65" s="406" t="n"/>
      <c r="BYF65" s="406" t="n"/>
      <c r="BYG65" s="406" t="n"/>
      <c r="BYH65" s="406" t="n"/>
      <c r="BYI65" s="406" t="n"/>
      <c r="BYJ65" s="406" t="n"/>
      <c r="BYK65" s="406" t="n"/>
      <c r="BYL65" s="406" t="n"/>
      <c r="BYM65" s="406" t="n"/>
      <c r="BYN65" s="406" t="n"/>
      <c r="BYO65" s="406" t="n"/>
      <c r="BYP65" s="406" t="n"/>
      <c r="BYQ65" s="406" t="n"/>
      <c r="BYR65" s="406" t="n"/>
      <c r="BYS65" s="406" t="n"/>
      <c r="BYT65" s="406" t="n"/>
      <c r="BYU65" s="406" t="n"/>
      <c r="BYV65" s="406" t="n"/>
      <c r="BYW65" s="406" t="n"/>
      <c r="BYX65" s="406" t="n"/>
      <c r="BYY65" s="406" t="n"/>
      <c r="BYZ65" s="406" t="n"/>
      <c r="BZA65" s="406" t="n"/>
      <c r="BZB65" s="406" t="n"/>
      <c r="BZC65" s="406" t="n"/>
      <c r="BZD65" s="406" t="n"/>
      <c r="BZE65" s="406" t="n"/>
      <c r="BZF65" s="406" t="n"/>
      <c r="BZG65" s="406" t="n"/>
      <c r="BZH65" s="406" t="n"/>
      <c r="BZI65" s="406" t="n"/>
      <c r="BZJ65" s="406" t="n"/>
      <c r="BZK65" s="406" t="n"/>
      <c r="BZL65" s="406" t="n"/>
      <c r="BZM65" s="406" t="n"/>
      <c r="BZN65" s="406" t="n"/>
      <c r="BZO65" s="406" t="n"/>
      <c r="BZP65" s="406" t="n"/>
      <c r="BZQ65" s="406" t="n"/>
      <c r="BZR65" s="406" t="n"/>
      <c r="BZS65" s="406" t="n"/>
      <c r="BZT65" s="406" t="n"/>
      <c r="BZU65" s="406" t="n"/>
      <c r="BZV65" s="406" t="n"/>
      <c r="BZW65" s="406" t="n"/>
      <c r="BZX65" s="406" t="n"/>
      <c r="BZY65" s="406" t="n"/>
      <c r="BZZ65" s="406" t="n"/>
      <c r="CAA65" s="406" t="n"/>
      <c r="CAB65" s="406" t="n"/>
      <c r="CAC65" s="406" t="n"/>
      <c r="CAD65" s="406" t="n"/>
      <c r="CAE65" s="406" t="n"/>
      <c r="CAF65" s="406" t="n"/>
      <c r="CAG65" s="406" t="n"/>
      <c r="CAH65" s="406" t="n"/>
      <c r="CAI65" s="406" t="n"/>
      <c r="CAJ65" s="406" t="n"/>
      <c r="CAK65" s="406" t="n"/>
      <c r="CAL65" s="406" t="n"/>
      <c r="CAM65" s="406" t="n"/>
      <c r="CAN65" s="406" t="n"/>
      <c r="CAO65" s="406" t="n"/>
      <c r="CAP65" s="406" t="n"/>
      <c r="CAQ65" s="406" t="n"/>
      <c r="CAR65" s="406" t="n"/>
      <c r="CAS65" s="406" t="n"/>
      <c r="CAT65" s="406" t="n"/>
      <c r="CAU65" s="406" t="n"/>
      <c r="CAV65" s="406" t="n"/>
      <c r="CAW65" s="406" t="n"/>
      <c r="CAX65" s="406" t="n"/>
      <c r="CAY65" s="406" t="n"/>
      <c r="CAZ65" s="406" t="n"/>
      <c r="CBA65" s="406" t="n"/>
      <c r="CBB65" s="406" t="n"/>
      <c r="CBC65" s="406" t="n"/>
      <c r="CBD65" s="406" t="n"/>
      <c r="CBE65" s="406" t="n"/>
      <c r="CBF65" s="406" t="n"/>
      <c r="CBG65" s="406" t="n"/>
      <c r="CBH65" s="406" t="n"/>
      <c r="CBI65" s="406" t="n"/>
      <c r="CBJ65" s="406" t="n"/>
      <c r="CBK65" s="406" t="n"/>
      <c r="CBL65" s="406" t="n"/>
      <c r="CBM65" s="406" t="n"/>
      <c r="CBN65" s="406" t="n"/>
      <c r="CBO65" s="406" t="n"/>
      <c r="CBP65" s="406" t="n"/>
      <c r="CBQ65" s="406" t="n"/>
      <c r="CBR65" s="406" t="n"/>
      <c r="CBS65" s="406" t="n"/>
      <c r="CBT65" s="406" t="n"/>
      <c r="CBU65" s="406" t="n"/>
      <c r="CBV65" s="406" t="n"/>
      <c r="CBW65" s="406" t="n"/>
      <c r="CBX65" s="406" t="n"/>
      <c r="CBY65" s="406" t="n"/>
      <c r="CBZ65" s="406" t="n"/>
      <c r="CCA65" s="406" t="n"/>
      <c r="CCB65" s="406" t="n"/>
      <c r="CCC65" s="406" t="n"/>
      <c r="CCD65" s="406" t="n"/>
      <c r="CCE65" s="406" t="n"/>
      <c r="CCF65" s="406" t="n"/>
      <c r="CCG65" s="406" t="n"/>
      <c r="CCH65" s="406" t="n"/>
      <c r="CCI65" s="406" t="n"/>
      <c r="CCJ65" s="406" t="n"/>
      <c r="CCK65" s="406" t="n"/>
      <c r="CCL65" s="406" t="n"/>
      <c r="CCM65" s="406" t="n"/>
      <c r="CCN65" s="406" t="n"/>
      <c r="CCO65" s="406" t="n"/>
      <c r="CCP65" s="406" t="n"/>
      <c r="CCQ65" s="406" t="n"/>
      <c r="CCR65" s="406" t="n"/>
      <c r="CCS65" s="406" t="n"/>
      <c r="CCT65" s="406" t="n"/>
      <c r="CCU65" s="406" t="n"/>
      <c r="CCV65" s="406" t="n"/>
      <c r="CCW65" s="406" t="n"/>
      <c r="CCX65" s="406" t="n"/>
      <c r="CCY65" s="406" t="n"/>
      <c r="CCZ65" s="406" t="n"/>
      <c r="CDA65" s="406" t="n"/>
      <c r="CDB65" s="406" t="n"/>
      <c r="CDC65" s="406" t="n"/>
      <c r="CDD65" s="406" t="n"/>
      <c r="CDE65" s="406" t="n"/>
      <c r="CDF65" s="406" t="n"/>
      <c r="CDG65" s="406" t="n"/>
      <c r="CDH65" s="406" t="n"/>
      <c r="CDI65" s="406" t="n"/>
      <c r="CDJ65" s="406" t="n"/>
      <c r="CDK65" s="406" t="n"/>
      <c r="CDL65" s="406" t="n"/>
      <c r="CDM65" s="406" t="n"/>
      <c r="CDN65" s="406" t="n"/>
      <c r="CDO65" s="406" t="n"/>
      <c r="CDP65" s="406" t="n"/>
      <c r="CDQ65" s="406" t="n"/>
      <c r="CDR65" s="406" t="n"/>
      <c r="CDS65" s="406" t="n"/>
      <c r="CDT65" s="406" t="n"/>
      <c r="CDU65" s="406" t="n"/>
      <c r="CDV65" s="406" t="n"/>
      <c r="CDW65" s="406" t="n"/>
      <c r="CDX65" s="406" t="n"/>
      <c r="CDY65" s="406" t="n"/>
      <c r="CDZ65" s="406" t="n"/>
      <c r="CEA65" s="406" t="n"/>
      <c r="CEB65" s="406" t="n"/>
      <c r="CEC65" s="406" t="n"/>
      <c r="CED65" s="406" t="n"/>
      <c r="CEE65" s="406" t="n"/>
      <c r="CEF65" s="406" t="n"/>
      <c r="CEG65" s="406" t="n"/>
      <c r="CEH65" s="406" t="n"/>
      <c r="CEI65" s="406" t="n"/>
      <c r="CEJ65" s="406" t="n"/>
      <c r="CEK65" s="406" t="n"/>
      <c r="CEL65" s="406" t="n"/>
      <c r="CEM65" s="406" t="n"/>
      <c r="CEN65" s="406" t="n"/>
      <c r="CEO65" s="406" t="n"/>
      <c r="CEP65" s="406" t="n"/>
      <c r="CEQ65" s="406" t="n"/>
      <c r="CER65" s="406" t="n"/>
      <c r="CES65" s="406" t="n"/>
      <c r="CET65" s="406" t="n"/>
      <c r="CEU65" s="406" t="n"/>
      <c r="CEV65" s="406" t="n"/>
      <c r="CEW65" s="406" t="n"/>
      <c r="CEX65" s="406" t="n"/>
      <c r="CEY65" s="406" t="n"/>
      <c r="CEZ65" s="406" t="n"/>
      <c r="CFA65" s="406" t="n"/>
      <c r="CFB65" s="406" t="n"/>
      <c r="CFC65" s="406" t="n"/>
      <c r="CFD65" s="406" t="n"/>
      <c r="CFE65" s="406" t="n"/>
      <c r="CFF65" s="406" t="n"/>
      <c r="CFG65" s="406" t="n"/>
      <c r="CFH65" s="406" t="n"/>
      <c r="CFI65" s="406" t="n"/>
      <c r="CFJ65" s="406" t="n"/>
      <c r="CFK65" s="406" t="n"/>
      <c r="CFL65" s="406" t="n"/>
      <c r="CFM65" s="406" t="n"/>
      <c r="CFN65" s="406" t="n"/>
      <c r="CFO65" s="406" t="n"/>
      <c r="CFP65" s="406" t="n"/>
      <c r="CFQ65" s="406" t="n"/>
      <c r="CFR65" s="406" t="n"/>
      <c r="CFS65" s="406" t="n"/>
      <c r="CFT65" s="406" t="n"/>
      <c r="CFU65" s="406" t="n"/>
      <c r="CFV65" s="406" t="n"/>
      <c r="CFW65" s="406" t="n"/>
      <c r="CFX65" s="406" t="n"/>
      <c r="CFY65" s="406" t="n"/>
      <c r="CFZ65" s="406" t="n"/>
      <c r="CGA65" s="406" t="n"/>
      <c r="CGB65" s="406" t="n"/>
      <c r="CGC65" s="406" t="n"/>
      <c r="CGD65" s="406" t="n"/>
      <c r="CGE65" s="406" t="n"/>
      <c r="CGF65" s="406" t="n"/>
      <c r="CGG65" s="406" t="n"/>
      <c r="CGH65" s="406" t="n"/>
      <c r="CGI65" s="406" t="n"/>
      <c r="CGJ65" s="406" t="n"/>
      <c r="CGK65" s="406" t="n"/>
      <c r="CGL65" s="406" t="n"/>
      <c r="CGM65" s="406" t="n"/>
      <c r="CGN65" s="406" t="n"/>
      <c r="CGO65" s="406" t="n"/>
      <c r="CGP65" s="406" t="n"/>
      <c r="CGQ65" s="406" t="n"/>
      <c r="CGR65" s="406" t="n"/>
      <c r="CGS65" s="406" t="n"/>
      <c r="CGT65" s="406" t="n"/>
      <c r="CGU65" s="406" t="n"/>
      <c r="CGV65" s="406" t="n"/>
      <c r="CGW65" s="406" t="n"/>
      <c r="CGX65" s="406" t="n"/>
      <c r="CGY65" s="406" t="n"/>
      <c r="CGZ65" s="406" t="n"/>
      <c r="CHA65" s="406" t="n"/>
      <c r="CHB65" s="406" t="n"/>
      <c r="CHC65" s="406" t="n"/>
      <c r="CHD65" s="406" t="n"/>
      <c r="CHE65" s="406" t="n"/>
      <c r="CHF65" s="406" t="n"/>
      <c r="CHG65" s="406" t="n"/>
      <c r="CHH65" s="406" t="n"/>
      <c r="CHI65" s="406" t="n"/>
      <c r="CHJ65" s="406" t="n"/>
      <c r="CHK65" s="406" t="n"/>
      <c r="CHL65" s="406" t="n"/>
      <c r="CHM65" s="406" t="n"/>
      <c r="CHN65" s="406" t="n"/>
      <c r="CHO65" s="406" t="n"/>
      <c r="CHP65" s="406" t="n"/>
      <c r="CHQ65" s="406" t="n"/>
      <c r="CHR65" s="406" t="n"/>
      <c r="CHS65" s="406" t="n"/>
      <c r="CHT65" s="406" t="n"/>
      <c r="CHU65" s="406" t="n"/>
      <c r="CHV65" s="406" t="n"/>
      <c r="CHW65" s="406" t="n"/>
      <c r="CHX65" s="406" t="n"/>
      <c r="CHY65" s="406" t="n"/>
      <c r="CHZ65" s="406" t="n"/>
      <c r="CIA65" s="406" t="n"/>
      <c r="CIB65" s="406" t="n"/>
      <c r="CIC65" s="406" t="n"/>
      <c r="CID65" s="406" t="n"/>
      <c r="CIE65" s="406" t="n"/>
      <c r="CIF65" s="406" t="n"/>
      <c r="CIG65" s="406" t="n"/>
      <c r="CIH65" s="406" t="n"/>
      <c r="CII65" s="406" t="n"/>
      <c r="CIJ65" s="406" t="n"/>
      <c r="CIK65" s="406" t="n"/>
      <c r="CIL65" s="406" t="n"/>
      <c r="CIM65" s="406" t="n"/>
      <c r="CIN65" s="406" t="n"/>
      <c r="CIO65" s="406" t="n"/>
      <c r="CIP65" s="406" t="n"/>
      <c r="CIQ65" s="406" t="n"/>
      <c r="CIR65" s="406" t="n"/>
      <c r="CIS65" s="406" t="n"/>
      <c r="CIT65" s="406" t="n"/>
      <c r="CIU65" s="406" t="n"/>
      <c r="CIV65" s="406" t="n"/>
      <c r="CIW65" s="406" t="n"/>
      <c r="CIX65" s="406" t="n"/>
      <c r="CIY65" s="406" t="n"/>
      <c r="CIZ65" s="406" t="n"/>
      <c r="CJA65" s="406" t="n"/>
      <c r="CJB65" s="406" t="n"/>
      <c r="CJC65" s="406" t="n"/>
      <c r="CJD65" s="406" t="n"/>
      <c r="CJE65" s="406" t="n"/>
      <c r="CJF65" s="406" t="n"/>
      <c r="CJG65" s="406" t="n"/>
      <c r="CJH65" s="406" t="n"/>
      <c r="CJI65" s="406" t="n"/>
      <c r="CJJ65" s="406" t="n"/>
      <c r="CJK65" s="406" t="n"/>
      <c r="CJL65" s="406" t="n"/>
      <c r="CJM65" s="406" t="n"/>
      <c r="CJN65" s="406" t="n"/>
      <c r="CJO65" s="406" t="n"/>
      <c r="CJP65" s="406" t="n"/>
      <c r="CJQ65" s="406" t="n"/>
      <c r="CJR65" s="406" t="n"/>
      <c r="CJS65" s="406" t="n"/>
      <c r="CJT65" s="406" t="n"/>
      <c r="CJU65" s="406" t="n"/>
      <c r="CJV65" s="406" t="n"/>
      <c r="CJW65" s="406" t="n"/>
      <c r="CJX65" s="406" t="n"/>
      <c r="CJY65" s="406" t="n"/>
      <c r="CJZ65" s="406" t="n"/>
      <c r="CKA65" s="406" t="n"/>
      <c r="CKB65" s="406" t="n"/>
      <c r="CKC65" s="406" t="n"/>
      <c r="CKD65" s="406" t="n"/>
      <c r="CKE65" s="406" t="n"/>
      <c r="CKF65" s="406" t="n"/>
      <c r="CKG65" s="406" t="n"/>
      <c r="CKH65" s="406" t="n"/>
      <c r="CKI65" s="406" t="n"/>
      <c r="CKJ65" s="406" t="n"/>
      <c r="CKK65" s="406" t="n"/>
      <c r="CKL65" s="406" t="n"/>
      <c r="CKM65" s="406" t="n"/>
      <c r="CKN65" s="406" t="n"/>
      <c r="CKO65" s="406" t="n"/>
      <c r="CKP65" s="406" t="n"/>
      <c r="CKQ65" s="406" t="n"/>
      <c r="CKR65" s="406" t="n"/>
      <c r="CKS65" s="406" t="n"/>
      <c r="CKT65" s="406" t="n"/>
      <c r="CKU65" s="406" t="n"/>
      <c r="CKV65" s="406" t="n"/>
      <c r="CKW65" s="406" t="n"/>
      <c r="CKX65" s="406" t="n"/>
      <c r="CKY65" s="406" t="n"/>
      <c r="CKZ65" s="406" t="n"/>
      <c r="CLA65" s="406" t="n"/>
      <c r="CLB65" s="406" t="n"/>
      <c r="CLC65" s="406" t="n"/>
      <c r="CLD65" s="406" t="n"/>
      <c r="CLE65" s="406" t="n"/>
      <c r="CLF65" s="406" t="n"/>
      <c r="CLG65" s="406" t="n"/>
      <c r="CLH65" s="406" t="n"/>
      <c r="CLI65" s="406" t="n"/>
      <c r="CLJ65" s="406" t="n"/>
      <c r="CLK65" s="406" t="n"/>
      <c r="CLL65" s="406" t="n"/>
      <c r="CLM65" s="406" t="n"/>
      <c r="CLN65" s="406" t="n"/>
      <c r="CLO65" s="406" t="n"/>
      <c r="CLP65" s="406" t="n"/>
      <c r="CLQ65" s="406" t="n"/>
      <c r="CLR65" s="406" t="n"/>
      <c r="CLS65" s="406" t="n"/>
      <c r="CLT65" s="406" t="n"/>
      <c r="CLU65" s="406" t="n"/>
      <c r="CLV65" s="406" t="n"/>
      <c r="CLW65" s="406" t="n"/>
      <c r="CLX65" s="406" t="n"/>
      <c r="CLY65" s="406" t="n"/>
      <c r="CLZ65" s="406" t="n"/>
      <c r="CMA65" s="406" t="n"/>
      <c r="CMB65" s="406" t="n"/>
      <c r="CMC65" s="406" t="n"/>
      <c r="CMD65" s="406" t="n"/>
      <c r="CME65" s="406" t="n"/>
      <c r="CMF65" s="406" t="n"/>
      <c r="CMG65" s="406" t="n"/>
      <c r="CMH65" s="406" t="n"/>
      <c r="CMI65" s="406" t="n"/>
      <c r="CMJ65" s="406" t="n"/>
      <c r="CMK65" s="406" t="n"/>
      <c r="CML65" s="406" t="n"/>
      <c r="CMM65" s="406" t="n"/>
      <c r="CMN65" s="406" t="n"/>
      <c r="CMO65" s="406" t="n"/>
      <c r="CMP65" s="406" t="n"/>
      <c r="CMQ65" s="406" t="n"/>
      <c r="CMR65" s="406" t="n"/>
      <c r="CMS65" s="406" t="n"/>
      <c r="CMT65" s="406" t="n"/>
      <c r="CMU65" s="406" t="n"/>
      <c r="CMV65" s="406" t="n"/>
      <c r="CMW65" s="406" t="n"/>
      <c r="CMX65" s="406" t="n"/>
      <c r="CMY65" s="406" t="n"/>
      <c r="CMZ65" s="406" t="n"/>
      <c r="CNA65" s="406" t="n"/>
      <c r="CNB65" s="406" t="n"/>
      <c r="CNC65" s="406" t="n"/>
      <c r="CND65" s="406" t="n"/>
      <c r="CNE65" s="406" t="n"/>
      <c r="CNF65" s="406" t="n"/>
      <c r="CNG65" s="406" t="n"/>
      <c r="CNH65" s="406" t="n"/>
      <c r="CNI65" s="406" t="n"/>
      <c r="CNJ65" s="406" t="n"/>
      <c r="CNK65" s="406" t="n"/>
      <c r="CNL65" s="406" t="n"/>
      <c r="CNM65" s="406" t="n"/>
      <c r="CNN65" s="406" t="n"/>
      <c r="CNO65" s="406" t="n"/>
      <c r="CNP65" s="406" t="n"/>
      <c r="CNQ65" s="406" t="n"/>
      <c r="CNR65" s="406" t="n"/>
      <c r="CNS65" s="406" t="n"/>
      <c r="CNT65" s="406" t="n"/>
      <c r="CNU65" s="406" t="n"/>
      <c r="CNV65" s="406" t="n"/>
      <c r="CNW65" s="406" t="n"/>
      <c r="CNX65" s="406" t="n"/>
      <c r="CNY65" s="406" t="n"/>
      <c r="CNZ65" s="406" t="n"/>
      <c r="COA65" s="406" t="n"/>
      <c r="COB65" s="406" t="n"/>
      <c r="COC65" s="406" t="n"/>
      <c r="COD65" s="406" t="n"/>
      <c r="COE65" s="406" t="n"/>
      <c r="COF65" s="406" t="n"/>
      <c r="COG65" s="406" t="n"/>
      <c r="COH65" s="406" t="n"/>
      <c r="COI65" s="406" t="n"/>
      <c r="COJ65" s="406" t="n"/>
      <c r="COK65" s="406" t="n"/>
      <c r="COL65" s="406" t="n"/>
      <c r="COM65" s="406" t="n"/>
      <c r="CON65" s="406" t="n"/>
      <c r="COO65" s="406" t="n"/>
      <c r="COP65" s="406" t="n"/>
      <c r="COQ65" s="406" t="n"/>
      <c r="COR65" s="406" t="n"/>
      <c r="COS65" s="406" t="n"/>
      <c r="COT65" s="406" t="n"/>
      <c r="COU65" s="406" t="n"/>
      <c r="COV65" s="406" t="n"/>
      <c r="COW65" s="406" t="n"/>
      <c r="COX65" s="406" t="n"/>
      <c r="COY65" s="406" t="n"/>
      <c r="COZ65" s="406" t="n"/>
      <c r="CPA65" s="406" t="n"/>
      <c r="CPB65" s="406" t="n"/>
      <c r="CPC65" s="406" t="n"/>
      <c r="CPD65" s="406" t="n"/>
      <c r="CPE65" s="406" t="n"/>
      <c r="CPF65" s="406" t="n"/>
      <c r="CPG65" s="406" t="n"/>
      <c r="CPH65" s="406" t="n"/>
      <c r="CPI65" s="406" t="n"/>
      <c r="CPJ65" s="406" t="n"/>
      <c r="CPK65" s="406" t="n"/>
      <c r="CPL65" s="406" t="n"/>
      <c r="CPM65" s="406" t="n"/>
      <c r="CPN65" s="406" t="n"/>
      <c r="CPO65" s="406" t="n"/>
      <c r="CPP65" s="406" t="n"/>
      <c r="CPQ65" s="406" t="n"/>
      <c r="CPR65" s="406" t="n"/>
      <c r="CPS65" s="406" t="n"/>
      <c r="CPT65" s="406" t="n"/>
      <c r="CPU65" s="406" t="n"/>
      <c r="CPV65" s="406" t="n"/>
      <c r="CPW65" s="406" t="n"/>
      <c r="CPX65" s="406" t="n"/>
      <c r="CPY65" s="406" t="n"/>
      <c r="CPZ65" s="406" t="n"/>
      <c r="CQA65" s="406" t="n"/>
      <c r="CQB65" s="406" t="n"/>
      <c r="CQC65" s="406" t="n"/>
      <c r="CQD65" s="406" t="n"/>
      <c r="CQE65" s="406" t="n"/>
      <c r="CQF65" s="406" t="n"/>
      <c r="CQG65" s="406" t="n"/>
      <c r="CQH65" s="406" t="n"/>
      <c r="CQI65" s="406" t="n"/>
      <c r="CQJ65" s="406" t="n"/>
      <c r="CQK65" s="406" t="n"/>
      <c r="CQL65" s="406" t="n"/>
      <c r="CQM65" s="406" t="n"/>
      <c r="CQN65" s="406" t="n"/>
      <c r="CQO65" s="406" t="n"/>
      <c r="CQP65" s="406" t="n"/>
      <c r="CQQ65" s="406" t="n"/>
      <c r="CQR65" s="406" t="n"/>
      <c r="CQS65" s="406" t="n"/>
      <c r="CQT65" s="406" t="n"/>
      <c r="CQU65" s="406" t="n"/>
      <c r="CQV65" s="406" t="n"/>
      <c r="CQW65" s="406" t="n"/>
      <c r="CQX65" s="406" t="n"/>
      <c r="CQY65" s="406" t="n"/>
      <c r="CQZ65" s="406" t="n"/>
      <c r="CRA65" s="406" t="n"/>
      <c r="CRB65" s="406" t="n"/>
      <c r="CRC65" s="406" t="n"/>
      <c r="CRD65" s="406" t="n"/>
      <c r="CRE65" s="406" t="n"/>
      <c r="CRF65" s="406" t="n"/>
      <c r="CRG65" s="406" t="n"/>
      <c r="CRH65" s="406" t="n"/>
      <c r="CRI65" s="406" t="n"/>
      <c r="CRJ65" s="406" t="n"/>
      <c r="CRK65" s="406" t="n"/>
      <c r="CRL65" s="406" t="n"/>
      <c r="CRM65" s="406" t="n"/>
      <c r="CRN65" s="406" t="n"/>
      <c r="CRO65" s="406" t="n"/>
      <c r="CRP65" s="406" t="n"/>
      <c r="CRQ65" s="406" t="n"/>
      <c r="CRR65" s="406" t="n"/>
      <c r="CRS65" s="406" t="n"/>
      <c r="CRT65" s="406" t="n"/>
      <c r="CRU65" s="406" t="n"/>
      <c r="CRV65" s="406" t="n"/>
      <c r="CRW65" s="406" t="n"/>
      <c r="CRX65" s="406" t="n"/>
      <c r="CRY65" s="406" t="n"/>
      <c r="CRZ65" s="406" t="n"/>
      <c r="CSA65" s="406" t="n"/>
      <c r="CSB65" s="406" t="n"/>
      <c r="CSC65" s="406" t="n"/>
      <c r="CSD65" s="406" t="n"/>
      <c r="CSE65" s="406" t="n"/>
      <c r="CSF65" s="406" t="n"/>
      <c r="CSG65" s="406" t="n"/>
      <c r="CSH65" s="406" t="n"/>
      <c r="CSI65" s="406" t="n"/>
      <c r="CSJ65" s="406" t="n"/>
      <c r="CSK65" s="406" t="n"/>
      <c r="CSL65" s="406" t="n"/>
      <c r="CSM65" s="406" t="n"/>
      <c r="CSN65" s="406" t="n"/>
      <c r="CSO65" s="406" t="n"/>
      <c r="CSP65" s="406" t="n"/>
      <c r="CSQ65" s="406" t="n"/>
      <c r="CSR65" s="406" t="n"/>
      <c r="CSS65" s="406" t="n"/>
      <c r="CST65" s="406" t="n"/>
      <c r="CSU65" s="406" t="n"/>
      <c r="CSV65" s="406" t="n"/>
      <c r="CSW65" s="406" t="n"/>
      <c r="CSX65" s="406" t="n"/>
      <c r="CSY65" s="406" t="n"/>
      <c r="CSZ65" s="406" t="n"/>
      <c r="CTA65" s="406" t="n"/>
      <c r="CTB65" s="406" t="n"/>
      <c r="CTC65" s="406" t="n"/>
      <c r="CTD65" s="406" t="n"/>
      <c r="CTE65" s="406" t="n"/>
      <c r="CTF65" s="406" t="n"/>
      <c r="CTG65" s="406" t="n"/>
      <c r="CTH65" s="406" t="n"/>
      <c r="CTI65" s="406" t="n"/>
      <c r="CTJ65" s="406" t="n"/>
      <c r="CTK65" s="406" t="n"/>
      <c r="CTL65" s="406" t="n"/>
      <c r="CTM65" s="406" t="n"/>
      <c r="CTN65" s="406" t="n"/>
      <c r="CTO65" s="406" t="n"/>
      <c r="CTP65" s="406" t="n"/>
      <c r="CTQ65" s="406" t="n"/>
      <c r="CTR65" s="406" t="n"/>
      <c r="CTS65" s="406" t="n"/>
      <c r="CTT65" s="406" t="n"/>
      <c r="CTU65" s="406" t="n"/>
      <c r="CTV65" s="406" t="n"/>
      <c r="CTW65" s="406" t="n"/>
      <c r="CTX65" s="406" t="n"/>
      <c r="CTY65" s="406" t="n"/>
      <c r="CTZ65" s="406" t="n"/>
      <c r="CUA65" s="406" t="n"/>
      <c r="CUB65" s="406" t="n"/>
      <c r="CUC65" s="406" t="n"/>
      <c r="CUD65" s="406" t="n"/>
      <c r="CUE65" s="406" t="n"/>
      <c r="CUF65" s="406" t="n"/>
      <c r="CUG65" s="406" t="n"/>
      <c r="CUH65" s="406" t="n"/>
      <c r="CUI65" s="406" t="n"/>
      <c r="CUJ65" s="406" t="n"/>
      <c r="CUK65" s="406" t="n"/>
      <c r="CUL65" s="406" t="n"/>
      <c r="CUM65" s="406" t="n"/>
      <c r="CUN65" s="406" t="n"/>
      <c r="CUO65" s="406" t="n"/>
      <c r="CUP65" s="406" t="n"/>
      <c r="CUQ65" s="406" t="n"/>
      <c r="CUR65" s="406" t="n"/>
      <c r="CUS65" s="406" t="n"/>
      <c r="CUT65" s="406" t="n"/>
      <c r="CUU65" s="406" t="n"/>
      <c r="CUV65" s="406" t="n"/>
      <c r="CUW65" s="406" t="n"/>
      <c r="CUX65" s="406" t="n"/>
      <c r="CUY65" s="406" t="n"/>
      <c r="CUZ65" s="406" t="n"/>
      <c r="CVA65" s="406" t="n"/>
      <c r="CVB65" s="406" t="n"/>
      <c r="CVC65" s="406" t="n"/>
      <c r="CVD65" s="406" t="n"/>
      <c r="CVE65" s="406" t="n"/>
      <c r="CVF65" s="406" t="n"/>
      <c r="CVG65" s="406" t="n"/>
      <c r="CVH65" s="406" t="n"/>
      <c r="CVI65" s="406" t="n"/>
      <c r="CVJ65" s="406" t="n"/>
      <c r="CVK65" s="406" t="n"/>
      <c r="CVL65" s="406" t="n"/>
      <c r="CVM65" s="406" t="n"/>
      <c r="CVN65" s="406" t="n"/>
      <c r="CVO65" s="406" t="n"/>
      <c r="CVP65" s="406" t="n"/>
      <c r="CVQ65" s="406" t="n"/>
      <c r="CVR65" s="406" t="n"/>
      <c r="CVS65" s="406" t="n"/>
      <c r="CVT65" s="406" t="n"/>
      <c r="CVU65" s="406" t="n"/>
      <c r="CVV65" s="406" t="n"/>
      <c r="CVW65" s="406" t="n"/>
      <c r="CVX65" s="406" t="n"/>
      <c r="CVY65" s="406" t="n"/>
      <c r="CVZ65" s="406" t="n"/>
      <c r="CWA65" s="406" t="n"/>
      <c r="CWB65" s="406" t="n"/>
      <c r="CWC65" s="406" t="n"/>
      <c r="CWD65" s="406" t="n"/>
      <c r="CWE65" s="406" t="n"/>
      <c r="CWF65" s="406" t="n"/>
      <c r="CWG65" s="406" t="n"/>
      <c r="CWH65" s="406" t="n"/>
      <c r="CWI65" s="406" t="n"/>
      <c r="CWJ65" s="406" t="n"/>
      <c r="CWK65" s="406" t="n"/>
      <c r="CWL65" s="406" t="n"/>
      <c r="CWM65" s="406" t="n"/>
      <c r="CWN65" s="406" t="n"/>
      <c r="CWO65" s="406" t="n"/>
      <c r="CWP65" s="406" t="n"/>
      <c r="CWQ65" s="406" t="n"/>
      <c r="CWR65" s="406" t="n"/>
      <c r="CWS65" s="406" t="n"/>
      <c r="CWT65" s="406" t="n"/>
      <c r="CWU65" s="406" t="n"/>
      <c r="CWV65" s="406" t="n"/>
      <c r="CWW65" s="406" t="n"/>
      <c r="CWX65" s="406" t="n"/>
      <c r="CWY65" s="406" t="n"/>
      <c r="CWZ65" s="406" t="n"/>
      <c r="CXA65" s="406" t="n"/>
      <c r="CXB65" s="406" t="n"/>
      <c r="CXC65" s="406" t="n"/>
      <c r="CXD65" s="406" t="n"/>
      <c r="CXE65" s="406" t="n"/>
      <c r="CXF65" s="406" t="n"/>
      <c r="CXG65" s="406" t="n"/>
      <c r="CXH65" s="406" t="n"/>
      <c r="CXI65" s="406" t="n"/>
      <c r="CXJ65" s="406" t="n"/>
      <c r="CXK65" s="406" t="n"/>
      <c r="CXL65" s="406" t="n"/>
      <c r="CXM65" s="406" t="n"/>
      <c r="CXN65" s="406" t="n"/>
      <c r="CXO65" s="406" t="n"/>
      <c r="CXP65" s="406" t="n"/>
      <c r="CXQ65" s="406" t="n"/>
      <c r="CXR65" s="406" t="n"/>
      <c r="CXS65" s="406" t="n"/>
      <c r="CXT65" s="406" t="n"/>
      <c r="CXU65" s="406" t="n"/>
      <c r="CXV65" s="406" t="n"/>
      <c r="CXW65" s="406" t="n"/>
      <c r="CXX65" s="406" t="n"/>
      <c r="CXY65" s="406" t="n"/>
      <c r="CXZ65" s="406" t="n"/>
      <c r="CYA65" s="406" t="n"/>
      <c r="CYB65" s="406" t="n"/>
      <c r="CYC65" s="406" t="n"/>
      <c r="CYD65" s="406" t="n"/>
      <c r="CYE65" s="406" t="n"/>
      <c r="CYF65" s="406" t="n"/>
      <c r="CYG65" s="406" t="n"/>
      <c r="CYH65" s="406" t="n"/>
      <c r="CYI65" s="406" t="n"/>
      <c r="CYJ65" s="406" t="n"/>
      <c r="CYK65" s="406" t="n"/>
      <c r="CYL65" s="406" t="n"/>
      <c r="CYM65" s="406" t="n"/>
      <c r="CYN65" s="406" t="n"/>
      <c r="CYO65" s="406" t="n"/>
      <c r="CYP65" s="406" t="n"/>
      <c r="CYQ65" s="406" t="n"/>
      <c r="CYR65" s="406" t="n"/>
      <c r="CYS65" s="406" t="n"/>
      <c r="CYT65" s="406" t="n"/>
      <c r="CYU65" s="406" t="n"/>
      <c r="CYV65" s="406" t="n"/>
      <c r="CYW65" s="406" t="n"/>
      <c r="CYX65" s="406" t="n"/>
      <c r="CYY65" s="406" t="n"/>
      <c r="CYZ65" s="406" t="n"/>
      <c r="CZA65" s="406" t="n"/>
      <c r="CZB65" s="406" t="n"/>
      <c r="CZC65" s="406" t="n"/>
      <c r="CZD65" s="406" t="n"/>
      <c r="CZE65" s="406" t="n"/>
      <c r="CZF65" s="406" t="n"/>
      <c r="CZG65" s="406" t="n"/>
      <c r="CZH65" s="406" t="n"/>
      <c r="CZI65" s="406" t="n"/>
      <c r="CZJ65" s="406" t="n"/>
      <c r="CZK65" s="406" t="n"/>
      <c r="CZL65" s="406" t="n"/>
      <c r="CZM65" s="406" t="n"/>
      <c r="CZN65" s="406" t="n"/>
      <c r="CZO65" s="406" t="n"/>
      <c r="CZP65" s="406" t="n"/>
      <c r="CZQ65" s="406" t="n"/>
      <c r="CZR65" s="406" t="n"/>
      <c r="CZS65" s="406" t="n"/>
      <c r="CZT65" s="406" t="n"/>
      <c r="CZU65" s="406" t="n"/>
      <c r="CZV65" s="406" t="n"/>
      <c r="CZW65" s="406" t="n"/>
      <c r="CZX65" s="406" t="n"/>
      <c r="CZY65" s="406" t="n"/>
      <c r="CZZ65" s="406" t="n"/>
      <c r="DAA65" s="406" t="n"/>
      <c r="DAB65" s="406" t="n"/>
      <c r="DAC65" s="406" t="n"/>
      <c r="DAD65" s="406" t="n"/>
      <c r="DAE65" s="406" t="n"/>
      <c r="DAF65" s="406" t="n"/>
      <c r="DAG65" s="406" t="n"/>
      <c r="DAH65" s="406" t="n"/>
      <c r="DAI65" s="406" t="n"/>
      <c r="DAJ65" s="406" t="n"/>
      <c r="DAK65" s="406" t="n"/>
      <c r="DAL65" s="406" t="n"/>
      <c r="DAM65" s="406" t="n"/>
      <c r="DAN65" s="406" t="n"/>
      <c r="DAO65" s="406" t="n"/>
      <c r="DAP65" s="406" t="n"/>
      <c r="DAQ65" s="406" t="n"/>
      <c r="DAR65" s="406" t="n"/>
      <c r="DAS65" s="406" t="n"/>
      <c r="DAT65" s="406" t="n"/>
      <c r="DAU65" s="406" t="n"/>
      <c r="DAV65" s="406" t="n"/>
      <c r="DAW65" s="406" t="n"/>
      <c r="DAX65" s="406" t="n"/>
      <c r="DAY65" s="406" t="n"/>
      <c r="DAZ65" s="406" t="n"/>
      <c r="DBA65" s="406" t="n"/>
      <c r="DBB65" s="406" t="n"/>
      <c r="DBC65" s="406" t="n"/>
      <c r="DBD65" s="406" t="n"/>
      <c r="DBE65" s="406" t="n"/>
      <c r="DBF65" s="406" t="n"/>
      <c r="DBG65" s="406" t="n"/>
      <c r="DBH65" s="406" t="n"/>
      <c r="DBI65" s="406" t="n"/>
      <c r="DBJ65" s="406" t="n"/>
      <c r="DBK65" s="406" t="n"/>
      <c r="DBL65" s="406" t="n"/>
      <c r="DBM65" s="406" t="n"/>
      <c r="DBN65" s="406" t="n"/>
      <c r="DBO65" s="406" t="n"/>
      <c r="DBP65" s="406" t="n"/>
      <c r="DBQ65" s="406" t="n"/>
      <c r="DBR65" s="406" t="n"/>
      <c r="DBS65" s="406" t="n"/>
      <c r="DBT65" s="406" t="n"/>
      <c r="DBU65" s="406" t="n"/>
      <c r="DBV65" s="406" t="n"/>
      <c r="DBW65" s="406" t="n"/>
      <c r="DBX65" s="406" t="n"/>
      <c r="DBY65" s="406" t="n"/>
      <c r="DBZ65" s="406" t="n"/>
      <c r="DCA65" s="406" t="n"/>
      <c r="DCB65" s="406" t="n"/>
      <c r="DCC65" s="406" t="n"/>
      <c r="DCD65" s="406" t="n"/>
      <c r="DCE65" s="406" t="n"/>
      <c r="DCF65" s="406" t="n"/>
      <c r="DCG65" s="406" t="n"/>
      <c r="DCH65" s="406" t="n"/>
      <c r="DCI65" s="406" t="n"/>
      <c r="DCJ65" s="406" t="n"/>
      <c r="DCK65" s="406" t="n"/>
      <c r="DCL65" s="406" t="n"/>
      <c r="DCM65" s="406" t="n"/>
      <c r="DCN65" s="406" t="n"/>
      <c r="DCO65" s="406" t="n"/>
      <c r="DCP65" s="406" t="n"/>
      <c r="DCQ65" s="406" t="n"/>
      <c r="DCR65" s="406" t="n"/>
      <c r="DCS65" s="406" t="n"/>
      <c r="DCT65" s="406" t="n"/>
      <c r="DCU65" s="406" t="n"/>
      <c r="DCV65" s="406" t="n"/>
      <c r="DCW65" s="406" t="n"/>
      <c r="DCX65" s="406" t="n"/>
      <c r="DCY65" s="406" t="n"/>
      <c r="DCZ65" s="406" t="n"/>
      <c r="DDA65" s="406" t="n"/>
      <c r="DDB65" s="406" t="n"/>
      <c r="DDC65" s="406" t="n"/>
      <c r="DDD65" s="406" t="n"/>
      <c r="DDE65" s="406" t="n"/>
      <c r="DDF65" s="406" t="n"/>
      <c r="DDG65" s="406" t="n"/>
      <c r="DDH65" s="406" t="n"/>
      <c r="DDI65" s="406" t="n"/>
      <c r="DDJ65" s="406" t="n"/>
      <c r="DDK65" s="406" t="n"/>
      <c r="DDL65" s="406" t="n"/>
      <c r="DDM65" s="406" t="n"/>
      <c r="DDN65" s="406" t="n"/>
      <c r="DDO65" s="406" t="n"/>
      <c r="DDP65" s="406" t="n"/>
      <c r="DDQ65" s="406" t="n"/>
      <c r="DDR65" s="406" t="n"/>
      <c r="DDS65" s="406" t="n"/>
      <c r="DDT65" s="406" t="n"/>
      <c r="DDU65" s="406" t="n"/>
      <c r="DDV65" s="406" t="n"/>
      <c r="DDW65" s="406" t="n"/>
      <c r="DDX65" s="406" t="n"/>
      <c r="DDY65" s="406" t="n"/>
      <c r="DDZ65" s="406" t="n"/>
      <c r="DEA65" s="406" t="n"/>
      <c r="DEB65" s="406" t="n"/>
      <c r="DEC65" s="406" t="n"/>
      <c r="DED65" s="406" t="n"/>
      <c r="DEE65" s="406" t="n"/>
      <c r="DEF65" s="406" t="n"/>
      <c r="DEG65" s="406" t="n"/>
      <c r="DEH65" s="406" t="n"/>
      <c r="DEI65" s="406" t="n"/>
      <c r="DEJ65" s="406" t="n"/>
      <c r="DEK65" s="406" t="n"/>
      <c r="DEL65" s="406" t="n"/>
      <c r="DEM65" s="406" t="n"/>
      <c r="DEN65" s="406" t="n"/>
      <c r="DEO65" s="406" t="n"/>
      <c r="DEP65" s="406" t="n"/>
      <c r="DEQ65" s="406" t="n"/>
      <c r="DER65" s="406" t="n"/>
      <c r="DES65" s="406" t="n"/>
      <c r="DET65" s="406" t="n"/>
      <c r="DEU65" s="406" t="n"/>
      <c r="DEV65" s="406" t="n"/>
      <c r="DEW65" s="406" t="n"/>
      <c r="DEX65" s="406" t="n"/>
      <c r="DEY65" s="406" t="n"/>
      <c r="DEZ65" s="406" t="n"/>
      <c r="DFA65" s="406" t="n"/>
      <c r="DFB65" s="406" t="n"/>
      <c r="DFC65" s="406" t="n"/>
      <c r="DFD65" s="406" t="n"/>
      <c r="DFE65" s="406" t="n"/>
      <c r="DFF65" s="406" t="n"/>
      <c r="DFG65" s="406" t="n"/>
      <c r="DFH65" s="406" t="n"/>
      <c r="DFI65" s="406" t="n"/>
      <c r="DFJ65" s="406" t="n"/>
      <c r="DFK65" s="406" t="n"/>
      <c r="DFL65" s="406" t="n"/>
      <c r="DFM65" s="406" t="n"/>
      <c r="DFN65" s="406" t="n"/>
      <c r="DFO65" s="406" t="n"/>
      <c r="DFP65" s="406" t="n"/>
      <c r="DFQ65" s="406" t="n"/>
      <c r="DFR65" s="406" t="n"/>
      <c r="DFS65" s="406" t="n"/>
      <c r="DFT65" s="406" t="n"/>
      <c r="DFU65" s="406" t="n"/>
      <c r="DFV65" s="406" t="n"/>
      <c r="DFW65" s="406" t="n"/>
      <c r="DFX65" s="406" t="n"/>
      <c r="DFY65" s="406" t="n"/>
      <c r="DFZ65" s="406" t="n"/>
      <c r="DGA65" s="406" t="n"/>
      <c r="DGB65" s="406" t="n"/>
      <c r="DGC65" s="406" t="n"/>
      <c r="DGD65" s="406" t="n"/>
      <c r="DGE65" s="406" t="n"/>
      <c r="DGF65" s="406" t="n"/>
      <c r="DGG65" s="406" t="n"/>
      <c r="DGH65" s="406" t="n"/>
      <c r="DGI65" s="406" t="n"/>
      <c r="DGJ65" s="406" t="n"/>
      <c r="DGK65" s="406" t="n"/>
      <c r="DGL65" s="406" t="n"/>
      <c r="DGM65" s="406" t="n"/>
      <c r="DGN65" s="406" t="n"/>
      <c r="DGO65" s="406" t="n"/>
      <c r="DGP65" s="406" t="n"/>
      <c r="DGQ65" s="406" t="n"/>
      <c r="DGR65" s="406" t="n"/>
      <c r="DGS65" s="406" t="n"/>
      <c r="DGT65" s="406" t="n"/>
      <c r="DGU65" s="406" t="n"/>
      <c r="DGV65" s="406" t="n"/>
      <c r="DGW65" s="406" t="n"/>
      <c r="DGX65" s="406" t="n"/>
      <c r="DGY65" s="406" t="n"/>
      <c r="DGZ65" s="406" t="n"/>
      <c r="DHA65" s="406" t="n"/>
      <c r="DHB65" s="406" t="n"/>
      <c r="DHC65" s="406" t="n"/>
      <c r="DHD65" s="406" t="n"/>
      <c r="DHE65" s="406" t="n"/>
      <c r="DHF65" s="406" t="n"/>
      <c r="DHG65" s="406" t="n"/>
      <c r="DHH65" s="406" t="n"/>
      <c r="DHI65" s="406" t="n"/>
      <c r="DHJ65" s="406" t="n"/>
      <c r="DHK65" s="406" t="n"/>
      <c r="DHL65" s="406" t="n"/>
      <c r="DHM65" s="406" t="n"/>
      <c r="DHN65" s="406" t="n"/>
      <c r="DHO65" s="406" t="n"/>
      <c r="DHP65" s="406" t="n"/>
      <c r="DHQ65" s="406" t="n"/>
      <c r="DHR65" s="406" t="n"/>
      <c r="DHS65" s="406" t="n"/>
      <c r="DHT65" s="406" t="n"/>
      <c r="DHU65" s="406" t="n"/>
      <c r="DHV65" s="406" t="n"/>
      <c r="DHW65" s="406" t="n"/>
      <c r="DHX65" s="406" t="n"/>
      <c r="DHY65" s="406" t="n"/>
      <c r="DHZ65" s="406" t="n"/>
      <c r="DIA65" s="406" t="n"/>
      <c r="DIB65" s="406" t="n"/>
      <c r="DIC65" s="406" t="n"/>
      <c r="DID65" s="406" t="n"/>
      <c r="DIE65" s="406" t="n"/>
      <c r="DIF65" s="406" t="n"/>
      <c r="DIG65" s="406" t="n"/>
      <c r="DIH65" s="406" t="n"/>
      <c r="DII65" s="406" t="n"/>
      <c r="DIJ65" s="406" t="n"/>
      <c r="DIK65" s="406" t="n"/>
      <c r="DIL65" s="406" t="n"/>
      <c r="DIM65" s="406" t="n"/>
      <c r="DIN65" s="406" t="n"/>
      <c r="DIO65" s="406" t="n"/>
      <c r="DIP65" s="406" t="n"/>
      <c r="DIQ65" s="406" t="n"/>
      <c r="DIR65" s="406" t="n"/>
      <c r="DIS65" s="406" t="n"/>
      <c r="DIT65" s="406" t="n"/>
      <c r="DIU65" s="406" t="n"/>
      <c r="DIV65" s="406" t="n"/>
      <c r="DIW65" s="406" t="n"/>
      <c r="DIX65" s="406" t="n"/>
      <c r="DIY65" s="406" t="n"/>
      <c r="DIZ65" s="406" t="n"/>
      <c r="DJA65" s="406" t="n"/>
      <c r="DJB65" s="406" t="n"/>
      <c r="DJC65" s="406" t="n"/>
      <c r="DJD65" s="406" t="n"/>
      <c r="DJE65" s="406" t="n"/>
      <c r="DJF65" s="406" t="n"/>
      <c r="DJG65" s="406" t="n"/>
      <c r="DJH65" s="406" t="n"/>
      <c r="DJI65" s="406" t="n"/>
      <c r="DJJ65" s="406" t="n"/>
      <c r="DJK65" s="406" t="n"/>
      <c r="DJL65" s="406" t="n"/>
      <c r="DJM65" s="406" t="n"/>
      <c r="DJN65" s="406" t="n"/>
      <c r="DJO65" s="406" t="n"/>
      <c r="DJP65" s="406" t="n"/>
      <c r="DJQ65" s="406" t="n"/>
      <c r="DJR65" s="406" t="n"/>
      <c r="DJS65" s="406" t="n"/>
      <c r="DJT65" s="406" t="n"/>
      <c r="DJU65" s="406" t="n"/>
      <c r="DJV65" s="406" t="n"/>
      <c r="DJW65" s="406" t="n"/>
      <c r="DJX65" s="406" t="n"/>
      <c r="DJY65" s="406" t="n"/>
      <c r="DJZ65" s="406" t="n"/>
      <c r="DKA65" s="406" t="n"/>
      <c r="DKB65" s="406" t="n"/>
      <c r="DKC65" s="406" t="n"/>
      <c r="DKD65" s="406" t="n"/>
      <c r="DKE65" s="406" t="n"/>
      <c r="DKF65" s="406" t="n"/>
      <c r="DKG65" s="406" t="n"/>
      <c r="DKH65" s="406" t="n"/>
      <c r="DKI65" s="406" t="n"/>
      <c r="DKJ65" s="406" t="n"/>
      <c r="DKK65" s="406" t="n"/>
      <c r="DKL65" s="406" t="n"/>
      <c r="DKM65" s="406" t="n"/>
      <c r="DKN65" s="406" t="n"/>
      <c r="DKO65" s="406" t="n"/>
      <c r="DKP65" s="406" t="n"/>
      <c r="DKQ65" s="406" t="n"/>
      <c r="DKR65" s="406" t="n"/>
      <c r="DKS65" s="406" t="n"/>
      <c r="DKT65" s="406" t="n"/>
      <c r="DKU65" s="406" t="n"/>
      <c r="DKV65" s="406" t="n"/>
      <c r="DKW65" s="406" t="n"/>
      <c r="DKX65" s="406" t="n"/>
      <c r="DKY65" s="406" t="n"/>
      <c r="DKZ65" s="406" t="n"/>
      <c r="DLA65" s="406" t="n"/>
      <c r="DLB65" s="406" t="n"/>
      <c r="DLC65" s="406" t="n"/>
      <c r="DLD65" s="406" t="n"/>
      <c r="DLE65" s="406" t="n"/>
      <c r="DLF65" s="406" t="n"/>
      <c r="DLG65" s="406" t="n"/>
      <c r="DLH65" s="406" t="n"/>
      <c r="DLI65" s="406" t="n"/>
      <c r="DLJ65" s="406" t="n"/>
      <c r="DLK65" s="406" t="n"/>
      <c r="DLL65" s="406" t="n"/>
      <c r="DLM65" s="406" t="n"/>
      <c r="DLN65" s="406" t="n"/>
      <c r="DLO65" s="406" t="n"/>
      <c r="DLP65" s="406" t="n"/>
      <c r="DLQ65" s="406" t="n"/>
      <c r="DLR65" s="406" t="n"/>
      <c r="DLS65" s="406" t="n"/>
      <c r="DLT65" s="406" t="n"/>
      <c r="DLU65" s="406" t="n"/>
      <c r="DLV65" s="406" t="n"/>
      <c r="DLW65" s="406" t="n"/>
      <c r="DLX65" s="406" t="n"/>
      <c r="DLY65" s="406" t="n"/>
      <c r="DLZ65" s="406" t="n"/>
      <c r="DMA65" s="406" t="n"/>
      <c r="DMB65" s="406" t="n"/>
      <c r="DMC65" s="406" t="n"/>
      <c r="DMD65" s="406" t="n"/>
      <c r="DME65" s="406" t="n"/>
      <c r="DMF65" s="406" t="n"/>
      <c r="DMG65" s="406" t="n"/>
      <c r="DMH65" s="406" t="n"/>
      <c r="DMI65" s="406" t="n"/>
      <c r="DMJ65" s="406" t="n"/>
      <c r="DMK65" s="406" t="n"/>
      <c r="DML65" s="406" t="n"/>
      <c r="DMM65" s="406" t="n"/>
      <c r="DMN65" s="406" t="n"/>
      <c r="DMO65" s="406" t="n"/>
      <c r="DMP65" s="406" t="n"/>
      <c r="DMQ65" s="406" t="n"/>
      <c r="DMR65" s="406" t="n"/>
      <c r="DMS65" s="406" t="n"/>
      <c r="DMT65" s="406" t="n"/>
      <c r="DMU65" s="406" t="n"/>
      <c r="DMV65" s="406" t="n"/>
      <c r="DMW65" s="406" t="n"/>
      <c r="DMX65" s="406" t="n"/>
      <c r="DMY65" s="406" t="n"/>
      <c r="DMZ65" s="406" t="n"/>
      <c r="DNA65" s="406" t="n"/>
      <c r="DNB65" s="406" t="n"/>
      <c r="DNC65" s="406" t="n"/>
      <c r="DND65" s="406" t="n"/>
      <c r="DNE65" s="406" t="n"/>
      <c r="DNF65" s="406" t="n"/>
      <c r="DNG65" s="406" t="n"/>
      <c r="DNH65" s="406" t="n"/>
      <c r="DNI65" s="406" t="n"/>
      <c r="DNJ65" s="406" t="n"/>
      <c r="DNK65" s="406" t="n"/>
      <c r="DNL65" s="406" t="n"/>
      <c r="DNM65" s="406" t="n"/>
      <c r="DNN65" s="406" t="n"/>
      <c r="DNO65" s="406" t="n"/>
      <c r="DNP65" s="406" t="n"/>
      <c r="DNQ65" s="406" t="n"/>
      <c r="DNR65" s="406" t="n"/>
      <c r="DNS65" s="406" t="n"/>
      <c r="DNT65" s="406" t="n"/>
      <c r="DNU65" s="406" t="n"/>
      <c r="DNV65" s="406" t="n"/>
      <c r="DNW65" s="406" t="n"/>
      <c r="DNX65" s="406" t="n"/>
      <c r="DNY65" s="406" t="n"/>
      <c r="DNZ65" s="406" t="n"/>
      <c r="DOA65" s="406" t="n"/>
      <c r="DOB65" s="406" t="n"/>
      <c r="DOC65" s="406" t="n"/>
      <c r="DOD65" s="406" t="n"/>
      <c r="DOE65" s="406" t="n"/>
      <c r="DOF65" s="406" t="n"/>
      <c r="DOG65" s="406" t="n"/>
      <c r="DOH65" s="406" t="n"/>
      <c r="DOI65" s="406" t="n"/>
      <c r="DOJ65" s="406" t="n"/>
      <c r="DOK65" s="406" t="n"/>
      <c r="DOL65" s="406" t="n"/>
      <c r="DOM65" s="406" t="n"/>
      <c r="DON65" s="406" t="n"/>
      <c r="DOO65" s="406" t="n"/>
      <c r="DOP65" s="406" t="n"/>
      <c r="DOQ65" s="406" t="n"/>
      <c r="DOR65" s="406" t="n"/>
      <c r="DOS65" s="406" t="n"/>
      <c r="DOT65" s="406" t="n"/>
      <c r="DOU65" s="406" t="n"/>
      <c r="DOV65" s="406" t="n"/>
      <c r="DOW65" s="406" t="n"/>
      <c r="DOX65" s="406" t="n"/>
      <c r="DOY65" s="406" t="n"/>
      <c r="DOZ65" s="406" t="n"/>
      <c r="DPA65" s="406" t="n"/>
      <c r="DPB65" s="406" t="n"/>
      <c r="DPC65" s="406" t="n"/>
      <c r="DPD65" s="406" t="n"/>
      <c r="DPE65" s="406" t="n"/>
      <c r="DPF65" s="406" t="n"/>
      <c r="DPG65" s="406" t="n"/>
      <c r="DPH65" s="406" t="n"/>
      <c r="DPI65" s="406" t="n"/>
      <c r="DPJ65" s="406" t="n"/>
      <c r="DPK65" s="406" t="n"/>
      <c r="DPL65" s="406" t="n"/>
      <c r="DPM65" s="406" t="n"/>
      <c r="DPN65" s="406" t="n"/>
      <c r="DPO65" s="406" t="n"/>
      <c r="DPP65" s="406" t="n"/>
      <c r="DPQ65" s="406" t="n"/>
      <c r="DPR65" s="406" t="n"/>
      <c r="DPS65" s="406" t="n"/>
      <c r="DPT65" s="406" t="n"/>
      <c r="DPU65" s="406" t="n"/>
      <c r="DPV65" s="406" t="n"/>
      <c r="DPW65" s="406" t="n"/>
      <c r="DPX65" s="406" t="n"/>
      <c r="DPY65" s="406" t="n"/>
      <c r="DPZ65" s="406" t="n"/>
      <c r="DQA65" s="406" t="n"/>
      <c r="DQB65" s="406" t="n"/>
      <c r="DQC65" s="406" t="n"/>
      <c r="DQD65" s="406" t="n"/>
      <c r="DQE65" s="406" t="n"/>
      <c r="DQF65" s="406" t="n"/>
      <c r="DQG65" s="406" t="n"/>
      <c r="DQH65" s="406" t="n"/>
      <c r="DQI65" s="406" t="n"/>
      <c r="DQJ65" s="406" t="n"/>
      <c r="DQK65" s="406" t="n"/>
      <c r="DQL65" s="406" t="n"/>
      <c r="DQM65" s="406" t="n"/>
      <c r="DQN65" s="406" t="n"/>
      <c r="DQO65" s="406" t="n"/>
      <c r="DQP65" s="406" t="n"/>
      <c r="DQQ65" s="406" t="n"/>
      <c r="DQR65" s="406" t="n"/>
      <c r="DQS65" s="406" t="n"/>
      <c r="DQT65" s="406" t="n"/>
      <c r="DQU65" s="406" t="n"/>
      <c r="DQV65" s="406" t="n"/>
      <c r="DQW65" s="406" t="n"/>
      <c r="DQX65" s="406" t="n"/>
      <c r="DQY65" s="406" t="n"/>
      <c r="DQZ65" s="406" t="n"/>
      <c r="DRA65" s="406" t="n"/>
      <c r="DRB65" s="406" t="n"/>
      <c r="DRC65" s="406" t="n"/>
      <c r="DRD65" s="406" t="n"/>
      <c r="DRE65" s="406" t="n"/>
      <c r="DRF65" s="406" t="n"/>
      <c r="DRG65" s="406" t="n"/>
      <c r="DRH65" s="406" t="n"/>
      <c r="DRI65" s="406" t="n"/>
      <c r="DRJ65" s="406" t="n"/>
      <c r="DRK65" s="406" t="n"/>
      <c r="DRL65" s="406" t="n"/>
      <c r="DRM65" s="406" t="n"/>
      <c r="DRN65" s="406" t="n"/>
      <c r="DRO65" s="406" t="n"/>
      <c r="DRP65" s="406" t="n"/>
      <c r="DRQ65" s="406" t="n"/>
      <c r="DRR65" s="406" t="n"/>
      <c r="DRS65" s="406" t="n"/>
      <c r="DRT65" s="406" t="n"/>
      <c r="DRU65" s="406" t="n"/>
      <c r="DRV65" s="406" t="n"/>
      <c r="DRW65" s="406" t="n"/>
      <c r="DRX65" s="406" t="n"/>
      <c r="DRY65" s="406" t="n"/>
      <c r="DRZ65" s="406" t="n"/>
      <c r="DSA65" s="406" t="n"/>
      <c r="DSB65" s="406" t="n"/>
      <c r="DSC65" s="406" t="n"/>
      <c r="DSD65" s="406" t="n"/>
      <c r="DSE65" s="406" t="n"/>
      <c r="DSF65" s="406" t="n"/>
      <c r="DSG65" s="406" t="n"/>
      <c r="DSH65" s="406" t="n"/>
      <c r="DSI65" s="406" t="n"/>
      <c r="DSJ65" s="406" t="n"/>
      <c r="DSK65" s="406" t="n"/>
      <c r="DSL65" s="406" t="n"/>
      <c r="DSM65" s="406" t="n"/>
      <c r="DSN65" s="406" t="n"/>
      <c r="DSO65" s="406" t="n"/>
      <c r="DSP65" s="406" t="n"/>
      <c r="DSQ65" s="406" t="n"/>
      <c r="DSR65" s="406" t="n"/>
      <c r="DSS65" s="406" t="n"/>
      <c r="DST65" s="406" t="n"/>
      <c r="DSU65" s="406" t="n"/>
      <c r="DSV65" s="406" t="n"/>
      <c r="DSW65" s="406" t="n"/>
      <c r="DSX65" s="406" t="n"/>
      <c r="DSY65" s="406" t="n"/>
      <c r="DSZ65" s="406" t="n"/>
      <c r="DTA65" s="406" t="n"/>
      <c r="DTB65" s="406" t="n"/>
      <c r="DTC65" s="406" t="n"/>
      <c r="DTD65" s="406" t="n"/>
      <c r="DTE65" s="406" t="n"/>
      <c r="DTF65" s="406" t="n"/>
      <c r="DTG65" s="406" t="n"/>
      <c r="DTH65" s="406" t="n"/>
      <c r="DTI65" s="406" t="n"/>
      <c r="DTJ65" s="406" t="n"/>
      <c r="DTK65" s="406" t="n"/>
      <c r="DTL65" s="406" t="n"/>
      <c r="DTM65" s="406" t="n"/>
      <c r="DTN65" s="406" t="n"/>
      <c r="DTO65" s="406" t="n"/>
      <c r="DTP65" s="406" t="n"/>
      <c r="DTQ65" s="406" t="n"/>
      <c r="DTR65" s="406" t="n"/>
      <c r="DTS65" s="406" t="n"/>
      <c r="DTT65" s="406" t="n"/>
      <c r="DTU65" s="406" t="n"/>
      <c r="DTV65" s="406" t="n"/>
      <c r="DTW65" s="406" t="n"/>
      <c r="DTX65" s="406" t="n"/>
      <c r="DTY65" s="406" t="n"/>
      <c r="DTZ65" s="406" t="n"/>
      <c r="DUA65" s="406" t="n"/>
      <c r="DUB65" s="406" t="n"/>
      <c r="DUC65" s="406" t="n"/>
      <c r="DUD65" s="406" t="n"/>
      <c r="DUE65" s="406" t="n"/>
      <c r="DUF65" s="406" t="n"/>
      <c r="DUG65" s="406" t="n"/>
      <c r="DUH65" s="406" t="n"/>
      <c r="DUI65" s="406" t="n"/>
      <c r="DUJ65" s="406" t="n"/>
      <c r="DUK65" s="406" t="n"/>
      <c r="DUL65" s="406" t="n"/>
      <c r="DUM65" s="406" t="n"/>
      <c r="DUN65" s="406" t="n"/>
      <c r="DUO65" s="406" t="n"/>
      <c r="DUP65" s="406" t="n"/>
      <c r="DUQ65" s="406" t="n"/>
      <c r="DUR65" s="406" t="n"/>
      <c r="DUS65" s="406" t="n"/>
      <c r="DUT65" s="406" t="n"/>
      <c r="DUU65" s="406" t="n"/>
      <c r="DUV65" s="406" t="n"/>
      <c r="DUW65" s="406" t="n"/>
      <c r="DUX65" s="406" t="n"/>
      <c r="DUY65" s="406" t="n"/>
      <c r="DUZ65" s="406" t="n"/>
      <c r="DVA65" s="406" t="n"/>
      <c r="DVB65" s="406" t="n"/>
      <c r="DVC65" s="406" t="n"/>
      <c r="DVD65" s="406" t="n"/>
      <c r="DVE65" s="406" t="n"/>
      <c r="DVF65" s="406" t="n"/>
      <c r="DVG65" s="406" t="n"/>
      <c r="DVH65" s="406" t="n"/>
      <c r="DVI65" s="406" t="n"/>
      <c r="DVJ65" s="406" t="n"/>
      <c r="DVK65" s="406" t="n"/>
      <c r="DVL65" s="406" t="n"/>
      <c r="DVM65" s="406" t="n"/>
      <c r="DVN65" s="406" t="n"/>
      <c r="DVO65" s="406" t="n"/>
      <c r="DVP65" s="406" t="n"/>
      <c r="DVQ65" s="406" t="n"/>
      <c r="DVR65" s="406" t="n"/>
      <c r="DVS65" s="406" t="n"/>
      <c r="DVT65" s="406" t="n"/>
      <c r="DVU65" s="406" t="n"/>
      <c r="DVV65" s="406" t="n"/>
      <c r="DVW65" s="406" t="n"/>
      <c r="DVX65" s="406" t="n"/>
      <c r="DVY65" s="406" t="n"/>
      <c r="DVZ65" s="406" t="n"/>
      <c r="DWA65" s="406" t="n"/>
      <c r="DWB65" s="406" t="n"/>
      <c r="DWC65" s="406" t="n"/>
      <c r="DWD65" s="406" t="n"/>
      <c r="DWE65" s="406" t="n"/>
      <c r="DWF65" s="406" t="n"/>
      <c r="DWG65" s="406" t="n"/>
      <c r="DWH65" s="406" t="n"/>
      <c r="DWI65" s="406" t="n"/>
      <c r="DWJ65" s="406" t="n"/>
      <c r="DWK65" s="406" t="n"/>
      <c r="DWL65" s="406" t="n"/>
      <c r="DWM65" s="406" t="n"/>
      <c r="DWN65" s="406" t="n"/>
      <c r="DWO65" s="406" t="n"/>
      <c r="DWP65" s="406" t="n"/>
      <c r="DWQ65" s="406" t="n"/>
      <c r="DWR65" s="406" t="n"/>
      <c r="DWS65" s="406" t="n"/>
      <c r="DWT65" s="406" t="n"/>
      <c r="DWU65" s="406" t="n"/>
      <c r="DWV65" s="406" t="n"/>
      <c r="DWW65" s="406" t="n"/>
      <c r="DWX65" s="406" t="n"/>
      <c r="DWY65" s="406" t="n"/>
      <c r="DWZ65" s="406" t="n"/>
      <c r="DXA65" s="406" t="n"/>
      <c r="DXB65" s="406" t="n"/>
      <c r="DXC65" s="406" t="n"/>
      <c r="DXD65" s="406" t="n"/>
      <c r="DXE65" s="406" t="n"/>
      <c r="DXF65" s="406" t="n"/>
      <c r="DXG65" s="406" t="n"/>
      <c r="DXH65" s="406" t="n"/>
      <c r="DXI65" s="406" t="n"/>
      <c r="DXJ65" s="406" t="n"/>
      <c r="DXK65" s="406" t="n"/>
      <c r="DXL65" s="406" t="n"/>
      <c r="DXM65" s="406" t="n"/>
      <c r="DXN65" s="406" t="n"/>
      <c r="DXO65" s="406" t="n"/>
      <c r="DXP65" s="406" t="n"/>
      <c r="DXQ65" s="406" t="n"/>
      <c r="DXR65" s="406" t="n"/>
      <c r="DXS65" s="406" t="n"/>
      <c r="DXT65" s="406" t="n"/>
      <c r="DXU65" s="406" t="n"/>
      <c r="DXV65" s="406" t="n"/>
      <c r="DXW65" s="406" t="n"/>
      <c r="DXX65" s="406" t="n"/>
      <c r="DXY65" s="406" t="n"/>
      <c r="DXZ65" s="406" t="n"/>
      <c r="DYA65" s="406" t="n"/>
      <c r="DYB65" s="406" t="n"/>
      <c r="DYC65" s="406" t="n"/>
      <c r="DYD65" s="406" t="n"/>
      <c r="DYE65" s="406" t="n"/>
      <c r="DYF65" s="406" t="n"/>
      <c r="DYG65" s="406" t="n"/>
      <c r="DYH65" s="406" t="n"/>
      <c r="DYI65" s="406" t="n"/>
      <c r="DYJ65" s="406" t="n"/>
      <c r="DYK65" s="406" t="n"/>
      <c r="DYL65" s="406" t="n"/>
      <c r="DYM65" s="406" t="n"/>
      <c r="DYN65" s="406" t="n"/>
      <c r="DYO65" s="406" t="n"/>
      <c r="DYP65" s="406" t="n"/>
      <c r="DYQ65" s="406" t="n"/>
      <c r="DYR65" s="406" t="n"/>
      <c r="DYS65" s="406" t="n"/>
      <c r="DYT65" s="406" t="n"/>
      <c r="DYU65" s="406" t="n"/>
      <c r="DYV65" s="406" t="n"/>
      <c r="DYW65" s="406" t="n"/>
      <c r="DYX65" s="406" t="n"/>
      <c r="DYY65" s="406" t="n"/>
      <c r="DYZ65" s="406" t="n"/>
      <c r="DZA65" s="406" t="n"/>
      <c r="DZB65" s="406" t="n"/>
      <c r="DZC65" s="406" t="n"/>
      <c r="DZD65" s="406" t="n"/>
      <c r="DZE65" s="406" t="n"/>
      <c r="DZF65" s="406" t="n"/>
      <c r="DZG65" s="406" t="n"/>
      <c r="DZH65" s="406" t="n"/>
      <c r="DZI65" s="406" t="n"/>
      <c r="DZJ65" s="406" t="n"/>
      <c r="DZK65" s="406" t="n"/>
      <c r="DZL65" s="406" t="n"/>
      <c r="DZM65" s="406" t="n"/>
      <c r="DZN65" s="406" t="n"/>
      <c r="DZO65" s="406" t="n"/>
      <c r="DZP65" s="406" t="n"/>
      <c r="DZQ65" s="406" t="n"/>
      <c r="DZR65" s="406" t="n"/>
      <c r="DZS65" s="406" t="n"/>
      <c r="DZT65" s="406" t="n"/>
      <c r="DZU65" s="406" t="n"/>
      <c r="DZV65" s="406" t="n"/>
      <c r="DZW65" s="406" t="n"/>
      <c r="DZX65" s="406" t="n"/>
      <c r="DZY65" s="406" t="n"/>
      <c r="DZZ65" s="406" t="n"/>
      <c r="EAA65" s="406" t="n"/>
      <c r="EAB65" s="406" t="n"/>
      <c r="EAC65" s="406" t="n"/>
      <c r="EAD65" s="406" t="n"/>
      <c r="EAE65" s="406" t="n"/>
      <c r="EAF65" s="406" t="n"/>
      <c r="EAG65" s="406" t="n"/>
      <c r="EAH65" s="406" t="n"/>
      <c r="EAI65" s="406" t="n"/>
      <c r="EAJ65" s="406" t="n"/>
      <c r="EAK65" s="406" t="n"/>
      <c r="EAL65" s="406" t="n"/>
      <c r="EAM65" s="406" t="n"/>
      <c r="EAN65" s="406" t="n"/>
      <c r="EAO65" s="406" t="n"/>
      <c r="EAP65" s="406" t="n"/>
      <c r="EAQ65" s="406" t="n"/>
      <c r="EAR65" s="406" t="n"/>
      <c r="EAS65" s="406" t="n"/>
      <c r="EAT65" s="406" t="n"/>
      <c r="EAU65" s="406" t="n"/>
      <c r="EAV65" s="406" t="n"/>
      <c r="EAW65" s="406" t="n"/>
      <c r="EAX65" s="406" t="n"/>
      <c r="EAY65" s="406" t="n"/>
      <c r="EAZ65" s="406" t="n"/>
      <c r="EBA65" s="406" t="n"/>
      <c r="EBB65" s="406" t="n"/>
      <c r="EBC65" s="406" t="n"/>
      <c r="EBD65" s="406" t="n"/>
      <c r="EBE65" s="406" t="n"/>
      <c r="EBF65" s="406" t="n"/>
      <c r="EBG65" s="406" t="n"/>
      <c r="EBH65" s="406" t="n"/>
      <c r="EBI65" s="406" t="n"/>
      <c r="EBJ65" s="406" t="n"/>
      <c r="EBK65" s="406" t="n"/>
      <c r="EBL65" s="406" t="n"/>
      <c r="EBM65" s="406" t="n"/>
      <c r="EBN65" s="406" t="n"/>
      <c r="EBO65" s="406" t="n"/>
      <c r="EBP65" s="406" t="n"/>
      <c r="EBQ65" s="406" t="n"/>
      <c r="EBR65" s="406" t="n"/>
      <c r="EBS65" s="406" t="n"/>
      <c r="EBT65" s="406" t="n"/>
      <c r="EBU65" s="406" t="n"/>
      <c r="EBV65" s="406" t="n"/>
      <c r="EBW65" s="406" t="n"/>
      <c r="EBX65" s="406" t="n"/>
      <c r="EBY65" s="406" t="n"/>
      <c r="EBZ65" s="406" t="n"/>
      <c r="ECA65" s="406" t="n"/>
      <c r="ECB65" s="406" t="n"/>
      <c r="ECC65" s="406" t="n"/>
      <c r="ECD65" s="406" t="n"/>
      <c r="ECE65" s="406" t="n"/>
      <c r="ECF65" s="406" t="n"/>
      <c r="ECG65" s="406" t="n"/>
      <c r="ECH65" s="406" t="n"/>
      <c r="ECI65" s="406" t="n"/>
      <c r="ECJ65" s="406" t="n"/>
      <c r="ECK65" s="406" t="n"/>
      <c r="ECL65" s="406" t="n"/>
      <c r="ECM65" s="406" t="n"/>
      <c r="ECN65" s="406" t="n"/>
      <c r="ECO65" s="406" t="n"/>
      <c r="ECP65" s="406" t="n"/>
      <c r="ECQ65" s="406" t="n"/>
      <c r="ECR65" s="406" t="n"/>
      <c r="ECS65" s="406" t="n"/>
      <c r="ECT65" s="406" t="n"/>
      <c r="ECU65" s="406" t="n"/>
      <c r="ECV65" s="406" t="n"/>
      <c r="ECW65" s="406" t="n"/>
      <c r="ECX65" s="406" t="n"/>
      <c r="ECY65" s="406" t="n"/>
      <c r="ECZ65" s="406" t="n"/>
      <c r="EDA65" s="406" t="n"/>
      <c r="EDB65" s="406" t="n"/>
      <c r="EDC65" s="406" t="n"/>
      <c r="EDD65" s="406" t="n"/>
      <c r="EDE65" s="406" t="n"/>
      <c r="EDF65" s="406" t="n"/>
      <c r="EDG65" s="406" t="n"/>
      <c r="EDH65" s="406" t="n"/>
      <c r="EDI65" s="406" t="n"/>
      <c r="EDJ65" s="406" t="n"/>
      <c r="EDK65" s="406" t="n"/>
      <c r="EDL65" s="406" t="n"/>
      <c r="EDM65" s="406" t="n"/>
      <c r="EDN65" s="406" t="n"/>
      <c r="EDO65" s="406" t="n"/>
      <c r="EDP65" s="406" t="n"/>
      <c r="EDQ65" s="406" t="n"/>
      <c r="EDR65" s="406" t="n"/>
      <c r="EDS65" s="406" t="n"/>
      <c r="EDT65" s="406" t="n"/>
      <c r="EDU65" s="406" t="n"/>
      <c r="EDV65" s="406" t="n"/>
      <c r="EDW65" s="406" t="n"/>
      <c r="EDX65" s="406" t="n"/>
      <c r="EDY65" s="406" t="n"/>
      <c r="EDZ65" s="406" t="n"/>
      <c r="EEA65" s="406" t="n"/>
      <c r="EEB65" s="406" t="n"/>
      <c r="EEC65" s="406" t="n"/>
      <c r="EED65" s="406" t="n"/>
      <c r="EEE65" s="406" t="n"/>
      <c r="EEF65" s="406" t="n"/>
      <c r="EEG65" s="406" t="n"/>
      <c r="EEH65" s="406" t="n"/>
      <c r="EEI65" s="406" t="n"/>
      <c r="EEJ65" s="406" t="n"/>
      <c r="EEK65" s="406" t="n"/>
      <c r="EEL65" s="406" t="n"/>
      <c r="EEM65" s="406" t="n"/>
      <c r="EEN65" s="406" t="n"/>
      <c r="EEO65" s="406" t="n"/>
      <c r="EEP65" s="406" t="n"/>
      <c r="EEQ65" s="406" t="n"/>
      <c r="EER65" s="406" t="n"/>
      <c r="EES65" s="406" t="n"/>
      <c r="EET65" s="406" t="n"/>
      <c r="EEU65" s="406" t="n"/>
      <c r="EEV65" s="406" t="n"/>
      <c r="EEW65" s="406" t="n"/>
      <c r="EEX65" s="406" t="n"/>
      <c r="EEY65" s="406" t="n"/>
      <c r="EEZ65" s="406" t="n"/>
      <c r="EFA65" s="406" t="n"/>
      <c r="EFB65" s="406" t="n"/>
      <c r="EFC65" s="406" t="n"/>
      <c r="EFD65" s="406" t="n"/>
      <c r="EFE65" s="406" t="n"/>
      <c r="EFF65" s="406" t="n"/>
      <c r="EFG65" s="406" t="n"/>
      <c r="EFH65" s="406" t="n"/>
      <c r="EFI65" s="406" t="n"/>
      <c r="EFJ65" s="406" t="n"/>
      <c r="EFK65" s="406" t="n"/>
      <c r="EFL65" s="406" t="n"/>
      <c r="EFM65" s="406" t="n"/>
      <c r="EFN65" s="406" t="n"/>
      <c r="EFO65" s="406" t="n"/>
      <c r="EFP65" s="406" t="n"/>
      <c r="EFQ65" s="406" t="n"/>
      <c r="EFR65" s="406" t="n"/>
      <c r="EFS65" s="406" t="n"/>
      <c r="EFT65" s="406" t="n"/>
      <c r="EFU65" s="406" t="n"/>
      <c r="EFV65" s="406" t="n"/>
      <c r="EFW65" s="406" t="n"/>
      <c r="EFX65" s="406" t="n"/>
      <c r="EFY65" s="406" t="n"/>
      <c r="EFZ65" s="406" t="n"/>
      <c r="EGA65" s="406" t="n"/>
      <c r="EGB65" s="406" t="n"/>
      <c r="EGC65" s="406" t="n"/>
      <c r="EGD65" s="406" t="n"/>
      <c r="EGE65" s="406" t="n"/>
      <c r="EGF65" s="406" t="n"/>
      <c r="EGG65" s="406" t="n"/>
      <c r="EGH65" s="406" t="n"/>
      <c r="EGI65" s="406" t="n"/>
      <c r="EGJ65" s="406" t="n"/>
      <c r="EGK65" s="406" t="n"/>
      <c r="EGL65" s="406" t="n"/>
      <c r="EGM65" s="406" t="n"/>
      <c r="EGN65" s="406" t="n"/>
      <c r="EGO65" s="406" t="n"/>
      <c r="EGP65" s="406" t="n"/>
      <c r="EGQ65" s="406" t="n"/>
      <c r="EGR65" s="406" t="n"/>
      <c r="EGS65" s="406" t="n"/>
      <c r="EGT65" s="406" t="n"/>
      <c r="EGU65" s="406" t="n"/>
      <c r="EGV65" s="406" t="n"/>
      <c r="EGW65" s="406" t="n"/>
      <c r="EGX65" s="406" t="n"/>
      <c r="EGY65" s="406" t="n"/>
      <c r="EGZ65" s="406" t="n"/>
      <c r="EHA65" s="406" t="n"/>
      <c r="EHB65" s="406" t="n"/>
      <c r="EHC65" s="406" t="n"/>
      <c r="EHD65" s="406" t="n"/>
      <c r="EHE65" s="406" t="n"/>
      <c r="EHF65" s="406" t="n"/>
      <c r="EHG65" s="406" t="n"/>
      <c r="EHH65" s="406" t="n"/>
      <c r="EHI65" s="406" t="n"/>
      <c r="EHJ65" s="406" t="n"/>
      <c r="EHK65" s="406" t="n"/>
      <c r="EHL65" s="406" t="n"/>
      <c r="EHM65" s="406" t="n"/>
      <c r="EHN65" s="406" t="n"/>
      <c r="EHO65" s="406" t="n"/>
      <c r="EHP65" s="406" t="n"/>
      <c r="EHQ65" s="406" t="n"/>
      <c r="EHR65" s="406" t="n"/>
      <c r="EHS65" s="406" t="n"/>
      <c r="EHT65" s="406" t="n"/>
      <c r="EHU65" s="406" t="n"/>
      <c r="EHV65" s="406" t="n"/>
      <c r="EHW65" s="406" t="n"/>
      <c r="EHX65" s="406" t="n"/>
      <c r="EHY65" s="406" t="n"/>
      <c r="EHZ65" s="406" t="n"/>
      <c r="EIA65" s="406" t="n"/>
      <c r="EIB65" s="406" t="n"/>
      <c r="EIC65" s="406" t="n"/>
      <c r="EID65" s="406" t="n"/>
      <c r="EIE65" s="406" t="n"/>
      <c r="EIF65" s="406" t="n"/>
      <c r="EIG65" s="406" t="n"/>
      <c r="EIH65" s="406" t="n"/>
      <c r="EII65" s="406" t="n"/>
      <c r="EIJ65" s="406" t="n"/>
      <c r="EIK65" s="406" t="n"/>
      <c r="EIL65" s="406" t="n"/>
      <c r="EIM65" s="406" t="n"/>
      <c r="EIN65" s="406" t="n"/>
      <c r="EIO65" s="406" t="n"/>
      <c r="EIP65" s="406" t="n"/>
      <c r="EIQ65" s="406" t="n"/>
      <c r="EIR65" s="406" t="n"/>
      <c r="EIS65" s="406" t="n"/>
      <c r="EIT65" s="406" t="n"/>
      <c r="EIU65" s="406" t="n"/>
      <c r="EIV65" s="406" t="n"/>
      <c r="EIW65" s="406" t="n"/>
      <c r="EIX65" s="406" t="n"/>
      <c r="EIY65" s="406" t="n"/>
      <c r="EIZ65" s="406" t="n"/>
      <c r="EJA65" s="406" t="n"/>
      <c r="EJB65" s="406" t="n"/>
      <c r="EJC65" s="406" t="n"/>
      <c r="EJD65" s="406" t="n"/>
      <c r="EJE65" s="406" t="n"/>
      <c r="EJF65" s="406" t="n"/>
      <c r="EJG65" s="406" t="n"/>
      <c r="EJH65" s="406" t="n"/>
      <c r="EJI65" s="406" t="n"/>
      <c r="EJJ65" s="406" t="n"/>
      <c r="EJK65" s="406" t="n"/>
      <c r="EJL65" s="406" t="n"/>
      <c r="EJM65" s="406" t="n"/>
      <c r="EJN65" s="406" t="n"/>
      <c r="EJO65" s="406" t="n"/>
      <c r="EJP65" s="406" t="n"/>
      <c r="EJQ65" s="406" t="n"/>
      <c r="EJR65" s="406" t="n"/>
      <c r="EJS65" s="406" t="n"/>
      <c r="EJT65" s="406" t="n"/>
      <c r="EJU65" s="406" t="n"/>
      <c r="EJV65" s="406" t="n"/>
      <c r="EJW65" s="406" t="n"/>
      <c r="EJX65" s="406" t="n"/>
      <c r="EJY65" s="406" t="n"/>
      <c r="EJZ65" s="406" t="n"/>
      <c r="EKA65" s="406" t="n"/>
      <c r="EKB65" s="406" t="n"/>
      <c r="EKC65" s="406" t="n"/>
      <c r="EKD65" s="406" t="n"/>
      <c r="EKE65" s="406" t="n"/>
      <c r="EKF65" s="406" t="n"/>
      <c r="EKG65" s="406" t="n"/>
      <c r="EKH65" s="406" t="n"/>
      <c r="EKI65" s="406" t="n"/>
      <c r="EKJ65" s="406" t="n"/>
      <c r="EKK65" s="406" t="n"/>
      <c r="EKL65" s="406" t="n"/>
      <c r="EKM65" s="406" t="n"/>
      <c r="EKN65" s="406" t="n"/>
      <c r="EKO65" s="406" t="n"/>
      <c r="EKP65" s="406" t="n"/>
      <c r="EKQ65" s="406" t="n"/>
      <c r="EKR65" s="406" t="n"/>
      <c r="EKS65" s="406" t="n"/>
      <c r="EKT65" s="406" t="n"/>
      <c r="EKU65" s="406" t="n"/>
      <c r="EKV65" s="406" t="n"/>
      <c r="EKW65" s="406" t="n"/>
      <c r="EKX65" s="406" t="n"/>
      <c r="EKY65" s="406" t="n"/>
      <c r="EKZ65" s="406" t="n"/>
      <c r="ELA65" s="406" t="n"/>
      <c r="ELB65" s="406" t="n"/>
      <c r="ELC65" s="406" t="n"/>
      <c r="ELD65" s="406" t="n"/>
      <c r="ELE65" s="406" t="n"/>
      <c r="ELF65" s="406" t="n"/>
      <c r="ELG65" s="406" t="n"/>
      <c r="ELH65" s="406" t="n"/>
      <c r="ELI65" s="406" t="n"/>
      <c r="ELJ65" s="406" t="n"/>
      <c r="ELK65" s="406" t="n"/>
      <c r="ELL65" s="406" t="n"/>
      <c r="ELM65" s="406" t="n"/>
      <c r="ELN65" s="406" t="n"/>
      <c r="ELO65" s="406" t="n"/>
      <c r="ELP65" s="406" t="n"/>
      <c r="ELQ65" s="406" t="n"/>
      <c r="ELR65" s="406" t="n"/>
      <c r="ELS65" s="406" t="n"/>
      <c r="ELT65" s="406" t="n"/>
      <c r="ELU65" s="406" t="n"/>
      <c r="ELV65" s="406" t="n"/>
      <c r="ELW65" s="406" t="n"/>
      <c r="ELX65" s="406" t="n"/>
      <c r="ELY65" s="406" t="n"/>
      <c r="ELZ65" s="406" t="n"/>
      <c r="EMA65" s="406" t="n"/>
      <c r="EMB65" s="406" t="n"/>
      <c r="EMC65" s="406" t="n"/>
      <c r="EMD65" s="406" t="n"/>
      <c r="EME65" s="406" t="n"/>
      <c r="EMF65" s="406" t="n"/>
      <c r="EMG65" s="406" t="n"/>
      <c r="EMH65" s="406" t="n"/>
      <c r="EMI65" s="406" t="n"/>
      <c r="EMJ65" s="406" t="n"/>
      <c r="EMK65" s="406" t="n"/>
      <c r="EML65" s="406" t="n"/>
      <c r="EMM65" s="406" t="n"/>
      <c r="EMN65" s="406" t="n"/>
      <c r="EMO65" s="406" t="n"/>
      <c r="EMP65" s="406" t="n"/>
      <c r="EMQ65" s="406" t="n"/>
      <c r="EMR65" s="406" t="n"/>
      <c r="EMS65" s="406" t="n"/>
      <c r="EMT65" s="406" t="n"/>
      <c r="EMU65" s="406" t="n"/>
      <c r="EMV65" s="406" t="n"/>
      <c r="EMW65" s="406" t="n"/>
      <c r="EMX65" s="406" t="n"/>
      <c r="EMY65" s="406" t="n"/>
      <c r="EMZ65" s="406" t="n"/>
      <c r="ENA65" s="406" t="n"/>
      <c r="ENB65" s="406" t="n"/>
      <c r="ENC65" s="406" t="n"/>
      <c r="END65" s="406" t="n"/>
      <c r="ENE65" s="406" t="n"/>
      <c r="ENF65" s="406" t="n"/>
      <c r="ENG65" s="406" t="n"/>
      <c r="ENH65" s="406" t="n"/>
      <c r="ENI65" s="406" t="n"/>
      <c r="ENJ65" s="406" t="n"/>
      <c r="ENK65" s="406" t="n"/>
      <c r="ENL65" s="406" t="n"/>
      <c r="ENM65" s="406" t="n"/>
      <c r="ENN65" s="406" t="n"/>
      <c r="ENO65" s="406" t="n"/>
      <c r="ENP65" s="406" t="n"/>
      <c r="ENQ65" s="406" t="n"/>
      <c r="ENR65" s="406" t="n"/>
      <c r="ENS65" s="406" t="n"/>
      <c r="ENT65" s="406" t="n"/>
      <c r="ENU65" s="406" t="n"/>
      <c r="ENV65" s="406" t="n"/>
      <c r="ENW65" s="406" t="n"/>
      <c r="ENX65" s="406" t="n"/>
      <c r="ENY65" s="406" t="n"/>
      <c r="ENZ65" s="406" t="n"/>
      <c r="EOA65" s="406" t="n"/>
      <c r="EOB65" s="406" t="n"/>
      <c r="EOC65" s="406" t="n"/>
      <c r="EOD65" s="406" t="n"/>
      <c r="EOE65" s="406" t="n"/>
      <c r="EOF65" s="406" t="n"/>
      <c r="EOG65" s="406" t="n"/>
      <c r="EOH65" s="406" t="n"/>
      <c r="EOI65" s="406" t="n"/>
      <c r="EOJ65" s="406" t="n"/>
      <c r="EOK65" s="406" t="n"/>
      <c r="EOL65" s="406" t="n"/>
      <c r="EOM65" s="406" t="n"/>
      <c r="EON65" s="406" t="n"/>
      <c r="EOO65" s="406" t="n"/>
      <c r="EOP65" s="406" t="n"/>
      <c r="EOQ65" s="406" t="n"/>
      <c r="EOR65" s="406" t="n"/>
      <c r="EOS65" s="406" t="n"/>
      <c r="EOT65" s="406" t="n"/>
      <c r="EOU65" s="406" t="n"/>
      <c r="EOV65" s="406" t="n"/>
      <c r="EOW65" s="406" t="n"/>
      <c r="EOX65" s="406" t="n"/>
      <c r="EOY65" s="406" t="n"/>
      <c r="EOZ65" s="406" t="n"/>
      <c r="EPA65" s="406" t="n"/>
      <c r="EPB65" s="406" t="n"/>
      <c r="EPC65" s="406" t="n"/>
      <c r="EPD65" s="406" t="n"/>
      <c r="EPE65" s="406" t="n"/>
      <c r="EPF65" s="406" t="n"/>
      <c r="EPG65" s="406" t="n"/>
      <c r="EPH65" s="406" t="n"/>
      <c r="EPI65" s="406" t="n"/>
      <c r="EPJ65" s="406" t="n"/>
      <c r="EPK65" s="406" t="n"/>
      <c r="EPL65" s="406" t="n"/>
      <c r="EPM65" s="406" t="n"/>
      <c r="EPN65" s="406" t="n"/>
      <c r="EPO65" s="406" t="n"/>
      <c r="EPP65" s="406" t="n"/>
      <c r="EPQ65" s="406" t="n"/>
      <c r="EPR65" s="406" t="n"/>
      <c r="EPS65" s="406" t="n"/>
      <c r="EPT65" s="406" t="n"/>
      <c r="EPU65" s="406" t="n"/>
      <c r="EPV65" s="406" t="n"/>
      <c r="EPW65" s="406" t="n"/>
      <c r="EPX65" s="406" t="n"/>
      <c r="EPY65" s="406" t="n"/>
      <c r="EPZ65" s="406" t="n"/>
      <c r="EQA65" s="406" t="n"/>
      <c r="EQB65" s="406" t="n"/>
      <c r="EQC65" s="406" t="n"/>
      <c r="EQD65" s="406" t="n"/>
      <c r="EQE65" s="406" t="n"/>
      <c r="EQF65" s="406" t="n"/>
      <c r="EQG65" s="406" t="n"/>
      <c r="EQH65" s="406" t="n"/>
      <c r="EQI65" s="406" t="n"/>
      <c r="EQJ65" s="406" t="n"/>
      <c r="EQK65" s="406" t="n"/>
      <c r="EQL65" s="406" t="n"/>
      <c r="EQM65" s="406" t="n"/>
      <c r="EQN65" s="406" t="n"/>
      <c r="EQO65" s="406" t="n"/>
      <c r="EQP65" s="406" t="n"/>
      <c r="EQQ65" s="406" t="n"/>
      <c r="EQR65" s="406" t="n"/>
      <c r="EQS65" s="406" t="n"/>
      <c r="EQT65" s="406" t="n"/>
      <c r="EQU65" s="406" t="n"/>
      <c r="EQV65" s="406" t="n"/>
      <c r="EQW65" s="406" t="n"/>
      <c r="EQX65" s="406" t="n"/>
      <c r="EQY65" s="406" t="n"/>
      <c r="EQZ65" s="406" t="n"/>
      <c r="ERA65" s="406" t="n"/>
      <c r="ERB65" s="406" t="n"/>
      <c r="ERC65" s="406" t="n"/>
      <c r="ERD65" s="406" t="n"/>
      <c r="ERE65" s="406" t="n"/>
      <c r="ERF65" s="406" t="n"/>
      <c r="ERG65" s="406" t="n"/>
      <c r="ERH65" s="406" t="n"/>
      <c r="ERI65" s="406" t="n"/>
      <c r="ERJ65" s="406" t="n"/>
      <c r="ERK65" s="406" t="n"/>
      <c r="ERL65" s="406" t="n"/>
      <c r="ERM65" s="406" t="n"/>
      <c r="ERN65" s="406" t="n"/>
      <c r="ERO65" s="406" t="n"/>
      <c r="ERP65" s="406" t="n"/>
      <c r="ERQ65" s="406" t="n"/>
      <c r="ERR65" s="406" t="n"/>
      <c r="ERS65" s="406" t="n"/>
      <c r="ERT65" s="406" t="n"/>
      <c r="ERU65" s="406" t="n"/>
      <c r="ERV65" s="406" t="n"/>
      <c r="ERW65" s="406" t="n"/>
      <c r="ERX65" s="406" t="n"/>
      <c r="ERY65" s="406" t="n"/>
      <c r="ERZ65" s="406" t="n"/>
      <c r="ESA65" s="406" t="n"/>
      <c r="ESB65" s="406" t="n"/>
      <c r="ESC65" s="406" t="n"/>
      <c r="ESD65" s="406" t="n"/>
      <c r="ESE65" s="406" t="n"/>
      <c r="ESF65" s="406" t="n"/>
      <c r="ESG65" s="406" t="n"/>
      <c r="ESH65" s="406" t="n"/>
      <c r="ESI65" s="406" t="n"/>
      <c r="ESJ65" s="406" t="n"/>
      <c r="ESK65" s="406" t="n"/>
      <c r="ESL65" s="406" t="n"/>
      <c r="ESM65" s="406" t="n"/>
      <c r="ESN65" s="406" t="n"/>
      <c r="ESO65" s="406" t="n"/>
      <c r="ESP65" s="406" t="n"/>
      <c r="ESQ65" s="406" t="n"/>
      <c r="ESR65" s="406" t="n"/>
      <c r="ESS65" s="406" t="n"/>
      <c r="EST65" s="406" t="n"/>
      <c r="ESU65" s="406" t="n"/>
      <c r="ESV65" s="406" t="n"/>
      <c r="ESW65" s="406" t="n"/>
      <c r="ESX65" s="406" t="n"/>
      <c r="ESY65" s="406" t="n"/>
      <c r="ESZ65" s="406" t="n"/>
      <c r="ETA65" s="406" t="n"/>
      <c r="ETB65" s="406" t="n"/>
      <c r="ETC65" s="406" t="n"/>
      <c r="ETD65" s="406" t="n"/>
      <c r="ETE65" s="406" t="n"/>
      <c r="ETF65" s="406" t="n"/>
      <c r="ETG65" s="406" t="n"/>
      <c r="ETH65" s="406" t="n"/>
      <c r="ETI65" s="406" t="n"/>
      <c r="ETJ65" s="406" t="n"/>
      <c r="ETK65" s="406" t="n"/>
      <c r="ETL65" s="406" t="n"/>
      <c r="ETM65" s="406" t="n"/>
      <c r="ETN65" s="406" t="n"/>
      <c r="ETO65" s="406" t="n"/>
      <c r="ETP65" s="406" t="n"/>
      <c r="ETQ65" s="406" t="n"/>
      <c r="ETR65" s="406" t="n"/>
      <c r="ETS65" s="406" t="n"/>
      <c r="ETT65" s="406" t="n"/>
      <c r="ETU65" s="406" t="n"/>
      <c r="ETV65" s="406" t="n"/>
      <c r="ETW65" s="406" t="n"/>
      <c r="ETX65" s="406" t="n"/>
      <c r="ETY65" s="406" t="n"/>
      <c r="ETZ65" s="406" t="n"/>
      <c r="EUA65" s="406" t="n"/>
      <c r="EUB65" s="406" t="n"/>
      <c r="EUC65" s="406" t="n"/>
      <c r="EUD65" s="406" t="n"/>
      <c r="EUE65" s="406" t="n"/>
      <c r="EUF65" s="406" t="n"/>
      <c r="EUG65" s="406" t="n"/>
      <c r="EUH65" s="406" t="n"/>
      <c r="EUI65" s="406" t="n"/>
      <c r="EUJ65" s="406" t="n"/>
      <c r="EUK65" s="406" t="n"/>
      <c r="EUL65" s="406" t="n"/>
      <c r="EUM65" s="406" t="n"/>
      <c r="EUN65" s="406" t="n"/>
      <c r="EUO65" s="406" t="n"/>
      <c r="EUP65" s="406" t="n"/>
      <c r="EUQ65" s="406" t="n"/>
      <c r="EUR65" s="406" t="n"/>
      <c r="EUS65" s="406" t="n"/>
      <c r="EUT65" s="406" t="n"/>
      <c r="EUU65" s="406" t="n"/>
      <c r="EUV65" s="406" t="n"/>
      <c r="EUW65" s="406" t="n"/>
      <c r="EUX65" s="406" t="n"/>
      <c r="EUY65" s="406" t="n"/>
      <c r="EUZ65" s="406" t="n"/>
      <c r="EVA65" s="406" t="n"/>
      <c r="EVB65" s="406" t="n"/>
      <c r="EVC65" s="406" t="n"/>
      <c r="EVD65" s="406" t="n"/>
      <c r="EVE65" s="406" t="n"/>
      <c r="EVF65" s="406" t="n"/>
      <c r="EVG65" s="406" t="n"/>
      <c r="EVH65" s="406" t="n"/>
      <c r="EVI65" s="406" t="n"/>
      <c r="EVJ65" s="406" t="n"/>
      <c r="EVK65" s="406" t="n"/>
      <c r="EVL65" s="406" t="n"/>
      <c r="EVM65" s="406" t="n"/>
      <c r="EVN65" s="406" t="n"/>
      <c r="EVO65" s="406" t="n"/>
      <c r="EVP65" s="406" t="n"/>
      <c r="EVQ65" s="406" t="n"/>
      <c r="EVR65" s="406" t="n"/>
      <c r="EVS65" s="406" t="n"/>
      <c r="EVT65" s="406" t="n"/>
      <c r="EVU65" s="406" t="n"/>
      <c r="EVV65" s="406" t="n"/>
      <c r="EVW65" s="406" t="n"/>
      <c r="EVX65" s="406" t="n"/>
      <c r="EVY65" s="406" t="n"/>
      <c r="EVZ65" s="406" t="n"/>
      <c r="EWA65" s="406" t="n"/>
      <c r="EWB65" s="406" t="n"/>
      <c r="EWC65" s="406" t="n"/>
      <c r="EWD65" s="406" t="n"/>
      <c r="EWE65" s="406" t="n"/>
      <c r="EWF65" s="406" t="n"/>
      <c r="EWG65" s="406" t="n"/>
      <c r="EWH65" s="406" t="n"/>
      <c r="EWI65" s="406" t="n"/>
      <c r="EWJ65" s="406" t="n"/>
      <c r="EWK65" s="406" t="n"/>
      <c r="EWL65" s="406" t="n"/>
      <c r="EWM65" s="406" t="n"/>
      <c r="EWN65" s="406" t="n"/>
      <c r="EWO65" s="406" t="n"/>
      <c r="EWP65" s="406" t="n"/>
      <c r="EWQ65" s="406" t="n"/>
      <c r="EWR65" s="406" t="n"/>
      <c r="EWS65" s="406" t="n"/>
      <c r="EWT65" s="406" t="n"/>
      <c r="EWU65" s="406" t="n"/>
      <c r="EWV65" s="406" t="n"/>
      <c r="EWW65" s="406" t="n"/>
      <c r="EWX65" s="406" t="n"/>
      <c r="EWY65" s="406" t="n"/>
      <c r="EWZ65" s="406" t="n"/>
      <c r="EXA65" s="406" t="n"/>
      <c r="EXB65" s="406" t="n"/>
      <c r="EXC65" s="406" t="n"/>
      <c r="EXD65" s="406" t="n"/>
      <c r="EXE65" s="406" t="n"/>
      <c r="EXF65" s="406" t="n"/>
      <c r="EXG65" s="406" t="n"/>
      <c r="EXH65" s="406" t="n"/>
      <c r="EXI65" s="406" t="n"/>
      <c r="EXJ65" s="406" t="n"/>
      <c r="EXK65" s="406" t="n"/>
      <c r="EXL65" s="406" t="n"/>
      <c r="EXM65" s="406" t="n"/>
      <c r="EXN65" s="406" t="n"/>
      <c r="EXO65" s="406" t="n"/>
      <c r="EXP65" s="406" t="n"/>
      <c r="EXQ65" s="406" t="n"/>
      <c r="EXR65" s="406" t="n"/>
      <c r="EXS65" s="406" t="n"/>
      <c r="EXT65" s="406" t="n"/>
      <c r="EXU65" s="406" t="n"/>
      <c r="EXV65" s="406" t="n"/>
      <c r="EXW65" s="406" t="n"/>
      <c r="EXX65" s="406" t="n"/>
      <c r="EXY65" s="406" t="n"/>
      <c r="EXZ65" s="406" t="n"/>
      <c r="EYA65" s="406" t="n"/>
      <c r="EYB65" s="406" t="n"/>
      <c r="EYC65" s="406" t="n"/>
      <c r="EYD65" s="406" t="n"/>
      <c r="EYE65" s="406" t="n"/>
      <c r="EYF65" s="406" t="n"/>
      <c r="EYG65" s="406" t="n"/>
      <c r="EYH65" s="406" t="n"/>
      <c r="EYI65" s="406" t="n"/>
      <c r="EYJ65" s="406" t="n"/>
      <c r="EYK65" s="406" t="n"/>
      <c r="EYL65" s="406" t="n"/>
      <c r="EYM65" s="406" t="n"/>
      <c r="EYN65" s="406" t="n"/>
      <c r="EYO65" s="406" t="n"/>
      <c r="EYP65" s="406" t="n"/>
      <c r="EYQ65" s="406" t="n"/>
      <c r="EYR65" s="406" t="n"/>
      <c r="EYS65" s="406" t="n"/>
      <c r="EYT65" s="406" t="n"/>
      <c r="EYU65" s="406" t="n"/>
      <c r="EYV65" s="406" t="n"/>
      <c r="EYW65" s="406" t="n"/>
      <c r="EYX65" s="406" t="n"/>
      <c r="EYY65" s="406" t="n"/>
      <c r="EYZ65" s="406" t="n"/>
      <c r="EZA65" s="406" t="n"/>
      <c r="EZB65" s="406" t="n"/>
      <c r="EZC65" s="406" t="n"/>
      <c r="EZD65" s="406" t="n"/>
      <c r="EZE65" s="406" t="n"/>
      <c r="EZF65" s="406" t="n"/>
      <c r="EZG65" s="406" t="n"/>
      <c r="EZH65" s="406" t="n"/>
      <c r="EZI65" s="406" t="n"/>
      <c r="EZJ65" s="406" t="n"/>
      <c r="EZK65" s="406" t="n"/>
      <c r="EZL65" s="406" t="n"/>
      <c r="EZM65" s="406" t="n"/>
      <c r="EZN65" s="406" t="n"/>
      <c r="EZO65" s="406" t="n"/>
      <c r="EZP65" s="406" t="n"/>
      <c r="EZQ65" s="406" t="n"/>
      <c r="EZR65" s="406" t="n"/>
      <c r="EZS65" s="406" t="n"/>
      <c r="EZT65" s="406" t="n"/>
      <c r="EZU65" s="406" t="n"/>
      <c r="EZV65" s="406" t="n"/>
      <c r="EZW65" s="406" t="n"/>
      <c r="EZX65" s="406" t="n"/>
      <c r="EZY65" s="406" t="n"/>
      <c r="EZZ65" s="406" t="n"/>
      <c r="FAA65" s="406" t="n"/>
      <c r="FAB65" s="406" t="n"/>
      <c r="FAC65" s="406" t="n"/>
      <c r="FAD65" s="406" t="n"/>
      <c r="FAE65" s="406" t="n"/>
      <c r="FAF65" s="406" t="n"/>
      <c r="FAG65" s="406" t="n"/>
      <c r="FAH65" s="406" t="n"/>
      <c r="FAI65" s="406" t="n"/>
      <c r="FAJ65" s="406" t="n"/>
      <c r="FAK65" s="406" t="n"/>
      <c r="FAL65" s="406" t="n"/>
      <c r="FAM65" s="406" t="n"/>
      <c r="FAN65" s="406" t="n"/>
      <c r="FAO65" s="406" t="n"/>
      <c r="FAP65" s="406" t="n"/>
      <c r="FAQ65" s="406" t="n"/>
      <c r="FAR65" s="406" t="n"/>
      <c r="FAS65" s="406" t="n"/>
      <c r="FAT65" s="406" t="n"/>
      <c r="FAU65" s="406" t="n"/>
      <c r="FAV65" s="406" t="n"/>
      <c r="FAW65" s="406" t="n"/>
      <c r="FAX65" s="406" t="n"/>
      <c r="FAY65" s="406" t="n"/>
      <c r="FAZ65" s="406" t="n"/>
      <c r="FBA65" s="406" t="n"/>
      <c r="FBB65" s="406" t="n"/>
      <c r="FBC65" s="406" t="n"/>
      <c r="FBD65" s="406" t="n"/>
      <c r="FBE65" s="406" t="n"/>
      <c r="FBF65" s="406" t="n"/>
      <c r="FBG65" s="406" t="n"/>
      <c r="FBH65" s="406" t="n"/>
      <c r="FBI65" s="406" t="n"/>
      <c r="FBJ65" s="406" t="n"/>
      <c r="FBK65" s="406" t="n"/>
      <c r="FBL65" s="406" t="n"/>
      <c r="FBM65" s="406" t="n"/>
      <c r="FBN65" s="406" t="n"/>
      <c r="FBO65" s="406" t="n"/>
      <c r="FBP65" s="406" t="n"/>
      <c r="FBQ65" s="406" t="n"/>
      <c r="FBR65" s="406" t="n"/>
      <c r="FBS65" s="406" t="n"/>
      <c r="FBT65" s="406" t="n"/>
      <c r="FBU65" s="406" t="n"/>
      <c r="FBV65" s="406" t="n"/>
      <c r="FBW65" s="406" t="n"/>
      <c r="FBX65" s="406" t="n"/>
      <c r="FBY65" s="406" t="n"/>
      <c r="FBZ65" s="406" t="n"/>
      <c r="FCA65" s="406" t="n"/>
      <c r="FCB65" s="406" t="n"/>
      <c r="FCC65" s="406" t="n"/>
      <c r="FCD65" s="406" t="n"/>
      <c r="FCE65" s="406" t="n"/>
      <c r="FCF65" s="406" t="n"/>
      <c r="FCG65" s="406" t="n"/>
      <c r="FCH65" s="406" t="n"/>
      <c r="FCI65" s="406" t="n"/>
      <c r="FCJ65" s="406" t="n"/>
      <c r="FCK65" s="406" t="n"/>
      <c r="FCL65" s="406" t="n"/>
      <c r="FCM65" s="406" t="n"/>
      <c r="FCN65" s="406" t="n"/>
      <c r="FCO65" s="406" t="n"/>
      <c r="FCP65" s="406" t="n"/>
      <c r="FCQ65" s="406" t="n"/>
      <c r="FCR65" s="406" t="n"/>
      <c r="FCS65" s="406" t="n"/>
      <c r="FCT65" s="406" t="n"/>
      <c r="FCU65" s="406" t="n"/>
      <c r="FCV65" s="406" t="n"/>
      <c r="FCW65" s="406" t="n"/>
      <c r="FCX65" s="406" t="n"/>
      <c r="FCY65" s="406" t="n"/>
      <c r="FCZ65" s="406" t="n"/>
      <c r="FDA65" s="406" t="n"/>
      <c r="FDB65" s="406" t="n"/>
      <c r="FDC65" s="406" t="n"/>
      <c r="FDD65" s="406" t="n"/>
      <c r="FDE65" s="406" t="n"/>
      <c r="FDF65" s="406" t="n"/>
      <c r="FDG65" s="406" t="n"/>
      <c r="FDH65" s="406" t="n"/>
      <c r="FDI65" s="406" t="n"/>
      <c r="FDJ65" s="406" t="n"/>
      <c r="FDK65" s="406" t="n"/>
      <c r="FDL65" s="406" t="n"/>
      <c r="FDM65" s="406" t="n"/>
      <c r="FDN65" s="406" t="n"/>
      <c r="FDO65" s="406" t="n"/>
      <c r="FDP65" s="406" t="n"/>
      <c r="FDQ65" s="406" t="n"/>
      <c r="FDR65" s="406" t="n"/>
      <c r="FDS65" s="406" t="n"/>
      <c r="FDT65" s="406" t="n"/>
      <c r="FDU65" s="406" t="n"/>
      <c r="FDV65" s="406" t="n"/>
      <c r="FDW65" s="406" t="n"/>
      <c r="FDX65" s="406" t="n"/>
      <c r="FDY65" s="406" t="n"/>
      <c r="FDZ65" s="406" t="n"/>
      <c r="FEA65" s="406" t="n"/>
      <c r="FEB65" s="406" t="n"/>
      <c r="FEC65" s="406" t="n"/>
      <c r="FED65" s="406" t="n"/>
      <c r="FEE65" s="406" t="n"/>
      <c r="FEF65" s="406" t="n"/>
      <c r="FEG65" s="406" t="n"/>
      <c r="FEH65" s="406" t="n"/>
      <c r="FEI65" s="406" t="n"/>
      <c r="FEJ65" s="406" t="n"/>
      <c r="FEK65" s="406" t="n"/>
      <c r="FEL65" s="406" t="n"/>
      <c r="FEM65" s="406" t="n"/>
      <c r="FEN65" s="406" t="n"/>
      <c r="FEO65" s="406" t="n"/>
      <c r="FEP65" s="406" t="n"/>
      <c r="FEQ65" s="406" t="n"/>
      <c r="FER65" s="406" t="n"/>
      <c r="FES65" s="406" t="n"/>
      <c r="FET65" s="406" t="n"/>
      <c r="FEU65" s="406" t="n"/>
      <c r="FEV65" s="406" t="n"/>
      <c r="FEW65" s="406" t="n"/>
      <c r="FEX65" s="406" t="n"/>
      <c r="FEY65" s="406" t="n"/>
      <c r="FEZ65" s="406" t="n"/>
      <c r="FFA65" s="406" t="n"/>
      <c r="FFB65" s="406" t="n"/>
      <c r="FFC65" s="406" t="n"/>
      <c r="FFD65" s="406" t="n"/>
      <c r="FFE65" s="406" t="n"/>
      <c r="FFF65" s="406" t="n"/>
      <c r="FFG65" s="406" t="n"/>
      <c r="FFH65" s="406" t="n"/>
      <c r="FFI65" s="406" t="n"/>
      <c r="FFJ65" s="406" t="n"/>
      <c r="FFK65" s="406" t="n"/>
      <c r="FFL65" s="406" t="n"/>
      <c r="FFM65" s="406" t="n"/>
      <c r="FFN65" s="406" t="n"/>
      <c r="FFO65" s="406" t="n"/>
      <c r="FFP65" s="406" t="n"/>
      <c r="FFQ65" s="406" t="n"/>
      <c r="FFR65" s="406" t="n"/>
      <c r="FFS65" s="406" t="n"/>
      <c r="FFT65" s="406" t="n"/>
      <c r="FFU65" s="406" t="n"/>
      <c r="FFV65" s="406" t="n"/>
      <c r="FFW65" s="406" t="n"/>
      <c r="FFX65" s="406" t="n"/>
      <c r="FFY65" s="406" t="n"/>
      <c r="FFZ65" s="406" t="n"/>
      <c r="FGA65" s="406" t="n"/>
      <c r="FGB65" s="406" t="n"/>
      <c r="FGC65" s="406" t="n"/>
      <c r="FGD65" s="406" t="n"/>
      <c r="FGE65" s="406" t="n"/>
      <c r="FGF65" s="406" t="n"/>
      <c r="FGG65" s="406" t="n"/>
      <c r="FGH65" s="406" t="n"/>
      <c r="FGI65" s="406" t="n"/>
      <c r="FGJ65" s="406" t="n"/>
      <c r="FGK65" s="406" t="n"/>
      <c r="FGL65" s="406" t="n"/>
      <c r="FGM65" s="406" t="n"/>
      <c r="FGN65" s="406" t="n"/>
      <c r="FGO65" s="406" t="n"/>
      <c r="FGP65" s="406" t="n"/>
      <c r="FGQ65" s="406" t="n"/>
      <c r="FGR65" s="406" t="n"/>
      <c r="FGS65" s="406" t="n"/>
      <c r="FGT65" s="406" t="n"/>
      <c r="FGU65" s="406" t="n"/>
      <c r="FGV65" s="406" t="n"/>
      <c r="FGW65" s="406" t="n"/>
      <c r="FGX65" s="406" t="n"/>
      <c r="FGY65" s="406" t="n"/>
      <c r="FGZ65" s="406" t="n"/>
      <c r="FHA65" s="406" t="n"/>
      <c r="FHB65" s="406" t="n"/>
      <c r="FHC65" s="406" t="n"/>
      <c r="FHD65" s="406" t="n"/>
      <c r="FHE65" s="406" t="n"/>
      <c r="FHF65" s="406" t="n"/>
      <c r="FHG65" s="406" t="n"/>
      <c r="FHH65" s="406" t="n"/>
      <c r="FHI65" s="406" t="n"/>
      <c r="FHJ65" s="406" t="n"/>
      <c r="FHK65" s="406" t="n"/>
      <c r="FHL65" s="406" t="n"/>
      <c r="FHM65" s="406" t="n"/>
      <c r="FHN65" s="406" t="n"/>
      <c r="FHO65" s="406" t="n"/>
      <c r="FHP65" s="406" t="n"/>
      <c r="FHQ65" s="406" t="n"/>
      <c r="FHR65" s="406" t="n"/>
      <c r="FHS65" s="406" t="n"/>
      <c r="FHT65" s="406" t="n"/>
      <c r="FHU65" s="406" t="n"/>
      <c r="FHV65" s="406" t="n"/>
      <c r="FHW65" s="406" t="n"/>
      <c r="FHX65" s="406" t="n"/>
      <c r="FHY65" s="406" t="n"/>
      <c r="FHZ65" s="406" t="n"/>
      <c r="FIA65" s="406" t="n"/>
      <c r="FIB65" s="406" t="n"/>
      <c r="FIC65" s="406" t="n"/>
      <c r="FID65" s="406" t="n"/>
      <c r="FIE65" s="406" t="n"/>
      <c r="FIF65" s="406" t="n"/>
      <c r="FIG65" s="406" t="n"/>
      <c r="FIH65" s="406" t="n"/>
      <c r="FII65" s="406" t="n"/>
      <c r="FIJ65" s="406" t="n"/>
      <c r="FIK65" s="406" t="n"/>
      <c r="FIL65" s="406" t="n"/>
      <c r="FIM65" s="406" t="n"/>
      <c r="FIN65" s="406" t="n"/>
      <c r="FIO65" s="406" t="n"/>
      <c r="FIP65" s="406" t="n"/>
      <c r="FIQ65" s="406" t="n"/>
      <c r="FIR65" s="406" t="n"/>
      <c r="FIS65" s="406" t="n"/>
      <c r="FIT65" s="406" t="n"/>
      <c r="FIU65" s="406" t="n"/>
      <c r="FIV65" s="406" t="n"/>
      <c r="FIW65" s="406" t="n"/>
      <c r="FIX65" s="406" t="n"/>
      <c r="FIY65" s="406" t="n"/>
      <c r="FIZ65" s="406" t="n"/>
      <c r="FJA65" s="406" t="n"/>
      <c r="FJB65" s="406" t="n"/>
      <c r="FJC65" s="406" t="n"/>
      <c r="FJD65" s="406" t="n"/>
      <c r="FJE65" s="406" t="n"/>
      <c r="FJF65" s="406" t="n"/>
      <c r="FJG65" s="406" t="n"/>
      <c r="FJH65" s="406" t="n"/>
      <c r="FJI65" s="406" t="n"/>
      <c r="FJJ65" s="406" t="n"/>
      <c r="FJK65" s="406" t="n"/>
      <c r="FJL65" s="406" t="n"/>
      <c r="FJM65" s="406" t="n"/>
      <c r="FJN65" s="406" t="n"/>
      <c r="FJO65" s="406" t="n"/>
      <c r="FJP65" s="406" t="n"/>
      <c r="FJQ65" s="406" t="n"/>
      <c r="FJR65" s="406" t="n"/>
      <c r="FJS65" s="406" t="n"/>
      <c r="FJT65" s="406" t="n"/>
      <c r="FJU65" s="406" t="n"/>
      <c r="FJV65" s="406" t="n"/>
      <c r="FJW65" s="406" t="n"/>
      <c r="FJX65" s="406" t="n"/>
      <c r="FJY65" s="406" t="n"/>
      <c r="FJZ65" s="406" t="n"/>
      <c r="FKA65" s="406" t="n"/>
      <c r="FKB65" s="406" t="n"/>
      <c r="FKC65" s="406" t="n"/>
      <c r="FKD65" s="406" t="n"/>
      <c r="FKE65" s="406" t="n"/>
      <c r="FKF65" s="406" t="n"/>
      <c r="FKG65" s="406" t="n"/>
      <c r="FKH65" s="406" t="n"/>
      <c r="FKI65" s="406" t="n"/>
      <c r="FKJ65" s="406" t="n"/>
      <c r="FKK65" s="406" t="n"/>
      <c r="FKL65" s="406" t="n"/>
      <c r="FKM65" s="406" t="n"/>
      <c r="FKN65" s="406" t="n"/>
      <c r="FKO65" s="406" t="n"/>
      <c r="FKP65" s="406" t="n"/>
      <c r="FKQ65" s="406" t="n"/>
      <c r="FKR65" s="406" t="n"/>
      <c r="FKS65" s="406" t="n"/>
      <c r="FKT65" s="406" t="n"/>
      <c r="FKU65" s="406" t="n"/>
      <c r="FKV65" s="406" t="n"/>
      <c r="FKW65" s="406" t="n"/>
      <c r="FKX65" s="406" t="n"/>
      <c r="FKY65" s="406" t="n"/>
      <c r="FKZ65" s="406" t="n"/>
      <c r="FLA65" s="406" t="n"/>
      <c r="FLB65" s="406" t="n"/>
      <c r="FLC65" s="406" t="n"/>
      <c r="FLD65" s="406" t="n"/>
      <c r="FLE65" s="406" t="n"/>
      <c r="FLF65" s="406" t="n"/>
      <c r="FLG65" s="406" t="n"/>
      <c r="FLH65" s="406" t="n"/>
      <c r="FLI65" s="406" t="n"/>
      <c r="FLJ65" s="406" t="n"/>
      <c r="FLK65" s="406" t="n"/>
      <c r="FLL65" s="406" t="n"/>
      <c r="FLM65" s="406" t="n"/>
      <c r="FLN65" s="406" t="n"/>
      <c r="FLO65" s="406" t="n"/>
      <c r="FLP65" s="406" t="n"/>
      <c r="FLQ65" s="406" t="n"/>
      <c r="FLR65" s="406" t="n"/>
      <c r="FLS65" s="406" t="n"/>
      <c r="FLT65" s="406" t="n"/>
      <c r="FLU65" s="406" t="n"/>
      <c r="FLV65" s="406" t="n"/>
      <c r="FLW65" s="406" t="n"/>
      <c r="FLX65" s="406" t="n"/>
      <c r="FLY65" s="406" t="n"/>
      <c r="FLZ65" s="406" t="n"/>
      <c r="FMA65" s="406" t="n"/>
      <c r="FMB65" s="406" t="n"/>
      <c r="FMC65" s="406" t="n"/>
      <c r="FMD65" s="406" t="n"/>
      <c r="FME65" s="406" t="n"/>
      <c r="FMF65" s="406" t="n"/>
      <c r="FMG65" s="406" t="n"/>
      <c r="FMH65" s="406" t="n"/>
      <c r="FMI65" s="406" t="n"/>
      <c r="FMJ65" s="406" t="n"/>
      <c r="FMK65" s="406" t="n"/>
      <c r="FML65" s="406" t="n"/>
      <c r="FMM65" s="406" t="n"/>
      <c r="FMN65" s="406" t="n"/>
      <c r="FMO65" s="406" t="n"/>
      <c r="FMP65" s="406" t="n"/>
      <c r="FMQ65" s="406" t="n"/>
      <c r="FMR65" s="406" t="n"/>
      <c r="FMS65" s="406" t="n"/>
      <c r="FMT65" s="406" t="n"/>
      <c r="FMU65" s="406" t="n"/>
      <c r="FMV65" s="406" t="n"/>
      <c r="FMW65" s="406" t="n"/>
      <c r="FMX65" s="406" t="n"/>
      <c r="FMY65" s="406" t="n"/>
      <c r="FMZ65" s="406" t="n"/>
      <c r="FNA65" s="406" t="n"/>
      <c r="FNB65" s="406" t="n"/>
      <c r="FNC65" s="406" t="n"/>
      <c r="FND65" s="406" t="n"/>
      <c r="FNE65" s="406" t="n"/>
      <c r="FNF65" s="406" t="n"/>
      <c r="FNG65" s="406" t="n"/>
      <c r="FNH65" s="406" t="n"/>
      <c r="FNI65" s="406" t="n"/>
      <c r="FNJ65" s="406" t="n"/>
      <c r="FNK65" s="406" t="n"/>
      <c r="FNL65" s="406" t="n"/>
      <c r="FNM65" s="406" t="n"/>
      <c r="FNN65" s="406" t="n"/>
      <c r="FNO65" s="406" t="n"/>
      <c r="FNP65" s="406" t="n"/>
      <c r="FNQ65" s="406" t="n"/>
      <c r="FNR65" s="406" t="n"/>
      <c r="FNS65" s="406" t="n"/>
      <c r="FNT65" s="406" t="n"/>
      <c r="FNU65" s="406" t="n"/>
      <c r="FNV65" s="406" t="n"/>
      <c r="FNW65" s="406" t="n"/>
      <c r="FNX65" s="406" t="n"/>
      <c r="FNY65" s="406" t="n"/>
      <c r="FNZ65" s="406" t="n"/>
      <c r="FOA65" s="406" t="n"/>
      <c r="FOB65" s="406" t="n"/>
      <c r="FOC65" s="406" t="n"/>
      <c r="FOD65" s="406" t="n"/>
      <c r="FOE65" s="406" t="n"/>
      <c r="FOF65" s="406" t="n"/>
      <c r="FOG65" s="406" t="n"/>
      <c r="FOH65" s="406" t="n"/>
      <c r="FOI65" s="406" t="n"/>
      <c r="FOJ65" s="406" t="n"/>
      <c r="FOK65" s="406" t="n"/>
      <c r="FOL65" s="406" t="n"/>
      <c r="FOM65" s="406" t="n"/>
      <c r="FON65" s="406" t="n"/>
      <c r="FOO65" s="406" t="n"/>
      <c r="FOP65" s="406" t="n"/>
      <c r="FOQ65" s="406" t="n"/>
      <c r="FOR65" s="406" t="n"/>
      <c r="FOS65" s="406" t="n"/>
      <c r="FOT65" s="406" t="n"/>
      <c r="FOU65" s="406" t="n"/>
      <c r="FOV65" s="406" t="n"/>
      <c r="FOW65" s="406" t="n"/>
      <c r="FOX65" s="406" t="n"/>
      <c r="FOY65" s="406" t="n"/>
      <c r="FOZ65" s="406" t="n"/>
      <c r="FPA65" s="406" t="n"/>
      <c r="FPB65" s="406" t="n"/>
      <c r="FPC65" s="406" t="n"/>
      <c r="FPD65" s="406" t="n"/>
      <c r="FPE65" s="406" t="n"/>
      <c r="FPF65" s="406" t="n"/>
      <c r="FPG65" s="406" t="n"/>
      <c r="FPH65" s="406" t="n"/>
      <c r="FPI65" s="406" t="n"/>
      <c r="FPJ65" s="406" t="n"/>
      <c r="FPK65" s="406" t="n"/>
      <c r="FPL65" s="406" t="n"/>
      <c r="FPM65" s="406" t="n"/>
      <c r="FPN65" s="406" t="n"/>
      <c r="FPO65" s="406" t="n"/>
      <c r="FPP65" s="406" t="n"/>
      <c r="FPQ65" s="406" t="n"/>
      <c r="FPR65" s="406" t="n"/>
      <c r="FPS65" s="406" t="n"/>
      <c r="FPT65" s="406" t="n"/>
      <c r="FPU65" s="406" t="n"/>
      <c r="FPV65" s="406" t="n"/>
      <c r="FPW65" s="406" t="n"/>
      <c r="FPX65" s="406" t="n"/>
      <c r="FPY65" s="406" t="n"/>
      <c r="FPZ65" s="406" t="n"/>
      <c r="FQA65" s="406" t="n"/>
      <c r="FQB65" s="406" t="n"/>
      <c r="FQC65" s="406" t="n"/>
      <c r="FQD65" s="406" t="n"/>
      <c r="FQE65" s="406" t="n"/>
      <c r="FQF65" s="406" t="n"/>
      <c r="FQG65" s="406" t="n"/>
      <c r="FQH65" s="406" t="n"/>
      <c r="FQI65" s="406" t="n"/>
      <c r="FQJ65" s="406" t="n"/>
      <c r="FQK65" s="406" t="n"/>
      <c r="FQL65" s="406" t="n"/>
      <c r="FQM65" s="406" t="n"/>
      <c r="FQN65" s="406" t="n"/>
      <c r="FQO65" s="406" t="n"/>
      <c r="FQP65" s="406" t="n"/>
      <c r="FQQ65" s="406" t="n"/>
      <c r="FQR65" s="406" t="n"/>
      <c r="FQS65" s="406" t="n"/>
      <c r="FQT65" s="406" t="n"/>
      <c r="FQU65" s="406" t="n"/>
      <c r="FQV65" s="406" t="n"/>
      <c r="FQW65" s="406" t="n"/>
      <c r="FQX65" s="406" t="n"/>
      <c r="FQY65" s="406" t="n"/>
      <c r="FQZ65" s="406" t="n"/>
      <c r="FRA65" s="406" t="n"/>
      <c r="FRB65" s="406" t="n"/>
      <c r="FRC65" s="406" t="n"/>
      <c r="FRD65" s="406" t="n"/>
      <c r="FRE65" s="406" t="n"/>
      <c r="FRF65" s="406" t="n"/>
      <c r="FRG65" s="406" t="n"/>
      <c r="FRH65" s="406" t="n"/>
      <c r="FRI65" s="406" t="n"/>
      <c r="FRJ65" s="406" t="n"/>
      <c r="FRK65" s="406" t="n"/>
      <c r="FRL65" s="406" t="n"/>
      <c r="FRM65" s="406" t="n"/>
      <c r="FRN65" s="406" t="n"/>
      <c r="FRO65" s="406" t="n"/>
      <c r="FRP65" s="406" t="n"/>
      <c r="FRQ65" s="406" t="n"/>
      <c r="FRR65" s="406" t="n"/>
      <c r="FRS65" s="406" t="n"/>
      <c r="FRT65" s="406" t="n"/>
      <c r="FRU65" s="406" t="n"/>
      <c r="FRV65" s="406" t="n"/>
      <c r="FRW65" s="406" t="n"/>
      <c r="FRX65" s="406" t="n"/>
      <c r="FRY65" s="406" t="n"/>
      <c r="FRZ65" s="406" t="n"/>
      <c r="FSA65" s="406" t="n"/>
      <c r="FSB65" s="406" t="n"/>
      <c r="FSC65" s="406" t="n"/>
      <c r="FSD65" s="406" t="n"/>
      <c r="FSE65" s="406" t="n"/>
      <c r="FSF65" s="406" t="n"/>
      <c r="FSG65" s="406" t="n"/>
      <c r="FSH65" s="406" t="n"/>
      <c r="FSI65" s="406" t="n"/>
      <c r="FSJ65" s="406" t="n"/>
      <c r="FSK65" s="406" t="n"/>
      <c r="FSL65" s="406" t="n"/>
      <c r="FSM65" s="406" t="n"/>
      <c r="FSN65" s="406" t="n"/>
      <c r="FSO65" s="406" t="n"/>
      <c r="FSP65" s="406" t="n"/>
      <c r="FSQ65" s="406" t="n"/>
      <c r="FSR65" s="406" t="n"/>
      <c r="FSS65" s="406" t="n"/>
      <c r="FST65" s="406" t="n"/>
      <c r="FSU65" s="406" t="n"/>
      <c r="FSV65" s="406" t="n"/>
      <c r="FSW65" s="406" t="n"/>
      <c r="FSX65" s="406" t="n"/>
      <c r="FSY65" s="406" t="n"/>
      <c r="FSZ65" s="406" t="n"/>
      <c r="FTA65" s="406" t="n"/>
      <c r="FTB65" s="406" t="n"/>
      <c r="FTC65" s="406" t="n"/>
      <c r="FTD65" s="406" t="n"/>
      <c r="FTE65" s="406" t="n"/>
      <c r="FTF65" s="406" t="n"/>
      <c r="FTG65" s="406" t="n"/>
      <c r="FTH65" s="406" t="n"/>
      <c r="FTI65" s="406" t="n"/>
      <c r="FTJ65" s="406" t="n"/>
      <c r="FTK65" s="406" t="n"/>
      <c r="FTL65" s="406" t="n"/>
      <c r="FTM65" s="406" t="n"/>
      <c r="FTN65" s="406" t="n"/>
      <c r="FTO65" s="406" t="n"/>
      <c r="FTP65" s="406" t="n"/>
      <c r="FTQ65" s="406" t="n"/>
      <c r="FTR65" s="406" t="n"/>
      <c r="FTS65" s="406" t="n"/>
      <c r="FTT65" s="406" t="n"/>
      <c r="FTU65" s="406" t="n"/>
      <c r="FTV65" s="406" t="n"/>
      <c r="FTW65" s="406" t="n"/>
      <c r="FTX65" s="406" t="n"/>
      <c r="FTY65" s="406" t="n"/>
      <c r="FTZ65" s="406" t="n"/>
      <c r="FUA65" s="406" t="n"/>
      <c r="FUB65" s="406" t="n"/>
      <c r="FUC65" s="406" t="n"/>
      <c r="FUD65" s="406" t="n"/>
      <c r="FUE65" s="406" t="n"/>
      <c r="FUF65" s="406" t="n"/>
      <c r="FUG65" s="406" t="n"/>
      <c r="FUH65" s="406" t="n"/>
      <c r="FUI65" s="406" t="n"/>
      <c r="FUJ65" s="406" t="n"/>
      <c r="FUK65" s="406" t="n"/>
      <c r="FUL65" s="406" t="n"/>
      <c r="FUM65" s="406" t="n"/>
      <c r="FUN65" s="406" t="n"/>
      <c r="FUO65" s="406" t="n"/>
      <c r="FUP65" s="406" t="n"/>
      <c r="FUQ65" s="406" t="n"/>
      <c r="FUR65" s="406" t="n"/>
      <c r="FUS65" s="406" t="n"/>
      <c r="FUT65" s="406" t="n"/>
      <c r="FUU65" s="406" t="n"/>
      <c r="FUV65" s="406" t="n"/>
      <c r="FUW65" s="406" t="n"/>
      <c r="FUX65" s="406" t="n"/>
      <c r="FUY65" s="406" t="n"/>
      <c r="FUZ65" s="406" t="n"/>
      <c r="FVA65" s="406" t="n"/>
      <c r="FVB65" s="406" t="n"/>
      <c r="FVC65" s="406" t="n"/>
      <c r="FVD65" s="406" t="n"/>
      <c r="FVE65" s="406" t="n"/>
      <c r="FVF65" s="406" t="n"/>
      <c r="FVG65" s="406" t="n"/>
      <c r="FVH65" s="406" t="n"/>
      <c r="FVI65" s="406" t="n"/>
      <c r="FVJ65" s="406" t="n"/>
      <c r="FVK65" s="406" t="n"/>
      <c r="FVL65" s="406" t="n"/>
      <c r="FVM65" s="406" t="n"/>
      <c r="FVN65" s="406" t="n"/>
      <c r="FVO65" s="406" t="n"/>
      <c r="FVP65" s="406" t="n"/>
      <c r="FVQ65" s="406" t="n"/>
      <c r="FVR65" s="406" t="n"/>
      <c r="FVS65" s="406" t="n"/>
      <c r="FVT65" s="406" t="n"/>
      <c r="FVU65" s="406" t="n"/>
      <c r="FVV65" s="406" t="n"/>
      <c r="FVW65" s="406" t="n"/>
      <c r="FVX65" s="406" t="n"/>
      <c r="FVY65" s="406" t="n"/>
      <c r="FVZ65" s="406" t="n"/>
      <c r="FWA65" s="406" t="n"/>
      <c r="FWB65" s="406" t="n"/>
      <c r="FWC65" s="406" t="n"/>
      <c r="FWD65" s="406" t="n"/>
      <c r="FWE65" s="406" t="n"/>
      <c r="FWF65" s="406" t="n"/>
      <c r="FWG65" s="406" t="n"/>
      <c r="FWH65" s="406" t="n"/>
      <c r="FWI65" s="406" t="n"/>
      <c r="FWJ65" s="406" t="n"/>
      <c r="FWK65" s="406" t="n"/>
      <c r="FWL65" s="406" t="n"/>
      <c r="FWM65" s="406" t="n"/>
      <c r="FWN65" s="406" t="n"/>
      <c r="FWO65" s="406" t="n"/>
      <c r="FWP65" s="406" t="n"/>
      <c r="FWQ65" s="406" t="n"/>
      <c r="FWR65" s="406" t="n"/>
      <c r="FWS65" s="406" t="n"/>
      <c r="FWT65" s="406" t="n"/>
      <c r="FWU65" s="406" t="n"/>
      <c r="FWV65" s="406" t="n"/>
      <c r="FWW65" s="406" t="n"/>
      <c r="FWX65" s="406" t="n"/>
      <c r="FWY65" s="406" t="n"/>
      <c r="FWZ65" s="406" t="n"/>
      <c r="FXA65" s="406" t="n"/>
      <c r="FXB65" s="406" t="n"/>
      <c r="FXC65" s="406" t="n"/>
      <c r="FXD65" s="406" t="n"/>
      <c r="FXE65" s="406" t="n"/>
      <c r="FXF65" s="406" t="n"/>
      <c r="FXG65" s="406" t="n"/>
      <c r="FXH65" s="406" t="n"/>
      <c r="FXI65" s="406" t="n"/>
      <c r="FXJ65" s="406" t="n"/>
      <c r="FXK65" s="406" t="n"/>
      <c r="FXL65" s="406" t="n"/>
      <c r="FXM65" s="406" t="n"/>
      <c r="FXN65" s="406" t="n"/>
      <c r="FXO65" s="406" t="n"/>
      <c r="FXP65" s="406" t="n"/>
      <c r="FXQ65" s="406" t="n"/>
      <c r="FXR65" s="406" t="n"/>
      <c r="FXS65" s="406" t="n"/>
      <c r="FXT65" s="406" t="n"/>
      <c r="FXU65" s="406" t="n"/>
      <c r="FXV65" s="406" t="n"/>
      <c r="FXW65" s="406" t="n"/>
      <c r="FXX65" s="406" t="n"/>
      <c r="FXY65" s="406" t="n"/>
      <c r="FXZ65" s="406" t="n"/>
      <c r="FYA65" s="406" t="n"/>
      <c r="FYB65" s="406" t="n"/>
      <c r="FYC65" s="406" t="n"/>
      <c r="FYD65" s="406" t="n"/>
      <c r="FYE65" s="406" t="n"/>
      <c r="FYF65" s="406" t="n"/>
      <c r="FYG65" s="406" t="n"/>
      <c r="FYH65" s="406" t="n"/>
      <c r="FYI65" s="406" t="n"/>
      <c r="FYJ65" s="406" t="n"/>
      <c r="FYK65" s="406" t="n"/>
      <c r="FYL65" s="406" t="n"/>
      <c r="FYM65" s="406" t="n"/>
      <c r="FYN65" s="406" t="n"/>
      <c r="FYO65" s="406" t="n"/>
      <c r="FYP65" s="406" t="n"/>
      <c r="FYQ65" s="406" t="n"/>
      <c r="FYR65" s="406" t="n"/>
      <c r="FYS65" s="406" t="n"/>
      <c r="FYT65" s="406" t="n"/>
      <c r="FYU65" s="406" t="n"/>
      <c r="FYV65" s="406" t="n"/>
      <c r="FYW65" s="406" t="n"/>
      <c r="FYX65" s="406" t="n"/>
      <c r="FYY65" s="406" t="n"/>
      <c r="FYZ65" s="406" t="n"/>
      <c r="FZA65" s="406" t="n"/>
      <c r="FZB65" s="406" t="n"/>
      <c r="FZC65" s="406" t="n"/>
      <c r="FZD65" s="406" t="n"/>
      <c r="FZE65" s="406" t="n"/>
      <c r="FZF65" s="406" t="n"/>
      <c r="FZG65" s="406" t="n"/>
      <c r="FZH65" s="406" t="n"/>
      <c r="FZI65" s="406" t="n"/>
      <c r="FZJ65" s="406" t="n"/>
      <c r="FZK65" s="406" t="n"/>
      <c r="FZL65" s="406" t="n"/>
      <c r="FZM65" s="406" t="n"/>
      <c r="FZN65" s="406" t="n"/>
      <c r="FZO65" s="406" t="n"/>
      <c r="FZP65" s="406" t="n"/>
      <c r="FZQ65" s="406" t="n"/>
      <c r="FZR65" s="406" t="n"/>
      <c r="FZS65" s="406" t="n"/>
      <c r="FZT65" s="406" t="n"/>
      <c r="FZU65" s="406" t="n"/>
      <c r="FZV65" s="406" t="n"/>
      <c r="FZW65" s="406" t="n"/>
      <c r="FZX65" s="406" t="n"/>
      <c r="FZY65" s="406" t="n"/>
      <c r="FZZ65" s="406" t="n"/>
      <c r="GAA65" s="406" t="n"/>
      <c r="GAB65" s="406" t="n"/>
      <c r="GAC65" s="406" t="n"/>
      <c r="GAD65" s="406" t="n"/>
      <c r="GAE65" s="406" t="n"/>
      <c r="GAF65" s="406" t="n"/>
      <c r="GAG65" s="406" t="n"/>
      <c r="GAH65" s="406" t="n"/>
      <c r="GAI65" s="406" t="n"/>
      <c r="GAJ65" s="406" t="n"/>
      <c r="GAK65" s="406" t="n"/>
      <c r="GAL65" s="406" t="n"/>
      <c r="GAM65" s="406" t="n"/>
      <c r="GAN65" s="406" t="n"/>
      <c r="GAO65" s="406" t="n"/>
      <c r="GAP65" s="406" t="n"/>
      <c r="GAQ65" s="406" t="n"/>
      <c r="GAR65" s="406" t="n"/>
      <c r="GAS65" s="406" t="n"/>
      <c r="GAT65" s="406" t="n"/>
      <c r="GAU65" s="406" t="n"/>
      <c r="GAV65" s="406" t="n"/>
      <c r="GAW65" s="406" t="n"/>
      <c r="GAX65" s="406" t="n"/>
      <c r="GAY65" s="406" t="n"/>
      <c r="GAZ65" s="406" t="n"/>
      <c r="GBA65" s="406" t="n"/>
      <c r="GBB65" s="406" t="n"/>
      <c r="GBC65" s="406" t="n"/>
      <c r="GBD65" s="406" t="n"/>
      <c r="GBE65" s="406" t="n"/>
      <c r="GBF65" s="406" t="n"/>
      <c r="GBG65" s="406" t="n"/>
      <c r="GBH65" s="406" t="n"/>
      <c r="GBI65" s="406" t="n"/>
      <c r="GBJ65" s="406" t="n"/>
      <c r="GBK65" s="406" t="n"/>
      <c r="GBL65" s="406" t="n"/>
      <c r="GBM65" s="406" t="n"/>
      <c r="GBN65" s="406" t="n"/>
      <c r="GBO65" s="406" t="n"/>
      <c r="GBP65" s="406" t="n"/>
      <c r="GBQ65" s="406" t="n"/>
      <c r="GBR65" s="406" t="n"/>
      <c r="GBS65" s="406" t="n"/>
      <c r="GBT65" s="406" t="n"/>
      <c r="GBU65" s="406" t="n"/>
      <c r="GBV65" s="406" t="n"/>
      <c r="GBW65" s="406" t="n"/>
      <c r="GBX65" s="406" t="n"/>
      <c r="GBY65" s="406" t="n"/>
      <c r="GBZ65" s="406" t="n"/>
      <c r="GCA65" s="406" t="n"/>
      <c r="GCB65" s="406" t="n"/>
      <c r="GCC65" s="406" t="n"/>
      <c r="GCD65" s="406" t="n"/>
      <c r="GCE65" s="406" t="n"/>
      <c r="GCF65" s="406" t="n"/>
      <c r="GCG65" s="406" t="n"/>
      <c r="GCH65" s="406" t="n"/>
      <c r="GCI65" s="406" t="n"/>
      <c r="GCJ65" s="406" t="n"/>
      <c r="GCK65" s="406" t="n"/>
      <c r="GCL65" s="406" t="n"/>
      <c r="GCM65" s="406" t="n"/>
      <c r="GCN65" s="406" t="n"/>
      <c r="GCO65" s="406" t="n"/>
      <c r="GCP65" s="406" t="n"/>
      <c r="GCQ65" s="406" t="n"/>
      <c r="GCR65" s="406" t="n"/>
      <c r="GCS65" s="406" t="n"/>
      <c r="GCT65" s="406" t="n"/>
      <c r="GCU65" s="406" t="n"/>
      <c r="GCV65" s="406" t="n"/>
      <c r="GCW65" s="406" t="n"/>
      <c r="GCX65" s="406" t="n"/>
      <c r="GCY65" s="406" t="n"/>
      <c r="GCZ65" s="406" t="n"/>
      <c r="GDA65" s="406" t="n"/>
      <c r="GDB65" s="406" t="n"/>
      <c r="GDC65" s="406" t="n"/>
      <c r="GDD65" s="406" t="n"/>
      <c r="GDE65" s="406" t="n"/>
      <c r="GDF65" s="406" t="n"/>
      <c r="GDG65" s="406" t="n"/>
      <c r="GDH65" s="406" t="n"/>
      <c r="GDI65" s="406" t="n"/>
      <c r="GDJ65" s="406" t="n"/>
      <c r="GDK65" s="406" t="n"/>
      <c r="GDL65" s="406" t="n"/>
      <c r="GDM65" s="406" t="n"/>
      <c r="GDN65" s="406" t="n"/>
      <c r="GDO65" s="406" t="n"/>
      <c r="GDP65" s="406" t="n"/>
      <c r="GDQ65" s="406" t="n"/>
      <c r="GDR65" s="406" t="n"/>
      <c r="GDS65" s="406" t="n"/>
      <c r="GDT65" s="406" t="n"/>
      <c r="GDU65" s="406" t="n"/>
      <c r="GDV65" s="406" t="n"/>
      <c r="GDW65" s="406" t="n"/>
      <c r="GDX65" s="406" t="n"/>
      <c r="GDY65" s="406" t="n"/>
      <c r="GDZ65" s="406" t="n"/>
      <c r="GEA65" s="406" t="n"/>
      <c r="GEB65" s="406" t="n"/>
      <c r="GEC65" s="406" t="n"/>
      <c r="GED65" s="406" t="n"/>
      <c r="GEE65" s="406" t="n"/>
      <c r="GEF65" s="406" t="n"/>
      <c r="GEG65" s="406" t="n"/>
      <c r="GEH65" s="406" t="n"/>
      <c r="GEI65" s="406" t="n"/>
      <c r="GEJ65" s="406" t="n"/>
      <c r="GEK65" s="406" t="n"/>
      <c r="GEL65" s="406" t="n"/>
      <c r="GEM65" s="406" t="n"/>
      <c r="GEN65" s="406" t="n"/>
      <c r="GEO65" s="406" t="n"/>
      <c r="GEP65" s="406" t="n"/>
      <c r="GEQ65" s="406" t="n"/>
      <c r="GER65" s="406" t="n"/>
      <c r="GES65" s="406" t="n"/>
      <c r="GET65" s="406" t="n"/>
      <c r="GEU65" s="406" t="n"/>
      <c r="GEV65" s="406" t="n"/>
      <c r="GEW65" s="406" t="n"/>
      <c r="GEX65" s="406" t="n"/>
      <c r="GEY65" s="406" t="n"/>
      <c r="GEZ65" s="406" t="n"/>
      <c r="GFA65" s="406" t="n"/>
      <c r="GFB65" s="406" t="n"/>
      <c r="GFC65" s="406" t="n"/>
      <c r="GFD65" s="406" t="n"/>
      <c r="GFE65" s="406" t="n"/>
      <c r="GFF65" s="406" t="n"/>
      <c r="GFG65" s="406" t="n"/>
      <c r="GFH65" s="406" t="n"/>
      <c r="GFI65" s="406" t="n"/>
      <c r="GFJ65" s="406" t="n"/>
      <c r="GFK65" s="406" t="n"/>
      <c r="GFL65" s="406" t="n"/>
      <c r="GFM65" s="406" t="n"/>
      <c r="GFN65" s="406" t="n"/>
      <c r="GFO65" s="406" t="n"/>
      <c r="GFP65" s="406" t="n"/>
      <c r="GFQ65" s="406" t="n"/>
      <c r="GFR65" s="406" t="n"/>
      <c r="GFS65" s="406" t="n"/>
      <c r="GFT65" s="406" t="n"/>
      <c r="GFU65" s="406" t="n"/>
      <c r="GFV65" s="406" t="n"/>
      <c r="GFW65" s="406" t="n"/>
      <c r="GFX65" s="406" t="n"/>
      <c r="GFY65" s="406" t="n"/>
      <c r="GFZ65" s="406" t="n"/>
      <c r="GGA65" s="406" t="n"/>
      <c r="GGB65" s="406" t="n"/>
      <c r="GGC65" s="406" t="n"/>
      <c r="GGD65" s="406" t="n"/>
      <c r="GGE65" s="406" t="n"/>
      <c r="GGF65" s="406" t="n"/>
      <c r="GGG65" s="406" t="n"/>
      <c r="GGH65" s="406" t="n"/>
      <c r="GGI65" s="406" t="n"/>
      <c r="GGJ65" s="406" t="n"/>
      <c r="GGK65" s="406" t="n"/>
      <c r="GGL65" s="406" t="n"/>
      <c r="GGM65" s="406" t="n"/>
      <c r="GGN65" s="406" t="n"/>
      <c r="GGO65" s="406" t="n"/>
      <c r="GGP65" s="406" t="n"/>
      <c r="GGQ65" s="406" t="n"/>
      <c r="GGR65" s="406" t="n"/>
      <c r="GGS65" s="406" t="n"/>
      <c r="GGT65" s="406" t="n"/>
      <c r="GGU65" s="406" t="n"/>
      <c r="GGV65" s="406" t="n"/>
      <c r="GGW65" s="406" t="n"/>
      <c r="GGX65" s="406" t="n"/>
      <c r="GGY65" s="406" t="n"/>
      <c r="GGZ65" s="406" t="n"/>
      <c r="GHA65" s="406" t="n"/>
      <c r="GHB65" s="406" t="n"/>
      <c r="GHC65" s="406" t="n"/>
      <c r="GHD65" s="406" t="n"/>
      <c r="GHE65" s="406" t="n"/>
      <c r="GHF65" s="406" t="n"/>
      <c r="GHG65" s="406" t="n"/>
      <c r="GHH65" s="406" t="n"/>
      <c r="GHI65" s="406" t="n"/>
      <c r="GHJ65" s="406" t="n"/>
      <c r="GHK65" s="406" t="n"/>
      <c r="GHL65" s="406" t="n"/>
      <c r="GHM65" s="406" t="n"/>
      <c r="GHN65" s="406" t="n"/>
      <c r="GHO65" s="406" t="n"/>
      <c r="GHP65" s="406" t="n"/>
      <c r="GHQ65" s="406" t="n"/>
      <c r="GHR65" s="406" t="n"/>
      <c r="GHS65" s="406" t="n"/>
      <c r="GHT65" s="406" t="n"/>
      <c r="GHU65" s="406" t="n"/>
      <c r="GHV65" s="406" t="n"/>
      <c r="GHW65" s="406" t="n"/>
      <c r="GHX65" s="406" t="n"/>
      <c r="GHY65" s="406" t="n"/>
      <c r="GHZ65" s="406" t="n"/>
      <c r="GIA65" s="406" t="n"/>
      <c r="GIB65" s="406" t="n"/>
      <c r="GIC65" s="406" t="n"/>
      <c r="GID65" s="406" t="n"/>
      <c r="GIE65" s="406" t="n"/>
      <c r="GIF65" s="406" t="n"/>
      <c r="GIG65" s="406" t="n"/>
      <c r="GIH65" s="406" t="n"/>
      <c r="GII65" s="406" t="n"/>
      <c r="GIJ65" s="406" t="n"/>
      <c r="GIK65" s="406" t="n"/>
      <c r="GIL65" s="406" t="n"/>
      <c r="GIM65" s="406" t="n"/>
      <c r="GIN65" s="406" t="n"/>
      <c r="GIO65" s="406" t="n"/>
      <c r="GIP65" s="406" t="n"/>
      <c r="GIQ65" s="406" t="n"/>
      <c r="GIR65" s="406" t="n"/>
      <c r="GIS65" s="406" t="n"/>
      <c r="GIT65" s="406" t="n"/>
      <c r="GIU65" s="406" t="n"/>
      <c r="GIV65" s="406" t="n"/>
      <c r="GIW65" s="406" t="n"/>
      <c r="GIX65" s="406" t="n"/>
      <c r="GIY65" s="406" t="n"/>
      <c r="GIZ65" s="406" t="n"/>
      <c r="GJA65" s="406" t="n"/>
      <c r="GJB65" s="406" t="n"/>
      <c r="GJC65" s="406" t="n"/>
      <c r="GJD65" s="406" t="n"/>
      <c r="GJE65" s="406" t="n"/>
      <c r="GJF65" s="406" t="n"/>
      <c r="GJG65" s="406" t="n"/>
      <c r="GJH65" s="406" t="n"/>
      <c r="GJI65" s="406" t="n"/>
      <c r="GJJ65" s="406" t="n"/>
      <c r="GJK65" s="406" t="n"/>
      <c r="GJL65" s="406" t="n"/>
      <c r="GJM65" s="406" t="n"/>
      <c r="GJN65" s="406" t="n"/>
      <c r="GJO65" s="406" t="n"/>
      <c r="GJP65" s="406" t="n"/>
      <c r="GJQ65" s="406" t="n"/>
      <c r="GJR65" s="406" t="n"/>
      <c r="GJS65" s="406" t="n"/>
      <c r="GJT65" s="406" t="n"/>
      <c r="GJU65" s="406" t="n"/>
      <c r="GJV65" s="406" t="n"/>
      <c r="GJW65" s="406" t="n"/>
      <c r="GJX65" s="406" t="n"/>
      <c r="GJY65" s="406" t="n"/>
      <c r="GJZ65" s="406" t="n"/>
      <c r="GKA65" s="406" t="n"/>
      <c r="GKB65" s="406" t="n"/>
      <c r="GKC65" s="406" t="n"/>
      <c r="GKD65" s="406" t="n"/>
      <c r="GKE65" s="406" t="n"/>
      <c r="GKF65" s="406" t="n"/>
      <c r="GKG65" s="406" t="n"/>
      <c r="GKH65" s="406" t="n"/>
      <c r="GKI65" s="406" t="n"/>
      <c r="GKJ65" s="406" t="n"/>
      <c r="GKK65" s="406" t="n"/>
      <c r="GKL65" s="406" t="n"/>
      <c r="GKM65" s="406" t="n"/>
      <c r="GKN65" s="406" t="n"/>
      <c r="GKO65" s="406" t="n"/>
      <c r="GKP65" s="406" t="n"/>
      <c r="GKQ65" s="406" t="n"/>
      <c r="GKR65" s="406" t="n"/>
      <c r="GKS65" s="406" t="n"/>
      <c r="GKT65" s="406" t="n"/>
      <c r="GKU65" s="406" t="n"/>
      <c r="GKV65" s="406" t="n"/>
      <c r="GKW65" s="406" t="n"/>
      <c r="GKX65" s="406" t="n"/>
      <c r="GKY65" s="406" t="n"/>
      <c r="GKZ65" s="406" t="n"/>
      <c r="GLA65" s="406" t="n"/>
      <c r="GLB65" s="406" t="n"/>
      <c r="GLC65" s="406" t="n"/>
      <c r="GLD65" s="406" t="n"/>
      <c r="GLE65" s="406" t="n"/>
      <c r="GLF65" s="406" t="n"/>
      <c r="GLG65" s="406" t="n"/>
      <c r="GLH65" s="406" t="n"/>
      <c r="GLI65" s="406" t="n"/>
      <c r="GLJ65" s="406" t="n"/>
      <c r="GLK65" s="406" t="n"/>
      <c r="GLL65" s="406" t="n"/>
      <c r="GLM65" s="406" t="n"/>
      <c r="GLN65" s="406" t="n"/>
      <c r="GLO65" s="406" t="n"/>
      <c r="GLP65" s="406" t="n"/>
      <c r="GLQ65" s="406" t="n"/>
      <c r="GLR65" s="406" t="n"/>
      <c r="GLS65" s="406" t="n"/>
      <c r="GLT65" s="406" t="n"/>
      <c r="GLU65" s="406" t="n"/>
      <c r="GLV65" s="406" t="n"/>
      <c r="GLW65" s="406" t="n"/>
      <c r="GLX65" s="406" t="n"/>
      <c r="GLY65" s="406" t="n"/>
      <c r="GLZ65" s="406" t="n"/>
      <c r="GMA65" s="406" t="n"/>
      <c r="GMB65" s="406" t="n"/>
      <c r="GMC65" s="406" t="n"/>
      <c r="GMD65" s="406" t="n"/>
      <c r="GME65" s="406" t="n"/>
      <c r="GMF65" s="406" t="n"/>
      <c r="GMG65" s="406" t="n"/>
      <c r="GMH65" s="406" t="n"/>
      <c r="GMI65" s="406" t="n"/>
      <c r="GMJ65" s="406" t="n"/>
      <c r="GMK65" s="406" t="n"/>
      <c r="GML65" s="406" t="n"/>
      <c r="GMM65" s="406" t="n"/>
      <c r="GMN65" s="406" t="n"/>
      <c r="GMO65" s="406" t="n"/>
      <c r="GMP65" s="406" t="n"/>
      <c r="GMQ65" s="406" t="n"/>
      <c r="GMR65" s="406" t="n"/>
      <c r="GMS65" s="406" t="n"/>
      <c r="GMT65" s="406" t="n"/>
      <c r="GMU65" s="406" t="n"/>
      <c r="GMV65" s="406" t="n"/>
      <c r="GMW65" s="406" t="n"/>
      <c r="GMX65" s="406" t="n"/>
      <c r="GMY65" s="406" t="n"/>
      <c r="GMZ65" s="406" t="n"/>
      <c r="GNA65" s="406" t="n"/>
      <c r="GNB65" s="406" t="n"/>
      <c r="GNC65" s="406" t="n"/>
      <c r="GND65" s="406" t="n"/>
      <c r="GNE65" s="406" t="n"/>
      <c r="GNF65" s="406" t="n"/>
      <c r="GNG65" s="406" t="n"/>
      <c r="GNH65" s="406" t="n"/>
      <c r="GNI65" s="406" t="n"/>
      <c r="GNJ65" s="406" t="n"/>
      <c r="GNK65" s="406" t="n"/>
      <c r="GNL65" s="406" t="n"/>
      <c r="GNM65" s="406" t="n"/>
      <c r="GNN65" s="406" t="n"/>
      <c r="GNO65" s="406" t="n"/>
      <c r="GNP65" s="406" t="n"/>
      <c r="GNQ65" s="406" t="n"/>
      <c r="GNR65" s="406" t="n"/>
      <c r="GNS65" s="406" t="n"/>
      <c r="GNT65" s="406" t="n"/>
      <c r="GNU65" s="406" t="n"/>
      <c r="GNV65" s="406" t="n"/>
      <c r="GNW65" s="406" t="n"/>
      <c r="GNX65" s="406" t="n"/>
      <c r="GNY65" s="406" t="n"/>
      <c r="GNZ65" s="406" t="n"/>
      <c r="GOA65" s="406" t="n"/>
      <c r="GOB65" s="406" t="n"/>
      <c r="GOC65" s="406" t="n"/>
      <c r="GOD65" s="406" t="n"/>
      <c r="GOE65" s="406" t="n"/>
      <c r="GOF65" s="406" t="n"/>
      <c r="GOG65" s="406" t="n"/>
      <c r="GOH65" s="406" t="n"/>
      <c r="GOI65" s="406" t="n"/>
      <c r="GOJ65" s="406" t="n"/>
      <c r="GOK65" s="406" t="n"/>
      <c r="GOL65" s="406" t="n"/>
      <c r="GOM65" s="406" t="n"/>
      <c r="GON65" s="406" t="n"/>
      <c r="GOO65" s="406" t="n"/>
      <c r="GOP65" s="406" t="n"/>
      <c r="GOQ65" s="406" t="n"/>
      <c r="GOR65" s="406" t="n"/>
      <c r="GOS65" s="406" t="n"/>
      <c r="GOT65" s="406" t="n"/>
      <c r="GOU65" s="406" t="n"/>
      <c r="GOV65" s="406" t="n"/>
      <c r="GOW65" s="406" t="n"/>
      <c r="GOX65" s="406" t="n"/>
      <c r="GOY65" s="406" t="n"/>
      <c r="GOZ65" s="406" t="n"/>
      <c r="GPA65" s="406" t="n"/>
      <c r="GPB65" s="406" t="n"/>
      <c r="GPC65" s="406" t="n"/>
      <c r="GPD65" s="406" t="n"/>
      <c r="GPE65" s="406" t="n"/>
      <c r="GPF65" s="406" t="n"/>
      <c r="GPG65" s="406" t="n"/>
      <c r="GPH65" s="406" t="n"/>
      <c r="GPI65" s="406" t="n"/>
      <c r="GPJ65" s="406" t="n"/>
      <c r="GPK65" s="406" t="n"/>
      <c r="GPL65" s="406" t="n"/>
      <c r="GPM65" s="406" t="n"/>
      <c r="GPN65" s="406" t="n"/>
      <c r="GPO65" s="406" t="n"/>
      <c r="GPP65" s="406" t="n"/>
      <c r="GPQ65" s="406" t="n"/>
      <c r="GPR65" s="406" t="n"/>
      <c r="GPS65" s="406" t="n"/>
      <c r="GPT65" s="406" t="n"/>
      <c r="GPU65" s="406" t="n"/>
      <c r="GPV65" s="406" t="n"/>
      <c r="GPW65" s="406" t="n"/>
      <c r="GPX65" s="406" t="n"/>
      <c r="GPY65" s="406" t="n"/>
      <c r="GPZ65" s="406" t="n"/>
      <c r="GQA65" s="406" t="n"/>
      <c r="GQB65" s="406" t="n"/>
      <c r="GQC65" s="406" t="n"/>
      <c r="GQD65" s="406" t="n"/>
      <c r="GQE65" s="406" t="n"/>
      <c r="GQF65" s="406" t="n"/>
      <c r="GQG65" s="406" t="n"/>
      <c r="GQH65" s="406" t="n"/>
      <c r="GQI65" s="406" t="n"/>
      <c r="GQJ65" s="406" t="n"/>
      <c r="GQK65" s="406" t="n"/>
      <c r="GQL65" s="406" t="n"/>
      <c r="GQM65" s="406" t="n"/>
      <c r="GQN65" s="406" t="n"/>
      <c r="GQO65" s="406" t="n"/>
      <c r="GQP65" s="406" t="n"/>
      <c r="GQQ65" s="406" t="n"/>
      <c r="GQR65" s="406" t="n"/>
      <c r="GQS65" s="406" t="n"/>
      <c r="GQT65" s="406" t="n"/>
      <c r="GQU65" s="406" t="n"/>
      <c r="GQV65" s="406" t="n"/>
      <c r="GQW65" s="406" t="n"/>
      <c r="GQX65" s="406" t="n"/>
      <c r="GQY65" s="406" t="n"/>
      <c r="GQZ65" s="406" t="n"/>
      <c r="GRA65" s="406" t="n"/>
      <c r="GRB65" s="406" t="n"/>
      <c r="GRC65" s="406" t="n"/>
      <c r="GRD65" s="406" t="n"/>
      <c r="GRE65" s="406" t="n"/>
      <c r="GRF65" s="406" t="n"/>
      <c r="GRG65" s="406" t="n"/>
      <c r="GRH65" s="406" t="n"/>
      <c r="GRI65" s="406" t="n"/>
      <c r="GRJ65" s="406" t="n"/>
      <c r="GRK65" s="406" t="n"/>
      <c r="GRL65" s="406" t="n"/>
      <c r="GRM65" s="406" t="n"/>
      <c r="GRN65" s="406" t="n"/>
      <c r="GRO65" s="406" t="n"/>
      <c r="GRP65" s="406" t="n"/>
      <c r="GRQ65" s="406" t="n"/>
      <c r="GRR65" s="406" t="n"/>
      <c r="GRS65" s="406" t="n"/>
      <c r="GRT65" s="406" t="n"/>
      <c r="GRU65" s="406" t="n"/>
      <c r="GRV65" s="406" t="n"/>
      <c r="GRW65" s="406" t="n"/>
      <c r="GRX65" s="406" t="n"/>
      <c r="GRY65" s="406" t="n"/>
      <c r="GRZ65" s="406" t="n"/>
      <c r="GSA65" s="406" t="n"/>
      <c r="GSB65" s="406" t="n"/>
      <c r="GSC65" s="406" t="n"/>
      <c r="GSD65" s="406" t="n"/>
      <c r="GSE65" s="406" t="n"/>
      <c r="GSF65" s="406" t="n"/>
      <c r="GSG65" s="406" t="n"/>
      <c r="GSH65" s="406" t="n"/>
      <c r="GSI65" s="406" t="n"/>
      <c r="GSJ65" s="406" t="n"/>
      <c r="GSK65" s="406" t="n"/>
      <c r="GSL65" s="406" t="n"/>
      <c r="GSM65" s="406" t="n"/>
      <c r="GSN65" s="406" t="n"/>
      <c r="GSO65" s="406" t="n"/>
      <c r="GSP65" s="406" t="n"/>
      <c r="GSQ65" s="406" t="n"/>
      <c r="GSR65" s="406" t="n"/>
      <c r="GSS65" s="406" t="n"/>
      <c r="GST65" s="406" t="n"/>
      <c r="GSU65" s="406" t="n"/>
      <c r="GSV65" s="406" t="n"/>
      <c r="GSW65" s="406" t="n"/>
      <c r="GSX65" s="406" t="n"/>
      <c r="GSY65" s="406" t="n"/>
      <c r="GSZ65" s="406" t="n"/>
      <c r="GTA65" s="406" t="n"/>
      <c r="GTB65" s="406" t="n"/>
      <c r="GTC65" s="406" t="n"/>
      <c r="GTD65" s="406" t="n"/>
      <c r="GTE65" s="406" t="n"/>
      <c r="GTF65" s="406" t="n"/>
      <c r="GTG65" s="406" t="n"/>
      <c r="GTH65" s="406" t="n"/>
      <c r="GTI65" s="406" t="n"/>
      <c r="GTJ65" s="406" t="n"/>
      <c r="GTK65" s="406" t="n"/>
      <c r="GTL65" s="406" t="n"/>
      <c r="GTM65" s="406" t="n"/>
      <c r="GTN65" s="406" t="n"/>
      <c r="GTO65" s="406" t="n"/>
      <c r="GTP65" s="406" t="n"/>
      <c r="GTQ65" s="406" t="n"/>
      <c r="GTR65" s="406" t="n"/>
      <c r="GTS65" s="406" t="n"/>
      <c r="GTT65" s="406" t="n"/>
      <c r="GTU65" s="406" t="n"/>
      <c r="GTV65" s="406" t="n"/>
      <c r="GTW65" s="406" t="n"/>
      <c r="GTX65" s="406" t="n"/>
      <c r="GTY65" s="406" t="n"/>
      <c r="GTZ65" s="406" t="n"/>
      <c r="GUA65" s="406" t="n"/>
      <c r="GUB65" s="406" t="n"/>
      <c r="GUC65" s="406" t="n"/>
      <c r="GUD65" s="406" t="n"/>
      <c r="GUE65" s="406" t="n"/>
      <c r="GUF65" s="406" t="n"/>
      <c r="GUG65" s="406" t="n"/>
      <c r="GUH65" s="406" t="n"/>
      <c r="GUI65" s="406" t="n"/>
      <c r="GUJ65" s="406" t="n"/>
      <c r="GUK65" s="406" t="n"/>
      <c r="GUL65" s="406" t="n"/>
      <c r="GUM65" s="406" t="n"/>
      <c r="GUN65" s="406" t="n"/>
      <c r="GUO65" s="406" t="n"/>
      <c r="GUP65" s="406" t="n"/>
      <c r="GUQ65" s="406" t="n"/>
      <c r="GUR65" s="406" t="n"/>
      <c r="GUS65" s="406" t="n"/>
      <c r="GUT65" s="406" t="n"/>
      <c r="GUU65" s="406" t="n"/>
      <c r="GUV65" s="406" t="n"/>
      <c r="GUW65" s="406" t="n"/>
      <c r="GUX65" s="406" t="n"/>
      <c r="GUY65" s="406" t="n"/>
      <c r="GUZ65" s="406" t="n"/>
      <c r="GVA65" s="406" t="n"/>
      <c r="GVB65" s="406" t="n"/>
      <c r="GVC65" s="406" t="n"/>
      <c r="GVD65" s="406" t="n"/>
      <c r="GVE65" s="406" t="n"/>
      <c r="GVF65" s="406" t="n"/>
      <c r="GVG65" s="406" t="n"/>
      <c r="GVH65" s="406" t="n"/>
      <c r="GVI65" s="406" t="n"/>
      <c r="GVJ65" s="406" t="n"/>
      <c r="GVK65" s="406" t="n"/>
      <c r="GVL65" s="406" t="n"/>
      <c r="GVM65" s="406" t="n"/>
      <c r="GVN65" s="406" t="n"/>
      <c r="GVO65" s="406" t="n"/>
      <c r="GVP65" s="406" t="n"/>
      <c r="GVQ65" s="406" t="n"/>
      <c r="GVR65" s="406" t="n"/>
      <c r="GVS65" s="406" t="n"/>
      <c r="GVT65" s="406" t="n"/>
      <c r="GVU65" s="406" t="n"/>
      <c r="GVV65" s="406" t="n"/>
      <c r="GVW65" s="406" t="n"/>
      <c r="GVX65" s="406" t="n"/>
      <c r="GVY65" s="406" t="n"/>
      <c r="GVZ65" s="406" t="n"/>
      <c r="GWA65" s="406" t="n"/>
      <c r="GWB65" s="406" t="n"/>
      <c r="GWC65" s="406" t="n"/>
      <c r="GWD65" s="406" t="n"/>
      <c r="GWE65" s="406" t="n"/>
      <c r="GWF65" s="406" t="n"/>
      <c r="GWG65" s="406" t="n"/>
      <c r="GWH65" s="406" t="n"/>
      <c r="GWI65" s="406" t="n"/>
      <c r="GWJ65" s="406" t="n"/>
      <c r="GWK65" s="406" t="n"/>
      <c r="GWL65" s="406" t="n"/>
      <c r="GWM65" s="406" t="n"/>
      <c r="GWN65" s="406" t="n"/>
      <c r="GWO65" s="406" t="n"/>
      <c r="GWP65" s="406" t="n"/>
      <c r="GWQ65" s="406" t="n"/>
      <c r="GWR65" s="406" t="n"/>
      <c r="GWS65" s="406" t="n"/>
      <c r="GWT65" s="406" t="n"/>
      <c r="GWU65" s="406" t="n"/>
      <c r="GWV65" s="406" t="n"/>
      <c r="GWW65" s="406" t="n"/>
      <c r="GWX65" s="406" t="n"/>
      <c r="GWY65" s="406" t="n"/>
      <c r="GWZ65" s="406" t="n"/>
      <c r="GXA65" s="406" t="n"/>
      <c r="GXB65" s="406" t="n"/>
      <c r="GXC65" s="406" t="n"/>
      <c r="GXD65" s="406" t="n"/>
      <c r="GXE65" s="406" t="n"/>
      <c r="GXF65" s="406" t="n"/>
      <c r="GXG65" s="406" t="n"/>
      <c r="GXH65" s="406" t="n"/>
      <c r="GXI65" s="406" t="n"/>
      <c r="GXJ65" s="406" t="n"/>
      <c r="GXK65" s="406" t="n"/>
      <c r="GXL65" s="406" t="n"/>
      <c r="GXM65" s="406" t="n"/>
      <c r="GXN65" s="406" t="n"/>
      <c r="GXO65" s="406" t="n"/>
      <c r="GXP65" s="406" t="n"/>
      <c r="GXQ65" s="406" t="n"/>
      <c r="GXR65" s="406" t="n"/>
      <c r="GXS65" s="406" t="n"/>
      <c r="GXT65" s="406" t="n"/>
      <c r="GXU65" s="406" t="n"/>
      <c r="GXV65" s="406" t="n"/>
      <c r="GXW65" s="406" t="n"/>
      <c r="GXX65" s="406" t="n"/>
      <c r="GXY65" s="406" t="n"/>
      <c r="GXZ65" s="406" t="n"/>
      <c r="GYA65" s="406" t="n"/>
      <c r="GYB65" s="406" t="n"/>
      <c r="GYC65" s="406" t="n"/>
      <c r="GYD65" s="406" t="n"/>
      <c r="GYE65" s="406" t="n"/>
      <c r="GYF65" s="406" t="n"/>
      <c r="GYG65" s="406" t="n"/>
      <c r="GYH65" s="406" t="n"/>
      <c r="GYI65" s="406" t="n"/>
      <c r="GYJ65" s="406" t="n"/>
      <c r="GYK65" s="406" t="n"/>
      <c r="GYL65" s="406" t="n"/>
      <c r="GYM65" s="406" t="n"/>
      <c r="GYN65" s="406" t="n"/>
      <c r="GYO65" s="406" t="n"/>
      <c r="GYP65" s="406" t="n"/>
      <c r="GYQ65" s="406" t="n"/>
      <c r="GYR65" s="406" t="n"/>
      <c r="GYS65" s="406" t="n"/>
      <c r="GYT65" s="406" t="n"/>
      <c r="GYU65" s="406" t="n"/>
      <c r="GYV65" s="406" t="n"/>
      <c r="GYW65" s="406" t="n"/>
      <c r="GYX65" s="406" t="n"/>
      <c r="GYY65" s="406" t="n"/>
      <c r="GYZ65" s="406" t="n"/>
      <c r="GZA65" s="406" t="n"/>
      <c r="GZB65" s="406" t="n"/>
      <c r="GZC65" s="406" t="n"/>
      <c r="GZD65" s="406" t="n"/>
      <c r="GZE65" s="406" t="n"/>
      <c r="GZF65" s="406" t="n"/>
      <c r="GZG65" s="406" t="n"/>
      <c r="GZH65" s="406" t="n"/>
      <c r="GZI65" s="406" t="n"/>
      <c r="GZJ65" s="406" t="n"/>
      <c r="GZK65" s="406" t="n"/>
      <c r="GZL65" s="406" t="n"/>
      <c r="GZM65" s="406" t="n"/>
      <c r="GZN65" s="406" t="n"/>
      <c r="GZO65" s="406" t="n"/>
      <c r="GZP65" s="406" t="n"/>
      <c r="GZQ65" s="406" t="n"/>
      <c r="GZR65" s="406" t="n"/>
      <c r="GZS65" s="406" t="n"/>
      <c r="GZT65" s="406" t="n"/>
      <c r="GZU65" s="406" t="n"/>
      <c r="GZV65" s="406" t="n"/>
      <c r="GZW65" s="406" t="n"/>
      <c r="GZX65" s="406" t="n"/>
      <c r="GZY65" s="406" t="n"/>
      <c r="GZZ65" s="406" t="n"/>
      <c r="HAA65" s="406" t="n"/>
      <c r="HAB65" s="406" t="n"/>
      <c r="HAC65" s="406" t="n"/>
      <c r="HAD65" s="406" t="n"/>
      <c r="HAE65" s="406" t="n"/>
      <c r="HAF65" s="406" t="n"/>
      <c r="HAG65" s="406" t="n"/>
      <c r="HAH65" s="406" t="n"/>
      <c r="HAI65" s="406" t="n"/>
      <c r="HAJ65" s="406" t="n"/>
      <c r="HAK65" s="406" t="n"/>
      <c r="HAL65" s="406" t="n"/>
      <c r="HAM65" s="406" t="n"/>
      <c r="HAN65" s="406" t="n"/>
      <c r="HAO65" s="406" t="n"/>
      <c r="HAP65" s="406" t="n"/>
      <c r="HAQ65" s="406" t="n"/>
      <c r="HAR65" s="406" t="n"/>
      <c r="HAS65" s="406" t="n"/>
      <c r="HAT65" s="406" t="n"/>
      <c r="HAU65" s="406" t="n"/>
      <c r="HAV65" s="406" t="n"/>
      <c r="HAW65" s="406" t="n"/>
      <c r="HAX65" s="406" t="n"/>
      <c r="HAY65" s="406" t="n"/>
      <c r="HAZ65" s="406" t="n"/>
      <c r="HBA65" s="406" t="n"/>
      <c r="HBB65" s="406" t="n"/>
      <c r="HBC65" s="406" t="n"/>
      <c r="HBD65" s="406" t="n"/>
      <c r="HBE65" s="406" t="n"/>
      <c r="HBF65" s="406" t="n"/>
      <c r="HBG65" s="406" t="n"/>
      <c r="HBH65" s="406" t="n"/>
      <c r="HBI65" s="406" t="n"/>
      <c r="HBJ65" s="406" t="n"/>
      <c r="HBK65" s="406" t="n"/>
      <c r="HBL65" s="406" t="n"/>
      <c r="HBM65" s="406" t="n"/>
      <c r="HBN65" s="406" t="n"/>
      <c r="HBO65" s="406" t="n"/>
      <c r="HBP65" s="406" t="n"/>
      <c r="HBQ65" s="406" t="n"/>
      <c r="HBR65" s="406" t="n"/>
      <c r="HBS65" s="406" t="n"/>
      <c r="HBT65" s="406" t="n"/>
      <c r="HBU65" s="406" t="n"/>
      <c r="HBV65" s="406" t="n"/>
      <c r="HBW65" s="406" t="n"/>
      <c r="HBX65" s="406" t="n"/>
      <c r="HBY65" s="406" t="n"/>
      <c r="HBZ65" s="406" t="n"/>
      <c r="HCA65" s="406" t="n"/>
      <c r="HCB65" s="406" t="n"/>
      <c r="HCC65" s="406" t="n"/>
      <c r="HCD65" s="406" t="n"/>
      <c r="HCE65" s="406" t="n"/>
      <c r="HCF65" s="406" t="n"/>
      <c r="HCG65" s="406" t="n"/>
      <c r="HCH65" s="406" t="n"/>
      <c r="HCI65" s="406" t="n"/>
      <c r="HCJ65" s="406" t="n"/>
      <c r="HCK65" s="406" t="n"/>
      <c r="HCL65" s="406" t="n"/>
      <c r="HCM65" s="406" t="n"/>
      <c r="HCN65" s="406" t="n"/>
      <c r="HCO65" s="406" t="n"/>
      <c r="HCP65" s="406" t="n"/>
      <c r="HCQ65" s="406" t="n"/>
      <c r="HCR65" s="406" t="n"/>
      <c r="HCS65" s="406" t="n"/>
      <c r="HCT65" s="406" t="n"/>
      <c r="HCU65" s="406" t="n"/>
      <c r="HCV65" s="406" t="n"/>
      <c r="HCW65" s="406" t="n"/>
      <c r="HCX65" s="406" t="n"/>
      <c r="HCY65" s="406" t="n"/>
      <c r="HCZ65" s="406" t="n"/>
      <c r="HDA65" s="406" t="n"/>
      <c r="HDB65" s="406" t="n"/>
      <c r="HDC65" s="406" t="n"/>
      <c r="HDD65" s="406" t="n"/>
      <c r="HDE65" s="406" t="n"/>
      <c r="HDF65" s="406" t="n"/>
      <c r="HDG65" s="406" t="n"/>
      <c r="HDH65" s="406" t="n"/>
      <c r="HDI65" s="406" t="n"/>
      <c r="HDJ65" s="406" t="n"/>
      <c r="HDK65" s="406" t="n"/>
      <c r="HDL65" s="406" t="n"/>
      <c r="HDM65" s="406" t="n"/>
      <c r="HDN65" s="406" t="n"/>
      <c r="HDO65" s="406" t="n"/>
      <c r="HDP65" s="406" t="n"/>
      <c r="HDQ65" s="406" t="n"/>
      <c r="HDR65" s="406" t="n"/>
      <c r="HDS65" s="406" t="n"/>
      <c r="HDT65" s="406" t="n"/>
      <c r="HDU65" s="406" t="n"/>
      <c r="HDV65" s="406" t="n"/>
      <c r="HDW65" s="406" t="n"/>
      <c r="HDX65" s="406" t="n"/>
      <c r="HDY65" s="406" t="n"/>
      <c r="HDZ65" s="406" t="n"/>
      <c r="HEA65" s="406" t="n"/>
      <c r="HEB65" s="406" t="n"/>
      <c r="HEC65" s="406" t="n"/>
      <c r="HED65" s="406" t="n"/>
      <c r="HEE65" s="406" t="n"/>
      <c r="HEF65" s="406" t="n"/>
      <c r="HEG65" s="406" t="n"/>
      <c r="HEH65" s="406" t="n"/>
      <c r="HEI65" s="406" t="n"/>
      <c r="HEJ65" s="406" t="n"/>
      <c r="HEK65" s="406" t="n"/>
      <c r="HEL65" s="406" t="n"/>
      <c r="HEM65" s="406" t="n"/>
      <c r="HEN65" s="406" t="n"/>
      <c r="HEO65" s="406" t="n"/>
      <c r="HEP65" s="406" t="n"/>
      <c r="HEQ65" s="406" t="n"/>
      <c r="HER65" s="406" t="n"/>
      <c r="HES65" s="406" t="n"/>
      <c r="HET65" s="406" t="n"/>
      <c r="HEU65" s="406" t="n"/>
      <c r="HEV65" s="406" t="n"/>
      <c r="HEW65" s="406" t="n"/>
      <c r="HEX65" s="406" t="n"/>
      <c r="HEY65" s="406" t="n"/>
      <c r="HEZ65" s="406" t="n"/>
      <c r="HFA65" s="406" t="n"/>
      <c r="HFB65" s="406" t="n"/>
      <c r="HFC65" s="406" t="n"/>
      <c r="HFD65" s="406" t="n"/>
      <c r="HFE65" s="406" t="n"/>
      <c r="HFF65" s="406" t="n"/>
      <c r="HFG65" s="406" t="n"/>
      <c r="HFH65" s="406" t="n"/>
      <c r="HFI65" s="406" t="n"/>
      <c r="HFJ65" s="406" t="n"/>
      <c r="HFK65" s="406" t="n"/>
      <c r="HFL65" s="406" t="n"/>
      <c r="HFM65" s="406" t="n"/>
      <c r="HFN65" s="406" t="n"/>
      <c r="HFO65" s="406" t="n"/>
      <c r="HFP65" s="406" t="n"/>
      <c r="HFQ65" s="406" t="n"/>
      <c r="HFR65" s="406" t="n"/>
      <c r="HFS65" s="406" t="n"/>
      <c r="HFT65" s="406" t="n"/>
      <c r="HFU65" s="406" t="n"/>
      <c r="HFV65" s="406" t="n"/>
      <c r="HFW65" s="406" t="n"/>
      <c r="HFX65" s="406" t="n"/>
      <c r="HFY65" s="406" t="n"/>
      <c r="HFZ65" s="406" t="n"/>
      <c r="HGA65" s="406" t="n"/>
      <c r="HGB65" s="406" t="n"/>
      <c r="HGC65" s="406" t="n"/>
      <c r="HGD65" s="406" t="n"/>
      <c r="HGE65" s="406" t="n"/>
      <c r="HGF65" s="406" t="n"/>
      <c r="HGG65" s="406" t="n"/>
      <c r="HGH65" s="406" t="n"/>
      <c r="HGI65" s="406" t="n"/>
      <c r="HGJ65" s="406" t="n"/>
      <c r="HGK65" s="406" t="n"/>
      <c r="HGL65" s="406" t="n"/>
      <c r="HGM65" s="406" t="n"/>
      <c r="HGN65" s="406" t="n"/>
      <c r="HGO65" s="406" t="n"/>
      <c r="HGP65" s="406" t="n"/>
      <c r="HGQ65" s="406" t="n"/>
      <c r="HGR65" s="406" t="n"/>
      <c r="HGS65" s="406" t="n"/>
      <c r="HGT65" s="406" t="n"/>
      <c r="HGU65" s="406" t="n"/>
      <c r="HGV65" s="406" t="n"/>
      <c r="HGW65" s="406" t="n"/>
      <c r="HGX65" s="406" t="n"/>
      <c r="HGY65" s="406" t="n"/>
      <c r="HGZ65" s="406" t="n"/>
      <c r="HHA65" s="406" t="n"/>
      <c r="HHB65" s="406" t="n"/>
      <c r="HHC65" s="406" t="n"/>
      <c r="HHD65" s="406" t="n"/>
      <c r="HHE65" s="406" t="n"/>
      <c r="HHF65" s="406" t="n"/>
      <c r="HHG65" s="406" t="n"/>
      <c r="HHH65" s="406" t="n"/>
      <c r="HHI65" s="406" t="n"/>
      <c r="HHJ65" s="406" t="n"/>
      <c r="HHK65" s="406" t="n"/>
      <c r="HHL65" s="406" t="n"/>
      <c r="HHM65" s="406" t="n"/>
      <c r="HHN65" s="406" t="n"/>
      <c r="HHO65" s="406" t="n"/>
      <c r="HHP65" s="406" t="n"/>
      <c r="HHQ65" s="406" t="n"/>
      <c r="HHR65" s="406" t="n"/>
      <c r="HHS65" s="406" t="n"/>
      <c r="HHT65" s="406" t="n"/>
      <c r="HHU65" s="406" t="n"/>
      <c r="HHV65" s="406" t="n"/>
      <c r="HHW65" s="406" t="n"/>
      <c r="HHX65" s="406" t="n"/>
      <c r="HHY65" s="406" t="n"/>
      <c r="HHZ65" s="406" t="n"/>
      <c r="HIA65" s="406" t="n"/>
      <c r="HIB65" s="406" t="n"/>
      <c r="HIC65" s="406" t="n"/>
      <c r="HID65" s="406" t="n"/>
      <c r="HIE65" s="406" t="n"/>
      <c r="HIF65" s="406" t="n"/>
      <c r="HIG65" s="406" t="n"/>
      <c r="HIH65" s="406" t="n"/>
      <c r="HII65" s="406" t="n"/>
      <c r="HIJ65" s="406" t="n"/>
      <c r="HIK65" s="406" t="n"/>
      <c r="HIL65" s="406" t="n"/>
      <c r="HIM65" s="406" t="n"/>
      <c r="HIN65" s="406" t="n"/>
      <c r="HIO65" s="406" t="n"/>
      <c r="HIP65" s="406" t="n"/>
      <c r="HIQ65" s="406" t="n"/>
      <c r="HIR65" s="406" t="n"/>
      <c r="HIS65" s="406" t="n"/>
      <c r="HIT65" s="406" t="n"/>
      <c r="HIU65" s="406" t="n"/>
      <c r="HIV65" s="406" t="n"/>
      <c r="HIW65" s="406" t="n"/>
      <c r="HIX65" s="406" t="n"/>
      <c r="HIY65" s="406" t="n"/>
      <c r="HIZ65" s="406" t="n"/>
      <c r="HJA65" s="406" t="n"/>
      <c r="HJB65" s="406" t="n"/>
      <c r="HJC65" s="406" t="n"/>
      <c r="HJD65" s="406" t="n"/>
      <c r="HJE65" s="406" t="n"/>
      <c r="HJF65" s="406" t="n"/>
      <c r="HJG65" s="406" t="n"/>
      <c r="HJH65" s="406" t="n"/>
      <c r="HJI65" s="406" t="n"/>
      <c r="HJJ65" s="406" t="n"/>
      <c r="HJK65" s="406" t="n"/>
      <c r="HJL65" s="406" t="n"/>
      <c r="HJM65" s="406" t="n"/>
      <c r="HJN65" s="406" t="n"/>
      <c r="HJO65" s="406" t="n"/>
      <c r="HJP65" s="406" t="n"/>
      <c r="HJQ65" s="406" t="n"/>
      <c r="HJR65" s="406" t="n"/>
      <c r="HJS65" s="406" t="n"/>
      <c r="HJT65" s="406" t="n"/>
      <c r="HJU65" s="406" t="n"/>
      <c r="HJV65" s="406" t="n"/>
      <c r="HJW65" s="406" t="n"/>
      <c r="HJX65" s="406" t="n"/>
      <c r="HJY65" s="406" t="n"/>
      <c r="HJZ65" s="406" t="n"/>
      <c r="HKA65" s="406" t="n"/>
      <c r="HKB65" s="406" t="n"/>
      <c r="HKC65" s="406" t="n"/>
      <c r="HKD65" s="406" t="n"/>
      <c r="HKE65" s="406" t="n"/>
      <c r="HKF65" s="406" t="n"/>
      <c r="HKG65" s="406" t="n"/>
      <c r="HKH65" s="406" t="n"/>
      <c r="HKI65" s="406" t="n"/>
      <c r="HKJ65" s="406" t="n"/>
      <c r="HKK65" s="406" t="n"/>
      <c r="HKL65" s="406" t="n"/>
      <c r="HKM65" s="406" t="n"/>
      <c r="HKN65" s="406" t="n"/>
      <c r="HKO65" s="406" t="n"/>
      <c r="HKP65" s="406" t="n"/>
      <c r="HKQ65" s="406" t="n"/>
      <c r="HKR65" s="406" t="n"/>
      <c r="HKS65" s="406" t="n"/>
      <c r="HKT65" s="406" t="n"/>
      <c r="HKU65" s="406" t="n"/>
      <c r="HKV65" s="406" t="n"/>
      <c r="HKW65" s="406" t="n"/>
      <c r="HKX65" s="406" t="n"/>
      <c r="HKY65" s="406" t="n"/>
      <c r="HKZ65" s="406" t="n"/>
      <c r="HLA65" s="406" t="n"/>
      <c r="HLB65" s="406" t="n"/>
      <c r="HLC65" s="406" t="n"/>
      <c r="HLD65" s="406" t="n"/>
      <c r="HLE65" s="406" t="n"/>
      <c r="HLF65" s="406" t="n"/>
      <c r="HLG65" s="406" t="n"/>
      <c r="HLH65" s="406" t="n"/>
      <c r="HLI65" s="406" t="n"/>
      <c r="HLJ65" s="406" t="n"/>
      <c r="HLK65" s="406" t="n"/>
      <c r="HLL65" s="406" t="n"/>
      <c r="HLM65" s="406" t="n"/>
      <c r="HLN65" s="406" t="n"/>
      <c r="HLO65" s="406" t="n"/>
      <c r="HLP65" s="406" t="n"/>
      <c r="HLQ65" s="406" t="n"/>
      <c r="HLR65" s="406" t="n"/>
      <c r="HLS65" s="406" t="n"/>
      <c r="HLT65" s="406" t="n"/>
      <c r="HLU65" s="406" t="n"/>
      <c r="HLV65" s="406" t="n"/>
      <c r="HLW65" s="406" t="n"/>
      <c r="HLX65" s="406" t="n"/>
      <c r="HLY65" s="406" t="n"/>
      <c r="HLZ65" s="406" t="n"/>
      <c r="HMA65" s="406" t="n"/>
      <c r="HMB65" s="406" t="n"/>
      <c r="HMC65" s="406" t="n"/>
      <c r="HMD65" s="406" t="n"/>
      <c r="HME65" s="406" t="n"/>
      <c r="HMF65" s="406" t="n"/>
      <c r="HMG65" s="406" t="n"/>
      <c r="HMH65" s="406" t="n"/>
      <c r="HMI65" s="406" t="n"/>
      <c r="HMJ65" s="406" t="n"/>
      <c r="HMK65" s="406" t="n"/>
      <c r="HML65" s="406" t="n"/>
      <c r="HMM65" s="406" t="n"/>
      <c r="HMN65" s="406" t="n"/>
      <c r="HMO65" s="406" t="n"/>
      <c r="HMP65" s="406" t="n"/>
      <c r="HMQ65" s="406" t="n"/>
      <c r="HMR65" s="406" t="n"/>
      <c r="HMS65" s="406" t="n"/>
      <c r="HMT65" s="406" t="n"/>
      <c r="HMU65" s="406" t="n"/>
      <c r="HMV65" s="406" t="n"/>
      <c r="HMW65" s="406" t="n"/>
      <c r="HMX65" s="406" t="n"/>
      <c r="HMY65" s="406" t="n"/>
      <c r="HMZ65" s="406" t="n"/>
      <c r="HNA65" s="406" t="n"/>
      <c r="HNB65" s="406" t="n"/>
      <c r="HNC65" s="406" t="n"/>
      <c r="HND65" s="406" t="n"/>
      <c r="HNE65" s="406" t="n"/>
      <c r="HNF65" s="406" t="n"/>
      <c r="HNG65" s="406" t="n"/>
      <c r="HNH65" s="406" t="n"/>
      <c r="HNI65" s="406" t="n"/>
      <c r="HNJ65" s="406" t="n"/>
      <c r="HNK65" s="406" t="n"/>
      <c r="HNL65" s="406" t="n"/>
      <c r="HNM65" s="406" t="n"/>
      <c r="HNN65" s="406" t="n"/>
      <c r="HNO65" s="406" t="n"/>
      <c r="HNP65" s="406" t="n"/>
      <c r="HNQ65" s="406" t="n"/>
      <c r="HNR65" s="406" t="n"/>
      <c r="HNS65" s="406" t="n"/>
      <c r="HNT65" s="406" t="n"/>
      <c r="HNU65" s="406" t="n"/>
      <c r="HNV65" s="406" t="n"/>
      <c r="HNW65" s="406" t="n"/>
      <c r="HNX65" s="406" t="n"/>
      <c r="HNY65" s="406" t="n"/>
      <c r="HNZ65" s="406" t="n"/>
      <c r="HOA65" s="406" t="n"/>
      <c r="HOB65" s="406" t="n"/>
      <c r="HOC65" s="406" t="n"/>
      <c r="HOD65" s="406" t="n"/>
      <c r="HOE65" s="406" t="n"/>
      <c r="HOF65" s="406" t="n"/>
      <c r="HOG65" s="406" t="n"/>
      <c r="HOH65" s="406" t="n"/>
      <c r="HOI65" s="406" t="n"/>
      <c r="HOJ65" s="406" t="n"/>
      <c r="HOK65" s="406" t="n"/>
      <c r="HOL65" s="406" t="n"/>
      <c r="HOM65" s="406" t="n"/>
      <c r="HON65" s="406" t="n"/>
      <c r="HOO65" s="406" t="n"/>
      <c r="HOP65" s="406" t="n"/>
      <c r="HOQ65" s="406" t="n"/>
      <c r="HOR65" s="406" t="n"/>
      <c r="HOS65" s="406" t="n"/>
      <c r="HOT65" s="406" t="n"/>
      <c r="HOU65" s="406" t="n"/>
      <c r="HOV65" s="406" t="n"/>
      <c r="HOW65" s="406" t="n"/>
      <c r="HOX65" s="406" t="n"/>
      <c r="HOY65" s="406" t="n"/>
      <c r="HOZ65" s="406" t="n"/>
      <c r="HPA65" s="406" t="n"/>
      <c r="HPB65" s="406" t="n"/>
      <c r="HPC65" s="406" t="n"/>
      <c r="HPD65" s="406" t="n"/>
      <c r="HPE65" s="406" t="n"/>
      <c r="HPF65" s="406" t="n"/>
      <c r="HPG65" s="406" t="n"/>
      <c r="HPH65" s="406" t="n"/>
      <c r="HPI65" s="406" t="n"/>
      <c r="HPJ65" s="406" t="n"/>
      <c r="HPK65" s="406" t="n"/>
      <c r="HPL65" s="406" t="n"/>
      <c r="HPM65" s="406" t="n"/>
      <c r="HPN65" s="406" t="n"/>
      <c r="HPO65" s="406" t="n"/>
      <c r="HPP65" s="406" t="n"/>
      <c r="HPQ65" s="406" t="n"/>
      <c r="HPR65" s="406" t="n"/>
      <c r="HPS65" s="406" t="n"/>
      <c r="HPT65" s="406" t="n"/>
      <c r="HPU65" s="406" t="n"/>
      <c r="HPV65" s="406" t="n"/>
      <c r="HPW65" s="406" t="n"/>
      <c r="HPX65" s="406" t="n"/>
      <c r="HPY65" s="406" t="n"/>
      <c r="HPZ65" s="406" t="n"/>
      <c r="HQA65" s="406" t="n"/>
      <c r="HQB65" s="406" t="n"/>
      <c r="HQC65" s="406" t="n"/>
      <c r="HQD65" s="406" t="n"/>
      <c r="HQE65" s="406" t="n"/>
      <c r="HQF65" s="406" t="n"/>
      <c r="HQG65" s="406" t="n"/>
      <c r="HQH65" s="406" t="n"/>
      <c r="HQI65" s="406" t="n"/>
      <c r="HQJ65" s="406" t="n"/>
      <c r="HQK65" s="406" t="n"/>
      <c r="HQL65" s="406" t="n"/>
      <c r="HQM65" s="406" t="n"/>
      <c r="HQN65" s="406" t="n"/>
      <c r="HQO65" s="406" t="n"/>
      <c r="HQP65" s="406" t="n"/>
      <c r="HQQ65" s="406" t="n"/>
      <c r="HQR65" s="406" t="n"/>
      <c r="HQS65" s="406" t="n"/>
      <c r="HQT65" s="406" t="n"/>
      <c r="HQU65" s="406" t="n"/>
      <c r="HQV65" s="406" t="n"/>
      <c r="HQW65" s="406" t="n"/>
      <c r="HQX65" s="406" t="n"/>
      <c r="HQY65" s="406" t="n"/>
      <c r="HQZ65" s="406" t="n"/>
      <c r="HRA65" s="406" t="n"/>
      <c r="HRB65" s="406" t="n"/>
      <c r="HRC65" s="406" t="n"/>
      <c r="HRD65" s="406" t="n"/>
      <c r="HRE65" s="406" t="n"/>
      <c r="HRF65" s="406" t="n"/>
      <c r="HRG65" s="406" t="n"/>
      <c r="HRH65" s="406" t="n"/>
      <c r="HRI65" s="406" t="n"/>
      <c r="HRJ65" s="406" t="n"/>
      <c r="HRK65" s="406" t="n"/>
      <c r="HRL65" s="406" t="n"/>
      <c r="HRM65" s="406" t="n"/>
      <c r="HRN65" s="406" t="n"/>
      <c r="HRO65" s="406" t="n"/>
      <c r="HRP65" s="406" t="n"/>
      <c r="HRQ65" s="406" t="n"/>
      <c r="HRR65" s="406" t="n"/>
      <c r="HRS65" s="406" t="n"/>
      <c r="HRT65" s="406" t="n"/>
      <c r="HRU65" s="406" t="n"/>
      <c r="HRV65" s="406" t="n"/>
      <c r="HRW65" s="406" t="n"/>
      <c r="HRX65" s="406" t="n"/>
      <c r="HRY65" s="406" t="n"/>
      <c r="HRZ65" s="406" t="n"/>
      <c r="HSA65" s="406" t="n"/>
      <c r="HSB65" s="406" t="n"/>
      <c r="HSC65" s="406" t="n"/>
      <c r="HSD65" s="406" t="n"/>
      <c r="HSE65" s="406" t="n"/>
      <c r="HSF65" s="406" t="n"/>
      <c r="HSG65" s="406" t="n"/>
      <c r="HSH65" s="406" t="n"/>
      <c r="HSI65" s="406" t="n"/>
      <c r="HSJ65" s="406" t="n"/>
      <c r="HSK65" s="406" t="n"/>
      <c r="HSL65" s="406" t="n"/>
      <c r="HSM65" s="406" t="n"/>
      <c r="HSN65" s="406" t="n"/>
      <c r="HSO65" s="406" t="n"/>
      <c r="HSP65" s="406" t="n"/>
      <c r="HSQ65" s="406" t="n"/>
      <c r="HSR65" s="406" t="n"/>
      <c r="HSS65" s="406" t="n"/>
      <c r="HST65" s="406" t="n"/>
      <c r="HSU65" s="406" t="n"/>
      <c r="HSV65" s="406" t="n"/>
      <c r="HSW65" s="406" t="n"/>
      <c r="HSX65" s="406" t="n"/>
      <c r="HSY65" s="406" t="n"/>
      <c r="HSZ65" s="406" t="n"/>
      <c r="HTA65" s="406" t="n"/>
      <c r="HTB65" s="406" t="n"/>
      <c r="HTC65" s="406" t="n"/>
      <c r="HTD65" s="406" t="n"/>
      <c r="HTE65" s="406" t="n"/>
      <c r="HTF65" s="406" t="n"/>
      <c r="HTG65" s="406" t="n"/>
      <c r="HTH65" s="406" t="n"/>
      <c r="HTI65" s="406" t="n"/>
      <c r="HTJ65" s="406" t="n"/>
      <c r="HTK65" s="406" t="n"/>
      <c r="HTL65" s="406" t="n"/>
      <c r="HTM65" s="406" t="n"/>
      <c r="HTN65" s="406" t="n"/>
      <c r="HTO65" s="406" t="n"/>
      <c r="HTP65" s="406" t="n"/>
      <c r="HTQ65" s="406" t="n"/>
      <c r="HTR65" s="406" t="n"/>
      <c r="HTS65" s="406" t="n"/>
      <c r="HTT65" s="406" t="n"/>
      <c r="HTU65" s="406" t="n"/>
      <c r="HTV65" s="406" t="n"/>
      <c r="HTW65" s="406" t="n"/>
      <c r="HTX65" s="406" t="n"/>
      <c r="HTY65" s="406" t="n"/>
      <c r="HTZ65" s="406" t="n"/>
      <c r="HUA65" s="406" t="n"/>
      <c r="HUB65" s="406" t="n"/>
      <c r="HUC65" s="406" t="n"/>
      <c r="HUD65" s="406" t="n"/>
      <c r="HUE65" s="406" t="n"/>
      <c r="HUF65" s="406" t="n"/>
      <c r="HUG65" s="406" t="n"/>
      <c r="HUH65" s="406" t="n"/>
      <c r="HUI65" s="406" t="n"/>
      <c r="HUJ65" s="406" t="n"/>
      <c r="HUK65" s="406" t="n"/>
      <c r="HUL65" s="406" t="n"/>
      <c r="HUM65" s="406" t="n"/>
      <c r="HUN65" s="406" t="n"/>
      <c r="HUO65" s="406" t="n"/>
      <c r="HUP65" s="406" t="n"/>
      <c r="HUQ65" s="406" t="n"/>
      <c r="HUR65" s="406" t="n"/>
      <c r="HUS65" s="406" t="n"/>
      <c r="HUT65" s="406" t="n"/>
      <c r="HUU65" s="406" t="n"/>
      <c r="HUV65" s="406" t="n"/>
      <c r="HUW65" s="406" t="n"/>
      <c r="HUX65" s="406" t="n"/>
      <c r="HUY65" s="406" t="n"/>
      <c r="HUZ65" s="406" t="n"/>
      <c r="HVA65" s="406" t="n"/>
      <c r="HVB65" s="406" t="n"/>
      <c r="HVC65" s="406" t="n"/>
      <c r="HVD65" s="406" t="n"/>
      <c r="HVE65" s="406" t="n"/>
      <c r="HVF65" s="406" t="n"/>
      <c r="HVG65" s="406" t="n"/>
      <c r="HVH65" s="406" t="n"/>
      <c r="HVI65" s="406" t="n"/>
      <c r="HVJ65" s="406" t="n"/>
      <c r="HVK65" s="406" t="n"/>
      <c r="HVL65" s="406" t="n"/>
      <c r="HVM65" s="406" t="n"/>
      <c r="HVN65" s="406" t="n"/>
      <c r="HVO65" s="406" t="n"/>
      <c r="HVP65" s="406" t="n"/>
      <c r="HVQ65" s="406" t="n"/>
      <c r="HVR65" s="406" t="n"/>
      <c r="HVS65" s="406" t="n"/>
      <c r="HVT65" s="406" t="n"/>
      <c r="HVU65" s="406" t="n"/>
      <c r="HVV65" s="406" t="n"/>
      <c r="HVW65" s="406" t="n"/>
      <c r="HVX65" s="406" t="n"/>
      <c r="HVY65" s="406" t="n"/>
      <c r="HVZ65" s="406" t="n"/>
      <c r="HWA65" s="406" t="n"/>
      <c r="HWB65" s="406" t="n"/>
      <c r="HWC65" s="406" t="n"/>
      <c r="HWD65" s="406" t="n"/>
      <c r="HWE65" s="406" t="n"/>
      <c r="HWF65" s="406" t="n"/>
      <c r="HWG65" s="406" t="n"/>
      <c r="HWH65" s="406" t="n"/>
      <c r="HWI65" s="406" t="n"/>
      <c r="HWJ65" s="406" t="n"/>
      <c r="HWK65" s="406" t="n"/>
      <c r="HWL65" s="406" t="n"/>
      <c r="HWM65" s="406" t="n"/>
      <c r="HWN65" s="406" t="n"/>
      <c r="HWO65" s="406" t="n"/>
      <c r="HWP65" s="406" t="n"/>
      <c r="HWQ65" s="406" t="n"/>
      <c r="HWR65" s="406" t="n"/>
      <c r="HWS65" s="406" t="n"/>
      <c r="HWT65" s="406" t="n"/>
      <c r="HWU65" s="406" t="n"/>
      <c r="HWV65" s="406" t="n"/>
      <c r="HWW65" s="406" t="n"/>
      <c r="HWX65" s="406" t="n"/>
      <c r="HWY65" s="406" t="n"/>
      <c r="HWZ65" s="406" t="n"/>
      <c r="HXA65" s="406" t="n"/>
      <c r="HXB65" s="406" t="n"/>
      <c r="HXC65" s="406" t="n"/>
      <c r="HXD65" s="406" t="n"/>
      <c r="HXE65" s="406" t="n"/>
      <c r="HXF65" s="406" t="n"/>
      <c r="HXG65" s="406" t="n"/>
      <c r="HXH65" s="406" t="n"/>
      <c r="HXI65" s="406" t="n"/>
      <c r="HXJ65" s="406" t="n"/>
      <c r="HXK65" s="406" t="n"/>
      <c r="HXL65" s="406" t="n"/>
      <c r="HXM65" s="406" t="n"/>
      <c r="HXN65" s="406" t="n"/>
      <c r="HXO65" s="406" t="n"/>
      <c r="HXP65" s="406" t="n"/>
      <c r="HXQ65" s="406" t="n"/>
      <c r="HXR65" s="406" t="n"/>
      <c r="HXS65" s="406" t="n"/>
      <c r="HXT65" s="406" t="n"/>
      <c r="HXU65" s="406" t="n"/>
      <c r="HXV65" s="406" t="n"/>
      <c r="HXW65" s="406" t="n"/>
      <c r="HXX65" s="406" t="n"/>
      <c r="HXY65" s="406" t="n"/>
      <c r="HXZ65" s="406" t="n"/>
      <c r="HYA65" s="406" t="n"/>
      <c r="HYB65" s="406" t="n"/>
      <c r="HYC65" s="406" t="n"/>
      <c r="HYD65" s="406" t="n"/>
      <c r="HYE65" s="406" t="n"/>
      <c r="HYF65" s="406" t="n"/>
      <c r="HYG65" s="406" t="n"/>
      <c r="HYH65" s="406" t="n"/>
      <c r="HYI65" s="406" t="n"/>
      <c r="HYJ65" s="406" t="n"/>
      <c r="HYK65" s="406" t="n"/>
      <c r="HYL65" s="406" t="n"/>
      <c r="HYM65" s="406" t="n"/>
      <c r="HYN65" s="406" t="n"/>
      <c r="HYO65" s="406" t="n"/>
      <c r="HYP65" s="406" t="n"/>
      <c r="HYQ65" s="406" t="n"/>
      <c r="HYR65" s="406" t="n"/>
      <c r="HYS65" s="406" t="n"/>
      <c r="HYT65" s="406" t="n"/>
      <c r="HYU65" s="406" t="n"/>
      <c r="HYV65" s="406" t="n"/>
      <c r="HYW65" s="406" t="n"/>
      <c r="HYX65" s="406" t="n"/>
      <c r="HYY65" s="406" t="n"/>
      <c r="HYZ65" s="406" t="n"/>
      <c r="HZA65" s="406" t="n"/>
      <c r="HZB65" s="406" t="n"/>
      <c r="HZC65" s="406" t="n"/>
      <c r="HZD65" s="406" t="n"/>
      <c r="HZE65" s="406" t="n"/>
      <c r="HZF65" s="406" t="n"/>
      <c r="HZG65" s="406" t="n"/>
      <c r="HZH65" s="406" t="n"/>
      <c r="HZI65" s="406" t="n"/>
      <c r="HZJ65" s="406" t="n"/>
      <c r="HZK65" s="406" t="n"/>
      <c r="HZL65" s="406" t="n"/>
      <c r="HZM65" s="406" t="n"/>
      <c r="HZN65" s="406" t="n"/>
      <c r="HZO65" s="406" t="n"/>
      <c r="HZP65" s="406" t="n"/>
      <c r="HZQ65" s="406" t="n"/>
      <c r="HZR65" s="406" t="n"/>
      <c r="HZS65" s="406" t="n"/>
      <c r="HZT65" s="406" t="n"/>
      <c r="HZU65" s="406" t="n"/>
      <c r="HZV65" s="406" t="n"/>
      <c r="HZW65" s="406" t="n"/>
      <c r="HZX65" s="406" t="n"/>
      <c r="HZY65" s="406" t="n"/>
      <c r="HZZ65" s="406" t="n"/>
      <c r="IAA65" s="406" t="n"/>
      <c r="IAB65" s="406" t="n"/>
      <c r="IAC65" s="406" t="n"/>
      <c r="IAD65" s="406" t="n"/>
      <c r="IAE65" s="406" t="n"/>
      <c r="IAF65" s="406" t="n"/>
      <c r="IAG65" s="406" t="n"/>
      <c r="IAH65" s="406" t="n"/>
      <c r="IAI65" s="406" t="n"/>
      <c r="IAJ65" s="406" t="n"/>
      <c r="IAK65" s="406" t="n"/>
      <c r="IAL65" s="406" t="n"/>
      <c r="IAM65" s="406" t="n"/>
      <c r="IAN65" s="406" t="n"/>
      <c r="IAO65" s="406" t="n"/>
      <c r="IAP65" s="406" t="n"/>
      <c r="IAQ65" s="406" t="n"/>
      <c r="IAR65" s="406" t="n"/>
      <c r="IAS65" s="406" t="n"/>
      <c r="IAT65" s="406" t="n"/>
      <c r="IAU65" s="406" t="n"/>
      <c r="IAV65" s="406" t="n"/>
      <c r="IAW65" s="406" t="n"/>
      <c r="IAX65" s="406" t="n"/>
      <c r="IAY65" s="406" t="n"/>
      <c r="IAZ65" s="406" t="n"/>
      <c r="IBA65" s="406" t="n"/>
      <c r="IBB65" s="406" t="n"/>
      <c r="IBC65" s="406" t="n"/>
      <c r="IBD65" s="406" t="n"/>
      <c r="IBE65" s="406" t="n"/>
      <c r="IBF65" s="406" t="n"/>
      <c r="IBG65" s="406" t="n"/>
      <c r="IBH65" s="406" t="n"/>
      <c r="IBI65" s="406" t="n"/>
      <c r="IBJ65" s="406" t="n"/>
      <c r="IBK65" s="406" t="n"/>
      <c r="IBL65" s="406" t="n"/>
      <c r="IBM65" s="406" t="n"/>
      <c r="IBN65" s="406" t="n"/>
      <c r="IBO65" s="406" t="n"/>
      <c r="IBP65" s="406" t="n"/>
      <c r="IBQ65" s="406" t="n"/>
      <c r="IBR65" s="406" t="n"/>
      <c r="IBS65" s="406" t="n"/>
      <c r="IBT65" s="406" t="n"/>
      <c r="IBU65" s="406" t="n"/>
      <c r="IBV65" s="406" t="n"/>
      <c r="IBW65" s="406" t="n"/>
      <c r="IBX65" s="406" t="n"/>
      <c r="IBY65" s="406" t="n"/>
      <c r="IBZ65" s="406" t="n"/>
      <c r="ICA65" s="406" t="n"/>
      <c r="ICB65" s="406" t="n"/>
      <c r="ICC65" s="406" t="n"/>
      <c r="ICD65" s="406" t="n"/>
      <c r="ICE65" s="406" t="n"/>
      <c r="ICF65" s="406" t="n"/>
      <c r="ICG65" s="406" t="n"/>
      <c r="ICH65" s="406" t="n"/>
      <c r="ICI65" s="406" t="n"/>
      <c r="ICJ65" s="406" t="n"/>
      <c r="ICK65" s="406" t="n"/>
      <c r="ICL65" s="406" t="n"/>
      <c r="ICM65" s="406" t="n"/>
      <c r="ICN65" s="406" t="n"/>
      <c r="ICO65" s="406" t="n"/>
      <c r="ICP65" s="406" t="n"/>
      <c r="ICQ65" s="406" t="n"/>
      <c r="ICR65" s="406" t="n"/>
      <c r="ICS65" s="406" t="n"/>
      <c r="ICT65" s="406" t="n"/>
      <c r="ICU65" s="406" t="n"/>
      <c r="ICV65" s="406" t="n"/>
      <c r="ICW65" s="406" t="n"/>
      <c r="ICX65" s="406" t="n"/>
      <c r="ICY65" s="406" t="n"/>
      <c r="ICZ65" s="406" t="n"/>
      <c r="IDA65" s="406" t="n"/>
      <c r="IDB65" s="406" t="n"/>
      <c r="IDC65" s="406" t="n"/>
      <c r="IDD65" s="406" t="n"/>
      <c r="IDE65" s="406" t="n"/>
      <c r="IDF65" s="406" t="n"/>
      <c r="IDG65" s="406" t="n"/>
      <c r="IDH65" s="406" t="n"/>
      <c r="IDI65" s="406" t="n"/>
      <c r="IDJ65" s="406" t="n"/>
      <c r="IDK65" s="406" t="n"/>
      <c r="IDL65" s="406" t="n"/>
      <c r="IDM65" s="406" t="n"/>
      <c r="IDN65" s="406" t="n"/>
      <c r="IDO65" s="406" t="n"/>
      <c r="IDP65" s="406" t="n"/>
      <c r="IDQ65" s="406" t="n"/>
      <c r="IDR65" s="406" t="n"/>
      <c r="IDS65" s="406" t="n"/>
      <c r="IDT65" s="406" t="n"/>
      <c r="IDU65" s="406" t="n"/>
      <c r="IDV65" s="406" t="n"/>
      <c r="IDW65" s="406" t="n"/>
      <c r="IDX65" s="406" t="n"/>
      <c r="IDY65" s="406" t="n"/>
      <c r="IDZ65" s="406" t="n"/>
      <c r="IEA65" s="406" t="n"/>
      <c r="IEB65" s="406" t="n"/>
      <c r="IEC65" s="406" t="n"/>
      <c r="IED65" s="406" t="n"/>
      <c r="IEE65" s="406" t="n"/>
      <c r="IEF65" s="406" t="n"/>
      <c r="IEG65" s="406" t="n"/>
      <c r="IEH65" s="406" t="n"/>
      <c r="IEI65" s="406" t="n"/>
      <c r="IEJ65" s="406" t="n"/>
      <c r="IEK65" s="406" t="n"/>
      <c r="IEL65" s="406" t="n"/>
      <c r="IEM65" s="406" t="n"/>
      <c r="IEN65" s="406" t="n"/>
      <c r="IEO65" s="406" t="n"/>
      <c r="IEP65" s="406" t="n"/>
      <c r="IEQ65" s="406" t="n"/>
      <c r="IER65" s="406" t="n"/>
      <c r="IES65" s="406" t="n"/>
      <c r="IET65" s="406" t="n"/>
      <c r="IEU65" s="406" t="n"/>
      <c r="IEV65" s="406" t="n"/>
      <c r="IEW65" s="406" t="n"/>
      <c r="IEX65" s="406" t="n"/>
      <c r="IEY65" s="406" t="n"/>
      <c r="IEZ65" s="406" t="n"/>
      <c r="IFA65" s="406" t="n"/>
      <c r="IFB65" s="406" t="n"/>
      <c r="IFC65" s="406" t="n"/>
      <c r="IFD65" s="406" t="n"/>
      <c r="IFE65" s="406" t="n"/>
      <c r="IFF65" s="406" t="n"/>
      <c r="IFG65" s="406" t="n"/>
      <c r="IFH65" s="406" t="n"/>
      <c r="IFI65" s="406" t="n"/>
      <c r="IFJ65" s="406" t="n"/>
      <c r="IFK65" s="406" t="n"/>
      <c r="IFL65" s="406" t="n"/>
      <c r="IFM65" s="406" t="n"/>
      <c r="IFN65" s="406" t="n"/>
      <c r="IFO65" s="406" t="n"/>
      <c r="IFP65" s="406" t="n"/>
      <c r="IFQ65" s="406" t="n"/>
      <c r="IFR65" s="406" t="n"/>
      <c r="IFS65" s="406" t="n"/>
      <c r="IFT65" s="406" t="n"/>
      <c r="IFU65" s="406" t="n"/>
      <c r="IFV65" s="406" t="n"/>
      <c r="IFW65" s="406" t="n"/>
      <c r="IFX65" s="406" t="n"/>
      <c r="IFY65" s="406" t="n"/>
      <c r="IFZ65" s="406" t="n"/>
      <c r="IGA65" s="406" t="n"/>
      <c r="IGB65" s="406" t="n"/>
      <c r="IGC65" s="406" t="n"/>
      <c r="IGD65" s="406" t="n"/>
      <c r="IGE65" s="406" t="n"/>
      <c r="IGF65" s="406" t="n"/>
      <c r="IGG65" s="406" t="n"/>
      <c r="IGH65" s="406" t="n"/>
      <c r="IGI65" s="406" t="n"/>
      <c r="IGJ65" s="406" t="n"/>
      <c r="IGK65" s="406" t="n"/>
      <c r="IGL65" s="406" t="n"/>
      <c r="IGM65" s="406" t="n"/>
      <c r="IGN65" s="406" t="n"/>
      <c r="IGO65" s="406" t="n"/>
      <c r="IGP65" s="406" t="n"/>
      <c r="IGQ65" s="406" t="n"/>
      <c r="IGR65" s="406" t="n"/>
      <c r="IGS65" s="406" t="n"/>
      <c r="IGT65" s="406" t="n"/>
      <c r="IGU65" s="406" t="n"/>
      <c r="IGV65" s="406" t="n"/>
      <c r="IGW65" s="406" t="n"/>
      <c r="IGX65" s="406" t="n"/>
      <c r="IGY65" s="406" t="n"/>
      <c r="IGZ65" s="406" t="n"/>
      <c r="IHA65" s="406" t="n"/>
      <c r="IHB65" s="406" t="n"/>
      <c r="IHC65" s="406" t="n"/>
      <c r="IHD65" s="406" t="n"/>
      <c r="IHE65" s="406" t="n"/>
      <c r="IHF65" s="406" t="n"/>
      <c r="IHG65" s="406" t="n"/>
      <c r="IHH65" s="406" t="n"/>
      <c r="IHI65" s="406" t="n"/>
      <c r="IHJ65" s="406" t="n"/>
      <c r="IHK65" s="406" t="n"/>
      <c r="IHL65" s="406" t="n"/>
      <c r="IHM65" s="406" t="n"/>
      <c r="IHN65" s="406" t="n"/>
      <c r="IHO65" s="406" t="n"/>
      <c r="IHP65" s="406" t="n"/>
      <c r="IHQ65" s="406" t="n"/>
      <c r="IHR65" s="406" t="n"/>
      <c r="IHS65" s="406" t="n"/>
      <c r="IHT65" s="406" t="n"/>
      <c r="IHU65" s="406" t="n"/>
      <c r="IHV65" s="406" t="n"/>
      <c r="IHW65" s="406" t="n"/>
      <c r="IHX65" s="406" t="n"/>
      <c r="IHY65" s="406" t="n"/>
      <c r="IHZ65" s="406" t="n"/>
      <c r="IIA65" s="406" t="n"/>
      <c r="IIB65" s="406" t="n"/>
      <c r="IIC65" s="406" t="n"/>
      <c r="IID65" s="406" t="n"/>
      <c r="IIE65" s="406" t="n"/>
      <c r="IIF65" s="406" t="n"/>
      <c r="IIG65" s="406" t="n"/>
      <c r="IIH65" s="406" t="n"/>
      <c r="III65" s="406" t="n"/>
      <c r="IIJ65" s="406" t="n"/>
      <c r="IIK65" s="406" t="n"/>
      <c r="IIL65" s="406" t="n"/>
      <c r="IIM65" s="406" t="n"/>
      <c r="IIN65" s="406" t="n"/>
      <c r="IIO65" s="406" t="n"/>
      <c r="IIP65" s="406" t="n"/>
      <c r="IIQ65" s="406" t="n"/>
      <c r="IIR65" s="406" t="n"/>
      <c r="IIS65" s="406" t="n"/>
      <c r="IIT65" s="406" t="n"/>
      <c r="IIU65" s="406" t="n"/>
      <c r="IIV65" s="406" t="n"/>
      <c r="IIW65" s="406" t="n"/>
      <c r="IIX65" s="406" t="n"/>
      <c r="IIY65" s="406" t="n"/>
      <c r="IIZ65" s="406" t="n"/>
      <c r="IJA65" s="406" t="n"/>
      <c r="IJB65" s="406" t="n"/>
      <c r="IJC65" s="406" t="n"/>
      <c r="IJD65" s="406" t="n"/>
      <c r="IJE65" s="406" t="n"/>
      <c r="IJF65" s="406" t="n"/>
      <c r="IJG65" s="406" t="n"/>
      <c r="IJH65" s="406" t="n"/>
      <c r="IJI65" s="406" t="n"/>
      <c r="IJJ65" s="406" t="n"/>
      <c r="IJK65" s="406" t="n"/>
      <c r="IJL65" s="406" t="n"/>
      <c r="IJM65" s="406" t="n"/>
      <c r="IJN65" s="406" t="n"/>
      <c r="IJO65" s="406" t="n"/>
      <c r="IJP65" s="406" t="n"/>
      <c r="IJQ65" s="406" t="n"/>
      <c r="IJR65" s="406" t="n"/>
      <c r="IJS65" s="406" t="n"/>
      <c r="IJT65" s="406" t="n"/>
      <c r="IJU65" s="406" t="n"/>
      <c r="IJV65" s="406" t="n"/>
      <c r="IJW65" s="406" t="n"/>
      <c r="IJX65" s="406" t="n"/>
      <c r="IJY65" s="406" t="n"/>
      <c r="IJZ65" s="406" t="n"/>
      <c r="IKA65" s="406" t="n"/>
      <c r="IKB65" s="406" t="n"/>
      <c r="IKC65" s="406" t="n"/>
      <c r="IKD65" s="406" t="n"/>
      <c r="IKE65" s="406" t="n"/>
      <c r="IKF65" s="406" t="n"/>
      <c r="IKG65" s="406" t="n"/>
      <c r="IKH65" s="406" t="n"/>
      <c r="IKI65" s="406" t="n"/>
      <c r="IKJ65" s="406" t="n"/>
      <c r="IKK65" s="406" t="n"/>
      <c r="IKL65" s="406" t="n"/>
      <c r="IKM65" s="406" t="n"/>
      <c r="IKN65" s="406" t="n"/>
      <c r="IKO65" s="406" t="n"/>
      <c r="IKP65" s="406" t="n"/>
      <c r="IKQ65" s="406" t="n"/>
      <c r="IKR65" s="406" t="n"/>
      <c r="IKS65" s="406" t="n"/>
      <c r="IKT65" s="406" t="n"/>
      <c r="IKU65" s="406" t="n"/>
      <c r="IKV65" s="406" t="n"/>
      <c r="IKW65" s="406" t="n"/>
      <c r="IKX65" s="406" t="n"/>
      <c r="IKY65" s="406" t="n"/>
      <c r="IKZ65" s="406" t="n"/>
      <c r="ILA65" s="406" t="n"/>
      <c r="ILB65" s="406" t="n"/>
      <c r="ILC65" s="406" t="n"/>
      <c r="ILD65" s="406" t="n"/>
      <c r="ILE65" s="406" t="n"/>
      <c r="ILF65" s="406" t="n"/>
      <c r="ILG65" s="406" t="n"/>
      <c r="ILH65" s="406" t="n"/>
      <c r="ILI65" s="406" t="n"/>
      <c r="ILJ65" s="406" t="n"/>
      <c r="ILK65" s="406" t="n"/>
      <c r="ILL65" s="406" t="n"/>
      <c r="ILM65" s="406" t="n"/>
      <c r="ILN65" s="406" t="n"/>
      <c r="ILO65" s="406" t="n"/>
      <c r="ILP65" s="406" t="n"/>
      <c r="ILQ65" s="406" t="n"/>
      <c r="ILR65" s="406" t="n"/>
      <c r="ILS65" s="406" t="n"/>
      <c r="ILT65" s="406" t="n"/>
      <c r="ILU65" s="406" t="n"/>
      <c r="ILV65" s="406" t="n"/>
      <c r="ILW65" s="406" t="n"/>
      <c r="ILX65" s="406" t="n"/>
      <c r="ILY65" s="406" t="n"/>
      <c r="ILZ65" s="406" t="n"/>
      <c r="IMA65" s="406" t="n"/>
      <c r="IMB65" s="406" t="n"/>
      <c r="IMC65" s="406" t="n"/>
      <c r="IMD65" s="406" t="n"/>
      <c r="IME65" s="406" t="n"/>
      <c r="IMF65" s="406" t="n"/>
      <c r="IMG65" s="406" t="n"/>
      <c r="IMH65" s="406" t="n"/>
      <c r="IMI65" s="406" t="n"/>
      <c r="IMJ65" s="406" t="n"/>
      <c r="IMK65" s="406" t="n"/>
      <c r="IML65" s="406" t="n"/>
      <c r="IMM65" s="406" t="n"/>
      <c r="IMN65" s="406" t="n"/>
      <c r="IMO65" s="406" t="n"/>
      <c r="IMP65" s="406" t="n"/>
      <c r="IMQ65" s="406" t="n"/>
      <c r="IMR65" s="406" t="n"/>
      <c r="IMS65" s="406" t="n"/>
      <c r="IMT65" s="406" t="n"/>
      <c r="IMU65" s="406" t="n"/>
      <c r="IMV65" s="406" t="n"/>
      <c r="IMW65" s="406" t="n"/>
      <c r="IMX65" s="406" t="n"/>
      <c r="IMY65" s="406" t="n"/>
      <c r="IMZ65" s="406" t="n"/>
      <c r="INA65" s="406" t="n"/>
      <c r="INB65" s="406" t="n"/>
      <c r="INC65" s="406" t="n"/>
      <c r="IND65" s="406" t="n"/>
      <c r="INE65" s="406" t="n"/>
      <c r="INF65" s="406" t="n"/>
      <c r="ING65" s="406" t="n"/>
      <c r="INH65" s="406" t="n"/>
      <c r="INI65" s="406" t="n"/>
      <c r="INJ65" s="406" t="n"/>
      <c r="INK65" s="406" t="n"/>
      <c r="INL65" s="406" t="n"/>
      <c r="INM65" s="406" t="n"/>
      <c r="INN65" s="406" t="n"/>
      <c r="INO65" s="406" t="n"/>
      <c r="INP65" s="406" t="n"/>
      <c r="INQ65" s="406" t="n"/>
      <c r="INR65" s="406" t="n"/>
      <c r="INS65" s="406" t="n"/>
      <c r="INT65" s="406" t="n"/>
      <c r="INU65" s="406" t="n"/>
      <c r="INV65" s="406" t="n"/>
      <c r="INW65" s="406" t="n"/>
      <c r="INX65" s="406" t="n"/>
      <c r="INY65" s="406" t="n"/>
      <c r="INZ65" s="406" t="n"/>
      <c r="IOA65" s="406" t="n"/>
      <c r="IOB65" s="406" t="n"/>
      <c r="IOC65" s="406" t="n"/>
      <c r="IOD65" s="406" t="n"/>
      <c r="IOE65" s="406" t="n"/>
      <c r="IOF65" s="406" t="n"/>
      <c r="IOG65" s="406" t="n"/>
      <c r="IOH65" s="406" t="n"/>
      <c r="IOI65" s="406" t="n"/>
      <c r="IOJ65" s="406" t="n"/>
      <c r="IOK65" s="406" t="n"/>
      <c r="IOL65" s="406" t="n"/>
      <c r="IOM65" s="406" t="n"/>
      <c r="ION65" s="406" t="n"/>
      <c r="IOO65" s="406" t="n"/>
      <c r="IOP65" s="406" t="n"/>
      <c r="IOQ65" s="406" t="n"/>
      <c r="IOR65" s="406" t="n"/>
      <c r="IOS65" s="406" t="n"/>
      <c r="IOT65" s="406" t="n"/>
      <c r="IOU65" s="406" t="n"/>
      <c r="IOV65" s="406" t="n"/>
      <c r="IOW65" s="406" t="n"/>
      <c r="IOX65" s="406" t="n"/>
      <c r="IOY65" s="406" t="n"/>
      <c r="IOZ65" s="406" t="n"/>
      <c r="IPA65" s="406" t="n"/>
      <c r="IPB65" s="406" t="n"/>
      <c r="IPC65" s="406" t="n"/>
      <c r="IPD65" s="406" t="n"/>
      <c r="IPE65" s="406" t="n"/>
      <c r="IPF65" s="406" t="n"/>
      <c r="IPG65" s="406" t="n"/>
      <c r="IPH65" s="406" t="n"/>
      <c r="IPI65" s="406" t="n"/>
      <c r="IPJ65" s="406" t="n"/>
      <c r="IPK65" s="406" t="n"/>
      <c r="IPL65" s="406" t="n"/>
      <c r="IPM65" s="406" t="n"/>
      <c r="IPN65" s="406" t="n"/>
      <c r="IPO65" s="406" t="n"/>
      <c r="IPP65" s="406" t="n"/>
      <c r="IPQ65" s="406" t="n"/>
      <c r="IPR65" s="406" t="n"/>
      <c r="IPS65" s="406" t="n"/>
      <c r="IPT65" s="406" t="n"/>
      <c r="IPU65" s="406" t="n"/>
      <c r="IPV65" s="406" t="n"/>
      <c r="IPW65" s="406" t="n"/>
      <c r="IPX65" s="406" t="n"/>
      <c r="IPY65" s="406" t="n"/>
      <c r="IPZ65" s="406" t="n"/>
      <c r="IQA65" s="406" t="n"/>
      <c r="IQB65" s="406" t="n"/>
      <c r="IQC65" s="406" t="n"/>
      <c r="IQD65" s="406" t="n"/>
      <c r="IQE65" s="406" t="n"/>
      <c r="IQF65" s="406" t="n"/>
      <c r="IQG65" s="406" t="n"/>
      <c r="IQH65" s="406" t="n"/>
      <c r="IQI65" s="406" t="n"/>
      <c r="IQJ65" s="406" t="n"/>
      <c r="IQK65" s="406" t="n"/>
      <c r="IQL65" s="406" t="n"/>
      <c r="IQM65" s="406" t="n"/>
      <c r="IQN65" s="406" t="n"/>
      <c r="IQO65" s="406" t="n"/>
      <c r="IQP65" s="406" t="n"/>
      <c r="IQQ65" s="406" t="n"/>
      <c r="IQR65" s="406" t="n"/>
      <c r="IQS65" s="406" t="n"/>
      <c r="IQT65" s="406" t="n"/>
      <c r="IQU65" s="406" t="n"/>
      <c r="IQV65" s="406" t="n"/>
      <c r="IQW65" s="406" t="n"/>
      <c r="IQX65" s="406" t="n"/>
      <c r="IQY65" s="406" t="n"/>
      <c r="IQZ65" s="406" t="n"/>
      <c r="IRA65" s="406" t="n"/>
      <c r="IRB65" s="406" t="n"/>
      <c r="IRC65" s="406" t="n"/>
      <c r="IRD65" s="406" t="n"/>
      <c r="IRE65" s="406" t="n"/>
      <c r="IRF65" s="406" t="n"/>
      <c r="IRG65" s="406" t="n"/>
      <c r="IRH65" s="406" t="n"/>
      <c r="IRI65" s="406" t="n"/>
      <c r="IRJ65" s="406" t="n"/>
      <c r="IRK65" s="406" t="n"/>
      <c r="IRL65" s="406" t="n"/>
      <c r="IRM65" s="406" t="n"/>
      <c r="IRN65" s="406" t="n"/>
      <c r="IRO65" s="406" t="n"/>
      <c r="IRP65" s="406" t="n"/>
      <c r="IRQ65" s="406" t="n"/>
      <c r="IRR65" s="406" t="n"/>
      <c r="IRS65" s="406" t="n"/>
      <c r="IRT65" s="406" t="n"/>
      <c r="IRU65" s="406" t="n"/>
      <c r="IRV65" s="406" t="n"/>
      <c r="IRW65" s="406" t="n"/>
      <c r="IRX65" s="406" t="n"/>
      <c r="IRY65" s="406" t="n"/>
      <c r="IRZ65" s="406" t="n"/>
      <c r="ISA65" s="406" t="n"/>
      <c r="ISB65" s="406" t="n"/>
      <c r="ISC65" s="406" t="n"/>
      <c r="ISD65" s="406" t="n"/>
      <c r="ISE65" s="406" t="n"/>
      <c r="ISF65" s="406" t="n"/>
      <c r="ISG65" s="406" t="n"/>
      <c r="ISH65" s="406" t="n"/>
      <c r="ISI65" s="406" t="n"/>
      <c r="ISJ65" s="406" t="n"/>
      <c r="ISK65" s="406" t="n"/>
      <c r="ISL65" s="406" t="n"/>
      <c r="ISM65" s="406" t="n"/>
      <c r="ISN65" s="406" t="n"/>
      <c r="ISO65" s="406" t="n"/>
      <c r="ISP65" s="406" t="n"/>
      <c r="ISQ65" s="406" t="n"/>
      <c r="ISR65" s="406" t="n"/>
      <c r="ISS65" s="406" t="n"/>
      <c r="IST65" s="406" t="n"/>
      <c r="ISU65" s="406" t="n"/>
      <c r="ISV65" s="406" t="n"/>
      <c r="ISW65" s="406" t="n"/>
      <c r="ISX65" s="406" t="n"/>
      <c r="ISY65" s="406" t="n"/>
      <c r="ISZ65" s="406" t="n"/>
      <c r="ITA65" s="406" t="n"/>
      <c r="ITB65" s="406" t="n"/>
      <c r="ITC65" s="406" t="n"/>
      <c r="ITD65" s="406" t="n"/>
      <c r="ITE65" s="406" t="n"/>
      <c r="ITF65" s="406" t="n"/>
      <c r="ITG65" s="406" t="n"/>
      <c r="ITH65" s="406" t="n"/>
      <c r="ITI65" s="406" t="n"/>
      <c r="ITJ65" s="406" t="n"/>
      <c r="ITK65" s="406" t="n"/>
      <c r="ITL65" s="406" t="n"/>
      <c r="ITM65" s="406" t="n"/>
      <c r="ITN65" s="406" t="n"/>
      <c r="ITO65" s="406" t="n"/>
      <c r="ITP65" s="406" t="n"/>
      <c r="ITQ65" s="406" t="n"/>
      <c r="ITR65" s="406" t="n"/>
      <c r="ITS65" s="406" t="n"/>
      <c r="ITT65" s="406" t="n"/>
      <c r="ITU65" s="406" t="n"/>
      <c r="ITV65" s="406" t="n"/>
      <c r="ITW65" s="406" t="n"/>
      <c r="ITX65" s="406" t="n"/>
      <c r="ITY65" s="406" t="n"/>
      <c r="ITZ65" s="406" t="n"/>
      <c r="IUA65" s="406" t="n"/>
      <c r="IUB65" s="406" t="n"/>
      <c r="IUC65" s="406" t="n"/>
      <c r="IUD65" s="406" t="n"/>
      <c r="IUE65" s="406" t="n"/>
      <c r="IUF65" s="406" t="n"/>
      <c r="IUG65" s="406" t="n"/>
      <c r="IUH65" s="406" t="n"/>
      <c r="IUI65" s="406" t="n"/>
      <c r="IUJ65" s="406" t="n"/>
      <c r="IUK65" s="406" t="n"/>
      <c r="IUL65" s="406" t="n"/>
      <c r="IUM65" s="406" t="n"/>
      <c r="IUN65" s="406" t="n"/>
      <c r="IUO65" s="406" t="n"/>
      <c r="IUP65" s="406" t="n"/>
      <c r="IUQ65" s="406" t="n"/>
      <c r="IUR65" s="406" t="n"/>
      <c r="IUS65" s="406" t="n"/>
      <c r="IUT65" s="406" t="n"/>
      <c r="IUU65" s="406" t="n"/>
      <c r="IUV65" s="406" t="n"/>
      <c r="IUW65" s="406" t="n"/>
      <c r="IUX65" s="406" t="n"/>
      <c r="IUY65" s="406" t="n"/>
      <c r="IUZ65" s="406" t="n"/>
      <c r="IVA65" s="406" t="n"/>
      <c r="IVB65" s="406" t="n"/>
      <c r="IVC65" s="406" t="n"/>
      <c r="IVD65" s="406" t="n"/>
      <c r="IVE65" s="406" t="n"/>
      <c r="IVF65" s="406" t="n"/>
      <c r="IVG65" s="406" t="n"/>
      <c r="IVH65" s="406" t="n"/>
      <c r="IVI65" s="406" t="n"/>
      <c r="IVJ65" s="406" t="n"/>
      <c r="IVK65" s="406" t="n"/>
      <c r="IVL65" s="406" t="n"/>
      <c r="IVM65" s="406" t="n"/>
      <c r="IVN65" s="406" t="n"/>
      <c r="IVO65" s="406" t="n"/>
      <c r="IVP65" s="406" t="n"/>
      <c r="IVQ65" s="406" t="n"/>
      <c r="IVR65" s="406" t="n"/>
      <c r="IVS65" s="406" t="n"/>
      <c r="IVT65" s="406" t="n"/>
      <c r="IVU65" s="406" t="n"/>
      <c r="IVV65" s="406" t="n"/>
      <c r="IVW65" s="406" t="n"/>
      <c r="IVX65" s="406" t="n"/>
      <c r="IVY65" s="406" t="n"/>
      <c r="IVZ65" s="406" t="n"/>
      <c r="IWA65" s="406" t="n"/>
      <c r="IWB65" s="406" t="n"/>
      <c r="IWC65" s="406" t="n"/>
      <c r="IWD65" s="406" t="n"/>
      <c r="IWE65" s="406" t="n"/>
      <c r="IWF65" s="406" t="n"/>
      <c r="IWG65" s="406" t="n"/>
      <c r="IWH65" s="406" t="n"/>
      <c r="IWI65" s="406" t="n"/>
      <c r="IWJ65" s="406" t="n"/>
      <c r="IWK65" s="406" t="n"/>
      <c r="IWL65" s="406" t="n"/>
      <c r="IWM65" s="406" t="n"/>
      <c r="IWN65" s="406" t="n"/>
      <c r="IWO65" s="406" t="n"/>
      <c r="IWP65" s="406" t="n"/>
      <c r="IWQ65" s="406" t="n"/>
      <c r="IWR65" s="406" t="n"/>
      <c r="IWS65" s="406" t="n"/>
      <c r="IWT65" s="406" t="n"/>
      <c r="IWU65" s="406" t="n"/>
      <c r="IWV65" s="406" t="n"/>
      <c r="IWW65" s="406" t="n"/>
      <c r="IWX65" s="406" t="n"/>
      <c r="IWY65" s="406" t="n"/>
      <c r="IWZ65" s="406" t="n"/>
      <c r="IXA65" s="406" t="n"/>
      <c r="IXB65" s="406" t="n"/>
      <c r="IXC65" s="406" t="n"/>
      <c r="IXD65" s="406" t="n"/>
      <c r="IXE65" s="406" t="n"/>
      <c r="IXF65" s="406" t="n"/>
      <c r="IXG65" s="406" t="n"/>
      <c r="IXH65" s="406" t="n"/>
      <c r="IXI65" s="406" t="n"/>
      <c r="IXJ65" s="406" t="n"/>
      <c r="IXK65" s="406" t="n"/>
      <c r="IXL65" s="406" t="n"/>
      <c r="IXM65" s="406" t="n"/>
      <c r="IXN65" s="406" t="n"/>
      <c r="IXO65" s="406" t="n"/>
      <c r="IXP65" s="406" t="n"/>
      <c r="IXQ65" s="406" t="n"/>
      <c r="IXR65" s="406" t="n"/>
      <c r="IXS65" s="406" t="n"/>
      <c r="IXT65" s="406" t="n"/>
      <c r="IXU65" s="406" t="n"/>
      <c r="IXV65" s="406" t="n"/>
      <c r="IXW65" s="406" t="n"/>
      <c r="IXX65" s="406" t="n"/>
      <c r="IXY65" s="406" t="n"/>
      <c r="IXZ65" s="406" t="n"/>
      <c r="IYA65" s="406" t="n"/>
      <c r="IYB65" s="406" t="n"/>
      <c r="IYC65" s="406" t="n"/>
      <c r="IYD65" s="406" t="n"/>
      <c r="IYE65" s="406" t="n"/>
      <c r="IYF65" s="406" t="n"/>
      <c r="IYG65" s="406" t="n"/>
      <c r="IYH65" s="406" t="n"/>
      <c r="IYI65" s="406" t="n"/>
      <c r="IYJ65" s="406" t="n"/>
      <c r="IYK65" s="406" t="n"/>
      <c r="IYL65" s="406" t="n"/>
      <c r="IYM65" s="406" t="n"/>
      <c r="IYN65" s="406" t="n"/>
      <c r="IYO65" s="406" t="n"/>
      <c r="IYP65" s="406" t="n"/>
      <c r="IYQ65" s="406" t="n"/>
      <c r="IYR65" s="406" t="n"/>
      <c r="IYS65" s="406" t="n"/>
      <c r="IYT65" s="406" t="n"/>
      <c r="IYU65" s="406" t="n"/>
      <c r="IYV65" s="406" t="n"/>
      <c r="IYW65" s="406" t="n"/>
      <c r="IYX65" s="406" t="n"/>
      <c r="IYY65" s="406" t="n"/>
      <c r="IYZ65" s="406" t="n"/>
      <c r="IZA65" s="406" t="n"/>
      <c r="IZB65" s="406" t="n"/>
      <c r="IZC65" s="406" t="n"/>
      <c r="IZD65" s="406" t="n"/>
      <c r="IZE65" s="406" t="n"/>
      <c r="IZF65" s="406" t="n"/>
      <c r="IZG65" s="406" t="n"/>
      <c r="IZH65" s="406" t="n"/>
      <c r="IZI65" s="406" t="n"/>
      <c r="IZJ65" s="406" t="n"/>
      <c r="IZK65" s="406" t="n"/>
      <c r="IZL65" s="406" t="n"/>
      <c r="IZM65" s="406" t="n"/>
      <c r="IZN65" s="406" t="n"/>
      <c r="IZO65" s="406" t="n"/>
      <c r="IZP65" s="406" t="n"/>
      <c r="IZQ65" s="406" t="n"/>
      <c r="IZR65" s="406" t="n"/>
      <c r="IZS65" s="406" t="n"/>
      <c r="IZT65" s="406" t="n"/>
      <c r="IZU65" s="406" t="n"/>
      <c r="IZV65" s="406" t="n"/>
      <c r="IZW65" s="406" t="n"/>
      <c r="IZX65" s="406" t="n"/>
      <c r="IZY65" s="406" t="n"/>
      <c r="IZZ65" s="406" t="n"/>
      <c r="JAA65" s="406" t="n"/>
      <c r="JAB65" s="406" t="n"/>
      <c r="JAC65" s="406" t="n"/>
      <c r="JAD65" s="406" t="n"/>
      <c r="JAE65" s="406" t="n"/>
      <c r="JAF65" s="406" t="n"/>
      <c r="JAG65" s="406" t="n"/>
      <c r="JAH65" s="406" t="n"/>
      <c r="JAI65" s="406" t="n"/>
      <c r="JAJ65" s="406" t="n"/>
      <c r="JAK65" s="406" t="n"/>
      <c r="JAL65" s="406" t="n"/>
      <c r="JAM65" s="406" t="n"/>
      <c r="JAN65" s="406" t="n"/>
      <c r="JAO65" s="406" t="n"/>
      <c r="JAP65" s="406" t="n"/>
      <c r="JAQ65" s="406" t="n"/>
      <c r="JAR65" s="406" t="n"/>
      <c r="JAS65" s="406" t="n"/>
      <c r="JAT65" s="406" t="n"/>
      <c r="JAU65" s="406" t="n"/>
      <c r="JAV65" s="406" t="n"/>
      <c r="JAW65" s="406" t="n"/>
      <c r="JAX65" s="406" t="n"/>
      <c r="JAY65" s="406" t="n"/>
      <c r="JAZ65" s="406" t="n"/>
      <c r="JBA65" s="406" t="n"/>
      <c r="JBB65" s="406" t="n"/>
      <c r="JBC65" s="406" t="n"/>
      <c r="JBD65" s="406" t="n"/>
      <c r="JBE65" s="406" t="n"/>
      <c r="JBF65" s="406" t="n"/>
      <c r="JBG65" s="406" t="n"/>
      <c r="JBH65" s="406" t="n"/>
      <c r="JBI65" s="406" t="n"/>
      <c r="JBJ65" s="406" t="n"/>
      <c r="JBK65" s="406" t="n"/>
      <c r="JBL65" s="406" t="n"/>
      <c r="JBM65" s="406" t="n"/>
      <c r="JBN65" s="406" t="n"/>
      <c r="JBO65" s="406" t="n"/>
      <c r="JBP65" s="406" t="n"/>
      <c r="JBQ65" s="406" t="n"/>
      <c r="JBR65" s="406" t="n"/>
      <c r="JBS65" s="406" t="n"/>
      <c r="JBT65" s="406" t="n"/>
      <c r="JBU65" s="406" t="n"/>
      <c r="JBV65" s="406" t="n"/>
      <c r="JBW65" s="406" t="n"/>
      <c r="JBX65" s="406" t="n"/>
      <c r="JBY65" s="406" t="n"/>
      <c r="JBZ65" s="406" t="n"/>
      <c r="JCA65" s="406" t="n"/>
      <c r="JCB65" s="406" t="n"/>
      <c r="JCC65" s="406" t="n"/>
      <c r="JCD65" s="406" t="n"/>
      <c r="JCE65" s="406" t="n"/>
      <c r="JCF65" s="406" t="n"/>
      <c r="JCG65" s="406" t="n"/>
      <c r="JCH65" s="406" t="n"/>
      <c r="JCI65" s="406" t="n"/>
      <c r="JCJ65" s="406" t="n"/>
      <c r="JCK65" s="406" t="n"/>
      <c r="JCL65" s="406" t="n"/>
      <c r="JCM65" s="406" t="n"/>
      <c r="JCN65" s="406" t="n"/>
      <c r="JCO65" s="406" t="n"/>
      <c r="JCP65" s="406" t="n"/>
      <c r="JCQ65" s="406" t="n"/>
      <c r="JCR65" s="406" t="n"/>
      <c r="JCS65" s="406" t="n"/>
      <c r="JCT65" s="406" t="n"/>
      <c r="JCU65" s="406" t="n"/>
      <c r="JCV65" s="406" t="n"/>
      <c r="JCW65" s="406" t="n"/>
      <c r="JCX65" s="406" t="n"/>
      <c r="JCY65" s="406" t="n"/>
      <c r="JCZ65" s="406" t="n"/>
      <c r="JDA65" s="406" t="n"/>
      <c r="JDB65" s="406" t="n"/>
      <c r="JDC65" s="406" t="n"/>
      <c r="JDD65" s="406" t="n"/>
      <c r="JDE65" s="406" t="n"/>
      <c r="JDF65" s="406" t="n"/>
      <c r="JDG65" s="406" t="n"/>
      <c r="JDH65" s="406" t="n"/>
      <c r="JDI65" s="406" t="n"/>
      <c r="JDJ65" s="406" t="n"/>
      <c r="JDK65" s="406" t="n"/>
      <c r="JDL65" s="406" t="n"/>
      <c r="JDM65" s="406" t="n"/>
      <c r="JDN65" s="406" t="n"/>
      <c r="JDO65" s="406" t="n"/>
      <c r="JDP65" s="406" t="n"/>
      <c r="JDQ65" s="406" t="n"/>
      <c r="JDR65" s="406" t="n"/>
      <c r="JDS65" s="406" t="n"/>
      <c r="JDT65" s="406" t="n"/>
      <c r="JDU65" s="406" t="n"/>
      <c r="JDV65" s="406" t="n"/>
      <c r="JDW65" s="406" t="n"/>
      <c r="JDX65" s="406" t="n"/>
      <c r="JDY65" s="406" t="n"/>
      <c r="JDZ65" s="406" t="n"/>
      <c r="JEA65" s="406" t="n"/>
      <c r="JEB65" s="406" t="n"/>
      <c r="JEC65" s="406" t="n"/>
      <c r="JED65" s="406" t="n"/>
      <c r="JEE65" s="406" t="n"/>
      <c r="JEF65" s="406" t="n"/>
      <c r="JEG65" s="406" t="n"/>
      <c r="JEH65" s="406" t="n"/>
      <c r="JEI65" s="406" t="n"/>
      <c r="JEJ65" s="406" t="n"/>
      <c r="JEK65" s="406" t="n"/>
      <c r="JEL65" s="406" t="n"/>
      <c r="JEM65" s="406" t="n"/>
      <c r="JEN65" s="406" t="n"/>
      <c r="JEO65" s="406" t="n"/>
      <c r="JEP65" s="406" t="n"/>
      <c r="JEQ65" s="406" t="n"/>
      <c r="JER65" s="406" t="n"/>
      <c r="JES65" s="406" t="n"/>
      <c r="JET65" s="406" t="n"/>
      <c r="JEU65" s="406" t="n"/>
      <c r="JEV65" s="406" t="n"/>
      <c r="JEW65" s="406" t="n"/>
      <c r="JEX65" s="406" t="n"/>
      <c r="JEY65" s="406" t="n"/>
      <c r="JEZ65" s="406" t="n"/>
      <c r="JFA65" s="406" t="n"/>
      <c r="JFB65" s="406" t="n"/>
      <c r="JFC65" s="406" t="n"/>
      <c r="JFD65" s="406" t="n"/>
      <c r="JFE65" s="406" t="n"/>
      <c r="JFF65" s="406" t="n"/>
      <c r="JFG65" s="406" t="n"/>
      <c r="JFH65" s="406" t="n"/>
      <c r="JFI65" s="406" t="n"/>
      <c r="JFJ65" s="406" t="n"/>
      <c r="JFK65" s="406" t="n"/>
      <c r="JFL65" s="406" t="n"/>
      <c r="JFM65" s="406" t="n"/>
      <c r="JFN65" s="406" t="n"/>
      <c r="JFO65" s="406" t="n"/>
      <c r="JFP65" s="406" t="n"/>
      <c r="JFQ65" s="406" t="n"/>
      <c r="JFR65" s="406" t="n"/>
      <c r="JFS65" s="406" t="n"/>
      <c r="JFT65" s="406" t="n"/>
      <c r="JFU65" s="406" t="n"/>
      <c r="JFV65" s="406" t="n"/>
      <c r="JFW65" s="406" t="n"/>
      <c r="JFX65" s="406" t="n"/>
      <c r="JFY65" s="406" t="n"/>
      <c r="JFZ65" s="406" t="n"/>
      <c r="JGA65" s="406" t="n"/>
      <c r="JGB65" s="406" t="n"/>
      <c r="JGC65" s="406" t="n"/>
      <c r="JGD65" s="406" t="n"/>
      <c r="JGE65" s="406" t="n"/>
      <c r="JGF65" s="406" t="n"/>
      <c r="JGG65" s="406" t="n"/>
      <c r="JGH65" s="406" t="n"/>
      <c r="JGI65" s="406" t="n"/>
      <c r="JGJ65" s="406" t="n"/>
      <c r="JGK65" s="406" t="n"/>
      <c r="JGL65" s="406" t="n"/>
      <c r="JGM65" s="406" t="n"/>
      <c r="JGN65" s="406" t="n"/>
      <c r="JGO65" s="406" t="n"/>
      <c r="JGP65" s="406" t="n"/>
      <c r="JGQ65" s="406" t="n"/>
      <c r="JGR65" s="406" t="n"/>
      <c r="JGS65" s="406" t="n"/>
      <c r="JGT65" s="406" t="n"/>
      <c r="JGU65" s="406" t="n"/>
      <c r="JGV65" s="406" t="n"/>
      <c r="JGW65" s="406" t="n"/>
      <c r="JGX65" s="406" t="n"/>
      <c r="JGY65" s="406" t="n"/>
      <c r="JGZ65" s="406" t="n"/>
      <c r="JHA65" s="406" t="n"/>
      <c r="JHB65" s="406" t="n"/>
      <c r="JHC65" s="406" t="n"/>
      <c r="JHD65" s="406" t="n"/>
      <c r="JHE65" s="406" t="n"/>
      <c r="JHF65" s="406" t="n"/>
      <c r="JHG65" s="406" t="n"/>
      <c r="JHH65" s="406" t="n"/>
      <c r="JHI65" s="406" t="n"/>
      <c r="JHJ65" s="406" t="n"/>
      <c r="JHK65" s="406" t="n"/>
      <c r="JHL65" s="406" t="n"/>
      <c r="JHM65" s="406" t="n"/>
      <c r="JHN65" s="406" t="n"/>
      <c r="JHO65" s="406" t="n"/>
      <c r="JHP65" s="406" t="n"/>
      <c r="JHQ65" s="406" t="n"/>
      <c r="JHR65" s="406" t="n"/>
      <c r="JHS65" s="406" t="n"/>
      <c r="JHT65" s="406" t="n"/>
      <c r="JHU65" s="406" t="n"/>
      <c r="JHV65" s="406" t="n"/>
      <c r="JHW65" s="406" t="n"/>
      <c r="JHX65" s="406" t="n"/>
      <c r="JHY65" s="406" t="n"/>
      <c r="JHZ65" s="406" t="n"/>
      <c r="JIA65" s="406" t="n"/>
      <c r="JIB65" s="406" t="n"/>
      <c r="JIC65" s="406" t="n"/>
      <c r="JID65" s="406" t="n"/>
      <c r="JIE65" s="406" t="n"/>
      <c r="JIF65" s="406" t="n"/>
      <c r="JIG65" s="406" t="n"/>
      <c r="JIH65" s="406" t="n"/>
      <c r="JII65" s="406" t="n"/>
      <c r="JIJ65" s="406" t="n"/>
      <c r="JIK65" s="406" t="n"/>
      <c r="JIL65" s="406" t="n"/>
      <c r="JIM65" s="406" t="n"/>
      <c r="JIN65" s="406" t="n"/>
      <c r="JIO65" s="406" t="n"/>
      <c r="JIP65" s="406" t="n"/>
      <c r="JIQ65" s="406" t="n"/>
      <c r="JIR65" s="406" t="n"/>
      <c r="JIS65" s="406" t="n"/>
      <c r="JIT65" s="406" t="n"/>
      <c r="JIU65" s="406" t="n"/>
      <c r="JIV65" s="406" t="n"/>
      <c r="JIW65" s="406" t="n"/>
      <c r="JIX65" s="406" t="n"/>
      <c r="JIY65" s="406" t="n"/>
      <c r="JIZ65" s="406" t="n"/>
      <c r="JJA65" s="406" t="n"/>
      <c r="JJB65" s="406" t="n"/>
      <c r="JJC65" s="406" t="n"/>
      <c r="JJD65" s="406" t="n"/>
      <c r="JJE65" s="406" t="n"/>
      <c r="JJF65" s="406" t="n"/>
      <c r="JJG65" s="406" t="n"/>
      <c r="JJH65" s="406" t="n"/>
      <c r="JJI65" s="406" t="n"/>
      <c r="JJJ65" s="406" t="n"/>
      <c r="JJK65" s="406" t="n"/>
      <c r="JJL65" s="406" t="n"/>
      <c r="JJM65" s="406" t="n"/>
      <c r="JJN65" s="406" t="n"/>
      <c r="JJO65" s="406" t="n"/>
      <c r="JJP65" s="406" t="n"/>
      <c r="JJQ65" s="406" t="n"/>
      <c r="JJR65" s="406" t="n"/>
      <c r="JJS65" s="406" t="n"/>
      <c r="JJT65" s="406" t="n"/>
      <c r="JJU65" s="406" t="n"/>
      <c r="JJV65" s="406" t="n"/>
      <c r="JJW65" s="406" t="n"/>
      <c r="JJX65" s="406" t="n"/>
      <c r="JJY65" s="406" t="n"/>
      <c r="JJZ65" s="406" t="n"/>
      <c r="JKA65" s="406" t="n"/>
      <c r="JKB65" s="406" t="n"/>
      <c r="JKC65" s="406" t="n"/>
      <c r="JKD65" s="406" t="n"/>
      <c r="JKE65" s="406" t="n"/>
      <c r="JKF65" s="406" t="n"/>
      <c r="JKG65" s="406" t="n"/>
      <c r="JKH65" s="406" t="n"/>
      <c r="JKI65" s="406" t="n"/>
      <c r="JKJ65" s="406" t="n"/>
      <c r="JKK65" s="406" t="n"/>
      <c r="JKL65" s="406" t="n"/>
      <c r="JKM65" s="406" t="n"/>
      <c r="JKN65" s="406" t="n"/>
      <c r="JKO65" s="406" t="n"/>
      <c r="JKP65" s="406" t="n"/>
      <c r="JKQ65" s="406" t="n"/>
      <c r="JKR65" s="406" t="n"/>
      <c r="JKS65" s="406" t="n"/>
      <c r="JKT65" s="406" t="n"/>
      <c r="JKU65" s="406" t="n"/>
      <c r="JKV65" s="406" t="n"/>
      <c r="JKW65" s="406" t="n"/>
      <c r="JKX65" s="406" t="n"/>
      <c r="JKY65" s="406" t="n"/>
      <c r="JKZ65" s="406" t="n"/>
      <c r="JLA65" s="406" t="n"/>
      <c r="JLB65" s="406" t="n"/>
      <c r="JLC65" s="406" t="n"/>
      <c r="JLD65" s="406" t="n"/>
      <c r="JLE65" s="406" t="n"/>
      <c r="JLF65" s="406" t="n"/>
      <c r="JLG65" s="406" t="n"/>
      <c r="JLH65" s="406" t="n"/>
      <c r="JLI65" s="406" t="n"/>
      <c r="JLJ65" s="406" t="n"/>
      <c r="JLK65" s="406" t="n"/>
      <c r="JLL65" s="406" t="n"/>
      <c r="JLM65" s="406" t="n"/>
      <c r="JLN65" s="406" t="n"/>
      <c r="JLO65" s="406" t="n"/>
      <c r="JLP65" s="406" t="n"/>
      <c r="JLQ65" s="406" t="n"/>
      <c r="JLR65" s="406" t="n"/>
      <c r="JLS65" s="406" t="n"/>
      <c r="JLT65" s="406" t="n"/>
      <c r="JLU65" s="406" t="n"/>
      <c r="JLV65" s="406" t="n"/>
      <c r="JLW65" s="406" t="n"/>
      <c r="JLX65" s="406" t="n"/>
      <c r="JLY65" s="406" t="n"/>
      <c r="JLZ65" s="406" t="n"/>
      <c r="JMA65" s="406" t="n"/>
      <c r="JMB65" s="406" t="n"/>
      <c r="JMC65" s="406" t="n"/>
      <c r="JMD65" s="406" t="n"/>
      <c r="JME65" s="406" t="n"/>
      <c r="JMF65" s="406" t="n"/>
      <c r="JMG65" s="406" t="n"/>
      <c r="JMH65" s="406" t="n"/>
      <c r="JMI65" s="406" t="n"/>
      <c r="JMJ65" s="406" t="n"/>
      <c r="JMK65" s="406" t="n"/>
      <c r="JML65" s="406" t="n"/>
      <c r="JMM65" s="406" t="n"/>
      <c r="JMN65" s="406" t="n"/>
      <c r="JMO65" s="406" t="n"/>
      <c r="JMP65" s="406" t="n"/>
      <c r="JMQ65" s="406" t="n"/>
      <c r="JMR65" s="406" t="n"/>
      <c r="JMS65" s="406" t="n"/>
      <c r="JMT65" s="406" t="n"/>
      <c r="JMU65" s="406" t="n"/>
      <c r="JMV65" s="406" t="n"/>
      <c r="JMW65" s="406" t="n"/>
      <c r="JMX65" s="406" t="n"/>
      <c r="JMY65" s="406" t="n"/>
      <c r="JMZ65" s="406" t="n"/>
      <c r="JNA65" s="406" t="n"/>
      <c r="JNB65" s="406" t="n"/>
      <c r="JNC65" s="406" t="n"/>
      <c r="JND65" s="406" t="n"/>
      <c r="JNE65" s="406" t="n"/>
      <c r="JNF65" s="406" t="n"/>
      <c r="JNG65" s="406" t="n"/>
      <c r="JNH65" s="406" t="n"/>
      <c r="JNI65" s="406" t="n"/>
      <c r="JNJ65" s="406" t="n"/>
      <c r="JNK65" s="406" t="n"/>
      <c r="JNL65" s="406" t="n"/>
      <c r="JNM65" s="406" t="n"/>
      <c r="JNN65" s="406" t="n"/>
      <c r="JNO65" s="406" t="n"/>
      <c r="JNP65" s="406" t="n"/>
      <c r="JNQ65" s="406" t="n"/>
      <c r="JNR65" s="406" t="n"/>
      <c r="JNS65" s="406" t="n"/>
      <c r="JNT65" s="406" t="n"/>
      <c r="JNU65" s="406" t="n"/>
      <c r="JNV65" s="406" t="n"/>
      <c r="JNW65" s="406" t="n"/>
      <c r="JNX65" s="406" t="n"/>
      <c r="JNY65" s="406" t="n"/>
      <c r="JNZ65" s="406" t="n"/>
      <c r="JOA65" s="406" t="n"/>
      <c r="JOB65" s="406" t="n"/>
      <c r="JOC65" s="406" t="n"/>
      <c r="JOD65" s="406" t="n"/>
      <c r="JOE65" s="406" t="n"/>
      <c r="JOF65" s="406" t="n"/>
      <c r="JOG65" s="406" t="n"/>
      <c r="JOH65" s="406" t="n"/>
      <c r="JOI65" s="406" t="n"/>
      <c r="JOJ65" s="406" t="n"/>
      <c r="JOK65" s="406" t="n"/>
      <c r="JOL65" s="406" t="n"/>
      <c r="JOM65" s="406" t="n"/>
      <c r="JON65" s="406" t="n"/>
      <c r="JOO65" s="406" t="n"/>
      <c r="JOP65" s="406" t="n"/>
      <c r="JOQ65" s="406" t="n"/>
      <c r="JOR65" s="406" t="n"/>
      <c r="JOS65" s="406" t="n"/>
      <c r="JOT65" s="406" t="n"/>
      <c r="JOU65" s="406" t="n"/>
      <c r="JOV65" s="406" t="n"/>
      <c r="JOW65" s="406" t="n"/>
      <c r="JOX65" s="406" t="n"/>
      <c r="JOY65" s="406" t="n"/>
      <c r="JOZ65" s="406" t="n"/>
      <c r="JPA65" s="406" t="n"/>
      <c r="JPB65" s="406" t="n"/>
      <c r="JPC65" s="406" t="n"/>
      <c r="JPD65" s="406" t="n"/>
      <c r="JPE65" s="406" t="n"/>
      <c r="JPF65" s="406" t="n"/>
      <c r="JPG65" s="406" t="n"/>
      <c r="JPH65" s="406" t="n"/>
      <c r="JPI65" s="406" t="n"/>
      <c r="JPJ65" s="406" t="n"/>
      <c r="JPK65" s="406" t="n"/>
      <c r="JPL65" s="406" t="n"/>
      <c r="JPM65" s="406" t="n"/>
      <c r="JPN65" s="406" t="n"/>
      <c r="JPO65" s="406" t="n"/>
      <c r="JPP65" s="406" t="n"/>
      <c r="JPQ65" s="406" t="n"/>
      <c r="JPR65" s="406" t="n"/>
      <c r="JPS65" s="406" t="n"/>
      <c r="JPT65" s="406" t="n"/>
      <c r="JPU65" s="406" t="n"/>
      <c r="JPV65" s="406" t="n"/>
      <c r="JPW65" s="406" t="n"/>
      <c r="JPX65" s="406" t="n"/>
      <c r="JPY65" s="406" t="n"/>
      <c r="JPZ65" s="406" t="n"/>
      <c r="JQA65" s="406" t="n"/>
      <c r="JQB65" s="406" t="n"/>
      <c r="JQC65" s="406" t="n"/>
      <c r="JQD65" s="406" t="n"/>
      <c r="JQE65" s="406" t="n"/>
      <c r="JQF65" s="406" t="n"/>
      <c r="JQG65" s="406" t="n"/>
      <c r="JQH65" s="406" t="n"/>
      <c r="JQI65" s="406" t="n"/>
      <c r="JQJ65" s="406" t="n"/>
      <c r="JQK65" s="406" t="n"/>
      <c r="JQL65" s="406" t="n"/>
      <c r="JQM65" s="406" t="n"/>
      <c r="JQN65" s="406" t="n"/>
      <c r="JQO65" s="406" t="n"/>
      <c r="JQP65" s="406" t="n"/>
      <c r="JQQ65" s="406" t="n"/>
      <c r="JQR65" s="406" t="n"/>
      <c r="JQS65" s="406" t="n"/>
      <c r="JQT65" s="406" t="n"/>
      <c r="JQU65" s="406" t="n"/>
      <c r="JQV65" s="406" t="n"/>
      <c r="JQW65" s="406" t="n"/>
      <c r="JQX65" s="406" t="n"/>
      <c r="JQY65" s="406" t="n"/>
      <c r="JQZ65" s="406" t="n"/>
      <c r="JRA65" s="406" t="n"/>
      <c r="JRB65" s="406" t="n"/>
      <c r="JRC65" s="406" t="n"/>
      <c r="JRD65" s="406" t="n"/>
      <c r="JRE65" s="406" t="n"/>
      <c r="JRF65" s="406" t="n"/>
      <c r="JRG65" s="406" t="n"/>
      <c r="JRH65" s="406" t="n"/>
      <c r="JRI65" s="406" t="n"/>
      <c r="JRJ65" s="406" t="n"/>
      <c r="JRK65" s="406" t="n"/>
      <c r="JRL65" s="406" t="n"/>
      <c r="JRM65" s="406" t="n"/>
      <c r="JRN65" s="406" t="n"/>
      <c r="JRO65" s="406" t="n"/>
      <c r="JRP65" s="406" t="n"/>
      <c r="JRQ65" s="406" t="n"/>
      <c r="JRR65" s="406" t="n"/>
      <c r="JRS65" s="406" t="n"/>
      <c r="JRT65" s="406" t="n"/>
      <c r="JRU65" s="406" t="n"/>
      <c r="JRV65" s="406" t="n"/>
      <c r="JRW65" s="406" t="n"/>
      <c r="JRX65" s="406" t="n"/>
      <c r="JRY65" s="406" t="n"/>
      <c r="JRZ65" s="406" t="n"/>
      <c r="JSA65" s="406" t="n"/>
      <c r="JSB65" s="406" t="n"/>
      <c r="JSC65" s="406" t="n"/>
      <c r="JSD65" s="406" t="n"/>
      <c r="JSE65" s="406" t="n"/>
      <c r="JSF65" s="406" t="n"/>
      <c r="JSG65" s="406" t="n"/>
      <c r="JSH65" s="406" t="n"/>
      <c r="JSI65" s="406" t="n"/>
      <c r="JSJ65" s="406" t="n"/>
      <c r="JSK65" s="406" t="n"/>
      <c r="JSL65" s="406" t="n"/>
      <c r="JSM65" s="406" t="n"/>
      <c r="JSN65" s="406" t="n"/>
      <c r="JSO65" s="406" t="n"/>
      <c r="JSP65" s="406" t="n"/>
      <c r="JSQ65" s="406" t="n"/>
      <c r="JSR65" s="406" t="n"/>
      <c r="JSS65" s="406" t="n"/>
      <c r="JST65" s="406" t="n"/>
      <c r="JSU65" s="406" t="n"/>
      <c r="JSV65" s="406" t="n"/>
      <c r="JSW65" s="406" t="n"/>
      <c r="JSX65" s="406" t="n"/>
      <c r="JSY65" s="406" t="n"/>
      <c r="JSZ65" s="406" t="n"/>
      <c r="JTA65" s="406" t="n"/>
      <c r="JTB65" s="406" t="n"/>
      <c r="JTC65" s="406" t="n"/>
      <c r="JTD65" s="406" t="n"/>
      <c r="JTE65" s="406" t="n"/>
      <c r="JTF65" s="406" t="n"/>
      <c r="JTG65" s="406" t="n"/>
      <c r="JTH65" s="406" t="n"/>
      <c r="JTI65" s="406" t="n"/>
      <c r="JTJ65" s="406" t="n"/>
      <c r="JTK65" s="406" t="n"/>
      <c r="JTL65" s="406" t="n"/>
      <c r="JTM65" s="406" t="n"/>
      <c r="JTN65" s="406" t="n"/>
      <c r="JTO65" s="406" t="n"/>
      <c r="JTP65" s="406" t="n"/>
      <c r="JTQ65" s="406" t="n"/>
      <c r="JTR65" s="406" t="n"/>
      <c r="JTS65" s="406" t="n"/>
      <c r="JTT65" s="406" t="n"/>
      <c r="JTU65" s="406" t="n"/>
      <c r="JTV65" s="406" t="n"/>
      <c r="JTW65" s="406" t="n"/>
      <c r="JTX65" s="406" t="n"/>
      <c r="JTY65" s="406" t="n"/>
      <c r="JTZ65" s="406" t="n"/>
      <c r="JUA65" s="406" t="n"/>
      <c r="JUB65" s="406" t="n"/>
      <c r="JUC65" s="406" t="n"/>
      <c r="JUD65" s="406" t="n"/>
      <c r="JUE65" s="406" t="n"/>
      <c r="JUF65" s="406" t="n"/>
      <c r="JUG65" s="406" t="n"/>
      <c r="JUH65" s="406" t="n"/>
      <c r="JUI65" s="406" t="n"/>
      <c r="JUJ65" s="406" t="n"/>
      <c r="JUK65" s="406" t="n"/>
      <c r="JUL65" s="406" t="n"/>
      <c r="JUM65" s="406" t="n"/>
      <c r="JUN65" s="406" t="n"/>
      <c r="JUO65" s="406" t="n"/>
      <c r="JUP65" s="406" t="n"/>
      <c r="JUQ65" s="406" t="n"/>
      <c r="JUR65" s="406" t="n"/>
      <c r="JUS65" s="406" t="n"/>
      <c r="JUT65" s="406" t="n"/>
      <c r="JUU65" s="406" t="n"/>
      <c r="JUV65" s="406" t="n"/>
      <c r="JUW65" s="406" t="n"/>
      <c r="JUX65" s="406" t="n"/>
      <c r="JUY65" s="406" t="n"/>
      <c r="JUZ65" s="406" t="n"/>
      <c r="JVA65" s="406" t="n"/>
      <c r="JVB65" s="406" t="n"/>
      <c r="JVC65" s="406" t="n"/>
      <c r="JVD65" s="406" t="n"/>
      <c r="JVE65" s="406" t="n"/>
      <c r="JVF65" s="406" t="n"/>
      <c r="JVG65" s="406" t="n"/>
      <c r="JVH65" s="406" t="n"/>
      <c r="JVI65" s="406" t="n"/>
      <c r="JVJ65" s="406" t="n"/>
      <c r="JVK65" s="406" t="n"/>
      <c r="JVL65" s="406" t="n"/>
      <c r="JVM65" s="406" t="n"/>
      <c r="JVN65" s="406" t="n"/>
      <c r="JVO65" s="406" t="n"/>
      <c r="JVP65" s="406" t="n"/>
      <c r="JVQ65" s="406" t="n"/>
      <c r="JVR65" s="406" t="n"/>
      <c r="JVS65" s="406" t="n"/>
      <c r="JVT65" s="406" t="n"/>
      <c r="JVU65" s="406" t="n"/>
      <c r="JVV65" s="406" t="n"/>
      <c r="JVW65" s="406" t="n"/>
      <c r="JVX65" s="406" t="n"/>
      <c r="JVY65" s="406" t="n"/>
      <c r="JVZ65" s="406" t="n"/>
      <c r="JWA65" s="406" t="n"/>
      <c r="JWB65" s="406" t="n"/>
      <c r="JWC65" s="406" t="n"/>
      <c r="JWD65" s="406" t="n"/>
      <c r="JWE65" s="406" t="n"/>
      <c r="JWF65" s="406" t="n"/>
      <c r="JWG65" s="406" t="n"/>
      <c r="JWH65" s="406" t="n"/>
      <c r="JWI65" s="406" t="n"/>
      <c r="JWJ65" s="406" t="n"/>
      <c r="JWK65" s="406" t="n"/>
      <c r="JWL65" s="406" t="n"/>
      <c r="JWM65" s="406" t="n"/>
      <c r="JWN65" s="406" t="n"/>
      <c r="JWO65" s="406" t="n"/>
      <c r="JWP65" s="406" t="n"/>
      <c r="JWQ65" s="406" t="n"/>
      <c r="JWR65" s="406" t="n"/>
      <c r="JWS65" s="406" t="n"/>
      <c r="JWT65" s="406" t="n"/>
      <c r="JWU65" s="406" t="n"/>
      <c r="JWV65" s="406" t="n"/>
      <c r="JWW65" s="406" t="n"/>
      <c r="JWX65" s="406" t="n"/>
      <c r="JWY65" s="406" t="n"/>
      <c r="JWZ65" s="406" t="n"/>
      <c r="JXA65" s="406" t="n"/>
      <c r="JXB65" s="406" t="n"/>
      <c r="JXC65" s="406" t="n"/>
      <c r="JXD65" s="406" t="n"/>
      <c r="JXE65" s="406" t="n"/>
      <c r="JXF65" s="406" t="n"/>
      <c r="JXG65" s="406" t="n"/>
      <c r="JXH65" s="406" t="n"/>
      <c r="JXI65" s="406" t="n"/>
      <c r="JXJ65" s="406" t="n"/>
      <c r="JXK65" s="406" t="n"/>
      <c r="JXL65" s="406" t="n"/>
      <c r="JXM65" s="406" t="n"/>
      <c r="JXN65" s="406" t="n"/>
      <c r="JXO65" s="406" t="n"/>
      <c r="JXP65" s="406" t="n"/>
      <c r="JXQ65" s="406" t="n"/>
      <c r="JXR65" s="406" t="n"/>
      <c r="JXS65" s="406" t="n"/>
      <c r="JXT65" s="406" t="n"/>
      <c r="JXU65" s="406" t="n"/>
      <c r="JXV65" s="406" t="n"/>
      <c r="JXW65" s="406" t="n"/>
      <c r="JXX65" s="406" t="n"/>
      <c r="JXY65" s="406" t="n"/>
      <c r="JXZ65" s="406" t="n"/>
      <c r="JYA65" s="406" t="n"/>
      <c r="JYB65" s="406" t="n"/>
      <c r="JYC65" s="406" t="n"/>
      <c r="JYD65" s="406" t="n"/>
      <c r="JYE65" s="406" t="n"/>
      <c r="JYF65" s="406" t="n"/>
      <c r="JYG65" s="406" t="n"/>
      <c r="JYH65" s="406" t="n"/>
      <c r="JYI65" s="406" t="n"/>
      <c r="JYJ65" s="406" t="n"/>
      <c r="JYK65" s="406" t="n"/>
      <c r="JYL65" s="406" t="n"/>
      <c r="JYM65" s="406" t="n"/>
      <c r="JYN65" s="406" t="n"/>
      <c r="JYO65" s="406" t="n"/>
      <c r="JYP65" s="406" t="n"/>
      <c r="JYQ65" s="406" t="n"/>
      <c r="JYR65" s="406" t="n"/>
      <c r="JYS65" s="406" t="n"/>
      <c r="JYT65" s="406" t="n"/>
      <c r="JYU65" s="406" t="n"/>
      <c r="JYV65" s="406" t="n"/>
      <c r="JYW65" s="406" t="n"/>
      <c r="JYX65" s="406" t="n"/>
      <c r="JYY65" s="406" t="n"/>
      <c r="JYZ65" s="406" t="n"/>
      <c r="JZA65" s="406" t="n"/>
      <c r="JZB65" s="406" t="n"/>
      <c r="JZC65" s="406" t="n"/>
      <c r="JZD65" s="406" t="n"/>
      <c r="JZE65" s="406" t="n"/>
      <c r="JZF65" s="406" t="n"/>
      <c r="JZG65" s="406" t="n"/>
      <c r="JZH65" s="406" t="n"/>
      <c r="JZI65" s="406" t="n"/>
      <c r="JZJ65" s="406" t="n"/>
      <c r="JZK65" s="406" t="n"/>
      <c r="JZL65" s="406" t="n"/>
      <c r="JZM65" s="406" t="n"/>
      <c r="JZN65" s="406" t="n"/>
      <c r="JZO65" s="406" t="n"/>
      <c r="JZP65" s="406" t="n"/>
      <c r="JZQ65" s="406" t="n"/>
      <c r="JZR65" s="406" t="n"/>
      <c r="JZS65" s="406" t="n"/>
      <c r="JZT65" s="406" t="n"/>
      <c r="JZU65" s="406" t="n"/>
      <c r="JZV65" s="406" t="n"/>
      <c r="JZW65" s="406" t="n"/>
      <c r="JZX65" s="406" t="n"/>
      <c r="JZY65" s="406" t="n"/>
      <c r="JZZ65" s="406" t="n"/>
      <c r="KAA65" s="406" t="n"/>
      <c r="KAB65" s="406" t="n"/>
      <c r="KAC65" s="406" t="n"/>
      <c r="KAD65" s="406" t="n"/>
      <c r="KAE65" s="406" t="n"/>
      <c r="KAF65" s="406" t="n"/>
      <c r="KAG65" s="406" t="n"/>
      <c r="KAH65" s="406" t="n"/>
      <c r="KAI65" s="406" t="n"/>
      <c r="KAJ65" s="406" t="n"/>
      <c r="KAK65" s="406" t="n"/>
      <c r="KAL65" s="406" t="n"/>
      <c r="KAM65" s="406" t="n"/>
      <c r="KAN65" s="406" t="n"/>
      <c r="KAO65" s="406" t="n"/>
      <c r="KAP65" s="406" t="n"/>
      <c r="KAQ65" s="406" t="n"/>
      <c r="KAR65" s="406" t="n"/>
      <c r="KAS65" s="406" t="n"/>
      <c r="KAT65" s="406" t="n"/>
      <c r="KAU65" s="406" t="n"/>
      <c r="KAV65" s="406" t="n"/>
      <c r="KAW65" s="406" t="n"/>
      <c r="KAX65" s="406" t="n"/>
      <c r="KAY65" s="406" t="n"/>
      <c r="KAZ65" s="406" t="n"/>
      <c r="KBA65" s="406" t="n"/>
      <c r="KBB65" s="406" t="n"/>
      <c r="KBC65" s="406" t="n"/>
      <c r="KBD65" s="406" t="n"/>
      <c r="KBE65" s="406" t="n"/>
      <c r="KBF65" s="406" t="n"/>
      <c r="KBG65" s="406" t="n"/>
      <c r="KBH65" s="406" t="n"/>
      <c r="KBI65" s="406" t="n"/>
      <c r="KBJ65" s="406" t="n"/>
      <c r="KBK65" s="406" t="n"/>
      <c r="KBL65" s="406" t="n"/>
      <c r="KBM65" s="406" t="n"/>
      <c r="KBN65" s="406" t="n"/>
      <c r="KBO65" s="406" t="n"/>
      <c r="KBP65" s="406" t="n"/>
      <c r="KBQ65" s="406" t="n"/>
      <c r="KBR65" s="406" t="n"/>
      <c r="KBS65" s="406" t="n"/>
      <c r="KBT65" s="406" t="n"/>
      <c r="KBU65" s="406" t="n"/>
      <c r="KBV65" s="406" t="n"/>
      <c r="KBW65" s="406" t="n"/>
      <c r="KBX65" s="406" t="n"/>
      <c r="KBY65" s="406" t="n"/>
      <c r="KBZ65" s="406" t="n"/>
      <c r="KCA65" s="406" t="n"/>
      <c r="KCB65" s="406" t="n"/>
      <c r="KCC65" s="406" t="n"/>
      <c r="KCD65" s="406" t="n"/>
      <c r="KCE65" s="406" t="n"/>
      <c r="KCF65" s="406" t="n"/>
      <c r="KCG65" s="406" t="n"/>
      <c r="KCH65" s="406" t="n"/>
      <c r="KCI65" s="406" t="n"/>
      <c r="KCJ65" s="406" t="n"/>
      <c r="KCK65" s="406" t="n"/>
      <c r="KCL65" s="406" t="n"/>
      <c r="KCM65" s="406" t="n"/>
      <c r="KCN65" s="406" t="n"/>
      <c r="KCO65" s="406" t="n"/>
      <c r="KCP65" s="406" t="n"/>
      <c r="KCQ65" s="406" t="n"/>
      <c r="KCR65" s="406" t="n"/>
      <c r="KCS65" s="406" t="n"/>
      <c r="KCT65" s="406" t="n"/>
      <c r="KCU65" s="406" t="n"/>
      <c r="KCV65" s="406" t="n"/>
      <c r="KCW65" s="406" t="n"/>
      <c r="KCX65" s="406" t="n"/>
      <c r="KCY65" s="406" t="n"/>
      <c r="KCZ65" s="406" t="n"/>
      <c r="KDA65" s="406" t="n"/>
      <c r="KDB65" s="406" t="n"/>
      <c r="KDC65" s="406" t="n"/>
      <c r="KDD65" s="406" t="n"/>
      <c r="KDE65" s="406" t="n"/>
      <c r="KDF65" s="406" t="n"/>
      <c r="KDG65" s="406" t="n"/>
      <c r="KDH65" s="406" t="n"/>
      <c r="KDI65" s="406" t="n"/>
      <c r="KDJ65" s="406" t="n"/>
      <c r="KDK65" s="406" t="n"/>
      <c r="KDL65" s="406" t="n"/>
      <c r="KDM65" s="406" t="n"/>
      <c r="KDN65" s="406" t="n"/>
      <c r="KDO65" s="406" t="n"/>
      <c r="KDP65" s="406" t="n"/>
      <c r="KDQ65" s="406" t="n"/>
      <c r="KDR65" s="406" t="n"/>
      <c r="KDS65" s="406" t="n"/>
      <c r="KDT65" s="406" t="n"/>
      <c r="KDU65" s="406" t="n"/>
      <c r="KDV65" s="406" t="n"/>
      <c r="KDW65" s="406" t="n"/>
      <c r="KDX65" s="406" t="n"/>
      <c r="KDY65" s="406" t="n"/>
      <c r="KDZ65" s="406" t="n"/>
      <c r="KEA65" s="406" t="n"/>
      <c r="KEB65" s="406" t="n"/>
      <c r="KEC65" s="406" t="n"/>
      <c r="KED65" s="406" t="n"/>
      <c r="KEE65" s="406" t="n"/>
      <c r="KEF65" s="406" t="n"/>
      <c r="KEG65" s="406" t="n"/>
      <c r="KEH65" s="406" t="n"/>
      <c r="KEI65" s="406" t="n"/>
      <c r="KEJ65" s="406" t="n"/>
      <c r="KEK65" s="406" t="n"/>
      <c r="KEL65" s="406" t="n"/>
      <c r="KEM65" s="406" t="n"/>
      <c r="KEN65" s="406" t="n"/>
      <c r="KEO65" s="406" t="n"/>
      <c r="KEP65" s="406" t="n"/>
      <c r="KEQ65" s="406" t="n"/>
      <c r="KER65" s="406" t="n"/>
      <c r="KES65" s="406" t="n"/>
      <c r="KET65" s="406" t="n"/>
      <c r="KEU65" s="406" t="n"/>
      <c r="KEV65" s="406" t="n"/>
      <c r="KEW65" s="406" t="n"/>
      <c r="KEX65" s="406" t="n"/>
      <c r="KEY65" s="406" t="n"/>
      <c r="KEZ65" s="406" t="n"/>
      <c r="KFA65" s="406" t="n"/>
      <c r="KFB65" s="406" t="n"/>
      <c r="KFC65" s="406" t="n"/>
      <c r="KFD65" s="406" t="n"/>
      <c r="KFE65" s="406" t="n"/>
      <c r="KFF65" s="406" t="n"/>
      <c r="KFG65" s="406" t="n"/>
      <c r="KFH65" s="406" t="n"/>
      <c r="KFI65" s="406" t="n"/>
      <c r="KFJ65" s="406" t="n"/>
      <c r="KFK65" s="406" t="n"/>
      <c r="KFL65" s="406" t="n"/>
      <c r="KFM65" s="406" t="n"/>
      <c r="KFN65" s="406" t="n"/>
      <c r="KFO65" s="406" t="n"/>
      <c r="KFP65" s="406" t="n"/>
      <c r="KFQ65" s="406" t="n"/>
      <c r="KFR65" s="406" t="n"/>
      <c r="KFS65" s="406" t="n"/>
      <c r="KFT65" s="406" t="n"/>
      <c r="KFU65" s="406" t="n"/>
      <c r="KFV65" s="406" t="n"/>
      <c r="KFW65" s="406" t="n"/>
      <c r="KFX65" s="406" t="n"/>
      <c r="KFY65" s="406" t="n"/>
      <c r="KFZ65" s="406" t="n"/>
      <c r="KGA65" s="406" t="n"/>
      <c r="KGB65" s="406" t="n"/>
      <c r="KGC65" s="406" t="n"/>
      <c r="KGD65" s="406" t="n"/>
      <c r="KGE65" s="406" t="n"/>
      <c r="KGF65" s="406" t="n"/>
      <c r="KGG65" s="406" t="n"/>
      <c r="KGH65" s="406" t="n"/>
      <c r="KGI65" s="406" t="n"/>
      <c r="KGJ65" s="406" t="n"/>
      <c r="KGK65" s="406" t="n"/>
      <c r="KGL65" s="406" t="n"/>
      <c r="KGM65" s="406" t="n"/>
      <c r="KGN65" s="406" t="n"/>
      <c r="KGO65" s="406" t="n"/>
      <c r="KGP65" s="406" t="n"/>
      <c r="KGQ65" s="406" t="n"/>
      <c r="KGR65" s="406" t="n"/>
      <c r="KGS65" s="406" t="n"/>
      <c r="KGT65" s="406" t="n"/>
      <c r="KGU65" s="406" t="n"/>
      <c r="KGV65" s="406" t="n"/>
      <c r="KGW65" s="406" t="n"/>
      <c r="KGX65" s="406" t="n"/>
      <c r="KGY65" s="406" t="n"/>
      <c r="KGZ65" s="406" t="n"/>
      <c r="KHA65" s="406" t="n"/>
      <c r="KHB65" s="406" t="n"/>
      <c r="KHC65" s="406" t="n"/>
      <c r="KHD65" s="406" t="n"/>
      <c r="KHE65" s="406" t="n"/>
      <c r="KHF65" s="406" t="n"/>
      <c r="KHG65" s="406" t="n"/>
      <c r="KHH65" s="406" t="n"/>
      <c r="KHI65" s="406" t="n"/>
      <c r="KHJ65" s="406" t="n"/>
      <c r="KHK65" s="406" t="n"/>
      <c r="KHL65" s="406" t="n"/>
      <c r="KHM65" s="406" t="n"/>
      <c r="KHN65" s="406" t="n"/>
      <c r="KHO65" s="406" t="n"/>
      <c r="KHP65" s="406" t="n"/>
      <c r="KHQ65" s="406" t="n"/>
      <c r="KHR65" s="406" t="n"/>
      <c r="KHS65" s="406" t="n"/>
      <c r="KHT65" s="406" t="n"/>
      <c r="KHU65" s="406" t="n"/>
      <c r="KHV65" s="406" t="n"/>
      <c r="KHW65" s="406" t="n"/>
      <c r="KHX65" s="406" t="n"/>
      <c r="KHY65" s="406" t="n"/>
      <c r="KHZ65" s="406" t="n"/>
      <c r="KIA65" s="406" t="n"/>
      <c r="KIB65" s="406" t="n"/>
      <c r="KIC65" s="406" t="n"/>
      <c r="KID65" s="406" t="n"/>
      <c r="KIE65" s="406" t="n"/>
      <c r="KIF65" s="406" t="n"/>
      <c r="KIG65" s="406" t="n"/>
      <c r="KIH65" s="406" t="n"/>
      <c r="KII65" s="406" t="n"/>
      <c r="KIJ65" s="406" t="n"/>
      <c r="KIK65" s="406" t="n"/>
      <c r="KIL65" s="406" t="n"/>
      <c r="KIM65" s="406" t="n"/>
      <c r="KIN65" s="406" t="n"/>
      <c r="KIO65" s="406" t="n"/>
      <c r="KIP65" s="406" t="n"/>
      <c r="KIQ65" s="406" t="n"/>
      <c r="KIR65" s="406" t="n"/>
      <c r="KIS65" s="406" t="n"/>
      <c r="KIT65" s="406" t="n"/>
      <c r="KIU65" s="406" t="n"/>
      <c r="KIV65" s="406" t="n"/>
      <c r="KIW65" s="406" t="n"/>
      <c r="KIX65" s="406" t="n"/>
      <c r="KIY65" s="406" t="n"/>
      <c r="KIZ65" s="406" t="n"/>
      <c r="KJA65" s="406" t="n"/>
      <c r="KJB65" s="406" t="n"/>
      <c r="KJC65" s="406" t="n"/>
      <c r="KJD65" s="406" t="n"/>
      <c r="KJE65" s="406" t="n"/>
      <c r="KJF65" s="406" t="n"/>
      <c r="KJG65" s="406" t="n"/>
      <c r="KJH65" s="406" t="n"/>
      <c r="KJI65" s="406" t="n"/>
      <c r="KJJ65" s="406" t="n"/>
      <c r="KJK65" s="406" t="n"/>
      <c r="KJL65" s="406" t="n"/>
      <c r="KJM65" s="406" t="n"/>
      <c r="KJN65" s="406" t="n"/>
      <c r="KJO65" s="406" t="n"/>
      <c r="KJP65" s="406" t="n"/>
      <c r="KJQ65" s="406" t="n"/>
      <c r="KJR65" s="406" t="n"/>
      <c r="KJS65" s="406" t="n"/>
      <c r="KJT65" s="406" t="n"/>
      <c r="KJU65" s="406" t="n"/>
      <c r="KJV65" s="406" t="n"/>
      <c r="KJW65" s="406" t="n"/>
      <c r="KJX65" s="406" t="n"/>
      <c r="KJY65" s="406" t="n"/>
      <c r="KJZ65" s="406" t="n"/>
      <c r="KKA65" s="406" t="n"/>
      <c r="KKB65" s="406" t="n"/>
      <c r="KKC65" s="406" t="n"/>
      <c r="KKD65" s="406" t="n"/>
      <c r="KKE65" s="406" t="n"/>
      <c r="KKF65" s="406" t="n"/>
      <c r="KKG65" s="406" t="n"/>
      <c r="KKH65" s="406" t="n"/>
      <c r="KKI65" s="406" t="n"/>
      <c r="KKJ65" s="406" t="n"/>
      <c r="KKK65" s="406" t="n"/>
      <c r="KKL65" s="406" t="n"/>
      <c r="KKM65" s="406" t="n"/>
      <c r="KKN65" s="406" t="n"/>
      <c r="KKO65" s="406" t="n"/>
      <c r="KKP65" s="406" t="n"/>
      <c r="KKQ65" s="406" t="n"/>
      <c r="KKR65" s="406" t="n"/>
      <c r="KKS65" s="406" t="n"/>
      <c r="KKT65" s="406" t="n"/>
      <c r="KKU65" s="406" t="n"/>
      <c r="KKV65" s="406" t="n"/>
      <c r="KKW65" s="406" t="n"/>
      <c r="KKX65" s="406" t="n"/>
      <c r="KKY65" s="406" t="n"/>
      <c r="KKZ65" s="406" t="n"/>
      <c r="KLA65" s="406" t="n"/>
      <c r="KLB65" s="406" t="n"/>
      <c r="KLC65" s="406" t="n"/>
      <c r="KLD65" s="406" t="n"/>
      <c r="KLE65" s="406" t="n"/>
      <c r="KLF65" s="406" t="n"/>
      <c r="KLG65" s="406" t="n"/>
      <c r="KLH65" s="406" t="n"/>
      <c r="KLI65" s="406" t="n"/>
      <c r="KLJ65" s="406" t="n"/>
      <c r="KLK65" s="406" t="n"/>
      <c r="KLL65" s="406" t="n"/>
      <c r="KLM65" s="406" t="n"/>
      <c r="KLN65" s="406" t="n"/>
      <c r="KLO65" s="406" t="n"/>
      <c r="KLP65" s="406" t="n"/>
      <c r="KLQ65" s="406" t="n"/>
      <c r="KLR65" s="406" t="n"/>
      <c r="KLS65" s="406" t="n"/>
      <c r="KLT65" s="406" t="n"/>
      <c r="KLU65" s="406" t="n"/>
      <c r="KLV65" s="406" t="n"/>
      <c r="KLW65" s="406" t="n"/>
      <c r="KLX65" s="406" t="n"/>
      <c r="KLY65" s="406" t="n"/>
      <c r="KLZ65" s="406" t="n"/>
      <c r="KMA65" s="406" t="n"/>
      <c r="KMB65" s="406" t="n"/>
      <c r="KMC65" s="406" t="n"/>
      <c r="KMD65" s="406" t="n"/>
      <c r="KME65" s="406" t="n"/>
      <c r="KMF65" s="406" t="n"/>
      <c r="KMG65" s="406" t="n"/>
      <c r="KMH65" s="406" t="n"/>
      <c r="KMI65" s="406" t="n"/>
      <c r="KMJ65" s="406" t="n"/>
      <c r="KMK65" s="406" t="n"/>
      <c r="KML65" s="406" t="n"/>
      <c r="KMM65" s="406" t="n"/>
      <c r="KMN65" s="406" t="n"/>
      <c r="KMO65" s="406" t="n"/>
      <c r="KMP65" s="406" t="n"/>
      <c r="KMQ65" s="406" t="n"/>
      <c r="KMR65" s="406" t="n"/>
      <c r="KMS65" s="406" t="n"/>
      <c r="KMT65" s="406" t="n"/>
      <c r="KMU65" s="406" t="n"/>
      <c r="KMV65" s="406" t="n"/>
      <c r="KMW65" s="406" t="n"/>
      <c r="KMX65" s="406" t="n"/>
      <c r="KMY65" s="406" t="n"/>
      <c r="KMZ65" s="406" t="n"/>
      <c r="KNA65" s="406" t="n"/>
      <c r="KNB65" s="406" t="n"/>
      <c r="KNC65" s="406" t="n"/>
      <c r="KND65" s="406" t="n"/>
      <c r="KNE65" s="406" t="n"/>
      <c r="KNF65" s="406" t="n"/>
      <c r="KNG65" s="406" t="n"/>
      <c r="KNH65" s="406" t="n"/>
      <c r="KNI65" s="406" t="n"/>
      <c r="KNJ65" s="406" t="n"/>
      <c r="KNK65" s="406" t="n"/>
      <c r="KNL65" s="406" t="n"/>
      <c r="KNM65" s="406" t="n"/>
      <c r="KNN65" s="406" t="n"/>
      <c r="KNO65" s="406" t="n"/>
      <c r="KNP65" s="406" t="n"/>
      <c r="KNQ65" s="406" t="n"/>
      <c r="KNR65" s="406" t="n"/>
      <c r="KNS65" s="406" t="n"/>
      <c r="KNT65" s="406" t="n"/>
      <c r="KNU65" s="406" t="n"/>
      <c r="KNV65" s="406" t="n"/>
      <c r="KNW65" s="406" t="n"/>
      <c r="KNX65" s="406" t="n"/>
      <c r="KNY65" s="406" t="n"/>
      <c r="KNZ65" s="406" t="n"/>
      <c r="KOA65" s="406" t="n"/>
      <c r="KOB65" s="406" t="n"/>
      <c r="KOC65" s="406" t="n"/>
      <c r="KOD65" s="406" t="n"/>
      <c r="KOE65" s="406" t="n"/>
      <c r="KOF65" s="406" t="n"/>
      <c r="KOG65" s="406" t="n"/>
      <c r="KOH65" s="406" t="n"/>
      <c r="KOI65" s="406" t="n"/>
      <c r="KOJ65" s="406" t="n"/>
      <c r="KOK65" s="406" t="n"/>
      <c r="KOL65" s="406" t="n"/>
      <c r="KOM65" s="406" t="n"/>
      <c r="KON65" s="406" t="n"/>
      <c r="KOO65" s="406" t="n"/>
      <c r="KOP65" s="406" t="n"/>
      <c r="KOQ65" s="406" t="n"/>
      <c r="KOR65" s="406" t="n"/>
      <c r="KOS65" s="406" t="n"/>
      <c r="KOT65" s="406" t="n"/>
      <c r="KOU65" s="406" t="n"/>
      <c r="KOV65" s="406" t="n"/>
      <c r="KOW65" s="406" t="n"/>
      <c r="KOX65" s="406" t="n"/>
      <c r="KOY65" s="406" t="n"/>
      <c r="KOZ65" s="406" t="n"/>
      <c r="KPA65" s="406" t="n"/>
      <c r="KPB65" s="406" t="n"/>
      <c r="KPC65" s="406" t="n"/>
      <c r="KPD65" s="406" t="n"/>
      <c r="KPE65" s="406" t="n"/>
      <c r="KPF65" s="406" t="n"/>
      <c r="KPG65" s="406" t="n"/>
      <c r="KPH65" s="406" t="n"/>
      <c r="KPI65" s="406" t="n"/>
      <c r="KPJ65" s="406" t="n"/>
      <c r="KPK65" s="406" t="n"/>
      <c r="KPL65" s="406" t="n"/>
      <c r="KPM65" s="406" t="n"/>
      <c r="KPN65" s="406" t="n"/>
      <c r="KPO65" s="406" t="n"/>
      <c r="KPP65" s="406" t="n"/>
      <c r="KPQ65" s="406" t="n"/>
      <c r="KPR65" s="406" t="n"/>
      <c r="KPS65" s="406" t="n"/>
      <c r="KPT65" s="406" t="n"/>
      <c r="KPU65" s="406" t="n"/>
      <c r="KPV65" s="406" t="n"/>
      <c r="KPW65" s="406" t="n"/>
      <c r="KPX65" s="406" t="n"/>
      <c r="KPY65" s="406" t="n"/>
      <c r="KPZ65" s="406" t="n"/>
      <c r="KQA65" s="406" t="n"/>
      <c r="KQB65" s="406" t="n"/>
      <c r="KQC65" s="406" t="n"/>
      <c r="KQD65" s="406" t="n"/>
      <c r="KQE65" s="406" t="n"/>
      <c r="KQF65" s="406" t="n"/>
      <c r="KQG65" s="406" t="n"/>
      <c r="KQH65" s="406" t="n"/>
      <c r="KQI65" s="406" t="n"/>
      <c r="KQJ65" s="406" t="n"/>
      <c r="KQK65" s="406" t="n"/>
      <c r="KQL65" s="406" t="n"/>
      <c r="KQM65" s="406" t="n"/>
      <c r="KQN65" s="406" t="n"/>
      <c r="KQO65" s="406" t="n"/>
      <c r="KQP65" s="406" t="n"/>
      <c r="KQQ65" s="406" t="n"/>
      <c r="KQR65" s="406" t="n"/>
      <c r="KQS65" s="406" t="n"/>
      <c r="KQT65" s="406" t="n"/>
      <c r="KQU65" s="406" t="n"/>
      <c r="KQV65" s="406" t="n"/>
      <c r="KQW65" s="406" t="n"/>
      <c r="KQX65" s="406" t="n"/>
      <c r="KQY65" s="406" t="n"/>
      <c r="KQZ65" s="406" t="n"/>
      <c r="KRA65" s="406" t="n"/>
      <c r="KRB65" s="406" t="n"/>
      <c r="KRC65" s="406" t="n"/>
      <c r="KRD65" s="406" t="n"/>
      <c r="KRE65" s="406" t="n"/>
      <c r="KRF65" s="406" t="n"/>
      <c r="KRG65" s="406" t="n"/>
      <c r="KRH65" s="406" t="n"/>
      <c r="KRI65" s="406" t="n"/>
      <c r="KRJ65" s="406" t="n"/>
      <c r="KRK65" s="406" t="n"/>
      <c r="KRL65" s="406" t="n"/>
      <c r="KRM65" s="406" t="n"/>
      <c r="KRN65" s="406" t="n"/>
      <c r="KRO65" s="406" t="n"/>
      <c r="KRP65" s="406" t="n"/>
      <c r="KRQ65" s="406" t="n"/>
      <c r="KRR65" s="406" t="n"/>
      <c r="KRS65" s="406" t="n"/>
      <c r="KRT65" s="406" t="n"/>
      <c r="KRU65" s="406" t="n"/>
      <c r="KRV65" s="406" t="n"/>
      <c r="KRW65" s="406" t="n"/>
      <c r="KRX65" s="406" t="n"/>
      <c r="KRY65" s="406" t="n"/>
      <c r="KRZ65" s="406" t="n"/>
      <c r="KSA65" s="406" t="n"/>
      <c r="KSB65" s="406" t="n"/>
      <c r="KSC65" s="406" t="n"/>
      <c r="KSD65" s="406" t="n"/>
      <c r="KSE65" s="406" t="n"/>
      <c r="KSF65" s="406" t="n"/>
      <c r="KSG65" s="406" t="n"/>
      <c r="KSH65" s="406" t="n"/>
      <c r="KSI65" s="406" t="n"/>
      <c r="KSJ65" s="406" t="n"/>
      <c r="KSK65" s="406" t="n"/>
      <c r="KSL65" s="406" t="n"/>
      <c r="KSM65" s="406" t="n"/>
      <c r="KSN65" s="406" t="n"/>
      <c r="KSO65" s="406" t="n"/>
      <c r="KSP65" s="406" t="n"/>
      <c r="KSQ65" s="406" t="n"/>
      <c r="KSR65" s="406" t="n"/>
      <c r="KSS65" s="406" t="n"/>
      <c r="KST65" s="406" t="n"/>
      <c r="KSU65" s="406" t="n"/>
      <c r="KSV65" s="406" t="n"/>
      <c r="KSW65" s="406" t="n"/>
      <c r="KSX65" s="406" t="n"/>
      <c r="KSY65" s="406" t="n"/>
      <c r="KSZ65" s="406" t="n"/>
      <c r="KTA65" s="406" t="n"/>
      <c r="KTB65" s="406" t="n"/>
      <c r="KTC65" s="406" t="n"/>
      <c r="KTD65" s="406" t="n"/>
      <c r="KTE65" s="406" t="n"/>
      <c r="KTF65" s="406" t="n"/>
      <c r="KTG65" s="406" t="n"/>
      <c r="KTH65" s="406" t="n"/>
      <c r="KTI65" s="406" t="n"/>
      <c r="KTJ65" s="406" t="n"/>
      <c r="KTK65" s="406" t="n"/>
      <c r="KTL65" s="406" t="n"/>
      <c r="KTM65" s="406" t="n"/>
      <c r="KTN65" s="406" t="n"/>
      <c r="KTO65" s="406" t="n"/>
      <c r="KTP65" s="406" t="n"/>
      <c r="KTQ65" s="406" t="n"/>
      <c r="KTR65" s="406" t="n"/>
      <c r="KTS65" s="406" t="n"/>
      <c r="KTT65" s="406" t="n"/>
      <c r="KTU65" s="406" t="n"/>
      <c r="KTV65" s="406" t="n"/>
      <c r="KTW65" s="406" t="n"/>
      <c r="KTX65" s="406" t="n"/>
      <c r="KTY65" s="406" t="n"/>
      <c r="KTZ65" s="406" t="n"/>
      <c r="KUA65" s="406" t="n"/>
      <c r="KUB65" s="406" t="n"/>
      <c r="KUC65" s="406" t="n"/>
      <c r="KUD65" s="406" t="n"/>
      <c r="KUE65" s="406" t="n"/>
      <c r="KUF65" s="406" t="n"/>
      <c r="KUG65" s="406" t="n"/>
      <c r="KUH65" s="406" t="n"/>
      <c r="KUI65" s="406" t="n"/>
      <c r="KUJ65" s="406" t="n"/>
      <c r="KUK65" s="406" t="n"/>
      <c r="KUL65" s="406" t="n"/>
      <c r="KUM65" s="406" t="n"/>
      <c r="KUN65" s="406" t="n"/>
      <c r="KUO65" s="406" t="n"/>
      <c r="KUP65" s="406" t="n"/>
      <c r="KUQ65" s="406" t="n"/>
      <c r="KUR65" s="406" t="n"/>
      <c r="KUS65" s="406" t="n"/>
      <c r="KUT65" s="406" t="n"/>
      <c r="KUU65" s="406" t="n"/>
      <c r="KUV65" s="406" t="n"/>
      <c r="KUW65" s="406" t="n"/>
      <c r="KUX65" s="406" t="n"/>
      <c r="KUY65" s="406" t="n"/>
      <c r="KUZ65" s="406" t="n"/>
      <c r="KVA65" s="406" t="n"/>
      <c r="KVB65" s="406" t="n"/>
      <c r="KVC65" s="406" t="n"/>
      <c r="KVD65" s="406" t="n"/>
      <c r="KVE65" s="406" t="n"/>
      <c r="KVF65" s="406" t="n"/>
      <c r="KVG65" s="406" t="n"/>
      <c r="KVH65" s="406" t="n"/>
      <c r="KVI65" s="406" t="n"/>
      <c r="KVJ65" s="406" t="n"/>
      <c r="KVK65" s="406" t="n"/>
      <c r="KVL65" s="406" t="n"/>
      <c r="KVM65" s="406" t="n"/>
      <c r="KVN65" s="406" t="n"/>
      <c r="KVO65" s="406" t="n"/>
      <c r="KVP65" s="406" t="n"/>
      <c r="KVQ65" s="406" t="n"/>
      <c r="KVR65" s="406" t="n"/>
      <c r="KVS65" s="406" t="n"/>
      <c r="KVT65" s="406" t="n"/>
      <c r="KVU65" s="406" t="n"/>
      <c r="KVV65" s="406" t="n"/>
      <c r="KVW65" s="406" t="n"/>
      <c r="KVX65" s="406" t="n"/>
      <c r="KVY65" s="406" t="n"/>
      <c r="KVZ65" s="406" t="n"/>
      <c r="KWA65" s="406" t="n"/>
      <c r="KWB65" s="406" t="n"/>
      <c r="KWC65" s="406" t="n"/>
      <c r="KWD65" s="406" t="n"/>
      <c r="KWE65" s="406" t="n"/>
      <c r="KWF65" s="406" t="n"/>
      <c r="KWG65" s="406" t="n"/>
      <c r="KWH65" s="406" t="n"/>
      <c r="KWI65" s="406" t="n"/>
      <c r="KWJ65" s="406" t="n"/>
      <c r="KWK65" s="406" t="n"/>
      <c r="KWL65" s="406" t="n"/>
      <c r="KWM65" s="406" t="n"/>
      <c r="KWN65" s="406" t="n"/>
      <c r="KWO65" s="406" t="n"/>
      <c r="KWP65" s="406" t="n"/>
      <c r="KWQ65" s="406" t="n"/>
      <c r="KWR65" s="406" t="n"/>
      <c r="KWS65" s="406" t="n"/>
      <c r="KWT65" s="406" t="n"/>
      <c r="KWU65" s="406" t="n"/>
      <c r="KWV65" s="406" t="n"/>
      <c r="KWW65" s="406" t="n"/>
      <c r="KWX65" s="406" t="n"/>
      <c r="KWY65" s="406" t="n"/>
      <c r="KWZ65" s="406" t="n"/>
      <c r="KXA65" s="406" t="n"/>
      <c r="KXB65" s="406" t="n"/>
      <c r="KXC65" s="406" t="n"/>
      <c r="KXD65" s="406" t="n"/>
      <c r="KXE65" s="406" t="n"/>
      <c r="KXF65" s="406" t="n"/>
      <c r="KXG65" s="406" t="n"/>
      <c r="KXH65" s="406" t="n"/>
      <c r="KXI65" s="406" t="n"/>
      <c r="KXJ65" s="406" t="n"/>
      <c r="KXK65" s="406" t="n"/>
      <c r="KXL65" s="406" t="n"/>
      <c r="KXM65" s="406" t="n"/>
      <c r="KXN65" s="406" t="n"/>
      <c r="KXO65" s="406" t="n"/>
      <c r="KXP65" s="406" t="n"/>
      <c r="KXQ65" s="406" t="n"/>
      <c r="KXR65" s="406" t="n"/>
      <c r="KXS65" s="406" t="n"/>
      <c r="KXT65" s="406" t="n"/>
      <c r="KXU65" s="406" t="n"/>
      <c r="KXV65" s="406" t="n"/>
      <c r="KXW65" s="406" t="n"/>
      <c r="KXX65" s="406" t="n"/>
      <c r="KXY65" s="406" t="n"/>
      <c r="KXZ65" s="406" t="n"/>
      <c r="KYA65" s="406" t="n"/>
      <c r="KYB65" s="406" t="n"/>
      <c r="KYC65" s="406" t="n"/>
      <c r="KYD65" s="406" t="n"/>
      <c r="KYE65" s="406" t="n"/>
      <c r="KYF65" s="406" t="n"/>
      <c r="KYG65" s="406" t="n"/>
      <c r="KYH65" s="406" t="n"/>
      <c r="KYI65" s="406" t="n"/>
      <c r="KYJ65" s="406" t="n"/>
      <c r="KYK65" s="406" t="n"/>
      <c r="KYL65" s="406" t="n"/>
      <c r="KYM65" s="406" t="n"/>
      <c r="KYN65" s="406" t="n"/>
      <c r="KYO65" s="406" t="n"/>
      <c r="KYP65" s="406" t="n"/>
      <c r="KYQ65" s="406" t="n"/>
      <c r="KYR65" s="406" t="n"/>
      <c r="KYS65" s="406" t="n"/>
      <c r="KYT65" s="406" t="n"/>
      <c r="KYU65" s="406" t="n"/>
      <c r="KYV65" s="406" t="n"/>
      <c r="KYW65" s="406" t="n"/>
      <c r="KYX65" s="406" t="n"/>
      <c r="KYY65" s="406" t="n"/>
      <c r="KYZ65" s="406" t="n"/>
      <c r="KZA65" s="406" t="n"/>
      <c r="KZB65" s="406" t="n"/>
      <c r="KZC65" s="406" t="n"/>
      <c r="KZD65" s="406" t="n"/>
      <c r="KZE65" s="406" t="n"/>
      <c r="KZF65" s="406" t="n"/>
      <c r="KZG65" s="406" t="n"/>
      <c r="KZH65" s="406" t="n"/>
      <c r="KZI65" s="406" t="n"/>
      <c r="KZJ65" s="406" t="n"/>
      <c r="KZK65" s="406" t="n"/>
      <c r="KZL65" s="406" t="n"/>
      <c r="KZM65" s="406" t="n"/>
      <c r="KZN65" s="406" t="n"/>
      <c r="KZO65" s="406" t="n"/>
      <c r="KZP65" s="406" t="n"/>
      <c r="KZQ65" s="406" t="n"/>
      <c r="KZR65" s="406" t="n"/>
      <c r="KZS65" s="406" t="n"/>
      <c r="KZT65" s="406" t="n"/>
      <c r="KZU65" s="406" t="n"/>
      <c r="KZV65" s="406" t="n"/>
      <c r="KZW65" s="406" t="n"/>
      <c r="KZX65" s="406" t="n"/>
      <c r="KZY65" s="406" t="n"/>
      <c r="KZZ65" s="406" t="n"/>
      <c r="LAA65" s="406" t="n"/>
      <c r="LAB65" s="406" t="n"/>
      <c r="LAC65" s="406" t="n"/>
      <c r="LAD65" s="406" t="n"/>
      <c r="LAE65" s="406" t="n"/>
      <c r="LAF65" s="406" t="n"/>
      <c r="LAG65" s="406" t="n"/>
      <c r="LAH65" s="406" t="n"/>
      <c r="LAI65" s="406" t="n"/>
      <c r="LAJ65" s="406" t="n"/>
      <c r="LAK65" s="406" t="n"/>
      <c r="LAL65" s="406" t="n"/>
      <c r="LAM65" s="406" t="n"/>
      <c r="LAN65" s="406" t="n"/>
      <c r="LAO65" s="406" t="n"/>
      <c r="LAP65" s="406" t="n"/>
      <c r="LAQ65" s="406" t="n"/>
      <c r="LAR65" s="406" t="n"/>
      <c r="LAS65" s="406" t="n"/>
      <c r="LAT65" s="406" t="n"/>
      <c r="LAU65" s="406" t="n"/>
      <c r="LAV65" s="406" t="n"/>
      <c r="LAW65" s="406" t="n"/>
      <c r="LAX65" s="406" t="n"/>
      <c r="LAY65" s="406" t="n"/>
      <c r="LAZ65" s="406" t="n"/>
      <c r="LBA65" s="406" t="n"/>
      <c r="LBB65" s="406" t="n"/>
      <c r="LBC65" s="406" t="n"/>
      <c r="LBD65" s="406" t="n"/>
      <c r="LBE65" s="406" t="n"/>
      <c r="LBF65" s="406" t="n"/>
      <c r="LBG65" s="406" t="n"/>
      <c r="LBH65" s="406" t="n"/>
      <c r="LBI65" s="406" t="n"/>
      <c r="LBJ65" s="406" t="n"/>
      <c r="LBK65" s="406" t="n"/>
      <c r="LBL65" s="406" t="n"/>
      <c r="LBM65" s="406" t="n"/>
      <c r="LBN65" s="406" t="n"/>
      <c r="LBO65" s="406" t="n"/>
      <c r="LBP65" s="406" t="n"/>
      <c r="LBQ65" s="406" t="n"/>
      <c r="LBR65" s="406" t="n"/>
      <c r="LBS65" s="406" t="n"/>
      <c r="LBT65" s="406" t="n"/>
      <c r="LBU65" s="406" t="n"/>
      <c r="LBV65" s="406" t="n"/>
      <c r="LBW65" s="406" t="n"/>
      <c r="LBX65" s="406" t="n"/>
      <c r="LBY65" s="406" t="n"/>
      <c r="LBZ65" s="406" t="n"/>
      <c r="LCA65" s="406" t="n"/>
      <c r="LCB65" s="406" t="n"/>
      <c r="LCC65" s="406" t="n"/>
      <c r="LCD65" s="406" t="n"/>
      <c r="LCE65" s="406" t="n"/>
      <c r="LCF65" s="406" t="n"/>
      <c r="LCG65" s="406" t="n"/>
      <c r="LCH65" s="406" t="n"/>
      <c r="LCI65" s="406" t="n"/>
      <c r="LCJ65" s="406" t="n"/>
      <c r="LCK65" s="406" t="n"/>
      <c r="LCL65" s="406" t="n"/>
      <c r="LCM65" s="406" t="n"/>
      <c r="LCN65" s="406" t="n"/>
      <c r="LCO65" s="406" t="n"/>
      <c r="LCP65" s="406" t="n"/>
      <c r="LCQ65" s="406" t="n"/>
      <c r="LCR65" s="406" t="n"/>
      <c r="LCS65" s="406" t="n"/>
      <c r="LCT65" s="406" t="n"/>
      <c r="LCU65" s="406" t="n"/>
      <c r="LCV65" s="406" t="n"/>
      <c r="LCW65" s="406" t="n"/>
      <c r="LCX65" s="406" t="n"/>
      <c r="LCY65" s="406" t="n"/>
      <c r="LCZ65" s="406" t="n"/>
      <c r="LDA65" s="406" t="n"/>
      <c r="LDB65" s="406" t="n"/>
      <c r="LDC65" s="406" t="n"/>
      <c r="LDD65" s="406" t="n"/>
      <c r="LDE65" s="406" t="n"/>
      <c r="LDF65" s="406" t="n"/>
      <c r="LDG65" s="406" t="n"/>
      <c r="LDH65" s="406" t="n"/>
      <c r="LDI65" s="406" t="n"/>
      <c r="LDJ65" s="406" t="n"/>
      <c r="LDK65" s="406" t="n"/>
      <c r="LDL65" s="406" t="n"/>
      <c r="LDM65" s="406" t="n"/>
      <c r="LDN65" s="406" t="n"/>
      <c r="LDO65" s="406" t="n"/>
      <c r="LDP65" s="406" t="n"/>
      <c r="LDQ65" s="406" t="n"/>
      <c r="LDR65" s="406" t="n"/>
      <c r="LDS65" s="406" t="n"/>
      <c r="LDT65" s="406" t="n"/>
      <c r="LDU65" s="406" t="n"/>
      <c r="LDV65" s="406" t="n"/>
      <c r="LDW65" s="406" t="n"/>
      <c r="LDX65" s="406" t="n"/>
      <c r="LDY65" s="406" t="n"/>
      <c r="LDZ65" s="406" t="n"/>
      <c r="LEA65" s="406" t="n"/>
      <c r="LEB65" s="406" t="n"/>
      <c r="LEC65" s="406" t="n"/>
      <c r="LED65" s="406" t="n"/>
      <c r="LEE65" s="406" t="n"/>
      <c r="LEF65" s="406" t="n"/>
      <c r="LEG65" s="406" t="n"/>
      <c r="LEH65" s="406" t="n"/>
      <c r="LEI65" s="406" t="n"/>
      <c r="LEJ65" s="406" t="n"/>
      <c r="LEK65" s="406" t="n"/>
      <c r="LEL65" s="406" t="n"/>
      <c r="LEM65" s="406" t="n"/>
      <c r="LEN65" s="406" t="n"/>
      <c r="LEO65" s="406" t="n"/>
      <c r="LEP65" s="406" t="n"/>
      <c r="LEQ65" s="406" t="n"/>
      <c r="LER65" s="406" t="n"/>
      <c r="LES65" s="406" t="n"/>
      <c r="LET65" s="406" t="n"/>
      <c r="LEU65" s="406" t="n"/>
      <c r="LEV65" s="406" t="n"/>
      <c r="LEW65" s="406" t="n"/>
      <c r="LEX65" s="406" t="n"/>
      <c r="LEY65" s="406" t="n"/>
      <c r="LEZ65" s="406" t="n"/>
      <c r="LFA65" s="406" t="n"/>
      <c r="LFB65" s="406" t="n"/>
      <c r="LFC65" s="406" t="n"/>
      <c r="LFD65" s="406" t="n"/>
      <c r="LFE65" s="406" t="n"/>
      <c r="LFF65" s="406" t="n"/>
      <c r="LFG65" s="406" t="n"/>
      <c r="LFH65" s="406" t="n"/>
      <c r="LFI65" s="406" t="n"/>
      <c r="LFJ65" s="406" t="n"/>
      <c r="LFK65" s="406" t="n"/>
      <c r="LFL65" s="406" t="n"/>
      <c r="LFM65" s="406" t="n"/>
      <c r="LFN65" s="406" t="n"/>
      <c r="LFO65" s="406" t="n"/>
      <c r="LFP65" s="406" t="n"/>
      <c r="LFQ65" s="406" t="n"/>
      <c r="LFR65" s="406" t="n"/>
      <c r="LFS65" s="406" t="n"/>
      <c r="LFT65" s="406" t="n"/>
      <c r="LFU65" s="406" t="n"/>
      <c r="LFV65" s="406" t="n"/>
      <c r="LFW65" s="406" t="n"/>
      <c r="LFX65" s="406" t="n"/>
      <c r="LFY65" s="406" t="n"/>
      <c r="LFZ65" s="406" t="n"/>
      <c r="LGA65" s="406" t="n"/>
      <c r="LGB65" s="406" t="n"/>
      <c r="LGC65" s="406" t="n"/>
      <c r="LGD65" s="406" t="n"/>
      <c r="LGE65" s="406" t="n"/>
      <c r="LGF65" s="406" t="n"/>
      <c r="LGG65" s="406" t="n"/>
      <c r="LGH65" s="406" t="n"/>
      <c r="LGI65" s="406" t="n"/>
      <c r="LGJ65" s="406" t="n"/>
      <c r="LGK65" s="406" t="n"/>
      <c r="LGL65" s="406" t="n"/>
      <c r="LGM65" s="406" t="n"/>
      <c r="LGN65" s="406" t="n"/>
      <c r="LGO65" s="406" t="n"/>
      <c r="LGP65" s="406" t="n"/>
      <c r="LGQ65" s="406" t="n"/>
      <c r="LGR65" s="406" t="n"/>
      <c r="LGS65" s="406" t="n"/>
      <c r="LGT65" s="406" t="n"/>
      <c r="LGU65" s="406" t="n"/>
      <c r="LGV65" s="406" t="n"/>
      <c r="LGW65" s="406" t="n"/>
      <c r="LGX65" s="406" t="n"/>
      <c r="LGY65" s="406" t="n"/>
      <c r="LGZ65" s="406" t="n"/>
      <c r="LHA65" s="406" t="n"/>
      <c r="LHB65" s="406" t="n"/>
      <c r="LHC65" s="406" t="n"/>
      <c r="LHD65" s="406" t="n"/>
      <c r="LHE65" s="406" t="n"/>
      <c r="LHF65" s="406" t="n"/>
      <c r="LHG65" s="406" t="n"/>
      <c r="LHH65" s="406" t="n"/>
      <c r="LHI65" s="406" t="n"/>
      <c r="LHJ65" s="406" t="n"/>
      <c r="LHK65" s="406" t="n"/>
      <c r="LHL65" s="406" t="n"/>
      <c r="LHM65" s="406" t="n"/>
      <c r="LHN65" s="406" t="n"/>
      <c r="LHO65" s="406" t="n"/>
      <c r="LHP65" s="406" t="n"/>
      <c r="LHQ65" s="406" t="n"/>
      <c r="LHR65" s="406" t="n"/>
      <c r="LHS65" s="406" t="n"/>
      <c r="LHT65" s="406" t="n"/>
      <c r="LHU65" s="406" t="n"/>
      <c r="LHV65" s="406" t="n"/>
      <c r="LHW65" s="406" t="n"/>
      <c r="LHX65" s="406" t="n"/>
      <c r="LHY65" s="406" t="n"/>
      <c r="LHZ65" s="406" t="n"/>
      <c r="LIA65" s="406" t="n"/>
      <c r="LIB65" s="406" t="n"/>
      <c r="LIC65" s="406" t="n"/>
      <c r="LID65" s="406" t="n"/>
      <c r="LIE65" s="406" t="n"/>
      <c r="LIF65" s="406" t="n"/>
      <c r="LIG65" s="406" t="n"/>
      <c r="LIH65" s="406" t="n"/>
      <c r="LII65" s="406" t="n"/>
      <c r="LIJ65" s="406" t="n"/>
      <c r="LIK65" s="406" t="n"/>
      <c r="LIL65" s="406" t="n"/>
      <c r="LIM65" s="406" t="n"/>
      <c r="LIN65" s="406" t="n"/>
      <c r="LIO65" s="406" t="n"/>
      <c r="LIP65" s="406" t="n"/>
      <c r="LIQ65" s="406" t="n"/>
      <c r="LIR65" s="406" t="n"/>
      <c r="LIS65" s="406" t="n"/>
      <c r="LIT65" s="406" t="n"/>
      <c r="LIU65" s="406" t="n"/>
      <c r="LIV65" s="406" t="n"/>
      <c r="LIW65" s="406" t="n"/>
      <c r="LIX65" s="406" t="n"/>
      <c r="LIY65" s="406" t="n"/>
      <c r="LIZ65" s="406" t="n"/>
      <c r="LJA65" s="406" t="n"/>
      <c r="LJB65" s="406" t="n"/>
      <c r="LJC65" s="406" t="n"/>
      <c r="LJD65" s="406" t="n"/>
      <c r="LJE65" s="406" t="n"/>
      <c r="LJF65" s="406" t="n"/>
      <c r="LJG65" s="406" t="n"/>
      <c r="LJH65" s="406" t="n"/>
      <c r="LJI65" s="406" t="n"/>
      <c r="LJJ65" s="406" t="n"/>
      <c r="LJK65" s="406" t="n"/>
      <c r="LJL65" s="406" t="n"/>
      <c r="LJM65" s="406" t="n"/>
      <c r="LJN65" s="406" t="n"/>
      <c r="LJO65" s="406" t="n"/>
      <c r="LJP65" s="406" t="n"/>
      <c r="LJQ65" s="406" t="n"/>
      <c r="LJR65" s="406" t="n"/>
      <c r="LJS65" s="406" t="n"/>
      <c r="LJT65" s="406" t="n"/>
      <c r="LJU65" s="406" t="n"/>
      <c r="LJV65" s="406" t="n"/>
      <c r="LJW65" s="406" t="n"/>
      <c r="LJX65" s="406" t="n"/>
      <c r="LJY65" s="406" t="n"/>
      <c r="LJZ65" s="406" t="n"/>
      <c r="LKA65" s="406" t="n"/>
      <c r="LKB65" s="406" t="n"/>
      <c r="LKC65" s="406" t="n"/>
      <c r="LKD65" s="406" t="n"/>
      <c r="LKE65" s="406" t="n"/>
      <c r="LKF65" s="406" t="n"/>
      <c r="LKG65" s="406" t="n"/>
      <c r="LKH65" s="406" t="n"/>
      <c r="LKI65" s="406" t="n"/>
      <c r="LKJ65" s="406" t="n"/>
      <c r="LKK65" s="406" t="n"/>
      <c r="LKL65" s="406" t="n"/>
      <c r="LKM65" s="406" t="n"/>
      <c r="LKN65" s="406" t="n"/>
      <c r="LKO65" s="406" t="n"/>
      <c r="LKP65" s="406" t="n"/>
      <c r="LKQ65" s="406" t="n"/>
      <c r="LKR65" s="406" t="n"/>
      <c r="LKS65" s="406" t="n"/>
      <c r="LKT65" s="406" t="n"/>
      <c r="LKU65" s="406" t="n"/>
      <c r="LKV65" s="406" t="n"/>
      <c r="LKW65" s="406" t="n"/>
      <c r="LKX65" s="406" t="n"/>
      <c r="LKY65" s="406" t="n"/>
      <c r="LKZ65" s="406" t="n"/>
      <c r="LLA65" s="406" t="n"/>
      <c r="LLB65" s="406" t="n"/>
      <c r="LLC65" s="406" t="n"/>
      <c r="LLD65" s="406" t="n"/>
      <c r="LLE65" s="406" t="n"/>
      <c r="LLF65" s="406" t="n"/>
      <c r="LLG65" s="406" t="n"/>
      <c r="LLH65" s="406" t="n"/>
      <c r="LLI65" s="406" t="n"/>
      <c r="LLJ65" s="406" t="n"/>
      <c r="LLK65" s="406" t="n"/>
      <c r="LLL65" s="406" t="n"/>
      <c r="LLM65" s="406" t="n"/>
      <c r="LLN65" s="406" t="n"/>
      <c r="LLO65" s="406" t="n"/>
      <c r="LLP65" s="406" t="n"/>
      <c r="LLQ65" s="406" t="n"/>
      <c r="LLR65" s="406" t="n"/>
      <c r="LLS65" s="406" t="n"/>
      <c r="LLT65" s="406" t="n"/>
      <c r="LLU65" s="406" t="n"/>
      <c r="LLV65" s="406" t="n"/>
      <c r="LLW65" s="406" t="n"/>
      <c r="LLX65" s="406" t="n"/>
      <c r="LLY65" s="406" t="n"/>
      <c r="LLZ65" s="406" t="n"/>
      <c r="LMA65" s="406" t="n"/>
      <c r="LMB65" s="406" t="n"/>
      <c r="LMC65" s="406" t="n"/>
      <c r="LMD65" s="406" t="n"/>
      <c r="LME65" s="406" t="n"/>
      <c r="LMF65" s="406" t="n"/>
      <c r="LMG65" s="406" t="n"/>
      <c r="LMH65" s="406" t="n"/>
      <c r="LMI65" s="406" t="n"/>
      <c r="LMJ65" s="406" t="n"/>
      <c r="LMK65" s="406" t="n"/>
      <c r="LML65" s="406" t="n"/>
      <c r="LMM65" s="406" t="n"/>
      <c r="LMN65" s="406" t="n"/>
      <c r="LMO65" s="406" t="n"/>
      <c r="LMP65" s="406" t="n"/>
      <c r="LMQ65" s="406" t="n"/>
      <c r="LMR65" s="406" t="n"/>
      <c r="LMS65" s="406" t="n"/>
      <c r="LMT65" s="406" t="n"/>
      <c r="LMU65" s="406" t="n"/>
      <c r="LMV65" s="406" t="n"/>
      <c r="LMW65" s="406" t="n"/>
      <c r="LMX65" s="406" t="n"/>
      <c r="LMY65" s="406" t="n"/>
      <c r="LMZ65" s="406" t="n"/>
      <c r="LNA65" s="406" t="n"/>
      <c r="LNB65" s="406" t="n"/>
      <c r="LNC65" s="406" t="n"/>
      <c r="LND65" s="406" t="n"/>
      <c r="LNE65" s="406" t="n"/>
      <c r="LNF65" s="406" t="n"/>
      <c r="LNG65" s="406" t="n"/>
      <c r="LNH65" s="406" t="n"/>
      <c r="LNI65" s="406" t="n"/>
      <c r="LNJ65" s="406" t="n"/>
      <c r="LNK65" s="406" t="n"/>
      <c r="LNL65" s="406" t="n"/>
      <c r="LNM65" s="406" t="n"/>
      <c r="LNN65" s="406" t="n"/>
      <c r="LNO65" s="406" t="n"/>
      <c r="LNP65" s="406" t="n"/>
      <c r="LNQ65" s="406" t="n"/>
      <c r="LNR65" s="406" t="n"/>
      <c r="LNS65" s="406" t="n"/>
      <c r="LNT65" s="406" t="n"/>
      <c r="LNU65" s="406" t="n"/>
      <c r="LNV65" s="406" t="n"/>
      <c r="LNW65" s="406" t="n"/>
      <c r="LNX65" s="406" t="n"/>
      <c r="LNY65" s="406" t="n"/>
      <c r="LNZ65" s="406" t="n"/>
      <c r="LOA65" s="406" t="n"/>
      <c r="LOB65" s="406" t="n"/>
      <c r="LOC65" s="406" t="n"/>
      <c r="LOD65" s="406" t="n"/>
      <c r="LOE65" s="406" t="n"/>
      <c r="LOF65" s="406" t="n"/>
      <c r="LOG65" s="406" t="n"/>
      <c r="LOH65" s="406" t="n"/>
      <c r="LOI65" s="406" t="n"/>
      <c r="LOJ65" s="406" t="n"/>
      <c r="LOK65" s="406" t="n"/>
      <c r="LOL65" s="406" t="n"/>
      <c r="LOM65" s="406" t="n"/>
      <c r="LON65" s="406" t="n"/>
      <c r="LOO65" s="406" t="n"/>
      <c r="LOP65" s="406" t="n"/>
      <c r="LOQ65" s="406" t="n"/>
      <c r="LOR65" s="406" t="n"/>
      <c r="LOS65" s="406" t="n"/>
      <c r="LOT65" s="406" t="n"/>
      <c r="LOU65" s="406" t="n"/>
      <c r="LOV65" s="406" t="n"/>
      <c r="LOW65" s="406" t="n"/>
      <c r="LOX65" s="406" t="n"/>
      <c r="LOY65" s="406" t="n"/>
      <c r="LOZ65" s="406" t="n"/>
      <c r="LPA65" s="406" t="n"/>
      <c r="LPB65" s="406" t="n"/>
      <c r="LPC65" s="406" t="n"/>
      <c r="LPD65" s="406" t="n"/>
      <c r="LPE65" s="406" t="n"/>
      <c r="LPF65" s="406" t="n"/>
      <c r="LPG65" s="406" t="n"/>
      <c r="LPH65" s="406" t="n"/>
      <c r="LPI65" s="406" t="n"/>
      <c r="LPJ65" s="406" t="n"/>
      <c r="LPK65" s="406" t="n"/>
      <c r="LPL65" s="406" t="n"/>
      <c r="LPM65" s="406" t="n"/>
      <c r="LPN65" s="406" t="n"/>
      <c r="LPO65" s="406" t="n"/>
      <c r="LPP65" s="406" t="n"/>
      <c r="LPQ65" s="406" t="n"/>
      <c r="LPR65" s="406" t="n"/>
      <c r="LPS65" s="406" t="n"/>
      <c r="LPT65" s="406" t="n"/>
      <c r="LPU65" s="406" t="n"/>
      <c r="LPV65" s="406" t="n"/>
      <c r="LPW65" s="406" t="n"/>
      <c r="LPX65" s="406" t="n"/>
      <c r="LPY65" s="406" t="n"/>
      <c r="LPZ65" s="406" t="n"/>
      <c r="LQA65" s="406" t="n"/>
      <c r="LQB65" s="406" t="n"/>
      <c r="LQC65" s="406" t="n"/>
      <c r="LQD65" s="406" t="n"/>
      <c r="LQE65" s="406" t="n"/>
      <c r="LQF65" s="406" t="n"/>
      <c r="LQG65" s="406" t="n"/>
      <c r="LQH65" s="406" t="n"/>
      <c r="LQI65" s="406" t="n"/>
      <c r="LQJ65" s="406" t="n"/>
      <c r="LQK65" s="406" t="n"/>
      <c r="LQL65" s="406" t="n"/>
      <c r="LQM65" s="406" t="n"/>
      <c r="LQN65" s="406" t="n"/>
      <c r="LQO65" s="406" t="n"/>
      <c r="LQP65" s="406" t="n"/>
      <c r="LQQ65" s="406" t="n"/>
      <c r="LQR65" s="406" t="n"/>
      <c r="LQS65" s="406" t="n"/>
      <c r="LQT65" s="406" t="n"/>
      <c r="LQU65" s="406" t="n"/>
      <c r="LQV65" s="406" t="n"/>
      <c r="LQW65" s="406" t="n"/>
      <c r="LQX65" s="406" t="n"/>
      <c r="LQY65" s="406" t="n"/>
      <c r="LQZ65" s="406" t="n"/>
      <c r="LRA65" s="406" t="n"/>
      <c r="LRB65" s="406" t="n"/>
      <c r="LRC65" s="406" t="n"/>
      <c r="LRD65" s="406" t="n"/>
      <c r="LRE65" s="406" t="n"/>
      <c r="LRF65" s="406" t="n"/>
      <c r="LRG65" s="406" t="n"/>
      <c r="LRH65" s="406" t="n"/>
      <c r="LRI65" s="406" t="n"/>
      <c r="LRJ65" s="406" t="n"/>
      <c r="LRK65" s="406" t="n"/>
      <c r="LRL65" s="406" t="n"/>
      <c r="LRM65" s="406" t="n"/>
      <c r="LRN65" s="406" t="n"/>
      <c r="LRO65" s="406" t="n"/>
      <c r="LRP65" s="406" t="n"/>
      <c r="LRQ65" s="406" t="n"/>
      <c r="LRR65" s="406" t="n"/>
      <c r="LRS65" s="406" t="n"/>
      <c r="LRT65" s="406" t="n"/>
      <c r="LRU65" s="406" t="n"/>
      <c r="LRV65" s="406" t="n"/>
      <c r="LRW65" s="406" t="n"/>
      <c r="LRX65" s="406" t="n"/>
      <c r="LRY65" s="406" t="n"/>
      <c r="LRZ65" s="406" t="n"/>
      <c r="LSA65" s="406" t="n"/>
      <c r="LSB65" s="406" t="n"/>
      <c r="LSC65" s="406" t="n"/>
      <c r="LSD65" s="406" t="n"/>
      <c r="LSE65" s="406" t="n"/>
      <c r="LSF65" s="406" t="n"/>
      <c r="LSG65" s="406" t="n"/>
      <c r="LSH65" s="406" t="n"/>
      <c r="LSI65" s="406" t="n"/>
      <c r="LSJ65" s="406" t="n"/>
      <c r="LSK65" s="406" t="n"/>
      <c r="LSL65" s="406" t="n"/>
      <c r="LSM65" s="406" t="n"/>
      <c r="LSN65" s="406" t="n"/>
      <c r="LSO65" s="406" t="n"/>
      <c r="LSP65" s="406" t="n"/>
      <c r="LSQ65" s="406" t="n"/>
      <c r="LSR65" s="406" t="n"/>
      <c r="LSS65" s="406" t="n"/>
      <c r="LST65" s="406" t="n"/>
      <c r="LSU65" s="406" t="n"/>
      <c r="LSV65" s="406" t="n"/>
      <c r="LSW65" s="406" t="n"/>
      <c r="LSX65" s="406" t="n"/>
      <c r="LSY65" s="406" t="n"/>
      <c r="LSZ65" s="406" t="n"/>
      <c r="LTA65" s="406" t="n"/>
      <c r="LTB65" s="406" t="n"/>
      <c r="LTC65" s="406" t="n"/>
      <c r="LTD65" s="406" t="n"/>
      <c r="LTE65" s="406" t="n"/>
      <c r="LTF65" s="406" t="n"/>
      <c r="LTG65" s="406" t="n"/>
      <c r="LTH65" s="406" t="n"/>
      <c r="LTI65" s="406" t="n"/>
      <c r="LTJ65" s="406" t="n"/>
      <c r="LTK65" s="406" t="n"/>
      <c r="LTL65" s="406" t="n"/>
      <c r="LTM65" s="406" t="n"/>
      <c r="LTN65" s="406" t="n"/>
      <c r="LTO65" s="406" t="n"/>
      <c r="LTP65" s="406" t="n"/>
      <c r="LTQ65" s="406" t="n"/>
      <c r="LTR65" s="406" t="n"/>
      <c r="LTS65" s="406" t="n"/>
      <c r="LTT65" s="406" t="n"/>
      <c r="LTU65" s="406" t="n"/>
      <c r="LTV65" s="406" t="n"/>
      <c r="LTW65" s="406" t="n"/>
      <c r="LTX65" s="406" t="n"/>
      <c r="LTY65" s="406" t="n"/>
      <c r="LTZ65" s="406" t="n"/>
      <c r="LUA65" s="406" t="n"/>
      <c r="LUB65" s="406" t="n"/>
      <c r="LUC65" s="406" t="n"/>
      <c r="LUD65" s="406" t="n"/>
      <c r="LUE65" s="406" t="n"/>
      <c r="LUF65" s="406" t="n"/>
      <c r="LUG65" s="406" t="n"/>
      <c r="LUH65" s="406" t="n"/>
      <c r="LUI65" s="406" t="n"/>
      <c r="LUJ65" s="406" t="n"/>
      <c r="LUK65" s="406" t="n"/>
      <c r="LUL65" s="406" t="n"/>
      <c r="LUM65" s="406" t="n"/>
      <c r="LUN65" s="406" t="n"/>
      <c r="LUO65" s="406" t="n"/>
      <c r="LUP65" s="406" t="n"/>
      <c r="LUQ65" s="406" t="n"/>
      <c r="LUR65" s="406" t="n"/>
      <c r="LUS65" s="406" t="n"/>
      <c r="LUT65" s="406" t="n"/>
      <c r="LUU65" s="406" t="n"/>
      <c r="LUV65" s="406" t="n"/>
      <c r="LUW65" s="406" t="n"/>
      <c r="LUX65" s="406" t="n"/>
      <c r="LUY65" s="406" t="n"/>
      <c r="LUZ65" s="406" t="n"/>
      <c r="LVA65" s="406" t="n"/>
      <c r="LVB65" s="406" t="n"/>
      <c r="LVC65" s="406" t="n"/>
      <c r="LVD65" s="406" t="n"/>
      <c r="LVE65" s="406" t="n"/>
      <c r="LVF65" s="406" t="n"/>
      <c r="LVG65" s="406" t="n"/>
      <c r="LVH65" s="406" t="n"/>
      <c r="LVI65" s="406" t="n"/>
      <c r="LVJ65" s="406" t="n"/>
      <c r="LVK65" s="406" t="n"/>
      <c r="LVL65" s="406" t="n"/>
      <c r="LVM65" s="406" t="n"/>
      <c r="LVN65" s="406" t="n"/>
      <c r="LVO65" s="406" t="n"/>
      <c r="LVP65" s="406" t="n"/>
      <c r="LVQ65" s="406" t="n"/>
      <c r="LVR65" s="406" t="n"/>
      <c r="LVS65" s="406" t="n"/>
      <c r="LVT65" s="406" t="n"/>
      <c r="LVU65" s="406" t="n"/>
      <c r="LVV65" s="406" t="n"/>
      <c r="LVW65" s="406" t="n"/>
      <c r="LVX65" s="406" t="n"/>
      <c r="LVY65" s="406" t="n"/>
      <c r="LVZ65" s="406" t="n"/>
      <c r="LWA65" s="406" t="n"/>
      <c r="LWB65" s="406" t="n"/>
      <c r="LWC65" s="406" t="n"/>
      <c r="LWD65" s="406" t="n"/>
      <c r="LWE65" s="406" t="n"/>
      <c r="LWF65" s="406" t="n"/>
      <c r="LWG65" s="406" t="n"/>
      <c r="LWH65" s="406" t="n"/>
      <c r="LWI65" s="406" t="n"/>
      <c r="LWJ65" s="406" t="n"/>
      <c r="LWK65" s="406" t="n"/>
      <c r="LWL65" s="406" t="n"/>
      <c r="LWM65" s="406" t="n"/>
      <c r="LWN65" s="406" t="n"/>
      <c r="LWO65" s="406" t="n"/>
      <c r="LWP65" s="406" t="n"/>
      <c r="LWQ65" s="406" t="n"/>
      <c r="LWR65" s="406" t="n"/>
      <c r="LWS65" s="406" t="n"/>
      <c r="LWT65" s="406" t="n"/>
      <c r="LWU65" s="406" t="n"/>
      <c r="LWV65" s="406" t="n"/>
      <c r="LWW65" s="406" t="n"/>
      <c r="LWX65" s="406" t="n"/>
      <c r="LWY65" s="406" t="n"/>
      <c r="LWZ65" s="406" t="n"/>
      <c r="LXA65" s="406" t="n"/>
      <c r="LXB65" s="406" t="n"/>
      <c r="LXC65" s="406" t="n"/>
      <c r="LXD65" s="406" t="n"/>
      <c r="LXE65" s="406" t="n"/>
      <c r="LXF65" s="406" t="n"/>
      <c r="LXG65" s="406" t="n"/>
      <c r="LXH65" s="406" t="n"/>
      <c r="LXI65" s="406" t="n"/>
      <c r="LXJ65" s="406" t="n"/>
      <c r="LXK65" s="406" t="n"/>
      <c r="LXL65" s="406" t="n"/>
      <c r="LXM65" s="406" t="n"/>
      <c r="LXN65" s="406" t="n"/>
      <c r="LXO65" s="406" t="n"/>
      <c r="LXP65" s="406" t="n"/>
      <c r="LXQ65" s="406" t="n"/>
      <c r="LXR65" s="406" t="n"/>
      <c r="LXS65" s="406" t="n"/>
      <c r="LXT65" s="406" t="n"/>
      <c r="LXU65" s="406" t="n"/>
      <c r="LXV65" s="406" t="n"/>
      <c r="LXW65" s="406" t="n"/>
      <c r="LXX65" s="406" t="n"/>
      <c r="LXY65" s="406" t="n"/>
      <c r="LXZ65" s="406" t="n"/>
      <c r="LYA65" s="406" t="n"/>
      <c r="LYB65" s="406" t="n"/>
      <c r="LYC65" s="406" t="n"/>
      <c r="LYD65" s="406" t="n"/>
      <c r="LYE65" s="406" t="n"/>
      <c r="LYF65" s="406" t="n"/>
      <c r="LYG65" s="406" t="n"/>
      <c r="LYH65" s="406" t="n"/>
      <c r="LYI65" s="406" t="n"/>
      <c r="LYJ65" s="406" t="n"/>
      <c r="LYK65" s="406" t="n"/>
      <c r="LYL65" s="406" t="n"/>
      <c r="LYM65" s="406" t="n"/>
      <c r="LYN65" s="406" t="n"/>
      <c r="LYO65" s="406" t="n"/>
      <c r="LYP65" s="406" t="n"/>
      <c r="LYQ65" s="406" t="n"/>
      <c r="LYR65" s="406" t="n"/>
      <c r="LYS65" s="406" t="n"/>
      <c r="LYT65" s="406" t="n"/>
      <c r="LYU65" s="406" t="n"/>
      <c r="LYV65" s="406" t="n"/>
      <c r="LYW65" s="406" t="n"/>
      <c r="LYX65" s="406" t="n"/>
      <c r="LYY65" s="406" t="n"/>
      <c r="LYZ65" s="406" t="n"/>
      <c r="LZA65" s="406" t="n"/>
      <c r="LZB65" s="406" t="n"/>
      <c r="LZC65" s="406" t="n"/>
      <c r="LZD65" s="406" t="n"/>
      <c r="LZE65" s="406" t="n"/>
      <c r="LZF65" s="406" t="n"/>
      <c r="LZG65" s="406" t="n"/>
      <c r="LZH65" s="406" t="n"/>
      <c r="LZI65" s="406" t="n"/>
      <c r="LZJ65" s="406" t="n"/>
      <c r="LZK65" s="406" t="n"/>
      <c r="LZL65" s="406" t="n"/>
      <c r="LZM65" s="406" t="n"/>
      <c r="LZN65" s="406" t="n"/>
      <c r="LZO65" s="406" t="n"/>
      <c r="LZP65" s="406" t="n"/>
      <c r="LZQ65" s="406" t="n"/>
      <c r="LZR65" s="406" t="n"/>
      <c r="LZS65" s="406" t="n"/>
      <c r="LZT65" s="406" t="n"/>
      <c r="LZU65" s="406" t="n"/>
      <c r="LZV65" s="406" t="n"/>
      <c r="LZW65" s="406" t="n"/>
      <c r="LZX65" s="406" t="n"/>
      <c r="LZY65" s="406" t="n"/>
      <c r="LZZ65" s="406" t="n"/>
      <c r="MAA65" s="406" t="n"/>
      <c r="MAB65" s="406" t="n"/>
      <c r="MAC65" s="406" t="n"/>
      <c r="MAD65" s="406" t="n"/>
      <c r="MAE65" s="406" t="n"/>
      <c r="MAF65" s="406" t="n"/>
      <c r="MAG65" s="406" t="n"/>
      <c r="MAH65" s="406" t="n"/>
      <c r="MAI65" s="406" t="n"/>
      <c r="MAJ65" s="406" t="n"/>
      <c r="MAK65" s="406" t="n"/>
      <c r="MAL65" s="406" t="n"/>
      <c r="MAM65" s="406" t="n"/>
      <c r="MAN65" s="406" t="n"/>
      <c r="MAO65" s="406" t="n"/>
      <c r="MAP65" s="406" t="n"/>
      <c r="MAQ65" s="406" t="n"/>
      <c r="MAR65" s="406" t="n"/>
      <c r="MAS65" s="406" t="n"/>
      <c r="MAT65" s="406" t="n"/>
      <c r="MAU65" s="406" t="n"/>
      <c r="MAV65" s="406" t="n"/>
      <c r="MAW65" s="406" t="n"/>
      <c r="MAX65" s="406" t="n"/>
      <c r="MAY65" s="406" t="n"/>
      <c r="MAZ65" s="406" t="n"/>
      <c r="MBA65" s="406" t="n"/>
      <c r="MBB65" s="406" t="n"/>
      <c r="MBC65" s="406" t="n"/>
      <c r="MBD65" s="406" t="n"/>
      <c r="MBE65" s="406" t="n"/>
      <c r="MBF65" s="406" t="n"/>
      <c r="MBG65" s="406" t="n"/>
      <c r="MBH65" s="406" t="n"/>
      <c r="MBI65" s="406" t="n"/>
      <c r="MBJ65" s="406" t="n"/>
      <c r="MBK65" s="406" t="n"/>
      <c r="MBL65" s="406" t="n"/>
      <c r="MBM65" s="406" t="n"/>
      <c r="MBN65" s="406" t="n"/>
      <c r="MBO65" s="406" t="n"/>
      <c r="MBP65" s="406" t="n"/>
      <c r="MBQ65" s="406" t="n"/>
      <c r="MBR65" s="406" t="n"/>
      <c r="MBS65" s="406" t="n"/>
      <c r="MBT65" s="406" t="n"/>
      <c r="MBU65" s="406" t="n"/>
      <c r="MBV65" s="406" t="n"/>
      <c r="MBW65" s="406" t="n"/>
      <c r="MBX65" s="406" t="n"/>
      <c r="MBY65" s="406" t="n"/>
      <c r="MBZ65" s="406" t="n"/>
      <c r="MCA65" s="406" t="n"/>
      <c r="MCB65" s="406" t="n"/>
      <c r="MCC65" s="406" t="n"/>
      <c r="MCD65" s="406" t="n"/>
      <c r="MCE65" s="406" t="n"/>
      <c r="MCF65" s="406" t="n"/>
      <c r="MCG65" s="406" t="n"/>
      <c r="MCH65" s="406" t="n"/>
      <c r="MCI65" s="406" t="n"/>
      <c r="MCJ65" s="406" t="n"/>
      <c r="MCK65" s="406" t="n"/>
      <c r="MCL65" s="406" t="n"/>
      <c r="MCM65" s="406" t="n"/>
      <c r="MCN65" s="406" t="n"/>
      <c r="MCO65" s="406" t="n"/>
      <c r="MCP65" s="406" t="n"/>
      <c r="MCQ65" s="406" t="n"/>
      <c r="MCR65" s="406" t="n"/>
      <c r="MCS65" s="406" t="n"/>
      <c r="MCT65" s="406" t="n"/>
      <c r="MCU65" s="406" t="n"/>
      <c r="MCV65" s="406" t="n"/>
      <c r="MCW65" s="406" t="n"/>
      <c r="MCX65" s="406" t="n"/>
      <c r="MCY65" s="406" t="n"/>
      <c r="MCZ65" s="406" t="n"/>
      <c r="MDA65" s="406" t="n"/>
      <c r="MDB65" s="406" t="n"/>
      <c r="MDC65" s="406" t="n"/>
      <c r="MDD65" s="406" t="n"/>
      <c r="MDE65" s="406" t="n"/>
      <c r="MDF65" s="406" t="n"/>
      <c r="MDG65" s="406" t="n"/>
      <c r="MDH65" s="406" t="n"/>
      <c r="MDI65" s="406" t="n"/>
      <c r="MDJ65" s="406" t="n"/>
      <c r="MDK65" s="406" t="n"/>
      <c r="MDL65" s="406" t="n"/>
      <c r="MDM65" s="406" t="n"/>
      <c r="MDN65" s="406" t="n"/>
      <c r="MDO65" s="406" t="n"/>
      <c r="MDP65" s="406" t="n"/>
      <c r="MDQ65" s="406" t="n"/>
      <c r="MDR65" s="406" t="n"/>
      <c r="MDS65" s="406" t="n"/>
      <c r="MDT65" s="406" t="n"/>
      <c r="MDU65" s="406" t="n"/>
      <c r="MDV65" s="406" t="n"/>
      <c r="MDW65" s="406" t="n"/>
      <c r="MDX65" s="406" t="n"/>
      <c r="MDY65" s="406" t="n"/>
      <c r="MDZ65" s="406" t="n"/>
      <c r="MEA65" s="406" t="n"/>
      <c r="MEB65" s="406" t="n"/>
      <c r="MEC65" s="406" t="n"/>
      <c r="MED65" s="406" t="n"/>
      <c r="MEE65" s="406" t="n"/>
      <c r="MEF65" s="406" t="n"/>
      <c r="MEG65" s="406" t="n"/>
      <c r="MEH65" s="406" t="n"/>
      <c r="MEI65" s="406" t="n"/>
      <c r="MEJ65" s="406" t="n"/>
      <c r="MEK65" s="406" t="n"/>
      <c r="MEL65" s="406" t="n"/>
      <c r="MEM65" s="406" t="n"/>
      <c r="MEN65" s="406" t="n"/>
      <c r="MEO65" s="406" t="n"/>
      <c r="MEP65" s="406" t="n"/>
      <c r="MEQ65" s="406" t="n"/>
      <c r="MER65" s="406" t="n"/>
      <c r="MES65" s="406" t="n"/>
      <c r="MET65" s="406" t="n"/>
      <c r="MEU65" s="406" t="n"/>
      <c r="MEV65" s="406" t="n"/>
      <c r="MEW65" s="406" t="n"/>
      <c r="MEX65" s="406" t="n"/>
      <c r="MEY65" s="406" t="n"/>
      <c r="MEZ65" s="406" t="n"/>
      <c r="MFA65" s="406" t="n"/>
      <c r="MFB65" s="406" t="n"/>
      <c r="MFC65" s="406" t="n"/>
      <c r="MFD65" s="406" t="n"/>
      <c r="MFE65" s="406" t="n"/>
      <c r="MFF65" s="406" t="n"/>
      <c r="MFG65" s="406" t="n"/>
      <c r="MFH65" s="406" t="n"/>
      <c r="MFI65" s="406" t="n"/>
      <c r="MFJ65" s="406" t="n"/>
      <c r="MFK65" s="406" t="n"/>
      <c r="MFL65" s="406" t="n"/>
      <c r="MFM65" s="406" t="n"/>
      <c r="MFN65" s="406" t="n"/>
      <c r="MFO65" s="406" t="n"/>
      <c r="MFP65" s="406" t="n"/>
      <c r="MFQ65" s="406" t="n"/>
      <c r="MFR65" s="406" t="n"/>
      <c r="MFS65" s="406" t="n"/>
      <c r="MFT65" s="406" t="n"/>
      <c r="MFU65" s="406" t="n"/>
      <c r="MFV65" s="406" t="n"/>
      <c r="MFW65" s="406" t="n"/>
      <c r="MFX65" s="406" t="n"/>
      <c r="MFY65" s="406" t="n"/>
      <c r="MFZ65" s="406" t="n"/>
      <c r="MGA65" s="406" t="n"/>
      <c r="MGB65" s="406" t="n"/>
      <c r="MGC65" s="406" t="n"/>
      <c r="MGD65" s="406" t="n"/>
      <c r="MGE65" s="406" t="n"/>
      <c r="MGF65" s="406" t="n"/>
      <c r="MGG65" s="406" t="n"/>
      <c r="MGH65" s="406" t="n"/>
      <c r="MGI65" s="406" t="n"/>
      <c r="MGJ65" s="406" t="n"/>
      <c r="MGK65" s="406" t="n"/>
      <c r="MGL65" s="406" t="n"/>
      <c r="MGM65" s="406" t="n"/>
      <c r="MGN65" s="406" t="n"/>
      <c r="MGO65" s="406" t="n"/>
      <c r="MGP65" s="406" t="n"/>
      <c r="MGQ65" s="406" t="n"/>
      <c r="MGR65" s="406" t="n"/>
      <c r="MGS65" s="406" t="n"/>
      <c r="MGT65" s="406" t="n"/>
      <c r="MGU65" s="406" t="n"/>
      <c r="MGV65" s="406" t="n"/>
      <c r="MGW65" s="406" t="n"/>
      <c r="MGX65" s="406" t="n"/>
      <c r="MGY65" s="406" t="n"/>
      <c r="MGZ65" s="406" t="n"/>
      <c r="MHA65" s="406" t="n"/>
      <c r="MHB65" s="406" t="n"/>
      <c r="MHC65" s="406" t="n"/>
      <c r="MHD65" s="406" t="n"/>
      <c r="MHE65" s="406" t="n"/>
      <c r="MHF65" s="406" t="n"/>
      <c r="MHG65" s="406" t="n"/>
      <c r="MHH65" s="406" t="n"/>
      <c r="MHI65" s="406" t="n"/>
      <c r="MHJ65" s="406" t="n"/>
      <c r="MHK65" s="406" t="n"/>
      <c r="MHL65" s="406" t="n"/>
      <c r="MHM65" s="406" t="n"/>
      <c r="MHN65" s="406" t="n"/>
      <c r="MHO65" s="406" t="n"/>
      <c r="MHP65" s="406" t="n"/>
      <c r="MHQ65" s="406" t="n"/>
      <c r="MHR65" s="406" t="n"/>
      <c r="MHS65" s="406" t="n"/>
      <c r="MHT65" s="406" t="n"/>
      <c r="MHU65" s="406" t="n"/>
      <c r="MHV65" s="406" t="n"/>
      <c r="MHW65" s="406" t="n"/>
      <c r="MHX65" s="406" t="n"/>
      <c r="MHY65" s="406" t="n"/>
      <c r="MHZ65" s="406" t="n"/>
      <c r="MIA65" s="406" t="n"/>
      <c r="MIB65" s="406" t="n"/>
      <c r="MIC65" s="406" t="n"/>
      <c r="MID65" s="406" t="n"/>
      <c r="MIE65" s="406" t="n"/>
      <c r="MIF65" s="406" t="n"/>
      <c r="MIG65" s="406" t="n"/>
      <c r="MIH65" s="406" t="n"/>
      <c r="MII65" s="406" t="n"/>
      <c r="MIJ65" s="406" t="n"/>
      <c r="MIK65" s="406" t="n"/>
      <c r="MIL65" s="406" t="n"/>
      <c r="MIM65" s="406" t="n"/>
      <c r="MIN65" s="406" t="n"/>
      <c r="MIO65" s="406" t="n"/>
      <c r="MIP65" s="406" t="n"/>
      <c r="MIQ65" s="406" t="n"/>
      <c r="MIR65" s="406" t="n"/>
      <c r="MIS65" s="406" t="n"/>
      <c r="MIT65" s="406" t="n"/>
      <c r="MIU65" s="406" t="n"/>
      <c r="MIV65" s="406" t="n"/>
      <c r="MIW65" s="406" t="n"/>
      <c r="MIX65" s="406" t="n"/>
      <c r="MIY65" s="406" t="n"/>
      <c r="MIZ65" s="406" t="n"/>
      <c r="MJA65" s="406" t="n"/>
      <c r="MJB65" s="406" t="n"/>
      <c r="MJC65" s="406" t="n"/>
      <c r="MJD65" s="406" t="n"/>
      <c r="MJE65" s="406" t="n"/>
      <c r="MJF65" s="406" t="n"/>
      <c r="MJG65" s="406" t="n"/>
      <c r="MJH65" s="406" t="n"/>
      <c r="MJI65" s="406" t="n"/>
      <c r="MJJ65" s="406" t="n"/>
      <c r="MJK65" s="406" t="n"/>
      <c r="MJL65" s="406" t="n"/>
      <c r="MJM65" s="406" t="n"/>
      <c r="MJN65" s="406" t="n"/>
      <c r="MJO65" s="406" t="n"/>
      <c r="MJP65" s="406" t="n"/>
      <c r="MJQ65" s="406" t="n"/>
      <c r="MJR65" s="406" t="n"/>
      <c r="MJS65" s="406" t="n"/>
      <c r="MJT65" s="406" t="n"/>
      <c r="MJU65" s="406" t="n"/>
      <c r="MJV65" s="406" t="n"/>
      <c r="MJW65" s="406" t="n"/>
      <c r="MJX65" s="406" t="n"/>
      <c r="MJY65" s="406" t="n"/>
      <c r="MJZ65" s="406" t="n"/>
      <c r="MKA65" s="406" t="n"/>
      <c r="MKB65" s="406" t="n"/>
      <c r="MKC65" s="406" t="n"/>
      <c r="MKD65" s="406" t="n"/>
      <c r="MKE65" s="406" t="n"/>
      <c r="MKF65" s="406" t="n"/>
      <c r="MKG65" s="406" t="n"/>
      <c r="MKH65" s="406" t="n"/>
      <c r="MKI65" s="406" t="n"/>
      <c r="MKJ65" s="406" t="n"/>
      <c r="MKK65" s="406" t="n"/>
      <c r="MKL65" s="406" t="n"/>
      <c r="MKM65" s="406" t="n"/>
      <c r="MKN65" s="406" t="n"/>
      <c r="MKO65" s="406" t="n"/>
      <c r="MKP65" s="406" t="n"/>
      <c r="MKQ65" s="406" t="n"/>
      <c r="MKR65" s="406" t="n"/>
      <c r="MKS65" s="406" t="n"/>
      <c r="MKT65" s="406" t="n"/>
      <c r="MKU65" s="406" t="n"/>
      <c r="MKV65" s="406" t="n"/>
      <c r="MKW65" s="406" t="n"/>
      <c r="MKX65" s="406" t="n"/>
      <c r="MKY65" s="406" t="n"/>
      <c r="MKZ65" s="406" t="n"/>
      <c r="MLA65" s="406" t="n"/>
      <c r="MLB65" s="406" t="n"/>
      <c r="MLC65" s="406" t="n"/>
      <c r="MLD65" s="406" t="n"/>
      <c r="MLE65" s="406" t="n"/>
      <c r="MLF65" s="406" t="n"/>
      <c r="MLG65" s="406" t="n"/>
      <c r="MLH65" s="406" t="n"/>
      <c r="MLI65" s="406" t="n"/>
      <c r="MLJ65" s="406" t="n"/>
      <c r="MLK65" s="406" t="n"/>
      <c r="MLL65" s="406" t="n"/>
      <c r="MLM65" s="406" t="n"/>
      <c r="MLN65" s="406" t="n"/>
      <c r="MLO65" s="406" t="n"/>
      <c r="MLP65" s="406" t="n"/>
      <c r="MLQ65" s="406" t="n"/>
      <c r="MLR65" s="406" t="n"/>
      <c r="MLS65" s="406" t="n"/>
      <c r="MLT65" s="406" t="n"/>
      <c r="MLU65" s="406" t="n"/>
      <c r="MLV65" s="406" t="n"/>
      <c r="MLW65" s="406" t="n"/>
      <c r="MLX65" s="406" t="n"/>
      <c r="MLY65" s="406" t="n"/>
      <c r="MLZ65" s="406" t="n"/>
      <c r="MMA65" s="406" t="n"/>
      <c r="MMB65" s="406" t="n"/>
      <c r="MMC65" s="406" t="n"/>
      <c r="MMD65" s="406" t="n"/>
      <c r="MME65" s="406" t="n"/>
      <c r="MMF65" s="406" t="n"/>
      <c r="MMG65" s="406" t="n"/>
      <c r="MMH65" s="406" t="n"/>
      <c r="MMI65" s="406" t="n"/>
      <c r="MMJ65" s="406" t="n"/>
      <c r="MMK65" s="406" t="n"/>
      <c r="MML65" s="406" t="n"/>
      <c r="MMM65" s="406" t="n"/>
      <c r="MMN65" s="406" t="n"/>
      <c r="MMO65" s="406" t="n"/>
      <c r="MMP65" s="406" t="n"/>
      <c r="MMQ65" s="406" t="n"/>
      <c r="MMR65" s="406" t="n"/>
      <c r="MMS65" s="406" t="n"/>
      <c r="MMT65" s="406" t="n"/>
      <c r="MMU65" s="406" t="n"/>
      <c r="MMV65" s="406" t="n"/>
      <c r="MMW65" s="406" t="n"/>
      <c r="MMX65" s="406" t="n"/>
      <c r="MMY65" s="406" t="n"/>
      <c r="MMZ65" s="406" t="n"/>
      <c r="MNA65" s="406" t="n"/>
      <c r="MNB65" s="406" t="n"/>
      <c r="MNC65" s="406" t="n"/>
      <c r="MND65" s="406" t="n"/>
      <c r="MNE65" s="406" t="n"/>
      <c r="MNF65" s="406" t="n"/>
      <c r="MNG65" s="406" t="n"/>
      <c r="MNH65" s="406" t="n"/>
      <c r="MNI65" s="406" t="n"/>
      <c r="MNJ65" s="406" t="n"/>
      <c r="MNK65" s="406" t="n"/>
      <c r="MNL65" s="406" t="n"/>
      <c r="MNM65" s="406" t="n"/>
      <c r="MNN65" s="406" t="n"/>
      <c r="MNO65" s="406" t="n"/>
      <c r="MNP65" s="406" t="n"/>
      <c r="MNQ65" s="406" t="n"/>
      <c r="MNR65" s="406" t="n"/>
      <c r="MNS65" s="406" t="n"/>
      <c r="MNT65" s="406" t="n"/>
      <c r="MNU65" s="406" t="n"/>
      <c r="MNV65" s="406" t="n"/>
      <c r="MNW65" s="406" t="n"/>
      <c r="MNX65" s="406" t="n"/>
      <c r="MNY65" s="406" t="n"/>
      <c r="MNZ65" s="406" t="n"/>
      <c r="MOA65" s="406" t="n"/>
      <c r="MOB65" s="406" t="n"/>
      <c r="MOC65" s="406" t="n"/>
      <c r="MOD65" s="406" t="n"/>
      <c r="MOE65" s="406" t="n"/>
      <c r="MOF65" s="406" t="n"/>
      <c r="MOG65" s="406" t="n"/>
      <c r="MOH65" s="406" t="n"/>
      <c r="MOI65" s="406" t="n"/>
      <c r="MOJ65" s="406" t="n"/>
      <c r="MOK65" s="406" t="n"/>
      <c r="MOL65" s="406" t="n"/>
      <c r="MOM65" s="406" t="n"/>
      <c r="MON65" s="406" t="n"/>
      <c r="MOO65" s="406" t="n"/>
      <c r="MOP65" s="406" t="n"/>
      <c r="MOQ65" s="406" t="n"/>
      <c r="MOR65" s="406" t="n"/>
      <c r="MOS65" s="406" t="n"/>
      <c r="MOT65" s="406" t="n"/>
      <c r="MOU65" s="406" t="n"/>
      <c r="MOV65" s="406" t="n"/>
      <c r="MOW65" s="406" t="n"/>
      <c r="MOX65" s="406" t="n"/>
      <c r="MOY65" s="406" t="n"/>
      <c r="MOZ65" s="406" t="n"/>
      <c r="MPA65" s="406" t="n"/>
      <c r="MPB65" s="406" t="n"/>
      <c r="MPC65" s="406" t="n"/>
      <c r="MPD65" s="406" t="n"/>
      <c r="MPE65" s="406" t="n"/>
      <c r="MPF65" s="406" t="n"/>
      <c r="MPG65" s="406" t="n"/>
      <c r="MPH65" s="406" t="n"/>
      <c r="MPI65" s="406" t="n"/>
      <c r="MPJ65" s="406" t="n"/>
      <c r="MPK65" s="406" t="n"/>
      <c r="MPL65" s="406" t="n"/>
      <c r="MPM65" s="406" t="n"/>
      <c r="MPN65" s="406" t="n"/>
      <c r="MPO65" s="406" t="n"/>
      <c r="MPP65" s="406" t="n"/>
      <c r="MPQ65" s="406" t="n"/>
      <c r="MPR65" s="406" t="n"/>
      <c r="MPS65" s="406" t="n"/>
      <c r="MPT65" s="406" t="n"/>
      <c r="MPU65" s="406" t="n"/>
      <c r="MPV65" s="406" t="n"/>
      <c r="MPW65" s="406" t="n"/>
      <c r="MPX65" s="406" t="n"/>
      <c r="MPY65" s="406" t="n"/>
      <c r="MPZ65" s="406" t="n"/>
      <c r="MQA65" s="406" t="n"/>
      <c r="MQB65" s="406" t="n"/>
      <c r="MQC65" s="406" t="n"/>
      <c r="MQD65" s="406" t="n"/>
      <c r="MQE65" s="406" t="n"/>
      <c r="MQF65" s="406" t="n"/>
      <c r="MQG65" s="406" t="n"/>
      <c r="MQH65" s="406" t="n"/>
      <c r="MQI65" s="406" t="n"/>
      <c r="MQJ65" s="406" t="n"/>
      <c r="MQK65" s="406" t="n"/>
      <c r="MQL65" s="406" t="n"/>
      <c r="MQM65" s="406" t="n"/>
      <c r="MQN65" s="406" t="n"/>
      <c r="MQO65" s="406" t="n"/>
      <c r="MQP65" s="406" t="n"/>
      <c r="MQQ65" s="406" t="n"/>
      <c r="MQR65" s="406" t="n"/>
      <c r="MQS65" s="406" t="n"/>
      <c r="MQT65" s="406" t="n"/>
      <c r="MQU65" s="406" t="n"/>
      <c r="MQV65" s="406" t="n"/>
      <c r="MQW65" s="406" t="n"/>
      <c r="MQX65" s="406" t="n"/>
      <c r="MQY65" s="406" t="n"/>
      <c r="MQZ65" s="406" t="n"/>
      <c r="MRA65" s="406" t="n"/>
      <c r="MRB65" s="406" t="n"/>
      <c r="MRC65" s="406" t="n"/>
      <c r="MRD65" s="406" t="n"/>
      <c r="MRE65" s="406" t="n"/>
      <c r="MRF65" s="406" t="n"/>
      <c r="MRG65" s="406" t="n"/>
      <c r="MRH65" s="406" t="n"/>
      <c r="MRI65" s="406" t="n"/>
      <c r="MRJ65" s="406" t="n"/>
      <c r="MRK65" s="406" t="n"/>
      <c r="MRL65" s="406" t="n"/>
      <c r="MRM65" s="406" t="n"/>
      <c r="MRN65" s="406" t="n"/>
      <c r="MRO65" s="406" t="n"/>
      <c r="MRP65" s="406" t="n"/>
      <c r="MRQ65" s="406" t="n"/>
      <c r="MRR65" s="406" t="n"/>
      <c r="MRS65" s="406" t="n"/>
      <c r="MRT65" s="406" t="n"/>
      <c r="MRU65" s="406" t="n"/>
      <c r="MRV65" s="406" t="n"/>
      <c r="MRW65" s="406" t="n"/>
      <c r="MRX65" s="406" t="n"/>
      <c r="MRY65" s="406" t="n"/>
      <c r="MRZ65" s="406" t="n"/>
      <c r="MSA65" s="406" t="n"/>
      <c r="MSB65" s="406" t="n"/>
      <c r="MSC65" s="406" t="n"/>
      <c r="MSD65" s="406" t="n"/>
      <c r="MSE65" s="406" t="n"/>
      <c r="MSF65" s="406" t="n"/>
      <c r="MSG65" s="406" t="n"/>
      <c r="MSH65" s="406" t="n"/>
      <c r="MSI65" s="406" t="n"/>
      <c r="MSJ65" s="406" t="n"/>
      <c r="MSK65" s="406" t="n"/>
      <c r="MSL65" s="406" t="n"/>
      <c r="MSM65" s="406" t="n"/>
      <c r="MSN65" s="406" t="n"/>
      <c r="MSO65" s="406" t="n"/>
      <c r="MSP65" s="406" t="n"/>
      <c r="MSQ65" s="406" t="n"/>
      <c r="MSR65" s="406" t="n"/>
      <c r="MSS65" s="406" t="n"/>
      <c r="MST65" s="406" t="n"/>
      <c r="MSU65" s="406" t="n"/>
      <c r="MSV65" s="406" t="n"/>
      <c r="MSW65" s="406" t="n"/>
      <c r="MSX65" s="406" t="n"/>
      <c r="MSY65" s="406" t="n"/>
      <c r="MSZ65" s="406" t="n"/>
      <c r="MTA65" s="406" t="n"/>
      <c r="MTB65" s="406" t="n"/>
      <c r="MTC65" s="406" t="n"/>
      <c r="MTD65" s="406" t="n"/>
      <c r="MTE65" s="406" t="n"/>
      <c r="MTF65" s="406" t="n"/>
      <c r="MTG65" s="406" t="n"/>
      <c r="MTH65" s="406" t="n"/>
      <c r="MTI65" s="406" t="n"/>
      <c r="MTJ65" s="406" t="n"/>
      <c r="MTK65" s="406" t="n"/>
      <c r="MTL65" s="406" t="n"/>
      <c r="MTM65" s="406" t="n"/>
      <c r="MTN65" s="406" t="n"/>
      <c r="MTO65" s="406" t="n"/>
      <c r="MTP65" s="406" t="n"/>
      <c r="MTQ65" s="406" t="n"/>
      <c r="MTR65" s="406" t="n"/>
      <c r="MTS65" s="406" t="n"/>
      <c r="MTT65" s="406" t="n"/>
      <c r="MTU65" s="406" t="n"/>
      <c r="MTV65" s="406" t="n"/>
      <c r="MTW65" s="406" t="n"/>
      <c r="MTX65" s="406" t="n"/>
      <c r="MTY65" s="406" t="n"/>
      <c r="MTZ65" s="406" t="n"/>
      <c r="MUA65" s="406" t="n"/>
      <c r="MUB65" s="406" t="n"/>
      <c r="MUC65" s="406" t="n"/>
      <c r="MUD65" s="406" t="n"/>
      <c r="MUE65" s="406" t="n"/>
      <c r="MUF65" s="406" t="n"/>
      <c r="MUG65" s="406" t="n"/>
      <c r="MUH65" s="406" t="n"/>
      <c r="MUI65" s="406" t="n"/>
      <c r="MUJ65" s="406" t="n"/>
      <c r="MUK65" s="406" t="n"/>
      <c r="MUL65" s="406" t="n"/>
      <c r="MUM65" s="406" t="n"/>
      <c r="MUN65" s="406" t="n"/>
      <c r="MUO65" s="406" t="n"/>
      <c r="MUP65" s="406" t="n"/>
      <c r="MUQ65" s="406" t="n"/>
      <c r="MUR65" s="406" t="n"/>
      <c r="MUS65" s="406" t="n"/>
      <c r="MUT65" s="406" t="n"/>
      <c r="MUU65" s="406" t="n"/>
      <c r="MUV65" s="406" t="n"/>
      <c r="MUW65" s="406" t="n"/>
      <c r="MUX65" s="406" t="n"/>
      <c r="MUY65" s="406" t="n"/>
      <c r="MUZ65" s="406" t="n"/>
      <c r="MVA65" s="406" t="n"/>
      <c r="MVB65" s="406" t="n"/>
      <c r="MVC65" s="406" t="n"/>
      <c r="MVD65" s="406" t="n"/>
      <c r="MVE65" s="406" t="n"/>
      <c r="MVF65" s="406" t="n"/>
      <c r="MVG65" s="406" t="n"/>
      <c r="MVH65" s="406" t="n"/>
      <c r="MVI65" s="406" t="n"/>
      <c r="MVJ65" s="406" t="n"/>
      <c r="MVK65" s="406" t="n"/>
      <c r="MVL65" s="406" t="n"/>
      <c r="MVM65" s="406" t="n"/>
      <c r="MVN65" s="406" t="n"/>
      <c r="MVO65" s="406" t="n"/>
      <c r="MVP65" s="406" t="n"/>
      <c r="MVQ65" s="406" t="n"/>
      <c r="MVR65" s="406" t="n"/>
      <c r="MVS65" s="406" t="n"/>
      <c r="MVT65" s="406" t="n"/>
      <c r="MVU65" s="406" t="n"/>
      <c r="MVV65" s="406" t="n"/>
      <c r="MVW65" s="406" t="n"/>
      <c r="MVX65" s="406" t="n"/>
      <c r="MVY65" s="406" t="n"/>
      <c r="MVZ65" s="406" t="n"/>
      <c r="MWA65" s="406" t="n"/>
      <c r="MWB65" s="406" t="n"/>
      <c r="MWC65" s="406" t="n"/>
      <c r="MWD65" s="406" t="n"/>
      <c r="MWE65" s="406" t="n"/>
      <c r="MWF65" s="406" t="n"/>
      <c r="MWG65" s="406" t="n"/>
      <c r="MWH65" s="406" t="n"/>
      <c r="MWI65" s="406" t="n"/>
      <c r="MWJ65" s="406" t="n"/>
      <c r="MWK65" s="406" t="n"/>
      <c r="MWL65" s="406" t="n"/>
      <c r="MWM65" s="406" t="n"/>
      <c r="MWN65" s="406" t="n"/>
      <c r="MWO65" s="406" t="n"/>
      <c r="MWP65" s="406" t="n"/>
      <c r="MWQ65" s="406" t="n"/>
      <c r="MWR65" s="406" t="n"/>
      <c r="MWS65" s="406" t="n"/>
      <c r="MWT65" s="406" t="n"/>
      <c r="MWU65" s="406" t="n"/>
      <c r="MWV65" s="406" t="n"/>
      <c r="MWW65" s="406" t="n"/>
      <c r="MWX65" s="406" t="n"/>
      <c r="MWY65" s="406" t="n"/>
      <c r="MWZ65" s="406" t="n"/>
      <c r="MXA65" s="406" t="n"/>
      <c r="MXB65" s="406" t="n"/>
      <c r="MXC65" s="406" t="n"/>
      <c r="MXD65" s="406" t="n"/>
      <c r="MXE65" s="406" t="n"/>
      <c r="MXF65" s="406" t="n"/>
      <c r="MXG65" s="406" t="n"/>
      <c r="MXH65" s="406" t="n"/>
      <c r="MXI65" s="406" t="n"/>
      <c r="MXJ65" s="406" t="n"/>
      <c r="MXK65" s="406" t="n"/>
      <c r="MXL65" s="406" t="n"/>
      <c r="MXM65" s="406" t="n"/>
      <c r="MXN65" s="406" t="n"/>
      <c r="MXO65" s="406" t="n"/>
      <c r="MXP65" s="406" t="n"/>
      <c r="MXQ65" s="406" t="n"/>
      <c r="MXR65" s="406" t="n"/>
      <c r="MXS65" s="406" t="n"/>
      <c r="MXT65" s="406" t="n"/>
      <c r="MXU65" s="406" t="n"/>
      <c r="MXV65" s="406" t="n"/>
      <c r="MXW65" s="406" t="n"/>
      <c r="MXX65" s="406" t="n"/>
      <c r="MXY65" s="406" t="n"/>
      <c r="MXZ65" s="406" t="n"/>
      <c r="MYA65" s="406" t="n"/>
      <c r="MYB65" s="406" t="n"/>
      <c r="MYC65" s="406" t="n"/>
      <c r="MYD65" s="406" t="n"/>
      <c r="MYE65" s="406" t="n"/>
      <c r="MYF65" s="406" t="n"/>
      <c r="MYG65" s="406" t="n"/>
      <c r="MYH65" s="406" t="n"/>
      <c r="MYI65" s="406" t="n"/>
      <c r="MYJ65" s="406" t="n"/>
      <c r="MYK65" s="406" t="n"/>
      <c r="MYL65" s="406" t="n"/>
      <c r="MYM65" s="406" t="n"/>
      <c r="MYN65" s="406" t="n"/>
      <c r="MYO65" s="406" t="n"/>
      <c r="MYP65" s="406" t="n"/>
      <c r="MYQ65" s="406" t="n"/>
      <c r="MYR65" s="406" t="n"/>
      <c r="MYS65" s="406" t="n"/>
      <c r="MYT65" s="406" t="n"/>
      <c r="MYU65" s="406" t="n"/>
      <c r="MYV65" s="406" t="n"/>
      <c r="MYW65" s="406" t="n"/>
      <c r="MYX65" s="406" t="n"/>
      <c r="MYY65" s="406" t="n"/>
      <c r="MYZ65" s="406" t="n"/>
      <c r="MZA65" s="406" t="n"/>
      <c r="MZB65" s="406" t="n"/>
      <c r="MZC65" s="406" t="n"/>
      <c r="MZD65" s="406" t="n"/>
      <c r="MZE65" s="406" t="n"/>
      <c r="MZF65" s="406" t="n"/>
      <c r="MZG65" s="406" t="n"/>
      <c r="MZH65" s="406" t="n"/>
      <c r="MZI65" s="406" t="n"/>
      <c r="MZJ65" s="406" t="n"/>
      <c r="MZK65" s="406" t="n"/>
      <c r="MZL65" s="406" t="n"/>
      <c r="MZM65" s="406" t="n"/>
      <c r="MZN65" s="406" t="n"/>
      <c r="MZO65" s="406" t="n"/>
      <c r="MZP65" s="406" t="n"/>
      <c r="MZQ65" s="406" t="n"/>
      <c r="MZR65" s="406" t="n"/>
      <c r="MZS65" s="406" t="n"/>
      <c r="MZT65" s="406" t="n"/>
      <c r="MZU65" s="406" t="n"/>
      <c r="MZV65" s="406" t="n"/>
      <c r="MZW65" s="406" t="n"/>
      <c r="MZX65" s="406" t="n"/>
      <c r="MZY65" s="406" t="n"/>
      <c r="MZZ65" s="406" t="n"/>
      <c r="NAA65" s="406" t="n"/>
      <c r="NAB65" s="406" t="n"/>
      <c r="NAC65" s="406" t="n"/>
      <c r="NAD65" s="406" t="n"/>
      <c r="NAE65" s="406" t="n"/>
      <c r="NAF65" s="406" t="n"/>
      <c r="NAG65" s="406" t="n"/>
      <c r="NAH65" s="406" t="n"/>
      <c r="NAI65" s="406" t="n"/>
      <c r="NAJ65" s="406" t="n"/>
      <c r="NAK65" s="406" t="n"/>
      <c r="NAL65" s="406" t="n"/>
      <c r="NAM65" s="406" t="n"/>
      <c r="NAN65" s="406" t="n"/>
      <c r="NAO65" s="406" t="n"/>
      <c r="NAP65" s="406" t="n"/>
      <c r="NAQ65" s="406" t="n"/>
      <c r="NAR65" s="406" t="n"/>
      <c r="NAS65" s="406" t="n"/>
      <c r="NAT65" s="406" t="n"/>
      <c r="NAU65" s="406" t="n"/>
      <c r="NAV65" s="406" t="n"/>
      <c r="NAW65" s="406" t="n"/>
      <c r="NAX65" s="406" t="n"/>
      <c r="NAY65" s="406" t="n"/>
      <c r="NAZ65" s="406" t="n"/>
      <c r="NBA65" s="406" t="n"/>
      <c r="NBB65" s="406" t="n"/>
      <c r="NBC65" s="406" t="n"/>
      <c r="NBD65" s="406" t="n"/>
      <c r="NBE65" s="406" t="n"/>
      <c r="NBF65" s="406" t="n"/>
      <c r="NBG65" s="406" t="n"/>
      <c r="NBH65" s="406" t="n"/>
      <c r="NBI65" s="406" t="n"/>
      <c r="NBJ65" s="406" t="n"/>
      <c r="NBK65" s="406" t="n"/>
      <c r="NBL65" s="406" t="n"/>
      <c r="NBM65" s="406" t="n"/>
      <c r="NBN65" s="406" t="n"/>
      <c r="NBO65" s="406" t="n"/>
      <c r="NBP65" s="406" t="n"/>
      <c r="NBQ65" s="406" t="n"/>
      <c r="NBR65" s="406" t="n"/>
      <c r="NBS65" s="406" t="n"/>
      <c r="NBT65" s="406" t="n"/>
      <c r="NBU65" s="406" t="n"/>
      <c r="NBV65" s="406" t="n"/>
      <c r="NBW65" s="406" t="n"/>
      <c r="NBX65" s="406" t="n"/>
      <c r="NBY65" s="406" t="n"/>
      <c r="NBZ65" s="406" t="n"/>
      <c r="NCA65" s="406" t="n"/>
      <c r="NCB65" s="406" t="n"/>
      <c r="NCC65" s="406" t="n"/>
      <c r="NCD65" s="406" t="n"/>
      <c r="NCE65" s="406" t="n"/>
      <c r="NCF65" s="406" t="n"/>
      <c r="NCG65" s="406" t="n"/>
      <c r="NCH65" s="406" t="n"/>
      <c r="NCI65" s="406" t="n"/>
      <c r="NCJ65" s="406" t="n"/>
      <c r="NCK65" s="406" t="n"/>
      <c r="NCL65" s="406" t="n"/>
      <c r="NCM65" s="406" t="n"/>
      <c r="NCN65" s="406" t="n"/>
      <c r="NCO65" s="406" t="n"/>
      <c r="NCP65" s="406" t="n"/>
      <c r="NCQ65" s="406" t="n"/>
      <c r="NCR65" s="406" t="n"/>
      <c r="NCS65" s="406" t="n"/>
      <c r="NCT65" s="406" t="n"/>
      <c r="NCU65" s="406" t="n"/>
      <c r="NCV65" s="406" t="n"/>
      <c r="NCW65" s="406" t="n"/>
      <c r="NCX65" s="406" t="n"/>
      <c r="NCY65" s="406" t="n"/>
      <c r="NCZ65" s="406" t="n"/>
      <c r="NDA65" s="406" t="n"/>
      <c r="NDB65" s="406" t="n"/>
      <c r="NDC65" s="406" t="n"/>
      <c r="NDD65" s="406" t="n"/>
      <c r="NDE65" s="406" t="n"/>
      <c r="NDF65" s="406" t="n"/>
      <c r="NDG65" s="406" t="n"/>
      <c r="NDH65" s="406" t="n"/>
      <c r="NDI65" s="406" t="n"/>
      <c r="NDJ65" s="406" t="n"/>
      <c r="NDK65" s="406" t="n"/>
      <c r="NDL65" s="406" t="n"/>
      <c r="NDM65" s="406" t="n"/>
      <c r="NDN65" s="406" t="n"/>
      <c r="NDO65" s="406" t="n"/>
      <c r="NDP65" s="406" t="n"/>
      <c r="NDQ65" s="406" t="n"/>
      <c r="NDR65" s="406" t="n"/>
      <c r="NDS65" s="406" t="n"/>
      <c r="NDT65" s="406" t="n"/>
      <c r="NDU65" s="406" t="n"/>
      <c r="NDV65" s="406" t="n"/>
      <c r="NDW65" s="406" t="n"/>
      <c r="NDX65" s="406" t="n"/>
      <c r="NDY65" s="406" t="n"/>
      <c r="NDZ65" s="406" t="n"/>
      <c r="NEA65" s="406" t="n"/>
      <c r="NEB65" s="406" t="n"/>
      <c r="NEC65" s="406" t="n"/>
      <c r="NED65" s="406" t="n"/>
      <c r="NEE65" s="406" t="n"/>
      <c r="NEF65" s="406" t="n"/>
      <c r="NEG65" s="406" t="n"/>
      <c r="NEH65" s="406" t="n"/>
      <c r="NEI65" s="406" t="n"/>
      <c r="NEJ65" s="406" t="n"/>
      <c r="NEK65" s="406" t="n"/>
      <c r="NEL65" s="406" t="n"/>
      <c r="NEM65" s="406" t="n"/>
      <c r="NEN65" s="406" t="n"/>
      <c r="NEO65" s="406" t="n"/>
      <c r="NEP65" s="406" t="n"/>
      <c r="NEQ65" s="406" t="n"/>
      <c r="NER65" s="406" t="n"/>
      <c r="NES65" s="406" t="n"/>
      <c r="NET65" s="406" t="n"/>
      <c r="NEU65" s="406" t="n"/>
      <c r="NEV65" s="406" t="n"/>
      <c r="NEW65" s="406" t="n"/>
      <c r="NEX65" s="406" t="n"/>
      <c r="NEY65" s="406" t="n"/>
      <c r="NEZ65" s="406" t="n"/>
      <c r="NFA65" s="406" t="n"/>
      <c r="NFB65" s="406" t="n"/>
      <c r="NFC65" s="406" t="n"/>
      <c r="NFD65" s="406" t="n"/>
      <c r="NFE65" s="406" t="n"/>
      <c r="NFF65" s="406" t="n"/>
      <c r="NFG65" s="406" t="n"/>
      <c r="NFH65" s="406" t="n"/>
      <c r="NFI65" s="406" t="n"/>
      <c r="NFJ65" s="406" t="n"/>
      <c r="NFK65" s="406" t="n"/>
      <c r="NFL65" s="406" t="n"/>
      <c r="NFM65" s="406" t="n"/>
      <c r="NFN65" s="406" t="n"/>
      <c r="NFO65" s="406" t="n"/>
      <c r="NFP65" s="406" t="n"/>
      <c r="NFQ65" s="406" t="n"/>
      <c r="NFR65" s="406" t="n"/>
      <c r="NFS65" s="406" t="n"/>
      <c r="NFT65" s="406" t="n"/>
      <c r="NFU65" s="406" t="n"/>
      <c r="NFV65" s="406" t="n"/>
      <c r="NFW65" s="406" t="n"/>
      <c r="NFX65" s="406" t="n"/>
      <c r="NFY65" s="406" t="n"/>
      <c r="NFZ65" s="406" t="n"/>
      <c r="NGA65" s="406" t="n"/>
      <c r="NGB65" s="406" t="n"/>
      <c r="NGC65" s="406" t="n"/>
      <c r="NGD65" s="406" t="n"/>
      <c r="NGE65" s="406" t="n"/>
      <c r="NGF65" s="406" t="n"/>
      <c r="NGG65" s="406" t="n"/>
      <c r="NGH65" s="406" t="n"/>
      <c r="NGI65" s="406" t="n"/>
      <c r="NGJ65" s="406" t="n"/>
      <c r="NGK65" s="406" t="n"/>
      <c r="NGL65" s="406" t="n"/>
      <c r="NGM65" s="406" t="n"/>
      <c r="NGN65" s="406" t="n"/>
      <c r="NGO65" s="406" t="n"/>
      <c r="NGP65" s="406" t="n"/>
      <c r="NGQ65" s="406" t="n"/>
      <c r="NGR65" s="406" t="n"/>
      <c r="NGS65" s="406" t="n"/>
      <c r="NGT65" s="406" t="n"/>
      <c r="NGU65" s="406" t="n"/>
      <c r="NGV65" s="406" t="n"/>
      <c r="NGW65" s="406" t="n"/>
      <c r="NGX65" s="406" t="n"/>
      <c r="NGY65" s="406" t="n"/>
      <c r="NGZ65" s="406" t="n"/>
      <c r="NHA65" s="406" t="n"/>
      <c r="NHB65" s="406" t="n"/>
      <c r="NHC65" s="406" t="n"/>
      <c r="NHD65" s="406" t="n"/>
      <c r="NHE65" s="406" t="n"/>
      <c r="NHF65" s="406" t="n"/>
      <c r="NHG65" s="406" t="n"/>
      <c r="NHH65" s="406" t="n"/>
      <c r="NHI65" s="406" t="n"/>
      <c r="NHJ65" s="406" t="n"/>
      <c r="NHK65" s="406" t="n"/>
      <c r="NHL65" s="406" t="n"/>
      <c r="NHM65" s="406" t="n"/>
      <c r="NHN65" s="406" t="n"/>
      <c r="NHO65" s="406" t="n"/>
      <c r="NHP65" s="406" t="n"/>
      <c r="NHQ65" s="406" t="n"/>
      <c r="NHR65" s="406" t="n"/>
      <c r="NHS65" s="406" t="n"/>
      <c r="NHT65" s="406" t="n"/>
      <c r="NHU65" s="406" t="n"/>
      <c r="NHV65" s="406" t="n"/>
      <c r="NHW65" s="406" t="n"/>
      <c r="NHX65" s="406" t="n"/>
      <c r="NHY65" s="406" t="n"/>
      <c r="NHZ65" s="406" t="n"/>
      <c r="NIA65" s="406" t="n"/>
      <c r="NIB65" s="406" t="n"/>
      <c r="NIC65" s="406" t="n"/>
      <c r="NID65" s="406" t="n"/>
      <c r="NIE65" s="406" t="n"/>
      <c r="NIF65" s="406" t="n"/>
      <c r="NIG65" s="406" t="n"/>
      <c r="NIH65" s="406" t="n"/>
      <c r="NII65" s="406" t="n"/>
      <c r="NIJ65" s="406" t="n"/>
      <c r="NIK65" s="406" t="n"/>
      <c r="NIL65" s="406" t="n"/>
      <c r="NIM65" s="406" t="n"/>
      <c r="NIN65" s="406" t="n"/>
      <c r="NIO65" s="406" t="n"/>
      <c r="NIP65" s="406" t="n"/>
      <c r="NIQ65" s="406" t="n"/>
      <c r="NIR65" s="406" t="n"/>
      <c r="NIS65" s="406" t="n"/>
      <c r="NIT65" s="406" t="n"/>
      <c r="NIU65" s="406" t="n"/>
      <c r="NIV65" s="406" t="n"/>
      <c r="NIW65" s="406" t="n"/>
      <c r="NIX65" s="406" t="n"/>
      <c r="NIY65" s="406" t="n"/>
      <c r="NIZ65" s="406" t="n"/>
      <c r="NJA65" s="406" t="n"/>
      <c r="NJB65" s="406" t="n"/>
      <c r="NJC65" s="406" t="n"/>
      <c r="NJD65" s="406" t="n"/>
      <c r="NJE65" s="406" t="n"/>
      <c r="NJF65" s="406" t="n"/>
      <c r="NJG65" s="406" t="n"/>
      <c r="NJH65" s="406" t="n"/>
      <c r="NJI65" s="406" t="n"/>
      <c r="NJJ65" s="406" t="n"/>
      <c r="NJK65" s="406" t="n"/>
      <c r="NJL65" s="406" t="n"/>
      <c r="NJM65" s="406" t="n"/>
      <c r="NJN65" s="406" t="n"/>
      <c r="NJO65" s="406" t="n"/>
      <c r="NJP65" s="406" t="n"/>
      <c r="NJQ65" s="406" t="n"/>
      <c r="NJR65" s="406" t="n"/>
      <c r="NJS65" s="406" t="n"/>
      <c r="NJT65" s="406" t="n"/>
      <c r="NJU65" s="406" t="n"/>
      <c r="NJV65" s="406" t="n"/>
      <c r="NJW65" s="406" t="n"/>
      <c r="NJX65" s="406" t="n"/>
      <c r="NJY65" s="406" t="n"/>
      <c r="NJZ65" s="406" t="n"/>
      <c r="NKA65" s="406" t="n"/>
      <c r="NKB65" s="406" t="n"/>
      <c r="NKC65" s="406" t="n"/>
      <c r="NKD65" s="406" t="n"/>
      <c r="NKE65" s="406" t="n"/>
      <c r="NKF65" s="406" t="n"/>
      <c r="NKG65" s="406" t="n"/>
      <c r="NKH65" s="406" t="n"/>
      <c r="NKI65" s="406" t="n"/>
      <c r="NKJ65" s="406" t="n"/>
      <c r="NKK65" s="406" t="n"/>
      <c r="NKL65" s="406" t="n"/>
      <c r="NKM65" s="406" t="n"/>
      <c r="NKN65" s="406" t="n"/>
      <c r="NKO65" s="406" t="n"/>
      <c r="NKP65" s="406" t="n"/>
      <c r="NKQ65" s="406" t="n"/>
      <c r="NKR65" s="406" t="n"/>
      <c r="NKS65" s="406" t="n"/>
      <c r="NKT65" s="406" t="n"/>
      <c r="NKU65" s="406" t="n"/>
      <c r="NKV65" s="406" t="n"/>
      <c r="NKW65" s="406" t="n"/>
      <c r="NKX65" s="406" t="n"/>
      <c r="NKY65" s="406" t="n"/>
      <c r="NKZ65" s="406" t="n"/>
      <c r="NLA65" s="406" t="n"/>
      <c r="NLB65" s="406" t="n"/>
      <c r="NLC65" s="406" t="n"/>
      <c r="NLD65" s="406" t="n"/>
      <c r="NLE65" s="406" t="n"/>
      <c r="NLF65" s="406" t="n"/>
      <c r="NLG65" s="406" t="n"/>
      <c r="NLH65" s="406" t="n"/>
      <c r="NLI65" s="406" t="n"/>
      <c r="NLJ65" s="406" t="n"/>
      <c r="NLK65" s="406" t="n"/>
      <c r="NLL65" s="406" t="n"/>
      <c r="NLM65" s="406" t="n"/>
      <c r="NLN65" s="406" t="n"/>
      <c r="NLO65" s="406" t="n"/>
      <c r="NLP65" s="406" t="n"/>
      <c r="NLQ65" s="406" t="n"/>
      <c r="NLR65" s="406" t="n"/>
      <c r="NLS65" s="406" t="n"/>
      <c r="NLT65" s="406" t="n"/>
      <c r="NLU65" s="406" t="n"/>
      <c r="NLV65" s="406" t="n"/>
      <c r="NLW65" s="406" t="n"/>
      <c r="NLX65" s="406" t="n"/>
      <c r="NLY65" s="406" t="n"/>
      <c r="NLZ65" s="406" t="n"/>
      <c r="NMA65" s="406" t="n"/>
      <c r="NMB65" s="406" t="n"/>
      <c r="NMC65" s="406" t="n"/>
      <c r="NMD65" s="406" t="n"/>
      <c r="NME65" s="406" t="n"/>
      <c r="NMF65" s="406" t="n"/>
      <c r="NMG65" s="406" t="n"/>
      <c r="NMH65" s="406" t="n"/>
      <c r="NMI65" s="406" t="n"/>
      <c r="NMJ65" s="406" t="n"/>
      <c r="NMK65" s="406" t="n"/>
      <c r="NML65" s="406" t="n"/>
      <c r="NMM65" s="406" t="n"/>
      <c r="NMN65" s="406" t="n"/>
      <c r="NMO65" s="406" t="n"/>
      <c r="NMP65" s="406" t="n"/>
      <c r="NMQ65" s="406" t="n"/>
      <c r="NMR65" s="406" t="n"/>
      <c r="NMS65" s="406" t="n"/>
      <c r="NMT65" s="406" t="n"/>
      <c r="NMU65" s="406" t="n"/>
      <c r="NMV65" s="406" t="n"/>
      <c r="NMW65" s="406" t="n"/>
      <c r="NMX65" s="406" t="n"/>
      <c r="NMY65" s="406" t="n"/>
      <c r="NMZ65" s="406" t="n"/>
      <c r="NNA65" s="406" t="n"/>
      <c r="NNB65" s="406" t="n"/>
      <c r="NNC65" s="406" t="n"/>
      <c r="NND65" s="406" t="n"/>
      <c r="NNE65" s="406" t="n"/>
      <c r="NNF65" s="406" t="n"/>
      <c r="NNG65" s="406" t="n"/>
      <c r="NNH65" s="406" t="n"/>
      <c r="NNI65" s="406" t="n"/>
      <c r="NNJ65" s="406" t="n"/>
      <c r="NNK65" s="406" t="n"/>
      <c r="NNL65" s="406" t="n"/>
      <c r="NNM65" s="406" t="n"/>
      <c r="NNN65" s="406" t="n"/>
      <c r="NNO65" s="406" t="n"/>
      <c r="NNP65" s="406" t="n"/>
      <c r="NNQ65" s="406" t="n"/>
      <c r="NNR65" s="406" t="n"/>
      <c r="NNS65" s="406" t="n"/>
      <c r="NNT65" s="406" t="n"/>
      <c r="NNU65" s="406" t="n"/>
      <c r="NNV65" s="406" t="n"/>
      <c r="NNW65" s="406" t="n"/>
      <c r="NNX65" s="406" t="n"/>
      <c r="NNY65" s="406" t="n"/>
      <c r="NNZ65" s="406" t="n"/>
      <c r="NOA65" s="406" t="n"/>
      <c r="NOB65" s="406" t="n"/>
      <c r="NOC65" s="406" t="n"/>
      <c r="NOD65" s="406" t="n"/>
      <c r="NOE65" s="406" t="n"/>
      <c r="NOF65" s="406" t="n"/>
      <c r="NOG65" s="406" t="n"/>
      <c r="NOH65" s="406" t="n"/>
      <c r="NOI65" s="406" t="n"/>
      <c r="NOJ65" s="406" t="n"/>
      <c r="NOK65" s="406" t="n"/>
      <c r="NOL65" s="406" t="n"/>
      <c r="NOM65" s="406" t="n"/>
      <c r="NON65" s="406" t="n"/>
      <c r="NOO65" s="406" t="n"/>
      <c r="NOP65" s="406" t="n"/>
      <c r="NOQ65" s="406" t="n"/>
      <c r="NOR65" s="406" t="n"/>
      <c r="NOS65" s="406" t="n"/>
      <c r="NOT65" s="406" t="n"/>
      <c r="NOU65" s="406" t="n"/>
      <c r="NOV65" s="406" t="n"/>
      <c r="NOW65" s="406" t="n"/>
      <c r="NOX65" s="406" t="n"/>
      <c r="NOY65" s="406" t="n"/>
      <c r="NOZ65" s="406" t="n"/>
      <c r="NPA65" s="406" t="n"/>
      <c r="NPB65" s="406" t="n"/>
      <c r="NPC65" s="406" t="n"/>
      <c r="NPD65" s="406" t="n"/>
      <c r="NPE65" s="406" t="n"/>
      <c r="NPF65" s="406" t="n"/>
      <c r="NPG65" s="406" t="n"/>
      <c r="NPH65" s="406" t="n"/>
      <c r="NPI65" s="406" t="n"/>
      <c r="NPJ65" s="406" t="n"/>
      <c r="NPK65" s="406" t="n"/>
      <c r="NPL65" s="406" t="n"/>
      <c r="NPM65" s="406" t="n"/>
      <c r="NPN65" s="406" t="n"/>
      <c r="NPO65" s="406" t="n"/>
      <c r="NPP65" s="406" t="n"/>
      <c r="NPQ65" s="406" t="n"/>
      <c r="NPR65" s="406" t="n"/>
      <c r="NPS65" s="406" t="n"/>
      <c r="NPT65" s="406" t="n"/>
      <c r="NPU65" s="406" t="n"/>
      <c r="NPV65" s="406" t="n"/>
      <c r="NPW65" s="406" t="n"/>
      <c r="NPX65" s="406" t="n"/>
      <c r="NPY65" s="406" t="n"/>
      <c r="NPZ65" s="406" t="n"/>
      <c r="NQA65" s="406" t="n"/>
      <c r="NQB65" s="406" t="n"/>
      <c r="NQC65" s="406" t="n"/>
      <c r="NQD65" s="406" t="n"/>
      <c r="NQE65" s="406" t="n"/>
      <c r="NQF65" s="406" t="n"/>
      <c r="NQG65" s="406" t="n"/>
      <c r="NQH65" s="406" t="n"/>
      <c r="NQI65" s="406" t="n"/>
      <c r="NQJ65" s="406" t="n"/>
      <c r="NQK65" s="406" t="n"/>
      <c r="NQL65" s="406" t="n"/>
      <c r="NQM65" s="406" t="n"/>
      <c r="NQN65" s="406" t="n"/>
      <c r="NQO65" s="406" t="n"/>
      <c r="NQP65" s="406" t="n"/>
      <c r="NQQ65" s="406" t="n"/>
      <c r="NQR65" s="406" t="n"/>
      <c r="NQS65" s="406" t="n"/>
      <c r="NQT65" s="406" t="n"/>
      <c r="NQU65" s="406" t="n"/>
      <c r="NQV65" s="406" t="n"/>
      <c r="NQW65" s="406" t="n"/>
      <c r="NQX65" s="406" t="n"/>
      <c r="NQY65" s="406" t="n"/>
      <c r="NQZ65" s="406" t="n"/>
      <c r="NRA65" s="406" t="n"/>
      <c r="NRB65" s="406" t="n"/>
      <c r="NRC65" s="406" t="n"/>
      <c r="NRD65" s="406" t="n"/>
      <c r="NRE65" s="406" t="n"/>
      <c r="NRF65" s="406" t="n"/>
      <c r="NRG65" s="406" t="n"/>
      <c r="NRH65" s="406" t="n"/>
      <c r="NRI65" s="406" t="n"/>
      <c r="NRJ65" s="406" t="n"/>
      <c r="NRK65" s="406" t="n"/>
      <c r="NRL65" s="406" t="n"/>
      <c r="NRM65" s="406" t="n"/>
      <c r="NRN65" s="406" t="n"/>
      <c r="NRO65" s="406" t="n"/>
      <c r="NRP65" s="406" t="n"/>
      <c r="NRQ65" s="406" t="n"/>
      <c r="NRR65" s="406" t="n"/>
      <c r="NRS65" s="406" t="n"/>
      <c r="NRT65" s="406" t="n"/>
      <c r="NRU65" s="406" t="n"/>
      <c r="NRV65" s="406" t="n"/>
      <c r="NRW65" s="406" t="n"/>
      <c r="NRX65" s="406" t="n"/>
      <c r="NRY65" s="406" t="n"/>
      <c r="NRZ65" s="406" t="n"/>
      <c r="NSA65" s="406" t="n"/>
      <c r="NSB65" s="406" t="n"/>
      <c r="NSC65" s="406" t="n"/>
      <c r="NSD65" s="406" t="n"/>
      <c r="NSE65" s="406" t="n"/>
      <c r="NSF65" s="406" t="n"/>
      <c r="NSG65" s="406" t="n"/>
      <c r="NSH65" s="406" t="n"/>
      <c r="NSI65" s="406" t="n"/>
      <c r="NSJ65" s="406" t="n"/>
      <c r="NSK65" s="406" t="n"/>
      <c r="NSL65" s="406" t="n"/>
      <c r="NSM65" s="406" t="n"/>
      <c r="NSN65" s="406" t="n"/>
      <c r="NSO65" s="406" t="n"/>
      <c r="NSP65" s="406" t="n"/>
      <c r="NSQ65" s="406" t="n"/>
      <c r="NSR65" s="406" t="n"/>
      <c r="NSS65" s="406" t="n"/>
      <c r="NST65" s="406" t="n"/>
      <c r="NSU65" s="406" t="n"/>
      <c r="NSV65" s="406" t="n"/>
      <c r="NSW65" s="406" t="n"/>
      <c r="NSX65" s="406" t="n"/>
      <c r="NSY65" s="406" t="n"/>
      <c r="NSZ65" s="406" t="n"/>
      <c r="NTA65" s="406" t="n"/>
      <c r="NTB65" s="406" t="n"/>
      <c r="NTC65" s="406" t="n"/>
      <c r="NTD65" s="406" t="n"/>
      <c r="NTE65" s="406" t="n"/>
      <c r="NTF65" s="406" t="n"/>
      <c r="NTG65" s="406" t="n"/>
      <c r="NTH65" s="406" t="n"/>
      <c r="NTI65" s="406" t="n"/>
      <c r="NTJ65" s="406" t="n"/>
      <c r="NTK65" s="406" t="n"/>
      <c r="NTL65" s="406" t="n"/>
      <c r="NTM65" s="406" t="n"/>
      <c r="NTN65" s="406" t="n"/>
      <c r="NTO65" s="406" t="n"/>
      <c r="NTP65" s="406" t="n"/>
      <c r="NTQ65" s="406" t="n"/>
      <c r="NTR65" s="406" t="n"/>
      <c r="NTS65" s="406" t="n"/>
      <c r="NTT65" s="406" t="n"/>
      <c r="NTU65" s="406" t="n"/>
      <c r="NTV65" s="406" t="n"/>
      <c r="NTW65" s="406" t="n"/>
      <c r="NTX65" s="406" t="n"/>
      <c r="NTY65" s="406" t="n"/>
      <c r="NTZ65" s="406" t="n"/>
      <c r="NUA65" s="406" t="n"/>
      <c r="NUB65" s="406" t="n"/>
      <c r="NUC65" s="406" t="n"/>
      <c r="NUD65" s="406" t="n"/>
      <c r="NUE65" s="406" t="n"/>
      <c r="NUF65" s="406" t="n"/>
      <c r="NUG65" s="406" t="n"/>
      <c r="NUH65" s="406" t="n"/>
      <c r="NUI65" s="406" t="n"/>
      <c r="NUJ65" s="406" t="n"/>
      <c r="NUK65" s="406" t="n"/>
      <c r="NUL65" s="406" t="n"/>
      <c r="NUM65" s="406" t="n"/>
      <c r="NUN65" s="406" t="n"/>
      <c r="NUO65" s="406" t="n"/>
      <c r="NUP65" s="406" t="n"/>
      <c r="NUQ65" s="406" t="n"/>
      <c r="NUR65" s="406" t="n"/>
      <c r="NUS65" s="406" t="n"/>
      <c r="NUT65" s="406" t="n"/>
      <c r="NUU65" s="406" t="n"/>
      <c r="NUV65" s="406" t="n"/>
      <c r="NUW65" s="406" t="n"/>
      <c r="NUX65" s="406" t="n"/>
      <c r="NUY65" s="406" t="n"/>
      <c r="NUZ65" s="406" t="n"/>
      <c r="NVA65" s="406" t="n"/>
      <c r="NVB65" s="406" t="n"/>
      <c r="NVC65" s="406" t="n"/>
      <c r="NVD65" s="406" t="n"/>
      <c r="NVE65" s="406" t="n"/>
      <c r="NVF65" s="406" t="n"/>
      <c r="NVG65" s="406" t="n"/>
      <c r="NVH65" s="406" t="n"/>
      <c r="NVI65" s="406" t="n"/>
      <c r="NVJ65" s="406" t="n"/>
      <c r="NVK65" s="406" t="n"/>
      <c r="NVL65" s="406" t="n"/>
      <c r="NVM65" s="406" t="n"/>
      <c r="NVN65" s="406" t="n"/>
      <c r="NVO65" s="406" t="n"/>
      <c r="NVP65" s="406" t="n"/>
      <c r="NVQ65" s="406" t="n"/>
      <c r="NVR65" s="406" t="n"/>
      <c r="NVS65" s="406" t="n"/>
      <c r="NVT65" s="406" t="n"/>
      <c r="NVU65" s="406" t="n"/>
      <c r="NVV65" s="406" t="n"/>
      <c r="NVW65" s="406" t="n"/>
      <c r="NVX65" s="406" t="n"/>
      <c r="NVY65" s="406" t="n"/>
      <c r="NVZ65" s="406" t="n"/>
      <c r="NWA65" s="406" t="n"/>
      <c r="NWB65" s="406" t="n"/>
      <c r="NWC65" s="406" t="n"/>
      <c r="NWD65" s="406" t="n"/>
      <c r="NWE65" s="406" t="n"/>
      <c r="NWF65" s="406" t="n"/>
      <c r="NWG65" s="406" t="n"/>
      <c r="NWH65" s="406" t="n"/>
      <c r="NWI65" s="406" t="n"/>
      <c r="NWJ65" s="406" t="n"/>
      <c r="NWK65" s="406" t="n"/>
      <c r="NWL65" s="406" t="n"/>
      <c r="NWM65" s="406" t="n"/>
      <c r="NWN65" s="406" t="n"/>
      <c r="NWO65" s="406" t="n"/>
      <c r="NWP65" s="406" t="n"/>
      <c r="NWQ65" s="406" t="n"/>
      <c r="NWR65" s="406" t="n"/>
      <c r="NWS65" s="406" t="n"/>
      <c r="NWT65" s="406" t="n"/>
      <c r="NWU65" s="406" t="n"/>
      <c r="NWV65" s="406" t="n"/>
      <c r="NWW65" s="406" t="n"/>
      <c r="NWX65" s="406" t="n"/>
      <c r="NWY65" s="406" t="n"/>
      <c r="NWZ65" s="406" t="n"/>
      <c r="NXA65" s="406" t="n"/>
      <c r="NXB65" s="406" t="n"/>
      <c r="NXC65" s="406" t="n"/>
      <c r="NXD65" s="406" t="n"/>
      <c r="NXE65" s="406" t="n"/>
      <c r="NXF65" s="406" t="n"/>
      <c r="NXG65" s="406" t="n"/>
      <c r="NXH65" s="406" t="n"/>
      <c r="NXI65" s="406" t="n"/>
      <c r="NXJ65" s="406" t="n"/>
      <c r="NXK65" s="406" t="n"/>
      <c r="NXL65" s="406" t="n"/>
      <c r="NXM65" s="406" t="n"/>
      <c r="NXN65" s="406" t="n"/>
      <c r="NXO65" s="406" t="n"/>
      <c r="NXP65" s="406" t="n"/>
      <c r="NXQ65" s="406" t="n"/>
      <c r="NXR65" s="406" t="n"/>
      <c r="NXS65" s="406" t="n"/>
      <c r="NXT65" s="406" t="n"/>
      <c r="NXU65" s="406" t="n"/>
      <c r="NXV65" s="406" t="n"/>
      <c r="NXW65" s="406" t="n"/>
      <c r="NXX65" s="406" t="n"/>
      <c r="NXY65" s="406" t="n"/>
      <c r="NXZ65" s="406" t="n"/>
      <c r="NYA65" s="406" t="n"/>
      <c r="NYB65" s="406" t="n"/>
      <c r="NYC65" s="406" t="n"/>
      <c r="NYD65" s="406" t="n"/>
      <c r="NYE65" s="406" t="n"/>
      <c r="NYF65" s="406" t="n"/>
      <c r="NYG65" s="406" t="n"/>
      <c r="NYH65" s="406" t="n"/>
      <c r="NYI65" s="406" t="n"/>
      <c r="NYJ65" s="406" t="n"/>
      <c r="NYK65" s="406" t="n"/>
      <c r="NYL65" s="406" t="n"/>
      <c r="NYM65" s="406" t="n"/>
      <c r="NYN65" s="406" t="n"/>
      <c r="NYO65" s="406" t="n"/>
      <c r="NYP65" s="406" t="n"/>
      <c r="NYQ65" s="406" t="n"/>
      <c r="NYR65" s="406" t="n"/>
      <c r="NYS65" s="406" t="n"/>
      <c r="NYT65" s="406" t="n"/>
      <c r="NYU65" s="406" t="n"/>
      <c r="NYV65" s="406" t="n"/>
      <c r="NYW65" s="406" t="n"/>
      <c r="NYX65" s="406" t="n"/>
      <c r="NYY65" s="406" t="n"/>
      <c r="NYZ65" s="406" t="n"/>
      <c r="NZA65" s="406" t="n"/>
      <c r="NZB65" s="406" t="n"/>
      <c r="NZC65" s="406" t="n"/>
      <c r="NZD65" s="406" t="n"/>
      <c r="NZE65" s="406" t="n"/>
      <c r="NZF65" s="406" t="n"/>
      <c r="NZG65" s="406" t="n"/>
      <c r="NZH65" s="406" t="n"/>
      <c r="NZI65" s="406" t="n"/>
      <c r="NZJ65" s="406" t="n"/>
      <c r="NZK65" s="406" t="n"/>
      <c r="NZL65" s="406" t="n"/>
      <c r="NZM65" s="406" t="n"/>
      <c r="NZN65" s="406" t="n"/>
      <c r="NZO65" s="406" t="n"/>
      <c r="NZP65" s="406" t="n"/>
      <c r="NZQ65" s="406" t="n"/>
      <c r="NZR65" s="406" t="n"/>
      <c r="NZS65" s="406" t="n"/>
      <c r="NZT65" s="406" t="n"/>
      <c r="NZU65" s="406" t="n"/>
      <c r="NZV65" s="406" t="n"/>
      <c r="NZW65" s="406" t="n"/>
      <c r="NZX65" s="406" t="n"/>
      <c r="NZY65" s="406" t="n"/>
      <c r="NZZ65" s="406" t="n"/>
      <c r="OAA65" s="406" t="n"/>
      <c r="OAB65" s="406" t="n"/>
      <c r="OAC65" s="406" t="n"/>
      <c r="OAD65" s="406" t="n"/>
      <c r="OAE65" s="406" t="n"/>
      <c r="OAF65" s="406" t="n"/>
      <c r="OAG65" s="406" t="n"/>
      <c r="OAH65" s="406" t="n"/>
      <c r="OAI65" s="406" t="n"/>
      <c r="OAJ65" s="406" t="n"/>
      <c r="OAK65" s="406" t="n"/>
      <c r="OAL65" s="406" t="n"/>
      <c r="OAM65" s="406" t="n"/>
      <c r="OAN65" s="406" t="n"/>
      <c r="OAO65" s="406" t="n"/>
      <c r="OAP65" s="406" t="n"/>
      <c r="OAQ65" s="406" t="n"/>
      <c r="OAR65" s="406" t="n"/>
      <c r="OAS65" s="406" t="n"/>
      <c r="OAT65" s="406" t="n"/>
      <c r="OAU65" s="406" t="n"/>
      <c r="OAV65" s="406" t="n"/>
      <c r="OAW65" s="406" t="n"/>
      <c r="OAX65" s="406" t="n"/>
      <c r="OAY65" s="406" t="n"/>
      <c r="OAZ65" s="406" t="n"/>
      <c r="OBA65" s="406" t="n"/>
      <c r="OBB65" s="406" t="n"/>
      <c r="OBC65" s="406" t="n"/>
      <c r="OBD65" s="406" t="n"/>
      <c r="OBE65" s="406" t="n"/>
      <c r="OBF65" s="406" t="n"/>
      <c r="OBG65" s="406" t="n"/>
      <c r="OBH65" s="406" t="n"/>
      <c r="OBI65" s="406" t="n"/>
      <c r="OBJ65" s="406" t="n"/>
      <c r="OBK65" s="406" t="n"/>
      <c r="OBL65" s="406" t="n"/>
      <c r="OBM65" s="406" t="n"/>
      <c r="OBN65" s="406" t="n"/>
      <c r="OBO65" s="406" t="n"/>
      <c r="OBP65" s="406" t="n"/>
      <c r="OBQ65" s="406" t="n"/>
      <c r="OBR65" s="406" t="n"/>
      <c r="OBS65" s="406" t="n"/>
      <c r="OBT65" s="406" t="n"/>
      <c r="OBU65" s="406" t="n"/>
      <c r="OBV65" s="406" t="n"/>
      <c r="OBW65" s="406" t="n"/>
      <c r="OBX65" s="406" t="n"/>
      <c r="OBY65" s="406" t="n"/>
      <c r="OBZ65" s="406" t="n"/>
      <c r="OCA65" s="406" t="n"/>
      <c r="OCB65" s="406" t="n"/>
      <c r="OCC65" s="406" t="n"/>
      <c r="OCD65" s="406" t="n"/>
      <c r="OCE65" s="406" t="n"/>
      <c r="OCF65" s="406" t="n"/>
      <c r="OCG65" s="406" t="n"/>
      <c r="OCH65" s="406" t="n"/>
      <c r="OCI65" s="406" t="n"/>
      <c r="OCJ65" s="406" t="n"/>
      <c r="OCK65" s="406" t="n"/>
      <c r="OCL65" s="406" t="n"/>
      <c r="OCM65" s="406" t="n"/>
      <c r="OCN65" s="406" t="n"/>
      <c r="OCO65" s="406" t="n"/>
      <c r="OCP65" s="406" t="n"/>
      <c r="OCQ65" s="406" t="n"/>
      <c r="OCR65" s="406" t="n"/>
      <c r="OCS65" s="406" t="n"/>
      <c r="OCT65" s="406" t="n"/>
      <c r="OCU65" s="406" t="n"/>
      <c r="OCV65" s="406" t="n"/>
      <c r="OCW65" s="406" t="n"/>
      <c r="OCX65" s="406" t="n"/>
      <c r="OCY65" s="406" t="n"/>
      <c r="OCZ65" s="406" t="n"/>
      <c r="ODA65" s="406" t="n"/>
      <c r="ODB65" s="406" t="n"/>
      <c r="ODC65" s="406" t="n"/>
      <c r="ODD65" s="406" t="n"/>
      <c r="ODE65" s="406" t="n"/>
      <c r="ODF65" s="406" t="n"/>
      <c r="ODG65" s="406" t="n"/>
      <c r="ODH65" s="406" t="n"/>
      <c r="ODI65" s="406" t="n"/>
      <c r="ODJ65" s="406" t="n"/>
      <c r="ODK65" s="406" t="n"/>
      <c r="ODL65" s="406" t="n"/>
      <c r="ODM65" s="406" t="n"/>
      <c r="ODN65" s="406" t="n"/>
      <c r="ODO65" s="406" t="n"/>
      <c r="ODP65" s="406" t="n"/>
      <c r="ODQ65" s="406" t="n"/>
      <c r="ODR65" s="406" t="n"/>
      <c r="ODS65" s="406" t="n"/>
      <c r="ODT65" s="406" t="n"/>
      <c r="ODU65" s="406" t="n"/>
      <c r="ODV65" s="406" t="n"/>
      <c r="ODW65" s="406" t="n"/>
      <c r="ODX65" s="406" t="n"/>
      <c r="ODY65" s="406" t="n"/>
      <c r="ODZ65" s="406" t="n"/>
      <c r="OEA65" s="406" t="n"/>
      <c r="OEB65" s="406" t="n"/>
      <c r="OEC65" s="406" t="n"/>
      <c r="OED65" s="406" t="n"/>
      <c r="OEE65" s="406" t="n"/>
      <c r="OEF65" s="406" t="n"/>
      <c r="OEG65" s="406" t="n"/>
      <c r="OEH65" s="406" t="n"/>
      <c r="OEI65" s="406" t="n"/>
      <c r="OEJ65" s="406" t="n"/>
      <c r="OEK65" s="406" t="n"/>
      <c r="OEL65" s="406" t="n"/>
      <c r="OEM65" s="406" t="n"/>
      <c r="OEN65" s="406" t="n"/>
      <c r="OEO65" s="406" t="n"/>
      <c r="OEP65" s="406" t="n"/>
      <c r="OEQ65" s="406" t="n"/>
      <c r="OER65" s="406" t="n"/>
      <c r="OES65" s="406" t="n"/>
      <c r="OET65" s="406" t="n"/>
      <c r="OEU65" s="406" t="n"/>
      <c r="OEV65" s="406" t="n"/>
      <c r="OEW65" s="406" t="n"/>
      <c r="OEX65" s="406" t="n"/>
      <c r="OEY65" s="406" t="n"/>
      <c r="OEZ65" s="406" t="n"/>
      <c r="OFA65" s="406" t="n"/>
      <c r="OFB65" s="406" t="n"/>
      <c r="OFC65" s="406" t="n"/>
      <c r="OFD65" s="406" t="n"/>
      <c r="OFE65" s="406" t="n"/>
      <c r="OFF65" s="406" t="n"/>
      <c r="OFG65" s="406" t="n"/>
      <c r="OFH65" s="406" t="n"/>
      <c r="OFI65" s="406" t="n"/>
      <c r="OFJ65" s="406" t="n"/>
      <c r="OFK65" s="406" t="n"/>
      <c r="OFL65" s="406" t="n"/>
      <c r="OFM65" s="406" t="n"/>
      <c r="OFN65" s="406" t="n"/>
      <c r="OFO65" s="406" t="n"/>
      <c r="OFP65" s="406" t="n"/>
      <c r="OFQ65" s="406" t="n"/>
      <c r="OFR65" s="406" t="n"/>
      <c r="OFS65" s="406" t="n"/>
      <c r="OFT65" s="406" t="n"/>
      <c r="OFU65" s="406" t="n"/>
      <c r="OFV65" s="406" t="n"/>
      <c r="OFW65" s="406" t="n"/>
      <c r="OFX65" s="406" t="n"/>
      <c r="OFY65" s="406" t="n"/>
      <c r="OFZ65" s="406" t="n"/>
      <c r="OGA65" s="406" t="n"/>
      <c r="OGB65" s="406" t="n"/>
      <c r="OGC65" s="406" t="n"/>
      <c r="OGD65" s="406" t="n"/>
      <c r="OGE65" s="406" t="n"/>
      <c r="OGF65" s="406" t="n"/>
      <c r="OGG65" s="406" t="n"/>
      <c r="OGH65" s="406" t="n"/>
      <c r="OGI65" s="406" t="n"/>
      <c r="OGJ65" s="406" t="n"/>
      <c r="OGK65" s="406" t="n"/>
      <c r="OGL65" s="406" t="n"/>
      <c r="OGM65" s="406" t="n"/>
      <c r="OGN65" s="406" t="n"/>
      <c r="OGO65" s="406" t="n"/>
      <c r="OGP65" s="406" t="n"/>
      <c r="OGQ65" s="406" t="n"/>
      <c r="OGR65" s="406" t="n"/>
      <c r="OGS65" s="406" t="n"/>
      <c r="OGT65" s="406" t="n"/>
      <c r="OGU65" s="406" t="n"/>
      <c r="OGV65" s="406" t="n"/>
      <c r="OGW65" s="406" t="n"/>
      <c r="OGX65" s="406" t="n"/>
      <c r="OGY65" s="406" t="n"/>
      <c r="OGZ65" s="406" t="n"/>
      <c r="OHA65" s="406" t="n"/>
      <c r="OHB65" s="406" t="n"/>
      <c r="OHC65" s="406" t="n"/>
      <c r="OHD65" s="406" t="n"/>
      <c r="OHE65" s="406" t="n"/>
      <c r="OHF65" s="406" t="n"/>
      <c r="OHG65" s="406" t="n"/>
      <c r="OHH65" s="406" t="n"/>
      <c r="OHI65" s="406" t="n"/>
      <c r="OHJ65" s="406" t="n"/>
      <c r="OHK65" s="406" t="n"/>
      <c r="OHL65" s="406" t="n"/>
      <c r="OHM65" s="406" t="n"/>
      <c r="OHN65" s="406" t="n"/>
      <c r="OHO65" s="406" t="n"/>
      <c r="OHP65" s="406" t="n"/>
      <c r="OHQ65" s="406" t="n"/>
      <c r="OHR65" s="406" t="n"/>
      <c r="OHS65" s="406" t="n"/>
      <c r="OHT65" s="406" t="n"/>
      <c r="OHU65" s="406" t="n"/>
      <c r="OHV65" s="406" t="n"/>
      <c r="OHW65" s="406" t="n"/>
      <c r="OHX65" s="406" t="n"/>
      <c r="OHY65" s="406" t="n"/>
      <c r="OHZ65" s="406" t="n"/>
      <c r="OIA65" s="406" t="n"/>
      <c r="OIB65" s="406" t="n"/>
      <c r="OIC65" s="406" t="n"/>
      <c r="OID65" s="406" t="n"/>
      <c r="OIE65" s="406" t="n"/>
      <c r="OIF65" s="406" t="n"/>
      <c r="OIG65" s="406" t="n"/>
      <c r="OIH65" s="406" t="n"/>
      <c r="OII65" s="406" t="n"/>
      <c r="OIJ65" s="406" t="n"/>
      <c r="OIK65" s="406" t="n"/>
      <c r="OIL65" s="406" t="n"/>
      <c r="OIM65" s="406" t="n"/>
      <c r="OIN65" s="406" t="n"/>
      <c r="OIO65" s="406" t="n"/>
      <c r="OIP65" s="406" t="n"/>
      <c r="OIQ65" s="406" t="n"/>
      <c r="OIR65" s="406" t="n"/>
      <c r="OIS65" s="406" t="n"/>
      <c r="OIT65" s="406" t="n"/>
      <c r="OIU65" s="406" t="n"/>
      <c r="OIV65" s="406" t="n"/>
      <c r="OIW65" s="406" t="n"/>
      <c r="OIX65" s="406" t="n"/>
      <c r="OIY65" s="406" t="n"/>
      <c r="OIZ65" s="406" t="n"/>
      <c r="OJA65" s="406" t="n"/>
      <c r="OJB65" s="406" t="n"/>
      <c r="OJC65" s="406" t="n"/>
      <c r="OJD65" s="406" t="n"/>
      <c r="OJE65" s="406" t="n"/>
      <c r="OJF65" s="406" t="n"/>
      <c r="OJG65" s="406" t="n"/>
      <c r="OJH65" s="406" t="n"/>
      <c r="OJI65" s="406" t="n"/>
      <c r="OJJ65" s="406" t="n"/>
      <c r="OJK65" s="406" t="n"/>
      <c r="OJL65" s="406" t="n"/>
      <c r="OJM65" s="406" t="n"/>
      <c r="OJN65" s="406" t="n"/>
      <c r="OJO65" s="406" t="n"/>
      <c r="OJP65" s="406" t="n"/>
      <c r="OJQ65" s="406" t="n"/>
      <c r="OJR65" s="406" t="n"/>
      <c r="OJS65" s="406" t="n"/>
      <c r="OJT65" s="406" t="n"/>
      <c r="OJU65" s="406" t="n"/>
      <c r="OJV65" s="406" t="n"/>
      <c r="OJW65" s="406" t="n"/>
      <c r="OJX65" s="406" t="n"/>
      <c r="OJY65" s="406" t="n"/>
      <c r="OJZ65" s="406" t="n"/>
      <c r="OKA65" s="406" t="n"/>
      <c r="OKB65" s="406" t="n"/>
      <c r="OKC65" s="406" t="n"/>
      <c r="OKD65" s="406" t="n"/>
      <c r="OKE65" s="406" t="n"/>
      <c r="OKF65" s="406" t="n"/>
      <c r="OKG65" s="406" t="n"/>
      <c r="OKH65" s="406" t="n"/>
      <c r="OKI65" s="406" t="n"/>
      <c r="OKJ65" s="406" t="n"/>
      <c r="OKK65" s="406" t="n"/>
      <c r="OKL65" s="406" t="n"/>
      <c r="OKM65" s="406" t="n"/>
      <c r="OKN65" s="406" t="n"/>
      <c r="OKO65" s="406" t="n"/>
      <c r="OKP65" s="406" t="n"/>
      <c r="OKQ65" s="406" t="n"/>
      <c r="OKR65" s="406" t="n"/>
      <c r="OKS65" s="406" t="n"/>
      <c r="OKT65" s="406" t="n"/>
      <c r="OKU65" s="406" t="n"/>
      <c r="OKV65" s="406" t="n"/>
      <c r="OKW65" s="406" t="n"/>
      <c r="OKX65" s="406" t="n"/>
      <c r="OKY65" s="406" t="n"/>
      <c r="OKZ65" s="406" t="n"/>
      <c r="OLA65" s="406" t="n"/>
      <c r="OLB65" s="406" t="n"/>
      <c r="OLC65" s="406" t="n"/>
      <c r="OLD65" s="406" t="n"/>
      <c r="OLE65" s="406" t="n"/>
      <c r="OLF65" s="406" t="n"/>
      <c r="OLG65" s="406" t="n"/>
      <c r="OLH65" s="406" t="n"/>
      <c r="OLI65" s="406" t="n"/>
      <c r="OLJ65" s="406" t="n"/>
      <c r="OLK65" s="406" t="n"/>
      <c r="OLL65" s="406" t="n"/>
      <c r="OLM65" s="406" t="n"/>
      <c r="OLN65" s="406" t="n"/>
      <c r="OLO65" s="406" t="n"/>
      <c r="OLP65" s="406" t="n"/>
      <c r="OLQ65" s="406" t="n"/>
      <c r="OLR65" s="406" t="n"/>
      <c r="OLS65" s="406" t="n"/>
      <c r="OLT65" s="406" t="n"/>
      <c r="OLU65" s="406" t="n"/>
      <c r="OLV65" s="406" t="n"/>
      <c r="OLW65" s="406" t="n"/>
      <c r="OLX65" s="406" t="n"/>
      <c r="OLY65" s="406" t="n"/>
      <c r="OLZ65" s="406" t="n"/>
      <c r="OMA65" s="406" t="n"/>
      <c r="OMB65" s="406" t="n"/>
      <c r="OMC65" s="406" t="n"/>
      <c r="OMD65" s="406" t="n"/>
      <c r="OME65" s="406" t="n"/>
      <c r="OMF65" s="406" t="n"/>
      <c r="OMG65" s="406" t="n"/>
      <c r="OMH65" s="406" t="n"/>
      <c r="OMI65" s="406" t="n"/>
      <c r="OMJ65" s="406" t="n"/>
      <c r="OMK65" s="406" t="n"/>
      <c r="OML65" s="406" t="n"/>
      <c r="OMM65" s="406" t="n"/>
      <c r="OMN65" s="406" t="n"/>
      <c r="OMO65" s="406" t="n"/>
      <c r="OMP65" s="406" t="n"/>
      <c r="OMQ65" s="406" t="n"/>
      <c r="OMR65" s="406" t="n"/>
      <c r="OMS65" s="406" t="n"/>
      <c r="OMT65" s="406" t="n"/>
      <c r="OMU65" s="406" t="n"/>
      <c r="OMV65" s="406" t="n"/>
      <c r="OMW65" s="406" t="n"/>
      <c r="OMX65" s="406" t="n"/>
      <c r="OMY65" s="406" t="n"/>
      <c r="OMZ65" s="406" t="n"/>
      <c r="ONA65" s="406" t="n"/>
      <c r="ONB65" s="406" t="n"/>
      <c r="ONC65" s="406" t="n"/>
      <c r="OND65" s="406" t="n"/>
      <c r="ONE65" s="406" t="n"/>
      <c r="ONF65" s="406" t="n"/>
      <c r="ONG65" s="406" t="n"/>
      <c r="ONH65" s="406" t="n"/>
      <c r="ONI65" s="406" t="n"/>
      <c r="ONJ65" s="406" t="n"/>
      <c r="ONK65" s="406" t="n"/>
      <c r="ONL65" s="406" t="n"/>
      <c r="ONM65" s="406" t="n"/>
      <c r="ONN65" s="406" t="n"/>
      <c r="ONO65" s="406" t="n"/>
      <c r="ONP65" s="406" t="n"/>
      <c r="ONQ65" s="406" t="n"/>
      <c r="ONR65" s="406" t="n"/>
      <c r="ONS65" s="406" t="n"/>
      <c r="ONT65" s="406" t="n"/>
      <c r="ONU65" s="406" t="n"/>
      <c r="ONV65" s="406" t="n"/>
      <c r="ONW65" s="406" t="n"/>
      <c r="ONX65" s="406" t="n"/>
      <c r="ONY65" s="406" t="n"/>
      <c r="ONZ65" s="406" t="n"/>
      <c r="OOA65" s="406" t="n"/>
      <c r="OOB65" s="406" t="n"/>
      <c r="OOC65" s="406" t="n"/>
      <c r="OOD65" s="406" t="n"/>
      <c r="OOE65" s="406" t="n"/>
      <c r="OOF65" s="406" t="n"/>
      <c r="OOG65" s="406" t="n"/>
      <c r="OOH65" s="406" t="n"/>
      <c r="OOI65" s="406" t="n"/>
      <c r="OOJ65" s="406" t="n"/>
      <c r="OOK65" s="406" t="n"/>
      <c r="OOL65" s="406" t="n"/>
      <c r="OOM65" s="406" t="n"/>
      <c r="OON65" s="406" t="n"/>
      <c r="OOO65" s="406" t="n"/>
      <c r="OOP65" s="406" t="n"/>
      <c r="OOQ65" s="406" t="n"/>
      <c r="OOR65" s="406" t="n"/>
      <c r="OOS65" s="406" t="n"/>
      <c r="OOT65" s="406" t="n"/>
      <c r="OOU65" s="406" t="n"/>
      <c r="OOV65" s="406" t="n"/>
      <c r="OOW65" s="406" t="n"/>
      <c r="OOX65" s="406" t="n"/>
      <c r="OOY65" s="406" t="n"/>
      <c r="OOZ65" s="406" t="n"/>
      <c r="OPA65" s="406" t="n"/>
      <c r="OPB65" s="406" t="n"/>
      <c r="OPC65" s="406" t="n"/>
      <c r="OPD65" s="406" t="n"/>
      <c r="OPE65" s="406" t="n"/>
      <c r="OPF65" s="406" t="n"/>
      <c r="OPG65" s="406" t="n"/>
      <c r="OPH65" s="406" t="n"/>
      <c r="OPI65" s="406" t="n"/>
      <c r="OPJ65" s="406" t="n"/>
      <c r="OPK65" s="406" t="n"/>
      <c r="OPL65" s="406" t="n"/>
      <c r="OPM65" s="406" t="n"/>
      <c r="OPN65" s="406" t="n"/>
      <c r="OPO65" s="406" t="n"/>
      <c r="OPP65" s="406" t="n"/>
      <c r="OPQ65" s="406" t="n"/>
      <c r="OPR65" s="406" t="n"/>
      <c r="OPS65" s="406" t="n"/>
      <c r="OPT65" s="406" t="n"/>
      <c r="OPU65" s="406" t="n"/>
      <c r="OPV65" s="406" t="n"/>
      <c r="OPW65" s="406" t="n"/>
      <c r="OPX65" s="406" t="n"/>
      <c r="OPY65" s="406" t="n"/>
      <c r="OPZ65" s="406" t="n"/>
      <c r="OQA65" s="406" t="n"/>
      <c r="OQB65" s="406" t="n"/>
      <c r="OQC65" s="406" t="n"/>
      <c r="OQD65" s="406" t="n"/>
      <c r="OQE65" s="406" t="n"/>
      <c r="OQF65" s="406" t="n"/>
      <c r="OQG65" s="406" t="n"/>
      <c r="OQH65" s="406" t="n"/>
      <c r="OQI65" s="406" t="n"/>
      <c r="OQJ65" s="406" t="n"/>
      <c r="OQK65" s="406" t="n"/>
      <c r="OQL65" s="406" t="n"/>
      <c r="OQM65" s="406" t="n"/>
      <c r="OQN65" s="406" t="n"/>
      <c r="OQO65" s="406" t="n"/>
      <c r="OQP65" s="406" t="n"/>
      <c r="OQQ65" s="406" t="n"/>
      <c r="OQR65" s="406" t="n"/>
      <c r="OQS65" s="406" t="n"/>
      <c r="OQT65" s="406" t="n"/>
      <c r="OQU65" s="406" t="n"/>
      <c r="OQV65" s="406" t="n"/>
      <c r="OQW65" s="406" t="n"/>
      <c r="OQX65" s="406" t="n"/>
      <c r="OQY65" s="406" t="n"/>
      <c r="OQZ65" s="406" t="n"/>
      <c r="ORA65" s="406" t="n"/>
      <c r="ORB65" s="406" t="n"/>
      <c r="ORC65" s="406" t="n"/>
      <c r="ORD65" s="406" t="n"/>
      <c r="ORE65" s="406" t="n"/>
      <c r="ORF65" s="406" t="n"/>
      <c r="ORG65" s="406" t="n"/>
      <c r="ORH65" s="406" t="n"/>
      <c r="ORI65" s="406" t="n"/>
      <c r="ORJ65" s="406" t="n"/>
      <c r="ORK65" s="406" t="n"/>
      <c r="ORL65" s="406" t="n"/>
      <c r="ORM65" s="406" t="n"/>
      <c r="ORN65" s="406" t="n"/>
      <c r="ORO65" s="406" t="n"/>
      <c r="ORP65" s="406" t="n"/>
      <c r="ORQ65" s="406" t="n"/>
      <c r="ORR65" s="406" t="n"/>
      <c r="ORS65" s="406" t="n"/>
      <c r="ORT65" s="406" t="n"/>
      <c r="ORU65" s="406" t="n"/>
      <c r="ORV65" s="406" t="n"/>
      <c r="ORW65" s="406" t="n"/>
      <c r="ORX65" s="406" t="n"/>
      <c r="ORY65" s="406" t="n"/>
      <c r="ORZ65" s="406" t="n"/>
      <c r="OSA65" s="406" t="n"/>
      <c r="OSB65" s="406" t="n"/>
      <c r="OSC65" s="406" t="n"/>
      <c r="OSD65" s="406" t="n"/>
      <c r="OSE65" s="406" t="n"/>
      <c r="OSF65" s="406" t="n"/>
      <c r="OSG65" s="406" t="n"/>
      <c r="OSH65" s="406" t="n"/>
      <c r="OSI65" s="406" t="n"/>
      <c r="OSJ65" s="406" t="n"/>
      <c r="OSK65" s="406" t="n"/>
      <c r="OSL65" s="406" t="n"/>
      <c r="OSM65" s="406" t="n"/>
      <c r="OSN65" s="406" t="n"/>
      <c r="OSO65" s="406" t="n"/>
      <c r="OSP65" s="406" t="n"/>
      <c r="OSQ65" s="406" t="n"/>
      <c r="OSR65" s="406" t="n"/>
      <c r="OSS65" s="406" t="n"/>
      <c r="OST65" s="406" t="n"/>
      <c r="OSU65" s="406" t="n"/>
      <c r="OSV65" s="406" t="n"/>
      <c r="OSW65" s="406" t="n"/>
      <c r="OSX65" s="406" t="n"/>
      <c r="OSY65" s="406" t="n"/>
      <c r="OSZ65" s="406" t="n"/>
      <c r="OTA65" s="406" t="n"/>
      <c r="OTB65" s="406" t="n"/>
      <c r="OTC65" s="406" t="n"/>
      <c r="OTD65" s="406" t="n"/>
      <c r="OTE65" s="406" t="n"/>
      <c r="OTF65" s="406" t="n"/>
      <c r="OTG65" s="406" t="n"/>
      <c r="OTH65" s="406" t="n"/>
      <c r="OTI65" s="406" t="n"/>
      <c r="OTJ65" s="406" t="n"/>
      <c r="OTK65" s="406" t="n"/>
      <c r="OTL65" s="406" t="n"/>
      <c r="OTM65" s="406" t="n"/>
      <c r="OTN65" s="406" t="n"/>
      <c r="OTO65" s="406" t="n"/>
      <c r="OTP65" s="406" t="n"/>
      <c r="OTQ65" s="406" t="n"/>
      <c r="OTR65" s="406" t="n"/>
      <c r="OTS65" s="406" t="n"/>
      <c r="OTT65" s="406" t="n"/>
      <c r="OTU65" s="406" t="n"/>
      <c r="OTV65" s="406" t="n"/>
      <c r="OTW65" s="406" t="n"/>
      <c r="OTX65" s="406" t="n"/>
      <c r="OTY65" s="406" t="n"/>
      <c r="OTZ65" s="406" t="n"/>
      <c r="OUA65" s="406" t="n"/>
      <c r="OUB65" s="406" t="n"/>
      <c r="OUC65" s="406" t="n"/>
      <c r="OUD65" s="406" t="n"/>
      <c r="OUE65" s="406" t="n"/>
      <c r="OUF65" s="406" t="n"/>
      <c r="OUG65" s="406" t="n"/>
      <c r="OUH65" s="406" t="n"/>
      <c r="OUI65" s="406" t="n"/>
      <c r="OUJ65" s="406" t="n"/>
      <c r="OUK65" s="406" t="n"/>
      <c r="OUL65" s="406" t="n"/>
      <c r="OUM65" s="406" t="n"/>
      <c r="OUN65" s="406" t="n"/>
      <c r="OUO65" s="406" t="n"/>
      <c r="OUP65" s="406" t="n"/>
      <c r="OUQ65" s="406" t="n"/>
      <c r="OUR65" s="406" t="n"/>
      <c r="OUS65" s="406" t="n"/>
      <c r="OUT65" s="406" t="n"/>
      <c r="OUU65" s="406" t="n"/>
      <c r="OUV65" s="406" t="n"/>
      <c r="OUW65" s="406" t="n"/>
      <c r="OUX65" s="406" t="n"/>
      <c r="OUY65" s="406" t="n"/>
      <c r="OUZ65" s="406" t="n"/>
      <c r="OVA65" s="406" t="n"/>
      <c r="OVB65" s="406" t="n"/>
      <c r="OVC65" s="406" t="n"/>
      <c r="OVD65" s="406" t="n"/>
      <c r="OVE65" s="406" t="n"/>
      <c r="OVF65" s="406" t="n"/>
      <c r="OVG65" s="406" t="n"/>
      <c r="OVH65" s="406" t="n"/>
      <c r="OVI65" s="406" t="n"/>
      <c r="OVJ65" s="406" t="n"/>
      <c r="OVK65" s="406" t="n"/>
      <c r="OVL65" s="406" t="n"/>
      <c r="OVM65" s="406" t="n"/>
      <c r="OVN65" s="406" t="n"/>
      <c r="OVO65" s="406" t="n"/>
      <c r="OVP65" s="406" t="n"/>
      <c r="OVQ65" s="406" t="n"/>
      <c r="OVR65" s="406" t="n"/>
      <c r="OVS65" s="406" t="n"/>
      <c r="OVT65" s="406" t="n"/>
      <c r="OVU65" s="406" t="n"/>
      <c r="OVV65" s="406" t="n"/>
      <c r="OVW65" s="406" t="n"/>
      <c r="OVX65" s="406" t="n"/>
      <c r="OVY65" s="406" t="n"/>
      <c r="OVZ65" s="406" t="n"/>
      <c r="OWA65" s="406" t="n"/>
      <c r="OWB65" s="406" t="n"/>
      <c r="OWC65" s="406" t="n"/>
      <c r="OWD65" s="406" t="n"/>
      <c r="OWE65" s="406" t="n"/>
      <c r="OWF65" s="406" t="n"/>
      <c r="OWG65" s="406" t="n"/>
      <c r="OWH65" s="406" t="n"/>
      <c r="OWI65" s="406" t="n"/>
      <c r="OWJ65" s="406" t="n"/>
      <c r="OWK65" s="406" t="n"/>
      <c r="OWL65" s="406" t="n"/>
      <c r="OWM65" s="406" t="n"/>
      <c r="OWN65" s="406" t="n"/>
      <c r="OWO65" s="406" t="n"/>
      <c r="OWP65" s="406" t="n"/>
      <c r="OWQ65" s="406" t="n"/>
      <c r="OWR65" s="406" t="n"/>
      <c r="OWS65" s="406" t="n"/>
      <c r="OWT65" s="406" t="n"/>
      <c r="OWU65" s="406" t="n"/>
      <c r="OWV65" s="406" t="n"/>
      <c r="OWW65" s="406" t="n"/>
      <c r="OWX65" s="406" t="n"/>
      <c r="OWY65" s="406" t="n"/>
      <c r="OWZ65" s="406" t="n"/>
      <c r="OXA65" s="406" t="n"/>
      <c r="OXB65" s="406" t="n"/>
      <c r="OXC65" s="406" t="n"/>
      <c r="OXD65" s="406" t="n"/>
      <c r="OXE65" s="406" t="n"/>
      <c r="OXF65" s="406" t="n"/>
      <c r="OXG65" s="406" t="n"/>
      <c r="OXH65" s="406" t="n"/>
      <c r="OXI65" s="406" t="n"/>
      <c r="OXJ65" s="406" t="n"/>
      <c r="OXK65" s="406" t="n"/>
      <c r="OXL65" s="406" t="n"/>
      <c r="OXM65" s="406" t="n"/>
      <c r="OXN65" s="406" t="n"/>
      <c r="OXO65" s="406" t="n"/>
      <c r="OXP65" s="406" t="n"/>
      <c r="OXQ65" s="406" t="n"/>
      <c r="OXR65" s="406" t="n"/>
      <c r="OXS65" s="406" t="n"/>
      <c r="OXT65" s="406" t="n"/>
      <c r="OXU65" s="406" t="n"/>
      <c r="OXV65" s="406" t="n"/>
      <c r="OXW65" s="406" t="n"/>
      <c r="OXX65" s="406" t="n"/>
      <c r="OXY65" s="406" t="n"/>
      <c r="OXZ65" s="406" t="n"/>
      <c r="OYA65" s="406" t="n"/>
      <c r="OYB65" s="406" t="n"/>
      <c r="OYC65" s="406" t="n"/>
      <c r="OYD65" s="406" t="n"/>
      <c r="OYE65" s="406" t="n"/>
      <c r="OYF65" s="406" t="n"/>
      <c r="OYG65" s="406" t="n"/>
      <c r="OYH65" s="406" t="n"/>
      <c r="OYI65" s="406" t="n"/>
      <c r="OYJ65" s="406" t="n"/>
      <c r="OYK65" s="406" t="n"/>
      <c r="OYL65" s="406" t="n"/>
      <c r="OYM65" s="406" t="n"/>
      <c r="OYN65" s="406" t="n"/>
      <c r="OYO65" s="406" t="n"/>
      <c r="OYP65" s="406" t="n"/>
      <c r="OYQ65" s="406" t="n"/>
      <c r="OYR65" s="406" t="n"/>
      <c r="OYS65" s="406" t="n"/>
      <c r="OYT65" s="406" t="n"/>
      <c r="OYU65" s="406" t="n"/>
      <c r="OYV65" s="406" t="n"/>
      <c r="OYW65" s="406" t="n"/>
      <c r="OYX65" s="406" t="n"/>
      <c r="OYY65" s="406" t="n"/>
      <c r="OYZ65" s="406" t="n"/>
      <c r="OZA65" s="406" t="n"/>
      <c r="OZB65" s="406" t="n"/>
      <c r="OZC65" s="406" t="n"/>
      <c r="OZD65" s="406" t="n"/>
      <c r="OZE65" s="406" t="n"/>
      <c r="OZF65" s="406" t="n"/>
      <c r="OZG65" s="406" t="n"/>
      <c r="OZH65" s="406" t="n"/>
      <c r="OZI65" s="406" t="n"/>
      <c r="OZJ65" s="406" t="n"/>
      <c r="OZK65" s="406" t="n"/>
      <c r="OZL65" s="406" t="n"/>
      <c r="OZM65" s="406" t="n"/>
      <c r="OZN65" s="406" t="n"/>
      <c r="OZO65" s="406" t="n"/>
      <c r="OZP65" s="406" t="n"/>
      <c r="OZQ65" s="406" t="n"/>
      <c r="OZR65" s="406" t="n"/>
      <c r="OZS65" s="406" t="n"/>
      <c r="OZT65" s="406" t="n"/>
      <c r="OZU65" s="406" t="n"/>
      <c r="OZV65" s="406" t="n"/>
      <c r="OZW65" s="406" t="n"/>
      <c r="OZX65" s="406" t="n"/>
      <c r="OZY65" s="406" t="n"/>
      <c r="OZZ65" s="406" t="n"/>
      <c r="PAA65" s="406" t="n"/>
      <c r="PAB65" s="406" t="n"/>
      <c r="PAC65" s="406" t="n"/>
      <c r="PAD65" s="406" t="n"/>
      <c r="PAE65" s="406" t="n"/>
      <c r="PAF65" s="406" t="n"/>
      <c r="PAG65" s="406" t="n"/>
      <c r="PAH65" s="406" t="n"/>
      <c r="PAI65" s="406" t="n"/>
      <c r="PAJ65" s="406" t="n"/>
      <c r="PAK65" s="406" t="n"/>
      <c r="PAL65" s="406" t="n"/>
      <c r="PAM65" s="406" t="n"/>
      <c r="PAN65" s="406" t="n"/>
      <c r="PAO65" s="406" t="n"/>
      <c r="PAP65" s="406" t="n"/>
      <c r="PAQ65" s="406" t="n"/>
      <c r="PAR65" s="406" t="n"/>
      <c r="PAS65" s="406" t="n"/>
      <c r="PAT65" s="406" t="n"/>
      <c r="PAU65" s="406" t="n"/>
      <c r="PAV65" s="406" t="n"/>
      <c r="PAW65" s="406" t="n"/>
      <c r="PAX65" s="406" t="n"/>
      <c r="PAY65" s="406" t="n"/>
      <c r="PAZ65" s="406" t="n"/>
      <c r="PBA65" s="406" t="n"/>
      <c r="PBB65" s="406" t="n"/>
      <c r="PBC65" s="406" t="n"/>
      <c r="PBD65" s="406" t="n"/>
      <c r="PBE65" s="406" t="n"/>
      <c r="PBF65" s="406" t="n"/>
      <c r="PBG65" s="406" t="n"/>
      <c r="PBH65" s="406" t="n"/>
      <c r="PBI65" s="406" t="n"/>
      <c r="PBJ65" s="406" t="n"/>
      <c r="PBK65" s="406" t="n"/>
      <c r="PBL65" s="406" t="n"/>
      <c r="PBM65" s="406" t="n"/>
      <c r="PBN65" s="406" t="n"/>
      <c r="PBO65" s="406" t="n"/>
      <c r="PBP65" s="406" t="n"/>
      <c r="PBQ65" s="406" t="n"/>
      <c r="PBR65" s="406" t="n"/>
      <c r="PBS65" s="406" t="n"/>
      <c r="PBT65" s="406" t="n"/>
      <c r="PBU65" s="406" t="n"/>
      <c r="PBV65" s="406" t="n"/>
      <c r="PBW65" s="406" t="n"/>
      <c r="PBX65" s="406" t="n"/>
      <c r="PBY65" s="406" t="n"/>
      <c r="PBZ65" s="406" t="n"/>
      <c r="PCA65" s="406" t="n"/>
      <c r="PCB65" s="406" t="n"/>
      <c r="PCC65" s="406" t="n"/>
      <c r="PCD65" s="406" t="n"/>
      <c r="PCE65" s="406" t="n"/>
      <c r="PCF65" s="406" t="n"/>
      <c r="PCG65" s="406" t="n"/>
      <c r="PCH65" s="406" t="n"/>
      <c r="PCI65" s="406" t="n"/>
      <c r="PCJ65" s="406" t="n"/>
      <c r="PCK65" s="406" t="n"/>
      <c r="PCL65" s="406" t="n"/>
      <c r="PCM65" s="406" t="n"/>
      <c r="PCN65" s="406" t="n"/>
      <c r="PCO65" s="406" t="n"/>
      <c r="PCP65" s="406" t="n"/>
      <c r="PCQ65" s="406" t="n"/>
      <c r="PCR65" s="406" t="n"/>
      <c r="PCS65" s="406" t="n"/>
      <c r="PCT65" s="406" t="n"/>
      <c r="PCU65" s="406" t="n"/>
      <c r="PCV65" s="406" t="n"/>
      <c r="PCW65" s="406" t="n"/>
      <c r="PCX65" s="406" t="n"/>
      <c r="PCY65" s="406" t="n"/>
      <c r="PCZ65" s="406" t="n"/>
      <c r="PDA65" s="406" t="n"/>
      <c r="PDB65" s="406" t="n"/>
      <c r="PDC65" s="406" t="n"/>
      <c r="PDD65" s="406" t="n"/>
      <c r="PDE65" s="406" t="n"/>
      <c r="PDF65" s="406" t="n"/>
      <c r="PDG65" s="406" t="n"/>
      <c r="PDH65" s="406" t="n"/>
      <c r="PDI65" s="406" t="n"/>
      <c r="PDJ65" s="406" t="n"/>
      <c r="PDK65" s="406" t="n"/>
      <c r="PDL65" s="406" t="n"/>
      <c r="PDM65" s="406" t="n"/>
      <c r="PDN65" s="406" t="n"/>
      <c r="PDO65" s="406" t="n"/>
      <c r="PDP65" s="406" t="n"/>
      <c r="PDQ65" s="406" t="n"/>
      <c r="PDR65" s="406" t="n"/>
      <c r="PDS65" s="406" t="n"/>
      <c r="PDT65" s="406" t="n"/>
      <c r="PDU65" s="406" t="n"/>
      <c r="PDV65" s="406" t="n"/>
      <c r="PDW65" s="406" t="n"/>
      <c r="PDX65" s="406" t="n"/>
      <c r="PDY65" s="406" t="n"/>
      <c r="PDZ65" s="406" t="n"/>
      <c r="PEA65" s="406" t="n"/>
      <c r="PEB65" s="406" t="n"/>
      <c r="PEC65" s="406" t="n"/>
      <c r="PED65" s="406" t="n"/>
      <c r="PEE65" s="406" t="n"/>
      <c r="PEF65" s="406" t="n"/>
      <c r="PEG65" s="406" t="n"/>
      <c r="PEH65" s="406" t="n"/>
      <c r="PEI65" s="406" t="n"/>
      <c r="PEJ65" s="406" t="n"/>
      <c r="PEK65" s="406" t="n"/>
      <c r="PEL65" s="406" t="n"/>
      <c r="PEM65" s="406" t="n"/>
      <c r="PEN65" s="406" t="n"/>
      <c r="PEO65" s="406" t="n"/>
      <c r="PEP65" s="406" t="n"/>
      <c r="PEQ65" s="406" t="n"/>
      <c r="PER65" s="406" t="n"/>
      <c r="PES65" s="406" t="n"/>
      <c r="PET65" s="406" t="n"/>
      <c r="PEU65" s="406" t="n"/>
      <c r="PEV65" s="406" t="n"/>
      <c r="PEW65" s="406" t="n"/>
      <c r="PEX65" s="406" t="n"/>
      <c r="PEY65" s="406" t="n"/>
      <c r="PEZ65" s="406" t="n"/>
      <c r="PFA65" s="406" t="n"/>
      <c r="PFB65" s="406" t="n"/>
      <c r="PFC65" s="406" t="n"/>
      <c r="PFD65" s="406" t="n"/>
      <c r="PFE65" s="406" t="n"/>
      <c r="PFF65" s="406" t="n"/>
      <c r="PFG65" s="406" t="n"/>
      <c r="PFH65" s="406" t="n"/>
      <c r="PFI65" s="406" t="n"/>
      <c r="PFJ65" s="406" t="n"/>
      <c r="PFK65" s="406" t="n"/>
      <c r="PFL65" s="406" t="n"/>
      <c r="PFM65" s="406" t="n"/>
      <c r="PFN65" s="406" t="n"/>
      <c r="PFO65" s="406" t="n"/>
      <c r="PFP65" s="406" t="n"/>
      <c r="PFQ65" s="406" t="n"/>
      <c r="PFR65" s="406" t="n"/>
      <c r="PFS65" s="406" t="n"/>
      <c r="PFT65" s="406" t="n"/>
      <c r="PFU65" s="406" t="n"/>
      <c r="PFV65" s="406" t="n"/>
      <c r="PFW65" s="406" t="n"/>
      <c r="PFX65" s="406" t="n"/>
      <c r="PFY65" s="406" t="n"/>
      <c r="PFZ65" s="406" t="n"/>
      <c r="PGA65" s="406" t="n"/>
      <c r="PGB65" s="406" t="n"/>
      <c r="PGC65" s="406" t="n"/>
      <c r="PGD65" s="406" t="n"/>
      <c r="PGE65" s="406" t="n"/>
      <c r="PGF65" s="406" t="n"/>
      <c r="PGG65" s="406" t="n"/>
      <c r="PGH65" s="406" t="n"/>
      <c r="PGI65" s="406" t="n"/>
      <c r="PGJ65" s="406" t="n"/>
      <c r="PGK65" s="406" t="n"/>
      <c r="PGL65" s="406" t="n"/>
      <c r="PGM65" s="406" t="n"/>
      <c r="PGN65" s="406" t="n"/>
      <c r="PGO65" s="406" t="n"/>
      <c r="PGP65" s="406" t="n"/>
      <c r="PGQ65" s="406" t="n"/>
      <c r="PGR65" s="406" t="n"/>
      <c r="PGS65" s="406" t="n"/>
      <c r="PGT65" s="406" t="n"/>
      <c r="PGU65" s="406" t="n"/>
      <c r="PGV65" s="406" t="n"/>
      <c r="PGW65" s="406" t="n"/>
      <c r="PGX65" s="406" t="n"/>
      <c r="PGY65" s="406" t="n"/>
      <c r="PGZ65" s="406" t="n"/>
      <c r="PHA65" s="406" t="n"/>
      <c r="PHB65" s="406" t="n"/>
      <c r="PHC65" s="406" t="n"/>
      <c r="PHD65" s="406" t="n"/>
      <c r="PHE65" s="406" t="n"/>
      <c r="PHF65" s="406" t="n"/>
      <c r="PHG65" s="406" t="n"/>
      <c r="PHH65" s="406" t="n"/>
      <c r="PHI65" s="406" t="n"/>
      <c r="PHJ65" s="406" t="n"/>
      <c r="PHK65" s="406" t="n"/>
      <c r="PHL65" s="406" t="n"/>
      <c r="PHM65" s="406" t="n"/>
      <c r="PHN65" s="406" t="n"/>
      <c r="PHO65" s="406" t="n"/>
      <c r="PHP65" s="406" t="n"/>
      <c r="PHQ65" s="406" t="n"/>
      <c r="PHR65" s="406" t="n"/>
      <c r="PHS65" s="406" t="n"/>
      <c r="PHT65" s="406" t="n"/>
      <c r="PHU65" s="406" t="n"/>
      <c r="PHV65" s="406" t="n"/>
      <c r="PHW65" s="406" t="n"/>
      <c r="PHX65" s="406" t="n"/>
      <c r="PHY65" s="406" t="n"/>
      <c r="PHZ65" s="406" t="n"/>
      <c r="PIA65" s="406" t="n"/>
      <c r="PIB65" s="406" t="n"/>
      <c r="PIC65" s="406" t="n"/>
      <c r="PID65" s="406" t="n"/>
      <c r="PIE65" s="406" t="n"/>
      <c r="PIF65" s="406" t="n"/>
      <c r="PIG65" s="406" t="n"/>
      <c r="PIH65" s="406" t="n"/>
      <c r="PII65" s="406" t="n"/>
      <c r="PIJ65" s="406" t="n"/>
      <c r="PIK65" s="406" t="n"/>
      <c r="PIL65" s="406" t="n"/>
      <c r="PIM65" s="406" t="n"/>
      <c r="PIN65" s="406" t="n"/>
      <c r="PIO65" s="406" t="n"/>
      <c r="PIP65" s="406" t="n"/>
      <c r="PIQ65" s="406" t="n"/>
      <c r="PIR65" s="406" t="n"/>
      <c r="PIS65" s="406" t="n"/>
      <c r="PIT65" s="406" t="n"/>
      <c r="PIU65" s="406" t="n"/>
      <c r="PIV65" s="406" t="n"/>
      <c r="PIW65" s="406" t="n"/>
      <c r="PIX65" s="406" t="n"/>
      <c r="PIY65" s="406" t="n"/>
      <c r="PIZ65" s="406" t="n"/>
      <c r="PJA65" s="406" t="n"/>
      <c r="PJB65" s="406" t="n"/>
      <c r="PJC65" s="406" t="n"/>
      <c r="PJD65" s="406" t="n"/>
      <c r="PJE65" s="406" t="n"/>
      <c r="PJF65" s="406" t="n"/>
      <c r="PJG65" s="406" t="n"/>
      <c r="PJH65" s="406" t="n"/>
      <c r="PJI65" s="406" t="n"/>
      <c r="PJJ65" s="406" t="n"/>
      <c r="PJK65" s="406" t="n"/>
      <c r="PJL65" s="406" t="n"/>
      <c r="PJM65" s="406" t="n"/>
      <c r="PJN65" s="406" t="n"/>
      <c r="PJO65" s="406" t="n"/>
      <c r="PJP65" s="406" t="n"/>
      <c r="PJQ65" s="406" t="n"/>
      <c r="PJR65" s="406" t="n"/>
      <c r="PJS65" s="406" t="n"/>
      <c r="PJT65" s="406" t="n"/>
      <c r="PJU65" s="406" t="n"/>
      <c r="PJV65" s="406" t="n"/>
      <c r="PJW65" s="406" t="n"/>
      <c r="PJX65" s="406" t="n"/>
      <c r="PJY65" s="406" t="n"/>
      <c r="PJZ65" s="406" t="n"/>
      <c r="PKA65" s="406" t="n"/>
      <c r="PKB65" s="406" t="n"/>
      <c r="PKC65" s="406" t="n"/>
      <c r="PKD65" s="406" t="n"/>
      <c r="PKE65" s="406" t="n"/>
      <c r="PKF65" s="406" t="n"/>
      <c r="PKG65" s="406" t="n"/>
      <c r="PKH65" s="406" t="n"/>
      <c r="PKI65" s="406" t="n"/>
      <c r="PKJ65" s="406" t="n"/>
      <c r="PKK65" s="406" t="n"/>
      <c r="PKL65" s="406" t="n"/>
      <c r="PKM65" s="406" t="n"/>
      <c r="PKN65" s="406" t="n"/>
      <c r="PKO65" s="406" t="n"/>
      <c r="PKP65" s="406" t="n"/>
      <c r="PKQ65" s="406" t="n"/>
      <c r="PKR65" s="406" t="n"/>
      <c r="PKS65" s="406" t="n"/>
      <c r="PKT65" s="406" t="n"/>
      <c r="PKU65" s="406" t="n"/>
      <c r="PKV65" s="406" t="n"/>
      <c r="PKW65" s="406" t="n"/>
      <c r="PKX65" s="406" t="n"/>
      <c r="PKY65" s="406" t="n"/>
      <c r="PKZ65" s="406" t="n"/>
      <c r="PLA65" s="406" t="n"/>
      <c r="PLB65" s="406" t="n"/>
      <c r="PLC65" s="406" t="n"/>
      <c r="PLD65" s="406" t="n"/>
      <c r="PLE65" s="406" t="n"/>
      <c r="PLF65" s="406" t="n"/>
      <c r="PLG65" s="406" t="n"/>
      <c r="PLH65" s="406" t="n"/>
      <c r="PLI65" s="406" t="n"/>
      <c r="PLJ65" s="406" t="n"/>
      <c r="PLK65" s="406" t="n"/>
      <c r="PLL65" s="406" t="n"/>
      <c r="PLM65" s="406" t="n"/>
      <c r="PLN65" s="406" t="n"/>
      <c r="PLO65" s="406" t="n"/>
      <c r="PLP65" s="406" t="n"/>
      <c r="PLQ65" s="406" t="n"/>
      <c r="PLR65" s="406" t="n"/>
      <c r="PLS65" s="406" t="n"/>
      <c r="PLT65" s="406" t="n"/>
      <c r="PLU65" s="406" t="n"/>
      <c r="PLV65" s="406" t="n"/>
      <c r="PLW65" s="406" t="n"/>
      <c r="PLX65" s="406" t="n"/>
      <c r="PLY65" s="406" t="n"/>
      <c r="PLZ65" s="406" t="n"/>
      <c r="PMA65" s="406" t="n"/>
      <c r="PMB65" s="406" t="n"/>
      <c r="PMC65" s="406" t="n"/>
      <c r="PMD65" s="406" t="n"/>
      <c r="PME65" s="406" t="n"/>
      <c r="PMF65" s="406" t="n"/>
      <c r="PMG65" s="406" t="n"/>
      <c r="PMH65" s="406" t="n"/>
      <c r="PMI65" s="406" t="n"/>
      <c r="PMJ65" s="406" t="n"/>
      <c r="PMK65" s="406" t="n"/>
      <c r="PML65" s="406" t="n"/>
      <c r="PMM65" s="406" t="n"/>
      <c r="PMN65" s="406" t="n"/>
      <c r="PMO65" s="406" t="n"/>
      <c r="PMP65" s="406" t="n"/>
      <c r="PMQ65" s="406" t="n"/>
      <c r="PMR65" s="406" t="n"/>
      <c r="PMS65" s="406" t="n"/>
      <c r="PMT65" s="406" t="n"/>
      <c r="PMU65" s="406" t="n"/>
      <c r="PMV65" s="406" t="n"/>
      <c r="PMW65" s="406" t="n"/>
      <c r="PMX65" s="406" t="n"/>
      <c r="PMY65" s="406" t="n"/>
      <c r="PMZ65" s="406" t="n"/>
      <c r="PNA65" s="406" t="n"/>
      <c r="PNB65" s="406" t="n"/>
      <c r="PNC65" s="406" t="n"/>
      <c r="PND65" s="406" t="n"/>
      <c r="PNE65" s="406" t="n"/>
      <c r="PNF65" s="406" t="n"/>
      <c r="PNG65" s="406" t="n"/>
      <c r="PNH65" s="406" t="n"/>
      <c r="PNI65" s="406" t="n"/>
      <c r="PNJ65" s="406" t="n"/>
      <c r="PNK65" s="406" t="n"/>
      <c r="PNL65" s="406" t="n"/>
      <c r="PNM65" s="406" t="n"/>
      <c r="PNN65" s="406" t="n"/>
      <c r="PNO65" s="406" t="n"/>
      <c r="PNP65" s="406" t="n"/>
      <c r="PNQ65" s="406" t="n"/>
      <c r="PNR65" s="406" t="n"/>
      <c r="PNS65" s="406" t="n"/>
      <c r="PNT65" s="406" t="n"/>
      <c r="PNU65" s="406" t="n"/>
      <c r="PNV65" s="406" t="n"/>
      <c r="PNW65" s="406" t="n"/>
      <c r="PNX65" s="406" t="n"/>
      <c r="PNY65" s="406" t="n"/>
      <c r="PNZ65" s="406" t="n"/>
      <c r="POA65" s="406" t="n"/>
      <c r="POB65" s="406" t="n"/>
      <c r="POC65" s="406" t="n"/>
      <c r="POD65" s="406" t="n"/>
      <c r="POE65" s="406" t="n"/>
      <c r="POF65" s="406" t="n"/>
      <c r="POG65" s="406" t="n"/>
      <c r="POH65" s="406" t="n"/>
      <c r="POI65" s="406" t="n"/>
      <c r="POJ65" s="406" t="n"/>
      <c r="POK65" s="406" t="n"/>
      <c r="POL65" s="406" t="n"/>
      <c r="POM65" s="406" t="n"/>
      <c r="PON65" s="406" t="n"/>
      <c r="POO65" s="406" t="n"/>
      <c r="POP65" s="406" t="n"/>
      <c r="POQ65" s="406" t="n"/>
      <c r="POR65" s="406" t="n"/>
      <c r="POS65" s="406" t="n"/>
      <c r="POT65" s="406" t="n"/>
      <c r="POU65" s="406" t="n"/>
      <c r="POV65" s="406" t="n"/>
      <c r="POW65" s="406" t="n"/>
      <c r="POX65" s="406" t="n"/>
      <c r="POY65" s="406" t="n"/>
      <c r="POZ65" s="406" t="n"/>
      <c r="PPA65" s="406" t="n"/>
      <c r="PPB65" s="406" t="n"/>
      <c r="PPC65" s="406" t="n"/>
      <c r="PPD65" s="406" t="n"/>
      <c r="PPE65" s="406" t="n"/>
      <c r="PPF65" s="406" t="n"/>
      <c r="PPG65" s="406" t="n"/>
      <c r="PPH65" s="406" t="n"/>
      <c r="PPI65" s="406" t="n"/>
      <c r="PPJ65" s="406" t="n"/>
      <c r="PPK65" s="406" t="n"/>
      <c r="PPL65" s="406" t="n"/>
      <c r="PPM65" s="406" t="n"/>
      <c r="PPN65" s="406" t="n"/>
      <c r="PPO65" s="406" t="n"/>
      <c r="PPP65" s="406" t="n"/>
      <c r="PPQ65" s="406" t="n"/>
      <c r="PPR65" s="406" t="n"/>
      <c r="PPS65" s="406" t="n"/>
      <c r="PPT65" s="406" t="n"/>
      <c r="PPU65" s="406" t="n"/>
      <c r="PPV65" s="406" t="n"/>
      <c r="PPW65" s="406" t="n"/>
      <c r="PPX65" s="406" t="n"/>
      <c r="PPY65" s="406" t="n"/>
      <c r="PPZ65" s="406" t="n"/>
      <c r="PQA65" s="406" t="n"/>
      <c r="PQB65" s="406" t="n"/>
      <c r="PQC65" s="406" t="n"/>
      <c r="PQD65" s="406" t="n"/>
      <c r="PQE65" s="406" t="n"/>
      <c r="PQF65" s="406" t="n"/>
      <c r="PQG65" s="406" t="n"/>
      <c r="PQH65" s="406" t="n"/>
      <c r="PQI65" s="406" t="n"/>
      <c r="PQJ65" s="406" t="n"/>
      <c r="PQK65" s="406" t="n"/>
      <c r="PQL65" s="406" t="n"/>
      <c r="PQM65" s="406" t="n"/>
      <c r="PQN65" s="406" t="n"/>
      <c r="PQO65" s="406" t="n"/>
      <c r="PQP65" s="406" t="n"/>
      <c r="PQQ65" s="406" t="n"/>
      <c r="PQR65" s="406" t="n"/>
      <c r="PQS65" s="406" t="n"/>
      <c r="PQT65" s="406" t="n"/>
      <c r="PQU65" s="406" t="n"/>
      <c r="PQV65" s="406" t="n"/>
      <c r="PQW65" s="406" t="n"/>
      <c r="PQX65" s="406" t="n"/>
      <c r="PQY65" s="406" t="n"/>
      <c r="PQZ65" s="406" t="n"/>
      <c r="PRA65" s="406" t="n"/>
      <c r="PRB65" s="406" t="n"/>
      <c r="PRC65" s="406" t="n"/>
      <c r="PRD65" s="406" t="n"/>
      <c r="PRE65" s="406" t="n"/>
      <c r="PRF65" s="406" t="n"/>
      <c r="PRG65" s="406" t="n"/>
      <c r="PRH65" s="406" t="n"/>
      <c r="PRI65" s="406" t="n"/>
      <c r="PRJ65" s="406" t="n"/>
      <c r="PRK65" s="406" t="n"/>
      <c r="PRL65" s="406" t="n"/>
      <c r="PRM65" s="406" t="n"/>
      <c r="PRN65" s="406" t="n"/>
      <c r="PRO65" s="406" t="n"/>
      <c r="PRP65" s="406" t="n"/>
      <c r="PRQ65" s="406" t="n"/>
      <c r="PRR65" s="406" t="n"/>
      <c r="PRS65" s="406" t="n"/>
      <c r="PRT65" s="406" t="n"/>
      <c r="PRU65" s="406" t="n"/>
      <c r="PRV65" s="406" t="n"/>
      <c r="PRW65" s="406" t="n"/>
      <c r="PRX65" s="406" t="n"/>
      <c r="PRY65" s="406" t="n"/>
      <c r="PRZ65" s="406" t="n"/>
      <c r="PSA65" s="406" t="n"/>
      <c r="PSB65" s="406" t="n"/>
      <c r="PSC65" s="406" t="n"/>
      <c r="PSD65" s="406" t="n"/>
      <c r="PSE65" s="406" t="n"/>
      <c r="PSF65" s="406" t="n"/>
      <c r="PSG65" s="406" t="n"/>
      <c r="PSH65" s="406" t="n"/>
      <c r="PSI65" s="406" t="n"/>
      <c r="PSJ65" s="406" t="n"/>
      <c r="PSK65" s="406" t="n"/>
      <c r="PSL65" s="406" t="n"/>
      <c r="PSM65" s="406" t="n"/>
      <c r="PSN65" s="406" t="n"/>
      <c r="PSO65" s="406" t="n"/>
      <c r="PSP65" s="406" t="n"/>
      <c r="PSQ65" s="406" t="n"/>
      <c r="PSR65" s="406" t="n"/>
      <c r="PSS65" s="406" t="n"/>
      <c r="PST65" s="406" t="n"/>
      <c r="PSU65" s="406" t="n"/>
      <c r="PSV65" s="406" t="n"/>
      <c r="PSW65" s="406" t="n"/>
      <c r="PSX65" s="406" t="n"/>
      <c r="PSY65" s="406" t="n"/>
      <c r="PSZ65" s="406" t="n"/>
      <c r="PTA65" s="406" t="n"/>
      <c r="PTB65" s="406" t="n"/>
      <c r="PTC65" s="406" t="n"/>
      <c r="PTD65" s="406" t="n"/>
      <c r="PTE65" s="406" t="n"/>
      <c r="PTF65" s="406" t="n"/>
      <c r="PTG65" s="406" t="n"/>
      <c r="PTH65" s="406" t="n"/>
      <c r="PTI65" s="406" t="n"/>
      <c r="PTJ65" s="406" t="n"/>
      <c r="PTK65" s="406" t="n"/>
      <c r="PTL65" s="406" t="n"/>
      <c r="PTM65" s="406" t="n"/>
      <c r="PTN65" s="406" t="n"/>
      <c r="PTO65" s="406" t="n"/>
      <c r="PTP65" s="406" t="n"/>
      <c r="PTQ65" s="406" t="n"/>
      <c r="PTR65" s="406" t="n"/>
      <c r="PTS65" s="406" t="n"/>
      <c r="PTT65" s="406" t="n"/>
      <c r="PTU65" s="406" t="n"/>
      <c r="PTV65" s="406" t="n"/>
      <c r="PTW65" s="406" t="n"/>
      <c r="PTX65" s="406" t="n"/>
      <c r="PTY65" s="406" t="n"/>
      <c r="PTZ65" s="406" t="n"/>
      <c r="PUA65" s="406" t="n"/>
      <c r="PUB65" s="406" t="n"/>
      <c r="PUC65" s="406" t="n"/>
      <c r="PUD65" s="406" t="n"/>
      <c r="PUE65" s="406" t="n"/>
      <c r="PUF65" s="406" t="n"/>
      <c r="PUG65" s="406" t="n"/>
      <c r="PUH65" s="406" t="n"/>
      <c r="PUI65" s="406" t="n"/>
      <c r="PUJ65" s="406" t="n"/>
      <c r="PUK65" s="406" t="n"/>
      <c r="PUL65" s="406" t="n"/>
      <c r="PUM65" s="406" t="n"/>
      <c r="PUN65" s="406" t="n"/>
      <c r="PUO65" s="406" t="n"/>
      <c r="PUP65" s="406" t="n"/>
      <c r="PUQ65" s="406" t="n"/>
      <c r="PUR65" s="406" t="n"/>
      <c r="PUS65" s="406" t="n"/>
      <c r="PUT65" s="406" t="n"/>
      <c r="PUU65" s="406" t="n"/>
      <c r="PUV65" s="406" t="n"/>
      <c r="PUW65" s="406" t="n"/>
      <c r="PUX65" s="406" t="n"/>
      <c r="PUY65" s="406" t="n"/>
      <c r="PUZ65" s="406" t="n"/>
      <c r="PVA65" s="406" t="n"/>
      <c r="PVB65" s="406" t="n"/>
      <c r="PVC65" s="406" t="n"/>
      <c r="PVD65" s="406" t="n"/>
      <c r="PVE65" s="406" t="n"/>
      <c r="PVF65" s="406" t="n"/>
      <c r="PVG65" s="406" t="n"/>
      <c r="PVH65" s="406" t="n"/>
      <c r="PVI65" s="406" t="n"/>
      <c r="PVJ65" s="406" t="n"/>
      <c r="PVK65" s="406" t="n"/>
      <c r="PVL65" s="406" t="n"/>
      <c r="PVM65" s="406" t="n"/>
      <c r="PVN65" s="406" t="n"/>
      <c r="PVO65" s="406" t="n"/>
      <c r="PVP65" s="406" t="n"/>
      <c r="PVQ65" s="406" t="n"/>
      <c r="PVR65" s="406" t="n"/>
      <c r="PVS65" s="406" t="n"/>
      <c r="PVT65" s="406" t="n"/>
      <c r="PVU65" s="406" t="n"/>
      <c r="PVV65" s="406" t="n"/>
      <c r="PVW65" s="406" t="n"/>
      <c r="PVX65" s="406" t="n"/>
      <c r="PVY65" s="406" t="n"/>
      <c r="PVZ65" s="406" t="n"/>
      <c r="PWA65" s="406" t="n"/>
      <c r="PWB65" s="406" t="n"/>
      <c r="PWC65" s="406" t="n"/>
      <c r="PWD65" s="406" t="n"/>
      <c r="PWE65" s="406" t="n"/>
      <c r="PWF65" s="406" t="n"/>
      <c r="PWG65" s="406" t="n"/>
      <c r="PWH65" s="406" t="n"/>
      <c r="PWI65" s="406" t="n"/>
      <c r="PWJ65" s="406" t="n"/>
      <c r="PWK65" s="406" t="n"/>
      <c r="PWL65" s="406" t="n"/>
      <c r="PWM65" s="406" t="n"/>
      <c r="PWN65" s="406" t="n"/>
      <c r="PWO65" s="406" t="n"/>
      <c r="PWP65" s="406" t="n"/>
      <c r="PWQ65" s="406" t="n"/>
      <c r="PWR65" s="406" t="n"/>
      <c r="PWS65" s="406" t="n"/>
      <c r="PWT65" s="406" t="n"/>
      <c r="PWU65" s="406" t="n"/>
      <c r="PWV65" s="406" t="n"/>
      <c r="PWW65" s="406" t="n"/>
      <c r="PWX65" s="406" t="n"/>
      <c r="PWY65" s="406" t="n"/>
      <c r="PWZ65" s="406" t="n"/>
      <c r="PXA65" s="406" t="n"/>
      <c r="PXB65" s="406" t="n"/>
      <c r="PXC65" s="406" t="n"/>
      <c r="PXD65" s="406" t="n"/>
      <c r="PXE65" s="406" t="n"/>
      <c r="PXF65" s="406" t="n"/>
      <c r="PXG65" s="406" t="n"/>
      <c r="PXH65" s="406" t="n"/>
      <c r="PXI65" s="406" t="n"/>
      <c r="PXJ65" s="406" t="n"/>
      <c r="PXK65" s="406" t="n"/>
      <c r="PXL65" s="406" t="n"/>
      <c r="PXM65" s="406" t="n"/>
      <c r="PXN65" s="406" t="n"/>
      <c r="PXO65" s="406" t="n"/>
      <c r="PXP65" s="406" t="n"/>
      <c r="PXQ65" s="406" t="n"/>
      <c r="PXR65" s="406" t="n"/>
      <c r="PXS65" s="406" t="n"/>
      <c r="PXT65" s="406" t="n"/>
      <c r="PXU65" s="406" t="n"/>
      <c r="PXV65" s="406" t="n"/>
      <c r="PXW65" s="406" t="n"/>
      <c r="PXX65" s="406" t="n"/>
      <c r="PXY65" s="406" t="n"/>
      <c r="PXZ65" s="406" t="n"/>
      <c r="PYA65" s="406" t="n"/>
      <c r="PYB65" s="406" t="n"/>
      <c r="PYC65" s="406" t="n"/>
      <c r="PYD65" s="406" t="n"/>
      <c r="PYE65" s="406" t="n"/>
      <c r="PYF65" s="406" t="n"/>
      <c r="PYG65" s="406" t="n"/>
      <c r="PYH65" s="406" t="n"/>
      <c r="PYI65" s="406" t="n"/>
      <c r="PYJ65" s="406" t="n"/>
      <c r="PYK65" s="406" t="n"/>
      <c r="PYL65" s="406" t="n"/>
      <c r="PYM65" s="406" t="n"/>
      <c r="PYN65" s="406" t="n"/>
      <c r="PYO65" s="406" t="n"/>
      <c r="PYP65" s="406" t="n"/>
      <c r="PYQ65" s="406" t="n"/>
      <c r="PYR65" s="406" t="n"/>
      <c r="PYS65" s="406" t="n"/>
      <c r="PYT65" s="406" t="n"/>
      <c r="PYU65" s="406" t="n"/>
      <c r="PYV65" s="406" t="n"/>
      <c r="PYW65" s="406" t="n"/>
      <c r="PYX65" s="406" t="n"/>
      <c r="PYY65" s="406" t="n"/>
      <c r="PYZ65" s="406" t="n"/>
      <c r="PZA65" s="406" t="n"/>
      <c r="PZB65" s="406" t="n"/>
      <c r="PZC65" s="406" t="n"/>
      <c r="PZD65" s="406" t="n"/>
      <c r="PZE65" s="406" t="n"/>
      <c r="PZF65" s="406" t="n"/>
      <c r="PZG65" s="406" t="n"/>
      <c r="PZH65" s="406" t="n"/>
      <c r="PZI65" s="406" t="n"/>
      <c r="PZJ65" s="406" t="n"/>
      <c r="PZK65" s="406" t="n"/>
      <c r="PZL65" s="406" t="n"/>
      <c r="PZM65" s="406" t="n"/>
      <c r="PZN65" s="406" t="n"/>
      <c r="PZO65" s="406" t="n"/>
      <c r="PZP65" s="406" t="n"/>
      <c r="PZQ65" s="406" t="n"/>
      <c r="PZR65" s="406" t="n"/>
      <c r="PZS65" s="406" t="n"/>
      <c r="PZT65" s="406" t="n"/>
      <c r="PZU65" s="406" t="n"/>
      <c r="PZV65" s="406" t="n"/>
      <c r="PZW65" s="406" t="n"/>
      <c r="PZX65" s="406" t="n"/>
      <c r="PZY65" s="406" t="n"/>
      <c r="PZZ65" s="406" t="n"/>
      <c r="QAA65" s="406" t="n"/>
      <c r="QAB65" s="406" t="n"/>
      <c r="QAC65" s="406" t="n"/>
      <c r="QAD65" s="406" t="n"/>
      <c r="QAE65" s="406" t="n"/>
      <c r="QAF65" s="406" t="n"/>
      <c r="QAG65" s="406" t="n"/>
      <c r="QAH65" s="406" t="n"/>
      <c r="QAI65" s="406" t="n"/>
      <c r="QAJ65" s="406" t="n"/>
      <c r="QAK65" s="406" t="n"/>
      <c r="QAL65" s="406" t="n"/>
      <c r="QAM65" s="406" t="n"/>
      <c r="QAN65" s="406" t="n"/>
      <c r="QAO65" s="406" t="n"/>
      <c r="QAP65" s="406" t="n"/>
      <c r="QAQ65" s="406" t="n"/>
      <c r="QAR65" s="406" t="n"/>
      <c r="QAS65" s="406" t="n"/>
      <c r="QAT65" s="406" t="n"/>
      <c r="QAU65" s="406" t="n"/>
      <c r="QAV65" s="406" t="n"/>
      <c r="QAW65" s="406" t="n"/>
      <c r="QAX65" s="406" t="n"/>
      <c r="QAY65" s="406" t="n"/>
      <c r="QAZ65" s="406" t="n"/>
      <c r="QBA65" s="406" t="n"/>
      <c r="QBB65" s="406" t="n"/>
      <c r="QBC65" s="406" t="n"/>
      <c r="QBD65" s="406" t="n"/>
      <c r="QBE65" s="406" t="n"/>
      <c r="QBF65" s="406" t="n"/>
      <c r="QBG65" s="406" t="n"/>
      <c r="QBH65" s="406" t="n"/>
      <c r="QBI65" s="406" t="n"/>
      <c r="QBJ65" s="406" t="n"/>
      <c r="QBK65" s="406" t="n"/>
      <c r="QBL65" s="406" t="n"/>
      <c r="QBM65" s="406" t="n"/>
      <c r="QBN65" s="406" t="n"/>
      <c r="QBO65" s="406" t="n"/>
      <c r="QBP65" s="406" t="n"/>
      <c r="QBQ65" s="406" t="n"/>
      <c r="QBR65" s="406" t="n"/>
      <c r="QBS65" s="406" t="n"/>
      <c r="QBT65" s="406" t="n"/>
      <c r="QBU65" s="406" t="n"/>
      <c r="QBV65" s="406" t="n"/>
      <c r="QBW65" s="406" t="n"/>
      <c r="QBX65" s="406" t="n"/>
      <c r="QBY65" s="406" t="n"/>
      <c r="QBZ65" s="406" t="n"/>
      <c r="QCA65" s="406" t="n"/>
      <c r="QCB65" s="406" t="n"/>
      <c r="QCC65" s="406" t="n"/>
      <c r="QCD65" s="406" t="n"/>
      <c r="QCE65" s="406" t="n"/>
      <c r="QCF65" s="406" t="n"/>
      <c r="QCG65" s="406" t="n"/>
      <c r="QCH65" s="406" t="n"/>
      <c r="QCI65" s="406" t="n"/>
      <c r="QCJ65" s="406" t="n"/>
      <c r="QCK65" s="406" t="n"/>
      <c r="QCL65" s="406" t="n"/>
      <c r="QCM65" s="406" t="n"/>
      <c r="QCN65" s="406" t="n"/>
      <c r="QCO65" s="406" t="n"/>
      <c r="QCP65" s="406" t="n"/>
      <c r="QCQ65" s="406" t="n"/>
      <c r="QCR65" s="406" t="n"/>
      <c r="QCS65" s="406" t="n"/>
      <c r="QCT65" s="406" t="n"/>
      <c r="QCU65" s="406" t="n"/>
      <c r="QCV65" s="406" t="n"/>
      <c r="QCW65" s="406" t="n"/>
      <c r="QCX65" s="406" t="n"/>
      <c r="QCY65" s="406" t="n"/>
      <c r="QCZ65" s="406" t="n"/>
      <c r="QDA65" s="406" t="n"/>
      <c r="QDB65" s="406" t="n"/>
      <c r="QDC65" s="406" t="n"/>
      <c r="QDD65" s="406" t="n"/>
      <c r="QDE65" s="406" t="n"/>
      <c r="QDF65" s="406" t="n"/>
      <c r="QDG65" s="406" t="n"/>
      <c r="QDH65" s="406" t="n"/>
      <c r="QDI65" s="406" t="n"/>
      <c r="QDJ65" s="406" t="n"/>
      <c r="QDK65" s="406" t="n"/>
      <c r="QDL65" s="406" t="n"/>
      <c r="QDM65" s="406" t="n"/>
      <c r="QDN65" s="406" t="n"/>
      <c r="QDO65" s="406" t="n"/>
      <c r="QDP65" s="406" t="n"/>
      <c r="QDQ65" s="406" t="n"/>
      <c r="QDR65" s="406" t="n"/>
      <c r="QDS65" s="406" t="n"/>
      <c r="QDT65" s="406" t="n"/>
      <c r="QDU65" s="406" t="n"/>
      <c r="QDV65" s="406" t="n"/>
      <c r="QDW65" s="406" t="n"/>
      <c r="QDX65" s="406" t="n"/>
      <c r="QDY65" s="406" t="n"/>
      <c r="QDZ65" s="406" t="n"/>
      <c r="QEA65" s="406" t="n"/>
      <c r="QEB65" s="406" t="n"/>
      <c r="QEC65" s="406" t="n"/>
      <c r="QED65" s="406" t="n"/>
      <c r="QEE65" s="406" t="n"/>
      <c r="QEF65" s="406" t="n"/>
      <c r="QEG65" s="406" t="n"/>
      <c r="QEH65" s="406" t="n"/>
      <c r="QEI65" s="406" t="n"/>
      <c r="QEJ65" s="406" t="n"/>
      <c r="QEK65" s="406" t="n"/>
      <c r="QEL65" s="406" t="n"/>
      <c r="QEM65" s="406" t="n"/>
      <c r="QEN65" s="406" t="n"/>
      <c r="QEO65" s="406" t="n"/>
      <c r="QEP65" s="406" t="n"/>
      <c r="QEQ65" s="406" t="n"/>
      <c r="QER65" s="406" t="n"/>
      <c r="QES65" s="406" t="n"/>
      <c r="QET65" s="406" t="n"/>
      <c r="QEU65" s="406" t="n"/>
      <c r="QEV65" s="406" t="n"/>
      <c r="QEW65" s="406" t="n"/>
      <c r="QEX65" s="406" t="n"/>
      <c r="QEY65" s="406" t="n"/>
      <c r="QEZ65" s="406" t="n"/>
      <c r="QFA65" s="406" t="n"/>
      <c r="QFB65" s="406" t="n"/>
      <c r="QFC65" s="406" t="n"/>
      <c r="QFD65" s="406" t="n"/>
      <c r="QFE65" s="406" t="n"/>
      <c r="QFF65" s="406" t="n"/>
      <c r="QFG65" s="406" t="n"/>
      <c r="QFH65" s="406" t="n"/>
      <c r="QFI65" s="406" t="n"/>
      <c r="QFJ65" s="406" t="n"/>
      <c r="QFK65" s="406" t="n"/>
      <c r="QFL65" s="406" t="n"/>
      <c r="QFM65" s="406" t="n"/>
      <c r="QFN65" s="406" t="n"/>
      <c r="QFO65" s="406" t="n"/>
      <c r="QFP65" s="406" t="n"/>
      <c r="QFQ65" s="406" t="n"/>
      <c r="QFR65" s="406" t="n"/>
      <c r="QFS65" s="406" t="n"/>
      <c r="QFT65" s="406" t="n"/>
      <c r="QFU65" s="406" t="n"/>
      <c r="QFV65" s="406" t="n"/>
      <c r="QFW65" s="406" t="n"/>
      <c r="QFX65" s="406" t="n"/>
      <c r="QFY65" s="406" t="n"/>
      <c r="QFZ65" s="406" t="n"/>
      <c r="QGA65" s="406" t="n"/>
      <c r="QGB65" s="406" t="n"/>
      <c r="QGC65" s="406" t="n"/>
      <c r="QGD65" s="406" t="n"/>
      <c r="QGE65" s="406" t="n"/>
      <c r="QGF65" s="406" t="n"/>
      <c r="QGG65" s="406" t="n"/>
      <c r="QGH65" s="406" t="n"/>
      <c r="QGI65" s="406" t="n"/>
      <c r="QGJ65" s="406" t="n"/>
      <c r="QGK65" s="406" t="n"/>
      <c r="QGL65" s="406" t="n"/>
      <c r="QGM65" s="406" t="n"/>
      <c r="QGN65" s="406" t="n"/>
      <c r="QGO65" s="406" t="n"/>
      <c r="QGP65" s="406" t="n"/>
      <c r="QGQ65" s="406" t="n"/>
      <c r="QGR65" s="406" t="n"/>
      <c r="QGS65" s="406" t="n"/>
      <c r="QGT65" s="406" t="n"/>
      <c r="QGU65" s="406" t="n"/>
      <c r="QGV65" s="406" t="n"/>
      <c r="QGW65" s="406" t="n"/>
      <c r="QGX65" s="406" t="n"/>
      <c r="QGY65" s="406" t="n"/>
      <c r="QGZ65" s="406" t="n"/>
      <c r="QHA65" s="406" t="n"/>
      <c r="QHB65" s="406" t="n"/>
      <c r="QHC65" s="406" t="n"/>
      <c r="QHD65" s="406" t="n"/>
      <c r="QHE65" s="406" t="n"/>
      <c r="QHF65" s="406" t="n"/>
      <c r="QHG65" s="406" t="n"/>
      <c r="QHH65" s="406" t="n"/>
      <c r="QHI65" s="406" t="n"/>
      <c r="QHJ65" s="406" t="n"/>
      <c r="QHK65" s="406" t="n"/>
      <c r="QHL65" s="406" t="n"/>
      <c r="QHM65" s="406" t="n"/>
      <c r="QHN65" s="406" t="n"/>
      <c r="QHO65" s="406" t="n"/>
      <c r="QHP65" s="406" t="n"/>
      <c r="QHQ65" s="406" t="n"/>
      <c r="QHR65" s="406" t="n"/>
      <c r="QHS65" s="406" t="n"/>
      <c r="QHT65" s="406" t="n"/>
      <c r="QHU65" s="406" t="n"/>
      <c r="QHV65" s="406" t="n"/>
      <c r="QHW65" s="406" t="n"/>
      <c r="QHX65" s="406" t="n"/>
      <c r="QHY65" s="406" t="n"/>
      <c r="QHZ65" s="406" t="n"/>
      <c r="QIA65" s="406" t="n"/>
      <c r="QIB65" s="406" t="n"/>
      <c r="QIC65" s="406" t="n"/>
      <c r="QID65" s="406" t="n"/>
      <c r="QIE65" s="406" t="n"/>
      <c r="QIF65" s="406" t="n"/>
      <c r="QIG65" s="406" t="n"/>
      <c r="QIH65" s="406" t="n"/>
      <c r="QII65" s="406" t="n"/>
      <c r="QIJ65" s="406" t="n"/>
      <c r="QIK65" s="406" t="n"/>
      <c r="QIL65" s="406" t="n"/>
      <c r="QIM65" s="406" t="n"/>
      <c r="QIN65" s="406" t="n"/>
      <c r="QIO65" s="406" t="n"/>
      <c r="QIP65" s="406" t="n"/>
      <c r="QIQ65" s="406" t="n"/>
      <c r="QIR65" s="406" t="n"/>
      <c r="QIS65" s="406" t="n"/>
      <c r="QIT65" s="406" t="n"/>
      <c r="QIU65" s="406" t="n"/>
      <c r="QIV65" s="406" t="n"/>
      <c r="QIW65" s="406" t="n"/>
      <c r="QIX65" s="406" t="n"/>
      <c r="QIY65" s="406" t="n"/>
      <c r="QIZ65" s="406" t="n"/>
      <c r="QJA65" s="406" t="n"/>
      <c r="QJB65" s="406" t="n"/>
      <c r="QJC65" s="406" t="n"/>
      <c r="QJD65" s="406" t="n"/>
      <c r="QJE65" s="406" t="n"/>
      <c r="QJF65" s="406" t="n"/>
      <c r="QJG65" s="406" t="n"/>
      <c r="QJH65" s="406" t="n"/>
      <c r="QJI65" s="406" t="n"/>
      <c r="QJJ65" s="406" t="n"/>
      <c r="QJK65" s="406" t="n"/>
      <c r="QJL65" s="406" t="n"/>
      <c r="QJM65" s="406" t="n"/>
      <c r="QJN65" s="406" t="n"/>
      <c r="QJO65" s="406" t="n"/>
      <c r="QJP65" s="406" t="n"/>
      <c r="QJQ65" s="406" t="n"/>
      <c r="QJR65" s="406" t="n"/>
      <c r="QJS65" s="406" t="n"/>
      <c r="QJT65" s="406" t="n"/>
      <c r="QJU65" s="406" t="n"/>
      <c r="QJV65" s="406" t="n"/>
      <c r="QJW65" s="406" t="n"/>
      <c r="QJX65" s="406" t="n"/>
      <c r="QJY65" s="406" t="n"/>
      <c r="QJZ65" s="406" t="n"/>
      <c r="QKA65" s="406" t="n"/>
      <c r="QKB65" s="406" t="n"/>
      <c r="QKC65" s="406" t="n"/>
      <c r="QKD65" s="406" t="n"/>
      <c r="QKE65" s="406" t="n"/>
      <c r="QKF65" s="406" t="n"/>
      <c r="QKG65" s="406" t="n"/>
      <c r="QKH65" s="406" t="n"/>
      <c r="QKI65" s="406" t="n"/>
      <c r="QKJ65" s="406" t="n"/>
      <c r="QKK65" s="406" t="n"/>
      <c r="QKL65" s="406" t="n"/>
      <c r="QKM65" s="406" t="n"/>
      <c r="QKN65" s="406" t="n"/>
      <c r="QKO65" s="406" t="n"/>
      <c r="QKP65" s="406" t="n"/>
      <c r="QKQ65" s="406" t="n"/>
      <c r="QKR65" s="406" t="n"/>
      <c r="QKS65" s="406" t="n"/>
      <c r="QKT65" s="406" t="n"/>
      <c r="QKU65" s="406" t="n"/>
      <c r="QKV65" s="406" t="n"/>
      <c r="QKW65" s="406" t="n"/>
      <c r="QKX65" s="406" t="n"/>
      <c r="QKY65" s="406" t="n"/>
      <c r="QKZ65" s="406" t="n"/>
      <c r="QLA65" s="406" t="n"/>
      <c r="QLB65" s="406" t="n"/>
      <c r="QLC65" s="406" t="n"/>
      <c r="QLD65" s="406" t="n"/>
      <c r="QLE65" s="406" t="n"/>
      <c r="QLF65" s="406" t="n"/>
      <c r="QLG65" s="406" t="n"/>
      <c r="QLH65" s="406" t="n"/>
      <c r="QLI65" s="406" t="n"/>
      <c r="QLJ65" s="406" t="n"/>
      <c r="QLK65" s="406" t="n"/>
      <c r="QLL65" s="406" t="n"/>
      <c r="QLM65" s="406" t="n"/>
      <c r="QLN65" s="406" t="n"/>
      <c r="QLO65" s="406" t="n"/>
      <c r="QLP65" s="406" t="n"/>
      <c r="QLQ65" s="406" t="n"/>
      <c r="QLR65" s="406" t="n"/>
      <c r="QLS65" s="406" t="n"/>
      <c r="QLT65" s="406" t="n"/>
      <c r="QLU65" s="406" t="n"/>
      <c r="QLV65" s="406" t="n"/>
      <c r="QLW65" s="406" t="n"/>
      <c r="QLX65" s="406" t="n"/>
      <c r="QLY65" s="406" t="n"/>
      <c r="QLZ65" s="406" t="n"/>
      <c r="QMA65" s="406" t="n"/>
      <c r="QMB65" s="406" t="n"/>
      <c r="QMC65" s="406" t="n"/>
      <c r="QMD65" s="406" t="n"/>
      <c r="QME65" s="406" t="n"/>
      <c r="QMF65" s="406" t="n"/>
      <c r="QMG65" s="406" t="n"/>
      <c r="QMH65" s="406" t="n"/>
      <c r="QMI65" s="406" t="n"/>
      <c r="QMJ65" s="406" t="n"/>
      <c r="QMK65" s="406" t="n"/>
      <c r="QML65" s="406" t="n"/>
      <c r="QMM65" s="406" t="n"/>
      <c r="QMN65" s="406" t="n"/>
      <c r="QMO65" s="406" t="n"/>
      <c r="QMP65" s="406" t="n"/>
      <c r="QMQ65" s="406" t="n"/>
      <c r="QMR65" s="406" t="n"/>
      <c r="QMS65" s="406" t="n"/>
      <c r="QMT65" s="406" t="n"/>
      <c r="QMU65" s="406" t="n"/>
      <c r="QMV65" s="406" t="n"/>
      <c r="QMW65" s="406" t="n"/>
      <c r="QMX65" s="406" t="n"/>
      <c r="QMY65" s="406" t="n"/>
      <c r="QMZ65" s="406" t="n"/>
      <c r="QNA65" s="406" t="n"/>
      <c r="QNB65" s="406" t="n"/>
      <c r="QNC65" s="406" t="n"/>
      <c r="QND65" s="406" t="n"/>
      <c r="QNE65" s="406" t="n"/>
      <c r="QNF65" s="406" t="n"/>
      <c r="QNG65" s="406" t="n"/>
      <c r="QNH65" s="406" t="n"/>
      <c r="QNI65" s="406" t="n"/>
      <c r="QNJ65" s="406" t="n"/>
      <c r="QNK65" s="406" t="n"/>
      <c r="QNL65" s="406" t="n"/>
      <c r="QNM65" s="406" t="n"/>
      <c r="QNN65" s="406" t="n"/>
      <c r="QNO65" s="406" t="n"/>
      <c r="QNP65" s="406" t="n"/>
      <c r="QNQ65" s="406" t="n"/>
      <c r="QNR65" s="406" t="n"/>
      <c r="QNS65" s="406" t="n"/>
      <c r="QNT65" s="406" t="n"/>
      <c r="QNU65" s="406" t="n"/>
      <c r="QNV65" s="406" t="n"/>
      <c r="QNW65" s="406" t="n"/>
      <c r="QNX65" s="406" t="n"/>
      <c r="QNY65" s="406" t="n"/>
      <c r="QNZ65" s="406" t="n"/>
      <c r="QOA65" s="406" t="n"/>
      <c r="QOB65" s="406" t="n"/>
      <c r="QOC65" s="406" t="n"/>
      <c r="QOD65" s="406" t="n"/>
      <c r="QOE65" s="406" t="n"/>
      <c r="QOF65" s="406" t="n"/>
      <c r="QOG65" s="406" t="n"/>
      <c r="QOH65" s="406" t="n"/>
      <c r="QOI65" s="406" t="n"/>
      <c r="QOJ65" s="406" t="n"/>
      <c r="QOK65" s="406" t="n"/>
      <c r="QOL65" s="406" t="n"/>
      <c r="QOM65" s="406" t="n"/>
      <c r="QON65" s="406" t="n"/>
      <c r="QOO65" s="406" t="n"/>
      <c r="QOP65" s="406" t="n"/>
      <c r="QOQ65" s="406" t="n"/>
      <c r="QOR65" s="406" t="n"/>
      <c r="QOS65" s="406" t="n"/>
      <c r="QOT65" s="406" t="n"/>
      <c r="QOU65" s="406" t="n"/>
      <c r="QOV65" s="406" t="n"/>
      <c r="QOW65" s="406" t="n"/>
      <c r="QOX65" s="406" t="n"/>
      <c r="QOY65" s="406" t="n"/>
      <c r="QOZ65" s="406" t="n"/>
      <c r="QPA65" s="406" t="n"/>
      <c r="QPB65" s="406" t="n"/>
      <c r="QPC65" s="406" t="n"/>
      <c r="QPD65" s="406" t="n"/>
      <c r="QPE65" s="406" t="n"/>
      <c r="QPF65" s="406" t="n"/>
      <c r="QPG65" s="406" t="n"/>
      <c r="QPH65" s="406" t="n"/>
      <c r="QPI65" s="406" t="n"/>
      <c r="QPJ65" s="406" t="n"/>
      <c r="QPK65" s="406" t="n"/>
      <c r="QPL65" s="406" t="n"/>
      <c r="QPM65" s="406" t="n"/>
      <c r="QPN65" s="406" t="n"/>
      <c r="QPO65" s="406" t="n"/>
      <c r="QPP65" s="406" t="n"/>
      <c r="QPQ65" s="406" t="n"/>
      <c r="QPR65" s="406" t="n"/>
      <c r="QPS65" s="406" t="n"/>
      <c r="QPT65" s="406" t="n"/>
      <c r="QPU65" s="406" t="n"/>
      <c r="QPV65" s="406" t="n"/>
      <c r="QPW65" s="406" t="n"/>
      <c r="QPX65" s="406" t="n"/>
      <c r="QPY65" s="406" t="n"/>
      <c r="QPZ65" s="406" t="n"/>
      <c r="QQA65" s="406" t="n"/>
      <c r="QQB65" s="406" t="n"/>
      <c r="QQC65" s="406" t="n"/>
      <c r="QQD65" s="406" t="n"/>
      <c r="QQE65" s="406" t="n"/>
      <c r="QQF65" s="406" t="n"/>
      <c r="QQG65" s="406" t="n"/>
      <c r="QQH65" s="406" t="n"/>
      <c r="QQI65" s="406" t="n"/>
      <c r="QQJ65" s="406" t="n"/>
      <c r="QQK65" s="406" t="n"/>
      <c r="QQL65" s="406" t="n"/>
      <c r="QQM65" s="406" t="n"/>
      <c r="QQN65" s="406" t="n"/>
      <c r="QQO65" s="406" t="n"/>
      <c r="QQP65" s="406" t="n"/>
      <c r="QQQ65" s="406" t="n"/>
      <c r="QQR65" s="406" t="n"/>
      <c r="QQS65" s="406" t="n"/>
      <c r="QQT65" s="406" t="n"/>
      <c r="QQU65" s="406" t="n"/>
      <c r="QQV65" s="406" t="n"/>
      <c r="QQW65" s="406" t="n"/>
      <c r="QQX65" s="406" t="n"/>
      <c r="QQY65" s="406" t="n"/>
      <c r="QQZ65" s="406" t="n"/>
      <c r="QRA65" s="406" t="n"/>
      <c r="QRB65" s="406" t="n"/>
      <c r="QRC65" s="406" t="n"/>
      <c r="QRD65" s="406" t="n"/>
      <c r="QRE65" s="406" t="n"/>
      <c r="QRF65" s="406" t="n"/>
      <c r="QRG65" s="406" t="n"/>
      <c r="QRH65" s="406" t="n"/>
      <c r="QRI65" s="406" t="n"/>
      <c r="QRJ65" s="406" t="n"/>
      <c r="QRK65" s="406" t="n"/>
      <c r="QRL65" s="406" t="n"/>
      <c r="QRM65" s="406" t="n"/>
      <c r="QRN65" s="406" t="n"/>
      <c r="QRO65" s="406" t="n"/>
      <c r="QRP65" s="406" t="n"/>
      <c r="QRQ65" s="406" t="n"/>
      <c r="QRR65" s="406" t="n"/>
      <c r="QRS65" s="406" t="n"/>
      <c r="QRT65" s="406" t="n"/>
      <c r="QRU65" s="406" t="n"/>
      <c r="QRV65" s="406" t="n"/>
      <c r="QRW65" s="406" t="n"/>
      <c r="QRX65" s="406" t="n"/>
      <c r="QRY65" s="406" t="n"/>
      <c r="QRZ65" s="406" t="n"/>
      <c r="QSA65" s="406" t="n"/>
      <c r="QSB65" s="406" t="n"/>
      <c r="QSC65" s="406" t="n"/>
      <c r="QSD65" s="406" t="n"/>
      <c r="QSE65" s="406" t="n"/>
      <c r="QSF65" s="406" t="n"/>
      <c r="QSG65" s="406" t="n"/>
      <c r="QSH65" s="406" t="n"/>
      <c r="QSI65" s="406" t="n"/>
      <c r="QSJ65" s="406" t="n"/>
      <c r="QSK65" s="406" t="n"/>
      <c r="QSL65" s="406" t="n"/>
      <c r="QSM65" s="406" t="n"/>
      <c r="QSN65" s="406" t="n"/>
      <c r="QSO65" s="406" t="n"/>
      <c r="QSP65" s="406" t="n"/>
      <c r="QSQ65" s="406" t="n"/>
      <c r="QSR65" s="406" t="n"/>
      <c r="QSS65" s="406" t="n"/>
      <c r="QST65" s="406" t="n"/>
      <c r="QSU65" s="406" t="n"/>
      <c r="QSV65" s="406" t="n"/>
      <c r="QSW65" s="406" t="n"/>
      <c r="QSX65" s="406" t="n"/>
      <c r="QSY65" s="406" t="n"/>
      <c r="QSZ65" s="406" t="n"/>
      <c r="QTA65" s="406" t="n"/>
      <c r="QTB65" s="406" t="n"/>
      <c r="QTC65" s="406" t="n"/>
      <c r="QTD65" s="406" t="n"/>
      <c r="QTE65" s="406" t="n"/>
      <c r="QTF65" s="406" t="n"/>
      <c r="QTG65" s="406" t="n"/>
      <c r="QTH65" s="406" t="n"/>
      <c r="QTI65" s="406" t="n"/>
      <c r="QTJ65" s="406" t="n"/>
      <c r="QTK65" s="406" t="n"/>
      <c r="QTL65" s="406" t="n"/>
      <c r="QTM65" s="406" t="n"/>
      <c r="QTN65" s="406" t="n"/>
      <c r="QTO65" s="406" t="n"/>
      <c r="QTP65" s="406" t="n"/>
      <c r="QTQ65" s="406" t="n"/>
      <c r="QTR65" s="406" t="n"/>
      <c r="QTS65" s="406" t="n"/>
      <c r="QTT65" s="406" t="n"/>
      <c r="QTU65" s="406" t="n"/>
      <c r="QTV65" s="406" t="n"/>
      <c r="QTW65" s="406" t="n"/>
      <c r="QTX65" s="406" t="n"/>
      <c r="QTY65" s="406" t="n"/>
      <c r="QTZ65" s="406" t="n"/>
      <c r="QUA65" s="406" t="n"/>
      <c r="QUB65" s="406" t="n"/>
      <c r="QUC65" s="406" t="n"/>
      <c r="QUD65" s="406" t="n"/>
      <c r="QUE65" s="406" t="n"/>
      <c r="QUF65" s="406" t="n"/>
      <c r="QUG65" s="406" t="n"/>
      <c r="QUH65" s="406" t="n"/>
      <c r="QUI65" s="406" t="n"/>
      <c r="QUJ65" s="406" t="n"/>
      <c r="QUK65" s="406" t="n"/>
      <c r="QUL65" s="406" t="n"/>
      <c r="QUM65" s="406" t="n"/>
      <c r="QUN65" s="406" t="n"/>
      <c r="QUO65" s="406" t="n"/>
      <c r="QUP65" s="406" t="n"/>
      <c r="QUQ65" s="406" t="n"/>
      <c r="QUR65" s="406" t="n"/>
      <c r="QUS65" s="406" t="n"/>
      <c r="QUT65" s="406" t="n"/>
      <c r="QUU65" s="406" t="n"/>
      <c r="QUV65" s="406" t="n"/>
      <c r="QUW65" s="406" t="n"/>
      <c r="QUX65" s="406" t="n"/>
      <c r="QUY65" s="406" t="n"/>
      <c r="QUZ65" s="406" t="n"/>
      <c r="QVA65" s="406" t="n"/>
      <c r="QVB65" s="406" t="n"/>
      <c r="QVC65" s="406" t="n"/>
      <c r="QVD65" s="406" t="n"/>
      <c r="QVE65" s="406" t="n"/>
      <c r="QVF65" s="406" t="n"/>
      <c r="QVG65" s="406" t="n"/>
      <c r="QVH65" s="406" t="n"/>
      <c r="QVI65" s="406" t="n"/>
      <c r="QVJ65" s="406" t="n"/>
      <c r="QVK65" s="406" t="n"/>
      <c r="QVL65" s="406" t="n"/>
      <c r="QVM65" s="406" t="n"/>
      <c r="QVN65" s="406" t="n"/>
      <c r="QVO65" s="406" t="n"/>
      <c r="QVP65" s="406" t="n"/>
      <c r="QVQ65" s="406" t="n"/>
      <c r="QVR65" s="406" t="n"/>
      <c r="QVS65" s="406" t="n"/>
      <c r="QVT65" s="406" t="n"/>
      <c r="QVU65" s="406" t="n"/>
      <c r="QVV65" s="406" t="n"/>
      <c r="QVW65" s="406" t="n"/>
      <c r="QVX65" s="406" t="n"/>
      <c r="QVY65" s="406" t="n"/>
      <c r="QVZ65" s="406" t="n"/>
      <c r="QWA65" s="406" t="n"/>
      <c r="QWB65" s="406" t="n"/>
      <c r="QWC65" s="406" t="n"/>
      <c r="QWD65" s="406" t="n"/>
      <c r="QWE65" s="406" t="n"/>
      <c r="QWF65" s="406" t="n"/>
      <c r="QWG65" s="406" t="n"/>
      <c r="QWH65" s="406" t="n"/>
      <c r="QWI65" s="406" t="n"/>
      <c r="QWJ65" s="406" t="n"/>
      <c r="QWK65" s="406" t="n"/>
      <c r="QWL65" s="406" t="n"/>
      <c r="QWM65" s="406" t="n"/>
      <c r="QWN65" s="406" t="n"/>
      <c r="QWO65" s="406" t="n"/>
      <c r="QWP65" s="406" t="n"/>
      <c r="QWQ65" s="406" t="n"/>
      <c r="QWR65" s="406" t="n"/>
      <c r="QWS65" s="406" t="n"/>
      <c r="QWT65" s="406" t="n"/>
      <c r="QWU65" s="406" t="n"/>
      <c r="QWV65" s="406" t="n"/>
      <c r="QWW65" s="406" t="n"/>
      <c r="QWX65" s="406" t="n"/>
      <c r="QWY65" s="406" t="n"/>
      <c r="QWZ65" s="406" t="n"/>
      <c r="QXA65" s="406" t="n"/>
      <c r="QXB65" s="406" t="n"/>
      <c r="QXC65" s="406" t="n"/>
      <c r="QXD65" s="406" t="n"/>
      <c r="QXE65" s="406" t="n"/>
      <c r="QXF65" s="406" t="n"/>
      <c r="QXG65" s="406" t="n"/>
      <c r="QXH65" s="406" t="n"/>
      <c r="QXI65" s="406" t="n"/>
      <c r="QXJ65" s="406" t="n"/>
      <c r="QXK65" s="406" t="n"/>
      <c r="QXL65" s="406" t="n"/>
      <c r="QXM65" s="406" t="n"/>
      <c r="QXN65" s="406" t="n"/>
      <c r="QXO65" s="406" t="n"/>
      <c r="QXP65" s="406" t="n"/>
      <c r="QXQ65" s="406" t="n"/>
      <c r="QXR65" s="406" t="n"/>
      <c r="QXS65" s="406" t="n"/>
      <c r="QXT65" s="406" t="n"/>
      <c r="QXU65" s="406" t="n"/>
      <c r="QXV65" s="406" t="n"/>
      <c r="QXW65" s="406" t="n"/>
      <c r="QXX65" s="406" t="n"/>
      <c r="QXY65" s="406" t="n"/>
      <c r="QXZ65" s="406" t="n"/>
      <c r="QYA65" s="406" t="n"/>
      <c r="QYB65" s="406" t="n"/>
      <c r="QYC65" s="406" t="n"/>
      <c r="QYD65" s="406" t="n"/>
      <c r="QYE65" s="406" t="n"/>
      <c r="QYF65" s="406" t="n"/>
      <c r="QYG65" s="406" t="n"/>
      <c r="QYH65" s="406" t="n"/>
      <c r="QYI65" s="406" t="n"/>
      <c r="QYJ65" s="406" t="n"/>
      <c r="QYK65" s="406" t="n"/>
      <c r="QYL65" s="406" t="n"/>
      <c r="QYM65" s="406" t="n"/>
      <c r="QYN65" s="406" t="n"/>
      <c r="QYO65" s="406" t="n"/>
      <c r="QYP65" s="406" t="n"/>
      <c r="QYQ65" s="406" t="n"/>
      <c r="QYR65" s="406" t="n"/>
      <c r="QYS65" s="406" t="n"/>
      <c r="QYT65" s="406" t="n"/>
      <c r="QYU65" s="406" t="n"/>
      <c r="QYV65" s="406" t="n"/>
      <c r="QYW65" s="406" t="n"/>
      <c r="QYX65" s="406" t="n"/>
      <c r="QYY65" s="406" t="n"/>
      <c r="QYZ65" s="406" t="n"/>
      <c r="QZA65" s="406" t="n"/>
      <c r="QZB65" s="406" t="n"/>
      <c r="QZC65" s="406" t="n"/>
      <c r="QZD65" s="406" t="n"/>
      <c r="QZE65" s="406" t="n"/>
      <c r="QZF65" s="406" t="n"/>
      <c r="QZG65" s="406" t="n"/>
      <c r="QZH65" s="406" t="n"/>
      <c r="QZI65" s="406" t="n"/>
      <c r="QZJ65" s="406" t="n"/>
      <c r="QZK65" s="406" t="n"/>
      <c r="QZL65" s="406" t="n"/>
      <c r="QZM65" s="406" t="n"/>
      <c r="QZN65" s="406" t="n"/>
      <c r="QZO65" s="406" t="n"/>
      <c r="QZP65" s="406" t="n"/>
      <c r="QZQ65" s="406" t="n"/>
      <c r="QZR65" s="406" t="n"/>
      <c r="QZS65" s="406" t="n"/>
      <c r="QZT65" s="406" t="n"/>
      <c r="QZU65" s="406" t="n"/>
      <c r="QZV65" s="406" t="n"/>
      <c r="QZW65" s="406" t="n"/>
      <c r="QZX65" s="406" t="n"/>
      <c r="QZY65" s="406" t="n"/>
      <c r="QZZ65" s="406" t="n"/>
      <c r="RAA65" s="406" t="n"/>
      <c r="RAB65" s="406" t="n"/>
      <c r="RAC65" s="406" t="n"/>
      <c r="RAD65" s="406" t="n"/>
      <c r="RAE65" s="406" t="n"/>
      <c r="RAF65" s="406" t="n"/>
      <c r="RAG65" s="406" t="n"/>
      <c r="RAH65" s="406" t="n"/>
      <c r="RAI65" s="406" t="n"/>
      <c r="RAJ65" s="406" t="n"/>
      <c r="RAK65" s="406" t="n"/>
      <c r="RAL65" s="406" t="n"/>
      <c r="RAM65" s="406" t="n"/>
      <c r="RAN65" s="406" t="n"/>
      <c r="RAO65" s="406" t="n"/>
      <c r="RAP65" s="406" t="n"/>
      <c r="RAQ65" s="406" t="n"/>
      <c r="RAR65" s="406" t="n"/>
      <c r="RAS65" s="406" t="n"/>
      <c r="RAT65" s="406" t="n"/>
      <c r="RAU65" s="406" t="n"/>
      <c r="RAV65" s="406" t="n"/>
      <c r="RAW65" s="406" t="n"/>
      <c r="RAX65" s="406" t="n"/>
      <c r="RAY65" s="406" t="n"/>
      <c r="RAZ65" s="406" t="n"/>
      <c r="RBA65" s="406" t="n"/>
      <c r="RBB65" s="406" t="n"/>
      <c r="RBC65" s="406" t="n"/>
      <c r="RBD65" s="406" t="n"/>
      <c r="RBE65" s="406" t="n"/>
      <c r="RBF65" s="406" t="n"/>
      <c r="RBG65" s="406" t="n"/>
      <c r="RBH65" s="406" t="n"/>
      <c r="RBI65" s="406" t="n"/>
      <c r="RBJ65" s="406" t="n"/>
      <c r="RBK65" s="406" t="n"/>
      <c r="RBL65" s="406" t="n"/>
      <c r="RBM65" s="406" t="n"/>
      <c r="RBN65" s="406" t="n"/>
      <c r="RBO65" s="406" t="n"/>
      <c r="RBP65" s="406" t="n"/>
      <c r="RBQ65" s="406" t="n"/>
      <c r="RBR65" s="406" t="n"/>
      <c r="RBS65" s="406" t="n"/>
      <c r="RBT65" s="406" t="n"/>
      <c r="RBU65" s="406" t="n"/>
      <c r="RBV65" s="406" t="n"/>
      <c r="RBW65" s="406" t="n"/>
      <c r="RBX65" s="406" t="n"/>
      <c r="RBY65" s="406" t="n"/>
      <c r="RBZ65" s="406" t="n"/>
      <c r="RCA65" s="406" t="n"/>
      <c r="RCB65" s="406" t="n"/>
      <c r="RCC65" s="406" t="n"/>
      <c r="RCD65" s="406" t="n"/>
      <c r="RCE65" s="406" t="n"/>
      <c r="RCF65" s="406" t="n"/>
      <c r="RCG65" s="406" t="n"/>
      <c r="RCH65" s="406" t="n"/>
      <c r="RCI65" s="406" t="n"/>
      <c r="RCJ65" s="406" t="n"/>
      <c r="RCK65" s="406" t="n"/>
      <c r="RCL65" s="406" t="n"/>
      <c r="RCM65" s="406" t="n"/>
      <c r="RCN65" s="406" t="n"/>
      <c r="RCO65" s="406" t="n"/>
      <c r="RCP65" s="406" t="n"/>
      <c r="RCQ65" s="406" t="n"/>
      <c r="RCR65" s="406" t="n"/>
      <c r="RCS65" s="406" t="n"/>
      <c r="RCT65" s="406" t="n"/>
      <c r="RCU65" s="406" t="n"/>
      <c r="RCV65" s="406" t="n"/>
      <c r="RCW65" s="406" t="n"/>
      <c r="RCX65" s="406" t="n"/>
      <c r="RCY65" s="406" t="n"/>
      <c r="RCZ65" s="406" t="n"/>
      <c r="RDA65" s="406" t="n"/>
      <c r="RDB65" s="406" t="n"/>
      <c r="RDC65" s="406" t="n"/>
      <c r="RDD65" s="406" t="n"/>
      <c r="RDE65" s="406" t="n"/>
      <c r="RDF65" s="406" t="n"/>
      <c r="RDG65" s="406" t="n"/>
      <c r="RDH65" s="406" t="n"/>
      <c r="RDI65" s="406" t="n"/>
      <c r="RDJ65" s="406" t="n"/>
      <c r="RDK65" s="406" t="n"/>
      <c r="RDL65" s="406" t="n"/>
      <c r="RDM65" s="406" t="n"/>
      <c r="RDN65" s="406" t="n"/>
      <c r="RDO65" s="406" t="n"/>
      <c r="RDP65" s="406" t="n"/>
      <c r="RDQ65" s="406" t="n"/>
      <c r="RDR65" s="406" t="n"/>
      <c r="RDS65" s="406" t="n"/>
      <c r="RDT65" s="406" t="n"/>
      <c r="RDU65" s="406" t="n"/>
      <c r="RDV65" s="406" t="n"/>
      <c r="RDW65" s="406" t="n"/>
      <c r="RDX65" s="406" t="n"/>
      <c r="RDY65" s="406" t="n"/>
      <c r="RDZ65" s="406" t="n"/>
      <c r="REA65" s="406" t="n"/>
      <c r="REB65" s="406" t="n"/>
      <c r="REC65" s="406" t="n"/>
      <c r="RED65" s="406" t="n"/>
      <c r="REE65" s="406" t="n"/>
      <c r="REF65" s="406" t="n"/>
      <c r="REG65" s="406" t="n"/>
      <c r="REH65" s="406" t="n"/>
      <c r="REI65" s="406" t="n"/>
      <c r="REJ65" s="406" t="n"/>
      <c r="REK65" s="406" t="n"/>
      <c r="REL65" s="406" t="n"/>
      <c r="REM65" s="406" t="n"/>
      <c r="REN65" s="406" t="n"/>
      <c r="REO65" s="406" t="n"/>
      <c r="REP65" s="406" t="n"/>
      <c r="REQ65" s="406" t="n"/>
      <c r="RER65" s="406" t="n"/>
      <c r="RES65" s="406" t="n"/>
      <c r="RET65" s="406" t="n"/>
      <c r="REU65" s="406" t="n"/>
      <c r="REV65" s="406" t="n"/>
      <c r="REW65" s="406" t="n"/>
      <c r="REX65" s="406" t="n"/>
      <c r="REY65" s="406" t="n"/>
      <c r="REZ65" s="406" t="n"/>
      <c r="RFA65" s="406" t="n"/>
      <c r="RFB65" s="406" t="n"/>
      <c r="RFC65" s="406" t="n"/>
      <c r="RFD65" s="406" t="n"/>
      <c r="RFE65" s="406" t="n"/>
      <c r="RFF65" s="406" t="n"/>
      <c r="RFG65" s="406" t="n"/>
      <c r="RFH65" s="406" t="n"/>
      <c r="RFI65" s="406" t="n"/>
      <c r="RFJ65" s="406" t="n"/>
      <c r="RFK65" s="406" t="n"/>
      <c r="RFL65" s="406" t="n"/>
      <c r="RFM65" s="406" t="n"/>
      <c r="RFN65" s="406" t="n"/>
      <c r="RFO65" s="406" t="n"/>
      <c r="RFP65" s="406" t="n"/>
      <c r="RFQ65" s="406" t="n"/>
      <c r="RFR65" s="406" t="n"/>
      <c r="RFS65" s="406" t="n"/>
      <c r="RFT65" s="406" t="n"/>
      <c r="RFU65" s="406" t="n"/>
      <c r="RFV65" s="406" t="n"/>
      <c r="RFW65" s="406" t="n"/>
      <c r="RFX65" s="406" t="n"/>
      <c r="RFY65" s="406" t="n"/>
      <c r="RFZ65" s="406" t="n"/>
      <c r="RGA65" s="406" t="n"/>
      <c r="RGB65" s="406" t="n"/>
      <c r="RGC65" s="406" t="n"/>
      <c r="RGD65" s="406" t="n"/>
      <c r="RGE65" s="406" t="n"/>
      <c r="RGF65" s="406" t="n"/>
      <c r="RGG65" s="406" t="n"/>
      <c r="RGH65" s="406" t="n"/>
      <c r="RGI65" s="406" t="n"/>
      <c r="RGJ65" s="406" t="n"/>
      <c r="RGK65" s="406" t="n"/>
      <c r="RGL65" s="406" t="n"/>
      <c r="RGM65" s="406" t="n"/>
      <c r="RGN65" s="406" t="n"/>
      <c r="RGO65" s="406" t="n"/>
      <c r="RGP65" s="406" t="n"/>
      <c r="RGQ65" s="406" t="n"/>
      <c r="RGR65" s="406" t="n"/>
      <c r="RGS65" s="406" t="n"/>
      <c r="RGT65" s="406" t="n"/>
      <c r="RGU65" s="406" t="n"/>
      <c r="RGV65" s="406" t="n"/>
      <c r="RGW65" s="406" t="n"/>
      <c r="RGX65" s="406" t="n"/>
      <c r="RGY65" s="406" t="n"/>
      <c r="RGZ65" s="406" t="n"/>
      <c r="RHA65" s="406" t="n"/>
      <c r="RHB65" s="406" t="n"/>
      <c r="RHC65" s="406" t="n"/>
      <c r="RHD65" s="406" t="n"/>
      <c r="RHE65" s="406" t="n"/>
      <c r="RHF65" s="406" t="n"/>
      <c r="RHG65" s="406" t="n"/>
      <c r="RHH65" s="406" t="n"/>
      <c r="RHI65" s="406" t="n"/>
      <c r="RHJ65" s="406" t="n"/>
      <c r="RHK65" s="406" t="n"/>
      <c r="RHL65" s="406" t="n"/>
      <c r="RHM65" s="406" t="n"/>
      <c r="RHN65" s="406" t="n"/>
      <c r="RHO65" s="406" t="n"/>
      <c r="RHP65" s="406" t="n"/>
      <c r="RHQ65" s="406" t="n"/>
      <c r="RHR65" s="406" t="n"/>
      <c r="RHS65" s="406" t="n"/>
      <c r="RHT65" s="406" t="n"/>
      <c r="RHU65" s="406" t="n"/>
      <c r="RHV65" s="406" t="n"/>
      <c r="RHW65" s="406" t="n"/>
      <c r="RHX65" s="406" t="n"/>
      <c r="RHY65" s="406" t="n"/>
      <c r="RHZ65" s="406" t="n"/>
      <c r="RIA65" s="406" t="n"/>
      <c r="RIB65" s="406" t="n"/>
      <c r="RIC65" s="406" t="n"/>
      <c r="RID65" s="406" t="n"/>
      <c r="RIE65" s="406" t="n"/>
      <c r="RIF65" s="406" t="n"/>
      <c r="RIG65" s="406" t="n"/>
      <c r="RIH65" s="406" t="n"/>
      <c r="RII65" s="406" t="n"/>
      <c r="RIJ65" s="406" t="n"/>
      <c r="RIK65" s="406" t="n"/>
      <c r="RIL65" s="406" t="n"/>
      <c r="RIM65" s="406" t="n"/>
      <c r="RIN65" s="406" t="n"/>
      <c r="RIO65" s="406" t="n"/>
      <c r="RIP65" s="406" t="n"/>
      <c r="RIQ65" s="406" t="n"/>
      <c r="RIR65" s="406" t="n"/>
      <c r="RIS65" s="406" t="n"/>
      <c r="RIT65" s="406" t="n"/>
      <c r="RIU65" s="406" t="n"/>
      <c r="RIV65" s="406" t="n"/>
      <c r="RIW65" s="406" t="n"/>
      <c r="RIX65" s="406" t="n"/>
      <c r="RIY65" s="406" t="n"/>
      <c r="RIZ65" s="406" t="n"/>
      <c r="RJA65" s="406" t="n"/>
      <c r="RJB65" s="406" t="n"/>
      <c r="RJC65" s="406" t="n"/>
      <c r="RJD65" s="406" t="n"/>
      <c r="RJE65" s="406" t="n"/>
      <c r="RJF65" s="406" t="n"/>
      <c r="RJG65" s="406" t="n"/>
      <c r="RJH65" s="406" t="n"/>
      <c r="RJI65" s="406" t="n"/>
      <c r="RJJ65" s="406" t="n"/>
      <c r="RJK65" s="406" t="n"/>
      <c r="RJL65" s="406" t="n"/>
      <c r="RJM65" s="406" t="n"/>
      <c r="RJN65" s="406" t="n"/>
      <c r="RJO65" s="406" t="n"/>
      <c r="RJP65" s="406" t="n"/>
      <c r="RJQ65" s="406" t="n"/>
      <c r="RJR65" s="406" t="n"/>
      <c r="RJS65" s="406" t="n"/>
      <c r="RJT65" s="406" t="n"/>
      <c r="RJU65" s="406" t="n"/>
      <c r="RJV65" s="406" t="n"/>
      <c r="RJW65" s="406" t="n"/>
      <c r="RJX65" s="406" t="n"/>
      <c r="RJY65" s="406" t="n"/>
      <c r="RJZ65" s="406" t="n"/>
      <c r="RKA65" s="406" t="n"/>
      <c r="RKB65" s="406" t="n"/>
      <c r="RKC65" s="406" t="n"/>
      <c r="RKD65" s="406" t="n"/>
      <c r="RKE65" s="406" t="n"/>
      <c r="RKF65" s="406" t="n"/>
      <c r="RKG65" s="406" t="n"/>
      <c r="RKH65" s="406" t="n"/>
      <c r="RKI65" s="406" t="n"/>
      <c r="RKJ65" s="406" t="n"/>
      <c r="RKK65" s="406" t="n"/>
      <c r="RKL65" s="406" t="n"/>
      <c r="RKM65" s="406" t="n"/>
      <c r="RKN65" s="406" t="n"/>
      <c r="RKO65" s="406" t="n"/>
      <c r="RKP65" s="406" t="n"/>
      <c r="RKQ65" s="406" t="n"/>
      <c r="RKR65" s="406" t="n"/>
      <c r="RKS65" s="406" t="n"/>
      <c r="RKT65" s="406" t="n"/>
      <c r="RKU65" s="406" t="n"/>
      <c r="RKV65" s="406" t="n"/>
      <c r="RKW65" s="406" t="n"/>
      <c r="RKX65" s="406" t="n"/>
      <c r="RKY65" s="406" t="n"/>
      <c r="RKZ65" s="406" t="n"/>
      <c r="RLA65" s="406" t="n"/>
      <c r="RLB65" s="406" t="n"/>
      <c r="RLC65" s="406" t="n"/>
      <c r="RLD65" s="406" t="n"/>
      <c r="RLE65" s="406" t="n"/>
      <c r="RLF65" s="406" t="n"/>
      <c r="RLG65" s="406" t="n"/>
      <c r="RLH65" s="406" t="n"/>
      <c r="RLI65" s="406" t="n"/>
      <c r="RLJ65" s="406" t="n"/>
      <c r="RLK65" s="406" t="n"/>
      <c r="RLL65" s="406" t="n"/>
      <c r="RLM65" s="406" t="n"/>
      <c r="RLN65" s="406" t="n"/>
      <c r="RLO65" s="406" t="n"/>
      <c r="RLP65" s="406" t="n"/>
      <c r="RLQ65" s="406" t="n"/>
      <c r="RLR65" s="406" t="n"/>
      <c r="RLS65" s="406" t="n"/>
      <c r="RLT65" s="406" t="n"/>
      <c r="RLU65" s="406" t="n"/>
      <c r="RLV65" s="406" t="n"/>
      <c r="RLW65" s="406" t="n"/>
      <c r="RLX65" s="406" t="n"/>
      <c r="RLY65" s="406" t="n"/>
      <c r="RLZ65" s="406" t="n"/>
      <c r="RMA65" s="406" t="n"/>
      <c r="RMB65" s="406" t="n"/>
      <c r="RMC65" s="406" t="n"/>
      <c r="RMD65" s="406" t="n"/>
      <c r="RME65" s="406" t="n"/>
      <c r="RMF65" s="406" t="n"/>
      <c r="RMG65" s="406" t="n"/>
      <c r="RMH65" s="406" t="n"/>
      <c r="RMI65" s="406" t="n"/>
      <c r="RMJ65" s="406" t="n"/>
      <c r="RMK65" s="406" t="n"/>
      <c r="RML65" s="406" t="n"/>
      <c r="RMM65" s="406" t="n"/>
      <c r="RMN65" s="406" t="n"/>
      <c r="RMO65" s="406" t="n"/>
      <c r="RMP65" s="406" t="n"/>
      <c r="RMQ65" s="406" t="n"/>
      <c r="RMR65" s="406" t="n"/>
      <c r="RMS65" s="406" t="n"/>
      <c r="RMT65" s="406" t="n"/>
      <c r="RMU65" s="406" t="n"/>
      <c r="RMV65" s="406" t="n"/>
      <c r="RMW65" s="406" t="n"/>
      <c r="RMX65" s="406" t="n"/>
      <c r="RMY65" s="406" t="n"/>
      <c r="RMZ65" s="406" t="n"/>
      <c r="RNA65" s="406" t="n"/>
      <c r="RNB65" s="406" t="n"/>
      <c r="RNC65" s="406" t="n"/>
      <c r="RND65" s="406" t="n"/>
      <c r="RNE65" s="406" t="n"/>
      <c r="RNF65" s="406" t="n"/>
      <c r="RNG65" s="406" t="n"/>
      <c r="RNH65" s="406" t="n"/>
      <c r="RNI65" s="406" t="n"/>
      <c r="RNJ65" s="406" t="n"/>
      <c r="RNK65" s="406" t="n"/>
      <c r="RNL65" s="406" t="n"/>
      <c r="RNM65" s="406" t="n"/>
      <c r="RNN65" s="406" t="n"/>
      <c r="RNO65" s="406" t="n"/>
      <c r="RNP65" s="406" t="n"/>
      <c r="RNQ65" s="406" t="n"/>
      <c r="RNR65" s="406" t="n"/>
      <c r="RNS65" s="406" t="n"/>
      <c r="RNT65" s="406" t="n"/>
      <c r="RNU65" s="406" t="n"/>
      <c r="RNV65" s="406" t="n"/>
      <c r="RNW65" s="406" t="n"/>
      <c r="RNX65" s="406" t="n"/>
      <c r="RNY65" s="406" t="n"/>
      <c r="RNZ65" s="406" t="n"/>
      <c r="ROA65" s="406" t="n"/>
      <c r="ROB65" s="406" t="n"/>
      <c r="ROC65" s="406" t="n"/>
      <c r="ROD65" s="406" t="n"/>
      <c r="ROE65" s="406" t="n"/>
      <c r="ROF65" s="406" t="n"/>
      <c r="ROG65" s="406" t="n"/>
      <c r="ROH65" s="406" t="n"/>
      <c r="ROI65" s="406" t="n"/>
      <c r="ROJ65" s="406" t="n"/>
      <c r="ROK65" s="406" t="n"/>
      <c r="ROL65" s="406" t="n"/>
      <c r="ROM65" s="406" t="n"/>
      <c r="RON65" s="406" t="n"/>
      <c r="ROO65" s="406" t="n"/>
      <c r="ROP65" s="406" t="n"/>
      <c r="ROQ65" s="406" t="n"/>
      <c r="ROR65" s="406" t="n"/>
      <c r="ROS65" s="406" t="n"/>
      <c r="ROT65" s="406" t="n"/>
      <c r="ROU65" s="406" t="n"/>
      <c r="ROV65" s="406" t="n"/>
      <c r="ROW65" s="406" t="n"/>
      <c r="ROX65" s="406" t="n"/>
      <c r="ROY65" s="406" t="n"/>
      <c r="ROZ65" s="406" t="n"/>
      <c r="RPA65" s="406" t="n"/>
      <c r="RPB65" s="406" t="n"/>
      <c r="RPC65" s="406" t="n"/>
      <c r="RPD65" s="406" t="n"/>
      <c r="RPE65" s="406" t="n"/>
      <c r="RPF65" s="406" t="n"/>
      <c r="RPG65" s="406" t="n"/>
      <c r="RPH65" s="406" t="n"/>
      <c r="RPI65" s="406" t="n"/>
      <c r="RPJ65" s="406" t="n"/>
      <c r="RPK65" s="406" t="n"/>
      <c r="RPL65" s="406" t="n"/>
      <c r="RPM65" s="406" t="n"/>
      <c r="RPN65" s="406" t="n"/>
      <c r="RPO65" s="406" t="n"/>
      <c r="RPP65" s="406" t="n"/>
      <c r="RPQ65" s="406" t="n"/>
      <c r="RPR65" s="406" t="n"/>
      <c r="RPS65" s="406" t="n"/>
      <c r="RPT65" s="406" t="n"/>
      <c r="RPU65" s="406" t="n"/>
      <c r="RPV65" s="406" t="n"/>
      <c r="RPW65" s="406" t="n"/>
      <c r="RPX65" s="406" t="n"/>
      <c r="RPY65" s="406" t="n"/>
      <c r="RPZ65" s="406" t="n"/>
      <c r="RQA65" s="406" t="n"/>
      <c r="RQB65" s="406" t="n"/>
      <c r="RQC65" s="406" t="n"/>
      <c r="RQD65" s="406" t="n"/>
      <c r="RQE65" s="406" t="n"/>
      <c r="RQF65" s="406" t="n"/>
      <c r="RQG65" s="406" t="n"/>
      <c r="RQH65" s="406" t="n"/>
      <c r="RQI65" s="406" t="n"/>
      <c r="RQJ65" s="406" t="n"/>
      <c r="RQK65" s="406" t="n"/>
      <c r="RQL65" s="406" t="n"/>
      <c r="RQM65" s="406" t="n"/>
      <c r="RQN65" s="406" t="n"/>
      <c r="RQO65" s="406" t="n"/>
      <c r="RQP65" s="406" t="n"/>
      <c r="RQQ65" s="406" t="n"/>
      <c r="RQR65" s="406" t="n"/>
      <c r="RQS65" s="406" t="n"/>
      <c r="RQT65" s="406" t="n"/>
      <c r="RQU65" s="406" t="n"/>
      <c r="RQV65" s="406" t="n"/>
      <c r="RQW65" s="406" t="n"/>
      <c r="RQX65" s="406" t="n"/>
      <c r="RQY65" s="406" t="n"/>
      <c r="RQZ65" s="406" t="n"/>
      <c r="RRA65" s="406" t="n"/>
      <c r="RRB65" s="406" t="n"/>
      <c r="RRC65" s="406" t="n"/>
      <c r="RRD65" s="406" t="n"/>
      <c r="RRE65" s="406" t="n"/>
      <c r="RRF65" s="406" t="n"/>
      <c r="RRG65" s="406" t="n"/>
      <c r="RRH65" s="406" t="n"/>
      <c r="RRI65" s="406" t="n"/>
      <c r="RRJ65" s="406" t="n"/>
      <c r="RRK65" s="406" t="n"/>
      <c r="RRL65" s="406" t="n"/>
      <c r="RRM65" s="406" t="n"/>
      <c r="RRN65" s="406" t="n"/>
      <c r="RRO65" s="406" t="n"/>
      <c r="RRP65" s="406" t="n"/>
      <c r="RRQ65" s="406" t="n"/>
      <c r="RRR65" s="406" t="n"/>
      <c r="RRS65" s="406" t="n"/>
      <c r="RRT65" s="406" t="n"/>
      <c r="RRU65" s="406" t="n"/>
      <c r="RRV65" s="406" t="n"/>
      <c r="RRW65" s="406" t="n"/>
      <c r="RRX65" s="406" t="n"/>
      <c r="RRY65" s="406" t="n"/>
      <c r="RRZ65" s="406" t="n"/>
      <c r="RSA65" s="406" t="n"/>
      <c r="RSB65" s="406" t="n"/>
      <c r="RSC65" s="406" t="n"/>
      <c r="RSD65" s="406" t="n"/>
      <c r="RSE65" s="406" t="n"/>
      <c r="RSF65" s="406" t="n"/>
      <c r="RSG65" s="406" t="n"/>
      <c r="RSH65" s="406" t="n"/>
      <c r="RSI65" s="406" t="n"/>
      <c r="RSJ65" s="406" t="n"/>
      <c r="RSK65" s="406" t="n"/>
      <c r="RSL65" s="406" t="n"/>
      <c r="RSM65" s="406" t="n"/>
      <c r="RSN65" s="406" t="n"/>
      <c r="RSO65" s="406" t="n"/>
      <c r="RSP65" s="406" t="n"/>
      <c r="RSQ65" s="406" t="n"/>
      <c r="RSR65" s="406" t="n"/>
      <c r="RSS65" s="406" t="n"/>
      <c r="RST65" s="406" t="n"/>
      <c r="RSU65" s="406" t="n"/>
      <c r="RSV65" s="406" t="n"/>
      <c r="RSW65" s="406" t="n"/>
      <c r="RSX65" s="406" t="n"/>
      <c r="RSY65" s="406" t="n"/>
      <c r="RSZ65" s="406" t="n"/>
      <c r="RTA65" s="406" t="n"/>
      <c r="RTB65" s="406" t="n"/>
      <c r="RTC65" s="406" t="n"/>
      <c r="RTD65" s="406" t="n"/>
      <c r="RTE65" s="406" t="n"/>
      <c r="RTF65" s="406" t="n"/>
      <c r="RTG65" s="406" t="n"/>
      <c r="RTH65" s="406" t="n"/>
      <c r="RTI65" s="406" t="n"/>
      <c r="RTJ65" s="406" t="n"/>
      <c r="RTK65" s="406" t="n"/>
      <c r="RTL65" s="406" t="n"/>
      <c r="RTM65" s="406" t="n"/>
      <c r="RTN65" s="406" t="n"/>
      <c r="RTO65" s="406" t="n"/>
      <c r="RTP65" s="406" t="n"/>
      <c r="RTQ65" s="406" t="n"/>
      <c r="RTR65" s="406" t="n"/>
      <c r="RTS65" s="406" t="n"/>
      <c r="RTT65" s="406" t="n"/>
      <c r="RTU65" s="406" t="n"/>
      <c r="RTV65" s="406" t="n"/>
      <c r="RTW65" s="406" t="n"/>
      <c r="RTX65" s="406" t="n"/>
      <c r="RTY65" s="406" t="n"/>
      <c r="RTZ65" s="406" t="n"/>
      <c r="RUA65" s="406" t="n"/>
      <c r="RUB65" s="406" t="n"/>
      <c r="RUC65" s="406" t="n"/>
      <c r="RUD65" s="406" t="n"/>
      <c r="RUE65" s="406" t="n"/>
      <c r="RUF65" s="406" t="n"/>
      <c r="RUG65" s="406" t="n"/>
      <c r="RUH65" s="406" t="n"/>
      <c r="RUI65" s="406" t="n"/>
      <c r="RUJ65" s="406" t="n"/>
      <c r="RUK65" s="406" t="n"/>
      <c r="RUL65" s="406" t="n"/>
      <c r="RUM65" s="406" t="n"/>
      <c r="RUN65" s="406" t="n"/>
      <c r="RUO65" s="406" t="n"/>
      <c r="RUP65" s="406" t="n"/>
      <c r="RUQ65" s="406" t="n"/>
      <c r="RUR65" s="406" t="n"/>
      <c r="RUS65" s="406" t="n"/>
      <c r="RUT65" s="406" t="n"/>
      <c r="RUU65" s="406" t="n"/>
      <c r="RUV65" s="406" t="n"/>
      <c r="RUW65" s="406" t="n"/>
      <c r="RUX65" s="406" t="n"/>
      <c r="RUY65" s="406" t="n"/>
      <c r="RUZ65" s="406" t="n"/>
      <c r="RVA65" s="406" t="n"/>
      <c r="RVB65" s="406" t="n"/>
      <c r="RVC65" s="406" t="n"/>
      <c r="RVD65" s="406" t="n"/>
      <c r="RVE65" s="406" t="n"/>
      <c r="RVF65" s="406" t="n"/>
      <c r="RVG65" s="406" t="n"/>
      <c r="RVH65" s="406" t="n"/>
      <c r="RVI65" s="406" t="n"/>
      <c r="RVJ65" s="406" t="n"/>
      <c r="RVK65" s="406" t="n"/>
      <c r="RVL65" s="406" t="n"/>
      <c r="RVM65" s="406" t="n"/>
      <c r="RVN65" s="406" t="n"/>
      <c r="RVO65" s="406" t="n"/>
      <c r="RVP65" s="406" t="n"/>
      <c r="RVQ65" s="406" t="n"/>
      <c r="RVR65" s="406" t="n"/>
      <c r="RVS65" s="406" t="n"/>
      <c r="RVT65" s="406" t="n"/>
      <c r="RVU65" s="406" t="n"/>
      <c r="RVV65" s="406" t="n"/>
      <c r="RVW65" s="406" t="n"/>
      <c r="RVX65" s="406" t="n"/>
      <c r="RVY65" s="406" t="n"/>
      <c r="RVZ65" s="406" t="n"/>
      <c r="RWA65" s="406" t="n"/>
      <c r="RWB65" s="406" t="n"/>
      <c r="RWC65" s="406" t="n"/>
      <c r="RWD65" s="406" t="n"/>
      <c r="RWE65" s="406" t="n"/>
      <c r="RWF65" s="406" t="n"/>
      <c r="RWG65" s="406" t="n"/>
      <c r="RWH65" s="406" t="n"/>
      <c r="RWI65" s="406" t="n"/>
      <c r="RWJ65" s="406" t="n"/>
      <c r="RWK65" s="406" t="n"/>
      <c r="RWL65" s="406" t="n"/>
      <c r="RWM65" s="406" t="n"/>
      <c r="RWN65" s="406" t="n"/>
      <c r="RWO65" s="406" t="n"/>
      <c r="RWP65" s="406" t="n"/>
      <c r="RWQ65" s="406" t="n"/>
      <c r="RWR65" s="406" t="n"/>
      <c r="RWS65" s="406" t="n"/>
      <c r="RWT65" s="406" t="n"/>
      <c r="RWU65" s="406" t="n"/>
      <c r="RWV65" s="406" t="n"/>
      <c r="RWW65" s="406" t="n"/>
      <c r="RWX65" s="406" t="n"/>
      <c r="RWY65" s="406" t="n"/>
      <c r="RWZ65" s="406" t="n"/>
      <c r="RXA65" s="406" t="n"/>
      <c r="RXB65" s="406" t="n"/>
      <c r="RXC65" s="406" t="n"/>
      <c r="RXD65" s="406" t="n"/>
      <c r="RXE65" s="406" t="n"/>
      <c r="RXF65" s="406" t="n"/>
      <c r="RXG65" s="406" t="n"/>
      <c r="RXH65" s="406" t="n"/>
      <c r="RXI65" s="406" t="n"/>
      <c r="RXJ65" s="406" t="n"/>
      <c r="RXK65" s="406" t="n"/>
      <c r="RXL65" s="406" t="n"/>
      <c r="RXM65" s="406" t="n"/>
      <c r="RXN65" s="406" t="n"/>
      <c r="RXO65" s="406" t="n"/>
      <c r="RXP65" s="406" t="n"/>
      <c r="RXQ65" s="406" t="n"/>
      <c r="RXR65" s="406" t="n"/>
      <c r="RXS65" s="406" t="n"/>
      <c r="RXT65" s="406" t="n"/>
      <c r="RXU65" s="406" t="n"/>
      <c r="RXV65" s="406" t="n"/>
      <c r="RXW65" s="406" t="n"/>
      <c r="RXX65" s="406" t="n"/>
      <c r="RXY65" s="406" t="n"/>
      <c r="RXZ65" s="406" t="n"/>
      <c r="RYA65" s="406" t="n"/>
      <c r="RYB65" s="406" t="n"/>
      <c r="RYC65" s="406" t="n"/>
      <c r="RYD65" s="406" t="n"/>
      <c r="RYE65" s="406" t="n"/>
      <c r="RYF65" s="406" t="n"/>
      <c r="RYG65" s="406" t="n"/>
      <c r="RYH65" s="406" t="n"/>
      <c r="RYI65" s="406" t="n"/>
      <c r="RYJ65" s="406" t="n"/>
      <c r="RYK65" s="406" t="n"/>
      <c r="RYL65" s="406" t="n"/>
      <c r="RYM65" s="406" t="n"/>
      <c r="RYN65" s="406" t="n"/>
      <c r="RYO65" s="406" t="n"/>
      <c r="RYP65" s="406" t="n"/>
      <c r="RYQ65" s="406" t="n"/>
      <c r="RYR65" s="406" t="n"/>
      <c r="RYS65" s="406" t="n"/>
      <c r="RYT65" s="406" t="n"/>
      <c r="RYU65" s="406" t="n"/>
      <c r="RYV65" s="406" t="n"/>
      <c r="RYW65" s="406" t="n"/>
      <c r="RYX65" s="406" t="n"/>
      <c r="RYY65" s="406" t="n"/>
      <c r="RYZ65" s="406" t="n"/>
      <c r="RZA65" s="406" t="n"/>
      <c r="RZB65" s="406" t="n"/>
      <c r="RZC65" s="406" t="n"/>
      <c r="RZD65" s="406" t="n"/>
      <c r="RZE65" s="406" t="n"/>
      <c r="RZF65" s="406" t="n"/>
      <c r="RZG65" s="406" t="n"/>
      <c r="RZH65" s="406" t="n"/>
      <c r="RZI65" s="406" t="n"/>
      <c r="RZJ65" s="406" t="n"/>
      <c r="RZK65" s="406" t="n"/>
      <c r="RZL65" s="406" t="n"/>
      <c r="RZM65" s="406" t="n"/>
      <c r="RZN65" s="406" t="n"/>
      <c r="RZO65" s="406" t="n"/>
      <c r="RZP65" s="406" t="n"/>
      <c r="RZQ65" s="406" t="n"/>
      <c r="RZR65" s="406" t="n"/>
      <c r="RZS65" s="406" t="n"/>
      <c r="RZT65" s="406" t="n"/>
      <c r="RZU65" s="406" t="n"/>
      <c r="RZV65" s="406" t="n"/>
      <c r="RZW65" s="406" t="n"/>
      <c r="RZX65" s="406" t="n"/>
      <c r="RZY65" s="406" t="n"/>
      <c r="RZZ65" s="406" t="n"/>
      <c r="SAA65" s="406" t="n"/>
      <c r="SAB65" s="406" t="n"/>
      <c r="SAC65" s="406" t="n"/>
      <c r="SAD65" s="406" t="n"/>
      <c r="SAE65" s="406" t="n"/>
      <c r="SAF65" s="406" t="n"/>
      <c r="SAG65" s="406" t="n"/>
      <c r="SAH65" s="406" t="n"/>
      <c r="SAI65" s="406" t="n"/>
      <c r="SAJ65" s="406" t="n"/>
      <c r="SAK65" s="406" t="n"/>
      <c r="SAL65" s="406" t="n"/>
      <c r="SAM65" s="406" t="n"/>
      <c r="SAN65" s="406" t="n"/>
      <c r="SAO65" s="406" t="n"/>
      <c r="SAP65" s="406" t="n"/>
      <c r="SAQ65" s="406" t="n"/>
      <c r="SAR65" s="406" t="n"/>
      <c r="SAS65" s="406" t="n"/>
      <c r="SAT65" s="406" t="n"/>
      <c r="SAU65" s="406" t="n"/>
      <c r="SAV65" s="406" t="n"/>
      <c r="SAW65" s="406" t="n"/>
      <c r="SAX65" s="406" t="n"/>
      <c r="SAY65" s="406" t="n"/>
      <c r="SAZ65" s="406" t="n"/>
      <c r="SBA65" s="406" t="n"/>
      <c r="SBB65" s="406" t="n"/>
      <c r="SBC65" s="406" t="n"/>
      <c r="SBD65" s="406" t="n"/>
      <c r="SBE65" s="406" t="n"/>
      <c r="SBF65" s="406" t="n"/>
      <c r="SBG65" s="406" t="n"/>
      <c r="SBH65" s="406" t="n"/>
      <c r="SBI65" s="406" t="n"/>
      <c r="SBJ65" s="406" t="n"/>
      <c r="SBK65" s="406" t="n"/>
      <c r="SBL65" s="406" t="n"/>
      <c r="SBM65" s="406" t="n"/>
      <c r="SBN65" s="406" t="n"/>
      <c r="SBO65" s="406" t="n"/>
      <c r="SBP65" s="406" t="n"/>
      <c r="SBQ65" s="406" t="n"/>
      <c r="SBR65" s="406" t="n"/>
      <c r="SBS65" s="406" t="n"/>
      <c r="SBT65" s="406" t="n"/>
      <c r="SBU65" s="406" t="n"/>
      <c r="SBV65" s="406" t="n"/>
      <c r="SBW65" s="406" t="n"/>
      <c r="SBX65" s="406" t="n"/>
      <c r="SBY65" s="406" t="n"/>
      <c r="SBZ65" s="406" t="n"/>
      <c r="SCA65" s="406" t="n"/>
      <c r="SCB65" s="406" t="n"/>
      <c r="SCC65" s="406" t="n"/>
      <c r="SCD65" s="406" t="n"/>
      <c r="SCE65" s="406" t="n"/>
      <c r="SCF65" s="406" t="n"/>
      <c r="SCG65" s="406" t="n"/>
      <c r="SCH65" s="406" t="n"/>
      <c r="SCI65" s="406" t="n"/>
      <c r="SCJ65" s="406" t="n"/>
      <c r="SCK65" s="406" t="n"/>
      <c r="SCL65" s="406" t="n"/>
      <c r="SCM65" s="406" t="n"/>
      <c r="SCN65" s="406" t="n"/>
      <c r="SCO65" s="406" t="n"/>
      <c r="SCP65" s="406" t="n"/>
      <c r="SCQ65" s="406" t="n"/>
      <c r="SCR65" s="406" t="n"/>
      <c r="SCS65" s="406" t="n"/>
      <c r="SCT65" s="406" t="n"/>
      <c r="SCU65" s="406" t="n"/>
      <c r="SCV65" s="406" t="n"/>
      <c r="SCW65" s="406" t="n"/>
      <c r="SCX65" s="406" t="n"/>
      <c r="SCY65" s="406" t="n"/>
      <c r="SCZ65" s="406" t="n"/>
      <c r="SDA65" s="406" t="n"/>
      <c r="SDB65" s="406" t="n"/>
      <c r="SDC65" s="406" t="n"/>
      <c r="SDD65" s="406" t="n"/>
      <c r="SDE65" s="406" t="n"/>
      <c r="SDF65" s="406" t="n"/>
      <c r="SDG65" s="406" t="n"/>
      <c r="SDH65" s="406" t="n"/>
      <c r="SDI65" s="406" t="n"/>
      <c r="SDJ65" s="406" t="n"/>
      <c r="SDK65" s="406" t="n"/>
      <c r="SDL65" s="406" t="n"/>
      <c r="SDM65" s="406" t="n"/>
      <c r="SDN65" s="406" t="n"/>
      <c r="SDO65" s="406" t="n"/>
      <c r="SDP65" s="406" t="n"/>
      <c r="SDQ65" s="406" t="n"/>
      <c r="SDR65" s="406" t="n"/>
      <c r="SDS65" s="406" t="n"/>
      <c r="SDT65" s="406" t="n"/>
      <c r="SDU65" s="406" t="n"/>
      <c r="SDV65" s="406" t="n"/>
      <c r="SDW65" s="406" t="n"/>
      <c r="SDX65" s="406" t="n"/>
      <c r="SDY65" s="406" t="n"/>
      <c r="SDZ65" s="406" t="n"/>
      <c r="SEA65" s="406" t="n"/>
      <c r="SEB65" s="406" t="n"/>
      <c r="SEC65" s="406" t="n"/>
      <c r="SED65" s="406" t="n"/>
      <c r="SEE65" s="406" t="n"/>
      <c r="SEF65" s="406" t="n"/>
      <c r="SEG65" s="406" t="n"/>
      <c r="SEH65" s="406" t="n"/>
      <c r="SEI65" s="406" t="n"/>
      <c r="SEJ65" s="406" t="n"/>
      <c r="SEK65" s="406" t="n"/>
      <c r="SEL65" s="406" t="n"/>
      <c r="SEM65" s="406" t="n"/>
      <c r="SEN65" s="406" t="n"/>
      <c r="SEO65" s="406" t="n"/>
      <c r="SEP65" s="406" t="n"/>
      <c r="SEQ65" s="406" t="n"/>
      <c r="SER65" s="406" t="n"/>
      <c r="SES65" s="406" t="n"/>
      <c r="SET65" s="406" t="n"/>
      <c r="SEU65" s="406" t="n"/>
      <c r="SEV65" s="406" t="n"/>
      <c r="SEW65" s="406" t="n"/>
      <c r="SEX65" s="406" t="n"/>
      <c r="SEY65" s="406" t="n"/>
      <c r="SEZ65" s="406" t="n"/>
      <c r="SFA65" s="406" t="n"/>
      <c r="SFB65" s="406" t="n"/>
      <c r="SFC65" s="406" t="n"/>
      <c r="SFD65" s="406" t="n"/>
      <c r="SFE65" s="406" t="n"/>
      <c r="SFF65" s="406" t="n"/>
      <c r="SFG65" s="406" t="n"/>
      <c r="SFH65" s="406" t="n"/>
      <c r="SFI65" s="406" t="n"/>
      <c r="SFJ65" s="406" t="n"/>
      <c r="SFK65" s="406" t="n"/>
      <c r="SFL65" s="406" t="n"/>
      <c r="SFM65" s="406" t="n"/>
      <c r="SFN65" s="406" t="n"/>
      <c r="SFO65" s="406" t="n"/>
      <c r="SFP65" s="406" t="n"/>
      <c r="SFQ65" s="406" t="n"/>
      <c r="SFR65" s="406" t="n"/>
      <c r="SFS65" s="406" t="n"/>
      <c r="SFT65" s="406" t="n"/>
      <c r="SFU65" s="406" t="n"/>
      <c r="SFV65" s="406" t="n"/>
      <c r="SFW65" s="406" t="n"/>
      <c r="SFX65" s="406" t="n"/>
      <c r="SFY65" s="406" t="n"/>
      <c r="SFZ65" s="406" t="n"/>
      <c r="SGA65" s="406" t="n"/>
      <c r="SGB65" s="406" t="n"/>
      <c r="SGC65" s="406" t="n"/>
      <c r="SGD65" s="406" t="n"/>
      <c r="SGE65" s="406" t="n"/>
      <c r="SGF65" s="406" t="n"/>
      <c r="SGG65" s="406" t="n"/>
      <c r="SGH65" s="406" t="n"/>
      <c r="SGI65" s="406" t="n"/>
      <c r="SGJ65" s="406" t="n"/>
      <c r="SGK65" s="406" t="n"/>
      <c r="SGL65" s="406" t="n"/>
      <c r="SGM65" s="406" t="n"/>
      <c r="SGN65" s="406" t="n"/>
      <c r="SGO65" s="406" t="n"/>
      <c r="SGP65" s="406" t="n"/>
      <c r="SGQ65" s="406" t="n"/>
      <c r="SGR65" s="406" t="n"/>
      <c r="SGS65" s="406" t="n"/>
      <c r="SGT65" s="406" t="n"/>
      <c r="SGU65" s="406" t="n"/>
      <c r="SGV65" s="406" t="n"/>
      <c r="SGW65" s="406" t="n"/>
      <c r="SGX65" s="406" t="n"/>
      <c r="SGY65" s="406" t="n"/>
      <c r="SGZ65" s="406" t="n"/>
      <c r="SHA65" s="406" t="n"/>
      <c r="SHB65" s="406" t="n"/>
      <c r="SHC65" s="406" t="n"/>
      <c r="SHD65" s="406" t="n"/>
      <c r="SHE65" s="406" t="n"/>
      <c r="SHF65" s="406" t="n"/>
      <c r="SHG65" s="406" t="n"/>
      <c r="SHH65" s="406" t="n"/>
      <c r="SHI65" s="406" t="n"/>
      <c r="SHJ65" s="406" t="n"/>
      <c r="SHK65" s="406" t="n"/>
      <c r="SHL65" s="406" t="n"/>
      <c r="SHM65" s="406" t="n"/>
      <c r="SHN65" s="406" t="n"/>
      <c r="SHO65" s="406" t="n"/>
      <c r="SHP65" s="406" t="n"/>
      <c r="SHQ65" s="406" t="n"/>
      <c r="SHR65" s="406" t="n"/>
      <c r="SHS65" s="406" t="n"/>
      <c r="SHT65" s="406" t="n"/>
      <c r="SHU65" s="406" t="n"/>
      <c r="SHV65" s="406" t="n"/>
      <c r="SHW65" s="406" t="n"/>
      <c r="SHX65" s="406" t="n"/>
      <c r="SHY65" s="406" t="n"/>
      <c r="SHZ65" s="406" t="n"/>
      <c r="SIA65" s="406" t="n"/>
      <c r="SIB65" s="406" t="n"/>
      <c r="SIC65" s="406" t="n"/>
      <c r="SID65" s="406" t="n"/>
      <c r="SIE65" s="406" t="n"/>
      <c r="SIF65" s="406" t="n"/>
      <c r="SIG65" s="406" t="n"/>
      <c r="SIH65" s="406" t="n"/>
      <c r="SII65" s="406" t="n"/>
      <c r="SIJ65" s="406" t="n"/>
      <c r="SIK65" s="406" t="n"/>
      <c r="SIL65" s="406" t="n"/>
      <c r="SIM65" s="406" t="n"/>
      <c r="SIN65" s="406" t="n"/>
      <c r="SIO65" s="406" t="n"/>
      <c r="SIP65" s="406" t="n"/>
      <c r="SIQ65" s="406" t="n"/>
      <c r="SIR65" s="406" t="n"/>
      <c r="SIS65" s="406" t="n"/>
      <c r="SIT65" s="406" t="n"/>
      <c r="SIU65" s="406" t="n"/>
      <c r="SIV65" s="406" t="n"/>
      <c r="SIW65" s="406" t="n"/>
      <c r="SIX65" s="406" t="n"/>
      <c r="SIY65" s="406" t="n"/>
      <c r="SIZ65" s="406" t="n"/>
      <c r="SJA65" s="406" t="n"/>
      <c r="SJB65" s="406" t="n"/>
      <c r="SJC65" s="406" t="n"/>
      <c r="SJD65" s="406" t="n"/>
      <c r="SJE65" s="406" t="n"/>
      <c r="SJF65" s="406" t="n"/>
      <c r="SJG65" s="406" t="n"/>
      <c r="SJH65" s="406" t="n"/>
      <c r="SJI65" s="406" t="n"/>
      <c r="SJJ65" s="406" t="n"/>
      <c r="SJK65" s="406" t="n"/>
      <c r="SJL65" s="406" t="n"/>
      <c r="SJM65" s="406" t="n"/>
      <c r="SJN65" s="406" t="n"/>
      <c r="SJO65" s="406" t="n"/>
      <c r="SJP65" s="406" t="n"/>
      <c r="SJQ65" s="406" t="n"/>
      <c r="SJR65" s="406" t="n"/>
      <c r="SJS65" s="406" t="n"/>
      <c r="SJT65" s="406" t="n"/>
      <c r="SJU65" s="406" t="n"/>
      <c r="SJV65" s="406" t="n"/>
      <c r="SJW65" s="406" t="n"/>
      <c r="SJX65" s="406" t="n"/>
      <c r="SJY65" s="406" t="n"/>
      <c r="SJZ65" s="406" t="n"/>
      <c r="SKA65" s="406" t="n"/>
      <c r="SKB65" s="406" t="n"/>
      <c r="SKC65" s="406" t="n"/>
      <c r="SKD65" s="406" t="n"/>
      <c r="SKE65" s="406" t="n"/>
      <c r="SKF65" s="406" t="n"/>
      <c r="SKG65" s="406" t="n"/>
      <c r="SKH65" s="406" t="n"/>
      <c r="SKI65" s="406" t="n"/>
      <c r="SKJ65" s="406" t="n"/>
      <c r="SKK65" s="406" t="n"/>
      <c r="SKL65" s="406" t="n"/>
      <c r="SKM65" s="406" t="n"/>
      <c r="SKN65" s="406" t="n"/>
      <c r="SKO65" s="406" t="n"/>
      <c r="SKP65" s="406" t="n"/>
      <c r="SKQ65" s="406" t="n"/>
      <c r="SKR65" s="406" t="n"/>
      <c r="SKS65" s="406" t="n"/>
      <c r="SKT65" s="406" t="n"/>
      <c r="SKU65" s="406" t="n"/>
      <c r="SKV65" s="406" t="n"/>
      <c r="SKW65" s="406" t="n"/>
      <c r="SKX65" s="406" t="n"/>
      <c r="SKY65" s="406" t="n"/>
      <c r="SKZ65" s="406" t="n"/>
      <c r="SLA65" s="406" t="n"/>
      <c r="SLB65" s="406" t="n"/>
      <c r="SLC65" s="406" t="n"/>
      <c r="SLD65" s="406" t="n"/>
      <c r="SLE65" s="406" t="n"/>
      <c r="SLF65" s="406" t="n"/>
      <c r="SLG65" s="406" t="n"/>
      <c r="SLH65" s="406" t="n"/>
      <c r="SLI65" s="406" t="n"/>
      <c r="SLJ65" s="406" t="n"/>
      <c r="SLK65" s="406" t="n"/>
      <c r="SLL65" s="406" t="n"/>
      <c r="SLM65" s="406" t="n"/>
      <c r="SLN65" s="406" t="n"/>
      <c r="SLO65" s="406" t="n"/>
      <c r="SLP65" s="406" t="n"/>
      <c r="SLQ65" s="406" t="n"/>
      <c r="SLR65" s="406" t="n"/>
      <c r="SLS65" s="406" t="n"/>
      <c r="SLT65" s="406" t="n"/>
      <c r="SLU65" s="406" t="n"/>
      <c r="SLV65" s="406" t="n"/>
      <c r="SLW65" s="406" t="n"/>
      <c r="SLX65" s="406" t="n"/>
      <c r="SLY65" s="406" t="n"/>
      <c r="SLZ65" s="406" t="n"/>
      <c r="SMA65" s="406" t="n"/>
      <c r="SMB65" s="406" t="n"/>
      <c r="SMC65" s="406" t="n"/>
      <c r="SMD65" s="406" t="n"/>
      <c r="SME65" s="406" t="n"/>
      <c r="SMF65" s="406" t="n"/>
      <c r="SMG65" s="406" t="n"/>
      <c r="SMH65" s="406" t="n"/>
      <c r="SMI65" s="406" t="n"/>
      <c r="SMJ65" s="406" t="n"/>
      <c r="SMK65" s="406" t="n"/>
      <c r="SML65" s="406" t="n"/>
      <c r="SMM65" s="406" t="n"/>
      <c r="SMN65" s="406" t="n"/>
      <c r="SMO65" s="406" t="n"/>
      <c r="SMP65" s="406" t="n"/>
      <c r="SMQ65" s="406" t="n"/>
      <c r="SMR65" s="406" t="n"/>
      <c r="SMS65" s="406" t="n"/>
      <c r="SMT65" s="406" t="n"/>
      <c r="SMU65" s="406" t="n"/>
      <c r="SMV65" s="406" t="n"/>
      <c r="SMW65" s="406" t="n"/>
      <c r="SMX65" s="406" t="n"/>
      <c r="SMY65" s="406" t="n"/>
      <c r="SMZ65" s="406" t="n"/>
      <c r="SNA65" s="406" t="n"/>
      <c r="SNB65" s="406" t="n"/>
      <c r="SNC65" s="406" t="n"/>
      <c r="SND65" s="406" t="n"/>
      <c r="SNE65" s="406" t="n"/>
      <c r="SNF65" s="406" t="n"/>
      <c r="SNG65" s="406" t="n"/>
      <c r="SNH65" s="406" t="n"/>
      <c r="SNI65" s="406" t="n"/>
      <c r="SNJ65" s="406" t="n"/>
      <c r="SNK65" s="406" t="n"/>
      <c r="SNL65" s="406" t="n"/>
      <c r="SNM65" s="406" t="n"/>
      <c r="SNN65" s="406" t="n"/>
      <c r="SNO65" s="406" t="n"/>
      <c r="SNP65" s="406" t="n"/>
      <c r="SNQ65" s="406" t="n"/>
      <c r="SNR65" s="406" t="n"/>
      <c r="SNS65" s="406" t="n"/>
      <c r="SNT65" s="406" t="n"/>
      <c r="SNU65" s="406" t="n"/>
      <c r="SNV65" s="406" t="n"/>
      <c r="SNW65" s="406" t="n"/>
      <c r="SNX65" s="406" t="n"/>
      <c r="SNY65" s="406" t="n"/>
      <c r="SNZ65" s="406" t="n"/>
      <c r="SOA65" s="406" t="n"/>
      <c r="SOB65" s="406" t="n"/>
      <c r="SOC65" s="406" t="n"/>
      <c r="SOD65" s="406" t="n"/>
      <c r="SOE65" s="406" t="n"/>
      <c r="SOF65" s="406" t="n"/>
      <c r="SOG65" s="406" t="n"/>
      <c r="SOH65" s="406" t="n"/>
      <c r="SOI65" s="406" t="n"/>
      <c r="SOJ65" s="406" t="n"/>
      <c r="SOK65" s="406" t="n"/>
      <c r="SOL65" s="406" t="n"/>
      <c r="SOM65" s="406" t="n"/>
      <c r="SON65" s="406" t="n"/>
      <c r="SOO65" s="406" t="n"/>
      <c r="SOP65" s="406" t="n"/>
      <c r="SOQ65" s="406" t="n"/>
      <c r="SOR65" s="406" t="n"/>
      <c r="SOS65" s="406" t="n"/>
      <c r="SOT65" s="406" t="n"/>
      <c r="SOU65" s="406" t="n"/>
      <c r="SOV65" s="406" t="n"/>
      <c r="SOW65" s="406" t="n"/>
      <c r="SOX65" s="406" t="n"/>
      <c r="SOY65" s="406" t="n"/>
      <c r="SOZ65" s="406" t="n"/>
      <c r="SPA65" s="406" t="n"/>
      <c r="SPB65" s="406" t="n"/>
      <c r="SPC65" s="406" t="n"/>
      <c r="SPD65" s="406" t="n"/>
      <c r="SPE65" s="406" t="n"/>
      <c r="SPF65" s="406" t="n"/>
      <c r="SPG65" s="406" t="n"/>
      <c r="SPH65" s="406" t="n"/>
      <c r="SPI65" s="406" t="n"/>
      <c r="SPJ65" s="406" t="n"/>
      <c r="SPK65" s="406" t="n"/>
      <c r="SPL65" s="406" t="n"/>
      <c r="SPM65" s="406" t="n"/>
      <c r="SPN65" s="406" t="n"/>
      <c r="SPO65" s="406" t="n"/>
      <c r="SPP65" s="406" t="n"/>
      <c r="SPQ65" s="406" t="n"/>
      <c r="SPR65" s="406" t="n"/>
      <c r="SPS65" s="406" t="n"/>
      <c r="SPT65" s="406" t="n"/>
      <c r="SPU65" s="406" t="n"/>
      <c r="SPV65" s="406" t="n"/>
      <c r="SPW65" s="406" t="n"/>
      <c r="SPX65" s="406" t="n"/>
      <c r="SPY65" s="406" t="n"/>
      <c r="SPZ65" s="406" t="n"/>
      <c r="SQA65" s="406" t="n"/>
      <c r="SQB65" s="406" t="n"/>
      <c r="SQC65" s="406" t="n"/>
      <c r="SQD65" s="406" t="n"/>
      <c r="SQE65" s="406" t="n"/>
      <c r="SQF65" s="406" t="n"/>
      <c r="SQG65" s="406" t="n"/>
      <c r="SQH65" s="406" t="n"/>
      <c r="SQI65" s="406" t="n"/>
      <c r="SQJ65" s="406" t="n"/>
      <c r="SQK65" s="406" t="n"/>
      <c r="SQL65" s="406" t="n"/>
      <c r="SQM65" s="406" t="n"/>
      <c r="SQN65" s="406" t="n"/>
      <c r="SQO65" s="406" t="n"/>
      <c r="SQP65" s="406" t="n"/>
      <c r="SQQ65" s="406" t="n"/>
      <c r="SQR65" s="406" t="n"/>
      <c r="SQS65" s="406" t="n"/>
      <c r="SQT65" s="406" t="n"/>
      <c r="SQU65" s="406" t="n"/>
      <c r="SQV65" s="406" t="n"/>
      <c r="SQW65" s="406" t="n"/>
      <c r="SQX65" s="406" t="n"/>
      <c r="SQY65" s="406" t="n"/>
      <c r="SQZ65" s="406" t="n"/>
      <c r="SRA65" s="406" t="n"/>
      <c r="SRB65" s="406" t="n"/>
      <c r="SRC65" s="406" t="n"/>
      <c r="SRD65" s="406" t="n"/>
      <c r="SRE65" s="406" t="n"/>
      <c r="SRF65" s="406" t="n"/>
      <c r="SRG65" s="406" t="n"/>
      <c r="SRH65" s="406" t="n"/>
      <c r="SRI65" s="406" t="n"/>
      <c r="SRJ65" s="406" t="n"/>
      <c r="SRK65" s="406" t="n"/>
      <c r="SRL65" s="406" t="n"/>
      <c r="SRM65" s="406" t="n"/>
      <c r="SRN65" s="406" t="n"/>
      <c r="SRO65" s="406" t="n"/>
      <c r="SRP65" s="406" t="n"/>
      <c r="SRQ65" s="406" t="n"/>
      <c r="SRR65" s="406" t="n"/>
      <c r="SRS65" s="406" t="n"/>
      <c r="SRT65" s="406" t="n"/>
      <c r="SRU65" s="406" t="n"/>
      <c r="SRV65" s="406" t="n"/>
      <c r="SRW65" s="406" t="n"/>
      <c r="SRX65" s="406" t="n"/>
      <c r="SRY65" s="406" t="n"/>
      <c r="SRZ65" s="406" t="n"/>
      <c r="SSA65" s="406" t="n"/>
      <c r="SSB65" s="406" t="n"/>
      <c r="SSC65" s="406" t="n"/>
      <c r="SSD65" s="406" t="n"/>
      <c r="SSE65" s="406" t="n"/>
      <c r="SSF65" s="406" t="n"/>
      <c r="SSG65" s="406" t="n"/>
      <c r="SSH65" s="406" t="n"/>
      <c r="SSI65" s="406" t="n"/>
      <c r="SSJ65" s="406" t="n"/>
      <c r="SSK65" s="406" t="n"/>
      <c r="SSL65" s="406" t="n"/>
      <c r="SSM65" s="406" t="n"/>
      <c r="SSN65" s="406" t="n"/>
      <c r="SSO65" s="406" t="n"/>
      <c r="SSP65" s="406" t="n"/>
      <c r="SSQ65" s="406" t="n"/>
      <c r="SSR65" s="406" t="n"/>
      <c r="SSS65" s="406" t="n"/>
      <c r="SST65" s="406" t="n"/>
      <c r="SSU65" s="406" t="n"/>
      <c r="SSV65" s="406" t="n"/>
      <c r="SSW65" s="406" t="n"/>
      <c r="SSX65" s="406" t="n"/>
      <c r="SSY65" s="406" t="n"/>
      <c r="SSZ65" s="406" t="n"/>
      <c r="STA65" s="406" t="n"/>
      <c r="STB65" s="406" t="n"/>
      <c r="STC65" s="406" t="n"/>
      <c r="STD65" s="406" t="n"/>
      <c r="STE65" s="406" t="n"/>
      <c r="STF65" s="406" t="n"/>
      <c r="STG65" s="406" t="n"/>
      <c r="STH65" s="406" t="n"/>
      <c r="STI65" s="406" t="n"/>
      <c r="STJ65" s="406" t="n"/>
      <c r="STK65" s="406" t="n"/>
      <c r="STL65" s="406" t="n"/>
      <c r="STM65" s="406" t="n"/>
      <c r="STN65" s="406" t="n"/>
      <c r="STO65" s="406" t="n"/>
      <c r="STP65" s="406" t="n"/>
      <c r="STQ65" s="406" t="n"/>
      <c r="STR65" s="406" t="n"/>
      <c r="STS65" s="406" t="n"/>
      <c r="STT65" s="406" t="n"/>
      <c r="STU65" s="406" t="n"/>
      <c r="STV65" s="406" t="n"/>
      <c r="STW65" s="406" t="n"/>
      <c r="STX65" s="406" t="n"/>
      <c r="STY65" s="406" t="n"/>
      <c r="STZ65" s="406" t="n"/>
      <c r="SUA65" s="406" t="n"/>
      <c r="SUB65" s="406" t="n"/>
      <c r="SUC65" s="406" t="n"/>
      <c r="SUD65" s="406" t="n"/>
      <c r="SUE65" s="406" t="n"/>
      <c r="SUF65" s="406" t="n"/>
      <c r="SUG65" s="406" t="n"/>
      <c r="SUH65" s="406" t="n"/>
      <c r="SUI65" s="406" t="n"/>
      <c r="SUJ65" s="406" t="n"/>
      <c r="SUK65" s="406" t="n"/>
      <c r="SUL65" s="406" t="n"/>
      <c r="SUM65" s="406" t="n"/>
      <c r="SUN65" s="406" t="n"/>
      <c r="SUO65" s="406" t="n"/>
      <c r="SUP65" s="406" t="n"/>
      <c r="SUQ65" s="406" t="n"/>
      <c r="SUR65" s="406" t="n"/>
      <c r="SUS65" s="406" t="n"/>
      <c r="SUT65" s="406" t="n"/>
      <c r="SUU65" s="406" t="n"/>
      <c r="SUV65" s="406" t="n"/>
      <c r="SUW65" s="406" t="n"/>
      <c r="SUX65" s="406" t="n"/>
      <c r="SUY65" s="406" t="n"/>
      <c r="SUZ65" s="406" t="n"/>
      <c r="SVA65" s="406" t="n"/>
      <c r="SVB65" s="406" t="n"/>
      <c r="SVC65" s="406" t="n"/>
      <c r="SVD65" s="406" t="n"/>
      <c r="SVE65" s="406" t="n"/>
      <c r="SVF65" s="406" t="n"/>
      <c r="SVG65" s="406" t="n"/>
      <c r="SVH65" s="406" t="n"/>
      <c r="SVI65" s="406" t="n"/>
      <c r="SVJ65" s="406" t="n"/>
      <c r="SVK65" s="406" t="n"/>
      <c r="SVL65" s="406" t="n"/>
      <c r="SVM65" s="406" t="n"/>
      <c r="SVN65" s="406" t="n"/>
      <c r="SVO65" s="406" t="n"/>
      <c r="SVP65" s="406" t="n"/>
      <c r="SVQ65" s="406" t="n"/>
      <c r="SVR65" s="406" t="n"/>
      <c r="SVS65" s="406" t="n"/>
      <c r="SVT65" s="406" t="n"/>
      <c r="SVU65" s="406" t="n"/>
      <c r="SVV65" s="406" t="n"/>
      <c r="SVW65" s="406" t="n"/>
      <c r="SVX65" s="406" t="n"/>
      <c r="SVY65" s="406" t="n"/>
      <c r="SVZ65" s="406" t="n"/>
      <c r="SWA65" s="406" t="n"/>
      <c r="SWB65" s="406" t="n"/>
      <c r="SWC65" s="406" t="n"/>
      <c r="SWD65" s="406" t="n"/>
      <c r="SWE65" s="406" t="n"/>
      <c r="SWF65" s="406" t="n"/>
      <c r="SWG65" s="406" t="n"/>
      <c r="SWH65" s="406" t="n"/>
      <c r="SWI65" s="406" t="n"/>
      <c r="SWJ65" s="406" t="n"/>
      <c r="SWK65" s="406" t="n"/>
      <c r="SWL65" s="406" t="n"/>
      <c r="SWM65" s="406" t="n"/>
      <c r="SWN65" s="406" t="n"/>
      <c r="SWO65" s="406" t="n"/>
      <c r="SWP65" s="406" t="n"/>
      <c r="SWQ65" s="406" t="n"/>
      <c r="SWR65" s="406" t="n"/>
      <c r="SWS65" s="406" t="n"/>
      <c r="SWT65" s="406" t="n"/>
      <c r="SWU65" s="406" t="n"/>
      <c r="SWV65" s="406" t="n"/>
      <c r="SWW65" s="406" t="n"/>
      <c r="SWX65" s="406" t="n"/>
      <c r="SWY65" s="406" t="n"/>
      <c r="SWZ65" s="406" t="n"/>
      <c r="SXA65" s="406" t="n"/>
      <c r="SXB65" s="406" t="n"/>
      <c r="SXC65" s="406" t="n"/>
      <c r="SXD65" s="406" t="n"/>
      <c r="SXE65" s="406" t="n"/>
      <c r="SXF65" s="406" t="n"/>
      <c r="SXG65" s="406" t="n"/>
      <c r="SXH65" s="406" t="n"/>
      <c r="SXI65" s="406" t="n"/>
      <c r="SXJ65" s="406" t="n"/>
      <c r="SXK65" s="406" t="n"/>
      <c r="SXL65" s="406" t="n"/>
      <c r="SXM65" s="406" t="n"/>
      <c r="SXN65" s="406" t="n"/>
      <c r="SXO65" s="406" t="n"/>
      <c r="SXP65" s="406" t="n"/>
      <c r="SXQ65" s="406" t="n"/>
      <c r="SXR65" s="406" t="n"/>
      <c r="SXS65" s="406" t="n"/>
      <c r="SXT65" s="406" t="n"/>
      <c r="SXU65" s="406" t="n"/>
      <c r="SXV65" s="406" t="n"/>
      <c r="SXW65" s="406" t="n"/>
      <c r="SXX65" s="406" t="n"/>
      <c r="SXY65" s="406" t="n"/>
      <c r="SXZ65" s="406" t="n"/>
      <c r="SYA65" s="406" t="n"/>
      <c r="SYB65" s="406" t="n"/>
      <c r="SYC65" s="406" t="n"/>
      <c r="SYD65" s="406" t="n"/>
      <c r="SYE65" s="406" t="n"/>
      <c r="SYF65" s="406" t="n"/>
      <c r="SYG65" s="406" t="n"/>
      <c r="SYH65" s="406" t="n"/>
      <c r="SYI65" s="406" t="n"/>
      <c r="SYJ65" s="406" t="n"/>
      <c r="SYK65" s="406" t="n"/>
      <c r="SYL65" s="406" t="n"/>
      <c r="SYM65" s="406" t="n"/>
      <c r="SYN65" s="406" t="n"/>
      <c r="SYO65" s="406" t="n"/>
      <c r="SYP65" s="406" t="n"/>
      <c r="SYQ65" s="406" t="n"/>
      <c r="SYR65" s="406" t="n"/>
      <c r="SYS65" s="406" t="n"/>
      <c r="SYT65" s="406" t="n"/>
      <c r="SYU65" s="406" t="n"/>
      <c r="SYV65" s="406" t="n"/>
      <c r="SYW65" s="406" t="n"/>
      <c r="SYX65" s="406" t="n"/>
      <c r="SYY65" s="406" t="n"/>
      <c r="SYZ65" s="406" t="n"/>
      <c r="SZA65" s="406" t="n"/>
      <c r="SZB65" s="406" t="n"/>
      <c r="SZC65" s="406" t="n"/>
      <c r="SZD65" s="406" t="n"/>
      <c r="SZE65" s="406" t="n"/>
      <c r="SZF65" s="406" t="n"/>
      <c r="SZG65" s="406" t="n"/>
      <c r="SZH65" s="406" t="n"/>
      <c r="SZI65" s="406" t="n"/>
      <c r="SZJ65" s="406" t="n"/>
      <c r="SZK65" s="406" t="n"/>
      <c r="SZL65" s="406" t="n"/>
      <c r="SZM65" s="406" t="n"/>
      <c r="SZN65" s="406" t="n"/>
      <c r="SZO65" s="406" t="n"/>
      <c r="SZP65" s="406" t="n"/>
      <c r="SZQ65" s="406" t="n"/>
      <c r="SZR65" s="406" t="n"/>
      <c r="SZS65" s="406" t="n"/>
      <c r="SZT65" s="406" t="n"/>
      <c r="SZU65" s="406" t="n"/>
      <c r="SZV65" s="406" t="n"/>
      <c r="SZW65" s="406" t="n"/>
      <c r="SZX65" s="406" t="n"/>
      <c r="SZY65" s="406" t="n"/>
      <c r="SZZ65" s="406" t="n"/>
      <c r="TAA65" s="406" t="n"/>
      <c r="TAB65" s="406" t="n"/>
      <c r="TAC65" s="406" t="n"/>
      <c r="TAD65" s="406" t="n"/>
      <c r="TAE65" s="406" t="n"/>
      <c r="TAF65" s="406" t="n"/>
      <c r="TAG65" s="406" t="n"/>
      <c r="TAH65" s="406" t="n"/>
      <c r="TAI65" s="406" t="n"/>
      <c r="TAJ65" s="406" t="n"/>
      <c r="TAK65" s="406" t="n"/>
      <c r="TAL65" s="406" t="n"/>
      <c r="TAM65" s="406" t="n"/>
      <c r="TAN65" s="406" t="n"/>
      <c r="TAO65" s="406" t="n"/>
      <c r="TAP65" s="406" t="n"/>
      <c r="TAQ65" s="406" t="n"/>
      <c r="TAR65" s="406" t="n"/>
      <c r="TAS65" s="406" t="n"/>
      <c r="TAT65" s="406" t="n"/>
      <c r="TAU65" s="406" t="n"/>
      <c r="TAV65" s="406" t="n"/>
      <c r="TAW65" s="406" t="n"/>
      <c r="TAX65" s="406" t="n"/>
      <c r="TAY65" s="406" t="n"/>
      <c r="TAZ65" s="406" t="n"/>
      <c r="TBA65" s="406" t="n"/>
      <c r="TBB65" s="406" t="n"/>
      <c r="TBC65" s="406" t="n"/>
      <c r="TBD65" s="406" t="n"/>
      <c r="TBE65" s="406" t="n"/>
      <c r="TBF65" s="406" t="n"/>
      <c r="TBG65" s="406" t="n"/>
      <c r="TBH65" s="406" t="n"/>
      <c r="TBI65" s="406" t="n"/>
      <c r="TBJ65" s="406" t="n"/>
      <c r="TBK65" s="406" t="n"/>
      <c r="TBL65" s="406" t="n"/>
      <c r="TBM65" s="406" t="n"/>
      <c r="TBN65" s="406" t="n"/>
      <c r="TBO65" s="406" t="n"/>
      <c r="TBP65" s="406" t="n"/>
      <c r="TBQ65" s="406" t="n"/>
      <c r="TBR65" s="406" t="n"/>
      <c r="TBS65" s="406" t="n"/>
      <c r="TBT65" s="406" t="n"/>
      <c r="TBU65" s="406" t="n"/>
      <c r="TBV65" s="406" t="n"/>
      <c r="TBW65" s="406" t="n"/>
      <c r="TBX65" s="406" t="n"/>
      <c r="TBY65" s="406" t="n"/>
      <c r="TBZ65" s="406" t="n"/>
      <c r="TCA65" s="406" t="n"/>
      <c r="TCB65" s="406" t="n"/>
      <c r="TCC65" s="406" t="n"/>
      <c r="TCD65" s="406" t="n"/>
      <c r="TCE65" s="406" t="n"/>
      <c r="TCF65" s="406" t="n"/>
      <c r="TCG65" s="406" t="n"/>
      <c r="TCH65" s="406" t="n"/>
      <c r="TCI65" s="406" t="n"/>
      <c r="TCJ65" s="406" t="n"/>
      <c r="TCK65" s="406" t="n"/>
      <c r="TCL65" s="406" t="n"/>
      <c r="TCM65" s="406" t="n"/>
      <c r="TCN65" s="406" t="n"/>
      <c r="TCO65" s="406" t="n"/>
      <c r="TCP65" s="406" t="n"/>
      <c r="TCQ65" s="406" t="n"/>
      <c r="TCR65" s="406" t="n"/>
      <c r="TCS65" s="406" t="n"/>
      <c r="TCT65" s="406" t="n"/>
      <c r="TCU65" s="406" t="n"/>
      <c r="TCV65" s="406" t="n"/>
      <c r="TCW65" s="406" t="n"/>
      <c r="TCX65" s="406" t="n"/>
      <c r="TCY65" s="406" t="n"/>
      <c r="TCZ65" s="406" t="n"/>
      <c r="TDA65" s="406" t="n"/>
      <c r="TDB65" s="406" t="n"/>
      <c r="TDC65" s="406" t="n"/>
      <c r="TDD65" s="406" t="n"/>
      <c r="TDE65" s="406" t="n"/>
      <c r="TDF65" s="406" t="n"/>
      <c r="TDG65" s="406" t="n"/>
      <c r="TDH65" s="406" t="n"/>
      <c r="TDI65" s="406" t="n"/>
      <c r="TDJ65" s="406" t="n"/>
      <c r="TDK65" s="406" t="n"/>
      <c r="TDL65" s="406" t="n"/>
      <c r="TDM65" s="406" t="n"/>
      <c r="TDN65" s="406" t="n"/>
      <c r="TDO65" s="406" t="n"/>
      <c r="TDP65" s="406" t="n"/>
      <c r="TDQ65" s="406" t="n"/>
      <c r="TDR65" s="406" t="n"/>
      <c r="TDS65" s="406" t="n"/>
      <c r="TDT65" s="406" t="n"/>
      <c r="TDU65" s="406" t="n"/>
      <c r="TDV65" s="406" t="n"/>
      <c r="TDW65" s="406" t="n"/>
      <c r="TDX65" s="406" t="n"/>
      <c r="TDY65" s="406" t="n"/>
      <c r="TDZ65" s="406" t="n"/>
      <c r="TEA65" s="406" t="n"/>
      <c r="TEB65" s="406" t="n"/>
      <c r="TEC65" s="406" t="n"/>
      <c r="TED65" s="406" t="n"/>
      <c r="TEE65" s="406" t="n"/>
      <c r="TEF65" s="406" t="n"/>
      <c r="TEG65" s="406" t="n"/>
      <c r="TEH65" s="406" t="n"/>
      <c r="TEI65" s="406" t="n"/>
      <c r="TEJ65" s="406" t="n"/>
      <c r="TEK65" s="406" t="n"/>
      <c r="TEL65" s="406" t="n"/>
      <c r="TEM65" s="406" t="n"/>
      <c r="TEN65" s="406" t="n"/>
      <c r="TEO65" s="406" t="n"/>
      <c r="TEP65" s="406" t="n"/>
      <c r="TEQ65" s="406" t="n"/>
      <c r="TER65" s="406" t="n"/>
      <c r="TES65" s="406" t="n"/>
      <c r="TET65" s="406" t="n"/>
      <c r="TEU65" s="406" t="n"/>
      <c r="TEV65" s="406" t="n"/>
      <c r="TEW65" s="406" t="n"/>
      <c r="TEX65" s="406" t="n"/>
      <c r="TEY65" s="406" t="n"/>
      <c r="TEZ65" s="406" t="n"/>
      <c r="TFA65" s="406" t="n"/>
      <c r="TFB65" s="406" t="n"/>
      <c r="TFC65" s="406" t="n"/>
      <c r="TFD65" s="406" t="n"/>
      <c r="TFE65" s="406" t="n"/>
      <c r="TFF65" s="406" t="n"/>
      <c r="TFG65" s="406" t="n"/>
      <c r="TFH65" s="406" t="n"/>
      <c r="TFI65" s="406" t="n"/>
      <c r="TFJ65" s="406" t="n"/>
      <c r="TFK65" s="406" t="n"/>
      <c r="TFL65" s="406" t="n"/>
      <c r="TFM65" s="406" t="n"/>
      <c r="TFN65" s="406" t="n"/>
      <c r="TFO65" s="406" t="n"/>
      <c r="TFP65" s="406" t="n"/>
      <c r="TFQ65" s="406" t="n"/>
      <c r="TFR65" s="406" t="n"/>
      <c r="TFS65" s="406" t="n"/>
      <c r="TFT65" s="406" t="n"/>
      <c r="TFU65" s="406" t="n"/>
      <c r="TFV65" s="406" t="n"/>
      <c r="TFW65" s="406" t="n"/>
      <c r="TFX65" s="406" t="n"/>
      <c r="TFY65" s="406" t="n"/>
      <c r="TFZ65" s="406" t="n"/>
      <c r="TGA65" s="406" t="n"/>
      <c r="TGB65" s="406" t="n"/>
      <c r="TGC65" s="406" t="n"/>
      <c r="TGD65" s="406" t="n"/>
      <c r="TGE65" s="406" t="n"/>
      <c r="TGF65" s="406" t="n"/>
      <c r="TGG65" s="406" t="n"/>
      <c r="TGH65" s="406" t="n"/>
      <c r="TGI65" s="406" t="n"/>
      <c r="TGJ65" s="406" t="n"/>
      <c r="TGK65" s="406" t="n"/>
      <c r="TGL65" s="406" t="n"/>
      <c r="TGM65" s="406" t="n"/>
      <c r="TGN65" s="406" t="n"/>
      <c r="TGO65" s="406" t="n"/>
      <c r="TGP65" s="406" t="n"/>
      <c r="TGQ65" s="406" t="n"/>
      <c r="TGR65" s="406" t="n"/>
      <c r="TGS65" s="406" t="n"/>
      <c r="TGT65" s="406" t="n"/>
      <c r="TGU65" s="406" t="n"/>
      <c r="TGV65" s="406" t="n"/>
      <c r="TGW65" s="406" t="n"/>
      <c r="TGX65" s="406" t="n"/>
      <c r="TGY65" s="406" t="n"/>
      <c r="TGZ65" s="406" t="n"/>
      <c r="THA65" s="406" t="n"/>
      <c r="THB65" s="406" t="n"/>
      <c r="THC65" s="406" t="n"/>
      <c r="THD65" s="406" t="n"/>
      <c r="THE65" s="406" t="n"/>
      <c r="THF65" s="406" t="n"/>
      <c r="THG65" s="406" t="n"/>
      <c r="THH65" s="406" t="n"/>
      <c r="THI65" s="406" t="n"/>
      <c r="THJ65" s="406" t="n"/>
      <c r="THK65" s="406" t="n"/>
      <c r="THL65" s="406" t="n"/>
      <c r="THM65" s="406" t="n"/>
      <c r="THN65" s="406" t="n"/>
      <c r="THO65" s="406" t="n"/>
      <c r="THP65" s="406" t="n"/>
      <c r="THQ65" s="406" t="n"/>
      <c r="THR65" s="406" t="n"/>
      <c r="THS65" s="406" t="n"/>
      <c r="THT65" s="406" t="n"/>
      <c r="THU65" s="406" t="n"/>
      <c r="THV65" s="406" t="n"/>
      <c r="THW65" s="406" t="n"/>
      <c r="THX65" s="406" t="n"/>
      <c r="THY65" s="406" t="n"/>
      <c r="THZ65" s="406" t="n"/>
      <c r="TIA65" s="406" t="n"/>
      <c r="TIB65" s="406" t="n"/>
      <c r="TIC65" s="406" t="n"/>
      <c r="TID65" s="406" t="n"/>
      <c r="TIE65" s="406" t="n"/>
      <c r="TIF65" s="406" t="n"/>
      <c r="TIG65" s="406" t="n"/>
      <c r="TIH65" s="406" t="n"/>
      <c r="TII65" s="406" t="n"/>
      <c r="TIJ65" s="406" t="n"/>
      <c r="TIK65" s="406" t="n"/>
      <c r="TIL65" s="406" t="n"/>
      <c r="TIM65" s="406" t="n"/>
      <c r="TIN65" s="406" t="n"/>
      <c r="TIO65" s="406" t="n"/>
      <c r="TIP65" s="406" t="n"/>
      <c r="TIQ65" s="406" t="n"/>
      <c r="TIR65" s="406" t="n"/>
      <c r="TIS65" s="406" t="n"/>
      <c r="TIT65" s="406" t="n"/>
      <c r="TIU65" s="406" t="n"/>
      <c r="TIV65" s="406" t="n"/>
      <c r="TIW65" s="406" t="n"/>
      <c r="TIX65" s="406" t="n"/>
      <c r="TIY65" s="406" t="n"/>
      <c r="TIZ65" s="406" t="n"/>
      <c r="TJA65" s="406" t="n"/>
      <c r="TJB65" s="406" t="n"/>
      <c r="TJC65" s="406" t="n"/>
      <c r="TJD65" s="406" t="n"/>
      <c r="TJE65" s="406" t="n"/>
      <c r="TJF65" s="406" t="n"/>
      <c r="TJG65" s="406" t="n"/>
      <c r="TJH65" s="406" t="n"/>
      <c r="TJI65" s="406" t="n"/>
      <c r="TJJ65" s="406" t="n"/>
      <c r="TJK65" s="406" t="n"/>
      <c r="TJL65" s="406" t="n"/>
      <c r="TJM65" s="406" t="n"/>
      <c r="TJN65" s="406" t="n"/>
      <c r="TJO65" s="406" t="n"/>
      <c r="TJP65" s="406" t="n"/>
      <c r="TJQ65" s="406" t="n"/>
      <c r="TJR65" s="406" t="n"/>
      <c r="TJS65" s="406" t="n"/>
      <c r="TJT65" s="406" t="n"/>
      <c r="TJU65" s="406" t="n"/>
      <c r="TJV65" s="406" t="n"/>
      <c r="TJW65" s="406" t="n"/>
      <c r="TJX65" s="406" t="n"/>
      <c r="TJY65" s="406" t="n"/>
      <c r="TJZ65" s="406" t="n"/>
      <c r="TKA65" s="406" t="n"/>
      <c r="TKB65" s="406" t="n"/>
      <c r="TKC65" s="406" t="n"/>
      <c r="TKD65" s="406" t="n"/>
      <c r="TKE65" s="406" t="n"/>
      <c r="TKF65" s="406" t="n"/>
      <c r="TKG65" s="406" t="n"/>
      <c r="TKH65" s="406" t="n"/>
      <c r="TKI65" s="406" t="n"/>
      <c r="TKJ65" s="406" t="n"/>
      <c r="TKK65" s="406" t="n"/>
      <c r="TKL65" s="406" t="n"/>
      <c r="TKM65" s="406" t="n"/>
      <c r="TKN65" s="406" t="n"/>
      <c r="TKO65" s="406" t="n"/>
      <c r="TKP65" s="406" t="n"/>
      <c r="TKQ65" s="406" t="n"/>
      <c r="TKR65" s="406" t="n"/>
      <c r="TKS65" s="406" t="n"/>
      <c r="TKT65" s="406" t="n"/>
      <c r="TKU65" s="406" t="n"/>
      <c r="TKV65" s="406" t="n"/>
      <c r="TKW65" s="406" t="n"/>
      <c r="TKX65" s="406" t="n"/>
      <c r="TKY65" s="406" t="n"/>
      <c r="TKZ65" s="406" t="n"/>
      <c r="TLA65" s="406" t="n"/>
      <c r="TLB65" s="406" t="n"/>
      <c r="TLC65" s="406" t="n"/>
      <c r="TLD65" s="406" t="n"/>
      <c r="TLE65" s="406" t="n"/>
      <c r="TLF65" s="406" t="n"/>
      <c r="TLG65" s="406" t="n"/>
      <c r="TLH65" s="406" t="n"/>
      <c r="TLI65" s="406" t="n"/>
      <c r="TLJ65" s="406" t="n"/>
      <c r="TLK65" s="406" t="n"/>
      <c r="TLL65" s="406" t="n"/>
      <c r="TLM65" s="406" t="n"/>
      <c r="TLN65" s="406" t="n"/>
      <c r="TLO65" s="406" t="n"/>
      <c r="TLP65" s="406" t="n"/>
      <c r="TLQ65" s="406" t="n"/>
      <c r="TLR65" s="406" t="n"/>
      <c r="TLS65" s="406" t="n"/>
      <c r="TLT65" s="406" t="n"/>
      <c r="TLU65" s="406" t="n"/>
      <c r="TLV65" s="406" t="n"/>
      <c r="TLW65" s="406" t="n"/>
      <c r="TLX65" s="406" t="n"/>
      <c r="TLY65" s="406" t="n"/>
      <c r="TLZ65" s="406" t="n"/>
      <c r="TMA65" s="406" t="n"/>
      <c r="TMB65" s="406" t="n"/>
      <c r="TMC65" s="406" t="n"/>
      <c r="TMD65" s="406" t="n"/>
      <c r="TME65" s="406" t="n"/>
      <c r="TMF65" s="406" t="n"/>
      <c r="TMG65" s="406" t="n"/>
      <c r="TMH65" s="406" t="n"/>
      <c r="TMI65" s="406" t="n"/>
      <c r="TMJ65" s="406" t="n"/>
      <c r="TMK65" s="406" t="n"/>
      <c r="TML65" s="406" t="n"/>
      <c r="TMM65" s="406" t="n"/>
      <c r="TMN65" s="406" t="n"/>
      <c r="TMO65" s="406" t="n"/>
      <c r="TMP65" s="406" t="n"/>
      <c r="TMQ65" s="406" t="n"/>
      <c r="TMR65" s="406" t="n"/>
      <c r="TMS65" s="406" t="n"/>
      <c r="TMT65" s="406" t="n"/>
      <c r="TMU65" s="406" t="n"/>
      <c r="TMV65" s="406" t="n"/>
      <c r="TMW65" s="406" t="n"/>
      <c r="TMX65" s="406" t="n"/>
      <c r="TMY65" s="406" t="n"/>
      <c r="TMZ65" s="406" t="n"/>
      <c r="TNA65" s="406" t="n"/>
      <c r="TNB65" s="406" t="n"/>
      <c r="TNC65" s="406" t="n"/>
      <c r="TND65" s="406" t="n"/>
      <c r="TNE65" s="406" t="n"/>
      <c r="TNF65" s="406" t="n"/>
      <c r="TNG65" s="406" t="n"/>
      <c r="TNH65" s="406" t="n"/>
      <c r="TNI65" s="406" t="n"/>
      <c r="TNJ65" s="406" t="n"/>
      <c r="TNK65" s="406" t="n"/>
      <c r="TNL65" s="406" t="n"/>
      <c r="TNM65" s="406" t="n"/>
      <c r="TNN65" s="406" t="n"/>
      <c r="TNO65" s="406" t="n"/>
      <c r="TNP65" s="406" t="n"/>
      <c r="TNQ65" s="406" t="n"/>
      <c r="TNR65" s="406" t="n"/>
      <c r="TNS65" s="406" t="n"/>
      <c r="TNT65" s="406" t="n"/>
      <c r="TNU65" s="406" t="n"/>
      <c r="TNV65" s="406" t="n"/>
      <c r="TNW65" s="406" t="n"/>
      <c r="TNX65" s="406" t="n"/>
      <c r="TNY65" s="406" t="n"/>
      <c r="TNZ65" s="406" t="n"/>
      <c r="TOA65" s="406" t="n"/>
      <c r="TOB65" s="406" t="n"/>
      <c r="TOC65" s="406" t="n"/>
      <c r="TOD65" s="406" t="n"/>
      <c r="TOE65" s="406" t="n"/>
      <c r="TOF65" s="406" t="n"/>
      <c r="TOG65" s="406" t="n"/>
      <c r="TOH65" s="406" t="n"/>
      <c r="TOI65" s="406" t="n"/>
      <c r="TOJ65" s="406" t="n"/>
      <c r="TOK65" s="406" t="n"/>
      <c r="TOL65" s="406" t="n"/>
      <c r="TOM65" s="406" t="n"/>
      <c r="TON65" s="406" t="n"/>
      <c r="TOO65" s="406" t="n"/>
      <c r="TOP65" s="406" t="n"/>
      <c r="TOQ65" s="406" t="n"/>
      <c r="TOR65" s="406" t="n"/>
      <c r="TOS65" s="406" t="n"/>
      <c r="TOT65" s="406" t="n"/>
      <c r="TOU65" s="406" t="n"/>
      <c r="TOV65" s="406" t="n"/>
      <c r="TOW65" s="406" t="n"/>
      <c r="TOX65" s="406" t="n"/>
      <c r="TOY65" s="406" t="n"/>
      <c r="TOZ65" s="406" t="n"/>
      <c r="TPA65" s="406" t="n"/>
      <c r="TPB65" s="406" t="n"/>
      <c r="TPC65" s="406" t="n"/>
      <c r="TPD65" s="406" t="n"/>
      <c r="TPE65" s="406" t="n"/>
      <c r="TPF65" s="406" t="n"/>
      <c r="TPG65" s="406" t="n"/>
      <c r="TPH65" s="406" t="n"/>
      <c r="TPI65" s="406" t="n"/>
      <c r="TPJ65" s="406" t="n"/>
      <c r="TPK65" s="406" t="n"/>
      <c r="TPL65" s="406" t="n"/>
      <c r="TPM65" s="406" t="n"/>
      <c r="TPN65" s="406" t="n"/>
      <c r="TPO65" s="406" t="n"/>
      <c r="TPP65" s="406" t="n"/>
      <c r="TPQ65" s="406" t="n"/>
      <c r="TPR65" s="406" t="n"/>
      <c r="TPS65" s="406" t="n"/>
      <c r="TPT65" s="406" t="n"/>
      <c r="TPU65" s="406" t="n"/>
      <c r="TPV65" s="406" t="n"/>
      <c r="TPW65" s="406" t="n"/>
      <c r="TPX65" s="406" t="n"/>
      <c r="TPY65" s="406" t="n"/>
      <c r="TPZ65" s="406" t="n"/>
      <c r="TQA65" s="406" t="n"/>
      <c r="TQB65" s="406" t="n"/>
      <c r="TQC65" s="406" t="n"/>
      <c r="TQD65" s="406" t="n"/>
      <c r="TQE65" s="406" t="n"/>
      <c r="TQF65" s="406" t="n"/>
      <c r="TQG65" s="406" t="n"/>
      <c r="TQH65" s="406" t="n"/>
      <c r="TQI65" s="406" t="n"/>
      <c r="TQJ65" s="406" t="n"/>
      <c r="TQK65" s="406" t="n"/>
      <c r="TQL65" s="406" t="n"/>
      <c r="TQM65" s="406" t="n"/>
      <c r="TQN65" s="406" t="n"/>
      <c r="TQO65" s="406" t="n"/>
      <c r="TQP65" s="406" t="n"/>
      <c r="TQQ65" s="406" t="n"/>
      <c r="TQR65" s="406" t="n"/>
      <c r="TQS65" s="406" t="n"/>
      <c r="TQT65" s="406" t="n"/>
      <c r="TQU65" s="406" t="n"/>
      <c r="TQV65" s="406" t="n"/>
      <c r="TQW65" s="406" t="n"/>
      <c r="TQX65" s="406" t="n"/>
      <c r="TQY65" s="406" t="n"/>
      <c r="TQZ65" s="406" t="n"/>
      <c r="TRA65" s="406" t="n"/>
      <c r="TRB65" s="406" t="n"/>
      <c r="TRC65" s="406" t="n"/>
      <c r="TRD65" s="406" t="n"/>
      <c r="TRE65" s="406" t="n"/>
      <c r="TRF65" s="406" t="n"/>
      <c r="TRG65" s="406" t="n"/>
      <c r="TRH65" s="406" t="n"/>
      <c r="TRI65" s="406" t="n"/>
      <c r="TRJ65" s="406" t="n"/>
      <c r="TRK65" s="406" t="n"/>
      <c r="TRL65" s="406" t="n"/>
      <c r="TRM65" s="406" t="n"/>
      <c r="TRN65" s="406" t="n"/>
      <c r="TRO65" s="406" t="n"/>
      <c r="TRP65" s="406" t="n"/>
      <c r="TRQ65" s="406" t="n"/>
      <c r="TRR65" s="406" t="n"/>
      <c r="TRS65" s="406" t="n"/>
      <c r="TRT65" s="406" t="n"/>
      <c r="TRU65" s="406" t="n"/>
      <c r="TRV65" s="406" t="n"/>
      <c r="TRW65" s="406" t="n"/>
      <c r="TRX65" s="406" t="n"/>
      <c r="TRY65" s="406" t="n"/>
      <c r="TRZ65" s="406" t="n"/>
      <c r="TSA65" s="406" t="n"/>
      <c r="TSB65" s="406" t="n"/>
      <c r="TSC65" s="406" t="n"/>
      <c r="TSD65" s="406" t="n"/>
      <c r="TSE65" s="406" t="n"/>
      <c r="TSF65" s="406" t="n"/>
      <c r="TSG65" s="406" t="n"/>
      <c r="TSH65" s="406" t="n"/>
      <c r="TSI65" s="406" t="n"/>
      <c r="TSJ65" s="406" t="n"/>
      <c r="TSK65" s="406" t="n"/>
      <c r="TSL65" s="406" t="n"/>
      <c r="TSM65" s="406" t="n"/>
      <c r="TSN65" s="406" t="n"/>
      <c r="TSO65" s="406" t="n"/>
      <c r="TSP65" s="406" t="n"/>
      <c r="TSQ65" s="406" t="n"/>
      <c r="TSR65" s="406" t="n"/>
      <c r="TSS65" s="406" t="n"/>
      <c r="TST65" s="406" t="n"/>
      <c r="TSU65" s="406" t="n"/>
      <c r="TSV65" s="406" t="n"/>
      <c r="TSW65" s="406" t="n"/>
      <c r="TSX65" s="406" t="n"/>
      <c r="TSY65" s="406" t="n"/>
      <c r="TSZ65" s="406" t="n"/>
      <c r="TTA65" s="406" t="n"/>
      <c r="TTB65" s="406" t="n"/>
      <c r="TTC65" s="406" t="n"/>
      <c r="TTD65" s="406" t="n"/>
      <c r="TTE65" s="406" t="n"/>
      <c r="TTF65" s="406" t="n"/>
      <c r="TTG65" s="406" t="n"/>
      <c r="TTH65" s="406" t="n"/>
      <c r="TTI65" s="406" t="n"/>
      <c r="TTJ65" s="406" t="n"/>
      <c r="TTK65" s="406" t="n"/>
      <c r="TTL65" s="406" t="n"/>
      <c r="TTM65" s="406" t="n"/>
      <c r="TTN65" s="406" t="n"/>
      <c r="TTO65" s="406" t="n"/>
      <c r="TTP65" s="406" t="n"/>
      <c r="TTQ65" s="406" t="n"/>
      <c r="TTR65" s="406" t="n"/>
      <c r="TTS65" s="406" t="n"/>
      <c r="TTT65" s="406" t="n"/>
      <c r="TTU65" s="406" t="n"/>
      <c r="TTV65" s="406" t="n"/>
      <c r="TTW65" s="406" t="n"/>
      <c r="TTX65" s="406" t="n"/>
      <c r="TTY65" s="406" t="n"/>
      <c r="TTZ65" s="406" t="n"/>
      <c r="TUA65" s="406" t="n"/>
      <c r="TUB65" s="406" t="n"/>
      <c r="TUC65" s="406" t="n"/>
      <c r="TUD65" s="406" t="n"/>
      <c r="TUE65" s="406" t="n"/>
      <c r="TUF65" s="406" t="n"/>
      <c r="TUG65" s="406" t="n"/>
      <c r="TUH65" s="406" t="n"/>
      <c r="TUI65" s="406" t="n"/>
      <c r="TUJ65" s="406" t="n"/>
      <c r="TUK65" s="406" t="n"/>
      <c r="TUL65" s="406" t="n"/>
      <c r="TUM65" s="406" t="n"/>
      <c r="TUN65" s="406" t="n"/>
      <c r="TUO65" s="406" t="n"/>
      <c r="TUP65" s="406" t="n"/>
      <c r="TUQ65" s="406" t="n"/>
      <c r="TUR65" s="406" t="n"/>
      <c r="TUS65" s="406" t="n"/>
      <c r="TUT65" s="406" t="n"/>
      <c r="TUU65" s="406" t="n"/>
      <c r="TUV65" s="406" t="n"/>
      <c r="TUW65" s="406" t="n"/>
      <c r="TUX65" s="406" t="n"/>
      <c r="TUY65" s="406" t="n"/>
      <c r="TUZ65" s="406" t="n"/>
      <c r="TVA65" s="406" t="n"/>
      <c r="TVB65" s="406" t="n"/>
      <c r="TVC65" s="406" t="n"/>
      <c r="TVD65" s="406" t="n"/>
      <c r="TVE65" s="406" t="n"/>
      <c r="TVF65" s="406" t="n"/>
      <c r="TVG65" s="406" t="n"/>
      <c r="TVH65" s="406" t="n"/>
      <c r="TVI65" s="406" t="n"/>
      <c r="TVJ65" s="406" t="n"/>
      <c r="TVK65" s="406" t="n"/>
      <c r="TVL65" s="406" t="n"/>
      <c r="TVM65" s="406" t="n"/>
      <c r="TVN65" s="406" t="n"/>
      <c r="TVO65" s="406" t="n"/>
      <c r="TVP65" s="406" t="n"/>
      <c r="TVQ65" s="406" t="n"/>
      <c r="TVR65" s="406" t="n"/>
      <c r="TVS65" s="406" t="n"/>
      <c r="TVT65" s="406" t="n"/>
      <c r="TVU65" s="406" t="n"/>
      <c r="TVV65" s="406" t="n"/>
      <c r="TVW65" s="406" t="n"/>
      <c r="TVX65" s="406" t="n"/>
      <c r="TVY65" s="406" t="n"/>
      <c r="TVZ65" s="406" t="n"/>
      <c r="TWA65" s="406" t="n"/>
      <c r="TWB65" s="406" t="n"/>
      <c r="TWC65" s="406" t="n"/>
      <c r="TWD65" s="406" t="n"/>
      <c r="TWE65" s="406" t="n"/>
      <c r="TWF65" s="406" t="n"/>
      <c r="TWG65" s="406" t="n"/>
      <c r="TWH65" s="406" t="n"/>
      <c r="TWI65" s="406" t="n"/>
      <c r="TWJ65" s="406" t="n"/>
      <c r="TWK65" s="406" t="n"/>
      <c r="TWL65" s="406" t="n"/>
      <c r="TWM65" s="406" t="n"/>
      <c r="TWN65" s="406" t="n"/>
      <c r="TWO65" s="406" t="n"/>
      <c r="TWP65" s="406" t="n"/>
      <c r="TWQ65" s="406" t="n"/>
      <c r="TWR65" s="406" t="n"/>
      <c r="TWS65" s="406" t="n"/>
      <c r="TWT65" s="406" t="n"/>
      <c r="TWU65" s="406" t="n"/>
      <c r="TWV65" s="406" t="n"/>
      <c r="TWW65" s="406" t="n"/>
      <c r="TWX65" s="406" t="n"/>
      <c r="TWY65" s="406" t="n"/>
      <c r="TWZ65" s="406" t="n"/>
      <c r="TXA65" s="406" t="n"/>
      <c r="TXB65" s="406" t="n"/>
      <c r="TXC65" s="406" t="n"/>
      <c r="TXD65" s="406" t="n"/>
      <c r="TXE65" s="406" t="n"/>
      <c r="TXF65" s="406" t="n"/>
      <c r="TXG65" s="406" t="n"/>
      <c r="TXH65" s="406" t="n"/>
      <c r="TXI65" s="406" t="n"/>
      <c r="TXJ65" s="406" t="n"/>
      <c r="TXK65" s="406" t="n"/>
      <c r="TXL65" s="406" t="n"/>
      <c r="TXM65" s="406" t="n"/>
      <c r="TXN65" s="406" t="n"/>
      <c r="TXO65" s="406" t="n"/>
      <c r="TXP65" s="406" t="n"/>
      <c r="TXQ65" s="406" t="n"/>
      <c r="TXR65" s="406" t="n"/>
      <c r="TXS65" s="406" t="n"/>
      <c r="TXT65" s="406" t="n"/>
      <c r="TXU65" s="406" t="n"/>
      <c r="TXV65" s="406" t="n"/>
      <c r="TXW65" s="406" t="n"/>
      <c r="TXX65" s="406" t="n"/>
      <c r="TXY65" s="406" t="n"/>
      <c r="TXZ65" s="406" t="n"/>
      <c r="TYA65" s="406" t="n"/>
      <c r="TYB65" s="406" t="n"/>
      <c r="TYC65" s="406" t="n"/>
      <c r="TYD65" s="406" t="n"/>
      <c r="TYE65" s="406" t="n"/>
      <c r="TYF65" s="406" t="n"/>
      <c r="TYG65" s="406" t="n"/>
      <c r="TYH65" s="406" t="n"/>
      <c r="TYI65" s="406" t="n"/>
      <c r="TYJ65" s="406" t="n"/>
      <c r="TYK65" s="406" t="n"/>
      <c r="TYL65" s="406" t="n"/>
      <c r="TYM65" s="406" t="n"/>
      <c r="TYN65" s="406" t="n"/>
      <c r="TYO65" s="406" t="n"/>
      <c r="TYP65" s="406" t="n"/>
      <c r="TYQ65" s="406" t="n"/>
      <c r="TYR65" s="406" t="n"/>
      <c r="TYS65" s="406" t="n"/>
      <c r="TYT65" s="406" t="n"/>
      <c r="TYU65" s="406" t="n"/>
      <c r="TYV65" s="406" t="n"/>
      <c r="TYW65" s="406" t="n"/>
      <c r="TYX65" s="406" t="n"/>
      <c r="TYY65" s="406" t="n"/>
      <c r="TYZ65" s="406" t="n"/>
      <c r="TZA65" s="406" t="n"/>
      <c r="TZB65" s="406" t="n"/>
      <c r="TZC65" s="406" t="n"/>
      <c r="TZD65" s="406" t="n"/>
      <c r="TZE65" s="406" t="n"/>
      <c r="TZF65" s="406" t="n"/>
      <c r="TZG65" s="406" t="n"/>
      <c r="TZH65" s="406" t="n"/>
      <c r="TZI65" s="406" t="n"/>
      <c r="TZJ65" s="406" t="n"/>
      <c r="TZK65" s="406" t="n"/>
      <c r="TZL65" s="406" t="n"/>
      <c r="TZM65" s="406" t="n"/>
      <c r="TZN65" s="406" t="n"/>
      <c r="TZO65" s="406" t="n"/>
      <c r="TZP65" s="406" t="n"/>
      <c r="TZQ65" s="406" t="n"/>
      <c r="TZR65" s="406" t="n"/>
      <c r="TZS65" s="406" t="n"/>
      <c r="TZT65" s="406" t="n"/>
      <c r="TZU65" s="406" t="n"/>
      <c r="TZV65" s="406" t="n"/>
      <c r="TZW65" s="406" t="n"/>
      <c r="TZX65" s="406" t="n"/>
      <c r="TZY65" s="406" t="n"/>
      <c r="TZZ65" s="406" t="n"/>
      <c r="UAA65" s="406" t="n"/>
      <c r="UAB65" s="406" t="n"/>
      <c r="UAC65" s="406" t="n"/>
      <c r="UAD65" s="406" t="n"/>
      <c r="UAE65" s="406" t="n"/>
      <c r="UAF65" s="406" t="n"/>
      <c r="UAG65" s="406" t="n"/>
      <c r="UAH65" s="406" t="n"/>
      <c r="UAI65" s="406" t="n"/>
      <c r="UAJ65" s="406" t="n"/>
      <c r="UAK65" s="406" t="n"/>
      <c r="UAL65" s="406" t="n"/>
      <c r="UAM65" s="406" t="n"/>
      <c r="UAN65" s="406" t="n"/>
      <c r="UAO65" s="406" t="n"/>
      <c r="UAP65" s="406" t="n"/>
      <c r="UAQ65" s="406" t="n"/>
      <c r="UAR65" s="406" t="n"/>
      <c r="UAS65" s="406" t="n"/>
      <c r="UAT65" s="406" t="n"/>
      <c r="UAU65" s="406" t="n"/>
      <c r="UAV65" s="406" t="n"/>
      <c r="UAW65" s="406" t="n"/>
      <c r="UAX65" s="406" t="n"/>
      <c r="UAY65" s="406" t="n"/>
      <c r="UAZ65" s="406" t="n"/>
      <c r="UBA65" s="406" t="n"/>
      <c r="UBB65" s="406" t="n"/>
      <c r="UBC65" s="406" t="n"/>
      <c r="UBD65" s="406" t="n"/>
      <c r="UBE65" s="406" t="n"/>
      <c r="UBF65" s="406" t="n"/>
      <c r="UBG65" s="406" t="n"/>
      <c r="UBH65" s="406" t="n"/>
      <c r="UBI65" s="406" t="n"/>
      <c r="UBJ65" s="406" t="n"/>
      <c r="UBK65" s="406" t="n"/>
      <c r="UBL65" s="406" t="n"/>
      <c r="UBM65" s="406" t="n"/>
      <c r="UBN65" s="406" t="n"/>
      <c r="UBO65" s="406" t="n"/>
      <c r="UBP65" s="406" t="n"/>
      <c r="UBQ65" s="406" t="n"/>
      <c r="UBR65" s="406" t="n"/>
      <c r="UBS65" s="406" t="n"/>
      <c r="UBT65" s="406" t="n"/>
      <c r="UBU65" s="406" t="n"/>
      <c r="UBV65" s="406" t="n"/>
      <c r="UBW65" s="406" t="n"/>
      <c r="UBX65" s="406" t="n"/>
      <c r="UBY65" s="406" t="n"/>
      <c r="UBZ65" s="406" t="n"/>
      <c r="UCA65" s="406" t="n"/>
      <c r="UCB65" s="406" t="n"/>
      <c r="UCC65" s="406" t="n"/>
      <c r="UCD65" s="406" t="n"/>
      <c r="UCE65" s="406" t="n"/>
      <c r="UCF65" s="406" t="n"/>
      <c r="UCG65" s="406" t="n"/>
      <c r="UCH65" s="406" t="n"/>
      <c r="UCI65" s="406" t="n"/>
      <c r="UCJ65" s="406" t="n"/>
      <c r="UCK65" s="406" t="n"/>
      <c r="UCL65" s="406" t="n"/>
      <c r="UCM65" s="406" t="n"/>
      <c r="UCN65" s="406" t="n"/>
      <c r="UCO65" s="406" t="n"/>
      <c r="UCP65" s="406" t="n"/>
      <c r="UCQ65" s="406" t="n"/>
      <c r="UCR65" s="406" t="n"/>
      <c r="UCS65" s="406" t="n"/>
      <c r="UCT65" s="406" t="n"/>
      <c r="UCU65" s="406" t="n"/>
      <c r="UCV65" s="406" t="n"/>
      <c r="UCW65" s="406" t="n"/>
      <c r="UCX65" s="406" t="n"/>
      <c r="UCY65" s="406" t="n"/>
      <c r="UCZ65" s="406" t="n"/>
      <c r="UDA65" s="406" t="n"/>
      <c r="UDB65" s="406" t="n"/>
      <c r="UDC65" s="406" t="n"/>
      <c r="UDD65" s="406" t="n"/>
      <c r="UDE65" s="406" t="n"/>
      <c r="UDF65" s="406" t="n"/>
      <c r="UDG65" s="406" t="n"/>
      <c r="UDH65" s="406" t="n"/>
      <c r="UDI65" s="406" t="n"/>
      <c r="UDJ65" s="406" t="n"/>
      <c r="UDK65" s="406" t="n"/>
      <c r="UDL65" s="406" t="n"/>
      <c r="UDM65" s="406" t="n"/>
      <c r="UDN65" s="406" t="n"/>
      <c r="UDO65" s="406" t="n"/>
      <c r="UDP65" s="406" t="n"/>
      <c r="UDQ65" s="406" t="n"/>
      <c r="UDR65" s="406" t="n"/>
      <c r="UDS65" s="406" t="n"/>
      <c r="UDT65" s="406" t="n"/>
      <c r="UDU65" s="406" t="n"/>
      <c r="UDV65" s="406" t="n"/>
      <c r="UDW65" s="406" t="n"/>
      <c r="UDX65" s="406" t="n"/>
      <c r="UDY65" s="406" t="n"/>
      <c r="UDZ65" s="406" t="n"/>
      <c r="UEA65" s="406" t="n"/>
      <c r="UEB65" s="406" t="n"/>
      <c r="UEC65" s="406" t="n"/>
      <c r="UED65" s="406" t="n"/>
      <c r="UEE65" s="406" t="n"/>
      <c r="UEF65" s="406" t="n"/>
      <c r="UEG65" s="406" t="n"/>
      <c r="UEH65" s="406" t="n"/>
      <c r="UEI65" s="406" t="n"/>
      <c r="UEJ65" s="406" t="n"/>
      <c r="UEK65" s="406" t="n"/>
      <c r="UEL65" s="406" t="n"/>
      <c r="UEM65" s="406" t="n"/>
      <c r="UEN65" s="406" t="n"/>
      <c r="UEO65" s="406" t="n"/>
      <c r="UEP65" s="406" t="n"/>
      <c r="UEQ65" s="406" t="n"/>
      <c r="UER65" s="406" t="n"/>
      <c r="UES65" s="406" t="n"/>
      <c r="UET65" s="406" t="n"/>
      <c r="UEU65" s="406" t="n"/>
      <c r="UEV65" s="406" t="n"/>
      <c r="UEW65" s="406" t="n"/>
      <c r="UEX65" s="406" t="n"/>
      <c r="UEY65" s="406" t="n"/>
      <c r="UEZ65" s="406" t="n"/>
      <c r="UFA65" s="406" t="n"/>
      <c r="UFB65" s="406" t="n"/>
      <c r="UFC65" s="406" t="n"/>
      <c r="UFD65" s="406" t="n"/>
      <c r="UFE65" s="406" t="n"/>
      <c r="UFF65" s="406" t="n"/>
      <c r="UFG65" s="406" t="n"/>
      <c r="UFH65" s="406" t="n"/>
      <c r="UFI65" s="406" t="n"/>
      <c r="UFJ65" s="406" t="n"/>
      <c r="UFK65" s="406" t="n"/>
      <c r="UFL65" s="406" t="n"/>
      <c r="UFM65" s="406" t="n"/>
      <c r="UFN65" s="406" t="n"/>
      <c r="UFO65" s="406" t="n"/>
      <c r="UFP65" s="406" t="n"/>
      <c r="UFQ65" s="406" t="n"/>
      <c r="UFR65" s="406" t="n"/>
      <c r="UFS65" s="406" t="n"/>
      <c r="UFT65" s="406" t="n"/>
      <c r="UFU65" s="406" t="n"/>
      <c r="UFV65" s="406" t="n"/>
      <c r="UFW65" s="406" t="n"/>
      <c r="UFX65" s="406" t="n"/>
      <c r="UFY65" s="406" t="n"/>
      <c r="UFZ65" s="406" t="n"/>
      <c r="UGA65" s="406" t="n"/>
      <c r="UGB65" s="406" t="n"/>
      <c r="UGC65" s="406" t="n"/>
      <c r="UGD65" s="406" t="n"/>
      <c r="UGE65" s="406" t="n"/>
      <c r="UGF65" s="406" t="n"/>
      <c r="UGG65" s="406" t="n"/>
      <c r="UGH65" s="406" t="n"/>
      <c r="UGI65" s="406" t="n"/>
      <c r="UGJ65" s="406" t="n"/>
      <c r="UGK65" s="406" t="n"/>
      <c r="UGL65" s="406" t="n"/>
      <c r="UGM65" s="406" t="n"/>
      <c r="UGN65" s="406" t="n"/>
      <c r="UGO65" s="406" t="n"/>
      <c r="UGP65" s="406" t="n"/>
      <c r="UGQ65" s="406" t="n"/>
      <c r="UGR65" s="406" t="n"/>
      <c r="UGS65" s="406" t="n"/>
      <c r="UGT65" s="406" t="n"/>
      <c r="UGU65" s="406" t="n"/>
      <c r="UGV65" s="406" t="n"/>
      <c r="UGW65" s="406" t="n"/>
      <c r="UGX65" s="406" t="n"/>
      <c r="UGY65" s="406" t="n"/>
      <c r="UGZ65" s="406" t="n"/>
      <c r="UHA65" s="406" t="n"/>
      <c r="UHB65" s="406" t="n"/>
      <c r="UHC65" s="406" t="n"/>
      <c r="UHD65" s="406" t="n"/>
      <c r="UHE65" s="406" t="n"/>
      <c r="UHF65" s="406" t="n"/>
      <c r="UHG65" s="406" t="n"/>
      <c r="UHH65" s="406" t="n"/>
      <c r="UHI65" s="406" t="n"/>
      <c r="UHJ65" s="406" t="n"/>
      <c r="UHK65" s="406" t="n"/>
      <c r="UHL65" s="406" t="n"/>
      <c r="UHM65" s="406" t="n"/>
      <c r="UHN65" s="406" t="n"/>
      <c r="UHO65" s="406" t="n"/>
      <c r="UHP65" s="406" t="n"/>
      <c r="UHQ65" s="406" t="n"/>
      <c r="UHR65" s="406" t="n"/>
      <c r="UHS65" s="406" t="n"/>
      <c r="UHT65" s="406" t="n"/>
      <c r="UHU65" s="406" t="n"/>
      <c r="UHV65" s="406" t="n"/>
      <c r="UHW65" s="406" t="n"/>
      <c r="UHX65" s="406" t="n"/>
      <c r="UHY65" s="406" t="n"/>
      <c r="UHZ65" s="406" t="n"/>
      <c r="UIA65" s="406" t="n"/>
      <c r="UIB65" s="406" t="n"/>
      <c r="UIC65" s="406" t="n"/>
      <c r="UID65" s="406" t="n"/>
      <c r="UIE65" s="406" t="n"/>
      <c r="UIF65" s="406" t="n"/>
      <c r="UIG65" s="406" t="n"/>
      <c r="UIH65" s="406" t="n"/>
      <c r="UII65" s="406" t="n"/>
      <c r="UIJ65" s="406" t="n"/>
      <c r="UIK65" s="406" t="n"/>
      <c r="UIL65" s="406" t="n"/>
      <c r="UIM65" s="406" t="n"/>
      <c r="UIN65" s="406" t="n"/>
      <c r="UIO65" s="406" t="n"/>
      <c r="UIP65" s="406" t="n"/>
      <c r="UIQ65" s="406" t="n"/>
      <c r="UIR65" s="406" t="n"/>
      <c r="UIS65" s="406" t="n"/>
      <c r="UIT65" s="406" t="n"/>
      <c r="UIU65" s="406" t="n"/>
      <c r="UIV65" s="406" t="n"/>
      <c r="UIW65" s="406" t="n"/>
      <c r="UIX65" s="406" t="n"/>
      <c r="UIY65" s="406" t="n"/>
      <c r="UIZ65" s="406" t="n"/>
      <c r="UJA65" s="406" t="n"/>
      <c r="UJB65" s="406" t="n"/>
      <c r="UJC65" s="406" t="n"/>
      <c r="UJD65" s="406" t="n"/>
      <c r="UJE65" s="406" t="n"/>
      <c r="UJF65" s="406" t="n"/>
      <c r="UJG65" s="406" t="n"/>
      <c r="UJH65" s="406" t="n"/>
      <c r="UJI65" s="406" t="n"/>
      <c r="UJJ65" s="406" t="n"/>
      <c r="UJK65" s="406" t="n"/>
      <c r="UJL65" s="406" t="n"/>
      <c r="UJM65" s="406" t="n"/>
      <c r="UJN65" s="406" t="n"/>
      <c r="UJO65" s="406" t="n"/>
      <c r="UJP65" s="406" t="n"/>
      <c r="UJQ65" s="406" t="n"/>
      <c r="UJR65" s="406" t="n"/>
      <c r="UJS65" s="406" t="n"/>
      <c r="UJT65" s="406" t="n"/>
      <c r="UJU65" s="406" t="n"/>
      <c r="UJV65" s="406" t="n"/>
      <c r="UJW65" s="406" t="n"/>
      <c r="UJX65" s="406" t="n"/>
      <c r="UJY65" s="406" t="n"/>
      <c r="UJZ65" s="406" t="n"/>
      <c r="UKA65" s="406" t="n"/>
      <c r="UKB65" s="406" t="n"/>
      <c r="UKC65" s="406" t="n"/>
      <c r="UKD65" s="406" t="n"/>
      <c r="UKE65" s="406" t="n"/>
      <c r="UKF65" s="406" t="n"/>
      <c r="UKG65" s="406" t="n"/>
      <c r="UKH65" s="406" t="n"/>
      <c r="UKI65" s="406" t="n"/>
      <c r="UKJ65" s="406" t="n"/>
      <c r="UKK65" s="406" t="n"/>
      <c r="UKL65" s="406" t="n"/>
      <c r="UKM65" s="406" t="n"/>
      <c r="UKN65" s="406" t="n"/>
      <c r="UKO65" s="406" t="n"/>
      <c r="UKP65" s="406" t="n"/>
      <c r="UKQ65" s="406" t="n"/>
      <c r="UKR65" s="406" t="n"/>
      <c r="UKS65" s="406" t="n"/>
      <c r="UKT65" s="406" t="n"/>
      <c r="UKU65" s="406" t="n"/>
      <c r="UKV65" s="406" t="n"/>
      <c r="UKW65" s="406" t="n"/>
      <c r="UKX65" s="406" t="n"/>
      <c r="UKY65" s="406" t="n"/>
      <c r="UKZ65" s="406" t="n"/>
      <c r="ULA65" s="406" t="n"/>
      <c r="ULB65" s="406" t="n"/>
      <c r="ULC65" s="406" t="n"/>
      <c r="ULD65" s="406" t="n"/>
      <c r="ULE65" s="406" t="n"/>
      <c r="ULF65" s="406" t="n"/>
      <c r="ULG65" s="406" t="n"/>
      <c r="ULH65" s="406" t="n"/>
      <c r="ULI65" s="406" t="n"/>
      <c r="ULJ65" s="406" t="n"/>
      <c r="ULK65" s="406" t="n"/>
      <c r="ULL65" s="406" t="n"/>
      <c r="ULM65" s="406" t="n"/>
      <c r="ULN65" s="406" t="n"/>
      <c r="ULO65" s="406" t="n"/>
      <c r="ULP65" s="406" t="n"/>
      <c r="ULQ65" s="406" t="n"/>
      <c r="ULR65" s="406" t="n"/>
      <c r="ULS65" s="406" t="n"/>
      <c r="ULT65" s="406" t="n"/>
      <c r="ULU65" s="406" t="n"/>
      <c r="ULV65" s="406" t="n"/>
      <c r="ULW65" s="406" t="n"/>
      <c r="ULX65" s="406" t="n"/>
      <c r="ULY65" s="406" t="n"/>
      <c r="ULZ65" s="406" t="n"/>
      <c r="UMA65" s="406" t="n"/>
      <c r="UMB65" s="406" t="n"/>
      <c r="UMC65" s="406" t="n"/>
      <c r="UMD65" s="406" t="n"/>
      <c r="UME65" s="406" t="n"/>
      <c r="UMF65" s="406" t="n"/>
      <c r="UMG65" s="406" t="n"/>
      <c r="UMH65" s="406" t="n"/>
      <c r="UMI65" s="406" t="n"/>
      <c r="UMJ65" s="406" t="n"/>
      <c r="UMK65" s="406" t="n"/>
      <c r="UML65" s="406" t="n"/>
      <c r="UMM65" s="406" t="n"/>
      <c r="UMN65" s="406" t="n"/>
      <c r="UMO65" s="406" t="n"/>
      <c r="UMP65" s="406" t="n"/>
      <c r="UMQ65" s="406" t="n"/>
      <c r="UMR65" s="406" t="n"/>
      <c r="UMS65" s="406" t="n"/>
      <c r="UMT65" s="406" t="n"/>
      <c r="UMU65" s="406" t="n"/>
      <c r="UMV65" s="406" t="n"/>
      <c r="UMW65" s="406" t="n"/>
      <c r="UMX65" s="406" t="n"/>
      <c r="UMY65" s="406" t="n"/>
      <c r="UMZ65" s="406" t="n"/>
      <c r="UNA65" s="406" t="n"/>
      <c r="UNB65" s="406" t="n"/>
      <c r="UNC65" s="406" t="n"/>
      <c r="UND65" s="406" t="n"/>
      <c r="UNE65" s="406" t="n"/>
      <c r="UNF65" s="406" t="n"/>
      <c r="UNG65" s="406" t="n"/>
      <c r="UNH65" s="406" t="n"/>
      <c r="UNI65" s="406" t="n"/>
      <c r="UNJ65" s="406" t="n"/>
      <c r="UNK65" s="406" t="n"/>
      <c r="UNL65" s="406" t="n"/>
      <c r="UNM65" s="406" t="n"/>
      <c r="UNN65" s="406" t="n"/>
      <c r="UNO65" s="406" t="n"/>
      <c r="UNP65" s="406" t="n"/>
      <c r="UNQ65" s="406" t="n"/>
      <c r="UNR65" s="406" t="n"/>
      <c r="UNS65" s="406" t="n"/>
      <c r="UNT65" s="406" t="n"/>
      <c r="UNU65" s="406" t="n"/>
      <c r="UNV65" s="406" t="n"/>
      <c r="UNW65" s="406" t="n"/>
      <c r="UNX65" s="406" t="n"/>
      <c r="UNY65" s="406" t="n"/>
      <c r="UNZ65" s="406" t="n"/>
      <c r="UOA65" s="406" t="n"/>
      <c r="UOB65" s="406" t="n"/>
      <c r="UOC65" s="406" t="n"/>
      <c r="UOD65" s="406" t="n"/>
      <c r="UOE65" s="406" t="n"/>
      <c r="UOF65" s="406" t="n"/>
      <c r="UOG65" s="406" t="n"/>
      <c r="UOH65" s="406" t="n"/>
      <c r="UOI65" s="406" t="n"/>
      <c r="UOJ65" s="406" t="n"/>
      <c r="UOK65" s="406" t="n"/>
      <c r="UOL65" s="406" t="n"/>
      <c r="UOM65" s="406" t="n"/>
      <c r="UON65" s="406" t="n"/>
      <c r="UOO65" s="406" t="n"/>
      <c r="UOP65" s="406" t="n"/>
      <c r="UOQ65" s="406" t="n"/>
      <c r="UOR65" s="406" t="n"/>
      <c r="UOS65" s="406" t="n"/>
      <c r="UOT65" s="406" t="n"/>
      <c r="UOU65" s="406" t="n"/>
      <c r="UOV65" s="406" t="n"/>
      <c r="UOW65" s="406" t="n"/>
      <c r="UOX65" s="406" t="n"/>
      <c r="UOY65" s="406" t="n"/>
      <c r="UOZ65" s="406" t="n"/>
      <c r="UPA65" s="406" t="n"/>
      <c r="UPB65" s="406" t="n"/>
      <c r="UPC65" s="406" t="n"/>
      <c r="UPD65" s="406" t="n"/>
      <c r="UPE65" s="406" t="n"/>
      <c r="UPF65" s="406" t="n"/>
      <c r="UPG65" s="406" t="n"/>
      <c r="UPH65" s="406" t="n"/>
      <c r="UPI65" s="406" t="n"/>
      <c r="UPJ65" s="406" t="n"/>
      <c r="UPK65" s="406" t="n"/>
      <c r="UPL65" s="406" t="n"/>
      <c r="UPM65" s="406" t="n"/>
      <c r="UPN65" s="406" t="n"/>
      <c r="UPO65" s="406" t="n"/>
      <c r="UPP65" s="406" t="n"/>
      <c r="UPQ65" s="406" t="n"/>
      <c r="UPR65" s="406" t="n"/>
      <c r="UPS65" s="406" t="n"/>
      <c r="UPT65" s="406" t="n"/>
      <c r="UPU65" s="406" t="n"/>
      <c r="UPV65" s="406" t="n"/>
      <c r="UPW65" s="406" t="n"/>
      <c r="UPX65" s="406" t="n"/>
      <c r="UPY65" s="406" t="n"/>
      <c r="UPZ65" s="406" t="n"/>
      <c r="UQA65" s="406" t="n"/>
      <c r="UQB65" s="406" t="n"/>
      <c r="UQC65" s="406" t="n"/>
      <c r="UQD65" s="406" t="n"/>
      <c r="UQE65" s="406" t="n"/>
      <c r="UQF65" s="406" t="n"/>
      <c r="UQG65" s="406" t="n"/>
      <c r="UQH65" s="406" t="n"/>
      <c r="UQI65" s="406" t="n"/>
      <c r="UQJ65" s="406" t="n"/>
      <c r="UQK65" s="406" t="n"/>
      <c r="UQL65" s="406" t="n"/>
      <c r="UQM65" s="406" t="n"/>
      <c r="UQN65" s="406" t="n"/>
      <c r="UQO65" s="406" t="n"/>
      <c r="UQP65" s="406" t="n"/>
      <c r="UQQ65" s="406" t="n"/>
      <c r="UQR65" s="406" t="n"/>
      <c r="UQS65" s="406" t="n"/>
      <c r="UQT65" s="406" t="n"/>
      <c r="UQU65" s="406" t="n"/>
      <c r="UQV65" s="406" t="n"/>
      <c r="UQW65" s="406" t="n"/>
      <c r="UQX65" s="406" t="n"/>
      <c r="UQY65" s="406" t="n"/>
      <c r="UQZ65" s="406" t="n"/>
      <c r="URA65" s="406" t="n"/>
      <c r="URB65" s="406" t="n"/>
      <c r="URC65" s="406" t="n"/>
      <c r="URD65" s="406" t="n"/>
      <c r="URE65" s="406" t="n"/>
      <c r="URF65" s="406" t="n"/>
      <c r="URG65" s="406" t="n"/>
      <c r="URH65" s="406" t="n"/>
      <c r="URI65" s="406" t="n"/>
      <c r="URJ65" s="406" t="n"/>
      <c r="URK65" s="406" t="n"/>
      <c r="URL65" s="406" t="n"/>
      <c r="URM65" s="406" t="n"/>
      <c r="URN65" s="406" t="n"/>
      <c r="URO65" s="406" t="n"/>
      <c r="URP65" s="406" t="n"/>
      <c r="URQ65" s="406" t="n"/>
      <c r="URR65" s="406" t="n"/>
      <c r="URS65" s="406" t="n"/>
      <c r="URT65" s="406" t="n"/>
      <c r="URU65" s="406" t="n"/>
      <c r="URV65" s="406" t="n"/>
      <c r="URW65" s="406" t="n"/>
      <c r="URX65" s="406" t="n"/>
      <c r="URY65" s="406" t="n"/>
      <c r="URZ65" s="406" t="n"/>
      <c r="USA65" s="406" t="n"/>
      <c r="USB65" s="406" t="n"/>
      <c r="USC65" s="406" t="n"/>
      <c r="USD65" s="406" t="n"/>
      <c r="USE65" s="406" t="n"/>
      <c r="USF65" s="406" t="n"/>
      <c r="USG65" s="406" t="n"/>
      <c r="USH65" s="406" t="n"/>
      <c r="USI65" s="406" t="n"/>
      <c r="USJ65" s="406" t="n"/>
      <c r="USK65" s="406" t="n"/>
      <c r="USL65" s="406" t="n"/>
      <c r="USM65" s="406" t="n"/>
      <c r="USN65" s="406" t="n"/>
      <c r="USO65" s="406" t="n"/>
      <c r="USP65" s="406" t="n"/>
      <c r="USQ65" s="406" t="n"/>
      <c r="USR65" s="406" t="n"/>
      <c r="USS65" s="406" t="n"/>
      <c r="UST65" s="406" t="n"/>
      <c r="USU65" s="406" t="n"/>
      <c r="USV65" s="406" t="n"/>
      <c r="USW65" s="406" t="n"/>
      <c r="USX65" s="406" t="n"/>
      <c r="USY65" s="406" t="n"/>
      <c r="USZ65" s="406" t="n"/>
      <c r="UTA65" s="406" t="n"/>
      <c r="UTB65" s="406" t="n"/>
      <c r="UTC65" s="406" t="n"/>
      <c r="UTD65" s="406" t="n"/>
      <c r="UTE65" s="406" t="n"/>
      <c r="UTF65" s="406" t="n"/>
      <c r="UTG65" s="406" t="n"/>
      <c r="UTH65" s="406" t="n"/>
      <c r="UTI65" s="406" t="n"/>
      <c r="UTJ65" s="406" t="n"/>
      <c r="UTK65" s="406" t="n"/>
      <c r="UTL65" s="406" t="n"/>
      <c r="UTM65" s="406" t="n"/>
      <c r="UTN65" s="406" t="n"/>
      <c r="UTO65" s="406" t="n"/>
      <c r="UTP65" s="406" t="n"/>
      <c r="UTQ65" s="406" t="n"/>
      <c r="UTR65" s="406" t="n"/>
      <c r="UTS65" s="406" t="n"/>
      <c r="UTT65" s="406" t="n"/>
      <c r="UTU65" s="406" t="n"/>
      <c r="UTV65" s="406" t="n"/>
      <c r="UTW65" s="406" t="n"/>
      <c r="UTX65" s="406" t="n"/>
      <c r="UTY65" s="406" t="n"/>
      <c r="UTZ65" s="406" t="n"/>
      <c r="UUA65" s="406" t="n"/>
      <c r="UUB65" s="406" t="n"/>
      <c r="UUC65" s="406" t="n"/>
      <c r="UUD65" s="406" t="n"/>
      <c r="UUE65" s="406" t="n"/>
      <c r="UUF65" s="406" t="n"/>
      <c r="UUG65" s="406" t="n"/>
      <c r="UUH65" s="406" t="n"/>
      <c r="UUI65" s="406" t="n"/>
      <c r="UUJ65" s="406" t="n"/>
      <c r="UUK65" s="406" t="n"/>
      <c r="UUL65" s="406" t="n"/>
      <c r="UUM65" s="406" t="n"/>
      <c r="UUN65" s="406" t="n"/>
      <c r="UUO65" s="406" t="n"/>
      <c r="UUP65" s="406" t="n"/>
      <c r="UUQ65" s="406" t="n"/>
      <c r="UUR65" s="406" t="n"/>
      <c r="UUS65" s="406" t="n"/>
      <c r="UUT65" s="406" t="n"/>
      <c r="UUU65" s="406" t="n"/>
      <c r="UUV65" s="406" t="n"/>
      <c r="UUW65" s="406" t="n"/>
      <c r="UUX65" s="406" t="n"/>
      <c r="UUY65" s="406" t="n"/>
      <c r="UUZ65" s="406" t="n"/>
      <c r="UVA65" s="406" t="n"/>
      <c r="UVB65" s="406" t="n"/>
      <c r="UVC65" s="406" t="n"/>
      <c r="UVD65" s="406" t="n"/>
      <c r="UVE65" s="406" t="n"/>
      <c r="UVF65" s="406" t="n"/>
      <c r="UVG65" s="406" t="n"/>
      <c r="UVH65" s="406" t="n"/>
      <c r="UVI65" s="406" t="n"/>
      <c r="UVJ65" s="406" t="n"/>
      <c r="UVK65" s="406" t="n"/>
      <c r="UVL65" s="406" t="n"/>
      <c r="UVM65" s="406" t="n"/>
      <c r="UVN65" s="406" t="n"/>
      <c r="UVO65" s="406" t="n"/>
      <c r="UVP65" s="406" t="n"/>
      <c r="UVQ65" s="406" t="n"/>
      <c r="UVR65" s="406" t="n"/>
      <c r="UVS65" s="406" t="n"/>
      <c r="UVT65" s="406" t="n"/>
      <c r="UVU65" s="406" t="n"/>
      <c r="UVV65" s="406" t="n"/>
      <c r="UVW65" s="406" t="n"/>
      <c r="UVX65" s="406" t="n"/>
      <c r="UVY65" s="406" t="n"/>
      <c r="UVZ65" s="406" t="n"/>
      <c r="UWA65" s="406" t="n"/>
      <c r="UWB65" s="406" t="n"/>
      <c r="UWC65" s="406" t="n"/>
      <c r="UWD65" s="406" t="n"/>
      <c r="UWE65" s="406" t="n"/>
      <c r="UWF65" s="406" t="n"/>
      <c r="UWG65" s="406" t="n"/>
      <c r="UWH65" s="406" t="n"/>
      <c r="UWI65" s="406" t="n"/>
      <c r="UWJ65" s="406" t="n"/>
      <c r="UWK65" s="406" t="n"/>
      <c r="UWL65" s="406" t="n"/>
      <c r="UWM65" s="406" t="n"/>
      <c r="UWN65" s="406" t="n"/>
      <c r="UWO65" s="406" t="n"/>
      <c r="UWP65" s="406" t="n"/>
      <c r="UWQ65" s="406" t="n"/>
      <c r="UWR65" s="406" t="n"/>
      <c r="UWS65" s="406" t="n"/>
      <c r="UWT65" s="406" t="n"/>
      <c r="UWU65" s="406" t="n"/>
      <c r="UWV65" s="406" t="n"/>
      <c r="UWW65" s="406" t="n"/>
      <c r="UWX65" s="406" t="n"/>
      <c r="UWY65" s="406" t="n"/>
      <c r="UWZ65" s="406" t="n"/>
      <c r="UXA65" s="406" t="n"/>
      <c r="UXB65" s="406" t="n"/>
      <c r="UXC65" s="406" t="n"/>
      <c r="UXD65" s="406" t="n"/>
      <c r="UXE65" s="406" t="n"/>
      <c r="UXF65" s="406" t="n"/>
      <c r="UXG65" s="406" t="n"/>
      <c r="UXH65" s="406" t="n"/>
      <c r="UXI65" s="406" t="n"/>
      <c r="UXJ65" s="406" t="n"/>
      <c r="UXK65" s="406" t="n"/>
      <c r="UXL65" s="406" t="n"/>
      <c r="UXM65" s="406" t="n"/>
      <c r="UXN65" s="406" t="n"/>
      <c r="UXO65" s="406" t="n"/>
      <c r="UXP65" s="406" t="n"/>
      <c r="UXQ65" s="406" t="n"/>
      <c r="UXR65" s="406" t="n"/>
      <c r="UXS65" s="406" t="n"/>
      <c r="UXT65" s="406" t="n"/>
      <c r="UXU65" s="406" t="n"/>
      <c r="UXV65" s="406" t="n"/>
      <c r="UXW65" s="406" t="n"/>
      <c r="UXX65" s="406" t="n"/>
      <c r="UXY65" s="406" t="n"/>
      <c r="UXZ65" s="406" t="n"/>
      <c r="UYA65" s="406" t="n"/>
      <c r="UYB65" s="406" t="n"/>
      <c r="UYC65" s="406" t="n"/>
      <c r="UYD65" s="406" t="n"/>
      <c r="UYE65" s="406" t="n"/>
      <c r="UYF65" s="406" t="n"/>
      <c r="UYG65" s="406" t="n"/>
      <c r="UYH65" s="406" t="n"/>
      <c r="UYI65" s="406" t="n"/>
      <c r="UYJ65" s="406" t="n"/>
      <c r="UYK65" s="406" t="n"/>
      <c r="UYL65" s="406" t="n"/>
      <c r="UYM65" s="406" t="n"/>
      <c r="UYN65" s="406" t="n"/>
      <c r="UYO65" s="406" t="n"/>
      <c r="UYP65" s="406" t="n"/>
      <c r="UYQ65" s="406" t="n"/>
      <c r="UYR65" s="406" t="n"/>
      <c r="UYS65" s="406" t="n"/>
      <c r="UYT65" s="406" t="n"/>
      <c r="UYU65" s="406" t="n"/>
      <c r="UYV65" s="406" t="n"/>
      <c r="UYW65" s="406" t="n"/>
      <c r="UYX65" s="406" t="n"/>
      <c r="UYY65" s="406" t="n"/>
      <c r="UYZ65" s="406" t="n"/>
      <c r="UZA65" s="406" t="n"/>
      <c r="UZB65" s="406" t="n"/>
      <c r="UZC65" s="406" t="n"/>
      <c r="UZD65" s="406" t="n"/>
      <c r="UZE65" s="406" t="n"/>
      <c r="UZF65" s="406" t="n"/>
      <c r="UZG65" s="406" t="n"/>
      <c r="UZH65" s="406" t="n"/>
      <c r="UZI65" s="406" t="n"/>
      <c r="UZJ65" s="406" t="n"/>
      <c r="UZK65" s="406" t="n"/>
      <c r="UZL65" s="406" t="n"/>
      <c r="UZM65" s="406" t="n"/>
      <c r="UZN65" s="406" t="n"/>
      <c r="UZO65" s="406" t="n"/>
      <c r="UZP65" s="406" t="n"/>
      <c r="UZQ65" s="406" t="n"/>
      <c r="UZR65" s="406" t="n"/>
      <c r="UZS65" s="406" t="n"/>
      <c r="UZT65" s="406" t="n"/>
      <c r="UZU65" s="406" t="n"/>
      <c r="UZV65" s="406" t="n"/>
      <c r="UZW65" s="406" t="n"/>
      <c r="UZX65" s="406" t="n"/>
      <c r="UZY65" s="406" t="n"/>
      <c r="UZZ65" s="406" t="n"/>
      <c r="VAA65" s="406" t="n"/>
      <c r="VAB65" s="406" t="n"/>
      <c r="VAC65" s="406" t="n"/>
      <c r="VAD65" s="406" t="n"/>
      <c r="VAE65" s="406" t="n"/>
      <c r="VAF65" s="406" t="n"/>
      <c r="VAG65" s="406" t="n"/>
      <c r="VAH65" s="406" t="n"/>
      <c r="VAI65" s="406" t="n"/>
      <c r="VAJ65" s="406" t="n"/>
      <c r="VAK65" s="406" t="n"/>
      <c r="VAL65" s="406" t="n"/>
      <c r="VAM65" s="406" t="n"/>
      <c r="VAN65" s="406" t="n"/>
      <c r="VAO65" s="406" t="n"/>
      <c r="VAP65" s="406" t="n"/>
      <c r="VAQ65" s="406" t="n"/>
      <c r="VAR65" s="406" t="n"/>
      <c r="VAS65" s="406" t="n"/>
      <c r="VAT65" s="406" t="n"/>
      <c r="VAU65" s="406" t="n"/>
      <c r="VAV65" s="406" t="n"/>
      <c r="VAW65" s="406" t="n"/>
      <c r="VAX65" s="406" t="n"/>
      <c r="VAY65" s="406" t="n"/>
      <c r="VAZ65" s="406" t="n"/>
      <c r="VBA65" s="406" t="n"/>
      <c r="VBB65" s="406" t="n"/>
      <c r="VBC65" s="406" t="n"/>
      <c r="VBD65" s="406" t="n"/>
      <c r="VBE65" s="406" t="n"/>
      <c r="VBF65" s="406" t="n"/>
      <c r="VBG65" s="406" t="n"/>
      <c r="VBH65" s="406" t="n"/>
      <c r="VBI65" s="406" t="n"/>
      <c r="VBJ65" s="406" t="n"/>
      <c r="VBK65" s="406" t="n"/>
      <c r="VBL65" s="406" t="n"/>
      <c r="VBM65" s="406" t="n"/>
      <c r="VBN65" s="406" t="n"/>
      <c r="VBO65" s="406" t="n"/>
      <c r="VBP65" s="406" t="n"/>
      <c r="VBQ65" s="406" t="n"/>
      <c r="VBR65" s="406" t="n"/>
      <c r="VBS65" s="406" t="n"/>
      <c r="VBT65" s="406" t="n"/>
      <c r="VBU65" s="406" t="n"/>
      <c r="VBV65" s="406" t="n"/>
      <c r="VBW65" s="406" t="n"/>
      <c r="VBX65" s="406" t="n"/>
      <c r="VBY65" s="406" t="n"/>
      <c r="VBZ65" s="406" t="n"/>
      <c r="VCA65" s="406" t="n"/>
      <c r="VCB65" s="406" t="n"/>
      <c r="VCC65" s="406" t="n"/>
      <c r="VCD65" s="406" t="n"/>
      <c r="VCE65" s="406" t="n"/>
      <c r="VCF65" s="406" t="n"/>
      <c r="VCG65" s="406" t="n"/>
      <c r="VCH65" s="406" t="n"/>
      <c r="VCI65" s="406" t="n"/>
      <c r="VCJ65" s="406" t="n"/>
      <c r="VCK65" s="406" t="n"/>
      <c r="VCL65" s="406" t="n"/>
      <c r="VCM65" s="406" t="n"/>
      <c r="VCN65" s="406" t="n"/>
      <c r="VCO65" s="406" t="n"/>
      <c r="VCP65" s="406" t="n"/>
      <c r="VCQ65" s="406" t="n"/>
      <c r="VCR65" s="406" t="n"/>
      <c r="VCS65" s="406" t="n"/>
      <c r="VCT65" s="406" t="n"/>
      <c r="VCU65" s="406" t="n"/>
      <c r="VCV65" s="406" t="n"/>
      <c r="VCW65" s="406" t="n"/>
      <c r="VCX65" s="406" t="n"/>
      <c r="VCY65" s="406" t="n"/>
      <c r="VCZ65" s="406" t="n"/>
      <c r="VDA65" s="406" t="n"/>
      <c r="VDB65" s="406" t="n"/>
      <c r="VDC65" s="406" t="n"/>
      <c r="VDD65" s="406" t="n"/>
      <c r="VDE65" s="406" t="n"/>
      <c r="VDF65" s="406" t="n"/>
      <c r="VDG65" s="406" t="n"/>
      <c r="VDH65" s="406" t="n"/>
      <c r="VDI65" s="406" t="n"/>
      <c r="VDJ65" s="406" t="n"/>
      <c r="VDK65" s="406" t="n"/>
      <c r="VDL65" s="406" t="n"/>
      <c r="VDM65" s="406" t="n"/>
      <c r="VDN65" s="406" t="n"/>
      <c r="VDO65" s="406" t="n"/>
      <c r="VDP65" s="406" t="n"/>
      <c r="VDQ65" s="406" t="n"/>
      <c r="VDR65" s="406" t="n"/>
      <c r="VDS65" s="406" t="n"/>
      <c r="VDT65" s="406" t="n"/>
      <c r="VDU65" s="406" t="n"/>
      <c r="VDV65" s="406" t="n"/>
      <c r="VDW65" s="406" t="n"/>
      <c r="VDX65" s="406" t="n"/>
      <c r="VDY65" s="406" t="n"/>
      <c r="VDZ65" s="406" t="n"/>
      <c r="VEA65" s="406" t="n"/>
      <c r="VEB65" s="406" t="n"/>
      <c r="VEC65" s="406" t="n"/>
      <c r="VED65" s="406" t="n"/>
      <c r="VEE65" s="406" t="n"/>
      <c r="VEF65" s="406" t="n"/>
      <c r="VEG65" s="406" t="n"/>
      <c r="VEH65" s="406" t="n"/>
      <c r="VEI65" s="406" t="n"/>
      <c r="VEJ65" s="406" t="n"/>
      <c r="VEK65" s="406" t="n"/>
      <c r="VEL65" s="406" t="n"/>
      <c r="VEM65" s="406" t="n"/>
      <c r="VEN65" s="406" t="n"/>
      <c r="VEO65" s="406" t="n"/>
      <c r="VEP65" s="406" t="n"/>
      <c r="VEQ65" s="406" t="n"/>
      <c r="VER65" s="406" t="n"/>
      <c r="VES65" s="406" t="n"/>
      <c r="VET65" s="406" t="n"/>
      <c r="VEU65" s="406" t="n"/>
      <c r="VEV65" s="406" t="n"/>
      <c r="VEW65" s="406" t="n"/>
      <c r="VEX65" s="406" t="n"/>
      <c r="VEY65" s="406" t="n"/>
      <c r="VEZ65" s="406" t="n"/>
      <c r="VFA65" s="406" t="n"/>
      <c r="VFB65" s="406" t="n"/>
      <c r="VFC65" s="406" t="n"/>
      <c r="VFD65" s="406" t="n"/>
      <c r="VFE65" s="406" t="n"/>
      <c r="VFF65" s="406" t="n"/>
      <c r="VFG65" s="406" t="n"/>
      <c r="VFH65" s="406" t="n"/>
      <c r="VFI65" s="406" t="n"/>
      <c r="VFJ65" s="406" t="n"/>
      <c r="VFK65" s="406" t="n"/>
      <c r="VFL65" s="406" t="n"/>
      <c r="VFM65" s="406" t="n"/>
      <c r="VFN65" s="406" t="n"/>
      <c r="VFO65" s="406" t="n"/>
      <c r="VFP65" s="406" t="n"/>
      <c r="VFQ65" s="406" t="n"/>
      <c r="VFR65" s="406" t="n"/>
      <c r="VFS65" s="406" t="n"/>
      <c r="VFT65" s="406" t="n"/>
      <c r="VFU65" s="406" t="n"/>
      <c r="VFV65" s="406" t="n"/>
      <c r="VFW65" s="406" t="n"/>
      <c r="VFX65" s="406" t="n"/>
      <c r="VFY65" s="406" t="n"/>
      <c r="VFZ65" s="406" t="n"/>
      <c r="VGA65" s="406" t="n"/>
      <c r="VGB65" s="406" t="n"/>
      <c r="VGC65" s="406" t="n"/>
      <c r="VGD65" s="406" t="n"/>
      <c r="VGE65" s="406" t="n"/>
      <c r="VGF65" s="406" t="n"/>
      <c r="VGG65" s="406" t="n"/>
      <c r="VGH65" s="406" t="n"/>
      <c r="VGI65" s="406" t="n"/>
      <c r="VGJ65" s="406" t="n"/>
      <c r="VGK65" s="406" t="n"/>
      <c r="VGL65" s="406" t="n"/>
      <c r="VGM65" s="406" t="n"/>
      <c r="VGN65" s="406" t="n"/>
      <c r="VGO65" s="406" t="n"/>
      <c r="VGP65" s="406" t="n"/>
      <c r="VGQ65" s="406" t="n"/>
      <c r="VGR65" s="406" t="n"/>
      <c r="VGS65" s="406" t="n"/>
      <c r="VGT65" s="406" t="n"/>
      <c r="VGU65" s="406" t="n"/>
      <c r="VGV65" s="406" t="n"/>
      <c r="VGW65" s="406" t="n"/>
      <c r="VGX65" s="406" t="n"/>
      <c r="VGY65" s="406" t="n"/>
      <c r="VGZ65" s="406" t="n"/>
      <c r="VHA65" s="406" t="n"/>
      <c r="VHB65" s="406" t="n"/>
      <c r="VHC65" s="406" t="n"/>
      <c r="VHD65" s="406" t="n"/>
      <c r="VHE65" s="406" t="n"/>
      <c r="VHF65" s="406" t="n"/>
      <c r="VHG65" s="406" t="n"/>
      <c r="VHH65" s="406" t="n"/>
      <c r="VHI65" s="406" t="n"/>
      <c r="VHJ65" s="406" t="n"/>
      <c r="VHK65" s="406" t="n"/>
      <c r="VHL65" s="406" t="n"/>
      <c r="VHM65" s="406" t="n"/>
      <c r="VHN65" s="406" t="n"/>
      <c r="VHO65" s="406" t="n"/>
      <c r="VHP65" s="406" t="n"/>
      <c r="VHQ65" s="406" t="n"/>
      <c r="VHR65" s="406" t="n"/>
      <c r="VHS65" s="406" t="n"/>
      <c r="VHT65" s="406" t="n"/>
      <c r="VHU65" s="406" t="n"/>
      <c r="VHV65" s="406" t="n"/>
      <c r="VHW65" s="406" t="n"/>
      <c r="VHX65" s="406" t="n"/>
      <c r="VHY65" s="406" t="n"/>
      <c r="VHZ65" s="406" t="n"/>
      <c r="VIA65" s="406" t="n"/>
      <c r="VIB65" s="406" t="n"/>
      <c r="VIC65" s="406" t="n"/>
      <c r="VID65" s="406" t="n"/>
      <c r="VIE65" s="406" t="n"/>
      <c r="VIF65" s="406" t="n"/>
      <c r="VIG65" s="406" t="n"/>
      <c r="VIH65" s="406" t="n"/>
      <c r="VII65" s="406" t="n"/>
      <c r="VIJ65" s="406" t="n"/>
      <c r="VIK65" s="406" t="n"/>
      <c r="VIL65" s="406" t="n"/>
      <c r="VIM65" s="406" t="n"/>
      <c r="VIN65" s="406" t="n"/>
      <c r="VIO65" s="406" t="n"/>
      <c r="VIP65" s="406" t="n"/>
      <c r="VIQ65" s="406" t="n"/>
      <c r="VIR65" s="406" t="n"/>
      <c r="VIS65" s="406" t="n"/>
      <c r="VIT65" s="406" t="n"/>
      <c r="VIU65" s="406" t="n"/>
      <c r="VIV65" s="406" t="n"/>
      <c r="VIW65" s="406" t="n"/>
      <c r="VIX65" s="406" t="n"/>
      <c r="VIY65" s="406" t="n"/>
      <c r="VIZ65" s="406" t="n"/>
      <c r="VJA65" s="406" t="n"/>
      <c r="VJB65" s="406" t="n"/>
      <c r="VJC65" s="406" t="n"/>
      <c r="VJD65" s="406" t="n"/>
      <c r="VJE65" s="406" t="n"/>
      <c r="VJF65" s="406" t="n"/>
      <c r="VJG65" s="406" t="n"/>
      <c r="VJH65" s="406" t="n"/>
      <c r="VJI65" s="406" t="n"/>
      <c r="VJJ65" s="406" t="n"/>
      <c r="VJK65" s="406" t="n"/>
      <c r="VJL65" s="406" t="n"/>
      <c r="VJM65" s="406" t="n"/>
      <c r="VJN65" s="406" t="n"/>
      <c r="VJO65" s="406" t="n"/>
      <c r="VJP65" s="406" t="n"/>
      <c r="VJQ65" s="406" t="n"/>
      <c r="VJR65" s="406" t="n"/>
      <c r="VJS65" s="406" t="n"/>
      <c r="VJT65" s="406" t="n"/>
      <c r="VJU65" s="406" t="n"/>
      <c r="VJV65" s="406" t="n"/>
      <c r="VJW65" s="406" t="n"/>
      <c r="VJX65" s="406" t="n"/>
      <c r="VJY65" s="406" t="n"/>
      <c r="VJZ65" s="406" t="n"/>
      <c r="VKA65" s="406" t="n"/>
      <c r="VKB65" s="406" t="n"/>
      <c r="VKC65" s="406" t="n"/>
      <c r="VKD65" s="406" t="n"/>
      <c r="VKE65" s="406" t="n"/>
      <c r="VKF65" s="406" t="n"/>
      <c r="VKG65" s="406" t="n"/>
      <c r="VKH65" s="406" t="n"/>
      <c r="VKI65" s="406" t="n"/>
      <c r="VKJ65" s="406" t="n"/>
      <c r="VKK65" s="406" t="n"/>
      <c r="VKL65" s="406" t="n"/>
      <c r="VKM65" s="406" t="n"/>
      <c r="VKN65" s="406" t="n"/>
      <c r="VKO65" s="406" t="n"/>
      <c r="VKP65" s="406" t="n"/>
      <c r="VKQ65" s="406" t="n"/>
      <c r="VKR65" s="406" t="n"/>
      <c r="VKS65" s="406" t="n"/>
      <c r="VKT65" s="406" t="n"/>
      <c r="VKU65" s="406" t="n"/>
      <c r="VKV65" s="406" t="n"/>
      <c r="VKW65" s="406" t="n"/>
      <c r="VKX65" s="406" t="n"/>
      <c r="VKY65" s="406" t="n"/>
      <c r="VKZ65" s="406" t="n"/>
      <c r="VLA65" s="406" t="n"/>
      <c r="VLB65" s="406" t="n"/>
      <c r="VLC65" s="406" t="n"/>
      <c r="VLD65" s="406" t="n"/>
      <c r="VLE65" s="406" t="n"/>
      <c r="VLF65" s="406" t="n"/>
      <c r="VLG65" s="406" t="n"/>
      <c r="VLH65" s="406" t="n"/>
      <c r="VLI65" s="406" t="n"/>
      <c r="VLJ65" s="406" t="n"/>
      <c r="VLK65" s="406" t="n"/>
      <c r="VLL65" s="406" t="n"/>
      <c r="VLM65" s="406" t="n"/>
      <c r="VLN65" s="406" t="n"/>
      <c r="VLO65" s="406" t="n"/>
      <c r="VLP65" s="406" t="n"/>
      <c r="VLQ65" s="406" t="n"/>
      <c r="VLR65" s="406" t="n"/>
      <c r="VLS65" s="406" t="n"/>
      <c r="VLT65" s="406" t="n"/>
      <c r="VLU65" s="406" t="n"/>
      <c r="VLV65" s="406" t="n"/>
      <c r="VLW65" s="406" t="n"/>
      <c r="VLX65" s="406" t="n"/>
      <c r="VLY65" s="406" t="n"/>
      <c r="VLZ65" s="406" t="n"/>
      <c r="VMA65" s="406" t="n"/>
      <c r="VMB65" s="406" t="n"/>
      <c r="VMC65" s="406" t="n"/>
      <c r="VMD65" s="406" t="n"/>
      <c r="VME65" s="406" t="n"/>
      <c r="VMF65" s="406" t="n"/>
      <c r="VMG65" s="406" t="n"/>
      <c r="VMH65" s="406" t="n"/>
      <c r="VMI65" s="406" t="n"/>
      <c r="VMJ65" s="406" t="n"/>
      <c r="VMK65" s="406" t="n"/>
      <c r="VML65" s="406" t="n"/>
      <c r="VMM65" s="406" t="n"/>
      <c r="VMN65" s="406" t="n"/>
      <c r="VMO65" s="406" t="n"/>
      <c r="VMP65" s="406" t="n"/>
      <c r="VMQ65" s="406" t="n"/>
      <c r="VMR65" s="406" t="n"/>
      <c r="VMS65" s="406" t="n"/>
      <c r="VMT65" s="406" t="n"/>
      <c r="VMU65" s="406" t="n"/>
      <c r="VMV65" s="406" t="n"/>
      <c r="VMW65" s="406" t="n"/>
      <c r="VMX65" s="406" t="n"/>
      <c r="VMY65" s="406" t="n"/>
      <c r="VMZ65" s="406" t="n"/>
      <c r="VNA65" s="406" t="n"/>
      <c r="VNB65" s="406" t="n"/>
      <c r="VNC65" s="406" t="n"/>
      <c r="VND65" s="406" t="n"/>
      <c r="VNE65" s="406" t="n"/>
      <c r="VNF65" s="406" t="n"/>
      <c r="VNG65" s="406" t="n"/>
      <c r="VNH65" s="406" t="n"/>
      <c r="VNI65" s="406" t="n"/>
      <c r="VNJ65" s="406" t="n"/>
      <c r="VNK65" s="406" t="n"/>
      <c r="VNL65" s="406" t="n"/>
      <c r="VNM65" s="406" t="n"/>
      <c r="VNN65" s="406" t="n"/>
      <c r="VNO65" s="406" t="n"/>
      <c r="VNP65" s="406" t="n"/>
      <c r="VNQ65" s="406" t="n"/>
      <c r="VNR65" s="406" t="n"/>
      <c r="VNS65" s="406" t="n"/>
      <c r="VNT65" s="406" t="n"/>
      <c r="VNU65" s="406" t="n"/>
      <c r="VNV65" s="406" t="n"/>
      <c r="VNW65" s="406" t="n"/>
      <c r="VNX65" s="406" t="n"/>
      <c r="VNY65" s="406" t="n"/>
      <c r="VNZ65" s="406" t="n"/>
      <c r="VOA65" s="406" t="n"/>
      <c r="VOB65" s="406" t="n"/>
      <c r="VOC65" s="406" t="n"/>
      <c r="VOD65" s="406" t="n"/>
      <c r="VOE65" s="406" t="n"/>
      <c r="VOF65" s="406" t="n"/>
      <c r="VOG65" s="406" t="n"/>
      <c r="VOH65" s="406" t="n"/>
      <c r="VOI65" s="406" t="n"/>
      <c r="VOJ65" s="406" t="n"/>
      <c r="VOK65" s="406" t="n"/>
      <c r="VOL65" s="406" t="n"/>
      <c r="VOM65" s="406" t="n"/>
      <c r="VON65" s="406" t="n"/>
      <c r="VOO65" s="406" t="n"/>
      <c r="VOP65" s="406" t="n"/>
      <c r="VOQ65" s="406" t="n"/>
      <c r="VOR65" s="406" t="n"/>
      <c r="VOS65" s="406" t="n"/>
      <c r="VOT65" s="406" t="n"/>
      <c r="VOU65" s="406" t="n"/>
      <c r="VOV65" s="406" t="n"/>
      <c r="VOW65" s="406" t="n"/>
      <c r="VOX65" s="406" t="n"/>
      <c r="VOY65" s="406" t="n"/>
      <c r="VOZ65" s="406" t="n"/>
      <c r="VPA65" s="406" t="n"/>
      <c r="VPB65" s="406" t="n"/>
      <c r="VPC65" s="406" t="n"/>
      <c r="VPD65" s="406" t="n"/>
      <c r="VPE65" s="406" t="n"/>
      <c r="VPF65" s="406" t="n"/>
      <c r="VPG65" s="406" t="n"/>
      <c r="VPH65" s="406" t="n"/>
      <c r="VPI65" s="406" t="n"/>
      <c r="VPJ65" s="406" t="n"/>
      <c r="VPK65" s="406" t="n"/>
      <c r="VPL65" s="406" t="n"/>
      <c r="VPM65" s="406" t="n"/>
      <c r="VPN65" s="406" t="n"/>
      <c r="VPO65" s="406" t="n"/>
      <c r="VPP65" s="406" t="n"/>
      <c r="VPQ65" s="406" t="n"/>
      <c r="VPR65" s="406" t="n"/>
      <c r="VPS65" s="406" t="n"/>
      <c r="VPT65" s="406" t="n"/>
      <c r="VPU65" s="406" t="n"/>
      <c r="VPV65" s="406" t="n"/>
      <c r="VPW65" s="406" t="n"/>
      <c r="VPX65" s="406" t="n"/>
      <c r="VPY65" s="406" t="n"/>
      <c r="VPZ65" s="406" t="n"/>
      <c r="VQA65" s="406" t="n"/>
      <c r="VQB65" s="406" t="n"/>
      <c r="VQC65" s="406" t="n"/>
      <c r="VQD65" s="406" t="n"/>
      <c r="VQE65" s="406" t="n"/>
      <c r="VQF65" s="406" t="n"/>
      <c r="VQG65" s="406" t="n"/>
      <c r="VQH65" s="406" t="n"/>
      <c r="VQI65" s="406" t="n"/>
      <c r="VQJ65" s="406" t="n"/>
      <c r="VQK65" s="406" t="n"/>
      <c r="VQL65" s="406" t="n"/>
      <c r="VQM65" s="406" t="n"/>
      <c r="VQN65" s="406" t="n"/>
      <c r="VQO65" s="406" t="n"/>
      <c r="VQP65" s="406" t="n"/>
      <c r="VQQ65" s="406" t="n"/>
      <c r="VQR65" s="406" t="n"/>
      <c r="VQS65" s="406" t="n"/>
      <c r="VQT65" s="406" t="n"/>
      <c r="VQU65" s="406" t="n"/>
      <c r="VQV65" s="406" t="n"/>
      <c r="VQW65" s="406" t="n"/>
      <c r="VQX65" s="406" t="n"/>
      <c r="VQY65" s="406" t="n"/>
      <c r="VQZ65" s="406" t="n"/>
      <c r="VRA65" s="406" t="n"/>
      <c r="VRB65" s="406" t="n"/>
      <c r="VRC65" s="406" t="n"/>
      <c r="VRD65" s="406" t="n"/>
      <c r="VRE65" s="406" t="n"/>
      <c r="VRF65" s="406" t="n"/>
      <c r="VRG65" s="406" t="n"/>
      <c r="VRH65" s="406" t="n"/>
      <c r="VRI65" s="406" t="n"/>
      <c r="VRJ65" s="406" t="n"/>
      <c r="VRK65" s="406" t="n"/>
      <c r="VRL65" s="406" t="n"/>
      <c r="VRM65" s="406" t="n"/>
      <c r="VRN65" s="406" t="n"/>
      <c r="VRO65" s="406" t="n"/>
      <c r="VRP65" s="406" t="n"/>
      <c r="VRQ65" s="406" t="n"/>
      <c r="VRR65" s="406" t="n"/>
      <c r="VRS65" s="406" t="n"/>
      <c r="VRT65" s="406" t="n"/>
      <c r="VRU65" s="406" t="n"/>
      <c r="VRV65" s="406" t="n"/>
      <c r="VRW65" s="406" t="n"/>
      <c r="VRX65" s="406" t="n"/>
      <c r="VRY65" s="406" t="n"/>
      <c r="VRZ65" s="406" t="n"/>
      <c r="VSA65" s="406" t="n"/>
      <c r="VSB65" s="406" t="n"/>
      <c r="VSC65" s="406" t="n"/>
      <c r="VSD65" s="406" t="n"/>
      <c r="VSE65" s="406" t="n"/>
      <c r="VSF65" s="406" t="n"/>
      <c r="VSG65" s="406" t="n"/>
      <c r="VSH65" s="406" t="n"/>
      <c r="VSI65" s="406" t="n"/>
      <c r="VSJ65" s="406" t="n"/>
      <c r="VSK65" s="406" t="n"/>
      <c r="VSL65" s="406" t="n"/>
      <c r="VSM65" s="406" t="n"/>
      <c r="VSN65" s="406" t="n"/>
      <c r="VSO65" s="406" t="n"/>
      <c r="VSP65" s="406" t="n"/>
      <c r="VSQ65" s="406" t="n"/>
      <c r="VSR65" s="406" t="n"/>
      <c r="VSS65" s="406" t="n"/>
      <c r="VST65" s="406" t="n"/>
      <c r="VSU65" s="406" t="n"/>
      <c r="VSV65" s="406" t="n"/>
      <c r="VSW65" s="406" t="n"/>
      <c r="VSX65" s="406" t="n"/>
      <c r="VSY65" s="406" t="n"/>
      <c r="VSZ65" s="406" t="n"/>
      <c r="VTA65" s="406" t="n"/>
      <c r="VTB65" s="406" t="n"/>
      <c r="VTC65" s="406" t="n"/>
      <c r="VTD65" s="406" t="n"/>
      <c r="VTE65" s="406" t="n"/>
      <c r="VTF65" s="406" t="n"/>
      <c r="VTG65" s="406" t="n"/>
      <c r="VTH65" s="406" t="n"/>
      <c r="VTI65" s="406" t="n"/>
      <c r="VTJ65" s="406" t="n"/>
      <c r="VTK65" s="406" t="n"/>
      <c r="VTL65" s="406" t="n"/>
      <c r="VTM65" s="406" t="n"/>
      <c r="VTN65" s="406" t="n"/>
      <c r="VTO65" s="406" t="n"/>
      <c r="VTP65" s="406" t="n"/>
      <c r="VTQ65" s="406" t="n"/>
      <c r="VTR65" s="406" t="n"/>
      <c r="VTS65" s="406" t="n"/>
      <c r="VTT65" s="406" t="n"/>
      <c r="VTU65" s="406" t="n"/>
      <c r="VTV65" s="406" t="n"/>
      <c r="VTW65" s="406" t="n"/>
      <c r="VTX65" s="406" t="n"/>
      <c r="VTY65" s="406" t="n"/>
      <c r="VTZ65" s="406" t="n"/>
      <c r="VUA65" s="406" t="n"/>
      <c r="VUB65" s="406" t="n"/>
      <c r="VUC65" s="406" t="n"/>
      <c r="VUD65" s="406" t="n"/>
      <c r="VUE65" s="406" t="n"/>
      <c r="VUF65" s="406" t="n"/>
      <c r="VUG65" s="406" t="n"/>
      <c r="VUH65" s="406" t="n"/>
      <c r="VUI65" s="406" t="n"/>
      <c r="VUJ65" s="406" t="n"/>
      <c r="VUK65" s="406" t="n"/>
      <c r="VUL65" s="406" t="n"/>
      <c r="VUM65" s="406" t="n"/>
      <c r="VUN65" s="406" t="n"/>
      <c r="VUO65" s="406" t="n"/>
      <c r="VUP65" s="406" t="n"/>
      <c r="VUQ65" s="406" t="n"/>
      <c r="VUR65" s="406" t="n"/>
      <c r="VUS65" s="406" t="n"/>
      <c r="VUT65" s="406" t="n"/>
      <c r="VUU65" s="406" t="n"/>
      <c r="VUV65" s="406" t="n"/>
      <c r="VUW65" s="406" t="n"/>
      <c r="VUX65" s="406" t="n"/>
      <c r="VUY65" s="406" t="n"/>
      <c r="VUZ65" s="406" t="n"/>
      <c r="VVA65" s="406" t="n"/>
      <c r="VVB65" s="406" t="n"/>
      <c r="VVC65" s="406" t="n"/>
      <c r="VVD65" s="406" t="n"/>
      <c r="VVE65" s="406" t="n"/>
      <c r="VVF65" s="406" t="n"/>
      <c r="VVG65" s="406" t="n"/>
      <c r="VVH65" s="406" t="n"/>
      <c r="VVI65" s="406" t="n"/>
      <c r="VVJ65" s="406" t="n"/>
      <c r="VVK65" s="406" t="n"/>
      <c r="VVL65" s="406" t="n"/>
      <c r="VVM65" s="406" t="n"/>
      <c r="VVN65" s="406" t="n"/>
      <c r="VVO65" s="406" t="n"/>
      <c r="VVP65" s="406" t="n"/>
      <c r="VVQ65" s="406" t="n"/>
      <c r="VVR65" s="406" t="n"/>
      <c r="VVS65" s="406" t="n"/>
      <c r="VVT65" s="406" t="n"/>
      <c r="VVU65" s="406" t="n"/>
      <c r="VVV65" s="406" t="n"/>
      <c r="VVW65" s="406" t="n"/>
      <c r="VVX65" s="406" t="n"/>
      <c r="VVY65" s="406" t="n"/>
      <c r="VVZ65" s="406" t="n"/>
      <c r="VWA65" s="406" t="n"/>
      <c r="VWB65" s="406" t="n"/>
      <c r="VWC65" s="406" t="n"/>
      <c r="VWD65" s="406" t="n"/>
      <c r="VWE65" s="406" t="n"/>
      <c r="VWF65" s="406" t="n"/>
      <c r="VWG65" s="406" t="n"/>
      <c r="VWH65" s="406" t="n"/>
      <c r="VWI65" s="406" t="n"/>
      <c r="VWJ65" s="406" t="n"/>
      <c r="VWK65" s="406" t="n"/>
      <c r="VWL65" s="406" t="n"/>
      <c r="VWM65" s="406" t="n"/>
      <c r="VWN65" s="406" t="n"/>
      <c r="VWO65" s="406" t="n"/>
      <c r="VWP65" s="406" t="n"/>
      <c r="VWQ65" s="406" t="n"/>
      <c r="VWR65" s="406" t="n"/>
      <c r="VWS65" s="406" t="n"/>
      <c r="VWT65" s="406" t="n"/>
      <c r="VWU65" s="406" t="n"/>
      <c r="VWV65" s="406" t="n"/>
      <c r="VWW65" s="406" t="n"/>
      <c r="VWX65" s="406" t="n"/>
      <c r="VWY65" s="406" t="n"/>
      <c r="VWZ65" s="406" t="n"/>
      <c r="VXA65" s="406" t="n"/>
      <c r="VXB65" s="406" t="n"/>
      <c r="VXC65" s="406" t="n"/>
      <c r="VXD65" s="406" t="n"/>
      <c r="VXE65" s="406" t="n"/>
      <c r="VXF65" s="406" t="n"/>
      <c r="VXG65" s="406" t="n"/>
      <c r="VXH65" s="406" t="n"/>
      <c r="VXI65" s="406" t="n"/>
      <c r="VXJ65" s="406" t="n"/>
      <c r="VXK65" s="406" t="n"/>
      <c r="VXL65" s="406" t="n"/>
      <c r="VXM65" s="406" t="n"/>
      <c r="VXN65" s="406" t="n"/>
      <c r="VXO65" s="406" t="n"/>
      <c r="VXP65" s="406" t="n"/>
      <c r="VXQ65" s="406" t="n"/>
      <c r="VXR65" s="406" t="n"/>
      <c r="VXS65" s="406" t="n"/>
      <c r="VXT65" s="406" t="n"/>
      <c r="VXU65" s="406" t="n"/>
      <c r="VXV65" s="406" t="n"/>
      <c r="VXW65" s="406" t="n"/>
      <c r="VXX65" s="406" t="n"/>
      <c r="VXY65" s="406" t="n"/>
      <c r="VXZ65" s="406" t="n"/>
      <c r="VYA65" s="406" t="n"/>
      <c r="VYB65" s="406" t="n"/>
      <c r="VYC65" s="406" t="n"/>
      <c r="VYD65" s="406" t="n"/>
      <c r="VYE65" s="406" t="n"/>
      <c r="VYF65" s="406" t="n"/>
      <c r="VYG65" s="406" t="n"/>
      <c r="VYH65" s="406" t="n"/>
      <c r="VYI65" s="406" t="n"/>
      <c r="VYJ65" s="406" t="n"/>
      <c r="VYK65" s="406" t="n"/>
      <c r="VYL65" s="406" t="n"/>
      <c r="VYM65" s="406" t="n"/>
      <c r="VYN65" s="406" t="n"/>
      <c r="VYO65" s="406" t="n"/>
      <c r="VYP65" s="406" t="n"/>
      <c r="VYQ65" s="406" t="n"/>
      <c r="VYR65" s="406" t="n"/>
      <c r="VYS65" s="406" t="n"/>
      <c r="VYT65" s="406" t="n"/>
      <c r="VYU65" s="406" t="n"/>
      <c r="VYV65" s="406" t="n"/>
      <c r="VYW65" s="406" t="n"/>
      <c r="VYX65" s="406" t="n"/>
      <c r="VYY65" s="406" t="n"/>
      <c r="VYZ65" s="406" t="n"/>
      <c r="VZA65" s="406" t="n"/>
      <c r="VZB65" s="406" t="n"/>
      <c r="VZC65" s="406" t="n"/>
      <c r="VZD65" s="406" t="n"/>
      <c r="VZE65" s="406" t="n"/>
      <c r="VZF65" s="406" t="n"/>
      <c r="VZG65" s="406" t="n"/>
      <c r="VZH65" s="406" t="n"/>
      <c r="VZI65" s="406" t="n"/>
      <c r="VZJ65" s="406" t="n"/>
      <c r="VZK65" s="406" t="n"/>
      <c r="VZL65" s="406" t="n"/>
      <c r="VZM65" s="406" t="n"/>
      <c r="VZN65" s="406" t="n"/>
      <c r="VZO65" s="406" t="n"/>
      <c r="VZP65" s="406" t="n"/>
      <c r="VZQ65" s="406" t="n"/>
      <c r="VZR65" s="406" t="n"/>
      <c r="VZS65" s="406" t="n"/>
      <c r="VZT65" s="406" t="n"/>
      <c r="VZU65" s="406" t="n"/>
      <c r="VZV65" s="406" t="n"/>
      <c r="VZW65" s="406" t="n"/>
      <c r="VZX65" s="406" t="n"/>
      <c r="VZY65" s="406" t="n"/>
      <c r="VZZ65" s="406" t="n"/>
      <c r="WAA65" s="406" t="n"/>
      <c r="WAB65" s="406" t="n"/>
      <c r="WAC65" s="406" t="n"/>
      <c r="WAD65" s="406" t="n"/>
      <c r="WAE65" s="406" t="n"/>
      <c r="WAF65" s="406" t="n"/>
      <c r="WAG65" s="406" t="n"/>
      <c r="WAH65" s="406" t="n"/>
      <c r="WAI65" s="406" t="n"/>
      <c r="WAJ65" s="406" t="n"/>
      <c r="WAK65" s="406" t="n"/>
      <c r="WAL65" s="406" t="n"/>
      <c r="WAM65" s="406" t="n"/>
      <c r="WAN65" s="406" t="n"/>
      <c r="WAO65" s="406" t="n"/>
      <c r="WAP65" s="406" t="n"/>
      <c r="WAQ65" s="406" t="n"/>
      <c r="WAR65" s="406" t="n"/>
      <c r="WAS65" s="406" t="n"/>
      <c r="WAT65" s="406" t="n"/>
      <c r="WAU65" s="406" t="n"/>
      <c r="WAV65" s="406" t="n"/>
      <c r="WAW65" s="406" t="n"/>
      <c r="WAX65" s="406" t="n"/>
      <c r="WAY65" s="406" t="n"/>
      <c r="WAZ65" s="406" t="n"/>
      <c r="WBA65" s="406" t="n"/>
      <c r="WBB65" s="406" t="n"/>
      <c r="WBC65" s="406" t="n"/>
      <c r="WBD65" s="406" t="n"/>
      <c r="WBE65" s="406" t="n"/>
      <c r="WBF65" s="406" t="n"/>
      <c r="WBG65" s="406" t="n"/>
      <c r="WBH65" s="406" t="n"/>
      <c r="WBI65" s="406" t="n"/>
      <c r="WBJ65" s="406" t="n"/>
      <c r="WBK65" s="406" t="n"/>
      <c r="WBL65" s="406" t="n"/>
      <c r="WBM65" s="406" t="n"/>
      <c r="WBN65" s="406" t="n"/>
      <c r="WBO65" s="406" t="n"/>
      <c r="WBP65" s="406" t="n"/>
      <c r="WBQ65" s="406" t="n"/>
      <c r="WBR65" s="406" t="n"/>
      <c r="WBS65" s="406" t="n"/>
      <c r="WBT65" s="406" t="n"/>
      <c r="WBU65" s="406" t="n"/>
      <c r="WBV65" s="406" t="n"/>
      <c r="WBW65" s="406" t="n"/>
      <c r="WBX65" s="406" t="n"/>
      <c r="WBY65" s="406" t="n"/>
      <c r="WBZ65" s="406" t="n"/>
      <c r="WCA65" s="406" t="n"/>
      <c r="WCB65" s="406" t="n"/>
      <c r="WCC65" s="406" t="n"/>
      <c r="WCD65" s="406" t="n"/>
      <c r="WCE65" s="406" t="n"/>
      <c r="WCF65" s="406" t="n"/>
      <c r="WCG65" s="406" t="n"/>
      <c r="WCH65" s="406" t="n"/>
      <c r="WCI65" s="406" t="n"/>
      <c r="WCJ65" s="406" t="n"/>
      <c r="WCK65" s="406" t="n"/>
      <c r="WCL65" s="406" t="n"/>
      <c r="WCM65" s="406" t="n"/>
      <c r="WCN65" s="406" t="n"/>
      <c r="WCO65" s="406" t="n"/>
      <c r="WCP65" s="406" t="n"/>
      <c r="WCQ65" s="406" t="n"/>
      <c r="WCR65" s="406" t="n"/>
      <c r="WCS65" s="406" t="n"/>
      <c r="WCT65" s="406" t="n"/>
      <c r="WCU65" s="406" t="n"/>
      <c r="WCV65" s="406" t="n"/>
      <c r="WCW65" s="406" t="n"/>
      <c r="WCX65" s="406" t="n"/>
      <c r="WCY65" s="406" t="n"/>
      <c r="WCZ65" s="406" t="n"/>
      <c r="WDA65" s="406" t="n"/>
      <c r="WDB65" s="406" t="n"/>
      <c r="WDC65" s="406" t="n"/>
      <c r="WDD65" s="406" t="n"/>
      <c r="WDE65" s="406" t="n"/>
      <c r="WDF65" s="406" t="n"/>
      <c r="WDG65" s="406" t="n"/>
      <c r="WDH65" s="406" t="n"/>
      <c r="WDI65" s="406" t="n"/>
      <c r="WDJ65" s="406" t="n"/>
      <c r="WDK65" s="406" t="n"/>
      <c r="WDL65" s="406" t="n"/>
      <c r="WDM65" s="406" t="n"/>
      <c r="WDN65" s="406" t="n"/>
      <c r="WDO65" s="406" t="n"/>
      <c r="WDP65" s="406" t="n"/>
      <c r="WDQ65" s="406" t="n"/>
      <c r="WDR65" s="406" t="n"/>
      <c r="WDS65" s="406" t="n"/>
      <c r="WDT65" s="406" t="n"/>
      <c r="WDU65" s="406" t="n"/>
      <c r="WDV65" s="406" t="n"/>
      <c r="WDW65" s="406" t="n"/>
      <c r="WDX65" s="406" t="n"/>
      <c r="WDY65" s="406" t="n"/>
      <c r="WDZ65" s="406" t="n"/>
      <c r="WEA65" s="406" t="n"/>
      <c r="WEB65" s="406" t="n"/>
      <c r="WEC65" s="406" t="n"/>
      <c r="WED65" s="406" t="n"/>
      <c r="WEE65" s="406" t="n"/>
      <c r="WEF65" s="406" t="n"/>
      <c r="WEG65" s="406" t="n"/>
      <c r="WEH65" s="406" t="n"/>
      <c r="WEI65" s="406" t="n"/>
      <c r="WEJ65" s="406" t="n"/>
      <c r="WEK65" s="406" t="n"/>
      <c r="WEL65" s="406" t="n"/>
      <c r="WEM65" s="406" t="n"/>
      <c r="WEN65" s="406" t="n"/>
      <c r="WEO65" s="406" t="n"/>
      <c r="WEP65" s="406" t="n"/>
      <c r="WEQ65" s="406" t="n"/>
      <c r="WER65" s="406" t="n"/>
      <c r="WES65" s="406" t="n"/>
      <c r="WET65" s="406" t="n"/>
      <c r="WEU65" s="406" t="n"/>
      <c r="WEV65" s="406" t="n"/>
      <c r="WEW65" s="406" t="n"/>
      <c r="WEX65" s="406" t="n"/>
      <c r="WEY65" s="406" t="n"/>
      <c r="WEZ65" s="406" t="n"/>
      <c r="WFA65" s="406" t="n"/>
      <c r="WFB65" s="406" t="n"/>
      <c r="WFC65" s="406" t="n"/>
      <c r="WFD65" s="406" t="n"/>
      <c r="WFE65" s="406" t="n"/>
      <c r="WFF65" s="406" t="n"/>
      <c r="WFG65" s="406" t="n"/>
      <c r="WFH65" s="406" t="n"/>
      <c r="WFI65" s="406" t="n"/>
      <c r="WFJ65" s="406" t="n"/>
      <c r="WFK65" s="406" t="n"/>
      <c r="WFL65" s="406" t="n"/>
      <c r="WFM65" s="406" t="n"/>
      <c r="WFN65" s="406" t="n"/>
      <c r="WFO65" s="406" t="n"/>
      <c r="WFP65" s="406" t="n"/>
      <c r="WFQ65" s="406" t="n"/>
      <c r="WFR65" s="406" t="n"/>
      <c r="WFS65" s="406" t="n"/>
      <c r="WFT65" s="406" t="n"/>
      <c r="WFU65" s="406" t="n"/>
      <c r="WFV65" s="406" t="n"/>
      <c r="WFW65" s="406" t="n"/>
      <c r="WFX65" s="406" t="n"/>
      <c r="WFY65" s="406" t="n"/>
      <c r="WFZ65" s="406" t="n"/>
      <c r="WGA65" s="406" t="n"/>
      <c r="WGB65" s="406" t="n"/>
      <c r="WGC65" s="406" t="n"/>
      <c r="WGD65" s="406" t="n"/>
      <c r="WGE65" s="406" t="n"/>
      <c r="WGF65" s="406" t="n"/>
      <c r="WGG65" s="406" t="n"/>
      <c r="WGH65" s="406" t="n"/>
      <c r="WGI65" s="406" t="n"/>
      <c r="WGJ65" s="406" t="n"/>
      <c r="WGK65" s="406" t="n"/>
      <c r="WGL65" s="406" t="n"/>
      <c r="WGM65" s="406" t="n"/>
      <c r="WGN65" s="406" t="n"/>
      <c r="WGO65" s="406" t="n"/>
      <c r="WGP65" s="406" t="n"/>
      <c r="WGQ65" s="406" t="n"/>
      <c r="WGR65" s="406" t="n"/>
      <c r="WGS65" s="406" t="n"/>
      <c r="WGT65" s="406" t="n"/>
      <c r="WGU65" s="406" t="n"/>
      <c r="WGV65" s="406" t="n"/>
      <c r="WGW65" s="406" t="n"/>
      <c r="WGX65" s="406" t="n"/>
      <c r="WGY65" s="406" t="n"/>
      <c r="WGZ65" s="406" t="n"/>
      <c r="WHA65" s="406" t="n"/>
      <c r="WHB65" s="406" t="n"/>
      <c r="WHC65" s="406" t="n"/>
      <c r="WHD65" s="406" t="n"/>
      <c r="WHE65" s="406" t="n"/>
      <c r="WHF65" s="406" t="n"/>
      <c r="WHG65" s="406" t="n"/>
      <c r="WHH65" s="406" t="n"/>
      <c r="WHI65" s="406" t="n"/>
      <c r="WHJ65" s="406" t="n"/>
      <c r="WHK65" s="406" t="n"/>
      <c r="WHL65" s="406" t="n"/>
      <c r="WHM65" s="406" t="n"/>
      <c r="WHN65" s="406" t="n"/>
      <c r="WHO65" s="406" t="n"/>
      <c r="WHP65" s="406" t="n"/>
      <c r="WHQ65" s="406" t="n"/>
      <c r="WHR65" s="406" t="n"/>
      <c r="WHS65" s="406" t="n"/>
      <c r="WHT65" s="406" t="n"/>
      <c r="WHU65" s="406" t="n"/>
      <c r="WHV65" s="406" t="n"/>
      <c r="WHW65" s="406" t="n"/>
      <c r="WHX65" s="406" t="n"/>
      <c r="WHY65" s="406" t="n"/>
      <c r="WHZ65" s="406" t="n"/>
      <c r="WIA65" s="406" t="n"/>
      <c r="WIB65" s="406" t="n"/>
      <c r="WIC65" s="406" t="n"/>
      <c r="WID65" s="406" t="n"/>
      <c r="WIE65" s="406" t="n"/>
      <c r="WIF65" s="406" t="n"/>
      <c r="WIG65" s="406" t="n"/>
      <c r="WIH65" s="406" t="n"/>
      <c r="WII65" s="406" t="n"/>
      <c r="WIJ65" s="406" t="n"/>
      <c r="WIK65" s="406" t="n"/>
      <c r="WIL65" s="406" t="n"/>
      <c r="WIM65" s="406" t="n"/>
      <c r="WIN65" s="406" t="n"/>
      <c r="WIO65" s="406" t="n"/>
      <c r="WIP65" s="406" t="n"/>
      <c r="WIQ65" s="406" t="n"/>
      <c r="WIR65" s="406" t="n"/>
      <c r="WIS65" s="406" t="n"/>
      <c r="WIT65" s="406" t="n"/>
      <c r="WIU65" s="406" t="n"/>
      <c r="WIV65" s="406" t="n"/>
      <c r="WIW65" s="406" t="n"/>
      <c r="WIX65" s="406" t="n"/>
      <c r="WIY65" s="406" t="n"/>
      <c r="WIZ65" s="406" t="n"/>
      <c r="WJA65" s="406" t="n"/>
      <c r="WJB65" s="406" t="n"/>
      <c r="WJC65" s="406" t="n"/>
      <c r="WJD65" s="406" t="n"/>
      <c r="WJE65" s="406" t="n"/>
      <c r="WJF65" s="406" t="n"/>
      <c r="WJG65" s="406" t="n"/>
      <c r="WJH65" s="406" t="n"/>
      <c r="WJI65" s="406" t="n"/>
      <c r="WJJ65" s="406" t="n"/>
      <c r="WJK65" s="406" t="n"/>
      <c r="WJL65" s="406" t="n"/>
      <c r="WJM65" s="406" t="n"/>
      <c r="WJN65" s="406" t="n"/>
      <c r="WJO65" s="406" t="n"/>
      <c r="WJP65" s="406" t="n"/>
      <c r="WJQ65" s="406" t="n"/>
      <c r="WJR65" s="406" t="n"/>
      <c r="WJS65" s="406" t="n"/>
      <c r="WJT65" s="406" t="n"/>
      <c r="WJU65" s="406" t="n"/>
      <c r="WJV65" s="406" t="n"/>
      <c r="WJW65" s="406" t="n"/>
      <c r="WJX65" s="406" t="n"/>
      <c r="WJY65" s="406" t="n"/>
      <c r="WJZ65" s="406" t="n"/>
      <c r="WKA65" s="406" t="n"/>
      <c r="WKB65" s="406" t="n"/>
      <c r="WKC65" s="406" t="n"/>
      <c r="WKD65" s="406" t="n"/>
      <c r="WKE65" s="406" t="n"/>
      <c r="WKF65" s="406" t="n"/>
      <c r="WKG65" s="406" t="n"/>
      <c r="WKH65" s="406" t="n"/>
      <c r="WKI65" s="406" t="n"/>
      <c r="WKJ65" s="406" t="n"/>
      <c r="WKK65" s="406" t="n"/>
      <c r="WKL65" s="406" t="n"/>
      <c r="WKM65" s="406" t="n"/>
      <c r="WKN65" s="406" t="n"/>
      <c r="WKO65" s="406" t="n"/>
      <c r="WKP65" s="406" t="n"/>
      <c r="WKQ65" s="406" t="n"/>
      <c r="WKR65" s="406" t="n"/>
      <c r="WKS65" s="406" t="n"/>
      <c r="WKT65" s="406" t="n"/>
      <c r="WKU65" s="406" t="n"/>
      <c r="WKV65" s="406" t="n"/>
      <c r="WKW65" s="406" t="n"/>
      <c r="WKX65" s="406" t="n"/>
      <c r="WKY65" s="406" t="n"/>
      <c r="WKZ65" s="406" t="n"/>
      <c r="WLA65" s="406" t="n"/>
      <c r="WLB65" s="406" t="n"/>
      <c r="WLC65" s="406" t="n"/>
      <c r="WLD65" s="406" t="n"/>
      <c r="WLE65" s="406" t="n"/>
      <c r="WLF65" s="406" t="n"/>
      <c r="WLG65" s="406" t="n"/>
      <c r="WLH65" s="406" t="n"/>
      <c r="WLI65" s="406" t="n"/>
      <c r="WLJ65" s="406" t="n"/>
      <c r="WLK65" s="406" t="n"/>
      <c r="WLL65" s="406" t="n"/>
      <c r="WLM65" s="406" t="n"/>
      <c r="WLN65" s="406" t="n"/>
      <c r="WLO65" s="406" t="n"/>
      <c r="WLP65" s="406" t="n"/>
      <c r="WLQ65" s="406" t="n"/>
      <c r="WLR65" s="406" t="n"/>
      <c r="WLS65" s="406" t="n"/>
      <c r="WLT65" s="406" t="n"/>
      <c r="WLU65" s="406" t="n"/>
      <c r="WLV65" s="406" t="n"/>
      <c r="WLW65" s="406" t="n"/>
      <c r="WLX65" s="406" t="n"/>
      <c r="WLY65" s="406" t="n"/>
      <c r="WLZ65" s="406" t="n"/>
      <c r="WMA65" s="406" t="n"/>
      <c r="WMB65" s="406" t="n"/>
      <c r="WMC65" s="406" t="n"/>
      <c r="WMD65" s="406" t="n"/>
      <c r="WME65" s="406" t="n"/>
      <c r="WMF65" s="406" t="n"/>
      <c r="WMG65" s="406" t="n"/>
      <c r="WMH65" s="406" t="n"/>
      <c r="WMI65" s="406" t="n"/>
      <c r="WMJ65" s="406" t="n"/>
      <c r="WMK65" s="406" t="n"/>
      <c r="WML65" s="406" t="n"/>
      <c r="WMM65" s="406" t="n"/>
      <c r="WMN65" s="406" t="n"/>
      <c r="WMO65" s="406" t="n"/>
      <c r="WMP65" s="406" t="n"/>
      <c r="WMQ65" s="406" t="n"/>
      <c r="WMR65" s="406" t="n"/>
      <c r="WMS65" s="406" t="n"/>
      <c r="WMT65" s="406" t="n"/>
      <c r="WMU65" s="406" t="n"/>
      <c r="WMV65" s="406" t="n"/>
      <c r="WMW65" s="406" t="n"/>
      <c r="WMX65" s="406" t="n"/>
      <c r="WMY65" s="406" t="n"/>
      <c r="WMZ65" s="406" t="n"/>
      <c r="WNA65" s="406" t="n"/>
      <c r="WNB65" s="406" t="n"/>
      <c r="WNC65" s="406" t="n"/>
      <c r="WND65" s="406" t="n"/>
      <c r="WNE65" s="406" t="n"/>
      <c r="WNF65" s="406" t="n"/>
      <c r="WNG65" s="406" t="n"/>
      <c r="WNH65" s="406" t="n"/>
      <c r="WNI65" s="406" t="n"/>
      <c r="WNJ65" s="406" t="n"/>
      <c r="WNK65" s="406" t="n"/>
      <c r="WNL65" s="406" t="n"/>
      <c r="WNM65" s="406" t="n"/>
      <c r="WNN65" s="406" t="n"/>
      <c r="WNO65" s="406" t="n"/>
      <c r="WNP65" s="406" t="n"/>
      <c r="WNQ65" s="406" t="n"/>
      <c r="WNR65" s="406" t="n"/>
      <c r="WNS65" s="406" t="n"/>
      <c r="WNT65" s="406" t="n"/>
      <c r="WNU65" s="406" t="n"/>
      <c r="WNV65" s="406" t="n"/>
      <c r="WNW65" s="406" t="n"/>
      <c r="WNX65" s="406" t="n"/>
      <c r="WNY65" s="406" t="n"/>
      <c r="WNZ65" s="406" t="n"/>
      <c r="WOA65" s="406" t="n"/>
      <c r="WOB65" s="406" t="n"/>
      <c r="WOC65" s="406" t="n"/>
      <c r="WOD65" s="406" t="n"/>
      <c r="WOE65" s="406" t="n"/>
      <c r="WOF65" s="406" t="n"/>
      <c r="WOG65" s="406" t="n"/>
      <c r="WOH65" s="406" t="n"/>
      <c r="WOI65" s="406" t="n"/>
      <c r="WOJ65" s="406" t="n"/>
      <c r="WOK65" s="406" t="n"/>
      <c r="WOL65" s="406" t="n"/>
      <c r="WOM65" s="406" t="n"/>
      <c r="WON65" s="406" t="n"/>
      <c r="WOO65" s="406" t="n"/>
      <c r="WOP65" s="406" t="n"/>
      <c r="WOQ65" s="406" t="n"/>
      <c r="WOR65" s="406" t="n"/>
      <c r="WOS65" s="406" t="n"/>
      <c r="WOT65" s="406" t="n"/>
      <c r="WOU65" s="406" t="n"/>
      <c r="WOV65" s="406" t="n"/>
      <c r="WOW65" s="406" t="n"/>
      <c r="WOX65" s="406" t="n"/>
      <c r="WOY65" s="406" t="n"/>
      <c r="WOZ65" s="406" t="n"/>
      <c r="WPA65" s="406" t="n"/>
      <c r="WPB65" s="406" t="n"/>
      <c r="WPC65" s="406" t="n"/>
      <c r="WPD65" s="406" t="n"/>
      <c r="WPE65" s="406" t="n"/>
      <c r="WPF65" s="406" t="n"/>
      <c r="WPG65" s="406" t="n"/>
      <c r="WPH65" s="406" t="n"/>
      <c r="WPI65" s="406" t="n"/>
      <c r="WPJ65" s="406" t="n"/>
      <c r="WPK65" s="406" t="n"/>
      <c r="WPL65" s="406" t="n"/>
      <c r="WPM65" s="406" t="n"/>
      <c r="WPN65" s="406" t="n"/>
      <c r="WPO65" s="406" t="n"/>
      <c r="WPP65" s="406" t="n"/>
      <c r="WPQ65" s="406" t="n"/>
      <c r="WPR65" s="406" t="n"/>
      <c r="WPS65" s="406" t="n"/>
      <c r="WPT65" s="406" t="n"/>
      <c r="WPU65" s="406" t="n"/>
      <c r="WPV65" s="406" t="n"/>
      <c r="WPW65" s="406" t="n"/>
      <c r="WPX65" s="406" t="n"/>
      <c r="WPY65" s="406" t="n"/>
      <c r="WPZ65" s="406" t="n"/>
      <c r="WQA65" s="406" t="n"/>
      <c r="WQB65" s="406" t="n"/>
      <c r="WQC65" s="406" t="n"/>
      <c r="WQD65" s="406" t="n"/>
      <c r="WQE65" s="406" t="n"/>
      <c r="WQF65" s="406" t="n"/>
      <c r="WQG65" s="406" t="n"/>
      <c r="WQH65" s="406" t="n"/>
      <c r="WQI65" s="406" t="n"/>
      <c r="WQJ65" s="406" t="n"/>
      <c r="WQK65" s="406" t="n"/>
      <c r="WQL65" s="406" t="n"/>
      <c r="WQM65" s="406" t="n"/>
      <c r="WQN65" s="406" t="n"/>
      <c r="WQO65" s="406" t="n"/>
      <c r="WQP65" s="406" t="n"/>
      <c r="WQQ65" s="406" t="n"/>
      <c r="WQR65" s="406" t="n"/>
      <c r="WQS65" s="406" t="n"/>
      <c r="WQT65" s="406" t="n"/>
      <c r="WQU65" s="406" t="n"/>
      <c r="WQV65" s="406" t="n"/>
      <c r="WQW65" s="406" t="n"/>
      <c r="WQX65" s="406" t="n"/>
      <c r="WQY65" s="406" t="n"/>
      <c r="WQZ65" s="406" t="n"/>
      <c r="WRA65" s="406" t="n"/>
      <c r="WRB65" s="406" t="n"/>
      <c r="WRC65" s="406" t="n"/>
      <c r="WRD65" s="406" t="n"/>
      <c r="WRE65" s="406" t="n"/>
      <c r="WRF65" s="406" t="n"/>
      <c r="WRG65" s="406" t="n"/>
      <c r="WRH65" s="406" t="n"/>
      <c r="WRI65" s="406" t="n"/>
      <c r="WRJ65" s="406" t="n"/>
      <c r="WRK65" s="406" t="n"/>
      <c r="WRL65" s="406" t="n"/>
      <c r="WRM65" s="406" t="n"/>
      <c r="WRN65" s="406" t="n"/>
      <c r="WRO65" s="406" t="n"/>
      <c r="WRP65" s="406" t="n"/>
      <c r="WRQ65" s="406" t="n"/>
      <c r="WRR65" s="406" t="n"/>
      <c r="WRS65" s="406" t="n"/>
      <c r="WRT65" s="406" t="n"/>
      <c r="WRU65" s="406" t="n"/>
      <c r="WRV65" s="406" t="n"/>
      <c r="WRW65" s="406" t="n"/>
      <c r="WRX65" s="406" t="n"/>
      <c r="WRY65" s="406" t="n"/>
      <c r="WRZ65" s="406" t="n"/>
      <c r="WSA65" s="406" t="n"/>
      <c r="WSB65" s="406" t="n"/>
      <c r="WSC65" s="406" t="n"/>
      <c r="WSD65" s="406" t="n"/>
      <c r="WSE65" s="406" t="n"/>
      <c r="WSF65" s="406" t="n"/>
      <c r="WSG65" s="406" t="n"/>
      <c r="WSH65" s="406" t="n"/>
      <c r="WSI65" s="406" t="n"/>
      <c r="WSJ65" s="406" t="n"/>
      <c r="WSK65" s="406" t="n"/>
      <c r="WSL65" s="406" t="n"/>
      <c r="WSM65" s="406" t="n"/>
      <c r="WSN65" s="406" t="n"/>
      <c r="WSO65" s="406" t="n"/>
      <c r="WSP65" s="406" t="n"/>
      <c r="WSQ65" s="406" t="n"/>
      <c r="WSR65" s="406" t="n"/>
      <c r="WSS65" s="406" t="n"/>
      <c r="WST65" s="406" t="n"/>
      <c r="WSU65" s="406" t="n"/>
      <c r="WSV65" s="406" t="n"/>
      <c r="WSW65" s="406" t="n"/>
      <c r="WSX65" s="406" t="n"/>
      <c r="WSY65" s="406" t="n"/>
      <c r="WSZ65" s="406" t="n"/>
      <c r="WTA65" s="406" t="n"/>
      <c r="WTB65" s="406" t="n"/>
      <c r="WTC65" s="406" t="n"/>
      <c r="WTD65" s="406" t="n"/>
      <c r="WTE65" s="406" t="n"/>
      <c r="WTF65" s="406" t="n"/>
      <c r="WTG65" s="406" t="n"/>
      <c r="WTH65" s="406" t="n"/>
      <c r="WTI65" s="406" t="n"/>
      <c r="WTJ65" s="406" t="n"/>
      <c r="WTK65" s="406" t="n"/>
      <c r="WTL65" s="406" t="n"/>
      <c r="WTM65" s="406" t="n"/>
      <c r="WTN65" s="406" t="n"/>
      <c r="WTO65" s="406" t="n"/>
      <c r="WTP65" s="406" t="n"/>
      <c r="WTQ65" s="406" t="n"/>
      <c r="WTR65" s="406" t="n"/>
      <c r="WTS65" s="406" t="n"/>
      <c r="WTT65" s="406" t="n"/>
      <c r="WTU65" s="406" t="n"/>
      <c r="WTV65" s="406" t="n"/>
      <c r="WTW65" s="406" t="n"/>
      <c r="WTX65" s="406" t="n"/>
      <c r="WTY65" s="406" t="n"/>
      <c r="WTZ65" s="406" t="n"/>
      <c r="WUA65" s="406" t="n"/>
      <c r="WUB65" s="406" t="n"/>
      <c r="WUC65" s="406" t="n"/>
      <c r="WUD65" s="406" t="n"/>
      <c r="WUE65" s="406" t="n"/>
      <c r="WUF65" s="406" t="n"/>
      <c r="WUG65" s="406" t="n"/>
      <c r="WUH65" s="406" t="n"/>
      <c r="WUI65" s="406" t="n"/>
      <c r="WUJ65" s="406" t="n"/>
      <c r="WUK65" s="406" t="n"/>
      <c r="WUL65" s="406" t="n"/>
      <c r="WUM65" s="406" t="n"/>
      <c r="WUN65" s="406" t="n"/>
      <c r="WUO65" s="406" t="n"/>
      <c r="WUP65" s="406" t="n"/>
      <c r="WUQ65" s="406" t="n"/>
      <c r="WUR65" s="406" t="n"/>
      <c r="WUS65" s="406" t="n"/>
      <c r="WUT65" s="406" t="n"/>
      <c r="WUU65" s="406" t="n"/>
      <c r="WUV65" s="406" t="n"/>
      <c r="WUW65" s="406" t="n"/>
      <c r="WUX65" s="406" t="n"/>
      <c r="WUY65" s="406" t="n"/>
      <c r="WUZ65" s="406" t="n"/>
      <c r="WVA65" s="406" t="n"/>
      <c r="WVB65" s="406" t="n"/>
      <c r="WVC65" s="406" t="n"/>
      <c r="WVD65" s="406" t="n"/>
      <c r="WVE65" s="406" t="n"/>
      <c r="WVF65" s="406" t="n"/>
      <c r="WVG65" s="406" t="n"/>
      <c r="WVH65" s="406" t="n"/>
      <c r="WVI65" s="406" t="n"/>
      <c r="WVJ65" s="406" t="n"/>
      <c r="WVK65" s="406" t="n"/>
      <c r="WVL65" s="406" t="n"/>
      <c r="WVM65" s="406" t="n"/>
      <c r="WVN65" s="406" t="n"/>
      <c r="WVO65" s="406" t="n"/>
      <c r="WVP65" s="406" t="n"/>
      <c r="WVQ65" s="406" t="n"/>
      <c r="WVR65" s="406" t="n"/>
      <c r="WVS65" s="406" t="n"/>
      <c r="WVT65" s="406" t="n"/>
      <c r="WVU65" s="406" t="n"/>
      <c r="WVV65" s="406" t="n"/>
      <c r="WVW65" s="406" t="n"/>
      <c r="WVX65" s="406" t="n"/>
      <c r="WVY65" s="406" t="n"/>
      <c r="WVZ65" s="406" t="n"/>
      <c r="WWA65" s="406" t="n"/>
      <c r="WWB65" s="406" t="n"/>
      <c r="WWC65" s="406" t="n"/>
      <c r="WWD65" s="406" t="n"/>
      <c r="WWE65" s="406" t="n"/>
      <c r="WWF65" s="406" t="n"/>
      <c r="WWG65" s="406" t="n"/>
      <c r="WWH65" s="406" t="n"/>
      <c r="WWI65" s="406" t="n"/>
      <c r="WWJ65" s="406" t="n"/>
      <c r="WWK65" s="406" t="n"/>
      <c r="WWL65" s="406" t="n"/>
      <c r="WWM65" s="406" t="n"/>
      <c r="WWN65" s="406" t="n"/>
      <c r="WWO65" s="406" t="n"/>
      <c r="WWP65" s="406" t="n"/>
      <c r="WWQ65" s="406" t="n"/>
      <c r="WWR65" s="406" t="n"/>
      <c r="WWS65" s="406" t="n"/>
      <c r="WWT65" s="406" t="n"/>
      <c r="WWU65" s="406" t="n"/>
      <c r="WWV65" s="406" t="n"/>
      <c r="WWW65" s="406" t="n"/>
      <c r="WWX65" s="406" t="n"/>
      <c r="WWY65" s="406" t="n"/>
      <c r="WWZ65" s="406" t="n"/>
      <c r="WXA65" s="406" t="n"/>
      <c r="WXB65" s="406" t="n"/>
      <c r="WXC65" s="406" t="n"/>
      <c r="WXD65" s="406" t="n"/>
      <c r="WXE65" s="406" t="n"/>
      <c r="WXF65" s="406" t="n"/>
      <c r="WXG65" s="406" t="n"/>
      <c r="WXH65" s="406" t="n"/>
      <c r="WXI65" s="406" t="n"/>
      <c r="WXJ65" s="406" t="n"/>
      <c r="WXK65" s="406" t="n"/>
      <c r="WXL65" s="406" t="n"/>
      <c r="WXM65" s="406" t="n"/>
      <c r="WXN65" s="406" t="n"/>
      <c r="WXO65" s="406" t="n"/>
      <c r="WXP65" s="406" t="n"/>
      <c r="WXQ65" s="406" t="n"/>
      <c r="WXR65" s="406" t="n"/>
      <c r="WXS65" s="406" t="n"/>
      <c r="WXT65" s="406" t="n"/>
      <c r="WXU65" s="406" t="n"/>
      <c r="WXV65" s="406" t="n"/>
      <c r="WXW65" s="406" t="n"/>
      <c r="WXX65" s="406" t="n"/>
      <c r="WXY65" s="406" t="n"/>
      <c r="WXZ65" s="406" t="n"/>
      <c r="WYA65" s="406" t="n"/>
      <c r="WYB65" s="406" t="n"/>
      <c r="WYC65" s="406" t="n"/>
      <c r="WYD65" s="406" t="n"/>
      <c r="WYE65" s="406" t="n"/>
      <c r="WYF65" s="406" t="n"/>
      <c r="WYG65" s="406" t="n"/>
      <c r="WYH65" s="406" t="n"/>
      <c r="WYI65" s="406" t="n"/>
      <c r="WYJ65" s="406" t="n"/>
      <c r="WYK65" s="406" t="n"/>
      <c r="WYL65" s="406" t="n"/>
      <c r="WYM65" s="406" t="n"/>
      <c r="WYN65" s="406" t="n"/>
      <c r="WYO65" s="406" t="n"/>
      <c r="WYP65" s="406" t="n"/>
      <c r="WYQ65" s="406" t="n"/>
      <c r="WYR65" s="406" t="n"/>
      <c r="WYS65" s="406" t="n"/>
      <c r="WYT65" s="406" t="n"/>
      <c r="WYU65" s="406" t="n"/>
      <c r="WYV65" s="406" t="n"/>
      <c r="WYW65" s="406" t="n"/>
      <c r="WYX65" s="406" t="n"/>
      <c r="WYY65" s="406" t="n"/>
      <c r="WYZ65" s="406" t="n"/>
      <c r="WZA65" s="406" t="n"/>
      <c r="WZB65" s="406" t="n"/>
      <c r="WZC65" s="406" t="n"/>
      <c r="WZD65" s="406" t="n"/>
      <c r="WZE65" s="406" t="n"/>
      <c r="WZF65" s="406" t="n"/>
      <c r="WZG65" s="406" t="n"/>
      <c r="WZH65" s="406" t="n"/>
      <c r="WZI65" s="406" t="n"/>
      <c r="WZJ65" s="406" t="n"/>
      <c r="WZK65" s="406" t="n"/>
      <c r="WZL65" s="406" t="n"/>
      <c r="WZM65" s="406" t="n"/>
      <c r="WZN65" s="406" t="n"/>
      <c r="WZO65" s="406" t="n"/>
      <c r="WZP65" s="406" t="n"/>
      <c r="WZQ65" s="406" t="n"/>
      <c r="WZR65" s="406" t="n"/>
      <c r="WZS65" s="406" t="n"/>
      <c r="WZT65" s="406" t="n"/>
      <c r="WZU65" s="406" t="n"/>
      <c r="WZV65" s="406" t="n"/>
      <c r="WZW65" s="406" t="n"/>
      <c r="WZX65" s="406" t="n"/>
      <c r="WZY65" s="406" t="n"/>
      <c r="WZZ65" s="406" t="n"/>
      <c r="XAA65" s="406" t="n"/>
      <c r="XAB65" s="406" t="n"/>
      <c r="XAC65" s="406" t="n"/>
      <c r="XAD65" s="406" t="n"/>
      <c r="XAE65" s="406" t="n"/>
      <c r="XAF65" s="406" t="n"/>
      <c r="XAG65" s="406" t="n"/>
      <c r="XAH65" s="406" t="n"/>
      <c r="XAI65" s="406" t="n"/>
      <c r="XAJ65" s="406" t="n"/>
      <c r="XAK65" s="406" t="n"/>
      <c r="XAL65" s="406" t="n"/>
      <c r="XAM65" s="406" t="n"/>
      <c r="XAN65" s="406" t="n"/>
      <c r="XAO65" s="406" t="n"/>
      <c r="XAP65" s="406" t="n"/>
      <c r="XAQ65" s="406" t="n"/>
      <c r="XAR65" s="406" t="n"/>
      <c r="XAS65" s="406" t="n"/>
      <c r="XAT65" s="406" t="n"/>
      <c r="XAU65" s="406" t="n"/>
      <c r="XAV65" s="406" t="n"/>
      <c r="XAW65" s="406" t="n"/>
      <c r="XAX65" s="406" t="n"/>
      <c r="XAY65" s="406" t="n"/>
      <c r="XAZ65" s="406" t="n"/>
      <c r="XBA65" s="406" t="n"/>
      <c r="XBB65" s="406" t="n"/>
      <c r="XBC65" s="406" t="n"/>
      <c r="XBD65" s="406" t="n"/>
      <c r="XBE65" s="406" t="n"/>
      <c r="XBF65" s="406" t="n"/>
      <c r="XBG65" s="406" t="n"/>
      <c r="XBH65" s="406" t="n"/>
      <c r="XBI65" s="406" t="n"/>
      <c r="XBJ65" s="406" t="n"/>
      <c r="XBK65" s="406" t="n"/>
      <c r="XBL65" s="406" t="n"/>
      <c r="XBM65" s="406" t="n"/>
      <c r="XBN65" s="406" t="n"/>
      <c r="XBO65" s="406" t="n"/>
      <c r="XBP65" s="406" t="n"/>
      <c r="XBQ65" s="406" t="n"/>
      <c r="XBR65" s="406" t="n"/>
      <c r="XBS65" s="406" t="n"/>
      <c r="XBT65" s="406" t="n"/>
      <c r="XBU65" s="406" t="n"/>
      <c r="XBV65" s="406" t="n"/>
      <c r="XBW65" s="406" t="n"/>
      <c r="XBX65" s="406" t="n"/>
      <c r="XBY65" s="406" t="n"/>
      <c r="XBZ65" s="406" t="n"/>
      <c r="XCA65" s="406" t="n"/>
      <c r="XCB65" s="406" t="n"/>
      <c r="XCC65" s="406" t="n"/>
      <c r="XCD65" s="406" t="n"/>
      <c r="XCE65" s="406" t="n"/>
      <c r="XCF65" s="406" t="n"/>
      <c r="XCG65" s="406" t="n"/>
      <c r="XCH65" s="406" t="n"/>
      <c r="XCI65" s="406" t="n"/>
      <c r="XCJ65" s="406" t="n"/>
      <c r="XCK65" s="406" t="n"/>
      <c r="XCL65" s="406" t="n"/>
      <c r="XCM65" s="406" t="n"/>
      <c r="XCN65" s="406" t="n"/>
      <c r="XCO65" s="406" t="n"/>
      <c r="XCP65" s="406" t="n"/>
      <c r="XCQ65" s="406" t="n"/>
      <c r="XCR65" s="406" t="n"/>
      <c r="XCS65" s="406" t="n"/>
      <c r="XCT65" s="406" t="n"/>
      <c r="XCU65" s="406" t="n"/>
      <c r="XCV65" s="406" t="n"/>
      <c r="XCW65" s="406" t="n"/>
      <c r="XCX65" s="406" t="n"/>
      <c r="XCY65" s="406" t="n"/>
      <c r="XCZ65" s="406" t="n"/>
      <c r="XDA65" s="406" t="n"/>
      <c r="XDB65" s="406" t="n"/>
      <c r="XDC65" s="406" t="n"/>
      <c r="XDD65" s="406" t="n"/>
      <c r="XDE65" s="406" t="n"/>
      <c r="XDF65" s="406" t="n"/>
      <c r="XDG65" s="406" t="n"/>
      <c r="XDH65" s="406" t="n"/>
      <c r="XDI65" s="406" t="n"/>
      <c r="XDJ65" s="406" t="n"/>
      <c r="XDK65" s="406" t="n"/>
      <c r="XDL65" s="406" t="n"/>
      <c r="XDM65" s="406" t="n"/>
      <c r="XDN65" s="406" t="n"/>
      <c r="XDO65" s="406" t="n"/>
      <c r="XDP65" s="406" t="n"/>
      <c r="XDQ65" s="406" t="n"/>
      <c r="XDR65" s="406" t="n"/>
      <c r="XDS65" s="406" t="n"/>
      <c r="XDT65" s="406" t="n"/>
      <c r="XDU65" s="406" t="n"/>
      <c r="XDV65" s="406" t="n"/>
      <c r="XDW65" s="406" t="n"/>
      <c r="XDX65" s="406" t="n"/>
      <c r="XDY65" s="406" t="n"/>
      <c r="XDZ65" s="406" t="n"/>
      <c r="XEA65" s="406" t="n"/>
      <c r="XEB65" s="406" t="n"/>
      <c r="XEC65" s="406" t="n"/>
      <c r="XED65" s="406" t="n"/>
      <c r="XEE65" s="406" t="n"/>
      <c r="XEF65" s="406" t="n"/>
      <c r="XEG65" s="406" t="n"/>
      <c r="XEH65" s="406" t="n"/>
      <c r="XEI65" s="406" t="n"/>
      <c r="XEJ65" s="406" t="n"/>
      <c r="XEK65" s="406" t="n"/>
      <c r="XEL65" s="406" t="n"/>
      <c r="XEM65" s="406" t="n"/>
      <c r="XEN65" s="406" t="n"/>
      <c r="XEO65" s="406" t="n"/>
      <c r="XEP65" s="406" t="n"/>
      <c r="XEQ65" s="406" t="n"/>
      <c r="XER65" s="406" t="n"/>
      <c r="XES65" s="406" t="n"/>
      <c r="XET65" s="406" t="n"/>
      <c r="XEU65" s="406" t="n"/>
      <c r="XEV65" s="406" t="n"/>
      <c r="XEW65" s="406" t="n"/>
      <c r="XEX65" s="406" t="n"/>
      <c r="XEY65" s="406" t="n"/>
      <c r="XEZ65" s="406" t="n"/>
      <c r="XFA65" s="406" t="n"/>
    </row>
    <row r="66" ht="28" customFormat="1" customHeight="1" s="406">
      <c r="A66" s="45" t="n">
        <v>45720</v>
      </c>
      <c r="B66" s="33" t="n">
        <v>9</v>
      </c>
      <c r="C66" s="37" t="inlineStr">
        <is>
          <t>周小玲</t>
        </is>
      </c>
      <c r="D66" s="390" t="n"/>
      <c r="E66" s="390" t="n">
        <v>1</v>
      </c>
      <c r="F66" s="390" t="n"/>
      <c r="G66" s="37" t="inlineStr">
        <is>
          <t>刘英桃</t>
        </is>
      </c>
      <c r="H66" s="390" t="inlineStr">
        <is>
          <t>刘4381</t>
        </is>
      </c>
      <c r="I66" s="390" t="n">
        <v>1638</v>
      </c>
      <c r="J66" s="390" t="n"/>
      <c r="K66" s="390" t="n">
        <v>645</v>
      </c>
      <c r="L66" s="390" t="n"/>
      <c r="M66" s="390" t="n"/>
      <c r="N66" s="390" t="n"/>
      <c r="O66" s="390" t="n"/>
      <c r="P66" s="390" t="n"/>
      <c r="Q66" s="390" t="n"/>
      <c r="R66" s="390" t="n"/>
      <c r="S66" s="390" t="n"/>
      <c r="T66" s="406" t="n"/>
      <c r="U66" s="406" t="n"/>
      <c r="V66" s="162" t="n"/>
      <c r="W66" s="162" t="n"/>
      <c r="X66" s="406" t="n">
        <v>645</v>
      </c>
      <c r="Y66" s="162" t="inlineStr">
        <is>
          <t>3.3对公</t>
        </is>
      </c>
      <c r="Z66" s="407" t="n"/>
      <c r="AA66" s="162" t="n"/>
      <c r="AB66" s="406" t="n"/>
      <c r="AC66" s="407" t="n"/>
      <c r="AD66" s="253" t="inlineStr">
        <is>
          <t>罗茜</t>
        </is>
      </c>
    </row>
    <row r="67" ht="28" customFormat="1" customHeight="1" s="406">
      <c r="A67" s="45" t="n">
        <v>45720</v>
      </c>
      <c r="B67" s="162" t="n"/>
      <c r="C67" s="162" t="inlineStr">
        <is>
          <t>周静</t>
        </is>
      </c>
      <c r="D67" s="162" t="n"/>
      <c r="E67" s="162" t="inlineStr">
        <is>
          <t>复诊</t>
        </is>
      </c>
      <c r="F67" s="162" t="n"/>
      <c r="G67" s="162" t="inlineStr">
        <is>
          <t>曾亚萍</t>
        </is>
      </c>
      <c r="H67" s="162" t="n"/>
      <c r="I67" s="162" t="n">
        <v>1638</v>
      </c>
      <c r="J67" s="162" t="n"/>
      <c r="K67" s="162" t="n">
        <v>745</v>
      </c>
      <c r="L67" s="162" t="n"/>
      <c r="M67" s="162" t="n"/>
      <c r="N67" s="162" t="n"/>
      <c r="O67" s="162" t="n"/>
      <c r="P67" s="162" t="n"/>
      <c r="Q67" s="162" t="n"/>
      <c r="R67" s="162" t="n"/>
      <c r="S67" s="162" t="n"/>
      <c r="T67" s="162" t="n"/>
      <c r="U67" s="162" t="n">
        <v>4</v>
      </c>
      <c r="V67" s="162" t="n"/>
      <c r="W67" s="162" t="n"/>
      <c r="X67" s="406" t="n">
        <v>749</v>
      </c>
      <c r="Y67" s="162" t="inlineStr">
        <is>
          <t>3.3对公</t>
        </is>
      </c>
      <c r="Z67" s="407" t="n"/>
      <c r="AA67" s="162" t="n"/>
      <c r="AB67" s="406" t="inlineStr">
        <is>
          <t>745米粒灸</t>
        </is>
      </c>
      <c r="AC67" s="407" t="n"/>
      <c r="AD67" s="253" t="inlineStr">
        <is>
          <t>罗茜</t>
        </is>
      </c>
    </row>
    <row r="68" ht="28" customFormat="1" customHeight="1" s="406">
      <c r="A68" s="45" t="n">
        <v>45720</v>
      </c>
      <c r="B68" s="411" t="n"/>
      <c r="C68" s="411" t="n"/>
      <c r="D68" s="162" t="n"/>
      <c r="E68" s="162" t="inlineStr">
        <is>
          <t>复诊</t>
        </is>
      </c>
      <c r="F68" s="162" t="n"/>
      <c r="G68" s="162" t="inlineStr">
        <is>
          <t>孙静</t>
        </is>
      </c>
      <c r="H68" s="162" t="n"/>
      <c r="I68" s="162" t="n">
        <v>1638</v>
      </c>
      <c r="J68" s="162" t="n"/>
      <c r="K68" s="162" t="n"/>
      <c r="L68" s="162" t="n">
        <v>126</v>
      </c>
      <c r="M68" s="162" t="n">
        <v>866</v>
      </c>
      <c r="N68" s="162" t="n"/>
      <c r="O68" s="162" t="n"/>
      <c r="P68" s="162" t="n"/>
      <c r="Q68" s="162" t="n"/>
      <c r="R68" s="162" t="n"/>
      <c r="S68" s="162" t="n"/>
      <c r="T68" s="162" t="n"/>
      <c r="U68" s="162" t="n"/>
      <c r="V68" s="162" t="n"/>
      <c r="W68" s="162" t="n"/>
      <c r="X68" s="406" t="n">
        <v>992</v>
      </c>
      <c r="Y68" s="162" t="inlineStr">
        <is>
          <t>3.3对公</t>
        </is>
      </c>
      <c r="Z68" s="407" t="n"/>
      <c r="AA68" s="162" t="n"/>
      <c r="AB68" s="406" t="inlineStr">
        <is>
          <t>纷乐*1</t>
        </is>
      </c>
      <c r="AC68" s="407" t="n"/>
      <c r="AD68" s="253" t="inlineStr">
        <is>
          <t>罗茜</t>
        </is>
      </c>
    </row>
    <row r="69" ht="29" customFormat="1" customHeight="1" s="406">
      <c r="A69" s="45" t="n">
        <v>45720</v>
      </c>
      <c r="B69" s="162" t="n">
        <v>22</v>
      </c>
      <c r="C69" s="162" t="inlineStr">
        <is>
          <t>周小玲</t>
        </is>
      </c>
      <c r="D69" s="162" t="n"/>
      <c r="E69" s="162" t="n">
        <v>1</v>
      </c>
      <c r="F69" s="162" t="n"/>
      <c r="G69" s="162" t="inlineStr">
        <is>
          <t>刘英桃</t>
        </is>
      </c>
      <c r="H69" s="162" t="n"/>
      <c r="I69" s="162" t="n">
        <v>1638</v>
      </c>
      <c r="J69" s="162" t="n"/>
      <c r="K69" s="162" t="n"/>
      <c r="L69" s="162" t="n"/>
      <c r="M69" s="162" t="n"/>
      <c r="N69" s="162" t="n"/>
      <c r="O69" s="162" t="n"/>
      <c r="P69" s="162" t="n">
        <v>360</v>
      </c>
      <c r="Q69" s="162" t="n"/>
      <c r="R69" s="162" t="n"/>
      <c r="S69" s="162" t="n"/>
      <c r="T69" s="162" t="n"/>
      <c r="U69" s="162" t="n"/>
      <c r="V69" s="162" t="n"/>
      <c r="W69" s="162" t="n"/>
      <c r="X69" s="406">
        <f>SUM(J69:W69)</f>
        <v/>
      </c>
      <c r="Y69" s="162" t="inlineStr">
        <is>
          <t>现金</t>
        </is>
      </c>
      <c r="Z69" s="407" t="n"/>
      <c r="AA69" s="162" t="n"/>
      <c r="AB69" s="407" t="n"/>
      <c r="AC69" s="407" t="n"/>
      <c r="AD69" s="253" t="inlineStr">
        <is>
          <t>罗茜</t>
        </is>
      </c>
    </row>
    <row r="70" ht="29" customFormat="1" customHeight="1" s="406">
      <c r="A70" s="45" t="n">
        <v>45720</v>
      </c>
      <c r="B70" s="162" t="n">
        <v>39</v>
      </c>
      <c r="C70" s="162" t="inlineStr">
        <is>
          <t>谢依</t>
        </is>
      </c>
      <c r="D70" s="162" t="n"/>
      <c r="E70" s="162" t="n"/>
      <c r="F70" s="162" t="n">
        <v>1</v>
      </c>
      <c r="G70" s="162" t="n"/>
      <c r="H70" s="162" t="inlineStr">
        <is>
          <t>刘6822</t>
        </is>
      </c>
      <c r="I70" s="162" t="n">
        <v>1638</v>
      </c>
      <c r="J70" s="162" t="n"/>
      <c r="K70" s="162" t="n"/>
      <c r="L70" s="162" t="n"/>
      <c r="M70" s="162" t="n"/>
      <c r="N70" s="162" t="n"/>
      <c r="O70" s="162" t="n"/>
      <c r="P70" s="162" t="n"/>
      <c r="Q70" s="162" t="n"/>
      <c r="R70" s="162" t="n"/>
      <c r="S70" s="162" t="n"/>
      <c r="T70" s="162" t="n"/>
      <c r="U70" s="162" t="n"/>
      <c r="V70" s="162" t="n"/>
      <c r="W70" s="162" t="n"/>
      <c r="X70" s="406">
        <f>SUM(J70:W70)</f>
        <v/>
      </c>
      <c r="Z70" s="407" t="n"/>
      <c r="AA70" s="162" t="n"/>
      <c r="AB70" s="407" t="n"/>
      <c r="AC70" s="407" t="n"/>
      <c r="AD70" s="253" t="n"/>
    </row>
    <row r="71" ht="29" customFormat="1" customHeight="1" s="406">
      <c r="A71" s="45" t="n">
        <v>45720</v>
      </c>
      <c r="B71" s="162" t="n">
        <v>59</v>
      </c>
      <c r="C71" s="162" t="inlineStr">
        <is>
          <t>廖金凤</t>
        </is>
      </c>
      <c r="D71" s="162" t="n"/>
      <c r="E71" s="162" t="n"/>
      <c r="F71" s="162" t="n">
        <v>1</v>
      </c>
      <c r="G71" s="162" t="n"/>
      <c r="H71" s="162" t="inlineStr">
        <is>
          <t>G7745</t>
        </is>
      </c>
      <c r="I71" s="162" t="n">
        <v>1638</v>
      </c>
      <c r="J71" s="162" t="n"/>
      <c r="K71" s="162" t="n"/>
      <c r="L71" s="162" t="n"/>
      <c r="M71" s="162" t="n">
        <v>330.8</v>
      </c>
      <c r="N71" s="162" t="n"/>
      <c r="O71" s="162" t="n"/>
      <c r="P71" s="162" t="n"/>
      <c r="Q71" s="162" t="n"/>
      <c r="R71" s="162" t="n"/>
      <c r="S71" s="162" t="n"/>
      <c r="T71" s="162" t="n"/>
      <c r="U71" s="162" t="n"/>
      <c r="V71" s="162" t="n"/>
      <c r="W71" s="162" t="n"/>
      <c r="X71" s="406">
        <f>SUM(J71:W71)</f>
        <v/>
      </c>
      <c r="Z71" s="407" t="n"/>
      <c r="AA71" s="162" t="n"/>
      <c r="AB71" s="407" t="n"/>
      <c r="AC71" s="407" t="n"/>
      <c r="AD71" s="253" t="n"/>
    </row>
    <row r="72" ht="29" customFormat="1" customHeight="1" s="406">
      <c r="A72" s="45" t="n">
        <v>45720</v>
      </c>
      <c r="B72" s="162" t="n">
        <v>23</v>
      </c>
      <c r="C72" s="162" t="inlineStr">
        <is>
          <t>安纳斯塔西亚</t>
        </is>
      </c>
      <c r="D72" s="162" t="n"/>
      <c r="E72" s="162" t="n"/>
      <c r="F72" s="162" t="n">
        <v>1</v>
      </c>
      <c r="G72" s="162" t="n"/>
      <c r="H72" s="162" t="inlineStr">
        <is>
          <t>G9565</t>
        </is>
      </c>
      <c r="I72" s="162" t="n">
        <v>1638</v>
      </c>
      <c r="J72" s="162" t="n"/>
      <c r="K72" s="162" t="n"/>
      <c r="L72" s="162" t="n"/>
      <c r="M72" s="162" t="n"/>
      <c r="N72" s="162" t="n"/>
      <c r="O72" s="162" t="n">
        <v>121</v>
      </c>
      <c r="P72" s="162" t="n">
        <v>120</v>
      </c>
      <c r="Q72" s="162" t="n">
        <v>140</v>
      </c>
      <c r="R72" s="162" t="n"/>
      <c r="S72" s="162" t="n">
        <v>7</v>
      </c>
      <c r="T72" s="162" t="n"/>
      <c r="U72" s="162" t="n"/>
      <c r="V72" s="162" t="n"/>
      <c r="W72" s="162" t="n"/>
      <c r="X72" s="406">
        <f>SUM(J72:W72)</f>
        <v/>
      </c>
      <c r="Z72" s="407" t="n"/>
      <c r="AA72" s="162" t="n"/>
      <c r="AB72" s="407" t="n"/>
      <c r="AC72" s="407" t="n"/>
      <c r="AD72" s="253" t="n"/>
    </row>
    <row r="73" ht="25" customFormat="1" customHeight="1" s="406">
      <c r="A73" s="45" t="n">
        <v>45720</v>
      </c>
      <c r="B73" s="162" t="n">
        <v>4</v>
      </c>
      <c r="C73" s="162" t="inlineStr">
        <is>
          <t>潘涵</t>
        </is>
      </c>
      <c r="D73" s="162" t="n"/>
      <c r="E73" s="162" t="n"/>
      <c r="F73" s="162" t="n">
        <v>1</v>
      </c>
      <c r="G73" s="162" t="n"/>
      <c r="H73" s="162" t="inlineStr">
        <is>
          <t>G1308</t>
        </is>
      </c>
      <c r="I73" s="162" t="n">
        <v>1638</v>
      </c>
      <c r="J73" s="162" t="n"/>
      <c r="K73" s="162" t="n"/>
      <c r="L73" s="162" t="n"/>
      <c r="M73" s="162" t="n"/>
      <c r="N73" s="162" t="n"/>
      <c r="O73" s="162" t="n">
        <v>240</v>
      </c>
      <c r="P73" s="162" t="n">
        <v>140</v>
      </c>
      <c r="Q73" s="162" t="n"/>
      <c r="R73" s="162" t="n">
        <v>7</v>
      </c>
      <c r="S73" s="162" t="n"/>
      <c r="T73" s="162" t="n"/>
      <c r="U73" s="162" t="n"/>
      <c r="V73" s="162" t="n"/>
      <c r="W73" s="162" t="n"/>
      <c r="X73" s="406">
        <f>SUM(J73:W73)</f>
        <v/>
      </c>
      <c r="Y73" s="162" t="inlineStr">
        <is>
          <t>3.3对公</t>
        </is>
      </c>
      <c r="Z73" s="407" t="n"/>
      <c r="AA73" s="162" t="n"/>
      <c r="AB73" s="407" t="n"/>
      <c r="AC73" s="407" t="n"/>
      <c r="AD73" s="253" t="inlineStr">
        <is>
          <t>彭心怡</t>
        </is>
      </c>
    </row>
    <row r="74" ht="25" customFormat="1" customHeight="1" s="406">
      <c r="A74" s="45" t="n">
        <v>45720</v>
      </c>
      <c r="B74" s="162" t="n">
        <v>5</v>
      </c>
      <c r="C74" s="162" t="inlineStr">
        <is>
          <t>彭茹冰</t>
        </is>
      </c>
      <c r="D74" s="162" t="n"/>
      <c r="E74" s="162" t="n"/>
      <c r="F74" s="162" t="n">
        <v>1</v>
      </c>
      <c r="G74" s="162" t="n"/>
      <c r="H74" s="162" t="inlineStr">
        <is>
          <t>G1308</t>
        </is>
      </c>
      <c r="I74" s="162" t="n">
        <v>1638</v>
      </c>
      <c r="J74" s="162" t="n"/>
      <c r="K74" s="162" t="n"/>
      <c r="L74" s="162" t="n"/>
      <c r="M74" s="162" t="n"/>
      <c r="N74" s="162" t="n"/>
      <c r="O74" s="162" t="n">
        <v>120</v>
      </c>
      <c r="P74" s="162" t="n">
        <v>140</v>
      </c>
      <c r="Q74" s="162" t="n"/>
      <c r="R74" s="162" t="n">
        <v>7</v>
      </c>
      <c r="S74" s="162" t="n"/>
      <c r="T74" s="162" t="n"/>
      <c r="U74" s="162" t="n"/>
      <c r="V74" s="162" t="n"/>
      <c r="W74" s="162" t="n"/>
      <c r="X74" s="406">
        <f>SUM(J74:W74)</f>
        <v/>
      </c>
      <c r="Y74" s="162" t="inlineStr">
        <is>
          <t>3.3对公</t>
        </is>
      </c>
      <c r="Z74" s="407" t="n"/>
      <c r="AA74" s="162" t="n"/>
      <c r="AB74" s="407" t="n"/>
      <c r="AC74" s="407" t="n"/>
      <c r="AD74" s="253" t="inlineStr">
        <is>
          <t>彭心怡</t>
        </is>
      </c>
    </row>
    <row r="75" ht="25" customFormat="1" customHeight="1" s="406">
      <c r="A75" s="45" t="n">
        <v>45720</v>
      </c>
      <c r="B75" s="382" t="n">
        <v>11</v>
      </c>
      <c r="C75" s="382" t="inlineStr">
        <is>
          <t>阳修月</t>
        </is>
      </c>
      <c r="D75" s="162" t="n"/>
      <c r="E75" s="382" t="n">
        <v>1</v>
      </c>
      <c r="F75" s="162" t="n"/>
      <c r="G75" s="162" t="inlineStr">
        <is>
          <t>章琼</t>
        </is>
      </c>
      <c r="H75" s="162" t="n"/>
      <c r="I75" s="162" t="n">
        <v>1638</v>
      </c>
      <c r="J75" s="162" t="n"/>
      <c r="K75" s="162" t="n"/>
      <c r="L75" s="162" t="n"/>
      <c r="M75" s="162" t="n"/>
      <c r="N75" s="162" t="n">
        <v>180</v>
      </c>
      <c r="O75" s="162" t="n"/>
      <c r="P75" s="162" t="n"/>
      <c r="Q75" s="162" t="n"/>
      <c r="R75" s="162" t="n">
        <v>7</v>
      </c>
      <c r="S75" s="162" t="n"/>
      <c r="T75" s="162" t="n"/>
      <c r="U75" s="162" t="n"/>
      <c r="V75" s="162" t="n"/>
      <c r="W75" s="162" t="n"/>
      <c r="X75" s="406">
        <f>SUM(J75:W75)</f>
        <v/>
      </c>
      <c r="Y75" s="162" t="inlineStr">
        <is>
          <t>对公</t>
        </is>
      </c>
      <c r="Z75" s="407" t="n"/>
      <c r="AA75" s="162" t="n"/>
      <c r="AB75" s="407" t="n"/>
      <c r="AC75" s="407" t="n"/>
      <c r="AD75" s="253" t="inlineStr">
        <is>
          <t>彭心怡</t>
        </is>
      </c>
    </row>
    <row r="76" ht="25" customFormat="1" customHeight="1" s="406">
      <c r="A76" s="45" t="n">
        <v>45720</v>
      </c>
      <c r="B76" s="412" t="n"/>
      <c r="C76" s="412" t="n"/>
      <c r="D76" s="162" t="n"/>
      <c r="E76" s="412" t="n"/>
      <c r="F76" s="162" t="n"/>
      <c r="G76" s="162" t="inlineStr">
        <is>
          <t>章琼</t>
        </is>
      </c>
      <c r="H76" s="162" t="n"/>
      <c r="I76" s="162" t="n">
        <v>1638</v>
      </c>
      <c r="J76" s="162" t="n"/>
      <c r="K76" s="162" t="n"/>
      <c r="L76" s="162" t="n">
        <v>30</v>
      </c>
      <c r="M76" s="162" t="n"/>
      <c r="N76" s="162" t="n"/>
      <c r="O76" s="162" t="n"/>
      <c r="P76" s="162" t="n"/>
      <c r="Q76" s="162" t="n"/>
      <c r="R76" s="162" t="n"/>
      <c r="S76" s="162" t="n"/>
      <c r="T76" s="162" t="n"/>
      <c r="U76" s="162" t="n"/>
      <c r="V76" s="162" t="n"/>
      <c r="W76" s="162" t="n"/>
      <c r="X76" s="406">
        <f>SUM(J76:W76)</f>
        <v/>
      </c>
      <c r="Y76" s="162" t="inlineStr">
        <is>
          <t>对公</t>
        </is>
      </c>
      <c r="Z76" s="407" t="n"/>
      <c r="AA76" s="162" t="n"/>
      <c r="AB76" s="407" t="n"/>
      <c r="AC76" s="407" t="n"/>
      <c r="AD76" s="253" t="inlineStr">
        <is>
          <t>彭心怡</t>
        </is>
      </c>
    </row>
    <row r="77" ht="25" customFormat="1" customHeight="1" s="406">
      <c r="A77" s="45" t="n">
        <v>45720</v>
      </c>
      <c r="B77" s="412" t="n"/>
      <c r="C77" s="412" t="n"/>
      <c r="D77" s="162" t="n"/>
      <c r="E77" s="404" t="n"/>
      <c r="F77" s="162" t="n"/>
      <c r="G77" s="162" t="inlineStr">
        <is>
          <t>章琼</t>
        </is>
      </c>
      <c r="H77" s="162" t="n"/>
      <c r="I77" s="162" t="n">
        <v>1638</v>
      </c>
      <c r="J77" s="162" t="n"/>
      <c r="K77" s="162" t="n"/>
      <c r="L77" s="162" t="n">
        <v>365</v>
      </c>
      <c r="M77" s="162" t="n"/>
      <c r="N77" s="162" t="n">
        <v>180</v>
      </c>
      <c r="O77" s="162" t="n">
        <v>30</v>
      </c>
      <c r="P77" s="162" t="n">
        <v>200</v>
      </c>
      <c r="Q77" s="162" t="n"/>
      <c r="R77" s="162" t="n">
        <v>9</v>
      </c>
      <c r="S77" s="162" t="n"/>
      <c r="T77" s="162" t="n"/>
      <c r="U77" s="162" t="n"/>
      <c r="V77" s="162" t="n"/>
      <c r="W77" s="162" t="n"/>
      <c r="X77" s="406" t="n">
        <v>378.5</v>
      </c>
      <c r="Y77" s="162" t="inlineStr">
        <is>
          <t>对公</t>
        </is>
      </c>
      <c r="Z77" s="407" t="n"/>
      <c r="AA77" s="162" t="n"/>
      <c r="AB77" s="407" t="n"/>
      <c r="AC77" s="407" t="n"/>
      <c r="AD77" s="253" t="inlineStr">
        <is>
          <t>彭心怡</t>
        </is>
      </c>
    </row>
    <row r="78" ht="25" customFormat="1" customHeight="1" s="406">
      <c r="A78" s="45" t="n">
        <v>45720</v>
      </c>
      <c r="B78" s="162" t="n">
        <v>42</v>
      </c>
      <c r="C78" s="162" t="inlineStr">
        <is>
          <t>雷瑶芝</t>
        </is>
      </c>
      <c r="D78" s="162" t="n"/>
      <c r="E78" s="162" t="n">
        <v>1</v>
      </c>
      <c r="F78" s="162" t="n"/>
      <c r="G78" s="162" t="inlineStr">
        <is>
          <t>沈苗苗</t>
        </is>
      </c>
      <c r="H78" s="162" t="n"/>
      <c r="I78" s="162" t="n">
        <v>1638</v>
      </c>
      <c r="J78" s="162" t="n"/>
      <c r="K78" s="162" t="n">
        <v>979</v>
      </c>
      <c r="L78" s="162" t="n">
        <v>207</v>
      </c>
      <c r="M78" s="162" t="n"/>
      <c r="N78" s="162" t="n"/>
      <c r="O78" s="162" t="n"/>
      <c r="P78" s="162" t="n"/>
      <c r="Q78" s="162" t="n"/>
      <c r="R78" s="162" t="n"/>
      <c r="S78" s="162" t="n"/>
      <c r="T78" s="162" t="n"/>
      <c r="U78" s="162" t="n">
        <v>4</v>
      </c>
      <c r="V78" s="162" t="n"/>
      <c r="W78" s="162" t="n"/>
      <c r="X78" s="406" t="n">
        <v>403.5</v>
      </c>
      <c r="Y78" s="162" t="inlineStr">
        <is>
          <t>对公</t>
        </is>
      </c>
      <c r="Z78" s="407" t="n"/>
      <c r="AA78" s="162" t="n"/>
      <c r="AB78" s="407" t="inlineStr">
        <is>
          <t>799套餐、中单*1</t>
        </is>
      </c>
      <c r="AC78" s="407" t="n"/>
      <c r="AD78" s="253" t="inlineStr">
        <is>
          <t>彭心怡</t>
        </is>
      </c>
    </row>
    <row r="79" ht="25" customFormat="1" customHeight="1" s="406">
      <c r="A79" s="45" t="n"/>
      <c r="B79" s="162" t="n"/>
      <c r="C79" s="162" t="inlineStr">
        <is>
          <t>刘怡</t>
        </is>
      </c>
      <c r="D79" s="162" t="n"/>
      <c r="E79" s="162" t="n"/>
      <c r="F79" s="162" t="n"/>
      <c r="G79" s="162" t="n"/>
      <c r="H79" s="162" t="inlineStr">
        <is>
          <t>G1100</t>
        </is>
      </c>
      <c r="I79" s="162" t="n"/>
      <c r="J79" s="162" t="n"/>
      <c r="K79" s="162" t="n"/>
      <c r="L79" s="162" t="n"/>
      <c r="M79" s="162" t="n"/>
      <c r="N79" s="162" t="n"/>
      <c r="O79" s="162" t="n"/>
      <c r="P79" s="162" t="n"/>
      <c r="Q79" s="162" t="n"/>
      <c r="R79" s="162" t="n"/>
      <c r="S79" s="162" t="n"/>
      <c r="T79" s="162" t="n"/>
      <c r="U79" s="162" t="n"/>
      <c r="V79" s="162" t="n"/>
      <c r="W79" s="162" t="n"/>
      <c r="X79" s="406" t="n">
        <v>428.5</v>
      </c>
      <c r="Y79" s="162" t="n"/>
      <c r="Z79" s="407" t="n"/>
      <c r="AA79" s="162" t="n"/>
      <c r="AB79" s="356" t="n"/>
      <c r="AC79" s="349" t="n"/>
      <c r="AD79" s="253" t="n"/>
    </row>
    <row r="80" ht="15" customFormat="1" customHeight="1" s="9">
      <c r="A80" s="45" t="n">
        <v>45720</v>
      </c>
      <c r="B80" s="33" t="n">
        <v>6</v>
      </c>
      <c r="C80" s="37" t="inlineStr">
        <is>
          <t>姜志芹</t>
        </is>
      </c>
      <c r="D80" s="390" t="n"/>
      <c r="E80" s="33" t="n">
        <v>1</v>
      </c>
      <c r="F80" s="33" t="n"/>
      <c r="G80" s="37" t="inlineStr">
        <is>
          <t>刘英桃</t>
        </is>
      </c>
      <c r="H80" s="390" t="n"/>
      <c r="I80" s="390" t="n"/>
      <c r="J80" s="390" t="n"/>
      <c r="K80" s="390" t="n">
        <v>258</v>
      </c>
      <c r="L80" s="390" t="n"/>
      <c r="M80" s="390" t="n"/>
      <c r="N80" s="390" t="n"/>
      <c r="O80" s="390" t="n"/>
      <c r="P80" s="390" t="n"/>
      <c r="Q80" s="390" t="n"/>
      <c r="R80" s="390" t="n"/>
      <c r="S80" s="390" t="n"/>
      <c r="T80" s="406" t="n"/>
      <c r="U80" s="406" t="n"/>
      <c r="V80" s="287" t="n"/>
      <c r="W80" s="390" t="n"/>
      <c r="X80" s="406" t="n">
        <v>453.5</v>
      </c>
      <c r="Y80" s="162" t="inlineStr">
        <is>
          <t>对公</t>
        </is>
      </c>
      <c r="Z80" s="9" t="n"/>
      <c r="AA80" s="9" t="n"/>
      <c r="AB80" s="9" t="n"/>
      <c r="AC80" s="9" t="n"/>
      <c r="AD80" s="9" t="n"/>
      <c r="AE80" s="406" t="n"/>
      <c r="AF80" s="406" t="n"/>
      <c r="AG80" s="406" t="n"/>
      <c r="AH80" s="406" t="n"/>
      <c r="AI80" s="406" t="n"/>
      <c r="AJ80" s="406" t="n"/>
      <c r="AK80" s="406" t="n"/>
      <c r="AL80" s="406" t="n"/>
      <c r="AM80" s="406" t="n"/>
      <c r="AN80" s="406" t="n"/>
      <c r="AO80" s="406" t="n"/>
      <c r="AP80" s="406" t="n"/>
      <c r="AQ80" s="406" t="n"/>
      <c r="AR80" s="406" t="n"/>
      <c r="AS80" s="406" t="n"/>
      <c r="AT80" s="406" t="n"/>
      <c r="AU80" s="406" t="n"/>
      <c r="AV80" s="406" t="n"/>
      <c r="AW80" s="406" t="n"/>
      <c r="AX80" s="406" t="n"/>
      <c r="AY80" s="406" t="n"/>
      <c r="AZ80" s="406" t="n"/>
      <c r="BA80" s="406" t="n"/>
      <c r="BB80" s="406" t="n"/>
      <c r="BC80" s="406" t="n"/>
      <c r="BD80" s="406" t="n"/>
      <c r="BE80" s="406" t="n"/>
      <c r="BF80" s="406" t="n"/>
      <c r="BG80" s="406" t="n"/>
      <c r="BH80" s="406" t="n"/>
      <c r="BI80" s="406" t="n"/>
      <c r="BJ80" s="406" t="n"/>
      <c r="BK80" s="406" t="n"/>
      <c r="BL80" s="406" t="n"/>
      <c r="BM80" s="406" t="n"/>
      <c r="BN80" s="406" t="n"/>
      <c r="BO80" s="406" t="n"/>
      <c r="BP80" s="406" t="n"/>
      <c r="BQ80" s="406" t="n"/>
      <c r="BR80" s="406" t="n"/>
      <c r="BS80" s="406" t="n"/>
      <c r="BT80" s="406" t="n"/>
      <c r="BU80" s="406" t="n"/>
      <c r="BV80" s="406" t="n"/>
      <c r="BW80" s="406" t="n"/>
      <c r="BX80" s="406" t="n"/>
      <c r="BY80" s="406" t="n"/>
      <c r="BZ80" s="406" t="n"/>
      <c r="CA80" s="406" t="n"/>
      <c r="CB80" s="406" t="n"/>
      <c r="CC80" s="406" t="n"/>
      <c r="CD80" s="406" t="n"/>
      <c r="CE80" s="406" t="n"/>
      <c r="CF80" s="406" t="n"/>
      <c r="CG80" s="406" t="n"/>
      <c r="CH80" s="406" t="n"/>
      <c r="CI80" s="406" t="n"/>
      <c r="CJ80" s="406" t="n"/>
      <c r="CK80" s="406" t="n"/>
      <c r="CL80" s="406" t="n"/>
      <c r="CM80" s="406" t="n"/>
      <c r="CN80" s="406" t="n"/>
      <c r="CO80" s="406" t="n"/>
      <c r="CP80" s="406" t="n"/>
      <c r="CQ80" s="406" t="n"/>
      <c r="CR80" s="406" t="n"/>
      <c r="CS80" s="406" t="n"/>
      <c r="CT80" s="406" t="n"/>
      <c r="CU80" s="406" t="n"/>
      <c r="CV80" s="406" t="n"/>
      <c r="CW80" s="406" t="n"/>
      <c r="CX80" s="406" t="n"/>
      <c r="CY80" s="406" t="n"/>
      <c r="CZ80" s="406" t="n"/>
      <c r="DA80" s="406" t="n"/>
      <c r="DB80" s="406" t="n"/>
      <c r="DC80" s="406" t="n"/>
      <c r="DD80" s="406" t="n"/>
      <c r="DE80" s="406" t="n"/>
      <c r="DF80" s="406" t="n"/>
      <c r="DG80" s="406" t="n"/>
      <c r="DH80" s="406" t="n"/>
      <c r="DI80" s="406" t="n"/>
      <c r="DJ80" s="406" t="n"/>
      <c r="DK80" s="406" t="n"/>
      <c r="DL80" s="406" t="n"/>
      <c r="DM80" s="406" t="n"/>
      <c r="DN80" s="406" t="n"/>
      <c r="DO80" s="406" t="n"/>
      <c r="DP80" s="406" t="n"/>
      <c r="DQ80" s="406" t="n"/>
      <c r="DR80" s="406" t="n"/>
      <c r="DS80" s="406" t="n"/>
      <c r="DT80" s="406" t="n"/>
      <c r="DU80" s="406" t="n"/>
      <c r="DV80" s="406" t="n"/>
      <c r="DW80" s="406" t="n"/>
      <c r="DX80" s="406" t="n"/>
      <c r="DY80" s="406" t="n"/>
      <c r="DZ80" s="406" t="n"/>
      <c r="EA80" s="406" t="n"/>
      <c r="EB80" s="406" t="n"/>
      <c r="EC80" s="406" t="n"/>
      <c r="ED80" s="406" t="n"/>
      <c r="EE80" s="406" t="n"/>
      <c r="EF80" s="406" t="n"/>
      <c r="EG80" s="406" t="n"/>
      <c r="EH80" s="406" t="n"/>
      <c r="EI80" s="406" t="n"/>
      <c r="EJ80" s="406" t="n"/>
      <c r="EK80" s="406" t="n"/>
      <c r="EL80" s="406" t="n"/>
      <c r="EM80" s="406" t="n"/>
      <c r="EN80" s="406" t="n"/>
      <c r="EO80" s="406" t="n"/>
      <c r="EP80" s="406" t="n"/>
      <c r="EQ80" s="406" t="n"/>
      <c r="ER80" s="406" t="n"/>
      <c r="ES80" s="406" t="n"/>
      <c r="ET80" s="406" t="n"/>
      <c r="EU80" s="406" t="n"/>
      <c r="EV80" s="406" t="n"/>
      <c r="EW80" s="406" t="n"/>
      <c r="EX80" s="406" t="n"/>
      <c r="EY80" s="406" t="n"/>
      <c r="EZ80" s="406" t="n"/>
      <c r="FA80" s="406" t="n"/>
      <c r="FB80" s="406" t="n"/>
      <c r="FC80" s="406" t="n"/>
      <c r="FD80" s="406" t="n"/>
      <c r="FE80" s="406" t="n"/>
      <c r="FF80" s="406" t="n"/>
      <c r="FG80" s="406" t="n"/>
      <c r="FH80" s="406" t="n"/>
      <c r="FI80" s="406" t="n"/>
      <c r="FJ80" s="406" t="n"/>
      <c r="FK80" s="406" t="n"/>
      <c r="FL80" s="406" t="n"/>
      <c r="FM80" s="406" t="n"/>
      <c r="FN80" s="406" t="n"/>
      <c r="FO80" s="406" t="n"/>
      <c r="FP80" s="406" t="n"/>
      <c r="FQ80" s="406" t="n"/>
      <c r="FR80" s="406" t="n"/>
      <c r="FS80" s="406" t="n"/>
      <c r="FT80" s="406" t="n"/>
      <c r="FU80" s="406" t="n"/>
      <c r="FV80" s="406" t="n"/>
      <c r="FW80" s="406" t="n"/>
      <c r="FX80" s="406" t="n"/>
      <c r="FY80" s="406" t="n"/>
      <c r="FZ80" s="406" t="n"/>
      <c r="GA80" s="406" t="n"/>
      <c r="GB80" s="406" t="n"/>
      <c r="GC80" s="406" t="n"/>
      <c r="GD80" s="406" t="n"/>
      <c r="GE80" s="406" t="n"/>
      <c r="GF80" s="406" t="n"/>
      <c r="GG80" s="406" t="n"/>
      <c r="GH80" s="406" t="n"/>
      <c r="GI80" s="406" t="n"/>
      <c r="GJ80" s="406" t="n"/>
      <c r="GK80" s="406" t="n"/>
      <c r="GL80" s="406" t="n"/>
      <c r="GM80" s="406" t="n"/>
      <c r="GN80" s="406" t="n"/>
      <c r="GO80" s="406" t="n"/>
      <c r="GP80" s="406" t="n"/>
      <c r="GQ80" s="406" t="n"/>
      <c r="GR80" s="406" t="n"/>
      <c r="GS80" s="406" t="n"/>
      <c r="GT80" s="406" t="n"/>
      <c r="GU80" s="406" t="n"/>
      <c r="GV80" s="406" t="n"/>
      <c r="GW80" s="406" t="n"/>
      <c r="GX80" s="406" t="n"/>
      <c r="GY80" s="406" t="n"/>
      <c r="GZ80" s="406" t="n"/>
      <c r="HA80" s="406" t="n"/>
      <c r="HB80" s="406" t="n"/>
      <c r="HC80" s="406" t="n"/>
      <c r="HD80" s="406" t="n"/>
      <c r="HE80" s="406" t="n"/>
      <c r="HF80" s="406" t="n"/>
      <c r="HG80" s="406" t="n"/>
      <c r="HH80" s="406" t="n"/>
      <c r="HI80" s="406" t="n"/>
      <c r="HJ80" s="406" t="n"/>
      <c r="HK80" s="406" t="n"/>
      <c r="HL80" s="406" t="n"/>
      <c r="HM80" s="406" t="n"/>
      <c r="HN80" s="406" t="n"/>
      <c r="HO80" s="406" t="n"/>
      <c r="HP80" s="406" t="n"/>
      <c r="HQ80" s="406" t="n"/>
      <c r="HR80" s="406" t="n"/>
      <c r="HS80" s="406" t="n"/>
      <c r="HT80" s="406" t="n"/>
      <c r="HU80" s="406" t="n"/>
      <c r="HV80" s="406" t="n"/>
      <c r="HW80" s="406" t="n"/>
      <c r="HX80" s="406" t="n"/>
      <c r="HY80" s="406" t="n"/>
      <c r="HZ80" s="406" t="n"/>
      <c r="IA80" s="406" t="n"/>
      <c r="IB80" s="406" t="n"/>
      <c r="IC80" s="406" t="n"/>
      <c r="ID80" s="406" t="n"/>
      <c r="IE80" s="406" t="n"/>
      <c r="IF80" s="406" t="n"/>
      <c r="IG80" s="406" t="n"/>
      <c r="IH80" s="406" t="n"/>
      <c r="II80" s="406" t="n"/>
      <c r="IJ80" s="406" t="n"/>
      <c r="IK80" s="406" t="n"/>
      <c r="IL80" s="406" t="n"/>
      <c r="IM80" s="406" t="n"/>
      <c r="IN80" s="406" t="n"/>
      <c r="IO80" s="406" t="n"/>
      <c r="IP80" s="406" t="n"/>
      <c r="IQ80" s="406" t="n"/>
      <c r="IR80" s="406" t="n"/>
      <c r="IS80" s="406" t="n"/>
      <c r="IT80" s="406" t="n"/>
      <c r="IU80" s="406" t="n"/>
      <c r="IV80" s="406" t="n"/>
      <c r="IW80" s="406" t="n"/>
      <c r="IX80" s="406" t="n"/>
      <c r="IY80" s="406" t="n"/>
      <c r="IZ80" s="406" t="n"/>
      <c r="JA80" s="406" t="n"/>
      <c r="JB80" s="406" t="n"/>
      <c r="JC80" s="406" t="n"/>
      <c r="JD80" s="406" t="n"/>
      <c r="JE80" s="406" t="n"/>
      <c r="JF80" s="406" t="n"/>
      <c r="JG80" s="406" t="n"/>
      <c r="JH80" s="406" t="n"/>
      <c r="JI80" s="406" t="n"/>
      <c r="JJ80" s="406" t="n"/>
      <c r="JK80" s="406" t="n"/>
      <c r="JL80" s="406" t="n"/>
      <c r="JM80" s="406" t="n"/>
      <c r="JN80" s="406" t="n"/>
      <c r="JO80" s="406" t="n"/>
      <c r="JP80" s="406" t="n"/>
      <c r="JQ80" s="406" t="n"/>
      <c r="JR80" s="406" t="n"/>
      <c r="JS80" s="406" t="n"/>
      <c r="JT80" s="406" t="n"/>
      <c r="JU80" s="406" t="n"/>
      <c r="JV80" s="406" t="n"/>
      <c r="JW80" s="406" t="n"/>
      <c r="JX80" s="406" t="n"/>
      <c r="JY80" s="406" t="n"/>
      <c r="JZ80" s="406" t="n"/>
      <c r="KA80" s="406" t="n"/>
      <c r="KB80" s="406" t="n"/>
      <c r="KC80" s="406" t="n"/>
      <c r="KD80" s="406" t="n"/>
      <c r="KE80" s="406" t="n"/>
      <c r="KF80" s="406" t="n"/>
      <c r="KG80" s="406" t="n"/>
      <c r="KH80" s="406" t="n"/>
      <c r="KI80" s="406" t="n"/>
      <c r="KJ80" s="406" t="n"/>
      <c r="KK80" s="406" t="n"/>
      <c r="KL80" s="406" t="n"/>
      <c r="KM80" s="406" t="n"/>
      <c r="KN80" s="406" t="n"/>
      <c r="KO80" s="406" t="n"/>
      <c r="KP80" s="406" t="n"/>
      <c r="KQ80" s="406" t="n"/>
      <c r="KR80" s="406" t="n"/>
      <c r="KS80" s="406" t="n"/>
      <c r="KT80" s="406" t="n"/>
      <c r="KU80" s="406" t="n"/>
      <c r="KV80" s="406" t="n"/>
      <c r="KW80" s="406" t="n"/>
      <c r="KX80" s="406" t="n"/>
      <c r="KY80" s="406" t="n"/>
      <c r="KZ80" s="406" t="n"/>
      <c r="LA80" s="406" t="n"/>
      <c r="LB80" s="406" t="n"/>
      <c r="LC80" s="406" t="n"/>
      <c r="LD80" s="406" t="n"/>
      <c r="LE80" s="406" t="n"/>
      <c r="LF80" s="406" t="n"/>
      <c r="LG80" s="406" t="n"/>
      <c r="LH80" s="406" t="n"/>
      <c r="LI80" s="406" t="n"/>
      <c r="LJ80" s="406" t="n"/>
      <c r="LK80" s="406" t="n"/>
      <c r="LL80" s="406" t="n"/>
      <c r="LM80" s="406" t="n"/>
      <c r="LN80" s="406" t="n"/>
      <c r="LO80" s="406" t="n"/>
      <c r="LP80" s="406" t="n"/>
      <c r="LQ80" s="406" t="n"/>
      <c r="LR80" s="406" t="n"/>
      <c r="LS80" s="406" t="n"/>
      <c r="LT80" s="406" t="n"/>
      <c r="LU80" s="406" t="n"/>
      <c r="LV80" s="406" t="n"/>
      <c r="LW80" s="406" t="n"/>
      <c r="LX80" s="406" t="n"/>
      <c r="LY80" s="406" t="n"/>
      <c r="LZ80" s="406" t="n"/>
      <c r="MA80" s="406" t="n"/>
      <c r="MB80" s="406" t="n"/>
      <c r="MC80" s="406" t="n"/>
      <c r="MD80" s="406" t="n"/>
      <c r="ME80" s="406" t="n"/>
      <c r="MF80" s="406" t="n"/>
      <c r="MG80" s="406" t="n"/>
      <c r="MH80" s="406" t="n"/>
      <c r="MI80" s="406" t="n"/>
      <c r="MJ80" s="406" t="n"/>
      <c r="MK80" s="406" t="n"/>
      <c r="ML80" s="406" t="n"/>
      <c r="MM80" s="406" t="n"/>
      <c r="MN80" s="406" t="n"/>
      <c r="MO80" s="406" t="n"/>
      <c r="MP80" s="406" t="n"/>
      <c r="MQ80" s="406" t="n"/>
      <c r="MR80" s="406" t="n"/>
      <c r="MS80" s="406" t="n"/>
      <c r="MT80" s="406" t="n"/>
      <c r="MU80" s="406" t="n"/>
      <c r="MV80" s="406" t="n"/>
      <c r="MW80" s="406" t="n"/>
      <c r="MX80" s="406" t="n"/>
      <c r="MY80" s="406" t="n"/>
      <c r="MZ80" s="406" t="n"/>
      <c r="NA80" s="406" t="n"/>
      <c r="NB80" s="406" t="n"/>
      <c r="NC80" s="406" t="n"/>
      <c r="ND80" s="406" t="n"/>
      <c r="NE80" s="406" t="n"/>
      <c r="NF80" s="406" t="n"/>
      <c r="NG80" s="406" t="n"/>
      <c r="NH80" s="406" t="n"/>
      <c r="NI80" s="406" t="n"/>
      <c r="NJ80" s="406" t="n"/>
      <c r="NK80" s="406" t="n"/>
      <c r="NL80" s="406" t="n"/>
      <c r="NM80" s="406" t="n"/>
      <c r="NN80" s="406" t="n"/>
      <c r="NO80" s="406" t="n"/>
      <c r="NP80" s="406" t="n"/>
      <c r="NQ80" s="406" t="n"/>
      <c r="NR80" s="406" t="n"/>
      <c r="NS80" s="406" t="n"/>
      <c r="NT80" s="406" t="n"/>
      <c r="NU80" s="406" t="n"/>
      <c r="NV80" s="406" t="n"/>
      <c r="NW80" s="406" t="n"/>
      <c r="NX80" s="406" t="n"/>
      <c r="NY80" s="406" t="n"/>
      <c r="NZ80" s="406" t="n"/>
      <c r="OA80" s="406" t="n"/>
      <c r="OB80" s="406" t="n"/>
      <c r="OC80" s="406" t="n"/>
      <c r="OD80" s="406" t="n"/>
      <c r="OE80" s="406" t="n"/>
      <c r="OF80" s="406" t="n"/>
      <c r="OG80" s="406" t="n"/>
      <c r="OH80" s="406" t="n"/>
      <c r="OI80" s="406" t="n"/>
      <c r="OJ80" s="406" t="n"/>
      <c r="OK80" s="406" t="n"/>
      <c r="OL80" s="406" t="n"/>
      <c r="OM80" s="406" t="n"/>
      <c r="ON80" s="406" t="n"/>
      <c r="OO80" s="406" t="n"/>
      <c r="OP80" s="406" t="n"/>
      <c r="OQ80" s="406" t="n"/>
      <c r="OR80" s="406" t="n"/>
      <c r="OS80" s="406" t="n"/>
      <c r="OT80" s="406" t="n"/>
      <c r="OU80" s="406" t="n"/>
      <c r="OV80" s="406" t="n"/>
      <c r="OW80" s="406" t="n"/>
      <c r="OX80" s="406" t="n"/>
      <c r="OY80" s="406" t="n"/>
      <c r="OZ80" s="406" t="n"/>
      <c r="PA80" s="406" t="n"/>
      <c r="PB80" s="406" t="n"/>
      <c r="PC80" s="406" t="n"/>
      <c r="PD80" s="406" t="n"/>
      <c r="PE80" s="406" t="n"/>
      <c r="PF80" s="406" t="n"/>
      <c r="PG80" s="406" t="n"/>
      <c r="PH80" s="406" t="n"/>
      <c r="PI80" s="406" t="n"/>
      <c r="PJ80" s="406" t="n"/>
      <c r="PK80" s="406" t="n"/>
      <c r="PL80" s="406" t="n"/>
      <c r="PM80" s="406" t="n"/>
      <c r="PN80" s="406" t="n"/>
      <c r="PO80" s="406" t="n"/>
      <c r="PP80" s="406" t="n"/>
      <c r="PQ80" s="406" t="n"/>
      <c r="PR80" s="406" t="n"/>
      <c r="PS80" s="406" t="n"/>
      <c r="PT80" s="406" t="n"/>
      <c r="PU80" s="406" t="n"/>
      <c r="PV80" s="406" t="n"/>
      <c r="PW80" s="406" t="n"/>
      <c r="PX80" s="406" t="n"/>
      <c r="PY80" s="406" t="n"/>
      <c r="PZ80" s="406" t="n"/>
      <c r="QA80" s="406" t="n"/>
      <c r="QB80" s="406" t="n"/>
      <c r="QC80" s="406" t="n"/>
      <c r="QD80" s="406" t="n"/>
      <c r="QE80" s="406" t="n"/>
      <c r="QF80" s="406" t="n"/>
      <c r="QG80" s="406" t="n"/>
      <c r="QH80" s="406" t="n"/>
      <c r="QI80" s="406" t="n"/>
      <c r="QJ80" s="406" t="n"/>
      <c r="QK80" s="406" t="n"/>
      <c r="QL80" s="406" t="n"/>
      <c r="QM80" s="406" t="n"/>
      <c r="QN80" s="406" t="n"/>
      <c r="QO80" s="406" t="n"/>
      <c r="QP80" s="406" t="n"/>
      <c r="QQ80" s="406" t="n"/>
      <c r="QR80" s="406" t="n"/>
      <c r="QS80" s="406" t="n"/>
      <c r="QT80" s="406" t="n"/>
      <c r="QU80" s="406" t="n"/>
      <c r="QV80" s="406" t="n"/>
      <c r="QW80" s="406" t="n"/>
      <c r="QX80" s="406" t="n"/>
      <c r="QY80" s="406" t="n"/>
      <c r="QZ80" s="406" t="n"/>
      <c r="RA80" s="406" t="n"/>
      <c r="RB80" s="406" t="n"/>
      <c r="RC80" s="406" t="n"/>
      <c r="RD80" s="406" t="n"/>
      <c r="RE80" s="406" t="n"/>
      <c r="RF80" s="406" t="n"/>
      <c r="RG80" s="406" t="n"/>
      <c r="RH80" s="406" t="n"/>
      <c r="RI80" s="406" t="n"/>
      <c r="RJ80" s="406" t="n"/>
      <c r="RK80" s="406" t="n"/>
      <c r="RL80" s="406" t="n"/>
      <c r="RM80" s="406" t="n"/>
      <c r="RN80" s="406" t="n"/>
      <c r="RO80" s="406" t="n"/>
      <c r="RP80" s="406" t="n"/>
      <c r="RQ80" s="406" t="n"/>
      <c r="RR80" s="406" t="n"/>
      <c r="RS80" s="406" t="n"/>
      <c r="RT80" s="406" t="n"/>
      <c r="RU80" s="406" t="n"/>
      <c r="RV80" s="406" t="n"/>
      <c r="RW80" s="406" t="n"/>
      <c r="RX80" s="406" t="n"/>
      <c r="RY80" s="406" t="n"/>
      <c r="RZ80" s="406" t="n"/>
      <c r="SA80" s="406" t="n"/>
      <c r="SB80" s="406" t="n"/>
      <c r="SC80" s="406" t="n"/>
      <c r="SD80" s="406" t="n"/>
      <c r="SE80" s="406" t="n"/>
      <c r="SF80" s="406" t="n"/>
      <c r="SG80" s="406" t="n"/>
      <c r="SH80" s="406" t="n"/>
      <c r="SI80" s="406" t="n"/>
      <c r="SJ80" s="406" t="n"/>
      <c r="SK80" s="406" t="n"/>
      <c r="SL80" s="406" t="n"/>
      <c r="SM80" s="406" t="n"/>
      <c r="SN80" s="406" t="n"/>
      <c r="SO80" s="406" t="n"/>
      <c r="SP80" s="406" t="n"/>
      <c r="SQ80" s="406" t="n"/>
      <c r="SR80" s="406" t="n"/>
      <c r="SS80" s="406" t="n"/>
      <c r="ST80" s="406" t="n"/>
      <c r="SU80" s="406" t="n"/>
      <c r="SV80" s="406" t="n"/>
      <c r="SW80" s="406" t="n"/>
      <c r="SX80" s="406" t="n"/>
      <c r="SY80" s="406" t="n"/>
      <c r="SZ80" s="406" t="n"/>
      <c r="TA80" s="406" t="n"/>
      <c r="TB80" s="406" t="n"/>
      <c r="TC80" s="406" t="n"/>
      <c r="TD80" s="406" t="n"/>
      <c r="TE80" s="406" t="n"/>
      <c r="TF80" s="406" t="n"/>
      <c r="TG80" s="406" t="n"/>
      <c r="TH80" s="406" t="n"/>
      <c r="TI80" s="406" t="n"/>
      <c r="TJ80" s="406" t="n"/>
      <c r="TK80" s="406" t="n"/>
      <c r="TL80" s="406" t="n"/>
      <c r="TM80" s="406" t="n"/>
      <c r="TN80" s="406" t="n"/>
      <c r="TO80" s="406" t="n"/>
      <c r="TP80" s="406" t="n"/>
      <c r="TQ80" s="406" t="n"/>
      <c r="TR80" s="406" t="n"/>
      <c r="TS80" s="406" t="n"/>
      <c r="TT80" s="406" t="n"/>
      <c r="TU80" s="406" t="n"/>
      <c r="TV80" s="406" t="n"/>
      <c r="TW80" s="406" t="n"/>
      <c r="TX80" s="406" t="n"/>
      <c r="TY80" s="406" t="n"/>
      <c r="TZ80" s="406" t="n"/>
      <c r="UA80" s="406" t="n"/>
      <c r="UB80" s="406" t="n"/>
      <c r="UC80" s="406" t="n"/>
      <c r="UD80" s="406" t="n"/>
      <c r="UE80" s="406" t="n"/>
      <c r="UF80" s="406" t="n"/>
      <c r="UG80" s="406" t="n"/>
      <c r="UH80" s="406" t="n"/>
      <c r="UI80" s="406" t="n"/>
      <c r="UJ80" s="406" t="n"/>
      <c r="UK80" s="406" t="n"/>
      <c r="UL80" s="406" t="n"/>
      <c r="UM80" s="406" t="n"/>
      <c r="UN80" s="406" t="n"/>
      <c r="UO80" s="406" t="n"/>
      <c r="UP80" s="406" t="n"/>
      <c r="UQ80" s="406" t="n"/>
      <c r="UR80" s="406" t="n"/>
      <c r="US80" s="406" t="n"/>
      <c r="UT80" s="406" t="n"/>
      <c r="UU80" s="406" t="n"/>
      <c r="UV80" s="406" t="n"/>
      <c r="UW80" s="406" t="n"/>
      <c r="UX80" s="406" t="n"/>
      <c r="UY80" s="406" t="n"/>
      <c r="UZ80" s="406" t="n"/>
      <c r="VA80" s="406" t="n"/>
      <c r="VB80" s="406" t="n"/>
      <c r="VC80" s="406" t="n"/>
      <c r="VD80" s="406" t="n"/>
      <c r="VE80" s="406" t="n"/>
      <c r="VF80" s="406" t="n"/>
      <c r="VG80" s="406" t="n"/>
      <c r="VH80" s="406" t="n"/>
      <c r="VI80" s="406" t="n"/>
      <c r="VJ80" s="406" t="n"/>
      <c r="VK80" s="406" t="n"/>
      <c r="VL80" s="406" t="n"/>
      <c r="VM80" s="406" t="n"/>
      <c r="VN80" s="406" t="n"/>
      <c r="VO80" s="406" t="n"/>
      <c r="VP80" s="406" t="n"/>
      <c r="VQ80" s="406" t="n"/>
      <c r="VR80" s="406" t="n"/>
      <c r="VS80" s="406" t="n"/>
      <c r="VT80" s="406" t="n"/>
      <c r="VU80" s="406" t="n"/>
      <c r="VV80" s="406" t="n"/>
      <c r="VW80" s="406" t="n"/>
      <c r="VX80" s="406" t="n"/>
      <c r="VY80" s="406" t="n"/>
      <c r="VZ80" s="406" t="n"/>
      <c r="WA80" s="406" t="n"/>
      <c r="WB80" s="406" t="n"/>
      <c r="WC80" s="406" t="n"/>
      <c r="WD80" s="406" t="n"/>
      <c r="WE80" s="406" t="n"/>
      <c r="WF80" s="406" t="n"/>
      <c r="WG80" s="406" t="n"/>
      <c r="WH80" s="406" t="n"/>
      <c r="WI80" s="406" t="n"/>
      <c r="WJ80" s="406" t="n"/>
      <c r="WK80" s="406" t="n"/>
      <c r="WL80" s="406" t="n"/>
      <c r="WM80" s="406" t="n"/>
      <c r="WN80" s="406" t="n"/>
      <c r="WO80" s="406" t="n"/>
      <c r="WP80" s="406" t="n"/>
      <c r="WQ80" s="406" t="n"/>
      <c r="WR80" s="406" t="n"/>
      <c r="WS80" s="406" t="n"/>
      <c r="WT80" s="406" t="n"/>
      <c r="WU80" s="406" t="n"/>
      <c r="WV80" s="406" t="n"/>
      <c r="WW80" s="406" t="n"/>
      <c r="WX80" s="406" t="n"/>
      <c r="WY80" s="406" t="n"/>
      <c r="WZ80" s="406" t="n"/>
      <c r="XA80" s="406" t="n"/>
      <c r="XB80" s="406" t="n"/>
      <c r="XC80" s="406" t="n"/>
      <c r="XD80" s="406" t="n"/>
      <c r="XE80" s="406" t="n"/>
      <c r="XF80" s="406" t="n"/>
      <c r="XG80" s="406" t="n"/>
      <c r="XH80" s="406" t="n"/>
      <c r="XI80" s="406" t="n"/>
      <c r="XJ80" s="406" t="n"/>
      <c r="XK80" s="406" t="n"/>
      <c r="XL80" s="406" t="n"/>
      <c r="XM80" s="406" t="n"/>
      <c r="XN80" s="406" t="n"/>
      <c r="XO80" s="406" t="n"/>
      <c r="XP80" s="406" t="n"/>
      <c r="XQ80" s="406" t="n"/>
      <c r="XR80" s="406" t="n"/>
      <c r="XS80" s="406" t="n"/>
      <c r="XT80" s="406" t="n"/>
      <c r="XU80" s="406" t="n"/>
      <c r="XV80" s="406" t="n"/>
      <c r="XW80" s="406" t="n"/>
      <c r="XX80" s="406" t="n"/>
      <c r="XY80" s="406" t="n"/>
      <c r="XZ80" s="406" t="n"/>
      <c r="YA80" s="406" t="n"/>
      <c r="YB80" s="406" t="n"/>
      <c r="YC80" s="406" t="n"/>
      <c r="YD80" s="406" t="n"/>
      <c r="YE80" s="406" t="n"/>
      <c r="YF80" s="406" t="n"/>
      <c r="YG80" s="406" t="n"/>
      <c r="YH80" s="406" t="n"/>
      <c r="YI80" s="406" t="n"/>
      <c r="YJ80" s="406" t="n"/>
      <c r="YK80" s="406" t="n"/>
      <c r="YL80" s="406" t="n"/>
      <c r="YM80" s="406" t="n"/>
      <c r="YN80" s="406" t="n"/>
      <c r="YO80" s="406" t="n"/>
      <c r="YP80" s="406" t="n"/>
      <c r="YQ80" s="406" t="n"/>
      <c r="YR80" s="406" t="n"/>
      <c r="YS80" s="406" t="n"/>
      <c r="YT80" s="406" t="n"/>
      <c r="YU80" s="406" t="n"/>
      <c r="YV80" s="406" t="n"/>
      <c r="YW80" s="406" t="n"/>
      <c r="YX80" s="406" t="n"/>
      <c r="YY80" s="406" t="n"/>
      <c r="YZ80" s="406" t="n"/>
      <c r="ZA80" s="406" t="n"/>
      <c r="ZB80" s="406" t="n"/>
      <c r="ZC80" s="406" t="n"/>
      <c r="ZD80" s="406" t="n"/>
      <c r="ZE80" s="406" t="n"/>
      <c r="ZF80" s="406" t="n"/>
      <c r="ZG80" s="406" t="n"/>
      <c r="ZH80" s="406" t="n"/>
      <c r="ZI80" s="406" t="n"/>
      <c r="ZJ80" s="406" t="n"/>
      <c r="ZK80" s="406" t="n"/>
      <c r="ZL80" s="406" t="n"/>
      <c r="ZM80" s="406" t="n"/>
      <c r="ZN80" s="406" t="n"/>
      <c r="ZO80" s="406" t="n"/>
      <c r="ZP80" s="406" t="n"/>
      <c r="ZQ80" s="406" t="n"/>
      <c r="ZR80" s="406" t="n"/>
      <c r="ZS80" s="406" t="n"/>
      <c r="ZT80" s="406" t="n"/>
      <c r="ZU80" s="406" t="n"/>
      <c r="ZV80" s="406" t="n"/>
      <c r="ZW80" s="406" t="n"/>
      <c r="ZX80" s="406" t="n"/>
      <c r="ZY80" s="406" t="n"/>
      <c r="ZZ80" s="406" t="n"/>
      <c r="AAA80" s="406" t="n"/>
      <c r="AAB80" s="406" t="n"/>
      <c r="AAC80" s="406" t="n"/>
      <c r="AAD80" s="406" t="n"/>
      <c r="AAE80" s="406" t="n"/>
      <c r="AAF80" s="406" t="n"/>
      <c r="AAG80" s="406" t="n"/>
      <c r="AAH80" s="406" t="n"/>
      <c r="AAI80" s="406" t="n"/>
      <c r="AAJ80" s="406" t="n"/>
      <c r="AAK80" s="406" t="n"/>
      <c r="AAL80" s="406" t="n"/>
      <c r="AAM80" s="406" t="n"/>
      <c r="AAN80" s="406" t="n"/>
      <c r="AAO80" s="406" t="n"/>
      <c r="AAP80" s="406" t="n"/>
      <c r="AAQ80" s="406" t="n"/>
      <c r="AAR80" s="406" t="n"/>
      <c r="AAS80" s="406" t="n"/>
      <c r="AAT80" s="406" t="n"/>
      <c r="AAU80" s="406" t="n"/>
      <c r="AAV80" s="406" t="n"/>
      <c r="AAW80" s="406" t="n"/>
      <c r="AAX80" s="406" t="n"/>
      <c r="AAY80" s="406" t="n"/>
      <c r="AAZ80" s="406" t="n"/>
      <c r="ABA80" s="406" t="n"/>
      <c r="ABB80" s="406" t="n"/>
      <c r="ABC80" s="406" t="n"/>
      <c r="ABD80" s="406" t="n"/>
      <c r="ABE80" s="406" t="n"/>
      <c r="ABF80" s="406" t="n"/>
      <c r="ABG80" s="406" t="n"/>
      <c r="ABH80" s="406" t="n"/>
      <c r="ABI80" s="406" t="n"/>
      <c r="ABJ80" s="406" t="n"/>
      <c r="ABK80" s="406" t="n"/>
      <c r="ABL80" s="406" t="n"/>
      <c r="ABM80" s="406" t="n"/>
      <c r="ABN80" s="406" t="n"/>
      <c r="ABO80" s="406" t="n"/>
      <c r="ABP80" s="406" t="n"/>
      <c r="ABQ80" s="406" t="n"/>
      <c r="ABR80" s="406" t="n"/>
      <c r="ABS80" s="406" t="n"/>
      <c r="ABT80" s="406" t="n"/>
      <c r="ABU80" s="406" t="n"/>
      <c r="ABV80" s="406" t="n"/>
      <c r="ABW80" s="406" t="n"/>
      <c r="ABX80" s="406" t="n"/>
      <c r="ABY80" s="406" t="n"/>
      <c r="ABZ80" s="406" t="n"/>
      <c r="ACA80" s="406" t="n"/>
      <c r="ACB80" s="406" t="n"/>
      <c r="ACC80" s="406" t="n"/>
      <c r="ACD80" s="406" t="n"/>
      <c r="ACE80" s="406" t="n"/>
      <c r="ACF80" s="406" t="n"/>
      <c r="ACG80" s="406" t="n"/>
      <c r="ACH80" s="406" t="n"/>
      <c r="ACI80" s="406" t="n"/>
      <c r="ACJ80" s="406" t="n"/>
      <c r="ACK80" s="406" t="n"/>
      <c r="ACL80" s="406" t="n"/>
      <c r="ACM80" s="406" t="n"/>
      <c r="ACN80" s="406" t="n"/>
      <c r="ACO80" s="406" t="n"/>
      <c r="ACP80" s="406" t="n"/>
      <c r="ACQ80" s="406" t="n"/>
      <c r="ACR80" s="406" t="n"/>
      <c r="ACS80" s="406" t="n"/>
      <c r="ACT80" s="406" t="n"/>
      <c r="ACU80" s="406" t="n"/>
      <c r="ACV80" s="406" t="n"/>
      <c r="ACW80" s="406" t="n"/>
      <c r="ACX80" s="406" t="n"/>
      <c r="ACY80" s="406" t="n"/>
      <c r="ACZ80" s="406" t="n"/>
      <c r="ADA80" s="406" t="n"/>
      <c r="ADB80" s="406" t="n"/>
      <c r="ADC80" s="406" t="n"/>
      <c r="ADD80" s="406" t="n"/>
      <c r="ADE80" s="406" t="n"/>
      <c r="ADF80" s="406" t="n"/>
      <c r="ADG80" s="406" t="n"/>
      <c r="ADH80" s="406" t="n"/>
      <c r="ADI80" s="406" t="n"/>
      <c r="ADJ80" s="406" t="n"/>
      <c r="ADK80" s="406" t="n"/>
      <c r="ADL80" s="406" t="n"/>
      <c r="ADM80" s="406" t="n"/>
      <c r="ADN80" s="406" t="n"/>
      <c r="ADO80" s="406" t="n"/>
      <c r="ADP80" s="406" t="n"/>
      <c r="ADQ80" s="406" t="n"/>
      <c r="ADR80" s="406" t="n"/>
      <c r="ADS80" s="406" t="n"/>
      <c r="ADT80" s="406" t="n"/>
      <c r="ADU80" s="406" t="n"/>
      <c r="ADV80" s="406" t="n"/>
      <c r="ADW80" s="406" t="n"/>
      <c r="ADX80" s="406" t="n"/>
      <c r="ADY80" s="406" t="n"/>
      <c r="ADZ80" s="406" t="n"/>
      <c r="AEA80" s="406" t="n"/>
      <c r="AEB80" s="406" t="n"/>
      <c r="AEC80" s="406" t="n"/>
      <c r="AED80" s="406" t="n"/>
      <c r="AEE80" s="406" t="n"/>
      <c r="AEF80" s="406" t="n"/>
      <c r="AEG80" s="406" t="n"/>
      <c r="AEH80" s="406" t="n"/>
      <c r="AEI80" s="406" t="n"/>
      <c r="AEJ80" s="406" t="n"/>
      <c r="AEK80" s="406" t="n"/>
      <c r="AEL80" s="406" t="n"/>
      <c r="AEM80" s="406" t="n"/>
      <c r="AEN80" s="406" t="n"/>
      <c r="AEO80" s="406" t="n"/>
      <c r="AEP80" s="406" t="n"/>
      <c r="AEQ80" s="406" t="n"/>
      <c r="AER80" s="406" t="n"/>
      <c r="AES80" s="406" t="n"/>
      <c r="AET80" s="406" t="n"/>
      <c r="AEU80" s="406" t="n"/>
      <c r="AEV80" s="406" t="n"/>
      <c r="AEW80" s="406" t="n"/>
      <c r="AEX80" s="406" t="n"/>
      <c r="AEY80" s="406" t="n"/>
      <c r="AEZ80" s="406" t="n"/>
      <c r="AFA80" s="406" t="n"/>
      <c r="AFB80" s="406" t="n"/>
      <c r="AFC80" s="406" t="n"/>
      <c r="AFD80" s="406" t="n"/>
      <c r="AFE80" s="406" t="n"/>
      <c r="AFF80" s="406" t="n"/>
      <c r="AFG80" s="406" t="n"/>
      <c r="AFH80" s="406" t="n"/>
      <c r="AFI80" s="406" t="n"/>
      <c r="AFJ80" s="406" t="n"/>
      <c r="AFK80" s="406" t="n"/>
      <c r="AFL80" s="406" t="n"/>
      <c r="AFM80" s="406" t="n"/>
      <c r="AFN80" s="406" t="n"/>
      <c r="AFO80" s="406" t="n"/>
      <c r="AFP80" s="406" t="n"/>
      <c r="AFQ80" s="406" t="n"/>
      <c r="AFR80" s="406" t="n"/>
      <c r="AFS80" s="406" t="n"/>
      <c r="AFT80" s="406" t="n"/>
      <c r="AFU80" s="406" t="n"/>
      <c r="AFV80" s="406" t="n"/>
      <c r="AFW80" s="406" t="n"/>
      <c r="AFX80" s="406" t="n"/>
      <c r="AFY80" s="406" t="n"/>
      <c r="AFZ80" s="406" t="n"/>
      <c r="AGA80" s="406" t="n"/>
      <c r="AGB80" s="406" t="n"/>
      <c r="AGC80" s="406" t="n"/>
      <c r="AGD80" s="406" t="n"/>
      <c r="AGE80" s="406" t="n"/>
      <c r="AGF80" s="406" t="n"/>
      <c r="AGG80" s="406" t="n"/>
      <c r="AGH80" s="406" t="n"/>
      <c r="AGI80" s="406" t="n"/>
      <c r="AGJ80" s="406" t="n"/>
      <c r="AGK80" s="406" t="n"/>
      <c r="AGL80" s="406" t="n"/>
      <c r="AGM80" s="406" t="n"/>
      <c r="AGN80" s="406" t="n"/>
      <c r="AGO80" s="406" t="n"/>
      <c r="AGP80" s="406" t="n"/>
      <c r="AGQ80" s="406" t="n"/>
      <c r="AGR80" s="406" t="n"/>
      <c r="AGS80" s="406" t="n"/>
      <c r="AGT80" s="406" t="n"/>
      <c r="AGU80" s="406" t="n"/>
      <c r="AGV80" s="406" t="n"/>
      <c r="AGW80" s="406" t="n"/>
      <c r="AGX80" s="406" t="n"/>
      <c r="AGY80" s="406" t="n"/>
      <c r="AGZ80" s="406" t="n"/>
      <c r="AHA80" s="406" t="n"/>
      <c r="AHB80" s="406" t="n"/>
      <c r="AHC80" s="406" t="n"/>
      <c r="AHD80" s="406" t="n"/>
      <c r="AHE80" s="406" t="n"/>
      <c r="AHF80" s="406" t="n"/>
      <c r="AHG80" s="406" t="n"/>
      <c r="AHH80" s="406" t="n"/>
      <c r="AHI80" s="406" t="n"/>
      <c r="AHJ80" s="406" t="n"/>
      <c r="AHK80" s="406" t="n"/>
      <c r="AHL80" s="406" t="n"/>
      <c r="AHM80" s="406" t="n"/>
      <c r="AHN80" s="406" t="n"/>
      <c r="AHO80" s="406" t="n"/>
      <c r="AHP80" s="406" t="n"/>
      <c r="AHQ80" s="406" t="n"/>
      <c r="AHR80" s="406" t="n"/>
      <c r="AHS80" s="406" t="n"/>
      <c r="AHT80" s="406" t="n"/>
      <c r="AHU80" s="406" t="n"/>
      <c r="AHV80" s="406" t="n"/>
      <c r="AHW80" s="406" t="n"/>
      <c r="AHX80" s="406" t="n"/>
      <c r="AHY80" s="406" t="n"/>
      <c r="AHZ80" s="406" t="n"/>
      <c r="AIA80" s="406" t="n"/>
      <c r="AIB80" s="406" t="n"/>
      <c r="AIC80" s="406" t="n"/>
      <c r="AID80" s="406" t="n"/>
      <c r="AIE80" s="406" t="n"/>
      <c r="AIF80" s="406" t="n"/>
      <c r="AIG80" s="406" t="n"/>
      <c r="AIH80" s="406" t="n"/>
      <c r="AII80" s="406" t="n"/>
      <c r="AIJ80" s="406" t="n"/>
      <c r="AIK80" s="406" t="n"/>
      <c r="AIL80" s="406" t="n"/>
      <c r="AIM80" s="406" t="n"/>
      <c r="AIN80" s="406" t="n"/>
      <c r="AIO80" s="406" t="n"/>
      <c r="AIP80" s="406" t="n"/>
      <c r="AIQ80" s="406" t="n"/>
      <c r="AIR80" s="406" t="n"/>
      <c r="AIS80" s="406" t="n"/>
      <c r="AIT80" s="406" t="n"/>
      <c r="AIU80" s="406" t="n"/>
      <c r="AIV80" s="406" t="n"/>
      <c r="AIW80" s="406" t="n"/>
      <c r="AIX80" s="406" t="n"/>
      <c r="AIY80" s="406" t="n"/>
      <c r="AIZ80" s="406" t="n"/>
      <c r="AJA80" s="406" t="n"/>
      <c r="AJB80" s="406" t="n"/>
      <c r="AJC80" s="406" t="n"/>
      <c r="AJD80" s="406" t="n"/>
      <c r="AJE80" s="406" t="n"/>
      <c r="AJF80" s="406" t="n"/>
      <c r="AJG80" s="406" t="n"/>
      <c r="AJH80" s="406" t="n"/>
      <c r="AJI80" s="406" t="n"/>
      <c r="AJJ80" s="406" t="n"/>
      <c r="AJK80" s="406" t="n"/>
      <c r="AJL80" s="406" t="n"/>
      <c r="AJM80" s="406" t="n"/>
      <c r="AJN80" s="406" t="n"/>
      <c r="AJO80" s="406" t="n"/>
      <c r="AJP80" s="406" t="n"/>
      <c r="AJQ80" s="406" t="n"/>
      <c r="AJR80" s="406" t="n"/>
      <c r="AJS80" s="406" t="n"/>
      <c r="AJT80" s="406" t="n"/>
      <c r="AJU80" s="406" t="n"/>
      <c r="AJV80" s="406" t="n"/>
      <c r="AJW80" s="406" t="n"/>
      <c r="AJX80" s="406" t="n"/>
      <c r="AJY80" s="406" t="n"/>
      <c r="AJZ80" s="406" t="n"/>
      <c r="AKA80" s="406" t="n"/>
      <c r="AKB80" s="406" t="n"/>
      <c r="AKC80" s="406" t="n"/>
      <c r="AKD80" s="406" t="n"/>
      <c r="AKE80" s="406" t="n"/>
      <c r="AKF80" s="406" t="n"/>
      <c r="AKG80" s="406" t="n"/>
      <c r="AKH80" s="406" t="n"/>
      <c r="AKI80" s="406" t="n"/>
      <c r="AKJ80" s="406" t="n"/>
      <c r="AKK80" s="406" t="n"/>
      <c r="AKL80" s="406" t="n"/>
      <c r="AKM80" s="406" t="n"/>
      <c r="AKN80" s="406" t="n"/>
      <c r="AKO80" s="406" t="n"/>
      <c r="AKP80" s="406" t="n"/>
      <c r="AKQ80" s="406" t="n"/>
      <c r="AKR80" s="406" t="n"/>
      <c r="AKS80" s="406" t="n"/>
      <c r="AKT80" s="406" t="n"/>
      <c r="AKU80" s="406" t="n"/>
      <c r="AKV80" s="406" t="n"/>
      <c r="AKW80" s="406" t="n"/>
      <c r="AKX80" s="406" t="n"/>
      <c r="AKY80" s="406" t="n"/>
      <c r="AKZ80" s="406" t="n"/>
      <c r="ALA80" s="406" t="n"/>
      <c r="ALB80" s="406" t="n"/>
      <c r="ALC80" s="406" t="n"/>
      <c r="ALD80" s="406" t="n"/>
      <c r="ALE80" s="406" t="n"/>
      <c r="ALF80" s="406" t="n"/>
      <c r="ALG80" s="406" t="n"/>
      <c r="ALH80" s="406" t="n"/>
      <c r="ALI80" s="406" t="n"/>
      <c r="ALJ80" s="406" t="n"/>
      <c r="ALK80" s="406" t="n"/>
      <c r="ALL80" s="406" t="n"/>
      <c r="ALM80" s="406" t="n"/>
      <c r="ALN80" s="406" t="n"/>
      <c r="ALO80" s="406" t="n"/>
      <c r="ALP80" s="406" t="n"/>
      <c r="ALQ80" s="406" t="n"/>
      <c r="ALR80" s="406" t="n"/>
      <c r="ALS80" s="406" t="n"/>
      <c r="ALT80" s="406" t="n"/>
      <c r="ALU80" s="406" t="n"/>
      <c r="ALV80" s="406" t="n"/>
      <c r="ALW80" s="406" t="n"/>
      <c r="ALX80" s="406" t="n"/>
      <c r="ALY80" s="406" t="n"/>
      <c r="ALZ80" s="406" t="n"/>
      <c r="AMA80" s="406" t="n"/>
      <c r="AMB80" s="406" t="n"/>
      <c r="AMC80" s="406" t="n"/>
      <c r="AMD80" s="406" t="n"/>
      <c r="AME80" s="406" t="n"/>
      <c r="AMF80" s="406" t="n"/>
      <c r="AMG80" s="406" t="n"/>
      <c r="AMH80" s="406" t="n"/>
      <c r="AMI80" s="406" t="n"/>
      <c r="AMJ80" s="406" t="n"/>
      <c r="AMK80" s="406" t="n"/>
      <c r="AML80" s="406" t="n"/>
      <c r="AMM80" s="406" t="n"/>
      <c r="AMN80" s="406" t="n"/>
      <c r="AMO80" s="406" t="n"/>
      <c r="AMP80" s="406" t="n"/>
      <c r="AMQ80" s="406" t="n"/>
      <c r="AMR80" s="406" t="n"/>
      <c r="AMS80" s="406" t="n"/>
      <c r="AMT80" s="406" t="n"/>
      <c r="AMU80" s="406" t="n"/>
      <c r="AMV80" s="406" t="n"/>
      <c r="AMW80" s="406" t="n"/>
      <c r="AMX80" s="406" t="n"/>
      <c r="AMY80" s="406" t="n"/>
      <c r="AMZ80" s="406" t="n"/>
      <c r="ANA80" s="406" t="n"/>
      <c r="ANB80" s="406" t="n"/>
      <c r="ANC80" s="406" t="n"/>
      <c r="AND80" s="406" t="n"/>
      <c r="ANE80" s="406" t="n"/>
      <c r="ANF80" s="406" t="n"/>
      <c r="ANG80" s="406" t="n"/>
      <c r="ANH80" s="406" t="n"/>
      <c r="ANI80" s="406" t="n"/>
      <c r="ANJ80" s="406" t="n"/>
      <c r="ANK80" s="406" t="n"/>
      <c r="ANL80" s="406" t="n"/>
      <c r="ANM80" s="406" t="n"/>
      <c r="ANN80" s="406" t="n"/>
      <c r="ANO80" s="406" t="n"/>
      <c r="ANP80" s="406" t="n"/>
      <c r="ANQ80" s="406" t="n"/>
      <c r="ANR80" s="406" t="n"/>
      <c r="ANS80" s="406" t="n"/>
      <c r="ANT80" s="406" t="n"/>
      <c r="ANU80" s="406" t="n"/>
      <c r="ANV80" s="406" t="n"/>
      <c r="ANW80" s="406" t="n"/>
      <c r="ANX80" s="406" t="n"/>
      <c r="ANY80" s="406" t="n"/>
      <c r="ANZ80" s="406" t="n"/>
      <c r="AOA80" s="406" t="n"/>
      <c r="AOB80" s="406" t="n"/>
      <c r="AOC80" s="406" t="n"/>
      <c r="AOD80" s="406" t="n"/>
      <c r="AOE80" s="406" t="n"/>
      <c r="AOF80" s="406" t="n"/>
      <c r="AOG80" s="406" t="n"/>
      <c r="AOH80" s="406" t="n"/>
      <c r="AOI80" s="406" t="n"/>
      <c r="AOJ80" s="406" t="n"/>
      <c r="AOK80" s="406" t="n"/>
      <c r="AOL80" s="406" t="n"/>
      <c r="AOM80" s="406" t="n"/>
      <c r="AON80" s="406" t="n"/>
      <c r="AOO80" s="406" t="n"/>
      <c r="AOP80" s="406" t="n"/>
      <c r="AOQ80" s="406" t="n"/>
      <c r="AOR80" s="406" t="n"/>
      <c r="AOS80" s="406" t="n"/>
      <c r="AOT80" s="406" t="n"/>
      <c r="AOU80" s="406" t="n"/>
      <c r="AOV80" s="406" t="n"/>
      <c r="AOW80" s="406" t="n"/>
      <c r="AOX80" s="406" t="n"/>
      <c r="AOY80" s="406" t="n"/>
      <c r="AOZ80" s="406" t="n"/>
      <c r="APA80" s="406" t="n"/>
      <c r="APB80" s="406" t="n"/>
      <c r="APC80" s="406" t="n"/>
      <c r="APD80" s="406" t="n"/>
      <c r="APE80" s="406" t="n"/>
      <c r="APF80" s="406" t="n"/>
      <c r="APG80" s="406" t="n"/>
      <c r="APH80" s="406" t="n"/>
      <c r="API80" s="406" t="n"/>
      <c r="APJ80" s="406" t="n"/>
      <c r="APK80" s="406" t="n"/>
      <c r="APL80" s="406" t="n"/>
      <c r="APM80" s="406" t="n"/>
      <c r="APN80" s="406" t="n"/>
      <c r="APO80" s="406" t="n"/>
      <c r="APP80" s="406" t="n"/>
      <c r="APQ80" s="406" t="n"/>
      <c r="APR80" s="406" t="n"/>
      <c r="APS80" s="406" t="n"/>
      <c r="APT80" s="406" t="n"/>
      <c r="APU80" s="406" t="n"/>
      <c r="APV80" s="406" t="n"/>
      <c r="APW80" s="406" t="n"/>
      <c r="APX80" s="406" t="n"/>
      <c r="APY80" s="406" t="n"/>
      <c r="APZ80" s="406" t="n"/>
      <c r="AQA80" s="406" t="n"/>
      <c r="AQB80" s="406" t="n"/>
      <c r="AQC80" s="406" t="n"/>
      <c r="AQD80" s="406" t="n"/>
      <c r="AQE80" s="406" t="n"/>
      <c r="AQF80" s="406" t="n"/>
      <c r="AQG80" s="406" t="n"/>
      <c r="AQH80" s="406" t="n"/>
      <c r="AQI80" s="406" t="n"/>
      <c r="AQJ80" s="406" t="n"/>
      <c r="AQK80" s="406" t="n"/>
      <c r="AQL80" s="406" t="n"/>
      <c r="AQM80" s="406" t="n"/>
      <c r="AQN80" s="406" t="n"/>
      <c r="AQO80" s="406" t="n"/>
      <c r="AQP80" s="406" t="n"/>
      <c r="AQQ80" s="406" t="n"/>
      <c r="AQR80" s="406" t="n"/>
      <c r="AQS80" s="406" t="n"/>
      <c r="AQT80" s="406" t="n"/>
      <c r="AQU80" s="406" t="n"/>
      <c r="AQV80" s="406" t="n"/>
      <c r="AQW80" s="406" t="n"/>
      <c r="AQX80" s="406" t="n"/>
      <c r="AQY80" s="406" t="n"/>
      <c r="AQZ80" s="406" t="n"/>
      <c r="ARA80" s="406" t="n"/>
      <c r="ARB80" s="406" t="n"/>
      <c r="ARC80" s="406" t="n"/>
      <c r="ARD80" s="406" t="n"/>
      <c r="ARE80" s="406" t="n"/>
      <c r="ARF80" s="406" t="n"/>
      <c r="ARG80" s="406" t="n"/>
      <c r="ARH80" s="406" t="n"/>
      <c r="ARI80" s="406" t="n"/>
      <c r="ARJ80" s="406" t="n"/>
      <c r="ARK80" s="406" t="n"/>
      <c r="ARL80" s="406" t="n"/>
      <c r="ARM80" s="406" t="n"/>
      <c r="ARN80" s="406" t="n"/>
      <c r="ARO80" s="406" t="n"/>
      <c r="ARP80" s="406" t="n"/>
      <c r="ARQ80" s="406" t="n"/>
      <c r="ARR80" s="406" t="n"/>
      <c r="ARS80" s="406" t="n"/>
      <c r="ART80" s="406" t="n"/>
      <c r="ARU80" s="406" t="n"/>
      <c r="ARV80" s="406" t="n"/>
      <c r="ARW80" s="406" t="n"/>
      <c r="ARX80" s="406" t="n"/>
      <c r="ARY80" s="406" t="n"/>
      <c r="ARZ80" s="406" t="n"/>
      <c r="ASA80" s="406" t="n"/>
      <c r="ASB80" s="406" t="n"/>
      <c r="ASC80" s="406" t="n"/>
      <c r="ASD80" s="406" t="n"/>
      <c r="ASE80" s="406" t="n"/>
      <c r="ASF80" s="406" t="n"/>
      <c r="ASG80" s="406" t="n"/>
      <c r="ASH80" s="406" t="n"/>
      <c r="ASI80" s="406" t="n"/>
      <c r="ASJ80" s="406" t="n"/>
      <c r="ASK80" s="406" t="n"/>
      <c r="ASL80" s="406" t="n"/>
      <c r="ASM80" s="406" t="n"/>
      <c r="ASN80" s="406" t="n"/>
      <c r="ASO80" s="406" t="n"/>
      <c r="ASP80" s="406" t="n"/>
      <c r="ASQ80" s="406" t="n"/>
      <c r="ASR80" s="406" t="n"/>
      <c r="ASS80" s="406" t="n"/>
      <c r="AST80" s="406" t="n"/>
      <c r="ASU80" s="406" t="n"/>
      <c r="ASV80" s="406" t="n"/>
      <c r="ASW80" s="406" t="n"/>
      <c r="ASX80" s="406" t="n"/>
      <c r="ASY80" s="406" t="n"/>
      <c r="ASZ80" s="406" t="n"/>
      <c r="ATA80" s="406" t="n"/>
      <c r="ATB80" s="406" t="n"/>
      <c r="ATC80" s="406" t="n"/>
      <c r="ATD80" s="406" t="n"/>
      <c r="ATE80" s="406" t="n"/>
      <c r="ATF80" s="406" t="n"/>
      <c r="ATG80" s="406" t="n"/>
      <c r="ATH80" s="406" t="n"/>
      <c r="ATI80" s="406" t="n"/>
      <c r="ATJ80" s="406" t="n"/>
      <c r="ATK80" s="406" t="n"/>
      <c r="ATL80" s="406" t="n"/>
      <c r="ATM80" s="406" t="n"/>
      <c r="ATN80" s="406" t="n"/>
      <c r="ATO80" s="406" t="n"/>
      <c r="ATP80" s="406" t="n"/>
      <c r="ATQ80" s="406" t="n"/>
      <c r="ATR80" s="406" t="n"/>
      <c r="ATS80" s="406" t="n"/>
      <c r="ATT80" s="406" t="n"/>
      <c r="ATU80" s="406" t="n"/>
      <c r="ATV80" s="406" t="n"/>
      <c r="ATW80" s="406" t="n"/>
      <c r="ATX80" s="406" t="n"/>
      <c r="ATY80" s="406" t="n"/>
      <c r="ATZ80" s="406" t="n"/>
      <c r="AUA80" s="406" t="n"/>
      <c r="AUB80" s="406" t="n"/>
      <c r="AUC80" s="406" t="n"/>
      <c r="AUD80" s="406" t="n"/>
      <c r="AUE80" s="406" t="n"/>
      <c r="AUF80" s="406" t="n"/>
      <c r="AUG80" s="406" t="n"/>
      <c r="AUH80" s="406" t="n"/>
      <c r="AUI80" s="406" t="n"/>
      <c r="AUJ80" s="406" t="n"/>
      <c r="AUK80" s="406" t="n"/>
      <c r="AUL80" s="406" t="n"/>
      <c r="AUM80" s="406" t="n"/>
      <c r="AUN80" s="406" t="n"/>
      <c r="AUO80" s="406" t="n"/>
      <c r="AUP80" s="406" t="n"/>
      <c r="AUQ80" s="406" t="n"/>
      <c r="AUR80" s="406" t="n"/>
      <c r="AUS80" s="406" t="n"/>
      <c r="AUT80" s="406" t="n"/>
      <c r="AUU80" s="406" t="n"/>
      <c r="AUV80" s="406" t="n"/>
      <c r="AUW80" s="406" t="n"/>
      <c r="AUX80" s="406" t="n"/>
      <c r="AUY80" s="406" t="n"/>
      <c r="AUZ80" s="406" t="n"/>
      <c r="AVA80" s="406" t="n"/>
      <c r="AVB80" s="406" t="n"/>
      <c r="AVC80" s="406" t="n"/>
      <c r="AVD80" s="406" t="n"/>
      <c r="AVE80" s="406" t="n"/>
      <c r="AVF80" s="406" t="n"/>
      <c r="AVG80" s="406" t="n"/>
      <c r="AVH80" s="406" t="n"/>
      <c r="AVI80" s="406" t="n"/>
      <c r="AVJ80" s="406" t="n"/>
      <c r="AVK80" s="406" t="n"/>
      <c r="AVL80" s="406" t="n"/>
      <c r="AVM80" s="406" t="n"/>
      <c r="AVN80" s="406" t="n"/>
      <c r="AVO80" s="406" t="n"/>
      <c r="AVP80" s="406" t="n"/>
      <c r="AVQ80" s="406" t="n"/>
      <c r="AVR80" s="406" t="n"/>
      <c r="AVS80" s="406" t="n"/>
      <c r="AVT80" s="406" t="n"/>
      <c r="AVU80" s="406" t="n"/>
      <c r="AVV80" s="406" t="n"/>
      <c r="AVW80" s="406" t="n"/>
      <c r="AVX80" s="406" t="n"/>
      <c r="AVY80" s="406" t="n"/>
      <c r="AVZ80" s="406" t="n"/>
      <c r="AWA80" s="406" t="n"/>
      <c r="AWB80" s="406" t="n"/>
      <c r="AWC80" s="406" t="n"/>
      <c r="AWD80" s="406" t="n"/>
      <c r="AWE80" s="406" t="n"/>
      <c r="AWF80" s="406" t="n"/>
      <c r="AWG80" s="406" t="n"/>
      <c r="AWH80" s="406" t="n"/>
      <c r="AWI80" s="406" t="n"/>
      <c r="AWJ80" s="406" t="n"/>
      <c r="AWK80" s="406" t="n"/>
      <c r="AWL80" s="406" t="n"/>
      <c r="AWM80" s="406" t="n"/>
      <c r="AWN80" s="406" t="n"/>
      <c r="AWO80" s="406" t="n"/>
      <c r="AWP80" s="406" t="n"/>
      <c r="AWQ80" s="406" t="n"/>
      <c r="AWR80" s="406" t="n"/>
      <c r="AWS80" s="406" t="n"/>
      <c r="AWT80" s="406" t="n"/>
      <c r="AWU80" s="406" t="n"/>
      <c r="AWV80" s="406" t="n"/>
      <c r="AWW80" s="406" t="n"/>
      <c r="AWX80" s="406" t="n"/>
      <c r="AWY80" s="406" t="n"/>
      <c r="AWZ80" s="406" t="n"/>
      <c r="AXA80" s="406" t="n"/>
      <c r="AXB80" s="406" t="n"/>
      <c r="AXC80" s="406" t="n"/>
      <c r="AXD80" s="406" t="n"/>
      <c r="AXE80" s="406" t="n"/>
      <c r="AXF80" s="406" t="n"/>
      <c r="AXG80" s="406" t="n"/>
      <c r="AXH80" s="406" t="n"/>
      <c r="AXI80" s="406" t="n"/>
      <c r="AXJ80" s="406" t="n"/>
      <c r="AXK80" s="406" t="n"/>
      <c r="AXL80" s="406" t="n"/>
      <c r="AXM80" s="406" t="n"/>
      <c r="AXN80" s="406" t="n"/>
      <c r="AXO80" s="406" t="n"/>
      <c r="AXP80" s="406" t="n"/>
      <c r="AXQ80" s="406" t="n"/>
      <c r="AXR80" s="406" t="n"/>
      <c r="AXS80" s="406" t="n"/>
      <c r="AXT80" s="406" t="n"/>
      <c r="AXU80" s="406" t="n"/>
      <c r="AXV80" s="406" t="n"/>
      <c r="AXW80" s="406" t="n"/>
      <c r="AXX80" s="406" t="n"/>
      <c r="AXY80" s="406" t="n"/>
      <c r="AXZ80" s="406" t="n"/>
      <c r="AYA80" s="406" t="n"/>
      <c r="AYB80" s="406" t="n"/>
      <c r="AYC80" s="406" t="n"/>
      <c r="AYD80" s="406" t="n"/>
      <c r="AYE80" s="406" t="n"/>
      <c r="AYF80" s="406" t="n"/>
      <c r="AYG80" s="406" t="n"/>
      <c r="AYH80" s="406" t="n"/>
      <c r="AYI80" s="406" t="n"/>
      <c r="AYJ80" s="406" t="n"/>
      <c r="AYK80" s="406" t="n"/>
      <c r="AYL80" s="406" t="n"/>
      <c r="AYM80" s="406" t="n"/>
      <c r="AYN80" s="406" t="n"/>
      <c r="AYO80" s="406" t="n"/>
      <c r="AYP80" s="406" t="n"/>
      <c r="AYQ80" s="406" t="n"/>
      <c r="AYR80" s="406" t="n"/>
      <c r="AYS80" s="406" t="n"/>
      <c r="AYT80" s="406" t="n"/>
      <c r="AYU80" s="406" t="n"/>
      <c r="AYV80" s="406" t="n"/>
      <c r="AYW80" s="406" t="n"/>
      <c r="AYX80" s="406" t="n"/>
      <c r="AYY80" s="406" t="n"/>
      <c r="AYZ80" s="406" t="n"/>
      <c r="AZA80" s="406" t="n"/>
      <c r="AZB80" s="406" t="n"/>
      <c r="AZC80" s="406" t="n"/>
      <c r="AZD80" s="406" t="n"/>
      <c r="AZE80" s="406" t="n"/>
      <c r="AZF80" s="406" t="n"/>
      <c r="AZG80" s="406" t="n"/>
      <c r="AZH80" s="406" t="n"/>
      <c r="AZI80" s="406" t="n"/>
      <c r="AZJ80" s="406" t="n"/>
      <c r="AZK80" s="406" t="n"/>
      <c r="AZL80" s="406" t="n"/>
      <c r="AZM80" s="406" t="n"/>
      <c r="AZN80" s="406" t="n"/>
      <c r="AZO80" s="406" t="n"/>
      <c r="AZP80" s="406" t="n"/>
      <c r="AZQ80" s="406" t="n"/>
      <c r="AZR80" s="406" t="n"/>
      <c r="AZS80" s="406" t="n"/>
      <c r="AZT80" s="406" t="n"/>
      <c r="AZU80" s="406" t="n"/>
      <c r="AZV80" s="406" t="n"/>
      <c r="AZW80" s="406" t="n"/>
      <c r="AZX80" s="406" t="n"/>
      <c r="AZY80" s="406" t="n"/>
      <c r="AZZ80" s="406" t="n"/>
      <c r="BAA80" s="406" t="n"/>
      <c r="BAB80" s="406" t="n"/>
      <c r="BAC80" s="406" t="n"/>
      <c r="BAD80" s="406" t="n"/>
      <c r="BAE80" s="406" t="n"/>
      <c r="BAF80" s="406" t="n"/>
      <c r="BAG80" s="406" t="n"/>
      <c r="BAH80" s="406" t="n"/>
      <c r="BAI80" s="406" t="n"/>
      <c r="BAJ80" s="406" t="n"/>
      <c r="BAK80" s="406" t="n"/>
      <c r="BAL80" s="406" t="n"/>
      <c r="BAM80" s="406" t="n"/>
      <c r="BAN80" s="406" t="n"/>
      <c r="BAO80" s="406" t="n"/>
      <c r="BAP80" s="406" t="n"/>
      <c r="BAQ80" s="406" t="n"/>
      <c r="BAR80" s="406" t="n"/>
      <c r="BAS80" s="406" t="n"/>
      <c r="BAT80" s="406" t="n"/>
      <c r="BAU80" s="406" t="n"/>
      <c r="BAV80" s="406" t="n"/>
      <c r="BAW80" s="406" t="n"/>
      <c r="BAX80" s="406" t="n"/>
      <c r="BAY80" s="406" t="n"/>
      <c r="BAZ80" s="406" t="n"/>
      <c r="BBA80" s="406" t="n"/>
      <c r="BBB80" s="406" t="n"/>
      <c r="BBC80" s="406" t="n"/>
      <c r="BBD80" s="406" t="n"/>
      <c r="BBE80" s="406" t="n"/>
      <c r="BBF80" s="406" t="n"/>
      <c r="BBG80" s="406" t="n"/>
      <c r="BBH80" s="406" t="n"/>
      <c r="BBI80" s="406" t="n"/>
      <c r="BBJ80" s="406" t="n"/>
      <c r="BBK80" s="406" t="n"/>
      <c r="BBL80" s="406" t="n"/>
      <c r="BBM80" s="406" t="n"/>
      <c r="BBN80" s="406" t="n"/>
      <c r="BBO80" s="406" t="n"/>
      <c r="BBP80" s="406" t="n"/>
      <c r="BBQ80" s="406" t="n"/>
      <c r="BBR80" s="406" t="n"/>
      <c r="BBS80" s="406" t="n"/>
      <c r="BBT80" s="406" t="n"/>
      <c r="BBU80" s="406" t="n"/>
      <c r="BBV80" s="406" t="n"/>
      <c r="BBW80" s="406" t="n"/>
      <c r="BBX80" s="406" t="n"/>
      <c r="BBY80" s="406" t="n"/>
      <c r="BBZ80" s="406" t="n"/>
      <c r="BCA80" s="406" t="n"/>
      <c r="BCB80" s="406" t="n"/>
      <c r="BCC80" s="406" t="n"/>
      <c r="BCD80" s="406" t="n"/>
      <c r="BCE80" s="406" t="n"/>
      <c r="BCF80" s="406" t="n"/>
      <c r="BCG80" s="406" t="n"/>
      <c r="BCH80" s="406" t="n"/>
      <c r="BCI80" s="406" t="n"/>
      <c r="BCJ80" s="406" t="n"/>
      <c r="BCK80" s="406" t="n"/>
      <c r="BCL80" s="406" t="n"/>
      <c r="BCM80" s="406" t="n"/>
      <c r="BCN80" s="406" t="n"/>
      <c r="BCO80" s="406" t="n"/>
      <c r="BCP80" s="406" t="n"/>
      <c r="BCQ80" s="406" t="n"/>
      <c r="BCR80" s="406" t="n"/>
      <c r="BCS80" s="406" t="n"/>
      <c r="BCT80" s="406" t="n"/>
      <c r="BCU80" s="406" t="n"/>
      <c r="BCV80" s="406" t="n"/>
      <c r="BCW80" s="406" t="n"/>
      <c r="BCX80" s="406" t="n"/>
      <c r="BCY80" s="406" t="n"/>
      <c r="BCZ80" s="406" t="n"/>
      <c r="BDA80" s="406" t="n"/>
      <c r="BDB80" s="406" t="n"/>
      <c r="BDC80" s="406" t="n"/>
      <c r="BDD80" s="406" t="n"/>
      <c r="BDE80" s="406" t="n"/>
      <c r="BDF80" s="406" t="n"/>
      <c r="BDG80" s="406" t="n"/>
      <c r="BDH80" s="406" t="n"/>
      <c r="BDI80" s="406" t="n"/>
      <c r="BDJ80" s="406" t="n"/>
      <c r="BDK80" s="406" t="n"/>
      <c r="BDL80" s="406" t="n"/>
      <c r="BDM80" s="406" t="n"/>
      <c r="BDN80" s="406" t="n"/>
      <c r="BDO80" s="406" t="n"/>
      <c r="BDP80" s="406" t="n"/>
      <c r="BDQ80" s="406" t="n"/>
      <c r="BDR80" s="406" t="n"/>
      <c r="BDS80" s="406" t="n"/>
      <c r="BDT80" s="406" t="n"/>
      <c r="BDU80" s="406" t="n"/>
      <c r="BDV80" s="406" t="n"/>
      <c r="BDW80" s="406" t="n"/>
      <c r="BDX80" s="406" t="n"/>
      <c r="BDY80" s="406" t="n"/>
      <c r="BDZ80" s="406" t="n"/>
      <c r="BEA80" s="406" t="n"/>
      <c r="BEB80" s="406" t="n"/>
      <c r="BEC80" s="406" t="n"/>
      <c r="BED80" s="406" t="n"/>
      <c r="BEE80" s="406" t="n"/>
      <c r="BEF80" s="406" t="n"/>
      <c r="BEG80" s="406" t="n"/>
      <c r="BEH80" s="406" t="n"/>
      <c r="BEI80" s="406" t="n"/>
      <c r="BEJ80" s="406" t="n"/>
      <c r="BEK80" s="406" t="n"/>
      <c r="BEL80" s="406" t="n"/>
      <c r="BEM80" s="406" t="n"/>
      <c r="BEN80" s="406" t="n"/>
      <c r="BEO80" s="406" t="n"/>
      <c r="BEP80" s="406" t="n"/>
      <c r="BEQ80" s="406" t="n"/>
      <c r="BER80" s="406" t="n"/>
      <c r="BES80" s="406" t="n"/>
      <c r="BET80" s="406" t="n"/>
      <c r="BEU80" s="406" t="n"/>
      <c r="BEV80" s="406" t="n"/>
      <c r="BEW80" s="406" t="n"/>
      <c r="BEX80" s="406" t="n"/>
      <c r="BEY80" s="406" t="n"/>
      <c r="BEZ80" s="406" t="n"/>
      <c r="BFA80" s="406" t="n"/>
      <c r="BFB80" s="406" t="n"/>
      <c r="BFC80" s="406" t="n"/>
      <c r="BFD80" s="406" t="n"/>
      <c r="BFE80" s="406" t="n"/>
      <c r="BFF80" s="406" t="n"/>
      <c r="BFG80" s="406" t="n"/>
      <c r="BFH80" s="406" t="n"/>
      <c r="BFI80" s="406" t="n"/>
      <c r="BFJ80" s="406" t="n"/>
      <c r="BFK80" s="406" t="n"/>
      <c r="BFL80" s="406" t="n"/>
      <c r="BFM80" s="406" t="n"/>
      <c r="BFN80" s="406" t="n"/>
      <c r="BFO80" s="406" t="n"/>
      <c r="BFP80" s="406" t="n"/>
      <c r="BFQ80" s="406" t="n"/>
      <c r="BFR80" s="406" t="n"/>
      <c r="BFS80" s="406" t="n"/>
      <c r="BFT80" s="406" t="n"/>
      <c r="BFU80" s="406" t="n"/>
      <c r="BFV80" s="406" t="n"/>
      <c r="BFW80" s="406" t="n"/>
      <c r="BFX80" s="406" t="n"/>
      <c r="BFY80" s="406" t="n"/>
      <c r="BFZ80" s="406" t="n"/>
      <c r="BGA80" s="406" t="n"/>
      <c r="BGB80" s="406" t="n"/>
      <c r="BGC80" s="406" t="n"/>
      <c r="BGD80" s="406" t="n"/>
      <c r="BGE80" s="406" t="n"/>
      <c r="BGF80" s="406" t="n"/>
      <c r="BGG80" s="406" t="n"/>
      <c r="BGH80" s="406" t="n"/>
      <c r="BGI80" s="406" t="n"/>
      <c r="BGJ80" s="406" t="n"/>
      <c r="BGK80" s="406" t="n"/>
      <c r="BGL80" s="406" t="n"/>
      <c r="BGM80" s="406" t="n"/>
      <c r="BGN80" s="406" t="n"/>
      <c r="BGO80" s="406" t="n"/>
      <c r="BGP80" s="406" t="n"/>
      <c r="BGQ80" s="406" t="n"/>
      <c r="BGR80" s="406" t="n"/>
      <c r="BGS80" s="406" t="n"/>
      <c r="BGT80" s="406" t="n"/>
      <c r="BGU80" s="406" t="n"/>
      <c r="BGV80" s="406" t="n"/>
      <c r="BGW80" s="406" t="n"/>
      <c r="BGX80" s="406" t="n"/>
      <c r="BGY80" s="406" t="n"/>
      <c r="BGZ80" s="406" t="n"/>
      <c r="BHA80" s="406" t="n"/>
      <c r="BHB80" s="406" t="n"/>
      <c r="BHC80" s="406" t="n"/>
      <c r="BHD80" s="406" t="n"/>
      <c r="BHE80" s="406" t="n"/>
      <c r="BHF80" s="406" t="n"/>
      <c r="BHG80" s="406" t="n"/>
      <c r="BHH80" s="406" t="n"/>
      <c r="BHI80" s="406" t="n"/>
      <c r="BHJ80" s="406" t="n"/>
      <c r="BHK80" s="406" t="n"/>
      <c r="BHL80" s="406" t="n"/>
      <c r="BHM80" s="406" t="n"/>
      <c r="BHN80" s="406" t="n"/>
      <c r="BHO80" s="406" t="n"/>
      <c r="BHP80" s="406" t="n"/>
      <c r="BHQ80" s="406" t="n"/>
      <c r="BHR80" s="406" t="n"/>
      <c r="BHS80" s="406" t="n"/>
      <c r="BHT80" s="406" t="n"/>
      <c r="BHU80" s="406" t="n"/>
      <c r="BHV80" s="406" t="n"/>
      <c r="BHW80" s="406" t="n"/>
      <c r="BHX80" s="406" t="n"/>
      <c r="BHY80" s="406" t="n"/>
      <c r="BHZ80" s="406" t="n"/>
      <c r="BIA80" s="406" t="n"/>
      <c r="BIB80" s="406" t="n"/>
      <c r="BIC80" s="406" t="n"/>
      <c r="BID80" s="406" t="n"/>
      <c r="BIE80" s="406" t="n"/>
      <c r="BIF80" s="406" t="n"/>
      <c r="BIG80" s="406" t="n"/>
      <c r="BIH80" s="406" t="n"/>
      <c r="BII80" s="406" t="n"/>
      <c r="BIJ80" s="406" t="n"/>
      <c r="BIK80" s="406" t="n"/>
      <c r="BIL80" s="406" t="n"/>
      <c r="BIM80" s="406" t="n"/>
      <c r="BIN80" s="406" t="n"/>
      <c r="BIO80" s="406" t="n"/>
      <c r="BIP80" s="406" t="n"/>
      <c r="BIQ80" s="406" t="n"/>
      <c r="BIR80" s="406" t="n"/>
      <c r="BIS80" s="406" t="n"/>
      <c r="BIT80" s="406" t="n"/>
      <c r="BIU80" s="406" t="n"/>
      <c r="BIV80" s="406" t="n"/>
      <c r="BIW80" s="406" t="n"/>
      <c r="BIX80" s="406" t="n"/>
      <c r="BIY80" s="406" t="n"/>
      <c r="BIZ80" s="406" t="n"/>
      <c r="BJA80" s="406" t="n"/>
      <c r="BJB80" s="406" t="n"/>
      <c r="BJC80" s="406" t="n"/>
      <c r="BJD80" s="406" t="n"/>
      <c r="BJE80" s="406" t="n"/>
      <c r="BJF80" s="406" t="n"/>
      <c r="BJG80" s="406" t="n"/>
      <c r="BJH80" s="406" t="n"/>
      <c r="BJI80" s="406" t="n"/>
      <c r="BJJ80" s="406" t="n"/>
      <c r="BJK80" s="406" t="n"/>
      <c r="BJL80" s="406" t="n"/>
      <c r="BJM80" s="406" t="n"/>
      <c r="BJN80" s="406" t="n"/>
      <c r="BJO80" s="406" t="n"/>
      <c r="BJP80" s="406" t="n"/>
      <c r="BJQ80" s="406" t="n"/>
      <c r="BJR80" s="406" t="n"/>
      <c r="BJS80" s="406" t="n"/>
      <c r="BJT80" s="406" t="n"/>
      <c r="BJU80" s="406" t="n"/>
      <c r="BJV80" s="406" t="n"/>
      <c r="BJW80" s="406" t="n"/>
      <c r="BJX80" s="406" t="n"/>
      <c r="BJY80" s="406" t="n"/>
      <c r="BJZ80" s="406" t="n"/>
      <c r="BKA80" s="406" t="n"/>
      <c r="BKB80" s="406" t="n"/>
      <c r="BKC80" s="406" t="n"/>
      <c r="BKD80" s="406" t="n"/>
      <c r="BKE80" s="406" t="n"/>
      <c r="BKF80" s="406" t="n"/>
      <c r="BKG80" s="406" t="n"/>
      <c r="BKH80" s="406" t="n"/>
      <c r="BKI80" s="406" t="n"/>
      <c r="BKJ80" s="406" t="n"/>
      <c r="BKK80" s="406" t="n"/>
      <c r="BKL80" s="406" t="n"/>
      <c r="BKM80" s="406" t="n"/>
      <c r="BKN80" s="406" t="n"/>
      <c r="BKO80" s="406" t="n"/>
      <c r="BKP80" s="406" t="n"/>
      <c r="BKQ80" s="406" t="n"/>
      <c r="BKR80" s="406" t="n"/>
      <c r="BKS80" s="406" t="n"/>
      <c r="BKT80" s="406" t="n"/>
      <c r="BKU80" s="406" t="n"/>
      <c r="BKV80" s="406" t="n"/>
      <c r="BKW80" s="406" t="n"/>
      <c r="BKX80" s="406" t="n"/>
      <c r="BKY80" s="406" t="n"/>
      <c r="BKZ80" s="406" t="n"/>
      <c r="BLA80" s="406" t="n"/>
      <c r="BLB80" s="406" t="n"/>
      <c r="BLC80" s="406" t="n"/>
      <c r="BLD80" s="406" t="n"/>
      <c r="BLE80" s="406" t="n"/>
      <c r="BLF80" s="406" t="n"/>
      <c r="BLG80" s="406" t="n"/>
      <c r="BLH80" s="406" t="n"/>
      <c r="BLI80" s="406" t="n"/>
      <c r="BLJ80" s="406" t="n"/>
      <c r="BLK80" s="406" t="n"/>
      <c r="BLL80" s="406" t="n"/>
      <c r="BLM80" s="406" t="n"/>
      <c r="BLN80" s="406" t="n"/>
      <c r="BLO80" s="406" t="n"/>
      <c r="BLP80" s="406" t="n"/>
      <c r="BLQ80" s="406" t="n"/>
      <c r="BLR80" s="406" t="n"/>
      <c r="BLS80" s="406" t="n"/>
      <c r="BLT80" s="406" t="n"/>
      <c r="BLU80" s="406" t="n"/>
      <c r="BLV80" s="406" t="n"/>
      <c r="BLW80" s="406" t="n"/>
      <c r="BLX80" s="406" t="n"/>
      <c r="BLY80" s="406" t="n"/>
      <c r="BLZ80" s="406" t="n"/>
      <c r="BMA80" s="406" t="n"/>
      <c r="BMB80" s="406" t="n"/>
      <c r="BMC80" s="406" t="n"/>
      <c r="BMD80" s="406" t="n"/>
      <c r="BME80" s="406" t="n"/>
      <c r="BMF80" s="406" t="n"/>
      <c r="BMG80" s="406" t="n"/>
      <c r="BMH80" s="406" t="n"/>
      <c r="BMI80" s="406" t="n"/>
      <c r="BMJ80" s="406" t="n"/>
      <c r="BMK80" s="406" t="n"/>
      <c r="BML80" s="406" t="n"/>
      <c r="BMM80" s="406" t="n"/>
      <c r="BMN80" s="406" t="n"/>
      <c r="BMO80" s="406" t="n"/>
      <c r="BMP80" s="406" t="n"/>
      <c r="BMQ80" s="406" t="n"/>
      <c r="BMR80" s="406" t="n"/>
      <c r="BMS80" s="406" t="n"/>
      <c r="BMT80" s="406" t="n"/>
      <c r="BMU80" s="406" t="n"/>
      <c r="BMV80" s="406" t="n"/>
      <c r="BMW80" s="406" t="n"/>
      <c r="BMX80" s="406" t="n"/>
      <c r="BMY80" s="406" t="n"/>
      <c r="BMZ80" s="406" t="n"/>
      <c r="BNA80" s="406" t="n"/>
      <c r="BNB80" s="406" t="n"/>
      <c r="BNC80" s="406" t="n"/>
      <c r="BND80" s="406" t="n"/>
      <c r="BNE80" s="406" t="n"/>
      <c r="BNF80" s="406" t="n"/>
      <c r="BNG80" s="406" t="n"/>
      <c r="BNH80" s="406" t="n"/>
      <c r="BNI80" s="406" t="n"/>
      <c r="BNJ80" s="406" t="n"/>
      <c r="BNK80" s="406" t="n"/>
      <c r="BNL80" s="406" t="n"/>
      <c r="BNM80" s="406" t="n"/>
      <c r="BNN80" s="406" t="n"/>
      <c r="BNO80" s="406" t="n"/>
      <c r="BNP80" s="406" t="n"/>
      <c r="BNQ80" s="406" t="n"/>
      <c r="BNR80" s="406" t="n"/>
      <c r="BNS80" s="406" t="n"/>
      <c r="BNT80" s="406" t="n"/>
      <c r="BNU80" s="406" t="n"/>
      <c r="BNV80" s="406" t="n"/>
      <c r="BNW80" s="406" t="n"/>
      <c r="BNX80" s="406" t="n"/>
      <c r="BNY80" s="406" t="n"/>
      <c r="BNZ80" s="406" t="n"/>
      <c r="BOA80" s="406" t="n"/>
      <c r="BOB80" s="406" t="n"/>
      <c r="BOC80" s="406" t="n"/>
      <c r="BOD80" s="406" t="n"/>
      <c r="BOE80" s="406" t="n"/>
      <c r="BOF80" s="406" t="n"/>
      <c r="BOG80" s="406" t="n"/>
      <c r="BOH80" s="406" t="n"/>
      <c r="BOI80" s="406" t="n"/>
      <c r="BOJ80" s="406" t="n"/>
      <c r="BOK80" s="406" t="n"/>
      <c r="BOL80" s="406" t="n"/>
      <c r="BOM80" s="406" t="n"/>
      <c r="BON80" s="406" t="n"/>
      <c r="BOO80" s="406" t="n"/>
      <c r="BOP80" s="406" t="n"/>
      <c r="BOQ80" s="406" t="n"/>
      <c r="BOR80" s="406" t="n"/>
      <c r="BOS80" s="406" t="n"/>
      <c r="BOT80" s="406" t="n"/>
      <c r="BOU80" s="406" t="n"/>
      <c r="BOV80" s="406" t="n"/>
      <c r="BOW80" s="406" t="n"/>
      <c r="BOX80" s="406" t="n"/>
      <c r="BOY80" s="406" t="n"/>
      <c r="BOZ80" s="406" t="n"/>
      <c r="BPA80" s="406" t="n"/>
      <c r="BPB80" s="406" t="n"/>
      <c r="BPC80" s="406" t="n"/>
      <c r="BPD80" s="406" t="n"/>
      <c r="BPE80" s="406" t="n"/>
      <c r="BPF80" s="406" t="n"/>
      <c r="BPG80" s="406" t="n"/>
      <c r="BPH80" s="406" t="n"/>
      <c r="BPI80" s="406" t="n"/>
      <c r="BPJ80" s="406" t="n"/>
      <c r="BPK80" s="406" t="n"/>
      <c r="BPL80" s="406" t="n"/>
      <c r="BPM80" s="406" t="n"/>
      <c r="BPN80" s="406" t="n"/>
      <c r="BPO80" s="406" t="n"/>
      <c r="BPP80" s="406" t="n"/>
      <c r="BPQ80" s="406" t="n"/>
      <c r="BPR80" s="406" t="n"/>
      <c r="BPS80" s="406" t="n"/>
      <c r="BPT80" s="406" t="n"/>
      <c r="BPU80" s="406" t="n"/>
      <c r="BPV80" s="406" t="n"/>
      <c r="BPW80" s="406" t="n"/>
      <c r="BPX80" s="406" t="n"/>
      <c r="BPY80" s="406" t="n"/>
      <c r="BPZ80" s="406" t="n"/>
      <c r="BQA80" s="406" t="n"/>
      <c r="BQB80" s="406" t="n"/>
      <c r="BQC80" s="406" t="n"/>
      <c r="BQD80" s="406" t="n"/>
      <c r="BQE80" s="406" t="n"/>
      <c r="BQF80" s="406" t="n"/>
      <c r="BQG80" s="406" t="n"/>
      <c r="BQH80" s="406" t="n"/>
      <c r="BQI80" s="406" t="n"/>
      <c r="BQJ80" s="406" t="n"/>
      <c r="BQK80" s="406" t="n"/>
      <c r="BQL80" s="406" t="n"/>
      <c r="BQM80" s="406" t="n"/>
      <c r="BQN80" s="406" t="n"/>
      <c r="BQO80" s="406" t="n"/>
      <c r="BQP80" s="406" t="n"/>
      <c r="BQQ80" s="406" t="n"/>
      <c r="BQR80" s="406" t="n"/>
      <c r="BQS80" s="406" t="n"/>
      <c r="BQT80" s="406" t="n"/>
      <c r="BQU80" s="406" t="n"/>
      <c r="BQV80" s="406" t="n"/>
      <c r="BQW80" s="406" t="n"/>
      <c r="BQX80" s="406" t="n"/>
      <c r="BQY80" s="406" t="n"/>
      <c r="BQZ80" s="406" t="n"/>
      <c r="BRA80" s="406" t="n"/>
      <c r="BRB80" s="406" t="n"/>
      <c r="BRC80" s="406" t="n"/>
      <c r="BRD80" s="406" t="n"/>
      <c r="BRE80" s="406" t="n"/>
      <c r="BRF80" s="406" t="n"/>
      <c r="BRG80" s="406" t="n"/>
      <c r="BRH80" s="406" t="n"/>
      <c r="BRI80" s="406" t="n"/>
      <c r="BRJ80" s="406" t="n"/>
      <c r="BRK80" s="406" t="n"/>
      <c r="BRL80" s="406" t="n"/>
      <c r="BRM80" s="406" t="n"/>
      <c r="BRN80" s="406" t="n"/>
      <c r="BRO80" s="406" t="n"/>
      <c r="BRP80" s="406" t="n"/>
      <c r="BRQ80" s="406" t="n"/>
      <c r="BRR80" s="406" t="n"/>
      <c r="BRS80" s="406" t="n"/>
      <c r="BRT80" s="406" t="n"/>
      <c r="BRU80" s="406" t="n"/>
      <c r="BRV80" s="406" t="n"/>
      <c r="BRW80" s="406" t="n"/>
      <c r="BRX80" s="406" t="n"/>
      <c r="BRY80" s="406" t="n"/>
      <c r="BRZ80" s="406" t="n"/>
      <c r="BSA80" s="406" t="n"/>
      <c r="BSB80" s="406" t="n"/>
      <c r="BSC80" s="406" t="n"/>
      <c r="BSD80" s="406" t="n"/>
      <c r="BSE80" s="406" t="n"/>
      <c r="BSF80" s="406" t="n"/>
      <c r="BSG80" s="406" t="n"/>
      <c r="BSH80" s="406" t="n"/>
      <c r="BSI80" s="406" t="n"/>
      <c r="BSJ80" s="406" t="n"/>
      <c r="BSK80" s="406" t="n"/>
      <c r="BSL80" s="406" t="n"/>
      <c r="BSM80" s="406" t="n"/>
      <c r="BSN80" s="406" t="n"/>
      <c r="BSO80" s="406" t="n"/>
      <c r="BSP80" s="406" t="n"/>
      <c r="BSQ80" s="406" t="n"/>
      <c r="BSR80" s="406" t="n"/>
      <c r="BSS80" s="406" t="n"/>
      <c r="BST80" s="406" t="n"/>
      <c r="BSU80" s="406" t="n"/>
      <c r="BSV80" s="406" t="n"/>
      <c r="BSW80" s="406" t="n"/>
      <c r="BSX80" s="406" t="n"/>
      <c r="BSY80" s="406" t="n"/>
      <c r="BSZ80" s="406" t="n"/>
      <c r="BTA80" s="406" t="n"/>
      <c r="BTB80" s="406" t="n"/>
      <c r="BTC80" s="406" t="n"/>
      <c r="BTD80" s="406" t="n"/>
      <c r="BTE80" s="406" t="n"/>
      <c r="BTF80" s="406" t="n"/>
      <c r="BTG80" s="406" t="n"/>
      <c r="BTH80" s="406" t="n"/>
      <c r="BTI80" s="406" t="n"/>
      <c r="BTJ80" s="406" t="n"/>
      <c r="BTK80" s="406" t="n"/>
      <c r="BTL80" s="406" t="n"/>
      <c r="BTM80" s="406" t="n"/>
      <c r="BTN80" s="406" t="n"/>
      <c r="BTO80" s="406" t="n"/>
      <c r="BTP80" s="406" t="n"/>
      <c r="BTQ80" s="406" t="n"/>
      <c r="BTR80" s="406" t="n"/>
      <c r="BTS80" s="406" t="n"/>
      <c r="BTT80" s="406" t="n"/>
      <c r="BTU80" s="406" t="n"/>
      <c r="BTV80" s="406" t="n"/>
      <c r="BTW80" s="406" t="n"/>
      <c r="BTX80" s="406" t="n"/>
      <c r="BTY80" s="406" t="n"/>
      <c r="BTZ80" s="406" t="n"/>
      <c r="BUA80" s="406" t="n"/>
      <c r="BUB80" s="406" t="n"/>
      <c r="BUC80" s="406" t="n"/>
      <c r="BUD80" s="406" t="n"/>
      <c r="BUE80" s="406" t="n"/>
      <c r="BUF80" s="406" t="n"/>
      <c r="BUG80" s="406" t="n"/>
      <c r="BUH80" s="406" t="n"/>
      <c r="BUI80" s="406" t="n"/>
      <c r="BUJ80" s="406" t="n"/>
      <c r="BUK80" s="406" t="n"/>
      <c r="BUL80" s="406" t="n"/>
      <c r="BUM80" s="406" t="n"/>
      <c r="BUN80" s="406" t="n"/>
      <c r="BUO80" s="406" t="n"/>
      <c r="BUP80" s="406" t="n"/>
      <c r="BUQ80" s="406" t="n"/>
      <c r="BUR80" s="406" t="n"/>
      <c r="BUS80" s="406" t="n"/>
      <c r="BUT80" s="406" t="n"/>
      <c r="BUU80" s="406" t="n"/>
      <c r="BUV80" s="406" t="n"/>
      <c r="BUW80" s="406" t="n"/>
      <c r="BUX80" s="406" t="n"/>
      <c r="BUY80" s="406" t="n"/>
      <c r="BUZ80" s="406" t="n"/>
      <c r="BVA80" s="406" t="n"/>
      <c r="BVB80" s="406" t="n"/>
      <c r="BVC80" s="406" t="n"/>
      <c r="BVD80" s="406" t="n"/>
      <c r="BVE80" s="406" t="n"/>
      <c r="BVF80" s="406" t="n"/>
      <c r="BVG80" s="406" t="n"/>
      <c r="BVH80" s="406" t="n"/>
      <c r="BVI80" s="406" t="n"/>
      <c r="BVJ80" s="406" t="n"/>
      <c r="BVK80" s="406" t="n"/>
      <c r="BVL80" s="406" t="n"/>
      <c r="BVM80" s="406" t="n"/>
      <c r="BVN80" s="406" t="n"/>
      <c r="BVO80" s="406" t="n"/>
      <c r="BVP80" s="406" t="n"/>
      <c r="BVQ80" s="406" t="n"/>
      <c r="BVR80" s="406" t="n"/>
      <c r="BVS80" s="406" t="n"/>
      <c r="BVT80" s="406" t="n"/>
      <c r="BVU80" s="406" t="n"/>
      <c r="BVV80" s="406" t="n"/>
      <c r="BVW80" s="406" t="n"/>
      <c r="BVX80" s="406" t="n"/>
      <c r="BVY80" s="406" t="n"/>
      <c r="BVZ80" s="406" t="n"/>
      <c r="BWA80" s="406" t="n"/>
      <c r="BWB80" s="406" t="n"/>
      <c r="BWC80" s="406" t="n"/>
      <c r="BWD80" s="406" t="n"/>
      <c r="BWE80" s="406" t="n"/>
      <c r="BWF80" s="406" t="n"/>
      <c r="BWG80" s="406" t="n"/>
      <c r="BWH80" s="406" t="n"/>
      <c r="BWI80" s="406" t="n"/>
      <c r="BWJ80" s="406" t="n"/>
      <c r="BWK80" s="406" t="n"/>
      <c r="BWL80" s="406" t="n"/>
      <c r="BWM80" s="406" t="n"/>
      <c r="BWN80" s="406" t="n"/>
      <c r="BWO80" s="406" t="n"/>
      <c r="BWP80" s="406" t="n"/>
      <c r="BWQ80" s="406" t="n"/>
      <c r="BWR80" s="406" t="n"/>
      <c r="BWS80" s="406" t="n"/>
      <c r="BWT80" s="406" t="n"/>
      <c r="BWU80" s="406" t="n"/>
      <c r="BWV80" s="406" t="n"/>
      <c r="BWW80" s="406" t="n"/>
      <c r="BWX80" s="406" t="n"/>
      <c r="BWY80" s="406" t="n"/>
      <c r="BWZ80" s="406" t="n"/>
      <c r="BXA80" s="406" t="n"/>
      <c r="BXB80" s="406" t="n"/>
      <c r="BXC80" s="406" t="n"/>
      <c r="BXD80" s="406" t="n"/>
      <c r="BXE80" s="406" t="n"/>
      <c r="BXF80" s="406" t="n"/>
      <c r="BXG80" s="406" t="n"/>
      <c r="BXH80" s="406" t="n"/>
      <c r="BXI80" s="406" t="n"/>
      <c r="BXJ80" s="406" t="n"/>
      <c r="BXK80" s="406" t="n"/>
      <c r="BXL80" s="406" t="n"/>
      <c r="BXM80" s="406" t="n"/>
      <c r="BXN80" s="406" t="n"/>
      <c r="BXO80" s="406" t="n"/>
      <c r="BXP80" s="406" t="n"/>
      <c r="BXQ80" s="406" t="n"/>
      <c r="BXR80" s="406" t="n"/>
      <c r="BXS80" s="406" t="n"/>
      <c r="BXT80" s="406" t="n"/>
      <c r="BXU80" s="406" t="n"/>
      <c r="BXV80" s="406" t="n"/>
      <c r="BXW80" s="406" t="n"/>
      <c r="BXX80" s="406" t="n"/>
      <c r="BXY80" s="406" t="n"/>
      <c r="BXZ80" s="406" t="n"/>
      <c r="BYA80" s="406" t="n"/>
      <c r="BYB80" s="406" t="n"/>
      <c r="BYC80" s="406" t="n"/>
      <c r="BYD80" s="406" t="n"/>
      <c r="BYE80" s="406" t="n"/>
      <c r="BYF80" s="406" t="n"/>
      <c r="BYG80" s="406" t="n"/>
      <c r="BYH80" s="406" t="n"/>
      <c r="BYI80" s="406" t="n"/>
      <c r="BYJ80" s="406" t="n"/>
      <c r="BYK80" s="406" t="n"/>
      <c r="BYL80" s="406" t="n"/>
      <c r="BYM80" s="406" t="n"/>
      <c r="BYN80" s="406" t="n"/>
      <c r="BYO80" s="406" t="n"/>
      <c r="BYP80" s="406" t="n"/>
      <c r="BYQ80" s="406" t="n"/>
      <c r="BYR80" s="406" t="n"/>
      <c r="BYS80" s="406" t="n"/>
      <c r="BYT80" s="406" t="n"/>
      <c r="BYU80" s="406" t="n"/>
      <c r="BYV80" s="406" t="n"/>
      <c r="BYW80" s="406" t="n"/>
      <c r="BYX80" s="406" t="n"/>
      <c r="BYY80" s="406" t="n"/>
      <c r="BYZ80" s="406" t="n"/>
      <c r="BZA80" s="406" t="n"/>
      <c r="BZB80" s="406" t="n"/>
      <c r="BZC80" s="406" t="n"/>
      <c r="BZD80" s="406" t="n"/>
      <c r="BZE80" s="406" t="n"/>
      <c r="BZF80" s="406" t="n"/>
      <c r="BZG80" s="406" t="n"/>
      <c r="BZH80" s="406" t="n"/>
      <c r="BZI80" s="406" t="n"/>
      <c r="BZJ80" s="406" t="n"/>
      <c r="BZK80" s="406" t="n"/>
      <c r="BZL80" s="406" t="n"/>
      <c r="BZM80" s="406" t="n"/>
      <c r="BZN80" s="406" t="n"/>
      <c r="BZO80" s="406" t="n"/>
      <c r="BZP80" s="406" t="n"/>
      <c r="BZQ80" s="406" t="n"/>
      <c r="BZR80" s="406" t="n"/>
      <c r="BZS80" s="406" t="n"/>
      <c r="BZT80" s="406" t="n"/>
      <c r="BZU80" s="406" t="n"/>
      <c r="BZV80" s="406" t="n"/>
      <c r="BZW80" s="406" t="n"/>
      <c r="BZX80" s="406" t="n"/>
      <c r="BZY80" s="406" t="n"/>
      <c r="BZZ80" s="406" t="n"/>
      <c r="CAA80" s="406" t="n"/>
      <c r="CAB80" s="406" t="n"/>
      <c r="CAC80" s="406" t="n"/>
      <c r="CAD80" s="406" t="n"/>
      <c r="CAE80" s="406" t="n"/>
      <c r="CAF80" s="406" t="n"/>
      <c r="CAG80" s="406" t="n"/>
      <c r="CAH80" s="406" t="n"/>
      <c r="CAI80" s="406" t="n"/>
      <c r="CAJ80" s="406" t="n"/>
      <c r="CAK80" s="406" t="n"/>
      <c r="CAL80" s="406" t="n"/>
      <c r="CAM80" s="406" t="n"/>
      <c r="CAN80" s="406" t="n"/>
      <c r="CAO80" s="406" t="n"/>
      <c r="CAP80" s="406" t="n"/>
      <c r="CAQ80" s="406" t="n"/>
      <c r="CAR80" s="406" t="n"/>
      <c r="CAS80" s="406" t="n"/>
      <c r="CAT80" s="406" t="n"/>
      <c r="CAU80" s="406" t="n"/>
      <c r="CAV80" s="406" t="n"/>
      <c r="CAW80" s="406" t="n"/>
      <c r="CAX80" s="406" t="n"/>
      <c r="CAY80" s="406" t="n"/>
      <c r="CAZ80" s="406" t="n"/>
      <c r="CBA80" s="406" t="n"/>
      <c r="CBB80" s="406" t="n"/>
      <c r="CBC80" s="406" t="n"/>
      <c r="CBD80" s="406" t="n"/>
      <c r="CBE80" s="406" t="n"/>
      <c r="CBF80" s="406" t="n"/>
      <c r="CBG80" s="406" t="n"/>
      <c r="CBH80" s="406" t="n"/>
      <c r="CBI80" s="406" t="n"/>
      <c r="CBJ80" s="406" t="n"/>
      <c r="CBK80" s="406" t="n"/>
      <c r="CBL80" s="406" t="n"/>
      <c r="CBM80" s="406" t="n"/>
      <c r="CBN80" s="406" t="n"/>
      <c r="CBO80" s="406" t="n"/>
      <c r="CBP80" s="406" t="n"/>
      <c r="CBQ80" s="406" t="n"/>
      <c r="CBR80" s="406" t="n"/>
      <c r="CBS80" s="406" t="n"/>
      <c r="CBT80" s="406" t="n"/>
      <c r="CBU80" s="406" t="n"/>
      <c r="CBV80" s="406" t="n"/>
      <c r="CBW80" s="406" t="n"/>
      <c r="CBX80" s="406" t="n"/>
      <c r="CBY80" s="406" t="n"/>
      <c r="CBZ80" s="406" t="n"/>
      <c r="CCA80" s="406" t="n"/>
      <c r="CCB80" s="406" t="n"/>
      <c r="CCC80" s="406" t="n"/>
      <c r="CCD80" s="406" t="n"/>
      <c r="CCE80" s="406" t="n"/>
      <c r="CCF80" s="406" t="n"/>
      <c r="CCG80" s="406" t="n"/>
      <c r="CCH80" s="406" t="n"/>
      <c r="CCI80" s="406" t="n"/>
      <c r="CCJ80" s="406" t="n"/>
      <c r="CCK80" s="406" t="n"/>
      <c r="CCL80" s="406" t="n"/>
      <c r="CCM80" s="406" t="n"/>
      <c r="CCN80" s="406" t="n"/>
      <c r="CCO80" s="406" t="n"/>
      <c r="CCP80" s="406" t="n"/>
      <c r="CCQ80" s="406" t="n"/>
      <c r="CCR80" s="406" t="n"/>
      <c r="CCS80" s="406" t="n"/>
      <c r="CCT80" s="406" t="n"/>
      <c r="CCU80" s="406" t="n"/>
      <c r="CCV80" s="406" t="n"/>
      <c r="CCW80" s="406" t="n"/>
      <c r="CCX80" s="406" t="n"/>
      <c r="CCY80" s="406" t="n"/>
      <c r="CCZ80" s="406" t="n"/>
      <c r="CDA80" s="406" t="n"/>
      <c r="CDB80" s="406" t="n"/>
      <c r="CDC80" s="406" t="n"/>
      <c r="CDD80" s="406" t="n"/>
      <c r="CDE80" s="406" t="n"/>
      <c r="CDF80" s="406" t="n"/>
      <c r="CDG80" s="406" t="n"/>
      <c r="CDH80" s="406" t="n"/>
      <c r="CDI80" s="406" t="n"/>
      <c r="CDJ80" s="406" t="n"/>
      <c r="CDK80" s="406" t="n"/>
      <c r="CDL80" s="406" t="n"/>
      <c r="CDM80" s="406" t="n"/>
      <c r="CDN80" s="406" t="n"/>
      <c r="CDO80" s="406" t="n"/>
      <c r="CDP80" s="406" t="n"/>
      <c r="CDQ80" s="406" t="n"/>
      <c r="CDR80" s="406" t="n"/>
      <c r="CDS80" s="406" t="n"/>
      <c r="CDT80" s="406" t="n"/>
      <c r="CDU80" s="406" t="n"/>
      <c r="CDV80" s="406" t="n"/>
      <c r="CDW80" s="406" t="n"/>
      <c r="CDX80" s="406" t="n"/>
      <c r="CDY80" s="406" t="n"/>
      <c r="CDZ80" s="406" t="n"/>
      <c r="CEA80" s="406" t="n"/>
      <c r="CEB80" s="406" t="n"/>
      <c r="CEC80" s="406" t="n"/>
      <c r="CED80" s="406" t="n"/>
      <c r="CEE80" s="406" t="n"/>
      <c r="CEF80" s="406" t="n"/>
      <c r="CEG80" s="406" t="n"/>
      <c r="CEH80" s="406" t="n"/>
      <c r="CEI80" s="406" t="n"/>
      <c r="CEJ80" s="406" t="n"/>
      <c r="CEK80" s="406" t="n"/>
      <c r="CEL80" s="406" t="n"/>
      <c r="CEM80" s="406" t="n"/>
      <c r="CEN80" s="406" t="n"/>
      <c r="CEO80" s="406" t="n"/>
      <c r="CEP80" s="406" t="n"/>
      <c r="CEQ80" s="406" t="n"/>
      <c r="CER80" s="406" t="n"/>
      <c r="CES80" s="406" t="n"/>
      <c r="CET80" s="406" t="n"/>
      <c r="CEU80" s="406" t="n"/>
      <c r="CEV80" s="406" t="n"/>
      <c r="CEW80" s="406" t="n"/>
      <c r="CEX80" s="406" t="n"/>
      <c r="CEY80" s="406" t="n"/>
      <c r="CEZ80" s="406" t="n"/>
      <c r="CFA80" s="406" t="n"/>
      <c r="CFB80" s="406" t="n"/>
      <c r="CFC80" s="406" t="n"/>
      <c r="CFD80" s="406" t="n"/>
      <c r="CFE80" s="406" t="n"/>
      <c r="CFF80" s="406" t="n"/>
      <c r="CFG80" s="406" t="n"/>
      <c r="CFH80" s="406" t="n"/>
      <c r="CFI80" s="406" t="n"/>
      <c r="CFJ80" s="406" t="n"/>
      <c r="CFK80" s="406" t="n"/>
      <c r="CFL80" s="406" t="n"/>
      <c r="CFM80" s="406" t="n"/>
      <c r="CFN80" s="406" t="n"/>
      <c r="CFO80" s="406" t="n"/>
      <c r="CFP80" s="406" t="n"/>
      <c r="CFQ80" s="406" t="n"/>
      <c r="CFR80" s="406" t="n"/>
      <c r="CFS80" s="406" t="n"/>
      <c r="CFT80" s="406" t="n"/>
      <c r="CFU80" s="406" t="n"/>
      <c r="CFV80" s="406" t="n"/>
      <c r="CFW80" s="406" t="n"/>
      <c r="CFX80" s="406" t="n"/>
      <c r="CFY80" s="406" t="n"/>
      <c r="CFZ80" s="406" t="n"/>
      <c r="CGA80" s="406" t="n"/>
      <c r="CGB80" s="406" t="n"/>
      <c r="CGC80" s="406" t="n"/>
      <c r="CGD80" s="406" t="n"/>
      <c r="CGE80" s="406" t="n"/>
      <c r="CGF80" s="406" t="n"/>
      <c r="CGG80" s="406" t="n"/>
      <c r="CGH80" s="406" t="n"/>
      <c r="CGI80" s="406" t="n"/>
      <c r="CGJ80" s="406" t="n"/>
      <c r="CGK80" s="406" t="n"/>
      <c r="CGL80" s="406" t="n"/>
      <c r="CGM80" s="406" t="n"/>
      <c r="CGN80" s="406" t="n"/>
      <c r="CGO80" s="406" t="n"/>
      <c r="CGP80" s="406" t="n"/>
      <c r="CGQ80" s="406" t="n"/>
      <c r="CGR80" s="406" t="n"/>
      <c r="CGS80" s="406" t="n"/>
      <c r="CGT80" s="406" t="n"/>
      <c r="CGU80" s="406" t="n"/>
      <c r="CGV80" s="406" t="n"/>
      <c r="CGW80" s="406" t="n"/>
      <c r="CGX80" s="406" t="n"/>
      <c r="CGY80" s="406" t="n"/>
      <c r="CGZ80" s="406" t="n"/>
      <c r="CHA80" s="406" t="n"/>
      <c r="CHB80" s="406" t="n"/>
      <c r="CHC80" s="406" t="n"/>
      <c r="CHD80" s="406" t="n"/>
      <c r="CHE80" s="406" t="n"/>
      <c r="CHF80" s="406" t="n"/>
      <c r="CHG80" s="406" t="n"/>
      <c r="CHH80" s="406" t="n"/>
      <c r="CHI80" s="406" t="n"/>
      <c r="CHJ80" s="406" t="n"/>
      <c r="CHK80" s="406" t="n"/>
      <c r="CHL80" s="406" t="n"/>
      <c r="CHM80" s="406" t="n"/>
      <c r="CHN80" s="406" t="n"/>
      <c r="CHO80" s="406" t="n"/>
      <c r="CHP80" s="406" t="n"/>
      <c r="CHQ80" s="406" t="n"/>
      <c r="CHR80" s="406" t="n"/>
      <c r="CHS80" s="406" t="n"/>
      <c r="CHT80" s="406" t="n"/>
      <c r="CHU80" s="406" t="n"/>
      <c r="CHV80" s="406" t="n"/>
      <c r="CHW80" s="406" t="n"/>
      <c r="CHX80" s="406" t="n"/>
      <c r="CHY80" s="406" t="n"/>
      <c r="CHZ80" s="406" t="n"/>
      <c r="CIA80" s="406" t="n"/>
      <c r="CIB80" s="406" t="n"/>
      <c r="CIC80" s="406" t="n"/>
      <c r="CID80" s="406" t="n"/>
      <c r="CIE80" s="406" t="n"/>
      <c r="CIF80" s="406" t="n"/>
      <c r="CIG80" s="406" t="n"/>
      <c r="CIH80" s="406" t="n"/>
      <c r="CII80" s="406" t="n"/>
      <c r="CIJ80" s="406" t="n"/>
      <c r="CIK80" s="406" t="n"/>
      <c r="CIL80" s="406" t="n"/>
      <c r="CIM80" s="406" t="n"/>
      <c r="CIN80" s="406" t="n"/>
      <c r="CIO80" s="406" t="n"/>
      <c r="CIP80" s="406" t="n"/>
      <c r="CIQ80" s="406" t="n"/>
      <c r="CIR80" s="406" t="n"/>
      <c r="CIS80" s="406" t="n"/>
      <c r="CIT80" s="406" t="n"/>
      <c r="CIU80" s="406" t="n"/>
      <c r="CIV80" s="406" t="n"/>
      <c r="CIW80" s="406" t="n"/>
      <c r="CIX80" s="406" t="n"/>
      <c r="CIY80" s="406" t="n"/>
      <c r="CIZ80" s="406" t="n"/>
      <c r="CJA80" s="406" t="n"/>
      <c r="CJB80" s="406" t="n"/>
      <c r="CJC80" s="406" t="n"/>
      <c r="CJD80" s="406" t="n"/>
      <c r="CJE80" s="406" t="n"/>
      <c r="CJF80" s="406" t="n"/>
      <c r="CJG80" s="406" t="n"/>
      <c r="CJH80" s="406" t="n"/>
      <c r="CJI80" s="406" t="n"/>
      <c r="CJJ80" s="406" t="n"/>
      <c r="CJK80" s="406" t="n"/>
      <c r="CJL80" s="406" t="n"/>
      <c r="CJM80" s="406" t="n"/>
      <c r="CJN80" s="406" t="n"/>
      <c r="CJO80" s="406" t="n"/>
      <c r="CJP80" s="406" t="n"/>
      <c r="CJQ80" s="406" t="n"/>
      <c r="CJR80" s="406" t="n"/>
      <c r="CJS80" s="406" t="n"/>
      <c r="CJT80" s="406" t="n"/>
      <c r="CJU80" s="406" t="n"/>
      <c r="CJV80" s="406" t="n"/>
      <c r="CJW80" s="406" t="n"/>
      <c r="CJX80" s="406" t="n"/>
      <c r="CJY80" s="406" t="n"/>
      <c r="CJZ80" s="406" t="n"/>
      <c r="CKA80" s="406" t="n"/>
      <c r="CKB80" s="406" t="n"/>
      <c r="CKC80" s="406" t="n"/>
      <c r="CKD80" s="406" t="n"/>
      <c r="CKE80" s="406" t="n"/>
      <c r="CKF80" s="406" t="n"/>
      <c r="CKG80" s="406" t="n"/>
      <c r="CKH80" s="406" t="n"/>
      <c r="CKI80" s="406" t="n"/>
      <c r="CKJ80" s="406" t="n"/>
      <c r="CKK80" s="406" t="n"/>
      <c r="CKL80" s="406" t="n"/>
      <c r="CKM80" s="406" t="n"/>
      <c r="CKN80" s="406" t="n"/>
      <c r="CKO80" s="406" t="n"/>
      <c r="CKP80" s="406" t="n"/>
      <c r="CKQ80" s="406" t="n"/>
      <c r="CKR80" s="406" t="n"/>
      <c r="CKS80" s="406" t="n"/>
      <c r="CKT80" s="406" t="n"/>
      <c r="CKU80" s="406" t="n"/>
      <c r="CKV80" s="406" t="n"/>
      <c r="CKW80" s="406" t="n"/>
      <c r="CKX80" s="406" t="n"/>
      <c r="CKY80" s="406" t="n"/>
      <c r="CKZ80" s="406" t="n"/>
      <c r="CLA80" s="406" t="n"/>
      <c r="CLB80" s="406" t="n"/>
      <c r="CLC80" s="406" t="n"/>
      <c r="CLD80" s="406" t="n"/>
      <c r="CLE80" s="406" t="n"/>
      <c r="CLF80" s="406" t="n"/>
      <c r="CLG80" s="406" t="n"/>
      <c r="CLH80" s="406" t="n"/>
      <c r="CLI80" s="406" t="n"/>
      <c r="CLJ80" s="406" t="n"/>
      <c r="CLK80" s="406" t="n"/>
      <c r="CLL80" s="406" t="n"/>
      <c r="CLM80" s="406" t="n"/>
      <c r="CLN80" s="406" t="n"/>
      <c r="CLO80" s="406" t="n"/>
      <c r="CLP80" s="406" t="n"/>
      <c r="CLQ80" s="406" t="n"/>
      <c r="CLR80" s="406" t="n"/>
      <c r="CLS80" s="406" t="n"/>
      <c r="CLT80" s="406" t="n"/>
      <c r="CLU80" s="406" t="n"/>
      <c r="CLV80" s="406" t="n"/>
      <c r="CLW80" s="406" t="n"/>
      <c r="CLX80" s="406" t="n"/>
      <c r="CLY80" s="406" t="n"/>
      <c r="CLZ80" s="406" t="n"/>
      <c r="CMA80" s="406" t="n"/>
      <c r="CMB80" s="406" t="n"/>
      <c r="CMC80" s="406" t="n"/>
      <c r="CMD80" s="406" t="n"/>
      <c r="CME80" s="406" t="n"/>
      <c r="CMF80" s="406" t="n"/>
      <c r="CMG80" s="406" t="n"/>
      <c r="CMH80" s="406" t="n"/>
      <c r="CMI80" s="406" t="n"/>
      <c r="CMJ80" s="406" t="n"/>
      <c r="CMK80" s="406" t="n"/>
      <c r="CML80" s="406" t="n"/>
      <c r="CMM80" s="406" t="n"/>
      <c r="CMN80" s="406" t="n"/>
      <c r="CMO80" s="406" t="n"/>
      <c r="CMP80" s="406" t="n"/>
      <c r="CMQ80" s="406" t="n"/>
      <c r="CMR80" s="406" t="n"/>
      <c r="CMS80" s="406" t="n"/>
      <c r="CMT80" s="406" t="n"/>
      <c r="CMU80" s="406" t="n"/>
      <c r="CMV80" s="406" t="n"/>
      <c r="CMW80" s="406" t="n"/>
      <c r="CMX80" s="406" t="n"/>
      <c r="CMY80" s="406" t="n"/>
      <c r="CMZ80" s="406" t="n"/>
      <c r="CNA80" s="406" t="n"/>
      <c r="CNB80" s="406" t="n"/>
      <c r="CNC80" s="406" t="n"/>
      <c r="CND80" s="406" t="n"/>
      <c r="CNE80" s="406" t="n"/>
      <c r="CNF80" s="406" t="n"/>
      <c r="CNG80" s="406" t="n"/>
      <c r="CNH80" s="406" t="n"/>
      <c r="CNI80" s="406" t="n"/>
      <c r="CNJ80" s="406" t="n"/>
      <c r="CNK80" s="406" t="n"/>
      <c r="CNL80" s="406" t="n"/>
      <c r="CNM80" s="406" t="n"/>
      <c r="CNN80" s="406" t="n"/>
      <c r="CNO80" s="406" t="n"/>
      <c r="CNP80" s="406" t="n"/>
      <c r="CNQ80" s="406" t="n"/>
      <c r="CNR80" s="406" t="n"/>
      <c r="CNS80" s="406" t="n"/>
      <c r="CNT80" s="406" t="n"/>
      <c r="CNU80" s="406" t="n"/>
      <c r="CNV80" s="406" t="n"/>
      <c r="CNW80" s="406" t="n"/>
      <c r="CNX80" s="406" t="n"/>
      <c r="CNY80" s="406" t="n"/>
      <c r="CNZ80" s="406" t="n"/>
      <c r="COA80" s="406" t="n"/>
      <c r="COB80" s="406" t="n"/>
      <c r="COC80" s="406" t="n"/>
      <c r="COD80" s="406" t="n"/>
      <c r="COE80" s="406" t="n"/>
      <c r="COF80" s="406" t="n"/>
      <c r="COG80" s="406" t="n"/>
      <c r="COH80" s="406" t="n"/>
      <c r="COI80" s="406" t="n"/>
      <c r="COJ80" s="406" t="n"/>
      <c r="COK80" s="406" t="n"/>
      <c r="COL80" s="406" t="n"/>
      <c r="COM80" s="406" t="n"/>
      <c r="CON80" s="406" t="n"/>
      <c r="COO80" s="406" t="n"/>
      <c r="COP80" s="406" t="n"/>
      <c r="COQ80" s="406" t="n"/>
      <c r="COR80" s="406" t="n"/>
      <c r="COS80" s="406" t="n"/>
      <c r="COT80" s="406" t="n"/>
      <c r="COU80" s="406" t="n"/>
      <c r="COV80" s="406" t="n"/>
      <c r="COW80" s="406" t="n"/>
      <c r="COX80" s="406" t="n"/>
      <c r="COY80" s="406" t="n"/>
      <c r="COZ80" s="406" t="n"/>
      <c r="CPA80" s="406" t="n"/>
      <c r="CPB80" s="406" t="n"/>
      <c r="CPC80" s="406" t="n"/>
      <c r="CPD80" s="406" t="n"/>
      <c r="CPE80" s="406" t="n"/>
      <c r="CPF80" s="406" t="n"/>
      <c r="CPG80" s="406" t="n"/>
      <c r="CPH80" s="406" t="n"/>
      <c r="CPI80" s="406" t="n"/>
      <c r="CPJ80" s="406" t="n"/>
      <c r="CPK80" s="406" t="n"/>
      <c r="CPL80" s="406" t="n"/>
      <c r="CPM80" s="406" t="n"/>
      <c r="CPN80" s="406" t="n"/>
      <c r="CPO80" s="406" t="n"/>
      <c r="CPP80" s="406" t="n"/>
      <c r="CPQ80" s="406" t="n"/>
      <c r="CPR80" s="406" t="n"/>
      <c r="CPS80" s="406" t="n"/>
      <c r="CPT80" s="406" t="n"/>
      <c r="CPU80" s="406" t="n"/>
      <c r="CPV80" s="406" t="n"/>
      <c r="CPW80" s="406" t="n"/>
      <c r="CPX80" s="406" t="n"/>
      <c r="CPY80" s="406" t="n"/>
      <c r="CPZ80" s="406" t="n"/>
      <c r="CQA80" s="406" t="n"/>
      <c r="CQB80" s="406" t="n"/>
      <c r="CQC80" s="406" t="n"/>
      <c r="CQD80" s="406" t="n"/>
      <c r="CQE80" s="406" t="n"/>
      <c r="CQF80" s="406" t="n"/>
      <c r="CQG80" s="406" t="n"/>
      <c r="CQH80" s="406" t="n"/>
      <c r="CQI80" s="406" t="n"/>
      <c r="CQJ80" s="406" t="n"/>
      <c r="CQK80" s="406" t="n"/>
      <c r="CQL80" s="406" t="n"/>
      <c r="CQM80" s="406" t="n"/>
      <c r="CQN80" s="406" t="n"/>
      <c r="CQO80" s="406" t="n"/>
      <c r="CQP80" s="406" t="n"/>
      <c r="CQQ80" s="406" t="n"/>
      <c r="CQR80" s="406" t="n"/>
      <c r="CQS80" s="406" t="n"/>
      <c r="CQT80" s="406" t="n"/>
      <c r="CQU80" s="406" t="n"/>
      <c r="CQV80" s="406" t="n"/>
      <c r="CQW80" s="406" t="n"/>
      <c r="CQX80" s="406" t="n"/>
      <c r="CQY80" s="406" t="n"/>
      <c r="CQZ80" s="406" t="n"/>
      <c r="CRA80" s="406" t="n"/>
      <c r="CRB80" s="406" t="n"/>
      <c r="CRC80" s="406" t="n"/>
      <c r="CRD80" s="406" t="n"/>
      <c r="CRE80" s="406" t="n"/>
      <c r="CRF80" s="406" t="n"/>
      <c r="CRG80" s="406" t="n"/>
      <c r="CRH80" s="406" t="n"/>
      <c r="CRI80" s="406" t="n"/>
      <c r="CRJ80" s="406" t="n"/>
      <c r="CRK80" s="406" t="n"/>
      <c r="CRL80" s="406" t="n"/>
      <c r="CRM80" s="406" t="n"/>
      <c r="CRN80" s="406" t="n"/>
      <c r="CRO80" s="406" t="n"/>
      <c r="CRP80" s="406" t="n"/>
      <c r="CRQ80" s="406" t="n"/>
      <c r="CRR80" s="406" t="n"/>
      <c r="CRS80" s="406" t="n"/>
      <c r="CRT80" s="406" t="n"/>
      <c r="CRU80" s="406" t="n"/>
      <c r="CRV80" s="406" t="n"/>
      <c r="CRW80" s="406" t="n"/>
      <c r="CRX80" s="406" t="n"/>
      <c r="CRY80" s="406" t="n"/>
      <c r="CRZ80" s="406" t="n"/>
      <c r="CSA80" s="406" t="n"/>
      <c r="CSB80" s="406" t="n"/>
      <c r="CSC80" s="406" t="n"/>
      <c r="CSD80" s="406" t="n"/>
      <c r="CSE80" s="406" t="n"/>
      <c r="CSF80" s="406" t="n"/>
      <c r="CSG80" s="406" t="n"/>
      <c r="CSH80" s="406" t="n"/>
      <c r="CSI80" s="406" t="n"/>
      <c r="CSJ80" s="406" t="n"/>
      <c r="CSK80" s="406" t="n"/>
      <c r="CSL80" s="406" t="n"/>
      <c r="CSM80" s="406" t="n"/>
      <c r="CSN80" s="406" t="n"/>
      <c r="CSO80" s="406" t="n"/>
      <c r="CSP80" s="406" t="n"/>
      <c r="CSQ80" s="406" t="n"/>
      <c r="CSR80" s="406" t="n"/>
      <c r="CSS80" s="406" t="n"/>
      <c r="CST80" s="406" t="n"/>
      <c r="CSU80" s="406" t="n"/>
      <c r="CSV80" s="406" t="n"/>
      <c r="CSW80" s="406" t="n"/>
      <c r="CSX80" s="406" t="n"/>
      <c r="CSY80" s="406" t="n"/>
      <c r="CSZ80" s="406" t="n"/>
      <c r="CTA80" s="406" t="n"/>
      <c r="CTB80" s="406" t="n"/>
      <c r="CTC80" s="406" t="n"/>
      <c r="CTD80" s="406" t="n"/>
      <c r="CTE80" s="406" t="n"/>
      <c r="CTF80" s="406" t="n"/>
      <c r="CTG80" s="406" t="n"/>
      <c r="CTH80" s="406" t="n"/>
      <c r="CTI80" s="406" t="n"/>
      <c r="CTJ80" s="406" t="n"/>
      <c r="CTK80" s="406" t="n"/>
      <c r="CTL80" s="406" t="n"/>
      <c r="CTM80" s="406" t="n"/>
      <c r="CTN80" s="406" t="n"/>
      <c r="CTO80" s="406" t="n"/>
      <c r="CTP80" s="406" t="n"/>
      <c r="CTQ80" s="406" t="n"/>
      <c r="CTR80" s="406" t="n"/>
      <c r="CTS80" s="406" t="n"/>
      <c r="CTT80" s="406" t="n"/>
      <c r="CTU80" s="406" t="n"/>
      <c r="CTV80" s="406" t="n"/>
      <c r="CTW80" s="406" t="n"/>
      <c r="CTX80" s="406" t="n"/>
      <c r="CTY80" s="406" t="n"/>
      <c r="CTZ80" s="406" t="n"/>
      <c r="CUA80" s="406" t="n"/>
      <c r="CUB80" s="406" t="n"/>
      <c r="CUC80" s="406" t="n"/>
      <c r="CUD80" s="406" t="n"/>
      <c r="CUE80" s="406" t="n"/>
      <c r="CUF80" s="406" t="n"/>
      <c r="CUG80" s="406" t="n"/>
      <c r="CUH80" s="406" t="n"/>
      <c r="CUI80" s="406" t="n"/>
      <c r="CUJ80" s="406" t="n"/>
      <c r="CUK80" s="406" t="n"/>
      <c r="CUL80" s="406" t="n"/>
      <c r="CUM80" s="406" t="n"/>
      <c r="CUN80" s="406" t="n"/>
      <c r="CUO80" s="406" t="n"/>
      <c r="CUP80" s="406" t="n"/>
      <c r="CUQ80" s="406" t="n"/>
      <c r="CUR80" s="406" t="n"/>
      <c r="CUS80" s="406" t="n"/>
      <c r="CUT80" s="406" t="n"/>
      <c r="CUU80" s="406" t="n"/>
      <c r="CUV80" s="406" t="n"/>
      <c r="CUW80" s="406" t="n"/>
      <c r="CUX80" s="406" t="n"/>
      <c r="CUY80" s="406" t="n"/>
      <c r="CUZ80" s="406" t="n"/>
      <c r="CVA80" s="406" t="n"/>
      <c r="CVB80" s="406" t="n"/>
      <c r="CVC80" s="406" t="n"/>
      <c r="CVD80" s="406" t="n"/>
      <c r="CVE80" s="406" t="n"/>
      <c r="CVF80" s="406" t="n"/>
      <c r="CVG80" s="406" t="n"/>
      <c r="CVH80" s="406" t="n"/>
      <c r="CVI80" s="406" t="n"/>
      <c r="CVJ80" s="406" t="n"/>
      <c r="CVK80" s="406" t="n"/>
      <c r="CVL80" s="406" t="n"/>
      <c r="CVM80" s="406" t="n"/>
      <c r="CVN80" s="406" t="n"/>
      <c r="CVO80" s="406" t="n"/>
      <c r="CVP80" s="406" t="n"/>
      <c r="CVQ80" s="406" t="n"/>
      <c r="CVR80" s="406" t="n"/>
      <c r="CVS80" s="406" t="n"/>
      <c r="CVT80" s="406" t="n"/>
      <c r="CVU80" s="406" t="n"/>
      <c r="CVV80" s="406" t="n"/>
      <c r="CVW80" s="406" t="n"/>
      <c r="CVX80" s="406" t="n"/>
      <c r="CVY80" s="406" t="n"/>
      <c r="CVZ80" s="406" t="n"/>
      <c r="CWA80" s="406" t="n"/>
      <c r="CWB80" s="406" t="n"/>
      <c r="CWC80" s="406" t="n"/>
      <c r="CWD80" s="406" t="n"/>
      <c r="CWE80" s="406" t="n"/>
      <c r="CWF80" s="406" t="n"/>
      <c r="CWG80" s="406" t="n"/>
      <c r="CWH80" s="406" t="n"/>
      <c r="CWI80" s="406" t="n"/>
      <c r="CWJ80" s="406" t="n"/>
      <c r="CWK80" s="406" t="n"/>
      <c r="CWL80" s="406" t="n"/>
      <c r="CWM80" s="406" t="n"/>
      <c r="CWN80" s="406" t="n"/>
      <c r="CWO80" s="406" t="n"/>
      <c r="CWP80" s="406" t="n"/>
      <c r="CWQ80" s="406" t="n"/>
      <c r="CWR80" s="406" t="n"/>
      <c r="CWS80" s="406" t="n"/>
      <c r="CWT80" s="406" t="n"/>
      <c r="CWU80" s="406" t="n"/>
      <c r="CWV80" s="406" t="n"/>
      <c r="CWW80" s="406" t="n"/>
      <c r="CWX80" s="406" t="n"/>
      <c r="CWY80" s="406" t="n"/>
      <c r="CWZ80" s="406" t="n"/>
      <c r="CXA80" s="406" t="n"/>
      <c r="CXB80" s="406" t="n"/>
      <c r="CXC80" s="406" t="n"/>
      <c r="CXD80" s="406" t="n"/>
      <c r="CXE80" s="406" t="n"/>
      <c r="CXF80" s="406" t="n"/>
      <c r="CXG80" s="406" t="n"/>
      <c r="CXH80" s="406" t="n"/>
      <c r="CXI80" s="406" t="n"/>
      <c r="CXJ80" s="406" t="n"/>
      <c r="CXK80" s="406" t="n"/>
      <c r="CXL80" s="406" t="n"/>
      <c r="CXM80" s="406" t="n"/>
      <c r="CXN80" s="406" t="n"/>
      <c r="CXO80" s="406" t="n"/>
      <c r="CXP80" s="406" t="n"/>
      <c r="CXQ80" s="406" t="n"/>
      <c r="CXR80" s="406" t="n"/>
      <c r="CXS80" s="406" t="n"/>
      <c r="CXT80" s="406" t="n"/>
      <c r="CXU80" s="406" t="n"/>
      <c r="CXV80" s="406" t="n"/>
      <c r="CXW80" s="406" t="n"/>
      <c r="CXX80" s="406" t="n"/>
      <c r="CXY80" s="406" t="n"/>
      <c r="CXZ80" s="406" t="n"/>
      <c r="CYA80" s="406" t="n"/>
      <c r="CYB80" s="406" t="n"/>
      <c r="CYC80" s="406" t="n"/>
      <c r="CYD80" s="406" t="n"/>
      <c r="CYE80" s="406" t="n"/>
      <c r="CYF80" s="406" t="n"/>
      <c r="CYG80" s="406" t="n"/>
      <c r="CYH80" s="406" t="n"/>
      <c r="CYI80" s="406" t="n"/>
      <c r="CYJ80" s="406" t="n"/>
      <c r="CYK80" s="406" t="n"/>
      <c r="CYL80" s="406" t="n"/>
      <c r="CYM80" s="406" t="n"/>
      <c r="CYN80" s="406" t="n"/>
      <c r="CYO80" s="406" t="n"/>
      <c r="CYP80" s="406" t="n"/>
      <c r="CYQ80" s="406" t="n"/>
      <c r="CYR80" s="406" t="n"/>
      <c r="CYS80" s="406" t="n"/>
      <c r="CYT80" s="406" t="n"/>
      <c r="CYU80" s="406" t="n"/>
      <c r="CYV80" s="406" t="n"/>
      <c r="CYW80" s="406" t="n"/>
      <c r="CYX80" s="406" t="n"/>
      <c r="CYY80" s="406" t="n"/>
      <c r="CYZ80" s="406" t="n"/>
      <c r="CZA80" s="406" t="n"/>
      <c r="CZB80" s="406" t="n"/>
      <c r="CZC80" s="406" t="n"/>
      <c r="CZD80" s="406" t="n"/>
      <c r="CZE80" s="406" t="n"/>
      <c r="CZF80" s="406" t="n"/>
      <c r="CZG80" s="406" t="n"/>
      <c r="CZH80" s="406" t="n"/>
      <c r="CZI80" s="406" t="n"/>
      <c r="CZJ80" s="406" t="n"/>
      <c r="CZK80" s="406" t="n"/>
      <c r="CZL80" s="406" t="n"/>
      <c r="CZM80" s="406" t="n"/>
      <c r="CZN80" s="406" t="n"/>
      <c r="CZO80" s="406" t="n"/>
      <c r="CZP80" s="406" t="n"/>
      <c r="CZQ80" s="406" t="n"/>
      <c r="CZR80" s="406" t="n"/>
      <c r="CZS80" s="406" t="n"/>
      <c r="CZT80" s="406" t="n"/>
      <c r="CZU80" s="406" t="n"/>
      <c r="CZV80" s="406" t="n"/>
      <c r="CZW80" s="406" t="n"/>
      <c r="CZX80" s="406" t="n"/>
      <c r="CZY80" s="406" t="n"/>
      <c r="CZZ80" s="406" t="n"/>
      <c r="DAA80" s="406" t="n"/>
      <c r="DAB80" s="406" t="n"/>
      <c r="DAC80" s="406" t="n"/>
      <c r="DAD80" s="406" t="n"/>
      <c r="DAE80" s="406" t="n"/>
      <c r="DAF80" s="406" t="n"/>
      <c r="DAG80" s="406" t="n"/>
      <c r="DAH80" s="406" t="n"/>
      <c r="DAI80" s="406" t="n"/>
      <c r="DAJ80" s="406" t="n"/>
      <c r="DAK80" s="406" t="n"/>
      <c r="DAL80" s="406" t="n"/>
      <c r="DAM80" s="406" t="n"/>
      <c r="DAN80" s="406" t="n"/>
      <c r="DAO80" s="406" t="n"/>
      <c r="DAP80" s="406" t="n"/>
      <c r="DAQ80" s="406" t="n"/>
      <c r="DAR80" s="406" t="n"/>
      <c r="DAS80" s="406" t="n"/>
      <c r="DAT80" s="406" t="n"/>
      <c r="DAU80" s="406" t="n"/>
      <c r="DAV80" s="406" t="n"/>
      <c r="DAW80" s="406" t="n"/>
      <c r="DAX80" s="406" t="n"/>
      <c r="DAY80" s="406" t="n"/>
      <c r="DAZ80" s="406" t="n"/>
      <c r="DBA80" s="406" t="n"/>
      <c r="DBB80" s="406" t="n"/>
      <c r="DBC80" s="406" t="n"/>
      <c r="DBD80" s="406" t="n"/>
      <c r="DBE80" s="406" t="n"/>
      <c r="DBF80" s="406" t="n"/>
      <c r="DBG80" s="406" t="n"/>
      <c r="DBH80" s="406" t="n"/>
      <c r="DBI80" s="406" t="n"/>
      <c r="DBJ80" s="406" t="n"/>
      <c r="DBK80" s="406" t="n"/>
      <c r="DBL80" s="406" t="n"/>
      <c r="DBM80" s="406" t="n"/>
      <c r="DBN80" s="406" t="n"/>
      <c r="DBO80" s="406" t="n"/>
      <c r="DBP80" s="406" t="n"/>
      <c r="DBQ80" s="406" t="n"/>
      <c r="DBR80" s="406" t="n"/>
      <c r="DBS80" s="406" t="n"/>
      <c r="DBT80" s="406" t="n"/>
      <c r="DBU80" s="406" t="n"/>
      <c r="DBV80" s="406" t="n"/>
      <c r="DBW80" s="406" t="n"/>
      <c r="DBX80" s="406" t="n"/>
      <c r="DBY80" s="406" t="n"/>
      <c r="DBZ80" s="406" t="n"/>
      <c r="DCA80" s="406" t="n"/>
      <c r="DCB80" s="406" t="n"/>
      <c r="DCC80" s="406" t="n"/>
      <c r="DCD80" s="406" t="n"/>
      <c r="DCE80" s="406" t="n"/>
      <c r="DCF80" s="406" t="n"/>
      <c r="DCG80" s="406" t="n"/>
      <c r="DCH80" s="406" t="n"/>
      <c r="DCI80" s="406" t="n"/>
      <c r="DCJ80" s="406" t="n"/>
      <c r="DCK80" s="406" t="n"/>
      <c r="DCL80" s="406" t="n"/>
      <c r="DCM80" s="406" t="n"/>
      <c r="DCN80" s="406" t="n"/>
      <c r="DCO80" s="406" t="n"/>
      <c r="DCP80" s="406" t="n"/>
      <c r="DCQ80" s="406" t="n"/>
      <c r="DCR80" s="406" t="n"/>
      <c r="DCS80" s="406" t="n"/>
      <c r="DCT80" s="406" t="n"/>
      <c r="DCU80" s="406" t="n"/>
      <c r="DCV80" s="406" t="n"/>
      <c r="DCW80" s="406" t="n"/>
      <c r="DCX80" s="406" t="n"/>
      <c r="DCY80" s="406" t="n"/>
      <c r="DCZ80" s="406" t="n"/>
      <c r="DDA80" s="406" t="n"/>
      <c r="DDB80" s="406" t="n"/>
      <c r="DDC80" s="406" t="n"/>
      <c r="DDD80" s="406" t="n"/>
      <c r="DDE80" s="406" t="n"/>
      <c r="DDF80" s="406" t="n"/>
      <c r="DDG80" s="406" t="n"/>
      <c r="DDH80" s="406" t="n"/>
      <c r="DDI80" s="406" t="n"/>
      <c r="DDJ80" s="406" t="n"/>
      <c r="DDK80" s="406" t="n"/>
      <c r="DDL80" s="406" t="n"/>
      <c r="DDM80" s="406" t="n"/>
      <c r="DDN80" s="406" t="n"/>
      <c r="DDO80" s="406" t="n"/>
      <c r="DDP80" s="406" t="n"/>
      <c r="DDQ80" s="406" t="n"/>
      <c r="DDR80" s="406" t="n"/>
      <c r="DDS80" s="406" t="n"/>
      <c r="DDT80" s="406" t="n"/>
      <c r="DDU80" s="406" t="n"/>
      <c r="DDV80" s="406" t="n"/>
      <c r="DDW80" s="406" t="n"/>
      <c r="DDX80" s="406" t="n"/>
      <c r="DDY80" s="406" t="n"/>
      <c r="DDZ80" s="406" t="n"/>
      <c r="DEA80" s="406" t="n"/>
      <c r="DEB80" s="406" t="n"/>
      <c r="DEC80" s="406" t="n"/>
      <c r="DED80" s="406" t="n"/>
      <c r="DEE80" s="406" t="n"/>
      <c r="DEF80" s="406" t="n"/>
      <c r="DEG80" s="406" t="n"/>
      <c r="DEH80" s="406" t="n"/>
      <c r="DEI80" s="406" t="n"/>
      <c r="DEJ80" s="406" t="n"/>
      <c r="DEK80" s="406" t="n"/>
      <c r="DEL80" s="406" t="n"/>
      <c r="DEM80" s="406" t="n"/>
      <c r="DEN80" s="406" t="n"/>
      <c r="DEO80" s="406" t="n"/>
      <c r="DEP80" s="406" t="n"/>
      <c r="DEQ80" s="406" t="n"/>
      <c r="DER80" s="406" t="n"/>
      <c r="DES80" s="406" t="n"/>
      <c r="DET80" s="406" t="n"/>
      <c r="DEU80" s="406" t="n"/>
      <c r="DEV80" s="406" t="n"/>
      <c r="DEW80" s="406" t="n"/>
      <c r="DEX80" s="406" t="n"/>
      <c r="DEY80" s="406" t="n"/>
      <c r="DEZ80" s="406" t="n"/>
      <c r="DFA80" s="406" t="n"/>
      <c r="DFB80" s="406" t="n"/>
      <c r="DFC80" s="406" t="n"/>
      <c r="DFD80" s="406" t="n"/>
      <c r="DFE80" s="406" t="n"/>
      <c r="DFF80" s="406" t="n"/>
      <c r="DFG80" s="406" t="n"/>
      <c r="DFH80" s="406" t="n"/>
      <c r="DFI80" s="406" t="n"/>
      <c r="DFJ80" s="406" t="n"/>
      <c r="DFK80" s="406" t="n"/>
      <c r="DFL80" s="406" t="n"/>
      <c r="DFM80" s="406" t="n"/>
      <c r="DFN80" s="406" t="n"/>
      <c r="DFO80" s="406" t="n"/>
      <c r="DFP80" s="406" t="n"/>
      <c r="DFQ80" s="406" t="n"/>
      <c r="DFR80" s="406" t="n"/>
      <c r="DFS80" s="406" t="n"/>
      <c r="DFT80" s="406" t="n"/>
      <c r="DFU80" s="406" t="n"/>
      <c r="DFV80" s="406" t="n"/>
      <c r="DFW80" s="406" t="n"/>
      <c r="DFX80" s="406" t="n"/>
      <c r="DFY80" s="406" t="n"/>
      <c r="DFZ80" s="406" t="n"/>
      <c r="DGA80" s="406" t="n"/>
      <c r="DGB80" s="406" t="n"/>
      <c r="DGC80" s="406" t="n"/>
      <c r="DGD80" s="406" t="n"/>
      <c r="DGE80" s="406" t="n"/>
      <c r="DGF80" s="406" t="n"/>
      <c r="DGG80" s="406" t="n"/>
      <c r="DGH80" s="406" t="n"/>
      <c r="DGI80" s="406" t="n"/>
      <c r="DGJ80" s="406" t="n"/>
      <c r="DGK80" s="406" t="n"/>
      <c r="DGL80" s="406" t="n"/>
      <c r="DGM80" s="406" t="n"/>
      <c r="DGN80" s="406" t="n"/>
      <c r="DGO80" s="406" t="n"/>
      <c r="DGP80" s="406" t="n"/>
      <c r="DGQ80" s="406" t="n"/>
      <c r="DGR80" s="406" t="n"/>
      <c r="DGS80" s="406" t="n"/>
      <c r="DGT80" s="406" t="n"/>
      <c r="DGU80" s="406" t="n"/>
      <c r="DGV80" s="406" t="n"/>
      <c r="DGW80" s="406" t="n"/>
      <c r="DGX80" s="406" t="n"/>
      <c r="DGY80" s="406" t="n"/>
      <c r="DGZ80" s="406" t="n"/>
      <c r="DHA80" s="406" t="n"/>
      <c r="DHB80" s="406" t="n"/>
      <c r="DHC80" s="406" t="n"/>
      <c r="DHD80" s="406" t="n"/>
      <c r="DHE80" s="406" t="n"/>
      <c r="DHF80" s="406" t="n"/>
      <c r="DHG80" s="406" t="n"/>
      <c r="DHH80" s="406" t="n"/>
      <c r="DHI80" s="406" t="n"/>
      <c r="DHJ80" s="406" t="n"/>
      <c r="DHK80" s="406" t="n"/>
      <c r="DHL80" s="406" t="n"/>
      <c r="DHM80" s="406" t="n"/>
      <c r="DHN80" s="406" t="n"/>
      <c r="DHO80" s="406" t="n"/>
      <c r="DHP80" s="406" t="n"/>
      <c r="DHQ80" s="406" t="n"/>
      <c r="DHR80" s="406" t="n"/>
      <c r="DHS80" s="406" t="n"/>
      <c r="DHT80" s="406" t="n"/>
      <c r="DHU80" s="406" t="n"/>
      <c r="DHV80" s="406" t="n"/>
      <c r="DHW80" s="406" t="n"/>
      <c r="DHX80" s="406" t="n"/>
      <c r="DHY80" s="406" t="n"/>
      <c r="DHZ80" s="406" t="n"/>
      <c r="DIA80" s="406" t="n"/>
      <c r="DIB80" s="406" t="n"/>
      <c r="DIC80" s="406" t="n"/>
      <c r="DID80" s="406" t="n"/>
      <c r="DIE80" s="406" t="n"/>
      <c r="DIF80" s="406" t="n"/>
      <c r="DIG80" s="406" t="n"/>
      <c r="DIH80" s="406" t="n"/>
      <c r="DII80" s="406" t="n"/>
      <c r="DIJ80" s="406" t="n"/>
      <c r="DIK80" s="406" t="n"/>
      <c r="DIL80" s="406" t="n"/>
      <c r="DIM80" s="406" t="n"/>
      <c r="DIN80" s="406" t="n"/>
      <c r="DIO80" s="406" t="n"/>
      <c r="DIP80" s="406" t="n"/>
      <c r="DIQ80" s="406" t="n"/>
      <c r="DIR80" s="406" t="n"/>
      <c r="DIS80" s="406" t="n"/>
      <c r="DIT80" s="406" t="n"/>
      <c r="DIU80" s="406" t="n"/>
      <c r="DIV80" s="406" t="n"/>
      <c r="DIW80" s="406" t="n"/>
      <c r="DIX80" s="406" t="n"/>
      <c r="DIY80" s="406" t="n"/>
      <c r="DIZ80" s="406" t="n"/>
      <c r="DJA80" s="406" t="n"/>
      <c r="DJB80" s="406" t="n"/>
      <c r="DJC80" s="406" t="n"/>
      <c r="DJD80" s="406" t="n"/>
      <c r="DJE80" s="406" t="n"/>
      <c r="DJF80" s="406" t="n"/>
      <c r="DJG80" s="406" t="n"/>
      <c r="DJH80" s="406" t="n"/>
      <c r="DJI80" s="406" t="n"/>
      <c r="DJJ80" s="406" t="n"/>
      <c r="DJK80" s="406" t="n"/>
      <c r="DJL80" s="406" t="n"/>
      <c r="DJM80" s="406" t="n"/>
      <c r="DJN80" s="406" t="n"/>
      <c r="DJO80" s="406" t="n"/>
      <c r="DJP80" s="406" t="n"/>
      <c r="DJQ80" s="406" t="n"/>
      <c r="DJR80" s="406" t="n"/>
      <c r="DJS80" s="406" t="n"/>
      <c r="DJT80" s="406" t="n"/>
      <c r="DJU80" s="406" t="n"/>
      <c r="DJV80" s="406" t="n"/>
      <c r="DJW80" s="406" t="n"/>
      <c r="DJX80" s="406" t="n"/>
      <c r="DJY80" s="406" t="n"/>
      <c r="DJZ80" s="406" t="n"/>
      <c r="DKA80" s="406" t="n"/>
      <c r="DKB80" s="406" t="n"/>
      <c r="DKC80" s="406" t="n"/>
      <c r="DKD80" s="406" t="n"/>
      <c r="DKE80" s="406" t="n"/>
      <c r="DKF80" s="406" t="n"/>
      <c r="DKG80" s="406" t="n"/>
      <c r="DKH80" s="406" t="n"/>
      <c r="DKI80" s="406" t="n"/>
      <c r="DKJ80" s="406" t="n"/>
      <c r="DKK80" s="406" t="n"/>
      <c r="DKL80" s="406" t="n"/>
      <c r="DKM80" s="406" t="n"/>
      <c r="DKN80" s="406" t="n"/>
      <c r="DKO80" s="406" t="n"/>
      <c r="DKP80" s="406" t="n"/>
      <c r="DKQ80" s="406" t="n"/>
      <c r="DKR80" s="406" t="n"/>
      <c r="DKS80" s="406" t="n"/>
      <c r="DKT80" s="406" t="n"/>
      <c r="DKU80" s="406" t="n"/>
      <c r="DKV80" s="406" t="n"/>
      <c r="DKW80" s="406" t="n"/>
      <c r="DKX80" s="406" t="n"/>
      <c r="DKY80" s="406" t="n"/>
      <c r="DKZ80" s="406" t="n"/>
      <c r="DLA80" s="406" t="n"/>
      <c r="DLB80" s="406" t="n"/>
      <c r="DLC80" s="406" t="n"/>
      <c r="DLD80" s="406" t="n"/>
      <c r="DLE80" s="406" t="n"/>
      <c r="DLF80" s="406" t="n"/>
      <c r="DLG80" s="406" t="n"/>
      <c r="DLH80" s="406" t="n"/>
      <c r="DLI80" s="406" t="n"/>
      <c r="DLJ80" s="406" t="n"/>
      <c r="DLK80" s="406" t="n"/>
      <c r="DLL80" s="406" t="n"/>
      <c r="DLM80" s="406" t="n"/>
      <c r="DLN80" s="406" t="n"/>
      <c r="DLO80" s="406" t="n"/>
      <c r="DLP80" s="406" t="n"/>
      <c r="DLQ80" s="406" t="n"/>
      <c r="DLR80" s="406" t="n"/>
      <c r="DLS80" s="406" t="n"/>
      <c r="DLT80" s="406" t="n"/>
      <c r="DLU80" s="406" t="n"/>
      <c r="DLV80" s="406" t="n"/>
      <c r="DLW80" s="406" t="n"/>
      <c r="DLX80" s="406" t="n"/>
      <c r="DLY80" s="406" t="n"/>
      <c r="DLZ80" s="406" t="n"/>
      <c r="DMA80" s="406" t="n"/>
      <c r="DMB80" s="406" t="n"/>
      <c r="DMC80" s="406" t="n"/>
      <c r="DMD80" s="406" t="n"/>
      <c r="DME80" s="406" t="n"/>
      <c r="DMF80" s="406" t="n"/>
      <c r="DMG80" s="406" t="n"/>
      <c r="DMH80" s="406" t="n"/>
      <c r="DMI80" s="406" t="n"/>
      <c r="DMJ80" s="406" t="n"/>
      <c r="DMK80" s="406" t="n"/>
      <c r="DML80" s="406" t="n"/>
      <c r="DMM80" s="406" t="n"/>
      <c r="DMN80" s="406" t="n"/>
      <c r="DMO80" s="406" t="n"/>
      <c r="DMP80" s="406" t="n"/>
      <c r="DMQ80" s="406" t="n"/>
      <c r="DMR80" s="406" t="n"/>
      <c r="DMS80" s="406" t="n"/>
      <c r="DMT80" s="406" t="n"/>
      <c r="DMU80" s="406" t="n"/>
      <c r="DMV80" s="406" t="n"/>
      <c r="DMW80" s="406" t="n"/>
      <c r="DMX80" s="406" t="n"/>
      <c r="DMY80" s="406" t="n"/>
      <c r="DMZ80" s="406" t="n"/>
      <c r="DNA80" s="406" t="n"/>
      <c r="DNB80" s="406" t="n"/>
      <c r="DNC80" s="406" t="n"/>
      <c r="DND80" s="406" t="n"/>
      <c r="DNE80" s="406" t="n"/>
      <c r="DNF80" s="406" t="n"/>
      <c r="DNG80" s="406" t="n"/>
      <c r="DNH80" s="406" t="n"/>
      <c r="DNI80" s="406" t="n"/>
      <c r="DNJ80" s="406" t="n"/>
      <c r="DNK80" s="406" t="n"/>
      <c r="DNL80" s="406" t="n"/>
      <c r="DNM80" s="406" t="n"/>
      <c r="DNN80" s="406" t="n"/>
      <c r="DNO80" s="406" t="n"/>
      <c r="DNP80" s="406" t="n"/>
      <c r="DNQ80" s="406" t="n"/>
      <c r="DNR80" s="406" t="n"/>
      <c r="DNS80" s="406" t="n"/>
      <c r="DNT80" s="406" t="n"/>
      <c r="DNU80" s="406" t="n"/>
      <c r="DNV80" s="406" t="n"/>
      <c r="DNW80" s="406" t="n"/>
      <c r="DNX80" s="406" t="n"/>
      <c r="DNY80" s="406" t="n"/>
      <c r="DNZ80" s="406" t="n"/>
      <c r="DOA80" s="406" t="n"/>
      <c r="DOB80" s="406" t="n"/>
      <c r="DOC80" s="406" t="n"/>
      <c r="DOD80" s="406" t="n"/>
      <c r="DOE80" s="406" t="n"/>
      <c r="DOF80" s="406" t="n"/>
      <c r="DOG80" s="406" t="n"/>
      <c r="DOH80" s="406" t="n"/>
      <c r="DOI80" s="406" t="n"/>
      <c r="DOJ80" s="406" t="n"/>
      <c r="DOK80" s="406" t="n"/>
      <c r="DOL80" s="406" t="n"/>
      <c r="DOM80" s="406" t="n"/>
      <c r="DON80" s="406" t="n"/>
      <c r="DOO80" s="406" t="n"/>
      <c r="DOP80" s="406" t="n"/>
      <c r="DOQ80" s="406" t="n"/>
      <c r="DOR80" s="406" t="n"/>
      <c r="DOS80" s="406" t="n"/>
      <c r="DOT80" s="406" t="n"/>
      <c r="DOU80" s="406" t="n"/>
      <c r="DOV80" s="406" t="n"/>
      <c r="DOW80" s="406" t="n"/>
      <c r="DOX80" s="406" t="n"/>
      <c r="DOY80" s="406" t="n"/>
      <c r="DOZ80" s="406" t="n"/>
      <c r="DPA80" s="406" t="n"/>
      <c r="DPB80" s="406" t="n"/>
      <c r="DPC80" s="406" t="n"/>
      <c r="DPD80" s="406" t="n"/>
      <c r="DPE80" s="406" t="n"/>
      <c r="DPF80" s="406" t="n"/>
      <c r="DPG80" s="406" t="n"/>
      <c r="DPH80" s="406" t="n"/>
      <c r="DPI80" s="406" t="n"/>
      <c r="DPJ80" s="406" t="n"/>
      <c r="DPK80" s="406" t="n"/>
      <c r="DPL80" s="406" t="n"/>
      <c r="DPM80" s="406" t="n"/>
      <c r="DPN80" s="406" t="n"/>
      <c r="DPO80" s="406" t="n"/>
      <c r="DPP80" s="406" t="n"/>
      <c r="DPQ80" s="406" t="n"/>
      <c r="DPR80" s="406" t="n"/>
      <c r="DPS80" s="406" t="n"/>
      <c r="DPT80" s="406" t="n"/>
      <c r="DPU80" s="406" t="n"/>
      <c r="DPV80" s="406" t="n"/>
      <c r="DPW80" s="406" t="n"/>
      <c r="DPX80" s="406" t="n"/>
      <c r="DPY80" s="406" t="n"/>
      <c r="DPZ80" s="406" t="n"/>
      <c r="DQA80" s="406" t="n"/>
      <c r="DQB80" s="406" t="n"/>
      <c r="DQC80" s="406" t="n"/>
      <c r="DQD80" s="406" t="n"/>
      <c r="DQE80" s="406" t="n"/>
      <c r="DQF80" s="406" t="n"/>
      <c r="DQG80" s="406" t="n"/>
      <c r="DQH80" s="406" t="n"/>
      <c r="DQI80" s="406" t="n"/>
      <c r="DQJ80" s="406" t="n"/>
      <c r="DQK80" s="406" t="n"/>
      <c r="DQL80" s="406" t="n"/>
      <c r="DQM80" s="406" t="n"/>
      <c r="DQN80" s="406" t="n"/>
      <c r="DQO80" s="406" t="n"/>
      <c r="DQP80" s="406" t="n"/>
      <c r="DQQ80" s="406" t="n"/>
      <c r="DQR80" s="406" t="n"/>
      <c r="DQS80" s="406" t="n"/>
      <c r="DQT80" s="406" t="n"/>
      <c r="DQU80" s="406" t="n"/>
      <c r="DQV80" s="406" t="n"/>
      <c r="DQW80" s="406" t="n"/>
      <c r="DQX80" s="406" t="n"/>
      <c r="DQY80" s="406" t="n"/>
      <c r="DQZ80" s="406" t="n"/>
      <c r="DRA80" s="406" t="n"/>
      <c r="DRB80" s="406" t="n"/>
      <c r="DRC80" s="406" t="n"/>
      <c r="DRD80" s="406" t="n"/>
      <c r="DRE80" s="406" t="n"/>
      <c r="DRF80" s="406" t="n"/>
      <c r="DRG80" s="406" t="n"/>
      <c r="DRH80" s="406" t="n"/>
      <c r="DRI80" s="406" t="n"/>
      <c r="DRJ80" s="406" t="n"/>
      <c r="DRK80" s="406" t="n"/>
      <c r="DRL80" s="406" t="n"/>
      <c r="DRM80" s="406" t="n"/>
      <c r="DRN80" s="406" t="n"/>
      <c r="DRO80" s="406" t="n"/>
      <c r="DRP80" s="406" t="n"/>
      <c r="DRQ80" s="406" t="n"/>
      <c r="DRR80" s="406" t="n"/>
      <c r="DRS80" s="406" t="n"/>
      <c r="DRT80" s="406" t="n"/>
      <c r="DRU80" s="406" t="n"/>
      <c r="DRV80" s="406" t="n"/>
      <c r="DRW80" s="406" t="n"/>
      <c r="DRX80" s="406" t="n"/>
      <c r="DRY80" s="406" t="n"/>
      <c r="DRZ80" s="406" t="n"/>
      <c r="DSA80" s="406" t="n"/>
      <c r="DSB80" s="406" t="n"/>
      <c r="DSC80" s="406" t="n"/>
      <c r="DSD80" s="406" t="n"/>
      <c r="DSE80" s="406" t="n"/>
      <c r="DSF80" s="406" t="n"/>
      <c r="DSG80" s="406" t="n"/>
      <c r="DSH80" s="406" t="n"/>
      <c r="DSI80" s="406" t="n"/>
      <c r="DSJ80" s="406" t="n"/>
      <c r="DSK80" s="406" t="n"/>
      <c r="DSL80" s="406" t="n"/>
      <c r="DSM80" s="406" t="n"/>
      <c r="DSN80" s="406" t="n"/>
      <c r="DSO80" s="406" t="n"/>
      <c r="DSP80" s="406" t="n"/>
      <c r="DSQ80" s="406" t="n"/>
      <c r="DSR80" s="406" t="n"/>
      <c r="DSS80" s="406" t="n"/>
      <c r="DST80" s="406" t="n"/>
      <c r="DSU80" s="406" t="n"/>
      <c r="DSV80" s="406" t="n"/>
      <c r="DSW80" s="406" t="n"/>
      <c r="DSX80" s="406" t="n"/>
      <c r="DSY80" s="406" t="n"/>
      <c r="DSZ80" s="406" t="n"/>
      <c r="DTA80" s="406" t="n"/>
      <c r="DTB80" s="406" t="n"/>
      <c r="DTC80" s="406" t="n"/>
      <c r="DTD80" s="406" t="n"/>
      <c r="DTE80" s="406" t="n"/>
      <c r="DTF80" s="406" t="n"/>
      <c r="DTG80" s="406" t="n"/>
      <c r="DTH80" s="406" t="n"/>
      <c r="DTI80" s="406" t="n"/>
      <c r="DTJ80" s="406" t="n"/>
      <c r="DTK80" s="406" t="n"/>
      <c r="DTL80" s="406" t="n"/>
      <c r="DTM80" s="406" t="n"/>
      <c r="DTN80" s="406" t="n"/>
      <c r="DTO80" s="406" t="n"/>
      <c r="DTP80" s="406" t="n"/>
      <c r="DTQ80" s="406" t="n"/>
      <c r="DTR80" s="406" t="n"/>
      <c r="DTS80" s="406" t="n"/>
      <c r="DTT80" s="406" t="n"/>
      <c r="DTU80" s="406" t="n"/>
      <c r="DTV80" s="406" t="n"/>
      <c r="DTW80" s="406" t="n"/>
      <c r="DTX80" s="406" t="n"/>
      <c r="DTY80" s="406" t="n"/>
      <c r="DTZ80" s="406" t="n"/>
      <c r="DUA80" s="406" t="n"/>
      <c r="DUB80" s="406" t="n"/>
      <c r="DUC80" s="406" t="n"/>
      <c r="DUD80" s="406" t="n"/>
      <c r="DUE80" s="406" t="n"/>
      <c r="DUF80" s="406" t="n"/>
      <c r="DUG80" s="406" t="n"/>
      <c r="DUH80" s="406" t="n"/>
      <c r="DUI80" s="406" t="n"/>
      <c r="DUJ80" s="406" t="n"/>
      <c r="DUK80" s="406" t="n"/>
      <c r="DUL80" s="406" t="n"/>
      <c r="DUM80" s="406" t="n"/>
      <c r="DUN80" s="406" t="n"/>
      <c r="DUO80" s="406" t="n"/>
      <c r="DUP80" s="406" t="n"/>
      <c r="DUQ80" s="406" t="n"/>
      <c r="DUR80" s="406" t="n"/>
      <c r="DUS80" s="406" t="n"/>
      <c r="DUT80" s="406" t="n"/>
      <c r="DUU80" s="406" t="n"/>
      <c r="DUV80" s="406" t="n"/>
      <c r="DUW80" s="406" t="n"/>
      <c r="DUX80" s="406" t="n"/>
      <c r="DUY80" s="406" t="n"/>
      <c r="DUZ80" s="406" t="n"/>
      <c r="DVA80" s="406" t="n"/>
      <c r="DVB80" s="406" t="n"/>
      <c r="DVC80" s="406" t="n"/>
      <c r="DVD80" s="406" t="n"/>
      <c r="DVE80" s="406" t="n"/>
      <c r="DVF80" s="406" t="n"/>
      <c r="DVG80" s="406" t="n"/>
      <c r="DVH80" s="406" t="n"/>
      <c r="DVI80" s="406" t="n"/>
      <c r="DVJ80" s="406" t="n"/>
      <c r="DVK80" s="406" t="n"/>
      <c r="DVL80" s="406" t="n"/>
      <c r="DVM80" s="406" t="n"/>
      <c r="DVN80" s="406" t="n"/>
      <c r="DVO80" s="406" t="n"/>
      <c r="DVP80" s="406" t="n"/>
      <c r="DVQ80" s="406" t="n"/>
      <c r="DVR80" s="406" t="n"/>
      <c r="DVS80" s="406" t="n"/>
      <c r="DVT80" s="406" t="n"/>
      <c r="DVU80" s="406" t="n"/>
      <c r="DVV80" s="406" t="n"/>
      <c r="DVW80" s="406" t="n"/>
      <c r="DVX80" s="406" t="n"/>
      <c r="DVY80" s="406" t="n"/>
      <c r="DVZ80" s="406" t="n"/>
      <c r="DWA80" s="406" t="n"/>
      <c r="DWB80" s="406" t="n"/>
      <c r="DWC80" s="406" t="n"/>
      <c r="DWD80" s="406" t="n"/>
      <c r="DWE80" s="406" t="n"/>
      <c r="DWF80" s="406" t="n"/>
      <c r="DWG80" s="406" t="n"/>
      <c r="DWH80" s="406" t="n"/>
      <c r="DWI80" s="406" t="n"/>
      <c r="DWJ80" s="406" t="n"/>
      <c r="DWK80" s="406" t="n"/>
      <c r="DWL80" s="406" t="n"/>
      <c r="DWM80" s="406" t="n"/>
      <c r="DWN80" s="406" t="n"/>
      <c r="DWO80" s="406" t="n"/>
      <c r="DWP80" s="406" t="n"/>
      <c r="DWQ80" s="406" t="n"/>
      <c r="DWR80" s="406" t="n"/>
      <c r="DWS80" s="406" t="n"/>
      <c r="DWT80" s="406" t="n"/>
      <c r="DWU80" s="406" t="n"/>
      <c r="DWV80" s="406" t="n"/>
      <c r="DWW80" s="406" t="n"/>
      <c r="DWX80" s="406" t="n"/>
      <c r="DWY80" s="406" t="n"/>
      <c r="DWZ80" s="406" t="n"/>
      <c r="DXA80" s="406" t="n"/>
      <c r="DXB80" s="406" t="n"/>
      <c r="DXC80" s="406" t="n"/>
      <c r="DXD80" s="406" t="n"/>
      <c r="DXE80" s="406" t="n"/>
      <c r="DXF80" s="406" t="n"/>
      <c r="DXG80" s="406" t="n"/>
      <c r="DXH80" s="406" t="n"/>
      <c r="DXI80" s="406" t="n"/>
      <c r="DXJ80" s="406" t="n"/>
      <c r="DXK80" s="406" t="n"/>
      <c r="DXL80" s="406" t="n"/>
      <c r="DXM80" s="406" t="n"/>
      <c r="DXN80" s="406" t="n"/>
      <c r="DXO80" s="406" t="n"/>
      <c r="DXP80" s="406" t="n"/>
      <c r="DXQ80" s="406" t="n"/>
      <c r="DXR80" s="406" t="n"/>
      <c r="DXS80" s="406" t="n"/>
      <c r="DXT80" s="406" t="n"/>
      <c r="DXU80" s="406" t="n"/>
      <c r="DXV80" s="406" t="n"/>
      <c r="DXW80" s="406" t="n"/>
      <c r="DXX80" s="406" t="n"/>
      <c r="DXY80" s="406" t="n"/>
      <c r="DXZ80" s="406" t="n"/>
      <c r="DYA80" s="406" t="n"/>
      <c r="DYB80" s="406" t="n"/>
      <c r="DYC80" s="406" t="n"/>
      <c r="DYD80" s="406" t="n"/>
      <c r="DYE80" s="406" t="n"/>
      <c r="DYF80" s="406" t="n"/>
      <c r="DYG80" s="406" t="n"/>
      <c r="DYH80" s="406" t="n"/>
      <c r="DYI80" s="406" t="n"/>
      <c r="DYJ80" s="406" t="n"/>
      <c r="DYK80" s="406" t="n"/>
      <c r="DYL80" s="406" t="n"/>
      <c r="DYM80" s="406" t="n"/>
      <c r="DYN80" s="406" t="n"/>
      <c r="DYO80" s="406" t="n"/>
      <c r="DYP80" s="406" t="n"/>
      <c r="DYQ80" s="406" t="n"/>
      <c r="DYR80" s="406" t="n"/>
      <c r="DYS80" s="406" t="n"/>
      <c r="DYT80" s="406" t="n"/>
      <c r="DYU80" s="406" t="n"/>
      <c r="DYV80" s="406" t="n"/>
      <c r="DYW80" s="406" t="n"/>
      <c r="DYX80" s="406" t="n"/>
      <c r="DYY80" s="406" t="n"/>
      <c r="DYZ80" s="406" t="n"/>
      <c r="DZA80" s="406" t="n"/>
      <c r="DZB80" s="406" t="n"/>
      <c r="DZC80" s="406" t="n"/>
      <c r="DZD80" s="406" t="n"/>
      <c r="DZE80" s="406" t="n"/>
      <c r="DZF80" s="406" t="n"/>
      <c r="DZG80" s="406" t="n"/>
      <c r="DZH80" s="406" t="n"/>
      <c r="DZI80" s="406" t="n"/>
      <c r="DZJ80" s="406" t="n"/>
      <c r="DZK80" s="406" t="n"/>
      <c r="DZL80" s="406" t="n"/>
      <c r="DZM80" s="406" t="n"/>
      <c r="DZN80" s="406" t="n"/>
      <c r="DZO80" s="406" t="n"/>
      <c r="DZP80" s="406" t="n"/>
      <c r="DZQ80" s="406" t="n"/>
      <c r="DZR80" s="406" t="n"/>
      <c r="DZS80" s="406" t="n"/>
      <c r="DZT80" s="406" t="n"/>
      <c r="DZU80" s="406" t="n"/>
      <c r="DZV80" s="406" t="n"/>
      <c r="DZW80" s="406" t="n"/>
      <c r="DZX80" s="406" t="n"/>
      <c r="DZY80" s="406" t="n"/>
      <c r="DZZ80" s="406" t="n"/>
      <c r="EAA80" s="406" t="n"/>
      <c r="EAB80" s="406" t="n"/>
      <c r="EAC80" s="406" t="n"/>
      <c r="EAD80" s="406" t="n"/>
      <c r="EAE80" s="406" t="n"/>
      <c r="EAF80" s="406" t="n"/>
      <c r="EAG80" s="406" t="n"/>
      <c r="EAH80" s="406" t="n"/>
      <c r="EAI80" s="406" t="n"/>
      <c r="EAJ80" s="406" t="n"/>
      <c r="EAK80" s="406" t="n"/>
      <c r="EAL80" s="406" t="n"/>
      <c r="EAM80" s="406" t="n"/>
      <c r="EAN80" s="406" t="n"/>
      <c r="EAO80" s="406" t="n"/>
      <c r="EAP80" s="406" t="n"/>
      <c r="EAQ80" s="406" t="n"/>
      <c r="EAR80" s="406" t="n"/>
      <c r="EAS80" s="406" t="n"/>
      <c r="EAT80" s="406" t="n"/>
      <c r="EAU80" s="406" t="n"/>
      <c r="EAV80" s="406" t="n"/>
      <c r="EAW80" s="406" t="n"/>
      <c r="EAX80" s="406" t="n"/>
      <c r="EAY80" s="406" t="n"/>
      <c r="EAZ80" s="406" t="n"/>
      <c r="EBA80" s="406" t="n"/>
      <c r="EBB80" s="406" t="n"/>
      <c r="EBC80" s="406" t="n"/>
      <c r="EBD80" s="406" t="n"/>
      <c r="EBE80" s="406" t="n"/>
      <c r="EBF80" s="406" t="n"/>
      <c r="EBG80" s="406" t="n"/>
      <c r="EBH80" s="406" t="n"/>
      <c r="EBI80" s="406" t="n"/>
      <c r="EBJ80" s="406" t="n"/>
      <c r="EBK80" s="406" t="n"/>
      <c r="EBL80" s="406" t="n"/>
      <c r="EBM80" s="406" t="n"/>
      <c r="EBN80" s="406" t="n"/>
      <c r="EBO80" s="406" t="n"/>
      <c r="EBP80" s="406" t="n"/>
      <c r="EBQ80" s="406" t="n"/>
      <c r="EBR80" s="406" t="n"/>
      <c r="EBS80" s="406" t="n"/>
      <c r="EBT80" s="406" t="n"/>
      <c r="EBU80" s="406" t="n"/>
      <c r="EBV80" s="406" t="n"/>
      <c r="EBW80" s="406" t="n"/>
      <c r="EBX80" s="406" t="n"/>
      <c r="EBY80" s="406" t="n"/>
      <c r="EBZ80" s="406" t="n"/>
      <c r="ECA80" s="406" t="n"/>
      <c r="ECB80" s="406" t="n"/>
      <c r="ECC80" s="406" t="n"/>
      <c r="ECD80" s="406" t="n"/>
      <c r="ECE80" s="406" t="n"/>
      <c r="ECF80" s="406" t="n"/>
      <c r="ECG80" s="406" t="n"/>
      <c r="ECH80" s="406" t="n"/>
      <c r="ECI80" s="406" t="n"/>
      <c r="ECJ80" s="406" t="n"/>
      <c r="ECK80" s="406" t="n"/>
      <c r="ECL80" s="406" t="n"/>
      <c r="ECM80" s="406" t="n"/>
      <c r="ECN80" s="406" t="n"/>
      <c r="ECO80" s="406" t="n"/>
      <c r="ECP80" s="406" t="n"/>
      <c r="ECQ80" s="406" t="n"/>
      <c r="ECR80" s="406" t="n"/>
      <c r="ECS80" s="406" t="n"/>
      <c r="ECT80" s="406" t="n"/>
      <c r="ECU80" s="406" t="n"/>
      <c r="ECV80" s="406" t="n"/>
      <c r="ECW80" s="406" t="n"/>
      <c r="ECX80" s="406" t="n"/>
      <c r="ECY80" s="406" t="n"/>
      <c r="ECZ80" s="406" t="n"/>
      <c r="EDA80" s="406" t="n"/>
      <c r="EDB80" s="406" t="n"/>
      <c r="EDC80" s="406" t="n"/>
      <c r="EDD80" s="406" t="n"/>
      <c r="EDE80" s="406" t="n"/>
      <c r="EDF80" s="406" t="n"/>
      <c r="EDG80" s="406" t="n"/>
      <c r="EDH80" s="406" t="n"/>
      <c r="EDI80" s="406" t="n"/>
      <c r="EDJ80" s="406" t="n"/>
      <c r="EDK80" s="406" t="n"/>
      <c r="EDL80" s="406" t="n"/>
      <c r="EDM80" s="406" t="n"/>
      <c r="EDN80" s="406" t="n"/>
      <c r="EDO80" s="406" t="n"/>
      <c r="EDP80" s="406" t="n"/>
      <c r="EDQ80" s="406" t="n"/>
      <c r="EDR80" s="406" t="n"/>
      <c r="EDS80" s="406" t="n"/>
      <c r="EDT80" s="406" t="n"/>
      <c r="EDU80" s="406" t="n"/>
      <c r="EDV80" s="406" t="n"/>
      <c r="EDW80" s="406" t="n"/>
      <c r="EDX80" s="406" t="n"/>
      <c r="EDY80" s="406" t="n"/>
      <c r="EDZ80" s="406" t="n"/>
      <c r="EEA80" s="406" t="n"/>
      <c r="EEB80" s="406" t="n"/>
      <c r="EEC80" s="406" t="n"/>
      <c r="EED80" s="406" t="n"/>
      <c r="EEE80" s="406" t="n"/>
      <c r="EEF80" s="406" t="n"/>
      <c r="EEG80" s="406" t="n"/>
      <c r="EEH80" s="406" t="n"/>
      <c r="EEI80" s="406" t="n"/>
      <c r="EEJ80" s="406" t="n"/>
      <c r="EEK80" s="406" t="n"/>
      <c r="EEL80" s="406" t="n"/>
      <c r="EEM80" s="406" t="n"/>
      <c r="EEN80" s="406" t="n"/>
      <c r="EEO80" s="406" t="n"/>
      <c r="EEP80" s="406" t="n"/>
      <c r="EEQ80" s="406" t="n"/>
      <c r="EER80" s="406" t="n"/>
      <c r="EES80" s="406" t="n"/>
      <c r="EET80" s="406" t="n"/>
      <c r="EEU80" s="406" t="n"/>
      <c r="EEV80" s="406" t="n"/>
      <c r="EEW80" s="406" t="n"/>
      <c r="EEX80" s="406" t="n"/>
      <c r="EEY80" s="406" t="n"/>
      <c r="EEZ80" s="406" t="n"/>
      <c r="EFA80" s="406" t="n"/>
      <c r="EFB80" s="406" t="n"/>
      <c r="EFC80" s="406" t="n"/>
      <c r="EFD80" s="406" t="n"/>
      <c r="EFE80" s="406" t="n"/>
      <c r="EFF80" s="406" t="n"/>
      <c r="EFG80" s="406" t="n"/>
      <c r="EFH80" s="406" t="n"/>
      <c r="EFI80" s="406" t="n"/>
      <c r="EFJ80" s="406" t="n"/>
      <c r="EFK80" s="406" t="n"/>
      <c r="EFL80" s="406" t="n"/>
      <c r="EFM80" s="406" t="n"/>
      <c r="EFN80" s="406" t="n"/>
      <c r="EFO80" s="406" t="n"/>
      <c r="EFP80" s="406" t="n"/>
      <c r="EFQ80" s="406" t="n"/>
      <c r="EFR80" s="406" t="n"/>
      <c r="EFS80" s="406" t="n"/>
      <c r="EFT80" s="406" t="n"/>
      <c r="EFU80" s="406" t="n"/>
      <c r="EFV80" s="406" t="n"/>
      <c r="EFW80" s="406" t="n"/>
      <c r="EFX80" s="406" t="n"/>
      <c r="EFY80" s="406" t="n"/>
      <c r="EFZ80" s="406" t="n"/>
      <c r="EGA80" s="406" t="n"/>
      <c r="EGB80" s="406" t="n"/>
      <c r="EGC80" s="406" t="n"/>
      <c r="EGD80" s="406" t="n"/>
      <c r="EGE80" s="406" t="n"/>
      <c r="EGF80" s="406" t="n"/>
      <c r="EGG80" s="406" t="n"/>
      <c r="EGH80" s="406" t="n"/>
      <c r="EGI80" s="406" t="n"/>
      <c r="EGJ80" s="406" t="n"/>
      <c r="EGK80" s="406" t="n"/>
      <c r="EGL80" s="406" t="n"/>
      <c r="EGM80" s="406" t="n"/>
      <c r="EGN80" s="406" t="n"/>
      <c r="EGO80" s="406" t="n"/>
      <c r="EGP80" s="406" t="n"/>
      <c r="EGQ80" s="406" t="n"/>
      <c r="EGR80" s="406" t="n"/>
      <c r="EGS80" s="406" t="n"/>
      <c r="EGT80" s="406" t="n"/>
      <c r="EGU80" s="406" t="n"/>
      <c r="EGV80" s="406" t="n"/>
      <c r="EGW80" s="406" t="n"/>
      <c r="EGX80" s="406" t="n"/>
      <c r="EGY80" s="406" t="n"/>
      <c r="EGZ80" s="406" t="n"/>
      <c r="EHA80" s="406" t="n"/>
      <c r="EHB80" s="406" t="n"/>
      <c r="EHC80" s="406" t="n"/>
      <c r="EHD80" s="406" t="n"/>
      <c r="EHE80" s="406" t="n"/>
      <c r="EHF80" s="406" t="n"/>
      <c r="EHG80" s="406" t="n"/>
      <c r="EHH80" s="406" t="n"/>
      <c r="EHI80" s="406" t="n"/>
      <c r="EHJ80" s="406" t="n"/>
      <c r="EHK80" s="406" t="n"/>
      <c r="EHL80" s="406" t="n"/>
      <c r="EHM80" s="406" t="n"/>
      <c r="EHN80" s="406" t="n"/>
      <c r="EHO80" s="406" t="n"/>
      <c r="EHP80" s="406" t="n"/>
      <c r="EHQ80" s="406" t="n"/>
      <c r="EHR80" s="406" t="n"/>
      <c r="EHS80" s="406" t="n"/>
      <c r="EHT80" s="406" t="n"/>
      <c r="EHU80" s="406" t="n"/>
      <c r="EHV80" s="406" t="n"/>
      <c r="EHW80" s="406" t="n"/>
      <c r="EHX80" s="406" t="n"/>
      <c r="EHY80" s="406" t="n"/>
      <c r="EHZ80" s="406" t="n"/>
      <c r="EIA80" s="406" t="n"/>
      <c r="EIB80" s="406" t="n"/>
      <c r="EIC80" s="406" t="n"/>
      <c r="EID80" s="406" t="n"/>
      <c r="EIE80" s="406" t="n"/>
      <c r="EIF80" s="406" t="n"/>
      <c r="EIG80" s="406" t="n"/>
      <c r="EIH80" s="406" t="n"/>
      <c r="EII80" s="406" t="n"/>
      <c r="EIJ80" s="406" t="n"/>
      <c r="EIK80" s="406" t="n"/>
      <c r="EIL80" s="406" t="n"/>
      <c r="EIM80" s="406" t="n"/>
      <c r="EIN80" s="406" t="n"/>
      <c r="EIO80" s="406" t="n"/>
      <c r="EIP80" s="406" t="n"/>
      <c r="EIQ80" s="406" t="n"/>
      <c r="EIR80" s="406" t="n"/>
      <c r="EIS80" s="406" t="n"/>
      <c r="EIT80" s="406" t="n"/>
      <c r="EIU80" s="406" t="n"/>
      <c r="EIV80" s="406" t="n"/>
      <c r="EIW80" s="406" t="n"/>
      <c r="EIX80" s="406" t="n"/>
      <c r="EIY80" s="406" t="n"/>
      <c r="EIZ80" s="406" t="n"/>
      <c r="EJA80" s="406" t="n"/>
      <c r="EJB80" s="406" t="n"/>
      <c r="EJC80" s="406" t="n"/>
      <c r="EJD80" s="406" t="n"/>
      <c r="EJE80" s="406" t="n"/>
      <c r="EJF80" s="406" t="n"/>
      <c r="EJG80" s="406" t="n"/>
      <c r="EJH80" s="406" t="n"/>
      <c r="EJI80" s="406" t="n"/>
      <c r="EJJ80" s="406" t="n"/>
      <c r="EJK80" s="406" t="n"/>
      <c r="EJL80" s="406" t="n"/>
      <c r="EJM80" s="406" t="n"/>
      <c r="EJN80" s="406" t="n"/>
      <c r="EJO80" s="406" t="n"/>
      <c r="EJP80" s="406" t="n"/>
      <c r="EJQ80" s="406" t="n"/>
      <c r="EJR80" s="406" t="n"/>
      <c r="EJS80" s="406" t="n"/>
      <c r="EJT80" s="406" t="n"/>
      <c r="EJU80" s="406" t="n"/>
      <c r="EJV80" s="406" t="n"/>
      <c r="EJW80" s="406" t="n"/>
      <c r="EJX80" s="406" t="n"/>
      <c r="EJY80" s="406" t="n"/>
      <c r="EJZ80" s="406" t="n"/>
      <c r="EKA80" s="406" t="n"/>
      <c r="EKB80" s="406" t="n"/>
      <c r="EKC80" s="406" t="n"/>
      <c r="EKD80" s="406" t="n"/>
      <c r="EKE80" s="406" t="n"/>
      <c r="EKF80" s="406" t="n"/>
      <c r="EKG80" s="406" t="n"/>
      <c r="EKH80" s="406" t="n"/>
      <c r="EKI80" s="406" t="n"/>
      <c r="EKJ80" s="406" t="n"/>
      <c r="EKK80" s="406" t="n"/>
      <c r="EKL80" s="406" t="n"/>
      <c r="EKM80" s="406" t="n"/>
      <c r="EKN80" s="406" t="n"/>
      <c r="EKO80" s="406" t="n"/>
      <c r="EKP80" s="406" t="n"/>
      <c r="EKQ80" s="406" t="n"/>
      <c r="EKR80" s="406" t="n"/>
      <c r="EKS80" s="406" t="n"/>
      <c r="EKT80" s="406" t="n"/>
      <c r="EKU80" s="406" t="n"/>
      <c r="EKV80" s="406" t="n"/>
      <c r="EKW80" s="406" t="n"/>
      <c r="EKX80" s="406" t="n"/>
      <c r="EKY80" s="406" t="n"/>
      <c r="EKZ80" s="406" t="n"/>
      <c r="ELA80" s="406" t="n"/>
      <c r="ELB80" s="406" t="n"/>
      <c r="ELC80" s="406" t="n"/>
      <c r="ELD80" s="406" t="n"/>
      <c r="ELE80" s="406" t="n"/>
      <c r="ELF80" s="406" t="n"/>
      <c r="ELG80" s="406" t="n"/>
      <c r="ELH80" s="406" t="n"/>
      <c r="ELI80" s="406" t="n"/>
      <c r="ELJ80" s="406" t="n"/>
      <c r="ELK80" s="406" t="n"/>
      <c r="ELL80" s="406" t="n"/>
      <c r="ELM80" s="406" t="n"/>
      <c r="ELN80" s="406" t="n"/>
      <c r="ELO80" s="406" t="n"/>
      <c r="ELP80" s="406" t="n"/>
      <c r="ELQ80" s="406" t="n"/>
      <c r="ELR80" s="406" t="n"/>
      <c r="ELS80" s="406" t="n"/>
      <c r="ELT80" s="406" t="n"/>
      <c r="ELU80" s="406" t="n"/>
      <c r="ELV80" s="406" t="n"/>
      <c r="ELW80" s="406" t="n"/>
      <c r="ELX80" s="406" t="n"/>
      <c r="ELY80" s="406" t="n"/>
      <c r="ELZ80" s="406" t="n"/>
      <c r="EMA80" s="406" t="n"/>
      <c r="EMB80" s="406" t="n"/>
      <c r="EMC80" s="406" t="n"/>
      <c r="EMD80" s="406" t="n"/>
      <c r="EME80" s="406" t="n"/>
      <c r="EMF80" s="406" t="n"/>
      <c r="EMG80" s="406" t="n"/>
      <c r="EMH80" s="406" t="n"/>
      <c r="EMI80" s="406" t="n"/>
      <c r="EMJ80" s="406" t="n"/>
      <c r="EMK80" s="406" t="n"/>
      <c r="EML80" s="406" t="n"/>
      <c r="EMM80" s="406" t="n"/>
      <c r="EMN80" s="406" t="n"/>
      <c r="EMO80" s="406" t="n"/>
      <c r="EMP80" s="406" t="n"/>
      <c r="EMQ80" s="406" t="n"/>
      <c r="EMR80" s="406" t="n"/>
      <c r="EMS80" s="406" t="n"/>
      <c r="EMT80" s="406" t="n"/>
      <c r="EMU80" s="406" t="n"/>
      <c r="EMV80" s="406" t="n"/>
      <c r="EMW80" s="406" t="n"/>
      <c r="EMX80" s="406" t="n"/>
      <c r="EMY80" s="406" t="n"/>
      <c r="EMZ80" s="406" t="n"/>
      <c r="ENA80" s="406" t="n"/>
      <c r="ENB80" s="406" t="n"/>
      <c r="ENC80" s="406" t="n"/>
      <c r="END80" s="406" t="n"/>
      <c r="ENE80" s="406" t="n"/>
      <c r="ENF80" s="406" t="n"/>
      <c r="ENG80" s="406" t="n"/>
      <c r="ENH80" s="406" t="n"/>
      <c r="ENI80" s="406" t="n"/>
      <c r="ENJ80" s="406" t="n"/>
      <c r="ENK80" s="406" t="n"/>
      <c r="ENL80" s="406" t="n"/>
      <c r="ENM80" s="406" t="n"/>
      <c r="ENN80" s="406" t="n"/>
      <c r="ENO80" s="406" t="n"/>
      <c r="ENP80" s="406" t="n"/>
      <c r="ENQ80" s="406" t="n"/>
      <c r="ENR80" s="406" t="n"/>
      <c r="ENS80" s="406" t="n"/>
      <c r="ENT80" s="406" t="n"/>
      <c r="ENU80" s="406" t="n"/>
      <c r="ENV80" s="406" t="n"/>
      <c r="ENW80" s="406" t="n"/>
      <c r="ENX80" s="406" t="n"/>
      <c r="ENY80" s="406" t="n"/>
      <c r="ENZ80" s="406" t="n"/>
      <c r="EOA80" s="406" t="n"/>
      <c r="EOB80" s="406" t="n"/>
      <c r="EOC80" s="406" t="n"/>
      <c r="EOD80" s="406" t="n"/>
      <c r="EOE80" s="406" t="n"/>
      <c r="EOF80" s="406" t="n"/>
      <c r="EOG80" s="406" t="n"/>
      <c r="EOH80" s="406" t="n"/>
      <c r="EOI80" s="406" t="n"/>
      <c r="EOJ80" s="406" t="n"/>
      <c r="EOK80" s="406" t="n"/>
      <c r="EOL80" s="406" t="n"/>
      <c r="EOM80" s="406" t="n"/>
      <c r="EON80" s="406" t="n"/>
      <c r="EOO80" s="406" t="n"/>
      <c r="EOP80" s="406" t="n"/>
      <c r="EOQ80" s="406" t="n"/>
      <c r="EOR80" s="406" t="n"/>
      <c r="EOS80" s="406" t="n"/>
      <c r="EOT80" s="406" t="n"/>
      <c r="EOU80" s="406" t="n"/>
      <c r="EOV80" s="406" t="n"/>
      <c r="EOW80" s="406" t="n"/>
      <c r="EOX80" s="406" t="n"/>
      <c r="EOY80" s="406" t="n"/>
      <c r="EOZ80" s="406" t="n"/>
      <c r="EPA80" s="406" t="n"/>
      <c r="EPB80" s="406" t="n"/>
      <c r="EPC80" s="406" t="n"/>
      <c r="EPD80" s="406" t="n"/>
      <c r="EPE80" s="406" t="n"/>
      <c r="EPF80" s="406" t="n"/>
      <c r="EPG80" s="406" t="n"/>
      <c r="EPH80" s="406" t="n"/>
      <c r="EPI80" s="406" t="n"/>
      <c r="EPJ80" s="406" t="n"/>
      <c r="EPK80" s="406" t="n"/>
      <c r="EPL80" s="406" t="n"/>
      <c r="EPM80" s="406" t="n"/>
      <c r="EPN80" s="406" t="n"/>
      <c r="EPO80" s="406" t="n"/>
      <c r="EPP80" s="406" t="n"/>
      <c r="EPQ80" s="406" t="n"/>
      <c r="EPR80" s="406" t="n"/>
      <c r="EPS80" s="406" t="n"/>
      <c r="EPT80" s="406" t="n"/>
      <c r="EPU80" s="406" t="n"/>
      <c r="EPV80" s="406" t="n"/>
      <c r="EPW80" s="406" t="n"/>
      <c r="EPX80" s="406" t="n"/>
      <c r="EPY80" s="406" t="n"/>
      <c r="EPZ80" s="406" t="n"/>
      <c r="EQA80" s="406" t="n"/>
      <c r="EQB80" s="406" t="n"/>
      <c r="EQC80" s="406" t="n"/>
      <c r="EQD80" s="406" t="n"/>
      <c r="EQE80" s="406" t="n"/>
      <c r="EQF80" s="406" t="n"/>
      <c r="EQG80" s="406" t="n"/>
      <c r="EQH80" s="406" t="n"/>
      <c r="EQI80" s="406" t="n"/>
      <c r="EQJ80" s="406" t="n"/>
      <c r="EQK80" s="406" t="n"/>
      <c r="EQL80" s="406" t="n"/>
      <c r="EQM80" s="406" t="n"/>
      <c r="EQN80" s="406" t="n"/>
      <c r="EQO80" s="406" t="n"/>
      <c r="EQP80" s="406" t="n"/>
      <c r="EQQ80" s="406" t="n"/>
      <c r="EQR80" s="406" t="n"/>
      <c r="EQS80" s="406" t="n"/>
      <c r="EQT80" s="406" t="n"/>
      <c r="EQU80" s="406" t="n"/>
      <c r="EQV80" s="406" t="n"/>
      <c r="EQW80" s="406" t="n"/>
      <c r="EQX80" s="406" t="n"/>
      <c r="EQY80" s="406" t="n"/>
      <c r="EQZ80" s="406" t="n"/>
      <c r="ERA80" s="406" t="n"/>
      <c r="ERB80" s="406" t="n"/>
      <c r="ERC80" s="406" t="n"/>
      <c r="ERD80" s="406" t="n"/>
      <c r="ERE80" s="406" t="n"/>
      <c r="ERF80" s="406" t="n"/>
      <c r="ERG80" s="406" t="n"/>
      <c r="ERH80" s="406" t="n"/>
      <c r="ERI80" s="406" t="n"/>
      <c r="ERJ80" s="406" t="n"/>
      <c r="ERK80" s="406" t="n"/>
      <c r="ERL80" s="406" t="n"/>
      <c r="ERM80" s="406" t="n"/>
      <c r="ERN80" s="406" t="n"/>
      <c r="ERO80" s="406" t="n"/>
      <c r="ERP80" s="406" t="n"/>
      <c r="ERQ80" s="406" t="n"/>
      <c r="ERR80" s="406" t="n"/>
      <c r="ERS80" s="406" t="n"/>
      <c r="ERT80" s="406" t="n"/>
      <c r="ERU80" s="406" t="n"/>
      <c r="ERV80" s="406" t="n"/>
      <c r="ERW80" s="406" t="n"/>
      <c r="ERX80" s="406" t="n"/>
      <c r="ERY80" s="406" t="n"/>
      <c r="ERZ80" s="406" t="n"/>
      <c r="ESA80" s="406" t="n"/>
      <c r="ESB80" s="406" t="n"/>
      <c r="ESC80" s="406" t="n"/>
      <c r="ESD80" s="406" t="n"/>
      <c r="ESE80" s="406" t="n"/>
      <c r="ESF80" s="406" t="n"/>
      <c r="ESG80" s="406" t="n"/>
      <c r="ESH80" s="406" t="n"/>
      <c r="ESI80" s="406" t="n"/>
      <c r="ESJ80" s="406" t="n"/>
      <c r="ESK80" s="406" t="n"/>
      <c r="ESL80" s="406" t="n"/>
      <c r="ESM80" s="406" t="n"/>
      <c r="ESN80" s="406" t="n"/>
      <c r="ESO80" s="406" t="n"/>
      <c r="ESP80" s="406" t="n"/>
      <c r="ESQ80" s="406" t="n"/>
      <c r="ESR80" s="406" t="n"/>
      <c r="ESS80" s="406" t="n"/>
      <c r="EST80" s="406" t="n"/>
      <c r="ESU80" s="406" t="n"/>
      <c r="ESV80" s="406" t="n"/>
      <c r="ESW80" s="406" t="n"/>
      <c r="ESX80" s="406" t="n"/>
      <c r="ESY80" s="406" t="n"/>
      <c r="ESZ80" s="406" t="n"/>
      <c r="ETA80" s="406" t="n"/>
      <c r="ETB80" s="406" t="n"/>
      <c r="ETC80" s="406" t="n"/>
      <c r="ETD80" s="406" t="n"/>
      <c r="ETE80" s="406" t="n"/>
      <c r="ETF80" s="406" t="n"/>
      <c r="ETG80" s="406" t="n"/>
      <c r="ETH80" s="406" t="n"/>
      <c r="ETI80" s="406" t="n"/>
      <c r="ETJ80" s="406" t="n"/>
      <c r="ETK80" s="406" t="n"/>
      <c r="ETL80" s="406" t="n"/>
      <c r="ETM80" s="406" t="n"/>
      <c r="ETN80" s="406" t="n"/>
      <c r="ETO80" s="406" t="n"/>
      <c r="ETP80" s="406" t="n"/>
      <c r="ETQ80" s="406" t="n"/>
      <c r="ETR80" s="406" t="n"/>
      <c r="ETS80" s="406" t="n"/>
      <c r="ETT80" s="406" t="n"/>
      <c r="ETU80" s="406" t="n"/>
      <c r="ETV80" s="406" t="n"/>
      <c r="ETW80" s="406" t="n"/>
      <c r="ETX80" s="406" t="n"/>
      <c r="ETY80" s="406" t="n"/>
      <c r="ETZ80" s="406" t="n"/>
      <c r="EUA80" s="406" t="n"/>
      <c r="EUB80" s="406" t="n"/>
      <c r="EUC80" s="406" t="n"/>
      <c r="EUD80" s="406" t="n"/>
      <c r="EUE80" s="406" t="n"/>
      <c r="EUF80" s="406" t="n"/>
      <c r="EUG80" s="406" t="n"/>
      <c r="EUH80" s="406" t="n"/>
      <c r="EUI80" s="406" t="n"/>
      <c r="EUJ80" s="406" t="n"/>
      <c r="EUK80" s="406" t="n"/>
      <c r="EUL80" s="406" t="n"/>
      <c r="EUM80" s="406" t="n"/>
      <c r="EUN80" s="406" t="n"/>
      <c r="EUO80" s="406" t="n"/>
      <c r="EUP80" s="406" t="n"/>
      <c r="EUQ80" s="406" t="n"/>
      <c r="EUR80" s="406" t="n"/>
      <c r="EUS80" s="406" t="n"/>
      <c r="EUT80" s="406" t="n"/>
      <c r="EUU80" s="406" t="n"/>
      <c r="EUV80" s="406" t="n"/>
      <c r="EUW80" s="406" t="n"/>
      <c r="EUX80" s="406" t="n"/>
      <c r="EUY80" s="406" t="n"/>
      <c r="EUZ80" s="406" t="n"/>
      <c r="EVA80" s="406" t="n"/>
      <c r="EVB80" s="406" t="n"/>
      <c r="EVC80" s="406" t="n"/>
      <c r="EVD80" s="406" t="n"/>
      <c r="EVE80" s="406" t="n"/>
      <c r="EVF80" s="406" t="n"/>
      <c r="EVG80" s="406" t="n"/>
      <c r="EVH80" s="406" t="n"/>
      <c r="EVI80" s="406" t="n"/>
      <c r="EVJ80" s="406" t="n"/>
      <c r="EVK80" s="406" t="n"/>
      <c r="EVL80" s="406" t="n"/>
      <c r="EVM80" s="406" t="n"/>
      <c r="EVN80" s="406" t="n"/>
      <c r="EVO80" s="406" t="n"/>
      <c r="EVP80" s="406" t="n"/>
      <c r="EVQ80" s="406" t="n"/>
      <c r="EVR80" s="406" t="n"/>
      <c r="EVS80" s="406" t="n"/>
      <c r="EVT80" s="406" t="n"/>
      <c r="EVU80" s="406" t="n"/>
      <c r="EVV80" s="406" t="n"/>
      <c r="EVW80" s="406" t="n"/>
      <c r="EVX80" s="406" t="n"/>
      <c r="EVY80" s="406" t="n"/>
      <c r="EVZ80" s="406" t="n"/>
      <c r="EWA80" s="406" t="n"/>
      <c r="EWB80" s="406" t="n"/>
      <c r="EWC80" s="406" t="n"/>
      <c r="EWD80" s="406" t="n"/>
      <c r="EWE80" s="406" t="n"/>
      <c r="EWF80" s="406" t="n"/>
      <c r="EWG80" s="406" t="n"/>
      <c r="EWH80" s="406" t="n"/>
      <c r="EWI80" s="406" t="n"/>
      <c r="EWJ80" s="406" t="n"/>
      <c r="EWK80" s="406" t="n"/>
      <c r="EWL80" s="406" t="n"/>
      <c r="EWM80" s="406" t="n"/>
      <c r="EWN80" s="406" t="n"/>
      <c r="EWO80" s="406" t="n"/>
      <c r="EWP80" s="406" t="n"/>
      <c r="EWQ80" s="406" t="n"/>
      <c r="EWR80" s="406" t="n"/>
      <c r="EWS80" s="406" t="n"/>
      <c r="EWT80" s="406" t="n"/>
      <c r="EWU80" s="406" t="n"/>
      <c r="EWV80" s="406" t="n"/>
      <c r="EWW80" s="406" t="n"/>
      <c r="EWX80" s="406" t="n"/>
      <c r="EWY80" s="406" t="n"/>
      <c r="EWZ80" s="406" t="n"/>
      <c r="EXA80" s="406" t="n"/>
      <c r="EXB80" s="406" t="n"/>
      <c r="EXC80" s="406" t="n"/>
      <c r="EXD80" s="406" t="n"/>
      <c r="EXE80" s="406" t="n"/>
      <c r="EXF80" s="406" t="n"/>
      <c r="EXG80" s="406" t="n"/>
      <c r="EXH80" s="406" t="n"/>
      <c r="EXI80" s="406" t="n"/>
      <c r="EXJ80" s="406" t="n"/>
      <c r="EXK80" s="406" t="n"/>
      <c r="EXL80" s="406" t="n"/>
      <c r="EXM80" s="406" t="n"/>
      <c r="EXN80" s="406" t="n"/>
      <c r="EXO80" s="406" t="n"/>
      <c r="EXP80" s="406" t="n"/>
      <c r="EXQ80" s="406" t="n"/>
      <c r="EXR80" s="406" t="n"/>
      <c r="EXS80" s="406" t="n"/>
      <c r="EXT80" s="406" t="n"/>
      <c r="EXU80" s="406" t="n"/>
      <c r="EXV80" s="406" t="n"/>
      <c r="EXW80" s="406" t="n"/>
      <c r="EXX80" s="406" t="n"/>
      <c r="EXY80" s="406" t="n"/>
      <c r="EXZ80" s="406" t="n"/>
      <c r="EYA80" s="406" t="n"/>
      <c r="EYB80" s="406" t="n"/>
      <c r="EYC80" s="406" t="n"/>
      <c r="EYD80" s="406" t="n"/>
      <c r="EYE80" s="406" t="n"/>
      <c r="EYF80" s="406" t="n"/>
      <c r="EYG80" s="406" t="n"/>
      <c r="EYH80" s="406" t="n"/>
      <c r="EYI80" s="406" t="n"/>
      <c r="EYJ80" s="406" t="n"/>
      <c r="EYK80" s="406" t="n"/>
      <c r="EYL80" s="406" t="n"/>
      <c r="EYM80" s="406" t="n"/>
      <c r="EYN80" s="406" t="n"/>
      <c r="EYO80" s="406" t="n"/>
      <c r="EYP80" s="406" t="n"/>
      <c r="EYQ80" s="406" t="n"/>
      <c r="EYR80" s="406" t="n"/>
      <c r="EYS80" s="406" t="n"/>
      <c r="EYT80" s="406" t="n"/>
      <c r="EYU80" s="406" t="n"/>
      <c r="EYV80" s="406" t="n"/>
      <c r="EYW80" s="406" t="n"/>
      <c r="EYX80" s="406" t="n"/>
      <c r="EYY80" s="406" t="n"/>
      <c r="EYZ80" s="406" t="n"/>
      <c r="EZA80" s="406" t="n"/>
      <c r="EZB80" s="406" t="n"/>
      <c r="EZC80" s="406" t="n"/>
      <c r="EZD80" s="406" t="n"/>
      <c r="EZE80" s="406" t="n"/>
      <c r="EZF80" s="406" t="n"/>
      <c r="EZG80" s="406" t="n"/>
      <c r="EZH80" s="406" t="n"/>
      <c r="EZI80" s="406" t="n"/>
      <c r="EZJ80" s="406" t="n"/>
      <c r="EZK80" s="406" t="n"/>
      <c r="EZL80" s="406" t="n"/>
      <c r="EZM80" s="406" t="n"/>
      <c r="EZN80" s="406" t="n"/>
      <c r="EZO80" s="406" t="n"/>
      <c r="EZP80" s="406" t="n"/>
      <c r="EZQ80" s="406" t="n"/>
      <c r="EZR80" s="406" t="n"/>
      <c r="EZS80" s="406" t="n"/>
      <c r="EZT80" s="406" t="n"/>
      <c r="EZU80" s="406" t="n"/>
      <c r="EZV80" s="406" t="n"/>
      <c r="EZW80" s="406" t="n"/>
      <c r="EZX80" s="406" t="n"/>
      <c r="EZY80" s="406" t="n"/>
      <c r="EZZ80" s="406" t="n"/>
      <c r="FAA80" s="406" t="n"/>
      <c r="FAB80" s="406" t="n"/>
      <c r="FAC80" s="406" t="n"/>
      <c r="FAD80" s="406" t="n"/>
      <c r="FAE80" s="406" t="n"/>
      <c r="FAF80" s="406" t="n"/>
      <c r="FAG80" s="406" t="n"/>
      <c r="FAH80" s="406" t="n"/>
      <c r="FAI80" s="406" t="n"/>
      <c r="FAJ80" s="406" t="n"/>
      <c r="FAK80" s="406" t="n"/>
      <c r="FAL80" s="406" t="n"/>
      <c r="FAM80" s="406" t="n"/>
      <c r="FAN80" s="406" t="n"/>
      <c r="FAO80" s="406" t="n"/>
      <c r="FAP80" s="406" t="n"/>
      <c r="FAQ80" s="406" t="n"/>
      <c r="FAR80" s="406" t="n"/>
      <c r="FAS80" s="406" t="n"/>
      <c r="FAT80" s="406" t="n"/>
      <c r="FAU80" s="406" t="n"/>
      <c r="FAV80" s="406" t="n"/>
      <c r="FAW80" s="406" t="n"/>
      <c r="FAX80" s="406" t="n"/>
      <c r="FAY80" s="406" t="n"/>
      <c r="FAZ80" s="406" t="n"/>
      <c r="FBA80" s="406" t="n"/>
      <c r="FBB80" s="406" t="n"/>
      <c r="FBC80" s="406" t="n"/>
      <c r="FBD80" s="406" t="n"/>
      <c r="FBE80" s="406" t="n"/>
      <c r="FBF80" s="406" t="n"/>
      <c r="FBG80" s="406" t="n"/>
      <c r="FBH80" s="406" t="n"/>
      <c r="FBI80" s="406" t="n"/>
      <c r="FBJ80" s="406" t="n"/>
      <c r="FBK80" s="406" t="n"/>
      <c r="FBL80" s="406" t="n"/>
      <c r="FBM80" s="406" t="n"/>
      <c r="FBN80" s="406" t="n"/>
      <c r="FBO80" s="406" t="n"/>
      <c r="FBP80" s="406" t="n"/>
      <c r="FBQ80" s="406" t="n"/>
      <c r="FBR80" s="406" t="n"/>
      <c r="FBS80" s="406" t="n"/>
      <c r="FBT80" s="406" t="n"/>
      <c r="FBU80" s="406" t="n"/>
      <c r="FBV80" s="406" t="n"/>
      <c r="FBW80" s="406" t="n"/>
      <c r="FBX80" s="406" t="n"/>
      <c r="FBY80" s="406" t="n"/>
      <c r="FBZ80" s="406" t="n"/>
      <c r="FCA80" s="406" t="n"/>
      <c r="FCB80" s="406" t="n"/>
      <c r="FCC80" s="406" t="n"/>
      <c r="FCD80" s="406" t="n"/>
      <c r="FCE80" s="406" t="n"/>
      <c r="FCF80" s="406" t="n"/>
      <c r="FCG80" s="406" t="n"/>
      <c r="FCH80" s="406" t="n"/>
      <c r="FCI80" s="406" t="n"/>
      <c r="FCJ80" s="406" t="n"/>
      <c r="FCK80" s="406" t="n"/>
      <c r="FCL80" s="406" t="n"/>
      <c r="FCM80" s="406" t="n"/>
      <c r="FCN80" s="406" t="n"/>
      <c r="FCO80" s="406" t="n"/>
      <c r="FCP80" s="406" t="n"/>
      <c r="FCQ80" s="406" t="n"/>
      <c r="FCR80" s="406" t="n"/>
      <c r="FCS80" s="406" t="n"/>
      <c r="FCT80" s="406" t="n"/>
      <c r="FCU80" s="406" t="n"/>
      <c r="FCV80" s="406" t="n"/>
      <c r="FCW80" s="406" t="n"/>
      <c r="FCX80" s="406" t="n"/>
      <c r="FCY80" s="406" t="n"/>
      <c r="FCZ80" s="406" t="n"/>
      <c r="FDA80" s="406" t="n"/>
      <c r="FDB80" s="406" t="n"/>
      <c r="FDC80" s="406" t="n"/>
      <c r="FDD80" s="406" t="n"/>
      <c r="FDE80" s="406" t="n"/>
      <c r="FDF80" s="406" t="n"/>
      <c r="FDG80" s="406" t="n"/>
      <c r="FDH80" s="406" t="n"/>
      <c r="FDI80" s="406" t="n"/>
      <c r="FDJ80" s="406" t="n"/>
      <c r="FDK80" s="406" t="n"/>
      <c r="FDL80" s="406" t="n"/>
      <c r="FDM80" s="406" t="n"/>
      <c r="FDN80" s="406" t="n"/>
      <c r="FDO80" s="406" t="n"/>
      <c r="FDP80" s="406" t="n"/>
      <c r="FDQ80" s="406" t="n"/>
      <c r="FDR80" s="406" t="n"/>
      <c r="FDS80" s="406" t="n"/>
      <c r="FDT80" s="406" t="n"/>
      <c r="FDU80" s="406" t="n"/>
      <c r="FDV80" s="406" t="n"/>
      <c r="FDW80" s="406" t="n"/>
      <c r="FDX80" s="406" t="n"/>
      <c r="FDY80" s="406" t="n"/>
      <c r="FDZ80" s="406" t="n"/>
      <c r="FEA80" s="406" t="n"/>
      <c r="FEB80" s="406" t="n"/>
      <c r="FEC80" s="406" t="n"/>
      <c r="FED80" s="406" t="n"/>
      <c r="FEE80" s="406" t="n"/>
      <c r="FEF80" s="406" t="n"/>
      <c r="FEG80" s="406" t="n"/>
      <c r="FEH80" s="406" t="n"/>
      <c r="FEI80" s="406" t="n"/>
      <c r="FEJ80" s="406" t="n"/>
      <c r="FEK80" s="406" t="n"/>
      <c r="FEL80" s="406" t="n"/>
      <c r="FEM80" s="406" t="n"/>
      <c r="FEN80" s="406" t="n"/>
      <c r="FEO80" s="406" t="n"/>
      <c r="FEP80" s="406" t="n"/>
      <c r="FEQ80" s="406" t="n"/>
      <c r="FER80" s="406" t="n"/>
      <c r="FES80" s="406" t="n"/>
      <c r="FET80" s="406" t="n"/>
      <c r="FEU80" s="406" t="n"/>
      <c r="FEV80" s="406" t="n"/>
      <c r="FEW80" s="406" t="n"/>
      <c r="FEX80" s="406" t="n"/>
      <c r="FEY80" s="406" t="n"/>
      <c r="FEZ80" s="406" t="n"/>
      <c r="FFA80" s="406" t="n"/>
      <c r="FFB80" s="406" t="n"/>
      <c r="FFC80" s="406" t="n"/>
      <c r="FFD80" s="406" t="n"/>
      <c r="FFE80" s="406" t="n"/>
      <c r="FFF80" s="406" t="n"/>
      <c r="FFG80" s="406" t="n"/>
      <c r="FFH80" s="406" t="n"/>
      <c r="FFI80" s="406" t="n"/>
      <c r="FFJ80" s="406" t="n"/>
      <c r="FFK80" s="406" t="n"/>
      <c r="FFL80" s="406" t="n"/>
      <c r="FFM80" s="406" t="n"/>
      <c r="FFN80" s="406" t="n"/>
      <c r="FFO80" s="406" t="n"/>
      <c r="FFP80" s="406" t="n"/>
      <c r="FFQ80" s="406" t="n"/>
      <c r="FFR80" s="406" t="n"/>
      <c r="FFS80" s="406" t="n"/>
      <c r="FFT80" s="406" t="n"/>
      <c r="FFU80" s="406" t="n"/>
      <c r="FFV80" s="406" t="n"/>
      <c r="FFW80" s="406" t="n"/>
      <c r="FFX80" s="406" t="n"/>
      <c r="FFY80" s="406" t="n"/>
      <c r="FFZ80" s="406" t="n"/>
      <c r="FGA80" s="406" t="n"/>
      <c r="FGB80" s="406" t="n"/>
      <c r="FGC80" s="406" t="n"/>
      <c r="FGD80" s="406" t="n"/>
      <c r="FGE80" s="406" t="n"/>
      <c r="FGF80" s="406" t="n"/>
      <c r="FGG80" s="406" t="n"/>
      <c r="FGH80" s="406" t="n"/>
      <c r="FGI80" s="406" t="n"/>
      <c r="FGJ80" s="406" t="n"/>
      <c r="FGK80" s="406" t="n"/>
      <c r="FGL80" s="406" t="n"/>
      <c r="FGM80" s="406" t="n"/>
      <c r="FGN80" s="406" t="n"/>
      <c r="FGO80" s="406" t="n"/>
      <c r="FGP80" s="406" t="n"/>
      <c r="FGQ80" s="406" t="n"/>
      <c r="FGR80" s="406" t="n"/>
      <c r="FGS80" s="406" t="n"/>
      <c r="FGT80" s="406" t="n"/>
      <c r="FGU80" s="406" t="n"/>
      <c r="FGV80" s="406" t="n"/>
      <c r="FGW80" s="406" t="n"/>
      <c r="FGX80" s="406" t="n"/>
      <c r="FGY80" s="406" t="n"/>
      <c r="FGZ80" s="406" t="n"/>
      <c r="FHA80" s="406" t="n"/>
      <c r="FHB80" s="406" t="n"/>
      <c r="FHC80" s="406" t="n"/>
      <c r="FHD80" s="406" t="n"/>
      <c r="FHE80" s="406" t="n"/>
      <c r="FHF80" s="406" t="n"/>
      <c r="FHG80" s="406" t="n"/>
      <c r="FHH80" s="406" t="n"/>
      <c r="FHI80" s="406" t="n"/>
      <c r="FHJ80" s="406" t="n"/>
      <c r="FHK80" s="406" t="n"/>
      <c r="FHL80" s="406" t="n"/>
      <c r="FHM80" s="406" t="n"/>
      <c r="FHN80" s="406" t="n"/>
      <c r="FHO80" s="406" t="n"/>
      <c r="FHP80" s="406" t="n"/>
      <c r="FHQ80" s="406" t="n"/>
      <c r="FHR80" s="406" t="n"/>
      <c r="FHS80" s="406" t="n"/>
      <c r="FHT80" s="406" t="n"/>
      <c r="FHU80" s="406" t="n"/>
      <c r="FHV80" s="406" t="n"/>
      <c r="FHW80" s="406" t="n"/>
      <c r="FHX80" s="406" t="n"/>
      <c r="FHY80" s="406" t="n"/>
      <c r="FHZ80" s="406" t="n"/>
      <c r="FIA80" s="406" t="n"/>
      <c r="FIB80" s="406" t="n"/>
      <c r="FIC80" s="406" t="n"/>
      <c r="FID80" s="406" t="n"/>
      <c r="FIE80" s="406" t="n"/>
      <c r="FIF80" s="406" t="n"/>
      <c r="FIG80" s="406" t="n"/>
      <c r="FIH80" s="406" t="n"/>
      <c r="FII80" s="406" t="n"/>
      <c r="FIJ80" s="406" t="n"/>
      <c r="FIK80" s="406" t="n"/>
      <c r="FIL80" s="406" t="n"/>
      <c r="FIM80" s="406" t="n"/>
      <c r="FIN80" s="406" t="n"/>
      <c r="FIO80" s="406" t="n"/>
      <c r="FIP80" s="406" t="n"/>
      <c r="FIQ80" s="406" t="n"/>
      <c r="FIR80" s="406" t="n"/>
      <c r="FIS80" s="406" t="n"/>
      <c r="FIT80" s="406" t="n"/>
      <c r="FIU80" s="406" t="n"/>
      <c r="FIV80" s="406" t="n"/>
      <c r="FIW80" s="406" t="n"/>
      <c r="FIX80" s="406" t="n"/>
      <c r="FIY80" s="406" t="n"/>
      <c r="FIZ80" s="406" t="n"/>
      <c r="FJA80" s="406" t="n"/>
      <c r="FJB80" s="406" t="n"/>
      <c r="FJC80" s="406" t="n"/>
      <c r="FJD80" s="406" t="n"/>
      <c r="FJE80" s="406" t="n"/>
      <c r="FJF80" s="406" t="n"/>
      <c r="FJG80" s="406" t="n"/>
      <c r="FJH80" s="406" t="n"/>
      <c r="FJI80" s="406" t="n"/>
      <c r="FJJ80" s="406" t="n"/>
      <c r="FJK80" s="406" t="n"/>
      <c r="FJL80" s="406" t="n"/>
      <c r="FJM80" s="406" t="n"/>
      <c r="FJN80" s="406" t="n"/>
      <c r="FJO80" s="406" t="n"/>
      <c r="FJP80" s="406" t="n"/>
      <c r="FJQ80" s="406" t="n"/>
      <c r="FJR80" s="406" t="n"/>
      <c r="FJS80" s="406" t="n"/>
      <c r="FJT80" s="406" t="n"/>
      <c r="FJU80" s="406" t="n"/>
      <c r="FJV80" s="406" t="n"/>
      <c r="FJW80" s="406" t="n"/>
      <c r="FJX80" s="406" t="n"/>
      <c r="FJY80" s="406" t="n"/>
      <c r="FJZ80" s="406" t="n"/>
      <c r="FKA80" s="406" t="n"/>
      <c r="FKB80" s="406" t="n"/>
      <c r="FKC80" s="406" t="n"/>
      <c r="FKD80" s="406" t="n"/>
      <c r="FKE80" s="406" t="n"/>
      <c r="FKF80" s="406" t="n"/>
      <c r="FKG80" s="406" t="n"/>
      <c r="FKH80" s="406" t="n"/>
      <c r="FKI80" s="406" t="n"/>
      <c r="FKJ80" s="406" t="n"/>
      <c r="FKK80" s="406" t="n"/>
      <c r="FKL80" s="406" t="n"/>
      <c r="FKM80" s="406" t="n"/>
      <c r="FKN80" s="406" t="n"/>
      <c r="FKO80" s="406" t="n"/>
      <c r="FKP80" s="406" t="n"/>
      <c r="FKQ80" s="406" t="n"/>
      <c r="FKR80" s="406" t="n"/>
      <c r="FKS80" s="406" t="n"/>
      <c r="FKT80" s="406" t="n"/>
      <c r="FKU80" s="406" t="n"/>
      <c r="FKV80" s="406" t="n"/>
      <c r="FKW80" s="406" t="n"/>
      <c r="FKX80" s="406" t="n"/>
      <c r="FKY80" s="406" t="n"/>
      <c r="FKZ80" s="406" t="n"/>
      <c r="FLA80" s="406" t="n"/>
      <c r="FLB80" s="406" t="n"/>
      <c r="FLC80" s="406" t="n"/>
      <c r="FLD80" s="406" t="n"/>
      <c r="FLE80" s="406" t="n"/>
      <c r="FLF80" s="406" t="n"/>
      <c r="FLG80" s="406" t="n"/>
      <c r="FLH80" s="406" t="n"/>
      <c r="FLI80" s="406" t="n"/>
      <c r="FLJ80" s="406" t="n"/>
      <c r="FLK80" s="406" t="n"/>
      <c r="FLL80" s="406" t="n"/>
      <c r="FLM80" s="406" t="n"/>
      <c r="FLN80" s="406" t="n"/>
      <c r="FLO80" s="406" t="n"/>
      <c r="FLP80" s="406" t="n"/>
      <c r="FLQ80" s="406" t="n"/>
      <c r="FLR80" s="406" t="n"/>
      <c r="FLS80" s="406" t="n"/>
      <c r="FLT80" s="406" t="n"/>
      <c r="FLU80" s="406" t="n"/>
      <c r="FLV80" s="406" t="n"/>
      <c r="FLW80" s="406" t="n"/>
      <c r="FLX80" s="406" t="n"/>
      <c r="FLY80" s="406" t="n"/>
      <c r="FLZ80" s="406" t="n"/>
      <c r="FMA80" s="406" t="n"/>
      <c r="FMB80" s="406" t="n"/>
      <c r="FMC80" s="406" t="n"/>
      <c r="FMD80" s="406" t="n"/>
      <c r="FME80" s="406" t="n"/>
      <c r="FMF80" s="406" t="n"/>
      <c r="FMG80" s="406" t="n"/>
      <c r="FMH80" s="406" t="n"/>
      <c r="FMI80" s="406" t="n"/>
      <c r="FMJ80" s="406" t="n"/>
      <c r="FMK80" s="406" t="n"/>
      <c r="FML80" s="406" t="n"/>
      <c r="FMM80" s="406" t="n"/>
      <c r="FMN80" s="406" t="n"/>
      <c r="FMO80" s="406" t="n"/>
      <c r="FMP80" s="406" t="n"/>
      <c r="FMQ80" s="406" t="n"/>
      <c r="FMR80" s="406" t="n"/>
      <c r="FMS80" s="406" t="n"/>
      <c r="FMT80" s="406" t="n"/>
      <c r="FMU80" s="406" t="n"/>
      <c r="FMV80" s="406" t="n"/>
      <c r="FMW80" s="406" t="n"/>
      <c r="FMX80" s="406" t="n"/>
      <c r="FMY80" s="406" t="n"/>
      <c r="FMZ80" s="406" t="n"/>
      <c r="FNA80" s="406" t="n"/>
      <c r="FNB80" s="406" t="n"/>
      <c r="FNC80" s="406" t="n"/>
      <c r="FND80" s="406" t="n"/>
      <c r="FNE80" s="406" t="n"/>
      <c r="FNF80" s="406" t="n"/>
      <c r="FNG80" s="406" t="n"/>
      <c r="FNH80" s="406" t="n"/>
      <c r="FNI80" s="406" t="n"/>
      <c r="FNJ80" s="406" t="n"/>
      <c r="FNK80" s="406" t="n"/>
      <c r="FNL80" s="406" t="n"/>
      <c r="FNM80" s="406" t="n"/>
      <c r="FNN80" s="406" t="n"/>
      <c r="FNO80" s="406" t="n"/>
      <c r="FNP80" s="406" t="n"/>
      <c r="FNQ80" s="406" t="n"/>
      <c r="FNR80" s="406" t="n"/>
      <c r="FNS80" s="406" t="n"/>
      <c r="FNT80" s="406" t="n"/>
      <c r="FNU80" s="406" t="n"/>
      <c r="FNV80" s="406" t="n"/>
      <c r="FNW80" s="406" t="n"/>
      <c r="FNX80" s="406" t="n"/>
      <c r="FNY80" s="406" t="n"/>
      <c r="FNZ80" s="406" t="n"/>
      <c r="FOA80" s="406" t="n"/>
      <c r="FOB80" s="406" t="n"/>
      <c r="FOC80" s="406" t="n"/>
      <c r="FOD80" s="406" t="n"/>
      <c r="FOE80" s="406" t="n"/>
      <c r="FOF80" s="406" t="n"/>
      <c r="FOG80" s="406" t="n"/>
      <c r="FOH80" s="406" t="n"/>
      <c r="FOI80" s="406" t="n"/>
      <c r="FOJ80" s="406" t="n"/>
      <c r="FOK80" s="406" t="n"/>
      <c r="FOL80" s="406" t="n"/>
      <c r="FOM80" s="406" t="n"/>
      <c r="FON80" s="406" t="n"/>
      <c r="FOO80" s="406" t="n"/>
      <c r="FOP80" s="406" t="n"/>
      <c r="FOQ80" s="406" t="n"/>
      <c r="FOR80" s="406" t="n"/>
      <c r="FOS80" s="406" t="n"/>
      <c r="FOT80" s="406" t="n"/>
      <c r="FOU80" s="406" t="n"/>
      <c r="FOV80" s="406" t="n"/>
      <c r="FOW80" s="406" t="n"/>
      <c r="FOX80" s="406" t="n"/>
      <c r="FOY80" s="406" t="n"/>
      <c r="FOZ80" s="406" t="n"/>
      <c r="FPA80" s="406" t="n"/>
      <c r="FPB80" s="406" t="n"/>
      <c r="FPC80" s="406" t="n"/>
      <c r="FPD80" s="406" t="n"/>
      <c r="FPE80" s="406" t="n"/>
      <c r="FPF80" s="406" t="n"/>
      <c r="FPG80" s="406" t="n"/>
      <c r="FPH80" s="406" t="n"/>
      <c r="FPI80" s="406" t="n"/>
      <c r="FPJ80" s="406" t="n"/>
      <c r="FPK80" s="406" t="n"/>
      <c r="FPL80" s="406" t="n"/>
      <c r="FPM80" s="406" t="n"/>
      <c r="FPN80" s="406" t="n"/>
      <c r="FPO80" s="406" t="n"/>
      <c r="FPP80" s="406" t="n"/>
      <c r="FPQ80" s="406" t="n"/>
      <c r="FPR80" s="406" t="n"/>
      <c r="FPS80" s="406" t="n"/>
      <c r="FPT80" s="406" t="n"/>
      <c r="FPU80" s="406" t="n"/>
      <c r="FPV80" s="406" t="n"/>
      <c r="FPW80" s="406" t="n"/>
      <c r="FPX80" s="406" t="n"/>
      <c r="FPY80" s="406" t="n"/>
      <c r="FPZ80" s="406" t="n"/>
      <c r="FQA80" s="406" t="n"/>
      <c r="FQB80" s="406" t="n"/>
      <c r="FQC80" s="406" t="n"/>
      <c r="FQD80" s="406" t="n"/>
      <c r="FQE80" s="406" t="n"/>
      <c r="FQF80" s="406" t="n"/>
      <c r="FQG80" s="406" t="n"/>
      <c r="FQH80" s="406" t="n"/>
      <c r="FQI80" s="406" t="n"/>
      <c r="FQJ80" s="406" t="n"/>
      <c r="FQK80" s="406" t="n"/>
      <c r="FQL80" s="406" t="n"/>
      <c r="FQM80" s="406" t="n"/>
      <c r="FQN80" s="406" t="n"/>
      <c r="FQO80" s="406" t="n"/>
      <c r="FQP80" s="406" t="n"/>
      <c r="FQQ80" s="406" t="n"/>
      <c r="FQR80" s="406" t="n"/>
      <c r="FQS80" s="406" t="n"/>
      <c r="FQT80" s="406" t="n"/>
      <c r="FQU80" s="406" t="n"/>
      <c r="FQV80" s="406" t="n"/>
      <c r="FQW80" s="406" t="n"/>
      <c r="FQX80" s="406" t="n"/>
      <c r="FQY80" s="406" t="n"/>
      <c r="FQZ80" s="406" t="n"/>
      <c r="FRA80" s="406" t="n"/>
      <c r="FRB80" s="406" t="n"/>
      <c r="FRC80" s="406" t="n"/>
      <c r="FRD80" s="406" t="n"/>
      <c r="FRE80" s="406" t="n"/>
      <c r="FRF80" s="406" t="n"/>
      <c r="FRG80" s="406" t="n"/>
      <c r="FRH80" s="406" t="n"/>
      <c r="FRI80" s="406" t="n"/>
      <c r="FRJ80" s="406" t="n"/>
      <c r="FRK80" s="406" t="n"/>
      <c r="FRL80" s="406" t="n"/>
      <c r="FRM80" s="406" t="n"/>
      <c r="FRN80" s="406" t="n"/>
      <c r="FRO80" s="406" t="n"/>
      <c r="FRP80" s="406" t="n"/>
      <c r="FRQ80" s="406" t="n"/>
      <c r="FRR80" s="406" t="n"/>
      <c r="FRS80" s="406" t="n"/>
      <c r="FRT80" s="406" t="n"/>
      <c r="FRU80" s="406" t="n"/>
      <c r="FRV80" s="406" t="n"/>
      <c r="FRW80" s="406" t="n"/>
      <c r="FRX80" s="406" t="n"/>
      <c r="FRY80" s="406" t="n"/>
      <c r="FRZ80" s="406" t="n"/>
      <c r="FSA80" s="406" t="n"/>
      <c r="FSB80" s="406" t="n"/>
      <c r="FSC80" s="406" t="n"/>
      <c r="FSD80" s="406" t="n"/>
      <c r="FSE80" s="406" t="n"/>
      <c r="FSF80" s="406" t="n"/>
      <c r="FSG80" s="406" t="n"/>
      <c r="FSH80" s="406" t="n"/>
      <c r="FSI80" s="406" t="n"/>
      <c r="FSJ80" s="406" t="n"/>
      <c r="FSK80" s="406" t="n"/>
      <c r="FSL80" s="406" t="n"/>
      <c r="FSM80" s="406" t="n"/>
      <c r="FSN80" s="406" t="n"/>
      <c r="FSO80" s="406" t="n"/>
      <c r="FSP80" s="406" t="n"/>
      <c r="FSQ80" s="406" t="n"/>
      <c r="FSR80" s="406" t="n"/>
      <c r="FSS80" s="406" t="n"/>
      <c r="FST80" s="406" t="n"/>
      <c r="FSU80" s="406" t="n"/>
      <c r="FSV80" s="406" t="n"/>
      <c r="FSW80" s="406" t="n"/>
      <c r="FSX80" s="406" t="n"/>
      <c r="FSY80" s="406" t="n"/>
      <c r="FSZ80" s="406" t="n"/>
      <c r="FTA80" s="406" t="n"/>
      <c r="FTB80" s="406" t="n"/>
      <c r="FTC80" s="406" t="n"/>
      <c r="FTD80" s="406" t="n"/>
      <c r="FTE80" s="406" t="n"/>
      <c r="FTF80" s="406" t="n"/>
      <c r="FTG80" s="406" t="n"/>
      <c r="FTH80" s="406" t="n"/>
      <c r="FTI80" s="406" t="n"/>
      <c r="FTJ80" s="406" t="n"/>
      <c r="FTK80" s="406" t="n"/>
      <c r="FTL80" s="406" t="n"/>
      <c r="FTM80" s="406" t="n"/>
      <c r="FTN80" s="406" t="n"/>
      <c r="FTO80" s="406" t="n"/>
      <c r="FTP80" s="406" t="n"/>
      <c r="FTQ80" s="406" t="n"/>
      <c r="FTR80" s="406" t="n"/>
      <c r="FTS80" s="406" t="n"/>
      <c r="FTT80" s="406" t="n"/>
      <c r="FTU80" s="406" t="n"/>
      <c r="FTV80" s="406" t="n"/>
      <c r="FTW80" s="406" t="n"/>
      <c r="FTX80" s="406" t="n"/>
      <c r="FTY80" s="406" t="n"/>
      <c r="FTZ80" s="406" t="n"/>
      <c r="FUA80" s="406" t="n"/>
      <c r="FUB80" s="406" t="n"/>
      <c r="FUC80" s="406" t="n"/>
      <c r="FUD80" s="406" t="n"/>
      <c r="FUE80" s="406" t="n"/>
      <c r="FUF80" s="406" t="n"/>
      <c r="FUG80" s="406" t="n"/>
      <c r="FUH80" s="406" t="n"/>
      <c r="FUI80" s="406" t="n"/>
      <c r="FUJ80" s="406" t="n"/>
      <c r="FUK80" s="406" t="n"/>
      <c r="FUL80" s="406" t="n"/>
      <c r="FUM80" s="406" t="n"/>
      <c r="FUN80" s="406" t="n"/>
      <c r="FUO80" s="406" t="n"/>
      <c r="FUP80" s="406" t="n"/>
      <c r="FUQ80" s="406" t="n"/>
      <c r="FUR80" s="406" t="n"/>
      <c r="FUS80" s="406" t="n"/>
      <c r="FUT80" s="406" t="n"/>
      <c r="FUU80" s="406" t="n"/>
      <c r="FUV80" s="406" t="n"/>
      <c r="FUW80" s="406" t="n"/>
      <c r="FUX80" s="406" t="n"/>
      <c r="FUY80" s="406" t="n"/>
      <c r="FUZ80" s="406" t="n"/>
      <c r="FVA80" s="406" t="n"/>
      <c r="FVB80" s="406" t="n"/>
      <c r="FVC80" s="406" t="n"/>
      <c r="FVD80" s="406" t="n"/>
      <c r="FVE80" s="406" t="n"/>
      <c r="FVF80" s="406" t="n"/>
      <c r="FVG80" s="406" t="n"/>
      <c r="FVH80" s="406" t="n"/>
      <c r="FVI80" s="406" t="n"/>
      <c r="FVJ80" s="406" t="n"/>
      <c r="FVK80" s="406" t="n"/>
      <c r="FVL80" s="406" t="n"/>
      <c r="FVM80" s="406" t="n"/>
      <c r="FVN80" s="406" t="n"/>
      <c r="FVO80" s="406" t="n"/>
      <c r="FVP80" s="406" t="n"/>
      <c r="FVQ80" s="406" t="n"/>
      <c r="FVR80" s="406" t="n"/>
      <c r="FVS80" s="406" t="n"/>
      <c r="FVT80" s="406" t="n"/>
      <c r="FVU80" s="406" t="n"/>
      <c r="FVV80" s="406" t="n"/>
      <c r="FVW80" s="406" t="n"/>
      <c r="FVX80" s="406" t="n"/>
      <c r="FVY80" s="406" t="n"/>
      <c r="FVZ80" s="406" t="n"/>
      <c r="FWA80" s="406" t="n"/>
      <c r="FWB80" s="406" t="n"/>
      <c r="FWC80" s="406" t="n"/>
      <c r="FWD80" s="406" t="n"/>
      <c r="FWE80" s="406" t="n"/>
      <c r="FWF80" s="406" t="n"/>
      <c r="FWG80" s="406" t="n"/>
      <c r="FWH80" s="406" t="n"/>
      <c r="FWI80" s="406" t="n"/>
      <c r="FWJ80" s="406" t="n"/>
      <c r="FWK80" s="406" t="n"/>
      <c r="FWL80" s="406" t="n"/>
      <c r="FWM80" s="406" t="n"/>
      <c r="FWN80" s="406" t="n"/>
      <c r="FWO80" s="406" t="n"/>
      <c r="FWP80" s="406" t="n"/>
      <c r="FWQ80" s="406" t="n"/>
      <c r="FWR80" s="406" t="n"/>
      <c r="FWS80" s="406" t="n"/>
      <c r="FWT80" s="406" t="n"/>
      <c r="FWU80" s="406" t="n"/>
      <c r="FWV80" s="406" t="n"/>
      <c r="FWW80" s="406" t="n"/>
      <c r="FWX80" s="406" t="n"/>
      <c r="FWY80" s="406" t="n"/>
      <c r="FWZ80" s="406" t="n"/>
      <c r="FXA80" s="406" t="n"/>
      <c r="FXB80" s="406" t="n"/>
      <c r="FXC80" s="406" t="n"/>
      <c r="FXD80" s="406" t="n"/>
      <c r="FXE80" s="406" t="n"/>
      <c r="FXF80" s="406" t="n"/>
      <c r="FXG80" s="406" t="n"/>
      <c r="FXH80" s="406" t="n"/>
      <c r="FXI80" s="406" t="n"/>
      <c r="FXJ80" s="406" t="n"/>
      <c r="FXK80" s="406" t="n"/>
      <c r="FXL80" s="406" t="n"/>
      <c r="FXM80" s="406" t="n"/>
      <c r="FXN80" s="406" t="n"/>
      <c r="FXO80" s="406" t="n"/>
      <c r="FXP80" s="406" t="n"/>
      <c r="FXQ80" s="406" t="n"/>
      <c r="FXR80" s="406" t="n"/>
      <c r="FXS80" s="406" t="n"/>
      <c r="FXT80" s="406" t="n"/>
      <c r="FXU80" s="406" t="n"/>
      <c r="FXV80" s="406" t="n"/>
      <c r="FXW80" s="406" t="n"/>
      <c r="FXX80" s="406" t="n"/>
      <c r="FXY80" s="406" t="n"/>
      <c r="FXZ80" s="406" t="n"/>
      <c r="FYA80" s="406" t="n"/>
      <c r="FYB80" s="406" t="n"/>
      <c r="FYC80" s="406" t="n"/>
      <c r="FYD80" s="406" t="n"/>
      <c r="FYE80" s="406" t="n"/>
      <c r="FYF80" s="406" t="n"/>
      <c r="FYG80" s="406" t="n"/>
      <c r="FYH80" s="406" t="n"/>
      <c r="FYI80" s="406" t="n"/>
      <c r="FYJ80" s="406" t="n"/>
      <c r="FYK80" s="406" t="n"/>
      <c r="FYL80" s="406" t="n"/>
      <c r="FYM80" s="406" t="n"/>
      <c r="FYN80" s="406" t="n"/>
      <c r="FYO80" s="406" t="n"/>
      <c r="FYP80" s="406" t="n"/>
      <c r="FYQ80" s="406" t="n"/>
      <c r="FYR80" s="406" t="n"/>
      <c r="FYS80" s="406" t="n"/>
      <c r="FYT80" s="406" t="n"/>
      <c r="FYU80" s="406" t="n"/>
      <c r="FYV80" s="406" t="n"/>
      <c r="FYW80" s="406" t="n"/>
      <c r="FYX80" s="406" t="n"/>
      <c r="FYY80" s="406" t="n"/>
      <c r="FYZ80" s="406" t="n"/>
      <c r="FZA80" s="406" t="n"/>
      <c r="FZB80" s="406" t="n"/>
      <c r="FZC80" s="406" t="n"/>
      <c r="FZD80" s="406" t="n"/>
      <c r="FZE80" s="406" t="n"/>
      <c r="FZF80" s="406" t="n"/>
      <c r="FZG80" s="406" t="n"/>
      <c r="FZH80" s="406" t="n"/>
      <c r="FZI80" s="406" t="n"/>
      <c r="FZJ80" s="406" t="n"/>
      <c r="FZK80" s="406" t="n"/>
      <c r="FZL80" s="406" t="n"/>
      <c r="FZM80" s="406" t="n"/>
      <c r="FZN80" s="406" t="n"/>
      <c r="FZO80" s="406" t="n"/>
      <c r="FZP80" s="406" t="n"/>
      <c r="FZQ80" s="406" t="n"/>
      <c r="FZR80" s="406" t="n"/>
      <c r="FZS80" s="406" t="n"/>
      <c r="FZT80" s="406" t="n"/>
      <c r="FZU80" s="406" t="n"/>
      <c r="FZV80" s="406" t="n"/>
      <c r="FZW80" s="406" t="n"/>
      <c r="FZX80" s="406" t="n"/>
      <c r="FZY80" s="406" t="n"/>
      <c r="FZZ80" s="406" t="n"/>
      <c r="GAA80" s="406" t="n"/>
      <c r="GAB80" s="406" t="n"/>
      <c r="GAC80" s="406" t="n"/>
      <c r="GAD80" s="406" t="n"/>
      <c r="GAE80" s="406" t="n"/>
      <c r="GAF80" s="406" t="n"/>
      <c r="GAG80" s="406" t="n"/>
      <c r="GAH80" s="406" t="n"/>
      <c r="GAI80" s="406" t="n"/>
      <c r="GAJ80" s="406" t="n"/>
      <c r="GAK80" s="406" t="n"/>
      <c r="GAL80" s="406" t="n"/>
      <c r="GAM80" s="406" t="n"/>
      <c r="GAN80" s="406" t="n"/>
      <c r="GAO80" s="406" t="n"/>
      <c r="GAP80" s="406" t="n"/>
      <c r="GAQ80" s="406" t="n"/>
      <c r="GAR80" s="406" t="n"/>
      <c r="GAS80" s="406" t="n"/>
      <c r="GAT80" s="406" t="n"/>
      <c r="GAU80" s="406" t="n"/>
      <c r="GAV80" s="406" t="n"/>
      <c r="GAW80" s="406" t="n"/>
      <c r="GAX80" s="406" t="n"/>
      <c r="GAY80" s="406" t="n"/>
      <c r="GAZ80" s="406" t="n"/>
      <c r="GBA80" s="406" t="n"/>
      <c r="GBB80" s="406" t="n"/>
      <c r="GBC80" s="406" t="n"/>
      <c r="GBD80" s="406" t="n"/>
      <c r="GBE80" s="406" t="n"/>
      <c r="GBF80" s="406" t="n"/>
      <c r="GBG80" s="406" t="n"/>
      <c r="GBH80" s="406" t="n"/>
      <c r="GBI80" s="406" t="n"/>
      <c r="GBJ80" s="406" t="n"/>
      <c r="GBK80" s="406" t="n"/>
      <c r="GBL80" s="406" t="n"/>
      <c r="GBM80" s="406" t="n"/>
      <c r="GBN80" s="406" t="n"/>
      <c r="GBO80" s="406" t="n"/>
      <c r="GBP80" s="406" t="n"/>
      <c r="GBQ80" s="406" t="n"/>
      <c r="GBR80" s="406" t="n"/>
      <c r="GBS80" s="406" t="n"/>
      <c r="GBT80" s="406" t="n"/>
      <c r="GBU80" s="406" t="n"/>
      <c r="GBV80" s="406" t="n"/>
      <c r="GBW80" s="406" t="n"/>
      <c r="GBX80" s="406" t="n"/>
      <c r="GBY80" s="406" t="n"/>
      <c r="GBZ80" s="406" t="n"/>
      <c r="GCA80" s="406" t="n"/>
      <c r="GCB80" s="406" t="n"/>
      <c r="GCC80" s="406" t="n"/>
      <c r="GCD80" s="406" t="n"/>
      <c r="GCE80" s="406" t="n"/>
      <c r="GCF80" s="406" t="n"/>
      <c r="GCG80" s="406" t="n"/>
      <c r="GCH80" s="406" t="n"/>
      <c r="GCI80" s="406" t="n"/>
      <c r="GCJ80" s="406" t="n"/>
      <c r="GCK80" s="406" t="n"/>
      <c r="GCL80" s="406" t="n"/>
      <c r="GCM80" s="406" t="n"/>
      <c r="GCN80" s="406" t="n"/>
      <c r="GCO80" s="406" t="n"/>
      <c r="GCP80" s="406" t="n"/>
      <c r="GCQ80" s="406" t="n"/>
      <c r="GCR80" s="406" t="n"/>
      <c r="GCS80" s="406" t="n"/>
      <c r="GCT80" s="406" t="n"/>
      <c r="GCU80" s="406" t="n"/>
      <c r="GCV80" s="406" t="n"/>
      <c r="GCW80" s="406" t="n"/>
      <c r="GCX80" s="406" t="n"/>
      <c r="GCY80" s="406" t="n"/>
      <c r="GCZ80" s="406" t="n"/>
      <c r="GDA80" s="406" t="n"/>
      <c r="GDB80" s="406" t="n"/>
      <c r="GDC80" s="406" t="n"/>
      <c r="GDD80" s="406" t="n"/>
      <c r="GDE80" s="406" t="n"/>
      <c r="GDF80" s="406" t="n"/>
      <c r="GDG80" s="406" t="n"/>
      <c r="GDH80" s="406" t="n"/>
      <c r="GDI80" s="406" t="n"/>
      <c r="GDJ80" s="406" t="n"/>
      <c r="GDK80" s="406" t="n"/>
      <c r="GDL80" s="406" t="n"/>
      <c r="GDM80" s="406" t="n"/>
      <c r="GDN80" s="406" t="n"/>
      <c r="GDO80" s="406" t="n"/>
      <c r="GDP80" s="406" t="n"/>
      <c r="GDQ80" s="406" t="n"/>
      <c r="GDR80" s="406" t="n"/>
      <c r="GDS80" s="406" t="n"/>
      <c r="GDT80" s="406" t="n"/>
      <c r="GDU80" s="406" t="n"/>
      <c r="GDV80" s="406" t="n"/>
      <c r="GDW80" s="406" t="n"/>
      <c r="GDX80" s="406" t="n"/>
      <c r="GDY80" s="406" t="n"/>
      <c r="GDZ80" s="406" t="n"/>
      <c r="GEA80" s="406" t="n"/>
      <c r="GEB80" s="406" t="n"/>
      <c r="GEC80" s="406" t="n"/>
      <c r="GED80" s="406" t="n"/>
      <c r="GEE80" s="406" t="n"/>
      <c r="GEF80" s="406" t="n"/>
      <c r="GEG80" s="406" t="n"/>
      <c r="GEH80" s="406" t="n"/>
      <c r="GEI80" s="406" t="n"/>
      <c r="GEJ80" s="406" t="n"/>
      <c r="GEK80" s="406" t="n"/>
      <c r="GEL80" s="406" t="n"/>
      <c r="GEM80" s="406" t="n"/>
      <c r="GEN80" s="406" t="n"/>
      <c r="GEO80" s="406" t="n"/>
      <c r="GEP80" s="406" t="n"/>
      <c r="GEQ80" s="406" t="n"/>
      <c r="GER80" s="406" t="n"/>
      <c r="GES80" s="406" t="n"/>
      <c r="GET80" s="406" t="n"/>
      <c r="GEU80" s="406" t="n"/>
      <c r="GEV80" s="406" t="n"/>
      <c r="GEW80" s="406" t="n"/>
      <c r="GEX80" s="406" t="n"/>
      <c r="GEY80" s="406" t="n"/>
      <c r="GEZ80" s="406" t="n"/>
      <c r="GFA80" s="406" t="n"/>
      <c r="GFB80" s="406" t="n"/>
      <c r="GFC80" s="406" t="n"/>
      <c r="GFD80" s="406" t="n"/>
      <c r="GFE80" s="406" t="n"/>
      <c r="GFF80" s="406" t="n"/>
      <c r="GFG80" s="406" t="n"/>
      <c r="GFH80" s="406" t="n"/>
      <c r="GFI80" s="406" t="n"/>
      <c r="GFJ80" s="406" t="n"/>
      <c r="GFK80" s="406" t="n"/>
      <c r="GFL80" s="406" t="n"/>
      <c r="GFM80" s="406" t="n"/>
      <c r="GFN80" s="406" t="n"/>
      <c r="GFO80" s="406" t="n"/>
      <c r="GFP80" s="406" t="n"/>
      <c r="GFQ80" s="406" t="n"/>
      <c r="GFR80" s="406" t="n"/>
      <c r="GFS80" s="406" t="n"/>
      <c r="GFT80" s="406" t="n"/>
      <c r="GFU80" s="406" t="n"/>
      <c r="GFV80" s="406" t="n"/>
      <c r="GFW80" s="406" t="n"/>
      <c r="GFX80" s="406" t="n"/>
      <c r="GFY80" s="406" t="n"/>
      <c r="GFZ80" s="406" t="n"/>
      <c r="GGA80" s="406" t="n"/>
      <c r="GGB80" s="406" t="n"/>
      <c r="GGC80" s="406" t="n"/>
      <c r="GGD80" s="406" t="n"/>
      <c r="GGE80" s="406" t="n"/>
      <c r="GGF80" s="406" t="n"/>
      <c r="GGG80" s="406" t="n"/>
      <c r="GGH80" s="406" t="n"/>
      <c r="GGI80" s="406" t="n"/>
      <c r="GGJ80" s="406" t="n"/>
      <c r="GGK80" s="406" t="n"/>
      <c r="GGL80" s="406" t="n"/>
      <c r="GGM80" s="406" t="n"/>
      <c r="GGN80" s="406" t="n"/>
      <c r="GGO80" s="406" t="n"/>
      <c r="GGP80" s="406" t="n"/>
      <c r="GGQ80" s="406" t="n"/>
      <c r="GGR80" s="406" t="n"/>
      <c r="GGS80" s="406" t="n"/>
      <c r="GGT80" s="406" t="n"/>
      <c r="GGU80" s="406" t="n"/>
      <c r="GGV80" s="406" t="n"/>
      <c r="GGW80" s="406" t="n"/>
      <c r="GGX80" s="406" t="n"/>
      <c r="GGY80" s="406" t="n"/>
      <c r="GGZ80" s="406" t="n"/>
      <c r="GHA80" s="406" t="n"/>
      <c r="GHB80" s="406" t="n"/>
      <c r="GHC80" s="406" t="n"/>
      <c r="GHD80" s="406" t="n"/>
      <c r="GHE80" s="406" t="n"/>
      <c r="GHF80" s="406" t="n"/>
      <c r="GHG80" s="406" t="n"/>
      <c r="GHH80" s="406" t="n"/>
      <c r="GHI80" s="406" t="n"/>
      <c r="GHJ80" s="406" t="n"/>
      <c r="GHK80" s="406" t="n"/>
      <c r="GHL80" s="406" t="n"/>
      <c r="GHM80" s="406" t="n"/>
      <c r="GHN80" s="406" t="n"/>
      <c r="GHO80" s="406" t="n"/>
      <c r="GHP80" s="406" t="n"/>
      <c r="GHQ80" s="406" t="n"/>
      <c r="GHR80" s="406" t="n"/>
      <c r="GHS80" s="406" t="n"/>
      <c r="GHT80" s="406" t="n"/>
      <c r="GHU80" s="406" t="n"/>
      <c r="GHV80" s="406" t="n"/>
      <c r="GHW80" s="406" t="n"/>
      <c r="GHX80" s="406" t="n"/>
      <c r="GHY80" s="406" t="n"/>
      <c r="GHZ80" s="406" t="n"/>
      <c r="GIA80" s="406" t="n"/>
      <c r="GIB80" s="406" t="n"/>
      <c r="GIC80" s="406" t="n"/>
      <c r="GID80" s="406" t="n"/>
      <c r="GIE80" s="406" t="n"/>
      <c r="GIF80" s="406" t="n"/>
      <c r="GIG80" s="406" t="n"/>
      <c r="GIH80" s="406" t="n"/>
      <c r="GII80" s="406" t="n"/>
      <c r="GIJ80" s="406" t="n"/>
      <c r="GIK80" s="406" t="n"/>
      <c r="GIL80" s="406" t="n"/>
      <c r="GIM80" s="406" t="n"/>
      <c r="GIN80" s="406" t="n"/>
      <c r="GIO80" s="406" t="n"/>
      <c r="GIP80" s="406" t="n"/>
      <c r="GIQ80" s="406" t="n"/>
      <c r="GIR80" s="406" t="n"/>
      <c r="GIS80" s="406" t="n"/>
      <c r="GIT80" s="406" t="n"/>
      <c r="GIU80" s="406" t="n"/>
      <c r="GIV80" s="406" t="n"/>
      <c r="GIW80" s="406" t="n"/>
      <c r="GIX80" s="406" t="n"/>
      <c r="GIY80" s="406" t="n"/>
      <c r="GIZ80" s="406" t="n"/>
      <c r="GJA80" s="406" t="n"/>
      <c r="GJB80" s="406" t="n"/>
      <c r="GJC80" s="406" t="n"/>
      <c r="GJD80" s="406" t="n"/>
      <c r="GJE80" s="406" t="n"/>
      <c r="GJF80" s="406" t="n"/>
      <c r="GJG80" s="406" t="n"/>
      <c r="GJH80" s="406" t="n"/>
      <c r="GJI80" s="406" t="n"/>
      <c r="GJJ80" s="406" t="n"/>
      <c r="GJK80" s="406" t="n"/>
      <c r="GJL80" s="406" t="n"/>
      <c r="GJM80" s="406" t="n"/>
      <c r="GJN80" s="406" t="n"/>
      <c r="GJO80" s="406" t="n"/>
      <c r="GJP80" s="406" t="n"/>
      <c r="GJQ80" s="406" t="n"/>
      <c r="GJR80" s="406" t="n"/>
      <c r="GJS80" s="406" t="n"/>
      <c r="GJT80" s="406" t="n"/>
      <c r="GJU80" s="406" t="n"/>
      <c r="GJV80" s="406" t="n"/>
      <c r="GJW80" s="406" t="n"/>
      <c r="GJX80" s="406" t="n"/>
      <c r="GJY80" s="406" t="n"/>
      <c r="GJZ80" s="406" t="n"/>
      <c r="GKA80" s="406" t="n"/>
      <c r="GKB80" s="406" t="n"/>
      <c r="GKC80" s="406" t="n"/>
      <c r="GKD80" s="406" t="n"/>
      <c r="GKE80" s="406" t="n"/>
      <c r="GKF80" s="406" t="n"/>
      <c r="GKG80" s="406" t="n"/>
      <c r="GKH80" s="406" t="n"/>
      <c r="GKI80" s="406" t="n"/>
      <c r="GKJ80" s="406" t="n"/>
      <c r="GKK80" s="406" t="n"/>
      <c r="GKL80" s="406" t="n"/>
      <c r="GKM80" s="406" t="n"/>
      <c r="GKN80" s="406" t="n"/>
      <c r="GKO80" s="406" t="n"/>
      <c r="GKP80" s="406" t="n"/>
      <c r="GKQ80" s="406" t="n"/>
      <c r="GKR80" s="406" t="n"/>
      <c r="GKS80" s="406" t="n"/>
      <c r="GKT80" s="406" t="n"/>
      <c r="GKU80" s="406" t="n"/>
      <c r="GKV80" s="406" t="n"/>
      <c r="GKW80" s="406" t="n"/>
      <c r="GKX80" s="406" t="n"/>
      <c r="GKY80" s="406" t="n"/>
      <c r="GKZ80" s="406" t="n"/>
      <c r="GLA80" s="406" t="n"/>
      <c r="GLB80" s="406" t="n"/>
      <c r="GLC80" s="406" t="n"/>
      <c r="GLD80" s="406" t="n"/>
      <c r="GLE80" s="406" t="n"/>
      <c r="GLF80" s="406" t="n"/>
      <c r="GLG80" s="406" t="n"/>
      <c r="GLH80" s="406" t="n"/>
      <c r="GLI80" s="406" t="n"/>
      <c r="GLJ80" s="406" t="n"/>
      <c r="GLK80" s="406" t="n"/>
      <c r="GLL80" s="406" t="n"/>
      <c r="GLM80" s="406" t="n"/>
      <c r="GLN80" s="406" t="n"/>
      <c r="GLO80" s="406" t="n"/>
      <c r="GLP80" s="406" t="n"/>
      <c r="GLQ80" s="406" t="n"/>
      <c r="GLR80" s="406" t="n"/>
      <c r="GLS80" s="406" t="n"/>
      <c r="GLT80" s="406" t="n"/>
      <c r="GLU80" s="406" t="n"/>
      <c r="GLV80" s="406" t="n"/>
      <c r="GLW80" s="406" t="n"/>
      <c r="GLX80" s="406" t="n"/>
      <c r="GLY80" s="406" t="n"/>
      <c r="GLZ80" s="406" t="n"/>
      <c r="GMA80" s="406" t="n"/>
      <c r="GMB80" s="406" t="n"/>
      <c r="GMC80" s="406" t="n"/>
      <c r="GMD80" s="406" t="n"/>
      <c r="GME80" s="406" t="n"/>
      <c r="GMF80" s="406" t="n"/>
      <c r="GMG80" s="406" t="n"/>
      <c r="GMH80" s="406" t="n"/>
      <c r="GMI80" s="406" t="n"/>
      <c r="GMJ80" s="406" t="n"/>
      <c r="GMK80" s="406" t="n"/>
      <c r="GML80" s="406" t="n"/>
      <c r="GMM80" s="406" t="n"/>
      <c r="GMN80" s="406" t="n"/>
      <c r="GMO80" s="406" t="n"/>
      <c r="GMP80" s="406" t="n"/>
      <c r="GMQ80" s="406" t="n"/>
      <c r="GMR80" s="406" t="n"/>
      <c r="GMS80" s="406" t="n"/>
      <c r="GMT80" s="406" t="n"/>
      <c r="GMU80" s="406" t="n"/>
      <c r="GMV80" s="406" t="n"/>
      <c r="GMW80" s="406" t="n"/>
      <c r="GMX80" s="406" t="n"/>
      <c r="GMY80" s="406" t="n"/>
      <c r="GMZ80" s="406" t="n"/>
      <c r="GNA80" s="406" t="n"/>
      <c r="GNB80" s="406" t="n"/>
      <c r="GNC80" s="406" t="n"/>
      <c r="GND80" s="406" t="n"/>
      <c r="GNE80" s="406" t="n"/>
      <c r="GNF80" s="406" t="n"/>
      <c r="GNG80" s="406" t="n"/>
      <c r="GNH80" s="406" t="n"/>
      <c r="GNI80" s="406" t="n"/>
      <c r="GNJ80" s="406" t="n"/>
      <c r="GNK80" s="406" t="n"/>
      <c r="GNL80" s="406" t="n"/>
      <c r="GNM80" s="406" t="n"/>
      <c r="GNN80" s="406" t="n"/>
      <c r="GNO80" s="406" t="n"/>
      <c r="GNP80" s="406" t="n"/>
      <c r="GNQ80" s="406" t="n"/>
      <c r="GNR80" s="406" t="n"/>
      <c r="GNS80" s="406" t="n"/>
      <c r="GNT80" s="406" t="n"/>
      <c r="GNU80" s="406" t="n"/>
      <c r="GNV80" s="406" t="n"/>
      <c r="GNW80" s="406" t="n"/>
      <c r="GNX80" s="406" t="n"/>
      <c r="GNY80" s="406" t="n"/>
      <c r="GNZ80" s="406" t="n"/>
      <c r="GOA80" s="406" t="n"/>
      <c r="GOB80" s="406" t="n"/>
      <c r="GOC80" s="406" t="n"/>
      <c r="GOD80" s="406" t="n"/>
      <c r="GOE80" s="406" t="n"/>
      <c r="GOF80" s="406" t="n"/>
      <c r="GOG80" s="406" t="n"/>
      <c r="GOH80" s="406" t="n"/>
      <c r="GOI80" s="406" t="n"/>
      <c r="GOJ80" s="406" t="n"/>
      <c r="GOK80" s="406" t="n"/>
      <c r="GOL80" s="406" t="n"/>
      <c r="GOM80" s="406" t="n"/>
      <c r="GON80" s="406" t="n"/>
      <c r="GOO80" s="406" t="n"/>
      <c r="GOP80" s="406" t="n"/>
      <c r="GOQ80" s="406" t="n"/>
      <c r="GOR80" s="406" t="n"/>
      <c r="GOS80" s="406" t="n"/>
      <c r="GOT80" s="406" t="n"/>
      <c r="GOU80" s="406" t="n"/>
      <c r="GOV80" s="406" t="n"/>
      <c r="GOW80" s="406" t="n"/>
      <c r="GOX80" s="406" t="n"/>
      <c r="GOY80" s="406" t="n"/>
      <c r="GOZ80" s="406" t="n"/>
      <c r="GPA80" s="406" t="n"/>
      <c r="GPB80" s="406" t="n"/>
      <c r="GPC80" s="406" t="n"/>
      <c r="GPD80" s="406" t="n"/>
      <c r="GPE80" s="406" t="n"/>
      <c r="GPF80" s="406" t="n"/>
      <c r="GPG80" s="406" t="n"/>
      <c r="GPH80" s="406" t="n"/>
      <c r="GPI80" s="406" t="n"/>
      <c r="GPJ80" s="406" t="n"/>
      <c r="GPK80" s="406" t="n"/>
      <c r="GPL80" s="406" t="n"/>
      <c r="GPM80" s="406" t="n"/>
      <c r="GPN80" s="406" t="n"/>
      <c r="GPO80" s="406" t="n"/>
      <c r="GPP80" s="406" t="n"/>
      <c r="GPQ80" s="406" t="n"/>
      <c r="GPR80" s="406" t="n"/>
      <c r="GPS80" s="406" t="n"/>
      <c r="GPT80" s="406" t="n"/>
      <c r="GPU80" s="406" t="n"/>
      <c r="GPV80" s="406" t="n"/>
      <c r="GPW80" s="406" t="n"/>
      <c r="GPX80" s="406" t="n"/>
      <c r="GPY80" s="406" t="n"/>
      <c r="GPZ80" s="406" t="n"/>
      <c r="GQA80" s="406" t="n"/>
      <c r="GQB80" s="406" t="n"/>
      <c r="GQC80" s="406" t="n"/>
      <c r="GQD80" s="406" t="n"/>
      <c r="GQE80" s="406" t="n"/>
      <c r="GQF80" s="406" t="n"/>
      <c r="GQG80" s="406" t="n"/>
      <c r="GQH80" s="406" t="n"/>
      <c r="GQI80" s="406" t="n"/>
      <c r="GQJ80" s="406" t="n"/>
      <c r="GQK80" s="406" t="n"/>
      <c r="GQL80" s="406" t="n"/>
      <c r="GQM80" s="406" t="n"/>
      <c r="GQN80" s="406" t="n"/>
      <c r="GQO80" s="406" t="n"/>
      <c r="GQP80" s="406" t="n"/>
      <c r="GQQ80" s="406" t="n"/>
      <c r="GQR80" s="406" t="n"/>
      <c r="GQS80" s="406" t="n"/>
      <c r="GQT80" s="406" t="n"/>
      <c r="GQU80" s="406" t="n"/>
      <c r="GQV80" s="406" t="n"/>
      <c r="GQW80" s="406" t="n"/>
      <c r="GQX80" s="406" t="n"/>
      <c r="GQY80" s="406" t="n"/>
      <c r="GQZ80" s="406" t="n"/>
      <c r="GRA80" s="406" t="n"/>
      <c r="GRB80" s="406" t="n"/>
      <c r="GRC80" s="406" t="n"/>
      <c r="GRD80" s="406" t="n"/>
      <c r="GRE80" s="406" t="n"/>
      <c r="GRF80" s="406" t="n"/>
      <c r="GRG80" s="406" t="n"/>
      <c r="GRH80" s="406" t="n"/>
      <c r="GRI80" s="406" t="n"/>
      <c r="GRJ80" s="406" t="n"/>
      <c r="GRK80" s="406" t="n"/>
      <c r="GRL80" s="406" t="n"/>
      <c r="GRM80" s="406" t="n"/>
      <c r="GRN80" s="406" t="n"/>
      <c r="GRO80" s="406" t="n"/>
      <c r="GRP80" s="406" t="n"/>
      <c r="GRQ80" s="406" t="n"/>
      <c r="GRR80" s="406" t="n"/>
      <c r="GRS80" s="406" t="n"/>
      <c r="GRT80" s="406" t="n"/>
      <c r="GRU80" s="406" t="n"/>
      <c r="GRV80" s="406" t="n"/>
      <c r="GRW80" s="406" t="n"/>
      <c r="GRX80" s="406" t="n"/>
      <c r="GRY80" s="406" t="n"/>
      <c r="GRZ80" s="406" t="n"/>
      <c r="GSA80" s="406" t="n"/>
      <c r="GSB80" s="406" t="n"/>
      <c r="GSC80" s="406" t="n"/>
      <c r="GSD80" s="406" t="n"/>
      <c r="GSE80" s="406" t="n"/>
      <c r="GSF80" s="406" t="n"/>
      <c r="GSG80" s="406" t="n"/>
      <c r="GSH80" s="406" t="n"/>
      <c r="GSI80" s="406" t="n"/>
      <c r="GSJ80" s="406" t="n"/>
      <c r="GSK80" s="406" t="n"/>
      <c r="GSL80" s="406" t="n"/>
      <c r="GSM80" s="406" t="n"/>
      <c r="GSN80" s="406" t="n"/>
      <c r="GSO80" s="406" t="n"/>
      <c r="GSP80" s="406" t="n"/>
      <c r="GSQ80" s="406" t="n"/>
      <c r="GSR80" s="406" t="n"/>
      <c r="GSS80" s="406" t="n"/>
      <c r="GST80" s="406" t="n"/>
      <c r="GSU80" s="406" t="n"/>
      <c r="GSV80" s="406" t="n"/>
      <c r="GSW80" s="406" t="n"/>
      <c r="GSX80" s="406" t="n"/>
      <c r="GSY80" s="406" t="n"/>
      <c r="GSZ80" s="406" t="n"/>
      <c r="GTA80" s="406" t="n"/>
      <c r="GTB80" s="406" t="n"/>
      <c r="GTC80" s="406" t="n"/>
      <c r="GTD80" s="406" t="n"/>
      <c r="GTE80" s="406" t="n"/>
      <c r="GTF80" s="406" t="n"/>
      <c r="GTG80" s="406" t="n"/>
      <c r="GTH80" s="406" t="n"/>
      <c r="GTI80" s="406" t="n"/>
      <c r="GTJ80" s="406" t="n"/>
      <c r="GTK80" s="406" t="n"/>
      <c r="GTL80" s="406" t="n"/>
      <c r="GTM80" s="406" t="n"/>
      <c r="GTN80" s="406" t="n"/>
      <c r="GTO80" s="406" t="n"/>
      <c r="GTP80" s="406" t="n"/>
      <c r="GTQ80" s="406" t="n"/>
      <c r="GTR80" s="406" t="n"/>
      <c r="GTS80" s="406" t="n"/>
      <c r="GTT80" s="406" t="n"/>
      <c r="GTU80" s="406" t="n"/>
      <c r="GTV80" s="406" t="n"/>
      <c r="GTW80" s="406" t="n"/>
      <c r="GTX80" s="406" t="n"/>
      <c r="GTY80" s="406" t="n"/>
      <c r="GTZ80" s="406" t="n"/>
      <c r="GUA80" s="406" t="n"/>
      <c r="GUB80" s="406" t="n"/>
      <c r="GUC80" s="406" t="n"/>
      <c r="GUD80" s="406" t="n"/>
      <c r="GUE80" s="406" t="n"/>
      <c r="GUF80" s="406" t="n"/>
      <c r="GUG80" s="406" t="n"/>
      <c r="GUH80" s="406" t="n"/>
      <c r="GUI80" s="406" t="n"/>
      <c r="GUJ80" s="406" t="n"/>
      <c r="GUK80" s="406" t="n"/>
      <c r="GUL80" s="406" t="n"/>
      <c r="GUM80" s="406" t="n"/>
      <c r="GUN80" s="406" t="n"/>
      <c r="GUO80" s="406" t="n"/>
      <c r="GUP80" s="406" t="n"/>
      <c r="GUQ80" s="406" t="n"/>
      <c r="GUR80" s="406" t="n"/>
      <c r="GUS80" s="406" t="n"/>
      <c r="GUT80" s="406" t="n"/>
      <c r="GUU80" s="406" t="n"/>
      <c r="GUV80" s="406" t="n"/>
      <c r="GUW80" s="406" t="n"/>
      <c r="GUX80" s="406" t="n"/>
      <c r="GUY80" s="406" t="n"/>
      <c r="GUZ80" s="406" t="n"/>
      <c r="GVA80" s="406" t="n"/>
      <c r="GVB80" s="406" t="n"/>
      <c r="GVC80" s="406" t="n"/>
      <c r="GVD80" s="406" t="n"/>
      <c r="GVE80" s="406" t="n"/>
      <c r="GVF80" s="406" t="n"/>
      <c r="GVG80" s="406" t="n"/>
      <c r="GVH80" s="406" t="n"/>
      <c r="GVI80" s="406" t="n"/>
      <c r="GVJ80" s="406" t="n"/>
      <c r="GVK80" s="406" t="n"/>
      <c r="GVL80" s="406" t="n"/>
      <c r="GVM80" s="406" t="n"/>
      <c r="GVN80" s="406" t="n"/>
      <c r="GVO80" s="406" t="n"/>
      <c r="GVP80" s="406" t="n"/>
      <c r="GVQ80" s="406" t="n"/>
      <c r="GVR80" s="406" t="n"/>
      <c r="GVS80" s="406" t="n"/>
      <c r="GVT80" s="406" t="n"/>
      <c r="GVU80" s="406" t="n"/>
      <c r="GVV80" s="406" t="n"/>
      <c r="GVW80" s="406" t="n"/>
      <c r="GVX80" s="406" t="n"/>
      <c r="GVY80" s="406" t="n"/>
      <c r="GVZ80" s="406" t="n"/>
      <c r="GWA80" s="406" t="n"/>
      <c r="GWB80" s="406" t="n"/>
      <c r="GWC80" s="406" t="n"/>
      <c r="GWD80" s="406" t="n"/>
      <c r="GWE80" s="406" t="n"/>
      <c r="GWF80" s="406" t="n"/>
      <c r="GWG80" s="406" t="n"/>
      <c r="GWH80" s="406" t="n"/>
      <c r="GWI80" s="406" t="n"/>
      <c r="GWJ80" s="406" t="n"/>
      <c r="GWK80" s="406" t="n"/>
      <c r="GWL80" s="406" t="n"/>
      <c r="GWM80" s="406" t="n"/>
      <c r="GWN80" s="406" t="n"/>
      <c r="GWO80" s="406" t="n"/>
      <c r="GWP80" s="406" t="n"/>
      <c r="GWQ80" s="406" t="n"/>
      <c r="GWR80" s="406" t="n"/>
      <c r="GWS80" s="406" t="n"/>
      <c r="GWT80" s="406" t="n"/>
      <c r="GWU80" s="406" t="n"/>
      <c r="GWV80" s="406" t="n"/>
      <c r="GWW80" s="406" t="n"/>
      <c r="GWX80" s="406" t="n"/>
      <c r="GWY80" s="406" t="n"/>
      <c r="GWZ80" s="406" t="n"/>
      <c r="GXA80" s="406" t="n"/>
      <c r="GXB80" s="406" t="n"/>
      <c r="GXC80" s="406" t="n"/>
      <c r="GXD80" s="406" t="n"/>
      <c r="GXE80" s="406" t="n"/>
      <c r="GXF80" s="406" t="n"/>
      <c r="GXG80" s="406" t="n"/>
      <c r="GXH80" s="406" t="n"/>
      <c r="GXI80" s="406" t="n"/>
      <c r="GXJ80" s="406" t="n"/>
      <c r="GXK80" s="406" t="n"/>
      <c r="GXL80" s="406" t="n"/>
      <c r="GXM80" s="406" t="n"/>
      <c r="GXN80" s="406" t="n"/>
      <c r="GXO80" s="406" t="n"/>
      <c r="GXP80" s="406" t="n"/>
      <c r="GXQ80" s="406" t="n"/>
      <c r="GXR80" s="406" t="n"/>
      <c r="GXS80" s="406" t="n"/>
      <c r="GXT80" s="406" t="n"/>
      <c r="GXU80" s="406" t="n"/>
      <c r="GXV80" s="406" t="n"/>
      <c r="GXW80" s="406" t="n"/>
      <c r="GXX80" s="406" t="n"/>
      <c r="GXY80" s="406" t="n"/>
      <c r="GXZ80" s="406" t="n"/>
      <c r="GYA80" s="406" t="n"/>
      <c r="GYB80" s="406" t="n"/>
      <c r="GYC80" s="406" t="n"/>
      <c r="GYD80" s="406" t="n"/>
      <c r="GYE80" s="406" t="n"/>
      <c r="GYF80" s="406" t="n"/>
      <c r="GYG80" s="406" t="n"/>
      <c r="GYH80" s="406" t="n"/>
      <c r="GYI80" s="406" t="n"/>
      <c r="GYJ80" s="406" t="n"/>
      <c r="GYK80" s="406" t="n"/>
      <c r="GYL80" s="406" t="n"/>
      <c r="GYM80" s="406" t="n"/>
      <c r="GYN80" s="406" t="n"/>
      <c r="GYO80" s="406" t="n"/>
      <c r="GYP80" s="406" t="n"/>
      <c r="GYQ80" s="406" t="n"/>
      <c r="GYR80" s="406" t="n"/>
      <c r="GYS80" s="406" t="n"/>
      <c r="GYT80" s="406" t="n"/>
      <c r="GYU80" s="406" t="n"/>
      <c r="GYV80" s="406" t="n"/>
      <c r="GYW80" s="406" t="n"/>
      <c r="GYX80" s="406" t="n"/>
      <c r="GYY80" s="406" t="n"/>
      <c r="GYZ80" s="406" t="n"/>
      <c r="GZA80" s="406" t="n"/>
      <c r="GZB80" s="406" t="n"/>
      <c r="GZC80" s="406" t="n"/>
      <c r="GZD80" s="406" t="n"/>
      <c r="GZE80" s="406" t="n"/>
      <c r="GZF80" s="406" t="n"/>
      <c r="GZG80" s="406" t="n"/>
      <c r="GZH80" s="406" t="n"/>
      <c r="GZI80" s="406" t="n"/>
      <c r="GZJ80" s="406" t="n"/>
      <c r="GZK80" s="406" t="n"/>
      <c r="GZL80" s="406" t="n"/>
      <c r="GZM80" s="406" t="n"/>
      <c r="GZN80" s="406" t="n"/>
      <c r="GZO80" s="406" t="n"/>
      <c r="GZP80" s="406" t="n"/>
      <c r="GZQ80" s="406" t="n"/>
      <c r="GZR80" s="406" t="n"/>
      <c r="GZS80" s="406" t="n"/>
      <c r="GZT80" s="406" t="n"/>
      <c r="GZU80" s="406" t="n"/>
      <c r="GZV80" s="406" t="n"/>
      <c r="GZW80" s="406" t="n"/>
      <c r="GZX80" s="406" t="n"/>
      <c r="GZY80" s="406" t="n"/>
      <c r="GZZ80" s="406" t="n"/>
      <c r="HAA80" s="406" t="n"/>
      <c r="HAB80" s="406" t="n"/>
      <c r="HAC80" s="406" t="n"/>
      <c r="HAD80" s="406" t="n"/>
      <c r="HAE80" s="406" t="n"/>
      <c r="HAF80" s="406" t="n"/>
      <c r="HAG80" s="406" t="n"/>
      <c r="HAH80" s="406" t="n"/>
      <c r="HAI80" s="406" t="n"/>
      <c r="HAJ80" s="406" t="n"/>
      <c r="HAK80" s="406" t="n"/>
      <c r="HAL80" s="406" t="n"/>
      <c r="HAM80" s="406" t="n"/>
      <c r="HAN80" s="406" t="n"/>
      <c r="HAO80" s="406" t="n"/>
      <c r="HAP80" s="406" t="n"/>
      <c r="HAQ80" s="406" t="n"/>
      <c r="HAR80" s="406" t="n"/>
      <c r="HAS80" s="406" t="n"/>
      <c r="HAT80" s="406" t="n"/>
      <c r="HAU80" s="406" t="n"/>
      <c r="HAV80" s="406" t="n"/>
      <c r="HAW80" s="406" t="n"/>
      <c r="HAX80" s="406" t="n"/>
      <c r="HAY80" s="406" t="n"/>
      <c r="HAZ80" s="406" t="n"/>
      <c r="HBA80" s="406" t="n"/>
      <c r="HBB80" s="406" t="n"/>
      <c r="HBC80" s="406" t="n"/>
      <c r="HBD80" s="406" t="n"/>
      <c r="HBE80" s="406" t="n"/>
      <c r="HBF80" s="406" t="n"/>
      <c r="HBG80" s="406" t="n"/>
      <c r="HBH80" s="406" t="n"/>
      <c r="HBI80" s="406" t="n"/>
      <c r="HBJ80" s="406" t="n"/>
      <c r="HBK80" s="406" t="n"/>
      <c r="HBL80" s="406" t="n"/>
      <c r="HBM80" s="406" t="n"/>
      <c r="HBN80" s="406" t="n"/>
      <c r="HBO80" s="406" t="n"/>
      <c r="HBP80" s="406" t="n"/>
      <c r="HBQ80" s="406" t="n"/>
      <c r="HBR80" s="406" t="n"/>
      <c r="HBS80" s="406" t="n"/>
      <c r="HBT80" s="406" t="n"/>
      <c r="HBU80" s="406" t="n"/>
      <c r="HBV80" s="406" t="n"/>
      <c r="HBW80" s="406" t="n"/>
      <c r="HBX80" s="406" t="n"/>
      <c r="HBY80" s="406" t="n"/>
      <c r="HBZ80" s="406" t="n"/>
      <c r="HCA80" s="406" t="n"/>
      <c r="HCB80" s="406" t="n"/>
      <c r="HCC80" s="406" t="n"/>
      <c r="HCD80" s="406" t="n"/>
      <c r="HCE80" s="406" t="n"/>
      <c r="HCF80" s="406" t="n"/>
      <c r="HCG80" s="406" t="n"/>
      <c r="HCH80" s="406" t="n"/>
      <c r="HCI80" s="406" t="n"/>
      <c r="HCJ80" s="406" t="n"/>
      <c r="HCK80" s="406" t="n"/>
      <c r="HCL80" s="406" t="n"/>
      <c r="HCM80" s="406" t="n"/>
      <c r="HCN80" s="406" t="n"/>
      <c r="HCO80" s="406" t="n"/>
      <c r="HCP80" s="406" t="n"/>
      <c r="HCQ80" s="406" t="n"/>
      <c r="HCR80" s="406" t="n"/>
      <c r="HCS80" s="406" t="n"/>
      <c r="HCT80" s="406" t="n"/>
      <c r="HCU80" s="406" t="n"/>
      <c r="HCV80" s="406" t="n"/>
      <c r="HCW80" s="406" t="n"/>
      <c r="HCX80" s="406" t="n"/>
      <c r="HCY80" s="406" t="n"/>
      <c r="HCZ80" s="406" t="n"/>
      <c r="HDA80" s="406" t="n"/>
      <c r="HDB80" s="406" t="n"/>
      <c r="HDC80" s="406" t="n"/>
      <c r="HDD80" s="406" t="n"/>
      <c r="HDE80" s="406" t="n"/>
      <c r="HDF80" s="406" t="n"/>
      <c r="HDG80" s="406" t="n"/>
      <c r="HDH80" s="406" t="n"/>
      <c r="HDI80" s="406" t="n"/>
      <c r="HDJ80" s="406" t="n"/>
      <c r="HDK80" s="406" t="n"/>
      <c r="HDL80" s="406" t="n"/>
      <c r="HDM80" s="406" t="n"/>
      <c r="HDN80" s="406" t="n"/>
      <c r="HDO80" s="406" t="n"/>
      <c r="HDP80" s="406" t="n"/>
      <c r="HDQ80" s="406" t="n"/>
      <c r="HDR80" s="406" t="n"/>
      <c r="HDS80" s="406" t="n"/>
      <c r="HDT80" s="406" t="n"/>
      <c r="HDU80" s="406" t="n"/>
      <c r="HDV80" s="406" t="n"/>
      <c r="HDW80" s="406" t="n"/>
      <c r="HDX80" s="406" t="n"/>
      <c r="HDY80" s="406" t="n"/>
      <c r="HDZ80" s="406" t="n"/>
      <c r="HEA80" s="406" t="n"/>
      <c r="HEB80" s="406" t="n"/>
      <c r="HEC80" s="406" t="n"/>
      <c r="HED80" s="406" t="n"/>
      <c r="HEE80" s="406" t="n"/>
      <c r="HEF80" s="406" t="n"/>
      <c r="HEG80" s="406" t="n"/>
      <c r="HEH80" s="406" t="n"/>
      <c r="HEI80" s="406" t="n"/>
      <c r="HEJ80" s="406" t="n"/>
      <c r="HEK80" s="406" t="n"/>
      <c r="HEL80" s="406" t="n"/>
      <c r="HEM80" s="406" t="n"/>
      <c r="HEN80" s="406" t="n"/>
      <c r="HEO80" s="406" t="n"/>
      <c r="HEP80" s="406" t="n"/>
      <c r="HEQ80" s="406" t="n"/>
      <c r="HER80" s="406" t="n"/>
      <c r="HES80" s="406" t="n"/>
      <c r="HET80" s="406" t="n"/>
      <c r="HEU80" s="406" t="n"/>
      <c r="HEV80" s="406" t="n"/>
      <c r="HEW80" s="406" t="n"/>
      <c r="HEX80" s="406" t="n"/>
      <c r="HEY80" s="406" t="n"/>
      <c r="HEZ80" s="406" t="n"/>
      <c r="HFA80" s="406" t="n"/>
      <c r="HFB80" s="406" t="n"/>
      <c r="HFC80" s="406" t="n"/>
      <c r="HFD80" s="406" t="n"/>
      <c r="HFE80" s="406" t="n"/>
      <c r="HFF80" s="406" t="n"/>
      <c r="HFG80" s="406" t="n"/>
      <c r="HFH80" s="406" t="n"/>
      <c r="HFI80" s="406" t="n"/>
      <c r="HFJ80" s="406" t="n"/>
      <c r="HFK80" s="406" t="n"/>
      <c r="HFL80" s="406" t="n"/>
      <c r="HFM80" s="406" t="n"/>
      <c r="HFN80" s="406" t="n"/>
      <c r="HFO80" s="406" t="n"/>
      <c r="HFP80" s="406" t="n"/>
      <c r="HFQ80" s="406" t="n"/>
      <c r="HFR80" s="406" t="n"/>
      <c r="HFS80" s="406" t="n"/>
      <c r="HFT80" s="406" t="n"/>
      <c r="HFU80" s="406" t="n"/>
      <c r="HFV80" s="406" t="n"/>
      <c r="HFW80" s="406" t="n"/>
      <c r="HFX80" s="406" t="n"/>
      <c r="HFY80" s="406" t="n"/>
      <c r="HFZ80" s="406" t="n"/>
      <c r="HGA80" s="406" t="n"/>
      <c r="HGB80" s="406" t="n"/>
      <c r="HGC80" s="406" t="n"/>
      <c r="HGD80" s="406" t="n"/>
      <c r="HGE80" s="406" t="n"/>
      <c r="HGF80" s="406" t="n"/>
      <c r="HGG80" s="406" t="n"/>
      <c r="HGH80" s="406" t="n"/>
      <c r="HGI80" s="406" t="n"/>
      <c r="HGJ80" s="406" t="n"/>
      <c r="HGK80" s="406" t="n"/>
      <c r="HGL80" s="406" t="n"/>
      <c r="HGM80" s="406" t="n"/>
      <c r="HGN80" s="406" t="n"/>
      <c r="HGO80" s="406" t="n"/>
      <c r="HGP80" s="406" t="n"/>
      <c r="HGQ80" s="406" t="n"/>
      <c r="HGR80" s="406" t="n"/>
      <c r="HGS80" s="406" t="n"/>
      <c r="HGT80" s="406" t="n"/>
      <c r="HGU80" s="406" t="n"/>
      <c r="HGV80" s="406" t="n"/>
      <c r="HGW80" s="406" t="n"/>
      <c r="HGX80" s="406" t="n"/>
      <c r="HGY80" s="406" t="n"/>
      <c r="HGZ80" s="406" t="n"/>
      <c r="HHA80" s="406" t="n"/>
      <c r="HHB80" s="406" t="n"/>
      <c r="HHC80" s="406" t="n"/>
      <c r="HHD80" s="406" t="n"/>
      <c r="HHE80" s="406" t="n"/>
      <c r="HHF80" s="406" t="n"/>
      <c r="HHG80" s="406" t="n"/>
      <c r="HHH80" s="406" t="n"/>
      <c r="HHI80" s="406" t="n"/>
      <c r="HHJ80" s="406" t="n"/>
      <c r="HHK80" s="406" t="n"/>
      <c r="HHL80" s="406" t="n"/>
      <c r="HHM80" s="406" t="n"/>
      <c r="HHN80" s="406" t="n"/>
      <c r="HHO80" s="406" t="n"/>
      <c r="HHP80" s="406" t="n"/>
      <c r="HHQ80" s="406" t="n"/>
      <c r="HHR80" s="406" t="n"/>
      <c r="HHS80" s="406" t="n"/>
      <c r="HHT80" s="406" t="n"/>
      <c r="HHU80" s="406" t="n"/>
      <c r="HHV80" s="406" t="n"/>
      <c r="HHW80" s="406" t="n"/>
      <c r="HHX80" s="406" t="n"/>
      <c r="HHY80" s="406" t="n"/>
      <c r="HHZ80" s="406" t="n"/>
      <c r="HIA80" s="406" t="n"/>
      <c r="HIB80" s="406" t="n"/>
      <c r="HIC80" s="406" t="n"/>
      <c r="HID80" s="406" t="n"/>
      <c r="HIE80" s="406" t="n"/>
      <c r="HIF80" s="406" t="n"/>
      <c r="HIG80" s="406" t="n"/>
      <c r="HIH80" s="406" t="n"/>
      <c r="HII80" s="406" t="n"/>
      <c r="HIJ80" s="406" t="n"/>
      <c r="HIK80" s="406" t="n"/>
      <c r="HIL80" s="406" t="n"/>
      <c r="HIM80" s="406" t="n"/>
      <c r="HIN80" s="406" t="n"/>
      <c r="HIO80" s="406" t="n"/>
      <c r="HIP80" s="406" t="n"/>
      <c r="HIQ80" s="406" t="n"/>
      <c r="HIR80" s="406" t="n"/>
      <c r="HIS80" s="406" t="n"/>
      <c r="HIT80" s="406" t="n"/>
      <c r="HIU80" s="406" t="n"/>
      <c r="HIV80" s="406" t="n"/>
      <c r="HIW80" s="406" t="n"/>
      <c r="HIX80" s="406" t="n"/>
      <c r="HIY80" s="406" t="n"/>
      <c r="HIZ80" s="406" t="n"/>
      <c r="HJA80" s="406" t="n"/>
      <c r="HJB80" s="406" t="n"/>
      <c r="HJC80" s="406" t="n"/>
      <c r="HJD80" s="406" t="n"/>
      <c r="HJE80" s="406" t="n"/>
      <c r="HJF80" s="406" t="n"/>
      <c r="HJG80" s="406" t="n"/>
      <c r="HJH80" s="406" t="n"/>
      <c r="HJI80" s="406" t="n"/>
      <c r="HJJ80" s="406" t="n"/>
      <c r="HJK80" s="406" t="n"/>
      <c r="HJL80" s="406" t="n"/>
      <c r="HJM80" s="406" t="n"/>
      <c r="HJN80" s="406" t="n"/>
      <c r="HJO80" s="406" t="n"/>
      <c r="HJP80" s="406" t="n"/>
      <c r="HJQ80" s="406" t="n"/>
      <c r="HJR80" s="406" t="n"/>
      <c r="HJS80" s="406" t="n"/>
      <c r="HJT80" s="406" t="n"/>
      <c r="HJU80" s="406" t="n"/>
      <c r="HJV80" s="406" t="n"/>
      <c r="HJW80" s="406" t="n"/>
      <c r="HJX80" s="406" t="n"/>
      <c r="HJY80" s="406" t="n"/>
      <c r="HJZ80" s="406" t="n"/>
      <c r="HKA80" s="406" t="n"/>
      <c r="HKB80" s="406" t="n"/>
      <c r="HKC80" s="406" t="n"/>
      <c r="HKD80" s="406" t="n"/>
      <c r="HKE80" s="406" t="n"/>
      <c r="HKF80" s="406" t="n"/>
      <c r="HKG80" s="406" t="n"/>
      <c r="HKH80" s="406" t="n"/>
      <c r="HKI80" s="406" t="n"/>
      <c r="HKJ80" s="406" t="n"/>
      <c r="HKK80" s="406" t="n"/>
      <c r="HKL80" s="406" t="n"/>
      <c r="HKM80" s="406" t="n"/>
      <c r="HKN80" s="406" t="n"/>
      <c r="HKO80" s="406" t="n"/>
      <c r="HKP80" s="406" t="n"/>
      <c r="HKQ80" s="406" t="n"/>
      <c r="HKR80" s="406" t="n"/>
      <c r="HKS80" s="406" t="n"/>
      <c r="HKT80" s="406" t="n"/>
      <c r="HKU80" s="406" t="n"/>
      <c r="HKV80" s="406" t="n"/>
      <c r="HKW80" s="406" t="n"/>
      <c r="HKX80" s="406" t="n"/>
      <c r="HKY80" s="406" t="n"/>
      <c r="HKZ80" s="406" t="n"/>
      <c r="HLA80" s="406" t="n"/>
      <c r="HLB80" s="406" t="n"/>
      <c r="HLC80" s="406" t="n"/>
      <c r="HLD80" s="406" t="n"/>
      <c r="HLE80" s="406" t="n"/>
      <c r="HLF80" s="406" t="n"/>
      <c r="HLG80" s="406" t="n"/>
      <c r="HLH80" s="406" t="n"/>
      <c r="HLI80" s="406" t="n"/>
      <c r="HLJ80" s="406" t="n"/>
      <c r="HLK80" s="406" t="n"/>
      <c r="HLL80" s="406" t="n"/>
      <c r="HLM80" s="406" t="n"/>
      <c r="HLN80" s="406" t="n"/>
      <c r="HLO80" s="406" t="n"/>
      <c r="HLP80" s="406" t="n"/>
      <c r="HLQ80" s="406" t="n"/>
      <c r="HLR80" s="406" t="n"/>
      <c r="HLS80" s="406" t="n"/>
      <c r="HLT80" s="406" t="n"/>
      <c r="HLU80" s="406" t="n"/>
      <c r="HLV80" s="406" t="n"/>
      <c r="HLW80" s="406" t="n"/>
      <c r="HLX80" s="406" t="n"/>
      <c r="HLY80" s="406" t="n"/>
      <c r="HLZ80" s="406" t="n"/>
      <c r="HMA80" s="406" t="n"/>
      <c r="HMB80" s="406" t="n"/>
      <c r="HMC80" s="406" t="n"/>
      <c r="HMD80" s="406" t="n"/>
      <c r="HME80" s="406" t="n"/>
      <c r="HMF80" s="406" t="n"/>
      <c r="HMG80" s="406" t="n"/>
      <c r="HMH80" s="406" t="n"/>
      <c r="HMI80" s="406" t="n"/>
      <c r="HMJ80" s="406" t="n"/>
      <c r="HMK80" s="406" t="n"/>
      <c r="HML80" s="406" t="n"/>
      <c r="HMM80" s="406" t="n"/>
      <c r="HMN80" s="406" t="n"/>
      <c r="HMO80" s="406" t="n"/>
      <c r="HMP80" s="406" t="n"/>
      <c r="HMQ80" s="406" t="n"/>
      <c r="HMR80" s="406" t="n"/>
      <c r="HMS80" s="406" t="n"/>
      <c r="HMT80" s="406" t="n"/>
      <c r="HMU80" s="406" t="n"/>
      <c r="HMV80" s="406" t="n"/>
      <c r="HMW80" s="406" t="n"/>
      <c r="HMX80" s="406" t="n"/>
      <c r="HMY80" s="406" t="n"/>
      <c r="HMZ80" s="406" t="n"/>
      <c r="HNA80" s="406" t="n"/>
      <c r="HNB80" s="406" t="n"/>
      <c r="HNC80" s="406" t="n"/>
      <c r="HND80" s="406" t="n"/>
      <c r="HNE80" s="406" t="n"/>
      <c r="HNF80" s="406" t="n"/>
      <c r="HNG80" s="406" t="n"/>
      <c r="HNH80" s="406" t="n"/>
      <c r="HNI80" s="406" t="n"/>
      <c r="HNJ80" s="406" t="n"/>
      <c r="HNK80" s="406" t="n"/>
      <c r="HNL80" s="406" t="n"/>
      <c r="HNM80" s="406" t="n"/>
      <c r="HNN80" s="406" t="n"/>
      <c r="HNO80" s="406" t="n"/>
      <c r="HNP80" s="406" t="n"/>
      <c r="HNQ80" s="406" t="n"/>
      <c r="HNR80" s="406" t="n"/>
      <c r="HNS80" s="406" t="n"/>
      <c r="HNT80" s="406" t="n"/>
      <c r="HNU80" s="406" t="n"/>
      <c r="HNV80" s="406" t="n"/>
      <c r="HNW80" s="406" t="n"/>
      <c r="HNX80" s="406" t="n"/>
      <c r="HNY80" s="406" t="n"/>
      <c r="HNZ80" s="406" t="n"/>
      <c r="HOA80" s="406" t="n"/>
      <c r="HOB80" s="406" t="n"/>
      <c r="HOC80" s="406" t="n"/>
      <c r="HOD80" s="406" t="n"/>
      <c r="HOE80" s="406" t="n"/>
      <c r="HOF80" s="406" t="n"/>
      <c r="HOG80" s="406" t="n"/>
      <c r="HOH80" s="406" t="n"/>
      <c r="HOI80" s="406" t="n"/>
      <c r="HOJ80" s="406" t="n"/>
      <c r="HOK80" s="406" t="n"/>
      <c r="HOL80" s="406" t="n"/>
      <c r="HOM80" s="406" t="n"/>
      <c r="HON80" s="406" t="n"/>
      <c r="HOO80" s="406" t="n"/>
      <c r="HOP80" s="406" t="n"/>
      <c r="HOQ80" s="406" t="n"/>
      <c r="HOR80" s="406" t="n"/>
      <c r="HOS80" s="406" t="n"/>
      <c r="HOT80" s="406" t="n"/>
      <c r="HOU80" s="406" t="n"/>
      <c r="HOV80" s="406" t="n"/>
      <c r="HOW80" s="406" t="n"/>
      <c r="HOX80" s="406" t="n"/>
      <c r="HOY80" s="406" t="n"/>
      <c r="HOZ80" s="406" t="n"/>
      <c r="HPA80" s="406" t="n"/>
      <c r="HPB80" s="406" t="n"/>
      <c r="HPC80" s="406" t="n"/>
      <c r="HPD80" s="406" t="n"/>
      <c r="HPE80" s="406" t="n"/>
      <c r="HPF80" s="406" t="n"/>
      <c r="HPG80" s="406" t="n"/>
      <c r="HPH80" s="406" t="n"/>
      <c r="HPI80" s="406" t="n"/>
      <c r="HPJ80" s="406" t="n"/>
      <c r="HPK80" s="406" t="n"/>
      <c r="HPL80" s="406" t="n"/>
      <c r="HPM80" s="406" t="n"/>
      <c r="HPN80" s="406" t="n"/>
      <c r="HPO80" s="406" t="n"/>
      <c r="HPP80" s="406" t="n"/>
      <c r="HPQ80" s="406" t="n"/>
      <c r="HPR80" s="406" t="n"/>
      <c r="HPS80" s="406" t="n"/>
      <c r="HPT80" s="406" t="n"/>
      <c r="HPU80" s="406" t="n"/>
      <c r="HPV80" s="406" t="n"/>
      <c r="HPW80" s="406" t="n"/>
      <c r="HPX80" s="406" t="n"/>
      <c r="HPY80" s="406" t="n"/>
      <c r="HPZ80" s="406" t="n"/>
      <c r="HQA80" s="406" t="n"/>
      <c r="HQB80" s="406" t="n"/>
      <c r="HQC80" s="406" t="n"/>
      <c r="HQD80" s="406" t="n"/>
      <c r="HQE80" s="406" t="n"/>
      <c r="HQF80" s="406" t="n"/>
      <c r="HQG80" s="406" t="n"/>
      <c r="HQH80" s="406" t="n"/>
      <c r="HQI80" s="406" t="n"/>
      <c r="HQJ80" s="406" t="n"/>
      <c r="HQK80" s="406" t="n"/>
      <c r="HQL80" s="406" t="n"/>
      <c r="HQM80" s="406" t="n"/>
      <c r="HQN80" s="406" t="n"/>
      <c r="HQO80" s="406" t="n"/>
      <c r="HQP80" s="406" t="n"/>
      <c r="HQQ80" s="406" t="n"/>
      <c r="HQR80" s="406" t="n"/>
      <c r="HQS80" s="406" t="n"/>
      <c r="HQT80" s="406" t="n"/>
      <c r="HQU80" s="406" t="n"/>
      <c r="HQV80" s="406" t="n"/>
      <c r="HQW80" s="406" t="n"/>
      <c r="HQX80" s="406" t="n"/>
      <c r="HQY80" s="406" t="n"/>
      <c r="HQZ80" s="406" t="n"/>
      <c r="HRA80" s="406" t="n"/>
      <c r="HRB80" s="406" t="n"/>
      <c r="HRC80" s="406" t="n"/>
      <c r="HRD80" s="406" t="n"/>
      <c r="HRE80" s="406" t="n"/>
      <c r="HRF80" s="406" t="n"/>
      <c r="HRG80" s="406" t="n"/>
      <c r="HRH80" s="406" t="n"/>
      <c r="HRI80" s="406" t="n"/>
      <c r="HRJ80" s="406" t="n"/>
      <c r="HRK80" s="406" t="n"/>
      <c r="HRL80" s="406" t="n"/>
      <c r="HRM80" s="406" t="n"/>
      <c r="HRN80" s="406" t="n"/>
      <c r="HRO80" s="406" t="n"/>
      <c r="HRP80" s="406" t="n"/>
      <c r="HRQ80" s="406" t="n"/>
      <c r="HRR80" s="406" t="n"/>
      <c r="HRS80" s="406" t="n"/>
      <c r="HRT80" s="406" t="n"/>
      <c r="HRU80" s="406" t="n"/>
      <c r="HRV80" s="406" t="n"/>
      <c r="HRW80" s="406" t="n"/>
      <c r="HRX80" s="406" t="n"/>
      <c r="HRY80" s="406" t="n"/>
      <c r="HRZ80" s="406" t="n"/>
      <c r="HSA80" s="406" t="n"/>
      <c r="HSB80" s="406" t="n"/>
      <c r="HSC80" s="406" t="n"/>
      <c r="HSD80" s="406" t="n"/>
      <c r="HSE80" s="406" t="n"/>
      <c r="HSF80" s="406" t="n"/>
      <c r="HSG80" s="406" t="n"/>
      <c r="HSH80" s="406" t="n"/>
      <c r="HSI80" s="406" t="n"/>
      <c r="HSJ80" s="406" t="n"/>
      <c r="HSK80" s="406" t="n"/>
      <c r="HSL80" s="406" t="n"/>
      <c r="HSM80" s="406" t="n"/>
      <c r="HSN80" s="406" t="n"/>
      <c r="HSO80" s="406" t="n"/>
      <c r="HSP80" s="406" t="n"/>
      <c r="HSQ80" s="406" t="n"/>
      <c r="HSR80" s="406" t="n"/>
      <c r="HSS80" s="406" t="n"/>
      <c r="HST80" s="406" t="n"/>
      <c r="HSU80" s="406" t="n"/>
      <c r="HSV80" s="406" t="n"/>
      <c r="HSW80" s="406" t="n"/>
      <c r="HSX80" s="406" t="n"/>
      <c r="HSY80" s="406" t="n"/>
      <c r="HSZ80" s="406" t="n"/>
      <c r="HTA80" s="406" t="n"/>
      <c r="HTB80" s="406" t="n"/>
      <c r="HTC80" s="406" t="n"/>
      <c r="HTD80" s="406" t="n"/>
      <c r="HTE80" s="406" t="n"/>
      <c r="HTF80" s="406" t="n"/>
      <c r="HTG80" s="406" t="n"/>
      <c r="HTH80" s="406" t="n"/>
      <c r="HTI80" s="406" t="n"/>
      <c r="HTJ80" s="406" t="n"/>
      <c r="HTK80" s="406" t="n"/>
      <c r="HTL80" s="406" t="n"/>
      <c r="HTM80" s="406" t="n"/>
      <c r="HTN80" s="406" t="n"/>
      <c r="HTO80" s="406" t="n"/>
      <c r="HTP80" s="406" t="n"/>
      <c r="HTQ80" s="406" t="n"/>
      <c r="HTR80" s="406" t="n"/>
      <c r="HTS80" s="406" t="n"/>
      <c r="HTT80" s="406" t="n"/>
      <c r="HTU80" s="406" t="n"/>
      <c r="HTV80" s="406" t="n"/>
      <c r="HTW80" s="406" t="n"/>
      <c r="HTX80" s="406" t="n"/>
      <c r="HTY80" s="406" t="n"/>
      <c r="HTZ80" s="406" t="n"/>
      <c r="HUA80" s="406" t="n"/>
      <c r="HUB80" s="406" t="n"/>
      <c r="HUC80" s="406" t="n"/>
      <c r="HUD80" s="406" t="n"/>
      <c r="HUE80" s="406" t="n"/>
      <c r="HUF80" s="406" t="n"/>
      <c r="HUG80" s="406" t="n"/>
      <c r="HUH80" s="406" t="n"/>
      <c r="HUI80" s="406" t="n"/>
      <c r="HUJ80" s="406" t="n"/>
      <c r="HUK80" s="406" t="n"/>
      <c r="HUL80" s="406" t="n"/>
      <c r="HUM80" s="406" t="n"/>
      <c r="HUN80" s="406" t="n"/>
      <c r="HUO80" s="406" t="n"/>
      <c r="HUP80" s="406" t="n"/>
      <c r="HUQ80" s="406" t="n"/>
      <c r="HUR80" s="406" t="n"/>
      <c r="HUS80" s="406" t="n"/>
      <c r="HUT80" s="406" t="n"/>
      <c r="HUU80" s="406" t="n"/>
      <c r="HUV80" s="406" t="n"/>
      <c r="HUW80" s="406" t="n"/>
      <c r="HUX80" s="406" t="n"/>
      <c r="HUY80" s="406" t="n"/>
      <c r="HUZ80" s="406" t="n"/>
      <c r="HVA80" s="406" t="n"/>
      <c r="HVB80" s="406" t="n"/>
      <c r="HVC80" s="406" t="n"/>
      <c r="HVD80" s="406" t="n"/>
      <c r="HVE80" s="406" t="n"/>
      <c r="HVF80" s="406" t="n"/>
      <c r="HVG80" s="406" t="n"/>
      <c r="HVH80" s="406" t="n"/>
      <c r="HVI80" s="406" t="n"/>
      <c r="HVJ80" s="406" t="n"/>
      <c r="HVK80" s="406" t="n"/>
      <c r="HVL80" s="406" t="n"/>
      <c r="HVM80" s="406" t="n"/>
      <c r="HVN80" s="406" t="n"/>
      <c r="HVO80" s="406" t="n"/>
      <c r="HVP80" s="406" t="n"/>
      <c r="HVQ80" s="406" t="n"/>
      <c r="HVR80" s="406" t="n"/>
      <c r="HVS80" s="406" t="n"/>
      <c r="HVT80" s="406" t="n"/>
      <c r="HVU80" s="406" t="n"/>
      <c r="HVV80" s="406" t="n"/>
      <c r="HVW80" s="406" t="n"/>
      <c r="HVX80" s="406" t="n"/>
      <c r="HVY80" s="406" t="n"/>
      <c r="HVZ80" s="406" t="n"/>
      <c r="HWA80" s="406" t="n"/>
      <c r="HWB80" s="406" t="n"/>
      <c r="HWC80" s="406" t="n"/>
      <c r="HWD80" s="406" t="n"/>
      <c r="HWE80" s="406" t="n"/>
      <c r="HWF80" s="406" t="n"/>
      <c r="HWG80" s="406" t="n"/>
      <c r="HWH80" s="406" t="n"/>
      <c r="HWI80" s="406" t="n"/>
      <c r="HWJ80" s="406" t="n"/>
      <c r="HWK80" s="406" t="n"/>
      <c r="HWL80" s="406" t="n"/>
      <c r="HWM80" s="406" t="n"/>
      <c r="HWN80" s="406" t="n"/>
      <c r="HWO80" s="406" t="n"/>
      <c r="HWP80" s="406" t="n"/>
      <c r="HWQ80" s="406" t="n"/>
      <c r="HWR80" s="406" t="n"/>
      <c r="HWS80" s="406" t="n"/>
      <c r="HWT80" s="406" t="n"/>
      <c r="HWU80" s="406" t="n"/>
      <c r="HWV80" s="406" t="n"/>
      <c r="HWW80" s="406" t="n"/>
      <c r="HWX80" s="406" t="n"/>
      <c r="HWY80" s="406" t="n"/>
      <c r="HWZ80" s="406" t="n"/>
      <c r="HXA80" s="406" t="n"/>
      <c r="HXB80" s="406" t="n"/>
      <c r="HXC80" s="406" t="n"/>
      <c r="HXD80" s="406" t="n"/>
      <c r="HXE80" s="406" t="n"/>
      <c r="HXF80" s="406" t="n"/>
      <c r="HXG80" s="406" t="n"/>
      <c r="HXH80" s="406" t="n"/>
      <c r="HXI80" s="406" t="n"/>
      <c r="HXJ80" s="406" t="n"/>
      <c r="HXK80" s="406" t="n"/>
      <c r="HXL80" s="406" t="n"/>
      <c r="HXM80" s="406" t="n"/>
      <c r="HXN80" s="406" t="n"/>
      <c r="HXO80" s="406" t="n"/>
      <c r="HXP80" s="406" t="n"/>
      <c r="HXQ80" s="406" t="n"/>
      <c r="HXR80" s="406" t="n"/>
      <c r="HXS80" s="406" t="n"/>
      <c r="HXT80" s="406" t="n"/>
      <c r="HXU80" s="406" t="n"/>
      <c r="HXV80" s="406" t="n"/>
      <c r="HXW80" s="406" t="n"/>
      <c r="HXX80" s="406" t="n"/>
      <c r="HXY80" s="406" t="n"/>
      <c r="HXZ80" s="406" t="n"/>
      <c r="HYA80" s="406" t="n"/>
      <c r="HYB80" s="406" t="n"/>
      <c r="HYC80" s="406" t="n"/>
      <c r="HYD80" s="406" t="n"/>
      <c r="HYE80" s="406" t="n"/>
      <c r="HYF80" s="406" t="n"/>
      <c r="HYG80" s="406" t="n"/>
      <c r="HYH80" s="406" t="n"/>
      <c r="HYI80" s="406" t="n"/>
      <c r="HYJ80" s="406" t="n"/>
      <c r="HYK80" s="406" t="n"/>
      <c r="HYL80" s="406" t="n"/>
      <c r="HYM80" s="406" t="n"/>
      <c r="HYN80" s="406" t="n"/>
      <c r="HYO80" s="406" t="n"/>
      <c r="HYP80" s="406" t="n"/>
      <c r="HYQ80" s="406" t="n"/>
      <c r="HYR80" s="406" t="n"/>
      <c r="HYS80" s="406" t="n"/>
      <c r="HYT80" s="406" t="n"/>
      <c r="HYU80" s="406" t="n"/>
      <c r="HYV80" s="406" t="n"/>
      <c r="HYW80" s="406" t="n"/>
      <c r="HYX80" s="406" t="n"/>
      <c r="HYY80" s="406" t="n"/>
      <c r="HYZ80" s="406" t="n"/>
      <c r="HZA80" s="406" t="n"/>
      <c r="HZB80" s="406" t="n"/>
      <c r="HZC80" s="406" t="n"/>
      <c r="HZD80" s="406" t="n"/>
      <c r="HZE80" s="406" t="n"/>
      <c r="HZF80" s="406" t="n"/>
      <c r="HZG80" s="406" t="n"/>
      <c r="HZH80" s="406" t="n"/>
      <c r="HZI80" s="406" t="n"/>
      <c r="HZJ80" s="406" t="n"/>
      <c r="HZK80" s="406" t="n"/>
      <c r="HZL80" s="406" t="n"/>
      <c r="HZM80" s="406" t="n"/>
      <c r="HZN80" s="406" t="n"/>
      <c r="HZO80" s="406" t="n"/>
      <c r="HZP80" s="406" t="n"/>
      <c r="HZQ80" s="406" t="n"/>
      <c r="HZR80" s="406" t="n"/>
      <c r="HZS80" s="406" t="n"/>
      <c r="HZT80" s="406" t="n"/>
      <c r="HZU80" s="406" t="n"/>
      <c r="HZV80" s="406" t="n"/>
      <c r="HZW80" s="406" t="n"/>
      <c r="HZX80" s="406" t="n"/>
      <c r="HZY80" s="406" t="n"/>
      <c r="HZZ80" s="406" t="n"/>
      <c r="IAA80" s="406" t="n"/>
      <c r="IAB80" s="406" t="n"/>
      <c r="IAC80" s="406" t="n"/>
      <c r="IAD80" s="406" t="n"/>
      <c r="IAE80" s="406" t="n"/>
      <c r="IAF80" s="406" t="n"/>
      <c r="IAG80" s="406" t="n"/>
      <c r="IAH80" s="406" t="n"/>
      <c r="IAI80" s="406" t="n"/>
      <c r="IAJ80" s="406" t="n"/>
      <c r="IAK80" s="406" t="n"/>
      <c r="IAL80" s="406" t="n"/>
      <c r="IAM80" s="406" t="n"/>
      <c r="IAN80" s="406" t="n"/>
      <c r="IAO80" s="406" t="n"/>
      <c r="IAP80" s="406" t="n"/>
      <c r="IAQ80" s="406" t="n"/>
      <c r="IAR80" s="406" t="n"/>
      <c r="IAS80" s="406" t="n"/>
      <c r="IAT80" s="406" t="n"/>
      <c r="IAU80" s="406" t="n"/>
      <c r="IAV80" s="406" t="n"/>
      <c r="IAW80" s="406" t="n"/>
      <c r="IAX80" s="406" t="n"/>
      <c r="IAY80" s="406" t="n"/>
      <c r="IAZ80" s="406" t="n"/>
      <c r="IBA80" s="406" t="n"/>
      <c r="IBB80" s="406" t="n"/>
      <c r="IBC80" s="406" t="n"/>
      <c r="IBD80" s="406" t="n"/>
      <c r="IBE80" s="406" t="n"/>
      <c r="IBF80" s="406" t="n"/>
      <c r="IBG80" s="406" t="n"/>
      <c r="IBH80" s="406" t="n"/>
      <c r="IBI80" s="406" t="n"/>
      <c r="IBJ80" s="406" t="n"/>
      <c r="IBK80" s="406" t="n"/>
      <c r="IBL80" s="406" t="n"/>
      <c r="IBM80" s="406" t="n"/>
      <c r="IBN80" s="406" t="n"/>
      <c r="IBO80" s="406" t="n"/>
      <c r="IBP80" s="406" t="n"/>
      <c r="IBQ80" s="406" t="n"/>
      <c r="IBR80" s="406" t="n"/>
      <c r="IBS80" s="406" t="n"/>
      <c r="IBT80" s="406" t="n"/>
      <c r="IBU80" s="406" t="n"/>
      <c r="IBV80" s="406" t="n"/>
      <c r="IBW80" s="406" t="n"/>
      <c r="IBX80" s="406" t="n"/>
      <c r="IBY80" s="406" t="n"/>
      <c r="IBZ80" s="406" t="n"/>
      <c r="ICA80" s="406" t="n"/>
      <c r="ICB80" s="406" t="n"/>
      <c r="ICC80" s="406" t="n"/>
      <c r="ICD80" s="406" t="n"/>
      <c r="ICE80" s="406" t="n"/>
      <c r="ICF80" s="406" t="n"/>
      <c r="ICG80" s="406" t="n"/>
      <c r="ICH80" s="406" t="n"/>
      <c r="ICI80" s="406" t="n"/>
      <c r="ICJ80" s="406" t="n"/>
      <c r="ICK80" s="406" t="n"/>
      <c r="ICL80" s="406" t="n"/>
      <c r="ICM80" s="406" t="n"/>
      <c r="ICN80" s="406" t="n"/>
      <c r="ICO80" s="406" t="n"/>
      <c r="ICP80" s="406" t="n"/>
      <c r="ICQ80" s="406" t="n"/>
      <c r="ICR80" s="406" t="n"/>
      <c r="ICS80" s="406" t="n"/>
      <c r="ICT80" s="406" t="n"/>
      <c r="ICU80" s="406" t="n"/>
      <c r="ICV80" s="406" t="n"/>
      <c r="ICW80" s="406" t="n"/>
      <c r="ICX80" s="406" t="n"/>
      <c r="ICY80" s="406" t="n"/>
      <c r="ICZ80" s="406" t="n"/>
      <c r="IDA80" s="406" t="n"/>
      <c r="IDB80" s="406" t="n"/>
      <c r="IDC80" s="406" t="n"/>
      <c r="IDD80" s="406" t="n"/>
      <c r="IDE80" s="406" t="n"/>
      <c r="IDF80" s="406" t="n"/>
      <c r="IDG80" s="406" t="n"/>
      <c r="IDH80" s="406" t="n"/>
      <c r="IDI80" s="406" t="n"/>
      <c r="IDJ80" s="406" t="n"/>
      <c r="IDK80" s="406" t="n"/>
      <c r="IDL80" s="406" t="n"/>
      <c r="IDM80" s="406" t="n"/>
      <c r="IDN80" s="406" t="n"/>
      <c r="IDO80" s="406" t="n"/>
      <c r="IDP80" s="406" t="n"/>
      <c r="IDQ80" s="406" t="n"/>
      <c r="IDR80" s="406" t="n"/>
      <c r="IDS80" s="406" t="n"/>
      <c r="IDT80" s="406" t="n"/>
      <c r="IDU80" s="406" t="n"/>
      <c r="IDV80" s="406" t="n"/>
      <c r="IDW80" s="406" t="n"/>
      <c r="IDX80" s="406" t="n"/>
      <c r="IDY80" s="406" t="n"/>
      <c r="IDZ80" s="406" t="n"/>
      <c r="IEA80" s="406" t="n"/>
      <c r="IEB80" s="406" t="n"/>
      <c r="IEC80" s="406" t="n"/>
      <c r="IED80" s="406" t="n"/>
      <c r="IEE80" s="406" t="n"/>
      <c r="IEF80" s="406" t="n"/>
      <c r="IEG80" s="406" t="n"/>
      <c r="IEH80" s="406" t="n"/>
      <c r="IEI80" s="406" t="n"/>
      <c r="IEJ80" s="406" t="n"/>
      <c r="IEK80" s="406" t="n"/>
      <c r="IEL80" s="406" t="n"/>
      <c r="IEM80" s="406" t="n"/>
      <c r="IEN80" s="406" t="n"/>
      <c r="IEO80" s="406" t="n"/>
      <c r="IEP80" s="406" t="n"/>
      <c r="IEQ80" s="406" t="n"/>
      <c r="IER80" s="406" t="n"/>
      <c r="IES80" s="406" t="n"/>
      <c r="IET80" s="406" t="n"/>
      <c r="IEU80" s="406" t="n"/>
      <c r="IEV80" s="406" t="n"/>
      <c r="IEW80" s="406" t="n"/>
      <c r="IEX80" s="406" t="n"/>
      <c r="IEY80" s="406" t="n"/>
      <c r="IEZ80" s="406" t="n"/>
      <c r="IFA80" s="406" t="n"/>
      <c r="IFB80" s="406" t="n"/>
      <c r="IFC80" s="406" t="n"/>
      <c r="IFD80" s="406" t="n"/>
      <c r="IFE80" s="406" t="n"/>
      <c r="IFF80" s="406" t="n"/>
      <c r="IFG80" s="406" t="n"/>
      <c r="IFH80" s="406" t="n"/>
      <c r="IFI80" s="406" t="n"/>
      <c r="IFJ80" s="406" t="n"/>
      <c r="IFK80" s="406" t="n"/>
      <c r="IFL80" s="406" t="n"/>
      <c r="IFM80" s="406" t="n"/>
      <c r="IFN80" s="406" t="n"/>
      <c r="IFO80" s="406" t="n"/>
      <c r="IFP80" s="406" t="n"/>
      <c r="IFQ80" s="406" t="n"/>
      <c r="IFR80" s="406" t="n"/>
      <c r="IFS80" s="406" t="n"/>
      <c r="IFT80" s="406" t="n"/>
      <c r="IFU80" s="406" t="n"/>
      <c r="IFV80" s="406" t="n"/>
      <c r="IFW80" s="406" t="n"/>
      <c r="IFX80" s="406" t="n"/>
      <c r="IFY80" s="406" t="n"/>
      <c r="IFZ80" s="406" t="n"/>
      <c r="IGA80" s="406" t="n"/>
      <c r="IGB80" s="406" t="n"/>
      <c r="IGC80" s="406" t="n"/>
      <c r="IGD80" s="406" t="n"/>
      <c r="IGE80" s="406" t="n"/>
      <c r="IGF80" s="406" t="n"/>
      <c r="IGG80" s="406" t="n"/>
      <c r="IGH80" s="406" t="n"/>
      <c r="IGI80" s="406" t="n"/>
      <c r="IGJ80" s="406" t="n"/>
      <c r="IGK80" s="406" t="n"/>
      <c r="IGL80" s="406" t="n"/>
      <c r="IGM80" s="406" t="n"/>
      <c r="IGN80" s="406" t="n"/>
      <c r="IGO80" s="406" t="n"/>
      <c r="IGP80" s="406" t="n"/>
      <c r="IGQ80" s="406" t="n"/>
      <c r="IGR80" s="406" t="n"/>
      <c r="IGS80" s="406" t="n"/>
      <c r="IGT80" s="406" t="n"/>
      <c r="IGU80" s="406" t="n"/>
      <c r="IGV80" s="406" t="n"/>
      <c r="IGW80" s="406" t="n"/>
      <c r="IGX80" s="406" t="n"/>
      <c r="IGY80" s="406" t="n"/>
      <c r="IGZ80" s="406" t="n"/>
      <c r="IHA80" s="406" t="n"/>
      <c r="IHB80" s="406" t="n"/>
      <c r="IHC80" s="406" t="n"/>
      <c r="IHD80" s="406" t="n"/>
      <c r="IHE80" s="406" t="n"/>
      <c r="IHF80" s="406" t="n"/>
      <c r="IHG80" s="406" t="n"/>
      <c r="IHH80" s="406" t="n"/>
      <c r="IHI80" s="406" t="n"/>
      <c r="IHJ80" s="406" t="n"/>
      <c r="IHK80" s="406" t="n"/>
      <c r="IHL80" s="406" t="n"/>
      <c r="IHM80" s="406" t="n"/>
      <c r="IHN80" s="406" t="n"/>
      <c r="IHO80" s="406" t="n"/>
      <c r="IHP80" s="406" t="n"/>
      <c r="IHQ80" s="406" t="n"/>
      <c r="IHR80" s="406" t="n"/>
      <c r="IHS80" s="406" t="n"/>
      <c r="IHT80" s="406" t="n"/>
      <c r="IHU80" s="406" t="n"/>
      <c r="IHV80" s="406" t="n"/>
      <c r="IHW80" s="406" t="n"/>
      <c r="IHX80" s="406" t="n"/>
      <c r="IHY80" s="406" t="n"/>
      <c r="IHZ80" s="406" t="n"/>
      <c r="IIA80" s="406" t="n"/>
      <c r="IIB80" s="406" t="n"/>
      <c r="IIC80" s="406" t="n"/>
      <c r="IID80" s="406" t="n"/>
      <c r="IIE80" s="406" t="n"/>
      <c r="IIF80" s="406" t="n"/>
      <c r="IIG80" s="406" t="n"/>
      <c r="IIH80" s="406" t="n"/>
      <c r="III80" s="406" t="n"/>
      <c r="IIJ80" s="406" t="n"/>
      <c r="IIK80" s="406" t="n"/>
      <c r="IIL80" s="406" t="n"/>
      <c r="IIM80" s="406" t="n"/>
      <c r="IIN80" s="406" t="n"/>
      <c r="IIO80" s="406" t="n"/>
      <c r="IIP80" s="406" t="n"/>
      <c r="IIQ80" s="406" t="n"/>
      <c r="IIR80" s="406" t="n"/>
      <c r="IIS80" s="406" t="n"/>
      <c r="IIT80" s="406" t="n"/>
      <c r="IIU80" s="406" t="n"/>
      <c r="IIV80" s="406" t="n"/>
      <c r="IIW80" s="406" t="n"/>
      <c r="IIX80" s="406" t="n"/>
      <c r="IIY80" s="406" t="n"/>
      <c r="IIZ80" s="406" t="n"/>
      <c r="IJA80" s="406" t="n"/>
      <c r="IJB80" s="406" t="n"/>
      <c r="IJC80" s="406" t="n"/>
      <c r="IJD80" s="406" t="n"/>
      <c r="IJE80" s="406" t="n"/>
      <c r="IJF80" s="406" t="n"/>
      <c r="IJG80" s="406" t="n"/>
      <c r="IJH80" s="406" t="n"/>
      <c r="IJI80" s="406" t="n"/>
      <c r="IJJ80" s="406" t="n"/>
      <c r="IJK80" s="406" t="n"/>
      <c r="IJL80" s="406" t="n"/>
      <c r="IJM80" s="406" t="n"/>
      <c r="IJN80" s="406" t="n"/>
      <c r="IJO80" s="406" t="n"/>
      <c r="IJP80" s="406" t="n"/>
      <c r="IJQ80" s="406" t="n"/>
      <c r="IJR80" s="406" t="n"/>
      <c r="IJS80" s="406" t="n"/>
      <c r="IJT80" s="406" t="n"/>
      <c r="IJU80" s="406" t="n"/>
      <c r="IJV80" s="406" t="n"/>
      <c r="IJW80" s="406" t="n"/>
      <c r="IJX80" s="406" t="n"/>
      <c r="IJY80" s="406" t="n"/>
      <c r="IJZ80" s="406" t="n"/>
      <c r="IKA80" s="406" t="n"/>
      <c r="IKB80" s="406" t="n"/>
      <c r="IKC80" s="406" t="n"/>
      <c r="IKD80" s="406" t="n"/>
      <c r="IKE80" s="406" t="n"/>
      <c r="IKF80" s="406" t="n"/>
      <c r="IKG80" s="406" t="n"/>
      <c r="IKH80" s="406" t="n"/>
      <c r="IKI80" s="406" t="n"/>
      <c r="IKJ80" s="406" t="n"/>
      <c r="IKK80" s="406" t="n"/>
      <c r="IKL80" s="406" t="n"/>
      <c r="IKM80" s="406" t="n"/>
      <c r="IKN80" s="406" t="n"/>
      <c r="IKO80" s="406" t="n"/>
      <c r="IKP80" s="406" t="n"/>
      <c r="IKQ80" s="406" t="n"/>
      <c r="IKR80" s="406" t="n"/>
      <c r="IKS80" s="406" t="n"/>
      <c r="IKT80" s="406" t="n"/>
      <c r="IKU80" s="406" t="n"/>
      <c r="IKV80" s="406" t="n"/>
      <c r="IKW80" s="406" t="n"/>
      <c r="IKX80" s="406" t="n"/>
      <c r="IKY80" s="406" t="n"/>
      <c r="IKZ80" s="406" t="n"/>
      <c r="ILA80" s="406" t="n"/>
      <c r="ILB80" s="406" t="n"/>
      <c r="ILC80" s="406" t="n"/>
      <c r="ILD80" s="406" t="n"/>
      <c r="ILE80" s="406" t="n"/>
      <c r="ILF80" s="406" t="n"/>
      <c r="ILG80" s="406" t="n"/>
      <c r="ILH80" s="406" t="n"/>
      <c r="ILI80" s="406" t="n"/>
      <c r="ILJ80" s="406" t="n"/>
      <c r="ILK80" s="406" t="n"/>
      <c r="ILL80" s="406" t="n"/>
      <c r="ILM80" s="406" t="n"/>
      <c r="ILN80" s="406" t="n"/>
      <c r="ILO80" s="406" t="n"/>
      <c r="ILP80" s="406" t="n"/>
      <c r="ILQ80" s="406" t="n"/>
      <c r="ILR80" s="406" t="n"/>
      <c r="ILS80" s="406" t="n"/>
      <c r="ILT80" s="406" t="n"/>
      <c r="ILU80" s="406" t="n"/>
      <c r="ILV80" s="406" t="n"/>
      <c r="ILW80" s="406" t="n"/>
      <c r="ILX80" s="406" t="n"/>
      <c r="ILY80" s="406" t="n"/>
      <c r="ILZ80" s="406" t="n"/>
      <c r="IMA80" s="406" t="n"/>
      <c r="IMB80" s="406" t="n"/>
      <c r="IMC80" s="406" t="n"/>
      <c r="IMD80" s="406" t="n"/>
      <c r="IME80" s="406" t="n"/>
      <c r="IMF80" s="406" t="n"/>
      <c r="IMG80" s="406" t="n"/>
      <c r="IMH80" s="406" t="n"/>
      <c r="IMI80" s="406" t="n"/>
      <c r="IMJ80" s="406" t="n"/>
      <c r="IMK80" s="406" t="n"/>
      <c r="IML80" s="406" t="n"/>
      <c r="IMM80" s="406" t="n"/>
      <c r="IMN80" s="406" t="n"/>
      <c r="IMO80" s="406" t="n"/>
      <c r="IMP80" s="406" t="n"/>
      <c r="IMQ80" s="406" t="n"/>
      <c r="IMR80" s="406" t="n"/>
      <c r="IMS80" s="406" t="n"/>
      <c r="IMT80" s="406" t="n"/>
      <c r="IMU80" s="406" t="n"/>
      <c r="IMV80" s="406" t="n"/>
      <c r="IMW80" s="406" t="n"/>
      <c r="IMX80" s="406" t="n"/>
      <c r="IMY80" s="406" t="n"/>
      <c r="IMZ80" s="406" t="n"/>
      <c r="INA80" s="406" t="n"/>
      <c r="INB80" s="406" t="n"/>
      <c r="INC80" s="406" t="n"/>
      <c r="IND80" s="406" t="n"/>
      <c r="INE80" s="406" t="n"/>
      <c r="INF80" s="406" t="n"/>
      <c r="ING80" s="406" t="n"/>
      <c r="INH80" s="406" t="n"/>
      <c r="INI80" s="406" t="n"/>
      <c r="INJ80" s="406" t="n"/>
      <c r="INK80" s="406" t="n"/>
      <c r="INL80" s="406" t="n"/>
      <c r="INM80" s="406" t="n"/>
      <c r="INN80" s="406" t="n"/>
      <c r="INO80" s="406" t="n"/>
      <c r="INP80" s="406" t="n"/>
      <c r="INQ80" s="406" t="n"/>
      <c r="INR80" s="406" t="n"/>
      <c r="INS80" s="406" t="n"/>
      <c r="INT80" s="406" t="n"/>
      <c r="INU80" s="406" t="n"/>
      <c r="INV80" s="406" t="n"/>
      <c r="INW80" s="406" t="n"/>
      <c r="INX80" s="406" t="n"/>
      <c r="INY80" s="406" t="n"/>
      <c r="INZ80" s="406" t="n"/>
      <c r="IOA80" s="406" t="n"/>
      <c r="IOB80" s="406" t="n"/>
      <c r="IOC80" s="406" t="n"/>
      <c r="IOD80" s="406" t="n"/>
      <c r="IOE80" s="406" t="n"/>
      <c r="IOF80" s="406" t="n"/>
      <c r="IOG80" s="406" t="n"/>
      <c r="IOH80" s="406" t="n"/>
      <c r="IOI80" s="406" t="n"/>
      <c r="IOJ80" s="406" t="n"/>
      <c r="IOK80" s="406" t="n"/>
      <c r="IOL80" s="406" t="n"/>
      <c r="IOM80" s="406" t="n"/>
      <c r="ION80" s="406" t="n"/>
      <c r="IOO80" s="406" t="n"/>
      <c r="IOP80" s="406" t="n"/>
      <c r="IOQ80" s="406" t="n"/>
      <c r="IOR80" s="406" t="n"/>
      <c r="IOS80" s="406" t="n"/>
      <c r="IOT80" s="406" t="n"/>
      <c r="IOU80" s="406" t="n"/>
      <c r="IOV80" s="406" t="n"/>
      <c r="IOW80" s="406" t="n"/>
      <c r="IOX80" s="406" t="n"/>
      <c r="IOY80" s="406" t="n"/>
      <c r="IOZ80" s="406" t="n"/>
      <c r="IPA80" s="406" t="n"/>
      <c r="IPB80" s="406" t="n"/>
      <c r="IPC80" s="406" t="n"/>
      <c r="IPD80" s="406" t="n"/>
      <c r="IPE80" s="406" t="n"/>
      <c r="IPF80" s="406" t="n"/>
      <c r="IPG80" s="406" t="n"/>
      <c r="IPH80" s="406" t="n"/>
      <c r="IPI80" s="406" t="n"/>
      <c r="IPJ80" s="406" t="n"/>
      <c r="IPK80" s="406" t="n"/>
      <c r="IPL80" s="406" t="n"/>
      <c r="IPM80" s="406" t="n"/>
      <c r="IPN80" s="406" t="n"/>
      <c r="IPO80" s="406" t="n"/>
      <c r="IPP80" s="406" t="n"/>
      <c r="IPQ80" s="406" t="n"/>
      <c r="IPR80" s="406" t="n"/>
      <c r="IPS80" s="406" t="n"/>
      <c r="IPT80" s="406" t="n"/>
      <c r="IPU80" s="406" t="n"/>
      <c r="IPV80" s="406" t="n"/>
      <c r="IPW80" s="406" t="n"/>
      <c r="IPX80" s="406" t="n"/>
      <c r="IPY80" s="406" t="n"/>
      <c r="IPZ80" s="406" t="n"/>
      <c r="IQA80" s="406" t="n"/>
      <c r="IQB80" s="406" t="n"/>
      <c r="IQC80" s="406" t="n"/>
      <c r="IQD80" s="406" t="n"/>
      <c r="IQE80" s="406" t="n"/>
      <c r="IQF80" s="406" t="n"/>
      <c r="IQG80" s="406" t="n"/>
      <c r="IQH80" s="406" t="n"/>
      <c r="IQI80" s="406" t="n"/>
      <c r="IQJ80" s="406" t="n"/>
      <c r="IQK80" s="406" t="n"/>
      <c r="IQL80" s="406" t="n"/>
      <c r="IQM80" s="406" t="n"/>
      <c r="IQN80" s="406" t="n"/>
      <c r="IQO80" s="406" t="n"/>
      <c r="IQP80" s="406" t="n"/>
      <c r="IQQ80" s="406" t="n"/>
      <c r="IQR80" s="406" t="n"/>
      <c r="IQS80" s="406" t="n"/>
      <c r="IQT80" s="406" t="n"/>
      <c r="IQU80" s="406" t="n"/>
      <c r="IQV80" s="406" t="n"/>
      <c r="IQW80" s="406" t="n"/>
      <c r="IQX80" s="406" t="n"/>
      <c r="IQY80" s="406" t="n"/>
      <c r="IQZ80" s="406" t="n"/>
      <c r="IRA80" s="406" t="n"/>
      <c r="IRB80" s="406" t="n"/>
      <c r="IRC80" s="406" t="n"/>
      <c r="IRD80" s="406" t="n"/>
      <c r="IRE80" s="406" t="n"/>
      <c r="IRF80" s="406" t="n"/>
      <c r="IRG80" s="406" t="n"/>
      <c r="IRH80" s="406" t="n"/>
      <c r="IRI80" s="406" t="n"/>
      <c r="IRJ80" s="406" t="n"/>
      <c r="IRK80" s="406" t="n"/>
      <c r="IRL80" s="406" t="n"/>
      <c r="IRM80" s="406" t="n"/>
      <c r="IRN80" s="406" t="n"/>
      <c r="IRO80" s="406" t="n"/>
      <c r="IRP80" s="406" t="n"/>
      <c r="IRQ80" s="406" t="n"/>
      <c r="IRR80" s="406" t="n"/>
      <c r="IRS80" s="406" t="n"/>
      <c r="IRT80" s="406" t="n"/>
      <c r="IRU80" s="406" t="n"/>
      <c r="IRV80" s="406" t="n"/>
      <c r="IRW80" s="406" t="n"/>
      <c r="IRX80" s="406" t="n"/>
      <c r="IRY80" s="406" t="n"/>
      <c r="IRZ80" s="406" t="n"/>
      <c r="ISA80" s="406" t="n"/>
      <c r="ISB80" s="406" t="n"/>
      <c r="ISC80" s="406" t="n"/>
      <c r="ISD80" s="406" t="n"/>
      <c r="ISE80" s="406" t="n"/>
      <c r="ISF80" s="406" t="n"/>
      <c r="ISG80" s="406" t="n"/>
      <c r="ISH80" s="406" t="n"/>
      <c r="ISI80" s="406" t="n"/>
      <c r="ISJ80" s="406" t="n"/>
      <c r="ISK80" s="406" t="n"/>
      <c r="ISL80" s="406" t="n"/>
      <c r="ISM80" s="406" t="n"/>
      <c r="ISN80" s="406" t="n"/>
      <c r="ISO80" s="406" t="n"/>
      <c r="ISP80" s="406" t="n"/>
      <c r="ISQ80" s="406" t="n"/>
      <c r="ISR80" s="406" t="n"/>
      <c r="ISS80" s="406" t="n"/>
      <c r="IST80" s="406" t="n"/>
      <c r="ISU80" s="406" t="n"/>
      <c r="ISV80" s="406" t="n"/>
      <c r="ISW80" s="406" t="n"/>
      <c r="ISX80" s="406" t="n"/>
      <c r="ISY80" s="406" t="n"/>
      <c r="ISZ80" s="406" t="n"/>
      <c r="ITA80" s="406" t="n"/>
      <c r="ITB80" s="406" t="n"/>
      <c r="ITC80" s="406" t="n"/>
      <c r="ITD80" s="406" t="n"/>
      <c r="ITE80" s="406" t="n"/>
      <c r="ITF80" s="406" t="n"/>
      <c r="ITG80" s="406" t="n"/>
      <c r="ITH80" s="406" t="n"/>
      <c r="ITI80" s="406" t="n"/>
      <c r="ITJ80" s="406" t="n"/>
      <c r="ITK80" s="406" t="n"/>
      <c r="ITL80" s="406" t="n"/>
      <c r="ITM80" s="406" t="n"/>
      <c r="ITN80" s="406" t="n"/>
      <c r="ITO80" s="406" t="n"/>
      <c r="ITP80" s="406" t="n"/>
      <c r="ITQ80" s="406" t="n"/>
      <c r="ITR80" s="406" t="n"/>
      <c r="ITS80" s="406" t="n"/>
      <c r="ITT80" s="406" t="n"/>
      <c r="ITU80" s="406" t="n"/>
      <c r="ITV80" s="406" t="n"/>
      <c r="ITW80" s="406" t="n"/>
      <c r="ITX80" s="406" t="n"/>
      <c r="ITY80" s="406" t="n"/>
      <c r="ITZ80" s="406" t="n"/>
      <c r="IUA80" s="406" t="n"/>
      <c r="IUB80" s="406" t="n"/>
      <c r="IUC80" s="406" t="n"/>
      <c r="IUD80" s="406" t="n"/>
      <c r="IUE80" s="406" t="n"/>
      <c r="IUF80" s="406" t="n"/>
      <c r="IUG80" s="406" t="n"/>
      <c r="IUH80" s="406" t="n"/>
      <c r="IUI80" s="406" t="n"/>
      <c r="IUJ80" s="406" t="n"/>
      <c r="IUK80" s="406" t="n"/>
      <c r="IUL80" s="406" t="n"/>
      <c r="IUM80" s="406" t="n"/>
      <c r="IUN80" s="406" t="n"/>
      <c r="IUO80" s="406" t="n"/>
      <c r="IUP80" s="406" t="n"/>
      <c r="IUQ80" s="406" t="n"/>
      <c r="IUR80" s="406" t="n"/>
      <c r="IUS80" s="406" t="n"/>
      <c r="IUT80" s="406" t="n"/>
      <c r="IUU80" s="406" t="n"/>
      <c r="IUV80" s="406" t="n"/>
      <c r="IUW80" s="406" t="n"/>
      <c r="IUX80" s="406" t="n"/>
      <c r="IUY80" s="406" t="n"/>
      <c r="IUZ80" s="406" t="n"/>
      <c r="IVA80" s="406" t="n"/>
      <c r="IVB80" s="406" t="n"/>
      <c r="IVC80" s="406" t="n"/>
      <c r="IVD80" s="406" t="n"/>
      <c r="IVE80" s="406" t="n"/>
      <c r="IVF80" s="406" t="n"/>
      <c r="IVG80" s="406" t="n"/>
      <c r="IVH80" s="406" t="n"/>
      <c r="IVI80" s="406" t="n"/>
      <c r="IVJ80" s="406" t="n"/>
      <c r="IVK80" s="406" t="n"/>
      <c r="IVL80" s="406" t="n"/>
      <c r="IVM80" s="406" t="n"/>
      <c r="IVN80" s="406" t="n"/>
      <c r="IVO80" s="406" t="n"/>
      <c r="IVP80" s="406" t="n"/>
      <c r="IVQ80" s="406" t="n"/>
      <c r="IVR80" s="406" t="n"/>
      <c r="IVS80" s="406" t="n"/>
      <c r="IVT80" s="406" t="n"/>
      <c r="IVU80" s="406" t="n"/>
      <c r="IVV80" s="406" t="n"/>
      <c r="IVW80" s="406" t="n"/>
      <c r="IVX80" s="406" t="n"/>
      <c r="IVY80" s="406" t="n"/>
      <c r="IVZ80" s="406" t="n"/>
      <c r="IWA80" s="406" t="n"/>
      <c r="IWB80" s="406" t="n"/>
      <c r="IWC80" s="406" t="n"/>
      <c r="IWD80" s="406" t="n"/>
      <c r="IWE80" s="406" t="n"/>
      <c r="IWF80" s="406" t="n"/>
      <c r="IWG80" s="406" t="n"/>
      <c r="IWH80" s="406" t="n"/>
      <c r="IWI80" s="406" t="n"/>
      <c r="IWJ80" s="406" t="n"/>
      <c r="IWK80" s="406" t="n"/>
      <c r="IWL80" s="406" t="n"/>
      <c r="IWM80" s="406" t="n"/>
      <c r="IWN80" s="406" t="n"/>
      <c r="IWO80" s="406" t="n"/>
      <c r="IWP80" s="406" t="n"/>
      <c r="IWQ80" s="406" t="n"/>
      <c r="IWR80" s="406" t="n"/>
      <c r="IWS80" s="406" t="n"/>
      <c r="IWT80" s="406" t="n"/>
      <c r="IWU80" s="406" t="n"/>
      <c r="IWV80" s="406" t="n"/>
      <c r="IWW80" s="406" t="n"/>
      <c r="IWX80" s="406" t="n"/>
      <c r="IWY80" s="406" t="n"/>
      <c r="IWZ80" s="406" t="n"/>
      <c r="IXA80" s="406" t="n"/>
      <c r="IXB80" s="406" t="n"/>
      <c r="IXC80" s="406" t="n"/>
      <c r="IXD80" s="406" t="n"/>
      <c r="IXE80" s="406" t="n"/>
      <c r="IXF80" s="406" t="n"/>
      <c r="IXG80" s="406" t="n"/>
      <c r="IXH80" s="406" t="n"/>
      <c r="IXI80" s="406" t="n"/>
      <c r="IXJ80" s="406" t="n"/>
      <c r="IXK80" s="406" t="n"/>
      <c r="IXL80" s="406" t="n"/>
      <c r="IXM80" s="406" t="n"/>
      <c r="IXN80" s="406" t="n"/>
      <c r="IXO80" s="406" t="n"/>
      <c r="IXP80" s="406" t="n"/>
      <c r="IXQ80" s="406" t="n"/>
      <c r="IXR80" s="406" t="n"/>
      <c r="IXS80" s="406" t="n"/>
      <c r="IXT80" s="406" t="n"/>
      <c r="IXU80" s="406" t="n"/>
      <c r="IXV80" s="406" t="n"/>
      <c r="IXW80" s="406" t="n"/>
      <c r="IXX80" s="406" t="n"/>
      <c r="IXY80" s="406" t="n"/>
      <c r="IXZ80" s="406" t="n"/>
      <c r="IYA80" s="406" t="n"/>
      <c r="IYB80" s="406" t="n"/>
      <c r="IYC80" s="406" t="n"/>
      <c r="IYD80" s="406" t="n"/>
      <c r="IYE80" s="406" t="n"/>
      <c r="IYF80" s="406" t="n"/>
      <c r="IYG80" s="406" t="n"/>
      <c r="IYH80" s="406" t="n"/>
      <c r="IYI80" s="406" t="n"/>
      <c r="IYJ80" s="406" t="n"/>
      <c r="IYK80" s="406" t="n"/>
      <c r="IYL80" s="406" t="n"/>
      <c r="IYM80" s="406" t="n"/>
      <c r="IYN80" s="406" t="n"/>
      <c r="IYO80" s="406" t="n"/>
      <c r="IYP80" s="406" t="n"/>
      <c r="IYQ80" s="406" t="n"/>
      <c r="IYR80" s="406" t="n"/>
      <c r="IYS80" s="406" t="n"/>
      <c r="IYT80" s="406" t="n"/>
      <c r="IYU80" s="406" t="n"/>
      <c r="IYV80" s="406" t="n"/>
      <c r="IYW80" s="406" t="n"/>
      <c r="IYX80" s="406" t="n"/>
      <c r="IYY80" s="406" t="n"/>
      <c r="IYZ80" s="406" t="n"/>
      <c r="IZA80" s="406" t="n"/>
      <c r="IZB80" s="406" t="n"/>
      <c r="IZC80" s="406" t="n"/>
      <c r="IZD80" s="406" t="n"/>
      <c r="IZE80" s="406" t="n"/>
      <c r="IZF80" s="406" t="n"/>
      <c r="IZG80" s="406" t="n"/>
      <c r="IZH80" s="406" t="n"/>
      <c r="IZI80" s="406" t="n"/>
      <c r="IZJ80" s="406" t="n"/>
      <c r="IZK80" s="406" t="n"/>
      <c r="IZL80" s="406" t="n"/>
      <c r="IZM80" s="406" t="n"/>
      <c r="IZN80" s="406" t="n"/>
      <c r="IZO80" s="406" t="n"/>
      <c r="IZP80" s="406" t="n"/>
      <c r="IZQ80" s="406" t="n"/>
      <c r="IZR80" s="406" t="n"/>
      <c r="IZS80" s="406" t="n"/>
      <c r="IZT80" s="406" t="n"/>
      <c r="IZU80" s="406" t="n"/>
      <c r="IZV80" s="406" t="n"/>
      <c r="IZW80" s="406" t="n"/>
      <c r="IZX80" s="406" t="n"/>
      <c r="IZY80" s="406" t="n"/>
      <c r="IZZ80" s="406" t="n"/>
      <c r="JAA80" s="406" t="n"/>
      <c r="JAB80" s="406" t="n"/>
      <c r="JAC80" s="406" t="n"/>
      <c r="JAD80" s="406" t="n"/>
      <c r="JAE80" s="406" t="n"/>
      <c r="JAF80" s="406" t="n"/>
      <c r="JAG80" s="406" t="n"/>
      <c r="JAH80" s="406" t="n"/>
      <c r="JAI80" s="406" t="n"/>
      <c r="JAJ80" s="406" t="n"/>
      <c r="JAK80" s="406" t="n"/>
      <c r="JAL80" s="406" t="n"/>
      <c r="JAM80" s="406" t="n"/>
      <c r="JAN80" s="406" t="n"/>
      <c r="JAO80" s="406" t="n"/>
      <c r="JAP80" s="406" t="n"/>
      <c r="JAQ80" s="406" t="n"/>
      <c r="JAR80" s="406" t="n"/>
      <c r="JAS80" s="406" t="n"/>
      <c r="JAT80" s="406" t="n"/>
      <c r="JAU80" s="406" t="n"/>
      <c r="JAV80" s="406" t="n"/>
      <c r="JAW80" s="406" t="n"/>
      <c r="JAX80" s="406" t="n"/>
      <c r="JAY80" s="406" t="n"/>
      <c r="JAZ80" s="406" t="n"/>
      <c r="JBA80" s="406" t="n"/>
      <c r="JBB80" s="406" t="n"/>
      <c r="JBC80" s="406" t="n"/>
      <c r="JBD80" s="406" t="n"/>
      <c r="JBE80" s="406" t="n"/>
      <c r="JBF80" s="406" t="n"/>
      <c r="JBG80" s="406" t="n"/>
      <c r="JBH80" s="406" t="n"/>
      <c r="JBI80" s="406" t="n"/>
      <c r="JBJ80" s="406" t="n"/>
      <c r="JBK80" s="406" t="n"/>
      <c r="JBL80" s="406" t="n"/>
      <c r="JBM80" s="406" t="n"/>
      <c r="JBN80" s="406" t="n"/>
      <c r="JBO80" s="406" t="n"/>
      <c r="JBP80" s="406" t="n"/>
      <c r="JBQ80" s="406" t="n"/>
      <c r="JBR80" s="406" t="n"/>
      <c r="JBS80" s="406" t="n"/>
      <c r="JBT80" s="406" t="n"/>
      <c r="JBU80" s="406" t="n"/>
      <c r="JBV80" s="406" t="n"/>
      <c r="JBW80" s="406" t="n"/>
      <c r="JBX80" s="406" t="n"/>
      <c r="JBY80" s="406" t="n"/>
      <c r="JBZ80" s="406" t="n"/>
      <c r="JCA80" s="406" t="n"/>
      <c r="JCB80" s="406" t="n"/>
      <c r="JCC80" s="406" t="n"/>
      <c r="JCD80" s="406" t="n"/>
      <c r="JCE80" s="406" t="n"/>
      <c r="JCF80" s="406" t="n"/>
      <c r="JCG80" s="406" t="n"/>
      <c r="JCH80" s="406" t="n"/>
      <c r="JCI80" s="406" t="n"/>
      <c r="JCJ80" s="406" t="n"/>
      <c r="JCK80" s="406" t="n"/>
      <c r="JCL80" s="406" t="n"/>
      <c r="JCM80" s="406" t="n"/>
      <c r="JCN80" s="406" t="n"/>
      <c r="JCO80" s="406" t="n"/>
      <c r="JCP80" s="406" t="n"/>
      <c r="JCQ80" s="406" t="n"/>
      <c r="JCR80" s="406" t="n"/>
      <c r="JCS80" s="406" t="n"/>
      <c r="JCT80" s="406" t="n"/>
      <c r="JCU80" s="406" t="n"/>
      <c r="JCV80" s="406" t="n"/>
      <c r="JCW80" s="406" t="n"/>
      <c r="JCX80" s="406" t="n"/>
      <c r="JCY80" s="406" t="n"/>
      <c r="JCZ80" s="406" t="n"/>
      <c r="JDA80" s="406" t="n"/>
      <c r="JDB80" s="406" t="n"/>
      <c r="JDC80" s="406" t="n"/>
      <c r="JDD80" s="406" t="n"/>
      <c r="JDE80" s="406" t="n"/>
      <c r="JDF80" s="406" t="n"/>
      <c r="JDG80" s="406" t="n"/>
      <c r="JDH80" s="406" t="n"/>
      <c r="JDI80" s="406" t="n"/>
      <c r="JDJ80" s="406" t="n"/>
      <c r="JDK80" s="406" t="n"/>
      <c r="JDL80" s="406" t="n"/>
      <c r="JDM80" s="406" t="n"/>
      <c r="JDN80" s="406" t="n"/>
      <c r="JDO80" s="406" t="n"/>
      <c r="JDP80" s="406" t="n"/>
      <c r="JDQ80" s="406" t="n"/>
      <c r="JDR80" s="406" t="n"/>
      <c r="JDS80" s="406" t="n"/>
      <c r="JDT80" s="406" t="n"/>
      <c r="JDU80" s="406" t="n"/>
      <c r="JDV80" s="406" t="n"/>
      <c r="JDW80" s="406" t="n"/>
      <c r="JDX80" s="406" t="n"/>
      <c r="JDY80" s="406" t="n"/>
      <c r="JDZ80" s="406" t="n"/>
      <c r="JEA80" s="406" t="n"/>
      <c r="JEB80" s="406" t="n"/>
      <c r="JEC80" s="406" t="n"/>
      <c r="JED80" s="406" t="n"/>
      <c r="JEE80" s="406" t="n"/>
      <c r="JEF80" s="406" t="n"/>
      <c r="JEG80" s="406" t="n"/>
      <c r="JEH80" s="406" t="n"/>
      <c r="JEI80" s="406" t="n"/>
      <c r="JEJ80" s="406" t="n"/>
      <c r="JEK80" s="406" t="n"/>
      <c r="JEL80" s="406" t="n"/>
      <c r="JEM80" s="406" t="n"/>
      <c r="JEN80" s="406" t="n"/>
      <c r="JEO80" s="406" t="n"/>
      <c r="JEP80" s="406" t="n"/>
      <c r="JEQ80" s="406" t="n"/>
      <c r="JER80" s="406" t="n"/>
      <c r="JES80" s="406" t="n"/>
      <c r="JET80" s="406" t="n"/>
      <c r="JEU80" s="406" t="n"/>
      <c r="JEV80" s="406" t="n"/>
      <c r="JEW80" s="406" t="n"/>
      <c r="JEX80" s="406" t="n"/>
      <c r="JEY80" s="406" t="n"/>
      <c r="JEZ80" s="406" t="n"/>
      <c r="JFA80" s="406" t="n"/>
      <c r="JFB80" s="406" t="n"/>
      <c r="JFC80" s="406" t="n"/>
      <c r="JFD80" s="406" t="n"/>
      <c r="JFE80" s="406" t="n"/>
      <c r="JFF80" s="406" t="n"/>
      <c r="JFG80" s="406" t="n"/>
      <c r="JFH80" s="406" t="n"/>
      <c r="JFI80" s="406" t="n"/>
      <c r="JFJ80" s="406" t="n"/>
      <c r="JFK80" s="406" t="n"/>
      <c r="JFL80" s="406" t="n"/>
      <c r="JFM80" s="406" t="n"/>
      <c r="JFN80" s="406" t="n"/>
      <c r="JFO80" s="406" t="n"/>
      <c r="JFP80" s="406" t="n"/>
      <c r="JFQ80" s="406" t="n"/>
      <c r="JFR80" s="406" t="n"/>
      <c r="JFS80" s="406" t="n"/>
      <c r="JFT80" s="406" t="n"/>
      <c r="JFU80" s="406" t="n"/>
      <c r="JFV80" s="406" t="n"/>
      <c r="JFW80" s="406" t="n"/>
      <c r="JFX80" s="406" t="n"/>
      <c r="JFY80" s="406" t="n"/>
      <c r="JFZ80" s="406" t="n"/>
      <c r="JGA80" s="406" t="n"/>
      <c r="JGB80" s="406" t="n"/>
      <c r="JGC80" s="406" t="n"/>
      <c r="JGD80" s="406" t="n"/>
      <c r="JGE80" s="406" t="n"/>
      <c r="JGF80" s="406" t="n"/>
      <c r="JGG80" s="406" t="n"/>
      <c r="JGH80" s="406" t="n"/>
      <c r="JGI80" s="406" t="n"/>
      <c r="JGJ80" s="406" t="n"/>
      <c r="JGK80" s="406" t="n"/>
      <c r="JGL80" s="406" t="n"/>
      <c r="JGM80" s="406" t="n"/>
      <c r="JGN80" s="406" t="n"/>
      <c r="JGO80" s="406" t="n"/>
      <c r="JGP80" s="406" t="n"/>
      <c r="JGQ80" s="406" t="n"/>
      <c r="JGR80" s="406" t="n"/>
      <c r="JGS80" s="406" t="n"/>
      <c r="JGT80" s="406" t="n"/>
      <c r="JGU80" s="406" t="n"/>
      <c r="JGV80" s="406" t="n"/>
      <c r="JGW80" s="406" t="n"/>
      <c r="JGX80" s="406" t="n"/>
      <c r="JGY80" s="406" t="n"/>
      <c r="JGZ80" s="406" t="n"/>
      <c r="JHA80" s="406" t="n"/>
      <c r="JHB80" s="406" t="n"/>
      <c r="JHC80" s="406" t="n"/>
      <c r="JHD80" s="406" t="n"/>
      <c r="JHE80" s="406" t="n"/>
      <c r="JHF80" s="406" t="n"/>
      <c r="JHG80" s="406" t="n"/>
      <c r="JHH80" s="406" t="n"/>
      <c r="JHI80" s="406" t="n"/>
      <c r="JHJ80" s="406" t="n"/>
      <c r="JHK80" s="406" t="n"/>
      <c r="JHL80" s="406" t="n"/>
      <c r="JHM80" s="406" t="n"/>
      <c r="JHN80" s="406" t="n"/>
      <c r="JHO80" s="406" t="n"/>
      <c r="JHP80" s="406" t="n"/>
      <c r="JHQ80" s="406" t="n"/>
      <c r="JHR80" s="406" t="n"/>
      <c r="JHS80" s="406" t="n"/>
      <c r="JHT80" s="406" t="n"/>
      <c r="JHU80" s="406" t="n"/>
      <c r="JHV80" s="406" t="n"/>
      <c r="JHW80" s="406" t="n"/>
      <c r="JHX80" s="406" t="n"/>
      <c r="JHY80" s="406" t="n"/>
      <c r="JHZ80" s="406" t="n"/>
      <c r="JIA80" s="406" t="n"/>
      <c r="JIB80" s="406" t="n"/>
      <c r="JIC80" s="406" t="n"/>
      <c r="JID80" s="406" t="n"/>
      <c r="JIE80" s="406" t="n"/>
      <c r="JIF80" s="406" t="n"/>
      <c r="JIG80" s="406" t="n"/>
      <c r="JIH80" s="406" t="n"/>
      <c r="JII80" s="406" t="n"/>
      <c r="JIJ80" s="406" t="n"/>
      <c r="JIK80" s="406" t="n"/>
      <c r="JIL80" s="406" t="n"/>
      <c r="JIM80" s="406" t="n"/>
      <c r="JIN80" s="406" t="n"/>
      <c r="JIO80" s="406" t="n"/>
      <c r="JIP80" s="406" t="n"/>
      <c r="JIQ80" s="406" t="n"/>
      <c r="JIR80" s="406" t="n"/>
      <c r="JIS80" s="406" t="n"/>
      <c r="JIT80" s="406" t="n"/>
      <c r="JIU80" s="406" t="n"/>
      <c r="JIV80" s="406" t="n"/>
      <c r="JIW80" s="406" t="n"/>
      <c r="JIX80" s="406" t="n"/>
      <c r="JIY80" s="406" t="n"/>
      <c r="JIZ80" s="406" t="n"/>
      <c r="JJA80" s="406" t="n"/>
      <c r="JJB80" s="406" t="n"/>
      <c r="JJC80" s="406" t="n"/>
      <c r="JJD80" s="406" t="n"/>
      <c r="JJE80" s="406" t="n"/>
      <c r="JJF80" s="406" t="n"/>
      <c r="JJG80" s="406" t="n"/>
      <c r="JJH80" s="406" t="n"/>
      <c r="JJI80" s="406" t="n"/>
      <c r="JJJ80" s="406" t="n"/>
      <c r="JJK80" s="406" t="n"/>
      <c r="JJL80" s="406" t="n"/>
      <c r="JJM80" s="406" t="n"/>
      <c r="JJN80" s="406" t="n"/>
      <c r="JJO80" s="406" t="n"/>
      <c r="JJP80" s="406" t="n"/>
      <c r="JJQ80" s="406" t="n"/>
      <c r="JJR80" s="406" t="n"/>
      <c r="JJS80" s="406" t="n"/>
      <c r="JJT80" s="406" t="n"/>
      <c r="JJU80" s="406" t="n"/>
      <c r="JJV80" s="406" t="n"/>
      <c r="JJW80" s="406" t="n"/>
      <c r="JJX80" s="406" t="n"/>
      <c r="JJY80" s="406" t="n"/>
      <c r="JJZ80" s="406" t="n"/>
      <c r="JKA80" s="406" t="n"/>
      <c r="JKB80" s="406" t="n"/>
      <c r="JKC80" s="406" t="n"/>
      <c r="JKD80" s="406" t="n"/>
      <c r="JKE80" s="406" t="n"/>
      <c r="JKF80" s="406" t="n"/>
      <c r="JKG80" s="406" t="n"/>
      <c r="JKH80" s="406" t="n"/>
      <c r="JKI80" s="406" t="n"/>
      <c r="JKJ80" s="406" t="n"/>
      <c r="JKK80" s="406" t="n"/>
      <c r="JKL80" s="406" t="n"/>
      <c r="JKM80" s="406" t="n"/>
      <c r="JKN80" s="406" t="n"/>
      <c r="JKO80" s="406" t="n"/>
      <c r="JKP80" s="406" t="n"/>
      <c r="JKQ80" s="406" t="n"/>
      <c r="JKR80" s="406" t="n"/>
      <c r="JKS80" s="406" t="n"/>
      <c r="JKT80" s="406" t="n"/>
      <c r="JKU80" s="406" t="n"/>
      <c r="JKV80" s="406" t="n"/>
      <c r="JKW80" s="406" t="n"/>
      <c r="JKX80" s="406" t="n"/>
      <c r="JKY80" s="406" t="n"/>
      <c r="JKZ80" s="406" t="n"/>
      <c r="JLA80" s="406" t="n"/>
      <c r="JLB80" s="406" t="n"/>
      <c r="JLC80" s="406" t="n"/>
      <c r="JLD80" s="406" t="n"/>
      <c r="JLE80" s="406" t="n"/>
      <c r="JLF80" s="406" t="n"/>
      <c r="JLG80" s="406" t="n"/>
      <c r="JLH80" s="406" t="n"/>
      <c r="JLI80" s="406" t="n"/>
      <c r="JLJ80" s="406" t="n"/>
      <c r="JLK80" s="406" t="n"/>
      <c r="JLL80" s="406" t="n"/>
      <c r="JLM80" s="406" t="n"/>
      <c r="JLN80" s="406" t="n"/>
      <c r="JLO80" s="406" t="n"/>
      <c r="JLP80" s="406" t="n"/>
      <c r="JLQ80" s="406" t="n"/>
      <c r="JLR80" s="406" t="n"/>
      <c r="JLS80" s="406" t="n"/>
      <c r="JLT80" s="406" t="n"/>
      <c r="JLU80" s="406" t="n"/>
      <c r="JLV80" s="406" t="n"/>
      <c r="JLW80" s="406" t="n"/>
      <c r="JLX80" s="406" t="n"/>
      <c r="JLY80" s="406" t="n"/>
      <c r="JLZ80" s="406" t="n"/>
      <c r="JMA80" s="406" t="n"/>
      <c r="JMB80" s="406" t="n"/>
      <c r="JMC80" s="406" t="n"/>
      <c r="JMD80" s="406" t="n"/>
      <c r="JME80" s="406" t="n"/>
      <c r="JMF80" s="406" t="n"/>
      <c r="JMG80" s="406" t="n"/>
      <c r="JMH80" s="406" t="n"/>
      <c r="JMI80" s="406" t="n"/>
      <c r="JMJ80" s="406" t="n"/>
      <c r="JMK80" s="406" t="n"/>
      <c r="JML80" s="406" t="n"/>
      <c r="JMM80" s="406" t="n"/>
      <c r="JMN80" s="406" t="n"/>
      <c r="JMO80" s="406" t="n"/>
      <c r="JMP80" s="406" t="n"/>
      <c r="JMQ80" s="406" t="n"/>
      <c r="JMR80" s="406" t="n"/>
      <c r="JMS80" s="406" t="n"/>
      <c r="JMT80" s="406" t="n"/>
      <c r="JMU80" s="406" t="n"/>
      <c r="JMV80" s="406" t="n"/>
      <c r="JMW80" s="406" t="n"/>
      <c r="JMX80" s="406" t="n"/>
      <c r="JMY80" s="406" t="n"/>
      <c r="JMZ80" s="406" t="n"/>
      <c r="JNA80" s="406" t="n"/>
      <c r="JNB80" s="406" t="n"/>
      <c r="JNC80" s="406" t="n"/>
      <c r="JND80" s="406" t="n"/>
      <c r="JNE80" s="406" t="n"/>
      <c r="JNF80" s="406" t="n"/>
      <c r="JNG80" s="406" t="n"/>
      <c r="JNH80" s="406" t="n"/>
      <c r="JNI80" s="406" t="n"/>
      <c r="JNJ80" s="406" t="n"/>
      <c r="JNK80" s="406" t="n"/>
      <c r="JNL80" s="406" t="n"/>
      <c r="JNM80" s="406" t="n"/>
      <c r="JNN80" s="406" t="n"/>
      <c r="JNO80" s="406" t="n"/>
      <c r="JNP80" s="406" t="n"/>
      <c r="JNQ80" s="406" t="n"/>
      <c r="JNR80" s="406" t="n"/>
      <c r="JNS80" s="406" t="n"/>
      <c r="JNT80" s="406" t="n"/>
      <c r="JNU80" s="406" t="n"/>
      <c r="JNV80" s="406" t="n"/>
      <c r="JNW80" s="406" t="n"/>
      <c r="JNX80" s="406" t="n"/>
      <c r="JNY80" s="406" t="n"/>
      <c r="JNZ80" s="406" t="n"/>
      <c r="JOA80" s="406" t="n"/>
      <c r="JOB80" s="406" t="n"/>
      <c r="JOC80" s="406" t="n"/>
      <c r="JOD80" s="406" t="n"/>
      <c r="JOE80" s="406" t="n"/>
      <c r="JOF80" s="406" t="n"/>
      <c r="JOG80" s="406" t="n"/>
      <c r="JOH80" s="406" t="n"/>
      <c r="JOI80" s="406" t="n"/>
      <c r="JOJ80" s="406" t="n"/>
      <c r="JOK80" s="406" t="n"/>
      <c r="JOL80" s="406" t="n"/>
      <c r="JOM80" s="406" t="n"/>
      <c r="JON80" s="406" t="n"/>
      <c r="JOO80" s="406" t="n"/>
      <c r="JOP80" s="406" t="n"/>
      <c r="JOQ80" s="406" t="n"/>
      <c r="JOR80" s="406" t="n"/>
      <c r="JOS80" s="406" t="n"/>
      <c r="JOT80" s="406" t="n"/>
      <c r="JOU80" s="406" t="n"/>
      <c r="JOV80" s="406" t="n"/>
      <c r="JOW80" s="406" t="n"/>
      <c r="JOX80" s="406" t="n"/>
      <c r="JOY80" s="406" t="n"/>
      <c r="JOZ80" s="406" t="n"/>
      <c r="JPA80" s="406" t="n"/>
      <c r="JPB80" s="406" t="n"/>
      <c r="JPC80" s="406" t="n"/>
      <c r="JPD80" s="406" t="n"/>
      <c r="JPE80" s="406" t="n"/>
      <c r="JPF80" s="406" t="n"/>
      <c r="JPG80" s="406" t="n"/>
      <c r="JPH80" s="406" t="n"/>
      <c r="JPI80" s="406" t="n"/>
      <c r="JPJ80" s="406" t="n"/>
      <c r="JPK80" s="406" t="n"/>
      <c r="JPL80" s="406" t="n"/>
      <c r="JPM80" s="406" t="n"/>
      <c r="JPN80" s="406" t="n"/>
      <c r="JPO80" s="406" t="n"/>
      <c r="JPP80" s="406" t="n"/>
      <c r="JPQ80" s="406" t="n"/>
      <c r="JPR80" s="406" t="n"/>
      <c r="JPS80" s="406" t="n"/>
      <c r="JPT80" s="406" t="n"/>
      <c r="JPU80" s="406" t="n"/>
      <c r="JPV80" s="406" t="n"/>
      <c r="JPW80" s="406" t="n"/>
      <c r="JPX80" s="406" t="n"/>
      <c r="JPY80" s="406" t="n"/>
      <c r="JPZ80" s="406" t="n"/>
      <c r="JQA80" s="406" t="n"/>
      <c r="JQB80" s="406" t="n"/>
      <c r="JQC80" s="406" t="n"/>
      <c r="JQD80" s="406" t="n"/>
      <c r="JQE80" s="406" t="n"/>
      <c r="JQF80" s="406" t="n"/>
      <c r="JQG80" s="406" t="n"/>
      <c r="JQH80" s="406" t="n"/>
      <c r="JQI80" s="406" t="n"/>
      <c r="JQJ80" s="406" t="n"/>
      <c r="JQK80" s="406" t="n"/>
      <c r="JQL80" s="406" t="n"/>
      <c r="JQM80" s="406" t="n"/>
      <c r="JQN80" s="406" t="n"/>
      <c r="JQO80" s="406" t="n"/>
      <c r="JQP80" s="406" t="n"/>
      <c r="JQQ80" s="406" t="n"/>
      <c r="JQR80" s="406" t="n"/>
      <c r="JQS80" s="406" t="n"/>
      <c r="JQT80" s="406" t="n"/>
      <c r="JQU80" s="406" t="n"/>
      <c r="JQV80" s="406" t="n"/>
      <c r="JQW80" s="406" t="n"/>
      <c r="JQX80" s="406" t="n"/>
      <c r="JQY80" s="406" t="n"/>
      <c r="JQZ80" s="406" t="n"/>
      <c r="JRA80" s="406" t="n"/>
      <c r="JRB80" s="406" t="n"/>
      <c r="JRC80" s="406" t="n"/>
      <c r="JRD80" s="406" t="n"/>
      <c r="JRE80" s="406" t="n"/>
      <c r="JRF80" s="406" t="n"/>
      <c r="JRG80" s="406" t="n"/>
      <c r="JRH80" s="406" t="n"/>
      <c r="JRI80" s="406" t="n"/>
      <c r="JRJ80" s="406" t="n"/>
      <c r="JRK80" s="406" t="n"/>
      <c r="JRL80" s="406" t="n"/>
      <c r="JRM80" s="406" t="n"/>
      <c r="JRN80" s="406" t="n"/>
      <c r="JRO80" s="406" t="n"/>
      <c r="JRP80" s="406" t="n"/>
      <c r="JRQ80" s="406" t="n"/>
      <c r="JRR80" s="406" t="n"/>
      <c r="JRS80" s="406" t="n"/>
      <c r="JRT80" s="406" t="n"/>
      <c r="JRU80" s="406" t="n"/>
      <c r="JRV80" s="406" t="n"/>
      <c r="JRW80" s="406" t="n"/>
      <c r="JRX80" s="406" t="n"/>
      <c r="JRY80" s="406" t="n"/>
      <c r="JRZ80" s="406" t="n"/>
      <c r="JSA80" s="406" t="n"/>
      <c r="JSB80" s="406" t="n"/>
      <c r="JSC80" s="406" t="n"/>
      <c r="JSD80" s="406" t="n"/>
      <c r="JSE80" s="406" t="n"/>
      <c r="JSF80" s="406" t="n"/>
      <c r="JSG80" s="406" t="n"/>
      <c r="JSH80" s="406" t="n"/>
      <c r="JSI80" s="406" t="n"/>
      <c r="JSJ80" s="406" t="n"/>
      <c r="JSK80" s="406" t="n"/>
      <c r="JSL80" s="406" t="n"/>
      <c r="JSM80" s="406" t="n"/>
      <c r="JSN80" s="406" t="n"/>
      <c r="JSO80" s="406" t="n"/>
      <c r="JSP80" s="406" t="n"/>
      <c r="JSQ80" s="406" t="n"/>
      <c r="JSR80" s="406" t="n"/>
      <c r="JSS80" s="406" t="n"/>
      <c r="JST80" s="406" t="n"/>
      <c r="JSU80" s="406" t="n"/>
      <c r="JSV80" s="406" t="n"/>
      <c r="JSW80" s="406" t="n"/>
      <c r="JSX80" s="406" t="n"/>
      <c r="JSY80" s="406" t="n"/>
      <c r="JSZ80" s="406" t="n"/>
      <c r="JTA80" s="406" t="n"/>
      <c r="JTB80" s="406" t="n"/>
      <c r="JTC80" s="406" t="n"/>
      <c r="JTD80" s="406" t="n"/>
      <c r="JTE80" s="406" t="n"/>
      <c r="JTF80" s="406" t="n"/>
      <c r="JTG80" s="406" t="n"/>
      <c r="JTH80" s="406" t="n"/>
      <c r="JTI80" s="406" t="n"/>
      <c r="JTJ80" s="406" t="n"/>
      <c r="JTK80" s="406" t="n"/>
      <c r="JTL80" s="406" t="n"/>
      <c r="JTM80" s="406" t="n"/>
      <c r="JTN80" s="406" t="n"/>
      <c r="JTO80" s="406" t="n"/>
      <c r="JTP80" s="406" t="n"/>
      <c r="JTQ80" s="406" t="n"/>
      <c r="JTR80" s="406" t="n"/>
      <c r="JTS80" s="406" t="n"/>
      <c r="JTT80" s="406" t="n"/>
      <c r="JTU80" s="406" t="n"/>
      <c r="JTV80" s="406" t="n"/>
      <c r="JTW80" s="406" t="n"/>
      <c r="JTX80" s="406" t="n"/>
      <c r="JTY80" s="406" t="n"/>
      <c r="JTZ80" s="406" t="n"/>
      <c r="JUA80" s="406" t="n"/>
      <c r="JUB80" s="406" t="n"/>
      <c r="JUC80" s="406" t="n"/>
      <c r="JUD80" s="406" t="n"/>
      <c r="JUE80" s="406" t="n"/>
      <c r="JUF80" s="406" t="n"/>
      <c r="JUG80" s="406" t="n"/>
      <c r="JUH80" s="406" t="n"/>
      <c r="JUI80" s="406" t="n"/>
      <c r="JUJ80" s="406" t="n"/>
      <c r="JUK80" s="406" t="n"/>
      <c r="JUL80" s="406" t="n"/>
      <c r="JUM80" s="406" t="n"/>
      <c r="JUN80" s="406" t="n"/>
      <c r="JUO80" s="406" t="n"/>
      <c r="JUP80" s="406" t="n"/>
      <c r="JUQ80" s="406" t="n"/>
      <c r="JUR80" s="406" t="n"/>
      <c r="JUS80" s="406" t="n"/>
      <c r="JUT80" s="406" t="n"/>
      <c r="JUU80" s="406" t="n"/>
      <c r="JUV80" s="406" t="n"/>
      <c r="JUW80" s="406" t="n"/>
      <c r="JUX80" s="406" t="n"/>
      <c r="JUY80" s="406" t="n"/>
      <c r="JUZ80" s="406" t="n"/>
      <c r="JVA80" s="406" t="n"/>
      <c r="JVB80" s="406" t="n"/>
      <c r="JVC80" s="406" t="n"/>
      <c r="JVD80" s="406" t="n"/>
      <c r="JVE80" s="406" t="n"/>
      <c r="JVF80" s="406" t="n"/>
      <c r="JVG80" s="406" t="n"/>
      <c r="JVH80" s="406" t="n"/>
      <c r="JVI80" s="406" t="n"/>
      <c r="JVJ80" s="406" t="n"/>
      <c r="JVK80" s="406" t="n"/>
      <c r="JVL80" s="406" t="n"/>
      <c r="JVM80" s="406" t="n"/>
      <c r="JVN80" s="406" t="n"/>
      <c r="JVO80" s="406" t="n"/>
      <c r="JVP80" s="406" t="n"/>
      <c r="JVQ80" s="406" t="n"/>
      <c r="JVR80" s="406" t="n"/>
      <c r="JVS80" s="406" t="n"/>
      <c r="JVT80" s="406" t="n"/>
      <c r="JVU80" s="406" t="n"/>
      <c r="JVV80" s="406" t="n"/>
      <c r="JVW80" s="406" t="n"/>
      <c r="JVX80" s="406" t="n"/>
      <c r="JVY80" s="406" t="n"/>
      <c r="JVZ80" s="406" t="n"/>
      <c r="JWA80" s="406" t="n"/>
      <c r="JWB80" s="406" t="n"/>
      <c r="JWC80" s="406" t="n"/>
      <c r="JWD80" s="406" t="n"/>
      <c r="JWE80" s="406" t="n"/>
      <c r="JWF80" s="406" t="n"/>
      <c r="JWG80" s="406" t="n"/>
      <c r="JWH80" s="406" t="n"/>
      <c r="JWI80" s="406" t="n"/>
      <c r="JWJ80" s="406" t="n"/>
      <c r="JWK80" s="406" t="n"/>
      <c r="JWL80" s="406" t="n"/>
      <c r="JWM80" s="406" t="n"/>
      <c r="JWN80" s="406" t="n"/>
      <c r="JWO80" s="406" t="n"/>
      <c r="JWP80" s="406" t="n"/>
      <c r="JWQ80" s="406" t="n"/>
      <c r="JWR80" s="406" t="n"/>
      <c r="JWS80" s="406" t="n"/>
      <c r="JWT80" s="406" t="n"/>
      <c r="JWU80" s="406" t="n"/>
      <c r="JWV80" s="406" t="n"/>
      <c r="JWW80" s="406" t="n"/>
      <c r="JWX80" s="406" t="n"/>
      <c r="JWY80" s="406" t="n"/>
      <c r="JWZ80" s="406" t="n"/>
      <c r="JXA80" s="406" t="n"/>
      <c r="JXB80" s="406" t="n"/>
      <c r="JXC80" s="406" t="n"/>
      <c r="JXD80" s="406" t="n"/>
      <c r="JXE80" s="406" t="n"/>
      <c r="JXF80" s="406" t="n"/>
      <c r="JXG80" s="406" t="n"/>
      <c r="JXH80" s="406" t="n"/>
      <c r="JXI80" s="406" t="n"/>
      <c r="JXJ80" s="406" t="n"/>
      <c r="JXK80" s="406" t="n"/>
      <c r="JXL80" s="406" t="n"/>
      <c r="JXM80" s="406" t="n"/>
      <c r="JXN80" s="406" t="n"/>
      <c r="JXO80" s="406" t="n"/>
      <c r="JXP80" s="406" t="n"/>
      <c r="JXQ80" s="406" t="n"/>
      <c r="JXR80" s="406" t="n"/>
      <c r="JXS80" s="406" t="n"/>
      <c r="JXT80" s="406" t="n"/>
      <c r="JXU80" s="406" t="n"/>
      <c r="JXV80" s="406" t="n"/>
      <c r="JXW80" s="406" t="n"/>
      <c r="JXX80" s="406" t="n"/>
      <c r="JXY80" s="406" t="n"/>
      <c r="JXZ80" s="406" t="n"/>
      <c r="JYA80" s="406" t="n"/>
      <c r="JYB80" s="406" t="n"/>
      <c r="JYC80" s="406" t="n"/>
      <c r="JYD80" s="406" t="n"/>
      <c r="JYE80" s="406" t="n"/>
      <c r="JYF80" s="406" t="n"/>
      <c r="JYG80" s="406" t="n"/>
      <c r="JYH80" s="406" t="n"/>
      <c r="JYI80" s="406" t="n"/>
      <c r="JYJ80" s="406" t="n"/>
      <c r="JYK80" s="406" t="n"/>
      <c r="JYL80" s="406" t="n"/>
      <c r="JYM80" s="406" t="n"/>
      <c r="JYN80" s="406" t="n"/>
      <c r="JYO80" s="406" t="n"/>
      <c r="JYP80" s="406" t="n"/>
      <c r="JYQ80" s="406" t="n"/>
      <c r="JYR80" s="406" t="n"/>
      <c r="JYS80" s="406" t="n"/>
      <c r="JYT80" s="406" t="n"/>
      <c r="JYU80" s="406" t="n"/>
      <c r="JYV80" s="406" t="n"/>
      <c r="JYW80" s="406" t="n"/>
      <c r="JYX80" s="406" t="n"/>
      <c r="JYY80" s="406" t="n"/>
      <c r="JYZ80" s="406" t="n"/>
      <c r="JZA80" s="406" t="n"/>
      <c r="JZB80" s="406" t="n"/>
      <c r="JZC80" s="406" t="n"/>
      <c r="JZD80" s="406" t="n"/>
      <c r="JZE80" s="406" t="n"/>
      <c r="JZF80" s="406" t="n"/>
      <c r="JZG80" s="406" t="n"/>
      <c r="JZH80" s="406" t="n"/>
      <c r="JZI80" s="406" t="n"/>
      <c r="JZJ80" s="406" t="n"/>
      <c r="JZK80" s="406" t="n"/>
      <c r="JZL80" s="406" t="n"/>
      <c r="JZM80" s="406" t="n"/>
      <c r="JZN80" s="406" t="n"/>
      <c r="JZO80" s="406" t="n"/>
      <c r="JZP80" s="406" t="n"/>
      <c r="JZQ80" s="406" t="n"/>
      <c r="JZR80" s="406" t="n"/>
      <c r="JZS80" s="406" t="n"/>
      <c r="JZT80" s="406" t="n"/>
      <c r="JZU80" s="406" t="n"/>
      <c r="JZV80" s="406" t="n"/>
      <c r="JZW80" s="406" t="n"/>
      <c r="JZX80" s="406" t="n"/>
      <c r="JZY80" s="406" t="n"/>
      <c r="JZZ80" s="406" t="n"/>
      <c r="KAA80" s="406" t="n"/>
      <c r="KAB80" s="406" t="n"/>
      <c r="KAC80" s="406" t="n"/>
      <c r="KAD80" s="406" t="n"/>
      <c r="KAE80" s="406" t="n"/>
      <c r="KAF80" s="406" t="n"/>
      <c r="KAG80" s="406" t="n"/>
      <c r="KAH80" s="406" t="n"/>
      <c r="KAI80" s="406" t="n"/>
      <c r="KAJ80" s="406" t="n"/>
      <c r="KAK80" s="406" t="n"/>
      <c r="KAL80" s="406" t="n"/>
      <c r="KAM80" s="406" t="n"/>
      <c r="KAN80" s="406" t="n"/>
      <c r="KAO80" s="406" t="n"/>
      <c r="KAP80" s="406" t="n"/>
      <c r="KAQ80" s="406" t="n"/>
      <c r="KAR80" s="406" t="n"/>
      <c r="KAS80" s="406" t="n"/>
      <c r="KAT80" s="406" t="n"/>
      <c r="KAU80" s="406" t="n"/>
      <c r="KAV80" s="406" t="n"/>
      <c r="KAW80" s="406" t="n"/>
      <c r="KAX80" s="406" t="n"/>
      <c r="KAY80" s="406" t="n"/>
      <c r="KAZ80" s="406" t="n"/>
      <c r="KBA80" s="406" t="n"/>
      <c r="KBB80" s="406" t="n"/>
      <c r="KBC80" s="406" t="n"/>
      <c r="KBD80" s="406" t="n"/>
      <c r="KBE80" s="406" t="n"/>
      <c r="KBF80" s="406" t="n"/>
      <c r="KBG80" s="406" t="n"/>
      <c r="KBH80" s="406" t="n"/>
      <c r="KBI80" s="406" t="n"/>
      <c r="KBJ80" s="406" t="n"/>
      <c r="KBK80" s="406" t="n"/>
      <c r="KBL80" s="406" t="n"/>
      <c r="KBM80" s="406" t="n"/>
      <c r="KBN80" s="406" t="n"/>
      <c r="KBO80" s="406" t="n"/>
      <c r="KBP80" s="406" t="n"/>
      <c r="KBQ80" s="406" t="n"/>
      <c r="KBR80" s="406" t="n"/>
      <c r="KBS80" s="406" t="n"/>
      <c r="KBT80" s="406" t="n"/>
      <c r="KBU80" s="406" t="n"/>
      <c r="KBV80" s="406" t="n"/>
      <c r="KBW80" s="406" t="n"/>
      <c r="KBX80" s="406" t="n"/>
      <c r="KBY80" s="406" t="n"/>
      <c r="KBZ80" s="406" t="n"/>
      <c r="KCA80" s="406" t="n"/>
      <c r="KCB80" s="406" t="n"/>
      <c r="KCC80" s="406" t="n"/>
      <c r="KCD80" s="406" t="n"/>
      <c r="KCE80" s="406" t="n"/>
      <c r="KCF80" s="406" t="n"/>
      <c r="KCG80" s="406" t="n"/>
      <c r="KCH80" s="406" t="n"/>
      <c r="KCI80" s="406" t="n"/>
      <c r="KCJ80" s="406" t="n"/>
      <c r="KCK80" s="406" t="n"/>
      <c r="KCL80" s="406" t="n"/>
      <c r="KCM80" s="406" t="n"/>
      <c r="KCN80" s="406" t="n"/>
      <c r="KCO80" s="406" t="n"/>
      <c r="KCP80" s="406" t="n"/>
      <c r="KCQ80" s="406" t="n"/>
      <c r="KCR80" s="406" t="n"/>
      <c r="KCS80" s="406" t="n"/>
      <c r="KCT80" s="406" t="n"/>
      <c r="KCU80" s="406" t="n"/>
      <c r="KCV80" s="406" t="n"/>
      <c r="KCW80" s="406" t="n"/>
      <c r="KCX80" s="406" t="n"/>
      <c r="KCY80" s="406" t="n"/>
      <c r="KCZ80" s="406" t="n"/>
      <c r="KDA80" s="406" t="n"/>
      <c r="KDB80" s="406" t="n"/>
      <c r="KDC80" s="406" t="n"/>
      <c r="KDD80" s="406" t="n"/>
      <c r="KDE80" s="406" t="n"/>
      <c r="KDF80" s="406" t="n"/>
      <c r="KDG80" s="406" t="n"/>
      <c r="KDH80" s="406" t="n"/>
      <c r="KDI80" s="406" t="n"/>
      <c r="KDJ80" s="406" t="n"/>
      <c r="KDK80" s="406" t="n"/>
      <c r="KDL80" s="406" t="n"/>
      <c r="KDM80" s="406" t="n"/>
      <c r="KDN80" s="406" t="n"/>
      <c r="KDO80" s="406" t="n"/>
      <c r="KDP80" s="406" t="n"/>
      <c r="KDQ80" s="406" t="n"/>
      <c r="KDR80" s="406" t="n"/>
      <c r="KDS80" s="406" t="n"/>
      <c r="KDT80" s="406" t="n"/>
      <c r="KDU80" s="406" t="n"/>
      <c r="KDV80" s="406" t="n"/>
      <c r="KDW80" s="406" t="n"/>
      <c r="KDX80" s="406" t="n"/>
      <c r="KDY80" s="406" t="n"/>
      <c r="KDZ80" s="406" t="n"/>
      <c r="KEA80" s="406" t="n"/>
      <c r="KEB80" s="406" t="n"/>
      <c r="KEC80" s="406" t="n"/>
      <c r="KED80" s="406" t="n"/>
      <c r="KEE80" s="406" t="n"/>
      <c r="KEF80" s="406" t="n"/>
      <c r="KEG80" s="406" t="n"/>
      <c r="KEH80" s="406" t="n"/>
      <c r="KEI80" s="406" t="n"/>
      <c r="KEJ80" s="406" t="n"/>
      <c r="KEK80" s="406" t="n"/>
      <c r="KEL80" s="406" t="n"/>
      <c r="KEM80" s="406" t="n"/>
      <c r="KEN80" s="406" t="n"/>
      <c r="KEO80" s="406" t="n"/>
      <c r="KEP80" s="406" t="n"/>
      <c r="KEQ80" s="406" t="n"/>
      <c r="KER80" s="406" t="n"/>
      <c r="KES80" s="406" t="n"/>
      <c r="KET80" s="406" t="n"/>
      <c r="KEU80" s="406" t="n"/>
      <c r="KEV80" s="406" t="n"/>
      <c r="KEW80" s="406" t="n"/>
      <c r="KEX80" s="406" t="n"/>
      <c r="KEY80" s="406" t="n"/>
      <c r="KEZ80" s="406" t="n"/>
      <c r="KFA80" s="406" t="n"/>
      <c r="KFB80" s="406" t="n"/>
      <c r="KFC80" s="406" t="n"/>
      <c r="KFD80" s="406" t="n"/>
      <c r="KFE80" s="406" t="n"/>
      <c r="KFF80" s="406" t="n"/>
      <c r="KFG80" s="406" t="n"/>
      <c r="KFH80" s="406" t="n"/>
      <c r="KFI80" s="406" t="n"/>
      <c r="KFJ80" s="406" t="n"/>
      <c r="KFK80" s="406" t="n"/>
      <c r="KFL80" s="406" t="n"/>
      <c r="KFM80" s="406" t="n"/>
      <c r="KFN80" s="406" t="n"/>
      <c r="KFO80" s="406" t="n"/>
      <c r="KFP80" s="406" t="n"/>
      <c r="KFQ80" s="406" t="n"/>
      <c r="KFR80" s="406" t="n"/>
      <c r="KFS80" s="406" t="n"/>
      <c r="KFT80" s="406" t="n"/>
      <c r="KFU80" s="406" t="n"/>
      <c r="KFV80" s="406" t="n"/>
      <c r="KFW80" s="406" t="n"/>
      <c r="KFX80" s="406" t="n"/>
      <c r="KFY80" s="406" t="n"/>
      <c r="KFZ80" s="406" t="n"/>
      <c r="KGA80" s="406" t="n"/>
      <c r="KGB80" s="406" t="n"/>
      <c r="KGC80" s="406" t="n"/>
      <c r="KGD80" s="406" t="n"/>
      <c r="KGE80" s="406" t="n"/>
      <c r="KGF80" s="406" t="n"/>
      <c r="KGG80" s="406" t="n"/>
      <c r="KGH80" s="406" t="n"/>
      <c r="KGI80" s="406" t="n"/>
      <c r="KGJ80" s="406" t="n"/>
      <c r="KGK80" s="406" t="n"/>
      <c r="KGL80" s="406" t="n"/>
      <c r="KGM80" s="406" t="n"/>
      <c r="KGN80" s="406" t="n"/>
      <c r="KGO80" s="406" t="n"/>
      <c r="KGP80" s="406" t="n"/>
      <c r="KGQ80" s="406" t="n"/>
      <c r="KGR80" s="406" t="n"/>
      <c r="KGS80" s="406" t="n"/>
      <c r="KGT80" s="406" t="n"/>
      <c r="KGU80" s="406" t="n"/>
      <c r="KGV80" s="406" t="n"/>
      <c r="KGW80" s="406" t="n"/>
      <c r="KGX80" s="406" t="n"/>
      <c r="KGY80" s="406" t="n"/>
      <c r="KGZ80" s="406" t="n"/>
      <c r="KHA80" s="406" t="n"/>
      <c r="KHB80" s="406" t="n"/>
      <c r="KHC80" s="406" t="n"/>
      <c r="KHD80" s="406" t="n"/>
      <c r="KHE80" s="406" t="n"/>
      <c r="KHF80" s="406" t="n"/>
      <c r="KHG80" s="406" t="n"/>
      <c r="KHH80" s="406" t="n"/>
      <c r="KHI80" s="406" t="n"/>
      <c r="KHJ80" s="406" t="n"/>
      <c r="KHK80" s="406" t="n"/>
      <c r="KHL80" s="406" t="n"/>
      <c r="KHM80" s="406" t="n"/>
      <c r="KHN80" s="406" t="n"/>
      <c r="KHO80" s="406" t="n"/>
      <c r="KHP80" s="406" t="n"/>
      <c r="KHQ80" s="406" t="n"/>
      <c r="KHR80" s="406" t="n"/>
      <c r="KHS80" s="406" t="n"/>
      <c r="KHT80" s="406" t="n"/>
      <c r="KHU80" s="406" t="n"/>
      <c r="KHV80" s="406" t="n"/>
      <c r="KHW80" s="406" t="n"/>
      <c r="KHX80" s="406" t="n"/>
      <c r="KHY80" s="406" t="n"/>
      <c r="KHZ80" s="406" t="n"/>
      <c r="KIA80" s="406" t="n"/>
      <c r="KIB80" s="406" t="n"/>
      <c r="KIC80" s="406" t="n"/>
      <c r="KID80" s="406" t="n"/>
      <c r="KIE80" s="406" t="n"/>
      <c r="KIF80" s="406" t="n"/>
      <c r="KIG80" s="406" t="n"/>
      <c r="KIH80" s="406" t="n"/>
      <c r="KII80" s="406" t="n"/>
      <c r="KIJ80" s="406" t="n"/>
      <c r="KIK80" s="406" t="n"/>
      <c r="KIL80" s="406" t="n"/>
      <c r="KIM80" s="406" t="n"/>
      <c r="KIN80" s="406" t="n"/>
      <c r="KIO80" s="406" t="n"/>
      <c r="KIP80" s="406" t="n"/>
      <c r="KIQ80" s="406" t="n"/>
      <c r="KIR80" s="406" t="n"/>
      <c r="KIS80" s="406" t="n"/>
      <c r="KIT80" s="406" t="n"/>
      <c r="KIU80" s="406" t="n"/>
      <c r="KIV80" s="406" t="n"/>
      <c r="KIW80" s="406" t="n"/>
      <c r="KIX80" s="406" t="n"/>
      <c r="KIY80" s="406" t="n"/>
      <c r="KIZ80" s="406" t="n"/>
      <c r="KJA80" s="406" t="n"/>
      <c r="KJB80" s="406" t="n"/>
      <c r="KJC80" s="406" t="n"/>
      <c r="KJD80" s="406" t="n"/>
      <c r="KJE80" s="406" t="n"/>
      <c r="KJF80" s="406" t="n"/>
      <c r="KJG80" s="406" t="n"/>
      <c r="KJH80" s="406" t="n"/>
      <c r="KJI80" s="406" t="n"/>
      <c r="KJJ80" s="406" t="n"/>
      <c r="KJK80" s="406" t="n"/>
      <c r="KJL80" s="406" t="n"/>
      <c r="KJM80" s="406" t="n"/>
      <c r="KJN80" s="406" t="n"/>
      <c r="KJO80" s="406" t="n"/>
      <c r="KJP80" s="406" t="n"/>
      <c r="KJQ80" s="406" t="n"/>
      <c r="KJR80" s="406" t="n"/>
      <c r="KJS80" s="406" t="n"/>
      <c r="KJT80" s="406" t="n"/>
      <c r="KJU80" s="406" t="n"/>
      <c r="KJV80" s="406" t="n"/>
      <c r="KJW80" s="406" t="n"/>
      <c r="KJX80" s="406" t="n"/>
      <c r="KJY80" s="406" t="n"/>
      <c r="KJZ80" s="406" t="n"/>
      <c r="KKA80" s="406" t="n"/>
      <c r="KKB80" s="406" t="n"/>
      <c r="KKC80" s="406" t="n"/>
      <c r="KKD80" s="406" t="n"/>
      <c r="KKE80" s="406" t="n"/>
      <c r="KKF80" s="406" t="n"/>
      <c r="KKG80" s="406" t="n"/>
      <c r="KKH80" s="406" t="n"/>
      <c r="KKI80" s="406" t="n"/>
      <c r="KKJ80" s="406" t="n"/>
      <c r="KKK80" s="406" t="n"/>
      <c r="KKL80" s="406" t="n"/>
      <c r="KKM80" s="406" t="n"/>
      <c r="KKN80" s="406" t="n"/>
      <c r="KKO80" s="406" t="n"/>
      <c r="KKP80" s="406" t="n"/>
      <c r="KKQ80" s="406" t="n"/>
      <c r="KKR80" s="406" t="n"/>
      <c r="KKS80" s="406" t="n"/>
      <c r="KKT80" s="406" t="n"/>
      <c r="KKU80" s="406" t="n"/>
      <c r="KKV80" s="406" t="n"/>
      <c r="KKW80" s="406" t="n"/>
      <c r="KKX80" s="406" t="n"/>
      <c r="KKY80" s="406" t="n"/>
      <c r="KKZ80" s="406" t="n"/>
      <c r="KLA80" s="406" t="n"/>
      <c r="KLB80" s="406" t="n"/>
      <c r="KLC80" s="406" t="n"/>
      <c r="KLD80" s="406" t="n"/>
      <c r="KLE80" s="406" t="n"/>
      <c r="KLF80" s="406" t="n"/>
      <c r="KLG80" s="406" t="n"/>
      <c r="KLH80" s="406" t="n"/>
      <c r="KLI80" s="406" t="n"/>
      <c r="KLJ80" s="406" t="n"/>
      <c r="KLK80" s="406" t="n"/>
      <c r="KLL80" s="406" t="n"/>
      <c r="KLM80" s="406" t="n"/>
      <c r="KLN80" s="406" t="n"/>
      <c r="KLO80" s="406" t="n"/>
      <c r="KLP80" s="406" t="n"/>
      <c r="KLQ80" s="406" t="n"/>
      <c r="KLR80" s="406" t="n"/>
      <c r="KLS80" s="406" t="n"/>
      <c r="KLT80" s="406" t="n"/>
      <c r="KLU80" s="406" t="n"/>
      <c r="KLV80" s="406" t="n"/>
      <c r="KLW80" s="406" t="n"/>
      <c r="KLX80" s="406" t="n"/>
      <c r="KLY80" s="406" t="n"/>
      <c r="KLZ80" s="406" t="n"/>
      <c r="KMA80" s="406" t="n"/>
      <c r="KMB80" s="406" t="n"/>
      <c r="KMC80" s="406" t="n"/>
      <c r="KMD80" s="406" t="n"/>
      <c r="KME80" s="406" t="n"/>
      <c r="KMF80" s="406" t="n"/>
      <c r="KMG80" s="406" t="n"/>
      <c r="KMH80" s="406" t="n"/>
      <c r="KMI80" s="406" t="n"/>
      <c r="KMJ80" s="406" t="n"/>
      <c r="KMK80" s="406" t="n"/>
      <c r="KML80" s="406" t="n"/>
      <c r="KMM80" s="406" t="n"/>
      <c r="KMN80" s="406" t="n"/>
      <c r="KMO80" s="406" t="n"/>
      <c r="KMP80" s="406" t="n"/>
      <c r="KMQ80" s="406" t="n"/>
      <c r="KMR80" s="406" t="n"/>
      <c r="KMS80" s="406" t="n"/>
      <c r="KMT80" s="406" t="n"/>
      <c r="KMU80" s="406" t="n"/>
      <c r="KMV80" s="406" t="n"/>
      <c r="KMW80" s="406" t="n"/>
      <c r="KMX80" s="406" t="n"/>
      <c r="KMY80" s="406" t="n"/>
      <c r="KMZ80" s="406" t="n"/>
      <c r="KNA80" s="406" t="n"/>
      <c r="KNB80" s="406" t="n"/>
      <c r="KNC80" s="406" t="n"/>
      <c r="KND80" s="406" t="n"/>
      <c r="KNE80" s="406" t="n"/>
      <c r="KNF80" s="406" t="n"/>
      <c r="KNG80" s="406" t="n"/>
      <c r="KNH80" s="406" t="n"/>
      <c r="KNI80" s="406" t="n"/>
      <c r="KNJ80" s="406" t="n"/>
      <c r="KNK80" s="406" t="n"/>
      <c r="KNL80" s="406" t="n"/>
      <c r="KNM80" s="406" t="n"/>
      <c r="KNN80" s="406" t="n"/>
      <c r="KNO80" s="406" t="n"/>
      <c r="KNP80" s="406" t="n"/>
      <c r="KNQ80" s="406" t="n"/>
      <c r="KNR80" s="406" t="n"/>
      <c r="KNS80" s="406" t="n"/>
      <c r="KNT80" s="406" t="n"/>
      <c r="KNU80" s="406" t="n"/>
      <c r="KNV80" s="406" t="n"/>
      <c r="KNW80" s="406" t="n"/>
      <c r="KNX80" s="406" t="n"/>
      <c r="KNY80" s="406" t="n"/>
      <c r="KNZ80" s="406" t="n"/>
      <c r="KOA80" s="406" t="n"/>
      <c r="KOB80" s="406" t="n"/>
      <c r="KOC80" s="406" t="n"/>
      <c r="KOD80" s="406" t="n"/>
      <c r="KOE80" s="406" t="n"/>
      <c r="KOF80" s="406" t="n"/>
      <c r="KOG80" s="406" t="n"/>
      <c r="KOH80" s="406" t="n"/>
      <c r="KOI80" s="406" t="n"/>
      <c r="KOJ80" s="406" t="n"/>
      <c r="KOK80" s="406" t="n"/>
      <c r="KOL80" s="406" t="n"/>
      <c r="KOM80" s="406" t="n"/>
      <c r="KON80" s="406" t="n"/>
      <c r="KOO80" s="406" t="n"/>
      <c r="KOP80" s="406" t="n"/>
      <c r="KOQ80" s="406" t="n"/>
      <c r="KOR80" s="406" t="n"/>
      <c r="KOS80" s="406" t="n"/>
      <c r="KOT80" s="406" t="n"/>
      <c r="KOU80" s="406" t="n"/>
      <c r="KOV80" s="406" t="n"/>
      <c r="KOW80" s="406" t="n"/>
      <c r="KOX80" s="406" t="n"/>
      <c r="KOY80" s="406" t="n"/>
      <c r="KOZ80" s="406" t="n"/>
      <c r="KPA80" s="406" t="n"/>
      <c r="KPB80" s="406" t="n"/>
      <c r="KPC80" s="406" t="n"/>
      <c r="KPD80" s="406" t="n"/>
      <c r="KPE80" s="406" t="n"/>
      <c r="KPF80" s="406" t="n"/>
      <c r="KPG80" s="406" t="n"/>
      <c r="KPH80" s="406" t="n"/>
      <c r="KPI80" s="406" t="n"/>
      <c r="KPJ80" s="406" t="n"/>
      <c r="KPK80" s="406" t="n"/>
      <c r="KPL80" s="406" t="n"/>
      <c r="KPM80" s="406" t="n"/>
      <c r="KPN80" s="406" t="n"/>
      <c r="KPO80" s="406" t="n"/>
      <c r="KPP80" s="406" t="n"/>
      <c r="KPQ80" s="406" t="n"/>
      <c r="KPR80" s="406" t="n"/>
      <c r="KPS80" s="406" t="n"/>
      <c r="KPT80" s="406" t="n"/>
      <c r="KPU80" s="406" t="n"/>
      <c r="KPV80" s="406" t="n"/>
      <c r="KPW80" s="406" t="n"/>
      <c r="KPX80" s="406" t="n"/>
      <c r="KPY80" s="406" t="n"/>
      <c r="KPZ80" s="406" t="n"/>
      <c r="KQA80" s="406" t="n"/>
      <c r="KQB80" s="406" t="n"/>
      <c r="KQC80" s="406" t="n"/>
      <c r="KQD80" s="406" t="n"/>
      <c r="KQE80" s="406" t="n"/>
      <c r="KQF80" s="406" t="n"/>
      <c r="KQG80" s="406" t="n"/>
      <c r="KQH80" s="406" t="n"/>
      <c r="KQI80" s="406" t="n"/>
      <c r="KQJ80" s="406" t="n"/>
      <c r="KQK80" s="406" t="n"/>
      <c r="KQL80" s="406" t="n"/>
      <c r="KQM80" s="406" t="n"/>
      <c r="KQN80" s="406" t="n"/>
      <c r="KQO80" s="406" t="n"/>
      <c r="KQP80" s="406" t="n"/>
      <c r="KQQ80" s="406" t="n"/>
      <c r="KQR80" s="406" t="n"/>
      <c r="KQS80" s="406" t="n"/>
      <c r="KQT80" s="406" t="n"/>
      <c r="KQU80" s="406" t="n"/>
      <c r="KQV80" s="406" t="n"/>
      <c r="KQW80" s="406" t="n"/>
      <c r="KQX80" s="406" t="n"/>
      <c r="KQY80" s="406" t="n"/>
      <c r="KQZ80" s="406" t="n"/>
      <c r="KRA80" s="406" t="n"/>
      <c r="KRB80" s="406" t="n"/>
      <c r="KRC80" s="406" t="n"/>
      <c r="KRD80" s="406" t="n"/>
      <c r="KRE80" s="406" t="n"/>
      <c r="KRF80" s="406" t="n"/>
      <c r="KRG80" s="406" t="n"/>
      <c r="KRH80" s="406" t="n"/>
      <c r="KRI80" s="406" t="n"/>
      <c r="KRJ80" s="406" t="n"/>
      <c r="KRK80" s="406" t="n"/>
      <c r="KRL80" s="406" t="n"/>
      <c r="KRM80" s="406" t="n"/>
      <c r="KRN80" s="406" t="n"/>
      <c r="KRO80" s="406" t="n"/>
      <c r="KRP80" s="406" t="n"/>
      <c r="KRQ80" s="406" t="n"/>
      <c r="KRR80" s="406" t="n"/>
      <c r="KRS80" s="406" t="n"/>
      <c r="KRT80" s="406" t="n"/>
      <c r="KRU80" s="406" t="n"/>
      <c r="KRV80" s="406" t="n"/>
      <c r="KRW80" s="406" t="n"/>
      <c r="KRX80" s="406" t="n"/>
      <c r="KRY80" s="406" t="n"/>
      <c r="KRZ80" s="406" t="n"/>
      <c r="KSA80" s="406" t="n"/>
      <c r="KSB80" s="406" t="n"/>
      <c r="KSC80" s="406" t="n"/>
      <c r="KSD80" s="406" t="n"/>
      <c r="KSE80" s="406" t="n"/>
      <c r="KSF80" s="406" t="n"/>
      <c r="KSG80" s="406" t="n"/>
      <c r="KSH80" s="406" t="n"/>
      <c r="KSI80" s="406" t="n"/>
      <c r="KSJ80" s="406" t="n"/>
      <c r="KSK80" s="406" t="n"/>
      <c r="KSL80" s="406" t="n"/>
      <c r="KSM80" s="406" t="n"/>
      <c r="KSN80" s="406" t="n"/>
      <c r="KSO80" s="406" t="n"/>
      <c r="KSP80" s="406" t="n"/>
      <c r="KSQ80" s="406" t="n"/>
      <c r="KSR80" s="406" t="n"/>
      <c r="KSS80" s="406" t="n"/>
      <c r="KST80" s="406" t="n"/>
      <c r="KSU80" s="406" t="n"/>
      <c r="KSV80" s="406" t="n"/>
      <c r="KSW80" s="406" t="n"/>
      <c r="KSX80" s="406" t="n"/>
      <c r="KSY80" s="406" t="n"/>
      <c r="KSZ80" s="406" t="n"/>
      <c r="KTA80" s="406" t="n"/>
      <c r="KTB80" s="406" t="n"/>
      <c r="KTC80" s="406" t="n"/>
      <c r="KTD80" s="406" t="n"/>
      <c r="KTE80" s="406" t="n"/>
      <c r="KTF80" s="406" t="n"/>
      <c r="KTG80" s="406" t="n"/>
      <c r="KTH80" s="406" t="n"/>
      <c r="KTI80" s="406" t="n"/>
      <c r="KTJ80" s="406" t="n"/>
      <c r="KTK80" s="406" t="n"/>
      <c r="KTL80" s="406" t="n"/>
      <c r="KTM80" s="406" t="n"/>
      <c r="KTN80" s="406" t="n"/>
      <c r="KTO80" s="406" t="n"/>
      <c r="KTP80" s="406" t="n"/>
      <c r="KTQ80" s="406" t="n"/>
      <c r="KTR80" s="406" t="n"/>
      <c r="KTS80" s="406" t="n"/>
      <c r="KTT80" s="406" t="n"/>
      <c r="KTU80" s="406" t="n"/>
      <c r="KTV80" s="406" t="n"/>
      <c r="KTW80" s="406" t="n"/>
      <c r="KTX80" s="406" t="n"/>
      <c r="KTY80" s="406" t="n"/>
      <c r="KTZ80" s="406" t="n"/>
      <c r="KUA80" s="406" t="n"/>
      <c r="KUB80" s="406" t="n"/>
      <c r="KUC80" s="406" t="n"/>
      <c r="KUD80" s="406" t="n"/>
      <c r="KUE80" s="406" t="n"/>
      <c r="KUF80" s="406" t="n"/>
      <c r="KUG80" s="406" t="n"/>
      <c r="KUH80" s="406" t="n"/>
      <c r="KUI80" s="406" t="n"/>
      <c r="KUJ80" s="406" t="n"/>
      <c r="KUK80" s="406" t="n"/>
      <c r="KUL80" s="406" t="n"/>
      <c r="KUM80" s="406" t="n"/>
      <c r="KUN80" s="406" t="n"/>
      <c r="KUO80" s="406" t="n"/>
      <c r="KUP80" s="406" t="n"/>
      <c r="KUQ80" s="406" t="n"/>
      <c r="KUR80" s="406" t="n"/>
      <c r="KUS80" s="406" t="n"/>
      <c r="KUT80" s="406" t="n"/>
      <c r="KUU80" s="406" t="n"/>
      <c r="KUV80" s="406" t="n"/>
      <c r="KUW80" s="406" t="n"/>
      <c r="KUX80" s="406" t="n"/>
      <c r="KUY80" s="406" t="n"/>
      <c r="KUZ80" s="406" t="n"/>
      <c r="KVA80" s="406" t="n"/>
      <c r="KVB80" s="406" t="n"/>
      <c r="KVC80" s="406" t="n"/>
      <c r="KVD80" s="406" t="n"/>
      <c r="KVE80" s="406" t="n"/>
      <c r="KVF80" s="406" t="n"/>
      <c r="KVG80" s="406" t="n"/>
      <c r="KVH80" s="406" t="n"/>
      <c r="KVI80" s="406" t="n"/>
      <c r="KVJ80" s="406" t="n"/>
      <c r="KVK80" s="406" t="n"/>
      <c r="KVL80" s="406" t="n"/>
      <c r="KVM80" s="406" t="n"/>
      <c r="KVN80" s="406" t="n"/>
      <c r="KVO80" s="406" t="n"/>
      <c r="KVP80" s="406" t="n"/>
      <c r="KVQ80" s="406" t="n"/>
      <c r="KVR80" s="406" t="n"/>
      <c r="KVS80" s="406" t="n"/>
      <c r="KVT80" s="406" t="n"/>
      <c r="KVU80" s="406" t="n"/>
      <c r="KVV80" s="406" t="n"/>
      <c r="KVW80" s="406" t="n"/>
      <c r="KVX80" s="406" t="n"/>
      <c r="KVY80" s="406" t="n"/>
      <c r="KVZ80" s="406" t="n"/>
      <c r="KWA80" s="406" t="n"/>
      <c r="KWB80" s="406" t="n"/>
      <c r="KWC80" s="406" t="n"/>
      <c r="KWD80" s="406" t="n"/>
      <c r="KWE80" s="406" t="n"/>
      <c r="KWF80" s="406" t="n"/>
      <c r="KWG80" s="406" t="n"/>
      <c r="KWH80" s="406" t="n"/>
      <c r="KWI80" s="406" t="n"/>
      <c r="KWJ80" s="406" t="n"/>
      <c r="KWK80" s="406" t="n"/>
      <c r="KWL80" s="406" t="n"/>
      <c r="KWM80" s="406" t="n"/>
      <c r="KWN80" s="406" t="n"/>
      <c r="KWO80" s="406" t="n"/>
      <c r="KWP80" s="406" t="n"/>
      <c r="KWQ80" s="406" t="n"/>
      <c r="KWR80" s="406" t="n"/>
      <c r="KWS80" s="406" t="n"/>
      <c r="KWT80" s="406" t="n"/>
      <c r="KWU80" s="406" t="n"/>
      <c r="KWV80" s="406" t="n"/>
      <c r="KWW80" s="406" t="n"/>
      <c r="KWX80" s="406" t="n"/>
      <c r="KWY80" s="406" t="n"/>
      <c r="KWZ80" s="406" t="n"/>
      <c r="KXA80" s="406" t="n"/>
      <c r="KXB80" s="406" t="n"/>
      <c r="KXC80" s="406" t="n"/>
      <c r="KXD80" s="406" t="n"/>
      <c r="KXE80" s="406" t="n"/>
      <c r="KXF80" s="406" t="n"/>
      <c r="KXG80" s="406" t="n"/>
      <c r="KXH80" s="406" t="n"/>
      <c r="KXI80" s="406" t="n"/>
      <c r="KXJ80" s="406" t="n"/>
      <c r="KXK80" s="406" t="n"/>
      <c r="KXL80" s="406" t="n"/>
      <c r="KXM80" s="406" t="n"/>
      <c r="KXN80" s="406" t="n"/>
      <c r="KXO80" s="406" t="n"/>
      <c r="KXP80" s="406" t="n"/>
      <c r="KXQ80" s="406" t="n"/>
      <c r="KXR80" s="406" t="n"/>
      <c r="KXS80" s="406" t="n"/>
      <c r="KXT80" s="406" t="n"/>
      <c r="KXU80" s="406" t="n"/>
      <c r="KXV80" s="406" t="n"/>
      <c r="KXW80" s="406" t="n"/>
      <c r="KXX80" s="406" t="n"/>
      <c r="KXY80" s="406" t="n"/>
      <c r="KXZ80" s="406" t="n"/>
      <c r="KYA80" s="406" t="n"/>
      <c r="KYB80" s="406" t="n"/>
      <c r="KYC80" s="406" t="n"/>
      <c r="KYD80" s="406" t="n"/>
      <c r="KYE80" s="406" t="n"/>
      <c r="KYF80" s="406" t="n"/>
      <c r="KYG80" s="406" t="n"/>
      <c r="KYH80" s="406" t="n"/>
      <c r="KYI80" s="406" t="n"/>
      <c r="KYJ80" s="406" t="n"/>
      <c r="KYK80" s="406" t="n"/>
      <c r="KYL80" s="406" t="n"/>
      <c r="KYM80" s="406" t="n"/>
      <c r="KYN80" s="406" t="n"/>
      <c r="KYO80" s="406" t="n"/>
      <c r="KYP80" s="406" t="n"/>
      <c r="KYQ80" s="406" t="n"/>
      <c r="KYR80" s="406" t="n"/>
      <c r="KYS80" s="406" t="n"/>
      <c r="KYT80" s="406" t="n"/>
      <c r="KYU80" s="406" t="n"/>
      <c r="KYV80" s="406" t="n"/>
      <c r="KYW80" s="406" t="n"/>
      <c r="KYX80" s="406" t="n"/>
      <c r="KYY80" s="406" t="n"/>
      <c r="KYZ80" s="406" t="n"/>
      <c r="KZA80" s="406" t="n"/>
      <c r="KZB80" s="406" t="n"/>
      <c r="KZC80" s="406" t="n"/>
      <c r="KZD80" s="406" t="n"/>
      <c r="KZE80" s="406" t="n"/>
      <c r="KZF80" s="406" t="n"/>
      <c r="KZG80" s="406" t="n"/>
      <c r="KZH80" s="406" t="n"/>
      <c r="KZI80" s="406" t="n"/>
      <c r="KZJ80" s="406" t="n"/>
      <c r="KZK80" s="406" t="n"/>
      <c r="KZL80" s="406" t="n"/>
      <c r="KZM80" s="406" t="n"/>
      <c r="KZN80" s="406" t="n"/>
      <c r="KZO80" s="406" t="n"/>
      <c r="KZP80" s="406" t="n"/>
      <c r="KZQ80" s="406" t="n"/>
      <c r="KZR80" s="406" t="n"/>
      <c r="KZS80" s="406" t="n"/>
      <c r="KZT80" s="406" t="n"/>
      <c r="KZU80" s="406" t="n"/>
      <c r="KZV80" s="406" t="n"/>
      <c r="KZW80" s="406" t="n"/>
      <c r="KZX80" s="406" t="n"/>
      <c r="KZY80" s="406" t="n"/>
      <c r="KZZ80" s="406" t="n"/>
      <c r="LAA80" s="406" t="n"/>
      <c r="LAB80" s="406" t="n"/>
      <c r="LAC80" s="406" t="n"/>
      <c r="LAD80" s="406" t="n"/>
      <c r="LAE80" s="406" t="n"/>
      <c r="LAF80" s="406" t="n"/>
      <c r="LAG80" s="406" t="n"/>
      <c r="LAH80" s="406" t="n"/>
      <c r="LAI80" s="406" t="n"/>
      <c r="LAJ80" s="406" t="n"/>
      <c r="LAK80" s="406" t="n"/>
      <c r="LAL80" s="406" t="n"/>
      <c r="LAM80" s="406" t="n"/>
      <c r="LAN80" s="406" t="n"/>
      <c r="LAO80" s="406" t="n"/>
      <c r="LAP80" s="406" t="n"/>
      <c r="LAQ80" s="406" t="n"/>
      <c r="LAR80" s="406" t="n"/>
      <c r="LAS80" s="406" t="n"/>
      <c r="LAT80" s="406" t="n"/>
      <c r="LAU80" s="406" t="n"/>
      <c r="LAV80" s="406" t="n"/>
      <c r="LAW80" s="406" t="n"/>
      <c r="LAX80" s="406" t="n"/>
      <c r="LAY80" s="406" t="n"/>
      <c r="LAZ80" s="406" t="n"/>
      <c r="LBA80" s="406" t="n"/>
      <c r="LBB80" s="406" t="n"/>
      <c r="LBC80" s="406" t="n"/>
      <c r="LBD80" s="406" t="n"/>
      <c r="LBE80" s="406" t="n"/>
      <c r="LBF80" s="406" t="n"/>
      <c r="LBG80" s="406" t="n"/>
      <c r="LBH80" s="406" t="n"/>
      <c r="LBI80" s="406" t="n"/>
      <c r="LBJ80" s="406" t="n"/>
      <c r="LBK80" s="406" t="n"/>
      <c r="LBL80" s="406" t="n"/>
      <c r="LBM80" s="406" t="n"/>
      <c r="LBN80" s="406" t="n"/>
      <c r="LBO80" s="406" t="n"/>
      <c r="LBP80" s="406" t="n"/>
      <c r="LBQ80" s="406" t="n"/>
      <c r="LBR80" s="406" t="n"/>
      <c r="LBS80" s="406" t="n"/>
      <c r="LBT80" s="406" t="n"/>
      <c r="LBU80" s="406" t="n"/>
      <c r="LBV80" s="406" t="n"/>
      <c r="LBW80" s="406" t="n"/>
      <c r="LBX80" s="406" t="n"/>
      <c r="LBY80" s="406" t="n"/>
      <c r="LBZ80" s="406" t="n"/>
      <c r="LCA80" s="406" t="n"/>
      <c r="LCB80" s="406" t="n"/>
      <c r="LCC80" s="406" t="n"/>
      <c r="LCD80" s="406" t="n"/>
      <c r="LCE80" s="406" t="n"/>
      <c r="LCF80" s="406" t="n"/>
      <c r="LCG80" s="406" t="n"/>
      <c r="LCH80" s="406" t="n"/>
      <c r="LCI80" s="406" t="n"/>
      <c r="LCJ80" s="406" t="n"/>
      <c r="LCK80" s="406" t="n"/>
      <c r="LCL80" s="406" t="n"/>
      <c r="LCM80" s="406" t="n"/>
      <c r="LCN80" s="406" t="n"/>
      <c r="LCO80" s="406" t="n"/>
      <c r="LCP80" s="406" t="n"/>
      <c r="LCQ80" s="406" t="n"/>
      <c r="LCR80" s="406" t="n"/>
      <c r="LCS80" s="406" t="n"/>
      <c r="LCT80" s="406" t="n"/>
      <c r="LCU80" s="406" t="n"/>
      <c r="LCV80" s="406" t="n"/>
      <c r="LCW80" s="406" t="n"/>
      <c r="LCX80" s="406" t="n"/>
      <c r="LCY80" s="406" t="n"/>
      <c r="LCZ80" s="406" t="n"/>
      <c r="LDA80" s="406" t="n"/>
      <c r="LDB80" s="406" t="n"/>
      <c r="LDC80" s="406" t="n"/>
      <c r="LDD80" s="406" t="n"/>
      <c r="LDE80" s="406" t="n"/>
      <c r="LDF80" s="406" t="n"/>
      <c r="LDG80" s="406" t="n"/>
      <c r="LDH80" s="406" t="n"/>
      <c r="LDI80" s="406" t="n"/>
      <c r="LDJ80" s="406" t="n"/>
      <c r="LDK80" s="406" t="n"/>
      <c r="LDL80" s="406" t="n"/>
      <c r="LDM80" s="406" t="n"/>
      <c r="LDN80" s="406" t="n"/>
      <c r="LDO80" s="406" t="n"/>
      <c r="LDP80" s="406" t="n"/>
      <c r="LDQ80" s="406" t="n"/>
      <c r="LDR80" s="406" t="n"/>
      <c r="LDS80" s="406" t="n"/>
      <c r="LDT80" s="406" t="n"/>
      <c r="LDU80" s="406" t="n"/>
      <c r="LDV80" s="406" t="n"/>
      <c r="LDW80" s="406" t="n"/>
      <c r="LDX80" s="406" t="n"/>
      <c r="LDY80" s="406" t="n"/>
      <c r="LDZ80" s="406" t="n"/>
      <c r="LEA80" s="406" t="n"/>
      <c r="LEB80" s="406" t="n"/>
      <c r="LEC80" s="406" t="n"/>
      <c r="LED80" s="406" t="n"/>
      <c r="LEE80" s="406" t="n"/>
      <c r="LEF80" s="406" t="n"/>
      <c r="LEG80" s="406" t="n"/>
      <c r="LEH80" s="406" t="n"/>
      <c r="LEI80" s="406" t="n"/>
      <c r="LEJ80" s="406" t="n"/>
      <c r="LEK80" s="406" t="n"/>
      <c r="LEL80" s="406" t="n"/>
      <c r="LEM80" s="406" t="n"/>
      <c r="LEN80" s="406" t="n"/>
      <c r="LEO80" s="406" t="n"/>
      <c r="LEP80" s="406" t="n"/>
      <c r="LEQ80" s="406" t="n"/>
      <c r="LER80" s="406" t="n"/>
      <c r="LES80" s="406" t="n"/>
      <c r="LET80" s="406" t="n"/>
      <c r="LEU80" s="406" t="n"/>
      <c r="LEV80" s="406" t="n"/>
      <c r="LEW80" s="406" t="n"/>
      <c r="LEX80" s="406" t="n"/>
      <c r="LEY80" s="406" t="n"/>
      <c r="LEZ80" s="406" t="n"/>
      <c r="LFA80" s="406" t="n"/>
      <c r="LFB80" s="406" t="n"/>
      <c r="LFC80" s="406" t="n"/>
      <c r="LFD80" s="406" t="n"/>
      <c r="LFE80" s="406" t="n"/>
      <c r="LFF80" s="406" t="n"/>
      <c r="LFG80" s="406" t="n"/>
      <c r="LFH80" s="406" t="n"/>
      <c r="LFI80" s="406" t="n"/>
      <c r="LFJ80" s="406" t="n"/>
      <c r="LFK80" s="406" t="n"/>
      <c r="LFL80" s="406" t="n"/>
      <c r="LFM80" s="406" t="n"/>
      <c r="LFN80" s="406" t="n"/>
      <c r="LFO80" s="406" t="n"/>
      <c r="LFP80" s="406" t="n"/>
      <c r="LFQ80" s="406" t="n"/>
      <c r="LFR80" s="406" t="n"/>
      <c r="LFS80" s="406" t="n"/>
      <c r="LFT80" s="406" t="n"/>
      <c r="LFU80" s="406" t="n"/>
      <c r="LFV80" s="406" t="n"/>
      <c r="LFW80" s="406" t="n"/>
      <c r="LFX80" s="406" t="n"/>
      <c r="LFY80" s="406" t="n"/>
      <c r="LFZ80" s="406" t="n"/>
      <c r="LGA80" s="406" t="n"/>
      <c r="LGB80" s="406" t="n"/>
      <c r="LGC80" s="406" t="n"/>
      <c r="LGD80" s="406" t="n"/>
      <c r="LGE80" s="406" t="n"/>
      <c r="LGF80" s="406" t="n"/>
      <c r="LGG80" s="406" t="n"/>
      <c r="LGH80" s="406" t="n"/>
      <c r="LGI80" s="406" t="n"/>
      <c r="LGJ80" s="406" t="n"/>
      <c r="LGK80" s="406" t="n"/>
      <c r="LGL80" s="406" t="n"/>
      <c r="LGM80" s="406" t="n"/>
      <c r="LGN80" s="406" t="n"/>
      <c r="LGO80" s="406" t="n"/>
      <c r="LGP80" s="406" t="n"/>
      <c r="LGQ80" s="406" t="n"/>
      <c r="LGR80" s="406" t="n"/>
      <c r="LGS80" s="406" t="n"/>
      <c r="LGT80" s="406" t="n"/>
      <c r="LGU80" s="406" t="n"/>
      <c r="LGV80" s="406" t="n"/>
      <c r="LGW80" s="406" t="n"/>
      <c r="LGX80" s="406" t="n"/>
      <c r="LGY80" s="406" t="n"/>
      <c r="LGZ80" s="406" t="n"/>
      <c r="LHA80" s="406" t="n"/>
      <c r="LHB80" s="406" t="n"/>
      <c r="LHC80" s="406" t="n"/>
      <c r="LHD80" s="406" t="n"/>
      <c r="LHE80" s="406" t="n"/>
      <c r="LHF80" s="406" t="n"/>
      <c r="LHG80" s="406" t="n"/>
      <c r="LHH80" s="406" t="n"/>
      <c r="LHI80" s="406" t="n"/>
      <c r="LHJ80" s="406" t="n"/>
      <c r="LHK80" s="406" t="n"/>
      <c r="LHL80" s="406" t="n"/>
      <c r="LHM80" s="406" t="n"/>
      <c r="LHN80" s="406" t="n"/>
      <c r="LHO80" s="406" t="n"/>
      <c r="LHP80" s="406" t="n"/>
      <c r="LHQ80" s="406" t="n"/>
      <c r="LHR80" s="406" t="n"/>
      <c r="LHS80" s="406" t="n"/>
      <c r="LHT80" s="406" t="n"/>
      <c r="LHU80" s="406" t="n"/>
      <c r="LHV80" s="406" t="n"/>
      <c r="LHW80" s="406" t="n"/>
      <c r="LHX80" s="406" t="n"/>
      <c r="LHY80" s="406" t="n"/>
      <c r="LHZ80" s="406" t="n"/>
      <c r="LIA80" s="406" t="n"/>
      <c r="LIB80" s="406" t="n"/>
      <c r="LIC80" s="406" t="n"/>
      <c r="LID80" s="406" t="n"/>
      <c r="LIE80" s="406" t="n"/>
      <c r="LIF80" s="406" t="n"/>
      <c r="LIG80" s="406" t="n"/>
      <c r="LIH80" s="406" t="n"/>
      <c r="LII80" s="406" t="n"/>
      <c r="LIJ80" s="406" t="n"/>
      <c r="LIK80" s="406" t="n"/>
      <c r="LIL80" s="406" t="n"/>
      <c r="LIM80" s="406" t="n"/>
      <c r="LIN80" s="406" t="n"/>
      <c r="LIO80" s="406" t="n"/>
      <c r="LIP80" s="406" t="n"/>
      <c r="LIQ80" s="406" t="n"/>
      <c r="LIR80" s="406" t="n"/>
      <c r="LIS80" s="406" t="n"/>
      <c r="LIT80" s="406" t="n"/>
      <c r="LIU80" s="406" t="n"/>
      <c r="LIV80" s="406" t="n"/>
      <c r="LIW80" s="406" t="n"/>
      <c r="LIX80" s="406" t="n"/>
      <c r="LIY80" s="406" t="n"/>
      <c r="LIZ80" s="406" t="n"/>
      <c r="LJA80" s="406" t="n"/>
      <c r="LJB80" s="406" t="n"/>
      <c r="LJC80" s="406" t="n"/>
      <c r="LJD80" s="406" t="n"/>
      <c r="LJE80" s="406" t="n"/>
      <c r="LJF80" s="406" t="n"/>
      <c r="LJG80" s="406" t="n"/>
      <c r="LJH80" s="406" t="n"/>
      <c r="LJI80" s="406" t="n"/>
      <c r="LJJ80" s="406" t="n"/>
      <c r="LJK80" s="406" t="n"/>
      <c r="LJL80" s="406" t="n"/>
      <c r="LJM80" s="406" t="n"/>
      <c r="LJN80" s="406" t="n"/>
      <c r="LJO80" s="406" t="n"/>
      <c r="LJP80" s="406" t="n"/>
      <c r="LJQ80" s="406" t="n"/>
      <c r="LJR80" s="406" t="n"/>
      <c r="LJS80" s="406" t="n"/>
      <c r="LJT80" s="406" t="n"/>
      <c r="LJU80" s="406" t="n"/>
      <c r="LJV80" s="406" t="n"/>
      <c r="LJW80" s="406" t="n"/>
      <c r="LJX80" s="406" t="n"/>
      <c r="LJY80" s="406" t="n"/>
      <c r="LJZ80" s="406" t="n"/>
      <c r="LKA80" s="406" t="n"/>
      <c r="LKB80" s="406" t="n"/>
      <c r="LKC80" s="406" t="n"/>
      <c r="LKD80" s="406" t="n"/>
      <c r="LKE80" s="406" t="n"/>
      <c r="LKF80" s="406" t="n"/>
      <c r="LKG80" s="406" t="n"/>
      <c r="LKH80" s="406" t="n"/>
      <c r="LKI80" s="406" t="n"/>
      <c r="LKJ80" s="406" t="n"/>
      <c r="LKK80" s="406" t="n"/>
      <c r="LKL80" s="406" t="n"/>
      <c r="LKM80" s="406" t="n"/>
      <c r="LKN80" s="406" t="n"/>
      <c r="LKO80" s="406" t="n"/>
      <c r="LKP80" s="406" t="n"/>
      <c r="LKQ80" s="406" t="n"/>
      <c r="LKR80" s="406" t="n"/>
      <c r="LKS80" s="406" t="n"/>
      <c r="LKT80" s="406" t="n"/>
      <c r="LKU80" s="406" t="n"/>
      <c r="LKV80" s="406" t="n"/>
      <c r="LKW80" s="406" t="n"/>
      <c r="LKX80" s="406" t="n"/>
      <c r="LKY80" s="406" t="n"/>
      <c r="LKZ80" s="406" t="n"/>
      <c r="LLA80" s="406" t="n"/>
      <c r="LLB80" s="406" t="n"/>
      <c r="LLC80" s="406" t="n"/>
      <c r="LLD80" s="406" t="n"/>
      <c r="LLE80" s="406" t="n"/>
      <c r="LLF80" s="406" t="n"/>
      <c r="LLG80" s="406" t="n"/>
      <c r="LLH80" s="406" t="n"/>
      <c r="LLI80" s="406" t="n"/>
      <c r="LLJ80" s="406" t="n"/>
      <c r="LLK80" s="406" t="n"/>
      <c r="LLL80" s="406" t="n"/>
      <c r="LLM80" s="406" t="n"/>
      <c r="LLN80" s="406" t="n"/>
      <c r="LLO80" s="406" t="n"/>
      <c r="LLP80" s="406" t="n"/>
      <c r="LLQ80" s="406" t="n"/>
      <c r="LLR80" s="406" t="n"/>
      <c r="LLS80" s="406" t="n"/>
      <c r="LLT80" s="406" t="n"/>
      <c r="LLU80" s="406" t="n"/>
      <c r="LLV80" s="406" t="n"/>
      <c r="LLW80" s="406" t="n"/>
      <c r="LLX80" s="406" t="n"/>
      <c r="LLY80" s="406" t="n"/>
      <c r="LLZ80" s="406" t="n"/>
      <c r="LMA80" s="406" t="n"/>
      <c r="LMB80" s="406" t="n"/>
      <c r="LMC80" s="406" t="n"/>
      <c r="LMD80" s="406" t="n"/>
      <c r="LME80" s="406" t="n"/>
      <c r="LMF80" s="406" t="n"/>
      <c r="LMG80" s="406" t="n"/>
      <c r="LMH80" s="406" t="n"/>
      <c r="LMI80" s="406" t="n"/>
      <c r="LMJ80" s="406" t="n"/>
      <c r="LMK80" s="406" t="n"/>
      <c r="LML80" s="406" t="n"/>
      <c r="LMM80" s="406" t="n"/>
      <c r="LMN80" s="406" t="n"/>
      <c r="LMO80" s="406" t="n"/>
      <c r="LMP80" s="406" t="n"/>
      <c r="LMQ80" s="406" t="n"/>
      <c r="LMR80" s="406" t="n"/>
      <c r="LMS80" s="406" t="n"/>
      <c r="LMT80" s="406" t="n"/>
      <c r="LMU80" s="406" t="n"/>
      <c r="LMV80" s="406" t="n"/>
      <c r="LMW80" s="406" t="n"/>
      <c r="LMX80" s="406" t="n"/>
      <c r="LMY80" s="406" t="n"/>
      <c r="LMZ80" s="406" t="n"/>
      <c r="LNA80" s="406" t="n"/>
      <c r="LNB80" s="406" t="n"/>
      <c r="LNC80" s="406" t="n"/>
      <c r="LND80" s="406" t="n"/>
      <c r="LNE80" s="406" t="n"/>
      <c r="LNF80" s="406" t="n"/>
      <c r="LNG80" s="406" t="n"/>
      <c r="LNH80" s="406" t="n"/>
      <c r="LNI80" s="406" t="n"/>
      <c r="LNJ80" s="406" t="n"/>
      <c r="LNK80" s="406" t="n"/>
      <c r="LNL80" s="406" t="n"/>
      <c r="LNM80" s="406" t="n"/>
      <c r="LNN80" s="406" t="n"/>
      <c r="LNO80" s="406" t="n"/>
      <c r="LNP80" s="406" t="n"/>
      <c r="LNQ80" s="406" t="n"/>
      <c r="LNR80" s="406" t="n"/>
      <c r="LNS80" s="406" t="n"/>
      <c r="LNT80" s="406" t="n"/>
      <c r="LNU80" s="406" t="n"/>
      <c r="LNV80" s="406" t="n"/>
      <c r="LNW80" s="406" t="n"/>
      <c r="LNX80" s="406" t="n"/>
      <c r="LNY80" s="406" t="n"/>
      <c r="LNZ80" s="406" t="n"/>
      <c r="LOA80" s="406" t="n"/>
      <c r="LOB80" s="406" t="n"/>
      <c r="LOC80" s="406" t="n"/>
      <c r="LOD80" s="406" t="n"/>
      <c r="LOE80" s="406" t="n"/>
      <c r="LOF80" s="406" t="n"/>
      <c r="LOG80" s="406" t="n"/>
      <c r="LOH80" s="406" t="n"/>
      <c r="LOI80" s="406" t="n"/>
      <c r="LOJ80" s="406" t="n"/>
      <c r="LOK80" s="406" t="n"/>
      <c r="LOL80" s="406" t="n"/>
      <c r="LOM80" s="406" t="n"/>
      <c r="LON80" s="406" t="n"/>
      <c r="LOO80" s="406" t="n"/>
      <c r="LOP80" s="406" t="n"/>
      <c r="LOQ80" s="406" t="n"/>
      <c r="LOR80" s="406" t="n"/>
      <c r="LOS80" s="406" t="n"/>
      <c r="LOT80" s="406" t="n"/>
      <c r="LOU80" s="406" t="n"/>
      <c r="LOV80" s="406" t="n"/>
      <c r="LOW80" s="406" t="n"/>
      <c r="LOX80" s="406" t="n"/>
      <c r="LOY80" s="406" t="n"/>
      <c r="LOZ80" s="406" t="n"/>
      <c r="LPA80" s="406" t="n"/>
      <c r="LPB80" s="406" t="n"/>
      <c r="LPC80" s="406" t="n"/>
      <c r="LPD80" s="406" t="n"/>
      <c r="LPE80" s="406" t="n"/>
      <c r="LPF80" s="406" t="n"/>
      <c r="LPG80" s="406" t="n"/>
      <c r="LPH80" s="406" t="n"/>
      <c r="LPI80" s="406" t="n"/>
      <c r="LPJ80" s="406" t="n"/>
      <c r="LPK80" s="406" t="n"/>
      <c r="LPL80" s="406" t="n"/>
      <c r="LPM80" s="406" t="n"/>
      <c r="LPN80" s="406" t="n"/>
      <c r="LPO80" s="406" t="n"/>
      <c r="LPP80" s="406" t="n"/>
      <c r="LPQ80" s="406" t="n"/>
      <c r="LPR80" s="406" t="n"/>
      <c r="LPS80" s="406" t="n"/>
      <c r="LPT80" s="406" t="n"/>
      <c r="LPU80" s="406" t="n"/>
      <c r="LPV80" s="406" t="n"/>
      <c r="LPW80" s="406" t="n"/>
      <c r="LPX80" s="406" t="n"/>
      <c r="LPY80" s="406" t="n"/>
      <c r="LPZ80" s="406" t="n"/>
      <c r="LQA80" s="406" t="n"/>
      <c r="LQB80" s="406" t="n"/>
      <c r="LQC80" s="406" t="n"/>
      <c r="LQD80" s="406" t="n"/>
      <c r="LQE80" s="406" t="n"/>
      <c r="LQF80" s="406" t="n"/>
      <c r="LQG80" s="406" t="n"/>
      <c r="LQH80" s="406" t="n"/>
      <c r="LQI80" s="406" t="n"/>
      <c r="LQJ80" s="406" t="n"/>
      <c r="LQK80" s="406" t="n"/>
      <c r="LQL80" s="406" t="n"/>
      <c r="LQM80" s="406" t="n"/>
      <c r="LQN80" s="406" t="n"/>
      <c r="LQO80" s="406" t="n"/>
      <c r="LQP80" s="406" t="n"/>
      <c r="LQQ80" s="406" t="n"/>
      <c r="LQR80" s="406" t="n"/>
      <c r="LQS80" s="406" t="n"/>
      <c r="LQT80" s="406" t="n"/>
      <c r="LQU80" s="406" t="n"/>
      <c r="LQV80" s="406" t="n"/>
      <c r="LQW80" s="406" t="n"/>
      <c r="LQX80" s="406" t="n"/>
      <c r="LQY80" s="406" t="n"/>
      <c r="LQZ80" s="406" t="n"/>
      <c r="LRA80" s="406" t="n"/>
      <c r="LRB80" s="406" t="n"/>
      <c r="LRC80" s="406" t="n"/>
      <c r="LRD80" s="406" t="n"/>
      <c r="LRE80" s="406" t="n"/>
      <c r="LRF80" s="406" t="n"/>
      <c r="LRG80" s="406" t="n"/>
      <c r="LRH80" s="406" t="n"/>
      <c r="LRI80" s="406" t="n"/>
      <c r="LRJ80" s="406" t="n"/>
      <c r="LRK80" s="406" t="n"/>
      <c r="LRL80" s="406" t="n"/>
      <c r="LRM80" s="406" t="n"/>
      <c r="LRN80" s="406" t="n"/>
      <c r="LRO80" s="406" t="n"/>
      <c r="LRP80" s="406" t="n"/>
      <c r="LRQ80" s="406" t="n"/>
      <c r="LRR80" s="406" t="n"/>
      <c r="LRS80" s="406" t="n"/>
      <c r="LRT80" s="406" t="n"/>
      <c r="LRU80" s="406" t="n"/>
      <c r="LRV80" s="406" t="n"/>
      <c r="LRW80" s="406" t="n"/>
      <c r="LRX80" s="406" t="n"/>
      <c r="LRY80" s="406" t="n"/>
      <c r="LRZ80" s="406" t="n"/>
      <c r="LSA80" s="406" t="n"/>
      <c r="LSB80" s="406" t="n"/>
      <c r="LSC80" s="406" t="n"/>
      <c r="LSD80" s="406" t="n"/>
      <c r="LSE80" s="406" t="n"/>
      <c r="LSF80" s="406" t="n"/>
      <c r="LSG80" s="406" t="n"/>
      <c r="LSH80" s="406" t="n"/>
      <c r="LSI80" s="406" t="n"/>
      <c r="LSJ80" s="406" t="n"/>
      <c r="LSK80" s="406" t="n"/>
      <c r="LSL80" s="406" t="n"/>
      <c r="LSM80" s="406" t="n"/>
      <c r="LSN80" s="406" t="n"/>
      <c r="LSO80" s="406" t="n"/>
      <c r="LSP80" s="406" t="n"/>
      <c r="LSQ80" s="406" t="n"/>
      <c r="LSR80" s="406" t="n"/>
      <c r="LSS80" s="406" t="n"/>
      <c r="LST80" s="406" t="n"/>
      <c r="LSU80" s="406" t="n"/>
      <c r="LSV80" s="406" t="n"/>
      <c r="LSW80" s="406" t="n"/>
      <c r="LSX80" s="406" t="n"/>
      <c r="LSY80" s="406" t="n"/>
      <c r="LSZ80" s="406" t="n"/>
      <c r="LTA80" s="406" t="n"/>
      <c r="LTB80" s="406" t="n"/>
      <c r="LTC80" s="406" t="n"/>
      <c r="LTD80" s="406" t="n"/>
      <c r="LTE80" s="406" t="n"/>
      <c r="LTF80" s="406" t="n"/>
      <c r="LTG80" s="406" t="n"/>
      <c r="LTH80" s="406" t="n"/>
      <c r="LTI80" s="406" t="n"/>
      <c r="LTJ80" s="406" t="n"/>
      <c r="LTK80" s="406" t="n"/>
      <c r="LTL80" s="406" t="n"/>
      <c r="LTM80" s="406" t="n"/>
      <c r="LTN80" s="406" t="n"/>
      <c r="LTO80" s="406" t="n"/>
      <c r="LTP80" s="406" t="n"/>
      <c r="LTQ80" s="406" t="n"/>
      <c r="LTR80" s="406" t="n"/>
      <c r="LTS80" s="406" t="n"/>
      <c r="LTT80" s="406" t="n"/>
      <c r="LTU80" s="406" t="n"/>
      <c r="LTV80" s="406" t="n"/>
      <c r="LTW80" s="406" t="n"/>
      <c r="LTX80" s="406" t="n"/>
      <c r="LTY80" s="406" t="n"/>
      <c r="LTZ80" s="406" t="n"/>
      <c r="LUA80" s="406" t="n"/>
      <c r="LUB80" s="406" t="n"/>
      <c r="LUC80" s="406" t="n"/>
      <c r="LUD80" s="406" t="n"/>
      <c r="LUE80" s="406" t="n"/>
      <c r="LUF80" s="406" t="n"/>
      <c r="LUG80" s="406" t="n"/>
      <c r="LUH80" s="406" t="n"/>
      <c r="LUI80" s="406" t="n"/>
      <c r="LUJ80" s="406" t="n"/>
      <c r="LUK80" s="406" t="n"/>
      <c r="LUL80" s="406" t="n"/>
      <c r="LUM80" s="406" t="n"/>
      <c r="LUN80" s="406" t="n"/>
      <c r="LUO80" s="406" t="n"/>
      <c r="LUP80" s="406" t="n"/>
      <c r="LUQ80" s="406" t="n"/>
      <c r="LUR80" s="406" t="n"/>
      <c r="LUS80" s="406" t="n"/>
      <c r="LUT80" s="406" t="n"/>
      <c r="LUU80" s="406" t="n"/>
      <c r="LUV80" s="406" t="n"/>
      <c r="LUW80" s="406" t="n"/>
      <c r="LUX80" s="406" t="n"/>
      <c r="LUY80" s="406" t="n"/>
      <c r="LUZ80" s="406" t="n"/>
      <c r="LVA80" s="406" t="n"/>
      <c r="LVB80" s="406" t="n"/>
      <c r="LVC80" s="406" t="n"/>
      <c r="LVD80" s="406" t="n"/>
      <c r="LVE80" s="406" t="n"/>
      <c r="LVF80" s="406" t="n"/>
      <c r="LVG80" s="406" t="n"/>
      <c r="LVH80" s="406" t="n"/>
      <c r="LVI80" s="406" t="n"/>
      <c r="LVJ80" s="406" t="n"/>
      <c r="LVK80" s="406" t="n"/>
      <c r="LVL80" s="406" t="n"/>
      <c r="LVM80" s="406" t="n"/>
      <c r="LVN80" s="406" t="n"/>
      <c r="LVO80" s="406" t="n"/>
      <c r="LVP80" s="406" t="n"/>
      <c r="LVQ80" s="406" t="n"/>
      <c r="LVR80" s="406" t="n"/>
      <c r="LVS80" s="406" t="n"/>
      <c r="LVT80" s="406" t="n"/>
      <c r="LVU80" s="406" t="n"/>
      <c r="LVV80" s="406" t="n"/>
      <c r="LVW80" s="406" t="n"/>
      <c r="LVX80" s="406" t="n"/>
      <c r="LVY80" s="406" t="n"/>
      <c r="LVZ80" s="406" t="n"/>
      <c r="LWA80" s="406" t="n"/>
      <c r="LWB80" s="406" t="n"/>
      <c r="LWC80" s="406" t="n"/>
      <c r="LWD80" s="406" t="n"/>
      <c r="LWE80" s="406" t="n"/>
      <c r="LWF80" s="406" t="n"/>
      <c r="LWG80" s="406" t="n"/>
      <c r="LWH80" s="406" t="n"/>
      <c r="LWI80" s="406" t="n"/>
      <c r="LWJ80" s="406" t="n"/>
      <c r="LWK80" s="406" t="n"/>
      <c r="LWL80" s="406" t="n"/>
      <c r="LWM80" s="406" t="n"/>
      <c r="LWN80" s="406" t="n"/>
      <c r="LWO80" s="406" t="n"/>
      <c r="LWP80" s="406" t="n"/>
      <c r="LWQ80" s="406" t="n"/>
      <c r="LWR80" s="406" t="n"/>
      <c r="LWS80" s="406" t="n"/>
      <c r="LWT80" s="406" t="n"/>
      <c r="LWU80" s="406" t="n"/>
      <c r="LWV80" s="406" t="n"/>
      <c r="LWW80" s="406" t="n"/>
      <c r="LWX80" s="406" t="n"/>
      <c r="LWY80" s="406" t="n"/>
      <c r="LWZ80" s="406" t="n"/>
      <c r="LXA80" s="406" t="n"/>
      <c r="LXB80" s="406" t="n"/>
      <c r="LXC80" s="406" t="n"/>
      <c r="LXD80" s="406" t="n"/>
      <c r="LXE80" s="406" t="n"/>
      <c r="LXF80" s="406" t="n"/>
      <c r="LXG80" s="406" t="n"/>
      <c r="LXH80" s="406" t="n"/>
      <c r="LXI80" s="406" t="n"/>
      <c r="LXJ80" s="406" t="n"/>
      <c r="LXK80" s="406" t="n"/>
      <c r="LXL80" s="406" t="n"/>
      <c r="LXM80" s="406" t="n"/>
      <c r="LXN80" s="406" t="n"/>
      <c r="LXO80" s="406" t="n"/>
      <c r="LXP80" s="406" t="n"/>
      <c r="LXQ80" s="406" t="n"/>
      <c r="LXR80" s="406" t="n"/>
      <c r="LXS80" s="406" t="n"/>
      <c r="LXT80" s="406" t="n"/>
      <c r="LXU80" s="406" t="n"/>
      <c r="LXV80" s="406" t="n"/>
      <c r="LXW80" s="406" t="n"/>
      <c r="LXX80" s="406" t="n"/>
      <c r="LXY80" s="406" t="n"/>
      <c r="LXZ80" s="406" t="n"/>
      <c r="LYA80" s="406" t="n"/>
      <c r="LYB80" s="406" t="n"/>
      <c r="LYC80" s="406" t="n"/>
      <c r="LYD80" s="406" t="n"/>
      <c r="LYE80" s="406" t="n"/>
      <c r="LYF80" s="406" t="n"/>
      <c r="LYG80" s="406" t="n"/>
      <c r="LYH80" s="406" t="n"/>
      <c r="LYI80" s="406" t="n"/>
      <c r="LYJ80" s="406" t="n"/>
      <c r="LYK80" s="406" t="n"/>
      <c r="LYL80" s="406" t="n"/>
      <c r="LYM80" s="406" t="n"/>
      <c r="LYN80" s="406" t="n"/>
      <c r="LYO80" s="406" t="n"/>
      <c r="LYP80" s="406" t="n"/>
      <c r="LYQ80" s="406" t="n"/>
      <c r="LYR80" s="406" t="n"/>
      <c r="LYS80" s="406" t="n"/>
      <c r="LYT80" s="406" t="n"/>
      <c r="LYU80" s="406" t="n"/>
      <c r="LYV80" s="406" t="n"/>
      <c r="LYW80" s="406" t="n"/>
      <c r="LYX80" s="406" t="n"/>
      <c r="LYY80" s="406" t="n"/>
      <c r="LYZ80" s="406" t="n"/>
      <c r="LZA80" s="406" t="n"/>
      <c r="LZB80" s="406" t="n"/>
      <c r="LZC80" s="406" t="n"/>
      <c r="LZD80" s="406" t="n"/>
      <c r="LZE80" s="406" t="n"/>
      <c r="LZF80" s="406" t="n"/>
      <c r="LZG80" s="406" t="n"/>
      <c r="LZH80" s="406" t="n"/>
      <c r="LZI80" s="406" t="n"/>
      <c r="LZJ80" s="406" t="n"/>
      <c r="LZK80" s="406" t="n"/>
      <c r="LZL80" s="406" t="n"/>
      <c r="LZM80" s="406" t="n"/>
      <c r="LZN80" s="406" t="n"/>
      <c r="LZO80" s="406" t="n"/>
      <c r="LZP80" s="406" t="n"/>
      <c r="LZQ80" s="406" t="n"/>
      <c r="LZR80" s="406" t="n"/>
      <c r="LZS80" s="406" t="n"/>
      <c r="LZT80" s="406" t="n"/>
      <c r="LZU80" s="406" t="n"/>
      <c r="LZV80" s="406" t="n"/>
      <c r="LZW80" s="406" t="n"/>
      <c r="LZX80" s="406" t="n"/>
      <c r="LZY80" s="406" t="n"/>
      <c r="LZZ80" s="406" t="n"/>
      <c r="MAA80" s="406" t="n"/>
      <c r="MAB80" s="406" t="n"/>
      <c r="MAC80" s="406" t="n"/>
      <c r="MAD80" s="406" t="n"/>
      <c r="MAE80" s="406" t="n"/>
      <c r="MAF80" s="406" t="n"/>
      <c r="MAG80" s="406" t="n"/>
      <c r="MAH80" s="406" t="n"/>
      <c r="MAI80" s="406" t="n"/>
      <c r="MAJ80" s="406" t="n"/>
      <c r="MAK80" s="406" t="n"/>
      <c r="MAL80" s="406" t="n"/>
      <c r="MAM80" s="406" t="n"/>
      <c r="MAN80" s="406" t="n"/>
      <c r="MAO80" s="406" t="n"/>
      <c r="MAP80" s="406" t="n"/>
      <c r="MAQ80" s="406" t="n"/>
      <c r="MAR80" s="406" t="n"/>
      <c r="MAS80" s="406" t="n"/>
      <c r="MAT80" s="406" t="n"/>
      <c r="MAU80" s="406" t="n"/>
      <c r="MAV80" s="406" t="n"/>
      <c r="MAW80" s="406" t="n"/>
      <c r="MAX80" s="406" t="n"/>
      <c r="MAY80" s="406" t="n"/>
      <c r="MAZ80" s="406" t="n"/>
      <c r="MBA80" s="406" t="n"/>
      <c r="MBB80" s="406" t="n"/>
      <c r="MBC80" s="406" t="n"/>
      <c r="MBD80" s="406" t="n"/>
      <c r="MBE80" s="406" t="n"/>
      <c r="MBF80" s="406" t="n"/>
      <c r="MBG80" s="406" t="n"/>
      <c r="MBH80" s="406" t="n"/>
      <c r="MBI80" s="406" t="n"/>
      <c r="MBJ80" s="406" t="n"/>
      <c r="MBK80" s="406" t="n"/>
      <c r="MBL80" s="406" t="n"/>
      <c r="MBM80" s="406" t="n"/>
      <c r="MBN80" s="406" t="n"/>
      <c r="MBO80" s="406" t="n"/>
      <c r="MBP80" s="406" t="n"/>
      <c r="MBQ80" s="406" t="n"/>
      <c r="MBR80" s="406" t="n"/>
      <c r="MBS80" s="406" t="n"/>
      <c r="MBT80" s="406" t="n"/>
      <c r="MBU80" s="406" t="n"/>
      <c r="MBV80" s="406" t="n"/>
      <c r="MBW80" s="406" t="n"/>
      <c r="MBX80" s="406" t="n"/>
      <c r="MBY80" s="406" t="n"/>
      <c r="MBZ80" s="406" t="n"/>
      <c r="MCA80" s="406" t="n"/>
      <c r="MCB80" s="406" t="n"/>
      <c r="MCC80" s="406" t="n"/>
      <c r="MCD80" s="406" t="n"/>
      <c r="MCE80" s="406" t="n"/>
      <c r="MCF80" s="406" t="n"/>
      <c r="MCG80" s="406" t="n"/>
      <c r="MCH80" s="406" t="n"/>
      <c r="MCI80" s="406" t="n"/>
      <c r="MCJ80" s="406" t="n"/>
      <c r="MCK80" s="406" t="n"/>
      <c r="MCL80" s="406" t="n"/>
      <c r="MCM80" s="406" t="n"/>
      <c r="MCN80" s="406" t="n"/>
      <c r="MCO80" s="406" t="n"/>
      <c r="MCP80" s="406" t="n"/>
      <c r="MCQ80" s="406" t="n"/>
      <c r="MCR80" s="406" t="n"/>
      <c r="MCS80" s="406" t="n"/>
      <c r="MCT80" s="406" t="n"/>
      <c r="MCU80" s="406" t="n"/>
      <c r="MCV80" s="406" t="n"/>
      <c r="MCW80" s="406" t="n"/>
      <c r="MCX80" s="406" t="n"/>
      <c r="MCY80" s="406" t="n"/>
      <c r="MCZ80" s="406" t="n"/>
      <c r="MDA80" s="406" t="n"/>
      <c r="MDB80" s="406" t="n"/>
      <c r="MDC80" s="406" t="n"/>
      <c r="MDD80" s="406" t="n"/>
      <c r="MDE80" s="406" t="n"/>
      <c r="MDF80" s="406" t="n"/>
      <c r="MDG80" s="406" t="n"/>
      <c r="MDH80" s="406" t="n"/>
      <c r="MDI80" s="406" t="n"/>
      <c r="MDJ80" s="406" t="n"/>
      <c r="MDK80" s="406" t="n"/>
      <c r="MDL80" s="406" t="n"/>
      <c r="MDM80" s="406" t="n"/>
      <c r="MDN80" s="406" t="n"/>
      <c r="MDO80" s="406" t="n"/>
      <c r="MDP80" s="406" t="n"/>
      <c r="MDQ80" s="406" t="n"/>
      <c r="MDR80" s="406" t="n"/>
      <c r="MDS80" s="406" t="n"/>
      <c r="MDT80" s="406" t="n"/>
      <c r="MDU80" s="406" t="n"/>
      <c r="MDV80" s="406" t="n"/>
      <c r="MDW80" s="406" t="n"/>
      <c r="MDX80" s="406" t="n"/>
      <c r="MDY80" s="406" t="n"/>
      <c r="MDZ80" s="406" t="n"/>
      <c r="MEA80" s="406" t="n"/>
      <c r="MEB80" s="406" t="n"/>
      <c r="MEC80" s="406" t="n"/>
      <c r="MED80" s="406" t="n"/>
      <c r="MEE80" s="406" t="n"/>
      <c r="MEF80" s="406" t="n"/>
      <c r="MEG80" s="406" t="n"/>
      <c r="MEH80" s="406" t="n"/>
      <c r="MEI80" s="406" t="n"/>
      <c r="MEJ80" s="406" t="n"/>
      <c r="MEK80" s="406" t="n"/>
      <c r="MEL80" s="406" t="n"/>
      <c r="MEM80" s="406" t="n"/>
      <c r="MEN80" s="406" t="n"/>
      <c r="MEO80" s="406" t="n"/>
      <c r="MEP80" s="406" t="n"/>
      <c r="MEQ80" s="406" t="n"/>
      <c r="MER80" s="406" t="n"/>
      <c r="MES80" s="406" t="n"/>
      <c r="MET80" s="406" t="n"/>
      <c r="MEU80" s="406" t="n"/>
      <c r="MEV80" s="406" t="n"/>
      <c r="MEW80" s="406" t="n"/>
      <c r="MEX80" s="406" t="n"/>
      <c r="MEY80" s="406" t="n"/>
      <c r="MEZ80" s="406" t="n"/>
      <c r="MFA80" s="406" t="n"/>
      <c r="MFB80" s="406" t="n"/>
      <c r="MFC80" s="406" t="n"/>
      <c r="MFD80" s="406" t="n"/>
      <c r="MFE80" s="406" t="n"/>
      <c r="MFF80" s="406" t="n"/>
      <c r="MFG80" s="406" t="n"/>
      <c r="MFH80" s="406" t="n"/>
      <c r="MFI80" s="406" t="n"/>
      <c r="MFJ80" s="406" t="n"/>
      <c r="MFK80" s="406" t="n"/>
      <c r="MFL80" s="406" t="n"/>
      <c r="MFM80" s="406" t="n"/>
      <c r="MFN80" s="406" t="n"/>
      <c r="MFO80" s="406" t="n"/>
      <c r="MFP80" s="406" t="n"/>
      <c r="MFQ80" s="406" t="n"/>
      <c r="MFR80" s="406" t="n"/>
      <c r="MFS80" s="406" t="n"/>
      <c r="MFT80" s="406" t="n"/>
      <c r="MFU80" s="406" t="n"/>
      <c r="MFV80" s="406" t="n"/>
      <c r="MFW80" s="406" t="n"/>
      <c r="MFX80" s="406" t="n"/>
      <c r="MFY80" s="406" t="n"/>
      <c r="MFZ80" s="406" t="n"/>
      <c r="MGA80" s="406" t="n"/>
      <c r="MGB80" s="406" t="n"/>
      <c r="MGC80" s="406" t="n"/>
      <c r="MGD80" s="406" t="n"/>
      <c r="MGE80" s="406" t="n"/>
      <c r="MGF80" s="406" t="n"/>
      <c r="MGG80" s="406" t="n"/>
      <c r="MGH80" s="406" t="n"/>
      <c r="MGI80" s="406" t="n"/>
      <c r="MGJ80" s="406" t="n"/>
      <c r="MGK80" s="406" t="n"/>
      <c r="MGL80" s="406" t="n"/>
      <c r="MGM80" s="406" t="n"/>
      <c r="MGN80" s="406" t="n"/>
      <c r="MGO80" s="406" t="n"/>
      <c r="MGP80" s="406" t="n"/>
      <c r="MGQ80" s="406" t="n"/>
      <c r="MGR80" s="406" t="n"/>
      <c r="MGS80" s="406" t="n"/>
      <c r="MGT80" s="406" t="n"/>
      <c r="MGU80" s="406" t="n"/>
      <c r="MGV80" s="406" t="n"/>
      <c r="MGW80" s="406" t="n"/>
      <c r="MGX80" s="406" t="n"/>
      <c r="MGY80" s="406" t="n"/>
      <c r="MGZ80" s="406" t="n"/>
      <c r="MHA80" s="406" t="n"/>
      <c r="MHB80" s="406" t="n"/>
      <c r="MHC80" s="406" t="n"/>
      <c r="MHD80" s="406" t="n"/>
      <c r="MHE80" s="406" t="n"/>
      <c r="MHF80" s="406" t="n"/>
      <c r="MHG80" s="406" t="n"/>
      <c r="MHH80" s="406" t="n"/>
      <c r="MHI80" s="406" t="n"/>
      <c r="MHJ80" s="406" t="n"/>
      <c r="MHK80" s="406" t="n"/>
      <c r="MHL80" s="406" t="n"/>
      <c r="MHM80" s="406" t="n"/>
      <c r="MHN80" s="406" t="n"/>
      <c r="MHO80" s="406" t="n"/>
      <c r="MHP80" s="406" t="n"/>
      <c r="MHQ80" s="406" t="n"/>
      <c r="MHR80" s="406" t="n"/>
      <c r="MHS80" s="406" t="n"/>
      <c r="MHT80" s="406" t="n"/>
      <c r="MHU80" s="406" t="n"/>
      <c r="MHV80" s="406" t="n"/>
      <c r="MHW80" s="406" t="n"/>
      <c r="MHX80" s="406" t="n"/>
      <c r="MHY80" s="406" t="n"/>
      <c r="MHZ80" s="406" t="n"/>
      <c r="MIA80" s="406" t="n"/>
      <c r="MIB80" s="406" t="n"/>
      <c r="MIC80" s="406" t="n"/>
      <c r="MID80" s="406" t="n"/>
      <c r="MIE80" s="406" t="n"/>
      <c r="MIF80" s="406" t="n"/>
      <c r="MIG80" s="406" t="n"/>
      <c r="MIH80" s="406" t="n"/>
      <c r="MII80" s="406" t="n"/>
      <c r="MIJ80" s="406" t="n"/>
      <c r="MIK80" s="406" t="n"/>
      <c r="MIL80" s="406" t="n"/>
      <c r="MIM80" s="406" t="n"/>
      <c r="MIN80" s="406" t="n"/>
      <c r="MIO80" s="406" t="n"/>
      <c r="MIP80" s="406" t="n"/>
      <c r="MIQ80" s="406" t="n"/>
      <c r="MIR80" s="406" t="n"/>
      <c r="MIS80" s="406" t="n"/>
      <c r="MIT80" s="406" t="n"/>
      <c r="MIU80" s="406" t="n"/>
      <c r="MIV80" s="406" t="n"/>
      <c r="MIW80" s="406" t="n"/>
      <c r="MIX80" s="406" t="n"/>
      <c r="MIY80" s="406" t="n"/>
      <c r="MIZ80" s="406" t="n"/>
      <c r="MJA80" s="406" t="n"/>
      <c r="MJB80" s="406" t="n"/>
      <c r="MJC80" s="406" t="n"/>
      <c r="MJD80" s="406" t="n"/>
      <c r="MJE80" s="406" t="n"/>
      <c r="MJF80" s="406" t="n"/>
      <c r="MJG80" s="406" t="n"/>
      <c r="MJH80" s="406" t="n"/>
      <c r="MJI80" s="406" t="n"/>
      <c r="MJJ80" s="406" t="n"/>
      <c r="MJK80" s="406" t="n"/>
      <c r="MJL80" s="406" t="n"/>
      <c r="MJM80" s="406" t="n"/>
      <c r="MJN80" s="406" t="n"/>
      <c r="MJO80" s="406" t="n"/>
      <c r="MJP80" s="406" t="n"/>
      <c r="MJQ80" s="406" t="n"/>
      <c r="MJR80" s="406" t="n"/>
      <c r="MJS80" s="406" t="n"/>
      <c r="MJT80" s="406" t="n"/>
      <c r="MJU80" s="406" t="n"/>
      <c r="MJV80" s="406" t="n"/>
      <c r="MJW80" s="406" t="n"/>
      <c r="MJX80" s="406" t="n"/>
      <c r="MJY80" s="406" t="n"/>
      <c r="MJZ80" s="406" t="n"/>
      <c r="MKA80" s="406" t="n"/>
      <c r="MKB80" s="406" t="n"/>
      <c r="MKC80" s="406" t="n"/>
      <c r="MKD80" s="406" t="n"/>
      <c r="MKE80" s="406" t="n"/>
      <c r="MKF80" s="406" t="n"/>
      <c r="MKG80" s="406" t="n"/>
      <c r="MKH80" s="406" t="n"/>
      <c r="MKI80" s="406" t="n"/>
      <c r="MKJ80" s="406" t="n"/>
      <c r="MKK80" s="406" t="n"/>
      <c r="MKL80" s="406" t="n"/>
      <c r="MKM80" s="406" t="n"/>
      <c r="MKN80" s="406" t="n"/>
      <c r="MKO80" s="406" t="n"/>
      <c r="MKP80" s="406" t="n"/>
      <c r="MKQ80" s="406" t="n"/>
      <c r="MKR80" s="406" t="n"/>
      <c r="MKS80" s="406" t="n"/>
      <c r="MKT80" s="406" t="n"/>
      <c r="MKU80" s="406" t="n"/>
      <c r="MKV80" s="406" t="n"/>
      <c r="MKW80" s="406" t="n"/>
      <c r="MKX80" s="406" t="n"/>
      <c r="MKY80" s="406" t="n"/>
      <c r="MKZ80" s="406" t="n"/>
      <c r="MLA80" s="406" t="n"/>
      <c r="MLB80" s="406" t="n"/>
      <c r="MLC80" s="406" t="n"/>
      <c r="MLD80" s="406" t="n"/>
      <c r="MLE80" s="406" t="n"/>
      <c r="MLF80" s="406" t="n"/>
      <c r="MLG80" s="406" t="n"/>
      <c r="MLH80" s="406" t="n"/>
      <c r="MLI80" s="406" t="n"/>
      <c r="MLJ80" s="406" t="n"/>
      <c r="MLK80" s="406" t="n"/>
      <c r="MLL80" s="406" t="n"/>
      <c r="MLM80" s="406" t="n"/>
      <c r="MLN80" s="406" t="n"/>
      <c r="MLO80" s="406" t="n"/>
      <c r="MLP80" s="406" t="n"/>
      <c r="MLQ80" s="406" t="n"/>
      <c r="MLR80" s="406" t="n"/>
      <c r="MLS80" s="406" t="n"/>
      <c r="MLT80" s="406" t="n"/>
      <c r="MLU80" s="406" t="n"/>
      <c r="MLV80" s="406" t="n"/>
      <c r="MLW80" s="406" t="n"/>
      <c r="MLX80" s="406" t="n"/>
      <c r="MLY80" s="406" t="n"/>
      <c r="MLZ80" s="406" t="n"/>
      <c r="MMA80" s="406" t="n"/>
      <c r="MMB80" s="406" t="n"/>
      <c r="MMC80" s="406" t="n"/>
      <c r="MMD80" s="406" t="n"/>
      <c r="MME80" s="406" t="n"/>
      <c r="MMF80" s="406" t="n"/>
      <c r="MMG80" s="406" t="n"/>
      <c r="MMH80" s="406" t="n"/>
      <c r="MMI80" s="406" t="n"/>
      <c r="MMJ80" s="406" t="n"/>
      <c r="MMK80" s="406" t="n"/>
      <c r="MML80" s="406" t="n"/>
      <c r="MMM80" s="406" t="n"/>
      <c r="MMN80" s="406" t="n"/>
      <c r="MMO80" s="406" t="n"/>
      <c r="MMP80" s="406" t="n"/>
      <c r="MMQ80" s="406" t="n"/>
      <c r="MMR80" s="406" t="n"/>
      <c r="MMS80" s="406" t="n"/>
      <c r="MMT80" s="406" t="n"/>
      <c r="MMU80" s="406" t="n"/>
      <c r="MMV80" s="406" t="n"/>
      <c r="MMW80" s="406" t="n"/>
      <c r="MMX80" s="406" t="n"/>
      <c r="MMY80" s="406" t="n"/>
      <c r="MMZ80" s="406" t="n"/>
      <c r="MNA80" s="406" t="n"/>
      <c r="MNB80" s="406" t="n"/>
      <c r="MNC80" s="406" t="n"/>
      <c r="MND80" s="406" t="n"/>
      <c r="MNE80" s="406" t="n"/>
      <c r="MNF80" s="406" t="n"/>
      <c r="MNG80" s="406" t="n"/>
      <c r="MNH80" s="406" t="n"/>
      <c r="MNI80" s="406" t="n"/>
      <c r="MNJ80" s="406" t="n"/>
      <c r="MNK80" s="406" t="n"/>
      <c r="MNL80" s="406" t="n"/>
      <c r="MNM80" s="406" t="n"/>
      <c r="MNN80" s="406" t="n"/>
      <c r="MNO80" s="406" t="n"/>
      <c r="MNP80" s="406" t="n"/>
      <c r="MNQ80" s="406" t="n"/>
      <c r="MNR80" s="406" t="n"/>
      <c r="MNS80" s="406" t="n"/>
      <c r="MNT80" s="406" t="n"/>
      <c r="MNU80" s="406" t="n"/>
      <c r="MNV80" s="406" t="n"/>
      <c r="MNW80" s="406" t="n"/>
      <c r="MNX80" s="406" t="n"/>
      <c r="MNY80" s="406" t="n"/>
      <c r="MNZ80" s="406" t="n"/>
      <c r="MOA80" s="406" t="n"/>
      <c r="MOB80" s="406" t="n"/>
      <c r="MOC80" s="406" t="n"/>
      <c r="MOD80" s="406" t="n"/>
      <c r="MOE80" s="406" t="n"/>
      <c r="MOF80" s="406" t="n"/>
      <c r="MOG80" s="406" t="n"/>
      <c r="MOH80" s="406" t="n"/>
      <c r="MOI80" s="406" t="n"/>
      <c r="MOJ80" s="406" t="n"/>
      <c r="MOK80" s="406" t="n"/>
      <c r="MOL80" s="406" t="n"/>
      <c r="MOM80" s="406" t="n"/>
      <c r="MON80" s="406" t="n"/>
      <c r="MOO80" s="406" t="n"/>
      <c r="MOP80" s="406" t="n"/>
      <c r="MOQ80" s="406" t="n"/>
      <c r="MOR80" s="406" t="n"/>
      <c r="MOS80" s="406" t="n"/>
      <c r="MOT80" s="406" t="n"/>
      <c r="MOU80" s="406" t="n"/>
      <c r="MOV80" s="406" t="n"/>
      <c r="MOW80" s="406" t="n"/>
      <c r="MOX80" s="406" t="n"/>
      <c r="MOY80" s="406" t="n"/>
      <c r="MOZ80" s="406" t="n"/>
      <c r="MPA80" s="406" t="n"/>
      <c r="MPB80" s="406" t="n"/>
      <c r="MPC80" s="406" t="n"/>
      <c r="MPD80" s="406" t="n"/>
      <c r="MPE80" s="406" t="n"/>
      <c r="MPF80" s="406" t="n"/>
      <c r="MPG80" s="406" t="n"/>
      <c r="MPH80" s="406" t="n"/>
      <c r="MPI80" s="406" t="n"/>
      <c r="MPJ80" s="406" t="n"/>
      <c r="MPK80" s="406" t="n"/>
      <c r="MPL80" s="406" t="n"/>
      <c r="MPM80" s="406" t="n"/>
      <c r="MPN80" s="406" t="n"/>
      <c r="MPO80" s="406" t="n"/>
      <c r="MPP80" s="406" t="n"/>
      <c r="MPQ80" s="406" t="n"/>
      <c r="MPR80" s="406" t="n"/>
      <c r="MPS80" s="406" t="n"/>
      <c r="MPT80" s="406" t="n"/>
      <c r="MPU80" s="406" t="n"/>
      <c r="MPV80" s="406" t="n"/>
      <c r="MPW80" s="406" t="n"/>
      <c r="MPX80" s="406" t="n"/>
      <c r="MPY80" s="406" t="n"/>
      <c r="MPZ80" s="406" t="n"/>
      <c r="MQA80" s="406" t="n"/>
      <c r="MQB80" s="406" t="n"/>
      <c r="MQC80" s="406" t="n"/>
      <c r="MQD80" s="406" t="n"/>
      <c r="MQE80" s="406" t="n"/>
      <c r="MQF80" s="406" t="n"/>
      <c r="MQG80" s="406" t="n"/>
      <c r="MQH80" s="406" t="n"/>
      <c r="MQI80" s="406" t="n"/>
      <c r="MQJ80" s="406" t="n"/>
      <c r="MQK80" s="406" t="n"/>
      <c r="MQL80" s="406" t="n"/>
      <c r="MQM80" s="406" t="n"/>
      <c r="MQN80" s="406" t="n"/>
      <c r="MQO80" s="406" t="n"/>
      <c r="MQP80" s="406" t="n"/>
      <c r="MQQ80" s="406" t="n"/>
      <c r="MQR80" s="406" t="n"/>
      <c r="MQS80" s="406" t="n"/>
      <c r="MQT80" s="406" t="n"/>
      <c r="MQU80" s="406" t="n"/>
      <c r="MQV80" s="406" t="n"/>
      <c r="MQW80" s="406" t="n"/>
      <c r="MQX80" s="406" t="n"/>
      <c r="MQY80" s="406" t="n"/>
      <c r="MQZ80" s="406" t="n"/>
      <c r="MRA80" s="406" t="n"/>
      <c r="MRB80" s="406" t="n"/>
      <c r="MRC80" s="406" t="n"/>
      <c r="MRD80" s="406" t="n"/>
      <c r="MRE80" s="406" t="n"/>
      <c r="MRF80" s="406" t="n"/>
      <c r="MRG80" s="406" t="n"/>
      <c r="MRH80" s="406" t="n"/>
      <c r="MRI80" s="406" t="n"/>
      <c r="MRJ80" s="406" t="n"/>
      <c r="MRK80" s="406" t="n"/>
      <c r="MRL80" s="406" t="n"/>
      <c r="MRM80" s="406" t="n"/>
      <c r="MRN80" s="406" t="n"/>
      <c r="MRO80" s="406" t="n"/>
      <c r="MRP80" s="406" t="n"/>
      <c r="MRQ80" s="406" t="n"/>
      <c r="MRR80" s="406" t="n"/>
      <c r="MRS80" s="406" t="n"/>
      <c r="MRT80" s="406" t="n"/>
      <c r="MRU80" s="406" t="n"/>
      <c r="MRV80" s="406" t="n"/>
      <c r="MRW80" s="406" t="n"/>
      <c r="MRX80" s="406" t="n"/>
      <c r="MRY80" s="406" t="n"/>
      <c r="MRZ80" s="406" t="n"/>
      <c r="MSA80" s="406" t="n"/>
      <c r="MSB80" s="406" t="n"/>
      <c r="MSC80" s="406" t="n"/>
      <c r="MSD80" s="406" t="n"/>
      <c r="MSE80" s="406" t="n"/>
      <c r="MSF80" s="406" t="n"/>
      <c r="MSG80" s="406" t="n"/>
      <c r="MSH80" s="406" t="n"/>
      <c r="MSI80" s="406" t="n"/>
      <c r="MSJ80" s="406" t="n"/>
      <c r="MSK80" s="406" t="n"/>
      <c r="MSL80" s="406" t="n"/>
      <c r="MSM80" s="406" t="n"/>
      <c r="MSN80" s="406" t="n"/>
      <c r="MSO80" s="406" t="n"/>
      <c r="MSP80" s="406" t="n"/>
      <c r="MSQ80" s="406" t="n"/>
      <c r="MSR80" s="406" t="n"/>
      <c r="MSS80" s="406" t="n"/>
      <c r="MST80" s="406" t="n"/>
      <c r="MSU80" s="406" t="n"/>
      <c r="MSV80" s="406" t="n"/>
      <c r="MSW80" s="406" t="n"/>
      <c r="MSX80" s="406" t="n"/>
      <c r="MSY80" s="406" t="n"/>
      <c r="MSZ80" s="406" t="n"/>
      <c r="MTA80" s="406" t="n"/>
      <c r="MTB80" s="406" t="n"/>
      <c r="MTC80" s="406" t="n"/>
      <c r="MTD80" s="406" t="n"/>
      <c r="MTE80" s="406" t="n"/>
      <c r="MTF80" s="406" t="n"/>
      <c r="MTG80" s="406" t="n"/>
      <c r="MTH80" s="406" t="n"/>
      <c r="MTI80" s="406" t="n"/>
      <c r="MTJ80" s="406" t="n"/>
      <c r="MTK80" s="406" t="n"/>
      <c r="MTL80" s="406" t="n"/>
      <c r="MTM80" s="406" t="n"/>
      <c r="MTN80" s="406" t="n"/>
      <c r="MTO80" s="406" t="n"/>
      <c r="MTP80" s="406" t="n"/>
      <c r="MTQ80" s="406" t="n"/>
      <c r="MTR80" s="406" t="n"/>
      <c r="MTS80" s="406" t="n"/>
      <c r="MTT80" s="406" t="n"/>
      <c r="MTU80" s="406" t="n"/>
      <c r="MTV80" s="406" t="n"/>
      <c r="MTW80" s="406" t="n"/>
      <c r="MTX80" s="406" t="n"/>
      <c r="MTY80" s="406" t="n"/>
      <c r="MTZ80" s="406" t="n"/>
      <c r="MUA80" s="406" t="n"/>
      <c r="MUB80" s="406" t="n"/>
      <c r="MUC80" s="406" t="n"/>
      <c r="MUD80" s="406" t="n"/>
      <c r="MUE80" s="406" t="n"/>
      <c r="MUF80" s="406" t="n"/>
      <c r="MUG80" s="406" t="n"/>
      <c r="MUH80" s="406" t="n"/>
      <c r="MUI80" s="406" t="n"/>
      <c r="MUJ80" s="406" t="n"/>
      <c r="MUK80" s="406" t="n"/>
      <c r="MUL80" s="406" t="n"/>
      <c r="MUM80" s="406" t="n"/>
      <c r="MUN80" s="406" t="n"/>
      <c r="MUO80" s="406" t="n"/>
      <c r="MUP80" s="406" t="n"/>
      <c r="MUQ80" s="406" t="n"/>
      <c r="MUR80" s="406" t="n"/>
      <c r="MUS80" s="406" t="n"/>
      <c r="MUT80" s="406" t="n"/>
      <c r="MUU80" s="406" t="n"/>
      <c r="MUV80" s="406" t="n"/>
      <c r="MUW80" s="406" t="n"/>
      <c r="MUX80" s="406" t="n"/>
      <c r="MUY80" s="406" t="n"/>
      <c r="MUZ80" s="406" t="n"/>
      <c r="MVA80" s="406" t="n"/>
      <c r="MVB80" s="406" t="n"/>
      <c r="MVC80" s="406" t="n"/>
      <c r="MVD80" s="406" t="n"/>
      <c r="MVE80" s="406" t="n"/>
      <c r="MVF80" s="406" t="n"/>
      <c r="MVG80" s="406" t="n"/>
      <c r="MVH80" s="406" t="n"/>
      <c r="MVI80" s="406" t="n"/>
      <c r="MVJ80" s="406" t="n"/>
      <c r="MVK80" s="406" t="n"/>
      <c r="MVL80" s="406" t="n"/>
      <c r="MVM80" s="406" t="n"/>
      <c r="MVN80" s="406" t="n"/>
      <c r="MVO80" s="406" t="n"/>
      <c r="MVP80" s="406" t="n"/>
      <c r="MVQ80" s="406" t="n"/>
      <c r="MVR80" s="406" t="n"/>
      <c r="MVS80" s="406" t="n"/>
      <c r="MVT80" s="406" t="n"/>
      <c r="MVU80" s="406" t="n"/>
      <c r="MVV80" s="406" t="n"/>
      <c r="MVW80" s="406" t="n"/>
      <c r="MVX80" s="406" t="n"/>
      <c r="MVY80" s="406" t="n"/>
      <c r="MVZ80" s="406" t="n"/>
      <c r="MWA80" s="406" t="n"/>
      <c r="MWB80" s="406" t="n"/>
      <c r="MWC80" s="406" t="n"/>
      <c r="MWD80" s="406" t="n"/>
      <c r="MWE80" s="406" t="n"/>
      <c r="MWF80" s="406" t="n"/>
      <c r="MWG80" s="406" t="n"/>
      <c r="MWH80" s="406" t="n"/>
      <c r="MWI80" s="406" t="n"/>
      <c r="MWJ80" s="406" t="n"/>
      <c r="MWK80" s="406" t="n"/>
      <c r="MWL80" s="406" t="n"/>
      <c r="MWM80" s="406" t="n"/>
      <c r="MWN80" s="406" t="n"/>
      <c r="MWO80" s="406" t="n"/>
      <c r="MWP80" s="406" t="n"/>
      <c r="MWQ80" s="406" t="n"/>
      <c r="MWR80" s="406" t="n"/>
      <c r="MWS80" s="406" t="n"/>
      <c r="MWT80" s="406" t="n"/>
      <c r="MWU80" s="406" t="n"/>
      <c r="MWV80" s="406" t="n"/>
      <c r="MWW80" s="406" t="n"/>
      <c r="MWX80" s="406" t="n"/>
      <c r="MWY80" s="406" t="n"/>
      <c r="MWZ80" s="406" t="n"/>
      <c r="MXA80" s="406" t="n"/>
      <c r="MXB80" s="406" t="n"/>
      <c r="MXC80" s="406" t="n"/>
      <c r="MXD80" s="406" t="n"/>
      <c r="MXE80" s="406" t="n"/>
      <c r="MXF80" s="406" t="n"/>
      <c r="MXG80" s="406" t="n"/>
      <c r="MXH80" s="406" t="n"/>
      <c r="MXI80" s="406" t="n"/>
      <c r="MXJ80" s="406" t="n"/>
      <c r="MXK80" s="406" t="n"/>
      <c r="MXL80" s="406" t="n"/>
      <c r="MXM80" s="406" t="n"/>
      <c r="MXN80" s="406" t="n"/>
      <c r="MXO80" s="406" t="n"/>
      <c r="MXP80" s="406" t="n"/>
      <c r="MXQ80" s="406" t="n"/>
      <c r="MXR80" s="406" t="n"/>
      <c r="MXS80" s="406" t="n"/>
      <c r="MXT80" s="406" t="n"/>
      <c r="MXU80" s="406" t="n"/>
      <c r="MXV80" s="406" t="n"/>
      <c r="MXW80" s="406" t="n"/>
      <c r="MXX80" s="406" t="n"/>
      <c r="MXY80" s="406" t="n"/>
      <c r="MXZ80" s="406" t="n"/>
      <c r="MYA80" s="406" t="n"/>
      <c r="MYB80" s="406" t="n"/>
      <c r="MYC80" s="406" t="n"/>
      <c r="MYD80" s="406" t="n"/>
      <c r="MYE80" s="406" t="n"/>
      <c r="MYF80" s="406" t="n"/>
      <c r="MYG80" s="406" t="n"/>
      <c r="MYH80" s="406" t="n"/>
      <c r="MYI80" s="406" t="n"/>
      <c r="MYJ80" s="406" t="n"/>
      <c r="MYK80" s="406" t="n"/>
      <c r="MYL80" s="406" t="n"/>
      <c r="MYM80" s="406" t="n"/>
      <c r="MYN80" s="406" t="n"/>
      <c r="MYO80" s="406" t="n"/>
      <c r="MYP80" s="406" t="n"/>
      <c r="MYQ80" s="406" t="n"/>
      <c r="MYR80" s="406" t="n"/>
      <c r="MYS80" s="406" t="n"/>
      <c r="MYT80" s="406" t="n"/>
      <c r="MYU80" s="406" t="n"/>
      <c r="MYV80" s="406" t="n"/>
      <c r="MYW80" s="406" t="n"/>
      <c r="MYX80" s="406" t="n"/>
      <c r="MYY80" s="406" t="n"/>
      <c r="MYZ80" s="406" t="n"/>
      <c r="MZA80" s="406" t="n"/>
      <c r="MZB80" s="406" t="n"/>
      <c r="MZC80" s="406" t="n"/>
      <c r="MZD80" s="406" t="n"/>
      <c r="MZE80" s="406" t="n"/>
      <c r="MZF80" s="406" t="n"/>
      <c r="MZG80" s="406" t="n"/>
      <c r="MZH80" s="406" t="n"/>
      <c r="MZI80" s="406" t="n"/>
      <c r="MZJ80" s="406" t="n"/>
      <c r="MZK80" s="406" t="n"/>
      <c r="MZL80" s="406" t="n"/>
      <c r="MZM80" s="406" t="n"/>
      <c r="MZN80" s="406" t="n"/>
      <c r="MZO80" s="406" t="n"/>
      <c r="MZP80" s="406" t="n"/>
      <c r="MZQ80" s="406" t="n"/>
      <c r="MZR80" s="406" t="n"/>
      <c r="MZS80" s="406" t="n"/>
      <c r="MZT80" s="406" t="n"/>
      <c r="MZU80" s="406" t="n"/>
      <c r="MZV80" s="406" t="n"/>
      <c r="MZW80" s="406" t="n"/>
      <c r="MZX80" s="406" t="n"/>
      <c r="MZY80" s="406" t="n"/>
      <c r="MZZ80" s="406" t="n"/>
      <c r="NAA80" s="406" t="n"/>
      <c r="NAB80" s="406" t="n"/>
      <c r="NAC80" s="406" t="n"/>
      <c r="NAD80" s="406" t="n"/>
      <c r="NAE80" s="406" t="n"/>
      <c r="NAF80" s="406" t="n"/>
      <c r="NAG80" s="406" t="n"/>
      <c r="NAH80" s="406" t="n"/>
      <c r="NAI80" s="406" t="n"/>
      <c r="NAJ80" s="406" t="n"/>
      <c r="NAK80" s="406" t="n"/>
      <c r="NAL80" s="406" t="n"/>
      <c r="NAM80" s="406" t="n"/>
      <c r="NAN80" s="406" t="n"/>
      <c r="NAO80" s="406" t="n"/>
      <c r="NAP80" s="406" t="n"/>
      <c r="NAQ80" s="406" t="n"/>
      <c r="NAR80" s="406" t="n"/>
      <c r="NAS80" s="406" t="n"/>
      <c r="NAT80" s="406" t="n"/>
      <c r="NAU80" s="406" t="n"/>
      <c r="NAV80" s="406" t="n"/>
      <c r="NAW80" s="406" t="n"/>
      <c r="NAX80" s="406" t="n"/>
      <c r="NAY80" s="406" t="n"/>
      <c r="NAZ80" s="406" t="n"/>
      <c r="NBA80" s="406" t="n"/>
      <c r="NBB80" s="406" t="n"/>
      <c r="NBC80" s="406" t="n"/>
      <c r="NBD80" s="406" t="n"/>
      <c r="NBE80" s="406" t="n"/>
      <c r="NBF80" s="406" t="n"/>
      <c r="NBG80" s="406" t="n"/>
      <c r="NBH80" s="406" t="n"/>
      <c r="NBI80" s="406" t="n"/>
      <c r="NBJ80" s="406" t="n"/>
      <c r="NBK80" s="406" t="n"/>
      <c r="NBL80" s="406" t="n"/>
      <c r="NBM80" s="406" t="n"/>
      <c r="NBN80" s="406" t="n"/>
      <c r="NBO80" s="406" t="n"/>
      <c r="NBP80" s="406" t="n"/>
      <c r="NBQ80" s="406" t="n"/>
      <c r="NBR80" s="406" t="n"/>
      <c r="NBS80" s="406" t="n"/>
      <c r="NBT80" s="406" t="n"/>
      <c r="NBU80" s="406" t="n"/>
      <c r="NBV80" s="406" t="n"/>
      <c r="NBW80" s="406" t="n"/>
      <c r="NBX80" s="406" t="n"/>
      <c r="NBY80" s="406" t="n"/>
      <c r="NBZ80" s="406" t="n"/>
      <c r="NCA80" s="406" t="n"/>
      <c r="NCB80" s="406" t="n"/>
      <c r="NCC80" s="406" t="n"/>
      <c r="NCD80" s="406" t="n"/>
      <c r="NCE80" s="406" t="n"/>
      <c r="NCF80" s="406" t="n"/>
      <c r="NCG80" s="406" t="n"/>
      <c r="NCH80" s="406" t="n"/>
      <c r="NCI80" s="406" t="n"/>
      <c r="NCJ80" s="406" t="n"/>
      <c r="NCK80" s="406" t="n"/>
      <c r="NCL80" s="406" t="n"/>
      <c r="NCM80" s="406" t="n"/>
      <c r="NCN80" s="406" t="n"/>
      <c r="NCO80" s="406" t="n"/>
      <c r="NCP80" s="406" t="n"/>
      <c r="NCQ80" s="406" t="n"/>
      <c r="NCR80" s="406" t="n"/>
      <c r="NCS80" s="406" t="n"/>
      <c r="NCT80" s="406" t="n"/>
      <c r="NCU80" s="406" t="n"/>
      <c r="NCV80" s="406" t="n"/>
      <c r="NCW80" s="406" t="n"/>
      <c r="NCX80" s="406" t="n"/>
      <c r="NCY80" s="406" t="n"/>
      <c r="NCZ80" s="406" t="n"/>
      <c r="NDA80" s="406" t="n"/>
      <c r="NDB80" s="406" t="n"/>
      <c r="NDC80" s="406" t="n"/>
      <c r="NDD80" s="406" t="n"/>
      <c r="NDE80" s="406" t="n"/>
      <c r="NDF80" s="406" t="n"/>
      <c r="NDG80" s="406" t="n"/>
      <c r="NDH80" s="406" t="n"/>
      <c r="NDI80" s="406" t="n"/>
      <c r="NDJ80" s="406" t="n"/>
      <c r="NDK80" s="406" t="n"/>
      <c r="NDL80" s="406" t="n"/>
      <c r="NDM80" s="406" t="n"/>
      <c r="NDN80" s="406" t="n"/>
      <c r="NDO80" s="406" t="n"/>
      <c r="NDP80" s="406" t="n"/>
      <c r="NDQ80" s="406" t="n"/>
      <c r="NDR80" s="406" t="n"/>
      <c r="NDS80" s="406" t="n"/>
      <c r="NDT80" s="406" t="n"/>
      <c r="NDU80" s="406" t="n"/>
      <c r="NDV80" s="406" t="n"/>
      <c r="NDW80" s="406" t="n"/>
      <c r="NDX80" s="406" t="n"/>
      <c r="NDY80" s="406" t="n"/>
      <c r="NDZ80" s="406" t="n"/>
      <c r="NEA80" s="406" t="n"/>
      <c r="NEB80" s="406" t="n"/>
      <c r="NEC80" s="406" t="n"/>
      <c r="NED80" s="406" t="n"/>
      <c r="NEE80" s="406" t="n"/>
      <c r="NEF80" s="406" t="n"/>
      <c r="NEG80" s="406" t="n"/>
      <c r="NEH80" s="406" t="n"/>
      <c r="NEI80" s="406" t="n"/>
      <c r="NEJ80" s="406" t="n"/>
      <c r="NEK80" s="406" t="n"/>
      <c r="NEL80" s="406" t="n"/>
      <c r="NEM80" s="406" t="n"/>
      <c r="NEN80" s="406" t="n"/>
      <c r="NEO80" s="406" t="n"/>
      <c r="NEP80" s="406" t="n"/>
      <c r="NEQ80" s="406" t="n"/>
      <c r="NER80" s="406" t="n"/>
      <c r="NES80" s="406" t="n"/>
      <c r="NET80" s="406" t="n"/>
      <c r="NEU80" s="406" t="n"/>
      <c r="NEV80" s="406" t="n"/>
      <c r="NEW80" s="406" t="n"/>
      <c r="NEX80" s="406" t="n"/>
      <c r="NEY80" s="406" t="n"/>
      <c r="NEZ80" s="406" t="n"/>
      <c r="NFA80" s="406" t="n"/>
      <c r="NFB80" s="406" t="n"/>
      <c r="NFC80" s="406" t="n"/>
      <c r="NFD80" s="406" t="n"/>
      <c r="NFE80" s="406" t="n"/>
      <c r="NFF80" s="406" t="n"/>
      <c r="NFG80" s="406" t="n"/>
      <c r="NFH80" s="406" t="n"/>
      <c r="NFI80" s="406" t="n"/>
      <c r="NFJ80" s="406" t="n"/>
      <c r="NFK80" s="406" t="n"/>
      <c r="NFL80" s="406" t="n"/>
      <c r="NFM80" s="406" t="n"/>
      <c r="NFN80" s="406" t="n"/>
      <c r="NFO80" s="406" t="n"/>
      <c r="NFP80" s="406" t="n"/>
      <c r="NFQ80" s="406" t="n"/>
      <c r="NFR80" s="406" t="n"/>
      <c r="NFS80" s="406" t="n"/>
      <c r="NFT80" s="406" t="n"/>
      <c r="NFU80" s="406" t="n"/>
      <c r="NFV80" s="406" t="n"/>
      <c r="NFW80" s="406" t="n"/>
      <c r="NFX80" s="406" t="n"/>
      <c r="NFY80" s="406" t="n"/>
      <c r="NFZ80" s="406" t="n"/>
      <c r="NGA80" s="406" t="n"/>
      <c r="NGB80" s="406" t="n"/>
      <c r="NGC80" s="406" t="n"/>
      <c r="NGD80" s="406" t="n"/>
      <c r="NGE80" s="406" t="n"/>
      <c r="NGF80" s="406" t="n"/>
      <c r="NGG80" s="406" t="n"/>
      <c r="NGH80" s="406" t="n"/>
      <c r="NGI80" s="406" t="n"/>
      <c r="NGJ80" s="406" t="n"/>
      <c r="NGK80" s="406" t="n"/>
      <c r="NGL80" s="406" t="n"/>
      <c r="NGM80" s="406" t="n"/>
      <c r="NGN80" s="406" t="n"/>
      <c r="NGO80" s="406" t="n"/>
      <c r="NGP80" s="406" t="n"/>
      <c r="NGQ80" s="406" t="n"/>
      <c r="NGR80" s="406" t="n"/>
      <c r="NGS80" s="406" t="n"/>
      <c r="NGT80" s="406" t="n"/>
      <c r="NGU80" s="406" t="n"/>
      <c r="NGV80" s="406" t="n"/>
      <c r="NGW80" s="406" t="n"/>
      <c r="NGX80" s="406" t="n"/>
      <c r="NGY80" s="406" t="n"/>
      <c r="NGZ80" s="406" t="n"/>
      <c r="NHA80" s="406" t="n"/>
      <c r="NHB80" s="406" t="n"/>
      <c r="NHC80" s="406" t="n"/>
      <c r="NHD80" s="406" t="n"/>
      <c r="NHE80" s="406" t="n"/>
      <c r="NHF80" s="406" t="n"/>
      <c r="NHG80" s="406" t="n"/>
      <c r="NHH80" s="406" t="n"/>
      <c r="NHI80" s="406" t="n"/>
      <c r="NHJ80" s="406" t="n"/>
      <c r="NHK80" s="406" t="n"/>
      <c r="NHL80" s="406" t="n"/>
      <c r="NHM80" s="406" t="n"/>
      <c r="NHN80" s="406" t="n"/>
      <c r="NHO80" s="406" t="n"/>
      <c r="NHP80" s="406" t="n"/>
      <c r="NHQ80" s="406" t="n"/>
      <c r="NHR80" s="406" t="n"/>
      <c r="NHS80" s="406" t="n"/>
      <c r="NHT80" s="406" t="n"/>
      <c r="NHU80" s="406" t="n"/>
      <c r="NHV80" s="406" t="n"/>
      <c r="NHW80" s="406" t="n"/>
      <c r="NHX80" s="406" t="n"/>
      <c r="NHY80" s="406" t="n"/>
      <c r="NHZ80" s="406" t="n"/>
      <c r="NIA80" s="406" t="n"/>
      <c r="NIB80" s="406" t="n"/>
      <c r="NIC80" s="406" t="n"/>
      <c r="NID80" s="406" t="n"/>
      <c r="NIE80" s="406" t="n"/>
      <c r="NIF80" s="406" t="n"/>
      <c r="NIG80" s="406" t="n"/>
      <c r="NIH80" s="406" t="n"/>
      <c r="NII80" s="406" t="n"/>
      <c r="NIJ80" s="406" t="n"/>
      <c r="NIK80" s="406" t="n"/>
      <c r="NIL80" s="406" t="n"/>
      <c r="NIM80" s="406" t="n"/>
      <c r="NIN80" s="406" t="n"/>
      <c r="NIO80" s="406" t="n"/>
      <c r="NIP80" s="406" t="n"/>
      <c r="NIQ80" s="406" t="n"/>
      <c r="NIR80" s="406" t="n"/>
      <c r="NIS80" s="406" t="n"/>
      <c r="NIT80" s="406" t="n"/>
      <c r="NIU80" s="406" t="n"/>
      <c r="NIV80" s="406" t="n"/>
      <c r="NIW80" s="406" t="n"/>
      <c r="NIX80" s="406" t="n"/>
      <c r="NIY80" s="406" t="n"/>
      <c r="NIZ80" s="406" t="n"/>
      <c r="NJA80" s="406" t="n"/>
      <c r="NJB80" s="406" t="n"/>
      <c r="NJC80" s="406" t="n"/>
      <c r="NJD80" s="406" t="n"/>
      <c r="NJE80" s="406" t="n"/>
      <c r="NJF80" s="406" t="n"/>
      <c r="NJG80" s="406" t="n"/>
      <c r="NJH80" s="406" t="n"/>
      <c r="NJI80" s="406" t="n"/>
      <c r="NJJ80" s="406" t="n"/>
      <c r="NJK80" s="406" t="n"/>
      <c r="NJL80" s="406" t="n"/>
      <c r="NJM80" s="406" t="n"/>
      <c r="NJN80" s="406" t="n"/>
      <c r="NJO80" s="406" t="n"/>
      <c r="NJP80" s="406" t="n"/>
      <c r="NJQ80" s="406" t="n"/>
      <c r="NJR80" s="406" t="n"/>
      <c r="NJS80" s="406" t="n"/>
      <c r="NJT80" s="406" t="n"/>
      <c r="NJU80" s="406" t="n"/>
      <c r="NJV80" s="406" t="n"/>
      <c r="NJW80" s="406" t="n"/>
      <c r="NJX80" s="406" t="n"/>
      <c r="NJY80" s="406" t="n"/>
      <c r="NJZ80" s="406" t="n"/>
      <c r="NKA80" s="406" t="n"/>
      <c r="NKB80" s="406" t="n"/>
      <c r="NKC80" s="406" t="n"/>
      <c r="NKD80" s="406" t="n"/>
      <c r="NKE80" s="406" t="n"/>
      <c r="NKF80" s="406" t="n"/>
      <c r="NKG80" s="406" t="n"/>
      <c r="NKH80" s="406" t="n"/>
      <c r="NKI80" s="406" t="n"/>
      <c r="NKJ80" s="406" t="n"/>
      <c r="NKK80" s="406" t="n"/>
      <c r="NKL80" s="406" t="n"/>
      <c r="NKM80" s="406" t="n"/>
      <c r="NKN80" s="406" t="n"/>
      <c r="NKO80" s="406" t="n"/>
      <c r="NKP80" s="406" t="n"/>
      <c r="NKQ80" s="406" t="n"/>
      <c r="NKR80" s="406" t="n"/>
      <c r="NKS80" s="406" t="n"/>
      <c r="NKT80" s="406" t="n"/>
      <c r="NKU80" s="406" t="n"/>
      <c r="NKV80" s="406" t="n"/>
      <c r="NKW80" s="406" t="n"/>
      <c r="NKX80" s="406" t="n"/>
      <c r="NKY80" s="406" t="n"/>
      <c r="NKZ80" s="406" t="n"/>
      <c r="NLA80" s="406" t="n"/>
      <c r="NLB80" s="406" t="n"/>
      <c r="NLC80" s="406" t="n"/>
      <c r="NLD80" s="406" t="n"/>
      <c r="NLE80" s="406" t="n"/>
      <c r="NLF80" s="406" t="n"/>
      <c r="NLG80" s="406" t="n"/>
      <c r="NLH80" s="406" t="n"/>
      <c r="NLI80" s="406" t="n"/>
      <c r="NLJ80" s="406" t="n"/>
      <c r="NLK80" s="406" t="n"/>
      <c r="NLL80" s="406" t="n"/>
      <c r="NLM80" s="406" t="n"/>
      <c r="NLN80" s="406" t="n"/>
      <c r="NLO80" s="406" t="n"/>
      <c r="NLP80" s="406" t="n"/>
      <c r="NLQ80" s="406" t="n"/>
      <c r="NLR80" s="406" t="n"/>
      <c r="NLS80" s="406" t="n"/>
      <c r="NLT80" s="406" t="n"/>
      <c r="NLU80" s="406" t="n"/>
      <c r="NLV80" s="406" t="n"/>
      <c r="NLW80" s="406" t="n"/>
      <c r="NLX80" s="406" t="n"/>
      <c r="NLY80" s="406" t="n"/>
      <c r="NLZ80" s="406" t="n"/>
      <c r="NMA80" s="406" t="n"/>
      <c r="NMB80" s="406" t="n"/>
      <c r="NMC80" s="406" t="n"/>
      <c r="NMD80" s="406" t="n"/>
      <c r="NME80" s="406" t="n"/>
      <c r="NMF80" s="406" t="n"/>
      <c r="NMG80" s="406" t="n"/>
      <c r="NMH80" s="406" t="n"/>
      <c r="NMI80" s="406" t="n"/>
      <c r="NMJ80" s="406" t="n"/>
      <c r="NMK80" s="406" t="n"/>
      <c r="NML80" s="406" t="n"/>
      <c r="NMM80" s="406" t="n"/>
      <c r="NMN80" s="406" t="n"/>
      <c r="NMO80" s="406" t="n"/>
      <c r="NMP80" s="406" t="n"/>
      <c r="NMQ80" s="406" t="n"/>
      <c r="NMR80" s="406" t="n"/>
      <c r="NMS80" s="406" t="n"/>
      <c r="NMT80" s="406" t="n"/>
      <c r="NMU80" s="406" t="n"/>
      <c r="NMV80" s="406" t="n"/>
      <c r="NMW80" s="406" t="n"/>
      <c r="NMX80" s="406" t="n"/>
      <c r="NMY80" s="406" t="n"/>
      <c r="NMZ80" s="406" t="n"/>
      <c r="NNA80" s="406" t="n"/>
      <c r="NNB80" s="406" t="n"/>
      <c r="NNC80" s="406" t="n"/>
      <c r="NND80" s="406" t="n"/>
      <c r="NNE80" s="406" t="n"/>
      <c r="NNF80" s="406" t="n"/>
      <c r="NNG80" s="406" t="n"/>
      <c r="NNH80" s="406" t="n"/>
      <c r="NNI80" s="406" t="n"/>
      <c r="NNJ80" s="406" t="n"/>
      <c r="NNK80" s="406" t="n"/>
      <c r="NNL80" s="406" t="n"/>
      <c r="NNM80" s="406" t="n"/>
      <c r="NNN80" s="406" t="n"/>
      <c r="NNO80" s="406" t="n"/>
      <c r="NNP80" s="406" t="n"/>
      <c r="NNQ80" s="406" t="n"/>
      <c r="NNR80" s="406" t="n"/>
      <c r="NNS80" s="406" t="n"/>
      <c r="NNT80" s="406" t="n"/>
      <c r="NNU80" s="406" t="n"/>
      <c r="NNV80" s="406" t="n"/>
      <c r="NNW80" s="406" t="n"/>
      <c r="NNX80" s="406" t="n"/>
      <c r="NNY80" s="406" t="n"/>
      <c r="NNZ80" s="406" t="n"/>
      <c r="NOA80" s="406" t="n"/>
      <c r="NOB80" s="406" t="n"/>
      <c r="NOC80" s="406" t="n"/>
      <c r="NOD80" s="406" t="n"/>
      <c r="NOE80" s="406" t="n"/>
      <c r="NOF80" s="406" t="n"/>
      <c r="NOG80" s="406" t="n"/>
      <c r="NOH80" s="406" t="n"/>
      <c r="NOI80" s="406" t="n"/>
      <c r="NOJ80" s="406" t="n"/>
      <c r="NOK80" s="406" t="n"/>
      <c r="NOL80" s="406" t="n"/>
      <c r="NOM80" s="406" t="n"/>
      <c r="NON80" s="406" t="n"/>
      <c r="NOO80" s="406" t="n"/>
      <c r="NOP80" s="406" t="n"/>
      <c r="NOQ80" s="406" t="n"/>
      <c r="NOR80" s="406" t="n"/>
      <c r="NOS80" s="406" t="n"/>
      <c r="NOT80" s="406" t="n"/>
      <c r="NOU80" s="406" t="n"/>
      <c r="NOV80" s="406" t="n"/>
      <c r="NOW80" s="406" t="n"/>
      <c r="NOX80" s="406" t="n"/>
      <c r="NOY80" s="406" t="n"/>
      <c r="NOZ80" s="406" t="n"/>
      <c r="NPA80" s="406" t="n"/>
      <c r="NPB80" s="406" t="n"/>
      <c r="NPC80" s="406" t="n"/>
      <c r="NPD80" s="406" t="n"/>
      <c r="NPE80" s="406" t="n"/>
      <c r="NPF80" s="406" t="n"/>
      <c r="NPG80" s="406" t="n"/>
      <c r="NPH80" s="406" t="n"/>
      <c r="NPI80" s="406" t="n"/>
      <c r="NPJ80" s="406" t="n"/>
      <c r="NPK80" s="406" t="n"/>
      <c r="NPL80" s="406" t="n"/>
      <c r="NPM80" s="406" t="n"/>
      <c r="NPN80" s="406" t="n"/>
      <c r="NPO80" s="406" t="n"/>
      <c r="NPP80" s="406" t="n"/>
      <c r="NPQ80" s="406" t="n"/>
      <c r="NPR80" s="406" t="n"/>
      <c r="NPS80" s="406" t="n"/>
      <c r="NPT80" s="406" t="n"/>
      <c r="NPU80" s="406" t="n"/>
      <c r="NPV80" s="406" t="n"/>
      <c r="NPW80" s="406" t="n"/>
      <c r="NPX80" s="406" t="n"/>
      <c r="NPY80" s="406" t="n"/>
      <c r="NPZ80" s="406" t="n"/>
      <c r="NQA80" s="406" t="n"/>
      <c r="NQB80" s="406" t="n"/>
      <c r="NQC80" s="406" t="n"/>
      <c r="NQD80" s="406" t="n"/>
      <c r="NQE80" s="406" t="n"/>
      <c r="NQF80" s="406" t="n"/>
      <c r="NQG80" s="406" t="n"/>
      <c r="NQH80" s="406" t="n"/>
      <c r="NQI80" s="406" t="n"/>
      <c r="NQJ80" s="406" t="n"/>
      <c r="NQK80" s="406" t="n"/>
      <c r="NQL80" s="406" t="n"/>
      <c r="NQM80" s="406" t="n"/>
      <c r="NQN80" s="406" t="n"/>
      <c r="NQO80" s="406" t="n"/>
      <c r="NQP80" s="406" t="n"/>
      <c r="NQQ80" s="406" t="n"/>
      <c r="NQR80" s="406" t="n"/>
      <c r="NQS80" s="406" t="n"/>
      <c r="NQT80" s="406" t="n"/>
      <c r="NQU80" s="406" t="n"/>
      <c r="NQV80" s="406" t="n"/>
      <c r="NQW80" s="406" t="n"/>
      <c r="NQX80" s="406" t="n"/>
      <c r="NQY80" s="406" t="n"/>
      <c r="NQZ80" s="406" t="n"/>
      <c r="NRA80" s="406" t="n"/>
      <c r="NRB80" s="406" t="n"/>
      <c r="NRC80" s="406" t="n"/>
      <c r="NRD80" s="406" t="n"/>
      <c r="NRE80" s="406" t="n"/>
      <c r="NRF80" s="406" t="n"/>
      <c r="NRG80" s="406" t="n"/>
      <c r="NRH80" s="406" t="n"/>
      <c r="NRI80" s="406" t="n"/>
      <c r="NRJ80" s="406" t="n"/>
      <c r="NRK80" s="406" t="n"/>
      <c r="NRL80" s="406" t="n"/>
      <c r="NRM80" s="406" t="n"/>
      <c r="NRN80" s="406" t="n"/>
      <c r="NRO80" s="406" t="n"/>
      <c r="NRP80" s="406" t="n"/>
      <c r="NRQ80" s="406" t="n"/>
      <c r="NRR80" s="406" t="n"/>
      <c r="NRS80" s="406" t="n"/>
      <c r="NRT80" s="406" t="n"/>
      <c r="NRU80" s="406" t="n"/>
      <c r="NRV80" s="406" t="n"/>
      <c r="NRW80" s="406" t="n"/>
      <c r="NRX80" s="406" t="n"/>
      <c r="NRY80" s="406" t="n"/>
      <c r="NRZ80" s="406" t="n"/>
      <c r="NSA80" s="406" t="n"/>
      <c r="NSB80" s="406" t="n"/>
      <c r="NSC80" s="406" t="n"/>
      <c r="NSD80" s="406" t="n"/>
      <c r="NSE80" s="406" t="n"/>
      <c r="NSF80" s="406" t="n"/>
      <c r="NSG80" s="406" t="n"/>
      <c r="NSH80" s="406" t="n"/>
      <c r="NSI80" s="406" t="n"/>
      <c r="NSJ80" s="406" t="n"/>
      <c r="NSK80" s="406" t="n"/>
      <c r="NSL80" s="406" t="n"/>
      <c r="NSM80" s="406" t="n"/>
      <c r="NSN80" s="406" t="n"/>
      <c r="NSO80" s="406" t="n"/>
      <c r="NSP80" s="406" t="n"/>
      <c r="NSQ80" s="406" t="n"/>
      <c r="NSR80" s="406" t="n"/>
      <c r="NSS80" s="406" t="n"/>
      <c r="NST80" s="406" t="n"/>
      <c r="NSU80" s="406" t="n"/>
      <c r="NSV80" s="406" t="n"/>
      <c r="NSW80" s="406" t="n"/>
      <c r="NSX80" s="406" t="n"/>
      <c r="NSY80" s="406" t="n"/>
      <c r="NSZ80" s="406" t="n"/>
      <c r="NTA80" s="406" t="n"/>
      <c r="NTB80" s="406" t="n"/>
      <c r="NTC80" s="406" t="n"/>
      <c r="NTD80" s="406" t="n"/>
      <c r="NTE80" s="406" t="n"/>
      <c r="NTF80" s="406" t="n"/>
      <c r="NTG80" s="406" t="n"/>
      <c r="NTH80" s="406" t="n"/>
      <c r="NTI80" s="406" t="n"/>
      <c r="NTJ80" s="406" t="n"/>
      <c r="NTK80" s="406" t="n"/>
      <c r="NTL80" s="406" t="n"/>
      <c r="NTM80" s="406" t="n"/>
      <c r="NTN80" s="406" t="n"/>
      <c r="NTO80" s="406" t="n"/>
      <c r="NTP80" s="406" t="n"/>
      <c r="NTQ80" s="406" t="n"/>
      <c r="NTR80" s="406" t="n"/>
      <c r="NTS80" s="406" t="n"/>
      <c r="NTT80" s="406" t="n"/>
      <c r="NTU80" s="406" t="n"/>
      <c r="NTV80" s="406" t="n"/>
      <c r="NTW80" s="406" t="n"/>
      <c r="NTX80" s="406" t="n"/>
      <c r="NTY80" s="406" t="n"/>
      <c r="NTZ80" s="406" t="n"/>
      <c r="NUA80" s="406" t="n"/>
      <c r="NUB80" s="406" t="n"/>
      <c r="NUC80" s="406" t="n"/>
      <c r="NUD80" s="406" t="n"/>
      <c r="NUE80" s="406" t="n"/>
      <c r="NUF80" s="406" t="n"/>
      <c r="NUG80" s="406" t="n"/>
      <c r="NUH80" s="406" t="n"/>
      <c r="NUI80" s="406" t="n"/>
      <c r="NUJ80" s="406" t="n"/>
      <c r="NUK80" s="406" t="n"/>
      <c r="NUL80" s="406" t="n"/>
      <c r="NUM80" s="406" t="n"/>
      <c r="NUN80" s="406" t="n"/>
      <c r="NUO80" s="406" t="n"/>
      <c r="NUP80" s="406" t="n"/>
      <c r="NUQ80" s="406" t="n"/>
      <c r="NUR80" s="406" t="n"/>
      <c r="NUS80" s="406" t="n"/>
      <c r="NUT80" s="406" t="n"/>
      <c r="NUU80" s="406" t="n"/>
      <c r="NUV80" s="406" t="n"/>
      <c r="NUW80" s="406" t="n"/>
      <c r="NUX80" s="406" t="n"/>
      <c r="NUY80" s="406" t="n"/>
      <c r="NUZ80" s="406" t="n"/>
      <c r="NVA80" s="406" t="n"/>
      <c r="NVB80" s="406" t="n"/>
      <c r="NVC80" s="406" t="n"/>
      <c r="NVD80" s="406" t="n"/>
      <c r="NVE80" s="406" t="n"/>
      <c r="NVF80" s="406" t="n"/>
      <c r="NVG80" s="406" t="n"/>
      <c r="NVH80" s="406" t="n"/>
      <c r="NVI80" s="406" t="n"/>
      <c r="NVJ80" s="406" t="n"/>
      <c r="NVK80" s="406" t="n"/>
      <c r="NVL80" s="406" t="n"/>
      <c r="NVM80" s="406" t="n"/>
      <c r="NVN80" s="406" t="n"/>
      <c r="NVO80" s="406" t="n"/>
      <c r="NVP80" s="406" t="n"/>
      <c r="NVQ80" s="406" t="n"/>
      <c r="NVR80" s="406" t="n"/>
      <c r="NVS80" s="406" t="n"/>
      <c r="NVT80" s="406" t="n"/>
      <c r="NVU80" s="406" t="n"/>
      <c r="NVV80" s="406" t="n"/>
      <c r="NVW80" s="406" t="n"/>
      <c r="NVX80" s="406" t="n"/>
      <c r="NVY80" s="406" t="n"/>
      <c r="NVZ80" s="406" t="n"/>
      <c r="NWA80" s="406" t="n"/>
      <c r="NWB80" s="406" t="n"/>
      <c r="NWC80" s="406" t="n"/>
      <c r="NWD80" s="406" t="n"/>
      <c r="NWE80" s="406" t="n"/>
      <c r="NWF80" s="406" t="n"/>
      <c r="NWG80" s="406" t="n"/>
      <c r="NWH80" s="406" t="n"/>
      <c r="NWI80" s="406" t="n"/>
      <c r="NWJ80" s="406" t="n"/>
      <c r="NWK80" s="406" t="n"/>
      <c r="NWL80" s="406" t="n"/>
      <c r="NWM80" s="406" t="n"/>
      <c r="NWN80" s="406" t="n"/>
      <c r="NWO80" s="406" t="n"/>
      <c r="NWP80" s="406" t="n"/>
      <c r="NWQ80" s="406" t="n"/>
      <c r="NWR80" s="406" t="n"/>
      <c r="NWS80" s="406" t="n"/>
      <c r="NWT80" s="406" t="n"/>
      <c r="NWU80" s="406" t="n"/>
      <c r="NWV80" s="406" t="n"/>
      <c r="NWW80" s="406" t="n"/>
      <c r="NWX80" s="406" t="n"/>
      <c r="NWY80" s="406" t="n"/>
      <c r="NWZ80" s="406" t="n"/>
      <c r="NXA80" s="406" t="n"/>
      <c r="NXB80" s="406" t="n"/>
      <c r="NXC80" s="406" t="n"/>
      <c r="NXD80" s="406" t="n"/>
      <c r="NXE80" s="406" t="n"/>
      <c r="NXF80" s="406" t="n"/>
      <c r="NXG80" s="406" t="n"/>
      <c r="NXH80" s="406" t="n"/>
      <c r="NXI80" s="406" t="n"/>
      <c r="NXJ80" s="406" t="n"/>
      <c r="NXK80" s="406" t="n"/>
      <c r="NXL80" s="406" t="n"/>
      <c r="NXM80" s="406" t="n"/>
      <c r="NXN80" s="406" t="n"/>
      <c r="NXO80" s="406" t="n"/>
      <c r="NXP80" s="406" t="n"/>
      <c r="NXQ80" s="406" t="n"/>
      <c r="NXR80" s="406" t="n"/>
      <c r="NXS80" s="406" t="n"/>
      <c r="NXT80" s="406" t="n"/>
      <c r="NXU80" s="406" t="n"/>
      <c r="NXV80" s="406" t="n"/>
      <c r="NXW80" s="406" t="n"/>
      <c r="NXX80" s="406" t="n"/>
      <c r="NXY80" s="406" t="n"/>
      <c r="NXZ80" s="406" t="n"/>
      <c r="NYA80" s="406" t="n"/>
      <c r="NYB80" s="406" t="n"/>
      <c r="NYC80" s="406" t="n"/>
      <c r="NYD80" s="406" t="n"/>
      <c r="NYE80" s="406" t="n"/>
      <c r="NYF80" s="406" t="n"/>
      <c r="NYG80" s="406" t="n"/>
      <c r="NYH80" s="406" t="n"/>
      <c r="NYI80" s="406" t="n"/>
      <c r="NYJ80" s="406" t="n"/>
      <c r="NYK80" s="406" t="n"/>
      <c r="NYL80" s="406" t="n"/>
      <c r="NYM80" s="406" t="n"/>
      <c r="NYN80" s="406" t="n"/>
      <c r="NYO80" s="406" t="n"/>
      <c r="NYP80" s="406" t="n"/>
      <c r="NYQ80" s="406" t="n"/>
      <c r="NYR80" s="406" t="n"/>
      <c r="NYS80" s="406" t="n"/>
      <c r="NYT80" s="406" t="n"/>
      <c r="NYU80" s="406" t="n"/>
      <c r="NYV80" s="406" t="n"/>
      <c r="NYW80" s="406" t="n"/>
      <c r="NYX80" s="406" t="n"/>
      <c r="NYY80" s="406" t="n"/>
      <c r="NYZ80" s="406" t="n"/>
      <c r="NZA80" s="406" t="n"/>
      <c r="NZB80" s="406" t="n"/>
      <c r="NZC80" s="406" t="n"/>
      <c r="NZD80" s="406" t="n"/>
      <c r="NZE80" s="406" t="n"/>
      <c r="NZF80" s="406" t="n"/>
      <c r="NZG80" s="406" t="n"/>
      <c r="NZH80" s="406" t="n"/>
      <c r="NZI80" s="406" t="n"/>
      <c r="NZJ80" s="406" t="n"/>
      <c r="NZK80" s="406" t="n"/>
      <c r="NZL80" s="406" t="n"/>
      <c r="NZM80" s="406" t="n"/>
      <c r="NZN80" s="406" t="n"/>
      <c r="NZO80" s="406" t="n"/>
      <c r="NZP80" s="406" t="n"/>
      <c r="NZQ80" s="406" t="n"/>
      <c r="NZR80" s="406" t="n"/>
      <c r="NZS80" s="406" t="n"/>
      <c r="NZT80" s="406" t="n"/>
      <c r="NZU80" s="406" t="n"/>
      <c r="NZV80" s="406" t="n"/>
      <c r="NZW80" s="406" t="n"/>
      <c r="NZX80" s="406" t="n"/>
      <c r="NZY80" s="406" t="n"/>
      <c r="NZZ80" s="406" t="n"/>
      <c r="OAA80" s="406" t="n"/>
      <c r="OAB80" s="406" t="n"/>
      <c r="OAC80" s="406" t="n"/>
      <c r="OAD80" s="406" t="n"/>
      <c r="OAE80" s="406" t="n"/>
      <c r="OAF80" s="406" t="n"/>
      <c r="OAG80" s="406" t="n"/>
      <c r="OAH80" s="406" t="n"/>
      <c r="OAI80" s="406" t="n"/>
      <c r="OAJ80" s="406" t="n"/>
      <c r="OAK80" s="406" t="n"/>
      <c r="OAL80" s="406" t="n"/>
      <c r="OAM80" s="406" t="n"/>
      <c r="OAN80" s="406" t="n"/>
      <c r="OAO80" s="406" t="n"/>
      <c r="OAP80" s="406" t="n"/>
      <c r="OAQ80" s="406" t="n"/>
      <c r="OAR80" s="406" t="n"/>
      <c r="OAS80" s="406" t="n"/>
      <c r="OAT80" s="406" t="n"/>
      <c r="OAU80" s="406" t="n"/>
      <c r="OAV80" s="406" t="n"/>
      <c r="OAW80" s="406" t="n"/>
      <c r="OAX80" s="406" t="n"/>
      <c r="OAY80" s="406" t="n"/>
      <c r="OAZ80" s="406" t="n"/>
      <c r="OBA80" s="406" t="n"/>
      <c r="OBB80" s="406" t="n"/>
      <c r="OBC80" s="406" t="n"/>
      <c r="OBD80" s="406" t="n"/>
      <c r="OBE80" s="406" t="n"/>
      <c r="OBF80" s="406" t="n"/>
      <c r="OBG80" s="406" t="n"/>
      <c r="OBH80" s="406" t="n"/>
      <c r="OBI80" s="406" t="n"/>
      <c r="OBJ80" s="406" t="n"/>
      <c r="OBK80" s="406" t="n"/>
      <c r="OBL80" s="406" t="n"/>
      <c r="OBM80" s="406" t="n"/>
      <c r="OBN80" s="406" t="n"/>
      <c r="OBO80" s="406" t="n"/>
      <c r="OBP80" s="406" t="n"/>
      <c r="OBQ80" s="406" t="n"/>
      <c r="OBR80" s="406" t="n"/>
      <c r="OBS80" s="406" t="n"/>
      <c r="OBT80" s="406" t="n"/>
      <c r="OBU80" s="406" t="n"/>
      <c r="OBV80" s="406" t="n"/>
      <c r="OBW80" s="406" t="n"/>
      <c r="OBX80" s="406" t="n"/>
      <c r="OBY80" s="406" t="n"/>
      <c r="OBZ80" s="406" t="n"/>
      <c r="OCA80" s="406" t="n"/>
      <c r="OCB80" s="406" t="n"/>
      <c r="OCC80" s="406" t="n"/>
      <c r="OCD80" s="406" t="n"/>
      <c r="OCE80" s="406" t="n"/>
      <c r="OCF80" s="406" t="n"/>
      <c r="OCG80" s="406" t="n"/>
      <c r="OCH80" s="406" t="n"/>
      <c r="OCI80" s="406" t="n"/>
      <c r="OCJ80" s="406" t="n"/>
      <c r="OCK80" s="406" t="n"/>
      <c r="OCL80" s="406" t="n"/>
      <c r="OCM80" s="406" t="n"/>
      <c r="OCN80" s="406" t="n"/>
      <c r="OCO80" s="406" t="n"/>
      <c r="OCP80" s="406" t="n"/>
      <c r="OCQ80" s="406" t="n"/>
      <c r="OCR80" s="406" t="n"/>
      <c r="OCS80" s="406" t="n"/>
      <c r="OCT80" s="406" t="n"/>
      <c r="OCU80" s="406" t="n"/>
      <c r="OCV80" s="406" t="n"/>
      <c r="OCW80" s="406" t="n"/>
      <c r="OCX80" s="406" t="n"/>
      <c r="OCY80" s="406" t="n"/>
      <c r="OCZ80" s="406" t="n"/>
      <c r="ODA80" s="406" t="n"/>
      <c r="ODB80" s="406" t="n"/>
      <c r="ODC80" s="406" t="n"/>
      <c r="ODD80" s="406" t="n"/>
      <c r="ODE80" s="406" t="n"/>
      <c r="ODF80" s="406" t="n"/>
      <c r="ODG80" s="406" t="n"/>
      <c r="ODH80" s="406" t="n"/>
      <c r="ODI80" s="406" t="n"/>
      <c r="ODJ80" s="406" t="n"/>
      <c r="ODK80" s="406" t="n"/>
      <c r="ODL80" s="406" t="n"/>
      <c r="ODM80" s="406" t="n"/>
      <c r="ODN80" s="406" t="n"/>
      <c r="ODO80" s="406" t="n"/>
      <c r="ODP80" s="406" t="n"/>
      <c r="ODQ80" s="406" t="n"/>
      <c r="ODR80" s="406" t="n"/>
      <c r="ODS80" s="406" t="n"/>
      <c r="ODT80" s="406" t="n"/>
      <c r="ODU80" s="406" t="n"/>
      <c r="ODV80" s="406" t="n"/>
      <c r="ODW80" s="406" t="n"/>
      <c r="ODX80" s="406" t="n"/>
      <c r="ODY80" s="406" t="n"/>
      <c r="ODZ80" s="406" t="n"/>
      <c r="OEA80" s="406" t="n"/>
      <c r="OEB80" s="406" t="n"/>
      <c r="OEC80" s="406" t="n"/>
      <c r="OED80" s="406" t="n"/>
      <c r="OEE80" s="406" t="n"/>
      <c r="OEF80" s="406" t="n"/>
      <c r="OEG80" s="406" t="n"/>
      <c r="OEH80" s="406" t="n"/>
      <c r="OEI80" s="406" t="n"/>
      <c r="OEJ80" s="406" t="n"/>
      <c r="OEK80" s="406" t="n"/>
      <c r="OEL80" s="406" t="n"/>
      <c r="OEM80" s="406" t="n"/>
      <c r="OEN80" s="406" t="n"/>
      <c r="OEO80" s="406" t="n"/>
      <c r="OEP80" s="406" t="n"/>
      <c r="OEQ80" s="406" t="n"/>
      <c r="OER80" s="406" t="n"/>
      <c r="OES80" s="406" t="n"/>
      <c r="OET80" s="406" t="n"/>
      <c r="OEU80" s="406" t="n"/>
      <c r="OEV80" s="406" t="n"/>
      <c r="OEW80" s="406" t="n"/>
      <c r="OEX80" s="406" t="n"/>
      <c r="OEY80" s="406" t="n"/>
      <c r="OEZ80" s="406" t="n"/>
      <c r="OFA80" s="406" t="n"/>
      <c r="OFB80" s="406" t="n"/>
      <c r="OFC80" s="406" t="n"/>
      <c r="OFD80" s="406" t="n"/>
      <c r="OFE80" s="406" t="n"/>
      <c r="OFF80" s="406" t="n"/>
      <c r="OFG80" s="406" t="n"/>
      <c r="OFH80" s="406" t="n"/>
      <c r="OFI80" s="406" t="n"/>
      <c r="OFJ80" s="406" t="n"/>
      <c r="OFK80" s="406" t="n"/>
      <c r="OFL80" s="406" t="n"/>
      <c r="OFM80" s="406" t="n"/>
      <c r="OFN80" s="406" t="n"/>
      <c r="OFO80" s="406" t="n"/>
      <c r="OFP80" s="406" t="n"/>
      <c r="OFQ80" s="406" t="n"/>
      <c r="OFR80" s="406" t="n"/>
      <c r="OFS80" s="406" t="n"/>
      <c r="OFT80" s="406" t="n"/>
      <c r="OFU80" s="406" t="n"/>
      <c r="OFV80" s="406" t="n"/>
      <c r="OFW80" s="406" t="n"/>
      <c r="OFX80" s="406" t="n"/>
      <c r="OFY80" s="406" t="n"/>
      <c r="OFZ80" s="406" t="n"/>
      <c r="OGA80" s="406" t="n"/>
      <c r="OGB80" s="406" t="n"/>
      <c r="OGC80" s="406" t="n"/>
      <c r="OGD80" s="406" t="n"/>
      <c r="OGE80" s="406" t="n"/>
      <c r="OGF80" s="406" t="n"/>
      <c r="OGG80" s="406" t="n"/>
      <c r="OGH80" s="406" t="n"/>
      <c r="OGI80" s="406" t="n"/>
      <c r="OGJ80" s="406" t="n"/>
      <c r="OGK80" s="406" t="n"/>
      <c r="OGL80" s="406" t="n"/>
      <c r="OGM80" s="406" t="n"/>
      <c r="OGN80" s="406" t="n"/>
      <c r="OGO80" s="406" t="n"/>
      <c r="OGP80" s="406" t="n"/>
      <c r="OGQ80" s="406" t="n"/>
      <c r="OGR80" s="406" t="n"/>
      <c r="OGS80" s="406" t="n"/>
      <c r="OGT80" s="406" t="n"/>
      <c r="OGU80" s="406" t="n"/>
      <c r="OGV80" s="406" t="n"/>
      <c r="OGW80" s="406" t="n"/>
      <c r="OGX80" s="406" t="n"/>
      <c r="OGY80" s="406" t="n"/>
      <c r="OGZ80" s="406" t="n"/>
      <c r="OHA80" s="406" t="n"/>
      <c r="OHB80" s="406" t="n"/>
      <c r="OHC80" s="406" t="n"/>
      <c r="OHD80" s="406" t="n"/>
      <c r="OHE80" s="406" t="n"/>
      <c r="OHF80" s="406" t="n"/>
      <c r="OHG80" s="406" t="n"/>
      <c r="OHH80" s="406" t="n"/>
      <c r="OHI80" s="406" t="n"/>
      <c r="OHJ80" s="406" t="n"/>
      <c r="OHK80" s="406" t="n"/>
      <c r="OHL80" s="406" t="n"/>
      <c r="OHM80" s="406" t="n"/>
      <c r="OHN80" s="406" t="n"/>
      <c r="OHO80" s="406" t="n"/>
      <c r="OHP80" s="406" t="n"/>
      <c r="OHQ80" s="406" t="n"/>
      <c r="OHR80" s="406" t="n"/>
      <c r="OHS80" s="406" t="n"/>
      <c r="OHT80" s="406" t="n"/>
      <c r="OHU80" s="406" t="n"/>
      <c r="OHV80" s="406" t="n"/>
      <c r="OHW80" s="406" t="n"/>
      <c r="OHX80" s="406" t="n"/>
      <c r="OHY80" s="406" t="n"/>
      <c r="OHZ80" s="406" t="n"/>
      <c r="OIA80" s="406" t="n"/>
      <c r="OIB80" s="406" t="n"/>
      <c r="OIC80" s="406" t="n"/>
      <c r="OID80" s="406" t="n"/>
      <c r="OIE80" s="406" t="n"/>
      <c r="OIF80" s="406" t="n"/>
      <c r="OIG80" s="406" t="n"/>
      <c r="OIH80" s="406" t="n"/>
      <c r="OII80" s="406" t="n"/>
      <c r="OIJ80" s="406" t="n"/>
      <c r="OIK80" s="406" t="n"/>
      <c r="OIL80" s="406" t="n"/>
      <c r="OIM80" s="406" t="n"/>
      <c r="OIN80" s="406" t="n"/>
      <c r="OIO80" s="406" t="n"/>
      <c r="OIP80" s="406" t="n"/>
      <c r="OIQ80" s="406" t="n"/>
      <c r="OIR80" s="406" t="n"/>
      <c r="OIS80" s="406" t="n"/>
      <c r="OIT80" s="406" t="n"/>
      <c r="OIU80" s="406" t="n"/>
      <c r="OIV80" s="406" t="n"/>
      <c r="OIW80" s="406" t="n"/>
      <c r="OIX80" s="406" t="n"/>
      <c r="OIY80" s="406" t="n"/>
      <c r="OIZ80" s="406" t="n"/>
      <c r="OJA80" s="406" t="n"/>
      <c r="OJB80" s="406" t="n"/>
      <c r="OJC80" s="406" t="n"/>
      <c r="OJD80" s="406" t="n"/>
      <c r="OJE80" s="406" t="n"/>
      <c r="OJF80" s="406" t="n"/>
      <c r="OJG80" s="406" t="n"/>
      <c r="OJH80" s="406" t="n"/>
      <c r="OJI80" s="406" t="n"/>
      <c r="OJJ80" s="406" t="n"/>
      <c r="OJK80" s="406" t="n"/>
      <c r="OJL80" s="406" t="n"/>
      <c r="OJM80" s="406" t="n"/>
      <c r="OJN80" s="406" t="n"/>
      <c r="OJO80" s="406" t="n"/>
      <c r="OJP80" s="406" t="n"/>
      <c r="OJQ80" s="406" t="n"/>
      <c r="OJR80" s="406" t="n"/>
      <c r="OJS80" s="406" t="n"/>
      <c r="OJT80" s="406" t="n"/>
      <c r="OJU80" s="406" t="n"/>
      <c r="OJV80" s="406" t="n"/>
      <c r="OJW80" s="406" t="n"/>
      <c r="OJX80" s="406" t="n"/>
      <c r="OJY80" s="406" t="n"/>
      <c r="OJZ80" s="406" t="n"/>
      <c r="OKA80" s="406" t="n"/>
      <c r="OKB80" s="406" t="n"/>
      <c r="OKC80" s="406" t="n"/>
      <c r="OKD80" s="406" t="n"/>
      <c r="OKE80" s="406" t="n"/>
      <c r="OKF80" s="406" t="n"/>
      <c r="OKG80" s="406" t="n"/>
      <c r="OKH80" s="406" t="n"/>
      <c r="OKI80" s="406" t="n"/>
      <c r="OKJ80" s="406" t="n"/>
      <c r="OKK80" s="406" t="n"/>
      <c r="OKL80" s="406" t="n"/>
      <c r="OKM80" s="406" t="n"/>
      <c r="OKN80" s="406" t="n"/>
      <c r="OKO80" s="406" t="n"/>
      <c r="OKP80" s="406" t="n"/>
      <c r="OKQ80" s="406" t="n"/>
      <c r="OKR80" s="406" t="n"/>
      <c r="OKS80" s="406" t="n"/>
      <c r="OKT80" s="406" t="n"/>
      <c r="OKU80" s="406" t="n"/>
      <c r="OKV80" s="406" t="n"/>
      <c r="OKW80" s="406" t="n"/>
      <c r="OKX80" s="406" t="n"/>
      <c r="OKY80" s="406" t="n"/>
      <c r="OKZ80" s="406" t="n"/>
      <c r="OLA80" s="406" t="n"/>
      <c r="OLB80" s="406" t="n"/>
      <c r="OLC80" s="406" t="n"/>
      <c r="OLD80" s="406" t="n"/>
      <c r="OLE80" s="406" t="n"/>
      <c r="OLF80" s="406" t="n"/>
      <c r="OLG80" s="406" t="n"/>
      <c r="OLH80" s="406" t="n"/>
      <c r="OLI80" s="406" t="n"/>
      <c r="OLJ80" s="406" t="n"/>
      <c r="OLK80" s="406" t="n"/>
      <c r="OLL80" s="406" t="n"/>
      <c r="OLM80" s="406" t="n"/>
      <c r="OLN80" s="406" t="n"/>
      <c r="OLO80" s="406" t="n"/>
      <c r="OLP80" s="406" t="n"/>
      <c r="OLQ80" s="406" t="n"/>
      <c r="OLR80" s="406" t="n"/>
      <c r="OLS80" s="406" t="n"/>
      <c r="OLT80" s="406" t="n"/>
      <c r="OLU80" s="406" t="n"/>
      <c r="OLV80" s="406" t="n"/>
      <c r="OLW80" s="406" t="n"/>
      <c r="OLX80" s="406" t="n"/>
      <c r="OLY80" s="406" t="n"/>
      <c r="OLZ80" s="406" t="n"/>
      <c r="OMA80" s="406" t="n"/>
      <c r="OMB80" s="406" t="n"/>
      <c r="OMC80" s="406" t="n"/>
      <c r="OMD80" s="406" t="n"/>
      <c r="OME80" s="406" t="n"/>
      <c r="OMF80" s="406" t="n"/>
      <c r="OMG80" s="406" t="n"/>
      <c r="OMH80" s="406" t="n"/>
      <c r="OMI80" s="406" t="n"/>
      <c r="OMJ80" s="406" t="n"/>
      <c r="OMK80" s="406" t="n"/>
      <c r="OML80" s="406" t="n"/>
      <c r="OMM80" s="406" t="n"/>
      <c r="OMN80" s="406" t="n"/>
      <c r="OMO80" s="406" t="n"/>
      <c r="OMP80" s="406" t="n"/>
      <c r="OMQ80" s="406" t="n"/>
      <c r="OMR80" s="406" t="n"/>
      <c r="OMS80" s="406" t="n"/>
      <c r="OMT80" s="406" t="n"/>
      <c r="OMU80" s="406" t="n"/>
      <c r="OMV80" s="406" t="n"/>
      <c r="OMW80" s="406" t="n"/>
      <c r="OMX80" s="406" t="n"/>
      <c r="OMY80" s="406" t="n"/>
      <c r="OMZ80" s="406" t="n"/>
      <c r="ONA80" s="406" t="n"/>
      <c r="ONB80" s="406" t="n"/>
      <c r="ONC80" s="406" t="n"/>
      <c r="OND80" s="406" t="n"/>
      <c r="ONE80" s="406" t="n"/>
      <c r="ONF80" s="406" t="n"/>
      <c r="ONG80" s="406" t="n"/>
      <c r="ONH80" s="406" t="n"/>
      <c r="ONI80" s="406" t="n"/>
      <c r="ONJ80" s="406" t="n"/>
      <c r="ONK80" s="406" t="n"/>
      <c r="ONL80" s="406" t="n"/>
      <c r="ONM80" s="406" t="n"/>
      <c r="ONN80" s="406" t="n"/>
      <c r="ONO80" s="406" t="n"/>
      <c r="ONP80" s="406" t="n"/>
      <c r="ONQ80" s="406" t="n"/>
      <c r="ONR80" s="406" t="n"/>
      <c r="ONS80" s="406" t="n"/>
      <c r="ONT80" s="406" t="n"/>
      <c r="ONU80" s="406" t="n"/>
      <c r="ONV80" s="406" t="n"/>
      <c r="ONW80" s="406" t="n"/>
      <c r="ONX80" s="406" t="n"/>
      <c r="ONY80" s="406" t="n"/>
      <c r="ONZ80" s="406" t="n"/>
      <c r="OOA80" s="406" t="n"/>
      <c r="OOB80" s="406" t="n"/>
      <c r="OOC80" s="406" t="n"/>
      <c r="OOD80" s="406" t="n"/>
      <c r="OOE80" s="406" t="n"/>
      <c r="OOF80" s="406" t="n"/>
      <c r="OOG80" s="406" t="n"/>
      <c r="OOH80" s="406" t="n"/>
      <c r="OOI80" s="406" t="n"/>
      <c r="OOJ80" s="406" t="n"/>
      <c r="OOK80" s="406" t="n"/>
      <c r="OOL80" s="406" t="n"/>
      <c r="OOM80" s="406" t="n"/>
      <c r="OON80" s="406" t="n"/>
      <c r="OOO80" s="406" t="n"/>
      <c r="OOP80" s="406" t="n"/>
      <c r="OOQ80" s="406" t="n"/>
      <c r="OOR80" s="406" t="n"/>
      <c r="OOS80" s="406" t="n"/>
      <c r="OOT80" s="406" t="n"/>
      <c r="OOU80" s="406" t="n"/>
      <c r="OOV80" s="406" t="n"/>
      <c r="OOW80" s="406" t="n"/>
      <c r="OOX80" s="406" t="n"/>
      <c r="OOY80" s="406" t="n"/>
      <c r="OOZ80" s="406" t="n"/>
      <c r="OPA80" s="406" t="n"/>
      <c r="OPB80" s="406" t="n"/>
      <c r="OPC80" s="406" t="n"/>
      <c r="OPD80" s="406" t="n"/>
      <c r="OPE80" s="406" t="n"/>
      <c r="OPF80" s="406" t="n"/>
      <c r="OPG80" s="406" t="n"/>
      <c r="OPH80" s="406" t="n"/>
      <c r="OPI80" s="406" t="n"/>
      <c r="OPJ80" s="406" t="n"/>
      <c r="OPK80" s="406" t="n"/>
      <c r="OPL80" s="406" t="n"/>
      <c r="OPM80" s="406" t="n"/>
      <c r="OPN80" s="406" t="n"/>
      <c r="OPO80" s="406" t="n"/>
      <c r="OPP80" s="406" t="n"/>
      <c r="OPQ80" s="406" t="n"/>
      <c r="OPR80" s="406" t="n"/>
      <c r="OPS80" s="406" t="n"/>
      <c r="OPT80" s="406" t="n"/>
      <c r="OPU80" s="406" t="n"/>
      <c r="OPV80" s="406" t="n"/>
      <c r="OPW80" s="406" t="n"/>
      <c r="OPX80" s="406" t="n"/>
      <c r="OPY80" s="406" t="n"/>
      <c r="OPZ80" s="406" t="n"/>
      <c r="OQA80" s="406" t="n"/>
      <c r="OQB80" s="406" t="n"/>
      <c r="OQC80" s="406" t="n"/>
      <c r="OQD80" s="406" t="n"/>
      <c r="OQE80" s="406" t="n"/>
      <c r="OQF80" s="406" t="n"/>
      <c r="OQG80" s="406" t="n"/>
      <c r="OQH80" s="406" t="n"/>
      <c r="OQI80" s="406" t="n"/>
      <c r="OQJ80" s="406" t="n"/>
      <c r="OQK80" s="406" t="n"/>
      <c r="OQL80" s="406" t="n"/>
      <c r="OQM80" s="406" t="n"/>
      <c r="OQN80" s="406" t="n"/>
      <c r="OQO80" s="406" t="n"/>
      <c r="OQP80" s="406" t="n"/>
      <c r="OQQ80" s="406" t="n"/>
      <c r="OQR80" s="406" t="n"/>
      <c r="OQS80" s="406" t="n"/>
      <c r="OQT80" s="406" t="n"/>
      <c r="OQU80" s="406" t="n"/>
      <c r="OQV80" s="406" t="n"/>
      <c r="OQW80" s="406" t="n"/>
      <c r="OQX80" s="406" t="n"/>
      <c r="OQY80" s="406" t="n"/>
      <c r="OQZ80" s="406" t="n"/>
      <c r="ORA80" s="406" t="n"/>
      <c r="ORB80" s="406" t="n"/>
      <c r="ORC80" s="406" t="n"/>
      <c r="ORD80" s="406" t="n"/>
      <c r="ORE80" s="406" t="n"/>
      <c r="ORF80" s="406" t="n"/>
      <c r="ORG80" s="406" t="n"/>
      <c r="ORH80" s="406" t="n"/>
      <c r="ORI80" s="406" t="n"/>
      <c r="ORJ80" s="406" t="n"/>
      <c r="ORK80" s="406" t="n"/>
      <c r="ORL80" s="406" t="n"/>
      <c r="ORM80" s="406" t="n"/>
      <c r="ORN80" s="406" t="n"/>
      <c r="ORO80" s="406" t="n"/>
      <c r="ORP80" s="406" t="n"/>
      <c r="ORQ80" s="406" t="n"/>
      <c r="ORR80" s="406" t="n"/>
      <c r="ORS80" s="406" t="n"/>
      <c r="ORT80" s="406" t="n"/>
      <c r="ORU80" s="406" t="n"/>
      <c r="ORV80" s="406" t="n"/>
      <c r="ORW80" s="406" t="n"/>
      <c r="ORX80" s="406" t="n"/>
      <c r="ORY80" s="406" t="n"/>
      <c r="ORZ80" s="406" t="n"/>
      <c r="OSA80" s="406" t="n"/>
      <c r="OSB80" s="406" t="n"/>
      <c r="OSC80" s="406" t="n"/>
      <c r="OSD80" s="406" t="n"/>
      <c r="OSE80" s="406" t="n"/>
      <c r="OSF80" s="406" t="n"/>
      <c r="OSG80" s="406" t="n"/>
      <c r="OSH80" s="406" t="n"/>
      <c r="OSI80" s="406" t="n"/>
      <c r="OSJ80" s="406" t="n"/>
      <c r="OSK80" s="406" t="n"/>
      <c r="OSL80" s="406" t="n"/>
      <c r="OSM80" s="406" t="n"/>
      <c r="OSN80" s="406" t="n"/>
      <c r="OSO80" s="406" t="n"/>
      <c r="OSP80" s="406" t="n"/>
      <c r="OSQ80" s="406" t="n"/>
      <c r="OSR80" s="406" t="n"/>
      <c r="OSS80" s="406" t="n"/>
      <c r="OST80" s="406" t="n"/>
      <c r="OSU80" s="406" t="n"/>
      <c r="OSV80" s="406" t="n"/>
      <c r="OSW80" s="406" t="n"/>
      <c r="OSX80" s="406" t="n"/>
      <c r="OSY80" s="406" t="n"/>
      <c r="OSZ80" s="406" t="n"/>
      <c r="OTA80" s="406" t="n"/>
      <c r="OTB80" s="406" t="n"/>
      <c r="OTC80" s="406" t="n"/>
      <c r="OTD80" s="406" t="n"/>
      <c r="OTE80" s="406" t="n"/>
      <c r="OTF80" s="406" t="n"/>
      <c r="OTG80" s="406" t="n"/>
      <c r="OTH80" s="406" t="n"/>
      <c r="OTI80" s="406" t="n"/>
      <c r="OTJ80" s="406" t="n"/>
      <c r="OTK80" s="406" t="n"/>
      <c r="OTL80" s="406" t="n"/>
      <c r="OTM80" s="406" t="n"/>
      <c r="OTN80" s="406" t="n"/>
      <c r="OTO80" s="406" t="n"/>
      <c r="OTP80" s="406" t="n"/>
      <c r="OTQ80" s="406" t="n"/>
      <c r="OTR80" s="406" t="n"/>
      <c r="OTS80" s="406" t="n"/>
      <c r="OTT80" s="406" t="n"/>
      <c r="OTU80" s="406" t="n"/>
      <c r="OTV80" s="406" t="n"/>
      <c r="OTW80" s="406" t="n"/>
      <c r="OTX80" s="406" t="n"/>
      <c r="OTY80" s="406" t="n"/>
      <c r="OTZ80" s="406" t="n"/>
      <c r="OUA80" s="406" t="n"/>
      <c r="OUB80" s="406" t="n"/>
      <c r="OUC80" s="406" t="n"/>
      <c r="OUD80" s="406" t="n"/>
      <c r="OUE80" s="406" t="n"/>
      <c r="OUF80" s="406" t="n"/>
      <c r="OUG80" s="406" t="n"/>
      <c r="OUH80" s="406" t="n"/>
      <c r="OUI80" s="406" t="n"/>
      <c r="OUJ80" s="406" t="n"/>
      <c r="OUK80" s="406" t="n"/>
      <c r="OUL80" s="406" t="n"/>
      <c r="OUM80" s="406" t="n"/>
      <c r="OUN80" s="406" t="n"/>
      <c r="OUO80" s="406" t="n"/>
      <c r="OUP80" s="406" t="n"/>
      <c r="OUQ80" s="406" t="n"/>
      <c r="OUR80" s="406" t="n"/>
      <c r="OUS80" s="406" t="n"/>
      <c r="OUT80" s="406" t="n"/>
      <c r="OUU80" s="406" t="n"/>
      <c r="OUV80" s="406" t="n"/>
      <c r="OUW80" s="406" t="n"/>
      <c r="OUX80" s="406" t="n"/>
      <c r="OUY80" s="406" t="n"/>
      <c r="OUZ80" s="406" t="n"/>
      <c r="OVA80" s="406" t="n"/>
      <c r="OVB80" s="406" t="n"/>
      <c r="OVC80" s="406" t="n"/>
      <c r="OVD80" s="406" t="n"/>
      <c r="OVE80" s="406" t="n"/>
      <c r="OVF80" s="406" t="n"/>
      <c r="OVG80" s="406" t="n"/>
      <c r="OVH80" s="406" t="n"/>
      <c r="OVI80" s="406" t="n"/>
      <c r="OVJ80" s="406" t="n"/>
      <c r="OVK80" s="406" t="n"/>
      <c r="OVL80" s="406" t="n"/>
      <c r="OVM80" s="406" t="n"/>
      <c r="OVN80" s="406" t="n"/>
      <c r="OVO80" s="406" t="n"/>
      <c r="OVP80" s="406" t="n"/>
      <c r="OVQ80" s="406" t="n"/>
      <c r="OVR80" s="406" t="n"/>
      <c r="OVS80" s="406" t="n"/>
      <c r="OVT80" s="406" t="n"/>
      <c r="OVU80" s="406" t="n"/>
      <c r="OVV80" s="406" t="n"/>
      <c r="OVW80" s="406" t="n"/>
      <c r="OVX80" s="406" t="n"/>
      <c r="OVY80" s="406" t="n"/>
      <c r="OVZ80" s="406" t="n"/>
      <c r="OWA80" s="406" t="n"/>
      <c r="OWB80" s="406" t="n"/>
      <c r="OWC80" s="406" t="n"/>
      <c r="OWD80" s="406" t="n"/>
      <c r="OWE80" s="406" t="n"/>
      <c r="OWF80" s="406" t="n"/>
      <c r="OWG80" s="406" t="n"/>
      <c r="OWH80" s="406" t="n"/>
      <c r="OWI80" s="406" t="n"/>
      <c r="OWJ80" s="406" t="n"/>
      <c r="OWK80" s="406" t="n"/>
      <c r="OWL80" s="406" t="n"/>
      <c r="OWM80" s="406" t="n"/>
      <c r="OWN80" s="406" t="n"/>
      <c r="OWO80" s="406" t="n"/>
      <c r="OWP80" s="406" t="n"/>
      <c r="OWQ80" s="406" t="n"/>
      <c r="OWR80" s="406" t="n"/>
      <c r="OWS80" s="406" t="n"/>
      <c r="OWT80" s="406" t="n"/>
      <c r="OWU80" s="406" t="n"/>
      <c r="OWV80" s="406" t="n"/>
      <c r="OWW80" s="406" t="n"/>
      <c r="OWX80" s="406" t="n"/>
      <c r="OWY80" s="406" t="n"/>
      <c r="OWZ80" s="406" t="n"/>
      <c r="OXA80" s="406" t="n"/>
      <c r="OXB80" s="406" t="n"/>
      <c r="OXC80" s="406" t="n"/>
      <c r="OXD80" s="406" t="n"/>
      <c r="OXE80" s="406" t="n"/>
      <c r="OXF80" s="406" t="n"/>
      <c r="OXG80" s="406" t="n"/>
      <c r="OXH80" s="406" t="n"/>
      <c r="OXI80" s="406" t="n"/>
      <c r="OXJ80" s="406" t="n"/>
      <c r="OXK80" s="406" t="n"/>
      <c r="OXL80" s="406" t="n"/>
      <c r="OXM80" s="406" t="n"/>
      <c r="OXN80" s="406" t="n"/>
      <c r="OXO80" s="406" t="n"/>
      <c r="OXP80" s="406" t="n"/>
      <c r="OXQ80" s="406" t="n"/>
      <c r="OXR80" s="406" t="n"/>
      <c r="OXS80" s="406" t="n"/>
      <c r="OXT80" s="406" t="n"/>
      <c r="OXU80" s="406" t="n"/>
      <c r="OXV80" s="406" t="n"/>
      <c r="OXW80" s="406" t="n"/>
      <c r="OXX80" s="406" t="n"/>
      <c r="OXY80" s="406" t="n"/>
      <c r="OXZ80" s="406" t="n"/>
      <c r="OYA80" s="406" t="n"/>
      <c r="OYB80" s="406" t="n"/>
      <c r="OYC80" s="406" t="n"/>
      <c r="OYD80" s="406" t="n"/>
      <c r="OYE80" s="406" t="n"/>
      <c r="OYF80" s="406" t="n"/>
      <c r="OYG80" s="406" t="n"/>
      <c r="OYH80" s="406" t="n"/>
      <c r="OYI80" s="406" t="n"/>
      <c r="OYJ80" s="406" t="n"/>
      <c r="OYK80" s="406" t="n"/>
      <c r="OYL80" s="406" t="n"/>
      <c r="OYM80" s="406" t="n"/>
      <c r="OYN80" s="406" t="n"/>
      <c r="OYO80" s="406" t="n"/>
      <c r="OYP80" s="406" t="n"/>
      <c r="OYQ80" s="406" t="n"/>
      <c r="OYR80" s="406" t="n"/>
      <c r="OYS80" s="406" t="n"/>
      <c r="OYT80" s="406" t="n"/>
      <c r="OYU80" s="406" t="n"/>
      <c r="OYV80" s="406" t="n"/>
      <c r="OYW80" s="406" t="n"/>
      <c r="OYX80" s="406" t="n"/>
      <c r="OYY80" s="406" t="n"/>
      <c r="OYZ80" s="406" t="n"/>
      <c r="OZA80" s="406" t="n"/>
      <c r="OZB80" s="406" t="n"/>
      <c r="OZC80" s="406" t="n"/>
      <c r="OZD80" s="406" t="n"/>
      <c r="OZE80" s="406" t="n"/>
      <c r="OZF80" s="406" t="n"/>
      <c r="OZG80" s="406" t="n"/>
      <c r="OZH80" s="406" t="n"/>
      <c r="OZI80" s="406" t="n"/>
      <c r="OZJ80" s="406" t="n"/>
      <c r="OZK80" s="406" t="n"/>
      <c r="OZL80" s="406" t="n"/>
      <c r="OZM80" s="406" t="n"/>
      <c r="OZN80" s="406" t="n"/>
      <c r="OZO80" s="406" t="n"/>
      <c r="OZP80" s="406" t="n"/>
      <c r="OZQ80" s="406" t="n"/>
      <c r="OZR80" s="406" t="n"/>
      <c r="OZS80" s="406" t="n"/>
      <c r="OZT80" s="406" t="n"/>
      <c r="OZU80" s="406" t="n"/>
      <c r="OZV80" s="406" t="n"/>
      <c r="OZW80" s="406" t="n"/>
      <c r="OZX80" s="406" t="n"/>
      <c r="OZY80" s="406" t="n"/>
      <c r="OZZ80" s="406" t="n"/>
      <c r="PAA80" s="406" t="n"/>
      <c r="PAB80" s="406" t="n"/>
      <c r="PAC80" s="406" t="n"/>
      <c r="PAD80" s="406" t="n"/>
      <c r="PAE80" s="406" t="n"/>
      <c r="PAF80" s="406" t="n"/>
      <c r="PAG80" s="406" t="n"/>
      <c r="PAH80" s="406" t="n"/>
      <c r="PAI80" s="406" t="n"/>
      <c r="PAJ80" s="406" t="n"/>
      <c r="PAK80" s="406" t="n"/>
      <c r="PAL80" s="406" t="n"/>
      <c r="PAM80" s="406" t="n"/>
      <c r="PAN80" s="406" t="n"/>
      <c r="PAO80" s="406" t="n"/>
      <c r="PAP80" s="406" t="n"/>
      <c r="PAQ80" s="406" t="n"/>
      <c r="PAR80" s="406" t="n"/>
      <c r="PAS80" s="406" t="n"/>
      <c r="PAT80" s="406" t="n"/>
      <c r="PAU80" s="406" t="n"/>
      <c r="PAV80" s="406" t="n"/>
      <c r="PAW80" s="406" t="n"/>
      <c r="PAX80" s="406" t="n"/>
      <c r="PAY80" s="406" t="n"/>
      <c r="PAZ80" s="406" t="n"/>
      <c r="PBA80" s="406" t="n"/>
      <c r="PBB80" s="406" t="n"/>
      <c r="PBC80" s="406" t="n"/>
      <c r="PBD80" s="406" t="n"/>
      <c r="PBE80" s="406" t="n"/>
      <c r="PBF80" s="406" t="n"/>
      <c r="PBG80" s="406" t="n"/>
      <c r="PBH80" s="406" t="n"/>
      <c r="PBI80" s="406" t="n"/>
      <c r="PBJ80" s="406" t="n"/>
      <c r="PBK80" s="406" t="n"/>
      <c r="PBL80" s="406" t="n"/>
      <c r="PBM80" s="406" t="n"/>
      <c r="PBN80" s="406" t="n"/>
      <c r="PBO80" s="406" t="n"/>
      <c r="PBP80" s="406" t="n"/>
      <c r="PBQ80" s="406" t="n"/>
      <c r="PBR80" s="406" t="n"/>
      <c r="PBS80" s="406" t="n"/>
      <c r="PBT80" s="406" t="n"/>
      <c r="PBU80" s="406" t="n"/>
      <c r="PBV80" s="406" t="n"/>
      <c r="PBW80" s="406" t="n"/>
      <c r="PBX80" s="406" t="n"/>
      <c r="PBY80" s="406" t="n"/>
      <c r="PBZ80" s="406" t="n"/>
      <c r="PCA80" s="406" t="n"/>
      <c r="PCB80" s="406" t="n"/>
      <c r="PCC80" s="406" t="n"/>
      <c r="PCD80" s="406" t="n"/>
      <c r="PCE80" s="406" t="n"/>
      <c r="PCF80" s="406" t="n"/>
      <c r="PCG80" s="406" t="n"/>
      <c r="PCH80" s="406" t="n"/>
      <c r="PCI80" s="406" t="n"/>
      <c r="PCJ80" s="406" t="n"/>
      <c r="PCK80" s="406" t="n"/>
      <c r="PCL80" s="406" t="n"/>
      <c r="PCM80" s="406" t="n"/>
      <c r="PCN80" s="406" t="n"/>
      <c r="PCO80" s="406" t="n"/>
      <c r="PCP80" s="406" t="n"/>
      <c r="PCQ80" s="406" t="n"/>
      <c r="PCR80" s="406" t="n"/>
      <c r="PCS80" s="406" t="n"/>
      <c r="PCT80" s="406" t="n"/>
      <c r="PCU80" s="406" t="n"/>
      <c r="PCV80" s="406" t="n"/>
      <c r="PCW80" s="406" t="n"/>
      <c r="PCX80" s="406" t="n"/>
      <c r="PCY80" s="406" t="n"/>
      <c r="PCZ80" s="406" t="n"/>
      <c r="PDA80" s="406" t="n"/>
      <c r="PDB80" s="406" t="n"/>
      <c r="PDC80" s="406" t="n"/>
      <c r="PDD80" s="406" t="n"/>
      <c r="PDE80" s="406" t="n"/>
      <c r="PDF80" s="406" t="n"/>
      <c r="PDG80" s="406" t="n"/>
      <c r="PDH80" s="406" t="n"/>
      <c r="PDI80" s="406" t="n"/>
      <c r="PDJ80" s="406" t="n"/>
      <c r="PDK80" s="406" t="n"/>
      <c r="PDL80" s="406" t="n"/>
      <c r="PDM80" s="406" t="n"/>
      <c r="PDN80" s="406" t="n"/>
      <c r="PDO80" s="406" t="n"/>
      <c r="PDP80" s="406" t="n"/>
      <c r="PDQ80" s="406" t="n"/>
      <c r="PDR80" s="406" t="n"/>
      <c r="PDS80" s="406" t="n"/>
      <c r="PDT80" s="406" t="n"/>
      <c r="PDU80" s="406" t="n"/>
      <c r="PDV80" s="406" t="n"/>
      <c r="PDW80" s="406" t="n"/>
      <c r="PDX80" s="406" t="n"/>
      <c r="PDY80" s="406" t="n"/>
      <c r="PDZ80" s="406" t="n"/>
      <c r="PEA80" s="406" t="n"/>
      <c r="PEB80" s="406" t="n"/>
      <c r="PEC80" s="406" t="n"/>
      <c r="PED80" s="406" t="n"/>
      <c r="PEE80" s="406" t="n"/>
      <c r="PEF80" s="406" t="n"/>
      <c r="PEG80" s="406" t="n"/>
      <c r="PEH80" s="406" t="n"/>
      <c r="PEI80" s="406" t="n"/>
      <c r="PEJ80" s="406" t="n"/>
      <c r="PEK80" s="406" t="n"/>
      <c r="PEL80" s="406" t="n"/>
      <c r="PEM80" s="406" t="n"/>
      <c r="PEN80" s="406" t="n"/>
      <c r="PEO80" s="406" t="n"/>
      <c r="PEP80" s="406" t="n"/>
      <c r="PEQ80" s="406" t="n"/>
      <c r="PER80" s="406" t="n"/>
      <c r="PES80" s="406" t="n"/>
      <c r="PET80" s="406" t="n"/>
      <c r="PEU80" s="406" t="n"/>
      <c r="PEV80" s="406" t="n"/>
      <c r="PEW80" s="406" t="n"/>
      <c r="PEX80" s="406" t="n"/>
      <c r="PEY80" s="406" t="n"/>
      <c r="PEZ80" s="406" t="n"/>
      <c r="PFA80" s="406" t="n"/>
      <c r="PFB80" s="406" t="n"/>
      <c r="PFC80" s="406" t="n"/>
      <c r="PFD80" s="406" t="n"/>
      <c r="PFE80" s="406" t="n"/>
      <c r="PFF80" s="406" t="n"/>
      <c r="PFG80" s="406" t="n"/>
      <c r="PFH80" s="406" t="n"/>
      <c r="PFI80" s="406" t="n"/>
      <c r="PFJ80" s="406" t="n"/>
      <c r="PFK80" s="406" t="n"/>
      <c r="PFL80" s="406" t="n"/>
      <c r="PFM80" s="406" t="n"/>
      <c r="PFN80" s="406" t="n"/>
      <c r="PFO80" s="406" t="n"/>
      <c r="PFP80" s="406" t="n"/>
      <c r="PFQ80" s="406" t="n"/>
      <c r="PFR80" s="406" t="n"/>
      <c r="PFS80" s="406" t="n"/>
      <c r="PFT80" s="406" t="n"/>
      <c r="PFU80" s="406" t="n"/>
      <c r="PFV80" s="406" t="n"/>
      <c r="PFW80" s="406" t="n"/>
      <c r="PFX80" s="406" t="n"/>
      <c r="PFY80" s="406" t="n"/>
      <c r="PFZ80" s="406" t="n"/>
      <c r="PGA80" s="406" t="n"/>
      <c r="PGB80" s="406" t="n"/>
      <c r="PGC80" s="406" t="n"/>
      <c r="PGD80" s="406" t="n"/>
      <c r="PGE80" s="406" t="n"/>
      <c r="PGF80" s="406" t="n"/>
      <c r="PGG80" s="406" t="n"/>
      <c r="PGH80" s="406" t="n"/>
      <c r="PGI80" s="406" t="n"/>
      <c r="PGJ80" s="406" t="n"/>
      <c r="PGK80" s="406" t="n"/>
      <c r="PGL80" s="406" t="n"/>
      <c r="PGM80" s="406" t="n"/>
      <c r="PGN80" s="406" t="n"/>
      <c r="PGO80" s="406" t="n"/>
      <c r="PGP80" s="406" t="n"/>
      <c r="PGQ80" s="406" t="n"/>
      <c r="PGR80" s="406" t="n"/>
      <c r="PGS80" s="406" t="n"/>
      <c r="PGT80" s="406" t="n"/>
      <c r="PGU80" s="406" t="n"/>
      <c r="PGV80" s="406" t="n"/>
      <c r="PGW80" s="406" t="n"/>
      <c r="PGX80" s="406" t="n"/>
      <c r="PGY80" s="406" t="n"/>
      <c r="PGZ80" s="406" t="n"/>
      <c r="PHA80" s="406" t="n"/>
      <c r="PHB80" s="406" t="n"/>
      <c r="PHC80" s="406" t="n"/>
      <c r="PHD80" s="406" t="n"/>
      <c r="PHE80" s="406" t="n"/>
      <c r="PHF80" s="406" t="n"/>
      <c r="PHG80" s="406" t="n"/>
      <c r="PHH80" s="406" t="n"/>
      <c r="PHI80" s="406" t="n"/>
      <c r="PHJ80" s="406" t="n"/>
      <c r="PHK80" s="406" t="n"/>
      <c r="PHL80" s="406" t="n"/>
      <c r="PHM80" s="406" t="n"/>
      <c r="PHN80" s="406" t="n"/>
      <c r="PHO80" s="406" t="n"/>
      <c r="PHP80" s="406" t="n"/>
      <c r="PHQ80" s="406" t="n"/>
      <c r="PHR80" s="406" t="n"/>
      <c r="PHS80" s="406" t="n"/>
      <c r="PHT80" s="406" t="n"/>
      <c r="PHU80" s="406" t="n"/>
      <c r="PHV80" s="406" t="n"/>
      <c r="PHW80" s="406" t="n"/>
      <c r="PHX80" s="406" t="n"/>
      <c r="PHY80" s="406" t="n"/>
      <c r="PHZ80" s="406" t="n"/>
      <c r="PIA80" s="406" t="n"/>
      <c r="PIB80" s="406" t="n"/>
      <c r="PIC80" s="406" t="n"/>
      <c r="PID80" s="406" t="n"/>
      <c r="PIE80" s="406" t="n"/>
      <c r="PIF80" s="406" t="n"/>
      <c r="PIG80" s="406" t="n"/>
      <c r="PIH80" s="406" t="n"/>
      <c r="PII80" s="406" t="n"/>
      <c r="PIJ80" s="406" t="n"/>
      <c r="PIK80" s="406" t="n"/>
      <c r="PIL80" s="406" t="n"/>
      <c r="PIM80" s="406" t="n"/>
      <c r="PIN80" s="406" t="n"/>
      <c r="PIO80" s="406" t="n"/>
      <c r="PIP80" s="406" t="n"/>
      <c r="PIQ80" s="406" t="n"/>
      <c r="PIR80" s="406" t="n"/>
      <c r="PIS80" s="406" t="n"/>
      <c r="PIT80" s="406" t="n"/>
      <c r="PIU80" s="406" t="n"/>
      <c r="PIV80" s="406" t="n"/>
      <c r="PIW80" s="406" t="n"/>
      <c r="PIX80" s="406" t="n"/>
      <c r="PIY80" s="406" t="n"/>
      <c r="PIZ80" s="406" t="n"/>
      <c r="PJA80" s="406" t="n"/>
      <c r="PJB80" s="406" t="n"/>
      <c r="PJC80" s="406" t="n"/>
      <c r="PJD80" s="406" t="n"/>
      <c r="PJE80" s="406" t="n"/>
      <c r="PJF80" s="406" t="n"/>
      <c r="PJG80" s="406" t="n"/>
      <c r="PJH80" s="406" t="n"/>
      <c r="PJI80" s="406" t="n"/>
      <c r="PJJ80" s="406" t="n"/>
      <c r="PJK80" s="406" t="n"/>
      <c r="PJL80" s="406" t="n"/>
      <c r="PJM80" s="406" t="n"/>
      <c r="PJN80" s="406" t="n"/>
      <c r="PJO80" s="406" t="n"/>
      <c r="PJP80" s="406" t="n"/>
      <c r="PJQ80" s="406" t="n"/>
      <c r="PJR80" s="406" t="n"/>
      <c r="PJS80" s="406" t="n"/>
      <c r="PJT80" s="406" t="n"/>
      <c r="PJU80" s="406" t="n"/>
      <c r="PJV80" s="406" t="n"/>
      <c r="PJW80" s="406" t="n"/>
      <c r="PJX80" s="406" t="n"/>
      <c r="PJY80" s="406" t="n"/>
      <c r="PJZ80" s="406" t="n"/>
      <c r="PKA80" s="406" t="n"/>
      <c r="PKB80" s="406" t="n"/>
      <c r="PKC80" s="406" t="n"/>
      <c r="PKD80" s="406" t="n"/>
      <c r="PKE80" s="406" t="n"/>
      <c r="PKF80" s="406" t="n"/>
      <c r="PKG80" s="406" t="n"/>
      <c r="PKH80" s="406" t="n"/>
      <c r="PKI80" s="406" t="n"/>
      <c r="PKJ80" s="406" t="n"/>
      <c r="PKK80" s="406" t="n"/>
      <c r="PKL80" s="406" t="n"/>
      <c r="PKM80" s="406" t="n"/>
      <c r="PKN80" s="406" t="n"/>
      <c r="PKO80" s="406" t="n"/>
      <c r="PKP80" s="406" t="n"/>
      <c r="PKQ80" s="406" t="n"/>
      <c r="PKR80" s="406" t="n"/>
      <c r="PKS80" s="406" t="n"/>
      <c r="PKT80" s="406" t="n"/>
      <c r="PKU80" s="406" t="n"/>
      <c r="PKV80" s="406" t="n"/>
      <c r="PKW80" s="406" t="n"/>
      <c r="PKX80" s="406" t="n"/>
      <c r="PKY80" s="406" t="n"/>
      <c r="PKZ80" s="406" t="n"/>
      <c r="PLA80" s="406" t="n"/>
      <c r="PLB80" s="406" t="n"/>
      <c r="PLC80" s="406" t="n"/>
      <c r="PLD80" s="406" t="n"/>
      <c r="PLE80" s="406" t="n"/>
      <c r="PLF80" s="406" t="n"/>
      <c r="PLG80" s="406" t="n"/>
      <c r="PLH80" s="406" t="n"/>
      <c r="PLI80" s="406" t="n"/>
      <c r="PLJ80" s="406" t="n"/>
      <c r="PLK80" s="406" t="n"/>
      <c r="PLL80" s="406" t="n"/>
      <c r="PLM80" s="406" t="n"/>
      <c r="PLN80" s="406" t="n"/>
      <c r="PLO80" s="406" t="n"/>
      <c r="PLP80" s="406" t="n"/>
      <c r="PLQ80" s="406" t="n"/>
      <c r="PLR80" s="406" t="n"/>
      <c r="PLS80" s="406" t="n"/>
      <c r="PLT80" s="406" t="n"/>
      <c r="PLU80" s="406" t="n"/>
      <c r="PLV80" s="406" t="n"/>
      <c r="PLW80" s="406" t="n"/>
      <c r="PLX80" s="406" t="n"/>
      <c r="PLY80" s="406" t="n"/>
      <c r="PLZ80" s="406" t="n"/>
      <c r="PMA80" s="406" t="n"/>
      <c r="PMB80" s="406" t="n"/>
      <c r="PMC80" s="406" t="n"/>
      <c r="PMD80" s="406" t="n"/>
      <c r="PME80" s="406" t="n"/>
      <c r="PMF80" s="406" t="n"/>
      <c r="PMG80" s="406" t="n"/>
      <c r="PMH80" s="406" t="n"/>
      <c r="PMI80" s="406" t="n"/>
      <c r="PMJ80" s="406" t="n"/>
      <c r="PMK80" s="406" t="n"/>
      <c r="PML80" s="406" t="n"/>
      <c r="PMM80" s="406" t="n"/>
      <c r="PMN80" s="406" t="n"/>
      <c r="PMO80" s="406" t="n"/>
      <c r="PMP80" s="406" t="n"/>
      <c r="PMQ80" s="406" t="n"/>
      <c r="PMR80" s="406" t="n"/>
      <c r="PMS80" s="406" t="n"/>
      <c r="PMT80" s="406" t="n"/>
      <c r="PMU80" s="406" t="n"/>
      <c r="PMV80" s="406" t="n"/>
      <c r="PMW80" s="406" t="n"/>
      <c r="PMX80" s="406" t="n"/>
      <c r="PMY80" s="406" t="n"/>
      <c r="PMZ80" s="406" t="n"/>
      <c r="PNA80" s="406" t="n"/>
      <c r="PNB80" s="406" t="n"/>
      <c r="PNC80" s="406" t="n"/>
      <c r="PND80" s="406" t="n"/>
      <c r="PNE80" s="406" t="n"/>
      <c r="PNF80" s="406" t="n"/>
      <c r="PNG80" s="406" t="n"/>
      <c r="PNH80" s="406" t="n"/>
      <c r="PNI80" s="406" t="n"/>
      <c r="PNJ80" s="406" t="n"/>
      <c r="PNK80" s="406" t="n"/>
      <c r="PNL80" s="406" t="n"/>
      <c r="PNM80" s="406" t="n"/>
      <c r="PNN80" s="406" t="n"/>
      <c r="PNO80" s="406" t="n"/>
      <c r="PNP80" s="406" t="n"/>
      <c r="PNQ80" s="406" t="n"/>
      <c r="PNR80" s="406" t="n"/>
      <c r="PNS80" s="406" t="n"/>
      <c r="PNT80" s="406" t="n"/>
      <c r="PNU80" s="406" t="n"/>
      <c r="PNV80" s="406" t="n"/>
      <c r="PNW80" s="406" t="n"/>
      <c r="PNX80" s="406" t="n"/>
      <c r="PNY80" s="406" t="n"/>
      <c r="PNZ80" s="406" t="n"/>
      <c r="POA80" s="406" t="n"/>
      <c r="POB80" s="406" t="n"/>
      <c r="POC80" s="406" t="n"/>
      <c r="POD80" s="406" t="n"/>
      <c r="POE80" s="406" t="n"/>
      <c r="POF80" s="406" t="n"/>
      <c r="POG80" s="406" t="n"/>
      <c r="POH80" s="406" t="n"/>
      <c r="POI80" s="406" t="n"/>
      <c r="POJ80" s="406" t="n"/>
      <c r="POK80" s="406" t="n"/>
      <c r="POL80" s="406" t="n"/>
      <c r="POM80" s="406" t="n"/>
      <c r="PON80" s="406" t="n"/>
      <c r="POO80" s="406" t="n"/>
      <c r="POP80" s="406" t="n"/>
      <c r="POQ80" s="406" t="n"/>
      <c r="POR80" s="406" t="n"/>
      <c r="POS80" s="406" t="n"/>
      <c r="POT80" s="406" t="n"/>
      <c r="POU80" s="406" t="n"/>
      <c r="POV80" s="406" t="n"/>
      <c r="POW80" s="406" t="n"/>
      <c r="POX80" s="406" t="n"/>
      <c r="POY80" s="406" t="n"/>
      <c r="POZ80" s="406" t="n"/>
      <c r="PPA80" s="406" t="n"/>
      <c r="PPB80" s="406" t="n"/>
      <c r="PPC80" s="406" t="n"/>
      <c r="PPD80" s="406" t="n"/>
      <c r="PPE80" s="406" t="n"/>
      <c r="PPF80" s="406" t="n"/>
      <c r="PPG80" s="406" t="n"/>
      <c r="PPH80" s="406" t="n"/>
      <c r="PPI80" s="406" t="n"/>
      <c r="PPJ80" s="406" t="n"/>
      <c r="PPK80" s="406" t="n"/>
      <c r="PPL80" s="406" t="n"/>
      <c r="PPM80" s="406" t="n"/>
      <c r="PPN80" s="406" t="n"/>
      <c r="PPO80" s="406" t="n"/>
      <c r="PPP80" s="406" t="n"/>
      <c r="PPQ80" s="406" t="n"/>
      <c r="PPR80" s="406" t="n"/>
      <c r="PPS80" s="406" t="n"/>
      <c r="PPT80" s="406" t="n"/>
      <c r="PPU80" s="406" t="n"/>
      <c r="PPV80" s="406" t="n"/>
      <c r="PPW80" s="406" t="n"/>
      <c r="PPX80" s="406" t="n"/>
      <c r="PPY80" s="406" t="n"/>
      <c r="PPZ80" s="406" t="n"/>
      <c r="PQA80" s="406" t="n"/>
      <c r="PQB80" s="406" t="n"/>
      <c r="PQC80" s="406" t="n"/>
      <c r="PQD80" s="406" t="n"/>
      <c r="PQE80" s="406" t="n"/>
      <c r="PQF80" s="406" t="n"/>
      <c r="PQG80" s="406" t="n"/>
      <c r="PQH80" s="406" t="n"/>
      <c r="PQI80" s="406" t="n"/>
      <c r="PQJ80" s="406" t="n"/>
      <c r="PQK80" s="406" t="n"/>
      <c r="PQL80" s="406" t="n"/>
      <c r="PQM80" s="406" t="n"/>
      <c r="PQN80" s="406" t="n"/>
      <c r="PQO80" s="406" t="n"/>
      <c r="PQP80" s="406" t="n"/>
      <c r="PQQ80" s="406" t="n"/>
      <c r="PQR80" s="406" t="n"/>
      <c r="PQS80" s="406" t="n"/>
      <c r="PQT80" s="406" t="n"/>
      <c r="PQU80" s="406" t="n"/>
      <c r="PQV80" s="406" t="n"/>
      <c r="PQW80" s="406" t="n"/>
      <c r="PQX80" s="406" t="n"/>
      <c r="PQY80" s="406" t="n"/>
      <c r="PQZ80" s="406" t="n"/>
      <c r="PRA80" s="406" t="n"/>
      <c r="PRB80" s="406" t="n"/>
      <c r="PRC80" s="406" t="n"/>
      <c r="PRD80" s="406" t="n"/>
      <c r="PRE80" s="406" t="n"/>
      <c r="PRF80" s="406" t="n"/>
      <c r="PRG80" s="406" t="n"/>
      <c r="PRH80" s="406" t="n"/>
      <c r="PRI80" s="406" t="n"/>
      <c r="PRJ80" s="406" t="n"/>
      <c r="PRK80" s="406" t="n"/>
      <c r="PRL80" s="406" t="n"/>
      <c r="PRM80" s="406" t="n"/>
      <c r="PRN80" s="406" t="n"/>
      <c r="PRO80" s="406" t="n"/>
      <c r="PRP80" s="406" t="n"/>
      <c r="PRQ80" s="406" t="n"/>
      <c r="PRR80" s="406" t="n"/>
      <c r="PRS80" s="406" t="n"/>
      <c r="PRT80" s="406" t="n"/>
      <c r="PRU80" s="406" t="n"/>
      <c r="PRV80" s="406" t="n"/>
      <c r="PRW80" s="406" t="n"/>
      <c r="PRX80" s="406" t="n"/>
      <c r="PRY80" s="406" t="n"/>
      <c r="PRZ80" s="406" t="n"/>
      <c r="PSA80" s="406" t="n"/>
      <c r="PSB80" s="406" t="n"/>
      <c r="PSC80" s="406" t="n"/>
      <c r="PSD80" s="406" t="n"/>
      <c r="PSE80" s="406" t="n"/>
      <c r="PSF80" s="406" t="n"/>
      <c r="PSG80" s="406" t="n"/>
      <c r="PSH80" s="406" t="n"/>
      <c r="PSI80" s="406" t="n"/>
      <c r="PSJ80" s="406" t="n"/>
      <c r="PSK80" s="406" t="n"/>
      <c r="PSL80" s="406" t="n"/>
      <c r="PSM80" s="406" t="n"/>
      <c r="PSN80" s="406" t="n"/>
      <c r="PSO80" s="406" t="n"/>
      <c r="PSP80" s="406" t="n"/>
      <c r="PSQ80" s="406" t="n"/>
      <c r="PSR80" s="406" t="n"/>
      <c r="PSS80" s="406" t="n"/>
      <c r="PST80" s="406" t="n"/>
      <c r="PSU80" s="406" t="n"/>
      <c r="PSV80" s="406" t="n"/>
      <c r="PSW80" s="406" t="n"/>
      <c r="PSX80" s="406" t="n"/>
      <c r="PSY80" s="406" t="n"/>
      <c r="PSZ80" s="406" t="n"/>
      <c r="PTA80" s="406" t="n"/>
      <c r="PTB80" s="406" t="n"/>
      <c r="PTC80" s="406" t="n"/>
      <c r="PTD80" s="406" t="n"/>
      <c r="PTE80" s="406" t="n"/>
      <c r="PTF80" s="406" t="n"/>
      <c r="PTG80" s="406" t="n"/>
      <c r="PTH80" s="406" t="n"/>
      <c r="PTI80" s="406" t="n"/>
      <c r="PTJ80" s="406" t="n"/>
      <c r="PTK80" s="406" t="n"/>
      <c r="PTL80" s="406" t="n"/>
      <c r="PTM80" s="406" t="n"/>
      <c r="PTN80" s="406" t="n"/>
      <c r="PTO80" s="406" t="n"/>
      <c r="PTP80" s="406" t="n"/>
      <c r="PTQ80" s="406" t="n"/>
      <c r="PTR80" s="406" t="n"/>
      <c r="PTS80" s="406" t="n"/>
      <c r="PTT80" s="406" t="n"/>
      <c r="PTU80" s="406" t="n"/>
      <c r="PTV80" s="406" t="n"/>
      <c r="PTW80" s="406" t="n"/>
      <c r="PTX80" s="406" t="n"/>
      <c r="PTY80" s="406" t="n"/>
      <c r="PTZ80" s="406" t="n"/>
      <c r="PUA80" s="406" t="n"/>
      <c r="PUB80" s="406" t="n"/>
      <c r="PUC80" s="406" t="n"/>
      <c r="PUD80" s="406" t="n"/>
      <c r="PUE80" s="406" t="n"/>
      <c r="PUF80" s="406" t="n"/>
      <c r="PUG80" s="406" t="n"/>
      <c r="PUH80" s="406" t="n"/>
      <c r="PUI80" s="406" t="n"/>
      <c r="PUJ80" s="406" t="n"/>
      <c r="PUK80" s="406" t="n"/>
      <c r="PUL80" s="406" t="n"/>
      <c r="PUM80" s="406" t="n"/>
      <c r="PUN80" s="406" t="n"/>
      <c r="PUO80" s="406" t="n"/>
      <c r="PUP80" s="406" t="n"/>
      <c r="PUQ80" s="406" t="n"/>
      <c r="PUR80" s="406" t="n"/>
      <c r="PUS80" s="406" t="n"/>
      <c r="PUT80" s="406" t="n"/>
      <c r="PUU80" s="406" t="n"/>
      <c r="PUV80" s="406" t="n"/>
      <c r="PUW80" s="406" t="n"/>
      <c r="PUX80" s="406" t="n"/>
      <c r="PUY80" s="406" t="n"/>
      <c r="PUZ80" s="406" t="n"/>
      <c r="PVA80" s="406" t="n"/>
      <c r="PVB80" s="406" t="n"/>
      <c r="PVC80" s="406" t="n"/>
      <c r="PVD80" s="406" t="n"/>
      <c r="PVE80" s="406" t="n"/>
      <c r="PVF80" s="406" t="n"/>
      <c r="PVG80" s="406" t="n"/>
      <c r="PVH80" s="406" t="n"/>
      <c r="PVI80" s="406" t="n"/>
      <c r="PVJ80" s="406" t="n"/>
      <c r="PVK80" s="406" t="n"/>
      <c r="PVL80" s="406" t="n"/>
      <c r="PVM80" s="406" t="n"/>
      <c r="PVN80" s="406" t="n"/>
      <c r="PVO80" s="406" t="n"/>
      <c r="PVP80" s="406" t="n"/>
      <c r="PVQ80" s="406" t="n"/>
      <c r="PVR80" s="406" t="n"/>
      <c r="PVS80" s="406" t="n"/>
      <c r="PVT80" s="406" t="n"/>
      <c r="PVU80" s="406" t="n"/>
      <c r="PVV80" s="406" t="n"/>
      <c r="PVW80" s="406" t="n"/>
      <c r="PVX80" s="406" t="n"/>
      <c r="PVY80" s="406" t="n"/>
      <c r="PVZ80" s="406" t="n"/>
      <c r="PWA80" s="406" t="n"/>
      <c r="PWB80" s="406" t="n"/>
      <c r="PWC80" s="406" t="n"/>
      <c r="PWD80" s="406" t="n"/>
      <c r="PWE80" s="406" t="n"/>
      <c r="PWF80" s="406" t="n"/>
      <c r="PWG80" s="406" t="n"/>
      <c r="PWH80" s="406" t="n"/>
      <c r="PWI80" s="406" t="n"/>
      <c r="PWJ80" s="406" t="n"/>
      <c r="PWK80" s="406" t="n"/>
      <c r="PWL80" s="406" t="n"/>
      <c r="PWM80" s="406" t="n"/>
      <c r="PWN80" s="406" t="n"/>
      <c r="PWO80" s="406" t="n"/>
      <c r="PWP80" s="406" t="n"/>
      <c r="PWQ80" s="406" t="n"/>
      <c r="PWR80" s="406" t="n"/>
      <c r="PWS80" s="406" t="n"/>
      <c r="PWT80" s="406" t="n"/>
      <c r="PWU80" s="406" t="n"/>
      <c r="PWV80" s="406" t="n"/>
      <c r="PWW80" s="406" t="n"/>
      <c r="PWX80" s="406" t="n"/>
      <c r="PWY80" s="406" t="n"/>
      <c r="PWZ80" s="406" t="n"/>
      <c r="PXA80" s="406" t="n"/>
      <c r="PXB80" s="406" t="n"/>
      <c r="PXC80" s="406" t="n"/>
      <c r="PXD80" s="406" t="n"/>
      <c r="PXE80" s="406" t="n"/>
      <c r="PXF80" s="406" t="n"/>
      <c r="PXG80" s="406" t="n"/>
      <c r="PXH80" s="406" t="n"/>
      <c r="PXI80" s="406" t="n"/>
      <c r="PXJ80" s="406" t="n"/>
      <c r="PXK80" s="406" t="n"/>
      <c r="PXL80" s="406" t="n"/>
      <c r="PXM80" s="406" t="n"/>
      <c r="PXN80" s="406" t="n"/>
      <c r="PXO80" s="406" t="n"/>
      <c r="PXP80" s="406" t="n"/>
      <c r="PXQ80" s="406" t="n"/>
      <c r="PXR80" s="406" t="n"/>
      <c r="PXS80" s="406" t="n"/>
      <c r="PXT80" s="406" t="n"/>
      <c r="PXU80" s="406" t="n"/>
      <c r="PXV80" s="406" t="n"/>
      <c r="PXW80" s="406" t="n"/>
      <c r="PXX80" s="406" t="n"/>
      <c r="PXY80" s="406" t="n"/>
      <c r="PXZ80" s="406" t="n"/>
      <c r="PYA80" s="406" t="n"/>
      <c r="PYB80" s="406" t="n"/>
      <c r="PYC80" s="406" t="n"/>
      <c r="PYD80" s="406" t="n"/>
      <c r="PYE80" s="406" t="n"/>
      <c r="PYF80" s="406" t="n"/>
      <c r="PYG80" s="406" t="n"/>
      <c r="PYH80" s="406" t="n"/>
      <c r="PYI80" s="406" t="n"/>
      <c r="PYJ80" s="406" t="n"/>
      <c r="PYK80" s="406" t="n"/>
      <c r="PYL80" s="406" t="n"/>
      <c r="PYM80" s="406" t="n"/>
      <c r="PYN80" s="406" t="n"/>
      <c r="PYO80" s="406" t="n"/>
      <c r="PYP80" s="406" t="n"/>
      <c r="PYQ80" s="406" t="n"/>
      <c r="PYR80" s="406" t="n"/>
      <c r="PYS80" s="406" t="n"/>
      <c r="PYT80" s="406" t="n"/>
      <c r="PYU80" s="406" t="n"/>
      <c r="PYV80" s="406" t="n"/>
      <c r="PYW80" s="406" t="n"/>
      <c r="PYX80" s="406" t="n"/>
      <c r="PYY80" s="406" t="n"/>
      <c r="PYZ80" s="406" t="n"/>
      <c r="PZA80" s="406" t="n"/>
      <c r="PZB80" s="406" t="n"/>
      <c r="PZC80" s="406" t="n"/>
      <c r="PZD80" s="406" t="n"/>
      <c r="PZE80" s="406" t="n"/>
      <c r="PZF80" s="406" t="n"/>
      <c r="PZG80" s="406" t="n"/>
      <c r="PZH80" s="406" t="n"/>
      <c r="PZI80" s="406" t="n"/>
      <c r="PZJ80" s="406" t="n"/>
      <c r="PZK80" s="406" t="n"/>
      <c r="PZL80" s="406" t="n"/>
      <c r="PZM80" s="406" t="n"/>
      <c r="PZN80" s="406" t="n"/>
      <c r="PZO80" s="406" t="n"/>
      <c r="PZP80" s="406" t="n"/>
      <c r="PZQ80" s="406" t="n"/>
      <c r="PZR80" s="406" t="n"/>
      <c r="PZS80" s="406" t="n"/>
      <c r="PZT80" s="406" t="n"/>
      <c r="PZU80" s="406" t="n"/>
      <c r="PZV80" s="406" t="n"/>
      <c r="PZW80" s="406" t="n"/>
      <c r="PZX80" s="406" t="n"/>
      <c r="PZY80" s="406" t="n"/>
      <c r="PZZ80" s="406" t="n"/>
      <c r="QAA80" s="406" t="n"/>
      <c r="QAB80" s="406" t="n"/>
      <c r="QAC80" s="406" t="n"/>
      <c r="QAD80" s="406" t="n"/>
      <c r="QAE80" s="406" t="n"/>
      <c r="QAF80" s="406" t="n"/>
      <c r="QAG80" s="406" t="n"/>
      <c r="QAH80" s="406" t="n"/>
      <c r="QAI80" s="406" t="n"/>
      <c r="QAJ80" s="406" t="n"/>
      <c r="QAK80" s="406" t="n"/>
      <c r="QAL80" s="406" t="n"/>
      <c r="QAM80" s="406" t="n"/>
      <c r="QAN80" s="406" t="n"/>
      <c r="QAO80" s="406" t="n"/>
      <c r="QAP80" s="406" t="n"/>
      <c r="QAQ80" s="406" t="n"/>
      <c r="QAR80" s="406" t="n"/>
      <c r="QAS80" s="406" t="n"/>
      <c r="QAT80" s="406" t="n"/>
      <c r="QAU80" s="406" t="n"/>
      <c r="QAV80" s="406" t="n"/>
      <c r="QAW80" s="406" t="n"/>
      <c r="QAX80" s="406" t="n"/>
      <c r="QAY80" s="406" t="n"/>
      <c r="QAZ80" s="406" t="n"/>
      <c r="QBA80" s="406" t="n"/>
      <c r="QBB80" s="406" t="n"/>
      <c r="QBC80" s="406" t="n"/>
      <c r="QBD80" s="406" t="n"/>
      <c r="QBE80" s="406" t="n"/>
      <c r="QBF80" s="406" t="n"/>
      <c r="QBG80" s="406" t="n"/>
      <c r="QBH80" s="406" t="n"/>
      <c r="QBI80" s="406" t="n"/>
      <c r="QBJ80" s="406" t="n"/>
      <c r="QBK80" s="406" t="n"/>
      <c r="QBL80" s="406" t="n"/>
      <c r="QBM80" s="406" t="n"/>
      <c r="QBN80" s="406" t="n"/>
      <c r="QBO80" s="406" t="n"/>
      <c r="QBP80" s="406" t="n"/>
      <c r="QBQ80" s="406" t="n"/>
      <c r="QBR80" s="406" t="n"/>
      <c r="QBS80" s="406" t="n"/>
      <c r="QBT80" s="406" t="n"/>
      <c r="QBU80" s="406" t="n"/>
      <c r="QBV80" s="406" t="n"/>
      <c r="QBW80" s="406" t="n"/>
      <c r="QBX80" s="406" t="n"/>
      <c r="QBY80" s="406" t="n"/>
      <c r="QBZ80" s="406" t="n"/>
      <c r="QCA80" s="406" t="n"/>
      <c r="QCB80" s="406" t="n"/>
      <c r="QCC80" s="406" t="n"/>
      <c r="QCD80" s="406" t="n"/>
      <c r="QCE80" s="406" t="n"/>
      <c r="QCF80" s="406" t="n"/>
      <c r="QCG80" s="406" t="n"/>
      <c r="QCH80" s="406" t="n"/>
      <c r="QCI80" s="406" t="n"/>
      <c r="QCJ80" s="406" t="n"/>
      <c r="QCK80" s="406" t="n"/>
      <c r="QCL80" s="406" t="n"/>
      <c r="QCM80" s="406" t="n"/>
      <c r="QCN80" s="406" t="n"/>
      <c r="QCO80" s="406" t="n"/>
      <c r="QCP80" s="406" t="n"/>
      <c r="QCQ80" s="406" t="n"/>
      <c r="QCR80" s="406" t="n"/>
      <c r="QCS80" s="406" t="n"/>
      <c r="QCT80" s="406" t="n"/>
      <c r="QCU80" s="406" t="n"/>
      <c r="QCV80" s="406" t="n"/>
      <c r="QCW80" s="406" t="n"/>
      <c r="QCX80" s="406" t="n"/>
      <c r="QCY80" s="406" t="n"/>
      <c r="QCZ80" s="406" t="n"/>
      <c r="QDA80" s="406" t="n"/>
      <c r="QDB80" s="406" t="n"/>
      <c r="QDC80" s="406" t="n"/>
      <c r="QDD80" s="406" t="n"/>
      <c r="QDE80" s="406" t="n"/>
      <c r="QDF80" s="406" t="n"/>
      <c r="QDG80" s="406" t="n"/>
      <c r="QDH80" s="406" t="n"/>
      <c r="QDI80" s="406" t="n"/>
      <c r="QDJ80" s="406" t="n"/>
      <c r="QDK80" s="406" t="n"/>
      <c r="QDL80" s="406" t="n"/>
      <c r="QDM80" s="406" t="n"/>
      <c r="QDN80" s="406" t="n"/>
      <c r="QDO80" s="406" t="n"/>
      <c r="QDP80" s="406" t="n"/>
      <c r="QDQ80" s="406" t="n"/>
      <c r="QDR80" s="406" t="n"/>
      <c r="QDS80" s="406" t="n"/>
      <c r="QDT80" s="406" t="n"/>
      <c r="QDU80" s="406" t="n"/>
      <c r="QDV80" s="406" t="n"/>
      <c r="QDW80" s="406" t="n"/>
      <c r="QDX80" s="406" t="n"/>
      <c r="QDY80" s="406" t="n"/>
      <c r="QDZ80" s="406" t="n"/>
      <c r="QEA80" s="406" t="n"/>
      <c r="QEB80" s="406" t="n"/>
      <c r="QEC80" s="406" t="n"/>
      <c r="QED80" s="406" t="n"/>
      <c r="QEE80" s="406" t="n"/>
      <c r="QEF80" s="406" t="n"/>
      <c r="QEG80" s="406" t="n"/>
      <c r="QEH80" s="406" t="n"/>
      <c r="QEI80" s="406" t="n"/>
      <c r="QEJ80" s="406" t="n"/>
      <c r="QEK80" s="406" t="n"/>
      <c r="QEL80" s="406" t="n"/>
      <c r="QEM80" s="406" t="n"/>
      <c r="QEN80" s="406" t="n"/>
      <c r="QEO80" s="406" t="n"/>
      <c r="QEP80" s="406" t="n"/>
      <c r="QEQ80" s="406" t="n"/>
      <c r="QER80" s="406" t="n"/>
      <c r="QES80" s="406" t="n"/>
      <c r="QET80" s="406" t="n"/>
      <c r="QEU80" s="406" t="n"/>
      <c r="QEV80" s="406" t="n"/>
      <c r="QEW80" s="406" t="n"/>
      <c r="QEX80" s="406" t="n"/>
      <c r="QEY80" s="406" t="n"/>
      <c r="QEZ80" s="406" t="n"/>
      <c r="QFA80" s="406" t="n"/>
      <c r="QFB80" s="406" t="n"/>
      <c r="QFC80" s="406" t="n"/>
      <c r="QFD80" s="406" t="n"/>
      <c r="QFE80" s="406" t="n"/>
      <c r="QFF80" s="406" t="n"/>
      <c r="QFG80" s="406" t="n"/>
      <c r="QFH80" s="406" t="n"/>
      <c r="QFI80" s="406" t="n"/>
      <c r="QFJ80" s="406" t="n"/>
      <c r="QFK80" s="406" t="n"/>
      <c r="QFL80" s="406" t="n"/>
      <c r="QFM80" s="406" t="n"/>
      <c r="QFN80" s="406" t="n"/>
      <c r="QFO80" s="406" t="n"/>
      <c r="QFP80" s="406" t="n"/>
      <c r="QFQ80" s="406" t="n"/>
      <c r="QFR80" s="406" t="n"/>
      <c r="QFS80" s="406" t="n"/>
      <c r="QFT80" s="406" t="n"/>
      <c r="QFU80" s="406" t="n"/>
      <c r="QFV80" s="406" t="n"/>
      <c r="QFW80" s="406" t="n"/>
      <c r="QFX80" s="406" t="n"/>
      <c r="QFY80" s="406" t="n"/>
      <c r="QFZ80" s="406" t="n"/>
      <c r="QGA80" s="406" t="n"/>
      <c r="QGB80" s="406" t="n"/>
      <c r="QGC80" s="406" t="n"/>
      <c r="QGD80" s="406" t="n"/>
      <c r="QGE80" s="406" t="n"/>
      <c r="QGF80" s="406" t="n"/>
      <c r="QGG80" s="406" t="n"/>
      <c r="QGH80" s="406" t="n"/>
      <c r="QGI80" s="406" t="n"/>
      <c r="QGJ80" s="406" t="n"/>
      <c r="QGK80" s="406" t="n"/>
      <c r="QGL80" s="406" t="n"/>
      <c r="QGM80" s="406" t="n"/>
      <c r="QGN80" s="406" t="n"/>
      <c r="QGO80" s="406" t="n"/>
      <c r="QGP80" s="406" t="n"/>
      <c r="QGQ80" s="406" t="n"/>
      <c r="QGR80" s="406" t="n"/>
      <c r="QGS80" s="406" t="n"/>
      <c r="QGT80" s="406" t="n"/>
      <c r="QGU80" s="406" t="n"/>
      <c r="QGV80" s="406" t="n"/>
      <c r="QGW80" s="406" t="n"/>
      <c r="QGX80" s="406" t="n"/>
      <c r="QGY80" s="406" t="n"/>
      <c r="QGZ80" s="406" t="n"/>
      <c r="QHA80" s="406" t="n"/>
      <c r="QHB80" s="406" t="n"/>
      <c r="QHC80" s="406" t="n"/>
      <c r="QHD80" s="406" t="n"/>
      <c r="QHE80" s="406" t="n"/>
      <c r="QHF80" s="406" t="n"/>
      <c r="QHG80" s="406" t="n"/>
      <c r="QHH80" s="406" t="n"/>
      <c r="QHI80" s="406" t="n"/>
      <c r="QHJ80" s="406" t="n"/>
      <c r="QHK80" s="406" t="n"/>
      <c r="QHL80" s="406" t="n"/>
      <c r="QHM80" s="406" t="n"/>
      <c r="QHN80" s="406" t="n"/>
      <c r="QHO80" s="406" t="n"/>
      <c r="QHP80" s="406" t="n"/>
      <c r="QHQ80" s="406" t="n"/>
      <c r="QHR80" s="406" t="n"/>
      <c r="QHS80" s="406" t="n"/>
      <c r="QHT80" s="406" t="n"/>
      <c r="QHU80" s="406" t="n"/>
      <c r="QHV80" s="406" t="n"/>
      <c r="QHW80" s="406" t="n"/>
      <c r="QHX80" s="406" t="n"/>
      <c r="QHY80" s="406" t="n"/>
      <c r="QHZ80" s="406" t="n"/>
      <c r="QIA80" s="406" t="n"/>
      <c r="QIB80" s="406" t="n"/>
      <c r="QIC80" s="406" t="n"/>
      <c r="QID80" s="406" t="n"/>
      <c r="QIE80" s="406" t="n"/>
      <c r="QIF80" s="406" t="n"/>
      <c r="QIG80" s="406" t="n"/>
      <c r="QIH80" s="406" t="n"/>
      <c r="QII80" s="406" t="n"/>
      <c r="QIJ80" s="406" t="n"/>
      <c r="QIK80" s="406" t="n"/>
      <c r="QIL80" s="406" t="n"/>
      <c r="QIM80" s="406" t="n"/>
      <c r="QIN80" s="406" t="n"/>
      <c r="QIO80" s="406" t="n"/>
      <c r="QIP80" s="406" t="n"/>
      <c r="QIQ80" s="406" t="n"/>
      <c r="QIR80" s="406" t="n"/>
      <c r="QIS80" s="406" t="n"/>
      <c r="QIT80" s="406" t="n"/>
      <c r="QIU80" s="406" t="n"/>
      <c r="QIV80" s="406" t="n"/>
      <c r="QIW80" s="406" t="n"/>
      <c r="QIX80" s="406" t="n"/>
      <c r="QIY80" s="406" t="n"/>
      <c r="QIZ80" s="406" t="n"/>
      <c r="QJA80" s="406" t="n"/>
      <c r="QJB80" s="406" t="n"/>
      <c r="QJC80" s="406" t="n"/>
      <c r="QJD80" s="406" t="n"/>
      <c r="QJE80" s="406" t="n"/>
      <c r="QJF80" s="406" t="n"/>
      <c r="QJG80" s="406" t="n"/>
      <c r="QJH80" s="406" t="n"/>
      <c r="QJI80" s="406" t="n"/>
      <c r="QJJ80" s="406" t="n"/>
      <c r="QJK80" s="406" t="n"/>
      <c r="QJL80" s="406" t="n"/>
      <c r="QJM80" s="406" t="n"/>
      <c r="QJN80" s="406" t="n"/>
      <c r="QJO80" s="406" t="n"/>
      <c r="QJP80" s="406" t="n"/>
      <c r="QJQ80" s="406" t="n"/>
      <c r="QJR80" s="406" t="n"/>
      <c r="QJS80" s="406" t="n"/>
      <c r="QJT80" s="406" t="n"/>
      <c r="QJU80" s="406" t="n"/>
      <c r="QJV80" s="406" t="n"/>
      <c r="QJW80" s="406" t="n"/>
      <c r="QJX80" s="406" t="n"/>
      <c r="QJY80" s="406" t="n"/>
      <c r="QJZ80" s="406" t="n"/>
      <c r="QKA80" s="406" t="n"/>
      <c r="QKB80" s="406" t="n"/>
      <c r="QKC80" s="406" t="n"/>
      <c r="QKD80" s="406" t="n"/>
      <c r="QKE80" s="406" t="n"/>
      <c r="QKF80" s="406" t="n"/>
      <c r="QKG80" s="406" t="n"/>
      <c r="QKH80" s="406" t="n"/>
      <c r="QKI80" s="406" t="n"/>
      <c r="QKJ80" s="406" t="n"/>
      <c r="QKK80" s="406" t="n"/>
      <c r="QKL80" s="406" t="n"/>
      <c r="QKM80" s="406" t="n"/>
      <c r="QKN80" s="406" t="n"/>
      <c r="QKO80" s="406" t="n"/>
      <c r="QKP80" s="406" t="n"/>
      <c r="QKQ80" s="406" t="n"/>
      <c r="QKR80" s="406" t="n"/>
      <c r="QKS80" s="406" t="n"/>
      <c r="QKT80" s="406" t="n"/>
      <c r="QKU80" s="406" t="n"/>
      <c r="QKV80" s="406" t="n"/>
      <c r="QKW80" s="406" t="n"/>
      <c r="QKX80" s="406" t="n"/>
      <c r="QKY80" s="406" t="n"/>
      <c r="QKZ80" s="406" t="n"/>
      <c r="QLA80" s="406" t="n"/>
      <c r="QLB80" s="406" t="n"/>
      <c r="QLC80" s="406" t="n"/>
      <c r="QLD80" s="406" t="n"/>
      <c r="QLE80" s="406" t="n"/>
      <c r="QLF80" s="406" t="n"/>
      <c r="QLG80" s="406" t="n"/>
      <c r="QLH80" s="406" t="n"/>
      <c r="QLI80" s="406" t="n"/>
      <c r="QLJ80" s="406" t="n"/>
      <c r="QLK80" s="406" t="n"/>
      <c r="QLL80" s="406" t="n"/>
      <c r="QLM80" s="406" t="n"/>
      <c r="QLN80" s="406" t="n"/>
      <c r="QLO80" s="406" t="n"/>
      <c r="QLP80" s="406" t="n"/>
      <c r="QLQ80" s="406" t="n"/>
      <c r="QLR80" s="406" t="n"/>
      <c r="QLS80" s="406" t="n"/>
      <c r="QLT80" s="406" t="n"/>
      <c r="QLU80" s="406" t="n"/>
      <c r="QLV80" s="406" t="n"/>
      <c r="QLW80" s="406" t="n"/>
      <c r="QLX80" s="406" t="n"/>
      <c r="QLY80" s="406" t="n"/>
      <c r="QLZ80" s="406" t="n"/>
      <c r="QMA80" s="406" t="n"/>
      <c r="QMB80" s="406" t="n"/>
      <c r="QMC80" s="406" t="n"/>
      <c r="QMD80" s="406" t="n"/>
      <c r="QME80" s="406" t="n"/>
      <c r="QMF80" s="406" t="n"/>
      <c r="QMG80" s="406" t="n"/>
      <c r="QMH80" s="406" t="n"/>
      <c r="QMI80" s="406" t="n"/>
      <c r="QMJ80" s="406" t="n"/>
      <c r="QMK80" s="406" t="n"/>
      <c r="QML80" s="406" t="n"/>
      <c r="QMM80" s="406" t="n"/>
      <c r="QMN80" s="406" t="n"/>
      <c r="QMO80" s="406" t="n"/>
      <c r="QMP80" s="406" t="n"/>
      <c r="QMQ80" s="406" t="n"/>
      <c r="QMR80" s="406" t="n"/>
      <c r="QMS80" s="406" t="n"/>
      <c r="QMT80" s="406" t="n"/>
      <c r="QMU80" s="406" t="n"/>
      <c r="QMV80" s="406" t="n"/>
      <c r="QMW80" s="406" t="n"/>
      <c r="QMX80" s="406" t="n"/>
      <c r="QMY80" s="406" t="n"/>
      <c r="QMZ80" s="406" t="n"/>
      <c r="QNA80" s="406" t="n"/>
      <c r="QNB80" s="406" t="n"/>
      <c r="QNC80" s="406" t="n"/>
      <c r="QND80" s="406" t="n"/>
      <c r="QNE80" s="406" t="n"/>
      <c r="QNF80" s="406" t="n"/>
      <c r="QNG80" s="406" t="n"/>
      <c r="QNH80" s="406" t="n"/>
      <c r="QNI80" s="406" t="n"/>
      <c r="QNJ80" s="406" t="n"/>
      <c r="QNK80" s="406" t="n"/>
      <c r="QNL80" s="406" t="n"/>
      <c r="QNM80" s="406" t="n"/>
      <c r="QNN80" s="406" t="n"/>
      <c r="QNO80" s="406" t="n"/>
      <c r="QNP80" s="406" t="n"/>
      <c r="QNQ80" s="406" t="n"/>
      <c r="QNR80" s="406" t="n"/>
      <c r="QNS80" s="406" t="n"/>
      <c r="QNT80" s="406" t="n"/>
      <c r="QNU80" s="406" t="n"/>
      <c r="QNV80" s="406" t="n"/>
      <c r="QNW80" s="406" t="n"/>
      <c r="QNX80" s="406" t="n"/>
      <c r="QNY80" s="406" t="n"/>
      <c r="QNZ80" s="406" t="n"/>
      <c r="QOA80" s="406" t="n"/>
      <c r="QOB80" s="406" t="n"/>
      <c r="QOC80" s="406" t="n"/>
      <c r="QOD80" s="406" t="n"/>
      <c r="QOE80" s="406" t="n"/>
      <c r="QOF80" s="406" t="n"/>
      <c r="QOG80" s="406" t="n"/>
      <c r="QOH80" s="406" t="n"/>
      <c r="QOI80" s="406" t="n"/>
      <c r="QOJ80" s="406" t="n"/>
      <c r="QOK80" s="406" t="n"/>
      <c r="QOL80" s="406" t="n"/>
      <c r="QOM80" s="406" t="n"/>
      <c r="QON80" s="406" t="n"/>
      <c r="QOO80" s="406" t="n"/>
      <c r="QOP80" s="406" t="n"/>
      <c r="QOQ80" s="406" t="n"/>
      <c r="QOR80" s="406" t="n"/>
      <c r="QOS80" s="406" t="n"/>
      <c r="QOT80" s="406" t="n"/>
      <c r="QOU80" s="406" t="n"/>
      <c r="QOV80" s="406" t="n"/>
      <c r="QOW80" s="406" t="n"/>
      <c r="QOX80" s="406" t="n"/>
      <c r="QOY80" s="406" t="n"/>
      <c r="QOZ80" s="406" t="n"/>
      <c r="QPA80" s="406" t="n"/>
      <c r="QPB80" s="406" t="n"/>
      <c r="QPC80" s="406" t="n"/>
      <c r="QPD80" s="406" t="n"/>
      <c r="QPE80" s="406" t="n"/>
      <c r="QPF80" s="406" t="n"/>
      <c r="QPG80" s="406" t="n"/>
      <c r="QPH80" s="406" t="n"/>
      <c r="QPI80" s="406" t="n"/>
      <c r="QPJ80" s="406" t="n"/>
      <c r="QPK80" s="406" t="n"/>
      <c r="QPL80" s="406" t="n"/>
      <c r="QPM80" s="406" t="n"/>
      <c r="QPN80" s="406" t="n"/>
      <c r="QPO80" s="406" t="n"/>
      <c r="QPP80" s="406" t="n"/>
      <c r="QPQ80" s="406" t="n"/>
      <c r="QPR80" s="406" t="n"/>
      <c r="QPS80" s="406" t="n"/>
      <c r="QPT80" s="406" t="n"/>
      <c r="QPU80" s="406" t="n"/>
      <c r="QPV80" s="406" t="n"/>
      <c r="QPW80" s="406" t="n"/>
      <c r="QPX80" s="406" t="n"/>
      <c r="QPY80" s="406" t="n"/>
      <c r="QPZ80" s="406" t="n"/>
      <c r="QQA80" s="406" t="n"/>
      <c r="QQB80" s="406" t="n"/>
      <c r="QQC80" s="406" t="n"/>
      <c r="QQD80" s="406" t="n"/>
      <c r="QQE80" s="406" t="n"/>
      <c r="QQF80" s="406" t="n"/>
      <c r="QQG80" s="406" t="n"/>
      <c r="QQH80" s="406" t="n"/>
      <c r="QQI80" s="406" t="n"/>
      <c r="QQJ80" s="406" t="n"/>
      <c r="QQK80" s="406" t="n"/>
      <c r="QQL80" s="406" t="n"/>
      <c r="QQM80" s="406" t="n"/>
      <c r="QQN80" s="406" t="n"/>
      <c r="QQO80" s="406" t="n"/>
      <c r="QQP80" s="406" t="n"/>
      <c r="QQQ80" s="406" t="n"/>
      <c r="QQR80" s="406" t="n"/>
      <c r="QQS80" s="406" t="n"/>
      <c r="QQT80" s="406" t="n"/>
      <c r="QQU80" s="406" t="n"/>
      <c r="QQV80" s="406" t="n"/>
      <c r="QQW80" s="406" t="n"/>
      <c r="QQX80" s="406" t="n"/>
      <c r="QQY80" s="406" t="n"/>
      <c r="QQZ80" s="406" t="n"/>
      <c r="QRA80" s="406" t="n"/>
      <c r="QRB80" s="406" t="n"/>
      <c r="QRC80" s="406" t="n"/>
      <c r="QRD80" s="406" t="n"/>
      <c r="QRE80" s="406" t="n"/>
      <c r="QRF80" s="406" t="n"/>
      <c r="QRG80" s="406" t="n"/>
      <c r="QRH80" s="406" t="n"/>
      <c r="QRI80" s="406" t="n"/>
      <c r="QRJ80" s="406" t="n"/>
      <c r="QRK80" s="406" t="n"/>
      <c r="QRL80" s="406" t="n"/>
      <c r="QRM80" s="406" t="n"/>
      <c r="QRN80" s="406" t="n"/>
      <c r="QRO80" s="406" t="n"/>
      <c r="QRP80" s="406" t="n"/>
      <c r="QRQ80" s="406" t="n"/>
      <c r="QRR80" s="406" t="n"/>
      <c r="QRS80" s="406" t="n"/>
      <c r="QRT80" s="406" t="n"/>
      <c r="QRU80" s="406" t="n"/>
      <c r="QRV80" s="406" t="n"/>
      <c r="QRW80" s="406" t="n"/>
      <c r="QRX80" s="406" t="n"/>
      <c r="QRY80" s="406" t="n"/>
      <c r="QRZ80" s="406" t="n"/>
      <c r="QSA80" s="406" t="n"/>
      <c r="QSB80" s="406" t="n"/>
      <c r="QSC80" s="406" t="n"/>
      <c r="QSD80" s="406" t="n"/>
      <c r="QSE80" s="406" t="n"/>
      <c r="QSF80" s="406" t="n"/>
      <c r="QSG80" s="406" t="n"/>
      <c r="QSH80" s="406" t="n"/>
      <c r="QSI80" s="406" t="n"/>
      <c r="QSJ80" s="406" t="n"/>
      <c r="QSK80" s="406" t="n"/>
      <c r="QSL80" s="406" t="n"/>
      <c r="QSM80" s="406" t="n"/>
      <c r="QSN80" s="406" t="n"/>
      <c r="QSO80" s="406" t="n"/>
      <c r="QSP80" s="406" t="n"/>
      <c r="QSQ80" s="406" t="n"/>
      <c r="QSR80" s="406" t="n"/>
      <c r="QSS80" s="406" t="n"/>
      <c r="QST80" s="406" t="n"/>
      <c r="QSU80" s="406" t="n"/>
      <c r="QSV80" s="406" t="n"/>
      <c r="QSW80" s="406" t="n"/>
      <c r="QSX80" s="406" t="n"/>
      <c r="QSY80" s="406" t="n"/>
      <c r="QSZ80" s="406" t="n"/>
      <c r="QTA80" s="406" t="n"/>
      <c r="QTB80" s="406" t="n"/>
      <c r="QTC80" s="406" t="n"/>
      <c r="QTD80" s="406" t="n"/>
      <c r="QTE80" s="406" t="n"/>
      <c r="QTF80" s="406" t="n"/>
      <c r="QTG80" s="406" t="n"/>
      <c r="QTH80" s="406" t="n"/>
      <c r="QTI80" s="406" t="n"/>
      <c r="QTJ80" s="406" t="n"/>
      <c r="QTK80" s="406" t="n"/>
      <c r="QTL80" s="406" t="n"/>
      <c r="QTM80" s="406" t="n"/>
      <c r="QTN80" s="406" t="n"/>
      <c r="QTO80" s="406" t="n"/>
      <c r="QTP80" s="406" t="n"/>
      <c r="QTQ80" s="406" t="n"/>
      <c r="QTR80" s="406" t="n"/>
      <c r="QTS80" s="406" t="n"/>
      <c r="QTT80" s="406" t="n"/>
      <c r="QTU80" s="406" t="n"/>
      <c r="QTV80" s="406" t="n"/>
      <c r="QTW80" s="406" t="n"/>
      <c r="QTX80" s="406" t="n"/>
      <c r="QTY80" s="406" t="n"/>
      <c r="QTZ80" s="406" t="n"/>
      <c r="QUA80" s="406" t="n"/>
      <c r="QUB80" s="406" t="n"/>
      <c r="QUC80" s="406" t="n"/>
      <c r="QUD80" s="406" t="n"/>
      <c r="QUE80" s="406" t="n"/>
      <c r="QUF80" s="406" t="n"/>
      <c r="QUG80" s="406" t="n"/>
      <c r="QUH80" s="406" t="n"/>
      <c r="QUI80" s="406" t="n"/>
      <c r="QUJ80" s="406" t="n"/>
      <c r="QUK80" s="406" t="n"/>
      <c r="QUL80" s="406" t="n"/>
      <c r="QUM80" s="406" t="n"/>
      <c r="QUN80" s="406" t="n"/>
      <c r="QUO80" s="406" t="n"/>
      <c r="QUP80" s="406" t="n"/>
      <c r="QUQ80" s="406" t="n"/>
      <c r="QUR80" s="406" t="n"/>
      <c r="QUS80" s="406" t="n"/>
      <c r="QUT80" s="406" t="n"/>
      <c r="QUU80" s="406" t="n"/>
      <c r="QUV80" s="406" t="n"/>
      <c r="QUW80" s="406" t="n"/>
      <c r="QUX80" s="406" t="n"/>
      <c r="QUY80" s="406" t="n"/>
      <c r="QUZ80" s="406" t="n"/>
      <c r="QVA80" s="406" t="n"/>
      <c r="QVB80" s="406" t="n"/>
      <c r="QVC80" s="406" t="n"/>
      <c r="QVD80" s="406" t="n"/>
      <c r="QVE80" s="406" t="n"/>
      <c r="QVF80" s="406" t="n"/>
      <c r="QVG80" s="406" t="n"/>
      <c r="QVH80" s="406" t="n"/>
      <c r="QVI80" s="406" t="n"/>
      <c r="QVJ80" s="406" t="n"/>
      <c r="QVK80" s="406" t="n"/>
      <c r="QVL80" s="406" t="n"/>
      <c r="QVM80" s="406" t="n"/>
      <c r="QVN80" s="406" t="n"/>
      <c r="QVO80" s="406" t="n"/>
      <c r="QVP80" s="406" t="n"/>
      <c r="QVQ80" s="406" t="n"/>
      <c r="QVR80" s="406" t="n"/>
      <c r="QVS80" s="406" t="n"/>
      <c r="QVT80" s="406" t="n"/>
      <c r="QVU80" s="406" t="n"/>
      <c r="QVV80" s="406" t="n"/>
      <c r="QVW80" s="406" t="n"/>
      <c r="QVX80" s="406" t="n"/>
      <c r="QVY80" s="406" t="n"/>
      <c r="QVZ80" s="406" t="n"/>
      <c r="QWA80" s="406" t="n"/>
      <c r="QWB80" s="406" t="n"/>
      <c r="QWC80" s="406" t="n"/>
      <c r="QWD80" s="406" t="n"/>
      <c r="QWE80" s="406" t="n"/>
      <c r="QWF80" s="406" t="n"/>
      <c r="QWG80" s="406" t="n"/>
      <c r="QWH80" s="406" t="n"/>
      <c r="QWI80" s="406" t="n"/>
      <c r="QWJ80" s="406" t="n"/>
      <c r="QWK80" s="406" t="n"/>
      <c r="QWL80" s="406" t="n"/>
      <c r="QWM80" s="406" t="n"/>
      <c r="QWN80" s="406" t="n"/>
      <c r="QWO80" s="406" t="n"/>
      <c r="QWP80" s="406" t="n"/>
      <c r="QWQ80" s="406" t="n"/>
      <c r="QWR80" s="406" t="n"/>
      <c r="QWS80" s="406" t="n"/>
      <c r="QWT80" s="406" t="n"/>
      <c r="QWU80" s="406" t="n"/>
      <c r="QWV80" s="406" t="n"/>
      <c r="QWW80" s="406" t="n"/>
      <c r="QWX80" s="406" t="n"/>
      <c r="QWY80" s="406" t="n"/>
      <c r="QWZ80" s="406" t="n"/>
      <c r="QXA80" s="406" t="n"/>
      <c r="QXB80" s="406" t="n"/>
      <c r="QXC80" s="406" t="n"/>
      <c r="QXD80" s="406" t="n"/>
      <c r="QXE80" s="406" t="n"/>
      <c r="QXF80" s="406" t="n"/>
      <c r="QXG80" s="406" t="n"/>
      <c r="QXH80" s="406" t="n"/>
      <c r="QXI80" s="406" t="n"/>
      <c r="QXJ80" s="406" t="n"/>
      <c r="QXK80" s="406" t="n"/>
      <c r="QXL80" s="406" t="n"/>
      <c r="QXM80" s="406" t="n"/>
      <c r="QXN80" s="406" t="n"/>
      <c r="QXO80" s="406" t="n"/>
      <c r="QXP80" s="406" t="n"/>
      <c r="QXQ80" s="406" t="n"/>
      <c r="QXR80" s="406" t="n"/>
      <c r="QXS80" s="406" t="n"/>
      <c r="QXT80" s="406" t="n"/>
      <c r="QXU80" s="406" t="n"/>
      <c r="QXV80" s="406" t="n"/>
      <c r="QXW80" s="406" t="n"/>
      <c r="QXX80" s="406" t="n"/>
      <c r="QXY80" s="406" t="n"/>
      <c r="QXZ80" s="406" t="n"/>
      <c r="QYA80" s="406" t="n"/>
      <c r="QYB80" s="406" t="n"/>
      <c r="QYC80" s="406" t="n"/>
      <c r="QYD80" s="406" t="n"/>
      <c r="QYE80" s="406" t="n"/>
      <c r="QYF80" s="406" t="n"/>
      <c r="QYG80" s="406" t="n"/>
      <c r="QYH80" s="406" t="n"/>
      <c r="QYI80" s="406" t="n"/>
      <c r="QYJ80" s="406" t="n"/>
      <c r="QYK80" s="406" t="n"/>
      <c r="QYL80" s="406" t="n"/>
      <c r="QYM80" s="406" t="n"/>
      <c r="QYN80" s="406" t="n"/>
      <c r="QYO80" s="406" t="n"/>
      <c r="QYP80" s="406" t="n"/>
      <c r="QYQ80" s="406" t="n"/>
      <c r="QYR80" s="406" t="n"/>
      <c r="QYS80" s="406" t="n"/>
      <c r="QYT80" s="406" t="n"/>
      <c r="QYU80" s="406" t="n"/>
      <c r="QYV80" s="406" t="n"/>
      <c r="QYW80" s="406" t="n"/>
      <c r="QYX80" s="406" t="n"/>
      <c r="QYY80" s="406" t="n"/>
      <c r="QYZ80" s="406" t="n"/>
      <c r="QZA80" s="406" t="n"/>
      <c r="QZB80" s="406" t="n"/>
      <c r="QZC80" s="406" t="n"/>
      <c r="QZD80" s="406" t="n"/>
      <c r="QZE80" s="406" t="n"/>
      <c r="QZF80" s="406" t="n"/>
      <c r="QZG80" s="406" t="n"/>
      <c r="QZH80" s="406" t="n"/>
      <c r="QZI80" s="406" t="n"/>
      <c r="QZJ80" s="406" t="n"/>
      <c r="QZK80" s="406" t="n"/>
      <c r="QZL80" s="406" t="n"/>
      <c r="QZM80" s="406" t="n"/>
      <c r="QZN80" s="406" t="n"/>
      <c r="QZO80" s="406" t="n"/>
      <c r="QZP80" s="406" t="n"/>
      <c r="QZQ80" s="406" t="n"/>
      <c r="QZR80" s="406" t="n"/>
      <c r="QZS80" s="406" t="n"/>
      <c r="QZT80" s="406" t="n"/>
      <c r="QZU80" s="406" t="n"/>
      <c r="QZV80" s="406" t="n"/>
      <c r="QZW80" s="406" t="n"/>
      <c r="QZX80" s="406" t="n"/>
      <c r="QZY80" s="406" t="n"/>
      <c r="QZZ80" s="406" t="n"/>
      <c r="RAA80" s="406" t="n"/>
      <c r="RAB80" s="406" t="n"/>
      <c r="RAC80" s="406" t="n"/>
      <c r="RAD80" s="406" t="n"/>
      <c r="RAE80" s="406" t="n"/>
      <c r="RAF80" s="406" t="n"/>
      <c r="RAG80" s="406" t="n"/>
      <c r="RAH80" s="406" t="n"/>
      <c r="RAI80" s="406" t="n"/>
      <c r="RAJ80" s="406" t="n"/>
      <c r="RAK80" s="406" t="n"/>
      <c r="RAL80" s="406" t="n"/>
      <c r="RAM80" s="406" t="n"/>
      <c r="RAN80" s="406" t="n"/>
      <c r="RAO80" s="406" t="n"/>
      <c r="RAP80" s="406" t="n"/>
      <c r="RAQ80" s="406" t="n"/>
      <c r="RAR80" s="406" t="n"/>
      <c r="RAS80" s="406" t="n"/>
      <c r="RAT80" s="406" t="n"/>
      <c r="RAU80" s="406" t="n"/>
      <c r="RAV80" s="406" t="n"/>
      <c r="RAW80" s="406" t="n"/>
      <c r="RAX80" s="406" t="n"/>
      <c r="RAY80" s="406" t="n"/>
      <c r="RAZ80" s="406" t="n"/>
      <c r="RBA80" s="406" t="n"/>
      <c r="RBB80" s="406" t="n"/>
      <c r="RBC80" s="406" t="n"/>
      <c r="RBD80" s="406" t="n"/>
      <c r="RBE80" s="406" t="n"/>
      <c r="RBF80" s="406" t="n"/>
      <c r="RBG80" s="406" t="n"/>
      <c r="RBH80" s="406" t="n"/>
      <c r="RBI80" s="406" t="n"/>
      <c r="RBJ80" s="406" t="n"/>
      <c r="RBK80" s="406" t="n"/>
      <c r="RBL80" s="406" t="n"/>
      <c r="RBM80" s="406" t="n"/>
      <c r="RBN80" s="406" t="n"/>
      <c r="RBO80" s="406" t="n"/>
      <c r="RBP80" s="406" t="n"/>
      <c r="RBQ80" s="406" t="n"/>
      <c r="RBR80" s="406" t="n"/>
      <c r="RBS80" s="406" t="n"/>
      <c r="RBT80" s="406" t="n"/>
      <c r="RBU80" s="406" t="n"/>
      <c r="RBV80" s="406" t="n"/>
      <c r="RBW80" s="406" t="n"/>
      <c r="RBX80" s="406" t="n"/>
      <c r="RBY80" s="406" t="n"/>
      <c r="RBZ80" s="406" t="n"/>
      <c r="RCA80" s="406" t="n"/>
      <c r="RCB80" s="406" t="n"/>
      <c r="RCC80" s="406" t="n"/>
      <c r="RCD80" s="406" t="n"/>
      <c r="RCE80" s="406" t="n"/>
      <c r="RCF80" s="406" t="n"/>
      <c r="RCG80" s="406" t="n"/>
      <c r="RCH80" s="406" t="n"/>
      <c r="RCI80" s="406" t="n"/>
      <c r="RCJ80" s="406" t="n"/>
      <c r="RCK80" s="406" t="n"/>
      <c r="RCL80" s="406" t="n"/>
      <c r="RCM80" s="406" t="n"/>
      <c r="RCN80" s="406" t="n"/>
      <c r="RCO80" s="406" t="n"/>
      <c r="RCP80" s="406" t="n"/>
      <c r="RCQ80" s="406" t="n"/>
      <c r="RCR80" s="406" t="n"/>
      <c r="RCS80" s="406" t="n"/>
      <c r="RCT80" s="406" t="n"/>
      <c r="RCU80" s="406" t="n"/>
      <c r="RCV80" s="406" t="n"/>
      <c r="RCW80" s="406" t="n"/>
      <c r="RCX80" s="406" t="n"/>
      <c r="RCY80" s="406" t="n"/>
      <c r="RCZ80" s="406" t="n"/>
      <c r="RDA80" s="406" t="n"/>
      <c r="RDB80" s="406" t="n"/>
      <c r="RDC80" s="406" t="n"/>
      <c r="RDD80" s="406" t="n"/>
      <c r="RDE80" s="406" t="n"/>
      <c r="RDF80" s="406" t="n"/>
      <c r="RDG80" s="406" t="n"/>
      <c r="RDH80" s="406" t="n"/>
      <c r="RDI80" s="406" t="n"/>
      <c r="RDJ80" s="406" t="n"/>
      <c r="RDK80" s="406" t="n"/>
      <c r="RDL80" s="406" t="n"/>
      <c r="RDM80" s="406" t="n"/>
      <c r="RDN80" s="406" t="n"/>
      <c r="RDO80" s="406" t="n"/>
      <c r="RDP80" s="406" t="n"/>
      <c r="RDQ80" s="406" t="n"/>
      <c r="RDR80" s="406" t="n"/>
      <c r="RDS80" s="406" t="n"/>
      <c r="RDT80" s="406" t="n"/>
      <c r="RDU80" s="406" t="n"/>
      <c r="RDV80" s="406" t="n"/>
      <c r="RDW80" s="406" t="n"/>
      <c r="RDX80" s="406" t="n"/>
      <c r="RDY80" s="406" t="n"/>
      <c r="RDZ80" s="406" t="n"/>
      <c r="REA80" s="406" t="n"/>
      <c r="REB80" s="406" t="n"/>
      <c r="REC80" s="406" t="n"/>
      <c r="RED80" s="406" t="n"/>
      <c r="REE80" s="406" t="n"/>
      <c r="REF80" s="406" t="n"/>
      <c r="REG80" s="406" t="n"/>
      <c r="REH80" s="406" t="n"/>
      <c r="REI80" s="406" t="n"/>
      <c r="REJ80" s="406" t="n"/>
      <c r="REK80" s="406" t="n"/>
      <c r="REL80" s="406" t="n"/>
      <c r="REM80" s="406" t="n"/>
      <c r="REN80" s="406" t="n"/>
      <c r="REO80" s="406" t="n"/>
      <c r="REP80" s="406" t="n"/>
      <c r="REQ80" s="406" t="n"/>
      <c r="RER80" s="406" t="n"/>
      <c r="RES80" s="406" t="n"/>
      <c r="RET80" s="406" t="n"/>
      <c r="REU80" s="406" t="n"/>
      <c r="REV80" s="406" t="n"/>
      <c r="REW80" s="406" t="n"/>
      <c r="REX80" s="406" t="n"/>
      <c r="REY80" s="406" t="n"/>
      <c r="REZ80" s="406" t="n"/>
      <c r="RFA80" s="406" t="n"/>
      <c r="RFB80" s="406" t="n"/>
      <c r="RFC80" s="406" t="n"/>
      <c r="RFD80" s="406" t="n"/>
      <c r="RFE80" s="406" t="n"/>
      <c r="RFF80" s="406" t="n"/>
      <c r="RFG80" s="406" t="n"/>
      <c r="RFH80" s="406" t="n"/>
      <c r="RFI80" s="406" t="n"/>
      <c r="RFJ80" s="406" t="n"/>
      <c r="RFK80" s="406" t="n"/>
      <c r="RFL80" s="406" t="n"/>
      <c r="RFM80" s="406" t="n"/>
      <c r="RFN80" s="406" t="n"/>
      <c r="RFO80" s="406" t="n"/>
      <c r="RFP80" s="406" t="n"/>
      <c r="RFQ80" s="406" t="n"/>
      <c r="RFR80" s="406" t="n"/>
      <c r="RFS80" s="406" t="n"/>
      <c r="RFT80" s="406" t="n"/>
      <c r="RFU80" s="406" t="n"/>
      <c r="RFV80" s="406" t="n"/>
      <c r="RFW80" s="406" t="n"/>
      <c r="RFX80" s="406" t="n"/>
      <c r="RFY80" s="406" t="n"/>
      <c r="RFZ80" s="406" t="n"/>
      <c r="RGA80" s="406" t="n"/>
      <c r="RGB80" s="406" t="n"/>
      <c r="RGC80" s="406" t="n"/>
      <c r="RGD80" s="406" t="n"/>
      <c r="RGE80" s="406" t="n"/>
      <c r="RGF80" s="406" t="n"/>
      <c r="RGG80" s="406" t="n"/>
      <c r="RGH80" s="406" t="n"/>
      <c r="RGI80" s="406" t="n"/>
      <c r="RGJ80" s="406" t="n"/>
      <c r="RGK80" s="406" t="n"/>
      <c r="RGL80" s="406" t="n"/>
      <c r="RGM80" s="406" t="n"/>
      <c r="RGN80" s="406" t="n"/>
      <c r="RGO80" s="406" t="n"/>
      <c r="RGP80" s="406" t="n"/>
      <c r="RGQ80" s="406" t="n"/>
      <c r="RGR80" s="406" t="n"/>
      <c r="RGS80" s="406" t="n"/>
      <c r="RGT80" s="406" t="n"/>
      <c r="RGU80" s="406" t="n"/>
      <c r="RGV80" s="406" t="n"/>
      <c r="RGW80" s="406" t="n"/>
      <c r="RGX80" s="406" t="n"/>
      <c r="RGY80" s="406" t="n"/>
      <c r="RGZ80" s="406" t="n"/>
      <c r="RHA80" s="406" t="n"/>
      <c r="RHB80" s="406" t="n"/>
      <c r="RHC80" s="406" t="n"/>
      <c r="RHD80" s="406" t="n"/>
      <c r="RHE80" s="406" t="n"/>
      <c r="RHF80" s="406" t="n"/>
      <c r="RHG80" s="406" t="n"/>
      <c r="RHH80" s="406" t="n"/>
      <c r="RHI80" s="406" t="n"/>
      <c r="RHJ80" s="406" t="n"/>
      <c r="RHK80" s="406" t="n"/>
      <c r="RHL80" s="406" t="n"/>
      <c r="RHM80" s="406" t="n"/>
      <c r="RHN80" s="406" t="n"/>
      <c r="RHO80" s="406" t="n"/>
      <c r="RHP80" s="406" t="n"/>
      <c r="RHQ80" s="406" t="n"/>
      <c r="RHR80" s="406" t="n"/>
      <c r="RHS80" s="406" t="n"/>
      <c r="RHT80" s="406" t="n"/>
      <c r="RHU80" s="406" t="n"/>
      <c r="RHV80" s="406" t="n"/>
      <c r="RHW80" s="406" t="n"/>
      <c r="RHX80" s="406" t="n"/>
      <c r="RHY80" s="406" t="n"/>
      <c r="RHZ80" s="406" t="n"/>
      <c r="RIA80" s="406" t="n"/>
      <c r="RIB80" s="406" t="n"/>
      <c r="RIC80" s="406" t="n"/>
      <c r="RID80" s="406" t="n"/>
      <c r="RIE80" s="406" t="n"/>
      <c r="RIF80" s="406" t="n"/>
      <c r="RIG80" s="406" t="n"/>
      <c r="RIH80" s="406" t="n"/>
      <c r="RII80" s="406" t="n"/>
      <c r="RIJ80" s="406" t="n"/>
      <c r="RIK80" s="406" t="n"/>
      <c r="RIL80" s="406" t="n"/>
      <c r="RIM80" s="406" t="n"/>
      <c r="RIN80" s="406" t="n"/>
      <c r="RIO80" s="406" t="n"/>
      <c r="RIP80" s="406" t="n"/>
      <c r="RIQ80" s="406" t="n"/>
      <c r="RIR80" s="406" t="n"/>
      <c r="RIS80" s="406" t="n"/>
      <c r="RIT80" s="406" t="n"/>
      <c r="RIU80" s="406" t="n"/>
      <c r="RIV80" s="406" t="n"/>
      <c r="RIW80" s="406" t="n"/>
      <c r="RIX80" s="406" t="n"/>
      <c r="RIY80" s="406" t="n"/>
      <c r="RIZ80" s="406" t="n"/>
      <c r="RJA80" s="406" t="n"/>
      <c r="RJB80" s="406" t="n"/>
      <c r="RJC80" s="406" t="n"/>
      <c r="RJD80" s="406" t="n"/>
      <c r="RJE80" s="406" t="n"/>
      <c r="RJF80" s="406" t="n"/>
      <c r="RJG80" s="406" t="n"/>
      <c r="RJH80" s="406" t="n"/>
      <c r="RJI80" s="406" t="n"/>
      <c r="RJJ80" s="406" t="n"/>
      <c r="RJK80" s="406" t="n"/>
      <c r="RJL80" s="406" t="n"/>
      <c r="RJM80" s="406" t="n"/>
      <c r="RJN80" s="406" t="n"/>
      <c r="RJO80" s="406" t="n"/>
      <c r="RJP80" s="406" t="n"/>
      <c r="RJQ80" s="406" t="n"/>
      <c r="RJR80" s="406" t="n"/>
      <c r="RJS80" s="406" t="n"/>
      <c r="RJT80" s="406" t="n"/>
      <c r="RJU80" s="406" t="n"/>
      <c r="RJV80" s="406" t="n"/>
      <c r="RJW80" s="406" t="n"/>
      <c r="RJX80" s="406" t="n"/>
      <c r="RJY80" s="406" t="n"/>
      <c r="RJZ80" s="406" t="n"/>
      <c r="RKA80" s="406" t="n"/>
      <c r="RKB80" s="406" t="n"/>
      <c r="RKC80" s="406" t="n"/>
      <c r="RKD80" s="406" t="n"/>
      <c r="RKE80" s="406" t="n"/>
      <c r="RKF80" s="406" t="n"/>
      <c r="RKG80" s="406" t="n"/>
      <c r="RKH80" s="406" t="n"/>
      <c r="RKI80" s="406" t="n"/>
      <c r="RKJ80" s="406" t="n"/>
      <c r="RKK80" s="406" t="n"/>
      <c r="RKL80" s="406" t="n"/>
      <c r="RKM80" s="406" t="n"/>
      <c r="RKN80" s="406" t="n"/>
      <c r="RKO80" s="406" t="n"/>
      <c r="RKP80" s="406" t="n"/>
      <c r="RKQ80" s="406" t="n"/>
      <c r="RKR80" s="406" t="n"/>
      <c r="RKS80" s="406" t="n"/>
      <c r="RKT80" s="406" t="n"/>
      <c r="RKU80" s="406" t="n"/>
      <c r="RKV80" s="406" t="n"/>
      <c r="RKW80" s="406" t="n"/>
      <c r="RKX80" s="406" t="n"/>
      <c r="RKY80" s="406" t="n"/>
      <c r="RKZ80" s="406" t="n"/>
      <c r="RLA80" s="406" t="n"/>
      <c r="RLB80" s="406" t="n"/>
      <c r="RLC80" s="406" t="n"/>
      <c r="RLD80" s="406" t="n"/>
      <c r="RLE80" s="406" t="n"/>
      <c r="RLF80" s="406" t="n"/>
      <c r="RLG80" s="406" t="n"/>
      <c r="RLH80" s="406" t="n"/>
      <c r="RLI80" s="406" t="n"/>
      <c r="RLJ80" s="406" t="n"/>
      <c r="RLK80" s="406" t="n"/>
      <c r="RLL80" s="406" t="n"/>
      <c r="RLM80" s="406" t="n"/>
      <c r="RLN80" s="406" t="n"/>
      <c r="RLO80" s="406" t="n"/>
      <c r="RLP80" s="406" t="n"/>
      <c r="RLQ80" s="406" t="n"/>
      <c r="RLR80" s="406" t="n"/>
      <c r="RLS80" s="406" t="n"/>
      <c r="RLT80" s="406" t="n"/>
      <c r="RLU80" s="406" t="n"/>
      <c r="RLV80" s="406" t="n"/>
      <c r="RLW80" s="406" t="n"/>
      <c r="RLX80" s="406" t="n"/>
      <c r="RLY80" s="406" t="n"/>
      <c r="RLZ80" s="406" t="n"/>
      <c r="RMA80" s="406" t="n"/>
      <c r="RMB80" s="406" t="n"/>
      <c r="RMC80" s="406" t="n"/>
      <c r="RMD80" s="406" t="n"/>
      <c r="RME80" s="406" t="n"/>
      <c r="RMF80" s="406" t="n"/>
      <c r="RMG80" s="406" t="n"/>
      <c r="RMH80" s="406" t="n"/>
      <c r="RMI80" s="406" t="n"/>
      <c r="RMJ80" s="406" t="n"/>
      <c r="RMK80" s="406" t="n"/>
      <c r="RML80" s="406" t="n"/>
      <c r="RMM80" s="406" t="n"/>
      <c r="RMN80" s="406" t="n"/>
      <c r="RMO80" s="406" t="n"/>
      <c r="RMP80" s="406" t="n"/>
      <c r="RMQ80" s="406" t="n"/>
      <c r="RMR80" s="406" t="n"/>
      <c r="RMS80" s="406" t="n"/>
      <c r="RMT80" s="406" t="n"/>
      <c r="RMU80" s="406" t="n"/>
      <c r="RMV80" s="406" t="n"/>
      <c r="RMW80" s="406" t="n"/>
      <c r="RMX80" s="406" t="n"/>
      <c r="RMY80" s="406" t="n"/>
      <c r="RMZ80" s="406" t="n"/>
      <c r="RNA80" s="406" t="n"/>
      <c r="RNB80" s="406" t="n"/>
      <c r="RNC80" s="406" t="n"/>
      <c r="RND80" s="406" t="n"/>
      <c r="RNE80" s="406" t="n"/>
      <c r="RNF80" s="406" t="n"/>
      <c r="RNG80" s="406" t="n"/>
      <c r="RNH80" s="406" t="n"/>
      <c r="RNI80" s="406" t="n"/>
      <c r="RNJ80" s="406" t="n"/>
      <c r="RNK80" s="406" t="n"/>
      <c r="RNL80" s="406" t="n"/>
      <c r="RNM80" s="406" t="n"/>
      <c r="RNN80" s="406" t="n"/>
      <c r="RNO80" s="406" t="n"/>
      <c r="RNP80" s="406" t="n"/>
      <c r="RNQ80" s="406" t="n"/>
      <c r="RNR80" s="406" t="n"/>
      <c r="RNS80" s="406" t="n"/>
      <c r="RNT80" s="406" t="n"/>
      <c r="RNU80" s="406" t="n"/>
      <c r="RNV80" s="406" t="n"/>
      <c r="RNW80" s="406" t="n"/>
      <c r="RNX80" s="406" t="n"/>
      <c r="RNY80" s="406" t="n"/>
      <c r="RNZ80" s="406" t="n"/>
      <c r="ROA80" s="406" t="n"/>
      <c r="ROB80" s="406" t="n"/>
      <c r="ROC80" s="406" t="n"/>
      <c r="ROD80" s="406" t="n"/>
      <c r="ROE80" s="406" t="n"/>
      <c r="ROF80" s="406" t="n"/>
      <c r="ROG80" s="406" t="n"/>
      <c r="ROH80" s="406" t="n"/>
      <c r="ROI80" s="406" t="n"/>
      <c r="ROJ80" s="406" t="n"/>
      <c r="ROK80" s="406" t="n"/>
      <c r="ROL80" s="406" t="n"/>
      <c r="ROM80" s="406" t="n"/>
      <c r="RON80" s="406" t="n"/>
      <c r="ROO80" s="406" t="n"/>
      <c r="ROP80" s="406" t="n"/>
      <c r="ROQ80" s="406" t="n"/>
      <c r="ROR80" s="406" t="n"/>
      <c r="ROS80" s="406" t="n"/>
      <c r="ROT80" s="406" t="n"/>
      <c r="ROU80" s="406" t="n"/>
      <c r="ROV80" s="406" t="n"/>
      <c r="ROW80" s="406" t="n"/>
      <c r="ROX80" s="406" t="n"/>
      <c r="ROY80" s="406" t="n"/>
      <c r="ROZ80" s="406" t="n"/>
      <c r="RPA80" s="406" t="n"/>
      <c r="RPB80" s="406" t="n"/>
      <c r="RPC80" s="406" t="n"/>
      <c r="RPD80" s="406" t="n"/>
      <c r="RPE80" s="406" t="n"/>
      <c r="RPF80" s="406" t="n"/>
      <c r="RPG80" s="406" t="n"/>
      <c r="RPH80" s="406" t="n"/>
      <c r="RPI80" s="406" t="n"/>
      <c r="RPJ80" s="406" t="n"/>
      <c r="RPK80" s="406" t="n"/>
      <c r="RPL80" s="406" t="n"/>
      <c r="RPM80" s="406" t="n"/>
      <c r="RPN80" s="406" t="n"/>
      <c r="RPO80" s="406" t="n"/>
      <c r="RPP80" s="406" t="n"/>
      <c r="RPQ80" s="406" t="n"/>
      <c r="RPR80" s="406" t="n"/>
      <c r="RPS80" s="406" t="n"/>
      <c r="RPT80" s="406" t="n"/>
      <c r="RPU80" s="406" t="n"/>
      <c r="RPV80" s="406" t="n"/>
      <c r="RPW80" s="406" t="n"/>
      <c r="RPX80" s="406" t="n"/>
      <c r="RPY80" s="406" t="n"/>
      <c r="RPZ80" s="406" t="n"/>
      <c r="RQA80" s="406" t="n"/>
      <c r="RQB80" s="406" t="n"/>
      <c r="RQC80" s="406" t="n"/>
      <c r="RQD80" s="406" t="n"/>
      <c r="RQE80" s="406" t="n"/>
      <c r="RQF80" s="406" t="n"/>
      <c r="RQG80" s="406" t="n"/>
      <c r="RQH80" s="406" t="n"/>
      <c r="RQI80" s="406" t="n"/>
      <c r="RQJ80" s="406" t="n"/>
      <c r="RQK80" s="406" t="n"/>
      <c r="RQL80" s="406" t="n"/>
      <c r="RQM80" s="406" t="n"/>
      <c r="RQN80" s="406" t="n"/>
      <c r="RQO80" s="406" t="n"/>
      <c r="RQP80" s="406" t="n"/>
      <c r="RQQ80" s="406" t="n"/>
      <c r="RQR80" s="406" t="n"/>
      <c r="RQS80" s="406" t="n"/>
      <c r="RQT80" s="406" t="n"/>
      <c r="RQU80" s="406" t="n"/>
      <c r="RQV80" s="406" t="n"/>
      <c r="RQW80" s="406" t="n"/>
      <c r="RQX80" s="406" t="n"/>
      <c r="RQY80" s="406" t="n"/>
      <c r="RQZ80" s="406" t="n"/>
      <c r="RRA80" s="406" t="n"/>
      <c r="RRB80" s="406" t="n"/>
      <c r="RRC80" s="406" t="n"/>
      <c r="RRD80" s="406" t="n"/>
      <c r="RRE80" s="406" t="n"/>
      <c r="RRF80" s="406" t="n"/>
      <c r="RRG80" s="406" t="n"/>
      <c r="RRH80" s="406" t="n"/>
      <c r="RRI80" s="406" t="n"/>
      <c r="RRJ80" s="406" t="n"/>
      <c r="RRK80" s="406" t="n"/>
      <c r="RRL80" s="406" t="n"/>
      <c r="RRM80" s="406" t="n"/>
      <c r="RRN80" s="406" t="n"/>
      <c r="RRO80" s="406" t="n"/>
      <c r="RRP80" s="406" t="n"/>
      <c r="RRQ80" s="406" t="n"/>
      <c r="RRR80" s="406" t="n"/>
      <c r="RRS80" s="406" t="n"/>
      <c r="RRT80" s="406" t="n"/>
      <c r="RRU80" s="406" t="n"/>
      <c r="RRV80" s="406" t="n"/>
      <c r="RRW80" s="406" t="n"/>
      <c r="RRX80" s="406" t="n"/>
      <c r="RRY80" s="406" t="n"/>
      <c r="RRZ80" s="406" t="n"/>
      <c r="RSA80" s="406" t="n"/>
      <c r="RSB80" s="406" t="n"/>
      <c r="RSC80" s="406" t="n"/>
      <c r="RSD80" s="406" t="n"/>
      <c r="RSE80" s="406" t="n"/>
      <c r="RSF80" s="406" t="n"/>
      <c r="RSG80" s="406" t="n"/>
      <c r="RSH80" s="406" t="n"/>
      <c r="RSI80" s="406" t="n"/>
      <c r="RSJ80" s="406" t="n"/>
      <c r="RSK80" s="406" t="n"/>
      <c r="RSL80" s="406" t="n"/>
      <c r="RSM80" s="406" t="n"/>
      <c r="RSN80" s="406" t="n"/>
      <c r="RSO80" s="406" t="n"/>
      <c r="RSP80" s="406" t="n"/>
      <c r="RSQ80" s="406" t="n"/>
      <c r="RSR80" s="406" t="n"/>
      <c r="RSS80" s="406" t="n"/>
      <c r="RST80" s="406" t="n"/>
      <c r="RSU80" s="406" t="n"/>
      <c r="RSV80" s="406" t="n"/>
      <c r="RSW80" s="406" t="n"/>
      <c r="RSX80" s="406" t="n"/>
      <c r="RSY80" s="406" t="n"/>
      <c r="RSZ80" s="406" t="n"/>
      <c r="RTA80" s="406" t="n"/>
      <c r="RTB80" s="406" t="n"/>
      <c r="RTC80" s="406" t="n"/>
      <c r="RTD80" s="406" t="n"/>
      <c r="RTE80" s="406" t="n"/>
      <c r="RTF80" s="406" t="n"/>
      <c r="RTG80" s="406" t="n"/>
      <c r="RTH80" s="406" t="n"/>
      <c r="RTI80" s="406" t="n"/>
      <c r="RTJ80" s="406" t="n"/>
      <c r="RTK80" s="406" t="n"/>
      <c r="RTL80" s="406" t="n"/>
      <c r="RTM80" s="406" t="n"/>
      <c r="RTN80" s="406" t="n"/>
      <c r="RTO80" s="406" t="n"/>
      <c r="RTP80" s="406" t="n"/>
      <c r="RTQ80" s="406" t="n"/>
      <c r="RTR80" s="406" t="n"/>
      <c r="RTS80" s="406" t="n"/>
      <c r="RTT80" s="406" t="n"/>
      <c r="RTU80" s="406" t="n"/>
      <c r="RTV80" s="406" t="n"/>
      <c r="RTW80" s="406" t="n"/>
      <c r="RTX80" s="406" t="n"/>
      <c r="RTY80" s="406" t="n"/>
      <c r="RTZ80" s="406" t="n"/>
      <c r="RUA80" s="406" t="n"/>
      <c r="RUB80" s="406" t="n"/>
      <c r="RUC80" s="406" t="n"/>
      <c r="RUD80" s="406" t="n"/>
      <c r="RUE80" s="406" t="n"/>
      <c r="RUF80" s="406" t="n"/>
      <c r="RUG80" s="406" t="n"/>
      <c r="RUH80" s="406" t="n"/>
      <c r="RUI80" s="406" t="n"/>
      <c r="RUJ80" s="406" t="n"/>
      <c r="RUK80" s="406" t="n"/>
      <c r="RUL80" s="406" t="n"/>
      <c r="RUM80" s="406" t="n"/>
      <c r="RUN80" s="406" t="n"/>
      <c r="RUO80" s="406" t="n"/>
      <c r="RUP80" s="406" t="n"/>
      <c r="RUQ80" s="406" t="n"/>
      <c r="RUR80" s="406" t="n"/>
      <c r="RUS80" s="406" t="n"/>
      <c r="RUT80" s="406" t="n"/>
      <c r="RUU80" s="406" t="n"/>
      <c r="RUV80" s="406" t="n"/>
      <c r="RUW80" s="406" t="n"/>
      <c r="RUX80" s="406" t="n"/>
      <c r="RUY80" s="406" t="n"/>
      <c r="RUZ80" s="406" t="n"/>
      <c r="RVA80" s="406" t="n"/>
      <c r="RVB80" s="406" t="n"/>
      <c r="RVC80" s="406" t="n"/>
      <c r="RVD80" s="406" t="n"/>
      <c r="RVE80" s="406" t="n"/>
      <c r="RVF80" s="406" t="n"/>
      <c r="RVG80" s="406" t="n"/>
      <c r="RVH80" s="406" t="n"/>
      <c r="RVI80" s="406" t="n"/>
      <c r="RVJ80" s="406" t="n"/>
      <c r="RVK80" s="406" t="n"/>
      <c r="RVL80" s="406" t="n"/>
      <c r="RVM80" s="406" t="n"/>
      <c r="RVN80" s="406" t="n"/>
      <c r="RVO80" s="406" t="n"/>
      <c r="RVP80" s="406" t="n"/>
      <c r="RVQ80" s="406" t="n"/>
      <c r="RVR80" s="406" t="n"/>
      <c r="RVS80" s="406" t="n"/>
      <c r="RVT80" s="406" t="n"/>
      <c r="RVU80" s="406" t="n"/>
      <c r="RVV80" s="406" t="n"/>
      <c r="RVW80" s="406" t="n"/>
      <c r="RVX80" s="406" t="n"/>
      <c r="RVY80" s="406" t="n"/>
      <c r="RVZ80" s="406" t="n"/>
      <c r="RWA80" s="406" t="n"/>
      <c r="RWB80" s="406" t="n"/>
      <c r="RWC80" s="406" t="n"/>
      <c r="RWD80" s="406" t="n"/>
      <c r="RWE80" s="406" t="n"/>
      <c r="RWF80" s="406" t="n"/>
      <c r="RWG80" s="406" t="n"/>
      <c r="RWH80" s="406" t="n"/>
      <c r="RWI80" s="406" t="n"/>
      <c r="RWJ80" s="406" t="n"/>
      <c r="RWK80" s="406" t="n"/>
      <c r="RWL80" s="406" t="n"/>
      <c r="RWM80" s="406" t="n"/>
      <c r="RWN80" s="406" t="n"/>
      <c r="RWO80" s="406" t="n"/>
      <c r="RWP80" s="406" t="n"/>
      <c r="RWQ80" s="406" t="n"/>
      <c r="RWR80" s="406" t="n"/>
      <c r="RWS80" s="406" t="n"/>
      <c r="RWT80" s="406" t="n"/>
      <c r="RWU80" s="406" t="n"/>
      <c r="RWV80" s="406" t="n"/>
      <c r="RWW80" s="406" t="n"/>
      <c r="RWX80" s="406" t="n"/>
      <c r="RWY80" s="406" t="n"/>
      <c r="RWZ80" s="406" t="n"/>
      <c r="RXA80" s="406" t="n"/>
      <c r="RXB80" s="406" t="n"/>
      <c r="RXC80" s="406" t="n"/>
      <c r="RXD80" s="406" t="n"/>
      <c r="RXE80" s="406" t="n"/>
      <c r="RXF80" s="406" t="n"/>
      <c r="RXG80" s="406" t="n"/>
      <c r="RXH80" s="406" t="n"/>
      <c r="RXI80" s="406" t="n"/>
      <c r="RXJ80" s="406" t="n"/>
      <c r="RXK80" s="406" t="n"/>
      <c r="RXL80" s="406" t="n"/>
      <c r="RXM80" s="406" t="n"/>
      <c r="RXN80" s="406" t="n"/>
      <c r="RXO80" s="406" t="n"/>
      <c r="RXP80" s="406" t="n"/>
      <c r="RXQ80" s="406" t="n"/>
      <c r="RXR80" s="406" t="n"/>
      <c r="RXS80" s="406" t="n"/>
      <c r="RXT80" s="406" t="n"/>
      <c r="RXU80" s="406" t="n"/>
      <c r="RXV80" s="406" t="n"/>
      <c r="RXW80" s="406" t="n"/>
      <c r="RXX80" s="406" t="n"/>
      <c r="RXY80" s="406" t="n"/>
      <c r="RXZ80" s="406" t="n"/>
      <c r="RYA80" s="406" t="n"/>
      <c r="RYB80" s="406" t="n"/>
      <c r="RYC80" s="406" t="n"/>
      <c r="RYD80" s="406" t="n"/>
      <c r="RYE80" s="406" t="n"/>
      <c r="RYF80" s="406" t="n"/>
      <c r="RYG80" s="406" t="n"/>
      <c r="RYH80" s="406" t="n"/>
      <c r="RYI80" s="406" t="n"/>
      <c r="RYJ80" s="406" t="n"/>
      <c r="RYK80" s="406" t="n"/>
      <c r="RYL80" s="406" t="n"/>
      <c r="RYM80" s="406" t="n"/>
      <c r="RYN80" s="406" t="n"/>
      <c r="RYO80" s="406" t="n"/>
      <c r="RYP80" s="406" t="n"/>
      <c r="RYQ80" s="406" t="n"/>
      <c r="RYR80" s="406" t="n"/>
      <c r="RYS80" s="406" t="n"/>
      <c r="RYT80" s="406" t="n"/>
      <c r="RYU80" s="406" t="n"/>
      <c r="RYV80" s="406" t="n"/>
      <c r="RYW80" s="406" t="n"/>
      <c r="RYX80" s="406" t="n"/>
      <c r="RYY80" s="406" t="n"/>
      <c r="RYZ80" s="406" t="n"/>
      <c r="RZA80" s="406" t="n"/>
      <c r="RZB80" s="406" t="n"/>
      <c r="RZC80" s="406" t="n"/>
      <c r="RZD80" s="406" t="n"/>
      <c r="RZE80" s="406" t="n"/>
      <c r="RZF80" s="406" t="n"/>
      <c r="RZG80" s="406" t="n"/>
      <c r="RZH80" s="406" t="n"/>
      <c r="RZI80" s="406" t="n"/>
      <c r="RZJ80" s="406" t="n"/>
      <c r="RZK80" s="406" t="n"/>
      <c r="RZL80" s="406" t="n"/>
      <c r="RZM80" s="406" t="n"/>
      <c r="RZN80" s="406" t="n"/>
      <c r="RZO80" s="406" t="n"/>
      <c r="RZP80" s="406" t="n"/>
      <c r="RZQ80" s="406" t="n"/>
      <c r="RZR80" s="406" t="n"/>
      <c r="RZS80" s="406" t="n"/>
      <c r="RZT80" s="406" t="n"/>
      <c r="RZU80" s="406" t="n"/>
      <c r="RZV80" s="406" t="n"/>
      <c r="RZW80" s="406" t="n"/>
      <c r="RZX80" s="406" t="n"/>
      <c r="RZY80" s="406" t="n"/>
      <c r="RZZ80" s="406" t="n"/>
      <c r="SAA80" s="406" t="n"/>
      <c r="SAB80" s="406" t="n"/>
      <c r="SAC80" s="406" t="n"/>
      <c r="SAD80" s="406" t="n"/>
      <c r="SAE80" s="406" t="n"/>
      <c r="SAF80" s="406" t="n"/>
      <c r="SAG80" s="406" t="n"/>
      <c r="SAH80" s="406" t="n"/>
      <c r="SAI80" s="406" t="n"/>
      <c r="SAJ80" s="406" t="n"/>
      <c r="SAK80" s="406" t="n"/>
      <c r="SAL80" s="406" t="n"/>
      <c r="SAM80" s="406" t="n"/>
      <c r="SAN80" s="406" t="n"/>
      <c r="SAO80" s="406" t="n"/>
      <c r="SAP80" s="406" t="n"/>
      <c r="SAQ80" s="406" t="n"/>
      <c r="SAR80" s="406" t="n"/>
      <c r="SAS80" s="406" t="n"/>
      <c r="SAT80" s="406" t="n"/>
      <c r="SAU80" s="406" t="n"/>
      <c r="SAV80" s="406" t="n"/>
      <c r="SAW80" s="406" t="n"/>
      <c r="SAX80" s="406" t="n"/>
      <c r="SAY80" s="406" t="n"/>
      <c r="SAZ80" s="406" t="n"/>
      <c r="SBA80" s="406" t="n"/>
      <c r="SBB80" s="406" t="n"/>
      <c r="SBC80" s="406" t="n"/>
      <c r="SBD80" s="406" t="n"/>
      <c r="SBE80" s="406" t="n"/>
      <c r="SBF80" s="406" t="n"/>
      <c r="SBG80" s="406" t="n"/>
      <c r="SBH80" s="406" t="n"/>
      <c r="SBI80" s="406" t="n"/>
      <c r="SBJ80" s="406" t="n"/>
      <c r="SBK80" s="406" t="n"/>
      <c r="SBL80" s="406" t="n"/>
      <c r="SBM80" s="406" t="n"/>
      <c r="SBN80" s="406" t="n"/>
      <c r="SBO80" s="406" t="n"/>
      <c r="SBP80" s="406" t="n"/>
      <c r="SBQ80" s="406" t="n"/>
      <c r="SBR80" s="406" t="n"/>
      <c r="SBS80" s="406" t="n"/>
      <c r="SBT80" s="406" t="n"/>
      <c r="SBU80" s="406" t="n"/>
      <c r="SBV80" s="406" t="n"/>
      <c r="SBW80" s="406" t="n"/>
      <c r="SBX80" s="406" t="n"/>
      <c r="SBY80" s="406" t="n"/>
      <c r="SBZ80" s="406" t="n"/>
      <c r="SCA80" s="406" t="n"/>
      <c r="SCB80" s="406" t="n"/>
      <c r="SCC80" s="406" t="n"/>
      <c r="SCD80" s="406" t="n"/>
      <c r="SCE80" s="406" t="n"/>
      <c r="SCF80" s="406" t="n"/>
      <c r="SCG80" s="406" t="n"/>
      <c r="SCH80" s="406" t="n"/>
      <c r="SCI80" s="406" t="n"/>
      <c r="SCJ80" s="406" t="n"/>
      <c r="SCK80" s="406" t="n"/>
      <c r="SCL80" s="406" t="n"/>
      <c r="SCM80" s="406" t="n"/>
      <c r="SCN80" s="406" t="n"/>
      <c r="SCO80" s="406" t="n"/>
      <c r="SCP80" s="406" t="n"/>
      <c r="SCQ80" s="406" t="n"/>
      <c r="SCR80" s="406" t="n"/>
      <c r="SCS80" s="406" t="n"/>
      <c r="SCT80" s="406" t="n"/>
      <c r="SCU80" s="406" t="n"/>
      <c r="SCV80" s="406" t="n"/>
      <c r="SCW80" s="406" t="n"/>
      <c r="SCX80" s="406" t="n"/>
      <c r="SCY80" s="406" t="n"/>
      <c r="SCZ80" s="406" t="n"/>
      <c r="SDA80" s="406" t="n"/>
      <c r="SDB80" s="406" t="n"/>
      <c r="SDC80" s="406" t="n"/>
      <c r="SDD80" s="406" t="n"/>
      <c r="SDE80" s="406" t="n"/>
      <c r="SDF80" s="406" t="n"/>
      <c r="SDG80" s="406" t="n"/>
      <c r="SDH80" s="406" t="n"/>
      <c r="SDI80" s="406" t="n"/>
      <c r="SDJ80" s="406" t="n"/>
      <c r="SDK80" s="406" t="n"/>
      <c r="SDL80" s="406" t="n"/>
      <c r="SDM80" s="406" t="n"/>
      <c r="SDN80" s="406" t="n"/>
      <c r="SDO80" s="406" t="n"/>
      <c r="SDP80" s="406" t="n"/>
      <c r="SDQ80" s="406" t="n"/>
      <c r="SDR80" s="406" t="n"/>
      <c r="SDS80" s="406" t="n"/>
      <c r="SDT80" s="406" t="n"/>
      <c r="SDU80" s="406" t="n"/>
      <c r="SDV80" s="406" t="n"/>
      <c r="SDW80" s="406" t="n"/>
      <c r="SDX80" s="406" t="n"/>
      <c r="SDY80" s="406" t="n"/>
      <c r="SDZ80" s="406" t="n"/>
      <c r="SEA80" s="406" t="n"/>
      <c r="SEB80" s="406" t="n"/>
      <c r="SEC80" s="406" t="n"/>
      <c r="SED80" s="406" t="n"/>
      <c r="SEE80" s="406" t="n"/>
      <c r="SEF80" s="406" t="n"/>
      <c r="SEG80" s="406" t="n"/>
      <c r="SEH80" s="406" t="n"/>
      <c r="SEI80" s="406" t="n"/>
      <c r="SEJ80" s="406" t="n"/>
      <c r="SEK80" s="406" t="n"/>
      <c r="SEL80" s="406" t="n"/>
      <c r="SEM80" s="406" t="n"/>
      <c r="SEN80" s="406" t="n"/>
      <c r="SEO80" s="406" t="n"/>
      <c r="SEP80" s="406" t="n"/>
      <c r="SEQ80" s="406" t="n"/>
      <c r="SER80" s="406" t="n"/>
      <c r="SES80" s="406" t="n"/>
      <c r="SET80" s="406" t="n"/>
      <c r="SEU80" s="406" t="n"/>
      <c r="SEV80" s="406" t="n"/>
      <c r="SEW80" s="406" t="n"/>
      <c r="SEX80" s="406" t="n"/>
      <c r="SEY80" s="406" t="n"/>
      <c r="SEZ80" s="406" t="n"/>
      <c r="SFA80" s="406" t="n"/>
      <c r="SFB80" s="406" t="n"/>
      <c r="SFC80" s="406" t="n"/>
      <c r="SFD80" s="406" t="n"/>
      <c r="SFE80" s="406" t="n"/>
      <c r="SFF80" s="406" t="n"/>
      <c r="SFG80" s="406" t="n"/>
      <c r="SFH80" s="406" t="n"/>
      <c r="SFI80" s="406" t="n"/>
      <c r="SFJ80" s="406" t="n"/>
      <c r="SFK80" s="406" t="n"/>
      <c r="SFL80" s="406" t="n"/>
      <c r="SFM80" s="406" t="n"/>
      <c r="SFN80" s="406" t="n"/>
      <c r="SFO80" s="406" t="n"/>
      <c r="SFP80" s="406" t="n"/>
      <c r="SFQ80" s="406" t="n"/>
      <c r="SFR80" s="406" t="n"/>
      <c r="SFS80" s="406" t="n"/>
      <c r="SFT80" s="406" t="n"/>
      <c r="SFU80" s="406" t="n"/>
      <c r="SFV80" s="406" t="n"/>
      <c r="SFW80" s="406" t="n"/>
      <c r="SFX80" s="406" t="n"/>
      <c r="SFY80" s="406" t="n"/>
      <c r="SFZ80" s="406" t="n"/>
      <c r="SGA80" s="406" t="n"/>
      <c r="SGB80" s="406" t="n"/>
      <c r="SGC80" s="406" t="n"/>
      <c r="SGD80" s="406" t="n"/>
      <c r="SGE80" s="406" t="n"/>
      <c r="SGF80" s="406" t="n"/>
      <c r="SGG80" s="406" t="n"/>
      <c r="SGH80" s="406" t="n"/>
      <c r="SGI80" s="406" t="n"/>
      <c r="SGJ80" s="406" t="n"/>
      <c r="SGK80" s="406" t="n"/>
      <c r="SGL80" s="406" t="n"/>
      <c r="SGM80" s="406" t="n"/>
      <c r="SGN80" s="406" t="n"/>
      <c r="SGO80" s="406" t="n"/>
      <c r="SGP80" s="406" t="n"/>
      <c r="SGQ80" s="406" t="n"/>
      <c r="SGR80" s="406" t="n"/>
      <c r="SGS80" s="406" t="n"/>
      <c r="SGT80" s="406" t="n"/>
      <c r="SGU80" s="406" t="n"/>
      <c r="SGV80" s="406" t="n"/>
      <c r="SGW80" s="406" t="n"/>
      <c r="SGX80" s="406" t="n"/>
      <c r="SGY80" s="406" t="n"/>
      <c r="SGZ80" s="406" t="n"/>
      <c r="SHA80" s="406" t="n"/>
      <c r="SHB80" s="406" t="n"/>
      <c r="SHC80" s="406" t="n"/>
      <c r="SHD80" s="406" t="n"/>
      <c r="SHE80" s="406" t="n"/>
      <c r="SHF80" s="406" t="n"/>
      <c r="SHG80" s="406" t="n"/>
      <c r="SHH80" s="406" t="n"/>
      <c r="SHI80" s="406" t="n"/>
      <c r="SHJ80" s="406" t="n"/>
      <c r="SHK80" s="406" t="n"/>
      <c r="SHL80" s="406" t="n"/>
      <c r="SHM80" s="406" t="n"/>
      <c r="SHN80" s="406" t="n"/>
      <c r="SHO80" s="406" t="n"/>
      <c r="SHP80" s="406" t="n"/>
      <c r="SHQ80" s="406" t="n"/>
      <c r="SHR80" s="406" t="n"/>
      <c r="SHS80" s="406" t="n"/>
      <c r="SHT80" s="406" t="n"/>
      <c r="SHU80" s="406" t="n"/>
      <c r="SHV80" s="406" t="n"/>
      <c r="SHW80" s="406" t="n"/>
      <c r="SHX80" s="406" t="n"/>
      <c r="SHY80" s="406" t="n"/>
      <c r="SHZ80" s="406" t="n"/>
      <c r="SIA80" s="406" t="n"/>
      <c r="SIB80" s="406" t="n"/>
      <c r="SIC80" s="406" t="n"/>
      <c r="SID80" s="406" t="n"/>
      <c r="SIE80" s="406" t="n"/>
      <c r="SIF80" s="406" t="n"/>
      <c r="SIG80" s="406" t="n"/>
      <c r="SIH80" s="406" t="n"/>
      <c r="SII80" s="406" t="n"/>
      <c r="SIJ80" s="406" t="n"/>
      <c r="SIK80" s="406" t="n"/>
      <c r="SIL80" s="406" t="n"/>
      <c r="SIM80" s="406" t="n"/>
      <c r="SIN80" s="406" t="n"/>
      <c r="SIO80" s="406" t="n"/>
      <c r="SIP80" s="406" t="n"/>
      <c r="SIQ80" s="406" t="n"/>
      <c r="SIR80" s="406" t="n"/>
      <c r="SIS80" s="406" t="n"/>
      <c r="SIT80" s="406" t="n"/>
      <c r="SIU80" s="406" t="n"/>
      <c r="SIV80" s="406" t="n"/>
      <c r="SIW80" s="406" t="n"/>
      <c r="SIX80" s="406" t="n"/>
      <c r="SIY80" s="406" t="n"/>
      <c r="SIZ80" s="406" t="n"/>
      <c r="SJA80" s="406" t="n"/>
      <c r="SJB80" s="406" t="n"/>
      <c r="SJC80" s="406" t="n"/>
      <c r="SJD80" s="406" t="n"/>
      <c r="SJE80" s="406" t="n"/>
      <c r="SJF80" s="406" t="n"/>
      <c r="SJG80" s="406" t="n"/>
      <c r="SJH80" s="406" t="n"/>
      <c r="SJI80" s="406" t="n"/>
      <c r="SJJ80" s="406" t="n"/>
      <c r="SJK80" s="406" t="n"/>
      <c r="SJL80" s="406" t="n"/>
      <c r="SJM80" s="406" t="n"/>
      <c r="SJN80" s="406" t="n"/>
      <c r="SJO80" s="406" t="n"/>
      <c r="SJP80" s="406" t="n"/>
      <c r="SJQ80" s="406" t="n"/>
      <c r="SJR80" s="406" t="n"/>
      <c r="SJS80" s="406" t="n"/>
      <c r="SJT80" s="406" t="n"/>
      <c r="SJU80" s="406" t="n"/>
      <c r="SJV80" s="406" t="n"/>
      <c r="SJW80" s="406" t="n"/>
      <c r="SJX80" s="406" t="n"/>
      <c r="SJY80" s="406" t="n"/>
      <c r="SJZ80" s="406" t="n"/>
      <c r="SKA80" s="406" t="n"/>
      <c r="SKB80" s="406" t="n"/>
      <c r="SKC80" s="406" t="n"/>
      <c r="SKD80" s="406" t="n"/>
      <c r="SKE80" s="406" t="n"/>
      <c r="SKF80" s="406" t="n"/>
      <c r="SKG80" s="406" t="n"/>
      <c r="SKH80" s="406" t="n"/>
      <c r="SKI80" s="406" t="n"/>
      <c r="SKJ80" s="406" t="n"/>
      <c r="SKK80" s="406" t="n"/>
      <c r="SKL80" s="406" t="n"/>
      <c r="SKM80" s="406" t="n"/>
      <c r="SKN80" s="406" t="n"/>
      <c r="SKO80" s="406" t="n"/>
      <c r="SKP80" s="406" t="n"/>
      <c r="SKQ80" s="406" t="n"/>
      <c r="SKR80" s="406" t="n"/>
      <c r="SKS80" s="406" t="n"/>
      <c r="SKT80" s="406" t="n"/>
      <c r="SKU80" s="406" t="n"/>
      <c r="SKV80" s="406" t="n"/>
      <c r="SKW80" s="406" t="n"/>
      <c r="SKX80" s="406" t="n"/>
      <c r="SKY80" s="406" t="n"/>
      <c r="SKZ80" s="406" t="n"/>
      <c r="SLA80" s="406" t="n"/>
      <c r="SLB80" s="406" t="n"/>
      <c r="SLC80" s="406" t="n"/>
      <c r="SLD80" s="406" t="n"/>
      <c r="SLE80" s="406" t="n"/>
      <c r="SLF80" s="406" t="n"/>
      <c r="SLG80" s="406" t="n"/>
      <c r="SLH80" s="406" t="n"/>
      <c r="SLI80" s="406" t="n"/>
      <c r="SLJ80" s="406" t="n"/>
      <c r="SLK80" s="406" t="n"/>
      <c r="SLL80" s="406" t="n"/>
      <c r="SLM80" s="406" t="n"/>
      <c r="SLN80" s="406" t="n"/>
      <c r="SLO80" s="406" t="n"/>
      <c r="SLP80" s="406" t="n"/>
      <c r="SLQ80" s="406" t="n"/>
      <c r="SLR80" s="406" t="n"/>
      <c r="SLS80" s="406" t="n"/>
      <c r="SLT80" s="406" t="n"/>
      <c r="SLU80" s="406" t="n"/>
      <c r="SLV80" s="406" t="n"/>
      <c r="SLW80" s="406" t="n"/>
      <c r="SLX80" s="406" t="n"/>
      <c r="SLY80" s="406" t="n"/>
      <c r="SLZ80" s="406" t="n"/>
      <c r="SMA80" s="406" t="n"/>
      <c r="SMB80" s="406" t="n"/>
      <c r="SMC80" s="406" t="n"/>
      <c r="SMD80" s="406" t="n"/>
      <c r="SME80" s="406" t="n"/>
      <c r="SMF80" s="406" t="n"/>
      <c r="SMG80" s="406" t="n"/>
      <c r="SMH80" s="406" t="n"/>
      <c r="SMI80" s="406" t="n"/>
      <c r="SMJ80" s="406" t="n"/>
      <c r="SMK80" s="406" t="n"/>
      <c r="SML80" s="406" t="n"/>
      <c r="SMM80" s="406" t="n"/>
      <c r="SMN80" s="406" t="n"/>
      <c r="SMO80" s="406" t="n"/>
      <c r="SMP80" s="406" t="n"/>
      <c r="SMQ80" s="406" t="n"/>
      <c r="SMR80" s="406" t="n"/>
      <c r="SMS80" s="406" t="n"/>
      <c r="SMT80" s="406" t="n"/>
      <c r="SMU80" s="406" t="n"/>
      <c r="SMV80" s="406" t="n"/>
      <c r="SMW80" s="406" t="n"/>
      <c r="SMX80" s="406" t="n"/>
      <c r="SMY80" s="406" t="n"/>
      <c r="SMZ80" s="406" t="n"/>
      <c r="SNA80" s="406" t="n"/>
      <c r="SNB80" s="406" t="n"/>
      <c r="SNC80" s="406" t="n"/>
      <c r="SND80" s="406" t="n"/>
      <c r="SNE80" s="406" t="n"/>
      <c r="SNF80" s="406" t="n"/>
      <c r="SNG80" s="406" t="n"/>
      <c r="SNH80" s="406" t="n"/>
      <c r="SNI80" s="406" t="n"/>
      <c r="SNJ80" s="406" t="n"/>
      <c r="SNK80" s="406" t="n"/>
      <c r="SNL80" s="406" t="n"/>
      <c r="SNM80" s="406" t="n"/>
      <c r="SNN80" s="406" t="n"/>
      <c r="SNO80" s="406" t="n"/>
      <c r="SNP80" s="406" t="n"/>
      <c r="SNQ80" s="406" t="n"/>
      <c r="SNR80" s="406" t="n"/>
      <c r="SNS80" s="406" t="n"/>
      <c r="SNT80" s="406" t="n"/>
      <c r="SNU80" s="406" t="n"/>
      <c r="SNV80" s="406" t="n"/>
      <c r="SNW80" s="406" t="n"/>
      <c r="SNX80" s="406" t="n"/>
      <c r="SNY80" s="406" t="n"/>
      <c r="SNZ80" s="406" t="n"/>
      <c r="SOA80" s="406" t="n"/>
      <c r="SOB80" s="406" t="n"/>
      <c r="SOC80" s="406" t="n"/>
      <c r="SOD80" s="406" t="n"/>
      <c r="SOE80" s="406" t="n"/>
      <c r="SOF80" s="406" t="n"/>
      <c r="SOG80" s="406" t="n"/>
      <c r="SOH80" s="406" t="n"/>
      <c r="SOI80" s="406" t="n"/>
      <c r="SOJ80" s="406" t="n"/>
      <c r="SOK80" s="406" t="n"/>
      <c r="SOL80" s="406" t="n"/>
      <c r="SOM80" s="406" t="n"/>
      <c r="SON80" s="406" t="n"/>
      <c r="SOO80" s="406" t="n"/>
      <c r="SOP80" s="406" t="n"/>
      <c r="SOQ80" s="406" t="n"/>
      <c r="SOR80" s="406" t="n"/>
      <c r="SOS80" s="406" t="n"/>
      <c r="SOT80" s="406" t="n"/>
      <c r="SOU80" s="406" t="n"/>
      <c r="SOV80" s="406" t="n"/>
      <c r="SOW80" s="406" t="n"/>
      <c r="SOX80" s="406" t="n"/>
      <c r="SOY80" s="406" t="n"/>
      <c r="SOZ80" s="406" t="n"/>
      <c r="SPA80" s="406" t="n"/>
      <c r="SPB80" s="406" t="n"/>
      <c r="SPC80" s="406" t="n"/>
      <c r="SPD80" s="406" t="n"/>
      <c r="SPE80" s="406" t="n"/>
      <c r="SPF80" s="406" t="n"/>
      <c r="SPG80" s="406" t="n"/>
      <c r="SPH80" s="406" t="n"/>
      <c r="SPI80" s="406" t="n"/>
      <c r="SPJ80" s="406" t="n"/>
      <c r="SPK80" s="406" t="n"/>
      <c r="SPL80" s="406" t="n"/>
      <c r="SPM80" s="406" t="n"/>
      <c r="SPN80" s="406" t="n"/>
      <c r="SPO80" s="406" t="n"/>
      <c r="SPP80" s="406" t="n"/>
      <c r="SPQ80" s="406" t="n"/>
      <c r="SPR80" s="406" t="n"/>
      <c r="SPS80" s="406" t="n"/>
      <c r="SPT80" s="406" t="n"/>
      <c r="SPU80" s="406" t="n"/>
      <c r="SPV80" s="406" t="n"/>
      <c r="SPW80" s="406" t="n"/>
      <c r="SPX80" s="406" t="n"/>
      <c r="SPY80" s="406" t="n"/>
      <c r="SPZ80" s="406" t="n"/>
      <c r="SQA80" s="406" t="n"/>
      <c r="SQB80" s="406" t="n"/>
      <c r="SQC80" s="406" t="n"/>
      <c r="SQD80" s="406" t="n"/>
      <c r="SQE80" s="406" t="n"/>
      <c r="SQF80" s="406" t="n"/>
      <c r="SQG80" s="406" t="n"/>
      <c r="SQH80" s="406" t="n"/>
      <c r="SQI80" s="406" t="n"/>
      <c r="SQJ80" s="406" t="n"/>
      <c r="SQK80" s="406" t="n"/>
      <c r="SQL80" s="406" t="n"/>
      <c r="SQM80" s="406" t="n"/>
      <c r="SQN80" s="406" t="n"/>
      <c r="SQO80" s="406" t="n"/>
      <c r="SQP80" s="406" t="n"/>
      <c r="SQQ80" s="406" t="n"/>
      <c r="SQR80" s="406" t="n"/>
      <c r="SQS80" s="406" t="n"/>
      <c r="SQT80" s="406" t="n"/>
      <c r="SQU80" s="406" t="n"/>
      <c r="SQV80" s="406" t="n"/>
      <c r="SQW80" s="406" t="n"/>
      <c r="SQX80" s="406" t="n"/>
      <c r="SQY80" s="406" t="n"/>
      <c r="SQZ80" s="406" t="n"/>
      <c r="SRA80" s="406" t="n"/>
      <c r="SRB80" s="406" t="n"/>
      <c r="SRC80" s="406" t="n"/>
      <c r="SRD80" s="406" t="n"/>
      <c r="SRE80" s="406" t="n"/>
      <c r="SRF80" s="406" t="n"/>
      <c r="SRG80" s="406" t="n"/>
      <c r="SRH80" s="406" t="n"/>
      <c r="SRI80" s="406" t="n"/>
      <c r="SRJ80" s="406" t="n"/>
      <c r="SRK80" s="406" t="n"/>
      <c r="SRL80" s="406" t="n"/>
      <c r="SRM80" s="406" t="n"/>
      <c r="SRN80" s="406" t="n"/>
      <c r="SRO80" s="406" t="n"/>
      <c r="SRP80" s="406" t="n"/>
      <c r="SRQ80" s="406" t="n"/>
      <c r="SRR80" s="406" t="n"/>
      <c r="SRS80" s="406" t="n"/>
      <c r="SRT80" s="406" t="n"/>
      <c r="SRU80" s="406" t="n"/>
      <c r="SRV80" s="406" t="n"/>
      <c r="SRW80" s="406" t="n"/>
      <c r="SRX80" s="406" t="n"/>
      <c r="SRY80" s="406" t="n"/>
      <c r="SRZ80" s="406" t="n"/>
      <c r="SSA80" s="406" t="n"/>
      <c r="SSB80" s="406" t="n"/>
      <c r="SSC80" s="406" t="n"/>
      <c r="SSD80" s="406" t="n"/>
      <c r="SSE80" s="406" t="n"/>
      <c r="SSF80" s="406" t="n"/>
      <c r="SSG80" s="406" t="n"/>
      <c r="SSH80" s="406" t="n"/>
      <c r="SSI80" s="406" t="n"/>
      <c r="SSJ80" s="406" t="n"/>
      <c r="SSK80" s="406" t="n"/>
      <c r="SSL80" s="406" t="n"/>
      <c r="SSM80" s="406" t="n"/>
      <c r="SSN80" s="406" t="n"/>
      <c r="SSO80" s="406" t="n"/>
      <c r="SSP80" s="406" t="n"/>
      <c r="SSQ80" s="406" t="n"/>
      <c r="SSR80" s="406" t="n"/>
      <c r="SSS80" s="406" t="n"/>
      <c r="SST80" s="406" t="n"/>
      <c r="SSU80" s="406" t="n"/>
      <c r="SSV80" s="406" t="n"/>
      <c r="SSW80" s="406" t="n"/>
      <c r="SSX80" s="406" t="n"/>
      <c r="SSY80" s="406" t="n"/>
      <c r="SSZ80" s="406" t="n"/>
      <c r="STA80" s="406" t="n"/>
      <c r="STB80" s="406" t="n"/>
      <c r="STC80" s="406" t="n"/>
      <c r="STD80" s="406" t="n"/>
      <c r="STE80" s="406" t="n"/>
      <c r="STF80" s="406" t="n"/>
      <c r="STG80" s="406" t="n"/>
      <c r="STH80" s="406" t="n"/>
      <c r="STI80" s="406" t="n"/>
      <c r="STJ80" s="406" t="n"/>
      <c r="STK80" s="406" t="n"/>
      <c r="STL80" s="406" t="n"/>
      <c r="STM80" s="406" t="n"/>
      <c r="STN80" s="406" t="n"/>
      <c r="STO80" s="406" t="n"/>
      <c r="STP80" s="406" t="n"/>
      <c r="STQ80" s="406" t="n"/>
      <c r="STR80" s="406" t="n"/>
      <c r="STS80" s="406" t="n"/>
      <c r="STT80" s="406" t="n"/>
      <c r="STU80" s="406" t="n"/>
      <c r="STV80" s="406" t="n"/>
      <c r="STW80" s="406" t="n"/>
      <c r="STX80" s="406" t="n"/>
      <c r="STY80" s="406" t="n"/>
      <c r="STZ80" s="406" t="n"/>
      <c r="SUA80" s="406" t="n"/>
      <c r="SUB80" s="406" t="n"/>
      <c r="SUC80" s="406" t="n"/>
      <c r="SUD80" s="406" t="n"/>
      <c r="SUE80" s="406" t="n"/>
      <c r="SUF80" s="406" t="n"/>
      <c r="SUG80" s="406" t="n"/>
      <c r="SUH80" s="406" t="n"/>
      <c r="SUI80" s="406" t="n"/>
      <c r="SUJ80" s="406" t="n"/>
      <c r="SUK80" s="406" t="n"/>
      <c r="SUL80" s="406" t="n"/>
      <c r="SUM80" s="406" t="n"/>
      <c r="SUN80" s="406" t="n"/>
      <c r="SUO80" s="406" t="n"/>
      <c r="SUP80" s="406" t="n"/>
      <c r="SUQ80" s="406" t="n"/>
      <c r="SUR80" s="406" t="n"/>
      <c r="SUS80" s="406" t="n"/>
      <c r="SUT80" s="406" t="n"/>
      <c r="SUU80" s="406" t="n"/>
      <c r="SUV80" s="406" t="n"/>
      <c r="SUW80" s="406" t="n"/>
      <c r="SUX80" s="406" t="n"/>
      <c r="SUY80" s="406" t="n"/>
      <c r="SUZ80" s="406" t="n"/>
      <c r="SVA80" s="406" t="n"/>
      <c r="SVB80" s="406" t="n"/>
      <c r="SVC80" s="406" t="n"/>
      <c r="SVD80" s="406" t="n"/>
      <c r="SVE80" s="406" t="n"/>
      <c r="SVF80" s="406" t="n"/>
      <c r="SVG80" s="406" t="n"/>
      <c r="SVH80" s="406" t="n"/>
      <c r="SVI80" s="406" t="n"/>
      <c r="SVJ80" s="406" t="n"/>
      <c r="SVK80" s="406" t="n"/>
      <c r="SVL80" s="406" t="n"/>
      <c r="SVM80" s="406" t="n"/>
      <c r="SVN80" s="406" t="n"/>
      <c r="SVO80" s="406" t="n"/>
      <c r="SVP80" s="406" t="n"/>
      <c r="SVQ80" s="406" t="n"/>
      <c r="SVR80" s="406" t="n"/>
      <c r="SVS80" s="406" t="n"/>
      <c r="SVT80" s="406" t="n"/>
      <c r="SVU80" s="406" t="n"/>
      <c r="SVV80" s="406" t="n"/>
      <c r="SVW80" s="406" t="n"/>
      <c r="SVX80" s="406" t="n"/>
      <c r="SVY80" s="406" t="n"/>
      <c r="SVZ80" s="406" t="n"/>
      <c r="SWA80" s="406" t="n"/>
      <c r="SWB80" s="406" t="n"/>
      <c r="SWC80" s="406" t="n"/>
      <c r="SWD80" s="406" t="n"/>
      <c r="SWE80" s="406" t="n"/>
      <c r="SWF80" s="406" t="n"/>
      <c r="SWG80" s="406" t="n"/>
      <c r="SWH80" s="406" t="n"/>
      <c r="SWI80" s="406" t="n"/>
      <c r="SWJ80" s="406" t="n"/>
      <c r="SWK80" s="406" t="n"/>
      <c r="SWL80" s="406" t="n"/>
      <c r="SWM80" s="406" t="n"/>
      <c r="SWN80" s="406" t="n"/>
      <c r="SWO80" s="406" t="n"/>
      <c r="SWP80" s="406" t="n"/>
      <c r="SWQ80" s="406" t="n"/>
      <c r="SWR80" s="406" t="n"/>
      <c r="SWS80" s="406" t="n"/>
      <c r="SWT80" s="406" t="n"/>
      <c r="SWU80" s="406" t="n"/>
      <c r="SWV80" s="406" t="n"/>
      <c r="SWW80" s="406" t="n"/>
      <c r="SWX80" s="406" t="n"/>
      <c r="SWY80" s="406" t="n"/>
      <c r="SWZ80" s="406" t="n"/>
      <c r="SXA80" s="406" t="n"/>
      <c r="SXB80" s="406" t="n"/>
      <c r="SXC80" s="406" t="n"/>
      <c r="SXD80" s="406" t="n"/>
      <c r="SXE80" s="406" t="n"/>
      <c r="SXF80" s="406" t="n"/>
      <c r="SXG80" s="406" t="n"/>
      <c r="SXH80" s="406" t="n"/>
      <c r="SXI80" s="406" t="n"/>
      <c r="SXJ80" s="406" t="n"/>
      <c r="SXK80" s="406" t="n"/>
      <c r="SXL80" s="406" t="n"/>
      <c r="SXM80" s="406" t="n"/>
      <c r="SXN80" s="406" t="n"/>
      <c r="SXO80" s="406" t="n"/>
      <c r="SXP80" s="406" t="n"/>
      <c r="SXQ80" s="406" t="n"/>
      <c r="SXR80" s="406" t="n"/>
      <c r="SXS80" s="406" t="n"/>
      <c r="SXT80" s="406" t="n"/>
      <c r="SXU80" s="406" t="n"/>
      <c r="SXV80" s="406" t="n"/>
      <c r="SXW80" s="406" t="n"/>
      <c r="SXX80" s="406" t="n"/>
      <c r="SXY80" s="406" t="n"/>
      <c r="SXZ80" s="406" t="n"/>
      <c r="SYA80" s="406" t="n"/>
      <c r="SYB80" s="406" t="n"/>
      <c r="SYC80" s="406" t="n"/>
      <c r="SYD80" s="406" t="n"/>
      <c r="SYE80" s="406" t="n"/>
      <c r="SYF80" s="406" t="n"/>
      <c r="SYG80" s="406" t="n"/>
      <c r="SYH80" s="406" t="n"/>
      <c r="SYI80" s="406" t="n"/>
      <c r="SYJ80" s="406" t="n"/>
      <c r="SYK80" s="406" t="n"/>
      <c r="SYL80" s="406" t="n"/>
      <c r="SYM80" s="406" t="n"/>
      <c r="SYN80" s="406" t="n"/>
      <c r="SYO80" s="406" t="n"/>
      <c r="SYP80" s="406" t="n"/>
      <c r="SYQ80" s="406" t="n"/>
      <c r="SYR80" s="406" t="n"/>
      <c r="SYS80" s="406" t="n"/>
      <c r="SYT80" s="406" t="n"/>
      <c r="SYU80" s="406" t="n"/>
      <c r="SYV80" s="406" t="n"/>
      <c r="SYW80" s="406" t="n"/>
      <c r="SYX80" s="406" t="n"/>
      <c r="SYY80" s="406" t="n"/>
      <c r="SYZ80" s="406" t="n"/>
      <c r="SZA80" s="406" t="n"/>
      <c r="SZB80" s="406" t="n"/>
      <c r="SZC80" s="406" t="n"/>
      <c r="SZD80" s="406" t="n"/>
      <c r="SZE80" s="406" t="n"/>
      <c r="SZF80" s="406" t="n"/>
      <c r="SZG80" s="406" t="n"/>
      <c r="SZH80" s="406" t="n"/>
      <c r="SZI80" s="406" t="n"/>
      <c r="SZJ80" s="406" t="n"/>
      <c r="SZK80" s="406" t="n"/>
      <c r="SZL80" s="406" t="n"/>
      <c r="SZM80" s="406" t="n"/>
      <c r="SZN80" s="406" t="n"/>
      <c r="SZO80" s="406" t="n"/>
      <c r="SZP80" s="406" t="n"/>
      <c r="SZQ80" s="406" t="n"/>
      <c r="SZR80" s="406" t="n"/>
      <c r="SZS80" s="406" t="n"/>
      <c r="SZT80" s="406" t="n"/>
      <c r="SZU80" s="406" t="n"/>
      <c r="SZV80" s="406" t="n"/>
      <c r="SZW80" s="406" t="n"/>
      <c r="SZX80" s="406" t="n"/>
      <c r="SZY80" s="406" t="n"/>
      <c r="SZZ80" s="406" t="n"/>
      <c r="TAA80" s="406" t="n"/>
      <c r="TAB80" s="406" t="n"/>
      <c r="TAC80" s="406" t="n"/>
      <c r="TAD80" s="406" t="n"/>
      <c r="TAE80" s="406" t="n"/>
      <c r="TAF80" s="406" t="n"/>
      <c r="TAG80" s="406" t="n"/>
      <c r="TAH80" s="406" t="n"/>
      <c r="TAI80" s="406" t="n"/>
      <c r="TAJ80" s="406" t="n"/>
      <c r="TAK80" s="406" t="n"/>
      <c r="TAL80" s="406" t="n"/>
      <c r="TAM80" s="406" t="n"/>
      <c r="TAN80" s="406" t="n"/>
      <c r="TAO80" s="406" t="n"/>
      <c r="TAP80" s="406" t="n"/>
      <c r="TAQ80" s="406" t="n"/>
      <c r="TAR80" s="406" t="n"/>
      <c r="TAS80" s="406" t="n"/>
      <c r="TAT80" s="406" t="n"/>
      <c r="TAU80" s="406" t="n"/>
      <c r="TAV80" s="406" t="n"/>
      <c r="TAW80" s="406" t="n"/>
      <c r="TAX80" s="406" t="n"/>
      <c r="TAY80" s="406" t="n"/>
      <c r="TAZ80" s="406" t="n"/>
      <c r="TBA80" s="406" t="n"/>
      <c r="TBB80" s="406" t="n"/>
      <c r="TBC80" s="406" t="n"/>
      <c r="TBD80" s="406" t="n"/>
      <c r="TBE80" s="406" t="n"/>
      <c r="TBF80" s="406" t="n"/>
      <c r="TBG80" s="406" t="n"/>
      <c r="TBH80" s="406" t="n"/>
      <c r="TBI80" s="406" t="n"/>
      <c r="TBJ80" s="406" t="n"/>
      <c r="TBK80" s="406" t="n"/>
      <c r="TBL80" s="406" t="n"/>
      <c r="TBM80" s="406" t="n"/>
      <c r="TBN80" s="406" t="n"/>
      <c r="TBO80" s="406" t="n"/>
      <c r="TBP80" s="406" t="n"/>
      <c r="TBQ80" s="406" t="n"/>
      <c r="TBR80" s="406" t="n"/>
      <c r="TBS80" s="406" t="n"/>
      <c r="TBT80" s="406" t="n"/>
      <c r="TBU80" s="406" t="n"/>
      <c r="TBV80" s="406" t="n"/>
      <c r="TBW80" s="406" t="n"/>
      <c r="TBX80" s="406" t="n"/>
      <c r="TBY80" s="406" t="n"/>
      <c r="TBZ80" s="406" t="n"/>
      <c r="TCA80" s="406" t="n"/>
      <c r="TCB80" s="406" t="n"/>
      <c r="TCC80" s="406" t="n"/>
      <c r="TCD80" s="406" t="n"/>
      <c r="TCE80" s="406" t="n"/>
      <c r="TCF80" s="406" t="n"/>
      <c r="TCG80" s="406" t="n"/>
      <c r="TCH80" s="406" t="n"/>
      <c r="TCI80" s="406" t="n"/>
      <c r="TCJ80" s="406" t="n"/>
      <c r="TCK80" s="406" t="n"/>
      <c r="TCL80" s="406" t="n"/>
      <c r="TCM80" s="406" t="n"/>
      <c r="TCN80" s="406" t="n"/>
      <c r="TCO80" s="406" t="n"/>
      <c r="TCP80" s="406" t="n"/>
      <c r="TCQ80" s="406" t="n"/>
      <c r="TCR80" s="406" t="n"/>
      <c r="TCS80" s="406" t="n"/>
      <c r="TCT80" s="406" t="n"/>
      <c r="TCU80" s="406" t="n"/>
      <c r="TCV80" s="406" t="n"/>
      <c r="TCW80" s="406" t="n"/>
      <c r="TCX80" s="406" t="n"/>
      <c r="TCY80" s="406" t="n"/>
      <c r="TCZ80" s="406" t="n"/>
      <c r="TDA80" s="406" t="n"/>
      <c r="TDB80" s="406" t="n"/>
      <c r="TDC80" s="406" t="n"/>
      <c r="TDD80" s="406" t="n"/>
      <c r="TDE80" s="406" t="n"/>
      <c r="TDF80" s="406" t="n"/>
      <c r="TDG80" s="406" t="n"/>
      <c r="TDH80" s="406" t="n"/>
      <c r="TDI80" s="406" t="n"/>
      <c r="TDJ80" s="406" t="n"/>
      <c r="TDK80" s="406" t="n"/>
      <c r="TDL80" s="406" t="n"/>
      <c r="TDM80" s="406" t="n"/>
      <c r="TDN80" s="406" t="n"/>
      <c r="TDO80" s="406" t="n"/>
      <c r="TDP80" s="406" t="n"/>
      <c r="TDQ80" s="406" t="n"/>
      <c r="TDR80" s="406" t="n"/>
      <c r="TDS80" s="406" t="n"/>
      <c r="TDT80" s="406" t="n"/>
      <c r="TDU80" s="406" t="n"/>
      <c r="TDV80" s="406" t="n"/>
      <c r="TDW80" s="406" t="n"/>
      <c r="TDX80" s="406" t="n"/>
      <c r="TDY80" s="406" t="n"/>
      <c r="TDZ80" s="406" t="n"/>
      <c r="TEA80" s="406" t="n"/>
      <c r="TEB80" s="406" t="n"/>
      <c r="TEC80" s="406" t="n"/>
      <c r="TED80" s="406" t="n"/>
      <c r="TEE80" s="406" t="n"/>
      <c r="TEF80" s="406" t="n"/>
      <c r="TEG80" s="406" t="n"/>
      <c r="TEH80" s="406" t="n"/>
      <c r="TEI80" s="406" t="n"/>
      <c r="TEJ80" s="406" t="n"/>
      <c r="TEK80" s="406" t="n"/>
      <c r="TEL80" s="406" t="n"/>
      <c r="TEM80" s="406" t="n"/>
      <c r="TEN80" s="406" t="n"/>
      <c r="TEO80" s="406" t="n"/>
      <c r="TEP80" s="406" t="n"/>
      <c r="TEQ80" s="406" t="n"/>
      <c r="TER80" s="406" t="n"/>
      <c r="TES80" s="406" t="n"/>
      <c r="TET80" s="406" t="n"/>
      <c r="TEU80" s="406" t="n"/>
      <c r="TEV80" s="406" t="n"/>
      <c r="TEW80" s="406" t="n"/>
      <c r="TEX80" s="406" t="n"/>
      <c r="TEY80" s="406" t="n"/>
      <c r="TEZ80" s="406" t="n"/>
      <c r="TFA80" s="406" t="n"/>
      <c r="TFB80" s="406" t="n"/>
      <c r="TFC80" s="406" t="n"/>
      <c r="TFD80" s="406" t="n"/>
      <c r="TFE80" s="406" t="n"/>
      <c r="TFF80" s="406" t="n"/>
      <c r="TFG80" s="406" t="n"/>
      <c r="TFH80" s="406" t="n"/>
      <c r="TFI80" s="406" t="n"/>
      <c r="TFJ80" s="406" t="n"/>
      <c r="TFK80" s="406" t="n"/>
      <c r="TFL80" s="406" t="n"/>
      <c r="TFM80" s="406" t="n"/>
      <c r="TFN80" s="406" t="n"/>
      <c r="TFO80" s="406" t="n"/>
      <c r="TFP80" s="406" t="n"/>
      <c r="TFQ80" s="406" t="n"/>
      <c r="TFR80" s="406" t="n"/>
      <c r="TFS80" s="406" t="n"/>
      <c r="TFT80" s="406" t="n"/>
      <c r="TFU80" s="406" t="n"/>
      <c r="TFV80" s="406" t="n"/>
      <c r="TFW80" s="406" t="n"/>
      <c r="TFX80" s="406" t="n"/>
      <c r="TFY80" s="406" t="n"/>
      <c r="TFZ80" s="406" t="n"/>
      <c r="TGA80" s="406" t="n"/>
      <c r="TGB80" s="406" t="n"/>
      <c r="TGC80" s="406" t="n"/>
      <c r="TGD80" s="406" t="n"/>
      <c r="TGE80" s="406" t="n"/>
      <c r="TGF80" s="406" t="n"/>
      <c r="TGG80" s="406" t="n"/>
      <c r="TGH80" s="406" t="n"/>
      <c r="TGI80" s="406" t="n"/>
      <c r="TGJ80" s="406" t="n"/>
      <c r="TGK80" s="406" t="n"/>
      <c r="TGL80" s="406" t="n"/>
      <c r="TGM80" s="406" t="n"/>
      <c r="TGN80" s="406" t="n"/>
      <c r="TGO80" s="406" t="n"/>
      <c r="TGP80" s="406" t="n"/>
      <c r="TGQ80" s="406" t="n"/>
      <c r="TGR80" s="406" t="n"/>
      <c r="TGS80" s="406" t="n"/>
      <c r="TGT80" s="406" t="n"/>
      <c r="TGU80" s="406" t="n"/>
      <c r="TGV80" s="406" t="n"/>
      <c r="TGW80" s="406" t="n"/>
      <c r="TGX80" s="406" t="n"/>
      <c r="TGY80" s="406" t="n"/>
      <c r="TGZ80" s="406" t="n"/>
      <c r="THA80" s="406" t="n"/>
      <c r="THB80" s="406" t="n"/>
      <c r="THC80" s="406" t="n"/>
      <c r="THD80" s="406" t="n"/>
      <c r="THE80" s="406" t="n"/>
      <c r="THF80" s="406" t="n"/>
      <c r="THG80" s="406" t="n"/>
      <c r="THH80" s="406" t="n"/>
      <c r="THI80" s="406" t="n"/>
      <c r="THJ80" s="406" t="n"/>
      <c r="THK80" s="406" t="n"/>
      <c r="THL80" s="406" t="n"/>
      <c r="THM80" s="406" t="n"/>
      <c r="THN80" s="406" t="n"/>
      <c r="THO80" s="406" t="n"/>
      <c r="THP80" s="406" t="n"/>
      <c r="THQ80" s="406" t="n"/>
      <c r="THR80" s="406" t="n"/>
      <c r="THS80" s="406" t="n"/>
      <c r="THT80" s="406" t="n"/>
      <c r="THU80" s="406" t="n"/>
      <c r="THV80" s="406" t="n"/>
      <c r="THW80" s="406" t="n"/>
      <c r="THX80" s="406" t="n"/>
      <c r="THY80" s="406" t="n"/>
      <c r="THZ80" s="406" t="n"/>
      <c r="TIA80" s="406" t="n"/>
      <c r="TIB80" s="406" t="n"/>
      <c r="TIC80" s="406" t="n"/>
      <c r="TID80" s="406" t="n"/>
      <c r="TIE80" s="406" t="n"/>
      <c r="TIF80" s="406" t="n"/>
      <c r="TIG80" s="406" t="n"/>
      <c r="TIH80" s="406" t="n"/>
      <c r="TII80" s="406" t="n"/>
      <c r="TIJ80" s="406" t="n"/>
      <c r="TIK80" s="406" t="n"/>
      <c r="TIL80" s="406" t="n"/>
      <c r="TIM80" s="406" t="n"/>
      <c r="TIN80" s="406" t="n"/>
      <c r="TIO80" s="406" t="n"/>
      <c r="TIP80" s="406" t="n"/>
      <c r="TIQ80" s="406" t="n"/>
      <c r="TIR80" s="406" t="n"/>
      <c r="TIS80" s="406" t="n"/>
      <c r="TIT80" s="406" t="n"/>
      <c r="TIU80" s="406" t="n"/>
      <c r="TIV80" s="406" t="n"/>
      <c r="TIW80" s="406" t="n"/>
      <c r="TIX80" s="406" t="n"/>
      <c r="TIY80" s="406" t="n"/>
      <c r="TIZ80" s="406" t="n"/>
      <c r="TJA80" s="406" t="n"/>
      <c r="TJB80" s="406" t="n"/>
      <c r="TJC80" s="406" t="n"/>
      <c r="TJD80" s="406" t="n"/>
      <c r="TJE80" s="406" t="n"/>
      <c r="TJF80" s="406" t="n"/>
      <c r="TJG80" s="406" t="n"/>
      <c r="TJH80" s="406" t="n"/>
      <c r="TJI80" s="406" t="n"/>
      <c r="TJJ80" s="406" t="n"/>
      <c r="TJK80" s="406" t="n"/>
      <c r="TJL80" s="406" t="n"/>
      <c r="TJM80" s="406" t="n"/>
      <c r="TJN80" s="406" t="n"/>
      <c r="TJO80" s="406" t="n"/>
      <c r="TJP80" s="406" t="n"/>
      <c r="TJQ80" s="406" t="n"/>
      <c r="TJR80" s="406" t="n"/>
      <c r="TJS80" s="406" t="n"/>
      <c r="TJT80" s="406" t="n"/>
      <c r="TJU80" s="406" t="n"/>
      <c r="TJV80" s="406" t="n"/>
      <c r="TJW80" s="406" t="n"/>
      <c r="TJX80" s="406" t="n"/>
      <c r="TJY80" s="406" t="n"/>
      <c r="TJZ80" s="406" t="n"/>
      <c r="TKA80" s="406" t="n"/>
      <c r="TKB80" s="406" t="n"/>
      <c r="TKC80" s="406" t="n"/>
      <c r="TKD80" s="406" t="n"/>
      <c r="TKE80" s="406" t="n"/>
      <c r="TKF80" s="406" t="n"/>
      <c r="TKG80" s="406" t="n"/>
      <c r="TKH80" s="406" t="n"/>
      <c r="TKI80" s="406" t="n"/>
      <c r="TKJ80" s="406" t="n"/>
      <c r="TKK80" s="406" t="n"/>
      <c r="TKL80" s="406" t="n"/>
      <c r="TKM80" s="406" t="n"/>
      <c r="TKN80" s="406" t="n"/>
      <c r="TKO80" s="406" t="n"/>
      <c r="TKP80" s="406" t="n"/>
      <c r="TKQ80" s="406" t="n"/>
      <c r="TKR80" s="406" t="n"/>
      <c r="TKS80" s="406" t="n"/>
      <c r="TKT80" s="406" t="n"/>
      <c r="TKU80" s="406" t="n"/>
      <c r="TKV80" s="406" t="n"/>
      <c r="TKW80" s="406" t="n"/>
      <c r="TKX80" s="406" t="n"/>
      <c r="TKY80" s="406" t="n"/>
      <c r="TKZ80" s="406" t="n"/>
      <c r="TLA80" s="406" t="n"/>
      <c r="TLB80" s="406" t="n"/>
      <c r="TLC80" s="406" t="n"/>
      <c r="TLD80" s="406" t="n"/>
      <c r="TLE80" s="406" t="n"/>
      <c r="TLF80" s="406" t="n"/>
      <c r="TLG80" s="406" t="n"/>
      <c r="TLH80" s="406" t="n"/>
      <c r="TLI80" s="406" t="n"/>
      <c r="TLJ80" s="406" t="n"/>
      <c r="TLK80" s="406" t="n"/>
      <c r="TLL80" s="406" t="n"/>
      <c r="TLM80" s="406" t="n"/>
      <c r="TLN80" s="406" t="n"/>
      <c r="TLO80" s="406" t="n"/>
      <c r="TLP80" s="406" t="n"/>
      <c r="TLQ80" s="406" t="n"/>
      <c r="TLR80" s="406" t="n"/>
      <c r="TLS80" s="406" t="n"/>
      <c r="TLT80" s="406" t="n"/>
      <c r="TLU80" s="406" t="n"/>
      <c r="TLV80" s="406" t="n"/>
      <c r="TLW80" s="406" t="n"/>
      <c r="TLX80" s="406" t="n"/>
      <c r="TLY80" s="406" t="n"/>
      <c r="TLZ80" s="406" t="n"/>
      <c r="TMA80" s="406" t="n"/>
      <c r="TMB80" s="406" t="n"/>
      <c r="TMC80" s="406" t="n"/>
      <c r="TMD80" s="406" t="n"/>
      <c r="TME80" s="406" t="n"/>
      <c r="TMF80" s="406" t="n"/>
      <c r="TMG80" s="406" t="n"/>
      <c r="TMH80" s="406" t="n"/>
      <c r="TMI80" s="406" t="n"/>
      <c r="TMJ80" s="406" t="n"/>
      <c r="TMK80" s="406" t="n"/>
      <c r="TML80" s="406" t="n"/>
      <c r="TMM80" s="406" t="n"/>
      <c r="TMN80" s="406" t="n"/>
      <c r="TMO80" s="406" t="n"/>
      <c r="TMP80" s="406" t="n"/>
      <c r="TMQ80" s="406" t="n"/>
      <c r="TMR80" s="406" t="n"/>
      <c r="TMS80" s="406" t="n"/>
      <c r="TMT80" s="406" t="n"/>
      <c r="TMU80" s="406" t="n"/>
      <c r="TMV80" s="406" t="n"/>
      <c r="TMW80" s="406" t="n"/>
      <c r="TMX80" s="406" t="n"/>
      <c r="TMY80" s="406" t="n"/>
      <c r="TMZ80" s="406" t="n"/>
      <c r="TNA80" s="406" t="n"/>
      <c r="TNB80" s="406" t="n"/>
      <c r="TNC80" s="406" t="n"/>
      <c r="TND80" s="406" t="n"/>
      <c r="TNE80" s="406" t="n"/>
      <c r="TNF80" s="406" t="n"/>
      <c r="TNG80" s="406" t="n"/>
      <c r="TNH80" s="406" t="n"/>
      <c r="TNI80" s="406" t="n"/>
      <c r="TNJ80" s="406" t="n"/>
      <c r="TNK80" s="406" t="n"/>
      <c r="TNL80" s="406" t="n"/>
      <c r="TNM80" s="406" t="n"/>
      <c r="TNN80" s="406" t="n"/>
      <c r="TNO80" s="406" t="n"/>
      <c r="TNP80" s="406" t="n"/>
      <c r="TNQ80" s="406" t="n"/>
      <c r="TNR80" s="406" t="n"/>
      <c r="TNS80" s="406" t="n"/>
      <c r="TNT80" s="406" t="n"/>
      <c r="TNU80" s="406" t="n"/>
      <c r="TNV80" s="406" t="n"/>
      <c r="TNW80" s="406" t="n"/>
      <c r="TNX80" s="406" t="n"/>
      <c r="TNY80" s="406" t="n"/>
      <c r="TNZ80" s="406" t="n"/>
      <c r="TOA80" s="406" t="n"/>
      <c r="TOB80" s="406" t="n"/>
      <c r="TOC80" s="406" t="n"/>
      <c r="TOD80" s="406" t="n"/>
      <c r="TOE80" s="406" t="n"/>
      <c r="TOF80" s="406" t="n"/>
      <c r="TOG80" s="406" t="n"/>
      <c r="TOH80" s="406" t="n"/>
      <c r="TOI80" s="406" t="n"/>
      <c r="TOJ80" s="406" t="n"/>
      <c r="TOK80" s="406" t="n"/>
      <c r="TOL80" s="406" t="n"/>
      <c r="TOM80" s="406" t="n"/>
      <c r="TON80" s="406" t="n"/>
      <c r="TOO80" s="406" t="n"/>
      <c r="TOP80" s="406" t="n"/>
      <c r="TOQ80" s="406" t="n"/>
      <c r="TOR80" s="406" t="n"/>
      <c r="TOS80" s="406" t="n"/>
      <c r="TOT80" s="406" t="n"/>
      <c r="TOU80" s="406" t="n"/>
      <c r="TOV80" s="406" t="n"/>
      <c r="TOW80" s="406" t="n"/>
      <c r="TOX80" s="406" t="n"/>
      <c r="TOY80" s="406" t="n"/>
      <c r="TOZ80" s="406" t="n"/>
      <c r="TPA80" s="406" t="n"/>
      <c r="TPB80" s="406" t="n"/>
      <c r="TPC80" s="406" t="n"/>
      <c r="TPD80" s="406" t="n"/>
      <c r="TPE80" s="406" t="n"/>
      <c r="TPF80" s="406" t="n"/>
      <c r="TPG80" s="406" t="n"/>
      <c r="TPH80" s="406" t="n"/>
      <c r="TPI80" s="406" t="n"/>
      <c r="TPJ80" s="406" t="n"/>
      <c r="TPK80" s="406" t="n"/>
      <c r="TPL80" s="406" t="n"/>
      <c r="TPM80" s="406" t="n"/>
      <c r="TPN80" s="406" t="n"/>
      <c r="TPO80" s="406" t="n"/>
      <c r="TPP80" s="406" t="n"/>
      <c r="TPQ80" s="406" t="n"/>
      <c r="TPR80" s="406" t="n"/>
      <c r="TPS80" s="406" t="n"/>
      <c r="TPT80" s="406" t="n"/>
      <c r="TPU80" s="406" t="n"/>
      <c r="TPV80" s="406" t="n"/>
      <c r="TPW80" s="406" t="n"/>
      <c r="TPX80" s="406" t="n"/>
      <c r="TPY80" s="406" t="n"/>
      <c r="TPZ80" s="406" t="n"/>
      <c r="TQA80" s="406" t="n"/>
      <c r="TQB80" s="406" t="n"/>
      <c r="TQC80" s="406" t="n"/>
      <c r="TQD80" s="406" t="n"/>
      <c r="TQE80" s="406" t="n"/>
      <c r="TQF80" s="406" t="n"/>
      <c r="TQG80" s="406" t="n"/>
      <c r="TQH80" s="406" t="n"/>
      <c r="TQI80" s="406" t="n"/>
      <c r="TQJ80" s="406" t="n"/>
      <c r="TQK80" s="406" t="n"/>
      <c r="TQL80" s="406" t="n"/>
      <c r="TQM80" s="406" t="n"/>
      <c r="TQN80" s="406" t="n"/>
      <c r="TQO80" s="406" t="n"/>
      <c r="TQP80" s="406" t="n"/>
      <c r="TQQ80" s="406" t="n"/>
      <c r="TQR80" s="406" t="n"/>
      <c r="TQS80" s="406" t="n"/>
      <c r="TQT80" s="406" t="n"/>
      <c r="TQU80" s="406" t="n"/>
      <c r="TQV80" s="406" t="n"/>
      <c r="TQW80" s="406" t="n"/>
      <c r="TQX80" s="406" t="n"/>
      <c r="TQY80" s="406" t="n"/>
      <c r="TQZ80" s="406" t="n"/>
      <c r="TRA80" s="406" t="n"/>
      <c r="TRB80" s="406" t="n"/>
      <c r="TRC80" s="406" t="n"/>
      <c r="TRD80" s="406" t="n"/>
      <c r="TRE80" s="406" t="n"/>
      <c r="TRF80" s="406" t="n"/>
      <c r="TRG80" s="406" t="n"/>
      <c r="TRH80" s="406" t="n"/>
      <c r="TRI80" s="406" t="n"/>
      <c r="TRJ80" s="406" t="n"/>
      <c r="TRK80" s="406" t="n"/>
      <c r="TRL80" s="406" t="n"/>
      <c r="TRM80" s="406" t="n"/>
      <c r="TRN80" s="406" t="n"/>
      <c r="TRO80" s="406" t="n"/>
      <c r="TRP80" s="406" t="n"/>
      <c r="TRQ80" s="406" t="n"/>
      <c r="TRR80" s="406" t="n"/>
      <c r="TRS80" s="406" t="n"/>
      <c r="TRT80" s="406" t="n"/>
      <c r="TRU80" s="406" t="n"/>
      <c r="TRV80" s="406" t="n"/>
      <c r="TRW80" s="406" t="n"/>
      <c r="TRX80" s="406" t="n"/>
      <c r="TRY80" s="406" t="n"/>
      <c r="TRZ80" s="406" t="n"/>
      <c r="TSA80" s="406" t="n"/>
      <c r="TSB80" s="406" t="n"/>
      <c r="TSC80" s="406" t="n"/>
      <c r="TSD80" s="406" t="n"/>
      <c r="TSE80" s="406" t="n"/>
      <c r="TSF80" s="406" t="n"/>
      <c r="TSG80" s="406" t="n"/>
      <c r="TSH80" s="406" t="n"/>
      <c r="TSI80" s="406" t="n"/>
      <c r="TSJ80" s="406" t="n"/>
      <c r="TSK80" s="406" t="n"/>
      <c r="TSL80" s="406" t="n"/>
      <c r="TSM80" s="406" t="n"/>
      <c r="TSN80" s="406" t="n"/>
      <c r="TSO80" s="406" t="n"/>
      <c r="TSP80" s="406" t="n"/>
      <c r="TSQ80" s="406" t="n"/>
      <c r="TSR80" s="406" t="n"/>
      <c r="TSS80" s="406" t="n"/>
      <c r="TST80" s="406" t="n"/>
      <c r="TSU80" s="406" t="n"/>
      <c r="TSV80" s="406" t="n"/>
      <c r="TSW80" s="406" t="n"/>
      <c r="TSX80" s="406" t="n"/>
      <c r="TSY80" s="406" t="n"/>
      <c r="TSZ80" s="406" t="n"/>
      <c r="TTA80" s="406" t="n"/>
      <c r="TTB80" s="406" t="n"/>
      <c r="TTC80" s="406" t="n"/>
      <c r="TTD80" s="406" t="n"/>
      <c r="TTE80" s="406" t="n"/>
      <c r="TTF80" s="406" t="n"/>
      <c r="TTG80" s="406" t="n"/>
      <c r="TTH80" s="406" t="n"/>
      <c r="TTI80" s="406" t="n"/>
      <c r="TTJ80" s="406" t="n"/>
      <c r="TTK80" s="406" t="n"/>
      <c r="TTL80" s="406" t="n"/>
      <c r="TTM80" s="406" t="n"/>
      <c r="TTN80" s="406" t="n"/>
      <c r="TTO80" s="406" t="n"/>
      <c r="TTP80" s="406" t="n"/>
      <c r="TTQ80" s="406" t="n"/>
      <c r="TTR80" s="406" t="n"/>
      <c r="TTS80" s="406" t="n"/>
      <c r="TTT80" s="406" t="n"/>
      <c r="TTU80" s="406" t="n"/>
      <c r="TTV80" s="406" t="n"/>
      <c r="TTW80" s="406" t="n"/>
      <c r="TTX80" s="406" t="n"/>
      <c r="TTY80" s="406" t="n"/>
      <c r="TTZ80" s="406" t="n"/>
      <c r="TUA80" s="406" t="n"/>
      <c r="TUB80" s="406" t="n"/>
      <c r="TUC80" s="406" t="n"/>
      <c r="TUD80" s="406" t="n"/>
      <c r="TUE80" s="406" t="n"/>
      <c r="TUF80" s="406" t="n"/>
      <c r="TUG80" s="406" t="n"/>
      <c r="TUH80" s="406" t="n"/>
      <c r="TUI80" s="406" t="n"/>
      <c r="TUJ80" s="406" t="n"/>
      <c r="TUK80" s="406" t="n"/>
      <c r="TUL80" s="406" t="n"/>
      <c r="TUM80" s="406" t="n"/>
      <c r="TUN80" s="406" t="n"/>
      <c r="TUO80" s="406" t="n"/>
      <c r="TUP80" s="406" t="n"/>
      <c r="TUQ80" s="406" t="n"/>
      <c r="TUR80" s="406" t="n"/>
      <c r="TUS80" s="406" t="n"/>
      <c r="TUT80" s="406" t="n"/>
      <c r="TUU80" s="406" t="n"/>
      <c r="TUV80" s="406" t="n"/>
      <c r="TUW80" s="406" t="n"/>
      <c r="TUX80" s="406" t="n"/>
      <c r="TUY80" s="406" t="n"/>
      <c r="TUZ80" s="406" t="n"/>
      <c r="TVA80" s="406" t="n"/>
      <c r="TVB80" s="406" t="n"/>
      <c r="TVC80" s="406" t="n"/>
      <c r="TVD80" s="406" t="n"/>
      <c r="TVE80" s="406" t="n"/>
      <c r="TVF80" s="406" t="n"/>
      <c r="TVG80" s="406" t="n"/>
      <c r="TVH80" s="406" t="n"/>
      <c r="TVI80" s="406" t="n"/>
      <c r="TVJ80" s="406" t="n"/>
      <c r="TVK80" s="406" t="n"/>
      <c r="TVL80" s="406" t="n"/>
      <c r="TVM80" s="406" t="n"/>
      <c r="TVN80" s="406" t="n"/>
      <c r="TVO80" s="406" t="n"/>
      <c r="TVP80" s="406" t="n"/>
      <c r="TVQ80" s="406" t="n"/>
      <c r="TVR80" s="406" t="n"/>
      <c r="TVS80" s="406" t="n"/>
      <c r="TVT80" s="406" t="n"/>
      <c r="TVU80" s="406" t="n"/>
      <c r="TVV80" s="406" t="n"/>
      <c r="TVW80" s="406" t="n"/>
      <c r="TVX80" s="406" t="n"/>
      <c r="TVY80" s="406" t="n"/>
      <c r="TVZ80" s="406" t="n"/>
      <c r="TWA80" s="406" t="n"/>
      <c r="TWB80" s="406" t="n"/>
      <c r="TWC80" s="406" t="n"/>
      <c r="TWD80" s="406" t="n"/>
      <c r="TWE80" s="406" t="n"/>
      <c r="TWF80" s="406" t="n"/>
      <c r="TWG80" s="406" t="n"/>
      <c r="TWH80" s="406" t="n"/>
      <c r="TWI80" s="406" t="n"/>
      <c r="TWJ80" s="406" t="n"/>
      <c r="TWK80" s="406" t="n"/>
      <c r="TWL80" s="406" t="n"/>
      <c r="TWM80" s="406" t="n"/>
      <c r="TWN80" s="406" t="n"/>
      <c r="TWO80" s="406" t="n"/>
      <c r="TWP80" s="406" t="n"/>
      <c r="TWQ80" s="406" t="n"/>
      <c r="TWR80" s="406" t="n"/>
      <c r="TWS80" s="406" t="n"/>
      <c r="TWT80" s="406" t="n"/>
      <c r="TWU80" s="406" t="n"/>
      <c r="TWV80" s="406" t="n"/>
      <c r="TWW80" s="406" t="n"/>
      <c r="TWX80" s="406" t="n"/>
      <c r="TWY80" s="406" t="n"/>
      <c r="TWZ80" s="406" t="n"/>
      <c r="TXA80" s="406" t="n"/>
      <c r="TXB80" s="406" t="n"/>
      <c r="TXC80" s="406" t="n"/>
      <c r="TXD80" s="406" t="n"/>
      <c r="TXE80" s="406" t="n"/>
      <c r="TXF80" s="406" t="n"/>
      <c r="TXG80" s="406" t="n"/>
      <c r="TXH80" s="406" t="n"/>
      <c r="TXI80" s="406" t="n"/>
      <c r="TXJ80" s="406" t="n"/>
      <c r="TXK80" s="406" t="n"/>
      <c r="TXL80" s="406" t="n"/>
      <c r="TXM80" s="406" t="n"/>
      <c r="TXN80" s="406" t="n"/>
      <c r="TXO80" s="406" t="n"/>
      <c r="TXP80" s="406" t="n"/>
      <c r="TXQ80" s="406" t="n"/>
      <c r="TXR80" s="406" t="n"/>
      <c r="TXS80" s="406" t="n"/>
      <c r="TXT80" s="406" t="n"/>
      <c r="TXU80" s="406" t="n"/>
      <c r="TXV80" s="406" t="n"/>
      <c r="TXW80" s="406" t="n"/>
      <c r="TXX80" s="406" t="n"/>
      <c r="TXY80" s="406" t="n"/>
      <c r="TXZ80" s="406" t="n"/>
      <c r="TYA80" s="406" t="n"/>
      <c r="TYB80" s="406" t="n"/>
      <c r="TYC80" s="406" t="n"/>
      <c r="TYD80" s="406" t="n"/>
      <c r="TYE80" s="406" t="n"/>
      <c r="TYF80" s="406" t="n"/>
      <c r="TYG80" s="406" t="n"/>
      <c r="TYH80" s="406" t="n"/>
      <c r="TYI80" s="406" t="n"/>
      <c r="TYJ80" s="406" t="n"/>
      <c r="TYK80" s="406" t="n"/>
      <c r="TYL80" s="406" t="n"/>
      <c r="TYM80" s="406" t="n"/>
      <c r="TYN80" s="406" t="n"/>
      <c r="TYO80" s="406" t="n"/>
      <c r="TYP80" s="406" t="n"/>
      <c r="TYQ80" s="406" t="n"/>
      <c r="TYR80" s="406" t="n"/>
      <c r="TYS80" s="406" t="n"/>
      <c r="TYT80" s="406" t="n"/>
      <c r="TYU80" s="406" t="n"/>
      <c r="TYV80" s="406" t="n"/>
      <c r="TYW80" s="406" t="n"/>
      <c r="TYX80" s="406" t="n"/>
      <c r="TYY80" s="406" t="n"/>
      <c r="TYZ80" s="406" t="n"/>
      <c r="TZA80" s="406" t="n"/>
      <c r="TZB80" s="406" t="n"/>
      <c r="TZC80" s="406" t="n"/>
      <c r="TZD80" s="406" t="n"/>
      <c r="TZE80" s="406" t="n"/>
      <c r="TZF80" s="406" t="n"/>
      <c r="TZG80" s="406" t="n"/>
      <c r="TZH80" s="406" t="n"/>
      <c r="TZI80" s="406" t="n"/>
      <c r="TZJ80" s="406" t="n"/>
      <c r="TZK80" s="406" t="n"/>
      <c r="TZL80" s="406" t="n"/>
      <c r="TZM80" s="406" t="n"/>
      <c r="TZN80" s="406" t="n"/>
      <c r="TZO80" s="406" t="n"/>
      <c r="TZP80" s="406" t="n"/>
      <c r="TZQ80" s="406" t="n"/>
      <c r="TZR80" s="406" t="n"/>
      <c r="TZS80" s="406" t="n"/>
      <c r="TZT80" s="406" t="n"/>
      <c r="TZU80" s="406" t="n"/>
      <c r="TZV80" s="406" t="n"/>
      <c r="TZW80" s="406" t="n"/>
      <c r="TZX80" s="406" t="n"/>
      <c r="TZY80" s="406" t="n"/>
      <c r="TZZ80" s="406" t="n"/>
      <c r="UAA80" s="406" t="n"/>
      <c r="UAB80" s="406" t="n"/>
      <c r="UAC80" s="406" t="n"/>
      <c r="UAD80" s="406" t="n"/>
      <c r="UAE80" s="406" t="n"/>
      <c r="UAF80" s="406" t="n"/>
      <c r="UAG80" s="406" t="n"/>
      <c r="UAH80" s="406" t="n"/>
      <c r="UAI80" s="406" t="n"/>
      <c r="UAJ80" s="406" t="n"/>
      <c r="UAK80" s="406" t="n"/>
      <c r="UAL80" s="406" t="n"/>
      <c r="UAM80" s="406" t="n"/>
      <c r="UAN80" s="406" t="n"/>
      <c r="UAO80" s="406" t="n"/>
      <c r="UAP80" s="406" t="n"/>
      <c r="UAQ80" s="406" t="n"/>
      <c r="UAR80" s="406" t="n"/>
      <c r="UAS80" s="406" t="n"/>
      <c r="UAT80" s="406" t="n"/>
      <c r="UAU80" s="406" t="n"/>
      <c r="UAV80" s="406" t="n"/>
      <c r="UAW80" s="406" t="n"/>
      <c r="UAX80" s="406" t="n"/>
      <c r="UAY80" s="406" t="n"/>
      <c r="UAZ80" s="406" t="n"/>
      <c r="UBA80" s="406" t="n"/>
      <c r="UBB80" s="406" t="n"/>
      <c r="UBC80" s="406" t="n"/>
      <c r="UBD80" s="406" t="n"/>
      <c r="UBE80" s="406" t="n"/>
      <c r="UBF80" s="406" t="n"/>
      <c r="UBG80" s="406" t="n"/>
      <c r="UBH80" s="406" t="n"/>
      <c r="UBI80" s="406" t="n"/>
      <c r="UBJ80" s="406" t="n"/>
      <c r="UBK80" s="406" t="n"/>
      <c r="UBL80" s="406" t="n"/>
      <c r="UBM80" s="406" t="n"/>
      <c r="UBN80" s="406" t="n"/>
      <c r="UBO80" s="406" t="n"/>
      <c r="UBP80" s="406" t="n"/>
      <c r="UBQ80" s="406" t="n"/>
      <c r="UBR80" s="406" t="n"/>
      <c r="UBS80" s="406" t="n"/>
      <c r="UBT80" s="406" t="n"/>
      <c r="UBU80" s="406" t="n"/>
      <c r="UBV80" s="406" t="n"/>
      <c r="UBW80" s="406" t="n"/>
      <c r="UBX80" s="406" t="n"/>
      <c r="UBY80" s="406" t="n"/>
      <c r="UBZ80" s="406" t="n"/>
      <c r="UCA80" s="406" t="n"/>
      <c r="UCB80" s="406" t="n"/>
      <c r="UCC80" s="406" t="n"/>
      <c r="UCD80" s="406" t="n"/>
      <c r="UCE80" s="406" t="n"/>
      <c r="UCF80" s="406" t="n"/>
      <c r="UCG80" s="406" t="n"/>
      <c r="UCH80" s="406" t="n"/>
      <c r="UCI80" s="406" t="n"/>
      <c r="UCJ80" s="406" t="n"/>
      <c r="UCK80" s="406" t="n"/>
      <c r="UCL80" s="406" t="n"/>
      <c r="UCM80" s="406" t="n"/>
      <c r="UCN80" s="406" t="n"/>
      <c r="UCO80" s="406" t="n"/>
      <c r="UCP80" s="406" t="n"/>
      <c r="UCQ80" s="406" t="n"/>
      <c r="UCR80" s="406" t="n"/>
      <c r="UCS80" s="406" t="n"/>
      <c r="UCT80" s="406" t="n"/>
      <c r="UCU80" s="406" t="n"/>
      <c r="UCV80" s="406" t="n"/>
      <c r="UCW80" s="406" t="n"/>
      <c r="UCX80" s="406" t="n"/>
      <c r="UCY80" s="406" t="n"/>
      <c r="UCZ80" s="406" t="n"/>
      <c r="UDA80" s="406" t="n"/>
      <c r="UDB80" s="406" t="n"/>
      <c r="UDC80" s="406" t="n"/>
      <c r="UDD80" s="406" t="n"/>
      <c r="UDE80" s="406" t="n"/>
      <c r="UDF80" s="406" t="n"/>
      <c r="UDG80" s="406" t="n"/>
      <c r="UDH80" s="406" t="n"/>
      <c r="UDI80" s="406" t="n"/>
      <c r="UDJ80" s="406" t="n"/>
      <c r="UDK80" s="406" t="n"/>
      <c r="UDL80" s="406" t="n"/>
      <c r="UDM80" s="406" t="n"/>
      <c r="UDN80" s="406" t="n"/>
      <c r="UDO80" s="406" t="n"/>
      <c r="UDP80" s="406" t="n"/>
      <c r="UDQ80" s="406" t="n"/>
      <c r="UDR80" s="406" t="n"/>
      <c r="UDS80" s="406" t="n"/>
      <c r="UDT80" s="406" t="n"/>
      <c r="UDU80" s="406" t="n"/>
      <c r="UDV80" s="406" t="n"/>
      <c r="UDW80" s="406" t="n"/>
      <c r="UDX80" s="406" t="n"/>
      <c r="UDY80" s="406" t="n"/>
      <c r="UDZ80" s="406" t="n"/>
      <c r="UEA80" s="406" t="n"/>
      <c r="UEB80" s="406" t="n"/>
      <c r="UEC80" s="406" t="n"/>
      <c r="UED80" s="406" t="n"/>
      <c r="UEE80" s="406" t="n"/>
      <c r="UEF80" s="406" t="n"/>
      <c r="UEG80" s="406" t="n"/>
      <c r="UEH80" s="406" t="n"/>
      <c r="UEI80" s="406" t="n"/>
      <c r="UEJ80" s="406" t="n"/>
      <c r="UEK80" s="406" t="n"/>
      <c r="UEL80" s="406" t="n"/>
      <c r="UEM80" s="406" t="n"/>
      <c r="UEN80" s="406" t="n"/>
      <c r="UEO80" s="406" t="n"/>
      <c r="UEP80" s="406" t="n"/>
      <c r="UEQ80" s="406" t="n"/>
      <c r="UER80" s="406" t="n"/>
      <c r="UES80" s="406" t="n"/>
      <c r="UET80" s="406" t="n"/>
      <c r="UEU80" s="406" t="n"/>
      <c r="UEV80" s="406" t="n"/>
      <c r="UEW80" s="406" t="n"/>
      <c r="UEX80" s="406" t="n"/>
      <c r="UEY80" s="406" t="n"/>
      <c r="UEZ80" s="406" t="n"/>
      <c r="UFA80" s="406" t="n"/>
      <c r="UFB80" s="406" t="n"/>
      <c r="UFC80" s="406" t="n"/>
      <c r="UFD80" s="406" t="n"/>
      <c r="UFE80" s="406" t="n"/>
      <c r="UFF80" s="406" t="n"/>
      <c r="UFG80" s="406" t="n"/>
      <c r="UFH80" s="406" t="n"/>
      <c r="UFI80" s="406" t="n"/>
      <c r="UFJ80" s="406" t="n"/>
      <c r="UFK80" s="406" t="n"/>
      <c r="UFL80" s="406" t="n"/>
      <c r="UFM80" s="406" t="n"/>
      <c r="UFN80" s="406" t="n"/>
      <c r="UFO80" s="406" t="n"/>
      <c r="UFP80" s="406" t="n"/>
      <c r="UFQ80" s="406" t="n"/>
      <c r="UFR80" s="406" t="n"/>
      <c r="UFS80" s="406" t="n"/>
      <c r="UFT80" s="406" t="n"/>
      <c r="UFU80" s="406" t="n"/>
      <c r="UFV80" s="406" t="n"/>
      <c r="UFW80" s="406" t="n"/>
      <c r="UFX80" s="406" t="n"/>
      <c r="UFY80" s="406" t="n"/>
      <c r="UFZ80" s="406" t="n"/>
      <c r="UGA80" s="406" t="n"/>
      <c r="UGB80" s="406" t="n"/>
      <c r="UGC80" s="406" t="n"/>
      <c r="UGD80" s="406" t="n"/>
      <c r="UGE80" s="406" t="n"/>
      <c r="UGF80" s="406" t="n"/>
      <c r="UGG80" s="406" t="n"/>
      <c r="UGH80" s="406" t="n"/>
      <c r="UGI80" s="406" t="n"/>
      <c r="UGJ80" s="406" t="n"/>
      <c r="UGK80" s="406" t="n"/>
      <c r="UGL80" s="406" t="n"/>
      <c r="UGM80" s="406" t="n"/>
      <c r="UGN80" s="406" t="n"/>
      <c r="UGO80" s="406" t="n"/>
      <c r="UGP80" s="406" t="n"/>
      <c r="UGQ80" s="406" t="n"/>
      <c r="UGR80" s="406" t="n"/>
      <c r="UGS80" s="406" t="n"/>
      <c r="UGT80" s="406" t="n"/>
      <c r="UGU80" s="406" t="n"/>
      <c r="UGV80" s="406" t="n"/>
      <c r="UGW80" s="406" t="n"/>
      <c r="UGX80" s="406" t="n"/>
      <c r="UGY80" s="406" t="n"/>
      <c r="UGZ80" s="406" t="n"/>
      <c r="UHA80" s="406" t="n"/>
      <c r="UHB80" s="406" t="n"/>
      <c r="UHC80" s="406" t="n"/>
      <c r="UHD80" s="406" t="n"/>
      <c r="UHE80" s="406" t="n"/>
      <c r="UHF80" s="406" t="n"/>
      <c r="UHG80" s="406" t="n"/>
      <c r="UHH80" s="406" t="n"/>
      <c r="UHI80" s="406" t="n"/>
      <c r="UHJ80" s="406" t="n"/>
      <c r="UHK80" s="406" t="n"/>
      <c r="UHL80" s="406" t="n"/>
      <c r="UHM80" s="406" t="n"/>
      <c r="UHN80" s="406" t="n"/>
      <c r="UHO80" s="406" t="n"/>
      <c r="UHP80" s="406" t="n"/>
      <c r="UHQ80" s="406" t="n"/>
      <c r="UHR80" s="406" t="n"/>
      <c r="UHS80" s="406" t="n"/>
      <c r="UHT80" s="406" t="n"/>
      <c r="UHU80" s="406" t="n"/>
      <c r="UHV80" s="406" t="n"/>
      <c r="UHW80" s="406" t="n"/>
      <c r="UHX80" s="406" t="n"/>
      <c r="UHY80" s="406" t="n"/>
      <c r="UHZ80" s="406" t="n"/>
      <c r="UIA80" s="406" t="n"/>
      <c r="UIB80" s="406" t="n"/>
      <c r="UIC80" s="406" t="n"/>
      <c r="UID80" s="406" t="n"/>
      <c r="UIE80" s="406" t="n"/>
      <c r="UIF80" s="406" t="n"/>
      <c r="UIG80" s="406" t="n"/>
      <c r="UIH80" s="406" t="n"/>
      <c r="UII80" s="406" t="n"/>
      <c r="UIJ80" s="406" t="n"/>
      <c r="UIK80" s="406" t="n"/>
      <c r="UIL80" s="406" t="n"/>
      <c r="UIM80" s="406" t="n"/>
      <c r="UIN80" s="406" t="n"/>
      <c r="UIO80" s="406" t="n"/>
      <c r="UIP80" s="406" t="n"/>
      <c r="UIQ80" s="406" t="n"/>
      <c r="UIR80" s="406" t="n"/>
      <c r="UIS80" s="406" t="n"/>
      <c r="UIT80" s="406" t="n"/>
      <c r="UIU80" s="406" t="n"/>
      <c r="UIV80" s="406" t="n"/>
      <c r="UIW80" s="406" t="n"/>
      <c r="UIX80" s="406" t="n"/>
      <c r="UIY80" s="406" t="n"/>
      <c r="UIZ80" s="406" t="n"/>
      <c r="UJA80" s="406" t="n"/>
      <c r="UJB80" s="406" t="n"/>
      <c r="UJC80" s="406" t="n"/>
      <c r="UJD80" s="406" t="n"/>
      <c r="UJE80" s="406" t="n"/>
      <c r="UJF80" s="406" t="n"/>
      <c r="UJG80" s="406" t="n"/>
      <c r="UJH80" s="406" t="n"/>
      <c r="UJI80" s="406" t="n"/>
      <c r="UJJ80" s="406" t="n"/>
      <c r="UJK80" s="406" t="n"/>
      <c r="UJL80" s="406" t="n"/>
      <c r="UJM80" s="406" t="n"/>
      <c r="UJN80" s="406" t="n"/>
      <c r="UJO80" s="406" t="n"/>
      <c r="UJP80" s="406" t="n"/>
      <c r="UJQ80" s="406" t="n"/>
      <c r="UJR80" s="406" t="n"/>
      <c r="UJS80" s="406" t="n"/>
      <c r="UJT80" s="406" t="n"/>
      <c r="UJU80" s="406" t="n"/>
      <c r="UJV80" s="406" t="n"/>
      <c r="UJW80" s="406" t="n"/>
      <c r="UJX80" s="406" t="n"/>
      <c r="UJY80" s="406" t="n"/>
      <c r="UJZ80" s="406" t="n"/>
      <c r="UKA80" s="406" t="n"/>
      <c r="UKB80" s="406" t="n"/>
      <c r="UKC80" s="406" t="n"/>
      <c r="UKD80" s="406" t="n"/>
      <c r="UKE80" s="406" t="n"/>
      <c r="UKF80" s="406" t="n"/>
      <c r="UKG80" s="406" t="n"/>
      <c r="UKH80" s="406" t="n"/>
      <c r="UKI80" s="406" t="n"/>
      <c r="UKJ80" s="406" t="n"/>
      <c r="UKK80" s="406" t="n"/>
      <c r="UKL80" s="406" t="n"/>
      <c r="UKM80" s="406" t="n"/>
      <c r="UKN80" s="406" t="n"/>
      <c r="UKO80" s="406" t="n"/>
      <c r="UKP80" s="406" t="n"/>
      <c r="UKQ80" s="406" t="n"/>
      <c r="UKR80" s="406" t="n"/>
      <c r="UKS80" s="406" t="n"/>
      <c r="UKT80" s="406" t="n"/>
      <c r="UKU80" s="406" t="n"/>
      <c r="UKV80" s="406" t="n"/>
      <c r="UKW80" s="406" t="n"/>
      <c r="UKX80" s="406" t="n"/>
      <c r="UKY80" s="406" t="n"/>
      <c r="UKZ80" s="406" t="n"/>
      <c r="ULA80" s="406" t="n"/>
      <c r="ULB80" s="406" t="n"/>
      <c r="ULC80" s="406" t="n"/>
      <c r="ULD80" s="406" t="n"/>
      <c r="ULE80" s="406" t="n"/>
      <c r="ULF80" s="406" t="n"/>
      <c r="ULG80" s="406" t="n"/>
      <c r="ULH80" s="406" t="n"/>
      <c r="ULI80" s="406" t="n"/>
      <c r="ULJ80" s="406" t="n"/>
      <c r="ULK80" s="406" t="n"/>
      <c r="ULL80" s="406" t="n"/>
      <c r="ULM80" s="406" t="n"/>
      <c r="ULN80" s="406" t="n"/>
      <c r="ULO80" s="406" t="n"/>
      <c r="ULP80" s="406" t="n"/>
      <c r="ULQ80" s="406" t="n"/>
      <c r="ULR80" s="406" t="n"/>
      <c r="ULS80" s="406" t="n"/>
      <c r="ULT80" s="406" t="n"/>
      <c r="ULU80" s="406" t="n"/>
      <c r="ULV80" s="406" t="n"/>
      <c r="ULW80" s="406" t="n"/>
      <c r="ULX80" s="406" t="n"/>
      <c r="ULY80" s="406" t="n"/>
      <c r="ULZ80" s="406" t="n"/>
      <c r="UMA80" s="406" t="n"/>
      <c r="UMB80" s="406" t="n"/>
      <c r="UMC80" s="406" t="n"/>
      <c r="UMD80" s="406" t="n"/>
      <c r="UME80" s="406" t="n"/>
      <c r="UMF80" s="406" t="n"/>
      <c r="UMG80" s="406" t="n"/>
      <c r="UMH80" s="406" t="n"/>
      <c r="UMI80" s="406" t="n"/>
      <c r="UMJ80" s="406" t="n"/>
      <c r="UMK80" s="406" t="n"/>
      <c r="UML80" s="406" t="n"/>
      <c r="UMM80" s="406" t="n"/>
      <c r="UMN80" s="406" t="n"/>
      <c r="UMO80" s="406" t="n"/>
      <c r="UMP80" s="406" t="n"/>
      <c r="UMQ80" s="406" t="n"/>
      <c r="UMR80" s="406" t="n"/>
      <c r="UMS80" s="406" t="n"/>
      <c r="UMT80" s="406" t="n"/>
      <c r="UMU80" s="406" t="n"/>
      <c r="UMV80" s="406" t="n"/>
      <c r="UMW80" s="406" t="n"/>
      <c r="UMX80" s="406" t="n"/>
      <c r="UMY80" s="406" t="n"/>
      <c r="UMZ80" s="406" t="n"/>
      <c r="UNA80" s="406" t="n"/>
      <c r="UNB80" s="406" t="n"/>
      <c r="UNC80" s="406" t="n"/>
      <c r="UND80" s="406" t="n"/>
      <c r="UNE80" s="406" t="n"/>
      <c r="UNF80" s="406" t="n"/>
      <c r="UNG80" s="406" t="n"/>
      <c r="UNH80" s="406" t="n"/>
      <c r="UNI80" s="406" t="n"/>
      <c r="UNJ80" s="406" t="n"/>
      <c r="UNK80" s="406" t="n"/>
      <c r="UNL80" s="406" t="n"/>
      <c r="UNM80" s="406" t="n"/>
      <c r="UNN80" s="406" t="n"/>
      <c r="UNO80" s="406" t="n"/>
      <c r="UNP80" s="406" t="n"/>
      <c r="UNQ80" s="406" t="n"/>
      <c r="UNR80" s="406" t="n"/>
      <c r="UNS80" s="406" t="n"/>
      <c r="UNT80" s="406" t="n"/>
      <c r="UNU80" s="406" t="n"/>
      <c r="UNV80" s="406" t="n"/>
      <c r="UNW80" s="406" t="n"/>
      <c r="UNX80" s="406" t="n"/>
      <c r="UNY80" s="406" t="n"/>
      <c r="UNZ80" s="406" t="n"/>
      <c r="UOA80" s="406" t="n"/>
      <c r="UOB80" s="406" t="n"/>
      <c r="UOC80" s="406" t="n"/>
      <c r="UOD80" s="406" t="n"/>
      <c r="UOE80" s="406" t="n"/>
      <c r="UOF80" s="406" t="n"/>
      <c r="UOG80" s="406" t="n"/>
      <c r="UOH80" s="406" t="n"/>
      <c r="UOI80" s="406" t="n"/>
      <c r="UOJ80" s="406" t="n"/>
      <c r="UOK80" s="406" t="n"/>
      <c r="UOL80" s="406" t="n"/>
      <c r="UOM80" s="406" t="n"/>
      <c r="UON80" s="406" t="n"/>
      <c r="UOO80" s="406" t="n"/>
      <c r="UOP80" s="406" t="n"/>
      <c r="UOQ80" s="406" t="n"/>
      <c r="UOR80" s="406" t="n"/>
      <c r="UOS80" s="406" t="n"/>
      <c r="UOT80" s="406" t="n"/>
      <c r="UOU80" s="406" t="n"/>
      <c r="UOV80" s="406" t="n"/>
      <c r="UOW80" s="406" t="n"/>
      <c r="UOX80" s="406" t="n"/>
      <c r="UOY80" s="406" t="n"/>
      <c r="UOZ80" s="406" t="n"/>
      <c r="UPA80" s="406" t="n"/>
      <c r="UPB80" s="406" t="n"/>
      <c r="UPC80" s="406" t="n"/>
      <c r="UPD80" s="406" t="n"/>
      <c r="UPE80" s="406" t="n"/>
      <c r="UPF80" s="406" t="n"/>
      <c r="UPG80" s="406" t="n"/>
      <c r="UPH80" s="406" t="n"/>
      <c r="UPI80" s="406" t="n"/>
      <c r="UPJ80" s="406" t="n"/>
      <c r="UPK80" s="406" t="n"/>
      <c r="UPL80" s="406" t="n"/>
      <c r="UPM80" s="406" t="n"/>
      <c r="UPN80" s="406" t="n"/>
      <c r="UPO80" s="406" t="n"/>
      <c r="UPP80" s="406" t="n"/>
      <c r="UPQ80" s="406" t="n"/>
      <c r="UPR80" s="406" t="n"/>
      <c r="UPS80" s="406" t="n"/>
      <c r="UPT80" s="406" t="n"/>
      <c r="UPU80" s="406" t="n"/>
      <c r="UPV80" s="406" t="n"/>
      <c r="UPW80" s="406" t="n"/>
      <c r="UPX80" s="406" t="n"/>
      <c r="UPY80" s="406" t="n"/>
      <c r="UPZ80" s="406" t="n"/>
      <c r="UQA80" s="406" t="n"/>
      <c r="UQB80" s="406" t="n"/>
      <c r="UQC80" s="406" t="n"/>
      <c r="UQD80" s="406" t="n"/>
      <c r="UQE80" s="406" t="n"/>
      <c r="UQF80" s="406" t="n"/>
      <c r="UQG80" s="406" t="n"/>
      <c r="UQH80" s="406" t="n"/>
      <c r="UQI80" s="406" t="n"/>
      <c r="UQJ80" s="406" t="n"/>
      <c r="UQK80" s="406" t="n"/>
      <c r="UQL80" s="406" t="n"/>
      <c r="UQM80" s="406" t="n"/>
      <c r="UQN80" s="406" t="n"/>
      <c r="UQO80" s="406" t="n"/>
      <c r="UQP80" s="406" t="n"/>
      <c r="UQQ80" s="406" t="n"/>
      <c r="UQR80" s="406" t="n"/>
      <c r="UQS80" s="406" t="n"/>
      <c r="UQT80" s="406" t="n"/>
      <c r="UQU80" s="406" t="n"/>
      <c r="UQV80" s="406" t="n"/>
      <c r="UQW80" s="406" t="n"/>
      <c r="UQX80" s="406" t="n"/>
      <c r="UQY80" s="406" t="n"/>
      <c r="UQZ80" s="406" t="n"/>
      <c r="URA80" s="406" t="n"/>
      <c r="URB80" s="406" t="n"/>
      <c r="URC80" s="406" t="n"/>
      <c r="URD80" s="406" t="n"/>
      <c r="URE80" s="406" t="n"/>
      <c r="URF80" s="406" t="n"/>
      <c r="URG80" s="406" t="n"/>
      <c r="URH80" s="406" t="n"/>
      <c r="URI80" s="406" t="n"/>
      <c r="URJ80" s="406" t="n"/>
      <c r="URK80" s="406" t="n"/>
      <c r="URL80" s="406" t="n"/>
      <c r="URM80" s="406" t="n"/>
      <c r="URN80" s="406" t="n"/>
      <c r="URO80" s="406" t="n"/>
      <c r="URP80" s="406" t="n"/>
      <c r="URQ80" s="406" t="n"/>
      <c r="URR80" s="406" t="n"/>
      <c r="URS80" s="406" t="n"/>
      <c r="URT80" s="406" t="n"/>
      <c r="URU80" s="406" t="n"/>
      <c r="URV80" s="406" t="n"/>
      <c r="URW80" s="406" t="n"/>
      <c r="URX80" s="406" t="n"/>
      <c r="URY80" s="406" t="n"/>
      <c r="URZ80" s="406" t="n"/>
      <c r="USA80" s="406" t="n"/>
      <c r="USB80" s="406" t="n"/>
      <c r="USC80" s="406" t="n"/>
      <c r="USD80" s="406" t="n"/>
      <c r="USE80" s="406" t="n"/>
      <c r="USF80" s="406" t="n"/>
      <c r="USG80" s="406" t="n"/>
      <c r="USH80" s="406" t="n"/>
      <c r="USI80" s="406" t="n"/>
      <c r="USJ80" s="406" t="n"/>
      <c r="USK80" s="406" t="n"/>
      <c r="USL80" s="406" t="n"/>
      <c r="USM80" s="406" t="n"/>
      <c r="USN80" s="406" t="n"/>
      <c r="USO80" s="406" t="n"/>
      <c r="USP80" s="406" t="n"/>
      <c r="USQ80" s="406" t="n"/>
      <c r="USR80" s="406" t="n"/>
      <c r="USS80" s="406" t="n"/>
      <c r="UST80" s="406" t="n"/>
      <c r="USU80" s="406" t="n"/>
      <c r="USV80" s="406" t="n"/>
      <c r="USW80" s="406" t="n"/>
      <c r="USX80" s="406" t="n"/>
      <c r="USY80" s="406" t="n"/>
      <c r="USZ80" s="406" t="n"/>
      <c r="UTA80" s="406" t="n"/>
      <c r="UTB80" s="406" t="n"/>
      <c r="UTC80" s="406" t="n"/>
      <c r="UTD80" s="406" t="n"/>
      <c r="UTE80" s="406" t="n"/>
      <c r="UTF80" s="406" t="n"/>
      <c r="UTG80" s="406" t="n"/>
      <c r="UTH80" s="406" t="n"/>
      <c r="UTI80" s="406" t="n"/>
      <c r="UTJ80" s="406" t="n"/>
      <c r="UTK80" s="406" t="n"/>
      <c r="UTL80" s="406" t="n"/>
      <c r="UTM80" s="406" t="n"/>
      <c r="UTN80" s="406" t="n"/>
      <c r="UTO80" s="406" t="n"/>
      <c r="UTP80" s="406" t="n"/>
      <c r="UTQ80" s="406" t="n"/>
      <c r="UTR80" s="406" t="n"/>
      <c r="UTS80" s="406" t="n"/>
      <c r="UTT80" s="406" t="n"/>
      <c r="UTU80" s="406" t="n"/>
      <c r="UTV80" s="406" t="n"/>
      <c r="UTW80" s="406" t="n"/>
      <c r="UTX80" s="406" t="n"/>
      <c r="UTY80" s="406" t="n"/>
      <c r="UTZ80" s="406" t="n"/>
      <c r="UUA80" s="406" t="n"/>
      <c r="UUB80" s="406" t="n"/>
      <c r="UUC80" s="406" t="n"/>
      <c r="UUD80" s="406" t="n"/>
      <c r="UUE80" s="406" t="n"/>
      <c r="UUF80" s="406" t="n"/>
      <c r="UUG80" s="406" t="n"/>
      <c r="UUH80" s="406" t="n"/>
      <c r="UUI80" s="406" t="n"/>
      <c r="UUJ80" s="406" t="n"/>
      <c r="UUK80" s="406" t="n"/>
      <c r="UUL80" s="406" t="n"/>
      <c r="UUM80" s="406" t="n"/>
      <c r="UUN80" s="406" t="n"/>
      <c r="UUO80" s="406" t="n"/>
      <c r="UUP80" s="406" t="n"/>
      <c r="UUQ80" s="406" t="n"/>
      <c r="UUR80" s="406" t="n"/>
      <c r="UUS80" s="406" t="n"/>
      <c r="UUT80" s="406" t="n"/>
      <c r="UUU80" s="406" t="n"/>
      <c r="UUV80" s="406" t="n"/>
      <c r="UUW80" s="406" t="n"/>
      <c r="UUX80" s="406" t="n"/>
      <c r="UUY80" s="406" t="n"/>
      <c r="UUZ80" s="406" t="n"/>
      <c r="UVA80" s="406" t="n"/>
      <c r="UVB80" s="406" t="n"/>
      <c r="UVC80" s="406" t="n"/>
      <c r="UVD80" s="406" t="n"/>
      <c r="UVE80" s="406" t="n"/>
      <c r="UVF80" s="406" t="n"/>
      <c r="UVG80" s="406" t="n"/>
      <c r="UVH80" s="406" t="n"/>
      <c r="UVI80" s="406" t="n"/>
      <c r="UVJ80" s="406" t="n"/>
      <c r="UVK80" s="406" t="n"/>
      <c r="UVL80" s="406" t="n"/>
      <c r="UVM80" s="406" t="n"/>
      <c r="UVN80" s="406" t="n"/>
      <c r="UVO80" s="406" t="n"/>
      <c r="UVP80" s="406" t="n"/>
      <c r="UVQ80" s="406" t="n"/>
      <c r="UVR80" s="406" t="n"/>
      <c r="UVS80" s="406" t="n"/>
      <c r="UVT80" s="406" t="n"/>
      <c r="UVU80" s="406" t="n"/>
      <c r="UVV80" s="406" t="n"/>
      <c r="UVW80" s="406" t="n"/>
      <c r="UVX80" s="406" t="n"/>
      <c r="UVY80" s="406" t="n"/>
      <c r="UVZ80" s="406" t="n"/>
      <c r="UWA80" s="406" t="n"/>
      <c r="UWB80" s="406" t="n"/>
      <c r="UWC80" s="406" t="n"/>
      <c r="UWD80" s="406" t="n"/>
      <c r="UWE80" s="406" t="n"/>
      <c r="UWF80" s="406" t="n"/>
      <c r="UWG80" s="406" t="n"/>
      <c r="UWH80" s="406" t="n"/>
      <c r="UWI80" s="406" t="n"/>
      <c r="UWJ80" s="406" t="n"/>
      <c r="UWK80" s="406" t="n"/>
      <c r="UWL80" s="406" t="n"/>
      <c r="UWM80" s="406" t="n"/>
      <c r="UWN80" s="406" t="n"/>
      <c r="UWO80" s="406" t="n"/>
      <c r="UWP80" s="406" t="n"/>
      <c r="UWQ80" s="406" t="n"/>
      <c r="UWR80" s="406" t="n"/>
      <c r="UWS80" s="406" t="n"/>
      <c r="UWT80" s="406" t="n"/>
      <c r="UWU80" s="406" t="n"/>
      <c r="UWV80" s="406" t="n"/>
      <c r="UWW80" s="406" t="n"/>
      <c r="UWX80" s="406" t="n"/>
      <c r="UWY80" s="406" t="n"/>
      <c r="UWZ80" s="406" t="n"/>
      <c r="UXA80" s="406" t="n"/>
      <c r="UXB80" s="406" t="n"/>
      <c r="UXC80" s="406" t="n"/>
      <c r="UXD80" s="406" t="n"/>
      <c r="UXE80" s="406" t="n"/>
      <c r="UXF80" s="406" t="n"/>
      <c r="UXG80" s="406" t="n"/>
      <c r="UXH80" s="406" t="n"/>
      <c r="UXI80" s="406" t="n"/>
      <c r="UXJ80" s="406" t="n"/>
      <c r="UXK80" s="406" t="n"/>
      <c r="UXL80" s="406" t="n"/>
      <c r="UXM80" s="406" t="n"/>
      <c r="UXN80" s="406" t="n"/>
      <c r="UXO80" s="406" t="n"/>
      <c r="UXP80" s="406" t="n"/>
      <c r="UXQ80" s="406" t="n"/>
      <c r="UXR80" s="406" t="n"/>
      <c r="UXS80" s="406" t="n"/>
      <c r="UXT80" s="406" t="n"/>
      <c r="UXU80" s="406" t="n"/>
      <c r="UXV80" s="406" t="n"/>
      <c r="UXW80" s="406" t="n"/>
      <c r="UXX80" s="406" t="n"/>
      <c r="UXY80" s="406" t="n"/>
      <c r="UXZ80" s="406" t="n"/>
      <c r="UYA80" s="406" t="n"/>
      <c r="UYB80" s="406" t="n"/>
      <c r="UYC80" s="406" t="n"/>
      <c r="UYD80" s="406" t="n"/>
      <c r="UYE80" s="406" t="n"/>
      <c r="UYF80" s="406" t="n"/>
      <c r="UYG80" s="406" t="n"/>
      <c r="UYH80" s="406" t="n"/>
      <c r="UYI80" s="406" t="n"/>
      <c r="UYJ80" s="406" t="n"/>
      <c r="UYK80" s="406" t="n"/>
      <c r="UYL80" s="406" t="n"/>
      <c r="UYM80" s="406" t="n"/>
      <c r="UYN80" s="406" t="n"/>
      <c r="UYO80" s="406" t="n"/>
      <c r="UYP80" s="406" t="n"/>
      <c r="UYQ80" s="406" t="n"/>
      <c r="UYR80" s="406" t="n"/>
      <c r="UYS80" s="406" t="n"/>
      <c r="UYT80" s="406" t="n"/>
      <c r="UYU80" s="406" t="n"/>
      <c r="UYV80" s="406" t="n"/>
      <c r="UYW80" s="406" t="n"/>
      <c r="UYX80" s="406" t="n"/>
      <c r="UYY80" s="406" t="n"/>
      <c r="UYZ80" s="406" t="n"/>
      <c r="UZA80" s="406" t="n"/>
      <c r="UZB80" s="406" t="n"/>
      <c r="UZC80" s="406" t="n"/>
      <c r="UZD80" s="406" t="n"/>
      <c r="UZE80" s="406" t="n"/>
      <c r="UZF80" s="406" t="n"/>
      <c r="UZG80" s="406" t="n"/>
      <c r="UZH80" s="406" t="n"/>
      <c r="UZI80" s="406" t="n"/>
      <c r="UZJ80" s="406" t="n"/>
      <c r="UZK80" s="406" t="n"/>
      <c r="UZL80" s="406" t="n"/>
      <c r="UZM80" s="406" t="n"/>
      <c r="UZN80" s="406" t="n"/>
      <c r="UZO80" s="406" t="n"/>
      <c r="UZP80" s="406" t="n"/>
      <c r="UZQ80" s="406" t="n"/>
      <c r="UZR80" s="406" t="n"/>
      <c r="UZS80" s="406" t="n"/>
      <c r="UZT80" s="406" t="n"/>
      <c r="UZU80" s="406" t="n"/>
      <c r="UZV80" s="406" t="n"/>
      <c r="UZW80" s="406" t="n"/>
      <c r="UZX80" s="406" t="n"/>
      <c r="UZY80" s="406" t="n"/>
      <c r="UZZ80" s="406" t="n"/>
      <c r="VAA80" s="406" t="n"/>
      <c r="VAB80" s="406" t="n"/>
      <c r="VAC80" s="406" t="n"/>
      <c r="VAD80" s="406" t="n"/>
      <c r="VAE80" s="406" t="n"/>
      <c r="VAF80" s="406" t="n"/>
      <c r="VAG80" s="406" t="n"/>
      <c r="VAH80" s="406" t="n"/>
      <c r="VAI80" s="406" t="n"/>
      <c r="VAJ80" s="406" t="n"/>
      <c r="VAK80" s="406" t="n"/>
      <c r="VAL80" s="406" t="n"/>
      <c r="VAM80" s="406" t="n"/>
      <c r="VAN80" s="406" t="n"/>
      <c r="VAO80" s="406" t="n"/>
      <c r="VAP80" s="406" t="n"/>
      <c r="VAQ80" s="406" t="n"/>
      <c r="VAR80" s="406" t="n"/>
      <c r="VAS80" s="406" t="n"/>
      <c r="VAT80" s="406" t="n"/>
      <c r="VAU80" s="406" t="n"/>
      <c r="VAV80" s="406" t="n"/>
      <c r="VAW80" s="406" t="n"/>
      <c r="VAX80" s="406" t="n"/>
      <c r="VAY80" s="406" t="n"/>
      <c r="VAZ80" s="406" t="n"/>
      <c r="VBA80" s="406" t="n"/>
      <c r="VBB80" s="406" t="n"/>
      <c r="VBC80" s="406" t="n"/>
      <c r="VBD80" s="406" t="n"/>
      <c r="VBE80" s="406" t="n"/>
      <c r="VBF80" s="406" t="n"/>
      <c r="VBG80" s="406" t="n"/>
      <c r="VBH80" s="406" t="n"/>
      <c r="VBI80" s="406" t="n"/>
      <c r="VBJ80" s="406" t="n"/>
      <c r="VBK80" s="406" t="n"/>
      <c r="VBL80" s="406" t="n"/>
      <c r="VBM80" s="406" t="n"/>
      <c r="VBN80" s="406" t="n"/>
      <c r="VBO80" s="406" t="n"/>
      <c r="VBP80" s="406" t="n"/>
      <c r="VBQ80" s="406" t="n"/>
      <c r="VBR80" s="406" t="n"/>
      <c r="VBS80" s="406" t="n"/>
      <c r="VBT80" s="406" t="n"/>
      <c r="VBU80" s="406" t="n"/>
      <c r="VBV80" s="406" t="n"/>
      <c r="VBW80" s="406" t="n"/>
      <c r="VBX80" s="406" t="n"/>
      <c r="VBY80" s="406" t="n"/>
      <c r="VBZ80" s="406" t="n"/>
      <c r="VCA80" s="406" t="n"/>
      <c r="VCB80" s="406" t="n"/>
      <c r="VCC80" s="406" t="n"/>
      <c r="VCD80" s="406" t="n"/>
      <c r="VCE80" s="406" t="n"/>
      <c r="VCF80" s="406" t="n"/>
      <c r="VCG80" s="406" t="n"/>
      <c r="VCH80" s="406" t="n"/>
      <c r="VCI80" s="406" t="n"/>
      <c r="VCJ80" s="406" t="n"/>
      <c r="VCK80" s="406" t="n"/>
      <c r="VCL80" s="406" t="n"/>
      <c r="VCM80" s="406" t="n"/>
      <c r="VCN80" s="406" t="n"/>
      <c r="VCO80" s="406" t="n"/>
      <c r="VCP80" s="406" t="n"/>
      <c r="VCQ80" s="406" t="n"/>
      <c r="VCR80" s="406" t="n"/>
      <c r="VCS80" s="406" t="n"/>
      <c r="VCT80" s="406" t="n"/>
      <c r="VCU80" s="406" t="n"/>
      <c r="VCV80" s="406" t="n"/>
      <c r="VCW80" s="406" t="n"/>
      <c r="VCX80" s="406" t="n"/>
      <c r="VCY80" s="406" t="n"/>
      <c r="VCZ80" s="406" t="n"/>
      <c r="VDA80" s="406" t="n"/>
      <c r="VDB80" s="406" t="n"/>
      <c r="VDC80" s="406" t="n"/>
      <c r="VDD80" s="406" t="n"/>
      <c r="VDE80" s="406" t="n"/>
      <c r="VDF80" s="406" t="n"/>
      <c r="VDG80" s="406" t="n"/>
      <c r="VDH80" s="406" t="n"/>
      <c r="VDI80" s="406" t="n"/>
      <c r="VDJ80" s="406" t="n"/>
      <c r="VDK80" s="406" t="n"/>
      <c r="VDL80" s="406" t="n"/>
      <c r="VDM80" s="406" t="n"/>
      <c r="VDN80" s="406" t="n"/>
      <c r="VDO80" s="406" t="n"/>
      <c r="VDP80" s="406" t="n"/>
      <c r="VDQ80" s="406" t="n"/>
      <c r="VDR80" s="406" t="n"/>
      <c r="VDS80" s="406" t="n"/>
      <c r="VDT80" s="406" t="n"/>
      <c r="VDU80" s="406" t="n"/>
      <c r="VDV80" s="406" t="n"/>
      <c r="VDW80" s="406" t="n"/>
      <c r="VDX80" s="406" t="n"/>
      <c r="VDY80" s="406" t="n"/>
      <c r="VDZ80" s="406" t="n"/>
      <c r="VEA80" s="406" t="n"/>
      <c r="VEB80" s="406" t="n"/>
      <c r="VEC80" s="406" t="n"/>
      <c r="VED80" s="406" t="n"/>
      <c r="VEE80" s="406" t="n"/>
      <c r="VEF80" s="406" t="n"/>
      <c r="VEG80" s="406" t="n"/>
      <c r="VEH80" s="406" t="n"/>
      <c r="VEI80" s="406" t="n"/>
      <c r="VEJ80" s="406" t="n"/>
      <c r="VEK80" s="406" t="n"/>
      <c r="VEL80" s="406" t="n"/>
      <c r="VEM80" s="406" t="n"/>
      <c r="VEN80" s="406" t="n"/>
      <c r="VEO80" s="406" t="n"/>
      <c r="VEP80" s="406" t="n"/>
      <c r="VEQ80" s="406" t="n"/>
      <c r="VER80" s="406" t="n"/>
      <c r="VES80" s="406" t="n"/>
      <c r="VET80" s="406" t="n"/>
      <c r="VEU80" s="406" t="n"/>
      <c r="VEV80" s="406" t="n"/>
      <c r="VEW80" s="406" t="n"/>
      <c r="VEX80" s="406" t="n"/>
      <c r="VEY80" s="406" t="n"/>
      <c r="VEZ80" s="406" t="n"/>
      <c r="VFA80" s="406" t="n"/>
      <c r="VFB80" s="406" t="n"/>
      <c r="VFC80" s="406" t="n"/>
      <c r="VFD80" s="406" t="n"/>
      <c r="VFE80" s="406" t="n"/>
      <c r="VFF80" s="406" t="n"/>
      <c r="VFG80" s="406" t="n"/>
      <c r="VFH80" s="406" t="n"/>
      <c r="VFI80" s="406" t="n"/>
      <c r="VFJ80" s="406" t="n"/>
      <c r="VFK80" s="406" t="n"/>
      <c r="VFL80" s="406" t="n"/>
      <c r="VFM80" s="406" t="n"/>
      <c r="VFN80" s="406" t="n"/>
      <c r="VFO80" s="406" t="n"/>
      <c r="VFP80" s="406" t="n"/>
      <c r="VFQ80" s="406" t="n"/>
      <c r="VFR80" s="406" t="n"/>
      <c r="VFS80" s="406" t="n"/>
      <c r="VFT80" s="406" t="n"/>
      <c r="VFU80" s="406" t="n"/>
      <c r="VFV80" s="406" t="n"/>
      <c r="VFW80" s="406" t="n"/>
      <c r="VFX80" s="406" t="n"/>
      <c r="VFY80" s="406" t="n"/>
      <c r="VFZ80" s="406" t="n"/>
      <c r="VGA80" s="406" t="n"/>
      <c r="VGB80" s="406" t="n"/>
      <c r="VGC80" s="406" t="n"/>
      <c r="VGD80" s="406" t="n"/>
      <c r="VGE80" s="406" t="n"/>
      <c r="VGF80" s="406" t="n"/>
      <c r="VGG80" s="406" t="n"/>
      <c r="VGH80" s="406" t="n"/>
      <c r="VGI80" s="406" t="n"/>
      <c r="VGJ80" s="406" t="n"/>
      <c r="VGK80" s="406" t="n"/>
      <c r="VGL80" s="406" t="n"/>
      <c r="VGM80" s="406" t="n"/>
      <c r="VGN80" s="406" t="n"/>
      <c r="VGO80" s="406" t="n"/>
      <c r="VGP80" s="406" t="n"/>
      <c r="VGQ80" s="406" t="n"/>
      <c r="VGR80" s="406" t="n"/>
      <c r="VGS80" s="406" t="n"/>
      <c r="VGT80" s="406" t="n"/>
      <c r="VGU80" s="406" t="n"/>
      <c r="VGV80" s="406" t="n"/>
      <c r="VGW80" s="406" t="n"/>
      <c r="VGX80" s="406" t="n"/>
      <c r="VGY80" s="406" t="n"/>
      <c r="VGZ80" s="406" t="n"/>
      <c r="VHA80" s="406" t="n"/>
      <c r="VHB80" s="406" t="n"/>
      <c r="VHC80" s="406" t="n"/>
      <c r="VHD80" s="406" t="n"/>
      <c r="VHE80" s="406" t="n"/>
      <c r="VHF80" s="406" t="n"/>
      <c r="VHG80" s="406" t="n"/>
      <c r="VHH80" s="406" t="n"/>
      <c r="VHI80" s="406" t="n"/>
      <c r="VHJ80" s="406" t="n"/>
      <c r="VHK80" s="406" t="n"/>
      <c r="VHL80" s="406" t="n"/>
      <c r="VHM80" s="406" t="n"/>
      <c r="VHN80" s="406" t="n"/>
      <c r="VHO80" s="406" t="n"/>
      <c r="VHP80" s="406" t="n"/>
      <c r="VHQ80" s="406" t="n"/>
      <c r="VHR80" s="406" t="n"/>
      <c r="VHS80" s="406" t="n"/>
      <c r="VHT80" s="406" t="n"/>
      <c r="VHU80" s="406" t="n"/>
      <c r="VHV80" s="406" t="n"/>
      <c r="VHW80" s="406" t="n"/>
      <c r="VHX80" s="406" t="n"/>
      <c r="VHY80" s="406" t="n"/>
      <c r="VHZ80" s="406" t="n"/>
      <c r="VIA80" s="406" t="n"/>
      <c r="VIB80" s="406" t="n"/>
      <c r="VIC80" s="406" t="n"/>
      <c r="VID80" s="406" t="n"/>
      <c r="VIE80" s="406" t="n"/>
      <c r="VIF80" s="406" t="n"/>
      <c r="VIG80" s="406" t="n"/>
      <c r="VIH80" s="406" t="n"/>
      <c r="VII80" s="406" t="n"/>
      <c r="VIJ80" s="406" t="n"/>
      <c r="VIK80" s="406" t="n"/>
      <c r="VIL80" s="406" t="n"/>
      <c r="VIM80" s="406" t="n"/>
      <c r="VIN80" s="406" t="n"/>
      <c r="VIO80" s="406" t="n"/>
      <c r="VIP80" s="406" t="n"/>
      <c r="VIQ80" s="406" t="n"/>
      <c r="VIR80" s="406" t="n"/>
      <c r="VIS80" s="406" t="n"/>
      <c r="VIT80" s="406" t="n"/>
      <c r="VIU80" s="406" t="n"/>
      <c r="VIV80" s="406" t="n"/>
      <c r="VIW80" s="406" t="n"/>
      <c r="VIX80" s="406" t="n"/>
      <c r="VIY80" s="406" t="n"/>
      <c r="VIZ80" s="406" t="n"/>
      <c r="VJA80" s="406" t="n"/>
      <c r="VJB80" s="406" t="n"/>
      <c r="VJC80" s="406" t="n"/>
      <c r="VJD80" s="406" t="n"/>
      <c r="VJE80" s="406" t="n"/>
      <c r="VJF80" s="406" t="n"/>
      <c r="VJG80" s="406" t="n"/>
      <c r="VJH80" s="406" t="n"/>
      <c r="VJI80" s="406" t="n"/>
      <c r="VJJ80" s="406" t="n"/>
      <c r="VJK80" s="406" t="n"/>
      <c r="VJL80" s="406" t="n"/>
      <c r="VJM80" s="406" t="n"/>
      <c r="VJN80" s="406" t="n"/>
      <c r="VJO80" s="406" t="n"/>
      <c r="VJP80" s="406" t="n"/>
      <c r="VJQ80" s="406" t="n"/>
      <c r="VJR80" s="406" t="n"/>
      <c r="VJS80" s="406" t="n"/>
      <c r="VJT80" s="406" t="n"/>
      <c r="VJU80" s="406" t="n"/>
      <c r="VJV80" s="406" t="n"/>
      <c r="VJW80" s="406" t="n"/>
      <c r="VJX80" s="406" t="n"/>
      <c r="VJY80" s="406" t="n"/>
      <c r="VJZ80" s="406" t="n"/>
      <c r="VKA80" s="406" t="n"/>
      <c r="VKB80" s="406" t="n"/>
      <c r="VKC80" s="406" t="n"/>
      <c r="VKD80" s="406" t="n"/>
      <c r="VKE80" s="406" t="n"/>
      <c r="VKF80" s="406" t="n"/>
      <c r="VKG80" s="406" t="n"/>
      <c r="VKH80" s="406" t="n"/>
      <c r="VKI80" s="406" t="n"/>
      <c r="VKJ80" s="406" t="n"/>
      <c r="VKK80" s="406" t="n"/>
      <c r="VKL80" s="406" t="n"/>
      <c r="VKM80" s="406" t="n"/>
      <c r="VKN80" s="406" t="n"/>
      <c r="VKO80" s="406" t="n"/>
      <c r="VKP80" s="406" t="n"/>
      <c r="VKQ80" s="406" t="n"/>
      <c r="VKR80" s="406" t="n"/>
      <c r="VKS80" s="406" t="n"/>
      <c r="VKT80" s="406" t="n"/>
      <c r="VKU80" s="406" t="n"/>
      <c r="VKV80" s="406" t="n"/>
      <c r="VKW80" s="406" t="n"/>
      <c r="VKX80" s="406" t="n"/>
      <c r="VKY80" s="406" t="n"/>
      <c r="VKZ80" s="406" t="n"/>
      <c r="VLA80" s="406" t="n"/>
      <c r="VLB80" s="406" t="n"/>
      <c r="VLC80" s="406" t="n"/>
      <c r="VLD80" s="406" t="n"/>
      <c r="VLE80" s="406" t="n"/>
      <c r="VLF80" s="406" t="n"/>
      <c r="VLG80" s="406" t="n"/>
      <c r="VLH80" s="406" t="n"/>
      <c r="VLI80" s="406" t="n"/>
      <c r="VLJ80" s="406" t="n"/>
      <c r="VLK80" s="406" t="n"/>
      <c r="VLL80" s="406" t="n"/>
      <c r="VLM80" s="406" t="n"/>
      <c r="VLN80" s="406" t="n"/>
      <c r="VLO80" s="406" t="n"/>
      <c r="VLP80" s="406" t="n"/>
      <c r="VLQ80" s="406" t="n"/>
      <c r="VLR80" s="406" t="n"/>
      <c r="VLS80" s="406" t="n"/>
      <c r="VLT80" s="406" t="n"/>
      <c r="VLU80" s="406" t="n"/>
      <c r="VLV80" s="406" t="n"/>
      <c r="VLW80" s="406" t="n"/>
      <c r="VLX80" s="406" t="n"/>
      <c r="VLY80" s="406" t="n"/>
      <c r="VLZ80" s="406" t="n"/>
      <c r="VMA80" s="406" t="n"/>
      <c r="VMB80" s="406" t="n"/>
      <c r="VMC80" s="406" t="n"/>
      <c r="VMD80" s="406" t="n"/>
      <c r="VME80" s="406" t="n"/>
      <c r="VMF80" s="406" t="n"/>
      <c r="VMG80" s="406" t="n"/>
      <c r="VMH80" s="406" t="n"/>
      <c r="VMI80" s="406" t="n"/>
      <c r="VMJ80" s="406" t="n"/>
      <c r="VMK80" s="406" t="n"/>
      <c r="VML80" s="406" t="n"/>
      <c r="VMM80" s="406" t="n"/>
      <c r="VMN80" s="406" t="n"/>
      <c r="VMO80" s="406" t="n"/>
      <c r="VMP80" s="406" t="n"/>
      <c r="VMQ80" s="406" t="n"/>
      <c r="VMR80" s="406" t="n"/>
      <c r="VMS80" s="406" t="n"/>
      <c r="VMT80" s="406" t="n"/>
      <c r="VMU80" s="406" t="n"/>
      <c r="VMV80" s="406" t="n"/>
      <c r="VMW80" s="406" t="n"/>
      <c r="VMX80" s="406" t="n"/>
      <c r="VMY80" s="406" t="n"/>
      <c r="VMZ80" s="406" t="n"/>
      <c r="VNA80" s="406" t="n"/>
      <c r="VNB80" s="406" t="n"/>
      <c r="VNC80" s="406" t="n"/>
      <c r="VND80" s="406" t="n"/>
      <c r="VNE80" s="406" t="n"/>
      <c r="VNF80" s="406" t="n"/>
      <c r="VNG80" s="406" t="n"/>
      <c r="VNH80" s="406" t="n"/>
      <c r="VNI80" s="406" t="n"/>
      <c r="VNJ80" s="406" t="n"/>
      <c r="VNK80" s="406" t="n"/>
      <c r="VNL80" s="406" t="n"/>
      <c r="VNM80" s="406" t="n"/>
      <c r="VNN80" s="406" t="n"/>
      <c r="VNO80" s="406" t="n"/>
      <c r="VNP80" s="406" t="n"/>
      <c r="VNQ80" s="406" t="n"/>
      <c r="VNR80" s="406" t="n"/>
      <c r="VNS80" s="406" t="n"/>
      <c r="VNT80" s="406" t="n"/>
      <c r="VNU80" s="406" t="n"/>
      <c r="VNV80" s="406" t="n"/>
      <c r="VNW80" s="406" t="n"/>
      <c r="VNX80" s="406" t="n"/>
      <c r="VNY80" s="406" t="n"/>
      <c r="VNZ80" s="406" t="n"/>
      <c r="VOA80" s="406" t="n"/>
      <c r="VOB80" s="406" t="n"/>
      <c r="VOC80" s="406" t="n"/>
      <c r="VOD80" s="406" t="n"/>
      <c r="VOE80" s="406" t="n"/>
      <c r="VOF80" s="406" t="n"/>
      <c r="VOG80" s="406" t="n"/>
      <c r="VOH80" s="406" t="n"/>
      <c r="VOI80" s="406" t="n"/>
      <c r="VOJ80" s="406" t="n"/>
      <c r="VOK80" s="406" t="n"/>
      <c r="VOL80" s="406" t="n"/>
      <c r="VOM80" s="406" t="n"/>
      <c r="VON80" s="406" t="n"/>
      <c r="VOO80" s="406" t="n"/>
      <c r="VOP80" s="406" t="n"/>
      <c r="VOQ80" s="406" t="n"/>
      <c r="VOR80" s="406" t="n"/>
      <c r="VOS80" s="406" t="n"/>
      <c r="VOT80" s="406" t="n"/>
      <c r="VOU80" s="406" t="n"/>
      <c r="VOV80" s="406" t="n"/>
      <c r="VOW80" s="406" t="n"/>
      <c r="VOX80" s="406" t="n"/>
      <c r="VOY80" s="406" t="n"/>
      <c r="VOZ80" s="406" t="n"/>
      <c r="VPA80" s="406" t="n"/>
      <c r="VPB80" s="406" t="n"/>
      <c r="VPC80" s="406" t="n"/>
      <c r="VPD80" s="406" t="n"/>
      <c r="VPE80" s="406" t="n"/>
      <c r="VPF80" s="406" t="n"/>
      <c r="VPG80" s="406" t="n"/>
      <c r="VPH80" s="406" t="n"/>
      <c r="VPI80" s="406" t="n"/>
      <c r="VPJ80" s="406" t="n"/>
      <c r="VPK80" s="406" t="n"/>
      <c r="VPL80" s="406" t="n"/>
      <c r="VPM80" s="406" t="n"/>
      <c r="VPN80" s="406" t="n"/>
      <c r="VPO80" s="406" t="n"/>
      <c r="VPP80" s="406" t="n"/>
      <c r="VPQ80" s="406" t="n"/>
      <c r="VPR80" s="406" t="n"/>
      <c r="VPS80" s="406" t="n"/>
      <c r="VPT80" s="406" t="n"/>
      <c r="VPU80" s="406" t="n"/>
      <c r="VPV80" s="406" t="n"/>
      <c r="VPW80" s="406" t="n"/>
      <c r="VPX80" s="406" t="n"/>
      <c r="VPY80" s="406" t="n"/>
      <c r="VPZ80" s="406" t="n"/>
      <c r="VQA80" s="406" t="n"/>
      <c r="VQB80" s="406" t="n"/>
      <c r="VQC80" s="406" t="n"/>
      <c r="VQD80" s="406" t="n"/>
      <c r="VQE80" s="406" t="n"/>
      <c r="VQF80" s="406" t="n"/>
      <c r="VQG80" s="406" t="n"/>
      <c r="VQH80" s="406" t="n"/>
      <c r="VQI80" s="406" t="n"/>
      <c r="VQJ80" s="406" t="n"/>
      <c r="VQK80" s="406" t="n"/>
      <c r="VQL80" s="406" t="n"/>
      <c r="VQM80" s="406" t="n"/>
      <c r="VQN80" s="406" t="n"/>
      <c r="VQO80" s="406" t="n"/>
      <c r="VQP80" s="406" t="n"/>
      <c r="VQQ80" s="406" t="n"/>
      <c r="VQR80" s="406" t="n"/>
      <c r="VQS80" s="406" t="n"/>
      <c r="VQT80" s="406" t="n"/>
      <c r="VQU80" s="406" t="n"/>
      <c r="VQV80" s="406" t="n"/>
      <c r="VQW80" s="406" t="n"/>
      <c r="VQX80" s="406" t="n"/>
      <c r="VQY80" s="406" t="n"/>
      <c r="VQZ80" s="406" t="n"/>
      <c r="VRA80" s="406" t="n"/>
      <c r="VRB80" s="406" t="n"/>
      <c r="VRC80" s="406" t="n"/>
      <c r="VRD80" s="406" t="n"/>
      <c r="VRE80" s="406" t="n"/>
      <c r="VRF80" s="406" t="n"/>
      <c r="VRG80" s="406" t="n"/>
      <c r="VRH80" s="406" t="n"/>
      <c r="VRI80" s="406" t="n"/>
      <c r="VRJ80" s="406" t="n"/>
      <c r="VRK80" s="406" t="n"/>
      <c r="VRL80" s="406" t="n"/>
      <c r="VRM80" s="406" t="n"/>
      <c r="VRN80" s="406" t="n"/>
      <c r="VRO80" s="406" t="n"/>
      <c r="VRP80" s="406" t="n"/>
      <c r="VRQ80" s="406" t="n"/>
      <c r="VRR80" s="406" t="n"/>
      <c r="VRS80" s="406" t="n"/>
      <c r="VRT80" s="406" t="n"/>
      <c r="VRU80" s="406" t="n"/>
      <c r="VRV80" s="406" t="n"/>
      <c r="VRW80" s="406" t="n"/>
      <c r="VRX80" s="406" t="n"/>
      <c r="VRY80" s="406" t="n"/>
      <c r="VRZ80" s="406" t="n"/>
      <c r="VSA80" s="406" t="n"/>
      <c r="VSB80" s="406" t="n"/>
      <c r="VSC80" s="406" t="n"/>
      <c r="VSD80" s="406" t="n"/>
      <c r="VSE80" s="406" t="n"/>
      <c r="VSF80" s="406" t="n"/>
      <c r="VSG80" s="406" t="n"/>
      <c r="VSH80" s="406" t="n"/>
      <c r="VSI80" s="406" t="n"/>
      <c r="VSJ80" s="406" t="n"/>
      <c r="VSK80" s="406" t="n"/>
      <c r="VSL80" s="406" t="n"/>
      <c r="VSM80" s="406" t="n"/>
      <c r="VSN80" s="406" t="n"/>
      <c r="VSO80" s="406" t="n"/>
      <c r="VSP80" s="406" t="n"/>
      <c r="VSQ80" s="406" t="n"/>
      <c r="VSR80" s="406" t="n"/>
      <c r="VSS80" s="406" t="n"/>
      <c r="VST80" s="406" t="n"/>
      <c r="VSU80" s="406" t="n"/>
      <c r="VSV80" s="406" t="n"/>
      <c r="VSW80" s="406" t="n"/>
      <c r="VSX80" s="406" t="n"/>
      <c r="VSY80" s="406" t="n"/>
      <c r="VSZ80" s="406" t="n"/>
      <c r="VTA80" s="406" t="n"/>
      <c r="VTB80" s="406" t="n"/>
      <c r="VTC80" s="406" t="n"/>
      <c r="VTD80" s="406" t="n"/>
      <c r="VTE80" s="406" t="n"/>
      <c r="VTF80" s="406" t="n"/>
      <c r="VTG80" s="406" t="n"/>
      <c r="VTH80" s="406" t="n"/>
      <c r="VTI80" s="406" t="n"/>
      <c r="VTJ80" s="406" t="n"/>
      <c r="VTK80" s="406" t="n"/>
      <c r="VTL80" s="406" t="n"/>
      <c r="VTM80" s="406" t="n"/>
      <c r="VTN80" s="406" t="n"/>
      <c r="VTO80" s="406" t="n"/>
      <c r="VTP80" s="406" t="n"/>
      <c r="VTQ80" s="406" t="n"/>
      <c r="VTR80" s="406" t="n"/>
      <c r="VTS80" s="406" t="n"/>
      <c r="VTT80" s="406" t="n"/>
      <c r="VTU80" s="406" t="n"/>
      <c r="VTV80" s="406" t="n"/>
      <c r="VTW80" s="406" t="n"/>
      <c r="VTX80" s="406" t="n"/>
      <c r="VTY80" s="406" t="n"/>
      <c r="VTZ80" s="406" t="n"/>
      <c r="VUA80" s="406" t="n"/>
      <c r="VUB80" s="406" t="n"/>
      <c r="VUC80" s="406" t="n"/>
      <c r="VUD80" s="406" t="n"/>
      <c r="VUE80" s="406" t="n"/>
      <c r="VUF80" s="406" t="n"/>
      <c r="VUG80" s="406" t="n"/>
      <c r="VUH80" s="406" t="n"/>
      <c r="VUI80" s="406" t="n"/>
      <c r="VUJ80" s="406" t="n"/>
      <c r="VUK80" s="406" t="n"/>
      <c r="VUL80" s="406" t="n"/>
      <c r="VUM80" s="406" t="n"/>
      <c r="VUN80" s="406" t="n"/>
      <c r="VUO80" s="406" t="n"/>
      <c r="VUP80" s="406" t="n"/>
      <c r="VUQ80" s="406" t="n"/>
      <c r="VUR80" s="406" t="n"/>
      <c r="VUS80" s="406" t="n"/>
      <c r="VUT80" s="406" t="n"/>
      <c r="VUU80" s="406" t="n"/>
      <c r="VUV80" s="406" t="n"/>
      <c r="VUW80" s="406" t="n"/>
      <c r="VUX80" s="406" t="n"/>
      <c r="VUY80" s="406" t="n"/>
      <c r="VUZ80" s="406" t="n"/>
      <c r="VVA80" s="406" t="n"/>
      <c r="VVB80" s="406" t="n"/>
      <c r="VVC80" s="406" t="n"/>
      <c r="VVD80" s="406" t="n"/>
      <c r="VVE80" s="406" t="n"/>
      <c r="VVF80" s="406" t="n"/>
      <c r="VVG80" s="406" t="n"/>
      <c r="VVH80" s="406" t="n"/>
      <c r="VVI80" s="406" t="n"/>
      <c r="VVJ80" s="406" t="n"/>
      <c r="VVK80" s="406" t="n"/>
      <c r="VVL80" s="406" t="n"/>
      <c r="VVM80" s="406" t="n"/>
      <c r="VVN80" s="406" t="n"/>
      <c r="VVO80" s="406" t="n"/>
      <c r="VVP80" s="406" t="n"/>
      <c r="VVQ80" s="406" t="n"/>
      <c r="VVR80" s="406" t="n"/>
      <c r="VVS80" s="406" t="n"/>
      <c r="VVT80" s="406" t="n"/>
      <c r="VVU80" s="406" t="n"/>
      <c r="VVV80" s="406" t="n"/>
      <c r="VVW80" s="406" t="n"/>
      <c r="VVX80" s="406" t="n"/>
      <c r="VVY80" s="406" t="n"/>
      <c r="VVZ80" s="406" t="n"/>
      <c r="VWA80" s="406" t="n"/>
      <c r="VWB80" s="406" t="n"/>
      <c r="VWC80" s="406" t="n"/>
      <c r="VWD80" s="406" t="n"/>
      <c r="VWE80" s="406" t="n"/>
      <c r="VWF80" s="406" t="n"/>
      <c r="VWG80" s="406" t="n"/>
      <c r="VWH80" s="406" t="n"/>
      <c r="VWI80" s="406" t="n"/>
      <c r="VWJ80" s="406" t="n"/>
      <c r="VWK80" s="406" t="n"/>
      <c r="VWL80" s="406" t="n"/>
      <c r="VWM80" s="406" t="n"/>
      <c r="VWN80" s="406" t="n"/>
      <c r="VWO80" s="406" t="n"/>
      <c r="VWP80" s="406" t="n"/>
      <c r="VWQ80" s="406" t="n"/>
      <c r="VWR80" s="406" t="n"/>
      <c r="VWS80" s="406" t="n"/>
      <c r="VWT80" s="406" t="n"/>
      <c r="VWU80" s="406" t="n"/>
      <c r="VWV80" s="406" t="n"/>
      <c r="VWW80" s="406" t="n"/>
      <c r="VWX80" s="406" t="n"/>
      <c r="VWY80" s="406" t="n"/>
      <c r="VWZ80" s="406" t="n"/>
      <c r="VXA80" s="406" t="n"/>
      <c r="VXB80" s="406" t="n"/>
      <c r="VXC80" s="406" t="n"/>
      <c r="VXD80" s="406" t="n"/>
      <c r="VXE80" s="406" t="n"/>
      <c r="VXF80" s="406" t="n"/>
      <c r="VXG80" s="406" t="n"/>
      <c r="VXH80" s="406" t="n"/>
      <c r="VXI80" s="406" t="n"/>
      <c r="VXJ80" s="406" t="n"/>
      <c r="VXK80" s="406" t="n"/>
      <c r="VXL80" s="406" t="n"/>
      <c r="VXM80" s="406" t="n"/>
      <c r="VXN80" s="406" t="n"/>
      <c r="VXO80" s="406" t="n"/>
      <c r="VXP80" s="406" t="n"/>
      <c r="VXQ80" s="406" t="n"/>
      <c r="VXR80" s="406" t="n"/>
      <c r="VXS80" s="406" t="n"/>
      <c r="VXT80" s="406" t="n"/>
      <c r="VXU80" s="406" t="n"/>
      <c r="VXV80" s="406" t="n"/>
      <c r="VXW80" s="406" t="n"/>
      <c r="VXX80" s="406" t="n"/>
      <c r="VXY80" s="406" t="n"/>
      <c r="VXZ80" s="406" t="n"/>
      <c r="VYA80" s="406" t="n"/>
      <c r="VYB80" s="406" t="n"/>
      <c r="VYC80" s="406" t="n"/>
      <c r="VYD80" s="406" t="n"/>
      <c r="VYE80" s="406" t="n"/>
      <c r="VYF80" s="406" t="n"/>
      <c r="VYG80" s="406" t="n"/>
      <c r="VYH80" s="406" t="n"/>
      <c r="VYI80" s="406" t="n"/>
      <c r="VYJ80" s="406" t="n"/>
      <c r="VYK80" s="406" t="n"/>
      <c r="VYL80" s="406" t="n"/>
      <c r="VYM80" s="406" t="n"/>
      <c r="VYN80" s="406" t="n"/>
      <c r="VYO80" s="406" t="n"/>
      <c r="VYP80" s="406" t="n"/>
      <c r="VYQ80" s="406" t="n"/>
      <c r="VYR80" s="406" t="n"/>
      <c r="VYS80" s="406" t="n"/>
      <c r="VYT80" s="406" t="n"/>
      <c r="VYU80" s="406" t="n"/>
      <c r="VYV80" s="406" t="n"/>
      <c r="VYW80" s="406" t="n"/>
      <c r="VYX80" s="406" t="n"/>
      <c r="VYY80" s="406" t="n"/>
      <c r="VYZ80" s="406" t="n"/>
      <c r="VZA80" s="406" t="n"/>
      <c r="VZB80" s="406" t="n"/>
      <c r="VZC80" s="406" t="n"/>
      <c r="VZD80" s="406" t="n"/>
      <c r="VZE80" s="406" t="n"/>
      <c r="VZF80" s="406" t="n"/>
      <c r="VZG80" s="406" t="n"/>
      <c r="VZH80" s="406" t="n"/>
      <c r="VZI80" s="406" t="n"/>
      <c r="VZJ80" s="406" t="n"/>
      <c r="VZK80" s="406" t="n"/>
      <c r="VZL80" s="406" t="n"/>
      <c r="VZM80" s="406" t="n"/>
      <c r="VZN80" s="406" t="n"/>
      <c r="VZO80" s="406" t="n"/>
      <c r="VZP80" s="406" t="n"/>
      <c r="VZQ80" s="406" t="n"/>
      <c r="VZR80" s="406" t="n"/>
      <c r="VZS80" s="406" t="n"/>
      <c r="VZT80" s="406" t="n"/>
      <c r="VZU80" s="406" t="n"/>
      <c r="VZV80" s="406" t="n"/>
      <c r="VZW80" s="406" t="n"/>
      <c r="VZX80" s="406" t="n"/>
      <c r="VZY80" s="406" t="n"/>
      <c r="VZZ80" s="406" t="n"/>
      <c r="WAA80" s="406" t="n"/>
      <c r="WAB80" s="406" t="n"/>
      <c r="WAC80" s="406" t="n"/>
      <c r="WAD80" s="406" t="n"/>
      <c r="WAE80" s="406" t="n"/>
      <c r="WAF80" s="406" t="n"/>
      <c r="WAG80" s="406" t="n"/>
      <c r="WAH80" s="406" t="n"/>
      <c r="WAI80" s="406" t="n"/>
      <c r="WAJ80" s="406" t="n"/>
      <c r="WAK80" s="406" t="n"/>
      <c r="WAL80" s="406" t="n"/>
      <c r="WAM80" s="406" t="n"/>
      <c r="WAN80" s="406" t="n"/>
      <c r="WAO80" s="406" t="n"/>
      <c r="WAP80" s="406" t="n"/>
      <c r="WAQ80" s="406" t="n"/>
      <c r="WAR80" s="406" t="n"/>
      <c r="WAS80" s="406" t="n"/>
      <c r="WAT80" s="406" t="n"/>
      <c r="WAU80" s="406" t="n"/>
      <c r="WAV80" s="406" t="n"/>
      <c r="WAW80" s="406" t="n"/>
      <c r="WAX80" s="406" t="n"/>
      <c r="WAY80" s="406" t="n"/>
      <c r="WAZ80" s="406" t="n"/>
      <c r="WBA80" s="406" t="n"/>
      <c r="WBB80" s="406" t="n"/>
      <c r="WBC80" s="406" t="n"/>
      <c r="WBD80" s="406" t="n"/>
      <c r="WBE80" s="406" t="n"/>
      <c r="WBF80" s="406" t="n"/>
      <c r="WBG80" s="406" t="n"/>
      <c r="WBH80" s="406" t="n"/>
      <c r="WBI80" s="406" t="n"/>
      <c r="WBJ80" s="406" t="n"/>
      <c r="WBK80" s="406" t="n"/>
      <c r="WBL80" s="406" t="n"/>
      <c r="WBM80" s="406" t="n"/>
      <c r="WBN80" s="406" t="n"/>
      <c r="WBO80" s="406" t="n"/>
      <c r="WBP80" s="406" t="n"/>
      <c r="WBQ80" s="406" t="n"/>
      <c r="WBR80" s="406" t="n"/>
      <c r="WBS80" s="406" t="n"/>
      <c r="WBT80" s="406" t="n"/>
      <c r="WBU80" s="406" t="n"/>
      <c r="WBV80" s="406" t="n"/>
      <c r="WBW80" s="406" t="n"/>
      <c r="WBX80" s="406" t="n"/>
      <c r="WBY80" s="406" t="n"/>
      <c r="WBZ80" s="406" t="n"/>
      <c r="WCA80" s="406" t="n"/>
      <c r="WCB80" s="406" t="n"/>
      <c r="WCC80" s="406" t="n"/>
      <c r="WCD80" s="406" t="n"/>
      <c r="WCE80" s="406" t="n"/>
      <c r="WCF80" s="406" t="n"/>
      <c r="WCG80" s="406" t="n"/>
      <c r="WCH80" s="406" t="n"/>
      <c r="WCI80" s="406" t="n"/>
      <c r="WCJ80" s="406" t="n"/>
      <c r="WCK80" s="406" t="n"/>
      <c r="WCL80" s="406" t="n"/>
      <c r="WCM80" s="406" t="n"/>
      <c r="WCN80" s="406" t="n"/>
      <c r="WCO80" s="406" t="n"/>
      <c r="WCP80" s="406" t="n"/>
      <c r="WCQ80" s="406" t="n"/>
      <c r="WCR80" s="406" t="n"/>
      <c r="WCS80" s="406" t="n"/>
      <c r="WCT80" s="406" t="n"/>
      <c r="WCU80" s="406" t="n"/>
      <c r="WCV80" s="406" t="n"/>
      <c r="WCW80" s="406" t="n"/>
      <c r="WCX80" s="406" t="n"/>
      <c r="WCY80" s="406" t="n"/>
      <c r="WCZ80" s="406" t="n"/>
      <c r="WDA80" s="406" t="n"/>
      <c r="WDB80" s="406" t="n"/>
      <c r="WDC80" s="406" t="n"/>
      <c r="WDD80" s="406" t="n"/>
      <c r="WDE80" s="406" t="n"/>
      <c r="WDF80" s="406" t="n"/>
      <c r="WDG80" s="406" t="n"/>
      <c r="WDH80" s="406" t="n"/>
      <c r="WDI80" s="406" t="n"/>
      <c r="WDJ80" s="406" t="n"/>
      <c r="WDK80" s="406" t="n"/>
      <c r="WDL80" s="406" t="n"/>
      <c r="WDM80" s="406" t="n"/>
      <c r="WDN80" s="406" t="n"/>
      <c r="WDO80" s="406" t="n"/>
      <c r="WDP80" s="406" t="n"/>
      <c r="WDQ80" s="406" t="n"/>
      <c r="WDR80" s="406" t="n"/>
      <c r="WDS80" s="406" t="n"/>
      <c r="WDT80" s="406" t="n"/>
      <c r="WDU80" s="406" t="n"/>
      <c r="WDV80" s="406" t="n"/>
      <c r="WDW80" s="406" t="n"/>
      <c r="WDX80" s="406" t="n"/>
      <c r="WDY80" s="406" t="n"/>
      <c r="WDZ80" s="406" t="n"/>
      <c r="WEA80" s="406" t="n"/>
      <c r="WEB80" s="406" t="n"/>
      <c r="WEC80" s="406" t="n"/>
      <c r="WED80" s="406" t="n"/>
      <c r="WEE80" s="406" t="n"/>
      <c r="WEF80" s="406" t="n"/>
      <c r="WEG80" s="406" t="n"/>
      <c r="WEH80" s="406" t="n"/>
      <c r="WEI80" s="406" t="n"/>
      <c r="WEJ80" s="406" t="n"/>
      <c r="WEK80" s="406" t="n"/>
      <c r="WEL80" s="406" t="n"/>
      <c r="WEM80" s="406" t="n"/>
      <c r="WEN80" s="406" t="n"/>
      <c r="WEO80" s="406" t="n"/>
      <c r="WEP80" s="406" t="n"/>
      <c r="WEQ80" s="406" t="n"/>
      <c r="WER80" s="406" t="n"/>
      <c r="WES80" s="406" t="n"/>
      <c r="WET80" s="406" t="n"/>
      <c r="WEU80" s="406" t="n"/>
      <c r="WEV80" s="406" t="n"/>
      <c r="WEW80" s="406" t="n"/>
      <c r="WEX80" s="406" t="n"/>
      <c r="WEY80" s="406" t="n"/>
      <c r="WEZ80" s="406" t="n"/>
      <c r="WFA80" s="406" t="n"/>
      <c r="WFB80" s="406" t="n"/>
      <c r="WFC80" s="406" t="n"/>
      <c r="WFD80" s="406" t="n"/>
      <c r="WFE80" s="406" t="n"/>
      <c r="WFF80" s="406" t="n"/>
      <c r="WFG80" s="406" t="n"/>
      <c r="WFH80" s="406" t="n"/>
      <c r="WFI80" s="406" t="n"/>
      <c r="WFJ80" s="406" t="n"/>
      <c r="WFK80" s="406" t="n"/>
      <c r="WFL80" s="406" t="n"/>
      <c r="WFM80" s="406" t="n"/>
      <c r="WFN80" s="406" t="n"/>
      <c r="WFO80" s="406" t="n"/>
      <c r="WFP80" s="406" t="n"/>
      <c r="WFQ80" s="406" t="n"/>
      <c r="WFR80" s="406" t="n"/>
      <c r="WFS80" s="406" t="n"/>
      <c r="WFT80" s="406" t="n"/>
      <c r="WFU80" s="406" t="n"/>
      <c r="WFV80" s="406" t="n"/>
      <c r="WFW80" s="406" t="n"/>
      <c r="WFX80" s="406" t="n"/>
      <c r="WFY80" s="406" t="n"/>
      <c r="WFZ80" s="406" t="n"/>
      <c r="WGA80" s="406" t="n"/>
      <c r="WGB80" s="406" t="n"/>
      <c r="WGC80" s="406" t="n"/>
      <c r="WGD80" s="406" t="n"/>
      <c r="WGE80" s="406" t="n"/>
      <c r="WGF80" s="406" t="n"/>
      <c r="WGG80" s="406" t="n"/>
      <c r="WGH80" s="406" t="n"/>
      <c r="WGI80" s="406" t="n"/>
      <c r="WGJ80" s="406" t="n"/>
      <c r="WGK80" s="406" t="n"/>
      <c r="WGL80" s="406" t="n"/>
      <c r="WGM80" s="406" t="n"/>
      <c r="WGN80" s="406" t="n"/>
      <c r="WGO80" s="406" t="n"/>
      <c r="WGP80" s="406" t="n"/>
      <c r="WGQ80" s="406" t="n"/>
      <c r="WGR80" s="406" t="n"/>
      <c r="WGS80" s="406" t="n"/>
      <c r="WGT80" s="406" t="n"/>
      <c r="WGU80" s="406" t="n"/>
      <c r="WGV80" s="406" t="n"/>
      <c r="WGW80" s="406" t="n"/>
      <c r="WGX80" s="406" t="n"/>
      <c r="WGY80" s="406" t="n"/>
      <c r="WGZ80" s="406" t="n"/>
      <c r="WHA80" s="406" t="n"/>
      <c r="WHB80" s="406" t="n"/>
      <c r="WHC80" s="406" t="n"/>
      <c r="WHD80" s="406" t="n"/>
      <c r="WHE80" s="406" t="n"/>
      <c r="WHF80" s="406" t="n"/>
      <c r="WHG80" s="406" t="n"/>
      <c r="WHH80" s="406" t="n"/>
      <c r="WHI80" s="406" t="n"/>
      <c r="WHJ80" s="406" t="n"/>
      <c r="WHK80" s="406" t="n"/>
      <c r="WHL80" s="406" t="n"/>
      <c r="WHM80" s="406" t="n"/>
      <c r="WHN80" s="406" t="n"/>
      <c r="WHO80" s="406" t="n"/>
      <c r="WHP80" s="406" t="n"/>
      <c r="WHQ80" s="406" t="n"/>
      <c r="WHR80" s="406" t="n"/>
      <c r="WHS80" s="406" t="n"/>
      <c r="WHT80" s="406" t="n"/>
      <c r="WHU80" s="406" t="n"/>
      <c r="WHV80" s="406" t="n"/>
      <c r="WHW80" s="406" t="n"/>
      <c r="WHX80" s="406" t="n"/>
      <c r="WHY80" s="406" t="n"/>
      <c r="WHZ80" s="406" t="n"/>
      <c r="WIA80" s="406" t="n"/>
      <c r="WIB80" s="406" t="n"/>
      <c r="WIC80" s="406" t="n"/>
      <c r="WID80" s="406" t="n"/>
      <c r="WIE80" s="406" t="n"/>
      <c r="WIF80" s="406" t="n"/>
      <c r="WIG80" s="406" t="n"/>
      <c r="WIH80" s="406" t="n"/>
      <c r="WII80" s="406" t="n"/>
      <c r="WIJ80" s="406" t="n"/>
      <c r="WIK80" s="406" t="n"/>
      <c r="WIL80" s="406" t="n"/>
      <c r="WIM80" s="406" t="n"/>
      <c r="WIN80" s="406" t="n"/>
      <c r="WIO80" s="406" t="n"/>
      <c r="WIP80" s="406" t="n"/>
      <c r="WIQ80" s="406" t="n"/>
      <c r="WIR80" s="406" t="n"/>
      <c r="WIS80" s="406" t="n"/>
      <c r="WIT80" s="406" t="n"/>
      <c r="WIU80" s="406" t="n"/>
      <c r="WIV80" s="406" t="n"/>
      <c r="WIW80" s="406" t="n"/>
      <c r="WIX80" s="406" t="n"/>
      <c r="WIY80" s="406" t="n"/>
      <c r="WIZ80" s="406" t="n"/>
      <c r="WJA80" s="406" t="n"/>
      <c r="WJB80" s="406" t="n"/>
      <c r="WJC80" s="406" t="n"/>
      <c r="WJD80" s="406" t="n"/>
      <c r="WJE80" s="406" t="n"/>
      <c r="WJF80" s="406" t="n"/>
      <c r="WJG80" s="406" t="n"/>
      <c r="WJH80" s="406" t="n"/>
      <c r="WJI80" s="406" t="n"/>
      <c r="WJJ80" s="406" t="n"/>
      <c r="WJK80" s="406" t="n"/>
      <c r="WJL80" s="406" t="n"/>
      <c r="WJM80" s="406" t="n"/>
      <c r="WJN80" s="406" t="n"/>
      <c r="WJO80" s="406" t="n"/>
      <c r="WJP80" s="406" t="n"/>
      <c r="WJQ80" s="406" t="n"/>
      <c r="WJR80" s="406" t="n"/>
      <c r="WJS80" s="406" t="n"/>
      <c r="WJT80" s="406" t="n"/>
      <c r="WJU80" s="406" t="n"/>
      <c r="WJV80" s="406" t="n"/>
      <c r="WJW80" s="406" t="n"/>
      <c r="WJX80" s="406" t="n"/>
      <c r="WJY80" s="406" t="n"/>
      <c r="WJZ80" s="406" t="n"/>
      <c r="WKA80" s="406" t="n"/>
      <c r="WKB80" s="406" t="n"/>
      <c r="WKC80" s="406" t="n"/>
      <c r="WKD80" s="406" t="n"/>
      <c r="WKE80" s="406" t="n"/>
      <c r="WKF80" s="406" t="n"/>
      <c r="WKG80" s="406" t="n"/>
      <c r="WKH80" s="406" t="n"/>
      <c r="WKI80" s="406" t="n"/>
      <c r="WKJ80" s="406" t="n"/>
      <c r="WKK80" s="406" t="n"/>
      <c r="WKL80" s="406" t="n"/>
      <c r="WKM80" s="406" t="n"/>
      <c r="WKN80" s="406" t="n"/>
      <c r="WKO80" s="406" t="n"/>
      <c r="WKP80" s="406" t="n"/>
      <c r="WKQ80" s="406" t="n"/>
      <c r="WKR80" s="406" t="n"/>
      <c r="WKS80" s="406" t="n"/>
      <c r="WKT80" s="406" t="n"/>
      <c r="WKU80" s="406" t="n"/>
      <c r="WKV80" s="406" t="n"/>
      <c r="WKW80" s="406" t="n"/>
      <c r="WKX80" s="406" t="n"/>
      <c r="WKY80" s="406" t="n"/>
      <c r="WKZ80" s="406" t="n"/>
      <c r="WLA80" s="406" t="n"/>
      <c r="WLB80" s="406" t="n"/>
      <c r="WLC80" s="406" t="n"/>
      <c r="WLD80" s="406" t="n"/>
      <c r="WLE80" s="406" t="n"/>
      <c r="WLF80" s="406" t="n"/>
      <c r="WLG80" s="406" t="n"/>
      <c r="WLH80" s="406" t="n"/>
      <c r="WLI80" s="406" t="n"/>
      <c r="WLJ80" s="406" t="n"/>
      <c r="WLK80" s="406" t="n"/>
      <c r="WLL80" s="406" t="n"/>
      <c r="WLM80" s="406" t="n"/>
      <c r="WLN80" s="406" t="n"/>
      <c r="WLO80" s="406" t="n"/>
      <c r="WLP80" s="406" t="n"/>
      <c r="WLQ80" s="406" t="n"/>
      <c r="WLR80" s="406" t="n"/>
      <c r="WLS80" s="406" t="n"/>
      <c r="WLT80" s="406" t="n"/>
      <c r="WLU80" s="406" t="n"/>
      <c r="WLV80" s="406" t="n"/>
      <c r="WLW80" s="406" t="n"/>
      <c r="WLX80" s="406" t="n"/>
      <c r="WLY80" s="406" t="n"/>
      <c r="WLZ80" s="406" t="n"/>
      <c r="WMA80" s="406" t="n"/>
      <c r="WMB80" s="406" t="n"/>
      <c r="WMC80" s="406" t="n"/>
      <c r="WMD80" s="406" t="n"/>
      <c r="WME80" s="406" t="n"/>
      <c r="WMF80" s="406" t="n"/>
      <c r="WMG80" s="406" t="n"/>
      <c r="WMH80" s="406" t="n"/>
      <c r="WMI80" s="406" t="n"/>
      <c r="WMJ80" s="406" t="n"/>
      <c r="WMK80" s="406" t="n"/>
      <c r="WML80" s="406" t="n"/>
      <c r="WMM80" s="406" t="n"/>
      <c r="WMN80" s="406" t="n"/>
      <c r="WMO80" s="406" t="n"/>
      <c r="WMP80" s="406" t="n"/>
      <c r="WMQ80" s="406" t="n"/>
      <c r="WMR80" s="406" t="n"/>
      <c r="WMS80" s="406" t="n"/>
      <c r="WMT80" s="406" t="n"/>
      <c r="WMU80" s="406" t="n"/>
      <c r="WMV80" s="406" t="n"/>
      <c r="WMW80" s="406" t="n"/>
      <c r="WMX80" s="406" t="n"/>
      <c r="WMY80" s="406" t="n"/>
      <c r="WMZ80" s="406" t="n"/>
      <c r="WNA80" s="406" t="n"/>
      <c r="WNB80" s="406" t="n"/>
      <c r="WNC80" s="406" t="n"/>
      <c r="WND80" s="406" t="n"/>
      <c r="WNE80" s="406" t="n"/>
      <c r="WNF80" s="406" t="n"/>
      <c r="WNG80" s="406" t="n"/>
      <c r="WNH80" s="406" t="n"/>
      <c r="WNI80" s="406" t="n"/>
      <c r="WNJ80" s="406" t="n"/>
      <c r="WNK80" s="406" t="n"/>
      <c r="WNL80" s="406" t="n"/>
      <c r="WNM80" s="406" t="n"/>
      <c r="WNN80" s="406" t="n"/>
      <c r="WNO80" s="406" t="n"/>
      <c r="WNP80" s="406" t="n"/>
      <c r="WNQ80" s="406" t="n"/>
      <c r="WNR80" s="406" t="n"/>
      <c r="WNS80" s="406" t="n"/>
      <c r="WNT80" s="406" t="n"/>
      <c r="WNU80" s="406" t="n"/>
      <c r="WNV80" s="406" t="n"/>
      <c r="WNW80" s="406" t="n"/>
      <c r="WNX80" s="406" t="n"/>
      <c r="WNY80" s="406" t="n"/>
      <c r="WNZ80" s="406" t="n"/>
      <c r="WOA80" s="406" t="n"/>
      <c r="WOB80" s="406" t="n"/>
      <c r="WOC80" s="406" t="n"/>
      <c r="WOD80" s="406" t="n"/>
      <c r="WOE80" s="406" t="n"/>
      <c r="WOF80" s="406" t="n"/>
      <c r="WOG80" s="406" t="n"/>
      <c r="WOH80" s="406" t="n"/>
      <c r="WOI80" s="406" t="n"/>
      <c r="WOJ80" s="406" t="n"/>
      <c r="WOK80" s="406" t="n"/>
      <c r="WOL80" s="406" t="n"/>
      <c r="WOM80" s="406" t="n"/>
      <c r="WON80" s="406" t="n"/>
      <c r="WOO80" s="406" t="n"/>
      <c r="WOP80" s="406" t="n"/>
      <c r="WOQ80" s="406" t="n"/>
      <c r="WOR80" s="406" t="n"/>
      <c r="WOS80" s="406" t="n"/>
      <c r="WOT80" s="406" t="n"/>
      <c r="WOU80" s="406" t="n"/>
      <c r="WOV80" s="406" t="n"/>
      <c r="WOW80" s="406" t="n"/>
      <c r="WOX80" s="406" t="n"/>
      <c r="WOY80" s="406" t="n"/>
      <c r="WOZ80" s="406" t="n"/>
      <c r="WPA80" s="406" t="n"/>
      <c r="WPB80" s="406" t="n"/>
      <c r="WPC80" s="406" t="n"/>
      <c r="WPD80" s="406" t="n"/>
      <c r="WPE80" s="406" t="n"/>
      <c r="WPF80" s="406" t="n"/>
      <c r="WPG80" s="406" t="n"/>
      <c r="WPH80" s="406" t="n"/>
      <c r="WPI80" s="406" t="n"/>
      <c r="WPJ80" s="406" t="n"/>
      <c r="WPK80" s="406" t="n"/>
      <c r="WPL80" s="406" t="n"/>
      <c r="WPM80" s="406" t="n"/>
      <c r="WPN80" s="406" t="n"/>
      <c r="WPO80" s="406" t="n"/>
      <c r="WPP80" s="406" t="n"/>
      <c r="WPQ80" s="406" t="n"/>
      <c r="WPR80" s="406" t="n"/>
      <c r="WPS80" s="406" t="n"/>
      <c r="WPT80" s="406" t="n"/>
      <c r="WPU80" s="406" t="n"/>
      <c r="WPV80" s="406" t="n"/>
      <c r="WPW80" s="406" t="n"/>
      <c r="WPX80" s="406" t="n"/>
      <c r="WPY80" s="406" t="n"/>
      <c r="WPZ80" s="406" t="n"/>
      <c r="WQA80" s="406" t="n"/>
      <c r="WQB80" s="406" t="n"/>
      <c r="WQC80" s="406" t="n"/>
      <c r="WQD80" s="406" t="n"/>
      <c r="WQE80" s="406" t="n"/>
      <c r="WQF80" s="406" t="n"/>
      <c r="WQG80" s="406" t="n"/>
      <c r="WQH80" s="406" t="n"/>
      <c r="WQI80" s="406" t="n"/>
      <c r="WQJ80" s="406" t="n"/>
      <c r="WQK80" s="406" t="n"/>
      <c r="WQL80" s="406" t="n"/>
      <c r="WQM80" s="406" t="n"/>
      <c r="WQN80" s="406" t="n"/>
      <c r="WQO80" s="406" t="n"/>
      <c r="WQP80" s="406" t="n"/>
      <c r="WQQ80" s="406" t="n"/>
      <c r="WQR80" s="406" t="n"/>
      <c r="WQS80" s="406" t="n"/>
      <c r="WQT80" s="406" t="n"/>
      <c r="WQU80" s="406" t="n"/>
      <c r="WQV80" s="406" t="n"/>
      <c r="WQW80" s="406" t="n"/>
      <c r="WQX80" s="406" t="n"/>
      <c r="WQY80" s="406" t="n"/>
      <c r="WQZ80" s="406" t="n"/>
      <c r="WRA80" s="406" t="n"/>
      <c r="WRB80" s="406" t="n"/>
      <c r="WRC80" s="406" t="n"/>
      <c r="WRD80" s="406" t="n"/>
      <c r="WRE80" s="406" t="n"/>
      <c r="WRF80" s="406" t="n"/>
      <c r="WRG80" s="406" t="n"/>
      <c r="WRH80" s="406" t="n"/>
      <c r="WRI80" s="406" t="n"/>
      <c r="WRJ80" s="406" t="n"/>
      <c r="WRK80" s="406" t="n"/>
      <c r="WRL80" s="406" t="n"/>
      <c r="WRM80" s="406" t="n"/>
      <c r="WRN80" s="406" t="n"/>
      <c r="WRO80" s="406" t="n"/>
      <c r="WRP80" s="406" t="n"/>
      <c r="WRQ80" s="406" t="n"/>
      <c r="WRR80" s="406" t="n"/>
      <c r="WRS80" s="406" t="n"/>
      <c r="WRT80" s="406" t="n"/>
      <c r="WRU80" s="406" t="n"/>
      <c r="WRV80" s="406" t="n"/>
      <c r="WRW80" s="406" t="n"/>
      <c r="WRX80" s="406" t="n"/>
      <c r="WRY80" s="406" t="n"/>
      <c r="WRZ80" s="406" t="n"/>
      <c r="WSA80" s="406" t="n"/>
      <c r="WSB80" s="406" t="n"/>
      <c r="WSC80" s="406" t="n"/>
      <c r="WSD80" s="406" t="n"/>
      <c r="WSE80" s="406" t="n"/>
      <c r="WSF80" s="406" t="n"/>
      <c r="WSG80" s="406" t="n"/>
      <c r="WSH80" s="406" t="n"/>
      <c r="WSI80" s="406" t="n"/>
      <c r="WSJ80" s="406" t="n"/>
      <c r="WSK80" s="406" t="n"/>
      <c r="WSL80" s="406" t="n"/>
      <c r="WSM80" s="406" t="n"/>
      <c r="WSN80" s="406" t="n"/>
      <c r="WSO80" s="406" t="n"/>
      <c r="WSP80" s="406" t="n"/>
      <c r="WSQ80" s="406" t="n"/>
      <c r="WSR80" s="406" t="n"/>
      <c r="WSS80" s="406" t="n"/>
      <c r="WST80" s="406" t="n"/>
      <c r="WSU80" s="406" t="n"/>
      <c r="WSV80" s="406" t="n"/>
      <c r="WSW80" s="406" t="n"/>
      <c r="WSX80" s="406" t="n"/>
      <c r="WSY80" s="406" t="n"/>
      <c r="WSZ80" s="406" t="n"/>
      <c r="WTA80" s="406" t="n"/>
      <c r="WTB80" s="406" t="n"/>
      <c r="WTC80" s="406" t="n"/>
      <c r="WTD80" s="406" t="n"/>
      <c r="WTE80" s="406" t="n"/>
      <c r="WTF80" s="406" t="n"/>
      <c r="WTG80" s="406" t="n"/>
      <c r="WTH80" s="406" t="n"/>
      <c r="WTI80" s="406" t="n"/>
      <c r="WTJ80" s="406" t="n"/>
      <c r="WTK80" s="406" t="n"/>
      <c r="WTL80" s="406" t="n"/>
      <c r="WTM80" s="406" t="n"/>
      <c r="WTN80" s="406" t="n"/>
      <c r="WTO80" s="406" t="n"/>
      <c r="WTP80" s="406" t="n"/>
      <c r="WTQ80" s="406" t="n"/>
      <c r="WTR80" s="406" t="n"/>
      <c r="WTS80" s="406" t="n"/>
      <c r="WTT80" s="406" t="n"/>
      <c r="WTU80" s="406" t="n"/>
      <c r="WTV80" s="406" t="n"/>
      <c r="WTW80" s="406" t="n"/>
      <c r="WTX80" s="406" t="n"/>
      <c r="WTY80" s="406" t="n"/>
      <c r="WTZ80" s="406" t="n"/>
      <c r="WUA80" s="406" t="n"/>
      <c r="WUB80" s="406" t="n"/>
      <c r="WUC80" s="406" t="n"/>
      <c r="WUD80" s="406" t="n"/>
      <c r="WUE80" s="406" t="n"/>
      <c r="WUF80" s="406" t="n"/>
      <c r="WUG80" s="406" t="n"/>
      <c r="WUH80" s="406" t="n"/>
      <c r="WUI80" s="406" t="n"/>
      <c r="WUJ80" s="406" t="n"/>
      <c r="WUK80" s="406" t="n"/>
      <c r="WUL80" s="406" t="n"/>
      <c r="WUM80" s="406" t="n"/>
      <c r="WUN80" s="406" t="n"/>
      <c r="WUO80" s="406" t="n"/>
      <c r="WUP80" s="406" t="n"/>
      <c r="WUQ80" s="406" t="n"/>
      <c r="WUR80" s="406" t="n"/>
      <c r="WUS80" s="406" t="n"/>
      <c r="WUT80" s="406" t="n"/>
      <c r="WUU80" s="406" t="n"/>
      <c r="WUV80" s="406" t="n"/>
      <c r="WUW80" s="406" t="n"/>
      <c r="WUX80" s="406" t="n"/>
      <c r="WUY80" s="406" t="n"/>
      <c r="WUZ80" s="406" t="n"/>
      <c r="WVA80" s="406" t="n"/>
      <c r="WVB80" s="406" t="n"/>
      <c r="WVC80" s="406" t="n"/>
      <c r="WVD80" s="406" t="n"/>
      <c r="WVE80" s="406" t="n"/>
      <c r="WVF80" s="406" t="n"/>
      <c r="WVG80" s="406" t="n"/>
      <c r="WVH80" s="406" t="n"/>
      <c r="WVI80" s="406" t="n"/>
      <c r="WVJ80" s="406" t="n"/>
      <c r="WVK80" s="406" t="n"/>
      <c r="WVL80" s="406" t="n"/>
      <c r="WVM80" s="406" t="n"/>
      <c r="WVN80" s="406" t="n"/>
      <c r="WVO80" s="406" t="n"/>
      <c r="WVP80" s="406" t="n"/>
      <c r="WVQ80" s="406" t="n"/>
      <c r="WVR80" s="406" t="n"/>
      <c r="WVS80" s="406" t="n"/>
      <c r="WVT80" s="406" t="n"/>
      <c r="WVU80" s="406" t="n"/>
      <c r="WVV80" s="406" t="n"/>
      <c r="WVW80" s="406" t="n"/>
      <c r="WVX80" s="406" t="n"/>
      <c r="WVY80" s="406" t="n"/>
      <c r="WVZ80" s="406" t="n"/>
      <c r="WWA80" s="406" t="n"/>
      <c r="WWB80" s="406" t="n"/>
      <c r="WWC80" s="406" t="n"/>
      <c r="WWD80" s="406" t="n"/>
      <c r="WWE80" s="406" t="n"/>
      <c r="WWF80" s="406" t="n"/>
      <c r="WWG80" s="406" t="n"/>
      <c r="WWH80" s="406" t="n"/>
      <c r="WWI80" s="406" t="n"/>
      <c r="WWJ80" s="406" t="n"/>
      <c r="WWK80" s="406" t="n"/>
      <c r="WWL80" s="406" t="n"/>
      <c r="WWM80" s="406" t="n"/>
      <c r="WWN80" s="406" t="n"/>
      <c r="WWO80" s="406" t="n"/>
      <c r="WWP80" s="406" t="n"/>
      <c r="WWQ80" s="406" t="n"/>
      <c r="WWR80" s="406" t="n"/>
      <c r="WWS80" s="406" t="n"/>
      <c r="WWT80" s="406" t="n"/>
      <c r="WWU80" s="406" t="n"/>
      <c r="WWV80" s="406" t="n"/>
      <c r="WWW80" s="406" t="n"/>
      <c r="WWX80" s="406" t="n"/>
      <c r="WWY80" s="406" t="n"/>
      <c r="WWZ80" s="406" t="n"/>
      <c r="WXA80" s="406" t="n"/>
      <c r="WXB80" s="406" t="n"/>
      <c r="WXC80" s="406" t="n"/>
      <c r="WXD80" s="406" t="n"/>
      <c r="WXE80" s="406" t="n"/>
      <c r="WXF80" s="406" t="n"/>
      <c r="WXG80" s="406" t="n"/>
      <c r="WXH80" s="406" t="n"/>
      <c r="WXI80" s="406" t="n"/>
      <c r="WXJ80" s="406" t="n"/>
      <c r="WXK80" s="406" t="n"/>
      <c r="WXL80" s="406" t="n"/>
      <c r="WXM80" s="406" t="n"/>
      <c r="WXN80" s="406" t="n"/>
      <c r="WXO80" s="406" t="n"/>
      <c r="WXP80" s="406" t="n"/>
      <c r="WXQ80" s="406" t="n"/>
      <c r="WXR80" s="406" t="n"/>
      <c r="WXS80" s="406" t="n"/>
      <c r="WXT80" s="406" t="n"/>
      <c r="WXU80" s="406" t="n"/>
      <c r="WXV80" s="406" t="n"/>
      <c r="WXW80" s="406" t="n"/>
      <c r="WXX80" s="406" t="n"/>
      <c r="WXY80" s="406" t="n"/>
      <c r="WXZ80" s="406" t="n"/>
      <c r="WYA80" s="406" t="n"/>
      <c r="WYB80" s="406" t="n"/>
      <c r="WYC80" s="406" t="n"/>
      <c r="WYD80" s="406" t="n"/>
      <c r="WYE80" s="406" t="n"/>
      <c r="WYF80" s="406" t="n"/>
      <c r="WYG80" s="406" t="n"/>
      <c r="WYH80" s="406" t="n"/>
      <c r="WYI80" s="406" t="n"/>
      <c r="WYJ80" s="406" t="n"/>
      <c r="WYK80" s="406" t="n"/>
      <c r="WYL80" s="406" t="n"/>
      <c r="WYM80" s="406" t="n"/>
      <c r="WYN80" s="406" t="n"/>
      <c r="WYO80" s="406" t="n"/>
      <c r="WYP80" s="406" t="n"/>
      <c r="WYQ80" s="406" t="n"/>
      <c r="WYR80" s="406" t="n"/>
      <c r="WYS80" s="406" t="n"/>
      <c r="WYT80" s="406" t="n"/>
      <c r="WYU80" s="406" t="n"/>
      <c r="WYV80" s="406" t="n"/>
      <c r="WYW80" s="406" t="n"/>
      <c r="WYX80" s="406" t="n"/>
      <c r="WYY80" s="406" t="n"/>
      <c r="WYZ80" s="406" t="n"/>
      <c r="WZA80" s="406" t="n"/>
      <c r="WZB80" s="406" t="n"/>
      <c r="WZC80" s="406" t="n"/>
      <c r="WZD80" s="406" t="n"/>
      <c r="WZE80" s="406" t="n"/>
      <c r="WZF80" s="406" t="n"/>
      <c r="WZG80" s="406" t="n"/>
      <c r="WZH80" s="406" t="n"/>
      <c r="WZI80" s="406" t="n"/>
      <c r="WZJ80" s="406" t="n"/>
      <c r="WZK80" s="406" t="n"/>
      <c r="WZL80" s="406" t="n"/>
      <c r="WZM80" s="406" t="n"/>
      <c r="WZN80" s="406" t="n"/>
      <c r="WZO80" s="406" t="n"/>
      <c r="WZP80" s="406" t="n"/>
      <c r="WZQ80" s="406" t="n"/>
      <c r="WZR80" s="406" t="n"/>
      <c r="WZS80" s="406" t="n"/>
      <c r="WZT80" s="406" t="n"/>
      <c r="WZU80" s="406" t="n"/>
      <c r="WZV80" s="406" t="n"/>
      <c r="WZW80" s="406" t="n"/>
      <c r="WZX80" s="406" t="n"/>
      <c r="WZY80" s="406" t="n"/>
      <c r="WZZ80" s="406" t="n"/>
      <c r="XAA80" s="406" t="n"/>
      <c r="XAB80" s="406" t="n"/>
      <c r="XAC80" s="406" t="n"/>
      <c r="XAD80" s="406" t="n"/>
      <c r="XAE80" s="406" t="n"/>
      <c r="XAF80" s="406" t="n"/>
      <c r="XAG80" s="406" t="n"/>
      <c r="XAH80" s="406" t="n"/>
      <c r="XAI80" s="406" t="n"/>
      <c r="XAJ80" s="406" t="n"/>
      <c r="XAK80" s="406" t="n"/>
      <c r="XAL80" s="406" t="n"/>
      <c r="XAM80" s="406" t="n"/>
      <c r="XAN80" s="406" t="n"/>
      <c r="XAO80" s="406" t="n"/>
      <c r="XAP80" s="406" t="n"/>
      <c r="XAQ80" s="406" t="n"/>
      <c r="XAR80" s="406" t="n"/>
      <c r="XAS80" s="406" t="n"/>
      <c r="XAT80" s="406" t="n"/>
      <c r="XAU80" s="406" t="n"/>
      <c r="XAV80" s="406" t="n"/>
      <c r="XAW80" s="406" t="n"/>
      <c r="XAX80" s="406" t="n"/>
      <c r="XAY80" s="406" t="n"/>
      <c r="XAZ80" s="406" t="n"/>
      <c r="XBA80" s="406" t="n"/>
      <c r="XBB80" s="406" t="n"/>
      <c r="XBC80" s="406" t="n"/>
      <c r="XBD80" s="406" t="n"/>
      <c r="XBE80" s="406" t="n"/>
      <c r="XBF80" s="406" t="n"/>
      <c r="XBG80" s="406" t="n"/>
      <c r="XBH80" s="406" t="n"/>
      <c r="XBI80" s="406" t="n"/>
      <c r="XBJ80" s="406" t="n"/>
      <c r="XBK80" s="406" t="n"/>
      <c r="XBL80" s="406" t="n"/>
      <c r="XBM80" s="406" t="n"/>
      <c r="XBN80" s="406" t="n"/>
      <c r="XBO80" s="406" t="n"/>
      <c r="XBP80" s="406" t="n"/>
      <c r="XBQ80" s="406" t="n"/>
      <c r="XBR80" s="406" t="n"/>
      <c r="XBS80" s="406" t="n"/>
      <c r="XBT80" s="406" t="n"/>
      <c r="XBU80" s="406" t="n"/>
      <c r="XBV80" s="406" t="n"/>
      <c r="XBW80" s="406" t="n"/>
      <c r="XBX80" s="406" t="n"/>
      <c r="XBY80" s="406" t="n"/>
      <c r="XBZ80" s="406" t="n"/>
      <c r="XCA80" s="406" t="n"/>
      <c r="XCB80" s="406" t="n"/>
      <c r="XCC80" s="406" t="n"/>
      <c r="XCD80" s="406" t="n"/>
      <c r="XCE80" s="406" t="n"/>
      <c r="XCF80" s="406" t="n"/>
      <c r="XCG80" s="406" t="n"/>
      <c r="XCH80" s="406" t="n"/>
      <c r="XCI80" s="406" t="n"/>
      <c r="XCJ80" s="406" t="n"/>
      <c r="XCK80" s="406" t="n"/>
      <c r="XCL80" s="406" t="n"/>
      <c r="XCM80" s="406" t="n"/>
      <c r="XCN80" s="406" t="n"/>
      <c r="XCO80" s="406" t="n"/>
      <c r="XCP80" s="406" t="n"/>
      <c r="XCQ80" s="406" t="n"/>
      <c r="XCR80" s="406" t="n"/>
      <c r="XCS80" s="406" t="n"/>
      <c r="XCT80" s="406" t="n"/>
      <c r="XCU80" s="406" t="n"/>
      <c r="XCV80" s="406" t="n"/>
      <c r="XCW80" s="406" t="n"/>
      <c r="XCX80" s="406" t="n"/>
      <c r="XCY80" s="406" t="n"/>
      <c r="XCZ80" s="406" t="n"/>
      <c r="XDA80" s="406" t="n"/>
      <c r="XDB80" s="406" t="n"/>
      <c r="XDC80" s="406" t="n"/>
      <c r="XDD80" s="406" t="n"/>
      <c r="XDE80" s="406" t="n"/>
      <c r="XDF80" s="406" t="n"/>
      <c r="XDG80" s="406" t="n"/>
      <c r="XDH80" s="406" t="n"/>
      <c r="XDI80" s="406" t="n"/>
      <c r="XDJ80" s="406" t="n"/>
      <c r="XDK80" s="406" t="n"/>
      <c r="XDL80" s="406" t="n"/>
      <c r="XDM80" s="406" t="n"/>
      <c r="XDN80" s="406" t="n"/>
      <c r="XDO80" s="406" t="n"/>
      <c r="XDP80" s="406" t="n"/>
      <c r="XDQ80" s="406" t="n"/>
      <c r="XDR80" s="406" t="n"/>
      <c r="XDS80" s="406" t="n"/>
      <c r="XDT80" s="406" t="n"/>
      <c r="XDU80" s="406" t="n"/>
      <c r="XDV80" s="406" t="n"/>
      <c r="XDW80" s="406" t="n"/>
      <c r="XDX80" s="406" t="n"/>
      <c r="XDY80" s="406" t="n"/>
      <c r="XDZ80" s="406" t="n"/>
      <c r="XEA80" s="406" t="n"/>
      <c r="XEB80" s="406" t="n"/>
      <c r="XEC80" s="406" t="n"/>
      <c r="XED80" s="406" t="n"/>
      <c r="XEE80" s="406" t="n"/>
      <c r="XEF80" s="406" t="n"/>
      <c r="XEG80" s="406" t="n"/>
      <c r="XEH80" s="406" t="n"/>
      <c r="XEI80" s="406" t="n"/>
      <c r="XEJ80" s="406" t="n"/>
      <c r="XEK80" s="406" t="n"/>
      <c r="XEL80" s="406" t="n"/>
      <c r="XEM80" s="406" t="n"/>
      <c r="XEN80" s="406" t="n"/>
      <c r="XEO80" s="406" t="n"/>
      <c r="XEP80" s="406" t="n"/>
      <c r="XEQ80" s="406" t="n"/>
      <c r="XER80" s="406" t="n"/>
      <c r="XES80" s="406" t="n"/>
      <c r="XET80" s="406" t="n"/>
      <c r="XEU80" s="406" t="n"/>
      <c r="XEV80" s="406" t="n"/>
      <c r="XEW80" s="406" t="n"/>
      <c r="XEX80" s="406" t="n"/>
      <c r="XEY80" s="406" t="n"/>
      <c r="XEZ80" s="406" t="n"/>
      <c r="XFA80" s="406" t="n"/>
    </row>
    <row r="81" ht="25" customFormat="1" customHeight="1" s="406">
      <c r="A81" s="45" t="n">
        <v>45721</v>
      </c>
      <c r="B81" s="382" t="n">
        <v>49</v>
      </c>
      <c r="C81" s="382" t="inlineStr">
        <is>
          <t>罗鸿雁</t>
        </is>
      </c>
      <c r="D81" s="162" t="n"/>
      <c r="E81" s="382" t="n">
        <v>1</v>
      </c>
      <c r="F81" s="162" t="n"/>
      <c r="G81" s="162" t="inlineStr">
        <is>
          <t>王海燕</t>
        </is>
      </c>
      <c r="H81" s="162" t="n"/>
      <c r="I81" s="162" t="n">
        <v>1638</v>
      </c>
      <c r="J81" s="162" t="n"/>
      <c r="K81" s="162" t="n"/>
      <c r="L81" s="162" t="n"/>
      <c r="M81" s="162" t="n"/>
      <c r="N81" s="162" t="n"/>
      <c r="O81" s="162" t="n"/>
      <c r="P81" s="162" t="n">
        <v>60</v>
      </c>
      <c r="Q81" s="162" t="n"/>
      <c r="R81" s="162" t="n"/>
      <c r="S81" s="162" t="n"/>
      <c r="T81" s="162" t="n"/>
      <c r="U81" s="162" t="n"/>
      <c r="V81" s="162" t="n"/>
      <c r="W81" s="162" t="n"/>
      <c r="X81" s="406">
        <f>SUM(J81:W81)</f>
        <v/>
      </c>
      <c r="Y81" s="162" t="inlineStr">
        <is>
          <t>对公</t>
        </is>
      </c>
      <c r="Z81" s="407" t="n"/>
      <c r="AA81" s="162" t="n"/>
      <c r="AB81" s="407" t="n"/>
      <c r="AC81" s="407" t="n"/>
      <c r="AD81" s="253" t="inlineStr">
        <is>
          <t>熊欢</t>
        </is>
      </c>
    </row>
    <row r="82" ht="25" customFormat="1" customHeight="1" s="406">
      <c r="A82" s="45" t="n">
        <v>45721</v>
      </c>
      <c r="B82" s="162" t="n">
        <v>72</v>
      </c>
      <c r="C82" s="162" t="inlineStr">
        <is>
          <t>李兰22（0309）</t>
        </is>
      </c>
      <c r="D82" s="162" t="n"/>
      <c r="E82" s="162" t="n">
        <v>1</v>
      </c>
      <c r="F82" s="162" t="n"/>
      <c r="G82" s="162" t="inlineStr">
        <is>
          <t>王海燕</t>
        </is>
      </c>
      <c r="H82" s="162" t="n"/>
      <c r="I82" s="162" t="n">
        <v>1638</v>
      </c>
      <c r="J82" s="162" t="n"/>
      <c r="K82" s="162" t="n"/>
      <c r="L82" s="162" t="n">
        <v>469.4</v>
      </c>
      <c r="M82" s="162" t="n"/>
      <c r="N82" s="162" t="n"/>
      <c r="O82" s="162" t="n"/>
      <c r="P82" s="162" t="n"/>
      <c r="Q82" s="162" t="n"/>
      <c r="R82" s="162" t="n"/>
      <c r="S82" s="162" t="n"/>
      <c r="T82" s="162" t="n">
        <v>120</v>
      </c>
      <c r="U82" s="162" t="n"/>
      <c r="V82" s="162" t="n"/>
      <c r="W82" s="162" t="n"/>
      <c r="X82" s="406">
        <f>SUM(J82:W82)</f>
        <v/>
      </c>
      <c r="Y82" s="162" t="inlineStr">
        <is>
          <t>对公</t>
        </is>
      </c>
      <c r="Z82" s="407" t="n"/>
      <c r="AA82" s="162" t="n"/>
      <c r="AB82" s="407" t="n"/>
      <c r="AC82" s="407" t="n"/>
      <c r="AD82" s="253" t="inlineStr">
        <is>
          <t>熊欢</t>
        </is>
      </c>
    </row>
    <row r="83" ht="15" customFormat="1" customHeight="1" s="9">
      <c r="A83" s="45" t="n">
        <v>45721</v>
      </c>
      <c r="B83" s="33" t="n">
        <v>13</v>
      </c>
      <c r="C83" s="225" t="inlineStr">
        <is>
          <t>姜志芹</t>
        </is>
      </c>
      <c r="D83" s="390" t="n"/>
      <c r="E83" s="390" t="n">
        <v>1</v>
      </c>
      <c r="F83" s="283" t="n"/>
      <c r="G83" s="225" t="inlineStr">
        <is>
          <t>刘英桃</t>
        </is>
      </c>
      <c r="H83" s="390" t="n"/>
      <c r="I83" s="390" t="n"/>
      <c r="J83" s="390" t="n">
        <v>836.1</v>
      </c>
      <c r="K83" s="390" t="n"/>
      <c r="L83" s="287" t="n"/>
      <c r="M83" s="287" t="n"/>
      <c r="N83" s="390" t="n"/>
      <c r="O83" s="390" t="n"/>
      <c r="P83" s="390" t="n"/>
      <c r="Q83" s="390" t="n"/>
      <c r="R83" s="390" t="n"/>
      <c r="S83" s="390" t="n"/>
      <c r="T83" s="406" t="n"/>
      <c r="U83" s="406" t="n"/>
      <c r="V83" s="287" t="n"/>
      <c r="W83" s="390" t="n"/>
      <c r="X83" s="406">
        <f>SUM(J83:W83)</f>
        <v/>
      </c>
      <c r="Y83" s="390" t="inlineStr">
        <is>
          <t>对公</t>
        </is>
      </c>
      <c r="Z83" s="9" t="n"/>
      <c r="AA83" s="9" t="n"/>
      <c r="AB83" s="9" t="n"/>
      <c r="AC83" s="406" t="n"/>
      <c r="AD83" s="406" t="n"/>
      <c r="AE83" s="406" t="n"/>
      <c r="AF83" s="406" t="n"/>
      <c r="AG83" s="406" t="n"/>
      <c r="AH83" s="406" t="n"/>
      <c r="AI83" s="406" t="n"/>
      <c r="AJ83" s="406" t="n"/>
      <c r="AK83" s="406" t="n"/>
      <c r="AL83" s="406" t="n"/>
      <c r="AM83" s="406" t="n"/>
      <c r="AN83" s="406" t="n"/>
      <c r="AO83" s="406" t="n"/>
      <c r="AP83" s="406" t="n"/>
      <c r="AQ83" s="406" t="n"/>
      <c r="AR83" s="406" t="n"/>
      <c r="AS83" s="406" t="n"/>
      <c r="AT83" s="406" t="n"/>
      <c r="AU83" s="406" t="n"/>
      <c r="AV83" s="406" t="n"/>
      <c r="AW83" s="406" t="n"/>
      <c r="AX83" s="406" t="n"/>
      <c r="AY83" s="406" t="n"/>
      <c r="AZ83" s="406" t="n"/>
      <c r="BA83" s="406" t="n"/>
      <c r="BB83" s="406" t="n"/>
      <c r="BC83" s="406" t="n"/>
      <c r="BD83" s="406" t="n"/>
      <c r="BE83" s="406" t="n"/>
      <c r="BF83" s="406" t="n"/>
      <c r="BG83" s="406" t="n"/>
      <c r="BH83" s="406" t="n"/>
      <c r="BI83" s="406" t="n"/>
      <c r="BJ83" s="406" t="n"/>
      <c r="BK83" s="406" t="n"/>
      <c r="BL83" s="406" t="n"/>
      <c r="BM83" s="406" t="n"/>
      <c r="BN83" s="406" t="n"/>
      <c r="BO83" s="406" t="n"/>
      <c r="BP83" s="406" t="n"/>
      <c r="BQ83" s="406" t="n"/>
      <c r="BR83" s="406" t="n"/>
      <c r="BS83" s="406" t="n"/>
      <c r="BT83" s="406" t="n"/>
      <c r="BU83" s="406" t="n"/>
      <c r="BV83" s="406" t="n"/>
      <c r="BW83" s="406" t="n"/>
      <c r="BX83" s="406" t="n"/>
      <c r="BY83" s="406" t="n"/>
      <c r="BZ83" s="406" t="n"/>
      <c r="CA83" s="406" t="n"/>
      <c r="CB83" s="406" t="n"/>
      <c r="CC83" s="406" t="n"/>
      <c r="CD83" s="406" t="n"/>
      <c r="CE83" s="406" t="n"/>
      <c r="CF83" s="406" t="n"/>
      <c r="CG83" s="406" t="n"/>
      <c r="CH83" s="406" t="n"/>
      <c r="CI83" s="406" t="n"/>
      <c r="CJ83" s="406" t="n"/>
      <c r="CK83" s="406" t="n"/>
      <c r="CL83" s="406" t="n"/>
      <c r="CM83" s="406" t="n"/>
      <c r="CN83" s="406" t="n"/>
      <c r="CO83" s="406" t="n"/>
      <c r="CP83" s="406" t="n"/>
      <c r="CQ83" s="406" t="n"/>
      <c r="CR83" s="406" t="n"/>
      <c r="CS83" s="406" t="n"/>
      <c r="CT83" s="406" t="n"/>
      <c r="CU83" s="406" t="n"/>
      <c r="CV83" s="406" t="n"/>
      <c r="CW83" s="406" t="n"/>
      <c r="CX83" s="406" t="n"/>
      <c r="CY83" s="406" t="n"/>
      <c r="CZ83" s="406" t="n"/>
      <c r="DA83" s="406" t="n"/>
      <c r="DB83" s="406" t="n"/>
      <c r="DC83" s="406" t="n"/>
      <c r="DD83" s="406" t="n"/>
      <c r="DE83" s="406" t="n"/>
      <c r="DF83" s="406" t="n"/>
      <c r="DG83" s="406" t="n"/>
      <c r="DH83" s="406" t="n"/>
      <c r="DI83" s="406" t="n"/>
      <c r="DJ83" s="406" t="n"/>
      <c r="DK83" s="406" t="n"/>
      <c r="DL83" s="406" t="n"/>
      <c r="DM83" s="406" t="n"/>
      <c r="DN83" s="406" t="n"/>
      <c r="DO83" s="406" t="n"/>
      <c r="DP83" s="406" t="n"/>
      <c r="DQ83" s="406" t="n"/>
      <c r="DR83" s="406" t="n"/>
      <c r="DS83" s="406" t="n"/>
      <c r="DT83" s="406" t="n"/>
      <c r="DU83" s="406" t="n"/>
      <c r="DV83" s="406" t="n"/>
      <c r="DW83" s="406" t="n"/>
      <c r="DX83" s="406" t="n"/>
      <c r="DY83" s="406" t="n"/>
      <c r="DZ83" s="406" t="n"/>
      <c r="EA83" s="406" t="n"/>
      <c r="EB83" s="406" t="n"/>
      <c r="EC83" s="406" t="n"/>
      <c r="ED83" s="406" t="n"/>
      <c r="EE83" s="406" t="n"/>
      <c r="EF83" s="406" t="n"/>
      <c r="EG83" s="406" t="n"/>
      <c r="EH83" s="406" t="n"/>
      <c r="EI83" s="406" t="n"/>
      <c r="EJ83" s="406" t="n"/>
      <c r="EK83" s="406" t="n"/>
      <c r="EL83" s="406" t="n"/>
      <c r="EM83" s="406" t="n"/>
      <c r="EN83" s="406" t="n"/>
      <c r="EO83" s="406" t="n"/>
      <c r="EP83" s="406" t="n"/>
      <c r="EQ83" s="406" t="n"/>
      <c r="ER83" s="406" t="n"/>
      <c r="ES83" s="406" t="n"/>
      <c r="ET83" s="406" t="n"/>
      <c r="EU83" s="406" t="n"/>
      <c r="EV83" s="406" t="n"/>
      <c r="EW83" s="406" t="n"/>
      <c r="EX83" s="406" t="n"/>
      <c r="EY83" s="406" t="n"/>
      <c r="EZ83" s="406" t="n"/>
      <c r="FA83" s="406" t="n"/>
      <c r="FB83" s="406" t="n"/>
      <c r="FC83" s="406" t="n"/>
      <c r="FD83" s="406" t="n"/>
      <c r="FE83" s="406" t="n"/>
      <c r="FF83" s="406" t="n"/>
      <c r="FG83" s="406" t="n"/>
      <c r="FH83" s="406" t="n"/>
      <c r="FI83" s="406" t="n"/>
      <c r="FJ83" s="406" t="n"/>
      <c r="FK83" s="406" t="n"/>
      <c r="FL83" s="406" t="n"/>
      <c r="FM83" s="406" t="n"/>
      <c r="FN83" s="406" t="n"/>
      <c r="FO83" s="406" t="n"/>
      <c r="FP83" s="406" t="n"/>
      <c r="FQ83" s="406" t="n"/>
      <c r="FR83" s="406" t="n"/>
      <c r="FS83" s="406" t="n"/>
      <c r="FT83" s="406" t="n"/>
      <c r="FU83" s="406" t="n"/>
      <c r="FV83" s="406" t="n"/>
      <c r="FW83" s="406" t="n"/>
      <c r="FX83" s="406" t="n"/>
      <c r="FY83" s="406" t="n"/>
      <c r="FZ83" s="406" t="n"/>
      <c r="GA83" s="406" t="n"/>
      <c r="GB83" s="406" t="n"/>
      <c r="GC83" s="406" t="n"/>
      <c r="GD83" s="406" t="n"/>
      <c r="GE83" s="406" t="n"/>
      <c r="GF83" s="406" t="n"/>
      <c r="GG83" s="406" t="n"/>
      <c r="GH83" s="406" t="n"/>
      <c r="GI83" s="406" t="n"/>
      <c r="GJ83" s="406" t="n"/>
      <c r="GK83" s="406" t="n"/>
      <c r="GL83" s="406" t="n"/>
      <c r="GM83" s="406" t="n"/>
      <c r="GN83" s="406" t="n"/>
      <c r="GO83" s="406" t="n"/>
      <c r="GP83" s="406" t="n"/>
      <c r="GQ83" s="406" t="n"/>
      <c r="GR83" s="406" t="n"/>
      <c r="GS83" s="406" t="n"/>
      <c r="GT83" s="406" t="n"/>
      <c r="GU83" s="406" t="n"/>
      <c r="GV83" s="406" t="n"/>
      <c r="GW83" s="406" t="n"/>
      <c r="GX83" s="406" t="n"/>
      <c r="GY83" s="406" t="n"/>
      <c r="GZ83" s="406" t="n"/>
      <c r="HA83" s="406" t="n"/>
      <c r="HB83" s="406" t="n"/>
      <c r="HC83" s="406" t="n"/>
      <c r="HD83" s="406" t="n"/>
      <c r="HE83" s="406" t="n"/>
      <c r="HF83" s="406" t="n"/>
      <c r="HG83" s="406" t="n"/>
      <c r="HH83" s="406" t="n"/>
      <c r="HI83" s="406" t="n"/>
      <c r="HJ83" s="406" t="n"/>
      <c r="HK83" s="406" t="n"/>
      <c r="HL83" s="406" t="n"/>
      <c r="HM83" s="406" t="n"/>
      <c r="HN83" s="406" t="n"/>
      <c r="HO83" s="406" t="n"/>
      <c r="HP83" s="406" t="n"/>
      <c r="HQ83" s="406" t="n"/>
      <c r="HR83" s="406" t="n"/>
      <c r="HS83" s="406" t="n"/>
      <c r="HT83" s="406" t="n"/>
      <c r="HU83" s="406" t="n"/>
      <c r="HV83" s="406" t="n"/>
      <c r="HW83" s="406" t="n"/>
      <c r="HX83" s="406" t="n"/>
      <c r="HY83" s="406" t="n"/>
      <c r="HZ83" s="406" t="n"/>
      <c r="IA83" s="406" t="n"/>
      <c r="IB83" s="406" t="n"/>
      <c r="IC83" s="406" t="n"/>
      <c r="ID83" s="406" t="n"/>
      <c r="IE83" s="406" t="n"/>
      <c r="IF83" s="406" t="n"/>
      <c r="IG83" s="406" t="n"/>
      <c r="IH83" s="406" t="n"/>
      <c r="II83" s="406" t="n"/>
      <c r="IJ83" s="406" t="n"/>
      <c r="IK83" s="406" t="n"/>
      <c r="IL83" s="406" t="n"/>
      <c r="IM83" s="406" t="n"/>
      <c r="IN83" s="406" t="n"/>
      <c r="IO83" s="406" t="n"/>
      <c r="IP83" s="406" t="n"/>
      <c r="IQ83" s="406" t="n"/>
      <c r="IR83" s="406" t="n"/>
      <c r="IS83" s="406" t="n"/>
      <c r="IT83" s="406" t="n"/>
      <c r="IU83" s="406" t="n"/>
      <c r="IV83" s="406" t="n"/>
      <c r="IW83" s="406" t="n"/>
      <c r="IX83" s="406" t="n"/>
      <c r="IY83" s="406" t="n"/>
      <c r="IZ83" s="406" t="n"/>
      <c r="JA83" s="406" t="n"/>
      <c r="JB83" s="406" t="n"/>
      <c r="JC83" s="406" t="n"/>
      <c r="JD83" s="406" t="n"/>
      <c r="JE83" s="406" t="n"/>
      <c r="JF83" s="406" t="n"/>
      <c r="JG83" s="406" t="n"/>
      <c r="JH83" s="406" t="n"/>
      <c r="JI83" s="406" t="n"/>
      <c r="JJ83" s="406" t="n"/>
      <c r="JK83" s="406" t="n"/>
      <c r="JL83" s="406" t="n"/>
      <c r="JM83" s="406" t="n"/>
      <c r="JN83" s="406" t="n"/>
      <c r="JO83" s="406" t="n"/>
      <c r="JP83" s="406" t="n"/>
      <c r="JQ83" s="406" t="n"/>
      <c r="JR83" s="406" t="n"/>
      <c r="JS83" s="406" t="n"/>
      <c r="JT83" s="406" t="n"/>
      <c r="JU83" s="406" t="n"/>
      <c r="JV83" s="406" t="n"/>
      <c r="JW83" s="406" t="n"/>
      <c r="JX83" s="406" t="n"/>
      <c r="JY83" s="406" t="n"/>
      <c r="JZ83" s="406" t="n"/>
      <c r="KA83" s="406" t="n"/>
      <c r="KB83" s="406" t="n"/>
      <c r="KC83" s="406" t="n"/>
      <c r="KD83" s="406" t="n"/>
      <c r="KE83" s="406" t="n"/>
      <c r="KF83" s="406" t="n"/>
      <c r="KG83" s="406" t="n"/>
      <c r="KH83" s="406" t="n"/>
      <c r="KI83" s="406" t="n"/>
      <c r="KJ83" s="406" t="n"/>
      <c r="KK83" s="406" t="n"/>
      <c r="KL83" s="406" t="n"/>
      <c r="KM83" s="406" t="n"/>
      <c r="KN83" s="406" t="n"/>
      <c r="KO83" s="406" t="n"/>
      <c r="KP83" s="406" t="n"/>
      <c r="KQ83" s="406" t="n"/>
      <c r="KR83" s="406" t="n"/>
      <c r="KS83" s="406" t="n"/>
      <c r="KT83" s="406" t="n"/>
      <c r="KU83" s="406" t="n"/>
      <c r="KV83" s="406" t="n"/>
      <c r="KW83" s="406" t="n"/>
      <c r="KX83" s="406" t="n"/>
      <c r="KY83" s="406" t="n"/>
      <c r="KZ83" s="406" t="n"/>
      <c r="LA83" s="406" t="n"/>
      <c r="LB83" s="406" t="n"/>
      <c r="LC83" s="406" t="n"/>
      <c r="LD83" s="406" t="n"/>
      <c r="LE83" s="406" t="n"/>
      <c r="LF83" s="406" t="n"/>
      <c r="LG83" s="406" t="n"/>
      <c r="LH83" s="406" t="n"/>
      <c r="LI83" s="406" t="n"/>
      <c r="LJ83" s="406" t="n"/>
      <c r="LK83" s="406" t="n"/>
      <c r="LL83" s="406" t="n"/>
      <c r="LM83" s="406" t="n"/>
      <c r="LN83" s="406" t="n"/>
      <c r="LO83" s="406" t="n"/>
      <c r="LP83" s="406" t="n"/>
      <c r="LQ83" s="406" t="n"/>
      <c r="LR83" s="406" t="n"/>
      <c r="LS83" s="406" t="n"/>
      <c r="LT83" s="406" t="n"/>
      <c r="LU83" s="406" t="n"/>
      <c r="LV83" s="406" t="n"/>
      <c r="LW83" s="406" t="n"/>
      <c r="LX83" s="406" t="n"/>
      <c r="LY83" s="406" t="n"/>
      <c r="LZ83" s="406" t="n"/>
      <c r="MA83" s="406" t="n"/>
      <c r="MB83" s="406" t="n"/>
      <c r="MC83" s="406" t="n"/>
      <c r="MD83" s="406" t="n"/>
      <c r="ME83" s="406" t="n"/>
      <c r="MF83" s="406" t="n"/>
      <c r="MG83" s="406" t="n"/>
      <c r="MH83" s="406" t="n"/>
      <c r="MI83" s="406" t="n"/>
      <c r="MJ83" s="406" t="n"/>
      <c r="MK83" s="406" t="n"/>
      <c r="ML83" s="406" t="n"/>
      <c r="MM83" s="406" t="n"/>
      <c r="MN83" s="406" t="n"/>
      <c r="MO83" s="406" t="n"/>
      <c r="MP83" s="406" t="n"/>
      <c r="MQ83" s="406" t="n"/>
      <c r="MR83" s="406" t="n"/>
      <c r="MS83" s="406" t="n"/>
      <c r="MT83" s="406" t="n"/>
      <c r="MU83" s="406" t="n"/>
      <c r="MV83" s="406" t="n"/>
      <c r="MW83" s="406" t="n"/>
      <c r="MX83" s="406" t="n"/>
      <c r="MY83" s="406" t="n"/>
      <c r="MZ83" s="406" t="n"/>
      <c r="NA83" s="406" t="n"/>
      <c r="NB83" s="406" t="n"/>
      <c r="NC83" s="406" t="n"/>
      <c r="ND83" s="406" t="n"/>
      <c r="NE83" s="406" t="n"/>
      <c r="NF83" s="406" t="n"/>
      <c r="NG83" s="406" t="n"/>
      <c r="NH83" s="406" t="n"/>
      <c r="NI83" s="406" t="n"/>
      <c r="NJ83" s="406" t="n"/>
      <c r="NK83" s="406" t="n"/>
      <c r="NL83" s="406" t="n"/>
      <c r="NM83" s="406" t="n"/>
      <c r="NN83" s="406" t="n"/>
      <c r="NO83" s="406" t="n"/>
      <c r="NP83" s="406" t="n"/>
      <c r="NQ83" s="406" t="n"/>
      <c r="NR83" s="406" t="n"/>
      <c r="NS83" s="406" t="n"/>
      <c r="NT83" s="406" t="n"/>
      <c r="NU83" s="406" t="n"/>
      <c r="NV83" s="406" t="n"/>
      <c r="NW83" s="406" t="n"/>
      <c r="NX83" s="406" t="n"/>
      <c r="NY83" s="406" t="n"/>
      <c r="NZ83" s="406" t="n"/>
      <c r="OA83" s="406" t="n"/>
      <c r="OB83" s="406" t="n"/>
      <c r="OC83" s="406" t="n"/>
      <c r="OD83" s="406" t="n"/>
      <c r="OE83" s="406" t="n"/>
      <c r="OF83" s="406" t="n"/>
      <c r="OG83" s="406" t="n"/>
      <c r="OH83" s="406" t="n"/>
      <c r="OI83" s="406" t="n"/>
      <c r="OJ83" s="406" t="n"/>
      <c r="OK83" s="406" t="n"/>
      <c r="OL83" s="406" t="n"/>
      <c r="OM83" s="406" t="n"/>
      <c r="ON83" s="406" t="n"/>
      <c r="OO83" s="406" t="n"/>
      <c r="OP83" s="406" t="n"/>
      <c r="OQ83" s="406" t="n"/>
      <c r="OR83" s="406" t="n"/>
      <c r="OS83" s="406" t="n"/>
      <c r="OT83" s="406" t="n"/>
      <c r="OU83" s="406" t="n"/>
      <c r="OV83" s="406" t="n"/>
      <c r="OW83" s="406" t="n"/>
      <c r="OX83" s="406" t="n"/>
      <c r="OY83" s="406" t="n"/>
      <c r="OZ83" s="406" t="n"/>
      <c r="PA83" s="406" t="n"/>
      <c r="PB83" s="406" t="n"/>
      <c r="PC83" s="406" t="n"/>
      <c r="PD83" s="406" t="n"/>
      <c r="PE83" s="406" t="n"/>
      <c r="PF83" s="406" t="n"/>
      <c r="PG83" s="406" t="n"/>
      <c r="PH83" s="406" t="n"/>
      <c r="PI83" s="406" t="n"/>
      <c r="PJ83" s="406" t="n"/>
      <c r="PK83" s="406" t="n"/>
      <c r="PL83" s="406" t="n"/>
      <c r="PM83" s="406" t="n"/>
      <c r="PN83" s="406" t="n"/>
      <c r="PO83" s="406" t="n"/>
      <c r="PP83" s="406" t="n"/>
      <c r="PQ83" s="406" t="n"/>
      <c r="PR83" s="406" t="n"/>
      <c r="PS83" s="406" t="n"/>
      <c r="PT83" s="406" t="n"/>
      <c r="PU83" s="406" t="n"/>
      <c r="PV83" s="406" t="n"/>
      <c r="PW83" s="406" t="n"/>
      <c r="PX83" s="406" t="n"/>
      <c r="PY83" s="406" t="n"/>
      <c r="PZ83" s="406" t="n"/>
      <c r="QA83" s="406" t="n"/>
      <c r="QB83" s="406" t="n"/>
      <c r="QC83" s="406" t="n"/>
      <c r="QD83" s="406" t="n"/>
      <c r="QE83" s="406" t="n"/>
      <c r="QF83" s="406" t="n"/>
      <c r="QG83" s="406" t="n"/>
      <c r="QH83" s="406" t="n"/>
      <c r="QI83" s="406" t="n"/>
      <c r="QJ83" s="406" t="n"/>
      <c r="QK83" s="406" t="n"/>
      <c r="QL83" s="406" t="n"/>
      <c r="QM83" s="406" t="n"/>
      <c r="QN83" s="406" t="n"/>
      <c r="QO83" s="406" t="n"/>
      <c r="QP83" s="406" t="n"/>
      <c r="QQ83" s="406" t="n"/>
      <c r="QR83" s="406" t="n"/>
      <c r="QS83" s="406" t="n"/>
      <c r="QT83" s="406" t="n"/>
      <c r="QU83" s="406" t="n"/>
      <c r="QV83" s="406" t="n"/>
      <c r="QW83" s="406" t="n"/>
      <c r="QX83" s="406" t="n"/>
      <c r="QY83" s="406" t="n"/>
      <c r="QZ83" s="406" t="n"/>
      <c r="RA83" s="406" t="n"/>
      <c r="RB83" s="406" t="n"/>
      <c r="RC83" s="406" t="n"/>
      <c r="RD83" s="406" t="n"/>
      <c r="RE83" s="406" t="n"/>
      <c r="RF83" s="406" t="n"/>
      <c r="RG83" s="406" t="n"/>
      <c r="RH83" s="406" t="n"/>
      <c r="RI83" s="406" t="n"/>
      <c r="RJ83" s="406" t="n"/>
      <c r="RK83" s="406" t="n"/>
      <c r="RL83" s="406" t="n"/>
      <c r="RM83" s="406" t="n"/>
      <c r="RN83" s="406" t="n"/>
      <c r="RO83" s="406" t="n"/>
      <c r="RP83" s="406" t="n"/>
      <c r="RQ83" s="406" t="n"/>
      <c r="RR83" s="406" t="n"/>
      <c r="RS83" s="406" t="n"/>
      <c r="RT83" s="406" t="n"/>
      <c r="RU83" s="406" t="n"/>
      <c r="RV83" s="406" t="n"/>
      <c r="RW83" s="406" t="n"/>
      <c r="RX83" s="406" t="n"/>
      <c r="RY83" s="406" t="n"/>
      <c r="RZ83" s="406" t="n"/>
      <c r="SA83" s="406" t="n"/>
      <c r="SB83" s="406" t="n"/>
      <c r="SC83" s="406" t="n"/>
      <c r="SD83" s="406" t="n"/>
      <c r="SE83" s="406" t="n"/>
      <c r="SF83" s="406" t="n"/>
      <c r="SG83" s="406" t="n"/>
      <c r="SH83" s="406" t="n"/>
      <c r="SI83" s="406" t="n"/>
      <c r="SJ83" s="406" t="n"/>
      <c r="SK83" s="406" t="n"/>
      <c r="SL83" s="406" t="n"/>
      <c r="SM83" s="406" t="n"/>
      <c r="SN83" s="406" t="n"/>
      <c r="SO83" s="406" t="n"/>
      <c r="SP83" s="406" t="n"/>
      <c r="SQ83" s="406" t="n"/>
      <c r="SR83" s="406" t="n"/>
      <c r="SS83" s="406" t="n"/>
      <c r="ST83" s="406" t="n"/>
      <c r="SU83" s="406" t="n"/>
      <c r="SV83" s="406" t="n"/>
      <c r="SW83" s="406" t="n"/>
      <c r="SX83" s="406" t="n"/>
      <c r="SY83" s="406" t="n"/>
      <c r="SZ83" s="406" t="n"/>
      <c r="TA83" s="406" t="n"/>
      <c r="TB83" s="406" t="n"/>
      <c r="TC83" s="406" t="n"/>
      <c r="TD83" s="406" t="n"/>
      <c r="TE83" s="406" t="n"/>
      <c r="TF83" s="406" t="n"/>
      <c r="TG83" s="406" t="n"/>
      <c r="TH83" s="406" t="n"/>
      <c r="TI83" s="406" t="n"/>
      <c r="TJ83" s="406" t="n"/>
      <c r="TK83" s="406" t="n"/>
      <c r="TL83" s="406" t="n"/>
      <c r="TM83" s="406" t="n"/>
      <c r="TN83" s="406" t="n"/>
      <c r="TO83" s="406" t="n"/>
      <c r="TP83" s="406" t="n"/>
      <c r="TQ83" s="406" t="n"/>
      <c r="TR83" s="406" t="n"/>
      <c r="TS83" s="406" t="n"/>
      <c r="TT83" s="406" t="n"/>
      <c r="TU83" s="406" t="n"/>
      <c r="TV83" s="406" t="n"/>
      <c r="TW83" s="406" t="n"/>
      <c r="TX83" s="406" t="n"/>
      <c r="TY83" s="406" t="n"/>
      <c r="TZ83" s="406" t="n"/>
      <c r="UA83" s="406" t="n"/>
      <c r="UB83" s="406" t="n"/>
      <c r="UC83" s="406" t="n"/>
      <c r="UD83" s="406" t="n"/>
      <c r="UE83" s="406" t="n"/>
      <c r="UF83" s="406" t="n"/>
      <c r="UG83" s="406" t="n"/>
      <c r="UH83" s="406" t="n"/>
      <c r="UI83" s="406" t="n"/>
      <c r="UJ83" s="406" t="n"/>
      <c r="UK83" s="406" t="n"/>
      <c r="UL83" s="406" t="n"/>
      <c r="UM83" s="406" t="n"/>
      <c r="UN83" s="406" t="n"/>
      <c r="UO83" s="406" t="n"/>
      <c r="UP83" s="406" t="n"/>
      <c r="UQ83" s="406" t="n"/>
      <c r="UR83" s="406" t="n"/>
      <c r="US83" s="406" t="n"/>
      <c r="UT83" s="406" t="n"/>
      <c r="UU83" s="406" t="n"/>
      <c r="UV83" s="406" t="n"/>
      <c r="UW83" s="406" t="n"/>
      <c r="UX83" s="406" t="n"/>
      <c r="UY83" s="406" t="n"/>
      <c r="UZ83" s="406" t="n"/>
      <c r="VA83" s="406" t="n"/>
      <c r="VB83" s="406" t="n"/>
      <c r="VC83" s="406" t="n"/>
      <c r="VD83" s="406" t="n"/>
      <c r="VE83" s="406" t="n"/>
      <c r="VF83" s="406" t="n"/>
      <c r="VG83" s="406" t="n"/>
      <c r="VH83" s="406" t="n"/>
      <c r="VI83" s="406" t="n"/>
      <c r="VJ83" s="406" t="n"/>
      <c r="VK83" s="406" t="n"/>
      <c r="VL83" s="406" t="n"/>
      <c r="VM83" s="406" t="n"/>
      <c r="VN83" s="406" t="n"/>
      <c r="VO83" s="406" t="n"/>
      <c r="VP83" s="406" t="n"/>
      <c r="VQ83" s="406" t="n"/>
      <c r="VR83" s="406" t="n"/>
      <c r="VS83" s="406" t="n"/>
      <c r="VT83" s="406" t="n"/>
      <c r="VU83" s="406" t="n"/>
      <c r="VV83" s="406" t="n"/>
      <c r="VW83" s="406" t="n"/>
      <c r="VX83" s="406" t="n"/>
      <c r="VY83" s="406" t="n"/>
      <c r="VZ83" s="406" t="n"/>
      <c r="WA83" s="406" t="n"/>
      <c r="WB83" s="406" t="n"/>
      <c r="WC83" s="406" t="n"/>
      <c r="WD83" s="406" t="n"/>
      <c r="WE83" s="406" t="n"/>
      <c r="WF83" s="406" t="n"/>
      <c r="WG83" s="406" t="n"/>
      <c r="WH83" s="406" t="n"/>
      <c r="WI83" s="406" t="n"/>
      <c r="WJ83" s="406" t="n"/>
      <c r="WK83" s="406" t="n"/>
      <c r="WL83" s="406" t="n"/>
      <c r="WM83" s="406" t="n"/>
      <c r="WN83" s="406" t="n"/>
      <c r="WO83" s="406" t="n"/>
      <c r="WP83" s="406" t="n"/>
      <c r="WQ83" s="406" t="n"/>
      <c r="WR83" s="406" t="n"/>
      <c r="WS83" s="406" t="n"/>
      <c r="WT83" s="406" t="n"/>
      <c r="WU83" s="406" t="n"/>
      <c r="WV83" s="406" t="n"/>
      <c r="WW83" s="406" t="n"/>
      <c r="WX83" s="406" t="n"/>
      <c r="WY83" s="406" t="n"/>
      <c r="WZ83" s="406" t="n"/>
      <c r="XA83" s="406" t="n"/>
      <c r="XB83" s="406" t="n"/>
      <c r="XC83" s="406" t="n"/>
      <c r="XD83" s="406" t="n"/>
      <c r="XE83" s="406" t="n"/>
      <c r="XF83" s="406" t="n"/>
      <c r="XG83" s="406" t="n"/>
      <c r="XH83" s="406" t="n"/>
      <c r="XI83" s="406" t="n"/>
      <c r="XJ83" s="406" t="n"/>
      <c r="XK83" s="406" t="n"/>
      <c r="XL83" s="406" t="n"/>
      <c r="XM83" s="406" t="n"/>
      <c r="XN83" s="406" t="n"/>
      <c r="XO83" s="406" t="n"/>
      <c r="XP83" s="406" t="n"/>
      <c r="XQ83" s="406" t="n"/>
      <c r="XR83" s="406" t="n"/>
      <c r="XS83" s="406" t="n"/>
      <c r="XT83" s="406" t="n"/>
      <c r="XU83" s="406" t="n"/>
      <c r="XV83" s="406" t="n"/>
      <c r="XW83" s="406" t="n"/>
      <c r="XX83" s="406" t="n"/>
      <c r="XY83" s="406" t="n"/>
      <c r="XZ83" s="406" t="n"/>
      <c r="YA83" s="406" t="n"/>
      <c r="YB83" s="406" t="n"/>
      <c r="YC83" s="406" t="n"/>
      <c r="YD83" s="406" t="n"/>
      <c r="YE83" s="406" t="n"/>
      <c r="YF83" s="406" t="n"/>
      <c r="YG83" s="406" t="n"/>
      <c r="YH83" s="406" t="n"/>
      <c r="YI83" s="406" t="n"/>
      <c r="YJ83" s="406" t="n"/>
      <c r="YK83" s="406" t="n"/>
      <c r="YL83" s="406" t="n"/>
      <c r="YM83" s="406" t="n"/>
      <c r="YN83" s="406" t="n"/>
      <c r="YO83" s="406" t="n"/>
      <c r="YP83" s="406" t="n"/>
      <c r="YQ83" s="406" t="n"/>
      <c r="YR83" s="406" t="n"/>
      <c r="YS83" s="406" t="n"/>
      <c r="YT83" s="406" t="n"/>
      <c r="YU83" s="406" t="n"/>
      <c r="YV83" s="406" t="n"/>
      <c r="YW83" s="406" t="n"/>
      <c r="YX83" s="406" t="n"/>
      <c r="YY83" s="406" t="n"/>
      <c r="YZ83" s="406" t="n"/>
      <c r="ZA83" s="406" t="n"/>
      <c r="ZB83" s="406" t="n"/>
      <c r="ZC83" s="406" t="n"/>
      <c r="ZD83" s="406" t="n"/>
      <c r="ZE83" s="406" t="n"/>
      <c r="ZF83" s="406" t="n"/>
      <c r="ZG83" s="406" t="n"/>
      <c r="ZH83" s="406" t="n"/>
      <c r="ZI83" s="406" t="n"/>
      <c r="ZJ83" s="406" t="n"/>
      <c r="ZK83" s="406" t="n"/>
      <c r="ZL83" s="406" t="n"/>
      <c r="ZM83" s="406" t="n"/>
      <c r="ZN83" s="406" t="n"/>
      <c r="ZO83" s="406" t="n"/>
      <c r="ZP83" s="406" t="n"/>
      <c r="ZQ83" s="406" t="n"/>
      <c r="ZR83" s="406" t="n"/>
      <c r="ZS83" s="406" t="n"/>
      <c r="ZT83" s="406" t="n"/>
      <c r="ZU83" s="406" t="n"/>
      <c r="ZV83" s="406" t="n"/>
      <c r="ZW83" s="406" t="n"/>
      <c r="ZX83" s="406" t="n"/>
      <c r="ZY83" s="406" t="n"/>
      <c r="ZZ83" s="406" t="n"/>
      <c r="AAA83" s="406" t="n"/>
      <c r="AAB83" s="406" t="n"/>
      <c r="AAC83" s="406" t="n"/>
      <c r="AAD83" s="406" t="n"/>
      <c r="AAE83" s="406" t="n"/>
      <c r="AAF83" s="406" t="n"/>
      <c r="AAG83" s="406" t="n"/>
      <c r="AAH83" s="406" t="n"/>
      <c r="AAI83" s="406" t="n"/>
      <c r="AAJ83" s="406" t="n"/>
      <c r="AAK83" s="406" t="n"/>
      <c r="AAL83" s="406" t="n"/>
      <c r="AAM83" s="406" t="n"/>
      <c r="AAN83" s="406" t="n"/>
      <c r="AAO83" s="406" t="n"/>
      <c r="AAP83" s="406" t="n"/>
      <c r="AAQ83" s="406" t="n"/>
      <c r="AAR83" s="406" t="n"/>
      <c r="AAS83" s="406" t="n"/>
      <c r="AAT83" s="406" t="n"/>
      <c r="AAU83" s="406" t="n"/>
      <c r="AAV83" s="406" t="n"/>
      <c r="AAW83" s="406" t="n"/>
      <c r="AAX83" s="406" t="n"/>
      <c r="AAY83" s="406" t="n"/>
      <c r="AAZ83" s="406" t="n"/>
      <c r="ABA83" s="406" t="n"/>
      <c r="ABB83" s="406" t="n"/>
      <c r="ABC83" s="406" t="n"/>
      <c r="ABD83" s="406" t="n"/>
      <c r="ABE83" s="406" t="n"/>
      <c r="ABF83" s="406" t="n"/>
      <c r="ABG83" s="406" t="n"/>
      <c r="ABH83" s="406" t="n"/>
      <c r="ABI83" s="406" t="n"/>
      <c r="ABJ83" s="406" t="n"/>
      <c r="ABK83" s="406" t="n"/>
      <c r="ABL83" s="406" t="n"/>
      <c r="ABM83" s="406" t="n"/>
      <c r="ABN83" s="406" t="n"/>
      <c r="ABO83" s="406" t="n"/>
      <c r="ABP83" s="406" t="n"/>
      <c r="ABQ83" s="406" t="n"/>
      <c r="ABR83" s="406" t="n"/>
      <c r="ABS83" s="406" t="n"/>
      <c r="ABT83" s="406" t="n"/>
      <c r="ABU83" s="406" t="n"/>
      <c r="ABV83" s="406" t="n"/>
      <c r="ABW83" s="406" t="n"/>
      <c r="ABX83" s="406" t="n"/>
      <c r="ABY83" s="406" t="n"/>
      <c r="ABZ83" s="406" t="n"/>
      <c r="ACA83" s="406" t="n"/>
      <c r="ACB83" s="406" t="n"/>
      <c r="ACC83" s="406" t="n"/>
      <c r="ACD83" s="406" t="n"/>
      <c r="ACE83" s="406" t="n"/>
      <c r="ACF83" s="406" t="n"/>
      <c r="ACG83" s="406" t="n"/>
      <c r="ACH83" s="406" t="n"/>
      <c r="ACI83" s="406" t="n"/>
      <c r="ACJ83" s="406" t="n"/>
      <c r="ACK83" s="406" t="n"/>
      <c r="ACL83" s="406" t="n"/>
      <c r="ACM83" s="406" t="n"/>
      <c r="ACN83" s="406" t="n"/>
      <c r="ACO83" s="406" t="n"/>
      <c r="ACP83" s="406" t="n"/>
      <c r="ACQ83" s="406" t="n"/>
      <c r="ACR83" s="406" t="n"/>
      <c r="ACS83" s="406" t="n"/>
      <c r="ACT83" s="406" t="n"/>
      <c r="ACU83" s="406" t="n"/>
      <c r="ACV83" s="406" t="n"/>
      <c r="ACW83" s="406" t="n"/>
      <c r="ACX83" s="406" t="n"/>
      <c r="ACY83" s="406" t="n"/>
      <c r="ACZ83" s="406" t="n"/>
      <c r="ADA83" s="406" t="n"/>
      <c r="ADB83" s="406" t="n"/>
      <c r="ADC83" s="406" t="n"/>
      <c r="ADD83" s="406" t="n"/>
      <c r="ADE83" s="406" t="n"/>
      <c r="ADF83" s="406" t="n"/>
      <c r="ADG83" s="406" t="n"/>
      <c r="ADH83" s="406" t="n"/>
      <c r="ADI83" s="406" t="n"/>
      <c r="ADJ83" s="406" t="n"/>
      <c r="ADK83" s="406" t="n"/>
      <c r="ADL83" s="406" t="n"/>
      <c r="ADM83" s="406" t="n"/>
      <c r="ADN83" s="406" t="n"/>
      <c r="ADO83" s="406" t="n"/>
      <c r="ADP83" s="406" t="n"/>
      <c r="ADQ83" s="406" t="n"/>
      <c r="ADR83" s="406" t="n"/>
      <c r="ADS83" s="406" t="n"/>
      <c r="ADT83" s="406" t="n"/>
      <c r="ADU83" s="406" t="n"/>
      <c r="ADV83" s="406" t="n"/>
      <c r="ADW83" s="406" t="n"/>
      <c r="ADX83" s="406" t="n"/>
      <c r="ADY83" s="406" t="n"/>
      <c r="ADZ83" s="406" t="n"/>
      <c r="AEA83" s="406" t="n"/>
      <c r="AEB83" s="406" t="n"/>
      <c r="AEC83" s="406" t="n"/>
      <c r="AED83" s="406" t="n"/>
      <c r="AEE83" s="406" t="n"/>
      <c r="AEF83" s="406" t="n"/>
      <c r="AEG83" s="406" t="n"/>
      <c r="AEH83" s="406" t="n"/>
      <c r="AEI83" s="406" t="n"/>
      <c r="AEJ83" s="406" t="n"/>
      <c r="AEK83" s="406" t="n"/>
      <c r="AEL83" s="406" t="n"/>
      <c r="AEM83" s="406" t="n"/>
      <c r="AEN83" s="406" t="n"/>
      <c r="AEO83" s="406" t="n"/>
      <c r="AEP83" s="406" t="n"/>
      <c r="AEQ83" s="406" t="n"/>
      <c r="AER83" s="406" t="n"/>
      <c r="AES83" s="406" t="n"/>
      <c r="AET83" s="406" t="n"/>
      <c r="AEU83" s="406" t="n"/>
      <c r="AEV83" s="406" t="n"/>
      <c r="AEW83" s="406" t="n"/>
      <c r="AEX83" s="406" t="n"/>
      <c r="AEY83" s="406" t="n"/>
      <c r="AEZ83" s="406" t="n"/>
      <c r="AFA83" s="406" t="n"/>
      <c r="AFB83" s="406" t="n"/>
      <c r="AFC83" s="406" t="n"/>
      <c r="AFD83" s="406" t="n"/>
      <c r="AFE83" s="406" t="n"/>
      <c r="AFF83" s="406" t="n"/>
      <c r="AFG83" s="406" t="n"/>
      <c r="AFH83" s="406" t="n"/>
      <c r="AFI83" s="406" t="n"/>
      <c r="AFJ83" s="406" t="n"/>
      <c r="AFK83" s="406" t="n"/>
      <c r="AFL83" s="406" t="n"/>
      <c r="AFM83" s="406" t="n"/>
      <c r="AFN83" s="406" t="n"/>
      <c r="AFO83" s="406" t="n"/>
      <c r="AFP83" s="406" t="n"/>
      <c r="AFQ83" s="406" t="n"/>
      <c r="AFR83" s="406" t="n"/>
      <c r="AFS83" s="406" t="n"/>
      <c r="AFT83" s="406" t="n"/>
      <c r="AFU83" s="406" t="n"/>
      <c r="AFV83" s="406" t="n"/>
      <c r="AFW83" s="406" t="n"/>
      <c r="AFX83" s="406" t="n"/>
      <c r="AFY83" s="406" t="n"/>
      <c r="AFZ83" s="406" t="n"/>
      <c r="AGA83" s="406" t="n"/>
      <c r="AGB83" s="406" t="n"/>
      <c r="AGC83" s="406" t="n"/>
      <c r="AGD83" s="406" t="n"/>
      <c r="AGE83" s="406" t="n"/>
      <c r="AGF83" s="406" t="n"/>
      <c r="AGG83" s="406" t="n"/>
      <c r="AGH83" s="406" t="n"/>
      <c r="AGI83" s="406" t="n"/>
      <c r="AGJ83" s="406" t="n"/>
      <c r="AGK83" s="406" t="n"/>
      <c r="AGL83" s="406" t="n"/>
      <c r="AGM83" s="406" t="n"/>
      <c r="AGN83" s="406" t="n"/>
      <c r="AGO83" s="406" t="n"/>
      <c r="AGP83" s="406" t="n"/>
      <c r="AGQ83" s="406" t="n"/>
      <c r="AGR83" s="406" t="n"/>
      <c r="AGS83" s="406" t="n"/>
      <c r="AGT83" s="406" t="n"/>
      <c r="AGU83" s="406" t="n"/>
      <c r="AGV83" s="406" t="n"/>
      <c r="AGW83" s="406" t="n"/>
      <c r="AGX83" s="406" t="n"/>
      <c r="AGY83" s="406" t="n"/>
      <c r="AGZ83" s="406" t="n"/>
      <c r="AHA83" s="406" t="n"/>
      <c r="AHB83" s="406" t="n"/>
      <c r="AHC83" s="406" t="n"/>
      <c r="AHD83" s="406" t="n"/>
      <c r="AHE83" s="406" t="n"/>
      <c r="AHF83" s="406" t="n"/>
      <c r="AHG83" s="406" t="n"/>
      <c r="AHH83" s="406" t="n"/>
      <c r="AHI83" s="406" t="n"/>
      <c r="AHJ83" s="406" t="n"/>
      <c r="AHK83" s="406" t="n"/>
      <c r="AHL83" s="406" t="n"/>
      <c r="AHM83" s="406" t="n"/>
      <c r="AHN83" s="406" t="n"/>
      <c r="AHO83" s="406" t="n"/>
      <c r="AHP83" s="406" t="n"/>
      <c r="AHQ83" s="406" t="n"/>
      <c r="AHR83" s="406" t="n"/>
      <c r="AHS83" s="406" t="n"/>
      <c r="AHT83" s="406" t="n"/>
      <c r="AHU83" s="406" t="n"/>
      <c r="AHV83" s="406" t="n"/>
      <c r="AHW83" s="406" t="n"/>
      <c r="AHX83" s="406" t="n"/>
      <c r="AHY83" s="406" t="n"/>
      <c r="AHZ83" s="406" t="n"/>
      <c r="AIA83" s="406" t="n"/>
      <c r="AIB83" s="406" t="n"/>
      <c r="AIC83" s="406" t="n"/>
      <c r="AID83" s="406" t="n"/>
      <c r="AIE83" s="406" t="n"/>
      <c r="AIF83" s="406" t="n"/>
      <c r="AIG83" s="406" t="n"/>
      <c r="AIH83" s="406" t="n"/>
      <c r="AII83" s="406" t="n"/>
      <c r="AIJ83" s="406" t="n"/>
      <c r="AIK83" s="406" t="n"/>
      <c r="AIL83" s="406" t="n"/>
      <c r="AIM83" s="406" t="n"/>
      <c r="AIN83" s="406" t="n"/>
      <c r="AIO83" s="406" t="n"/>
      <c r="AIP83" s="406" t="n"/>
      <c r="AIQ83" s="406" t="n"/>
      <c r="AIR83" s="406" t="n"/>
      <c r="AIS83" s="406" t="n"/>
      <c r="AIT83" s="406" t="n"/>
      <c r="AIU83" s="406" t="n"/>
      <c r="AIV83" s="406" t="n"/>
      <c r="AIW83" s="406" t="n"/>
      <c r="AIX83" s="406" t="n"/>
      <c r="AIY83" s="406" t="n"/>
      <c r="AIZ83" s="406" t="n"/>
      <c r="AJA83" s="406" t="n"/>
      <c r="AJB83" s="406" t="n"/>
      <c r="AJC83" s="406" t="n"/>
      <c r="AJD83" s="406" t="n"/>
      <c r="AJE83" s="406" t="n"/>
      <c r="AJF83" s="406" t="n"/>
      <c r="AJG83" s="406" t="n"/>
      <c r="AJH83" s="406" t="n"/>
      <c r="AJI83" s="406" t="n"/>
      <c r="AJJ83" s="406" t="n"/>
      <c r="AJK83" s="406" t="n"/>
      <c r="AJL83" s="406" t="n"/>
      <c r="AJM83" s="406" t="n"/>
      <c r="AJN83" s="406" t="n"/>
      <c r="AJO83" s="406" t="n"/>
      <c r="AJP83" s="406" t="n"/>
      <c r="AJQ83" s="406" t="n"/>
      <c r="AJR83" s="406" t="n"/>
      <c r="AJS83" s="406" t="n"/>
      <c r="AJT83" s="406" t="n"/>
      <c r="AJU83" s="406" t="n"/>
      <c r="AJV83" s="406" t="n"/>
      <c r="AJW83" s="406" t="n"/>
      <c r="AJX83" s="406" t="n"/>
      <c r="AJY83" s="406" t="n"/>
      <c r="AJZ83" s="406" t="n"/>
      <c r="AKA83" s="406" t="n"/>
      <c r="AKB83" s="406" t="n"/>
      <c r="AKC83" s="406" t="n"/>
      <c r="AKD83" s="406" t="n"/>
      <c r="AKE83" s="406" t="n"/>
      <c r="AKF83" s="406" t="n"/>
      <c r="AKG83" s="406" t="n"/>
      <c r="AKH83" s="406" t="n"/>
      <c r="AKI83" s="406" t="n"/>
      <c r="AKJ83" s="406" t="n"/>
      <c r="AKK83" s="406" t="n"/>
      <c r="AKL83" s="406" t="n"/>
      <c r="AKM83" s="406" t="n"/>
      <c r="AKN83" s="406" t="n"/>
      <c r="AKO83" s="406" t="n"/>
      <c r="AKP83" s="406" t="n"/>
      <c r="AKQ83" s="406" t="n"/>
      <c r="AKR83" s="406" t="n"/>
      <c r="AKS83" s="406" t="n"/>
      <c r="AKT83" s="406" t="n"/>
      <c r="AKU83" s="406" t="n"/>
      <c r="AKV83" s="406" t="n"/>
      <c r="AKW83" s="406" t="n"/>
      <c r="AKX83" s="406" t="n"/>
      <c r="AKY83" s="406" t="n"/>
      <c r="AKZ83" s="406" t="n"/>
      <c r="ALA83" s="406" t="n"/>
      <c r="ALB83" s="406" t="n"/>
      <c r="ALC83" s="406" t="n"/>
      <c r="ALD83" s="406" t="n"/>
      <c r="ALE83" s="406" t="n"/>
      <c r="ALF83" s="406" t="n"/>
      <c r="ALG83" s="406" t="n"/>
      <c r="ALH83" s="406" t="n"/>
      <c r="ALI83" s="406" t="n"/>
      <c r="ALJ83" s="406" t="n"/>
      <c r="ALK83" s="406" t="n"/>
      <c r="ALL83" s="406" t="n"/>
      <c r="ALM83" s="406" t="n"/>
      <c r="ALN83" s="406" t="n"/>
      <c r="ALO83" s="406" t="n"/>
      <c r="ALP83" s="406" t="n"/>
      <c r="ALQ83" s="406" t="n"/>
      <c r="ALR83" s="406" t="n"/>
      <c r="ALS83" s="406" t="n"/>
      <c r="ALT83" s="406" t="n"/>
      <c r="ALU83" s="406" t="n"/>
      <c r="ALV83" s="406" t="n"/>
      <c r="ALW83" s="406" t="n"/>
      <c r="ALX83" s="406" t="n"/>
      <c r="ALY83" s="406" t="n"/>
      <c r="ALZ83" s="406" t="n"/>
      <c r="AMA83" s="406" t="n"/>
      <c r="AMB83" s="406" t="n"/>
      <c r="AMC83" s="406" t="n"/>
      <c r="AMD83" s="406" t="n"/>
      <c r="AME83" s="406" t="n"/>
      <c r="AMF83" s="406" t="n"/>
      <c r="AMG83" s="406" t="n"/>
      <c r="AMH83" s="406" t="n"/>
      <c r="AMI83" s="406" t="n"/>
      <c r="AMJ83" s="406" t="n"/>
      <c r="AMK83" s="406" t="n"/>
      <c r="AML83" s="406" t="n"/>
      <c r="AMM83" s="406" t="n"/>
      <c r="AMN83" s="406" t="n"/>
      <c r="AMO83" s="406" t="n"/>
      <c r="AMP83" s="406" t="n"/>
      <c r="AMQ83" s="406" t="n"/>
      <c r="AMR83" s="406" t="n"/>
      <c r="AMS83" s="406" t="n"/>
      <c r="AMT83" s="406" t="n"/>
      <c r="AMU83" s="406" t="n"/>
      <c r="AMV83" s="406" t="n"/>
      <c r="AMW83" s="406" t="n"/>
      <c r="AMX83" s="406" t="n"/>
      <c r="AMY83" s="406" t="n"/>
      <c r="AMZ83" s="406" t="n"/>
      <c r="ANA83" s="406" t="n"/>
      <c r="ANB83" s="406" t="n"/>
      <c r="ANC83" s="406" t="n"/>
      <c r="AND83" s="406" t="n"/>
      <c r="ANE83" s="406" t="n"/>
      <c r="ANF83" s="406" t="n"/>
      <c r="ANG83" s="406" t="n"/>
      <c r="ANH83" s="406" t="n"/>
      <c r="ANI83" s="406" t="n"/>
      <c r="ANJ83" s="406" t="n"/>
      <c r="ANK83" s="406" t="n"/>
      <c r="ANL83" s="406" t="n"/>
      <c r="ANM83" s="406" t="n"/>
      <c r="ANN83" s="406" t="n"/>
      <c r="ANO83" s="406" t="n"/>
      <c r="ANP83" s="406" t="n"/>
      <c r="ANQ83" s="406" t="n"/>
      <c r="ANR83" s="406" t="n"/>
      <c r="ANS83" s="406" t="n"/>
      <c r="ANT83" s="406" t="n"/>
      <c r="ANU83" s="406" t="n"/>
      <c r="ANV83" s="406" t="n"/>
      <c r="ANW83" s="406" t="n"/>
      <c r="ANX83" s="406" t="n"/>
      <c r="ANY83" s="406" t="n"/>
      <c r="ANZ83" s="406" t="n"/>
      <c r="AOA83" s="406" t="n"/>
      <c r="AOB83" s="406" t="n"/>
      <c r="AOC83" s="406" t="n"/>
      <c r="AOD83" s="406" t="n"/>
      <c r="AOE83" s="406" t="n"/>
      <c r="AOF83" s="406" t="n"/>
      <c r="AOG83" s="406" t="n"/>
      <c r="AOH83" s="406" t="n"/>
      <c r="AOI83" s="406" t="n"/>
      <c r="AOJ83" s="406" t="n"/>
      <c r="AOK83" s="406" t="n"/>
      <c r="AOL83" s="406" t="n"/>
      <c r="AOM83" s="406" t="n"/>
      <c r="AON83" s="406" t="n"/>
      <c r="AOO83" s="406" t="n"/>
      <c r="AOP83" s="406" t="n"/>
      <c r="AOQ83" s="406" t="n"/>
      <c r="AOR83" s="406" t="n"/>
      <c r="AOS83" s="406" t="n"/>
      <c r="AOT83" s="406" t="n"/>
      <c r="AOU83" s="406" t="n"/>
      <c r="AOV83" s="406" t="n"/>
      <c r="AOW83" s="406" t="n"/>
      <c r="AOX83" s="406" t="n"/>
      <c r="AOY83" s="406" t="n"/>
      <c r="AOZ83" s="406" t="n"/>
      <c r="APA83" s="406" t="n"/>
      <c r="APB83" s="406" t="n"/>
      <c r="APC83" s="406" t="n"/>
      <c r="APD83" s="406" t="n"/>
      <c r="APE83" s="406" t="n"/>
      <c r="APF83" s="406" t="n"/>
      <c r="APG83" s="406" t="n"/>
      <c r="APH83" s="406" t="n"/>
      <c r="API83" s="406" t="n"/>
      <c r="APJ83" s="406" t="n"/>
      <c r="APK83" s="406" t="n"/>
      <c r="APL83" s="406" t="n"/>
      <c r="APM83" s="406" t="n"/>
      <c r="APN83" s="406" t="n"/>
      <c r="APO83" s="406" t="n"/>
      <c r="APP83" s="406" t="n"/>
      <c r="APQ83" s="406" t="n"/>
      <c r="APR83" s="406" t="n"/>
      <c r="APS83" s="406" t="n"/>
      <c r="APT83" s="406" t="n"/>
      <c r="APU83" s="406" t="n"/>
      <c r="APV83" s="406" t="n"/>
      <c r="APW83" s="406" t="n"/>
      <c r="APX83" s="406" t="n"/>
      <c r="APY83" s="406" t="n"/>
      <c r="APZ83" s="406" t="n"/>
      <c r="AQA83" s="406" t="n"/>
      <c r="AQB83" s="406" t="n"/>
      <c r="AQC83" s="406" t="n"/>
      <c r="AQD83" s="406" t="n"/>
      <c r="AQE83" s="406" t="n"/>
      <c r="AQF83" s="406" t="n"/>
      <c r="AQG83" s="406" t="n"/>
      <c r="AQH83" s="406" t="n"/>
      <c r="AQI83" s="406" t="n"/>
      <c r="AQJ83" s="406" t="n"/>
      <c r="AQK83" s="406" t="n"/>
      <c r="AQL83" s="406" t="n"/>
      <c r="AQM83" s="406" t="n"/>
      <c r="AQN83" s="406" t="n"/>
      <c r="AQO83" s="406" t="n"/>
      <c r="AQP83" s="406" t="n"/>
      <c r="AQQ83" s="406" t="n"/>
      <c r="AQR83" s="406" t="n"/>
      <c r="AQS83" s="406" t="n"/>
      <c r="AQT83" s="406" t="n"/>
      <c r="AQU83" s="406" t="n"/>
      <c r="AQV83" s="406" t="n"/>
      <c r="AQW83" s="406" t="n"/>
      <c r="AQX83" s="406" t="n"/>
      <c r="AQY83" s="406" t="n"/>
      <c r="AQZ83" s="406" t="n"/>
      <c r="ARA83" s="406" t="n"/>
      <c r="ARB83" s="406" t="n"/>
      <c r="ARC83" s="406" t="n"/>
      <c r="ARD83" s="406" t="n"/>
      <c r="ARE83" s="406" t="n"/>
      <c r="ARF83" s="406" t="n"/>
      <c r="ARG83" s="406" t="n"/>
      <c r="ARH83" s="406" t="n"/>
      <c r="ARI83" s="406" t="n"/>
      <c r="ARJ83" s="406" t="n"/>
      <c r="ARK83" s="406" t="n"/>
      <c r="ARL83" s="406" t="n"/>
      <c r="ARM83" s="406" t="n"/>
      <c r="ARN83" s="406" t="n"/>
      <c r="ARO83" s="406" t="n"/>
      <c r="ARP83" s="406" t="n"/>
      <c r="ARQ83" s="406" t="n"/>
      <c r="ARR83" s="406" t="n"/>
      <c r="ARS83" s="406" t="n"/>
      <c r="ART83" s="406" t="n"/>
      <c r="ARU83" s="406" t="n"/>
      <c r="ARV83" s="406" t="n"/>
      <c r="ARW83" s="406" t="n"/>
      <c r="ARX83" s="406" t="n"/>
      <c r="ARY83" s="406" t="n"/>
      <c r="ARZ83" s="406" t="n"/>
      <c r="ASA83" s="406" t="n"/>
      <c r="ASB83" s="406" t="n"/>
      <c r="ASC83" s="406" t="n"/>
      <c r="ASD83" s="406" t="n"/>
      <c r="ASE83" s="406" t="n"/>
      <c r="ASF83" s="406" t="n"/>
      <c r="ASG83" s="406" t="n"/>
      <c r="ASH83" s="406" t="n"/>
      <c r="ASI83" s="406" t="n"/>
      <c r="ASJ83" s="406" t="n"/>
      <c r="ASK83" s="406" t="n"/>
      <c r="ASL83" s="406" t="n"/>
      <c r="ASM83" s="406" t="n"/>
      <c r="ASN83" s="406" t="n"/>
      <c r="ASO83" s="406" t="n"/>
      <c r="ASP83" s="406" t="n"/>
      <c r="ASQ83" s="406" t="n"/>
      <c r="ASR83" s="406" t="n"/>
      <c r="ASS83" s="406" t="n"/>
      <c r="AST83" s="406" t="n"/>
      <c r="ASU83" s="406" t="n"/>
      <c r="ASV83" s="406" t="n"/>
      <c r="ASW83" s="406" t="n"/>
      <c r="ASX83" s="406" t="n"/>
      <c r="ASY83" s="406" t="n"/>
      <c r="ASZ83" s="406" t="n"/>
      <c r="ATA83" s="406" t="n"/>
      <c r="ATB83" s="406" t="n"/>
      <c r="ATC83" s="406" t="n"/>
      <c r="ATD83" s="406" t="n"/>
      <c r="ATE83" s="406" t="n"/>
      <c r="ATF83" s="406" t="n"/>
      <c r="ATG83" s="406" t="n"/>
      <c r="ATH83" s="406" t="n"/>
      <c r="ATI83" s="406" t="n"/>
      <c r="ATJ83" s="406" t="n"/>
      <c r="ATK83" s="406" t="n"/>
      <c r="ATL83" s="406" t="n"/>
      <c r="ATM83" s="406" t="n"/>
      <c r="ATN83" s="406" t="n"/>
      <c r="ATO83" s="406" t="n"/>
      <c r="ATP83" s="406" t="n"/>
      <c r="ATQ83" s="406" t="n"/>
      <c r="ATR83" s="406" t="n"/>
      <c r="ATS83" s="406" t="n"/>
      <c r="ATT83" s="406" t="n"/>
      <c r="ATU83" s="406" t="n"/>
      <c r="ATV83" s="406" t="n"/>
      <c r="ATW83" s="406" t="n"/>
      <c r="ATX83" s="406" t="n"/>
      <c r="ATY83" s="406" t="n"/>
      <c r="ATZ83" s="406" t="n"/>
      <c r="AUA83" s="406" t="n"/>
      <c r="AUB83" s="406" t="n"/>
      <c r="AUC83" s="406" t="n"/>
      <c r="AUD83" s="406" t="n"/>
      <c r="AUE83" s="406" t="n"/>
      <c r="AUF83" s="406" t="n"/>
      <c r="AUG83" s="406" t="n"/>
      <c r="AUH83" s="406" t="n"/>
      <c r="AUI83" s="406" t="n"/>
      <c r="AUJ83" s="406" t="n"/>
      <c r="AUK83" s="406" t="n"/>
      <c r="AUL83" s="406" t="n"/>
      <c r="AUM83" s="406" t="n"/>
      <c r="AUN83" s="406" t="n"/>
      <c r="AUO83" s="406" t="n"/>
      <c r="AUP83" s="406" t="n"/>
      <c r="AUQ83" s="406" t="n"/>
      <c r="AUR83" s="406" t="n"/>
      <c r="AUS83" s="406" t="n"/>
      <c r="AUT83" s="406" t="n"/>
      <c r="AUU83" s="406" t="n"/>
      <c r="AUV83" s="406" t="n"/>
      <c r="AUW83" s="406" t="n"/>
      <c r="AUX83" s="406" t="n"/>
      <c r="AUY83" s="406" t="n"/>
      <c r="AUZ83" s="406" t="n"/>
      <c r="AVA83" s="406" t="n"/>
      <c r="AVB83" s="406" t="n"/>
      <c r="AVC83" s="406" t="n"/>
      <c r="AVD83" s="406" t="n"/>
      <c r="AVE83" s="406" t="n"/>
      <c r="AVF83" s="406" t="n"/>
      <c r="AVG83" s="406" t="n"/>
      <c r="AVH83" s="406" t="n"/>
      <c r="AVI83" s="406" t="n"/>
      <c r="AVJ83" s="406" t="n"/>
      <c r="AVK83" s="406" t="n"/>
      <c r="AVL83" s="406" t="n"/>
      <c r="AVM83" s="406" t="n"/>
      <c r="AVN83" s="406" t="n"/>
      <c r="AVO83" s="406" t="n"/>
      <c r="AVP83" s="406" t="n"/>
      <c r="AVQ83" s="406" t="n"/>
      <c r="AVR83" s="406" t="n"/>
      <c r="AVS83" s="406" t="n"/>
      <c r="AVT83" s="406" t="n"/>
      <c r="AVU83" s="406" t="n"/>
      <c r="AVV83" s="406" t="n"/>
      <c r="AVW83" s="406" t="n"/>
      <c r="AVX83" s="406" t="n"/>
      <c r="AVY83" s="406" t="n"/>
      <c r="AVZ83" s="406" t="n"/>
      <c r="AWA83" s="406" t="n"/>
      <c r="AWB83" s="406" t="n"/>
      <c r="AWC83" s="406" t="n"/>
      <c r="AWD83" s="406" t="n"/>
      <c r="AWE83" s="406" t="n"/>
      <c r="AWF83" s="406" t="n"/>
      <c r="AWG83" s="406" t="n"/>
      <c r="AWH83" s="406" t="n"/>
      <c r="AWI83" s="406" t="n"/>
      <c r="AWJ83" s="406" t="n"/>
      <c r="AWK83" s="406" t="n"/>
      <c r="AWL83" s="406" t="n"/>
      <c r="AWM83" s="406" t="n"/>
      <c r="AWN83" s="406" t="n"/>
      <c r="AWO83" s="406" t="n"/>
      <c r="AWP83" s="406" t="n"/>
      <c r="AWQ83" s="406" t="n"/>
      <c r="AWR83" s="406" t="n"/>
      <c r="AWS83" s="406" t="n"/>
      <c r="AWT83" s="406" t="n"/>
      <c r="AWU83" s="406" t="n"/>
      <c r="AWV83" s="406" t="n"/>
      <c r="AWW83" s="406" t="n"/>
      <c r="AWX83" s="406" t="n"/>
      <c r="AWY83" s="406" t="n"/>
      <c r="AWZ83" s="406" t="n"/>
      <c r="AXA83" s="406" t="n"/>
      <c r="AXB83" s="406" t="n"/>
      <c r="AXC83" s="406" t="n"/>
      <c r="AXD83" s="406" t="n"/>
      <c r="AXE83" s="406" t="n"/>
      <c r="AXF83" s="406" t="n"/>
      <c r="AXG83" s="406" t="n"/>
      <c r="AXH83" s="406" t="n"/>
      <c r="AXI83" s="406" t="n"/>
      <c r="AXJ83" s="406" t="n"/>
      <c r="AXK83" s="406" t="n"/>
      <c r="AXL83" s="406" t="n"/>
      <c r="AXM83" s="406" t="n"/>
      <c r="AXN83" s="406" t="n"/>
      <c r="AXO83" s="406" t="n"/>
      <c r="AXP83" s="406" t="n"/>
      <c r="AXQ83" s="406" t="n"/>
      <c r="AXR83" s="406" t="n"/>
      <c r="AXS83" s="406" t="n"/>
      <c r="AXT83" s="406" t="n"/>
      <c r="AXU83" s="406" t="n"/>
      <c r="AXV83" s="406" t="n"/>
      <c r="AXW83" s="406" t="n"/>
      <c r="AXX83" s="406" t="n"/>
      <c r="AXY83" s="406" t="n"/>
      <c r="AXZ83" s="406" t="n"/>
      <c r="AYA83" s="406" t="n"/>
      <c r="AYB83" s="406" t="n"/>
      <c r="AYC83" s="406" t="n"/>
      <c r="AYD83" s="406" t="n"/>
      <c r="AYE83" s="406" t="n"/>
      <c r="AYF83" s="406" t="n"/>
      <c r="AYG83" s="406" t="n"/>
      <c r="AYH83" s="406" t="n"/>
      <c r="AYI83" s="406" t="n"/>
      <c r="AYJ83" s="406" t="n"/>
      <c r="AYK83" s="406" t="n"/>
      <c r="AYL83" s="406" t="n"/>
      <c r="AYM83" s="406" t="n"/>
      <c r="AYN83" s="406" t="n"/>
      <c r="AYO83" s="406" t="n"/>
      <c r="AYP83" s="406" t="n"/>
      <c r="AYQ83" s="406" t="n"/>
      <c r="AYR83" s="406" t="n"/>
      <c r="AYS83" s="406" t="n"/>
      <c r="AYT83" s="406" t="n"/>
      <c r="AYU83" s="406" t="n"/>
      <c r="AYV83" s="406" t="n"/>
      <c r="AYW83" s="406" t="n"/>
      <c r="AYX83" s="406" t="n"/>
      <c r="AYY83" s="406" t="n"/>
      <c r="AYZ83" s="406" t="n"/>
      <c r="AZA83" s="406" t="n"/>
      <c r="AZB83" s="406" t="n"/>
      <c r="AZC83" s="406" t="n"/>
      <c r="AZD83" s="406" t="n"/>
      <c r="AZE83" s="406" t="n"/>
      <c r="AZF83" s="406" t="n"/>
      <c r="AZG83" s="406" t="n"/>
      <c r="AZH83" s="406" t="n"/>
      <c r="AZI83" s="406" t="n"/>
      <c r="AZJ83" s="406" t="n"/>
      <c r="AZK83" s="406" t="n"/>
      <c r="AZL83" s="406" t="n"/>
      <c r="AZM83" s="406" t="n"/>
      <c r="AZN83" s="406" t="n"/>
      <c r="AZO83" s="406" t="n"/>
      <c r="AZP83" s="406" t="n"/>
      <c r="AZQ83" s="406" t="n"/>
      <c r="AZR83" s="406" t="n"/>
      <c r="AZS83" s="406" t="n"/>
      <c r="AZT83" s="406" t="n"/>
      <c r="AZU83" s="406" t="n"/>
      <c r="AZV83" s="406" t="n"/>
      <c r="AZW83" s="406" t="n"/>
      <c r="AZX83" s="406" t="n"/>
      <c r="AZY83" s="406" t="n"/>
      <c r="AZZ83" s="406" t="n"/>
      <c r="BAA83" s="406" t="n"/>
      <c r="BAB83" s="406" t="n"/>
      <c r="BAC83" s="406" t="n"/>
      <c r="BAD83" s="406" t="n"/>
      <c r="BAE83" s="406" t="n"/>
      <c r="BAF83" s="406" t="n"/>
      <c r="BAG83" s="406" t="n"/>
      <c r="BAH83" s="406" t="n"/>
      <c r="BAI83" s="406" t="n"/>
      <c r="BAJ83" s="406" t="n"/>
      <c r="BAK83" s="406" t="n"/>
      <c r="BAL83" s="406" t="n"/>
      <c r="BAM83" s="406" t="n"/>
      <c r="BAN83" s="406" t="n"/>
      <c r="BAO83" s="406" t="n"/>
      <c r="BAP83" s="406" t="n"/>
      <c r="BAQ83" s="406" t="n"/>
      <c r="BAR83" s="406" t="n"/>
      <c r="BAS83" s="406" t="n"/>
      <c r="BAT83" s="406" t="n"/>
      <c r="BAU83" s="406" t="n"/>
      <c r="BAV83" s="406" t="n"/>
      <c r="BAW83" s="406" t="n"/>
      <c r="BAX83" s="406" t="n"/>
      <c r="BAY83" s="406" t="n"/>
      <c r="BAZ83" s="406" t="n"/>
      <c r="BBA83" s="406" t="n"/>
      <c r="BBB83" s="406" t="n"/>
      <c r="BBC83" s="406" t="n"/>
      <c r="BBD83" s="406" t="n"/>
      <c r="BBE83" s="406" t="n"/>
      <c r="BBF83" s="406" t="n"/>
      <c r="BBG83" s="406" t="n"/>
      <c r="BBH83" s="406" t="n"/>
      <c r="BBI83" s="406" t="n"/>
      <c r="BBJ83" s="406" t="n"/>
      <c r="BBK83" s="406" t="n"/>
      <c r="BBL83" s="406" t="n"/>
      <c r="BBM83" s="406" t="n"/>
      <c r="BBN83" s="406" t="n"/>
      <c r="BBO83" s="406" t="n"/>
      <c r="BBP83" s="406" t="n"/>
      <c r="BBQ83" s="406" t="n"/>
      <c r="BBR83" s="406" t="n"/>
      <c r="BBS83" s="406" t="n"/>
      <c r="BBT83" s="406" t="n"/>
      <c r="BBU83" s="406" t="n"/>
      <c r="BBV83" s="406" t="n"/>
      <c r="BBW83" s="406" t="n"/>
      <c r="BBX83" s="406" t="n"/>
      <c r="BBY83" s="406" t="n"/>
      <c r="BBZ83" s="406" t="n"/>
      <c r="BCA83" s="406" t="n"/>
      <c r="BCB83" s="406" t="n"/>
      <c r="BCC83" s="406" t="n"/>
      <c r="BCD83" s="406" t="n"/>
      <c r="BCE83" s="406" t="n"/>
      <c r="BCF83" s="406" t="n"/>
      <c r="BCG83" s="406" t="n"/>
      <c r="BCH83" s="406" t="n"/>
      <c r="BCI83" s="406" t="n"/>
      <c r="BCJ83" s="406" t="n"/>
      <c r="BCK83" s="406" t="n"/>
      <c r="BCL83" s="406" t="n"/>
      <c r="BCM83" s="406" t="n"/>
      <c r="BCN83" s="406" t="n"/>
      <c r="BCO83" s="406" t="n"/>
      <c r="BCP83" s="406" t="n"/>
      <c r="BCQ83" s="406" t="n"/>
      <c r="BCR83" s="406" t="n"/>
      <c r="BCS83" s="406" t="n"/>
      <c r="BCT83" s="406" t="n"/>
      <c r="BCU83" s="406" t="n"/>
      <c r="BCV83" s="406" t="n"/>
      <c r="BCW83" s="406" t="n"/>
      <c r="BCX83" s="406" t="n"/>
      <c r="BCY83" s="406" t="n"/>
      <c r="BCZ83" s="406" t="n"/>
      <c r="BDA83" s="406" t="n"/>
      <c r="BDB83" s="406" t="n"/>
      <c r="BDC83" s="406" t="n"/>
      <c r="BDD83" s="406" t="n"/>
      <c r="BDE83" s="406" t="n"/>
      <c r="BDF83" s="406" t="n"/>
      <c r="BDG83" s="406" t="n"/>
      <c r="BDH83" s="406" t="n"/>
      <c r="BDI83" s="406" t="n"/>
      <c r="BDJ83" s="406" t="n"/>
      <c r="BDK83" s="406" t="n"/>
      <c r="BDL83" s="406" t="n"/>
      <c r="BDM83" s="406" t="n"/>
      <c r="BDN83" s="406" t="n"/>
      <c r="BDO83" s="406" t="n"/>
      <c r="BDP83" s="406" t="n"/>
      <c r="BDQ83" s="406" t="n"/>
      <c r="BDR83" s="406" t="n"/>
      <c r="BDS83" s="406" t="n"/>
      <c r="BDT83" s="406" t="n"/>
      <c r="BDU83" s="406" t="n"/>
      <c r="BDV83" s="406" t="n"/>
      <c r="BDW83" s="406" t="n"/>
      <c r="BDX83" s="406" t="n"/>
      <c r="BDY83" s="406" t="n"/>
      <c r="BDZ83" s="406" t="n"/>
      <c r="BEA83" s="406" t="n"/>
      <c r="BEB83" s="406" t="n"/>
      <c r="BEC83" s="406" t="n"/>
      <c r="BED83" s="406" t="n"/>
      <c r="BEE83" s="406" t="n"/>
      <c r="BEF83" s="406" t="n"/>
      <c r="BEG83" s="406" t="n"/>
      <c r="BEH83" s="406" t="n"/>
      <c r="BEI83" s="406" t="n"/>
      <c r="BEJ83" s="406" t="n"/>
      <c r="BEK83" s="406" t="n"/>
      <c r="BEL83" s="406" t="n"/>
      <c r="BEM83" s="406" t="n"/>
      <c r="BEN83" s="406" t="n"/>
      <c r="BEO83" s="406" t="n"/>
      <c r="BEP83" s="406" t="n"/>
      <c r="BEQ83" s="406" t="n"/>
      <c r="BER83" s="406" t="n"/>
      <c r="BES83" s="406" t="n"/>
      <c r="BET83" s="406" t="n"/>
      <c r="BEU83" s="406" t="n"/>
      <c r="BEV83" s="406" t="n"/>
      <c r="BEW83" s="406" t="n"/>
      <c r="BEX83" s="406" t="n"/>
      <c r="BEY83" s="406" t="n"/>
      <c r="BEZ83" s="406" t="n"/>
      <c r="BFA83" s="406" t="n"/>
      <c r="BFB83" s="406" t="n"/>
      <c r="BFC83" s="406" t="n"/>
      <c r="BFD83" s="406" t="n"/>
      <c r="BFE83" s="406" t="n"/>
      <c r="BFF83" s="406" t="n"/>
      <c r="BFG83" s="406" t="n"/>
      <c r="BFH83" s="406" t="n"/>
      <c r="BFI83" s="406" t="n"/>
      <c r="BFJ83" s="406" t="n"/>
      <c r="BFK83" s="406" t="n"/>
      <c r="BFL83" s="406" t="n"/>
      <c r="BFM83" s="406" t="n"/>
      <c r="BFN83" s="406" t="n"/>
      <c r="BFO83" s="406" t="n"/>
      <c r="BFP83" s="406" t="n"/>
      <c r="BFQ83" s="406" t="n"/>
      <c r="BFR83" s="406" t="n"/>
      <c r="BFS83" s="406" t="n"/>
      <c r="BFT83" s="406" t="n"/>
      <c r="BFU83" s="406" t="n"/>
      <c r="BFV83" s="406" t="n"/>
      <c r="BFW83" s="406" t="n"/>
      <c r="BFX83" s="406" t="n"/>
      <c r="BFY83" s="406" t="n"/>
      <c r="BFZ83" s="406" t="n"/>
      <c r="BGA83" s="406" t="n"/>
      <c r="BGB83" s="406" t="n"/>
      <c r="BGC83" s="406" t="n"/>
      <c r="BGD83" s="406" t="n"/>
      <c r="BGE83" s="406" t="n"/>
      <c r="BGF83" s="406" t="n"/>
      <c r="BGG83" s="406" t="n"/>
      <c r="BGH83" s="406" t="n"/>
      <c r="BGI83" s="406" t="n"/>
      <c r="BGJ83" s="406" t="n"/>
      <c r="BGK83" s="406" t="n"/>
      <c r="BGL83" s="406" t="n"/>
      <c r="BGM83" s="406" t="n"/>
      <c r="BGN83" s="406" t="n"/>
      <c r="BGO83" s="406" t="n"/>
      <c r="BGP83" s="406" t="n"/>
      <c r="BGQ83" s="406" t="n"/>
      <c r="BGR83" s="406" t="n"/>
      <c r="BGS83" s="406" t="n"/>
      <c r="BGT83" s="406" t="n"/>
      <c r="BGU83" s="406" t="n"/>
      <c r="BGV83" s="406" t="n"/>
      <c r="BGW83" s="406" t="n"/>
      <c r="BGX83" s="406" t="n"/>
      <c r="BGY83" s="406" t="n"/>
      <c r="BGZ83" s="406" t="n"/>
      <c r="BHA83" s="406" t="n"/>
      <c r="BHB83" s="406" t="n"/>
      <c r="BHC83" s="406" t="n"/>
      <c r="BHD83" s="406" t="n"/>
      <c r="BHE83" s="406" t="n"/>
      <c r="BHF83" s="406" t="n"/>
      <c r="BHG83" s="406" t="n"/>
      <c r="BHH83" s="406" t="n"/>
      <c r="BHI83" s="406" t="n"/>
      <c r="BHJ83" s="406" t="n"/>
      <c r="BHK83" s="406" t="n"/>
      <c r="BHL83" s="406" t="n"/>
      <c r="BHM83" s="406" t="n"/>
      <c r="BHN83" s="406" t="n"/>
      <c r="BHO83" s="406" t="n"/>
      <c r="BHP83" s="406" t="n"/>
      <c r="BHQ83" s="406" t="n"/>
      <c r="BHR83" s="406" t="n"/>
      <c r="BHS83" s="406" t="n"/>
      <c r="BHT83" s="406" t="n"/>
      <c r="BHU83" s="406" t="n"/>
      <c r="BHV83" s="406" t="n"/>
      <c r="BHW83" s="406" t="n"/>
      <c r="BHX83" s="406" t="n"/>
      <c r="BHY83" s="406" t="n"/>
      <c r="BHZ83" s="406" t="n"/>
      <c r="BIA83" s="406" t="n"/>
      <c r="BIB83" s="406" t="n"/>
      <c r="BIC83" s="406" t="n"/>
      <c r="BID83" s="406" t="n"/>
      <c r="BIE83" s="406" t="n"/>
      <c r="BIF83" s="406" t="n"/>
      <c r="BIG83" s="406" t="n"/>
      <c r="BIH83" s="406" t="n"/>
      <c r="BII83" s="406" t="n"/>
      <c r="BIJ83" s="406" t="n"/>
      <c r="BIK83" s="406" t="n"/>
      <c r="BIL83" s="406" t="n"/>
      <c r="BIM83" s="406" t="n"/>
      <c r="BIN83" s="406" t="n"/>
      <c r="BIO83" s="406" t="n"/>
      <c r="BIP83" s="406" t="n"/>
      <c r="BIQ83" s="406" t="n"/>
      <c r="BIR83" s="406" t="n"/>
      <c r="BIS83" s="406" t="n"/>
      <c r="BIT83" s="406" t="n"/>
      <c r="BIU83" s="406" t="n"/>
      <c r="BIV83" s="406" t="n"/>
      <c r="BIW83" s="406" t="n"/>
      <c r="BIX83" s="406" t="n"/>
      <c r="BIY83" s="406" t="n"/>
      <c r="BIZ83" s="406" t="n"/>
      <c r="BJA83" s="406" t="n"/>
      <c r="BJB83" s="406" t="n"/>
      <c r="BJC83" s="406" t="n"/>
      <c r="BJD83" s="406" t="n"/>
      <c r="BJE83" s="406" t="n"/>
      <c r="BJF83" s="406" t="n"/>
      <c r="BJG83" s="406" t="n"/>
      <c r="BJH83" s="406" t="n"/>
      <c r="BJI83" s="406" t="n"/>
      <c r="BJJ83" s="406" t="n"/>
      <c r="BJK83" s="406" t="n"/>
      <c r="BJL83" s="406" t="n"/>
      <c r="BJM83" s="406" t="n"/>
      <c r="BJN83" s="406" t="n"/>
      <c r="BJO83" s="406" t="n"/>
      <c r="BJP83" s="406" t="n"/>
      <c r="BJQ83" s="406" t="n"/>
      <c r="BJR83" s="406" t="n"/>
      <c r="BJS83" s="406" t="n"/>
      <c r="BJT83" s="406" t="n"/>
      <c r="BJU83" s="406" t="n"/>
      <c r="BJV83" s="406" t="n"/>
      <c r="BJW83" s="406" t="n"/>
      <c r="BJX83" s="406" t="n"/>
      <c r="BJY83" s="406" t="n"/>
      <c r="BJZ83" s="406" t="n"/>
      <c r="BKA83" s="406" t="n"/>
      <c r="BKB83" s="406" t="n"/>
      <c r="BKC83" s="406" t="n"/>
      <c r="BKD83" s="406" t="n"/>
      <c r="BKE83" s="406" t="n"/>
      <c r="BKF83" s="406" t="n"/>
      <c r="BKG83" s="406" t="n"/>
      <c r="BKH83" s="406" t="n"/>
      <c r="BKI83" s="406" t="n"/>
      <c r="BKJ83" s="406" t="n"/>
      <c r="BKK83" s="406" t="n"/>
      <c r="BKL83" s="406" t="n"/>
      <c r="BKM83" s="406" t="n"/>
      <c r="BKN83" s="406" t="n"/>
      <c r="BKO83" s="406" t="n"/>
      <c r="BKP83" s="406" t="n"/>
      <c r="BKQ83" s="406" t="n"/>
      <c r="BKR83" s="406" t="n"/>
      <c r="BKS83" s="406" t="n"/>
      <c r="BKT83" s="406" t="n"/>
      <c r="BKU83" s="406" t="n"/>
      <c r="BKV83" s="406" t="n"/>
      <c r="BKW83" s="406" t="n"/>
      <c r="BKX83" s="406" t="n"/>
      <c r="BKY83" s="406" t="n"/>
      <c r="BKZ83" s="406" t="n"/>
      <c r="BLA83" s="406" t="n"/>
      <c r="BLB83" s="406" t="n"/>
      <c r="BLC83" s="406" t="n"/>
      <c r="BLD83" s="406" t="n"/>
      <c r="BLE83" s="406" t="n"/>
      <c r="BLF83" s="406" t="n"/>
      <c r="BLG83" s="406" t="n"/>
      <c r="BLH83" s="406" t="n"/>
      <c r="BLI83" s="406" t="n"/>
      <c r="BLJ83" s="406" t="n"/>
      <c r="BLK83" s="406" t="n"/>
      <c r="BLL83" s="406" t="n"/>
      <c r="BLM83" s="406" t="n"/>
      <c r="BLN83" s="406" t="n"/>
      <c r="BLO83" s="406" t="n"/>
      <c r="BLP83" s="406" t="n"/>
      <c r="BLQ83" s="406" t="n"/>
      <c r="BLR83" s="406" t="n"/>
      <c r="BLS83" s="406" t="n"/>
      <c r="BLT83" s="406" t="n"/>
      <c r="BLU83" s="406" t="n"/>
      <c r="BLV83" s="406" t="n"/>
      <c r="BLW83" s="406" t="n"/>
      <c r="BLX83" s="406" t="n"/>
      <c r="BLY83" s="406" t="n"/>
      <c r="BLZ83" s="406" t="n"/>
      <c r="BMA83" s="406" t="n"/>
      <c r="BMB83" s="406" t="n"/>
      <c r="BMC83" s="406" t="n"/>
      <c r="BMD83" s="406" t="n"/>
      <c r="BME83" s="406" t="n"/>
      <c r="BMF83" s="406" t="n"/>
      <c r="BMG83" s="406" t="n"/>
      <c r="BMH83" s="406" t="n"/>
      <c r="BMI83" s="406" t="n"/>
      <c r="BMJ83" s="406" t="n"/>
      <c r="BMK83" s="406" t="n"/>
      <c r="BML83" s="406" t="n"/>
      <c r="BMM83" s="406" t="n"/>
      <c r="BMN83" s="406" t="n"/>
      <c r="BMO83" s="406" t="n"/>
      <c r="BMP83" s="406" t="n"/>
      <c r="BMQ83" s="406" t="n"/>
      <c r="BMR83" s="406" t="n"/>
      <c r="BMS83" s="406" t="n"/>
      <c r="BMT83" s="406" t="n"/>
      <c r="BMU83" s="406" t="n"/>
      <c r="BMV83" s="406" t="n"/>
      <c r="BMW83" s="406" t="n"/>
      <c r="BMX83" s="406" t="n"/>
      <c r="BMY83" s="406" t="n"/>
      <c r="BMZ83" s="406" t="n"/>
      <c r="BNA83" s="406" t="n"/>
      <c r="BNB83" s="406" t="n"/>
      <c r="BNC83" s="406" t="n"/>
      <c r="BND83" s="406" t="n"/>
      <c r="BNE83" s="406" t="n"/>
      <c r="BNF83" s="406" t="n"/>
      <c r="BNG83" s="406" t="n"/>
      <c r="BNH83" s="406" t="n"/>
      <c r="BNI83" s="406" t="n"/>
      <c r="BNJ83" s="406" t="n"/>
      <c r="BNK83" s="406" t="n"/>
      <c r="BNL83" s="406" t="n"/>
      <c r="BNM83" s="406" t="n"/>
      <c r="BNN83" s="406" t="n"/>
      <c r="BNO83" s="406" t="n"/>
      <c r="BNP83" s="406" t="n"/>
      <c r="BNQ83" s="406" t="n"/>
      <c r="BNR83" s="406" t="n"/>
      <c r="BNS83" s="406" t="n"/>
      <c r="BNT83" s="406" t="n"/>
      <c r="BNU83" s="406" t="n"/>
      <c r="BNV83" s="406" t="n"/>
      <c r="BNW83" s="406" t="n"/>
      <c r="BNX83" s="406" t="n"/>
      <c r="BNY83" s="406" t="n"/>
      <c r="BNZ83" s="406" t="n"/>
      <c r="BOA83" s="406" t="n"/>
      <c r="BOB83" s="406" t="n"/>
      <c r="BOC83" s="406" t="n"/>
      <c r="BOD83" s="406" t="n"/>
      <c r="BOE83" s="406" t="n"/>
      <c r="BOF83" s="406" t="n"/>
      <c r="BOG83" s="406" t="n"/>
      <c r="BOH83" s="406" t="n"/>
      <c r="BOI83" s="406" t="n"/>
      <c r="BOJ83" s="406" t="n"/>
      <c r="BOK83" s="406" t="n"/>
      <c r="BOL83" s="406" t="n"/>
      <c r="BOM83" s="406" t="n"/>
      <c r="BON83" s="406" t="n"/>
      <c r="BOO83" s="406" t="n"/>
      <c r="BOP83" s="406" t="n"/>
      <c r="BOQ83" s="406" t="n"/>
      <c r="BOR83" s="406" t="n"/>
      <c r="BOS83" s="406" t="n"/>
      <c r="BOT83" s="406" t="n"/>
      <c r="BOU83" s="406" t="n"/>
      <c r="BOV83" s="406" t="n"/>
      <c r="BOW83" s="406" t="n"/>
      <c r="BOX83" s="406" t="n"/>
      <c r="BOY83" s="406" t="n"/>
      <c r="BOZ83" s="406" t="n"/>
      <c r="BPA83" s="406" t="n"/>
      <c r="BPB83" s="406" t="n"/>
      <c r="BPC83" s="406" t="n"/>
      <c r="BPD83" s="406" t="n"/>
      <c r="BPE83" s="406" t="n"/>
      <c r="BPF83" s="406" t="n"/>
      <c r="BPG83" s="406" t="n"/>
      <c r="BPH83" s="406" t="n"/>
      <c r="BPI83" s="406" t="n"/>
      <c r="BPJ83" s="406" t="n"/>
      <c r="BPK83" s="406" t="n"/>
      <c r="BPL83" s="406" t="n"/>
      <c r="BPM83" s="406" t="n"/>
      <c r="BPN83" s="406" t="n"/>
      <c r="BPO83" s="406" t="n"/>
      <c r="BPP83" s="406" t="n"/>
      <c r="BPQ83" s="406" t="n"/>
      <c r="BPR83" s="406" t="n"/>
      <c r="BPS83" s="406" t="n"/>
      <c r="BPT83" s="406" t="n"/>
      <c r="BPU83" s="406" t="n"/>
      <c r="BPV83" s="406" t="n"/>
      <c r="BPW83" s="406" t="n"/>
      <c r="BPX83" s="406" t="n"/>
      <c r="BPY83" s="406" t="n"/>
      <c r="BPZ83" s="406" t="n"/>
      <c r="BQA83" s="406" t="n"/>
      <c r="BQB83" s="406" t="n"/>
      <c r="BQC83" s="406" t="n"/>
      <c r="BQD83" s="406" t="n"/>
      <c r="BQE83" s="406" t="n"/>
      <c r="BQF83" s="406" t="n"/>
      <c r="BQG83" s="406" t="n"/>
      <c r="BQH83" s="406" t="n"/>
      <c r="BQI83" s="406" t="n"/>
      <c r="BQJ83" s="406" t="n"/>
      <c r="BQK83" s="406" t="n"/>
      <c r="BQL83" s="406" t="n"/>
      <c r="BQM83" s="406" t="n"/>
      <c r="BQN83" s="406" t="n"/>
      <c r="BQO83" s="406" t="n"/>
      <c r="BQP83" s="406" t="n"/>
      <c r="BQQ83" s="406" t="n"/>
      <c r="BQR83" s="406" t="n"/>
      <c r="BQS83" s="406" t="n"/>
      <c r="BQT83" s="406" t="n"/>
      <c r="BQU83" s="406" t="n"/>
      <c r="BQV83" s="406" t="n"/>
      <c r="BQW83" s="406" t="n"/>
      <c r="BQX83" s="406" t="n"/>
      <c r="BQY83" s="406" t="n"/>
      <c r="BQZ83" s="406" t="n"/>
      <c r="BRA83" s="406" t="n"/>
      <c r="BRB83" s="406" t="n"/>
      <c r="BRC83" s="406" t="n"/>
      <c r="BRD83" s="406" t="n"/>
      <c r="BRE83" s="406" t="n"/>
      <c r="BRF83" s="406" t="n"/>
      <c r="BRG83" s="406" t="n"/>
      <c r="BRH83" s="406" t="n"/>
      <c r="BRI83" s="406" t="n"/>
      <c r="BRJ83" s="406" t="n"/>
      <c r="BRK83" s="406" t="n"/>
      <c r="BRL83" s="406" t="n"/>
      <c r="BRM83" s="406" t="n"/>
      <c r="BRN83" s="406" t="n"/>
      <c r="BRO83" s="406" t="n"/>
      <c r="BRP83" s="406" t="n"/>
      <c r="BRQ83" s="406" t="n"/>
      <c r="BRR83" s="406" t="n"/>
      <c r="BRS83" s="406" t="n"/>
      <c r="BRT83" s="406" t="n"/>
      <c r="BRU83" s="406" t="n"/>
      <c r="BRV83" s="406" t="n"/>
      <c r="BRW83" s="406" t="n"/>
      <c r="BRX83" s="406" t="n"/>
      <c r="BRY83" s="406" t="n"/>
      <c r="BRZ83" s="406" t="n"/>
      <c r="BSA83" s="406" t="n"/>
      <c r="BSB83" s="406" t="n"/>
      <c r="BSC83" s="406" t="n"/>
      <c r="BSD83" s="406" t="n"/>
      <c r="BSE83" s="406" t="n"/>
      <c r="BSF83" s="406" t="n"/>
      <c r="BSG83" s="406" t="n"/>
      <c r="BSH83" s="406" t="n"/>
      <c r="BSI83" s="406" t="n"/>
      <c r="BSJ83" s="406" t="n"/>
      <c r="BSK83" s="406" t="n"/>
      <c r="BSL83" s="406" t="n"/>
      <c r="BSM83" s="406" t="n"/>
      <c r="BSN83" s="406" t="n"/>
      <c r="BSO83" s="406" t="n"/>
      <c r="BSP83" s="406" t="n"/>
      <c r="BSQ83" s="406" t="n"/>
      <c r="BSR83" s="406" t="n"/>
      <c r="BSS83" s="406" t="n"/>
      <c r="BST83" s="406" t="n"/>
      <c r="BSU83" s="406" t="n"/>
      <c r="BSV83" s="406" t="n"/>
      <c r="BSW83" s="406" t="n"/>
      <c r="BSX83" s="406" t="n"/>
      <c r="BSY83" s="406" t="n"/>
      <c r="BSZ83" s="406" t="n"/>
      <c r="BTA83" s="406" t="n"/>
      <c r="BTB83" s="406" t="n"/>
      <c r="BTC83" s="406" t="n"/>
      <c r="BTD83" s="406" t="n"/>
      <c r="BTE83" s="406" t="n"/>
      <c r="BTF83" s="406" t="n"/>
      <c r="BTG83" s="406" t="n"/>
      <c r="BTH83" s="406" t="n"/>
      <c r="BTI83" s="406" t="n"/>
      <c r="BTJ83" s="406" t="n"/>
      <c r="BTK83" s="406" t="n"/>
      <c r="BTL83" s="406" t="n"/>
      <c r="BTM83" s="406" t="n"/>
      <c r="BTN83" s="406" t="n"/>
      <c r="BTO83" s="406" t="n"/>
      <c r="BTP83" s="406" t="n"/>
      <c r="BTQ83" s="406" t="n"/>
      <c r="BTR83" s="406" t="n"/>
      <c r="BTS83" s="406" t="n"/>
      <c r="BTT83" s="406" t="n"/>
      <c r="BTU83" s="406" t="n"/>
      <c r="BTV83" s="406" t="n"/>
      <c r="BTW83" s="406" t="n"/>
      <c r="BTX83" s="406" t="n"/>
      <c r="BTY83" s="406" t="n"/>
      <c r="BTZ83" s="406" t="n"/>
      <c r="BUA83" s="406" t="n"/>
      <c r="BUB83" s="406" t="n"/>
      <c r="BUC83" s="406" t="n"/>
      <c r="BUD83" s="406" t="n"/>
      <c r="BUE83" s="406" t="n"/>
      <c r="BUF83" s="406" t="n"/>
      <c r="BUG83" s="406" t="n"/>
      <c r="BUH83" s="406" t="n"/>
      <c r="BUI83" s="406" t="n"/>
      <c r="BUJ83" s="406" t="n"/>
      <c r="BUK83" s="406" t="n"/>
      <c r="BUL83" s="406" t="n"/>
      <c r="BUM83" s="406" t="n"/>
      <c r="BUN83" s="406" t="n"/>
      <c r="BUO83" s="406" t="n"/>
      <c r="BUP83" s="406" t="n"/>
      <c r="BUQ83" s="406" t="n"/>
      <c r="BUR83" s="406" t="n"/>
      <c r="BUS83" s="406" t="n"/>
      <c r="BUT83" s="406" t="n"/>
      <c r="BUU83" s="406" t="n"/>
      <c r="BUV83" s="406" t="n"/>
      <c r="BUW83" s="406" t="n"/>
      <c r="BUX83" s="406" t="n"/>
      <c r="BUY83" s="406" t="n"/>
      <c r="BUZ83" s="406" t="n"/>
      <c r="BVA83" s="406" t="n"/>
      <c r="BVB83" s="406" t="n"/>
      <c r="BVC83" s="406" t="n"/>
      <c r="BVD83" s="406" t="n"/>
      <c r="BVE83" s="406" t="n"/>
      <c r="BVF83" s="406" t="n"/>
      <c r="BVG83" s="406" t="n"/>
      <c r="BVH83" s="406" t="n"/>
      <c r="BVI83" s="406" t="n"/>
      <c r="BVJ83" s="406" t="n"/>
      <c r="BVK83" s="406" t="n"/>
      <c r="BVL83" s="406" t="n"/>
      <c r="BVM83" s="406" t="n"/>
      <c r="BVN83" s="406" t="n"/>
      <c r="BVO83" s="406" t="n"/>
      <c r="BVP83" s="406" t="n"/>
      <c r="BVQ83" s="406" t="n"/>
      <c r="BVR83" s="406" t="n"/>
      <c r="BVS83" s="406" t="n"/>
      <c r="BVT83" s="406" t="n"/>
      <c r="BVU83" s="406" t="n"/>
      <c r="BVV83" s="406" t="n"/>
      <c r="BVW83" s="406" t="n"/>
      <c r="BVX83" s="406" t="n"/>
      <c r="BVY83" s="406" t="n"/>
      <c r="BVZ83" s="406" t="n"/>
      <c r="BWA83" s="406" t="n"/>
      <c r="BWB83" s="406" t="n"/>
      <c r="BWC83" s="406" t="n"/>
      <c r="BWD83" s="406" t="n"/>
      <c r="BWE83" s="406" t="n"/>
      <c r="BWF83" s="406" t="n"/>
      <c r="BWG83" s="406" t="n"/>
      <c r="BWH83" s="406" t="n"/>
      <c r="BWI83" s="406" t="n"/>
      <c r="BWJ83" s="406" t="n"/>
      <c r="BWK83" s="406" t="n"/>
      <c r="BWL83" s="406" t="n"/>
      <c r="BWM83" s="406" t="n"/>
      <c r="BWN83" s="406" t="n"/>
      <c r="BWO83" s="406" t="n"/>
      <c r="BWP83" s="406" t="n"/>
      <c r="BWQ83" s="406" t="n"/>
      <c r="BWR83" s="406" t="n"/>
      <c r="BWS83" s="406" t="n"/>
      <c r="BWT83" s="406" t="n"/>
      <c r="BWU83" s="406" t="n"/>
      <c r="BWV83" s="406" t="n"/>
      <c r="BWW83" s="406" t="n"/>
      <c r="BWX83" s="406" t="n"/>
      <c r="BWY83" s="406" t="n"/>
      <c r="BWZ83" s="406" t="n"/>
      <c r="BXA83" s="406" t="n"/>
      <c r="BXB83" s="406" t="n"/>
      <c r="BXC83" s="406" t="n"/>
      <c r="BXD83" s="406" t="n"/>
      <c r="BXE83" s="406" t="n"/>
      <c r="BXF83" s="406" t="n"/>
      <c r="BXG83" s="406" t="n"/>
      <c r="BXH83" s="406" t="n"/>
      <c r="BXI83" s="406" t="n"/>
      <c r="BXJ83" s="406" t="n"/>
      <c r="BXK83" s="406" t="n"/>
      <c r="BXL83" s="406" t="n"/>
      <c r="BXM83" s="406" t="n"/>
      <c r="BXN83" s="406" t="n"/>
      <c r="BXO83" s="406" t="n"/>
      <c r="BXP83" s="406" t="n"/>
      <c r="BXQ83" s="406" t="n"/>
      <c r="BXR83" s="406" t="n"/>
      <c r="BXS83" s="406" t="n"/>
      <c r="BXT83" s="406" t="n"/>
      <c r="BXU83" s="406" t="n"/>
      <c r="BXV83" s="406" t="n"/>
      <c r="BXW83" s="406" t="n"/>
      <c r="BXX83" s="406" t="n"/>
      <c r="BXY83" s="406" t="n"/>
      <c r="BXZ83" s="406" t="n"/>
      <c r="BYA83" s="406" t="n"/>
      <c r="BYB83" s="406" t="n"/>
      <c r="BYC83" s="406" t="n"/>
      <c r="BYD83" s="406" t="n"/>
      <c r="BYE83" s="406" t="n"/>
      <c r="BYF83" s="406" t="n"/>
      <c r="BYG83" s="406" t="n"/>
      <c r="BYH83" s="406" t="n"/>
      <c r="BYI83" s="406" t="n"/>
      <c r="BYJ83" s="406" t="n"/>
      <c r="BYK83" s="406" t="n"/>
      <c r="BYL83" s="406" t="n"/>
      <c r="BYM83" s="406" t="n"/>
      <c r="BYN83" s="406" t="n"/>
      <c r="BYO83" s="406" t="n"/>
      <c r="BYP83" s="406" t="n"/>
      <c r="BYQ83" s="406" t="n"/>
      <c r="BYR83" s="406" t="n"/>
      <c r="BYS83" s="406" t="n"/>
      <c r="BYT83" s="406" t="n"/>
      <c r="BYU83" s="406" t="n"/>
      <c r="BYV83" s="406" t="n"/>
      <c r="BYW83" s="406" t="n"/>
      <c r="BYX83" s="406" t="n"/>
      <c r="BYY83" s="406" t="n"/>
      <c r="BYZ83" s="406" t="n"/>
      <c r="BZA83" s="406" t="n"/>
      <c r="BZB83" s="406" t="n"/>
      <c r="BZC83" s="406" t="n"/>
      <c r="BZD83" s="406" t="n"/>
      <c r="BZE83" s="406" t="n"/>
      <c r="BZF83" s="406" t="n"/>
      <c r="BZG83" s="406" t="n"/>
      <c r="BZH83" s="406" t="n"/>
      <c r="BZI83" s="406" t="n"/>
      <c r="BZJ83" s="406" t="n"/>
      <c r="BZK83" s="406" t="n"/>
      <c r="BZL83" s="406" t="n"/>
      <c r="BZM83" s="406" t="n"/>
      <c r="BZN83" s="406" t="n"/>
      <c r="BZO83" s="406" t="n"/>
      <c r="BZP83" s="406" t="n"/>
      <c r="BZQ83" s="406" t="n"/>
      <c r="BZR83" s="406" t="n"/>
      <c r="BZS83" s="406" t="n"/>
      <c r="BZT83" s="406" t="n"/>
      <c r="BZU83" s="406" t="n"/>
      <c r="BZV83" s="406" t="n"/>
      <c r="BZW83" s="406" t="n"/>
      <c r="BZX83" s="406" t="n"/>
      <c r="BZY83" s="406" t="n"/>
      <c r="BZZ83" s="406" t="n"/>
      <c r="CAA83" s="406" t="n"/>
      <c r="CAB83" s="406" t="n"/>
      <c r="CAC83" s="406" t="n"/>
      <c r="CAD83" s="406" t="n"/>
      <c r="CAE83" s="406" t="n"/>
      <c r="CAF83" s="406" t="n"/>
      <c r="CAG83" s="406" t="n"/>
      <c r="CAH83" s="406" t="n"/>
      <c r="CAI83" s="406" t="n"/>
      <c r="CAJ83" s="406" t="n"/>
      <c r="CAK83" s="406" t="n"/>
      <c r="CAL83" s="406" t="n"/>
      <c r="CAM83" s="406" t="n"/>
      <c r="CAN83" s="406" t="n"/>
      <c r="CAO83" s="406" t="n"/>
      <c r="CAP83" s="406" t="n"/>
      <c r="CAQ83" s="406" t="n"/>
      <c r="CAR83" s="406" t="n"/>
      <c r="CAS83" s="406" t="n"/>
      <c r="CAT83" s="406" t="n"/>
      <c r="CAU83" s="406" t="n"/>
      <c r="CAV83" s="406" t="n"/>
      <c r="CAW83" s="406" t="n"/>
      <c r="CAX83" s="406" t="n"/>
      <c r="CAY83" s="406" t="n"/>
      <c r="CAZ83" s="406" t="n"/>
      <c r="CBA83" s="406" t="n"/>
      <c r="CBB83" s="406" t="n"/>
      <c r="CBC83" s="406" t="n"/>
      <c r="CBD83" s="406" t="n"/>
      <c r="CBE83" s="406" t="n"/>
      <c r="CBF83" s="406" t="n"/>
      <c r="CBG83" s="406" t="n"/>
      <c r="CBH83" s="406" t="n"/>
      <c r="CBI83" s="406" t="n"/>
      <c r="CBJ83" s="406" t="n"/>
      <c r="CBK83" s="406" t="n"/>
      <c r="CBL83" s="406" t="n"/>
      <c r="CBM83" s="406" t="n"/>
      <c r="CBN83" s="406" t="n"/>
      <c r="CBO83" s="406" t="n"/>
      <c r="CBP83" s="406" t="n"/>
      <c r="CBQ83" s="406" t="n"/>
      <c r="CBR83" s="406" t="n"/>
      <c r="CBS83" s="406" t="n"/>
      <c r="CBT83" s="406" t="n"/>
      <c r="CBU83" s="406" t="n"/>
      <c r="CBV83" s="406" t="n"/>
      <c r="CBW83" s="406" t="n"/>
      <c r="CBX83" s="406" t="n"/>
      <c r="CBY83" s="406" t="n"/>
      <c r="CBZ83" s="406" t="n"/>
      <c r="CCA83" s="406" t="n"/>
      <c r="CCB83" s="406" t="n"/>
      <c r="CCC83" s="406" t="n"/>
      <c r="CCD83" s="406" t="n"/>
      <c r="CCE83" s="406" t="n"/>
      <c r="CCF83" s="406" t="n"/>
      <c r="CCG83" s="406" t="n"/>
      <c r="CCH83" s="406" t="n"/>
      <c r="CCI83" s="406" t="n"/>
      <c r="CCJ83" s="406" t="n"/>
      <c r="CCK83" s="406" t="n"/>
      <c r="CCL83" s="406" t="n"/>
      <c r="CCM83" s="406" t="n"/>
      <c r="CCN83" s="406" t="n"/>
      <c r="CCO83" s="406" t="n"/>
      <c r="CCP83" s="406" t="n"/>
      <c r="CCQ83" s="406" t="n"/>
      <c r="CCR83" s="406" t="n"/>
      <c r="CCS83" s="406" t="n"/>
      <c r="CCT83" s="406" t="n"/>
      <c r="CCU83" s="406" t="n"/>
      <c r="CCV83" s="406" t="n"/>
      <c r="CCW83" s="406" t="n"/>
      <c r="CCX83" s="406" t="n"/>
      <c r="CCY83" s="406" t="n"/>
      <c r="CCZ83" s="406" t="n"/>
      <c r="CDA83" s="406" t="n"/>
      <c r="CDB83" s="406" t="n"/>
      <c r="CDC83" s="406" t="n"/>
      <c r="CDD83" s="406" t="n"/>
      <c r="CDE83" s="406" t="n"/>
      <c r="CDF83" s="406" t="n"/>
      <c r="CDG83" s="406" t="n"/>
      <c r="CDH83" s="406" t="n"/>
      <c r="CDI83" s="406" t="n"/>
      <c r="CDJ83" s="406" t="n"/>
      <c r="CDK83" s="406" t="n"/>
      <c r="CDL83" s="406" t="n"/>
      <c r="CDM83" s="406" t="n"/>
      <c r="CDN83" s="406" t="n"/>
      <c r="CDO83" s="406" t="n"/>
      <c r="CDP83" s="406" t="n"/>
      <c r="CDQ83" s="406" t="n"/>
      <c r="CDR83" s="406" t="n"/>
      <c r="CDS83" s="406" t="n"/>
      <c r="CDT83" s="406" t="n"/>
      <c r="CDU83" s="406" t="n"/>
      <c r="CDV83" s="406" t="n"/>
      <c r="CDW83" s="406" t="n"/>
      <c r="CDX83" s="406" t="n"/>
      <c r="CDY83" s="406" t="n"/>
      <c r="CDZ83" s="406" t="n"/>
      <c r="CEA83" s="406" t="n"/>
      <c r="CEB83" s="406" t="n"/>
      <c r="CEC83" s="406" t="n"/>
      <c r="CED83" s="406" t="n"/>
      <c r="CEE83" s="406" t="n"/>
      <c r="CEF83" s="406" t="n"/>
      <c r="CEG83" s="406" t="n"/>
      <c r="CEH83" s="406" t="n"/>
      <c r="CEI83" s="406" t="n"/>
      <c r="CEJ83" s="406" t="n"/>
      <c r="CEK83" s="406" t="n"/>
      <c r="CEL83" s="406" t="n"/>
      <c r="CEM83" s="406" t="n"/>
      <c r="CEN83" s="406" t="n"/>
      <c r="CEO83" s="406" t="n"/>
      <c r="CEP83" s="406" t="n"/>
      <c r="CEQ83" s="406" t="n"/>
      <c r="CER83" s="406" t="n"/>
      <c r="CES83" s="406" t="n"/>
      <c r="CET83" s="406" t="n"/>
      <c r="CEU83" s="406" t="n"/>
      <c r="CEV83" s="406" t="n"/>
      <c r="CEW83" s="406" t="n"/>
      <c r="CEX83" s="406" t="n"/>
      <c r="CEY83" s="406" t="n"/>
      <c r="CEZ83" s="406" t="n"/>
      <c r="CFA83" s="406" t="n"/>
      <c r="CFB83" s="406" t="n"/>
      <c r="CFC83" s="406" t="n"/>
      <c r="CFD83" s="406" t="n"/>
      <c r="CFE83" s="406" t="n"/>
      <c r="CFF83" s="406" t="n"/>
      <c r="CFG83" s="406" t="n"/>
      <c r="CFH83" s="406" t="n"/>
      <c r="CFI83" s="406" t="n"/>
      <c r="CFJ83" s="406" t="n"/>
      <c r="CFK83" s="406" t="n"/>
      <c r="CFL83" s="406" t="n"/>
      <c r="CFM83" s="406" t="n"/>
      <c r="CFN83" s="406" t="n"/>
      <c r="CFO83" s="406" t="n"/>
      <c r="CFP83" s="406" t="n"/>
      <c r="CFQ83" s="406" t="n"/>
      <c r="CFR83" s="406" t="n"/>
      <c r="CFS83" s="406" t="n"/>
      <c r="CFT83" s="406" t="n"/>
      <c r="CFU83" s="406" t="n"/>
      <c r="CFV83" s="406" t="n"/>
      <c r="CFW83" s="406" t="n"/>
      <c r="CFX83" s="406" t="n"/>
      <c r="CFY83" s="406" t="n"/>
      <c r="CFZ83" s="406" t="n"/>
      <c r="CGA83" s="406" t="n"/>
      <c r="CGB83" s="406" t="n"/>
      <c r="CGC83" s="406" t="n"/>
      <c r="CGD83" s="406" t="n"/>
      <c r="CGE83" s="406" t="n"/>
      <c r="CGF83" s="406" t="n"/>
      <c r="CGG83" s="406" t="n"/>
      <c r="CGH83" s="406" t="n"/>
      <c r="CGI83" s="406" t="n"/>
      <c r="CGJ83" s="406" t="n"/>
      <c r="CGK83" s="406" t="n"/>
      <c r="CGL83" s="406" t="n"/>
      <c r="CGM83" s="406" t="n"/>
      <c r="CGN83" s="406" t="n"/>
      <c r="CGO83" s="406" t="n"/>
      <c r="CGP83" s="406" t="n"/>
      <c r="CGQ83" s="406" t="n"/>
      <c r="CGR83" s="406" t="n"/>
      <c r="CGS83" s="406" t="n"/>
      <c r="CGT83" s="406" t="n"/>
      <c r="CGU83" s="406" t="n"/>
      <c r="CGV83" s="406" t="n"/>
      <c r="CGW83" s="406" t="n"/>
      <c r="CGX83" s="406" t="n"/>
      <c r="CGY83" s="406" t="n"/>
      <c r="CGZ83" s="406" t="n"/>
      <c r="CHA83" s="406" t="n"/>
      <c r="CHB83" s="406" t="n"/>
      <c r="CHC83" s="406" t="n"/>
      <c r="CHD83" s="406" t="n"/>
      <c r="CHE83" s="406" t="n"/>
      <c r="CHF83" s="406" t="n"/>
      <c r="CHG83" s="406" t="n"/>
      <c r="CHH83" s="406" t="n"/>
      <c r="CHI83" s="406" t="n"/>
      <c r="CHJ83" s="406" t="n"/>
      <c r="CHK83" s="406" t="n"/>
      <c r="CHL83" s="406" t="n"/>
      <c r="CHM83" s="406" t="n"/>
      <c r="CHN83" s="406" t="n"/>
      <c r="CHO83" s="406" t="n"/>
      <c r="CHP83" s="406" t="n"/>
      <c r="CHQ83" s="406" t="n"/>
      <c r="CHR83" s="406" t="n"/>
      <c r="CHS83" s="406" t="n"/>
      <c r="CHT83" s="406" t="n"/>
      <c r="CHU83" s="406" t="n"/>
      <c r="CHV83" s="406" t="n"/>
      <c r="CHW83" s="406" t="n"/>
      <c r="CHX83" s="406" t="n"/>
      <c r="CHY83" s="406" t="n"/>
      <c r="CHZ83" s="406" t="n"/>
      <c r="CIA83" s="406" t="n"/>
      <c r="CIB83" s="406" t="n"/>
      <c r="CIC83" s="406" t="n"/>
      <c r="CID83" s="406" t="n"/>
      <c r="CIE83" s="406" t="n"/>
      <c r="CIF83" s="406" t="n"/>
      <c r="CIG83" s="406" t="n"/>
      <c r="CIH83" s="406" t="n"/>
      <c r="CII83" s="406" t="n"/>
      <c r="CIJ83" s="406" t="n"/>
      <c r="CIK83" s="406" t="n"/>
      <c r="CIL83" s="406" t="n"/>
      <c r="CIM83" s="406" t="n"/>
      <c r="CIN83" s="406" t="n"/>
      <c r="CIO83" s="406" t="n"/>
      <c r="CIP83" s="406" t="n"/>
      <c r="CIQ83" s="406" t="n"/>
      <c r="CIR83" s="406" t="n"/>
      <c r="CIS83" s="406" t="n"/>
      <c r="CIT83" s="406" t="n"/>
      <c r="CIU83" s="406" t="n"/>
      <c r="CIV83" s="406" t="n"/>
      <c r="CIW83" s="406" t="n"/>
      <c r="CIX83" s="406" t="n"/>
      <c r="CIY83" s="406" t="n"/>
      <c r="CIZ83" s="406" t="n"/>
      <c r="CJA83" s="406" t="n"/>
      <c r="CJB83" s="406" t="n"/>
      <c r="CJC83" s="406" t="n"/>
      <c r="CJD83" s="406" t="n"/>
      <c r="CJE83" s="406" t="n"/>
      <c r="CJF83" s="406" t="n"/>
      <c r="CJG83" s="406" t="n"/>
      <c r="CJH83" s="406" t="n"/>
      <c r="CJI83" s="406" t="n"/>
      <c r="CJJ83" s="406" t="n"/>
      <c r="CJK83" s="406" t="n"/>
      <c r="CJL83" s="406" t="n"/>
      <c r="CJM83" s="406" t="n"/>
      <c r="CJN83" s="406" t="n"/>
      <c r="CJO83" s="406" t="n"/>
      <c r="CJP83" s="406" t="n"/>
      <c r="CJQ83" s="406" t="n"/>
      <c r="CJR83" s="406" t="n"/>
      <c r="CJS83" s="406" t="n"/>
      <c r="CJT83" s="406" t="n"/>
      <c r="CJU83" s="406" t="n"/>
      <c r="CJV83" s="406" t="n"/>
      <c r="CJW83" s="406" t="n"/>
      <c r="CJX83" s="406" t="n"/>
      <c r="CJY83" s="406" t="n"/>
      <c r="CJZ83" s="406" t="n"/>
      <c r="CKA83" s="406" t="n"/>
      <c r="CKB83" s="406" t="n"/>
      <c r="CKC83" s="406" t="n"/>
      <c r="CKD83" s="406" t="n"/>
      <c r="CKE83" s="406" t="n"/>
      <c r="CKF83" s="406" t="n"/>
      <c r="CKG83" s="406" t="n"/>
      <c r="CKH83" s="406" t="n"/>
      <c r="CKI83" s="406" t="n"/>
      <c r="CKJ83" s="406" t="n"/>
      <c r="CKK83" s="406" t="n"/>
      <c r="CKL83" s="406" t="n"/>
      <c r="CKM83" s="406" t="n"/>
      <c r="CKN83" s="406" t="n"/>
      <c r="CKO83" s="406" t="n"/>
      <c r="CKP83" s="406" t="n"/>
      <c r="CKQ83" s="406" t="n"/>
      <c r="CKR83" s="406" t="n"/>
      <c r="CKS83" s="406" t="n"/>
      <c r="CKT83" s="406" t="n"/>
      <c r="CKU83" s="406" t="n"/>
      <c r="CKV83" s="406" t="n"/>
      <c r="CKW83" s="406" t="n"/>
      <c r="CKX83" s="406" t="n"/>
      <c r="CKY83" s="406" t="n"/>
      <c r="CKZ83" s="406" t="n"/>
      <c r="CLA83" s="406" t="n"/>
      <c r="CLB83" s="406" t="n"/>
      <c r="CLC83" s="406" t="n"/>
      <c r="CLD83" s="406" t="n"/>
      <c r="CLE83" s="406" t="n"/>
      <c r="CLF83" s="406" t="n"/>
      <c r="CLG83" s="406" t="n"/>
      <c r="CLH83" s="406" t="n"/>
      <c r="CLI83" s="406" t="n"/>
      <c r="CLJ83" s="406" t="n"/>
      <c r="CLK83" s="406" t="n"/>
      <c r="CLL83" s="406" t="n"/>
      <c r="CLM83" s="406" t="n"/>
      <c r="CLN83" s="406" t="n"/>
      <c r="CLO83" s="406" t="n"/>
      <c r="CLP83" s="406" t="n"/>
      <c r="CLQ83" s="406" t="n"/>
      <c r="CLR83" s="406" t="n"/>
      <c r="CLS83" s="406" t="n"/>
      <c r="CLT83" s="406" t="n"/>
      <c r="CLU83" s="406" t="n"/>
      <c r="CLV83" s="406" t="n"/>
      <c r="CLW83" s="406" t="n"/>
      <c r="CLX83" s="406" t="n"/>
      <c r="CLY83" s="406" t="n"/>
      <c r="CLZ83" s="406" t="n"/>
      <c r="CMA83" s="406" t="n"/>
      <c r="CMB83" s="406" t="n"/>
      <c r="CMC83" s="406" t="n"/>
      <c r="CMD83" s="406" t="n"/>
      <c r="CME83" s="406" t="n"/>
      <c r="CMF83" s="406" t="n"/>
      <c r="CMG83" s="406" t="n"/>
      <c r="CMH83" s="406" t="n"/>
      <c r="CMI83" s="406" t="n"/>
      <c r="CMJ83" s="406" t="n"/>
      <c r="CMK83" s="406" t="n"/>
      <c r="CML83" s="406" t="n"/>
      <c r="CMM83" s="406" t="n"/>
      <c r="CMN83" s="406" t="n"/>
      <c r="CMO83" s="406" t="n"/>
      <c r="CMP83" s="406" t="n"/>
      <c r="CMQ83" s="406" t="n"/>
      <c r="CMR83" s="406" t="n"/>
      <c r="CMS83" s="406" t="n"/>
      <c r="CMT83" s="406" t="n"/>
      <c r="CMU83" s="406" t="n"/>
      <c r="CMV83" s="406" t="n"/>
      <c r="CMW83" s="406" t="n"/>
      <c r="CMX83" s="406" t="n"/>
      <c r="CMY83" s="406" t="n"/>
      <c r="CMZ83" s="406" t="n"/>
      <c r="CNA83" s="406" t="n"/>
      <c r="CNB83" s="406" t="n"/>
      <c r="CNC83" s="406" t="n"/>
      <c r="CND83" s="406" t="n"/>
      <c r="CNE83" s="406" t="n"/>
      <c r="CNF83" s="406" t="n"/>
      <c r="CNG83" s="406" t="n"/>
      <c r="CNH83" s="406" t="n"/>
      <c r="CNI83" s="406" t="n"/>
      <c r="CNJ83" s="406" t="n"/>
      <c r="CNK83" s="406" t="n"/>
      <c r="CNL83" s="406" t="n"/>
      <c r="CNM83" s="406" t="n"/>
      <c r="CNN83" s="406" t="n"/>
      <c r="CNO83" s="406" t="n"/>
      <c r="CNP83" s="406" t="n"/>
      <c r="CNQ83" s="406" t="n"/>
      <c r="CNR83" s="406" t="n"/>
      <c r="CNS83" s="406" t="n"/>
      <c r="CNT83" s="406" t="n"/>
      <c r="CNU83" s="406" t="n"/>
      <c r="CNV83" s="406" t="n"/>
      <c r="CNW83" s="406" t="n"/>
      <c r="CNX83" s="406" t="n"/>
      <c r="CNY83" s="406" t="n"/>
      <c r="CNZ83" s="406" t="n"/>
      <c r="COA83" s="406" t="n"/>
      <c r="COB83" s="406" t="n"/>
      <c r="COC83" s="406" t="n"/>
      <c r="COD83" s="406" t="n"/>
      <c r="COE83" s="406" t="n"/>
      <c r="COF83" s="406" t="n"/>
      <c r="COG83" s="406" t="n"/>
      <c r="COH83" s="406" t="n"/>
      <c r="COI83" s="406" t="n"/>
      <c r="COJ83" s="406" t="n"/>
      <c r="COK83" s="406" t="n"/>
      <c r="COL83" s="406" t="n"/>
      <c r="COM83" s="406" t="n"/>
      <c r="CON83" s="406" t="n"/>
      <c r="COO83" s="406" t="n"/>
      <c r="COP83" s="406" t="n"/>
      <c r="COQ83" s="406" t="n"/>
      <c r="COR83" s="406" t="n"/>
      <c r="COS83" s="406" t="n"/>
      <c r="COT83" s="406" t="n"/>
      <c r="COU83" s="406" t="n"/>
      <c r="COV83" s="406" t="n"/>
      <c r="COW83" s="406" t="n"/>
      <c r="COX83" s="406" t="n"/>
      <c r="COY83" s="406" t="n"/>
      <c r="COZ83" s="406" t="n"/>
      <c r="CPA83" s="406" t="n"/>
      <c r="CPB83" s="406" t="n"/>
      <c r="CPC83" s="406" t="n"/>
      <c r="CPD83" s="406" t="n"/>
      <c r="CPE83" s="406" t="n"/>
      <c r="CPF83" s="406" t="n"/>
      <c r="CPG83" s="406" t="n"/>
      <c r="CPH83" s="406" t="n"/>
      <c r="CPI83" s="406" t="n"/>
      <c r="CPJ83" s="406" t="n"/>
      <c r="CPK83" s="406" t="n"/>
      <c r="CPL83" s="406" t="n"/>
      <c r="CPM83" s="406" t="n"/>
      <c r="CPN83" s="406" t="n"/>
      <c r="CPO83" s="406" t="n"/>
      <c r="CPP83" s="406" t="n"/>
      <c r="CPQ83" s="406" t="n"/>
      <c r="CPR83" s="406" t="n"/>
      <c r="CPS83" s="406" t="n"/>
      <c r="CPT83" s="406" t="n"/>
      <c r="CPU83" s="406" t="n"/>
      <c r="CPV83" s="406" t="n"/>
      <c r="CPW83" s="406" t="n"/>
      <c r="CPX83" s="406" t="n"/>
      <c r="CPY83" s="406" t="n"/>
      <c r="CPZ83" s="406" t="n"/>
      <c r="CQA83" s="406" t="n"/>
      <c r="CQB83" s="406" t="n"/>
      <c r="CQC83" s="406" t="n"/>
      <c r="CQD83" s="406" t="n"/>
      <c r="CQE83" s="406" t="n"/>
      <c r="CQF83" s="406" t="n"/>
      <c r="CQG83" s="406" t="n"/>
      <c r="CQH83" s="406" t="n"/>
      <c r="CQI83" s="406" t="n"/>
      <c r="CQJ83" s="406" t="n"/>
      <c r="CQK83" s="406" t="n"/>
      <c r="CQL83" s="406" t="n"/>
      <c r="CQM83" s="406" t="n"/>
      <c r="CQN83" s="406" t="n"/>
      <c r="CQO83" s="406" t="n"/>
      <c r="CQP83" s="406" t="n"/>
      <c r="CQQ83" s="406" t="n"/>
      <c r="CQR83" s="406" t="n"/>
      <c r="CQS83" s="406" t="n"/>
      <c r="CQT83" s="406" t="n"/>
      <c r="CQU83" s="406" t="n"/>
      <c r="CQV83" s="406" t="n"/>
      <c r="CQW83" s="406" t="n"/>
      <c r="CQX83" s="406" t="n"/>
      <c r="CQY83" s="406" t="n"/>
      <c r="CQZ83" s="406" t="n"/>
      <c r="CRA83" s="406" t="n"/>
      <c r="CRB83" s="406" t="n"/>
      <c r="CRC83" s="406" t="n"/>
      <c r="CRD83" s="406" t="n"/>
      <c r="CRE83" s="406" t="n"/>
      <c r="CRF83" s="406" t="n"/>
      <c r="CRG83" s="406" t="n"/>
      <c r="CRH83" s="406" t="n"/>
      <c r="CRI83" s="406" t="n"/>
      <c r="CRJ83" s="406" t="n"/>
      <c r="CRK83" s="406" t="n"/>
      <c r="CRL83" s="406" t="n"/>
      <c r="CRM83" s="406" t="n"/>
      <c r="CRN83" s="406" t="n"/>
      <c r="CRO83" s="406" t="n"/>
      <c r="CRP83" s="406" t="n"/>
      <c r="CRQ83" s="406" t="n"/>
      <c r="CRR83" s="406" t="n"/>
      <c r="CRS83" s="406" t="n"/>
      <c r="CRT83" s="406" t="n"/>
      <c r="CRU83" s="406" t="n"/>
      <c r="CRV83" s="406" t="n"/>
      <c r="CRW83" s="406" t="n"/>
      <c r="CRX83" s="406" t="n"/>
      <c r="CRY83" s="406" t="n"/>
      <c r="CRZ83" s="406" t="n"/>
      <c r="CSA83" s="406" t="n"/>
      <c r="CSB83" s="406" t="n"/>
      <c r="CSC83" s="406" t="n"/>
      <c r="CSD83" s="406" t="n"/>
      <c r="CSE83" s="406" t="n"/>
      <c r="CSF83" s="406" t="n"/>
      <c r="CSG83" s="406" t="n"/>
      <c r="CSH83" s="406" t="n"/>
      <c r="CSI83" s="406" t="n"/>
      <c r="CSJ83" s="406" t="n"/>
      <c r="CSK83" s="406" t="n"/>
      <c r="CSL83" s="406" t="n"/>
      <c r="CSM83" s="406" t="n"/>
      <c r="CSN83" s="406" t="n"/>
      <c r="CSO83" s="406" t="n"/>
      <c r="CSP83" s="406" t="n"/>
      <c r="CSQ83" s="406" t="n"/>
      <c r="CSR83" s="406" t="n"/>
      <c r="CSS83" s="406" t="n"/>
      <c r="CST83" s="406" t="n"/>
      <c r="CSU83" s="406" t="n"/>
      <c r="CSV83" s="406" t="n"/>
      <c r="CSW83" s="406" t="n"/>
      <c r="CSX83" s="406" t="n"/>
      <c r="CSY83" s="406" t="n"/>
      <c r="CSZ83" s="406" t="n"/>
      <c r="CTA83" s="406" t="n"/>
      <c r="CTB83" s="406" t="n"/>
      <c r="CTC83" s="406" t="n"/>
      <c r="CTD83" s="406" t="n"/>
      <c r="CTE83" s="406" t="n"/>
      <c r="CTF83" s="406" t="n"/>
      <c r="CTG83" s="406" t="n"/>
      <c r="CTH83" s="406" t="n"/>
      <c r="CTI83" s="406" t="n"/>
      <c r="CTJ83" s="406" t="n"/>
      <c r="CTK83" s="406" t="n"/>
      <c r="CTL83" s="406" t="n"/>
      <c r="CTM83" s="406" t="n"/>
      <c r="CTN83" s="406" t="n"/>
      <c r="CTO83" s="406" t="n"/>
      <c r="CTP83" s="406" t="n"/>
      <c r="CTQ83" s="406" t="n"/>
      <c r="CTR83" s="406" t="n"/>
      <c r="CTS83" s="406" t="n"/>
      <c r="CTT83" s="406" t="n"/>
      <c r="CTU83" s="406" t="n"/>
      <c r="CTV83" s="406" t="n"/>
      <c r="CTW83" s="406" t="n"/>
      <c r="CTX83" s="406" t="n"/>
      <c r="CTY83" s="406" t="n"/>
      <c r="CTZ83" s="406" t="n"/>
      <c r="CUA83" s="406" t="n"/>
      <c r="CUB83" s="406" t="n"/>
      <c r="CUC83" s="406" t="n"/>
      <c r="CUD83" s="406" t="n"/>
      <c r="CUE83" s="406" t="n"/>
      <c r="CUF83" s="406" t="n"/>
      <c r="CUG83" s="406" t="n"/>
      <c r="CUH83" s="406" t="n"/>
      <c r="CUI83" s="406" t="n"/>
      <c r="CUJ83" s="406" t="n"/>
      <c r="CUK83" s="406" t="n"/>
      <c r="CUL83" s="406" t="n"/>
      <c r="CUM83" s="406" t="n"/>
      <c r="CUN83" s="406" t="n"/>
      <c r="CUO83" s="406" t="n"/>
      <c r="CUP83" s="406" t="n"/>
      <c r="CUQ83" s="406" t="n"/>
      <c r="CUR83" s="406" t="n"/>
      <c r="CUS83" s="406" t="n"/>
      <c r="CUT83" s="406" t="n"/>
      <c r="CUU83" s="406" t="n"/>
      <c r="CUV83" s="406" t="n"/>
      <c r="CUW83" s="406" t="n"/>
      <c r="CUX83" s="406" t="n"/>
      <c r="CUY83" s="406" t="n"/>
      <c r="CUZ83" s="406" t="n"/>
      <c r="CVA83" s="406" t="n"/>
      <c r="CVB83" s="406" t="n"/>
      <c r="CVC83" s="406" t="n"/>
      <c r="CVD83" s="406" t="n"/>
      <c r="CVE83" s="406" t="n"/>
      <c r="CVF83" s="406" t="n"/>
      <c r="CVG83" s="406" t="n"/>
      <c r="CVH83" s="406" t="n"/>
      <c r="CVI83" s="406" t="n"/>
      <c r="CVJ83" s="406" t="n"/>
      <c r="CVK83" s="406" t="n"/>
      <c r="CVL83" s="406" t="n"/>
      <c r="CVM83" s="406" t="n"/>
      <c r="CVN83" s="406" t="n"/>
      <c r="CVO83" s="406" t="n"/>
      <c r="CVP83" s="406" t="n"/>
      <c r="CVQ83" s="406" t="n"/>
      <c r="CVR83" s="406" t="n"/>
      <c r="CVS83" s="406" t="n"/>
      <c r="CVT83" s="406" t="n"/>
      <c r="CVU83" s="406" t="n"/>
      <c r="CVV83" s="406" t="n"/>
      <c r="CVW83" s="406" t="n"/>
      <c r="CVX83" s="406" t="n"/>
      <c r="CVY83" s="406" t="n"/>
      <c r="CVZ83" s="406" t="n"/>
      <c r="CWA83" s="406" t="n"/>
      <c r="CWB83" s="406" t="n"/>
      <c r="CWC83" s="406" t="n"/>
      <c r="CWD83" s="406" t="n"/>
      <c r="CWE83" s="406" t="n"/>
      <c r="CWF83" s="406" t="n"/>
      <c r="CWG83" s="406" t="n"/>
      <c r="CWH83" s="406" t="n"/>
      <c r="CWI83" s="406" t="n"/>
      <c r="CWJ83" s="406" t="n"/>
      <c r="CWK83" s="406" t="n"/>
      <c r="CWL83" s="406" t="n"/>
      <c r="CWM83" s="406" t="n"/>
      <c r="CWN83" s="406" t="n"/>
      <c r="CWO83" s="406" t="n"/>
      <c r="CWP83" s="406" t="n"/>
      <c r="CWQ83" s="406" t="n"/>
      <c r="CWR83" s="406" t="n"/>
      <c r="CWS83" s="406" t="n"/>
      <c r="CWT83" s="406" t="n"/>
      <c r="CWU83" s="406" t="n"/>
      <c r="CWV83" s="406" t="n"/>
      <c r="CWW83" s="406" t="n"/>
      <c r="CWX83" s="406" t="n"/>
      <c r="CWY83" s="406" t="n"/>
      <c r="CWZ83" s="406" t="n"/>
      <c r="CXA83" s="406" t="n"/>
      <c r="CXB83" s="406" t="n"/>
      <c r="CXC83" s="406" t="n"/>
      <c r="CXD83" s="406" t="n"/>
      <c r="CXE83" s="406" t="n"/>
      <c r="CXF83" s="406" t="n"/>
      <c r="CXG83" s="406" t="n"/>
      <c r="CXH83" s="406" t="n"/>
      <c r="CXI83" s="406" t="n"/>
      <c r="CXJ83" s="406" t="n"/>
      <c r="CXK83" s="406" t="n"/>
      <c r="CXL83" s="406" t="n"/>
      <c r="CXM83" s="406" t="n"/>
      <c r="CXN83" s="406" t="n"/>
      <c r="CXO83" s="406" t="n"/>
      <c r="CXP83" s="406" t="n"/>
      <c r="CXQ83" s="406" t="n"/>
      <c r="CXR83" s="406" t="n"/>
      <c r="CXS83" s="406" t="n"/>
      <c r="CXT83" s="406" t="n"/>
      <c r="CXU83" s="406" t="n"/>
      <c r="CXV83" s="406" t="n"/>
      <c r="CXW83" s="406" t="n"/>
      <c r="CXX83" s="406" t="n"/>
      <c r="CXY83" s="406" t="n"/>
      <c r="CXZ83" s="406" t="n"/>
      <c r="CYA83" s="406" t="n"/>
      <c r="CYB83" s="406" t="n"/>
      <c r="CYC83" s="406" t="n"/>
      <c r="CYD83" s="406" t="n"/>
      <c r="CYE83" s="406" t="n"/>
      <c r="CYF83" s="406" t="n"/>
      <c r="CYG83" s="406" t="n"/>
      <c r="CYH83" s="406" t="n"/>
      <c r="CYI83" s="406" t="n"/>
      <c r="CYJ83" s="406" t="n"/>
      <c r="CYK83" s="406" t="n"/>
      <c r="CYL83" s="406" t="n"/>
      <c r="CYM83" s="406" t="n"/>
      <c r="CYN83" s="406" t="n"/>
      <c r="CYO83" s="406" t="n"/>
      <c r="CYP83" s="406" t="n"/>
      <c r="CYQ83" s="406" t="n"/>
      <c r="CYR83" s="406" t="n"/>
      <c r="CYS83" s="406" t="n"/>
      <c r="CYT83" s="406" t="n"/>
      <c r="CYU83" s="406" t="n"/>
      <c r="CYV83" s="406" t="n"/>
      <c r="CYW83" s="406" t="n"/>
      <c r="CYX83" s="406" t="n"/>
      <c r="CYY83" s="406" t="n"/>
      <c r="CYZ83" s="406" t="n"/>
      <c r="CZA83" s="406" t="n"/>
      <c r="CZB83" s="406" t="n"/>
      <c r="CZC83" s="406" t="n"/>
      <c r="CZD83" s="406" t="n"/>
      <c r="CZE83" s="406" t="n"/>
      <c r="CZF83" s="406" t="n"/>
      <c r="CZG83" s="406" t="n"/>
      <c r="CZH83" s="406" t="n"/>
      <c r="CZI83" s="406" t="n"/>
      <c r="CZJ83" s="406" t="n"/>
      <c r="CZK83" s="406" t="n"/>
      <c r="CZL83" s="406" t="n"/>
      <c r="CZM83" s="406" t="n"/>
      <c r="CZN83" s="406" t="n"/>
      <c r="CZO83" s="406" t="n"/>
      <c r="CZP83" s="406" t="n"/>
      <c r="CZQ83" s="406" t="n"/>
      <c r="CZR83" s="406" t="n"/>
      <c r="CZS83" s="406" t="n"/>
      <c r="CZT83" s="406" t="n"/>
      <c r="CZU83" s="406" t="n"/>
      <c r="CZV83" s="406" t="n"/>
      <c r="CZW83" s="406" t="n"/>
      <c r="CZX83" s="406" t="n"/>
      <c r="CZY83" s="406" t="n"/>
      <c r="CZZ83" s="406" t="n"/>
      <c r="DAA83" s="406" t="n"/>
      <c r="DAB83" s="406" t="n"/>
      <c r="DAC83" s="406" t="n"/>
      <c r="DAD83" s="406" t="n"/>
      <c r="DAE83" s="406" t="n"/>
      <c r="DAF83" s="406" t="n"/>
      <c r="DAG83" s="406" t="n"/>
      <c r="DAH83" s="406" t="n"/>
      <c r="DAI83" s="406" t="n"/>
      <c r="DAJ83" s="406" t="n"/>
      <c r="DAK83" s="406" t="n"/>
      <c r="DAL83" s="406" t="n"/>
      <c r="DAM83" s="406" t="n"/>
      <c r="DAN83" s="406" t="n"/>
      <c r="DAO83" s="406" t="n"/>
      <c r="DAP83" s="406" t="n"/>
      <c r="DAQ83" s="406" t="n"/>
      <c r="DAR83" s="406" t="n"/>
      <c r="DAS83" s="406" t="n"/>
      <c r="DAT83" s="406" t="n"/>
      <c r="DAU83" s="406" t="n"/>
      <c r="DAV83" s="406" t="n"/>
      <c r="DAW83" s="406" t="n"/>
      <c r="DAX83" s="406" t="n"/>
      <c r="DAY83" s="406" t="n"/>
      <c r="DAZ83" s="406" t="n"/>
      <c r="DBA83" s="406" t="n"/>
      <c r="DBB83" s="406" t="n"/>
      <c r="DBC83" s="406" t="n"/>
      <c r="DBD83" s="406" t="n"/>
      <c r="DBE83" s="406" t="n"/>
      <c r="DBF83" s="406" t="n"/>
      <c r="DBG83" s="406" t="n"/>
      <c r="DBH83" s="406" t="n"/>
      <c r="DBI83" s="406" t="n"/>
      <c r="DBJ83" s="406" t="n"/>
      <c r="DBK83" s="406" t="n"/>
      <c r="DBL83" s="406" t="n"/>
      <c r="DBM83" s="406" t="n"/>
      <c r="DBN83" s="406" t="n"/>
      <c r="DBO83" s="406" t="n"/>
      <c r="DBP83" s="406" t="n"/>
      <c r="DBQ83" s="406" t="n"/>
      <c r="DBR83" s="406" t="n"/>
      <c r="DBS83" s="406" t="n"/>
      <c r="DBT83" s="406" t="n"/>
      <c r="DBU83" s="406" t="n"/>
      <c r="DBV83" s="406" t="n"/>
      <c r="DBW83" s="406" t="n"/>
      <c r="DBX83" s="406" t="n"/>
      <c r="DBY83" s="406" t="n"/>
      <c r="DBZ83" s="406" t="n"/>
      <c r="DCA83" s="406" t="n"/>
      <c r="DCB83" s="406" t="n"/>
      <c r="DCC83" s="406" t="n"/>
      <c r="DCD83" s="406" t="n"/>
      <c r="DCE83" s="406" t="n"/>
      <c r="DCF83" s="406" t="n"/>
      <c r="DCG83" s="406" t="n"/>
      <c r="DCH83" s="406" t="n"/>
      <c r="DCI83" s="406" t="n"/>
      <c r="DCJ83" s="406" t="n"/>
      <c r="DCK83" s="406" t="n"/>
      <c r="DCL83" s="406" t="n"/>
      <c r="DCM83" s="406" t="n"/>
      <c r="DCN83" s="406" t="n"/>
      <c r="DCO83" s="406" t="n"/>
      <c r="DCP83" s="406" t="n"/>
      <c r="DCQ83" s="406" t="n"/>
      <c r="DCR83" s="406" t="n"/>
      <c r="DCS83" s="406" t="n"/>
      <c r="DCT83" s="406" t="n"/>
      <c r="DCU83" s="406" t="n"/>
      <c r="DCV83" s="406" t="n"/>
      <c r="DCW83" s="406" t="n"/>
      <c r="DCX83" s="406" t="n"/>
      <c r="DCY83" s="406" t="n"/>
      <c r="DCZ83" s="406" t="n"/>
      <c r="DDA83" s="406" t="n"/>
      <c r="DDB83" s="406" t="n"/>
      <c r="DDC83" s="406" t="n"/>
      <c r="DDD83" s="406" t="n"/>
      <c r="DDE83" s="406" t="n"/>
      <c r="DDF83" s="406" t="n"/>
      <c r="DDG83" s="406" t="n"/>
      <c r="DDH83" s="406" t="n"/>
      <c r="DDI83" s="406" t="n"/>
      <c r="DDJ83" s="406" t="n"/>
      <c r="DDK83" s="406" t="n"/>
      <c r="DDL83" s="406" t="n"/>
      <c r="DDM83" s="406" t="n"/>
      <c r="DDN83" s="406" t="n"/>
      <c r="DDO83" s="406" t="n"/>
      <c r="DDP83" s="406" t="n"/>
      <c r="DDQ83" s="406" t="n"/>
      <c r="DDR83" s="406" t="n"/>
      <c r="DDS83" s="406" t="n"/>
      <c r="DDT83" s="406" t="n"/>
      <c r="DDU83" s="406" t="n"/>
      <c r="DDV83" s="406" t="n"/>
      <c r="DDW83" s="406" t="n"/>
      <c r="DDX83" s="406" t="n"/>
      <c r="DDY83" s="406" t="n"/>
      <c r="DDZ83" s="406" t="n"/>
      <c r="DEA83" s="406" t="n"/>
      <c r="DEB83" s="406" t="n"/>
      <c r="DEC83" s="406" t="n"/>
      <c r="DED83" s="406" t="n"/>
      <c r="DEE83" s="406" t="n"/>
      <c r="DEF83" s="406" t="n"/>
      <c r="DEG83" s="406" t="n"/>
      <c r="DEH83" s="406" t="n"/>
      <c r="DEI83" s="406" t="n"/>
      <c r="DEJ83" s="406" t="n"/>
      <c r="DEK83" s="406" t="n"/>
      <c r="DEL83" s="406" t="n"/>
      <c r="DEM83" s="406" t="n"/>
      <c r="DEN83" s="406" t="n"/>
      <c r="DEO83" s="406" t="n"/>
      <c r="DEP83" s="406" t="n"/>
      <c r="DEQ83" s="406" t="n"/>
      <c r="DER83" s="406" t="n"/>
      <c r="DES83" s="406" t="n"/>
      <c r="DET83" s="406" t="n"/>
      <c r="DEU83" s="406" t="n"/>
      <c r="DEV83" s="406" t="n"/>
      <c r="DEW83" s="406" t="n"/>
      <c r="DEX83" s="406" t="n"/>
      <c r="DEY83" s="406" t="n"/>
      <c r="DEZ83" s="406" t="n"/>
      <c r="DFA83" s="406" t="n"/>
      <c r="DFB83" s="406" t="n"/>
      <c r="DFC83" s="406" t="n"/>
      <c r="DFD83" s="406" t="n"/>
      <c r="DFE83" s="406" t="n"/>
      <c r="DFF83" s="406" t="n"/>
      <c r="DFG83" s="406" t="n"/>
      <c r="DFH83" s="406" t="n"/>
      <c r="DFI83" s="406" t="n"/>
      <c r="DFJ83" s="406" t="n"/>
      <c r="DFK83" s="406" t="n"/>
      <c r="DFL83" s="406" t="n"/>
      <c r="DFM83" s="406" t="n"/>
      <c r="DFN83" s="406" t="n"/>
      <c r="DFO83" s="406" t="n"/>
      <c r="DFP83" s="406" t="n"/>
      <c r="DFQ83" s="406" t="n"/>
      <c r="DFR83" s="406" t="n"/>
      <c r="DFS83" s="406" t="n"/>
      <c r="DFT83" s="406" t="n"/>
      <c r="DFU83" s="406" t="n"/>
      <c r="DFV83" s="406" t="n"/>
      <c r="DFW83" s="406" t="n"/>
      <c r="DFX83" s="406" t="n"/>
      <c r="DFY83" s="406" t="n"/>
      <c r="DFZ83" s="406" t="n"/>
      <c r="DGA83" s="406" t="n"/>
      <c r="DGB83" s="406" t="n"/>
      <c r="DGC83" s="406" t="n"/>
      <c r="DGD83" s="406" t="n"/>
      <c r="DGE83" s="406" t="n"/>
      <c r="DGF83" s="406" t="n"/>
      <c r="DGG83" s="406" t="n"/>
      <c r="DGH83" s="406" t="n"/>
      <c r="DGI83" s="406" t="n"/>
      <c r="DGJ83" s="406" t="n"/>
      <c r="DGK83" s="406" t="n"/>
      <c r="DGL83" s="406" t="n"/>
      <c r="DGM83" s="406" t="n"/>
      <c r="DGN83" s="406" t="n"/>
      <c r="DGO83" s="406" t="n"/>
      <c r="DGP83" s="406" t="n"/>
      <c r="DGQ83" s="406" t="n"/>
      <c r="DGR83" s="406" t="n"/>
      <c r="DGS83" s="406" t="n"/>
      <c r="DGT83" s="406" t="n"/>
      <c r="DGU83" s="406" t="n"/>
      <c r="DGV83" s="406" t="n"/>
      <c r="DGW83" s="406" t="n"/>
      <c r="DGX83" s="406" t="n"/>
      <c r="DGY83" s="406" t="n"/>
      <c r="DGZ83" s="406" t="n"/>
      <c r="DHA83" s="406" t="n"/>
      <c r="DHB83" s="406" t="n"/>
      <c r="DHC83" s="406" t="n"/>
      <c r="DHD83" s="406" t="n"/>
      <c r="DHE83" s="406" t="n"/>
      <c r="DHF83" s="406" t="n"/>
      <c r="DHG83" s="406" t="n"/>
      <c r="DHH83" s="406" t="n"/>
      <c r="DHI83" s="406" t="n"/>
      <c r="DHJ83" s="406" t="n"/>
      <c r="DHK83" s="406" t="n"/>
      <c r="DHL83" s="406" t="n"/>
      <c r="DHM83" s="406" t="n"/>
      <c r="DHN83" s="406" t="n"/>
      <c r="DHO83" s="406" t="n"/>
      <c r="DHP83" s="406" t="n"/>
      <c r="DHQ83" s="406" t="n"/>
      <c r="DHR83" s="406" t="n"/>
      <c r="DHS83" s="406" t="n"/>
      <c r="DHT83" s="406" t="n"/>
      <c r="DHU83" s="406" t="n"/>
      <c r="DHV83" s="406" t="n"/>
      <c r="DHW83" s="406" t="n"/>
      <c r="DHX83" s="406" t="n"/>
      <c r="DHY83" s="406" t="n"/>
      <c r="DHZ83" s="406" t="n"/>
      <c r="DIA83" s="406" t="n"/>
      <c r="DIB83" s="406" t="n"/>
      <c r="DIC83" s="406" t="n"/>
      <c r="DID83" s="406" t="n"/>
      <c r="DIE83" s="406" t="n"/>
      <c r="DIF83" s="406" t="n"/>
      <c r="DIG83" s="406" t="n"/>
      <c r="DIH83" s="406" t="n"/>
      <c r="DII83" s="406" t="n"/>
      <c r="DIJ83" s="406" t="n"/>
      <c r="DIK83" s="406" t="n"/>
      <c r="DIL83" s="406" t="n"/>
      <c r="DIM83" s="406" t="n"/>
      <c r="DIN83" s="406" t="n"/>
      <c r="DIO83" s="406" t="n"/>
      <c r="DIP83" s="406" t="n"/>
      <c r="DIQ83" s="406" t="n"/>
      <c r="DIR83" s="406" t="n"/>
      <c r="DIS83" s="406" t="n"/>
      <c r="DIT83" s="406" t="n"/>
      <c r="DIU83" s="406" t="n"/>
      <c r="DIV83" s="406" t="n"/>
      <c r="DIW83" s="406" t="n"/>
      <c r="DIX83" s="406" t="n"/>
      <c r="DIY83" s="406" t="n"/>
      <c r="DIZ83" s="406" t="n"/>
      <c r="DJA83" s="406" t="n"/>
      <c r="DJB83" s="406" t="n"/>
      <c r="DJC83" s="406" t="n"/>
      <c r="DJD83" s="406" t="n"/>
      <c r="DJE83" s="406" t="n"/>
      <c r="DJF83" s="406" t="n"/>
      <c r="DJG83" s="406" t="n"/>
      <c r="DJH83" s="406" t="n"/>
      <c r="DJI83" s="406" t="n"/>
      <c r="DJJ83" s="406" t="n"/>
      <c r="DJK83" s="406" t="n"/>
      <c r="DJL83" s="406" t="n"/>
      <c r="DJM83" s="406" t="n"/>
      <c r="DJN83" s="406" t="n"/>
      <c r="DJO83" s="406" t="n"/>
      <c r="DJP83" s="406" t="n"/>
      <c r="DJQ83" s="406" t="n"/>
      <c r="DJR83" s="406" t="n"/>
      <c r="DJS83" s="406" t="n"/>
      <c r="DJT83" s="406" t="n"/>
      <c r="DJU83" s="406" t="n"/>
      <c r="DJV83" s="406" t="n"/>
      <c r="DJW83" s="406" t="n"/>
      <c r="DJX83" s="406" t="n"/>
      <c r="DJY83" s="406" t="n"/>
      <c r="DJZ83" s="406" t="n"/>
      <c r="DKA83" s="406" t="n"/>
      <c r="DKB83" s="406" t="n"/>
      <c r="DKC83" s="406" t="n"/>
      <c r="DKD83" s="406" t="n"/>
      <c r="DKE83" s="406" t="n"/>
      <c r="DKF83" s="406" t="n"/>
      <c r="DKG83" s="406" t="n"/>
      <c r="DKH83" s="406" t="n"/>
      <c r="DKI83" s="406" t="n"/>
      <c r="DKJ83" s="406" t="n"/>
      <c r="DKK83" s="406" t="n"/>
      <c r="DKL83" s="406" t="n"/>
      <c r="DKM83" s="406" t="n"/>
      <c r="DKN83" s="406" t="n"/>
      <c r="DKO83" s="406" t="n"/>
      <c r="DKP83" s="406" t="n"/>
      <c r="DKQ83" s="406" t="n"/>
      <c r="DKR83" s="406" t="n"/>
      <c r="DKS83" s="406" t="n"/>
      <c r="DKT83" s="406" t="n"/>
      <c r="DKU83" s="406" t="n"/>
      <c r="DKV83" s="406" t="n"/>
      <c r="DKW83" s="406" t="n"/>
      <c r="DKX83" s="406" t="n"/>
      <c r="DKY83" s="406" t="n"/>
      <c r="DKZ83" s="406" t="n"/>
      <c r="DLA83" s="406" t="n"/>
      <c r="DLB83" s="406" t="n"/>
      <c r="DLC83" s="406" t="n"/>
      <c r="DLD83" s="406" t="n"/>
      <c r="DLE83" s="406" t="n"/>
      <c r="DLF83" s="406" t="n"/>
      <c r="DLG83" s="406" t="n"/>
      <c r="DLH83" s="406" t="n"/>
      <c r="DLI83" s="406" t="n"/>
      <c r="DLJ83" s="406" t="n"/>
      <c r="DLK83" s="406" t="n"/>
      <c r="DLL83" s="406" t="n"/>
      <c r="DLM83" s="406" t="n"/>
      <c r="DLN83" s="406" t="n"/>
      <c r="DLO83" s="406" t="n"/>
      <c r="DLP83" s="406" t="n"/>
      <c r="DLQ83" s="406" t="n"/>
      <c r="DLR83" s="406" t="n"/>
      <c r="DLS83" s="406" t="n"/>
      <c r="DLT83" s="406" t="n"/>
      <c r="DLU83" s="406" t="n"/>
      <c r="DLV83" s="406" t="n"/>
      <c r="DLW83" s="406" t="n"/>
      <c r="DLX83" s="406" t="n"/>
      <c r="DLY83" s="406" t="n"/>
      <c r="DLZ83" s="406" t="n"/>
      <c r="DMA83" s="406" t="n"/>
      <c r="DMB83" s="406" t="n"/>
      <c r="DMC83" s="406" t="n"/>
      <c r="DMD83" s="406" t="n"/>
      <c r="DME83" s="406" t="n"/>
      <c r="DMF83" s="406" t="n"/>
      <c r="DMG83" s="406" t="n"/>
      <c r="DMH83" s="406" t="n"/>
      <c r="DMI83" s="406" t="n"/>
      <c r="DMJ83" s="406" t="n"/>
      <c r="DMK83" s="406" t="n"/>
      <c r="DML83" s="406" t="n"/>
      <c r="DMM83" s="406" t="n"/>
      <c r="DMN83" s="406" t="n"/>
      <c r="DMO83" s="406" t="n"/>
      <c r="DMP83" s="406" t="n"/>
      <c r="DMQ83" s="406" t="n"/>
      <c r="DMR83" s="406" t="n"/>
      <c r="DMS83" s="406" t="n"/>
      <c r="DMT83" s="406" t="n"/>
      <c r="DMU83" s="406" t="n"/>
      <c r="DMV83" s="406" t="n"/>
      <c r="DMW83" s="406" t="n"/>
      <c r="DMX83" s="406" t="n"/>
      <c r="DMY83" s="406" t="n"/>
      <c r="DMZ83" s="406" t="n"/>
      <c r="DNA83" s="406" t="n"/>
      <c r="DNB83" s="406" t="n"/>
      <c r="DNC83" s="406" t="n"/>
      <c r="DND83" s="406" t="n"/>
      <c r="DNE83" s="406" t="n"/>
      <c r="DNF83" s="406" t="n"/>
      <c r="DNG83" s="406" t="n"/>
      <c r="DNH83" s="406" t="n"/>
      <c r="DNI83" s="406" t="n"/>
      <c r="DNJ83" s="406" t="n"/>
      <c r="DNK83" s="406" t="n"/>
      <c r="DNL83" s="406" t="n"/>
      <c r="DNM83" s="406" t="n"/>
      <c r="DNN83" s="406" t="n"/>
      <c r="DNO83" s="406" t="n"/>
      <c r="DNP83" s="406" t="n"/>
      <c r="DNQ83" s="406" t="n"/>
      <c r="DNR83" s="406" t="n"/>
      <c r="DNS83" s="406" t="n"/>
      <c r="DNT83" s="406" t="n"/>
      <c r="DNU83" s="406" t="n"/>
      <c r="DNV83" s="406" t="n"/>
      <c r="DNW83" s="406" t="n"/>
      <c r="DNX83" s="406" t="n"/>
      <c r="DNY83" s="406" t="n"/>
      <c r="DNZ83" s="406" t="n"/>
      <c r="DOA83" s="406" t="n"/>
      <c r="DOB83" s="406" t="n"/>
      <c r="DOC83" s="406" t="n"/>
      <c r="DOD83" s="406" t="n"/>
      <c r="DOE83" s="406" t="n"/>
      <c r="DOF83" s="406" t="n"/>
      <c r="DOG83" s="406" t="n"/>
      <c r="DOH83" s="406" t="n"/>
      <c r="DOI83" s="406" t="n"/>
      <c r="DOJ83" s="406" t="n"/>
      <c r="DOK83" s="406" t="n"/>
      <c r="DOL83" s="406" t="n"/>
      <c r="DOM83" s="406" t="n"/>
      <c r="DON83" s="406" t="n"/>
      <c r="DOO83" s="406" t="n"/>
      <c r="DOP83" s="406" t="n"/>
      <c r="DOQ83" s="406" t="n"/>
      <c r="DOR83" s="406" t="n"/>
      <c r="DOS83" s="406" t="n"/>
      <c r="DOT83" s="406" t="n"/>
      <c r="DOU83" s="406" t="n"/>
      <c r="DOV83" s="406" t="n"/>
      <c r="DOW83" s="406" t="n"/>
      <c r="DOX83" s="406" t="n"/>
      <c r="DOY83" s="406" t="n"/>
      <c r="DOZ83" s="406" t="n"/>
      <c r="DPA83" s="406" t="n"/>
      <c r="DPB83" s="406" t="n"/>
      <c r="DPC83" s="406" t="n"/>
      <c r="DPD83" s="406" t="n"/>
      <c r="DPE83" s="406" t="n"/>
      <c r="DPF83" s="406" t="n"/>
      <c r="DPG83" s="406" t="n"/>
      <c r="DPH83" s="406" t="n"/>
      <c r="DPI83" s="406" t="n"/>
      <c r="DPJ83" s="406" t="n"/>
      <c r="DPK83" s="406" t="n"/>
      <c r="DPL83" s="406" t="n"/>
      <c r="DPM83" s="406" t="n"/>
      <c r="DPN83" s="406" t="n"/>
      <c r="DPO83" s="406" t="n"/>
      <c r="DPP83" s="406" t="n"/>
      <c r="DPQ83" s="406" t="n"/>
      <c r="DPR83" s="406" t="n"/>
      <c r="DPS83" s="406" t="n"/>
      <c r="DPT83" s="406" t="n"/>
      <c r="DPU83" s="406" t="n"/>
      <c r="DPV83" s="406" t="n"/>
      <c r="DPW83" s="406" t="n"/>
      <c r="DPX83" s="406" t="n"/>
      <c r="DPY83" s="406" t="n"/>
      <c r="DPZ83" s="406" t="n"/>
      <c r="DQA83" s="406" t="n"/>
      <c r="DQB83" s="406" t="n"/>
      <c r="DQC83" s="406" t="n"/>
      <c r="DQD83" s="406" t="n"/>
      <c r="DQE83" s="406" t="n"/>
      <c r="DQF83" s="406" t="n"/>
      <c r="DQG83" s="406" t="n"/>
      <c r="DQH83" s="406" t="n"/>
      <c r="DQI83" s="406" t="n"/>
      <c r="DQJ83" s="406" t="n"/>
      <c r="DQK83" s="406" t="n"/>
      <c r="DQL83" s="406" t="n"/>
      <c r="DQM83" s="406" t="n"/>
      <c r="DQN83" s="406" t="n"/>
      <c r="DQO83" s="406" t="n"/>
      <c r="DQP83" s="406" t="n"/>
      <c r="DQQ83" s="406" t="n"/>
      <c r="DQR83" s="406" t="n"/>
      <c r="DQS83" s="406" t="n"/>
      <c r="DQT83" s="406" t="n"/>
      <c r="DQU83" s="406" t="n"/>
      <c r="DQV83" s="406" t="n"/>
      <c r="DQW83" s="406" t="n"/>
      <c r="DQX83" s="406" t="n"/>
      <c r="DQY83" s="406" t="n"/>
      <c r="DQZ83" s="406" t="n"/>
      <c r="DRA83" s="406" t="n"/>
      <c r="DRB83" s="406" t="n"/>
      <c r="DRC83" s="406" t="n"/>
      <c r="DRD83" s="406" t="n"/>
      <c r="DRE83" s="406" t="n"/>
      <c r="DRF83" s="406" t="n"/>
      <c r="DRG83" s="406" t="n"/>
      <c r="DRH83" s="406" t="n"/>
      <c r="DRI83" s="406" t="n"/>
      <c r="DRJ83" s="406" t="n"/>
      <c r="DRK83" s="406" t="n"/>
      <c r="DRL83" s="406" t="n"/>
      <c r="DRM83" s="406" t="n"/>
      <c r="DRN83" s="406" t="n"/>
      <c r="DRO83" s="406" t="n"/>
      <c r="DRP83" s="406" t="n"/>
      <c r="DRQ83" s="406" t="n"/>
      <c r="DRR83" s="406" t="n"/>
      <c r="DRS83" s="406" t="n"/>
      <c r="DRT83" s="406" t="n"/>
      <c r="DRU83" s="406" t="n"/>
      <c r="DRV83" s="406" t="n"/>
      <c r="DRW83" s="406" t="n"/>
      <c r="DRX83" s="406" t="n"/>
      <c r="DRY83" s="406" t="n"/>
      <c r="DRZ83" s="406" t="n"/>
      <c r="DSA83" s="406" t="n"/>
      <c r="DSB83" s="406" t="n"/>
      <c r="DSC83" s="406" t="n"/>
      <c r="DSD83" s="406" t="n"/>
      <c r="DSE83" s="406" t="n"/>
      <c r="DSF83" s="406" t="n"/>
      <c r="DSG83" s="406" t="n"/>
      <c r="DSH83" s="406" t="n"/>
      <c r="DSI83" s="406" t="n"/>
      <c r="DSJ83" s="406" t="n"/>
      <c r="DSK83" s="406" t="n"/>
      <c r="DSL83" s="406" t="n"/>
      <c r="DSM83" s="406" t="n"/>
      <c r="DSN83" s="406" t="n"/>
      <c r="DSO83" s="406" t="n"/>
      <c r="DSP83" s="406" t="n"/>
      <c r="DSQ83" s="406" t="n"/>
      <c r="DSR83" s="406" t="n"/>
      <c r="DSS83" s="406" t="n"/>
      <c r="DST83" s="406" t="n"/>
      <c r="DSU83" s="406" t="n"/>
      <c r="DSV83" s="406" t="n"/>
      <c r="DSW83" s="406" t="n"/>
      <c r="DSX83" s="406" t="n"/>
      <c r="DSY83" s="406" t="n"/>
      <c r="DSZ83" s="406" t="n"/>
      <c r="DTA83" s="406" t="n"/>
      <c r="DTB83" s="406" t="n"/>
      <c r="DTC83" s="406" t="n"/>
      <c r="DTD83" s="406" t="n"/>
      <c r="DTE83" s="406" t="n"/>
      <c r="DTF83" s="406" t="n"/>
      <c r="DTG83" s="406" t="n"/>
      <c r="DTH83" s="406" t="n"/>
      <c r="DTI83" s="406" t="n"/>
      <c r="DTJ83" s="406" t="n"/>
      <c r="DTK83" s="406" t="n"/>
      <c r="DTL83" s="406" t="n"/>
      <c r="DTM83" s="406" t="n"/>
      <c r="DTN83" s="406" t="n"/>
      <c r="DTO83" s="406" t="n"/>
      <c r="DTP83" s="406" t="n"/>
      <c r="DTQ83" s="406" t="n"/>
      <c r="DTR83" s="406" t="n"/>
      <c r="DTS83" s="406" t="n"/>
      <c r="DTT83" s="406" t="n"/>
      <c r="DTU83" s="406" t="n"/>
      <c r="DTV83" s="406" t="n"/>
      <c r="DTW83" s="406" t="n"/>
      <c r="DTX83" s="406" t="n"/>
      <c r="DTY83" s="406" t="n"/>
      <c r="DTZ83" s="406" t="n"/>
      <c r="DUA83" s="406" t="n"/>
      <c r="DUB83" s="406" t="n"/>
      <c r="DUC83" s="406" t="n"/>
      <c r="DUD83" s="406" t="n"/>
      <c r="DUE83" s="406" t="n"/>
      <c r="DUF83" s="406" t="n"/>
      <c r="DUG83" s="406" t="n"/>
      <c r="DUH83" s="406" t="n"/>
      <c r="DUI83" s="406" t="n"/>
      <c r="DUJ83" s="406" t="n"/>
      <c r="DUK83" s="406" t="n"/>
      <c r="DUL83" s="406" t="n"/>
      <c r="DUM83" s="406" t="n"/>
      <c r="DUN83" s="406" t="n"/>
      <c r="DUO83" s="406" t="n"/>
      <c r="DUP83" s="406" t="n"/>
      <c r="DUQ83" s="406" t="n"/>
      <c r="DUR83" s="406" t="n"/>
      <c r="DUS83" s="406" t="n"/>
      <c r="DUT83" s="406" t="n"/>
      <c r="DUU83" s="406" t="n"/>
      <c r="DUV83" s="406" t="n"/>
      <c r="DUW83" s="406" t="n"/>
      <c r="DUX83" s="406" t="n"/>
      <c r="DUY83" s="406" t="n"/>
      <c r="DUZ83" s="406" t="n"/>
      <c r="DVA83" s="406" t="n"/>
      <c r="DVB83" s="406" t="n"/>
      <c r="DVC83" s="406" t="n"/>
      <c r="DVD83" s="406" t="n"/>
      <c r="DVE83" s="406" t="n"/>
      <c r="DVF83" s="406" t="n"/>
      <c r="DVG83" s="406" t="n"/>
      <c r="DVH83" s="406" t="n"/>
      <c r="DVI83" s="406" t="n"/>
      <c r="DVJ83" s="406" t="n"/>
      <c r="DVK83" s="406" t="n"/>
      <c r="DVL83" s="406" t="n"/>
      <c r="DVM83" s="406" t="n"/>
      <c r="DVN83" s="406" t="n"/>
      <c r="DVO83" s="406" t="n"/>
      <c r="DVP83" s="406" t="n"/>
      <c r="DVQ83" s="406" t="n"/>
      <c r="DVR83" s="406" t="n"/>
      <c r="DVS83" s="406" t="n"/>
      <c r="DVT83" s="406" t="n"/>
      <c r="DVU83" s="406" t="n"/>
      <c r="DVV83" s="406" t="n"/>
      <c r="DVW83" s="406" t="n"/>
      <c r="DVX83" s="406" t="n"/>
      <c r="DVY83" s="406" t="n"/>
      <c r="DVZ83" s="406" t="n"/>
      <c r="DWA83" s="406" t="n"/>
      <c r="DWB83" s="406" t="n"/>
      <c r="DWC83" s="406" t="n"/>
      <c r="DWD83" s="406" t="n"/>
      <c r="DWE83" s="406" t="n"/>
      <c r="DWF83" s="406" t="n"/>
      <c r="DWG83" s="406" t="n"/>
      <c r="DWH83" s="406" t="n"/>
      <c r="DWI83" s="406" t="n"/>
      <c r="DWJ83" s="406" t="n"/>
      <c r="DWK83" s="406" t="n"/>
      <c r="DWL83" s="406" t="n"/>
      <c r="DWM83" s="406" t="n"/>
      <c r="DWN83" s="406" t="n"/>
      <c r="DWO83" s="406" t="n"/>
      <c r="DWP83" s="406" t="n"/>
      <c r="DWQ83" s="406" t="n"/>
      <c r="DWR83" s="406" t="n"/>
      <c r="DWS83" s="406" t="n"/>
      <c r="DWT83" s="406" t="n"/>
      <c r="DWU83" s="406" t="n"/>
      <c r="DWV83" s="406" t="n"/>
      <c r="DWW83" s="406" t="n"/>
      <c r="DWX83" s="406" t="n"/>
      <c r="DWY83" s="406" t="n"/>
      <c r="DWZ83" s="406" t="n"/>
      <c r="DXA83" s="406" t="n"/>
      <c r="DXB83" s="406" t="n"/>
      <c r="DXC83" s="406" t="n"/>
      <c r="DXD83" s="406" t="n"/>
      <c r="DXE83" s="406" t="n"/>
      <c r="DXF83" s="406" t="n"/>
      <c r="DXG83" s="406" t="n"/>
      <c r="DXH83" s="406" t="n"/>
      <c r="DXI83" s="406" t="n"/>
      <c r="DXJ83" s="406" t="n"/>
      <c r="DXK83" s="406" t="n"/>
      <c r="DXL83" s="406" t="n"/>
      <c r="DXM83" s="406" t="n"/>
      <c r="DXN83" s="406" t="n"/>
      <c r="DXO83" s="406" t="n"/>
      <c r="DXP83" s="406" t="n"/>
      <c r="DXQ83" s="406" t="n"/>
      <c r="DXR83" s="406" t="n"/>
      <c r="DXS83" s="406" t="n"/>
      <c r="DXT83" s="406" t="n"/>
      <c r="DXU83" s="406" t="n"/>
      <c r="DXV83" s="406" t="n"/>
      <c r="DXW83" s="406" t="n"/>
      <c r="DXX83" s="406" t="n"/>
      <c r="DXY83" s="406" t="n"/>
      <c r="DXZ83" s="406" t="n"/>
      <c r="DYA83" s="406" t="n"/>
      <c r="DYB83" s="406" t="n"/>
      <c r="DYC83" s="406" t="n"/>
      <c r="DYD83" s="406" t="n"/>
      <c r="DYE83" s="406" t="n"/>
      <c r="DYF83" s="406" t="n"/>
      <c r="DYG83" s="406" t="n"/>
      <c r="DYH83" s="406" t="n"/>
      <c r="DYI83" s="406" t="n"/>
      <c r="DYJ83" s="406" t="n"/>
      <c r="DYK83" s="406" t="n"/>
      <c r="DYL83" s="406" t="n"/>
      <c r="DYM83" s="406" t="n"/>
      <c r="DYN83" s="406" t="n"/>
      <c r="DYO83" s="406" t="n"/>
      <c r="DYP83" s="406" t="n"/>
      <c r="DYQ83" s="406" t="n"/>
      <c r="DYR83" s="406" t="n"/>
      <c r="DYS83" s="406" t="n"/>
      <c r="DYT83" s="406" t="n"/>
      <c r="DYU83" s="406" t="n"/>
      <c r="DYV83" s="406" t="n"/>
      <c r="DYW83" s="406" t="n"/>
      <c r="DYX83" s="406" t="n"/>
      <c r="DYY83" s="406" t="n"/>
      <c r="DYZ83" s="406" t="n"/>
      <c r="DZA83" s="406" t="n"/>
      <c r="DZB83" s="406" t="n"/>
      <c r="DZC83" s="406" t="n"/>
      <c r="DZD83" s="406" t="n"/>
      <c r="DZE83" s="406" t="n"/>
      <c r="DZF83" s="406" t="n"/>
      <c r="DZG83" s="406" t="n"/>
      <c r="DZH83" s="406" t="n"/>
      <c r="DZI83" s="406" t="n"/>
      <c r="DZJ83" s="406" t="n"/>
      <c r="DZK83" s="406" t="n"/>
      <c r="DZL83" s="406" t="n"/>
      <c r="DZM83" s="406" t="n"/>
      <c r="DZN83" s="406" t="n"/>
      <c r="DZO83" s="406" t="n"/>
      <c r="DZP83" s="406" t="n"/>
      <c r="DZQ83" s="406" t="n"/>
      <c r="DZR83" s="406" t="n"/>
      <c r="DZS83" s="406" t="n"/>
      <c r="DZT83" s="406" t="n"/>
      <c r="DZU83" s="406" t="n"/>
      <c r="DZV83" s="406" t="n"/>
      <c r="DZW83" s="406" t="n"/>
      <c r="DZX83" s="406" t="n"/>
      <c r="DZY83" s="406" t="n"/>
      <c r="DZZ83" s="406" t="n"/>
      <c r="EAA83" s="406" t="n"/>
      <c r="EAB83" s="406" t="n"/>
      <c r="EAC83" s="406" t="n"/>
      <c r="EAD83" s="406" t="n"/>
      <c r="EAE83" s="406" t="n"/>
      <c r="EAF83" s="406" t="n"/>
      <c r="EAG83" s="406" t="n"/>
      <c r="EAH83" s="406" t="n"/>
      <c r="EAI83" s="406" t="n"/>
      <c r="EAJ83" s="406" t="n"/>
      <c r="EAK83" s="406" t="n"/>
      <c r="EAL83" s="406" t="n"/>
      <c r="EAM83" s="406" t="n"/>
      <c r="EAN83" s="406" t="n"/>
      <c r="EAO83" s="406" t="n"/>
      <c r="EAP83" s="406" t="n"/>
      <c r="EAQ83" s="406" t="n"/>
      <c r="EAR83" s="406" t="n"/>
      <c r="EAS83" s="406" t="n"/>
      <c r="EAT83" s="406" t="n"/>
      <c r="EAU83" s="406" t="n"/>
      <c r="EAV83" s="406" t="n"/>
      <c r="EAW83" s="406" t="n"/>
      <c r="EAX83" s="406" t="n"/>
      <c r="EAY83" s="406" t="n"/>
      <c r="EAZ83" s="406" t="n"/>
      <c r="EBA83" s="406" t="n"/>
      <c r="EBB83" s="406" t="n"/>
      <c r="EBC83" s="406" t="n"/>
      <c r="EBD83" s="406" t="n"/>
      <c r="EBE83" s="406" t="n"/>
      <c r="EBF83" s="406" t="n"/>
      <c r="EBG83" s="406" t="n"/>
      <c r="EBH83" s="406" t="n"/>
      <c r="EBI83" s="406" t="n"/>
      <c r="EBJ83" s="406" t="n"/>
      <c r="EBK83" s="406" t="n"/>
      <c r="EBL83" s="406" t="n"/>
      <c r="EBM83" s="406" t="n"/>
      <c r="EBN83" s="406" t="n"/>
      <c r="EBO83" s="406" t="n"/>
      <c r="EBP83" s="406" t="n"/>
      <c r="EBQ83" s="406" t="n"/>
      <c r="EBR83" s="406" t="n"/>
      <c r="EBS83" s="406" t="n"/>
      <c r="EBT83" s="406" t="n"/>
      <c r="EBU83" s="406" t="n"/>
      <c r="EBV83" s="406" t="n"/>
      <c r="EBW83" s="406" t="n"/>
      <c r="EBX83" s="406" t="n"/>
      <c r="EBY83" s="406" t="n"/>
      <c r="EBZ83" s="406" t="n"/>
      <c r="ECA83" s="406" t="n"/>
      <c r="ECB83" s="406" t="n"/>
      <c r="ECC83" s="406" t="n"/>
      <c r="ECD83" s="406" t="n"/>
      <c r="ECE83" s="406" t="n"/>
      <c r="ECF83" s="406" t="n"/>
      <c r="ECG83" s="406" t="n"/>
      <c r="ECH83" s="406" t="n"/>
      <c r="ECI83" s="406" t="n"/>
      <c r="ECJ83" s="406" t="n"/>
      <c r="ECK83" s="406" t="n"/>
      <c r="ECL83" s="406" t="n"/>
      <c r="ECM83" s="406" t="n"/>
      <c r="ECN83" s="406" t="n"/>
      <c r="ECO83" s="406" t="n"/>
      <c r="ECP83" s="406" t="n"/>
      <c r="ECQ83" s="406" t="n"/>
      <c r="ECR83" s="406" t="n"/>
      <c r="ECS83" s="406" t="n"/>
      <c r="ECT83" s="406" t="n"/>
      <c r="ECU83" s="406" t="n"/>
      <c r="ECV83" s="406" t="n"/>
      <c r="ECW83" s="406" t="n"/>
      <c r="ECX83" s="406" t="n"/>
      <c r="ECY83" s="406" t="n"/>
      <c r="ECZ83" s="406" t="n"/>
      <c r="EDA83" s="406" t="n"/>
      <c r="EDB83" s="406" t="n"/>
      <c r="EDC83" s="406" t="n"/>
      <c r="EDD83" s="406" t="n"/>
      <c r="EDE83" s="406" t="n"/>
      <c r="EDF83" s="406" t="n"/>
      <c r="EDG83" s="406" t="n"/>
      <c r="EDH83" s="406" t="n"/>
      <c r="EDI83" s="406" t="n"/>
      <c r="EDJ83" s="406" t="n"/>
      <c r="EDK83" s="406" t="n"/>
      <c r="EDL83" s="406" t="n"/>
      <c r="EDM83" s="406" t="n"/>
      <c r="EDN83" s="406" t="n"/>
      <c r="EDO83" s="406" t="n"/>
      <c r="EDP83" s="406" t="n"/>
      <c r="EDQ83" s="406" t="n"/>
      <c r="EDR83" s="406" t="n"/>
      <c r="EDS83" s="406" t="n"/>
      <c r="EDT83" s="406" t="n"/>
      <c r="EDU83" s="406" t="n"/>
      <c r="EDV83" s="406" t="n"/>
      <c r="EDW83" s="406" t="n"/>
      <c r="EDX83" s="406" t="n"/>
      <c r="EDY83" s="406" t="n"/>
      <c r="EDZ83" s="406" t="n"/>
      <c r="EEA83" s="406" t="n"/>
      <c r="EEB83" s="406" t="n"/>
      <c r="EEC83" s="406" t="n"/>
      <c r="EED83" s="406" t="n"/>
      <c r="EEE83" s="406" t="n"/>
      <c r="EEF83" s="406" t="n"/>
      <c r="EEG83" s="406" t="n"/>
      <c r="EEH83" s="406" t="n"/>
      <c r="EEI83" s="406" t="n"/>
      <c r="EEJ83" s="406" t="n"/>
      <c r="EEK83" s="406" t="n"/>
      <c r="EEL83" s="406" t="n"/>
      <c r="EEM83" s="406" t="n"/>
      <c r="EEN83" s="406" t="n"/>
      <c r="EEO83" s="406" t="n"/>
      <c r="EEP83" s="406" t="n"/>
      <c r="EEQ83" s="406" t="n"/>
      <c r="EER83" s="406" t="n"/>
      <c r="EES83" s="406" t="n"/>
      <c r="EET83" s="406" t="n"/>
      <c r="EEU83" s="406" t="n"/>
      <c r="EEV83" s="406" t="n"/>
      <c r="EEW83" s="406" t="n"/>
      <c r="EEX83" s="406" t="n"/>
      <c r="EEY83" s="406" t="n"/>
      <c r="EEZ83" s="406" t="n"/>
      <c r="EFA83" s="406" t="n"/>
      <c r="EFB83" s="406" t="n"/>
      <c r="EFC83" s="406" t="n"/>
      <c r="EFD83" s="406" t="n"/>
      <c r="EFE83" s="406" t="n"/>
      <c r="EFF83" s="406" t="n"/>
      <c r="EFG83" s="406" t="n"/>
      <c r="EFH83" s="406" t="n"/>
      <c r="EFI83" s="406" t="n"/>
      <c r="EFJ83" s="406" t="n"/>
      <c r="EFK83" s="406" t="n"/>
      <c r="EFL83" s="406" t="n"/>
      <c r="EFM83" s="406" t="n"/>
      <c r="EFN83" s="406" t="n"/>
      <c r="EFO83" s="406" t="n"/>
      <c r="EFP83" s="406" t="n"/>
      <c r="EFQ83" s="406" t="n"/>
      <c r="EFR83" s="406" t="n"/>
      <c r="EFS83" s="406" t="n"/>
      <c r="EFT83" s="406" t="n"/>
      <c r="EFU83" s="406" t="n"/>
      <c r="EFV83" s="406" t="n"/>
      <c r="EFW83" s="406" t="n"/>
      <c r="EFX83" s="406" t="n"/>
      <c r="EFY83" s="406" t="n"/>
      <c r="EFZ83" s="406" t="n"/>
      <c r="EGA83" s="406" t="n"/>
      <c r="EGB83" s="406" t="n"/>
      <c r="EGC83" s="406" t="n"/>
      <c r="EGD83" s="406" t="n"/>
      <c r="EGE83" s="406" t="n"/>
      <c r="EGF83" s="406" t="n"/>
      <c r="EGG83" s="406" t="n"/>
      <c r="EGH83" s="406" t="n"/>
      <c r="EGI83" s="406" t="n"/>
      <c r="EGJ83" s="406" t="n"/>
      <c r="EGK83" s="406" t="n"/>
      <c r="EGL83" s="406" t="n"/>
      <c r="EGM83" s="406" t="n"/>
      <c r="EGN83" s="406" t="n"/>
      <c r="EGO83" s="406" t="n"/>
      <c r="EGP83" s="406" t="n"/>
      <c r="EGQ83" s="406" t="n"/>
      <c r="EGR83" s="406" t="n"/>
      <c r="EGS83" s="406" t="n"/>
      <c r="EGT83" s="406" t="n"/>
      <c r="EGU83" s="406" t="n"/>
      <c r="EGV83" s="406" t="n"/>
      <c r="EGW83" s="406" t="n"/>
      <c r="EGX83" s="406" t="n"/>
      <c r="EGY83" s="406" t="n"/>
      <c r="EGZ83" s="406" t="n"/>
      <c r="EHA83" s="406" t="n"/>
      <c r="EHB83" s="406" t="n"/>
      <c r="EHC83" s="406" t="n"/>
      <c r="EHD83" s="406" t="n"/>
      <c r="EHE83" s="406" t="n"/>
      <c r="EHF83" s="406" t="n"/>
      <c r="EHG83" s="406" t="n"/>
      <c r="EHH83" s="406" t="n"/>
      <c r="EHI83" s="406" t="n"/>
      <c r="EHJ83" s="406" t="n"/>
      <c r="EHK83" s="406" t="n"/>
      <c r="EHL83" s="406" t="n"/>
      <c r="EHM83" s="406" t="n"/>
      <c r="EHN83" s="406" t="n"/>
      <c r="EHO83" s="406" t="n"/>
      <c r="EHP83" s="406" t="n"/>
      <c r="EHQ83" s="406" t="n"/>
      <c r="EHR83" s="406" t="n"/>
      <c r="EHS83" s="406" t="n"/>
      <c r="EHT83" s="406" t="n"/>
      <c r="EHU83" s="406" t="n"/>
      <c r="EHV83" s="406" t="n"/>
      <c r="EHW83" s="406" t="n"/>
      <c r="EHX83" s="406" t="n"/>
      <c r="EHY83" s="406" t="n"/>
      <c r="EHZ83" s="406" t="n"/>
      <c r="EIA83" s="406" t="n"/>
      <c r="EIB83" s="406" t="n"/>
      <c r="EIC83" s="406" t="n"/>
      <c r="EID83" s="406" t="n"/>
      <c r="EIE83" s="406" t="n"/>
      <c r="EIF83" s="406" t="n"/>
      <c r="EIG83" s="406" t="n"/>
      <c r="EIH83" s="406" t="n"/>
      <c r="EII83" s="406" t="n"/>
      <c r="EIJ83" s="406" t="n"/>
      <c r="EIK83" s="406" t="n"/>
      <c r="EIL83" s="406" t="n"/>
      <c r="EIM83" s="406" t="n"/>
      <c r="EIN83" s="406" t="n"/>
      <c r="EIO83" s="406" t="n"/>
      <c r="EIP83" s="406" t="n"/>
      <c r="EIQ83" s="406" t="n"/>
      <c r="EIR83" s="406" t="n"/>
      <c r="EIS83" s="406" t="n"/>
      <c r="EIT83" s="406" t="n"/>
      <c r="EIU83" s="406" t="n"/>
      <c r="EIV83" s="406" t="n"/>
      <c r="EIW83" s="406" t="n"/>
      <c r="EIX83" s="406" t="n"/>
      <c r="EIY83" s="406" t="n"/>
      <c r="EIZ83" s="406" t="n"/>
      <c r="EJA83" s="406" t="n"/>
      <c r="EJB83" s="406" t="n"/>
      <c r="EJC83" s="406" t="n"/>
      <c r="EJD83" s="406" t="n"/>
      <c r="EJE83" s="406" t="n"/>
      <c r="EJF83" s="406" t="n"/>
      <c r="EJG83" s="406" t="n"/>
      <c r="EJH83" s="406" t="n"/>
      <c r="EJI83" s="406" t="n"/>
      <c r="EJJ83" s="406" t="n"/>
      <c r="EJK83" s="406" t="n"/>
      <c r="EJL83" s="406" t="n"/>
      <c r="EJM83" s="406" t="n"/>
      <c r="EJN83" s="406" t="n"/>
      <c r="EJO83" s="406" t="n"/>
      <c r="EJP83" s="406" t="n"/>
      <c r="EJQ83" s="406" t="n"/>
      <c r="EJR83" s="406" t="n"/>
      <c r="EJS83" s="406" t="n"/>
      <c r="EJT83" s="406" t="n"/>
      <c r="EJU83" s="406" t="n"/>
      <c r="EJV83" s="406" t="n"/>
      <c r="EJW83" s="406" t="n"/>
      <c r="EJX83" s="406" t="n"/>
      <c r="EJY83" s="406" t="n"/>
      <c r="EJZ83" s="406" t="n"/>
      <c r="EKA83" s="406" t="n"/>
      <c r="EKB83" s="406" t="n"/>
      <c r="EKC83" s="406" t="n"/>
      <c r="EKD83" s="406" t="n"/>
      <c r="EKE83" s="406" t="n"/>
      <c r="EKF83" s="406" t="n"/>
      <c r="EKG83" s="406" t="n"/>
      <c r="EKH83" s="406" t="n"/>
      <c r="EKI83" s="406" t="n"/>
      <c r="EKJ83" s="406" t="n"/>
      <c r="EKK83" s="406" t="n"/>
      <c r="EKL83" s="406" t="n"/>
      <c r="EKM83" s="406" t="n"/>
      <c r="EKN83" s="406" t="n"/>
      <c r="EKO83" s="406" t="n"/>
      <c r="EKP83" s="406" t="n"/>
      <c r="EKQ83" s="406" t="n"/>
      <c r="EKR83" s="406" t="n"/>
      <c r="EKS83" s="406" t="n"/>
      <c r="EKT83" s="406" t="n"/>
      <c r="EKU83" s="406" t="n"/>
      <c r="EKV83" s="406" t="n"/>
      <c r="EKW83" s="406" t="n"/>
      <c r="EKX83" s="406" t="n"/>
      <c r="EKY83" s="406" t="n"/>
      <c r="EKZ83" s="406" t="n"/>
      <c r="ELA83" s="406" t="n"/>
      <c r="ELB83" s="406" t="n"/>
      <c r="ELC83" s="406" t="n"/>
      <c r="ELD83" s="406" t="n"/>
      <c r="ELE83" s="406" t="n"/>
      <c r="ELF83" s="406" t="n"/>
      <c r="ELG83" s="406" t="n"/>
      <c r="ELH83" s="406" t="n"/>
      <c r="ELI83" s="406" t="n"/>
      <c r="ELJ83" s="406" t="n"/>
      <c r="ELK83" s="406" t="n"/>
      <c r="ELL83" s="406" t="n"/>
      <c r="ELM83" s="406" t="n"/>
      <c r="ELN83" s="406" t="n"/>
      <c r="ELO83" s="406" t="n"/>
      <c r="ELP83" s="406" t="n"/>
      <c r="ELQ83" s="406" t="n"/>
      <c r="ELR83" s="406" t="n"/>
      <c r="ELS83" s="406" t="n"/>
      <c r="ELT83" s="406" t="n"/>
      <c r="ELU83" s="406" t="n"/>
      <c r="ELV83" s="406" t="n"/>
      <c r="ELW83" s="406" t="n"/>
      <c r="ELX83" s="406" t="n"/>
      <c r="ELY83" s="406" t="n"/>
      <c r="ELZ83" s="406" t="n"/>
      <c r="EMA83" s="406" t="n"/>
      <c r="EMB83" s="406" t="n"/>
      <c r="EMC83" s="406" t="n"/>
      <c r="EMD83" s="406" t="n"/>
      <c r="EME83" s="406" t="n"/>
      <c r="EMF83" s="406" t="n"/>
      <c r="EMG83" s="406" t="n"/>
      <c r="EMH83" s="406" t="n"/>
      <c r="EMI83" s="406" t="n"/>
      <c r="EMJ83" s="406" t="n"/>
      <c r="EMK83" s="406" t="n"/>
      <c r="EML83" s="406" t="n"/>
      <c r="EMM83" s="406" t="n"/>
      <c r="EMN83" s="406" t="n"/>
      <c r="EMO83" s="406" t="n"/>
      <c r="EMP83" s="406" t="n"/>
      <c r="EMQ83" s="406" t="n"/>
      <c r="EMR83" s="406" t="n"/>
      <c r="EMS83" s="406" t="n"/>
      <c r="EMT83" s="406" t="n"/>
      <c r="EMU83" s="406" t="n"/>
      <c r="EMV83" s="406" t="n"/>
      <c r="EMW83" s="406" t="n"/>
      <c r="EMX83" s="406" t="n"/>
      <c r="EMY83" s="406" t="n"/>
      <c r="EMZ83" s="406" t="n"/>
      <c r="ENA83" s="406" t="n"/>
      <c r="ENB83" s="406" t="n"/>
      <c r="ENC83" s="406" t="n"/>
      <c r="END83" s="406" t="n"/>
      <c r="ENE83" s="406" t="n"/>
      <c r="ENF83" s="406" t="n"/>
      <c r="ENG83" s="406" t="n"/>
      <c r="ENH83" s="406" t="n"/>
      <c r="ENI83" s="406" t="n"/>
      <c r="ENJ83" s="406" t="n"/>
      <c r="ENK83" s="406" t="n"/>
      <c r="ENL83" s="406" t="n"/>
      <c r="ENM83" s="406" t="n"/>
      <c r="ENN83" s="406" t="n"/>
      <c r="ENO83" s="406" t="n"/>
      <c r="ENP83" s="406" t="n"/>
      <c r="ENQ83" s="406" t="n"/>
      <c r="ENR83" s="406" t="n"/>
      <c r="ENS83" s="406" t="n"/>
      <c r="ENT83" s="406" t="n"/>
      <c r="ENU83" s="406" t="n"/>
      <c r="ENV83" s="406" t="n"/>
      <c r="ENW83" s="406" t="n"/>
      <c r="ENX83" s="406" t="n"/>
      <c r="ENY83" s="406" t="n"/>
      <c r="ENZ83" s="406" t="n"/>
      <c r="EOA83" s="406" t="n"/>
      <c r="EOB83" s="406" t="n"/>
      <c r="EOC83" s="406" t="n"/>
      <c r="EOD83" s="406" t="n"/>
      <c r="EOE83" s="406" t="n"/>
      <c r="EOF83" s="406" t="n"/>
      <c r="EOG83" s="406" t="n"/>
      <c r="EOH83" s="406" t="n"/>
      <c r="EOI83" s="406" t="n"/>
      <c r="EOJ83" s="406" t="n"/>
      <c r="EOK83" s="406" t="n"/>
      <c r="EOL83" s="406" t="n"/>
      <c r="EOM83" s="406" t="n"/>
      <c r="EON83" s="406" t="n"/>
      <c r="EOO83" s="406" t="n"/>
      <c r="EOP83" s="406" t="n"/>
      <c r="EOQ83" s="406" t="n"/>
      <c r="EOR83" s="406" t="n"/>
      <c r="EOS83" s="406" t="n"/>
      <c r="EOT83" s="406" t="n"/>
      <c r="EOU83" s="406" t="n"/>
      <c r="EOV83" s="406" t="n"/>
      <c r="EOW83" s="406" t="n"/>
      <c r="EOX83" s="406" t="n"/>
      <c r="EOY83" s="406" t="n"/>
      <c r="EOZ83" s="406" t="n"/>
      <c r="EPA83" s="406" t="n"/>
      <c r="EPB83" s="406" t="n"/>
      <c r="EPC83" s="406" t="n"/>
      <c r="EPD83" s="406" t="n"/>
      <c r="EPE83" s="406" t="n"/>
      <c r="EPF83" s="406" t="n"/>
      <c r="EPG83" s="406" t="n"/>
      <c r="EPH83" s="406" t="n"/>
      <c r="EPI83" s="406" t="n"/>
      <c r="EPJ83" s="406" t="n"/>
      <c r="EPK83" s="406" t="n"/>
      <c r="EPL83" s="406" t="n"/>
      <c r="EPM83" s="406" t="n"/>
      <c r="EPN83" s="406" t="n"/>
      <c r="EPO83" s="406" t="n"/>
      <c r="EPP83" s="406" t="n"/>
      <c r="EPQ83" s="406" t="n"/>
      <c r="EPR83" s="406" t="n"/>
      <c r="EPS83" s="406" t="n"/>
      <c r="EPT83" s="406" t="n"/>
      <c r="EPU83" s="406" t="n"/>
      <c r="EPV83" s="406" t="n"/>
      <c r="EPW83" s="406" t="n"/>
      <c r="EPX83" s="406" t="n"/>
      <c r="EPY83" s="406" t="n"/>
      <c r="EPZ83" s="406" t="n"/>
      <c r="EQA83" s="406" t="n"/>
      <c r="EQB83" s="406" t="n"/>
      <c r="EQC83" s="406" t="n"/>
      <c r="EQD83" s="406" t="n"/>
      <c r="EQE83" s="406" t="n"/>
      <c r="EQF83" s="406" t="n"/>
      <c r="EQG83" s="406" t="n"/>
      <c r="EQH83" s="406" t="n"/>
      <c r="EQI83" s="406" t="n"/>
      <c r="EQJ83" s="406" t="n"/>
      <c r="EQK83" s="406" t="n"/>
      <c r="EQL83" s="406" t="n"/>
      <c r="EQM83" s="406" t="n"/>
      <c r="EQN83" s="406" t="n"/>
      <c r="EQO83" s="406" t="n"/>
      <c r="EQP83" s="406" t="n"/>
      <c r="EQQ83" s="406" t="n"/>
      <c r="EQR83" s="406" t="n"/>
      <c r="EQS83" s="406" t="n"/>
      <c r="EQT83" s="406" t="n"/>
      <c r="EQU83" s="406" t="n"/>
      <c r="EQV83" s="406" t="n"/>
      <c r="EQW83" s="406" t="n"/>
      <c r="EQX83" s="406" t="n"/>
      <c r="EQY83" s="406" t="n"/>
      <c r="EQZ83" s="406" t="n"/>
      <c r="ERA83" s="406" t="n"/>
      <c r="ERB83" s="406" t="n"/>
      <c r="ERC83" s="406" t="n"/>
      <c r="ERD83" s="406" t="n"/>
      <c r="ERE83" s="406" t="n"/>
      <c r="ERF83" s="406" t="n"/>
      <c r="ERG83" s="406" t="n"/>
      <c r="ERH83" s="406" t="n"/>
      <c r="ERI83" s="406" t="n"/>
      <c r="ERJ83" s="406" t="n"/>
      <c r="ERK83" s="406" t="n"/>
      <c r="ERL83" s="406" t="n"/>
      <c r="ERM83" s="406" t="n"/>
      <c r="ERN83" s="406" t="n"/>
      <c r="ERO83" s="406" t="n"/>
      <c r="ERP83" s="406" t="n"/>
      <c r="ERQ83" s="406" t="n"/>
      <c r="ERR83" s="406" t="n"/>
      <c r="ERS83" s="406" t="n"/>
      <c r="ERT83" s="406" t="n"/>
      <c r="ERU83" s="406" t="n"/>
      <c r="ERV83" s="406" t="n"/>
      <c r="ERW83" s="406" t="n"/>
      <c r="ERX83" s="406" t="n"/>
      <c r="ERY83" s="406" t="n"/>
      <c r="ERZ83" s="406" t="n"/>
      <c r="ESA83" s="406" t="n"/>
      <c r="ESB83" s="406" t="n"/>
      <c r="ESC83" s="406" t="n"/>
      <c r="ESD83" s="406" t="n"/>
      <c r="ESE83" s="406" t="n"/>
      <c r="ESF83" s="406" t="n"/>
      <c r="ESG83" s="406" t="n"/>
      <c r="ESH83" s="406" t="n"/>
      <c r="ESI83" s="406" t="n"/>
      <c r="ESJ83" s="406" t="n"/>
      <c r="ESK83" s="406" t="n"/>
      <c r="ESL83" s="406" t="n"/>
      <c r="ESM83" s="406" t="n"/>
      <c r="ESN83" s="406" t="n"/>
      <c r="ESO83" s="406" t="n"/>
      <c r="ESP83" s="406" t="n"/>
      <c r="ESQ83" s="406" t="n"/>
      <c r="ESR83" s="406" t="n"/>
      <c r="ESS83" s="406" t="n"/>
      <c r="EST83" s="406" t="n"/>
      <c r="ESU83" s="406" t="n"/>
      <c r="ESV83" s="406" t="n"/>
      <c r="ESW83" s="406" t="n"/>
      <c r="ESX83" s="406" t="n"/>
      <c r="ESY83" s="406" t="n"/>
      <c r="ESZ83" s="406" t="n"/>
      <c r="ETA83" s="406" t="n"/>
      <c r="ETB83" s="406" t="n"/>
      <c r="ETC83" s="406" t="n"/>
      <c r="ETD83" s="406" t="n"/>
      <c r="ETE83" s="406" t="n"/>
      <c r="ETF83" s="406" t="n"/>
      <c r="ETG83" s="406" t="n"/>
      <c r="ETH83" s="406" t="n"/>
      <c r="ETI83" s="406" t="n"/>
      <c r="ETJ83" s="406" t="n"/>
      <c r="ETK83" s="406" t="n"/>
      <c r="ETL83" s="406" t="n"/>
      <c r="ETM83" s="406" t="n"/>
      <c r="ETN83" s="406" t="n"/>
      <c r="ETO83" s="406" t="n"/>
      <c r="ETP83" s="406" t="n"/>
      <c r="ETQ83" s="406" t="n"/>
      <c r="ETR83" s="406" t="n"/>
      <c r="ETS83" s="406" t="n"/>
      <c r="ETT83" s="406" t="n"/>
      <c r="ETU83" s="406" t="n"/>
      <c r="ETV83" s="406" t="n"/>
      <c r="ETW83" s="406" t="n"/>
      <c r="ETX83" s="406" t="n"/>
      <c r="ETY83" s="406" t="n"/>
      <c r="ETZ83" s="406" t="n"/>
      <c r="EUA83" s="406" t="n"/>
      <c r="EUB83" s="406" t="n"/>
      <c r="EUC83" s="406" t="n"/>
      <c r="EUD83" s="406" t="n"/>
      <c r="EUE83" s="406" t="n"/>
      <c r="EUF83" s="406" t="n"/>
      <c r="EUG83" s="406" t="n"/>
      <c r="EUH83" s="406" t="n"/>
      <c r="EUI83" s="406" t="n"/>
      <c r="EUJ83" s="406" t="n"/>
      <c r="EUK83" s="406" t="n"/>
      <c r="EUL83" s="406" t="n"/>
      <c r="EUM83" s="406" t="n"/>
      <c r="EUN83" s="406" t="n"/>
      <c r="EUO83" s="406" t="n"/>
      <c r="EUP83" s="406" t="n"/>
      <c r="EUQ83" s="406" t="n"/>
      <c r="EUR83" s="406" t="n"/>
      <c r="EUS83" s="406" t="n"/>
      <c r="EUT83" s="406" t="n"/>
      <c r="EUU83" s="406" t="n"/>
      <c r="EUV83" s="406" t="n"/>
      <c r="EUW83" s="406" t="n"/>
      <c r="EUX83" s="406" t="n"/>
      <c r="EUY83" s="406" t="n"/>
      <c r="EUZ83" s="406" t="n"/>
      <c r="EVA83" s="406" t="n"/>
      <c r="EVB83" s="406" t="n"/>
      <c r="EVC83" s="406" t="n"/>
      <c r="EVD83" s="406" t="n"/>
      <c r="EVE83" s="406" t="n"/>
      <c r="EVF83" s="406" t="n"/>
      <c r="EVG83" s="406" t="n"/>
      <c r="EVH83" s="406" t="n"/>
      <c r="EVI83" s="406" t="n"/>
      <c r="EVJ83" s="406" t="n"/>
      <c r="EVK83" s="406" t="n"/>
      <c r="EVL83" s="406" t="n"/>
      <c r="EVM83" s="406" t="n"/>
      <c r="EVN83" s="406" t="n"/>
      <c r="EVO83" s="406" t="n"/>
      <c r="EVP83" s="406" t="n"/>
      <c r="EVQ83" s="406" t="n"/>
      <c r="EVR83" s="406" t="n"/>
      <c r="EVS83" s="406" t="n"/>
      <c r="EVT83" s="406" t="n"/>
      <c r="EVU83" s="406" t="n"/>
      <c r="EVV83" s="406" t="n"/>
      <c r="EVW83" s="406" t="n"/>
      <c r="EVX83" s="406" t="n"/>
      <c r="EVY83" s="406" t="n"/>
      <c r="EVZ83" s="406" t="n"/>
      <c r="EWA83" s="406" t="n"/>
      <c r="EWB83" s="406" t="n"/>
      <c r="EWC83" s="406" t="n"/>
      <c r="EWD83" s="406" t="n"/>
      <c r="EWE83" s="406" t="n"/>
      <c r="EWF83" s="406" t="n"/>
      <c r="EWG83" s="406" t="n"/>
      <c r="EWH83" s="406" t="n"/>
      <c r="EWI83" s="406" t="n"/>
      <c r="EWJ83" s="406" t="n"/>
      <c r="EWK83" s="406" t="n"/>
      <c r="EWL83" s="406" t="n"/>
      <c r="EWM83" s="406" t="n"/>
      <c r="EWN83" s="406" t="n"/>
      <c r="EWO83" s="406" t="n"/>
      <c r="EWP83" s="406" t="n"/>
      <c r="EWQ83" s="406" t="n"/>
      <c r="EWR83" s="406" t="n"/>
      <c r="EWS83" s="406" t="n"/>
      <c r="EWT83" s="406" t="n"/>
      <c r="EWU83" s="406" t="n"/>
      <c r="EWV83" s="406" t="n"/>
      <c r="EWW83" s="406" t="n"/>
      <c r="EWX83" s="406" t="n"/>
      <c r="EWY83" s="406" t="n"/>
      <c r="EWZ83" s="406" t="n"/>
      <c r="EXA83" s="406" t="n"/>
      <c r="EXB83" s="406" t="n"/>
      <c r="EXC83" s="406" t="n"/>
      <c r="EXD83" s="406" t="n"/>
      <c r="EXE83" s="406" t="n"/>
      <c r="EXF83" s="406" t="n"/>
      <c r="EXG83" s="406" t="n"/>
      <c r="EXH83" s="406" t="n"/>
      <c r="EXI83" s="406" t="n"/>
      <c r="EXJ83" s="406" t="n"/>
      <c r="EXK83" s="406" t="n"/>
      <c r="EXL83" s="406" t="n"/>
      <c r="EXM83" s="406" t="n"/>
      <c r="EXN83" s="406" t="n"/>
      <c r="EXO83" s="406" t="n"/>
      <c r="EXP83" s="406" t="n"/>
      <c r="EXQ83" s="406" t="n"/>
      <c r="EXR83" s="406" t="n"/>
      <c r="EXS83" s="406" t="n"/>
      <c r="EXT83" s="406" t="n"/>
      <c r="EXU83" s="406" t="n"/>
      <c r="EXV83" s="406" t="n"/>
      <c r="EXW83" s="406" t="n"/>
      <c r="EXX83" s="406" t="n"/>
      <c r="EXY83" s="406" t="n"/>
      <c r="EXZ83" s="406" t="n"/>
      <c r="EYA83" s="406" t="n"/>
      <c r="EYB83" s="406" t="n"/>
      <c r="EYC83" s="406" t="n"/>
      <c r="EYD83" s="406" t="n"/>
      <c r="EYE83" s="406" t="n"/>
      <c r="EYF83" s="406" t="n"/>
      <c r="EYG83" s="406" t="n"/>
      <c r="EYH83" s="406" t="n"/>
      <c r="EYI83" s="406" t="n"/>
      <c r="EYJ83" s="406" t="n"/>
      <c r="EYK83" s="406" t="n"/>
      <c r="EYL83" s="406" t="n"/>
      <c r="EYM83" s="406" t="n"/>
      <c r="EYN83" s="406" t="n"/>
      <c r="EYO83" s="406" t="n"/>
      <c r="EYP83" s="406" t="n"/>
      <c r="EYQ83" s="406" t="n"/>
      <c r="EYR83" s="406" t="n"/>
      <c r="EYS83" s="406" t="n"/>
      <c r="EYT83" s="406" t="n"/>
      <c r="EYU83" s="406" t="n"/>
      <c r="EYV83" s="406" t="n"/>
      <c r="EYW83" s="406" t="n"/>
      <c r="EYX83" s="406" t="n"/>
      <c r="EYY83" s="406" t="n"/>
      <c r="EYZ83" s="406" t="n"/>
      <c r="EZA83" s="406" t="n"/>
      <c r="EZB83" s="406" t="n"/>
      <c r="EZC83" s="406" t="n"/>
      <c r="EZD83" s="406" t="n"/>
      <c r="EZE83" s="406" t="n"/>
      <c r="EZF83" s="406" t="n"/>
      <c r="EZG83" s="406" t="n"/>
      <c r="EZH83" s="406" t="n"/>
      <c r="EZI83" s="406" t="n"/>
      <c r="EZJ83" s="406" t="n"/>
      <c r="EZK83" s="406" t="n"/>
      <c r="EZL83" s="406" t="n"/>
      <c r="EZM83" s="406" t="n"/>
      <c r="EZN83" s="406" t="n"/>
      <c r="EZO83" s="406" t="n"/>
      <c r="EZP83" s="406" t="n"/>
      <c r="EZQ83" s="406" t="n"/>
      <c r="EZR83" s="406" t="n"/>
      <c r="EZS83" s="406" t="n"/>
      <c r="EZT83" s="406" t="n"/>
      <c r="EZU83" s="406" t="n"/>
      <c r="EZV83" s="406" t="n"/>
      <c r="EZW83" s="406" t="n"/>
      <c r="EZX83" s="406" t="n"/>
      <c r="EZY83" s="406" t="n"/>
      <c r="EZZ83" s="406" t="n"/>
      <c r="FAA83" s="406" t="n"/>
      <c r="FAB83" s="406" t="n"/>
      <c r="FAC83" s="406" t="n"/>
      <c r="FAD83" s="406" t="n"/>
      <c r="FAE83" s="406" t="n"/>
      <c r="FAF83" s="406" t="n"/>
      <c r="FAG83" s="406" t="n"/>
      <c r="FAH83" s="406" t="n"/>
      <c r="FAI83" s="406" t="n"/>
      <c r="FAJ83" s="406" t="n"/>
      <c r="FAK83" s="406" t="n"/>
      <c r="FAL83" s="406" t="n"/>
      <c r="FAM83" s="406" t="n"/>
      <c r="FAN83" s="406" t="n"/>
      <c r="FAO83" s="406" t="n"/>
      <c r="FAP83" s="406" t="n"/>
      <c r="FAQ83" s="406" t="n"/>
      <c r="FAR83" s="406" t="n"/>
      <c r="FAS83" s="406" t="n"/>
      <c r="FAT83" s="406" t="n"/>
      <c r="FAU83" s="406" t="n"/>
      <c r="FAV83" s="406" t="n"/>
      <c r="FAW83" s="406" t="n"/>
      <c r="FAX83" s="406" t="n"/>
      <c r="FAY83" s="406" t="n"/>
      <c r="FAZ83" s="406" t="n"/>
      <c r="FBA83" s="406" t="n"/>
      <c r="FBB83" s="406" t="n"/>
      <c r="FBC83" s="406" t="n"/>
      <c r="FBD83" s="406" t="n"/>
      <c r="FBE83" s="406" t="n"/>
      <c r="FBF83" s="406" t="n"/>
      <c r="FBG83" s="406" t="n"/>
      <c r="FBH83" s="406" t="n"/>
      <c r="FBI83" s="406" t="n"/>
      <c r="FBJ83" s="406" t="n"/>
      <c r="FBK83" s="406" t="n"/>
      <c r="FBL83" s="406" t="n"/>
      <c r="FBM83" s="406" t="n"/>
      <c r="FBN83" s="406" t="n"/>
      <c r="FBO83" s="406" t="n"/>
      <c r="FBP83" s="406" t="n"/>
      <c r="FBQ83" s="406" t="n"/>
      <c r="FBR83" s="406" t="n"/>
      <c r="FBS83" s="406" t="n"/>
      <c r="FBT83" s="406" t="n"/>
      <c r="FBU83" s="406" t="n"/>
      <c r="FBV83" s="406" t="n"/>
      <c r="FBW83" s="406" t="n"/>
      <c r="FBX83" s="406" t="n"/>
      <c r="FBY83" s="406" t="n"/>
      <c r="FBZ83" s="406" t="n"/>
      <c r="FCA83" s="406" t="n"/>
      <c r="FCB83" s="406" t="n"/>
      <c r="FCC83" s="406" t="n"/>
      <c r="FCD83" s="406" t="n"/>
      <c r="FCE83" s="406" t="n"/>
      <c r="FCF83" s="406" t="n"/>
      <c r="FCG83" s="406" t="n"/>
      <c r="FCH83" s="406" t="n"/>
      <c r="FCI83" s="406" t="n"/>
      <c r="FCJ83" s="406" t="n"/>
      <c r="FCK83" s="406" t="n"/>
      <c r="FCL83" s="406" t="n"/>
      <c r="FCM83" s="406" t="n"/>
      <c r="FCN83" s="406" t="n"/>
      <c r="FCO83" s="406" t="n"/>
      <c r="FCP83" s="406" t="n"/>
      <c r="FCQ83" s="406" t="n"/>
      <c r="FCR83" s="406" t="n"/>
      <c r="FCS83" s="406" t="n"/>
      <c r="FCT83" s="406" t="n"/>
      <c r="FCU83" s="406" t="n"/>
      <c r="FCV83" s="406" t="n"/>
      <c r="FCW83" s="406" t="n"/>
      <c r="FCX83" s="406" t="n"/>
      <c r="FCY83" s="406" t="n"/>
      <c r="FCZ83" s="406" t="n"/>
      <c r="FDA83" s="406" t="n"/>
      <c r="FDB83" s="406" t="n"/>
      <c r="FDC83" s="406" t="n"/>
      <c r="FDD83" s="406" t="n"/>
      <c r="FDE83" s="406" t="n"/>
      <c r="FDF83" s="406" t="n"/>
      <c r="FDG83" s="406" t="n"/>
      <c r="FDH83" s="406" t="n"/>
      <c r="FDI83" s="406" t="n"/>
      <c r="FDJ83" s="406" t="n"/>
      <c r="FDK83" s="406" t="n"/>
      <c r="FDL83" s="406" t="n"/>
      <c r="FDM83" s="406" t="n"/>
      <c r="FDN83" s="406" t="n"/>
      <c r="FDO83" s="406" t="n"/>
      <c r="FDP83" s="406" t="n"/>
      <c r="FDQ83" s="406" t="n"/>
      <c r="FDR83" s="406" t="n"/>
      <c r="FDS83" s="406" t="n"/>
      <c r="FDT83" s="406" t="n"/>
      <c r="FDU83" s="406" t="n"/>
      <c r="FDV83" s="406" t="n"/>
      <c r="FDW83" s="406" t="n"/>
      <c r="FDX83" s="406" t="n"/>
      <c r="FDY83" s="406" t="n"/>
      <c r="FDZ83" s="406" t="n"/>
      <c r="FEA83" s="406" t="n"/>
      <c r="FEB83" s="406" t="n"/>
      <c r="FEC83" s="406" t="n"/>
      <c r="FED83" s="406" t="n"/>
      <c r="FEE83" s="406" t="n"/>
      <c r="FEF83" s="406" t="n"/>
      <c r="FEG83" s="406" t="n"/>
      <c r="FEH83" s="406" t="n"/>
      <c r="FEI83" s="406" t="n"/>
      <c r="FEJ83" s="406" t="n"/>
      <c r="FEK83" s="406" t="n"/>
      <c r="FEL83" s="406" t="n"/>
      <c r="FEM83" s="406" t="n"/>
      <c r="FEN83" s="406" t="n"/>
      <c r="FEO83" s="406" t="n"/>
      <c r="FEP83" s="406" t="n"/>
      <c r="FEQ83" s="406" t="n"/>
      <c r="FER83" s="406" t="n"/>
      <c r="FES83" s="406" t="n"/>
      <c r="FET83" s="406" t="n"/>
      <c r="FEU83" s="406" t="n"/>
      <c r="FEV83" s="406" t="n"/>
      <c r="FEW83" s="406" t="n"/>
      <c r="FEX83" s="406" t="n"/>
      <c r="FEY83" s="406" t="n"/>
      <c r="FEZ83" s="406" t="n"/>
      <c r="FFA83" s="406" t="n"/>
      <c r="FFB83" s="406" t="n"/>
      <c r="FFC83" s="406" t="n"/>
      <c r="FFD83" s="406" t="n"/>
      <c r="FFE83" s="406" t="n"/>
      <c r="FFF83" s="406" t="n"/>
      <c r="FFG83" s="406" t="n"/>
      <c r="FFH83" s="406" t="n"/>
      <c r="FFI83" s="406" t="n"/>
      <c r="FFJ83" s="406" t="n"/>
      <c r="FFK83" s="406" t="n"/>
      <c r="FFL83" s="406" t="n"/>
      <c r="FFM83" s="406" t="n"/>
      <c r="FFN83" s="406" t="n"/>
      <c r="FFO83" s="406" t="n"/>
      <c r="FFP83" s="406" t="n"/>
      <c r="FFQ83" s="406" t="n"/>
      <c r="FFR83" s="406" t="n"/>
      <c r="FFS83" s="406" t="n"/>
      <c r="FFT83" s="406" t="n"/>
      <c r="FFU83" s="406" t="n"/>
      <c r="FFV83" s="406" t="n"/>
      <c r="FFW83" s="406" t="n"/>
      <c r="FFX83" s="406" t="n"/>
      <c r="FFY83" s="406" t="n"/>
      <c r="FFZ83" s="406" t="n"/>
      <c r="FGA83" s="406" t="n"/>
      <c r="FGB83" s="406" t="n"/>
      <c r="FGC83" s="406" t="n"/>
      <c r="FGD83" s="406" t="n"/>
      <c r="FGE83" s="406" t="n"/>
      <c r="FGF83" s="406" t="n"/>
      <c r="FGG83" s="406" t="n"/>
      <c r="FGH83" s="406" t="n"/>
      <c r="FGI83" s="406" t="n"/>
      <c r="FGJ83" s="406" t="n"/>
      <c r="FGK83" s="406" t="n"/>
      <c r="FGL83" s="406" t="n"/>
      <c r="FGM83" s="406" t="n"/>
      <c r="FGN83" s="406" t="n"/>
      <c r="FGO83" s="406" t="n"/>
      <c r="FGP83" s="406" t="n"/>
      <c r="FGQ83" s="406" t="n"/>
      <c r="FGR83" s="406" t="n"/>
      <c r="FGS83" s="406" t="n"/>
      <c r="FGT83" s="406" t="n"/>
      <c r="FGU83" s="406" t="n"/>
      <c r="FGV83" s="406" t="n"/>
      <c r="FGW83" s="406" t="n"/>
      <c r="FGX83" s="406" t="n"/>
      <c r="FGY83" s="406" t="n"/>
      <c r="FGZ83" s="406" t="n"/>
      <c r="FHA83" s="406" t="n"/>
      <c r="FHB83" s="406" t="n"/>
      <c r="FHC83" s="406" t="n"/>
      <c r="FHD83" s="406" t="n"/>
      <c r="FHE83" s="406" t="n"/>
      <c r="FHF83" s="406" t="n"/>
      <c r="FHG83" s="406" t="n"/>
      <c r="FHH83" s="406" t="n"/>
      <c r="FHI83" s="406" t="n"/>
      <c r="FHJ83" s="406" t="n"/>
      <c r="FHK83" s="406" t="n"/>
      <c r="FHL83" s="406" t="n"/>
      <c r="FHM83" s="406" t="n"/>
      <c r="FHN83" s="406" t="n"/>
      <c r="FHO83" s="406" t="n"/>
      <c r="FHP83" s="406" t="n"/>
      <c r="FHQ83" s="406" t="n"/>
      <c r="FHR83" s="406" t="n"/>
      <c r="FHS83" s="406" t="n"/>
      <c r="FHT83" s="406" t="n"/>
      <c r="FHU83" s="406" t="n"/>
      <c r="FHV83" s="406" t="n"/>
      <c r="FHW83" s="406" t="n"/>
      <c r="FHX83" s="406" t="n"/>
      <c r="FHY83" s="406" t="n"/>
      <c r="FHZ83" s="406" t="n"/>
      <c r="FIA83" s="406" t="n"/>
      <c r="FIB83" s="406" t="n"/>
      <c r="FIC83" s="406" t="n"/>
      <c r="FID83" s="406" t="n"/>
      <c r="FIE83" s="406" t="n"/>
      <c r="FIF83" s="406" t="n"/>
      <c r="FIG83" s="406" t="n"/>
      <c r="FIH83" s="406" t="n"/>
      <c r="FII83" s="406" t="n"/>
      <c r="FIJ83" s="406" t="n"/>
      <c r="FIK83" s="406" t="n"/>
      <c r="FIL83" s="406" t="n"/>
      <c r="FIM83" s="406" t="n"/>
      <c r="FIN83" s="406" t="n"/>
      <c r="FIO83" s="406" t="n"/>
      <c r="FIP83" s="406" t="n"/>
      <c r="FIQ83" s="406" t="n"/>
      <c r="FIR83" s="406" t="n"/>
      <c r="FIS83" s="406" t="n"/>
      <c r="FIT83" s="406" t="n"/>
      <c r="FIU83" s="406" t="n"/>
      <c r="FIV83" s="406" t="n"/>
      <c r="FIW83" s="406" t="n"/>
      <c r="FIX83" s="406" t="n"/>
      <c r="FIY83" s="406" t="n"/>
      <c r="FIZ83" s="406" t="n"/>
      <c r="FJA83" s="406" t="n"/>
      <c r="FJB83" s="406" t="n"/>
      <c r="FJC83" s="406" t="n"/>
      <c r="FJD83" s="406" t="n"/>
      <c r="FJE83" s="406" t="n"/>
      <c r="FJF83" s="406" t="n"/>
      <c r="FJG83" s="406" t="n"/>
      <c r="FJH83" s="406" t="n"/>
      <c r="FJI83" s="406" t="n"/>
      <c r="FJJ83" s="406" t="n"/>
      <c r="FJK83" s="406" t="n"/>
      <c r="FJL83" s="406" t="n"/>
      <c r="FJM83" s="406" t="n"/>
      <c r="FJN83" s="406" t="n"/>
      <c r="FJO83" s="406" t="n"/>
      <c r="FJP83" s="406" t="n"/>
      <c r="FJQ83" s="406" t="n"/>
      <c r="FJR83" s="406" t="n"/>
      <c r="FJS83" s="406" t="n"/>
      <c r="FJT83" s="406" t="n"/>
      <c r="FJU83" s="406" t="n"/>
      <c r="FJV83" s="406" t="n"/>
      <c r="FJW83" s="406" t="n"/>
      <c r="FJX83" s="406" t="n"/>
      <c r="FJY83" s="406" t="n"/>
      <c r="FJZ83" s="406" t="n"/>
      <c r="FKA83" s="406" t="n"/>
      <c r="FKB83" s="406" t="n"/>
      <c r="FKC83" s="406" t="n"/>
      <c r="FKD83" s="406" t="n"/>
      <c r="FKE83" s="406" t="n"/>
      <c r="FKF83" s="406" t="n"/>
      <c r="FKG83" s="406" t="n"/>
      <c r="FKH83" s="406" t="n"/>
      <c r="FKI83" s="406" t="n"/>
      <c r="FKJ83" s="406" t="n"/>
      <c r="FKK83" s="406" t="n"/>
      <c r="FKL83" s="406" t="n"/>
      <c r="FKM83" s="406" t="n"/>
      <c r="FKN83" s="406" t="n"/>
      <c r="FKO83" s="406" t="n"/>
      <c r="FKP83" s="406" t="n"/>
      <c r="FKQ83" s="406" t="n"/>
      <c r="FKR83" s="406" t="n"/>
      <c r="FKS83" s="406" t="n"/>
      <c r="FKT83" s="406" t="n"/>
      <c r="FKU83" s="406" t="n"/>
      <c r="FKV83" s="406" t="n"/>
      <c r="FKW83" s="406" t="n"/>
      <c r="FKX83" s="406" t="n"/>
      <c r="FKY83" s="406" t="n"/>
      <c r="FKZ83" s="406" t="n"/>
      <c r="FLA83" s="406" t="n"/>
      <c r="FLB83" s="406" t="n"/>
      <c r="FLC83" s="406" t="n"/>
      <c r="FLD83" s="406" t="n"/>
      <c r="FLE83" s="406" t="n"/>
      <c r="FLF83" s="406" t="n"/>
      <c r="FLG83" s="406" t="n"/>
      <c r="FLH83" s="406" t="n"/>
      <c r="FLI83" s="406" t="n"/>
      <c r="FLJ83" s="406" t="n"/>
      <c r="FLK83" s="406" t="n"/>
      <c r="FLL83" s="406" t="n"/>
      <c r="FLM83" s="406" t="n"/>
      <c r="FLN83" s="406" t="n"/>
      <c r="FLO83" s="406" t="n"/>
      <c r="FLP83" s="406" t="n"/>
      <c r="FLQ83" s="406" t="n"/>
      <c r="FLR83" s="406" t="n"/>
      <c r="FLS83" s="406" t="n"/>
      <c r="FLT83" s="406" t="n"/>
      <c r="FLU83" s="406" t="n"/>
      <c r="FLV83" s="406" t="n"/>
      <c r="FLW83" s="406" t="n"/>
      <c r="FLX83" s="406" t="n"/>
      <c r="FLY83" s="406" t="n"/>
      <c r="FLZ83" s="406" t="n"/>
      <c r="FMA83" s="406" t="n"/>
      <c r="FMB83" s="406" t="n"/>
      <c r="FMC83" s="406" t="n"/>
      <c r="FMD83" s="406" t="n"/>
      <c r="FME83" s="406" t="n"/>
      <c r="FMF83" s="406" t="n"/>
      <c r="FMG83" s="406" t="n"/>
      <c r="FMH83" s="406" t="n"/>
      <c r="FMI83" s="406" t="n"/>
      <c r="FMJ83" s="406" t="n"/>
      <c r="FMK83" s="406" t="n"/>
      <c r="FML83" s="406" t="n"/>
      <c r="FMM83" s="406" t="n"/>
      <c r="FMN83" s="406" t="n"/>
      <c r="FMO83" s="406" t="n"/>
      <c r="FMP83" s="406" t="n"/>
      <c r="FMQ83" s="406" t="n"/>
      <c r="FMR83" s="406" t="n"/>
      <c r="FMS83" s="406" t="n"/>
      <c r="FMT83" s="406" t="n"/>
      <c r="FMU83" s="406" t="n"/>
      <c r="FMV83" s="406" t="n"/>
      <c r="FMW83" s="406" t="n"/>
      <c r="FMX83" s="406" t="n"/>
      <c r="FMY83" s="406" t="n"/>
      <c r="FMZ83" s="406" t="n"/>
      <c r="FNA83" s="406" t="n"/>
      <c r="FNB83" s="406" t="n"/>
      <c r="FNC83" s="406" t="n"/>
      <c r="FND83" s="406" t="n"/>
      <c r="FNE83" s="406" t="n"/>
      <c r="FNF83" s="406" t="n"/>
      <c r="FNG83" s="406" t="n"/>
      <c r="FNH83" s="406" t="n"/>
      <c r="FNI83" s="406" t="n"/>
      <c r="FNJ83" s="406" t="n"/>
      <c r="FNK83" s="406" t="n"/>
      <c r="FNL83" s="406" t="n"/>
      <c r="FNM83" s="406" t="n"/>
      <c r="FNN83" s="406" t="n"/>
      <c r="FNO83" s="406" t="n"/>
      <c r="FNP83" s="406" t="n"/>
      <c r="FNQ83" s="406" t="n"/>
      <c r="FNR83" s="406" t="n"/>
      <c r="FNS83" s="406" t="n"/>
      <c r="FNT83" s="406" t="n"/>
      <c r="FNU83" s="406" t="n"/>
      <c r="FNV83" s="406" t="n"/>
      <c r="FNW83" s="406" t="n"/>
      <c r="FNX83" s="406" t="n"/>
      <c r="FNY83" s="406" t="n"/>
      <c r="FNZ83" s="406" t="n"/>
      <c r="FOA83" s="406" t="n"/>
      <c r="FOB83" s="406" t="n"/>
      <c r="FOC83" s="406" t="n"/>
      <c r="FOD83" s="406" t="n"/>
      <c r="FOE83" s="406" t="n"/>
      <c r="FOF83" s="406" t="n"/>
      <c r="FOG83" s="406" t="n"/>
      <c r="FOH83" s="406" t="n"/>
      <c r="FOI83" s="406" t="n"/>
      <c r="FOJ83" s="406" t="n"/>
      <c r="FOK83" s="406" t="n"/>
      <c r="FOL83" s="406" t="n"/>
      <c r="FOM83" s="406" t="n"/>
      <c r="FON83" s="406" t="n"/>
      <c r="FOO83" s="406" t="n"/>
      <c r="FOP83" s="406" t="n"/>
      <c r="FOQ83" s="406" t="n"/>
      <c r="FOR83" s="406" t="n"/>
      <c r="FOS83" s="406" t="n"/>
      <c r="FOT83" s="406" t="n"/>
      <c r="FOU83" s="406" t="n"/>
      <c r="FOV83" s="406" t="n"/>
      <c r="FOW83" s="406" t="n"/>
      <c r="FOX83" s="406" t="n"/>
      <c r="FOY83" s="406" t="n"/>
      <c r="FOZ83" s="406" t="n"/>
      <c r="FPA83" s="406" t="n"/>
      <c r="FPB83" s="406" t="n"/>
      <c r="FPC83" s="406" t="n"/>
      <c r="FPD83" s="406" t="n"/>
      <c r="FPE83" s="406" t="n"/>
      <c r="FPF83" s="406" t="n"/>
      <c r="FPG83" s="406" t="n"/>
      <c r="FPH83" s="406" t="n"/>
      <c r="FPI83" s="406" t="n"/>
      <c r="FPJ83" s="406" t="n"/>
      <c r="FPK83" s="406" t="n"/>
      <c r="FPL83" s="406" t="n"/>
      <c r="FPM83" s="406" t="n"/>
      <c r="FPN83" s="406" t="n"/>
      <c r="FPO83" s="406" t="n"/>
      <c r="FPP83" s="406" t="n"/>
      <c r="FPQ83" s="406" t="n"/>
      <c r="FPR83" s="406" t="n"/>
      <c r="FPS83" s="406" t="n"/>
      <c r="FPT83" s="406" t="n"/>
      <c r="FPU83" s="406" t="n"/>
      <c r="FPV83" s="406" t="n"/>
      <c r="FPW83" s="406" t="n"/>
      <c r="FPX83" s="406" t="n"/>
      <c r="FPY83" s="406" t="n"/>
      <c r="FPZ83" s="406" t="n"/>
      <c r="FQA83" s="406" t="n"/>
      <c r="FQB83" s="406" t="n"/>
      <c r="FQC83" s="406" t="n"/>
      <c r="FQD83" s="406" t="n"/>
      <c r="FQE83" s="406" t="n"/>
      <c r="FQF83" s="406" t="n"/>
      <c r="FQG83" s="406" t="n"/>
      <c r="FQH83" s="406" t="n"/>
      <c r="FQI83" s="406" t="n"/>
      <c r="FQJ83" s="406" t="n"/>
      <c r="FQK83" s="406" t="n"/>
      <c r="FQL83" s="406" t="n"/>
      <c r="FQM83" s="406" t="n"/>
      <c r="FQN83" s="406" t="n"/>
      <c r="FQO83" s="406" t="n"/>
      <c r="FQP83" s="406" t="n"/>
      <c r="FQQ83" s="406" t="n"/>
      <c r="FQR83" s="406" t="n"/>
      <c r="FQS83" s="406" t="n"/>
      <c r="FQT83" s="406" t="n"/>
      <c r="FQU83" s="406" t="n"/>
      <c r="FQV83" s="406" t="n"/>
      <c r="FQW83" s="406" t="n"/>
      <c r="FQX83" s="406" t="n"/>
      <c r="FQY83" s="406" t="n"/>
      <c r="FQZ83" s="406" t="n"/>
      <c r="FRA83" s="406" t="n"/>
      <c r="FRB83" s="406" t="n"/>
      <c r="FRC83" s="406" t="n"/>
      <c r="FRD83" s="406" t="n"/>
      <c r="FRE83" s="406" t="n"/>
      <c r="FRF83" s="406" t="n"/>
      <c r="FRG83" s="406" t="n"/>
      <c r="FRH83" s="406" t="n"/>
      <c r="FRI83" s="406" t="n"/>
      <c r="FRJ83" s="406" t="n"/>
      <c r="FRK83" s="406" t="n"/>
      <c r="FRL83" s="406" t="n"/>
      <c r="FRM83" s="406" t="n"/>
      <c r="FRN83" s="406" t="n"/>
      <c r="FRO83" s="406" t="n"/>
      <c r="FRP83" s="406" t="n"/>
      <c r="FRQ83" s="406" t="n"/>
      <c r="FRR83" s="406" t="n"/>
      <c r="FRS83" s="406" t="n"/>
      <c r="FRT83" s="406" t="n"/>
      <c r="FRU83" s="406" t="n"/>
      <c r="FRV83" s="406" t="n"/>
      <c r="FRW83" s="406" t="n"/>
      <c r="FRX83" s="406" t="n"/>
      <c r="FRY83" s="406" t="n"/>
      <c r="FRZ83" s="406" t="n"/>
      <c r="FSA83" s="406" t="n"/>
      <c r="FSB83" s="406" t="n"/>
      <c r="FSC83" s="406" t="n"/>
      <c r="FSD83" s="406" t="n"/>
      <c r="FSE83" s="406" t="n"/>
      <c r="FSF83" s="406" t="n"/>
      <c r="FSG83" s="406" t="n"/>
      <c r="FSH83" s="406" t="n"/>
      <c r="FSI83" s="406" t="n"/>
      <c r="FSJ83" s="406" t="n"/>
      <c r="FSK83" s="406" t="n"/>
      <c r="FSL83" s="406" t="n"/>
      <c r="FSM83" s="406" t="n"/>
      <c r="FSN83" s="406" t="n"/>
      <c r="FSO83" s="406" t="n"/>
      <c r="FSP83" s="406" t="n"/>
      <c r="FSQ83" s="406" t="n"/>
      <c r="FSR83" s="406" t="n"/>
      <c r="FSS83" s="406" t="n"/>
      <c r="FST83" s="406" t="n"/>
      <c r="FSU83" s="406" t="n"/>
      <c r="FSV83" s="406" t="n"/>
      <c r="FSW83" s="406" t="n"/>
      <c r="FSX83" s="406" t="n"/>
      <c r="FSY83" s="406" t="n"/>
      <c r="FSZ83" s="406" t="n"/>
      <c r="FTA83" s="406" t="n"/>
      <c r="FTB83" s="406" t="n"/>
      <c r="FTC83" s="406" t="n"/>
      <c r="FTD83" s="406" t="n"/>
      <c r="FTE83" s="406" t="n"/>
      <c r="FTF83" s="406" t="n"/>
      <c r="FTG83" s="406" t="n"/>
      <c r="FTH83" s="406" t="n"/>
      <c r="FTI83" s="406" t="n"/>
      <c r="FTJ83" s="406" t="n"/>
      <c r="FTK83" s="406" t="n"/>
      <c r="FTL83" s="406" t="n"/>
      <c r="FTM83" s="406" t="n"/>
      <c r="FTN83" s="406" t="n"/>
      <c r="FTO83" s="406" t="n"/>
      <c r="FTP83" s="406" t="n"/>
      <c r="FTQ83" s="406" t="n"/>
      <c r="FTR83" s="406" t="n"/>
      <c r="FTS83" s="406" t="n"/>
      <c r="FTT83" s="406" t="n"/>
      <c r="FTU83" s="406" t="n"/>
      <c r="FTV83" s="406" t="n"/>
      <c r="FTW83" s="406" t="n"/>
      <c r="FTX83" s="406" t="n"/>
      <c r="FTY83" s="406" t="n"/>
      <c r="FTZ83" s="406" t="n"/>
      <c r="FUA83" s="406" t="n"/>
      <c r="FUB83" s="406" t="n"/>
      <c r="FUC83" s="406" t="n"/>
      <c r="FUD83" s="406" t="n"/>
      <c r="FUE83" s="406" t="n"/>
      <c r="FUF83" s="406" t="n"/>
      <c r="FUG83" s="406" t="n"/>
      <c r="FUH83" s="406" t="n"/>
      <c r="FUI83" s="406" t="n"/>
      <c r="FUJ83" s="406" t="n"/>
      <c r="FUK83" s="406" t="n"/>
      <c r="FUL83" s="406" t="n"/>
      <c r="FUM83" s="406" t="n"/>
      <c r="FUN83" s="406" t="n"/>
      <c r="FUO83" s="406" t="n"/>
      <c r="FUP83" s="406" t="n"/>
      <c r="FUQ83" s="406" t="n"/>
      <c r="FUR83" s="406" t="n"/>
      <c r="FUS83" s="406" t="n"/>
      <c r="FUT83" s="406" t="n"/>
      <c r="FUU83" s="406" t="n"/>
      <c r="FUV83" s="406" t="n"/>
      <c r="FUW83" s="406" t="n"/>
      <c r="FUX83" s="406" t="n"/>
      <c r="FUY83" s="406" t="n"/>
      <c r="FUZ83" s="406" t="n"/>
      <c r="FVA83" s="406" t="n"/>
      <c r="FVB83" s="406" t="n"/>
      <c r="FVC83" s="406" t="n"/>
      <c r="FVD83" s="406" t="n"/>
      <c r="FVE83" s="406" t="n"/>
      <c r="FVF83" s="406" t="n"/>
      <c r="FVG83" s="406" t="n"/>
      <c r="FVH83" s="406" t="n"/>
      <c r="FVI83" s="406" t="n"/>
      <c r="FVJ83" s="406" t="n"/>
      <c r="FVK83" s="406" t="n"/>
      <c r="FVL83" s="406" t="n"/>
      <c r="FVM83" s="406" t="n"/>
      <c r="FVN83" s="406" t="n"/>
      <c r="FVO83" s="406" t="n"/>
      <c r="FVP83" s="406" t="n"/>
      <c r="FVQ83" s="406" t="n"/>
      <c r="FVR83" s="406" t="n"/>
      <c r="FVS83" s="406" t="n"/>
      <c r="FVT83" s="406" t="n"/>
      <c r="FVU83" s="406" t="n"/>
      <c r="FVV83" s="406" t="n"/>
      <c r="FVW83" s="406" t="n"/>
      <c r="FVX83" s="406" t="n"/>
      <c r="FVY83" s="406" t="n"/>
      <c r="FVZ83" s="406" t="n"/>
      <c r="FWA83" s="406" t="n"/>
      <c r="FWB83" s="406" t="n"/>
      <c r="FWC83" s="406" t="n"/>
      <c r="FWD83" s="406" t="n"/>
      <c r="FWE83" s="406" t="n"/>
      <c r="FWF83" s="406" t="n"/>
      <c r="FWG83" s="406" t="n"/>
      <c r="FWH83" s="406" t="n"/>
      <c r="FWI83" s="406" t="n"/>
      <c r="FWJ83" s="406" t="n"/>
      <c r="FWK83" s="406" t="n"/>
      <c r="FWL83" s="406" t="n"/>
      <c r="FWM83" s="406" t="n"/>
      <c r="FWN83" s="406" t="n"/>
      <c r="FWO83" s="406" t="n"/>
      <c r="FWP83" s="406" t="n"/>
      <c r="FWQ83" s="406" t="n"/>
      <c r="FWR83" s="406" t="n"/>
      <c r="FWS83" s="406" t="n"/>
      <c r="FWT83" s="406" t="n"/>
      <c r="FWU83" s="406" t="n"/>
      <c r="FWV83" s="406" t="n"/>
      <c r="FWW83" s="406" t="n"/>
      <c r="FWX83" s="406" t="n"/>
      <c r="FWY83" s="406" t="n"/>
      <c r="FWZ83" s="406" t="n"/>
      <c r="FXA83" s="406" t="n"/>
      <c r="FXB83" s="406" t="n"/>
      <c r="FXC83" s="406" t="n"/>
      <c r="FXD83" s="406" t="n"/>
      <c r="FXE83" s="406" t="n"/>
      <c r="FXF83" s="406" t="n"/>
      <c r="FXG83" s="406" t="n"/>
      <c r="FXH83" s="406" t="n"/>
      <c r="FXI83" s="406" t="n"/>
      <c r="FXJ83" s="406" t="n"/>
      <c r="FXK83" s="406" t="n"/>
      <c r="FXL83" s="406" t="n"/>
      <c r="FXM83" s="406" t="n"/>
      <c r="FXN83" s="406" t="n"/>
      <c r="FXO83" s="406" t="n"/>
      <c r="FXP83" s="406" t="n"/>
      <c r="FXQ83" s="406" t="n"/>
      <c r="FXR83" s="406" t="n"/>
      <c r="FXS83" s="406" t="n"/>
      <c r="FXT83" s="406" t="n"/>
      <c r="FXU83" s="406" t="n"/>
      <c r="FXV83" s="406" t="n"/>
      <c r="FXW83" s="406" t="n"/>
      <c r="FXX83" s="406" t="n"/>
      <c r="FXY83" s="406" t="n"/>
      <c r="FXZ83" s="406" t="n"/>
      <c r="FYA83" s="406" t="n"/>
      <c r="FYB83" s="406" t="n"/>
      <c r="FYC83" s="406" t="n"/>
      <c r="FYD83" s="406" t="n"/>
      <c r="FYE83" s="406" t="n"/>
      <c r="FYF83" s="406" t="n"/>
      <c r="FYG83" s="406" t="n"/>
      <c r="FYH83" s="406" t="n"/>
      <c r="FYI83" s="406" t="n"/>
      <c r="FYJ83" s="406" t="n"/>
      <c r="FYK83" s="406" t="n"/>
      <c r="FYL83" s="406" t="n"/>
      <c r="FYM83" s="406" t="n"/>
      <c r="FYN83" s="406" t="n"/>
      <c r="FYO83" s="406" t="n"/>
      <c r="FYP83" s="406" t="n"/>
      <c r="FYQ83" s="406" t="n"/>
      <c r="FYR83" s="406" t="n"/>
      <c r="FYS83" s="406" t="n"/>
      <c r="FYT83" s="406" t="n"/>
      <c r="FYU83" s="406" t="n"/>
      <c r="FYV83" s="406" t="n"/>
      <c r="FYW83" s="406" t="n"/>
      <c r="FYX83" s="406" t="n"/>
      <c r="FYY83" s="406" t="n"/>
      <c r="FYZ83" s="406" t="n"/>
      <c r="FZA83" s="406" t="n"/>
      <c r="FZB83" s="406" t="n"/>
      <c r="FZC83" s="406" t="n"/>
      <c r="FZD83" s="406" t="n"/>
      <c r="FZE83" s="406" t="n"/>
      <c r="FZF83" s="406" t="n"/>
      <c r="FZG83" s="406" t="n"/>
      <c r="FZH83" s="406" t="n"/>
      <c r="FZI83" s="406" t="n"/>
      <c r="FZJ83" s="406" t="n"/>
      <c r="FZK83" s="406" t="n"/>
      <c r="FZL83" s="406" t="n"/>
      <c r="FZM83" s="406" t="n"/>
      <c r="FZN83" s="406" t="n"/>
      <c r="FZO83" s="406" t="n"/>
      <c r="FZP83" s="406" t="n"/>
      <c r="FZQ83" s="406" t="n"/>
      <c r="FZR83" s="406" t="n"/>
      <c r="FZS83" s="406" t="n"/>
      <c r="FZT83" s="406" t="n"/>
      <c r="FZU83" s="406" t="n"/>
      <c r="FZV83" s="406" t="n"/>
      <c r="FZW83" s="406" t="n"/>
      <c r="FZX83" s="406" t="n"/>
      <c r="FZY83" s="406" t="n"/>
      <c r="FZZ83" s="406" t="n"/>
      <c r="GAA83" s="406" t="n"/>
      <c r="GAB83" s="406" t="n"/>
      <c r="GAC83" s="406" t="n"/>
      <c r="GAD83" s="406" t="n"/>
      <c r="GAE83" s="406" t="n"/>
      <c r="GAF83" s="406" t="n"/>
      <c r="GAG83" s="406" t="n"/>
      <c r="GAH83" s="406" t="n"/>
      <c r="GAI83" s="406" t="n"/>
      <c r="GAJ83" s="406" t="n"/>
      <c r="GAK83" s="406" t="n"/>
      <c r="GAL83" s="406" t="n"/>
      <c r="GAM83" s="406" t="n"/>
      <c r="GAN83" s="406" t="n"/>
      <c r="GAO83" s="406" t="n"/>
      <c r="GAP83" s="406" t="n"/>
      <c r="GAQ83" s="406" t="n"/>
      <c r="GAR83" s="406" t="n"/>
      <c r="GAS83" s="406" t="n"/>
      <c r="GAT83" s="406" t="n"/>
      <c r="GAU83" s="406" t="n"/>
      <c r="GAV83" s="406" t="n"/>
      <c r="GAW83" s="406" t="n"/>
      <c r="GAX83" s="406" t="n"/>
      <c r="GAY83" s="406" t="n"/>
      <c r="GAZ83" s="406" t="n"/>
      <c r="GBA83" s="406" t="n"/>
      <c r="GBB83" s="406" t="n"/>
      <c r="GBC83" s="406" t="n"/>
      <c r="GBD83" s="406" t="n"/>
      <c r="GBE83" s="406" t="n"/>
      <c r="GBF83" s="406" t="n"/>
      <c r="GBG83" s="406" t="n"/>
      <c r="GBH83" s="406" t="n"/>
      <c r="GBI83" s="406" t="n"/>
      <c r="GBJ83" s="406" t="n"/>
      <c r="GBK83" s="406" t="n"/>
      <c r="GBL83" s="406" t="n"/>
      <c r="GBM83" s="406" t="n"/>
      <c r="GBN83" s="406" t="n"/>
      <c r="GBO83" s="406" t="n"/>
      <c r="GBP83" s="406" t="n"/>
      <c r="GBQ83" s="406" t="n"/>
      <c r="GBR83" s="406" t="n"/>
      <c r="GBS83" s="406" t="n"/>
      <c r="GBT83" s="406" t="n"/>
      <c r="GBU83" s="406" t="n"/>
      <c r="GBV83" s="406" t="n"/>
      <c r="GBW83" s="406" t="n"/>
      <c r="GBX83" s="406" t="n"/>
      <c r="GBY83" s="406" t="n"/>
      <c r="GBZ83" s="406" t="n"/>
      <c r="GCA83" s="406" t="n"/>
      <c r="GCB83" s="406" t="n"/>
      <c r="GCC83" s="406" t="n"/>
      <c r="GCD83" s="406" t="n"/>
      <c r="GCE83" s="406" t="n"/>
      <c r="GCF83" s="406" t="n"/>
      <c r="GCG83" s="406" t="n"/>
      <c r="GCH83" s="406" t="n"/>
      <c r="GCI83" s="406" t="n"/>
      <c r="GCJ83" s="406" t="n"/>
      <c r="GCK83" s="406" t="n"/>
      <c r="GCL83" s="406" t="n"/>
      <c r="GCM83" s="406" t="n"/>
      <c r="GCN83" s="406" t="n"/>
      <c r="GCO83" s="406" t="n"/>
      <c r="GCP83" s="406" t="n"/>
      <c r="GCQ83" s="406" t="n"/>
      <c r="GCR83" s="406" t="n"/>
      <c r="GCS83" s="406" t="n"/>
      <c r="GCT83" s="406" t="n"/>
      <c r="GCU83" s="406" t="n"/>
      <c r="GCV83" s="406" t="n"/>
      <c r="GCW83" s="406" t="n"/>
      <c r="GCX83" s="406" t="n"/>
      <c r="GCY83" s="406" t="n"/>
      <c r="GCZ83" s="406" t="n"/>
      <c r="GDA83" s="406" t="n"/>
      <c r="GDB83" s="406" t="n"/>
      <c r="GDC83" s="406" t="n"/>
      <c r="GDD83" s="406" t="n"/>
      <c r="GDE83" s="406" t="n"/>
      <c r="GDF83" s="406" t="n"/>
      <c r="GDG83" s="406" t="n"/>
      <c r="GDH83" s="406" t="n"/>
      <c r="GDI83" s="406" t="n"/>
      <c r="GDJ83" s="406" t="n"/>
      <c r="GDK83" s="406" t="n"/>
      <c r="GDL83" s="406" t="n"/>
      <c r="GDM83" s="406" t="n"/>
      <c r="GDN83" s="406" t="n"/>
      <c r="GDO83" s="406" t="n"/>
      <c r="GDP83" s="406" t="n"/>
      <c r="GDQ83" s="406" t="n"/>
      <c r="GDR83" s="406" t="n"/>
      <c r="GDS83" s="406" t="n"/>
      <c r="GDT83" s="406" t="n"/>
      <c r="GDU83" s="406" t="n"/>
      <c r="GDV83" s="406" t="n"/>
      <c r="GDW83" s="406" t="n"/>
      <c r="GDX83" s="406" t="n"/>
      <c r="GDY83" s="406" t="n"/>
      <c r="GDZ83" s="406" t="n"/>
      <c r="GEA83" s="406" t="n"/>
      <c r="GEB83" s="406" t="n"/>
      <c r="GEC83" s="406" t="n"/>
      <c r="GED83" s="406" t="n"/>
      <c r="GEE83" s="406" t="n"/>
      <c r="GEF83" s="406" t="n"/>
      <c r="GEG83" s="406" t="n"/>
      <c r="GEH83" s="406" t="n"/>
      <c r="GEI83" s="406" t="n"/>
      <c r="GEJ83" s="406" t="n"/>
      <c r="GEK83" s="406" t="n"/>
      <c r="GEL83" s="406" t="n"/>
      <c r="GEM83" s="406" t="n"/>
      <c r="GEN83" s="406" t="n"/>
      <c r="GEO83" s="406" t="n"/>
      <c r="GEP83" s="406" t="n"/>
      <c r="GEQ83" s="406" t="n"/>
      <c r="GER83" s="406" t="n"/>
      <c r="GES83" s="406" t="n"/>
      <c r="GET83" s="406" t="n"/>
      <c r="GEU83" s="406" t="n"/>
      <c r="GEV83" s="406" t="n"/>
      <c r="GEW83" s="406" t="n"/>
      <c r="GEX83" s="406" t="n"/>
      <c r="GEY83" s="406" t="n"/>
      <c r="GEZ83" s="406" t="n"/>
      <c r="GFA83" s="406" t="n"/>
      <c r="GFB83" s="406" t="n"/>
      <c r="GFC83" s="406" t="n"/>
      <c r="GFD83" s="406" t="n"/>
      <c r="GFE83" s="406" t="n"/>
      <c r="GFF83" s="406" t="n"/>
      <c r="GFG83" s="406" t="n"/>
      <c r="GFH83" s="406" t="n"/>
      <c r="GFI83" s="406" t="n"/>
      <c r="GFJ83" s="406" t="n"/>
      <c r="GFK83" s="406" t="n"/>
      <c r="GFL83" s="406" t="n"/>
      <c r="GFM83" s="406" t="n"/>
      <c r="GFN83" s="406" t="n"/>
      <c r="GFO83" s="406" t="n"/>
      <c r="GFP83" s="406" t="n"/>
      <c r="GFQ83" s="406" t="n"/>
      <c r="GFR83" s="406" t="n"/>
      <c r="GFS83" s="406" t="n"/>
      <c r="GFT83" s="406" t="n"/>
      <c r="GFU83" s="406" t="n"/>
      <c r="GFV83" s="406" t="n"/>
      <c r="GFW83" s="406" t="n"/>
      <c r="GFX83" s="406" t="n"/>
      <c r="GFY83" s="406" t="n"/>
      <c r="GFZ83" s="406" t="n"/>
      <c r="GGA83" s="406" t="n"/>
      <c r="GGB83" s="406" t="n"/>
      <c r="GGC83" s="406" t="n"/>
      <c r="GGD83" s="406" t="n"/>
      <c r="GGE83" s="406" t="n"/>
      <c r="GGF83" s="406" t="n"/>
      <c r="GGG83" s="406" t="n"/>
      <c r="GGH83" s="406" t="n"/>
      <c r="GGI83" s="406" t="n"/>
      <c r="GGJ83" s="406" t="n"/>
      <c r="GGK83" s="406" t="n"/>
      <c r="GGL83" s="406" t="n"/>
      <c r="GGM83" s="406" t="n"/>
      <c r="GGN83" s="406" t="n"/>
      <c r="GGO83" s="406" t="n"/>
      <c r="GGP83" s="406" t="n"/>
      <c r="GGQ83" s="406" t="n"/>
      <c r="GGR83" s="406" t="n"/>
      <c r="GGS83" s="406" t="n"/>
      <c r="GGT83" s="406" t="n"/>
      <c r="GGU83" s="406" t="n"/>
      <c r="GGV83" s="406" t="n"/>
      <c r="GGW83" s="406" t="n"/>
      <c r="GGX83" s="406" t="n"/>
      <c r="GGY83" s="406" t="n"/>
      <c r="GGZ83" s="406" t="n"/>
      <c r="GHA83" s="406" t="n"/>
      <c r="GHB83" s="406" t="n"/>
      <c r="GHC83" s="406" t="n"/>
      <c r="GHD83" s="406" t="n"/>
      <c r="GHE83" s="406" t="n"/>
      <c r="GHF83" s="406" t="n"/>
      <c r="GHG83" s="406" t="n"/>
      <c r="GHH83" s="406" t="n"/>
      <c r="GHI83" s="406" t="n"/>
      <c r="GHJ83" s="406" t="n"/>
      <c r="GHK83" s="406" t="n"/>
      <c r="GHL83" s="406" t="n"/>
      <c r="GHM83" s="406" t="n"/>
      <c r="GHN83" s="406" t="n"/>
      <c r="GHO83" s="406" t="n"/>
      <c r="GHP83" s="406" t="n"/>
      <c r="GHQ83" s="406" t="n"/>
      <c r="GHR83" s="406" t="n"/>
      <c r="GHS83" s="406" t="n"/>
      <c r="GHT83" s="406" t="n"/>
      <c r="GHU83" s="406" t="n"/>
      <c r="GHV83" s="406" t="n"/>
      <c r="GHW83" s="406" t="n"/>
      <c r="GHX83" s="406" t="n"/>
      <c r="GHY83" s="406" t="n"/>
      <c r="GHZ83" s="406" t="n"/>
      <c r="GIA83" s="406" t="n"/>
      <c r="GIB83" s="406" t="n"/>
      <c r="GIC83" s="406" t="n"/>
      <c r="GID83" s="406" t="n"/>
      <c r="GIE83" s="406" t="n"/>
      <c r="GIF83" s="406" t="n"/>
      <c r="GIG83" s="406" t="n"/>
      <c r="GIH83" s="406" t="n"/>
      <c r="GII83" s="406" t="n"/>
      <c r="GIJ83" s="406" t="n"/>
      <c r="GIK83" s="406" t="n"/>
      <c r="GIL83" s="406" t="n"/>
      <c r="GIM83" s="406" t="n"/>
      <c r="GIN83" s="406" t="n"/>
      <c r="GIO83" s="406" t="n"/>
      <c r="GIP83" s="406" t="n"/>
      <c r="GIQ83" s="406" t="n"/>
      <c r="GIR83" s="406" t="n"/>
      <c r="GIS83" s="406" t="n"/>
      <c r="GIT83" s="406" t="n"/>
      <c r="GIU83" s="406" t="n"/>
      <c r="GIV83" s="406" t="n"/>
      <c r="GIW83" s="406" t="n"/>
      <c r="GIX83" s="406" t="n"/>
      <c r="GIY83" s="406" t="n"/>
      <c r="GIZ83" s="406" t="n"/>
      <c r="GJA83" s="406" t="n"/>
      <c r="GJB83" s="406" t="n"/>
      <c r="GJC83" s="406" t="n"/>
      <c r="GJD83" s="406" t="n"/>
      <c r="GJE83" s="406" t="n"/>
      <c r="GJF83" s="406" t="n"/>
      <c r="GJG83" s="406" t="n"/>
      <c r="GJH83" s="406" t="n"/>
      <c r="GJI83" s="406" t="n"/>
      <c r="GJJ83" s="406" t="n"/>
      <c r="GJK83" s="406" t="n"/>
      <c r="GJL83" s="406" t="n"/>
      <c r="GJM83" s="406" t="n"/>
      <c r="GJN83" s="406" t="n"/>
      <c r="GJO83" s="406" t="n"/>
      <c r="GJP83" s="406" t="n"/>
      <c r="GJQ83" s="406" t="n"/>
      <c r="GJR83" s="406" t="n"/>
      <c r="GJS83" s="406" t="n"/>
      <c r="GJT83" s="406" t="n"/>
      <c r="GJU83" s="406" t="n"/>
      <c r="GJV83" s="406" t="n"/>
      <c r="GJW83" s="406" t="n"/>
      <c r="GJX83" s="406" t="n"/>
      <c r="GJY83" s="406" t="n"/>
      <c r="GJZ83" s="406" t="n"/>
      <c r="GKA83" s="406" t="n"/>
      <c r="GKB83" s="406" t="n"/>
      <c r="GKC83" s="406" t="n"/>
      <c r="GKD83" s="406" t="n"/>
      <c r="GKE83" s="406" t="n"/>
      <c r="GKF83" s="406" t="n"/>
      <c r="GKG83" s="406" t="n"/>
      <c r="GKH83" s="406" t="n"/>
      <c r="GKI83" s="406" t="n"/>
      <c r="GKJ83" s="406" t="n"/>
      <c r="GKK83" s="406" t="n"/>
      <c r="GKL83" s="406" t="n"/>
      <c r="GKM83" s="406" t="n"/>
      <c r="GKN83" s="406" t="n"/>
      <c r="GKO83" s="406" t="n"/>
      <c r="GKP83" s="406" t="n"/>
      <c r="GKQ83" s="406" t="n"/>
      <c r="GKR83" s="406" t="n"/>
      <c r="GKS83" s="406" t="n"/>
      <c r="GKT83" s="406" t="n"/>
      <c r="GKU83" s="406" t="n"/>
      <c r="GKV83" s="406" t="n"/>
      <c r="GKW83" s="406" t="n"/>
      <c r="GKX83" s="406" t="n"/>
      <c r="GKY83" s="406" t="n"/>
      <c r="GKZ83" s="406" t="n"/>
      <c r="GLA83" s="406" t="n"/>
      <c r="GLB83" s="406" t="n"/>
      <c r="GLC83" s="406" t="n"/>
      <c r="GLD83" s="406" t="n"/>
      <c r="GLE83" s="406" t="n"/>
      <c r="GLF83" s="406" t="n"/>
      <c r="GLG83" s="406" t="n"/>
      <c r="GLH83" s="406" t="n"/>
      <c r="GLI83" s="406" t="n"/>
      <c r="GLJ83" s="406" t="n"/>
      <c r="GLK83" s="406" t="n"/>
      <c r="GLL83" s="406" t="n"/>
      <c r="GLM83" s="406" t="n"/>
      <c r="GLN83" s="406" t="n"/>
      <c r="GLO83" s="406" t="n"/>
      <c r="GLP83" s="406" t="n"/>
      <c r="GLQ83" s="406" t="n"/>
      <c r="GLR83" s="406" t="n"/>
      <c r="GLS83" s="406" t="n"/>
      <c r="GLT83" s="406" t="n"/>
      <c r="GLU83" s="406" t="n"/>
      <c r="GLV83" s="406" t="n"/>
      <c r="GLW83" s="406" t="n"/>
      <c r="GLX83" s="406" t="n"/>
      <c r="GLY83" s="406" t="n"/>
      <c r="GLZ83" s="406" t="n"/>
      <c r="GMA83" s="406" t="n"/>
      <c r="GMB83" s="406" t="n"/>
      <c r="GMC83" s="406" t="n"/>
      <c r="GMD83" s="406" t="n"/>
      <c r="GME83" s="406" t="n"/>
      <c r="GMF83" s="406" t="n"/>
      <c r="GMG83" s="406" t="n"/>
      <c r="GMH83" s="406" t="n"/>
      <c r="GMI83" s="406" t="n"/>
      <c r="GMJ83" s="406" t="n"/>
      <c r="GMK83" s="406" t="n"/>
      <c r="GML83" s="406" t="n"/>
      <c r="GMM83" s="406" t="n"/>
      <c r="GMN83" s="406" t="n"/>
      <c r="GMO83" s="406" t="n"/>
      <c r="GMP83" s="406" t="n"/>
      <c r="GMQ83" s="406" t="n"/>
      <c r="GMR83" s="406" t="n"/>
      <c r="GMS83" s="406" t="n"/>
      <c r="GMT83" s="406" t="n"/>
      <c r="GMU83" s="406" t="n"/>
      <c r="GMV83" s="406" t="n"/>
      <c r="GMW83" s="406" t="n"/>
      <c r="GMX83" s="406" t="n"/>
      <c r="GMY83" s="406" t="n"/>
      <c r="GMZ83" s="406" t="n"/>
      <c r="GNA83" s="406" t="n"/>
      <c r="GNB83" s="406" t="n"/>
      <c r="GNC83" s="406" t="n"/>
      <c r="GND83" s="406" t="n"/>
      <c r="GNE83" s="406" t="n"/>
      <c r="GNF83" s="406" t="n"/>
      <c r="GNG83" s="406" t="n"/>
      <c r="GNH83" s="406" t="n"/>
      <c r="GNI83" s="406" t="n"/>
      <c r="GNJ83" s="406" t="n"/>
      <c r="GNK83" s="406" t="n"/>
      <c r="GNL83" s="406" t="n"/>
      <c r="GNM83" s="406" t="n"/>
      <c r="GNN83" s="406" t="n"/>
      <c r="GNO83" s="406" t="n"/>
      <c r="GNP83" s="406" t="n"/>
      <c r="GNQ83" s="406" t="n"/>
      <c r="GNR83" s="406" t="n"/>
      <c r="GNS83" s="406" t="n"/>
      <c r="GNT83" s="406" t="n"/>
      <c r="GNU83" s="406" t="n"/>
      <c r="GNV83" s="406" t="n"/>
      <c r="GNW83" s="406" t="n"/>
      <c r="GNX83" s="406" t="n"/>
      <c r="GNY83" s="406" t="n"/>
      <c r="GNZ83" s="406" t="n"/>
      <c r="GOA83" s="406" t="n"/>
      <c r="GOB83" s="406" t="n"/>
      <c r="GOC83" s="406" t="n"/>
      <c r="GOD83" s="406" t="n"/>
      <c r="GOE83" s="406" t="n"/>
      <c r="GOF83" s="406" t="n"/>
      <c r="GOG83" s="406" t="n"/>
      <c r="GOH83" s="406" t="n"/>
      <c r="GOI83" s="406" t="n"/>
      <c r="GOJ83" s="406" t="n"/>
      <c r="GOK83" s="406" t="n"/>
      <c r="GOL83" s="406" t="n"/>
      <c r="GOM83" s="406" t="n"/>
      <c r="GON83" s="406" t="n"/>
      <c r="GOO83" s="406" t="n"/>
      <c r="GOP83" s="406" t="n"/>
      <c r="GOQ83" s="406" t="n"/>
      <c r="GOR83" s="406" t="n"/>
      <c r="GOS83" s="406" t="n"/>
      <c r="GOT83" s="406" t="n"/>
      <c r="GOU83" s="406" t="n"/>
      <c r="GOV83" s="406" t="n"/>
      <c r="GOW83" s="406" t="n"/>
      <c r="GOX83" s="406" t="n"/>
      <c r="GOY83" s="406" t="n"/>
      <c r="GOZ83" s="406" t="n"/>
      <c r="GPA83" s="406" t="n"/>
      <c r="GPB83" s="406" t="n"/>
      <c r="GPC83" s="406" t="n"/>
      <c r="GPD83" s="406" t="n"/>
      <c r="GPE83" s="406" t="n"/>
      <c r="GPF83" s="406" t="n"/>
      <c r="GPG83" s="406" t="n"/>
      <c r="GPH83" s="406" t="n"/>
      <c r="GPI83" s="406" t="n"/>
      <c r="GPJ83" s="406" t="n"/>
      <c r="GPK83" s="406" t="n"/>
      <c r="GPL83" s="406" t="n"/>
      <c r="GPM83" s="406" t="n"/>
      <c r="GPN83" s="406" t="n"/>
      <c r="GPO83" s="406" t="n"/>
      <c r="GPP83" s="406" t="n"/>
      <c r="GPQ83" s="406" t="n"/>
      <c r="GPR83" s="406" t="n"/>
      <c r="GPS83" s="406" t="n"/>
      <c r="GPT83" s="406" t="n"/>
      <c r="GPU83" s="406" t="n"/>
      <c r="GPV83" s="406" t="n"/>
      <c r="GPW83" s="406" t="n"/>
      <c r="GPX83" s="406" t="n"/>
      <c r="GPY83" s="406" t="n"/>
      <c r="GPZ83" s="406" t="n"/>
      <c r="GQA83" s="406" t="n"/>
      <c r="GQB83" s="406" t="n"/>
      <c r="GQC83" s="406" t="n"/>
      <c r="GQD83" s="406" t="n"/>
      <c r="GQE83" s="406" t="n"/>
      <c r="GQF83" s="406" t="n"/>
      <c r="GQG83" s="406" t="n"/>
      <c r="GQH83" s="406" t="n"/>
      <c r="GQI83" s="406" t="n"/>
      <c r="GQJ83" s="406" t="n"/>
      <c r="GQK83" s="406" t="n"/>
      <c r="GQL83" s="406" t="n"/>
      <c r="GQM83" s="406" t="n"/>
      <c r="GQN83" s="406" t="n"/>
      <c r="GQO83" s="406" t="n"/>
      <c r="GQP83" s="406" t="n"/>
      <c r="GQQ83" s="406" t="n"/>
      <c r="GQR83" s="406" t="n"/>
      <c r="GQS83" s="406" t="n"/>
      <c r="GQT83" s="406" t="n"/>
      <c r="GQU83" s="406" t="n"/>
      <c r="GQV83" s="406" t="n"/>
      <c r="GQW83" s="406" t="n"/>
      <c r="GQX83" s="406" t="n"/>
      <c r="GQY83" s="406" t="n"/>
      <c r="GQZ83" s="406" t="n"/>
      <c r="GRA83" s="406" t="n"/>
      <c r="GRB83" s="406" t="n"/>
      <c r="GRC83" s="406" t="n"/>
      <c r="GRD83" s="406" t="n"/>
      <c r="GRE83" s="406" t="n"/>
      <c r="GRF83" s="406" t="n"/>
      <c r="GRG83" s="406" t="n"/>
      <c r="GRH83" s="406" t="n"/>
      <c r="GRI83" s="406" t="n"/>
      <c r="GRJ83" s="406" t="n"/>
      <c r="GRK83" s="406" t="n"/>
      <c r="GRL83" s="406" t="n"/>
      <c r="GRM83" s="406" t="n"/>
      <c r="GRN83" s="406" t="n"/>
      <c r="GRO83" s="406" t="n"/>
      <c r="GRP83" s="406" t="n"/>
      <c r="GRQ83" s="406" t="n"/>
      <c r="GRR83" s="406" t="n"/>
      <c r="GRS83" s="406" t="n"/>
      <c r="GRT83" s="406" t="n"/>
      <c r="GRU83" s="406" t="n"/>
      <c r="GRV83" s="406" t="n"/>
      <c r="GRW83" s="406" t="n"/>
      <c r="GRX83" s="406" t="n"/>
      <c r="GRY83" s="406" t="n"/>
      <c r="GRZ83" s="406" t="n"/>
      <c r="GSA83" s="406" t="n"/>
      <c r="GSB83" s="406" t="n"/>
      <c r="GSC83" s="406" t="n"/>
      <c r="GSD83" s="406" t="n"/>
      <c r="GSE83" s="406" t="n"/>
      <c r="GSF83" s="406" t="n"/>
      <c r="GSG83" s="406" t="n"/>
      <c r="GSH83" s="406" t="n"/>
      <c r="GSI83" s="406" t="n"/>
      <c r="GSJ83" s="406" t="n"/>
      <c r="GSK83" s="406" t="n"/>
      <c r="GSL83" s="406" t="n"/>
      <c r="GSM83" s="406" t="n"/>
      <c r="GSN83" s="406" t="n"/>
      <c r="GSO83" s="406" t="n"/>
      <c r="GSP83" s="406" t="n"/>
      <c r="GSQ83" s="406" t="n"/>
      <c r="GSR83" s="406" t="n"/>
      <c r="GSS83" s="406" t="n"/>
      <c r="GST83" s="406" t="n"/>
      <c r="GSU83" s="406" t="n"/>
      <c r="GSV83" s="406" t="n"/>
      <c r="GSW83" s="406" t="n"/>
      <c r="GSX83" s="406" t="n"/>
      <c r="GSY83" s="406" t="n"/>
      <c r="GSZ83" s="406" t="n"/>
      <c r="GTA83" s="406" t="n"/>
      <c r="GTB83" s="406" t="n"/>
      <c r="GTC83" s="406" t="n"/>
      <c r="GTD83" s="406" t="n"/>
      <c r="GTE83" s="406" t="n"/>
      <c r="GTF83" s="406" t="n"/>
      <c r="GTG83" s="406" t="n"/>
      <c r="GTH83" s="406" t="n"/>
      <c r="GTI83" s="406" t="n"/>
      <c r="GTJ83" s="406" t="n"/>
      <c r="GTK83" s="406" t="n"/>
      <c r="GTL83" s="406" t="n"/>
      <c r="GTM83" s="406" t="n"/>
      <c r="GTN83" s="406" t="n"/>
      <c r="GTO83" s="406" t="n"/>
      <c r="GTP83" s="406" t="n"/>
      <c r="GTQ83" s="406" t="n"/>
      <c r="GTR83" s="406" t="n"/>
      <c r="GTS83" s="406" t="n"/>
      <c r="GTT83" s="406" t="n"/>
      <c r="GTU83" s="406" t="n"/>
      <c r="GTV83" s="406" t="n"/>
      <c r="GTW83" s="406" t="n"/>
      <c r="GTX83" s="406" t="n"/>
      <c r="GTY83" s="406" t="n"/>
      <c r="GTZ83" s="406" t="n"/>
      <c r="GUA83" s="406" t="n"/>
      <c r="GUB83" s="406" t="n"/>
      <c r="GUC83" s="406" t="n"/>
      <c r="GUD83" s="406" t="n"/>
      <c r="GUE83" s="406" t="n"/>
      <c r="GUF83" s="406" t="n"/>
      <c r="GUG83" s="406" t="n"/>
      <c r="GUH83" s="406" t="n"/>
      <c r="GUI83" s="406" t="n"/>
      <c r="GUJ83" s="406" t="n"/>
      <c r="GUK83" s="406" t="n"/>
      <c r="GUL83" s="406" t="n"/>
      <c r="GUM83" s="406" t="n"/>
      <c r="GUN83" s="406" t="n"/>
      <c r="GUO83" s="406" t="n"/>
      <c r="GUP83" s="406" t="n"/>
      <c r="GUQ83" s="406" t="n"/>
      <c r="GUR83" s="406" t="n"/>
      <c r="GUS83" s="406" t="n"/>
      <c r="GUT83" s="406" t="n"/>
      <c r="GUU83" s="406" t="n"/>
      <c r="GUV83" s="406" t="n"/>
      <c r="GUW83" s="406" t="n"/>
      <c r="GUX83" s="406" t="n"/>
      <c r="GUY83" s="406" t="n"/>
      <c r="GUZ83" s="406" t="n"/>
      <c r="GVA83" s="406" t="n"/>
      <c r="GVB83" s="406" t="n"/>
      <c r="GVC83" s="406" t="n"/>
      <c r="GVD83" s="406" t="n"/>
      <c r="GVE83" s="406" t="n"/>
      <c r="GVF83" s="406" t="n"/>
      <c r="GVG83" s="406" t="n"/>
      <c r="GVH83" s="406" t="n"/>
      <c r="GVI83" s="406" t="n"/>
      <c r="GVJ83" s="406" t="n"/>
      <c r="GVK83" s="406" t="n"/>
      <c r="GVL83" s="406" t="n"/>
      <c r="GVM83" s="406" t="n"/>
      <c r="GVN83" s="406" t="n"/>
      <c r="GVO83" s="406" t="n"/>
      <c r="GVP83" s="406" t="n"/>
      <c r="GVQ83" s="406" t="n"/>
      <c r="GVR83" s="406" t="n"/>
      <c r="GVS83" s="406" t="n"/>
      <c r="GVT83" s="406" t="n"/>
      <c r="GVU83" s="406" t="n"/>
      <c r="GVV83" s="406" t="n"/>
      <c r="GVW83" s="406" t="n"/>
      <c r="GVX83" s="406" t="n"/>
      <c r="GVY83" s="406" t="n"/>
      <c r="GVZ83" s="406" t="n"/>
      <c r="GWA83" s="406" t="n"/>
      <c r="GWB83" s="406" t="n"/>
      <c r="GWC83" s="406" t="n"/>
      <c r="GWD83" s="406" t="n"/>
      <c r="GWE83" s="406" t="n"/>
      <c r="GWF83" s="406" t="n"/>
      <c r="GWG83" s="406" t="n"/>
      <c r="GWH83" s="406" t="n"/>
      <c r="GWI83" s="406" t="n"/>
      <c r="GWJ83" s="406" t="n"/>
      <c r="GWK83" s="406" t="n"/>
      <c r="GWL83" s="406" t="n"/>
      <c r="GWM83" s="406" t="n"/>
      <c r="GWN83" s="406" t="n"/>
      <c r="GWO83" s="406" t="n"/>
      <c r="GWP83" s="406" t="n"/>
      <c r="GWQ83" s="406" t="n"/>
      <c r="GWR83" s="406" t="n"/>
      <c r="GWS83" s="406" t="n"/>
      <c r="GWT83" s="406" t="n"/>
      <c r="GWU83" s="406" t="n"/>
      <c r="GWV83" s="406" t="n"/>
      <c r="GWW83" s="406" t="n"/>
      <c r="GWX83" s="406" t="n"/>
      <c r="GWY83" s="406" t="n"/>
      <c r="GWZ83" s="406" t="n"/>
      <c r="GXA83" s="406" t="n"/>
      <c r="GXB83" s="406" t="n"/>
      <c r="GXC83" s="406" t="n"/>
      <c r="GXD83" s="406" t="n"/>
      <c r="GXE83" s="406" t="n"/>
      <c r="GXF83" s="406" t="n"/>
      <c r="GXG83" s="406" t="n"/>
      <c r="GXH83" s="406" t="n"/>
      <c r="GXI83" s="406" t="n"/>
      <c r="GXJ83" s="406" t="n"/>
      <c r="GXK83" s="406" t="n"/>
      <c r="GXL83" s="406" t="n"/>
      <c r="GXM83" s="406" t="n"/>
      <c r="GXN83" s="406" t="n"/>
      <c r="GXO83" s="406" t="n"/>
      <c r="GXP83" s="406" t="n"/>
      <c r="GXQ83" s="406" t="n"/>
      <c r="GXR83" s="406" t="n"/>
      <c r="GXS83" s="406" t="n"/>
      <c r="GXT83" s="406" t="n"/>
      <c r="GXU83" s="406" t="n"/>
      <c r="GXV83" s="406" t="n"/>
      <c r="GXW83" s="406" t="n"/>
      <c r="GXX83" s="406" t="n"/>
      <c r="GXY83" s="406" t="n"/>
      <c r="GXZ83" s="406" t="n"/>
      <c r="GYA83" s="406" t="n"/>
      <c r="GYB83" s="406" t="n"/>
      <c r="GYC83" s="406" t="n"/>
      <c r="GYD83" s="406" t="n"/>
      <c r="GYE83" s="406" t="n"/>
      <c r="GYF83" s="406" t="n"/>
      <c r="GYG83" s="406" t="n"/>
      <c r="GYH83" s="406" t="n"/>
      <c r="GYI83" s="406" t="n"/>
      <c r="GYJ83" s="406" t="n"/>
      <c r="GYK83" s="406" t="n"/>
      <c r="GYL83" s="406" t="n"/>
      <c r="GYM83" s="406" t="n"/>
      <c r="GYN83" s="406" t="n"/>
      <c r="GYO83" s="406" t="n"/>
      <c r="GYP83" s="406" t="n"/>
      <c r="GYQ83" s="406" t="n"/>
      <c r="GYR83" s="406" t="n"/>
      <c r="GYS83" s="406" t="n"/>
      <c r="GYT83" s="406" t="n"/>
      <c r="GYU83" s="406" t="n"/>
      <c r="GYV83" s="406" t="n"/>
      <c r="GYW83" s="406" t="n"/>
      <c r="GYX83" s="406" t="n"/>
      <c r="GYY83" s="406" t="n"/>
      <c r="GYZ83" s="406" t="n"/>
      <c r="GZA83" s="406" t="n"/>
      <c r="GZB83" s="406" t="n"/>
      <c r="GZC83" s="406" t="n"/>
      <c r="GZD83" s="406" t="n"/>
      <c r="GZE83" s="406" t="n"/>
      <c r="GZF83" s="406" t="n"/>
      <c r="GZG83" s="406" t="n"/>
      <c r="GZH83" s="406" t="n"/>
      <c r="GZI83" s="406" t="n"/>
      <c r="GZJ83" s="406" t="n"/>
      <c r="GZK83" s="406" t="n"/>
      <c r="GZL83" s="406" t="n"/>
      <c r="GZM83" s="406" t="n"/>
      <c r="GZN83" s="406" t="n"/>
      <c r="GZO83" s="406" t="n"/>
      <c r="GZP83" s="406" t="n"/>
      <c r="GZQ83" s="406" t="n"/>
      <c r="GZR83" s="406" t="n"/>
      <c r="GZS83" s="406" t="n"/>
      <c r="GZT83" s="406" t="n"/>
      <c r="GZU83" s="406" t="n"/>
      <c r="GZV83" s="406" t="n"/>
      <c r="GZW83" s="406" t="n"/>
      <c r="GZX83" s="406" t="n"/>
      <c r="GZY83" s="406" t="n"/>
      <c r="GZZ83" s="406" t="n"/>
      <c r="HAA83" s="406" t="n"/>
      <c r="HAB83" s="406" t="n"/>
      <c r="HAC83" s="406" t="n"/>
      <c r="HAD83" s="406" t="n"/>
      <c r="HAE83" s="406" t="n"/>
      <c r="HAF83" s="406" t="n"/>
      <c r="HAG83" s="406" t="n"/>
      <c r="HAH83" s="406" t="n"/>
      <c r="HAI83" s="406" t="n"/>
      <c r="HAJ83" s="406" t="n"/>
      <c r="HAK83" s="406" t="n"/>
      <c r="HAL83" s="406" t="n"/>
      <c r="HAM83" s="406" t="n"/>
      <c r="HAN83" s="406" t="n"/>
      <c r="HAO83" s="406" t="n"/>
      <c r="HAP83" s="406" t="n"/>
      <c r="HAQ83" s="406" t="n"/>
      <c r="HAR83" s="406" t="n"/>
      <c r="HAS83" s="406" t="n"/>
      <c r="HAT83" s="406" t="n"/>
      <c r="HAU83" s="406" t="n"/>
      <c r="HAV83" s="406" t="n"/>
      <c r="HAW83" s="406" t="n"/>
      <c r="HAX83" s="406" t="n"/>
      <c r="HAY83" s="406" t="n"/>
      <c r="HAZ83" s="406" t="n"/>
      <c r="HBA83" s="406" t="n"/>
      <c r="HBB83" s="406" t="n"/>
      <c r="HBC83" s="406" t="n"/>
      <c r="HBD83" s="406" t="n"/>
      <c r="HBE83" s="406" t="n"/>
      <c r="HBF83" s="406" t="n"/>
      <c r="HBG83" s="406" t="n"/>
      <c r="HBH83" s="406" t="n"/>
      <c r="HBI83" s="406" t="n"/>
      <c r="HBJ83" s="406" t="n"/>
      <c r="HBK83" s="406" t="n"/>
      <c r="HBL83" s="406" t="n"/>
      <c r="HBM83" s="406" t="n"/>
      <c r="HBN83" s="406" t="n"/>
      <c r="HBO83" s="406" t="n"/>
      <c r="HBP83" s="406" t="n"/>
      <c r="HBQ83" s="406" t="n"/>
      <c r="HBR83" s="406" t="n"/>
      <c r="HBS83" s="406" t="n"/>
      <c r="HBT83" s="406" t="n"/>
      <c r="HBU83" s="406" t="n"/>
      <c r="HBV83" s="406" t="n"/>
      <c r="HBW83" s="406" t="n"/>
      <c r="HBX83" s="406" t="n"/>
      <c r="HBY83" s="406" t="n"/>
      <c r="HBZ83" s="406" t="n"/>
      <c r="HCA83" s="406" t="n"/>
      <c r="HCB83" s="406" t="n"/>
      <c r="HCC83" s="406" t="n"/>
      <c r="HCD83" s="406" t="n"/>
      <c r="HCE83" s="406" t="n"/>
      <c r="HCF83" s="406" t="n"/>
      <c r="HCG83" s="406" t="n"/>
      <c r="HCH83" s="406" t="n"/>
      <c r="HCI83" s="406" t="n"/>
      <c r="HCJ83" s="406" t="n"/>
      <c r="HCK83" s="406" t="n"/>
      <c r="HCL83" s="406" t="n"/>
      <c r="HCM83" s="406" t="n"/>
      <c r="HCN83" s="406" t="n"/>
      <c r="HCO83" s="406" t="n"/>
      <c r="HCP83" s="406" t="n"/>
      <c r="HCQ83" s="406" t="n"/>
      <c r="HCR83" s="406" t="n"/>
      <c r="HCS83" s="406" t="n"/>
      <c r="HCT83" s="406" t="n"/>
      <c r="HCU83" s="406" t="n"/>
      <c r="HCV83" s="406" t="n"/>
      <c r="HCW83" s="406" t="n"/>
      <c r="HCX83" s="406" t="n"/>
      <c r="HCY83" s="406" t="n"/>
      <c r="HCZ83" s="406" t="n"/>
      <c r="HDA83" s="406" t="n"/>
      <c r="HDB83" s="406" t="n"/>
      <c r="HDC83" s="406" t="n"/>
      <c r="HDD83" s="406" t="n"/>
      <c r="HDE83" s="406" t="n"/>
      <c r="HDF83" s="406" t="n"/>
      <c r="HDG83" s="406" t="n"/>
      <c r="HDH83" s="406" t="n"/>
      <c r="HDI83" s="406" t="n"/>
      <c r="HDJ83" s="406" t="n"/>
      <c r="HDK83" s="406" t="n"/>
      <c r="HDL83" s="406" t="n"/>
      <c r="HDM83" s="406" t="n"/>
      <c r="HDN83" s="406" t="n"/>
      <c r="HDO83" s="406" t="n"/>
      <c r="HDP83" s="406" t="n"/>
      <c r="HDQ83" s="406" t="n"/>
      <c r="HDR83" s="406" t="n"/>
      <c r="HDS83" s="406" t="n"/>
      <c r="HDT83" s="406" t="n"/>
      <c r="HDU83" s="406" t="n"/>
      <c r="HDV83" s="406" t="n"/>
      <c r="HDW83" s="406" t="n"/>
      <c r="HDX83" s="406" t="n"/>
      <c r="HDY83" s="406" t="n"/>
      <c r="HDZ83" s="406" t="n"/>
      <c r="HEA83" s="406" t="n"/>
      <c r="HEB83" s="406" t="n"/>
      <c r="HEC83" s="406" t="n"/>
      <c r="HED83" s="406" t="n"/>
      <c r="HEE83" s="406" t="n"/>
      <c r="HEF83" s="406" t="n"/>
      <c r="HEG83" s="406" t="n"/>
      <c r="HEH83" s="406" t="n"/>
      <c r="HEI83" s="406" t="n"/>
      <c r="HEJ83" s="406" t="n"/>
      <c r="HEK83" s="406" t="n"/>
      <c r="HEL83" s="406" t="n"/>
      <c r="HEM83" s="406" t="n"/>
      <c r="HEN83" s="406" t="n"/>
      <c r="HEO83" s="406" t="n"/>
      <c r="HEP83" s="406" t="n"/>
      <c r="HEQ83" s="406" t="n"/>
      <c r="HER83" s="406" t="n"/>
      <c r="HES83" s="406" t="n"/>
      <c r="HET83" s="406" t="n"/>
      <c r="HEU83" s="406" t="n"/>
      <c r="HEV83" s="406" t="n"/>
      <c r="HEW83" s="406" t="n"/>
      <c r="HEX83" s="406" t="n"/>
      <c r="HEY83" s="406" t="n"/>
      <c r="HEZ83" s="406" t="n"/>
      <c r="HFA83" s="406" t="n"/>
      <c r="HFB83" s="406" t="n"/>
      <c r="HFC83" s="406" t="n"/>
      <c r="HFD83" s="406" t="n"/>
      <c r="HFE83" s="406" t="n"/>
      <c r="HFF83" s="406" t="n"/>
      <c r="HFG83" s="406" t="n"/>
      <c r="HFH83" s="406" t="n"/>
      <c r="HFI83" s="406" t="n"/>
      <c r="HFJ83" s="406" t="n"/>
      <c r="HFK83" s="406" t="n"/>
      <c r="HFL83" s="406" t="n"/>
      <c r="HFM83" s="406" t="n"/>
      <c r="HFN83" s="406" t="n"/>
      <c r="HFO83" s="406" t="n"/>
      <c r="HFP83" s="406" t="n"/>
      <c r="HFQ83" s="406" t="n"/>
      <c r="HFR83" s="406" t="n"/>
      <c r="HFS83" s="406" t="n"/>
      <c r="HFT83" s="406" t="n"/>
      <c r="HFU83" s="406" t="n"/>
      <c r="HFV83" s="406" t="n"/>
      <c r="HFW83" s="406" t="n"/>
      <c r="HFX83" s="406" t="n"/>
      <c r="HFY83" s="406" t="n"/>
      <c r="HFZ83" s="406" t="n"/>
      <c r="HGA83" s="406" t="n"/>
      <c r="HGB83" s="406" t="n"/>
      <c r="HGC83" s="406" t="n"/>
      <c r="HGD83" s="406" t="n"/>
      <c r="HGE83" s="406" t="n"/>
      <c r="HGF83" s="406" t="n"/>
      <c r="HGG83" s="406" t="n"/>
      <c r="HGH83" s="406" t="n"/>
      <c r="HGI83" s="406" t="n"/>
      <c r="HGJ83" s="406" t="n"/>
      <c r="HGK83" s="406" t="n"/>
      <c r="HGL83" s="406" t="n"/>
      <c r="HGM83" s="406" t="n"/>
      <c r="HGN83" s="406" t="n"/>
      <c r="HGO83" s="406" t="n"/>
      <c r="HGP83" s="406" t="n"/>
      <c r="HGQ83" s="406" t="n"/>
      <c r="HGR83" s="406" t="n"/>
      <c r="HGS83" s="406" t="n"/>
      <c r="HGT83" s="406" t="n"/>
      <c r="HGU83" s="406" t="n"/>
      <c r="HGV83" s="406" t="n"/>
      <c r="HGW83" s="406" t="n"/>
      <c r="HGX83" s="406" t="n"/>
      <c r="HGY83" s="406" t="n"/>
      <c r="HGZ83" s="406" t="n"/>
      <c r="HHA83" s="406" t="n"/>
      <c r="HHB83" s="406" t="n"/>
      <c r="HHC83" s="406" t="n"/>
      <c r="HHD83" s="406" t="n"/>
      <c r="HHE83" s="406" t="n"/>
      <c r="HHF83" s="406" t="n"/>
      <c r="HHG83" s="406" t="n"/>
      <c r="HHH83" s="406" t="n"/>
      <c r="HHI83" s="406" t="n"/>
      <c r="HHJ83" s="406" t="n"/>
      <c r="HHK83" s="406" t="n"/>
      <c r="HHL83" s="406" t="n"/>
      <c r="HHM83" s="406" t="n"/>
      <c r="HHN83" s="406" t="n"/>
      <c r="HHO83" s="406" t="n"/>
      <c r="HHP83" s="406" t="n"/>
      <c r="HHQ83" s="406" t="n"/>
      <c r="HHR83" s="406" t="n"/>
      <c r="HHS83" s="406" t="n"/>
      <c r="HHT83" s="406" t="n"/>
      <c r="HHU83" s="406" t="n"/>
      <c r="HHV83" s="406" t="n"/>
      <c r="HHW83" s="406" t="n"/>
      <c r="HHX83" s="406" t="n"/>
      <c r="HHY83" s="406" t="n"/>
      <c r="HHZ83" s="406" t="n"/>
      <c r="HIA83" s="406" t="n"/>
      <c r="HIB83" s="406" t="n"/>
      <c r="HIC83" s="406" t="n"/>
      <c r="HID83" s="406" t="n"/>
      <c r="HIE83" s="406" t="n"/>
      <c r="HIF83" s="406" t="n"/>
      <c r="HIG83" s="406" t="n"/>
      <c r="HIH83" s="406" t="n"/>
      <c r="HII83" s="406" t="n"/>
      <c r="HIJ83" s="406" t="n"/>
      <c r="HIK83" s="406" t="n"/>
      <c r="HIL83" s="406" t="n"/>
      <c r="HIM83" s="406" t="n"/>
      <c r="HIN83" s="406" t="n"/>
      <c r="HIO83" s="406" t="n"/>
      <c r="HIP83" s="406" t="n"/>
      <c r="HIQ83" s="406" t="n"/>
      <c r="HIR83" s="406" t="n"/>
      <c r="HIS83" s="406" t="n"/>
      <c r="HIT83" s="406" t="n"/>
      <c r="HIU83" s="406" t="n"/>
      <c r="HIV83" s="406" t="n"/>
      <c r="HIW83" s="406" t="n"/>
      <c r="HIX83" s="406" t="n"/>
      <c r="HIY83" s="406" t="n"/>
      <c r="HIZ83" s="406" t="n"/>
      <c r="HJA83" s="406" t="n"/>
      <c r="HJB83" s="406" t="n"/>
      <c r="HJC83" s="406" t="n"/>
      <c r="HJD83" s="406" t="n"/>
      <c r="HJE83" s="406" t="n"/>
      <c r="HJF83" s="406" t="n"/>
      <c r="HJG83" s="406" t="n"/>
      <c r="HJH83" s="406" t="n"/>
      <c r="HJI83" s="406" t="n"/>
      <c r="HJJ83" s="406" t="n"/>
      <c r="HJK83" s="406" t="n"/>
      <c r="HJL83" s="406" t="n"/>
      <c r="HJM83" s="406" t="n"/>
      <c r="HJN83" s="406" t="n"/>
      <c r="HJO83" s="406" t="n"/>
      <c r="HJP83" s="406" t="n"/>
      <c r="HJQ83" s="406" t="n"/>
      <c r="HJR83" s="406" t="n"/>
      <c r="HJS83" s="406" t="n"/>
      <c r="HJT83" s="406" t="n"/>
      <c r="HJU83" s="406" t="n"/>
      <c r="HJV83" s="406" t="n"/>
      <c r="HJW83" s="406" t="n"/>
      <c r="HJX83" s="406" t="n"/>
      <c r="HJY83" s="406" t="n"/>
      <c r="HJZ83" s="406" t="n"/>
      <c r="HKA83" s="406" t="n"/>
      <c r="HKB83" s="406" t="n"/>
      <c r="HKC83" s="406" t="n"/>
      <c r="HKD83" s="406" t="n"/>
      <c r="HKE83" s="406" t="n"/>
      <c r="HKF83" s="406" t="n"/>
      <c r="HKG83" s="406" t="n"/>
      <c r="HKH83" s="406" t="n"/>
      <c r="HKI83" s="406" t="n"/>
      <c r="HKJ83" s="406" t="n"/>
      <c r="HKK83" s="406" t="n"/>
      <c r="HKL83" s="406" t="n"/>
      <c r="HKM83" s="406" t="n"/>
      <c r="HKN83" s="406" t="n"/>
      <c r="HKO83" s="406" t="n"/>
      <c r="HKP83" s="406" t="n"/>
      <c r="HKQ83" s="406" t="n"/>
      <c r="HKR83" s="406" t="n"/>
      <c r="HKS83" s="406" t="n"/>
      <c r="HKT83" s="406" t="n"/>
      <c r="HKU83" s="406" t="n"/>
      <c r="HKV83" s="406" t="n"/>
      <c r="HKW83" s="406" t="n"/>
      <c r="HKX83" s="406" t="n"/>
      <c r="HKY83" s="406" t="n"/>
      <c r="HKZ83" s="406" t="n"/>
      <c r="HLA83" s="406" t="n"/>
      <c r="HLB83" s="406" t="n"/>
      <c r="HLC83" s="406" t="n"/>
      <c r="HLD83" s="406" t="n"/>
      <c r="HLE83" s="406" t="n"/>
      <c r="HLF83" s="406" t="n"/>
      <c r="HLG83" s="406" t="n"/>
      <c r="HLH83" s="406" t="n"/>
      <c r="HLI83" s="406" t="n"/>
      <c r="HLJ83" s="406" t="n"/>
      <c r="HLK83" s="406" t="n"/>
      <c r="HLL83" s="406" t="n"/>
      <c r="HLM83" s="406" t="n"/>
      <c r="HLN83" s="406" t="n"/>
      <c r="HLO83" s="406" t="n"/>
      <c r="HLP83" s="406" t="n"/>
      <c r="HLQ83" s="406" t="n"/>
      <c r="HLR83" s="406" t="n"/>
      <c r="HLS83" s="406" t="n"/>
      <c r="HLT83" s="406" t="n"/>
      <c r="HLU83" s="406" t="n"/>
      <c r="HLV83" s="406" t="n"/>
      <c r="HLW83" s="406" t="n"/>
      <c r="HLX83" s="406" t="n"/>
      <c r="HLY83" s="406" t="n"/>
      <c r="HLZ83" s="406" t="n"/>
      <c r="HMA83" s="406" t="n"/>
      <c r="HMB83" s="406" t="n"/>
      <c r="HMC83" s="406" t="n"/>
      <c r="HMD83" s="406" t="n"/>
      <c r="HME83" s="406" t="n"/>
      <c r="HMF83" s="406" t="n"/>
      <c r="HMG83" s="406" t="n"/>
      <c r="HMH83" s="406" t="n"/>
      <c r="HMI83" s="406" t="n"/>
      <c r="HMJ83" s="406" t="n"/>
      <c r="HMK83" s="406" t="n"/>
      <c r="HML83" s="406" t="n"/>
      <c r="HMM83" s="406" t="n"/>
      <c r="HMN83" s="406" t="n"/>
      <c r="HMO83" s="406" t="n"/>
      <c r="HMP83" s="406" t="n"/>
      <c r="HMQ83" s="406" t="n"/>
      <c r="HMR83" s="406" t="n"/>
      <c r="HMS83" s="406" t="n"/>
      <c r="HMT83" s="406" t="n"/>
      <c r="HMU83" s="406" t="n"/>
      <c r="HMV83" s="406" t="n"/>
      <c r="HMW83" s="406" t="n"/>
      <c r="HMX83" s="406" t="n"/>
      <c r="HMY83" s="406" t="n"/>
      <c r="HMZ83" s="406" t="n"/>
      <c r="HNA83" s="406" t="n"/>
      <c r="HNB83" s="406" t="n"/>
      <c r="HNC83" s="406" t="n"/>
      <c r="HND83" s="406" t="n"/>
      <c r="HNE83" s="406" t="n"/>
      <c r="HNF83" s="406" t="n"/>
      <c r="HNG83" s="406" t="n"/>
      <c r="HNH83" s="406" t="n"/>
      <c r="HNI83" s="406" t="n"/>
      <c r="HNJ83" s="406" t="n"/>
      <c r="HNK83" s="406" t="n"/>
      <c r="HNL83" s="406" t="n"/>
      <c r="HNM83" s="406" t="n"/>
      <c r="HNN83" s="406" t="n"/>
      <c r="HNO83" s="406" t="n"/>
      <c r="HNP83" s="406" t="n"/>
      <c r="HNQ83" s="406" t="n"/>
      <c r="HNR83" s="406" t="n"/>
      <c r="HNS83" s="406" t="n"/>
      <c r="HNT83" s="406" t="n"/>
      <c r="HNU83" s="406" t="n"/>
      <c r="HNV83" s="406" t="n"/>
      <c r="HNW83" s="406" t="n"/>
      <c r="HNX83" s="406" t="n"/>
      <c r="HNY83" s="406" t="n"/>
      <c r="HNZ83" s="406" t="n"/>
      <c r="HOA83" s="406" t="n"/>
      <c r="HOB83" s="406" t="n"/>
      <c r="HOC83" s="406" t="n"/>
      <c r="HOD83" s="406" t="n"/>
      <c r="HOE83" s="406" t="n"/>
      <c r="HOF83" s="406" t="n"/>
      <c r="HOG83" s="406" t="n"/>
      <c r="HOH83" s="406" t="n"/>
      <c r="HOI83" s="406" t="n"/>
      <c r="HOJ83" s="406" t="n"/>
      <c r="HOK83" s="406" t="n"/>
      <c r="HOL83" s="406" t="n"/>
      <c r="HOM83" s="406" t="n"/>
      <c r="HON83" s="406" t="n"/>
      <c r="HOO83" s="406" t="n"/>
      <c r="HOP83" s="406" t="n"/>
      <c r="HOQ83" s="406" t="n"/>
      <c r="HOR83" s="406" t="n"/>
      <c r="HOS83" s="406" t="n"/>
      <c r="HOT83" s="406" t="n"/>
      <c r="HOU83" s="406" t="n"/>
      <c r="HOV83" s="406" t="n"/>
      <c r="HOW83" s="406" t="n"/>
      <c r="HOX83" s="406" t="n"/>
      <c r="HOY83" s="406" t="n"/>
      <c r="HOZ83" s="406" t="n"/>
      <c r="HPA83" s="406" t="n"/>
      <c r="HPB83" s="406" t="n"/>
      <c r="HPC83" s="406" t="n"/>
      <c r="HPD83" s="406" t="n"/>
      <c r="HPE83" s="406" t="n"/>
      <c r="HPF83" s="406" t="n"/>
      <c r="HPG83" s="406" t="n"/>
      <c r="HPH83" s="406" t="n"/>
      <c r="HPI83" s="406" t="n"/>
      <c r="HPJ83" s="406" t="n"/>
      <c r="HPK83" s="406" t="n"/>
      <c r="HPL83" s="406" t="n"/>
      <c r="HPM83" s="406" t="n"/>
      <c r="HPN83" s="406" t="n"/>
      <c r="HPO83" s="406" t="n"/>
      <c r="HPP83" s="406" t="n"/>
      <c r="HPQ83" s="406" t="n"/>
      <c r="HPR83" s="406" t="n"/>
      <c r="HPS83" s="406" t="n"/>
      <c r="HPT83" s="406" t="n"/>
      <c r="HPU83" s="406" t="n"/>
      <c r="HPV83" s="406" t="n"/>
      <c r="HPW83" s="406" t="n"/>
      <c r="HPX83" s="406" t="n"/>
      <c r="HPY83" s="406" t="n"/>
      <c r="HPZ83" s="406" t="n"/>
      <c r="HQA83" s="406" t="n"/>
      <c r="HQB83" s="406" t="n"/>
      <c r="HQC83" s="406" t="n"/>
      <c r="HQD83" s="406" t="n"/>
      <c r="HQE83" s="406" t="n"/>
      <c r="HQF83" s="406" t="n"/>
      <c r="HQG83" s="406" t="n"/>
      <c r="HQH83" s="406" t="n"/>
      <c r="HQI83" s="406" t="n"/>
      <c r="HQJ83" s="406" t="n"/>
      <c r="HQK83" s="406" t="n"/>
      <c r="HQL83" s="406" t="n"/>
      <c r="HQM83" s="406" t="n"/>
      <c r="HQN83" s="406" t="n"/>
      <c r="HQO83" s="406" t="n"/>
      <c r="HQP83" s="406" t="n"/>
      <c r="HQQ83" s="406" t="n"/>
      <c r="HQR83" s="406" t="n"/>
      <c r="HQS83" s="406" t="n"/>
      <c r="HQT83" s="406" t="n"/>
      <c r="HQU83" s="406" t="n"/>
      <c r="HQV83" s="406" t="n"/>
      <c r="HQW83" s="406" t="n"/>
      <c r="HQX83" s="406" t="n"/>
      <c r="HQY83" s="406" t="n"/>
      <c r="HQZ83" s="406" t="n"/>
      <c r="HRA83" s="406" t="n"/>
      <c r="HRB83" s="406" t="n"/>
      <c r="HRC83" s="406" t="n"/>
      <c r="HRD83" s="406" t="n"/>
      <c r="HRE83" s="406" t="n"/>
      <c r="HRF83" s="406" t="n"/>
      <c r="HRG83" s="406" t="n"/>
      <c r="HRH83" s="406" t="n"/>
      <c r="HRI83" s="406" t="n"/>
      <c r="HRJ83" s="406" t="n"/>
      <c r="HRK83" s="406" t="n"/>
      <c r="HRL83" s="406" t="n"/>
      <c r="HRM83" s="406" t="n"/>
      <c r="HRN83" s="406" t="n"/>
      <c r="HRO83" s="406" t="n"/>
      <c r="HRP83" s="406" t="n"/>
      <c r="HRQ83" s="406" t="n"/>
      <c r="HRR83" s="406" t="n"/>
      <c r="HRS83" s="406" t="n"/>
      <c r="HRT83" s="406" t="n"/>
      <c r="HRU83" s="406" t="n"/>
      <c r="HRV83" s="406" t="n"/>
      <c r="HRW83" s="406" t="n"/>
      <c r="HRX83" s="406" t="n"/>
      <c r="HRY83" s="406" t="n"/>
      <c r="HRZ83" s="406" t="n"/>
      <c r="HSA83" s="406" t="n"/>
      <c r="HSB83" s="406" t="n"/>
      <c r="HSC83" s="406" t="n"/>
      <c r="HSD83" s="406" t="n"/>
      <c r="HSE83" s="406" t="n"/>
      <c r="HSF83" s="406" t="n"/>
      <c r="HSG83" s="406" t="n"/>
      <c r="HSH83" s="406" t="n"/>
      <c r="HSI83" s="406" t="n"/>
      <c r="HSJ83" s="406" t="n"/>
      <c r="HSK83" s="406" t="n"/>
      <c r="HSL83" s="406" t="n"/>
      <c r="HSM83" s="406" t="n"/>
      <c r="HSN83" s="406" t="n"/>
      <c r="HSO83" s="406" t="n"/>
      <c r="HSP83" s="406" t="n"/>
      <c r="HSQ83" s="406" t="n"/>
      <c r="HSR83" s="406" t="n"/>
      <c r="HSS83" s="406" t="n"/>
      <c r="HST83" s="406" t="n"/>
      <c r="HSU83" s="406" t="n"/>
      <c r="HSV83" s="406" t="n"/>
      <c r="HSW83" s="406" t="n"/>
      <c r="HSX83" s="406" t="n"/>
      <c r="HSY83" s="406" t="n"/>
      <c r="HSZ83" s="406" t="n"/>
      <c r="HTA83" s="406" t="n"/>
      <c r="HTB83" s="406" t="n"/>
      <c r="HTC83" s="406" t="n"/>
      <c r="HTD83" s="406" t="n"/>
      <c r="HTE83" s="406" t="n"/>
      <c r="HTF83" s="406" t="n"/>
      <c r="HTG83" s="406" t="n"/>
      <c r="HTH83" s="406" t="n"/>
      <c r="HTI83" s="406" t="n"/>
      <c r="HTJ83" s="406" t="n"/>
      <c r="HTK83" s="406" t="n"/>
      <c r="HTL83" s="406" t="n"/>
      <c r="HTM83" s="406" t="n"/>
      <c r="HTN83" s="406" t="n"/>
      <c r="HTO83" s="406" t="n"/>
      <c r="HTP83" s="406" t="n"/>
      <c r="HTQ83" s="406" t="n"/>
      <c r="HTR83" s="406" t="n"/>
      <c r="HTS83" s="406" t="n"/>
      <c r="HTT83" s="406" t="n"/>
      <c r="HTU83" s="406" t="n"/>
      <c r="HTV83" s="406" t="n"/>
      <c r="HTW83" s="406" t="n"/>
      <c r="HTX83" s="406" t="n"/>
      <c r="HTY83" s="406" t="n"/>
      <c r="HTZ83" s="406" t="n"/>
      <c r="HUA83" s="406" t="n"/>
      <c r="HUB83" s="406" t="n"/>
      <c r="HUC83" s="406" t="n"/>
      <c r="HUD83" s="406" t="n"/>
      <c r="HUE83" s="406" t="n"/>
      <c r="HUF83" s="406" t="n"/>
      <c r="HUG83" s="406" t="n"/>
      <c r="HUH83" s="406" t="n"/>
      <c r="HUI83" s="406" t="n"/>
      <c r="HUJ83" s="406" t="n"/>
      <c r="HUK83" s="406" t="n"/>
      <c r="HUL83" s="406" t="n"/>
      <c r="HUM83" s="406" t="n"/>
      <c r="HUN83" s="406" t="n"/>
      <c r="HUO83" s="406" t="n"/>
      <c r="HUP83" s="406" t="n"/>
      <c r="HUQ83" s="406" t="n"/>
      <c r="HUR83" s="406" t="n"/>
      <c r="HUS83" s="406" t="n"/>
      <c r="HUT83" s="406" t="n"/>
      <c r="HUU83" s="406" t="n"/>
      <c r="HUV83" s="406" t="n"/>
      <c r="HUW83" s="406" t="n"/>
      <c r="HUX83" s="406" t="n"/>
      <c r="HUY83" s="406" t="n"/>
      <c r="HUZ83" s="406" t="n"/>
      <c r="HVA83" s="406" t="n"/>
      <c r="HVB83" s="406" t="n"/>
      <c r="HVC83" s="406" t="n"/>
      <c r="HVD83" s="406" t="n"/>
      <c r="HVE83" s="406" t="n"/>
      <c r="HVF83" s="406" t="n"/>
      <c r="HVG83" s="406" t="n"/>
      <c r="HVH83" s="406" t="n"/>
      <c r="HVI83" s="406" t="n"/>
      <c r="HVJ83" s="406" t="n"/>
      <c r="HVK83" s="406" t="n"/>
      <c r="HVL83" s="406" t="n"/>
      <c r="HVM83" s="406" t="n"/>
      <c r="HVN83" s="406" t="n"/>
      <c r="HVO83" s="406" t="n"/>
      <c r="HVP83" s="406" t="n"/>
      <c r="HVQ83" s="406" t="n"/>
      <c r="HVR83" s="406" t="n"/>
      <c r="HVS83" s="406" t="n"/>
      <c r="HVT83" s="406" t="n"/>
      <c r="HVU83" s="406" t="n"/>
      <c r="HVV83" s="406" t="n"/>
      <c r="HVW83" s="406" t="n"/>
      <c r="HVX83" s="406" t="n"/>
      <c r="HVY83" s="406" t="n"/>
      <c r="HVZ83" s="406" t="n"/>
      <c r="HWA83" s="406" t="n"/>
      <c r="HWB83" s="406" t="n"/>
      <c r="HWC83" s="406" t="n"/>
      <c r="HWD83" s="406" t="n"/>
      <c r="HWE83" s="406" t="n"/>
      <c r="HWF83" s="406" t="n"/>
      <c r="HWG83" s="406" t="n"/>
      <c r="HWH83" s="406" t="n"/>
      <c r="HWI83" s="406" t="n"/>
      <c r="HWJ83" s="406" t="n"/>
      <c r="HWK83" s="406" t="n"/>
      <c r="HWL83" s="406" t="n"/>
      <c r="HWM83" s="406" t="n"/>
      <c r="HWN83" s="406" t="n"/>
      <c r="HWO83" s="406" t="n"/>
      <c r="HWP83" s="406" t="n"/>
      <c r="HWQ83" s="406" t="n"/>
      <c r="HWR83" s="406" t="n"/>
      <c r="HWS83" s="406" t="n"/>
      <c r="HWT83" s="406" t="n"/>
      <c r="HWU83" s="406" t="n"/>
      <c r="HWV83" s="406" t="n"/>
      <c r="HWW83" s="406" t="n"/>
      <c r="HWX83" s="406" t="n"/>
      <c r="HWY83" s="406" t="n"/>
      <c r="HWZ83" s="406" t="n"/>
      <c r="HXA83" s="406" t="n"/>
      <c r="HXB83" s="406" t="n"/>
      <c r="HXC83" s="406" t="n"/>
      <c r="HXD83" s="406" t="n"/>
      <c r="HXE83" s="406" t="n"/>
      <c r="HXF83" s="406" t="n"/>
      <c r="HXG83" s="406" t="n"/>
      <c r="HXH83" s="406" t="n"/>
      <c r="HXI83" s="406" t="n"/>
      <c r="HXJ83" s="406" t="n"/>
      <c r="HXK83" s="406" t="n"/>
      <c r="HXL83" s="406" t="n"/>
      <c r="HXM83" s="406" t="n"/>
      <c r="HXN83" s="406" t="n"/>
      <c r="HXO83" s="406" t="n"/>
      <c r="HXP83" s="406" t="n"/>
      <c r="HXQ83" s="406" t="n"/>
      <c r="HXR83" s="406" t="n"/>
      <c r="HXS83" s="406" t="n"/>
      <c r="HXT83" s="406" t="n"/>
      <c r="HXU83" s="406" t="n"/>
      <c r="HXV83" s="406" t="n"/>
      <c r="HXW83" s="406" t="n"/>
      <c r="HXX83" s="406" t="n"/>
      <c r="HXY83" s="406" t="n"/>
      <c r="HXZ83" s="406" t="n"/>
      <c r="HYA83" s="406" t="n"/>
      <c r="HYB83" s="406" t="n"/>
      <c r="HYC83" s="406" t="n"/>
      <c r="HYD83" s="406" t="n"/>
      <c r="HYE83" s="406" t="n"/>
      <c r="HYF83" s="406" t="n"/>
      <c r="HYG83" s="406" t="n"/>
      <c r="HYH83" s="406" t="n"/>
      <c r="HYI83" s="406" t="n"/>
      <c r="HYJ83" s="406" t="n"/>
      <c r="HYK83" s="406" t="n"/>
      <c r="HYL83" s="406" t="n"/>
      <c r="HYM83" s="406" t="n"/>
      <c r="HYN83" s="406" t="n"/>
      <c r="HYO83" s="406" t="n"/>
      <c r="HYP83" s="406" t="n"/>
      <c r="HYQ83" s="406" t="n"/>
      <c r="HYR83" s="406" t="n"/>
      <c r="HYS83" s="406" t="n"/>
      <c r="HYT83" s="406" t="n"/>
      <c r="HYU83" s="406" t="n"/>
      <c r="HYV83" s="406" t="n"/>
      <c r="HYW83" s="406" t="n"/>
      <c r="HYX83" s="406" t="n"/>
      <c r="HYY83" s="406" t="n"/>
      <c r="HYZ83" s="406" t="n"/>
      <c r="HZA83" s="406" t="n"/>
      <c r="HZB83" s="406" t="n"/>
      <c r="HZC83" s="406" t="n"/>
      <c r="HZD83" s="406" t="n"/>
      <c r="HZE83" s="406" t="n"/>
      <c r="HZF83" s="406" t="n"/>
      <c r="HZG83" s="406" t="n"/>
      <c r="HZH83" s="406" t="n"/>
      <c r="HZI83" s="406" t="n"/>
      <c r="HZJ83" s="406" t="n"/>
      <c r="HZK83" s="406" t="n"/>
      <c r="HZL83" s="406" t="n"/>
      <c r="HZM83" s="406" t="n"/>
      <c r="HZN83" s="406" t="n"/>
      <c r="HZO83" s="406" t="n"/>
      <c r="HZP83" s="406" t="n"/>
      <c r="HZQ83" s="406" t="n"/>
      <c r="HZR83" s="406" t="n"/>
      <c r="HZS83" s="406" t="n"/>
      <c r="HZT83" s="406" t="n"/>
      <c r="HZU83" s="406" t="n"/>
      <c r="HZV83" s="406" t="n"/>
      <c r="HZW83" s="406" t="n"/>
      <c r="HZX83" s="406" t="n"/>
      <c r="HZY83" s="406" t="n"/>
      <c r="HZZ83" s="406" t="n"/>
      <c r="IAA83" s="406" t="n"/>
      <c r="IAB83" s="406" t="n"/>
      <c r="IAC83" s="406" t="n"/>
      <c r="IAD83" s="406" t="n"/>
      <c r="IAE83" s="406" t="n"/>
      <c r="IAF83" s="406" t="n"/>
      <c r="IAG83" s="406" t="n"/>
      <c r="IAH83" s="406" t="n"/>
      <c r="IAI83" s="406" t="n"/>
      <c r="IAJ83" s="406" t="n"/>
      <c r="IAK83" s="406" t="n"/>
      <c r="IAL83" s="406" t="n"/>
      <c r="IAM83" s="406" t="n"/>
      <c r="IAN83" s="406" t="n"/>
      <c r="IAO83" s="406" t="n"/>
      <c r="IAP83" s="406" t="n"/>
      <c r="IAQ83" s="406" t="n"/>
      <c r="IAR83" s="406" t="n"/>
      <c r="IAS83" s="406" t="n"/>
      <c r="IAT83" s="406" t="n"/>
      <c r="IAU83" s="406" t="n"/>
      <c r="IAV83" s="406" t="n"/>
      <c r="IAW83" s="406" t="n"/>
      <c r="IAX83" s="406" t="n"/>
      <c r="IAY83" s="406" t="n"/>
      <c r="IAZ83" s="406" t="n"/>
      <c r="IBA83" s="406" t="n"/>
      <c r="IBB83" s="406" t="n"/>
      <c r="IBC83" s="406" t="n"/>
      <c r="IBD83" s="406" t="n"/>
      <c r="IBE83" s="406" t="n"/>
      <c r="IBF83" s="406" t="n"/>
      <c r="IBG83" s="406" t="n"/>
      <c r="IBH83" s="406" t="n"/>
      <c r="IBI83" s="406" t="n"/>
      <c r="IBJ83" s="406" t="n"/>
      <c r="IBK83" s="406" t="n"/>
      <c r="IBL83" s="406" t="n"/>
      <c r="IBM83" s="406" t="n"/>
      <c r="IBN83" s="406" t="n"/>
      <c r="IBO83" s="406" t="n"/>
      <c r="IBP83" s="406" t="n"/>
      <c r="IBQ83" s="406" t="n"/>
      <c r="IBR83" s="406" t="n"/>
      <c r="IBS83" s="406" t="n"/>
      <c r="IBT83" s="406" t="n"/>
      <c r="IBU83" s="406" t="n"/>
      <c r="IBV83" s="406" t="n"/>
      <c r="IBW83" s="406" t="n"/>
      <c r="IBX83" s="406" t="n"/>
      <c r="IBY83" s="406" t="n"/>
      <c r="IBZ83" s="406" t="n"/>
      <c r="ICA83" s="406" t="n"/>
      <c r="ICB83" s="406" t="n"/>
      <c r="ICC83" s="406" t="n"/>
      <c r="ICD83" s="406" t="n"/>
      <c r="ICE83" s="406" t="n"/>
      <c r="ICF83" s="406" t="n"/>
      <c r="ICG83" s="406" t="n"/>
      <c r="ICH83" s="406" t="n"/>
      <c r="ICI83" s="406" t="n"/>
      <c r="ICJ83" s="406" t="n"/>
      <c r="ICK83" s="406" t="n"/>
      <c r="ICL83" s="406" t="n"/>
      <c r="ICM83" s="406" t="n"/>
      <c r="ICN83" s="406" t="n"/>
      <c r="ICO83" s="406" t="n"/>
      <c r="ICP83" s="406" t="n"/>
      <c r="ICQ83" s="406" t="n"/>
      <c r="ICR83" s="406" t="n"/>
      <c r="ICS83" s="406" t="n"/>
      <c r="ICT83" s="406" t="n"/>
      <c r="ICU83" s="406" t="n"/>
      <c r="ICV83" s="406" t="n"/>
      <c r="ICW83" s="406" t="n"/>
      <c r="ICX83" s="406" t="n"/>
      <c r="ICY83" s="406" t="n"/>
      <c r="ICZ83" s="406" t="n"/>
      <c r="IDA83" s="406" t="n"/>
      <c r="IDB83" s="406" t="n"/>
      <c r="IDC83" s="406" t="n"/>
      <c r="IDD83" s="406" t="n"/>
      <c r="IDE83" s="406" t="n"/>
      <c r="IDF83" s="406" t="n"/>
      <c r="IDG83" s="406" t="n"/>
      <c r="IDH83" s="406" t="n"/>
      <c r="IDI83" s="406" t="n"/>
      <c r="IDJ83" s="406" t="n"/>
      <c r="IDK83" s="406" t="n"/>
      <c r="IDL83" s="406" t="n"/>
      <c r="IDM83" s="406" t="n"/>
      <c r="IDN83" s="406" t="n"/>
      <c r="IDO83" s="406" t="n"/>
      <c r="IDP83" s="406" t="n"/>
      <c r="IDQ83" s="406" t="n"/>
      <c r="IDR83" s="406" t="n"/>
      <c r="IDS83" s="406" t="n"/>
      <c r="IDT83" s="406" t="n"/>
      <c r="IDU83" s="406" t="n"/>
      <c r="IDV83" s="406" t="n"/>
      <c r="IDW83" s="406" t="n"/>
      <c r="IDX83" s="406" t="n"/>
      <c r="IDY83" s="406" t="n"/>
      <c r="IDZ83" s="406" t="n"/>
      <c r="IEA83" s="406" t="n"/>
      <c r="IEB83" s="406" t="n"/>
      <c r="IEC83" s="406" t="n"/>
      <c r="IED83" s="406" t="n"/>
      <c r="IEE83" s="406" t="n"/>
      <c r="IEF83" s="406" t="n"/>
      <c r="IEG83" s="406" t="n"/>
      <c r="IEH83" s="406" t="n"/>
      <c r="IEI83" s="406" t="n"/>
      <c r="IEJ83" s="406" t="n"/>
      <c r="IEK83" s="406" t="n"/>
      <c r="IEL83" s="406" t="n"/>
      <c r="IEM83" s="406" t="n"/>
      <c r="IEN83" s="406" t="n"/>
      <c r="IEO83" s="406" t="n"/>
      <c r="IEP83" s="406" t="n"/>
      <c r="IEQ83" s="406" t="n"/>
      <c r="IER83" s="406" t="n"/>
      <c r="IES83" s="406" t="n"/>
      <c r="IET83" s="406" t="n"/>
      <c r="IEU83" s="406" t="n"/>
      <c r="IEV83" s="406" t="n"/>
      <c r="IEW83" s="406" t="n"/>
      <c r="IEX83" s="406" t="n"/>
      <c r="IEY83" s="406" t="n"/>
      <c r="IEZ83" s="406" t="n"/>
      <c r="IFA83" s="406" t="n"/>
      <c r="IFB83" s="406" t="n"/>
      <c r="IFC83" s="406" t="n"/>
      <c r="IFD83" s="406" t="n"/>
      <c r="IFE83" s="406" t="n"/>
      <c r="IFF83" s="406" t="n"/>
      <c r="IFG83" s="406" t="n"/>
      <c r="IFH83" s="406" t="n"/>
      <c r="IFI83" s="406" t="n"/>
      <c r="IFJ83" s="406" t="n"/>
      <c r="IFK83" s="406" t="n"/>
      <c r="IFL83" s="406" t="n"/>
      <c r="IFM83" s="406" t="n"/>
      <c r="IFN83" s="406" t="n"/>
      <c r="IFO83" s="406" t="n"/>
      <c r="IFP83" s="406" t="n"/>
      <c r="IFQ83" s="406" t="n"/>
      <c r="IFR83" s="406" t="n"/>
      <c r="IFS83" s="406" t="n"/>
      <c r="IFT83" s="406" t="n"/>
      <c r="IFU83" s="406" t="n"/>
      <c r="IFV83" s="406" t="n"/>
      <c r="IFW83" s="406" t="n"/>
      <c r="IFX83" s="406" t="n"/>
      <c r="IFY83" s="406" t="n"/>
      <c r="IFZ83" s="406" t="n"/>
      <c r="IGA83" s="406" t="n"/>
      <c r="IGB83" s="406" t="n"/>
      <c r="IGC83" s="406" t="n"/>
      <c r="IGD83" s="406" t="n"/>
      <c r="IGE83" s="406" t="n"/>
      <c r="IGF83" s="406" t="n"/>
      <c r="IGG83" s="406" t="n"/>
      <c r="IGH83" s="406" t="n"/>
      <c r="IGI83" s="406" t="n"/>
      <c r="IGJ83" s="406" t="n"/>
      <c r="IGK83" s="406" t="n"/>
      <c r="IGL83" s="406" t="n"/>
      <c r="IGM83" s="406" t="n"/>
      <c r="IGN83" s="406" t="n"/>
      <c r="IGO83" s="406" t="n"/>
      <c r="IGP83" s="406" t="n"/>
      <c r="IGQ83" s="406" t="n"/>
      <c r="IGR83" s="406" t="n"/>
      <c r="IGS83" s="406" t="n"/>
      <c r="IGT83" s="406" t="n"/>
      <c r="IGU83" s="406" t="n"/>
      <c r="IGV83" s="406" t="n"/>
      <c r="IGW83" s="406" t="n"/>
      <c r="IGX83" s="406" t="n"/>
      <c r="IGY83" s="406" t="n"/>
      <c r="IGZ83" s="406" t="n"/>
      <c r="IHA83" s="406" t="n"/>
      <c r="IHB83" s="406" t="n"/>
      <c r="IHC83" s="406" t="n"/>
      <c r="IHD83" s="406" t="n"/>
      <c r="IHE83" s="406" t="n"/>
      <c r="IHF83" s="406" t="n"/>
      <c r="IHG83" s="406" t="n"/>
      <c r="IHH83" s="406" t="n"/>
      <c r="IHI83" s="406" t="n"/>
      <c r="IHJ83" s="406" t="n"/>
      <c r="IHK83" s="406" t="n"/>
      <c r="IHL83" s="406" t="n"/>
      <c r="IHM83" s="406" t="n"/>
      <c r="IHN83" s="406" t="n"/>
      <c r="IHO83" s="406" t="n"/>
      <c r="IHP83" s="406" t="n"/>
      <c r="IHQ83" s="406" t="n"/>
      <c r="IHR83" s="406" t="n"/>
      <c r="IHS83" s="406" t="n"/>
      <c r="IHT83" s="406" t="n"/>
      <c r="IHU83" s="406" t="n"/>
      <c r="IHV83" s="406" t="n"/>
      <c r="IHW83" s="406" t="n"/>
      <c r="IHX83" s="406" t="n"/>
      <c r="IHY83" s="406" t="n"/>
      <c r="IHZ83" s="406" t="n"/>
      <c r="IIA83" s="406" t="n"/>
      <c r="IIB83" s="406" t="n"/>
      <c r="IIC83" s="406" t="n"/>
      <c r="IID83" s="406" t="n"/>
      <c r="IIE83" s="406" t="n"/>
      <c r="IIF83" s="406" t="n"/>
      <c r="IIG83" s="406" t="n"/>
      <c r="IIH83" s="406" t="n"/>
      <c r="III83" s="406" t="n"/>
      <c r="IIJ83" s="406" t="n"/>
      <c r="IIK83" s="406" t="n"/>
      <c r="IIL83" s="406" t="n"/>
      <c r="IIM83" s="406" t="n"/>
      <c r="IIN83" s="406" t="n"/>
      <c r="IIO83" s="406" t="n"/>
      <c r="IIP83" s="406" t="n"/>
      <c r="IIQ83" s="406" t="n"/>
      <c r="IIR83" s="406" t="n"/>
      <c r="IIS83" s="406" t="n"/>
      <c r="IIT83" s="406" t="n"/>
      <c r="IIU83" s="406" t="n"/>
      <c r="IIV83" s="406" t="n"/>
      <c r="IIW83" s="406" t="n"/>
      <c r="IIX83" s="406" t="n"/>
      <c r="IIY83" s="406" t="n"/>
      <c r="IIZ83" s="406" t="n"/>
      <c r="IJA83" s="406" t="n"/>
      <c r="IJB83" s="406" t="n"/>
      <c r="IJC83" s="406" t="n"/>
      <c r="IJD83" s="406" t="n"/>
      <c r="IJE83" s="406" t="n"/>
      <c r="IJF83" s="406" t="n"/>
      <c r="IJG83" s="406" t="n"/>
      <c r="IJH83" s="406" t="n"/>
      <c r="IJI83" s="406" t="n"/>
      <c r="IJJ83" s="406" t="n"/>
      <c r="IJK83" s="406" t="n"/>
      <c r="IJL83" s="406" t="n"/>
      <c r="IJM83" s="406" t="n"/>
      <c r="IJN83" s="406" t="n"/>
      <c r="IJO83" s="406" t="n"/>
      <c r="IJP83" s="406" t="n"/>
      <c r="IJQ83" s="406" t="n"/>
      <c r="IJR83" s="406" t="n"/>
      <c r="IJS83" s="406" t="n"/>
      <c r="IJT83" s="406" t="n"/>
      <c r="IJU83" s="406" t="n"/>
      <c r="IJV83" s="406" t="n"/>
      <c r="IJW83" s="406" t="n"/>
      <c r="IJX83" s="406" t="n"/>
      <c r="IJY83" s="406" t="n"/>
      <c r="IJZ83" s="406" t="n"/>
      <c r="IKA83" s="406" t="n"/>
      <c r="IKB83" s="406" t="n"/>
      <c r="IKC83" s="406" t="n"/>
      <c r="IKD83" s="406" t="n"/>
      <c r="IKE83" s="406" t="n"/>
      <c r="IKF83" s="406" t="n"/>
      <c r="IKG83" s="406" t="n"/>
      <c r="IKH83" s="406" t="n"/>
      <c r="IKI83" s="406" t="n"/>
      <c r="IKJ83" s="406" t="n"/>
      <c r="IKK83" s="406" t="n"/>
      <c r="IKL83" s="406" t="n"/>
      <c r="IKM83" s="406" t="n"/>
      <c r="IKN83" s="406" t="n"/>
      <c r="IKO83" s="406" t="n"/>
      <c r="IKP83" s="406" t="n"/>
      <c r="IKQ83" s="406" t="n"/>
      <c r="IKR83" s="406" t="n"/>
      <c r="IKS83" s="406" t="n"/>
      <c r="IKT83" s="406" t="n"/>
      <c r="IKU83" s="406" t="n"/>
      <c r="IKV83" s="406" t="n"/>
      <c r="IKW83" s="406" t="n"/>
      <c r="IKX83" s="406" t="n"/>
      <c r="IKY83" s="406" t="n"/>
      <c r="IKZ83" s="406" t="n"/>
      <c r="ILA83" s="406" t="n"/>
      <c r="ILB83" s="406" t="n"/>
      <c r="ILC83" s="406" t="n"/>
      <c r="ILD83" s="406" t="n"/>
      <c r="ILE83" s="406" t="n"/>
      <c r="ILF83" s="406" t="n"/>
      <c r="ILG83" s="406" t="n"/>
      <c r="ILH83" s="406" t="n"/>
      <c r="ILI83" s="406" t="n"/>
      <c r="ILJ83" s="406" t="n"/>
      <c r="ILK83" s="406" t="n"/>
      <c r="ILL83" s="406" t="n"/>
      <c r="ILM83" s="406" t="n"/>
      <c r="ILN83" s="406" t="n"/>
      <c r="ILO83" s="406" t="n"/>
      <c r="ILP83" s="406" t="n"/>
      <c r="ILQ83" s="406" t="n"/>
      <c r="ILR83" s="406" t="n"/>
      <c r="ILS83" s="406" t="n"/>
      <c r="ILT83" s="406" t="n"/>
      <c r="ILU83" s="406" t="n"/>
      <c r="ILV83" s="406" t="n"/>
      <c r="ILW83" s="406" t="n"/>
      <c r="ILX83" s="406" t="n"/>
      <c r="ILY83" s="406" t="n"/>
      <c r="ILZ83" s="406" t="n"/>
      <c r="IMA83" s="406" t="n"/>
      <c r="IMB83" s="406" t="n"/>
      <c r="IMC83" s="406" t="n"/>
      <c r="IMD83" s="406" t="n"/>
      <c r="IME83" s="406" t="n"/>
      <c r="IMF83" s="406" t="n"/>
      <c r="IMG83" s="406" t="n"/>
      <c r="IMH83" s="406" t="n"/>
      <c r="IMI83" s="406" t="n"/>
      <c r="IMJ83" s="406" t="n"/>
      <c r="IMK83" s="406" t="n"/>
      <c r="IML83" s="406" t="n"/>
      <c r="IMM83" s="406" t="n"/>
      <c r="IMN83" s="406" t="n"/>
      <c r="IMO83" s="406" t="n"/>
      <c r="IMP83" s="406" t="n"/>
      <c r="IMQ83" s="406" t="n"/>
      <c r="IMR83" s="406" t="n"/>
      <c r="IMS83" s="406" t="n"/>
      <c r="IMT83" s="406" t="n"/>
      <c r="IMU83" s="406" t="n"/>
      <c r="IMV83" s="406" t="n"/>
      <c r="IMW83" s="406" t="n"/>
      <c r="IMX83" s="406" t="n"/>
      <c r="IMY83" s="406" t="n"/>
      <c r="IMZ83" s="406" t="n"/>
      <c r="INA83" s="406" t="n"/>
      <c r="INB83" s="406" t="n"/>
      <c r="INC83" s="406" t="n"/>
      <c r="IND83" s="406" t="n"/>
      <c r="INE83" s="406" t="n"/>
      <c r="INF83" s="406" t="n"/>
      <c r="ING83" s="406" t="n"/>
      <c r="INH83" s="406" t="n"/>
      <c r="INI83" s="406" t="n"/>
      <c r="INJ83" s="406" t="n"/>
      <c r="INK83" s="406" t="n"/>
      <c r="INL83" s="406" t="n"/>
      <c r="INM83" s="406" t="n"/>
      <c r="INN83" s="406" t="n"/>
      <c r="INO83" s="406" t="n"/>
      <c r="INP83" s="406" t="n"/>
      <c r="INQ83" s="406" t="n"/>
      <c r="INR83" s="406" t="n"/>
      <c r="INS83" s="406" t="n"/>
      <c r="INT83" s="406" t="n"/>
      <c r="INU83" s="406" t="n"/>
      <c r="INV83" s="406" t="n"/>
      <c r="INW83" s="406" t="n"/>
      <c r="INX83" s="406" t="n"/>
      <c r="INY83" s="406" t="n"/>
      <c r="INZ83" s="406" t="n"/>
      <c r="IOA83" s="406" t="n"/>
      <c r="IOB83" s="406" t="n"/>
      <c r="IOC83" s="406" t="n"/>
      <c r="IOD83" s="406" t="n"/>
      <c r="IOE83" s="406" t="n"/>
      <c r="IOF83" s="406" t="n"/>
      <c r="IOG83" s="406" t="n"/>
      <c r="IOH83" s="406" t="n"/>
      <c r="IOI83" s="406" t="n"/>
      <c r="IOJ83" s="406" t="n"/>
      <c r="IOK83" s="406" t="n"/>
      <c r="IOL83" s="406" t="n"/>
      <c r="IOM83" s="406" t="n"/>
      <c r="ION83" s="406" t="n"/>
      <c r="IOO83" s="406" t="n"/>
      <c r="IOP83" s="406" t="n"/>
      <c r="IOQ83" s="406" t="n"/>
      <c r="IOR83" s="406" t="n"/>
      <c r="IOS83" s="406" t="n"/>
      <c r="IOT83" s="406" t="n"/>
      <c r="IOU83" s="406" t="n"/>
      <c r="IOV83" s="406" t="n"/>
      <c r="IOW83" s="406" t="n"/>
      <c r="IOX83" s="406" t="n"/>
      <c r="IOY83" s="406" t="n"/>
      <c r="IOZ83" s="406" t="n"/>
      <c r="IPA83" s="406" t="n"/>
      <c r="IPB83" s="406" t="n"/>
      <c r="IPC83" s="406" t="n"/>
      <c r="IPD83" s="406" t="n"/>
      <c r="IPE83" s="406" t="n"/>
      <c r="IPF83" s="406" t="n"/>
      <c r="IPG83" s="406" t="n"/>
      <c r="IPH83" s="406" t="n"/>
      <c r="IPI83" s="406" t="n"/>
      <c r="IPJ83" s="406" t="n"/>
      <c r="IPK83" s="406" t="n"/>
      <c r="IPL83" s="406" t="n"/>
      <c r="IPM83" s="406" t="n"/>
      <c r="IPN83" s="406" t="n"/>
      <c r="IPO83" s="406" t="n"/>
      <c r="IPP83" s="406" t="n"/>
      <c r="IPQ83" s="406" t="n"/>
      <c r="IPR83" s="406" t="n"/>
      <c r="IPS83" s="406" t="n"/>
      <c r="IPT83" s="406" t="n"/>
      <c r="IPU83" s="406" t="n"/>
      <c r="IPV83" s="406" t="n"/>
      <c r="IPW83" s="406" t="n"/>
      <c r="IPX83" s="406" t="n"/>
      <c r="IPY83" s="406" t="n"/>
      <c r="IPZ83" s="406" t="n"/>
      <c r="IQA83" s="406" t="n"/>
      <c r="IQB83" s="406" t="n"/>
      <c r="IQC83" s="406" t="n"/>
      <c r="IQD83" s="406" t="n"/>
      <c r="IQE83" s="406" t="n"/>
      <c r="IQF83" s="406" t="n"/>
      <c r="IQG83" s="406" t="n"/>
      <c r="IQH83" s="406" t="n"/>
      <c r="IQI83" s="406" t="n"/>
      <c r="IQJ83" s="406" t="n"/>
      <c r="IQK83" s="406" t="n"/>
      <c r="IQL83" s="406" t="n"/>
      <c r="IQM83" s="406" t="n"/>
      <c r="IQN83" s="406" t="n"/>
      <c r="IQO83" s="406" t="n"/>
      <c r="IQP83" s="406" t="n"/>
      <c r="IQQ83" s="406" t="n"/>
      <c r="IQR83" s="406" t="n"/>
      <c r="IQS83" s="406" t="n"/>
      <c r="IQT83" s="406" t="n"/>
      <c r="IQU83" s="406" t="n"/>
      <c r="IQV83" s="406" t="n"/>
      <c r="IQW83" s="406" t="n"/>
      <c r="IQX83" s="406" t="n"/>
      <c r="IQY83" s="406" t="n"/>
      <c r="IQZ83" s="406" t="n"/>
      <c r="IRA83" s="406" t="n"/>
      <c r="IRB83" s="406" t="n"/>
      <c r="IRC83" s="406" t="n"/>
      <c r="IRD83" s="406" t="n"/>
      <c r="IRE83" s="406" t="n"/>
      <c r="IRF83" s="406" t="n"/>
      <c r="IRG83" s="406" t="n"/>
      <c r="IRH83" s="406" t="n"/>
      <c r="IRI83" s="406" t="n"/>
      <c r="IRJ83" s="406" t="n"/>
      <c r="IRK83" s="406" t="n"/>
      <c r="IRL83" s="406" t="n"/>
      <c r="IRM83" s="406" t="n"/>
      <c r="IRN83" s="406" t="n"/>
      <c r="IRO83" s="406" t="n"/>
      <c r="IRP83" s="406" t="n"/>
      <c r="IRQ83" s="406" t="n"/>
      <c r="IRR83" s="406" t="n"/>
      <c r="IRS83" s="406" t="n"/>
      <c r="IRT83" s="406" t="n"/>
      <c r="IRU83" s="406" t="n"/>
      <c r="IRV83" s="406" t="n"/>
      <c r="IRW83" s="406" t="n"/>
      <c r="IRX83" s="406" t="n"/>
      <c r="IRY83" s="406" t="n"/>
      <c r="IRZ83" s="406" t="n"/>
      <c r="ISA83" s="406" t="n"/>
      <c r="ISB83" s="406" t="n"/>
      <c r="ISC83" s="406" t="n"/>
      <c r="ISD83" s="406" t="n"/>
      <c r="ISE83" s="406" t="n"/>
      <c r="ISF83" s="406" t="n"/>
      <c r="ISG83" s="406" t="n"/>
      <c r="ISH83" s="406" t="n"/>
      <c r="ISI83" s="406" t="n"/>
      <c r="ISJ83" s="406" t="n"/>
      <c r="ISK83" s="406" t="n"/>
      <c r="ISL83" s="406" t="n"/>
      <c r="ISM83" s="406" t="n"/>
      <c r="ISN83" s="406" t="n"/>
      <c r="ISO83" s="406" t="n"/>
      <c r="ISP83" s="406" t="n"/>
      <c r="ISQ83" s="406" t="n"/>
      <c r="ISR83" s="406" t="n"/>
      <c r="ISS83" s="406" t="n"/>
      <c r="IST83" s="406" t="n"/>
      <c r="ISU83" s="406" t="n"/>
      <c r="ISV83" s="406" t="n"/>
      <c r="ISW83" s="406" t="n"/>
      <c r="ISX83" s="406" t="n"/>
      <c r="ISY83" s="406" t="n"/>
      <c r="ISZ83" s="406" t="n"/>
      <c r="ITA83" s="406" t="n"/>
      <c r="ITB83" s="406" t="n"/>
      <c r="ITC83" s="406" t="n"/>
      <c r="ITD83" s="406" t="n"/>
      <c r="ITE83" s="406" t="n"/>
      <c r="ITF83" s="406" t="n"/>
      <c r="ITG83" s="406" t="n"/>
      <c r="ITH83" s="406" t="n"/>
      <c r="ITI83" s="406" t="n"/>
      <c r="ITJ83" s="406" t="n"/>
      <c r="ITK83" s="406" t="n"/>
      <c r="ITL83" s="406" t="n"/>
      <c r="ITM83" s="406" t="n"/>
      <c r="ITN83" s="406" t="n"/>
      <c r="ITO83" s="406" t="n"/>
      <c r="ITP83" s="406" t="n"/>
      <c r="ITQ83" s="406" t="n"/>
      <c r="ITR83" s="406" t="n"/>
      <c r="ITS83" s="406" t="n"/>
      <c r="ITT83" s="406" t="n"/>
      <c r="ITU83" s="406" t="n"/>
      <c r="ITV83" s="406" t="n"/>
      <c r="ITW83" s="406" t="n"/>
      <c r="ITX83" s="406" t="n"/>
      <c r="ITY83" s="406" t="n"/>
      <c r="ITZ83" s="406" t="n"/>
      <c r="IUA83" s="406" t="n"/>
      <c r="IUB83" s="406" t="n"/>
      <c r="IUC83" s="406" t="n"/>
      <c r="IUD83" s="406" t="n"/>
      <c r="IUE83" s="406" t="n"/>
      <c r="IUF83" s="406" t="n"/>
      <c r="IUG83" s="406" t="n"/>
      <c r="IUH83" s="406" t="n"/>
      <c r="IUI83" s="406" t="n"/>
      <c r="IUJ83" s="406" t="n"/>
      <c r="IUK83" s="406" t="n"/>
      <c r="IUL83" s="406" t="n"/>
      <c r="IUM83" s="406" t="n"/>
      <c r="IUN83" s="406" t="n"/>
      <c r="IUO83" s="406" t="n"/>
      <c r="IUP83" s="406" t="n"/>
      <c r="IUQ83" s="406" t="n"/>
      <c r="IUR83" s="406" t="n"/>
      <c r="IUS83" s="406" t="n"/>
      <c r="IUT83" s="406" t="n"/>
      <c r="IUU83" s="406" t="n"/>
      <c r="IUV83" s="406" t="n"/>
      <c r="IUW83" s="406" t="n"/>
      <c r="IUX83" s="406" t="n"/>
      <c r="IUY83" s="406" t="n"/>
      <c r="IUZ83" s="406" t="n"/>
      <c r="IVA83" s="406" t="n"/>
      <c r="IVB83" s="406" t="n"/>
      <c r="IVC83" s="406" t="n"/>
      <c r="IVD83" s="406" t="n"/>
      <c r="IVE83" s="406" t="n"/>
      <c r="IVF83" s="406" t="n"/>
      <c r="IVG83" s="406" t="n"/>
      <c r="IVH83" s="406" t="n"/>
      <c r="IVI83" s="406" t="n"/>
      <c r="IVJ83" s="406" t="n"/>
      <c r="IVK83" s="406" t="n"/>
      <c r="IVL83" s="406" t="n"/>
      <c r="IVM83" s="406" t="n"/>
      <c r="IVN83" s="406" t="n"/>
      <c r="IVO83" s="406" t="n"/>
      <c r="IVP83" s="406" t="n"/>
      <c r="IVQ83" s="406" t="n"/>
      <c r="IVR83" s="406" t="n"/>
      <c r="IVS83" s="406" t="n"/>
      <c r="IVT83" s="406" t="n"/>
      <c r="IVU83" s="406" t="n"/>
      <c r="IVV83" s="406" t="n"/>
      <c r="IVW83" s="406" t="n"/>
      <c r="IVX83" s="406" t="n"/>
      <c r="IVY83" s="406" t="n"/>
      <c r="IVZ83" s="406" t="n"/>
      <c r="IWA83" s="406" t="n"/>
      <c r="IWB83" s="406" t="n"/>
      <c r="IWC83" s="406" t="n"/>
      <c r="IWD83" s="406" t="n"/>
      <c r="IWE83" s="406" t="n"/>
      <c r="IWF83" s="406" t="n"/>
      <c r="IWG83" s="406" t="n"/>
      <c r="IWH83" s="406" t="n"/>
      <c r="IWI83" s="406" t="n"/>
      <c r="IWJ83" s="406" t="n"/>
      <c r="IWK83" s="406" t="n"/>
      <c r="IWL83" s="406" t="n"/>
      <c r="IWM83" s="406" t="n"/>
      <c r="IWN83" s="406" t="n"/>
      <c r="IWO83" s="406" t="n"/>
      <c r="IWP83" s="406" t="n"/>
      <c r="IWQ83" s="406" t="n"/>
      <c r="IWR83" s="406" t="n"/>
      <c r="IWS83" s="406" t="n"/>
      <c r="IWT83" s="406" t="n"/>
      <c r="IWU83" s="406" t="n"/>
      <c r="IWV83" s="406" t="n"/>
      <c r="IWW83" s="406" t="n"/>
      <c r="IWX83" s="406" t="n"/>
      <c r="IWY83" s="406" t="n"/>
      <c r="IWZ83" s="406" t="n"/>
      <c r="IXA83" s="406" t="n"/>
      <c r="IXB83" s="406" t="n"/>
      <c r="IXC83" s="406" t="n"/>
      <c r="IXD83" s="406" t="n"/>
      <c r="IXE83" s="406" t="n"/>
      <c r="IXF83" s="406" t="n"/>
      <c r="IXG83" s="406" t="n"/>
      <c r="IXH83" s="406" t="n"/>
      <c r="IXI83" s="406" t="n"/>
      <c r="IXJ83" s="406" t="n"/>
      <c r="IXK83" s="406" t="n"/>
      <c r="IXL83" s="406" t="n"/>
      <c r="IXM83" s="406" t="n"/>
      <c r="IXN83" s="406" t="n"/>
      <c r="IXO83" s="406" t="n"/>
      <c r="IXP83" s="406" t="n"/>
      <c r="IXQ83" s="406" t="n"/>
      <c r="IXR83" s="406" t="n"/>
      <c r="IXS83" s="406" t="n"/>
      <c r="IXT83" s="406" t="n"/>
      <c r="IXU83" s="406" t="n"/>
      <c r="IXV83" s="406" t="n"/>
      <c r="IXW83" s="406" t="n"/>
      <c r="IXX83" s="406" t="n"/>
      <c r="IXY83" s="406" t="n"/>
      <c r="IXZ83" s="406" t="n"/>
      <c r="IYA83" s="406" t="n"/>
      <c r="IYB83" s="406" t="n"/>
      <c r="IYC83" s="406" t="n"/>
      <c r="IYD83" s="406" t="n"/>
      <c r="IYE83" s="406" t="n"/>
      <c r="IYF83" s="406" t="n"/>
      <c r="IYG83" s="406" t="n"/>
      <c r="IYH83" s="406" t="n"/>
      <c r="IYI83" s="406" t="n"/>
      <c r="IYJ83" s="406" t="n"/>
      <c r="IYK83" s="406" t="n"/>
      <c r="IYL83" s="406" t="n"/>
      <c r="IYM83" s="406" t="n"/>
      <c r="IYN83" s="406" t="n"/>
      <c r="IYO83" s="406" t="n"/>
      <c r="IYP83" s="406" t="n"/>
      <c r="IYQ83" s="406" t="n"/>
      <c r="IYR83" s="406" t="n"/>
      <c r="IYS83" s="406" t="n"/>
      <c r="IYT83" s="406" t="n"/>
      <c r="IYU83" s="406" t="n"/>
      <c r="IYV83" s="406" t="n"/>
      <c r="IYW83" s="406" t="n"/>
      <c r="IYX83" s="406" t="n"/>
      <c r="IYY83" s="406" t="n"/>
      <c r="IYZ83" s="406" t="n"/>
      <c r="IZA83" s="406" t="n"/>
      <c r="IZB83" s="406" t="n"/>
      <c r="IZC83" s="406" t="n"/>
      <c r="IZD83" s="406" t="n"/>
      <c r="IZE83" s="406" t="n"/>
      <c r="IZF83" s="406" t="n"/>
      <c r="IZG83" s="406" t="n"/>
      <c r="IZH83" s="406" t="n"/>
      <c r="IZI83" s="406" t="n"/>
      <c r="IZJ83" s="406" t="n"/>
      <c r="IZK83" s="406" t="n"/>
      <c r="IZL83" s="406" t="n"/>
      <c r="IZM83" s="406" t="n"/>
      <c r="IZN83" s="406" t="n"/>
      <c r="IZO83" s="406" t="n"/>
      <c r="IZP83" s="406" t="n"/>
      <c r="IZQ83" s="406" t="n"/>
      <c r="IZR83" s="406" t="n"/>
      <c r="IZS83" s="406" t="n"/>
      <c r="IZT83" s="406" t="n"/>
      <c r="IZU83" s="406" t="n"/>
      <c r="IZV83" s="406" t="n"/>
      <c r="IZW83" s="406" t="n"/>
      <c r="IZX83" s="406" t="n"/>
      <c r="IZY83" s="406" t="n"/>
      <c r="IZZ83" s="406" t="n"/>
      <c r="JAA83" s="406" t="n"/>
      <c r="JAB83" s="406" t="n"/>
      <c r="JAC83" s="406" t="n"/>
      <c r="JAD83" s="406" t="n"/>
      <c r="JAE83" s="406" t="n"/>
      <c r="JAF83" s="406" t="n"/>
      <c r="JAG83" s="406" t="n"/>
      <c r="JAH83" s="406" t="n"/>
      <c r="JAI83" s="406" t="n"/>
      <c r="JAJ83" s="406" t="n"/>
      <c r="JAK83" s="406" t="n"/>
      <c r="JAL83" s="406" t="n"/>
      <c r="JAM83" s="406" t="n"/>
      <c r="JAN83" s="406" t="n"/>
      <c r="JAO83" s="406" t="n"/>
      <c r="JAP83" s="406" t="n"/>
      <c r="JAQ83" s="406" t="n"/>
      <c r="JAR83" s="406" t="n"/>
      <c r="JAS83" s="406" t="n"/>
      <c r="JAT83" s="406" t="n"/>
      <c r="JAU83" s="406" t="n"/>
      <c r="JAV83" s="406" t="n"/>
      <c r="JAW83" s="406" t="n"/>
      <c r="JAX83" s="406" t="n"/>
      <c r="JAY83" s="406" t="n"/>
      <c r="JAZ83" s="406" t="n"/>
      <c r="JBA83" s="406" t="n"/>
      <c r="JBB83" s="406" t="n"/>
      <c r="JBC83" s="406" t="n"/>
      <c r="JBD83" s="406" t="n"/>
      <c r="JBE83" s="406" t="n"/>
      <c r="JBF83" s="406" t="n"/>
      <c r="JBG83" s="406" t="n"/>
      <c r="JBH83" s="406" t="n"/>
      <c r="JBI83" s="406" t="n"/>
      <c r="JBJ83" s="406" t="n"/>
      <c r="JBK83" s="406" t="n"/>
      <c r="JBL83" s="406" t="n"/>
      <c r="JBM83" s="406" t="n"/>
      <c r="JBN83" s="406" t="n"/>
      <c r="JBO83" s="406" t="n"/>
      <c r="JBP83" s="406" t="n"/>
      <c r="JBQ83" s="406" t="n"/>
      <c r="JBR83" s="406" t="n"/>
      <c r="JBS83" s="406" t="n"/>
      <c r="JBT83" s="406" t="n"/>
      <c r="JBU83" s="406" t="n"/>
      <c r="JBV83" s="406" t="n"/>
      <c r="JBW83" s="406" t="n"/>
      <c r="JBX83" s="406" t="n"/>
      <c r="JBY83" s="406" t="n"/>
      <c r="JBZ83" s="406" t="n"/>
      <c r="JCA83" s="406" t="n"/>
      <c r="JCB83" s="406" t="n"/>
      <c r="JCC83" s="406" t="n"/>
      <c r="JCD83" s="406" t="n"/>
      <c r="JCE83" s="406" t="n"/>
      <c r="JCF83" s="406" t="n"/>
      <c r="JCG83" s="406" t="n"/>
      <c r="JCH83" s="406" t="n"/>
      <c r="JCI83" s="406" t="n"/>
      <c r="JCJ83" s="406" t="n"/>
      <c r="JCK83" s="406" t="n"/>
      <c r="JCL83" s="406" t="n"/>
      <c r="JCM83" s="406" t="n"/>
      <c r="JCN83" s="406" t="n"/>
      <c r="JCO83" s="406" t="n"/>
      <c r="JCP83" s="406" t="n"/>
      <c r="JCQ83" s="406" t="n"/>
      <c r="JCR83" s="406" t="n"/>
      <c r="JCS83" s="406" t="n"/>
      <c r="JCT83" s="406" t="n"/>
      <c r="JCU83" s="406" t="n"/>
      <c r="JCV83" s="406" t="n"/>
      <c r="JCW83" s="406" t="n"/>
      <c r="JCX83" s="406" t="n"/>
      <c r="JCY83" s="406" t="n"/>
      <c r="JCZ83" s="406" t="n"/>
      <c r="JDA83" s="406" t="n"/>
      <c r="JDB83" s="406" t="n"/>
      <c r="JDC83" s="406" t="n"/>
      <c r="JDD83" s="406" t="n"/>
      <c r="JDE83" s="406" t="n"/>
      <c r="JDF83" s="406" t="n"/>
      <c r="JDG83" s="406" t="n"/>
      <c r="JDH83" s="406" t="n"/>
      <c r="JDI83" s="406" t="n"/>
      <c r="JDJ83" s="406" t="n"/>
      <c r="JDK83" s="406" t="n"/>
      <c r="JDL83" s="406" t="n"/>
      <c r="JDM83" s="406" t="n"/>
      <c r="JDN83" s="406" t="n"/>
      <c r="JDO83" s="406" t="n"/>
      <c r="JDP83" s="406" t="n"/>
      <c r="JDQ83" s="406" t="n"/>
      <c r="JDR83" s="406" t="n"/>
      <c r="JDS83" s="406" t="n"/>
      <c r="JDT83" s="406" t="n"/>
      <c r="JDU83" s="406" t="n"/>
      <c r="JDV83" s="406" t="n"/>
      <c r="JDW83" s="406" t="n"/>
      <c r="JDX83" s="406" t="n"/>
      <c r="JDY83" s="406" t="n"/>
      <c r="JDZ83" s="406" t="n"/>
      <c r="JEA83" s="406" t="n"/>
      <c r="JEB83" s="406" t="n"/>
      <c r="JEC83" s="406" t="n"/>
      <c r="JED83" s="406" t="n"/>
      <c r="JEE83" s="406" t="n"/>
      <c r="JEF83" s="406" t="n"/>
      <c r="JEG83" s="406" t="n"/>
      <c r="JEH83" s="406" t="n"/>
      <c r="JEI83" s="406" t="n"/>
      <c r="JEJ83" s="406" t="n"/>
      <c r="JEK83" s="406" t="n"/>
      <c r="JEL83" s="406" t="n"/>
      <c r="JEM83" s="406" t="n"/>
      <c r="JEN83" s="406" t="n"/>
      <c r="JEO83" s="406" t="n"/>
      <c r="JEP83" s="406" t="n"/>
      <c r="JEQ83" s="406" t="n"/>
      <c r="JER83" s="406" t="n"/>
      <c r="JES83" s="406" t="n"/>
      <c r="JET83" s="406" t="n"/>
      <c r="JEU83" s="406" t="n"/>
      <c r="JEV83" s="406" t="n"/>
      <c r="JEW83" s="406" t="n"/>
      <c r="JEX83" s="406" t="n"/>
      <c r="JEY83" s="406" t="n"/>
      <c r="JEZ83" s="406" t="n"/>
      <c r="JFA83" s="406" t="n"/>
      <c r="JFB83" s="406" t="n"/>
      <c r="JFC83" s="406" t="n"/>
      <c r="JFD83" s="406" t="n"/>
      <c r="JFE83" s="406" t="n"/>
      <c r="JFF83" s="406" t="n"/>
      <c r="JFG83" s="406" t="n"/>
      <c r="JFH83" s="406" t="n"/>
      <c r="JFI83" s="406" t="n"/>
      <c r="JFJ83" s="406" t="n"/>
      <c r="JFK83" s="406" t="n"/>
      <c r="JFL83" s="406" t="n"/>
      <c r="JFM83" s="406" t="n"/>
      <c r="JFN83" s="406" t="n"/>
      <c r="JFO83" s="406" t="n"/>
      <c r="JFP83" s="406" t="n"/>
      <c r="JFQ83" s="406" t="n"/>
      <c r="JFR83" s="406" t="n"/>
      <c r="JFS83" s="406" t="n"/>
      <c r="JFT83" s="406" t="n"/>
      <c r="JFU83" s="406" t="n"/>
      <c r="JFV83" s="406" t="n"/>
      <c r="JFW83" s="406" t="n"/>
      <c r="JFX83" s="406" t="n"/>
      <c r="JFY83" s="406" t="n"/>
      <c r="JFZ83" s="406" t="n"/>
      <c r="JGA83" s="406" t="n"/>
      <c r="JGB83" s="406" t="n"/>
      <c r="JGC83" s="406" t="n"/>
      <c r="JGD83" s="406" t="n"/>
      <c r="JGE83" s="406" t="n"/>
      <c r="JGF83" s="406" t="n"/>
      <c r="JGG83" s="406" t="n"/>
      <c r="JGH83" s="406" t="n"/>
      <c r="JGI83" s="406" t="n"/>
      <c r="JGJ83" s="406" t="n"/>
      <c r="JGK83" s="406" t="n"/>
      <c r="JGL83" s="406" t="n"/>
      <c r="JGM83" s="406" t="n"/>
      <c r="JGN83" s="406" t="n"/>
      <c r="JGO83" s="406" t="n"/>
      <c r="JGP83" s="406" t="n"/>
      <c r="JGQ83" s="406" t="n"/>
      <c r="JGR83" s="406" t="n"/>
      <c r="JGS83" s="406" t="n"/>
      <c r="JGT83" s="406" t="n"/>
      <c r="JGU83" s="406" t="n"/>
      <c r="JGV83" s="406" t="n"/>
      <c r="JGW83" s="406" t="n"/>
      <c r="JGX83" s="406" t="n"/>
      <c r="JGY83" s="406" t="n"/>
      <c r="JGZ83" s="406" t="n"/>
      <c r="JHA83" s="406" t="n"/>
      <c r="JHB83" s="406" t="n"/>
      <c r="JHC83" s="406" t="n"/>
      <c r="JHD83" s="406" t="n"/>
      <c r="JHE83" s="406" t="n"/>
      <c r="JHF83" s="406" t="n"/>
      <c r="JHG83" s="406" t="n"/>
      <c r="JHH83" s="406" t="n"/>
      <c r="JHI83" s="406" t="n"/>
      <c r="JHJ83" s="406" t="n"/>
      <c r="JHK83" s="406" t="n"/>
      <c r="JHL83" s="406" t="n"/>
      <c r="JHM83" s="406" t="n"/>
      <c r="JHN83" s="406" t="n"/>
      <c r="JHO83" s="406" t="n"/>
      <c r="JHP83" s="406" t="n"/>
      <c r="JHQ83" s="406" t="n"/>
      <c r="JHR83" s="406" t="n"/>
      <c r="JHS83" s="406" t="n"/>
      <c r="JHT83" s="406" t="n"/>
      <c r="JHU83" s="406" t="n"/>
      <c r="JHV83" s="406" t="n"/>
      <c r="JHW83" s="406" t="n"/>
      <c r="JHX83" s="406" t="n"/>
      <c r="JHY83" s="406" t="n"/>
      <c r="JHZ83" s="406" t="n"/>
      <c r="JIA83" s="406" t="n"/>
      <c r="JIB83" s="406" t="n"/>
      <c r="JIC83" s="406" t="n"/>
      <c r="JID83" s="406" t="n"/>
      <c r="JIE83" s="406" t="n"/>
      <c r="JIF83" s="406" t="n"/>
      <c r="JIG83" s="406" t="n"/>
      <c r="JIH83" s="406" t="n"/>
      <c r="JII83" s="406" t="n"/>
      <c r="JIJ83" s="406" t="n"/>
      <c r="JIK83" s="406" t="n"/>
      <c r="JIL83" s="406" t="n"/>
      <c r="JIM83" s="406" t="n"/>
      <c r="JIN83" s="406" t="n"/>
      <c r="JIO83" s="406" t="n"/>
      <c r="JIP83" s="406" t="n"/>
      <c r="JIQ83" s="406" t="n"/>
      <c r="JIR83" s="406" t="n"/>
      <c r="JIS83" s="406" t="n"/>
      <c r="JIT83" s="406" t="n"/>
      <c r="JIU83" s="406" t="n"/>
      <c r="JIV83" s="406" t="n"/>
      <c r="JIW83" s="406" t="n"/>
      <c r="JIX83" s="406" t="n"/>
      <c r="JIY83" s="406" t="n"/>
      <c r="JIZ83" s="406" t="n"/>
      <c r="JJA83" s="406" t="n"/>
      <c r="JJB83" s="406" t="n"/>
      <c r="JJC83" s="406" t="n"/>
      <c r="JJD83" s="406" t="n"/>
      <c r="JJE83" s="406" t="n"/>
      <c r="JJF83" s="406" t="n"/>
      <c r="JJG83" s="406" t="n"/>
      <c r="JJH83" s="406" t="n"/>
      <c r="JJI83" s="406" t="n"/>
      <c r="JJJ83" s="406" t="n"/>
      <c r="JJK83" s="406" t="n"/>
      <c r="JJL83" s="406" t="n"/>
      <c r="JJM83" s="406" t="n"/>
      <c r="JJN83" s="406" t="n"/>
      <c r="JJO83" s="406" t="n"/>
      <c r="JJP83" s="406" t="n"/>
      <c r="JJQ83" s="406" t="n"/>
      <c r="JJR83" s="406" t="n"/>
      <c r="JJS83" s="406" t="n"/>
      <c r="JJT83" s="406" t="n"/>
      <c r="JJU83" s="406" t="n"/>
      <c r="JJV83" s="406" t="n"/>
      <c r="JJW83" s="406" t="n"/>
      <c r="JJX83" s="406" t="n"/>
      <c r="JJY83" s="406" t="n"/>
      <c r="JJZ83" s="406" t="n"/>
      <c r="JKA83" s="406" t="n"/>
      <c r="JKB83" s="406" t="n"/>
      <c r="JKC83" s="406" t="n"/>
      <c r="JKD83" s="406" t="n"/>
      <c r="JKE83" s="406" t="n"/>
      <c r="JKF83" s="406" t="n"/>
      <c r="JKG83" s="406" t="n"/>
      <c r="JKH83" s="406" t="n"/>
      <c r="JKI83" s="406" t="n"/>
      <c r="JKJ83" s="406" t="n"/>
      <c r="JKK83" s="406" t="n"/>
      <c r="JKL83" s="406" t="n"/>
      <c r="JKM83" s="406" t="n"/>
      <c r="JKN83" s="406" t="n"/>
      <c r="JKO83" s="406" t="n"/>
      <c r="JKP83" s="406" t="n"/>
      <c r="JKQ83" s="406" t="n"/>
      <c r="JKR83" s="406" t="n"/>
      <c r="JKS83" s="406" t="n"/>
      <c r="JKT83" s="406" t="n"/>
      <c r="JKU83" s="406" t="n"/>
      <c r="JKV83" s="406" t="n"/>
      <c r="JKW83" s="406" t="n"/>
      <c r="JKX83" s="406" t="n"/>
      <c r="JKY83" s="406" t="n"/>
      <c r="JKZ83" s="406" t="n"/>
      <c r="JLA83" s="406" t="n"/>
      <c r="JLB83" s="406" t="n"/>
      <c r="JLC83" s="406" t="n"/>
      <c r="JLD83" s="406" t="n"/>
      <c r="JLE83" s="406" t="n"/>
      <c r="JLF83" s="406" t="n"/>
      <c r="JLG83" s="406" t="n"/>
      <c r="JLH83" s="406" t="n"/>
      <c r="JLI83" s="406" t="n"/>
      <c r="JLJ83" s="406" t="n"/>
      <c r="JLK83" s="406" t="n"/>
      <c r="JLL83" s="406" t="n"/>
      <c r="JLM83" s="406" t="n"/>
      <c r="JLN83" s="406" t="n"/>
      <c r="JLO83" s="406" t="n"/>
      <c r="JLP83" s="406" t="n"/>
      <c r="JLQ83" s="406" t="n"/>
      <c r="JLR83" s="406" t="n"/>
      <c r="JLS83" s="406" t="n"/>
      <c r="JLT83" s="406" t="n"/>
      <c r="JLU83" s="406" t="n"/>
      <c r="JLV83" s="406" t="n"/>
      <c r="JLW83" s="406" t="n"/>
      <c r="JLX83" s="406" t="n"/>
      <c r="JLY83" s="406" t="n"/>
      <c r="JLZ83" s="406" t="n"/>
      <c r="JMA83" s="406" t="n"/>
      <c r="JMB83" s="406" t="n"/>
      <c r="JMC83" s="406" t="n"/>
      <c r="JMD83" s="406" t="n"/>
      <c r="JME83" s="406" t="n"/>
      <c r="JMF83" s="406" t="n"/>
      <c r="JMG83" s="406" t="n"/>
      <c r="JMH83" s="406" t="n"/>
      <c r="JMI83" s="406" t="n"/>
      <c r="JMJ83" s="406" t="n"/>
      <c r="JMK83" s="406" t="n"/>
      <c r="JML83" s="406" t="n"/>
      <c r="JMM83" s="406" t="n"/>
      <c r="JMN83" s="406" t="n"/>
      <c r="JMO83" s="406" t="n"/>
      <c r="JMP83" s="406" t="n"/>
      <c r="JMQ83" s="406" t="n"/>
      <c r="JMR83" s="406" t="n"/>
      <c r="JMS83" s="406" t="n"/>
      <c r="JMT83" s="406" t="n"/>
      <c r="JMU83" s="406" t="n"/>
      <c r="JMV83" s="406" t="n"/>
      <c r="JMW83" s="406" t="n"/>
      <c r="JMX83" s="406" t="n"/>
      <c r="JMY83" s="406" t="n"/>
      <c r="JMZ83" s="406" t="n"/>
      <c r="JNA83" s="406" t="n"/>
      <c r="JNB83" s="406" t="n"/>
      <c r="JNC83" s="406" t="n"/>
      <c r="JND83" s="406" t="n"/>
      <c r="JNE83" s="406" t="n"/>
      <c r="JNF83" s="406" t="n"/>
      <c r="JNG83" s="406" t="n"/>
      <c r="JNH83" s="406" t="n"/>
      <c r="JNI83" s="406" t="n"/>
      <c r="JNJ83" s="406" t="n"/>
      <c r="JNK83" s="406" t="n"/>
      <c r="JNL83" s="406" t="n"/>
      <c r="JNM83" s="406" t="n"/>
      <c r="JNN83" s="406" t="n"/>
      <c r="JNO83" s="406" t="n"/>
      <c r="JNP83" s="406" t="n"/>
      <c r="JNQ83" s="406" t="n"/>
      <c r="JNR83" s="406" t="n"/>
      <c r="JNS83" s="406" t="n"/>
      <c r="JNT83" s="406" t="n"/>
      <c r="JNU83" s="406" t="n"/>
      <c r="JNV83" s="406" t="n"/>
      <c r="JNW83" s="406" t="n"/>
      <c r="JNX83" s="406" t="n"/>
      <c r="JNY83" s="406" t="n"/>
      <c r="JNZ83" s="406" t="n"/>
      <c r="JOA83" s="406" t="n"/>
      <c r="JOB83" s="406" t="n"/>
      <c r="JOC83" s="406" t="n"/>
      <c r="JOD83" s="406" t="n"/>
      <c r="JOE83" s="406" t="n"/>
      <c r="JOF83" s="406" t="n"/>
      <c r="JOG83" s="406" t="n"/>
      <c r="JOH83" s="406" t="n"/>
      <c r="JOI83" s="406" t="n"/>
      <c r="JOJ83" s="406" t="n"/>
      <c r="JOK83" s="406" t="n"/>
      <c r="JOL83" s="406" t="n"/>
      <c r="JOM83" s="406" t="n"/>
      <c r="JON83" s="406" t="n"/>
      <c r="JOO83" s="406" t="n"/>
      <c r="JOP83" s="406" t="n"/>
      <c r="JOQ83" s="406" t="n"/>
      <c r="JOR83" s="406" t="n"/>
      <c r="JOS83" s="406" t="n"/>
      <c r="JOT83" s="406" t="n"/>
      <c r="JOU83" s="406" t="n"/>
      <c r="JOV83" s="406" t="n"/>
      <c r="JOW83" s="406" t="n"/>
      <c r="JOX83" s="406" t="n"/>
      <c r="JOY83" s="406" t="n"/>
      <c r="JOZ83" s="406" t="n"/>
      <c r="JPA83" s="406" t="n"/>
      <c r="JPB83" s="406" t="n"/>
      <c r="JPC83" s="406" t="n"/>
      <c r="JPD83" s="406" t="n"/>
      <c r="JPE83" s="406" t="n"/>
      <c r="JPF83" s="406" t="n"/>
      <c r="JPG83" s="406" t="n"/>
      <c r="JPH83" s="406" t="n"/>
      <c r="JPI83" s="406" t="n"/>
      <c r="JPJ83" s="406" t="n"/>
      <c r="JPK83" s="406" t="n"/>
      <c r="JPL83" s="406" t="n"/>
      <c r="JPM83" s="406" t="n"/>
      <c r="JPN83" s="406" t="n"/>
      <c r="JPO83" s="406" t="n"/>
      <c r="JPP83" s="406" t="n"/>
      <c r="JPQ83" s="406" t="n"/>
      <c r="JPR83" s="406" t="n"/>
      <c r="JPS83" s="406" t="n"/>
      <c r="JPT83" s="406" t="n"/>
      <c r="JPU83" s="406" t="n"/>
      <c r="JPV83" s="406" t="n"/>
      <c r="JPW83" s="406" t="n"/>
      <c r="JPX83" s="406" t="n"/>
      <c r="JPY83" s="406" t="n"/>
      <c r="JPZ83" s="406" t="n"/>
      <c r="JQA83" s="406" t="n"/>
      <c r="JQB83" s="406" t="n"/>
      <c r="JQC83" s="406" t="n"/>
      <c r="JQD83" s="406" t="n"/>
      <c r="JQE83" s="406" t="n"/>
      <c r="JQF83" s="406" t="n"/>
      <c r="JQG83" s="406" t="n"/>
      <c r="JQH83" s="406" t="n"/>
      <c r="JQI83" s="406" t="n"/>
      <c r="JQJ83" s="406" t="n"/>
      <c r="JQK83" s="406" t="n"/>
      <c r="JQL83" s="406" t="n"/>
      <c r="JQM83" s="406" t="n"/>
      <c r="JQN83" s="406" t="n"/>
      <c r="JQO83" s="406" t="n"/>
      <c r="JQP83" s="406" t="n"/>
      <c r="JQQ83" s="406" t="n"/>
      <c r="JQR83" s="406" t="n"/>
      <c r="JQS83" s="406" t="n"/>
      <c r="JQT83" s="406" t="n"/>
      <c r="JQU83" s="406" t="n"/>
      <c r="JQV83" s="406" t="n"/>
      <c r="JQW83" s="406" t="n"/>
      <c r="JQX83" s="406" t="n"/>
      <c r="JQY83" s="406" t="n"/>
      <c r="JQZ83" s="406" t="n"/>
      <c r="JRA83" s="406" t="n"/>
      <c r="JRB83" s="406" t="n"/>
      <c r="JRC83" s="406" t="n"/>
      <c r="JRD83" s="406" t="n"/>
      <c r="JRE83" s="406" t="n"/>
      <c r="JRF83" s="406" t="n"/>
      <c r="JRG83" s="406" t="n"/>
      <c r="JRH83" s="406" t="n"/>
      <c r="JRI83" s="406" t="n"/>
      <c r="JRJ83" s="406" t="n"/>
      <c r="JRK83" s="406" t="n"/>
      <c r="JRL83" s="406" t="n"/>
      <c r="JRM83" s="406" t="n"/>
      <c r="JRN83" s="406" t="n"/>
      <c r="JRO83" s="406" t="n"/>
      <c r="JRP83" s="406" t="n"/>
      <c r="JRQ83" s="406" t="n"/>
      <c r="JRR83" s="406" t="n"/>
      <c r="JRS83" s="406" t="n"/>
      <c r="JRT83" s="406" t="n"/>
      <c r="JRU83" s="406" t="n"/>
      <c r="JRV83" s="406" t="n"/>
      <c r="JRW83" s="406" t="n"/>
      <c r="JRX83" s="406" t="n"/>
      <c r="JRY83" s="406" t="n"/>
      <c r="JRZ83" s="406" t="n"/>
      <c r="JSA83" s="406" t="n"/>
      <c r="JSB83" s="406" t="n"/>
      <c r="JSC83" s="406" t="n"/>
      <c r="JSD83" s="406" t="n"/>
      <c r="JSE83" s="406" t="n"/>
      <c r="JSF83" s="406" t="n"/>
      <c r="JSG83" s="406" t="n"/>
      <c r="JSH83" s="406" t="n"/>
      <c r="JSI83" s="406" t="n"/>
      <c r="JSJ83" s="406" t="n"/>
      <c r="JSK83" s="406" t="n"/>
      <c r="JSL83" s="406" t="n"/>
      <c r="JSM83" s="406" t="n"/>
      <c r="JSN83" s="406" t="n"/>
      <c r="JSO83" s="406" t="n"/>
      <c r="JSP83" s="406" t="n"/>
      <c r="JSQ83" s="406" t="n"/>
      <c r="JSR83" s="406" t="n"/>
      <c r="JSS83" s="406" t="n"/>
      <c r="JST83" s="406" t="n"/>
      <c r="JSU83" s="406" t="n"/>
      <c r="JSV83" s="406" t="n"/>
      <c r="JSW83" s="406" t="n"/>
      <c r="JSX83" s="406" t="n"/>
      <c r="JSY83" s="406" t="n"/>
      <c r="JSZ83" s="406" t="n"/>
      <c r="JTA83" s="406" t="n"/>
      <c r="JTB83" s="406" t="n"/>
      <c r="JTC83" s="406" t="n"/>
      <c r="JTD83" s="406" t="n"/>
      <c r="JTE83" s="406" t="n"/>
      <c r="JTF83" s="406" t="n"/>
      <c r="JTG83" s="406" t="n"/>
      <c r="JTH83" s="406" t="n"/>
      <c r="JTI83" s="406" t="n"/>
      <c r="JTJ83" s="406" t="n"/>
      <c r="JTK83" s="406" t="n"/>
      <c r="JTL83" s="406" t="n"/>
      <c r="JTM83" s="406" t="n"/>
      <c r="JTN83" s="406" t="n"/>
      <c r="JTO83" s="406" t="n"/>
      <c r="JTP83" s="406" t="n"/>
      <c r="JTQ83" s="406" t="n"/>
      <c r="JTR83" s="406" t="n"/>
      <c r="JTS83" s="406" t="n"/>
      <c r="JTT83" s="406" t="n"/>
      <c r="JTU83" s="406" t="n"/>
      <c r="JTV83" s="406" t="n"/>
      <c r="JTW83" s="406" t="n"/>
      <c r="JTX83" s="406" t="n"/>
      <c r="JTY83" s="406" t="n"/>
      <c r="JTZ83" s="406" t="n"/>
      <c r="JUA83" s="406" t="n"/>
      <c r="JUB83" s="406" t="n"/>
      <c r="JUC83" s="406" t="n"/>
      <c r="JUD83" s="406" t="n"/>
      <c r="JUE83" s="406" t="n"/>
      <c r="JUF83" s="406" t="n"/>
      <c r="JUG83" s="406" t="n"/>
      <c r="JUH83" s="406" t="n"/>
      <c r="JUI83" s="406" t="n"/>
      <c r="JUJ83" s="406" t="n"/>
      <c r="JUK83" s="406" t="n"/>
      <c r="JUL83" s="406" t="n"/>
      <c r="JUM83" s="406" t="n"/>
      <c r="JUN83" s="406" t="n"/>
      <c r="JUO83" s="406" t="n"/>
      <c r="JUP83" s="406" t="n"/>
      <c r="JUQ83" s="406" t="n"/>
      <c r="JUR83" s="406" t="n"/>
      <c r="JUS83" s="406" t="n"/>
      <c r="JUT83" s="406" t="n"/>
      <c r="JUU83" s="406" t="n"/>
      <c r="JUV83" s="406" t="n"/>
      <c r="JUW83" s="406" t="n"/>
      <c r="JUX83" s="406" t="n"/>
      <c r="JUY83" s="406" t="n"/>
      <c r="JUZ83" s="406" t="n"/>
      <c r="JVA83" s="406" t="n"/>
      <c r="JVB83" s="406" t="n"/>
      <c r="JVC83" s="406" t="n"/>
      <c r="JVD83" s="406" t="n"/>
      <c r="JVE83" s="406" t="n"/>
      <c r="JVF83" s="406" t="n"/>
      <c r="JVG83" s="406" t="n"/>
      <c r="JVH83" s="406" t="n"/>
      <c r="JVI83" s="406" t="n"/>
      <c r="JVJ83" s="406" t="n"/>
      <c r="JVK83" s="406" t="n"/>
      <c r="JVL83" s="406" t="n"/>
      <c r="JVM83" s="406" t="n"/>
      <c r="JVN83" s="406" t="n"/>
      <c r="JVO83" s="406" t="n"/>
      <c r="JVP83" s="406" t="n"/>
      <c r="JVQ83" s="406" t="n"/>
      <c r="JVR83" s="406" t="n"/>
      <c r="JVS83" s="406" t="n"/>
      <c r="JVT83" s="406" t="n"/>
      <c r="JVU83" s="406" t="n"/>
      <c r="JVV83" s="406" t="n"/>
      <c r="JVW83" s="406" t="n"/>
      <c r="JVX83" s="406" t="n"/>
      <c r="JVY83" s="406" t="n"/>
      <c r="JVZ83" s="406" t="n"/>
      <c r="JWA83" s="406" t="n"/>
      <c r="JWB83" s="406" t="n"/>
      <c r="JWC83" s="406" t="n"/>
      <c r="JWD83" s="406" t="n"/>
      <c r="JWE83" s="406" t="n"/>
      <c r="JWF83" s="406" t="n"/>
      <c r="JWG83" s="406" t="n"/>
      <c r="JWH83" s="406" t="n"/>
      <c r="JWI83" s="406" t="n"/>
      <c r="JWJ83" s="406" t="n"/>
      <c r="JWK83" s="406" t="n"/>
      <c r="JWL83" s="406" t="n"/>
      <c r="JWM83" s="406" t="n"/>
      <c r="JWN83" s="406" t="n"/>
      <c r="JWO83" s="406" t="n"/>
      <c r="JWP83" s="406" t="n"/>
      <c r="JWQ83" s="406" t="n"/>
      <c r="JWR83" s="406" t="n"/>
      <c r="JWS83" s="406" t="n"/>
      <c r="JWT83" s="406" t="n"/>
      <c r="JWU83" s="406" t="n"/>
      <c r="JWV83" s="406" t="n"/>
      <c r="JWW83" s="406" t="n"/>
      <c r="JWX83" s="406" t="n"/>
      <c r="JWY83" s="406" t="n"/>
      <c r="JWZ83" s="406" t="n"/>
      <c r="JXA83" s="406" t="n"/>
      <c r="JXB83" s="406" t="n"/>
      <c r="JXC83" s="406" t="n"/>
      <c r="JXD83" s="406" t="n"/>
      <c r="JXE83" s="406" t="n"/>
      <c r="JXF83" s="406" t="n"/>
      <c r="JXG83" s="406" t="n"/>
      <c r="JXH83" s="406" t="n"/>
      <c r="JXI83" s="406" t="n"/>
      <c r="JXJ83" s="406" t="n"/>
      <c r="JXK83" s="406" t="n"/>
      <c r="JXL83" s="406" t="n"/>
      <c r="JXM83" s="406" t="n"/>
      <c r="JXN83" s="406" t="n"/>
      <c r="JXO83" s="406" t="n"/>
      <c r="JXP83" s="406" t="n"/>
      <c r="JXQ83" s="406" t="n"/>
      <c r="JXR83" s="406" t="n"/>
      <c r="JXS83" s="406" t="n"/>
      <c r="JXT83" s="406" t="n"/>
      <c r="JXU83" s="406" t="n"/>
      <c r="JXV83" s="406" t="n"/>
      <c r="JXW83" s="406" t="n"/>
      <c r="JXX83" s="406" t="n"/>
      <c r="JXY83" s="406" t="n"/>
      <c r="JXZ83" s="406" t="n"/>
      <c r="JYA83" s="406" t="n"/>
      <c r="JYB83" s="406" t="n"/>
      <c r="JYC83" s="406" t="n"/>
      <c r="JYD83" s="406" t="n"/>
      <c r="JYE83" s="406" t="n"/>
      <c r="JYF83" s="406" t="n"/>
      <c r="JYG83" s="406" t="n"/>
      <c r="JYH83" s="406" t="n"/>
      <c r="JYI83" s="406" t="n"/>
      <c r="JYJ83" s="406" t="n"/>
      <c r="JYK83" s="406" t="n"/>
      <c r="JYL83" s="406" t="n"/>
      <c r="JYM83" s="406" t="n"/>
      <c r="JYN83" s="406" t="n"/>
      <c r="JYO83" s="406" t="n"/>
      <c r="JYP83" s="406" t="n"/>
      <c r="JYQ83" s="406" t="n"/>
      <c r="JYR83" s="406" t="n"/>
      <c r="JYS83" s="406" t="n"/>
      <c r="JYT83" s="406" t="n"/>
      <c r="JYU83" s="406" t="n"/>
      <c r="JYV83" s="406" t="n"/>
      <c r="JYW83" s="406" t="n"/>
      <c r="JYX83" s="406" t="n"/>
      <c r="JYY83" s="406" t="n"/>
      <c r="JYZ83" s="406" t="n"/>
      <c r="JZA83" s="406" t="n"/>
      <c r="JZB83" s="406" t="n"/>
      <c r="JZC83" s="406" t="n"/>
      <c r="JZD83" s="406" t="n"/>
      <c r="JZE83" s="406" t="n"/>
      <c r="JZF83" s="406" t="n"/>
      <c r="JZG83" s="406" t="n"/>
      <c r="JZH83" s="406" t="n"/>
      <c r="JZI83" s="406" t="n"/>
      <c r="JZJ83" s="406" t="n"/>
      <c r="JZK83" s="406" t="n"/>
      <c r="JZL83" s="406" t="n"/>
      <c r="JZM83" s="406" t="n"/>
      <c r="JZN83" s="406" t="n"/>
      <c r="JZO83" s="406" t="n"/>
      <c r="JZP83" s="406" t="n"/>
      <c r="JZQ83" s="406" t="n"/>
      <c r="JZR83" s="406" t="n"/>
      <c r="JZS83" s="406" t="n"/>
      <c r="JZT83" s="406" t="n"/>
      <c r="JZU83" s="406" t="n"/>
      <c r="JZV83" s="406" t="n"/>
      <c r="JZW83" s="406" t="n"/>
      <c r="JZX83" s="406" t="n"/>
      <c r="JZY83" s="406" t="n"/>
      <c r="JZZ83" s="406" t="n"/>
      <c r="KAA83" s="406" t="n"/>
      <c r="KAB83" s="406" t="n"/>
      <c r="KAC83" s="406" t="n"/>
      <c r="KAD83" s="406" t="n"/>
      <c r="KAE83" s="406" t="n"/>
      <c r="KAF83" s="406" t="n"/>
      <c r="KAG83" s="406" t="n"/>
      <c r="KAH83" s="406" t="n"/>
      <c r="KAI83" s="406" t="n"/>
      <c r="KAJ83" s="406" t="n"/>
      <c r="KAK83" s="406" t="n"/>
      <c r="KAL83" s="406" t="n"/>
      <c r="KAM83" s="406" t="n"/>
      <c r="KAN83" s="406" t="n"/>
      <c r="KAO83" s="406" t="n"/>
      <c r="KAP83" s="406" t="n"/>
      <c r="KAQ83" s="406" t="n"/>
      <c r="KAR83" s="406" t="n"/>
      <c r="KAS83" s="406" t="n"/>
      <c r="KAT83" s="406" t="n"/>
      <c r="KAU83" s="406" t="n"/>
      <c r="KAV83" s="406" t="n"/>
      <c r="KAW83" s="406" t="n"/>
      <c r="KAX83" s="406" t="n"/>
      <c r="KAY83" s="406" t="n"/>
      <c r="KAZ83" s="406" t="n"/>
      <c r="KBA83" s="406" t="n"/>
      <c r="KBB83" s="406" t="n"/>
      <c r="KBC83" s="406" t="n"/>
      <c r="KBD83" s="406" t="n"/>
      <c r="KBE83" s="406" t="n"/>
      <c r="KBF83" s="406" t="n"/>
      <c r="KBG83" s="406" t="n"/>
      <c r="KBH83" s="406" t="n"/>
      <c r="KBI83" s="406" t="n"/>
      <c r="KBJ83" s="406" t="n"/>
      <c r="KBK83" s="406" t="n"/>
      <c r="KBL83" s="406" t="n"/>
      <c r="KBM83" s="406" t="n"/>
      <c r="KBN83" s="406" t="n"/>
      <c r="KBO83" s="406" t="n"/>
      <c r="KBP83" s="406" t="n"/>
      <c r="KBQ83" s="406" t="n"/>
      <c r="KBR83" s="406" t="n"/>
      <c r="KBS83" s="406" t="n"/>
      <c r="KBT83" s="406" t="n"/>
      <c r="KBU83" s="406" t="n"/>
      <c r="KBV83" s="406" t="n"/>
      <c r="KBW83" s="406" t="n"/>
      <c r="KBX83" s="406" t="n"/>
      <c r="KBY83" s="406" t="n"/>
      <c r="KBZ83" s="406" t="n"/>
      <c r="KCA83" s="406" t="n"/>
      <c r="KCB83" s="406" t="n"/>
      <c r="KCC83" s="406" t="n"/>
      <c r="KCD83" s="406" t="n"/>
      <c r="KCE83" s="406" t="n"/>
      <c r="KCF83" s="406" t="n"/>
      <c r="KCG83" s="406" t="n"/>
      <c r="KCH83" s="406" t="n"/>
      <c r="KCI83" s="406" t="n"/>
      <c r="KCJ83" s="406" t="n"/>
      <c r="KCK83" s="406" t="n"/>
      <c r="KCL83" s="406" t="n"/>
      <c r="KCM83" s="406" t="n"/>
      <c r="KCN83" s="406" t="n"/>
      <c r="KCO83" s="406" t="n"/>
      <c r="KCP83" s="406" t="n"/>
      <c r="KCQ83" s="406" t="n"/>
      <c r="KCR83" s="406" t="n"/>
      <c r="KCS83" s="406" t="n"/>
      <c r="KCT83" s="406" t="n"/>
      <c r="KCU83" s="406" t="n"/>
      <c r="KCV83" s="406" t="n"/>
      <c r="KCW83" s="406" t="n"/>
      <c r="KCX83" s="406" t="n"/>
      <c r="KCY83" s="406" t="n"/>
      <c r="KCZ83" s="406" t="n"/>
      <c r="KDA83" s="406" t="n"/>
      <c r="KDB83" s="406" t="n"/>
      <c r="KDC83" s="406" t="n"/>
      <c r="KDD83" s="406" t="n"/>
      <c r="KDE83" s="406" t="n"/>
      <c r="KDF83" s="406" t="n"/>
      <c r="KDG83" s="406" t="n"/>
      <c r="KDH83" s="406" t="n"/>
      <c r="KDI83" s="406" t="n"/>
      <c r="KDJ83" s="406" t="n"/>
      <c r="KDK83" s="406" t="n"/>
      <c r="KDL83" s="406" t="n"/>
      <c r="KDM83" s="406" t="n"/>
      <c r="KDN83" s="406" t="n"/>
      <c r="KDO83" s="406" t="n"/>
      <c r="KDP83" s="406" t="n"/>
      <c r="KDQ83" s="406" t="n"/>
      <c r="KDR83" s="406" t="n"/>
      <c r="KDS83" s="406" t="n"/>
      <c r="KDT83" s="406" t="n"/>
      <c r="KDU83" s="406" t="n"/>
      <c r="KDV83" s="406" t="n"/>
      <c r="KDW83" s="406" t="n"/>
      <c r="KDX83" s="406" t="n"/>
      <c r="KDY83" s="406" t="n"/>
      <c r="KDZ83" s="406" t="n"/>
      <c r="KEA83" s="406" t="n"/>
      <c r="KEB83" s="406" t="n"/>
      <c r="KEC83" s="406" t="n"/>
      <c r="KED83" s="406" t="n"/>
      <c r="KEE83" s="406" t="n"/>
      <c r="KEF83" s="406" t="n"/>
      <c r="KEG83" s="406" t="n"/>
      <c r="KEH83" s="406" t="n"/>
      <c r="KEI83" s="406" t="n"/>
      <c r="KEJ83" s="406" t="n"/>
      <c r="KEK83" s="406" t="n"/>
      <c r="KEL83" s="406" t="n"/>
      <c r="KEM83" s="406" t="n"/>
      <c r="KEN83" s="406" t="n"/>
      <c r="KEO83" s="406" t="n"/>
      <c r="KEP83" s="406" t="n"/>
      <c r="KEQ83" s="406" t="n"/>
      <c r="KER83" s="406" t="n"/>
      <c r="KES83" s="406" t="n"/>
      <c r="KET83" s="406" t="n"/>
      <c r="KEU83" s="406" t="n"/>
      <c r="KEV83" s="406" t="n"/>
      <c r="KEW83" s="406" t="n"/>
      <c r="KEX83" s="406" t="n"/>
      <c r="KEY83" s="406" t="n"/>
      <c r="KEZ83" s="406" t="n"/>
      <c r="KFA83" s="406" t="n"/>
      <c r="KFB83" s="406" t="n"/>
      <c r="KFC83" s="406" t="n"/>
      <c r="KFD83" s="406" t="n"/>
      <c r="KFE83" s="406" t="n"/>
      <c r="KFF83" s="406" t="n"/>
      <c r="KFG83" s="406" t="n"/>
      <c r="KFH83" s="406" t="n"/>
      <c r="KFI83" s="406" t="n"/>
      <c r="KFJ83" s="406" t="n"/>
      <c r="KFK83" s="406" t="n"/>
      <c r="KFL83" s="406" t="n"/>
      <c r="KFM83" s="406" t="n"/>
      <c r="KFN83" s="406" t="n"/>
      <c r="KFO83" s="406" t="n"/>
      <c r="KFP83" s="406" t="n"/>
      <c r="KFQ83" s="406" t="n"/>
      <c r="KFR83" s="406" t="n"/>
      <c r="KFS83" s="406" t="n"/>
      <c r="KFT83" s="406" t="n"/>
      <c r="KFU83" s="406" t="n"/>
      <c r="KFV83" s="406" t="n"/>
      <c r="KFW83" s="406" t="n"/>
      <c r="KFX83" s="406" t="n"/>
      <c r="KFY83" s="406" t="n"/>
      <c r="KFZ83" s="406" t="n"/>
      <c r="KGA83" s="406" t="n"/>
      <c r="KGB83" s="406" t="n"/>
      <c r="KGC83" s="406" t="n"/>
      <c r="KGD83" s="406" t="n"/>
      <c r="KGE83" s="406" t="n"/>
      <c r="KGF83" s="406" t="n"/>
      <c r="KGG83" s="406" t="n"/>
      <c r="KGH83" s="406" t="n"/>
      <c r="KGI83" s="406" t="n"/>
      <c r="KGJ83" s="406" t="n"/>
      <c r="KGK83" s="406" t="n"/>
      <c r="KGL83" s="406" t="n"/>
      <c r="KGM83" s="406" t="n"/>
      <c r="KGN83" s="406" t="n"/>
      <c r="KGO83" s="406" t="n"/>
      <c r="KGP83" s="406" t="n"/>
      <c r="KGQ83" s="406" t="n"/>
      <c r="KGR83" s="406" t="n"/>
      <c r="KGS83" s="406" t="n"/>
      <c r="KGT83" s="406" t="n"/>
      <c r="KGU83" s="406" t="n"/>
      <c r="KGV83" s="406" t="n"/>
      <c r="KGW83" s="406" t="n"/>
      <c r="KGX83" s="406" t="n"/>
      <c r="KGY83" s="406" t="n"/>
      <c r="KGZ83" s="406" t="n"/>
      <c r="KHA83" s="406" t="n"/>
      <c r="KHB83" s="406" t="n"/>
      <c r="KHC83" s="406" t="n"/>
      <c r="KHD83" s="406" t="n"/>
      <c r="KHE83" s="406" t="n"/>
      <c r="KHF83" s="406" t="n"/>
      <c r="KHG83" s="406" t="n"/>
      <c r="KHH83" s="406" t="n"/>
      <c r="KHI83" s="406" t="n"/>
      <c r="KHJ83" s="406" t="n"/>
      <c r="KHK83" s="406" t="n"/>
      <c r="KHL83" s="406" t="n"/>
      <c r="KHM83" s="406" t="n"/>
      <c r="KHN83" s="406" t="n"/>
      <c r="KHO83" s="406" t="n"/>
      <c r="KHP83" s="406" t="n"/>
      <c r="KHQ83" s="406" t="n"/>
      <c r="KHR83" s="406" t="n"/>
      <c r="KHS83" s="406" t="n"/>
      <c r="KHT83" s="406" t="n"/>
      <c r="KHU83" s="406" t="n"/>
      <c r="KHV83" s="406" t="n"/>
      <c r="KHW83" s="406" t="n"/>
      <c r="KHX83" s="406" t="n"/>
      <c r="KHY83" s="406" t="n"/>
      <c r="KHZ83" s="406" t="n"/>
      <c r="KIA83" s="406" t="n"/>
      <c r="KIB83" s="406" t="n"/>
      <c r="KIC83" s="406" t="n"/>
      <c r="KID83" s="406" t="n"/>
      <c r="KIE83" s="406" t="n"/>
      <c r="KIF83" s="406" t="n"/>
      <c r="KIG83" s="406" t="n"/>
      <c r="KIH83" s="406" t="n"/>
      <c r="KII83" s="406" t="n"/>
      <c r="KIJ83" s="406" t="n"/>
      <c r="KIK83" s="406" t="n"/>
      <c r="KIL83" s="406" t="n"/>
      <c r="KIM83" s="406" t="n"/>
      <c r="KIN83" s="406" t="n"/>
      <c r="KIO83" s="406" t="n"/>
      <c r="KIP83" s="406" t="n"/>
      <c r="KIQ83" s="406" t="n"/>
      <c r="KIR83" s="406" t="n"/>
      <c r="KIS83" s="406" t="n"/>
      <c r="KIT83" s="406" t="n"/>
      <c r="KIU83" s="406" t="n"/>
      <c r="KIV83" s="406" t="n"/>
      <c r="KIW83" s="406" t="n"/>
      <c r="KIX83" s="406" t="n"/>
      <c r="KIY83" s="406" t="n"/>
      <c r="KIZ83" s="406" t="n"/>
      <c r="KJA83" s="406" t="n"/>
      <c r="KJB83" s="406" t="n"/>
      <c r="KJC83" s="406" t="n"/>
      <c r="KJD83" s="406" t="n"/>
      <c r="KJE83" s="406" t="n"/>
      <c r="KJF83" s="406" t="n"/>
      <c r="KJG83" s="406" t="n"/>
      <c r="KJH83" s="406" t="n"/>
      <c r="KJI83" s="406" t="n"/>
      <c r="KJJ83" s="406" t="n"/>
      <c r="KJK83" s="406" t="n"/>
      <c r="KJL83" s="406" t="n"/>
      <c r="KJM83" s="406" t="n"/>
      <c r="KJN83" s="406" t="n"/>
      <c r="KJO83" s="406" t="n"/>
      <c r="KJP83" s="406" t="n"/>
      <c r="KJQ83" s="406" t="n"/>
      <c r="KJR83" s="406" t="n"/>
      <c r="KJS83" s="406" t="n"/>
      <c r="KJT83" s="406" t="n"/>
      <c r="KJU83" s="406" t="n"/>
      <c r="KJV83" s="406" t="n"/>
      <c r="KJW83" s="406" t="n"/>
      <c r="KJX83" s="406" t="n"/>
      <c r="KJY83" s="406" t="n"/>
      <c r="KJZ83" s="406" t="n"/>
      <c r="KKA83" s="406" t="n"/>
      <c r="KKB83" s="406" t="n"/>
      <c r="KKC83" s="406" t="n"/>
      <c r="KKD83" s="406" t="n"/>
      <c r="KKE83" s="406" t="n"/>
      <c r="KKF83" s="406" t="n"/>
      <c r="KKG83" s="406" t="n"/>
      <c r="KKH83" s="406" t="n"/>
      <c r="KKI83" s="406" t="n"/>
      <c r="KKJ83" s="406" t="n"/>
      <c r="KKK83" s="406" t="n"/>
      <c r="KKL83" s="406" t="n"/>
      <c r="KKM83" s="406" t="n"/>
      <c r="KKN83" s="406" t="n"/>
      <c r="KKO83" s="406" t="n"/>
      <c r="KKP83" s="406" t="n"/>
      <c r="KKQ83" s="406" t="n"/>
      <c r="KKR83" s="406" t="n"/>
      <c r="KKS83" s="406" t="n"/>
      <c r="KKT83" s="406" t="n"/>
      <c r="KKU83" s="406" t="n"/>
      <c r="KKV83" s="406" t="n"/>
      <c r="KKW83" s="406" t="n"/>
      <c r="KKX83" s="406" t="n"/>
      <c r="KKY83" s="406" t="n"/>
      <c r="KKZ83" s="406" t="n"/>
      <c r="KLA83" s="406" t="n"/>
      <c r="KLB83" s="406" t="n"/>
      <c r="KLC83" s="406" t="n"/>
      <c r="KLD83" s="406" t="n"/>
      <c r="KLE83" s="406" t="n"/>
      <c r="KLF83" s="406" t="n"/>
      <c r="KLG83" s="406" t="n"/>
      <c r="KLH83" s="406" t="n"/>
      <c r="KLI83" s="406" t="n"/>
      <c r="KLJ83" s="406" t="n"/>
      <c r="KLK83" s="406" t="n"/>
      <c r="KLL83" s="406" t="n"/>
      <c r="KLM83" s="406" t="n"/>
      <c r="KLN83" s="406" t="n"/>
      <c r="KLO83" s="406" t="n"/>
      <c r="KLP83" s="406" t="n"/>
      <c r="KLQ83" s="406" t="n"/>
      <c r="KLR83" s="406" t="n"/>
      <c r="KLS83" s="406" t="n"/>
      <c r="KLT83" s="406" t="n"/>
      <c r="KLU83" s="406" t="n"/>
      <c r="KLV83" s="406" t="n"/>
      <c r="KLW83" s="406" t="n"/>
      <c r="KLX83" s="406" t="n"/>
      <c r="KLY83" s="406" t="n"/>
      <c r="KLZ83" s="406" t="n"/>
      <c r="KMA83" s="406" t="n"/>
      <c r="KMB83" s="406" t="n"/>
      <c r="KMC83" s="406" t="n"/>
      <c r="KMD83" s="406" t="n"/>
      <c r="KME83" s="406" t="n"/>
      <c r="KMF83" s="406" t="n"/>
      <c r="KMG83" s="406" t="n"/>
      <c r="KMH83" s="406" t="n"/>
      <c r="KMI83" s="406" t="n"/>
      <c r="KMJ83" s="406" t="n"/>
      <c r="KMK83" s="406" t="n"/>
      <c r="KML83" s="406" t="n"/>
      <c r="KMM83" s="406" t="n"/>
      <c r="KMN83" s="406" t="n"/>
      <c r="KMO83" s="406" t="n"/>
      <c r="KMP83" s="406" t="n"/>
      <c r="KMQ83" s="406" t="n"/>
      <c r="KMR83" s="406" t="n"/>
      <c r="KMS83" s="406" t="n"/>
      <c r="KMT83" s="406" t="n"/>
      <c r="KMU83" s="406" t="n"/>
      <c r="KMV83" s="406" t="n"/>
      <c r="KMW83" s="406" t="n"/>
      <c r="KMX83" s="406" t="n"/>
      <c r="KMY83" s="406" t="n"/>
      <c r="KMZ83" s="406" t="n"/>
      <c r="KNA83" s="406" t="n"/>
      <c r="KNB83" s="406" t="n"/>
      <c r="KNC83" s="406" t="n"/>
      <c r="KND83" s="406" t="n"/>
      <c r="KNE83" s="406" t="n"/>
      <c r="KNF83" s="406" t="n"/>
      <c r="KNG83" s="406" t="n"/>
      <c r="KNH83" s="406" t="n"/>
      <c r="KNI83" s="406" t="n"/>
      <c r="KNJ83" s="406" t="n"/>
      <c r="KNK83" s="406" t="n"/>
      <c r="KNL83" s="406" t="n"/>
      <c r="KNM83" s="406" t="n"/>
      <c r="KNN83" s="406" t="n"/>
      <c r="KNO83" s="406" t="n"/>
      <c r="KNP83" s="406" t="n"/>
      <c r="KNQ83" s="406" t="n"/>
      <c r="KNR83" s="406" t="n"/>
      <c r="KNS83" s="406" t="n"/>
      <c r="KNT83" s="406" t="n"/>
      <c r="KNU83" s="406" t="n"/>
      <c r="KNV83" s="406" t="n"/>
      <c r="KNW83" s="406" t="n"/>
      <c r="KNX83" s="406" t="n"/>
      <c r="KNY83" s="406" t="n"/>
      <c r="KNZ83" s="406" t="n"/>
      <c r="KOA83" s="406" t="n"/>
      <c r="KOB83" s="406" t="n"/>
      <c r="KOC83" s="406" t="n"/>
      <c r="KOD83" s="406" t="n"/>
      <c r="KOE83" s="406" t="n"/>
      <c r="KOF83" s="406" t="n"/>
      <c r="KOG83" s="406" t="n"/>
      <c r="KOH83" s="406" t="n"/>
      <c r="KOI83" s="406" t="n"/>
      <c r="KOJ83" s="406" t="n"/>
      <c r="KOK83" s="406" t="n"/>
      <c r="KOL83" s="406" t="n"/>
      <c r="KOM83" s="406" t="n"/>
      <c r="KON83" s="406" t="n"/>
      <c r="KOO83" s="406" t="n"/>
      <c r="KOP83" s="406" t="n"/>
      <c r="KOQ83" s="406" t="n"/>
      <c r="KOR83" s="406" t="n"/>
      <c r="KOS83" s="406" t="n"/>
      <c r="KOT83" s="406" t="n"/>
      <c r="KOU83" s="406" t="n"/>
      <c r="KOV83" s="406" t="n"/>
      <c r="KOW83" s="406" t="n"/>
      <c r="KOX83" s="406" t="n"/>
      <c r="KOY83" s="406" t="n"/>
      <c r="KOZ83" s="406" t="n"/>
      <c r="KPA83" s="406" t="n"/>
      <c r="KPB83" s="406" t="n"/>
      <c r="KPC83" s="406" t="n"/>
      <c r="KPD83" s="406" t="n"/>
      <c r="KPE83" s="406" t="n"/>
      <c r="KPF83" s="406" t="n"/>
      <c r="KPG83" s="406" t="n"/>
      <c r="KPH83" s="406" t="n"/>
      <c r="KPI83" s="406" t="n"/>
      <c r="KPJ83" s="406" t="n"/>
      <c r="KPK83" s="406" t="n"/>
      <c r="KPL83" s="406" t="n"/>
      <c r="KPM83" s="406" t="n"/>
      <c r="KPN83" s="406" t="n"/>
      <c r="KPO83" s="406" t="n"/>
      <c r="KPP83" s="406" t="n"/>
      <c r="KPQ83" s="406" t="n"/>
      <c r="KPR83" s="406" t="n"/>
      <c r="KPS83" s="406" t="n"/>
      <c r="KPT83" s="406" t="n"/>
      <c r="KPU83" s="406" t="n"/>
      <c r="KPV83" s="406" t="n"/>
      <c r="KPW83" s="406" t="n"/>
      <c r="KPX83" s="406" t="n"/>
      <c r="KPY83" s="406" t="n"/>
      <c r="KPZ83" s="406" t="n"/>
      <c r="KQA83" s="406" t="n"/>
      <c r="KQB83" s="406" t="n"/>
      <c r="KQC83" s="406" t="n"/>
      <c r="KQD83" s="406" t="n"/>
      <c r="KQE83" s="406" t="n"/>
      <c r="KQF83" s="406" t="n"/>
      <c r="KQG83" s="406" t="n"/>
      <c r="KQH83" s="406" t="n"/>
      <c r="KQI83" s="406" t="n"/>
      <c r="KQJ83" s="406" t="n"/>
      <c r="KQK83" s="406" t="n"/>
      <c r="KQL83" s="406" t="n"/>
      <c r="KQM83" s="406" t="n"/>
      <c r="KQN83" s="406" t="n"/>
      <c r="KQO83" s="406" t="n"/>
      <c r="KQP83" s="406" t="n"/>
      <c r="KQQ83" s="406" t="n"/>
      <c r="KQR83" s="406" t="n"/>
      <c r="KQS83" s="406" t="n"/>
      <c r="KQT83" s="406" t="n"/>
      <c r="KQU83" s="406" t="n"/>
      <c r="KQV83" s="406" t="n"/>
      <c r="KQW83" s="406" t="n"/>
      <c r="KQX83" s="406" t="n"/>
      <c r="KQY83" s="406" t="n"/>
      <c r="KQZ83" s="406" t="n"/>
      <c r="KRA83" s="406" t="n"/>
      <c r="KRB83" s="406" t="n"/>
      <c r="KRC83" s="406" t="n"/>
      <c r="KRD83" s="406" t="n"/>
      <c r="KRE83" s="406" t="n"/>
      <c r="KRF83" s="406" t="n"/>
      <c r="KRG83" s="406" t="n"/>
      <c r="KRH83" s="406" t="n"/>
      <c r="KRI83" s="406" t="n"/>
      <c r="KRJ83" s="406" t="n"/>
      <c r="KRK83" s="406" t="n"/>
      <c r="KRL83" s="406" t="n"/>
      <c r="KRM83" s="406" t="n"/>
      <c r="KRN83" s="406" t="n"/>
      <c r="KRO83" s="406" t="n"/>
      <c r="KRP83" s="406" t="n"/>
      <c r="KRQ83" s="406" t="n"/>
      <c r="KRR83" s="406" t="n"/>
      <c r="KRS83" s="406" t="n"/>
      <c r="KRT83" s="406" t="n"/>
      <c r="KRU83" s="406" t="n"/>
      <c r="KRV83" s="406" t="n"/>
      <c r="KRW83" s="406" t="n"/>
      <c r="KRX83" s="406" t="n"/>
      <c r="KRY83" s="406" t="n"/>
      <c r="KRZ83" s="406" t="n"/>
      <c r="KSA83" s="406" t="n"/>
      <c r="KSB83" s="406" t="n"/>
      <c r="KSC83" s="406" t="n"/>
      <c r="KSD83" s="406" t="n"/>
      <c r="KSE83" s="406" t="n"/>
      <c r="KSF83" s="406" t="n"/>
      <c r="KSG83" s="406" t="n"/>
      <c r="KSH83" s="406" t="n"/>
      <c r="KSI83" s="406" t="n"/>
      <c r="KSJ83" s="406" t="n"/>
      <c r="KSK83" s="406" t="n"/>
      <c r="KSL83" s="406" t="n"/>
      <c r="KSM83" s="406" t="n"/>
      <c r="KSN83" s="406" t="n"/>
      <c r="KSO83" s="406" t="n"/>
      <c r="KSP83" s="406" t="n"/>
      <c r="KSQ83" s="406" t="n"/>
      <c r="KSR83" s="406" t="n"/>
      <c r="KSS83" s="406" t="n"/>
      <c r="KST83" s="406" t="n"/>
      <c r="KSU83" s="406" t="n"/>
      <c r="KSV83" s="406" t="n"/>
      <c r="KSW83" s="406" t="n"/>
      <c r="KSX83" s="406" t="n"/>
      <c r="KSY83" s="406" t="n"/>
      <c r="KSZ83" s="406" t="n"/>
      <c r="KTA83" s="406" t="n"/>
      <c r="KTB83" s="406" t="n"/>
      <c r="KTC83" s="406" t="n"/>
      <c r="KTD83" s="406" t="n"/>
      <c r="KTE83" s="406" t="n"/>
      <c r="KTF83" s="406" t="n"/>
      <c r="KTG83" s="406" t="n"/>
      <c r="KTH83" s="406" t="n"/>
      <c r="KTI83" s="406" t="n"/>
      <c r="KTJ83" s="406" t="n"/>
      <c r="KTK83" s="406" t="n"/>
      <c r="KTL83" s="406" t="n"/>
      <c r="KTM83" s="406" t="n"/>
      <c r="KTN83" s="406" t="n"/>
      <c r="KTO83" s="406" t="n"/>
      <c r="KTP83" s="406" t="n"/>
      <c r="KTQ83" s="406" t="n"/>
      <c r="KTR83" s="406" t="n"/>
      <c r="KTS83" s="406" t="n"/>
      <c r="KTT83" s="406" t="n"/>
      <c r="KTU83" s="406" t="n"/>
      <c r="KTV83" s="406" t="n"/>
      <c r="KTW83" s="406" t="n"/>
      <c r="KTX83" s="406" t="n"/>
      <c r="KTY83" s="406" t="n"/>
      <c r="KTZ83" s="406" t="n"/>
      <c r="KUA83" s="406" t="n"/>
      <c r="KUB83" s="406" t="n"/>
      <c r="KUC83" s="406" t="n"/>
      <c r="KUD83" s="406" t="n"/>
      <c r="KUE83" s="406" t="n"/>
      <c r="KUF83" s="406" t="n"/>
      <c r="KUG83" s="406" t="n"/>
      <c r="KUH83" s="406" t="n"/>
      <c r="KUI83" s="406" t="n"/>
      <c r="KUJ83" s="406" t="n"/>
      <c r="KUK83" s="406" t="n"/>
      <c r="KUL83" s="406" t="n"/>
      <c r="KUM83" s="406" t="n"/>
      <c r="KUN83" s="406" t="n"/>
      <c r="KUO83" s="406" t="n"/>
      <c r="KUP83" s="406" t="n"/>
      <c r="KUQ83" s="406" t="n"/>
      <c r="KUR83" s="406" t="n"/>
      <c r="KUS83" s="406" t="n"/>
      <c r="KUT83" s="406" t="n"/>
      <c r="KUU83" s="406" t="n"/>
      <c r="KUV83" s="406" t="n"/>
      <c r="KUW83" s="406" t="n"/>
      <c r="KUX83" s="406" t="n"/>
      <c r="KUY83" s="406" t="n"/>
      <c r="KUZ83" s="406" t="n"/>
      <c r="KVA83" s="406" t="n"/>
      <c r="KVB83" s="406" t="n"/>
      <c r="KVC83" s="406" t="n"/>
      <c r="KVD83" s="406" t="n"/>
      <c r="KVE83" s="406" t="n"/>
      <c r="KVF83" s="406" t="n"/>
      <c r="KVG83" s="406" t="n"/>
      <c r="KVH83" s="406" t="n"/>
      <c r="KVI83" s="406" t="n"/>
      <c r="KVJ83" s="406" t="n"/>
      <c r="KVK83" s="406" t="n"/>
      <c r="KVL83" s="406" t="n"/>
      <c r="KVM83" s="406" t="n"/>
      <c r="KVN83" s="406" t="n"/>
      <c r="KVO83" s="406" t="n"/>
      <c r="KVP83" s="406" t="n"/>
      <c r="KVQ83" s="406" t="n"/>
      <c r="KVR83" s="406" t="n"/>
      <c r="KVS83" s="406" t="n"/>
      <c r="KVT83" s="406" t="n"/>
      <c r="KVU83" s="406" t="n"/>
      <c r="KVV83" s="406" t="n"/>
      <c r="KVW83" s="406" t="n"/>
      <c r="KVX83" s="406" t="n"/>
      <c r="KVY83" s="406" t="n"/>
      <c r="KVZ83" s="406" t="n"/>
      <c r="KWA83" s="406" t="n"/>
      <c r="KWB83" s="406" t="n"/>
      <c r="KWC83" s="406" t="n"/>
      <c r="KWD83" s="406" t="n"/>
      <c r="KWE83" s="406" t="n"/>
      <c r="KWF83" s="406" t="n"/>
      <c r="KWG83" s="406" t="n"/>
      <c r="KWH83" s="406" t="n"/>
      <c r="KWI83" s="406" t="n"/>
      <c r="KWJ83" s="406" t="n"/>
      <c r="KWK83" s="406" t="n"/>
      <c r="KWL83" s="406" t="n"/>
      <c r="KWM83" s="406" t="n"/>
      <c r="KWN83" s="406" t="n"/>
      <c r="KWO83" s="406" t="n"/>
      <c r="KWP83" s="406" t="n"/>
      <c r="KWQ83" s="406" t="n"/>
      <c r="KWR83" s="406" t="n"/>
      <c r="KWS83" s="406" t="n"/>
      <c r="KWT83" s="406" t="n"/>
      <c r="KWU83" s="406" t="n"/>
      <c r="KWV83" s="406" t="n"/>
      <c r="KWW83" s="406" t="n"/>
      <c r="KWX83" s="406" t="n"/>
      <c r="KWY83" s="406" t="n"/>
      <c r="KWZ83" s="406" t="n"/>
      <c r="KXA83" s="406" t="n"/>
      <c r="KXB83" s="406" t="n"/>
      <c r="KXC83" s="406" t="n"/>
      <c r="KXD83" s="406" t="n"/>
      <c r="KXE83" s="406" t="n"/>
      <c r="KXF83" s="406" t="n"/>
      <c r="KXG83" s="406" t="n"/>
      <c r="KXH83" s="406" t="n"/>
      <c r="KXI83" s="406" t="n"/>
      <c r="KXJ83" s="406" t="n"/>
      <c r="KXK83" s="406" t="n"/>
      <c r="KXL83" s="406" t="n"/>
      <c r="KXM83" s="406" t="n"/>
      <c r="KXN83" s="406" t="n"/>
      <c r="KXO83" s="406" t="n"/>
      <c r="KXP83" s="406" t="n"/>
      <c r="KXQ83" s="406" t="n"/>
      <c r="KXR83" s="406" t="n"/>
      <c r="KXS83" s="406" t="n"/>
      <c r="KXT83" s="406" t="n"/>
      <c r="KXU83" s="406" t="n"/>
      <c r="KXV83" s="406" t="n"/>
      <c r="KXW83" s="406" t="n"/>
      <c r="KXX83" s="406" t="n"/>
      <c r="KXY83" s="406" t="n"/>
      <c r="KXZ83" s="406" t="n"/>
      <c r="KYA83" s="406" t="n"/>
      <c r="KYB83" s="406" t="n"/>
      <c r="KYC83" s="406" t="n"/>
      <c r="KYD83" s="406" t="n"/>
      <c r="KYE83" s="406" t="n"/>
      <c r="KYF83" s="406" t="n"/>
      <c r="KYG83" s="406" t="n"/>
      <c r="KYH83" s="406" t="n"/>
      <c r="KYI83" s="406" t="n"/>
      <c r="KYJ83" s="406" t="n"/>
      <c r="KYK83" s="406" t="n"/>
      <c r="KYL83" s="406" t="n"/>
      <c r="KYM83" s="406" t="n"/>
      <c r="KYN83" s="406" t="n"/>
      <c r="KYO83" s="406" t="n"/>
      <c r="KYP83" s="406" t="n"/>
      <c r="KYQ83" s="406" t="n"/>
      <c r="KYR83" s="406" t="n"/>
      <c r="KYS83" s="406" t="n"/>
      <c r="KYT83" s="406" t="n"/>
      <c r="KYU83" s="406" t="n"/>
      <c r="KYV83" s="406" t="n"/>
      <c r="KYW83" s="406" t="n"/>
      <c r="KYX83" s="406" t="n"/>
      <c r="KYY83" s="406" t="n"/>
      <c r="KYZ83" s="406" t="n"/>
      <c r="KZA83" s="406" t="n"/>
      <c r="KZB83" s="406" t="n"/>
      <c r="KZC83" s="406" t="n"/>
      <c r="KZD83" s="406" t="n"/>
      <c r="KZE83" s="406" t="n"/>
      <c r="KZF83" s="406" t="n"/>
      <c r="KZG83" s="406" t="n"/>
      <c r="KZH83" s="406" t="n"/>
      <c r="KZI83" s="406" t="n"/>
      <c r="KZJ83" s="406" t="n"/>
      <c r="KZK83" s="406" t="n"/>
      <c r="KZL83" s="406" t="n"/>
      <c r="KZM83" s="406" t="n"/>
      <c r="KZN83" s="406" t="n"/>
      <c r="KZO83" s="406" t="n"/>
      <c r="KZP83" s="406" t="n"/>
      <c r="KZQ83" s="406" t="n"/>
      <c r="KZR83" s="406" t="n"/>
      <c r="KZS83" s="406" t="n"/>
      <c r="KZT83" s="406" t="n"/>
      <c r="KZU83" s="406" t="n"/>
      <c r="KZV83" s="406" t="n"/>
      <c r="KZW83" s="406" t="n"/>
      <c r="KZX83" s="406" t="n"/>
      <c r="KZY83" s="406" t="n"/>
      <c r="KZZ83" s="406" t="n"/>
      <c r="LAA83" s="406" t="n"/>
      <c r="LAB83" s="406" t="n"/>
      <c r="LAC83" s="406" t="n"/>
      <c r="LAD83" s="406" t="n"/>
      <c r="LAE83" s="406" t="n"/>
      <c r="LAF83" s="406" t="n"/>
      <c r="LAG83" s="406" t="n"/>
      <c r="LAH83" s="406" t="n"/>
      <c r="LAI83" s="406" t="n"/>
      <c r="LAJ83" s="406" t="n"/>
      <c r="LAK83" s="406" t="n"/>
      <c r="LAL83" s="406" t="n"/>
      <c r="LAM83" s="406" t="n"/>
      <c r="LAN83" s="406" t="n"/>
      <c r="LAO83" s="406" t="n"/>
      <c r="LAP83" s="406" t="n"/>
      <c r="LAQ83" s="406" t="n"/>
      <c r="LAR83" s="406" t="n"/>
      <c r="LAS83" s="406" t="n"/>
      <c r="LAT83" s="406" t="n"/>
      <c r="LAU83" s="406" t="n"/>
      <c r="LAV83" s="406" t="n"/>
      <c r="LAW83" s="406" t="n"/>
      <c r="LAX83" s="406" t="n"/>
      <c r="LAY83" s="406" t="n"/>
      <c r="LAZ83" s="406" t="n"/>
      <c r="LBA83" s="406" t="n"/>
      <c r="LBB83" s="406" t="n"/>
      <c r="LBC83" s="406" t="n"/>
      <c r="LBD83" s="406" t="n"/>
      <c r="LBE83" s="406" t="n"/>
      <c r="LBF83" s="406" t="n"/>
      <c r="LBG83" s="406" t="n"/>
      <c r="LBH83" s="406" t="n"/>
      <c r="LBI83" s="406" t="n"/>
      <c r="LBJ83" s="406" t="n"/>
      <c r="LBK83" s="406" t="n"/>
      <c r="LBL83" s="406" t="n"/>
      <c r="LBM83" s="406" t="n"/>
      <c r="LBN83" s="406" t="n"/>
      <c r="LBO83" s="406" t="n"/>
      <c r="LBP83" s="406" t="n"/>
      <c r="LBQ83" s="406" t="n"/>
      <c r="LBR83" s="406" t="n"/>
      <c r="LBS83" s="406" t="n"/>
      <c r="LBT83" s="406" t="n"/>
      <c r="LBU83" s="406" t="n"/>
      <c r="LBV83" s="406" t="n"/>
      <c r="LBW83" s="406" t="n"/>
      <c r="LBX83" s="406" t="n"/>
      <c r="LBY83" s="406" t="n"/>
      <c r="LBZ83" s="406" t="n"/>
      <c r="LCA83" s="406" t="n"/>
      <c r="LCB83" s="406" t="n"/>
      <c r="LCC83" s="406" t="n"/>
      <c r="LCD83" s="406" t="n"/>
      <c r="LCE83" s="406" t="n"/>
      <c r="LCF83" s="406" t="n"/>
      <c r="LCG83" s="406" t="n"/>
      <c r="LCH83" s="406" t="n"/>
      <c r="LCI83" s="406" t="n"/>
      <c r="LCJ83" s="406" t="n"/>
      <c r="LCK83" s="406" t="n"/>
      <c r="LCL83" s="406" t="n"/>
      <c r="LCM83" s="406" t="n"/>
      <c r="LCN83" s="406" t="n"/>
      <c r="LCO83" s="406" t="n"/>
      <c r="LCP83" s="406" t="n"/>
      <c r="LCQ83" s="406" t="n"/>
      <c r="LCR83" s="406" t="n"/>
      <c r="LCS83" s="406" t="n"/>
      <c r="LCT83" s="406" t="n"/>
      <c r="LCU83" s="406" t="n"/>
      <c r="LCV83" s="406" t="n"/>
      <c r="LCW83" s="406" t="n"/>
      <c r="LCX83" s="406" t="n"/>
      <c r="LCY83" s="406" t="n"/>
      <c r="LCZ83" s="406" t="n"/>
      <c r="LDA83" s="406" t="n"/>
      <c r="LDB83" s="406" t="n"/>
      <c r="LDC83" s="406" t="n"/>
      <c r="LDD83" s="406" t="n"/>
      <c r="LDE83" s="406" t="n"/>
      <c r="LDF83" s="406" t="n"/>
      <c r="LDG83" s="406" t="n"/>
      <c r="LDH83" s="406" t="n"/>
      <c r="LDI83" s="406" t="n"/>
      <c r="LDJ83" s="406" t="n"/>
      <c r="LDK83" s="406" t="n"/>
      <c r="LDL83" s="406" t="n"/>
      <c r="LDM83" s="406" t="n"/>
      <c r="LDN83" s="406" t="n"/>
      <c r="LDO83" s="406" t="n"/>
      <c r="LDP83" s="406" t="n"/>
      <c r="LDQ83" s="406" t="n"/>
      <c r="LDR83" s="406" t="n"/>
      <c r="LDS83" s="406" t="n"/>
      <c r="LDT83" s="406" t="n"/>
      <c r="LDU83" s="406" t="n"/>
      <c r="LDV83" s="406" t="n"/>
      <c r="LDW83" s="406" t="n"/>
      <c r="LDX83" s="406" t="n"/>
      <c r="LDY83" s="406" t="n"/>
      <c r="LDZ83" s="406" t="n"/>
      <c r="LEA83" s="406" t="n"/>
      <c r="LEB83" s="406" t="n"/>
      <c r="LEC83" s="406" t="n"/>
      <c r="LED83" s="406" t="n"/>
      <c r="LEE83" s="406" t="n"/>
      <c r="LEF83" s="406" t="n"/>
      <c r="LEG83" s="406" t="n"/>
      <c r="LEH83" s="406" t="n"/>
      <c r="LEI83" s="406" t="n"/>
      <c r="LEJ83" s="406" t="n"/>
      <c r="LEK83" s="406" t="n"/>
      <c r="LEL83" s="406" t="n"/>
      <c r="LEM83" s="406" t="n"/>
      <c r="LEN83" s="406" t="n"/>
      <c r="LEO83" s="406" t="n"/>
      <c r="LEP83" s="406" t="n"/>
      <c r="LEQ83" s="406" t="n"/>
      <c r="LER83" s="406" t="n"/>
      <c r="LES83" s="406" t="n"/>
      <c r="LET83" s="406" t="n"/>
      <c r="LEU83" s="406" t="n"/>
      <c r="LEV83" s="406" t="n"/>
      <c r="LEW83" s="406" t="n"/>
      <c r="LEX83" s="406" t="n"/>
      <c r="LEY83" s="406" t="n"/>
      <c r="LEZ83" s="406" t="n"/>
      <c r="LFA83" s="406" t="n"/>
      <c r="LFB83" s="406" t="n"/>
      <c r="LFC83" s="406" t="n"/>
      <c r="LFD83" s="406" t="n"/>
      <c r="LFE83" s="406" t="n"/>
      <c r="LFF83" s="406" t="n"/>
      <c r="LFG83" s="406" t="n"/>
      <c r="LFH83" s="406" t="n"/>
      <c r="LFI83" s="406" t="n"/>
      <c r="LFJ83" s="406" t="n"/>
      <c r="LFK83" s="406" t="n"/>
      <c r="LFL83" s="406" t="n"/>
      <c r="LFM83" s="406" t="n"/>
      <c r="LFN83" s="406" t="n"/>
      <c r="LFO83" s="406" t="n"/>
      <c r="LFP83" s="406" t="n"/>
      <c r="LFQ83" s="406" t="n"/>
      <c r="LFR83" s="406" t="n"/>
      <c r="LFS83" s="406" t="n"/>
      <c r="LFT83" s="406" t="n"/>
      <c r="LFU83" s="406" t="n"/>
      <c r="LFV83" s="406" t="n"/>
      <c r="LFW83" s="406" t="n"/>
      <c r="LFX83" s="406" t="n"/>
      <c r="LFY83" s="406" t="n"/>
      <c r="LFZ83" s="406" t="n"/>
      <c r="LGA83" s="406" t="n"/>
      <c r="LGB83" s="406" t="n"/>
      <c r="LGC83" s="406" t="n"/>
      <c r="LGD83" s="406" t="n"/>
      <c r="LGE83" s="406" t="n"/>
      <c r="LGF83" s="406" t="n"/>
      <c r="LGG83" s="406" t="n"/>
      <c r="LGH83" s="406" t="n"/>
      <c r="LGI83" s="406" t="n"/>
      <c r="LGJ83" s="406" t="n"/>
      <c r="LGK83" s="406" t="n"/>
      <c r="LGL83" s="406" t="n"/>
      <c r="LGM83" s="406" t="n"/>
      <c r="LGN83" s="406" t="n"/>
      <c r="LGO83" s="406" t="n"/>
      <c r="LGP83" s="406" t="n"/>
      <c r="LGQ83" s="406" t="n"/>
      <c r="LGR83" s="406" t="n"/>
      <c r="LGS83" s="406" t="n"/>
      <c r="LGT83" s="406" t="n"/>
      <c r="LGU83" s="406" t="n"/>
      <c r="LGV83" s="406" t="n"/>
      <c r="LGW83" s="406" t="n"/>
      <c r="LGX83" s="406" t="n"/>
      <c r="LGY83" s="406" t="n"/>
      <c r="LGZ83" s="406" t="n"/>
      <c r="LHA83" s="406" t="n"/>
      <c r="LHB83" s="406" t="n"/>
      <c r="LHC83" s="406" t="n"/>
      <c r="LHD83" s="406" t="n"/>
      <c r="LHE83" s="406" t="n"/>
      <c r="LHF83" s="406" t="n"/>
      <c r="LHG83" s="406" t="n"/>
      <c r="LHH83" s="406" t="n"/>
      <c r="LHI83" s="406" t="n"/>
      <c r="LHJ83" s="406" t="n"/>
      <c r="LHK83" s="406" t="n"/>
      <c r="LHL83" s="406" t="n"/>
      <c r="LHM83" s="406" t="n"/>
      <c r="LHN83" s="406" t="n"/>
      <c r="LHO83" s="406" t="n"/>
      <c r="LHP83" s="406" t="n"/>
      <c r="LHQ83" s="406" t="n"/>
      <c r="LHR83" s="406" t="n"/>
      <c r="LHS83" s="406" t="n"/>
      <c r="LHT83" s="406" t="n"/>
      <c r="LHU83" s="406" t="n"/>
      <c r="LHV83" s="406" t="n"/>
      <c r="LHW83" s="406" t="n"/>
      <c r="LHX83" s="406" t="n"/>
      <c r="LHY83" s="406" t="n"/>
      <c r="LHZ83" s="406" t="n"/>
      <c r="LIA83" s="406" t="n"/>
      <c r="LIB83" s="406" t="n"/>
      <c r="LIC83" s="406" t="n"/>
      <c r="LID83" s="406" t="n"/>
      <c r="LIE83" s="406" t="n"/>
      <c r="LIF83" s="406" t="n"/>
      <c r="LIG83" s="406" t="n"/>
      <c r="LIH83" s="406" t="n"/>
      <c r="LII83" s="406" t="n"/>
      <c r="LIJ83" s="406" t="n"/>
      <c r="LIK83" s="406" t="n"/>
      <c r="LIL83" s="406" t="n"/>
      <c r="LIM83" s="406" t="n"/>
      <c r="LIN83" s="406" t="n"/>
      <c r="LIO83" s="406" t="n"/>
      <c r="LIP83" s="406" t="n"/>
      <c r="LIQ83" s="406" t="n"/>
      <c r="LIR83" s="406" t="n"/>
      <c r="LIS83" s="406" t="n"/>
      <c r="LIT83" s="406" t="n"/>
      <c r="LIU83" s="406" t="n"/>
      <c r="LIV83" s="406" t="n"/>
      <c r="LIW83" s="406" t="n"/>
      <c r="LIX83" s="406" t="n"/>
      <c r="LIY83" s="406" t="n"/>
      <c r="LIZ83" s="406" t="n"/>
      <c r="LJA83" s="406" t="n"/>
      <c r="LJB83" s="406" t="n"/>
      <c r="LJC83" s="406" t="n"/>
      <c r="LJD83" s="406" t="n"/>
      <c r="LJE83" s="406" t="n"/>
      <c r="LJF83" s="406" t="n"/>
      <c r="LJG83" s="406" t="n"/>
      <c r="LJH83" s="406" t="n"/>
      <c r="LJI83" s="406" t="n"/>
      <c r="LJJ83" s="406" t="n"/>
      <c r="LJK83" s="406" t="n"/>
      <c r="LJL83" s="406" t="n"/>
      <c r="LJM83" s="406" t="n"/>
      <c r="LJN83" s="406" t="n"/>
      <c r="LJO83" s="406" t="n"/>
      <c r="LJP83" s="406" t="n"/>
      <c r="LJQ83" s="406" t="n"/>
      <c r="LJR83" s="406" t="n"/>
      <c r="LJS83" s="406" t="n"/>
      <c r="LJT83" s="406" t="n"/>
      <c r="LJU83" s="406" t="n"/>
      <c r="LJV83" s="406" t="n"/>
      <c r="LJW83" s="406" t="n"/>
      <c r="LJX83" s="406" t="n"/>
      <c r="LJY83" s="406" t="n"/>
      <c r="LJZ83" s="406" t="n"/>
      <c r="LKA83" s="406" t="n"/>
      <c r="LKB83" s="406" t="n"/>
      <c r="LKC83" s="406" t="n"/>
      <c r="LKD83" s="406" t="n"/>
      <c r="LKE83" s="406" t="n"/>
      <c r="LKF83" s="406" t="n"/>
      <c r="LKG83" s="406" t="n"/>
      <c r="LKH83" s="406" t="n"/>
      <c r="LKI83" s="406" t="n"/>
      <c r="LKJ83" s="406" t="n"/>
      <c r="LKK83" s="406" t="n"/>
      <c r="LKL83" s="406" t="n"/>
      <c r="LKM83" s="406" t="n"/>
      <c r="LKN83" s="406" t="n"/>
      <c r="LKO83" s="406" t="n"/>
      <c r="LKP83" s="406" t="n"/>
      <c r="LKQ83" s="406" t="n"/>
      <c r="LKR83" s="406" t="n"/>
      <c r="LKS83" s="406" t="n"/>
      <c r="LKT83" s="406" t="n"/>
      <c r="LKU83" s="406" t="n"/>
      <c r="LKV83" s="406" t="n"/>
      <c r="LKW83" s="406" t="n"/>
      <c r="LKX83" s="406" t="n"/>
      <c r="LKY83" s="406" t="n"/>
      <c r="LKZ83" s="406" t="n"/>
      <c r="LLA83" s="406" t="n"/>
      <c r="LLB83" s="406" t="n"/>
      <c r="LLC83" s="406" t="n"/>
      <c r="LLD83" s="406" t="n"/>
      <c r="LLE83" s="406" t="n"/>
      <c r="LLF83" s="406" t="n"/>
      <c r="LLG83" s="406" t="n"/>
      <c r="LLH83" s="406" t="n"/>
      <c r="LLI83" s="406" t="n"/>
      <c r="LLJ83" s="406" t="n"/>
      <c r="LLK83" s="406" t="n"/>
      <c r="LLL83" s="406" t="n"/>
      <c r="LLM83" s="406" t="n"/>
      <c r="LLN83" s="406" t="n"/>
      <c r="LLO83" s="406" t="n"/>
      <c r="LLP83" s="406" t="n"/>
      <c r="LLQ83" s="406" t="n"/>
      <c r="LLR83" s="406" t="n"/>
      <c r="LLS83" s="406" t="n"/>
      <c r="LLT83" s="406" t="n"/>
      <c r="LLU83" s="406" t="n"/>
      <c r="LLV83" s="406" t="n"/>
      <c r="LLW83" s="406" t="n"/>
      <c r="LLX83" s="406" t="n"/>
      <c r="LLY83" s="406" t="n"/>
      <c r="LLZ83" s="406" t="n"/>
      <c r="LMA83" s="406" t="n"/>
      <c r="LMB83" s="406" t="n"/>
      <c r="LMC83" s="406" t="n"/>
      <c r="LMD83" s="406" t="n"/>
      <c r="LME83" s="406" t="n"/>
      <c r="LMF83" s="406" t="n"/>
      <c r="LMG83" s="406" t="n"/>
      <c r="LMH83" s="406" t="n"/>
      <c r="LMI83" s="406" t="n"/>
      <c r="LMJ83" s="406" t="n"/>
      <c r="LMK83" s="406" t="n"/>
      <c r="LML83" s="406" t="n"/>
      <c r="LMM83" s="406" t="n"/>
      <c r="LMN83" s="406" t="n"/>
      <c r="LMO83" s="406" t="n"/>
      <c r="LMP83" s="406" t="n"/>
      <c r="LMQ83" s="406" t="n"/>
      <c r="LMR83" s="406" t="n"/>
      <c r="LMS83" s="406" t="n"/>
      <c r="LMT83" s="406" t="n"/>
      <c r="LMU83" s="406" t="n"/>
      <c r="LMV83" s="406" t="n"/>
      <c r="LMW83" s="406" t="n"/>
      <c r="LMX83" s="406" t="n"/>
      <c r="LMY83" s="406" t="n"/>
      <c r="LMZ83" s="406" t="n"/>
      <c r="LNA83" s="406" t="n"/>
      <c r="LNB83" s="406" t="n"/>
      <c r="LNC83" s="406" t="n"/>
      <c r="LND83" s="406" t="n"/>
      <c r="LNE83" s="406" t="n"/>
      <c r="LNF83" s="406" t="n"/>
      <c r="LNG83" s="406" t="n"/>
      <c r="LNH83" s="406" t="n"/>
      <c r="LNI83" s="406" t="n"/>
      <c r="LNJ83" s="406" t="n"/>
      <c r="LNK83" s="406" t="n"/>
      <c r="LNL83" s="406" t="n"/>
      <c r="LNM83" s="406" t="n"/>
      <c r="LNN83" s="406" t="n"/>
      <c r="LNO83" s="406" t="n"/>
      <c r="LNP83" s="406" t="n"/>
      <c r="LNQ83" s="406" t="n"/>
      <c r="LNR83" s="406" t="n"/>
      <c r="LNS83" s="406" t="n"/>
      <c r="LNT83" s="406" t="n"/>
      <c r="LNU83" s="406" t="n"/>
      <c r="LNV83" s="406" t="n"/>
      <c r="LNW83" s="406" t="n"/>
      <c r="LNX83" s="406" t="n"/>
      <c r="LNY83" s="406" t="n"/>
      <c r="LNZ83" s="406" t="n"/>
      <c r="LOA83" s="406" t="n"/>
      <c r="LOB83" s="406" t="n"/>
      <c r="LOC83" s="406" t="n"/>
      <c r="LOD83" s="406" t="n"/>
      <c r="LOE83" s="406" t="n"/>
      <c r="LOF83" s="406" t="n"/>
      <c r="LOG83" s="406" t="n"/>
      <c r="LOH83" s="406" t="n"/>
      <c r="LOI83" s="406" t="n"/>
      <c r="LOJ83" s="406" t="n"/>
      <c r="LOK83" s="406" t="n"/>
      <c r="LOL83" s="406" t="n"/>
      <c r="LOM83" s="406" t="n"/>
      <c r="LON83" s="406" t="n"/>
      <c r="LOO83" s="406" t="n"/>
      <c r="LOP83" s="406" t="n"/>
      <c r="LOQ83" s="406" t="n"/>
      <c r="LOR83" s="406" t="n"/>
      <c r="LOS83" s="406" t="n"/>
      <c r="LOT83" s="406" t="n"/>
      <c r="LOU83" s="406" t="n"/>
      <c r="LOV83" s="406" t="n"/>
      <c r="LOW83" s="406" t="n"/>
      <c r="LOX83" s="406" t="n"/>
      <c r="LOY83" s="406" t="n"/>
      <c r="LOZ83" s="406" t="n"/>
      <c r="LPA83" s="406" t="n"/>
      <c r="LPB83" s="406" t="n"/>
      <c r="LPC83" s="406" t="n"/>
      <c r="LPD83" s="406" t="n"/>
      <c r="LPE83" s="406" t="n"/>
      <c r="LPF83" s="406" t="n"/>
      <c r="LPG83" s="406" t="n"/>
      <c r="LPH83" s="406" t="n"/>
      <c r="LPI83" s="406" t="n"/>
      <c r="LPJ83" s="406" t="n"/>
      <c r="LPK83" s="406" t="n"/>
      <c r="LPL83" s="406" t="n"/>
      <c r="LPM83" s="406" t="n"/>
      <c r="LPN83" s="406" t="n"/>
      <c r="LPO83" s="406" t="n"/>
      <c r="LPP83" s="406" t="n"/>
      <c r="LPQ83" s="406" t="n"/>
      <c r="LPR83" s="406" t="n"/>
      <c r="LPS83" s="406" t="n"/>
      <c r="LPT83" s="406" t="n"/>
      <c r="LPU83" s="406" t="n"/>
      <c r="LPV83" s="406" t="n"/>
      <c r="LPW83" s="406" t="n"/>
      <c r="LPX83" s="406" t="n"/>
      <c r="LPY83" s="406" t="n"/>
      <c r="LPZ83" s="406" t="n"/>
      <c r="LQA83" s="406" t="n"/>
      <c r="LQB83" s="406" t="n"/>
      <c r="LQC83" s="406" t="n"/>
      <c r="LQD83" s="406" t="n"/>
      <c r="LQE83" s="406" t="n"/>
      <c r="LQF83" s="406" t="n"/>
      <c r="LQG83" s="406" t="n"/>
      <c r="LQH83" s="406" t="n"/>
      <c r="LQI83" s="406" t="n"/>
      <c r="LQJ83" s="406" t="n"/>
      <c r="LQK83" s="406" t="n"/>
      <c r="LQL83" s="406" t="n"/>
      <c r="LQM83" s="406" t="n"/>
      <c r="LQN83" s="406" t="n"/>
      <c r="LQO83" s="406" t="n"/>
      <c r="LQP83" s="406" t="n"/>
      <c r="LQQ83" s="406" t="n"/>
      <c r="LQR83" s="406" t="n"/>
      <c r="LQS83" s="406" t="n"/>
      <c r="LQT83" s="406" t="n"/>
      <c r="LQU83" s="406" t="n"/>
      <c r="LQV83" s="406" t="n"/>
      <c r="LQW83" s="406" t="n"/>
      <c r="LQX83" s="406" t="n"/>
      <c r="LQY83" s="406" t="n"/>
      <c r="LQZ83" s="406" t="n"/>
      <c r="LRA83" s="406" t="n"/>
      <c r="LRB83" s="406" t="n"/>
      <c r="LRC83" s="406" t="n"/>
      <c r="LRD83" s="406" t="n"/>
      <c r="LRE83" s="406" t="n"/>
      <c r="LRF83" s="406" t="n"/>
      <c r="LRG83" s="406" t="n"/>
      <c r="LRH83" s="406" t="n"/>
      <c r="LRI83" s="406" t="n"/>
      <c r="LRJ83" s="406" t="n"/>
      <c r="LRK83" s="406" t="n"/>
      <c r="LRL83" s="406" t="n"/>
      <c r="LRM83" s="406" t="n"/>
      <c r="LRN83" s="406" t="n"/>
      <c r="LRO83" s="406" t="n"/>
      <c r="LRP83" s="406" t="n"/>
      <c r="LRQ83" s="406" t="n"/>
      <c r="LRR83" s="406" t="n"/>
      <c r="LRS83" s="406" t="n"/>
      <c r="LRT83" s="406" t="n"/>
      <c r="LRU83" s="406" t="n"/>
      <c r="LRV83" s="406" t="n"/>
      <c r="LRW83" s="406" t="n"/>
      <c r="LRX83" s="406" t="n"/>
      <c r="LRY83" s="406" t="n"/>
      <c r="LRZ83" s="406" t="n"/>
      <c r="LSA83" s="406" t="n"/>
      <c r="LSB83" s="406" t="n"/>
      <c r="LSC83" s="406" t="n"/>
      <c r="LSD83" s="406" t="n"/>
      <c r="LSE83" s="406" t="n"/>
      <c r="LSF83" s="406" t="n"/>
      <c r="LSG83" s="406" t="n"/>
      <c r="LSH83" s="406" t="n"/>
      <c r="LSI83" s="406" t="n"/>
      <c r="LSJ83" s="406" t="n"/>
      <c r="LSK83" s="406" t="n"/>
      <c r="LSL83" s="406" t="n"/>
      <c r="LSM83" s="406" t="n"/>
      <c r="LSN83" s="406" t="n"/>
      <c r="LSO83" s="406" t="n"/>
      <c r="LSP83" s="406" t="n"/>
      <c r="LSQ83" s="406" t="n"/>
      <c r="LSR83" s="406" t="n"/>
      <c r="LSS83" s="406" t="n"/>
      <c r="LST83" s="406" t="n"/>
      <c r="LSU83" s="406" t="n"/>
      <c r="LSV83" s="406" t="n"/>
      <c r="LSW83" s="406" t="n"/>
      <c r="LSX83" s="406" t="n"/>
      <c r="LSY83" s="406" t="n"/>
      <c r="LSZ83" s="406" t="n"/>
      <c r="LTA83" s="406" t="n"/>
      <c r="LTB83" s="406" t="n"/>
      <c r="LTC83" s="406" t="n"/>
      <c r="LTD83" s="406" t="n"/>
      <c r="LTE83" s="406" t="n"/>
      <c r="LTF83" s="406" t="n"/>
      <c r="LTG83" s="406" t="n"/>
      <c r="LTH83" s="406" t="n"/>
      <c r="LTI83" s="406" t="n"/>
      <c r="LTJ83" s="406" t="n"/>
      <c r="LTK83" s="406" t="n"/>
      <c r="LTL83" s="406" t="n"/>
      <c r="LTM83" s="406" t="n"/>
      <c r="LTN83" s="406" t="n"/>
      <c r="LTO83" s="406" t="n"/>
      <c r="LTP83" s="406" t="n"/>
      <c r="LTQ83" s="406" t="n"/>
      <c r="LTR83" s="406" t="n"/>
      <c r="LTS83" s="406" t="n"/>
      <c r="LTT83" s="406" t="n"/>
      <c r="LTU83" s="406" t="n"/>
      <c r="LTV83" s="406" t="n"/>
      <c r="LTW83" s="406" t="n"/>
      <c r="LTX83" s="406" t="n"/>
      <c r="LTY83" s="406" t="n"/>
      <c r="LTZ83" s="406" t="n"/>
      <c r="LUA83" s="406" t="n"/>
      <c r="LUB83" s="406" t="n"/>
      <c r="LUC83" s="406" t="n"/>
      <c r="LUD83" s="406" t="n"/>
      <c r="LUE83" s="406" t="n"/>
      <c r="LUF83" s="406" t="n"/>
      <c r="LUG83" s="406" t="n"/>
      <c r="LUH83" s="406" t="n"/>
      <c r="LUI83" s="406" t="n"/>
      <c r="LUJ83" s="406" t="n"/>
      <c r="LUK83" s="406" t="n"/>
      <c r="LUL83" s="406" t="n"/>
      <c r="LUM83" s="406" t="n"/>
      <c r="LUN83" s="406" t="n"/>
      <c r="LUO83" s="406" t="n"/>
      <c r="LUP83" s="406" t="n"/>
      <c r="LUQ83" s="406" t="n"/>
      <c r="LUR83" s="406" t="n"/>
      <c r="LUS83" s="406" t="n"/>
      <c r="LUT83" s="406" t="n"/>
      <c r="LUU83" s="406" t="n"/>
      <c r="LUV83" s="406" t="n"/>
      <c r="LUW83" s="406" t="n"/>
      <c r="LUX83" s="406" t="n"/>
      <c r="LUY83" s="406" t="n"/>
      <c r="LUZ83" s="406" t="n"/>
      <c r="LVA83" s="406" t="n"/>
      <c r="LVB83" s="406" t="n"/>
      <c r="LVC83" s="406" t="n"/>
      <c r="LVD83" s="406" t="n"/>
      <c r="LVE83" s="406" t="n"/>
      <c r="LVF83" s="406" t="n"/>
      <c r="LVG83" s="406" t="n"/>
      <c r="LVH83" s="406" t="n"/>
      <c r="LVI83" s="406" t="n"/>
      <c r="LVJ83" s="406" t="n"/>
      <c r="LVK83" s="406" t="n"/>
      <c r="LVL83" s="406" t="n"/>
      <c r="LVM83" s="406" t="n"/>
      <c r="LVN83" s="406" t="n"/>
      <c r="LVO83" s="406" t="n"/>
      <c r="LVP83" s="406" t="n"/>
      <c r="LVQ83" s="406" t="n"/>
      <c r="LVR83" s="406" t="n"/>
      <c r="LVS83" s="406" t="n"/>
      <c r="LVT83" s="406" t="n"/>
      <c r="LVU83" s="406" t="n"/>
      <c r="LVV83" s="406" t="n"/>
      <c r="LVW83" s="406" t="n"/>
      <c r="LVX83" s="406" t="n"/>
      <c r="LVY83" s="406" t="n"/>
      <c r="LVZ83" s="406" t="n"/>
      <c r="LWA83" s="406" t="n"/>
      <c r="LWB83" s="406" t="n"/>
      <c r="LWC83" s="406" t="n"/>
      <c r="LWD83" s="406" t="n"/>
      <c r="LWE83" s="406" t="n"/>
      <c r="LWF83" s="406" t="n"/>
      <c r="LWG83" s="406" t="n"/>
      <c r="LWH83" s="406" t="n"/>
      <c r="LWI83" s="406" t="n"/>
      <c r="LWJ83" s="406" t="n"/>
      <c r="LWK83" s="406" t="n"/>
      <c r="LWL83" s="406" t="n"/>
      <c r="LWM83" s="406" t="n"/>
      <c r="LWN83" s="406" t="n"/>
      <c r="LWO83" s="406" t="n"/>
      <c r="LWP83" s="406" t="n"/>
      <c r="LWQ83" s="406" t="n"/>
      <c r="LWR83" s="406" t="n"/>
      <c r="LWS83" s="406" t="n"/>
      <c r="LWT83" s="406" t="n"/>
      <c r="LWU83" s="406" t="n"/>
      <c r="LWV83" s="406" t="n"/>
      <c r="LWW83" s="406" t="n"/>
      <c r="LWX83" s="406" t="n"/>
      <c r="LWY83" s="406" t="n"/>
      <c r="LWZ83" s="406" t="n"/>
      <c r="LXA83" s="406" t="n"/>
      <c r="LXB83" s="406" t="n"/>
      <c r="LXC83" s="406" t="n"/>
      <c r="LXD83" s="406" t="n"/>
      <c r="LXE83" s="406" t="n"/>
      <c r="LXF83" s="406" t="n"/>
      <c r="LXG83" s="406" t="n"/>
      <c r="LXH83" s="406" t="n"/>
      <c r="LXI83" s="406" t="n"/>
      <c r="LXJ83" s="406" t="n"/>
      <c r="LXK83" s="406" t="n"/>
      <c r="LXL83" s="406" t="n"/>
      <c r="LXM83" s="406" t="n"/>
      <c r="LXN83" s="406" t="n"/>
      <c r="LXO83" s="406" t="n"/>
      <c r="LXP83" s="406" t="n"/>
      <c r="LXQ83" s="406" t="n"/>
      <c r="LXR83" s="406" t="n"/>
      <c r="LXS83" s="406" t="n"/>
      <c r="LXT83" s="406" t="n"/>
      <c r="LXU83" s="406" t="n"/>
      <c r="LXV83" s="406" t="n"/>
      <c r="LXW83" s="406" t="n"/>
      <c r="LXX83" s="406" t="n"/>
      <c r="LXY83" s="406" t="n"/>
      <c r="LXZ83" s="406" t="n"/>
      <c r="LYA83" s="406" t="n"/>
      <c r="LYB83" s="406" t="n"/>
      <c r="LYC83" s="406" t="n"/>
      <c r="LYD83" s="406" t="n"/>
      <c r="LYE83" s="406" t="n"/>
      <c r="LYF83" s="406" t="n"/>
      <c r="LYG83" s="406" t="n"/>
      <c r="LYH83" s="406" t="n"/>
      <c r="LYI83" s="406" t="n"/>
      <c r="LYJ83" s="406" t="n"/>
      <c r="LYK83" s="406" t="n"/>
      <c r="LYL83" s="406" t="n"/>
      <c r="LYM83" s="406" t="n"/>
      <c r="LYN83" s="406" t="n"/>
      <c r="LYO83" s="406" t="n"/>
      <c r="LYP83" s="406" t="n"/>
      <c r="LYQ83" s="406" t="n"/>
      <c r="LYR83" s="406" t="n"/>
      <c r="LYS83" s="406" t="n"/>
      <c r="LYT83" s="406" t="n"/>
      <c r="LYU83" s="406" t="n"/>
      <c r="LYV83" s="406" t="n"/>
      <c r="LYW83" s="406" t="n"/>
      <c r="LYX83" s="406" t="n"/>
      <c r="LYY83" s="406" t="n"/>
      <c r="LYZ83" s="406" t="n"/>
      <c r="LZA83" s="406" t="n"/>
      <c r="LZB83" s="406" t="n"/>
      <c r="LZC83" s="406" t="n"/>
      <c r="LZD83" s="406" t="n"/>
      <c r="LZE83" s="406" t="n"/>
      <c r="LZF83" s="406" t="n"/>
      <c r="LZG83" s="406" t="n"/>
      <c r="LZH83" s="406" t="n"/>
      <c r="LZI83" s="406" t="n"/>
      <c r="LZJ83" s="406" t="n"/>
      <c r="LZK83" s="406" t="n"/>
      <c r="LZL83" s="406" t="n"/>
      <c r="LZM83" s="406" t="n"/>
      <c r="LZN83" s="406" t="n"/>
      <c r="LZO83" s="406" t="n"/>
      <c r="LZP83" s="406" t="n"/>
      <c r="LZQ83" s="406" t="n"/>
      <c r="LZR83" s="406" t="n"/>
      <c r="LZS83" s="406" t="n"/>
      <c r="LZT83" s="406" t="n"/>
      <c r="LZU83" s="406" t="n"/>
      <c r="LZV83" s="406" t="n"/>
      <c r="LZW83" s="406" t="n"/>
      <c r="LZX83" s="406" t="n"/>
      <c r="LZY83" s="406" t="n"/>
      <c r="LZZ83" s="406" t="n"/>
      <c r="MAA83" s="406" t="n"/>
      <c r="MAB83" s="406" t="n"/>
      <c r="MAC83" s="406" t="n"/>
      <c r="MAD83" s="406" t="n"/>
      <c r="MAE83" s="406" t="n"/>
      <c r="MAF83" s="406" t="n"/>
      <c r="MAG83" s="406" t="n"/>
      <c r="MAH83" s="406" t="n"/>
      <c r="MAI83" s="406" t="n"/>
      <c r="MAJ83" s="406" t="n"/>
      <c r="MAK83" s="406" t="n"/>
      <c r="MAL83" s="406" t="n"/>
      <c r="MAM83" s="406" t="n"/>
      <c r="MAN83" s="406" t="n"/>
      <c r="MAO83" s="406" t="n"/>
      <c r="MAP83" s="406" t="n"/>
      <c r="MAQ83" s="406" t="n"/>
      <c r="MAR83" s="406" t="n"/>
      <c r="MAS83" s="406" t="n"/>
      <c r="MAT83" s="406" t="n"/>
      <c r="MAU83" s="406" t="n"/>
      <c r="MAV83" s="406" t="n"/>
      <c r="MAW83" s="406" t="n"/>
      <c r="MAX83" s="406" t="n"/>
      <c r="MAY83" s="406" t="n"/>
      <c r="MAZ83" s="406" t="n"/>
      <c r="MBA83" s="406" t="n"/>
      <c r="MBB83" s="406" t="n"/>
      <c r="MBC83" s="406" t="n"/>
      <c r="MBD83" s="406" t="n"/>
      <c r="MBE83" s="406" t="n"/>
      <c r="MBF83" s="406" t="n"/>
      <c r="MBG83" s="406" t="n"/>
      <c r="MBH83" s="406" t="n"/>
      <c r="MBI83" s="406" t="n"/>
      <c r="MBJ83" s="406" t="n"/>
      <c r="MBK83" s="406" t="n"/>
      <c r="MBL83" s="406" t="n"/>
      <c r="MBM83" s="406" t="n"/>
      <c r="MBN83" s="406" t="n"/>
      <c r="MBO83" s="406" t="n"/>
      <c r="MBP83" s="406" t="n"/>
      <c r="MBQ83" s="406" t="n"/>
      <c r="MBR83" s="406" t="n"/>
      <c r="MBS83" s="406" t="n"/>
      <c r="MBT83" s="406" t="n"/>
      <c r="MBU83" s="406" t="n"/>
      <c r="MBV83" s="406" t="n"/>
      <c r="MBW83" s="406" t="n"/>
      <c r="MBX83" s="406" t="n"/>
      <c r="MBY83" s="406" t="n"/>
      <c r="MBZ83" s="406" t="n"/>
      <c r="MCA83" s="406" t="n"/>
      <c r="MCB83" s="406" t="n"/>
      <c r="MCC83" s="406" t="n"/>
      <c r="MCD83" s="406" t="n"/>
      <c r="MCE83" s="406" t="n"/>
      <c r="MCF83" s="406" t="n"/>
      <c r="MCG83" s="406" t="n"/>
      <c r="MCH83" s="406" t="n"/>
      <c r="MCI83" s="406" t="n"/>
      <c r="MCJ83" s="406" t="n"/>
      <c r="MCK83" s="406" t="n"/>
      <c r="MCL83" s="406" t="n"/>
      <c r="MCM83" s="406" t="n"/>
      <c r="MCN83" s="406" t="n"/>
      <c r="MCO83" s="406" t="n"/>
      <c r="MCP83" s="406" t="n"/>
      <c r="MCQ83" s="406" t="n"/>
      <c r="MCR83" s="406" t="n"/>
      <c r="MCS83" s="406" t="n"/>
      <c r="MCT83" s="406" t="n"/>
      <c r="MCU83" s="406" t="n"/>
      <c r="MCV83" s="406" t="n"/>
      <c r="MCW83" s="406" t="n"/>
      <c r="MCX83" s="406" t="n"/>
      <c r="MCY83" s="406" t="n"/>
      <c r="MCZ83" s="406" t="n"/>
      <c r="MDA83" s="406" t="n"/>
      <c r="MDB83" s="406" t="n"/>
      <c r="MDC83" s="406" t="n"/>
      <c r="MDD83" s="406" t="n"/>
      <c r="MDE83" s="406" t="n"/>
      <c r="MDF83" s="406" t="n"/>
      <c r="MDG83" s="406" t="n"/>
      <c r="MDH83" s="406" t="n"/>
      <c r="MDI83" s="406" t="n"/>
      <c r="MDJ83" s="406" t="n"/>
      <c r="MDK83" s="406" t="n"/>
      <c r="MDL83" s="406" t="n"/>
      <c r="MDM83" s="406" t="n"/>
      <c r="MDN83" s="406" t="n"/>
      <c r="MDO83" s="406" t="n"/>
      <c r="MDP83" s="406" t="n"/>
      <c r="MDQ83" s="406" t="n"/>
      <c r="MDR83" s="406" t="n"/>
      <c r="MDS83" s="406" t="n"/>
      <c r="MDT83" s="406" t="n"/>
      <c r="MDU83" s="406" t="n"/>
      <c r="MDV83" s="406" t="n"/>
      <c r="MDW83" s="406" t="n"/>
      <c r="MDX83" s="406" t="n"/>
      <c r="MDY83" s="406" t="n"/>
      <c r="MDZ83" s="406" t="n"/>
      <c r="MEA83" s="406" t="n"/>
      <c r="MEB83" s="406" t="n"/>
      <c r="MEC83" s="406" t="n"/>
      <c r="MED83" s="406" t="n"/>
      <c r="MEE83" s="406" t="n"/>
      <c r="MEF83" s="406" t="n"/>
      <c r="MEG83" s="406" t="n"/>
      <c r="MEH83" s="406" t="n"/>
      <c r="MEI83" s="406" t="n"/>
      <c r="MEJ83" s="406" t="n"/>
      <c r="MEK83" s="406" t="n"/>
      <c r="MEL83" s="406" t="n"/>
      <c r="MEM83" s="406" t="n"/>
      <c r="MEN83" s="406" t="n"/>
      <c r="MEO83" s="406" t="n"/>
      <c r="MEP83" s="406" t="n"/>
      <c r="MEQ83" s="406" t="n"/>
      <c r="MER83" s="406" t="n"/>
      <c r="MES83" s="406" t="n"/>
      <c r="MET83" s="406" t="n"/>
      <c r="MEU83" s="406" t="n"/>
      <c r="MEV83" s="406" t="n"/>
      <c r="MEW83" s="406" t="n"/>
      <c r="MEX83" s="406" t="n"/>
      <c r="MEY83" s="406" t="n"/>
      <c r="MEZ83" s="406" t="n"/>
      <c r="MFA83" s="406" t="n"/>
      <c r="MFB83" s="406" t="n"/>
      <c r="MFC83" s="406" t="n"/>
      <c r="MFD83" s="406" t="n"/>
      <c r="MFE83" s="406" t="n"/>
      <c r="MFF83" s="406" t="n"/>
      <c r="MFG83" s="406" t="n"/>
      <c r="MFH83" s="406" t="n"/>
      <c r="MFI83" s="406" t="n"/>
      <c r="MFJ83" s="406" t="n"/>
      <c r="MFK83" s="406" t="n"/>
      <c r="MFL83" s="406" t="n"/>
      <c r="MFM83" s="406" t="n"/>
      <c r="MFN83" s="406" t="n"/>
      <c r="MFO83" s="406" t="n"/>
      <c r="MFP83" s="406" t="n"/>
      <c r="MFQ83" s="406" t="n"/>
      <c r="MFR83" s="406" t="n"/>
      <c r="MFS83" s="406" t="n"/>
      <c r="MFT83" s="406" t="n"/>
      <c r="MFU83" s="406" t="n"/>
      <c r="MFV83" s="406" t="n"/>
      <c r="MFW83" s="406" t="n"/>
      <c r="MFX83" s="406" t="n"/>
      <c r="MFY83" s="406" t="n"/>
      <c r="MFZ83" s="406" t="n"/>
      <c r="MGA83" s="406" t="n"/>
      <c r="MGB83" s="406" t="n"/>
      <c r="MGC83" s="406" t="n"/>
      <c r="MGD83" s="406" t="n"/>
      <c r="MGE83" s="406" t="n"/>
      <c r="MGF83" s="406" t="n"/>
      <c r="MGG83" s="406" t="n"/>
      <c r="MGH83" s="406" t="n"/>
      <c r="MGI83" s="406" t="n"/>
      <c r="MGJ83" s="406" t="n"/>
      <c r="MGK83" s="406" t="n"/>
      <c r="MGL83" s="406" t="n"/>
      <c r="MGM83" s="406" t="n"/>
      <c r="MGN83" s="406" t="n"/>
      <c r="MGO83" s="406" t="n"/>
      <c r="MGP83" s="406" t="n"/>
      <c r="MGQ83" s="406" t="n"/>
      <c r="MGR83" s="406" t="n"/>
      <c r="MGS83" s="406" t="n"/>
      <c r="MGT83" s="406" t="n"/>
      <c r="MGU83" s="406" t="n"/>
      <c r="MGV83" s="406" t="n"/>
      <c r="MGW83" s="406" t="n"/>
      <c r="MGX83" s="406" t="n"/>
      <c r="MGY83" s="406" t="n"/>
      <c r="MGZ83" s="406" t="n"/>
      <c r="MHA83" s="406" t="n"/>
      <c r="MHB83" s="406" t="n"/>
      <c r="MHC83" s="406" t="n"/>
      <c r="MHD83" s="406" t="n"/>
      <c r="MHE83" s="406" t="n"/>
      <c r="MHF83" s="406" t="n"/>
      <c r="MHG83" s="406" t="n"/>
      <c r="MHH83" s="406" t="n"/>
      <c r="MHI83" s="406" t="n"/>
      <c r="MHJ83" s="406" t="n"/>
      <c r="MHK83" s="406" t="n"/>
      <c r="MHL83" s="406" t="n"/>
      <c r="MHM83" s="406" t="n"/>
      <c r="MHN83" s="406" t="n"/>
      <c r="MHO83" s="406" t="n"/>
      <c r="MHP83" s="406" t="n"/>
      <c r="MHQ83" s="406" t="n"/>
      <c r="MHR83" s="406" t="n"/>
      <c r="MHS83" s="406" t="n"/>
      <c r="MHT83" s="406" t="n"/>
      <c r="MHU83" s="406" t="n"/>
      <c r="MHV83" s="406" t="n"/>
      <c r="MHW83" s="406" t="n"/>
      <c r="MHX83" s="406" t="n"/>
      <c r="MHY83" s="406" t="n"/>
      <c r="MHZ83" s="406" t="n"/>
      <c r="MIA83" s="406" t="n"/>
      <c r="MIB83" s="406" t="n"/>
      <c r="MIC83" s="406" t="n"/>
      <c r="MID83" s="406" t="n"/>
      <c r="MIE83" s="406" t="n"/>
      <c r="MIF83" s="406" t="n"/>
      <c r="MIG83" s="406" t="n"/>
      <c r="MIH83" s="406" t="n"/>
      <c r="MII83" s="406" t="n"/>
      <c r="MIJ83" s="406" t="n"/>
      <c r="MIK83" s="406" t="n"/>
      <c r="MIL83" s="406" t="n"/>
      <c r="MIM83" s="406" t="n"/>
      <c r="MIN83" s="406" t="n"/>
      <c r="MIO83" s="406" t="n"/>
      <c r="MIP83" s="406" t="n"/>
      <c r="MIQ83" s="406" t="n"/>
      <c r="MIR83" s="406" t="n"/>
      <c r="MIS83" s="406" t="n"/>
      <c r="MIT83" s="406" t="n"/>
      <c r="MIU83" s="406" t="n"/>
      <c r="MIV83" s="406" t="n"/>
      <c r="MIW83" s="406" t="n"/>
      <c r="MIX83" s="406" t="n"/>
      <c r="MIY83" s="406" t="n"/>
      <c r="MIZ83" s="406" t="n"/>
      <c r="MJA83" s="406" t="n"/>
      <c r="MJB83" s="406" t="n"/>
      <c r="MJC83" s="406" t="n"/>
      <c r="MJD83" s="406" t="n"/>
      <c r="MJE83" s="406" t="n"/>
      <c r="MJF83" s="406" t="n"/>
      <c r="MJG83" s="406" t="n"/>
      <c r="MJH83" s="406" t="n"/>
      <c r="MJI83" s="406" t="n"/>
      <c r="MJJ83" s="406" t="n"/>
      <c r="MJK83" s="406" t="n"/>
      <c r="MJL83" s="406" t="n"/>
      <c r="MJM83" s="406" t="n"/>
      <c r="MJN83" s="406" t="n"/>
      <c r="MJO83" s="406" t="n"/>
      <c r="MJP83" s="406" t="n"/>
      <c r="MJQ83" s="406" t="n"/>
      <c r="MJR83" s="406" t="n"/>
      <c r="MJS83" s="406" t="n"/>
      <c r="MJT83" s="406" t="n"/>
      <c r="MJU83" s="406" t="n"/>
      <c r="MJV83" s="406" t="n"/>
      <c r="MJW83" s="406" t="n"/>
      <c r="MJX83" s="406" t="n"/>
      <c r="MJY83" s="406" t="n"/>
      <c r="MJZ83" s="406" t="n"/>
      <c r="MKA83" s="406" t="n"/>
      <c r="MKB83" s="406" t="n"/>
      <c r="MKC83" s="406" t="n"/>
      <c r="MKD83" s="406" t="n"/>
      <c r="MKE83" s="406" t="n"/>
      <c r="MKF83" s="406" t="n"/>
      <c r="MKG83" s="406" t="n"/>
      <c r="MKH83" s="406" t="n"/>
      <c r="MKI83" s="406" t="n"/>
      <c r="MKJ83" s="406" t="n"/>
      <c r="MKK83" s="406" t="n"/>
      <c r="MKL83" s="406" t="n"/>
      <c r="MKM83" s="406" t="n"/>
      <c r="MKN83" s="406" t="n"/>
      <c r="MKO83" s="406" t="n"/>
      <c r="MKP83" s="406" t="n"/>
      <c r="MKQ83" s="406" t="n"/>
      <c r="MKR83" s="406" t="n"/>
      <c r="MKS83" s="406" t="n"/>
      <c r="MKT83" s="406" t="n"/>
      <c r="MKU83" s="406" t="n"/>
      <c r="MKV83" s="406" t="n"/>
      <c r="MKW83" s="406" t="n"/>
      <c r="MKX83" s="406" t="n"/>
      <c r="MKY83" s="406" t="n"/>
      <c r="MKZ83" s="406" t="n"/>
      <c r="MLA83" s="406" t="n"/>
      <c r="MLB83" s="406" t="n"/>
      <c r="MLC83" s="406" t="n"/>
      <c r="MLD83" s="406" t="n"/>
      <c r="MLE83" s="406" t="n"/>
      <c r="MLF83" s="406" t="n"/>
      <c r="MLG83" s="406" t="n"/>
      <c r="MLH83" s="406" t="n"/>
      <c r="MLI83" s="406" t="n"/>
      <c r="MLJ83" s="406" t="n"/>
      <c r="MLK83" s="406" t="n"/>
      <c r="MLL83" s="406" t="n"/>
      <c r="MLM83" s="406" t="n"/>
      <c r="MLN83" s="406" t="n"/>
      <c r="MLO83" s="406" t="n"/>
      <c r="MLP83" s="406" t="n"/>
      <c r="MLQ83" s="406" t="n"/>
      <c r="MLR83" s="406" t="n"/>
      <c r="MLS83" s="406" t="n"/>
      <c r="MLT83" s="406" t="n"/>
      <c r="MLU83" s="406" t="n"/>
      <c r="MLV83" s="406" t="n"/>
      <c r="MLW83" s="406" t="n"/>
      <c r="MLX83" s="406" t="n"/>
      <c r="MLY83" s="406" t="n"/>
      <c r="MLZ83" s="406" t="n"/>
      <c r="MMA83" s="406" t="n"/>
      <c r="MMB83" s="406" t="n"/>
      <c r="MMC83" s="406" t="n"/>
      <c r="MMD83" s="406" t="n"/>
      <c r="MME83" s="406" t="n"/>
      <c r="MMF83" s="406" t="n"/>
      <c r="MMG83" s="406" t="n"/>
      <c r="MMH83" s="406" t="n"/>
      <c r="MMI83" s="406" t="n"/>
      <c r="MMJ83" s="406" t="n"/>
      <c r="MMK83" s="406" t="n"/>
      <c r="MML83" s="406" t="n"/>
      <c r="MMM83" s="406" t="n"/>
      <c r="MMN83" s="406" t="n"/>
      <c r="MMO83" s="406" t="n"/>
      <c r="MMP83" s="406" t="n"/>
      <c r="MMQ83" s="406" t="n"/>
      <c r="MMR83" s="406" t="n"/>
      <c r="MMS83" s="406" t="n"/>
      <c r="MMT83" s="406" t="n"/>
      <c r="MMU83" s="406" t="n"/>
      <c r="MMV83" s="406" t="n"/>
      <c r="MMW83" s="406" t="n"/>
      <c r="MMX83" s="406" t="n"/>
      <c r="MMY83" s="406" t="n"/>
      <c r="MMZ83" s="406" t="n"/>
      <c r="MNA83" s="406" t="n"/>
      <c r="MNB83" s="406" t="n"/>
      <c r="MNC83" s="406" t="n"/>
      <c r="MND83" s="406" t="n"/>
      <c r="MNE83" s="406" t="n"/>
      <c r="MNF83" s="406" t="n"/>
      <c r="MNG83" s="406" t="n"/>
      <c r="MNH83" s="406" t="n"/>
      <c r="MNI83" s="406" t="n"/>
      <c r="MNJ83" s="406" t="n"/>
      <c r="MNK83" s="406" t="n"/>
      <c r="MNL83" s="406" t="n"/>
      <c r="MNM83" s="406" t="n"/>
      <c r="MNN83" s="406" t="n"/>
      <c r="MNO83" s="406" t="n"/>
      <c r="MNP83" s="406" t="n"/>
      <c r="MNQ83" s="406" t="n"/>
      <c r="MNR83" s="406" t="n"/>
      <c r="MNS83" s="406" t="n"/>
      <c r="MNT83" s="406" t="n"/>
      <c r="MNU83" s="406" t="n"/>
      <c r="MNV83" s="406" t="n"/>
      <c r="MNW83" s="406" t="n"/>
      <c r="MNX83" s="406" t="n"/>
      <c r="MNY83" s="406" t="n"/>
      <c r="MNZ83" s="406" t="n"/>
      <c r="MOA83" s="406" t="n"/>
      <c r="MOB83" s="406" t="n"/>
      <c r="MOC83" s="406" t="n"/>
      <c r="MOD83" s="406" t="n"/>
      <c r="MOE83" s="406" t="n"/>
      <c r="MOF83" s="406" t="n"/>
      <c r="MOG83" s="406" t="n"/>
      <c r="MOH83" s="406" t="n"/>
      <c r="MOI83" s="406" t="n"/>
      <c r="MOJ83" s="406" t="n"/>
      <c r="MOK83" s="406" t="n"/>
      <c r="MOL83" s="406" t="n"/>
      <c r="MOM83" s="406" t="n"/>
      <c r="MON83" s="406" t="n"/>
      <c r="MOO83" s="406" t="n"/>
      <c r="MOP83" s="406" t="n"/>
      <c r="MOQ83" s="406" t="n"/>
      <c r="MOR83" s="406" t="n"/>
      <c r="MOS83" s="406" t="n"/>
      <c r="MOT83" s="406" t="n"/>
      <c r="MOU83" s="406" t="n"/>
      <c r="MOV83" s="406" t="n"/>
      <c r="MOW83" s="406" t="n"/>
      <c r="MOX83" s="406" t="n"/>
      <c r="MOY83" s="406" t="n"/>
      <c r="MOZ83" s="406" t="n"/>
      <c r="MPA83" s="406" t="n"/>
      <c r="MPB83" s="406" t="n"/>
      <c r="MPC83" s="406" t="n"/>
      <c r="MPD83" s="406" t="n"/>
      <c r="MPE83" s="406" t="n"/>
      <c r="MPF83" s="406" t="n"/>
      <c r="MPG83" s="406" t="n"/>
      <c r="MPH83" s="406" t="n"/>
      <c r="MPI83" s="406" t="n"/>
      <c r="MPJ83" s="406" t="n"/>
      <c r="MPK83" s="406" t="n"/>
      <c r="MPL83" s="406" t="n"/>
      <c r="MPM83" s="406" t="n"/>
      <c r="MPN83" s="406" t="n"/>
      <c r="MPO83" s="406" t="n"/>
      <c r="MPP83" s="406" t="n"/>
      <c r="MPQ83" s="406" t="n"/>
      <c r="MPR83" s="406" t="n"/>
      <c r="MPS83" s="406" t="n"/>
      <c r="MPT83" s="406" t="n"/>
      <c r="MPU83" s="406" t="n"/>
      <c r="MPV83" s="406" t="n"/>
      <c r="MPW83" s="406" t="n"/>
      <c r="MPX83" s="406" t="n"/>
      <c r="MPY83" s="406" t="n"/>
      <c r="MPZ83" s="406" t="n"/>
      <c r="MQA83" s="406" t="n"/>
      <c r="MQB83" s="406" t="n"/>
      <c r="MQC83" s="406" t="n"/>
      <c r="MQD83" s="406" t="n"/>
      <c r="MQE83" s="406" t="n"/>
      <c r="MQF83" s="406" t="n"/>
      <c r="MQG83" s="406" t="n"/>
      <c r="MQH83" s="406" t="n"/>
      <c r="MQI83" s="406" t="n"/>
      <c r="MQJ83" s="406" t="n"/>
      <c r="MQK83" s="406" t="n"/>
      <c r="MQL83" s="406" t="n"/>
      <c r="MQM83" s="406" t="n"/>
      <c r="MQN83" s="406" t="n"/>
      <c r="MQO83" s="406" t="n"/>
      <c r="MQP83" s="406" t="n"/>
      <c r="MQQ83" s="406" t="n"/>
      <c r="MQR83" s="406" t="n"/>
      <c r="MQS83" s="406" t="n"/>
      <c r="MQT83" s="406" t="n"/>
      <c r="MQU83" s="406" t="n"/>
      <c r="MQV83" s="406" t="n"/>
      <c r="MQW83" s="406" t="n"/>
      <c r="MQX83" s="406" t="n"/>
      <c r="MQY83" s="406" t="n"/>
      <c r="MQZ83" s="406" t="n"/>
      <c r="MRA83" s="406" t="n"/>
      <c r="MRB83" s="406" t="n"/>
      <c r="MRC83" s="406" t="n"/>
      <c r="MRD83" s="406" t="n"/>
      <c r="MRE83" s="406" t="n"/>
      <c r="MRF83" s="406" t="n"/>
      <c r="MRG83" s="406" t="n"/>
      <c r="MRH83" s="406" t="n"/>
      <c r="MRI83" s="406" t="n"/>
      <c r="MRJ83" s="406" t="n"/>
      <c r="MRK83" s="406" t="n"/>
      <c r="MRL83" s="406" t="n"/>
      <c r="MRM83" s="406" t="n"/>
      <c r="MRN83" s="406" t="n"/>
      <c r="MRO83" s="406" t="n"/>
      <c r="MRP83" s="406" t="n"/>
      <c r="MRQ83" s="406" t="n"/>
      <c r="MRR83" s="406" t="n"/>
      <c r="MRS83" s="406" t="n"/>
      <c r="MRT83" s="406" t="n"/>
      <c r="MRU83" s="406" t="n"/>
      <c r="MRV83" s="406" t="n"/>
      <c r="MRW83" s="406" t="n"/>
      <c r="MRX83" s="406" t="n"/>
      <c r="MRY83" s="406" t="n"/>
      <c r="MRZ83" s="406" t="n"/>
      <c r="MSA83" s="406" t="n"/>
      <c r="MSB83" s="406" t="n"/>
      <c r="MSC83" s="406" t="n"/>
      <c r="MSD83" s="406" t="n"/>
      <c r="MSE83" s="406" t="n"/>
      <c r="MSF83" s="406" t="n"/>
      <c r="MSG83" s="406" t="n"/>
      <c r="MSH83" s="406" t="n"/>
      <c r="MSI83" s="406" t="n"/>
      <c r="MSJ83" s="406" t="n"/>
      <c r="MSK83" s="406" t="n"/>
      <c r="MSL83" s="406" t="n"/>
      <c r="MSM83" s="406" t="n"/>
      <c r="MSN83" s="406" t="n"/>
      <c r="MSO83" s="406" t="n"/>
      <c r="MSP83" s="406" t="n"/>
      <c r="MSQ83" s="406" t="n"/>
      <c r="MSR83" s="406" t="n"/>
      <c r="MSS83" s="406" t="n"/>
      <c r="MST83" s="406" t="n"/>
      <c r="MSU83" s="406" t="n"/>
      <c r="MSV83" s="406" t="n"/>
      <c r="MSW83" s="406" t="n"/>
      <c r="MSX83" s="406" t="n"/>
      <c r="MSY83" s="406" t="n"/>
      <c r="MSZ83" s="406" t="n"/>
      <c r="MTA83" s="406" t="n"/>
      <c r="MTB83" s="406" t="n"/>
      <c r="MTC83" s="406" t="n"/>
      <c r="MTD83" s="406" t="n"/>
      <c r="MTE83" s="406" t="n"/>
      <c r="MTF83" s="406" t="n"/>
      <c r="MTG83" s="406" t="n"/>
      <c r="MTH83" s="406" t="n"/>
      <c r="MTI83" s="406" t="n"/>
      <c r="MTJ83" s="406" t="n"/>
      <c r="MTK83" s="406" t="n"/>
      <c r="MTL83" s="406" t="n"/>
      <c r="MTM83" s="406" t="n"/>
      <c r="MTN83" s="406" t="n"/>
      <c r="MTO83" s="406" t="n"/>
      <c r="MTP83" s="406" t="n"/>
      <c r="MTQ83" s="406" t="n"/>
      <c r="MTR83" s="406" t="n"/>
      <c r="MTS83" s="406" t="n"/>
      <c r="MTT83" s="406" t="n"/>
      <c r="MTU83" s="406" t="n"/>
      <c r="MTV83" s="406" t="n"/>
      <c r="MTW83" s="406" t="n"/>
      <c r="MTX83" s="406" t="n"/>
      <c r="MTY83" s="406" t="n"/>
      <c r="MTZ83" s="406" t="n"/>
      <c r="MUA83" s="406" t="n"/>
      <c r="MUB83" s="406" t="n"/>
      <c r="MUC83" s="406" t="n"/>
      <c r="MUD83" s="406" t="n"/>
      <c r="MUE83" s="406" t="n"/>
      <c r="MUF83" s="406" t="n"/>
      <c r="MUG83" s="406" t="n"/>
      <c r="MUH83" s="406" t="n"/>
      <c r="MUI83" s="406" t="n"/>
      <c r="MUJ83" s="406" t="n"/>
      <c r="MUK83" s="406" t="n"/>
      <c r="MUL83" s="406" t="n"/>
      <c r="MUM83" s="406" t="n"/>
      <c r="MUN83" s="406" t="n"/>
      <c r="MUO83" s="406" t="n"/>
      <c r="MUP83" s="406" t="n"/>
      <c r="MUQ83" s="406" t="n"/>
      <c r="MUR83" s="406" t="n"/>
      <c r="MUS83" s="406" t="n"/>
      <c r="MUT83" s="406" t="n"/>
      <c r="MUU83" s="406" t="n"/>
      <c r="MUV83" s="406" t="n"/>
      <c r="MUW83" s="406" t="n"/>
      <c r="MUX83" s="406" t="n"/>
      <c r="MUY83" s="406" t="n"/>
      <c r="MUZ83" s="406" t="n"/>
      <c r="MVA83" s="406" t="n"/>
      <c r="MVB83" s="406" t="n"/>
      <c r="MVC83" s="406" t="n"/>
      <c r="MVD83" s="406" t="n"/>
      <c r="MVE83" s="406" t="n"/>
      <c r="MVF83" s="406" t="n"/>
      <c r="MVG83" s="406" t="n"/>
      <c r="MVH83" s="406" t="n"/>
      <c r="MVI83" s="406" t="n"/>
      <c r="MVJ83" s="406" t="n"/>
      <c r="MVK83" s="406" t="n"/>
      <c r="MVL83" s="406" t="n"/>
      <c r="MVM83" s="406" t="n"/>
      <c r="MVN83" s="406" t="n"/>
      <c r="MVO83" s="406" t="n"/>
      <c r="MVP83" s="406" t="n"/>
      <c r="MVQ83" s="406" t="n"/>
      <c r="MVR83" s="406" t="n"/>
      <c r="MVS83" s="406" t="n"/>
      <c r="MVT83" s="406" t="n"/>
      <c r="MVU83" s="406" t="n"/>
      <c r="MVV83" s="406" t="n"/>
      <c r="MVW83" s="406" t="n"/>
      <c r="MVX83" s="406" t="n"/>
      <c r="MVY83" s="406" t="n"/>
      <c r="MVZ83" s="406" t="n"/>
      <c r="MWA83" s="406" t="n"/>
      <c r="MWB83" s="406" t="n"/>
      <c r="MWC83" s="406" t="n"/>
      <c r="MWD83" s="406" t="n"/>
      <c r="MWE83" s="406" t="n"/>
      <c r="MWF83" s="406" t="n"/>
      <c r="MWG83" s="406" t="n"/>
      <c r="MWH83" s="406" t="n"/>
      <c r="MWI83" s="406" t="n"/>
      <c r="MWJ83" s="406" t="n"/>
      <c r="MWK83" s="406" t="n"/>
      <c r="MWL83" s="406" t="n"/>
      <c r="MWM83" s="406" t="n"/>
      <c r="MWN83" s="406" t="n"/>
      <c r="MWO83" s="406" t="n"/>
      <c r="MWP83" s="406" t="n"/>
      <c r="MWQ83" s="406" t="n"/>
      <c r="MWR83" s="406" t="n"/>
      <c r="MWS83" s="406" t="n"/>
      <c r="MWT83" s="406" t="n"/>
      <c r="MWU83" s="406" t="n"/>
      <c r="MWV83" s="406" t="n"/>
      <c r="MWW83" s="406" t="n"/>
      <c r="MWX83" s="406" t="n"/>
      <c r="MWY83" s="406" t="n"/>
      <c r="MWZ83" s="406" t="n"/>
      <c r="MXA83" s="406" t="n"/>
      <c r="MXB83" s="406" t="n"/>
      <c r="MXC83" s="406" t="n"/>
      <c r="MXD83" s="406" t="n"/>
      <c r="MXE83" s="406" t="n"/>
      <c r="MXF83" s="406" t="n"/>
      <c r="MXG83" s="406" t="n"/>
      <c r="MXH83" s="406" t="n"/>
      <c r="MXI83" s="406" t="n"/>
      <c r="MXJ83" s="406" t="n"/>
      <c r="MXK83" s="406" t="n"/>
      <c r="MXL83" s="406" t="n"/>
      <c r="MXM83" s="406" t="n"/>
      <c r="MXN83" s="406" t="n"/>
      <c r="MXO83" s="406" t="n"/>
      <c r="MXP83" s="406" t="n"/>
      <c r="MXQ83" s="406" t="n"/>
      <c r="MXR83" s="406" t="n"/>
      <c r="MXS83" s="406" t="n"/>
      <c r="MXT83" s="406" t="n"/>
      <c r="MXU83" s="406" t="n"/>
      <c r="MXV83" s="406" t="n"/>
      <c r="MXW83" s="406" t="n"/>
      <c r="MXX83" s="406" t="n"/>
      <c r="MXY83" s="406" t="n"/>
      <c r="MXZ83" s="406" t="n"/>
      <c r="MYA83" s="406" t="n"/>
      <c r="MYB83" s="406" t="n"/>
      <c r="MYC83" s="406" t="n"/>
      <c r="MYD83" s="406" t="n"/>
      <c r="MYE83" s="406" t="n"/>
      <c r="MYF83" s="406" t="n"/>
      <c r="MYG83" s="406" t="n"/>
      <c r="MYH83" s="406" t="n"/>
      <c r="MYI83" s="406" t="n"/>
      <c r="MYJ83" s="406" t="n"/>
      <c r="MYK83" s="406" t="n"/>
      <c r="MYL83" s="406" t="n"/>
      <c r="MYM83" s="406" t="n"/>
      <c r="MYN83" s="406" t="n"/>
      <c r="MYO83" s="406" t="n"/>
      <c r="MYP83" s="406" t="n"/>
      <c r="MYQ83" s="406" t="n"/>
      <c r="MYR83" s="406" t="n"/>
      <c r="MYS83" s="406" t="n"/>
      <c r="MYT83" s="406" t="n"/>
      <c r="MYU83" s="406" t="n"/>
      <c r="MYV83" s="406" t="n"/>
      <c r="MYW83" s="406" t="n"/>
      <c r="MYX83" s="406" t="n"/>
      <c r="MYY83" s="406" t="n"/>
      <c r="MYZ83" s="406" t="n"/>
      <c r="MZA83" s="406" t="n"/>
      <c r="MZB83" s="406" t="n"/>
      <c r="MZC83" s="406" t="n"/>
      <c r="MZD83" s="406" t="n"/>
      <c r="MZE83" s="406" t="n"/>
      <c r="MZF83" s="406" t="n"/>
      <c r="MZG83" s="406" t="n"/>
      <c r="MZH83" s="406" t="n"/>
      <c r="MZI83" s="406" t="n"/>
      <c r="MZJ83" s="406" t="n"/>
      <c r="MZK83" s="406" t="n"/>
      <c r="MZL83" s="406" t="n"/>
      <c r="MZM83" s="406" t="n"/>
      <c r="MZN83" s="406" t="n"/>
      <c r="MZO83" s="406" t="n"/>
      <c r="MZP83" s="406" t="n"/>
      <c r="MZQ83" s="406" t="n"/>
      <c r="MZR83" s="406" t="n"/>
      <c r="MZS83" s="406" t="n"/>
      <c r="MZT83" s="406" t="n"/>
      <c r="MZU83" s="406" t="n"/>
      <c r="MZV83" s="406" t="n"/>
      <c r="MZW83" s="406" t="n"/>
      <c r="MZX83" s="406" t="n"/>
      <c r="MZY83" s="406" t="n"/>
      <c r="MZZ83" s="406" t="n"/>
      <c r="NAA83" s="406" t="n"/>
      <c r="NAB83" s="406" t="n"/>
      <c r="NAC83" s="406" t="n"/>
      <c r="NAD83" s="406" t="n"/>
      <c r="NAE83" s="406" t="n"/>
      <c r="NAF83" s="406" t="n"/>
      <c r="NAG83" s="406" t="n"/>
      <c r="NAH83" s="406" t="n"/>
      <c r="NAI83" s="406" t="n"/>
      <c r="NAJ83" s="406" t="n"/>
      <c r="NAK83" s="406" t="n"/>
      <c r="NAL83" s="406" t="n"/>
      <c r="NAM83" s="406" t="n"/>
      <c r="NAN83" s="406" t="n"/>
      <c r="NAO83" s="406" t="n"/>
      <c r="NAP83" s="406" t="n"/>
      <c r="NAQ83" s="406" t="n"/>
      <c r="NAR83" s="406" t="n"/>
      <c r="NAS83" s="406" t="n"/>
      <c r="NAT83" s="406" t="n"/>
      <c r="NAU83" s="406" t="n"/>
      <c r="NAV83" s="406" t="n"/>
      <c r="NAW83" s="406" t="n"/>
      <c r="NAX83" s="406" t="n"/>
      <c r="NAY83" s="406" t="n"/>
      <c r="NAZ83" s="406" t="n"/>
      <c r="NBA83" s="406" t="n"/>
      <c r="NBB83" s="406" t="n"/>
      <c r="NBC83" s="406" t="n"/>
      <c r="NBD83" s="406" t="n"/>
      <c r="NBE83" s="406" t="n"/>
      <c r="NBF83" s="406" t="n"/>
      <c r="NBG83" s="406" t="n"/>
      <c r="NBH83" s="406" t="n"/>
      <c r="NBI83" s="406" t="n"/>
      <c r="NBJ83" s="406" t="n"/>
      <c r="NBK83" s="406" t="n"/>
      <c r="NBL83" s="406" t="n"/>
      <c r="NBM83" s="406" t="n"/>
      <c r="NBN83" s="406" t="n"/>
      <c r="NBO83" s="406" t="n"/>
      <c r="NBP83" s="406" t="n"/>
      <c r="NBQ83" s="406" t="n"/>
      <c r="NBR83" s="406" t="n"/>
      <c r="NBS83" s="406" t="n"/>
      <c r="NBT83" s="406" t="n"/>
      <c r="NBU83" s="406" t="n"/>
      <c r="NBV83" s="406" t="n"/>
      <c r="NBW83" s="406" t="n"/>
      <c r="NBX83" s="406" t="n"/>
      <c r="NBY83" s="406" t="n"/>
      <c r="NBZ83" s="406" t="n"/>
      <c r="NCA83" s="406" t="n"/>
      <c r="NCB83" s="406" t="n"/>
      <c r="NCC83" s="406" t="n"/>
      <c r="NCD83" s="406" t="n"/>
      <c r="NCE83" s="406" t="n"/>
      <c r="NCF83" s="406" t="n"/>
      <c r="NCG83" s="406" t="n"/>
      <c r="NCH83" s="406" t="n"/>
      <c r="NCI83" s="406" t="n"/>
      <c r="NCJ83" s="406" t="n"/>
      <c r="NCK83" s="406" t="n"/>
      <c r="NCL83" s="406" t="n"/>
      <c r="NCM83" s="406" t="n"/>
      <c r="NCN83" s="406" t="n"/>
      <c r="NCO83" s="406" t="n"/>
      <c r="NCP83" s="406" t="n"/>
      <c r="NCQ83" s="406" t="n"/>
      <c r="NCR83" s="406" t="n"/>
      <c r="NCS83" s="406" t="n"/>
      <c r="NCT83" s="406" t="n"/>
      <c r="NCU83" s="406" t="n"/>
      <c r="NCV83" s="406" t="n"/>
      <c r="NCW83" s="406" t="n"/>
      <c r="NCX83" s="406" t="n"/>
      <c r="NCY83" s="406" t="n"/>
      <c r="NCZ83" s="406" t="n"/>
      <c r="NDA83" s="406" t="n"/>
      <c r="NDB83" s="406" t="n"/>
      <c r="NDC83" s="406" t="n"/>
      <c r="NDD83" s="406" t="n"/>
      <c r="NDE83" s="406" t="n"/>
      <c r="NDF83" s="406" t="n"/>
      <c r="NDG83" s="406" t="n"/>
      <c r="NDH83" s="406" t="n"/>
      <c r="NDI83" s="406" t="n"/>
      <c r="NDJ83" s="406" t="n"/>
      <c r="NDK83" s="406" t="n"/>
      <c r="NDL83" s="406" t="n"/>
      <c r="NDM83" s="406" t="n"/>
      <c r="NDN83" s="406" t="n"/>
      <c r="NDO83" s="406" t="n"/>
      <c r="NDP83" s="406" t="n"/>
      <c r="NDQ83" s="406" t="n"/>
      <c r="NDR83" s="406" t="n"/>
      <c r="NDS83" s="406" t="n"/>
      <c r="NDT83" s="406" t="n"/>
      <c r="NDU83" s="406" t="n"/>
      <c r="NDV83" s="406" t="n"/>
      <c r="NDW83" s="406" t="n"/>
      <c r="NDX83" s="406" t="n"/>
      <c r="NDY83" s="406" t="n"/>
      <c r="NDZ83" s="406" t="n"/>
      <c r="NEA83" s="406" t="n"/>
      <c r="NEB83" s="406" t="n"/>
      <c r="NEC83" s="406" t="n"/>
      <c r="NED83" s="406" t="n"/>
      <c r="NEE83" s="406" t="n"/>
      <c r="NEF83" s="406" t="n"/>
      <c r="NEG83" s="406" t="n"/>
      <c r="NEH83" s="406" t="n"/>
      <c r="NEI83" s="406" t="n"/>
      <c r="NEJ83" s="406" t="n"/>
      <c r="NEK83" s="406" t="n"/>
      <c r="NEL83" s="406" t="n"/>
      <c r="NEM83" s="406" t="n"/>
      <c r="NEN83" s="406" t="n"/>
      <c r="NEO83" s="406" t="n"/>
      <c r="NEP83" s="406" t="n"/>
      <c r="NEQ83" s="406" t="n"/>
      <c r="NER83" s="406" t="n"/>
      <c r="NES83" s="406" t="n"/>
      <c r="NET83" s="406" t="n"/>
      <c r="NEU83" s="406" t="n"/>
      <c r="NEV83" s="406" t="n"/>
      <c r="NEW83" s="406" t="n"/>
      <c r="NEX83" s="406" t="n"/>
      <c r="NEY83" s="406" t="n"/>
      <c r="NEZ83" s="406" t="n"/>
      <c r="NFA83" s="406" t="n"/>
      <c r="NFB83" s="406" t="n"/>
      <c r="NFC83" s="406" t="n"/>
      <c r="NFD83" s="406" t="n"/>
      <c r="NFE83" s="406" t="n"/>
      <c r="NFF83" s="406" t="n"/>
      <c r="NFG83" s="406" t="n"/>
      <c r="NFH83" s="406" t="n"/>
      <c r="NFI83" s="406" t="n"/>
      <c r="NFJ83" s="406" t="n"/>
      <c r="NFK83" s="406" t="n"/>
      <c r="NFL83" s="406" t="n"/>
      <c r="NFM83" s="406" t="n"/>
      <c r="NFN83" s="406" t="n"/>
      <c r="NFO83" s="406" t="n"/>
      <c r="NFP83" s="406" t="n"/>
      <c r="NFQ83" s="406" t="n"/>
      <c r="NFR83" s="406" t="n"/>
      <c r="NFS83" s="406" t="n"/>
      <c r="NFT83" s="406" t="n"/>
      <c r="NFU83" s="406" t="n"/>
      <c r="NFV83" s="406" t="n"/>
      <c r="NFW83" s="406" t="n"/>
      <c r="NFX83" s="406" t="n"/>
      <c r="NFY83" s="406" t="n"/>
      <c r="NFZ83" s="406" t="n"/>
      <c r="NGA83" s="406" t="n"/>
      <c r="NGB83" s="406" t="n"/>
      <c r="NGC83" s="406" t="n"/>
      <c r="NGD83" s="406" t="n"/>
      <c r="NGE83" s="406" t="n"/>
      <c r="NGF83" s="406" t="n"/>
      <c r="NGG83" s="406" t="n"/>
      <c r="NGH83" s="406" t="n"/>
      <c r="NGI83" s="406" t="n"/>
      <c r="NGJ83" s="406" t="n"/>
      <c r="NGK83" s="406" t="n"/>
      <c r="NGL83" s="406" t="n"/>
      <c r="NGM83" s="406" t="n"/>
      <c r="NGN83" s="406" t="n"/>
      <c r="NGO83" s="406" t="n"/>
      <c r="NGP83" s="406" t="n"/>
      <c r="NGQ83" s="406" t="n"/>
      <c r="NGR83" s="406" t="n"/>
      <c r="NGS83" s="406" t="n"/>
      <c r="NGT83" s="406" t="n"/>
      <c r="NGU83" s="406" t="n"/>
      <c r="NGV83" s="406" t="n"/>
      <c r="NGW83" s="406" t="n"/>
      <c r="NGX83" s="406" t="n"/>
      <c r="NGY83" s="406" t="n"/>
      <c r="NGZ83" s="406" t="n"/>
      <c r="NHA83" s="406" t="n"/>
      <c r="NHB83" s="406" t="n"/>
      <c r="NHC83" s="406" t="n"/>
      <c r="NHD83" s="406" t="n"/>
      <c r="NHE83" s="406" t="n"/>
      <c r="NHF83" s="406" t="n"/>
      <c r="NHG83" s="406" t="n"/>
      <c r="NHH83" s="406" t="n"/>
      <c r="NHI83" s="406" t="n"/>
      <c r="NHJ83" s="406" t="n"/>
      <c r="NHK83" s="406" t="n"/>
      <c r="NHL83" s="406" t="n"/>
      <c r="NHM83" s="406" t="n"/>
      <c r="NHN83" s="406" t="n"/>
      <c r="NHO83" s="406" t="n"/>
      <c r="NHP83" s="406" t="n"/>
      <c r="NHQ83" s="406" t="n"/>
      <c r="NHR83" s="406" t="n"/>
      <c r="NHS83" s="406" t="n"/>
      <c r="NHT83" s="406" t="n"/>
      <c r="NHU83" s="406" t="n"/>
      <c r="NHV83" s="406" t="n"/>
      <c r="NHW83" s="406" t="n"/>
      <c r="NHX83" s="406" t="n"/>
      <c r="NHY83" s="406" t="n"/>
      <c r="NHZ83" s="406" t="n"/>
      <c r="NIA83" s="406" t="n"/>
      <c r="NIB83" s="406" t="n"/>
      <c r="NIC83" s="406" t="n"/>
      <c r="NID83" s="406" t="n"/>
      <c r="NIE83" s="406" t="n"/>
      <c r="NIF83" s="406" t="n"/>
      <c r="NIG83" s="406" t="n"/>
      <c r="NIH83" s="406" t="n"/>
      <c r="NII83" s="406" t="n"/>
      <c r="NIJ83" s="406" t="n"/>
      <c r="NIK83" s="406" t="n"/>
      <c r="NIL83" s="406" t="n"/>
      <c r="NIM83" s="406" t="n"/>
      <c r="NIN83" s="406" t="n"/>
      <c r="NIO83" s="406" t="n"/>
      <c r="NIP83" s="406" t="n"/>
      <c r="NIQ83" s="406" t="n"/>
      <c r="NIR83" s="406" t="n"/>
      <c r="NIS83" s="406" t="n"/>
      <c r="NIT83" s="406" t="n"/>
      <c r="NIU83" s="406" t="n"/>
      <c r="NIV83" s="406" t="n"/>
      <c r="NIW83" s="406" t="n"/>
      <c r="NIX83" s="406" t="n"/>
      <c r="NIY83" s="406" t="n"/>
      <c r="NIZ83" s="406" t="n"/>
      <c r="NJA83" s="406" t="n"/>
      <c r="NJB83" s="406" t="n"/>
      <c r="NJC83" s="406" t="n"/>
      <c r="NJD83" s="406" t="n"/>
      <c r="NJE83" s="406" t="n"/>
      <c r="NJF83" s="406" t="n"/>
      <c r="NJG83" s="406" t="n"/>
      <c r="NJH83" s="406" t="n"/>
      <c r="NJI83" s="406" t="n"/>
      <c r="NJJ83" s="406" t="n"/>
      <c r="NJK83" s="406" t="n"/>
      <c r="NJL83" s="406" t="n"/>
      <c r="NJM83" s="406" t="n"/>
      <c r="NJN83" s="406" t="n"/>
      <c r="NJO83" s="406" t="n"/>
      <c r="NJP83" s="406" t="n"/>
      <c r="NJQ83" s="406" t="n"/>
      <c r="NJR83" s="406" t="n"/>
      <c r="NJS83" s="406" t="n"/>
      <c r="NJT83" s="406" t="n"/>
      <c r="NJU83" s="406" t="n"/>
      <c r="NJV83" s="406" t="n"/>
      <c r="NJW83" s="406" t="n"/>
      <c r="NJX83" s="406" t="n"/>
      <c r="NJY83" s="406" t="n"/>
      <c r="NJZ83" s="406" t="n"/>
      <c r="NKA83" s="406" t="n"/>
      <c r="NKB83" s="406" t="n"/>
      <c r="NKC83" s="406" t="n"/>
      <c r="NKD83" s="406" t="n"/>
      <c r="NKE83" s="406" t="n"/>
      <c r="NKF83" s="406" t="n"/>
      <c r="NKG83" s="406" t="n"/>
      <c r="NKH83" s="406" t="n"/>
      <c r="NKI83" s="406" t="n"/>
      <c r="NKJ83" s="406" t="n"/>
      <c r="NKK83" s="406" t="n"/>
      <c r="NKL83" s="406" t="n"/>
      <c r="NKM83" s="406" t="n"/>
      <c r="NKN83" s="406" t="n"/>
      <c r="NKO83" s="406" t="n"/>
      <c r="NKP83" s="406" t="n"/>
      <c r="NKQ83" s="406" t="n"/>
      <c r="NKR83" s="406" t="n"/>
      <c r="NKS83" s="406" t="n"/>
      <c r="NKT83" s="406" t="n"/>
      <c r="NKU83" s="406" t="n"/>
      <c r="NKV83" s="406" t="n"/>
      <c r="NKW83" s="406" t="n"/>
      <c r="NKX83" s="406" t="n"/>
      <c r="NKY83" s="406" t="n"/>
      <c r="NKZ83" s="406" t="n"/>
      <c r="NLA83" s="406" t="n"/>
      <c r="NLB83" s="406" t="n"/>
      <c r="NLC83" s="406" t="n"/>
      <c r="NLD83" s="406" t="n"/>
      <c r="NLE83" s="406" t="n"/>
      <c r="NLF83" s="406" t="n"/>
      <c r="NLG83" s="406" t="n"/>
      <c r="NLH83" s="406" t="n"/>
      <c r="NLI83" s="406" t="n"/>
      <c r="NLJ83" s="406" t="n"/>
      <c r="NLK83" s="406" t="n"/>
      <c r="NLL83" s="406" t="n"/>
      <c r="NLM83" s="406" t="n"/>
      <c r="NLN83" s="406" t="n"/>
      <c r="NLO83" s="406" t="n"/>
      <c r="NLP83" s="406" t="n"/>
      <c r="NLQ83" s="406" t="n"/>
      <c r="NLR83" s="406" t="n"/>
      <c r="NLS83" s="406" t="n"/>
      <c r="NLT83" s="406" t="n"/>
      <c r="NLU83" s="406" t="n"/>
      <c r="NLV83" s="406" t="n"/>
      <c r="NLW83" s="406" t="n"/>
      <c r="NLX83" s="406" t="n"/>
      <c r="NLY83" s="406" t="n"/>
      <c r="NLZ83" s="406" t="n"/>
      <c r="NMA83" s="406" t="n"/>
      <c r="NMB83" s="406" t="n"/>
      <c r="NMC83" s="406" t="n"/>
      <c r="NMD83" s="406" t="n"/>
      <c r="NME83" s="406" t="n"/>
      <c r="NMF83" s="406" t="n"/>
      <c r="NMG83" s="406" t="n"/>
      <c r="NMH83" s="406" t="n"/>
      <c r="NMI83" s="406" t="n"/>
      <c r="NMJ83" s="406" t="n"/>
      <c r="NMK83" s="406" t="n"/>
      <c r="NML83" s="406" t="n"/>
      <c r="NMM83" s="406" t="n"/>
      <c r="NMN83" s="406" t="n"/>
      <c r="NMO83" s="406" t="n"/>
      <c r="NMP83" s="406" t="n"/>
      <c r="NMQ83" s="406" t="n"/>
      <c r="NMR83" s="406" t="n"/>
      <c r="NMS83" s="406" t="n"/>
      <c r="NMT83" s="406" t="n"/>
      <c r="NMU83" s="406" t="n"/>
      <c r="NMV83" s="406" t="n"/>
      <c r="NMW83" s="406" t="n"/>
      <c r="NMX83" s="406" t="n"/>
      <c r="NMY83" s="406" t="n"/>
      <c r="NMZ83" s="406" t="n"/>
      <c r="NNA83" s="406" t="n"/>
      <c r="NNB83" s="406" t="n"/>
      <c r="NNC83" s="406" t="n"/>
      <c r="NND83" s="406" t="n"/>
      <c r="NNE83" s="406" t="n"/>
      <c r="NNF83" s="406" t="n"/>
      <c r="NNG83" s="406" t="n"/>
      <c r="NNH83" s="406" t="n"/>
      <c r="NNI83" s="406" t="n"/>
      <c r="NNJ83" s="406" t="n"/>
      <c r="NNK83" s="406" t="n"/>
      <c r="NNL83" s="406" t="n"/>
      <c r="NNM83" s="406" t="n"/>
      <c r="NNN83" s="406" t="n"/>
      <c r="NNO83" s="406" t="n"/>
      <c r="NNP83" s="406" t="n"/>
      <c r="NNQ83" s="406" t="n"/>
      <c r="NNR83" s="406" t="n"/>
      <c r="NNS83" s="406" t="n"/>
      <c r="NNT83" s="406" t="n"/>
      <c r="NNU83" s="406" t="n"/>
      <c r="NNV83" s="406" t="n"/>
      <c r="NNW83" s="406" t="n"/>
      <c r="NNX83" s="406" t="n"/>
      <c r="NNY83" s="406" t="n"/>
      <c r="NNZ83" s="406" t="n"/>
      <c r="NOA83" s="406" t="n"/>
      <c r="NOB83" s="406" t="n"/>
      <c r="NOC83" s="406" t="n"/>
      <c r="NOD83" s="406" t="n"/>
      <c r="NOE83" s="406" t="n"/>
      <c r="NOF83" s="406" t="n"/>
      <c r="NOG83" s="406" t="n"/>
      <c r="NOH83" s="406" t="n"/>
      <c r="NOI83" s="406" t="n"/>
      <c r="NOJ83" s="406" t="n"/>
      <c r="NOK83" s="406" t="n"/>
      <c r="NOL83" s="406" t="n"/>
      <c r="NOM83" s="406" t="n"/>
      <c r="NON83" s="406" t="n"/>
      <c r="NOO83" s="406" t="n"/>
      <c r="NOP83" s="406" t="n"/>
      <c r="NOQ83" s="406" t="n"/>
      <c r="NOR83" s="406" t="n"/>
      <c r="NOS83" s="406" t="n"/>
      <c r="NOT83" s="406" t="n"/>
      <c r="NOU83" s="406" t="n"/>
      <c r="NOV83" s="406" t="n"/>
      <c r="NOW83" s="406" t="n"/>
      <c r="NOX83" s="406" t="n"/>
      <c r="NOY83" s="406" t="n"/>
      <c r="NOZ83" s="406" t="n"/>
      <c r="NPA83" s="406" t="n"/>
      <c r="NPB83" s="406" t="n"/>
      <c r="NPC83" s="406" t="n"/>
      <c r="NPD83" s="406" t="n"/>
      <c r="NPE83" s="406" t="n"/>
      <c r="NPF83" s="406" t="n"/>
      <c r="NPG83" s="406" t="n"/>
      <c r="NPH83" s="406" t="n"/>
      <c r="NPI83" s="406" t="n"/>
      <c r="NPJ83" s="406" t="n"/>
      <c r="NPK83" s="406" t="n"/>
      <c r="NPL83" s="406" t="n"/>
      <c r="NPM83" s="406" t="n"/>
      <c r="NPN83" s="406" t="n"/>
      <c r="NPO83" s="406" t="n"/>
      <c r="NPP83" s="406" t="n"/>
      <c r="NPQ83" s="406" t="n"/>
      <c r="NPR83" s="406" t="n"/>
      <c r="NPS83" s="406" t="n"/>
      <c r="NPT83" s="406" t="n"/>
      <c r="NPU83" s="406" t="n"/>
      <c r="NPV83" s="406" t="n"/>
      <c r="NPW83" s="406" t="n"/>
      <c r="NPX83" s="406" t="n"/>
      <c r="NPY83" s="406" t="n"/>
      <c r="NPZ83" s="406" t="n"/>
      <c r="NQA83" s="406" t="n"/>
      <c r="NQB83" s="406" t="n"/>
      <c r="NQC83" s="406" t="n"/>
      <c r="NQD83" s="406" t="n"/>
      <c r="NQE83" s="406" t="n"/>
      <c r="NQF83" s="406" t="n"/>
      <c r="NQG83" s="406" t="n"/>
      <c r="NQH83" s="406" t="n"/>
      <c r="NQI83" s="406" t="n"/>
      <c r="NQJ83" s="406" t="n"/>
      <c r="NQK83" s="406" t="n"/>
      <c r="NQL83" s="406" t="n"/>
      <c r="NQM83" s="406" t="n"/>
      <c r="NQN83" s="406" t="n"/>
      <c r="NQO83" s="406" t="n"/>
      <c r="NQP83" s="406" t="n"/>
      <c r="NQQ83" s="406" t="n"/>
      <c r="NQR83" s="406" t="n"/>
      <c r="NQS83" s="406" t="n"/>
      <c r="NQT83" s="406" t="n"/>
      <c r="NQU83" s="406" t="n"/>
      <c r="NQV83" s="406" t="n"/>
      <c r="NQW83" s="406" t="n"/>
      <c r="NQX83" s="406" t="n"/>
      <c r="NQY83" s="406" t="n"/>
      <c r="NQZ83" s="406" t="n"/>
      <c r="NRA83" s="406" t="n"/>
      <c r="NRB83" s="406" t="n"/>
      <c r="NRC83" s="406" t="n"/>
      <c r="NRD83" s="406" t="n"/>
      <c r="NRE83" s="406" t="n"/>
      <c r="NRF83" s="406" t="n"/>
      <c r="NRG83" s="406" t="n"/>
      <c r="NRH83" s="406" t="n"/>
      <c r="NRI83" s="406" t="n"/>
      <c r="NRJ83" s="406" t="n"/>
      <c r="NRK83" s="406" t="n"/>
      <c r="NRL83" s="406" t="n"/>
      <c r="NRM83" s="406" t="n"/>
      <c r="NRN83" s="406" t="n"/>
      <c r="NRO83" s="406" t="n"/>
      <c r="NRP83" s="406" t="n"/>
      <c r="NRQ83" s="406" t="n"/>
      <c r="NRR83" s="406" t="n"/>
      <c r="NRS83" s="406" t="n"/>
      <c r="NRT83" s="406" t="n"/>
      <c r="NRU83" s="406" t="n"/>
      <c r="NRV83" s="406" t="n"/>
      <c r="NRW83" s="406" t="n"/>
      <c r="NRX83" s="406" t="n"/>
      <c r="NRY83" s="406" t="n"/>
      <c r="NRZ83" s="406" t="n"/>
      <c r="NSA83" s="406" t="n"/>
      <c r="NSB83" s="406" t="n"/>
      <c r="NSC83" s="406" t="n"/>
      <c r="NSD83" s="406" t="n"/>
      <c r="NSE83" s="406" t="n"/>
      <c r="NSF83" s="406" t="n"/>
      <c r="NSG83" s="406" t="n"/>
      <c r="NSH83" s="406" t="n"/>
      <c r="NSI83" s="406" t="n"/>
      <c r="NSJ83" s="406" t="n"/>
      <c r="NSK83" s="406" t="n"/>
      <c r="NSL83" s="406" t="n"/>
      <c r="NSM83" s="406" t="n"/>
      <c r="NSN83" s="406" t="n"/>
      <c r="NSO83" s="406" t="n"/>
      <c r="NSP83" s="406" t="n"/>
      <c r="NSQ83" s="406" t="n"/>
      <c r="NSR83" s="406" t="n"/>
      <c r="NSS83" s="406" t="n"/>
      <c r="NST83" s="406" t="n"/>
      <c r="NSU83" s="406" t="n"/>
      <c r="NSV83" s="406" t="n"/>
      <c r="NSW83" s="406" t="n"/>
      <c r="NSX83" s="406" t="n"/>
      <c r="NSY83" s="406" t="n"/>
      <c r="NSZ83" s="406" t="n"/>
      <c r="NTA83" s="406" t="n"/>
      <c r="NTB83" s="406" t="n"/>
      <c r="NTC83" s="406" t="n"/>
      <c r="NTD83" s="406" t="n"/>
      <c r="NTE83" s="406" t="n"/>
      <c r="NTF83" s="406" t="n"/>
      <c r="NTG83" s="406" t="n"/>
      <c r="NTH83" s="406" t="n"/>
      <c r="NTI83" s="406" t="n"/>
      <c r="NTJ83" s="406" t="n"/>
      <c r="NTK83" s="406" t="n"/>
      <c r="NTL83" s="406" t="n"/>
      <c r="NTM83" s="406" t="n"/>
      <c r="NTN83" s="406" t="n"/>
      <c r="NTO83" s="406" t="n"/>
      <c r="NTP83" s="406" t="n"/>
      <c r="NTQ83" s="406" t="n"/>
      <c r="NTR83" s="406" t="n"/>
      <c r="NTS83" s="406" t="n"/>
      <c r="NTT83" s="406" t="n"/>
      <c r="NTU83" s="406" t="n"/>
      <c r="NTV83" s="406" t="n"/>
      <c r="NTW83" s="406" t="n"/>
      <c r="NTX83" s="406" t="n"/>
      <c r="NTY83" s="406" t="n"/>
      <c r="NTZ83" s="406" t="n"/>
      <c r="NUA83" s="406" t="n"/>
      <c r="NUB83" s="406" t="n"/>
      <c r="NUC83" s="406" t="n"/>
      <c r="NUD83" s="406" t="n"/>
      <c r="NUE83" s="406" t="n"/>
      <c r="NUF83" s="406" t="n"/>
      <c r="NUG83" s="406" t="n"/>
      <c r="NUH83" s="406" t="n"/>
      <c r="NUI83" s="406" t="n"/>
      <c r="NUJ83" s="406" t="n"/>
      <c r="NUK83" s="406" t="n"/>
      <c r="NUL83" s="406" t="n"/>
      <c r="NUM83" s="406" t="n"/>
      <c r="NUN83" s="406" t="n"/>
      <c r="NUO83" s="406" t="n"/>
      <c r="NUP83" s="406" t="n"/>
      <c r="NUQ83" s="406" t="n"/>
      <c r="NUR83" s="406" t="n"/>
      <c r="NUS83" s="406" t="n"/>
      <c r="NUT83" s="406" t="n"/>
      <c r="NUU83" s="406" t="n"/>
      <c r="NUV83" s="406" t="n"/>
      <c r="NUW83" s="406" t="n"/>
      <c r="NUX83" s="406" t="n"/>
      <c r="NUY83" s="406" t="n"/>
      <c r="NUZ83" s="406" t="n"/>
      <c r="NVA83" s="406" t="n"/>
      <c r="NVB83" s="406" t="n"/>
      <c r="NVC83" s="406" t="n"/>
      <c r="NVD83" s="406" t="n"/>
      <c r="NVE83" s="406" t="n"/>
      <c r="NVF83" s="406" t="n"/>
      <c r="NVG83" s="406" t="n"/>
      <c r="NVH83" s="406" t="n"/>
      <c r="NVI83" s="406" t="n"/>
      <c r="NVJ83" s="406" t="n"/>
      <c r="NVK83" s="406" t="n"/>
      <c r="NVL83" s="406" t="n"/>
      <c r="NVM83" s="406" t="n"/>
      <c r="NVN83" s="406" t="n"/>
      <c r="NVO83" s="406" t="n"/>
      <c r="NVP83" s="406" t="n"/>
      <c r="NVQ83" s="406" t="n"/>
      <c r="NVR83" s="406" t="n"/>
      <c r="NVS83" s="406" t="n"/>
      <c r="NVT83" s="406" t="n"/>
      <c r="NVU83" s="406" t="n"/>
      <c r="NVV83" s="406" t="n"/>
      <c r="NVW83" s="406" t="n"/>
      <c r="NVX83" s="406" t="n"/>
      <c r="NVY83" s="406" t="n"/>
      <c r="NVZ83" s="406" t="n"/>
      <c r="NWA83" s="406" t="n"/>
      <c r="NWB83" s="406" t="n"/>
      <c r="NWC83" s="406" t="n"/>
      <c r="NWD83" s="406" t="n"/>
      <c r="NWE83" s="406" t="n"/>
      <c r="NWF83" s="406" t="n"/>
      <c r="NWG83" s="406" t="n"/>
      <c r="NWH83" s="406" t="n"/>
      <c r="NWI83" s="406" t="n"/>
      <c r="NWJ83" s="406" t="n"/>
      <c r="NWK83" s="406" t="n"/>
      <c r="NWL83" s="406" t="n"/>
      <c r="NWM83" s="406" t="n"/>
      <c r="NWN83" s="406" t="n"/>
      <c r="NWO83" s="406" t="n"/>
      <c r="NWP83" s="406" t="n"/>
      <c r="NWQ83" s="406" t="n"/>
      <c r="NWR83" s="406" t="n"/>
      <c r="NWS83" s="406" t="n"/>
      <c r="NWT83" s="406" t="n"/>
      <c r="NWU83" s="406" t="n"/>
      <c r="NWV83" s="406" t="n"/>
      <c r="NWW83" s="406" t="n"/>
      <c r="NWX83" s="406" t="n"/>
      <c r="NWY83" s="406" t="n"/>
      <c r="NWZ83" s="406" t="n"/>
      <c r="NXA83" s="406" t="n"/>
      <c r="NXB83" s="406" t="n"/>
      <c r="NXC83" s="406" t="n"/>
      <c r="NXD83" s="406" t="n"/>
      <c r="NXE83" s="406" t="n"/>
      <c r="NXF83" s="406" t="n"/>
      <c r="NXG83" s="406" t="n"/>
      <c r="NXH83" s="406" t="n"/>
      <c r="NXI83" s="406" t="n"/>
      <c r="NXJ83" s="406" t="n"/>
      <c r="NXK83" s="406" t="n"/>
      <c r="NXL83" s="406" t="n"/>
      <c r="NXM83" s="406" t="n"/>
      <c r="NXN83" s="406" t="n"/>
      <c r="NXO83" s="406" t="n"/>
      <c r="NXP83" s="406" t="n"/>
      <c r="NXQ83" s="406" t="n"/>
      <c r="NXR83" s="406" t="n"/>
      <c r="NXS83" s="406" t="n"/>
      <c r="NXT83" s="406" t="n"/>
      <c r="NXU83" s="406" t="n"/>
      <c r="NXV83" s="406" t="n"/>
      <c r="NXW83" s="406" t="n"/>
      <c r="NXX83" s="406" t="n"/>
      <c r="NXY83" s="406" t="n"/>
      <c r="NXZ83" s="406" t="n"/>
      <c r="NYA83" s="406" t="n"/>
      <c r="NYB83" s="406" t="n"/>
      <c r="NYC83" s="406" t="n"/>
      <c r="NYD83" s="406" t="n"/>
      <c r="NYE83" s="406" t="n"/>
      <c r="NYF83" s="406" t="n"/>
      <c r="NYG83" s="406" t="n"/>
      <c r="NYH83" s="406" t="n"/>
      <c r="NYI83" s="406" t="n"/>
      <c r="NYJ83" s="406" t="n"/>
      <c r="NYK83" s="406" t="n"/>
      <c r="NYL83" s="406" t="n"/>
      <c r="NYM83" s="406" t="n"/>
      <c r="NYN83" s="406" t="n"/>
      <c r="NYO83" s="406" t="n"/>
      <c r="NYP83" s="406" t="n"/>
      <c r="NYQ83" s="406" t="n"/>
      <c r="NYR83" s="406" t="n"/>
      <c r="NYS83" s="406" t="n"/>
      <c r="NYT83" s="406" t="n"/>
      <c r="NYU83" s="406" t="n"/>
      <c r="NYV83" s="406" t="n"/>
      <c r="NYW83" s="406" t="n"/>
      <c r="NYX83" s="406" t="n"/>
      <c r="NYY83" s="406" t="n"/>
      <c r="NYZ83" s="406" t="n"/>
      <c r="NZA83" s="406" t="n"/>
      <c r="NZB83" s="406" t="n"/>
      <c r="NZC83" s="406" t="n"/>
      <c r="NZD83" s="406" t="n"/>
      <c r="NZE83" s="406" t="n"/>
      <c r="NZF83" s="406" t="n"/>
      <c r="NZG83" s="406" t="n"/>
      <c r="NZH83" s="406" t="n"/>
      <c r="NZI83" s="406" t="n"/>
      <c r="NZJ83" s="406" t="n"/>
      <c r="NZK83" s="406" t="n"/>
      <c r="NZL83" s="406" t="n"/>
      <c r="NZM83" s="406" t="n"/>
      <c r="NZN83" s="406" t="n"/>
      <c r="NZO83" s="406" t="n"/>
      <c r="NZP83" s="406" t="n"/>
      <c r="NZQ83" s="406" t="n"/>
      <c r="NZR83" s="406" t="n"/>
      <c r="NZS83" s="406" t="n"/>
      <c r="NZT83" s="406" t="n"/>
      <c r="NZU83" s="406" t="n"/>
      <c r="NZV83" s="406" t="n"/>
      <c r="NZW83" s="406" t="n"/>
      <c r="NZX83" s="406" t="n"/>
      <c r="NZY83" s="406" t="n"/>
      <c r="NZZ83" s="406" t="n"/>
      <c r="OAA83" s="406" t="n"/>
      <c r="OAB83" s="406" t="n"/>
      <c r="OAC83" s="406" t="n"/>
      <c r="OAD83" s="406" t="n"/>
      <c r="OAE83" s="406" t="n"/>
      <c r="OAF83" s="406" t="n"/>
      <c r="OAG83" s="406" t="n"/>
      <c r="OAH83" s="406" t="n"/>
      <c r="OAI83" s="406" t="n"/>
      <c r="OAJ83" s="406" t="n"/>
      <c r="OAK83" s="406" t="n"/>
      <c r="OAL83" s="406" t="n"/>
      <c r="OAM83" s="406" t="n"/>
      <c r="OAN83" s="406" t="n"/>
      <c r="OAO83" s="406" t="n"/>
      <c r="OAP83" s="406" t="n"/>
      <c r="OAQ83" s="406" t="n"/>
      <c r="OAR83" s="406" t="n"/>
      <c r="OAS83" s="406" t="n"/>
      <c r="OAT83" s="406" t="n"/>
      <c r="OAU83" s="406" t="n"/>
      <c r="OAV83" s="406" t="n"/>
      <c r="OAW83" s="406" t="n"/>
      <c r="OAX83" s="406" t="n"/>
      <c r="OAY83" s="406" t="n"/>
      <c r="OAZ83" s="406" t="n"/>
      <c r="OBA83" s="406" t="n"/>
      <c r="OBB83" s="406" t="n"/>
      <c r="OBC83" s="406" t="n"/>
      <c r="OBD83" s="406" t="n"/>
      <c r="OBE83" s="406" t="n"/>
      <c r="OBF83" s="406" t="n"/>
      <c r="OBG83" s="406" t="n"/>
      <c r="OBH83" s="406" t="n"/>
      <c r="OBI83" s="406" t="n"/>
      <c r="OBJ83" s="406" t="n"/>
      <c r="OBK83" s="406" t="n"/>
      <c r="OBL83" s="406" t="n"/>
      <c r="OBM83" s="406" t="n"/>
      <c r="OBN83" s="406" t="n"/>
      <c r="OBO83" s="406" t="n"/>
      <c r="OBP83" s="406" t="n"/>
      <c r="OBQ83" s="406" t="n"/>
      <c r="OBR83" s="406" t="n"/>
      <c r="OBS83" s="406" t="n"/>
      <c r="OBT83" s="406" t="n"/>
      <c r="OBU83" s="406" t="n"/>
      <c r="OBV83" s="406" t="n"/>
      <c r="OBW83" s="406" t="n"/>
      <c r="OBX83" s="406" t="n"/>
      <c r="OBY83" s="406" t="n"/>
      <c r="OBZ83" s="406" t="n"/>
      <c r="OCA83" s="406" t="n"/>
      <c r="OCB83" s="406" t="n"/>
      <c r="OCC83" s="406" t="n"/>
      <c r="OCD83" s="406" t="n"/>
      <c r="OCE83" s="406" t="n"/>
      <c r="OCF83" s="406" t="n"/>
      <c r="OCG83" s="406" t="n"/>
      <c r="OCH83" s="406" t="n"/>
      <c r="OCI83" s="406" t="n"/>
      <c r="OCJ83" s="406" t="n"/>
      <c r="OCK83" s="406" t="n"/>
      <c r="OCL83" s="406" t="n"/>
      <c r="OCM83" s="406" t="n"/>
      <c r="OCN83" s="406" t="n"/>
      <c r="OCO83" s="406" t="n"/>
      <c r="OCP83" s="406" t="n"/>
      <c r="OCQ83" s="406" t="n"/>
      <c r="OCR83" s="406" t="n"/>
      <c r="OCS83" s="406" t="n"/>
      <c r="OCT83" s="406" t="n"/>
      <c r="OCU83" s="406" t="n"/>
      <c r="OCV83" s="406" t="n"/>
      <c r="OCW83" s="406" t="n"/>
      <c r="OCX83" s="406" t="n"/>
      <c r="OCY83" s="406" t="n"/>
      <c r="OCZ83" s="406" t="n"/>
      <c r="ODA83" s="406" t="n"/>
      <c r="ODB83" s="406" t="n"/>
      <c r="ODC83" s="406" t="n"/>
      <c r="ODD83" s="406" t="n"/>
      <c r="ODE83" s="406" t="n"/>
      <c r="ODF83" s="406" t="n"/>
      <c r="ODG83" s="406" t="n"/>
      <c r="ODH83" s="406" t="n"/>
      <c r="ODI83" s="406" t="n"/>
      <c r="ODJ83" s="406" t="n"/>
      <c r="ODK83" s="406" t="n"/>
      <c r="ODL83" s="406" t="n"/>
      <c r="ODM83" s="406" t="n"/>
      <c r="ODN83" s="406" t="n"/>
      <c r="ODO83" s="406" t="n"/>
      <c r="ODP83" s="406" t="n"/>
      <c r="ODQ83" s="406" t="n"/>
      <c r="ODR83" s="406" t="n"/>
      <c r="ODS83" s="406" t="n"/>
      <c r="ODT83" s="406" t="n"/>
      <c r="ODU83" s="406" t="n"/>
      <c r="ODV83" s="406" t="n"/>
      <c r="ODW83" s="406" t="n"/>
      <c r="ODX83" s="406" t="n"/>
      <c r="ODY83" s="406" t="n"/>
      <c r="ODZ83" s="406" t="n"/>
      <c r="OEA83" s="406" t="n"/>
      <c r="OEB83" s="406" t="n"/>
      <c r="OEC83" s="406" t="n"/>
      <c r="OED83" s="406" t="n"/>
      <c r="OEE83" s="406" t="n"/>
      <c r="OEF83" s="406" t="n"/>
      <c r="OEG83" s="406" t="n"/>
      <c r="OEH83" s="406" t="n"/>
      <c r="OEI83" s="406" t="n"/>
      <c r="OEJ83" s="406" t="n"/>
      <c r="OEK83" s="406" t="n"/>
      <c r="OEL83" s="406" t="n"/>
      <c r="OEM83" s="406" t="n"/>
      <c r="OEN83" s="406" t="n"/>
      <c r="OEO83" s="406" t="n"/>
      <c r="OEP83" s="406" t="n"/>
      <c r="OEQ83" s="406" t="n"/>
      <c r="OER83" s="406" t="n"/>
      <c r="OES83" s="406" t="n"/>
      <c r="OET83" s="406" t="n"/>
      <c r="OEU83" s="406" t="n"/>
      <c r="OEV83" s="406" t="n"/>
      <c r="OEW83" s="406" t="n"/>
      <c r="OEX83" s="406" t="n"/>
      <c r="OEY83" s="406" t="n"/>
      <c r="OEZ83" s="406" t="n"/>
      <c r="OFA83" s="406" t="n"/>
      <c r="OFB83" s="406" t="n"/>
      <c r="OFC83" s="406" t="n"/>
      <c r="OFD83" s="406" t="n"/>
      <c r="OFE83" s="406" t="n"/>
      <c r="OFF83" s="406" t="n"/>
      <c r="OFG83" s="406" t="n"/>
      <c r="OFH83" s="406" t="n"/>
      <c r="OFI83" s="406" t="n"/>
      <c r="OFJ83" s="406" t="n"/>
      <c r="OFK83" s="406" t="n"/>
      <c r="OFL83" s="406" t="n"/>
      <c r="OFM83" s="406" t="n"/>
      <c r="OFN83" s="406" t="n"/>
      <c r="OFO83" s="406" t="n"/>
      <c r="OFP83" s="406" t="n"/>
      <c r="OFQ83" s="406" t="n"/>
      <c r="OFR83" s="406" t="n"/>
      <c r="OFS83" s="406" t="n"/>
      <c r="OFT83" s="406" t="n"/>
      <c r="OFU83" s="406" t="n"/>
      <c r="OFV83" s="406" t="n"/>
      <c r="OFW83" s="406" t="n"/>
      <c r="OFX83" s="406" t="n"/>
      <c r="OFY83" s="406" t="n"/>
      <c r="OFZ83" s="406" t="n"/>
      <c r="OGA83" s="406" t="n"/>
      <c r="OGB83" s="406" t="n"/>
      <c r="OGC83" s="406" t="n"/>
      <c r="OGD83" s="406" t="n"/>
      <c r="OGE83" s="406" t="n"/>
      <c r="OGF83" s="406" t="n"/>
      <c r="OGG83" s="406" t="n"/>
      <c r="OGH83" s="406" t="n"/>
      <c r="OGI83" s="406" t="n"/>
      <c r="OGJ83" s="406" t="n"/>
      <c r="OGK83" s="406" t="n"/>
      <c r="OGL83" s="406" t="n"/>
      <c r="OGM83" s="406" t="n"/>
      <c r="OGN83" s="406" t="n"/>
      <c r="OGO83" s="406" t="n"/>
      <c r="OGP83" s="406" t="n"/>
      <c r="OGQ83" s="406" t="n"/>
      <c r="OGR83" s="406" t="n"/>
      <c r="OGS83" s="406" t="n"/>
      <c r="OGT83" s="406" t="n"/>
      <c r="OGU83" s="406" t="n"/>
      <c r="OGV83" s="406" t="n"/>
      <c r="OGW83" s="406" t="n"/>
      <c r="OGX83" s="406" t="n"/>
      <c r="OGY83" s="406" t="n"/>
      <c r="OGZ83" s="406" t="n"/>
      <c r="OHA83" s="406" t="n"/>
      <c r="OHB83" s="406" t="n"/>
      <c r="OHC83" s="406" t="n"/>
      <c r="OHD83" s="406" t="n"/>
      <c r="OHE83" s="406" t="n"/>
      <c r="OHF83" s="406" t="n"/>
      <c r="OHG83" s="406" t="n"/>
      <c r="OHH83" s="406" t="n"/>
      <c r="OHI83" s="406" t="n"/>
      <c r="OHJ83" s="406" t="n"/>
      <c r="OHK83" s="406" t="n"/>
      <c r="OHL83" s="406" t="n"/>
      <c r="OHM83" s="406" t="n"/>
      <c r="OHN83" s="406" t="n"/>
      <c r="OHO83" s="406" t="n"/>
      <c r="OHP83" s="406" t="n"/>
      <c r="OHQ83" s="406" t="n"/>
      <c r="OHR83" s="406" t="n"/>
      <c r="OHS83" s="406" t="n"/>
      <c r="OHT83" s="406" t="n"/>
      <c r="OHU83" s="406" t="n"/>
      <c r="OHV83" s="406" t="n"/>
      <c r="OHW83" s="406" t="n"/>
      <c r="OHX83" s="406" t="n"/>
      <c r="OHY83" s="406" t="n"/>
      <c r="OHZ83" s="406" t="n"/>
      <c r="OIA83" s="406" t="n"/>
      <c r="OIB83" s="406" t="n"/>
      <c r="OIC83" s="406" t="n"/>
      <c r="OID83" s="406" t="n"/>
      <c r="OIE83" s="406" t="n"/>
      <c r="OIF83" s="406" t="n"/>
      <c r="OIG83" s="406" t="n"/>
      <c r="OIH83" s="406" t="n"/>
      <c r="OII83" s="406" t="n"/>
      <c r="OIJ83" s="406" t="n"/>
      <c r="OIK83" s="406" t="n"/>
      <c r="OIL83" s="406" t="n"/>
      <c r="OIM83" s="406" t="n"/>
      <c r="OIN83" s="406" t="n"/>
      <c r="OIO83" s="406" t="n"/>
      <c r="OIP83" s="406" t="n"/>
      <c r="OIQ83" s="406" t="n"/>
      <c r="OIR83" s="406" t="n"/>
      <c r="OIS83" s="406" t="n"/>
      <c r="OIT83" s="406" t="n"/>
      <c r="OIU83" s="406" t="n"/>
      <c r="OIV83" s="406" t="n"/>
      <c r="OIW83" s="406" t="n"/>
      <c r="OIX83" s="406" t="n"/>
      <c r="OIY83" s="406" t="n"/>
      <c r="OIZ83" s="406" t="n"/>
      <c r="OJA83" s="406" t="n"/>
      <c r="OJB83" s="406" t="n"/>
      <c r="OJC83" s="406" t="n"/>
      <c r="OJD83" s="406" t="n"/>
      <c r="OJE83" s="406" t="n"/>
      <c r="OJF83" s="406" t="n"/>
      <c r="OJG83" s="406" t="n"/>
      <c r="OJH83" s="406" t="n"/>
      <c r="OJI83" s="406" t="n"/>
      <c r="OJJ83" s="406" t="n"/>
      <c r="OJK83" s="406" t="n"/>
      <c r="OJL83" s="406" t="n"/>
      <c r="OJM83" s="406" t="n"/>
      <c r="OJN83" s="406" t="n"/>
      <c r="OJO83" s="406" t="n"/>
      <c r="OJP83" s="406" t="n"/>
      <c r="OJQ83" s="406" t="n"/>
      <c r="OJR83" s="406" t="n"/>
      <c r="OJS83" s="406" t="n"/>
      <c r="OJT83" s="406" t="n"/>
      <c r="OJU83" s="406" t="n"/>
      <c r="OJV83" s="406" t="n"/>
      <c r="OJW83" s="406" t="n"/>
      <c r="OJX83" s="406" t="n"/>
      <c r="OJY83" s="406" t="n"/>
      <c r="OJZ83" s="406" t="n"/>
      <c r="OKA83" s="406" t="n"/>
      <c r="OKB83" s="406" t="n"/>
      <c r="OKC83" s="406" t="n"/>
      <c r="OKD83" s="406" t="n"/>
      <c r="OKE83" s="406" t="n"/>
      <c r="OKF83" s="406" t="n"/>
      <c r="OKG83" s="406" t="n"/>
      <c r="OKH83" s="406" t="n"/>
      <c r="OKI83" s="406" t="n"/>
      <c r="OKJ83" s="406" t="n"/>
      <c r="OKK83" s="406" t="n"/>
      <c r="OKL83" s="406" t="n"/>
      <c r="OKM83" s="406" t="n"/>
      <c r="OKN83" s="406" t="n"/>
      <c r="OKO83" s="406" t="n"/>
      <c r="OKP83" s="406" t="n"/>
      <c r="OKQ83" s="406" t="n"/>
      <c r="OKR83" s="406" t="n"/>
      <c r="OKS83" s="406" t="n"/>
      <c r="OKT83" s="406" t="n"/>
      <c r="OKU83" s="406" t="n"/>
      <c r="OKV83" s="406" t="n"/>
      <c r="OKW83" s="406" t="n"/>
      <c r="OKX83" s="406" t="n"/>
      <c r="OKY83" s="406" t="n"/>
      <c r="OKZ83" s="406" t="n"/>
      <c r="OLA83" s="406" t="n"/>
      <c r="OLB83" s="406" t="n"/>
      <c r="OLC83" s="406" t="n"/>
      <c r="OLD83" s="406" t="n"/>
      <c r="OLE83" s="406" t="n"/>
      <c r="OLF83" s="406" t="n"/>
      <c r="OLG83" s="406" t="n"/>
      <c r="OLH83" s="406" t="n"/>
      <c r="OLI83" s="406" t="n"/>
      <c r="OLJ83" s="406" t="n"/>
      <c r="OLK83" s="406" t="n"/>
      <c r="OLL83" s="406" t="n"/>
      <c r="OLM83" s="406" t="n"/>
      <c r="OLN83" s="406" t="n"/>
      <c r="OLO83" s="406" t="n"/>
      <c r="OLP83" s="406" t="n"/>
      <c r="OLQ83" s="406" t="n"/>
      <c r="OLR83" s="406" t="n"/>
      <c r="OLS83" s="406" t="n"/>
      <c r="OLT83" s="406" t="n"/>
      <c r="OLU83" s="406" t="n"/>
      <c r="OLV83" s="406" t="n"/>
      <c r="OLW83" s="406" t="n"/>
      <c r="OLX83" s="406" t="n"/>
      <c r="OLY83" s="406" t="n"/>
      <c r="OLZ83" s="406" t="n"/>
      <c r="OMA83" s="406" t="n"/>
      <c r="OMB83" s="406" t="n"/>
      <c r="OMC83" s="406" t="n"/>
      <c r="OMD83" s="406" t="n"/>
      <c r="OME83" s="406" t="n"/>
      <c r="OMF83" s="406" t="n"/>
      <c r="OMG83" s="406" t="n"/>
      <c r="OMH83" s="406" t="n"/>
      <c r="OMI83" s="406" t="n"/>
      <c r="OMJ83" s="406" t="n"/>
      <c r="OMK83" s="406" t="n"/>
      <c r="OML83" s="406" t="n"/>
      <c r="OMM83" s="406" t="n"/>
      <c r="OMN83" s="406" t="n"/>
      <c r="OMO83" s="406" t="n"/>
      <c r="OMP83" s="406" t="n"/>
      <c r="OMQ83" s="406" t="n"/>
      <c r="OMR83" s="406" t="n"/>
      <c r="OMS83" s="406" t="n"/>
      <c r="OMT83" s="406" t="n"/>
      <c r="OMU83" s="406" t="n"/>
      <c r="OMV83" s="406" t="n"/>
      <c r="OMW83" s="406" t="n"/>
      <c r="OMX83" s="406" t="n"/>
      <c r="OMY83" s="406" t="n"/>
      <c r="OMZ83" s="406" t="n"/>
      <c r="ONA83" s="406" t="n"/>
      <c r="ONB83" s="406" t="n"/>
      <c r="ONC83" s="406" t="n"/>
      <c r="OND83" s="406" t="n"/>
      <c r="ONE83" s="406" t="n"/>
      <c r="ONF83" s="406" t="n"/>
      <c r="ONG83" s="406" t="n"/>
      <c r="ONH83" s="406" t="n"/>
      <c r="ONI83" s="406" t="n"/>
      <c r="ONJ83" s="406" t="n"/>
      <c r="ONK83" s="406" t="n"/>
      <c r="ONL83" s="406" t="n"/>
      <c r="ONM83" s="406" t="n"/>
      <c r="ONN83" s="406" t="n"/>
      <c r="ONO83" s="406" t="n"/>
      <c r="ONP83" s="406" t="n"/>
      <c r="ONQ83" s="406" t="n"/>
      <c r="ONR83" s="406" t="n"/>
      <c r="ONS83" s="406" t="n"/>
      <c r="ONT83" s="406" t="n"/>
      <c r="ONU83" s="406" t="n"/>
      <c r="ONV83" s="406" t="n"/>
      <c r="ONW83" s="406" t="n"/>
      <c r="ONX83" s="406" t="n"/>
      <c r="ONY83" s="406" t="n"/>
      <c r="ONZ83" s="406" t="n"/>
      <c r="OOA83" s="406" t="n"/>
      <c r="OOB83" s="406" t="n"/>
      <c r="OOC83" s="406" t="n"/>
      <c r="OOD83" s="406" t="n"/>
      <c r="OOE83" s="406" t="n"/>
      <c r="OOF83" s="406" t="n"/>
      <c r="OOG83" s="406" t="n"/>
      <c r="OOH83" s="406" t="n"/>
      <c r="OOI83" s="406" t="n"/>
      <c r="OOJ83" s="406" t="n"/>
      <c r="OOK83" s="406" t="n"/>
      <c r="OOL83" s="406" t="n"/>
      <c r="OOM83" s="406" t="n"/>
      <c r="OON83" s="406" t="n"/>
      <c r="OOO83" s="406" t="n"/>
      <c r="OOP83" s="406" t="n"/>
      <c r="OOQ83" s="406" t="n"/>
      <c r="OOR83" s="406" t="n"/>
      <c r="OOS83" s="406" t="n"/>
      <c r="OOT83" s="406" t="n"/>
      <c r="OOU83" s="406" t="n"/>
      <c r="OOV83" s="406" t="n"/>
      <c r="OOW83" s="406" t="n"/>
      <c r="OOX83" s="406" t="n"/>
      <c r="OOY83" s="406" t="n"/>
      <c r="OOZ83" s="406" t="n"/>
      <c r="OPA83" s="406" t="n"/>
      <c r="OPB83" s="406" t="n"/>
      <c r="OPC83" s="406" t="n"/>
      <c r="OPD83" s="406" t="n"/>
      <c r="OPE83" s="406" t="n"/>
      <c r="OPF83" s="406" t="n"/>
      <c r="OPG83" s="406" t="n"/>
      <c r="OPH83" s="406" t="n"/>
      <c r="OPI83" s="406" t="n"/>
      <c r="OPJ83" s="406" t="n"/>
      <c r="OPK83" s="406" t="n"/>
      <c r="OPL83" s="406" t="n"/>
      <c r="OPM83" s="406" t="n"/>
      <c r="OPN83" s="406" t="n"/>
      <c r="OPO83" s="406" t="n"/>
      <c r="OPP83" s="406" t="n"/>
      <c r="OPQ83" s="406" t="n"/>
      <c r="OPR83" s="406" t="n"/>
      <c r="OPS83" s="406" t="n"/>
      <c r="OPT83" s="406" t="n"/>
      <c r="OPU83" s="406" t="n"/>
      <c r="OPV83" s="406" t="n"/>
      <c r="OPW83" s="406" t="n"/>
      <c r="OPX83" s="406" t="n"/>
      <c r="OPY83" s="406" t="n"/>
      <c r="OPZ83" s="406" t="n"/>
      <c r="OQA83" s="406" t="n"/>
      <c r="OQB83" s="406" t="n"/>
      <c r="OQC83" s="406" t="n"/>
      <c r="OQD83" s="406" t="n"/>
      <c r="OQE83" s="406" t="n"/>
      <c r="OQF83" s="406" t="n"/>
      <c r="OQG83" s="406" t="n"/>
      <c r="OQH83" s="406" t="n"/>
      <c r="OQI83" s="406" t="n"/>
      <c r="OQJ83" s="406" t="n"/>
      <c r="OQK83" s="406" t="n"/>
      <c r="OQL83" s="406" t="n"/>
      <c r="OQM83" s="406" t="n"/>
      <c r="OQN83" s="406" t="n"/>
      <c r="OQO83" s="406" t="n"/>
      <c r="OQP83" s="406" t="n"/>
      <c r="OQQ83" s="406" t="n"/>
      <c r="OQR83" s="406" t="n"/>
      <c r="OQS83" s="406" t="n"/>
      <c r="OQT83" s="406" t="n"/>
      <c r="OQU83" s="406" t="n"/>
      <c r="OQV83" s="406" t="n"/>
      <c r="OQW83" s="406" t="n"/>
      <c r="OQX83" s="406" t="n"/>
      <c r="OQY83" s="406" t="n"/>
      <c r="OQZ83" s="406" t="n"/>
      <c r="ORA83" s="406" t="n"/>
      <c r="ORB83" s="406" t="n"/>
      <c r="ORC83" s="406" t="n"/>
      <c r="ORD83" s="406" t="n"/>
      <c r="ORE83" s="406" t="n"/>
      <c r="ORF83" s="406" t="n"/>
      <c r="ORG83" s="406" t="n"/>
      <c r="ORH83" s="406" t="n"/>
      <c r="ORI83" s="406" t="n"/>
      <c r="ORJ83" s="406" t="n"/>
      <c r="ORK83" s="406" t="n"/>
      <c r="ORL83" s="406" t="n"/>
      <c r="ORM83" s="406" t="n"/>
      <c r="ORN83" s="406" t="n"/>
      <c r="ORO83" s="406" t="n"/>
      <c r="ORP83" s="406" t="n"/>
      <c r="ORQ83" s="406" t="n"/>
      <c r="ORR83" s="406" t="n"/>
      <c r="ORS83" s="406" t="n"/>
      <c r="ORT83" s="406" t="n"/>
      <c r="ORU83" s="406" t="n"/>
      <c r="ORV83" s="406" t="n"/>
      <c r="ORW83" s="406" t="n"/>
      <c r="ORX83" s="406" t="n"/>
      <c r="ORY83" s="406" t="n"/>
      <c r="ORZ83" s="406" t="n"/>
      <c r="OSA83" s="406" t="n"/>
      <c r="OSB83" s="406" t="n"/>
      <c r="OSC83" s="406" t="n"/>
      <c r="OSD83" s="406" t="n"/>
      <c r="OSE83" s="406" t="n"/>
      <c r="OSF83" s="406" t="n"/>
      <c r="OSG83" s="406" t="n"/>
      <c r="OSH83" s="406" t="n"/>
      <c r="OSI83" s="406" t="n"/>
      <c r="OSJ83" s="406" t="n"/>
      <c r="OSK83" s="406" t="n"/>
      <c r="OSL83" s="406" t="n"/>
      <c r="OSM83" s="406" t="n"/>
      <c r="OSN83" s="406" t="n"/>
      <c r="OSO83" s="406" t="n"/>
      <c r="OSP83" s="406" t="n"/>
      <c r="OSQ83" s="406" t="n"/>
      <c r="OSR83" s="406" t="n"/>
      <c r="OSS83" s="406" t="n"/>
      <c r="OST83" s="406" t="n"/>
      <c r="OSU83" s="406" t="n"/>
      <c r="OSV83" s="406" t="n"/>
      <c r="OSW83" s="406" t="n"/>
      <c r="OSX83" s="406" t="n"/>
      <c r="OSY83" s="406" t="n"/>
      <c r="OSZ83" s="406" t="n"/>
      <c r="OTA83" s="406" t="n"/>
      <c r="OTB83" s="406" t="n"/>
      <c r="OTC83" s="406" t="n"/>
      <c r="OTD83" s="406" t="n"/>
      <c r="OTE83" s="406" t="n"/>
      <c r="OTF83" s="406" t="n"/>
      <c r="OTG83" s="406" t="n"/>
      <c r="OTH83" s="406" t="n"/>
      <c r="OTI83" s="406" t="n"/>
      <c r="OTJ83" s="406" t="n"/>
      <c r="OTK83" s="406" t="n"/>
      <c r="OTL83" s="406" t="n"/>
      <c r="OTM83" s="406" t="n"/>
      <c r="OTN83" s="406" t="n"/>
      <c r="OTO83" s="406" t="n"/>
      <c r="OTP83" s="406" t="n"/>
      <c r="OTQ83" s="406" t="n"/>
      <c r="OTR83" s="406" t="n"/>
      <c r="OTS83" s="406" t="n"/>
      <c r="OTT83" s="406" t="n"/>
      <c r="OTU83" s="406" t="n"/>
      <c r="OTV83" s="406" t="n"/>
      <c r="OTW83" s="406" t="n"/>
      <c r="OTX83" s="406" t="n"/>
      <c r="OTY83" s="406" t="n"/>
      <c r="OTZ83" s="406" t="n"/>
      <c r="OUA83" s="406" t="n"/>
      <c r="OUB83" s="406" t="n"/>
      <c r="OUC83" s="406" t="n"/>
      <c r="OUD83" s="406" t="n"/>
      <c r="OUE83" s="406" t="n"/>
      <c r="OUF83" s="406" t="n"/>
      <c r="OUG83" s="406" t="n"/>
      <c r="OUH83" s="406" t="n"/>
      <c r="OUI83" s="406" t="n"/>
      <c r="OUJ83" s="406" t="n"/>
      <c r="OUK83" s="406" t="n"/>
      <c r="OUL83" s="406" t="n"/>
      <c r="OUM83" s="406" t="n"/>
      <c r="OUN83" s="406" t="n"/>
      <c r="OUO83" s="406" t="n"/>
      <c r="OUP83" s="406" t="n"/>
      <c r="OUQ83" s="406" t="n"/>
      <c r="OUR83" s="406" t="n"/>
      <c r="OUS83" s="406" t="n"/>
      <c r="OUT83" s="406" t="n"/>
      <c r="OUU83" s="406" t="n"/>
      <c r="OUV83" s="406" t="n"/>
      <c r="OUW83" s="406" t="n"/>
      <c r="OUX83" s="406" t="n"/>
      <c r="OUY83" s="406" t="n"/>
      <c r="OUZ83" s="406" t="n"/>
      <c r="OVA83" s="406" t="n"/>
      <c r="OVB83" s="406" t="n"/>
      <c r="OVC83" s="406" t="n"/>
      <c r="OVD83" s="406" t="n"/>
      <c r="OVE83" s="406" t="n"/>
      <c r="OVF83" s="406" t="n"/>
      <c r="OVG83" s="406" t="n"/>
      <c r="OVH83" s="406" t="n"/>
      <c r="OVI83" s="406" t="n"/>
      <c r="OVJ83" s="406" t="n"/>
      <c r="OVK83" s="406" t="n"/>
      <c r="OVL83" s="406" t="n"/>
      <c r="OVM83" s="406" t="n"/>
      <c r="OVN83" s="406" t="n"/>
      <c r="OVO83" s="406" t="n"/>
      <c r="OVP83" s="406" t="n"/>
      <c r="OVQ83" s="406" t="n"/>
      <c r="OVR83" s="406" t="n"/>
      <c r="OVS83" s="406" t="n"/>
      <c r="OVT83" s="406" t="n"/>
      <c r="OVU83" s="406" t="n"/>
      <c r="OVV83" s="406" t="n"/>
      <c r="OVW83" s="406" t="n"/>
      <c r="OVX83" s="406" t="n"/>
      <c r="OVY83" s="406" t="n"/>
      <c r="OVZ83" s="406" t="n"/>
      <c r="OWA83" s="406" t="n"/>
      <c r="OWB83" s="406" t="n"/>
      <c r="OWC83" s="406" t="n"/>
      <c r="OWD83" s="406" t="n"/>
      <c r="OWE83" s="406" t="n"/>
      <c r="OWF83" s="406" t="n"/>
      <c r="OWG83" s="406" t="n"/>
      <c r="OWH83" s="406" t="n"/>
      <c r="OWI83" s="406" t="n"/>
      <c r="OWJ83" s="406" t="n"/>
      <c r="OWK83" s="406" t="n"/>
      <c r="OWL83" s="406" t="n"/>
      <c r="OWM83" s="406" t="n"/>
      <c r="OWN83" s="406" t="n"/>
      <c r="OWO83" s="406" t="n"/>
      <c r="OWP83" s="406" t="n"/>
      <c r="OWQ83" s="406" t="n"/>
      <c r="OWR83" s="406" t="n"/>
      <c r="OWS83" s="406" t="n"/>
      <c r="OWT83" s="406" t="n"/>
      <c r="OWU83" s="406" t="n"/>
      <c r="OWV83" s="406" t="n"/>
      <c r="OWW83" s="406" t="n"/>
      <c r="OWX83" s="406" t="n"/>
      <c r="OWY83" s="406" t="n"/>
      <c r="OWZ83" s="406" t="n"/>
      <c r="OXA83" s="406" t="n"/>
      <c r="OXB83" s="406" t="n"/>
      <c r="OXC83" s="406" t="n"/>
      <c r="OXD83" s="406" t="n"/>
      <c r="OXE83" s="406" t="n"/>
      <c r="OXF83" s="406" t="n"/>
      <c r="OXG83" s="406" t="n"/>
      <c r="OXH83" s="406" t="n"/>
      <c r="OXI83" s="406" t="n"/>
      <c r="OXJ83" s="406" t="n"/>
      <c r="OXK83" s="406" t="n"/>
      <c r="OXL83" s="406" t="n"/>
      <c r="OXM83" s="406" t="n"/>
      <c r="OXN83" s="406" t="n"/>
      <c r="OXO83" s="406" t="n"/>
      <c r="OXP83" s="406" t="n"/>
      <c r="OXQ83" s="406" t="n"/>
      <c r="OXR83" s="406" t="n"/>
      <c r="OXS83" s="406" t="n"/>
      <c r="OXT83" s="406" t="n"/>
      <c r="OXU83" s="406" t="n"/>
      <c r="OXV83" s="406" t="n"/>
      <c r="OXW83" s="406" t="n"/>
      <c r="OXX83" s="406" t="n"/>
      <c r="OXY83" s="406" t="n"/>
      <c r="OXZ83" s="406" t="n"/>
      <c r="OYA83" s="406" t="n"/>
      <c r="OYB83" s="406" t="n"/>
      <c r="OYC83" s="406" t="n"/>
      <c r="OYD83" s="406" t="n"/>
      <c r="OYE83" s="406" t="n"/>
      <c r="OYF83" s="406" t="n"/>
      <c r="OYG83" s="406" t="n"/>
      <c r="OYH83" s="406" t="n"/>
      <c r="OYI83" s="406" t="n"/>
      <c r="OYJ83" s="406" t="n"/>
      <c r="OYK83" s="406" t="n"/>
      <c r="OYL83" s="406" t="n"/>
      <c r="OYM83" s="406" t="n"/>
      <c r="OYN83" s="406" t="n"/>
      <c r="OYO83" s="406" t="n"/>
      <c r="OYP83" s="406" t="n"/>
      <c r="OYQ83" s="406" t="n"/>
      <c r="OYR83" s="406" t="n"/>
      <c r="OYS83" s="406" t="n"/>
      <c r="OYT83" s="406" t="n"/>
      <c r="OYU83" s="406" t="n"/>
      <c r="OYV83" s="406" t="n"/>
      <c r="OYW83" s="406" t="n"/>
      <c r="OYX83" s="406" t="n"/>
      <c r="OYY83" s="406" t="n"/>
      <c r="OYZ83" s="406" t="n"/>
      <c r="OZA83" s="406" t="n"/>
      <c r="OZB83" s="406" t="n"/>
      <c r="OZC83" s="406" t="n"/>
      <c r="OZD83" s="406" t="n"/>
      <c r="OZE83" s="406" t="n"/>
      <c r="OZF83" s="406" t="n"/>
      <c r="OZG83" s="406" t="n"/>
      <c r="OZH83" s="406" t="n"/>
      <c r="OZI83" s="406" t="n"/>
      <c r="OZJ83" s="406" t="n"/>
      <c r="OZK83" s="406" t="n"/>
      <c r="OZL83" s="406" t="n"/>
      <c r="OZM83" s="406" t="n"/>
      <c r="OZN83" s="406" t="n"/>
      <c r="OZO83" s="406" t="n"/>
      <c r="OZP83" s="406" t="n"/>
      <c r="OZQ83" s="406" t="n"/>
      <c r="OZR83" s="406" t="n"/>
      <c r="OZS83" s="406" t="n"/>
      <c r="OZT83" s="406" t="n"/>
      <c r="OZU83" s="406" t="n"/>
      <c r="OZV83" s="406" t="n"/>
      <c r="OZW83" s="406" t="n"/>
      <c r="OZX83" s="406" t="n"/>
      <c r="OZY83" s="406" t="n"/>
      <c r="OZZ83" s="406" t="n"/>
      <c r="PAA83" s="406" t="n"/>
      <c r="PAB83" s="406" t="n"/>
      <c r="PAC83" s="406" t="n"/>
      <c r="PAD83" s="406" t="n"/>
      <c r="PAE83" s="406" t="n"/>
      <c r="PAF83" s="406" t="n"/>
      <c r="PAG83" s="406" t="n"/>
      <c r="PAH83" s="406" t="n"/>
      <c r="PAI83" s="406" t="n"/>
      <c r="PAJ83" s="406" t="n"/>
      <c r="PAK83" s="406" t="n"/>
      <c r="PAL83" s="406" t="n"/>
      <c r="PAM83" s="406" t="n"/>
      <c r="PAN83" s="406" t="n"/>
      <c r="PAO83" s="406" t="n"/>
      <c r="PAP83" s="406" t="n"/>
      <c r="PAQ83" s="406" t="n"/>
      <c r="PAR83" s="406" t="n"/>
      <c r="PAS83" s="406" t="n"/>
      <c r="PAT83" s="406" t="n"/>
      <c r="PAU83" s="406" t="n"/>
      <c r="PAV83" s="406" t="n"/>
      <c r="PAW83" s="406" t="n"/>
      <c r="PAX83" s="406" t="n"/>
      <c r="PAY83" s="406" t="n"/>
      <c r="PAZ83" s="406" t="n"/>
      <c r="PBA83" s="406" t="n"/>
      <c r="PBB83" s="406" t="n"/>
      <c r="PBC83" s="406" t="n"/>
      <c r="PBD83" s="406" t="n"/>
      <c r="PBE83" s="406" t="n"/>
      <c r="PBF83" s="406" t="n"/>
      <c r="PBG83" s="406" t="n"/>
      <c r="PBH83" s="406" t="n"/>
      <c r="PBI83" s="406" t="n"/>
      <c r="PBJ83" s="406" t="n"/>
      <c r="PBK83" s="406" t="n"/>
      <c r="PBL83" s="406" t="n"/>
      <c r="PBM83" s="406" t="n"/>
      <c r="PBN83" s="406" t="n"/>
      <c r="PBO83" s="406" t="n"/>
      <c r="PBP83" s="406" t="n"/>
      <c r="PBQ83" s="406" t="n"/>
      <c r="PBR83" s="406" t="n"/>
      <c r="PBS83" s="406" t="n"/>
      <c r="PBT83" s="406" t="n"/>
      <c r="PBU83" s="406" t="n"/>
      <c r="PBV83" s="406" t="n"/>
      <c r="PBW83" s="406" t="n"/>
      <c r="PBX83" s="406" t="n"/>
      <c r="PBY83" s="406" t="n"/>
      <c r="PBZ83" s="406" t="n"/>
      <c r="PCA83" s="406" t="n"/>
      <c r="PCB83" s="406" t="n"/>
      <c r="PCC83" s="406" t="n"/>
      <c r="PCD83" s="406" t="n"/>
      <c r="PCE83" s="406" t="n"/>
      <c r="PCF83" s="406" t="n"/>
      <c r="PCG83" s="406" t="n"/>
      <c r="PCH83" s="406" t="n"/>
      <c r="PCI83" s="406" t="n"/>
      <c r="PCJ83" s="406" t="n"/>
      <c r="PCK83" s="406" t="n"/>
      <c r="PCL83" s="406" t="n"/>
      <c r="PCM83" s="406" t="n"/>
      <c r="PCN83" s="406" t="n"/>
      <c r="PCO83" s="406" t="n"/>
      <c r="PCP83" s="406" t="n"/>
      <c r="PCQ83" s="406" t="n"/>
      <c r="PCR83" s="406" t="n"/>
      <c r="PCS83" s="406" t="n"/>
      <c r="PCT83" s="406" t="n"/>
      <c r="PCU83" s="406" t="n"/>
      <c r="PCV83" s="406" t="n"/>
      <c r="PCW83" s="406" t="n"/>
      <c r="PCX83" s="406" t="n"/>
      <c r="PCY83" s="406" t="n"/>
      <c r="PCZ83" s="406" t="n"/>
      <c r="PDA83" s="406" t="n"/>
      <c r="PDB83" s="406" t="n"/>
      <c r="PDC83" s="406" t="n"/>
      <c r="PDD83" s="406" t="n"/>
      <c r="PDE83" s="406" t="n"/>
      <c r="PDF83" s="406" t="n"/>
      <c r="PDG83" s="406" t="n"/>
      <c r="PDH83" s="406" t="n"/>
      <c r="PDI83" s="406" t="n"/>
      <c r="PDJ83" s="406" t="n"/>
      <c r="PDK83" s="406" t="n"/>
      <c r="PDL83" s="406" t="n"/>
      <c r="PDM83" s="406" t="n"/>
      <c r="PDN83" s="406" t="n"/>
      <c r="PDO83" s="406" t="n"/>
      <c r="PDP83" s="406" t="n"/>
      <c r="PDQ83" s="406" t="n"/>
      <c r="PDR83" s="406" t="n"/>
      <c r="PDS83" s="406" t="n"/>
      <c r="PDT83" s="406" t="n"/>
      <c r="PDU83" s="406" t="n"/>
      <c r="PDV83" s="406" t="n"/>
      <c r="PDW83" s="406" t="n"/>
      <c r="PDX83" s="406" t="n"/>
      <c r="PDY83" s="406" t="n"/>
      <c r="PDZ83" s="406" t="n"/>
      <c r="PEA83" s="406" t="n"/>
      <c r="PEB83" s="406" t="n"/>
      <c r="PEC83" s="406" t="n"/>
      <c r="PED83" s="406" t="n"/>
      <c r="PEE83" s="406" t="n"/>
      <c r="PEF83" s="406" t="n"/>
      <c r="PEG83" s="406" t="n"/>
      <c r="PEH83" s="406" t="n"/>
      <c r="PEI83" s="406" t="n"/>
      <c r="PEJ83" s="406" t="n"/>
      <c r="PEK83" s="406" t="n"/>
      <c r="PEL83" s="406" t="n"/>
      <c r="PEM83" s="406" t="n"/>
      <c r="PEN83" s="406" t="n"/>
      <c r="PEO83" s="406" t="n"/>
      <c r="PEP83" s="406" t="n"/>
      <c r="PEQ83" s="406" t="n"/>
      <c r="PER83" s="406" t="n"/>
      <c r="PES83" s="406" t="n"/>
      <c r="PET83" s="406" t="n"/>
      <c r="PEU83" s="406" t="n"/>
      <c r="PEV83" s="406" t="n"/>
      <c r="PEW83" s="406" t="n"/>
      <c r="PEX83" s="406" t="n"/>
      <c r="PEY83" s="406" t="n"/>
      <c r="PEZ83" s="406" t="n"/>
      <c r="PFA83" s="406" t="n"/>
      <c r="PFB83" s="406" t="n"/>
      <c r="PFC83" s="406" t="n"/>
      <c r="PFD83" s="406" t="n"/>
      <c r="PFE83" s="406" t="n"/>
      <c r="PFF83" s="406" t="n"/>
      <c r="PFG83" s="406" t="n"/>
      <c r="PFH83" s="406" t="n"/>
      <c r="PFI83" s="406" t="n"/>
      <c r="PFJ83" s="406" t="n"/>
      <c r="PFK83" s="406" t="n"/>
      <c r="PFL83" s="406" t="n"/>
      <c r="PFM83" s="406" t="n"/>
      <c r="PFN83" s="406" t="n"/>
      <c r="PFO83" s="406" t="n"/>
      <c r="PFP83" s="406" t="n"/>
      <c r="PFQ83" s="406" t="n"/>
      <c r="PFR83" s="406" t="n"/>
      <c r="PFS83" s="406" t="n"/>
      <c r="PFT83" s="406" t="n"/>
      <c r="PFU83" s="406" t="n"/>
      <c r="PFV83" s="406" t="n"/>
      <c r="PFW83" s="406" t="n"/>
      <c r="PFX83" s="406" t="n"/>
      <c r="PFY83" s="406" t="n"/>
      <c r="PFZ83" s="406" t="n"/>
      <c r="PGA83" s="406" t="n"/>
      <c r="PGB83" s="406" t="n"/>
      <c r="PGC83" s="406" t="n"/>
      <c r="PGD83" s="406" t="n"/>
      <c r="PGE83" s="406" t="n"/>
      <c r="PGF83" s="406" t="n"/>
      <c r="PGG83" s="406" t="n"/>
      <c r="PGH83" s="406" t="n"/>
      <c r="PGI83" s="406" t="n"/>
      <c r="PGJ83" s="406" t="n"/>
      <c r="PGK83" s="406" t="n"/>
      <c r="PGL83" s="406" t="n"/>
      <c r="PGM83" s="406" t="n"/>
      <c r="PGN83" s="406" t="n"/>
      <c r="PGO83" s="406" t="n"/>
      <c r="PGP83" s="406" t="n"/>
      <c r="PGQ83" s="406" t="n"/>
      <c r="PGR83" s="406" t="n"/>
      <c r="PGS83" s="406" t="n"/>
      <c r="PGT83" s="406" t="n"/>
      <c r="PGU83" s="406" t="n"/>
      <c r="PGV83" s="406" t="n"/>
      <c r="PGW83" s="406" t="n"/>
      <c r="PGX83" s="406" t="n"/>
      <c r="PGY83" s="406" t="n"/>
      <c r="PGZ83" s="406" t="n"/>
      <c r="PHA83" s="406" t="n"/>
      <c r="PHB83" s="406" t="n"/>
      <c r="PHC83" s="406" t="n"/>
      <c r="PHD83" s="406" t="n"/>
      <c r="PHE83" s="406" t="n"/>
      <c r="PHF83" s="406" t="n"/>
      <c r="PHG83" s="406" t="n"/>
      <c r="PHH83" s="406" t="n"/>
      <c r="PHI83" s="406" t="n"/>
      <c r="PHJ83" s="406" t="n"/>
      <c r="PHK83" s="406" t="n"/>
      <c r="PHL83" s="406" t="n"/>
      <c r="PHM83" s="406" t="n"/>
      <c r="PHN83" s="406" t="n"/>
      <c r="PHO83" s="406" t="n"/>
      <c r="PHP83" s="406" t="n"/>
      <c r="PHQ83" s="406" t="n"/>
      <c r="PHR83" s="406" t="n"/>
      <c r="PHS83" s="406" t="n"/>
      <c r="PHT83" s="406" t="n"/>
      <c r="PHU83" s="406" t="n"/>
      <c r="PHV83" s="406" t="n"/>
      <c r="PHW83" s="406" t="n"/>
      <c r="PHX83" s="406" t="n"/>
      <c r="PHY83" s="406" t="n"/>
      <c r="PHZ83" s="406" t="n"/>
      <c r="PIA83" s="406" t="n"/>
      <c r="PIB83" s="406" t="n"/>
      <c r="PIC83" s="406" t="n"/>
      <c r="PID83" s="406" t="n"/>
      <c r="PIE83" s="406" t="n"/>
      <c r="PIF83" s="406" t="n"/>
      <c r="PIG83" s="406" t="n"/>
      <c r="PIH83" s="406" t="n"/>
      <c r="PII83" s="406" t="n"/>
      <c r="PIJ83" s="406" t="n"/>
      <c r="PIK83" s="406" t="n"/>
      <c r="PIL83" s="406" t="n"/>
      <c r="PIM83" s="406" t="n"/>
      <c r="PIN83" s="406" t="n"/>
      <c r="PIO83" s="406" t="n"/>
      <c r="PIP83" s="406" t="n"/>
      <c r="PIQ83" s="406" t="n"/>
      <c r="PIR83" s="406" t="n"/>
      <c r="PIS83" s="406" t="n"/>
      <c r="PIT83" s="406" t="n"/>
      <c r="PIU83" s="406" t="n"/>
      <c r="PIV83" s="406" t="n"/>
      <c r="PIW83" s="406" t="n"/>
      <c r="PIX83" s="406" t="n"/>
      <c r="PIY83" s="406" t="n"/>
      <c r="PIZ83" s="406" t="n"/>
      <c r="PJA83" s="406" t="n"/>
      <c r="PJB83" s="406" t="n"/>
      <c r="PJC83" s="406" t="n"/>
      <c r="PJD83" s="406" t="n"/>
      <c r="PJE83" s="406" t="n"/>
      <c r="PJF83" s="406" t="n"/>
      <c r="PJG83" s="406" t="n"/>
      <c r="PJH83" s="406" t="n"/>
      <c r="PJI83" s="406" t="n"/>
      <c r="PJJ83" s="406" t="n"/>
      <c r="PJK83" s="406" t="n"/>
      <c r="PJL83" s="406" t="n"/>
      <c r="PJM83" s="406" t="n"/>
      <c r="PJN83" s="406" t="n"/>
      <c r="PJO83" s="406" t="n"/>
      <c r="PJP83" s="406" t="n"/>
      <c r="PJQ83" s="406" t="n"/>
      <c r="PJR83" s="406" t="n"/>
      <c r="PJS83" s="406" t="n"/>
      <c r="PJT83" s="406" t="n"/>
      <c r="PJU83" s="406" t="n"/>
      <c r="PJV83" s="406" t="n"/>
      <c r="PJW83" s="406" t="n"/>
      <c r="PJX83" s="406" t="n"/>
      <c r="PJY83" s="406" t="n"/>
      <c r="PJZ83" s="406" t="n"/>
      <c r="PKA83" s="406" t="n"/>
      <c r="PKB83" s="406" t="n"/>
      <c r="PKC83" s="406" t="n"/>
      <c r="PKD83" s="406" t="n"/>
      <c r="PKE83" s="406" t="n"/>
      <c r="PKF83" s="406" t="n"/>
      <c r="PKG83" s="406" t="n"/>
      <c r="PKH83" s="406" t="n"/>
      <c r="PKI83" s="406" t="n"/>
      <c r="PKJ83" s="406" t="n"/>
      <c r="PKK83" s="406" t="n"/>
      <c r="PKL83" s="406" t="n"/>
      <c r="PKM83" s="406" t="n"/>
      <c r="PKN83" s="406" t="n"/>
      <c r="PKO83" s="406" t="n"/>
      <c r="PKP83" s="406" t="n"/>
      <c r="PKQ83" s="406" t="n"/>
      <c r="PKR83" s="406" t="n"/>
      <c r="PKS83" s="406" t="n"/>
      <c r="PKT83" s="406" t="n"/>
      <c r="PKU83" s="406" t="n"/>
      <c r="PKV83" s="406" t="n"/>
      <c r="PKW83" s="406" t="n"/>
      <c r="PKX83" s="406" t="n"/>
      <c r="PKY83" s="406" t="n"/>
      <c r="PKZ83" s="406" t="n"/>
      <c r="PLA83" s="406" t="n"/>
      <c r="PLB83" s="406" t="n"/>
      <c r="PLC83" s="406" t="n"/>
      <c r="PLD83" s="406" t="n"/>
      <c r="PLE83" s="406" t="n"/>
      <c r="PLF83" s="406" t="n"/>
      <c r="PLG83" s="406" t="n"/>
      <c r="PLH83" s="406" t="n"/>
      <c r="PLI83" s="406" t="n"/>
      <c r="PLJ83" s="406" t="n"/>
      <c r="PLK83" s="406" t="n"/>
      <c r="PLL83" s="406" t="n"/>
      <c r="PLM83" s="406" t="n"/>
      <c r="PLN83" s="406" t="n"/>
      <c r="PLO83" s="406" t="n"/>
      <c r="PLP83" s="406" t="n"/>
      <c r="PLQ83" s="406" t="n"/>
      <c r="PLR83" s="406" t="n"/>
      <c r="PLS83" s="406" t="n"/>
      <c r="PLT83" s="406" t="n"/>
      <c r="PLU83" s="406" t="n"/>
      <c r="PLV83" s="406" t="n"/>
      <c r="PLW83" s="406" t="n"/>
      <c r="PLX83" s="406" t="n"/>
      <c r="PLY83" s="406" t="n"/>
      <c r="PLZ83" s="406" t="n"/>
      <c r="PMA83" s="406" t="n"/>
      <c r="PMB83" s="406" t="n"/>
      <c r="PMC83" s="406" t="n"/>
      <c r="PMD83" s="406" t="n"/>
      <c r="PME83" s="406" t="n"/>
      <c r="PMF83" s="406" t="n"/>
      <c r="PMG83" s="406" t="n"/>
      <c r="PMH83" s="406" t="n"/>
      <c r="PMI83" s="406" t="n"/>
      <c r="PMJ83" s="406" t="n"/>
      <c r="PMK83" s="406" t="n"/>
      <c r="PML83" s="406" t="n"/>
      <c r="PMM83" s="406" t="n"/>
      <c r="PMN83" s="406" t="n"/>
      <c r="PMO83" s="406" t="n"/>
      <c r="PMP83" s="406" t="n"/>
      <c r="PMQ83" s="406" t="n"/>
      <c r="PMR83" s="406" t="n"/>
      <c r="PMS83" s="406" t="n"/>
      <c r="PMT83" s="406" t="n"/>
      <c r="PMU83" s="406" t="n"/>
      <c r="PMV83" s="406" t="n"/>
      <c r="PMW83" s="406" t="n"/>
      <c r="PMX83" s="406" t="n"/>
      <c r="PMY83" s="406" t="n"/>
      <c r="PMZ83" s="406" t="n"/>
      <c r="PNA83" s="406" t="n"/>
      <c r="PNB83" s="406" t="n"/>
      <c r="PNC83" s="406" t="n"/>
      <c r="PND83" s="406" t="n"/>
      <c r="PNE83" s="406" t="n"/>
      <c r="PNF83" s="406" t="n"/>
      <c r="PNG83" s="406" t="n"/>
      <c r="PNH83" s="406" t="n"/>
      <c r="PNI83" s="406" t="n"/>
      <c r="PNJ83" s="406" t="n"/>
      <c r="PNK83" s="406" t="n"/>
      <c r="PNL83" s="406" t="n"/>
      <c r="PNM83" s="406" t="n"/>
      <c r="PNN83" s="406" t="n"/>
      <c r="PNO83" s="406" t="n"/>
      <c r="PNP83" s="406" t="n"/>
      <c r="PNQ83" s="406" t="n"/>
      <c r="PNR83" s="406" t="n"/>
      <c r="PNS83" s="406" t="n"/>
      <c r="PNT83" s="406" t="n"/>
      <c r="PNU83" s="406" t="n"/>
      <c r="PNV83" s="406" t="n"/>
      <c r="PNW83" s="406" t="n"/>
      <c r="PNX83" s="406" t="n"/>
      <c r="PNY83" s="406" t="n"/>
      <c r="PNZ83" s="406" t="n"/>
      <c r="POA83" s="406" t="n"/>
      <c r="POB83" s="406" t="n"/>
      <c r="POC83" s="406" t="n"/>
      <c r="POD83" s="406" t="n"/>
      <c r="POE83" s="406" t="n"/>
      <c r="POF83" s="406" t="n"/>
      <c r="POG83" s="406" t="n"/>
      <c r="POH83" s="406" t="n"/>
      <c r="POI83" s="406" t="n"/>
      <c r="POJ83" s="406" t="n"/>
      <c r="POK83" s="406" t="n"/>
      <c r="POL83" s="406" t="n"/>
      <c r="POM83" s="406" t="n"/>
      <c r="PON83" s="406" t="n"/>
      <c r="POO83" s="406" t="n"/>
      <c r="POP83" s="406" t="n"/>
      <c r="POQ83" s="406" t="n"/>
      <c r="POR83" s="406" t="n"/>
      <c r="POS83" s="406" t="n"/>
      <c r="POT83" s="406" t="n"/>
      <c r="POU83" s="406" t="n"/>
      <c r="POV83" s="406" t="n"/>
      <c r="POW83" s="406" t="n"/>
      <c r="POX83" s="406" t="n"/>
      <c r="POY83" s="406" t="n"/>
      <c r="POZ83" s="406" t="n"/>
      <c r="PPA83" s="406" t="n"/>
      <c r="PPB83" s="406" t="n"/>
      <c r="PPC83" s="406" t="n"/>
      <c r="PPD83" s="406" t="n"/>
      <c r="PPE83" s="406" t="n"/>
      <c r="PPF83" s="406" t="n"/>
      <c r="PPG83" s="406" t="n"/>
      <c r="PPH83" s="406" t="n"/>
      <c r="PPI83" s="406" t="n"/>
      <c r="PPJ83" s="406" t="n"/>
      <c r="PPK83" s="406" t="n"/>
      <c r="PPL83" s="406" t="n"/>
      <c r="PPM83" s="406" t="n"/>
      <c r="PPN83" s="406" t="n"/>
      <c r="PPO83" s="406" t="n"/>
      <c r="PPP83" s="406" t="n"/>
      <c r="PPQ83" s="406" t="n"/>
      <c r="PPR83" s="406" t="n"/>
      <c r="PPS83" s="406" t="n"/>
      <c r="PPT83" s="406" t="n"/>
      <c r="PPU83" s="406" t="n"/>
      <c r="PPV83" s="406" t="n"/>
      <c r="PPW83" s="406" t="n"/>
      <c r="PPX83" s="406" t="n"/>
      <c r="PPY83" s="406" t="n"/>
      <c r="PPZ83" s="406" t="n"/>
      <c r="PQA83" s="406" t="n"/>
      <c r="PQB83" s="406" t="n"/>
      <c r="PQC83" s="406" t="n"/>
      <c r="PQD83" s="406" t="n"/>
      <c r="PQE83" s="406" t="n"/>
      <c r="PQF83" s="406" t="n"/>
      <c r="PQG83" s="406" t="n"/>
      <c r="PQH83" s="406" t="n"/>
      <c r="PQI83" s="406" t="n"/>
      <c r="PQJ83" s="406" t="n"/>
      <c r="PQK83" s="406" t="n"/>
      <c r="PQL83" s="406" t="n"/>
      <c r="PQM83" s="406" t="n"/>
      <c r="PQN83" s="406" t="n"/>
      <c r="PQO83" s="406" t="n"/>
      <c r="PQP83" s="406" t="n"/>
      <c r="PQQ83" s="406" t="n"/>
      <c r="PQR83" s="406" t="n"/>
      <c r="PQS83" s="406" t="n"/>
      <c r="PQT83" s="406" t="n"/>
      <c r="PQU83" s="406" t="n"/>
      <c r="PQV83" s="406" t="n"/>
      <c r="PQW83" s="406" t="n"/>
      <c r="PQX83" s="406" t="n"/>
      <c r="PQY83" s="406" t="n"/>
      <c r="PQZ83" s="406" t="n"/>
      <c r="PRA83" s="406" t="n"/>
      <c r="PRB83" s="406" t="n"/>
      <c r="PRC83" s="406" t="n"/>
      <c r="PRD83" s="406" t="n"/>
      <c r="PRE83" s="406" t="n"/>
      <c r="PRF83" s="406" t="n"/>
      <c r="PRG83" s="406" t="n"/>
      <c r="PRH83" s="406" t="n"/>
      <c r="PRI83" s="406" t="n"/>
      <c r="PRJ83" s="406" t="n"/>
      <c r="PRK83" s="406" t="n"/>
      <c r="PRL83" s="406" t="n"/>
      <c r="PRM83" s="406" t="n"/>
      <c r="PRN83" s="406" t="n"/>
      <c r="PRO83" s="406" t="n"/>
      <c r="PRP83" s="406" t="n"/>
      <c r="PRQ83" s="406" t="n"/>
      <c r="PRR83" s="406" t="n"/>
      <c r="PRS83" s="406" t="n"/>
      <c r="PRT83" s="406" t="n"/>
      <c r="PRU83" s="406" t="n"/>
      <c r="PRV83" s="406" t="n"/>
      <c r="PRW83" s="406" t="n"/>
      <c r="PRX83" s="406" t="n"/>
      <c r="PRY83" s="406" t="n"/>
      <c r="PRZ83" s="406" t="n"/>
      <c r="PSA83" s="406" t="n"/>
      <c r="PSB83" s="406" t="n"/>
      <c r="PSC83" s="406" t="n"/>
      <c r="PSD83" s="406" t="n"/>
      <c r="PSE83" s="406" t="n"/>
      <c r="PSF83" s="406" t="n"/>
      <c r="PSG83" s="406" t="n"/>
      <c r="PSH83" s="406" t="n"/>
      <c r="PSI83" s="406" t="n"/>
      <c r="PSJ83" s="406" t="n"/>
      <c r="PSK83" s="406" t="n"/>
      <c r="PSL83" s="406" t="n"/>
      <c r="PSM83" s="406" t="n"/>
      <c r="PSN83" s="406" t="n"/>
      <c r="PSO83" s="406" t="n"/>
      <c r="PSP83" s="406" t="n"/>
      <c r="PSQ83" s="406" t="n"/>
      <c r="PSR83" s="406" t="n"/>
      <c r="PSS83" s="406" t="n"/>
      <c r="PST83" s="406" t="n"/>
      <c r="PSU83" s="406" t="n"/>
      <c r="PSV83" s="406" t="n"/>
      <c r="PSW83" s="406" t="n"/>
      <c r="PSX83" s="406" t="n"/>
      <c r="PSY83" s="406" t="n"/>
      <c r="PSZ83" s="406" t="n"/>
      <c r="PTA83" s="406" t="n"/>
      <c r="PTB83" s="406" t="n"/>
      <c r="PTC83" s="406" t="n"/>
      <c r="PTD83" s="406" t="n"/>
      <c r="PTE83" s="406" t="n"/>
      <c r="PTF83" s="406" t="n"/>
      <c r="PTG83" s="406" t="n"/>
      <c r="PTH83" s="406" t="n"/>
      <c r="PTI83" s="406" t="n"/>
      <c r="PTJ83" s="406" t="n"/>
      <c r="PTK83" s="406" t="n"/>
      <c r="PTL83" s="406" t="n"/>
      <c r="PTM83" s="406" t="n"/>
      <c r="PTN83" s="406" t="n"/>
      <c r="PTO83" s="406" t="n"/>
      <c r="PTP83" s="406" t="n"/>
      <c r="PTQ83" s="406" t="n"/>
      <c r="PTR83" s="406" t="n"/>
      <c r="PTS83" s="406" t="n"/>
      <c r="PTT83" s="406" t="n"/>
      <c r="PTU83" s="406" t="n"/>
      <c r="PTV83" s="406" t="n"/>
      <c r="PTW83" s="406" t="n"/>
      <c r="PTX83" s="406" t="n"/>
      <c r="PTY83" s="406" t="n"/>
      <c r="PTZ83" s="406" t="n"/>
      <c r="PUA83" s="406" t="n"/>
      <c r="PUB83" s="406" t="n"/>
      <c r="PUC83" s="406" t="n"/>
      <c r="PUD83" s="406" t="n"/>
      <c r="PUE83" s="406" t="n"/>
      <c r="PUF83" s="406" t="n"/>
      <c r="PUG83" s="406" t="n"/>
      <c r="PUH83" s="406" t="n"/>
      <c r="PUI83" s="406" t="n"/>
      <c r="PUJ83" s="406" t="n"/>
      <c r="PUK83" s="406" t="n"/>
      <c r="PUL83" s="406" t="n"/>
      <c r="PUM83" s="406" t="n"/>
      <c r="PUN83" s="406" t="n"/>
      <c r="PUO83" s="406" t="n"/>
      <c r="PUP83" s="406" t="n"/>
      <c r="PUQ83" s="406" t="n"/>
      <c r="PUR83" s="406" t="n"/>
      <c r="PUS83" s="406" t="n"/>
      <c r="PUT83" s="406" t="n"/>
      <c r="PUU83" s="406" t="n"/>
      <c r="PUV83" s="406" t="n"/>
      <c r="PUW83" s="406" t="n"/>
      <c r="PUX83" s="406" t="n"/>
      <c r="PUY83" s="406" t="n"/>
      <c r="PUZ83" s="406" t="n"/>
      <c r="PVA83" s="406" t="n"/>
      <c r="PVB83" s="406" t="n"/>
      <c r="PVC83" s="406" t="n"/>
      <c r="PVD83" s="406" t="n"/>
      <c r="PVE83" s="406" t="n"/>
      <c r="PVF83" s="406" t="n"/>
      <c r="PVG83" s="406" t="n"/>
      <c r="PVH83" s="406" t="n"/>
      <c r="PVI83" s="406" t="n"/>
      <c r="PVJ83" s="406" t="n"/>
      <c r="PVK83" s="406" t="n"/>
      <c r="PVL83" s="406" t="n"/>
      <c r="PVM83" s="406" t="n"/>
      <c r="PVN83" s="406" t="n"/>
      <c r="PVO83" s="406" t="n"/>
      <c r="PVP83" s="406" t="n"/>
      <c r="PVQ83" s="406" t="n"/>
      <c r="PVR83" s="406" t="n"/>
      <c r="PVS83" s="406" t="n"/>
      <c r="PVT83" s="406" t="n"/>
      <c r="PVU83" s="406" t="n"/>
      <c r="PVV83" s="406" t="n"/>
      <c r="PVW83" s="406" t="n"/>
      <c r="PVX83" s="406" t="n"/>
      <c r="PVY83" s="406" t="n"/>
      <c r="PVZ83" s="406" t="n"/>
      <c r="PWA83" s="406" t="n"/>
      <c r="PWB83" s="406" t="n"/>
      <c r="PWC83" s="406" t="n"/>
      <c r="PWD83" s="406" t="n"/>
      <c r="PWE83" s="406" t="n"/>
      <c r="PWF83" s="406" t="n"/>
      <c r="PWG83" s="406" t="n"/>
      <c r="PWH83" s="406" t="n"/>
      <c r="PWI83" s="406" t="n"/>
      <c r="PWJ83" s="406" t="n"/>
      <c r="PWK83" s="406" t="n"/>
      <c r="PWL83" s="406" t="n"/>
      <c r="PWM83" s="406" t="n"/>
      <c r="PWN83" s="406" t="n"/>
      <c r="PWO83" s="406" t="n"/>
      <c r="PWP83" s="406" t="n"/>
      <c r="PWQ83" s="406" t="n"/>
      <c r="PWR83" s="406" t="n"/>
      <c r="PWS83" s="406" t="n"/>
      <c r="PWT83" s="406" t="n"/>
      <c r="PWU83" s="406" t="n"/>
      <c r="PWV83" s="406" t="n"/>
      <c r="PWW83" s="406" t="n"/>
      <c r="PWX83" s="406" t="n"/>
      <c r="PWY83" s="406" t="n"/>
      <c r="PWZ83" s="406" t="n"/>
      <c r="PXA83" s="406" t="n"/>
      <c r="PXB83" s="406" t="n"/>
      <c r="PXC83" s="406" t="n"/>
      <c r="PXD83" s="406" t="n"/>
      <c r="PXE83" s="406" t="n"/>
      <c r="PXF83" s="406" t="n"/>
      <c r="PXG83" s="406" t="n"/>
      <c r="PXH83" s="406" t="n"/>
      <c r="PXI83" s="406" t="n"/>
      <c r="PXJ83" s="406" t="n"/>
      <c r="PXK83" s="406" t="n"/>
      <c r="PXL83" s="406" t="n"/>
      <c r="PXM83" s="406" t="n"/>
      <c r="PXN83" s="406" t="n"/>
      <c r="PXO83" s="406" t="n"/>
      <c r="PXP83" s="406" t="n"/>
      <c r="PXQ83" s="406" t="n"/>
      <c r="PXR83" s="406" t="n"/>
      <c r="PXS83" s="406" t="n"/>
      <c r="PXT83" s="406" t="n"/>
      <c r="PXU83" s="406" t="n"/>
      <c r="PXV83" s="406" t="n"/>
      <c r="PXW83" s="406" t="n"/>
      <c r="PXX83" s="406" t="n"/>
      <c r="PXY83" s="406" t="n"/>
      <c r="PXZ83" s="406" t="n"/>
      <c r="PYA83" s="406" t="n"/>
      <c r="PYB83" s="406" t="n"/>
      <c r="PYC83" s="406" t="n"/>
      <c r="PYD83" s="406" t="n"/>
      <c r="PYE83" s="406" t="n"/>
      <c r="PYF83" s="406" t="n"/>
      <c r="PYG83" s="406" t="n"/>
      <c r="PYH83" s="406" t="n"/>
      <c r="PYI83" s="406" t="n"/>
      <c r="PYJ83" s="406" t="n"/>
      <c r="PYK83" s="406" t="n"/>
      <c r="PYL83" s="406" t="n"/>
      <c r="PYM83" s="406" t="n"/>
      <c r="PYN83" s="406" t="n"/>
      <c r="PYO83" s="406" t="n"/>
      <c r="PYP83" s="406" t="n"/>
      <c r="PYQ83" s="406" t="n"/>
      <c r="PYR83" s="406" t="n"/>
      <c r="PYS83" s="406" t="n"/>
      <c r="PYT83" s="406" t="n"/>
      <c r="PYU83" s="406" t="n"/>
      <c r="PYV83" s="406" t="n"/>
      <c r="PYW83" s="406" t="n"/>
      <c r="PYX83" s="406" t="n"/>
      <c r="PYY83" s="406" t="n"/>
      <c r="PYZ83" s="406" t="n"/>
      <c r="PZA83" s="406" t="n"/>
      <c r="PZB83" s="406" t="n"/>
      <c r="PZC83" s="406" t="n"/>
      <c r="PZD83" s="406" t="n"/>
      <c r="PZE83" s="406" t="n"/>
      <c r="PZF83" s="406" t="n"/>
      <c r="PZG83" s="406" t="n"/>
      <c r="PZH83" s="406" t="n"/>
      <c r="PZI83" s="406" t="n"/>
      <c r="PZJ83" s="406" t="n"/>
      <c r="PZK83" s="406" t="n"/>
      <c r="PZL83" s="406" t="n"/>
      <c r="PZM83" s="406" t="n"/>
      <c r="PZN83" s="406" t="n"/>
      <c r="PZO83" s="406" t="n"/>
      <c r="PZP83" s="406" t="n"/>
      <c r="PZQ83" s="406" t="n"/>
      <c r="PZR83" s="406" t="n"/>
      <c r="PZS83" s="406" t="n"/>
      <c r="PZT83" s="406" t="n"/>
      <c r="PZU83" s="406" t="n"/>
      <c r="PZV83" s="406" t="n"/>
      <c r="PZW83" s="406" t="n"/>
      <c r="PZX83" s="406" t="n"/>
      <c r="PZY83" s="406" t="n"/>
      <c r="PZZ83" s="406" t="n"/>
      <c r="QAA83" s="406" t="n"/>
      <c r="QAB83" s="406" t="n"/>
      <c r="QAC83" s="406" t="n"/>
      <c r="QAD83" s="406" t="n"/>
      <c r="QAE83" s="406" t="n"/>
      <c r="QAF83" s="406" t="n"/>
      <c r="QAG83" s="406" t="n"/>
      <c r="QAH83" s="406" t="n"/>
      <c r="QAI83" s="406" t="n"/>
      <c r="QAJ83" s="406" t="n"/>
      <c r="QAK83" s="406" t="n"/>
      <c r="QAL83" s="406" t="n"/>
      <c r="QAM83" s="406" t="n"/>
      <c r="QAN83" s="406" t="n"/>
      <c r="QAO83" s="406" t="n"/>
      <c r="QAP83" s="406" t="n"/>
      <c r="QAQ83" s="406" t="n"/>
      <c r="QAR83" s="406" t="n"/>
      <c r="QAS83" s="406" t="n"/>
      <c r="QAT83" s="406" t="n"/>
      <c r="QAU83" s="406" t="n"/>
      <c r="QAV83" s="406" t="n"/>
      <c r="QAW83" s="406" t="n"/>
      <c r="QAX83" s="406" t="n"/>
      <c r="QAY83" s="406" t="n"/>
      <c r="QAZ83" s="406" t="n"/>
      <c r="QBA83" s="406" t="n"/>
      <c r="QBB83" s="406" t="n"/>
      <c r="QBC83" s="406" t="n"/>
      <c r="QBD83" s="406" t="n"/>
      <c r="QBE83" s="406" t="n"/>
      <c r="QBF83" s="406" t="n"/>
      <c r="QBG83" s="406" t="n"/>
      <c r="QBH83" s="406" t="n"/>
      <c r="QBI83" s="406" t="n"/>
      <c r="QBJ83" s="406" t="n"/>
      <c r="QBK83" s="406" t="n"/>
      <c r="QBL83" s="406" t="n"/>
      <c r="QBM83" s="406" t="n"/>
      <c r="QBN83" s="406" t="n"/>
      <c r="QBO83" s="406" t="n"/>
      <c r="QBP83" s="406" t="n"/>
      <c r="QBQ83" s="406" t="n"/>
      <c r="QBR83" s="406" t="n"/>
      <c r="QBS83" s="406" t="n"/>
      <c r="QBT83" s="406" t="n"/>
      <c r="QBU83" s="406" t="n"/>
      <c r="QBV83" s="406" t="n"/>
      <c r="QBW83" s="406" t="n"/>
      <c r="QBX83" s="406" t="n"/>
      <c r="QBY83" s="406" t="n"/>
      <c r="QBZ83" s="406" t="n"/>
      <c r="QCA83" s="406" t="n"/>
      <c r="QCB83" s="406" t="n"/>
      <c r="QCC83" s="406" t="n"/>
      <c r="QCD83" s="406" t="n"/>
      <c r="QCE83" s="406" t="n"/>
      <c r="QCF83" s="406" t="n"/>
      <c r="QCG83" s="406" t="n"/>
      <c r="QCH83" s="406" t="n"/>
      <c r="QCI83" s="406" t="n"/>
      <c r="QCJ83" s="406" t="n"/>
      <c r="QCK83" s="406" t="n"/>
      <c r="QCL83" s="406" t="n"/>
      <c r="QCM83" s="406" t="n"/>
      <c r="QCN83" s="406" t="n"/>
      <c r="QCO83" s="406" t="n"/>
      <c r="QCP83" s="406" t="n"/>
      <c r="QCQ83" s="406" t="n"/>
      <c r="QCR83" s="406" t="n"/>
      <c r="QCS83" s="406" t="n"/>
      <c r="QCT83" s="406" t="n"/>
      <c r="QCU83" s="406" t="n"/>
      <c r="QCV83" s="406" t="n"/>
      <c r="QCW83" s="406" t="n"/>
      <c r="QCX83" s="406" t="n"/>
      <c r="QCY83" s="406" t="n"/>
      <c r="QCZ83" s="406" t="n"/>
      <c r="QDA83" s="406" t="n"/>
      <c r="QDB83" s="406" t="n"/>
      <c r="QDC83" s="406" t="n"/>
      <c r="QDD83" s="406" t="n"/>
      <c r="QDE83" s="406" t="n"/>
      <c r="QDF83" s="406" t="n"/>
      <c r="QDG83" s="406" t="n"/>
      <c r="QDH83" s="406" t="n"/>
      <c r="QDI83" s="406" t="n"/>
      <c r="QDJ83" s="406" t="n"/>
      <c r="QDK83" s="406" t="n"/>
      <c r="QDL83" s="406" t="n"/>
      <c r="QDM83" s="406" t="n"/>
      <c r="QDN83" s="406" t="n"/>
      <c r="QDO83" s="406" t="n"/>
      <c r="QDP83" s="406" t="n"/>
      <c r="QDQ83" s="406" t="n"/>
      <c r="QDR83" s="406" t="n"/>
      <c r="QDS83" s="406" t="n"/>
      <c r="QDT83" s="406" t="n"/>
      <c r="QDU83" s="406" t="n"/>
      <c r="QDV83" s="406" t="n"/>
      <c r="QDW83" s="406" t="n"/>
      <c r="QDX83" s="406" t="n"/>
      <c r="QDY83" s="406" t="n"/>
      <c r="QDZ83" s="406" t="n"/>
      <c r="QEA83" s="406" t="n"/>
      <c r="QEB83" s="406" t="n"/>
      <c r="QEC83" s="406" t="n"/>
      <c r="QED83" s="406" t="n"/>
      <c r="QEE83" s="406" t="n"/>
      <c r="QEF83" s="406" t="n"/>
      <c r="QEG83" s="406" t="n"/>
      <c r="QEH83" s="406" t="n"/>
      <c r="QEI83" s="406" t="n"/>
      <c r="QEJ83" s="406" t="n"/>
      <c r="QEK83" s="406" t="n"/>
      <c r="QEL83" s="406" t="n"/>
      <c r="QEM83" s="406" t="n"/>
      <c r="QEN83" s="406" t="n"/>
      <c r="QEO83" s="406" t="n"/>
      <c r="QEP83" s="406" t="n"/>
      <c r="QEQ83" s="406" t="n"/>
      <c r="QER83" s="406" t="n"/>
      <c r="QES83" s="406" t="n"/>
      <c r="QET83" s="406" t="n"/>
      <c r="QEU83" s="406" t="n"/>
      <c r="QEV83" s="406" t="n"/>
      <c r="QEW83" s="406" t="n"/>
      <c r="QEX83" s="406" t="n"/>
      <c r="QEY83" s="406" t="n"/>
      <c r="QEZ83" s="406" t="n"/>
      <c r="QFA83" s="406" t="n"/>
      <c r="QFB83" s="406" t="n"/>
      <c r="QFC83" s="406" t="n"/>
      <c r="QFD83" s="406" t="n"/>
      <c r="QFE83" s="406" t="n"/>
      <c r="QFF83" s="406" t="n"/>
      <c r="QFG83" s="406" t="n"/>
      <c r="QFH83" s="406" t="n"/>
      <c r="QFI83" s="406" t="n"/>
      <c r="QFJ83" s="406" t="n"/>
      <c r="QFK83" s="406" t="n"/>
      <c r="QFL83" s="406" t="n"/>
      <c r="QFM83" s="406" t="n"/>
      <c r="QFN83" s="406" t="n"/>
      <c r="QFO83" s="406" t="n"/>
      <c r="QFP83" s="406" t="n"/>
      <c r="QFQ83" s="406" t="n"/>
      <c r="QFR83" s="406" t="n"/>
      <c r="QFS83" s="406" t="n"/>
      <c r="QFT83" s="406" t="n"/>
      <c r="QFU83" s="406" t="n"/>
      <c r="QFV83" s="406" t="n"/>
      <c r="QFW83" s="406" t="n"/>
      <c r="QFX83" s="406" t="n"/>
      <c r="QFY83" s="406" t="n"/>
      <c r="QFZ83" s="406" t="n"/>
      <c r="QGA83" s="406" t="n"/>
      <c r="QGB83" s="406" t="n"/>
      <c r="QGC83" s="406" t="n"/>
      <c r="QGD83" s="406" t="n"/>
      <c r="QGE83" s="406" t="n"/>
      <c r="QGF83" s="406" t="n"/>
      <c r="QGG83" s="406" t="n"/>
      <c r="QGH83" s="406" t="n"/>
      <c r="QGI83" s="406" t="n"/>
      <c r="QGJ83" s="406" t="n"/>
      <c r="QGK83" s="406" t="n"/>
      <c r="QGL83" s="406" t="n"/>
      <c r="QGM83" s="406" t="n"/>
      <c r="QGN83" s="406" t="n"/>
      <c r="QGO83" s="406" t="n"/>
      <c r="QGP83" s="406" t="n"/>
      <c r="QGQ83" s="406" t="n"/>
      <c r="QGR83" s="406" t="n"/>
      <c r="QGS83" s="406" t="n"/>
      <c r="QGT83" s="406" t="n"/>
      <c r="QGU83" s="406" t="n"/>
      <c r="QGV83" s="406" t="n"/>
      <c r="QGW83" s="406" t="n"/>
      <c r="QGX83" s="406" t="n"/>
      <c r="QGY83" s="406" t="n"/>
      <c r="QGZ83" s="406" t="n"/>
      <c r="QHA83" s="406" t="n"/>
      <c r="QHB83" s="406" t="n"/>
      <c r="QHC83" s="406" t="n"/>
      <c r="QHD83" s="406" t="n"/>
      <c r="QHE83" s="406" t="n"/>
      <c r="QHF83" s="406" t="n"/>
      <c r="QHG83" s="406" t="n"/>
      <c r="QHH83" s="406" t="n"/>
      <c r="QHI83" s="406" t="n"/>
      <c r="QHJ83" s="406" t="n"/>
      <c r="QHK83" s="406" t="n"/>
      <c r="QHL83" s="406" t="n"/>
      <c r="QHM83" s="406" t="n"/>
      <c r="QHN83" s="406" t="n"/>
      <c r="QHO83" s="406" t="n"/>
      <c r="QHP83" s="406" t="n"/>
      <c r="QHQ83" s="406" t="n"/>
      <c r="QHR83" s="406" t="n"/>
      <c r="QHS83" s="406" t="n"/>
      <c r="QHT83" s="406" t="n"/>
      <c r="QHU83" s="406" t="n"/>
      <c r="QHV83" s="406" t="n"/>
      <c r="QHW83" s="406" t="n"/>
      <c r="QHX83" s="406" t="n"/>
      <c r="QHY83" s="406" t="n"/>
      <c r="QHZ83" s="406" t="n"/>
      <c r="QIA83" s="406" t="n"/>
      <c r="QIB83" s="406" t="n"/>
      <c r="QIC83" s="406" t="n"/>
      <c r="QID83" s="406" t="n"/>
      <c r="QIE83" s="406" t="n"/>
      <c r="QIF83" s="406" t="n"/>
      <c r="QIG83" s="406" t="n"/>
      <c r="QIH83" s="406" t="n"/>
      <c r="QII83" s="406" t="n"/>
      <c r="QIJ83" s="406" t="n"/>
      <c r="QIK83" s="406" t="n"/>
      <c r="QIL83" s="406" t="n"/>
      <c r="QIM83" s="406" t="n"/>
      <c r="QIN83" s="406" t="n"/>
      <c r="QIO83" s="406" t="n"/>
      <c r="QIP83" s="406" t="n"/>
      <c r="QIQ83" s="406" t="n"/>
      <c r="QIR83" s="406" t="n"/>
      <c r="QIS83" s="406" t="n"/>
      <c r="QIT83" s="406" t="n"/>
      <c r="QIU83" s="406" t="n"/>
      <c r="QIV83" s="406" t="n"/>
      <c r="QIW83" s="406" t="n"/>
      <c r="QIX83" s="406" t="n"/>
      <c r="QIY83" s="406" t="n"/>
      <c r="QIZ83" s="406" t="n"/>
      <c r="QJA83" s="406" t="n"/>
      <c r="QJB83" s="406" t="n"/>
      <c r="QJC83" s="406" t="n"/>
      <c r="QJD83" s="406" t="n"/>
      <c r="QJE83" s="406" t="n"/>
      <c r="QJF83" s="406" t="n"/>
      <c r="QJG83" s="406" t="n"/>
      <c r="QJH83" s="406" t="n"/>
      <c r="QJI83" s="406" t="n"/>
      <c r="QJJ83" s="406" t="n"/>
      <c r="QJK83" s="406" t="n"/>
      <c r="QJL83" s="406" t="n"/>
      <c r="QJM83" s="406" t="n"/>
      <c r="QJN83" s="406" t="n"/>
      <c r="QJO83" s="406" t="n"/>
      <c r="QJP83" s="406" t="n"/>
      <c r="QJQ83" s="406" t="n"/>
      <c r="QJR83" s="406" t="n"/>
      <c r="QJS83" s="406" t="n"/>
      <c r="QJT83" s="406" t="n"/>
      <c r="QJU83" s="406" t="n"/>
      <c r="QJV83" s="406" t="n"/>
      <c r="QJW83" s="406" t="n"/>
      <c r="QJX83" s="406" t="n"/>
      <c r="QJY83" s="406" t="n"/>
      <c r="QJZ83" s="406" t="n"/>
      <c r="QKA83" s="406" t="n"/>
      <c r="QKB83" s="406" t="n"/>
      <c r="QKC83" s="406" t="n"/>
      <c r="QKD83" s="406" t="n"/>
      <c r="QKE83" s="406" t="n"/>
      <c r="QKF83" s="406" t="n"/>
      <c r="QKG83" s="406" t="n"/>
      <c r="QKH83" s="406" t="n"/>
      <c r="QKI83" s="406" t="n"/>
      <c r="QKJ83" s="406" t="n"/>
      <c r="QKK83" s="406" t="n"/>
      <c r="QKL83" s="406" t="n"/>
      <c r="QKM83" s="406" t="n"/>
      <c r="QKN83" s="406" t="n"/>
      <c r="QKO83" s="406" t="n"/>
      <c r="QKP83" s="406" t="n"/>
      <c r="QKQ83" s="406" t="n"/>
      <c r="QKR83" s="406" t="n"/>
      <c r="QKS83" s="406" t="n"/>
      <c r="QKT83" s="406" t="n"/>
      <c r="QKU83" s="406" t="n"/>
      <c r="QKV83" s="406" t="n"/>
      <c r="QKW83" s="406" t="n"/>
      <c r="QKX83" s="406" t="n"/>
      <c r="QKY83" s="406" t="n"/>
      <c r="QKZ83" s="406" t="n"/>
      <c r="QLA83" s="406" t="n"/>
      <c r="QLB83" s="406" t="n"/>
      <c r="QLC83" s="406" t="n"/>
      <c r="QLD83" s="406" t="n"/>
      <c r="QLE83" s="406" t="n"/>
      <c r="QLF83" s="406" t="n"/>
      <c r="QLG83" s="406" t="n"/>
      <c r="QLH83" s="406" t="n"/>
      <c r="QLI83" s="406" t="n"/>
      <c r="QLJ83" s="406" t="n"/>
      <c r="QLK83" s="406" t="n"/>
      <c r="QLL83" s="406" t="n"/>
      <c r="QLM83" s="406" t="n"/>
      <c r="QLN83" s="406" t="n"/>
      <c r="QLO83" s="406" t="n"/>
      <c r="QLP83" s="406" t="n"/>
      <c r="QLQ83" s="406" t="n"/>
      <c r="QLR83" s="406" t="n"/>
      <c r="QLS83" s="406" t="n"/>
      <c r="QLT83" s="406" t="n"/>
      <c r="QLU83" s="406" t="n"/>
      <c r="QLV83" s="406" t="n"/>
      <c r="QLW83" s="406" t="n"/>
      <c r="QLX83" s="406" t="n"/>
      <c r="QLY83" s="406" t="n"/>
      <c r="QLZ83" s="406" t="n"/>
      <c r="QMA83" s="406" t="n"/>
      <c r="QMB83" s="406" t="n"/>
      <c r="QMC83" s="406" t="n"/>
      <c r="QMD83" s="406" t="n"/>
      <c r="QME83" s="406" t="n"/>
      <c r="QMF83" s="406" t="n"/>
      <c r="QMG83" s="406" t="n"/>
      <c r="QMH83" s="406" t="n"/>
      <c r="QMI83" s="406" t="n"/>
      <c r="QMJ83" s="406" t="n"/>
      <c r="QMK83" s="406" t="n"/>
      <c r="QML83" s="406" t="n"/>
      <c r="QMM83" s="406" t="n"/>
      <c r="QMN83" s="406" t="n"/>
      <c r="QMO83" s="406" t="n"/>
      <c r="QMP83" s="406" t="n"/>
      <c r="QMQ83" s="406" t="n"/>
      <c r="QMR83" s="406" t="n"/>
      <c r="QMS83" s="406" t="n"/>
      <c r="QMT83" s="406" t="n"/>
      <c r="QMU83" s="406" t="n"/>
      <c r="QMV83" s="406" t="n"/>
      <c r="QMW83" s="406" t="n"/>
      <c r="QMX83" s="406" t="n"/>
      <c r="QMY83" s="406" t="n"/>
      <c r="QMZ83" s="406" t="n"/>
      <c r="QNA83" s="406" t="n"/>
      <c r="QNB83" s="406" t="n"/>
      <c r="QNC83" s="406" t="n"/>
      <c r="QND83" s="406" t="n"/>
      <c r="QNE83" s="406" t="n"/>
      <c r="QNF83" s="406" t="n"/>
      <c r="QNG83" s="406" t="n"/>
      <c r="QNH83" s="406" t="n"/>
      <c r="QNI83" s="406" t="n"/>
      <c r="QNJ83" s="406" t="n"/>
      <c r="QNK83" s="406" t="n"/>
      <c r="QNL83" s="406" t="n"/>
      <c r="QNM83" s="406" t="n"/>
      <c r="QNN83" s="406" t="n"/>
      <c r="QNO83" s="406" t="n"/>
      <c r="QNP83" s="406" t="n"/>
      <c r="QNQ83" s="406" t="n"/>
      <c r="QNR83" s="406" t="n"/>
      <c r="QNS83" s="406" t="n"/>
      <c r="QNT83" s="406" t="n"/>
      <c r="QNU83" s="406" t="n"/>
      <c r="QNV83" s="406" t="n"/>
      <c r="QNW83" s="406" t="n"/>
      <c r="QNX83" s="406" t="n"/>
      <c r="QNY83" s="406" t="n"/>
      <c r="QNZ83" s="406" t="n"/>
      <c r="QOA83" s="406" t="n"/>
      <c r="QOB83" s="406" t="n"/>
      <c r="QOC83" s="406" t="n"/>
      <c r="QOD83" s="406" t="n"/>
      <c r="QOE83" s="406" t="n"/>
      <c r="QOF83" s="406" t="n"/>
      <c r="QOG83" s="406" t="n"/>
      <c r="QOH83" s="406" t="n"/>
      <c r="QOI83" s="406" t="n"/>
      <c r="QOJ83" s="406" t="n"/>
      <c r="QOK83" s="406" t="n"/>
      <c r="QOL83" s="406" t="n"/>
      <c r="QOM83" s="406" t="n"/>
      <c r="QON83" s="406" t="n"/>
      <c r="QOO83" s="406" t="n"/>
      <c r="QOP83" s="406" t="n"/>
      <c r="QOQ83" s="406" t="n"/>
      <c r="QOR83" s="406" t="n"/>
      <c r="QOS83" s="406" t="n"/>
      <c r="QOT83" s="406" t="n"/>
      <c r="QOU83" s="406" t="n"/>
      <c r="QOV83" s="406" t="n"/>
      <c r="QOW83" s="406" t="n"/>
      <c r="QOX83" s="406" t="n"/>
      <c r="QOY83" s="406" t="n"/>
      <c r="QOZ83" s="406" t="n"/>
      <c r="QPA83" s="406" t="n"/>
      <c r="QPB83" s="406" t="n"/>
      <c r="QPC83" s="406" t="n"/>
      <c r="QPD83" s="406" t="n"/>
      <c r="QPE83" s="406" t="n"/>
      <c r="QPF83" s="406" t="n"/>
      <c r="QPG83" s="406" t="n"/>
      <c r="QPH83" s="406" t="n"/>
      <c r="QPI83" s="406" t="n"/>
      <c r="QPJ83" s="406" t="n"/>
      <c r="QPK83" s="406" t="n"/>
      <c r="QPL83" s="406" t="n"/>
      <c r="QPM83" s="406" t="n"/>
      <c r="QPN83" s="406" t="n"/>
      <c r="QPO83" s="406" t="n"/>
      <c r="QPP83" s="406" t="n"/>
      <c r="QPQ83" s="406" t="n"/>
      <c r="QPR83" s="406" t="n"/>
      <c r="QPS83" s="406" t="n"/>
      <c r="QPT83" s="406" t="n"/>
      <c r="QPU83" s="406" t="n"/>
      <c r="QPV83" s="406" t="n"/>
      <c r="QPW83" s="406" t="n"/>
      <c r="QPX83" s="406" t="n"/>
      <c r="QPY83" s="406" t="n"/>
      <c r="QPZ83" s="406" t="n"/>
      <c r="QQA83" s="406" t="n"/>
      <c r="QQB83" s="406" t="n"/>
      <c r="QQC83" s="406" t="n"/>
      <c r="QQD83" s="406" t="n"/>
      <c r="QQE83" s="406" t="n"/>
      <c r="QQF83" s="406" t="n"/>
      <c r="QQG83" s="406" t="n"/>
      <c r="QQH83" s="406" t="n"/>
      <c r="QQI83" s="406" t="n"/>
      <c r="QQJ83" s="406" t="n"/>
      <c r="QQK83" s="406" t="n"/>
      <c r="QQL83" s="406" t="n"/>
      <c r="QQM83" s="406" t="n"/>
      <c r="QQN83" s="406" t="n"/>
      <c r="QQO83" s="406" t="n"/>
      <c r="QQP83" s="406" t="n"/>
      <c r="QQQ83" s="406" t="n"/>
      <c r="QQR83" s="406" t="n"/>
      <c r="QQS83" s="406" t="n"/>
      <c r="QQT83" s="406" t="n"/>
      <c r="QQU83" s="406" t="n"/>
      <c r="QQV83" s="406" t="n"/>
      <c r="QQW83" s="406" t="n"/>
      <c r="QQX83" s="406" t="n"/>
      <c r="QQY83" s="406" t="n"/>
      <c r="QQZ83" s="406" t="n"/>
      <c r="QRA83" s="406" t="n"/>
      <c r="QRB83" s="406" t="n"/>
      <c r="QRC83" s="406" t="n"/>
      <c r="QRD83" s="406" t="n"/>
      <c r="QRE83" s="406" t="n"/>
      <c r="QRF83" s="406" t="n"/>
      <c r="QRG83" s="406" t="n"/>
      <c r="QRH83" s="406" t="n"/>
      <c r="QRI83" s="406" t="n"/>
      <c r="QRJ83" s="406" t="n"/>
      <c r="QRK83" s="406" t="n"/>
      <c r="QRL83" s="406" t="n"/>
      <c r="QRM83" s="406" t="n"/>
      <c r="QRN83" s="406" t="n"/>
      <c r="QRO83" s="406" t="n"/>
      <c r="QRP83" s="406" t="n"/>
      <c r="QRQ83" s="406" t="n"/>
      <c r="QRR83" s="406" t="n"/>
      <c r="QRS83" s="406" t="n"/>
      <c r="QRT83" s="406" t="n"/>
      <c r="QRU83" s="406" t="n"/>
      <c r="QRV83" s="406" t="n"/>
      <c r="QRW83" s="406" t="n"/>
      <c r="QRX83" s="406" t="n"/>
      <c r="QRY83" s="406" t="n"/>
      <c r="QRZ83" s="406" t="n"/>
      <c r="QSA83" s="406" t="n"/>
      <c r="QSB83" s="406" t="n"/>
      <c r="QSC83" s="406" t="n"/>
      <c r="QSD83" s="406" t="n"/>
      <c r="QSE83" s="406" t="n"/>
      <c r="QSF83" s="406" t="n"/>
      <c r="QSG83" s="406" t="n"/>
      <c r="QSH83" s="406" t="n"/>
      <c r="QSI83" s="406" t="n"/>
      <c r="QSJ83" s="406" t="n"/>
      <c r="QSK83" s="406" t="n"/>
      <c r="QSL83" s="406" t="n"/>
      <c r="QSM83" s="406" t="n"/>
      <c r="QSN83" s="406" t="n"/>
      <c r="QSO83" s="406" t="n"/>
      <c r="QSP83" s="406" t="n"/>
      <c r="QSQ83" s="406" t="n"/>
      <c r="QSR83" s="406" t="n"/>
      <c r="QSS83" s="406" t="n"/>
      <c r="QST83" s="406" t="n"/>
      <c r="QSU83" s="406" t="n"/>
      <c r="QSV83" s="406" t="n"/>
      <c r="QSW83" s="406" t="n"/>
      <c r="QSX83" s="406" t="n"/>
      <c r="QSY83" s="406" t="n"/>
      <c r="QSZ83" s="406" t="n"/>
      <c r="QTA83" s="406" t="n"/>
      <c r="QTB83" s="406" t="n"/>
      <c r="QTC83" s="406" t="n"/>
      <c r="QTD83" s="406" t="n"/>
      <c r="QTE83" s="406" t="n"/>
      <c r="QTF83" s="406" t="n"/>
      <c r="QTG83" s="406" t="n"/>
      <c r="QTH83" s="406" t="n"/>
      <c r="QTI83" s="406" t="n"/>
      <c r="QTJ83" s="406" t="n"/>
      <c r="QTK83" s="406" t="n"/>
      <c r="QTL83" s="406" t="n"/>
      <c r="QTM83" s="406" t="n"/>
      <c r="QTN83" s="406" t="n"/>
      <c r="QTO83" s="406" t="n"/>
      <c r="QTP83" s="406" t="n"/>
      <c r="QTQ83" s="406" t="n"/>
      <c r="QTR83" s="406" t="n"/>
      <c r="QTS83" s="406" t="n"/>
      <c r="QTT83" s="406" t="n"/>
      <c r="QTU83" s="406" t="n"/>
      <c r="QTV83" s="406" t="n"/>
      <c r="QTW83" s="406" t="n"/>
      <c r="QTX83" s="406" t="n"/>
      <c r="QTY83" s="406" t="n"/>
      <c r="QTZ83" s="406" t="n"/>
      <c r="QUA83" s="406" t="n"/>
      <c r="QUB83" s="406" t="n"/>
      <c r="QUC83" s="406" t="n"/>
      <c r="QUD83" s="406" t="n"/>
      <c r="QUE83" s="406" t="n"/>
      <c r="QUF83" s="406" t="n"/>
      <c r="QUG83" s="406" t="n"/>
      <c r="QUH83" s="406" t="n"/>
      <c r="QUI83" s="406" t="n"/>
      <c r="QUJ83" s="406" t="n"/>
      <c r="QUK83" s="406" t="n"/>
      <c r="QUL83" s="406" t="n"/>
      <c r="QUM83" s="406" t="n"/>
      <c r="QUN83" s="406" t="n"/>
      <c r="QUO83" s="406" t="n"/>
      <c r="QUP83" s="406" t="n"/>
      <c r="QUQ83" s="406" t="n"/>
      <c r="QUR83" s="406" t="n"/>
      <c r="QUS83" s="406" t="n"/>
      <c r="QUT83" s="406" t="n"/>
      <c r="QUU83" s="406" t="n"/>
      <c r="QUV83" s="406" t="n"/>
      <c r="QUW83" s="406" t="n"/>
      <c r="QUX83" s="406" t="n"/>
      <c r="QUY83" s="406" t="n"/>
      <c r="QUZ83" s="406" t="n"/>
      <c r="QVA83" s="406" t="n"/>
      <c r="QVB83" s="406" t="n"/>
      <c r="QVC83" s="406" t="n"/>
      <c r="QVD83" s="406" t="n"/>
      <c r="QVE83" s="406" t="n"/>
      <c r="QVF83" s="406" t="n"/>
      <c r="QVG83" s="406" t="n"/>
      <c r="QVH83" s="406" t="n"/>
      <c r="QVI83" s="406" t="n"/>
      <c r="QVJ83" s="406" t="n"/>
      <c r="QVK83" s="406" t="n"/>
      <c r="QVL83" s="406" t="n"/>
      <c r="QVM83" s="406" t="n"/>
      <c r="QVN83" s="406" t="n"/>
      <c r="QVO83" s="406" t="n"/>
      <c r="QVP83" s="406" t="n"/>
      <c r="QVQ83" s="406" t="n"/>
      <c r="QVR83" s="406" t="n"/>
      <c r="QVS83" s="406" t="n"/>
      <c r="QVT83" s="406" t="n"/>
      <c r="QVU83" s="406" t="n"/>
      <c r="QVV83" s="406" t="n"/>
      <c r="QVW83" s="406" t="n"/>
      <c r="QVX83" s="406" t="n"/>
      <c r="QVY83" s="406" t="n"/>
      <c r="QVZ83" s="406" t="n"/>
      <c r="QWA83" s="406" t="n"/>
      <c r="QWB83" s="406" t="n"/>
      <c r="QWC83" s="406" t="n"/>
      <c r="QWD83" s="406" t="n"/>
      <c r="QWE83" s="406" t="n"/>
      <c r="QWF83" s="406" t="n"/>
      <c r="QWG83" s="406" t="n"/>
      <c r="QWH83" s="406" t="n"/>
      <c r="QWI83" s="406" t="n"/>
      <c r="QWJ83" s="406" t="n"/>
      <c r="QWK83" s="406" t="n"/>
      <c r="QWL83" s="406" t="n"/>
      <c r="QWM83" s="406" t="n"/>
      <c r="QWN83" s="406" t="n"/>
      <c r="QWO83" s="406" t="n"/>
      <c r="QWP83" s="406" t="n"/>
      <c r="QWQ83" s="406" t="n"/>
      <c r="QWR83" s="406" t="n"/>
      <c r="QWS83" s="406" t="n"/>
      <c r="QWT83" s="406" t="n"/>
      <c r="QWU83" s="406" t="n"/>
      <c r="QWV83" s="406" t="n"/>
      <c r="QWW83" s="406" t="n"/>
      <c r="QWX83" s="406" t="n"/>
      <c r="QWY83" s="406" t="n"/>
      <c r="QWZ83" s="406" t="n"/>
      <c r="QXA83" s="406" t="n"/>
      <c r="QXB83" s="406" t="n"/>
      <c r="QXC83" s="406" t="n"/>
      <c r="QXD83" s="406" t="n"/>
      <c r="QXE83" s="406" t="n"/>
      <c r="QXF83" s="406" t="n"/>
      <c r="QXG83" s="406" t="n"/>
      <c r="QXH83" s="406" t="n"/>
      <c r="QXI83" s="406" t="n"/>
      <c r="QXJ83" s="406" t="n"/>
      <c r="QXK83" s="406" t="n"/>
      <c r="QXL83" s="406" t="n"/>
      <c r="QXM83" s="406" t="n"/>
      <c r="QXN83" s="406" t="n"/>
      <c r="QXO83" s="406" t="n"/>
      <c r="QXP83" s="406" t="n"/>
      <c r="QXQ83" s="406" t="n"/>
      <c r="QXR83" s="406" t="n"/>
      <c r="QXS83" s="406" t="n"/>
      <c r="QXT83" s="406" t="n"/>
      <c r="QXU83" s="406" t="n"/>
      <c r="QXV83" s="406" t="n"/>
      <c r="QXW83" s="406" t="n"/>
      <c r="QXX83" s="406" t="n"/>
      <c r="QXY83" s="406" t="n"/>
      <c r="QXZ83" s="406" t="n"/>
      <c r="QYA83" s="406" t="n"/>
      <c r="QYB83" s="406" t="n"/>
      <c r="QYC83" s="406" t="n"/>
      <c r="QYD83" s="406" t="n"/>
      <c r="QYE83" s="406" t="n"/>
      <c r="QYF83" s="406" t="n"/>
      <c r="QYG83" s="406" t="n"/>
      <c r="QYH83" s="406" t="n"/>
      <c r="QYI83" s="406" t="n"/>
      <c r="QYJ83" s="406" t="n"/>
      <c r="QYK83" s="406" t="n"/>
      <c r="QYL83" s="406" t="n"/>
      <c r="QYM83" s="406" t="n"/>
      <c r="QYN83" s="406" t="n"/>
      <c r="QYO83" s="406" t="n"/>
      <c r="QYP83" s="406" t="n"/>
      <c r="QYQ83" s="406" t="n"/>
      <c r="QYR83" s="406" t="n"/>
      <c r="QYS83" s="406" t="n"/>
      <c r="QYT83" s="406" t="n"/>
      <c r="QYU83" s="406" t="n"/>
      <c r="QYV83" s="406" t="n"/>
      <c r="QYW83" s="406" t="n"/>
      <c r="QYX83" s="406" t="n"/>
      <c r="QYY83" s="406" t="n"/>
      <c r="QYZ83" s="406" t="n"/>
      <c r="QZA83" s="406" t="n"/>
      <c r="QZB83" s="406" t="n"/>
      <c r="QZC83" s="406" t="n"/>
      <c r="QZD83" s="406" t="n"/>
      <c r="QZE83" s="406" t="n"/>
      <c r="QZF83" s="406" t="n"/>
      <c r="QZG83" s="406" t="n"/>
      <c r="QZH83" s="406" t="n"/>
      <c r="QZI83" s="406" t="n"/>
      <c r="QZJ83" s="406" t="n"/>
      <c r="QZK83" s="406" t="n"/>
      <c r="QZL83" s="406" t="n"/>
      <c r="QZM83" s="406" t="n"/>
      <c r="QZN83" s="406" t="n"/>
      <c r="QZO83" s="406" t="n"/>
      <c r="QZP83" s="406" t="n"/>
      <c r="QZQ83" s="406" t="n"/>
      <c r="QZR83" s="406" t="n"/>
      <c r="QZS83" s="406" t="n"/>
      <c r="QZT83" s="406" t="n"/>
      <c r="QZU83" s="406" t="n"/>
      <c r="QZV83" s="406" t="n"/>
      <c r="QZW83" s="406" t="n"/>
      <c r="QZX83" s="406" t="n"/>
      <c r="QZY83" s="406" t="n"/>
      <c r="QZZ83" s="406" t="n"/>
      <c r="RAA83" s="406" t="n"/>
      <c r="RAB83" s="406" t="n"/>
      <c r="RAC83" s="406" t="n"/>
      <c r="RAD83" s="406" t="n"/>
      <c r="RAE83" s="406" t="n"/>
      <c r="RAF83" s="406" t="n"/>
      <c r="RAG83" s="406" t="n"/>
      <c r="RAH83" s="406" t="n"/>
      <c r="RAI83" s="406" t="n"/>
      <c r="RAJ83" s="406" t="n"/>
      <c r="RAK83" s="406" t="n"/>
      <c r="RAL83" s="406" t="n"/>
      <c r="RAM83" s="406" t="n"/>
      <c r="RAN83" s="406" t="n"/>
      <c r="RAO83" s="406" t="n"/>
      <c r="RAP83" s="406" t="n"/>
      <c r="RAQ83" s="406" t="n"/>
      <c r="RAR83" s="406" t="n"/>
      <c r="RAS83" s="406" t="n"/>
      <c r="RAT83" s="406" t="n"/>
      <c r="RAU83" s="406" t="n"/>
      <c r="RAV83" s="406" t="n"/>
      <c r="RAW83" s="406" t="n"/>
      <c r="RAX83" s="406" t="n"/>
      <c r="RAY83" s="406" t="n"/>
      <c r="RAZ83" s="406" t="n"/>
      <c r="RBA83" s="406" t="n"/>
      <c r="RBB83" s="406" t="n"/>
      <c r="RBC83" s="406" t="n"/>
      <c r="RBD83" s="406" t="n"/>
      <c r="RBE83" s="406" t="n"/>
      <c r="RBF83" s="406" t="n"/>
      <c r="RBG83" s="406" t="n"/>
      <c r="RBH83" s="406" t="n"/>
      <c r="RBI83" s="406" t="n"/>
      <c r="RBJ83" s="406" t="n"/>
      <c r="RBK83" s="406" t="n"/>
      <c r="RBL83" s="406" t="n"/>
      <c r="RBM83" s="406" t="n"/>
      <c r="RBN83" s="406" t="n"/>
      <c r="RBO83" s="406" t="n"/>
      <c r="RBP83" s="406" t="n"/>
      <c r="RBQ83" s="406" t="n"/>
      <c r="RBR83" s="406" t="n"/>
      <c r="RBS83" s="406" t="n"/>
      <c r="RBT83" s="406" t="n"/>
      <c r="RBU83" s="406" t="n"/>
      <c r="RBV83" s="406" t="n"/>
      <c r="RBW83" s="406" t="n"/>
      <c r="RBX83" s="406" t="n"/>
      <c r="RBY83" s="406" t="n"/>
      <c r="RBZ83" s="406" t="n"/>
      <c r="RCA83" s="406" t="n"/>
      <c r="RCB83" s="406" t="n"/>
      <c r="RCC83" s="406" t="n"/>
      <c r="RCD83" s="406" t="n"/>
      <c r="RCE83" s="406" t="n"/>
      <c r="RCF83" s="406" t="n"/>
      <c r="RCG83" s="406" t="n"/>
      <c r="RCH83" s="406" t="n"/>
      <c r="RCI83" s="406" t="n"/>
      <c r="RCJ83" s="406" t="n"/>
      <c r="RCK83" s="406" t="n"/>
      <c r="RCL83" s="406" t="n"/>
      <c r="RCM83" s="406" t="n"/>
      <c r="RCN83" s="406" t="n"/>
      <c r="RCO83" s="406" t="n"/>
      <c r="RCP83" s="406" t="n"/>
      <c r="RCQ83" s="406" t="n"/>
      <c r="RCR83" s="406" t="n"/>
      <c r="RCS83" s="406" t="n"/>
      <c r="RCT83" s="406" t="n"/>
      <c r="RCU83" s="406" t="n"/>
      <c r="RCV83" s="406" t="n"/>
      <c r="RCW83" s="406" t="n"/>
      <c r="RCX83" s="406" t="n"/>
      <c r="RCY83" s="406" t="n"/>
      <c r="RCZ83" s="406" t="n"/>
      <c r="RDA83" s="406" t="n"/>
      <c r="RDB83" s="406" t="n"/>
      <c r="RDC83" s="406" t="n"/>
      <c r="RDD83" s="406" t="n"/>
      <c r="RDE83" s="406" t="n"/>
      <c r="RDF83" s="406" t="n"/>
      <c r="RDG83" s="406" t="n"/>
      <c r="RDH83" s="406" t="n"/>
      <c r="RDI83" s="406" t="n"/>
      <c r="RDJ83" s="406" t="n"/>
      <c r="RDK83" s="406" t="n"/>
      <c r="RDL83" s="406" t="n"/>
      <c r="RDM83" s="406" t="n"/>
      <c r="RDN83" s="406" t="n"/>
      <c r="RDO83" s="406" t="n"/>
      <c r="RDP83" s="406" t="n"/>
      <c r="RDQ83" s="406" t="n"/>
      <c r="RDR83" s="406" t="n"/>
      <c r="RDS83" s="406" t="n"/>
      <c r="RDT83" s="406" t="n"/>
      <c r="RDU83" s="406" t="n"/>
      <c r="RDV83" s="406" t="n"/>
      <c r="RDW83" s="406" t="n"/>
      <c r="RDX83" s="406" t="n"/>
      <c r="RDY83" s="406" t="n"/>
      <c r="RDZ83" s="406" t="n"/>
      <c r="REA83" s="406" t="n"/>
      <c r="REB83" s="406" t="n"/>
      <c r="REC83" s="406" t="n"/>
      <c r="RED83" s="406" t="n"/>
      <c r="REE83" s="406" t="n"/>
      <c r="REF83" s="406" t="n"/>
      <c r="REG83" s="406" t="n"/>
      <c r="REH83" s="406" t="n"/>
      <c r="REI83" s="406" t="n"/>
      <c r="REJ83" s="406" t="n"/>
      <c r="REK83" s="406" t="n"/>
      <c r="REL83" s="406" t="n"/>
      <c r="REM83" s="406" t="n"/>
      <c r="REN83" s="406" t="n"/>
      <c r="REO83" s="406" t="n"/>
      <c r="REP83" s="406" t="n"/>
      <c r="REQ83" s="406" t="n"/>
      <c r="RER83" s="406" t="n"/>
      <c r="RES83" s="406" t="n"/>
      <c r="RET83" s="406" t="n"/>
      <c r="REU83" s="406" t="n"/>
      <c r="REV83" s="406" t="n"/>
      <c r="REW83" s="406" t="n"/>
      <c r="REX83" s="406" t="n"/>
      <c r="REY83" s="406" t="n"/>
      <c r="REZ83" s="406" t="n"/>
      <c r="RFA83" s="406" t="n"/>
      <c r="RFB83" s="406" t="n"/>
      <c r="RFC83" s="406" t="n"/>
      <c r="RFD83" s="406" t="n"/>
      <c r="RFE83" s="406" t="n"/>
      <c r="RFF83" s="406" t="n"/>
      <c r="RFG83" s="406" t="n"/>
      <c r="RFH83" s="406" t="n"/>
      <c r="RFI83" s="406" t="n"/>
      <c r="RFJ83" s="406" t="n"/>
      <c r="RFK83" s="406" t="n"/>
      <c r="RFL83" s="406" t="n"/>
      <c r="RFM83" s="406" t="n"/>
      <c r="RFN83" s="406" t="n"/>
      <c r="RFO83" s="406" t="n"/>
      <c r="RFP83" s="406" t="n"/>
      <c r="RFQ83" s="406" t="n"/>
      <c r="RFR83" s="406" t="n"/>
      <c r="RFS83" s="406" t="n"/>
      <c r="RFT83" s="406" t="n"/>
      <c r="RFU83" s="406" t="n"/>
      <c r="RFV83" s="406" t="n"/>
      <c r="RFW83" s="406" t="n"/>
      <c r="RFX83" s="406" t="n"/>
      <c r="RFY83" s="406" t="n"/>
      <c r="RFZ83" s="406" t="n"/>
      <c r="RGA83" s="406" t="n"/>
      <c r="RGB83" s="406" t="n"/>
      <c r="RGC83" s="406" t="n"/>
      <c r="RGD83" s="406" t="n"/>
      <c r="RGE83" s="406" t="n"/>
      <c r="RGF83" s="406" t="n"/>
      <c r="RGG83" s="406" t="n"/>
      <c r="RGH83" s="406" t="n"/>
      <c r="RGI83" s="406" t="n"/>
      <c r="RGJ83" s="406" t="n"/>
      <c r="RGK83" s="406" t="n"/>
      <c r="RGL83" s="406" t="n"/>
      <c r="RGM83" s="406" t="n"/>
      <c r="RGN83" s="406" t="n"/>
      <c r="RGO83" s="406" t="n"/>
      <c r="RGP83" s="406" t="n"/>
      <c r="RGQ83" s="406" t="n"/>
      <c r="RGR83" s="406" t="n"/>
      <c r="RGS83" s="406" t="n"/>
      <c r="RGT83" s="406" t="n"/>
      <c r="RGU83" s="406" t="n"/>
      <c r="RGV83" s="406" t="n"/>
      <c r="RGW83" s="406" t="n"/>
      <c r="RGX83" s="406" t="n"/>
      <c r="RGY83" s="406" t="n"/>
      <c r="RGZ83" s="406" t="n"/>
      <c r="RHA83" s="406" t="n"/>
      <c r="RHB83" s="406" t="n"/>
      <c r="RHC83" s="406" t="n"/>
      <c r="RHD83" s="406" t="n"/>
      <c r="RHE83" s="406" t="n"/>
      <c r="RHF83" s="406" t="n"/>
      <c r="RHG83" s="406" t="n"/>
      <c r="RHH83" s="406" t="n"/>
      <c r="RHI83" s="406" t="n"/>
      <c r="RHJ83" s="406" t="n"/>
      <c r="RHK83" s="406" t="n"/>
      <c r="RHL83" s="406" t="n"/>
      <c r="RHM83" s="406" t="n"/>
      <c r="RHN83" s="406" t="n"/>
      <c r="RHO83" s="406" t="n"/>
      <c r="RHP83" s="406" t="n"/>
      <c r="RHQ83" s="406" t="n"/>
      <c r="RHR83" s="406" t="n"/>
      <c r="RHS83" s="406" t="n"/>
      <c r="RHT83" s="406" t="n"/>
      <c r="RHU83" s="406" t="n"/>
      <c r="RHV83" s="406" t="n"/>
      <c r="RHW83" s="406" t="n"/>
      <c r="RHX83" s="406" t="n"/>
      <c r="RHY83" s="406" t="n"/>
      <c r="RHZ83" s="406" t="n"/>
      <c r="RIA83" s="406" t="n"/>
      <c r="RIB83" s="406" t="n"/>
      <c r="RIC83" s="406" t="n"/>
      <c r="RID83" s="406" t="n"/>
      <c r="RIE83" s="406" t="n"/>
      <c r="RIF83" s="406" t="n"/>
      <c r="RIG83" s="406" t="n"/>
      <c r="RIH83" s="406" t="n"/>
      <c r="RII83" s="406" t="n"/>
      <c r="RIJ83" s="406" t="n"/>
      <c r="RIK83" s="406" t="n"/>
      <c r="RIL83" s="406" t="n"/>
      <c r="RIM83" s="406" t="n"/>
      <c r="RIN83" s="406" t="n"/>
      <c r="RIO83" s="406" t="n"/>
      <c r="RIP83" s="406" t="n"/>
      <c r="RIQ83" s="406" t="n"/>
      <c r="RIR83" s="406" t="n"/>
      <c r="RIS83" s="406" t="n"/>
      <c r="RIT83" s="406" t="n"/>
      <c r="RIU83" s="406" t="n"/>
      <c r="RIV83" s="406" t="n"/>
      <c r="RIW83" s="406" t="n"/>
      <c r="RIX83" s="406" t="n"/>
      <c r="RIY83" s="406" t="n"/>
      <c r="RIZ83" s="406" t="n"/>
      <c r="RJA83" s="406" t="n"/>
      <c r="RJB83" s="406" t="n"/>
      <c r="RJC83" s="406" t="n"/>
      <c r="RJD83" s="406" t="n"/>
      <c r="RJE83" s="406" t="n"/>
      <c r="RJF83" s="406" t="n"/>
      <c r="RJG83" s="406" t="n"/>
      <c r="RJH83" s="406" t="n"/>
      <c r="RJI83" s="406" t="n"/>
      <c r="RJJ83" s="406" t="n"/>
      <c r="RJK83" s="406" t="n"/>
      <c r="RJL83" s="406" t="n"/>
      <c r="RJM83" s="406" t="n"/>
      <c r="RJN83" s="406" t="n"/>
      <c r="RJO83" s="406" t="n"/>
      <c r="RJP83" s="406" t="n"/>
      <c r="RJQ83" s="406" t="n"/>
      <c r="RJR83" s="406" t="n"/>
      <c r="RJS83" s="406" t="n"/>
      <c r="RJT83" s="406" t="n"/>
      <c r="RJU83" s="406" t="n"/>
      <c r="RJV83" s="406" t="n"/>
      <c r="RJW83" s="406" t="n"/>
      <c r="RJX83" s="406" t="n"/>
      <c r="RJY83" s="406" t="n"/>
      <c r="RJZ83" s="406" t="n"/>
      <c r="RKA83" s="406" t="n"/>
      <c r="RKB83" s="406" t="n"/>
      <c r="RKC83" s="406" t="n"/>
      <c r="RKD83" s="406" t="n"/>
      <c r="RKE83" s="406" t="n"/>
      <c r="RKF83" s="406" t="n"/>
      <c r="RKG83" s="406" t="n"/>
      <c r="RKH83" s="406" t="n"/>
      <c r="RKI83" s="406" t="n"/>
      <c r="RKJ83" s="406" t="n"/>
      <c r="RKK83" s="406" t="n"/>
      <c r="RKL83" s="406" t="n"/>
      <c r="RKM83" s="406" t="n"/>
      <c r="RKN83" s="406" t="n"/>
      <c r="RKO83" s="406" t="n"/>
      <c r="RKP83" s="406" t="n"/>
      <c r="RKQ83" s="406" t="n"/>
      <c r="RKR83" s="406" t="n"/>
      <c r="RKS83" s="406" t="n"/>
      <c r="RKT83" s="406" t="n"/>
      <c r="RKU83" s="406" t="n"/>
      <c r="RKV83" s="406" t="n"/>
      <c r="RKW83" s="406" t="n"/>
      <c r="RKX83" s="406" t="n"/>
      <c r="RKY83" s="406" t="n"/>
      <c r="RKZ83" s="406" t="n"/>
      <c r="RLA83" s="406" t="n"/>
      <c r="RLB83" s="406" t="n"/>
      <c r="RLC83" s="406" t="n"/>
      <c r="RLD83" s="406" t="n"/>
      <c r="RLE83" s="406" t="n"/>
      <c r="RLF83" s="406" t="n"/>
      <c r="RLG83" s="406" t="n"/>
      <c r="RLH83" s="406" t="n"/>
      <c r="RLI83" s="406" t="n"/>
      <c r="RLJ83" s="406" t="n"/>
      <c r="RLK83" s="406" t="n"/>
      <c r="RLL83" s="406" t="n"/>
      <c r="RLM83" s="406" t="n"/>
      <c r="RLN83" s="406" t="n"/>
      <c r="RLO83" s="406" t="n"/>
      <c r="RLP83" s="406" t="n"/>
      <c r="RLQ83" s="406" t="n"/>
      <c r="RLR83" s="406" t="n"/>
      <c r="RLS83" s="406" t="n"/>
      <c r="RLT83" s="406" t="n"/>
      <c r="RLU83" s="406" t="n"/>
      <c r="RLV83" s="406" t="n"/>
      <c r="RLW83" s="406" t="n"/>
      <c r="RLX83" s="406" t="n"/>
      <c r="RLY83" s="406" t="n"/>
      <c r="RLZ83" s="406" t="n"/>
      <c r="RMA83" s="406" t="n"/>
      <c r="RMB83" s="406" t="n"/>
      <c r="RMC83" s="406" t="n"/>
      <c r="RMD83" s="406" t="n"/>
      <c r="RME83" s="406" t="n"/>
      <c r="RMF83" s="406" t="n"/>
      <c r="RMG83" s="406" t="n"/>
      <c r="RMH83" s="406" t="n"/>
      <c r="RMI83" s="406" t="n"/>
      <c r="RMJ83" s="406" t="n"/>
      <c r="RMK83" s="406" t="n"/>
      <c r="RML83" s="406" t="n"/>
      <c r="RMM83" s="406" t="n"/>
      <c r="RMN83" s="406" t="n"/>
      <c r="RMO83" s="406" t="n"/>
      <c r="RMP83" s="406" t="n"/>
      <c r="RMQ83" s="406" t="n"/>
      <c r="RMR83" s="406" t="n"/>
      <c r="RMS83" s="406" t="n"/>
      <c r="RMT83" s="406" t="n"/>
      <c r="RMU83" s="406" t="n"/>
      <c r="RMV83" s="406" t="n"/>
      <c r="RMW83" s="406" t="n"/>
      <c r="RMX83" s="406" t="n"/>
      <c r="RMY83" s="406" t="n"/>
      <c r="RMZ83" s="406" t="n"/>
      <c r="RNA83" s="406" t="n"/>
      <c r="RNB83" s="406" t="n"/>
      <c r="RNC83" s="406" t="n"/>
      <c r="RND83" s="406" t="n"/>
      <c r="RNE83" s="406" t="n"/>
      <c r="RNF83" s="406" t="n"/>
      <c r="RNG83" s="406" t="n"/>
      <c r="RNH83" s="406" t="n"/>
      <c r="RNI83" s="406" t="n"/>
      <c r="RNJ83" s="406" t="n"/>
      <c r="RNK83" s="406" t="n"/>
      <c r="RNL83" s="406" t="n"/>
      <c r="RNM83" s="406" t="n"/>
      <c r="RNN83" s="406" t="n"/>
      <c r="RNO83" s="406" t="n"/>
      <c r="RNP83" s="406" t="n"/>
      <c r="RNQ83" s="406" t="n"/>
      <c r="RNR83" s="406" t="n"/>
      <c r="RNS83" s="406" t="n"/>
      <c r="RNT83" s="406" t="n"/>
      <c r="RNU83" s="406" t="n"/>
      <c r="RNV83" s="406" t="n"/>
      <c r="RNW83" s="406" t="n"/>
      <c r="RNX83" s="406" t="n"/>
      <c r="RNY83" s="406" t="n"/>
      <c r="RNZ83" s="406" t="n"/>
      <c r="ROA83" s="406" t="n"/>
      <c r="ROB83" s="406" t="n"/>
      <c r="ROC83" s="406" t="n"/>
      <c r="ROD83" s="406" t="n"/>
      <c r="ROE83" s="406" t="n"/>
      <c r="ROF83" s="406" t="n"/>
      <c r="ROG83" s="406" t="n"/>
      <c r="ROH83" s="406" t="n"/>
      <c r="ROI83" s="406" t="n"/>
      <c r="ROJ83" s="406" t="n"/>
      <c r="ROK83" s="406" t="n"/>
      <c r="ROL83" s="406" t="n"/>
      <c r="ROM83" s="406" t="n"/>
      <c r="RON83" s="406" t="n"/>
      <c r="ROO83" s="406" t="n"/>
      <c r="ROP83" s="406" t="n"/>
      <c r="ROQ83" s="406" t="n"/>
      <c r="ROR83" s="406" t="n"/>
      <c r="ROS83" s="406" t="n"/>
      <c r="ROT83" s="406" t="n"/>
      <c r="ROU83" s="406" t="n"/>
      <c r="ROV83" s="406" t="n"/>
      <c r="ROW83" s="406" t="n"/>
      <c r="ROX83" s="406" t="n"/>
      <c r="ROY83" s="406" t="n"/>
      <c r="ROZ83" s="406" t="n"/>
      <c r="RPA83" s="406" t="n"/>
      <c r="RPB83" s="406" t="n"/>
      <c r="RPC83" s="406" t="n"/>
      <c r="RPD83" s="406" t="n"/>
      <c r="RPE83" s="406" t="n"/>
      <c r="RPF83" s="406" t="n"/>
      <c r="RPG83" s="406" t="n"/>
      <c r="RPH83" s="406" t="n"/>
      <c r="RPI83" s="406" t="n"/>
      <c r="RPJ83" s="406" t="n"/>
      <c r="RPK83" s="406" t="n"/>
      <c r="RPL83" s="406" t="n"/>
      <c r="RPM83" s="406" t="n"/>
      <c r="RPN83" s="406" t="n"/>
      <c r="RPO83" s="406" t="n"/>
      <c r="RPP83" s="406" t="n"/>
      <c r="RPQ83" s="406" t="n"/>
      <c r="RPR83" s="406" t="n"/>
      <c r="RPS83" s="406" t="n"/>
      <c r="RPT83" s="406" t="n"/>
      <c r="RPU83" s="406" t="n"/>
      <c r="RPV83" s="406" t="n"/>
      <c r="RPW83" s="406" t="n"/>
      <c r="RPX83" s="406" t="n"/>
      <c r="RPY83" s="406" t="n"/>
      <c r="RPZ83" s="406" t="n"/>
      <c r="RQA83" s="406" t="n"/>
      <c r="RQB83" s="406" t="n"/>
      <c r="RQC83" s="406" t="n"/>
      <c r="RQD83" s="406" t="n"/>
      <c r="RQE83" s="406" t="n"/>
      <c r="RQF83" s="406" t="n"/>
      <c r="RQG83" s="406" t="n"/>
      <c r="RQH83" s="406" t="n"/>
      <c r="RQI83" s="406" t="n"/>
      <c r="RQJ83" s="406" t="n"/>
      <c r="RQK83" s="406" t="n"/>
      <c r="RQL83" s="406" t="n"/>
      <c r="RQM83" s="406" t="n"/>
      <c r="RQN83" s="406" t="n"/>
      <c r="RQO83" s="406" t="n"/>
      <c r="RQP83" s="406" t="n"/>
      <c r="RQQ83" s="406" t="n"/>
      <c r="RQR83" s="406" t="n"/>
      <c r="RQS83" s="406" t="n"/>
      <c r="RQT83" s="406" t="n"/>
      <c r="RQU83" s="406" t="n"/>
      <c r="RQV83" s="406" t="n"/>
      <c r="RQW83" s="406" t="n"/>
      <c r="RQX83" s="406" t="n"/>
      <c r="RQY83" s="406" t="n"/>
      <c r="RQZ83" s="406" t="n"/>
      <c r="RRA83" s="406" t="n"/>
      <c r="RRB83" s="406" t="n"/>
      <c r="RRC83" s="406" t="n"/>
      <c r="RRD83" s="406" t="n"/>
      <c r="RRE83" s="406" t="n"/>
      <c r="RRF83" s="406" t="n"/>
      <c r="RRG83" s="406" t="n"/>
      <c r="RRH83" s="406" t="n"/>
      <c r="RRI83" s="406" t="n"/>
      <c r="RRJ83" s="406" t="n"/>
      <c r="RRK83" s="406" t="n"/>
      <c r="RRL83" s="406" t="n"/>
      <c r="RRM83" s="406" t="n"/>
      <c r="RRN83" s="406" t="n"/>
      <c r="RRO83" s="406" t="n"/>
      <c r="RRP83" s="406" t="n"/>
      <c r="RRQ83" s="406" t="n"/>
      <c r="RRR83" s="406" t="n"/>
      <c r="RRS83" s="406" t="n"/>
      <c r="RRT83" s="406" t="n"/>
      <c r="RRU83" s="406" t="n"/>
      <c r="RRV83" s="406" t="n"/>
      <c r="RRW83" s="406" t="n"/>
      <c r="RRX83" s="406" t="n"/>
      <c r="RRY83" s="406" t="n"/>
      <c r="RRZ83" s="406" t="n"/>
      <c r="RSA83" s="406" t="n"/>
      <c r="RSB83" s="406" t="n"/>
      <c r="RSC83" s="406" t="n"/>
      <c r="RSD83" s="406" t="n"/>
      <c r="RSE83" s="406" t="n"/>
      <c r="RSF83" s="406" t="n"/>
      <c r="RSG83" s="406" t="n"/>
      <c r="RSH83" s="406" t="n"/>
      <c r="RSI83" s="406" t="n"/>
      <c r="RSJ83" s="406" t="n"/>
      <c r="RSK83" s="406" t="n"/>
      <c r="RSL83" s="406" t="n"/>
      <c r="RSM83" s="406" t="n"/>
      <c r="RSN83" s="406" t="n"/>
      <c r="RSO83" s="406" t="n"/>
      <c r="RSP83" s="406" t="n"/>
      <c r="RSQ83" s="406" t="n"/>
      <c r="RSR83" s="406" t="n"/>
      <c r="RSS83" s="406" t="n"/>
      <c r="RST83" s="406" t="n"/>
      <c r="RSU83" s="406" t="n"/>
      <c r="RSV83" s="406" t="n"/>
      <c r="RSW83" s="406" t="n"/>
      <c r="RSX83" s="406" t="n"/>
      <c r="RSY83" s="406" t="n"/>
      <c r="RSZ83" s="406" t="n"/>
      <c r="RTA83" s="406" t="n"/>
      <c r="RTB83" s="406" t="n"/>
      <c r="RTC83" s="406" t="n"/>
      <c r="RTD83" s="406" t="n"/>
      <c r="RTE83" s="406" t="n"/>
      <c r="RTF83" s="406" t="n"/>
      <c r="RTG83" s="406" t="n"/>
      <c r="RTH83" s="406" t="n"/>
      <c r="RTI83" s="406" t="n"/>
      <c r="RTJ83" s="406" t="n"/>
      <c r="RTK83" s="406" t="n"/>
      <c r="RTL83" s="406" t="n"/>
      <c r="RTM83" s="406" t="n"/>
      <c r="RTN83" s="406" t="n"/>
      <c r="RTO83" s="406" t="n"/>
      <c r="RTP83" s="406" t="n"/>
      <c r="RTQ83" s="406" t="n"/>
      <c r="RTR83" s="406" t="n"/>
      <c r="RTS83" s="406" t="n"/>
      <c r="RTT83" s="406" t="n"/>
      <c r="RTU83" s="406" t="n"/>
      <c r="RTV83" s="406" t="n"/>
      <c r="RTW83" s="406" t="n"/>
      <c r="RTX83" s="406" t="n"/>
      <c r="RTY83" s="406" t="n"/>
      <c r="RTZ83" s="406" t="n"/>
      <c r="RUA83" s="406" t="n"/>
      <c r="RUB83" s="406" t="n"/>
      <c r="RUC83" s="406" t="n"/>
      <c r="RUD83" s="406" t="n"/>
      <c r="RUE83" s="406" t="n"/>
      <c r="RUF83" s="406" t="n"/>
      <c r="RUG83" s="406" t="n"/>
      <c r="RUH83" s="406" t="n"/>
      <c r="RUI83" s="406" t="n"/>
      <c r="RUJ83" s="406" t="n"/>
      <c r="RUK83" s="406" t="n"/>
      <c r="RUL83" s="406" t="n"/>
      <c r="RUM83" s="406" t="n"/>
      <c r="RUN83" s="406" t="n"/>
      <c r="RUO83" s="406" t="n"/>
      <c r="RUP83" s="406" t="n"/>
      <c r="RUQ83" s="406" t="n"/>
      <c r="RUR83" s="406" t="n"/>
      <c r="RUS83" s="406" t="n"/>
      <c r="RUT83" s="406" t="n"/>
      <c r="RUU83" s="406" t="n"/>
      <c r="RUV83" s="406" t="n"/>
      <c r="RUW83" s="406" t="n"/>
      <c r="RUX83" s="406" t="n"/>
      <c r="RUY83" s="406" t="n"/>
      <c r="RUZ83" s="406" t="n"/>
      <c r="RVA83" s="406" t="n"/>
      <c r="RVB83" s="406" t="n"/>
      <c r="RVC83" s="406" t="n"/>
      <c r="RVD83" s="406" t="n"/>
      <c r="RVE83" s="406" t="n"/>
      <c r="RVF83" s="406" t="n"/>
      <c r="RVG83" s="406" t="n"/>
      <c r="RVH83" s="406" t="n"/>
      <c r="RVI83" s="406" t="n"/>
      <c r="RVJ83" s="406" t="n"/>
      <c r="RVK83" s="406" t="n"/>
      <c r="RVL83" s="406" t="n"/>
      <c r="RVM83" s="406" t="n"/>
      <c r="RVN83" s="406" t="n"/>
      <c r="RVO83" s="406" t="n"/>
      <c r="RVP83" s="406" t="n"/>
      <c r="RVQ83" s="406" t="n"/>
      <c r="RVR83" s="406" t="n"/>
      <c r="RVS83" s="406" t="n"/>
      <c r="RVT83" s="406" t="n"/>
      <c r="RVU83" s="406" t="n"/>
      <c r="RVV83" s="406" t="n"/>
      <c r="RVW83" s="406" t="n"/>
      <c r="RVX83" s="406" t="n"/>
      <c r="RVY83" s="406" t="n"/>
      <c r="RVZ83" s="406" t="n"/>
      <c r="RWA83" s="406" t="n"/>
      <c r="RWB83" s="406" t="n"/>
      <c r="RWC83" s="406" t="n"/>
      <c r="RWD83" s="406" t="n"/>
      <c r="RWE83" s="406" t="n"/>
      <c r="RWF83" s="406" t="n"/>
      <c r="RWG83" s="406" t="n"/>
      <c r="RWH83" s="406" t="n"/>
      <c r="RWI83" s="406" t="n"/>
      <c r="RWJ83" s="406" t="n"/>
      <c r="RWK83" s="406" t="n"/>
      <c r="RWL83" s="406" t="n"/>
      <c r="RWM83" s="406" t="n"/>
      <c r="RWN83" s="406" t="n"/>
      <c r="RWO83" s="406" t="n"/>
      <c r="RWP83" s="406" t="n"/>
      <c r="RWQ83" s="406" t="n"/>
      <c r="RWR83" s="406" t="n"/>
      <c r="RWS83" s="406" t="n"/>
      <c r="RWT83" s="406" t="n"/>
      <c r="RWU83" s="406" t="n"/>
      <c r="RWV83" s="406" t="n"/>
      <c r="RWW83" s="406" t="n"/>
      <c r="RWX83" s="406" t="n"/>
      <c r="RWY83" s="406" t="n"/>
      <c r="RWZ83" s="406" t="n"/>
      <c r="RXA83" s="406" t="n"/>
      <c r="RXB83" s="406" t="n"/>
      <c r="RXC83" s="406" t="n"/>
      <c r="RXD83" s="406" t="n"/>
      <c r="RXE83" s="406" t="n"/>
      <c r="RXF83" s="406" t="n"/>
      <c r="RXG83" s="406" t="n"/>
      <c r="RXH83" s="406" t="n"/>
      <c r="RXI83" s="406" t="n"/>
      <c r="RXJ83" s="406" t="n"/>
      <c r="RXK83" s="406" t="n"/>
      <c r="RXL83" s="406" t="n"/>
      <c r="RXM83" s="406" t="n"/>
      <c r="RXN83" s="406" t="n"/>
      <c r="RXO83" s="406" t="n"/>
      <c r="RXP83" s="406" t="n"/>
      <c r="RXQ83" s="406" t="n"/>
      <c r="RXR83" s="406" t="n"/>
      <c r="RXS83" s="406" t="n"/>
      <c r="RXT83" s="406" t="n"/>
      <c r="RXU83" s="406" t="n"/>
      <c r="RXV83" s="406" t="n"/>
      <c r="RXW83" s="406" t="n"/>
      <c r="RXX83" s="406" t="n"/>
      <c r="RXY83" s="406" t="n"/>
      <c r="RXZ83" s="406" t="n"/>
      <c r="RYA83" s="406" t="n"/>
      <c r="RYB83" s="406" t="n"/>
      <c r="RYC83" s="406" t="n"/>
      <c r="RYD83" s="406" t="n"/>
      <c r="RYE83" s="406" t="n"/>
      <c r="RYF83" s="406" t="n"/>
      <c r="RYG83" s="406" t="n"/>
      <c r="RYH83" s="406" t="n"/>
      <c r="RYI83" s="406" t="n"/>
      <c r="RYJ83" s="406" t="n"/>
      <c r="RYK83" s="406" t="n"/>
      <c r="RYL83" s="406" t="n"/>
      <c r="RYM83" s="406" t="n"/>
      <c r="RYN83" s="406" t="n"/>
      <c r="RYO83" s="406" t="n"/>
      <c r="RYP83" s="406" t="n"/>
      <c r="RYQ83" s="406" t="n"/>
      <c r="RYR83" s="406" t="n"/>
      <c r="RYS83" s="406" t="n"/>
      <c r="RYT83" s="406" t="n"/>
      <c r="RYU83" s="406" t="n"/>
      <c r="RYV83" s="406" t="n"/>
      <c r="RYW83" s="406" t="n"/>
      <c r="RYX83" s="406" t="n"/>
      <c r="RYY83" s="406" t="n"/>
      <c r="RYZ83" s="406" t="n"/>
      <c r="RZA83" s="406" t="n"/>
      <c r="RZB83" s="406" t="n"/>
      <c r="RZC83" s="406" t="n"/>
      <c r="RZD83" s="406" t="n"/>
      <c r="RZE83" s="406" t="n"/>
      <c r="RZF83" s="406" t="n"/>
      <c r="RZG83" s="406" t="n"/>
      <c r="RZH83" s="406" t="n"/>
      <c r="RZI83" s="406" t="n"/>
      <c r="RZJ83" s="406" t="n"/>
      <c r="RZK83" s="406" t="n"/>
      <c r="RZL83" s="406" t="n"/>
      <c r="RZM83" s="406" t="n"/>
      <c r="RZN83" s="406" t="n"/>
      <c r="RZO83" s="406" t="n"/>
      <c r="RZP83" s="406" t="n"/>
      <c r="RZQ83" s="406" t="n"/>
      <c r="RZR83" s="406" t="n"/>
      <c r="RZS83" s="406" t="n"/>
      <c r="RZT83" s="406" t="n"/>
      <c r="RZU83" s="406" t="n"/>
      <c r="RZV83" s="406" t="n"/>
      <c r="RZW83" s="406" t="n"/>
      <c r="RZX83" s="406" t="n"/>
      <c r="RZY83" s="406" t="n"/>
      <c r="RZZ83" s="406" t="n"/>
      <c r="SAA83" s="406" t="n"/>
      <c r="SAB83" s="406" t="n"/>
      <c r="SAC83" s="406" t="n"/>
      <c r="SAD83" s="406" t="n"/>
      <c r="SAE83" s="406" t="n"/>
      <c r="SAF83" s="406" t="n"/>
      <c r="SAG83" s="406" t="n"/>
      <c r="SAH83" s="406" t="n"/>
      <c r="SAI83" s="406" t="n"/>
      <c r="SAJ83" s="406" t="n"/>
      <c r="SAK83" s="406" t="n"/>
      <c r="SAL83" s="406" t="n"/>
      <c r="SAM83" s="406" t="n"/>
      <c r="SAN83" s="406" t="n"/>
      <c r="SAO83" s="406" t="n"/>
      <c r="SAP83" s="406" t="n"/>
      <c r="SAQ83" s="406" t="n"/>
      <c r="SAR83" s="406" t="n"/>
      <c r="SAS83" s="406" t="n"/>
      <c r="SAT83" s="406" t="n"/>
      <c r="SAU83" s="406" t="n"/>
      <c r="SAV83" s="406" t="n"/>
      <c r="SAW83" s="406" t="n"/>
      <c r="SAX83" s="406" t="n"/>
      <c r="SAY83" s="406" t="n"/>
      <c r="SAZ83" s="406" t="n"/>
      <c r="SBA83" s="406" t="n"/>
      <c r="SBB83" s="406" t="n"/>
      <c r="SBC83" s="406" t="n"/>
      <c r="SBD83" s="406" t="n"/>
      <c r="SBE83" s="406" t="n"/>
      <c r="SBF83" s="406" t="n"/>
      <c r="SBG83" s="406" t="n"/>
      <c r="SBH83" s="406" t="n"/>
      <c r="SBI83" s="406" t="n"/>
      <c r="SBJ83" s="406" t="n"/>
      <c r="SBK83" s="406" t="n"/>
      <c r="SBL83" s="406" t="n"/>
      <c r="SBM83" s="406" t="n"/>
      <c r="SBN83" s="406" t="n"/>
      <c r="SBO83" s="406" t="n"/>
      <c r="SBP83" s="406" t="n"/>
      <c r="SBQ83" s="406" t="n"/>
      <c r="SBR83" s="406" t="n"/>
      <c r="SBS83" s="406" t="n"/>
      <c r="SBT83" s="406" t="n"/>
      <c r="SBU83" s="406" t="n"/>
      <c r="SBV83" s="406" t="n"/>
      <c r="SBW83" s="406" t="n"/>
      <c r="SBX83" s="406" t="n"/>
      <c r="SBY83" s="406" t="n"/>
      <c r="SBZ83" s="406" t="n"/>
      <c r="SCA83" s="406" t="n"/>
      <c r="SCB83" s="406" t="n"/>
      <c r="SCC83" s="406" t="n"/>
      <c r="SCD83" s="406" t="n"/>
      <c r="SCE83" s="406" t="n"/>
      <c r="SCF83" s="406" t="n"/>
      <c r="SCG83" s="406" t="n"/>
      <c r="SCH83" s="406" t="n"/>
      <c r="SCI83" s="406" t="n"/>
      <c r="SCJ83" s="406" t="n"/>
      <c r="SCK83" s="406" t="n"/>
      <c r="SCL83" s="406" t="n"/>
      <c r="SCM83" s="406" t="n"/>
      <c r="SCN83" s="406" t="n"/>
      <c r="SCO83" s="406" t="n"/>
      <c r="SCP83" s="406" t="n"/>
      <c r="SCQ83" s="406" t="n"/>
      <c r="SCR83" s="406" t="n"/>
      <c r="SCS83" s="406" t="n"/>
      <c r="SCT83" s="406" t="n"/>
      <c r="SCU83" s="406" t="n"/>
      <c r="SCV83" s="406" t="n"/>
      <c r="SCW83" s="406" t="n"/>
      <c r="SCX83" s="406" t="n"/>
      <c r="SCY83" s="406" t="n"/>
      <c r="SCZ83" s="406" t="n"/>
      <c r="SDA83" s="406" t="n"/>
      <c r="SDB83" s="406" t="n"/>
      <c r="SDC83" s="406" t="n"/>
      <c r="SDD83" s="406" t="n"/>
      <c r="SDE83" s="406" t="n"/>
      <c r="SDF83" s="406" t="n"/>
      <c r="SDG83" s="406" t="n"/>
      <c r="SDH83" s="406" t="n"/>
      <c r="SDI83" s="406" t="n"/>
      <c r="SDJ83" s="406" t="n"/>
      <c r="SDK83" s="406" t="n"/>
      <c r="SDL83" s="406" t="n"/>
      <c r="SDM83" s="406" t="n"/>
      <c r="SDN83" s="406" t="n"/>
      <c r="SDO83" s="406" t="n"/>
      <c r="SDP83" s="406" t="n"/>
      <c r="SDQ83" s="406" t="n"/>
      <c r="SDR83" s="406" t="n"/>
      <c r="SDS83" s="406" t="n"/>
      <c r="SDT83" s="406" t="n"/>
      <c r="SDU83" s="406" t="n"/>
      <c r="SDV83" s="406" t="n"/>
      <c r="SDW83" s="406" t="n"/>
      <c r="SDX83" s="406" t="n"/>
      <c r="SDY83" s="406" t="n"/>
      <c r="SDZ83" s="406" t="n"/>
      <c r="SEA83" s="406" t="n"/>
      <c r="SEB83" s="406" t="n"/>
      <c r="SEC83" s="406" t="n"/>
      <c r="SED83" s="406" t="n"/>
      <c r="SEE83" s="406" t="n"/>
      <c r="SEF83" s="406" t="n"/>
      <c r="SEG83" s="406" t="n"/>
      <c r="SEH83" s="406" t="n"/>
      <c r="SEI83" s="406" t="n"/>
      <c r="SEJ83" s="406" t="n"/>
      <c r="SEK83" s="406" t="n"/>
      <c r="SEL83" s="406" t="n"/>
      <c r="SEM83" s="406" t="n"/>
      <c r="SEN83" s="406" t="n"/>
      <c r="SEO83" s="406" t="n"/>
      <c r="SEP83" s="406" t="n"/>
      <c r="SEQ83" s="406" t="n"/>
      <c r="SER83" s="406" t="n"/>
      <c r="SES83" s="406" t="n"/>
      <c r="SET83" s="406" t="n"/>
      <c r="SEU83" s="406" t="n"/>
      <c r="SEV83" s="406" t="n"/>
      <c r="SEW83" s="406" t="n"/>
      <c r="SEX83" s="406" t="n"/>
      <c r="SEY83" s="406" t="n"/>
      <c r="SEZ83" s="406" t="n"/>
      <c r="SFA83" s="406" t="n"/>
      <c r="SFB83" s="406" t="n"/>
      <c r="SFC83" s="406" t="n"/>
      <c r="SFD83" s="406" t="n"/>
      <c r="SFE83" s="406" t="n"/>
      <c r="SFF83" s="406" t="n"/>
      <c r="SFG83" s="406" t="n"/>
      <c r="SFH83" s="406" t="n"/>
      <c r="SFI83" s="406" t="n"/>
      <c r="SFJ83" s="406" t="n"/>
      <c r="SFK83" s="406" t="n"/>
      <c r="SFL83" s="406" t="n"/>
      <c r="SFM83" s="406" t="n"/>
      <c r="SFN83" s="406" t="n"/>
      <c r="SFO83" s="406" t="n"/>
      <c r="SFP83" s="406" t="n"/>
      <c r="SFQ83" s="406" t="n"/>
      <c r="SFR83" s="406" t="n"/>
      <c r="SFS83" s="406" t="n"/>
      <c r="SFT83" s="406" t="n"/>
      <c r="SFU83" s="406" t="n"/>
      <c r="SFV83" s="406" t="n"/>
      <c r="SFW83" s="406" t="n"/>
      <c r="SFX83" s="406" t="n"/>
      <c r="SFY83" s="406" t="n"/>
      <c r="SFZ83" s="406" t="n"/>
      <c r="SGA83" s="406" t="n"/>
      <c r="SGB83" s="406" t="n"/>
      <c r="SGC83" s="406" t="n"/>
      <c r="SGD83" s="406" t="n"/>
      <c r="SGE83" s="406" t="n"/>
      <c r="SGF83" s="406" t="n"/>
      <c r="SGG83" s="406" t="n"/>
      <c r="SGH83" s="406" t="n"/>
      <c r="SGI83" s="406" t="n"/>
      <c r="SGJ83" s="406" t="n"/>
      <c r="SGK83" s="406" t="n"/>
      <c r="SGL83" s="406" t="n"/>
      <c r="SGM83" s="406" t="n"/>
      <c r="SGN83" s="406" t="n"/>
      <c r="SGO83" s="406" t="n"/>
      <c r="SGP83" s="406" t="n"/>
      <c r="SGQ83" s="406" t="n"/>
      <c r="SGR83" s="406" t="n"/>
      <c r="SGS83" s="406" t="n"/>
      <c r="SGT83" s="406" t="n"/>
      <c r="SGU83" s="406" t="n"/>
      <c r="SGV83" s="406" t="n"/>
      <c r="SGW83" s="406" t="n"/>
      <c r="SGX83" s="406" t="n"/>
      <c r="SGY83" s="406" t="n"/>
      <c r="SGZ83" s="406" t="n"/>
      <c r="SHA83" s="406" t="n"/>
      <c r="SHB83" s="406" t="n"/>
      <c r="SHC83" s="406" t="n"/>
      <c r="SHD83" s="406" t="n"/>
      <c r="SHE83" s="406" t="n"/>
      <c r="SHF83" s="406" t="n"/>
      <c r="SHG83" s="406" t="n"/>
      <c r="SHH83" s="406" t="n"/>
      <c r="SHI83" s="406" t="n"/>
      <c r="SHJ83" s="406" t="n"/>
      <c r="SHK83" s="406" t="n"/>
      <c r="SHL83" s="406" t="n"/>
      <c r="SHM83" s="406" t="n"/>
      <c r="SHN83" s="406" t="n"/>
      <c r="SHO83" s="406" t="n"/>
      <c r="SHP83" s="406" t="n"/>
      <c r="SHQ83" s="406" t="n"/>
      <c r="SHR83" s="406" t="n"/>
      <c r="SHS83" s="406" t="n"/>
      <c r="SHT83" s="406" t="n"/>
      <c r="SHU83" s="406" t="n"/>
      <c r="SHV83" s="406" t="n"/>
      <c r="SHW83" s="406" t="n"/>
      <c r="SHX83" s="406" t="n"/>
      <c r="SHY83" s="406" t="n"/>
      <c r="SHZ83" s="406" t="n"/>
      <c r="SIA83" s="406" t="n"/>
      <c r="SIB83" s="406" t="n"/>
      <c r="SIC83" s="406" t="n"/>
      <c r="SID83" s="406" t="n"/>
      <c r="SIE83" s="406" t="n"/>
      <c r="SIF83" s="406" t="n"/>
      <c r="SIG83" s="406" t="n"/>
      <c r="SIH83" s="406" t="n"/>
      <c r="SII83" s="406" t="n"/>
      <c r="SIJ83" s="406" t="n"/>
      <c r="SIK83" s="406" t="n"/>
      <c r="SIL83" s="406" t="n"/>
      <c r="SIM83" s="406" t="n"/>
      <c r="SIN83" s="406" t="n"/>
      <c r="SIO83" s="406" t="n"/>
      <c r="SIP83" s="406" t="n"/>
      <c r="SIQ83" s="406" t="n"/>
      <c r="SIR83" s="406" t="n"/>
      <c r="SIS83" s="406" t="n"/>
      <c r="SIT83" s="406" t="n"/>
      <c r="SIU83" s="406" t="n"/>
      <c r="SIV83" s="406" t="n"/>
      <c r="SIW83" s="406" t="n"/>
      <c r="SIX83" s="406" t="n"/>
      <c r="SIY83" s="406" t="n"/>
      <c r="SIZ83" s="406" t="n"/>
      <c r="SJA83" s="406" t="n"/>
      <c r="SJB83" s="406" t="n"/>
      <c r="SJC83" s="406" t="n"/>
      <c r="SJD83" s="406" t="n"/>
      <c r="SJE83" s="406" t="n"/>
      <c r="SJF83" s="406" t="n"/>
      <c r="SJG83" s="406" t="n"/>
      <c r="SJH83" s="406" t="n"/>
      <c r="SJI83" s="406" t="n"/>
      <c r="SJJ83" s="406" t="n"/>
      <c r="SJK83" s="406" t="n"/>
      <c r="SJL83" s="406" t="n"/>
      <c r="SJM83" s="406" t="n"/>
      <c r="SJN83" s="406" t="n"/>
      <c r="SJO83" s="406" t="n"/>
      <c r="SJP83" s="406" t="n"/>
      <c r="SJQ83" s="406" t="n"/>
      <c r="SJR83" s="406" t="n"/>
      <c r="SJS83" s="406" t="n"/>
      <c r="SJT83" s="406" t="n"/>
      <c r="SJU83" s="406" t="n"/>
      <c r="SJV83" s="406" t="n"/>
      <c r="SJW83" s="406" t="n"/>
      <c r="SJX83" s="406" t="n"/>
      <c r="SJY83" s="406" t="n"/>
      <c r="SJZ83" s="406" t="n"/>
      <c r="SKA83" s="406" t="n"/>
      <c r="SKB83" s="406" t="n"/>
      <c r="SKC83" s="406" t="n"/>
      <c r="SKD83" s="406" t="n"/>
      <c r="SKE83" s="406" t="n"/>
      <c r="SKF83" s="406" t="n"/>
      <c r="SKG83" s="406" t="n"/>
      <c r="SKH83" s="406" t="n"/>
      <c r="SKI83" s="406" t="n"/>
      <c r="SKJ83" s="406" t="n"/>
      <c r="SKK83" s="406" t="n"/>
      <c r="SKL83" s="406" t="n"/>
      <c r="SKM83" s="406" t="n"/>
      <c r="SKN83" s="406" t="n"/>
      <c r="SKO83" s="406" t="n"/>
      <c r="SKP83" s="406" t="n"/>
      <c r="SKQ83" s="406" t="n"/>
      <c r="SKR83" s="406" t="n"/>
      <c r="SKS83" s="406" t="n"/>
      <c r="SKT83" s="406" t="n"/>
      <c r="SKU83" s="406" t="n"/>
      <c r="SKV83" s="406" t="n"/>
      <c r="SKW83" s="406" t="n"/>
      <c r="SKX83" s="406" t="n"/>
      <c r="SKY83" s="406" t="n"/>
      <c r="SKZ83" s="406" t="n"/>
      <c r="SLA83" s="406" t="n"/>
      <c r="SLB83" s="406" t="n"/>
      <c r="SLC83" s="406" t="n"/>
      <c r="SLD83" s="406" t="n"/>
      <c r="SLE83" s="406" t="n"/>
      <c r="SLF83" s="406" t="n"/>
      <c r="SLG83" s="406" t="n"/>
      <c r="SLH83" s="406" t="n"/>
      <c r="SLI83" s="406" t="n"/>
      <c r="SLJ83" s="406" t="n"/>
      <c r="SLK83" s="406" t="n"/>
      <c r="SLL83" s="406" t="n"/>
      <c r="SLM83" s="406" t="n"/>
      <c r="SLN83" s="406" t="n"/>
      <c r="SLO83" s="406" t="n"/>
      <c r="SLP83" s="406" t="n"/>
      <c r="SLQ83" s="406" t="n"/>
      <c r="SLR83" s="406" t="n"/>
      <c r="SLS83" s="406" t="n"/>
      <c r="SLT83" s="406" t="n"/>
      <c r="SLU83" s="406" t="n"/>
      <c r="SLV83" s="406" t="n"/>
      <c r="SLW83" s="406" t="n"/>
      <c r="SLX83" s="406" t="n"/>
      <c r="SLY83" s="406" t="n"/>
      <c r="SLZ83" s="406" t="n"/>
      <c r="SMA83" s="406" t="n"/>
      <c r="SMB83" s="406" t="n"/>
      <c r="SMC83" s="406" t="n"/>
      <c r="SMD83" s="406" t="n"/>
      <c r="SME83" s="406" t="n"/>
      <c r="SMF83" s="406" t="n"/>
      <c r="SMG83" s="406" t="n"/>
      <c r="SMH83" s="406" t="n"/>
      <c r="SMI83" s="406" t="n"/>
      <c r="SMJ83" s="406" t="n"/>
      <c r="SMK83" s="406" t="n"/>
      <c r="SML83" s="406" t="n"/>
      <c r="SMM83" s="406" t="n"/>
      <c r="SMN83" s="406" t="n"/>
      <c r="SMO83" s="406" t="n"/>
      <c r="SMP83" s="406" t="n"/>
      <c r="SMQ83" s="406" t="n"/>
      <c r="SMR83" s="406" t="n"/>
      <c r="SMS83" s="406" t="n"/>
      <c r="SMT83" s="406" t="n"/>
      <c r="SMU83" s="406" t="n"/>
      <c r="SMV83" s="406" t="n"/>
      <c r="SMW83" s="406" t="n"/>
      <c r="SMX83" s="406" t="n"/>
      <c r="SMY83" s="406" t="n"/>
      <c r="SMZ83" s="406" t="n"/>
      <c r="SNA83" s="406" t="n"/>
      <c r="SNB83" s="406" t="n"/>
      <c r="SNC83" s="406" t="n"/>
      <c r="SND83" s="406" t="n"/>
      <c r="SNE83" s="406" t="n"/>
      <c r="SNF83" s="406" t="n"/>
      <c r="SNG83" s="406" t="n"/>
      <c r="SNH83" s="406" t="n"/>
      <c r="SNI83" s="406" t="n"/>
      <c r="SNJ83" s="406" t="n"/>
      <c r="SNK83" s="406" t="n"/>
      <c r="SNL83" s="406" t="n"/>
      <c r="SNM83" s="406" t="n"/>
      <c r="SNN83" s="406" t="n"/>
      <c r="SNO83" s="406" t="n"/>
      <c r="SNP83" s="406" t="n"/>
      <c r="SNQ83" s="406" t="n"/>
      <c r="SNR83" s="406" t="n"/>
      <c r="SNS83" s="406" t="n"/>
      <c r="SNT83" s="406" t="n"/>
      <c r="SNU83" s="406" t="n"/>
      <c r="SNV83" s="406" t="n"/>
      <c r="SNW83" s="406" t="n"/>
      <c r="SNX83" s="406" t="n"/>
      <c r="SNY83" s="406" t="n"/>
      <c r="SNZ83" s="406" t="n"/>
      <c r="SOA83" s="406" t="n"/>
      <c r="SOB83" s="406" t="n"/>
      <c r="SOC83" s="406" t="n"/>
      <c r="SOD83" s="406" t="n"/>
      <c r="SOE83" s="406" t="n"/>
      <c r="SOF83" s="406" t="n"/>
      <c r="SOG83" s="406" t="n"/>
      <c r="SOH83" s="406" t="n"/>
      <c r="SOI83" s="406" t="n"/>
      <c r="SOJ83" s="406" t="n"/>
      <c r="SOK83" s="406" t="n"/>
      <c r="SOL83" s="406" t="n"/>
      <c r="SOM83" s="406" t="n"/>
      <c r="SON83" s="406" t="n"/>
      <c r="SOO83" s="406" t="n"/>
      <c r="SOP83" s="406" t="n"/>
      <c r="SOQ83" s="406" t="n"/>
      <c r="SOR83" s="406" t="n"/>
      <c r="SOS83" s="406" t="n"/>
      <c r="SOT83" s="406" t="n"/>
      <c r="SOU83" s="406" t="n"/>
      <c r="SOV83" s="406" t="n"/>
      <c r="SOW83" s="406" t="n"/>
      <c r="SOX83" s="406" t="n"/>
      <c r="SOY83" s="406" t="n"/>
      <c r="SOZ83" s="406" t="n"/>
      <c r="SPA83" s="406" t="n"/>
      <c r="SPB83" s="406" t="n"/>
      <c r="SPC83" s="406" t="n"/>
      <c r="SPD83" s="406" t="n"/>
      <c r="SPE83" s="406" t="n"/>
      <c r="SPF83" s="406" t="n"/>
      <c r="SPG83" s="406" t="n"/>
      <c r="SPH83" s="406" t="n"/>
      <c r="SPI83" s="406" t="n"/>
      <c r="SPJ83" s="406" t="n"/>
      <c r="SPK83" s="406" t="n"/>
      <c r="SPL83" s="406" t="n"/>
      <c r="SPM83" s="406" t="n"/>
      <c r="SPN83" s="406" t="n"/>
      <c r="SPO83" s="406" t="n"/>
      <c r="SPP83" s="406" t="n"/>
      <c r="SPQ83" s="406" t="n"/>
      <c r="SPR83" s="406" t="n"/>
      <c r="SPS83" s="406" t="n"/>
      <c r="SPT83" s="406" t="n"/>
      <c r="SPU83" s="406" t="n"/>
      <c r="SPV83" s="406" t="n"/>
      <c r="SPW83" s="406" t="n"/>
      <c r="SPX83" s="406" t="n"/>
      <c r="SPY83" s="406" t="n"/>
      <c r="SPZ83" s="406" t="n"/>
      <c r="SQA83" s="406" t="n"/>
      <c r="SQB83" s="406" t="n"/>
      <c r="SQC83" s="406" t="n"/>
      <c r="SQD83" s="406" t="n"/>
      <c r="SQE83" s="406" t="n"/>
      <c r="SQF83" s="406" t="n"/>
      <c r="SQG83" s="406" t="n"/>
      <c r="SQH83" s="406" t="n"/>
      <c r="SQI83" s="406" t="n"/>
      <c r="SQJ83" s="406" t="n"/>
      <c r="SQK83" s="406" t="n"/>
      <c r="SQL83" s="406" t="n"/>
      <c r="SQM83" s="406" t="n"/>
      <c r="SQN83" s="406" t="n"/>
      <c r="SQO83" s="406" t="n"/>
      <c r="SQP83" s="406" t="n"/>
      <c r="SQQ83" s="406" t="n"/>
      <c r="SQR83" s="406" t="n"/>
      <c r="SQS83" s="406" t="n"/>
      <c r="SQT83" s="406" t="n"/>
      <c r="SQU83" s="406" t="n"/>
      <c r="SQV83" s="406" t="n"/>
      <c r="SQW83" s="406" t="n"/>
      <c r="SQX83" s="406" t="n"/>
      <c r="SQY83" s="406" t="n"/>
      <c r="SQZ83" s="406" t="n"/>
      <c r="SRA83" s="406" t="n"/>
      <c r="SRB83" s="406" t="n"/>
      <c r="SRC83" s="406" t="n"/>
      <c r="SRD83" s="406" t="n"/>
      <c r="SRE83" s="406" t="n"/>
      <c r="SRF83" s="406" t="n"/>
      <c r="SRG83" s="406" t="n"/>
      <c r="SRH83" s="406" t="n"/>
      <c r="SRI83" s="406" t="n"/>
      <c r="SRJ83" s="406" t="n"/>
      <c r="SRK83" s="406" t="n"/>
      <c r="SRL83" s="406" t="n"/>
      <c r="SRM83" s="406" t="n"/>
      <c r="SRN83" s="406" t="n"/>
      <c r="SRO83" s="406" t="n"/>
      <c r="SRP83" s="406" t="n"/>
      <c r="SRQ83" s="406" t="n"/>
      <c r="SRR83" s="406" t="n"/>
      <c r="SRS83" s="406" t="n"/>
      <c r="SRT83" s="406" t="n"/>
      <c r="SRU83" s="406" t="n"/>
      <c r="SRV83" s="406" t="n"/>
      <c r="SRW83" s="406" t="n"/>
      <c r="SRX83" s="406" t="n"/>
      <c r="SRY83" s="406" t="n"/>
      <c r="SRZ83" s="406" t="n"/>
      <c r="SSA83" s="406" t="n"/>
      <c r="SSB83" s="406" t="n"/>
      <c r="SSC83" s="406" t="n"/>
      <c r="SSD83" s="406" t="n"/>
      <c r="SSE83" s="406" t="n"/>
      <c r="SSF83" s="406" t="n"/>
      <c r="SSG83" s="406" t="n"/>
      <c r="SSH83" s="406" t="n"/>
      <c r="SSI83" s="406" t="n"/>
      <c r="SSJ83" s="406" t="n"/>
      <c r="SSK83" s="406" t="n"/>
      <c r="SSL83" s="406" t="n"/>
      <c r="SSM83" s="406" t="n"/>
      <c r="SSN83" s="406" t="n"/>
      <c r="SSO83" s="406" t="n"/>
      <c r="SSP83" s="406" t="n"/>
      <c r="SSQ83" s="406" t="n"/>
      <c r="SSR83" s="406" t="n"/>
      <c r="SSS83" s="406" t="n"/>
      <c r="SST83" s="406" t="n"/>
      <c r="SSU83" s="406" t="n"/>
      <c r="SSV83" s="406" t="n"/>
      <c r="SSW83" s="406" t="n"/>
      <c r="SSX83" s="406" t="n"/>
      <c r="SSY83" s="406" t="n"/>
      <c r="SSZ83" s="406" t="n"/>
      <c r="STA83" s="406" t="n"/>
      <c r="STB83" s="406" t="n"/>
      <c r="STC83" s="406" t="n"/>
      <c r="STD83" s="406" t="n"/>
      <c r="STE83" s="406" t="n"/>
      <c r="STF83" s="406" t="n"/>
      <c r="STG83" s="406" t="n"/>
      <c r="STH83" s="406" t="n"/>
      <c r="STI83" s="406" t="n"/>
      <c r="STJ83" s="406" t="n"/>
      <c r="STK83" s="406" t="n"/>
      <c r="STL83" s="406" t="n"/>
      <c r="STM83" s="406" t="n"/>
      <c r="STN83" s="406" t="n"/>
      <c r="STO83" s="406" t="n"/>
      <c r="STP83" s="406" t="n"/>
      <c r="STQ83" s="406" t="n"/>
      <c r="STR83" s="406" t="n"/>
      <c r="STS83" s="406" t="n"/>
      <c r="STT83" s="406" t="n"/>
      <c r="STU83" s="406" t="n"/>
      <c r="STV83" s="406" t="n"/>
      <c r="STW83" s="406" t="n"/>
      <c r="STX83" s="406" t="n"/>
      <c r="STY83" s="406" t="n"/>
      <c r="STZ83" s="406" t="n"/>
      <c r="SUA83" s="406" t="n"/>
      <c r="SUB83" s="406" t="n"/>
      <c r="SUC83" s="406" t="n"/>
      <c r="SUD83" s="406" t="n"/>
      <c r="SUE83" s="406" t="n"/>
      <c r="SUF83" s="406" t="n"/>
      <c r="SUG83" s="406" t="n"/>
      <c r="SUH83" s="406" t="n"/>
      <c r="SUI83" s="406" t="n"/>
      <c r="SUJ83" s="406" t="n"/>
      <c r="SUK83" s="406" t="n"/>
      <c r="SUL83" s="406" t="n"/>
      <c r="SUM83" s="406" t="n"/>
      <c r="SUN83" s="406" t="n"/>
      <c r="SUO83" s="406" t="n"/>
      <c r="SUP83" s="406" t="n"/>
      <c r="SUQ83" s="406" t="n"/>
      <c r="SUR83" s="406" t="n"/>
      <c r="SUS83" s="406" t="n"/>
      <c r="SUT83" s="406" t="n"/>
      <c r="SUU83" s="406" t="n"/>
      <c r="SUV83" s="406" t="n"/>
      <c r="SUW83" s="406" t="n"/>
      <c r="SUX83" s="406" t="n"/>
      <c r="SUY83" s="406" t="n"/>
      <c r="SUZ83" s="406" t="n"/>
      <c r="SVA83" s="406" t="n"/>
      <c r="SVB83" s="406" t="n"/>
      <c r="SVC83" s="406" t="n"/>
      <c r="SVD83" s="406" t="n"/>
      <c r="SVE83" s="406" t="n"/>
      <c r="SVF83" s="406" t="n"/>
      <c r="SVG83" s="406" t="n"/>
      <c r="SVH83" s="406" t="n"/>
      <c r="SVI83" s="406" t="n"/>
      <c r="SVJ83" s="406" t="n"/>
      <c r="SVK83" s="406" t="n"/>
      <c r="SVL83" s="406" t="n"/>
      <c r="SVM83" s="406" t="n"/>
      <c r="SVN83" s="406" t="n"/>
      <c r="SVO83" s="406" t="n"/>
      <c r="SVP83" s="406" t="n"/>
      <c r="SVQ83" s="406" t="n"/>
      <c r="SVR83" s="406" t="n"/>
      <c r="SVS83" s="406" t="n"/>
      <c r="SVT83" s="406" t="n"/>
      <c r="SVU83" s="406" t="n"/>
      <c r="SVV83" s="406" t="n"/>
      <c r="SVW83" s="406" t="n"/>
      <c r="SVX83" s="406" t="n"/>
      <c r="SVY83" s="406" t="n"/>
      <c r="SVZ83" s="406" t="n"/>
      <c r="SWA83" s="406" t="n"/>
      <c r="SWB83" s="406" t="n"/>
      <c r="SWC83" s="406" t="n"/>
      <c r="SWD83" s="406" t="n"/>
      <c r="SWE83" s="406" t="n"/>
      <c r="SWF83" s="406" t="n"/>
      <c r="SWG83" s="406" t="n"/>
      <c r="SWH83" s="406" t="n"/>
      <c r="SWI83" s="406" t="n"/>
      <c r="SWJ83" s="406" t="n"/>
      <c r="SWK83" s="406" t="n"/>
      <c r="SWL83" s="406" t="n"/>
      <c r="SWM83" s="406" t="n"/>
      <c r="SWN83" s="406" t="n"/>
      <c r="SWO83" s="406" t="n"/>
      <c r="SWP83" s="406" t="n"/>
      <c r="SWQ83" s="406" t="n"/>
      <c r="SWR83" s="406" t="n"/>
      <c r="SWS83" s="406" t="n"/>
      <c r="SWT83" s="406" t="n"/>
      <c r="SWU83" s="406" t="n"/>
      <c r="SWV83" s="406" t="n"/>
      <c r="SWW83" s="406" t="n"/>
      <c r="SWX83" s="406" t="n"/>
      <c r="SWY83" s="406" t="n"/>
      <c r="SWZ83" s="406" t="n"/>
      <c r="SXA83" s="406" t="n"/>
      <c r="SXB83" s="406" t="n"/>
      <c r="SXC83" s="406" t="n"/>
      <c r="SXD83" s="406" t="n"/>
      <c r="SXE83" s="406" t="n"/>
      <c r="SXF83" s="406" t="n"/>
      <c r="SXG83" s="406" t="n"/>
      <c r="SXH83" s="406" t="n"/>
      <c r="SXI83" s="406" t="n"/>
      <c r="SXJ83" s="406" t="n"/>
      <c r="SXK83" s="406" t="n"/>
      <c r="SXL83" s="406" t="n"/>
      <c r="SXM83" s="406" t="n"/>
      <c r="SXN83" s="406" t="n"/>
      <c r="SXO83" s="406" t="n"/>
      <c r="SXP83" s="406" t="n"/>
      <c r="SXQ83" s="406" t="n"/>
      <c r="SXR83" s="406" t="n"/>
      <c r="SXS83" s="406" t="n"/>
      <c r="SXT83" s="406" t="n"/>
      <c r="SXU83" s="406" t="n"/>
      <c r="SXV83" s="406" t="n"/>
      <c r="SXW83" s="406" t="n"/>
      <c r="SXX83" s="406" t="n"/>
      <c r="SXY83" s="406" t="n"/>
      <c r="SXZ83" s="406" t="n"/>
      <c r="SYA83" s="406" t="n"/>
      <c r="SYB83" s="406" t="n"/>
      <c r="SYC83" s="406" t="n"/>
      <c r="SYD83" s="406" t="n"/>
      <c r="SYE83" s="406" t="n"/>
      <c r="SYF83" s="406" t="n"/>
      <c r="SYG83" s="406" t="n"/>
      <c r="SYH83" s="406" t="n"/>
      <c r="SYI83" s="406" t="n"/>
      <c r="SYJ83" s="406" t="n"/>
      <c r="SYK83" s="406" t="n"/>
      <c r="SYL83" s="406" t="n"/>
      <c r="SYM83" s="406" t="n"/>
      <c r="SYN83" s="406" t="n"/>
      <c r="SYO83" s="406" t="n"/>
      <c r="SYP83" s="406" t="n"/>
      <c r="SYQ83" s="406" t="n"/>
      <c r="SYR83" s="406" t="n"/>
      <c r="SYS83" s="406" t="n"/>
      <c r="SYT83" s="406" t="n"/>
      <c r="SYU83" s="406" t="n"/>
      <c r="SYV83" s="406" t="n"/>
      <c r="SYW83" s="406" t="n"/>
      <c r="SYX83" s="406" t="n"/>
      <c r="SYY83" s="406" t="n"/>
      <c r="SYZ83" s="406" t="n"/>
      <c r="SZA83" s="406" t="n"/>
      <c r="SZB83" s="406" t="n"/>
      <c r="SZC83" s="406" t="n"/>
      <c r="SZD83" s="406" t="n"/>
      <c r="SZE83" s="406" t="n"/>
      <c r="SZF83" s="406" t="n"/>
      <c r="SZG83" s="406" t="n"/>
      <c r="SZH83" s="406" t="n"/>
      <c r="SZI83" s="406" t="n"/>
      <c r="SZJ83" s="406" t="n"/>
      <c r="SZK83" s="406" t="n"/>
      <c r="SZL83" s="406" t="n"/>
      <c r="SZM83" s="406" t="n"/>
      <c r="SZN83" s="406" t="n"/>
      <c r="SZO83" s="406" t="n"/>
      <c r="SZP83" s="406" t="n"/>
      <c r="SZQ83" s="406" t="n"/>
      <c r="SZR83" s="406" t="n"/>
      <c r="SZS83" s="406" t="n"/>
      <c r="SZT83" s="406" t="n"/>
      <c r="SZU83" s="406" t="n"/>
      <c r="SZV83" s="406" t="n"/>
      <c r="SZW83" s="406" t="n"/>
      <c r="SZX83" s="406" t="n"/>
      <c r="SZY83" s="406" t="n"/>
      <c r="SZZ83" s="406" t="n"/>
      <c r="TAA83" s="406" t="n"/>
      <c r="TAB83" s="406" t="n"/>
      <c r="TAC83" s="406" t="n"/>
      <c r="TAD83" s="406" t="n"/>
      <c r="TAE83" s="406" t="n"/>
      <c r="TAF83" s="406" t="n"/>
      <c r="TAG83" s="406" t="n"/>
      <c r="TAH83" s="406" t="n"/>
      <c r="TAI83" s="406" t="n"/>
      <c r="TAJ83" s="406" t="n"/>
      <c r="TAK83" s="406" t="n"/>
      <c r="TAL83" s="406" t="n"/>
      <c r="TAM83" s="406" t="n"/>
      <c r="TAN83" s="406" t="n"/>
      <c r="TAO83" s="406" t="n"/>
      <c r="TAP83" s="406" t="n"/>
      <c r="TAQ83" s="406" t="n"/>
      <c r="TAR83" s="406" t="n"/>
      <c r="TAS83" s="406" t="n"/>
      <c r="TAT83" s="406" t="n"/>
      <c r="TAU83" s="406" t="n"/>
      <c r="TAV83" s="406" t="n"/>
      <c r="TAW83" s="406" t="n"/>
      <c r="TAX83" s="406" t="n"/>
      <c r="TAY83" s="406" t="n"/>
      <c r="TAZ83" s="406" t="n"/>
      <c r="TBA83" s="406" t="n"/>
      <c r="TBB83" s="406" t="n"/>
      <c r="TBC83" s="406" t="n"/>
      <c r="TBD83" s="406" t="n"/>
      <c r="TBE83" s="406" t="n"/>
      <c r="TBF83" s="406" t="n"/>
      <c r="TBG83" s="406" t="n"/>
      <c r="TBH83" s="406" t="n"/>
      <c r="TBI83" s="406" t="n"/>
      <c r="TBJ83" s="406" t="n"/>
      <c r="TBK83" s="406" t="n"/>
      <c r="TBL83" s="406" t="n"/>
      <c r="TBM83" s="406" t="n"/>
      <c r="TBN83" s="406" t="n"/>
      <c r="TBO83" s="406" t="n"/>
      <c r="TBP83" s="406" t="n"/>
      <c r="TBQ83" s="406" t="n"/>
      <c r="TBR83" s="406" t="n"/>
      <c r="TBS83" s="406" t="n"/>
      <c r="TBT83" s="406" t="n"/>
      <c r="TBU83" s="406" t="n"/>
      <c r="TBV83" s="406" t="n"/>
      <c r="TBW83" s="406" t="n"/>
      <c r="TBX83" s="406" t="n"/>
      <c r="TBY83" s="406" t="n"/>
      <c r="TBZ83" s="406" t="n"/>
      <c r="TCA83" s="406" t="n"/>
      <c r="TCB83" s="406" t="n"/>
      <c r="TCC83" s="406" t="n"/>
      <c r="TCD83" s="406" t="n"/>
      <c r="TCE83" s="406" t="n"/>
      <c r="TCF83" s="406" t="n"/>
      <c r="TCG83" s="406" t="n"/>
      <c r="TCH83" s="406" t="n"/>
      <c r="TCI83" s="406" t="n"/>
      <c r="TCJ83" s="406" t="n"/>
      <c r="TCK83" s="406" t="n"/>
      <c r="TCL83" s="406" t="n"/>
      <c r="TCM83" s="406" t="n"/>
      <c r="TCN83" s="406" t="n"/>
      <c r="TCO83" s="406" t="n"/>
      <c r="TCP83" s="406" t="n"/>
      <c r="TCQ83" s="406" t="n"/>
      <c r="TCR83" s="406" t="n"/>
      <c r="TCS83" s="406" t="n"/>
      <c r="TCT83" s="406" t="n"/>
      <c r="TCU83" s="406" t="n"/>
      <c r="TCV83" s="406" t="n"/>
      <c r="TCW83" s="406" t="n"/>
      <c r="TCX83" s="406" t="n"/>
      <c r="TCY83" s="406" t="n"/>
      <c r="TCZ83" s="406" t="n"/>
      <c r="TDA83" s="406" t="n"/>
      <c r="TDB83" s="406" t="n"/>
      <c r="TDC83" s="406" t="n"/>
      <c r="TDD83" s="406" t="n"/>
      <c r="TDE83" s="406" t="n"/>
      <c r="TDF83" s="406" t="n"/>
      <c r="TDG83" s="406" t="n"/>
      <c r="TDH83" s="406" t="n"/>
      <c r="TDI83" s="406" t="n"/>
      <c r="TDJ83" s="406" t="n"/>
      <c r="TDK83" s="406" t="n"/>
      <c r="TDL83" s="406" t="n"/>
      <c r="TDM83" s="406" t="n"/>
      <c r="TDN83" s="406" t="n"/>
      <c r="TDO83" s="406" t="n"/>
      <c r="TDP83" s="406" t="n"/>
      <c r="TDQ83" s="406" t="n"/>
      <c r="TDR83" s="406" t="n"/>
      <c r="TDS83" s="406" t="n"/>
      <c r="TDT83" s="406" t="n"/>
      <c r="TDU83" s="406" t="n"/>
      <c r="TDV83" s="406" t="n"/>
      <c r="TDW83" s="406" t="n"/>
      <c r="TDX83" s="406" t="n"/>
      <c r="TDY83" s="406" t="n"/>
      <c r="TDZ83" s="406" t="n"/>
      <c r="TEA83" s="406" t="n"/>
      <c r="TEB83" s="406" t="n"/>
      <c r="TEC83" s="406" t="n"/>
      <c r="TED83" s="406" t="n"/>
      <c r="TEE83" s="406" t="n"/>
      <c r="TEF83" s="406" t="n"/>
      <c r="TEG83" s="406" t="n"/>
      <c r="TEH83" s="406" t="n"/>
      <c r="TEI83" s="406" t="n"/>
      <c r="TEJ83" s="406" t="n"/>
      <c r="TEK83" s="406" t="n"/>
      <c r="TEL83" s="406" t="n"/>
      <c r="TEM83" s="406" t="n"/>
      <c r="TEN83" s="406" t="n"/>
      <c r="TEO83" s="406" t="n"/>
      <c r="TEP83" s="406" t="n"/>
      <c r="TEQ83" s="406" t="n"/>
      <c r="TER83" s="406" t="n"/>
      <c r="TES83" s="406" t="n"/>
      <c r="TET83" s="406" t="n"/>
      <c r="TEU83" s="406" t="n"/>
      <c r="TEV83" s="406" t="n"/>
      <c r="TEW83" s="406" t="n"/>
      <c r="TEX83" s="406" t="n"/>
      <c r="TEY83" s="406" t="n"/>
      <c r="TEZ83" s="406" t="n"/>
      <c r="TFA83" s="406" t="n"/>
      <c r="TFB83" s="406" t="n"/>
      <c r="TFC83" s="406" t="n"/>
      <c r="TFD83" s="406" t="n"/>
      <c r="TFE83" s="406" t="n"/>
      <c r="TFF83" s="406" t="n"/>
      <c r="TFG83" s="406" t="n"/>
      <c r="TFH83" s="406" t="n"/>
      <c r="TFI83" s="406" t="n"/>
      <c r="TFJ83" s="406" t="n"/>
      <c r="TFK83" s="406" t="n"/>
      <c r="TFL83" s="406" t="n"/>
      <c r="TFM83" s="406" t="n"/>
      <c r="TFN83" s="406" t="n"/>
      <c r="TFO83" s="406" t="n"/>
      <c r="TFP83" s="406" t="n"/>
      <c r="TFQ83" s="406" t="n"/>
      <c r="TFR83" s="406" t="n"/>
      <c r="TFS83" s="406" t="n"/>
      <c r="TFT83" s="406" t="n"/>
      <c r="TFU83" s="406" t="n"/>
      <c r="TFV83" s="406" t="n"/>
      <c r="TFW83" s="406" t="n"/>
      <c r="TFX83" s="406" t="n"/>
      <c r="TFY83" s="406" t="n"/>
      <c r="TFZ83" s="406" t="n"/>
      <c r="TGA83" s="406" t="n"/>
      <c r="TGB83" s="406" t="n"/>
      <c r="TGC83" s="406" t="n"/>
      <c r="TGD83" s="406" t="n"/>
      <c r="TGE83" s="406" t="n"/>
      <c r="TGF83" s="406" t="n"/>
      <c r="TGG83" s="406" t="n"/>
      <c r="TGH83" s="406" t="n"/>
      <c r="TGI83" s="406" t="n"/>
      <c r="TGJ83" s="406" t="n"/>
      <c r="TGK83" s="406" t="n"/>
      <c r="TGL83" s="406" t="n"/>
      <c r="TGM83" s="406" t="n"/>
      <c r="TGN83" s="406" t="n"/>
      <c r="TGO83" s="406" t="n"/>
      <c r="TGP83" s="406" t="n"/>
      <c r="TGQ83" s="406" t="n"/>
      <c r="TGR83" s="406" t="n"/>
      <c r="TGS83" s="406" t="n"/>
      <c r="TGT83" s="406" t="n"/>
      <c r="TGU83" s="406" t="n"/>
      <c r="TGV83" s="406" t="n"/>
      <c r="TGW83" s="406" t="n"/>
      <c r="TGX83" s="406" t="n"/>
      <c r="TGY83" s="406" t="n"/>
      <c r="TGZ83" s="406" t="n"/>
      <c r="THA83" s="406" t="n"/>
      <c r="THB83" s="406" t="n"/>
      <c r="THC83" s="406" t="n"/>
      <c r="THD83" s="406" t="n"/>
      <c r="THE83" s="406" t="n"/>
      <c r="THF83" s="406" t="n"/>
      <c r="THG83" s="406" t="n"/>
      <c r="THH83" s="406" t="n"/>
      <c r="THI83" s="406" t="n"/>
      <c r="THJ83" s="406" t="n"/>
      <c r="THK83" s="406" t="n"/>
      <c r="THL83" s="406" t="n"/>
      <c r="THM83" s="406" t="n"/>
      <c r="THN83" s="406" t="n"/>
      <c r="THO83" s="406" t="n"/>
      <c r="THP83" s="406" t="n"/>
      <c r="THQ83" s="406" t="n"/>
      <c r="THR83" s="406" t="n"/>
      <c r="THS83" s="406" t="n"/>
      <c r="THT83" s="406" t="n"/>
      <c r="THU83" s="406" t="n"/>
      <c r="THV83" s="406" t="n"/>
      <c r="THW83" s="406" t="n"/>
      <c r="THX83" s="406" t="n"/>
      <c r="THY83" s="406" t="n"/>
      <c r="THZ83" s="406" t="n"/>
      <c r="TIA83" s="406" t="n"/>
      <c r="TIB83" s="406" t="n"/>
      <c r="TIC83" s="406" t="n"/>
      <c r="TID83" s="406" t="n"/>
      <c r="TIE83" s="406" t="n"/>
      <c r="TIF83" s="406" t="n"/>
      <c r="TIG83" s="406" t="n"/>
      <c r="TIH83" s="406" t="n"/>
      <c r="TII83" s="406" t="n"/>
      <c r="TIJ83" s="406" t="n"/>
      <c r="TIK83" s="406" t="n"/>
      <c r="TIL83" s="406" t="n"/>
      <c r="TIM83" s="406" t="n"/>
      <c r="TIN83" s="406" t="n"/>
      <c r="TIO83" s="406" t="n"/>
      <c r="TIP83" s="406" t="n"/>
      <c r="TIQ83" s="406" t="n"/>
      <c r="TIR83" s="406" t="n"/>
      <c r="TIS83" s="406" t="n"/>
      <c r="TIT83" s="406" t="n"/>
      <c r="TIU83" s="406" t="n"/>
      <c r="TIV83" s="406" t="n"/>
      <c r="TIW83" s="406" t="n"/>
      <c r="TIX83" s="406" t="n"/>
      <c r="TIY83" s="406" t="n"/>
      <c r="TIZ83" s="406" t="n"/>
      <c r="TJA83" s="406" t="n"/>
      <c r="TJB83" s="406" t="n"/>
      <c r="TJC83" s="406" t="n"/>
      <c r="TJD83" s="406" t="n"/>
      <c r="TJE83" s="406" t="n"/>
      <c r="TJF83" s="406" t="n"/>
      <c r="TJG83" s="406" t="n"/>
      <c r="TJH83" s="406" t="n"/>
      <c r="TJI83" s="406" t="n"/>
      <c r="TJJ83" s="406" t="n"/>
      <c r="TJK83" s="406" t="n"/>
      <c r="TJL83" s="406" t="n"/>
      <c r="TJM83" s="406" t="n"/>
      <c r="TJN83" s="406" t="n"/>
      <c r="TJO83" s="406" t="n"/>
      <c r="TJP83" s="406" t="n"/>
      <c r="TJQ83" s="406" t="n"/>
      <c r="TJR83" s="406" t="n"/>
      <c r="TJS83" s="406" t="n"/>
      <c r="TJT83" s="406" t="n"/>
      <c r="TJU83" s="406" t="n"/>
      <c r="TJV83" s="406" t="n"/>
      <c r="TJW83" s="406" t="n"/>
      <c r="TJX83" s="406" t="n"/>
      <c r="TJY83" s="406" t="n"/>
      <c r="TJZ83" s="406" t="n"/>
      <c r="TKA83" s="406" t="n"/>
      <c r="TKB83" s="406" t="n"/>
      <c r="TKC83" s="406" t="n"/>
      <c r="TKD83" s="406" t="n"/>
      <c r="TKE83" s="406" t="n"/>
      <c r="TKF83" s="406" t="n"/>
      <c r="TKG83" s="406" t="n"/>
      <c r="TKH83" s="406" t="n"/>
      <c r="TKI83" s="406" t="n"/>
      <c r="TKJ83" s="406" t="n"/>
      <c r="TKK83" s="406" t="n"/>
      <c r="TKL83" s="406" t="n"/>
      <c r="TKM83" s="406" t="n"/>
      <c r="TKN83" s="406" t="n"/>
      <c r="TKO83" s="406" t="n"/>
      <c r="TKP83" s="406" t="n"/>
      <c r="TKQ83" s="406" t="n"/>
      <c r="TKR83" s="406" t="n"/>
      <c r="TKS83" s="406" t="n"/>
      <c r="TKT83" s="406" t="n"/>
      <c r="TKU83" s="406" t="n"/>
      <c r="TKV83" s="406" t="n"/>
      <c r="TKW83" s="406" t="n"/>
      <c r="TKX83" s="406" t="n"/>
      <c r="TKY83" s="406" t="n"/>
      <c r="TKZ83" s="406" t="n"/>
      <c r="TLA83" s="406" t="n"/>
      <c r="TLB83" s="406" t="n"/>
      <c r="TLC83" s="406" t="n"/>
      <c r="TLD83" s="406" t="n"/>
      <c r="TLE83" s="406" t="n"/>
      <c r="TLF83" s="406" t="n"/>
      <c r="TLG83" s="406" t="n"/>
      <c r="TLH83" s="406" t="n"/>
      <c r="TLI83" s="406" t="n"/>
      <c r="TLJ83" s="406" t="n"/>
      <c r="TLK83" s="406" t="n"/>
      <c r="TLL83" s="406" t="n"/>
      <c r="TLM83" s="406" t="n"/>
      <c r="TLN83" s="406" t="n"/>
      <c r="TLO83" s="406" t="n"/>
      <c r="TLP83" s="406" t="n"/>
      <c r="TLQ83" s="406" t="n"/>
      <c r="TLR83" s="406" t="n"/>
      <c r="TLS83" s="406" t="n"/>
      <c r="TLT83" s="406" t="n"/>
      <c r="TLU83" s="406" t="n"/>
      <c r="TLV83" s="406" t="n"/>
      <c r="TLW83" s="406" t="n"/>
      <c r="TLX83" s="406" t="n"/>
      <c r="TLY83" s="406" t="n"/>
      <c r="TLZ83" s="406" t="n"/>
      <c r="TMA83" s="406" t="n"/>
      <c r="TMB83" s="406" t="n"/>
      <c r="TMC83" s="406" t="n"/>
      <c r="TMD83" s="406" t="n"/>
      <c r="TME83" s="406" t="n"/>
      <c r="TMF83" s="406" t="n"/>
      <c r="TMG83" s="406" t="n"/>
      <c r="TMH83" s="406" t="n"/>
      <c r="TMI83" s="406" t="n"/>
      <c r="TMJ83" s="406" t="n"/>
      <c r="TMK83" s="406" t="n"/>
      <c r="TML83" s="406" t="n"/>
      <c r="TMM83" s="406" t="n"/>
      <c r="TMN83" s="406" t="n"/>
      <c r="TMO83" s="406" t="n"/>
      <c r="TMP83" s="406" t="n"/>
      <c r="TMQ83" s="406" t="n"/>
      <c r="TMR83" s="406" t="n"/>
      <c r="TMS83" s="406" t="n"/>
      <c r="TMT83" s="406" t="n"/>
      <c r="TMU83" s="406" t="n"/>
      <c r="TMV83" s="406" t="n"/>
      <c r="TMW83" s="406" t="n"/>
      <c r="TMX83" s="406" t="n"/>
      <c r="TMY83" s="406" t="n"/>
      <c r="TMZ83" s="406" t="n"/>
      <c r="TNA83" s="406" t="n"/>
      <c r="TNB83" s="406" t="n"/>
      <c r="TNC83" s="406" t="n"/>
      <c r="TND83" s="406" t="n"/>
      <c r="TNE83" s="406" t="n"/>
      <c r="TNF83" s="406" t="n"/>
      <c r="TNG83" s="406" t="n"/>
      <c r="TNH83" s="406" t="n"/>
      <c r="TNI83" s="406" t="n"/>
      <c r="TNJ83" s="406" t="n"/>
      <c r="TNK83" s="406" t="n"/>
      <c r="TNL83" s="406" t="n"/>
      <c r="TNM83" s="406" t="n"/>
      <c r="TNN83" s="406" t="n"/>
      <c r="TNO83" s="406" t="n"/>
      <c r="TNP83" s="406" t="n"/>
      <c r="TNQ83" s="406" t="n"/>
      <c r="TNR83" s="406" t="n"/>
      <c r="TNS83" s="406" t="n"/>
      <c r="TNT83" s="406" t="n"/>
      <c r="TNU83" s="406" t="n"/>
      <c r="TNV83" s="406" t="n"/>
      <c r="TNW83" s="406" t="n"/>
      <c r="TNX83" s="406" t="n"/>
      <c r="TNY83" s="406" t="n"/>
      <c r="TNZ83" s="406" t="n"/>
      <c r="TOA83" s="406" t="n"/>
      <c r="TOB83" s="406" t="n"/>
      <c r="TOC83" s="406" t="n"/>
      <c r="TOD83" s="406" t="n"/>
      <c r="TOE83" s="406" t="n"/>
      <c r="TOF83" s="406" t="n"/>
      <c r="TOG83" s="406" t="n"/>
      <c r="TOH83" s="406" t="n"/>
      <c r="TOI83" s="406" t="n"/>
      <c r="TOJ83" s="406" t="n"/>
      <c r="TOK83" s="406" t="n"/>
      <c r="TOL83" s="406" t="n"/>
      <c r="TOM83" s="406" t="n"/>
      <c r="TON83" s="406" t="n"/>
      <c r="TOO83" s="406" t="n"/>
      <c r="TOP83" s="406" t="n"/>
      <c r="TOQ83" s="406" t="n"/>
      <c r="TOR83" s="406" t="n"/>
      <c r="TOS83" s="406" t="n"/>
      <c r="TOT83" s="406" t="n"/>
      <c r="TOU83" s="406" t="n"/>
      <c r="TOV83" s="406" t="n"/>
      <c r="TOW83" s="406" t="n"/>
      <c r="TOX83" s="406" t="n"/>
      <c r="TOY83" s="406" t="n"/>
      <c r="TOZ83" s="406" t="n"/>
      <c r="TPA83" s="406" t="n"/>
      <c r="TPB83" s="406" t="n"/>
      <c r="TPC83" s="406" t="n"/>
      <c r="TPD83" s="406" t="n"/>
      <c r="TPE83" s="406" t="n"/>
      <c r="TPF83" s="406" t="n"/>
      <c r="TPG83" s="406" t="n"/>
      <c r="TPH83" s="406" t="n"/>
      <c r="TPI83" s="406" t="n"/>
      <c r="TPJ83" s="406" t="n"/>
      <c r="TPK83" s="406" t="n"/>
      <c r="TPL83" s="406" t="n"/>
      <c r="TPM83" s="406" t="n"/>
      <c r="TPN83" s="406" t="n"/>
      <c r="TPO83" s="406" t="n"/>
      <c r="TPP83" s="406" t="n"/>
      <c r="TPQ83" s="406" t="n"/>
      <c r="TPR83" s="406" t="n"/>
      <c r="TPS83" s="406" t="n"/>
      <c r="TPT83" s="406" t="n"/>
      <c r="TPU83" s="406" t="n"/>
      <c r="TPV83" s="406" t="n"/>
      <c r="TPW83" s="406" t="n"/>
      <c r="TPX83" s="406" t="n"/>
      <c r="TPY83" s="406" t="n"/>
      <c r="TPZ83" s="406" t="n"/>
      <c r="TQA83" s="406" t="n"/>
      <c r="TQB83" s="406" t="n"/>
      <c r="TQC83" s="406" t="n"/>
      <c r="TQD83" s="406" t="n"/>
      <c r="TQE83" s="406" t="n"/>
      <c r="TQF83" s="406" t="n"/>
      <c r="TQG83" s="406" t="n"/>
      <c r="TQH83" s="406" t="n"/>
      <c r="TQI83" s="406" t="n"/>
      <c r="TQJ83" s="406" t="n"/>
      <c r="TQK83" s="406" t="n"/>
      <c r="TQL83" s="406" t="n"/>
      <c r="TQM83" s="406" t="n"/>
      <c r="TQN83" s="406" t="n"/>
      <c r="TQO83" s="406" t="n"/>
      <c r="TQP83" s="406" t="n"/>
      <c r="TQQ83" s="406" t="n"/>
      <c r="TQR83" s="406" t="n"/>
      <c r="TQS83" s="406" t="n"/>
      <c r="TQT83" s="406" t="n"/>
      <c r="TQU83" s="406" t="n"/>
      <c r="TQV83" s="406" t="n"/>
      <c r="TQW83" s="406" t="n"/>
      <c r="TQX83" s="406" t="n"/>
      <c r="TQY83" s="406" t="n"/>
      <c r="TQZ83" s="406" t="n"/>
      <c r="TRA83" s="406" t="n"/>
      <c r="TRB83" s="406" t="n"/>
      <c r="TRC83" s="406" t="n"/>
      <c r="TRD83" s="406" t="n"/>
      <c r="TRE83" s="406" t="n"/>
      <c r="TRF83" s="406" t="n"/>
      <c r="TRG83" s="406" t="n"/>
      <c r="TRH83" s="406" t="n"/>
      <c r="TRI83" s="406" t="n"/>
      <c r="TRJ83" s="406" t="n"/>
      <c r="TRK83" s="406" t="n"/>
      <c r="TRL83" s="406" t="n"/>
      <c r="TRM83" s="406" t="n"/>
      <c r="TRN83" s="406" t="n"/>
      <c r="TRO83" s="406" t="n"/>
      <c r="TRP83" s="406" t="n"/>
      <c r="TRQ83" s="406" t="n"/>
      <c r="TRR83" s="406" t="n"/>
      <c r="TRS83" s="406" t="n"/>
      <c r="TRT83" s="406" t="n"/>
      <c r="TRU83" s="406" t="n"/>
      <c r="TRV83" s="406" t="n"/>
      <c r="TRW83" s="406" t="n"/>
      <c r="TRX83" s="406" t="n"/>
      <c r="TRY83" s="406" t="n"/>
      <c r="TRZ83" s="406" t="n"/>
      <c r="TSA83" s="406" t="n"/>
      <c r="TSB83" s="406" t="n"/>
      <c r="TSC83" s="406" t="n"/>
      <c r="TSD83" s="406" t="n"/>
      <c r="TSE83" s="406" t="n"/>
      <c r="TSF83" s="406" t="n"/>
      <c r="TSG83" s="406" t="n"/>
      <c r="TSH83" s="406" t="n"/>
      <c r="TSI83" s="406" t="n"/>
      <c r="TSJ83" s="406" t="n"/>
      <c r="TSK83" s="406" t="n"/>
      <c r="TSL83" s="406" t="n"/>
      <c r="TSM83" s="406" t="n"/>
      <c r="TSN83" s="406" t="n"/>
      <c r="TSO83" s="406" t="n"/>
      <c r="TSP83" s="406" t="n"/>
      <c r="TSQ83" s="406" t="n"/>
      <c r="TSR83" s="406" t="n"/>
      <c r="TSS83" s="406" t="n"/>
      <c r="TST83" s="406" t="n"/>
      <c r="TSU83" s="406" t="n"/>
      <c r="TSV83" s="406" t="n"/>
      <c r="TSW83" s="406" t="n"/>
      <c r="TSX83" s="406" t="n"/>
      <c r="TSY83" s="406" t="n"/>
      <c r="TSZ83" s="406" t="n"/>
      <c r="TTA83" s="406" t="n"/>
      <c r="TTB83" s="406" t="n"/>
      <c r="TTC83" s="406" t="n"/>
      <c r="TTD83" s="406" t="n"/>
      <c r="TTE83" s="406" t="n"/>
      <c r="TTF83" s="406" t="n"/>
      <c r="TTG83" s="406" t="n"/>
      <c r="TTH83" s="406" t="n"/>
      <c r="TTI83" s="406" t="n"/>
      <c r="TTJ83" s="406" t="n"/>
      <c r="TTK83" s="406" t="n"/>
      <c r="TTL83" s="406" t="n"/>
      <c r="TTM83" s="406" t="n"/>
      <c r="TTN83" s="406" t="n"/>
      <c r="TTO83" s="406" t="n"/>
      <c r="TTP83" s="406" t="n"/>
      <c r="TTQ83" s="406" t="n"/>
      <c r="TTR83" s="406" t="n"/>
      <c r="TTS83" s="406" t="n"/>
      <c r="TTT83" s="406" t="n"/>
      <c r="TTU83" s="406" t="n"/>
      <c r="TTV83" s="406" t="n"/>
      <c r="TTW83" s="406" t="n"/>
      <c r="TTX83" s="406" t="n"/>
      <c r="TTY83" s="406" t="n"/>
      <c r="TTZ83" s="406" t="n"/>
      <c r="TUA83" s="406" t="n"/>
      <c r="TUB83" s="406" t="n"/>
      <c r="TUC83" s="406" t="n"/>
      <c r="TUD83" s="406" t="n"/>
      <c r="TUE83" s="406" t="n"/>
      <c r="TUF83" s="406" t="n"/>
      <c r="TUG83" s="406" t="n"/>
      <c r="TUH83" s="406" t="n"/>
      <c r="TUI83" s="406" t="n"/>
      <c r="TUJ83" s="406" t="n"/>
      <c r="TUK83" s="406" t="n"/>
      <c r="TUL83" s="406" t="n"/>
      <c r="TUM83" s="406" t="n"/>
      <c r="TUN83" s="406" t="n"/>
      <c r="TUO83" s="406" t="n"/>
      <c r="TUP83" s="406" t="n"/>
      <c r="TUQ83" s="406" t="n"/>
      <c r="TUR83" s="406" t="n"/>
      <c r="TUS83" s="406" t="n"/>
      <c r="TUT83" s="406" t="n"/>
      <c r="TUU83" s="406" t="n"/>
      <c r="TUV83" s="406" t="n"/>
      <c r="TUW83" s="406" t="n"/>
      <c r="TUX83" s="406" t="n"/>
      <c r="TUY83" s="406" t="n"/>
      <c r="TUZ83" s="406" t="n"/>
      <c r="TVA83" s="406" t="n"/>
      <c r="TVB83" s="406" t="n"/>
      <c r="TVC83" s="406" t="n"/>
      <c r="TVD83" s="406" t="n"/>
      <c r="TVE83" s="406" t="n"/>
      <c r="TVF83" s="406" t="n"/>
      <c r="TVG83" s="406" t="n"/>
      <c r="TVH83" s="406" t="n"/>
      <c r="TVI83" s="406" t="n"/>
      <c r="TVJ83" s="406" t="n"/>
      <c r="TVK83" s="406" t="n"/>
      <c r="TVL83" s="406" t="n"/>
      <c r="TVM83" s="406" t="n"/>
      <c r="TVN83" s="406" t="n"/>
      <c r="TVO83" s="406" t="n"/>
      <c r="TVP83" s="406" t="n"/>
      <c r="TVQ83" s="406" t="n"/>
      <c r="TVR83" s="406" t="n"/>
      <c r="TVS83" s="406" t="n"/>
      <c r="TVT83" s="406" t="n"/>
      <c r="TVU83" s="406" t="n"/>
      <c r="TVV83" s="406" t="n"/>
      <c r="TVW83" s="406" t="n"/>
      <c r="TVX83" s="406" t="n"/>
      <c r="TVY83" s="406" t="n"/>
      <c r="TVZ83" s="406" t="n"/>
      <c r="TWA83" s="406" t="n"/>
      <c r="TWB83" s="406" t="n"/>
      <c r="TWC83" s="406" t="n"/>
      <c r="TWD83" s="406" t="n"/>
      <c r="TWE83" s="406" t="n"/>
      <c r="TWF83" s="406" t="n"/>
      <c r="TWG83" s="406" t="n"/>
      <c r="TWH83" s="406" t="n"/>
      <c r="TWI83" s="406" t="n"/>
      <c r="TWJ83" s="406" t="n"/>
      <c r="TWK83" s="406" t="n"/>
      <c r="TWL83" s="406" t="n"/>
      <c r="TWM83" s="406" t="n"/>
      <c r="TWN83" s="406" t="n"/>
      <c r="TWO83" s="406" t="n"/>
      <c r="TWP83" s="406" t="n"/>
      <c r="TWQ83" s="406" t="n"/>
      <c r="TWR83" s="406" t="n"/>
      <c r="TWS83" s="406" t="n"/>
      <c r="TWT83" s="406" t="n"/>
      <c r="TWU83" s="406" t="n"/>
      <c r="TWV83" s="406" t="n"/>
      <c r="TWW83" s="406" t="n"/>
      <c r="TWX83" s="406" t="n"/>
      <c r="TWY83" s="406" t="n"/>
      <c r="TWZ83" s="406" t="n"/>
      <c r="TXA83" s="406" t="n"/>
      <c r="TXB83" s="406" t="n"/>
      <c r="TXC83" s="406" t="n"/>
      <c r="TXD83" s="406" t="n"/>
      <c r="TXE83" s="406" t="n"/>
      <c r="TXF83" s="406" t="n"/>
      <c r="TXG83" s="406" t="n"/>
      <c r="TXH83" s="406" t="n"/>
      <c r="TXI83" s="406" t="n"/>
      <c r="TXJ83" s="406" t="n"/>
      <c r="TXK83" s="406" t="n"/>
      <c r="TXL83" s="406" t="n"/>
      <c r="TXM83" s="406" t="n"/>
      <c r="TXN83" s="406" t="n"/>
      <c r="TXO83" s="406" t="n"/>
      <c r="TXP83" s="406" t="n"/>
      <c r="TXQ83" s="406" t="n"/>
      <c r="TXR83" s="406" t="n"/>
      <c r="TXS83" s="406" t="n"/>
      <c r="TXT83" s="406" t="n"/>
      <c r="TXU83" s="406" t="n"/>
      <c r="TXV83" s="406" t="n"/>
      <c r="TXW83" s="406" t="n"/>
      <c r="TXX83" s="406" t="n"/>
      <c r="TXY83" s="406" t="n"/>
      <c r="TXZ83" s="406" t="n"/>
      <c r="TYA83" s="406" t="n"/>
      <c r="TYB83" s="406" t="n"/>
      <c r="TYC83" s="406" t="n"/>
      <c r="TYD83" s="406" t="n"/>
      <c r="TYE83" s="406" t="n"/>
      <c r="TYF83" s="406" t="n"/>
      <c r="TYG83" s="406" t="n"/>
      <c r="TYH83" s="406" t="n"/>
      <c r="TYI83" s="406" t="n"/>
      <c r="TYJ83" s="406" t="n"/>
      <c r="TYK83" s="406" t="n"/>
      <c r="TYL83" s="406" t="n"/>
      <c r="TYM83" s="406" t="n"/>
      <c r="TYN83" s="406" t="n"/>
      <c r="TYO83" s="406" t="n"/>
      <c r="TYP83" s="406" t="n"/>
      <c r="TYQ83" s="406" t="n"/>
      <c r="TYR83" s="406" t="n"/>
      <c r="TYS83" s="406" t="n"/>
      <c r="TYT83" s="406" t="n"/>
      <c r="TYU83" s="406" t="n"/>
      <c r="TYV83" s="406" t="n"/>
      <c r="TYW83" s="406" t="n"/>
      <c r="TYX83" s="406" t="n"/>
      <c r="TYY83" s="406" t="n"/>
      <c r="TYZ83" s="406" t="n"/>
      <c r="TZA83" s="406" t="n"/>
      <c r="TZB83" s="406" t="n"/>
      <c r="TZC83" s="406" t="n"/>
      <c r="TZD83" s="406" t="n"/>
      <c r="TZE83" s="406" t="n"/>
      <c r="TZF83" s="406" t="n"/>
      <c r="TZG83" s="406" t="n"/>
      <c r="TZH83" s="406" t="n"/>
      <c r="TZI83" s="406" t="n"/>
      <c r="TZJ83" s="406" t="n"/>
      <c r="TZK83" s="406" t="n"/>
      <c r="TZL83" s="406" t="n"/>
      <c r="TZM83" s="406" t="n"/>
      <c r="TZN83" s="406" t="n"/>
      <c r="TZO83" s="406" t="n"/>
      <c r="TZP83" s="406" t="n"/>
      <c r="TZQ83" s="406" t="n"/>
      <c r="TZR83" s="406" t="n"/>
      <c r="TZS83" s="406" t="n"/>
      <c r="TZT83" s="406" t="n"/>
      <c r="TZU83" s="406" t="n"/>
      <c r="TZV83" s="406" t="n"/>
      <c r="TZW83" s="406" t="n"/>
      <c r="TZX83" s="406" t="n"/>
      <c r="TZY83" s="406" t="n"/>
      <c r="TZZ83" s="406" t="n"/>
      <c r="UAA83" s="406" t="n"/>
      <c r="UAB83" s="406" t="n"/>
      <c r="UAC83" s="406" t="n"/>
      <c r="UAD83" s="406" t="n"/>
      <c r="UAE83" s="406" t="n"/>
      <c r="UAF83" s="406" t="n"/>
      <c r="UAG83" s="406" t="n"/>
      <c r="UAH83" s="406" t="n"/>
      <c r="UAI83" s="406" t="n"/>
      <c r="UAJ83" s="406" t="n"/>
      <c r="UAK83" s="406" t="n"/>
      <c r="UAL83" s="406" t="n"/>
      <c r="UAM83" s="406" t="n"/>
      <c r="UAN83" s="406" t="n"/>
      <c r="UAO83" s="406" t="n"/>
      <c r="UAP83" s="406" t="n"/>
      <c r="UAQ83" s="406" t="n"/>
      <c r="UAR83" s="406" t="n"/>
      <c r="UAS83" s="406" t="n"/>
      <c r="UAT83" s="406" t="n"/>
      <c r="UAU83" s="406" t="n"/>
      <c r="UAV83" s="406" t="n"/>
      <c r="UAW83" s="406" t="n"/>
      <c r="UAX83" s="406" t="n"/>
      <c r="UAY83" s="406" t="n"/>
      <c r="UAZ83" s="406" t="n"/>
      <c r="UBA83" s="406" t="n"/>
      <c r="UBB83" s="406" t="n"/>
      <c r="UBC83" s="406" t="n"/>
      <c r="UBD83" s="406" t="n"/>
      <c r="UBE83" s="406" t="n"/>
      <c r="UBF83" s="406" t="n"/>
      <c r="UBG83" s="406" t="n"/>
      <c r="UBH83" s="406" t="n"/>
      <c r="UBI83" s="406" t="n"/>
      <c r="UBJ83" s="406" t="n"/>
      <c r="UBK83" s="406" t="n"/>
      <c r="UBL83" s="406" t="n"/>
      <c r="UBM83" s="406" t="n"/>
      <c r="UBN83" s="406" t="n"/>
      <c r="UBO83" s="406" t="n"/>
      <c r="UBP83" s="406" t="n"/>
      <c r="UBQ83" s="406" t="n"/>
      <c r="UBR83" s="406" t="n"/>
      <c r="UBS83" s="406" t="n"/>
      <c r="UBT83" s="406" t="n"/>
      <c r="UBU83" s="406" t="n"/>
      <c r="UBV83" s="406" t="n"/>
      <c r="UBW83" s="406" t="n"/>
      <c r="UBX83" s="406" t="n"/>
      <c r="UBY83" s="406" t="n"/>
      <c r="UBZ83" s="406" t="n"/>
      <c r="UCA83" s="406" t="n"/>
      <c r="UCB83" s="406" t="n"/>
      <c r="UCC83" s="406" t="n"/>
      <c r="UCD83" s="406" t="n"/>
      <c r="UCE83" s="406" t="n"/>
      <c r="UCF83" s="406" t="n"/>
      <c r="UCG83" s="406" t="n"/>
      <c r="UCH83" s="406" t="n"/>
      <c r="UCI83" s="406" t="n"/>
      <c r="UCJ83" s="406" t="n"/>
      <c r="UCK83" s="406" t="n"/>
      <c r="UCL83" s="406" t="n"/>
      <c r="UCM83" s="406" t="n"/>
      <c r="UCN83" s="406" t="n"/>
      <c r="UCO83" s="406" t="n"/>
      <c r="UCP83" s="406" t="n"/>
      <c r="UCQ83" s="406" t="n"/>
      <c r="UCR83" s="406" t="n"/>
      <c r="UCS83" s="406" t="n"/>
      <c r="UCT83" s="406" t="n"/>
      <c r="UCU83" s="406" t="n"/>
      <c r="UCV83" s="406" t="n"/>
      <c r="UCW83" s="406" t="n"/>
      <c r="UCX83" s="406" t="n"/>
      <c r="UCY83" s="406" t="n"/>
      <c r="UCZ83" s="406" t="n"/>
      <c r="UDA83" s="406" t="n"/>
      <c r="UDB83" s="406" t="n"/>
      <c r="UDC83" s="406" t="n"/>
      <c r="UDD83" s="406" t="n"/>
      <c r="UDE83" s="406" t="n"/>
      <c r="UDF83" s="406" t="n"/>
      <c r="UDG83" s="406" t="n"/>
      <c r="UDH83" s="406" t="n"/>
      <c r="UDI83" s="406" t="n"/>
      <c r="UDJ83" s="406" t="n"/>
      <c r="UDK83" s="406" t="n"/>
      <c r="UDL83" s="406" t="n"/>
      <c r="UDM83" s="406" t="n"/>
      <c r="UDN83" s="406" t="n"/>
      <c r="UDO83" s="406" t="n"/>
      <c r="UDP83" s="406" t="n"/>
      <c r="UDQ83" s="406" t="n"/>
      <c r="UDR83" s="406" t="n"/>
      <c r="UDS83" s="406" t="n"/>
      <c r="UDT83" s="406" t="n"/>
      <c r="UDU83" s="406" t="n"/>
      <c r="UDV83" s="406" t="n"/>
      <c r="UDW83" s="406" t="n"/>
      <c r="UDX83" s="406" t="n"/>
      <c r="UDY83" s="406" t="n"/>
      <c r="UDZ83" s="406" t="n"/>
      <c r="UEA83" s="406" t="n"/>
      <c r="UEB83" s="406" t="n"/>
      <c r="UEC83" s="406" t="n"/>
      <c r="UED83" s="406" t="n"/>
      <c r="UEE83" s="406" t="n"/>
      <c r="UEF83" s="406" t="n"/>
      <c r="UEG83" s="406" t="n"/>
      <c r="UEH83" s="406" t="n"/>
      <c r="UEI83" s="406" t="n"/>
      <c r="UEJ83" s="406" t="n"/>
      <c r="UEK83" s="406" t="n"/>
      <c r="UEL83" s="406" t="n"/>
      <c r="UEM83" s="406" t="n"/>
      <c r="UEN83" s="406" t="n"/>
      <c r="UEO83" s="406" t="n"/>
      <c r="UEP83" s="406" t="n"/>
      <c r="UEQ83" s="406" t="n"/>
      <c r="UER83" s="406" t="n"/>
      <c r="UES83" s="406" t="n"/>
      <c r="UET83" s="406" t="n"/>
      <c r="UEU83" s="406" t="n"/>
      <c r="UEV83" s="406" t="n"/>
      <c r="UEW83" s="406" t="n"/>
      <c r="UEX83" s="406" t="n"/>
      <c r="UEY83" s="406" t="n"/>
      <c r="UEZ83" s="406" t="n"/>
      <c r="UFA83" s="406" t="n"/>
      <c r="UFB83" s="406" t="n"/>
      <c r="UFC83" s="406" t="n"/>
      <c r="UFD83" s="406" t="n"/>
      <c r="UFE83" s="406" t="n"/>
      <c r="UFF83" s="406" t="n"/>
      <c r="UFG83" s="406" t="n"/>
      <c r="UFH83" s="406" t="n"/>
      <c r="UFI83" s="406" t="n"/>
      <c r="UFJ83" s="406" t="n"/>
      <c r="UFK83" s="406" t="n"/>
      <c r="UFL83" s="406" t="n"/>
      <c r="UFM83" s="406" t="n"/>
      <c r="UFN83" s="406" t="n"/>
      <c r="UFO83" s="406" t="n"/>
      <c r="UFP83" s="406" t="n"/>
      <c r="UFQ83" s="406" t="n"/>
      <c r="UFR83" s="406" t="n"/>
      <c r="UFS83" s="406" t="n"/>
      <c r="UFT83" s="406" t="n"/>
      <c r="UFU83" s="406" t="n"/>
      <c r="UFV83" s="406" t="n"/>
      <c r="UFW83" s="406" t="n"/>
      <c r="UFX83" s="406" t="n"/>
      <c r="UFY83" s="406" t="n"/>
      <c r="UFZ83" s="406" t="n"/>
      <c r="UGA83" s="406" t="n"/>
      <c r="UGB83" s="406" t="n"/>
      <c r="UGC83" s="406" t="n"/>
      <c r="UGD83" s="406" t="n"/>
      <c r="UGE83" s="406" t="n"/>
      <c r="UGF83" s="406" t="n"/>
      <c r="UGG83" s="406" t="n"/>
      <c r="UGH83" s="406" t="n"/>
      <c r="UGI83" s="406" t="n"/>
      <c r="UGJ83" s="406" t="n"/>
      <c r="UGK83" s="406" t="n"/>
      <c r="UGL83" s="406" t="n"/>
      <c r="UGM83" s="406" t="n"/>
      <c r="UGN83" s="406" t="n"/>
      <c r="UGO83" s="406" t="n"/>
      <c r="UGP83" s="406" t="n"/>
      <c r="UGQ83" s="406" t="n"/>
      <c r="UGR83" s="406" t="n"/>
      <c r="UGS83" s="406" t="n"/>
      <c r="UGT83" s="406" t="n"/>
      <c r="UGU83" s="406" t="n"/>
      <c r="UGV83" s="406" t="n"/>
      <c r="UGW83" s="406" t="n"/>
      <c r="UGX83" s="406" t="n"/>
      <c r="UGY83" s="406" t="n"/>
      <c r="UGZ83" s="406" t="n"/>
      <c r="UHA83" s="406" t="n"/>
      <c r="UHB83" s="406" t="n"/>
      <c r="UHC83" s="406" t="n"/>
      <c r="UHD83" s="406" t="n"/>
      <c r="UHE83" s="406" t="n"/>
      <c r="UHF83" s="406" t="n"/>
      <c r="UHG83" s="406" t="n"/>
      <c r="UHH83" s="406" t="n"/>
      <c r="UHI83" s="406" t="n"/>
      <c r="UHJ83" s="406" t="n"/>
      <c r="UHK83" s="406" t="n"/>
      <c r="UHL83" s="406" t="n"/>
      <c r="UHM83" s="406" t="n"/>
      <c r="UHN83" s="406" t="n"/>
      <c r="UHO83" s="406" t="n"/>
      <c r="UHP83" s="406" t="n"/>
      <c r="UHQ83" s="406" t="n"/>
      <c r="UHR83" s="406" t="n"/>
      <c r="UHS83" s="406" t="n"/>
      <c r="UHT83" s="406" t="n"/>
      <c r="UHU83" s="406" t="n"/>
      <c r="UHV83" s="406" t="n"/>
      <c r="UHW83" s="406" t="n"/>
      <c r="UHX83" s="406" t="n"/>
      <c r="UHY83" s="406" t="n"/>
      <c r="UHZ83" s="406" t="n"/>
      <c r="UIA83" s="406" t="n"/>
      <c r="UIB83" s="406" t="n"/>
      <c r="UIC83" s="406" t="n"/>
      <c r="UID83" s="406" t="n"/>
      <c r="UIE83" s="406" t="n"/>
      <c r="UIF83" s="406" t="n"/>
      <c r="UIG83" s="406" t="n"/>
      <c r="UIH83" s="406" t="n"/>
      <c r="UII83" s="406" t="n"/>
      <c r="UIJ83" s="406" t="n"/>
      <c r="UIK83" s="406" t="n"/>
      <c r="UIL83" s="406" t="n"/>
      <c r="UIM83" s="406" t="n"/>
      <c r="UIN83" s="406" t="n"/>
      <c r="UIO83" s="406" t="n"/>
      <c r="UIP83" s="406" t="n"/>
      <c r="UIQ83" s="406" t="n"/>
      <c r="UIR83" s="406" t="n"/>
      <c r="UIS83" s="406" t="n"/>
      <c r="UIT83" s="406" t="n"/>
      <c r="UIU83" s="406" t="n"/>
      <c r="UIV83" s="406" t="n"/>
      <c r="UIW83" s="406" t="n"/>
      <c r="UIX83" s="406" t="n"/>
      <c r="UIY83" s="406" t="n"/>
      <c r="UIZ83" s="406" t="n"/>
      <c r="UJA83" s="406" t="n"/>
      <c r="UJB83" s="406" t="n"/>
      <c r="UJC83" s="406" t="n"/>
      <c r="UJD83" s="406" t="n"/>
      <c r="UJE83" s="406" t="n"/>
      <c r="UJF83" s="406" t="n"/>
      <c r="UJG83" s="406" t="n"/>
      <c r="UJH83" s="406" t="n"/>
      <c r="UJI83" s="406" t="n"/>
      <c r="UJJ83" s="406" t="n"/>
      <c r="UJK83" s="406" t="n"/>
      <c r="UJL83" s="406" t="n"/>
      <c r="UJM83" s="406" t="n"/>
      <c r="UJN83" s="406" t="n"/>
      <c r="UJO83" s="406" t="n"/>
      <c r="UJP83" s="406" t="n"/>
      <c r="UJQ83" s="406" t="n"/>
      <c r="UJR83" s="406" t="n"/>
      <c r="UJS83" s="406" t="n"/>
      <c r="UJT83" s="406" t="n"/>
      <c r="UJU83" s="406" t="n"/>
      <c r="UJV83" s="406" t="n"/>
      <c r="UJW83" s="406" t="n"/>
      <c r="UJX83" s="406" t="n"/>
      <c r="UJY83" s="406" t="n"/>
      <c r="UJZ83" s="406" t="n"/>
      <c r="UKA83" s="406" t="n"/>
      <c r="UKB83" s="406" t="n"/>
      <c r="UKC83" s="406" t="n"/>
      <c r="UKD83" s="406" t="n"/>
      <c r="UKE83" s="406" t="n"/>
      <c r="UKF83" s="406" t="n"/>
      <c r="UKG83" s="406" t="n"/>
      <c r="UKH83" s="406" t="n"/>
      <c r="UKI83" s="406" t="n"/>
      <c r="UKJ83" s="406" t="n"/>
      <c r="UKK83" s="406" t="n"/>
      <c r="UKL83" s="406" t="n"/>
      <c r="UKM83" s="406" t="n"/>
      <c r="UKN83" s="406" t="n"/>
      <c r="UKO83" s="406" t="n"/>
      <c r="UKP83" s="406" t="n"/>
      <c r="UKQ83" s="406" t="n"/>
      <c r="UKR83" s="406" t="n"/>
      <c r="UKS83" s="406" t="n"/>
      <c r="UKT83" s="406" t="n"/>
      <c r="UKU83" s="406" t="n"/>
      <c r="UKV83" s="406" t="n"/>
      <c r="UKW83" s="406" t="n"/>
      <c r="UKX83" s="406" t="n"/>
      <c r="UKY83" s="406" t="n"/>
      <c r="UKZ83" s="406" t="n"/>
      <c r="ULA83" s="406" t="n"/>
      <c r="ULB83" s="406" t="n"/>
      <c r="ULC83" s="406" t="n"/>
      <c r="ULD83" s="406" t="n"/>
      <c r="ULE83" s="406" t="n"/>
      <c r="ULF83" s="406" t="n"/>
      <c r="ULG83" s="406" t="n"/>
      <c r="ULH83" s="406" t="n"/>
      <c r="ULI83" s="406" t="n"/>
      <c r="ULJ83" s="406" t="n"/>
      <c r="ULK83" s="406" t="n"/>
      <c r="ULL83" s="406" t="n"/>
      <c r="ULM83" s="406" t="n"/>
      <c r="ULN83" s="406" t="n"/>
      <c r="ULO83" s="406" t="n"/>
      <c r="ULP83" s="406" t="n"/>
      <c r="ULQ83" s="406" t="n"/>
      <c r="ULR83" s="406" t="n"/>
      <c r="ULS83" s="406" t="n"/>
      <c r="ULT83" s="406" t="n"/>
      <c r="ULU83" s="406" t="n"/>
      <c r="ULV83" s="406" t="n"/>
      <c r="ULW83" s="406" t="n"/>
      <c r="ULX83" s="406" t="n"/>
      <c r="ULY83" s="406" t="n"/>
      <c r="ULZ83" s="406" t="n"/>
      <c r="UMA83" s="406" t="n"/>
      <c r="UMB83" s="406" t="n"/>
      <c r="UMC83" s="406" t="n"/>
      <c r="UMD83" s="406" t="n"/>
      <c r="UME83" s="406" t="n"/>
      <c r="UMF83" s="406" t="n"/>
      <c r="UMG83" s="406" t="n"/>
      <c r="UMH83" s="406" t="n"/>
      <c r="UMI83" s="406" t="n"/>
      <c r="UMJ83" s="406" t="n"/>
      <c r="UMK83" s="406" t="n"/>
      <c r="UML83" s="406" t="n"/>
      <c r="UMM83" s="406" t="n"/>
      <c r="UMN83" s="406" t="n"/>
      <c r="UMO83" s="406" t="n"/>
      <c r="UMP83" s="406" t="n"/>
      <c r="UMQ83" s="406" t="n"/>
      <c r="UMR83" s="406" t="n"/>
      <c r="UMS83" s="406" t="n"/>
      <c r="UMT83" s="406" t="n"/>
      <c r="UMU83" s="406" t="n"/>
      <c r="UMV83" s="406" t="n"/>
      <c r="UMW83" s="406" t="n"/>
      <c r="UMX83" s="406" t="n"/>
      <c r="UMY83" s="406" t="n"/>
      <c r="UMZ83" s="406" t="n"/>
      <c r="UNA83" s="406" t="n"/>
      <c r="UNB83" s="406" t="n"/>
      <c r="UNC83" s="406" t="n"/>
      <c r="UND83" s="406" t="n"/>
      <c r="UNE83" s="406" t="n"/>
      <c r="UNF83" s="406" t="n"/>
      <c r="UNG83" s="406" t="n"/>
      <c r="UNH83" s="406" t="n"/>
      <c r="UNI83" s="406" t="n"/>
      <c r="UNJ83" s="406" t="n"/>
      <c r="UNK83" s="406" t="n"/>
      <c r="UNL83" s="406" t="n"/>
      <c r="UNM83" s="406" t="n"/>
      <c r="UNN83" s="406" t="n"/>
      <c r="UNO83" s="406" t="n"/>
      <c r="UNP83" s="406" t="n"/>
      <c r="UNQ83" s="406" t="n"/>
      <c r="UNR83" s="406" t="n"/>
      <c r="UNS83" s="406" t="n"/>
      <c r="UNT83" s="406" t="n"/>
      <c r="UNU83" s="406" t="n"/>
      <c r="UNV83" s="406" t="n"/>
      <c r="UNW83" s="406" t="n"/>
      <c r="UNX83" s="406" t="n"/>
      <c r="UNY83" s="406" t="n"/>
      <c r="UNZ83" s="406" t="n"/>
      <c r="UOA83" s="406" t="n"/>
      <c r="UOB83" s="406" t="n"/>
      <c r="UOC83" s="406" t="n"/>
      <c r="UOD83" s="406" t="n"/>
      <c r="UOE83" s="406" t="n"/>
      <c r="UOF83" s="406" t="n"/>
      <c r="UOG83" s="406" t="n"/>
      <c r="UOH83" s="406" t="n"/>
      <c r="UOI83" s="406" t="n"/>
      <c r="UOJ83" s="406" t="n"/>
      <c r="UOK83" s="406" t="n"/>
      <c r="UOL83" s="406" t="n"/>
      <c r="UOM83" s="406" t="n"/>
      <c r="UON83" s="406" t="n"/>
      <c r="UOO83" s="406" t="n"/>
      <c r="UOP83" s="406" t="n"/>
      <c r="UOQ83" s="406" t="n"/>
      <c r="UOR83" s="406" t="n"/>
      <c r="UOS83" s="406" t="n"/>
      <c r="UOT83" s="406" t="n"/>
      <c r="UOU83" s="406" t="n"/>
      <c r="UOV83" s="406" t="n"/>
      <c r="UOW83" s="406" t="n"/>
      <c r="UOX83" s="406" t="n"/>
      <c r="UOY83" s="406" t="n"/>
      <c r="UOZ83" s="406" t="n"/>
      <c r="UPA83" s="406" t="n"/>
      <c r="UPB83" s="406" t="n"/>
      <c r="UPC83" s="406" t="n"/>
      <c r="UPD83" s="406" t="n"/>
      <c r="UPE83" s="406" t="n"/>
      <c r="UPF83" s="406" t="n"/>
      <c r="UPG83" s="406" t="n"/>
      <c r="UPH83" s="406" t="n"/>
      <c r="UPI83" s="406" t="n"/>
      <c r="UPJ83" s="406" t="n"/>
      <c r="UPK83" s="406" t="n"/>
      <c r="UPL83" s="406" t="n"/>
      <c r="UPM83" s="406" t="n"/>
      <c r="UPN83" s="406" t="n"/>
      <c r="UPO83" s="406" t="n"/>
      <c r="UPP83" s="406" t="n"/>
      <c r="UPQ83" s="406" t="n"/>
      <c r="UPR83" s="406" t="n"/>
      <c r="UPS83" s="406" t="n"/>
      <c r="UPT83" s="406" t="n"/>
      <c r="UPU83" s="406" t="n"/>
      <c r="UPV83" s="406" t="n"/>
      <c r="UPW83" s="406" t="n"/>
      <c r="UPX83" s="406" t="n"/>
      <c r="UPY83" s="406" t="n"/>
      <c r="UPZ83" s="406" t="n"/>
      <c r="UQA83" s="406" t="n"/>
      <c r="UQB83" s="406" t="n"/>
      <c r="UQC83" s="406" t="n"/>
      <c r="UQD83" s="406" t="n"/>
      <c r="UQE83" s="406" t="n"/>
      <c r="UQF83" s="406" t="n"/>
      <c r="UQG83" s="406" t="n"/>
      <c r="UQH83" s="406" t="n"/>
      <c r="UQI83" s="406" t="n"/>
      <c r="UQJ83" s="406" t="n"/>
      <c r="UQK83" s="406" t="n"/>
      <c r="UQL83" s="406" t="n"/>
      <c r="UQM83" s="406" t="n"/>
      <c r="UQN83" s="406" t="n"/>
      <c r="UQO83" s="406" t="n"/>
      <c r="UQP83" s="406" t="n"/>
      <c r="UQQ83" s="406" t="n"/>
      <c r="UQR83" s="406" t="n"/>
      <c r="UQS83" s="406" t="n"/>
      <c r="UQT83" s="406" t="n"/>
      <c r="UQU83" s="406" t="n"/>
      <c r="UQV83" s="406" t="n"/>
      <c r="UQW83" s="406" t="n"/>
      <c r="UQX83" s="406" t="n"/>
      <c r="UQY83" s="406" t="n"/>
      <c r="UQZ83" s="406" t="n"/>
      <c r="URA83" s="406" t="n"/>
      <c r="URB83" s="406" t="n"/>
      <c r="URC83" s="406" t="n"/>
      <c r="URD83" s="406" t="n"/>
      <c r="URE83" s="406" t="n"/>
      <c r="URF83" s="406" t="n"/>
      <c r="URG83" s="406" t="n"/>
      <c r="URH83" s="406" t="n"/>
      <c r="URI83" s="406" t="n"/>
      <c r="URJ83" s="406" t="n"/>
      <c r="URK83" s="406" t="n"/>
      <c r="URL83" s="406" t="n"/>
      <c r="URM83" s="406" t="n"/>
      <c r="URN83" s="406" t="n"/>
      <c r="URO83" s="406" t="n"/>
      <c r="URP83" s="406" t="n"/>
      <c r="URQ83" s="406" t="n"/>
      <c r="URR83" s="406" t="n"/>
      <c r="URS83" s="406" t="n"/>
      <c r="URT83" s="406" t="n"/>
      <c r="URU83" s="406" t="n"/>
      <c r="URV83" s="406" t="n"/>
      <c r="URW83" s="406" t="n"/>
      <c r="URX83" s="406" t="n"/>
      <c r="URY83" s="406" t="n"/>
      <c r="URZ83" s="406" t="n"/>
      <c r="USA83" s="406" t="n"/>
      <c r="USB83" s="406" t="n"/>
      <c r="USC83" s="406" t="n"/>
      <c r="USD83" s="406" t="n"/>
      <c r="USE83" s="406" t="n"/>
      <c r="USF83" s="406" t="n"/>
      <c r="USG83" s="406" t="n"/>
      <c r="USH83" s="406" t="n"/>
      <c r="USI83" s="406" t="n"/>
      <c r="USJ83" s="406" t="n"/>
      <c r="USK83" s="406" t="n"/>
      <c r="USL83" s="406" t="n"/>
      <c r="USM83" s="406" t="n"/>
      <c r="USN83" s="406" t="n"/>
      <c r="USO83" s="406" t="n"/>
      <c r="USP83" s="406" t="n"/>
      <c r="USQ83" s="406" t="n"/>
      <c r="USR83" s="406" t="n"/>
      <c r="USS83" s="406" t="n"/>
      <c r="UST83" s="406" t="n"/>
      <c r="USU83" s="406" t="n"/>
      <c r="USV83" s="406" t="n"/>
      <c r="USW83" s="406" t="n"/>
      <c r="USX83" s="406" t="n"/>
      <c r="USY83" s="406" t="n"/>
      <c r="USZ83" s="406" t="n"/>
      <c r="UTA83" s="406" t="n"/>
      <c r="UTB83" s="406" t="n"/>
      <c r="UTC83" s="406" t="n"/>
      <c r="UTD83" s="406" t="n"/>
      <c r="UTE83" s="406" t="n"/>
      <c r="UTF83" s="406" t="n"/>
      <c r="UTG83" s="406" t="n"/>
      <c r="UTH83" s="406" t="n"/>
      <c r="UTI83" s="406" t="n"/>
      <c r="UTJ83" s="406" t="n"/>
      <c r="UTK83" s="406" t="n"/>
      <c r="UTL83" s="406" t="n"/>
      <c r="UTM83" s="406" t="n"/>
      <c r="UTN83" s="406" t="n"/>
      <c r="UTO83" s="406" t="n"/>
      <c r="UTP83" s="406" t="n"/>
      <c r="UTQ83" s="406" t="n"/>
      <c r="UTR83" s="406" t="n"/>
      <c r="UTS83" s="406" t="n"/>
      <c r="UTT83" s="406" t="n"/>
      <c r="UTU83" s="406" t="n"/>
      <c r="UTV83" s="406" t="n"/>
      <c r="UTW83" s="406" t="n"/>
      <c r="UTX83" s="406" t="n"/>
      <c r="UTY83" s="406" t="n"/>
      <c r="UTZ83" s="406" t="n"/>
      <c r="UUA83" s="406" t="n"/>
      <c r="UUB83" s="406" t="n"/>
      <c r="UUC83" s="406" t="n"/>
      <c r="UUD83" s="406" t="n"/>
      <c r="UUE83" s="406" t="n"/>
      <c r="UUF83" s="406" t="n"/>
      <c r="UUG83" s="406" t="n"/>
      <c r="UUH83" s="406" t="n"/>
      <c r="UUI83" s="406" t="n"/>
      <c r="UUJ83" s="406" t="n"/>
      <c r="UUK83" s="406" t="n"/>
      <c r="UUL83" s="406" t="n"/>
      <c r="UUM83" s="406" t="n"/>
      <c r="UUN83" s="406" t="n"/>
      <c r="UUO83" s="406" t="n"/>
      <c r="UUP83" s="406" t="n"/>
      <c r="UUQ83" s="406" t="n"/>
      <c r="UUR83" s="406" t="n"/>
      <c r="UUS83" s="406" t="n"/>
      <c r="UUT83" s="406" t="n"/>
      <c r="UUU83" s="406" t="n"/>
      <c r="UUV83" s="406" t="n"/>
      <c r="UUW83" s="406" t="n"/>
      <c r="UUX83" s="406" t="n"/>
      <c r="UUY83" s="406" t="n"/>
      <c r="UUZ83" s="406" t="n"/>
      <c r="UVA83" s="406" t="n"/>
      <c r="UVB83" s="406" t="n"/>
      <c r="UVC83" s="406" t="n"/>
      <c r="UVD83" s="406" t="n"/>
      <c r="UVE83" s="406" t="n"/>
      <c r="UVF83" s="406" t="n"/>
      <c r="UVG83" s="406" t="n"/>
      <c r="UVH83" s="406" t="n"/>
      <c r="UVI83" s="406" t="n"/>
      <c r="UVJ83" s="406" t="n"/>
      <c r="UVK83" s="406" t="n"/>
      <c r="UVL83" s="406" t="n"/>
      <c r="UVM83" s="406" t="n"/>
      <c r="UVN83" s="406" t="n"/>
      <c r="UVO83" s="406" t="n"/>
      <c r="UVP83" s="406" t="n"/>
      <c r="UVQ83" s="406" t="n"/>
      <c r="UVR83" s="406" t="n"/>
      <c r="UVS83" s="406" t="n"/>
      <c r="UVT83" s="406" t="n"/>
      <c r="UVU83" s="406" t="n"/>
      <c r="UVV83" s="406" t="n"/>
      <c r="UVW83" s="406" t="n"/>
      <c r="UVX83" s="406" t="n"/>
      <c r="UVY83" s="406" t="n"/>
      <c r="UVZ83" s="406" t="n"/>
      <c r="UWA83" s="406" t="n"/>
      <c r="UWB83" s="406" t="n"/>
      <c r="UWC83" s="406" t="n"/>
      <c r="UWD83" s="406" t="n"/>
      <c r="UWE83" s="406" t="n"/>
      <c r="UWF83" s="406" t="n"/>
      <c r="UWG83" s="406" t="n"/>
      <c r="UWH83" s="406" t="n"/>
      <c r="UWI83" s="406" t="n"/>
      <c r="UWJ83" s="406" t="n"/>
      <c r="UWK83" s="406" t="n"/>
      <c r="UWL83" s="406" t="n"/>
      <c r="UWM83" s="406" t="n"/>
      <c r="UWN83" s="406" t="n"/>
      <c r="UWO83" s="406" t="n"/>
      <c r="UWP83" s="406" t="n"/>
      <c r="UWQ83" s="406" t="n"/>
      <c r="UWR83" s="406" t="n"/>
      <c r="UWS83" s="406" t="n"/>
      <c r="UWT83" s="406" t="n"/>
      <c r="UWU83" s="406" t="n"/>
      <c r="UWV83" s="406" t="n"/>
      <c r="UWW83" s="406" t="n"/>
      <c r="UWX83" s="406" t="n"/>
      <c r="UWY83" s="406" t="n"/>
      <c r="UWZ83" s="406" t="n"/>
      <c r="UXA83" s="406" t="n"/>
      <c r="UXB83" s="406" t="n"/>
      <c r="UXC83" s="406" t="n"/>
      <c r="UXD83" s="406" t="n"/>
      <c r="UXE83" s="406" t="n"/>
      <c r="UXF83" s="406" t="n"/>
      <c r="UXG83" s="406" t="n"/>
      <c r="UXH83" s="406" t="n"/>
      <c r="UXI83" s="406" t="n"/>
      <c r="UXJ83" s="406" t="n"/>
      <c r="UXK83" s="406" t="n"/>
      <c r="UXL83" s="406" t="n"/>
      <c r="UXM83" s="406" t="n"/>
      <c r="UXN83" s="406" t="n"/>
      <c r="UXO83" s="406" t="n"/>
      <c r="UXP83" s="406" t="n"/>
      <c r="UXQ83" s="406" t="n"/>
      <c r="UXR83" s="406" t="n"/>
      <c r="UXS83" s="406" t="n"/>
      <c r="UXT83" s="406" t="n"/>
      <c r="UXU83" s="406" t="n"/>
      <c r="UXV83" s="406" t="n"/>
      <c r="UXW83" s="406" t="n"/>
      <c r="UXX83" s="406" t="n"/>
      <c r="UXY83" s="406" t="n"/>
      <c r="UXZ83" s="406" t="n"/>
      <c r="UYA83" s="406" t="n"/>
      <c r="UYB83" s="406" t="n"/>
      <c r="UYC83" s="406" t="n"/>
      <c r="UYD83" s="406" t="n"/>
      <c r="UYE83" s="406" t="n"/>
      <c r="UYF83" s="406" t="n"/>
      <c r="UYG83" s="406" t="n"/>
      <c r="UYH83" s="406" t="n"/>
      <c r="UYI83" s="406" t="n"/>
      <c r="UYJ83" s="406" t="n"/>
      <c r="UYK83" s="406" t="n"/>
      <c r="UYL83" s="406" t="n"/>
      <c r="UYM83" s="406" t="n"/>
      <c r="UYN83" s="406" t="n"/>
      <c r="UYO83" s="406" t="n"/>
      <c r="UYP83" s="406" t="n"/>
      <c r="UYQ83" s="406" t="n"/>
      <c r="UYR83" s="406" t="n"/>
      <c r="UYS83" s="406" t="n"/>
      <c r="UYT83" s="406" t="n"/>
      <c r="UYU83" s="406" t="n"/>
      <c r="UYV83" s="406" t="n"/>
      <c r="UYW83" s="406" t="n"/>
      <c r="UYX83" s="406" t="n"/>
      <c r="UYY83" s="406" t="n"/>
      <c r="UYZ83" s="406" t="n"/>
      <c r="UZA83" s="406" t="n"/>
      <c r="UZB83" s="406" t="n"/>
      <c r="UZC83" s="406" t="n"/>
      <c r="UZD83" s="406" t="n"/>
      <c r="UZE83" s="406" t="n"/>
      <c r="UZF83" s="406" t="n"/>
      <c r="UZG83" s="406" t="n"/>
      <c r="UZH83" s="406" t="n"/>
      <c r="UZI83" s="406" t="n"/>
      <c r="UZJ83" s="406" t="n"/>
      <c r="UZK83" s="406" t="n"/>
      <c r="UZL83" s="406" t="n"/>
      <c r="UZM83" s="406" t="n"/>
      <c r="UZN83" s="406" t="n"/>
      <c r="UZO83" s="406" t="n"/>
      <c r="UZP83" s="406" t="n"/>
      <c r="UZQ83" s="406" t="n"/>
      <c r="UZR83" s="406" t="n"/>
      <c r="UZS83" s="406" t="n"/>
      <c r="UZT83" s="406" t="n"/>
      <c r="UZU83" s="406" t="n"/>
      <c r="UZV83" s="406" t="n"/>
      <c r="UZW83" s="406" t="n"/>
      <c r="UZX83" s="406" t="n"/>
      <c r="UZY83" s="406" t="n"/>
      <c r="UZZ83" s="406" t="n"/>
      <c r="VAA83" s="406" t="n"/>
      <c r="VAB83" s="406" t="n"/>
      <c r="VAC83" s="406" t="n"/>
      <c r="VAD83" s="406" t="n"/>
      <c r="VAE83" s="406" t="n"/>
      <c r="VAF83" s="406" t="n"/>
      <c r="VAG83" s="406" t="n"/>
      <c r="VAH83" s="406" t="n"/>
      <c r="VAI83" s="406" t="n"/>
      <c r="VAJ83" s="406" t="n"/>
      <c r="VAK83" s="406" t="n"/>
      <c r="VAL83" s="406" t="n"/>
      <c r="VAM83" s="406" t="n"/>
      <c r="VAN83" s="406" t="n"/>
      <c r="VAO83" s="406" t="n"/>
      <c r="VAP83" s="406" t="n"/>
      <c r="VAQ83" s="406" t="n"/>
      <c r="VAR83" s="406" t="n"/>
      <c r="VAS83" s="406" t="n"/>
      <c r="VAT83" s="406" t="n"/>
      <c r="VAU83" s="406" t="n"/>
      <c r="VAV83" s="406" t="n"/>
      <c r="VAW83" s="406" t="n"/>
      <c r="VAX83" s="406" t="n"/>
      <c r="VAY83" s="406" t="n"/>
      <c r="VAZ83" s="406" t="n"/>
      <c r="VBA83" s="406" t="n"/>
      <c r="VBB83" s="406" t="n"/>
      <c r="VBC83" s="406" t="n"/>
      <c r="VBD83" s="406" t="n"/>
      <c r="VBE83" s="406" t="n"/>
      <c r="VBF83" s="406" t="n"/>
      <c r="VBG83" s="406" t="n"/>
      <c r="VBH83" s="406" t="n"/>
      <c r="VBI83" s="406" t="n"/>
      <c r="VBJ83" s="406" t="n"/>
      <c r="VBK83" s="406" t="n"/>
      <c r="VBL83" s="406" t="n"/>
      <c r="VBM83" s="406" t="n"/>
      <c r="VBN83" s="406" t="n"/>
      <c r="VBO83" s="406" t="n"/>
      <c r="VBP83" s="406" t="n"/>
      <c r="VBQ83" s="406" t="n"/>
      <c r="VBR83" s="406" t="n"/>
      <c r="VBS83" s="406" t="n"/>
      <c r="VBT83" s="406" t="n"/>
      <c r="VBU83" s="406" t="n"/>
      <c r="VBV83" s="406" t="n"/>
      <c r="VBW83" s="406" t="n"/>
      <c r="VBX83" s="406" t="n"/>
      <c r="VBY83" s="406" t="n"/>
      <c r="VBZ83" s="406" t="n"/>
      <c r="VCA83" s="406" t="n"/>
      <c r="VCB83" s="406" t="n"/>
      <c r="VCC83" s="406" t="n"/>
      <c r="VCD83" s="406" t="n"/>
      <c r="VCE83" s="406" t="n"/>
      <c r="VCF83" s="406" t="n"/>
      <c r="VCG83" s="406" t="n"/>
      <c r="VCH83" s="406" t="n"/>
      <c r="VCI83" s="406" t="n"/>
      <c r="VCJ83" s="406" t="n"/>
      <c r="VCK83" s="406" t="n"/>
      <c r="VCL83" s="406" t="n"/>
      <c r="VCM83" s="406" t="n"/>
      <c r="VCN83" s="406" t="n"/>
      <c r="VCO83" s="406" t="n"/>
      <c r="VCP83" s="406" t="n"/>
      <c r="VCQ83" s="406" t="n"/>
      <c r="VCR83" s="406" t="n"/>
      <c r="VCS83" s="406" t="n"/>
      <c r="VCT83" s="406" t="n"/>
      <c r="VCU83" s="406" t="n"/>
      <c r="VCV83" s="406" t="n"/>
      <c r="VCW83" s="406" t="n"/>
      <c r="VCX83" s="406" t="n"/>
      <c r="VCY83" s="406" t="n"/>
      <c r="VCZ83" s="406" t="n"/>
      <c r="VDA83" s="406" t="n"/>
      <c r="VDB83" s="406" t="n"/>
      <c r="VDC83" s="406" t="n"/>
      <c r="VDD83" s="406" t="n"/>
      <c r="VDE83" s="406" t="n"/>
      <c r="VDF83" s="406" t="n"/>
      <c r="VDG83" s="406" t="n"/>
      <c r="VDH83" s="406" t="n"/>
      <c r="VDI83" s="406" t="n"/>
      <c r="VDJ83" s="406" t="n"/>
      <c r="VDK83" s="406" t="n"/>
      <c r="VDL83" s="406" t="n"/>
      <c r="VDM83" s="406" t="n"/>
      <c r="VDN83" s="406" t="n"/>
      <c r="VDO83" s="406" t="n"/>
      <c r="VDP83" s="406" t="n"/>
      <c r="VDQ83" s="406" t="n"/>
      <c r="VDR83" s="406" t="n"/>
      <c r="VDS83" s="406" t="n"/>
      <c r="VDT83" s="406" t="n"/>
      <c r="VDU83" s="406" t="n"/>
      <c r="VDV83" s="406" t="n"/>
      <c r="VDW83" s="406" t="n"/>
      <c r="VDX83" s="406" t="n"/>
      <c r="VDY83" s="406" t="n"/>
      <c r="VDZ83" s="406" t="n"/>
      <c r="VEA83" s="406" t="n"/>
      <c r="VEB83" s="406" t="n"/>
      <c r="VEC83" s="406" t="n"/>
      <c r="VED83" s="406" t="n"/>
      <c r="VEE83" s="406" t="n"/>
      <c r="VEF83" s="406" t="n"/>
      <c r="VEG83" s="406" t="n"/>
      <c r="VEH83" s="406" t="n"/>
      <c r="VEI83" s="406" t="n"/>
      <c r="VEJ83" s="406" t="n"/>
      <c r="VEK83" s="406" t="n"/>
      <c r="VEL83" s="406" t="n"/>
      <c r="VEM83" s="406" t="n"/>
      <c r="VEN83" s="406" t="n"/>
      <c r="VEO83" s="406" t="n"/>
      <c r="VEP83" s="406" t="n"/>
      <c r="VEQ83" s="406" t="n"/>
      <c r="VER83" s="406" t="n"/>
      <c r="VES83" s="406" t="n"/>
      <c r="VET83" s="406" t="n"/>
      <c r="VEU83" s="406" t="n"/>
      <c r="VEV83" s="406" t="n"/>
      <c r="VEW83" s="406" t="n"/>
      <c r="VEX83" s="406" t="n"/>
      <c r="VEY83" s="406" t="n"/>
      <c r="VEZ83" s="406" t="n"/>
      <c r="VFA83" s="406" t="n"/>
      <c r="VFB83" s="406" t="n"/>
      <c r="VFC83" s="406" t="n"/>
      <c r="VFD83" s="406" t="n"/>
      <c r="VFE83" s="406" t="n"/>
      <c r="VFF83" s="406" t="n"/>
      <c r="VFG83" s="406" t="n"/>
      <c r="VFH83" s="406" t="n"/>
      <c r="VFI83" s="406" t="n"/>
      <c r="VFJ83" s="406" t="n"/>
      <c r="VFK83" s="406" t="n"/>
      <c r="VFL83" s="406" t="n"/>
      <c r="VFM83" s="406" t="n"/>
      <c r="VFN83" s="406" t="n"/>
      <c r="VFO83" s="406" t="n"/>
      <c r="VFP83" s="406" t="n"/>
      <c r="VFQ83" s="406" t="n"/>
      <c r="VFR83" s="406" t="n"/>
      <c r="VFS83" s="406" t="n"/>
      <c r="VFT83" s="406" t="n"/>
      <c r="VFU83" s="406" t="n"/>
      <c r="VFV83" s="406" t="n"/>
      <c r="VFW83" s="406" t="n"/>
      <c r="VFX83" s="406" t="n"/>
      <c r="VFY83" s="406" t="n"/>
      <c r="VFZ83" s="406" t="n"/>
      <c r="VGA83" s="406" t="n"/>
      <c r="VGB83" s="406" t="n"/>
      <c r="VGC83" s="406" t="n"/>
      <c r="VGD83" s="406" t="n"/>
      <c r="VGE83" s="406" t="n"/>
      <c r="VGF83" s="406" t="n"/>
      <c r="VGG83" s="406" t="n"/>
      <c r="VGH83" s="406" t="n"/>
      <c r="VGI83" s="406" t="n"/>
      <c r="VGJ83" s="406" t="n"/>
      <c r="VGK83" s="406" t="n"/>
      <c r="VGL83" s="406" t="n"/>
      <c r="VGM83" s="406" t="n"/>
      <c r="VGN83" s="406" t="n"/>
      <c r="VGO83" s="406" t="n"/>
      <c r="VGP83" s="406" t="n"/>
      <c r="VGQ83" s="406" t="n"/>
      <c r="VGR83" s="406" t="n"/>
      <c r="VGS83" s="406" t="n"/>
      <c r="VGT83" s="406" t="n"/>
      <c r="VGU83" s="406" t="n"/>
      <c r="VGV83" s="406" t="n"/>
      <c r="VGW83" s="406" t="n"/>
      <c r="VGX83" s="406" t="n"/>
      <c r="VGY83" s="406" t="n"/>
      <c r="VGZ83" s="406" t="n"/>
      <c r="VHA83" s="406" t="n"/>
      <c r="VHB83" s="406" t="n"/>
      <c r="VHC83" s="406" t="n"/>
      <c r="VHD83" s="406" t="n"/>
      <c r="VHE83" s="406" t="n"/>
      <c r="VHF83" s="406" t="n"/>
      <c r="VHG83" s="406" t="n"/>
      <c r="VHH83" s="406" t="n"/>
      <c r="VHI83" s="406" t="n"/>
      <c r="VHJ83" s="406" t="n"/>
      <c r="VHK83" s="406" t="n"/>
      <c r="VHL83" s="406" t="n"/>
      <c r="VHM83" s="406" t="n"/>
      <c r="VHN83" s="406" t="n"/>
      <c r="VHO83" s="406" t="n"/>
      <c r="VHP83" s="406" t="n"/>
      <c r="VHQ83" s="406" t="n"/>
      <c r="VHR83" s="406" t="n"/>
      <c r="VHS83" s="406" t="n"/>
      <c r="VHT83" s="406" t="n"/>
      <c r="VHU83" s="406" t="n"/>
      <c r="VHV83" s="406" t="n"/>
      <c r="VHW83" s="406" t="n"/>
      <c r="VHX83" s="406" t="n"/>
      <c r="VHY83" s="406" t="n"/>
      <c r="VHZ83" s="406" t="n"/>
      <c r="VIA83" s="406" t="n"/>
      <c r="VIB83" s="406" t="n"/>
      <c r="VIC83" s="406" t="n"/>
      <c r="VID83" s="406" t="n"/>
      <c r="VIE83" s="406" t="n"/>
      <c r="VIF83" s="406" t="n"/>
      <c r="VIG83" s="406" t="n"/>
      <c r="VIH83" s="406" t="n"/>
      <c r="VII83" s="406" t="n"/>
      <c r="VIJ83" s="406" t="n"/>
      <c r="VIK83" s="406" t="n"/>
      <c r="VIL83" s="406" t="n"/>
      <c r="VIM83" s="406" t="n"/>
      <c r="VIN83" s="406" t="n"/>
      <c r="VIO83" s="406" t="n"/>
      <c r="VIP83" s="406" t="n"/>
      <c r="VIQ83" s="406" t="n"/>
      <c r="VIR83" s="406" t="n"/>
      <c r="VIS83" s="406" t="n"/>
      <c r="VIT83" s="406" t="n"/>
      <c r="VIU83" s="406" t="n"/>
      <c r="VIV83" s="406" t="n"/>
      <c r="VIW83" s="406" t="n"/>
      <c r="VIX83" s="406" t="n"/>
      <c r="VIY83" s="406" t="n"/>
      <c r="VIZ83" s="406" t="n"/>
      <c r="VJA83" s="406" t="n"/>
      <c r="VJB83" s="406" t="n"/>
      <c r="VJC83" s="406" t="n"/>
      <c r="VJD83" s="406" t="n"/>
      <c r="VJE83" s="406" t="n"/>
      <c r="VJF83" s="406" t="n"/>
      <c r="VJG83" s="406" t="n"/>
      <c r="VJH83" s="406" t="n"/>
      <c r="VJI83" s="406" t="n"/>
      <c r="VJJ83" s="406" t="n"/>
      <c r="VJK83" s="406" t="n"/>
      <c r="VJL83" s="406" t="n"/>
      <c r="VJM83" s="406" t="n"/>
      <c r="VJN83" s="406" t="n"/>
      <c r="VJO83" s="406" t="n"/>
      <c r="VJP83" s="406" t="n"/>
      <c r="VJQ83" s="406" t="n"/>
      <c r="VJR83" s="406" t="n"/>
      <c r="VJS83" s="406" t="n"/>
      <c r="VJT83" s="406" t="n"/>
      <c r="VJU83" s="406" t="n"/>
      <c r="VJV83" s="406" t="n"/>
      <c r="VJW83" s="406" t="n"/>
      <c r="VJX83" s="406" t="n"/>
      <c r="VJY83" s="406" t="n"/>
      <c r="VJZ83" s="406" t="n"/>
      <c r="VKA83" s="406" t="n"/>
      <c r="VKB83" s="406" t="n"/>
      <c r="VKC83" s="406" t="n"/>
      <c r="VKD83" s="406" t="n"/>
      <c r="VKE83" s="406" t="n"/>
      <c r="VKF83" s="406" t="n"/>
      <c r="VKG83" s="406" t="n"/>
      <c r="VKH83" s="406" t="n"/>
      <c r="VKI83" s="406" t="n"/>
      <c r="VKJ83" s="406" t="n"/>
      <c r="VKK83" s="406" t="n"/>
      <c r="VKL83" s="406" t="n"/>
      <c r="VKM83" s="406" t="n"/>
      <c r="VKN83" s="406" t="n"/>
      <c r="VKO83" s="406" t="n"/>
      <c r="VKP83" s="406" t="n"/>
      <c r="VKQ83" s="406" t="n"/>
      <c r="VKR83" s="406" t="n"/>
      <c r="VKS83" s="406" t="n"/>
      <c r="VKT83" s="406" t="n"/>
      <c r="VKU83" s="406" t="n"/>
      <c r="VKV83" s="406" t="n"/>
      <c r="VKW83" s="406" t="n"/>
      <c r="VKX83" s="406" t="n"/>
      <c r="VKY83" s="406" t="n"/>
      <c r="VKZ83" s="406" t="n"/>
      <c r="VLA83" s="406" t="n"/>
      <c r="VLB83" s="406" t="n"/>
      <c r="VLC83" s="406" t="n"/>
      <c r="VLD83" s="406" t="n"/>
      <c r="VLE83" s="406" t="n"/>
      <c r="VLF83" s="406" t="n"/>
      <c r="VLG83" s="406" t="n"/>
      <c r="VLH83" s="406" t="n"/>
      <c r="VLI83" s="406" t="n"/>
      <c r="VLJ83" s="406" t="n"/>
      <c r="VLK83" s="406" t="n"/>
      <c r="VLL83" s="406" t="n"/>
      <c r="VLM83" s="406" t="n"/>
      <c r="VLN83" s="406" t="n"/>
      <c r="VLO83" s="406" t="n"/>
      <c r="VLP83" s="406" t="n"/>
      <c r="VLQ83" s="406" t="n"/>
      <c r="VLR83" s="406" t="n"/>
      <c r="VLS83" s="406" t="n"/>
      <c r="VLT83" s="406" t="n"/>
      <c r="VLU83" s="406" t="n"/>
      <c r="VLV83" s="406" t="n"/>
      <c r="VLW83" s="406" t="n"/>
      <c r="VLX83" s="406" t="n"/>
      <c r="VLY83" s="406" t="n"/>
      <c r="VLZ83" s="406" t="n"/>
      <c r="VMA83" s="406" t="n"/>
      <c r="VMB83" s="406" t="n"/>
      <c r="VMC83" s="406" t="n"/>
      <c r="VMD83" s="406" t="n"/>
      <c r="VME83" s="406" t="n"/>
      <c r="VMF83" s="406" t="n"/>
      <c r="VMG83" s="406" t="n"/>
      <c r="VMH83" s="406" t="n"/>
      <c r="VMI83" s="406" t="n"/>
      <c r="VMJ83" s="406" t="n"/>
      <c r="VMK83" s="406" t="n"/>
      <c r="VML83" s="406" t="n"/>
      <c r="VMM83" s="406" t="n"/>
      <c r="VMN83" s="406" t="n"/>
      <c r="VMO83" s="406" t="n"/>
      <c r="VMP83" s="406" t="n"/>
      <c r="VMQ83" s="406" t="n"/>
      <c r="VMR83" s="406" t="n"/>
      <c r="VMS83" s="406" t="n"/>
      <c r="VMT83" s="406" t="n"/>
      <c r="VMU83" s="406" t="n"/>
      <c r="VMV83" s="406" t="n"/>
      <c r="VMW83" s="406" t="n"/>
      <c r="VMX83" s="406" t="n"/>
      <c r="VMY83" s="406" t="n"/>
      <c r="VMZ83" s="406" t="n"/>
      <c r="VNA83" s="406" t="n"/>
      <c r="VNB83" s="406" t="n"/>
      <c r="VNC83" s="406" t="n"/>
      <c r="VND83" s="406" t="n"/>
      <c r="VNE83" s="406" t="n"/>
      <c r="VNF83" s="406" t="n"/>
      <c r="VNG83" s="406" t="n"/>
      <c r="VNH83" s="406" t="n"/>
      <c r="VNI83" s="406" t="n"/>
      <c r="VNJ83" s="406" t="n"/>
      <c r="VNK83" s="406" t="n"/>
      <c r="VNL83" s="406" t="n"/>
      <c r="VNM83" s="406" t="n"/>
      <c r="VNN83" s="406" t="n"/>
      <c r="VNO83" s="406" t="n"/>
      <c r="VNP83" s="406" t="n"/>
      <c r="VNQ83" s="406" t="n"/>
      <c r="VNR83" s="406" t="n"/>
      <c r="VNS83" s="406" t="n"/>
      <c r="VNT83" s="406" t="n"/>
      <c r="VNU83" s="406" t="n"/>
      <c r="VNV83" s="406" t="n"/>
      <c r="VNW83" s="406" t="n"/>
      <c r="VNX83" s="406" t="n"/>
      <c r="VNY83" s="406" t="n"/>
      <c r="VNZ83" s="406" t="n"/>
      <c r="VOA83" s="406" t="n"/>
      <c r="VOB83" s="406" t="n"/>
      <c r="VOC83" s="406" t="n"/>
      <c r="VOD83" s="406" t="n"/>
      <c r="VOE83" s="406" t="n"/>
      <c r="VOF83" s="406" t="n"/>
      <c r="VOG83" s="406" t="n"/>
      <c r="VOH83" s="406" t="n"/>
      <c r="VOI83" s="406" t="n"/>
      <c r="VOJ83" s="406" t="n"/>
      <c r="VOK83" s="406" t="n"/>
      <c r="VOL83" s="406" t="n"/>
      <c r="VOM83" s="406" t="n"/>
      <c r="VON83" s="406" t="n"/>
      <c r="VOO83" s="406" t="n"/>
      <c r="VOP83" s="406" t="n"/>
      <c r="VOQ83" s="406" t="n"/>
      <c r="VOR83" s="406" t="n"/>
      <c r="VOS83" s="406" t="n"/>
      <c r="VOT83" s="406" t="n"/>
      <c r="VOU83" s="406" t="n"/>
      <c r="VOV83" s="406" t="n"/>
      <c r="VOW83" s="406" t="n"/>
      <c r="VOX83" s="406" t="n"/>
      <c r="VOY83" s="406" t="n"/>
      <c r="VOZ83" s="406" t="n"/>
      <c r="VPA83" s="406" t="n"/>
      <c r="VPB83" s="406" t="n"/>
      <c r="VPC83" s="406" t="n"/>
      <c r="VPD83" s="406" t="n"/>
      <c r="VPE83" s="406" t="n"/>
      <c r="VPF83" s="406" t="n"/>
      <c r="VPG83" s="406" t="n"/>
      <c r="VPH83" s="406" t="n"/>
      <c r="VPI83" s="406" t="n"/>
      <c r="VPJ83" s="406" t="n"/>
      <c r="VPK83" s="406" t="n"/>
      <c r="VPL83" s="406" t="n"/>
      <c r="VPM83" s="406" t="n"/>
      <c r="VPN83" s="406" t="n"/>
      <c r="VPO83" s="406" t="n"/>
      <c r="VPP83" s="406" t="n"/>
      <c r="VPQ83" s="406" t="n"/>
      <c r="VPR83" s="406" t="n"/>
      <c r="VPS83" s="406" t="n"/>
      <c r="VPT83" s="406" t="n"/>
      <c r="VPU83" s="406" t="n"/>
      <c r="VPV83" s="406" t="n"/>
      <c r="VPW83" s="406" t="n"/>
      <c r="VPX83" s="406" t="n"/>
      <c r="VPY83" s="406" t="n"/>
      <c r="VPZ83" s="406" t="n"/>
      <c r="VQA83" s="406" t="n"/>
      <c r="VQB83" s="406" t="n"/>
      <c r="VQC83" s="406" t="n"/>
      <c r="VQD83" s="406" t="n"/>
      <c r="VQE83" s="406" t="n"/>
      <c r="VQF83" s="406" t="n"/>
      <c r="VQG83" s="406" t="n"/>
      <c r="VQH83" s="406" t="n"/>
      <c r="VQI83" s="406" t="n"/>
      <c r="VQJ83" s="406" t="n"/>
      <c r="VQK83" s="406" t="n"/>
      <c r="VQL83" s="406" t="n"/>
      <c r="VQM83" s="406" t="n"/>
      <c r="VQN83" s="406" t="n"/>
      <c r="VQO83" s="406" t="n"/>
      <c r="VQP83" s="406" t="n"/>
      <c r="VQQ83" s="406" t="n"/>
      <c r="VQR83" s="406" t="n"/>
      <c r="VQS83" s="406" t="n"/>
      <c r="VQT83" s="406" t="n"/>
      <c r="VQU83" s="406" t="n"/>
      <c r="VQV83" s="406" t="n"/>
      <c r="VQW83" s="406" t="n"/>
      <c r="VQX83" s="406" t="n"/>
      <c r="VQY83" s="406" t="n"/>
      <c r="VQZ83" s="406" t="n"/>
      <c r="VRA83" s="406" t="n"/>
      <c r="VRB83" s="406" t="n"/>
      <c r="VRC83" s="406" t="n"/>
      <c r="VRD83" s="406" t="n"/>
      <c r="VRE83" s="406" t="n"/>
      <c r="VRF83" s="406" t="n"/>
      <c r="VRG83" s="406" t="n"/>
      <c r="VRH83" s="406" t="n"/>
      <c r="VRI83" s="406" t="n"/>
      <c r="VRJ83" s="406" t="n"/>
      <c r="VRK83" s="406" t="n"/>
      <c r="VRL83" s="406" t="n"/>
      <c r="VRM83" s="406" t="n"/>
      <c r="VRN83" s="406" t="n"/>
      <c r="VRO83" s="406" t="n"/>
      <c r="VRP83" s="406" t="n"/>
      <c r="VRQ83" s="406" t="n"/>
      <c r="VRR83" s="406" t="n"/>
      <c r="VRS83" s="406" t="n"/>
      <c r="VRT83" s="406" t="n"/>
      <c r="VRU83" s="406" t="n"/>
      <c r="VRV83" s="406" t="n"/>
      <c r="VRW83" s="406" t="n"/>
      <c r="VRX83" s="406" t="n"/>
      <c r="VRY83" s="406" t="n"/>
      <c r="VRZ83" s="406" t="n"/>
      <c r="VSA83" s="406" t="n"/>
      <c r="VSB83" s="406" t="n"/>
      <c r="VSC83" s="406" t="n"/>
      <c r="VSD83" s="406" t="n"/>
      <c r="VSE83" s="406" t="n"/>
      <c r="VSF83" s="406" t="n"/>
      <c r="VSG83" s="406" t="n"/>
      <c r="VSH83" s="406" t="n"/>
      <c r="VSI83" s="406" t="n"/>
      <c r="VSJ83" s="406" t="n"/>
      <c r="VSK83" s="406" t="n"/>
      <c r="VSL83" s="406" t="n"/>
      <c r="VSM83" s="406" t="n"/>
      <c r="VSN83" s="406" t="n"/>
      <c r="VSO83" s="406" t="n"/>
      <c r="VSP83" s="406" t="n"/>
      <c r="VSQ83" s="406" t="n"/>
      <c r="VSR83" s="406" t="n"/>
      <c r="VSS83" s="406" t="n"/>
      <c r="VST83" s="406" t="n"/>
      <c r="VSU83" s="406" t="n"/>
      <c r="VSV83" s="406" t="n"/>
      <c r="VSW83" s="406" t="n"/>
      <c r="VSX83" s="406" t="n"/>
      <c r="VSY83" s="406" t="n"/>
      <c r="VSZ83" s="406" t="n"/>
      <c r="VTA83" s="406" t="n"/>
      <c r="VTB83" s="406" t="n"/>
      <c r="VTC83" s="406" t="n"/>
      <c r="VTD83" s="406" t="n"/>
      <c r="VTE83" s="406" t="n"/>
      <c r="VTF83" s="406" t="n"/>
      <c r="VTG83" s="406" t="n"/>
      <c r="VTH83" s="406" t="n"/>
      <c r="VTI83" s="406" t="n"/>
      <c r="VTJ83" s="406" t="n"/>
      <c r="VTK83" s="406" t="n"/>
      <c r="VTL83" s="406" t="n"/>
      <c r="VTM83" s="406" t="n"/>
      <c r="VTN83" s="406" t="n"/>
      <c r="VTO83" s="406" t="n"/>
      <c r="VTP83" s="406" t="n"/>
      <c r="VTQ83" s="406" t="n"/>
      <c r="VTR83" s="406" t="n"/>
      <c r="VTS83" s="406" t="n"/>
      <c r="VTT83" s="406" t="n"/>
      <c r="VTU83" s="406" t="n"/>
      <c r="VTV83" s="406" t="n"/>
      <c r="VTW83" s="406" t="n"/>
      <c r="VTX83" s="406" t="n"/>
      <c r="VTY83" s="406" t="n"/>
      <c r="VTZ83" s="406" t="n"/>
      <c r="VUA83" s="406" t="n"/>
      <c r="VUB83" s="406" t="n"/>
      <c r="VUC83" s="406" t="n"/>
      <c r="VUD83" s="406" t="n"/>
      <c r="VUE83" s="406" t="n"/>
      <c r="VUF83" s="406" t="n"/>
      <c r="VUG83" s="406" t="n"/>
      <c r="VUH83" s="406" t="n"/>
      <c r="VUI83" s="406" t="n"/>
      <c r="VUJ83" s="406" t="n"/>
      <c r="VUK83" s="406" t="n"/>
      <c r="VUL83" s="406" t="n"/>
      <c r="VUM83" s="406" t="n"/>
      <c r="VUN83" s="406" t="n"/>
      <c r="VUO83" s="406" t="n"/>
      <c r="VUP83" s="406" t="n"/>
      <c r="VUQ83" s="406" t="n"/>
      <c r="VUR83" s="406" t="n"/>
      <c r="VUS83" s="406" t="n"/>
      <c r="VUT83" s="406" t="n"/>
      <c r="VUU83" s="406" t="n"/>
      <c r="VUV83" s="406" t="n"/>
      <c r="VUW83" s="406" t="n"/>
      <c r="VUX83" s="406" t="n"/>
      <c r="VUY83" s="406" t="n"/>
      <c r="VUZ83" s="406" t="n"/>
      <c r="VVA83" s="406" t="n"/>
      <c r="VVB83" s="406" t="n"/>
      <c r="VVC83" s="406" t="n"/>
      <c r="VVD83" s="406" t="n"/>
      <c r="VVE83" s="406" t="n"/>
      <c r="VVF83" s="406" t="n"/>
      <c r="VVG83" s="406" t="n"/>
      <c r="VVH83" s="406" t="n"/>
      <c r="VVI83" s="406" t="n"/>
      <c r="VVJ83" s="406" t="n"/>
      <c r="VVK83" s="406" t="n"/>
      <c r="VVL83" s="406" t="n"/>
      <c r="VVM83" s="406" t="n"/>
      <c r="VVN83" s="406" t="n"/>
      <c r="VVO83" s="406" t="n"/>
      <c r="VVP83" s="406" t="n"/>
      <c r="VVQ83" s="406" t="n"/>
      <c r="VVR83" s="406" t="n"/>
      <c r="VVS83" s="406" t="n"/>
      <c r="VVT83" s="406" t="n"/>
      <c r="VVU83" s="406" t="n"/>
      <c r="VVV83" s="406" t="n"/>
      <c r="VVW83" s="406" t="n"/>
      <c r="VVX83" s="406" t="n"/>
      <c r="VVY83" s="406" t="n"/>
      <c r="VVZ83" s="406" t="n"/>
      <c r="VWA83" s="406" t="n"/>
      <c r="VWB83" s="406" t="n"/>
      <c r="VWC83" s="406" t="n"/>
      <c r="VWD83" s="406" t="n"/>
      <c r="VWE83" s="406" t="n"/>
      <c r="VWF83" s="406" t="n"/>
      <c r="VWG83" s="406" t="n"/>
      <c r="VWH83" s="406" t="n"/>
      <c r="VWI83" s="406" t="n"/>
      <c r="VWJ83" s="406" t="n"/>
      <c r="VWK83" s="406" t="n"/>
      <c r="VWL83" s="406" t="n"/>
      <c r="VWM83" s="406" t="n"/>
      <c r="VWN83" s="406" t="n"/>
      <c r="VWO83" s="406" t="n"/>
      <c r="VWP83" s="406" t="n"/>
      <c r="VWQ83" s="406" t="n"/>
      <c r="VWR83" s="406" t="n"/>
      <c r="VWS83" s="406" t="n"/>
      <c r="VWT83" s="406" t="n"/>
      <c r="VWU83" s="406" t="n"/>
      <c r="VWV83" s="406" t="n"/>
      <c r="VWW83" s="406" t="n"/>
      <c r="VWX83" s="406" t="n"/>
      <c r="VWY83" s="406" t="n"/>
      <c r="VWZ83" s="406" t="n"/>
      <c r="VXA83" s="406" t="n"/>
      <c r="VXB83" s="406" t="n"/>
      <c r="VXC83" s="406" t="n"/>
      <c r="VXD83" s="406" t="n"/>
      <c r="VXE83" s="406" t="n"/>
      <c r="VXF83" s="406" t="n"/>
      <c r="VXG83" s="406" t="n"/>
      <c r="VXH83" s="406" t="n"/>
      <c r="VXI83" s="406" t="n"/>
      <c r="VXJ83" s="406" t="n"/>
      <c r="VXK83" s="406" t="n"/>
      <c r="VXL83" s="406" t="n"/>
      <c r="VXM83" s="406" t="n"/>
      <c r="VXN83" s="406" t="n"/>
      <c r="VXO83" s="406" t="n"/>
      <c r="VXP83" s="406" t="n"/>
      <c r="VXQ83" s="406" t="n"/>
      <c r="VXR83" s="406" t="n"/>
      <c r="VXS83" s="406" t="n"/>
      <c r="VXT83" s="406" t="n"/>
      <c r="VXU83" s="406" t="n"/>
      <c r="VXV83" s="406" t="n"/>
      <c r="VXW83" s="406" t="n"/>
      <c r="VXX83" s="406" t="n"/>
      <c r="VXY83" s="406" t="n"/>
      <c r="VXZ83" s="406" t="n"/>
      <c r="VYA83" s="406" t="n"/>
      <c r="VYB83" s="406" t="n"/>
      <c r="VYC83" s="406" t="n"/>
      <c r="VYD83" s="406" t="n"/>
      <c r="VYE83" s="406" t="n"/>
      <c r="VYF83" s="406" t="n"/>
      <c r="VYG83" s="406" t="n"/>
      <c r="VYH83" s="406" t="n"/>
      <c r="VYI83" s="406" t="n"/>
      <c r="VYJ83" s="406" t="n"/>
      <c r="VYK83" s="406" t="n"/>
      <c r="VYL83" s="406" t="n"/>
      <c r="VYM83" s="406" t="n"/>
      <c r="VYN83" s="406" t="n"/>
      <c r="VYO83" s="406" t="n"/>
      <c r="VYP83" s="406" t="n"/>
      <c r="VYQ83" s="406" t="n"/>
      <c r="VYR83" s="406" t="n"/>
      <c r="VYS83" s="406" t="n"/>
      <c r="VYT83" s="406" t="n"/>
      <c r="VYU83" s="406" t="n"/>
      <c r="VYV83" s="406" t="n"/>
      <c r="VYW83" s="406" t="n"/>
      <c r="VYX83" s="406" t="n"/>
      <c r="VYY83" s="406" t="n"/>
      <c r="VYZ83" s="406" t="n"/>
      <c r="VZA83" s="406" t="n"/>
      <c r="VZB83" s="406" t="n"/>
      <c r="VZC83" s="406" t="n"/>
      <c r="VZD83" s="406" t="n"/>
      <c r="VZE83" s="406" t="n"/>
      <c r="VZF83" s="406" t="n"/>
      <c r="VZG83" s="406" t="n"/>
      <c r="VZH83" s="406" t="n"/>
      <c r="VZI83" s="406" t="n"/>
      <c r="VZJ83" s="406" t="n"/>
      <c r="VZK83" s="406" t="n"/>
      <c r="VZL83" s="406" t="n"/>
      <c r="VZM83" s="406" t="n"/>
      <c r="VZN83" s="406" t="n"/>
      <c r="VZO83" s="406" t="n"/>
      <c r="VZP83" s="406" t="n"/>
      <c r="VZQ83" s="406" t="n"/>
      <c r="VZR83" s="406" t="n"/>
      <c r="VZS83" s="406" t="n"/>
      <c r="VZT83" s="406" t="n"/>
      <c r="VZU83" s="406" t="n"/>
      <c r="VZV83" s="406" t="n"/>
      <c r="VZW83" s="406" t="n"/>
      <c r="VZX83" s="406" t="n"/>
      <c r="VZY83" s="406" t="n"/>
      <c r="VZZ83" s="406" t="n"/>
      <c r="WAA83" s="406" t="n"/>
      <c r="WAB83" s="406" t="n"/>
      <c r="WAC83" s="406" t="n"/>
      <c r="WAD83" s="406" t="n"/>
      <c r="WAE83" s="406" t="n"/>
      <c r="WAF83" s="406" t="n"/>
      <c r="WAG83" s="406" t="n"/>
      <c r="WAH83" s="406" t="n"/>
      <c r="WAI83" s="406" t="n"/>
      <c r="WAJ83" s="406" t="n"/>
      <c r="WAK83" s="406" t="n"/>
      <c r="WAL83" s="406" t="n"/>
      <c r="WAM83" s="406" t="n"/>
      <c r="WAN83" s="406" t="n"/>
      <c r="WAO83" s="406" t="n"/>
      <c r="WAP83" s="406" t="n"/>
      <c r="WAQ83" s="406" t="n"/>
      <c r="WAR83" s="406" t="n"/>
      <c r="WAS83" s="406" t="n"/>
      <c r="WAT83" s="406" t="n"/>
      <c r="WAU83" s="406" t="n"/>
      <c r="WAV83" s="406" t="n"/>
      <c r="WAW83" s="406" t="n"/>
      <c r="WAX83" s="406" t="n"/>
      <c r="WAY83" s="406" t="n"/>
      <c r="WAZ83" s="406" t="n"/>
      <c r="WBA83" s="406" t="n"/>
      <c r="WBB83" s="406" t="n"/>
      <c r="WBC83" s="406" t="n"/>
      <c r="WBD83" s="406" t="n"/>
      <c r="WBE83" s="406" t="n"/>
      <c r="WBF83" s="406" t="n"/>
      <c r="WBG83" s="406" t="n"/>
      <c r="WBH83" s="406" t="n"/>
      <c r="WBI83" s="406" t="n"/>
      <c r="WBJ83" s="406" t="n"/>
      <c r="WBK83" s="406" t="n"/>
      <c r="WBL83" s="406" t="n"/>
      <c r="WBM83" s="406" t="n"/>
      <c r="WBN83" s="406" t="n"/>
      <c r="WBO83" s="406" t="n"/>
      <c r="WBP83" s="406" t="n"/>
      <c r="WBQ83" s="406" t="n"/>
      <c r="WBR83" s="406" t="n"/>
      <c r="WBS83" s="406" t="n"/>
      <c r="WBT83" s="406" t="n"/>
      <c r="WBU83" s="406" t="n"/>
      <c r="WBV83" s="406" t="n"/>
      <c r="WBW83" s="406" t="n"/>
      <c r="WBX83" s="406" t="n"/>
      <c r="WBY83" s="406" t="n"/>
      <c r="WBZ83" s="406" t="n"/>
      <c r="WCA83" s="406" t="n"/>
      <c r="WCB83" s="406" t="n"/>
      <c r="WCC83" s="406" t="n"/>
      <c r="WCD83" s="406" t="n"/>
      <c r="WCE83" s="406" t="n"/>
      <c r="WCF83" s="406" t="n"/>
      <c r="WCG83" s="406" t="n"/>
      <c r="WCH83" s="406" t="n"/>
      <c r="WCI83" s="406" t="n"/>
      <c r="WCJ83" s="406" t="n"/>
      <c r="WCK83" s="406" t="n"/>
      <c r="WCL83" s="406" t="n"/>
      <c r="WCM83" s="406" t="n"/>
      <c r="WCN83" s="406" t="n"/>
      <c r="WCO83" s="406" t="n"/>
      <c r="WCP83" s="406" t="n"/>
      <c r="WCQ83" s="406" t="n"/>
      <c r="WCR83" s="406" t="n"/>
      <c r="WCS83" s="406" t="n"/>
      <c r="WCT83" s="406" t="n"/>
      <c r="WCU83" s="406" t="n"/>
      <c r="WCV83" s="406" t="n"/>
      <c r="WCW83" s="406" t="n"/>
      <c r="WCX83" s="406" t="n"/>
      <c r="WCY83" s="406" t="n"/>
      <c r="WCZ83" s="406" t="n"/>
      <c r="WDA83" s="406" t="n"/>
      <c r="WDB83" s="406" t="n"/>
      <c r="WDC83" s="406" t="n"/>
      <c r="WDD83" s="406" t="n"/>
      <c r="WDE83" s="406" t="n"/>
      <c r="WDF83" s="406" t="n"/>
      <c r="WDG83" s="406" t="n"/>
      <c r="WDH83" s="406" t="n"/>
      <c r="WDI83" s="406" t="n"/>
      <c r="WDJ83" s="406" t="n"/>
      <c r="WDK83" s="406" t="n"/>
      <c r="WDL83" s="406" t="n"/>
      <c r="WDM83" s="406" t="n"/>
      <c r="WDN83" s="406" t="n"/>
      <c r="WDO83" s="406" t="n"/>
      <c r="WDP83" s="406" t="n"/>
      <c r="WDQ83" s="406" t="n"/>
      <c r="WDR83" s="406" t="n"/>
      <c r="WDS83" s="406" t="n"/>
      <c r="WDT83" s="406" t="n"/>
      <c r="WDU83" s="406" t="n"/>
      <c r="WDV83" s="406" t="n"/>
      <c r="WDW83" s="406" t="n"/>
      <c r="WDX83" s="406" t="n"/>
      <c r="WDY83" s="406" t="n"/>
      <c r="WDZ83" s="406" t="n"/>
      <c r="WEA83" s="406" t="n"/>
      <c r="WEB83" s="406" t="n"/>
      <c r="WEC83" s="406" t="n"/>
      <c r="WED83" s="406" t="n"/>
      <c r="WEE83" s="406" t="n"/>
      <c r="WEF83" s="406" t="n"/>
      <c r="WEG83" s="406" t="n"/>
      <c r="WEH83" s="406" t="n"/>
      <c r="WEI83" s="406" t="n"/>
      <c r="WEJ83" s="406" t="n"/>
      <c r="WEK83" s="406" t="n"/>
      <c r="WEL83" s="406" t="n"/>
      <c r="WEM83" s="406" t="n"/>
      <c r="WEN83" s="406" t="n"/>
      <c r="WEO83" s="406" t="n"/>
      <c r="WEP83" s="406" t="n"/>
      <c r="WEQ83" s="406" t="n"/>
      <c r="WER83" s="406" t="n"/>
      <c r="WES83" s="406" t="n"/>
      <c r="WET83" s="406" t="n"/>
      <c r="WEU83" s="406" t="n"/>
      <c r="WEV83" s="406" t="n"/>
      <c r="WEW83" s="406" t="n"/>
      <c r="WEX83" s="406" t="n"/>
      <c r="WEY83" s="406" t="n"/>
      <c r="WEZ83" s="406" t="n"/>
      <c r="WFA83" s="406" t="n"/>
      <c r="WFB83" s="406" t="n"/>
      <c r="WFC83" s="406" t="n"/>
      <c r="WFD83" s="406" t="n"/>
      <c r="WFE83" s="406" t="n"/>
      <c r="WFF83" s="406" t="n"/>
      <c r="WFG83" s="406" t="n"/>
      <c r="WFH83" s="406" t="n"/>
      <c r="WFI83" s="406" t="n"/>
      <c r="WFJ83" s="406" t="n"/>
      <c r="WFK83" s="406" t="n"/>
      <c r="WFL83" s="406" t="n"/>
      <c r="WFM83" s="406" t="n"/>
      <c r="WFN83" s="406" t="n"/>
      <c r="WFO83" s="406" t="n"/>
      <c r="WFP83" s="406" t="n"/>
      <c r="WFQ83" s="406" t="n"/>
      <c r="WFR83" s="406" t="n"/>
      <c r="WFS83" s="406" t="n"/>
      <c r="WFT83" s="406" t="n"/>
      <c r="WFU83" s="406" t="n"/>
      <c r="WFV83" s="406" t="n"/>
      <c r="WFW83" s="406" t="n"/>
      <c r="WFX83" s="406" t="n"/>
      <c r="WFY83" s="406" t="n"/>
      <c r="WFZ83" s="406" t="n"/>
      <c r="WGA83" s="406" t="n"/>
      <c r="WGB83" s="406" t="n"/>
      <c r="WGC83" s="406" t="n"/>
      <c r="WGD83" s="406" t="n"/>
      <c r="WGE83" s="406" t="n"/>
      <c r="WGF83" s="406" t="n"/>
      <c r="WGG83" s="406" t="n"/>
      <c r="WGH83" s="406" t="n"/>
      <c r="WGI83" s="406" t="n"/>
      <c r="WGJ83" s="406" t="n"/>
      <c r="WGK83" s="406" t="n"/>
      <c r="WGL83" s="406" t="n"/>
      <c r="WGM83" s="406" t="n"/>
      <c r="WGN83" s="406" t="n"/>
      <c r="WGO83" s="406" t="n"/>
      <c r="WGP83" s="406" t="n"/>
      <c r="WGQ83" s="406" t="n"/>
      <c r="WGR83" s="406" t="n"/>
      <c r="WGS83" s="406" t="n"/>
      <c r="WGT83" s="406" t="n"/>
      <c r="WGU83" s="406" t="n"/>
      <c r="WGV83" s="406" t="n"/>
      <c r="WGW83" s="406" t="n"/>
      <c r="WGX83" s="406" t="n"/>
      <c r="WGY83" s="406" t="n"/>
      <c r="WGZ83" s="406" t="n"/>
      <c r="WHA83" s="406" t="n"/>
      <c r="WHB83" s="406" t="n"/>
      <c r="WHC83" s="406" t="n"/>
      <c r="WHD83" s="406" t="n"/>
      <c r="WHE83" s="406" t="n"/>
      <c r="WHF83" s="406" t="n"/>
      <c r="WHG83" s="406" t="n"/>
      <c r="WHH83" s="406" t="n"/>
      <c r="WHI83" s="406" t="n"/>
      <c r="WHJ83" s="406" t="n"/>
      <c r="WHK83" s="406" t="n"/>
      <c r="WHL83" s="406" t="n"/>
      <c r="WHM83" s="406" t="n"/>
      <c r="WHN83" s="406" t="n"/>
      <c r="WHO83" s="406" t="n"/>
      <c r="WHP83" s="406" t="n"/>
      <c r="WHQ83" s="406" t="n"/>
      <c r="WHR83" s="406" t="n"/>
      <c r="WHS83" s="406" t="n"/>
      <c r="WHT83" s="406" t="n"/>
      <c r="WHU83" s="406" t="n"/>
      <c r="WHV83" s="406" t="n"/>
      <c r="WHW83" s="406" t="n"/>
      <c r="WHX83" s="406" t="n"/>
      <c r="WHY83" s="406" t="n"/>
      <c r="WHZ83" s="406" t="n"/>
      <c r="WIA83" s="406" t="n"/>
      <c r="WIB83" s="406" t="n"/>
      <c r="WIC83" s="406" t="n"/>
      <c r="WID83" s="406" t="n"/>
      <c r="WIE83" s="406" t="n"/>
      <c r="WIF83" s="406" t="n"/>
      <c r="WIG83" s="406" t="n"/>
      <c r="WIH83" s="406" t="n"/>
      <c r="WII83" s="406" t="n"/>
      <c r="WIJ83" s="406" t="n"/>
      <c r="WIK83" s="406" t="n"/>
      <c r="WIL83" s="406" t="n"/>
      <c r="WIM83" s="406" t="n"/>
      <c r="WIN83" s="406" t="n"/>
      <c r="WIO83" s="406" t="n"/>
      <c r="WIP83" s="406" t="n"/>
      <c r="WIQ83" s="406" t="n"/>
      <c r="WIR83" s="406" t="n"/>
      <c r="WIS83" s="406" t="n"/>
      <c r="WIT83" s="406" t="n"/>
      <c r="WIU83" s="406" t="n"/>
      <c r="WIV83" s="406" t="n"/>
      <c r="WIW83" s="406" t="n"/>
      <c r="WIX83" s="406" t="n"/>
      <c r="WIY83" s="406" t="n"/>
      <c r="WIZ83" s="406" t="n"/>
      <c r="WJA83" s="406" t="n"/>
      <c r="WJB83" s="406" t="n"/>
      <c r="WJC83" s="406" t="n"/>
      <c r="WJD83" s="406" t="n"/>
      <c r="WJE83" s="406" t="n"/>
      <c r="WJF83" s="406" t="n"/>
      <c r="WJG83" s="406" t="n"/>
      <c r="WJH83" s="406" t="n"/>
      <c r="WJI83" s="406" t="n"/>
      <c r="WJJ83" s="406" t="n"/>
      <c r="WJK83" s="406" t="n"/>
      <c r="WJL83" s="406" t="n"/>
      <c r="WJM83" s="406" t="n"/>
      <c r="WJN83" s="406" t="n"/>
      <c r="WJO83" s="406" t="n"/>
      <c r="WJP83" s="406" t="n"/>
      <c r="WJQ83" s="406" t="n"/>
      <c r="WJR83" s="406" t="n"/>
      <c r="WJS83" s="406" t="n"/>
      <c r="WJT83" s="406" t="n"/>
      <c r="WJU83" s="406" t="n"/>
      <c r="WJV83" s="406" t="n"/>
      <c r="WJW83" s="406" t="n"/>
      <c r="WJX83" s="406" t="n"/>
      <c r="WJY83" s="406" t="n"/>
      <c r="WJZ83" s="406" t="n"/>
      <c r="WKA83" s="406" t="n"/>
      <c r="WKB83" s="406" t="n"/>
      <c r="WKC83" s="406" t="n"/>
      <c r="WKD83" s="406" t="n"/>
      <c r="WKE83" s="406" t="n"/>
      <c r="WKF83" s="406" t="n"/>
      <c r="WKG83" s="406" t="n"/>
      <c r="WKH83" s="406" t="n"/>
      <c r="WKI83" s="406" t="n"/>
      <c r="WKJ83" s="406" t="n"/>
      <c r="WKK83" s="406" t="n"/>
      <c r="WKL83" s="406" t="n"/>
      <c r="WKM83" s="406" t="n"/>
      <c r="WKN83" s="406" t="n"/>
      <c r="WKO83" s="406" t="n"/>
      <c r="WKP83" s="406" t="n"/>
      <c r="WKQ83" s="406" t="n"/>
      <c r="WKR83" s="406" t="n"/>
      <c r="WKS83" s="406" t="n"/>
      <c r="WKT83" s="406" t="n"/>
      <c r="WKU83" s="406" t="n"/>
      <c r="WKV83" s="406" t="n"/>
      <c r="WKW83" s="406" t="n"/>
      <c r="WKX83" s="406" t="n"/>
      <c r="WKY83" s="406" t="n"/>
      <c r="WKZ83" s="406" t="n"/>
      <c r="WLA83" s="406" t="n"/>
      <c r="WLB83" s="406" t="n"/>
      <c r="WLC83" s="406" t="n"/>
      <c r="WLD83" s="406" t="n"/>
      <c r="WLE83" s="406" t="n"/>
      <c r="WLF83" s="406" t="n"/>
      <c r="WLG83" s="406" t="n"/>
      <c r="WLH83" s="406" t="n"/>
      <c r="WLI83" s="406" t="n"/>
      <c r="WLJ83" s="406" t="n"/>
      <c r="WLK83" s="406" t="n"/>
      <c r="WLL83" s="406" t="n"/>
      <c r="WLM83" s="406" t="n"/>
      <c r="WLN83" s="406" t="n"/>
      <c r="WLO83" s="406" t="n"/>
      <c r="WLP83" s="406" t="n"/>
      <c r="WLQ83" s="406" t="n"/>
      <c r="WLR83" s="406" t="n"/>
      <c r="WLS83" s="406" t="n"/>
      <c r="WLT83" s="406" t="n"/>
      <c r="WLU83" s="406" t="n"/>
      <c r="WLV83" s="406" t="n"/>
      <c r="WLW83" s="406" t="n"/>
      <c r="WLX83" s="406" t="n"/>
      <c r="WLY83" s="406" t="n"/>
      <c r="WLZ83" s="406" t="n"/>
      <c r="WMA83" s="406" t="n"/>
      <c r="WMB83" s="406" t="n"/>
      <c r="WMC83" s="406" t="n"/>
      <c r="WMD83" s="406" t="n"/>
      <c r="WME83" s="406" t="n"/>
      <c r="WMF83" s="406" t="n"/>
      <c r="WMG83" s="406" t="n"/>
      <c r="WMH83" s="406" t="n"/>
      <c r="WMI83" s="406" t="n"/>
      <c r="WMJ83" s="406" t="n"/>
      <c r="WMK83" s="406" t="n"/>
      <c r="WML83" s="406" t="n"/>
      <c r="WMM83" s="406" t="n"/>
      <c r="WMN83" s="406" t="n"/>
      <c r="WMO83" s="406" t="n"/>
      <c r="WMP83" s="406" t="n"/>
      <c r="WMQ83" s="406" t="n"/>
      <c r="WMR83" s="406" t="n"/>
      <c r="WMS83" s="406" t="n"/>
      <c r="WMT83" s="406" t="n"/>
      <c r="WMU83" s="406" t="n"/>
      <c r="WMV83" s="406" t="n"/>
      <c r="WMW83" s="406" t="n"/>
      <c r="WMX83" s="406" t="n"/>
      <c r="WMY83" s="406" t="n"/>
      <c r="WMZ83" s="406" t="n"/>
      <c r="WNA83" s="406" t="n"/>
      <c r="WNB83" s="406" t="n"/>
      <c r="WNC83" s="406" t="n"/>
      <c r="WND83" s="406" t="n"/>
      <c r="WNE83" s="406" t="n"/>
      <c r="WNF83" s="406" t="n"/>
      <c r="WNG83" s="406" t="n"/>
      <c r="WNH83" s="406" t="n"/>
      <c r="WNI83" s="406" t="n"/>
      <c r="WNJ83" s="406" t="n"/>
      <c r="WNK83" s="406" t="n"/>
      <c r="WNL83" s="406" t="n"/>
      <c r="WNM83" s="406" t="n"/>
      <c r="WNN83" s="406" t="n"/>
      <c r="WNO83" s="406" t="n"/>
      <c r="WNP83" s="406" t="n"/>
      <c r="WNQ83" s="406" t="n"/>
      <c r="WNR83" s="406" t="n"/>
      <c r="WNS83" s="406" t="n"/>
      <c r="WNT83" s="406" t="n"/>
      <c r="WNU83" s="406" t="n"/>
      <c r="WNV83" s="406" t="n"/>
      <c r="WNW83" s="406" t="n"/>
      <c r="WNX83" s="406" t="n"/>
      <c r="WNY83" s="406" t="n"/>
      <c r="WNZ83" s="406" t="n"/>
      <c r="WOA83" s="406" t="n"/>
      <c r="WOB83" s="406" t="n"/>
      <c r="WOC83" s="406" t="n"/>
      <c r="WOD83" s="406" t="n"/>
      <c r="WOE83" s="406" t="n"/>
      <c r="WOF83" s="406" t="n"/>
      <c r="WOG83" s="406" t="n"/>
      <c r="WOH83" s="406" t="n"/>
      <c r="WOI83" s="406" t="n"/>
      <c r="WOJ83" s="406" t="n"/>
      <c r="WOK83" s="406" t="n"/>
      <c r="WOL83" s="406" t="n"/>
      <c r="WOM83" s="406" t="n"/>
      <c r="WON83" s="406" t="n"/>
      <c r="WOO83" s="406" t="n"/>
      <c r="WOP83" s="406" t="n"/>
      <c r="WOQ83" s="406" t="n"/>
      <c r="WOR83" s="406" t="n"/>
      <c r="WOS83" s="406" t="n"/>
      <c r="WOT83" s="406" t="n"/>
      <c r="WOU83" s="406" t="n"/>
      <c r="WOV83" s="406" t="n"/>
      <c r="WOW83" s="406" t="n"/>
      <c r="WOX83" s="406" t="n"/>
      <c r="WOY83" s="406" t="n"/>
      <c r="WOZ83" s="406" t="n"/>
      <c r="WPA83" s="406" t="n"/>
      <c r="WPB83" s="406" t="n"/>
      <c r="WPC83" s="406" t="n"/>
      <c r="WPD83" s="406" t="n"/>
      <c r="WPE83" s="406" t="n"/>
      <c r="WPF83" s="406" t="n"/>
      <c r="WPG83" s="406" t="n"/>
      <c r="WPH83" s="406" t="n"/>
      <c r="WPI83" s="406" t="n"/>
      <c r="WPJ83" s="406" t="n"/>
      <c r="WPK83" s="406" t="n"/>
      <c r="WPL83" s="406" t="n"/>
      <c r="WPM83" s="406" t="n"/>
      <c r="WPN83" s="406" t="n"/>
      <c r="WPO83" s="406" t="n"/>
      <c r="WPP83" s="406" t="n"/>
      <c r="WPQ83" s="406" t="n"/>
      <c r="WPR83" s="406" t="n"/>
      <c r="WPS83" s="406" t="n"/>
      <c r="WPT83" s="406" t="n"/>
      <c r="WPU83" s="406" t="n"/>
      <c r="WPV83" s="406" t="n"/>
      <c r="WPW83" s="406" t="n"/>
      <c r="WPX83" s="406" t="n"/>
      <c r="WPY83" s="406" t="n"/>
      <c r="WPZ83" s="406" t="n"/>
      <c r="WQA83" s="406" t="n"/>
      <c r="WQB83" s="406" t="n"/>
      <c r="WQC83" s="406" t="n"/>
      <c r="WQD83" s="406" t="n"/>
      <c r="WQE83" s="406" t="n"/>
      <c r="WQF83" s="406" t="n"/>
      <c r="WQG83" s="406" t="n"/>
      <c r="WQH83" s="406" t="n"/>
      <c r="WQI83" s="406" t="n"/>
      <c r="WQJ83" s="406" t="n"/>
      <c r="WQK83" s="406" t="n"/>
      <c r="WQL83" s="406" t="n"/>
      <c r="WQM83" s="406" t="n"/>
      <c r="WQN83" s="406" t="n"/>
      <c r="WQO83" s="406" t="n"/>
      <c r="WQP83" s="406" t="n"/>
      <c r="WQQ83" s="406" t="n"/>
      <c r="WQR83" s="406" t="n"/>
      <c r="WQS83" s="406" t="n"/>
      <c r="WQT83" s="406" t="n"/>
      <c r="WQU83" s="406" t="n"/>
      <c r="WQV83" s="406" t="n"/>
      <c r="WQW83" s="406" t="n"/>
      <c r="WQX83" s="406" t="n"/>
      <c r="WQY83" s="406" t="n"/>
      <c r="WQZ83" s="406" t="n"/>
      <c r="WRA83" s="406" t="n"/>
      <c r="WRB83" s="406" t="n"/>
      <c r="WRC83" s="406" t="n"/>
      <c r="WRD83" s="406" t="n"/>
      <c r="WRE83" s="406" t="n"/>
      <c r="WRF83" s="406" t="n"/>
      <c r="WRG83" s="406" t="n"/>
      <c r="WRH83" s="406" t="n"/>
      <c r="WRI83" s="406" t="n"/>
      <c r="WRJ83" s="406" t="n"/>
      <c r="WRK83" s="406" t="n"/>
      <c r="WRL83" s="406" t="n"/>
      <c r="WRM83" s="406" t="n"/>
      <c r="WRN83" s="406" t="n"/>
      <c r="WRO83" s="406" t="n"/>
      <c r="WRP83" s="406" t="n"/>
      <c r="WRQ83" s="406" t="n"/>
      <c r="WRR83" s="406" t="n"/>
      <c r="WRS83" s="406" t="n"/>
      <c r="WRT83" s="406" t="n"/>
      <c r="WRU83" s="406" t="n"/>
      <c r="WRV83" s="406" t="n"/>
      <c r="WRW83" s="406" t="n"/>
      <c r="WRX83" s="406" t="n"/>
      <c r="WRY83" s="406" t="n"/>
      <c r="WRZ83" s="406" t="n"/>
      <c r="WSA83" s="406" t="n"/>
      <c r="WSB83" s="406" t="n"/>
      <c r="WSC83" s="406" t="n"/>
      <c r="WSD83" s="406" t="n"/>
      <c r="WSE83" s="406" t="n"/>
      <c r="WSF83" s="406" t="n"/>
      <c r="WSG83" s="406" t="n"/>
      <c r="WSH83" s="406" t="n"/>
      <c r="WSI83" s="406" t="n"/>
      <c r="WSJ83" s="406" t="n"/>
      <c r="WSK83" s="406" t="n"/>
      <c r="WSL83" s="406" t="n"/>
      <c r="WSM83" s="406" t="n"/>
      <c r="WSN83" s="406" t="n"/>
      <c r="WSO83" s="406" t="n"/>
      <c r="WSP83" s="406" t="n"/>
      <c r="WSQ83" s="406" t="n"/>
      <c r="WSR83" s="406" t="n"/>
      <c r="WSS83" s="406" t="n"/>
      <c r="WST83" s="406" t="n"/>
      <c r="WSU83" s="406" t="n"/>
      <c r="WSV83" s="406" t="n"/>
      <c r="WSW83" s="406" t="n"/>
      <c r="WSX83" s="406" t="n"/>
      <c r="WSY83" s="406" t="n"/>
      <c r="WSZ83" s="406" t="n"/>
      <c r="WTA83" s="406" t="n"/>
      <c r="WTB83" s="406" t="n"/>
      <c r="WTC83" s="406" t="n"/>
      <c r="WTD83" s="406" t="n"/>
      <c r="WTE83" s="406" t="n"/>
      <c r="WTF83" s="406" t="n"/>
      <c r="WTG83" s="406" t="n"/>
      <c r="WTH83" s="406" t="n"/>
      <c r="WTI83" s="406" t="n"/>
      <c r="WTJ83" s="406" t="n"/>
      <c r="WTK83" s="406" t="n"/>
      <c r="WTL83" s="406" t="n"/>
      <c r="WTM83" s="406" t="n"/>
      <c r="WTN83" s="406" t="n"/>
      <c r="WTO83" s="406" t="n"/>
      <c r="WTP83" s="406" t="n"/>
      <c r="WTQ83" s="406" t="n"/>
      <c r="WTR83" s="406" t="n"/>
      <c r="WTS83" s="406" t="n"/>
      <c r="WTT83" s="406" t="n"/>
      <c r="WTU83" s="406" t="n"/>
      <c r="WTV83" s="406" t="n"/>
      <c r="WTW83" s="406" t="n"/>
      <c r="WTX83" s="406" t="n"/>
      <c r="WTY83" s="406" t="n"/>
      <c r="WTZ83" s="406" t="n"/>
      <c r="WUA83" s="406" t="n"/>
      <c r="WUB83" s="406" t="n"/>
      <c r="WUC83" s="406" t="n"/>
      <c r="WUD83" s="406" t="n"/>
      <c r="WUE83" s="406" t="n"/>
      <c r="WUF83" s="406" t="n"/>
      <c r="WUG83" s="406" t="n"/>
      <c r="WUH83" s="406" t="n"/>
      <c r="WUI83" s="406" t="n"/>
      <c r="WUJ83" s="406" t="n"/>
      <c r="WUK83" s="406" t="n"/>
      <c r="WUL83" s="406" t="n"/>
      <c r="WUM83" s="406" t="n"/>
      <c r="WUN83" s="406" t="n"/>
      <c r="WUO83" s="406" t="n"/>
      <c r="WUP83" s="406" t="n"/>
      <c r="WUQ83" s="406" t="n"/>
      <c r="WUR83" s="406" t="n"/>
      <c r="WUS83" s="406" t="n"/>
      <c r="WUT83" s="406" t="n"/>
      <c r="WUU83" s="406" t="n"/>
      <c r="WUV83" s="406" t="n"/>
      <c r="WUW83" s="406" t="n"/>
      <c r="WUX83" s="406" t="n"/>
      <c r="WUY83" s="406" t="n"/>
      <c r="WUZ83" s="406" t="n"/>
      <c r="WVA83" s="406" t="n"/>
      <c r="WVB83" s="406" t="n"/>
      <c r="WVC83" s="406" t="n"/>
      <c r="WVD83" s="406" t="n"/>
      <c r="WVE83" s="406" t="n"/>
      <c r="WVF83" s="406" t="n"/>
      <c r="WVG83" s="406" t="n"/>
      <c r="WVH83" s="406" t="n"/>
      <c r="WVI83" s="406" t="n"/>
      <c r="WVJ83" s="406" t="n"/>
      <c r="WVK83" s="406" t="n"/>
      <c r="WVL83" s="406" t="n"/>
      <c r="WVM83" s="406" t="n"/>
      <c r="WVN83" s="406" t="n"/>
      <c r="WVO83" s="406" t="n"/>
      <c r="WVP83" s="406" t="n"/>
      <c r="WVQ83" s="406" t="n"/>
      <c r="WVR83" s="406" t="n"/>
      <c r="WVS83" s="406" t="n"/>
      <c r="WVT83" s="406" t="n"/>
      <c r="WVU83" s="406" t="n"/>
      <c r="WVV83" s="406" t="n"/>
      <c r="WVW83" s="406" t="n"/>
      <c r="WVX83" s="406" t="n"/>
      <c r="WVY83" s="406" t="n"/>
      <c r="WVZ83" s="406" t="n"/>
      <c r="WWA83" s="406" t="n"/>
      <c r="WWB83" s="406" t="n"/>
      <c r="WWC83" s="406" t="n"/>
      <c r="WWD83" s="406" t="n"/>
      <c r="WWE83" s="406" t="n"/>
      <c r="WWF83" s="406" t="n"/>
      <c r="WWG83" s="406" t="n"/>
      <c r="WWH83" s="406" t="n"/>
      <c r="WWI83" s="406" t="n"/>
      <c r="WWJ83" s="406" t="n"/>
      <c r="WWK83" s="406" t="n"/>
      <c r="WWL83" s="406" t="n"/>
      <c r="WWM83" s="406" t="n"/>
      <c r="WWN83" s="406" t="n"/>
      <c r="WWO83" s="406" t="n"/>
      <c r="WWP83" s="406" t="n"/>
      <c r="WWQ83" s="406" t="n"/>
      <c r="WWR83" s="406" t="n"/>
      <c r="WWS83" s="406" t="n"/>
      <c r="WWT83" s="406" t="n"/>
      <c r="WWU83" s="406" t="n"/>
      <c r="WWV83" s="406" t="n"/>
      <c r="WWW83" s="406" t="n"/>
      <c r="WWX83" s="406" t="n"/>
      <c r="WWY83" s="406" t="n"/>
      <c r="WWZ83" s="406" t="n"/>
      <c r="WXA83" s="406" t="n"/>
      <c r="WXB83" s="406" t="n"/>
      <c r="WXC83" s="406" t="n"/>
      <c r="WXD83" s="406" t="n"/>
      <c r="WXE83" s="406" t="n"/>
      <c r="WXF83" s="406" t="n"/>
      <c r="WXG83" s="406" t="n"/>
      <c r="WXH83" s="406" t="n"/>
      <c r="WXI83" s="406" t="n"/>
      <c r="WXJ83" s="406" t="n"/>
      <c r="WXK83" s="406" t="n"/>
      <c r="WXL83" s="406" t="n"/>
      <c r="WXM83" s="406" t="n"/>
      <c r="WXN83" s="406" t="n"/>
      <c r="WXO83" s="406" t="n"/>
      <c r="WXP83" s="406" t="n"/>
      <c r="WXQ83" s="406" t="n"/>
      <c r="WXR83" s="406" t="n"/>
      <c r="WXS83" s="406" t="n"/>
      <c r="WXT83" s="406" t="n"/>
      <c r="WXU83" s="406" t="n"/>
      <c r="WXV83" s="406" t="n"/>
      <c r="WXW83" s="406" t="n"/>
      <c r="WXX83" s="406" t="n"/>
      <c r="WXY83" s="406" t="n"/>
      <c r="WXZ83" s="406" t="n"/>
      <c r="WYA83" s="406" t="n"/>
      <c r="WYB83" s="406" t="n"/>
      <c r="WYC83" s="406" t="n"/>
      <c r="WYD83" s="406" t="n"/>
      <c r="WYE83" s="406" t="n"/>
      <c r="WYF83" s="406" t="n"/>
      <c r="WYG83" s="406" t="n"/>
      <c r="WYH83" s="406" t="n"/>
      <c r="WYI83" s="406" t="n"/>
      <c r="WYJ83" s="406" t="n"/>
      <c r="WYK83" s="406" t="n"/>
      <c r="WYL83" s="406" t="n"/>
      <c r="WYM83" s="406" t="n"/>
      <c r="WYN83" s="406" t="n"/>
      <c r="WYO83" s="406" t="n"/>
      <c r="WYP83" s="406" t="n"/>
      <c r="WYQ83" s="406" t="n"/>
      <c r="WYR83" s="406" t="n"/>
      <c r="WYS83" s="406" t="n"/>
      <c r="WYT83" s="406" t="n"/>
      <c r="WYU83" s="406" t="n"/>
      <c r="WYV83" s="406" t="n"/>
      <c r="WYW83" s="406" t="n"/>
      <c r="WYX83" s="406" t="n"/>
      <c r="WYY83" s="406" t="n"/>
      <c r="WYZ83" s="406" t="n"/>
      <c r="WZA83" s="406" t="n"/>
      <c r="WZB83" s="406" t="n"/>
      <c r="WZC83" s="406" t="n"/>
      <c r="WZD83" s="406" t="n"/>
      <c r="WZE83" s="406" t="n"/>
      <c r="WZF83" s="406" t="n"/>
      <c r="WZG83" s="406" t="n"/>
      <c r="WZH83" s="406" t="n"/>
      <c r="WZI83" s="406" t="n"/>
      <c r="WZJ83" s="406" t="n"/>
      <c r="WZK83" s="406" t="n"/>
      <c r="WZL83" s="406" t="n"/>
      <c r="WZM83" s="406" t="n"/>
      <c r="WZN83" s="406" t="n"/>
      <c r="WZO83" s="406" t="n"/>
      <c r="WZP83" s="406" t="n"/>
      <c r="WZQ83" s="406" t="n"/>
      <c r="WZR83" s="406" t="n"/>
      <c r="WZS83" s="406" t="n"/>
      <c r="WZT83" s="406" t="n"/>
      <c r="WZU83" s="406" t="n"/>
      <c r="WZV83" s="406" t="n"/>
      <c r="WZW83" s="406" t="n"/>
      <c r="WZX83" s="406" t="n"/>
      <c r="WZY83" s="406" t="n"/>
      <c r="WZZ83" s="406" t="n"/>
      <c r="XAA83" s="406" t="n"/>
      <c r="XAB83" s="406" t="n"/>
      <c r="XAC83" s="406" t="n"/>
      <c r="XAD83" s="406" t="n"/>
      <c r="XAE83" s="406" t="n"/>
      <c r="XAF83" s="406" t="n"/>
      <c r="XAG83" s="406" t="n"/>
      <c r="XAH83" s="406" t="n"/>
      <c r="XAI83" s="406" t="n"/>
      <c r="XAJ83" s="406" t="n"/>
      <c r="XAK83" s="406" t="n"/>
      <c r="XAL83" s="406" t="n"/>
      <c r="XAM83" s="406" t="n"/>
      <c r="XAN83" s="406" t="n"/>
      <c r="XAO83" s="406" t="n"/>
      <c r="XAP83" s="406" t="n"/>
      <c r="XAQ83" s="406" t="n"/>
      <c r="XAR83" s="406" t="n"/>
      <c r="XAS83" s="406" t="n"/>
      <c r="XAT83" s="406" t="n"/>
      <c r="XAU83" s="406" t="n"/>
      <c r="XAV83" s="406" t="n"/>
      <c r="XAW83" s="406" t="n"/>
      <c r="XAX83" s="406" t="n"/>
      <c r="XAY83" s="406" t="n"/>
      <c r="XAZ83" s="406" t="n"/>
      <c r="XBA83" s="406" t="n"/>
      <c r="XBB83" s="406" t="n"/>
      <c r="XBC83" s="406" t="n"/>
      <c r="XBD83" s="406" t="n"/>
      <c r="XBE83" s="406" t="n"/>
      <c r="XBF83" s="406" t="n"/>
      <c r="XBG83" s="406" t="n"/>
      <c r="XBH83" s="406" t="n"/>
      <c r="XBI83" s="406" t="n"/>
      <c r="XBJ83" s="406" t="n"/>
      <c r="XBK83" s="406" t="n"/>
      <c r="XBL83" s="406" t="n"/>
      <c r="XBM83" s="406" t="n"/>
      <c r="XBN83" s="406" t="n"/>
      <c r="XBO83" s="406" t="n"/>
      <c r="XBP83" s="406" t="n"/>
      <c r="XBQ83" s="406" t="n"/>
      <c r="XBR83" s="406" t="n"/>
      <c r="XBS83" s="406" t="n"/>
      <c r="XBT83" s="406" t="n"/>
      <c r="XBU83" s="406" t="n"/>
      <c r="XBV83" s="406" t="n"/>
      <c r="XBW83" s="406" t="n"/>
      <c r="XBX83" s="406" t="n"/>
      <c r="XBY83" s="406" t="n"/>
      <c r="XBZ83" s="406" t="n"/>
      <c r="XCA83" s="406" t="n"/>
      <c r="XCB83" s="406" t="n"/>
      <c r="XCC83" s="406" t="n"/>
      <c r="XCD83" s="406" t="n"/>
      <c r="XCE83" s="406" t="n"/>
      <c r="XCF83" s="406" t="n"/>
      <c r="XCG83" s="406" t="n"/>
      <c r="XCH83" s="406" t="n"/>
      <c r="XCI83" s="406" t="n"/>
      <c r="XCJ83" s="406" t="n"/>
      <c r="XCK83" s="406" t="n"/>
      <c r="XCL83" s="406" t="n"/>
      <c r="XCM83" s="406" t="n"/>
      <c r="XCN83" s="406" t="n"/>
      <c r="XCO83" s="406" t="n"/>
      <c r="XCP83" s="406" t="n"/>
      <c r="XCQ83" s="406" t="n"/>
      <c r="XCR83" s="406" t="n"/>
      <c r="XCS83" s="406" t="n"/>
      <c r="XCT83" s="406" t="n"/>
      <c r="XCU83" s="406" t="n"/>
      <c r="XCV83" s="406" t="n"/>
      <c r="XCW83" s="406" t="n"/>
      <c r="XCX83" s="406" t="n"/>
      <c r="XCY83" s="406" t="n"/>
      <c r="XCZ83" s="406" t="n"/>
      <c r="XDA83" s="406" t="n"/>
      <c r="XDB83" s="406" t="n"/>
      <c r="XDC83" s="406" t="n"/>
      <c r="XDD83" s="406" t="n"/>
      <c r="XDE83" s="406" t="n"/>
      <c r="XDF83" s="406" t="n"/>
      <c r="XDG83" s="406" t="n"/>
      <c r="XDH83" s="406" t="n"/>
      <c r="XDI83" s="406" t="n"/>
      <c r="XDJ83" s="406" t="n"/>
      <c r="XDK83" s="406" t="n"/>
      <c r="XDL83" s="406" t="n"/>
      <c r="XDM83" s="406" t="n"/>
      <c r="XDN83" s="406" t="n"/>
      <c r="XDO83" s="406" t="n"/>
      <c r="XDP83" s="406" t="n"/>
      <c r="XDQ83" s="406" t="n"/>
      <c r="XDR83" s="406" t="n"/>
      <c r="XDS83" s="406" t="n"/>
      <c r="XDT83" s="406" t="n"/>
      <c r="XDU83" s="406" t="n"/>
      <c r="XDV83" s="406" t="n"/>
      <c r="XDW83" s="406" t="n"/>
      <c r="XDX83" s="406" t="n"/>
      <c r="XDY83" s="406" t="n"/>
      <c r="XDZ83" s="406" t="n"/>
      <c r="XEA83" s="406" t="n"/>
      <c r="XEB83" s="406" t="n"/>
      <c r="XEC83" s="406" t="n"/>
      <c r="XED83" s="406" t="n"/>
      <c r="XEE83" s="406" t="n"/>
      <c r="XEF83" s="406" t="n"/>
      <c r="XEG83" s="406" t="n"/>
      <c r="XEH83" s="406" t="n"/>
      <c r="XEI83" s="406" t="n"/>
      <c r="XEJ83" s="406" t="n"/>
      <c r="XEK83" s="406" t="n"/>
      <c r="XEL83" s="406" t="n"/>
      <c r="XEM83" s="406" t="n"/>
      <c r="XEN83" s="406" t="n"/>
      <c r="XEO83" s="406" t="n"/>
      <c r="XEP83" s="406" t="n"/>
      <c r="XEQ83" s="406" t="n"/>
      <c r="XER83" s="406" t="n"/>
      <c r="XES83" s="406" t="n"/>
      <c r="XET83" s="406" t="n"/>
      <c r="XEU83" s="406" t="n"/>
      <c r="XEV83" s="406" t="n"/>
      <c r="XEW83" s="406" t="n"/>
      <c r="XEX83" s="406" t="n"/>
      <c r="XEY83" s="406" t="n"/>
      <c r="XEZ83" s="406" t="n"/>
      <c r="XFA83" s="406" t="n"/>
    </row>
    <row r="84" ht="29" customFormat="1" customHeight="1" s="406">
      <c r="A84" s="45" t="n">
        <v>45721</v>
      </c>
      <c r="B84" s="162" t="n">
        <v>8</v>
      </c>
      <c r="C84" s="162" t="inlineStr">
        <is>
          <t>杨黔41（3620）</t>
        </is>
      </c>
      <c r="D84" s="162" t="n"/>
      <c r="E84" s="162" t="n"/>
      <c r="F84" s="162" t="n">
        <v>1</v>
      </c>
      <c r="G84" s="162" t="n"/>
      <c r="H84" s="162" t="n"/>
      <c r="I84" s="162" t="n">
        <v>1638</v>
      </c>
      <c r="J84" s="162" t="n"/>
      <c r="K84" s="162" t="n"/>
      <c r="L84" s="162" t="n"/>
      <c r="M84" s="162" t="n"/>
      <c r="N84" s="162" t="n"/>
      <c r="O84" s="162" t="n">
        <v>120</v>
      </c>
      <c r="P84" s="162" t="n">
        <v>140</v>
      </c>
      <c r="Q84" s="162" t="n"/>
      <c r="R84" s="162" t="n">
        <v>7</v>
      </c>
      <c r="S84" s="162" t="n"/>
      <c r="T84" s="162" t="n"/>
      <c r="U84" s="162" t="n"/>
      <c r="V84" s="162" t="n"/>
      <c r="W84" s="162" t="n"/>
      <c r="X84" s="406">
        <f>SUM(J84:W84)</f>
        <v/>
      </c>
      <c r="Y84" s="162" t="inlineStr">
        <is>
          <t>对公</t>
        </is>
      </c>
      <c r="Z84" s="407" t="n"/>
      <c r="AA84" s="162" t="n"/>
      <c r="AB84" s="407" t="n"/>
      <c r="AC84" s="407" t="n"/>
      <c r="AD84" s="253" t="inlineStr">
        <is>
          <t>罗茜</t>
        </is>
      </c>
    </row>
    <row r="85" ht="29" customFormat="1" customHeight="1" s="406">
      <c r="A85" s="45" t="n">
        <v>45721</v>
      </c>
      <c r="B85" s="162" t="n">
        <v>11</v>
      </c>
      <c r="C85" s="45" t="inlineStr">
        <is>
          <t>苏凤欣49（5459）</t>
        </is>
      </c>
      <c r="D85" s="253" t="n">
        <v>1</v>
      </c>
      <c r="E85" s="406" t="n"/>
      <c r="F85" s="406" t="n"/>
      <c r="G85" s="253" t="inlineStr">
        <is>
          <t>曾亚萍</t>
        </is>
      </c>
      <c r="H85" s="162" t="n"/>
      <c r="I85" s="162" t="n">
        <v>1638</v>
      </c>
      <c r="J85" s="162" t="n">
        <v>410.25</v>
      </c>
      <c r="K85" s="162" t="n">
        <v>1590.2</v>
      </c>
      <c r="L85" s="162" t="n"/>
      <c r="M85" s="162" t="n"/>
      <c r="N85" s="162" t="n"/>
      <c r="O85" s="162" t="n"/>
      <c r="P85" s="162" t="n"/>
      <c r="Q85" s="162" t="n"/>
      <c r="R85" s="162" t="n"/>
      <c r="S85" s="162" t="n"/>
      <c r="T85" s="162" t="n"/>
      <c r="U85" s="162" t="n">
        <v>4</v>
      </c>
      <c r="V85" s="162" t="n">
        <v>20</v>
      </c>
      <c r="W85" s="162" t="n"/>
      <c r="X85" s="406">
        <f>SUM(J85:W85)</f>
        <v/>
      </c>
      <c r="Y85" s="162" t="inlineStr">
        <is>
          <t>对公</t>
        </is>
      </c>
      <c r="Z85" s="407" t="n"/>
      <c r="AA85" s="162" t="n"/>
      <c r="AB85" s="407" t="inlineStr">
        <is>
          <t>688针灸卡+4元中单+（协）促孕泡脚方+7次盆炎散</t>
        </is>
      </c>
      <c r="AC85" s="407" t="n"/>
      <c r="AD85" s="253" t="inlineStr">
        <is>
          <t>罗茜</t>
        </is>
      </c>
    </row>
    <row r="86" ht="29" customFormat="1" customHeight="1" s="406">
      <c r="A86" s="45" t="n">
        <v>45721</v>
      </c>
      <c r="B86" s="411" t="n"/>
      <c r="C86" s="411" t="n"/>
      <c r="D86" s="162" t="n"/>
      <c r="E86" s="162" t="inlineStr">
        <is>
          <t>复诊</t>
        </is>
      </c>
      <c r="F86" s="406" t="n"/>
      <c r="G86" s="253" t="inlineStr">
        <is>
          <t>孙静</t>
        </is>
      </c>
      <c r="H86" s="162" t="n"/>
      <c r="I86" s="162" t="n">
        <v>1638</v>
      </c>
      <c r="J86" s="162" t="n"/>
      <c r="K86" s="162" t="n"/>
      <c r="L86" s="162" t="n">
        <v>12</v>
      </c>
      <c r="M86" s="162" t="n"/>
      <c r="N86" s="162" t="n"/>
      <c r="O86" s="162" t="n">
        <v>450</v>
      </c>
      <c r="P86" s="162" t="n"/>
      <c r="Q86" s="162" t="n"/>
      <c r="R86" s="162" t="n">
        <v>35</v>
      </c>
      <c r="S86" s="162" t="n"/>
      <c r="T86" s="162" t="n"/>
      <c r="U86" s="162" t="n"/>
      <c r="V86" s="162" t="n"/>
      <c r="W86" s="162" t="n"/>
      <c r="X86" s="406">
        <f>SUM(J86:W86)</f>
        <v/>
      </c>
      <c r="Y86" s="162" t="inlineStr">
        <is>
          <t>对公</t>
        </is>
      </c>
      <c r="Z86" s="407" t="n"/>
      <c r="AA86" s="162" t="n"/>
      <c r="AB86" s="407" t="n"/>
      <c r="AC86" s="407" t="n"/>
      <c r="AD86" s="253" t="inlineStr">
        <is>
          <t>罗茜</t>
        </is>
      </c>
    </row>
    <row r="87" ht="29" customFormat="1" customHeight="1" s="406">
      <c r="A87" s="45" t="n">
        <v>45721</v>
      </c>
      <c r="B87" s="162" t="n">
        <v>12</v>
      </c>
      <c r="C87" s="45" t="inlineStr">
        <is>
          <t>马静49（0120）</t>
        </is>
      </c>
      <c r="D87" s="162" t="n"/>
      <c r="E87" s="162" t="n">
        <v>1</v>
      </c>
      <c r="F87" s="406" t="n"/>
      <c r="G87" s="253" t="inlineStr">
        <is>
          <t>孙静</t>
        </is>
      </c>
      <c r="H87" s="162" t="n"/>
      <c r="I87" s="162" t="n">
        <v>1638</v>
      </c>
      <c r="J87" s="162" t="n"/>
      <c r="K87" s="162" t="n"/>
      <c r="L87" s="162" t="n">
        <v>221.3</v>
      </c>
      <c r="M87" s="162" t="n"/>
      <c r="N87" s="162" t="n"/>
      <c r="O87" s="162" t="n"/>
      <c r="P87" s="162" t="n"/>
      <c r="Q87" s="162" t="n"/>
      <c r="R87" s="162" t="n">
        <v>30</v>
      </c>
      <c r="S87" s="162" t="n"/>
      <c r="T87" s="162" t="n"/>
      <c r="U87" s="162" t="n"/>
      <c r="V87" s="162" t="n"/>
      <c r="W87" s="162" t="n"/>
      <c r="X87" s="406" t="n"/>
      <c r="Y87" s="162" t="inlineStr">
        <is>
          <t>对公</t>
        </is>
      </c>
      <c r="Z87" s="407" t="n"/>
      <c r="AA87" s="162" t="n"/>
      <c r="AB87" s="407" t="n"/>
      <c r="AC87" s="407" t="n"/>
      <c r="AD87" s="253" t="inlineStr">
        <is>
          <t>罗茜</t>
        </is>
      </c>
    </row>
    <row r="88" ht="29" customFormat="1" customHeight="1" s="406">
      <c r="A88" s="45" t="n">
        <v>45721</v>
      </c>
      <c r="B88" s="162" t="n">
        <v>17</v>
      </c>
      <c r="C88" s="162" t="inlineStr">
        <is>
          <t>向维</t>
        </is>
      </c>
      <c r="D88" s="162" t="n"/>
      <c r="E88" s="162" t="n">
        <v>1</v>
      </c>
      <c r="F88" s="406" t="n"/>
      <c r="G88" s="253" t="inlineStr">
        <is>
          <t>孙静</t>
        </is>
      </c>
      <c r="H88" s="162" t="n"/>
      <c r="I88" s="162" t="n">
        <v>1638</v>
      </c>
      <c r="J88" s="162" t="n"/>
      <c r="K88" s="162" t="n"/>
      <c r="L88" s="162" t="n">
        <v>133</v>
      </c>
      <c r="M88" s="162" t="n"/>
      <c r="N88" s="162" t="n"/>
      <c r="O88" s="162" t="n"/>
      <c r="P88" s="162" t="n"/>
      <c r="Q88" s="162" t="n"/>
      <c r="R88" s="162" t="n"/>
      <c r="S88" s="162" t="n"/>
      <c r="T88" s="162" t="n"/>
      <c r="U88" s="162" t="n"/>
      <c r="V88" s="162" t="n"/>
      <c r="W88" s="162" t="n"/>
      <c r="X88" s="406" t="n">
        <v>-128</v>
      </c>
      <c r="Y88" s="162" t="inlineStr">
        <is>
          <t>对公</t>
        </is>
      </c>
      <c r="Z88" s="407" t="n"/>
      <c r="AA88" s="162" t="n"/>
      <c r="AB88" s="407" t="inlineStr">
        <is>
          <t>纷乐*1</t>
        </is>
      </c>
      <c r="AC88" s="407" t="n"/>
      <c r="AD88" s="253" t="inlineStr">
        <is>
          <t>罗茜</t>
        </is>
      </c>
    </row>
    <row r="89" ht="29" customFormat="1" customHeight="1" s="406">
      <c r="A89" s="45" t="n">
        <v>45721</v>
      </c>
      <c r="B89" s="162" t="n">
        <v>20</v>
      </c>
      <c r="C89" s="162" t="inlineStr">
        <is>
          <t>覃爱香</t>
        </is>
      </c>
      <c r="D89" s="162" t="n"/>
      <c r="E89" s="162" t="n">
        <v>1</v>
      </c>
      <c r="F89" s="406" t="n"/>
      <c r="G89" s="253" t="inlineStr">
        <is>
          <t>孙静</t>
        </is>
      </c>
      <c r="H89" s="162" t="n"/>
      <c r="I89" s="162" t="n">
        <v>1638</v>
      </c>
      <c r="J89" s="162" t="n"/>
      <c r="K89" s="162" t="n"/>
      <c r="L89" s="162" t="n"/>
      <c r="M89" s="162" t="n"/>
      <c r="N89" s="162" t="n"/>
      <c r="O89" s="162" t="n">
        <v>500</v>
      </c>
      <c r="P89" s="162" t="n"/>
      <c r="Q89" s="162" t="n"/>
      <c r="R89" s="162" t="n">
        <v>7</v>
      </c>
      <c r="S89" s="162" t="n"/>
      <c r="T89" s="162" t="n"/>
      <c r="U89" s="162" t="n"/>
      <c r="V89" s="162" t="n"/>
      <c r="W89" s="162" t="n"/>
      <c r="X89" s="406" t="n">
        <v>-262</v>
      </c>
      <c r="Y89" s="162" t="inlineStr">
        <is>
          <t>对公</t>
        </is>
      </c>
      <c r="Z89" s="407" t="n"/>
      <c r="AA89" s="162" t="n"/>
      <c r="AB89" s="407" t="n"/>
      <c r="AC89" s="407" t="n"/>
      <c r="AD89" s="253" t="inlineStr">
        <is>
          <t>罗茜</t>
        </is>
      </c>
    </row>
    <row r="90" ht="29" customFormat="1" customHeight="1" s="406">
      <c r="A90" s="45" t="n">
        <v>45721</v>
      </c>
      <c r="B90" s="162" t="n">
        <v>32</v>
      </c>
      <c r="C90" s="162" t="inlineStr">
        <is>
          <t>周静</t>
        </is>
      </c>
      <c r="D90" s="162" t="n"/>
      <c r="E90" s="162" t="n"/>
      <c r="F90" s="162" t="n">
        <v>1</v>
      </c>
      <c r="G90" s="162" t="n"/>
      <c r="H90" s="162" t="n"/>
      <c r="I90" s="162" t="n">
        <v>1638</v>
      </c>
      <c r="J90" s="162" t="n"/>
      <c r="K90" s="162" t="n"/>
      <c r="L90" s="162" t="n"/>
      <c r="M90" s="162" t="n"/>
      <c r="N90" s="162" t="n"/>
      <c r="O90" s="162" t="n">
        <v>740</v>
      </c>
      <c r="P90" s="162" t="n"/>
      <c r="Q90" s="162" t="n"/>
      <c r="R90" s="162" t="n">
        <v>15</v>
      </c>
      <c r="S90" s="162" t="n"/>
      <c r="T90" s="162" t="n"/>
      <c r="U90" s="162" t="n"/>
      <c r="V90" s="162" t="n"/>
      <c r="W90" s="162" t="n"/>
      <c r="X90" s="406">
        <f>SUM(J90:S90)</f>
        <v/>
      </c>
      <c r="Y90" s="162" t="inlineStr">
        <is>
          <t>对公</t>
        </is>
      </c>
      <c r="Z90" s="407" t="n"/>
      <c r="AA90" s="162" t="n"/>
      <c r="AB90" s="407" t="n"/>
      <c r="AC90" s="407" t="inlineStr">
        <is>
          <t>自己要求做取分泌物</t>
        </is>
      </c>
      <c r="AD90" s="253" t="inlineStr">
        <is>
          <t>罗茜</t>
        </is>
      </c>
    </row>
    <row r="91" ht="28" customFormat="1" customHeight="1" s="406">
      <c r="A91" s="45" t="n">
        <v>45721</v>
      </c>
      <c r="B91" s="162" t="n">
        <v>59</v>
      </c>
      <c r="C91" s="162" t="inlineStr">
        <is>
          <t>童娅</t>
        </is>
      </c>
      <c r="D91" s="162" t="n"/>
      <c r="E91" s="162" t="n">
        <v>1</v>
      </c>
      <c r="F91" s="162" t="n"/>
      <c r="G91" s="162" t="inlineStr">
        <is>
          <t>曾亚萍</t>
        </is>
      </c>
      <c r="H91" s="162" t="n"/>
      <c r="I91" s="162" t="n">
        <v>1638</v>
      </c>
      <c r="J91" s="162" t="n"/>
      <c r="K91" s="162" t="n">
        <v>225</v>
      </c>
      <c r="L91" s="406" t="n"/>
      <c r="M91" s="162" t="n"/>
      <c r="N91" s="162" t="n"/>
      <c r="O91" s="162" t="n"/>
      <c r="P91" s="162" t="n"/>
      <c r="Q91" s="162" t="n"/>
      <c r="R91" s="162" t="n"/>
      <c r="S91" s="162" t="n"/>
      <c r="T91" s="162" t="n"/>
      <c r="U91" s="162" t="n"/>
      <c r="V91" s="162" t="n"/>
      <c r="W91" s="162" t="n"/>
      <c r="X91" s="406" t="n">
        <v>-1476.5</v>
      </c>
      <c r="Y91" s="162" t="inlineStr">
        <is>
          <t>对公</t>
        </is>
      </c>
      <c r="Z91" s="407" t="n"/>
      <c r="AA91" s="162" t="n"/>
      <c r="AB91" s="407" t="n"/>
      <c r="AC91" s="407" t="n"/>
      <c r="AD91" s="253" t="inlineStr">
        <is>
          <t>罗茜</t>
        </is>
      </c>
    </row>
    <row r="92" ht="25" customFormat="1" customHeight="1" s="406">
      <c r="A92" s="45" t="n">
        <v>45721</v>
      </c>
      <c r="B92" s="162" t="n">
        <v>74</v>
      </c>
      <c r="C92" s="162" t="inlineStr">
        <is>
          <t>姜志芹</t>
        </is>
      </c>
      <c r="D92" s="162" t="n"/>
      <c r="E92" s="162" t="n">
        <v>1</v>
      </c>
      <c r="F92" s="162" t="n"/>
      <c r="G92" s="162" t="inlineStr">
        <is>
          <t>孙静</t>
        </is>
      </c>
      <c r="H92" s="162" t="n"/>
      <c r="I92" s="162" t="n">
        <v>1638</v>
      </c>
      <c r="J92" s="162" t="n"/>
      <c r="K92" s="162" t="n"/>
      <c r="L92" s="162" t="n">
        <v>1479</v>
      </c>
      <c r="M92" s="162" t="n"/>
      <c r="N92" s="162" t="n"/>
      <c r="O92" s="162" t="n">
        <v>180</v>
      </c>
      <c r="P92" s="162" t="n"/>
      <c r="Q92" s="162" t="n"/>
      <c r="R92" s="162" t="n">
        <v>47</v>
      </c>
      <c r="S92" s="162" t="n"/>
      <c r="T92" s="162" t="n"/>
      <c r="U92" s="162" t="n"/>
      <c r="V92" s="162" t="n"/>
      <c r="W92" s="162" t="n"/>
      <c r="X92" s="406" t="n">
        <v>-2973</v>
      </c>
      <c r="Y92" s="162" t="inlineStr">
        <is>
          <t>对公</t>
        </is>
      </c>
      <c r="Z92" s="407" t="n"/>
      <c r="AA92" s="162" t="n"/>
      <c r="AB92" s="407" t="n"/>
      <c r="AC92" s="407" t="n"/>
      <c r="AD92" s="253" t="inlineStr">
        <is>
          <t>罗茜</t>
        </is>
      </c>
    </row>
    <row r="93" ht="25" customFormat="1" customHeight="1" s="406">
      <c r="A93" s="45" t="n">
        <v>45721</v>
      </c>
      <c r="B93" s="411" t="n"/>
      <c r="C93" s="411" t="n"/>
      <c r="D93" s="162" t="n"/>
      <c r="E93" s="162" t="inlineStr">
        <is>
          <t>退3.05</t>
        </is>
      </c>
      <c r="F93" s="162" t="n"/>
      <c r="G93" s="162" t="inlineStr">
        <is>
          <t>孙静</t>
        </is>
      </c>
      <c r="H93" s="162" t="n"/>
      <c r="I93" s="162" t="n">
        <v>1638</v>
      </c>
      <c r="J93" s="162" t="n"/>
      <c r="K93" s="162" t="n"/>
      <c r="L93" s="162" t="n">
        <v>-3</v>
      </c>
      <c r="M93" s="162" t="n"/>
      <c r="N93" s="162" t="n"/>
      <c r="O93" s="162" t="n"/>
      <c r="P93" s="162" t="n"/>
      <c r="Q93" s="162" t="n"/>
      <c r="R93" s="162" t="n"/>
      <c r="S93" s="162" t="n"/>
      <c r="T93" s="162" t="n"/>
      <c r="U93" s="162" t="n"/>
      <c r="V93" s="162" t="n"/>
      <c r="W93" s="162" t="n"/>
      <c r="X93" s="406">
        <f>SUM(J93:S93)</f>
        <v/>
      </c>
      <c r="Y93" s="162" t="inlineStr">
        <is>
          <t>对公</t>
        </is>
      </c>
      <c r="Z93" s="407" t="n"/>
      <c r="AA93" s="162" t="n"/>
      <c r="AB93" s="407" t="inlineStr">
        <is>
          <t>退盐水</t>
        </is>
      </c>
      <c r="AC93" s="407" t="n"/>
      <c r="AD93" s="253" t="inlineStr">
        <is>
          <t>罗茜</t>
        </is>
      </c>
    </row>
    <row r="94" ht="25" customFormat="1" customHeight="1" s="406">
      <c r="A94" s="45" t="n">
        <v>45721</v>
      </c>
      <c r="B94" s="162" t="n"/>
      <c r="C94" s="162" t="inlineStr">
        <is>
          <t>潘涵</t>
        </is>
      </c>
      <c r="D94" s="162" t="n"/>
      <c r="E94" s="162" t="n"/>
      <c r="F94" s="162" t="inlineStr">
        <is>
          <t>简易</t>
        </is>
      </c>
      <c r="G94" s="162" t="n"/>
      <c r="H94" s="162" t="inlineStr">
        <is>
          <t>G1308</t>
        </is>
      </c>
      <c r="I94" s="162" t="n">
        <v>1638</v>
      </c>
      <c r="J94" s="162" t="n"/>
      <c r="K94" s="162" t="n"/>
      <c r="L94" s="162" t="n"/>
      <c r="M94" s="162" t="n"/>
      <c r="N94" s="162" t="n"/>
      <c r="O94" s="162" t="n">
        <v>240</v>
      </c>
      <c r="P94" s="162" t="n">
        <v>140</v>
      </c>
      <c r="Q94" s="162" t="n"/>
      <c r="R94" s="162" t="n">
        <v>7</v>
      </c>
      <c r="S94" s="162" t="n"/>
      <c r="T94" s="162" t="n"/>
      <c r="U94" s="162" t="n"/>
      <c r="V94" s="162" t="n"/>
      <c r="W94" s="162" t="n"/>
      <c r="X94" s="406" t="n">
        <v>1300.13333333333</v>
      </c>
      <c r="Y94" s="162" t="inlineStr">
        <is>
          <t>3.4对公</t>
        </is>
      </c>
      <c r="Z94" s="407" t="n"/>
      <c r="AA94" s="162" t="n"/>
      <c r="AB94" s="162" t="n"/>
      <c r="AC94" s="162" t="n"/>
      <c r="AD94" s="253" t="n"/>
    </row>
    <row r="95" ht="25" customFormat="1" customHeight="1" s="406">
      <c r="A95" s="45" t="n">
        <v>45721</v>
      </c>
      <c r="B95" s="162" t="n"/>
      <c r="C95" s="162" t="inlineStr">
        <is>
          <t>彭茹冰</t>
        </is>
      </c>
      <c r="D95" s="162" t="n"/>
      <c r="E95" s="162" t="n"/>
      <c r="F95" s="162" t="inlineStr">
        <is>
          <t>简易</t>
        </is>
      </c>
      <c r="G95" s="162" t="n"/>
      <c r="H95" s="162" t="inlineStr">
        <is>
          <t>G1308</t>
        </is>
      </c>
      <c r="I95" s="162" t="n">
        <v>1638</v>
      </c>
      <c r="J95" s="162" t="n"/>
      <c r="K95" s="162" t="n"/>
      <c r="L95" s="162" t="n"/>
      <c r="M95" s="162" t="n"/>
      <c r="N95" s="162" t="n"/>
      <c r="O95" s="162" t="n">
        <v>120</v>
      </c>
      <c r="P95" s="162" t="n">
        <v>140</v>
      </c>
      <c r="Q95" s="162" t="n"/>
      <c r="R95" s="162" t="n">
        <v>7</v>
      </c>
      <c r="S95" s="162" t="n"/>
      <c r="T95" s="162" t="n"/>
      <c r="U95" s="162" t="n"/>
      <c r="V95" s="162" t="n"/>
      <c r="W95" s="162" t="n"/>
      <c r="X95" s="406" t="n">
        <v>1704.43333333333</v>
      </c>
      <c r="Y95" s="162" t="inlineStr">
        <is>
          <t>3.4对公</t>
        </is>
      </c>
      <c r="Z95" s="407" t="n"/>
      <c r="AA95" s="162" t="n"/>
      <c r="AB95" s="162" t="n"/>
      <c r="AC95" s="162" t="n"/>
      <c r="AD95" s="253" t="n"/>
    </row>
    <row r="96" ht="25" customFormat="1" customHeight="1" s="406">
      <c r="A96" s="45" t="n">
        <v>45721</v>
      </c>
      <c r="B96" s="162" t="n">
        <v>24</v>
      </c>
      <c r="C96" s="162" t="inlineStr">
        <is>
          <t>李昌英</t>
        </is>
      </c>
      <c r="D96" s="162" t="n"/>
      <c r="E96" s="162" t="n"/>
      <c r="F96" s="162" t="n">
        <v>1</v>
      </c>
      <c r="G96" s="162" t="n"/>
      <c r="H96" s="162" t="inlineStr">
        <is>
          <t>G3728</t>
        </is>
      </c>
      <c r="I96" s="162" t="n">
        <v>1638</v>
      </c>
      <c r="J96" s="162" t="n"/>
      <c r="K96" s="162" t="n"/>
      <c r="L96" s="162" t="n"/>
      <c r="M96" s="162" t="n"/>
      <c r="N96" s="162" t="n"/>
      <c r="O96" s="162" t="n">
        <v>120</v>
      </c>
      <c r="P96" s="162" t="n">
        <v>140</v>
      </c>
      <c r="Q96" s="162" t="n"/>
      <c r="R96" s="162" t="n">
        <v>7</v>
      </c>
      <c r="S96" s="162" t="n"/>
      <c r="T96" s="162" t="n"/>
      <c r="U96" s="162" t="n"/>
      <c r="V96" s="162" t="n"/>
      <c r="W96" s="162" t="n"/>
      <c r="X96" s="406" t="n">
        <v>2108.73333333333</v>
      </c>
      <c r="Y96" s="162" t="inlineStr">
        <is>
          <t>对公</t>
        </is>
      </c>
      <c r="Z96" s="407" t="n"/>
      <c r="AA96" s="162" t="n"/>
      <c r="AB96" s="162" t="n"/>
      <c r="AC96" s="162" t="n"/>
      <c r="AD96" s="253" t="inlineStr">
        <is>
          <t>陈桑华</t>
        </is>
      </c>
    </row>
    <row r="97" ht="25" customFormat="1" customHeight="1" s="406">
      <c r="A97" s="45" t="n">
        <v>45721</v>
      </c>
      <c r="B97" s="162" t="n">
        <v>50</v>
      </c>
      <c r="C97" s="162" t="inlineStr">
        <is>
          <t>刘怡</t>
        </is>
      </c>
      <c r="D97" s="162" t="n"/>
      <c r="E97" s="162" t="n"/>
      <c r="F97" s="162" t="n">
        <v>1</v>
      </c>
      <c r="G97" s="162" t="n"/>
      <c r="H97" s="162" t="inlineStr">
        <is>
          <t>G1100</t>
        </is>
      </c>
      <c r="I97" s="162" t="n">
        <v>1638</v>
      </c>
      <c r="J97" s="162" t="n"/>
      <c r="K97" s="162" t="n"/>
      <c r="L97" s="162" t="n"/>
      <c r="M97" s="162" t="n"/>
      <c r="N97" s="162" t="n"/>
      <c r="O97" s="162" t="n">
        <v>655</v>
      </c>
      <c r="P97" s="162" t="n">
        <v>140</v>
      </c>
      <c r="Q97" s="162" t="n"/>
      <c r="R97" s="162" t="n">
        <v>11</v>
      </c>
      <c r="S97" s="162" t="n"/>
      <c r="T97" s="162" t="n"/>
      <c r="U97" s="162" t="n"/>
      <c r="V97" s="162" t="n"/>
      <c r="W97" s="162" t="n"/>
      <c r="X97" s="406">
        <f>SUM(J97:W97)</f>
        <v/>
      </c>
      <c r="Y97" s="162" t="inlineStr">
        <is>
          <t>对公</t>
        </is>
      </c>
      <c r="Z97" s="407" t="n"/>
      <c r="AA97" s="162" t="n"/>
      <c r="AB97" s="162" t="n"/>
      <c r="AC97" s="162" t="n"/>
      <c r="AD97" s="253" t="inlineStr">
        <is>
          <t>陈桑华</t>
        </is>
      </c>
    </row>
    <row r="98" ht="25" customFormat="1" customHeight="1" s="406">
      <c r="A98" s="45" t="n">
        <v>45721</v>
      </c>
      <c r="B98" s="162" t="n">
        <v>51</v>
      </c>
      <c r="C98" s="162" t="inlineStr">
        <is>
          <t>陈凤</t>
        </is>
      </c>
      <c r="D98" s="162" t="n"/>
      <c r="E98" s="162" t="n"/>
      <c r="F98" s="162" t="n">
        <v>1</v>
      </c>
      <c r="G98" s="162" t="n"/>
      <c r="H98" s="162" t="inlineStr">
        <is>
          <t>G1100</t>
        </is>
      </c>
      <c r="I98" s="162" t="n">
        <v>1638</v>
      </c>
      <c r="J98" s="162" t="n"/>
      <c r="K98" s="162" t="n"/>
      <c r="L98" s="162" t="n"/>
      <c r="M98" s="162" t="n"/>
      <c r="N98" s="162" t="n"/>
      <c r="O98" s="162" t="n"/>
      <c r="P98" s="162" t="n">
        <v>140</v>
      </c>
      <c r="Q98" s="162" t="n"/>
      <c r="R98" s="162" t="n"/>
      <c r="S98" s="162" t="n"/>
      <c r="T98" s="162" t="n"/>
      <c r="U98" s="162" t="n"/>
      <c r="V98" s="162" t="n"/>
      <c r="W98" s="162" t="n"/>
      <c r="X98" s="406">
        <f>SUM(J98:W98)</f>
        <v/>
      </c>
      <c r="Y98" s="162" t="inlineStr">
        <is>
          <t>对公</t>
        </is>
      </c>
      <c r="Z98" s="407" t="n"/>
      <c r="AA98" s="162" t="n"/>
      <c r="AB98" s="162" t="n"/>
      <c r="AC98" s="162" t="n"/>
      <c r="AD98" s="253" t="inlineStr">
        <is>
          <t>陈桑华</t>
        </is>
      </c>
    </row>
    <row r="99" ht="25" customFormat="1" customHeight="1" s="406">
      <c r="A99" s="45" t="n">
        <v>45721</v>
      </c>
      <c r="B99" s="162" t="n">
        <v>52</v>
      </c>
      <c r="C99" s="162" t="inlineStr">
        <is>
          <t>田昕艳</t>
        </is>
      </c>
      <c r="D99" s="162" t="n"/>
      <c r="E99" s="162" t="n"/>
      <c r="F99" s="162" t="n">
        <v>1</v>
      </c>
      <c r="G99" s="162" t="n"/>
      <c r="H99" s="162" t="inlineStr">
        <is>
          <t>G1100</t>
        </is>
      </c>
      <c r="I99" s="162" t="n">
        <v>1638</v>
      </c>
      <c r="J99" s="162" t="n"/>
      <c r="K99" s="162" t="n"/>
      <c r="L99" s="162" t="n"/>
      <c r="M99" s="162" t="n"/>
      <c r="N99" s="162" t="n"/>
      <c r="O99" s="162" t="n"/>
      <c r="P99" s="162" t="n">
        <v>140</v>
      </c>
      <c r="Q99" s="162" t="n"/>
      <c r="R99" s="162" t="n"/>
      <c r="S99" s="162" t="n"/>
      <c r="T99" s="162" t="n"/>
      <c r="U99" s="162" t="n"/>
      <c r="V99" s="162" t="n"/>
      <c r="W99" s="162" t="n"/>
      <c r="X99" s="406">
        <f>SUM(J99:W99)</f>
        <v/>
      </c>
      <c r="Y99" s="162" t="inlineStr">
        <is>
          <t>对公</t>
        </is>
      </c>
      <c r="Z99" s="407" t="n"/>
      <c r="AA99" s="162" t="n"/>
      <c r="AB99" s="162" t="n"/>
      <c r="AC99" s="162" t="n"/>
      <c r="AD99" s="253" t="inlineStr">
        <is>
          <t>陈桑华</t>
        </is>
      </c>
    </row>
    <row r="100" ht="25" customFormat="1" customHeight="1" s="406">
      <c r="A100" s="45" t="n">
        <v>45721</v>
      </c>
      <c r="B100" s="45" t="n"/>
      <c r="C100" s="162" t="inlineStr">
        <is>
          <t>倪显琼</t>
        </is>
      </c>
      <c r="D100" s="162" t="n"/>
      <c r="E100" s="162" t="n"/>
      <c r="F100" s="162" t="n">
        <v>1</v>
      </c>
      <c r="G100" s="162" t="n"/>
      <c r="H100" s="162" t="inlineStr">
        <is>
          <t>G6262</t>
        </is>
      </c>
      <c r="I100" s="162" t="n">
        <v>1638</v>
      </c>
      <c r="J100" s="162" t="n"/>
      <c r="K100" s="162" t="n"/>
      <c r="L100" s="162" t="n"/>
      <c r="M100" s="162" t="n"/>
      <c r="N100" s="162" t="n"/>
      <c r="O100" s="162" t="n">
        <v>1570</v>
      </c>
      <c r="P100" s="162" t="n">
        <v>140</v>
      </c>
      <c r="Q100" s="162" t="n"/>
      <c r="R100" s="162" t="n">
        <v>13</v>
      </c>
      <c r="S100" s="162" t="n"/>
      <c r="T100" s="162" t="n"/>
      <c r="U100" s="162" t="n"/>
      <c r="V100" s="162" t="n"/>
      <c r="W100" s="162" t="n"/>
      <c r="X100" s="406">
        <f>SUM(J100:W100)</f>
        <v/>
      </c>
      <c r="Y100" s="162" t="inlineStr">
        <is>
          <t>对公</t>
        </is>
      </c>
      <c r="Z100" s="406" t="n"/>
      <c r="AA100" s="407" t="n"/>
      <c r="AB100" s="162" t="n"/>
      <c r="AC100" s="162" t="n"/>
      <c r="AD100" s="162" t="n"/>
      <c r="AE100" s="253" t="inlineStr">
        <is>
          <t>陈桑华</t>
        </is>
      </c>
    </row>
    <row r="101" ht="25" customFormat="1" customHeight="1" s="406">
      <c r="A101" s="45" t="n">
        <v>45721</v>
      </c>
      <c r="C101" s="162" t="inlineStr">
        <is>
          <t>谢依</t>
        </is>
      </c>
      <c r="D101" s="162" t="n"/>
      <c r="E101" s="162" t="n"/>
      <c r="F101" s="162" t="n">
        <v>1</v>
      </c>
      <c r="G101" s="162" t="n"/>
      <c r="H101" s="162" t="inlineStr">
        <is>
          <t>刘6822</t>
        </is>
      </c>
      <c r="I101" s="162" t="n">
        <v>1638</v>
      </c>
      <c r="J101" s="162" t="n"/>
      <c r="K101" s="162" t="n"/>
      <c r="L101" s="162" t="n"/>
      <c r="M101" s="162" t="n"/>
      <c r="N101" s="162" t="n"/>
      <c r="O101" s="162" t="n"/>
      <c r="P101" s="162" t="n"/>
      <c r="Q101" s="162" t="n"/>
      <c r="R101" s="162" t="n"/>
      <c r="S101" s="162" t="n"/>
      <c r="T101" s="162" t="n">
        <v>6</v>
      </c>
      <c r="U101" s="162" t="n"/>
      <c r="V101" s="162" t="n"/>
      <c r="W101" s="162" t="n"/>
      <c r="X101" s="406">
        <f>SUM(J101:W101)</f>
        <v/>
      </c>
      <c r="Y101" s="162" t="n"/>
      <c r="AA101" s="407" t="n"/>
      <c r="AB101" s="162" t="n"/>
      <c r="AC101" s="162" t="n"/>
      <c r="AD101" s="162" t="n"/>
      <c r="AE101" s="253" t="n"/>
    </row>
    <row r="102" ht="25" customFormat="1" customHeight="1" s="406">
      <c r="A102" s="45" t="n">
        <v>45721</v>
      </c>
      <c r="C102" s="162" t="inlineStr">
        <is>
          <t>杜昕蓉</t>
        </is>
      </c>
      <c r="D102" s="162" t="n"/>
      <c r="E102" s="162" t="n"/>
      <c r="F102" s="162" t="n">
        <v>1</v>
      </c>
      <c r="G102" s="162" t="n"/>
      <c r="H102" s="162" t="inlineStr">
        <is>
          <t>肖3086</t>
        </is>
      </c>
      <c r="I102" s="162" t="n">
        <v>1638</v>
      </c>
      <c r="J102" s="162" t="n"/>
      <c r="K102" s="162" t="n"/>
      <c r="L102" s="162" t="n"/>
      <c r="M102" s="162" t="n"/>
      <c r="N102" s="162" t="n">
        <v>121</v>
      </c>
      <c r="O102" s="162" t="n"/>
      <c r="P102" s="162" t="n"/>
      <c r="Q102" s="162" t="n"/>
      <c r="R102" s="162" t="n">
        <v>7</v>
      </c>
      <c r="S102" s="162" t="n"/>
      <c r="T102" s="162" t="n"/>
      <c r="U102" s="162" t="n"/>
      <c r="V102" s="162" t="n"/>
      <c r="W102" s="162" t="n"/>
      <c r="X102" s="406" t="n">
        <v>1734.2</v>
      </c>
      <c r="Y102" s="162" t="n"/>
      <c r="AA102" s="407" t="n"/>
      <c r="AB102" s="162" t="n"/>
      <c r="AC102" s="162" t="n"/>
      <c r="AD102" s="162" t="n"/>
      <c r="AE102" s="253" t="n"/>
    </row>
    <row r="103" ht="25" customFormat="1" customHeight="1" s="406">
      <c r="A103" s="45" t="n">
        <v>45721</v>
      </c>
      <c r="B103" s="162" t="n">
        <v>28</v>
      </c>
      <c r="C103" s="162" t="inlineStr">
        <is>
          <t>姜志芹</t>
        </is>
      </c>
      <c r="D103" s="162" t="n"/>
      <c r="E103" s="162" t="n">
        <v>1</v>
      </c>
      <c r="F103" s="162" t="n"/>
      <c r="G103" s="162" t="inlineStr">
        <is>
          <t>刘英桃</t>
        </is>
      </c>
      <c r="H103" s="162" t="inlineStr">
        <is>
          <t>梅2883</t>
        </is>
      </c>
      <c r="I103" s="162" t="n">
        <v>8070</v>
      </c>
      <c r="J103" s="162" t="n"/>
      <c r="K103" s="162" t="n"/>
      <c r="L103" s="162" t="n"/>
      <c r="M103" s="162" t="n"/>
      <c r="N103" s="162" t="n"/>
      <c r="O103" s="162" t="n"/>
      <c r="P103" s="162" t="n">
        <v>140</v>
      </c>
      <c r="Q103" s="162" t="n"/>
      <c r="R103" s="162" t="n"/>
      <c r="S103" s="162" t="n"/>
      <c r="T103" s="162" t="n"/>
      <c r="U103" s="162" t="n"/>
      <c r="V103" s="162" t="n"/>
      <c r="W103" s="162" t="n"/>
      <c r="X103" s="406">
        <f>SUM(J103:T103)</f>
        <v/>
      </c>
      <c r="Y103" s="162" t="inlineStr">
        <is>
          <t>对公</t>
        </is>
      </c>
      <c r="Z103" s="407" t="n"/>
      <c r="AA103" s="162" t="n"/>
      <c r="AB103" s="162" t="n"/>
      <c r="AC103" s="162" t="n"/>
      <c r="AD103" s="253" t="inlineStr">
        <is>
          <t>陈桑华</t>
        </is>
      </c>
    </row>
    <row r="104" ht="25" customFormat="1" customHeight="1" s="406">
      <c r="A104" s="45" t="n">
        <v>45721</v>
      </c>
      <c r="B104" s="254" t="n"/>
      <c r="C104" s="254" t="inlineStr">
        <is>
          <t>马朝霞</t>
        </is>
      </c>
      <c r="D104" s="162" t="n"/>
      <c r="E104" s="162" t="n"/>
      <c r="F104" s="162" t="n">
        <v>1</v>
      </c>
      <c r="G104" s="162" t="n"/>
      <c r="H104" s="162" t="n"/>
      <c r="I104" s="162" t="n"/>
      <c r="J104" s="162" t="n"/>
      <c r="K104" s="162" t="n"/>
      <c r="L104" s="162" t="n"/>
      <c r="M104" s="162" t="n"/>
      <c r="N104" s="162" t="n"/>
      <c r="O104" s="162" t="n"/>
      <c r="P104" s="162" t="n">
        <v>140</v>
      </c>
      <c r="Q104" s="162" t="n"/>
      <c r="R104" s="162" t="n"/>
      <c r="S104" s="162" t="n"/>
      <c r="T104" s="162" t="n"/>
      <c r="U104" s="162" t="n"/>
      <c r="V104" s="162" t="n"/>
      <c r="W104" s="162" t="n"/>
      <c r="X104" s="406" t="n">
        <v>541.7</v>
      </c>
      <c r="Y104" s="162" t="inlineStr">
        <is>
          <t>对公</t>
        </is>
      </c>
      <c r="Z104" s="407" t="n"/>
      <c r="AA104" s="162" t="n"/>
      <c r="AB104" s="162" t="n"/>
      <c r="AC104" s="162" t="n"/>
      <c r="AD104" s="253" t="inlineStr">
        <is>
          <t>陈桑华</t>
        </is>
      </c>
    </row>
    <row r="105" ht="25" customFormat="1" customHeight="1" s="331">
      <c r="A105" s="45" t="n">
        <v>45722</v>
      </c>
      <c r="B105" s="162" t="n">
        <v>10</v>
      </c>
      <c r="C105" s="162" t="inlineStr">
        <is>
          <t>王英香</t>
        </is>
      </c>
      <c r="D105" s="162" t="n"/>
      <c r="E105" s="162" t="n"/>
      <c r="F105" s="162" t="n">
        <v>1</v>
      </c>
      <c r="G105" s="162" t="n"/>
      <c r="H105" s="162" t="n"/>
      <c r="I105" s="162" t="n">
        <v>1638</v>
      </c>
      <c r="J105" s="162" t="n"/>
      <c r="K105" s="162" t="n"/>
      <c r="L105" s="162" t="n"/>
      <c r="M105" s="162" t="n"/>
      <c r="N105" s="162" t="n"/>
      <c r="O105" s="162" t="n"/>
      <c r="P105" s="162" t="n">
        <v>360</v>
      </c>
      <c r="Q105" s="162" t="n"/>
      <c r="R105" s="162" t="n"/>
      <c r="S105" s="162" t="n"/>
      <c r="T105" s="162" t="n"/>
      <c r="U105" s="162" t="n"/>
      <c r="V105" s="162" t="n"/>
      <c r="W105" s="162" t="n"/>
      <c r="X105" s="406" t="n">
        <v>142.62</v>
      </c>
      <c r="Y105" s="162" t="inlineStr">
        <is>
          <t>对公</t>
        </is>
      </c>
      <c r="Z105" s="407" t="n"/>
      <c r="AA105" s="162" t="n"/>
      <c r="AB105" s="407" t="n"/>
      <c r="AC105" s="407" t="n"/>
      <c r="AD105" s="253" t="inlineStr">
        <is>
          <t>熊欢</t>
        </is>
      </c>
      <c r="AE105" s="406" t="n"/>
      <c r="AF105" s="406" t="n"/>
      <c r="AG105" s="406" t="n"/>
      <c r="AH105" s="406" t="n"/>
      <c r="AI105" s="406" t="n"/>
    </row>
    <row r="106" ht="25" customFormat="1" customHeight="1" s="406">
      <c r="A106" s="45" t="n">
        <v>45722</v>
      </c>
      <c r="B106" s="162" t="n">
        <v>39</v>
      </c>
      <c r="C106" s="162" t="inlineStr">
        <is>
          <t>王英香</t>
        </is>
      </c>
      <c r="D106" s="162" t="n"/>
      <c r="E106" s="162" t="n">
        <v>1</v>
      </c>
      <c r="F106" s="162" t="n"/>
      <c r="G106" s="162" t="inlineStr">
        <is>
          <t>向雅洁</t>
        </is>
      </c>
      <c r="H106" s="162" t="n"/>
      <c r="I106" s="162" t="n">
        <v>1638</v>
      </c>
      <c r="J106" s="162" t="n">
        <v>637.7</v>
      </c>
      <c r="K106" s="162" t="n"/>
      <c r="L106" s="162" t="n"/>
      <c r="M106" s="162" t="n"/>
      <c r="N106" s="162" t="n"/>
      <c r="O106" s="162" t="n"/>
      <c r="P106" s="162" t="n"/>
      <c r="Q106" s="162" t="n"/>
      <c r="R106" s="162" t="n"/>
      <c r="S106" s="162" t="n"/>
      <c r="T106" s="162" t="n"/>
      <c r="U106" s="162" t="n"/>
      <c r="V106" s="162" t="n"/>
      <c r="W106" s="162" t="n"/>
      <c r="X106" s="406" t="n">
        <v>-256.46</v>
      </c>
      <c r="Y106" s="162" t="inlineStr">
        <is>
          <t>对公</t>
        </is>
      </c>
      <c r="Z106" s="407" t="n"/>
      <c r="AA106" s="162" t="n"/>
      <c r="AB106" s="407" t="n"/>
      <c r="AC106" s="407" t="n"/>
      <c r="AD106" s="253" t="inlineStr">
        <is>
          <t>熊欢</t>
        </is>
      </c>
    </row>
    <row r="107" ht="25" customFormat="1" customHeight="1" s="406">
      <c r="A107" s="45" t="n">
        <v>45722</v>
      </c>
      <c r="B107" s="411" t="n"/>
      <c r="C107" s="411" t="n"/>
      <c r="D107" s="162" t="n"/>
      <c r="E107" s="162" t="inlineStr">
        <is>
          <t>复诊</t>
        </is>
      </c>
      <c r="F107" s="162" t="n"/>
      <c r="G107" s="162" t="inlineStr">
        <is>
          <t>王海燕</t>
        </is>
      </c>
      <c r="H107" s="162" t="n"/>
      <c r="I107" s="162" t="n">
        <v>1638</v>
      </c>
      <c r="J107" s="162" t="n"/>
      <c r="K107" s="162" t="n"/>
      <c r="L107" s="162" t="n">
        <v>307.2</v>
      </c>
      <c r="M107" s="162" t="n"/>
      <c r="N107" s="162" t="n"/>
      <c r="O107" s="162" t="n"/>
      <c r="P107" s="162" t="n"/>
      <c r="Q107" s="162" t="n"/>
      <c r="R107" s="162" t="n">
        <v>60</v>
      </c>
      <c r="S107" s="162" t="n"/>
      <c r="T107" s="162" t="n"/>
      <c r="U107" s="162" t="n"/>
      <c r="V107" s="162" t="n"/>
      <c r="W107" s="162" t="n"/>
      <c r="X107" s="406" t="n">
        <v>-655.54</v>
      </c>
      <c r="Y107" s="162" t="inlineStr">
        <is>
          <t>对公</t>
        </is>
      </c>
      <c r="Z107" s="407" t="n"/>
      <c r="AA107" s="162" t="n"/>
      <c r="AB107" s="407" t="inlineStr">
        <is>
          <t>王医生申请减免诊金</t>
        </is>
      </c>
      <c r="AC107" s="407" t="n"/>
      <c r="AD107" s="253" t="inlineStr">
        <is>
          <t>熊欢</t>
        </is>
      </c>
    </row>
    <row r="108" ht="25" customFormat="1" customHeight="1" s="406">
      <c r="A108" s="45" t="n">
        <v>45722</v>
      </c>
      <c r="B108" s="162" t="n">
        <v>35</v>
      </c>
      <c r="C108" s="162" t="inlineStr">
        <is>
          <t>谢依</t>
        </is>
      </c>
      <c r="D108" s="162" t="n"/>
      <c r="E108" s="162" t="n"/>
      <c r="F108" s="162" t="n">
        <v>1</v>
      </c>
      <c r="G108" s="162" t="n"/>
      <c r="H108" s="162" t="inlineStr">
        <is>
          <t>刘6822</t>
        </is>
      </c>
      <c r="I108" s="162" t="n">
        <v>1638</v>
      </c>
      <c r="J108" s="162" t="n"/>
      <c r="K108" s="162" t="n"/>
      <c r="L108" s="162" t="n"/>
      <c r="M108" s="162" t="n"/>
      <c r="N108" s="162" t="n"/>
      <c r="O108" s="162" t="n"/>
      <c r="P108" s="162" t="n"/>
      <c r="Q108" s="162" t="n"/>
      <c r="R108" s="162" t="n"/>
      <c r="S108" s="162" t="n"/>
      <c r="T108" s="162" t="n"/>
      <c r="U108" s="162" t="n">
        <v>6</v>
      </c>
      <c r="V108" s="162" t="n"/>
      <c r="W108" s="162" t="n"/>
      <c r="X108" s="406">
        <f>SUM(K108:X108)</f>
        <v/>
      </c>
      <c r="Z108" s="407" t="n"/>
      <c r="AA108" s="162" t="n"/>
      <c r="AB108" s="407" t="n"/>
      <c r="AC108" s="407" t="n"/>
      <c r="AD108" s="253" t="n"/>
    </row>
    <row r="109" ht="25" customFormat="1" customHeight="1" s="406">
      <c r="A109" s="45" t="n">
        <v>45722</v>
      </c>
      <c r="B109" s="162" t="n">
        <v>58</v>
      </c>
      <c r="C109" s="162" t="inlineStr">
        <is>
          <t>刘秋兰</t>
        </is>
      </c>
      <c r="D109" s="162" t="n"/>
      <c r="E109" s="162" t="n"/>
      <c r="F109" s="162" t="n">
        <v>1</v>
      </c>
      <c r="G109" s="162" t="n"/>
      <c r="H109" s="162" t="n"/>
      <c r="I109" s="162" t="n">
        <v>1638</v>
      </c>
      <c r="J109" s="162" t="n"/>
      <c r="K109" s="162" t="n"/>
      <c r="L109" s="162" t="n"/>
      <c r="M109" s="162" t="n"/>
      <c r="N109" s="162" t="n">
        <v>180</v>
      </c>
      <c r="O109" s="162" t="n"/>
      <c r="P109" s="162" t="n"/>
      <c r="Q109" s="162" t="n"/>
      <c r="R109" s="162" t="n">
        <v>7</v>
      </c>
      <c r="S109" s="162" t="n"/>
      <c r="T109" s="162" t="n"/>
      <c r="U109" s="162" t="n"/>
      <c r="V109" s="162" t="n"/>
      <c r="W109" s="162" t="n"/>
      <c r="X109" s="406">
        <f>SUM(K109:X109)</f>
        <v/>
      </c>
      <c r="Y109" s="162" t="inlineStr">
        <is>
          <t>对公</t>
        </is>
      </c>
      <c r="Z109" s="407" t="n"/>
      <c r="AA109" s="162" t="n"/>
      <c r="AB109" s="407" t="n"/>
      <c r="AC109" s="407" t="n"/>
      <c r="AD109" s="253" t="inlineStr">
        <is>
          <t>熊欢</t>
        </is>
      </c>
    </row>
    <row r="110" ht="25" customFormat="1" customHeight="1" s="406">
      <c r="A110" s="45" t="n">
        <v>45722</v>
      </c>
      <c r="B110" s="162" t="n">
        <v>2</v>
      </c>
      <c r="C110" s="162" t="inlineStr">
        <is>
          <t>阳修月</t>
        </is>
      </c>
      <c r="D110" s="162" t="n"/>
      <c r="E110" s="162" t="n">
        <v>1</v>
      </c>
      <c r="F110" s="162" t="n"/>
      <c r="G110" s="162" t="inlineStr">
        <is>
          <t>章琼</t>
        </is>
      </c>
      <c r="H110" s="162" t="n"/>
      <c r="I110" s="162" t="n">
        <v>1638</v>
      </c>
      <c r="J110" s="162" t="n"/>
      <c r="K110" s="162" t="n"/>
      <c r="L110" s="162" t="n">
        <v>692</v>
      </c>
      <c r="M110" s="162" t="n"/>
      <c r="N110" s="162" t="n"/>
      <c r="O110" s="162" t="n"/>
      <c r="P110" s="162" t="n"/>
      <c r="Q110" s="162" t="n"/>
      <c r="R110" s="162" t="n"/>
      <c r="S110" s="162" t="n"/>
      <c r="T110" s="162" t="n"/>
      <c r="U110" s="162" t="n"/>
      <c r="V110" s="162" t="n"/>
      <c r="W110" s="162" t="n"/>
      <c r="X110" s="406">
        <f>SUM(K110:X110)</f>
        <v/>
      </c>
      <c r="Y110" s="162" t="inlineStr">
        <is>
          <t>对公</t>
        </is>
      </c>
      <c r="Z110" s="407" t="n"/>
      <c r="AA110" s="162" t="n"/>
      <c r="AB110" s="162" t="n"/>
      <c r="AC110" s="162" t="n"/>
      <c r="AD110" s="253" t="inlineStr">
        <is>
          <t>彭心怡</t>
        </is>
      </c>
    </row>
    <row r="111" ht="25" customFormat="1" customHeight="1" s="406">
      <c r="A111" s="45" t="n">
        <v>45722</v>
      </c>
      <c r="B111" s="412" t="n"/>
      <c r="C111" s="412" t="n"/>
      <c r="D111" s="162" t="n"/>
      <c r="E111" s="412" t="n"/>
      <c r="F111" s="162" t="n"/>
      <c r="G111" s="162" t="inlineStr">
        <is>
          <t>章琼</t>
        </is>
      </c>
      <c r="H111" s="162" t="n"/>
      <c r="I111" s="162" t="n">
        <v>1638</v>
      </c>
      <c r="J111" s="162" t="n"/>
      <c r="K111" s="162" t="n"/>
      <c r="L111" s="162" t="n">
        <v>436</v>
      </c>
      <c r="M111" s="162" t="n"/>
      <c r="N111" s="162" t="n">
        <v>180</v>
      </c>
      <c r="O111" s="162" t="n">
        <v>240</v>
      </c>
      <c r="P111" s="162" t="n"/>
      <c r="Q111" s="162" t="n"/>
      <c r="R111" s="162" t="n"/>
      <c r="S111" s="162" t="n"/>
      <c r="T111" s="162" t="n"/>
      <c r="U111" s="162" t="n">
        <v>9</v>
      </c>
      <c r="V111" s="162" t="n"/>
      <c r="W111" s="162" t="n"/>
      <c r="X111" s="406">
        <f>SUM(K111:X111)</f>
        <v/>
      </c>
      <c r="Y111" s="162" t="inlineStr">
        <is>
          <t>对公</t>
        </is>
      </c>
      <c r="Z111" s="407" t="n"/>
      <c r="AA111" s="162" t="n"/>
      <c r="AB111" s="162" t="n"/>
      <c r="AC111" s="162" t="n"/>
      <c r="AD111" s="253" t="inlineStr">
        <is>
          <t>彭心怡</t>
        </is>
      </c>
    </row>
    <row r="112" ht="25" customFormat="1" customHeight="1" s="406">
      <c r="A112" s="45" t="n">
        <v>45722</v>
      </c>
      <c r="B112" s="411" t="n"/>
      <c r="C112" s="411" t="n"/>
      <c r="D112" s="162" t="n"/>
      <c r="E112" s="411" t="n"/>
      <c r="F112" s="162" t="n"/>
      <c r="G112" s="162" t="inlineStr">
        <is>
          <t>章琼</t>
        </is>
      </c>
      <c r="H112" s="162" t="n"/>
      <c r="I112" s="162" t="n">
        <v>1638</v>
      </c>
      <c r="J112" s="162" t="n"/>
      <c r="K112" s="162" t="n"/>
      <c r="L112" s="162" t="n">
        <v>253.1</v>
      </c>
      <c r="M112" s="162" t="n"/>
      <c r="N112" s="162" t="n"/>
      <c r="O112" s="162" t="n"/>
      <c r="P112" s="162" t="n"/>
      <c r="Q112" s="162" t="n"/>
      <c r="R112" s="162" t="n">
        <v>90</v>
      </c>
      <c r="S112" s="162" t="n"/>
      <c r="T112" s="162" t="n"/>
      <c r="U112" s="162" t="n"/>
      <c r="V112" s="162" t="n"/>
      <c r="W112" s="162" t="n">
        <v>1650</v>
      </c>
      <c r="X112" s="406" t="n">
        <v>164</v>
      </c>
      <c r="Y112" s="162" t="inlineStr">
        <is>
          <t>对公</t>
        </is>
      </c>
      <c r="Z112" s="407" t="n"/>
      <c r="AA112" s="162" t="n">
        <v>3</v>
      </c>
      <c r="AB112" s="162" t="inlineStr">
        <is>
          <t>550球蛋白*3</t>
        </is>
      </c>
      <c r="AC112" s="162" t="n"/>
      <c r="AD112" s="253" t="inlineStr">
        <is>
          <t>彭心怡</t>
        </is>
      </c>
    </row>
    <row r="113" ht="25" customFormat="1" customHeight="1" s="406">
      <c r="A113" s="45" t="n">
        <v>45722</v>
      </c>
      <c r="B113" s="162" t="n">
        <v>12</v>
      </c>
      <c r="C113" s="162" t="inlineStr">
        <is>
          <t>雷瑶芝</t>
        </is>
      </c>
      <c r="D113" s="162" t="n"/>
      <c r="E113" s="162" t="n">
        <v>1</v>
      </c>
      <c r="F113" s="162" t="n"/>
      <c r="G113" s="162" t="inlineStr">
        <is>
          <t>沈苗苗</t>
        </is>
      </c>
      <c r="H113" s="162" t="n"/>
      <c r="I113" s="162" t="n">
        <v>1638</v>
      </c>
      <c r="J113" s="162" t="n"/>
      <c r="K113" s="162" t="n"/>
      <c r="L113" s="162" t="n"/>
      <c r="M113" s="162" t="n"/>
      <c r="N113" s="162" t="n"/>
      <c r="O113" s="162" t="n">
        <v>120</v>
      </c>
      <c r="P113" s="162" t="n">
        <v>360</v>
      </c>
      <c r="Q113" s="162" t="n"/>
      <c r="R113" s="162" t="n">
        <v>9</v>
      </c>
      <c r="S113" s="162" t="n"/>
      <c r="T113" s="162" t="n"/>
      <c r="U113" s="162" t="n"/>
      <c r="V113" s="162" t="n"/>
      <c r="W113" s="162" t="n"/>
      <c r="X113" s="406" t="n">
        <v>176</v>
      </c>
      <c r="Y113" s="162" t="inlineStr">
        <is>
          <t>对公</t>
        </is>
      </c>
      <c r="Z113" s="407" t="n"/>
      <c r="AA113" s="162" t="n"/>
      <c r="AB113" s="162" t="n"/>
      <c r="AC113" s="162" t="n"/>
      <c r="AD113" s="253" t="inlineStr">
        <is>
          <t>彭心怡</t>
        </is>
      </c>
    </row>
    <row r="114" ht="25" customFormat="1" customHeight="1" s="406">
      <c r="A114" s="45" t="n">
        <v>45722</v>
      </c>
      <c r="B114" s="412" t="n"/>
      <c r="C114" s="412" t="n"/>
      <c r="D114" s="162" t="n"/>
      <c r="E114" s="412" t="n"/>
      <c r="F114" s="162" t="n"/>
      <c r="G114" s="162" t="inlineStr">
        <is>
          <t>沈苗苗</t>
        </is>
      </c>
      <c r="H114" s="162" t="n"/>
      <c r="I114" s="162" t="n">
        <v>1638</v>
      </c>
      <c r="J114" s="162" t="n">
        <v>39</v>
      </c>
      <c r="K114" s="162" t="n"/>
      <c r="L114" s="162" t="n"/>
      <c r="M114" s="162" t="n"/>
      <c r="N114" s="162" t="n"/>
      <c r="O114" s="162" t="n"/>
      <c r="P114" s="162" t="n"/>
      <c r="Q114" s="162" t="n"/>
      <c r="R114" s="162" t="n"/>
      <c r="S114" s="162" t="n"/>
      <c r="T114" s="162" t="n"/>
      <c r="U114" s="162" t="n"/>
      <c r="V114" s="162" t="n"/>
      <c r="W114" s="162" t="n"/>
      <c r="X114" s="406">
        <f>SUM(J114:W114)</f>
        <v/>
      </c>
      <c r="Y114" s="162" t="inlineStr">
        <is>
          <t>对公</t>
        </is>
      </c>
      <c r="Z114" s="407" t="n"/>
      <c r="AA114" s="162" t="n"/>
      <c r="AB114" s="162" t="n"/>
      <c r="AC114" s="162" t="n"/>
      <c r="AD114" s="253" t="inlineStr">
        <is>
          <t>彭心怡</t>
        </is>
      </c>
    </row>
    <row r="115" ht="25" customFormat="1" customHeight="1" s="406">
      <c r="A115" s="45" t="n">
        <v>45722</v>
      </c>
      <c r="B115" s="412" t="n"/>
      <c r="C115" s="412" t="n"/>
      <c r="D115" s="162" t="n"/>
      <c r="E115" s="412" t="n"/>
      <c r="F115" s="162" t="n"/>
      <c r="G115" s="162" t="inlineStr">
        <is>
          <t>沈苗苗</t>
        </is>
      </c>
      <c r="H115" s="162" t="n"/>
      <c r="I115" s="162" t="n">
        <v>1638</v>
      </c>
      <c r="J115" s="162" t="n"/>
      <c r="K115" s="162" t="n">
        <v>1045</v>
      </c>
      <c r="L115" s="162" t="n">
        <v>345</v>
      </c>
      <c r="M115" s="162" t="n"/>
      <c r="N115" s="162" t="n"/>
      <c r="O115" s="162" t="n"/>
      <c r="P115" s="162" t="n"/>
      <c r="Q115" s="162" t="n"/>
      <c r="R115" s="162" t="n"/>
      <c r="S115" s="162" t="n"/>
      <c r="T115" s="162" t="n"/>
      <c r="U115" s="162" t="n"/>
      <c r="V115" s="162" t="n"/>
      <c r="W115" s="162" t="n"/>
      <c r="X115" s="406">
        <f>SUM(J115:W115)</f>
        <v/>
      </c>
      <c r="Y115" s="162" t="inlineStr">
        <is>
          <t>对公</t>
        </is>
      </c>
      <c r="Z115" s="407" t="n"/>
      <c r="AA115" s="162" t="n"/>
      <c r="AB115" s="162" t="inlineStr">
        <is>
          <t>745套餐</t>
        </is>
      </c>
      <c r="AC115" s="162" t="n"/>
      <c r="AD115" s="253" t="inlineStr">
        <is>
          <t>彭心怡</t>
        </is>
      </c>
    </row>
    <row r="116" ht="25" customFormat="1" customHeight="1" s="406">
      <c r="A116" s="45" t="n">
        <v>45722</v>
      </c>
      <c r="B116" s="412" t="n"/>
      <c r="C116" s="412" t="n"/>
      <c r="D116" s="162" t="n"/>
      <c r="E116" s="412" t="n"/>
      <c r="F116" s="162" t="n"/>
      <c r="G116" s="162" t="inlineStr">
        <is>
          <t>章琼</t>
        </is>
      </c>
      <c r="H116" s="162" t="n"/>
      <c r="I116" s="162" t="n">
        <v>1638</v>
      </c>
      <c r="J116" s="162" t="n"/>
      <c r="K116" s="162" t="n"/>
      <c r="L116" s="162" t="n"/>
      <c r="M116" s="162" t="n"/>
      <c r="N116" s="162" t="n"/>
      <c r="O116" s="162" t="n">
        <v>45</v>
      </c>
      <c r="P116" s="162" t="n"/>
      <c r="Q116" s="162" t="n"/>
      <c r="R116" s="162" t="n">
        <v>15</v>
      </c>
      <c r="S116" s="162" t="n"/>
      <c r="T116" s="162" t="n"/>
      <c r="U116" s="162" t="n"/>
      <c r="V116" s="162" t="n">
        <v>20</v>
      </c>
      <c r="W116" s="162" t="n"/>
      <c r="X116" s="406">
        <f>SUM(J116:W116)</f>
        <v/>
      </c>
      <c r="Y116" s="162" t="inlineStr">
        <is>
          <t>对公</t>
        </is>
      </c>
      <c r="Z116" s="407" t="n"/>
      <c r="AA116" s="162" t="n"/>
      <c r="AB116" s="162" t="n"/>
      <c r="AC116" s="162" t="n"/>
      <c r="AD116" s="253" t="inlineStr">
        <is>
          <t>彭心怡</t>
        </is>
      </c>
    </row>
    <row r="117" ht="25" customFormat="1" customHeight="1" s="406">
      <c r="A117" s="45" t="n">
        <v>45722</v>
      </c>
      <c r="B117" s="411" t="n"/>
      <c r="C117" s="411" t="n"/>
      <c r="D117" s="162" t="n"/>
      <c r="E117" s="411" t="n"/>
      <c r="F117" s="162" t="n"/>
      <c r="G117" s="162" t="inlineStr">
        <is>
          <t>章琼</t>
        </is>
      </c>
      <c r="H117" s="162" t="n"/>
      <c r="I117" s="162" t="n">
        <v>1638</v>
      </c>
      <c r="J117" s="162" t="n"/>
      <c r="K117" s="162" t="n"/>
      <c r="L117" s="162" t="n">
        <v>491</v>
      </c>
      <c r="M117" s="162" t="n">
        <v>498</v>
      </c>
      <c r="N117" s="162" t="n"/>
      <c r="O117" s="162" t="n"/>
      <c r="P117" s="162" t="n"/>
      <c r="Q117" s="162" t="n"/>
      <c r="R117" s="162" t="n">
        <v>460</v>
      </c>
      <c r="S117" s="162" t="n"/>
      <c r="T117" s="162" t="n"/>
      <c r="U117" s="162" t="n"/>
      <c r="V117" s="162" t="n"/>
      <c r="W117" s="162" t="n"/>
      <c r="X117" s="406">
        <f>SUM(J117:W117)</f>
        <v/>
      </c>
      <c r="Y117" s="162" t="inlineStr">
        <is>
          <t>对公</t>
        </is>
      </c>
      <c r="Z117" s="407" t="n"/>
      <c r="AA117" s="162" t="n"/>
      <c r="AB117" s="162" t="n"/>
      <c r="AC117" s="162" t="n"/>
      <c r="AD117" s="253" t="inlineStr">
        <is>
          <t>彭心怡</t>
        </is>
      </c>
    </row>
    <row r="118" ht="25" customFormat="1" customHeight="1" s="406">
      <c r="A118" s="45" t="n">
        <v>45722</v>
      </c>
      <c r="B118" s="162" t="n">
        <v>22</v>
      </c>
      <c r="C118" s="162" t="inlineStr">
        <is>
          <t>潘涵</t>
        </is>
      </c>
      <c r="D118" s="162" t="n"/>
      <c r="E118" s="162" t="n"/>
      <c r="F118" s="162" t="n">
        <v>1</v>
      </c>
      <c r="G118" s="162" t="n"/>
      <c r="H118" s="162" t="inlineStr">
        <is>
          <t>G1308</t>
        </is>
      </c>
      <c r="I118" s="162" t="n">
        <v>1638</v>
      </c>
      <c r="J118" s="162" t="n"/>
      <c r="K118" s="162" t="n"/>
      <c r="L118" s="162" t="n"/>
      <c r="M118" s="162" t="n"/>
      <c r="N118" s="162" t="n"/>
      <c r="O118" s="162" t="n"/>
      <c r="P118" s="162" t="n">
        <v>140</v>
      </c>
      <c r="Q118" s="162" t="n"/>
      <c r="R118" s="162" t="n"/>
      <c r="S118" s="162" t="n"/>
      <c r="T118" s="162" t="n"/>
      <c r="U118" s="162" t="n"/>
      <c r="V118" s="162" t="n"/>
      <c r="W118" s="162" t="n"/>
      <c r="X118" s="406">
        <f>SUM(J118:W118)</f>
        <v/>
      </c>
      <c r="Y118" s="162" t="inlineStr">
        <is>
          <t>对公</t>
        </is>
      </c>
      <c r="Z118" s="407" t="n"/>
      <c r="AA118" s="162" t="n"/>
      <c r="AB118" s="162" t="n"/>
      <c r="AC118" s="162" t="n"/>
      <c r="AD118" s="253" t="inlineStr">
        <is>
          <t>彭心怡</t>
        </is>
      </c>
    </row>
    <row r="119" ht="25" customFormat="1" customHeight="1" s="406">
      <c r="A119" s="45" t="n">
        <v>45722</v>
      </c>
      <c r="B119" s="162" t="n">
        <v>37</v>
      </c>
      <c r="C119" s="162" t="inlineStr">
        <is>
          <t>冯诗雨</t>
        </is>
      </c>
      <c r="D119" s="162" t="n"/>
      <c r="E119" s="162" t="n"/>
      <c r="F119" s="162" t="n">
        <v>1</v>
      </c>
      <c r="G119" s="162" t="n"/>
      <c r="H119" s="162" t="inlineStr">
        <is>
          <t>G8886</t>
        </is>
      </c>
      <c r="I119" s="162" t="n">
        <v>1638</v>
      </c>
      <c r="J119" s="162" t="n"/>
      <c r="K119" s="162" t="n"/>
      <c r="L119" s="162" t="n"/>
      <c r="M119" s="162" t="n"/>
      <c r="N119" s="162" t="n"/>
      <c r="O119" s="162" t="n">
        <v>240</v>
      </c>
      <c r="P119" s="162" t="n">
        <v>140</v>
      </c>
      <c r="Q119" s="162" t="n"/>
      <c r="R119" s="162" t="n">
        <v>7</v>
      </c>
      <c r="S119" s="162" t="n"/>
      <c r="T119" s="162" t="n"/>
      <c r="U119" s="162" t="n"/>
      <c r="V119" s="162" t="n"/>
      <c r="W119" s="162" t="n"/>
      <c r="X119" s="406" t="n">
        <v>6579.2</v>
      </c>
      <c r="Y119" s="162" t="inlineStr">
        <is>
          <t>对公</t>
        </is>
      </c>
      <c r="Z119" s="407" t="n"/>
      <c r="AA119" s="162" t="n"/>
      <c r="AB119" s="162" t="n"/>
      <c r="AC119" s="162" t="n"/>
      <c r="AD119" s="253" t="inlineStr">
        <is>
          <t>彭心怡</t>
        </is>
      </c>
    </row>
    <row r="120" ht="25" customFormat="1" customHeight="1" s="406">
      <c r="A120" s="45" t="n">
        <v>45722</v>
      </c>
      <c r="B120" s="162" t="n"/>
      <c r="C120" s="162" t="inlineStr">
        <is>
          <t>姜志芹</t>
        </is>
      </c>
      <c r="D120" s="162" t="n"/>
      <c r="E120" s="162" t="inlineStr">
        <is>
          <t>复诊</t>
        </is>
      </c>
      <c r="F120" s="162" t="n"/>
      <c r="G120" s="162" t="inlineStr">
        <is>
          <t>孙静</t>
        </is>
      </c>
      <c r="H120" s="162" t="n"/>
      <c r="I120" s="162" t="n">
        <v>1638</v>
      </c>
      <c r="J120" s="162" t="n"/>
      <c r="K120" s="162" t="n"/>
      <c r="L120" s="162" t="n"/>
      <c r="M120" s="162" t="n">
        <v>368</v>
      </c>
      <c r="N120" s="162" t="n"/>
      <c r="O120" s="162" t="n"/>
      <c r="P120" s="162" t="n"/>
      <c r="Q120" s="162" t="n"/>
      <c r="R120" s="162" t="n"/>
      <c r="S120" s="162" t="n"/>
      <c r="T120" s="162" t="n"/>
      <c r="U120" s="162" t="n"/>
      <c r="V120" s="162" t="n"/>
      <c r="W120" s="162" t="n"/>
      <c r="X120" s="406" t="n">
        <v>9725.4</v>
      </c>
      <c r="Y120" s="162" t="inlineStr">
        <is>
          <t>3.5对公</t>
        </is>
      </c>
      <c r="Z120" s="407" t="n"/>
      <c r="AA120" s="162" t="n"/>
      <c r="AB120" s="407" t="n"/>
      <c r="AC120" s="407" t="n"/>
      <c r="AD120" s="253" t="inlineStr">
        <is>
          <t>罗茜</t>
        </is>
      </c>
    </row>
    <row r="121" ht="29" customFormat="1" customHeight="1" s="406">
      <c r="A121" s="45" t="n">
        <v>45722</v>
      </c>
      <c r="B121" s="406" t="n">
        <v>10</v>
      </c>
      <c r="C121" s="162" t="inlineStr">
        <is>
          <t>杨小庆41（9948）</t>
        </is>
      </c>
      <c r="D121" s="162" t="n"/>
      <c r="E121" s="162" t="n">
        <v>1</v>
      </c>
      <c r="F121" s="162" t="n"/>
      <c r="G121" s="162" t="inlineStr">
        <is>
          <t>孙静</t>
        </is>
      </c>
      <c r="H121" s="162" t="n"/>
      <c r="I121" s="162" t="n">
        <v>1638</v>
      </c>
      <c r="J121" s="162" t="n"/>
      <c r="K121" s="162" t="n"/>
      <c r="L121" s="162" t="n">
        <v>25</v>
      </c>
      <c r="M121" s="162" t="n"/>
      <c r="N121" s="162" t="n"/>
      <c r="O121" s="162" t="n"/>
      <c r="P121" s="162" t="n"/>
      <c r="Q121" s="162" t="n"/>
      <c r="R121" s="162" t="n">
        <v>230</v>
      </c>
      <c r="S121" s="162" t="n"/>
      <c r="T121" s="162" t="n"/>
      <c r="U121" s="162" t="n"/>
      <c r="V121" s="162" t="n"/>
      <c r="W121" s="162" t="n"/>
      <c r="X121" s="406">
        <f>SUM(J121:W121)</f>
        <v/>
      </c>
      <c r="Y121" s="162" t="inlineStr">
        <is>
          <t>对公</t>
        </is>
      </c>
      <c r="Z121" s="407" t="n"/>
      <c r="AA121" s="162" t="n"/>
      <c r="AB121" s="407" t="n"/>
      <c r="AC121" s="407" t="n"/>
      <c r="AD121" s="253" t="inlineStr">
        <is>
          <t>罗茜</t>
        </is>
      </c>
    </row>
    <row r="122" ht="29" customFormat="1" customHeight="1" s="406">
      <c r="A122" s="45" t="n">
        <v>45722</v>
      </c>
      <c r="B122" s="414" t="n"/>
      <c r="C122" s="411" t="n"/>
      <c r="D122" s="162" t="n"/>
      <c r="E122" s="411" t="n"/>
      <c r="F122" s="162" t="n"/>
      <c r="G122" s="162" t="inlineStr">
        <is>
          <t>孙静</t>
        </is>
      </c>
      <c r="H122" s="162" t="n"/>
      <c r="I122" s="162" t="n">
        <v>1638</v>
      </c>
      <c r="J122" s="162" t="n"/>
      <c r="K122" s="162" t="n"/>
      <c r="L122" s="162" t="n">
        <v>62.5</v>
      </c>
      <c r="M122" s="162" t="n">
        <v>896</v>
      </c>
      <c r="N122" s="406" t="n"/>
      <c r="O122" s="162" t="n">
        <v>3850</v>
      </c>
      <c r="P122" s="162" t="n"/>
      <c r="Q122" s="162" t="n"/>
      <c r="R122" s="162" t="n">
        <v>7</v>
      </c>
      <c r="S122" s="162" t="n"/>
      <c r="T122" s="162" t="n"/>
      <c r="U122" s="162" t="n"/>
      <c r="V122" s="162" t="n"/>
      <c r="W122" s="162" t="n"/>
      <c r="X122" s="406">
        <f>SUM(J122:W122)</f>
        <v/>
      </c>
      <c r="Y122" s="162" t="inlineStr">
        <is>
          <t>对公</t>
        </is>
      </c>
      <c r="Z122" s="407" t="n"/>
      <c r="AA122" s="162" t="n"/>
      <c r="AB122" s="407" t="n"/>
      <c r="AC122" s="407" t="n"/>
      <c r="AD122" s="253" t="inlineStr">
        <is>
          <t>罗茜</t>
        </is>
      </c>
    </row>
    <row r="123" ht="29" customFormat="1" customHeight="1" s="406">
      <c r="A123" s="45" t="n">
        <v>45722</v>
      </c>
      <c r="B123" s="406" t="n">
        <v>17</v>
      </c>
      <c r="C123" s="406" t="inlineStr">
        <is>
          <t>陈丽霞52（3777）</t>
        </is>
      </c>
      <c r="D123" s="406" t="n"/>
      <c r="E123" s="406" t="n"/>
      <c r="F123" s="406" t="n">
        <v>1</v>
      </c>
      <c r="G123" s="406" t="n"/>
      <c r="H123" s="338" t="inlineStr">
        <is>
          <t>肖1296</t>
        </is>
      </c>
      <c r="I123" s="406" t="n">
        <v>1638</v>
      </c>
      <c r="J123" s="162" t="n"/>
      <c r="K123" s="162" t="n"/>
      <c r="L123" s="162" t="n">
        <v>5</v>
      </c>
      <c r="M123" s="162" t="n"/>
      <c r="N123" s="162" t="n"/>
      <c r="O123" s="162" t="n"/>
      <c r="P123" s="162" t="n"/>
      <c r="Q123" s="162" t="n"/>
      <c r="R123" s="162" t="n">
        <v>30</v>
      </c>
      <c r="S123" s="162" t="n"/>
      <c r="T123" s="162" t="n"/>
      <c r="U123" s="162" t="n"/>
      <c r="V123" s="162" t="n"/>
      <c r="W123" s="162" t="n">
        <v>2200</v>
      </c>
      <c r="X123" s="406">
        <f>SUM(J123:W123)</f>
        <v/>
      </c>
      <c r="Y123" s="162" t="inlineStr">
        <is>
          <t>对公</t>
        </is>
      </c>
      <c r="Z123" s="407" t="n"/>
      <c r="AA123" s="162" t="n">
        <v>4</v>
      </c>
      <c r="AB123" s="406" t="inlineStr">
        <is>
          <t>550球蛋白4</t>
        </is>
      </c>
      <c r="AC123" s="407" t="inlineStr">
        <is>
          <t>患者自称要打球蛋白，1638接龙初诊</t>
        </is>
      </c>
      <c r="AD123" s="253" t="inlineStr">
        <is>
          <t>罗茜</t>
        </is>
      </c>
    </row>
    <row r="124" ht="29" customFormat="1" customHeight="1" s="406">
      <c r="A124" s="45" t="n">
        <v>45722</v>
      </c>
      <c r="B124" s="406" t="n">
        <v>49</v>
      </c>
      <c r="C124" s="162" t="inlineStr">
        <is>
          <t>马朝霞</t>
        </is>
      </c>
      <c r="D124" s="162" t="n"/>
      <c r="E124" s="162" t="n">
        <v>1</v>
      </c>
      <c r="F124" s="162" t="n"/>
      <c r="G124" s="162" t="inlineStr">
        <is>
          <t>孙静</t>
        </is>
      </c>
      <c r="H124" s="162" t="n"/>
      <c r="I124" s="162" t="n">
        <v>1638</v>
      </c>
      <c r="J124" s="162" t="n"/>
      <c r="K124" s="162" t="n"/>
      <c r="L124" s="162" t="n">
        <v>220</v>
      </c>
      <c r="M124" s="162" t="n"/>
      <c r="N124" s="162" t="n"/>
      <c r="O124" s="162" t="n">
        <v>35</v>
      </c>
      <c r="P124" s="162" t="n"/>
      <c r="Q124" s="162" t="n"/>
      <c r="R124" s="162" t="n">
        <v>245</v>
      </c>
      <c r="S124" s="162" t="n"/>
      <c r="T124" s="162" t="n"/>
      <c r="U124" s="162" t="n"/>
      <c r="V124" s="162" t="n"/>
      <c r="W124" s="162" t="n"/>
      <c r="X124" s="406">
        <f>SUM(J124:W124)</f>
        <v/>
      </c>
      <c r="Y124" s="162" t="inlineStr">
        <is>
          <t>对公</t>
        </is>
      </c>
      <c r="Z124" s="407" t="n"/>
      <c r="AA124" s="162" t="n"/>
      <c r="AB124" s="407" t="inlineStr">
        <is>
          <t>纷乐*1</t>
        </is>
      </c>
      <c r="AC124" s="407" t="n"/>
      <c r="AD124" s="253" t="inlineStr">
        <is>
          <t>罗茜</t>
        </is>
      </c>
    </row>
    <row r="125" ht="25" customFormat="1" customHeight="1" s="406">
      <c r="A125" s="45" t="n">
        <v>45722</v>
      </c>
      <c r="B125" s="162" t="n">
        <v>6</v>
      </c>
      <c r="C125" s="162" t="inlineStr">
        <is>
          <t>安纳斯塔西亚</t>
        </is>
      </c>
      <c r="D125" s="162" t="n"/>
      <c r="E125" s="162" t="n"/>
      <c r="F125" s="162" t="n">
        <v>1</v>
      </c>
      <c r="G125" s="162" t="n"/>
      <c r="H125" s="162" t="n"/>
      <c r="I125" s="162" t="n"/>
      <c r="J125" s="162" t="n"/>
      <c r="K125" s="162" t="n"/>
      <c r="L125" s="162" t="n"/>
      <c r="M125" s="162" t="n"/>
      <c r="N125" s="162" t="n">
        <v>121</v>
      </c>
      <c r="O125" s="162">
        <f>241-121</f>
        <v/>
      </c>
      <c r="P125" s="162" t="n">
        <v>140</v>
      </c>
      <c r="Q125" s="162" t="n"/>
      <c r="R125" s="162" t="n">
        <v>7</v>
      </c>
      <c r="S125" s="162" t="n"/>
      <c r="T125" s="162" t="n"/>
      <c r="U125" s="162" t="n"/>
      <c r="V125" s="162" t="n"/>
      <c r="W125" s="162" t="n"/>
      <c r="X125" s="406">
        <f>SUM(J125:S125)</f>
        <v/>
      </c>
      <c r="Y125" s="162" t="inlineStr">
        <is>
          <t>对公</t>
        </is>
      </c>
      <c r="Z125" s="407" t="n"/>
      <c r="AA125" s="162" t="n"/>
      <c r="AB125" s="407" t="n"/>
      <c r="AC125" s="407" t="n"/>
      <c r="AD125" s="288" t="inlineStr">
        <is>
          <t>李嘉慧</t>
        </is>
      </c>
      <c r="AE125" s="352" t="n"/>
    </row>
    <row r="126" ht="25" customFormat="1" customHeight="1" s="331">
      <c r="A126" s="45" t="n">
        <v>45722</v>
      </c>
      <c r="B126" s="406" t="n"/>
      <c r="C126" s="285" t="inlineStr">
        <is>
          <t>先老四</t>
        </is>
      </c>
      <c r="D126" s="406" t="n"/>
      <c r="E126" s="162" t="n">
        <v>1</v>
      </c>
      <c r="F126" s="406" t="n"/>
      <c r="G126" s="162" t="inlineStr">
        <is>
          <t>曾亚萍</t>
        </is>
      </c>
      <c r="H126" s="162" t="inlineStr">
        <is>
          <t>朱6968</t>
        </is>
      </c>
      <c r="I126" s="162" t="n">
        <v>1638</v>
      </c>
      <c r="J126" s="406" t="n"/>
      <c r="K126" s="162" t="n"/>
      <c r="L126" s="162" t="n">
        <v>344.5</v>
      </c>
      <c r="M126" s="162" t="n">
        <v>913</v>
      </c>
      <c r="N126" s="162" t="n"/>
      <c r="O126" s="162" t="n"/>
      <c r="P126" s="162" t="n"/>
      <c r="Q126" s="162" t="n"/>
      <c r="R126" s="162" t="n"/>
      <c r="S126" s="162" t="n"/>
      <c r="T126" s="162" t="n"/>
      <c r="U126" s="162" t="n"/>
      <c r="V126" s="162" t="n"/>
      <c r="W126" s="162" t="n">
        <v>4</v>
      </c>
      <c r="X126" s="406">
        <f>SUM(J126:W126)</f>
        <v/>
      </c>
      <c r="Y126" s="162" t="n"/>
      <c r="Z126" s="406" t="n"/>
      <c r="AA126" s="178" t="n"/>
      <c r="AB126" s="162" t="inlineStr">
        <is>
          <t>对公</t>
        </is>
      </c>
      <c r="AC126" s="407" t="n"/>
      <c r="AD126" s="162" t="n"/>
      <c r="AE126" s="407" t="inlineStr">
        <is>
          <t>7次针灸688元</t>
        </is>
      </c>
      <c r="AF126" s="407" t="n"/>
      <c r="AG126" s="253" t="n"/>
      <c r="AH126" s="182" t="n"/>
      <c r="AI126" s="182" t="n"/>
      <c r="AJ126" s="182" t="n"/>
      <c r="AK126" s="182" t="n"/>
      <c r="AL126" s="182" t="n"/>
      <c r="AM126" s="182" t="n"/>
      <c r="AN126" s="182" t="n"/>
      <c r="AO126" s="182" t="n"/>
      <c r="AP126" s="182" t="n"/>
      <c r="AQ126" s="182" t="n"/>
      <c r="AR126" s="162" t="n"/>
      <c r="AS126" s="162" t="n"/>
      <c r="AT126" s="170" t="n"/>
      <c r="AU126" s="170" t="n"/>
      <c r="AV126" s="331" t="n"/>
      <c r="AW126" s="331" t="n"/>
      <c r="AX126" s="331" t="n"/>
      <c r="AY126" s="406" t="n"/>
      <c r="AZ126" s="406" t="n"/>
      <c r="BA126" s="406" t="n"/>
      <c r="BB126" s="406" t="n"/>
      <c r="BC126" s="406" t="n"/>
      <c r="BD126" s="406" t="n"/>
      <c r="BE126" s="406" t="n"/>
      <c r="BF126" s="406" t="n"/>
      <c r="BG126" s="406" t="n"/>
      <c r="BH126" s="406" t="n"/>
      <c r="BI126" s="406" t="n"/>
      <c r="BJ126" s="406" t="n"/>
      <c r="BK126" s="406" t="n"/>
      <c r="BL126" s="406" t="n"/>
      <c r="BM126" s="406" t="n"/>
      <c r="BN126" s="406" t="n"/>
      <c r="BO126" s="406" t="n"/>
      <c r="BP126" s="406" t="n"/>
      <c r="BQ126" s="406" t="n"/>
      <c r="BR126" s="406" t="n"/>
      <c r="BS126" s="406" t="n"/>
      <c r="BT126" s="406" t="n"/>
      <c r="BU126" s="406" t="n"/>
      <c r="BV126" s="406" t="n"/>
      <c r="BW126" s="406" t="n"/>
      <c r="BX126" s="406" t="n"/>
      <c r="BY126" s="406" t="n"/>
      <c r="BZ126" s="406" t="n"/>
      <c r="CA126" s="406" t="n"/>
      <c r="CB126" s="406" t="n"/>
      <c r="CC126" s="406" t="n"/>
      <c r="CD126" s="406" t="n"/>
      <c r="CE126" s="406" t="n"/>
      <c r="CF126" s="406" t="n"/>
      <c r="CG126" s="406" t="n"/>
      <c r="CH126" s="406" t="n"/>
      <c r="CI126" s="406" t="n"/>
      <c r="CJ126" s="406" t="n"/>
      <c r="CK126" s="406" t="n"/>
      <c r="CL126" s="406" t="n"/>
      <c r="CM126" s="406" t="n"/>
      <c r="CN126" s="406" t="n"/>
      <c r="CO126" s="406" t="n"/>
      <c r="CP126" s="406" t="n"/>
      <c r="CQ126" s="406" t="n"/>
      <c r="CR126" s="406" t="n"/>
      <c r="CS126" s="406" t="n"/>
      <c r="CT126" s="406" t="n"/>
      <c r="CU126" s="406" t="n"/>
      <c r="CV126" s="406" t="n"/>
      <c r="CW126" s="406" t="n"/>
      <c r="CX126" s="406" t="n"/>
      <c r="CY126" s="406" t="n"/>
      <c r="CZ126" s="406" t="n"/>
      <c r="DA126" s="406" t="n"/>
      <c r="DB126" s="406" t="n"/>
      <c r="DC126" s="406" t="n"/>
      <c r="DD126" s="406" t="n"/>
      <c r="DE126" s="406" t="n"/>
      <c r="DF126" s="406" t="n"/>
      <c r="DG126" s="406" t="n"/>
      <c r="DH126" s="406" t="n"/>
      <c r="DI126" s="406" t="n"/>
      <c r="DJ126" s="406" t="n"/>
      <c r="DK126" s="406" t="n"/>
      <c r="DL126" s="406" t="n"/>
      <c r="DM126" s="406" t="n"/>
      <c r="DN126" s="406" t="n"/>
      <c r="DO126" s="406" t="n"/>
      <c r="DP126" s="406" t="n"/>
      <c r="DQ126" s="406" t="n"/>
      <c r="DR126" s="406" t="n"/>
      <c r="DS126" s="406" t="n"/>
      <c r="DT126" s="406" t="n"/>
      <c r="DU126" s="406" t="n"/>
      <c r="DV126" s="406" t="n"/>
      <c r="DW126" s="406" t="n"/>
      <c r="DX126" s="406" t="n"/>
      <c r="DY126" s="406" t="n"/>
      <c r="DZ126" s="406" t="n"/>
      <c r="EA126" s="406" t="n"/>
      <c r="EB126" s="406" t="n"/>
      <c r="EC126" s="406" t="n"/>
      <c r="ED126" s="406" t="n"/>
      <c r="EE126" s="406" t="n"/>
      <c r="EF126" s="406" t="n"/>
      <c r="EG126" s="406" t="n"/>
      <c r="EH126" s="406" t="n"/>
      <c r="EI126" s="406" t="n"/>
      <c r="EJ126" s="406" t="n"/>
      <c r="EK126" s="406" t="n"/>
      <c r="EL126" s="406" t="n"/>
      <c r="EM126" s="406" t="n"/>
      <c r="EN126" s="406" t="n"/>
      <c r="EO126" s="406" t="n"/>
      <c r="EP126" s="406" t="n"/>
      <c r="EQ126" s="406" t="n"/>
      <c r="ER126" s="406" t="n"/>
      <c r="ES126" s="406" t="n"/>
      <c r="ET126" s="406" t="n"/>
      <c r="EU126" s="406" t="n"/>
      <c r="EV126" s="406" t="n"/>
      <c r="EW126" s="406" t="n"/>
      <c r="EX126" s="406" t="n"/>
      <c r="EY126" s="406" t="n"/>
      <c r="EZ126" s="406" t="n"/>
      <c r="FA126" s="406" t="n"/>
      <c r="FB126" s="406" t="n"/>
      <c r="FC126" s="406" t="n"/>
      <c r="FD126" s="406" t="n"/>
      <c r="FE126" s="406" t="n"/>
      <c r="FF126" s="406" t="n"/>
      <c r="FG126" s="406" t="n"/>
      <c r="FH126" s="406" t="n"/>
      <c r="FI126" s="406" t="n"/>
      <c r="FJ126" s="406" t="n"/>
      <c r="FK126" s="406" t="n"/>
      <c r="FL126" s="406" t="n"/>
      <c r="FM126" s="406" t="n"/>
      <c r="FN126" s="406" t="n"/>
      <c r="FO126" s="406" t="n"/>
      <c r="FP126" s="406" t="n"/>
      <c r="FQ126" s="406" t="n"/>
      <c r="FR126" s="406" t="n"/>
      <c r="FS126" s="406" t="n"/>
      <c r="FT126" s="406" t="n"/>
      <c r="FU126" s="406" t="n"/>
      <c r="FV126" s="406" t="n"/>
      <c r="FW126" s="406" t="n"/>
      <c r="FX126" s="406" t="n"/>
      <c r="FY126" s="406" t="n"/>
      <c r="FZ126" s="406" t="n"/>
      <c r="GA126" s="406" t="n"/>
      <c r="GB126" s="406" t="n"/>
      <c r="GC126" s="406" t="n"/>
      <c r="GD126" s="406" t="n"/>
      <c r="GE126" s="406" t="n"/>
      <c r="GF126" s="406" t="n"/>
      <c r="GG126" s="406" t="n"/>
      <c r="GH126" s="406" t="n"/>
      <c r="GI126" s="406" t="n"/>
      <c r="GJ126" s="406" t="n"/>
      <c r="GK126" s="406" t="n"/>
      <c r="GL126" s="406" t="n"/>
      <c r="GM126" s="406" t="n"/>
      <c r="GN126" s="406" t="n"/>
      <c r="GO126" s="406" t="n"/>
      <c r="GP126" s="406" t="n"/>
      <c r="GQ126" s="406" t="n"/>
      <c r="GR126" s="406" t="n"/>
      <c r="GS126" s="406" t="n"/>
      <c r="GT126" s="406" t="n"/>
      <c r="GU126" s="406" t="n"/>
      <c r="GV126" s="406" t="n"/>
      <c r="GW126" s="406" t="n"/>
      <c r="GX126" s="406" t="n"/>
      <c r="GY126" s="406" t="n"/>
      <c r="GZ126" s="406" t="n"/>
      <c r="HA126" s="406" t="n"/>
      <c r="HB126" s="406" t="n"/>
      <c r="HC126" s="406" t="n"/>
      <c r="HD126" s="406" t="n"/>
      <c r="HE126" s="406" t="n"/>
      <c r="HF126" s="406" t="n"/>
      <c r="HG126" s="406" t="n"/>
      <c r="HH126" s="406" t="n"/>
      <c r="HI126" s="406" t="n"/>
      <c r="HJ126" s="406" t="n"/>
      <c r="HK126" s="406" t="n"/>
      <c r="HL126" s="406" t="n"/>
      <c r="HM126" s="406" t="n"/>
      <c r="HN126" s="406" t="n"/>
      <c r="HO126" s="406" t="n"/>
      <c r="HP126" s="406" t="n"/>
      <c r="HQ126" s="406" t="n"/>
      <c r="HR126" s="406" t="n"/>
      <c r="HS126" s="406" t="n"/>
      <c r="HT126" s="406" t="n"/>
      <c r="HU126" s="406" t="n"/>
      <c r="HV126" s="406" t="n"/>
      <c r="HW126" s="406" t="n"/>
      <c r="HX126" s="406" t="n"/>
      <c r="HY126" s="406" t="n"/>
      <c r="HZ126" s="406" t="n"/>
      <c r="IA126" s="406" t="n"/>
      <c r="IB126" s="406" t="n"/>
      <c r="IC126" s="406" t="n"/>
      <c r="ID126" s="406" t="n"/>
      <c r="IE126" s="406" t="n"/>
      <c r="IF126" s="406" t="n"/>
      <c r="IG126" s="406" t="n"/>
      <c r="IH126" s="406" t="n"/>
      <c r="II126" s="406" t="n"/>
      <c r="IJ126" s="406" t="n"/>
      <c r="IK126" s="406" t="n"/>
      <c r="IL126" s="406" t="n"/>
      <c r="IM126" s="406" t="n"/>
      <c r="IN126" s="406" t="n"/>
      <c r="IO126" s="406" t="n"/>
      <c r="IP126" s="406" t="n"/>
      <c r="IQ126" s="406" t="n"/>
      <c r="IR126" s="406" t="n"/>
      <c r="IS126" s="406" t="n"/>
      <c r="IT126" s="406" t="n"/>
      <c r="IU126" s="406" t="n"/>
      <c r="IV126" s="406" t="n"/>
      <c r="IW126" s="406" t="n"/>
      <c r="IX126" s="406" t="n"/>
      <c r="IY126" s="406" t="n"/>
      <c r="IZ126" s="406" t="n"/>
      <c r="JA126" s="406" t="n"/>
      <c r="JB126" s="406" t="n"/>
      <c r="JC126" s="406" t="n"/>
      <c r="JD126" s="406" t="n"/>
      <c r="JE126" s="406" t="n"/>
      <c r="JF126" s="406" t="n"/>
      <c r="JG126" s="406" t="n"/>
      <c r="JH126" s="406" t="n"/>
      <c r="JI126" s="406" t="n"/>
      <c r="JJ126" s="406" t="n"/>
      <c r="JK126" s="406" t="n"/>
      <c r="JL126" s="406" t="n"/>
      <c r="JM126" s="406" t="n"/>
      <c r="JN126" s="406" t="n"/>
      <c r="JO126" s="406" t="n"/>
      <c r="JP126" s="406" t="n"/>
      <c r="JQ126" s="406" t="n"/>
      <c r="JR126" s="406" t="n"/>
      <c r="JS126" s="406" t="n"/>
      <c r="JT126" s="406" t="n"/>
      <c r="JU126" s="406" t="n"/>
      <c r="JV126" s="406" t="n"/>
      <c r="JW126" s="406" t="n"/>
      <c r="JX126" s="406" t="n"/>
      <c r="JY126" s="406" t="n"/>
      <c r="JZ126" s="406" t="n"/>
      <c r="KA126" s="406" t="n"/>
      <c r="KB126" s="406" t="n"/>
      <c r="KC126" s="406" t="n"/>
      <c r="KD126" s="406" t="n"/>
      <c r="KE126" s="406" t="n"/>
      <c r="KF126" s="406" t="n"/>
      <c r="KG126" s="406" t="n"/>
      <c r="KH126" s="406" t="n"/>
      <c r="KI126" s="406" t="n"/>
      <c r="KJ126" s="406" t="n"/>
      <c r="KK126" s="406" t="n"/>
      <c r="KL126" s="406" t="n"/>
      <c r="KM126" s="406" t="n"/>
      <c r="KN126" s="406" t="n"/>
      <c r="KO126" s="406" t="n"/>
      <c r="KP126" s="406" t="n"/>
      <c r="KQ126" s="406" t="n"/>
      <c r="KR126" s="406" t="n"/>
      <c r="KS126" s="406" t="n"/>
      <c r="KT126" s="406" t="n"/>
      <c r="KU126" s="406" t="n"/>
      <c r="KV126" s="406" t="n"/>
      <c r="KW126" s="406" t="n"/>
      <c r="KX126" s="406" t="n"/>
      <c r="KY126" s="406" t="n"/>
      <c r="KZ126" s="406" t="n"/>
      <c r="LA126" s="406" t="n"/>
      <c r="LB126" s="406" t="n"/>
      <c r="LC126" s="406" t="n"/>
      <c r="LD126" s="406" t="n"/>
      <c r="LE126" s="406" t="n"/>
      <c r="LF126" s="406" t="n"/>
      <c r="LG126" s="406" t="n"/>
      <c r="LH126" s="406" t="n"/>
      <c r="LI126" s="406" t="n"/>
      <c r="LJ126" s="406" t="n"/>
      <c r="LK126" s="406" t="n"/>
      <c r="LL126" s="406" t="n"/>
      <c r="LM126" s="406" t="n"/>
      <c r="LN126" s="406" t="n"/>
      <c r="LO126" s="406" t="n"/>
      <c r="LP126" s="406" t="n"/>
      <c r="LQ126" s="406" t="n"/>
      <c r="LR126" s="406" t="n"/>
      <c r="LS126" s="406" t="n"/>
      <c r="LT126" s="406" t="n"/>
      <c r="LU126" s="406" t="n"/>
      <c r="LV126" s="406" t="n"/>
      <c r="LW126" s="406" t="n"/>
      <c r="LX126" s="406" t="n"/>
      <c r="LY126" s="406" t="n"/>
      <c r="LZ126" s="406" t="n"/>
      <c r="MA126" s="406" t="n"/>
      <c r="MB126" s="406" t="n"/>
      <c r="MC126" s="406" t="n"/>
      <c r="MD126" s="406" t="n"/>
      <c r="ME126" s="406" t="n"/>
      <c r="MF126" s="406" t="n"/>
      <c r="MG126" s="406" t="n"/>
      <c r="MH126" s="406" t="n"/>
      <c r="MI126" s="406" t="n"/>
      <c r="MJ126" s="406" t="n"/>
      <c r="MK126" s="406" t="n"/>
      <c r="ML126" s="406" t="n"/>
      <c r="MM126" s="406" t="n"/>
      <c r="MN126" s="406" t="n"/>
      <c r="MO126" s="406" t="n"/>
      <c r="MP126" s="406" t="n"/>
      <c r="MQ126" s="406" t="n"/>
      <c r="MR126" s="406" t="n"/>
      <c r="MS126" s="406" t="n"/>
      <c r="MT126" s="406" t="n"/>
      <c r="MU126" s="406" t="n"/>
      <c r="MV126" s="406" t="n"/>
      <c r="MW126" s="406" t="n"/>
      <c r="MX126" s="406" t="n"/>
      <c r="MY126" s="406" t="n"/>
      <c r="MZ126" s="406" t="n"/>
      <c r="NA126" s="406" t="n"/>
      <c r="NB126" s="406" t="n"/>
      <c r="NC126" s="406" t="n"/>
      <c r="ND126" s="406" t="n"/>
      <c r="NE126" s="406" t="n"/>
      <c r="NF126" s="406" t="n"/>
      <c r="NG126" s="406" t="n"/>
      <c r="NH126" s="406" t="n"/>
      <c r="NI126" s="406" t="n"/>
      <c r="NJ126" s="406" t="n"/>
      <c r="NK126" s="406" t="n"/>
      <c r="NL126" s="406" t="n"/>
      <c r="NM126" s="406" t="n"/>
      <c r="NN126" s="406" t="n"/>
      <c r="NO126" s="406" t="n"/>
      <c r="NP126" s="406" t="n"/>
      <c r="NQ126" s="406" t="n"/>
      <c r="NR126" s="406" t="n"/>
      <c r="NS126" s="406" t="n"/>
      <c r="NT126" s="406" t="n"/>
      <c r="NU126" s="406" t="n"/>
      <c r="NV126" s="406" t="n"/>
      <c r="NW126" s="406" t="n"/>
      <c r="NX126" s="406" t="n"/>
      <c r="NY126" s="406" t="n"/>
      <c r="NZ126" s="406" t="n"/>
      <c r="OA126" s="406" t="n"/>
      <c r="OB126" s="406" t="n"/>
      <c r="OC126" s="406" t="n"/>
      <c r="OD126" s="406" t="n"/>
      <c r="OE126" s="406" t="n"/>
      <c r="OF126" s="406" t="n"/>
      <c r="OG126" s="406" t="n"/>
      <c r="OH126" s="406" t="n"/>
      <c r="OI126" s="406" t="n"/>
      <c r="OJ126" s="406" t="n"/>
      <c r="OK126" s="406" t="n"/>
      <c r="OL126" s="406" t="n"/>
      <c r="OM126" s="406" t="n"/>
      <c r="ON126" s="406" t="n"/>
      <c r="OO126" s="406" t="n"/>
      <c r="OP126" s="406" t="n"/>
      <c r="OQ126" s="406" t="n"/>
      <c r="OR126" s="406" t="n"/>
      <c r="OS126" s="406" t="n"/>
      <c r="OT126" s="406" t="n"/>
      <c r="OU126" s="406" t="n"/>
      <c r="OV126" s="406" t="n"/>
      <c r="OW126" s="406" t="n"/>
      <c r="OX126" s="406" t="n"/>
      <c r="OY126" s="406" t="n"/>
      <c r="OZ126" s="406" t="n"/>
      <c r="PA126" s="406" t="n"/>
      <c r="PB126" s="406" t="n"/>
      <c r="PC126" s="406" t="n"/>
      <c r="PD126" s="406" t="n"/>
      <c r="PE126" s="406" t="n"/>
      <c r="PF126" s="406" t="n"/>
      <c r="PG126" s="406" t="n"/>
      <c r="PH126" s="406" t="n"/>
      <c r="PI126" s="406" t="n"/>
      <c r="PJ126" s="406" t="n"/>
      <c r="PK126" s="406" t="n"/>
      <c r="PL126" s="406" t="n"/>
      <c r="PM126" s="406" t="n"/>
      <c r="PN126" s="406" t="n"/>
      <c r="PO126" s="406" t="n"/>
      <c r="PP126" s="406" t="n"/>
      <c r="PQ126" s="406" t="n"/>
      <c r="PR126" s="406" t="n"/>
      <c r="PS126" s="406" t="n"/>
      <c r="PT126" s="406" t="n"/>
      <c r="PU126" s="406" t="n"/>
      <c r="PV126" s="406" t="n"/>
      <c r="PW126" s="406" t="n"/>
      <c r="PX126" s="406" t="n"/>
      <c r="PY126" s="406" t="n"/>
      <c r="PZ126" s="406" t="n"/>
      <c r="QA126" s="406" t="n"/>
      <c r="QB126" s="406" t="n"/>
      <c r="QC126" s="406" t="n"/>
      <c r="QD126" s="406" t="n"/>
      <c r="QE126" s="406" t="n"/>
      <c r="QF126" s="406" t="n"/>
      <c r="QG126" s="406" t="n"/>
      <c r="QH126" s="406" t="n"/>
      <c r="QI126" s="406" t="n"/>
      <c r="QJ126" s="406" t="n"/>
      <c r="QK126" s="406" t="n"/>
      <c r="QL126" s="406" t="n"/>
      <c r="QM126" s="406" t="n"/>
      <c r="QN126" s="406" t="n"/>
      <c r="QO126" s="406" t="n"/>
      <c r="QP126" s="406" t="n"/>
      <c r="QQ126" s="406" t="n"/>
      <c r="QR126" s="406" t="n"/>
      <c r="QS126" s="406" t="n"/>
      <c r="QT126" s="406" t="n"/>
      <c r="QU126" s="406" t="n"/>
      <c r="QV126" s="406" t="n"/>
      <c r="QW126" s="406" t="n"/>
      <c r="QX126" s="406" t="n"/>
      <c r="QY126" s="406" t="n"/>
      <c r="QZ126" s="406" t="n"/>
      <c r="RA126" s="406" t="n"/>
      <c r="RB126" s="406" t="n"/>
      <c r="RC126" s="406" t="n"/>
      <c r="RD126" s="406" t="n"/>
      <c r="RE126" s="406" t="n"/>
      <c r="RF126" s="406" t="n"/>
      <c r="RG126" s="406" t="n"/>
      <c r="RH126" s="406" t="n"/>
      <c r="RI126" s="406" t="n"/>
      <c r="RJ126" s="406" t="n"/>
      <c r="RK126" s="406" t="n"/>
      <c r="RL126" s="406" t="n"/>
      <c r="RM126" s="406" t="n"/>
      <c r="RN126" s="406" t="n"/>
      <c r="RO126" s="406" t="n"/>
      <c r="RP126" s="406" t="n"/>
      <c r="RQ126" s="406" t="n"/>
      <c r="RR126" s="406" t="n"/>
      <c r="RS126" s="406" t="n"/>
      <c r="RT126" s="406" t="n"/>
      <c r="RU126" s="406" t="n"/>
      <c r="RV126" s="406" t="n"/>
      <c r="RW126" s="406" t="n"/>
      <c r="RX126" s="406" t="n"/>
      <c r="RY126" s="406" t="n"/>
      <c r="RZ126" s="406" t="n"/>
      <c r="SA126" s="406" t="n"/>
      <c r="SB126" s="406" t="n"/>
      <c r="SC126" s="406" t="n"/>
      <c r="SD126" s="406" t="n"/>
      <c r="SE126" s="406" t="n"/>
      <c r="SF126" s="406" t="n"/>
      <c r="SG126" s="406" t="n"/>
      <c r="SH126" s="406" t="n"/>
      <c r="SI126" s="406" t="n"/>
      <c r="SJ126" s="406" t="n"/>
      <c r="SK126" s="406" t="n"/>
      <c r="SL126" s="406" t="n"/>
      <c r="SM126" s="406" t="n"/>
      <c r="SN126" s="406" t="n"/>
      <c r="SO126" s="406" t="n"/>
      <c r="SP126" s="406" t="n"/>
      <c r="SQ126" s="406" t="n"/>
      <c r="SR126" s="406" t="n"/>
      <c r="SS126" s="406" t="n"/>
      <c r="ST126" s="406" t="n"/>
      <c r="SU126" s="406" t="n"/>
      <c r="SV126" s="406" t="n"/>
      <c r="SW126" s="406" t="n"/>
      <c r="SX126" s="406" t="n"/>
      <c r="SY126" s="406" t="n"/>
      <c r="SZ126" s="406" t="n"/>
      <c r="TA126" s="406" t="n"/>
      <c r="TB126" s="406" t="n"/>
      <c r="TC126" s="406" t="n"/>
      <c r="TD126" s="406" t="n"/>
      <c r="TE126" s="406" t="n"/>
      <c r="TF126" s="406" t="n"/>
      <c r="TG126" s="406" t="n"/>
      <c r="TH126" s="406" t="n"/>
      <c r="TI126" s="406" t="n"/>
      <c r="TJ126" s="406" t="n"/>
      <c r="TK126" s="406" t="n"/>
      <c r="TL126" s="406" t="n"/>
      <c r="TM126" s="406" t="n"/>
      <c r="TN126" s="406" t="n"/>
      <c r="TO126" s="406" t="n"/>
      <c r="TP126" s="406" t="n"/>
      <c r="TQ126" s="406" t="n"/>
      <c r="TR126" s="406" t="n"/>
      <c r="TS126" s="406" t="n"/>
      <c r="TT126" s="406" t="n"/>
      <c r="TU126" s="406" t="n"/>
      <c r="TV126" s="406" t="n"/>
      <c r="TW126" s="406" t="n"/>
      <c r="TX126" s="406" t="n"/>
      <c r="TY126" s="406" t="n"/>
      <c r="TZ126" s="406" t="n"/>
      <c r="UA126" s="406" t="n"/>
      <c r="UB126" s="406" t="n"/>
      <c r="UC126" s="406" t="n"/>
      <c r="UD126" s="406" t="n"/>
      <c r="UE126" s="406" t="n"/>
      <c r="UF126" s="406" t="n"/>
      <c r="UG126" s="406" t="n"/>
      <c r="UH126" s="406" t="n"/>
      <c r="UI126" s="406" t="n"/>
      <c r="UJ126" s="406" t="n"/>
      <c r="UK126" s="406" t="n"/>
      <c r="UL126" s="406" t="n"/>
      <c r="UM126" s="406" t="n"/>
      <c r="UN126" s="406" t="n"/>
      <c r="UO126" s="406" t="n"/>
      <c r="UP126" s="406" t="n"/>
      <c r="UQ126" s="406" t="n"/>
      <c r="UR126" s="406" t="n"/>
      <c r="US126" s="406" t="n"/>
      <c r="UT126" s="406" t="n"/>
      <c r="UU126" s="406" t="n"/>
      <c r="UV126" s="406" t="n"/>
      <c r="UW126" s="406" t="n"/>
      <c r="UX126" s="406" t="n"/>
      <c r="UY126" s="406" t="n"/>
      <c r="UZ126" s="406" t="n"/>
      <c r="VA126" s="406" t="n"/>
      <c r="VB126" s="406" t="n"/>
      <c r="VC126" s="406" t="n"/>
      <c r="VD126" s="406" t="n"/>
      <c r="VE126" s="406" t="n"/>
      <c r="VF126" s="406" t="n"/>
      <c r="VG126" s="406" t="n"/>
      <c r="VH126" s="406" t="n"/>
      <c r="VI126" s="406" t="n"/>
      <c r="VJ126" s="406" t="n"/>
      <c r="VK126" s="406" t="n"/>
      <c r="VL126" s="406" t="n"/>
      <c r="VM126" s="406" t="n"/>
      <c r="VN126" s="406" t="n"/>
      <c r="VO126" s="406" t="n"/>
      <c r="VP126" s="406" t="n"/>
      <c r="VQ126" s="406" t="n"/>
      <c r="VR126" s="406" t="n"/>
      <c r="VS126" s="406" t="n"/>
      <c r="VT126" s="406" t="n"/>
      <c r="VU126" s="406" t="n"/>
      <c r="VV126" s="406" t="n"/>
      <c r="VW126" s="406" t="n"/>
      <c r="VX126" s="406" t="n"/>
      <c r="VY126" s="406" t="n"/>
      <c r="VZ126" s="406" t="n"/>
      <c r="WA126" s="406" t="n"/>
      <c r="WB126" s="406" t="n"/>
      <c r="WC126" s="406" t="n"/>
      <c r="WD126" s="406" t="n"/>
      <c r="WE126" s="406" t="n"/>
      <c r="WF126" s="406" t="n"/>
      <c r="WG126" s="406" t="n"/>
      <c r="WH126" s="406" t="n"/>
      <c r="WI126" s="406" t="n"/>
      <c r="WJ126" s="406" t="n"/>
      <c r="WK126" s="406" t="n"/>
      <c r="WL126" s="406" t="n"/>
      <c r="WM126" s="406" t="n"/>
      <c r="WN126" s="406" t="n"/>
      <c r="WO126" s="406" t="n"/>
      <c r="WP126" s="406" t="n"/>
      <c r="WQ126" s="406" t="n"/>
      <c r="WR126" s="406" t="n"/>
      <c r="WS126" s="406" t="n"/>
      <c r="WT126" s="406" t="n"/>
      <c r="WU126" s="406" t="n"/>
      <c r="WV126" s="406" t="n"/>
      <c r="WW126" s="406" t="n"/>
      <c r="WX126" s="406" t="n"/>
      <c r="WY126" s="406" t="n"/>
      <c r="WZ126" s="406" t="n"/>
      <c r="XA126" s="406" t="n"/>
      <c r="XB126" s="406" t="n"/>
      <c r="XC126" s="406" t="n"/>
      <c r="XD126" s="406" t="n"/>
      <c r="XE126" s="406" t="n"/>
      <c r="XF126" s="406" t="n"/>
      <c r="XG126" s="406" t="n"/>
      <c r="XH126" s="406" t="n"/>
      <c r="XI126" s="406" t="n"/>
      <c r="XJ126" s="406" t="n"/>
      <c r="XK126" s="406" t="n"/>
      <c r="XL126" s="406" t="n"/>
      <c r="XM126" s="406" t="n"/>
      <c r="XN126" s="406" t="n"/>
      <c r="XO126" s="406" t="n"/>
      <c r="XP126" s="406" t="n"/>
      <c r="XQ126" s="406" t="n"/>
      <c r="XR126" s="406" t="n"/>
      <c r="XS126" s="406" t="n"/>
      <c r="XT126" s="406" t="n"/>
      <c r="XU126" s="406" t="n"/>
      <c r="XV126" s="406" t="n"/>
      <c r="XW126" s="406" t="n"/>
      <c r="XX126" s="406" t="n"/>
      <c r="XY126" s="406" t="n"/>
      <c r="XZ126" s="406" t="n"/>
      <c r="YA126" s="406" t="n"/>
      <c r="YB126" s="406" t="n"/>
      <c r="YC126" s="406" t="n"/>
      <c r="YD126" s="406" t="n"/>
      <c r="YE126" s="406" t="n"/>
      <c r="YF126" s="406" t="n"/>
      <c r="YG126" s="406" t="n"/>
      <c r="YH126" s="406" t="n"/>
      <c r="YI126" s="406" t="n"/>
      <c r="YJ126" s="406" t="n"/>
      <c r="YK126" s="406" t="n"/>
      <c r="YL126" s="406" t="n"/>
      <c r="YM126" s="406" t="n"/>
      <c r="YN126" s="406" t="n"/>
      <c r="YO126" s="406" t="n"/>
      <c r="YP126" s="406" t="n"/>
      <c r="YQ126" s="406" t="n"/>
      <c r="YR126" s="406" t="n"/>
      <c r="YS126" s="406" t="n"/>
      <c r="YT126" s="406" t="n"/>
      <c r="YU126" s="406" t="n"/>
      <c r="YV126" s="406" t="n"/>
      <c r="YW126" s="406" t="n"/>
      <c r="YX126" s="406" t="n"/>
      <c r="YY126" s="406" t="n"/>
      <c r="YZ126" s="406" t="n"/>
      <c r="ZA126" s="406" t="n"/>
      <c r="ZB126" s="406" t="n"/>
      <c r="ZC126" s="406" t="n"/>
      <c r="ZD126" s="406" t="n"/>
      <c r="ZE126" s="406" t="n"/>
      <c r="ZF126" s="406" t="n"/>
      <c r="ZG126" s="406" t="n"/>
      <c r="ZH126" s="406" t="n"/>
      <c r="ZI126" s="406" t="n"/>
      <c r="ZJ126" s="406" t="n"/>
      <c r="ZK126" s="406" t="n"/>
      <c r="ZL126" s="406" t="n"/>
      <c r="ZM126" s="406" t="n"/>
      <c r="ZN126" s="406" t="n"/>
      <c r="ZO126" s="406" t="n"/>
      <c r="ZP126" s="406" t="n"/>
      <c r="ZQ126" s="406" t="n"/>
      <c r="ZR126" s="406" t="n"/>
      <c r="ZS126" s="406" t="n"/>
      <c r="ZT126" s="406" t="n"/>
      <c r="ZU126" s="406" t="n"/>
      <c r="ZV126" s="406" t="n"/>
      <c r="ZW126" s="406" t="n"/>
      <c r="ZX126" s="406" t="n"/>
      <c r="ZY126" s="406" t="n"/>
      <c r="ZZ126" s="406" t="n"/>
      <c r="AAA126" s="406" t="n"/>
      <c r="AAB126" s="406" t="n"/>
      <c r="AAC126" s="406" t="n"/>
      <c r="AAD126" s="406" t="n"/>
      <c r="AAE126" s="406" t="n"/>
      <c r="AAF126" s="406" t="n"/>
      <c r="AAG126" s="406" t="n"/>
      <c r="AAH126" s="406" t="n"/>
      <c r="AAI126" s="406" t="n"/>
      <c r="AAJ126" s="406" t="n"/>
      <c r="AAK126" s="406" t="n"/>
      <c r="AAL126" s="406" t="n"/>
      <c r="AAM126" s="406" t="n"/>
      <c r="AAN126" s="406" t="n"/>
      <c r="AAO126" s="406" t="n"/>
      <c r="AAP126" s="406" t="n"/>
      <c r="AAQ126" s="406" t="n"/>
      <c r="AAR126" s="406" t="n"/>
      <c r="AAS126" s="406" t="n"/>
      <c r="AAT126" s="406" t="n"/>
      <c r="AAU126" s="406" t="n"/>
      <c r="AAV126" s="406" t="n"/>
      <c r="AAW126" s="406" t="n"/>
      <c r="AAX126" s="406" t="n"/>
      <c r="AAY126" s="406" t="n"/>
      <c r="AAZ126" s="406" t="n"/>
      <c r="ABA126" s="406" t="n"/>
      <c r="ABB126" s="406" t="n"/>
      <c r="ABC126" s="406" t="n"/>
      <c r="ABD126" s="406" t="n"/>
      <c r="ABE126" s="406" t="n"/>
      <c r="ABF126" s="406" t="n"/>
      <c r="ABG126" s="406" t="n"/>
      <c r="ABH126" s="406" t="n"/>
      <c r="ABI126" s="406" t="n"/>
      <c r="ABJ126" s="406" t="n"/>
      <c r="ABK126" s="406" t="n"/>
      <c r="ABL126" s="406" t="n"/>
      <c r="ABM126" s="406" t="n"/>
      <c r="ABN126" s="406" t="n"/>
      <c r="ABO126" s="406" t="n"/>
      <c r="ABP126" s="406" t="n"/>
      <c r="ABQ126" s="406" t="n"/>
      <c r="ABR126" s="406" t="n"/>
      <c r="ABS126" s="406" t="n"/>
      <c r="ABT126" s="406" t="n"/>
      <c r="ABU126" s="406" t="n"/>
      <c r="ABV126" s="406" t="n"/>
      <c r="ABW126" s="406" t="n"/>
      <c r="ABX126" s="406" t="n"/>
      <c r="ABY126" s="406" t="n"/>
      <c r="ABZ126" s="406" t="n"/>
      <c r="ACA126" s="406" t="n"/>
      <c r="ACB126" s="406" t="n"/>
      <c r="ACC126" s="406" t="n"/>
      <c r="ACD126" s="406" t="n"/>
      <c r="ACE126" s="406" t="n"/>
      <c r="ACF126" s="406" t="n"/>
      <c r="ACG126" s="406" t="n"/>
      <c r="ACH126" s="406" t="n"/>
      <c r="ACI126" s="406" t="n"/>
      <c r="ACJ126" s="406" t="n"/>
      <c r="ACK126" s="406" t="n"/>
      <c r="ACL126" s="406" t="n"/>
      <c r="ACM126" s="406" t="n"/>
      <c r="ACN126" s="406" t="n"/>
      <c r="ACO126" s="406" t="n"/>
      <c r="ACP126" s="406" t="n"/>
      <c r="ACQ126" s="406" t="n"/>
      <c r="ACR126" s="406" t="n"/>
      <c r="ACS126" s="406" t="n"/>
      <c r="ACT126" s="406" t="n"/>
      <c r="ACU126" s="406" t="n"/>
      <c r="ACV126" s="406" t="n"/>
      <c r="ACW126" s="406" t="n"/>
      <c r="ACX126" s="406" t="n"/>
      <c r="ACY126" s="406" t="n"/>
      <c r="ACZ126" s="406" t="n"/>
      <c r="ADA126" s="406" t="n"/>
      <c r="ADB126" s="406" t="n"/>
      <c r="ADC126" s="406" t="n"/>
      <c r="ADD126" s="406" t="n"/>
      <c r="ADE126" s="406" t="n"/>
      <c r="ADF126" s="406" t="n"/>
      <c r="ADG126" s="406" t="n"/>
      <c r="ADH126" s="406" t="n"/>
      <c r="ADI126" s="406" t="n"/>
      <c r="ADJ126" s="406" t="n"/>
      <c r="ADK126" s="406" t="n"/>
      <c r="ADL126" s="406" t="n"/>
      <c r="ADM126" s="406" t="n"/>
      <c r="ADN126" s="406" t="n"/>
      <c r="ADO126" s="406" t="n"/>
      <c r="ADP126" s="406" t="n"/>
      <c r="ADQ126" s="406" t="n"/>
      <c r="ADR126" s="406" t="n"/>
      <c r="ADS126" s="406" t="n"/>
      <c r="ADT126" s="406" t="n"/>
      <c r="ADU126" s="406" t="n"/>
      <c r="ADV126" s="406" t="n"/>
      <c r="ADW126" s="406" t="n"/>
      <c r="ADX126" s="406" t="n"/>
      <c r="ADY126" s="406" t="n"/>
      <c r="ADZ126" s="406" t="n"/>
      <c r="AEA126" s="406" t="n"/>
      <c r="AEB126" s="406" t="n"/>
      <c r="AEC126" s="406" t="n"/>
      <c r="AED126" s="406" t="n"/>
      <c r="AEE126" s="406" t="n"/>
      <c r="AEF126" s="406" t="n"/>
      <c r="AEG126" s="406" t="n"/>
      <c r="AEH126" s="406" t="n"/>
      <c r="AEI126" s="406" t="n"/>
      <c r="AEJ126" s="406" t="n"/>
      <c r="AEK126" s="406" t="n"/>
      <c r="AEL126" s="406" t="n"/>
      <c r="AEM126" s="406" t="n"/>
      <c r="AEN126" s="406" t="n"/>
      <c r="AEO126" s="406" t="n"/>
      <c r="AEP126" s="406" t="n"/>
      <c r="AEQ126" s="406" t="n"/>
      <c r="AER126" s="406" t="n"/>
      <c r="AES126" s="406" t="n"/>
      <c r="AET126" s="406" t="n"/>
      <c r="AEU126" s="406" t="n"/>
      <c r="AEV126" s="406" t="n"/>
      <c r="AEW126" s="406" t="n"/>
      <c r="AEX126" s="406" t="n"/>
      <c r="AEY126" s="406" t="n"/>
      <c r="AEZ126" s="406" t="n"/>
      <c r="AFA126" s="406" t="n"/>
      <c r="AFB126" s="406" t="n"/>
      <c r="AFC126" s="406" t="n"/>
      <c r="AFD126" s="406" t="n"/>
      <c r="AFE126" s="406" t="n"/>
      <c r="AFF126" s="406" t="n"/>
      <c r="AFG126" s="406" t="n"/>
      <c r="AFH126" s="406" t="n"/>
      <c r="AFI126" s="406" t="n"/>
      <c r="AFJ126" s="406" t="n"/>
      <c r="AFK126" s="406" t="n"/>
      <c r="AFL126" s="406" t="n"/>
      <c r="AFM126" s="406" t="n"/>
      <c r="AFN126" s="406" t="n"/>
      <c r="AFO126" s="406" t="n"/>
      <c r="AFP126" s="406" t="n"/>
      <c r="AFQ126" s="406" t="n"/>
      <c r="AFR126" s="406" t="n"/>
      <c r="AFS126" s="406" t="n"/>
      <c r="AFT126" s="406" t="n"/>
      <c r="AFU126" s="406" t="n"/>
      <c r="AFV126" s="406" t="n"/>
      <c r="AFW126" s="406" t="n"/>
      <c r="AFX126" s="406" t="n"/>
      <c r="AFY126" s="406" t="n"/>
      <c r="AFZ126" s="406" t="n"/>
      <c r="AGA126" s="406" t="n"/>
      <c r="AGB126" s="406" t="n"/>
      <c r="AGC126" s="406" t="n"/>
      <c r="AGD126" s="406" t="n"/>
      <c r="AGE126" s="406" t="n"/>
      <c r="AGF126" s="406" t="n"/>
      <c r="AGG126" s="406" t="n"/>
      <c r="AGH126" s="406" t="n"/>
      <c r="AGI126" s="406" t="n"/>
      <c r="AGJ126" s="406" t="n"/>
      <c r="AGK126" s="406" t="n"/>
      <c r="AGL126" s="406" t="n"/>
      <c r="AGM126" s="406" t="n"/>
      <c r="AGN126" s="406" t="n"/>
      <c r="AGO126" s="406" t="n"/>
      <c r="AGP126" s="406" t="n"/>
      <c r="AGQ126" s="406" t="n"/>
      <c r="AGR126" s="406" t="n"/>
      <c r="AGS126" s="406" t="n"/>
      <c r="AGT126" s="406" t="n"/>
      <c r="AGU126" s="406" t="n"/>
      <c r="AGV126" s="406" t="n"/>
      <c r="AGW126" s="406" t="n"/>
      <c r="AGX126" s="406" t="n"/>
      <c r="AGY126" s="406" t="n"/>
      <c r="AGZ126" s="406" t="n"/>
      <c r="AHA126" s="406" t="n"/>
      <c r="AHB126" s="406" t="n"/>
      <c r="AHC126" s="406" t="n"/>
      <c r="AHD126" s="406" t="n"/>
      <c r="AHE126" s="406" t="n"/>
      <c r="AHF126" s="406" t="n"/>
      <c r="AHG126" s="406" t="n"/>
      <c r="AHH126" s="406" t="n"/>
      <c r="AHI126" s="406" t="n"/>
      <c r="AHJ126" s="406" t="n"/>
      <c r="AHK126" s="406" t="n"/>
      <c r="AHL126" s="406" t="n"/>
      <c r="AHM126" s="406" t="n"/>
      <c r="AHN126" s="406" t="n"/>
      <c r="AHO126" s="406" t="n"/>
      <c r="AHP126" s="406" t="n"/>
      <c r="AHQ126" s="406" t="n"/>
      <c r="AHR126" s="406" t="n"/>
      <c r="AHS126" s="406" t="n"/>
      <c r="AHT126" s="406" t="n"/>
      <c r="AHU126" s="406" t="n"/>
      <c r="AHV126" s="406" t="n"/>
      <c r="AHW126" s="406" t="n"/>
      <c r="AHX126" s="406" t="n"/>
      <c r="AHY126" s="406" t="n"/>
      <c r="AHZ126" s="406" t="n"/>
      <c r="AIA126" s="406" t="n"/>
      <c r="AIB126" s="406" t="n"/>
      <c r="AIC126" s="406" t="n"/>
      <c r="AID126" s="406" t="n"/>
      <c r="AIE126" s="406" t="n"/>
      <c r="AIF126" s="406" t="n"/>
      <c r="AIG126" s="406" t="n"/>
      <c r="AIH126" s="406" t="n"/>
      <c r="AII126" s="406" t="n"/>
      <c r="AIJ126" s="406" t="n"/>
      <c r="AIK126" s="406" t="n"/>
      <c r="AIL126" s="406" t="n"/>
      <c r="AIM126" s="406" t="n"/>
      <c r="AIN126" s="406" t="n"/>
      <c r="AIO126" s="406" t="n"/>
      <c r="AIP126" s="406" t="n"/>
      <c r="AIQ126" s="406" t="n"/>
      <c r="AIR126" s="406" t="n"/>
      <c r="AIS126" s="406" t="n"/>
      <c r="AIT126" s="406" t="n"/>
      <c r="AIU126" s="406" t="n"/>
      <c r="AIV126" s="406" t="n"/>
      <c r="AIW126" s="406" t="n"/>
      <c r="AIX126" s="406" t="n"/>
      <c r="AIY126" s="406" t="n"/>
      <c r="AIZ126" s="406" t="n"/>
      <c r="AJA126" s="406" t="n"/>
      <c r="AJB126" s="406" t="n"/>
      <c r="AJC126" s="406" t="n"/>
      <c r="AJD126" s="406" t="n"/>
      <c r="AJE126" s="406" t="n"/>
      <c r="AJF126" s="406" t="n"/>
      <c r="AJG126" s="406" t="n"/>
      <c r="AJH126" s="406" t="n"/>
      <c r="AJI126" s="406" t="n"/>
      <c r="AJJ126" s="406" t="n"/>
      <c r="AJK126" s="406" t="n"/>
      <c r="AJL126" s="406" t="n"/>
      <c r="AJM126" s="406" t="n"/>
      <c r="AJN126" s="406" t="n"/>
      <c r="AJO126" s="406" t="n"/>
      <c r="AJP126" s="406" t="n"/>
      <c r="AJQ126" s="406" t="n"/>
      <c r="AJR126" s="406" t="n"/>
      <c r="AJS126" s="406" t="n"/>
      <c r="AJT126" s="406" t="n"/>
      <c r="AJU126" s="406" t="n"/>
      <c r="AJV126" s="406" t="n"/>
      <c r="AJW126" s="406" t="n"/>
      <c r="AJX126" s="406" t="n"/>
      <c r="AJY126" s="406" t="n"/>
      <c r="AJZ126" s="406" t="n"/>
      <c r="AKA126" s="406" t="n"/>
      <c r="AKB126" s="406" t="n"/>
      <c r="AKC126" s="406" t="n"/>
      <c r="AKD126" s="406" t="n"/>
      <c r="AKE126" s="406" t="n"/>
      <c r="AKF126" s="406" t="n"/>
      <c r="AKG126" s="406" t="n"/>
      <c r="AKH126" s="406" t="n"/>
      <c r="AKI126" s="406" t="n"/>
      <c r="AKJ126" s="406" t="n"/>
      <c r="AKK126" s="406" t="n"/>
      <c r="AKL126" s="406" t="n"/>
      <c r="AKM126" s="406" t="n"/>
      <c r="AKN126" s="406" t="n"/>
      <c r="AKO126" s="406" t="n"/>
      <c r="AKP126" s="406" t="n"/>
      <c r="AKQ126" s="406" t="n"/>
      <c r="AKR126" s="406" t="n"/>
      <c r="AKS126" s="406" t="n"/>
      <c r="AKT126" s="406" t="n"/>
      <c r="AKU126" s="406" t="n"/>
      <c r="AKV126" s="406" t="n"/>
      <c r="AKW126" s="406" t="n"/>
      <c r="AKX126" s="406" t="n"/>
      <c r="AKY126" s="406" t="n"/>
      <c r="AKZ126" s="406" t="n"/>
      <c r="ALA126" s="406" t="n"/>
      <c r="ALB126" s="406" t="n"/>
      <c r="ALC126" s="406" t="n"/>
      <c r="ALD126" s="406" t="n"/>
      <c r="ALE126" s="406" t="n"/>
      <c r="ALF126" s="406" t="n"/>
      <c r="ALG126" s="406" t="n"/>
      <c r="ALH126" s="406" t="n"/>
      <c r="ALI126" s="406" t="n"/>
      <c r="ALJ126" s="406" t="n"/>
      <c r="ALK126" s="406" t="n"/>
      <c r="ALL126" s="406" t="n"/>
      <c r="ALM126" s="406" t="n"/>
      <c r="ALN126" s="406" t="n"/>
      <c r="ALO126" s="406" t="n"/>
      <c r="ALP126" s="406" t="n"/>
      <c r="ALQ126" s="406" t="n"/>
      <c r="ALR126" s="406" t="n"/>
      <c r="ALS126" s="406" t="n"/>
      <c r="ALT126" s="406" t="n"/>
      <c r="ALU126" s="406" t="n"/>
      <c r="ALV126" s="406" t="n"/>
      <c r="ALW126" s="406" t="n"/>
      <c r="ALX126" s="406" t="n"/>
      <c r="ALY126" s="406" t="n"/>
      <c r="ALZ126" s="406" t="n"/>
      <c r="AMA126" s="406" t="n"/>
      <c r="AMB126" s="406" t="n"/>
      <c r="AMC126" s="406" t="n"/>
      <c r="AMD126" s="406" t="n"/>
      <c r="AME126" s="406" t="n"/>
      <c r="AMF126" s="406" t="n"/>
      <c r="AMG126" s="406" t="n"/>
      <c r="AMH126" s="406" t="n"/>
      <c r="AMI126" s="406" t="n"/>
      <c r="AMJ126" s="406" t="n"/>
      <c r="AMK126" s="406" t="n"/>
      <c r="AML126" s="406" t="n"/>
      <c r="AMM126" s="406" t="n"/>
      <c r="AMN126" s="406" t="n"/>
      <c r="AMO126" s="406" t="n"/>
      <c r="AMP126" s="406" t="n"/>
      <c r="AMQ126" s="406" t="n"/>
      <c r="AMR126" s="406" t="n"/>
      <c r="AMS126" s="406" t="n"/>
      <c r="AMT126" s="406" t="n"/>
      <c r="AMU126" s="406" t="n"/>
      <c r="AMV126" s="406" t="n"/>
      <c r="AMW126" s="406" t="n"/>
      <c r="AMX126" s="406" t="n"/>
      <c r="AMY126" s="406" t="n"/>
      <c r="AMZ126" s="406" t="n"/>
      <c r="ANA126" s="406" t="n"/>
      <c r="ANB126" s="406" t="n"/>
      <c r="ANC126" s="406" t="n"/>
      <c r="AND126" s="406" t="n"/>
      <c r="ANE126" s="406" t="n"/>
      <c r="ANF126" s="406" t="n"/>
      <c r="ANG126" s="406" t="n"/>
      <c r="ANH126" s="406" t="n"/>
      <c r="ANI126" s="406" t="n"/>
      <c r="ANJ126" s="406" t="n"/>
      <c r="ANK126" s="406" t="n"/>
      <c r="ANL126" s="406" t="n"/>
      <c r="ANM126" s="406" t="n"/>
      <c r="ANN126" s="406" t="n"/>
      <c r="ANO126" s="406" t="n"/>
      <c r="ANP126" s="406" t="n"/>
      <c r="ANQ126" s="406" t="n"/>
      <c r="ANR126" s="406" t="n"/>
      <c r="ANS126" s="406" t="n"/>
      <c r="ANT126" s="406" t="n"/>
      <c r="ANU126" s="406" t="n"/>
      <c r="ANV126" s="406" t="n"/>
      <c r="ANW126" s="406" t="n"/>
      <c r="ANX126" s="406" t="n"/>
      <c r="ANY126" s="406" t="n"/>
      <c r="ANZ126" s="406" t="n"/>
      <c r="AOA126" s="406" t="n"/>
      <c r="AOB126" s="406" t="n"/>
      <c r="AOC126" s="406" t="n"/>
      <c r="AOD126" s="406" t="n"/>
      <c r="AOE126" s="406" t="n"/>
      <c r="AOF126" s="406" t="n"/>
      <c r="AOG126" s="406" t="n"/>
      <c r="AOH126" s="406" t="n"/>
      <c r="AOI126" s="406" t="n"/>
      <c r="AOJ126" s="406" t="n"/>
      <c r="AOK126" s="406" t="n"/>
      <c r="AOL126" s="406" t="n"/>
      <c r="AOM126" s="406" t="n"/>
      <c r="AON126" s="406" t="n"/>
      <c r="AOO126" s="406" t="n"/>
      <c r="AOP126" s="406" t="n"/>
      <c r="AOQ126" s="406" t="n"/>
      <c r="AOR126" s="406" t="n"/>
      <c r="AOS126" s="406" t="n"/>
      <c r="AOT126" s="406" t="n"/>
      <c r="AOU126" s="406" t="n"/>
      <c r="AOV126" s="406" t="n"/>
      <c r="AOW126" s="406" t="n"/>
      <c r="AOX126" s="406" t="n"/>
      <c r="AOY126" s="406" t="n"/>
      <c r="AOZ126" s="406" t="n"/>
      <c r="APA126" s="406" t="n"/>
      <c r="APB126" s="406" t="n"/>
      <c r="APC126" s="406" t="n"/>
      <c r="APD126" s="406" t="n"/>
      <c r="APE126" s="406" t="n"/>
      <c r="APF126" s="406" t="n"/>
      <c r="APG126" s="406" t="n"/>
      <c r="APH126" s="406" t="n"/>
      <c r="API126" s="406" t="n"/>
      <c r="APJ126" s="406" t="n"/>
      <c r="APK126" s="406" t="n"/>
      <c r="APL126" s="406" t="n"/>
      <c r="APM126" s="406" t="n"/>
      <c r="APN126" s="406" t="n"/>
      <c r="APO126" s="406" t="n"/>
      <c r="APP126" s="406" t="n"/>
      <c r="APQ126" s="406" t="n"/>
      <c r="APR126" s="406" t="n"/>
      <c r="APS126" s="406" t="n"/>
      <c r="APT126" s="406" t="n"/>
      <c r="APU126" s="406" t="n"/>
      <c r="APV126" s="406" t="n"/>
      <c r="APW126" s="406" t="n"/>
      <c r="APX126" s="406" t="n"/>
      <c r="APY126" s="406" t="n"/>
      <c r="APZ126" s="406" t="n"/>
      <c r="AQA126" s="406" t="n"/>
      <c r="AQB126" s="406" t="n"/>
      <c r="AQC126" s="406" t="n"/>
      <c r="AQD126" s="406" t="n"/>
      <c r="AQE126" s="406" t="n"/>
      <c r="AQF126" s="406" t="n"/>
      <c r="AQG126" s="406" t="n"/>
      <c r="AQH126" s="406" t="n"/>
      <c r="AQI126" s="406" t="n"/>
      <c r="AQJ126" s="406" t="n"/>
      <c r="AQK126" s="406" t="n"/>
      <c r="AQL126" s="406" t="n"/>
      <c r="AQM126" s="406" t="n"/>
      <c r="AQN126" s="406" t="n"/>
      <c r="AQO126" s="406" t="n"/>
      <c r="AQP126" s="406" t="n"/>
      <c r="AQQ126" s="406" t="n"/>
      <c r="AQR126" s="406" t="n"/>
      <c r="AQS126" s="406" t="n"/>
      <c r="AQT126" s="406" t="n"/>
      <c r="AQU126" s="406" t="n"/>
      <c r="AQV126" s="406" t="n"/>
      <c r="AQW126" s="406" t="n"/>
      <c r="AQX126" s="406" t="n"/>
      <c r="AQY126" s="406" t="n"/>
      <c r="AQZ126" s="406" t="n"/>
      <c r="ARA126" s="406" t="n"/>
      <c r="ARB126" s="406" t="n"/>
      <c r="ARC126" s="406" t="n"/>
      <c r="ARD126" s="406" t="n"/>
      <c r="ARE126" s="406" t="n"/>
      <c r="ARF126" s="406" t="n"/>
      <c r="ARG126" s="406" t="n"/>
      <c r="ARH126" s="406" t="n"/>
      <c r="ARI126" s="406" t="n"/>
      <c r="ARJ126" s="406" t="n"/>
      <c r="ARK126" s="406" t="n"/>
      <c r="ARL126" s="406" t="n"/>
      <c r="ARM126" s="406" t="n"/>
      <c r="ARN126" s="406" t="n"/>
      <c r="ARO126" s="406" t="n"/>
      <c r="ARP126" s="406" t="n"/>
      <c r="ARQ126" s="406" t="n"/>
      <c r="ARR126" s="406" t="n"/>
      <c r="ARS126" s="406" t="n"/>
      <c r="ART126" s="406" t="n"/>
      <c r="ARU126" s="406" t="n"/>
      <c r="ARV126" s="406" t="n"/>
      <c r="ARW126" s="406" t="n"/>
      <c r="ARX126" s="406" t="n"/>
      <c r="ARY126" s="406" t="n"/>
      <c r="ARZ126" s="406" t="n"/>
      <c r="ASA126" s="406" t="n"/>
      <c r="ASB126" s="406" t="n"/>
      <c r="ASC126" s="406" t="n"/>
      <c r="ASD126" s="406" t="n"/>
      <c r="ASE126" s="406" t="n"/>
      <c r="ASF126" s="406" t="n"/>
      <c r="ASG126" s="406" t="n"/>
      <c r="ASH126" s="406" t="n"/>
      <c r="ASI126" s="406" t="n"/>
      <c r="ASJ126" s="406" t="n"/>
      <c r="ASK126" s="406" t="n"/>
      <c r="ASL126" s="406" t="n"/>
      <c r="ASM126" s="406" t="n"/>
      <c r="ASN126" s="406" t="n"/>
      <c r="ASO126" s="406" t="n"/>
      <c r="ASP126" s="406" t="n"/>
      <c r="ASQ126" s="406" t="n"/>
      <c r="ASR126" s="406" t="n"/>
      <c r="ASS126" s="406" t="n"/>
      <c r="AST126" s="406" t="n"/>
      <c r="ASU126" s="406" t="n"/>
      <c r="ASV126" s="406" t="n"/>
      <c r="ASW126" s="406" t="n"/>
      <c r="ASX126" s="406" t="n"/>
      <c r="ASY126" s="406" t="n"/>
      <c r="ASZ126" s="406" t="n"/>
      <c r="ATA126" s="406" t="n"/>
      <c r="ATB126" s="406" t="n"/>
      <c r="ATC126" s="406" t="n"/>
      <c r="ATD126" s="406" t="n"/>
      <c r="ATE126" s="406" t="n"/>
      <c r="ATF126" s="406" t="n"/>
      <c r="ATG126" s="406" t="n"/>
      <c r="ATH126" s="406" t="n"/>
      <c r="ATI126" s="406" t="n"/>
      <c r="ATJ126" s="406" t="n"/>
      <c r="ATK126" s="406" t="n"/>
      <c r="ATL126" s="406" t="n"/>
      <c r="ATM126" s="406" t="n"/>
      <c r="ATN126" s="406" t="n"/>
      <c r="ATO126" s="406" t="n"/>
      <c r="ATP126" s="406" t="n"/>
      <c r="ATQ126" s="406" t="n"/>
      <c r="ATR126" s="406" t="n"/>
      <c r="ATS126" s="406" t="n"/>
      <c r="ATT126" s="406" t="n"/>
      <c r="ATU126" s="406" t="n"/>
      <c r="ATV126" s="406" t="n"/>
      <c r="ATW126" s="406" t="n"/>
      <c r="ATX126" s="406" t="n"/>
      <c r="ATY126" s="406" t="n"/>
      <c r="ATZ126" s="406" t="n"/>
      <c r="AUA126" s="406" t="n"/>
      <c r="AUB126" s="406" t="n"/>
      <c r="AUC126" s="406" t="n"/>
      <c r="AUD126" s="406" t="n"/>
      <c r="AUE126" s="406" t="n"/>
      <c r="AUF126" s="406" t="n"/>
      <c r="AUG126" s="406" t="n"/>
      <c r="AUH126" s="406" t="n"/>
      <c r="AUI126" s="406" t="n"/>
      <c r="AUJ126" s="406" t="n"/>
      <c r="AUK126" s="406" t="n"/>
      <c r="AUL126" s="406" t="n"/>
      <c r="AUM126" s="406" t="n"/>
      <c r="AUN126" s="406" t="n"/>
      <c r="AUO126" s="406" t="n"/>
      <c r="AUP126" s="406" t="n"/>
      <c r="AUQ126" s="406" t="n"/>
      <c r="AUR126" s="406" t="n"/>
      <c r="AUS126" s="406" t="n"/>
      <c r="AUT126" s="406" t="n"/>
      <c r="AUU126" s="406" t="n"/>
      <c r="AUV126" s="406" t="n"/>
      <c r="AUW126" s="406" t="n"/>
      <c r="AUX126" s="406" t="n"/>
      <c r="AUY126" s="406" t="n"/>
      <c r="AUZ126" s="406" t="n"/>
      <c r="AVA126" s="406" t="n"/>
      <c r="AVB126" s="406" t="n"/>
      <c r="AVC126" s="406" t="n"/>
      <c r="AVD126" s="406" t="n"/>
      <c r="AVE126" s="406" t="n"/>
      <c r="AVF126" s="406" t="n"/>
      <c r="AVG126" s="406" t="n"/>
      <c r="AVH126" s="406" t="n"/>
      <c r="AVI126" s="406" t="n"/>
      <c r="AVJ126" s="406" t="n"/>
      <c r="AVK126" s="406" t="n"/>
      <c r="AVL126" s="406" t="n"/>
      <c r="AVM126" s="406" t="n"/>
      <c r="AVN126" s="406" t="n"/>
      <c r="AVO126" s="406" t="n"/>
      <c r="AVP126" s="406" t="n"/>
      <c r="AVQ126" s="406" t="n"/>
      <c r="AVR126" s="406" t="n"/>
      <c r="AVS126" s="406" t="n"/>
      <c r="AVT126" s="406" t="n"/>
      <c r="AVU126" s="406" t="n"/>
      <c r="AVV126" s="406" t="n"/>
      <c r="AVW126" s="406" t="n"/>
      <c r="AVX126" s="406" t="n"/>
      <c r="AVY126" s="406" t="n"/>
      <c r="AVZ126" s="406" t="n"/>
      <c r="AWA126" s="406" t="n"/>
      <c r="AWB126" s="406" t="n"/>
      <c r="AWC126" s="406" t="n"/>
      <c r="AWD126" s="406" t="n"/>
      <c r="AWE126" s="406" t="n"/>
      <c r="AWF126" s="406" t="n"/>
      <c r="AWG126" s="406" t="n"/>
      <c r="AWH126" s="406" t="n"/>
      <c r="AWI126" s="406" t="n"/>
      <c r="AWJ126" s="406" t="n"/>
      <c r="AWK126" s="406" t="n"/>
      <c r="AWL126" s="406" t="n"/>
      <c r="AWM126" s="406" t="n"/>
      <c r="AWN126" s="406" t="n"/>
      <c r="AWO126" s="406" t="n"/>
      <c r="AWP126" s="406" t="n"/>
      <c r="AWQ126" s="406" t="n"/>
      <c r="AWR126" s="406" t="n"/>
      <c r="AWS126" s="406" t="n"/>
      <c r="AWT126" s="406" t="n"/>
      <c r="AWU126" s="406" t="n"/>
      <c r="AWV126" s="406" t="n"/>
      <c r="AWW126" s="406" t="n"/>
      <c r="AWX126" s="406" t="n"/>
      <c r="AWY126" s="406" t="n"/>
      <c r="AWZ126" s="406" t="n"/>
      <c r="AXA126" s="406" t="n"/>
      <c r="AXB126" s="406" t="n"/>
      <c r="AXC126" s="406" t="n"/>
      <c r="AXD126" s="406" t="n"/>
      <c r="AXE126" s="406" t="n"/>
      <c r="AXF126" s="406" t="n"/>
      <c r="AXG126" s="406" t="n"/>
      <c r="AXH126" s="406" t="n"/>
      <c r="AXI126" s="406" t="n"/>
      <c r="AXJ126" s="406" t="n"/>
      <c r="AXK126" s="406" t="n"/>
      <c r="AXL126" s="406" t="n"/>
      <c r="AXM126" s="406" t="n"/>
      <c r="AXN126" s="406" t="n"/>
      <c r="AXO126" s="406" t="n"/>
      <c r="AXP126" s="406" t="n"/>
      <c r="AXQ126" s="406" t="n"/>
      <c r="AXR126" s="406" t="n"/>
      <c r="AXS126" s="406" t="n"/>
      <c r="AXT126" s="406" t="n"/>
      <c r="AXU126" s="406" t="n"/>
      <c r="AXV126" s="406" t="n"/>
      <c r="AXW126" s="406" t="n"/>
      <c r="AXX126" s="406" t="n"/>
      <c r="AXY126" s="406" t="n"/>
      <c r="AXZ126" s="406" t="n"/>
      <c r="AYA126" s="406" t="n"/>
      <c r="AYB126" s="406" t="n"/>
      <c r="AYC126" s="406" t="n"/>
      <c r="AYD126" s="406" t="n"/>
      <c r="AYE126" s="406" t="n"/>
      <c r="AYF126" s="406" t="n"/>
      <c r="AYG126" s="406" t="n"/>
      <c r="AYH126" s="406" t="n"/>
      <c r="AYI126" s="406" t="n"/>
      <c r="AYJ126" s="406" t="n"/>
      <c r="AYK126" s="406" t="n"/>
      <c r="AYL126" s="406" t="n"/>
      <c r="AYM126" s="406" t="n"/>
      <c r="AYN126" s="406" t="n"/>
      <c r="AYO126" s="406" t="n"/>
      <c r="AYP126" s="406" t="n"/>
      <c r="AYQ126" s="406" t="n"/>
      <c r="AYR126" s="406" t="n"/>
      <c r="AYS126" s="406" t="n"/>
      <c r="AYT126" s="406" t="n"/>
      <c r="AYU126" s="406" t="n"/>
      <c r="AYV126" s="406" t="n"/>
      <c r="AYW126" s="406" t="n"/>
      <c r="AYX126" s="406" t="n"/>
      <c r="AYY126" s="406" t="n"/>
      <c r="AYZ126" s="406" t="n"/>
      <c r="AZA126" s="406" t="n"/>
      <c r="AZB126" s="406" t="n"/>
      <c r="AZC126" s="406" t="n"/>
      <c r="AZD126" s="406" t="n"/>
      <c r="AZE126" s="406" t="n"/>
      <c r="AZF126" s="406" t="n"/>
      <c r="AZG126" s="406" t="n"/>
      <c r="AZH126" s="406" t="n"/>
      <c r="AZI126" s="406" t="n"/>
      <c r="AZJ126" s="406" t="n"/>
      <c r="AZK126" s="406" t="n"/>
      <c r="AZL126" s="406" t="n"/>
      <c r="AZM126" s="406" t="n"/>
      <c r="AZN126" s="406" t="n"/>
      <c r="AZO126" s="406" t="n"/>
      <c r="AZP126" s="406" t="n"/>
      <c r="AZQ126" s="406" t="n"/>
      <c r="AZR126" s="406" t="n"/>
      <c r="AZS126" s="406" t="n"/>
      <c r="AZT126" s="406" t="n"/>
      <c r="AZU126" s="406" t="n"/>
      <c r="AZV126" s="406" t="n"/>
      <c r="AZW126" s="406" t="n"/>
      <c r="AZX126" s="406" t="n"/>
      <c r="AZY126" s="406" t="n"/>
      <c r="AZZ126" s="406" t="n"/>
      <c r="BAA126" s="406" t="n"/>
      <c r="BAB126" s="406" t="n"/>
      <c r="BAC126" s="406" t="n"/>
      <c r="BAD126" s="406" t="n"/>
      <c r="BAE126" s="406" t="n"/>
      <c r="BAF126" s="406" t="n"/>
      <c r="BAG126" s="406" t="n"/>
      <c r="BAH126" s="406" t="n"/>
      <c r="BAI126" s="406" t="n"/>
      <c r="BAJ126" s="406" t="n"/>
      <c r="BAK126" s="406" t="n"/>
      <c r="BAL126" s="406" t="n"/>
      <c r="BAM126" s="406" t="n"/>
      <c r="BAN126" s="406" t="n"/>
      <c r="BAO126" s="406" t="n"/>
      <c r="BAP126" s="406" t="n"/>
      <c r="BAQ126" s="406" t="n"/>
      <c r="BAR126" s="406" t="n"/>
      <c r="BAS126" s="406" t="n"/>
      <c r="BAT126" s="406" t="n"/>
      <c r="BAU126" s="406" t="n"/>
      <c r="BAV126" s="406" t="n"/>
      <c r="BAW126" s="406" t="n"/>
      <c r="BAX126" s="406" t="n"/>
      <c r="BAY126" s="406" t="n"/>
      <c r="BAZ126" s="406" t="n"/>
      <c r="BBA126" s="406" t="n"/>
      <c r="BBB126" s="406" t="n"/>
      <c r="BBC126" s="406" t="n"/>
      <c r="BBD126" s="406" t="n"/>
      <c r="BBE126" s="406" t="n"/>
      <c r="BBF126" s="406" t="n"/>
      <c r="BBG126" s="406" t="n"/>
      <c r="BBH126" s="406" t="n"/>
      <c r="BBI126" s="406" t="n"/>
      <c r="BBJ126" s="406" t="n"/>
      <c r="BBK126" s="406" t="n"/>
      <c r="BBL126" s="406" t="n"/>
      <c r="BBM126" s="406" t="n"/>
      <c r="BBN126" s="406" t="n"/>
      <c r="BBO126" s="406" t="n"/>
      <c r="BBP126" s="406" t="n"/>
      <c r="BBQ126" s="406" t="n"/>
      <c r="BBR126" s="406" t="n"/>
      <c r="BBS126" s="406" t="n"/>
      <c r="BBT126" s="406" t="n"/>
      <c r="BBU126" s="406" t="n"/>
      <c r="BBV126" s="406" t="n"/>
      <c r="BBW126" s="406" t="n"/>
      <c r="BBX126" s="406" t="n"/>
      <c r="BBY126" s="406" t="n"/>
      <c r="BBZ126" s="406" t="n"/>
      <c r="BCA126" s="406" t="n"/>
      <c r="BCB126" s="406" t="n"/>
      <c r="BCC126" s="406" t="n"/>
      <c r="BCD126" s="406" t="n"/>
      <c r="BCE126" s="406" t="n"/>
      <c r="BCF126" s="406" t="n"/>
      <c r="BCG126" s="406" t="n"/>
      <c r="BCH126" s="406" t="n"/>
      <c r="BCI126" s="406" t="n"/>
      <c r="BCJ126" s="406" t="n"/>
      <c r="BCK126" s="406" t="n"/>
      <c r="BCL126" s="406" t="n"/>
      <c r="BCM126" s="406" t="n"/>
      <c r="BCN126" s="406" t="n"/>
      <c r="BCO126" s="406" t="n"/>
      <c r="BCP126" s="406" t="n"/>
      <c r="BCQ126" s="406" t="n"/>
      <c r="BCR126" s="406" t="n"/>
      <c r="BCS126" s="406" t="n"/>
      <c r="BCT126" s="406" t="n"/>
      <c r="BCU126" s="406" t="n"/>
      <c r="BCV126" s="406" t="n"/>
      <c r="BCW126" s="406" t="n"/>
      <c r="BCX126" s="406" t="n"/>
      <c r="BCY126" s="406" t="n"/>
      <c r="BCZ126" s="406" t="n"/>
      <c r="BDA126" s="406" t="n"/>
      <c r="BDB126" s="406" t="n"/>
      <c r="BDC126" s="406" t="n"/>
      <c r="BDD126" s="406" t="n"/>
      <c r="BDE126" s="406" t="n"/>
      <c r="BDF126" s="406" t="n"/>
      <c r="BDG126" s="406" t="n"/>
      <c r="BDH126" s="406" t="n"/>
      <c r="BDI126" s="406" t="n"/>
      <c r="BDJ126" s="406" t="n"/>
      <c r="BDK126" s="406" t="n"/>
      <c r="BDL126" s="406" t="n"/>
      <c r="BDM126" s="406" t="n"/>
      <c r="BDN126" s="406" t="n"/>
      <c r="BDO126" s="406" t="n"/>
      <c r="BDP126" s="406" t="n"/>
      <c r="BDQ126" s="406" t="n"/>
      <c r="BDR126" s="406" t="n"/>
      <c r="BDS126" s="406" t="n"/>
      <c r="BDT126" s="406" t="n"/>
      <c r="BDU126" s="406" t="n"/>
      <c r="BDV126" s="406" t="n"/>
      <c r="BDW126" s="406" t="n"/>
      <c r="BDX126" s="406" t="n"/>
      <c r="BDY126" s="406" t="n"/>
      <c r="BDZ126" s="406" t="n"/>
      <c r="BEA126" s="406" t="n"/>
      <c r="BEB126" s="406" t="n"/>
      <c r="BEC126" s="406" t="n"/>
      <c r="BED126" s="406" t="n"/>
      <c r="BEE126" s="406" t="n"/>
      <c r="BEF126" s="406" t="n"/>
      <c r="BEG126" s="406" t="n"/>
      <c r="BEH126" s="406" t="n"/>
      <c r="BEI126" s="406" t="n"/>
      <c r="BEJ126" s="406" t="n"/>
      <c r="BEK126" s="406" t="n"/>
      <c r="BEL126" s="406" t="n"/>
      <c r="BEM126" s="406" t="n"/>
      <c r="BEN126" s="406" t="n"/>
      <c r="BEO126" s="406" t="n"/>
      <c r="BEP126" s="406" t="n"/>
      <c r="BEQ126" s="406" t="n"/>
      <c r="BER126" s="406" t="n"/>
      <c r="BES126" s="406" t="n"/>
      <c r="BET126" s="406" t="n"/>
      <c r="BEU126" s="406" t="n"/>
      <c r="BEV126" s="406" t="n"/>
      <c r="BEW126" s="406" t="n"/>
      <c r="BEX126" s="406" t="n"/>
      <c r="BEY126" s="406" t="n"/>
      <c r="BEZ126" s="406" t="n"/>
      <c r="BFA126" s="406" t="n"/>
      <c r="BFB126" s="406" t="n"/>
      <c r="BFC126" s="406" t="n"/>
      <c r="BFD126" s="406" t="n"/>
      <c r="BFE126" s="406" t="n"/>
      <c r="BFF126" s="406" t="n"/>
      <c r="BFG126" s="406" t="n"/>
      <c r="BFH126" s="406" t="n"/>
      <c r="BFI126" s="406" t="n"/>
      <c r="BFJ126" s="406" t="n"/>
      <c r="BFK126" s="406" t="n"/>
      <c r="BFL126" s="406" t="n"/>
      <c r="BFM126" s="406" t="n"/>
      <c r="BFN126" s="406" t="n"/>
      <c r="BFO126" s="406" t="n"/>
      <c r="BFP126" s="406" t="n"/>
      <c r="BFQ126" s="406" t="n"/>
      <c r="BFR126" s="406" t="n"/>
      <c r="BFS126" s="406" t="n"/>
      <c r="BFT126" s="406" t="n"/>
      <c r="BFU126" s="406" t="n"/>
      <c r="BFV126" s="406" t="n"/>
      <c r="BFW126" s="406" t="n"/>
      <c r="BFX126" s="406" t="n"/>
      <c r="BFY126" s="406" t="n"/>
      <c r="BFZ126" s="406" t="n"/>
      <c r="BGA126" s="406" t="n"/>
      <c r="BGB126" s="406" t="n"/>
      <c r="BGC126" s="406" t="n"/>
      <c r="BGD126" s="406" t="n"/>
      <c r="BGE126" s="406" t="n"/>
      <c r="BGF126" s="406" t="n"/>
      <c r="BGG126" s="406" t="n"/>
      <c r="BGH126" s="406" t="n"/>
      <c r="BGI126" s="406" t="n"/>
      <c r="BGJ126" s="406" t="n"/>
      <c r="BGK126" s="406" t="n"/>
      <c r="BGL126" s="406" t="n"/>
      <c r="BGM126" s="406" t="n"/>
      <c r="BGN126" s="406" t="n"/>
      <c r="BGO126" s="406" t="n"/>
      <c r="BGP126" s="406" t="n"/>
      <c r="BGQ126" s="406" t="n"/>
      <c r="BGR126" s="406" t="n"/>
      <c r="BGS126" s="406" t="n"/>
      <c r="BGT126" s="406" t="n"/>
      <c r="BGU126" s="406" t="n"/>
      <c r="BGV126" s="406" t="n"/>
      <c r="BGW126" s="406" t="n"/>
      <c r="BGX126" s="406" t="n"/>
      <c r="BGY126" s="406" t="n"/>
      <c r="BGZ126" s="406" t="n"/>
      <c r="BHA126" s="406" t="n"/>
      <c r="BHB126" s="406" t="n"/>
      <c r="BHC126" s="406" t="n"/>
      <c r="BHD126" s="406" t="n"/>
      <c r="BHE126" s="406" t="n"/>
      <c r="BHF126" s="406" t="n"/>
      <c r="BHG126" s="406" t="n"/>
      <c r="BHH126" s="406" t="n"/>
      <c r="BHI126" s="406" t="n"/>
      <c r="BHJ126" s="406" t="n"/>
      <c r="BHK126" s="406" t="n"/>
      <c r="BHL126" s="406" t="n"/>
      <c r="BHM126" s="406" t="n"/>
      <c r="BHN126" s="406" t="n"/>
      <c r="BHO126" s="406" t="n"/>
      <c r="BHP126" s="406" t="n"/>
      <c r="BHQ126" s="406" t="n"/>
      <c r="BHR126" s="406" t="n"/>
      <c r="BHS126" s="406" t="n"/>
      <c r="BHT126" s="406" t="n"/>
      <c r="BHU126" s="406" t="n"/>
      <c r="BHV126" s="406" t="n"/>
      <c r="BHW126" s="406" t="n"/>
      <c r="BHX126" s="406" t="n"/>
      <c r="BHY126" s="406" t="n"/>
      <c r="BHZ126" s="406" t="n"/>
      <c r="BIA126" s="406" t="n"/>
      <c r="BIB126" s="406" t="n"/>
      <c r="BIC126" s="406" t="n"/>
      <c r="BID126" s="406" t="n"/>
      <c r="BIE126" s="406" t="n"/>
      <c r="BIF126" s="406" t="n"/>
      <c r="BIG126" s="406" t="n"/>
      <c r="BIH126" s="406" t="n"/>
      <c r="BII126" s="406" t="n"/>
      <c r="BIJ126" s="406" t="n"/>
      <c r="BIK126" s="406" t="n"/>
      <c r="BIL126" s="406" t="n"/>
      <c r="BIM126" s="406" t="n"/>
      <c r="BIN126" s="406" t="n"/>
      <c r="BIO126" s="406" t="n"/>
      <c r="BIP126" s="406" t="n"/>
      <c r="BIQ126" s="406" t="n"/>
      <c r="BIR126" s="406" t="n"/>
      <c r="BIS126" s="406" t="n"/>
      <c r="BIT126" s="406" t="n"/>
      <c r="BIU126" s="406" t="n"/>
      <c r="BIV126" s="406" t="n"/>
      <c r="BIW126" s="406" t="n"/>
      <c r="BIX126" s="406" t="n"/>
      <c r="BIY126" s="406" t="n"/>
      <c r="BIZ126" s="406" t="n"/>
      <c r="BJA126" s="406" t="n"/>
      <c r="BJB126" s="406" t="n"/>
      <c r="BJC126" s="406" t="n"/>
      <c r="BJD126" s="406" t="n"/>
      <c r="BJE126" s="406" t="n"/>
      <c r="BJF126" s="406" t="n"/>
      <c r="BJG126" s="406" t="n"/>
      <c r="BJH126" s="406" t="n"/>
      <c r="BJI126" s="406" t="n"/>
      <c r="BJJ126" s="406" t="n"/>
      <c r="BJK126" s="406" t="n"/>
      <c r="BJL126" s="406" t="n"/>
      <c r="BJM126" s="406" t="n"/>
      <c r="BJN126" s="406" t="n"/>
      <c r="BJO126" s="406" t="n"/>
      <c r="BJP126" s="406" t="n"/>
      <c r="BJQ126" s="406" t="n"/>
      <c r="BJR126" s="406" t="n"/>
      <c r="BJS126" s="406" t="n"/>
      <c r="BJT126" s="406" t="n"/>
      <c r="BJU126" s="406" t="n"/>
      <c r="BJV126" s="406" t="n"/>
      <c r="BJW126" s="406" t="n"/>
      <c r="BJX126" s="406" t="n"/>
      <c r="BJY126" s="406" t="n"/>
      <c r="BJZ126" s="406" t="n"/>
      <c r="BKA126" s="406" t="n"/>
      <c r="BKB126" s="406" t="n"/>
      <c r="BKC126" s="406" t="n"/>
      <c r="BKD126" s="406" t="n"/>
      <c r="BKE126" s="406" t="n"/>
      <c r="BKF126" s="406" t="n"/>
      <c r="BKG126" s="406" t="n"/>
      <c r="BKH126" s="406" t="n"/>
      <c r="BKI126" s="406" t="n"/>
      <c r="BKJ126" s="406" t="n"/>
      <c r="BKK126" s="406" t="n"/>
      <c r="BKL126" s="406" t="n"/>
      <c r="BKM126" s="406" t="n"/>
      <c r="BKN126" s="406" t="n"/>
      <c r="BKO126" s="406" t="n"/>
      <c r="BKP126" s="406" t="n"/>
      <c r="BKQ126" s="406" t="n"/>
      <c r="BKR126" s="406" t="n"/>
      <c r="BKS126" s="406" t="n"/>
      <c r="BKT126" s="406" t="n"/>
      <c r="BKU126" s="406" t="n"/>
      <c r="BKV126" s="406" t="n"/>
      <c r="BKW126" s="406" t="n"/>
      <c r="BKX126" s="406" t="n"/>
      <c r="BKY126" s="406" t="n"/>
      <c r="BKZ126" s="406" t="n"/>
      <c r="BLA126" s="406" t="n"/>
      <c r="BLB126" s="406" t="n"/>
      <c r="BLC126" s="406" t="n"/>
      <c r="BLD126" s="406" t="n"/>
      <c r="BLE126" s="406" t="n"/>
      <c r="BLF126" s="406" t="n"/>
      <c r="BLG126" s="406" t="n"/>
      <c r="BLH126" s="406" t="n"/>
      <c r="BLI126" s="406" t="n"/>
      <c r="BLJ126" s="406" t="n"/>
      <c r="BLK126" s="406" t="n"/>
      <c r="BLL126" s="406" t="n"/>
      <c r="BLM126" s="406" t="n"/>
      <c r="BLN126" s="406" t="n"/>
      <c r="BLO126" s="406" t="n"/>
      <c r="BLP126" s="406" t="n"/>
      <c r="BLQ126" s="406" t="n"/>
      <c r="BLR126" s="406" t="n"/>
      <c r="BLS126" s="406" t="n"/>
      <c r="BLT126" s="406" t="n"/>
      <c r="BLU126" s="406" t="n"/>
      <c r="BLV126" s="406" t="n"/>
      <c r="BLW126" s="406" t="n"/>
      <c r="BLX126" s="406" t="n"/>
      <c r="BLY126" s="406" t="n"/>
      <c r="BLZ126" s="406" t="n"/>
      <c r="BMA126" s="406" t="n"/>
      <c r="BMB126" s="406" t="n"/>
      <c r="BMC126" s="406" t="n"/>
      <c r="BMD126" s="406" t="n"/>
      <c r="BME126" s="406" t="n"/>
      <c r="BMF126" s="406" t="n"/>
      <c r="BMG126" s="406" t="n"/>
      <c r="BMH126" s="406" t="n"/>
      <c r="BMI126" s="406" t="n"/>
      <c r="BMJ126" s="406" t="n"/>
      <c r="BMK126" s="406" t="n"/>
      <c r="BML126" s="406" t="n"/>
      <c r="BMM126" s="406" t="n"/>
      <c r="BMN126" s="406" t="n"/>
      <c r="BMO126" s="406" t="n"/>
      <c r="BMP126" s="406" t="n"/>
      <c r="BMQ126" s="406" t="n"/>
      <c r="BMR126" s="406" t="n"/>
      <c r="BMS126" s="406" t="n"/>
      <c r="BMT126" s="406" t="n"/>
      <c r="BMU126" s="406" t="n"/>
      <c r="BMV126" s="406" t="n"/>
      <c r="BMW126" s="406" t="n"/>
      <c r="BMX126" s="406" t="n"/>
      <c r="BMY126" s="406" t="n"/>
      <c r="BMZ126" s="406" t="n"/>
      <c r="BNA126" s="406" t="n"/>
      <c r="BNB126" s="406" t="n"/>
      <c r="BNC126" s="406" t="n"/>
      <c r="BND126" s="406" t="n"/>
      <c r="BNE126" s="406" t="n"/>
      <c r="BNF126" s="406" t="n"/>
      <c r="BNG126" s="406" t="n"/>
      <c r="BNH126" s="406" t="n"/>
      <c r="BNI126" s="406" t="n"/>
      <c r="BNJ126" s="406" t="n"/>
      <c r="BNK126" s="406" t="n"/>
      <c r="BNL126" s="406" t="n"/>
      <c r="BNM126" s="406" t="n"/>
      <c r="BNN126" s="406" t="n"/>
      <c r="BNO126" s="406" t="n"/>
      <c r="BNP126" s="406" t="n"/>
      <c r="BNQ126" s="406" t="n"/>
      <c r="BNR126" s="406" t="n"/>
      <c r="BNS126" s="406" t="n"/>
      <c r="BNT126" s="406" t="n"/>
      <c r="BNU126" s="406" t="n"/>
      <c r="BNV126" s="406" t="n"/>
      <c r="BNW126" s="406" t="n"/>
      <c r="BNX126" s="406" t="n"/>
      <c r="BNY126" s="406" t="n"/>
      <c r="BNZ126" s="406" t="n"/>
      <c r="BOA126" s="406" t="n"/>
      <c r="BOB126" s="406" t="n"/>
      <c r="BOC126" s="406" t="n"/>
      <c r="BOD126" s="406" t="n"/>
      <c r="BOE126" s="406" t="n"/>
      <c r="BOF126" s="406" t="n"/>
      <c r="BOG126" s="406" t="n"/>
      <c r="BOH126" s="406" t="n"/>
      <c r="BOI126" s="406" t="n"/>
      <c r="BOJ126" s="406" t="n"/>
      <c r="BOK126" s="406" t="n"/>
      <c r="BOL126" s="406" t="n"/>
      <c r="BOM126" s="406" t="n"/>
      <c r="BON126" s="406" t="n"/>
      <c r="BOO126" s="406" t="n"/>
      <c r="BOP126" s="406" t="n"/>
      <c r="BOQ126" s="406" t="n"/>
      <c r="BOR126" s="406" t="n"/>
      <c r="BOS126" s="406" t="n"/>
      <c r="BOT126" s="406" t="n"/>
      <c r="BOU126" s="406" t="n"/>
      <c r="BOV126" s="406" t="n"/>
      <c r="BOW126" s="406" t="n"/>
      <c r="BOX126" s="406" t="n"/>
      <c r="BOY126" s="406" t="n"/>
      <c r="BOZ126" s="406" t="n"/>
      <c r="BPA126" s="406" t="n"/>
      <c r="BPB126" s="406" t="n"/>
      <c r="BPC126" s="406" t="n"/>
      <c r="BPD126" s="406" t="n"/>
      <c r="BPE126" s="406" t="n"/>
      <c r="BPF126" s="406" t="n"/>
      <c r="BPG126" s="406" t="n"/>
      <c r="BPH126" s="406" t="n"/>
      <c r="BPI126" s="406" t="n"/>
      <c r="BPJ126" s="406" t="n"/>
      <c r="BPK126" s="406" t="n"/>
      <c r="BPL126" s="406" t="n"/>
      <c r="BPM126" s="406" t="n"/>
      <c r="BPN126" s="406" t="n"/>
      <c r="BPO126" s="406" t="n"/>
      <c r="BPP126" s="406" t="n"/>
      <c r="BPQ126" s="406" t="n"/>
      <c r="BPR126" s="406" t="n"/>
      <c r="BPS126" s="406" t="n"/>
      <c r="BPT126" s="406" t="n"/>
      <c r="BPU126" s="406" t="n"/>
      <c r="BPV126" s="406" t="n"/>
      <c r="BPW126" s="406" t="n"/>
      <c r="BPX126" s="406" t="n"/>
      <c r="BPY126" s="406" t="n"/>
      <c r="BPZ126" s="406" t="n"/>
      <c r="BQA126" s="406" t="n"/>
      <c r="BQB126" s="406" t="n"/>
      <c r="BQC126" s="406" t="n"/>
      <c r="BQD126" s="406" t="n"/>
      <c r="BQE126" s="406" t="n"/>
      <c r="BQF126" s="406" t="n"/>
      <c r="BQG126" s="406" t="n"/>
      <c r="BQH126" s="406" t="n"/>
      <c r="BQI126" s="406" t="n"/>
      <c r="BQJ126" s="406" t="n"/>
      <c r="BQK126" s="406" t="n"/>
      <c r="BQL126" s="406" t="n"/>
      <c r="BQM126" s="406" t="n"/>
      <c r="BQN126" s="406" t="n"/>
      <c r="BQO126" s="406" t="n"/>
      <c r="BQP126" s="406" t="n"/>
      <c r="BQQ126" s="406" t="n"/>
      <c r="BQR126" s="406" t="n"/>
      <c r="BQS126" s="406" t="n"/>
      <c r="BQT126" s="406" t="n"/>
      <c r="BQU126" s="406" t="n"/>
      <c r="BQV126" s="406" t="n"/>
      <c r="BQW126" s="406" t="n"/>
      <c r="BQX126" s="406" t="n"/>
      <c r="BQY126" s="406" t="n"/>
      <c r="BQZ126" s="406" t="n"/>
      <c r="BRA126" s="406" t="n"/>
      <c r="BRB126" s="406" t="n"/>
      <c r="BRC126" s="406" t="n"/>
      <c r="BRD126" s="406" t="n"/>
      <c r="BRE126" s="406" t="n"/>
      <c r="BRF126" s="406" t="n"/>
      <c r="BRG126" s="406" t="n"/>
      <c r="BRH126" s="406" t="n"/>
      <c r="BRI126" s="406" t="n"/>
      <c r="BRJ126" s="406" t="n"/>
      <c r="BRK126" s="406" t="n"/>
      <c r="BRL126" s="406" t="n"/>
      <c r="BRM126" s="406" t="n"/>
      <c r="BRN126" s="406" t="n"/>
      <c r="BRO126" s="406" t="n"/>
      <c r="BRP126" s="406" t="n"/>
      <c r="BRQ126" s="406" t="n"/>
      <c r="BRR126" s="406" t="n"/>
      <c r="BRS126" s="406" t="n"/>
      <c r="BRT126" s="406" t="n"/>
      <c r="BRU126" s="406" t="n"/>
      <c r="BRV126" s="406" t="n"/>
      <c r="BRW126" s="406" t="n"/>
      <c r="BRX126" s="406" t="n"/>
      <c r="BRY126" s="406" t="n"/>
      <c r="BRZ126" s="406" t="n"/>
      <c r="BSA126" s="406" t="n"/>
      <c r="BSB126" s="406" t="n"/>
      <c r="BSC126" s="406" t="n"/>
      <c r="BSD126" s="406" t="n"/>
      <c r="BSE126" s="406" t="n"/>
      <c r="BSF126" s="406" t="n"/>
      <c r="BSG126" s="406" t="n"/>
      <c r="BSH126" s="406" t="n"/>
      <c r="BSI126" s="406" t="n"/>
      <c r="BSJ126" s="406" t="n"/>
      <c r="BSK126" s="406" t="n"/>
      <c r="BSL126" s="406" t="n"/>
      <c r="BSM126" s="406" t="n"/>
      <c r="BSN126" s="406" t="n"/>
      <c r="BSO126" s="406" t="n"/>
      <c r="BSP126" s="406" t="n"/>
      <c r="BSQ126" s="406" t="n"/>
      <c r="BSR126" s="406" t="n"/>
      <c r="BSS126" s="406" t="n"/>
      <c r="BST126" s="406" t="n"/>
      <c r="BSU126" s="406" t="n"/>
      <c r="BSV126" s="406" t="n"/>
      <c r="BSW126" s="406" t="n"/>
      <c r="BSX126" s="406" t="n"/>
      <c r="BSY126" s="406" t="n"/>
      <c r="BSZ126" s="406" t="n"/>
      <c r="BTA126" s="406" t="n"/>
      <c r="BTB126" s="406" t="n"/>
      <c r="BTC126" s="406" t="n"/>
      <c r="BTD126" s="406" t="n"/>
      <c r="BTE126" s="406" t="n"/>
      <c r="BTF126" s="406" t="n"/>
      <c r="BTG126" s="406" t="n"/>
      <c r="BTH126" s="406" t="n"/>
      <c r="BTI126" s="406" t="n"/>
      <c r="BTJ126" s="406" t="n"/>
      <c r="BTK126" s="406" t="n"/>
      <c r="BTL126" s="406" t="n"/>
      <c r="BTM126" s="406" t="n"/>
      <c r="BTN126" s="406" t="n"/>
      <c r="BTO126" s="406" t="n"/>
      <c r="BTP126" s="406" t="n"/>
      <c r="BTQ126" s="406" t="n"/>
      <c r="BTR126" s="406" t="n"/>
      <c r="BTS126" s="406" t="n"/>
      <c r="BTT126" s="406" t="n"/>
      <c r="BTU126" s="406" t="n"/>
      <c r="BTV126" s="406" t="n"/>
      <c r="BTW126" s="406" t="n"/>
      <c r="BTX126" s="406" t="n"/>
      <c r="BTY126" s="406" t="n"/>
      <c r="BTZ126" s="406" t="n"/>
      <c r="BUA126" s="406" t="n"/>
      <c r="BUB126" s="406" t="n"/>
      <c r="BUC126" s="406" t="n"/>
      <c r="BUD126" s="406" t="n"/>
      <c r="BUE126" s="406" t="n"/>
      <c r="BUF126" s="406" t="n"/>
      <c r="BUG126" s="406" t="n"/>
      <c r="BUH126" s="406" t="n"/>
      <c r="BUI126" s="406" t="n"/>
      <c r="BUJ126" s="406" t="n"/>
      <c r="BUK126" s="406" t="n"/>
      <c r="BUL126" s="406" t="n"/>
      <c r="BUM126" s="406" t="n"/>
      <c r="BUN126" s="406" t="n"/>
      <c r="BUO126" s="406" t="n"/>
      <c r="BUP126" s="406" t="n"/>
      <c r="BUQ126" s="406" t="n"/>
      <c r="BUR126" s="406" t="n"/>
      <c r="BUS126" s="406" t="n"/>
      <c r="BUT126" s="406" t="n"/>
      <c r="BUU126" s="406" t="n"/>
      <c r="BUV126" s="406" t="n"/>
      <c r="BUW126" s="406" t="n"/>
      <c r="BUX126" s="406" t="n"/>
      <c r="BUY126" s="406" t="n"/>
      <c r="BUZ126" s="406" t="n"/>
      <c r="BVA126" s="406" t="n"/>
      <c r="BVB126" s="406" t="n"/>
      <c r="BVC126" s="406" t="n"/>
      <c r="BVD126" s="406" t="n"/>
      <c r="BVE126" s="406" t="n"/>
      <c r="BVF126" s="406" t="n"/>
      <c r="BVG126" s="406" t="n"/>
      <c r="BVH126" s="406" t="n"/>
      <c r="BVI126" s="406" t="n"/>
      <c r="BVJ126" s="406" t="n"/>
      <c r="BVK126" s="406" t="n"/>
      <c r="BVL126" s="406" t="n"/>
      <c r="BVM126" s="406" t="n"/>
      <c r="BVN126" s="406" t="n"/>
      <c r="BVO126" s="406" t="n"/>
      <c r="BVP126" s="406" t="n"/>
      <c r="BVQ126" s="406" t="n"/>
      <c r="BVR126" s="406" t="n"/>
      <c r="BVS126" s="406" t="n"/>
      <c r="BVT126" s="406" t="n"/>
      <c r="BVU126" s="406" t="n"/>
      <c r="BVV126" s="406" t="n"/>
      <c r="BVW126" s="406" t="n"/>
      <c r="BVX126" s="406" t="n"/>
      <c r="BVY126" s="406" t="n"/>
      <c r="BVZ126" s="406" t="n"/>
      <c r="BWA126" s="406" t="n"/>
      <c r="BWB126" s="406" t="n"/>
      <c r="BWC126" s="406" t="n"/>
      <c r="BWD126" s="406" t="n"/>
      <c r="BWE126" s="406" t="n"/>
      <c r="BWF126" s="406" t="n"/>
      <c r="BWG126" s="406" t="n"/>
      <c r="BWH126" s="406" t="n"/>
      <c r="BWI126" s="406" t="n"/>
      <c r="BWJ126" s="406" t="n"/>
      <c r="BWK126" s="406" t="n"/>
      <c r="BWL126" s="406" t="n"/>
      <c r="BWM126" s="406" t="n"/>
      <c r="BWN126" s="406" t="n"/>
      <c r="BWO126" s="406" t="n"/>
      <c r="BWP126" s="406" t="n"/>
      <c r="BWQ126" s="406" t="n"/>
      <c r="BWR126" s="406" t="n"/>
      <c r="BWS126" s="406" t="n"/>
      <c r="BWT126" s="406" t="n"/>
      <c r="BWU126" s="406" t="n"/>
      <c r="BWV126" s="406" t="n"/>
      <c r="BWW126" s="406" t="n"/>
      <c r="BWX126" s="406" t="n"/>
      <c r="BWY126" s="406" t="n"/>
      <c r="BWZ126" s="406" t="n"/>
      <c r="BXA126" s="406" t="n"/>
      <c r="BXB126" s="406" t="n"/>
      <c r="BXC126" s="406" t="n"/>
      <c r="BXD126" s="406" t="n"/>
      <c r="BXE126" s="406" t="n"/>
      <c r="BXF126" s="406" t="n"/>
      <c r="BXG126" s="406" t="n"/>
      <c r="BXH126" s="406" t="n"/>
      <c r="BXI126" s="406" t="n"/>
      <c r="BXJ126" s="406" t="n"/>
      <c r="BXK126" s="406" t="n"/>
      <c r="BXL126" s="406" t="n"/>
      <c r="BXM126" s="406" t="n"/>
      <c r="BXN126" s="406" t="n"/>
      <c r="BXO126" s="406" t="n"/>
      <c r="BXP126" s="406" t="n"/>
      <c r="BXQ126" s="406" t="n"/>
      <c r="BXR126" s="406" t="n"/>
      <c r="BXS126" s="406" t="n"/>
      <c r="BXT126" s="406" t="n"/>
      <c r="BXU126" s="406" t="n"/>
      <c r="BXV126" s="406" t="n"/>
      <c r="BXW126" s="406" t="n"/>
      <c r="BXX126" s="406" t="n"/>
      <c r="BXY126" s="406" t="n"/>
      <c r="BXZ126" s="406" t="n"/>
      <c r="BYA126" s="406" t="n"/>
      <c r="BYB126" s="406" t="n"/>
      <c r="BYC126" s="406" t="n"/>
      <c r="BYD126" s="406" t="n"/>
      <c r="BYE126" s="406" t="n"/>
      <c r="BYF126" s="406" t="n"/>
      <c r="BYG126" s="406" t="n"/>
      <c r="BYH126" s="406" t="n"/>
      <c r="BYI126" s="406" t="n"/>
      <c r="BYJ126" s="406" t="n"/>
      <c r="BYK126" s="406" t="n"/>
      <c r="BYL126" s="406" t="n"/>
      <c r="BYM126" s="406" t="n"/>
      <c r="BYN126" s="406" t="n"/>
      <c r="BYO126" s="406" t="n"/>
      <c r="BYP126" s="406" t="n"/>
      <c r="BYQ126" s="406" t="n"/>
      <c r="BYR126" s="406" t="n"/>
      <c r="BYS126" s="406" t="n"/>
      <c r="BYT126" s="406" t="n"/>
      <c r="BYU126" s="406" t="n"/>
      <c r="BYV126" s="406" t="n"/>
      <c r="BYW126" s="406" t="n"/>
      <c r="BYX126" s="406" t="n"/>
      <c r="BYY126" s="406" t="n"/>
      <c r="BYZ126" s="406" t="n"/>
      <c r="BZA126" s="406" t="n"/>
      <c r="BZB126" s="406" t="n"/>
      <c r="BZC126" s="406" t="n"/>
      <c r="BZD126" s="406" t="n"/>
      <c r="BZE126" s="406" t="n"/>
      <c r="BZF126" s="406" t="n"/>
      <c r="BZG126" s="406" t="n"/>
      <c r="BZH126" s="406" t="n"/>
      <c r="BZI126" s="406" t="n"/>
      <c r="BZJ126" s="406" t="n"/>
      <c r="BZK126" s="406" t="n"/>
      <c r="BZL126" s="406" t="n"/>
      <c r="BZM126" s="406" t="n"/>
      <c r="BZN126" s="406" t="n"/>
      <c r="BZO126" s="406" t="n"/>
      <c r="BZP126" s="406" t="n"/>
      <c r="BZQ126" s="406" t="n"/>
      <c r="BZR126" s="406" t="n"/>
      <c r="BZS126" s="406" t="n"/>
      <c r="BZT126" s="406" t="n"/>
      <c r="BZU126" s="406" t="n"/>
      <c r="BZV126" s="406" t="n"/>
      <c r="BZW126" s="406" t="n"/>
      <c r="BZX126" s="406" t="n"/>
      <c r="BZY126" s="406" t="n"/>
      <c r="BZZ126" s="406" t="n"/>
      <c r="CAA126" s="406" t="n"/>
      <c r="CAB126" s="406" t="n"/>
      <c r="CAC126" s="406" t="n"/>
      <c r="CAD126" s="406" t="n"/>
      <c r="CAE126" s="406" t="n"/>
      <c r="CAF126" s="406" t="n"/>
      <c r="CAG126" s="406" t="n"/>
      <c r="CAH126" s="406" t="n"/>
      <c r="CAI126" s="406" t="n"/>
      <c r="CAJ126" s="406" t="n"/>
      <c r="CAK126" s="406" t="n"/>
      <c r="CAL126" s="406" t="n"/>
      <c r="CAM126" s="406" t="n"/>
      <c r="CAN126" s="406" t="n"/>
      <c r="CAO126" s="406" t="n"/>
      <c r="CAP126" s="406" t="n"/>
      <c r="CAQ126" s="406" t="n"/>
      <c r="CAR126" s="406" t="n"/>
      <c r="CAS126" s="406" t="n"/>
      <c r="CAT126" s="406" t="n"/>
      <c r="CAU126" s="406" t="n"/>
      <c r="CAV126" s="406" t="n"/>
      <c r="CAW126" s="406" t="n"/>
      <c r="CAX126" s="406" t="n"/>
      <c r="CAY126" s="406" t="n"/>
      <c r="CAZ126" s="406" t="n"/>
      <c r="CBA126" s="406" t="n"/>
      <c r="CBB126" s="406" t="n"/>
      <c r="CBC126" s="406" t="n"/>
      <c r="CBD126" s="406" t="n"/>
      <c r="CBE126" s="406" t="n"/>
      <c r="CBF126" s="406" t="n"/>
      <c r="CBG126" s="406" t="n"/>
      <c r="CBH126" s="406" t="n"/>
      <c r="CBI126" s="406" t="n"/>
      <c r="CBJ126" s="406" t="n"/>
      <c r="CBK126" s="406" t="n"/>
      <c r="CBL126" s="406" t="n"/>
      <c r="CBM126" s="406" t="n"/>
      <c r="CBN126" s="406" t="n"/>
      <c r="CBO126" s="406" t="n"/>
      <c r="CBP126" s="406" t="n"/>
      <c r="CBQ126" s="406" t="n"/>
      <c r="CBR126" s="406" t="n"/>
      <c r="CBS126" s="406" t="n"/>
      <c r="CBT126" s="406" t="n"/>
      <c r="CBU126" s="406" t="n"/>
      <c r="CBV126" s="406" t="n"/>
      <c r="CBW126" s="406" t="n"/>
      <c r="CBX126" s="406" t="n"/>
      <c r="CBY126" s="406" t="n"/>
      <c r="CBZ126" s="406" t="n"/>
      <c r="CCA126" s="406" t="n"/>
      <c r="CCB126" s="406" t="n"/>
      <c r="CCC126" s="406" t="n"/>
      <c r="CCD126" s="406" t="n"/>
      <c r="CCE126" s="406" t="n"/>
      <c r="CCF126" s="406" t="n"/>
      <c r="CCG126" s="406" t="n"/>
      <c r="CCH126" s="406" t="n"/>
      <c r="CCI126" s="406" t="n"/>
      <c r="CCJ126" s="406" t="n"/>
      <c r="CCK126" s="406" t="n"/>
      <c r="CCL126" s="406" t="n"/>
      <c r="CCM126" s="406" t="n"/>
      <c r="CCN126" s="406" t="n"/>
      <c r="CCO126" s="406" t="n"/>
      <c r="CCP126" s="406" t="n"/>
      <c r="CCQ126" s="406" t="n"/>
      <c r="CCR126" s="406" t="n"/>
      <c r="CCS126" s="406" t="n"/>
      <c r="CCT126" s="406" t="n"/>
      <c r="CCU126" s="406" t="n"/>
      <c r="CCV126" s="406" t="n"/>
      <c r="CCW126" s="406" t="n"/>
      <c r="CCX126" s="406" t="n"/>
      <c r="CCY126" s="406" t="n"/>
      <c r="CCZ126" s="406" t="n"/>
      <c r="CDA126" s="406" t="n"/>
      <c r="CDB126" s="406" t="n"/>
      <c r="CDC126" s="406" t="n"/>
      <c r="CDD126" s="406" t="n"/>
      <c r="CDE126" s="406" t="n"/>
      <c r="CDF126" s="406" t="n"/>
      <c r="CDG126" s="406" t="n"/>
      <c r="CDH126" s="406" t="n"/>
      <c r="CDI126" s="406" t="n"/>
      <c r="CDJ126" s="406" t="n"/>
      <c r="CDK126" s="406" t="n"/>
      <c r="CDL126" s="406" t="n"/>
      <c r="CDM126" s="406" t="n"/>
      <c r="CDN126" s="406" t="n"/>
      <c r="CDO126" s="406" t="n"/>
      <c r="CDP126" s="406" t="n"/>
      <c r="CDQ126" s="406" t="n"/>
      <c r="CDR126" s="406" t="n"/>
      <c r="CDS126" s="406" t="n"/>
      <c r="CDT126" s="406" t="n"/>
      <c r="CDU126" s="406" t="n"/>
      <c r="CDV126" s="406" t="n"/>
      <c r="CDW126" s="406" t="n"/>
      <c r="CDX126" s="406" t="n"/>
      <c r="CDY126" s="406" t="n"/>
      <c r="CDZ126" s="406" t="n"/>
      <c r="CEA126" s="406" t="n"/>
      <c r="CEB126" s="406" t="n"/>
      <c r="CEC126" s="406" t="n"/>
      <c r="CED126" s="406" t="n"/>
      <c r="CEE126" s="406" t="n"/>
      <c r="CEF126" s="406" t="n"/>
      <c r="CEG126" s="406" t="n"/>
      <c r="CEH126" s="406" t="n"/>
      <c r="CEI126" s="406" t="n"/>
      <c r="CEJ126" s="406" t="n"/>
      <c r="CEK126" s="406" t="n"/>
      <c r="CEL126" s="406" t="n"/>
      <c r="CEM126" s="406" t="n"/>
      <c r="CEN126" s="406" t="n"/>
      <c r="CEO126" s="406" t="n"/>
      <c r="CEP126" s="406" t="n"/>
      <c r="CEQ126" s="406" t="n"/>
      <c r="CER126" s="406" t="n"/>
      <c r="CES126" s="406" t="n"/>
      <c r="CET126" s="406" t="n"/>
      <c r="CEU126" s="406" t="n"/>
      <c r="CEV126" s="406" t="n"/>
      <c r="CEW126" s="406" t="n"/>
      <c r="CEX126" s="406" t="n"/>
      <c r="CEY126" s="406" t="n"/>
      <c r="CEZ126" s="406" t="n"/>
      <c r="CFA126" s="406" t="n"/>
      <c r="CFB126" s="406" t="n"/>
      <c r="CFC126" s="406" t="n"/>
      <c r="CFD126" s="406" t="n"/>
      <c r="CFE126" s="406" t="n"/>
      <c r="CFF126" s="406" t="n"/>
      <c r="CFG126" s="406" t="n"/>
      <c r="CFH126" s="406" t="n"/>
      <c r="CFI126" s="406" t="n"/>
      <c r="CFJ126" s="406" t="n"/>
      <c r="CFK126" s="406" t="n"/>
      <c r="CFL126" s="406" t="n"/>
      <c r="CFM126" s="406" t="n"/>
      <c r="CFN126" s="406" t="n"/>
      <c r="CFO126" s="406" t="n"/>
      <c r="CFP126" s="406" t="n"/>
      <c r="CFQ126" s="406" t="n"/>
      <c r="CFR126" s="406" t="n"/>
      <c r="CFS126" s="406" t="n"/>
      <c r="CFT126" s="406" t="n"/>
      <c r="CFU126" s="406" t="n"/>
      <c r="CFV126" s="406" t="n"/>
      <c r="CFW126" s="406" t="n"/>
      <c r="CFX126" s="406" t="n"/>
      <c r="CFY126" s="406" t="n"/>
      <c r="CFZ126" s="406" t="n"/>
      <c r="CGA126" s="406" t="n"/>
      <c r="CGB126" s="406" t="n"/>
      <c r="CGC126" s="406" t="n"/>
      <c r="CGD126" s="406" t="n"/>
      <c r="CGE126" s="406" t="n"/>
      <c r="CGF126" s="406" t="n"/>
      <c r="CGG126" s="406" t="n"/>
      <c r="CGH126" s="406" t="n"/>
      <c r="CGI126" s="406" t="n"/>
      <c r="CGJ126" s="406" t="n"/>
      <c r="CGK126" s="406" t="n"/>
      <c r="CGL126" s="406" t="n"/>
      <c r="CGM126" s="406" t="n"/>
      <c r="CGN126" s="406" t="n"/>
      <c r="CGO126" s="406" t="n"/>
      <c r="CGP126" s="406" t="n"/>
      <c r="CGQ126" s="406" t="n"/>
      <c r="CGR126" s="406" t="n"/>
      <c r="CGS126" s="406" t="n"/>
      <c r="CGT126" s="406" t="n"/>
      <c r="CGU126" s="406" t="n"/>
      <c r="CGV126" s="406" t="n"/>
      <c r="CGW126" s="406" t="n"/>
      <c r="CGX126" s="406" t="n"/>
      <c r="CGY126" s="406" t="n"/>
      <c r="CGZ126" s="406" t="n"/>
      <c r="CHA126" s="406" t="n"/>
      <c r="CHB126" s="406" t="n"/>
      <c r="CHC126" s="406" t="n"/>
      <c r="CHD126" s="406" t="n"/>
      <c r="CHE126" s="406" t="n"/>
      <c r="CHF126" s="406" t="n"/>
      <c r="CHG126" s="406" t="n"/>
      <c r="CHH126" s="406" t="n"/>
      <c r="CHI126" s="406" t="n"/>
      <c r="CHJ126" s="406" t="n"/>
      <c r="CHK126" s="406" t="n"/>
      <c r="CHL126" s="406" t="n"/>
      <c r="CHM126" s="406" t="n"/>
      <c r="CHN126" s="406" t="n"/>
      <c r="CHO126" s="406" t="n"/>
      <c r="CHP126" s="406" t="n"/>
      <c r="CHQ126" s="406" t="n"/>
      <c r="CHR126" s="406" t="n"/>
      <c r="CHS126" s="406" t="n"/>
      <c r="CHT126" s="406" t="n"/>
      <c r="CHU126" s="406" t="n"/>
      <c r="CHV126" s="406" t="n"/>
      <c r="CHW126" s="406" t="n"/>
      <c r="CHX126" s="406" t="n"/>
      <c r="CHY126" s="406" t="n"/>
      <c r="CHZ126" s="406" t="n"/>
      <c r="CIA126" s="406" t="n"/>
      <c r="CIB126" s="406" t="n"/>
      <c r="CIC126" s="406" t="n"/>
      <c r="CID126" s="406" t="n"/>
      <c r="CIE126" s="406" t="n"/>
      <c r="CIF126" s="406" t="n"/>
      <c r="CIG126" s="406" t="n"/>
      <c r="CIH126" s="406" t="n"/>
      <c r="CII126" s="406" t="n"/>
      <c r="CIJ126" s="406" t="n"/>
      <c r="CIK126" s="406" t="n"/>
      <c r="CIL126" s="406" t="n"/>
      <c r="CIM126" s="406" t="n"/>
      <c r="CIN126" s="406" t="n"/>
      <c r="CIO126" s="406" t="n"/>
      <c r="CIP126" s="406" t="n"/>
      <c r="CIQ126" s="406" t="n"/>
      <c r="CIR126" s="406" t="n"/>
      <c r="CIS126" s="406" t="n"/>
      <c r="CIT126" s="406" t="n"/>
      <c r="CIU126" s="406" t="n"/>
      <c r="CIV126" s="406" t="n"/>
      <c r="CIW126" s="406" t="n"/>
      <c r="CIX126" s="406" t="n"/>
      <c r="CIY126" s="406" t="n"/>
      <c r="CIZ126" s="406" t="n"/>
      <c r="CJA126" s="406" t="n"/>
      <c r="CJB126" s="406" t="n"/>
      <c r="CJC126" s="406" t="n"/>
      <c r="CJD126" s="406" t="n"/>
      <c r="CJE126" s="406" t="n"/>
      <c r="CJF126" s="406" t="n"/>
      <c r="CJG126" s="406" t="n"/>
      <c r="CJH126" s="406" t="n"/>
      <c r="CJI126" s="406" t="n"/>
      <c r="CJJ126" s="406" t="n"/>
      <c r="CJK126" s="406" t="n"/>
      <c r="CJL126" s="406" t="n"/>
      <c r="CJM126" s="406" t="n"/>
      <c r="CJN126" s="406" t="n"/>
      <c r="CJO126" s="406" t="n"/>
      <c r="CJP126" s="406" t="n"/>
      <c r="CJQ126" s="406" t="n"/>
      <c r="CJR126" s="406" t="n"/>
      <c r="CJS126" s="406" t="n"/>
      <c r="CJT126" s="406" t="n"/>
      <c r="CJU126" s="406" t="n"/>
      <c r="CJV126" s="406" t="n"/>
      <c r="CJW126" s="406" t="n"/>
      <c r="CJX126" s="406" t="n"/>
      <c r="CJY126" s="406" t="n"/>
      <c r="CJZ126" s="406" t="n"/>
      <c r="CKA126" s="406" t="n"/>
      <c r="CKB126" s="406" t="n"/>
      <c r="CKC126" s="406" t="n"/>
      <c r="CKD126" s="406" t="n"/>
      <c r="CKE126" s="406" t="n"/>
      <c r="CKF126" s="406" t="n"/>
      <c r="CKG126" s="406" t="n"/>
      <c r="CKH126" s="406" t="n"/>
      <c r="CKI126" s="406" t="n"/>
      <c r="CKJ126" s="406" t="n"/>
      <c r="CKK126" s="406" t="n"/>
      <c r="CKL126" s="406" t="n"/>
      <c r="CKM126" s="406" t="n"/>
      <c r="CKN126" s="406" t="n"/>
      <c r="CKO126" s="406" t="n"/>
      <c r="CKP126" s="406" t="n"/>
      <c r="CKQ126" s="406" t="n"/>
      <c r="CKR126" s="406" t="n"/>
      <c r="CKS126" s="406" t="n"/>
      <c r="CKT126" s="406" t="n"/>
      <c r="CKU126" s="406" t="n"/>
      <c r="CKV126" s="406" t="n"/>
      <c r="CKW126" s="406" t="n"/>
      <c r="CKX126" s="406" t="n"/>
      <c r="CKY126" s="406" t="n"/>
      <c r="CKZ126" s="406" t="n"/>
      <c r="CLA126" s="406" t="n"/>
      <c r="CLB126" s="406" t="n"/>
      <c r="CLC126" s="406" t="n"/>
      <c r="CLD126" s="406" t="n"/>
      <c r="CLE126" s="406" t="n"/>
      <c r="CLF126" s="406" t="n"/>
      <c r="CLG126" s="406" t="n"/>
      <c r="CLH126" s="406" t="n"/>
      <c r="CLI126" s="406" t="n"/>
      <c r="CLJ126" s="406" t="n"/>
      <c r="CLK126" s="406" t="n"/>
      <c r="CLL126" s="406" t="n"/>
      <c r="CLM126" s="406" t="n"/>
      <c r="CLN126" s="406" t="n"/>
      <c r="CLO126" s="406" t="n"/>
      <c r="CLP126" s="406" t="n"/>
      <c r="CLQ126" s="406" t="n"/>
      <c r="CLR126" s="406" t="n"/>
      <c r="CLS126" s="406" t="n"/>
      <c r="CLT126" s="406" t="n"/>
      <c r="CLU126" s="406" t="n"/>
      <c r="CLV126" s="406" t="n"/>
      <c r="CLW126" s="406" t="n"/>
      <c r="CLX126" s="406" t="n"/>
      <c r="CLY126" s="406" t="n"/>
      <c r="CLZ126" s="406" t="n"/>
      <c r="CMA126" s="406" t="n"/>
      <c r="CMB126" s="406" t="n"/>
      <c r="CMC126" s="406" t="n"/>
      <c r="CMD126" s="406" t="n"/>
      <c r="CME126" s="406" t="n"/>
      <c r="CMF126" s="406" t="n"/>
      <c r="CMG126" s="406" t="n"/>
      <c r="CMH126" s="406" t="n"/>
      <c r="CMI126" s="406" t="n"/>
      <c r="CMJ126" s="406" t="n"/>
      <c r="CMK126" s="406" t="n"/>
      <c r="CML126" s="406" t="n"/>
      <c r="CMM126" s="406" t="n"/>
      <c r="CMN126" s="406" t="n"/>
      <c r="CMO126" s="406" t="n"/>
      <c r="CMP126" s="406" t="n"/>
      <c r="CMQ126" s="406" t="n"/>
      <c r="CMR126" s="406" t="n"/>
      <c r="CMS126" s="406" t="n"/>
      <c r="CMT126" s="406" t="n"/>
      <c r="CMU126" s="406" t="n"/>
      <c r="CMV126" s="406" t="n"/>
      <c r="CMW126" s="406" t="n"/>
      <c r="CMX126" s="406" t="n"/>
      <c r="CMY126" s="406" t="n"/>
      <c r="CMZ126" s="406" t="n"/>
      <c r="CNA126" s="406" t="n"/>
      <c r="CNB126" s="406" t="n"/>
      <c r="CNC126" s="406" t="n"/>
      <c r="CND126" s="406" t="n"/>
      <c r="CNE126" s="406" t="n"/>
      <c r="CNF126" s="406" t="n"/>
      <c r="CNG126" s="406" t="n"/>
      <c r="CNH126" s="406" t="n"/>
      <c r="CNI126" s="406" t="n"/>
      <c r="CNJ126" s="406" t="n"/>
      <c r="CNK126" s="406" t="n"/>
      <c r="CNL126" s="406" t="n"/>
      <c r="CNM126" s="406" t="n"/>
      <c r="CNN126" s="406" t="n"/>
      <c r="CNO126" s="406" t="n"/>
      <c r="CNP126" s="406" t="n"/>
      <c r="CNQ126" s="406" t="n"/>
      <c r="CNR126" s="406" t="n"/>
      <c r="CNS126" s="406" t="n"/>
      <c r="CNT126" s="406" t="n"/>
      <c r="CNU126" s="406" t="n"/>
      <c r="CNV126" s="406" t="n"/>
      <c r="CNW126" s="406" t="n"/>
      <c r="CNX126" s="406" t="n"/>
      <c r="CNY126" s="406" t="n"/>
      <c r="CNZ126" s="406" t="n"/>
      <c r="COA126" s="406" t="n"/>
      <c r="COB126" s="406" t="n"/>
      <c r="COC126" s="406" t="n"/>
      <c r="COD126" s="406" t="n"/>
      <c r="COE126" s="406" t="n"/>
      <c r="COF126" s="406" t="n"/>
      <c r="COG126" s="406" t="n"/>
      <c r="COH126" s="406" t="n"/>
      <c r="COI126" s="406" t="n"/>
      <c r="COJ126" s="406" t="n"/>
      <c r="COK126" s="406" t="n"/>
      <c r="COL126" s="406" t="n"/>
      <c r="COM126" s="406" t="n"/>
      <c r="CON126" s="406" t="n"/>
      <c r="COO126" s="406" t="n"/>
      <c r="COP126" s="406" t="n"/>
      <c r="COQ126" s="406" t="n"/>
      <c r="COR126" s="406" t="n"/>
      <c r="COS126" s="406" t="n"/>
      <c r="COT126" s="406" t="n"/>
      <c r="COU126" s="406" t="n"/>
      <c r="COV126" s="406" t="n"/>
      <c r="COW126" s="406" t="n"/>
      <c r="COX126" s="406" t="n"/>
      <c r="COY126" s="406" t="n"/>
      <c r="COZ126" s="406" t="n"/>
      <c r="CPA126" s="406" t="n"/>
      <c r="CPB126" s="406" t="n"/>
      <c r="CPC126" s="406" t="n"/>
      <c r="CPD126" s="406" t="n"/>
      <c r="CPE126" s="406" t="n"/>
      <c r="CPF126" s="406" t="n"/>
      <c r="CPG126" s="406" t="n"/>
      <c r="CPH126" s="406" t="n"/>
      <c r="CPI126" s="406" t="n"/>
      <c r="CPJ126" s="406" t="n"/>
      <c r="CPK126" s="406" t="n"/>
      <c r="CPL126" s="406" t="n"/>
      <c r="CPM126" s="406" t="n"/>
      <c r="CPN126" s="406" t="n"/>
      <c r="CPO126" s="406" t="n"/>
      <c r="CPP126" s="406" t="n"/>
      <c r="CPQ126" s="406" t="n"/>
      <c r="CPR126" s="406" t="n"/>
      <c r="CPS126" s="406" t="n"/>
      <c r="CPT126" s="406" t="n"/>
      <c r="CPU126" s="406" t="n"/>
      <c r="CPV126" s="406" t="n"/>
      <c r="CPW126" s="406" t="n"/>
      <c r="CPX126" s="406" t="n"/>
      <c r="CPY126" s="406" t="n"/>
      <c r="CPZ126" s="406" t="n"/>
      <c r="CQA126" s="406" t="n"/>
      <c r="CQB126" s="406" t="n"/>
      <c r="CQC126" s="406" t="n"/>
      <c r="CQD126" s="406" t="n"/>
      <c r="CQE126" s="406" t="n"/>
      <c r="CQF126" s="406" t="n"/>
      <c r="CQG126" s="406" t="n"/>
      <c r="CQH126" s="406" t="n"/>
      <c r="CQI126" s="406" t="n"/>
      <c r="CQJ126" s="406" t="n"/>
      <c r="CQK126" s="406" t="n"/>
      <c r="CQL126" s="406" t="n"/>
      <c r="CQM126" s="406" t="n"/>
      <c r="CQN126" s="406" t="n"/>
      <c r="CQO126" s="406" t="n"/>
      <c r="CQP126" s="406" t="n"/>
      <c r="CQQ126" s="406" t="n"/>
      <c r="CQR126" s="406" t="n"/>
      <c r="CQS126" s="406" t="n"/>
      <c r="CQT126" s="406" t="n"/>
      <c r="CQU126" s="406" t="n"/>
      <c r="CQV126" s="406" t="n"/>
      <c r="CQW126" s="406" t="n"/>
      <c r="CQX126" s="406" t="n"/>
      <c r="CQY126" s="406" t="n"/>
      <c r="CQZ126" s="406" t="n"/>
      <c r="CRA126" s="406" t="n"/>
      <c r="CRB126" s="406" t="n"/>
      <c r="CRC126" s="406" t="n"/>
      <c r="CRD126" s="406" t="n"/>
      <c r="CRE126" s="406" t="n"/>
      <c r="CRF126" s="406" t="n"/>
      <c r="CRG126" s="406" t="n"/>
      <c r="CRH126" s="406" t="n"/>
      <c r="CRI126" s="406" t="n"/>
      <c r="CRJ126" s="406" t="n"/>
      <c r="CRK126" s="406" t="n"/>
      <c r="CRL126" s="406" t="n"/>
      <c r="CRM126" s="406" t="n"/>
      <c r="CRN126" s="406" t="n"/>
      <c r="CRO126" s="406" t="n"/>
      <c r="CRP126" s="406" t="n"/>
      <c r="CRQ126" s="406" t="n"/>
      <c r="CRR126" s="406" t="n"/>
      <c r="CRS126" s="406" t="n"/>
      <c r="CRT126" s="406" t="n"/>
      <c r="CRU126" s="406" t="n"/>
      <c r="CRV126" s="406" t="n"/>
      <c r="CRW126" s="406" t="n"/>
      <c r="CRX126" s="406" t="n"/>
      <c r="CRY126" s="406" t="n"/>
      <c r="CRZ126" s="406" t="n"/>
      <c r="CSA126" s="406" t="n"/>
      <c r="CSB126" s="406" t="n"/>
      <c r="CSC126" s="406" t="n"/>
      <c r="CSD126" s="406" t="n"/>
      <c r="CSE126" s="406" t="n"/>
      <c r="CSF126" s="406" t="n"/>
      <c r="CSG126" s="406" t="n"/>
      <c r="CSH126" s="406" t="n"/>
      <c r="CSI126" s="406" t="n"/>
      <c r="CSJ126" s="406" t="n"/>
      <c r="CSK126" s="406" t="n"/>
      <c r="CSL126" s="406" t="n"/>
      <c r="CSM126" s="406" t="n"/>
      <c r="CSN126" s="406" t="n"/>
      <c r="CSO126" s="406" t="n"/>
      <c r="CSP126" s="406" t="n"/>
      <c r="CSQ126" s="406" t="n"/>
      <c r="CSR126" s="406" t="n"/>
      <c r="CSS126" s="406" t="n"/>
      <c r="CST126" s="406" t="n"/>
      <c r="CSU126" s="406" t="n"/>
      <c r="CSV126" s="406" t="n"/>
      <c r="CSW126" s="406" t="n"/>
      <c r="CSX126" s="406" t="n"/>
      <c r="CSY126" s="406" t="n"/>
      <c r="CSZ126" s="406" t="n"/>
      <c r="CTA126" s="406" t="n"/>
      <c r="CTB126" s="406" t="n"/>
      <c r="CTC126" s="406" t="n"/>
      <c r="CTD126" s="406" t="n"/>
      <c r="CTE126" s="406" t="n"/>
      <c r="CTF126" s="406" t="n"/>
      <c r="CTG126" s="406" t="n"/>
      <c r="CTH126" s="406" t="n"/>
      <c r="CTI126" s="406" t="n"/>
      <c r="CTJ126" s="406" t="n"/>
      <c r="CTK126" s="406" t="n"/>
      <c r="CTL126" s="406" t="n"/>
      <c r="CTM126" s="406" t="n"/>
      <c r="CTN126" s="406" t="n"/>
      <c r="CTO126" s="406" t="n"/>
      <c r="CTP126" s="406" t="n"/>
      <c r="CTQ126" s="406" t="n"/>
      <c r="CTR126" s="406" t="n"/>
      <c r="CTS126" s="406" t="n"/>
      <c r="CTT126" s="406" t="n"/>
      <c r="CTU126" s="406" t="n"/>
      <c r="CTV126" s="406" t="n"/>
      <c r="CTW126" s="406" t="n"/>
      <c r="CTX126" s="406" t="n"/>
      <c r="CTY126" s="406" t="n"/>
      <c r="CTZ126" s="406" t="n"/>
      <c r="CUA126" s="406" t="n"/>
      <c r="CUB126" s="406" t="n"/>
      <c r="CUC126" s="406" t="n"/>
      <c r="CUD126" s="406" t="n"/>
      <c r="CUE126" s="406" t="n"/>
      <c r="CUF126" s="406" t="n"/>
      <c r="CUG126" s="406" t="n"/>
      <c r="CUH126" s="406" t="n"/>
      <c r="CUI126" s="406" t="n"/>
      <c r="CUJ126" s="406" t="n"/>
      <c r="CUK126" s="406" t="n"/>
      <c r="CUL126" s="406" t="n"/>
      <c r="CUM126" s="406" t="n"/>
      <c r="CUN126" s="406" t="n"/>
      <c r="CUO126" s="406" t="n"/>
      <c r="CUP126" s="406" t="n"/>
      <c r="CUQ126" s="406" t="n"/>
      <c r="CUR126" s="406" t="n"/>
      <c r="CUS126" s="406" t="n"/>
      <c r="CUT126" s="406" t="n"/>
      <c r="CUU126" s="406" t="n"/>
      <c r="CUV126" s="406" t="n"/>
      <c r="CUW126" s="406" t="n"/>
      <c r="CUX126" s="406" t="n"/>
      <c r="CUY126" s="406" t="n"/>
      <c r="CUZ126" s="406" t="n"/>
      <c r="CVA126" s="406" t="n"/>
      <c r="CVB126" s="406" t="n"/>
      <c r="CVC126" s="406" t="n"/>
      <c r="CVD126" s="406" t="n"/>
      <c r="CVE126" s="406" t="n"/>
      <c r="CVF126" s="406" t="n"/>
      <c r="CVG126" s="406" t="n"/>
      <c r="CVH126" s="406" t="n"/>
      <c r="CVI126" s="406" t="n"/>
      <c r="CVJ126" s="406" t="n"/>
      <c r="CVK126" s="406" t="n"/>
      <c r="CVL126" s="406" t="n"/>
      <c r="CVM126" s="406" t="n"/>
      <c r="CVN126" s="406" t="n"/>
      <c r="CVO126" s="406" t="n"/>
      <c r="CVP126" s="406" t="n"/>
      <c r="CVQ126" s="406" t="n"/>
      <c r="CVR126" s="406" t="n"/>
      <c r="CVS126" s="406" t="n"/>
      <c r="CVT126" s="406" t="n"/>
      <c r="CVU126" s="406" t="n"/>
      <c r="CVV126" s="406" t="n"/>
      <c r="CVW126" s="406" t="n"/>
      <c r="CVX126" s="406" t="n"/>
      <c r="CVY126" s="406" t="n"/>
      <c r="CVZ126" s="406" t="n"/>
      <c r="CWA126" s="406" t="n"/>
      <c r="CWB126" s="406" t="n"/>
      <c r="CWC126" s="406" t="n"/>
      <c r="CWD126" s="406" t="n"/>
      <c r="CWE126" s="406" t="n"/>
      <c r="CWF126" s="406" t="n"/>
      <c r="CWG126" s="406" t="n"/>
      <c r="CWH126" s="406" t="n"/>
      <c r="CWI126" s="406" t="n"/>
      <c r="CWJ126" s="406" t="n"/>
      <c r="CWK126" s="406" t="n"/>
      <c r="CWL126" s="406" t="n"/>
      <c r="CWM126" s="406" t="n"/>
      <c r="CWN126" s="406" t="n"/>
      <c r="CWO126" s="406" t="n"/>
      <c r="CWP126" s="406" t="n"/>
      <c r="CWQ126" s="406" t="n"/>
      <c r="CWR126" s="406" t="n"/>
      <c r="CWS126" s="406" t="n"/>
      <c r="CWT126" s="406" t="n"/>
      <c r="CWU126" s="406" t="n"/>
      <c r="CWV126" s="406" t="n"/>
      <c r="CWW126" s="406" t="n"/>
      <c r="CWX126" s="406" t="n"/>
      <c r="CWY126" s="406" t="n"/>
      <c r="CWZ126" s="406" t="n"/>
      <c r="CXA126" s="406" t="n"/>
      <c r="CXB126" s="406" t="n"/>
      <c r="CXC126" s="406" t="n"/>
      <c r="CXD126" s="406" t="n"/>
      <c r="CXE126" s="406" t="n"/>
      <c r="CXF126" s="406" t="n"/>
      <c r="CXG126" s="406" t="n"/>
      <c r="CXH126" s="406" t="n"/>
      <c r="CXI126" s="406" t="n"/>
      <c r="CXJ126" s="406" t="n"/>
      <c r="CXK126" s="406" t="n"/>
      <c r="CXL126" s="406" t="n"/>
      <c r="CXM126" s="406" t="n"/>
      <c r="CXN126" s="406" t="n"/>
      <c r="CXO126" s="406" t="n"/>
      <c r="CXP126" s="406" t="n"/>
      <c r="CXQ126" s="406" t="n"/>
      <c r="CXR126" s="406" t="n"/>
      <c r="CXS126" s="406" t="n"/>
      <c r="CXT126" s="406" t="n"/>
      <c r="CXU126" s="406" t="n"/>
      <c r="CXV126" s="406" t="n"/>
      <c r="CXW126" s="406" t="n"/>
      <c r="CXX126" s="406" t="n"/>
      <c r="CXY126" s="406" t="n"/>
      <c r="CXZ126" s="406" t="n"/>
      <c r="CYA126" s="406" t="n"/>
      <c r="CYB126" s="406" t="n"/>
      <c r="CYC126" s="406" t="n"/>
      <c r="CYD126" s="406" t="n"/>
      <c r="CYE126" s="406" t="n"/>
      <c r="CYF126" s="406" t="n"/>
      <c r="CYG126" s="406" t="n"/>
      <c r="CYH126" s="406" t="n"/>
      <c r="CYI126" s="406" t="n"/>
      <c r="CYJ126" s="406" t="n"/>
      <c r="CYK126" s="406" t="n"/>
      <c r="CYL126" s="406" t="n"/>
      <c r="CYM126" s="406" t="n"/>
      <c r="CYN126" s="406" t="n"/>
      <c r="CYO126" s="406" t="n"/>
      <c r="CYP126" s="406" t="n"/>
      <c r="CYQ126" s="406" t="n"/>
      <c r="CYR126" s="406" t="n"/>
      <c r="CYS126" s="406" t="n"/>
      <c r="CYT126" s="406" t="n"/>
      <c r="CYU126" s="406" t="n"/>
      <c r="CYV126" s="406" t="n"/>
      <c r="CYW126" s="406" t="n"/>
      <c r="CYX126" s="406" t="n"/>
      <c r="CYY126" s="406" t="n"/>
      <c r="CYZ126" s="406" t="n"/>
      <c r="CZA126" s="406" t="n"/>
      <c r="CZB126" s="406" t="n"/>
      <c r="CZC126" s="406" t="n"/>
      <c r="CZD126" s="406" t="n"/>
      <c r="CZE126" s="406" t="n"/>
      <c r="CZF126" s="406" t="n"/>
      <c r="CZG126" s="406" t="n"/>
      <c r="CZH126" s="406" t="n"/>
      <c r="CZI126" s="406" t="n"/>
      <c r="CZJ126" s="406" t="n"/>
      <c r="CZK126" s="406" t="n"/>
      <c r="CZL126" s="406" t="n"/>
      <c r="CZM126" s="406" t="n"/>
      <c r="CZN126" s="406" t="n"/>
      <c r="CZO126" s="406" t="n"/>
      <c r="CZP126" s="406" t="n"/>
      <c r="CZQ126" s="406" t="n"/>
      <c r="CZR126" s="406" t="n"/>
      <c r="CZS126" s="406" t="n"/>
      <c r="CZT126" s="406" t="n"/>
      <c r="CZU126" s="406" t="n"/>
      <c r="CZV126" s="406" t="n"/>
      <c r="CZW126" s="406" t="n"/>
      <c r="CZX126" s="406" t="n"/>
      <c r="CZY126" s="406" t="n"/>
      <c r="CZZ126" s="406" t="n"/>
      <c r="DAA126" s="406" t="n"/>
      <c r="DAB126" s="406" t="n"/>
      <c r="DAC126" s="406" t="n"/>
      <c r="DAD126" s="406" t="n"/>
      <c r="DAE126" s="406" t="n"/>
      <c r="DAF126" s="406" t="n"/>
      <c r="DAG126" s="406" t="n"/>
      <c r="DAH126" s="406" t="n"/>
      <c r="DAI126" s="406" t="n"/>
      <c r="DAJ126" s="406" t="n"/>
      <c r="DAK126" s="406" t="n"/>
      <c r="DAL126" s="406" t="n"/>
      <c r="DAM126" s="406" t="n"/>
      <c r="DAN126" s="406" t="n"/>
      <c r="DAO126" s="406" t="n"/>
      <c r="DAP126" s="406" t="n"/>
      <c r="DAQ126" s="406" t="n"/>
      <c r="DAR126" s="406" t="n"/>
      <c r="DAS126" s="406" t="n"/>
      <c r="DAT126" s="406" t="n"/>
      <c r="DAU126" s="406" t="n"/>
      <c r="DAV126" s="406" t="n"/>
      <c r="DAW126" s="406" t="n"/>
      <c r="DAX126" s="406" t="n"/>
      <c r="DAY126" s="406" t="n"/>
      <c r="DAZ126" s="406" t="n"/>
      <c r="DBA126" s="406" t="n"/>
      <c r="DBB126" s="406" t="n"/>
      <c r="DBC126" s="406" t="n"/>
      <c r="DBD126" s="406" t="n"/>
      <c r="DBE126" s="406" t="n"/>
      <c r="DBF126" s="406" t="n"/>
      <c r="DBG126" s="406" t="n"/>
      <c r="DBH126" s="406" t="n"/>
      <c r="DBI126" s="406" t="n"/>
      <c r="DBJ126" s="406" t="n"/>
      <c r="DBK126" s="406" t="n"/>
      <c r="DBL126" s="406" t="n"/>
      <c r="DBM126" s="406" t="n"/>
      <c r="DBN126" s="406" t="n"/>
      <c r="DBO126" s="406" t="n"/>
      <c r="DBP126" s="406" t="n"/>
      <c r="DBQ126" s="406" t="n"/>
      <c r="DBR126" s="406" t="n"/>
      <c r="DBS126" s="406" t="n"/>
      <c r="DBT126" s="406" t="n"/>
      <c r="DBU126" s="406" t="n"/>
      <c r="DBV126" s="406" t="n"/>
      <c r="DBW126" s="406" t="n"/>
      <c r="DBX126" s="406" t="n"/>
      <c r="DBY126" s="406" t="n"/>
      <c r="DBZ126" s="406" t="n"/>
      <c r="DCA126" s="406" t="n"/>
      <c r="DCB126" s="406" t="n"/>
      <c r="DCC126" s="406" t="n"/>
      <c r="DCD126" s="406" t="n"/>
      <c r="DCE126" s="406" t="n"/>
      <c r="DCF126" s="406" t="n"/>
      <c r="DCG126" s="406" t="n"/>
      <c r="DCH126" s="406" t="n"/>
      <c r="DCI126" s="406" t="n"/>
      <c r="DCJ126" s="406" t="n"/>
      <c r="DCK126" s="406" t="n"/>
      <c r="DCL126" s="406" t="n"/>
      <c r="DCM126" s="406" t="n"/>
      <c r="DCN126" s="406" t="n"/>
      <c r="DCO126" s="406" t="n"/>
      <c r="DCP126" s="406" t="n"/>
      <c r="DCQ126" s="406" t="n"/>
      <c r="DCR126" s="406" t="n"/>
      <c r="DCS126" s="406" t="n"/>
      <c r="DCT126" s="406" t="n"/>
      <c r="DCU126" s="406" t="n"/>
      <c r="DCV126" s="406" t="n"/>
      <c r="DCW126" s="406" t="n"/>
      <c r="DCX126" s="406" t="n"/>
      <c r="DCY126" s="406" t="n"/>
      <c r="DCZ126" s="406" t="n"/>
      <c r="DDA126" s="406" t="n"/>
      <c r="DDB126" s="406" t="n"/>
      <c r="DDC126" s="406" t="n"/>
      <c r="DDD126" s="406" t="n"/>
      <c r="DDE126" s="406" t="n"/>
      <c r="DDF126" s="406" t="n"/>
      <c r="DDG126" s="406" t="n"/>
      <c r="DDH126" s="406" t="n"/>
      <c r="DDI126" s="406" t="n"/>
      <c r="DDJ126" s="406" t="n"/>
      <c r="DDK126" s="406" t="n"/>
      <c r="DDL126" s="406" t="n"/>
      <c r="DDM126" s="406" t="n"/>
      <c r="DDN126" s="406" t="n"/>
      <c r="DDO126" s="406" t="n"/>
      <c r="DDP126" s="406" t="n"/>
      <c r="DDQ126" s="406" t="n"/>
      <c r="DDR126" s="406" t="n"/>
      <c r="DDS126" s="406" t="n"/>
      <c r="DDT126" s="406" t="n"/>
      <c r="DDU126" s="406" t="n"/>
      <c r="DDV126" s="406" t="n"/>
      <c r="DDW126" s="406" t="n"/>
      <c r="DDX126" s="406" t="n"/>
      <c r="DDY126" s="406" t="n"/>
      <c r="DDZ126" s="406" t="n"/>
      <c r="DEA126" s="406" t="n"/>
      <c r="DEB126" s="406" t="n"/>
      <c r="DEC126" s="406" t="n"/>
      <c r="DED126" s="406" t="n"/>
      <c r="DEE126" s="406" t="n"/>
      <c r="DEF126" s="406" t="n"/>
      <c r="DEG126" s="406" t="n"/>
      <c r="DEH126" s="406" t="n"/>
      <c r="DEI126" s="406" t="n"/>
      <c r="DEJ126" s="406" t="n"/>
      <c r="DEK126" s="406" t="n"/>
      <c r="DEL126" s="406" t="n"/>
      <c r="DEM126" s="406" t="n"/>
      <c r="DEN126" s="406" t="n"/>
      <c r="DEO126" s="406" t="n"/>
      <c r="DEP126" s="406" t="n"/>
      <c r="DEQ126" s="406" t="n"/>
      <c r="DER126" s="406" t="n"/>
      <c r="DES126" s="406" t="n"/>
      <c r="DET126" s="406" t="n"/>
      <c r="DEU126" s="406" t="n"/>
      <c r="DEV126" s="406" t="n"/>
      <c r="DEW126" s="406" t="n"/>
      <c r="DEX126" s="406" t="n"/>
      <c r="DEY126" s="406" t="n"/>
      <c r="DEZ126" s="406" t="n"/>
      <c r="DFA126" s="406" t="n"/>
      <c r="DFB126" s="406" t="n"/>
      <c r="DFC126" s="406" t="n"/>
      <c r="DFD126" s="406" t="n"/>
      <c r="DFE126" s="406" t="n"/>
      <c r="DFF126" s="406" t="n"/>
      <c r="DFG126" s="406" t="n"/>
      <c r="DFH126" s="406" t="n"/>
      <c r="DFI126" s="406" t="n"/>
      <c r="DFJ126" s="406" t="n"/>
      <c r="DFK126" s="406" t="n"/>
      <c r="DFL126" s="406" t="n"/>
      <c r="DFM126" s="406" t="n"/>
      <c r="DFN126" s="406" t="n"/>
      <c r="DFO126" s="406" t="n"/>
      <c r="DFP126" s="406" t="n"/>
      <c r="DFQ126" s="406" t="n"/>
      <c r="DFR126" s="406" t="n"/>
      <c r="DFS126" s="406" t="n"/>
      <c r="DFT126" s="406" t="n"/>
      <c r="DFU126" s="406" t="n"/>
      <c r="DFV126" s="406" t="n"/>
      <c r="DFW126" s="406" t="n"/>
      <c r="DFX126" s="406" t="n"/>
      <c r="DFY126" s="406" t="n"/>
      <c r="DFZ126" s="406" t="n"/>
      <c r="DGA126" s="406" t="n"/>
      <c r="DGB126" s="406" t="n"/>
      <c r="DGC126" s="406" t="n"/>
      <c r="DGD126" s="406" t="n"/>
      <c r="DGE126" s="406" t="n"/>
      <c r="DGF126" s="406" t="n"/>
      <c r="DGG126" s="406" t="n"/>
      <c r="DGH126" s="406" t="n"/>
      <c r="DGI126" s="406" t="n"/>
      <c r="DGJ126" s="406" t="n"/>
      <c r="DGK126" s="406" t="n"/>
      <c r="DGL126" s="406" t="n"/>
      <c r="DGM126" s="406" t="n"/>
      <c r="DGN126" s="406" t="n"/>
      <c r="DGO126" s="406" t="n"/>
      <c r="DGP126" s="406" t="n"/>
      <c r="DGQ126" s="406" t="n"/>
      <c r="DGR126" s="406" t="n"/>
      <c r="DGS126" s="406" t="n"/>
      <c r="DGT126" s="406" t="n"/>
      <c r="DGU126" s="406" t="n"/>
      <c r="DGV126" s="406" t="n"/>
      <c r="DGW126" s="406" t="n"/>
      <c r="DGX126" s="406" t="n"/>
      <c r="DGY126" s="406" t="n"/>
      <c r="DGZ126" s="406" t="n"/>
      <c r="DHA126" s="406" t="n"/>
      <c r="DHB126" s="406" t="n"/>
      <c r="DHC126" s="406" t="n"/>
      <c r="DHD126" s="406" t="n"/>
      <c r="DHE126" s="406" t="n"/>
      <c r="DHF126" s="406" t="n"/>
      <c r="DHG126" s="406" t="n"/>
      <c r="DHH126" s="406" t="n"/>
      <c r="DHI126" s="406" t="n"/>
      <c r="DHJ126" s="406" t="n"/>
      <c r="DHK126" s="406" t="n"/>
      <c r="DHL126" s="406" t="n"/>
      <c r="DHM126" s="406" t="n"/>
      <c r="DHN126" s="406" t="n"/>
      <c r="DHO126" s="406" t="n"/>
      <c r="DHP126" s="406" t="n"/>
      <c r="DHQ126" s="406" t="n"/>
      <c r="DHR126" s="406" t="n"/>
      <c r="DHS126" s="406" t="n"/>
      <c r="DHT126" s="406" t="n"/>
      <c r="DHU126" s="406" t="n"/>
      <c r="DHV126" s="406" t="n"/>
      <c r="DHW126" s="406" t="n"/>
      <c r="DHX126" s="406" t="n"/>
      <c r="DHY126" s="406" t="n"/>
      <c r="DHZ126" s="406" t="n"/>
      <c r="DIA126" s="406" t="n"/>
      <c r="DIB126" s="406" t="n"/>
      <c r="DIC126" s="406" t="n"/>
      <c r="DID126" s="406" t="n"/>
      <c r="DIE126" s="406" t="n"/>
      <c r="DIF126" s="406" t="n"/>
      <c r="DIG126" s="406" t="n"/>
      <c r="DIH126" s="406" t="n"/>
      <c r="DII126" s="406" t="n"/>
      <c r="DIJ126" s="406" t="n"/>
      <c r="DIK126" s="406" t="n"/>
      <c r="DIL126" s="406" t="n"/>
      <c r="DIM126" s="406" t="n"/>
      <c r="DIN126" s="406" t="n"/>
      <c r="DIO126" s="406" t="n"/>
      <c r="DIP126" s="406" t="n"/>
      <c r="DIQ126" s="406" t="n"/>
      <c r="DIR126" s="406" t="n"/>
      <c r="DIS126" s="406" t="n"/>
      <c r="DIT126" s="406" t="n"/>
      <c r="DIU126" s="406" t="n"/>
      <c r="DIV126" s="406" t="n"/>
      <c r="DIW126" s="406" t="n"/>
      <c r="DIX126" s="406" t="n"/>
      <c r="DIY126" s="406" t="n"/>
      <c r="DIZ126" s="406" t="n"/>
      <c r="DJA126" s="406" t="n"/>
      <c r="DJB126" s="406" t="n"/>
      <c r="DJC126" s="406" t="n"/>
      <c r="DJD126" s="406" t="n"/>
      <c r="DJE126" s="406" t="n"/>
      <c r="DJF126" s="406" t="n"/>
      <c r="DJG126" s="406" t="n"/>
      <c r="DJH126" s="406" t="n"/>
      <c r="DJI126" s="406" t="n"/>
      <c r="DJJ126" s="406" t="n"/>
      <c r="DJK126" s="406" t="n"/>
      <c r="DJL126" s="406" t="n"/>
      <c r="DJM126" s="406" t="n"/>
      <c r="DJN126" s="406" t="n"/>
      <c r="DJO126" s="406" t="n"/>
      <c r="DJP126" s="406" t="n"/>
      <c r="DJQ126" s="406" t="n"/>
      <c r="DJR126" s="406" t="n"/>
      <c r="DJS126" s="406" t="n"/>
      <c r="DJT126" s="406" t="n"/>
      <c r="DJU126" s="406" t="n"/>
      <c r="DJV126" s="406" t="n"/>
      <c r="DJW126" s="406" t="n"/>
      <c r="DJX126" s="406" t="n"/>
      <c r="DJY126" s="406" t="n"/>
      <c r="DJZ126" s="406" t="n"/>
      <c r="DKA126" s="406" t="n"/>
      <c r="DKB126" s="406" t="n"/>
      <c r="DKC126" s="406" t="n"/>
      <c r="DKD126" s="406" t="n"/>
      <c r="DKE126" s="406" t="n"/>
      <c r="DKF126" s="406" t="n"/>
      <c r="DKG126" s="406" t="n"/>
      <c r="DKH126" s="406" t="n"/>
      <c r="DKI126" s="406" t="n"/>
      <c r="DKJ126" s="406" t="n"/>
      <c r="DKK126" s="406" t="n"/>
      <c r="DKL126" s="406" t="n"/>
      <c r="DKM126" s="406" t="n"/>
      <c r="DKN126" s="406" t="n"/>
      <c r="DKO126" s="406" t="n"/>
      <c r="DKP126" s="406" t="n"/>
      <c r="DKQ126" s="406" t="n"/>
      <c r="DKR126" s="406" t="n"/>
      <c r="DKS126" s="406" t="n"/>
      <c r="DKT126" s="406" t="n"/>
      <c r="DKU126" s="406" t="n"/>
      <c r="DKV126" s="406" t="n"/>
      <c r="DKW126" s="406" t="n"/>
      <c r="DKX126" s="406" t="n"/>
      <c r="DKY126" s="406" t="n"/>
      <c r="DKZ126" s="406" t="n"/>
      <c r="DLA126" s="406" t="n"/>
      <c r="DLB126" s="406" t="n"/>
      <c r="DLC126" s="406" t="n"/>
      <c r="DLD126" s="406" t="n"/>
      <c r="DLE126" s="406" t="n"/>
      <c r="DLF126" s="406" t="n"/>
      <c r="DLG126" s="406" t="n"/>
      <c r="DLH126" s="406" t="n"/>
      <c r="DLI126" s="406" t="n"/>
      <c r="DLJ126" s="406" t="n"/>
      <c r="DLK126" s="406" t="n"/>
      <c r="DLL126" s="406" t="n"/>
      <c r="DLM126" s="406" t="n"/>
      <c r="DLN126" s="406" t="n"/>
      <c r="DLO126" s="406" t="n"/>
      <c r="DLP126" s="406" t="n"/>
      <c r="DLQ126" s="406" t="n"/>
      <c r="DLR126" s="406" t="n"/>
      <c r="DLS126" s="406" t="n"/>
      <c r="DLT126" s="406" t="n"/>
      <c r="DLU126" s="406" t="n"/>
      <c r="DLV126" s="406" t="n"/>
      <c r="DLW126" s="406" t="n"/>
      <c r="DLX126" s="406" t="n"/>
      <c r="DLY126" s="406" t="n"/>
      <c r="DLZ126" s="406" t="n"/>
      <c r="DMA126" s="406" t="n"/>
      <c r="DMB126" s="406" t="n"/>
      <c r="DMC126" s="406" t="n"/>
      <c r="DMD126" s="406" t="n"/>
      <c r="DME126" s="406" t="n"/>
      <c r="DMF126" s="406" t="n"/>
      <c r="DMG126" s="406" t="n"/>
      <c r="DMH126" s="406" t="n"/>
      <c r="DMI126" s="406" t="n"/>
      <c r="DMJ126" s="406" t="n"/>
      <c r="DMK126" s="406" t="n"/>
      <c r="DML126" s="406" t="n"/>
      <c r="DMM126" s="406" t="n"/>
      <c r="DMN126" s="406" t="n"/>
      <c r="DMO126" s="406" t="n"/>
      <c r="DMP126" s="406" t="n"/>
      <c r="DMQ126" s="406" t="n"/>
      <c r="DMR126" s="406" t="n"/>
      <c r="DMS126" s="406" t="n"/>
      <c r="DMT126" s="406" t="n"/>
      <c r="DMU126" s="406" t="n"/>
      <c r="DMV126" s="406" t="n"/>
      <c r="DMW126" s="406" t="n"/>
      <c r="DMX126" s="406" t="n"/>
      <c r="DMY126" s="406" t="n"/>
      <c r="DMZ126" s="406" t="n"/>
      <c r="DNA126" s="406" t="n"/>
      <c r="DNB126" s="406" t="n"/>
      <c r="DNC126" s="406" t="n"/>
      <c r="DND126" s="406" t="n"/>
      <c r="DNE126" s="406" t="n"/>
      <c r="DNF126" s="406" t="n"/>
      <c r="DNG126" s="406" t="n"/>
      <c r="DNH126" s="406" t="n"/>
      <c r="DNI126" s="406" t="n"/>
      <c r="DNJ126" s="406" t="n"/>
      <c r="DNK126" s="406" t="n"/>
      <c r="DNL126" s="406" t="n"/>
      <c r="DNM126" s="406" t="n"/>
      <c r="DNN126" s="406" t="n"/>
      <c r="DNO126" s="406" t="n"/>
      <c r="DNP126" s="406" t="n"/>
      <c r="DNQ126" s="406" t="n"/>
      <c r="DNR126" s="406" t="n"/>
      <c r="DNS126" s="406" t="n"/>
      <c r="DNT126" s="406" t="n"/>
      <c r="DNU126" s="406" t="n"/>
      <c r="DNV126" s="406" t="n"/>
      <c r="DNW126" s="406" t="n"/>
      <c r="DNX126" s="406" t="n"/>
      <c r="DNY126" s="406" t="n"/>
      <c r="DNZ126" s="406" t="n"/>
      <c r="DOA126" s="406" t="n"/>
      <c r="DOB126" s="406" t="n"/>
      <c r="DOC126" s="406" t="n"/>
      <c r="DOD126" s="406" t="n"/>
      <c r="DOE126" s="406" t="n"/>
      <c r="DOF126" s="406" t="n"/>
      <c r="DOG126" s="406" t="n"/>
      <c r="DOH126" s="406" t="n"/>
      <c r="DOI126" s="406" t="n"/>
      <c r="DOJ126" s="406" t="n"/>
      <c r="DOK126" s="406" t="n"/>
      <c r="DOL126" s="406" t="n"/>
      <c r="DOM126" s="406" t="n"/>
      <c r="DON126" s="406" t="n"/>
      <c r="DOO126" s="406" t="n"/>
      <c r="DOP126" s="406" t="n"/>
      <c r="DOQ126" s="406" t="n"/>
      <c r="DOR126" s="406" t="n"/>
      <c r="DOS126" s="406" t="n"/>
      <c r="DOT126" s="406" t="n"/>
      <c r="DOU126" s="406" t="n"/>
      <c r="DOV126" s="406" t="n"/>
      <c r="DOW126" s="406" t="n"/>
      <c r="DOX126" s="406" t="n"/>
      <c r="DOY126" s="406" t="n"/>
      <c r="DOZ126" s="406" t="n"/>
      <c r="DPA126" s="406" t="n"/>
      <c r="DPB126" s="406" t="n"/>
      <c r="DPC126" s="406" t="n"/>
      <c r="DPD126" s="406" t="n"/>
      <c r="DPE126" s="406" t="n"/>
      <c r="DPF126" s="406" t="n"/>
      <c r="DPG126" s="406" t="n"/>
      <c r="DPH126" s="406" t="n"/>
      <c r="DPI126" s="406" t="n"/>
      <c r="DPJ126" s="406" t="n"/>
      <c r="DPK126" s="406" t="n"/>
      <c r="DPL126" s="406" t="n"/>
      <c r="DPM126" s="406" t="n"/>
      <c r="DPN126" s="406" t="n"/>
      <c r="DPO126" s="406" t="n"/>
      <c r="DPP126" s="406" t="n"/>
      <c r="DPQ126" s="406" t="n"/>
      <c r="DPR126" s="406" t="n"/>
      <c r="DPS126" s="406" t="n"/>
      <c r="DPT126" s="406" t="n"/>
      <c r="DPU126" s="406" t="n"/>
      <c r="DPV126" s="406" t="n"/>
      <c r="DPW126" s="406" t="n"/>
      <c r="DPX126" s="406" t="n"/>
      <c r="DPY126" s="406" t="n"/>
      <c r="DPZ126" s="406" t="n"/>
      <c r="DQA126" s="406" t="n"/>
      <c r="DQB126" s="406" t="n"/>
      <c r="DQC126" s="406" t="n"/>
      <c r="DQD126" s="406" t="n"/>
      <c r="DQE126" s="406" t="n"/>
      <c r="DQF126" s="406" t="n"/>
      <c r="DQG126" s="406" t="n"/>
      <c r="DQH126" s="406" t="n"/>
      <c r="DQI126" s="406" t="n"/>
      <c r="DQJ126" s="406" t="n"/>
      <c r="DQK126" s="406" t="n"/>
      <c r="DQL126" s="406" t="n"/>
      <c r="DQM126" s="406" t="n"/>
      <c r="DQN126" s="406" t="n"/>
      <c r="DQO126" s="406" t="n"/>
      <c r="DQP126" s="406" t="n"/>
      <c r="DQQ126" s="406" t="n"/>
      <c r="DQR126" s="406" t="n"/>
      <c r="DQS126" s="406" t="n"/>
      <c r="DQT126" s="406" t="n"/>
      <c r="DQU126" s="406" t="n"/>
      <c r="DQV126" s="406" t="n"/>
      <c r="DQW126" s="406" t="n"/>
      <c r="DQX126" s="406" t="n"/>
      <c r="DQY126" s="406" t="n"/>
      <c r="DQZ126" s="406" t="n"/>
      <c r="DRA126" s="406" t="n"/>
      <c r="DRB126" s="406" t="n"/>
      <c r="DRC126" s="406" t="n"/>
      <c r="DRD126" s="406" t="n"/>
      <c r="DRE126" s="406" t="n"/>
      <c r="DRF126" s="406" t="n"/>
      <c r="DRG126" s="406" t="n"/>
      <c r="DRH126" s="406" t="n"/>
      <c r="DRI126" s="406" t="n"/>
      <c r="DRJ126" s="406" t="n"/>
      <c r="DRK126" s="406" t="n"/>
      <c r="DRL126" s="406" t="n"/>
      <c r="DRM126" s="406" t="n"/>
      <c r="DRN126" s="406" t="n"/>
      <c r="DRO126" s="406" t="n"/>
      <c r="DRP126" s="406" t="n"/>
      <c r="DRQ126" s="406" t="n"/>
      <c r="DRR126" s="406" t="n"/>
      <c r="DRS126" s="406" t="n"/>
      <c r="DRT126" s="406" t="n"/>
      <c r="DRU126" s="406" t="n"/>
      <c r="DRV126" s="406" t="n"/>
      <c r="DRW126" s="406" t="n"/>
      <c r="DRX126" s="406" t="n"/>
      <c r="DRY126" s="406" t="n"/>
      <c r="DRZ126" s="406" t="n"/>
      <c r="DSA126" s="406" t="n"/>
      <c r="DSB126" s="406" t="n"/>
      <c r="DSC126" s="406" t="n"/>
      <c r="DSD126" s="406" t="n"/>
      <c r="DSE126" s="406" t="n"/>
      <c r="DSF126" s="406" t="n"/>
      <c r="DSG126" s="406" t="n"/>
      <c r="DSH126" s="406" t="n"/>
      <c r="DSI126" s="406" t="n"/>
      <c r="DSJ126" s="406" t="n"/>
      <c r="DSK126" s="406" t="n"/>
      <c r="DSL126" s="406" t="n"/>
      <c r="DSM126" s="406" t="n"/>
      <c r="DSN126" s="406" t="n"/>
      <c r="DSO126" s="406" t="n"/>
      <c r="DSP126" s="406" t="n"/>
      <c r="DSQ126" s="406" t="n"/>
      <c r="DSR126" s="406" t="n"/>
      <c r="DSS126" s="406" t="n"/>
      <c r="DST126" s="406" t="n"/>
      <c r="DSU126" s="406" t="n"/>
      <c r="DSV126" s="406" t="n"/>
      <c r="DSW126" s="406" t="n"/>
      <c r="DSX126" s="406" t="n"/>
      <c r="DSY126" s="406" t="n"/>
      <c r="DSZ126" s="406" t="n"/>
      <c r="DTA126" s="406" t="n"/>
      <c r="DTB126" s="406" t="n"/>
      <c r="DTC126" s="406" t="n"/>
      <c r="DTD126" s="406" t="n"/>
      <c r="DTE126" s="406" t="n"/>
      <c r="DTF126" s="406" t="n"/>
      <c r="DTG126" s="406" t="n"/>
      <c r="DTH126" s="406" t="n"/>
      <c r="DTI126" s="406" t="n"/>
      <c r="DTJ126" s="406" t="n"/>
      <c r="DTK126" s="406" t="n"/>
      <c r="DTL126" s="406" t="n"/>
      <c r="DTM126" s="406" t="n"/>
      <c r="DTN126" s="406" t="n"/>
      <c r="DTO126" s="406" t="n"/>
      <c r="DTP126" s="406" t="n"/>
      <c r="DTQ126" s="406" t="n"/>
      <c r="DTR126" s="406" t="n"/>
      <c r="DTS126" s="406" t="n"/>
      <c r="DTT126" s="406" t="n"/>
      <c r="DTU126" s="406" t="n"/>
      <c r="DTV126" s="406" t="n"/>
      <c r="DTW126" s="406" t="n"/>
      <c r="DTX126" s="406" t="n"/>
      <c r="DTY126" s="406" t="n"/>
      <c r="DTZ126" s="406" t="n"/>
      <c r="DUA126" s="406" t="n"/>
      <c r="DUB126" s="406" t="n"/>
      <c r="DUC126" s="406" t="n"/>
      <c r="DUD126" s="406" t="n"/>
      <c r="DUE126" s="406" t="n"/>
      <c r="DUF126" s="406" t="n"/>
      <c r="DUG126" s="406" t="n"/>
      <c r="DUH126" s="406" t="n"/>
      <c r="DUI126" s="406" t="n"/>
      <c r="DUJ126" s="406" t="n"/>
      <c r="DUK126" s="406" t="n"/>
      <c r="DUL126" s="406" t="n"/>
      <c r="DUM126" s="406" t="n"/>
      <c r="DUN126" s="406" t="n"/>
      <c r="DUO126" s="406" t="n"/>
      <c r="DUP126" s="406" t="n"/>
      <c r="DUQ126" s="406" t="n"/>
      <c r="DUR126" s="406" t="n"/>
      <c r="DUS126" s="406" t="n"/>
      <c r="DUT126" s="406" t="n"/>
      <c r="DUU126" s="406" t="n"/>
      <c r="DUV126" s="406" t="n"/>
      <c r="DUW126" s="406" t="n"/>
      <c r="DUX126" s="406" t="n"/>
      <c r="DUY126" s="406" t="n"/>
      <c r="DUZ126" s="406" t="n"/>
      <c r="DVA126" s="406" t="n"/>
      <c r="DVB126" s="406" t="n"/>
      <c r="DVC126" s="406" t="n"/>
      <c r="DVD126" s="406" t="n"/>
      <c r="DVE126" s="406" t="n"/>
      <c r="DVF126" s="406" t="n"/>
      <c r="DVG126" s="406" t="n"/>
      <c r="DVH126" s="406" t="n"/>
      <c r="DVI126" s="406" t="n"/>
      <c r="DVJ126" s="406" t="n"/>
      <c r="DVK126" s="406" t="n"/>
      <c r="DVL126" s="406" t="n"/>
      <c r="DVM126" s="406" t="n"/>
      <c r="DVN126" s="406" t="n"/>
      <c r="DVO126" s="406" t="n"/>
      <c r="DVP126" s="406" t="n"/>
      <c r="DVQ126" s="406" t="n"/>
      <c r="DVR126" s="406" t="n"/>
      <c r="DVS126" s="406" t="n"/>
      <c r="DVT126" s="406" t="n"/>
      <c r="DVU126" s="406" t="n"/>
      <c r="DVV126" s="406" t="n"/>
      <c r="DVW126" s="406" t="n"/>
      <c r="DVX126" s="406" t="n"/>
      <c r="DVY126" s="406" t="n"/>
      <c r="DVZ126" s="406" t="n"/>
      <c r="DWA126" s="406" t="n"/>
      <c r="DWB126" s="406" t="n"/>
      <c r="DWC126" s="406" t="n"/>
      <c r="DWD126" s="406" t="n"/>
      <c r="DWE126" s="406" t="n"/>
      <c r="DWF126" s="406" t="n"/>
      <c r="DWG126" s="406" t="n"/>
      <c r="DWH126" s="406" t="n"/>
      <c r="DWI126" s="406" t="n"/>
      <c r="DWJ126" s="406" t="n"/>
      <c r="DWK126" s="406" t="n"/>
      <c r="DWL126" s="406" t="n"/>
      <c r="DWM126" s="406" t="n"/>
      <c r="DWN126" s="406" t="n"/>
      <c r="DWO126" s="406" t="n"/>
      <c r="DWP126" s="406" t="n"/>
      <c r="DWQ126" s="406" t="n"/>
      <c r="DWR126" s="406" t="n"/>
      <c r="DWS126" s="406" t="n"/>
      <c r="DWT126" s="406" t="n"/>
      <c r="DWU126" s="406" t="n"/>
      <c r="DWV126" s="406" t="n"/>
      <c r="DWW126" s="406" t="n"/>
      <c r="DWX126" s="406" t="n"/>
      <c r="DWY126" s="406" t="n"/>
      <c r="DWZ126" s="406" t="n"/>
      <c r="DXA126" s="406" t="n"/>
      <c r="DXB126" s="406" t="n"/>
      <c r="DXC126" s="406" t="n"/>
      <c r="DXD126" s="406" t="n"/>
      <c r="DXE126" s="406" t="n"/>
      <c r="DXF126" s="406" t="n"/>
      <c r="DXG126" s="406" t="n"/>
      <c r="DXH126" s="406" t="n"/>
      <c r="DXI126" s="406" t="n"/>
      <c r="DXJ126" s="406" t="n"/>
      <c r="DXK126" s="406" t="n"/>
      <c r="DXL126" s="406" t="n"/>
      <c r="DXM126" s="406" t="n"/>
      <c r="DXN126" s="406" t="n"/>
      <c r="DXO126" s="406" t="n"/>
      <c r="DXP126" s="406" t="n"/>
      <c r="DXQ126" s="406" t="n"/>
      <c r="DXR126" s="406" t="n"/>
      <c r="DXS126" s="406" t="n"/>
      <c r="DXT126" s="406" t="n"/>
      <c r="DXU126" s="406" t="n"/>
      <c r="DXV126" s="406" t="n"/>
      <c r="DXW126" s="406" t="n"/>
      <c r="DXX126" s="406" t="n"/>
      <c r="DXY126" s="406" t="n"/>
      <c r="DXZ126" s="406" t="n"/>
      <c r="DYA126" s="406" t="n"/>
      <c r="DYB126" s="406" t="n"/>
      <c r="DYC126" s="406" t="n"/>
      <c r="DYD126" s="406" t="n"/>
      <c r="DYE126" s="406" t="n"/>
      <c r="DYF126" s="406" t="n"/>
      <c r="DYG126" s="406" t="n"/>
      <c r="DYH126" s="406" t="n"/>
      <c r="DYI126" s="406" t="n"/>
      <c r="DYJ126" s="406" t="n"/>
      <c r="DYK126" s="406" t="n"/>
      <c r="DYL126" s="406" t="n"/>
      <c r="DYM126" s="406" t="n"/>
      <c r="DYN126" s="406" t="n"/>
      <c r="DYO126" s="406" t="n"/>
      <c r="DYP126" s="406" t="n"/>
      <c r="DYQ126" s="406" t="n"/>
      <c r="DYR126" s="406" t="n"/>
      <c r="DYS126" s="406" t="n"/>
      <c r="DYT126" s="406" t="n"/>
      <c r="DYU126" s="406" t="n"/>
      <c r="DYV126" s="406" t="n"/>
      <c r="DYW126" s="406" t="n"/>
      <c r="DYX126" s="406" t="n"/>
      <c r="DYY126" s="406" t="n"/>
      <c r="DYZ126" s="406" t="n"/>
      <c r="DZA126" s="406" t="n"/>
      <c r="DZB126" s="406" t="n"/>
      <c r="DZC126" s="406" t="n"/>
      <c r="DZD126" s="406" t="n"/>
      <c r="DZE126" s="406" t="n"/>
      <c r="DZF126" s="406" t="n"/>
      <c r="DZG126" s="406" t="n"/>
      <c r="DZH126" s="406" t="n"/>
      <c r="DZI126" s="406" t="n"/>
      <c r="DZJ126" s="406" t="n"/>
      <c r="DZK126" s="406" t="n"/>
      <c r="DZL126" s="406" t="n"/>
      <c r="DZM126" s="406" t="n"/>
      <c r="DZN126" s="406" t="n"/>
      <c r="DZO126" s="406" t="n"/>
      <c r="DZP126" s="406" t="n"/>
      <c r="DZQ126" s="406" t="n"/>
      <c r="DZR126" s="406" t="n"/>
      <c r="DZS126" s="406" t="n"/>
      <c r="DZT126" s="406" t="n"/>
      <c r="DZU126" s="406" t="n"/>
      <c r="DZV126" s="406" t="n"/>
      <c r="DZW126" s="406" t="n"/>
      <c r="DZX126" s="406" t="n"/>
      <c r="DZY126" s="406" t="n"/>
      <c r="DZZ126" s="406" t="n"/>
      <c r="EAA126" s="406" t="n"/>
      <c r="EAB126" s="406" t="n"/>
      <c r="EAC126" s="406" t="n"/>
      <c r="EAD126" s="406" t="n"/>
      <c r="EAE126" s="406" t="n"/>
      <c r="EAF126" s="406" t="n"/>
      <c r="EAG126" s="406" t="n"/>
      <c r="EAH126" s="406" t="n"/>
      <c r="EAI126" s="406" t="n"/>
      <c r="EAJ126" s="406" t="n"/>
      <c r="EAK126" s="406" t="n"/>
      <c r="EAL126" s="406" t="n"/>
      <c r="EAM126" s="406" t="n"/>
      <c r="EAN126" s="406" t="n"/>
      <c r="EAO126" s="406" t="n"/>
      <c r="EAP126" s="406" t="n"/>
      <c r="EAQ126" s="406" t="n"/>
      <c r="EAR126" s="406" t="n"/>
      <c r="EAS126" s="406" t="n"/>
      <c r="EAT126" s="406" t="n"/>
      <c r="EAU126" s="406" t="n"/>
      <c r="EAV126" s="406" t="n"/>
      <c r="EAW126" s="406" t="n"/>
      <c r="EAX126" s="406" t="n"/>
      <c r="EAY126" s="406" t="n"/>
      <c r="EAZ126" s="406" t="n"/>
      <c r="EBA126" s="406" t="n"/>
      <c r="EBB126" s="406" t="n"/>
      <c r="EBC126" s="406" t="n"/>
      <c r="EBD126" s="406" t="n"/>
      <c r="EBE126" s="406" t="n"/>
      <c r="EBF126" s="406" t="n"/>
      <c r="EBG126" s="406" t="n"/>
      <c r="EBH126" s="406" t="n"/>
      <c r="EBI126" s="406" t="n"/>
      <c r="EBJ126" s="406" t="n"/>
      <c r="EBK126" s="406" t="n"/>
      <c r="EBL126" s="406" t="n"/>
      <c r="EBM126" s="406" t="n"/>
      <c r="EBN126" s="406" t="n"/>
      <c r="EBO126" s="406" t="n"/>
      <c r="EBP126" s="406" t="n"/>
      <c r="EBQ126" s="406" t="n"/>
      <c r="EBR126" s="406" t="n"/>
      <c r="EBS126" s="406" t="n"/>
      <c r="EBT126" s="406" t="n"/>
      <c r="EBU126" s="406" t="n"/>
      <c r="EBV126" s="406" t="n"/>
      <c r="EBW126" s="406" t="n"/>
      <c r="EBX126" s="406" t="n"/>
      <c r="EBY126" s="406" t="n"/>
      <c r="EBZ126" s="406" t="n"/>
      <c r="ECA126" s="406" t="n"/>
      <c r="ECB126" s="406" t="n"/>
      <c r="ECC126" s="406" t="n"/>
      <c r="ECD126" s="406" t="n"/>
      <c r="ECE126" s="406" t="n"/>
      <c r="ECF126" s="406" t="n"/>
      <c r="ECG126" s="406" t="n"/>
      <c r="ECH126" s="406" t="n"/>
      <c r="ECI126" s="406" t="n"/>
      <c r="ECJ126" s="406" t="n"/>
      <c r="ECK126" s="406" t="n"/>
      <c r="ECL126" s="406" t="n"/>
      <c r="ECM126" s="406" t="n"/>
      <c r="ECN126" s="406" t="n"/>
      <c r="ECO126" s="406" t="n"/>
      <c r="ECP126" s="406" t="n"/>
      <c r="ECQ126" s="406" t="n"/>
      <c r="ECR126" s="406" t="n"/>
      <c r="ECS126" s="406" t="n"/>
      <c r="ECT126" s="406" t="n"/>
      <c r="ECU126" s="406" t="n"/>
      <c r="ECV126" s="406" t="n"/>
      <c r="ECW126" s="406" t="n"/>
      <c r="ECX126" s="406" t="n"/>
      <c r="ECY126" s="406" t="n"/>
      <c r="ECZ126" s="406" t="n"/>
      <c r="EDA126" s="406" t="n"/>
      <c r="EDB126" s="406" t="n"/>
      <c r="EDC126" s="406" t="n"/>
      <c r="EDD126" s="406" t="n"/>
      <c r="EDE126" s="406" t="n"/>
      <c r="EDF126" s="406" t="n"/>
      <c r="EDG126" s="406" t="n"/>
      <c r="EDH126" s="406" t="n"/>
      <c r="EDI126" s="406" t="n"/>
      <c r="EDJ126" s="406" t="n"/>
      <c r="EDK126" s="406" t="n"/>
      <c r="EDL126" s="406" t="n"/>
      <c r="EDM126" s="406" t="n"/>
      <c r="EDN126" s="406" t="n"/>
      <c r="EDO126" s="406" t="n"/>
      <c r="EDP126" s="406" t="n"/>
      <c r="EDQ126" s="406" t="n"/>
      <c r="EDR126" s="406" t="n"/>
      <c r="EDS126" s="406" t="n"/>
      <c r="EDT126" s="406" t="n"/>
      <c r="EDU126" s="406" t="n"/>
      <c r="EDV126" s="406" t="n"/>
      <c r="EDW126" s="406" t="n"/>
      <c r="EDX126" s="406" t="n"/>
      <c r="EDY126" s="406" t="n"/>
      <c r="EDZ126" s="406" t="n"/>
      <c r="EEA126" s="406" t="n"/>
      <c r="EEB126" s="406" t="n"/>
      <c r="EEC126" s="406" t="n"/>
      <c r="EED126" s="406" t="n"/>
      <c r="EEE126" s="406" t="n"/>
      <c r="EEF126" s="406" t="n"/>
      <c r="EEG126" s="406" t="n"/>
      <c r="EEH126" s="406" t="n"/>
      <c r="EEI126" s="406" t="n"/>
      <c r="EEJ126" s="406" t="n"/>
      <c r="EEK126" s="406" t="n"/>
      <c r="EEL126" s="406" t="n"/>
      <c r="EEM126" s="406" t="n"/>
      <c r="EEN126" s="406" t="n"/>
      <c r="EEO126" s="406" t="n"/>
      <c r="EEP126" s="406" t="n"/>
      <c r="EEQ126" s="406" t="n"/>
      <c r="EER126" s="406" t="n"/>
      <c r="EES126" s="406" t="n"/>
      <c r="EET126" s="406" t="n"/>
      <c r="EEU126" s="406" t="n"/>
      <c r="EEV126" s="406" t="n"/>
      <c r="EEW126" s="406" t="n"/>
      <c r="EEX126" s="406" t="n"/>
      <c r="EEY126" s="406" t="n"/>
      <c r="EEZ126" s="406" t="n"/>
      <c r="EFA126" s="406" t="n"/>
      <c r="EFB126" s="406" t="n"/>
      <c r="EFC126" s="406" t="n"/>
      <c r="EFD126" s="406" t="n"/>
      <c r="EFE126" s="406" t="n"/>
      <c r="EFF126" s="406" t="n"/>
      <c r="EFG126" s="406" t="n"/>
      <c r="EFH126" s="406" t="n"/>
      <c r="EFI126" s="406" t="n"/>
      <c r="EFJ126" s="406" t="n"/>
      <c r="EFK126" s="406" t="n"/>
      <c r="EFL126" s="406" t="n"/>
      <c r="EFM126" s="406" t="n"/>
      <c r="EFN126" s="406" t="n"/>
      <c r="EFO126" s="406" t="n"/>
      <c r="EFP126" s="406" t="n"/>
      <c r="EFQ126" s="406" t="n"/>
      <c r="EFR126" s="406" t="n"/>
      <c r="EFS126" s="406" t="n"/>
      <c r="EFT126" s="406" t="n"/>
      <c r="EFU126" s="406" t="n"/>
      <c r="EFV126" s="406" t="n"/>
      <c r="EFW126" s="406" t="n"/>
      <c r="EFX126" s="406" t="n"/>
      <c r="EFY126" s="406" t="n"/>
      <c r="EFZ126" s="406" t="n"/>
      <c r="EGA126" s="406" t="n"/>
      <c r="EGB126" s="406" t="n"/>
      <c r="EGC126" s="406" t="n"/>
      <c r="EGD126" s="406" t="n"/>
      <c r="EGE126" s="406" t="n"/>
      <c r="EGF126" s="406" t="n"/>
      <c r="EGG126" s="406" t="n"/>
      <c r="EGH126" s="406" t="n"/>
      <c r="EGI126" s="406" t="n"/>
      <c r="EGJ126" s="406" t="n"/>
      <c r="EGK126" s="406" t="n"/>
      <c r="EGL126" s="406" t="n"/>
      <c r="EGM126" s="406" t="n"/>
      <c r="EGN126" s="406" t="n"/>
      <c r="EGO126" s="406" t="n"/>
      <c r="EGP126" s="406" t="n"/>
      <c r="EGQ126" s="406" t="n"/>
      <c r="EGR126" s="406" t="n"/>
      <c r="EGS126" s="406" t="n"/>
      <c r="EGT126" s="406" t="n"/>
      <c r="EGU126" s="406" t="n"/>
      <c r="EGV126" s="406" t="n"/>
      <c r="EGW126" s="406" t="n"/>
      <c r="EGX126" s="406" t="n"/>
      <c r="EGY126" s="406" t="n"/>
      <c r="EGZ126" s="406" t="n"/>
      <c r="EHA126" s="406" t="n"/>
      <c r="EHB126" s="406" t="n"/>
      <c r="EHC126" s="406" t="n"/>
      <c r="EHD126" s="406" t="n"/>
      <c r="EHE126" s="406" t="n"/>
      <c r="EHF126" s="406" t="n"/>
      <c r="EHG126" s="406" t="n"/>
      <c r="EHH126" s="406" t="n"/>
      <c r="EHI126" s="406" t="n"/>
      <c r="EHJ126" s="406" t="n"/>
      <c r="EHK126" s="406" t="n"/>
      <c r="EHL126" s="406" t="n"/>
      <c r="EHM126" s="406" t="n"/>
      <c r="EHN126" s="406" t="n"/>
      <c r="EHO126" s="406" t="n"/>
      <c r="EHP126" s="406" t="n"/>
      <c r="EHQ126" s="406" t="n"/>
      <c r="EHR126" s="406" t="n"/>
      <c r="EHS126" s="406" t="n"/>
      <c r="EHT126" s="406" t="n"/>
      <c r="EHU126" s="406" t="n"/>
      <c r="EHV126" s="406" t="n"/>
      <c r="EHW126" s="406" t="n"/>
      <c r="EHX126" s="406" t="n"/>
      <c r="EHY126" s="406" t="n"/>
      <c r="EHZ126" s="406" t="n"/>
      <c r="EIA126" s="406" t="n"/>
      <c r="EIB126" s="406" t="n"/>
      <c r="EIC126" s="406" t="n"/>
      <c r="EID126" s="406" t="n"/>
      <c r="EIE126" s="406" t="n"/>
      <c r="EIF126" s="406" t="n"/>
      <c r="EIG126" s="406" t="n"/>
      <c r="EIH126" s="406" t="n"/>
      <c r="EII126" s="406" t="n"/>
      <c r="EIJ126" s="406" t="n"/>
      <c r="EIK126" s="406" t="n"/>
      <c r="EIL126" s="406" t="n"/>
      <c r="EIM126" s="406" t="n"/>
      <c r="EIN126" s="406" t="n"/>
      <c r="EIO126" s="406" t="n"/>
      <c r="EIP126" s="406" t="n"/>
      <c r="EIQ126" s="406" t="n"/>
      <c r="EIR126" s="406" t="n"/>
      <c r="EIS126" s="406" t="n"/>
      <c r="EIT126" s="406" t="n"/>
      <c r="EIU126" s="406" t="n"/>
      <c r="EIV126" s="406" t="n"/>
      <c r="EIW126" s="406" t="n"/>
      <c r="EIX126" s="406" t="n"/>
      <c r="EIY126" s="406" t="n"/>
      <c r="EIZ126" s="406" t="n"/>
      <c r="EJA126" s="406" t="n"/>
      <c r="EJB126" s="406" t="n"/>
      <c r="EJC126" s="406" t="n"/>
      <c r="EJD126" s="406" t="n"/>
      <c r="EJE126" s="406" t="n"/>
      <c r="EJF126" s="406" t="n"/>
      <c r="EJG126" s="406" t="n"/>
      <c r="EJH126" s="406" t="n"/>
      <c r="EJI126" s="406" t="n"/>
      <c r="EJJ126" s="406" t="n"/>
      <c r="EJK126" s="406" t="n"/>
      <c r="EJL126" s="406" t="n"/>
      <c r="EJM126" s="406" t="n"/>
      <c r="EJN126" s="406" t="n"/>
      <c r="EJO126" s="406" t="n"/>
      <c r="EJP126" s="406" t="n"/>
      <c r="EJQ126" s="406" t="n"/>
      <c r="EJR126" s="406" t="n"/>
      <c r="EJS126" s="406" t="n"/>
      <c r="EJT126" s="406" t="n"/>
      <c r="EJU126" s="406" t="n"/>
      <c r="EJV126" s="406" t="n"/>
      <c r="EJW126" s="406" t="n"/>
      <c r="EJX126" s="406" t="n"/>
      <c r="EJY126" s="406" t="n"/>
      <c r="EJZ126" s="406" t="n"/>
      <c r="EKA126" s="406" t="n"/>
      <c r="EKB126" s="406" t="n"/>
      <c r="EKC126" s="406" t="n"/>
      <c r="EKD126" s="406" t="n"/>
      <c r="EKE126" s="406" t="n"/>
      <c r="EKF126" s="406" t="n"/>
      <c r="EKG126" s="406" t="n"/>
      <c r="EKH126" s="406" t="n"/>
      <c r="EKI126" s="406" t="n"/>
      <c r="EKJ126" s="406" t="n"/>
      <c r="EKK126" s="406" t="n"/>
      <c r="EKL126" s="406" t="n"/>
      <c r="EKM126" s="406" t="n"/>
      <c r="EKN126" s="406" t="n"/>
      <c r="EKO126" s="406" t="n"/>
      <c r="EKP126" s="406" t="n"/>
      <c r="EKQ126" s="406" t="n"/>
      <c r="EKR126" s="406" t="n"/>
      <c r="EKS126" s="406" t="n"/>
      <c r="EKT126" s="406" t="n"/>
      <c r="EKU126" s="406" t="n"/>
      <c r="EKV126" s="406" t="n"/>
      <c r="EKW126" s="406" t="n"/>
      <c r="EKX126" s="406" t="n"/>
      <c r="EKY126" s="406" t="n"/>
      <c r="EKZ126" s="406" t="n"/>
      <c r="ELA126" s="406" t="n"/>
      <c r="ELB126" s="406" t="n"/>
      <c r="ELC126" s="406" t="n"/>
      <c r="ELD126" s="406" t="n"/>
      <c r="ELE126" s="406" t="n"/>
      <c r="ELF126" s="406" t="n"/>
      <c r="ELG126" s="406" t="n"/>
      <c r="ELH126" s="406" t="n"/>
      <c r="ELI126" s="406" t="n"/>
      <c r="ELJ126" s="406" t="n"/>
      <c r="ELK126" s="406" t="n"/>
      <c r="ELL126" s="406" t="n"/>
      <c r="ELM126" s="406" t="n"/>
      <c r="ELN126" s="406" t="n"/>
      <c r="ELO126" s="406" t="n"/>
      <c r="ELP126" s="406" t="n"/>
      <c r="ELQ126" s="406" t="n"/>
      <c r="ELR126" s="406" t="n"/>
      <c r="ELS126" s="406" t="n"/>
      <c r="ELT126" s="406" t="n"/>
      <c r="ELU126" s="406" t="n"/>
      <c r="ELV126" s="406" t="n"/>
      <c r="ELW126" s="406" t="n"/>
      <c r="ELX126" s="406" t="n"/>
      <c r="ELY126" s="406" t="n"/>
      <c r="ELZ126" s="406" t="n"/>
      <c r="EMA126" s="406" t="n"/>
      <c r="EMB126" s="406" t="n"/>
      <c r="EMC126" s="406" t="n"/>
      <c r="EMD126" s="406" t="n"/>
      <c r="EME126" s="406" t="n"/>
      <c r="EMF126" s="406" t="n"/>
      <c r="EMG126" s="406" t="n"/>
      <c r="EMH126" s="406" t="n"/>
      <c r="EMI126" s="406" t="n"/>
      <c r="EMJ126" s="406" t="n"/>
      <c r="EMK126" s="406" t="n"/>
      <c r="EML126" s="406" t="n"/>
      <c r="EMM126" s="406" t="n"/>
      <c r="EMN126" s="406" t="n"/>
      <c r="EMO126" s="406" t="n"/>
      <c r="EMP126" s="406" t="n"/>
      <c r="EMQ126" s="406" t="n"/>
      <c r="EMR126" s="406" t="n"/>
      <c r="EMS126" s="406" t="n"/>
      <c r="EMT126" s="406" t="n"/>
      <c r="EMU126" s="406" t="n"/>
      <c r="EMV126" s="406" t="n"/>
      <c r="EMW126" s="406" t="n"/>
      <c r="EMX126" s="406" t="n"/>
      <c r="EMY126" s="406" t="n"/>
      <c r="EMZ126" s="406" t="n"/>
      <c r="ENA126" s="406" t="n"/>
      <c r="ENB126" s="406" t="n"/>
      <c r="ENC126" s="406" t="n"/>
      <c r="END126" s="406" t="n"/>
      <c r="ENE126" s="406" t="n"/>
      <c r="ENF126" s="406" t="n"/>
      <c r="ENG126" s="406" t="n"/>
      <c r="ENH126" s="406" t="n"/>
      <c r="ENI126" s="406" t="n"/>
      <c r="ENJ126" s="406" t="n"/>
      <c r="ENK126" s="406" t="n"/>
      <c r="ENL126" s="406" t="n"/>
      <c r="ENM126" s="406" t="n"/>
      <c r="ENN126" s="406" t="n"/>
      <c r="ENO126" s="406" t="n"/>
      <c r="ENP126" s="406" t="n"/>
      <c r="ENQ126" s="406" t="n"/>
      <c r="ENR126" s="406" t="n"/>
      <c r="ENS126" s="406" t="n"/>
      <c r="ENT126" s="406" t="n"/>
      <c r="ENU126" s="406" t="n"/>
      <c r="ENV126" s="406" t="n"/>
      <c r="ENW126" s="406" t="n"/>
      <c r="ENX126" s="406" t="n"/>
      <c r="ENY126" s="406" t="n"/>
      <c r="ENZ126" s="406" t="n"/>
      <c r="EOA126" s="406" t="n"/>
      <c r="EOB126" s="406" t="n"/>
      <c r="EOC126" s="406" t="n"/>
      <c r="EOD126" s="406" t="n"/>
      <c r="EOE126" s="406" t="n"/>
      <c r="EOF126" s="406" t="n"/>
      <c r="EOG126" s="406" t="n"/>
      <c r="EOH126" s="406" t="n"/>
      <c r="EOI126" s="406" t="n"/>
      <c r="EOJ126" s="406" t="n"/>
      <c r="EOK126" s="406" t="n"/>
      <c r="EOL126" s="406" t="n"/>
      <c r="EOM126" s="406" t="n"/>
      <c r="EON126" s="406" t="n"/>
      <c r="EOO126" s="406" t="n"/>
      <c r="EOP126" s="406" t="n"/>
      <c r="EOQ126" s="406" t="n"/>
      <c r="EOR126" s="406" t="n"/>
      <c r="EOS126" s="406" t="n"/>
      <c r="EOT126" s="406" t="n"/>
      <c r="EOU126" s="406" t="n"/>
      <c r="EOV126" s="406" t="n"/>
      <c r="EOW126" s="406" t="n"/>
      <c r="EOX126" s="406" t="n"/>
      <c r="EOY126" s="406" t="n"/>
      <c r="EOZ126" s="406" t="n"/>
      <c r="EPA126" s="406" t="n"/>
      <c r="EPB126" s="406" t="n"/>
      <c r="EPC126" s="406" t="n"/>
      <c r="EPD126" s="406" t="n"/>
      <c r="EPE126" s="406" t="n"/>
      <c r="EPF126" s="406" t="n"/>
      <c r="EPG126" s="406" t="n"/>
      <c r="EPH126" s="406" t="n"/>
      <c r="EPI126" s="406" t="n"/>
      <c r="EPJ126" s="406" t="n"/>
      <c r="EPK126" s="406" t="n"/>
      <c r="EPL126" s="406" t="n"/>
      <c r="EPM126" s="406" t="n"/>
      <c r="EPN126" s="406" t="n"/>
      <c r="EPO126" s="406" t="n"/>
      <c r="EPP126" s="406" t="n"/>
      <c r="EPQ126" s="406" t="n"/>
      <c r="EPR126" s="406" t="n"/>
      <c r="EPS126" s="406" t="n"/>
      <c r="EPT126" s="406" t="n"/>
      <c r="EPU126" s="406" t="n"/>
      <c r="EPV126" s="406" t="n"/>
      <c r="EPW126" s="406" t="n"/>
      <c r="EPX126" s="406" t="n"/>
      <c r="EPY126" s="406" t="n"/>
      <c r="EPZ126" s="406" t="n"/>
      <c r="EQA126" s="406" t="n"/>
      <c r="EQB126" s="406" t="n"/>
      <c r="EQC126" s="406" t="n"/>
      <c r="EQD126" s="406" t="n"/>
      <c r="EQE126" s="406" t="n"/>
      <c r="EQF126" s="406" t="n"/>
      <c r="EQG126" s="406" t="n"/>
      <c r="EQH126" s="406" t="n"/>
      <c r="EQI126" s="406" t="n"/>
      <c r="EQJ126" s="406" t="n"/>
      <c r="EQK126" s="406" t="n"/>
      <c r="EQL126" s="406" t="n"/>
      <c r="EQM126" s="406" t="n"/>
      <c r="EQN126" s="406" t="n"/>
      <c r="EQO126" s="406" t="n"/>
      <c r="EQP126" s="406" t="n"/>
      <c r="EQQ126" s="406" t="n"/>
      <c r="EQR126" s="406" t="n"/>
      <c r="EQS126" s="406" t="n"/>
      <c r="EQT126" s="406" t="n"/>
      <c r="EQU126" s="406" t="n"/>
      <c r="EQV126" s="406" t="n"/>
      <c r="EQW126" s="406" t="n"/>
      <c r="EQX126" s="406" t="n"/>
      <c r="EQY126" s="406" t="n"/>
      <c r="EQZ126" s="406" t="n"/>
      <c r="ERA126" s="406" t="n"/>
      <c r="ERB126" s="406" t="n"/>
      <c r="ERC126" s="406" t="n"/>
      <c r="ERD126" s="406" t="n"/>
      <c r="ERE126" s="406" t="n"/>
      <c r="ERF126" s="406" t="n"/>
      <c r="ERG126" s="406" t="n"/>
      <c r="ERH126" s="406" t="n"/>
      <c r="ERI126" s="406" t="n"/>
      <c r="ERJ126" s="406" t="n"/>
      <c r="ERK126" s="406" t="n"/>
      <c r="ERL126" s="406" t="n"/>
      <c r="ERM126" s="406" t="n"/>
      <c r="ERN126" s="406" t="n"/>
      <c r="ERO126" s="406" t="n"/>
      <c r="ERP126" s="406" t="n"/>
      <c r="ERQ126" s="406" t="n"/>
      <c r="ERR126" s="406" t="n"/>
      <c r="ERS126" s="406" t="n"/>
      <c r="ERT126" s="406" t="n"/>
      <c r="ERU126" s="406" t="n"/>
      <c r="ERV126" s="406" t="n"/>
      <c r="ERW126" s="406" t="n"/>
      <c r="ERX126" s="406" t="n"/>
      <c r="ERY126" s="406" t="n"/>
      <c r="ERZ126" s="406" t="n"/>
      <c r="ESA126" s="406" t="n"/>
      <c r="ESB126" s="406" t="n"/>
      <c r="ESC126" s="406" t="n"/>
      <c r="ESD126" s="406" t="n"/>
      <c r="ESE126" s="406" t="n"/>
      <c r="ESF126" s="406" t="n"/>
      <c r="ESG126" s="406" t="n"/>
      <c r="ESH126" s="406" t="n"/>
      <c r="ESI126" s="406" t="n"/>
      <c r="ESJ126" s="406" t="n"/>
      <c r="ESK126" s="406" t="n"/>
      <c r="ESL126" s="406" t="n"/>
      <c r="ESM126" s="406" t="n"/>
      <c r="ESN126" s="406" t="n"/>
      <c r="ESO126" s="406" t="n"/>
      <c r="ESP126" s="406" t="n"/>
      <c r="ESQ126" s="406" t="n"/>
      <c r="ESR126" s="406" t="n"/>
      <c r="ESS126" s="406" t="n"/>
      <c r="EST126" s="406" t="n"/>
      <c r="ESU126" s="406" t="n"/>
      <c r="ESV126" s="406" t="n"/>
      <c r="ESW126" s="406" t="n"/>
      <c r="ESX126" s="406" t="n"/>
      <c r="ESY126" s="406" t="n"/>
      <c r="ESZ126" s="406" t="n"/>
      <c r="ETA126" s="406" t="n"/>
      <c r="ETB126" s="406" t="n"/>
      <c r="ETC126" s="406" t="n"/>
      <c r="ETD126" s="406" t="n"/>
      <c r="ETE126" s="406" t="n"/>
      <c r="ETF126" s="406" t="n"/>
      <c r="ETG126" s="406" t="n"/>
      <c r="ETH126" s="406" t="n"/>
      <c r="ETI126" s="406" t="n"/>
      <c r="ETJ126" s="406" t="n"/>
      <c r="ETK126" s="406" t="n"/>
      <c r="ETL126" s="406" t="n"/>
      <c r="ETM126" s="406" t="n"/>
      <c r="ETN126" s="406" t="n"/>
      <c r="ETO126" s="406" t="n"/>
      <c r="ETP126" s="406" t="n"/>
      <c r="ETQ126" s="406" t="n"/>
      <c r="ETR126" s="406" t="n"/>
      <c r="ETS126" s="406" t="n"/>
      <c r="ETT126" s="406" t="n"/>
      <c r="ETU126" s="406" t="n"/>
      <c r="ETV126" s="406" t="n"/>
      <c r="ETW126" s="406" t="n"/>
      <c r="ETX126" s="406" t="n"/>
      <c r="ETY126" s="406" t="n"/>
      <c r="ETZ126" s="406" t="n"/>
      <c r="EUA126" s="406" t="n"/>
      <c r="EUB126" s="406" t="n"/>
      <c r="EUC126" s="406" t="n"/>
      <c r="EUD126" s="406" t="n"/>
      <c r="EUE126" s="406" t="n"/>
      <c r="EUF126" s="406" t="n"/>
      <c r="EUG126" s="406" t="n"/>
      <c r="EUH126" s="406" t="n"/>
      <c r="EUI126" s="406" t="n"/>
      <c r="EUJ126" s="406" t="n"/>
      <c r="EUK126" s="406" t="n"/>
      <c r="EUL126" s="406" t="n"/>
      <c r="EUM126" s="406" t="n"/>
      <c r="EUN126" s="406" t="n"/>
      <c r="EUO126" s="406" t="n"/>
      <c r="EUP126" s="406" t="n"/>
      <c r="EUQ126" s="406" t="n"/>
      <c r="EUR126" s="406" t="n"/>
      <c r="EUS126" s="406" t="n"/>
      <c r="EUT126" s="406" t="n"/>
      <c r="EUU126" s="406" t="n"/>
      <c r="EUV126" s="406" t="n"/>
      <c r="EUW126" s="406" t="n"/>
      <c r="EUX126" s="406" t="n"/>
      <c r="EUY126" s="406" t="n"/>
      <c r="EUZ126" s="406" t="n"/>
      <c r="EVA126" s="406" t="n"/>
      <c r="EVB126" s="406" t="n"/>
      <c r="EVC126" s="406" t="n"/>
      <c r="EVD126" s="406" t="n"/>
      <c r="EVE126" s="406" t="n"/>
      <c r="EVF126" s="406" t="n"/>
      <c r="EVG126" s="406" t="n"/>
      <c r="EVH126" s="406" t="n"/>
      <c r="EVI126" s="406" t="n"/>
      <c r="EVJ126" s="406" t="n"/>
      <c r="EVK126" s="406" t="n"/>
      <c r="EVL126" s="406" t="n"/>
      <c r="EVM126" s="406" t="n"/>
      <c r="EVN126" s="406" t="n"/>
      <c r="EVO126" s="406" t="n"/>
      <c r="EVP126" s="406" t="n"/>
      <c r="EVQ126" s="406" t="n"/>
      <c r="EVR126" s="406" t="n"/>
      <c r="EVS126" s="406" t="n"/>
      <c r="EVT126" s="406" t="n"/>
      <c r="EVU126" s="406" t="n"/>
      <c r="EVV126" s="406" t="n"/>
      <c r="EVW126" s="406" t="n"/>
      <c r="EVX126" s="406" t="n"/>
      <c r="EVY126" s="406" t="n"/>
      <c r="EVZ126" s="406" t="n"/>
      <c r="EWA126" s="406" t="n"/>
      <c r="EWB126" s="406" t="n"/>
      <c r="EWC126" s="406" t="n"/>
      <c r="EWD126" s="406" t="n"/>
      <c r="EWE126" s="406" t="n"/>
      <c r="EWF126" s="406" t="n"/>
      <c r="EWG126" s="406" t="n"/>
      <c r="EWH126" s="406" t="n"/>
      <c r="EWI126" s="406" t="n"/>
      <c r="EWJ126" s="406" t="n"/>
      <c r="EWK126" s="406" t="n"/>
      <c r="EWL126" s="406" t="n"/>
      <c r="EWM126" s="406" t="n"/>
      <c r="EWN126" s="406" t="n"/>
      <c r="EWO126" s="406" t="n"/>
      <c r="EWP126" s="406" t="n"/>
      <c r="EWQ126" s="406" t="n"/>
      <c r="EWR126" s="406" t="n"/>
      <c r="EWS126" s="406" t="n"/>
      <c r="EWT126" s="406" t="n"/>
      <c r="EWU126" s="406" t="n"/>
      <c r="EWV126" s="406" t="n"/>
      <c r="EWW126" s="406" t="n"/>
      <c r="EWX126" s="406" t="n"/>
      <c r="EWY126" s="406" t="n"/>
      <c r="EWZ126" s="406" t="n"/>
      <c r="EXA126" s="406" t="n"/>
      <c r="EXB126" s="406" t="n"/>
      <c r="EXC126" s="406" t="n"/>
      <c r="EXD126" s="406" t="n"/>
      <c r="EXE126" s="406" t="n"/>
      <c r="EXF126" s="406" t="n"/>
      <c r="EXG126" s="406" t="n"/>
      <c r="EXH126" s="406" t="n"/>
      <c r="EXI126" s="406" t="n"/>
      <c r="EXJ126" s="406" t="n"/>
      <c r="EXK126" s="406" t="n"/>
      <c r="EXL126" s="406" t="n"/>
      <c r="EXM126" s="406" t="n"/>
      <c r="EXN126" s="406" t="n"/>
      <c r="EXO126" s="406" t="n"/>
      <c r="EXP126" s="406" t="n"/>
      <c r="EXQ126" s="406" t="n"/>
      <c r="EXR126" s="406" t="n"/>
      <c r="EXS126" s="406" t="n"/>
      <c r="EXT126" s="406" t="n"/>
      <c r="EXU126" s="406" t="n"/>
      <c r="EXV126" s="406" t="n"/>
      <c r="EXW126" s="406" t="n"/>
      <c r="EXX126" s="406" t="n"/>
      <c r="EXY126" s="406" t="n"/>
      <c r="EXZ126" s="406" t="n"/>
      <c r="EYA126" s="406" t="n"/>
      <c r="EYB126" s="406" t="n"/>
      <c r="EYC126" s="406" t="n"/>
      <c r="EYD126" s="406" t="n"/>
      <c r="EYE126" s="406" t="n"/>
      <c r="EYF126" s="406" t="n"/>
      <c r="EYG126" s="406" t="n"/>
      <c r="EYH126" s="406" t="n"/>
      <c r="EYI126" s="406" t="n"/>
      <c r="EYJ126" s="406" t="n"/>
      <c r="EYK126" s="406" t="n"/>
      <c r="EYL126" s="406" t="n"/>
      <c r="EYM126" s="406" t="n"/>
      <c r="EYN126" s="406" t="n"/>
      <c r="EYO126" s="406" t="n"/>
      <c r="EYP126" s="406" t="n"/>
      <c r="EYQ126" s="406" t="n"/>
      <c r="EYR126" s="406" t="n"/>
      <c r="EYS126" s="406" t="n"/>
      <c r="EYT126" s="406" t="n"/>
      <c r="EYU126" s="406" t="n"/>
      <c r="EYV126" s="406" t="n"/>
      <c r="EYW126" s="406" t="n"/>
      <c r="EYX126" s="406" t="n"/>
      <c r="EYY126" s="406" t="n"/>
      <c r="EYZ126" s="406" t="n"/>
      <c r="EZA126" s="406" t="n"/>
      <c r="EZB126" s="406" t="n"/>
      <c r="EZC126" s="406" t="n"/>
      <c r="EZD126" s="406" t="n"/>
      <c r="EZE126" s="406" t="n"/>
      <c r="EZF126" s="406" t="n"/>
      <c r="EZG126" s="406" t="n"/>
      <c r="EZH126" s="406" t="n"/>
      <c r="EZI126" s="406" t="n"/>
      <c r="EZJ126" s="406" t="n"/>
      <c r="EZK126" s="406" t="n"/>
      <c r="EZL126" s="406" t="n"/>
      <c r="EZM126" s="406" t="n"/>
      <c r="EZN126" s="406" t="n"/>
      <c r="EZO126" s="406" t="n"/>
      <c r="EZP126" s="406" t="n"/>
      <c r="EZQ126" s="406" t="n"/>
      <c r="EZR126" s="406" t="n"/>
      <c r="EZS126" s="406" t="n"/>
      <c r="EZT126" s="406" t="n"/>
      <c r="EZU126" s="406" t="n"/>
      <c r="EZV126" s="406" t="n"/>
      <c r="EZW126" s="406" t="n"/>
      <c r="EZX126" s="406" t="n"/>
      <c r="EZY126" s="406" t="n"/>
      <c r="EZZ126" s="406" t="n"/>
      <c r="FAA126" s="406" t="n"/>
      <c r="FAB126" s="406" t="n"/>
      <c r="FAC126" s="406" t="n"/>
      <c r="FAD126" s="406" t="n"/>
      <c r="FAE126" s="406" t="n"/>
      <c r="FAF126" s="406" t="n"/>
      <c r="FAG126" s="406" t="n"/>
      <c r="FAH126" s="406" t="n"/>
      <c r="FAI126" s="406" t="n"/>
      <c r="FAJ126" s="406" t="n"/>
      <c r="FAK126" s="406" t="n"/>
      <c r="FAL126" s="406" t="n"/>
      <c r="FAM126" s="406" t="n"/>
      <c r="FAN126" s="406" t="n"/>
      <c r="FAO126" s="406" t="n"/>
      <c r="FAP126" s="406" t="n"/>
      <c r="FAQ126" s="406" t="n"/>
      <c r="FAR126" s="406" t="n"/>
      <c r="FAS126" s="406" t="n"/>
      <c r="FAT126" s="406" t="n"/>
      <c r="FAU126" s="406" t="n"/>
      <c r="FAV126" s="406" t="n"/>
      <c r="FAW126" s="406" t="n"/>
      <c r="FAX126" s="406" t="n"/>
      <c r="FAY126" s="406" t="n"/>
      <c r="FAZ126" s="406" t="n"/>
      <c r="FBA126" s="406" t="n"/>
      <c r="FBB126" s="406" t="n"/>
      <c r="FBC126" s="406" t="n"/>
      <c r="FBD126" s="406" t="n"/>
      <c r="FBE126" s="406" t="n"/>
      <c r="FBF126" s="406" t="n"/>
      <c r="FBG126" s="406" t="n"/>
      <c r="FBH126" s="406" t="n"/>
      <c r="FBI126" s="406" t="n"/>
      <c r="FBJ126" s="406" t="n"/>
      <c r="FBK126" s="406" t="n"/>
      <c r="FBL126" s="406" t="n"/>
      <c r="FBM126" s="406" t="n"/>
      <c r="FBN126" s="406" t="n"/>
      <c r="FBO126" s="406" t="n"/>
      <c r="FBP126" s="406" t="n"/>
      <c r="FBQ126" s="406" t="n"/>
      <c r="FBR126" s="406" t="n"/>
      <c r="FBS126" s="406" t="n"/>
      <c r="FBT126" s="406" t="n"/>
      <c r="FBU126" s="406" t="n"/>
      <c r="FBV126" s="406" t="n"/>
      <c r="FBW126" s="406" t="n"/>
      <c r="FBX126" s="406" t="n"/>
      <c r="FBY126" s="406" t="n"/>
      <c r="FBZ126" s="406" t="n"/>
      <c r="FCA126" s="406" t="n"/>
      <c r="FCB126" s="406" t="n"/>
      <c r="FCC126" s="406" t="n"/>
      <c r="FCD126" s="406" t="n"/>
      <c r="FCE126" s="406" t="n"/>
      <c r="FCF126" s="406" t="n"/>
      <c r="FCG126" s="406" t="n"/>
      <c r="FCH126" s="406" t="n"/>
      <c r="FCI126" s="406" t="n"/>
      <c r="FCJ126" s="406" t="n"/>
      <c r="FCK126" s="406" t="n"/>
      <c r="FCL126" s="406" t="n"/>
      <c r="FCM126" s="406" t="n"/>
      <c r="FCN126" s="406" t="n"/>
      <c r="FCO126" s="406" t="n"/>
      <c r="FCP126" s="406" t="n"/>
      <c r="FCQ126" s="406" t="n"/>
      <c r="FCR126" s="406" t="n"/>
      <c r="FCS126" s="406" t="n"/>
      <c r="FCT126" s="406" t="n"/>
      <c r="FCU126" s="406" t="n"/>
      <c r="FCV126" s="406" t="n"/>
      <c r="FCW126" s="406" t="n"/>
      <c r="FCX126" s="406" t="n"/>
      <c r="FCY126" s="406" t="n"/>
      <c r="FCZ126" s="406" t="n"/>
      <c r="FDA126" s="406" t="n"/>
      <c r="FDB126" s="406" t="n"/>
      <c r="FDC126" s="406" t="n"/>
      <c r="FDD126" s="406" t="n"/>
      <c r="FDE126" s="406" t="n"/>
      <c r="FDF126" s="406" t="n"/>
      <c r="FDG126" s="406" t="n"/>
      <c r="FDH126" s="406" t="n"/>
      <c r="FDI126" s="406" t="n"/>
      <c r="FDJ126" s="406" t="n"/>
      <c r="FDK126" s="406" t="n"/>
      <c r="FDL126" s="406" t="n"/>
      <c r="FDM126" s="406" t="n"/>
      <c r="FDN126" s="406" t="n"/>
      <c r="FDO126" s="406" t="n"/>
      <c r="FDP126" s="406" t="n"/>
      <c r="FDQ126" s="406" t="n"/>
      <c r="FDR126" s="406" t="n"/>
      <c r="FDS126" s="406" t="n"/>
      <c r="FDT126" s="406" t="n"/>
      <c r="FDU126" s="406" t="n"/>
      <c r="FDV126" s="406" t="n"/>
      <c r="FDW126" s="406" t="n"/>
      <c r="FDX126" s="406" t="n"/>
      <c r="FDY126" s="406" t="n"/>
      <c r="FDZ126" s="406" t="n"/>
      <c r="FEA126" s="406" t="n"/>
      <c r="FEB126" s="406" t="n"/>
      <c r="FEC126" s="406" t="n"/>
      <c r="FED126" s="406" t="n"/>
      <c r="FEE126" s="406" t="n"/>
      <c r="FEF126" s="406" t="n"/>
      <c r="FEG126" s="406" t="n"/>
      <c r="FEH126" s="406" t="n"/>
      <c r="FEI126" s="406" t="n"/>
      <c r="FEJ126" s="406" t="n"/>
      <c r="FEK126" s="406" t="n"/>
      <c r="FEL126" s="406" t="n"/>
      <c r="FEM126" s="406" t="n"/>
      <c r="FEN126" s="406" t="n"/>
      <c r="FEO126" s="406" t="n"/>
      <c r="FEP126" s="406" t="n"/>
      <c r="FEQ126" s="406" t="n"/>
      <c r="FER126" s="406" t="n"/>
      <c r="FES126" s="406" t="n"/>
      <c r="FET126" s="406" t="n"/>
      <c r="FEU126" s="406" t="n"/>
      <c r="FEV126" s="406" t="n"/>
      <c r="FEW126" s="406" t="n"/>
      <c r="FEX126" s="406" t="n"/>
      <c r="FEY126" s="406" t="n"/>
      <c r="FEZ126" s="406" t="n"/>
      <c r="FFA126" s="406" t="n"/>
      <c r="FFB126" s="406" t="n"/>
      <c r="FFC126" s="406" t="n"/>
      <c r="FFD126" s="406" t="n"/>
      <c r="FFE126" s="406" t="n"/>
      <c r="FFF126" s="406" t="n"/>
      <c r="FFG126" s="406" t="n"/>
      <c r="FFH126" s="406" t="n"/>
      <c r="FFI126" s="406" t="n"/>
      <c r="FFJ126" s="406" t="n"/>
      <c r="FFK126" s="406" t="n"/>
      <c r="FFL126" s="406" t="n"/>
      <c r="FFM126" s="406" t="n"/>
      <c r="FFN126" s="406" t="n"/>
      <c r="FFO126" s="406" t="n"/>
      <c r="FFP126" s="406" t="n"/>
      <c r="FFQ126" s="406" t="n"/>
      <c r="FFR126" s="406" t="n"/>
      <c r="FFS126" s="406" t="n"/>
      <c r="FFT126" s="406" t="n"/>
      <c r="FFU126" s="406" t="n"/>
      <c r="FFV126" s="406" t="n"/>
      <c r="FFW126" s="406" t="n"/>
      <c r="FFX126" s="406" t="n"/>
      <c r="FFY126" s="406" t="n"/>
      <c r="FFZ126" s="406" t="n"/>
      <c r="FGA126" s="406" t="n"/>
      <c r="FGB126" s="406" t="n"/>
      <c r="FGC126" s="406" t="n"/>
      <c r="FGD126" s="406" t="n"/>
      <c r="FGE126" s="406" t="n"/>
      <c r="FGF126" s="406" t="n"/>
      <c r="FGG126" s="406" t="n"/>
      <c r="FGH126" s="406" t="n"/>
      <c r="FGI126" s="406" t="n"/>
      <c r="FGJ126" s="406" t="n"/>
      <c r="FGK126" s="406" t="n"/>
      <c r="FGL126" s="406" t="n"/>
      <c r="FGM126" s="406" t="n"/>
      <c r="FGN126" s="406" t="n"/>
      <c r="FGO126" s="406" t="n"/>
      <c r="FGP126" s="406" t="n"/>
      <c r="FGQ126" s="406" t="n"/>
      <c r="FGR126" s="406" t="n"/>
      <c r="FGS126" s="406" t="n"/>
      <c r="FGT126" s="406" t="n"/>
      <c r="FGU126" s="406" t="n"/>
      <c r="FGV126" s="406" t="n"/>
      <c r="FGW126" s="406" t="n"/>
      <c r="FGX126" s="406" t="n"/>
      <c r="FGY126" s="406" t="n"/>
      <c r="FGZ126" s="406" t="n"/>
      <c r="FHA126" s="406" t="n"/>
      <c r="FHB126" s="406" t="n"/>
      <c r="FHC126" s="406" t="n"/>
      <c r="FHD126" s="406" t="n"/>
      <c r="FHE126" s="406" t="n"/>
      <c r="FHF126" s="406" t="n"/>
      <c r="FHG126" s="406" t="n"/>
      <c r="FHH126" s="406" t="n"/>
      <c r="FHI126" s="406" t="n"/>
      <c r="FHJ126" s="406" t="n"/>
      <c r="FHK126" s="406" t="n"/>
      <c r="FHL126" s="406" t="n"/>
      <c r="FHM126" s="406" t="n"/>
      <c r="FHN126" s="406" t="n"/>
      <c r="FHO126" s="406" t="n"/>
      <c r="FHP126" s="406" t="n"/>
      <c r="FHQ126" s="406" t="n"/>
      <c r="FHR126" s="406" t="n"/>
      <c r="FHS126" s="406" t="n"/>
      <c r="FHT126" s="406" t="n"/>
      <c r="FHU126" s="406" t="n"/>
      <c r="FHV126" s="406" t="n"/>
      <c r="FHW126" s="406" t="n"/>
      <c r="FHX126" s="406" t="n"/>
      <c r="FHY126" s="406" t="n"/>
      <c r="FHZ126" s="406" t="n"/>
      <c r="FIA126" s="406" t="n"/>
      <c r="FIB126" s="406" t="n"/>
      <c r="FIC126" s="406" t="n"/>
      <c r="FID126" s="406" t="n"/>
      <c r="FIE126" s="406" t="n"/>
      <c r="FIF126" s="406" t="n"/>
      <c r="FIG126" s="406" t="n"/>
      <c r="FIH126" s="406" t="n"/>
      <c r="FII126" s="406" t="n"/>
      <c r="FIJ126" s="406" t="n"/>
      <c r="FIK126" s="406" t="n"/>
      <c r="FIL126" s="406" t="n"/>
      <c r="FIM126" s="406" t="n"/>
      <c r="FIN126" s="406" t="n"/>
      <c r="FIO126" s="406" t="n"/>
      <c r="FIP126" s="406" t="n"/>
      <c r="FIQ126" s="406" t="n"/>
      <c r="FIR126" s="406" t="n"/>
      <c r="FIS126" s="406" t="n"/>
      <c r="FIT126" s="406" t="n"/>
      <c r="FIU126" s="406" t="n"/>
      <c r="FIV126" s="406" t="n"/>
      <c r="FIW126" s="406" t="n"/>
      <c r="FIX126" s="406" t="n"/>
      <c r="FIY126" s="406" t="n"/>
      <c r="FIZ126" s="406" t="n"/>
      <c r="FJA126" s="406" t="n"/>
      <c r="FJB126" s="406" t="n"/>
      <c r="FJC126" s="406" t="n"/>
      <c r="FJD126" s="406" t="n"/>
      <c r="FJE126" s="406" t="n"/>
      <c r="FJF126" s="406" t="n"/>
      <c r="FJG126" s="406" t="n"/>
      <c r="FJH126" s="406" t="n"/>
      <c r="FJI126" s="406" t="n"/>
      <c r="FJJ126" s="406" t="n"/>
      <c r="FJK126" s="406" t="n"/>
      <c r="FJL126" s="406" t="n"/>
      <c r="FJM126" s="406" t="n"/>
      <c r="FJN126" s="406" t="n"/>
      <c r="FJO126" s="406" t="n"/>
      <c r="FJP126" s="406" t="n"/>
      <c r="FJQ126" s="406" t="n"/>
      <c r="FJR126" s="406" t="n"/>
      <c r="FJS126" s="406" t="n"/>
      <c r="FJT126" s="406" t="n"/>
      <c r="FJU126" s="406" t="n"/>
      <c r="FJV126" s="406" t="n"/>
      <c r="FJW126" s="406" t="n"/>
      <c r="FJX126" s="406" t="n"/>
      <c r="FJY126" s="406" t="n"/>
      <c r="FJZ126" s="406" t="n"/>
      <c r="FKA126" s="406" t="n"/>
      <c r="FKB126" s="406" t="n"/>
      <c r="FKC126" s="406" t="n"/>
      <c r="FKD126" s="406" t="n"/>
      <c r="FKE126" s="406" t="n"/>
      <c r="FKF126" s="406" t="n"/>
      <c r="FKG126" s="406" t="n"/>
      <c r="FKH126" s="406" t="n"/>
      <c r="FKI126" s="406" t="n"/>
      <c r="FKJ126" s="406" t="n"/>
      <c r="FKK126" s="406" t="n"/>
      <c r="FKL126" s="406" t="n"/>
      <c r="FKM126" s="406" t="n"/>
      <c r="FKN126" s="406" t="n"/>
      <c r="FKO126" s="406" t="n"/>
      <c r="FKP126" s="406" t="n"/>
      <c r="FKQ126" s="406" t="n"/>
      <c r="FKR126" s="406" t="n"/>
      <c r="FKS126" s="406" t="n"/>
      <c r="FKT126" s="406" t="n"/>
      <c r="FKU126" s="406" t="n"/>
      <c r="FKV126" s="406" t="n"/>
      <c r="FKW126" s="406" t="n"/>
      <c r="FKX126" s="406" t="n"/>
      <c r="FKY126" s="406" t="n"/>
      <c r="FKZ126" s="406" t="n"/>
      <c r="FLA126" s="406" t="n"/>
      <c r="FLB126" s="406" t="n"/>
      <c r="FLC126" s="406" t="n"/>
      <c r="FLD126" s="406" t="n"/>
      <c r="FLE126" s="406" t="n"/>
      <c r="FLF126" s="406" t="n"/>
      <c r="FLG126" s="406" t="n"/>
      <c r="FLH126" s="406" t="n"/>
      <c r="FLI126" s="406" t="n"/>
      <c r="FLJ126" s="406" t="n"/>
      <c r="FLK126" s="406" t="n"/>
      <c r="FLL126" s="406" t="n"/>
      <c r="FLM126" s="406" t="n"/>
      <c r="FLN126" s="406" t="n"/>
      <c r="FLO126" s="406" t="n"/>
      <c r="FLP126" s="406" t="n"/>
      <c r="FLQ126" s="406" t="n"/>
      <c r="FLR126" s="406" t="n"/>
      <c r="FLS126" s="406" t="n"/>
      <c r="FLT126" s="406" t="n"/>
      <c r="FLU126" s="406" t="n"/>
      <c r="FLV126" s="406" t="n"/>
      <c r="FLW126" s="406" t="n"/>
      <c r="FLX126" s="406" t="n"/>
      <c r="FLY126" s="406" t="n"/>
      <c r="FLZ126" s="406" t="n"/>
      <c r="FMA126" s="406" t="n"/>
      <c r="FMB126" s="406" t="n"/>
      <c r="FMC126" s="406" t="n"/>
      <c r="FMD126" s="406" t="n"/>
      <c r="FME126" s="406" t="n"/>
      <c r="FMF126" s="406" t="n"/>
      <c r="FMG126" s="406" t="n"/>
      <c r="FMH126" s="406" t="n"/>
      <c r="FMI126" s="406" t="n"/>
      <c r="FMJ126" s="406" t="n"/>
      <c r="FMK126" s="406" t="n"/>
      <c r="FML126" s="406" t="n"/>
      <c r="FMM126" s="406" t="n"/>
      <c r="FMN126" s="406" t="n"/>
      <c r="FMO126" s="406" t="n"/>
      <c r="FMP126" s="406" t="n"/>
      <c r="FMQ126" s="406" t="n"/>
      <c r="FMR126" s="406" t="n"/>
      <c r="FMS126" s="406" t="n"/>
      <c r="FMT126" s="406" t="n"/>
      <c r="FMU126" s="406" t="n"/>
      <c r="FMV126" s="406" t="n"/>
      <c r="FMW126" s="406" t="n"/>
      <c r="FMX126" s="406" t="n"/>
      <c r="FMY126" s="406" t="n"/>
      <c r="FMZ126" s="406" t="n"/>
      <c r="FNA126" s="406" t="n"/>
      <c r="FNB126" s="406" t="n"/>
      <c r="FNC126" s="406" t="n"/>
      <c r="FND126" s="406" t="n"/>
      <c r="FNE126" s="406" t="n"/>
      <c r="FNF126" s="406" t="n"/>
      <c r="FNG126" s="406" t="n"/>
      <c r="FNH126" s="406" t="n"/>
      <c r="FNI126" s="406" t="n"/>
      <c r="FNJ126" s="406" t="n"/>
      <c r="FNK126" s="406" t="n"/>
      <c r="FNL126" s="406" t="n"/>
      <c r="FNM126" s="406" t="n"/>
      <c r="FNN126" s="406" t="n"/>
      <c r="FNO126" s="406" t="n"/>
      <c r="FNP126" s="406" t="n"/>
      <c r="FNQ126" s="406" t="n"/>
      <c r="FNR126" s="406" t="n"/>
      <c r="FNS126" s="406" t="n"/>
      <c r="FNT126" s="406" t="n"/>
      <c r="FNU126" s="406" t="n"/>
      <c r="FNV126" s="406" t="n"/>
      <c r="FNW126" s="406" t="n"/>
      <c r="FNX126" s="406" t="n"/>
      <c r="FNY126" s="406" t="n"/>
      <c r="FNZ126" s="406" t="n"/>
      <c r="FOA126" s="406" t="n"/>
      <c r="FOB126" s="406" t="n"/>
      <c r="FOC126" s="406" t="n"/>
      <c r="FOD126" s="406" t="n"/>
      <c r="FOE126" s="406" t="n"/>
      <c r="FOF126" s="406" t="n"/>
      <c r="FOG126" s="406" t="n"/>
      <c r="FOH126" s="406" t="n"/>
      <c r="FOI126" s="406" t="n"/>
      <c r="FOJ126" s="406" t="n"/>
      <c r="FOK126" s="406" t="n"/>
      <c r="FOL126" s="406" t="n"/>
      <c r="FOM126" s="406" t="n"/>
      <c r="FON126" s="406" t="n"/>
      <c r="FOO126" s="406" t="n"/>
      <c r="FOP126" s="406" t="n"/>
      <c r="FOQ126" s="406" t="n"/>
      <c r="FOR126" s="406" t="n"/>
      <c r="FOS126" s="406" t="n"/>
      <c r="FOT126" s="406" t="n"/>
      <c r="FOU126" s="406" t="n"/>
      <c r="FOV126" s="406" t="n"/>
      <c r="FOW126" s="406" t="n"/>
      <c r="FOX126" s="406" t="n"/>
      <c r="FOY126" s="406" t="n"/>
      <c r="FOZ126" s="406" t="n"/>
      <c r="FPA126" s="406" t="n"/>
      <c r="FPB126" s="406" t="n"/>
      <c r="FPC126" s="406" t="n"/>
      <c r="FPD126" s="406" t="n"/>
      <c r="FPE126" s="406" t="n"/>
      <c r="FPF126" s="406" t="n"/>
      <c r="FPG126" s="406" t="n"/>
      <c r="FPH126" s="406" t="n"/>
      <c r="FPI126" s="406" t="n"/>
      <c r="FPJ126" s="406" t="n"/>
      <c r="FPK126" s="406" t="n"/>
      <c r="FPL126" s="406" t="n"/>
      <c r="FPM126" s="406" t="n"/>
      <c r="FPN126" s="406" t="n"/>
      <c r="FPO126" s="406" t="n"/>
      <c r="FPP126" s="406" t="n"/>
      <c r="FPQ126" s="406" t="n"/>
      <c r="FPR126" s="406" t="n"/>
      <c r="FPS126" s="406" t="n"/>
      <c r="FPT126" s="406" t="n"/>
      <c r="FPU126" s="406" t="n"/>
      <c r="FPV126" s="406" t="n"/>
      <c r="FPW126" s="406" t="n"/>
      <c r="FPX126" s="406" t="n"/>
      <c r="FPY126" s="406" t="n"/>
      <c r="FPZ126" s="406" t="n"/>
      <c r="FQA126" s="406" t="n"/>
      <c r="FQB126" s="406" t="n"/>
      <c r="FQC126" s="406" t="n"/>
      <c r="FQD126" s="406" t="n"/>
      <c r="FQE126" s="406" t="n"/>
      <c r="FQF126" s="406" t="n"/>
      <c r="FQG126" s="406" t="n"/>
      <c r="FQH126" s="406" t="n"/>
      <c r="FQI126" s="406" t="n"/>
      <c r="FQJ126" s="406" t="n"/>
      <c r="FQK126" s="406" t="n"/>
      <c r="FQL126" s="406" t="n"/>
      <c r="FQM126" s="406" t="n"/>
      <c r="FQN126" s="406" t="n"/>
      <c r="FQO126" s="406" t="n"/>
      <c r="FQP126" s="406" t="n"/>
      <c r="FQQ126" s="406" t="n"/>
      <c r="FQR126" s="406" t="n"/>
      <c r="FQS126" s="406" t="n"/>
      <c r="FQT126" s="406" t="n"/>
      <c r="FQU126" s="406" t="n"/>
      <c r="FQV126" s="406" t="n"/>
      <c r="FQW126" s="406" t="n"/>
      <c r="FQX126" s="406" t="n"/>
      <c r="FQY126" s="406" t="n"/>
      <c r="FQZ126" s="406" t="n"/>
      <c r="FRA126" s="406" t="n"/>
      <c r="FRB126" s="406" t="n"/>
      <c r="FRC126" s="406" t="n"/>
      <c r="FRD126" s="406" t="n"/>
      <c r="FRE126" s="406" t="n"/>
      <c r="FRF126" s="406" t="n"/>
      <c r="FRG126" s="406" t="n"/>
      <c r="FRH126" s="406" t="n"/>
      <c r="FRI126" s="406" t="n"/>
      <c r="FRJ126" s="406" t="n"/>
      <c r="FRK126" s="406" t="n"/>
      <c r="FRL126" s="406" t="n"/>
      <c r="FRM126" s="406" t="n"/>
      <c r="FRN126" s="406" t="n"/>
      <c r="FRO126" s="406" t="n"/>
      <c r="FRP126" s="406" t="n"/>
      <c r="FRQ126" s="406" t="n"/>
      <c r="FRR126" s="406" t="n"/>
      <c r="FRS126" s="406" t="n"/>
      <c r="FRT126" s="406" t="n"/>
      <c r="FRU126" s="406" t="n"/>
      <c r="FRV126" s="406" t="n"/>
      <c r="FRW126" s="406" t="n"/>
      <c r="FRX126" s="406" t="n"/>
      <c r="FRY126" s="406" t="n"/>
      <c r="FRZ126" s="406" t="n"/>
      <c r="FSA126" s="406" t="n"/>
      <c r="FSB126" s="406" t="n"/>
      <c r="FSC126" s="406" t="n"/>
      <c r="FSD126" s="406" t="n"/>
      <c r="FSE126" s="406" t="n"/>
      <c r="FSF126" s="406" t="n"/>
      <c r="FSG126" s="406" t="n"/>
      <c r="FSH126" s="406" t="n"/>
      <c r="FSI126" s="406" t="n"/>
      <c r="FSJ126" s="406" t="n"/>
      <c r="FSK126" s="406" t="n"/>
      <c r="FSL126" s="406" t="n"/>
      <c r="FSM126" s="406" t="n"/>
      <c r="FSN126" s="406" t="n"/>
      <c r="FSO126" s="406" t="n"/>
      <c r="FSP126" s="406" t="n"/>
      <c r="FSQ126" s="406" t="n"/>
      <c r="FSR126" s="406" t="n"/>
      <c r="FSS126" s="406" t="n"/>
      <c r="FST126" s="406" t="n"/>
      <c r="FSU126" s="406" t="n"/>
      <c r="FSV126" s="406" t="n"/>
      <c r="FSW126" s="406" t="n"/>
      <c r="FSX126" s="406" t="n"/>
      <c r="FSY126" s="406" t="n"/>
      <c r="FSZ126" s="406" t="n"/>
      <c r="FTA126" s="406" t="n"/>
      <c r="FTB126" s="406" t="n"/>
      <c r="FTC126" s="406" t="n"/>
      <c r="FTD126" s="406" t="n"/>
      <c r="FTE126" s="406" t="n"/>
      <c r="FTF126" s="406" t="n"/>
      <c r="FTG126" s="406" t="n"/>
      <c r="FTH126" s="406" t="n"/>
      <c r="FTI126" s="406" t="n"/>
      <c r="FTJ126" s="406" t="n"/>
      <c r="FTK126" s="406" t="n"/>
      <c r="FTL126" s="406" t="n"/>
      <c r="FTM126" s="406" t="n"/>
      <c r="FTN126" s="406" t="n"/>
      <c r="FTO126" s="406" t="n"/>
      <c r="FTP126" s="406" t="n"/>
      <c r="FTQ126" s="406" t="n"/>
      <c r="FTR126" s="406" t="n"/>
      <c r="FTS126" s="406" t="n"/>
      <c r="FTT126" s="406" t="n"/>
      <c r="FTU126" s="406" t="n"/>
      <c r="FTV126" s="406" t="n"/>
      <c r="FTW126" s="406" t="n"/>
      <c r="FTX126" s="406" t="n"/>
      <c r="FTY126" s="406" t="n"/>
      <c r="FTZ126" s="406" t="n"/>
      <c r="FUA126" s="406" t="n"/>
      <c r="FUB126" s="406" t="n"/>
      <c r="FUC126" s="406" t="n"/>
      <c r="FUD126" s="406" t="n"/>
      <c r="FUE126" s="406" t="n"/>
      <c r="FUF126" s="406" t="n"/>
      <c r="FUG126" s="406" t="n"/>
      <c r="FUH126" s="406" t="n"/>
      <c r="FUI126" s="406" t="n"/>
      <c r="FUJ126" s="406" t="n"/>
      <c r="FUK126" s="406" t="n"/>
      <c r="FUL126" s="406" t="n"/>
      <c r="FUM126" s="406" t="n"/>
      <c r="FUN126" s="406" t="n"/>
      <c r="FUO126" s="406" t="n"/>
      <c r="FUP126" s="406" t="n"/>
      <c r="FUQ126" s="406" t="n"/>
      <c r="FUR126" s="406" t="n"/>
      <c r="FUS126" s="406" t="n"/>
      <c r="FUT126" s="406" t="n"/>
      <c r="FUU126" s="406" t="n"/>
      <c r="FUV126" s="406" t="n"/>
      <c r="FUW126" s="406" t="n"/>
      <c r="FUX126" s="406" t="n"/>
      <c r="FUY126" s="406" t="n"/>
      <c r="FUZ126" s="406" t="n"/>
      <c r="FVA126" s="406" t="n"/>
      <c r="FVB126" s="406" t="n"/>
      <c r="FVC126" s="406" t="n"/>
      <c r="FVD126" s="406" t="n"/>
      <c r="FVE126" s="406" t="n"/>
      <c r="FVF126" s="406" t="n"/>
      <c r="FVG126" s="406" t="n"/>
      <c r="FVH126" s="406" t="n"/>
      <c r="FVI126" s="406" t="n"/>
      <c r="FVJ126" s="406" t="n"/>
      <c r="FVK126" s="406" t="n"/>
      <c r="FVL126" s="406" t="n"/>
      <c r="FVM126" s="406" t="n"/>
      <c r="FVN126" s="406" t="n"/>
      <c r="FVO126" s="406" t="n"/>
      <c r="FVP126" s="406" t="n"/>
      <c r="FVQ126" s="406" t="n"/>
      <c r="FVR126" s="406" t="n"/>
      <c r="FVS126" s="406" t="n"/>
      <c r="FVT126" s="406" t="n"/>
      <c r="FVU126" s="406" t="n"/>
      <c r="FVV126" s="406" t="n"/>
      <c r="FVW126" s="406" t="n"/>
      <c r="FVX126" s="406" t="n"/>
      <c r="FVY126" s="406" t="n"/>
      <c r="FVZ126" s="406" t="n"/>
      <c r="FWA126" s="406" t="n"/>
      <c r="FWB126" s="406" t="n"/>
      <c r="FWC126" s="406" t="n"/>
      <c r="FWD126" s="406" t="n"/>
      <c r="FWE126" s="406" t="n"/>
      <c r="FWF126" s="406" t="n"/>
      <c r="FWG126" s="406" t="n"/>
      <c r="FWH126" s="406" t="n"/>
      <c r="FWI126" s="406" t="n"/>
      <c r="FWJ126" s="406" t="n"/>
      <c r="FWK126" s="406" t="n"/>
      <c r="FWL126" s="406" t="n"/>
      <c r="FWM126" s="406" t="n"/>
      <c r="FWN126" s="406" t="n"/>
      <c r="FWO126" s="406" t="n"/>
      <c r="FWP126" s="406" t="n"/>
      <c r="FWQ126" s="406" t="n"/>
      <c r="FWR126" s="406" t="n"/>
      <c r="FWS126" s="406" t="n"/>
      <c r="FWT126" s="406" t="n"/>
      <c r="FWU126" s="406" t="n"/>
      <c r="FWV126" s="406" t="n"/>
      <c r="FWW126" s="406" t="n"/>
      <c r="FWX126" s="406" t="n"/>
      <c r="FWY126" s="406" t="n"/>
      <c r="FWZ126" s="406" t="n"/>
      <c r="FXA126" s="406" t="n"/>
      <c r="FXB126" s="406" t="n"/>
      <c r="FXC126" s="406" t="n"/>
      <c r="FXD126" s="406" t="n"/>
      <c r="FXE126" s="406" t="n"/>
      <c r="FXF126" s="406" t="n"/>
      <c r="FXG126" s="406" t="n"/>
      <c r="FXH126" s="406" t="n"/>
      <c r="FXI126" s="406" t="n"/>
      <c r="FXJ126" s="406" t="n"/>
      <c r="FXK126" s="406" t="n"/>
      <c r="FXL126" s="406" t="n"/>
      <c r="FXM126" s="406" t="n"/>
      <c r="FXN126" s="406" t="n"/>
      <c r="FXO126" s="406" t="n"/>
      <c r="FXP126" s="406" t="n"/>
      <c r="FXQ126" s="406" t="n"/>
      <c r="FXR126" s="406" t="n"/>
      <c r="FXS126" s="406" t="n"/>
      <c r="FXT126" s="406" t="n"/>
      <c r="FXU126" s="406" t="n"/>
      <c r="FXV126" s="406" t="n"/>
      <c r="FXW126" s="406" t="n"/>
      <c r="FXX126" s="406" t="n"/>
      <c r="FXY126" s="406" t="n"/>
      <c r="FXZ126" s="406" t="n"/>
      <c r="FYA126" s="406" t="n"/>
      <c r="FYB126" s="406" t="n"/>
      <c r="FYC126" s="406" t="n"/>
      <c r="FYD126" s="406" t="n"/>
      <c r="FYE126" s="406" t="n"/>
      <c r="FYF126" s="406" t="n"/>
      <c r="FYG126" s="406" t="n"/>
      <c r="FYH126" s="406" t="n"/>
      <c r="FYI126" s="406" t="n"/>
      <c r="FYJ126" s="406" t="n"/>
      <c r="FYK126" s="406" t="n"/>
      <c r="FYL126" s="406" t="n"/>
      <c r="FYM126" s="406" t="n"/>
      <c r="FYN126" s="406" t="n"/>
      <c r="FYO126" s="406" t="n"/>
      <c r="FYP126" s="406" t="n"/>
      <c r="FYQ126" s="406" t="n"/>
      <c r="FYR126" s="406" t="n"/>
      <c r="FYS126" s="406" t="n"/>
      <c r="FYT126" s="406" t="n"/>
      <c r="FYU126" s="406" t="n"/>
      <c r="FYV126" s="406" t="n"/>
      <c r="FYW126" s="406" t="n"/>
      <c r="FYX126" s="406" t="n"/>
      <c r="FYY126" s="406" t="n"/>
      <c r="FYZ126" s="406" t="n"/>
      <c r="FZA126" s="406" t="n"/>
      <c r="FZB126" s="406" t="n"/>
      <c r="FZC126" s="406" t="n"/>
      <c r="FZD126" s="406" t="n"/>
      <c r="FZE126" s="406" t="n"/>
      <c r="FZF126" s="406" t="n"/>
      <c r="FZG126" s="406" t="n"/>
      <c r="FZH126" s="406" t="n"/>
      <c r="FZI126" s="406" t="n"/>
      <c r="FZJ126" s="406" t="n"/>
      <c r="FZK126" s="406" t="n"/>
      <c r="FZL126" s="406" t="n"/>
      <c r="FZM126" s="406" t="n"/>
      <c r="FZN126" s="406" t="n"/>
      <c r="FZO126" s="406" t="n"/>
      <c r="FZP126" s="406" t="n"/>
      <c r="FZQ126" s="406" t="n"/>
      <c r="FZR126" s="406" t="n"/>
      <c r="FZS126" s="406" t="n"/>
      <c r="FZT126" s="406" t="n"/>
      <c r="FZU126" s="406" t="n"/>
      <c r="FZV126" s="406" t="n"/>
      <c r="FZW126" s="406" t="n"/>
      <c r="FZX126" s="406" t="n"/>
      <c r="FZY126" s="406" t="n"/>
      <c r="FZZ126" s="406" t="n"/>
      <c r="GAA126" s="406" t="n"/>
      <c r="GAB126" s="406" t="n"/>
      <c r="GAC126" s="406" t="n"/>
      <c r="GAD126" s="406" t="n"/>
      <c r="GAE126" s="406" t="n"/>
      <c r="GAF126" s="406" t="n"/>
      <c r="GAG126" s="406" t="n"/>
      <c r="GAH126" s="406" t="n"/>
      <c r="GAI126" s="406" t="n"/>
      <c r="GAJ126" s="406" t="n"/>
      <c r="GAK126" s="406" t="n"/>
      <c r="GAL126" s="406" t="n"/>
      <c r="GAM126" s="406" t="n"/>
      <c r="GAN126" s="406" t="n"/>
      <c r="GAO126" s="406" t="n"/>
      <c r="GAP126" s="406" t="n"/>
      <c r="GAQ126" s="406" t="n"/>
      <c r="GAR126" s="406" t="n"/>
      <c r="GAS126" s="406" t="n"/>
      <c r="GAT126" s="406" t="n"/>
      <c r="GAU126" s="406" t="n"/>
      <c r="GAV126" s="406" t="n"/>
      <c r="GAW126" s="406" t="n"/>
      <c r="GAX126" s="406" t="n"/>
      <c r="GAY126" s="406" t="n"/>
      <c r="GAZ126" s="406" t="n"/>
      <c r="GBA126" s="406" t="n"/>
      <c r="GBB126" s="406" t="n"/>
      <c r="GBC126" s="406" t="n"/>
      <c r="GBD126" s="406" t="n"/>
      <c r="GBE126" s="406" t="n"/>
      <c r="GBF126" s="406" t="n"/>
      <c r="GBG126" s="406" t="n"/>
      <c r="GBH126" s="406" t="n"/>
      <c r="GBI126" s="406" t="n"/>
      <c r="GBJ126" s="406" t="n"/>
      <c r="GBK126" s="406" t="n"/>
      <c r="GBL126" s="406" t="n"/>
      <c r="GBM126" s="406" t="n"/>
      <c r="GBN126" s="406" t="n"/>
      <c r="GBO126" s="406" t="n"/>
      <c r="GBP126" s="406" t="n"/>
      <c r="GBQ126" s="406" t="n"/>
      <c r="GBR126" s="406" t="n"/>
      <c r="GBS126" s="406" t="n"/>
      <c r="GBT126" s="406" t="n"/>
      <c r="GBU126" s="406" t="n"/>
      <c r="GBV126" s="406" t="n"/>
      <c r="GBW126" s="406" t="n"/>
      <c r="GBX126" s="406" t="n"/>
      <c r="GBY126" s="406" t="n"/>
      <c r="GBZ126" s="406" t="n"/>
      <c r="GCA126" s="406" t="n"/>
      <c r="GCB126" s="406" t="n"/>
      <c r="GCC126" s="406" t="n"/>
      <c r="GCD126" s="406" t="n"/>
      <c r="GCE126" s="406" t="n"/>
      <c r="GCF126" s="406" t="n"/>
      <c r="GCG126" s="406" t="n"/>
      <c r="GCH126" s="406" t="n"/>
      <c r="GCI126" s="406" t="n"/>
      <c r="GCJ126" s="406" t="n"/>
      <c r="GCK126" s="406" t="n"/>
      <c r="GCL126" s="406" t="n"/>
      <c r="GCM126" s="406" t="n"/>
      <c r="GCN126" s="406" t="n"/>
      <c r="GCO126" s="406" t="n"/>
      <c r="GCP126" s="406" t="n"/>
      <c r="GCQ126" s="406" t="n"/>
      <c r="GCR126" s="406" t="n"/>
      <c r="GCS126" s="406" t="n"/>
      <c r="GCT126" s="406" t="n"/>
      <c r="GCU126" s="406" t="n"/>
      <c r="GCV126" s="406" t="n"/>
      <c r="GCW126" s="406" t="n"/>
      <c r="GCX126" s="406" t="n"/>
      <c r="GCY126" s="406" t="n"/>
      <c r="GCZ126" s="406" t="n"/>
      <c r="GDA126" s="406" t="n"/>
      <c r="GDB126" s="406" t="n"/>
      <c r="GDC126" s="406" t="n"/>
      <c r="GDD126" s="406" t="n"/>
      <c r="GDE126" s="406" t="n"/>
      <c r="GDF126" s="406" t="n"/>
      <c r="GDG126" s="406" t="n"/>
      <c r="GDH126" s="406" t="n"/>
      <c r="GDI126" s="406" t="n"/>
      <c r="GDJ126" s="406" t="n"/>
      <c r="GDK126" s="406" t="n"/>
      <c r="GDL126" s="406" t="n"/>
      <c r="GDM126" s="406" t="n"/>
      <c r="GDN126" s="406" t="n"/>
      <c r="GDO126" s="406" t="n"/>
      <c r="GDP126" s="406" t="n"/>
      <c r="GDQ126" s="406" t="n"/>
      <c r="GDR126" s="406" t="n"/>
      <c r="GDS126" s="406" t="n"/>
      <c r="GDT126" s="406" t="n"/>
      <c r="GDU126" s="406" t="n"/>
      <c r="GDV126" s="406" t="n"/>
      <c r="GDW126" s="406" t="n"/>
      <c r="GDX126" s="406" t="n"/>
      <c r="GDY126" s="406" t="n"/>
      <c r="GDZ126" s="406" t="n"/>
      <c r="GEA126" s="406" t="n"/>
      <c r="GEB126" s="406" t="n"/>
      <c r="GEC126" s="406" t="n"/>
      <c r="GED126" s="406" t="n"/>
      <c r="GEE126" s="406" t="n"/>
      <c r="GEF126" s="406" t="n"/>
      <c r="GEG126" s="406" t="n"/>
      <c r="GEH126" s="406" t="n"/>
      <c r="GEI126" s="406" t="n"/>
      <c r="GEJ126" s="406" t="n"/>
      <c r="GEK126" s="406" t="n"/>
      <c r="GEL126" s="406" t="n"/>
      <c r="GEM126" s="406" t="n"/>
      <c r="GEN126" s="406" t="n"/>
      <c r="GEO126" s="406" t="n"/>
      <c r="GEP126" s="406" t="n"/>
      <c r="GEQ126" s="406" t="n"/>
      <c r="GER126" s="406" t="n"/>
      <c r="GES126" s="406" t="n"/>
      <c r="GET126" s="406" t="n"/>
      <c r="GEU126" s="406" t="n"/>
      <c r="GEV126" s="406" t="n"/>
      <c r="GEW126" s="406" t="n"/>
      <c r="GEX126" s="406" t="n"/>
      <c r="GEY126" s="406" t="n"/>
      <c r="GEZ126" s="406" t="n"/>
      <c r="GFA126" s="406" t="n"/>
      <c r="GFB126" s="406" t="n"/>
      <c r="GFC126" s="406" t="n"/>
      <c r="GFD126" s="406" t="n"/>
      <c r="GFE126" s="406" t="n"/>
      <c r="GFF126" s="406" t="n"/>
      <c r="GFG126" s="406" t="n"/>
      <c r="GFH126" s="406" t="n"/>
      <c r="GFI126" s="406" t="n"/>
      <c r="GFJ126" s="406" t="n"/>
      <c r="GFK126" s="406" t="n"/>
      <c r="GFL126" s="406" t="n"/>
      <c r="GFM126" s="406" t="n"/>
      <c r="GFN126" s="406" t="n"/>
      <c r="GFO126" s="406" t="n"/>
      <c r="GFP126" s="406" t="n"/>
      <c r="GFQ126" s="406" t="n"/>
      <c r="GFR126" s="406" t="n"/>
      <c r="GFS126" s="406" t="n"/>
      <c r="GFT126" s="406" t="n"/>
      <c r="GFU126" s="406" t="n"/>
      <c r="GFV126" s="406" t="n"/>
      <c r="GFW126" s="406" t="n"/>
      <c r="GFX126" s="406" t="n"/>
      <c r="GFY126" s="406" t="n"/>
      <c r="GFZ126" s="406" t="n"/>
      <c r="GGA126" s="406" t="n"/>
      <c r="GGB126" s="406" t="n"/>
      <c r="GGC126" s="406" t="n"/>
      <c r="GGD126" s="406" t="n"/>
      <c r="GGE126" s="406" t="n"/>
      <c r="GGF126" s="406" t="n"/>
      <c r="GGG126" s="406" t="n"/>
      <c r="GGH126" s="406" t="n"/>
      <c r="GGI126" s="406" t="n"/>
      <c r="GGJ126" s="406" t="n"/>
      <c r="GGK126" s="406" t="n"/>
      <c r="GGL126" s="406" t="n"/>
      <c r="GGM126" s="406" t="n"/>
      <c r="GGN126" s="406" t="n"/>
      <c r="GGO126" s="406" t="n"/>
      <c r="GGP126" s="406" t="n"/>
      <c r="GGQ126" s="406" t="n"/>
      <c r="GGR126" s="406" t="n"/>
      <c r="GGS126" s="406" t="n"/>
      <c r="GGT126" s="406" t="n"/>
      <c r="GGU126" s="406" t="n"/>
      <c r="GGV126" s="406" t="n"/>
      <c r="GGW126" s="406" t="n"/>
      <c r="GGX126" s="406" t="n"/>
      <c r="GGY126" s="406" t="n"/>
      <c r="GGZ126" s="406" t="n"/>
      <c r="GHA126" s="406" t="n"/>
      <c r="GHB126" s="406" t="n"/>
      <c r="GHC126" s="406" t="n"/>
      <c r="GHD126" s="406" t="n"/>
      <c r="GHE126" s="406" t="n"/>
      <c r="GHF126" s="406" t="n"/>
      <c r="GHG126" s="406" t="n"/>
      <c r="GHH126" s="406" t="n"/>
      <c r="GHI126" s="406" t="n"/>
      <c r="GHJ126" s="406" t="n"/>
      <c r="GHK126" s="406" t="n"/>
      <c r="GHL126" s="406" t="n"/>
      <c r="GHM126" s="406" t="n"/>
      <c r="GHN126" s="406" t="n"/>
      <c r="GHO126" s="406" t="n"/>
      <c r="GHP126" s="406" t="n"/>
      <c r="GHQ126" s="406" t="n"/>
      <c r="GHR126" s="406" t="n"/>
      <c r="GHS126" s="406" t="n"/>
      <c r="GHT126" s="406" t="n"/>
      <c r="GHU126" s="406" t="n"/>
      <c r="GHV126" s="406" t="n"/>
      <c r="GHW126" s="406" t="n"/>
      <c r="GHX126" s="406" t="n"/>
      <c r="GHY126" s="406" t="n"/>
      <c r="GHZ126" s="406" t="n"/>
      <c r="GIA126" s="406" t="n"/>
      <c r="GIB126" s="406" t="n"/>
      <c r="GIC126" s="406" t="n"/>
      <c r="GID126" s="406" t="n"/>
      <c r="GIE126" s="406" t="n"/>
      <c r="GIF126" s="406" t="n"/>
      <c r="GIG126" s="406" t="n"/>
      <c r="GIH126" s="406" t="n"/>
      <c r="GII126" s="406" t="n"/>
      <c r="GIJ126" s="406" t="n"/>
      <c r="GIK126" s="406" t="n"/>
      <c r="GIL126" s="406" t="n"/>
      <c r="GIM126" s="406" t="n"/>
      <c r="GIN126" s="406" t="n"/>
      <c r="GIO126" s="406" t="n"/>
      <c r="GIP126" s="406" t="n"/>
      <c r="GIQ126" s="406" t="n"/>
      <c r="GIR126" s="406" t="n"/>
      <c r="GIS126" s="406" t="n"/>
      <c r="GIT126" s="406" t="n"/>
      <c r="GIU126" s="406" t="n"/>
      <c r="GIV126" s="406" t="n"/>
      <c r="GIW126" s="406" t="n"/>
      <c r="GIX126" s="406" t="n"/>
      <c r="GIY126" s="406" t="n"/>
      <c r="GIZ126" s="406" t="n"/>
      <c r="GJA126" s="406" t="n"/>
      <c r="GJB126" s="406" t="n"/>
      <c r="GJC126" s="406" t="n"/>
      <c r="GJD126" s="406" t="n"/>
      <c r="GJE126" s="406" t="n"/>
      <c r="GJF126" s="406" t="n"/>
      <c r="GJG126" s="406" t="n"/>
      <c r="GJH126" s="406" t="n"/>
      <c r="GJI126" s="406" t="n"/>
      <c r="GJJ126" s="406" t="n"/>
      <c r="GJK126" s="406" t="n"/>
      <c r="GJL126" s="406" t="n"/>
      <c r="GJM126" s="406" t="n"/>
      <c r="GJN126" s="406" t="n"/>
      <c r="GJO126" s="406" t="n"/>
      <c r="GJP126" s="406" t="n"/>
      <c r="GJQ126" s="406" t="n"/>
      <c r="GJR126" s="406" t="n"/>
      <c r="GJS126" s="406" t="n"/>
      <c r="GJT126" s="406" t="n"/>
      <c r="GJU126" s="406" t="n"/>
      <c r="GJV126" s="406" t="n"/>
      <c r="GJW126" s="406" t="n"/>
      <c r="GJX126" s="406" t="n"/>
      <c r="GJY126" s="406" t="n"/>
      <c r="GJZ126" s="406" t="n"/>
      <c r="GKA126" s="406" t="n"/>
      <c r="GKB126" s="406" t="n"/>
      <c r="GKC126" s="406" t="n"/>
      <c r="GKD126" s="406" t="n"/>
      <c r="GKE126" s="406" t="n"/>
      <c r="GKF126" s="406" t="n"/>
      <c r="GKG126" s="406" t="n"/>
      <c r="GKH126" s="406" t="n"/>
      <c r="GKI126" s="406" t="n"/>
      <c r="GKJ126" s="406" t="n"/>
      <c r="GKK126" s="406" t="n"/>
      <c r="GKL126" s="406" t="n"/>
      <c r="GKM126" s="406" t="n"/>
      <c r="GKN126" s="406" t="n"/>
      <c r="GKO126" s="406" t="n"/>
      <c r="GKP126" s="406" t="n"/>
      <c r="GKQ126" s="406" t="n"/>
      <c r="GKR126" s="406" t="n"/>
      <c r="GKS126" s="406" t="n"/>
      <c r="GKT126" s="406" t="n"/>
      <c r="GKU126" s="406" t="n"/>
      <c r="GKV126" s="406" t="n"/>
      <c r="GKW126" s="406" t="n"/>
      <c r="GKX126" s="406" t="n"/>
      <c r="GKY126" s="406" t="n"/>
      <c r="GKZ126" s="406" t="n"/>
      <c r="GLA126" s="406" t="n"/>
      <c r="GLB126" s="406" t="n"/>
      <c r="GLC126" s="406" t="n"/>
      <c r="GLD126" s="406" t="n"/>
      <c r="GLE126" s="406" t="n"/>
      <c r="GLF126" s="406" t="n"/>
      <c r="GLG126" s="406" t="n"/>
      <c r="GLH126" s="406" t="n"/>
      <c r="GLI126" s="406" t="n"/>
      <c r="GLJ126" s="406" t="n"/>
      <c r="GLK126" s="406" t="n"/>
      <c r="GLL126" s="406" t="n"/>
      <c r="GLM126" s="406" t="n"/>
      <c r="GLN126" s="406" t="n"/>
      <c r="GLO126" s="406" t="n"/>
      <c r="GLP126" s="406" t="n"/>
      <c r="GLQ126" s="406" t="n"/>
      <c r="GLR126" s="406" t="n"/>
      <c r="GLS126" s="406" t="n"/>
      <c r="GLT126" s="406" t="n"/>
      <c r="GLU126" s="406" t="n"/>
      <c r="GLV126" s="406" t="n"/>
      <c r="GLW126" s="406" t="n"/>
      <c r="GLX126" s="406" t="n"/>
      <c r="GLY126" s="406" t="n"/>
      <c r="GLZ126" s="406" t="n"/>
      <c r="GMA126" s="406" t="n"/>
      <c r="GMB126" s="406" t="n"/>
      <c r="GMC126" s="406" t="n"/>
      <c r="GMD126" s="406" t="n"/>
      <c r="GME126" s="406" t="n"/>
      <c r="GMF126" s="406" t="n"/>
      <c r="GMG126" s="406" t="n"/>
      <c r="GMH126" s="406" t="n"/>
      <c r="GMI126" s="406" t="n"/>
      <c r="GMJ126" s="406" t="n"/>
      <c r="GMK126" s="406" t="n"/>
      <c r="GML126" s="406" t="n"/>
      <c r="GMM126" s="406" t="n"/>
      <c r="GMN126" s="406" t="n"/>
      <c r="GMO126" s="406" t="n"/>
      <c r="GMP126" s="406" t="n"/>
      <c r="GMQ126" s="406" t="n"/>
      <c r="GMR126" s="406" t="n"/>
      <c r="GMS126" s="406" t="n"/>
      <c r="GMT126" s="406" t="n"/>
      <c r="GMU126" s="406" t="n"/>
      <c r="GMV126" s="406" t="n"/>
      <c r="GMW126" s="406" t="n"/>
      <c r="GMX126" s="406" t="n"/>
      <c r="GMY126" s="406" t="n"/>
      <c r="GMZ126" s="406" t="n"/>
      <c r="GNA126" s="406" t="n"/>
      <c r="GNB126" s="406" t="n"/>
      <c r="GNC126" s="406" t="n"/>
      <c r="GND126" s="406" t="n"/>
      <c r="GNE126" s="406" t="n"/>
      <c r="GNF126" s="406" t="n"/>
      <c r="GNG126" s="406" t="n"/>
      <c r="GNH126" s="406" t="n"/>
      <c r="GNI126" s="406" t="n"/>
      <c r="GNJ126" s="406" t="n"/>
      <c r="GNK126" s="406" t="n"/>
      <c r="GNL126" s="406" t="n"/>
      <c r="GNM126" s="406" t="n"/>
      <c r="GNN126" s="406" t="n"/>
      <c r="GNO126" s="406" t="n"/>
      <c r="GNP126" s="406" t="n"/>
      <c r="GNQ126" s="406" t="n"/>
      <c r="GNR126" s="406" t="n"/>
      <c r="GNS126" s="406" t="n"/>
      <c r="GNT126" s="406" t="n"/>
      <c r="GNU126" s="406" t="n"/>
      <c r="GNV126" s="406" t="n"/>
      <c r="GNW126" s="406" t="n"/>
      <c r="GNX126" s="406" t="n"/>
      <c r="GNY126" s="406" t="n"/>
      <c r="GNZ126" s="406" t="n"/>
      <c r="GOA126" s="406" t="n"/>
      <c r="GOB126" s="406" t="n"/>
      <c r="GOC126" s="406" t="n"/>
      <c r="GOD126" s="406" t="n"/>
      <c r="GOE126" s="406" t="n"/>
      <c r="GOF126" s="406" t="n"/>
      <c r="GOG126" s="406" t="n"/>
      <c r="GOH126" s="406" t="n"/>
      <c r="GOI126" s="406" t="n"/>
      <c r="GOJ126" s="406" t="n"/>
      <c r="GOK126" s="406" t="n"/>
      <c r="GOL126" s="406" t="n"/>
      <c r="GOM126" s="406" t="n"/>
      <c r="GON126" s="406" t="n"/>
      <c r="GOO126" s="406" t="n"/>
      <c r="GOP126" s="406" t="n"/>
      <c r="GOQ126" s="406" t="n"/>
      <c r="GOR126" s="406" t="n"/>
      <c r="GOS126" s="406" t="n"/>
      <c r="GOT126" s="406" t="n"/>
      <c r="GOU126" s="406" t="n"/>
      <c r="GOV126" s="406" t="n"/>
      <c r="GOW126" s="406" t="n"/>
      <c r="GOX126" s="406" t="n"/>
      <c r="GOY126" s="406" t="n"/>
      <c r="GOZ126" s="406" t="n"/>
      <c r="GPA126" s="406" t="n"/>
      <c r="GPB126" s="406" t="n"/>
      <c r="GPC126" s="406" t="n"/>
      <c r="GPD126" s="406" t="n"/>
      <c r="GPE126" s="406" t="n"/>
      <c r="GPF126" s="406" t="n"/>
      <c r="GPG126" s="406" t="n"/>
      <c r="GPH126" s="406" t="n"/>
      <c r="GPI126" s="406" t="n"/>
      <c r="GPJ126" s="406" t="n"/>
      <c r="GPK126" s="406" t="n"/>
      <c r="GPL126" s="406" t="n"/>
      <c r="GPM126" s="406" t="n"/>
      <c r="GPN126" s="406" t="n"/>
      <c r="GPO126" s="406" t="n"/>
      <c r="GPP126" s="406" t="n"/>
      <c r="GPQ126" s="406" t="n"/>
      <c r="GPR126" s="406" t="n"/>
      <c r="GPS126" s="406" t="n"/>
      <c r="GPT126" s="406" t="n"/>
      <c r="GPU126" s="406" t="n"/>
      <c r="GPV126" s="406" t="n"/>
      <c r="GPW126" s="406" t="n"/>
      <c r="GPX126" s="406" t="n"/>
      <c r="GPY126" s="406" t="n"/>
      <c r="GPZ126" s="406" t="n"/>
      <c r="GQA126" s="406" t="n"/>
      <c r="GQB126" s="406" t="n"/>
      <c r="GQC126" s="406" t="n"/>
      <c r="GQD126" s="406" t="n"/>
      <c r="GQE126" s="406" t="n"/>
      <c r="GQF126" s="406" t="n"/>
      <c r="GQG126" s="406" t="n"/>
      <c r="GQH126" s="406" t="n"/>
      <c r="GQI126" s="406" t="n"/>
      <c r="GQJ126" s="406" t="n"/>
      <c r="GQK126" s="406" t="n"/>
      <c r="GQL126" s="406" t="n"/>
      <c r="GQM126" s="406" t="n"/>
      <c r="GQN126" s="406" t="n"/>
      <c r="GQO126" s="406" t="n"/>
      <c r="GQP126" s="406" t="n"/>
      <c r="GQQ126" s="406" t="n"/>
      <c r="GQR126" s="406" t="n"/>
      <c r="GQS126" s="406" t="n"/>
      <c r="GQT126" s="406" t="n"/>
      <c r="GQU126" s="406" t="n"/>
      <c r="GQV126" s="406" t="n"/>
      <c r="GQW126" s="406" t="n"/>
      <c r="GQX126" s="406" t="n"/>
      <c r="GQY126" s="406" t="n"/>
      <c r="GQZ126" s="406" t="n"/>
      <c r="GRA126" s="406" t="n"/>
      <c r="GRB126" s="406" t="n"/>
      <c r="GRC126" s="406" t="n"/>
      <c r="GRD126" s="406" t="n"/>
      <c r="GRE126" s="406" t="n"/>
      <c r="GRF126" s="406" t="n"/>
      <c r="GRG126" s="406" t="n"/>
      <c r="GRH126" s="406" t="n"/>
      <c r="GRI126" s="406" t="n"/>
      <c r="GRJ126" s="406" t="n"/>
      <c r="GRK126" s="406" t="n"/>
      <c r="GRL126" s="406" t="n"/>
      <c r="GRM126" s="406" t="n"/>
      <c r="GRN126" s="406" t="n"/>
      <c r="GRO126" s="406" t="n"/>
      <c r="GRP126" s="406" t="n"/>
      <c r="GRQ126" s="406" t="n"/>
      <c r="GRR126" s="406" t="n"/>
      <c r="GRS126" s="406" t="n"/>
      <c r="GRT126" s="406" t="n"/>
      <c r="GRU126" s="406" t="n"/>
      <c r="GRV126" s="406" t="n"/>
      <c r="GRW126" s="406" t="n"/>
      <c r="GRX126" s="406" t="n"/>
      <c r="GRY126" s="406" t="n"/>
      <c r="GRZ126" s="406" t="n"/>
      <c r="GSA126" s="406" t="n"/>
      <c r="GSB126" s="406" t="n"/>
      <c r="GSC126" s="406" t="n"/>
      <c r="GSD126" s="406" t="n"/>
      <c r="GSE126" s="406" t="n"/>
      <c r="GSF126" s="406" t="n"/>
      <c r="GSG126" s="406" t="n"/>
      <c r="GSH126" s="406" t="n"/>
      <c r="GSI126" s="406" t="n"/>
      <c r="GSJ126" s="406" t="n"/>
      <c r="GSK126" s="406" t="n"/>
      <c r="GSL126" s="406" t="n"/>
      <c r="GSM126" s="406" t="n"/>
      <c r="GSN126" s="406" t="n"/>
      <c r="GSO126" s="406" t="n"/>
      <c r="GSP126" s="406" t="n"/>
      <c r="GSQ126" s="406" t="n"/>
      <c r="GSR126" s="406" t="n"/>
      <c r="GSS126" s="406" t="n"/>
      <c r="GST126" s="406" t="n"/>
      <c r="GSU126" s="406" t="n"/>
      <c r="GSV126" s="406" t="n"/>
      <c r="GSW126" s="406" t="n"/>
      <c r="GSX126" s="406" t="n"/>
      <c r="GSY126" s="406" t="n"/>
      <c r="GSZ126" s="406" t="n"/>
      <c r="GTA126" s="406" t="n"/>
      <c r="GTB126" s="406" t="n"/>
      <c r="GTC126" s="406" t="n"/>
      <c r="GTD126" s="406" t="n"/>
      <c r="GTE126" s="406" t="n"/>
      <c r="GTF126" s="406" t="n"/>
      <c r="GTG126" s="406" t="n"/>
      <c r="GTH126" s="406" t="n"/>
      <c r="GTI126" s="406" t="n"/>
      <c r="GTJ126" s="406" t="n"/>
      <c r="GTK126" s="406" t="n"/>
      <c r="GTL126" s="406" t="n"/>
      <c r="GTM126" s="406" t="n"/>
      <c r="GTN126" s="406" t="n"/>
      <c r="GTO126" s="406" t="n"/>
      <c r="GTP126" s="406" t="n"/>
      <c r="GTQ126" s="406" t="n"/>
      <c r="GTR126" s="406" t="n"/>
      <c r="GTS126" s="406" t="n"/>
      <c r="GTT126" s="406" t="n"/>
      <c r="GTU126" s="406" t="n"/>
      <c r="GTV126" s="406" t="n"/>
      <c r="GTW126" s="406" t="n"/>
      <c r="GTX126" s="406" t="n"/>
      <c r="GTY126" s="406" t="n"/>
      <c r="GTZ126" s="406" t="n"/>
      <c r="GUA126" s="406" t="n"/>
      <c r="GUB126" s="406" t="n"/>
      <c r="GUC126" s="406" t="n"/>
      <c r="GUD126" s="406" t="n"/>
      <c r="GUE126" s="406" t="n"/>
      <c r="GUF126" s="406" t="n"/>
      <c r="GUG126" s="406" t="n"/>
      <c r="GUH126" s="406" t="n"/>
      <c r="GUI126" s="406" t="n"/>
      <c r="GUJ126" s="406" t="n"/>
      <c r="GUK126" s="406" t="n"/>
      <c r="GUL126" s="406" t="n"/>
      <c r="GUM126" s="406" t="n"/>
      <c r="GUN126" s="406" t="n"/>
      <c r="GUO126" s="406" t="n"/>
      <c r="GUP126" s="406" t="n"/>
      <c r="GUQ126" s="406" t="n"/>
      <c r="GUR126" s="406" t="n"/>
      <c r="GUS126" s="406" t="n"/>
      <c r="GUT126" s="406" t="n"/>
      <c r="GUU126" s="406" t="n"/>
      <c r="GUV126" s="406" t="n"/>
      <c r="GUW126" s="406" t="n"/>
      <c r="GUX126" s="406" t="n"/>
      <c r="GUY126" s="406" t="n"/>
      <c r="GUZ126" s="406" t="n"/>
      <c r="GVA126" s="406" t="n"/>
      <c r="GVB126" s="406" t="n"/>
      <c r="GVC126" s="406" t="n"/>
      <c r="GVD126" s="406" t="n"/>
      <c r="GVE126" s="406" t="n"/>
      <c r="GVF126" s="406" t="n"/>
      <c r="GVG126" s="406" t="n"/>
      <c r="GVH126" s="406" t="n"/>
      <c r="GVI126" s="406" t="n"/>
      <c r="GVJ126" s="406" t="n"/>
      <c r="GVK126" s="406" t="n"/>
      <c r="GVL126" s="406" t="n"/>
      <c r="GVM126" s="406" t="n"/>
      <c r="GVN126" s="406" t="n"/>
      <c r="GVO126" s="406" t="n"/>
      <c r="GVP126" s="406" t="n"/>
      <c r="GVQ126" s="406" t="n"/>
      <c r="GVR126" s="406" t="n"/>
      <c r="GVS126" s="406" t="n"/>
      <c r="GVT126" s="406" t="n"/>
      <c r="GVU126" s="406" t="n"/>
      <c r="GVV126" s="406" t="n"/>
      <c r="GVW126" s="406" t="n"/>
      <c r="GVX126" s="406" t="n"/>
      <c r="GVY126" s="406" t="n"/>
      <c r="GVZ126" s="406" t="n"/>
      <c r="GWA126" s="406" t="n"/>
      <c r="GWB126" s="406" t="n"/>
      <c r="GWC126" s="406" t="n"/>
      <c r="GWD126" s="406" t="n"/>
      <c r="GWE126" s="406" t="n"/>
      <c r="GWF126" s="406" t="n"/>
      <c r="GWG126" s="406" t="n"/>
      <c r="GWH126" s="406" t="n"/>
      <c r="GWI126" s="406" t="n"/>
      <c r="GWJ126" s="406" t="n"/>
      <c r="GWK126" s="406" t="n"/>
      <c r="GWL126" s="406" t="n"/>
      <c r="GWM126" s="406" t="n"/>
      <c r="GWN126" s="406" t="n"/>
      <c r="GWO126" s="406" t="n"/>
      <c r="GWP126" s="406" t="n"/>
      <c r="GWQ126" s="406" t="n"/>
      <c r="GWR126" s="406" t="n"/>
      <c r="GWS126" s="406" t="n"/>
      <c r="GWT126" s="406" t="n"/>
      <c r="GWU126" s="406" t="n"/>
      <c r="GWV126" s="406" t="n"/>
      <c r="GWW126" s="406" t="n"/>
      <c r="GWX126" s="406" t="n"/>
      <c r="GWY126" s="406" t="n"/>
      <c r="GWZ126" s="406" t="n"/>
      <c r="GXA126" s="406" t="n"/>
      <c r="GXB126" s="406" t="n"/>
      <c r="GXC126" s="406" t="n"/>
      <c r="GXD126" s="406" t="n"/>
      <c r="GXE126" s="406" t="n"/>
      <c r="GXF126" s="406" t="n"/>
      <c r="GXG126" s="406" t="n"/>
      <c r="GXH126" s="406" t="n"/>
      <c r="GXI126" s="406" t="n"/>
      <c r="GXJ126" s="406" t="n"/>
      <c r="GXK126" s="406" t="n"/>
      <c r="GXL126" s="406" t="n"/>
      <c r="GXM126" s="406" t="n"/>
      <c r="GXN126" s="406" t="n"/>
      <c r="GXO126" s="406" t="n"/>
      <c r="GXP126" s="406" t="n"/>
      <c r="GXQ126" s="406" t="n"/>
      <c r="GXR126" s="406" t="n"/>
      <c r="GXS126" s="406" t="n"/>
      <c r="GXT126" s="406" t="n"/>
      <c r="GXU126" s="406" t="n"/>
      <c r="GXV126" s="406" t="n"/>
      <c r="GXW126" s="406" t="n"/>
      <c r="GXX126" s="406" t="n"/>
      <c r="GXY126" s="406" t="n"/>
      <c r="GXZ126" s="406" t="n"/>
      <c r="GYA126" s="406" t="n"/>
      <c r="GYB126" s="406" t="n"/>
      <c r="GYC126" s="406" t="n"/>
      <c r="GYD126" s="406" t="n"/>
      <c r="GYE126" s="406" t="n"/>
      <c r="GYF126" s="406" t="n"/>
      <c r="GYG126" s="406" t="n"/>
      <c r="GYH126" s="406" t="n"/>
      <c r="GYI126" s="406" t="n"/>
      <c r="GYJ126" s="406" t="n"/>
      <c r="GYK126" s="406" t="n"/>
      <c r="GYL126" s="406" t="n"/>
      <c r="GYM126" s="406" t="n"/>
      <c r="GYN126" s="406" t="n"/>
      <c r="GYO126" s="406" t="n"/>
      <c r="GYP126" s="406" t="n"/>
      <c r="GYQ126" s="406" t="n"/>
      <c r="GYR126" s="406" t="n"/>
      <c r="GYS126" s="406" t="n"/>
      <c r="GYT126" s="406" t="n"/>
      <c r="GYU126" s="406" t="n"/>
      <c r="GYV126" s="406" t="n"/>
      <c r="GYW126" s="406" t="n"/>
      <c r="GYX126" s="406" t="n"/>
      <c r="GYY126" s="406" t="n"/>
      <c r="GYZ126" s="406" t="n"/>
      <c r="GZA126" s="406" t="n"/>
      <c r="GZB126" s="406" t="n"/>
      <c r="GZC126" s="406" t="n"/>
      <c r="GZD126" s="406" t="n"/>
      <c r="GZE126" s="406" t="n"/>
      <c r="GZF126" s="406" t="n"/>
      <c r="GZG126" s="406" t="n"/>
      <c r="GZH126" s="406" t="n"/>
      <c r="GZI126" s="406" t="n"/>
      <c r="GZJ126" s="406" t="n"/>
      <c r="GZK126" s="406" t="n"/>
      <c r="GZL126" s="406" t="n"/>
      <c r="GZM126" s="406" t="n"/>
      <c r="GZN126" s="406" t="n"/>
      <c r="GZO126" s="406" t="n"/>
      <c r="GZP126" s="406" t="n"/>
      <c r="GZQ126" s="406" t="n"/>
      <c r="GZR126" s="406" t="n"/>
      <c r="GZS126" s="406" t="n"/>
      <c r="GZT126" s="406" t="n"/>
      <c r="GZU126" s="406" t="n"/>
      <c r="GZV126" s="406" t="n"/>
      <c r="GZW126" s="406" t="n"/>
      <c r="GZX126" s="406" t="n"/>
      <c r="GZY126" s="406" t="n"/>
      <c r="GZZ126" s="406" t="n"/>
      <c r="HAA126" s="406" t="n"/>
      <c r="HAB126" s="406" t="n"/>
      <c r="HAC126" s="406" t="n"/>
      <c r="HAD126" s="406" t="n"/>
      <c r="HAE126" s="406" t="n"/>
      <c r="HAF126" s="406" t="n"/>
      <c r="HAG126" s="406" t="n"/>
      <c r="HAH126" s="406" t="n"/>
      <c r="HAI126" s="406" t="n"/>
      <c r="HAJ126" s="406" t="n"/>
      <c r="HAK126" s="406" t="n"/>
      <c r="HAL126" s="406" t="n"/>
      <c r="HAM126" s="406" t="n"/>
      <c r="HAN126" s="406" t="n"/>
      <c r="HAO126" s="406" t="n"/>
      <c r="HAP126" s="406" t="n"/>
      <c r="HAQ126" s="406" t="n"/>
      <c r="HAR126" s="406" t="n"/>
      <c r="HAS126" s="406" t="n"/>
      <c r="HAT126" s="406" t="n"/>
      <c r="HAU126" s="406" t="n"/>
      <c r="HAV126" s="406" t="n"/>
      <c r="HAW126" s="406" t="n"/>
      <c r="HAX126" s="406" t="n"/>
      <c r="HAY126" s="406" t="n"/>
      <c r="HAZ126" s="406" t="n"/>
      <c r="HBA126" s="406" t="n"/>
      <c r="HBB126" s="406" t="n"/>
      <c r="HBC126" s="406" t="n"/>
      <c r="HBD126" s="406" t="n"/>
      <c r="HBE126" s="406" t="n"/>
      <c r="HBF126" s="406" t="n"/>
      <c r="HBG126" s="406" t="n"/>
      <c r="HBH126" s="406" t="n"/>
      <c r="HBI126" s="406" t="n"/>
      <c r="HBJ126" s="406" t="n"/>
      <c r="HBK126" s="406" t="n"/>
      <c r="HBL126" s="406" t="n"/>
      <c r="HBM126" s="406" t="n"/>
      <c r="HBN126" s="406" t="n"/>
      <c r="HBO126" s="406" t="n"/>
      <c r="HBP126" s="406" t="n"/>
      <c r="HBQ126" s="406" t="n"/>
      <c r="HBR126" s="406" t="n"/>
      <c r="HBS126" s="406" t="n"/>
      <c r="HBT126" s="406" t="n"/>
      <c r="HBU126" s="406" t="n"/>
      <c r="HBV126" s="406" t="n"/>
      <c r="HBW126" s="406" t="n"/>
      <c r="HBX126" s="406" t="n"/>
      <c r="HBY126" s="406" t="n"/>
      <c r="HBZ126" s="406" t="n"/>
      <c r="HCA126" s="406" t="n"/>
      <c r="HCB126" s="406" t="n"/>
      <c r="HCC126" s="406" t="n"/>
      <c r="HCD126" s="406" t="n"/>
      <c r="HCE126" s="406" t="n"/>
      <c r="HCF126" s="406" t="n"/>
      <c r="HCG126" s="406" t="n"/>
      <c r="HCH126" s="406" t="n"/>
      <c r="HCI126" s="406" t="n"/>
      <c r="HCJ126" s="406" t="n"/>
      <c r="HCK126" s="406" t="n"/>
      <c r="HCL126" s="406" t="n"/>
      <c r="HCM126" s="406" t="n"/>
      <c r="HCN126" s="406" t="n"/>
      <c r="HCO126" s="406" t="n"/>
      <c r="HCP126" s="406" t="n"/>
      <c r="HCQ126" s="406" t="n"/>
      <c r="HCR126" s="406" t="n"/>
      <c r="HCS126" s="406" t="n"/>
      <c r="HCT126" s="406" t="n"/>
      <c r="HCU126" s="406" t="n"/>
      <c r="HCV126" s="406" t="n"/>
      <c r="HCW126" s="406" t="n"/>
      <c r="HCX126" s="406" t="n"/>
      <c r="HCY126" s="406" t="n"/>
      <c r="HCZ126" s="406" t="n"/>
      <c r="HDA126" s="406" t="n"/>
      <c r="HDB126" s="406" t="n"/>
      <c r="HDC126" s="406" t="n"/>
      <c r="HDD126" s="406" t="n"/>
      <c r="HDE126" s="406" t="n"/>
      <c r="HDF126" s="406" t="n"/>
      <c r="HDG126" s="406" t="n"/>
      <c r="HDH126" s="406" t="n"/>
      <c r="HDI126" s="406" t="n"/>
      <c r="HDJ126" s="406" t="n"/>
      <c r="HDK126" s="406" t="n"/>
      <c r="HDL126" s="406" t="n"/>
      <c r="HDM126" s="406" t="n"/>
      <c r="HDN126" s="406" t="n"/>
      <c r="HDO126" s="406" t="n"/>
      <c r="HDP126" s="406" t="n"/>
      <c r="HDQ126" s="406" t="n"/>
      <c r="HDR126" s="406" t="n"/>
      <c r="HDS126" s="406" t="n"/>
      <c r="HDT126" s="406" t="n"/>
      <c r="HDU126" s="406" t="n"/>
      <c r="HDV126" s="406" t="n"/>
      <c r="HDW126" s="406" t="n"/>
      <c r="HDX126" s="406" t="n"/>
      <c r="HDY126" s="406" t="n"/>
      <c r="HDZ126" s="406" t="n"/>
      <c r="HEA126" s="406" t="n"/>
      <c r="HEB126" s="406" t="n"/>
      <c r="HEC126" s="406" t="n"/>
      <c r="HED126" s="406" t="n"/>
      <c r="HEE126" s="406" t="n"/>
      <c r="HEF126" s="406" t="n"/>
      <c r="HEG126" s="406" t="n"/>
      <c r="HEH126" s="406" t="n"/>
      <c r="HEI126" s="406" t="n"/>
      <c r="HEJ126" s="406" t="n"/>
      <c r="HEK126" s="406" t="n"/>
      <c r="HEL126" s="406" t="n"/>
      <c r="HEM126" s="406" t="n"/>
      <c r="HEN126" s="406" t="n"/>
      <c r="HEO126" s="406" t="n"/>
      <c r="HEP126" s="406" t="n"/>
      <c r="HEQ126" s="406" t="n"/>
      <c r="HER126" s="406" t="n"/>
      <c r="HES126" s="406" t="n"/>
      <c r="HET126" s="406" t="n"/>
      <c r="HEU126" s="406" t="n"/>
      <c r="HEV126" s="406" t="n"/>
      <c r="HEW126" s="406" t="n"/>
      <c r="HEX126" s="406" t="n"/>
      <c r="HEY126" s="406" t="n"/>
      <c r="HEZ126" s="406" t="n"/>
      <c r="HFA126" s="406" t="n"/>
      <c r="HFB126" s="406" t="n"/>
      <c r="HFC126" s="406" t="n"/>
      <c r="HFD126" s="406" t="n"/>
      <c r="HFE126" s="406" t="n"/>
      <c r="HFF126" s="406" t="n"/>
      <c r="HFG126" s="406" t="n"/>
      <c r="HFH126" s="406" t="n"/>
      <c r="HFI126" s="406" t="n"/>
      <c r="HFJ126" s="406" t="n"/>
      <c r="HFK126" s="406" t="n"/>
      <c r="HFL126" s="406" t="n"/>
      <c r="HFM126" s="406" t="n"/>
      <c r="HFN126" s="406" t="n"/>
      <c r="HFO126" s="406" t="n"/>
      <c r="HFP126" s="406" t="n"/>
      <c r="HFQ126" s="406" t="n"/>
      <c r="HFR126" s="406" t="n"/>
      <c r="HFS126" s="406" t="n"/>
      <c r="HFT126" s="406" t="n"/>
      <c r="HFU126" s="406" t="n"/>
      <c r="HFV126" s="406" t="n"/>
      <c r="HFW126" s="406" t="n"/>
      <c r="HFX126" s="406" t="n"/>
      <c r="HFY126" s="406" t="n"/>
      <c r="HFZ126" s="406" t="n"/>
      <c r="HGA126" s="406" t="n"/>
      <c r="HGB126" s="406" t="n"/>
      <c r="HGC126" s="406" t="n"/>
      <c r="HGD126" s="406" t="n"/>
      <c r="HGE126" s="406" t="n"/>
      <c r="HGF126" s="406" t="n"/>
      <c r="HGG126" s="406" t="n"/>
      <c r="HGH126" s="406" t="n"/>
      <c r="HGI126" s="406" t="n"/>
      <c r="HGJ126" s="406" t="n"/>
      <c r="HGK126" s="406" t="n"/>
      <c r="HGL126" s="406" t="n"/>
      <c r="HGM126" s="406" t="n"/>
      <c r="HGN126" s="406" t="n"/>
      <c r="HGO126" s="406" t="n"/>
      <c r="HGP126" s="406" t="n"/>
      <c r="HGQ126" s="406" t="n"/>
      <c r="HGR126" s="406" t="n"/>
      <c r="HGS126" s="406" t="n"/>
      <c r="HGT126" s="406" t="n"/>
      <c r="HGU126" s="406" t="n"/>
      <c r="HGV126" s="406" t="n"/>
      <c r="HGW126" s="406" t="n"/>
      <c r="HGX126" s="406" t="n"/>
      <c r="HGY126" s="406" t="n"/>
      <c r="HGZ126" s="406" t="n"/>
      <c r="HHA126" s="406" t="n"/>
      <c r="HHB126" s="406" t="n"/>
      <c r="HHC126" s="406" t="n"/>
      <c r="HHD126" s="406" t="n"/>
      <c r="HHE126" s="406" t="n"/>
      <c r="HHF126" s="406" t="n"/>
      <c r="HHG126" s="406" t="n"/>
      <c r="HHH126" s="406" t="n"/>
      <c r="HHI126" s="406" t="n"/>
      <c r="HHJ126" s="406" t="n"/>
      <c r="HHK126" s="406" t="n"/>
      <c r="HHL126" s="406" t="n"/>
      <c r="HHM126" s="406" t="n"/>
      <c r="HHN126" s="406" t="n"/>
      <c r="HHO126" s="406" t="n"/>
      <c r="HHP126" s="406" t="n"/>
      <c r="HHQ126" s="406" t="n"/>
      <c r="HHR126" s="406" t="n"/>
      <c r="HHS126" s="406" t="n"/>
      <c r="HHT126" s="406" t="n"/>
      <c r="HHU126" s="406" t="n"/>
      <c r="HHV126" s="406" t="n"/>
      <c r="HHW126" s="406" t="n"/>
      <c r="HHX126" s="406" t="n"/>
      <c r="HHY126" s="406" t="n"/>
      <c r="HHZ126" s="406" t="n"/>
      <c r="HIA126" s="406" t="n"/>
      <c r="HIB126" s="406" t="n"/>
      <c r="HIC126" s="406" t="n"/>
      <c r="HID126" s="406" t="n"/>
      <c r="HIE126" s="406" t="n"/>
      <c r="HIF126" s="406" t="n"/>
      <c r="HIG126" s="406" t="n"/>
      <c r="HIH126" s="406" t="n"/>
      <c r="HII126" s="406" t="n"/>
      <c r="HIJ126" s="406" t="n"/>
      <c r="HIK126" s="406" t="n"/>
      <c r="HIL126" s="406" t="n"/>
      <c r="HIM126" s="406" t="n"/>
      <c r="HIN126" s="406" t="n"/>
      <c r="HIO126" s="406" t="n"/>
      <c r="HIP126" s="406" t="n"/>
      <c r="HIQ126" s="406" t="n"/>
      <c r="HIR126" s="406" t="n"/>
      <c r="HIS126" s="406" t="n"/>
      <c r="HIT126" s="406" t="n"/>
      <c r="HIU126" s="406" t="n"/>
      <c r="HIV126" s="406" t="n"/>
      <c r="HIW126" s="406" t="n"/>
      <c r="HIX126" s="406" t="n"/>
      <c r="HIY126" s="406" t="n"/>
      <c r="HIZ126" s="406" t="n"/>
      <c r="HJA126" s="406" t="n"/>
      <c r="HJB126" s="406" t="n"/>
      <c r="HJC126" s="406" t="n"/>
      <c r="HJD126" s="406" t="n"/>
      <c r="HJE126" s="406" t="n"/>
      <c r="HJF126" s="406" t="n"/>
      <c r="HJG126" s="406" t="n"/>
      <c r="HJH126" s="406" t="n"/>
      <c r="HJI126" s="406" t="n"/>
      <c r="HJJ126" s="406" t="n"/>
      <c r="HJK126" s="406" t="n"/>
      <c r="HJL126" s="406" t="n"/>
      <c r="HJM126" s="406" t="n"/>
      <c r="HJN126" s="406" t="n"/>
      <c r="HJO126" s="406" t="n"/>
      <c r="HJP126" s="406" t="n"/>
      <c r="HJQ126" s="406" t="n"/>
      <c r="HJR126" s="406" t="n"/>
      <c r="HJS126" s="406" t="n"/>
      <c r="HJT126" s="406" t="n"/>
      <c r="HJU126" s="406" t="n"/>
      <c r="HJV126" s="406" t="n"/>
      <c r="HJW126" s="406" t="n"/>
      <c r="HJX126" s="406" t="n"/>
      <c r="HJY126" s="406" t="n"/>
      <c r="HJZ126" s="406" t="n"/>
      <c r="HKA126" s="406" t="n"/>
      <c r="HKB126" s="406" t="n"/>
      <c r="HKC126" s="406" t="n"/>
      <c r="HKD126" s="406" t="n"/>
      <c r="HKE126" s="406" t="n"/>
      <c r="HKF126" s="406" t="n"/>
      <c r="HKG126" s="406" t="n"/>
      <c r="HKH126" s="406" t="n"/>
      <c r="HKI126" s="406" t="n"/>
      <c r="HKJ126" s="406" t="n"/>
      <c r="HKK126" s="406" t="n"/>
      <c r="HKL126" s="406" t="n"/>
      <c r="HKM126" s="406" t="n"/>
      <c r="HKN126" s="406" t="n"/>
      <c r="HKO126" s="406" t="n"/>
      <c r="HKP126" s="406" t="n"/>
      <c r="HKQ126" s="406" t="n"/>
      <c r="HKR126" s="406" t="n"/>
      <c r="HKS126" s="406" t="n"/>
      <c r="HKT126" s="406" t="n"/>
      <c r="HKU126" s="406" t="n"/>
      <c r="HKV126" s="406" t="n"/>
      <c r="HKW126" s="406" t="n"/>
      <c r="HKX126" s="406" t="n"/>
      <c r="HKY126" s="406" t="n"/>
      <c r="HKZ126" s="406" t="n"/>
      <c r="HLA126" s="406" t="n"/>
      <c r="HLB126" s="406" t="n"/>
      <c r="HLC126" s="406" t="n"/>
      <c r="HLD126" s="406" t="n"/>
      <c r="HLE126" s="406" t="n"/>
      <c r="HLF126" s="406" t="n"/>
      <c r="HLG126" s="406" t="n"/>
      <c r="HLH126" s="406" t="n"/>
      <c r="HLI126" s="406" t="n"/>
      <c r="HLJ126" s="406" t="n"/>
      <c r="HLK126" s="406" t="n"/>
      <c r="HLL126" s="406" t="n"/>
      <c r="HLM126" s="406" t="n"/>
      <c r="HLN126" s="406" t="n"/>
      <c r="HLO126" s="406" t="n"/>
      <c r="HLP126" s="406" t="n"/>
      <c r="HLQ126" s="406" t="n"/>
      <c r="HLR126" s="406" t="n"/>
      <c r="HLS126" s="406" t="n"/>
      <c r="HLT126" s="406" t="n"/>
      <c r="HLU126" s="406" t="n"/>
      <c r="HLV126" s="406" t="n"/>
      <c r="HLW126" s="406" t="n"/>
      <c r="HLX126" s="406" t="n"/>
      <c r="HLY126" s="406" t="n"/>
      <c r="HLZ126" s="406" t="n"/>
      <c r="HMA126" s="406" t="n"/>
      <c r="HMB126" s="406" t="n"/>
      <c r="HMC126" s="406" t="n"/>
      <c r="HMD126" s="406" t="n"/>
      <c r="HME126" s="406" t="n"/>
      <c r="HMF126" s="406" t="n"/>
      <c r="HMG126" s="406" t="n"/>
      <c r="HMH126" s="406" t="n"/>
      <c r="HMI126" s="406" t="n"/>
      <c r="HMJ126" s="406" t="n"/>
      <c r="HMK126" s="406" t="n"/>
      <c r="HML126" s="406" t="n"/>
      <c r="HMM126" s="406" t="n"/>
      <c r="HMN126" s="406" t="n"/>
      <c r="HMO126" s="406" t="n"/>
      <c r="HMP126" s="406" t="n"/>
      <c r="HMQ126" s="406" t="n"/>
      <c r="HMR126" s="406" t="n"/>
      <c r="HMS126" s="406" t="n"/>
      <c r="HMT126" s="406" t="n"/>
      <c r="HMU126" s="406" t="n"/>
      <c r="HMV126" s="406" t="n"/>
      <c r="HMW126" s="406" t="n"/>
      <c r="HMX126" s="406" t="n"/>
      <c r="HMY126" s="406" t="n"/>
      <c r="HMZ126" s="406" t="n"/>
      <c r="HNA126" s="406" t="n"/>
      <c r="HNB126" s="406" t="n"/>
      <c r="HNC126" s="406" t="n"/>
      <c r="HND126" s="406" t="n"/>
      <c r="HNE126" s="406" t="n"/>
      <c r="HNF126" s="406" t="n"/>
      <c r="HNG126" s="406" t="n"/>
      <c r="HNH126" s="406" t="n"/>
      <c r="HNI126" s="406" t="n"/>
      <c r="HNJ126" s="406" t="n"/>
      <c r="HNK126" s="406" t="n"/>
      <c r="HNL126" s="406" t="n"/>
      <c r="HNM126" s="406" t="n"/>
      <c r="HNN126" s="406" t="n"/>
      <c r="HNO126" s="406" t="n"/>
      <c r="HNP126" s="406" t="n"/>
      <c r="HNQ126" s="406" t="n"/>
      <c r="HNR126" s="406" t="n"/>
      <c r="HNS126" s="406" t="n"/>
      <c r="HNT126" s="406" t="n"/>
      <c r="HNU126" s="406" t="n"/>
      <c r="HNV126" s="406" t="n"/>
      <c r="HNW126" s="406" t="n"/>
      <c r="HNX126" s="406" t="n"/>
      <c r="HNY126" s="406" t="n"/>
      <c r="HNZ126" s="406" t="n"/>
      <c r="HOA126" s="406" t="n"/>
      <c r="HOB126" s="406" t="n"/>
      <c r="HOC126" s="406" t="n"/>
      <c r="HOD126" s="406" t="n"/>
      <c r="HOE126" s="406" t="n"/>
      <c r="HOF126" s="406" t="n"/>
      <c r="HOG126" s="406" t="n"/>
      <c r="HOH126" s="406" t="n"/>
      <c r="HOI126" s="406" t="n"/>
      <c r="HOJ126" s="406" t="n"/>
      <c r="HOK126" s="406" t="n"/>
      <c r="HOL126" s="406" t="n"/>
      <c r="HOM126" s="406" t="n"/>
      <c r="HON126" s="406" t="n"/>
      <c r="HOO126" s="406" t="n"/>
      <c r="HOP126" s="406" t="n"/>
      <c r="HOQ126" s="406" t="n"/>
      <c r="HOR126" s="406" t="n"/>
      <c r="HOS126" s="406" t="n"/>
      <c r="HOT126" s="406" t="n"/>
      <c r="HOU126" s="406" t="n"/>
      <c r="HOV126" s="406" t="n"/>
      <c r="HOW126" s="406" t="n"/>
      <c r="HOX126" s="406" t="n"/>
      <c r="HOY126" s="406" t="n"/>
      <c r="HOZ126" s="406" t="n"/>
      <c r="HPA126" s="406" t="n"/>
      <c r="HPB126" s="406" t="n"/>
      <c r="HPC126" s="406" t="n"/>
      <c r="HPD126" s="406" t="n"/>
      <c r="HPE126" s="406" t="n"/>
      <c r="HPF126" s="406" t="n"/>
      <c r="HPG126" s="406" t="n"/>
      <c r="HPH126" s="406" t="n"/>
      <c r="HPI126" s="406" t="n"/>
      <c r="HPJ126" s="406" t="n"/>
      <c r="HPK126" s="406" t="n"/>
      <c r="HPL126" s="406" t="n"/>
      <c r="HPM126" s="406" t="n"/>
      <c r="HPN126" s="406" t="n"/>
      <c r="HPO126" s="406" t="n"/>
      <c r="HPP126" s="406" t="n"/>
      <c r="HPQ126" s="406" t="n"/>
      <c r="HPR126" s="406" t="n"/>
      <c r="HPS126" s="406" t="n"/>
      <c r="HPT126" s="406" t="n"/>
      <c r="HPU126" s="406" t="n"/>
      <c r="HPV126" s="406" t="n"/>
      <c r="HPW126" s="406" t="n"/>
      <c r="HPX126" s="406" t="n"/>
      <c r="HPY126" s="406" t="n"/>
      <c r="HPZ126" s="406" t="n"/>
      <c r="HQA126" s="406" t="n"/>
      <c r="HQB126" s="406" t="n"/>
      <c r="HQC126" s="406" t="n"/>
      <c r="HQD126" s="406" t="n"/>
      <c r="HQE126" s="406" t="n"/>
      <c r="HQF126" s="406" t="n"/>
      <c r="HQG126" s="406" t="n"/>
      <c r="HQH126" s="406" t="n"/>
      <c r="HQI126" s="406" t="n"/>
      <c r="HQJ126" s="406" t="n"/>
      <c r="HQK126" s="406" t="n"/>
      <c r="HQL126" s="406" t="n"/>
      <c r="HQM126" s="406" t="n"/>
      <c r="HQN126" s="406" t="n"/>
      <c r="HQO126" s="406" t="n"/>
      <c r="HQP126" s="406" t="n"/>
      <c r="HQQ126" s="406" t="n"/>
      <c r="HQR126" s="406" t="n"/>
      <c r="HQS126" s="406" t="n"/>
      <c r="HQT126" s="406" t="n"/>
      <c r="HQU126" s="406" t="n"/>
      <c r="HQV126" s="406" t="n"/>
      <c r="HQW126" s="406" t="n"/>
      <c r="HQX126" s="406" t="n"/>
      <c r="HQY126" s="406" t="n"/>
      <c r="HQZ126" s="406" t="n"/>
      <c r="HRA126" s="406" t="n"/>
      <c r="HRB126" s="406" t="n"/>
      <c r="HRC126" s="406" t="n"/>
      <c r="HRD126" s="406" t="n"/>
      <c r="HRE126" s="406" t="n"/>
      <c r="HRF126" s="406" t="n"/>
      <c r="HRG126" s="406" t="n"/>
      <c r="HRH126" s="406" t="n"/>
      <c r="HRI126" s="406" t="n"/>
      <c r="HRJ126" s="406" t="n"/>
      <c r="HRK126" s="406" t="n"/>
      <c r="HRL126" s="406" t="n"/>
      <c r="HRM126" s="406" t="n"/>
      <c r="HRN126" s="406" t="n"/>
      <c r="HRO126" s="406" t="n"/>
      <c r="HRP126" s="406" t="n"/>
      <c r="HRQ126" s="406" t="n"/>
      <c r="HRR126" s="406" t="n"/>
      <c r="HRS126" s="406" t="n"/>
      <c r="HRT126" s="406" t="n"/>
      <c r="HRU126" s="406" t="n"/>
      <c r="HRV126" s="406" t="n"/>
      <c r="HRW126" s="406" t="n"/>
      <c r="HRX126" s="406" t="n"/>
      <c r="HRY126" s="406" t="n"/>
      <c r="HRZ126" s="406" t="n"/>
      <c r="HSA126" s="406" t="n"/>
      <c r="HSB126" s="406" t="n"/>
      <c r="HSC126" s="406" t="n"/>
      <c r="HSD126" s="406" t="n"/>
      <c r="HSE126" s="406" t="n"/>
      <c r="HSF126" s="406" t="n"/>
      <c r="HSG126" s="406" t="n"/>
      <c r="HSH126" s="406" t="n"/>
      <c r="HSI126" s="406" t="n"/>
      <c r="HSJ126" s="406" t="n"/>
      <c r="HSK126" s="406" t="n"/>
      <c r="HSL126" s="406" t="n"/>
      <c r="HSM126" s="406" t="n"/>
      <c r="HSN126" s="406" t="n"/>
      <c r="HSO126" s="406" t="n"/>
      <c r="HSP126" s="406" t="n"/>
      <c r="HSQ126" s="406" t="n"/>
      <c r="HSR126" s="406" t="n"/>
      <c r="HSS126" s="406" t="n"/>
      <c r="HST126" s="406" t="n"/>
      <c r="HSU126" s="406" t="n"/>
      <c r="HSV126" s="406" t="n"/>
      <c r="HSW126" s="406" t="n"/>
      <c r="HSX126" s="406" t="n"/>
      <c r="HSY126" s="406" t="n"/>
      <c r="HSZ126" s="406" t="n"/>
      <c r="HTA126" s="406" t="n"/>
      <c r="HTB126" s="406" t="n"/>
      <c r="HTC126" s="406" t="n"/>
      <c r="HTD126" s="406" t="n"/>
      <c r="HTE126" s="406" t="n"/>
      <c r="HTF126" s="406" t="n"/>
      <c r="HTG126" s="406" t="n"/>
      <c r="HTH126" s="406" t="n"/>
      <c r="HTI126" s="406" t="n"/>
      <c r="HTJ126" s="406" t="n"/>
      <c r="HTK126" s="406" t="n"/>
      <c r="HTL126" s="406" t="n"/>
      <c r="HTM126" s="406" t="n"/>
      <c r="HTN126" s="406" t="n"/>
      <c r="HTO126" s="406" t="n"/>
      <c r="HTP126" s="406" t="n"/>
      <c r="HTQ126" s="406" t="n"/>
      <c r="HTR126" s="406" t="n"/>
      <c r="HTS126" s="406" t="n"/>
      <c r="HTT126" s="406" t="n"/>
      <c r="HTU126" s="406" t="n"/>
      <c r="HTV126" s="406" t="n"/>
      <c r="HTW126" s="406" t="n"/>
      <c r="HTX126" s="406" t="n"/>
      <c r="HTY126" s="406" t="n"/>
      <c r="HTZ126" s="406" t="n"/>
      <c r="HUA126" s="406" t="n"/>
      <c r="HUB126" s="406" t="n"/>
      <c r="HUC126" s="406" t="n"/>
      <c r="HUD126" s="406" t="n"/>
      <c r="HUE126" s="406" t="n"/>
      <c r="HUF126" s="406" t="n"/>
      <c r="HUG126" s="406" t="n"/>
      <c r="HUH126" s="406" t="n"/>
      <c r="HUI126" s="406" t="n"/>
      <c r="HUJ126" s="406" t="n"/>
      <c r="HUK126" s="406" t="n"/>
      <c r="HUL126" s="406" t="n"/>
      <c r="HUM126" s="406" t="n"/>
      <c r="HUN126" s="406" t="n"/>
      <c r="HUO126" s="406" t="n"/>
      <c r="HUP126" s="406" t="n"/>
      <c r="HUQ126" s="406" t="n"/>
      <c r="HUR126" s="406" t="n"/>
      <c r="HUS126" s="406" t="n"/>
      <c r="HUT126" s="406" t="n"/>
      <c r="HUU126" s="406" t="n"/>
      <c r="HUV126" s="406" t="n"/>
      <c r="HUW126" s="406" t="n"/>
      <c r="HUX126" s="406" t="n"/>
      <c r="HUY126" s="406" t="n"/>
      <c r="HUZ126" s="406" t="n"/>
      <c r="HVA126" s="406" t="n"/>
      <c r="HVB126" s="406" t="n"/>
      <c r="HVC126" s="406" t="n"/>
      <c r="HVD126" s="406" t="n"/>
      <c r="HVE126" s="406" t="n"/>
      <c r="HVF126" s="406" t="n"/>
      <c r="HVG126" s="406" t="n"/>
      <c r="HVH126" s="406" t="n"/>
      <c r="HVI126" s="406" t="n"/>
      <c r="HVJ126" s="406" t="n"/>
      <c r="HVK126" s="406" t="n"/>
      <c r="HVL126" s="406" t="n"/>
      <c r="HVM126" s="406" t="n"/>
      <c r="HVN126" s="406" t="n"/>
      <c r="HVO126" s="406" t="n"/>
      <c r="HVP126" s="406" t="n"/>
      <c r="HVQ126" s="406" t="n"/>
      <c r="HVR126" s="406" t="n"/>
      <c r="HVS126" s="406" t="n"/>
      <c r="HVT126" s="406" t="n"/>
      <c r="HVU126" s="406" t="n"/>
      <c r="HVV126" s="406" t="n"/>
      <c r="HVW126" s="406" t="n"/>
      <c r="HVX126" s="406" t="n"/>
      <c r="HVY126" s="406" t="n"/>
      <c r="HVZ126" s="406" t="n"/>
      <c r="HWA126" s="406" t="n"/>
      <c r="HWB126" s="406" t="n"/>
      <c r="HWC126" s="406" t="n"/>
      <c r="HWD126" s="406" t="n"/>
      <c r="HWE126" s="406" t="n"/>
      <c r="HWF126" s="406" t="n"/>
      <c r="HWG126" s="406" t="n"/>
      <c r="HWH126" s="406" t="n"/>
      <c r="HWI126" s="406" t="n"/>
      <c r="HWJ126" s="406" t="n"/>
      <c r="HWK126" s="406" t="n"/>
      <c r="HWL126" s="406" t="n"/>
      <c r="HWM126" s="406" t="n"/>
      <c r="HWN126" s="406" t="n"/>
      <c r="HWO126" s="406" t="n"/>
      <c r="HWP126" s="406" t="n"/>
      <c r="HWQ126" s="406" t="n"/>
      <c r="HWR126" s="406" t="n"/>
      <c r="HWS126" s="406" t="n"/>
      <c r="HWT126" s="406" t="n"/>
      <c r="HWU126" s="406" t="n"/>
      <c r="HWV126" s="406" t="n"/>
      <c r="HWW126" s="406" t="n"/>
      <c r="HWX126" s="406" t="n"/>
      <c r="HWY126" s="406" t="n"/>
      <c r="HWZ126" s="406" t="n"/>
      <c r="HXA126" s="406" t="n"/>
      <c r="HXB126" s="406" t="n"/>
      <c r="HXC126" s="406" t="n"/>
      <c r="HXD126" s="406" t="n"/>
      <c r="HXE126" s="406" t="n"/>
      <c r="HXF126" s="406" t="n"/>
      <c r="HXG126" s="406" t="n"/>
      <c r="HXH126" s="406" t="n"/>
      <c r="HXI126" s="406" t="n"/>
      <c r="HXJ126" s="406" t="n"/>
      <c r="HXK126" s="406" t="n"/>
      <c r="HXL126" s="406" t="n"/>
      <c r="HXM126" s="406" t="n"/>
      <c r="HXN126" s="406" t="n"/>
      <c r="HXO126" s="406" t="n"/>
      <c r="HXP126" s="406" t="n"/>
      <c r="HXQ126" s="406" t="n"/>
      <c r="HXR126" s="406" t="n"/>
      <c r="HXS126" s="406" t="n"/>
      <c r="HXT126" s="406" t="n"/>
      <c r="HXU126" s="406" t="n"/>
      <c r="HXV126" s="406" t="n"/>
      <c r="HXW126" s="406" t="n"/>
      <c r="HXX126" s="406" t="n"/>
      <c r="HXY126" s="406" t="n"/>
      <c r="HXZ126" s="406" t="n"/>
      <c r="HYA126" s="406" t="n"/>
      <c r="HYB126" s="406" t="n"/>
      <c r="HYC126" s="406" t="n"/>
      <c r="HYD126" s="406" t="n"/>
      <c r="HYE126" s="406" t="n"/>
      <c r="HYF126" s="406" t="n"/>
      <c r="HYG126" s="406" t="n"/>
      <c r="HYH126" s="406" t="n"/>
      <c r="HYI126" s="406" t="n"/>
      <c r="HYJ126" s="406" t="n"/>
      <c r="HYK126" s="406" t="n"/>
      <c r="HYL126" s="406" t="n"/>
      <c r="HYM126" s="406" t="n"/>
      <c r="HYN126" s="406" t="n"/>
      <c r="HYO126" s="406" t="n"/>
      <c r="HYP126" s="406" t="n"/>
      <c r="HYQ126" s="406" t="n"/>
      <c r="HYR126" s="406" t="n"/>
      <c r="HYS126" s="406" t="n"/>
      <c r="HYT126" s="406" t="n"/>
      <c r="HYU126" s="406" t="n"/>
      <c r="HYV126" s="406" t="n"/>
      <c r="HYW126" s="406" t="n"/>
      <c r="HYX126" s="406" t="n"/>
      <c r="HYY126" s="406" t="n"/>
      <c r="HYZ126" s="406" t="n"/>
      <c r="HZA126" s="406" t="n"/>
      <c r="HZB126" s="406" t="n"/>
      <c r="HZC126" s="406" t="n"/>
      <c r="HZD126" s="406" t="n"/>
      <c r="HZE126" s="406" t="n"/>
      <c r="HZF126" s="406" t="n"/>
      <c r="HZG126" s="406" t="n"/>
      <c r="HZH126" s="406" t="n"/>
      <c r="HZI126" s="406" t="n"/>
      <c r="HZJ126" s="406" t="n"/>
      <c r="HZK126" s="406" t="n"/>
      <c r="HZL126" s="406" t="n"/>
      <c r="HZM126" s="406" t="n"/>
      <c r="HZN126" s="406" t="n"/>
      <c r="HZO126" s="406" t="n"/>
      <c r="HZP126" s="406" t="n"/>
      <c r="HZQ126" s="406" t="n"/>
      <c r="HZR126" s="406" t="n"/>
      <c r="HZS126" s="406" t="n"/>
      <c r="HZT126" s="406" t="n"/>
      <c r="HZU126" s="406" t="n"/>
      <c r="HZV126" s="406" t="n"/>
      <c r="HZW126" s="406" t="n"/>
      <c r="HZX126" s="406" t="n"/>
      <c r="HZY126" s="406" t="n"/>
      <c r="HZZ126" s="406" t="n"/>
      <c r="IAA126" s="406" t="n"/>
      <c r="IAB126" s="406" t="n"/>
      <c r="IAC126" s="406" t="n"/>
      <c r="IAD126" s="406" t="n"/>
      <c r="IAE126" s="406" t="n"/>
      <c r="IAF126" s="406" t="n"/>
      <c r="IAG126" s="406" t="n"/>
      <c r="IAH126" s="406" t="n"/>
      <c r="IAI126" s="406" t="n"/>
      <c r="IAJ126" s="406" t="n"/>
      <c r="IAK126" s="406" t="n"/>
      <c r="IAL126" s="406" t="n"/>
      <c r="IAM126" s="406" t="n"/>
      <c r="IAN126" s="406" t="n"/>
      <c r="IAO126" s="406" t="n"/>
      <c r="IAP126" s="406" t="n"/>
      <c r="IAQ126" s="406" t="n"/>
      <c r="IAR126" s="406" t="n"/>
      <c r="IAS126" s="406" t="n"/>
      <c r="IAT126" s="406" t="n"/>
      <c r="IAU126" s="406" t="n"/>
      <c r="IAV126" s="406" t="n"/>
      <c r="IAW126" s="406" t="n"/>
      <c r="IAX126" s="406" t="n"/>
      <c r="IAY126" s="406" t="n"/>
      <c r="IAZ126" s="406" t="n"/>
      <c r="IBA126" s="406" t="n"/>
      <c r="IBB126" s="406" t="n"/>
      <c r="IBC126" s="406" t="n"/>
      <c r="IBD126" s="406" t="n"/>
      <c r="IBE126" s="406" t="n"/>
      <c r="IBF126" s="406" t="n"/>
      <c r="IBG126" s="406" t="n"/>
      <c r="IBH126" s="406" t="n"/>
      <c r="IBI126" s="406" t="n"/>
      <c r="IBJ126" s="406" t="n"/>
      <c r="IBK126" s="406" t="n"/>
      <c r="IBL126" s="406" t="n"/>
      <c r="IBM126" s="406" t="n"/>
      <c r="IBN126" s="406" t="n"/>
      <c r="IBO126" s="406" t="n"/>
      <c r="IBP126" s="406" t="n"/>
      <c r="IBQ126" s="406" t="n"/>
      <c r="IBR126" s="406" t="n"/>
      <c r="IBS126" s="406" t="n"/>
      <c r="IBT126" s="406" t="n"/>
      <c r="IBU126" s="406" t="n"/>
      <c r="IBV126" s="406" t="n"/>
      <c r="IBW126" s="406" t="n"/>
      <c r="IBX126" s="406" t="n"/>
      <c r="IBY126" s="406" t="n"/>
      <c r="IBZ126" s="406" t="n"/>
      <c r="ICA126" s="406" t="n"/>
      <c r="ICB126" s="406" t="n"/>
      <c r="ICC126" s="406" t="n"/>
      <c r="ICD126" s="406" t="n"/>
      <c r="ICE126" s="406" t="n"/>
      <c r="ICF126" s="406" t="n"/>
      <c r="ICG126" s="406" t="n"/>
      <c r="ICH126" s="406" t="n"/>
      <c r="ICI126" s="406" t="n"/>
      <c r="ICJ126" s="406" t="n"/>
      <c r="ICK126" s="406" t="n"/>
      <c r="ICL126" s="406" t="n"/>
      <c r="ICM126" s="406" t="n"/>
      <c r="ICN126" s="406" t="n"/>
      <c r="ICO126" s="406" t="n"/>
      <c r="ICP126" s="406" t="n"/>
      <c r="ICQ126" s="406" t="n"/>
      <c r="ICR126" s="406" t="n"/>
      <c r="ICS126" s="406" t="n"/>
      <c r="ICT126" s="406" t="n"/>
      <c r="ICU126" s="406" t="n"/>
      <c r="ICV126" s="406" t="n"/>
      <c r="ICW126" s="406" t="n"/>
      <c r="ICX126" s="406" t="n"/>
      <c r="ICY126" s="406" t="n"/>
      <c r="ICZ126" s="406" t="n"/>
      <c r="IDA126" s="406" t="n"/>
      <c r="IDB126" s="406" t="n"/>
      <c r="IDC126" s="406" t="n"/>
      <c r="IDD126" s="406" t="n"/>
      <c r="IDE126" s="406" t="n"/>
      <c r="IDF126" s="406" t="n"/>
      <c r="IDG126" s="406" t="n"/>
      <c r="IDH126" s="406" t="n"/>
      <c r="IDI126" s="406" t="n"/>
      <c r="IDJ126" s="406" t="n"/>
      <c r="IDK126" s="406" t="n"/>
      <c r="IDL126" s="406" t="n"/>
      <c r="IDM126" s="406" t="n"/>
      <c r="IDN126" s="406" t="n"/>
      <c r="IDO126" s="406" t="n"/>
      <c r="IDP126" s="406" t="n"/>
      <c r="IDQ126" s="406" t="n"/>
      <c r="IDR126" s="406" t="n"/>
      <c r="IDS126" s="406" t="n"/>
      <c r="IDT126" s="406" t="n"/>
      <c r="IDU126" s="406" t="n"/>
      <c r="IDV126" s="406" t="n"/>
      <c r="IDW126" s="406" t="n"/>
      <c r="IDX126" s="406" t="n"/>
      <c r="IDY126" s="406" t="n"/>
      <c r="IDZ126" s="406" t="n"/>
      <c r="IEA126" s="406" t="n"/>
      <c r="IEB126" s="406" t="n"/>
      <c r="IEC126" s="406" t="n"/>
      <c r="IED126" s="406" t="n"/>
      <c r="IEE126" s="406" t="n"/>
      <c r="IEF126" s="406" t="n"/>
      <c r="IEG126" s="406" t="n"/>
      <c r="IEH126" s="406" t="n"/>
      <c r="IEI126" s="406" t="n"/>
      <c r="IEJ126" s="406" t="n"/>
      <c r="IEK126" s="406" t="n"/>
      <c r="IEL126" s="406" t="n"/>
      <c r="IEM126" s="406" t="n"/>
      <c r="IEN126" s="406" t="n"/>
      <c r="IEO126" s="406" t="n"/>
      <c r="IEP126" s="406" t="n"/>
      <c r="IEQ126" s="406" t="n"/>
      <c r="IER126" s="406" t="n"/>
      <c r="IES126" s="406" t="n"/>
      <c r="IET126" s="406" t="n"/>
      <c r="IEU126" s="406" t="n"/>
      <c r="IEV126" s="406" t="n"/>
      <c r="IEW126" s="406" t="n"/>
      <c r="IEX126" s="406" t="n"/>
      <c r="IEY126" s="406" t="n"/>
      <c r="IEZ126" s="406" t="n"/>
      <c r="IFA126" s="406" t="n"/>
      <c r="IFB126" s="406" t="n"/>
      <c r="IFC126" s="406" t="n"/>
      <c r="IFD126" s="406" t="n"/>
      <c r="IFE126" s="406" t="n"/>
      <c r="IFF126" s="406" t="n"/>
      <c r="IFG126" s="406" t="n"/>
      <c r="IFH126" s="406" t="n"/>
      <c r="IFI126" s="406" t="n"/>
      <c r="IFJ126" s="406" t="n"/>
      <c r="IFK126" s="406" t="n"/>
      <c r="IFL126" s="406" t="n"/>
      <c r="IFM126" s="406" t="n"/>
      <c r="IFN126" s="406" t="n"/>
      <c r="IFO126" s="406" t="n"/>
      <c r="IFP126" s="406" t="n"/>
      <c r="IFQ126" s="406" t="n"/>
      <c r="IFR126" s="406" t="n"/>
      <c r="IFS126" s="406" t="n"/>
      <c r="IFT126" s="406" t="n"/>
      <c r="IFU126" s="406" t="n"/>
      <c r="IFV126" s="406" t="n"/>
      <c r="IFW126" s="406" t="n"/>
      <c r="IFX126" s="406" t="n"/>
      <c r="IFY126" s="406" t="n"/>
      <c r="IFZ126" s="406" t="n"/>
      <c r="IGA126" s="406" t="n"/>
      <c r="IGB126" s="406" t="n"/>
      <c r="IGC126" s="406" t="n"/>
      <c r="IGD126" s="406" t="n"/>
      <c r="IGE126" s="406" t="n"/>
      <c r="IGF126" s="406" t="n"/>
      <c r="IGG126" s="406" t="n"/>
      <c r="IGH126" s="406" t="n"/>
      <c r="IGI126" s="406" t="n"/>
      <c r="IGJ126" s="406" t="n"/>
      <c r="IGK126" s="406" t="n"/>
      <c r="IGL126" s="406" t="n"/>
      <c r="IGM126" s="406" t="n"/>
      <c r="IGN126" s="406" t="n"/>
      <c r="IGO126" s="406" t="n"/>
      <c r="IGP126" s="406" t="n"/>
      <c r="IGQ126" s="406" t="n"/>
      <c r="IGR126" s="406" t="n"/>
      <c r="IGS126" s="406" t="n"/>
      <c r="IGT126" s="406" t="n"/>
      <c r="IGU126" s="406" t="n"/>
      <c r="IGV126" s="406" t="n"/>
      <c r="IGW126" s="406" t="n"/>
      <c r="IGX126" s="406" t="n"/>
      <c r="IGY126" s="406" t="n"/>
      <c r="IGZ126" s="406" t="n"/>
      <c r="IHA126" s="406" t="n"/>
      <c r="IHB126" s="406" t="n"/>
      <c r="IHC126" s="406" t="n"/>
      <c r="IHD126" s="406" t="n"/>
      <c r="IHE126" s="406" t="n"/>
      <c r="IHF126" s="406" t="n"/>
      <c r="IHG126" s="406" t="n"/>
      <c r="IHH126" s="406" t="n"/>
      <c r="IHI126" s="406" t="n"/>
      <c r="IHJ126" s="406" t="n"/>
      <c r="IHK126" s="406" t="n"/>
      <c r="IHL126" s="406" t="n"/>
      <c r="IHM126" s="406" t="n"/>
      <c r="IHN126" s="406" t="n"/>
      <c r="IHO126" s="406" t="n"/>
      <c r="IHP126" s="406" t="n"/>
      <c r="IHQ126" s="406" t="n"/>
      <c r="IHR126" s="406" t="n"/>
      <c r="IHS126" s="406" t="n"/>
      <c r="IHT126" s="406" t="n"/>
      <c r="IHU126" s="406" t="n"/>
      <c r="IHV126" s="406" t="n"/>
      <c r="IHW126" s="406" t="n"/>
      <c r="IHX126" s="406" t="n"/>
      <c r="IHY126" s="406" t="n"/>
      <c r="IHZ126" s="406" t="n"/>
      <c r="IIA126" s="406" t="n"/>
      <c r="IIB126" s="406" t="n"/>
      <c r="IIC126" s="406" t="n"/>
      <c r="IID126" s="406" t="n"/>
      <c r="IIE126" s="406" t="n"/>
      <c r="IIF126" s="406" t="n"/>
      <c r="IIG126" s="406" t="n"/>
      <c r="IIH126" s="406" t="n"/>
      <c r="III126" s="406" t="n"/>
      <c r="IIJ126" s="406" t="n"/>
      <c r="IIK126" s="406" t="n"/>
      <c r="IIL126" s="406" t="n"/>
      <c r="IIM126" s="406" t="n"/>
      <c r="IIN126" s="406" t="n"/>
      <c r="IIO126" s="406" t="n"/>
      <c r="IIP126" s="406" t="n"/>
      <c r="IIQ126" s="406" t="n"/>
      <c r="IIR126" s="406" t="n"/>
      <c r="IIS126" s="406" t="n"/>
      <c r="IIT126" s="406" t="n"/>
      <c r="IIU126" s="406" t="n"/>
      <c r="IIV126" s="406" t="n"/>
      <c r="IIW126" s="406" t="n"/>
      <c r="IIX126" s="406" t="n"/>
      <c r="IIY126" s="406" t="n"/>
      <c r="IIZ126" s="406" t="n"/>
      <c r="IJA126" s="406" t="n"/>
      <c r="IJB126" s="406" t="n"/>
      <c r="IJC126" s="406" t="n"/>
      <c r="IJD126" s="406" t="n"/>
      <c r="IJE126" s="406" t="n"/>
      <c r="IJF126" s="406" t="n"/>
      <c r="IJG126" s="406" t="n"/>
      <c r="IJH126" s="406" t="n"/>
      <c r="IJI126" s="406" t="n"/>
      <c r="IJJ126" s="406" t="n"/>
      <c r="IJK126" s="406" t="n"/>
      <c r="IJL126" s="406" t="n"/>
      <c r="IJM126" s="406" t="n"/>
      <c r="IJN126" s="406" t="n"/>
      <c r="IJO126" s="406" t="n"/>
      <c r="IJP126" s="406" t="n"/>
      <c r="IJQ126" s="406" t="n"/>
      <c r="IJR126" s="406" t="n"/>
      <c r="IJS126" s="406" t="n"/>
      <c r="IJT126" s="406" t="n"/>
      <c r="IJU126" s="406" t="n"/>
      <c r="IJV126" s="406" t="n"/>
      <c r="IJW126" s="406" t="n"/>
      <c r="IJX126" s="406" t="n"/>
      <c r="IJY126" s="406" t="n"/>
      <c r="IJZ126" s="406" t="n"/>
      <c r="IKA126" s="406" t="n"/>
      <c r="IKB126" s="406" t="n"/>
      <c r="IKC126" s="406" t="n"/>
      <c r="IKD126" s="406" t="n"/>
      <c r="IKE126" s="406" t="n"/>
      <c r="IKF126" s="406" t="n"/>
      <c r="IKG126" s="406" t="n"/>
      <c r="IKH126" s="406" t="n"/>
      <c r="IKI126" s="406" t="n"/>
      <c r="IKJ126" s="406" t="n"/>
      <c r="IKK126" s="406" t="n"/>
      <c r="IKL126" s="406" t="n"/>
      <c r="IKM126" s="406" t="n"/>
      <c r="IKN126" s="406" t="n"/>
      <c r="IKO126" s="406" t="n"/>
      <c r="IKP126" s="406" t="n"/>
      <c r="IKQ126" s="406" t="n"/>
      <c r="IKR126" s="406" t="n"/>
      <c r="IKS126" s="406" t="n"/>
      <c r="IKT126" s="406" t="n"/>
      <c r="IKU126" s="406" t="n"/>
      <c r="IKV126" s="406" t="n"/>
      <c r="IKW126" s="406" t="n"/>
      <c r="IKX126" s="406" t="n"/>
      <c r="IKY126" s="406" t="n"/>
      <c r="IKZ126" s="406" t="n"/>
      <c r="ILA126" s="406" t="n"/>
      <c r="ILB126" s="406" t="n"/>
      <c r="ILC126" s="406" t="n"/>
      <c r="ILD126" s="406" t="n"/>
      <c r="ILE126" s="406" t="n"/>
      <c r="ILF126" s="406" t="n"/>
      <c r="ILG126" s="406" t="n"/>
      <c r="ILH126" s="406" t="n"/>
      <c r="ILI126" s="406" t="n"/>
      <c r="ILJ126" s="406" t="n"/>
      <c r="ILK126" s="406" t="n"/>
      <c r="ILL126" s="406" t="n"/>
      <c r="ILM126" s="406" t="n"/>
      <c r="ILN126" s="406" t="n"/>
      <c r="ILO126" s="406" t="n"/>
      <c r="ILP126" s="406" t="n"/>
      <c r="ILQ126" s="406" t="n"/>
      <c r="ILR126" s="406" t="n"/>
      <c r="ILS126" s="406" t="n"/>
      <c r="ILT126" s="406" t="n"/>
      <c r="ILU126" s="406" t="n"/>
      <c r="ILV126" s="406" t="n"/>
      <c r="ILW126" s="406" t="n"/>
      <c r="ILX126" s="406" t="n"/>
      <c r="ILY126" s="406" t="n"/>
      <c r="ILZ126" s="406" t="n"/>
      <c r="IMA126" s="406" t="n"/>
      <c r="IMB126" s="406" t="n"/>
      <c r="IMC126" s="406" t="n"/>
      <c r="IMD126" s="406" t="n"/>
      <c r="IME126" s="406" t="n"/>
      <c r="IMF126" s="406" t="n"/>
      <c r="IMG126" s="406" t="n"/>
      <c r="IMH126" s="406" t="n"/>
      <c r="IMI126" s="406" t="n"/>
      <c r="IMJ126" s="406" t="n"/>
      <c r="IMK126" s="406" t="n"/>
      <c r="IML126" s="406" t="n"/>
      <c r="IMM126" s="406" t="n"/>
      <c r="IMN126" s="406" t="n"/>
      <c r="IMO126" s="406" t="n"/>
      <c r="IMP126" s="406" t="n"/>
      <c r="IMQ126" s="406" t="n"/>
      <c r="IMR126" s="406" t="n"/>
      <c r="IMS126" s="406" t="n"/>
      <c r="IMT126" s="406" t="n"/>
      <c r="IMU126" s="406" t="n"/>
      <c r="IMV126" s="406" t="n"/>
      <c r="IMW126" s="406" t="n"/>
      <c r="IMX126" s="406" t="n"/>
      <c r="IMY126" s="406" t="n"/>
      <c r="IMZ126" s="406" t="n"/>
      <c r="INA126" s="406" t="n"/>
      <c r="INB126" s="406" t="n"/>
      <c r="INC126" s="406" t="n"/>
      <c r="IND126" s="406" t="n"/>
      <c r="INE126" s="406" t="n"/>
      <c r="INF126" s="406" t="n"/>
      <c r="ING126" s="406" t="n"/>
      <c r="INH126" s="406" t="n"/>
      <c r="INI126" s="406" t="n"/>
      <c r="INJ126" s="406" t="n"/>
      <c r="INK126" s="406" t="n"/>
      <c r="INL126" s="406" t="n"/>
      <c r="INM126" s="406" t="n"/>
      <c r="INN126" s="406" t="n"/>
      <c r="INO126" s="406" t="n"/>
      <c r="INP126" s="406" t="n"/>
      <c r="INQ126" s="406" t="n"/>
      <c r="INR126" s="406" t="n"/>
      <c r="INS126" s="406" t="n"/>
      <c r="INT126" s="406" t="n"/>
      <c r="INU126" s="406" t="n"/>
      <c r="INV126" s="406" t="n"/>
      <c r="INW126" s="406" t="n"/>
      <c r="INX126" s="406" t="n"/>
      <c r="INY126" s="406" t="n"/>
      <c r="INZ126" s="406" t="n"/>
      <c r="IOA126" s="406" t="n"/>
      <c r="IOB126" s="406" t="n"/>
      <c r="IOC126" s="406" t="n"/>
      <c r="IOD126" s="406" t="n"/>
      <c r="IOE126" s="406" t="n"/>
      <c r="IOF126" s="406" t="n"/>
      <c r="IOG126" s="406" t="n"/>
      <c r="IOH126" s="406" t="n"/>
      <c r="IOI126" s="406" t="n"/>
      <c r="IOJ126" s="406" t="n"/>
      <c r="IOK126" s="406" t="n"/>
      <c r="IOL126" s="406" t="n"/>
      <c r="IOM126" s="406" t="n"/>
      <c r="ION126" s="406" t="n"/>
      <c r="IOO126" s="406" t="n"/>
      <c r="IOP126" s="406" t="n"/>
      <c r="IOQ126" s="406" t="n"/>
      <c r="IOR126" s="406" t="n"/>
      <c r="IOS126" s="406" t="n"/>
      <c r="IOT126" s="406" t="n"/>
      <c r="IOU126" s="406" t="n"/>
      <c r="IOV126" s="406" t="n"/>
      <c r="IOW126" s="406" t="n"/>
      <c r="IOX126" s="406" t="n"/>
      <c r="IOY126" s="406" t="n"/>
      <c r="IOZ126" s="406" t="n"/>
      <c r="IPA126" s="406" t="n"/>
      <c r="IPB126" s="406" t="n"/>
      <c r="IPC126" s="406" t="n"/>
      <c r="IPD126" s="406" t="n"/>
      <c r="IPE126" s="406" t="n"/>
      <c r="IPF126" s="406" t="n"/>
      <c r="IPG126" s="406" t="n"/>
      <c r="IPH126" s="406" t="n"/>
      <c r="IPI126" s="406" t="n"/>
      <c r="IPJ126" s="406" t="n"/>
      <c r="IPK126" s="406" t="n"/>
      <c r="IPL126" s="406" t="n"/>
      <c r="IPM126" s="406" t="n"/>
      <c r="IPN126" s="406" t="n"/>
      <c r="IPO126" s="406" t="n"/>
      <c r="IPP126" s="406" t="n"/>
      <c r="IPQ126" s="406" t="n"/>
      <c r="IPR126" s="406" t="n"/>
      <c r="IPS126" s="406" t="n"/>
      <c r="IPT126" s="406" t="n"/>
      <c r="IPU126" s="406" t="n"/>
      <c r="IPV126" s="406" t="n"/>
      <c r="IPW126" s="406" t="n"/>
      <c r="IPX126" s="406" t="n"/>
      <c r="IPY126" s="406" t="n"/>
      <c r="IPZ126" s="406" t="n"/>
      <c r="IQA126" s="406" t="n"/>
      <c r="IQB126" s="406" t="n"/>
      <c r="IQC126" s="406" t="n"/>
      <c r="IQD126" s="406" t="n"/>
      <c r="IQE126" s="406" t="n"/>
      <c r="IQF126" s="406" t="n"/>
      <c r="IQG126" s="406" t="n"/>
      <c r="IQH126" s="406" t="n"/>
      <c r="IQI126" s="406" t="n"/>
      <c r="IQJ126" s="406" t="n"/>
      <c r="IQK126" s="406" t="n"/>
      <c r="IQL126" s="406" t="n"/>
      <c r="IQM126" s="406" t="n"/>
      <c r="IQN126" s="406" t="n"/>
      <c r="IQO126" s="406" t="n"/>
      <c r="IQP126" s="406" t="n"/>
      <c r="IQQ126" s="406" t="n"/>
      <c r="IQR126" s="406" t="n"/>
      <c r="IQS126" s="406" t="n"/>
      <c r="IQT126" s="406" t="n"/>
      <c r="IQU126" s="406" t="n"/>
      <c r="IQV126" s="406" t="n"/>
      <c r="IQW126" s="406" t="n"/>
      <c r="IQX126" s="406" t="n"/>
      <c r="IQY126" s="406" t="n"/>
      <c r="IQZ126" s="406" t="n"/>
      <c r="IRA126" s="406" t="n"/>
      <c r="IRB126" s="406" t="n"/>
      <c r="IRC126" s="406" t="n"/>
      <c r="IRD126" s="406" t="n"/>
      <c r="IRE126" s="406" t="n"/>
      <c r="IRF126" s="406" t="n"/>
      <c r="IRG126" s="406" t="n"/>
      <c r="IRH126" s="406" t="n"/>
      <c r="IRI126" s="406" t="n"/>
      <c r="IRJ126" s="406" t="n"/>
      <c r="IRK126" s="406" t="n"/>
      <c r="IRL126" s="406" t="n"/>
      <c r="IRM126" s="406" t="n"/>
      <c r="IRN126" s="406" t="n"/>
      <c r="IRO126" s="406" t="n"/>
      <c r="IRP126" s="406" t="n"/>
      <c r="IRQ126" s="406" t="n"/>
      <c r="IRR126" s="406" t="n"/>
      <c r="IRS126" s="406" t="n"/>
      <c r="IRT126" s="406" t="n"/>
      <c r="IRU126" s="406" t="n"/>
      <c r="IRV126" s="406" t="n"/>
      <c r="IRW126" s="406" t="n"/>
      <c r="IRX126" s="406" t="n"/>
      <c r="IRY126" s="406" t="n"/>
      <c r="IRZ126" s="406" t="n"/>
      <c r="ISA126" s="406" t="n"/>
      <c r="ISB126" s="406" t="n"/>
      <c r="ISC126" s="406" t="n"/>
      <c r="ISD126" s="406" t="n"/>
      <c r="ISE126" s="406" t="n"/>
      <c r="ISF126" s="406" t="n"/>
      <c r="ISG126" s="406" t="n"/>
      <c r="ISH126" s="406" t="n"/>
      <c r="ISI126" s="406" t="n"/>
      <c r="ISJ126" s="406" t="n"/>
      <c r="ISK126" s="406" t="n"/>
      <c r="ISL126" s="406" t="n"/>
      <c r="ISM126" s="406" t="n"/>
      <c r="ISN126" s="406" t="n"/>
      <c r="ISO126" s="406" t="n"/>
      <c r="ISP126" s="406" t="n"/>
      <c r="ISQ126" s="406" t="n"/>
      <c r="ISR126" s="406" t="n"/>
      <c r="ISS126" s="406" t="n"/>
      <c r="IST126" s="406" t="n"/>
      <c r="ISU126" s="406" t="n"/>
      <c r="ISV126" s="406" t="n"/>
      <c r="ISW126" s="406" t="n"/>
      <c r="ISX126" s="406" t="n"/>
      <c r="ISY126" s="406" t="n"/>
      <c r="ISZ126" s="406" t="n"/>
      <c r="ITA126" s="406" t="n"/>
      <c r="ITB126" s="406" t="n"/>
      <c r="ITC126" s="406" t="n"/>
      <c r="ITD126" s="406" t="n"/>
      <c r="ITE126" s="406" t="n"/>
      <c r="ITF126" s="406" t="n"/>
      <c r="ITG126" s="406" t="n"/>
      <c r="ITH126" s="406" t="n"/>
      <c r="ITI126" s="406" t="n"/>
      <c r="ITJ126" s="406" t="n"/>
      <c r="ITK126" s="406" t="n"/>
      <c r="ITL126" s="406" t="n"/>
      <c r="ITM126" s="406" t="n"/>
      <c r="ITN126" s="406" t="n"/>
      <c r="ITO126" s="406" t="n"/>
      <c r="ITP126" s="406" t="n"/>
      <c r="ITQ126" s="406" t="n"/>
      <c r="ITR126" s="406" t="n"/>
      <c r="ITS126" s="406" t="n"/>
      <c r="ITT126" s="406" t="n"/>
      <c r="ITU126" s="406" t="n"/>
      <c r="ITV126" s="406" t="n"/>
      <c r="ITW126" s="406" t="n"/>
      <c r="ITX126" s="406" t="n"/>
      <c r="ITY126" s="406" t="n"/>
      <c r="ITZ126" s="406" t="n"/>
      <c r="IUA126" s="406" t="n"/>
      <c r="IUB126" s="406" t="n"/>
      <c r="IUC126" s="406" t="n"/>
      <c r="IUD126" s="406" t="n"/>
      <c r="IUE126" s="406" t="n"/>
      <c r="IUF126" s="406" t="n"/>
      <c r="IUG126" s="406" t="n"/>
      <c r="IUH126" s="406" t="n"/>
      <c r="IUI126" s="406" t="n"/>
      <c r="IUJ126" s="406" t="n"/>
      <c r="IUK126" s="406" t="n"/>
      <c r="IUL126" s="406" t="n"/>
      <c r="IUM126" s="406" t="n"/>
      <c r="IUN126" s="406" t="n"/>
      <c r="IUO126" s="406" t="n"/>
      <c r="IUP126" s="406" t="n"/>
      <c r="IUQ126" s="406" t="n"/>
      <c r="IUR126" s="406" t="n"/>
      <c r="IUS126" s="406" t="n"/>
      <c r="IUT126" s="406" t="n"/>
      <c r="IUU126" s="406" t="n"/>
      <c r="IUV126" s="406" t="n"/>
      <c r="IUW126" s="406" t="n"/>
      <c r="IUX126" s="406" t="n"/>
      <c r="IUY126" s="406" t="n"/>
      <c r="IUZ126" s="406" t="n"/>
      <c r="IVA126" s="406" t="n"/>
      <c r="IVB126" s="406" t="n"/>
      <c r="IVC126" s="406" t="n"/>
      <c r="IVD126" s="406" t="n"/>
      <c r="IVE126" s="406" t="n"/>
      <c r="IVF126" s="406" t="n"/>
      <c r="IVG126" s="406" t="n"/>
      <c r="IVH126" s="406" t="n"/>
      <c r="IVI126" s="406" t="n"/>
      <c r="IVJ126" s="406" t="n"/>
      <c r="IVK126" s="406" t="n"/>
      <c r="IVL126" s="406" t="n"/>
      <c r="IVM126" s="406" t="n"/>
      <c r="IVN126" s="406" t="n"/>
      <c r="IVO126" s="406" t="n"/>
      <c r="IVP126" s="406" t="n"/>
      <c r="IVQ126" s="406" t="n"/>
      <c r="IVR126" s="406" t="n"/>
      <c r="IVS126" s="406" t="n"/>
      <c r="IVT126" s="406" t="n"/>
      <c r="IVU126" s="406" t="n"/>
      <c r="IVV126" s="406" t="n"/>
      <c r="IVW126" s="406" t="n"/>
      <c r="IVX126" s="406" t="n"/>
      <c r="IVY126" s="406" t="n"/>
      <c r="IVZ126" s="406" t="n"/>
      <c r="IWA126" s="406" t="n"/>
      <c r="IWB126" s="406" t="n"/>
      <c r="IWC126" s="406" t="n"/>
      <c r="IWD126" s="406" t="n"/>
      <c r="IWE126" s="406" t="n"/>
      <c r="IWF126" s="406" t="n"/>
      <c r="IWG126" s="406" t="n"/>
      <c r="IWH126" s="406" t="n"/>
      <c r="IWI126" s="406" t="n"/>
      <c r="IWJ126" s="406" t="n"/>
      <c r="IWK126" s="406" t="n"/>
      <c r="IWL126" s="406" t="n"/>
      <c r="IWM126" s="406" t="n"/>
      <c r="IWN126" s="406" t="n"/>
      <c r="IWO126" s="406" t="n"/>
      <c r="IWP126" s="406" t="n"/>
      <c r="IWQ126" s="406" t="n"/>
      <c r="IWR126" s="406" t="n"/>
      <c r="IWS126" s="406" t="n"/>
      <c r="IWT126" s="406" t="n"/>
      <c r="IWU126" s="406" t="n"/>
      <c r="IWV126" s="406" t="n"/>
      <c r="IWW126" s="406" t="n"/>
      <c r="IWX126" s="406" t="n"/>
      <c r="IWY126" s="406" t="n"/>
      <c r="IWZ126" s="406" t="n"/>
      <c r="IXA126" s="406" t="n"/>
      <c r="IXB126" s="406" t="n"/>
      <c r="IXC126" s="406" t="n"/>
      <c r="IXD126" s="406" t="n"/>
      <c r="IXE126" s="406" t="n"/>
      <c r="IXF126" s="406" t="n"/>
      <c r="IXG126" s="406" t="n"/>
      <c r="IXH126" s="406" t="n"/>
      <c r="IXI126" s="406" t="n"/>
      <c r="IXJ126" s="406" t="n"/>
      <c r="IXK126" s="406" t="n"/>
      <c r="IXL126" s="406" t="n"/>
      <c r="IXM126" s="406" t="n"/>
      <c r="IXN126" s="406" t="n"/>
      <c r="IXO126" s="406" t="n"/>
      <c r="IXP126" s="406" t="n"/>
      <c r="IXQ126" s="406" t="n"/>
      <c r="IXR126" s="406" t="n"/>
      <c r="IXS126" s="406" t="n"/>
      <c r="IXT126" s="406" t="n"/>
      <c r="IXU126" s="406" t="n"/>
      <c r="IXV126" s="406" t="n"/>
      <c r="IXW126" s="406" t="n"/>
      <c r="IXX126" s="406" t="n"/>
      <c r="IXY126" s="406" t="n"/>
      <c r="IXZ126" s="406" t="n"/>
      <c r="IYA126" s="406" t="n"/>
      <c r="IYB126" s="406" t="n"/>
      <c r="IYC126" s="406" t="n"/>
      <c r="IYD126" s="406" t="n"/>
      <c r="IYE126" s="406" t="n"/>
      <c r="IYF126" s="406" t="n"/>
      <c r="IYG126" s="406" t="n"/>
      <c r="IYH126" s="406" t="n"/>
      <c r="IYI126" s="406" t="n"/>
      <c r="IYJ126" s="406" t="n"/>
      <c r="IYK126" s="406" t="n"/>
      <c r="IYL126" s="406" t="n"/>
      <c r="IYM126" s="406" t="n"/>
      <c r="IYN126" s="406" t="n"/>
      <c r="IYO126" s="406" t="n"/>
      <c r="IYP126" s="406" t="n"/>
      <c r="IYQ126" s="406" t="n"/>
      <c r="IYR126" s="406" t="n"/>
      <c r="IYS126" s="406" t="n"/>
      <c r="IYT126" s="406" t="n"/>
      <c r="IYU126" s="406" t="n"/>
      <c r="IYV126" s="406" t="n"/>
      <c r="IYW126" s="406" t="n"/>
      <c r="IYX126" s="406" t="n"/>
      <c r="IYY126" s="406" t="n"/>
      <c r="IYZ126" s="406" t="n"/>
      <c r="IZA126" s="406" t="n"/>
      <c r="IZB126" s="406" t="n"/>
      <c r="IZC126" s="406" t="n"/>
      <c r="IZD126" s="406" t="n"/>
      <c r="IZE126" s="406" t="n"/>
      <c r="IZF126" s="406" t="n"/>
      <c r="IZG126" s="406" t="n"/>
      <c r="IZH126" s="406" t="n"/>
      <c r="IZI126" s="406" t="n"/>
      <c r="IZJ126" s="406" t="n"/>
      <c r="IZK126" s="406" t="n"/>
      <c r="IZL126" s="406" t="n"/>
      <c r="IZM126" s="406" t="n"/>
      <c r="IZN126" s="406" t="n"/>
      <c r="IZO126" s="406" t="n"/>
      <c r="IZP126" s="406" t="n"/>
      <c r="IZQ126" s="406" t="n"/>
      <c r="IZR126" s="406" t="n"/>
      <c r="IZS126" s="406" t="n"/>
      <c r="IZT126" s="406" t="n"/>
      <c r="IZU126" s="406" t="n"/>
      <c r="IZV126" s="406" t="n"/>
      <c r="IZW126" s="406" t="n"/>
      <c r="IZX126" s="406" t="n"/>
      <c r="IZY126" s="406" t="n"/>
      <c r="IZZ126" s="406" t="n"/>
      <c r="JAA126" s="406" t="n"/>
      <c r="JAB126" s="406" t="n"/>
      <c r="JAC126" s="406" t="n"/>
      <c r="JAD126" s="406" t="n"/>
      <c r="JAE126" s="406" t="n"/>
      <c r="JAF126" s="406" t="n"/>
      <c r="JAG126" s="406" t="n"/>
      <c r="JAH126" s="406" t="n"/>
      <c r="JAI126" s="406" t="n"/>
      <c r="JAJ126" s="406" t="n"/>
      <c r="JAK126" s="406" t="n"/>
      <c r="JAL126" s="406" t="n"/>
      <c r="JAM126" s="406" t="n"/>
      <c r="JAN126" s="406" t="n"/>
      <c r="JAO126" s="406" t="n"/>
      <c r="JAP126" s="406" t="n"/>
      <c r="JAQ126" s="406" t="n"/>
      <c r="JAR126" s="406" t="n"/>
      <c r="JAS126" s="406" t="n"/>
      <c r="JAT126" s="406" t="n"/>
      <c r="JAU126" s="406" t="n"/>
      <c r="JAV126" s="406" t="n"/>
      <c r="JAW126" s="406" t="n"/>
      <c r="JAX126" s="406" t="n"/>
      <c r="JAY126" s="406" t="n"/>
      <c r="JAZ126" s="406" t="n"/>
      <c r="JBA126" s="406" t="n"/>
      <c r="JBB126" s="406" t="n"/>
      <c r="JBC126" s="406" t="n"/>
      <c r="JBD126" s="406" t="n"/>
      <c r="JBE126" s="406" t="n"/>
      <c r="JBF126" s="406" t="n"/>
      <c r="JBG126" s="406" t="n"/>
      <c r="JBH126" s="406" t="n"/>
      <c r="JBI126" s="406" t="n"/>
      <c r="JBJ126" s="406" t="n"/>
      <c r="JBK126" s="406" t="n"/>
      <c r="JBL126" s="406" t="n"/>
      <c r="JBM126" s="406" t="n"/>
      <c r="JBN126" s="406" t="n"/>
      <c r="JBO126" s="406" t="n"/>
      <c r="JBP126" s="406" t="n"/>
      <c r="JBQ126" s="406" t="n"/>
      <c r="JBR126" s="406" t="n"/>
      <c r="JBS126" s="406" t="n"/>
      <c r="JBT126" s="406" t="n"/>
      <c r="JBU126" s="406" t="n"/>
      <c r="JBV126" s="406" t="n"/>
      <c r="JBW126" s="406" t="n"/>
      <c r="JBX126" s="406" t="n"/>
      <c r="JBY126" s="406" t="n"/>
      <c r="JBZ126" s="406" t="n"/>
      <c r="JCA126" s="406" t="n"/>
      <c r="JCB126" s="406" t="n"/>
      <c r="JCC126" s="406" t="n"/>
      <c r="JCD126" s="406" t="n"/>
      <c r="JCE126" s="406" t="n"/>
      <c r="JCF126" s="406" t="n"/>
      <c r="JCG126" s="406" t="n"/>
      <c r="JCH126" s="406" t="n"/>
      <c r="JCI126" s="406" t="n"/>
      <c r="JCJ126" s="406" t="n"/>
      <c r="JCK126" s="406" t="n"/>
      <c r="JCL126" s="406" t="n"/>
      <c r="JCM126" s="406" t="n"/>
      <c r="JCN126" s="406" t="n"/>
      <c r="JCO126" s="406" t="n"/>
      <c r="JCP126" s="406" t="n"/>
      <c r="JCQ126" s="406" t="n"/>
      <c r="JCR126" s="406" t="n"/>
      <c r="JCS126" s="406" t="n"/>
      <c r="JCT126" s="406" t="n"/>
      <c r="JCU126" s="406" t="n"/>
      <c r="JCV126" s="406" t="n"/>
      <c r="JCW126" s="406" t="n"/>
      <c r="JCX126" s="406" t="n"/>
      <c r="JCY126" s="406" t="n"/>
      <c r="JCZ126" s="406" t="n"/>
      <c r="JDA126" s="406" t="n"/>
      <c r="JDB126" s="406" t="n"/>
      <c r="JDC126" s="406" t="n"/>
      <c r="JDD126" s="406" t="n"/>
      <c r="JDE126" s="406" t="n"/>
      <c r="JDF126" s="406" t="n"/>
      <c r="JDG126" s="406" t="n"/>
      <c r="JDH126" s="406" t="n"/>
      <c r="JDI126" s="406" t="n"/>
      <c r="JDJ126" s="406" t="n"/>
      <c r="JDK126" s="406" t="n"/>
      <c r="JDL126" s="406" t="n"/>
      <c r="JDM126" s="406" t="n"/>
      <c r="JDN126" s="406" t="n"/>
      <c r="JDO126" s="406" t="n"/>
      <c r="JDP126" s="406" t="n"/>
      <c r="JDQ126" s="406" t="n"/>
      <c r="JDR126" s="406" t="n"/>
      <c r="JDS126" s="406" t="n"/>
      <c r="JDT126" s="406" t="n"/>
      <c r="JDU126" s="406" t="n"/>
      <c r="JDV126" s="406" t="n"/>
      <c r="JDW126" s="406" t="n"/>
      <c r="JDX126" s="406" t="n"/>
      <c r="JDY126" s="406" t="n"/>
      <c r="JDZ126" s="406" t="n"/>
      <c r="JEA126" s="406" t="n"/>
      <c r="JEB126" s="406" t="n"/>
      <c r="JEC126" s="406" t="n"/>
      <c r="JED126" s="406" t="n"/>
      <c r="JEE126" s="406" t="n"/>
      <c r="JEF126" s="406" t="n"/>
      <c r="JEG126" s="406" t="n"/>
      <c r="JEH126" s="406" t="n"/>
      <c r="JEI126" s="406" t="n"/>
      <c r="JEJ126" s="406" t="n"/>
      <c r="JEK126" s="406" t="n"/>
      <c r="JEL126" s="406" t="n"/>
      <c r="JEM126" s="406" t="n"/>
      <c r="JEN126" s="406" t="n"/>
      <c r="JEO126" s="406" t="n"/>
      <c r="JEP126" s="406" t="n"/>
      <c r="JEQ126" s="406" t="n"/>
      <c r="JER126" s="406" t="n"/>
      <c r="JES126" s="406" t="n"/>
      <c r="JET126" s="406" t="n"/>
      <c r="JEU126" s="406" t="n"/>
      <c r="JEV126" s="406" t="n"/>
      <c r="JEW126" s="406" t="n"/>
      <c r="JEX126" s="406" t="n"/>
      <c r="JEY126" s="406" t="n"/>
      <c r="JEZ126" s="406" t="n"/>
      <c r="JFA126" s="406" t="n"/>
      <c r="JFB126" s="406" t="n"/>
      <c r="JFC126" s="406" t="n"/>
      <c r="JFD126" s="406" t="n"/>
      <c r="JFE126" s="406" t="n"/>
      <c r="JFF126" s="406" t="n"/>
      <c r="JFG126" s="406" t="n"/>
      <c r="JFH126" s="406" t="n"/>
      <c r="JFI126" s="406" t="n"/>
      <c r="JFJ126" s="406" t="n"/>
      <c r="JFK126" s="406" t="n"/>
      <c r="JFL126" s="406" t="n"/>
      <c r="JFM126" s="406" t="n"/>
      <c r="JFN126" s="406" t="n"/>
      <c r="JFO126" s="406" t="n"/>
      <c r="JFP126" s="406" t="n"/>
      <c r="JFQ126" s="406" t="n"/>
      <c r="JFR126" s="406" t="n"/>
      <c r="JFS126" s="406" t="n"/>
      <c r="JFT126" s="406" t="n"/>
      <c r="JFU126" s="406" t="n"/>
      <c r="JFV126" s="406" t="n"/>
      <c r="JFW126" s="406" t="n"/>
      <c r="JFX126" s="406" t="n"/>
      <c r="JFY126" s="406" t="n"/>
      <c r="JFZ126" s="406" t="n"/>
      <c r="JGA126" s="406" t="n"/>
      <c r="JGB126" s="406" t="n"/>
      <c r="JGC126" s="406" t="n"/>
      <c r="JGD126" s="406" t="n"/>
      <c r="JGE126" s="406" t="n"/>
      <c r="JGF126" s="406" t="n"/>
      <c r="JGG126" s="406" t="n"/>
      <c r="JGH126" s="406" t="n"/>
      <c r="JGI126" s="406" t="n"/>
      <c r="JGJ126" s="406" t="n"/>
      <c r="JGK126" s="406" t="n"/>
      <c r="JGL126" s="406" t="n"/>
      <c r="JGM126" s="406" t="n"/>
      <c r="JGN126" s="406" t="n"/>
      <c r="JGO126" s="406" t="n"/>
      <c r="JGP126" s="406" t="n"/>
      <c r="JGQ126" s="406" t="n"/>
      <c r="JGR126" s="406" t="n"/>
      <c r="JGS126" s="406" t="n"/>
      <c r="JGT126" s="406" t="n"/>
      <c r="JGU126" s="406" t="n"/>
      <c r="JGV126" s="406" t="n"/>
      <c r="JGW126" s="406" t="n"/>
      <c r="JGX126" s="406" t="n"/>
      <c r="JGY126" s="406" t="n"/>
      <c r="JGZ126" s="406" t="n"/>
      <c r="JHA126" s="406" t="n"/>
      <c r="JHB126" s="406" t="n"/>
      <c r="JHC126" s="406" t="n"/>
      <c r="JHD126" s="406" t="n"/>
      <c r="JHE126" s="406" t="n"/>
      <c r="JHF126" s="406" t="n"/>
      <c r="JHG126" s="406" t="n"/>
      <c r="JHH126" s="406" t="n"/>
      <c r="JHI126" s="406" t="n"/>
      <c r="JHJ126" s="406" t="n"/>
      <c r="JHK126" s="406" t="n"/>
      <c r="JHL126" s="406" t="n"/>
      <c r="JHM126" s="406" t="n"/>
      <c r="JHN126" s="406" t="n"/>
      <c r="JHO126" s="406" t="n"/>
      <c r="JHP126" s="406" t="n"/>
      <c r="JHQ126" s="406" t="n"/>
      <c r="JHR126" s="406" t="n"/>
      <c r="JHS126" s="406" t="n"/>
      <c r="JHT126" s="406" t="n"/>
      <c r="JHU126" s="406" t="n"/>
      <c r="JHV126" s="406" t="n"/>
      <c r="JHW126" s="406" t="n"/>
      <c r="JHX126" s="406" t="n"/>
      <c r="JHY126" s="406" t="n"/>
      <c r="JHZ126" s="406" t="n"/>
      <c r="JIA126" s="406" t="n"/>
      <c r="JIB126" s="406" t="n"/>
      <c r="JIC126" s="406" t="n"/>
      <c r="JID126" s="406" t="n"/>
      <c r="JIE126" s="406" t="n"/>
      <c r="JIF126" s="406" t="n"/>
      <c r="JIG126" s="406" t="n"/>
      <c r="JIH126" s="406" t="n"/>
      <c r="JII126" s="406" t="n"/>
      <c r="JIJ126" s="406" t="n"/>
      <c r="JIK126" s="406" t="n"/>
      <c r="JIL126" s="406" t="n"/>
      <c r="JIM126" s="406" t="n"/>
      <c r="JIN126" s="406" t="n"/>
      <c r="JIO126" s="406" t="n"/>
      <c r="JIP126" s="406" t="n"/>
      <c r="JIQ126" s="406" t="n"/>
      <c r="JIR126" s="406" t="n"/>
      <c r="JIS126" s="406" t="n"/>
      <c r="JIT126" s="406" t="n"/>
      <c r="JIU126" s="406" t="n"/>
      <c r="JIV126" s="406" t="n"/>
      <c r="JIW126" s="406" t="n"/>
      <c r="JIX126" s="406" t="n"/>
      <c r="JIY126" s="406" t="n"/>
      <c r="JIZ126" s="406" t="n"/>
      <c r="JJA126" s="406" t="n"/>
      <c r="JJB126" s="406" t="n"/>
      <c r="JJC126" s="406" t="n"/>
      <c r="JJD126" s="406" t="n"/>
      <c r="JJE126" s="406" t="n"/>
      <c r="JJF126" s="406" t="n"/>
      <c r="JJG126" s="406" t="n"/>
      <c r="JJH126" s="406" t="n"/>
      <c r="JJI126" s="406" t="n"/>
      <c r="JJJ126" s="406" t="n"/>
      <c r="JJK126" s="406" t="n"/>
      <c r="JJL126" s="406" t="n"/>
      <c r="JJM126" s="406" t="n"/>
      <c r="JJN126" s="406" t="n"/>
      <c r="JJO126" s="406" t="n"/>
      <c r="JJP126" s="406" t="n"/>
      <c r="JJQ126" s="406" t="n"/>
      <c r="JJR126" s="406" t="n"/>
      <c r="JJS126" s="406" t="n"/>
      <c r="JJT126" s="406" t="n"/>
      <c r="JJU126" s="406" t="n"/>
      <c r="JJV126" s="406" t="n"/>
      <c r="JJW126" s="406" t="n"/>
      <c r="JJX126" s="406" t="n"/>
      <c r="JJY126" s="406" t="n"/>
      <c r="JJZ126" s="406" t="n"/>
      <c r="JKA126" s="406" t="n"/>
      <c r="JKB126" s="406" t="n"/>
      <c r="JKC126" s="406" t="n"/>
      <c r="JKD126" s="406" t="n"/>
      <c r="JKE126" s="406" t="n"/>
      <c r="JKF126" s="406" t="n"/>
      <c r="JKG126" s="406" t="n"/>
      <c r="JKH126" s="406" t="n"/>
      <c r="JKI126" s="406" t="n"/>
      <c r="JKJ126" s="406" t="n"/>
      <c r="JKK126" s="406" t="n"/>
      <c r="JKL126" s="406" t="n"/>
      <c r="JKM126" s="406" t="n"/>
      <c r="JKN126" s="406" t="n"/>
      <c r="JKO126" s="406" t="n"/>
      <c r="JKP126" s="406" t="n"/>
      <c r="JKQ126" s="406" t="n"/>
      <c r="JKR126" s="406" t="n"/>
      <c r="JKS126" s="406" t="n"/>
      <c r="JKT126" s="406" t="n"/>
      <c r="JKU126" s="406" t="n"/>
      <c r="JKV126" s="406" t="n"/>
      <c r="JKW126" s="406" t="n"/>
      <c r="JKX126" s="406" t="n"/>
      <c r="JKY126" s="406" t="n"/>
      <c r="JKZ126" s="406" t="n"/>
      <c r="JLA126" s="406" t="n"/>
      <c r="JLB126" s="406" t="n"/>
      <c r="JLC126" s="406" t="n"/>
      <c r="JLD126" s="406" t="n"/>
      <c r="JLE126" s="406" t="n"/>
      <c r="JLF126" s="406" t="n"/>
      <c r="JLG126" s="406" t="n"/>
      <c r="JLH126" s="406" t="n"/>
      <c r="JLI126" s="406" t="n"/>
      <c r="JLJ126" s="406" t="n"/>
      <c r="JLK126" s="406" t="n"/>
      <c r="JLL126" s="406" t="n"/>
      <c r="JLM126" s="406" t="n"/>
      <c r="JLN126" s="406" t="n"/>
      <c r="JLO126" s="406" t="n"/>
      <c r="JLP126" s="406" t="n"/>
      <c r="JLQ126" s="406" t="n"/>
      <c r="JLR126" s="406" t="n"/>
      <c r="JLS126" s="406" t="n"/>
      <c r="JLT126" s="406" t="n"/>
      <c r="JLU126" s="406" t="n"/>
      <c r="JLV126" s="406" t="n"/>
      <c r="JLW126" s="406" t="n"/>
      <c r="JLX126" s="406" t="n"/>
      <c r="JLY126" s="406" t="n"/>
      <c r="JLZ126" s="406" t="n"/>
      <c r="JMA126" s="406" t="n"/>
      <c r="JMB126" s="406" t="n"/>
      <c r="JMC126" s="406" t="n"/>
      <c r="JMD126" s="406" t="n"/>
      <c r="JME126" s="406" t="n"/>
      <c r="JMF126" s="406" t="n"/>
      <c r="JMG126" s="406" t="n"/>
      <c r="JMH126" s="406" t="n"/>
      <c r="JMI126" s="406" t="n"/>
      <c r="JMJ126" s="406" t="n"/>
      <c r="JMK126" s="406" t="n"/>
      <c r="JML126" s="406" t="n"/>
      <c r="JMM126" s="406" t="n"/>
      <c r="JMN126" s="406" t="n"/>
      <c r="JMO126" s="406" t="n"/>
      <c r="JMP126" s="406" t="n"/>
      <c r="JMQ126" s="406" t="n"/>
      <c r="JMR126" s="406" t="n"/>
      <c r="JMS126" s="406" t="n"/>
      <c r="JMT126" s="406" t="n"/>
      <c r="JMU126" s="406" t="n"/>
      <c r="JMV126" s="406" t="n"/>
      <c r="JMW126" s="406" t="n"/>
      <c r="JMX126" s="406" t="n"/>
      <c r="JMY126" s="406" t="n"/>
      <c r="JMZ126" s="406" t="n"/>
      <c r="JNA126" s="406" t="n"/>
      <c r="JNB126" s="406" t="n"/>
      <c r="JNC126" s="406" t="n"/>
      <c r="JND126" s="406" t="n"/>
      <c r="JNE126" s="406" t="n"/>
      <c r="JNF126" s="406" t="n"/>
      <c r="JNG126" s="406" t="n"/>
      <c r="JNH126" s="406" t="n"/>
      <c r="JNI126" s="406" t="n"/>
      <c r="JNJ126" s="406" t="n"/>
      <c r="JNK126" s="406" t="n"/>
      <c r="JNL126" s="406" t="n"/>
      <c r="JNM126" s="406" t="n"/>
      <c r="JNN126" s="406" t="n"/>
      <c r="JNO126" s="406" t="n"/>
      <c r="JNP126" s="406" t="n"/>
      <c r="JNQ126" s="406" t="n"/>
      <c r="JNR126" s="406" t="n"/>
      <c r="JNS126" s="406" t="n"/>
      <c r="JNT126" s="406" t="n"/>
      <c r="JNU126" s="406" t="n"/>
      <c r="JNV126" s="406" t="n"/>
      <c r="JNW126" s="406" t="n"/>
      <c r="JNX126" s="406" t="n"/>
      <c r="JNY126" s="406" t="n"/>
      <c r="JNZ126" s="406" t="n"/>
      <c r="JOA126" s="406" t="n"/>
      <c r="JOB126" s="406" t="n"/>
      <c r="JOC126" s="406" t="n"/>
      <c r="JOD126" s="406" t="n"/>
      <c r="JOE126" s="406" t="n"/>
      <c r="JOF126" s="406" t="n"/>
      <c r="JOG126" s="406" t="n"/>
      <c r="JOH126" s="406" t="n"/>
      <c r="JOI126" s="406" t="n"/>
      <c r="JOJ126" s="406" t="n"/>
      <c r="JOK126" s="406" t="n"/>
      <c r="JOL126" s="406" t="n"/>
      <c r="JOM126" s="406" t="n"/>
      <c r="JON126" s="406" t="n"/>
      <c r="JOO126" s="406" t="n"/>
      <c r="JOP126" s="406" t="n"/>
      <c r="JOQ126" s="406" t="n"/>
      <c r="JOR126" s="406" t="n"/>
      <c r="JOS126" s="406" t="n"/>
      <c r="JOT126" s="406" t="n"/>
      <c r="JOU126" s="406" t="n"/>
      <c r="JOV126" s="406" t="n"/>
      <c r="JOW126" s="406" t="n"/>
      <c r="JOX126" s="406" t="n"/>
      <c r="JOY126" s="406" t="n"/>
      <c r="JOZ126" s="406" t="n"/>
      <c r="JPA126" s="406" t="n"/>
      <c r="JPB126" s="406" t="n"/>
      <c r="JPC126" s="406" t="n"/>
      <c r="JPD126" s="406" t="n"/>
      <c r="JPE126" s="406" t="n"/>
      <c r="JPF126" s="406" t="n"/>
      <c r="JPG126" s="406" t="n"/>
      <c r="JPH126" s="406" t="n"/>
      <c r="JPI126" s="406" t="n"/>
      <c r="JPJ126" s="406" t="n"/>
      <c r="JPK126" s="406" t="n"/>
      <c r="JPL126" s="406" t="n"/>
      <c r="JPM126" s="406" t="n"/>
      <c r="JPN126" s="406" t="n"/>
      <c r="JPO126" s="406" t="n"/>
      <c r="JPP126" s="406" t="n"/>
      <c r="JPQ126" s="406" t="n"/>
      <c r="JPR126" s="406" t="n"/>
      <c r="JPS126" s="406" t="n"/>
      <c r="JPT126" s="406" t="n"/>
      <c r="JPU126" s="406" t="n"/>
      <c r="JPV126" s="406" t="n"/>
      <c r="JPW126" s="406" t="n"/>
      <c r="JPX126" s="406" t="n"/>
      <c r="JPY126" s="406" t="n"/>
      <c r="JPZ126" s="406" t="n"/>
      <c r="JQA126" s="406" t="n"/>
      <c r="JQB126" s="406" t="n"/>
      <c r="JQC126" s="406" t="n"/>
      <c r="JQD126" s="406" t="n"/>
      <c r="JQE126" s="406" t="n"/>
      <c r="JQF126" s="406" t="n"/>
      <c r="JQG126" s="406" t="n"/>
      <c r="JQH126" s="406" t="n"/>
      <c r="JQI126" s="406" t="n"/>
      <c r="JQJ126" s="406" t="n"/>
      <c r="JQK126" s="406" t="n"/>
      <c r="JQL126" s="406" t="n"/>
      <c r="JQM126" s="406" t="n"/>
      <c r="JQN126" s="406" t="n"/>
      <c r="JQO126" s="406" t="n"/>
      <c r="JQP126" s="406" t="n"/>
      <c r="JQQ126" s="406" t="n"/>
      <c r="JQR126" s="406" t="n"/>
      <c r="JQS126" s="406" t="n"/>
      <c r="JQT126" s="406" t="n"/>
      <c r="JQU126" s="406" t="n"/>
      <c r="JQV126" s="406" t="n"/>
      <c r="JQW126" s="406" t="n"/>
      <c r="JQX126" s="406" t="n"/>
      <c r="JQY126" s="406" t="n"/>
      <c r="JQZ126" s="406" t="n"/>
      <c r="JRA126" s="406" t="n"/>
      <c r="JRB126" s="406" t="n"/>
      <c r="JRC126" s="406" t="n"/>
      <c r="JRD126" s="406" t="n"/>
      <c r="JRE126" s="406" t="n"/>
      <c r="JRF126" s="406" t="n"/>
      <c r="JRG126" s="406" t="n"/>
      <c r="JRH126" s="406" t="n"/>
      <c r="JRI126" s="406" t="n"/>
      <c r="JRJ126" s="406" t="n"/>
      <c r="JRK126" s="406" t="n"/>
      <c r="JRL126" s="406" t="n"/>
      <c r="JRM126" s="406" t="n"/>
      <c r="JRN126" s="406" t="n"/>
      <c r="JRO126" s="406" t="n"/>
      <c r="JRP126" s="406" t="n"/>
      <c r="JRQ126" s="406" t="n"/>
      <c r="JRR126" s="406" t="n"/>
      <c r="JRS126" s="406" t="n"/>
      <c r="JRT126" s="406" t="n"/>
      <c r="JRU126" s="406" t="n"/>
      <c r="JRV126" s="406" t="n"/>
      <c r="JRW126" s="406" t="n"/>
      <c r="JRX126" s="406" t="n"/>
      <c r="JRY126" s="406" t="n"/>
      <c r="JRZ126" s="406" t="n"/>
      <c r="JSA126" s="406" t="n"/>
      <c r="JSB126" s="406" t="n"/>
      <c r="JSC126" s="406" t="n"/>
      <c r="JSD126" s="406" t="n"/>
      <c r="JSE126" s="406" t="n"/>
      <c r="JSF126" s="406" t="n"/>
      <c r="JSG126" s="406" t="n"/>
      <c r="JSH126" s="406" t="n"/>
      <c r="JSI126" s="406" t="n"/>
      <c r="JSJ126" s="406" t="n"/>
      <c r="JSK126" s="406" t="n"/>
      <c r="JSL126" s="406" t="n"/>
      <c r="JSM126" s="406" t="n"/>
      <c r="JSN126" s="406" t="n"/>
      <c r="JSO126" s="406" t="n"/>
      <c r="JSP126" s="406" t="n"/>
      <c r="JSQ126" s="406" t="n"/>
      <c r="JSR126" s="406" t="n"/>
      <c r="JSS126" s="406" t="n"/>
      <c r="JST126" s="406" t="n"/>
      <c r="JSU126" s="406" t="n"/>
      <c r="JSV126" s="406" t="n"/>
      <c r="JSW126" s="406" t="n"/>
      <c r="JSX126" s="406" t="n"/>
      <c r="JSY126" s="406" t="n"/>
      <c r="JSZ126" s="406" t="n"/>
      <c r="JTA126" s="406" t="n"/>
      <c r="JTB126" s="406" t="n"/>
      <c r="JTC126" s="406" t="n"/>
      <c r="JTD126" s="406" t="n"/>
      <c r="JTE126" s="406" t="n"/>
      <c r="JTF126" s="406" t="n"/>
      <c r="JTG126" s="406" t="n"/>
      <c r="JTH126" s="406" t="n"/>
      <c r="JTI126" s="406" t="n"/>
      <c r="JTJ126" s="406" t="n"/>
      <c r="JTK126" s="406" t="n"/>
      <c r="JTL126" s="406" t="n"/>
      <c r="JTM126" s="406" t="n"/>
      <c r="JTN126" s="406" t="n"/>
      <c r="JTO126" s="406" t="n"/>
      <c r="JTP126" s="406" t="n"/>
      <c r="JTQ126" s="406" t="n"/>
      <c r="JTR126" s="406" t="n"/>
      <c r="JTS126" s="406" t="n"/>
      <c r="JTT126" s="406" t="n"/>
      <c r="JTU126" s="406" t="n"/>
      <c r="JTV126" s="406" t="n"/>
      <c r="JTW126" s="406" t="n"/>
      <c r="JTX126" s="406" t="n"/>
      <c r="JTY126" s="406" t="n"/>
      <c r="JTZ126" s="406" t="n"/>
      <c r="JUA126" s="406" t="n"/>
      <c r="JUB126" s="406" t="n"/>
      <c r="JUC126" s="406" t="n"/>
      <c r="JUD126" s="406" t="n"/>
      <c r="JUE126" s="406" t="n"/>
      <c r="JUF126" s="406" t="n"/>
      <c r="JUG126" s="406" t="n"/>
      <c r="JUH126" s="406" t="n"/>
      <c r="JUI126" s="406" t="n"/>
      <c r="JUJ126" s="406" t="n"/>
      <c r="JUK126" s="406" t="n"/>
      <c r="JUL126" s="406" t="n"/>
      <c r="JUM126" s="406" t="n"/>
      <c r="JUN126" s="406" t="n"/>
      <c r="JUO126" s="406" t="n"/>
      <c r="JUP126" s="406" t="n"/>
      <c r="JUQ126" s="406" t="n"/>
      <c r="JUR126" s="406" t="n"/>
      <c r="JUS126" s="406" t="n"/>
      <c r="JUT126" s="406" t="n"/>
      <c r="JUU126" s="406" t="n"/>
      <c r="JUV126" s="406" t="n"/>
      <c r="JUW126" s="406" t="n"/>
      <c r="JUX126" s="406" t="n"/>
      <c r="JUY126" s="406" t="n"/>
      <c r="JUZ126" s="406" t="n"/>
      <c r="JVA126" s="406" t="n"/>
      <c r="JVB126" s="406" t="n"/>
      <c r="JVC126" s="406" t="n"/>
      <c r="JVD126" s="406" t="n"/>
      <c r="JVE126" s="406" t="n"/>
      <c r="JVF126" s="406" t="n"/>
      <c r="JVG126" s="406" t="n"/>
      <c r="JVH126" s="406" t="n"/>
      <c r="JVI126" s="406" t="n"/>
      <c r="JVJ126" s="406" t="n"/>
      <c r="JVK126" s="406" t="n"/>
      <c r="JVL126" s="406" t="n"/>
      <c r="JVM126" s="406" t="n"/>
      <c r="JVN126" s="406" t="n"/>
      <c r="JVO126" s="406" t="n"/>
      <c r="JVP126" s="406" t="n"/>
      <c r="JVQ126" s="406" t="n"/>
      <c r="JVR126" s="406" t="n"/>
      <c r="JVS126" s="406" t="n"/>
      <c r="JVT126" s="406" t="n"/>
      <c r="JVU126" s="406" t="n"/>
      <c r="JVV126" s="406" t="n"/>
      <c r="JVW126" s="406" t="n"/>
      <c r="JVX126" s="406" t="n"/>
      <c r="JVY126" s="406" t="n"/>
      <c r="JVZ126" s="406" t="n"/>
      <c r="JWA126" s="406" t="n"/>
      <c r="JWB126" s="406" t="n"/>
      <c r="JWC126" s="406" t="n"/>
      <c r="JWD126" s="406" t="n"/>
      <c r="JWE126" s="406" t="n"/>
      <c r="JWF126" s="406" t="n"/>
      <c r="JWG126" s="406" t="n"/>
      <c r="JWH126" s="406" t="n"/>
      <c r="JWI126" s="406" t="n"/>
      <c r="JWJ126" s="406" t="n"/>
      <c r="JWK126" s="406" t="n"/>
      <c r="JWL126" s="406" t="n"/>
      <c r="JWM126" s="406" t="n"/>
      <c r="JWN126" s="406" t="n"/>
      <c r="JWO126" s="406" t="n"/>
      <c r="JWP126" s="406" t="n"/>
      <c r="JWQ126" s="406" t="n"/>
      <c r="JWR126" s="406" t="n"/>
      <c r="JWS126" s="406" t="n"/>
      <c r="JWT126" s="406" t="n"/>
      <c r="JWU126" s="406" t="n"/>
      <c r="JWV126" s="406" t="n"/>
      <c r="JWW126" s="406" t="n"/>
      <c r="JWX126" s="406" t="n"/>
      <c r="JWY126" s="406" t="n"/>
      <c r="JWZ126" s="406" t="n"/>
      <c r="JXA126" s="406" t="n"/>
      <c r="JXB126" s="406" t="n"/>
      <c r="JXC126" s="406" t="n"/>
      <c r="JXD126" s="406" t="n"/>
      <c r="JXE126" s="406" t="n"/>
      <c r="JXF126" s="406" t="n"/>
      <c r="JXG126" s="406" t="n"/>
      <c r="JXH126" s="406" t="n"/>
      <c r="JXI126" s="406" t="n"/>
      <c r="JXJ126" s="406" t="n"/>
      <c r="JXK126" s="406" t="n"/>
      <c r="JXL126" s="406" t="n"/>
      <c r="JXM126" s="406" t="n"/>
      <c r="JXN126" s="406" t="n"/>
      <c r="JXO126" s="406" t="n"/>
      <c r="JXP126" s="406" t="n"/>
      <c r="JXQ126" s="406" t="n"/>
      <c r="JXR126" s="406" t="n"/>
      <c r="JXS126" s="406" t="n"/>
      <c r="JXT126" s="406" t="n"/>
      <c r="JXU126" s="406" t="n"/>
      <c r="JXV126" s="406" t="n"/>
      <c r="JXW126" s="406" t="n"/>
      <c r="JXX126" s="406" t="n"/>
      <c r="JXY126" s="406" t="n"/>
      <c r="JXZ126" s="406" t="n"/>
      <c r="JYA126" s="406" t="n"/>
      <c r="JYB126" s="406" t="n"/>
      <c r="JYC126" s="406" t="n"/>
      <c r="JYD126" s="406" t="n"/>
      <c r="JYE126" s="406" t="n"/>
      <c r="JYF126" s="406" t="n"/>
      <c r="JYG126" s="406" t="n"/>
      <c r="JYH126" s="406" t="n"/>
      <c r="JYI126" s="406" t="n"/>
      <c r="JYJ126" s="406" t="n"/>
      <c r="JYK126" s="406" t="n"/>
      <c r="JYL126" s="406" t="n"/>
      <c r="JYM126" s="406" t="n"/>
      <c r="JYN126" s="406" t="n"/>
      <c r="JYO126" s="406" t="n"/>
      <c r="JYP126" s="406" t="n"/>
      <c r="JYQ126" s="406" t="n"/>
      <c r="JYR126" s="406" t="n"/>
      <c r="JYS126" s="406" t="n"/>
      <c r="JYT126" s="406" t="n"/>
      <c r="JYU126" s="406" t="n"/>
      <c r="JYV126" s="406" t="n"/>
      <c r="JYW126" s="406" t="n"/>
      <c r="JYX126" s="406" t="n"/>
      <c r="JYY126" s="406" t="n"/>
      <c r="JYZ126" s="406" t="n"/>
      <c r="JZA126" s="406" t="n"/>
      <c r="JZB126" s="406" t="n"/>
      <c r="JZC126" s="406" t="n"/>
      <c r="JZD126" s="406" t="n"/>
      <c r="JZE126" s="406" t="n"/>
      <c r="JZF126" s="406" t="n"/>
      <c r="JZG126" s="406" t="n"/>
      <c r="JZH126" s="406" t="n"/>
      <c r="JZI126" s="406" t="n"/>
      <c r="JZJ126" s="406" t="n"/>
      <c r="JZK126" s="406" t="n"/>
      <c r="JZL126" s="406" t="n"/>
      <c r="JZM126" s="406" t="n"/>
      <c r="JZN126" s="406" t="n"/>
      <c r="JZO126" s="406" t="n"/>
      <c r="JZP126" s="406" t="n"/>
      <c r="JZQ126" s="406" t="n"/>
      <c r="JZR126" s="406" t="n"/>
      <c r="JZS126" s="406" t="n"/>
      <c r="JZT126" s="406" t="n"/>
      <c r="JZU126" s="406" t="n"/>
      <c r="JZV126" s="406" t="n"/>
      <c r="JZW126" s="406" t="n"/>
      <c r="JZX126" s="406" t="n"/>
      <c r="JZY126" s="406" t="n"/>
      <c r="JZZ126" s="406" t="n"/>
      <c r="KAA126" s="406" t="n"/>
      <c r="KAB126" s="406" t="n"/>
      <c r="KAC126" s="406" t="n"/>
      <c r="KAD126" s="406" t="n"/>
      <c r="KAE126" s="406" t="n"/>
      <c r="KAF126" s="406" t="n"/>
      <c r="KAG126" s="406" t="n"/>
      <c r="KAH126" s="406" t="n"/>
      <c r="KAI126" s="406" t="n"/>
      <c r="KAJ126" s="406" t="n"/>
      <c r="KAK126" s="406" t="n"/>
      <c r="KAL126" s="406" t="n"/>
      <c r="KAM126" s="406" t="n"/>
      <c r="KAN126" s="406" t="n"/>
      <c r="KAO126" s="406" t="n"/>
      <c r="KAP126" s="406" t="n"/>
      <c r="KAQ126" s="406" t="n"/>
      <c r="KAR126" s="406" t="n"/>
      <c r="KAS126" s="406" t="n"/>
      <c r="KAT126" s="406" t="n"/>
      <c r="KAU126" s="406" t="n"/>
      <c r="KAV126" s="406" t="n"/>
      <c r="KAW126" s="406" t="n"/>
      <c r="KAX126" s="406" t="n"/>
      <c r="KAY126" s="406" t="n"/>
      <c r="KAZ126" s="406" t="n"/>
      <c r="KBA126" s="406" t="n"/>
      <c r="KBB126" s="406" t="n"/>
      <c r="KBC126" s="406" t="n"/>
      <c r="KBD126" s="406" t="n"/>
      <c r="KBE126" s="406" t="n"/>
      <c r="KBF126" s="406" t="n"/>
      <c r="KBG126" s="406" t="n"/>
      <c r="KBH126" s="406" t="n"/>
      <c r="KBI126" s="406" t="n"/>
      <c r="KBJ126" s="406" t="n"/>
      <c r="KBK126" s="406" t="n"/>
      <c r="KBL126" s="406" t="n"/>
      <c r="KBM126" s="406" t="n"/>
      <c r="KBN126" s="406" t="n"/>
      <c r="KBO126" s="406" t="n"/>
      <c r="KBP126" s="406" t="n"/>
      <c r="KBQ126" s="406" t="n"/>
      <c r="KBR126" s="406" t="n"/>
      <c r="KBS126" s="406" t="n"/>
      <c r="KBT126" s="406" t="n"/>
      <c r="KBU126" s="406" t="n"/>
      <c r="KBV126" s="406" t="n"/>
      <c r="KBW126" s="406" t="n"/>
      <c r="KBX126" s="406" t="n"/>
      <c r="KBY126" s="406" t="n"/>
      <c r="KBZ126" s="406" t="n"/>
      <c r="KCA126" s="406" t="n"/>
      <c r="KCB126" s="406" t="n"/>
      <c r="KCC126" s="406" t="n"/>
      <c r="KCD126" s="406" t="n"/>
      <c r="KCE126" s="406" t="n"/>
      <c r="KCF126" s="406" t="n"/>
      <c r="KCG126" s="406" t="n"/>
      <c r="KCH126" s="406" t="n"/>
      <c r="KCI126" s="406" t="n"/>
      <c r="KCJ126" s="406" t="n"/>
      <c r="KCK126" s="406" t="n"/>
      <c r="KCL126" s="406" t="n"/>
      <c r="KCM126" s="406" t="n"/>
      <c r="KCN126" s="406" t="n"/>
      <c r="KCO126" s="406" t="n"/>
      <c r="KCP126" s="406" t="n"/>
      <c r="KCQ126" s="406" t="n"/>
      <c r="KCR126" s="406" t="n"/>
      <c r="KCS126" s="406" t="n"/>
      <c r="KCT126" s="406" t="n"/>
      <c r="KCU126" s="406" t="n"/>
      <c r="KCV126" s="406" t="n"/>
      <c r="KCW126" s="406" t="n"/>
      <c r="KCX126" s="406" t="n"/>
      <c r="KCY126" s="406" t="n"/>
      <c r="KCZ126" s="406" t="n"/>
      <c r="KDA126" s="406" t="n"/>
      <c r="KDB126" s="406" t="n"/>
      <c r="KDC126" s="406" t="n"/>
      <c r="KDD126" s="406" t="n"/>
      <c r="KDE126" s="406" t="n"/>
      <c r="KDF126" s="406" t="n"/>
      <c r="KDG126" s="406" t="n"/>
      <c r="KDH126" s="406" t="n"/>
      <c r="KDI126" s="406" t="n"/>
      <c r="KDJ126" s="406" t="n"/>
      <c r="KDK126" s="406" t="n"/>
      <c r="KDL126" s="406" t="n"/>
      <c r="KDM126" s="406" t="n"/>
      <c r="KDN126" s="406" t="n"/>
      <c r="KDO126" s="406" t="n"/>
      <c r="KDP126" s="406" t="n"/>
      <c r="KDQ126" s="406" t="n"/>
      <c r="KDR126" s="406" t="n"/>
      <c r="KDS126" s="406" t="n"/>
      <c r="KDT126" s="406" t="n"/>
      <c r="KDU126" s="406" t="n"/>
      <c r="KDV126" s="406" t="n"/>
      <c r="KDW126" s="406" t="n"/>
      <c r="KDX126" s="406" t="n"/>
      <c r="KDY126" s="406" t="n"/>
      <c r="KDZ126" s="406" t="n"/>
      <c r="KEA126" s="406" t="n"/>
      <c r="KEB126" s="406" t="n"/>
      <c r="KEC126" s="406" t="n"/>
      <c r="KED126" s="406" t="n"/>
      <c r="KEE126" s="406" t="n"/>
      <c r="KEF126" s="406" t="n"/>
      <c r="KEG126" s="406" t="n"/>
      <c r="KEH126" s="406" t="n"/>
      <c r="KEI126" s="406" t="n"/>
      <c r="KEJ126" s="406" t="n"/>
      <c r="KEK126" s="406" t="n"/>
      <c r="KEL126" s="406" t="n"/>
      <c r="KEM126" s="406" t="n"/>
      <c r="KEN126" s="406" t="n"/>
      <c r="KEO126" s="406" t="n"/>
      <c r="KEP126" s="406" t="n"/>
      <c r="KEQ126" s="406" t="n"/>
      <c r="KER126" s="406" t="n"/>
      <c r="KES126" s="406" t="n"/>
      <c r="KET126" s="406" t="n"/>
      <c r="KEU126" s="406" t="n"/>
      <c r="KEV126" s="406" t="n"/>
      <c r="KEW126" s="406" t="n"/>
      <c r="KEX126" s="406" t="n"/>
      <c r="KEY126" s="406" t="n"/>
      <c r="KEZ126" s="406" t="n"/>
      <c r="KFA126" s="406" t="n"/>
      <c r="KFB126" s="406" t="n"/>
      <c r="KFC126" s="406" t="n"/>
      <c r="KFD126" s="406" t="n"/>
      <c r="KFE126" s="406" t="n"/>
      <c r="KFF126" s="406" t="n"/>
      <c r="KFG126" s="406" t="n"/>
      <c r="KFH126" s="406" t="n"/>
      <c r="KFI126" s="406" t="n"/>
      <c r="KFJ126" s="406" t="n"/>
      <c r="KFK126" s="406" t="n"/>
      <c r="KFL126" s="406" t="n"/>
      <c r="KFM126" s="406" t="n"/>
      <c r="KFN126" s="406" t="n"/>
      <c r="KFO126" s="406" t="n"/>
      <c r="KFP126" s="406" t="n"/>
      <c r="KFQ126" s="406" t="n"/>
      <c r="KFR126" s="406" t="n"/>
      <c r="KFS126" s="406" t="n"/>
      <c r="KFT126" s="406" t="n"/>
      <c r="KFU126" s="406" t="n"/>
      <c r="KFV126" s="406" t="n"/>
      <c r="KFW126" s="406" t="n"/>
      <c r="KFX126" s="406" t="n"/>
      <c r="KFY126" s="406" t="n"/>
      <c r="KFZ126" s="406" t="n"/>
      <c r="KGA126" s="406" t="n"/>
      <c r="KGB126" s="406" t="n"/>
      <c r="KGC126" s="406" t="n"/>
      <c r="KGD126" s="406" t="n"/>
      <c r="KGE126" s="406" t="n"/>
      <c r="KGF126" s="406" t="n"/>
      <c r="KGG126" s="406" t="n"/>
      <c r="KGH126" s="406" t="n"/>
      <c r="KGI126" s="406" t="n"/>
      <c r="KGJ126" s="406" t="n"/>
      <c r="KGK126" s="406" t="n"/>
      <c r="KGL126" s="406" t="n"/>
      <c r="KGM126" s="406" t="n"/>
      <c r="KGN126" s="406" t="n"/>
      <c r="KGO126" s="406" t="n"/>
      <c r="KGP126" s="406" t="n"/>
      <c r="KGQ126" s="406" t="n"/>
      <c r="KGR126" s="406" t="n"/>
      <c r="KGS126" s="406" t="n"/>
      <c r="KGT126" s="406" t="n"/>
      <c r="KGU126" s="406" t="n"/>
      <c r="KGV126" s="406" t="n"/>
      <c r="KGW126" s="406" t="n"/>
      <c r="KGX126" s="406" t="n"/>
      <c r="KGY126" s="406" t="n"/>
      <c r="KGZ126" s="406" t="n"/>
      <c r="KHA126" s="406" t="n"/>
      <c r="KHB126" s="406" t="n"/>
      <c r="KHC126" s="406" t="n"/>
      <c r="KHD126" s="406" t="n"/>
      <c r="KHE126" s="406" t="n"/>
      <c r="KHF126" s="406" t="n"/>
      <c r="KHG126" s="406" t="n"/>
      <c r="KHH126" s="406" t="n"/>
      <c r="KHI126" s="406" t="n"/>
      <c r="KHJ126" s="406" t="n"/>
      <c r="KHK126" s="406" t="n"/>
      <c r="KHL126" s="406" t="n"/>
      <c r="KHM126" s="406" t="n"/>
      <c r="KHN126" s="406" t="n"/>
      <c r="KHO126" s="406" t="n"/>
      <c r="KHP126" s="406" t="n"/>
      <c r="KHQ126" s="406" t="n"/>
      <c r="KHR126" s="406" t="n"/>
      <c r="KHS126" s="406" t="n"/>
      <c r="KHT126" s="406" t="n"/>
      <c r="KHU126" s="406" t="n"/>
      <c r="KHV126" s="406" t="n"/>
      <c r="KHW126" s="406" t="n"/>
      <c r="KHX126" s="406" t="n"/>
      <c r="KHY126" s="406" t="n"/>
      <c r="KHZ126" s="406" t="n"/>
      <c r="KIA126" s="406" t="n"/>
      <c r="KIB126" s="406" t="n"/>
      <c r="KIC126" s="406" t="n"/>
      <c r="KID126" s="406" t="n"/>
      <c r="KIE126" s="406" t="n"/>
      <c r="KIF126" s="406" t="n"/>
      <c r="KIG126" s="406" t="n"/>
      <c r="KIH126" s="406" t="n"/>
      <c r="KII126" s="406" t="n"/>
      <c r="KIJ126" s="406" t="n"/>
      <c r="KIK126" s="406" t="n"/>
      <c r="KIL126" s="406" t="n"/>
      <c r="KIM126" s="406" t="n"/>
      <c r="KIN126" s="406" t="n"/>
      <c r="KIO126" s="406" t="n"/>
      <c r="KIP126" s="406" t="n"/>
      <c r="KIQ126" s="406" t="n"/>
      <c r="KIR126" s="406" t="n"/>
      <c r="KIS126" s="406" t="n"/>
      <c r="KIT126" s="406" t="n"/>
      <c r="KIU126" s="406" t="n"/>
      <c r="KIV126" s="406" t="n"/>
      <c r="KIW126" s="406" t="n"/>
      <c r="KIX126" s="406" t="n"/>
      <c r="KIY126" s="406" t="n"/>
      <c r="KIZ126" s="406" t="n"/>
      <c r="KJA126" s="406" t="n"/>
      <c r="KJB126" s="406" t="n"/>
      <c r="KJC126" s="406" t="n"/>
      <c r="KJD126" s="406" t="n"/>
      <c r="KJE126" s="406" t="n"/>
      <c r="KJF126" s="406" t="n"/>
      <c r="KJG126" s="406" t="n"/>
      <c r="KJH126" s="406" t="n"/>
      <c r="KJI126" s="406" t="n"/>
      <c r="KJJ126" s="406" t="n"/>
      <c r="KJK126" s="406" t="n"/>
      <c r="KJL126" s="406" t="n"/>
      <c r="KJM126" s="406" t="n"/>
      <c r="KJN126" s="406" t="n"/>
      <c r="KJO126" s="406" t="n"/>
      <c r="KJP126" s="406" t="n"/>
      <c r="KJQ126" s="406" t="n"/>
      <c r="KJR126" s="406" t="n"/>
      <c r="KJS126" s="406" t="n"/>
      <c r="KJT126" s="406" t="n"/>
      <c r="KJU126" s="406" t="n"/>
      <c r="KJV126" s="406" t="n"/>
      <c r="KJW126" s="406" t="n"/>
      <c r="KJX126" s="406" t="n"/>
      <c r="KJY126" s="406" t="n"/>
      <c r="KJZ126" s="406" t="n"/>
      <c r="KKA126" s="406" t="n"/>
      <c r="KKB126" s="406" t="n"/>
      <c r="KKC126" s="406" t="n"/>
      <c r="KKD126" s="406" t="n"/>
      <c r="KKE126" s="406" t="n"/>
      <c r="KKF126" s="406" t="n"/>
      <c r="KKG126" s="406" t="n"/>
      <c r="KKH126" s="406" t="n"/>
      <c r="KKI126" s="406" t="n"/>
      <c r="KKJ126" s="406" t="n"/>
      <c r="KKK126" s="406" t="n"/>
      <c r="KKL126" s="406" t="n"/>
      <c r="KKM126" s="406" t="n"/>
      <c r="KKN126" s="406" t="n"/>
      <c r="KKO126" s="406" t="n"/>
      <c r="KKP126" s="406" t="n"/>
      <c r="KKQ126" s="406" t="n"/>
      <c r="KKR126" s="406" t="n"/>
      <c r="KKS126" s="406" t="n"/>
      <c r="KKT126" s="406" t="n"/>
      <c r="KKU126" s="406" t="n"/>
      <c r="KKV126" s="406" t="n"/>
      <c r="KKW126" s="406" t="n"/>
      <c r="KKX126" s="406" t="n"/>
      <c r="KKY126" s="406" t="n"/>
      <c r="KKZ126" s="406" t="n"/>
      <c r="KLA126" s="406" t="n"/>
      <c r="KLB126" s="406" t="n"/>
      <c r="KLC126" s="406" t="n"/>
      <c r="KLD126" s="406" t="n"/>
      <c r="KLE126" s="406" t="n"/>
      <c r="KLF126" s="406" t="n"/>
      <c r="KLG126" s="406" t="n"/>
      <c r="KLH126" s="406" t="n"/>
      <c r="KLI126" s="406" t="n"/>
      <c r="KLJ126" s="406" t="n"/>
      <c r="KLK126" s="406" t="n"/>
      <c r="KLL126" s="406" t="n"/>
      <c r="KLM126" s="406" t="n"/>
      <c r="KLN126" s="406" t="n"/>
      <c r="KLO126" s="406" t="n"/>
      <c r="KLP126" s="406" t="n"/>
      <c r="KLQ126" s="406" t="n"/>
      <c r="KLR126" s="406" t="n"/>
      <c r="KLS126" s="406" t="n"/>
      <c r="KLT126" s="406" t="n"/>
      <c r="KLU126" s="406" t="n"/>
      <c r="KLV126" s="406" t="n"/>
      <c r="KLW126" s="406" t="n"/>
      <c r="KLX126" s="406" t="n"/>
      <c r="KLY126" s="406" t="n"/>
      <c r="KLZ126" s="406" t="n"/>
      <c r="KMA126" s="406" t="n"/>
      <c r="KMB126" s="406" t="n"/>
      <c r="KMC126" s="406" t="n"/>
      <c r="KMD126" s="406" t="n"/>
      <c r="KME126" s="406" t="n"/>
      <c r="KMF126" s="406" t="n"/>
      <c r="KMG126" s="406" t="n"/>
      <c r="KMH126" s="406" t="n"/>
      <c r="KMI126" s="406" t="n"/>
      <c r="KMJ126" s="406" t="n"/>
      <c r="KMK126" s="406" t="n"/>
      <c r="KML126" s="406" t="n"/>
      <c r="KMM126" s="406" t="n"/>
      <c r="KMN126" s="406" t="n"/>
      <c r="KMO126" s="406" t="n"/>
      <c r="KMP126" s="406" t="n"/>
      <c r="KMQ126" s="406" t="n"/>
      <c r="KMR126" s="406" t="n"/>
      <c r="KMS126" s="406" t="n"/>
      <c r="KMT126" s="406" t="n"/>
      <c r="KMU126" s="406" t="n"/>
      <c r="KMV126" s="406" t="n"/>
      <c r="KMW126" s="406" t="n"/>
      <c r="KMX126" s="406" t="n"/>
      <c r="KMY126" s="406" t="n"/>
      <c r="KMZ126" s="406" t="n"/>
      <c r="KNA126" s="406" t="n"/>
      <c r="KNB126" s="406" t="n"/>
      <c r="KNC126" s="406" t="n"/>
      <c r="KND126" s="406" t="n"/>
      <c r="KNE126" s="406" t="n"/>
      <c r="KNF126" s="406" t="n"/>
      <c r="KNG126" s="406" t="n"/>
      <c r="KNH126" s="406" t="n"/>
      <c r="KNI126" s="406" t="n"/>
      <c r="KNJ126" s="406" t="n"/>
      <c r="KNK126" s="406" t="n"/>
      <c r="KNL126" s="406" t="n"/>
      <c r="KNM126" s="406" t="n"/>
      <c r="KNN126" s="406" t="n"/>
      <c r="KNO126" s="406" t="n"/>
      <c r="KNP126" s="406" t="n"/>
      <c r="KNQ126" s="406" t="n"/>
      <c r="KNR126" s="406" t="n"/>
      <c r="KNS126" s="406" t="n"/>
      <c r="KNT126" s="406" t="n"/>
      <c r="KNU126" s="406" t="n"/>
      <c r="KNV126" s="406" t="n"/>
      <c r="KNW126" s="406" t="n"/>
      <c r="KNX126" s="406" t="n"/>
      <c r="KNY126" s="406" t="n"/>
      <c r="KNZ126" s="406" t="n"/>
      <c r="KOA126" s="406" t="n"/>
      <c r="KOB126" s="406" t="n"/>
      <c r="KOC126" s="406" t="n"/>
      <c r="KOD126" s="406" t="n"/>
      <c r="KOE126" s="406" t="n"/>
      <c r="KOF126" s="406" t="n"/>
      <c r="KOG126" s="406" t="n"/>
      <c r="KOH126" s="406" t="n"/>
      <c r="KOI126" s="406" t="n"/>
      <c r="KOJ126" s="406" t="n"/>
      <c r="KOK126" s="406" t="n"/>
      <c r="KOL126" s="406" t="n"/>
      <c r="KOM126" s="406" t="n"/>
      <c r="KON126" s="406" t="n"/>
      <c r="KOO126" s="406" t="n"/>
      <c r="KOP126" s="406" t="n"/>
      <c r="KOQ126" s="406" t="n"/>
      <c r="KOR126" s="406" t="n"/>
      <c r="KOS126" s="406" t="n"/>
      <c r="KOT126" s="406" t="n"/>
      <c r="KOU126" s="406" t="n"/>
      <c r="KOV126" s="406" t="n"/>
      <c r="KOW126" s="406" t="n"/>
      <c r="KOX126" s="406" t="n"/>
      <c r="KOY126" s="406" t="n"/>
      <c r="KOZ126" s="406" t="n"/>
      <c r="KPA126" s="406" t="n"/>
      <c r="KPB126" s="406" t="n"/>
      <c r="KPC126" s="406" t="n"/>
      <c r="KPD126" s="406" t="n"/>
      <c r="KPE126" s="406" t="n"/>
      <c r="KPF126" s="406" t="n"/>
      <c r="KPG126" s="406" t="n"/>
      <c r="KPH126" s="406" t="n"/>
      <c r="KPI126" s="406" t="n"/>
      <c r="KPJ126" s="406" t="n"/>
      <c r="KPK126" s="406" t="n"/>
      <c r="KPL126" s="406" t="n"/>
      <c r="KPM126" s="406" t="n"/>
      <c r="KPN126" s="406" t="n"/>
      <c r="KPO126" s="406" t="n"/>
      <c r="KPP126" s="406" t="n"/>
      <c r="KPQ126" s="406" t="n"/>
      <c r="KPR126" s="406" t="n"/>
      <c r="KPS126" s="406" t="n"/>
      <c r="KPT126" s="406" t="n"/>
      <c r="KPU126" s="406" t="n"/>
      <c r="KPV126" s="406" t="n"/>
      <c r="KPW126" s="406" t="n"/>
      <c r="KPX126" s="406" t="n"/>
      <c r="KPY126" s="406" t="n"/>
      <c r="KPZ126" s="406" t="n"/>
      <c r="KQA126" s="406" t="n"/>
      <c r="KQB126" s="406" t="n"/>
      <c r="KQC126" s="406" t="n"/>
      <c r="KQD126" s="406" t="n"/>
      <c r="KQE126" s="406" t="n"/>
      <c r="KQF126" s="406" t="n"/>
      <c r="KQG126" s="406" t="n"/>
      <c r="KQH126" s="406" t="n"/>
      <c r="KQI126" s="406" t="n"/>
      <c r="KQJ126" s="406" t="n"/>
      <c r="KQK126" s="406" t="n"/>
      <c r="KQL126" s="406" t="n"/>
      <c r="KQM126" s="406" t="n"/>
      <c r="KQN126" s="406" t="n"/>
      <c r="KQO126" s="406" t="n"/>
      <c r="KQP126" s="406" t="n"/>
      <c r="KQQ126" s="406" t="n"/>
      <c r="KQR126" s="406" t="n"/>
      <c r="KQS126" s="406" t="n"/>
      <c r="KQT126" s="406" t="n"/>
      <c r="KQU126" s="406" t="n"/>
      <c r="KQV126" s="406" t="n"/>
      <c r="KQW126" s="406" t="n"/>
      <c r="KQX126" s="406" t="n"/>
      <c r="KQY126" s="406" t="n"/>
      <c r="KQZ126" s="406" t="n"/>
      <c r="KRA126" s="406" t="n"/>
      <c r="KRB126" s="406" t="n"/>
      <c r="KRC126" s="406" t="n"/>
      <c r="KRD126" s="406" t="n"/>
      <c r="KRE126" s="406" t="n"/>
      <c r="KRF126" s="406" t="n"/>
      <c r="KRG126" s="406" t="n"/>
      <c r="KRH126" s="406" t="n"/>
      <c r="KRI126" s="406" t="n"/>
      <c r="KRJ126" s="406" t="n"/>
      <c r="KRK126" s="406" t="n"/>
      <c r="KRL126" s="406" t="n"/>
      <c r="KRM126" s="406" t="n"/>
      <c r="KRN126" s="406" t="n"/>
      <c r="KRO126" s="406" t="n"/>
      <c r="KRP126" s="406" t="n"/>
      <c r="KRQ126" s="406" t="n"/>
      <c r="KRR126" s="406" t="n"/>
      <c r="KRS126" s="406" t="n"/>
      <c r="KRT126" s="406" t="n"/>
      <c r="KRU126" s="406" t="n"/>
      <c r="KRV126" s="406" t="n"/>
      <c r="KRW126" s="406" t="n"/>
      <c r="KRX126" s="406" t="n"/>
      <c r="KRY126" s="406" t="n"/>
      <c r="KRZ126" s="406" t="n"/>
      <c r="KSA126" s="406" t="n"/>
      <c r="KSB126" s="406" t="n"/>
      <c r="KSC126" s="406" t="n"/>
      <c r="KSD126" s="406" t="n"/>
      <c r="KSE126" s="406" t="n"/>
      <c r="KSF126" s="406" t="n"/>
      <c r="KSG126" s="406" t="n"/>
      <c r="KSH126" s="406" t="n"/>
      <c r="KSI126" s="406" t="n"/>
      <c r="KSJ126" s="406" t="n"/>
      <c r="KSK126" s="406" t="n"/>
      <c r="KSL126" s="406" t="n"/>
      <c r="KSM126" s="406" t="n"/>
      <c r="KSN126" s="406" t="n"/>
      <c r="KSO126" s="406" t="n"/>
      <c r="KSP126" s="406" t="n"/>
      <c r="KSQ126" s="406" t="n"/>
      <c r="KSR126" s="406" t="n"/>
      <c r="KSS126" s="406" t="n"/>
      <c r="KST126" s="406" t="n"/>
      <c r="KSU126" s="406" t="n"/>
      <c r="KSV126" s="406" t="n"/>
      <c r="KSW126" s="406" t="n"/>
      <c r="KSX126" s="406" t="n"/>
      <c r="KSY126" s="406" t="n"/>
      <c r="KSZ126" s="406" t="n"/>
      <c r="KTA126" s="406" t="n"/>
      <c r="KTB126" s="406" t="n"/>
      <c r="KTC126" s="406" t="n"/>
      <c r="KTD126" s="406" t="n"/>
      <c r="KTE126" s="406" t="n"/>
      <c r="KTF126" s="406" t="n"/>
      <c r="KTG126" s="406" t="n"/>
      <c r="KTH126" s="406" t="n"/>
      <c r="KTI126" s="406" t="n"/>
      <c r="KTJ126" s="406" t="n"/>
      <c r="KTK126" s="406" t="n"/>
      <c r="KTL126" s="406" t="n"/>
      <c r="KTM126" s="406" t="n"/>
      <c r="KTN126" s="406" t="n"/>
      <c r="KTO126" s="406" t="n"/>
      <c r="KTP126" s="406" t="n"/>
      <c r="KTQ126" s="406" t="n"/>
      <c r="KTR126" s="406" t="n"/>
      <c r="KTS126" s="406" t="n"/>
      <c r="KTT126" s="406" t="n"/>
      <c r="KTU126" s="406" t="n"/>
      <c r="KTV126" s="406" t="n"/>
      <c r="KTW126" s="406" t="n"/>
      <c r="KTX126" s="406" t="n"/>
      <c r="KTY126" s="406" t="n"/>
      <c r="KTZ126" s="406" t="n"/>
      <c r="KUA126" s="406" t="n"/>
      <c r="KUB126" s="406" t="n"/>
      <c r="KUC126" s="406" t="n"/>
      <c r="KUD126" s="406" t="n"/>
      <c r="KUE126" s="406" t="n"/>
      <c r="KUF126" s="406" t="n"/>
      <c r="KUG126" s="406" t="n"/>
      <c r="KUH126" s="406" t="n"/>
      <c r="KUI126" s="406" t="n"/>
      <c r="KUJ126" s="406" t="n"/>
      <c r="KUK126" s="406" t="n"/>
      <c r="KUL126" s="406" t="n"/>
      <c r="KUM126" s="406" t="n"/>
      <c r="KUN126" s="406" t="n"/>
      <c r="KUO126" s="406" t="n"/>
      <c r="KUP126" s="406" t="n"/>
      <c r="KUQ126" s="406" t="n"/>
      <c r="KUR126" s="406" t="n"/>
      <c r="KUS126" s="406" t="n"/>
      <c r="KUT126" s="406" t="n"/>
      <c r="KUU126" s="406" t="n"/>
      <c r="KUV126" s="406" t="n"/>
      <c r="KUW126" s="406" t="n"/>
      <c r="KUX126" s="406" t="n"/>
      <c r="KUY126" s="406" t="n"/>
      <c r="KUZ126" s="406" t="n"/>
      <c r="KVA126" s="406" t="n"/>
      <c r="KVB126" s="406" t="n"/>
      <c r="KVC126" s="406" t="n"/>
      <c r="KVD126" s="406" t="n"/>
      <c r="KVE126" s="406" t="n"/>
      <c r="KVF126" s="406" t="n"/>
      <c r="KVG126" s="406" t="n"/>
      <c r="KVH126" s="406" t="n"/>
      <c r="KVI126" s="406" t="n"/>
      <c r="KVJ126" s="406" t="n"/>
      <c r="KVK126" s="406" t="n"/>
      <c r="KVL126" s="406" t="n"/>
      <c r="KVM126" s="406" t="n"/>
      <c r="KVN126" s="406" t="n"/>
      <c r="KVO126" s="406" t="n"/>
      <c r="KVP126" s="406" t="n"/>
      <c r="KVQ126" s="406" t="n"/>
      <c r="KVR126" s="406" t="n"/>
      <c r="KVS126" s="406" t="n"/>
      <c r="KVT126" s="406" t="n"/>
      <c r="KVU126" s="406" t="n"/>
      <c r="KVV126" s="406" t="n"/>
      <c r="KVW126" s="406" t="n"/>
      <c r="KVX126" s="406" t="n"/>
      <c r="KVY126" s="406" t="n"/>
      <c r="KVZ126" s="406" t="n"/>
      <c r="KWA126" s="406" t="n"/>
      <c r="KWB126" s="406" t="n"/>
      <c r="KWC126" s="406" t="n"/>
      <c r="KWD126" s="406" t="n"/>
      <c r="KWE126" s="406" t="n"/>
      <c r="KWF126" s="406" t="n"/>
      <c r="KWG126" s="406" t="n"/>
      <c r="KWH126" s="406" t="n"/>
      <c r="KWI126" s="406" t="n"/>
      <c r="KWJ126" s="406" t="n"/>
      <c r="KWK126" s="406" t="n"/>
      <c r="KWL126" s="406" t="n"/>
      <c r="KWM126" s="406" t="n"/>
      <c r="KWN126" s="406" t="n"/>
      <c r="KWO126" s="406" t="n"/>
      <c r="KWP126" s="406" t="n"/>
      <c r="KWQ126" s="406" t="n"/>
      <c r="KWR126" s="406" t="n"/>
      <c r="KWS126" s="406" t="n"/>
      <c r="KWT126" s="406" t="n"/>
      <c r="KWU126" s="406" t="n"/>
      <c r="KWV126" s="406" t="n"/>
      <c r="KWW126" s="406" t="n"/>
      <c r="KWX126" s="406" t="n"/>
      <c r="KWY126" s="406" t="n"/>
      <c r="KWZ126" s="406" t="n"/>
      <c r="KXA126" s="406" t="n"/>
      <c r="KXB126" s="406" t="n"/>
      <c r="KXC126" s="406" t="n"/>
      <c r="KXD126" s="406" t="n"/>
      <c r="KXE126" s="406" t="n"/>
      <c r="KXF126" s="406" t="n"/>
      <c r="KXG126" s="406" t="n"/>
      <c r="KXH126" s="406" t="n"/>
      <c r="KXI126" s="406" t="n"/>
      <c r="KXJ126" s="406" t="n"/>
      <c r="KXK126" s="406" t="n"/>
      <c r="KXL126" s="406" t="n"/>
      <c r="KXM126" s="406" t="n"/>
      <c r="KXN126" s="406" t="n"/>
      <c r="KXO126" s="406" t="n"/>
      <c r="KXP126" s="406" t="n"/>
      <c r="KXQ126" s="406" t="n"/>
      <c r="KXR126" s="406" t="n"/>
      <c r="KXS126" s="406" t="n"/>
      <c r="KXT126" s="406" t="n"/>
      <c r="KXU126" s="406" t="n"/>
      <c r="KXV126" s="406" t="n"/>
      <c r="KXW126" s="406" t="n"/>
      <c r="KXX126" s="406" t="n"/>
      <c r="KXY126" s="406" t="n"/>
      <c r="KXZ126" s="406" t="n"/>
      <c r="KYA126" s="406" t="n"/>
      <c r="KYB126" s="406" t="n"/>
      <c r="KYC126" s="406" t="n"/>
      <c r="KYD126" s="406" t="n"/>
      <c r="KYE126" s="406" t="n"/>
      <c r="KYF126" s="406" t="n"/>
      <c r="KYG126" s="406" t="n"/>
      <c r="KYH126" s="406" t="n"/>
      <c r="KYI126" s="406" t="n"/>
      <c r="KYJ126" s="406" t="n"/>
      <c r="KYK126" s="406" t="n"/>
      <c r="KYL126" s="406" t="n"/>
      <c r="KYM126" s="406" t="n"/>
      <c r="KYN126" s="406" t="n"/>
      <c r="KYO126" s="406" t="n"/>
      <c r="KYP126" s="406" t="n"/>
      <c r="KYQ126" s="406" t="n"/>
      <c r="KYR126" s="406" t="n"/>
      <c r="KYS126" s="406" t="n"/>
      <c r="KYT126" s="406" t="n"/>
      <c r="KYU126" s="406" t="n"/>
      <c r="KYV126" s="406" t="n"/>
      <c r="KYW126" s="406" t="n"/>
      <c r="KYX126" s="406" t="n"/>
      <c r="KYY126" s="406" t="n"/>
      <c r="KYZ126" s="406" t="n"/>
      <c r="KZA126" s="406" t="n"/>
      <c r="KZB126" s="406" t="n"/>
      <c r="KZC126" s="406" t="n"/>
      <c r="KZD126" s="406" t="n"/>
      <c r="KZE126" s="406" t="n"/>
      <c r="KZF126" s="406" t="n"/>
      <c r="KZG126" s="406" t="n"/>
      <c r="KZH126" s="406" t="n"/>
      <c r="KZI126" s="406" t="n"/>
      <c r="KZJ126" s="406" t="n"/>
      <c r="KZK126" s="406" t="n"/>
      <c r="KZL126" s="406" t="n"/>
      <c r="KZM126" s="406" t="n"/>
      <c r="KZN126" s="406" t="n"/>
      <c r="KZO126" s="406" t="n"/>
      <c r="KZP126" s="406" t="n"/>
      <c r="KZQ126" s="406" t="n"/>
      <c r="KZR126" s="406" t="n"/>
      <c r="KZS126" s="406" t="n"/>
      <c r="KZT126" s="406" t="n"/>
      <c r="KZU126" s="406" t="n"/>
      <c r="KZV126" s="406" t="n"/>
      <c r="KZW126" s="406" t="n"/>
      <c r="KZX126" s="406" t="n"/>
      <c r="KZY126" s="406" t="n"/>
      <c r="KZZ126" s="406" t="n"/>
      <c r="LAA126" s="406" t="n"/>
      <c r="LAB126" s="406" t="n"/>
      <c r="LAC126" s="406" t="n"/>
      <c r="LAD126" s="406" t="n"/>
      <c r="LAE126" s="406" t="n"/>
      <c r="LAF126" s="406" t="n"/>
      <c r="LAG126" s="406" t="n"/>
      <c r="LAH126" s="406" t="n"/>
      <c r="LAI126" s="406" t="n"/>
      <c r="LAJ126" s="406" t="n"/>
      <c r="LAK126" s="406" t="n"/>
      <c r="LAL126" s="406" t="n"/>
      <c r="LAM126" s="406" t="n"/>
      <c r="LAN126" s="406" t="n"/>
      <c r="LAO126" s="406" t="n"/>
      <c r="LAP126" s="406" t="n"/>
      <c r="LAQ126" s="406" t="n"/>
      <c r="LAR126" s="406" t="n"/>
      <c r="LAS126" s="406" t="n"/>
      <c r="LAT126" s="406" t="n"/>
      <c r="LAU126" s="406" t="n"/>
      <c r="LAV126" s="406" t="n"/>
      <c r="LAW126" s="406" t="n"/>
      <c r="LAX126" s="406" t="n"/>
      <c r="LAY126" s="406" t="n"/>
      <c r="LAZ126" s="406" t="n"/>
      <c r="LBA126" s="406" t="n"/>
      <c r="LBB126" s="406" t="n"/>
      <c r="LBC126" s="406" t="n"/>
      <c r="LBD126" s="406" t="n"/>
      <c r="LBE126" s="406" t="n"/>
      <c r="LBF126" s="406" t="n"/>
      <c r="LBG126" s="406" t="n"/>
      <c r="LBH126" s="406" t="n"/>
      <c r="LBI126" s="406" t="n"/>
      <c r="LBJ126" s="406" t="n"/>
      <c r="LBK126" s="406" t="n"/>
      <c r="LBL126" s="406" t="n"/>
      <c r="LBM126" s="406" t="n"/>
      <c r="LBN126" s="406" t="n"/>
      <c r="LBO126" s="406" t="n"/>
      <c r="LBP126" s="406" t="n"/>
      <c r="LBQ126" s="406" t="n"/>
      <c r="LBR126" s="406" t="n"/>
      <c r="LBS126" s="406" t="n"/>
      <c r="LBT126" s="406" t="n"/>
      <c r="LBU126" s="406" t="n"/>
      <c r="LBV126" s="406" t="n"/>
      <c r="LBW126" s="406" t="n"/>
      <c r="LBX126" s="406" t="n"/>
      <c r="LBY126" s="406" t="n"/>
      <c r="LBZ126" s="406" t="n"/>
      <c r="LCA126" s="406" t="n"/>
      <c r="LCB126" s="406" t="n"/>
      <c r="LCC126" s="406" t="n"/>
      <c r="LCD126" s="406" t="n"/>
      <c r="LCE126" s="406" t="n"/>
      <c r="LCF126" s="406" t="n"/>
      <c r="LCG126" s="406" t="n"/>
      <c r="LCH126" s="406" t="n"/>
      <c r="LCI126" s="406" t="n"/>
      <c r="LCJ126" s="406" t="n"/>
      <c r="LCK126" s="406" t="n"/>
      <c r="LCL126" s="406" t="n"/>
      <c r="LCM126" s="406" t="n"/>
      <c r="LCN126" s="406" t="n"/>
      <c r="LCO126" s="406" t="n"/>
      <c r="LCP126" s="406" t="n"/>
      <c r="LCQ126" s="406" t="n"/>
      <c r="LCR126" s="406" t="n"/>
      <c r="LCS126" s="406" t="n"/>
      <c r="LCT126" s="406" t="n"/>
      <c r="LCU126" s="406" t="n"/>
      <c r="LCV126" s="406" t="n"/>
      <c r="LCW126" s="406" t="n"/>
      <c r="LCX126" s="406" t="n"/>
      <c r="LCY126" s="406" t="n"/>
      <c r="LCZ126" s="406" t="n"/>
      <c r="LDA126" s="406" t="n"/>
      <c r="LDB126" s="406" t="n"/>
      <c r="LDC126" s="406" t="n"/>
      <c r="LDD126" s="406" t="n"/>
      <c r="LDE126" s="406" t="n"/>
      <c r="LDF126" s="406" t="n"/>
      <c r="LDG126" s="406" t="n"/>
      <c r="LDH126" s="406" t="n"/>
      <c r="LDI126" s="406" t="n"/>
      <c r="LDJ126" s="406" t="n"/>
      <c r="LDK126" s="406" t="n"/>
      <c r="LDL126" s="406" t="n"/>
      <c r="LDM126" s="406" t="n"/>
      <c r="LDN126" s="406" t="n"/>
      <c r="LDO126" s="406" t="n"/>
      <c r="LDP126" s="406" t="n"/>
      <c r="LDQ126" s="406" t="n"/>
      <c r="LDR126" s="406" t="n"/>
      <c r="LDS126" s="406" t="n"/>
      <c r="LDT126" s="406" t="n"/>
      <c r="LDU126" s="406" t="n"/>
      <c r="LDV126" s="406" t="n"/>
      <c r="LDW126" s="406" t="n"/>
      <c r="LDX126" s="406" t="n"/>
      <c r="LDY126" s="406" t="n"/>
      <c r="LDZ126" s="406" t="n"/>
      <c r="LEA126" s="406" t="n"/>
      <c r="LEB126" s="406" t="n"/>
      <c r="LEC126" s="406" t="n"/>
      <c r="LED126" s="406" t="n"/>
      <c r="LEE126" s="406" t="n"/>
      <c r="LEF126" s="406" t="n"/>
      <c r="LEG126" s="406" t="n"/>
      <c r="LEH126" s="406" t="n"/>
      <c r="LEI126" s="406" t="n"/>
      <c r="LEJ126" s="406" t="n"/>
      <c r="LEK126" s="406" t="n"/>
      <c r="LEL126" s="406" t="n"/>
      <c r="LEM126" s="406" t="n"/>
      <c r="LEN126" s="406" t="n"/>
      <c r="LEO126" s="406" t="n"/>
      <c r="LEP126" s="406" t="n"/>
      <c r="LEQ126" s="406" t="n"/>
      <c r="LER126" s="406" t="n"/>
      <c r="LES126" s="406" t="n"/>
      <c r="LET126" s="406" t="n"/>
      <c r="LEU126" s="406" t="n"/>
      <c r="LEV126" s="406" t="n"/>
      <c r="LEW126" s="406" t="n"/>
      <c r="LEX126" s="406" t="n"/>
      <c r="LEY126" s="406" t="n"/>
      <c r="LEZ126" s="406" t="n"/>
      <c r="LFA126" s="406" t="n"/>
      <c r="LFB126" s="406" t="n"/>
      <c r="LFC126" s="406" t="n"/>
      <c r="LFD126" s="406" t="n"/>
      <c r="LFE126" s="406" t="n"/>
      <c r="LFF126" s="406" t="n"/>
      <c r="LFG126" s="406" t="n"/>
      <c r="LFH126" s="406" t="n"/>
      <c r="LFI126" s="406" t="n"/>
      <c r="LFJ126" s="406" t="n"/>
      <c r="LFK126" s="406" t="n"/>
      <c r="LFL126" s="406" t="n"/>
      <c r="LFM126" s="406" t="n"/>
      <c r="LFN126" s="406" t="n"/>
      <c r="LFO126" s="406" t="n"/>
      <c r="LFP126" s="406" t="n"/>
      <c r="LFQ126" s="406" t="n"/>
      <c r="LFR126" s="406" t="n"/>
      <c r="LFS126" s="406" t="n"/>
      <c r="LFT126" s="406" t="n"/>
      <c r="LFU126" s="406" t="n"/>
      <c r="LFV126" s="406" t="n"/>
      <c r="LFW126" s="406" t="n"/>
      <c r="LFX126" s="406" t="n"/>
      <c r="LFY126" s="406" t="n"/>
      <c r="LFZ126" s="406" t="n"/>
      <c r="LGA126" s="406" t="n"/>
      <c r="LGB126" s="406" t="n"/>
      <c r="LGC126" s="406" t="n"/>
      <c r="LGD126" s="406" t="n"/>
      <c r="LGE126" s="406" t="n"/>
      <c r="LGF126" s="406" t="n"/>
      <c r="LGG126" s="406" t="n"/>
      <c r="LGH126" s="406" t="n"/>
      <c r="LGI126" s="406" t="n"/>
      <c r="LGJ126" s="406" t="n"/>
      <c r="LGK126" s="406" t="n"/>
      <c r="LGL126" s="406" t="n"/>
      <c r="LGM126" s="406" t="n"/>
      <c r="LGN126" s="406" t="n"/>
      <c r="LGO126" s="406" t="n"/>
      <c r="LGP126" s="406" t="n"/>
      <c r="LGQ126" s="406" t="n"/>
      <c r="LGR126" s="406" t="n"/>
      <c r="LGS126" s="406" t="n"/>
      <c r="LGT126" s="406" t="n"/>
      <c r="LGU126" s="406" t="n"/>
      <c r="LGV126" s="406" t="n"/>
      <c r="LGW126" s="406" t="n"/>
      <c r="LGX126" s="406" t="n"/>
      <c r="LGY126" s="406" t="n"/>
      <c r="LGZ126" s="406" t="n"/>
      <c r="LHA126" s="406" t="n"/>
      <c r="LHB126" s="406" t="n"/>
      <c r="LHC126" s="406" t="n"/>
      <c r="LHD126" s="406" t="n"/>
      <c r="LHE126" s="406" t="n"/>
      <c r="LHF126" s="406" t="n"/>
      <c r="LHG126" s="406" t="n"/>
      <c r="LHH126" s="406" t="n"/>
      <c r="LHI126" s="406" t="n"/>
      <c r="LHJ126" s="406" t="n"/>
      <c r="LHK126" s="406" t="n"/>
      <c r="LHL126" s="406" t="n"/>
      <c r="LHM126" s="406" t="n"/>
      <c r="LHN126" s="406" t="n"/>
      <c r="LHO126" s="406" t="n"/>
      <c r="LHP126" s="406" t="n"/>
      <c r="LHQ126" s="406" t="n"/>
      <c r="LHR126" s="406" t="n"/>
      <c r="LHS126" s="406" t="n"/>
      <c r="LHT126" s="406" t="n"/>
      <c r="LHU126" s="406" t="n"/>
      <c r="LHV126" s="406" t="n"/>
      <c r="LHW126" s="406" t="n"/>
      <c r="LHX126" s="406" t="n"/>
      <c r="LHY126" s="406" t="n"/>
      <c r="LHZ126" s="406" t="n"/>
      <c r="LIA126" s="406" t="n"/>
      <c r="LIB126" s="406" t="n"/>
      <c r="LIC126" s="406" t="n"/>
      <c r="LID126" s="406" t="n"/>
      <c r="LIE126" s="406" t="n"/>
      <c r="LIF126" s="406" t="n"/>
      <c r="LIG126" s="406" t="n"/>
      <c r="LIH126" s="406" t="n"/>
      <c r="LII126" s="406" t="n"/>
      <c r="LIJ126" s="406" t="n"/>
      <c r="LIK126" s="406" t="n"/>
      <c r="LIL126" s="406" t="n"/>
      <c r="LIM126" s="406" t="n"/>
      <c r="LIN126" s="406" t="n"/>
      <c r="LIO126" s="406" t="n"/>
      <c r="LIP126" s="406" t="n"/>
      <c r="LIQ126" s="406" t="n"/>
      <c r="LIR126" s="406" t="n"/>
      <c r="LIS126" s="406" t="n"/>
      <c r="LIT126" s="406" t="n"/>
      <c r="LIU126" s="406" t="n"/>
      <c r="LIV126" s="406" t="n"/>
      <c r="LIW126" s="406" t="n"/>
      <c r="LIX126" s="406" t="n"/>
      <c r="LIY126" s="406" t="n"/>
      <c r="LIZ126" s="406" t="n"/>
      <c r="LJA126" s="406" t="n"/>
      <c r="LJB126" s="406" t="n"/>
      <c r="LJC126" s="406" t="n"/>
      <c r="LJD126" s="406" t="n"/>
      <c r="LJE126" s="406" t="n"/>
      <c r="LJF126" s="406" t="n"/>
      <c r="LJG126" s="406" t="n"/>
      <c r="LJH126" s="406" t="n"/>
      <c r="LJI126" s="406" t="n"/>
      <c r="LJJ126" s="406" t="n"/>
      <c r="LJK126" s="406" t="n"/>
      <c r="LJL126" s="406" t="n"/>
      <c r="LJM126" s="406" t="n"/>
      <c r="LJN126" s="406" t="n"/>
      <c r="LJO126" s="406" t="n"/>
      <c r="LJP126" s="406" t="n"/>
      <c r="LJQ126" s="406" t="n"/>
      <c r="LJR126" s="406" t="n"/>
      <c r="LJS126" s="406" t="n"/>
      <c r="LJT126" s="406" t="n"/>
      <c r="LJU126" s="406" t="n"/>
      <c r="LJV126" s="406" t="n"/>
      <c r="LJW126" s="406" t="n"/>
      <c r="LJX126" s="406" t="n"/>
      <c r="LJY126" s="406" t="n"/>
      <c r="LJZ126" s="406" t="n"/>
      <c r="LKA126" s="406" t="n"/>
      <c r="LKB126" s="406" t="n"/>
      <c r="LKC126" s="406" t="n"/>
      <c r="LKD126" s="406" t="n"/>
      <c r="LKE126" s="406" t="n"/>
      <c r="LKF126" s="406" t="n"/>
      <c r="LKG126" s="406" t="n"/>
      <c r="LKH126" s="406" t="n"/>
      <c r="LKI126" s="406" t="n"/>
      <c r="LKJ126" s="406" t="n"/>
      <c r="LKK126" s="406" t="n"/>
      <c r="LKL126" s="406" t="n"/>
      <c r="LKM126" s="406" t="n"/>
      <c r="LKN126" s="406" t="n"/>
      <c r="LKO126" s="406" t="n"/>
      <c r="LKP126" s="406" t="n"/>
      <c r="LKQ126" s="406" t="n"/>
      <c r="LKR126" s="406" t="n"/>
      <c r="LKS126" s="406" t="n"/>
      <c r="LKT126" s="406" t="n"/>
      <c r="LKU126" s="406" t="n"/>
      <c r="LKV126" s="406" t="n"/>
      <c r="LKW126" s="406" t="n"/>
      <c r="LKX126" s="406" t="n"/>
      <c r="LKY126" s="406" t="n"/>
      <c r="LKZ126" s="406" t="n"/>
      <c r="LLA126" s="406" t="n"/>
      <c r="LLB126" s="406" t="n"/>
      <c r="LLC126" s="406" t="n"/>
      <c r="LLD126" s="406" t="n"/>
      <c r="LLE126" s="406" t="n"/>
      <c r="LLF126" s="406" t="n"/>
      <c r="LLG126" s="406" t="n"/>
      <c r="LLH126" s="406" t="n"/>
      <c r="LLI126" s="406" t="n"/>
      <c r="LLJ126" s="406" t="n"/>
      <c r="LLK126" s="406" t="n"/>
      <c r="LLL126" s="406" t="n"/>
      <c r="LLM126" s="406" t="n"/>
      <c r="LLN126" s="406" t="n"/>
      <c r="LLO126" s="406" t="n"/>
      <c r="LLP126" s="406" t="n"/>
      <c r="LLQ126" s="406" t="n"/>
      <c r="LLR126" s="406" t="n"/>
      <c r="LLS126" s="406" t="n"/>
      <c r="LLT126" s="406" t="n"/>
      <c r="LLU126" s="406" t="n"/>
      <c r="LLV126" s="406" t="n"/>
      <c r="LLW126" s="406" t="n"/>
      <c r="LLX126" s="406" t="n"/>
      <c r="LLY126" s="406" t="n"/>
      <c r="LLZ126" s="406" t="n"/>
      <c r="LMA126" s="406" t="n"/>
      <c r="LMB126" s="406" t="n"/>
      <c r="LMC126" s="406" t="n"/>
      <c r="LMD126" s="406" t="n"/>
      <c r="LME126" s="406" t="n"/>
      <c r="LMF126" s="406" t="n"/>
      <c r="LMG126" s="406" t="n"/>
      <c r="LMH126" s="406" t="n"/>
      <c r="LMI126" s="406" t="n"/>
      <c r="LMJ126" s="406" t="n"/>
      <c r="LMK126" s="406" t="n"/>
      <c r="LML126" s="406" t="n"/>
      <c r="LMM126" s="406" t="n"/>
      <c r="LMN126" s="406" t="n"/>
      <c r="LMO126" s="406" t="n"/>
      <c r="LMP126" s="406" t="n"/>
      <c r="LMQ126" s="406" t="n"/>
      <c r="LMR126" s="406" t="n"/>
      <c r="LMS126" s="406" t="n"/>
      <c r="LMT126" s="406" t="n"/>
      <c r="LMU126" s="406" t="n"/>
      <c r="LMV126" s="406" t="n"/>
      <c r="LMW126" s="406" t="n"/>
      <c r="LMX126" s="406" t="n"/>
      <c r="LMY126" s="406" t="n"/>
      <c r="LMZ126" s="406" t="n"/>
      <c r="LNA126" s="406" t="n"/>
      <c r="LNB126" s="406" t="n"/>
      <c r="LNC126" s="406" t="n"/>
      <c r="LND126" s="406" t="n"/>
      <c r="LNE126" s="406" t="n"/>
      <c r="LNF126" s="406" t="n"/>
      <c r="LNG126" s="406" t="n"/>
      <c r="LNH126" s="406" t="n"/>
      <c r="LNI126" s="406" t="n"/>
      <c r="LNJ126" s="406" t="n"/>
      <c r="LNK126" s="406" t="n"/>
      <c r="LNL126" s="406" t="n"/>
      <c r="LNM126" s="406" t="n"/>
      <c r="LNN126" s="406" t="n"/>
      <c r="LNO126" s="406" t="n"/>
      <c r="LNP126" s="406" t="n"/>
      <c r="LNQ126" s="406" t="n"/>
      <c r="LNR126" s="406" t="n"/>
      <c r="LNS126" s="406" t="n"/>
      <c r="LNT126" s="406" t="n"/>
      <c r="LNU126" s="406" t="n"/>
      <c r="LNV126" s="406" t="n"/>
      <c r="LNW126" s="406" t="n"/>
      <c r="LNX126" s="406" t="n"/>
      <c r="LNY126" s="406" t="n"/>
      <c r="LNZ126" s="406" t="n"/>
      <c r="LOA126" s="406" t="n"/>
      <c r="LOB126" s="406" t="n"/>
      <c r="LOC126" s="406" t="n"/>
      <c r="LOD126" s="406" t="n"/>
      <c r="LOE126" s="406" t="n"/>
      <c r="LOF126" s="406" t="n"/>
      <c r="LOG126" s="406" t="n"/>
      <c r="LOH126" s="406" t="n"/>
      <c r="LOI126" s="406" t="n"/>
      <c r="LOJ126" s="406" t="n"/>
      <c r="LOK126" s="406" t="n"/>
      <c r="LOL126" s="406" t="n"/>
      <c r="LOM126" s="406" t="n"/>
      <c r="LON126" s="406" t="n"/>
      <c r="LOO126" s="406" t="n"/>
      <c r="LOP126" s="406" t="n"/>
      <c r="LOQ126" s="406" t="n"/>
      <c r="LOR126" s="406" t="n"/>
      <c r="LOS126" s="406" t="n"/>
      <c r="LOT126" s="406" t="n"/>
      <c r="LOU126" s="406" t="n"/>
      <c r="LOV126" s="406" t="n"/>
      <c r="LOW126" s="406" t="n"/>
      <c r="LOX126" s="406" t="n"/>
      <c r="LOY126" s="406" t="n"/>
      <c r="LOZ126" s="406" t="n"/>
      <c r="LPA126" s="406" t="n"/>
      <c r="LPB126" s="406" t="n"/>
      <c r="LPC126" s="406" t="n"/>
      <c r="LPD126" s="406" t="n"/>
      <c r="LPE126" s="406" t="n"/>
      <c r="LPF126" s="406" t="n"/>
      <c r="LPG126" s="406" t="n"/>
      <c r="LPH126" s="406" t="n"/>
      <c r="LPI126" s="406" t="n"/>
      <c r="LPJ126" s="406" t="n"/>
      <c r="LPK126" s="406" t="n"/>
      <c r="LPL126" s="406" t="n"/>
      <c r="LPM126" s="406" t="n"/>
      <c r="LPN126" s="406" t="n"/>
      <c r="LPO126" s="406" t="n"/>
      <c r="LPP126" s="406" t="n"/>
      <c r="LPQ126" s="406" t="n"/>
      <c r="LPR126" s="406" t="n"/>
      <c r="LPS126" s="406" t="n"/>
      <c r="LPT126" s="406" t="n"/>
      <c r="LPU126" s="406" t="n"/>
      <c r="LPV126" s="406" t="n"/>
      <c r="LPW126" s="406" t="n"/>
      <c r="LPX126" s="406" t="n"/>
      <c r="LPY126" s="406" t="n"/>
      <c r="LPZ126" s="406" t="n"/>
      <c r="LQA126" s="406" t="n"/>
      <c r="LQB126" s="406" t="n"/>
      <c r="LQC126" s="406" t="n"/>
      <c r="LQD126" s="406" t="n"/>
      <c r="LQE126" s="406" t="n"/>
      <c r="LQF126" s="406" t="n"/>
      <c r="LQG126" s="406" t="n"/>
      <c r="LQH126" s="406" t="n"/>
      <c r="LQI126" s="406" t="n"/>
      <c r="LQJ126" s="406" t="n"/>
      <c r="LQK126" s="406" t="n"/>
      <c r="LQL126" s="406" t="n"/>
      <c r="LQM126" s="406" t="n"/>
      <c r="LQN126" s="406" t="n"/>
      <c r="LQO126" s="406" t="n"/>
      <c r="LQP126" s="406" t="n"/>
      <c r="LQQ126" s="406" t="n"/>
      <c r="LQR126" s="406" t="n"/>
      <c r="LQS126" s="406" t="n"/>
      <c r="LQT126" s="406" t="n"/>
      <c r="LQU126" s="406" t="n"/>
      <c r="LQV126" s="406" t="n"/>
      <c r="LQW126" s="406" t="n"/>
      <c r="LQX126" s="406" t="n"/>
      <c r="LQY126" s="406" t="n"/>
      <c r="LQZ126" s="406" t="n"/>
      <c r="LRA126" s="406" t="n"/>
      <c r="LRB126" s="406" t="n"/>
      <c r="LRC126" s="406" t="n"/>
      <c r="LRD126" s="406" t="n"/>
      <c r="LRE126" s="406" t="n"/>
      <c r="LRF126" s="406" t="n"/>
      <c r="LRG126" s="406" t="n"/>
      <c r="LRH126" s="406" t="n"/>
      <c r="LRI126" s="406" t="n"/>
      <c r="LRJ126" s="406" t="n"/>
      <c r="LRK126" s="406" t="n"/>
      <c r="LRL126" s="406" t="n"/>
      <c r="LRM126" s="406" t="n"/>
      <c r="LRN126" s="406" t="n"/>
      <c r="LRO126" s="406" t="n"/>
      <c r="LRP126" s="406" t="n"/>
      <c r="LRQ126" s="406" t="n"/>
      <c r="LRR126" s="406" t="n"/>
      <c r="LRS126" s="406" t="n"/>
      <c r="LRT126" s="406" t="n"/>
      <c r="LRU126" s="406" t="n"/>
      <c r="LRV126" s="406" t="n"/>
      <c r="LRW126" s="406" t="n"/>
      <c r="LRX126" s="406" t="n"/>
      <c r="LRY126" s="406" t="n"/>
      <c r="LRZ126" s="406" t="n"/>
      <c r="LSA126" s="406" t="n"/>
      <c r="LSB126" s="406" t="n"/>
      <c r="LSC126" s="406" t="n"/>
      <c r="LSD126" s="406" t="n"/>
      <c r="LSE126" s="406" t="n"/>
      <c r="LSF126" s="406" t="n"/>
      <c r="LSG126" s="406" t="n"/>
      <c r="LSH126" s="406" t="n"/>
      <c r="LSI126" s="406" t="n"/>
      <c r="LSJ126" s="406" t="n"/>
      <c r="LSK126" s="406" t="n"/>
      <c r="LSL126" s="406" t="n"/>
      <c r="LSM126" s="406" t="n"/>
      <c r="LSN126" s="406" t="n"/>
      <c r="LSO126" s="406" t="n"/>
      <c r="LSP126" s="406" t="n"/>
      <c r="LSQ126" s="406" t="n"/>
      <c r="LSR126" s="406" t="n"/>
      <c r="LSS126" s="406" t="n"/>
      <c r="LST126" s="406" t="n"/>
      <c r="LSU126" s="406" t="n"/>
      <c r="LSV126" s="406" t="n"/>
      <c r="LSW126" s="406" t="n"/>
      <c r="LSX126" s="406" t="n"/>
      <c r="LSY126" s="406" t="n"/>
      <c r="LSZ126" s="406" t="n"/>
      <c r="LTA126" s="406" t="n"/>
      <c r="LTB126" s="406" t="n"/>
      <c r="LTC126" s="406" t="n"/>
      <c r="LTD126" s="406" t="n"/>
      <c r="LTE126" s="406" t="n"/>
      <c r="LTF126" s="406" t="n"/>
      <c r="LTG126" s="406" t="n"/>
      <c r="LTH126" s="406" t="n"/>
      <c r="LTI126" s="406" t="n"/>
      <c r="LTJ126" s="406" t="n"/>
      <c r="LTK126" s="406" t="n"/>
      <c r="LTL126" s="406" t="n"/>
      <c r="LTM126" s="406" t="n"/>
      <c r="LTN126" s="406" t="n"/>
      <c r="LTO126" s="406" t="n"/>
      <c r="LTP126" s="406" t="n"/>
      <c r="LTQ126" s="406" t="n"/>
      <c r="LTR126" s="406" t="n"/>
      <c r="LTS126" s="406" t="n"/>
      <c r="LTT126" s="406" t="n"/>
      <c r="LTU126" s="406" t="n"/>
      <c r="LTV126" s="406" t="n"/>
      <c r="LTW126" s="406" t="n"/>
      <c r="LTX126" s="406" t="n"/>
      <c r="LTY126" s="406" t="n"/>
      <c r="LTZ126" s="406" t="n"/>
      <c r="LUA126" s="406" t="n"/>
      <c r="LUB126" s="406" t="n"/>
      <c r="LUC126" s="406" t="n"/>
      <c r="LUD126" s="406" t="n"/>
      <c r="LUE126" s="406" t="n"/>
      <c r="LUF126" s="406" t="n"/>
      <c r="LUG126" s="406" t="n"/>
      <c r="LUH126" s="406" t="n"/>
      <c r="LUI126" s="406" t="n"/>
      <c r="LUJ126" s="406" t="n"/>
      <c r="LUK126" s="406" t="n"/>
      <c r="LUL126" s="406" t="n"/>
      <c r="LUM126" s="406" t="n"/>
      <c r="LUN126" s="406" t="n"/>
      <c r="LUO126" s="406" t="n"/>
      <c r="LUP126" s="406" t="n"/>
      <c r="LUQ126" s="406" t="n"/>
      <c r="LUR126" s="406" t="n"/>
      <c r="LUS126" s="406" t="n"/>
      <c r="LUT126" s="406" t="n"/>
      <c r="LUU126" s="406" t="n"/>
      <c r="LUV126" s="406" t="n"/>
      <c r="LUW126" s="406" t="n"/>
      <c r="LUX126" s="406" t="n"/>
      <c r="LUY126" s="406" t="n"/>
      <c r="LUZ126" s="406" t="n"/>
      <c r="LVA126" s="406" t="n"/>
      <c r="LVB126" s="406" t="n"/>
      <c r="LVC126" s="406" t="n"/>
      <c r="LVD126" s="406" t="n"/>
      <c r="LVE126" s="406" t="n"/>
      <c r="LVF126" s="406" t="n"/>
      <c r="LVG126" s="406" t="n"/>
      <c r="LVH126" s="406" t="n"/>
      <c r="LVI126" s="406" t="n"/>
      <c r="LVJ126" s="406" t="n"/>
      <c r="LVK126" s="406" t="n"/>
      <c r="LVL126" s="406" t="n"/>
      <c r="LVM126" s="406" t="n"/>
      <c r="LVN126" s="406" t="n"/>
      <c r="LVO126" s="406" t="n"/>
      <c r="LVP126" s="406" t="n"/>
      <c r="LVQ126" s="406" t="n"/>
      <c r="LVR126" s="406" t="n"/>
      <c r="LVS126" s="406" t="n"/>
      <c r="LVT126" s="406" t="n"/>
      <c r="LVU126" s="406" t="n"/>
      <c r="LVV126" s="406" t="n"/>
      <c r="LVW126" s="406" t="n"/>
      <c r="LVX126" s="406" t="n"/>
      <c r="LVY126" s="406" t="n"/>
      <c r="LVZ126" s="406" t="n"/>
      <c r="LWA126" s="406" t="n"/>
      <c r="LWB126" s="406" t="n"/>
      <c r="LWC126" s="406" t="n"/>
      <c r="LWD126" s="406" t="n"/>
      <c r="LWE126" s="406" t="n"/>
      <c r="LWF126" s="406" t="n"/>
      <c r="LWG126" s="406" t="n"/>
      <c r="LWH126" s="406" t="n"/>
      <c r="LWI126" s="406" t="n"/>
      <c r="LWJ126" s="406" t="n"/>
      <c r="LWK126" s="406" t="n"/>
      <c r="LWL126" s="406" t="n"/>
      <c r="LWM126" s="406" t="n"/>
      <c r="LWN126" s="406" t="n"/>
      <c r="LWO126" s="406" t="n"/>
      <c r="LWP126" s="406" t="n"/>
      <c r="LWQ126" s="406" t="n"/>
      <c r="LWR126" s="406" t="n"/>
      <c r="LWS126" s="406" t="n"/>
      <c r="LWT126" s="406" t="n"/>
      <c r="LWU126" s="406" t="n"/>
      <c r="LWV126" s="406" t="n"/>
      <c r="LWW126" s="406" t="n"/>
      <c r="LWX126" s="406" t="n"/>
      <c r="LWY126" s="406" t="n"/>
      <c r="LWZ126" s="406" t="n"/>
      <c r="LXA126" s="406" t="n"/>
      <c r="LXB126" s="406" t="n"/>
      <c r="LXC126" s="406" t="n"/>
      <c r="LXD126" s="406" t="n"/>
      <c r="LXE126" s="406" t="n"/>
      <c r="LXF126" s="406" t="n"/>
      <c r="LXG126" s="406" t="n"/>
      <c r="LXH126" s="406" t="n"/>
      <c r="LXI126" s="406" t="n"/>
      <c r="LXJ126" s="406" t="n"/>
      <c r="LXK126" s="406" t="n"/>
      <c r="LXL126" s="406" t="n"/>
      <c r="LXM126" s="406" t="n"/>
      <c r="LXN126" s="406" t="n"/>
      <c r="LXO126" s="406" t="n"/>
      <c r="LXP126" s="406" t="n"/>
      <c r="LXQ126" s="406" t="n"/>
      <c r="LXR126" s="406" t="n"/>
      <c r="LXS126" s="406" t="n"/>
      <c r="LXT126" s="406" t="n"/>
      <c r="LXU126" s="406" t="n"/>
      <c r="LXV126" s="406" t="n"/>
      <c r="LXW126" s="406" t="n"/>
      <c r="LXX126" s="406" t="n"/>
      <c r="LXY126" s="406" t="n"/>
      <c r="LXZ126" s="406" t="n"/>
      <c r="LYA126" s="406" t="n"/>
      <c r="LYB126" s="406" t="n"/>
      <c r="LYC126" s="406" t="n"/>
      <c r="LYD126" s="406" t="n"/>
      <c r="LYE126" s="406" t="n"/>
      <c r="LYF126" s="406" t="n"/>
      <c r="LYG126" s="406" t="n"/>
      <c r="LYH126" s="406" t="n"/>
      <c r="LYI126" s="406" t="n"/>
      <c r="LYJ126" s="406" t="n"/>
      <c r="LYK126" s="406" t="n"/>
      <c r="LYL126" s="406" t="n"/>
      <c r="LYM126" s="406" t="n"/>
      <c r="LYN126" s="406" t="n"/>
      <c r="LYO126" s="406" t="n"/>
      <c r="LYP126" s="406" t="n"/>
      <c r="LYQ126" s="406" t="n"/>
      <c r="LYR126" s="406" t="n"/>
      <c r="LYS126" s="406" t="n"/>
      <c r="LYT126" s="406" t="n"/>
      <c r="LYU126" s="406" t="n"/>
      <c r="LYV126" s="406" t="n"/>
      <c r="LYW126" s="406" t="n"/>
      <c r="LYX126" s="406" t="n"/>
      <c r="LYY126" s="406" t="n"/>
      <c r="LYZ126" s="406" t="n"/>
      <c r="LZA126" s="406" t="n"/>
      <c r="LZB126" s="406" t="n"/>
      <c r="LZC126" s="406" t="n"/>
      <c r="LZD126" s="406" t="n"/>
      <c r="LZE126" s="406" t="n"/>
      <c r="LZF126" s="406" t="n"/>
      <c r="LZG126" s="406" t="n"/>
      <c r="LZH126" s="406" t="n"/>
      <c r="LZI126" s="406" t="n"/>
      <c r="LZJ126" s="406" t="n"/>
      <c r="LZK126" s="406" t="n"/>
      <c r="LZL126" s="406" t="n"/>
      <c r="LZM126" s="406" t="n"/>
      <c r="LZN126" s="406" t="n"/>
      <c r="LZO126" s="406" t="n"/>
      <c r="LZP126" s="406" t="n"/>
      <c r="LZQ126" s="406" t="n"/>
      <c r="LZR126" s="406" t="n"/>
      <c r="LZS126" s="406" t="n"/>
      <c r="LZT126" s="406" t="n"/>
      <c r="LZU126" s="406" t="n"/>
      <c r="LZV126" s="406" t="n"/>
      <c r="LZW126" s="406" t="n"/>
      <c r="LZX126" s="406" t="n"/>
      <c r="LZY126" s="406" t="n"/>
      <c r="LZZ126" s="406" t="n"/>
      <c r="MAA126" s="406" t="n"/>
      <c r="MAB126" s="406" t="n"/>
      <c r="MAC126" s="406" t="n"/>
      <c r="MAD126" s="406" t="n"/>
      <c r="MAE126" s="406" t="n"/>
      <c r="MAF126" s="406" t="n"/>
      <c r="MAG126" s="406" t="n"/>
      <c r="MAH126" s="406" t="n"/>
      <c r="MAI126" s="406" t="n"/>
      <c r="MAJ126" s="406" t="n"/>
      <c r="MAK126" s="406" t="n"/>
      <c r="MAL126" s="406" t="n"/>
      <c r="MAM126" s="406" t="n"/>
      <c r="MAN126" s="406" t="n"/>
      <c r="MAO126" s="406" t="n"/>
      <c r="MAP126" s="406" t="n"/>
      <c r="MAQ126" s="406" t="n"/>
      <c r="MAR126" s="406" t="n"/>
      <c r="MAS126" s="406" t="n"/>
      <c r="MAT126" s="406" t="n"/>
      <c r="MAU126" s="406" t="n"/>
      <c r="MAV126" s="406" t="n"/>
      <c r="MAW126" s="406" t="n"/>
      <c r="MAX126" s="406" t="n"/>
      <c r="MAY126" s="406" t="n"/>
      <c r="MAZ126" s="406" t="n"/>
      <c r="MBA126" s="406" t="n"/>
      <c r="MBB126" s="406" t="n"/>
      <c r="MBC126" s="406" t="n"/>
      <c r="MBD126" s="406" t="n"/>
      <c r="MBE126" s="406" t="n"/>
      <c r="MBF126" s="406" t="n"/>
      <c r="MBG126" s="406" t="n"/>
      <c r="MBH126" s="406" t="n"/>
      <c r="MBI126" s="406" t="n"/>
      <c r="MBJ126" s="406" t="n"/>
      <c r="MBK126" s="406" t="n"/>
      <c r="MBL126" s="406" t="n"/>
      <c r="MBM126" s="406" t="n"/>
      <c r="MBN126" s="406" t="n"/>
      <c r="MBO126" s="406" t="n"/>
      <c r="MBP126" s="406" t="n"/>
      <c r="MBQ126" s="406" t="n"/>
      <c r="MBR126" s="406" t="n"/>
      <c r="MBS126" s="406" t="n"/>
      <c r="MBT126" s="406" t="n"/>
      <c r="MBU126" s="406" t="n"/>
      <c r="MBV126" s="406" t="n"/>
      <c r="MBW126" s="406" t="n"/>
      <c r="MBX126" s="406" t="n"/>
      <c r="MBY126" s="406" t="n"/>
      <c r="MBZ126" s="406" t="n"/>
      <c r="MCA126" s="406" t="n"/>
      <c r="MCB126" s="406" t="n"/>
      <c r="MCC126" s="406" t="n"/>
      <c r="MCD126" s="406" t="n"/>
      <c r="MCE126" s="406" t="n"/>
      <c r="MCF126" s="406" t="n"/>
      <c r="MCG126" s="406" t="n"/>
      <c r="MCH126" s="406" t="n"/>
      <c r="MCI126" s="406" t="n"/>
      <c r="MCJ126" s="406" t="n"/>
      <c r="MCK126" s="406" t="n"/>
      <c r="MCL126" s="406" t="n"/>
      <c r="MCM126" s="406" t="n"/>
      <c r="MCN126" s="406" t="n"/>
      <c r="MCO126" s="406" t="n"/>
      <c r="MCP126" s="406" t="n"/>
      <c r="MCQ126" s="406" t="n"/>
      <c r="MCR126" s="406" t="n"/>
      <c r="MCS126" s="406" t="n"/>
      <c r="MCT126" s="406" t="n"/>
      <c r="MCU126" s="406" t="n"/>
      <c r="MCV126" s="406" t="n"/>
      <c r="MCW126" s="406" t="n"/>
      <c r="MCX126" s="406" t="n"/>
      <c r="MCY126" s="406" t="n"/>
      <c r="MCZ126" s="406" t="n"/>
      <c r="MDA126" s="406" t="n"/>
      <c r="MDB126" s="406" t="n"/>
      <c r="MDC126" s="406" t="n"/>
      <c r="MDD126" s="406" t="n"/>
      <c r="MDE126" s="406" t="n"/>
      <c r="MDF126" s="406" t="n"/>
      <c r="MDG126" s="406" t="n"/>
      <c r="MDH126" s="406" t="n"/>
      <c r="MDI126" s="406" t="n"/>
      <c r="MDJ126" s="406" t="n"/>
      <c r="MDK126" s="406" t="n"/>
      <c r="MDL126" s="406" t="n"/>
      <c r="MDM126" s="406" t="n"/>
      <c r="MDN126" s="406" t="n"/>
      <c r="MDO126" s="406" t="n"/>
      <c r="MDP126" s="406" t="n"/>
      <c r="MDQ126" s="406" t="n"/>
      <c r="MDR126" s="406" t="n"/>
      <c r="MDS126" s="406" t="n"/>
      <c r="MDT126" s="406" t="n"/>
      <c r="MDU126" s="406" t="n"/>
      <c r="MDV126" s="406" t="n"/>
      <c r="MDW126" s="406" t="n"/>
      <c r="MDX126" s="406" t="n"/>
      <c r="MDY126" s="406" t="n"/>
      <c r="MDZ126" s="406" t="n"/>
      <c r="MEA126" s="406" t="n"/>
      <c r="MEB126" s="406" t="n"/>
      <c r="MEC126" s="406" t="n"/>
      <c r="MED126" s="406" t="n"/>
      <c r="MEE126" s="406" t="n"/>
      <c r="MEF126" s="406" t="n"/>
      <c r="MEG126" s="406" t="n"/>
      <c r="MEH126" s="406" t="n"/>
      <c r="MEI126" s="406" t="n"/>
      <c r="MEJ126" s="406" t="n"/>
      <c r="MEK126" s="406" t="n"/>
      <c r="MEL126" s="406" t="n"/>
      <c r="MEM126" s="406" t="n"/>
      <c r="MEN126" s="406" t="n"/>
      <c r="MEO126" s="406" t="n"/>
      <c r="MEP126" s="406" t="n"/>
      <c r="MEQ126" s="406" t="n"/>
      <c r="MER126" s="406" t="n"/>
      <c r="MES126" s="406" t="n"/>
      <c r="MET126" s="406" t="n"/>
      <c r="MEU126" s="406" t="n"/>
      <c r="MEV126" s="406" t="n"/>
      <c r="MEW126" s="406" t="n"/>
      <c r="MEX126" s="406" t="n"/>
      <c r="MEY126" s="406" t="n"/>
      <c r="MEZ126" s="406" t="n"/>
      <c r="MFA126" s="406" t="n"/>
      <c r="MFB126" s="406" t="n"/>
      <c r="MFC126" s="406" t="n"/>
      <c r="MFD126" s="406" t="n"/>
      <c r="MFE126" s="406" t="n"/>
      <c r="MFF126" s="406" t="n"/>
      <c r="MFG126" s="406" t="n"/>
      <c r="MFH126" s="406" t="n"/>
      <c r="MFI126" s="406" t="n"/>
      <c r="MFJ126" s="406" t="n"/>
      <c r="MFK126" s="406" t="n"/>
      <c r="MFL126" s="406" t="n"/>
      <c r="MFM126" s="406" t="n"/>
      <c r="MFN126" s="406" t="n"/>
      <c r="MFO126" s="406" t="n"/>
      <c r="MFP126" s="406" t="n"/>
      <c r="MFQ126" s="406" t="n"/>
      <c r="MFR126" s="406" t="n"/>
      <c r="MFS126" s="406" t="n"/>
      <c r="MFT126" s="406" t="n"/>
      <c r="MFU126" s="406" t="n"/>
      <c r="MFV126" s="406" t="n"/>
      <c r="MFW126" s="406" t="n"/>
      <c r="MFX126" s="406" t="n"/>
      <c r="MFY126" s="406" t="n"/>
      <c r="MFZ126" s="406" t="n"/>
      <c r="MGA126" s="406" t="n"/>
      <c r="MGB126" s="406" t="n"/>
      <c r="MGC126" s="406" t="n"/>
      <c r="MGD126" s="406" t="n"/>
      <c r="MGE126" s="406" t="n"/>
      <c r="MGF126" s="406" t="n"/>
      <c r="MGG126" s="406" t="n"/>
      <c r="MGH126" s="406" t="n"/>
      <c r="MGI126" s="406" t="n"/>
      <c r="MGJ126" s="406" t="n"/>
      <c r="MGK126" s="406" t="n"/>
      <c r="MGL126" s="406" t="n"/>
      <c r="MGM126" s="406" t="n"/>
      <c r="MGN126" s="406" t="n"/>
      <c r="MGO126" s="406" t="n"/>
      <c r="MGP126" s="406" t="n"/>
      <c r="MGQ126" s="406" t="n"/>
      <c r="MGR126" s="406" t="n"/>
      <c r="MGS126" s="406" t="n"/>
      <c r="MGT126" s="406" t="n"/>
      <c r="MGU126" s="406" t="n"/>
      <c r="MGV126" s="406" t="n"/>
      <c r="MGW126" s="406" t="n"/>
      <c r="MGX126" s="406" t="n"/>
      <c r="MGY126" s="406" t="n"/>
      <c r="MGZ126" s="406" t="n"/>
      <c r="MHA126" s="406" t="n"/>
      <c r="MHB126" s="406" t="n"/>
      <c r="MHC126" s="406" t="n"/>
      <c r="MHD126" s="406" t="n"/>
      <c r="MHE126" s="406" t="n"/>
      <c r="MHF126" s="406" t="n"/>
      <c r="MHG126" s="406" t="n"/>
      <c r="MHH126" s="406" t="n"/>
      <c r="MHI126" s="406" t="n"/>
      <c r="MHJ126" s="406" t="n"/>
      <c r="MHK126" s="406" t="n"/>
      <c r="MHL126" s="406" t="n"/>
      <c r="MHM126" s="406" t="n"/>
      <c r="MHN126" s="406" t="n"/>
      <c r="MHO126" s="406" t="n"/>
      <c r="MHP126" s="406" t="n"/>
      <c r="MHQ126" s="406" t="n"/>
      <c r="MHR126" s="406" t="n"/>
      <c r="MHS126" s="406" t="n"/>
      <c r="MHT126" s="406" t="n"/>
      <c r="MHU126" s="406" t="n"/>
      <c r="MHV126" s="406" t="n"/>
      <c r="MHW126" s="406" t="n"/>
      <c r="MHX126" s="406" t="n"/>
      <c r="MHY126" s="406" t="n"/>
      <c r="MHZ126" s="406" t="n"/>
      <c r="MIA126" s="406" t="n"/>
      <c r="MIB126" s="406" t="n"/>
      <c r="MIC126" s="406" t="n"/>
      <c r="MID126" s="406" t="n"/>
      <c r="MIE126" s="406" t="n"/>
      <c r="MIF126" s="406" t="n"/>
      <c r="MIG126" s="406" t="n"/>
      <c r="MIH126" s="406" t="n"/>
      <c r="MII126" s="406" t="n"/>
      <c r="MIJ126" s="406" t="n"/>
      <c r="MIK126" s="406" t="n"/>
      <c r="MIL126" s="406" t="n"/>
      <c r="MIM126" s="406" t="n"/>
      <c r="MIN126" s="406" t="n"/>
      <c r="MIO126" s="406" t="n"/>
      <c r="MIP126" s="406" t="n"/>
      <c r="MIQ126" s="406" t="n"/>
      <c r="MIR126" s="406" t="n"/>
      <c r="MIS126" s="406" t="n"/>
      <c r="MIT126" s="406" t="n"/>
      <c r="MIU126" s="406" t="n"/>
      <c r="MIV126" s="406" t="n"/>
      <c r="MIW126" s="406" t="n"/>
      <c r="MIX126" s="406" t="n"/>
      <c r="MIY126" s="406" t="n"/>
      <c r="MIZ126" s="406" t="n"/>
      <c r="MJA126" s="406" t="n"/>
      <c r="MJB126" s="406" t="n"/>
      <c r="MJC126" s="406" t="n"/>
      <c r="MJD126" s="406" t="n"/>
      <c r="MJE126" s="406" t="n"/>
      <c r="MJF126" s="406" t="n"/>
      <c r="MJG126" s="406" t="n"/>
      <c r="MJH126" s="406" t="n"/>
      <c r="MJI126" s="406" t="n"/>
      <c r="MJJ126" s="406" t="n"/>
      <c r="MJK126" s="406" t="n"/>
      <c r="MJL126" s="406" t="n"/>
      <c r="MJM126" s="406" t="n"/>
      <c r="MJN126" s="406" t="n"/>
      <c r="MJO126" s="406" t="n"/>
      <c r="MJP126" s="406" t="n"/>
      <c r="MJQ126" s="406" t="n"/>
      <c r="MJR126" s="406" t="n"/>
      <c r="MJS126" s="406" t="n"/>
      <c r="MJT126" s="406" t="n"/>
      <c r="MJU126" s="406" t="n"/>
      <c r="MJV126" s="406" t="n"/>
      <c r="MJW126" s="406" t="n"/>
      <c r="MJX126" s="406" t="n"/>
      <c r="MJY126" s="406" t="n"/>
      <c r="MJZ126" s="406" t="n"/>
      <c r="MKA126" s="406" t="n"/>
      <c r="MKB126" s="406" t="n"/>
      <c r="MKC126" s="406" t="n"/>
      <c r="MKD126" s="406" t="n"/>
      <c r="MKE126" s="406" t="n"/>
      <c r="MKF126" s="406" t="n"/>
      <c r="MKG126" s="406" t="n"/>
      <c r="MKH126" s="406" t="n"/>
      <c r="MKI126" s="406" t="n"/>
      <c r="MKJ126" s="406" t="n"/>
      <c r="MKK126" s="406" t="n"/>
      <c r="MKL126" s="406" t="n"/>
      <c r="MKM126" s="406" t="n"/>
      <c r="MKN126" s="406" t="n"/>
      <c r="MKO126" s="406" t="n"/>
      <c r="MKP126" s="406" t="n"/>
      <c r="MKQ126" s="406" t="n"/>
      <c r="MKR126" s="406" t="n"/>
      <c r="MKS126" s="406" t="n"/>
      <c r="MKT126" s="406" t="n"/>
      <c r="MKU126" s="406" t="n"/>
      <c r="MKV126" s="406" t="n"/>
      <c r="MKW126" s="406" t="n"/>
      <c r="MKX126" s="406" t="n"/>
      <c r="MKY126" s="406" t="n"/>
      <c r="MKZ126" s="406" t="n"/>
      <c r="MLA126" s="406" t="n"/>
      <c r="MLB126" s="406" t="n"/>
      <c r="MLC126" s="406" t="n"/>
      <c r="MLD126" s="406" t="n"/>
      <c r="MLE126" s="406" t="n"/>
      <c r="MLF126" s="406" t="n"/>
      <c r="MLG126" s="406" t="n"/>
      <c r="MLH126" s="406" t="n"/>
      <c r="MLI126" s="406" t="n"/>
      <c r="MLJ126" s="406" t="n"/>
      <c r="MLK126" s="406" t="n"/>
      <c r="MLL126" s="406" t="n"/>
      <c r="MLM126" s="406" t="n"/>
      <c r="MLN126" s="406" t="n"/>
      <c r="MLO126" s="406" t="n"/>
      <c r="MLP126" s="406" t="n"/>
      <c r="MLQ126" s="406" t="n"/>
      <c r="MLR126" s="406" t="n"/>
      <c r="MLS126" s="406" t="n"/>
      <c r="MLT126" s="406" t="n"/>
      <c r="MLU126" s="406" t="n"/>
      <c r="MLV126" s="406" t="n"/>
      <c r="MLW126" s="406" t="n"/>
      <c r="MLX126" s="406" t="n"/>
      <c r="MLY126" s="406" t="n"/>
      <c r="MLZ126" s="406" t="n"/>
      <c r="MMA126" s="406" t="n"/>
      <c r="MMB126" s="406" t="n"/>
      <c r="MMC126" s="406" t="n"/>
      <c r="MMD126" s="406" t="n"/>
      <c r="MME126" s="406" t="n"/>
      <c r="MMF126" s="406" t="n"/>
      <c r="MMG126" s="406" t="n"/>
      <c r="MMH126" s="406" t="n"/>
      <c r="MMI126" s="406" t="n"/>
      <c r="MMJ126" s="406" t="n"/>
      <c r="MMK126" s="406" t="n"/>
      <c r="MML126" s="406" t="n"/>
      <c r="MMM126" s="406" t="n"/>
      <c r="MMN126" s="406" t="n"/>
      <c r="MMO126" s="406" t="n"/>
      <c r="MMP126" s="406" t="n"/>
      <c r="MMQ126" s="406" t="n"/>
      <c r="MMR126" s="406" t="n"/>
      <c r="MMS126" s="406" t="n"/>
      <c r="MMT126" s="406" t="n"/>
      <c r="MMU126" s="406" t="n"/>
      <c r="MMV126" s="406" t="n"/>
      <c r="MMW126" s="406" t="n"/>
      <c r="MMX126" s="406" t="n"/>
      <c r="MMY126" s="406" t="n"/>
      <c r="MMZ126" s="406" t="n"/>
      <c r="MNA126" s="406" t="n"/>
      <c r="MNB126" s="406" t="n"/>
      <c r="MNC126" s="406" t="n"/>
      <c r="MND126" s="406" t="n"/>
      <c r="MNE126" s="406" t="n"/>
      <c r="MNF126" s="406" t="n"/>
      <c r="MNG126" s="406" t="n"/>
      <c r="MNH126" s="406" t="n"/>
      <c r="MNI126" s="406" t="n"/>
      <c r="MNJ126" s="406" t="n"/>
      <c r="MNK126" s="406" t="n"/>
      <c r="MNL126" s="406" t="n"/>
      <c r="MNM126" s="406" t="n"/>
      <c r="MNN126" s="406" t="n"/>
      <c r="MNO126" s="406" t="n"/>
      <c r="MNP126" s="406" t="n"/>
      <c r="MNQ126" s="406" t="n"/>
      <c r="MNR126" s="406" t="n"/>
      <c r="MNS126" s="406" t="n"/>
      <c r="MNT126" s="406" t="n"/>
      <c r="MNU126" s="406" t="n"/>
      <c r="MNV126" s="406" t="n"/>
      <c r="MNW126" s="406" t="n"/>
      <c r="MNX126" s="406" t="n"/>
      <c r="MNY126" s="406" t="n"/>
      <c r="MNZ126" s="406" t="n"/>
      <c r="MOA126" s="406" t="n"/>
      <c r="MOB126" s="406" t="n"/>
      <c r="MOC126" s="406" t="n"/>
      <c r="MOD126" s="406" t="n"/>
      <c r="MOE126" s="406" t="n"/>
      <c r="MOF126" s="406" t="n"/>
      <c r="MOG126" s="406" t="n"/>
      <c r="MOH126" s="406" t="n"/>
      <c r="MOI126" s="406" t="n"/>
      <c r="MOJ126" s="406" t="n"/>
      <c r="MOK126" s="406" t="n"/>
      <c r="MOL126" s="406" t="n"/>
      <c r="MOM126" s="406" t="n"/>
      <c r="MON126" s="406" t="n"/>
      <c r="MOO126" s="406" t="n"/>
      <c r="MOP126" s="406" t="n"/>
      <c r="MOQ126" s="406" t="n"/>
      <c r="MOR126" s="406" t="n"/>
      <c r="MOS126" s="406" t="n"/>
      <c r="MOT126" s="406" t="n"/>
      <c r="MOU126" s="406" t="n"/>
      <c r="MOV126" s="406" t="n"/>
      <c r="MOW126" s="406" t="n"/>
      <c r="MOX126" s="406" t="n"/>
      <c r="MOY126" s="406" t="n"/>
      <c r="MOZ126" s="406" t="n"/>
      <c r="MPA126" s="406" t="n"/>
      <c r="MPB126" s="406" t="n"/>
      <c r="MPC126" s="406" t="n"/>
      <c r="MPD126" s="406" t="n"/>
      <c r="MPE126" s="406" t="n"/>
      <c r="MPF126" s="406" t="n"/>
      <c r="MPG126" s="406" t="n"/>
      <c r="MPH126" s="406" t="n"/>
      <c r="MPI126" s="406" t="n"/>
      <c r="MPJ126" s="406" t="n"/>
      <c r="MPK126" s="406" t="n"/>
      <c r="MPL126" s="406" t="n"/>
      <c r="MPM126" s="406" t="n"/>
      <c r="MPN126" s="406" t="n"/>
      <c r="MPO126" s="406" t="n"/>
      <c r="MPP126" s="406" t="n"/>
      <c r="MPQ126" s="406" t="n"/>
      <c r="MPR126" s="406" t="n"/>
      <c r="MPS126" s="406" t="n"/>
      <c r="MPT126" s="406" t="n"/>
      <c r="MPU126" s="406" t="n"/>
      <c r="MPV126" s="406" t="n"/>
      <c r="MPW126" s="406" t="n"/>
      <c r="MPX126" s="406" t="n"/>
      <c r="MPY126" s="406" t="n"/>
      <c r="MPZ126" s="406" t="n"/>
      <c r="MQA126" s="406" t="n"/>
      <c r="MQB126" s="406" t="n"/>
      <c r="MQC126" s="406" t="n"/>
      <c r="MQD126" s="406" t="n"/>
      <c r="MQE126" s="406" t="n"/>
      <c r="MQF126" s="406" t="n"/>
      <c r="MQG126" s="406" t="n"/>
      <c r="MQH126" s="406" t="n"/>
      <c r="MQI126" s="406" t="n"/>
      <c r="MQJ126" s="406" t="n"/>
      <c r="MQK126" s="406" t="n"/>
      <c r="MQL126" s="406" t="n"/>
      <c r="MQM126" s="406" t="n"/>
      <c r="MQN126" s="406" t="n"/>
      <c r="MQO126" s="406" t="n"/>
      <c r="MQP126" s="406" t="n"/>
      <c r="MQQ126" s="406" t="n"/>
      <c r="MQR126" s="406" t="n"/>
      <c r="MQS126" s="406" t="n"/>
      <c r="MQT126" s="406" t="n"/>
      <c r="MQU126" s="406" t="n"/>
      <c r="MQV126" s="406" t="n"/>
      <c r="MQW126" s="406" t="n"/>
      <c r="MQX126" s="406" t="n"/>
      <c r="MQY126" s="406" t="n"/>
      <c r="MQZ126" s="406" t="n"/>
      <c r="MRA126" s="406" t="n"/>
      <c r="MRB126" s="406" t="n"/>
      <c r="MRC126" s="406" t="n"/>
      <c r="MRD126" s="406" t="n"/>
      <c r="MRE126" s="406" t="n"/>
      <c r="MRF126" s="406" t="n"/>
      <c r="MRG126" s="406" t="n"/>
      <c r="MRH126" s="406" t="n"/>
      <c r="MRI126" s="406" t="n"/>
      <c r="MRJ126" s="406" t="n"/>
      <c r="MRK126" s="406" t="n"/>
      <c r="MRL126" s="406" t="n"/>
      <c r="MRM126" s="406" t="n"/>
      <c r="MRN126" s="406" t="n"/>
      <c r="MRO126" s="406" t="n"/>
      <c r="MRP126" s="406" t="n"/>
      <c r="MRQ126" s="406" t="n"/>
      <c r="MRR126" s="406" t="n"/>
      <c r="MRS126" s="406" t="n"/>
      <c r="MRT126" s="406" t="n"/>
      <c r="MRU126" s="406" t="n"/>
      <c r="MRV126" s="406" t="n"/>
      <c r="MRW126" s="406" t="n"/>
      <c r="MRX126" s="406" t="n"/>
      <c r="MRY126" s="406" t="n"/>
      <c r="MRZ126" s="406" t="n"/>
      <c r="MSA126" s="406" t="n"/>
      <c r="MSB126" s="406" t="n"/>
      <c r="MSC126" s="406" t="n"/>
      <c r="MSD126" s="406" t="n"/>
      <c r="MSE126" s="406" t="n"/>
      <c r="MSF126" s="406" t="n"/>
      <c r="MSG126" s="406" t="n"/>
      <c r="MSH126" s="406" t="n"/>
      <c r="MSI126" s="406" t="n"/>
      <c r="MSJ126" s="406" t="n"/>
      <c r="MSK126" s="406" t="n"/>
      <c r="MSL126" s="406" t="n"/>
      <c r="MSM126" s="406" t="n"/>
      <c r="MSN126" s="406" t="n"/>
      <c r="MSO126" s="406" t="n"/>
      <c r="MSP126" s="406" t="n"/>
      <c r="MSQ126" s="406" t="n"/>
      <c r="MSR126" s="406" t="n"/>
      <c r="MSS126" s="406" t="n"/>
      <c r="MST126" s="406" t="n"/>
      <c r="MSU126" s="406" t="n"/>
      <c r="MSV126" s="406" t="n"/>
      <c r="MSW126" s="406" t="n"/>
      <c r="MSX126" s="406" t="n"/>
      <c r="MSY126" s="406" t="n"/>
      <c r="MSZ126" s="406" t="n"/>
      <c r="MTA126" s="406" t="n"/>
      <c r="MTB126" s="406" t="n"/>
      <c r="MTC126" s="406" t="n"/>
      <c r="MTD126" s="406" t="n"/>
      <c r="MTE126" s="406" t="n"/>
      <c r="MTF126" s="406" t="n"/>
      <c r="MTG126" s="406" t="n"/>
      <c r="MTH126" s="406" t="n"/>
      <c r="MTI126" s="406" t="n"/>
      <c r="MTJ126" s="406" t="n"/>
      <c r="MTK126" s="406" t="n"/>
      <c r="MTL126" s="406" t="n"/>
      <c r="MTM126" s="406" t="n"/>
      <c r="MTN126" s="406" t="n"/>
      <c r="MTO126" s="406" t="n"/>
      <c r="MTP126" s="406" t="n"/>
      <c r="MTQ126" s="406" t="n"/>
      <c r="MTR126" s="406" t="n"/>
      <c r="MTS126" s="406" t="n"/>
      <c r="MTT126" s="406" t="n"/>
      <c r="MTU126" s="406" t="n"/>
      <c r="MTV126" s="406" t="n"/>
      <c r="MTW126" s="406" t="n"/>
      <c r="MTX126" s="406" t="n"/>
      <c r="MTY126" s="406" t="n"/>
      <c r="MTZ126" s="406" t="n"/>
      <c r="MUA126" s="406" t="n"/>
      <c r="MUB126" s="406" t="n"/>
      <c r="MUC126" s="406" t="n"/>
      <c r="MUD126" s="406" t="n"/>
      <c r="MUE126" s="406" t="n"/>
      <c r="MUF126" s="406" t="n"/>
      <c r="MUG126" s="406" t="n"/>
      <c r="MUH126" s="406" t="n"/>
      <c r="MUI126" s="406" t="n"/>
      <c r="MUJ126" s="406" t="n"/>
      <c r="MUK126" s="406" t="n"/>
      <c r="MUL126" s="406" t="n"/>
      <c r="MUM126" s="406" t="n"/>
      <c r="MUN126" s="406" t="n"/>
      <c r="MUO126" s="406" t="n"/>
      <c r="MUP126" s="406" t="n"/>
      <c r="MUQ126" s="406" t="n"/>
      <c r="MUR126" s="406" t="n"/>
      <c r="MUS126" s="406" t="n"/>
      <c r="MUT126" s="406" t="n"/>
      <c r="MUU126" s="406" t="n"/>
      <c r="MUV126" s="406" t="n"/>
      <c r="MUW126" s="406" t="n"/>
      <c r="MUX126" s="406" t="n"/>
      <c r="MUY126" s="406" t="n"/>
      <c r="MUZ126" s="406" t="n"/>
      <c r="MVA126" s="406" t="n"/>
      <c r="MVB126" s="406" t="n"/>
      <c r="MVC126" s="406" t="n"/>
      <c r="MVD126" s="406" t="n"/>
      <c r="MVE126" s="406" t="n"/>
      <c r="MVF126" s="406" t="n"/>
      <c r="MVG126" s="406" t="n"/>
      <c r="MVH126" s="406" t="n"/>
      <c r="MVI126" s="406" t="n"/>
      <c r="MVJ126" s="406" t="n"/>
      <c r="MVK126" s="406" t="n"/>
      <c r="MVL126" s="406" t="n"/>
      <c r="MVM126" s="406" t="n"/>
      <c r="MVN126" s="406" t="n"/>
      <c r="MVO126" s="406" t="n"/>
      <c r="MVP126" s="406" t="n"/>
      <c r="MVQ126" s="406" t="n"/>
      <c r="MVR126" s="406" t="n"/>
      <c r="MVS126" s="406" t="n"/>
      <c r="MVT126" s="406" t="n"/>
      <c r="MVU126" s="406" t="n"/>
      <c r="MVV126" s="406" t="n"/>
      <c r="MVW126" s="406" t="n"/>
      <c r="MVX126" s="406" t="n"/>
      <c r="MVY126" s="406" t="n"/>
      <c r="MVZ126" s="406" t="n"/>
      <c r="MWA126" s="406" t="n"/>
      <c r="MWB126" s="406" t="n"/>
      <c r="MWC126" s="406" t="n"/>
      <c r="MWD126" s="406" t="n"/>
      <c r="MWE126" s="406" t="n"/>
      <c r="MWF126" s="406" t="n"/>
      <c r="MWG126" s="406" t="n"/>
      <c r="MWH126" s="406" t="n"/>
      <c r="MWI126" s="406" t="n"/>
      <c r="MWJ126" s="406" t="n"/>
      <c r="MWK126" s="406" t="n"/>
      <c r="MWL126" s="406" t="n"/>
      <c r="MWM126" s="406" t="n"/>
      <c r="MWN126" s="406" t="n"/>
      <c r="MWO126" s="406" t="n"/>
      <c r="MWP126" s="406" t="n"/>
      <c r="MWQ126" s="406" t="n"/>
      <c r="MWR126" s="406" t="n"/>
      <c r="MWS126" s="406" t="n"/>
      <c r="MWT126" s="406" t="n"/>
      <c r="MWU126" s="406" t="n"/>
      <c r="MWV126" s="406" t="n"/>
      <c r="MWW126" s="406" t="n"/>
      <c r="MWX126" s="406" t="n"/>
      <c r="MWY126" s="406" t="n"/>
      <c r="MWZ126" s="406" t="n"/>
      <c r="MXA126" s="406" t="n"/>
      <c r="MXB126" s="406" t="n"/>
      <c r="MXC126" s="406" t="n"/>
      <c r="MXD126" s="406" t="n"/>
      <c r="MXE126" s="406" t="n"/>
      <c r="MXF126" s="406" t="n"/>
      <c r="MXG126" s="406" t="n"/>
      <c r="MXH126" s="406" t="n"/>
      <c r="MXI126" s="406" t="n"/>
      <c r="MXJ126" s="406" t="n"/>
      <c r="MXK126" s="406" t="n"/>
      <c r="MXL126" s="406" t="n"/>
      <c r="MXM126" s="406" t="n"/>
      <c r="MXN126" s="406" t="n"/>
      <c r="MXO126" s="406" t="n"/>
      <c r="MXP126" s="406" t="n"/>
      <c r="MXQ126" s="406" t="n"/>
      <c r="MXR126" s="406" t="n"/>
      <c r="MXS126" s="406" t="n"/>
      <c r="MXT126" s="406" t="n"/>
      <c r="MXU126" s="406" t="n"/>
      <c r="MXV126" s="406" t="n"/>
      <c r="MXW126" s="406" t="n"/>
      <c r="MXX126" s="406" t="n"/>
      <c r="MXY126" s="406" t="n"/>
      <c r="MXZ126" s="406" t="n"/>
      <c r="MYA126" s="406" t="n"/>
      <c r="MYB126" s="406" t="n"/>
      <c r="MYC126" s="406" t="n"/>
      <c r="MYD126" s="406" t="n"/>
      <c r="MYE126" s="406" t="n"/>
      <c r="MYF126" s="406" t="n"/>
      <c r="MYG126" s="406" t="n"/>
      <c r="MYH126" s="406" t="n"/>
      <c r="MYI126" s="406" t="n"/>
      <c r="MYJ126" s="406" t="n"/>
      <c r="MYK126" s="406" t="n"/>
      <c r="MYL126" s="406" t="n"/>
      <c r="MYM126" s="406" t="n"/>
      <c r="MYN126" s="406" t="n"/>
      <c r="MYO126" s="406" t="n"/>
      <c r="MYP126" s="406" t="n"/>
      <c r="MYQ126" s="406" t="n"/>
      <c r="MYR126" s="406" t="n"/>
      <c r="MYS126" s="406" t="n"/>
      <c r="MYT126" s="406" t="n"/>
      <c r="MYU126" s="406" t="n"/>
      <c r="MYV126" s="406" t="n"/>
      <c r="MYW126" s="406" t="n"/>
      <c r="MYX126" s="406" t="n"/>
      <c r="MYY126" s="406" t="n"/>
      <c r="MYZ126" s="406" t="n"/>
      <c r="MZA126" s="406" t="n"/>
      <c r="MZB126" s="406" t="n"/>
      <c r="MZC126" s="406" t="n"/>
      <c r="MZD126" s="406" t="n"/>
      <c r="MZE126" s="406" t="n"/>
      <c r="MZF126" s="406" t="n"/>
      <c r="MZG126" s="406" t="n"/>
      <c r="MZH126" s="406" t="n"/>
      <c r="MZI126" s="406" t="n"/>
      <c r="MZJ126" s="406" t="n"/>
      <c r="MZK126" s="406" t="n"/>
      <c r="MZL126" s="406" t="n"/>
      <c r="MZM126" s="406" t="n"/>
      <c r="MZN126" s="406" t="n"/>
      <c r="MZO126" s="406" t="n"/>
      <c r="MZP126" s="406" t="n"/>
      <c r="MZQ126" s="406" t="n"/>
      <c r="MZR126" s="406" t="n"/>
      <c r="MZS126" s="406" t="n"/>
      <c r="MZT126" s="406" t="n"/>
      <c r="MZU126" s="406" t="n"/>
      <c r="MZV126" s="406" t="n"/>
      <c r="MZW126" s="406" t="n"/>
      <c r="MZX126" s="406" t="n"/>
      <c r="MZY126" s="406" t="n"/>
      <c r="MZZ126" s="406" t="n"/>
      <c r="NAA126" s="406" t="n"/>
      <c r="NAB126" s="406" t="n"/>
      <c r="NAC126" s="406" t="n"/>
      <c r="NAD126" s="406" t="n"/>
      <c r="NAE126" s="406" t="n"/>
      <c r="NAF126" s="406" t="n"/>
      <c r="NAG126" s="406" t="n"/>
      <c r="NAH126" s="406" t="n"/>
      <c r="NAI126" s="406" t="n"/>
      <c r="NAJ126" s="406" t="n"/>
      <c r="NAK126" s="406" t="n"/>
      <c r="NAL126" s="406" t="n"/>
      <c r="NAM126" s="406" t="n"/>
      <c r="NAN126" s="406" t="n"/>
      <c r="NAO126" s="406" t="n"/>
      <c r="NAP126" s="406" t="n"/>
      <c r="NAQ126" s="406" t="n"/>
      <c r="NAR126" s="406" t="n"/>
      <c r="NAS126" s="406" t="n"/>
      <c r="NAT126" s="406" t="n"/>
      <c r="NAU126" s="406" t="n"/>
      <c r="NAV126" s="406" t="n"/>
      <c r="NAW126" s="406" t="n"/>
      <c r="NAX126" s="406" t="n"/>
      <c r="NAY126" s="406" t="n"/>
      <c r="NAZ126" s="406" t="n"/>
      <c r="NBA126" s="406" t="n"/>
      <c r="NBB126" s="406" t="n"/>
      <c r="NBC126" s="406" t="n"/>
      <c r="NBD126" s="406" t="n"/>
      <c r="NBE126" s="406" t="n"/>
      <c r="NBF126" s="406" t="n"/>
      <c r="NBG126" s="406" t="n"/>
      <c r="NBH126" s="406" t="n"/>
      <c r="NBI126" s="406" t="n"/>
      <c r="NBJ126" s="406" t="n"/>
      <c r="NBK126" s="406" t="n"/>
      <c r="NBL126" s="406" t="n"/>
      <c r="NBM126" s="406" t="n"/>
      <c r="NBN126" s="406" t="n"/>
      <c r="NBO126" s="406" t="n"/>
      <c r="NBP126" s="406" t="n"/>
      <c r="NBQ126" s="406" t="n"/>
      <c r="NBR126" s="406" t="n"/>
      <c r="NBS126" s="406" t="n"/>
      <c r="NBT126" s="406" t="n"/>
      <c r="NBU126" s="406" t="n"/>
      <c r="NBV126" s="406" t="n"/>
      <c r="NBW126" s="406" t="n"/>
      <c r="NBX126" s="406" t="n"/>
      <c r="NBY126" s="406" t="n"/>
      <c r="NBZ126" s="406" t="n"/>
      <c r="NCA126" s="406" t="n"/>
      <c r="NCB126" s="406" t="n"/>
      <c r="NCC126" s="406" t="n"/>
      <c r="NCD126" s="406" t="n"/>
      <c r="NCE126" s="406" t="n"/>
      <c r="NCF126" s="406" t="n"/>
      <c r="NCG126" s="406" t="n"/>
      <c r="NCH126" s="406" t="n"/>
      <c r="NCI126" s="406" t="n"/>
      <c r="NCJ126" s="406" t="n"/>
      <c r="NCK126" s="406" t="n"/>
      <c r="NCL126" s="406" t="n"/>
      <c r="NCM126" s="406" t="n"/>
      <c r="NCN126" s="406" t="n"/>
      <c r="NCO126" s="406" t="n"/>
      <c r="NCP126" s="406" t="n"/>
      <c r="NCQ126" s="406" t="n"/>
      <c r="NCR126" s="406" t="n"/>
      <c r="NCS126" s="406" t="n"/>
      <c r="NCT126" s="406" t="n"/>
      <c r="NCU126" s="406" t="n"/>
      <c r="NCV126" s="406" t="n"/>
      <c r="NCW126" s="406" t="n"/>
      <c r="NCX126" s="406" t="n"/>
      <c r="NCY126" s="406" t="n"/>
      <c r="NCZ126" s="406" t="n"/>
      <c r="NDA126" s="406" t="n"/>
      <c r="NDB126" s="406" t="n"/>
      <c r="NDC126" s="406" t="n"/>
      <c r="NDD126" s="406" t="n"/>
      <c r="NDE126" s="406" t="n"/>
      <c r="NDF126" s="406" t="n"/>
      <c r="NDG126" s="406" t="n"/>
      <c r="NDH126" s="406" t="n"/>
      <c r="NDI126" s="406" t="n"/>
      <c r="NDJ126" s="406" t="n"/>
      <c r="NDK126" s="406" t="n"/>
      <c r="NDL126" s="406" t="n"/>
      <c r="NDM126" s="406" t="n"/>
      <c r="NDN126" s="406" t="n"/>
      <c r="NDO126" s="406" t="n"/>
      <c r="NDP126" s="406" t="n"/>
      <c r="NDQ126" s="406" t="n"/>
      <c r="NDR126" s="406" t="n"/>
      <c r="NDS126" s="406" t="n"/>
      <c r="NDT126" s="406" t="n"/>
      <c r="NDU126" s="406" t="n"/>
      <c r="NDV126" s="406" t="n"/>
      <c r="NDW126" s="406" t="n"/>
      <c r="NDX126" s="406" t="n"/>
      <c r="NDY126" s="406" t="n"/>
      <c r="NDZ126" s="406" t="n"/>
      <c r="NEA126" s="406" t="n"/>
      <c r="NEB126" s="406" t="n"/>
      <c r="NEC126" s="406" t="n"/>
      <c r="NED126" s="406" t="n"/>
      <c r="NEE126" s="406" t="n"/>
      <c r="NEF126" s="406" t="n"/>
      <c r="NEG126" s="406" t="n"/>
      <c r="NEH126" s="406" t="n"/>
      <c r="NEI126" s="406" t="n"/>
      <c r="NEJ126" s="406" t="n"/>
      <c r="NEK126" s="406" t="n"/>
      <c r="NEL126" s="406" t="n"/>
      <c r="NEM126" s="406" t="n"/>
      <c r="NEN126" s="406" t="n"/>
      <c r="NEO126" s="406" t="n"/>
      <c r="NEP126" s="406" t="n"/>
      <c r="NEQ126" s="406" t="n"/>
      <c r="NER126" s="406" t="n"/>
      <c r="NES126" s="406" t="n"/>
      <c r="NET126" s="406" t="n"/>
      <c r="NEU126" s="406" t="n"/>
      <c r="NEV126" s="406" t="n"/>
      <c r="NEW126" s="406" t="n"/>
      <c r="NEX126" s="406" t="n"/>
      <c r="NEY126" s="406" t="n"/>
      <c r="NEZ126" s="406" t="n"/>
      <c r="NFA126" s="406" t="n"/>
      <c r="NFB126" s="406" t="n"/>
      <c r="NFC126" s="406" t="n"/>
      <c r="NFD126" s="406" t="n"/>
      <c r="NFE126" s="406" t="n"/>
      <c r="NFF126" s="406" t="n"/>
      <c r="NFG126" s="406" t="n"/>
      <c r="NFH126" s="406" t="n"/>
      <c r="NFI126" s="406" t="n"/>
      <c r="NFJ126" s="406" t="n"/>
      <c r="NFK126" s="406" t="n"/>
      <c r="NFL126" s="406" t="n"/>
      <c r="NFM126" s="406" t="n"/>
      <c r="NFN126" s="406" t="n"/>
      <c r="NFO126" s="406" t="n"/>
      <c r="NFP126" s="406" t="n"/>
      <c r="NFQ126" s="406" t="n"/>
      <c r="NFR126" s="406" t="n"/>
      <c r="NFS126" s="406" t="n"/>
      <c r="NFT126" s="406" t="n"/>
      <c r="NFU126" s="406" t="n"/>
      <c r="NFV126" s="406" t="n"/>
      <c r="NFW126" s="406" t="n"/>
      <c r="NFX126" s="406" t="n"/>
      <c r="NFY126" s="406" t="n"/>
      <c r="NFZ126" s="406" t="n"/>
      <c r="NGA126" s="406" t="n"/>
      <c r="NGB126" s="406" t="n"/>
      <c r="NGC126" s="406" t="n"/>
      <c r="NGD126" s="406" t="n"/>
      <c r="NGE126" s="406" t="n"/>
      <c r="NGF126" s="406" t="n"/>
      <c r="NGG126" s="406" t="n"/>
      <c r="NGH126" s="406" t="n"/>
      <c r="NGI126" s="406" t="n"/>
      <c r="NGJ126" s="406" t="n"/>
      <c r="NGK126" s="406" t="n"/>
      <c r="NGL126" s="406" t="n"/>
      <c r="NGM126" s="406" t="n"/>
      <c r="NGN126" s="406" t="n"/>
      <c r="NGO126" s="406" t="n"/>
      <c r="NGP126" s="406" t="n"/>
      <c r="NGQ126" s="406" t="n"/>
      <c r="NGR126" s="406" t="n"/>
      <c r="NGS126" s="406" t="n"/>
      <c r="NGT126" s="406" t="n"/>
      <c r="NGU126" s="406" t="n"/>
      <c r="NGV126" s="406" t="n"/>
      <c r="NGW126" s="406" t="n"/>
      <c r="NGX126" s="406" t="n"/>
      <c r="NGY126" s="406" t="n"/>
      <c r="NGZ126" s="406" t="n"/>
      <c r="NHA126" s="406" t="n"/>
      <c r="NHB126" s="406" t="n"/>
      <c r="NHC126" s="406" t="n"/>
      <c r="NHD126" s="406" t="n"/>
      <c r="NHE126" s="406" t="n"/>
      <c r="NHF126" s="406" t="n"/>
      <c r="NHG126" s="406" t="n"/>
      <c r="NHH126" s="406" t="n"/>
      <c r="NHI126" s="406" t="n"/>
      <c r="NHJ126" s="406" t="n"/>
      <c r="NHK126" s="406" t="n"/>
      <c r="NHL126" s="406" t="n"/>
      <c r="NHM126" s="406" t="n"/>
      <c r="NHN126" s="406" t="n"/>
      <c r="NHO126" s="406" t="n"/>
      <c r="NHP126" s="406" t="n"/>
      <c r="NHQ126" s="406" t="n"/>
      <c r="NHR126" s="406" t="n"/>
      <c r="NHS126" s="406" t="n"/>
      <c r="NHT126" s="406" t="n"/>
      <c r="NHU126" s="406" t="n"/>
      <c r="NHV126" s="406" t="n"/>
      <c r="NHW126" s="406" t="n"/>
      <c r="NHX126" s="406" t="n"/>
      <c r="NHY126" s="406" t="n"/>
      <c r="NHZ126" s="406" t="n"/>
      <c r="NIA126" s="406" t="n"/>
      <c r="NIB126" s="406" t="n"/>
      <c r="NIC126" s="406" t="n"/>
      <c r="NID126" s="406" t="n"/>
      <c r="NIE126" s="406" t="n"/>
      <c r="NIF126" s="406" t="n"/>
      <c r="NIG126" s="406" t="n"/>
      <c r="NIH126" s="406" t="n"/>
      <c r="NII126" s="406" t="n"/>
      <c r="NIJ126" s="406" t="n"/>
      <c r="NIK126" s="406" t="n"/>
      <c r="NIL126" s="406" t="n"/>
      <c r="NIM126" s="406" t="n"/>
      <c r="NIN126" s="406" t="n"/>
      <c r="NIO126" s="406" t="n"/>
      <c r="NIP126" s="406" t="n"/>
      <c r="NIQ126" s="406" t="n"/>
      <c r="NIR126" s="406" t="n"/>
      <c r="NIS126" s="406" t="n"/>
      <c r="NIT126" s="406" t="n"/>
      <c r="NIU126" s="406" t="n"/>
      <c r="NIV126" s="406" t="n"/>
      <c r="NIW126" s="406" t="n"/>
      <c r="NIX126" s="406" t="n"/>
      <c r="NIY126" s="406" t="n"/>
      <c r="NIZ126" s="406" t="n"/>
      <c r="NJA126" s="406" t="n"/>
      <c r="NJB126" s="406" t="n"/>
      <c r="NJC126" s="406" t="n"/>
      <c r="NJD126" s="406" t="n"/>
      <c r="NJE126" s="406" t="n"/>
      <c r="NJF126" s="406" t="n"/>
      <c r="NJG126" s="406" t="n"/>
      <c r="NJH126" s="406" t="n"/>
      <c r="NJI126" s="406" t="n"/>
      <c r="NJJ126" s="406" t="n"/>
      <c r="NJK126" s="406" t="n"/>
      <c r="NJL126" s="406" t="n"/>
      <c r="NJM126" s="406" t="n"/>
      <c r="NJN126" s="406" t="n"/>
      <c r="NJO126" s="406" t="n"/>
      <c r="NJP126" s="406" t="n"/>
      <c r="NJQ126" s="406" t="n"/>
      <c r="NJR126" s="406" t="n"/>
      <c r="NJS126" s="406" t="n"/>
      <c r="NJT126" s="406" t="n"/>
      <c r="NJU126" s="406" t="n"/>
      <c r="NJV126" s="406" t="n"/>
      <c r="NJW126" s="406" t="n"/>
      <c r="NJX126" s="406" t="n"/>
      <c r="NJY126" s="406" t="n"/>
      <c r="NJZ126" s="406" t="n"/>
      <c r="NKA126" s="406" t="n"/>
      <c r="NKB126" s="406" t="n"/>
      <c r="NKC126" s="406" t="n"/>
      <c r="NKD126" s="406" t="n"/>
      <c r="NKE126" s="406" t="n"/>
      <c r="NKF126" s="406" t="n"/>
      <c r="NKG126" s="406" t="n"/>
      <c r="NKH126" s="406" t="n"/>
      <c r="NKI126" s="406" t="n"/>
      <c r="NKJ126" s="406" t="n"/>
      <c r="NKK126" s="406" t="n"/>
      <c r="NKL126" s="406" t="n"/>
      <c r="NKM126" s="406" t="n"/>
      <c r="NKN126" s="406" t="n"/>
      <c r="NKO126" s="406" t="n"/>
      <c r="NKP126" s="406" t="n"/>
      <c r="NKQ126" s="406" t="n"/>
      <c r="NKR126" s="406" t="n"/>
      <c r="NKS126" s="406" t="n"/>
      <c r="NKT126" s="406" t="n"/>
      <c r="NKU126" s="406" t="n"/>
      <c r="NKV126" s="406" t="n"/>
      <c r="NKW126" s="406" t="n"/>
      <c r="NKX126" s="406" t="n"/>
      <c r="NKY126" s="406" t="n"/>
      <c r="NKZ126" s="406" t="n"/>
      <c r="NLA126" s="406" t="n"/>
      <c r="NLB126" s="406" t="n"/>
      <c r="NLC126" s="406" t="n"/>
      <c r="NLD126" s="406" t="n"/>
      <c r="NLE126" s="406" t="n"/>
      <c r="NLF126" s="406" t="n"/>
      <c r="NLG126" s="406" t="n"/>
      <c r="NLH126" s="406" t="n"/>
      <c r="NLI126" s="406" t="n"/>
      <c r="NLJ126" s="406" t="n"/>
      <c r="NLK126" s="406" t="n"/>
      <c r="NLL126" s="406" t="n"/>
      <c r="NLM126" s="406" t="n"/>
      <c r="NLN126" s="406" t="n"/>
      <c r="NLO126" s="406" t="n"/>
      <c r="NLP126" s="406" t="n"/>
      <c r="NLQ126" s="406" t="n"/>
      <c r="NLR126" s="406" t="n"/>
      <c r="NLS126" s="406" t="n"/>
      <c r="NLT126" s="406" t="n"/>
      <c r="NLU126" s="406" t="n"/>
      <c r="NLV126" s="406" t="n"/>
      <c r="NLW126" s="406" t="n"/>
      <c r="NLX126" s="406" t="n"/>
      <c r="NLY126" s="406" t="n"/>
      <c r="NLZ126" s="406" t="n"/>
      <c r="NMA126" s="406" t="n"/>
      <c r="NMB126" s="406" t="n"/>
      <c r="NMC126" s="406" t="n"/>
      <c r="NMD126" s="406" t="n"/>
      <c r="NME126" s="406" t="n"/>
      <c r="NMF126" s="406" t="n"/>
      <c r="NMG126" s="406" t="n"/>
      <c r="NMH126" s="406" t="n"/>
      <c r="NMI126" s="406" t="n"/>
      <c r="NMJ126" s="406" t="n"/>
      <c r="NMK126" s="406" t="n"/>
      <c r="NML126" s="406" t="n"/>
      <c r="NMM126" s="406" t="n"/>
      <c r="NMN126" s="406" t="n"/>
      <c r="NMO126" s="406" t="n"/>
      <c r="NMP126" s="406" t="n"/>
      <c r="NMQ126" s="406" t="n"/>
      <c r="NMR126" s="406" t="n"/>
      <c r="NMS126" s="406" t="n"/>
      <c r="NMT126" s="406" t="n"/>
      <c r="NMU126" s="406" t="n"/>
      <c r="NMV126" s="406" t="n"/>
      <c r="NMW126" s="406" t="n"/>
      <c r="NMX126" s="406" t="n"/>
      <c r="NMY126" s="406" t="n"/>
      <c r="NMZ126" s="406" t="n"/>
      <c r="NNA126" s="406" t="n"/>
      <c r="NNB126" s="406" t="n"/>
      <c r="NNC126" s="406" t="n"/>
      <c r="NND126" s="406" t="n"/>
      <c r="NNE126" s="406" t="n"/>
      <c r="NNF126" s="406" t="n"/>
      <c r="NNG126" s="406" t="n"/>
      <c r="NNH126" s="406" t="n"/>
      <c r="NNI126" s="406" t="n"/>
      <c r="NNJ126" s="406" t="n"/>
      <c r="NNK126" s="406" t="n"/>
      <c r="NNL126" s="406" t="n"/>
      <c r="NNM126" s="406" t="n"/>
      <c r="NNN126" s="406" t="n"/>
      <c r="NNO126" s="406" t="n"/>
      <c r="NNP126" s="406" t="n"/>
      <c r="NNQ126" s="406" t="n"/>
      <c r="NNR126" s="406" t="n"/>
      <c r="NNS126" s="406" t="n"/>
      <c r="NNT126" s="406" t="n"/>
      <c r="NNU126" s="406" t="n"/>
      <c r="NNV126" s="406" t="n"/>
      <c r="NNW126" s="406" t="n"/>
      <c r="NNX126" s="406" t="n"/>
      <c r="NNY126" s="406" t="n"/>
      <c r="NNZ126" s="406" t="n"/>
      <c r="NOA126" s="406" t="n"/>
      <c r="NOB126" s="406" t="n"/>
      <c r="NOC126" s="406" t="n"/>
      <c r="NOD126" s="406" t="n"/>
      <c r="NOE126" s="406" t="n"/>
      <c r="NOF126" s="406" t="n"/>
      <c r="NOG126" s="406" t="n"/>
      <c r="NOH126" s="406" t="n"/>
      <c r="NOI126" s="406" t="n"/>
      <c r="NOJ126" s="406" t="n"/>
      <c r="NOK126" s="406" t="n"/>
      <c r="NOL126" s="406" t="n"/>
      <c r="NOM126" s="406" t="n"/>
      <c r="NON126" s="406" t="n"/>
      <c r="NOO126" s="406" t="n"/>
      <c r="NOP126" s="406" t="n"/>
      <c r="NOQ126" s="406" t="n"/>
      <c r="NOR126" s="406" t="n"/>
      <c r="NOS126" s="406" t="n"/>
      <c r="NOT126" s="406" t="n"/>
      <c r="NOU126" s="406" t="n"/>
      <c r="NOV126" s="406" t="n"/>
      <c r="NOW126" s="406" t="n"/>
      <c r="NOX126" s="406" t="n"/>
      <c r="NOY126" s="406" t="n"/>
      <c r="NOZ126" s="406" t="n"/>
      <c r="NPA126" s="406" t="n"/>
      <c r="NPB126" s="406" t="n"/>
      <c r="NPC126" s="406" t="n"/>
      <c r="NPD126" s="406" t="n"/>
      <c r="NPE126" s="406" t="n"/>
      <c r="NPF126" s="406" t="n"/>
      <c r="NPG126" s="406" t="n"/>
      <c r="NPH126" s="406" t="n"/>
      <c r="NPI126" s="406" t="n"/>
      <c r="NPJ126" s="406" t="n"/>
      <c r="NPK126" s="406" t="n"/>
      <c r="NPL126" s="406" t="n"/>
      <c r="NPM126" s="406" t="n"/>
      <c r="NPN126" s="406" t="n"/>
      <c r="NPO126" s="406" t="n"/>
      <c r="NPP126" s="406" t="n"/>
      <c r="NPQ126" s="406" t="n"/>
      <c r="NPR126" s="406" t="n"/>
      <c r="NPS126" s="406" t="n"/>
      <c r="NPT126" s="406" t="n"/>
      <c r="NPU126" s="406" t="n"/>
      <c r="NPV126" s="406" t="n"/>
      <c r="NPW126" s="406" t="n"/>
      <c r="NPX126" s="406" t="n"/>
      <c r="NPY126" s="406" t="n"/>
      <c r="NPZ126" s="406" t="n"/>
      <c r="NQA126" s="406" t="n"/>
      <c r="NQB126" s="406" t="n"/>
      <c r="NQC126" s="406" t="n"/>
      <c r="NQD126" s="406" t="n"/>
      <c r="NQE126" s="406" t="n"/>
      <c r="NQF126" s="406" t="n"/>
      <c r="NQG126" s="406" t="n"/>
      <c r="NQH126" s="406" t="n"/>
      <c r="NQI126" s="406" t="n"/>
      <c r="NQJ126" s="406" t="n"/>
      <c r="NQK126" s="406" t="n"/>
      <c r="NQL126" s="406" t="n"/>
      <c r="NQM126" s="406" t="n"/>
      <c r="NQN126" s="406" t="n"/>
      <c r="NQO126" s="406" t="n"/>
      <c r="NQP126" s="406" t="n"/>
      <c r="NQQ126" s="406" t="n"/>
      <c r="NQR126" s="406" t="n"/>
      <c r="NQS126" s="406" t="n"/>
      <c r="NQT126" s="406" t="n"/>
      <c r="NQU126" s="406" t="n"/>
      <c r="NQV126" s="406" t="n"/>
      <c r="NQW126" s="406" t="n"/>
      <c r="NQX126" s="406" t="n"/>
      <c r="NQY126" s="406" t="n"/>
      <c r="NQZ126" s="406" t="n"/>
      <c r="NRA126" s="406" t="n"/>
      <c r="NRB126" s="406" t="n"/>
      <c r="NRC126" s="406" t="n"/>
      <c r="NRD126" s="406" t="n"/>
      <c r="NRE126" s="406" t="n"/>
      <c r="NRF126" s="406" t="n"/>
      <c r="NRG126" s="406" t="n"/>
      <c r="NRH126" s="406" t="n"/>
      <c r="NRI126" s="406" t="n"/>
      <c r="NRJ126" s="406" t="n"/>
      <c r="NRK126" s="406" t="n"/>
      <c r="NRL126" s="406" t="n"/>
      <c r="NRM126" s="406" t="n"/>
      <c r="NRN126" s="406" t="n"/>
      <c r="NRO126" s="406" t="n"/>
      <c r="NRP126" s="406" t="n"/>
      <c r="NRQ126" s="406" t="n"/>
      <c r="NRR126" s="406" t="n"/>
      <c r="NRS126" s="406" t="n"/>
      <c r="NRT126" s="406" t="n"/>
      <c r="NRU126" s="406" t="n"/>
      <c r="NRV126" s="406" t="n"/>
      <c r="NRW126" s="406" t="n"/>
      <c r="NRX126" s="406" t="n"/>
      <c r="NRY126" s="406" t="n"/>
      <c r="NRZ126" s="406" t="n"/>
      <c r="NSA126" s="406" t="n"/>
      <c r="NSB126" s="406" t="n"/>
      <c r="NSC126" s="406" t="n"/>
      <c r="NSD126" s="406" t="n"/>
      <c r="NSE126" s="406" t="n"/>
      <c r="NSF126" s="406" t="n"/>
      <c r="NSG126" s="406" t="n"/>
      <c r="NSH126" s="406" t="n"/>
      <c r="NSI126" s="406" t="n"/>
      <c r="NSJ126" s="406" t="n"/>
      <c r="NSK126" s="406" t="n"/>
      <c r="NSL126" s="406" t="n"/>
      <c r="NSM126" s="406" t="n"/>
      <c r="NSN126" s="406" t="n"/>
      <c r="NSO126" s="406" t="n"/>
      <c r="NSP126" s="406" t="n"/>
      <c r="NSQ126" s="406" t="n"/>
      <c r="NSR126" s="406" t="n"/>
      <c r="NSS126" s="406" t="n"/>
      <c r="NST126" s="406" t="n"/>
      <c r="NSU126" s="406" t="n"/>
      <c r="NSV126" s="406" t="n"/>
      <c r="NSW126" s="406" t="n"/>
      <c r="NSX126" s="406" t="n"/>
      <c r="NSY126" s="406" t="n"/>
      <c r="NSZ126" s="406" t="n"/>
      <c r="NTA126" s="406" t="n"/>
      <c r="NTB126" s="406" t="n"/>
      <c r="NTC126" s="406" t="n"/>
      <c r="NTD126" s="406" t="n"/>
      <c r="NTE126" s="406" t="n"/>
      <c r="NTF126" s="406" t="n"/>
      <c r="NTG126" s="406" t="n"/>
      <c r="NTH126" s="406" t="n"/>
      <c r="NTI126" s="406" t="n"/>
      <c r="NTJ126" s="406" t="n"/>
      <c r="NTK126" s="406" t="n"/>
      <c r="NTL126" s="406" t="n"/>
      <c r="NTM126" s="406" t="n"/>
      <c r="NTN126" s="406" t="n"/>
      <c r="NTO126" s="406" t="n"/>
      <c r="NTP126" s="406" t="n"/>
      <c r="NTQ126" s="406" t="n"/>
      <c r="NTR126" s="406" t="n"/>
      <c r="NTS126" s="406" t="n"/>
      <c r="NTT126" s="406" t="n"/>
      <c r="NTU126" s="406" t="n"/>
      <c r="NTV126" s="406" t="n"/>
      <c r="NTW126" s="406" t="n"/>
      <c r="NTX126" s="406" t="n"/>
      <c r="NTY126" s="406" t="n"/>
      <c r="NTZ126" s="406" t="n"/>
      <c r="NUA126" s="406" t="n"/>
      <c r="NUB126" s="406" t="n"/>
      <c r="NUC126" s="406" t="n"/>
      <c r="NUD126" s="406" t="n"/>
      <c r="NUE126" s="406" t="n"/>
      <c r="NUF126" s="406" t="n"/>
      <c r="NUG126" s="406" t="n"/>
      <c r="NUH126" s="406" t="n"/>
      <c r="NUI126" s="406" t="n"/>
      <c r="NUJ126" s="406" t="n"/>
      <c r="NUK126" s="406" t="n"/>
      <c r="NUL126" s="406" t="n"/>
      <c r="NUM126" s="406" t="n"/>
      <c r="NUN126" s="406" t="n"/>
      <c r="NUO126" s="406" t="n"/>
      <c r="NUP126" s="406" t="n"/>
      <c r="NUQ126" s="406" t="n"/>
      <c r="NUR126" s="406" t="n"/>
      <c r="NUS126" s="406" t="n"/>
      <c r="NUT126" s="406" t="n"/>
      <c r="NUU126" s="406" t="n"/>
      <c r="NUV126" s="406" t="n"/>
      <c r="NUW126" s="406" t="n"/>
      <c r="NUX126" s="406" t="n"/>
      <c r="NUY126" s="406" t="n"/>
      <c r="NUZ126" s="406" t="n"/>
      <c r="NVA126" s="406" t="n"/>
      <c r="NVB126" s="406" t="n"/>
      <c r="NVC126" s="406" t="n"/>
      <c r="NVD126" s="406" t="n"/>
      <c r="NVE126" s="406" t="n"/>
      <c r="NVF126" s="406" t="n"/>
      <c r="NVG126" s="406" t="n"/>
      <c r="NVH126" s="406" t="n"/>
      <c r="NVI126" s="406" t="n"/>
      <c r="NVJ126" s="406" t="n"/>
      <c r="NVK126" s="406" t="n"/>
      <c r="NVL126" s="406" t="n"/>
      <c r="NVM126" s="406" t="n"/>
      <c r="NVN126" s="406" t="n"/>
      <c r="NVO126" s="406" t="n"/>
      <c r="NVP126" s="406" t="n"/>
      <c r="NVQ126" s="406" t="n"/>
      <c r="NVR126" s="406" t="n"/>
      <c r="NVS126" s="406" t="n"/>
      <c r="NVT126" s="406" t="n"/>
      <c r="NVU126" s="406" t="n"/>
      <c r="NVV126" s="406" t="n"/>
      <c r="NVW126" s="406" t="n"/>
      <c r="NVX126" s="406" t="n"/>
      <c r="NVY126" s="406" t="n"/>
      <c r="NVZ126" s="406" t="n"/>
      <c r="NWA126" s="406" t="n"/>
      <c r="NWB126" s="406" t="n"/>
      <c r="NWC126" s="406" t="n"/>
      <c r="NWD126" s="406" t="n"/>
      <c r="NWE126" s="406" t="n"/>
      <c r="NWF126" s="406" t="n"/>
      <c r="NWG126" s="406" t="n"/>
      <c r="NWH126" s="406" t="n"/>
      <c r="NWI126" s="406" t="n"/>
      <c r="NWJ126" s="406" t="n"/>
      <c r="NWK126" s="406" t="n"/>
      <c r="NWL126" s="406" t="n"/>
      <c r="NWM126" s="406" t="n"/>
      <c r="NWN126" s="406" t="n"/>
      <c r="NWO126" s="406" t="n"/>
      <c r="NWP126" s="406" t="n"/>
      <c r="NWQ126" s="406" t="n"/>
      <c r="NWR126" s="406" t="n"/>
      <c r="NWS126" s="406" t="n"/>
      <c r="NWT126" s="406" t="n"/>
      <c r="NWU126" s="406" t="n"/>
      <c r="NWV126" s="406" t="n"/>
      <c r="NWW126" s="406" t="n"/>
      <c r="NWX126" s="406" t="n"/>
      <c r="NWY126" s="406" t="n"/>
      <c r="NWZ126" s="406" t="n"/>
      <c r="NXA126" s="406" t="n"/>
      <c r="NXB126" s="406" t="n"/>
      <c r="NXC126" s="406" t="n"/>
      <c r="NXD126" s="406" t="n"/>
      <c r="NXE126" s="406" t="n"/>
      <c r="NXF126" s="406" t="n"/>
      <c r="NXG126" s="406" t="n"/>
      <c r="NXH126" s="406" t="n"/>
      <c r="NXI126" s="406" t="n"/>
      <c r="NXJ126" s="406" t="n"/>
      <c r="NXK126" s="406" t="n"/>
      <c r="NXL126" s="406" t="n"/>
      <c r="NXM126" s="406" t="n"/>
      <c r="NXN126" s="406" t="n"/>
      <c r="NXO126" s="406" t="n"/>
      <c r="NXP126" s="406" t="n"/>
      <c r="NXQ126" s="406" t="n"/>
      <c r="NXR126" s="406" t="n"/>
      <c r="NXS126" s="406" t="n"/>
      <c r="NXT126" s="406" t="n"/>
      <c r="NXU126" s="406" t="n"/>
      <c r="NXV126" s="406" t="n"/>
      <c r="NXW126" s="406" t="n"/>
      <c r="NXX126" s="406" t="n"/>
      <c r="NXY126" s="406" t="n"/>
      <c r="NXZ126" s="406" t="n"/>
      <c r="NYA126" s="406" t="n"/>
      <c r="NYB126" s="406" t="n"/>
      <c r="NYC126" s="406" t="n"/>
      <c r="NYD126" s="406" t="n"/>
      <c r="NYE126" s="406" t="n"/>
      <c r="NYF126" s="406" t="n"/>
      <c r="NYG126" s="406" t="n"/>
      <c r="NYH126" s="406" t="n"/>
      <c r="NYI126" s="406" t="n"/>
      <c r="NYJ126" s="406" t="n"/>
      <c r="NYK126" s="406" t="n"/>
      <c r="NYL126" s="406" t="n"/>
      <c r="NYM126" s="406" t="n"/>
      <c r="NYN126" s="406" t="n"/>
      <c r="NYO126" s="406" t="n"/>
      <c r="NYP126" s="406" t="n"/>
      <c r="NYQ126" s="406" t="n"/>
      <c r="NYR126" s="406" t="n"/>
      <c r="NYS126" s="406" t="n"/>
      <c r="NYT126" s="406" t="n"/>
      <c r="NYU126" s="406" t="n"/>
      <c r="NYV126" s="406" t="n"/>
      <c r="NYW126" s="406" t="n"/>
      <c r="NYX126" s="406" t="n"/>
      <c r="NYY126" s="406" t="n"/>
      <c r="NYZ126" s="406" t="n"/>
      <c r="NZA126" s="406" t="n"/>
      <c r="NZB126" s="406" t="n"/>
      <c r="NZC126" s="406" t="n"/>
      <c r="NZD126" s="406" t="n"/>
      <c r="NZE126" s="406" t="n"/>
      <c r="NZF126" s="406" t="n"/>
      <c r="NZG126" s="406" t="n"/>
      <c r="NZH126" s="406" t="n"/>
      <c r="NZI126" s="406" t="n"/>
      <c r="NZJ126" s="406" t="n"/>
      <c r="NZK126" s="406" t="n"/>
      <c r="NZL126" s="406" t="n"/>
      <c r="NZM126" s="406" t="n"/>
      <c r="NZN126" s="406" t="n"/>
      <c r="NZO126" s="406" t="n"/>
      <c r="NZP126" s="406" t="n"/>
      <c r="NZQ126" s="406" t="n"/>
      <c r="NZR126" s="406" t="n"/>
      <c r="NZS126" s="406" t="n"/>
      <c r="NZT126" s="406" t="n"/>
      <c r="NZU126" s="406" t="n"/>
      <c r="NZV126" s="406" t="n"/>
      <c r="NZW126" s="406" t="n"/>
      <c r="NZX126" s="406" t="n"/>
      <c r="NZY126" s="406" t="n"/>
      <c r="NZZ126" s="406" t="n"/>
      <c r="OAA126" s="406" t="n"/>
      <c r="OAB126" s="406" t="n"/>
      <c r="OAC126" s="406" t="n"/>
      <c r="OAD126" s="406" t="n"/>
      <c r="OAE126" s="406" t="n"/>
      <c r="OAF126" s="406" t="n"/>
      <c r="OAG126" s="406" t="n"/>
      <c r="OAH126" s="406" t="n"/>
      <c r="OAI126" s="406" t="n"/>
      <c r="OAJ126" s="406" t="n"/>
      <c r="OAK126" s="406" t="n"/>
      <c r="OAL126" s="406" t="n"/>
      <c r="OAM126" s="406" t="n"/>
      <c r="OAN126" s="406" t="n"/>
      <c r="OAO126" s="406" t="n"/>
      <c r="OAP126" s="406" t="n"/>
      <c r="OAQ126" s="406" t="n"/>
      <c r="OAR126" s="406" t="n"/>
      <c r="OAS126" s="406" t="n"/>
      <c r="OAT126" s="406" t="n"/>
      <c r="OAU126" s="406" t="n"/>
      <c r="OAV126" s="406" t="n"/>
      <c r="OAW126" s="406" t="n"/>
      <c r="OAX126" s="406" t="n"/>
      <c r="OAY126" s="406" t="n"/>
      <c r="OAZ126" s="406" t="n"/>
      <c r="OBA126" s="406" t="n"/>
      <c r="OBB126" s="406" t="n"/>
      <c r="OBC126" s="406" t="n"/>
      <c r="OBD126" s="406" t="n"/>
      <c r="OBE126" s="406" t="n"/>
      <c r="OBF126" s="406" t="n"/>
      <c r="OBG126" s="406" t="n"/>
      <c r="OBH126" s="406" t="n"/>
      <c r="OBI126" s="406" t="n"/>
      <c r="OBJ126" s="406" t="n"/>
      <c r="OBK126" s="406" t="n"/>
      <c r="OBL126" s="406" t="n"/>
      <c r="OBM126" s="406" t="n"/>
      <c r="OBN126" s="406" t="n"/>
      <c r="OBO126" s="406" t="n"/>
      <c r="OBP126" s="406" t="n"/>
      <c r="OBQ126" s="406" t="n"/>
      <c r="OBR126" s="406" t="n"/>
      <c r="OBS126" s="406" t="n"/>
      <c r="OBT126" s="406" t="n"/>
      <c r="OBU126" s="406" t="n"/>
      <c r="OBV126" s="406" t="n"/>
      <c r="OBW126" s="406" t="n"/>
      <c r="OBX126" s="406" t="n"/>
      <c r="OBY126" s="406" t="n"/>
      <c r="OBZ126" s="406" t="n"/>
      <c r="OCA126" s="406" t="n"/>
      <c r="OCB126" s="406" t="n"/>
      <c r="OCC126" s="406" t="n"/>
      <c r="OCD126" s="406" t="n"/>
      <c r="OCE126" s="406" t="n"/>
      <c r="OCF126" s="406" t="n"/>
      <c r="OCG126" s="406" t="n"/>
      <c r="OCH126" s="406" t="n"/>
      <c r="OCI126" s="406" t="n"/>
      <c r="OCJ126" s="406" t="n"/>
      <c r="OCK126" s="406" t="n"/>
      <c r="OCL126" s="406" t="n"/>
      <c r="OCM126" s="406" t="n"/>
      <c r="OCN126" s="406" t="n"/>
      <c r="OCO126" s="406" t="n"/>
      <c r="OCP126" s="406" t="n"/>
      <c r="OCQ126" s="406" t="n"/>
      <c r="OCR126" s="406" t="n"/>
      <c r="OCS126" s="406" t="n"/>
      <c r="OCT126" s="406" t="n"/>
      <c r="OCU126" s="406" t="n"/>
      <c r="OCV126" s="406" t="n"/>
      <c r="OCW126" s="406" t="n"/>
      <c r="OCX126" s="406" t="n"/>
      <c r="OCY126" s="406" t="n"/>
      <c r="OCZ126" s="406" t="n"/>
      <c r="ODA126" s="406" t="n"/>
      <c r="ODB126" s="406" t="n"/>
      <c r="ODC126" s="406" t="n"/>
      <c r="ODD126" s="406" t="n"/>
      <c r="ODE126" s="406" t="n"/>
      <c r="ODF126" s="406" t="n"/>
      <c r="ODG126" s="406" t="n"/>
      <c r="ODH126" s="406" t="n"/>
      <c r="ODI126" s="406" t="n"/>
      <c r="ODJ126" s="406" t="n"/>
      <c r="ODK126" s="406" t="n"/>
      <c r="ODL126" s="406" t="n"/>
      <c r="ODM126" s="406" t="n"/>
      <c r="ODN126" s="406" t="n"/>
      <c r="ODO126" s="406" t="n"/>
      <c r="ODP126" s="406" t="n"/>
      <c r="ODQ126" s="406" t="n"/>
      <c r="ODR126" s="406" t="n"/>
      <c r="ODS126" s="406" t="n"/>
      <c r="ODT126" s="406" t="n"/>
      <c r="ODU126" s="406" t="n"/>
      <c r="ODV126" s="406" t="n"/>
      <c r="ODW126" s="406" t="n"/>
      <c r="ODX126" s="406" t="n"/>
      <c r="ODY126" s="406" t="n"/>
      <c r="ODZ126" s="406" t="n"/>
      <c r="OEA126" s="406" t="n"/>
      <c r="OEB126" s="406" t="n"/>
      <c r="OEC126" s="406" t="n"/>
      <c r="OED126" s="406" t="n"/>
      <c r="OEE126" s="406" t="n"/>
      <c r="OEF126" s="406" t="n"/>
      <c r="OEG126" s="406" t="n"/>
      <c r="OEH126" s="406" t="n"/>
      <c r="OEI126" s="406" t="n"/>
      <c r="OEJ126" s="406" t="n"/>
      <c r="OEK126" s="406" t="n"/>
      <c r="OEL126" s="406" t="n"/>
      <c r="OEM126" s="406" t="n"/>
      <c r="OEN126" s="406" t="n"/>
      <c r="OEO126" s="406" t="n"/>
      <c r="OEP126" s="406" t="n"/>
      <c r="OEQ126" s="406" t="n"/>
      <c r="OER126" s="406" t="n"/>
      <c r="OES126" s="406" t="n"/>
      <c r="OET126" s="406" t="n"/>
      <c r="OEU126" s="406" t="n"/>
      <c r="OEV126" s="406" t="n"/>
      <c r="OEW126" s="406" t="n"/>
      <c r="OEX126" s="406" t="n"/>
      <c r="OEY126" s="406" t="n"/>
      <c r="OEZ126" s="406" t="n"/>
      <c r="OFA126" s="406" t="n"/>
      <c r="OFB126" s="406" t="n"/>
      <c r="OFC126" s="406" t="n"/>
      <c r="OFD126" s="406" t="n"/>
      <c r="OFE126" s="406" t="n"/>
      <c r="OFF126" s="406" t="n"/>
      <c r="OFG126" s="406" t="n"/>
      <c r="OFH126" s="406" t="n"/>
      <c r="OFI126" s="406" t="n"/>
      <c r="OFJ126" s="406" t="n"/>
      <c r="OFK126" s="406" t="n"/>
      <c r="OFL126" s="406" t="n"/>
      <c r="OFM126" s="406" t="n"/>
      <c r="OFN126" s="406" t="n"/>
      <c r="OFO126" s="406" t="n"/>
      <c r="OFP126" s="406" t="n"/>
      <c r="OFQ126" s="406" t="n"/>
      <c r="OFR126" s="406" t="n"/>
      <c r="OFS126" s="406" t="n"/>
      <c r="OFT126" s="406" t="n"/>
      <c r="OFU126" s="406" t="n"/>
      <c r="OFV126" s="406" t="n"/>
      <c r="OFW126" s="406" t="n"/>
      <c r="OFX126" s="406" t="n"/>
      <c r="OFY126" s="406" t="n"/>
      <c r="OFZ126" s="406" t="n"/>
      <c r="OGA126" s="406" t="n"/>
      <c r="OGB126" s="406" t="n"/>
      <c r="OGC126" s="406" t="n"/>
      <c r="OGD126" s="406" t="n"/>
      <c r="OGE126" s="406" t="n"/>
      <c r="OGF126" s="406" t="n"/>
      <c r="OGG126" s="406" t="n"/>
      <c r="OGH126" s="406" t="n"/>
      <c r="OGI126" s="406" t="n"/>
      <c r="OGJ126" s="406" t="n"/>
      <c r="OGK126" s="406" t="n"/>
      <c r="OGL126" s="406" t="n"/>
      <c r="OGM126" s="406" t="n"/>
      <c r="OGN126" s="406" t="n"/>
      <c r="OGO126" s="406" t="n"/>
      <c r="OGP126" s="406" t="n"/>
      <c r="OGQ126" s="406" t="n"/>
      <c r="OGR126" s="406" t="n"/>
      <c r="OGS126" s="406" t="n"/>
      <c r="OGT126" s="406" t="n"/>
      <c r="OGU126" s="406" t="n"/>
      <c r="OGV126" s="406" t="n"/>
      <c r="OGW126" s="406" t="n"/>
      <c r="OGX126" s="406" t="n"/>
      <c r="OGY126" s="406" t="n"/>
      <c r="OGZ126" s="406" t="n"/>
      <c r="OHA126" s="406" t="n"/>
      <c r="OHB126" s="406" t="n"/>
      <c r="OHC126" s="406" t="n"/>
      <c r="OHD126" s="406" t="n"/>
      <c r="OHE126" s="406" t="n"/>
      <c r="OHF126" s="406" t="n"/>
      <c r="OHG126" s="406" t="n"/>
      <c r="OHH126" s="406" t="n"/>
      <c r="OHI126" s="406" t="n"/>
      <c r="OHJ126" s="406" t="n"/>
      <c r="OHK126" s="406" t="n"/>
      <c r="OHL126" s="406" t="n"/>
      <c r="OHM126" s="406" t="n"/>
      <c r="OHN126" s="406" t="n"/>
      <c r="OHO126" s="406" t="n"/>
      <c r="OHP126" s="406" t="n"/>
      <c r="OHQ126" s="406" t="n"/>
      <c r="OHR126" s="406" t="n"/>
      <c r="OHS126" s="406" t="n"/>
      <c r="OHT126" s="406" t="n"/>
      <c r="OHU126" s="406" t="n"/>
      <c r="OHV126" s="406" t="n"/>
      <c r="OHW126" s="406" t="n"/>
      <c r="OHX126" s="406" t="n"/>
      <c r="OHY126" s="406" t="n"/>
      <c r="OHZ126" s="406" t="n"/>
      <c r="OIA126" s="406" t="n"/>
      <c r="OIB126" s="406" t="n"/>
      <c r="OIC126" s="406" t="n"/>
      <c r="OID126" s="406" t="n"/>
      <c r="OIE126" s="406" t="n"/>
      <c r="OIF126" s="406" t="n"/>
      <c r="OIG126" s="406" t="n"/>
      <c r="OIH126" s="406" t="n"/>
      <c r="OII126" s="406" t="n"/>
      <c r="OIJ126" s="406" t="n"/>
      <c r="OIK126" s="406" t="n"/>
      <c r="OIL126" s="406" t="n"/>
      <c r="OIM126" s="406" t="n"/>
      <c r="OIN126" s="406" t="n"/>
      <c r="OIO126" s="406" t="n"/>
      <c r="OIP126" s="406" t="n"/>
      <c r="OIQ126" s="406" t="n"/>
      <c r="OIR126" s="406" t="n"/>
      <c r="OIS126" s="406" t="n"/>
      <c r="OIT126" s="406" t="n"/>
      <c r="OIU126" s="406" t="n"/>
      <c r="OIV126" s="406" t="n"/>
      <c r="OIW126" s="406" t="n"/>
      <c r="OIX126" s="406" t="n"/>
      <c r="OIY126" s="406" t="n"/>
      <c r="OIZ126" s="406" t="n"/>
      <c r="OJA126" s="406" t="n"/>
      <c r="OJB126" s="406" t="n"/>
      <c r="OJC126" s="406" t="n"/>
      <c r="OJD126" s="406" t="n"/>
      <c r="OJE126" s="406" t="n"/>
      <c r="OJF126" s="406" t="n"/>
      <c r="OJG126" s="406" t="n"/>
      <c r="OJH126" s="406" t="n"/>
      <c r="OJI126" s="406" t="n"/>
      <c r="OJJ126" s="406" t="n"/>
      <c r="OJK126" s="406" t="n"/>
      <c r="OJL126" s="406" t="n"/>
      <c r="OJM126" s="406" t="n"/>
      <c r="OJN126" s="406" t="n"/>
      <c r="OJO126" s="406" t="n"/>
      <c r="OJP126" s="406" t="n"/>
      <c r="OJQ126" s="406" t="n"/>
      <c r="OJR126" s="406" t="n"/>
      <c r="OJS126" s="406" t="n"/>
      <c r="OJT126" s="406" t="n"/>
      <c r="OJU126" s="406" t="n"/>
      <c r="OJV126" s="406" t="n"/>
      <c r="OJW126" s="406" t="n"/>
      <c r="OJX126" s="406" t="n"/>
      <c r="OJY126" s="406" t="n"/>
      <c r="OJZ126" s="406" t="n"/>
      <c r="OKA126" s="406" t="n"/>
      <c r="OKB126" s="406" t="n"/>
      <c r="OKC126" s="406" t="n"/>
      <c r="OKD126" s="406" t="n"/>
      <c r="OKE126" s="406" t="n"/>
      <c r="OKF126" s="406" t="n"/>
      <c r="OKG126" s="406" t="n"/>
      <c r="OKH126" s="406" t="n"/>
      <c r="OKI126" s="406" t="n"/>
      <c r="OKJ126" s="406" t="n"/>
      <c r="OKK126" s="406" t="n"/>
      <c r="OKL126" s="406" t="n"/>
      <c r="OKM126" s="406" t="n"/>
      <c r="OKN126" s="406" t="n"/>
      <c r="OKO126" s="406" t="n"/>
      <c r="OKP126" s="406" t="n"/>
      <c r="OKQ126" s="406" t="n"/>
      <c r="OKR126" s="406" t="n"/>
      <c r="OKS126" s="406" t="n"/>
      <c r="OKT126" s="406" t="n"/>
      <c r="OKU126" s="406" t="n"/>
      <c r="OKV126" s="406" t="n"/>
      <c r="OKW126" s="406" t="n"/>
      <c r="OKX126" s="406" t="n"/>
      <c r="OKY126" s="406" t="n"/>
      <c r="OKZ126" s="406" t="n"/>
      <c r="OLA126" s="406" t="n"/>
      <c r="OLB126" s="406" t="n"/>
      <c r="OLC126" s="406" t="n"/>
      <c r="OLD126" s="406" t="n"/>
      <c r="OLE126" s="406" t="n"/>
      <c r="OLF126" s="406" t="n"/>
      <c r="OLG126" s="406" t="n"/>
      <c r="OLH126" s="406" t="n"/>
      <c r="OLI126" s="406" t="n"/>
      <c r="OLJ126" s="406" t="n"/>
      <c r="OLK126" s="406" t="n"/>
      <c r="OLL126" s="406" t="n"/>
      <c r="OLM126" s="406" t="n"/>
      <c r="OLN126" s="406" t="n"/>
      <c r="OLO126" s="406" t="n"/>
      <c r="OLP126" s="406" t="n"/>
      <c r="OLQ126" s="406" t="n"/>
      <c r="OLR126" s="406" t="n"/>
      <c r="OLS126" s="406" t="n"/>
      <c r="OLT126" s="406" t="n"/>
      <c r="OLU126" s="406" t="n"/>
      <c r="OLV126" s="406" t="n"/>
      <c r="OLW126" s="406" t="n"/>
      <c r="OLX126" s="406" t="n"/>
      <c r="OLY126" s="406" t="n"/>
      <c r="OLZ126" s="406" t="n"/>
      <c r="OMA126" s="406" t="n"/>
      <c r="OMB126" s="406" t="n"/>
      <c r="OMC126" s="406" t="n"/>
      <c r="OMD126" s="406" t="n"/>
      <c r="OME126" s="406" t="n"/>
      <c r="OMF126" s="406" t="n"/>
      <c r="OMG126" s="406" t="n"/>
      <c r="OMH126" s="406" t="n"/>
      <c r="OMI126" s="406" t="n"/>
      <c r="OMJ126" s="406" t="n"/>
      <c r="OMK126" s="406" t="n"/>
      <c r="OML126" s="406" t="n"/>
      <c r="OMM126" s="406" t="n"/>
      <c r="OMN126" s="406" t="n"/>
      <c r="OMO126" s="406" t="n"/>
      <c r="OMP126" s="406" t="n"/>
      <c r="OMQ126" s="406" t="n"/>
      <c r="OMR126" s="406" t="n"/>
      <c r="OMS126" s="406" t="n"/>
      <c r="OMT126" s="406" t="n"/>
      <c r="OMU126" s="406" t="n"/>
      <c r="OMV126" s="406" t="n"/>
      <c r="OMW126" s="406" t="n"/>
      <c r="OMX126" s="406" t="n"/>
      <c r="OMY126" s="406" t="n"/>
      <c r="OMZ126" s="406" t="n"/>
      <c r="ONA126" s="406" t="n"/>
      <c r="ONB126" s="406" t="n"/>
      <c r="ONC126" s="406" t="n"/>
      <c r="OND126" s="406" t="n"/>
      <c r="ONE126" s="406" t="n"/>
      <c r="ONF126" s="406" t="n"/>
      <c r="ONG126" s="406" t="n"/>
      <c r="ONH126" s="406" t="n"/>
      <c r="ONI126" s="406" t="n"/>
      <c r="ONJ126" s="406" t="n"/>
      <c r="ONK126" s="406" t="n"/>
      <c r="ONL126" s="406" t="n"/>
      <c r="ONM126" s="406" t="n"/>
      <c r="ONN126" s="406" t="n"/>
      <c r="ONO126" s="406" t="n"/>
      <c r="ONP126" s="406" t="n"/>
      <c r="ONQ126" s="406" t="n"/>
      <c r="ONR126" s="406" t="n"/>
      <c r="ONS126" s="406" t="n"/>
      <c r="ONT126" s="406" t="n"/>
      <c r="ONU126" s="406" t="n"/>
      <c r="ONV126" s="406" t="n"/>
      <c r="ONW126" s="406" t="n"/>
      <c r="ONX126" s="406" t="n"/>
      <c r="ONY126" s="406" t="n"/>
      <c r="ONZ126" s="406" t="n"/>
      <c r="OOA126" s="406" t="n"/>
      <c r="OOB126" s="406" t="n"/>
      <c r="OOC126" s="406" t="n"/>
      <c r="OOD126" s="406" t="n"/>
      <c r="OOE126" s="406" t="n"/>
      <c r="OOF126" s="406" t="n"/>
      <c r="OOG126" s="406" t="n"/>
      <c r="OOH126" s="406" t="n"/>
      <c r="OOI126" s="406" t="n"/>
      <c r="OOJ126" s="406" t="n"/>
      <c r="OOK126" s="406" t="n"/>
      <c r="OOL126" s="406" t="n"/>
      <c r="OOM126" s="406" t="n"/>
      <c r="OON126" s="406" t="n"/>
      <c r="OOO126" s="406" t="n"/>
      <c r="OOP126" s="406" t="n"/>
      <c r="OOQ126" s="406" t="n"/>
      <c r="OOR126" s="406" t="n"/>
      <c r="OOS126" s="406" t="n"/>
      <c r="OOT126" s="406" t="n"/>
      <c r="OOU126" s="406" t="n"/>
      <c r="OOV126" s="406" t="n"/>
      <c r="OOW126" s="406" t="n"/>
      <c r="OOX126" s="406" t="n"/>
      <c r="OOY126" s="406" t="n"/>
      <c r="OOZ126" s="406" t="n"/>
      <c r="OPA126" s="406" t="n"/>
      <c r="OPB126" s="406" t="n"/>
      <c r="OPC126" s="406" t="n"/>
      <c r="OPD126" s="406" t="n"/>
      <c r="OPE126" s="406" t="n"/>
      <c r="OPF126" s="406" t="n"/>
      <c r="OPG126" s="406" t="n"/>
      <c r="OPH126" s="406" t="n"/>
      <c r="OPI126" s="406" t="n"/>
      <c r="OPJ126" s="406" t="n"/>
      <c r="OPK126" s="406" t="n"/>
      <c r="OPL126" s="406" t="n"/>
      <c r="OPM126" s="406" t="n"/>
      <c r="OPN126" s="406" t="n"/>
      <c r="OPO126" s="406" t="n"/>
      <c r="OPP126" s="406" t="n"/>
      <c r="OPQ126" s="406" t="n"/>
      <c r="OPR126" s="406" t="n"/>
      <c r="OPS126" s="406" t="n"/>
      <c r="OPT126" s="406" t="n"/>
      <c r="OPU126" s="406" t="n"/>
      <c r="OPV126" s="406" t="n"/>
      <c r="OPW126" s="406" t="n"/>
      <c r="OPX126" s="406" t="n"/>
      <c r="OPY126" s="406" t="n"/>
      <c r="OPZ126" s="406" t="n"/>
      <c r="OQA126" s="406" t="n"/>
      <c r="OQB126" s="406" t="n"/>
      <c r="OQC126" s="406" t="n"/>
      <c r="OQD126" s="406" t="n"/>
      <c r="OQE126" s="406" t="n"/>
      <c r="OQF126" s="406" t="n"/>
      <c r="OQG126" s="406" t="n"/>
      <c r="OQH126" s="406" t="n"/>
      <c r="OQI126" s="406" t="n"/>
      <c r="OQJ126" s="406" t="n"/>
      <c r="OQK126" s="406" t="n"/>
      <c r="OQL126" s="406" t="n"/>
      <c r="OQM126" s="406" t="n"/>
      <c r="OQN126" s="406" t="n"/>
      <c r="OQO126" s="406" t="n"/>
      <c r="OQP126" s="406" t="n"/>
      <c r="OQQ126" s="406" t="n"/>
      <c r="OQR126" s="406" t="n"/>
      <c r="OQS126" s="406" t="n"/>
      <c r="OQT126" s="406" t="n"/>
      <c r="OQU126" s="406" t="n"/>
      <c r="OQV126" s="406" t="n"/>
      <c r="OQW126" s="406" t="n"/>
      <c r="OQX126" s="406" t="n"/>
      <c r="OQY126" s="406" t="n"/>
      <c r="OQZ126" s="406" t="n"/>
      <c r="ORA126" s="406" t="n"/>
      <c r="ORB126" s="406" t="n"/>
      <c r="ORC126" s="406" t="n"/>
      <c r="ORD126" s="406" t="n"/>
      <c r="ORE126" s="406" t="n"/>
      <c r="ORF126" s="406" t="n"/>
      <c r="ORG126" s="406" t="n"/>
      <c r="ORH126" s="406" t="n"/>
      <c r="ORI126" s="406" t="n"/>
      <c r="ORJ126" s="406" t="n"/>
      <c r="ORK126" s="406" t="n"/>
      <c r="ORL126" s="406" t="n"/>
      <c r="ORM126" s="406" t="n"/>
      <c r="ORN126" s="406" t="n"/>
      <c r="ORO126" s="406" t="n"/>
      <c r="ORP126" s="406" t="n"/>
      <c r="ORQ126" s="406" t="n"/>
      <c r="ORR126" s="406" t="n"/>
      <c r="ORS126" s="406" t="n"/>
      <c r="ORT126" s="406" t="n"/>
      <c r="ORU126" s="406" t="n"/>
      <c r="ORV126" s="406" t="n"/>
      <c r="ORW126" s="406" t="n"/>
      <c r="ORX126" s="406" t="n"/>
      <c r="ORY126" s="406" t="n"/>
      <c r="ORZ126" s="406" t="n"/>
      <c r="OSA126" s="406" t="n"/>
      <c r="OSB126" s="406" t="n"/>
      <c r="OSC126" s="406" t="n"/>
      <c r="OSD126" s="406" t="n"/>
      <c r="OSE126" s="406" t="n"/>
      <c r="OSF126" s="406" t="n"/>
      <c r="OSG126" s="406" t="n"/>
      <c r="OSH126" s="406" t="n"/>
      <c r="OSI126" s="406" t="n"/>
      <c r="OSJ126" s="406" t="n"/>
      <c r="OSK126" s="406" t="n"/>
      <c r="OSL126" s="406" t="n"/>
      <c r="OSM126" s="406" t="n"/>
      <c r="OSN126" s="406" t="n"/>
      <c r="OSO126" s="406" t="n"/>
      <c r="OSP126" s="406" t="n"/>
      <c r="OSQ126" s="406" t="n"/>
      <c r="OSR126" s="406" t="n"/>
      <c r="OSS126" s="406" t="n"/>
      <c r="OST126" s="406" t="n"/>
      <c r="OSU126" s="406" t="n"/>
      <c r="OSV126" s="406" t="n"/>
      <c r="OSW126" s="406" t="n"/>
      <c r="OSX126" s="406" t="n"/>
      <c r="OSY126" s="406" t="n"/>
      <c r="OSZ126" s="406" t="n"/>
      <c r="OTA126" s="406" t="n"/>
      <c r="OTB126" s="406" t="n"/>
      <c r="OTC126" s="406" t="n"/>
      <c r="OTD126" s="406" t="n"/>
      <c r="OTE126" s="406" t="n"/>
      <c r="OTF126" s="406" t="n"/>
      <c r="OTG126" s="406" t="n"/>
      <c r="OTH126" s="406" t="n"/>
      <c r="OTI126" s="406" t="n"/>
      <c r="OTJ126" s="406" t="n"/>
      <c r="OTK126" s="406" t="n"/>
      <c r="OTL126" s="406" t="n"/>
      <c r="OTM126" s="406" t="n"/>
      <c r="OTN126" s="406" t="n"/>
      <c r="OTO126" s="406" t="n"/>
      <c r="OTP126" s="406" t="n"/>
      <c r="OTQ126" s="406" t="n"/>
      <c r="OTR126" s="406" t="n"/>
      <c r="OTS126" s="406" t="n"/>
      <c r="OTT126" s="406" t="n"/>
      <c r="OTU126" s="406" t="n"/>
      <c r="OTV126" s="406" t="n"/>
      <c r="OTW126" s="406" t="n"/>
      <c r="OTX126" s="406" t="n"/>
      <c r="OTY126" s="406" t="n"/>
      <c r="OTZ126" s="406" t="n"/>
      <c r="OUA126" s="406" t="n"/>
      <c r="OUB126" s="406" t="n"/>
      <c r="OUC126" s="406" t="n"/>
      <c r="OUD126" s="406" t="n"/>
      <c r="OUE126" s="406" t="n"/>
      <c r="OUF126" s="406" t="n"/>
      <c r="OUG126" s="406" t="n"/>
      <c r="OUH126" s="406" t="n"/>
      <c r="OUI126" s="406" t="n"/>
      <c r="OUJ126" s="406" t="n"/>
      <c r="OUK126" s="406" t="n"/>
      <c r="OUL126" s="406" t="n"/>
      <c r="OUM126" s="406" t="n"/>
      <c r="OUN126" s="406" t="n"/>
      <c r="OUO126" s="406" t="n"/>
      <c r="OUP126" s="406" t="n"/>
      <c r="OUQ126" s="406" t="n"/>
      <c r="OUR126" s="406" t="n"/>
      <c r="OUS126" s="406" t="n"/>
      <c r="OUT126" s="406" t="n"/>
      <c r="OUU126" s="406" t="n"/>
      <c r="OUV126" s="406" t="n"/>
      <c r="OUW126" s="406" t="n"/>
      <c r="OUX126" s="406" t="n"/>
      <c r="OUY126" s="406" t="n"/>
      <c r="OUZ126" s="406" t="n"/>
      <c r="OVA126" s="406" t="n"/>
      <c r="OVB126" s="406" t="n"/>
      <c r="OVC126" s="406" t="n"/>
      <c r="OVD126" s="406" t="n"/>
      <c r="OVE126" s="406" t="n"/>
      <c r="OVF126" s="406" t="n"/>
      <c r="OVG126" s="406" t="n"/>
      <c r="OVH126" s="406" t="n"/>
      <c r="OVI126" s="406" t="n"/>
      <c r="OVJ126" s="406" t="n"/>
      <c r="OVK126" s="406" t="n"/>
      <c r="OVL126" s="406" t="n"/>
      <c r="OVM126" s="406" t="n"/>
      <c r="OVN126" s="406" t="n"/>
      <c r="OVO126" s="406" t="n"/>
      <c r="OVP126" s="406" t="n"/>
      <c r="OVQ126" s="406" t="n"/>
      <c r="OVR126" s="406" t="n"/>
      <c r="OVS126" s="406" t="n"/>
      <c r="OVT126" s="406" t="n"/>
      <c r="OVU126" s="406" t="n"/>
      <c r="OVV126" s="406" t="n"/>
      <c r="OVW126" s="406" t="n"/>
      <c r="OVX126" s="406" t="n"/>
      <c r="OVY126" s="406" t="n"/>
      <c r="OVZ126" s="406" t="n"/>
      <c r="OWA126" s="406" t="n"/>
      <c r="OWB126" s="406" t="n"/>
      <c r="OWC126" s="406" t="n"/>
      <c r="OWD126" s="406" t="n"/>
      <c r="OWE126" s="406" t="n"/>
      <c r="OWF126" s="406" t="n"/>
      <c r="OWG126" s="406" t="n"/>
      <c r="OWH126" s="406" t="n"/>
      <c r="OWI126" s="406" t="n"/>
      <c r="OWJ126" s="406" t="n"/>
      <c r="OWK126" s="406" t="n"/>
      <c r="OWL126" s="406" t="n"/>
      <c r="OWM126" s="406" t="n"/>
      <c r="OWN126" s="406" t="n"/>
      <c r="OWO126" s="406" t="n"/>
      <c r="OWP126" s="406" t="n"/>
      <c r="OWQ126" s="406" t="n"/>
      <c r="OWR126" s="406" t="n"/>
      <c r="OWS126" s="406" t="n"/>
      <c r="OWT126" s="406" t="n"/>
      <c r="OWU126" s="406" t="n"/>
      <c r="OWV126" s="406" t="n"/>
      <c r="OWW126" s="406" t="n"/>
      <c r="OWX126" s="406" t="n"/>
      <c r="OWY126" s="406" t="n"/>
      <c r="OWZ126" s="406" t="n"/>
      <c r="OXA126" s="406" t="n"/>
      <c r="OXB126" s="406" t="n"/>
      <c r="OXC126" s="406" t="n"/>
      <c r="OXD126" s="406" t="n"/>
      <c r="OXE126" s="406" t="n"/>
      <c r="OXF126" s="406" t="n"/>
      <c r="OXG126" s="406" t="n"/>
      <c r="OXH126" s="406" t="n"/>
      <c r="OXI126" s="406" t="n"/>
      <c r="OXJ126" s="406" t="n"/>
      <c r="OXK126" s="406" t="n"/>
      <c r="OXL126" s="406" t="n"/>
      <c r="OXM126" s="406" t="n"/>
      <c r="OXN126" s="406" t="n"/>
      <c r="OXO126" s="406" t="n"/>
      <c r="OXP126" s="406" t="n"/>
      <c r="OXQ126" s="406" t="n"/>
      <c r="OXR126" s="406" t="n"/>
      <c r="OXS126" s="406" t="n"/>
      <c r="OXT126" s="406" t="n"/>
      <c r="OXU126" s="406" t="n"/>
      <c r="OXV126" s="406" t="n"/>
      <c r="OXW126" s="406" t="n"/>
      <c r="OXX126" s="406" t="n"/>
      <c r="OXY126" s="406" t="n"/>
      <c r="OXZ126" s="406" t="n"/>
      <c r="OYA126" s="406" t="n"/>
      <c r="OYB126" s="406" t="n"/>
      <c r="OYC126" s="406" t="n"/>
      <c r="OYD126" s="406" t="n"/>
      <c r="OYE126" s="406" t="n"/>
      <c r="OYF126" s="406" t="n"/>
      <c r="OYG126" s="406" t="n"/>
      <c r="OYH126" s="406" t="n"/>
      <c r="OYI126" s="406" t="n"/>
      <c r="OYJ126" s="406" t="n"/>
      <c r="OYK126" s="406" t="n"/>
      <c r="OYL126" s="406" t="n"/>
      <c r="OYM126" s="406" t="n"/>
      <c r="OYN126" s="406" t="n"/>
      <c r="OYO126" s="406" t="n"/>
      <c r="OYP126" s="406" t="n"/>
      <c r="OYQ126" s="406" t="n"/>
      <c r="OYR126" s="406" t="n"/>
      <c r="OYS126" s="406" t="n"/>
      <c r="OYT126" s="406" t="n"/>
      <c r="OYU126" s="406" t="n"/>
      <c r="OYV126" s="406" t="n"/>
      <c r="OYW126" s="406" t="n"/>
      <c r="OYX126" s="406" t="n"/>
      <c r="OYY126" s="406" t="n"/>
      <c r="OYZ126" s="406" t="n"/>
      <c r="OZA126" s="406" t="n"/>
      <c r="OZB126" s="406" t="n"/>
      <c r="OZC126" s="406" t="n"/>
      <c r="OZD126" s="406" t="n"/>
      <c r="OZE126" s="406" t="n"/>
      <c r="OZF126" s="406" t="n"/>
      <c r="OZG126" s="406" t="n"/>
      <c r="OZH126" s="406" t="n"/>
      <c r="OZI126" s="406" t="n"/>
      <c r="OZJ126" s="406" t="n"/>
      <c r="OZK126" s="406" t="n"/>
      <c r="OZL126" s="406" t="n"/>
      <c r="OZM126" s="406" t="n"/>
      <c r="OZN126" s="406" t="n"/>
      <c r="OZO126" s="406" t="n"/>
      <c r="OZP126" s="406" t="n"/>
      <c r="OZQ126" s="406" t="n"/>
      <c r="OZR126" s="406" t="n"/>
      <c r="OZS126" s="406" t="n"/>
      <c r="OZT126" s="406" t="n"/>
      <c r="OZU126" s="406" t="n"/>
      <c r="OZV126" s="406" t="n"/>
      <c r="OZW126" s="406" t="n"/>
      <c r="OZX126" s="406" t="n"/>
      <c r="OZY126" s="406" t="n"/>
      <c r="OZZ126" s="406" t="n"/>
      <c r="PAA126" s="406" t="n"/>
      <c r="PAB126" s="406" t="n"/>
      <c r="PAC126" s="406" t="n"/>
      <c r="PAD126" s="406" t="n"/>
      <c r="PAE126" s="406" t="n"/>
      <c r="PAF126" s="406" t="n"/>
      <c r="PAG126" s="406" t="n"/>
      <c r="PAH126" s="406" t="n"/>
      <c r="PAI126" s="406" t="n"/>
      <c r="PAJ126" s="406" t="n"/>
      <c r="PAK126" s="406" t="n"/>
      <c r="PAL126" s="406" t="n"/>
      <c r="PAM126" s="406" t="n"/>
      <c r="PAN126" s="406" t="n"/>
      <c r="PAO126" s="406" t="n"/>
      <c r="PAP126" s="406" t="n"/>
      <c r="PAQ126" s="406" t="n"/>
      <c r="PAR126" s="406" t="n"/>
      <c r="PAS126" s="406" t="n"/>
      <c r="PAT126" s="406" t="n"/>
      <c r="PAU126" s="406" t="n"/>
      <c r="PAV126" s="406" t="n"/>
      <c r="PAW126" s="406" t="n"/>
      <c r="PAX126" s="406" t="n"/>
      <c r="PAY126" s="406" t="n"/>
      <c r="PAZ126" s="406" t="n"/>
      <c r="PBA126" s="406" t="n"/>
      <c r="PBB126" s="406" t="n"/>
      <c r="PBC126" s="406" t="n"/>
      <c r="PBD126" s="406" t="n"/>
      <c r="PBE126" s="406" t="n"/>
      <c r="PBF126" s="406" t="n"/>
      <c r="PBG126" s="406" t="n"/>
      <c r="PBH126" s="406" t="n"/>
      <c r="PBI126" s="406" t="n"/>
      <c r="PBJ126" s="406" t="n"/>
      <c r="PBK126" s="406" t="n"/>
      <c r="PBL126" s="406" t="n"/>
      <c r="PBM126" s="406" t="n"/>
      <c r="PBN126" s="406" t="n"/>
      <c r="PBO126" s="406" t="n"/>
      <c r="PBP126" s="406" t="n"/>
      <c r="PBQ126" s="406" t="n"/>
      <c r="PBR126" s="406" t="n"/>
      <c r="PBS126" s="406" t="n"/>
      <c r="PBT126" s="406" t="n"/>
      <c r="PBU126" s="406" t="n"/>
      <c r="PBV126" s="406" t="n"/>
      <c r="PBW126" s="406" t="n"/>
      <c r="PBX126" s="406" t="n"/>
      <c r="PBY126" s="406" t="n"/>
      <c r="PBZ126" s="406" t="n"/>
      <c r="PCA126" s="406" t="n"/>
      <c r="PCB126" s="406" t="n"/>
      <c r="PCC126" s="406" t="n"/>
      <c r="PCD126" s="406" t="n"/>
      <c r="PCE126" s="406" t="n"/>
      <c r="PCF126" s="406" t="n"/>
      <c r="PCG126" s="406" t="n"/>
      <c r="PCH126" s="406" t="n"/>
      <c r="PCI126" s="406" t="n"/>
      <c r="PCJ126" s="406" t="n"/>
      <c r="PCK126" s="406" t="n"/>
      <c r="PCL126" s="406" t="n"/>
      <c r="PCM126" s="406" t="n"/>
      <c r="PCN126" s="406" t="n"/>
      <c r="PCO126" s="406" t="n"/>
      <c r="PCP126" s="406" t="n"/>
      <c r="PCQ126" s="406" t="n"/>
      <c r="PCR126" s="406" t="n"/>
      <c r="PCS126" s="406" t="n"/>
      <c r="PCT126" s="406" t="n"/>
      <c r="PCU126" s="406" t="n"/>
      <c r="PCV126" s="406" t="n"/>
      <c r="PCW126" s="406" t="n"/>
      <c r="PCX126" s="406" t="n"/>
      <c r="PCY126" s="406" t="n"/>
      <c r="PCZ126" s="406" t="n"/>
      <c r="PDA126" s="406" t="n"/>
      <c r="PDB126" s="406" t="n"/>
      <c r="PDC126" s="406" t="n"/>
      <c r="PDD126" s="406" t="n"/>
      <c r="PDE126" s="406" t="n"/>
      <c r="PDF126" s="406" t="n"/>
      <c r="PDG126" s="406" t="n"/>
      <c r="PDH126" s="406" t="n"/>
      <c r="PDI126" s="406" t="n"/>
      <c r="PDJ126" s="406" t="n"/>
      <c r="PDK126" s="406" t="n"/>
      <c r="PDL126" s="406" t="n"/>
      <c r="PDM126" s="406" t="n"/>
      <c r="PDN126" s="406" t="n"/>
      <c r="PDO126" s="406" t="n"/>
      <c r="PDP126" s="406" t="n"/>
      <c r="PDQ126" s="406" t="n"/>
      <c r="PDR126" s="406" t="n"/>
      <c r="PDS126" s="406" t="n"/>
      <c r="PDT126" s="406" t="n"/>
      <c r="PDU126" s="406" t="n"/>
      <c r="PDV126" s="406" t="n"/>
      <c r="PDW126" s="406" t="n"/>
      <c r="PDX126" s="406" t="n"/>
      <c r="PDY126" s="406" t="n"/>
      <c r="PDZ126" s="406" t="n"/>
      <c r="PEA126" s="406" t="n"/>
      <c r="PEB126" s="406" t="n"/>
      <c r="PEC126" s="406" t="n"/>
      <c r="PED126" s="406" t="n"/>
      <c r="PEE126" s="406" t="n"/>
      <c r="PEF126" s="406" t="n"/>
      <c r="PEG126" s="406" t="n"/>
      <c r="PEH126" s="406" t="n"/>
      <c r="PEI126" s="406" t="n"/>
      <c r="PEJ126" s="406" t="n"/>
      <c r="PEK126" s="406" t="n"/>
      <c r="PEL126" s="406" t="n"/>
      <c r="PEM126" s="406" t="n"/>
      <c r="PEN126" s="406" t="n"/>
      <c r="PEO126" s="406" t="n"/>
      <c r="PEP126" s="406" t="n"/>
      <c r="PEQ126" s="406" t="n"/>
      <c r="PER126" s="406" t="n"/>
      <c r="PES126" s="406" t="n"/>
      <c r="PET126" s="406" t="n"/>
      <c r="PEU126" s="406" t="n"/>
      <c r="PEV126" s="406" t="n"/>
      <c r="PEW126" s="406" t="n"/>
      <c r="PEX126" s="406" t="n"/>
      <c r="PEY126" s="406" t="n"/>
      <c r="PEZ126" s="406" t="n"/>
      <c r="PFA126" s="406" t="n"/>
      <c r="PFB126" s="406" t="n"/>
      <c r="PFC126" s="406" t="n"/>
      <c r="PFD126" s="406" t="n"/>
      <c r="PFE126" s="406" t="n"/>
      <c r="PFF126" s="406" t="n"/>
      <c r="PFG126" s="406" t="n"/>
      <c r="PFH126" s="406" t="n"/>
      <c r="PFI126" s="406" t="n"/>
      <c r="PFJ126" s="406" t="n"/>
      <c r="PFK126" s="406" t="n"/>
      <c r="PFL126" s="406" t="n"/>
      <c r="PFM126" s="406" t="n"/>
      <c r="PFN126" s="406" t="n"/>
      <c r="PFO126" s="406" t="n"/>
      <c r="PFP126" s="406" t="n"/>
      <c r="PFQ126" s="406" t="n"/>
      <c r="PFR126" s="406" t="n"/>
      <c r="PFS126" s="406" t="n"/>
      <c r="PFT126" s="406" t="n"/>
      <c r="PFU126" s="406" t="n"/>
      <c r="PFV126" s="406" t="n"/>
      <c r="PFW126" s="406" t="n"/>
      <c r="PFX126" s="406" t="n"/>
      <c r="PFY126" s="406" t="n"/>
      <c r="PFZ126" s="406" t="n"/>
      <c r="PGA126" s="406" t="n"/>
      <c r="PGB126" s="406" t="n"/>
      <c r="PGC126" s="406" t="n"/>
      <c r="PGD126" s="406" t="n"/>
      <c r="PGE126" s="406" t="n"/>
      <c r="PGF126" s="406" t="n"/>
      <c r="PGG126" s="406" t="n"/>
      <c r="PGH126" s="406" t="n"/>
      <c r="PGI126" s="406" t="n"/>
      <c r="PGJ126" s="406" t="n"/>
      <c r="PGK126" s="406" t="n"/>
      <c r="PGL126" s="406" t="n"/>
      <c r="PGM126" s="406" t="n"/>
      <c r="PGN126" s="406" t="n"/>
      <c r="PGO126" s="406" t="n"/>
      <c r="PGP126" s="406" t="n"/>
      <c r="PGQ126" s="406" t="n"/>
      <c r="PGR126" s="406" t="n"/>
      <c r="PGS126" s="406" t="n"/>
      <c r="PGT126" s="406" t="n"/>
      <c r="PGU126" s="406" t="n"/>
      <c r="PGV126" s="406" t="n"/>
      <c r="PGW126" s="406" t="n"/>
      <c r="PGX126" s="406" t="n"/>
      <c r="PGY126" s="406" t="n"/>
      <c r="PGZ126" s="406" t="n"/>
      <c r="PHA126" s="406" t="n"/>
      <c r="PHB126" s="406" t="n"/>
      <c r="PHC126" s="406" t="n"/>
      <c r="PHD126" s="406" t="n"/>
      <c r="PHE126" s="406" t="n"/>
      <c r="PHF126" s="406" t="n"/>
      <c r="PHG126" s="406" t="n"/>
      <c r="PHH126" s="406" t="n"/>
      <c r="PHI126" s="406" t="n"/>
      <c r="PHJ126" s="406" t="n"/>
      <c r="PHK126" s="406" t="n"/>
      <c r="PHL126" s="406" t="n"/>
      <c r="PHM126" s="406" t="n"/>
      <c r="PHN126" s="406" t="n"/>
      <c r="PHO126" s="406" t="n"/>
      <c r="PHP126" s="406" t="n"/>
      <c r="PHQ126" s="406" t="n"/>
      <c r="PHR126" s="406" t="n"/>
      <c r="PHS126" s="406" t="n"/>
      <c r="PHT126" s="406" t="n"/>
      <c r="PHU126" s="406" t="n"/>
      <c r="PHV126" s="406" t="n"/>
      <c r="PHW126" s="406" t="n"/>
      <c r="PHX126" s="406" t="n"/>
      <c r="PHY126" s="406" t="n"/>
      <c r="PHZ126" s="406" t="n"/>
      <c r="PIA126" s="406" t="n"/>
      <c r="PIB126" s="406" t="n"/>
      <c r="PIC126" s="406" t="n"/>
      <c r="PID126" s="406" t="n"/>
      <c r="PIE126" s="406" t="n"/>
      <c r="PIF126" s="406" t="n"/>
      <c r="PIG126" s="406" t="n"/>
      <c r="PIH126" s="406" t="n"/>
      <c r="PII126" s="406" t="n"/>
      <c r="PIJ126" s="406" t="n"/>
      <c r="PIK126" s="406" t="n"/>
      <c r="PIL126" s="406" t="n"/>
      <c r="PIM126" s="406" t="n"/>
      <c r="PIN126" s="406" t="n"/>
      <c r="PIO126" s="406" t="n"/>
      <c r="PIP126" s="406" t="n"/>
      <c r="PIQ126" s="406" t="n"/>
      <c r="PIR126" s="406" t="n"/>
      <c r="PIS126" s="406" t="n"/>
      <c r="PIT126" s="406" t="n"/>
      <c r="PIU126" s="406" t="n"/>
      <c r="PIV126" s="406" t="n"/>
      <c r="PIW126" s="406" t="n"/>
      <c r="PIX126" s="406" t="n"/>
      <c r="PIY126" s="406" t="n"/>
      <c r="PIZ126" s="406" t="n"/>
      <c r="PJA126" s="406" t="n"/>
      <c r="PJB126" s="406" t="n"/>
      <c r="PJC126" s="406" t="n"/>
      <c r="PJD126" s="406" t="n"/>
      <c r="PJE126" s="406" t="n"/>
      <c r="PJF126" s="406" t="n"/>
      <c r="PJG126" s="406" t="n"/>
      <c r="PJH126" s="406" t="n"/>
      <c r="PJI126" s="406" t="n"/>
      <c r="PJJ126" s="406" t="n"/>
      <c r="PJK126" s="406" t="n"/>
      <c r="PJL126" s="406" t="n"/>
      <c r="PJM126" s="406" t="n"/>
      <c r="PJN126" s="406" t="n"/>
      <c r="PJO126" s="406" t="n"/>
      <c r="PJP126" s="406" t="n"/>
      <c r="PJQ126" s="406" t="n"/>
      <c r="PJR126" s="406" t="n"/>
      <c r="PJS126" s="406" t="n"/>
      <c r="PJT126" s="406" t="n"/>
      <c r="PJU126" s="406" t="n"/>
      <c r="PJV126" s="406" t="n"/>
      <c r="PJW126" s="406" t="n"/>
      <c r="PJX126" s="406" t="n"/>
      <c r="PJY126" s="406" t="n"/>
      <c r="PJZ126" s="406" t="n"/>
      <c r="PKA126" s="406" t="n"/>
      <c r="PKB126" s="406" t="n"/>
      <c r="PKC126" s="406" t="n"/>
      <c r="PKD126" s="406" t="n"/>
      <c r="PKE126" s="406" t="n"/>
      <c r="PKF126" s="406" t="n"/>
      <c r="PKG126" s="406" t="n"/>
      <c r="PKH126" s="406" t="n"/>
      <c r="PKI126" s="406" t="n"/>
      <c r="PKJ126" s="406" t="n"/>
      <c r="PKK126" s="406" t="n"/>
      <c r="PKL126" s="406" t="n"/>
      <c r="PKM126" s="406" t="n"/>
      <c r="PKN126" s="406" t="n"/>
      <c r="PKO126" s="406" t="n"/>
      <c r="PKP126" s="406" t="n"/>
      <c r="PKQ126" s="406" t="n"/>
      <c r="PKR126" s="406" t="n"/>
      <c r="PKS126" s="406" t="n"/>
      <c r="PKT126" s="406" t="n"/>
      <c r="PKU126" s="406" t="n"/>
      <c r="PKV126" s="406" t="n"/>
      <c r="PKW126" s="406" t="n"/>
      <c r="PKX126" s="406" t="n"/>
      <c r="PKY126" s="406" t="n"/>
      <c r="PKZ126" s="406" t="n"/>
      <c r="PLA126" s="406" t="n"/>
      <c r="PLB126" s="406" t="n"/>
      <c r="PLC126" s="406" t="n"/>
      <c r="PLD126" s="406" t="n"/>
      <c r="PLE126" s="406" t="n"/>
      <c r="PLF126" s="406" t="n"/>
      <c r="PLG126" s="406" t="n"/>
      <c r="PLH126" s="406" t="n"/>
      <c r="PLI126" s="406" t="n"/>
      <c r="PLJ126" s="406" t="n"/>
      <c r="PLK126" s="406" t="n"/>
      <c r="PLL126" s="406" t="n"/>
      <c r="PLM126" s="406" t="n"/>
      <c r="PLN126" s="406" t="n"/>
      <c r="PLO126" s="406" t="n"/>
      <c r="PLP126" s="406" t="n"/>
      <c r="PLQ126" s="406" t="n"/>
      <c r="PLR126" s="406" t="n"/>
      <c r="PLS126" s="406" t="n"/>
      <c r="PLT126" s="406" t="n"/>
      <c r="PLU126" s="406" t="n"/>
      <c r="PLV126" s="406" t="n"/>
      <c r="PLW126" s="406" t="n"/>
      <c r="PLX126" s="406" t="n"/>
      <c r="PLY126" s="406" t="n"/>
      <c r="PLZ126" s="406" t="n"/>
      <c r="PMA126" s="406" t="n"/>
      <c r="PMB126" s="406" t="n"/>
      <c r="PMC126" s="406" t="n"/>
      <c r="PMD126" s="406" t="n"/>
      <c r="PME126" s="406" t="n"/>
      <c r="PMF126" s="406" t="n"/>
      <c r="PMG126" s="406" t="n"/>
      <c r="PMH126" s="406" t="n"/>
      <c r="PMI126" s="406" t="n"/>
      <c r="PMJ126" s="406" t="n"/>
      <c r="PMK126" s="406" t="n"/>
      <c r="PML126" s="406" t="n"/>
      <c r="PMM126" s="406" t="n"/>
      <c r="PMN126" s="406" t="n"/>
      <c r="PMO126" s="406" t="n"/>
      <c r="PMP126" s="406" t="n"/>
      <c r="PMQ126" s="406" t="n"/>
      <c r="PMR126" s="406" t="n"/>
      <c r="PMS126" s="406" t="n"/>
      <c r="PMT126" s="406" t="n"/>
      <c r="PMU126" s="406" t="n"/>
      <c r="PMV126" s="406" t="n"/>
      <c r="PMW126" s="406" t="n"/>
      <c r="PMX126" s="406" t="n"/>
      <c r="PMY126" s="406" t="n"/>
      <c r="PMZ126" s="406" t="n"/>
      <c r="PNA126" s="406" t="n"/>
      <c r="PNB126" s="406" t="n"/>
      <c r="PNC126" s="406" t="n"/>
      <c r="PND126" s="406" t="n"/>
      <c r="PNE126" s="406" t="n"/>
      <c r="PNF126" s="406" t="n"/>
      <c r="PNG126" s="406" t="n"/>
      <c r="PNH126" s="406" t="n"/>
      <c r="PNI126" s="406" t="n"/>
      <c r="PNJ126" s="406" t="n"/>
      <c r="PNK126" s="406" t="n"/>
      <c r="PNL126" s="406" t="n"/>
      <c r="PNM126" s="406" t="n"/>
      <c r="PNN126" s="406" t="n"/>
      <c r="PNO126" s="406" t="n"/>
      <c r="PNP126" s="406" t="n"/>
      <c r="PNQ126" s="406" t="n"/>
      <c r="PNR126" s="406" t="n"/>
      <c r="PNS126" s="406" t="n"/>
      <c r="PNT126" s="406" t="n"/>
      <c r="PNU126" s="406" t="n"/>
      <c r="PNV126" s="406" t="n"/>
      <c r="PNW126" s="406" t="n"/>
      <c r="PNX126" s="406" t="n"/>
      <c r="PNY126" s="406" t="n"/>
      <c r="PNZ126" s="406" t="n"/>
      <c r="POA126" s="406" t="n"/>
      <c r="POB126" s="406" t="n"/>
      <c r="POC126" s="406" t="n"/>
      <c r="POD126" s="406" t="n"/>
      <c r="POE126" s="406" t="n"/>
      <c r="POF126" s="406" t="n"/>
      <c r="POG126" s="406" t="n"/>
      <c r="POH126" s="406" t="n"/>
      <c r="POI126" s="406" t="n"/>
      <c r="POJ126" s="406" t="n"/>
      <c r="POK126" s="406" t="n"/>
      <c r="POL126" s="406" t="n"/>
      <c r="POM126" s="406" t="n"/>
      <c r="PON126" s="406" t="n"/>
      <c r="POO126" s="406" t="n"/>
      <c r="POP126" s="406" t="n"/>
      <c r="POQ126" s="406" t="n"/>
      <c r="POR126" s="406" t="n"/>
      <c r="POS126" s="406" t="n"/>
      <c r="POT126" s="406" t="n"/>
      <c r="POU126" s="406" t="n"/>
      <c r="POV126" s="406" t="n"/>
      <c r="POW126" s="406" t="n"/>
      <c r="POX126" s="406" t="n"/>
      <c r="POY126" s="406" t="n"/>
      <c r="POZ126" s="406" t="n"/>
      <c r="PPA126" s="406" t="n"/>
      <c r="PPB126" s="406" t="n"/>
      <c r="PPC126" s="406" t="n"/>
      <c r="PPD126" s="406" t="n"/>
      <c r="PPE126" s="406" t="n"/>
      <c r="PPF126" s="406" t="n"/>
      <c r="PPG126" s="406" t="n"/>
      <c r="PPH126" s="406" t="n"/>
      <c r="PPI126" s="406" t="n"/>
      <c r="PPJ126" s="406" t="n"/>
      <c r="PPK126" s="406" t="n"/>
      <c r="PPL126" s="406" t="n"/>
      <c r="PPM126" s="406" t="n"/>
      <c r="PPN126" s="406" t="n"/>
      <c r="PPO126" s="406" t="n"/>
      <c r="PPP126" s="406" t="n"/>
      <c r="PPQ126" s="406" t="n"/>
      <c r="PPR126" s="406" t="n"/>
      <c r="PPS126" s="406" t="n"/>
      <c r="PPT126" s="406" t="n"/>
      <c r="PPU126" s="406" t="n"/>
      <c r="PPV126" s="406" t="n"/>
      <c r="PPW126" s="406" t="n"/>
      <c r="PPX126" s="406" t="n"/>
      <c r="PPY126" s="406" t="n"/>
      <c r="PPZ126" s="406" t="n"/>
      <c r="PQA126" s="406" t="n"/>
      <c r="PQB126" s="406" t="n"/>
      <c r="PQC126" s="406" t="n"/>
      <c r="PQD126" s="406" t="n"/>
      <c r="PQE126" s="406" t="n"/>
      <c r="PQF126" s="406" t="n"/>
      <c r="PQG126" s="406" t="n"/>
      <c r="PQH126" s="406" t="n"/>
      <c r="PQI126" s="406" t="n"/>
      <c r="PQJ126" s="406" t="n"/>
      <c r="PQK126" s="406" t="n"/>
      <c r="PQL126" s="406" t="n"/>
      <c r="PQM126" s="406" t="n"/>
      <c r="PQN126" s="406" t="n"/>
      <c r="PQO126" s="406" t="n"/>
      <c r="PQP126" s="406" t="n"/>
      <c r="PQQ126" s="406" t="n"/>
      <c r="PQR126" s="406" t="n"/>
      <c r="PQS126" s="406" t="n"/>
      <c r="PQT126" s="406" t="n"/>
      <c r="PQU126" s="406" t="n"/>
      <c r="PQV126" s="406" t="n"/>
      <c r="PQW126" s="406" t="n"/>
      <c r="PQX126" s="406" t="n"/>
      <c r="PQY126" s="406" t="n"/>
      <c r="PQZ126" s="406" t="n"/>
      <c r="PRA126" s="406" t="n"/>
      <c r="PRB126" s="406" t="n"/>
      <c r="PRC126" s="406" t="n"/>
      <c r="PRD126" s="406" t="n"/>
      <c r="PRE126" s="406" t="n"/>
      <c r="PRF126" s="406" t="n"/>
      <c r="PRG126" s="406" t="n"/>
      <c r="PRH126" s="406" t="n"/>
      <c r="PRI126" s="406" t="n"/>
      <c r="PRJ126" s="406" t="n"/>
      <c r="PRK126" s="406" t="n"/>
      <c r="PRL126" s="406" t="n"/>
      <c r="PRM126" s="406" t="n"/>
      <c r="PRN126" s="406" t="n"/>
      <c r="PRO126" s="406" t="n"/>
      <c r="PRP126" s="406" t="n"/>
      <c r="PRQ126" s="406" t="n"/>
      <c r="PRR126" s="406" t="n"/>
      <c r="PRS126" s="406" t="n"/>
      <c r="PRT126" s="406" t="n"/>
      <c r="PRU126" s="406" t="n"/>
      <c r="PRV126" s="406" t="n"/>
      <c r="PRW126" s="406" t="n"/>
      <c r="PRX126" s="406" t="n"/>
      <c r="PRY126" s="406" t="n"/>
      <c r="PRZ126" s="406" t="n"/>
      <c r="PSA126" s="406" t="n"/>
      <c r="PSB126" s="406" t="n"/>
      <c r="PSC126" s="406" t="n"/>
      <c r="PSD126" s="406" t="n"/>
      <c r="PSE126" s="406" t="n"/>
      <c r="PSF126" s="406" t="n"/>
      <c r="PSG126" s="406" t="n"/>
      <c r="PSH126" s="406" t="n"/>
      <c r="PSI126" s="406" t="n"/>
      <c r="PSJ126" s="406" t="n"/>
      <c r="PSK126" s="406" t="n"/>
      <c r="PSL126" s="406" t="n"/>
      <c r="PSM126" s="406" t="n"/>
      <c r="PSN126" s="406" t="n"/>
      <c r="PSO126" s="406" t="n"/>
      <c r="PSP126" s="406" t="n"/>
      <c r="PSQ126" s="406" t="n"/>
      <c r="PSR126" s="406" t="n"/>
      <c r="PSS126" s="406" t="n"/>
      <c r="PST126" s="406" t="n"/>
      <c r="PSU126" s="406" t="n"/>
      <c r="PSV126" s="406" t="n"/>
      <c r="PSW126" s="406" t="n"/>
      <c r="PSX126" s="406" t="n"/>
      <c r="PSY126" s="406" t="n"/>
      <c r="PSZ126" s="406" t="n"/>
      <c r="PTA126" s="406" t="n"/>
      <c r="PTB126" s="406" t="n"/>
      <c r="PTC126" s="406" t="n"/>
      <c r="PTD126" s="406" t="n"/>
      <c r="PTE126" s="406" t="n"/>
      <c r="PTF126" s="406" t="n"/>
      <c r="PTG126" s="406" t="n"/>
      <c r="PTH126" s="406" t="n"/>
      <c r="PTI126" s="406" t="n"/>
      <c r="PTJ126" s="406" t="n"/>
      <c r="PTK126" s="406" t="n"/>
      <c r="PTL126" s="406" t="n"/>
      <c r="PTM126" s="406" t="n"/>
      <c r="PTN126" s="406" t="n"/>
      <c r="PTO126" s="406" t="n"/>
      <c r="PTP126" s="406" t="n"/>
      <c r="PTQ126" s="406" t="n"/>
      <c r="PTR126" s="406" t="n"/>
      <c r="PTS126" s="406" t="n"/>
      <c r="PTT126" s="406" t="n"/>
      <c r="PTU126" s="406" t="n"/>
      <c r="PTV126" s="406" t="n"/>
      <c r="PTW126" s="406" t="n"/>
      <c r="PTX126" s="406" t="n"/>
      <c r="PTY126" s="406" t="n"/>
      <c r="PTZ126" s="406" t="n"/>
      <c r="PUA126" s="406" t="n"/>
      <c r="PUB126" s="406" t="n"/>
      <c r="PUC126" s="406" t="n"/>
      <c r="PUD126" s="406" t="n"/>
      <c r="PUE126" s="406" t="n"/>
      <c r="PUF126" s="406" t="n"/>
      <c r="PUG126" s="406" t="n"/>
      <c r="PUH126" s="406" t="n"/>
      <c r="PUI126" s="406" t="n"/>
      <c r="PUJ126" s="406" t="n"/>
      <c r="PUK126" s="406" t="n"/>
      <c r="PUL126" s="406" t="n"/>
      <c r="PUM126" s="406" t="n"/>
      <c r="PUN126" s="406" t="n"/>
      <c r="PUO126" s="406" t="n"/>
      <c r="PUP126" s="406" t="n"/>
      <c r="PUQ126" s="406" t="n"/>
      <c r="PUR126" s="406" t="n"/>
      <c r="PUS126" s="406" t="n"/>
      <c r="PUT126" s="406" t="n"/>
      <c r="PUU126" s="406" t="n"/>
      <c r="PUV126" s="406" t="n"/>
      <c r="PUW126" s="406" t="n"/>
      <c r="PUX126" s="406" t="n"/>
      <c r="PUY126" s="406" t="n"/>
      <c r="PUZ126" s="406" t="n"/>
      <c r="PVA126" s="406" t="n"/>
      <c r="PVB126" s="406" t="n"/>
      <c r="PVC126" s="406" t="n"/>
      <c r="PVD126" s="406" t="n"/>
      <c r="PVE126" s="406" t="n"/>
      <c r="PVF126" s="406" t="n"/>
      <c r="PVG126" s="406" t="n"/>
      <c r="PVH126" s="406" t="n"/>
      <c r="PVI126" s="406" t="n"/>
      <c r="PVJ126" s="406" t="n"/>
      <c r="PVK126" s="406" t="n"/>
      <c r="PVL126" s="406" t="n"/>
      <c r="PVM126" s="406" t="n"/>
      <c r="PVN126" s="406" t="n"/>
      <c r="PVO126" s="406" t="n"/>
      <c r="PVP126" s="406" t="n"/>
      <c r="PVQ126" s="406" t="n"/>
      <c r="PVR126" s="406" t="n"/>
      <c r="PVS126" s="406" t="n"/>
      <c r="PVT126" s="406" t="n"/>
      <c r="PVU126" s="406" t="n"/>
      <c r="PVV126" s="406" t="n"/>
      <c r="PVW126" s="406" t="n"/>
      <c r="PVX126" s="406" t="n"/>
      <c r="PVY126" s="406" t="n"/>
      <c r="PVZ126" s="406" t="n"/>
      <c r="PWA126" s="406" t="n"/>
      <c r="PWB126" s="406" t="n"/>
      <c r="PWC126" s="406" t="n"/>
      <c r="PWD126" s="406" t="n"/>
      <c r="PWE126" s="406" t="n"/>
      <c r="PWF126" s="406" t="n"/>
      <c r="PWG126" s="406" t="n"/>
      <c r="PWH126" s="406" t="n"/>
      <c r="PWI126" s="406" t="n"/>
      <c r="PWJ126" s="406" t="n"/>
      <c r="PWK126" s="406" t="n"/>
      <c r="PWL126" s="406" t="n"/>
      <c r="PWM126" s="406" t="n"/>
      <c r="PWN126" s="406" t="n"/>
      <c r="PWO126" s="406" t="n"/>
      <c r="PWP126" s="406" t="n"/>
      <c r="PWQ126" s="406" t="n"/>
      <c r="PWR126" s="406" t="n"/>
      <c r="PWS126" s="406" t="n"/>
      <c r="PWT126" s="406" t="n"/>
      <c r="PWU126" s="406" t="n"/>
      <c r="PWV126" s="406" t="n"/>
      <c r="PWW126" s="406" t="n"/>
      <c r="PWX126" s="406" t="n"/>
      <c r="PWY126" s="406" t="n"/>
      <c r="PWZ126" s="406" t="n"/>
      <c r="PXA126" s="406" t="n"/>
      <c r="PXB126" s="406" t="n"/>
      <c r="PXC126" s="406" t="n"/>
      <c r="PXD126" s="406" t="n"/>
      <c r="PXE126" s="406" t="n"/>
      <c r="PXF126" s="406" t="n"/>
      <c r="PXG126" s="406" t="n"/>
      <c r="PXH126" s="406" t="n"/>
      <c r="PXI126" s="406" t="n"/>
      <c r="PXJ126" s="406" t="n"/>
      <c r="PXK126" s="406" t="n"/>
      <c r="PXL126" s="406" t="n"/>
      <c r="PXM126" s="406" t="n"/>
      <c r="PXN126" s="406" t="n"/>
      <c r="PXO126" s="406" t="n"/>
      <c r="PXP126" s="406" t="n"/>
      <c r="PXQ126" s="406" t="n"/>
      <c r="PXR126" s="406" t="n"/>
      <c r="PXS126" s="406" t="n"/>
      <c r="PXT126" s="406" t="n"/>
      <c r="PXU126" s="406" t="n"/>
      <c r="PXV126" s="406" t="n"/>
      <c r="PXW126" s="406" t="n"/>
      <c r="PXX126" s="406" t="n"/>
      <c r="PXY126" s="406" t="n"/>
      <c r="PXZ126" s="406" t="n"/>
      <c r="PYA126" s="406" t="n"/>
      <c r="PYB126" s="406" t="n"/>
      <c r="PYC126" s="406" t="n"/>
      <c r="PYD126" s="406" t="n"/>
      <c r="PYE126" s="406" t="n"/>
      <c r="PYF126" s="406" t="n"/>
      <c r="PYG126" s="406" t="n"/>
      <c r="PYH126" s="406" t="n"/>
      <c r="PYI126" s="406" t="n"/>
      <c r="PYJ126" s="406" t="n"/>
      <c r="PYK126" s="406" t="n"/>
      <c r="PYL126" s="406" t="n"/>
      <c r="PYM126" s="406" t="n"/>
      <c r="PYN126" s="406" t="n"/>
      <c r="PYO126" s="406" t="n"/>
      <c r="PYP126" s="406" t="n"/>
      <c r="PYQ126" s="406" t="n"/>
      <c r="PYR126" s="406" t="n"/>
      <c r="PYS126" s="406" t="n"/>
      <c r="PYT126" s="406" t="n"/>
      <c r="PYU126" s="406" t="n"/>
      <c r="PYV126" s="406" t="n"/>
      <c r="PYW126" s="406" t="n"/>
      <c r="PYX126" s="406" t="n"/>
      <c r="PYY126" s="406" t="n"/>
      <c r="PYZ126" s="406" t="n"/>
      <c r="PZA126" s="406" t="n"/>
      <c r="PZB126" s="406" t="n"/>
      <c r="PZC126" s="406" t="n"/>
      <c r="PZD126" s="406" t="n"/>
      <c r="PZE126" s="406" t="n"/>
      <c r="PZF126" s="406" t="n"/>
      <c r="PZG126" s="406" t="n"/>
      <c r="PZH126" s="406" t="n"/>
      <c r="PZI126" s="406" t="n"/>
      <c r="PZJ126" s="406" t="n"/>
      <c r="PZK126" s="406" t="n"/>
      <c r="PZL126" s="406" t="n"/>
      <c r="PZM126" s="406" t="n"/>
      <c r="PZN126" s="406" t="n"/>
      <c r="PZO126" s="406" t="n"/>
      <c r="PZP126" s="406" t="n"/>
      <c r="PZQ126" s="406" t="n"/>
      <c r="PZR126" s="406" t="n"/>
      <c r="PZS126" s="406" t="n"/>
      <c r="PZT126" s="406" t="n"/>
      <c r="PZU126" s="406" t="n"/>
      <c r="PZV126" s="406" t="n"/>
      <c r="PZW126" s="406" t="n"/>
      <c r="PZX126" s="406" t="n"/>
      <c r="PZY126" s="406" t="n"/>
      <c r="PZZ126" s="406" t="n"/>
      <c r="QAA126" s="406" t="n"/>
      <c r="QAB126" s="406" t="n"/>
      <c r="QAC126" s="406" t="n"/>
      <c r="QAD126" s="406" t="n"/>
      <c r="QAE126" s="406" t="n"/>
      <c r="QAF126" s="406" t="n"/>
      <c r="QAG126" s="406" t="n"/>
      <c r="QAH126" s="406" t="n"/>
      <c r="QAI126" s="406" t="n"/>
      <c r="QAJ126" s="406" t="n"/>
      <c r="QAK126" s="406" t="n"/>
      <c r="QAL126" s="406" t="n"/>
      <c r="QAM126" s="406" t="n"/>
      <c r="QAN126" s="406" t="n"/>
      <c r="QAO126" s="406" t="n"/>
      <c r="QAP126" s="406" t="n"/>
      <c r="QAQ126" s="406" t="n"/>
      <c r="QAR126" s="406" t="n"/>
      <c r="QAS126" s="406" t="n"/>
      <c r="QAT126" s="406" t="n"/>
      <c r="QAU126" s="406" t="n"/>
      <c r="QAV126" s="406" t="n"/>
      <c r="QAW126" s="406" t="n"/>
      <c r="QAX126" s="406" t="n"/>
      <c r="QAY126" s="406" t="n"/>
      <c r="QAZ126" s="406" t="n"/>
      <c r="QBA126" s="406" t="n"/>
      <c r="QBB126" s="406" t="n"/>
      <c r="QBC126" s="406" t="n"/>
      <c r="QBD126" s="406" t="n"/>
      <c r="QBE126" s="406" t="n"/>
      <c r="QBF126" s="406" t="n"/>
      <c r="QBG126" s="406" t="n"/>
      <c r="QBH126" s="406" t="n"/>
      <c r="QBI126" s="406" t="n"/>
      <c r="QBJ126" s="406" t="n"/>
      <c r="QBK126" s="406" t="n"/>
      <c r="QBL126" s="406" t="n"/>
      <c r="QBM126" s="406" t="n"/>
      <c r="QBN126" s="406" t="n"/>
      <c r="QBO126" s="406" t="n"/>
      <c r="QBP126" s="406" t="n"/>
      <c r="QBQ126" s="406" t="n"/>
      <c r="QBR126" s="406" t="n"/>
      <c r="QBS126" s="406" t="n"/>
      <c r="QBT126" s="406" t="n"/>
      <c r="QBU126" s="406" t="n"/>
      <c r="QBV126" s="406" t="n"/>
      <c r="QBW126" s="406" t="n"/>
      <c r="QBX126" s="406" t="n"/>
      <c r="QBY126" s="406" t="n"/>
      <c r="QBZ126" s="406" t="n"/>
      <c r="QCA126" s="406" t="n"/>
      <c r="QCB126" s="406" t="n"/>
      <c r="QCC126" s="406" t="n"/>
      <c r="QCD126" s="406" t="n"/>
      <c r="QCE126" s="406" t="n"/>
      <c r="QCF126" s="406" t="n"/>
      <c r="QCG126" s="406" t="n"/>
      <c r="QCH126" s="406" t="n"/>
      <c r="QCI126" s="406" t="n"/>
      <c r="QCJ126" s="406" t="n"/>
      <c r="QCK126" s="406" t="n"/>
      <c r="QCL126" s="406" t="n"/>
      <c r="QCM126" s="406" t="n"/>
      <c r="QCN126" s="406" t="n"/>
      <c r="QCO126" s="406" t="n"/>
      <c r="QCP126" s="406" t="n"/>
      <c r="QCQ126" s="406" t="n"/>
      <c r="QCR126" s="406" t="n"/>
      <c r="QCS126" s="406" t="n"/>
      <c r="QCT126" s="406" t="n"/>
      <c r="QCU126" s="406" t="n"/>
      <c r="QCV126" s="406" t="n"/>
      <c r="QCW126" s="406" t="n"/>
      <c r="QCX126" s="406" t="n"/>
      <c r="QCY126" s="406" t="n"/>
      <c r="QCZ126" s="406" t="n"/>
      <c r="QDA126" s="406" t="n"/>
      <c r="QDB126" s="406" t="n"/>
      <c r="QDC126" s="406" t="n"/>
      <c r="QDD126" s="406" t="n"/>
      <c r="QDE126" s="406" t="n"/>
      <c r="QDF126" s="406" t="n"/>
      <c r="QDG126" s="406" t="n"/>
      <c r="QDH126" s="406" t="n"/>
      <c r="QDI126" s="406" t="n"/>
      <c r="QDJ126" s="406" t="n"/>
      <c r="QDK126" s="406" t="n"/>
      <c r="QDL126" s="406" t="n"/>
      <c r="QDM126" s="406" t="n"/>
      <c r="QDN126" s="406" t="n"/>
      <c r="QDO126" s="406" t="n"/>
      <c r="QDP126" s="406" t="n"/>
      <c r="QDQ126" s="406" t="n"/>
      <c r="QDR126" s="406" t="n"/>
      <c r="QDS126" s="406" t="n"/>
      <c r="QDT126" s="406" t="n"/>
      <c r="QDU126" s="406" t="n"/>
      <c r="QDV126" s="406" t="n"/>
      <c r="QDW126" s="406" t="n"/>
      <c r="QDX126" s="406" t="n"/>
      <c r="QDY126" s="406" t="n"/>
      <c r="QDZ126" s="406" t="n"/>
      <c r="QEA126" s="406" t="n"/>
      <c r="QEB126" s="406" t="n"/>
      <c r="QEC126" s="406" t="n"/>
      <c r="QED126" s="406" t="n"/>
      <c r="QEE126" s="406" t="n"/>
      <c r="QEF126" s="406" t="n"/>
      <c r="QEG126" s="406" t="n"/>
      <c r="QEH126" s="406" t="n"/>
      <c r="QEI126" s="406" t="n"/>
      <c r="QEJ126" s="406" t="n"/>
      <c r="QEK126" s="406" t="n"/>
      <c r="QEL126" s="406" t="n"/>
      <c r="QEM126" s="406" t="n"/>
      <c r="QEN126" s="406" t="n"/>
      <c r="QEO126" s="406" t="n"/>
      <c r="QEP126" s="406" t="n"/>
      <c r="QEQ126" s="406" t="n"/>
      <c r="QER126" s="406" t="n"/>
      <c r="QES126" s="406" t="n"/>
      <c r="QET126" s="406" t="n"/>
      <c r="QEU126" s="406" t="n"/>
      <c r="QEV126" s="406" t="n"/>
      <c r="QEW126" s="406" t="n"/>
      <c r="QEX126" s="406" t="n"/>
      <c r="QEY126" s="406" t="n"/>
      <c r="QEZ126" s="406" t="n"/>
      <c r="QFA126" s="406" t="n"/>
      <c r="QFB126" s="406" t="n"/>
      <c r="QFC126" s="406" t="n"/>
      <c r="QFD126" s="406" t="n"/>
      <c r="QFE126" s="406" t="n"/>
      <c r="QFF126" s="406" t="n"/>
      <c r="QFG126" s="406" t="n"/>
      <c r="QFH126" s="406" t="n"/>
      <c r="QFI126" s="406" t="n"/>
      <c r="QFJ126" s="406" t="n"/>
      <c r="QFK126" s="406" t="n"/>
      <c r="QFL126" s="406" t="n"/>
      <c r="QFM126" s="406" t="n"/>
      <c r="QFN126" s="406" t="n"/>
      <c r="QFO126" s="406" t="n"/>
      <c r="QFP126" s="406" t="n"/>
      <c r="QFQ126" s="406" t="n"/>
      <c r="QFR126" s="406" t="n"/>
      <c r="QFS126" s="406" t="n"/>
      <c r="QFT126" s="406" t="n"/>
      <c r="QFU126" s="406" t="n"/>
      <c r="QFV126" s="406" t="n"/>
      <c r="QFW126" s="406" t="n"/>
      <c r="QFX126" s="406" t="n"/>
      <c r="QFY126" s="406" t="n"/>
      <c r="QFZ126" s="406" t="n"/>
      <c r="QGA126" s="406" t="n"/>
      <c r="QGB126" s="406" t="n"/>
      <c r="QGC126" s="406" t="n"/>
      <c r="QGD126" s="406" t="n"/>
      <c r="QGE126" s="406" t="n"/>
      <c r="QGF126" s="406" t="n"/>
      <c r="QGG126" s="406" t="n"/>
      <c r="QGH126" s="406" t="n"/>
      <c r="QGI126" s="406" t="n"/>
      <c r="QGJ126" s="406" t="n"/>
      <c r="QGK126" s="406" t="n"/>
      <c r="QGL126" s="406" t="n"/>
      <c r="QGM126" s="406" t="n"/>
      <c r="QGN126" s="406" t="n"/>
      <c r="QGO126" s="406" t="n"/>
      <c r="QGP126" s="406" t="n"/>
      <c r="QGQ126" s="406" t="n"/>
      <c r="QGR126" s="406" t="n"/>
      <c r="QGS126" s="406" t="n"/>
      <c r="QGT126" s="406" t="n"/>
      <c r="QGU126" s="406" t="n"/>
      <c r="QGV126" s="406" t="n"/>
      <c r="QGW126" s="406" t="n"/>
      <c r="QGX126" s="406" t="n"/>
      <c r="QGY126" s="406" t="n"/>
      <c r="QGZ126" s="406" t="n"/>
      <c r="QHA126" s="406" t="n"/>
      <c r="QHB126" s="406" t="n"/>
      <c r="QHC126" s="406" t="n"/>
      <c r="QHD126" s="406" t="n"/>
      <c r="QHE126" s="406" t="n"/>
      <c r="QHF126" s="406" t="n"/>
      <c r="QHG126" s="406" t="n"/>
      <c r="QHH126" s="406" t="n"/>
      <c r="QHI126" s="406" t="n"/>
      <c r="QHJ126" s="406" t="n"/>
      <c r="QHK126" s="406" t="n"/>
      <c r="QHL126" s="406" t="n"/>
      <c r="QHM126" s="406" t="n"/>
      <c r="QHN126" s="406" t="n"/>
      <c r="QHO126" s="406" t="n"/>
      <c r="QHP126" s="406" t="n"/>
      <c r="QHQ126" s="406" t="n"/>
      <c r="QHR126" s="406" t="n"/>
      <c r="QHS126" s="406" t="n"/>
      <c r="QHT126" s="406" t="n"/>
      <c r="QHU126" s="406" t="n"/>
      <c r="QHV126" s="406" t="n"/>
      <c r="QHW126" s="406" t="n"/>
      <c r="QHX126" s="406" t="n"/>
      <c r="QHY126" s="406" t="n"/>
      <c r="QHZ126" s="406" t="n"/>
      <c r="QIA126" s="406" t="n"/>
      <c r="QIB126" s="406" t="n"/>
      <c r="QIC126" s="406" t="n"/>
      <c r="QID126" s="406" t="n"/>
      <c r="QIE126" s="406" t="n"/>
      <c r="QIF126" s="406" t="n"/>
      <c r="QIG126" s="406" t="n"/>
      <c r="QIH126" s="406" t="n"/>
      <c r="QII126" s="406" t="n"/>
      <c r="QIJ126" s="406" t="n"/>
      <c r="QIK126" s="406" t="n"/>
      <c r="QIL126" s="406" t="n"/>
      <c r="QIM126" s="406" t="n"/>
      <c r="QIN126" s="406" t="n"/>
      <c r="QIO126" s="406" t="n"/>
      <c r="QIP126" s="406" t="n"/>
      <c r="QIQ126" s="406" t="n"/>
      <c r="QIR126" s="406" t="n"/>
      <c r="QIS126" s="406" t="n"/>
      <c r="QIT126" s="406" t="n"/>
      <c r="QIU126" s="406" t="n"/>
      <c r="QIV126" s="406" t="n"/>
      <c r="QIW126" s="406" t="n"/>
      <c r="QIX126" s="406" t="n"/>
      <c r="QIY126" s="406" t="n"/>
      <c r="QIZ126" s="406" t="n"/>
      <c r="QJA126" s="406" t="n"/>
      <c r="QJB126" s="406" t="n"/>
      <c r="QJC126" s="406" t="n"/>
      <c r="QJD126" s="406" t="n"/>
      <c r="QJE126" s="406" t="n"/>
      <c r="QJF126" s="406" t="n"/>
      <c r="QJG126" s="406" t="n"/>
      <c r="QJH126" s="406" t="n"/>
      <c r="QJI126" s="406" t="n"/>
      <c r="QJJ126" s="406" t="n"/>
      <c r="QJK126" s="406" t="n"/>
      <c r="QJL126" s="406" t="n"/>
      <c r="QJM126" s="406" t="n"/>
      <c r="QJN126" s="406" t="n"/>
      <c r="QJO126" s="406" t="n"/>
      <c r="QJP126" s="406" t="n"/>
      <c r="QJQ126" s="406" t="n"/>
      <c r="QJR126" s="406" t="n"/>
      <c r="QJS126" s="406" t="n"/>
      <c r="QJT126" s="406" t="n"/>
      <c r="QJU126" s="406" t="n"/>
      <c r="QJV126" s="406" t="n"/>
      <c r="QJW126" s="406" t="n"/>
      <c r="QJX126" s="406" t="n"/>
      <c r="QJY126" s="406" t="n"/>
      <c r="QJZ126" s="406" t="n"/>
      <c r="QKA126" s="406" t="n"/>
      <c r="QKB126" s="406" t="n"/>
      <c r="QKC126" s="406" t="n"/>
      <c r="QKD126" s="406" t="n"/>
      <c r="QKE126" s="406" t="n"/>
      <c r="QKF126" s="406" t="n"/>
      <c r="QKG126" s="406" t="n"/>
      <c r="QKH126" s="406" t="n"/>
      <c r="QKI126" s="406" t="n"/>
      <c r="QKJ126" s="406" t="n"/>
      <c r="QKK126" s="406" t="n"/>
      <c r="QKL126" s="406" t="n"/>
      <c r="QKM126" s="406" t="n"/>
      <c r="QKN126" s="406" t="n"/>
      <c r="QKO126" s="406" t="n"/>
      <c r="QKP126" s="406" t="n"/>
      <c r="QKQ126" s="406" t="n"/>
      <c r="QKR126" s="406" t="n"/>
      <c r="QKS126" s="406" t="n"/>
      <c r="QKT126" s="406" t="n"/>
      <c r="QKU126" s="406" t="n"/>
      <c r="QKV126" s="406" t="n"/>
      <c r="QKW126" s="406" t="n"/>
      <c r="QKX126" s="406" t="n"/>
      <c r="QKY126" s="406" t="n"/>
      <c r="QKZ126" s="406" t="n"/>
      <c r="QLA126" s="406" t="n"/>
      <c r="QLB126" s="406" t="n"/>
      <c r="QLC126" s="406" t="n"/>
      <c r="QLD126" s="406" t="n"/>
      <c r="QLE126" s="406" t="n"/>
      <c r="QLF126" s="406" t="n"/>
      <c r="QLG126" s="406" t="n"/>
      <c r="QLH126" s="406" t="n"/>
      <c r="QLI126" s="406" t="n"/>
      <c r="QLJ126" s="406" t="n"/>
      <c r="QLK126" s="406" t="n"/>
      <c r="QLL126" s="406" t="n"/>
      <c r="QLM126" s="406" t="n"/>
      <c r="QLN126" s="406" t="n"/>
      <c r="QLO126" s="406" t="n"/>
      <c r="QLP126" s="406" t="n"/>
      <c r="QLQ126" s="406" t="n"/>
      <c r="QLR126" s="406" t="n"/>
      <c r="QLS126" s="406" t="n"/>
      <c r="QLT126" s="406" t="n"/>
      <c r="QLU126" s="406" t="n"/>
      <c r="QLV126" s="406" t="n"/>
      <c r="QLW126" s="406" t="n"/>
      <c r="QLX126" s="406" t="n"/>
      <c r="QLY126" s="406" t="n"/>
      <c r="QLZ126" s="406" t="n"/>
      <c r="QMA126" s="406" t="n"/>
      <c r="QMB126" s="406" t="n"/>
      <c r="QMC126" s="406" t="n"/>
      <c r="QMD126" s="406" t="n"/>
      <c r="QME126" s="406" t="n"/>
      <c r="QMF126" s="406" t="n"/>
      <c r="QMG126" s="406" t="n"/>
      <c r="QMH126" s="406" t="n"/>
      <c r="QMI126" s="406" t="n"/>
      <c r="QMJ126" s="406" t="n"/>
      <c r="QMK126" s="406" t="n"/>
      <c r="QML126" s="406" t="n"/>
      <c r="QMM126" s="406" t="n"/>
      <c r="QMN126" s="406" t="n"/>
      <c r="QMO126" s="406" t="n"/>
      <c r="QMP126" s="406" t="n"/>
      <c r="QMQ126" s="406" t="n"/>
      <c r="QMR126" s="406" t="n"/>
      <c r="QMS126" s="406" t="n"/>
      <c r="QMT126" s="406" t="n"/>
      <c r="QMU126" s="406" t="n"/>
      <c r="QMV126" s="406" t="n"/>
      <c r="QMW126" s="406" t="n"/>
      <c r="QMX126" s="406" t="n"/>
      <c r="QMY126" s="406" t="n"/>
      <c r="QMZ126" s="406" t="n"/>
      <c r="QNA126" s="406" t="n"/>
      <c r="QNB126" s="406" t="n"/>
      <c r="QNC126" s="406" t="n"/>
      <c r="QND126" s="406" t="n"/>
      <c r="QNE126" s="406" t="n"/>
      <c r="QNF126" s="406" t="n"/>
      <c r="QNG126" s="406" t="n"/>
      <c r="QNH126" s="406" t="n"/>
      <c r="QNI126" s="406" t="n"/>
      <c r="QNJ126" s="406" t="n"/>
      <c r="QNK126" s="406" t="n"/>
      <c r="QNL126" s="406" t="n"/>
      <c r="QNM126" s="406" t="n"/>
      <c r="QNN126" s="406" t="n"/>
      <c r="QNO126" s="406" t="n"/>
      <c r="QNP126" s="406" t="n"/>
      <c r="QNQ126" s="406" t="n"/>
      <c r="QNR126" s="406" t="n"/>
      <c r="QNS126" s="406" t="n"/>
      <c r="QNT126" s="406" t="n"/>
      <c r="QNU126" s="406" t="n"/>
      <c r="QNV126" s="406" t="n"/>
      <c r="QNW126" s="406" t="n"/>
      <c r="QNX126" s="406" t="n"/>
      <c r="QNY126" s="406" t="n"/>
      <c r="QNZ126" s="406" t="n"/>
      <c r="QOA126" s="406" t="n"/>
      <c r="QOB126" s="406" t="n"/>
      <c r="QOC126" s="406" t="n"/>
      <c r="QOD126" s="406" t="n"/>
      <c r="QOE126" s="406" t="n"/>
      <c r="QOF126" s="406" t="n"/>
      <c r="QOG126" s="406" t="n"/>
      <c r="QOH126" s="406" t="n"/>
      <c r="QOI126" s="406" t="n"/>
      <c r="QOJ126" s="406" t="n"/>
      <c r="QOK126" s="406" t="n"/>
      <c r="QOL126" s="406" t="n"/>
      <c r="QOM126" s="406" t="n"/>
      <c r="QON126" s="406" t="n"/>
      <c r="QOO126" s="406" t="n"/>
      <c r="QOP126" s="406" t="n"/>
      <c r="QOQ126" s="406" t="n"/>
      <c r="QOR126" s="406" t="n"/>
      <c r="QOS126" s="406" t="n"/>
      <c r="QOT126" s="406" t="n"/>
      <c r="QOU126" s="406" t="n"/>
      <c r="QOV126" s="406" t="n"/>
      <c r="QOW126" s="406" t="n"/>
      <c r="QOX126" s="406" t="n"/>
      <c r="QOY126" s="406" t="n"/>
      <c r="QOZ126" s="406" t="n"/>
      <c r="QPA126" s="406" t="n"/>
      <c r="QPB126" s="406" t="n"/>
      <c r="QPC126" s="406" t="n"/>
      <c r="QPD126" s="406" t="n"/>
      <c r="QPE126" s="406" t="n"/>
      <c r="QPF126" s="406" t="n"/>
      <c r="QPG126" s="406" t="n"/>
      <c r="QPH126" s="406" t="n"/>
      <c r="QPI126" s="406" t="n"/>
      <c r="QPJ126" s="406" t="n"/>
      <c r="QPK126" s="406" t="n"/>
      <c r="QPL126" s="406" t="n"/>
      <c r="QPM126" s="406" t="n"/>
      <c r="QPN126" s="406" t="n"/>
      <c r="QPO126" s="406" t="n"/>
      <c r="QPP126" s="406" t="n"/>
      <c r="QPQ126" s="406" t="n"/>
      <c r="QPR126" s="406" t="n"/>
      <c r="QPS126" s="406" t="n"/>
      <c r="QPT126" s="406" t="n"/>
      <c r="QPU126" s="406" t="n"/>
      <c r="QPV126" s="406" t="n"/>
      <c r="QPW126" s="406" t="n"/>
      <c r="QPX126" s="406" t="n"/>
      <c r="QPY126" s="406" t="n"/>
      <c r="QPZ126" s="406" t="n"/>
      <c r="QQA126" s="406" t="n"/>
      <c r="QQB126" s="406" t="n"/>
      <c r="QQC126" s="406" t="n"/>
      <c r="QQD126" s="406" t="n"/>
      <c r="QQE126" s="406" t="n"/>
      <c r="QQF126" s="406" t="n"/>
      <c r="QQG126" s="406" t="n"/>
      <c r="QQH126" s="406" t="n"/>
      <c r="QQI126" s="406" t="n"/>
      <c r="QQJ126" s="406" t="n"/>
      <c r="QQK126" s="406" t="n"/>
      <c r="QQL126" s="406" t="n"/>
      <c r="QQM126" s="406" t="n"/>
      <c r="QQN126" s="406" t="n"/>
      <c r="QQO126" s="406" t="n"/>
      <c r="QQP126" s="406" t="n"/>
      <c r="QQQ126" s="406" t="n"/>
      <c r="QQR126" s="406" t="n"/>
      <c r="QQS126" s="406" t="n"/>
      <c r="QQT126" s="406" t="n"/>
      <c r="QQU126" s="406" t="n"/>
      <c r="QQV126" s="406" t="n"/>
      <c r="QQW126" s="406" t="n"/>
      <c r="QQX126" s="406" t="n"/>
      <c r="QQY126" s="406" t="n"/>
      <c r="QQZ126" s="406" t="n"/>
      <c r="QRA126" s="406" t="n"/>
      <c r="QRB126" s="406" t="n"/>
      <c r="QRC126" s="406" t="n"/>
      <c r="QRD126" s="406" t="n"/>
      <c r="QRE126" s="406" t="n"/>
      <c r="QRF126" s="406" t="n"/>
      <c r="QRG126" s="406" t="n"/>
      <c r="QRH126" s="406" t="n"/>
      <c r="QRI126" s="406" t="n"/>
      <c r="QRJ126" s="406" t="n"/>
      <c r="QRK126" s="406" t="n"/>
      <c r="QRL126" s="406" t="n"/>
      <c r="QRM126" s="406" t="n"/>
      <c r="QRN126" s="406" t="n"/>
      <c r="QRO126" s="406" t="n"/>
      <c r="QRP126" s="406" t="n"/>
      <c r="QRQ126" s="406" t="n"/>
      <c r="QRR126" s="406" t="n"/>
      <c r="QRS126" s="406" t="n"/>
      <c r="QRT126" s="406" t="n"/>
      <c r="QRU126" s="406" t="n"/>
      <c r="QRV126" s="406" t="n"/>
      <c r="QRW126" s="406" t="n"/>
      <c r="QRX126" s="406" t="n"/>
      <c r="QRY126" s="406" t="n"/>
      <c r="QRZ126" s="406" t="n"/>
      <c r="QSA126" s="406" t="n"/>
      <c r="QSB126" s="406" t="n"/>
      <c r="QSC126" s="406" t="n"/>
      <c r="QSD126" s="406" t="n"/>
      <c r="QSE126" s="406" t="n"/>
      <c r="QSF126" s="406" t="n"/>
      <c r="QSG126" s="406" t="n"/>
      <c r="QSH126" s="406" t="n"/>
      <c r="QSI126" s="406" t="n"/>
      <c r="QSJ126" s="406" t="n"/>
      <c r="QSK126" s="406" t="n"/>
      <c r="QSL126" s="406" t="n"/>
      <c r="QSM126" s="406" t="n"/>
      <c r="QSN126" s="406" t="n"/>
      <c r="QSO126" s="406" t="n"/>
      <c r="QSP126" s="406" t="n"/>
      <c r="QSQ126" s="406" t="n"/>
      <c r="QSR126" s="406" t="n"/>
      <c r="QSS126" s="406" t="n"/>
      <c r="QST126" s="406" t="n"/>
      <c r="QSU126" s="406" t="n"/>
      <c r="QSV126" s="406" t="n"/>
      <c r="QSW126" s="406" t="n"/>
      <c r="QSX126" s="406" t="n"/>
      <c r="QSY126" s="406" t="n"/>
      <c r="QSZ126" s="406" t="n"/>
      <c r="QTA126" s="406" t="n"/>
      <c r="QTB126" s="406" t="n"/>
      <c r="QTC126" s="406" t="n"/>
      <c r="QTD126" s="406" t="n"/>
      <c r="QTE126" s="406" t="n"/>
      <c r="QTF126" s="406" t="n"/>
      <c r="QTG126" s="406" t="n"/>
      <c r="QTH126" s="406" t="n"/>
      <c r="QTI126" s="406" t="n"/>
      <c r="QTJ126" s="406" t="n"/>
      <c r="QTK126" s="406" t="n"/>
      <c r="QTL126" s="406" t="n"/>
      <c r="QTM126" s="406" t="n"/>
      <c r="QTN126" s="406" t="n"/>
      <c r="QTO126" s="406" t="n"/>
      <c r="QTP126" s="406" t="n"/>
      <c r="QTQ126" s="406" t="n"/>
      <c r="QTR126" s="406" t="n"/>
      <c r="QTS126" s="406" t="n"/>
      <c r="QTT126" s="406" t="n"/>
      <c r="QTU126" s="406" t="n"/>
      <c r="QTV126" s="406" t="n"/>
      <c r="QTW126" s="406" t="n"/>
      <c r="QTX126" s="406" t="n"/>
      <c r="QTY126" s="406" t="n"/>
      <c r="QTZ126" s="406" t="n"/>
      <c r="QUA126" s="406" t="n"/>
      <c r="QUB126" s="406" t="n"/>
      <c r="QUC126" s="406" t="n"/>
      <c r="QUD126" s="406" t="n"/>
      <c r="QUE126" s="406" t="n"/>
      <c r="QUF126" s="406" t="n"/>
      <c r="QUG126" s="406" t="n"/>
      <c r="QUH126" s="406" t="n"/>
      <c r="QUI126" s="406" t="n"/>
      <c r="QUJ126" s="406" t="n"/>
      <c r="QUK126" s="406" t="n"/>
      <c r="QUL126" s="406" t="n"/>
      <c r="QUM126" s="406" t="n"/>
      <c r="QUN126" s="406" t="n"/>
      <c r="QUO126" s="406" t="n"/>
      <c r="QUP126" s="406" t="n"/>
      <c r="QUQ126" s="406" t="n"/>
      <c r="QUR126" s="406" t="n"/>
      <c r="QUS126" s="406" t="n"/>
      <c r="QUT126" s="406" t="n"/>
      <c r="QUU126" s="406" t="n"/>
      <c r="QUV126" s="406" t="n"/>
      <c r="QUW126" s="406" t="n"/>
      <c r="QUX126" s="406" t="n"/>
      <c r="QUY126" s="406" t="n"/>
      <c r="QUZ126" s="406" t="n"/>
      <c r="QVA126" s="406" t="n"/>
      <c r="QVB126" s="406" t="n"/>
      <c r="QVC126" s="406" t="n"/>
      <c r="QVD126" s="406" t="n"/>
      <c r="QVE126" s="406" t="n"/>
      <c r="QVF126" s="406" t="n"/>
      <c r="QVG126" s="406" t="n"/>
      <c r="QVH126" s="406" t="n"/>
      <c r="QVI126" s="406" t="n"/>
      <c r="QVJ126" s="406" t="n"/>
      <c r="QVK126" s="406" t="n"/>
      <c r="QVL126" s="406" t="n"/>
      <c r="QVM126" s="406" t="n"/>
      <c r="QVN126" s="406" t="n"/>
      <c r="QVO126" s="406" t="n"/>
      <c r="QVP126" s="406" t="n"/>
      <c r="QVQ126" s="406" t="n"/>
      <c r="QVR126" s="406" t="n"/>
      <c r="QVS126" s="406" t="n"/>
      <c r="QVT126" s="406" t="n"/>
      <c r="QVU126" s="406" t="n"/>
      <c r="QVV126" s="406" t="n"/>
      <c r="QVW126" s="406" t="n"/>
      <c r="QVX126" s="406" t="n"/>
      <c r="QVY126" s="406" t="n"/>
      <c r="QVZ126" s="406" t="n"/>
      <c r="QWA126" s="406" t="n"/>
      <c r="QWB126" s="406" t="n"/>
      <c r="QWC126" s="406" t="n"/>
      <c r="QWD126" s="406" t="n"/>
      <c r="QWE126" s="406" t="n"/>
      <c r="QWF126" s="406" t="n"/>
      <c r="QWG126" s="406" t="n"/>
      <c r="QWH126" s="406" t="n"/>
      <c r="QWI126" s="406" t="n"/>
      <c r="QWJ126" s="406" t="n"/>
      <c r="QWK126" s="406" t="n"/>
      <c r="QWL126" s="406" t="n"/>
      <c r="QWM126" s="406" t="n"/>
      <c r="QWN126" s="406" t="n"/>
      <c r="QWO126" s="406" t="n"/>
      <c r="QWP126" s="406" t="n"/>
      <c r="QWQ126" s="406" t="n"/>
      <c r="QWR126" s="406" t="n"/>
      <c r="QWS126" s="406" t="n"/>
      <c r="QWT126" s="406" t="n"/>
      <c r="QWU126" s="406" t="n"/>
      <c r="QWV126" s="406" t="n"/>
      <c r="QWW126" s="406" t="n"/>
      <c r="QWX126" s="406" t="n"/>
      <c r="QWY126" s="406" t="n"/>
      <c r="QWZ126" s="406" t="n"/>
      <c r="QXA126" s="406" t="n"/>
      <c r="QXB126" s="406" t="n"/>
      <c r="QXC126" s="406" t="n"/>
      <c r="QXD126" s="406" t="n"/>
      <c r="QXE126" s="406" t="n"/>
      <c r="QXF126" s="406" t="n"/>
      <c r="QXG126" s="406" t="n"/>
      <c r="QXH126" s="406" t="n"/>
      <c r="QXI126" s="406" t="n"/>
      <c r="QXJ126" s="406" t="n"/>
      <c r="QXK126" s="406" t="n"/>
      <c r="QXL126" s="406" t="n"/>
      <c r="QXM126" s="406" t="n"/>
      <c r="QXN126" s="406" t="n"/>
      <c r="QXO126" s="406" t="n"/>
      <c r="QXP126" s="406" t="n"/>
      <c r="QXQ126" s="406" t="n"/>
      <c r="QXR126" s="406" t="n"/>
      <c r="QXS126" s="406" t="n"/>
      <c r="QXT126" s="406" t="n"/>
      <c r="QXU126" s="406" t="n"/>
      <c r="QXV126" s="406" t="n"/>
      <c r="QXW126" s="406" t="n"/>
      <c r="QXX126" s="406" t="n"/>
      <c r="QXY126" s="406" t="n"/>
      <c r="QXZ126" s="406" t="n"/>
      <c r="QYA126" s="406" t="n"/>
      <c r="QYB126" s="406" t="n"/>
      <c r="QYC126" s="406" t="n"/>
      <c r="QYD126" s="406" t="n"/>
      <c r="QYE126" s="406" t="n"/>
      <c r="QYF126" s="406" t="n"/>
      <c r="QYG126" s="406" t="n"/>
      <c r="QYH126" s="406" t="n"/>
      <c r="QYI126" s="406" t="n"/>
      <c r="QYJ126" s="406" t="n"/>
      <c r="QYK126" s="406" t="n"/>
      <c r="QYL126" s="406" t="n"/>
      <c r="QYM126" s="406" t="n"/>
      <c r="QYN126" s="406" t="n"/>
      <c r="QYO126" s="406" t="n"/>
      <c r="QYP126" s="406" t="n"/>
      <c r="QYQ126" s="406" t="n"/>
      <c r="QYR126" s="406" t="n"/>
      <c r="QYS126" s="406" t="n"/>
      <c r="QYT126" s="406" t="n"/>
      <c r="QYU126" s="406" t="n"/>
      <c r="QYV126" s="406" t="n"/>
      <c r="QYW126" s="406" t="n"/>
      <c r="QYX126" s="406" t="n"/>
      <c r="QYY126" s="406" t="n"/>
      <c r="QYZ126" s="406" t="n"/>
      <c r="QZA126" s="406" t="n"/>
      <c r="QZB126" s="406" t="n"/>
      <c r="QZC126" s="406" t="n"/>
      <c r="QZD126" s="406" t="n"/>
      <c r="QZE126" s="406" t="n"/>
      <c r="QZF126" s="406" t="n"/>
      <c r="QZG126" s="406" t="n"/>
      <c r="QZH126" s="406" t="n"/>
      <c r="QZI126" s="406" t="n"/>
      <c r="QZJ126" s="406" t="n"/>
      <c r="QZK126" s="406" t="n"/>
      <c r="QZL126" s="406" t="n"/>
      <c r="QZM126" s="406" t="n"/>
      <c r="QZN126" s="406" t="n"/>
      <c r="QZO126" s="406" t="n"/>
      <c r="QZP126" s="406" t="n"/>
      <c r="QZQ126" s="406" t="n"/>
      <c r="QZR126" s="406" t="n"/>
      <c r="QZS126" s="406" t="n"/>
      <c r="QZT126" s="406" t="n"/>
      <c r="QZU126" s="406" t="n"/>
      <c r="QZV126" s="406" t="n"/>
      <c r="QZW126" s="406" t="n"/>
      <c r="QZX126" s="406" t="n"/>
      <c r="QZY126" s="406" t="n"/>
      <c r="QZZ126" s="406" t="n"/>
      <c r="RAA126" s="406" t="n"/>
      <c r="RAB126" s="406" t="n"/>
      <c r="RAC126" s="406" t="n"/>
      <c r="RAD126" s="406" t="n"/>
      <c r="RAE126" s="406" t="n"/>
      <c r="RAF126" s="406" t="n"/>
      <c r="RAG126" s="406" t="n"/>
      <c r="RAH126" s="406" t="n"/>
      <c r="RAI126" s="406" t="n"/>
      <c r="RAJ126" s="406" t="n"/>
      <c r="RAK126" s="406" t="n"/>
      <c r="RAL126" s="406" t="n"/>
      <c r="RAM126" s="406" t="n"/>
      <c r="RAN126" s="406" t="n"/>
      <c r="RAO126" s="406" t="n"/>
      <c r="RAP126" s="406" t="n"/>
      <c r="RAQ126" s="406" t="n"/>
      <c r="RAR126" s="406" t="n"/>
      <c r="RAS126" s="406" t="n"/>
      <c r="RAT126" s="406" t="n"/>
      <c r="RAU126" s="406" t="n"/>
      <c r="RAV126" s="406" t="n"/>
      <c r="RAW126" s="406" t="n"/>
      <c r="RAX126" s="406" t="n"/>
      <c r="RAY126" s="406" t="n"/>
      <c r="RAZ126" s="406" t="n"/>
      <c r="RBA126" s="406" t="n"/>
      <c r="RBB126" s="406" t="n"/>
      <c r="RBC126" s="406" t="n"/>
      <c r="RBD126" s="406" t="n"/>
      <c r="RBE126" s="406" t="n"/>
      <c r="RBF126" s="406" t="n"/>
      <c r="RBG126" s="406" t="n"/>
      <c r="RBH126" s="406" t="n"/>
      <c r="RBI126" s="406" t="n"/>
      <c r="RBJ126" s="406" t="n"/>
      <c r="RBK126" s="406" t="n"/>
      <c r="RBL126" s="406" t="n"/>
      <c r="RBM126" s="406" t="n"/>
      <c r="RBN126" s="406" t="n"/>
      <c r="RBO126" s="406" t="n"/>
      <c r="RBP126" s="406" t="n"/>
      <c r="RBQ126" s="406" t="n"/>
      <c r="RBR126" s="406" t="n"/>
      <c r="RBS126" s="406" t="n"/>
      <c r="RBT126" s="406" t="n"/>
      <c r="RBU126" s="406" t="n"/>
      <c r="RBV126" s="406" t="n"/>
      <c r="RBW126" s="406" t="n"/>
      <c r="RBX126" s="406" t="n"/>
      <c r="RBY126" s="406" t="n"/>
      <c r="RBZ126" s="406" t="n"/>
      <c r="RCA126" s="406" t="n"/>
      <c r="RCB126" s="406" t="n"/>
      <c r="RCC126" s="406" t="n"/>
      <c r="RCD126" s="406" t="n"/>
      <c r="RCE126" s="406" t="n"/>
      <c r="RCF126" s="406" t="n"/>
      <c r="RCG126" s="406" t="n"/>
      <c r="RCH126" s="406" t="n"/>
      <c r="RCI126" s="406" t="n"/>
      <c r="RCJ126" s="406" t="n"/>
      <c r="RCK126" s="406" t="n"/>
      <c r="RCL126" s="406" t="n"/>
      <c r="RCM126" s="406" t="n"/>
      <c r="RCN126" s="406" t="n"/>
      <c r="RCO126" s="406" t="n"/>
      <c r="RCP126" s="406" t="n"/>
      <c r="RCQ126" s="406" t="n"/>
      <c r="RCR126" s="406" t="n"/>
      <c r="RCS126" s="406" t="n"/>
      <c r="RCT126" s="406" t="n"/>
      <c r="RCU126" s="406" t="n"/>
      <c r="RCV126" s="406" t="n"/>
      <c r="RCW126" s="406" t="n"/>
      <c r="RCX126" s="406" t="n"/>
      <c r="RCY126" s="406" t="n"/>
      <c r="RCZ126" s="406" t="n"/>
      <c r="RDA126" s="406" t="n"/>
      <c r="RDB126" s="406" t="n"/>
      <c r="RDC126" s="406" t="n"/>
      <c r="RDD126" s="406" t="n"/>
      <c r="RDE126" s="406" t="n"/>
      <c r="RDF126" s="406" t="n"/>
      <c r="RDG126" s="406" t="n"/>
      <c r="RDH126" s="406" t="n"/>
      <c r="RDI126" s="406" t="n"/>
      <c r="RDJ126" s="406" t="n"/>
      <c r="RDK126" s="406" t="n"/>
      <c r="RDL126" s="406" t="n"/>
      <c r="RDM126" s="406" t="n"/>
      <c r="RDN126" s="406" t="n"/>
      <c r="RDO126" s="406" t="n"/>
      <c r="RDP126" s="406" t="n"/>
      <c r="RDQ126" s="406" t="n"/>
      <c r="RDR126" s="406" t="n"/>
      <c r="RDS126" s="406" t="n"/>
      <c r="RDT126" s="406" t="n"/>
      <c r="RDU126" s="406" t="n"/>
      <c r="RDV126" s="406" t="n"/>
      <c r="RDW126" s="406" t="n"/>
      <c r="RDX126" s="406" t="n"/>
      <c r="RDY126" s="406" t="n"/>
      <c r="RDZ126" s="406" t="n"/>
      <c r="REA126" s="406" t="n"/>
      <c r="REB126" s="406" t="n"/>
      <c r="REC126" s="406" t="n"/>
      <c r="RED126" s="406" t="n"/>
      <c r="REE126" s="406" t="n"/>
      <c r="REF126" s="406" t="n"/>
      <c r="REG126" s="406" t="n"/>
      <c r="REH126" s="406" t="n"/>
      <c r="REI126" s="406" t="n"/>
      <c r="REJ126" s="406" t="n"/>
      <c r="REK126" s="406" t="n"/>
      <c r="REL126" s="406" t="n"/>
      <c r="REM126" s="406" t="n"/>
      <c r="REN126" s="406" t="n"/>
      <c r="REO126" s="406" t="n"/>
      <c r="REP126" s="406" t="n"/>
      <c r="REQ126" s="406" t="n"/>
      <c r="RER126" s="406" t="n"/>
      <c r="RES126" s="406" t="n"/>
      <c r="RET126" s="406" t="n"/>
      <c r="REU126" s="406" t="n"/>
      <c r="REV126" s="406" t="n"/>
      <c r="REW126" s="406" t="n"/>
      <c r="REX126" s="406" t="n"/>
      <c r="REY126" s="406" t="n"/>
      <c r="REZ126" s="406" t="n"/>
      <c r="RFA126" s="406" t="n"/>
      <c r="RFB126" s="406" t="n"/>
      <c r="RFC126" s="406" t="n"/>
      <c r="RFD126" s="406" t="n"/>
      <c r="RFE126" s="406" t="n"/>
      <c r="RFF126" s="406" t="n"/>
      <c r="RFG126" s="406" t="n"/>
      <c r="RFH126" s="406" t="n"/>
      <c r="RFI126" s="406" t="n"/>
      <c r="RFJ126" s="406" t="n"/>
      <c r="RFK126" s="406" t="n"/>
      <c r="RFL126" s="406" t="n"/>
      <c r="RFM126" s="406" t="n"/>
      <c r="RFN126" s="406" t="n"/>
      <c r="RFO126" s="406" t="n"/>
      <c r="RFP126" s="406" t="n"/>
      <c r="RFQ126" s="406" t="n"/>
      <c r="RFR126" s="406" t="n"/>
      <c r="RFS126" s="406" t="n"/>
      <c r="RFT126" s="406" t="n"/>
      <c r="RFU126" s="406" t="n"/>
      <c r="RFV126" s="406" t="n"/>
      <c r="RFW126" s="406" t="n"/>
      <c r="RFX126" s="406" t="n"/>
      <c r="RFY126" s="406" t="n"/>
      <c r="RFZ126" s="406" t="n"/>
      <c r="RGA126" s="406" t="n"/>
      <c r="RGB126" s="406" t="n"/>
      <c r="RGC126" s="406" t="n"/>
      <c r="RGD126" s="406" t="n"/>
      <c r="RGE126" s="406" t="n"/>
      <c r="RGF126" s="406" t="n"/>
      <c r="RGG126" s="406" t="n"/>
      <c r="RGH126" s="406" t="n"/>
      <c r="RGI126" s="406" t="n"/>
      <c r="RGJ126" s="406" t="n"/>
      <c r="RGK126" s="406" t="n"/>
      <c r="RGL126" s="406" t="n"/>
      <c r="RGM126" s="406" t="n"/>
      <c r="RGN126" s="406" t="n"/>
      <c r="RGO126" s="406" t="n"/>
      <c r="RGP126" s="406" t="n"/>
      <c r="RGQ126" s="406" t="n"/>
      <c r="RGR126" s="406" t="n"/>
      <c r="RGS126" s="406" t="n"/>
      <c r="RGT126" s="406" t="n"/>
      <c r="RGU126" s="406" t="n"/>
      <c r="RGV126" s="406" t="n"/>
      <c r="RGW126" s="406" t="n"/>
      <c r="RGX126" s="406" t="n"/>
      <c r="RGY126" s="406" t="n"/>
      <c r="RGZ126" s="406" t="n"/>
      <c r="RHA126" s="406" t="n"/>
      <c r="RHB126" s="406" t="n"/>
      <c r="RHC126" s="406" t="n"/>
      <c r="RHD126" s="406" t="n"/>
      <c r="RHE126" s="406" t="n"/>
      <c r="RHF126" s="406" t="n"/>
      <c r="RHG126" s="406" t="n"/>
      <c r="RHH126" s="406" t="n"/>
      <c r="RHI126" s="406" t="n"/>
      <c r="RHJ126" s="406" t="n"/>
      <c r="RHK126" s="406" t="n"/>
      <c r="RHL126" s="406" t="n"/>
      <c r="RHM126" s="406" t="n"/>
      <c r="RHN126" s="406" t="n"/>
      <c r="RHO126" s="406" t="n"/>
      <c r="RHP126" s="406" t="n"/>
      <c r="RHQ126" s="406" t="n"/>
      <c r="RHR126" s="406" t="n"/>
      <c r="RHS126" s="406" t="n"/>
      <c r="RHT126" s="406" t="n"/>
      <c r="RHU126" s="406" t="n"/>
      <c r="RHV126" s="406" t="n"/>
      <c r="RHW126" s="406" t="n"/>
      <c r="RHX126" s="406" t="n"/>
      <c r="RHY126" s="406" t="n"/>
      <c r="RHZ126" s="406" t="n"/>
      <c r="RIA126" s="406" t="n"/>
      <c r="RIB126" s="406" t="n"/>
      <c r="RIC126" s="406" t="n"/>
      <c r="RID126" s="406" t="n"/>
      <c r="RIE126" s="406" t="n"/>
      <c r="RIF126" s="406" t="n"/>
      <c r="RIG126" s="406" t="n"/>
      <c r="RIH126" s="406" t="n"/>
      <c r="RII126" s="406" t="n"/>
      <c r="RIJ126" s="406" t="n"/>
      <c r="RIK126" s="406" t="n"/>
      <c r="RIL126" s="406" t="n"/>
      <c r="RIM126" s="406" t="n"/>
      <c r="RIN126" s="406" t="n"/>
      <c r="RIO126" s="406" t="n"/>
      <c r="RIP126" s="406" t="n"/>
      <c r="RIQ126" s="406" t="n"/>
      <c r="RIR126" s="406" t="n"/>
      <c r="RIS126" s="406" t="n"/>
      <c r="RIT126" s="406" t="n"/>
      <c r="RIU126" s="406" t="n"/>
      <c r="RIV126" s="406" t="n"/>
      <c r="RIW126" s="406" t="n"/>
      <c r="RIX126" s="406" t="n"/>
      <c r="RIY126" s="406" t="n"/>
      <c r="RIZ126" s="406" t="n"/>
      <c r="RJA126" s="406" t="n"/>
      <c r="RJB126" s="406" t="n"/>
      <c r="RJC126" s="406" t="n"/>
      <c r="RJD126" s="406" t="n"/>
      <c r="RJE126" s="406" t="n"/>
      <c r="RJF126" s="406" t="n"/>
      <c r="RJG126" s="406" t="n"/>
      <c r="RJH126" s="406" t="n"/>
      <c r="RJI126" s="406" t="n"/>
      <c r="RJJ126" s="406" t="n"/>
      <c r="RJK126" s="406" t="n"/>
      <c r="RJL126" s="406" t="n"/>
      <c r="RJM126" s="406" t="n"/>
      <c r="RJN126" s="406" t="n"/>
      <c r="RJO126" s="406" t="n"/>
      <c r="RJP126" s="406" t="n"/>
      <c r="RJQ126" s="406" t="n"/>
      <c r="RJR126" s="406" t="n"/>
      <c r="RJS126" s="406" t="n"/>
      <c r="RJT126" s="406" t="n"/>
      <c r="RJU126" s="406" t="n"/>
      <c r="RJV126" s="406" t="n"/>
      <c r="RJW126" s="406" t="n"/>
      <c r="RJX126" s="406" t="n"/>
      <c r="RJY126" s="406" t="n"/>
      <c r="RJZ126" s="406" t="n"/>
      <c r="RKA126" s="406" t="n"/>
      <c r="RKB126" s="406" t="n"/>
      <c r="RKC126" s="406" t="n"/>
      <c r="RKD126" s="406" t="n"/>
      <c r="RKE126" s="406" t="n"/>
      <c r="RKF126" s="406" t="n"/>
      <c r="RKG126" s="406" t="n"/>
      <c r="RKH126" s="406" t="n"/>
      <c r="RKI126" s="406" t="n"/>
      <c r="RKJ126" s="406" t="n"/>
      <c r="RKK126" s="406" t="n"/>
      <c r="RKL126" s="406" t="n"/>
      <c r="RKM126" s="406" t="n"/>
      <c r="RKN126" s="406" t="n"/>
      <c r="RKO126" s="406" t="n"/>
      <c r="RKP126" s="406" t="n"/>
      <c r="RKQ126" s="406" t="n"/>
      <c r="RKR126" s="406" t="n"/>
      <c r="RKS126" s="406" t="n"/>
      <c r="RKT126" s="406" t="n"/>
      <c r="RKU126" s="406" t="n"/>
      <c r="RKV126" s="406" t="n"/>
      <c r="RKW126" s="406" t="n"/>
      <c r="RKX126" s="406" t="n"/>
      <c r="RKY126" s="406" t="n"/>
      <c r="RKZ126" s="406" t="n"/>
      <c r="RLA126" s="406" t="n"/>
      <c r="RLB126" s="406" t="n"/>
      <c r="RLC126" s="406" t="n"/>
      <c r="RLD126" s="406" t="n"/>
      <c r="RLE126" s="406" t="n"/>
      <c r="RLF126" s="406" t="n"/>
      <c r="RLG126" s="406" t="n"/>
      <c r="RLH126" s="406" t="n"/>
      <c r="RLI126" s="406" t="n"/>
      <c r="RLJ126" s="406" t="n"/>
      <c r="RLK126" s="406" t="n"/>
      <c r="RLL126" s="406" t="n"/>
      <c r="RLM126" s="406" t="n"/>
      <c r="RLN126" s="406" t="n"/>
      <c r="RLO126" s="406" t="n"/>
      <c r="RLP126" s="406" t="n"/>
      <c r="RLQ126" s="406" t="n"/>
      <c r="RLR126" s="406" t="n"/>
      <c r="RLS126" s="406" t="n"/>
      <c r="RLT126" s="406" t="n"/>
      <c r="RLU126" s="406" t="n"/>
      <c r="RLV126" s="406" t="n"/>
      <c r="RLW126" s="406" t="n"/>
      <c r="RLX126" s="406" t="n"/>
      <c r="RLY126" s="406" t="n"/>
      <c r="RLZ126" s="406" t="n"/>
      <c r="RMA126" s="406" t="n"/>
      <c r="RMB126" s="406" t="n"/>
      <c r="RMC126" s="406" t="n"/>
      <c r="RMD126" s="406" t="n"/>
      <c r="RME126" s="406" t="n"/>
      <c r="RMF126" s="406" t="n"/>
      <c r="RMG126" s="406" t="n"/>
      <c r="RMH126" s="406" t="n"/>
      <c r="RMI126" s="406" t="n"/>
      <c r="RMJ126" s="406" t="n"/>
      <c r="RMK126" s="406" t="n"/>
      <c r="RML126" s="406" t="n"/>
      <c r="RMM126" s="406" t="n"/>
      <c r="RMN126" s="406" t="n"/>
      <c r="RMO126" s="406" t="n"/>
      <c r="RMP126" s="406" t="n"/>
      <c r="RMQ126" s="406" t="n"/>
      <c r="RMR126" s="406" t="n"/>
      <c r="RMS126" s="406" t="n"/>
      <c r="RMT126" s="406" t="n"/>
      <c r="RMU126" s="406" t="n"/>
      <c r="RMV126" s="406" t="n"/>
      <c r="RMW126" s="406" t="n"/>
      <c r="RMX126" s="406" t="n"/>
      <c r="RMY126" s="406" t="n"/>
      <c r="RMZ126" s="406" t="n"/>
      <c r="RNA126" s="406" t="n"/>
      <c r="RNB126" s="406" t="n"/>
      <c r="RNC126" s="406" t="n"/>
      <c r="RND126" s="406" t="n"/>
      <c r="RNE126" s="406" t="n"/>
      <c r="RNF126" s="406" t="n"/>
      <c r="RNG126" s="406" t="n"/>
      <c r="RNH126" s="406" t="n"/>
      <c r="RNI126" s="406" t="n"/>
      <c r="RNJ126" s="406" t="n"/>
      <c r="RNK126" s="406" t="n"/>
      <c r="RNL126" s="406" t="n"/>
      <c r="RNM126" s="406" t="n"/>
      <c r="RNN126" s="406" t="n"/>
      <c r="RNO126" s="406" t="n"/>
      <c r="RNP126" s="406" t="n"/>
      <c r="RNQ126" s="406" t="n"/>
      <c r="RNR126" s="406" t="n"/>
      <c r="RNS126" s="406" t="n"/>
      <c r="RNT126" s="406" t="n"/>
      <c r="RNU126" s="406" t="n"/>
      <c r="RNV126" s="406" t="n"/>
      <c r="RNW126" s="406" t="n"/>
      <c r="RNX126" s="406" t="n"/>
      <c r="RNY126" s="406" t="n"/>
      <c r="RNZ126" s="406" t="n"/>
      <c r="ROA126" s="406" t="n"/>
      <c r="ROB126" s="406" t="n"/>
      <c r="ROC126" s="406" t="n"/>
      <c r="ROD126" s="406" t="n"/>
      <c r="ROE126" s="406" t="n"/>
      <c r="ROF126" s="406" t="n"/>
      <c r="ROG126" s="406" t="n"/>
      <c r="ROH126" s="406" t="n"/>
      <c r="ROI126" s="406" t="n"/>
      <c r="ROJ126" s="406" t="n"/>
      <c r="ROK126" s="406" t="n"/>
      <c r="ROL126" s="406" t="n"/>
      <c r="ROM126" s="406" t="n"/>
      <c r="RON126" s="406" t="n"/>
      <c r="ROO126" s="406" t="n"/>
      <c r="ROP126" s="406" t="n"/>
      <c r="ROQ126" s="406" t="n"/>
      <c r="ROR126" s="406" t="n"/>
      <c r="ROS126" s="406" t="n"/>
      <c r="ROT126" s="406" t="n"/>
      <c r="ROU126" s="406" t="n"/>
      <c r="ROV126" s="406" t="n"/>
      <c r="ROW126" s="406" t="n"/>
      <c r="ROX126" s="406" t="n"/>
      <c r="ROY126" s="406" t="n"/>
      <c r="ROZ126" s="406" t="n"/>
      <c r="RPA126" s="406" t="n"/>
      <c r="RPB126" s="406" t="n"/>
      <c r="RPC126" s="406" t="n"/>
      <c r="RPD126" s="406" t="n"/>
      <c r="RPE126" s="406" t="n"/>
      <c r="RPF126" s="406" t="n"/>
      <c r="RPG126" s="406" t="n"/>
      <c r="RPH126" s="406" t="n"/>
      <c r="RPI126" s="406" t="n"/>
      <c r="RPJ126" s="406" t="n"/>
      <c r="RPK126" s="406" t="n"/>
      <c r="RPL126" s="406" t="n"/>
      <c r="RPM126" s="406" t="n"/>
      <c r="RPN126" s="406" t="n"/>
      <c r="RPO126" s="406" t="n"/>
      <c r="RPP126" s="406" t="n"/>
      <c r="RPQ126" s="406" t="n"/>
      <c r="RPR126" s="406" t="n"/>
      <c r="RPS126" s="406" t="n"/>
      <c r="RPT126" s="406" t="n"/>
      <c r="RPU126" s="406" t="n"/>
      <c r="RPV126" s="406" t="n"/>
      <c r="RPW126" s="406" t="n"/>
      <c r="RPX126" s="406" t="n"/>
      <c r="RPY126" s="406" t="n"/>
      <c r="RPZ126" s="406" t="n"/>
      <c r="RQA126" s="406" t="n"/>
      <c r="RQB126" s="406" t="n"/>
      <c r="RQC126" s="406" t="n"/>
      <c r="RQD126" s="406" t="n"/>
      <c r="RQE126" s="406" t="n"/>
      <c r="RQF126" s="406" t="n"/>
      <c r="RQG126" s="406" t="n"/>
      <c r="RQH126" s="406" t="n"/>
      <c r="RQI126" s="406" t="n"/>
      <c r="RQJ126" s="406" t="n"/>
      <c r="RQK126" s="406" t="n"/>
      <c r="RQL126" s="406" t="n"/>
      <c r="RQM126" s="406" t="n"/>
      <c r="RQN126" s="406" t="n"/>
      <c r="RQO126" s="406" t="n"/>
      <c r="RQP126" s="406" t="n"/>
      <c r="RQQ126" s="406" t="n"/>
      <c r="RQR126" s="406" t="n"/>
      <c r="RQS126" s="406" t="n"/>
      <c r="RQT126" s="406" t="n"/>
      <c r="RQU126" s="406" t="n"/>
      <c r="RQV126" s="406" t="n"/>
      <c r="RQW126" s="406" t="n"/>
      <c r="RQX126" s="406" t="n"/>
      <c r="RQY126" s="406" t="n"/>
      <c r="RQZ126" s="406" t="n"/>
      <c r="RRA126" s="406" t="n"/>
      <c r="RRB126" s="406" t="n"/>
      <c r="RRC126" s="406" t="n"/>
      <c r="RRD126" s="406" t="n"/>
      <c r="RRE126" s="406" t="n"/>
      <c r="RRF126" s="406" t="n"/>
      <c r="RRG126" s="406" t="n"/>
      <c r="RRH126" s="406" t="n"/>
      <c r="RRI126" s="406" t="n"/>
      <c r="RRJ126" s="406" t="n"/>
      <c r="RRK126" s="406" t="n"/>
      <c r="RRL126" s="406" t="n"/>
      <c r="RRM126" s="406" t="n"/>
      <c r="RRN126" s="406" t="n"/>
      <c r="RRO126" s="406" t="n"/>
      <c r="RRP126" s="406" t="n"/>
      <c r="RRQ126" s="406" t="n"/>
      <c r="RRR126" s="406" t="n"/>
      <c r="RRS126" s="406" t="n"/>
      <c r="RRT126" s="406" t="n"/>
      <c r="RRU126" s="406" t="n"/>
      <c r="RRV126" s="406" t="n"/>
      <c r="RRW126" s="406" t="n"/>
      <c r="RRX126" s="406" t="n"/>
      <c r="RRY126" s="406" t="n"/>
      <c r="RRZ126" s="406" t="n"/>
      <c r="RSA126" s="406" t="n"/>
      <c r="RSB126" s="406" t="n"/>
      <c r="RSC126" s="406" t="n"/>
      <c r="RSD126" s="406" t="n"/>
      <c r="RSE126" s="406" t="n"/>
      <c r="RSF126" s="406" t="n"/>
      <c r="RSG126" s="406" t="n"/>
      <c r="RSH126" s="406" t="n"/>
      <c r="RSI126" s="406" t="n"/>
      <c r="RSJ126" s="406" t="n"/>
      <c r="RSK126" s="406" t="n"/>
      <c r="RSL126" s="406" t="n"/>
      <c r="RSM126" s="406" t="n"/>
      <c r="RSN126" s="406" t="n"/>
      <c r="RSO126" s="406" t="n"/>
      <c r="RSP126" s="406" t="n"/>
      <c r="RSQ126" s="406" t="n"/>
      <c r="RSR126" s="406" t="n"/>
      <c r="RSS126" s="406" t="n"/>
      <c r="RST126" s="406" t="n"/>
      <c r="RSU126" s="406" t="n"/>
      <c r="RSV126" s="406" t="n"/>
      <c r="RSW126" s="406" t="n"/>
      <c r="RSX126" s="406" t="n"/>
      <c r="RSY126" s="406" t="n"/>
      <c r="RSZ126" s="406" t="n"/>
      <c r="RTA126" s="406" t="n"/>
      <c r="RTB126" s="406" t="n"/>
      <c r="RTC126" s="406" t="n"/>
      <c r="RTD126" s="406" t="n"/>
      <c r="RTE126" s="406" t="n"/>
      <c r="RTF126" s="406" t="n"/>
      <c r="RTG126" s="406" t="n"/>
      <c r="RTH126" s="406" t="n"/>
      <c r="RTI126" s="406" t="n"/>
      <c r="RTJ126" s="406" t="n"/>
      <c r="RTK126" s="406" t="n"/>
      <c r="RTL126" s="406" t="n"/>
      <c r="RTM126" s="406" t="n"/>
      <c r="RTN126" s="406" t="n"/>
      <c r="RTO126" s="406" t="n"/>
      <c r="RTP126" s="406" t="n"/>
      <c r="RTQ126" s="406" t="n"/>
      <c r="RTR126" s="406" t="n"/>
      <c r="RTS126" s="406" t="n"/>
      <c r="RTT126" s="406" t="n"/>
      <c r="RTU126" s="406" t="n"/>
      <c r="RTV126" s="406" t="n"/>
      <c r="RTW126" s="406" t="n"/>
      <c r="RTX126" s="406" t="n"/>
      <c r="RTY126" s="406" t="n"/>
      <c r="RTZ126" s="406" t="n"/>
      <c r="RUA126" s="406" t="n"/>
      <c r="RUB126" s="406" t="n"/>
      <c r="RUC126" s="406" t="n"/>
      <c r="RUD126" s="406" t="n"/>
      <c r="RUE126" s="406" t="n"/>
      <c r="RUF126" s="406" t="n"/>
      <c r="RUG126" s="406" t="n"/>
      <c r="RUH126" s="406" t="n"/>
      <c r="RUI126" s="406" t="n"/>
      <c r="RUJ126" s="406" t="n"/>
      <c r="RUK126" s="406" t="n"/>
      <c r="RUL126" s="406" t="n"/>
      <c r="RUM126" s="406" t="n"/>
      <c r="RUN126" s="406" t="n"/>
      <c r="RUO126" s="406" t="n"/>
      <c r="RUP126" s="406" t="n"/>
      <c r="RUQ126" s="406" t="n"/>
      <c r="RUR126" s="406" t="n"/>
      <c r="RUS126" s="406" t="n"/>
      <c r="RUT126" s="406" t="n"/>
      <c r="RUU126" s="406" t="n"/>
      <c r="RUV126" s="406" t="n"/>
      <c r="RUW126" s="406" t="n"/>
      <c r="RUX126" s="406" t="n"/>
      <c r="RUY126" s="406" t="n"/>
      <c r="RUZ126" s="406" t="n"/>
      <c r="RVA126" s="406" t="n"/>
      <c r="RVB126" s="406" t="n"/>
      <c r="RVC126" s="406" t="n"/>
      <c r="RVD126" s="406" t="n"/>
      <c r="RVE126" s="406" t="n"/>
      <c r="RVF126" s="406" t="n"/>
      <c r="RVG126" s="406" t="n"/>
      <c r="RVH126" s="406" t="n"/>
      <c r="RVI126" s="406" t="n"/>
      <c r="RVJ126" s="406" t="n"/>
      <c r="RVK126" s="406" t="n"/>
      <c r="RVL126" s="406" t="n"/>
      <c r="RVM126" s="406" t="n"/>
      <c r="RVN126" s="406" t="n"/>
      <c r="RVO126" s="406" t="n"/>
      <c r="RVP126" s="406" t="n"/>
      <c r="RVQ126" s="406" t="n"/>
      <c r="RVR126" s="406" t="n"/>
      <c r="RVS126" s="406" t="n"/>
      <c r="RVT126" s="406" t="n"/>
      <c r="RVU126" s="406" t="n"/>
      <c r="RVV126" s="406" t="n"/>
      <c r="RVW126" s="406" t="n"/>
      <c r="RVX126" s="406" t="n"/>
      <c r="RVY126" s="406" t="n"/>
      <c r="RVZ126" s="406" t="n"/>
      <c r="RWA126" s="406" t="n"/>
      <c r="RWB126" s="406" t="n"/>
      <c r="RWC126" s="406" t="n"/>
      <c r="RWD126" s="406" t="n"/>
      <c r="RWE126" s="406" t="n"/>
      <c r="RWF126" s="406" t="n"/>
      <c r="RWG126" s="406" t="n"/>
      <c r="RWH126" s="406" t="n"/>
      <c r="RWI126" s="406" t="n"/>
      <c r="RWJ126" s="406" t="n"/>
      <c r="RWK126" s="406" t="n"/>
      <c r="RWL126" s="406" t="n"/>
      <c r="RWM126" s="406" t="n"/>
      <c r="RWN126" s="406" t="n"/>
      <c r="RWO126" s="406" t="n"/>
      <c r="RWP126" s="406" t="n"/>
      <c r="RWQ126" s="406" t="n"/>
      <c r="RWR126" s="406" t="n"/>
      <c r="RWS126" s="406" t="n"/>
      <c r="RWT126" s="406" t="n"/>
      <c r="RWU126" s="406" t="n"/>
      <c r="RWV126" s="406" t="n"/>
      <c r="RWW126" s="406" t="n"/>
      <c r="RWX126" s="406" t="n"/>
      <c r="RWY126" s="406" t="n"/>
      <c r="RWZ126" s="406" t="n"/>
      <c r="RXA126" s="406" t="n"/>
      <c r="RXB126" s="406" t="n"/>
      <c r="RXC126" s="406" t="n"/>
      <c r="RXD126" s="406" t="n"/>
      <c r="RXE126" s="406" t="n"/>
      <c r="RXF126" s="406" t="n"/>
      <c r="RXG126" s="406" t="n"/>
      <c r="RXH126" s="406" t="n"/>
      <c r="RXI126" s="406" t="n"/>
      <c r="RXJ126" s="406" t="n"/>
      <c r="RXK126" s="406" t="n"/>
      <c r="RXL126" s="406" t="n"/>
      <c r="RXM126" s="406" t="n"/>
      <c r="RXN126" s="406" t="n"/>
      <c r="RXO126" s="406" t="n"/>
      <c r="RXP126" s="406" t="n"/>
      <c r="RXQ126" s="406" t="n"/>
      <c r="RXR126" s="406" t="n"/>
      <c r="RXS126" s="406" t="n"/>
      <c r="RXT126" s="406" t="n"/>
      <c r="RXU126" s="406" t="n"/>
      <c r="RXV126" s="406" t="n"/>
      <c r="RXW126" s="406" t="n"/>
      <c r="RXX126" s="406" t="n"/>
      <c r="RXY126" s="406" t="n"/>
      <c r="RXZ126" s="406" t="n"/>
      <c r="RYA126" s="406" t="n"/>
      <c r="RYB126" s="406" t="n"/>
      <c r="RYC126" s="406" t="n"/>
      <c r="RYD126" s="406" t="n"/>
      <c r="RYE126" s="406" t="n"/>
      <c r="RYF126" s="406" t="n"/>
      <c r="RYG126" s="406" t="n"/>
      <c r="RYH126" s="406" t="n"/>
      <c r="RYI126" s="406" t="n"/>
      <c r="RYJ126" s="406" t="n"/>
      <c r="RYK126" s="406" t="n"/>
      <c r="RYL126" s="406" t="n"/>
      <c r="RYM126" s="406" t="n"/>
      <c r="RYN126" s="406" t="n"/>
      <c r="RYO126" s="406" t="n"/>
      <c r="RYP126" s="406" t="n"/>
      <c r="RYQ126" s="406" t="n"/>
      <c r="RYR126" s="406" t="n"/>
      <c r="RYS126" s="406" t="n"/>
      <c r="RYT126" s="406" t="n"/>
      <c r="RYU126" s="406" t="n"/>
      <c r="RYV126" s="406" t="n"/>
      <c r="RYW126" s="406" t="n"/>
      <c r="RYX126" s="406" t="n"/>
      <c r="RYY126" s="406" t="n"/>
      <c r="RYZ126" s="406" t="n"/>
      <c r="RZA126" s="406" t="n"/>
      <c r="RZB126" s="406" t="n"/>
      <c r="RZC126" s="406" t="n"/>
      <c r="RZD126" s="406" t="n"/>
      <c r="RZE126" s="406" t="n"/>
      <c r="RZF126" s="406" t="n"/>
      <c r="RZG126" s="406" t="n"/>
      <c r="RZH126" s="406" t="n"/>
      <c r="RZI126" s="406" t="n"/>
      <c r="RZJ126" s="406" t="n"/>
      <c r="RZK126" s="406" t="n"/>
      <c r="RZL126" s="406" t="n"/>
      <c r="RZM126" s="406" t="n"/>
      <c r="RZN126" s="406" t="n"/>
      <c r="RZO126" s="406" t="n"/>
      <c r="RZP126" s="406" t="n"/>
      <c r="RZQ126" s="406" t="n"/>
      <c r="RZR126" s="406" t="n"/>
      <c r="RZS126" s="406" t="n"/>
      <c r="RZT126" s="406" t="n"/>
      <c r="RZU126" s="406" t="n"/>
      <c r="RZV126" s="406" t="n"/>
      <c r="RZW126" s="406" t="n"/>
      <c r="RZX126" s="406" t="n"/>
      <c r="RZY126" s="406" t="n"/>
      <c r="RZZ126" s="406" t="n"/>
      <c r="SAA126" s="406" t="n"/>
      <c r="SAB126" s="406" t="n"/>
      <c r="SAC126" s="406" t="n"/>
      <c r="SAD126" s="406" t="n"/>
      <c r="SAE126" s="406" t="n"/>
      <c r="SAF126" s="406" t="n"/>
      <c r="SAG126" s="406" t="n"/>
      <c r="SAH126" s="406" t="n"/>
      <c r="SAI126" s="406" t="n"/>
      <c r="SAJ126" s="406" t="n"/>
      <c r="SAK126" s="406" t="n"/>
      <c r="SAL126" s="406" t="n"/>
      <c r="SAM126" s="406" t="n"/>
      <c r="SAN126" s="406" t="n"/>
      <c r="SAO126" s="406" t="n"/>
      <c r="SAP126" s="406" t="n"/>
      <c r="SAQ126" s="406" t="n"/>
      <c r="SAR126" s="406" t="n"/>
      <c r="SAS126" s="406" t="n"/>
      <c r="SAT126" s="406" t="n"/>
      <c r="SAU126" s="406" t="n"/>
      <c r="SAV126" s="406" t="n"/>
      <c r="SAW126" s="406" t="n"/>
      <c r="SAX126" s="406" t="n"/>
      <c r="SAY126" s="406" t="n"/>
      <c r="SAZ126" s="406" t="n"/>
      <c r="SBA126" s="406" t="n"/>
      <c r="SBB126" s="406" t="n"/>
      <c r="SBC126" s="406" t="n"/>
      <c r="SBD126" s="406" t="n"/>
      <c r="SBE126" s="406" t="n"/>
      <c r="SBF126" s="406" t="n"/>
      <c r="SBG126" s="406" t="n"/>
      <c r="SBH126" s="406" t="n"/>
      <c r="SBI126" s="406" t="n"/>
      <c r="SBJ126" s="406" t="n"/>
      <c r="SBK126" s="406" t="n"/>
      <c r="SBL126" s="406" t="n"/>
      <c r="SBM126" s="406" t="n"/>
      <c r="SBN126" s="406" t="n"/>
      <c r="SBO126" s="406" t="n"/>
      <c r="SBP126" s="406" t="n"/>
      <c r="SBQ126" s="406" t="n"/>
      <c r="SBR126" s="406" t="n"/>
      <c r="SBS126" s="406" t="n"/>
      <c r="SBT126" s="406" t="n"/>
      <c r="SBU126" s="406" t="n"/>
      <c r="SBV126" s="406" t="n"/>
      <c r="SBW126" s="406" t="n"/>
      <c r="SBX126" s="406" t="n"/>
      <c r="SBY126" s="406" t="n"/>
      <c r="SBZ126" s="406" t="n"/>
      <c r="SCA126" s="406" t="n"/>
      <c r="SCB126" s="406" t="n"/>
      <c r="SCC126" s="406" t="n"/>
      <c r="SCD126" s="406" t="n"/>
      <c r="SCE126" s="406" t="n"/>
      <c r="SCF126" s="406" t="n"/>
      <c r="SCG126" s="406" t="n"/>
      <c r="SCH126" s="406" t="n"/>
      <c r="SCI126" s="406" t="n"/>
      <c r="SCJ126" s="406" t="n"/>
      <c r="SCK126" s="406" t="n"/>
      <c r="SCL126" s="406" t="n"/>
      <c r="SCM126" s="406" t="n"/>
      <c r="SCN126" s="406" t="n"/>
      <c r="SCO126" s="406" t="n"/>
      <c r="SCP126" s="406" t="n"/>
      <c r="SCQ126" s="406" t="n"/>
      <c r="SCR126" s="406" t="n"/>
      <c r="SCS126" s="406" t="n"/>
      <c r="SCT126" s="406" t="n"/>
      <c r="SCU126" s="406" t="n"/>
      <c r="SCV126" s="406" t="n"/>
      <c r="SCW126" s="406" t="n"/>
      <c r="SCX126" s="406" t="n"/>
      <c r="SCY126" s="406" t="n"/>
      <c r="SCZ126" s="406" t="n"/>
      <c r="SDA126" s="406" t="n"/>
      <c r="SDB126" s="406" t="n"/>
      <c r="SDC126" s="406" t="n"/>
      <c r="SDD126" s="406" t="n"/>
      <c r="SDE126" s="406" t="n"/>
      <c r="SDF126" s="406" t="n"/>
      <c r="SDG126" s="406" t="n"/>
      <c r="SDH126" s="406" t="n"/>
      <c r="SDI126" s="406" t="n"/>
      <c r="SDJ126" s="406" t="n"/>
      <c r="SDK126" s="406" t="n"/>
      <c r="SDL126" s="406" t="n"/>
      <c r="SDM126" s="406" t="n"/>
      <c r="SDN126" s="406" t="n"/>
      <c r="SDO126" s="406" t="n"/>
      <c r="SDP126" s="406" t="n"/>
      <c r="SDQ126" s="406" t="n"/>
      <c r="SDR126" s="406" t="n"/>
      <c r="SDS126" s="406" t="n"/>
      <c r="SDT126" s="406" t="n"/>
      <c r="SDU126" s="406" t="n"/>
      <c r="SDV126" s="406" t="n"/>
      <c r="SDW126" s="406" t="n"/>
      <c r="SDX126" s="406" t="n"/>
      <c r="SDY126" s="406" t="n"/>
      <c r="SDZ126" s="406" t="n"/>
      <c r="SEA126" s="406" t="n"/>
      <c r="SEB126" s="406" t="n"/>
      <c r="SEC126" s="406" t="n"/>
      <c r="SED126" s="406" t="n"/>
      <c r="SEE126" s="406" t="n"/>
      <c r="SEF126" s="406" t="n"/>
      <c r="SEG126" s="406" t="n"/>
      <c r="SEH126" s="406" t="n"/>
      <c r="SEI126" s="406" t="n"/>
      <c r="SEJ126" s="406" t="n"/>
      <c r="SEK126" s="406" t="n"/>
      <c r="SEL126" s="406" t="n"/>
      <c r="SEM126" s="406" t="n"/>
      <c r="SEN126" s="406" t="n"/>
      <c r="SEO126" s="406" t="n"/>
      <c r="SEP126" s="406" t="n"/>
      <c r="SEQ126" s="406" t="n"/>
      <c r="SER126" s="406" t="n"/>
      <c r="SES126" s="406" t="n"/>
      <c r="SET126" s="406" t="n"/>
      <c r="SEU126" s="406" t="n"/>
      <c r="SEV126" s="406" t="n"/>
      <c r="SEW126" s="406" t="n"/>
      <c r="SEX126" s="406" t="n"/>
      <c r="SEY126" s="406" t="n"/>
      <c r="SEZ126" s="406" t="n"/>
      <c r="SFA126" s="406" t="n"/>
      <c r="SFB126" s="406" t="n"/>
      <c r="SFC126" s="406" t="n"/>
      <c r="SFD126" s="406" t="n"/>
      <c r="SFE126" s="406" t="n"/>
      <c r="SFF126" s="406" t="n"/>
      <c r="SFG126" s="406" t="n"/>
      <c r="SFH126" s="406" t="n"/>
      <c r="SFI126" s="406" t="n"/>
      <c r="SFJ126" s="406" t="n"/>
      <c r="SFK126" s="406" t="n"/>
      <c r="SFL126" s="406" t="n"/>
      <c r="SFM126" s="406" t="n"/>
      <c r="SFN126" s="406" t="n"/>
      <c r="SFO126" s="406" t="n"/>
      <c r="SFP126" s="406" t="n"/>
      <c r="SFQ126" s="406" t="n"/>
      <c r="SFR126" s="406" t="n"/>
      <c r="SFS126" s="406" t="n"/>
      <c r="SFT126" s="406" t="n"/>
      <c r="SFU126" s="406" t="n"/>
      <c r="SFV126" s="406" t="n"/>
      <c r="SFW126" s="406" t="n"/>
      <c r="SFX126" s="406" t="n"/>
      <c r="SFY126" s="406" t="n"/>
      <c r="SFZ126" s="406" t="n"/>
      <c r="SGA126" s="406" t="n"/>
      <c r="SGB126" s="406" t="n"/>
      <c r="SGC126" s="406" t="n"/>
      <c r="SGD126" s="406" t="n"/>
      <c r="SGE126" s="406" t="n"/>
      <c r="SGF126" s="406" t="n"/>
      <c r="SGG126" s="406" t="n"/>
      <c r="SGH126" s="406" t="n"/>
      <c r="SGI126" s="406" t="n"/>
      <c r="SGJ126" s="406" t="n"/>
      <c r="SGK126" s="406" t="n"/>
      <c r="SGL126" s="406" t="n"/>
      <c r="SGM126" s="406" t="n"/>
      <c r="SGN126" s="406" t="n"/>
      <c r="SGO126" s="406" t="n"/>
      <c r="SGP126" s="406" t="n"/>
      <c r="SGQ126" s="406" t="n"/>
      <c r="SGR126" s="406" t="n"/>
      <c r="SGS126" s="406" t="n"/>
      <c r="SGT126" s="406" t="n"/>
      <c r="SGU126" s="406" t="n"/>
      <c r="SGV126" s="406" t="n"/>
      <c r="SGW126" s="406" t="n"/>
      <c r="SGX126" s="406" t="n"/>
      <c r="SGY126" s="406" t="n"/>
      <c r="SGZ126" s="406" t="n"/>
      <c r="SHA126" s="406" t="n"/>
      <c r="SHB126" s="406" t="n"/>
      <c r="SHC126" s="406" t="n"/>
      <c r="SHD126" s="406" t="n"/>
      <c r="SHE126" s="406" t="n"/>
      <c r="SHF126" s="406" t="n"/>
      <c r="SHG126" s="406" t="n"/>
      <c r="SHH126" s="406" t="n"/>
      <c r="SHI126" s="406" t="n"/>
      <c r="SHJ126" s="406" t="n"/>
      <c r="SHK126" s="406" t="n"/>
      <c r="SHL126" s="406" t="n"/>
      <c r="SHM126" s="406" t="n"/>
      <c r="SHN126" s="406" t="n"/>
      <c r="SHO126" s="406" t="n"/>
      <c r="SHP126" s="406" t="n"/>
      <c r="SHQ126" s="406" t="n"/>
      <c r="SHR126" s="406" t="n"/>
      <c r="SHS126" s="406" t="n"/>
      <c r="SHT126" s="406" t="n"/>
      <c r="SHU126" s="406" t="n"/>
      <c r="SHV126" s="406" t="n"/>
      <c r="SHW126" s="406" t="n"/>
      <c r="SHX126" s="406" t="n"/>
      <c r="SHY126" s="406" t="n"/>
      <c r="SHZ126" s="406" t="n"/>
      <c r="SIA126" s="406" t="n"/>
      <c r="SIB126" s="406" t="n"/>
      <c r="SIC126" s="406" t="n"/>
      <c r="SID126" s="406" t="n"/>
      <c r="SIE126" s="406" t="n"/>
      <c r="SIF126" s="406" t="n"/>
      <c r="SIG126" s="406" t="n"/>
      <c r="SIH126" s="406" t="n"/>
      <c r="SII126" s="406" t="n"/>
      <c r="SIJ126" s="406" t="n"/>
      <c r="SIK126" s="406" t="n"/>
      <c r="SIL126" s="406" t="n"/>
      <c r="SIM126" s="406" t="n"/>
      <c r="SIN126" s="406" t="n"/>
      <c r="SIO126" s="406" t="n"/>
      <c r="SIP126" s="406" t="n"/>
      <c r="SIQ126" s="406" t="n"/>
      <c r="SIR126" s="406" t="n"/>
      <c r="SIS126" s="406" t="n"/>
      <c r="SIT126" s="406" t="n"/>
      <c r="SIU126" s="406" t="n"/>
      <c r="SIV126" s="406" t="n"/>
      <c r="SIW126" s="406" t="n"/>
      <c r="SIX126" s="406" t="n"/>
      <c r="SIY126" s="406" t="n"/>
      <c r="SIZ126" s="406" t="n"/>
      <c r="SJA126" s="406" t="n"/>
      <c r="SJB126" s="406" t="n"/>
      <c r="SJC126" s="406" t="n"/>
      <c r="SJD126" s="406" t="n"/>
      <c r="SJE126" s="406" t="n"/>
      <c r="SJF126" s="406" t="n"/>
      <c r="SJG126" s="406" t="n"/>
      <c r="SJH126" s="406" t="n"/>
      <c r="SJI126" s="406" t="n"/>
      <c r="SJJ126" s="406" t="n"/>
      <c r="SJK126" s="406" t="n"/>
      <c r="SJL126" s="406" t="n"/>
      <c r="SJM126" s="406" t="n"/>
      <c r="SJN126" s="406" t="n"/>
      <c r="SJO126" s="406" t="n"/>
      <c r="SJP126" s="406" t="n"/>
      <c r="SJQ126" s="406" t="n"/>
      <c r="SJR126" s="406" t="n"/>
      <c r="SJS126" s="406" t="n"/>
      <c r="SJT126" s="406" t="n"/>
      <c r="SJU126" s="406" t="n"/>
      <c r="SJV126" s="406" t="n"/>
      <c r="SJW126" s="406" t="n"/>
      <c r="SJX126" s="406" t="n"/>
      <c r="SJY126" s="406" t="n"/>
      <c r="SJZ126" s="406" t="n"/>
      <c r="SKA126" s="406" t="n"/>
      <c r="SKB126" s="406" t="n"/>
      <c r="SKC126" s="406" t="n"/>
      <c r="SKD126" s="406" t="n"/>
      <c r="SKE126" s="406" t="n"/>
      <c r="SKF126" s="406" t="n"/>
      <c r="SKG126" s="406" t="n"/>
      <c r="SKH126" s="406" t="n"/>
      <c r="SKI126" s="406" t="n"/>
      <c r="SKJ126" s="406" t="n"/>
      <c r="SKK126" s="406" t="n"/>
      <c r="SKL126" s="406" t="n"/>
      <c r="SKM126" s="406" t="n"/>
      <c r="SKN126" s="406" t="n"/>
      <c r="SKO126" s="406" t="n"/>
      <c r="SKP126" s="406" t="n"/>
      <c r="SKQ126" s="406" t="n"/>
      <c r="SKR126" s="406" t="n"/>
      <c r="SKS126" s="406" t="n"/>
      <c r="SKT126" s="406" t="n"/>
      <c r="SKU126" s="406" t="n"/>
      <c r="SKV126" s="406" t="n"/>
      <c r="SKW126" s="406" t="n"/>
      <c r="SKX126" s="406" t="n"/>
      <c r="SKY126" s="406" t="n"/>
      <c r="SKZ126" s="406" t="n"/>
      <c r="SLA126" s="406" t="n"/>
      <c r="SLB126" s="406" t="n"/>
      <c r="SLC126" s="406" t="n"/>
      <c r="SLD126" s="406" t="n"/>
      <c r="SLE126" s="406" t="n"/>
      <c r="SLF126" s="406" t="n"/>
      <c r="SLG126" s="406" t="n"/>
      <c r="SLH126" s="406" t="n"/>
      <c r="SLI126" s="406" t="n"/>
      <c r="SLJ126" s="406" t="n"/>
      <c r="SLK126" s="406" t="n"/>
      <c r="SLL126" s="406" t="n"/>
      <c r="SLM126" s="406" t="n"/>
      <c r="SLN126" s="406" t="n"/>
      <c r="SLO126" s="406" t="n"/>
      <c r="SLP126" s="406" t="n"/>
      <c r="SLQ126" s="406" t="n"/>
      <c r="SLR126" s="406" t="n"/>
      <c r="SLS126" s="406" t="n"/>
      <c r="SLT126" s="406" t="n"/>
      <c r="SLU126" s="406" t="n"/>
      <c r="SLV126" s="406" t="n"/>
      <c r="SLW126" s="406" t="n"/>
      <c r="SLX126" s="406" t="n"/>
      <c r="SLY126" s="406" t="n"/>
      <c r="SLZ126" s="406" t="n"/>
      <c r="SMA126" s="406" t="n"/>
      <c r="SMB126" s="406" t="n"/>
      <c r="SMC126" s="406" t="n"/>
      <c r="SMD126" s="406" t="n"/>
      <c r="SME126" s="406" t="n"/>
      <c r="SMF126" s="406" t="n"/>
      <c r="SMG126" s="406" t="n"/>
      <c r="SMH126" s="406" t="n"/>
      <c r="SMI126" s="406" t="n"/>
      <c r="SMJ126" s="406" t="n"/>
      <c r="SMK126" s="406" t="n"/>
      <c r="SML126" s="406" t="n"/>
      <c r="SMM126" s="406" t="n"/>
      <c r="SMN126" s="406" t="n"/>
      <c r="SMO126" s="406" t="n"/>
      <c r="SMP126" s="406" t="n"/>
      <c r="SMQ126" s="406" t="n"/>
      <c r="SMR126" s="406" t="n"/>
      <c r="SMS126" s="406" t="n"/>
      <c r="SMT126" s="406" t="n"/>
      <c r="SMU126" s="406" t="n"/>
      <c r="SMV126" s="406" t="n"/>
      <c r="SMW126" s="406" t="n"/>
      <c r="SMX126" s="406" t="n"/>
      <c r="SMY126" s="406" t="n"/>
      <c r="SMZ126" s="406" t="n"/>
      <c r="SNA126" s="406" t="n"/>
      <c r="SNB126" s="406" t="n"/>
      <c r="SNC126" s="406" t="n"/>
      <c r="SND126" s="406" t="n"/>
      <c r="SNE126" s="406" t="n"/>
      <c r="SNF126" s="406" t="n"/>
      <c r="SNG126" s="406" t="n"/>
      <c r="SNH126" s="406" t="n"/>
      <c r="SNI126" s="406" t="n"/>
      <c r="SNJ126" s="406" t="n"/>
      <c r="SNK126" s="406" t="n"/>
      <c r="SNL126" s="406" t="n"/>
      <c r="SNM126" s="406" t="n"/>
      <c r="SNN126" s="406" t="n"/>
      <c r="SNO126" s="406" t="n"/>
      <c r="SNP126" s="406" t="n"/>
      <c r="SNQ126" s="406" t="n"/>
      <c r="SNR126" s="406" t="n"/>
      <c r="SNS126" s="406" t="n"/>
      <c r="SNT126" s="406" t="n"/>
      <c r="SNU126" s="406" t="n"/>
      <c r="SNV126" s="406" t="n"/>
      <c r="SNW126" s="406" t="n"/>
      <c r="SNX126" s="406" t="n"/>
      <c r="SNY126" s="406" t="n"/>
      <c r="SNZ126" s="406" t="n"/>
      <c r="SOA126" s="406" t="n"/>
      <c r="SOB126" s="406" t="n"/>
      <c r="SOC126" s="406" t="n"/>
      <c r="SOD126" s="406" t="n"/>
      <c r="SOE126" s="406" t="n"/>
      <c r="SOF126" s="406" t="n"/>
      <c r="SOG126" s="406" t="n"/>
      <c r="SOH126" s="406" t="n"/>
      <c r="SOI126" s="406" t="n"/>
      <c r="SOJ126" s="406" t="n"/>
      <c r="SOK126" s="406" t="n"/>
      <c r="SOL126" s="406" t="n"/>
      <c r="SOM126" s="406" t="n"/>
      <c r="SON126" s="406" t="n"/>
      <c r="SOO126" s="406" t="n"/>
      <c r="SOP126" s="406" t="n"/>
      <c r="SOQ126" s="406" t="n"/>
      <c r="SOR126" s="406" t="n"/>
      <c r="SOS126" s="406" t="n"/>
      <c r="SOT126" s="406" t="n"/>
      <c r="SOU126" s="406" t="n"/>
      <c r="SOV126" s="406" t="n"/>
      <c r="SOW126" s="406" t="n"/>
      <c r="SOX126" s="406" t="n"/>
      <c r="SOY126" s="406" t="n"/>
      <c r="SOZ126" s="406" t="n"/>
      <c r="SPA126" s="406" t="n"/>
      <c r="SPB126" s="406" t="n"/>
      <c r="SPC126" s="406" t="n"/>
      <c r="SPD126" s="406" t="n"/>
      <c r="SPE126" s="406" t="n"/>
      <c r="SPF126" s="406" t="n"/>
      <c r="SPG126" s="406" t="n"/>
      <c r="SPH126" s="406" t="n"/>
      <c r="SPI126" s="406" t="n"/>
      <c r="SPJ126" s="406" t="n"/>
      <c r="SPK126" s="406" t="n"/>
      <c r="SPL126" s="406" t="n"/>
      <c r="SPM126" s="406" t="n"/>
      <c r="SPN126" s="406" t="n"/>
      <c r="SPO126" s="406" t="n"/>
      <c r="SPP126" s="406" t="n"/>
      <c r="SPQ126" s="406" t="n"/>
      <c r="SPR126" s="406" t="n"/>
      <c r="SPS126" s="406" t="n"/>
      <c r="SPT126" s="406" t="n"/>
      <c r="SPU126" s="406" t="n"/>
      <c r="SPV126" s="406" t="n"/>
      <c r="SPW126" s="406" t="n"/>
      <c r="SPX126" s="406" t="n"/>
      <c r="SPY126" s="406" t="n"/>
      <c r="SPZ126" s="406" t="n"/>
      <c r="SQA126" s="406" t="n"/>
      <c r="SQB126" s="406" t="n"/>
      <c r="SQC126" s="406" t="n"/>
      <c r="SQD126" s="406" t="n"/>
      <c r="SQE126" s="406" t="n"/>
      <c r="SQF126" s="406" t="n"/>
      <c r="SQG126" s="406" t="n"/>
      <c r="SQH126" s="406" t="n"/>
      <c r="SQI126" s="406" t="n"/>
      <c r="SQJ126" s="406" t="n"/>
      <c r="SQK126" s="406" t="n"/>
      <c r="SQL126" s="406" t="n"/>
      <c r="SQM126" s="406" t="n"/>
      <c r="SQN126" s="406" t="n"/>
      <c r="SQO126" s="406" t="n"/>
      <c r="SQP126" s="406" t="n"/>
      <c r="SQQ126" s="406" t="n"/>
      <c r="SQR126" s="406" t="n"/>
      <c r="SQS126" s="406" t="n"/>
      <c r="SQT126" s="406" t="n"/>
      <c r="SQU126" s="406" t="n"/>
      <c r="SQV126" s="406" t="n"/>
      <c r="SQW126" s="406" t="n"/>
      <c r="SQX126" s="406" t="n"/>
      <c r="SQY126" s="406" t="n"/>
      <c r="SQZ126" s="406" t="n"/>
      <c r="SRA126" s="406" t="n"/>
      <c r="SRB126" s="406" t="n"/>
      <c r="SRC126" s="406" t="n"/>
      <c r="SRD126" s="406" t="n"/>
      <c r="SRE126" s="406" t="n"/>
      <c r="SRF126" s="406" t="n"/>
      <c r="SRG126" s="406" t="n"/>
      <c r="SRH126" s="406" t="n"/>
      <c r="SRI126" s="406" t="n"/>
      <c r="SRJ126" s="406" t="n"/>
      <c r="SRK126" s="406" t="n"/>
      <c r="SRL126" s="406" t="n"/>
      <c r="SRM126" s="406" t="n"/>
      <c r="SRN126" s="406" t="n"/>
      <c r="SRO126" s="406" t="n"/>
      <c r="SRP126" s="406" t="n"/>
      <c r="SRQ126" s="406" t="n"/>
      <c r="SRR126" s="406" t="n"/>
      <c r="SRS126" s="406" t="n"/>
      <c r="SRT126" s="406" t="n"/>
      <c r="SRU126" s="406" t="n"/>
      <c r="SRV126" s="406" t="n"/>
      <c r="SRW126" s="406" t="n"/>
      <c r="SRX126" s="406" t="n"/>
      <c r="SRY126" s="406" t="n"/>
      <c r="SRZ126" s="406" t="n"/>
      <c r="SSA126" s="406" t="n"/>
      <c r="SSB126" s="406" t="n"/>
      <c r="SSC126" s="406" t="n"/>
      <c r="SSD126" s="406" t="n"/>
      <c r="SSE126" s="406" t="n"/>
      <c r="SSF126" s="406" t="n"/>
      <c r="SSG126" s="406" t="n"/>
      <c r="SSH126" s="406" t="n"/>
      <c r="SSI126" s="406" t="n"/>
      <c r="SSJ126" s="406" t="n"/>
      <c r="SSK126" s="406" t="n"/>
      <c r="SSL126" s="406" t="n"/>
      <c r="SSM126" s="406" t="n"/>
      <c r="SSN126" s="406" t="n"/>
      <c r="SSO126" s="406" t="n"/>
      <c r="SSP126" s="406" t="n"/>
      <c r="SSQ126" s="406" t="n"/>
      <c r="SSR126" s="406" t="n"/>
      <c r="SSS126" s="406" t="n"/>
      <c r="SST126" s="406" t="n"/>
      <c r="SSU126" s="406" t="n"/>
      <c r="SSV126" s="406" t="n"/>
      <c r="SSW126" s="406" t="n"/>
      <c r="SSX126" s="406" t="n"/>
      <c r="SSY126" s="406" t="n"/>
      <c r="SSZ126" s="406" t="n"/>
      <c r="STA126" s="406" t="n"/>
      <c r="STB126" s="406" t="n"/>
      <c r="STC126" s="406" t="n"/>
      <c r="STD126" s="406" t="n"/>
      <c r="STE126" s="406" t="n"/>
      <c r="STF126" s="406" t="n"/>
      <c r="STG126" s="406" t="n"/>
      <c r="STH126" s="406" t="n"/>
      <c r="STI126" s="406" t="n"/>
      <c r="STJ126" s="406" t="n"/>
      <c r="STK126" s="406" t="n"/>
      <c r="STL126" s="406" t="n"/>
      <c r="STM126" s="406" t="n"/>
      <c r="STN126" s="406" t="n"/>
      <c r="STO126" s="406" t="n"/>
      <c r="STP126" s="406" t="n"/>
      <c r="STQ126" s="406" t="n"/>
      <c r="STR126" s="406" t="n"/>
      <c r="STS126" s="406" t="n"/>
      <c r="STT126" s="406" t="n"/>
      <c r="STU126" s="406" t="n"/>
      <c r="STV126" s="406" t="n"/>
      <c r="STW126" s="406" t="n"/>
      <c r="STX126" s="406" t="n"/>
      <c r="STY126" s="406" t="n"/>
      <c r="STZ126" s="406" t="n"/>
      <c r="SUA126" s="406" t="n"/>
      <c r="SUB126" s="406" t="n"/>
      <c r="SUC126" s="406" t="n"/>
      <c r="SUD126" s="406" t="n"/>
      <c r="SUE126" s="406" t="n"/>
      <c r="SUF126" s="406" t="n"/>
      <c r="SUG126" s="406" t="n"/>
      <c r="SUH126" s="406" t="n"/>
      <c r="SUI126" s="406" t="n"/>
      <c r="SUJ126" s="406" t="n"/>
      <c r="SUK126" s="406" t="n"/>
      <c r="SUL126" s="406" t="n"/>
      <c r="SUM126" s="406" t="n"/>
      <c r="SUN126" s="406" t="n"/>
      <c r="SUO126" s="406" t="n"/>
      <c r="SUP126" s="406" t="n"/>
      <c r="SUQ126" s="406" t="n"/>
      <c r="SUR126" s="406" t="n"/>
      <c r="SUS126" s="406" t="n"/>
      <c r="SUT126" s="406" t="n"/>
      <c r="SUU126" s="406" t="n"/>
      <c r="SUV126" s="406" t="n"/>
      <c r="SUW126" s="406" t="n"/>
      <c r="SUX126" s="406" t="n"/>
      <c r="SUY126" s="406" t="n"/>
      <c r="SUZ126" s="406" t="n"/>
      <c r="SVA126" s="406" t="n"/>
      <c r="SVB126" s="406" t="n"/>
      <c r="SVC126" s="406" t="n"/>
      <c r="SVD126" s="406" t="n"/>
      <c r="SVE126" s="406" t="n"/>
      <c r="SVF126" s="406" t="n"/>
      <c r="SVG126" s="406" t="n"/>
      <c r="SVH126" s="406" t="n"/>
      <c r="SVI126" s="406" t="n"/>
      <c r="SVJ126" s="406" t="n"/>
      <c r="SVK126" s="406" t="n"/>
      <c r="SVL126" s="406" t="n"/>
      <c r="SVM126" s="406" t="n"/>
      <c r="SVN126" s="406" t="n"/>
      <c r="SVO126" s="406" t="n"/>
      <c r="SVP126" s="406" t="n"/>
      <c r="SVQ126" s="406" t="n"/>
      <c r="SVR126" s="406" t="n"/>
      <c r="SVS126" s="406" t="n"/>
      <c r="SVT126" s="406" t="n"/>
      <c r="SVU126" s="406" t="n"/>
      <c r="SVV126" s="406" t="n"/>
      <c r="SVW126" s="406" t="n"/>
      <c r="SVX126" s="406" t="n"/>
      <c r="SVY126" s="406" t="n"/>
      <c r="SVZ126" s="406" t="n"/>
      <c r="SWA126" s="406" t="n"/>
      <c r="SWB126" s="406" t="n"/>
      <c r="SWC126" s="406" t="n"/>
      <c r="SWD126" s="406" t="n"/>
      <c r="SWE126" s="406" t="n"/>
      <c r="SWF126" s="406" t="n"/>
      <c r="SWG126" s="406" t="n"/>
      <c r="SWH126" s="406" t="n"/>
      <c r="SWI126" s="406" t="n"/>
      <c r="SWJ126" s="406" t="n"/>
      <c r="SWK126" s="406" t="n"/>
      <c r="SWL126" s="406" t="n"/>
      <c r="SWM126" s="406" t="n"/>
      <c r="SWN126" s="406" t="n"/>
      <c r="SWO126" s="406" t="n"/>
      <c r="SWP126" s="406" t="n"/>
      <c r="SWQ126" s="406" t="n"/>
      <c r="SWR126" s="406" t="n"/>
      <c r="SWS126" s="406" t="n"/>
      <c r="SWT126" s="406" t="n"/>
      <c r="SWU126" s="406" t="n"/>
      <c r="SWV126" s="406" t="n"/>
      <c r="SWW126" s="406" t="n"/>
      <c r="SWX126" s="406" t="n"/>
      <c r="SWY126" s="406" t="n"/>
      <c r="SWZ126" s="406" t="n"/>
      <c r="SXA126" s="406" t="n"/>
      <c r="SXB126" s="406" t="n"/>
      <c r="SXC126" s="406" t="n"/>
      <c r="SXD126" s="406" t="n"/>
      <c r="SXE126" s="406" t="n"/>
      <c r="SXF126" s="406" t="n"/>
      <c r="SXG126" s="406" t="n"/>
      <c r="SXH126" s="406" t="n"/>
      <c r="SXI126" s="406" t="n"/>
      <c r="SXJ126" s="406" t="n"/>
      <c r="SXK126" s="406" t="n"/>
      <c r="SXL126" s="406" t="n"/>
      <c r="SXM126" s="406" t="n"/>
      <c r="SXN126" s="406" t="n"/>
      <c r="SXO126" s="406" t="n"/>
      <c r="SXP126" s="406" t="n"/>
      <c r="SXQ126" s="406" t="n"/>
      <c r="SXR126" s="406" t="n"/>
      <c r="SXS126" s="406" t="n"/>
      <c r="SXT126" s="406" t="n"/>
      <c r="SXU126" s="406" t="n"/>
      <c r="SXV126" s="406" t="n"/>
      <c r="SXW126" s="406" t="n"/>
      <c r="SXX126" s="406" t="n"/>
      <c r="SXY126" s="406" t="n"/>
      <c r="SXZ126" s="406" t="n"/>
      <c r="SYA126" s="406" t="n"/>
      <c r="SYB126" s="406" t="n"/>
      <c r="SYC126" s="406" t="n"/>
      <c r="SYD126" s="406" t="n"/>
      <c r="SYE126" s="406" t="n"/>
      <c r="SYF126" s="406" t="n"/>
      <c r="SYG126" s="406" t="n"/>
      <c r="SYH126" s="406" t="n"/>
      <c r="SYI126" s="406" t="n"/>
      <c r="SYJ126" s="406" t="n"/>
      <c r="SYK126" s="406" t="n"/>
      <c r="SYL126" s="406" t="n"/>
      <c r="SYM126" s="406" t="n"/>
      <c r="SYN126" s="406" t="n"/>
      <c r="SYO126" s="406" t="n"/>
      <c r="SYP126" s="406" t="n"/>
      <c r="SYQ126" s="406" t="n"/>
      <c r="SYR126" s="406" t="n"/>
      <c r="SYS126" s="406" t="n"/>
      <c r="SYT126" s="406" t="n"/>
      <c r="SYU126" s="406" t="n"/>
      <c r="SYV126" s="406" t="n"/>
      <c r="SYW126" s="406" t="n"/>
      <c r="SYX126" s="406" t="n"/>
      <c r="SYY126" s="406" t="n"/>
      <c r="SYZ126" s="406" t="n"/>
      <c r="SZA126" s="406" t="n"/>
      <c r="SZB126" s="406" t="n"/>
      <c r="SZC126" s="406" t="n"/>
      <c r="SZD126" s="406" t="n"/>
      <c r="SZE126" s="406" t="n"/>
      <c r="SZF126" s="406" t="n"/>
      <c r="SZG126" s="406" t="n"/>
      <c r="SZH126" s="406" t="n"/>
      <c r="SZI126" s="406" t="n"/>
      <c r="SZJ126" s="406" t="n"/>
      <c r="SZK126" s="406" t="n"/>
      <c r="SZL126" s="406" t="n"/>
      <c r="SZM126" s="406" t="n"/>
      <c r="SZN126" s="406" t="n"/>
      <c r="SZO126" s="406" t="n"/>
      <c r="SZP126" s="406" t="n"/>
      <c r="SZQ126" s="406" t="n"/>
      <c r="SZR126" s="406" t="n"/>
      <c r="SZS126" s="406" t="n"/>
      <c r="SZT126" s="406" t="n"/>
      <c r="SZU126" s="406" t="n"/>
      <c r="SZV126" s="406" t="n"/>
      <c r="SZW126" s="406" t="n"/>
      <c r="SZX126" s="406" t="n"/>
      <c r="SZY126" s="406" t="n"/>
      <c r="SZZ126" s="406" t="n"/>
      <c r="TAA126" s="406" t="n"/>
      <c r="TAB126" s="406" t="n"/>
      <c r="TAC126" s="406" t="n"/>
      <c r="TAD126" s="406" t="n"/>
      <c r="TAE126" s="406" t="n"/>
      <c r="TAF126" s="406" t="n"/>
      <c r="TAG126" s="406" t="n"/>
      <c r="TAH126" s="406" t="n"/>
      <c r="TAI126" s="406" t="n"/>
      <c r="TAJ126" s="406" t="n"/>
      <c r="TAK126" s="406" t="n"/>
      <c r="TAL126" s="406" t="n"/>
      <c r="TAM126" s="406" t="n"/>
      <c r="TAN126" s="406" t="n"/>
      <c r="TAO126" s="406" t="n"/>
      <c r="TAP126" s="406" t="n"/>
      <c r="TAQ126" s="406" t="n"/>
      <c r="TAR126" s="406" t="n"/>
      <c r="TAS126" s="406" t="n"/>
      <c r="TAT126" s="406" t="n"/>
      <c r="TAU126" s="406" t="n"/>
      <c r="TAV126" s="406" t="n"/>
      <c r="TAW126" s="406" t="n"/>
      <c r="TAX126" s="406" t="n"/>
      <c r="TAY126" s="406" t="n"/>
      <c r="TAZ126" s="406" t="n"/>
      <c r="TBA126" s="406" t="n"/>
      <c r="TBB126" s="406" t="n"/>
      <c r="TBC126" s="406" t="n"/>
      <c r="TBD126" s="406" t="n"/>
      <c r="TBE126" s="406" t="n"/>
      <c r="TBF126" s="406" t="n"/>
      <c r="TBG126" s="406" t="n"/>
      <c r="TBH126" s="406" t="n"/>
      <c r="TBI126" s="406" t="n"/>
      <c r="TBJ126" s="406" t="n"/>
      <c r="TBK126" s="406" t="n"/>
      <c r="TBL126" s="406" t="n"/>
      <c r="TBM126" s="406" t="n"/>
      <c r="TBN126" s="406" t="n"/>
      <c r="TBO126" s="406" t="n"/>
      <c r="TBP126" s="406" t="n"/>
      <c r="TBQ126" s="406" t="n"/>
      <c r="TBR126" s="406" t="n"/>
      <c r="TBS126" s="406" t="n"/>
      <c r="TBT126" s="406" t="n"/>
      <c r="TBU126" s="406" t="n"/>
      <c r="TBV126" s="406" t="n"/>
      <c r="TBW126" s="406" t="n"/>
      <c r="TBX126" s="406" t="n"/>
      <c r="TBY126" s="406" t="n"/>
      <c r="TBZ126" s="406" t="n"/>
      <c r="TCA126" s="406" t="n"/>
      <c r="TCB126" s="406" t="n"/>
      <c r="TCC126" s="406" t="n"/>
      <c r="TCD126" s="406" t="n"/>
      <c r="TCE126" s="406" t="n"/>
      <c r="TCF126" s="406" t="n"/>
      <c r="TCG126" s="406" t="n"/>
      <c r="TCH126" s="406" t="n"/>
      <c r="TCI126" s="406" t="n"/>
      <c r="TCJ126" s="406" t="n"/>
      <c r="TCK126" s="406" t="n"/>
      <c r="TCL126" s="406" t="n"/>
      <c r="TCM126" s="406" t="n"/>
      <c r="TCN126" s="406" t="n"/>
      <c r="TCO126" s="406" t="n"/>
      <c r="TCP126" s="406" t="n"/>
      <c r="TCQ126" s="406" t="n"/>
      <c r="TCR126" s="406" t="n"/>
      <c r="TCS126" s="406" t="n"/>
      <c r="TCT126" s="406" t="n"/>
      <c r="TCU126" s="406" t="n"/>
      <c r="TCV126" s="406" t="n"/>
      <c r="TCW126" s="406" t="n"/>
      <c r="TCX126" s="406" t="n"/>
      <c r="TCY126" s="406" t="n"/>
      <c r="TCZ126" s="406" t="n"/>
      <c r="TDA126" s="406" t="n"/>
      <c r="TDB126" s="406" t="n"/>
      <c r="TDC126" s="406" t="n"/>
      <c r="TDD126" s="406" t="n"/>
      <c r="TDE126" s="406" t="n"/>
      <c r="TDF126" s="406" t="n"/>
      <c r="TDG126" s="406" t="n"/>
      <c r="TDH126" s="406" t="n"/>
      <c r="TDI126" s="406" t="n"/>
      <c r="TDJ126" s="406" t="n"/>
      <c r="TDK126" s="406" t="n"/>
      <c r="TDL126" s="406" t="n"/>
      <c r="TDM126" s="406" t="n"/>
      <c r="TDN126" s="406" t="n"/>
      <c r="TDO126" s="406" t="n"/>
      <c r="TDP126" s="406" t="n"/>
      <c r="TDQ126" s="406" t="n"/>
      <c r="TDR126" s="406" t="n"/>
      <c r="TDS126" s="406" t="n"/>
      <c r="TDT126" s="406" t="n"/>
      <c r="TDU126" s="406" t="n"/>
      <c r="TDV126" s="406" t="n"/>
      <c r="TDW126" s="406" t="n"/>
      <c r="TDX126" s="406" t="n"/>
      <c r="TDY126" s="406" t="n"/>
      <c r="TDZ126" s="406" t="n"/>
      <c r="TEA126" s="406" t="n"/>
      <c r="TEB126" s="406" t="n"/>
      <c r="TEC126" s="406" t="n"/>
      <c r="TED126" s="406" t="n"/>
      <c r="TEE126" s="406" t="n"/>
      <c r="TEF126" s="406" t="n"/>
      <c r="TEG126" s="406" t="n"/>
      <c r="TEH126" s="406" t="n"/>
      <c r="TEI126" s="406" t="n"/>
      <c r="TEJ126" s="406" t="n"/>
      <c r="TEK126" s="406" t="n"/>
      <c r="TEL126" s="406" t="n"/>
      <c r="TEM126" s="406" t="n"/>
      <c r="TEN126" s="406" t="n"/>
      <c r="TEO126" s="406" t="n"/>
      <c r="TEP126" s="406" t="n"/>
      <c r="TEQ126" s="406" t="n"/>
      <c r="TER126" s="406" t="n"/>
      <c r="TES126" s="406" t="n"/>
      <c r="TET126" s="406" t="n"/>
      <c r="TEU126" s="406" t="n"/>
      <c r="TEV126" s="406" t="n"/>
      <c r="TEW126" s="406" t="n"/>
      <c r="TEX126" s="406" t="n"/>
      <c r="TEY126" s="406" t="n"/>
      <c r="TEZ126" s="406" t="n"/>
      <c r="TFA126" s="406" t="n"/>
      <c r="TFB126" s="406" t="n"/>
      <c r="TFC126" s="406" t="n"/>
      <c r="TFD126" s="406" t="n"/>
      <c r="TFE126" s="406" t="n"/>
      <c r="TFF126" s="406" t="n"/>
      <c r="TFG126" s="406" t="n"/>
      <c r="TFH126" s="406" t="n"/>
      <c r="TFI126" s="406" t="n"/>
      <c r="TFJ126" s="406" t="n"/>
      <c r="TFK126" s="406" t="n"/>
      <c r="TFL126" s="406" t="n"/>
      <c r="TFM126" s="406" t="n"/>
      <c r="TFN126" s="406" t="n"/>
      <c r="TFO126" s="406" t="n"/>
      <c r="TFP126" s="406" t="n"/>
      <c r="TFQ126" s="406" t="n"/>
      <c r="TFR126" s="406" t="n"/>
      <c r="TFS126" s="406" t="n"/>
      <c r="TFT126" s="406" t="n"/>
      <c r="TFU126" s="406" t="n"/>
      <c r="TFV126" s="406" t="n"/>
      <c r="TFW126" s="406" t="n"/>
      <c r="TFX126" s="406" t="n"/>
      <c r="TFY126" s="406" t="n"/>
      <c r="TFZ126" s="406" t="n"/>
      <c r="TGA126" s="406" t="n"/>
      <c r="TGB126" s="406" t="n"/>
      <c r="TGC126" s="406" t="n"/>
      <c r="TGD126" s="406" t="n"/>
      <c r="TGE126" s="406" t="n"/>
      <c r="TGF126" s="406" t="n"/>
      <c r="TGG126" s="406" t="n"/>
      <c r="TGH126" s="406" t="n"/>
      <c r="TGI126" s="406" t="n"/>
      <c r="TGJ126" s="406" t="n"/>
      <c r="TGK126" s="406" t="n"/>
      <c r="TGL126" s="406" t="n"/>
      <c r="TGM126" s="406" t="n"/>
      <c r="TGN126" s="406" t="n"/>
      <c r="TGO126" s="406" t="n"/>
      <c r="TGP126" s="406" t="n"/>
      <c r="TGQ126" s="406" t="n"/>
      <c r="TGR126" s="406" t="n"/>
      <c r="TGS126" s="406" t="n"/>
      <c r="TGT126" s="406" t="n"/>
      <c r="TGU126" s="406" t="n"/>
      <c r="TGV126" s="406" t="n"/>
      <c r="TGW126" s="406" t="n"/>
      <c r="TGX126" s="406" t="n"/>
      <c r="TGY126" s="406" t="n"/>
      <c r="TGZ126" s="406" t="n"/>
      <c r="THA126" s="406" t="n"/>
      <c r="THB126" s="406" t="n"/>
      <c r="THC126" s="406" t="n"/>
      <c r="THD126" s="406" t="n"/>
      <c r="THE126" s="406" t="n"/>
      <c r="THF126" s="406" t="n"/>
      <c r="THG126" s="406" t="n"/>
      <c r="THH126" s="406" t="n"/>
      <c r="THI126" s="406" t="n"/>
      <c r="THJ126" s="406" t="n"/>
      <c r="THK126" s="406" t="n"/>
      <c r="THL126" s="406" t="n"/>
      <c r="THM126" s="406" t="n"/>
      <c r="THN126" s="406" t="n"/>
      <c r="THO126" s="406" t="n"/>
      <c r="THP126" s="406" t="n"/>
      <c r="THQ126" s="406" t="n"/>
      <c r="THR126" s="406" t="n"/>
      <c r="THS126" s="406" t="n"/>
      <c r="THT126" s="406" t="n"/>
      <c r="THU126" s="406" t="n"/>
      <c r="THV126" s="406" t="n"/>
      <c r="THW126" s="406" t="n"/>
      <c r="THX126" s="406" t="n"/>
      <c r="THY126" s="406" t="n"/>
      <c r="THZ126" s="406" t="n"/>
      <c r="TIA126" s="406" t="n"/>
      <c r="TIB126" s="406" t="n"/>
      <c r="TIC126" s="406" t="n"/>
      <c r="TID126" s="406" t="n"/>
      <c r="TIE126" s="406" t="n"/>
      <c r="TIF126" s="406" t="n"/>
      <c r="TIG126" s="406" t="n"/>
      <c r="TIH126" s="406" t="n"/>
      <c r="TII126" s="406" t="n"/>
      <c r="TIJ126" s="406" t="n"/>
      <c r="TIK126" s="406" t="n"/>
      <c r="TIL126" s="406" t="n"/>
      <c r="TIM126" s="406" t="n"/>
      <c r="TIN126" s="406" t="n"/>
      <c r="TIO126" s="406" t="n"/>
      <c r="TIP126" s="406" t="n"/>
      <c r="TIQ126" s="406" t="n"/>
      <c r="TIR126" s="406" t="n"/>
      <c r="TIS126" s="406" t="n"/>
      <c r="TIT126" s="406" t="n"/>
      <c r="TIU126" s="406" t="n"/>
      <c r="TIV126" s="406" t="n"/>
      <c r="TIW126" s="406" t="n"/>
      <c r="TIX126" s="406" t="n"/>
      <c r="TIY126" s="406" t="n"/>
      <c r="TIZ126" s="406" t="n"/>
      <c r="TJA126" s="406" t="n"/>
      <c r="TJB126" s="406" t="n"/>
      <c r="TJC126" s="406" t="n"/>
      <c r="TJD126" s="406" t="n"/>
      <c r="TJE126" s="406" t="n"/>
      <c r="TJF126" s="406" t="n"/>
      <c r="TJG126" s="406" t="n"/>
      <c r="TJH126" s="406" t="n"/>
      <c r="TJI126" s="406" t="n"/>
      <c r="TJJ126" s="406" t="n"/>
      <c r="TJK126" s="406" t="n"/>
      <c r="TJL126" s="406" t="n"/>
      <c r="TJM126" s="406" t="n"/>
      <c r="TJN126" s="406" t="n"/>
      <c r="TJO126" s="406" t="n"/>
      <c r="TJP126" s="406" t="n"/>
      <c r="TJQ126" s="406" t="n"/>
      <c r="TJR126" s="406" t="n"/>
      <c r="TJS126" s="406" t="n"/>
      <c r="TJT126" s="406" t="n"/>
      <c r="TJU126" s="406" t="n"/>
      <c r="TJV126" s="406" t="n"/>
      <c r="TJW126" s="406" t="n"/>
      <c r="TJX126" s="406" t="n"/>
      <c r="TJY126" s="406" t="n"/>
      <c r="TJZ126" s="406" t="n"/>
      <c r="TKA126" s="406" t="n"/>
      <c r="TKB126" s="406" t="n"/>
      <c r="TKC126" s="406" t="n"/>
      <c r="TKD126" s="406" t="n"/>
      <c r="TKE126" s="406" t="n"/>
      <c r="TKF126" s="406" t="n"/>
      <c r="TKG126" s="406" t="n"/>
      <c r="TKH126" s="406" t="n"/>
      <c r="TKI126" s="406" t="n"/>
      <c r="TKJ126" s="406" t="n"/>
      <c r="TKK126" s="406" t="n"/>
      <c r="TKL126" s="406" t="n"/>
      <c r="TKM126" s="406" t="n"/>
      <c r="TKN126" s="406" t="n"/>
      <c r="TKO126" s="406" t="n"/>
      <c r="TKP126" s="406" t="n"/>
      <c r="TKQ126" s="406" t="n"/>
      <c r="TKR126" s="406" t="n"/>
      <c r="TKS126" s="406" t="n"/>
      <c r="TKT126" s="406" t="n"/>
      <c r="TKU126" s="406" t="n"/>
      <c r="TKV126" s="406" t="n"/>
      <c r="TKW126" s="406" t="n"/>
      <c r="TKX126" s="406" t="n"/>
      <c r="TKY126" s="406" t="n"/>
      <c r="TKZ126" s="406" t="n"/>
      <c r="TLA126" s="406" t="n"/>
      <c r="TLB126" s="406" t="n"/>
      <c r="TLC126" s="406" t="n"/>
      <c r="TLD126" s="406" t="n"/>
      <c r="TLE126" s="406" t="n"/>
      <c r="TLF126" s="406" t="n"/>
      <c r="TLG126" s="406" t="n"/>
      <c r="TLH126" s="406" t="n"/>
      <c r="TLI126" s="406" t="n"/>
      <c r="TLJ126" s="406" t="n"/>
      <c r="TLK126" s="406" t="n"/>
      <c r="TLL126" s="406" t="n"/>
      <c r="TLM126" s="406" t="n"/>
      <c r="TLN126" s="406" t="n"/>
      <c r="TLO126" s="406" t="n"/>
      <c r="TLP126" s="406" t="n"/>
      <c r="TLQ126" s="406" t="n"/>
      <c r="TLR126" s="406" t="n"/>
      <c r="TLS126" s="406" t="n"/>
      <c r="TLT126" s="406" t="n"/>
      <c r="TLU126" s="406" t="n"/>
      <c r="TLV126" s="406" t="n"/>
      <c r="TLW126" s="406" t="n"/>
      <c r="TLX126" s="406" t="n"/>
      <c r="TLY126" s="406" t="n"/>
      <c r="TLZ126" s="406" t="n"/>
      <c r="TMA126" s="406" t="n"/>
      <c r="TMB126" s="406" t="n"/>
      <c r="TMC126" s="406" t="n"/>
      <c r="TMD126" s="406" t="n"/>
      <c r="TME126" s="406" t="n"/>
      <c r="TMF126" s="406" t="n"/>
      <c r="TMG126" s="406" t="n"/>
      <c r="TMH126" s="406" t="n"/>
      <c r="TMI126" s="406" t="n"/>
      <c r="TMJ126" s="406" t="n"/>
      <c r="TMK126" s="406" t="n"/>
      <c r="TML126" s="406" t="n"/>
      <c r="TMM126" s="406" t="n"/>
      <c r="TMN126" s="406" t="n"/>
      <c r="TMO126" s="406" t="n"/>
      <c r="TMP126" s="406" t="n"/>
      <c r="TMQ126" s="406" t="n"/>
      <c r="TMR126" s="406" t="n"/>
      <c r="TMS126" s="406" t="n"/>
      <c r="TMT126" s="406" t="n"/>
      <c r="TMU126" s="406" t="n"/>
      <c r="TMV126" s="406" t="n"/>
      <c r="TMW126" s="406" t="n"/>
      <c r="TMX126" s="406" t="n"/>
      <c r="TMY126" s="406" t="n"/>
      <c r="TMZ126" s="406" t="n"/>
      <c r="TNA126" s="406" t="n"/>
      <c r="TNB126" s="406" t="n"/>
      <c r="TNC126" s="406" t="n"/>
      <c r="TND126" s="406" t="n"/>
      <c r="TNE126" s="406" t="n"/>
      <c r="TNF126" s="406" t="n"/>
      <c r="TNG126" s="406" t="n"/>
      <c r="TNH126" s="406" t="n"/>
      <c r="TNI126" s="406" t="n"/>
      <c r="TNJ126" s="406" t="n"/>
      <c r="TNK126" s="406" t="n"/>
      <c r="TNL126" s="406" t="n"/>
      <c r="TNM126" s="406" t="n"/>
      <c r="TNN126" s="406" t="n"/>
      <c r="TNO126" s="406" t="n"/>
      <c r="TNP126" s="406" t="n"/>
      <c r="TNQ126" s="406" t="n"/>
      <c r="TNR126" s="406" t="n"/>
      <c r="TNS126" s="406" t="n"/>
      <c r="TNT126" s="406" t="n"/>
      <c r="TNU126" s="406" t="n"/>
      <c r="TNV126" s="406" t="n"/>
      <c r="TNW126" s="406" t="n"/>
      <c r="TNX126" s="406" t="n"/>
      <c r="TNY126" s="406" t="n"/>
      <c r="TNZ126" s="406" t="n"/>
      <c r="TOA126" s="406" t="n"/>
      <c r="TOB126" s="406" t="n"/>
      <c r="TOC126" s="406" t="n"/>
      <c r="TOD126" s="406" t="n"/>
      <c r="TOE126" s="406" t="n"/>
      <c r="TOF126" s="406" t="n"/>
      <c r="TOG126" s="406" t="n"/>
      <c r="TOH126" s="406" t="n"/>
      <c r="TOI126" s="406" t="n"/>
      <c r="TOJ126" s="406" t="n"/>
      <c r="TOK126" s="406" t="n"/>
      <c r="TOL126" s="406" t="n"/>
      <c r="TOM126" s="406" t="n"/>
      <c r="TON126" s="406" t="n"/>
      <c r="TOO126" s="406" t="n"/>
      <c r="TOP126" s="406" t="n"/>
      <c r="TOQ126" s="406" t="n"/>
      <c r="TOR126" s="406" t="n"/>
      <c r="TOS126" s="406" t="n"/>
      <c r="TOT126" s="406" t="n"/>
      <c r="TOU126" s="406" t="n"/>
      <c r="TOV126" s="406" t="n"/>
      <c r="TOW126" s="406" t="n"/>
      <c r="TOX126" s="406" t="n"/>
      <c r="TOY126" s="406" t="n"/>
      <c r="TOZ126" s="406" t="n"/>
      <c r="TPA126" s="406" t="n"/>
      <c r="TPB126" s="406" t="n"/>
      <c r="TPC126" s="406" t="n"/>
      <c r="TPD126" s="406" t="n"/>
      <c r="TPE126" s="406" t="n"/>
      <c r="TPF126" s="406" t="n"/>
      <c r="TPG126" s="406" t="n"/>
      <c r="TPH126" s="406" t="n"/>
      <c r="TPI126" s="406" t="n"/>
      <c r="TPJ126" s="406" t="n"/>
      <c r="TPK126" s="406" t="n"/>
      <c r="TPL126" s="406" t="n"/>
      <c r="TPM126" s="406" t="n"/>
      <c r="TPN126" s="406" t="n"/>
      <c r="TPO126" s="406" t="n"/>
      <c r="TPP126" s="406" t="n"/>
      <c r="TPQ126" s="406" t="n"/>
      <c r="TPR126" s="406" t="n"/>
      <c r="TPS126" s="406" t="n"/>
      <c r="TPT126" s="406" t="n"/>
      <c r="TPU126" s="406" t="n"/>
      <c r="TPV126" s="406" t="n"/>
      <c r="TPW126" s="406" t="n"/>
      <c r="TPX126" s="406" t="n"/>
      <c r="TPY126" s="406" t="n"/>
      <c r="TPZ126" s="406" t="n"/>
      <c r="TQA126" s="406" t="n"/>
      <c r="TQB126" s="406" t="n"/>
      <c r="TQC126" s="406" t="n"/>
      <c r="TQD126" s="406" t="n"/>
      <c r="TQE126" s="406" t="n"/>
      <c r="TQF126" s="406" t="n"/>
      <c r="TQG126" s="406" t="n"/>
      <c r="TQH126" s="406" t="n"/>
      <c r="TQI126" s="406" t="n"/>
      <c r="TQJ126" s="406" t="n"/>
      <c r="TQK126" s="406" t="n"/>
      <c r="TQL126" s="406" t="n"/>
      <c r="TQM126" s="406" t="n"/>
      <c r="TQN126" s="406" t="n"/>
      <c r="TQO126" s="406" t="n"/>
      <c r="TQP126" s="406" t="n"/>
      <c r="TQQ126" s="406" t="n"/>
      <c r="TQR126" s="406" t="n"/>
      <c r="TQS126" s="406" t="n"/>
      <c r="TQT126" s="406" t="n"/>
      <c r="TQU126" s="406" t="n"/>
      <c r="TQV126" s="406" t="n"/>
      <c r="TQW126" s="406" t="n"/>
      <c r="TQX126" s="406" t="n"/>
      <c r="TQY126" s="406" t="n"/>
      <c r="TQZ126" s="406" t="n"/>
      <c r="TRA126" s="406" t="n"/>
      <c r="TRB126" s="406" t="n"/>
      <c r="TRC126" s="406" t="n"/>
      <c r="TRD126" s="406" t="n"/>
      <c r="TRE126" s="406" t="n"/>
      <c r="TRF126" s="406" t="n"/>
      <c r="TRG126" s="406" t="n"/>
      <c r="TRH126" s="406" t="n"/>
      <c r="TRI126" s="406" t="n"/>
      <c r="TRJ126" s="406" t="n"/>
      <c r="TRK126" s="406" t="n"/>
      <c r="TRL126" s="406" t="n"/>
      <c r="TRM126" s="406" t="n"/>
      <c r="TRN126" s="406" t="n"/>
      <c r="TRO126" s="406" t="n"/>
      <c r="TRP126" s="406" t="n"/>
      <c r="TRQ126" s="406" t="n"/>
      <c r="TRR126" s="406" t="n"/>
      <c r="TRS126" s="406" t="n"/>
      <c r="TRT126" s="406" t="n"/>
      <c r="TRU126" s="406" t="n"/>
      <c r="TRV126" s="406" t="n"/>
      <c r="TRW126" s="406" t="n"/>
      <c r="TRX126" s="406" t="n"/>
      <c r="TRY126" s="406" t="n"/>
      <c r="TRZ126" s="406" t="n"/>
      <c r="TSA126" s="406" t="n"/>
      <c r="TSB126" s="406" t="n"/>
      <c r="TSC126" s="406" t="n"/>
      <c r="TSD126" s="406" t="n"/>
      <c r="TSE126" s="406" t="n"/>
      <c r="TSF126" s="406" t="n"/>
      <c r="TSG126" s="406" t="n"/>
      <c r="TSH126" s="406" t="n"/>
      <c r="TSI126" s="406" t="n"/>
      <c r="TSJ126" s="406" t="n"/>
      <c r="TSK126" s="406" t="n"/>
      <c r="TSL126" s="406" t="n"/>
      <c r="TSM126" s="406" t="n"/>
      <c r="TSN126" s="406" t="n"/>
      <c r="TSO126" s="406" t="n"/>
      <c r="TSP126" s="406" t="n"/>
      <c r="TSQ126" s="406" t="n"/>
      <c r="TSR126" s="406" t="n"/>
      <c r="TSS126" s="406" t="n"/>
      <c r="TST126" s="406" t="n"/>
      <c r="TSU126" s="406" t="n"/>
      <c r="TSV126" s="406" t="n"/>
      <c r="TSW126" s="406" t="n"/>
      <c r="TSX126" s="406" t="n"/>
      <c r="TSY126" s="406" t="n"/>
      <c r="TSZ126" s="406" t="n"/>
      <c r="TTA126" s="406" t="n"/>
      <c r="TTB126" s="406" t="n"/>
      <c r="TTC126" s="406" t="n"/>
      <c r="TTD126" s="406" t="n"/>
      <c r="TTE126" s="406" t="n"/>
      <c r="TTF126" s="406" t="n"/>
      <c r="TTG126" s="406" t="n"/>
      <c r="TTH126" s="406" t="n"/>
      <c r="TTI126" s="406" t="n"/>
      <c r="TTJ126" s="406" t="n"/>
      <c r="TTK126" s="406" t="n"/>
      <c r="TTL126" s="406" t="n"/>
      <c r="TTM126" s="406" t="n"/>
      <c r="TTN126" s="406" t="n"/>
      <c r="TTO126" s="406" t="n"/>
      <c r="TTP126" s="406" t="n"/>
      <c r="TTQ126" s="406" t="n"/>
      <c r="TTR126" s="406" t="n"/>
      <c r="TTS126" s="406" t="n"/>
      <c r="TTT126" s="406" t="n"/>
      <c r="TTU126" s="406" t="n"/>
      <c r="TTV126" s="406" t="n"/>
      <c r="TTW126" s="406" t="n"/>
      <c r="TTX126" s="406" t="n"/>
      <c r="TTY126" s="406" t="n"/>
      <c r="TTZ126" s="406" t="n"/>
      <c r="TUA126" s="406" t="n"/>
      <c r="TUB126" s="406" t="n"/>
      <c r="TUC126" s="406" t="n"/>
      <c r="TUD126" s="406" t="n"/>
      <c r="TUE126" s="406" t="n"/>
      <c r="TUF126" s="406" t="n"/>
      <c r="TUG126" s="406" t="n"/>
      <c r="TUH126" s="406" t="n"/>
      <c r="TUI126" s="406" t="n"/>
      <c r="TUJ126" s="406" t="n"/>
      <c r="TUK126" s="406" t="n"/>
      <c r="TUL126" s="406" t="n"/>
      <c r="TUM126" s="406" t="n"/>
      <c r="TUN126" s="406" t="n"/>
      <c r="TUO126" s="406" t="n"/>
      <c r="TUP126" s="406" t="n"/>
      <c r="TUQ126" s="406" t="n"/>
      <c r="TUR126" s="406" t="n"/>
      <c r="TUS126" s="406" t="n"/>
      <c r="TUT126" s="406" t="n"/>
      <c r="TUU126" s="406" t="n"/>
      <c r="TUV126" s="406" t="n"/>
      <c r="TUW126" s="406" t="n"/>
      <c r="TUX126" s="406" t="n"/>
      <c r="TUY126" s="406" t="n"/>
      <c r="TUZ126" s="406" t="n"/>
      <c r="TVA126" s="406" t="n"/>
      <c r="TVB126" s="406" t="n"/>
      <c r="TVC126" s="406" t="n"/>
      <c r="TVD126" s="406" t="n"/>
      <c r="TVE126" s="406" t="n"/>
      <c r="TVF126" s="406" t="n"/>
      <c r="TVG126" s="406" t="n"/>
      <c r="TVH126" s="406" t="n"/>
      <c r="TVI126" s="406" t="n"/>
      <c r="TVJ126" s="406" t="n"/>
      <c r="TVK126" s="406" t="n"/>
      <c r="TVL126" s="406" t="n"/>
      <c r="TVM126" s="406" t="n"/>
      <c r="TVN126" s="406" t="n"/>
      <c r="TVO126" s="406" t="n"/>
      <c r="TVP126" s="406" t="n"/>
      <c r="TVQ126" s="406" t="n"/>
      <c r="TVR126" s="406" t="n"/>
      <c r="TVS126" s="406" t="n"/>
      <c r="TVT126" s="406" t="n"/>
      <c r="TVU126" s="406" t="n"/>
      <c r="TVV126" s="406" t="n"/>
      <c r="TVW126" s="406" t="n"/>
      <c r="TVX126" s="406" t="n"/>
      <c r="TVY126" s="406" t="n"/>
      <c r="TVZ126" s="406" t="n"/>
      <c r="TWA126" s="406" t="n"/>
      <c r="TWB126" s="406" t="n"/>
      <c r="TWC126" s="406" t="n"/>
      <c r="TWD126" s="406" t="n"/>
      <c r="TWE126" s="406" t="n"/>
      <c r="TWF126" s="406" t="n"/>
      <c r="TWG126" s="406" t="n"/>
      <c r="TWH126" s="406" t="n"/>
      <c r="TWI126" s="406" t="n"/>
      <c r="TWJ126" s="406" t="n"/>
      <c r="TWK126" s="406" t="n"/>
      <c r="TWL126" s="406" t="n"/>
      <c r="TWM126" s="406" t="n"/>
      <c r="TWN126" s="406" t="n"/>
      <c r="TWO126" s="406" t="n"/>
      <c r="TWP126" s="406" t="n"/>
      <c r="TWQ126" s="406" t="n"/>
      <c r="TWR126" s="406" t="n"/>
      <c r="TWS126" s="406" t="n"/>
      <c r="TWT126" s="406" t="n"/>
      <c r="TWU126" s="406" t="n"/>
      <c r="TWV126" s="406" t="n"/>
      <c r="TWW126" s="406" t="n"/>
      <c r="TWX126" s="406" t="n"/>
      <c r="TWY126" s="406" t="n"/>
      <c r="TWZ126" s="406" t="n"/>
      <c r="TXA126" s="406" t="n"/>
      <c r="TXB126" s="406" t="n"/>
      <c r="TXC126" s="406" t="n"/>
      <c r="TXD126" s="406" t="n"/>
      <c r="TXE126" s="406" t="n"/>
      <c r="TXF126" s="406" t="n"/>
      <c r="TXG126" s="406" t="n"/>
      <c r="TXH126" s="406" t="n"/>
      <c r="TXI126" s="406" t="n"/>
      <c r="TXJ126" s="406" t="n"/>
      <c r="TXK126" s="406" t="n"/>
      <c r="TXL126" s="406" t="n"/>
      <c r="TXM126" s="406" t="n"/>
      <c r="TXN126" s="406" t="n"/>
      <c r="TXO126" s="406" t="n"/>
      <c r="TXP126" s="406" t="n"/>
      <c r="TXQ126" s="406" t="n"/>
      <c r="TXR126" s="406" t="n"/>
      <c r="TXS126" s="406" t="n"/>
      <c r="TXT126" s="406" t="n"/>
      <c r="TXU126" s="406" t="n"/>
      <c r="TXV126" s="406" t="n"/>
      <c r="TXW126" s="406" t="n"/>
      <c r="TXX126" s="406" t="n"/>
      <c r="TXY126" s="406" t="n"/>
      <c r="TXZ126" s="406" t="n"/>
      <c r="TYA126" s="406" t="n"/>
      <c r="TYB126" s="406" t="n"/>
      <c r="TYC126" s="406" t="n"/>
      <c r="TYD126" s="406" t="n"/>
      <c r="TYE126" s="406" t="n"/>
      <c r="TYF126" s="406" t="n"/>
      <c r="TYG126" s="406" t="n"/>
      <c r="TYH126" s="406" t="n"/>
      <c r="TYI126" s="406" t="n"/>
      <c r="TYJ126" s="406" t="n"/>
      <c r="TYK126" s="406" t="n"/>
      <c r="TYL126" s="406" t="n"/>
      <c r="TYM126" s="406" t="n"/>
      <c r="TYN126" s="406" t="n"/>
      <c r="TYO126" s="406" t="n"/>
      <c r="TYP126" s="406" t="n"/>
      <c r="TYQ126" s="406" t="n"/>
      <c r="TYR126" s="406" t="n"/>
      <c r="TYS126" s="406" t="n"/>
      <c r="TYT126" s="406" t="n"/>
      <c r="TYU126" s="406" t="n"/>
      <c r="TYV126" s="406" t="n"/>
      <c r="TYW126" s="406" t="n"/>
      <c r="TYX126" s="406" t="n"/>
      <c r="TYY126" s="406" t="n"/>
      <c r="TYZ126" s="406" t="n"/>
      <c r="TZA126" s="406" t="n"/>
      <c r="TZB126" s="406" t="n"/>
      <c r="TZC126" s="406" t="n"/>
      <c r="TZD126" s="406" t="n"/>
      <c r="TZE126" s="406" t="n"/>
      <c r="TZF126" s="406" t="n"/>
      <c r="TZG126" s="406" t="n"/>
      <c r="TZH126" s="406" t="n"/>
      <c r="TZI126" s="406" t="n"/>
      <c r="TZJ126" s="406" t="n"/>
      <c r="TZK126" s="406" t="n"/>
      <c r="TZL126" s="406" t="n"/>
      <c r="TZM126" s="406" t="n"/>
      <c r="TZN126" s="406" t="n"/>
      <c r="TZO126" s="406" t="n"/>
      <c r="TZP126" s="406" t="n"/>
      <c r="TZQ126" s="406" t="n"/>
      <c r="TZR126" s="406" t="n"/>
      <c r="TZS126" s="406" t="n"/>
      <c r="TZT126" s="406" t="n"/>
      <c r="TZU126" s="406" t="n"/>
      <c r="TZV126" s="406" t="n"/>
      <c r="TZW126" s="406" t="n"/>
      <c r="TZX126" s="406" t="n"/>
      <c r="TZY126" s="406" t="n"/>
      <c r="TZZ126" s="406" t="n"/>
      <c r="UAA126" s="406" t="n"/>
      <c r="UAB126" s="406" t="n"/>
      <c r="UAC126" s="406" t="n"/>
      <c r="UAD126" s="406" t="n"/>
      <c r="UAE126" s="406" t="n"/>
      <c r="UAF126" s="406" t="n"/>
      <c r="UAG126" s="406" t="n"/>
      <c r="UAH126" s="406" t="n"/>
      <c r="UAI126" s="406" t="n"/>
      <c r="UAJ126" s="406" t="n"/>
      <c r="UAK126" s="406" t="n"/>
      <c r="UAL126" s="406" t="n"/>
      <c r="UAM126" s="406" t="n"/>
      <c r="UAN126" s="406" t="n"/>
      <c r="UAO126" s="406" t="n"/>
      <c r="UAP126" s="406" t="n"/>
      <c r="UAQ126" s="406" t="n"/>
      <c r="UAR126" s="406" t="n"/>
      <c r="UAS126" s="406" t="n"/>
      <c r="UAT126" s="406" t="n"/>
      <c r="UAU126" s="406" t="n"/>
      <c r="UAV126" s="406" t="n"/>
      <c r="UAW126" s="406" t="n"/>
      <c r="UAX126" s="406" t="n"/>
      <c r="UAY126" s="406" t="n"/>
      <c r="UAZ126" s="406" t="n"/>
      <c r="UBA126" s="406" t="n"/>
      <c r="UBB126" s="406" t="n"/>
      <c r="UBC126" s="406" t="n"/>
      <c r="UBD126" s="406" t="n"/>
      <c r="UBE126" s="406" t="n"/>
      <c r="UBF126" s="406" t="n"/>
      <c r="UBG126" s="406" t="n"/>
      <c r="UBH126" s="406" t="n"/>
      <c r="UBI126" s="406" t="n"/>
      <c r="UBJ126" s="406" t="n"/>
      <c r="UBK126" s="406" t="n"/>
      <c r="UBL126" s="406" t="n"/>
      <c r="UBM126" s="406" t="n"/>
      <c r="UBN126" s="406" t="n"/>
      <c r="UBO126" s="406" t="n"/>
      <c r="UBP126" s="406" t="n"/>
      <c r="UBQ126" s="406" t="n"/>
      <c r="UBR126" s="406" t="n"/>
      <c r="UBS126" s="406" t="n"/>
      <c r="UBT126" s="406" t="n"/>
      <c r="UBU126" s="406" t="n"/>
      <c r="UBV126" s="406" t="n"/>
      <c r="UBW126" s="406" t="n"/>
      <c r="UBX126" s="406" t="n"/>
      <c r="UBY126" s="406" t="n"/>
      <c r="UBZ126" s="406" t="n"/>
      <c r="UCA126" s="406" t="n"/>
      <c r="UCB126" s="406" t="n"/>
      <c r="UCC126" s="406" t="n"/>
      <c r="UCD126" s="406" t="n"/>
      <c r="UCE126" s="406" t="n"/>
      <c r="UCF126" s="406" t="n"/>
      <c r="UCG126" s="406" t="n"/>
      <c r="UCH126" s="406" t="n"/>
      <c r="UCI126" s="406" t="n"/>
      <c r="UCJ126" s="406" t="n"/>
      <c r="UCK126" s="406" t="n"/>
      <c r="UCL126" s="406" t="n"/>
      <c r="UCM126" s="406" t="n"/>
      <c r="UCN126" s="406" t="n"/>
      <c r="UCO126" s="406" t="n"/>
      <c r="UCP126" s="406" t="n"/>
      <c r="UCQ126" s="406" t="n"/>
      <c r="UCR126" s="406" t="n"/>
      <c r="UCS126" s="406" t="n"/>
      <c r="UCT126" s="406" t="n"/>
      <c r="UCU126" s="406" t="n"/>
      <c r="UCV126" s="406" t="n"/>
      <c r="UCW126" s="406" t="n"/>
      <c r="UCX126" s="406" t="n"/>
      <c r="UCY126" s="406" t="n"/>
      <c r="UCZ126" s="406" t="n"/>
      <c r="UDA126" s="406" t="n"/>
      <c r="UDB126" s="406" t="n"/>
      <c r="UDC126" s="406" t="n"/>
      <c r="UDD126" s="406" t="n"/>
      <c r="UDE126" s="406" t="n"/>
      <c r="UDF126" s="406" t="n"/>
      <c r="UDG126" s="406" t="n"/>
      <c r="UDH126" s="406" t="n"/>
      <c r="UDI126" s="406" t="n"/>
      <c r="UDJ126" s="406" t="n"/>
      <c r="UDK126" s="406" t="n"/>
      <c r="UDL126" s="406" t="n"/>
      <c r="UDM126" s="406" t="n"/>
      <c r="UDN126" s="406" t="n"/>
      <c r="UDO126" s="406" t="n"/>
      <c r="UDP126" s="406" t="n"/>
      <c r="UDQ126" s="406" t="n"/>
      <c r="UDR126" s="406" t="n"/>
      <c r="UDS126" s="406" t="n"/>
      <c r="UDT126" s="406" t="n"/>
      <c r="UDU126" s="406" t="n"/>
      <c r="UDV126" s="406" t="n"/>
      <c r="UDW126" s="406" t="n"/>
      <c r="UDX126" s="406" t="n"/>
      <c r="UDY126" s="406" t="n"/>
      <c r="UDZ126" s="406" t="n"/>
      <c r="UEA126" s="406" t="n"/>
      <c r="UEB126" s="406" t="n"/>
      <c r="UEC126" s="406" t="n"/>
      <c r="UED126" s="406" t="n"/>
      <c r="UEE126" s="406" t="n"/>
      <c r="UEF126" s="406" t="n"/>
      <c r="UEG126" s="406" t="n"/>
      <c r="UEH126" s="406" t="n"/>
      <c r="UEI126" s="406" t="n"/>
      <c r="UEJ126" s="406" t="n"/>
      <c r="UEK126" s="406" t="n"/>
      <c r="UEL126" s="406" t="n"/>
      <c r="UEM126" s="406" t="n"/>
      <c r="UEN126" s="406" t="n"/>
      <c r="UEO126" s="406" t="n"/>
      <c r="UEP126" s="406" t="n"/>
      <c r="UEQ126" s="406" t="n"/>
      <c r="UER126" s="406" t="n"/>
      <c r="UES126" s="406" t="n"/>
      <c r="UET126" s="406" t="n"/>
      <c r="UEU126" s="406" t="n"/>
      <c r="UEV126" s="406" t="n"/>
      <c r="UEW126" s="406" t="n"/>
      <c r="UEX126" s="406" t="n"/>
      <c r="UEY126" s="406" t="n"/>
      <c r="UEZ126" s="406" t="n"/>
      <c r="UFA126" s="406" t="n"/>
      <c r="UFB126" s="406" t="n"/>
      <c r="UFC126" s="406" t="n"/>
      <c r="UFD126" s="406" t="n"/>
      <c r="UFE126" s="406" t="n"/>
      <c r="UFF126" s="406" t="n"/>
      <c r="UFG126" s="406" t="n"/>
      <c r="UFH126" s="406" t="n"/>
      <c r="UFI126" s="406" t="n"/>
      <c r="UFJ126" s="406" t="n"/>
      <c r="UFK126" s="406" t="n"/>
      <c r="UFL126" s="406" t="n"/>
      <c r="UFM126" s="406" t="n"/>
      <c r="UFN126" s="406" t="n"/>
      <c r="UFO126" s="406" t="n"/>
      <c r="UFP126" s="406" t="n"/>
      <c r="UFQ126" s="406" t="n"/>
      <c r="UFR126" s="406" t="n"/>
      <c r="UFS126" s="406" t="n"/>
      <c r="UFT126" s="406" t="n"/>
      <c r="UFU126" s="406" t="n"/>
      <c r="UFV126" s="406" t="n"/>
      <c r="UFW126" s="406" t="n"/>
      <c r="UFX126" s="406" t="n"/>
      <c r="UFY126" s="406" t="n"/>
      <c r="UFZ126" s="406" t="n"/>
      <c r="UGA126" s="406" t="n"/>
      <c r="UGB126" s="406" t="n"/>
      <c r="UGC126" s="406" t="n"/>
      <c r="UGD126" s="406" t="n"/>
      <c r="UGE126" s="406" t="n"/>
      <c r="UGF126" s="406" t="n"/>
      <c r="UGG126" s="406" t="n"/>
      <c r="UGH126" s="406" t="n"/>
      <c r="UGI126" s="406" t="n"/>
      <c r="UGJ126" s="406" t="n"/>
      <c r="UGK126" s="406" t="n"/>
      <c r="UGL126" s="406" t="n"/>
      <c r="UGM126" s="406" t="n"/>
      <c r="UGN126" s="406" t="n"/>
      <c r="UGO126" s="406" t="n"/>
      <c r="UGP126" s="406" t="n"/>
      <c r="UGQ126" s="406" t="n"/>
      <c r="UGR126" s="406" t="n"/>
      <c r="UGS126" s="406" t="n"/>
      <c r="UGT126" s="406" t="n"/>
      <c r="UGU126" s="406" t="n"/>
      <c r="UGV126" s="406" t="n"/>
      <c r="UGW126" s="406" t="n"/>
      <c r="UGX126" s="406" t="n"/>
      <c r="UGY126" s="406" t="n"/>
      <c r="UGZ126" s="406" t="n"/>
      <c r="UHA126" s="406" t="n"/>
      <c r="UHB126" s="406" t="n"/>
      <c r="UHC126" s="406" t="n"/>
      <c r="UHD126" s="406" t="n"/>
      <c r="UHE126" s="406" t="n"/>
      <c r="UHF126" s="406" t="n"/>
      <c r="UHG126" s="406" t="n"/>
      <c r="UHH126" s="406" t="n"/>
      <c r="UHI126" s="406" t="n"/>
      <c r="UHJ126" s="406" t="n"/>
      <c r="UHK126" s="406" t="n"/>
      <c r="UHL126" s="406" t="n"/>
      <c r="UHM126" s="406" t="n"/>
      <c r="UHN126" s="406" t="n"/>
      <c r="UHO126" s="406" t="n"/>
      <c r="UHP126" s="406" t="n"/>
      <c r="UHQ126" s="406" t="n"/>
      <c r="UHR126" s="406" t="n"/>
      <c r="UHS126" s="406" t="n"/>
      <c r="UHT126" s="406" t="n"/>
      <c r="UHU126" s="406" t="n"/>
      <c r="UHV126" s="406" t="n"/>
      <c r="UHW126" s="406" t="n"/>
      <c r="UHX126" s="406" t="n"/>
      <c r="UHY126" s="406" t="n"/>
      <c r="UHZ126" s="406" t="n"/>
      <c r="UIA126" s="406" t="n"/>
      <c r="UIB126" s="406" t="n"/>
      <c r="UIC126" s="406" t="n"/>
      <c r="UID126" s="406" t="n"/>
      <c r="UIE126" s="406" t="n"/>
      <c r="UIF126" s="406" t="n"/>
      <c r="UIG126" s="406" t="n"/>
      <c r="UIH126" s="406" t="n"/>
      <c r="UII126" s="406" t="n"/>
      <c r="UIJ126" s="406" t="n"/>
      <c r="UIK126" s="406" t="n"/>
      <c r="UIL126" s="406" t="n"/>
      <c r="UIM126" s="406" t="n"/>
      <c r="UIN126" s="406" t="n"/>
      <c r="UIO126" s="406" t="n"/>
      <c r="UIP126" s="406" t="n"/>
      <c r="UIQ126" s="406" t="n"/>
      <c r="UIR126" s="406" t="n"/>
      <c r="UIS126" s="406" t="n"/>
      <c r="UIT126" s="406" t="n"/>
      <c r="UIU126" s="406" t="n"/>
      <c r="UIV126" s="406" t="n"/>
      <c r="UIW126" s="406" t="n"/>
      <c r="UIX126" s="406" t="n"/>
      <c r="UIY126" s="406" t="n"/>
      <c r="UIZ126" s="406" t="n"/>
      <c r="UJA126" s="406" t="n"/>
      <c r="UJB126" s="406" t="n"/>
      <c r="UJC126" s="406" t="n"/>
      <c r="UJD126" s="406" t="n"/>
      <c r="UJE126" s="406" t="n"/>
      <c r="UJF126" s="406" t="n"/>
      <c r="UJG126" s="406" t="n"/>
      <c r="UJH126" s="406" t="n"/>
      <c r="UJI126" s="406" t="n"/>
      <c r="UJJ126" s="406" t="n"/>
      <c r="UJK126" s="406" t="n"/>
      <c r="UJL126" s="406" t="n"/>
      <c r="UJM126" s="406" t="n"/>
      <c r="UJN126" s="406" t="n"/>
      <c r="UJO126" s="406" t="n"/>
      <c r="UJP126" s="406" t="n"/>
      <c r="UJQ126" s="406" t="n"/>
      <c r="UJR126" s="406" t="n"/>
      <c r="UJS126" s="406" t="n"/>
      <c r="UJT126" s="406" t="n"/>
      <c r="UJU126" s="406" t="n"/>
      <c r="UJV126" s="406" t="n"/>
      <c r="UJW126" s="406" t="n"/>
      <c r="UJX126" s="406" t="n"/>
      <c r="UJY126" s="406" t="n"/>
      <c r="UJZ126" s="406" t="n"/>
      <c r="UKA126" s="406" t="n"/>
      <c r="UKB126" s="406" t="n"/>
      <c r="UKC126" s="406" t="n"/>
      <c r="UKD126" s="406" t="n"/>
      <c r="UKE126" s="406" t="n"/>
      <c r="UKF126" s="406" t="n"/>
      <c r="UKG126" s="406" t="n"/>
      <c r="UKH126" s="406" t="n"/>
      <c r="UKI126" s="406" t="n"/>
      <c r="UKJ126" s="406" t="n"/>
      <c r="UKK126" s="406" t="n"/>
      <c r="UKL126" s="406" t="n"/>
      <c r="UKM126" s="406" t="n"/>
      <c r="UKN126" s="406" t="n"/>
      <c r="UKO126" s="406" t="n"/>
      <c r="UKP126" s="406" t="n"/>
      <c r="UKQ126" s="406" t="n"/>
      <c r="UKR126" s="406" t="n"/>
      <c r="UKS126" s="406" t="n"/>
      <c r="UKT126" s="406" t="n"/>
      <c r="UKU126" s="406" t="n"/>
      <c r="UKV126" s="406" t="n"/>
      <c r="UKW126" s="406" t="n"/>
      <c r="UKX126" s="406" t="n"/>
      <c r="UKY126" s="406" t="n"/>
      <c r="UKZ126" s="406" t="n"/>
      <c r="ULA126" s="406" t="n"/>
      <c r="ULB126" s="406" t="n"/>
      <c r="ULC126" s="406" t="n"/>
      <c r="ULD126" s="406" t="n"/>
      <c r="ULE126" s="406" t="n"/>
      <c r="ULF126" s="406" t="n"/>
      <c r="ULG126" s="406" t="n"/>
      <c r="ULH126" s="406" t="n"/>
      <c r="ULI126" s="406" t="n"/>
      <c r="ULJ126" s="406" t="n"/>
      <c r="ULK126" s="406" t="n"/>
      <c r="ULL126" s="406" t="n"/>
      <c r="ULM126" s="406" t="n"/>
      <c r="ULN126" s="406" t="n"/>
      <c r="ULO126" s="406" t="n"/>
      <c r="ULP126" s="406" t="n"/>
      <c r="ULQ126" s="406" t="n"/>
      <c r="ULR126" s="406" t="n"/>
      <c r="ULS126" s="406" t="n"/>
      <c r="ULT126" s="406" t="n"/>
      <c r="ULU126" s="406" t="n"/>
      <c r="ULV126" s="406" t="n"/>
      <c r="ULW126" s="406" t="n"/>
      <c r="ULX126" s="406" t="n"/>
      <c r="ULY126" s="406" t="n"/>
      <c r="ULZ126" s="406" t="n"/>
      <c r="UMA126" s="406" t="n"/>
      <c r="UMB126" s="406" t="n"/>
      <c r="UMC126" s="406" t="n"/>
      <c r="UMD126" s="406" t="n"/>
      <c r="UME126" s="406" t="n"/>
      <c r="UMF126" s="406" t="n"/>
      <c r="UMG126" s="406" t="n"/>
      <c r="UMH126" s="406" t="n"/>
      <c r="UMI126" s="406" t="n"/>
      <c r="UMJ126" s="406" t="n"/>
      <c r="UMK126" s="406" t="n"/>
      <c r="UML126" s="406" t="n"/>
      <c r="UMM126" s="406" t="n"/>
      <c r="UMN126" s="406" t="n"/>
      <c r="UMO126" s="406" t="n"/>
      <c r="UMP126" s="406" t="n"/>
      <c r="UMQ126" s="406" t="n"/>
      <c r="UMR126" s="406" t="n"/>
      <c r="UMS126" s="406" t="n"/>
      <c r="UMT126" s="406" t="n"/>
      <c r="UMU126" s="406" t="n"/>
      <c r="UMV126" s="406" t="n"/>
      <c r="UMW126" s="406" t="n"/>
      <c r="UMX126" s="406" t="n"/>
      <c r="UMY126" s="406" t="n"/>
      <c r="UMZ126" s="406" t="n"/>
      <c r="UNA126" s="406" t="n"/>
      <c r="UNB126" s="406" t="n"/>
      <c r="UNC126" s="406" t="n"/>
      <c r="UND126" s="406" t="n"/>
      <c r="UNE126" s="406" t="n"/>
      <c r="UNF126" s="406" t="n"/>
      <c r="UNG126" s="406" t="n"/>
      <c r="UNH126" s="406" t="n"/>
      <c r="UNI126" s="406" t="n"/>
      <c r="UNJ126" s="406" t="n"/>
      <c r="UNK126" s="406" t="n"/>
      <c r="UNL126" s="406" t="n"/>
      <c r="UNM126" s="406" t="n"/>
      <c r="UNN126" s="406" t="n"/>
      <c r="UNO126" s="406" t="n"/>
      <c r="UNP126" s="406" t="n"/>
      <c r="UNQ126" s="406" t="n"/>
      <c r="UNR126" s="406" t="n"/>
      <c r="UNS126" s="406" t="n"/>
      <c r="UNT126" s="406" t="n"/>
      <c r="UNU126" s="406" t="n"/>
      <c r="UNV126" s="406" t="n"/>
      <c r="UNW126" s="406" t="n"/>
      <c r="UNX126" s="406" t="n"/>
      <c r="UNY126" s="406" t="n"/>
      <c r="UNZ126" s="406" t="n"/>
      <c r="UOA126" s="406" t="n"/>
      <c r="UOB126" s="406" t="n"/>
      <c r="UOC126" s="406" t="n"/>
      <c r="UOD126" s="406" t="n"/>
      <c r="UOE126" s="406" t="n"/>
      <c r="UOF126" s="406" t="n"/>
      <c r="UOG126" s="406" t="n"/>
      <c r="UOH126" s="406" t="n"/>
      <c r="UOI126" s="406" t="n"/>
      <c r="UOJ126" s="406" t="n"/>
      <c r="UOK126" s="406" t="n"/>
      <c r="UOL126" s="406" t="n"/>
      <c r="UOM126" s="406" t="n"/>
      <c r="UON126" s="406" t="n"/>
      <c r="UOO126" s="406" t="n"/>
      <c r="UOP126" s="406" t="n"/>
      <c r="UOQ126" s="406" t="n"/>
      <c r="UOR126" s="406" t="n"/>
      <c r="UOS126" s="406" t="n"/>
      <c r="UOT126" s="406" t="n"/>
      <c r="UOU126" s="406" t="n"/>
      <c r="UOV126" s="406" t="n"/>
      <c r="UOW126" s="406" t="n"/>
      <c r="UOX126" s="406" t="n"/>
      <c r="UOY126" s="406" t="n"/>
      <c r="UOZ126" s="406" t="n"/>
      <c r="UPA126" s="406" t="n"/>
      <c r="UPB126" s="406" t="n"/>
      <c r="UPC126" s="406" t="n"/>
      <c r="UPD126" s="406" t="n"/>
      <c r="UPE126" s="406" t="n"/>
      <c r="UPF126" s="406" t="n"/>
      <c r="UPG126" s="406" t="n"/>
      <c r="UPH126" s="406" t="n"/>
      <c r="UPI126" s="406" t="n"/>
      <c r="UPJ126" s="406" t="n"/>
      <c r="UPK126" s="406" t="n"/>
      <c r="UPL126" s="406" t="n"/>
      <c r="UPM126" s="406" t="n"/>
      <c r="UPN126" s="406" t="n"/>
      <c r="UPO126" s="406" t="n"/>
      <c r="UPP126" s="406" t="n"/>
      <c r="UPQ126" s="406" t="n"/>
      <c r="UPR126" s="406" t="n"/>
      <c r="UPS126" s="406" t="n"/>
      <c r="UPT126" s="406" t="n"/>
      <c r="UPU126" s="406" t="n"/>
      <c r="UPV126" s="406" t="n"/>
      <c r="UPW126" s="406" t="n"/>
      <c r="UPX126" s="406" t="n"/>
      <c r="UPY126" s="406" t="n"/>
      <c r="UPZ126" s="406" t="n"/>
      <c r="UQA126" s="406" t="n"/>
      <c r="UQB126" s="406" t="n"/>
      <c r="UQC126" s="406" t="n"/>
      <c r="UQD126" s="406" t="n"/>
      <c r="UQE126" s="406" t="n"/>
      <c r="UQF126" s="406" t="n"/>
      <c r="UQG126" s="406" t="n"/>
      <c r="UQH126" s="406" t="n"/>
      <c r="UQI126" s="406" t="n"/>
      <c r="UQJ126" s="406" t="n"/>
      <c r="UQK126" s="406" t="n"/>
      <c r="UQL126" s="406" t="n"/>
      <c r="UQM126" s="406" t="n"/>
      <c r="UQN126" s="406" t="n"/>
      <c r="UQO126" s="406" t="n"/>
      <c r="UQP126" s="406" t="n"/>
      <c r="UQQ126" s="406" t="n"/>
      <c r="UQR126" s="406" t="n"/>
      <c r="UQS126" s="406" t="n"/>
      <c r="UQT126" s="406" t="n"/>
      <c r="UQU126" s="406" t="n"/>
      <c r="UQV126" s="406" t="n"/>
      <c r="UQW126" s="406" t="n"/>
      <c r="UQX126" s="406" t="n"/>
      <c r="UQY126" s="406" t="n"/>
      <c r="UQZ126" s="406" t="n"/>
      <c r="URA126" s="406" t="n"/>
      <c r="URB126" s="406" t="n"/>
      <c r="URC126" s="406" t="n"/>
      <c r="URD126" s="406" t="n"/>
      <c r="URE126" s="406" t="n"/>
      <c r="URF126" s="406" t="n"/>
      <c r="URG126" s="406" t="n"/>
      <c r="URH126" s="406" t="n"/>
      <c r="URI126" s="406" t="n"/>
      <c r="URJ126" s="406" t="n"/>
      <c r="URK126" s="406" t="n"/>
      <c r="URL126" s="406" t="n"/>
      <c r="URM126" s="406" t="n"/>
      <c r="URN126" s="406" t="n"/>
      <c r="URO126" s="406" t="n"/>
      <c r="URP126" s="406" t="n"/>
      <c r="URQ126" s="406" t="n"/>
      <c r="URR126" s="406" t="n"/>
      <c r="URS126" s="406" t="n"/>
      <c r="URT126" s="406" t="n"/>
      <c r="URU126" s="406" t="n"/>
      <c r="URV126" s="406" t="n"/>
      <c r="URW126" s="406" t="n"/>
      <c r="URX126" s="406" t="n"/>
      <c r="URY126" s="406" t="n"/>
      <c r="URZ126" s="406" t="n"/>
      <c r="USA126" s="406" t="n"/>
      <c r="USB126" s="406" t="n"/>
      <c r="USC126" s="406" t="n"/>
      <c r="USD126" s="406" t="n"/>
      <c r="USE126" s="406" t="n"/>
      <c r="USF126" s="406" t="n"/>
      <c r="USG126" s="406" t="n"/>
      <c r="USH126" s="406" t="n"/>
      <c r="USI126" s="406" t="n"/>
      <c r="USJ126" s="406" t="n"/>
      <c r="USK126" s="406" t="n"/>
      <c r="USL126" s="406" t="n"/>
      <c r="USM126" s="406" t="n"/>
      <c r="USN126" s="406" t="n"/>
      <c r="USO126" s="406" t="n"/>
      <c r="USP126" s="406" t="n"/>
      <c r="USQ126" s="406" t="n"/>
      <c r="USR126" s="406" t="n"/>
      <c r="USS126" s="406" t="n"/>
      <c r="UST126" s="406" t="n"/>
      <c r="USU126" s="406" t="n"/>
      <c r="USV126" s="406" t="n"/>
      <c r="USW126" s="406" t="n"/>
      <c r="USX126" s="406" t="n"/>
      <c r="USY126" s="406" t="n"/>
      <c r="USZ126" s="406" t="n"/>
      <c r="UTA126" s="406" t="n"/>
      <c r="UTB126" s="406" t="n"/>
      <c r="UTC126" s="406" t="n"/>
      <c r="UTD126" s="406" t="n"/>
      <c r="UTE126" s="406" t="n"/>
      <c r="UTF126" s="406" t="n"/>
      <c r="UTG126" s="406" t="n"/>
      <c r="UTH126" s="406" t="n"/>
      <c r="UTI126" s="406" t="n"/>
      <c r="UTJ126" s="406" t="n"/>
      <c r="UTK126" s="406" t="n"/>
      <c r="UTL126" s="406" t="n"/>
      <c r="UTM126" s="406" t="n"/>
      <c r="UTN126" s="406" t="n"/>
      <c r="UTO126" s="406" t="n"/>
      <c r="UTP126" s="406" t="n"/>
      <c r="UTQ126" s="406" t="n"/>
      <c r="UTR126" s="406" t="n"/>
      <c r="UTS126" s="406" t="n"/>
      <c r="UTT126" s="406" t="n"/>
      <c r="UTU126" s="406" t="n"/>
      <c r="UTV126" s="406" t="n"/>
      <c r="UTW126" s="406" t="n"/>
      <c r="UTX126" s="406" t="n"/>
      <c r="UTY126" s="406" t="n"/>
      <c r="UTZ126" s="406" t="n"/>
      <c r="UUA126" s="406" t="n"/>
      <c r="UUB126" s="406" t="n"/>
      <c r="UUC126" s="406" t="n"/>
      <c r="UUD126" s="406" t="n"/>
      <c r="UUE126" s="406" t="n"/>
      <c r="UUF126" s="406" t="n"/>
      <c r="UUG126" s="406" t="n"/>
      <c r="UUH126" s="406" t="n"/>
      <c r="UUI126" s="406" t="n"/>
      <c r="UUJ126" s="406" t="n"/>
      <c r="UUK126" s="406" t="n"/>
      <c r="UUL126" s="406" t="n"/>
      <c r="UUM126" s="406" t="n"/>
      <c r="UUN126" s="406" t="n"/>
      <c r="UUO126" s="406" t="n"/>
      <c r="UUP126" s="406" t="n"/>
      <c r="UUQ126" s="406" t="n"/>
      <c r="UUR126" s="406" t="n"/>
      <c r="UUS126" s="406" t="n"/>
      <c r="UUT126" s="406" t="n"/>
      <c r="UUU126" s="406" t="n"/>
      <c r="UUV126" s="406" t="n"/>
      <c r="UUW126" s="406" t="n"/>
      <c r="UUX126" s="406" t="n"/>
      <c r="UUY126" s="406" t="n"/>
      <c r="UUZ126" s="406" t="n"/>
      <c r="UVA126" s="406" t="n"/>
      <c r="UVB126" s="406" t="n"/>
      <c r="UVC126" s="406" t="n"/>
      <c r="UVD126" s="406" t="n"/>
      <c r="UVE126" s="406" t="n"/>
      <c r="UVF126" s="406" t="n"/>
      <c r="UVG126" s="406" t="n"/>
      <c r="UVH126" s="406" t="n"/>
      <c r="UVI126" s="406" t="n"/>
      <c r="UVJ126" s="406" t="n"/>
      <c r="UVK126" s="406" t="n"/>
      <c r="UVL126" s="406" t="n"/>
      <c r="UVM126" s="406" t="n"/>
      <c r="UVN126" s="406" t="n"/>
      <c r="UVO126" s="406" t="n"/>
      <c r="UVP126" s="406" t="n"/>
      <c r="UVQ126" s="406" t="n"/>
      <c r="UVR126" s="406" t="n"/>
      <c r="UVS126" s="406" t="n"/>
      <c r="UVT126" s="406" t="n"/>
      <c r="UVU126" s="406" t="n"/>
      <c r="UVV126" s="406" t="n"/>
      <c r="UVW126" s="406" t="n"/>
      <c r="UVX126" s="406" t="n"/>
      <c r="UVY126" s="406" t="n"/>
      <c r="UVZ126" s="406" t="n"/>
      <c r="UWA126" s="406" t="n"/>
      <c r="UWB126" s="406" t="n"/>
      <c r="UWC126" s="406" t="n"/>
      <c r="UWD126" s="406" t="n"/>
      <c r="UWE126" s="406" t="n"/>
      <c r="UWF126" s="406" t="n"/>
      <c r="UWG126" s="406" t="n"/>
      <c r="UWH126" s="406" t="n"/>
      <c r="UWI126" s="406" t="n"/>
      <c r="UWJ126" s="406" t="n"/>
      <c r="UWK126" s="406" t="n"/>
      <c r="UWL126" s="406" t="n"/>
      <c r="UWM126" s="406" t="n"/>
      <c r="UWN126" s="406" t="n"/>
      <c r="UWO126" s="406" t="n"/>
      <c r="UWP126" s="406" t="n"/>
      <c r="UWQ126" s="406" t="n"/>
      <c r="UWR126" s="406" t="n"/>
      <c r="UWS126" s="406" t="n"/>
      <c r="UWT126" s="406" t="n"/>
      <c r="UWU126" s="406" t="n"/>
      <c r="UWV126" s="406" t="n"/>
      <c r="UWW126" s="406" t="n"/>
      <c r="UWX126" s="406" t="n"/>
      <c r="UWY126" s="406" t="n"/>
      <c r="UWZ126" s="406" t="n"/>
      <c r="UXA126" s="406" t="n"/>
      <c r="UXB126" s="406" t="n"/>
      <c r="UXC126" s="406" t="n"/>
      <c r="UXD126" s="406" t="n"/>
      <c r="UXE126" s="406" t="n"/>
      <c r="UXF126" s="406" t="n"/>
      <c r="UXG126" s="406" t="n"/>
      <c r="UXH126" s="406" t="n"/>
      <c r="UXI126" s="406" t="n"/>
      <c r="UXJ126" s="406" t="n"/>
      <c r="UXK126" s="406" t="n"/>
      <c r="UXL126" s="406" t="n"/>
      <c r="UXM126" s="406" t="n"/>
      <c r="UXN126" s="406" t="n"/>
      <c r="UXO126" s="406" t="n"/>
      <c r="UXP126" s="406" t="n"/>
      <c r="UXQ126" s="406" t="n"/>
      <c r="UXR126" s="406" t="n"/>
      <c r="UXS126" s="406" t="n"/>
      <c r="UXT126" s="406" t="n"/>
      <c r="UXU126" s="406" t="n"/>
      <c r="UXV126" s="406" t="n"/>
      <c r="UXW126" s="406" t="n"/>
      <c r="UXX126" s="406" t="n"/>
      <c r="UXY126" s="406" t="n"/>
      <c r="UXZ126" s="406" t="n"/>
      <c r="UYA126" s="406" t="n"/>
      <c r="UYB126" s="406" t="n"/>
      <c r="UYC126" s="406" t="n"/>
      <c r="UYD126" s="406" t="n"/>
      <c r="UYE126" s="406" t="n"/>
      <c r="UYF126" s="406" t="n"/>
      <c r="UYG126" s="406" t="n"/>
      <c r="UYH126" s="406" t="n"/>
      <c r="UYI126" s="406" t="n"/>
      <c r="UYJ126" s="406" t="n"/>
      <c r="UYK126" s="406" t="n"/>
      <c r="UYL126" s="406" t="n"/>
      <c r="UYM126" s="406" t="n"/>
      <c r="UYN126" s="406" t="n"/>
      <c r="UYO126" s="406" t="n"/>
      <c r="UYP126" s="406" t="n"/>
      <c r="UYQ126" s="406" t="n"/>
      <c r="UYR126" s="406" t="n"/>
      <c r="UYS126" s="406" t="n"/>
      <c r="UYT126" s="406" t="n"/>
      <c r="UYU126" s="406" t="n"/>
      <c r="UYV126" s="406" t="n"/>
      <c r="UYW126" s="406" t="n"/>
      <c r="UYX126" s="406" t="n"/>
      <c r="UYY126" s="406" t="n"/>
      <c r="UYZ126" s="406" t="n"/>
      <c r="UZA126" s="406" t="n"/>
      <c r="UZB126" s="406" t="n"/>
      <c r="UZC126" s="406" t="n"/>
      <c r="UZD126" s="406" t="n"/>
      <c r="UZE126" s="406" t="n"/>
      <c r="UZF126" s="406" t="n"/>
      <c r="UZG126" s="406" t="n"/>
      <c r="UZH126" s="406" t="n"/>
      <c r="UZI126" s="406" t="n"/>
      <c r="UZJ126" s="406" t="n"/>
      <c r="UZK126" s="406" t="n"/>
      <c r="UZL126" s="406" t="n"/>
      <c r="UZM126" s="406" t="n"/>
      <c r="UZN126" s="406" t="n"/>
      <c r="UZO126" s="406" t="n"/>
      <c r="UZP126" s="406" t="n"/>
      <c r="UZQ126" s="406" t="n"/>
      <c r="UZR126" s="406" t="n"/>
      <c r="UZS126" s="406" t="n"/>
      <c r="UZT126" s="406" t="n"/>
      <c r="UZU126" s="406" t="n"/>
      <c r="UZV126" s="406" t="n"/>
      <c r="UZW126" s="406" t="n"/>
      <c r="UZX126" s="406" t="n"/>
      <c r="UZY126" s="406" t="n"/>
      <c r="UZZ126" s="406" t="n"/>
      <c r="VAA126" s="406" t="n"/>
      <c r="VAB126" s="406" t="n"/>
      <c r="VAC126" s="406" t="n"/>
      <c r="VAD126" s="406" t="n"/>
      <c r="VAE126" s="406" t="n"/>
      <c r="VAF126" s="406" t="n"/>
      <c r="VAG126" s="406" t="n"/>
      <c r="VAH126" s="406" t="n"/>
      <c r="VAI126" s="406" t="n"/>
      <c r="VAJ126" s="406" t="n"/>
      <c r="VAK126" s="406" t="n"/>
      <c r="VAL126" s="406" t="n"/>
      <c r="VAM126" s="406" t="n"/>
      <c r="VAN126" s="406" t="n"/>
      <c r="VAO126" s="406" t="n"/>
      <c r="VAP126" s="406" t="n"/>
      <c r="VAQ126" s="406" t="n"/>
      <c r="VAR126" s="406" t="n"/>
      <c r="VAS126" s="406" t="n"/>
      <c r="VAT126" s="406" t="n"/>
      <c r="VAU126" s="406" t="n"/>
      <c r="VAV126" s="406" t="n"/>
      <c r="VAW126" s="406" t="n"/>
      <c r="VAX126" s="406" t="n"/>
      <c r="VAY126" s="406" t="n"/>
      <c r="VAZ126" s="406" t="n"/>
      <c r="VBA126" s="406" t="n"/>
      <c r="VBB126" s="406" t="n"/>
      <c r="VBC126" s="406" t="n"/>
      <c r="VBD126" s="406" t="n"/>
      <c r="VBE126" s="406" t="n"/>
      <c r="VBF126" s="406" t="n"/>
      <c r="VBG126" s="406" t="n"/>
      <c r="VBH126" s="406" t="n"/>
      <c r="VBI126" s="406" t="n"/>
      <c r="VBJ126" s="406" t="n"/>
      <c r="VBK126" s="406" t="n"/>
      <c r="VBL126" s="406" t="n"/>
      <c r="VBM126" s="406" t="n"/>
      <c r="VBN126" s="406" t="n"/>
      <c r="VBO126" s="406" t="n"/>
      <c r="VBP126" s="406" t="n"/>
      <c r="VBQ126" s="406" t="n"/>
      <c r="VBR126" s="406" t="n"/>
      <c r="VBS126" s="406" t="n"/>
      <c r="VBT126" s="406" t="n"/>
      <c r="VBU126" s="406" t="n"/>
      <c r="VBV126" s="406" t="n"/>
      <c r="VBW126" s="406" t="n"/>
      <c r="VBX126" s="406" t="n"/>
      <c r="VBY126" s="406" t="n"/>
      <c r="VBZ126" s="406" t="n"/>
      <c r="VCA126" s="406" t="n"/>
      <c r="VCB126" s="406" t="n"/>
      <c r="VCC126" s="406" t="n"/>
      <c r="VCD126" s="406" t="n"/>
      <c r="VCE126" s="406" t="n"/>
      <c r="VCF126" s="406" t="n"/>
      <c r="VCG126" s="406" t="n"/>
      <c r="VCH126" s="406" t="n"/>
      <c r="VCI126" s="406" t="n"/>
      <c r="VCJ126" s="406" t="n"/>
      <c r="VCK126" s="406" t="n"/>
      <c r="VCL126" s="406" t="n"/>
      <c r="VCM126" s="406" t="n"/>
      <c r="VCN126" s="406" t="n"/>
      <c r="VCO126" s="406" t="n"/>
      <c r="VCP126" s="406" t="n"/>
      <c r="VCQ126" s="406" t="n"/>
      <c r="VCR126" s="406" t="n"/>
      <c r="VCS126" s="406" t="n"/>
      <c r="VCT126" s="406" t="n"/>
      <c r="VCU126" s="406" t="n"/>
      <c r="VCV126" s="406" t="n"/>
      <c r="VCW126" s="406" t="n"/>
      <c r="VCX126" s="406" t="n"/>
      <c r="VCY126" s="406" t="n"/>
      <c r="VCZ126" s="406" t="n"/>
      <c r="VDA126" s="406" t="n"/>
      <c r="VDB126" s="406" t="n"/>
      <c r="VDC126" s="406" t="n"/>
      <c r="VDD126" s="406" t="n"/>
      <c r="VDE126" s="406" t="n"/>
      <c r="VDF126" s="406" t="n"/>
      <c r="VDG126" s="406" t="n"/>
      <c r="VDH126" s="406" t="n"/>
      <c r="VDI126" s="406" t="n"/>
      <c r="VDJ126" s="406" t="n"/>
      <c r="VDK126" s="406" t="n"/>
      <c r="VDL126" s="406" t="n"/>
      <c r="VDM126" s="406" t="n"/>
      <c r="VDN126" s="406" t="n"/>
      <c r="VDO126" s="406" t="n"/>
      <c r="VDP126" s="406" t="n"/>
      <c r="VDQ126" s="406" t="n"/>
      <c r="VDR126" s="406" t="n"/>
      <c r="VDS126" s="406" t="n"/>
      <c r="VDT126" s="406" t="n"/>
      <c r="VDU126" s="406" t="n"/>
      <c r="VDV126" s="406" t="n"/>
      <c r="VDW126" s="406" t="n"/>
      <c r="VDX126" s="406" t="n"/>
      <c r="VDY126" s="406" t="n"/>
      <c r="VDZ126" s="406" t="n"/>
      <c r="VEA126" s="406" t="n"/>
      <c r="VEB126" s="406" t="n"/>
      <c r="VEC126" s="406" t="n"/>
      <c r="VED126" s="406" t="n"/>
      <c r="VEE126" s="406" t="n"/>
      <c r="VEF126" s="406" t="n"/>
      <c r="VEG126" s="406" t="n"/>
      <c r="VEH126" s="406" t="n"/>
      <c r="VEI126" s="406" t="n"/>
      <c r="VEJ126" s="406" t="n"/>
      <c r="VEK126" s="406" t="n"/>
      <c r="VEL126" s="406" t="n"/>
      <c r="VEM126" s="406" t="n"/>
      <c r="VEN126" s="406" t="n"/>
      <c r="VEO126" s="406" t="n"/>
      <c r="VEP126" s="406" t="n"/>
      <c r="VEQ126" s="406" t="n"/>
      <c r="VER126" s="406" t="n"/>
      <c r="VES126" s="406" t="n"/>
      <c r="VET126" s="406" t="n"/>
      <c r="VEU126" s="406" t="n"/>
      <c r="VEV126" s="406" t="n"/>
      <c r="VEW126" s="406" t="n"/>
      <c r="VEX126" s="406" t="n"/>
      <c r="VEY126" s="406" t="n"/>
      <c r="VEZ126" s="406" t="n"/>
      <c r="VFA126" s="406" t="n"/>
      <c r="VFB126" s="406" t="n"/>
      <c r="VFC126" s="406" t="n"/>
      <c r="VFD126" s="406" t="n"/>
      <c r="VFE126" s="406" t="n"/>
      <c r="VFF126" s="406" t="n"/>
      <c r="VFG126" s="406" t="n"/>
      <c r="VFH126" s="406" t="n"/>
      <c r="VFI126" s="406" t="n"/>
      <c r="VFJ126" s="406" t="n"/>
      <c r="VFK126" s="406" t="n"/>
      <c r="VFL126" s="406" t="n"/>
      <c r="VFM126" s="406" t="n"/>
      <c r="VFN126" s="406" t="n"/>
      <c r="VFO126" s="406" t="n"/>
      <c r="VFP126" s="406" t="n"/>
      <c r="VFQ126" s="406" t="n"/>
      <c r="VFR126" s="406" t="n"/>
      <c r="VFS126" s="406" t="n"/>
      <c r="VFT126" s="406" t="n"/>
      <c r="VFU126" s="406" t="n"/>
      <c r="VFV126" s="406" t="n"/>
      <c r="VFW126" s="406" t="n"/>
      <c r="VFX126" s="406" t="n"/>
      <c r="VFY126" s="406" t="n"/>
      <c r="VFZ126" s="406" t="n"/>
      <c r="VGA126" s="406" t="n"/>
      <c r="VGB126" s="406" t="n"/>
      <c r="VGC126" s="406" t="n"/>
      <c r="VGD126" s="406" t="n"/>
      <c r="VGE126" s="406" t="n"/>
      <c r="VGF126" s="406" t="n"/>
      <c r="VGG126" s="406" t="n"/>
      <c r="VGH126" s="406" t="n"/>
      <c r="VGI126" s="406" t="n"/>
      <c r="VGJ126" s="406" t="n"/>
      <c r="VGK126" s="406" t="n"/>
      <c r="VGL126" s="406" t="n"/>
      <c r="VGM126" s="406" t="n"/>
      <c r="VGN126" s="406" t="n"/>
      <c r="VGO126" s="406" t="n"/>
      <c r="VGP126" s="406" t="n"/>
      <c r="VGQ126" s="406" t="n"/>
      <c r="VGR126" s="406" t="n"/>
      <c r="VGS126" s="406" t="n"/>
      <c r="VGT126" s="406" t="n"/>
      <c r="VGU126" s="406" t="n"/>
      <c r="VGV126" s="406" t="n"/>
      <c r="VGW126" s="406" t="n"/>
      <c r="VGX126" s="406" t="n"/>
      <c r="VGY126" s="406" t="n"/>
      <c r="VGZ126" s="406" t="n"/>
      <c r="VHA126" s="406" t="n"/>
      <c r="VHB126" s="406" t="n"/>
      <c r="VHC126" s="406" t="n"/>
      <c r="VHD126" s="406" t="n"/>
      <c r="VHE126" s="406" t="n"/>
      <c r="VHF126" s="406" t="n"/>
      <c r="VHG126" s="406" t="n"/>
      <c r="VHH126" s="406" t="n"/>
      <c r="VHI126" s="406" t="n"/>
      <c r="VHJ126" s="406" t="n"/>
      <c r="VHK126" s="406" t="n"/>
      <c r="VHL126" s="406" t="n"/>
      <c r="VHM126" s="406" t="n"/>
      <c r="VHN126" s="406" t="n"/>
      <c r="VHO126" s="406" t="n"/>
      <c r="VHP126" s="406" t="n"/>
      <c r="VHQ126" s="406" t="n"/>
      <c r="VHR126" s="406" t="n"/>
      <c r="VHS126" s="406" t="n"/>
      <c r="VHT126" s="406" t="n"/>
      <c r="VHU126" s="406" t="n"/>
      <c r="VHV126" s="406" t="n"/>
      <c r="VHW126" s="406" t="n"/>
      <c r="VHX126" s="406" t="n"/>
      <c r="VHY126" s="406" t="n"/>
      <c r="VHZ126" s="406" t="n"/>
      <c r="VIA126" s="406" t="n"/>
      <c r="VIB126" s="406" t="n"/>
      <c r="VIC126" s="406" t="n"/>
      <c r="VID126" s="406" t="n"/>
      <c r="VIE126" s="406" t="n"/>
      <c r="VIF126" s="406" t="n"/>
      <c r="VIG126" s="406" t="n"/>
      <c r="VIH126" s="406" t="n"/>
      <c r="VII126" s="406" t="n"/>
      <c r="VIJ126" s="406" t="n"/>
      <c r="VIK126" s="406" t="n"/>
      <c r="VIL126" s="406" t="n"/>
      <c r="VIM126" s="406" t="n"/>
      <c r="VIN126" s="406" t="n"/>
      <c r="VIO126" s="406" t="n"/>
      <c r="VIP126" s="406" t="n"/>
      <c r="VIQ126" s="406" t="n"/>
      <c r="VIR126" s="406" t="n"/>
      <c r="VIS126" s="406" t="n"/>
      <c r="VIT126" s="406" t="n"/>
      <c r="VIU126" s="406" t="n"/>
      <c r="VIV126" s="406" t="n"/>
      <c r="VIW126" s="406" t="n"/>
      <c r="VIX126" s="406" t="n"/>
      <c r="VIY126" s="406" t="n"/>
      <c r="VIZ126" s="406" t="n"/>
      <c r="VJA126" s="406" t="n"/>
      <c r="VJB126" s="406" t="n"/>
      <c r="VJC126" s="406" t="n"/>
      <c r="VJD126" s="406" t="n"/>
      <c r="VJE126" s="406" t="n"/>
      <c r="VJF126" s="406" t="n"/>
      <c r="VJG126" s="406" t="n"/>
      <c r="VJH126" s="406" t="n"/>
      <c r="VJI126" s="406" t="n"/>
      <c r="VJJ126" s="406" t="n"/>
      <c r="VJK126" s="406" t="n"/>
      <c r="VJL126" s="406" t="n"/>
      <c r="VJM126" s="406" t="n"/>
      <c r="VJN126" s="406" t="n"/>
      <c r="VJO126" s="406" t="n"/>
      <c r="VJP126" s="406" t="n"/>
      <c r="VJQ126" s="406" t="n"/>
      <c r="VJR126" s="406" t="n"/>
      <c r="VJS126" s="406" t="n"/>
      <c r="VJT126" s="406" t="n"/>
      <c r="VJU126" s="406" t="n"/>
      <c r="VJV126" s="406" t="n"/>
      <c r="VJW126" s="406" t="n"/>
      <c r="VJX126" s="406" t="n"/>
      <c r="VJY126" s="406" t="n"/>
      <c r="VJZ126" s="406" t="n"/>
      <c r="VKA126" s="406" t="n"/>
      <c r="VKB126" s="406" t="n"/>
      <c r="VKC126" s="406" t="n"/>
      <c r="VKD126" s="406" t="n"/>
      <c r="VKE126" s="406" t="n"/>
      <c r="VKF126" s="406" t="n"/>
      <c r="VKG126" s="406" t="n"/>
      <c r="VKH126" s="406" t="n"/>
      <c r="VKI126" s="406" t="n"/>
      <c r="VKJ126" s="406" t="n"/>
      <c r="VKK126" s="406" t="n"/>
      <c r="VKL126" s="406" t="n"/>
      <c r="VKM126" s="406" t="n"/>
      <c r="VKN126" s="406" t="n"/>
      <c r="VKO126" s="406" t="n"/>
      <c r="VKP126" s="406" t="n"/>
      <c r="VKQ126" s="406" t="n"/>
      <c r="VKR126" s="406" t="n"/>
      <c r="VKS126" s="406" t="n"/>
      <c r="VKT126" s="406" t="n"/>
      <c r="VKU126" s="406" t="n"/>
      <c r="VKV126" s="406" t="n"/>
      <c r="VKW126" s="406" t="n"/>
      <c r="VKX126" s="406" t="n"/>
      <c r="VKY126" s="406" t="n"/>
      <c r="VKZ126" s="406" t="n"/>
      <c r="VLA126" s="406" t="n"/>
      <c r="VLB126" s="406" t="n"/>
      <c r="VLC126" s="406" t="n"/>
      <c r="VLD126" s="406" t="n"/>
      <c r="VLE126" s="406" t="n"/>
      <c r="VLF126" s="406" t="n"/>
      <c r="VLG126" s="406" t="n"/>
      <c r="VLH126" s="406" t="n"/>
      <c r="VLI126" s="406" t="n"/>
      <c r="VLJ126" s="406" t="n"/>
      <c r="VLK126" s="406" t="n"/>
      <c r="VLL126" s="406" t="n"/>
      <c r="VLM126" s="406" t="n"/>
      <c r="VLN126" s="406" t="n"/>
      <c r="VLO126" s="406" t="n"/>
      <c r="VLP126" s="406" t="n"/>
      <c r="VLQ126" s="406" t="n"/>
      <c r="VLR126" s="406" t="n"/>
      <c r="VLS126" s="406" t="n"/>
      <c r="VLT126" s="406" t="n"/>
      <c r="VLU126" s="406" t="n"/>
      <c r="VLV126" s="406" t="n"/>
      <c r="VLW126" s="406" t="n"/>
      <c r="VLX126" s="406" t="n"/>
      <c r="VLY126" s="406" t="n"/>
      <c r="VLZ126" s="406" t="n"/>
      <c r="VMA126" s="406" t="n"/>
      <c r="VMB126" s="406" t="n"/>
      <c r="VMC126" s="406" t="n"/>
      <c r="VMD126" s="406" t="n"/>
      <c r="VME126" s="406" t="n"/>
      <c r="VMF126" s="406" t="n"/>
      <c r="VMG126" s="406" t="n"/>
      <c r="VMH126" s="406" t="n"/>
      <c r="VMI126" s="406" t="n"/>
      <c r="VMJ126" s="406" t="n"/>
      <c r="VMK126" s="406" t="n"/>
      <c r="VML126" s="406" t="n"/>
      <c r="VMM126" s="406" t="n"/>
      <c r="VMN126" s="406" t="n"/>
      <c r="VMO126" s="406" t="n"/>
      <c r="VMP126" s="406" t="n"/>
      <c r="VMQ126" s="406" t="n"/>
      <c r="VMR126" s="406" t="n"/>
      <c r="VMS126" s="406" t="n"/>
      <c r="VMT126" s="406" t="n"/>
      <c r="VMU126" s="406" t="n"/>
      <c r="VMV126" s="406" t="n"/>
      <c r="VMW126" s="406" t="n"/>
      <c r="VMX126" s="406" t="n"/>
      <c r="VMY126" s="406" t="n"/>
      <c r="VMZ126" s="406" t="n"/>
      <c r="VNA126" s="406" t="n"/>
      <c r="VNB126" s="406" t="n"/>
      <c r="VNC126" s="406" t="n"/>
      <c r="VND126" s="406" t="n"/>
      <c r="VNE126" s="406" t="n"/>
      <c r="VNF126" s="406" t="n"/>
      <c r="VNG126" s="406" t="n"/>
      <c r="VNH126" s="406" t="n"/>
      <c r="VNI126" s="406" t="n"/>
      <c r="VNJ126" s="406" t="n"/>
      <c r="VNK126" s="406" t="n"/>
      <c r="VNL126" s="406" t="n"/>
      <c r="VNM126" s="406" t="n"/>
      <c r="VNN126" s="406" t="n"/>
      <c r="VNO126" s="406" t="n"/>
      <c r="VNP126" s="406" t="n"/>
      <c r="VNQ126" s="406" t="n"/>
      <c r="VNR126" s="406" t="n"/>
      <c r="VNS126" s="406" t="n"/>
      <c r="VNT126" s="406" t="n"/>
      <c r="VNU126" s="406" t="n"/>
      <c r="VNV126" s="406" t="n"/>
      <c r="VNW126" s="406" t="n"/>
      <c r="VNX126" s="406" t="n"/>
      <c r="VNY126" s="406" t="n"/>
      <c r="VNZ126" s="406" t="n"/>
      <c r="VOA126" s="406" t="n"/>
      <c r="VOB126" s="406" t="n"/>
      <c r="VOC126" s="406" t="n"/>
      <c r="VOD126" s="406" t="n"/>
      <c r="VOE126" s="406" t="n"/>
      <c r="VOF126" s="406" t="n"/>
      <c r="VOG126" s="406" t="n"/>
      <c r="VOH126" s="406" t="n"/>
      <c r="VOI126" s="406" t="n"/>
      <c r="VOJ126" s="406" t="n"/>
      <c r="VOK126" s="406" t="n"/>
      <c r="VOL126" s="406" t="n"/>
      <c r="VOM126" s="406" t="n"/>
      <c r="VON126" s="406" t="n"/>
      <c r="VOO126" s="406" t="n"/>
      <c r="VOP126" s="406" t="n"/>
      <c r="VOQ126" s="406" t="n"/>
      <c r="VOR126" s="406" t="n"/>
      <c r="VOS126" s="406" t="n"/>
      <c r="VOT126" s="406" t="n"/>
      <c r="VOU126" s="406" t="n"/>
      <c r="VOV126" s="406" t="n"/>
      <c r="VOW126" s="406" t="n"/>
      <c r="VOX126" s="406" t="n"/>
      <c r="VOY126" s="406" t="n"/>
      <c r="VOZ126" s="406" t="n"/>
      <c r="VPA126" s="406" t="n"/>
      <c r="VPB126" s="406" t="n"/>
      <c r="VPC126" s="406" t="n"/>
      <c r="VPD126" s="406" t="n"/>
      <c r="VPE126" s="406" t="n"/>
      <c r="VPF126" s="406" t="n"/>
      <c r="VPG126" s="406" t="n"/>
      <c r="VPH126" s="406" t="n"/>
      <c r="VPI126" s="406" t="n"/>
      <c r="VPJ126" s="406" t="n"/>
      <c r="VPK126" s="406" t="n"/>
      <c r="VPL126" s="406" t="n"/>
      <c r="VPM126" s="406" t="n"/>
      <c r="VPN126" s="406" t="n"/>
      <c r="VPO126" s="406" t="n"/>
      <c r="VPP126" s="406" t="n"/>
      <c r="VPQ126" s="406" t="n"/>
      <c r="VPR126" s="406" t="n"/>
      <c r="VPS126" s="406" t="n"/>
      <c r="VPT126" s="406" t="n"/>
      <c r="VPU126" s="406" t="n"/>
      <c r="VPV126" s="406" t="n"/>
      <c r="VPW126" s="406" t="n"/>
      <c r="VPX126" s="406" t="n"/>
      <c r="VPY126" s="406" t="n"/>
      <c r="VPZ126" s="406" t="n"/>
      <c r="VQA126" s="406" t="n"/>
      <c r="VQB126" s="406" t="n"/>
      <c r="VQC126" s="406" t="n"/>
      <c r="VQD126" s="406" t="n"/>
      <c r="VQE126" s="406" t="n"/>
      <c r="VQF126" s="406" t="n"/>
      <c r="VQG126" s="406" t="n"/>
      <c r="VQH126" s="406" t="n"/>
      <c r="VQI126" s="406" t="n"/>
      <c r="VQJ126" s="406" t="n"/>
      <c r="VQK126" s="406" t="n"/>
      <c r="VQL126" s="406" t="n"/>
      <c r="VQM126" s="406" t="n"/>
      <c r="VQN126" s="406" t="n"/>
      <c r="VQO126" s="406" t="n"/>
      <c r="VQP126" s="406" t="n"/>
      <c r="VQQ126" s="406" t="n"/>
      <c r="VQR126" s="406" t="n"/>
      <c r="VQS126" s="406" t="n"/>
      <c r="VQT126" s="406" t="n"/>
      <c r="VQU126" s="406" t="n"/>
      <c r="VQV126" s="406" t="n"/>
      <c r="VQW126" s="406" t="n"/>
      <c r="VQX126" s="406" t="n"/>
      <c r="VQY126" s="406" t="n"/>
      <c r="VQZ126" s="406" t="n"/>
      <c r="VRA126" s="406" t="n"/>
      <c r="VRB126" s="406" t="n"/>
      <c r="VRC126" s="406" t="n"/>
      <c r="VRD126" s="406" t="n"/>
      <c r="VRE126" s="406" t="n"/>
      <c r="VRF126" s="406" t="n"/>
      <c r="VRG126" s="406" t="n"/>
      <c r="VRH126" s="406" t="n"/>
      <c r="VRI126" s="406" t="n"/>
      <c r="VRJ126" s="406" t="n"/>
      <c r="VRK126" s="406" t="n"/>
      <c r="VRL126" s="406" t="n"/>
      <c r="VRM126" s="406" t="n"/>
      <c r="VRN126" s="406" t="n"/>
      <c r="VRO126" s="406" t="n"/>
      <c r="VRP126" s="406" t="n"/>
      <c r="VRQ126" s="406" t="n"/>
      <c r="VRR126" s="406" t="n"/>
      <c r="VRS126" s="406" t="n"/>
      <c r="VRT126" s="406" t="n"/>
      <c r="VRU126" s="406" t="n"/>
      <c r="VRV126" s="406" t="n"/>
      <c r="VRW126" s="406" t="n"/>
      <c r="VRX126" s="406" t="n"/>
      <c r="VRY126" s="406" t="n"/>
      <c r="VRZ126" s="406" t="n"/>
      <c r="VSA126" s="406" t="n"/>
      <c r="VSB126" s="406" t="n"/>
      <c r="VSC126" s="406" t="n"/>
      <c r="VSD126" s="406" t="n"/>
      <c r="VSE126" s="406" t="n"/>
      <c r="VSF126" s="406" t="n"/>
      <c r="VSG126" s="406" t="n"/>
      <c r="VSH126" s="406" t="n"/>
      <c r="VSI126" s="406" t="n"/>
      <c r="VSJ126" s="406" t="n"/>
      <c r="VSK126" s="406" t="n"/>
      <c r="VSL126" s="406" t="n"/>
      <c r="VSM126" s="406" t="n"/>
      <c r="VSN126" s="406" t="n"/>
      <c r="VSO126" s="406" t="n"/>
      <c r="VSP126" s="406" t="n"/>
      <c r="VSQ126" s="406" t="n"/>
      <c r="VSR126" s="406" t="n"/>
      <c r="VSS126" s="406" t="n"/>
      <c r="VST126" s="406" t="n"/>
      <c r="VSU126" s="406" t="n"/>
      <c r="VSV126" s="406" t="n"/>
      <c r="VSW126" s="406" t="n"/>
      <c r="VSX126" s="406" t="n"/>
      <c r="VSY126" s="406" t="n"/>
      <c r="VSZ126" s="406" t="n"/>
      <c r="VTA126" s="406" t="n"/>
      <c r="VTB126" s="406" t="n"/>
      <c r="VTC126" s="406" t="n"/>
      <c r="VTD126" s="406" t="n"/>
      <c r="VTE126" s="406" t="n"/>
      <c r="VTF126" s="406" t="n"/>
      <c r="VTG126" s="406" t="n"/>
      <c r="VTH126" s="406" t="n"/>
      <c r="VTI126" s="406" t="n"/>
      <c r="VTJ126" s="406" t="n"/>
      <c r="VTK126" s="406" t="n"/>
      <c r="VTL126" s="406" t="n"/>
      <c r="VTM126" s="406" t="n"/>
      <c r="VTN126" s="406" t="n"/>
      <c r="VTO126" s="406" t="n"/>
      <c r="VTP126" s="406" t="n"/>
      <c r="VTQ126" s="406" t="n"/>
      <c r="VTR126" s="406" t="n"/>
      <c r="VTS126" s="406" t="n"/>
      <c r="VTT126" s="406" t="n"/>
      <c r="VTU126" s="406" t="n"/>
      <c r="VTV126" s="406" t="n"/>
      <c r="VTW126" s="406" t="n"/>
      <c r="VTX126" s="406" t="n"/>
      <c r="VTY126" s="406" t="n"/>
      <c r="VTZ126" s="406" t="n"/>
      <c r="VUA126" s="406" t="n"/>
      <c r="VUB126" s="406" t="n"/>
      <c r="VUC126" s="406" t="n"/>
      <c r="VUD126" s="406" t="n"/>
      <c r="VUE126" s="406" t="n"/>
      <c r="VUF126" s="406" t="n"/>
      <c r="VUG126" s="406" t="n"/>
      <c r="VUH126" s="406" t="n"/>
      <c r="VUI126" s="406" t="n"/>
      <c r="VUJ126" s="406" t="n"/>
      <c r="VUK126" s="406" t="n"/>
      <c r="VUL126" s="406" t="n"/>
      <c r="VUM126" s="406" t="n"/>
      <c r="VUN126" s="406" t="n"/>
      <c r="VUO126" s="406" t="n"/>
      <c r="VUP126" s="406" t="n"/>
      <c r="VUQ126" s="406" t="n"/>
      <c r="VUR126" s="406" t="n"/>
      <c r="VUS126" s="406" t="n"/>
      <c r="VUT126" s="406" t="n"/>
      <c r="VUU126" s="406" t="n"/>
      <c r="VUV126" s="406" t="n"/>
      <c r="VUW126" s="406" t="n"/>
      <c r="VUX126" s="406" t="n"/>
      <c r="VUY126" s="406" t="n"/>
      <c r="VUZ126" s="406" t="n"/>
      <c r="VVA126" s="406" t="n"/>
      <c r="VVB126" s="406" t="n"/>
      <c r="VVC126" s="406" t="n"/>
      <c r="VVD126" s="406" t="n"/>
      <c r="VVE126" s="406" t="n"/>
      <c r="VVF126" s="406" t="n"/>
      <c r="VVG126" s="406" t="n"/>
      <c r="VVH126" s="406" t="n"/>
      <c r="VVI126" s="406" t="n"/>
      <c r="VVJ126" s="406" t="n"/>
      <c r="VVK126" s="406" t="n"/>
      <c r="VVL126" s="406" t="n"/>
      <c r="VVM126" s="406" t="n"/>
      <c r="VVN126" s="406" t="n"/>
      <c r="VVO126" s="406" t="n"/>
      <c r="VVP126" s="406" t="n"/>
      <c r="VVQ126" s="406" t="n"/>
      <c r="VVR126" s="406" t="n"/>
      <c r="VVS126" s="406" t="n"/>
      <c r="VVT126" s="406" t="n"/>
      <c r="VVU126" s="406" t="n"/>
      <c r="VVV126" s="406" t="n"/>
      <c r="VVW126" s="406" t="n"/>
      <c r="VVX126" s="406" t="n"/>
      <c r="VVY126" s="406" t="n"/>
      <c r="VVZ126" s="406" t="n"/>
      <c r="VWA126" s="406" t="n"/>
      <c r="VWB126" s="406" t="n"/>
      <c r="VWC126" s="406" t="n"/>
      <c r="VWD126" s="406" t="n"/>
      <c r="VWE126" s="406" t="n"/>
      <c r="VWF126" s="406" t="n"/>
      <c r="VWG126" s="406" t="n"/>
      <c r="VWH126" s="406" t="n"/>
      <c r="VWI126" s="406" t="n"/>
      <c r="VWJ126" s="406" t="n"/>
      <c r="VWK126" s="406" t="n"/>
      <c r="VWL126" s="406" t="n"/>
      <c r="VWM126" s="406" t="n"/>
      <c r="VWN126" s="406" t="n"/>
      <c r="VWO126" s="406" t="n"/>
      <c r="VWP126" s="406" t="n"/>
      <c r="VWQ126" s="406" t="n"/>
      <c r="VWR126" s="406" t="n"/>
      <c r="VWS126" s="406" t="n"/>
      <c r="VWT126" s="406" t="n"/>
      <c r="VWU126" s="406" t="n"/>
      <c r="VWV126" s="406" t="n"/>
      <c r="VWW126" s="406" t="n"/>
      <c r="VWX126" s="406" t="n"/>
      <c r="VWY126" s="406" t="n"/>
      <c r="VWZ126" s="406" t="n"/>
      <c r="VXA126" s="406" t="n"/>
      <c r="VXB126" s="406" t="n"/>
      <c r="VXC126" s="406" t="n"/>
      <c r="VXD126" s="406" t="n"/>
      <c r="VXE126" s="406" t="n"/>
      <c r="VXF126" s="406" t="n"/>
      <c r="VXG126" s="406" t="n"/>
      <c r="VXH126" s="406" t="n"/>
      <c r="VXI126" s="406" t="n"/>
      <c r="VXJ126" s="406" t="n"/>
      <c r="VXK126" s="406" t="n"/>
      <c r="VXL126" s="406" t="n"/>
      <c r="VXM126" s="406" t="n"/>
      <c r="VXN126" s="406" t="n"/>
      <c r="VXO126" s="406" t="n"/>
      <c r="VXP126" s="406" t="n"/>
      <c r="VXQ126" s="406" t="n"/>
      <c r="VXR126" s="406" t="n"/>
      <c r="VXS126" s="406" t="n"/>
      <c r="VXT126" s="406" t="n"/>
      <c r="VXU126" s="406" t="n"/>
      <c r="VXV126" s="406" t="n"/>
      <c r="VXW126" s="406" t="n"/>
      <c r="VXX126" s="406" t="n"/>
      <c r="VXY126" s="406" t="n"/>
      <c r="VXZ126" s="406" t="n"/>
      <c r="VYA126" s="406" t="n"/>
      <c r="VYB126" s="406" t="n"/>
      <c r="VYC126" s="406" t="n"/>
      <c r="VYD126" s="406" t="n"/>
      <c r="VYE126" s="406" t="n"/>
      <c r="VYF126" s="406" t="n"/>
      <c r="VYG126" s="406" t="n"/>
      <c r="VYH126" s="406" t="n"/>
      <c r="VYI126" s="406" t="n"/>
      <c r="VYJ126" s="406" t="n"/>
      <c r="VYK126" s="406" t="n"/>
      <c r="VYL126" s="406" t="n"/>
      <c r="VYM126" s="406" t="n"/>
      <c r="VYN126" s="406" t="n"/>
      <c r="VYO126" s="406" t="n"/>
      <c r="VYP126" s="406" t="n"/>
      <c r="VYQ126" s="406" t="n"/>
      <c r="VYR126" s="406" t="n"/>
      <c r="VYS126" s="406" t="n"/>
      <c r="VYT126" s="406" t="n"/>
      <c r="VYU126" s="406" t="n"/>
      <c r="VYV126" s="406" t="n"/>
      <c r="VYW126" s="406" t="n"/>
      <c r="VYX126" s="406" t="n"/>
      <c r="VYY126" s="406" t="n"/>
      <c r="VYZ126" s="406" t="n"/>
      <c r="VZA126" s="406" t="n"/>
      <c r="VZB126" s="406" t="n"/>
      <c r="VZC126" s="406" t="n"/>
      <c r="VZD126" s="406" t="n"/>
      <c r="VZE126" s="406" t="n"/>
      <c r="VZF126" s="406" t="n"/>
      <c r="VZG126" s="406" t="n"/>
      <c r="VZH126" s="406" t="n"/>
      <c r="VZI126" s="406" t="n"/>
      <c r="VZJ126" s="406" t="n"/>
      <c r="VZK126" s="406" t="n"/>
      <c r="VZL126" s="406" t="n"/>
      <c r="VZM126" s="406" t="n"/>
      <c r="VZN126" s="406" t="n"/>
      <c r="VZO126" s="406" t="n"/>
      <c r="VZP126" s="406" t="n"/>
      <c r="VZQ126" s="406" t="n"/>
      <c r="VZR126" s="406" t="n"/>
      <c r="VZS126" s="406" t="n"/>
      <c r="VZT126" s="406" t="n"/>
      <c r="VZU126" s="406" t="n"/>
      <c r="VZV126" s="406" t="n"/>
      <c r="VZW126" s="406" t="n"/>
      <c r="VZX126" s="406" t="n"/>
      <c r="VZY126" s="406" t="n"/>
      <c r="VZZ126" s="406" t="n"/>
      <c r="WAA126" s="406" t="n"/>
      <c r="WAB126" s="406" t="n"/>
      <c r="WAC126" s="406" t="n"/>
      <c r="WAD126" s="406" t="n"/>
      <c r="WAE126" s="406" t="n"/>
      <c r="WAF126" s="406" t="n"/>
      <c r="WAG126" s="406" t="n"/>
      <c r="WAH126" s="406" t="n"/>
      <c r="WAI126" s="406" t="n"/>
      <c r="WAJ126" s="406" t="n"/>
      <c r="WAK126" s="406" t="n"/>
      <c r="WAL126" s="406" t="n"/>
      <c r="WAM126" s="406" t="n"/>
      <c r="WAN126" s="406" t="n"/>
      <c r="WAO126" s="406" t="n"/>
      <c r="WAP126" s="406" t="n"/>
      <c r="WAQ126" s="406" t="n"/>
      <c r="WAR126" s="406" t="n"/>
      <c r="WAS126" s="406" t="n"/>
      <c r="WAT126" s="406" t="n"/>
      <c r="WAU126" s="406" t="n"/>
      <c r="WAV126" s="406" t="n"/>
      <c r="WAW126" s="406" t="n"/>
      <c r="WAX126" s="406" t="n"/>
      <c r="WAY126" s="406" t="n"/>
      <c r="WAZ126" s="406" t="n"/>
      <c r="WBA126" s="406" t="n"/>
      <c r="WBB126" s="406" t="n"/>
      <c r="WBC126" s="406" t="n"/>
      <c r="WBD126" s="406" t="n"/>
      <c r="WBE126" s="406" t="n"/>
      <c r="WBF126" s="406" t="n"/>
      <c r="WBG126" s="406" t="n"/>
      <c r="WBH126" s="406" t="n"/>
      <c r="WBI126" s="406" t="n"/>
      <c r="WBJ126" s="406" t="n"/>
      <c r="WBK126" s="406" t="n"/>
      <c r="WBL126" s="406" t="n"/>
      <c r="WBM126" s="406" t="n"/>
      <c r="WBN126" s="406" t="n"/>
      <c r="WBO126" s="406" t="n"/>
      <c r="WBP126" s="406" t="n"/>
      <c r="WBQ126" s="406" t="n"/>
      <c r="WBR126" s="406" t="n"/>
      <c r="WBS126" s="406" t="n"/>
      <c r="WBT126" s="406" t="n"/>
      <c r="WBU126" s="406" t="n"/>
      <c r="WBV126" s="406" t="n"/>
      <c r="WBW126" s="406" t="n"/>
      <c r="WBX126" s="406" t="n"/>
      <c r="WBY126" s="406" t="n"/>
      <c r="WBZ126" s="406" t="n"/>
      <c r="WCA126" s="406" t="n"/>
      <c r="WCB126" s="406" t="n"/>
      <c r="WCC126" s="406" t="n"/>
      <c r="WCD126" s="406" t="n"/>
      <c r="WCE126" s="406" t="n"/>
      <c r="WCF126" s="406" t="n"/>
      <c r="WCG126" s="406" t="n"/>
      <c r="WCH126" s="406" t="n"/>
      <c r="WCI126" s="406" t="n"/>
      <c r="WCJ126" s="406" t="n"/>
      <c r="WCK126" s="406" t="n"/>
      <c r="WCL126" s="406" t="n"/>
      <c r="WCM126" s="406" t="n"/>
      <c r="WCN126" s="406" t="n"/>
      <c r="WCO126" s="406" t="n"/>
      <c r="WCP126" s="406" t="n"/>
      <c r="WCQ126" s="406" t="n"/>
      <c r="WCR126" s="406" t="n"/>
      <c r="WCS126" s="406" t="n"/>
      <c r="WCT126" s="406" t="n"/>
      <c r="WCU126" s="406" t="n"/>
      <c r="WCV126" s="406" t="n"/>
      <c r="WCW126" s="406" t="n"/>
      <c r="WCX126" s="406" t="n"/>
      <c r="WCY126" s="406" t="n"/>
      <c r="WCZ126" s="406" t="n"/>
      <c r="WDA126" s="406" t="n"/>
      <c r="WDB126" s="406" t="n"/>
      <c r="WDC126" s="406" t="n"/>
      <c r="WDD126" s="406" t="n"/>
      <c r="WDE126" s="406" t="n"/>
      <c r="WDF126" s="406" t="n"/>
      <c r="WDG126" s="406" t="n"/>
      <c r="WDH126" s="406" t="n"/>
      <c r="WDI126" s="406" t="n"/>
      <c r="WDJ126" s="406" t="n"/>
      <c r="WDK126" s="406" t="n"/>
      <c r="WDL126" s="406" t="n"/>
      <c r="WDM126" s="406" t="n"/>
      <c r="WDN126" s="406" t="n"/>
      <c r="WDO126" s="406" t="n"/>
      <c r="WDP126" s="406" t="n"/>
      <c r="WDQ126" s="406" t="n"/>
      <c r="WDR126" s="406" t="n"/>
      <c r="WDS126" s="406" t="n"/>
      <c r="WDT126" s="406" t="n"/>
      <c r="WDU126" s="406" t="n"/>
      <c r="WDV126" s="406" t="n"/>
      <c r="WDW126" s="406" t="n"/>
      <c r="WDX126" s="406" t="n"/>
      <c r="WDY126" s="406" t="n"/>
      <c r="WDZ126" s="406" t="n"/>
      <c r="WEA126" s="406" t="n"/>
      <c r="WEB126" s="406" t="n"/>
      <c r="WEC126" s="406" t="n"/>
      <c r="WED126" s="406" t="n"/>
      <c r="WEE126" s="406" t="n"/>
      <c r="WEF126" s="406" t="n"/>
      <c r="WEG126" s="406" t="n"/>
      <c r="WEH126" s="406" t="n"/>
      <c r="WEI126" s="406" t="n"/>
      <c r="WEJ126" s="406" t="n"/>
      <c r="WEK126" s="406" t="n"/>
      <c r="WEL126" s="406" t="n"/>
      <c r="WEM126" s="406" t="n"/>
      <c r="WEN126" s="406" t="n"/>
      <c r="WEO126" s="406" t="n"/>
      <c r="WEP126" s="406" t="n"/>
      <c r="WEQ126" s="406" t="n"/>
      <c r="WER126" s="406" t="n"/>
      <c r="WES126" s="406" t="n"/>
      <c r="WET126" s="406" t="n"/>
      <c r="WEU126" s="406" t="n"/>
      <c r="WEV126" s="406" t="n"/>
      <c r="WEW126" s="406" t="n"/>
      <c r="WEX126" s="406" t="n"/>
      <c r="WEY126" s="406" t="n"/>
      <c r="WEZ126" s="406" t="n"/>
      <c r="WFA126" s="406" t="n"/>
      <c r="WFB126" s="406" t="n"/>
      <c r="WFC126" s="406" t="n"/>
      <c r="WFD126" s="406" t="n"/>
      <c r="WFE126" s="406" t="n"/>
      <c r="WFF126" s="406" t="n"/>
      <c r="WFG126" s="406" t="n"/>
      <c r="WFH126" s="406" t="n"/>
      <c r="WFI126" s="406" t="n"/>
      <c r="WFJ126" s="406" t="n"/>
      <c r="WFK126" s="406" t="n"/>
      <c r="WFL126" s="406" t="n"/>
      <c r="WFM126" s="406" t="n"/>
      <c r="WFN126" s="406" t="n"/>
      <c r="WFO126" s="406" t="n"/>
      <c r="WFP126" s="406" t="n"/>
      <c r="WFQ126" s="406" t="n"/>
      <c r="WFR126" s="406" t="n"/>
      <c r="WFS126" s="406" t="n"/>
      <c r="WFT126" s="406" t="n"/>
      <c r="WFU126" s="406" t="n"/>
      <c r="WFV126" s="406" t="n"/>
      <c r="WFW126" s="406" t="n"/>
      <c r="WFX126" s="406" t="n"/>
      <c r="WFY126" s="406" t="n"/>
      <c r="WFZ126" s="406" t="n"/>
      <c r="WGA126" s="406" t="n"/>
      <c r="WGB126" s="406" t="n"/>
      <c r="WGC126" s="406" t="n"/>
      <c r="WGD126" s="406" t="n"/>
      <c r="WGE126" s="406" t="n"/>
      <c r="WGF126" s="406" t="n"/>
      <c r="WGG126" s="406" t="n"/>
      <c r="WGH126" s="406" t="n"/>
      <c r="WGI126" s="406" t="n"/>
      <c r="WGJ126" s="406" t="n"/>
      <c r="WGK126" s="406" t="n"/>
      <c r="WGL126" s="406" t="n"/>
      <c r="WGM126" s="406" t="n"/>
      <c r="WGN126" s="406" t="n"/>
      <c r="WGO126" s="406" t="n"/>
      <c r="WGP126" s="406" t="n"/>
      <c r="WGQ126" s="406" t="n"/>
      <c r="WGR126" s="406" t="n"/>
      <c r="WGS126" s="406" t="n"/>
      <c r="WGT126" s="406" t="n"/>
      <c r="WGU126" s="406" t="n"/>
      <c r="WGV126" s="406" t="n"/>
      <c r="WGW126" s="406" t="n"/>
      <c r="WGX126" s="406" t="n"/>
      <c r="WGY126" s="406" t="n"/>
      <c r="WGZ126" s="406" t="n"/>
      <c r="WHA126" s="406" t="n"/>
      <c r="WHB126" s="406" t="n"/>
      <c r="WHC126" s="406" t="n"/>
      <c r="WHD126" s="406" t="n"/>
      <c r="WHE126" s="406" t="n"/>
      <c r="WHF126" s="406" t="n"/>
      <c r="WHG126" s="406" t="n"/>
      <c r="WHH126" s="406" t="n"/>
      <c r="WHI126" s="406" t="n"/>
      <c r="WHJ126" s="406" t="n"/>
      <c r="WHK126" s="406" t="n"/>
      <c r="WHL126" s="406" t="n"/>
      <c r="WHM126" s="406" t="n"/>
      <c r="WHN126" s="406" t="n"/>
      <c r="WHO126" s="406" t="n"/>
      <c r="WHP126" s="406" t="n"/>
      <c r="WHQ126" s="406" t="n"/>
      <c r="WHR126" s="406" t="n"/>
      <c r="WHS126" s="406" t="n"/>
      <c r="WHT126" s="406" t="n"/>
      <c r="WHU126" s="406" t="n"/>
      <c r="WHV126" s="406" t="n"/>
      <c r="WHW126" s="406" t="n"/>
      <c r="WHX126" s="406" t="n"/>
      <c r="WHY126" s="406" t="n"/>
      <c r="WHZ126" s="406" t="n"/>
      <c r="WIA126" s="406" t="n"/>
      <c r="WIB126" s="406" t="n"/>
      <c r="WIC126" s="406" t="n"/>
      <c r="WID126" s="406" t="n"/>
      <c r="WIE126" s="406" t="n"/>
      <c r="WIF126" s="406" t="n"/>
      <c r="WIG126" s="406" t="n"/>
      <c r="WIH126" s="406" t="n"/>
      <c r="WII126" s="406" t="n"/>
      <c r="WIJ126" s="406" t="n"/>
      <c r="WIK126" s="406" t="n"/>
      <c r="WIL126" s="406" t="n"/>
      <c r="WIM126" s="406" t="n"/>
      <c r="WIN126" s="406" t="n"/>
      <c r="WIO126" s="406" t="n"/>
      <c r="WIP126" s="406" t="n"/>
      <c r="WIQ126" s="406" t="n"/>
      <c r="WIR126" s="406" t="n"/>
      <c r="WIS126" s="406" t="n"/>
      <c r="WIT126" s="406" t="n"/>
      <c r="WIU126" s="406" t="n"/>
      <c r="WIV126" s="406" t="n"/>
      <c r="WIW126" s="406" t="n"/>
      <c r="WIX126" s="406" t="n"/>
      <c r="WIY126" s="406" t="n"/>
      <c r="WIZ126" s="406" t="n"/>
      <c r="WJA126" s="406" t="n"/>
      <c r="WJB126" s="406" t="n"/>
      <c r="WJC126" s="406" t="n"/>
      <c r="WJD126" s="406" t="n"/>
      <c r="WJE126" s="406" t="n"/>
      <c r="WJF126" s="406" t="n"/>
      <c r="WJG126" s="406" t="n"/>
      <c r="WJH126" s="406" t="n"/>
      <c r="WJI126" s="406" t="n"/>
      <c r="WJJ126" s="406" t="n"/>
      <c r="WJK126" s="406" t="n"/>
      <c r="WJL126" s="406" t="n"/>
      <c r="WJM126" s="406" t="n"/>
      <c r="WJN126" s="406" t="n"/>
      <c r="WJO126" s="406" t="n"/>
      <c r="WJP126" s="406" t="n"/>
      <c r="WJQ126" s="406" t="n"/>
      <c r="WJR126" s="406" t="n"/>
      <c r="WJS126" s="406" t="n"/>
      <c r="WJT126" s="406" t="n"/>
      <c r="WJU126" s="406" t="n"/>
      <c r="WJV126" s="406" t="n"/>
      <c r="WJW126" s="406" t="n"/>
      <c r="WJX126" s="406" t="n"/>
      <c r="WJY126" s="406" t="n"/>
      <c r="WJZ126" s="406" t="n"/>
      <c r="WKA126" s="406" t="n"/>
      <c r="WKB126" s="406" t="n"/>
      <c r="WKC126" s="406" t="n"/>
      <c r="WKD126" s="406" t="n"/>
      <c r="WKE126" s="406" t="n"/>
      <c r="WKF126" s="406" t="n"/>
      <c r="WKG126" s="406" t="n"/>
      <c r="WKH126" s="406" t="n"/>
      <c r="WKI126" s="406" t="n"/>
      <c r="WKJ126" s="406" t="n"/>
      <c r="WKK126" s="406" t="n"/>
      <c r="WKL126" s="406" t="n"/>
      <c r="WKM126" s="406" t="n"/>
      <c r="WKN126" s="406" t="n"/>
      <c r="WKO126" s="406" t="n"/>
      <c r="WKP126" s="406" t="n"/>
      <c r="WKQ126" s="406" t="n"/>
      <c r="WKR126" s="406" t="n"/>
      <c r="WKS126" s="406" t="n"/>
      <c r="WKT126" s="406" t="n"/>
      <c r="WKU126" s="406" t="n"/>
      <c r="WKV126" s="406" t="n"/>
      <c r="WKW126" s="406" t="n"/>
      <c r="WKX126" s="406" t="n"/>
      <c r="WKY126" s="406" t="n"/>
      <c r="WKZ126" s="406" t="n"/>
      <c r="WLA126" s="406" t="n"/>
      <c r="WLB126" s="406" t="n"/>
      <c r="WLC126" s="406" t="n"/>
      <c r="WLD126" s="406" t="n"/>
      <c r="WLE126" s="406" t="n"/>
      <c r="WLF126" s="406" t="n"/>
      <c r="WLG126" s="406" t="n"/>
      <c r="WLH126" s="406" t="n"/>
      <c r="WLI126" s="406" t="n"/>
      <c r="WLJ126" s="406" t="n"/>
      <c r="WLK126" s="406" t="n"/>
      <c r="WLL126" s="406" t="n"/>
      <c r="WLM126" s="406" t="n"/>
      <c r="WLN126" s="406" t="n"/>
      <c r="WLO126" s="406" t="n"/>
      <c r="WLP126" s="406" t="n"/>
      <c r="WLQ126" s="406" t="n"/>
      <c r="WLR126" s="406" t="n"/>
      <c r="WLS126" s="406" t="n"/>
      <c r="WLT126" s="406" t="n"/>
      <c r="WLU126" s="406" t="n"/>
      <c r="WLV126" s="406" t="n"/>
      <c r="WLW126" s="406" t="n"/>
      <c r="WLX126" s="406" t="n"/>
      <c r="WLY126" s="406" t="n"/>
      <c r="WLZ126" s="406" t="n"/>
      <c r="WMA126" s="406" t="n"/>
      <c r="WMB126" s="406" t="n"/>
      <c r="WMC126" s="406" t="n"/>
      <c r="WMD126" s="406" t="n"/>
      <c r="WME126" s="406" t="n"/>
      <c r="WMF126" s="406" t="n"/>
      <c r="WMG126" s="406" t="n"/>
      <c r="WMH126" s="406" t="n"/>
      <c r="WMI126" s="406" t="n"/>
      <c r="WMJ126" s="406" t="n"/>
      <c r="WMK126" s="406" t="n"/>
      <c r="WML126" s="406" t="n"/>
      <c r="WMM126" s="406" t="n"/>
      <c r="WMN126" s="406" t="n"/>
      <c r="WMO126" s="406" t="n"/>
      <c r="WMP126" s="406" t="n"/>
      <c r="WMQ126" s="406" t="n"/>
      <c r="WMR126" s="406" t="n"/>
      <c r="WMS126" s="406" t="n"/>
      <c r="WMT126" s="406" t="n"/>
      <c r="WMU126" s="406" t="n"/>
      <c r="WMV126" s="406" t="n"/>
      <c r="WMW126" s="406" t="n"/>
      <c r="WMX126" s="406" t="n"/>
      <c r="WMY126" s="406" t="n"/>
      <c r="WMZ126" s="406" t="n"/>
      <c r="WNA126" s="406" t="n"/>
      <c r="WNB126" s="406" t="n"/>
      <c r="WNC126" s="406" t="n"/>
      <c r="WND126" s="406" t="n"/>
      <c r="WNE126" s="406" t="n"/>
      <c r="WNF126" s="406" t="n"/>
      <c r="WNG126" s="406" t="n"/>
      <c r="WNH126" s="406" t="n"/>
      <c r="WNI126" s="406" t="n"/>
      <c r="WNJ126" s="406" t="n"/>
      <c r="WNK126" s="406" t="n"/>
      <c r="WNL126" s="406" t="n"/>
      <c r="WNM126" s="406" t="n"/>
      <c r="WNN126" s="406" t="n"/>
      <c r="WNO126" s="406" t="n"/>
      <c r="WNP126" s="406" t="n"/>
      <c r="WNQ126" s="406" t="n"/>
      <c r="WNR126" s="406" t="n"/>
      <c r="WNS126" s="406" t="n"/>
      <c r="WNT126" s="406" t="n"/>
      <c r="WNU126" s="406" t="n"/>
      <c r="WNV126" s="406" t="n"/>
      <c r="WNW126" s="406" t="n"/>
      <c r="WNX126" s="406" t="n"/>
      <c r="WNY126" s="406" t="n"/>
      <c r="WNZ126" s="406" t="n"/>
      <c r="WOA126" s="406" t="n"/>
      <c r="WOB126" s="406" t="n"/>
      <c r="WOC126" s="406" t="n"/>
      <c r="WOD126" s="406" t="n"/>
      <c r="WOE126" s="406" t="n"/>
      <c r="WOF126" s="406" t="n"/>
      <c r="WOG126" s="406" t="n"/>
      <c r="WOH126" s="406" t="n"/>
      <c r="WOI126" s="406" t="n"/>
      <c r="WOJ126" s="406" t="n"/>
      <c r="WOK126" s="406" t="n"/>
      <c r="WOL126" s="406" t="n"/>
      <c r="WOM126" s="406" t="n"/>
      <c r="WON126" s="406" t="n"/>
      <c r="WOO126" s="406" t="n"/>
      <c r="WOP126" s="406" t="n"/>
      <c r="WOQ126" s="406" t="n"/>
      <c r="WOR126" s="406" t="n"/>
      <c r="WOS126" s="406" t="n"/>
      <c r="WOT126" s="406" t="n"/>
      <c r="WOU126" s="406" t="n"/>
      <c r="WOV126" s="406" t="n"/>
      <c r="WOW126" s="406" t="n"/>
      <c r="WOX126" s="406" t="n"/>
      <c r="WOY126" s="406" t="n"/>
      <c r="WOZ126" s="406" t="n"/>
      <c r="WPA126" s="406" t="n"/>
      <c r="WPB126" s="406" t="n"/>
      <c r="WPC126" s="406" t="n"/>
      <c r="WPD126" s="406" t="n"/>
      <c r="WPE126" s="406" t="n"/>
      <c r="WPF126" s="406" t="n"/>
      <c r="WPG126" s="406" t="n"/>
      <c r="WPH126" s="406" t="n"/>
      <c r="WPI126" s="406" t="n"/>
      <c r="WPJ126" s="406" t="n"/>
      <c r="WPK126" s="406" t="n"/>
      <c r="WPL126" s="406" t="n"/>
      <c r="WPM126" s="406" t="n"/>
      <c r="WPN126" s="406" t="n"/>
      <c r="WPO126" s="406" t="n"/>
      <c r="WPP126" s="406" t="n"/>
      <c r="WPQ126" s="406" t="n"/>
      <c r="WPR126" s="406" t="n"/>
      <c r="WPS126" s="406" t="n"/>
      <c r="WPT126" s="406" t="n"/>
      <c r="WPU126" s="406" t="n"/>
      <c r="WPV126" s="406" t="n"/>
      <c r="WPW126" s="406" t="n"/>
      <c r="WPX126" s="406" t="n"/>
      <c r="WPY126" s="406" t="n"/>
      <c r="WPZ126" s="406" t="n"/>
      <c r="WQA126" s="406" t="n"/>
      <c r="WQB126" s="406" t="n"/>
      <c r="WQC126" s="406" t="n"/>
      <c r="WQD126" s="406" t="n"/>
      <c r="WQE126" s="406" t="n"/>
      <c r="WQF126" s="406" t="n"/>
      <c r="WQG126" s="406" t="n"/>
      <c r="WQH126" s="406" t="n"/>
      <c r="WQI126" s="406" t="n"/>
      <c r="WQJ126" s="406" t="n"/>
      <c r="WQK126" s="406" t="n"/>
      <c r="WQL126" s="406" t="n"/>
      <c r="WQM126" s="406" t="n"/>
      <c r="WQN126" s="406" t="n"/>
      <c r="WQO126" s="406" t="n"/>
      <c r="WQP126" s="406" t="n"/>
      <c r="WQQ126" s="406" t="n"/>
      <c r="WQR126" s="406" t="n"/>
      <c r="WQS126" s="406" t="n"/>
      <c r="WQT126" s="406" t="n"/>
      <c r="WQU126" s="406" t="n"/>
      <c r="WQV126" s="406" t="n"/>
      <c r="WQW126" s="406" t="n"/>
      <c r="WQX126" s="406" t="n"/>
      <c r="WQY126" s="406" t="n"/>
      <c r="WQZ126" s="406" t="n"/>
      <c r="WRA126" s="406" t="n"/>
      <c r="WRB126" s="406" t="n"/>
      <c r="WRC126" s="406" t="n"/>
      <c r="WRD126" s="406" t="n"/>
      <c r="WRE126" s="406" t="n"/>
      <c r="WRF126" s="406" t="n"/>
      <c r="WRG126" s="406" t="n"/>
      <c r="WRH126" s="406" t="n"/>
      <c r="WRI126" s="406" t="n"/>
      <c r="WRJ126" s="406" t="n"/>
      <c r="WRK126" s="406" t="n"/>
      <c r="WRL126" s="406" t="n"/>
      <c r="WRM126" s="406" t="n"/>
      <c r="WRN126" s="406" t="n"/>
      <c r="WRO126" s="406" t="n"/>
      <c r="WRP126" s="406" t="n"/>
      <c r="WRQ126" s="406" t="n"/>
      <c r="WRR126" s="406" t="n"/>
      <c r="WRS126" s="406" t="n"/>
      <c r="WRT126" s="406" t="n"/>
      <c r="WRU126" s="406" t="n"/>
      <c r="WRV126" s="406" t="n"/>
      <c r="WRW126" s="406" t="n"/>
      <c r="WRX126" s="406" t="n"/>
      <c r="WRY126" s="406" t="n"/>
      <c r="WRZ126" s="406" t="n"/>
      <c r="WSA126" s="406" t="n"/>
      <c r="WSB126" s="406" t="n"/>
      <c r="WSC126" s="406" t="n"/>
      <c r="WSD126" s="406" t="n"/>
      <c r="WSE126" s="406" t="n"/>
      <c r="WSF126" s="406" t="n"/>
      <c r="WSG126" s="406" t="n"/>
      <c r="WSH126" s="406" t="n"/>
      <c r="WSI126" s="406" t="n"/>
      <c r="WSJ126" s="406" t="n"/>
      <c r="WSK126" s="406" t="n"/>
      <c r="WSL126" s="406" t="n"/>
      <c r="WSM126" s="406" t="n"/>
      <c r="WSN126" s="406" t="n"/>
      <c r="WSO126" s="406" t="n"/>
      <c r="WSP126" s="406" t="n"/>
      <c r="WSQ126" s="406" t="n"/>
      <c r="WSR126" s="406" t="n"/>
      <c r="WSS126" s="406" t="n"/>
      <c r="WST126" s="406" t="n"/>
      <c r="WSU126" s="406" t="n"/>
      <c r="WSV126" s="406" t="n"/>
      <c r="WSW126" s="406" t="n"/>
      <c r="WSX126" s="406" t="n"/>
      <c r="WSY126" s="406" t="n"/>
      <c r="WSZ126" s="406" t="n"/>
      <c r="WTA126" s="406" t="n"/>
      <c r="WTB126" s="406" t="n"/>
      <c r="WTC126" s="406" t="n"/>
      <c r="WTD126" s="406" t="n"/>
      <c r="WTE126" s="406" t="n"/>
      <c r="WTF126" s="406" t="n"/>
      <c r="WTG126" s="406" t="n"/>
      <c r="WTH126" s="406" t="n"/>
      <c r="WTI126" s="406" t="n"/>
      <c r="WTJ126" s="406" t="n"/>
      <c r="WTK126" s="406" t="n"/>
      <c r="WTL126" s="406" t="n"/>
      <c r="WTM126" s="406" t="n"/>
      <c r="WTN126" s="406" t="n"/>
      <c r="WTO126" s="406" t="n"/>
      <c r="WTP126" s="406" t="n"/>
      <c r="WTQ126" s="406" t="n"/>
      <c r="WTR126" s="406" t="n"/>
      <c r="WTS126" s="406" t="n"/>
      <c r="WTT126" s="406" t="n"/>
      <c r="WTU126" s="406" t="n"/>
      <c r="WTV126" s="406" t="n"/>
      <c r="WTW126" s="406" t="n"/>
      <c r="WTX126" s="406" t="n"/>
      <c r="WTY126" s="406" t="n"/>
      <c r="WTZ126" s="406" t="n"/>
      <c r="WUA126" s="406" t="n"/>
      <c r="WUB126" s="406" t="n"/>
      <c r="WUC126" s="406" t="n"/>
      <c r="WUD126" s="406" t="n"/>
      <c r="WUE126" s="406" t="n"/>
      <c r="WUF126" s="406" t="n"/>
      <c r="WUG126" s="406" t="n"/>
      <c r="WUH126" s="406" t="n"/>
      <c r="WUI126" s="406" t="n"/>
      <c r="WUJ126" s="406" t="n"/>
      <c r="WUK126" s="406" t="n"/>
      <c r="WUL126" s="406" t="n"/>
      <c r="WUM126" s="406" t="n"/>
      <c r="WUN126" s="406" t="n"/>
      <c r="WUO126" s="406" t="n"/>
      <c r="WUP126" s="406" t="n"/>
      <c r="WUQ126" s="406" t="n"/>
      <c r="WUR126" s="406" t="n"/>
      <c r="WUS126" s="406" t="n"/>
      <c r="WUT126" s="406" t="n"/>
      <c r="WUU126" s="406" t="n"/>
      <c r="WUV126" s="406" t="n"/>
      <c r="WUW126" s="406" t="n"/>
      <c r="WUX126" s="406" t="n"/>
      <c r="WUY126" s="406" t="n"/>
      <c r="WUZ126" s="406" t="n"/>
      <c r="WVA126" s="406" t="n"/>
      <c r="WVB126" s="406" t="n"/>
      <c r="WVC126" s="406" t="n"/>
      <c r="WVD126" s="406" t="n"/>
      <c r="WVE126" s="406" t="n"/>
      <c r="WVF126" s="406" t="n"/>
      <c r="WVG126" s="406" t="n"/>
      <c r="WVH126" s="406" t="n"/>
      <c r="WVI126" s="406" t="n"/>
      <c r="WVJ126" s="406" t="n"/>
      <c r="WVK126" s="406" t="n"/>
      <c r="WVL126" s="406" t="n"/>
      <c r="WVM126" s="406" t="n"/>
      <c r="WVN126" s="406" t="n"/>
      <c r="WVO126" s="406" t="n"/>
      <c r="WVP126" s="406" t="n"/>
      <c r="WVQ126" s="406" t="n"/>
      <c r="WVR126" s="406" t="n"/>
      <c r="WVS126" s="406" t="n"/>
      <c r="WVT126" s="406" t="n"/>
      <c r="WVU126" s="406" t="n"/>
      <c r="WVV126" s="406" t="n"/>
      <c r="WVW126" s="406" t="n"/>
      <c r="WVX126" s="406" t="n"/>
      <c r="WVY126" s="406" t="n"/>
      <c r="WVZ126" s="406" t="n"/>
      <c r="WWA126" s="406" t="n"/>
      <c r="WWB126" s="406" t="n"/>
      <c r="WWC126" s="406" t="n"/>
      <c r="WWD126" s="406" t="n"/>
      <c r="WWE126" s="406" t="n"/>
      <c r="WWF126" s="406" t="n"/>
      <c r="WWG126" s="406" t="n"/>
      <c r="WWH126" s="406" t="n"/>
      <c r="WWI126" s="406" t="n"/>
      <c r="WWJ126" s="406" t="n"/>
      <c r="WWK126" s="406" t="n"/>
      <c r="WWL126" s="406" t="n"/>
      <c r="WWM126" s="406" t="n"/>
      <c r="WWN126" s="406" t="n"/>
      <c r="WWO126" s="406" t="n"/>
      <c r="WWP126" s="406" t="n"/>
      <c r="WWQ126" s="406" t="n"/>
      <c r="WWR126" s="406" t="n"/>
      <c r="WWS126" s="406" t="n"/>
      <c r="WWT126" s="406" t="n"/>
      <c r="WWU126" s="406" t="n"/>
      <c r="WWV126" s="406" t="n"/>
      <c r="WWW126" s="406" t="n"/>
      <c r="WWX126" s="406" t="n"/>
      <c r="WWY126" s="406" t="n"/>
      <c r="WWZ126" s="406" t="n"/>
      <c r="WXA126" s="406" t="n"/>
      <c r="WXB126" s="406" t="n"/>
      <c r="WXC126" s="406" t="n"/>
      <c r="WXD126" s="406" t="n"/>
      <c r="WXE126" s="406" t="n"/>
      <c r="WXF126" s="406" t="n"/>
      <c r="WXG126" s="406" t="n"/>
      <c r="WXH126" s="406" t="n"/>
      <c r="WXI126" s="406" t="n"/>
      <c r="WXJ126" s="406" t="n"/>
      <c r="WXK126" s="406" t="n"/>
      <c r="WXL126" s="406" t="n"/>
      <c r="WXM126" s="406" t="n"/>
      <c r="WXN126" s="406" t="n"/>
      <c r="WXO126" s="406" t="n"/>
      <c r="WXP126" s="406" t="n"/>
      <c r="WXQ126" s="406" t="n"/>
      <c r="WXR126" s="406" t="n"/>
      <c r="WXS126" s="406" t="n"/>
      <c r="WXT126" s="406" t="n"/>
      <c r="WXU126" s="406" t="n"/>
      <c r="WXV126" s="406" t="n"/>
      <c r="WXW126" s="406" t="n"/>
      <c r="WXX126" s="406" t="n"/>
      <c r="WXY126" s="406" t="n"/>
      <c r="WXZ126" s="406" t="n"/>
      <c r="WYA126" s="406" t="n"/>
      <c r="WYB126" s="406" t="n"/>
      <c r="WYC126" s="406" t="n"/>
      <c r="WYD126" s="406" t="n"/>
      <c r="WYE126" s="406" t="n"/>
      <c r="WYF126" s="406" t="n"/>
      <c r="WYG126" s="406" t="n"/>
      <c r="WYH126" s="406" t="n"/>
      <c r="WYI126" s="406" t="n"/>
      <c r="WYJ126" s="406" t="n"/>
      <c r="WYK126" s="406" t="n"/>
      <c r="WYL126" s="406" t="n"/>
      <c r="WYM126" s="406" t="n"/>
      <c r="WYN126" s="406" t="n"/>
      <c r="WYO126" s="406" t="n"/>
      <c r="WYP126" s="406" t="n"/>
      <c r="WYQ126" s="406" t="n"/>
      <c r="WYR126" s="406" t="n"/>
      <c r="WYS126" s="406" t="n"/>
      <c r="WYT126" s="406" t="n"/>
      <c r="WYU126" s="406" t="n"/>
      <c r="WYV126" s="406" t="n"/>
      <c r="WYW126" s="406" t="n"/>
      <c r="WYX126" s="406" t="n"/>
      <c r="WYY126" s="406" t="n"/>
      <c r="WYZ126" s="406" t="n"/>
      <c r="WZA126" s="406" t="n"/>
      <c r="WZB126" s="406" t="n"/>
      <c r="WZC126" s="406" t="n"/>
      <c r="WZD126" s="406" t="n"/>
      <c r="WZE126" s="406" t="n"/>
      <c r="WZF126" s="406" t="n"/>
      <c r="WZG126" s="406" t="n"/>
      <c r="WZH126" s="406" t="n"/>
      <c r="WZI126" s="406" t="n"/>
      <c r="WZJ126" s="406" t="n"/>
      <c r="WZK126" s="406" t="n"/>
      <c r="WZL126" s="406" t="n"/>
      <c r="WZM126" s="406" t="n"/>
      <c r="WZN126" s="406" t="n"/>
      <c r="WZO126" s="406" t="n"/>
      <c r="WZP126" s="406" t="n"/>
      <c r="WZQ126" s="406" t="n"/>
      <c r="WZR126" s="406" t="n"/>
      <c r="WZS126" s="406" t="n"/>
      <c r="WZT126" s="406" t="n"/>
      <c r="WZU126" s="406" t="n"/>
      <c r="WZV126" s="406" t="n"/>
      <c r="WZW126" s="406" t="n"/>
      <c r="WZX126" s="406" t="n"/>
      <c r="WZY126" s="406" t="n"/>
      <c r="WZZ126" s="406" t="n"/>
      <c r="XAA126" s="406" t="n"/>
      <c r="XAB126" s="406" t="n"/>
      <c r="XAC126" s="406" t="n"/>
      <c r="XAD126" s="406" t="n"/>
      <c r="XAE126" s="406" t="n"/>
      <c r="XAF126" s="406" t="n"/>
      <c r="XAG126" s="406" t="n"/>
      <c r="XAH126" s="406" t="n"/>
      <c r="XAI126" s="406" t="n"/>
      <c r="XAJ126" s="406" t="n"/>
      <c r="XAK126" s="406" t="n"/>
      <c r="XAL126" s="406" t="n"/>
      <c r="XAM126" s="406" t="n"/>
      <c r="XAN126" s="406" t="n"/>
      <c r="XAO126" s="406" t="n"/>
      <c r="XAP126" s="406" t="n"/>
      <c r="XAQ126" s="406" t="n"/>
      <c r="XAR126" s="406" t="n"/>
      <c r="XAS126" s="406" t="n"/>
      <c r="XAT126" s="406" t="n"/>
      <c r="XAU126" s="406" t="n"/>
      <c r="XAV126" s="406" t="n"/>
      <c r="XAW126" s="406" t="n"/>
      <c r="XAX126" s="406" t="n"/>
      <c r="XAY126" s="406" t="n"/>
      <c r="XAZ126" s="406" t="n"/>
      <c r="XBA126" s="406" t="n"/>
      <c r="XBB126" s="406" t="n"/>
      <c r="XBC126" s="406" t="n"/>
      <c r="XBD126" s="406" t="n"/>
      <c r="XBE126" s="406" t="n"/>
      <c r="XBF126" s="406" t="n"/>
      <c r="XBG126" s="406" t="n"/>
      <c r="XBH126" s="406" t="n"/>
      <c r="XBI126" s="406" t="n"/>
      <c r="XBJ126" s="406" t="n"/>
      <c r="XBK126" s="406" t="n"/>
      <c r="XBL126" s="406" t="n"/>
      <c r="XBM126" s="406" t="n"/>
      <c r="XBN126" s="406" t="n"/>
      <c r="XBO126" s="406" t="n"/>
      <c r="XBP126" s="406" t="n"/>
      <c r="XBQ126" s="406" t="n"/>
      <c r="XBR126" s="406" t="n"/>
      <c r="XBS126" s="406" t="n"/>
      <c r="XBT126" s="406" t="n"/>
      <c r="XBU126" s="406" t="n"/>
      <c r="XBV126" s="406" t="n"/>
      <c r="XBW126" s="406" t="n"/>
      <c r="XBX126" s="406" t="n"/>
      <c r="XBY126" s="406" t="n"/>
      <c r="XBZ126" s="406" t="n"/>
      <c r="XCA126" s="406" t="n"/>
      <c r="XCB126" s="406" t="n"/>
      <c r="XCC126" s="406" t="n"/>
      <c r="XCD126" s="406" t="n"/>
      <c r="XCE126" s="406" t="n"/>
      <c r="XCF126" s="406" t="n"/>
      <c r="XCG126" s="406" t="n"/>
      <c r="XCH126" s="406" t="n"/>
      <c r="XCI126" s="406" t="n"/>
      <c r="XCJ126" s="406" t="n"/>
      <c r="XCK126" s="406" t="n"/>
      <c r="XCL126" s="406" t="n"/>
      <c r="XCM126" s="406" t="n"/>
      <c r="XCN126" s="406" t="n"/>
      <c r="XCO126" s="406" t="n"/>
      <c r="XCP126" s="406" t="n"/>
      <c r="XCQ126" s="406" t="n"/>
      <c r="XCR126" s="406" t="n"/>
      <c r="XCS126" s="406" t="n"/>
      <c r="XCT126" s="406" t="n"/>
      <c r="XCU126" s="406" t="n"/>
      <c r="XCV126" s="406" t="n"/>
      <c r="XCW126" s="406" t="n"/>
      <c r="XCX126" s="406" t="n"/>
      <c r="XCY126" s="406" t="n"/>
      <c r="XCZ126" s="406" t="n"/>
      <c r="XDA126" s="406" t="n"/>
      <c r="XDB126" s="406" t="n"/>
      <c r="XDC126" s="406" t="n"/>
      <c r="XDD126" s="406" t="n"/>
      <c r="XDE126" s="406" t="n"/>
      <c r="XDF126" s="406" t="n"/>
      <c r="XDG126" s="406" t="n"/>
      <c r="XDH126" s="406" t="n"/>
      <c r="XDI126" s="406" t="n"/>
      <c r="XDJ126" s="406" t="n"/>
      <c r="XDK126" s="406" t="n"/>
      <c r="XDL126" s="406" t="n"/>
      <c r="XDM126" s="406" t="n"/>
      <c r="XDN126" s="406" t="n"/>
      <c r="XDO126" s="406" t="n"/>
      <c r="XDP126" s="406" t="n"/>
      <c r="XDQ126" s="406" t="n"/>
      <c r="XDR126" s="406" t="n"/>
      <c r="XDS126" s="406" t="n"/>
      <c r="XDT126" s="406" t="n"/>
      <c r="XDU126" s="406" t="n"/>
      <c r="XDV126" s="406" t="n"/>
      <c r="XDW126" s="406" t="n"/>
      <c r="XDX126" s="406" t="n"/>
      <c r="XDY126" s="406" t="n"/>
      <c r="XDZ126" s="406" t="n"/>
      <c r="XEA126" s="406" t="n"/>
      <c r="XEB126" s="406" t="n"/>
      <c r="XEC126" s="406" t="n"/>
      <c r="XED126" s="406" t="n"/>
      <c r="XEE126" s="406" t="n"/>
      <c r="XEF126" s="406" t="n"/>
      <c r="XEG126" s="406" t="n"/>
      <c r="XEH126" s="406" t="n"/>
      <c r="XEI126" s="406" t="n"/>
      <c r="XEJ126" s="406" t="n"/>
      <c r="XEK126" s="406" t="n"/>
      <c r="XEL126" s="406" t="n"/>
      <c r="XEM126" s="406" t="n"/>
      <c r="XEN126" s="406" t="n"/>
      <c r="XEO126" s="406" t="n"/>
      <c r="XEP126" s="406" t="n"/>
      <c r="XEQ126" s="406" t="n"/>
      <c r="XER126" s="406" t="n"/>
      <c r="XES126" s="406" t="n"/>
      <c r="XET126" s="406" t="n"/>
      <c r="XEU126" s="406" t="n"/>
      <c r="XEV126" s="406" t="n"/>
      <c r="XEW126" s="406" t="n"/>
      <c r="XEX126" s="406" t="n"/>
      <c r="XEY126" s="406" t="n"/>
      <c r="XEZ126" s="406" t="n"/>
      <c r="XFA126" s="406" t="n"/>
    </row>
    <row r="127" ht="25" customFormat="1" customHeight="1" s="331">
      <c r="A127" s="45" t="n">
        <v>45722</v>
      </c>
      <c r="B127" s="406" t="n"/>
      <c r="C127" s="162" t="inlineStr">
        <is>
          <t>徐春花</t>
        </is>
      </c>
      <c r="D127" s="162" t="n"/>
      <c r="E127" s="162" t="n">
        <v>1</v>
      </c>
      <c r="F127" s="406" t="n"/>
      <c r="G127" s="162" t="inlineStr">
        <is>
          <t>曾亚萍</t>
        </is>
      </c>
      <c r="H127" s="162" t="inlineStr">
        <is>
          <t>朱6968</t>
        </is>
      </c>
      <c r="I127" s="162" t="n">
        <v>1638</v>
      </c>
      <c r="J127" s="406" t="n"/>
      <c r="K127" s="162" t="n"/>
      <c r="L127" s="162" t="n"/>
      <c r="M127" s="162" t="n">
        <v>925</v>
      </c>
      <c r="N127" s="162" t="n">
        <v>207</v>
      </c>
      <c r="O127" s="162" t="n"/>
      <c r="P127" s="162" t="n"/>
      <c r="Q127" s="162" t="n"/>
      <c r="R127" s="162" t="n"/>
      <c r="S127" s="162" t="n"/>
      <c r="T127" s="162" t="n"/>
      <c r="U127" s="162" t="n"/>
      <c r="V127" s="162" t="n"/>
      <c r="W127" s="162" t="n"/>
      <c r="X127" s="406" t="n"/>
      <c r="Y127" s="162" t="n"/>
      <c r="Z127" s="406" t="n"/>
      <c r="AA127" s="178" t="n"/>
      <c r="AB127" s="162" t="inlineStr">
        <is>
          <t>对公</t>
        </is>
      </c>
      <c r="AC127" s="407" t="n"/>
      <c r="AD127" s="162" t="n"/>
      <c r="AE127" s="407" t="inlineStr">
        <is>
          <t>745米粒灸</t>
        </is>
      </c>
      <c r="AF127" s="407" t="n"/>
      <c r="AG127" s="253" t="n"/>
      <c r="AH127" s="182" t="n"/>
      <c r="AI127" s="182" t="n"/>
      <c r="AJ127" s="182" t="n"/>
      <c r="AK127" s="182" t="n"/>
      <c r="AL127" s="182" t="n"/>
      <c r="AM127" s="182" t="n"/>
      <c r="AN127" s="182" t="n"/>
      <c r="AO127" s="182" t="n"/>
      <c r="AP127" s="182" t="n"/>
      <c r="AQ127" s="182" t="n"/>
      <c r="AR127" s="162" t="n"/>
      <c r="AS127" s="162" t="n"/>
      <c r="AT127" s="170" t="n"/>
      <c r="AU127" s="170" t="n"/>
      <c r="AV127" s="331" t="n"/>
      <c r="AW127" s="331" t="n"/>
      <c r="AX127" s="331" t="n"/>
      <c r="AY127" s="406" t="n"/>
      <c r="AZ127" s="406" t="n"/>
      <c r="BA127" s="406" t="n"/>
      <c r="BB127" s="406" t="n"/>
      <c r="BC127" s="406" t="n"/>
      <c r="BD127" s="406" t="n"/>
      <c r="BE127" s="406" t="n"/>
      <c r="BF127" s="406" t="n"/>
      <c r="BG127" s="406" t="n"/>
      <c r="BH127" s="406" t="n"/>
      <c r="BI127" s="406" t="n"/>
      <c r="BJ127" s="406" t="n"/>
      <c r="BK127" s="406" t="n"/>
      <c r="BL127" s="406" t="n"/>
      <c r="BM127" s="406" t="n"/>
      <c r="BN127" s="406" t="n"/>
      <c r="BO127" s="406" t="n"/>
      <c r="BP127" s="406" t="n"/>
      <c r="BQ127" s="406" t="n"/>
      <c r="BR127" s="406" t="n"/>
      <c r="BS127" s="406" t="n"/>
      <c r="BT127" s="406" t="n"/>
      <c r="BU127" s="406" t="n"/>
      <c r="BV127" s="406" t="n"/>
      <c r="BW127" s="406" t="n"/>
      <c r="BX127" s="406" t="n"/>
      <c r="BY127" s="406" t="n"/>
      <c r="BZ127" s="406" t="n"/>
      <c r="CA127" s="406" t="n"/>
      <c r="CB127" s="406" t="n"/>
      <c r="CC127" s="406" t="n"/>
      <c r="CD127" s="406" t="n"/>
      <c r="CE127" s="406" t="n"/>
      <c r="CF127" s="406" t="n"/>
      <c r="CG127" s="406" t="n"/>
      <c r="CH127" s="406" t="n"/>
      <c r="CI127" s="406" t="n"/>
      <c r="CJ127" s="406" t="n"/>
      <c r="CK127" s="406" t="n"/>
      <c r="CL127" s="406" t="n"/>
      <c r="CM127" s="406" t="n"/>
      <c r="CN127" s="406" t="n"/>
      <c r="CO127" s="406" t="n"/>
      <c r="CP127" s="406" t="n"/>
      <c r="CQ127" s="406" t="n"/>
      <c r="CR127" s="406" t="n"/>
      <c r="CS127" s="406" t="n"/>
      <c r="CT127" s="406" t="n"/>
      <c r="CU127" s="406" t="n"/>
      <c r="CV127" s="406" t="n"/>
      <c r="CW127" s="406" t="n"/>
      <c r="CX127" s="406" t="n"/>
      <c r="CY127" s="406" t="n"/>
      <c r="CZ127" s="406" t="n"/>
      <c r="DA127" s="406" t="n"/>
      <c r="DB127" s="406" t="n"/>
      <c r="DC127" s="406" t="n"/>
      <c r="DD127" s="406" t="n"/>
      <c r="DE127" s="406" t="n"/>
      <c r="DF127" s="406" t="n"/>
      <c r="DG127" s="406" t="n"/>
      <c r="DH127" s="406" t="n"/>
      <c r="DI127" s="406" t="n"/>
      <c r="DJ127" s="406" t="n"/>
      <c r="DK127" s="406" t="n"/>
      <c r="DL127" s="406" t="n"/>
      <c r="DM127" s="406" t="n"/>
      <c r="DN127" s="406" t="n"/>
      <c r="DO127" s="406" t="n"/>
      <c r="DP127" s="406" t="n"/>
      <c r="DQ127" s="406" t="n"/>
      <c r="DR127" s="406" t="n"/>
      <c r="DS127" s="406" t="n"/>
      <c r="DT127" s="406" t="n"/>
      <c r="DU127" s="406" t="n"/>
      <c r="DV127" s="406" t="n"/>
      <c r="DW127" s="406" t="n"/>
      <c r="DX127" s="406" t="n"/>
      <c r="DY127" s="406" t="n"/>
      <c r="DZ127" s="406" t="n"/>
      <c r="EA127" s="406" t="n"/>
      <c r="EB127" s="406" t="n"/>
      <c r="EC127" s="406" t="n"/>
      <c r="ED127" s="406" t="n"/>
      <c r="EE127" s="406" t="n"/>
      <c r="EF127" s="406" t="n"/>
      <c r="EG127" s="406" t="n"/>
      <c r="EH127" s="406" t="n"/>
      <c r="EI127" s="406" t="n"/>
      <c r="EJ127" s="406" t="n"/>
      <c r="EK127" s="406" t="n"/>
      <c r="EL127" s="406" t="n"/>
      <c r="EM127" s="406" t="n"/>
      <c r="EN127" s="406" t="n"/>
      <c r="EO127" s="406" t="n"/>
      <c r="EP127" s="406" t="n"/>
      <c r="EQ127" s="406" t="n"/>
      <c r="ER127" s="406" t="n"/>
      <c r="ES127" s="406" t="n"/>
      <c r="ET127" s="406" t="n"/>
      <c r="EU127" s="406" t="n"/>
      <c r="EV127" s="406" t="n"/>
      <c r="EW127" s="406" t="n"/>
      <c r="EX127" s="406" t="n"/>
      <c r="EY127" s="406" t="n"/>
      <c r="EZ127" s="406" t="n"/>
      <c r="FA127" s="406" t="n"/>
      <c r="FB127" s="406" t="n"/>
      <c r="FC127" s="406" t="n"/>
      <c r="FD127" s="406" t="n"/>
      <c r="FE127" s="406" t="n"/>
      <c r="FF127" s="406" t="n"/>
      <c r="FG127" s="406" t="n"/>
      <c r="FH127" s="406" t="n"/>
      <c r="FI127" s="406" t="n"/>
      <c r="FJ127" s="406" t="n"/>
      <c r="FK127" s="406" t="n"/>
      <c r="FL127" s="406" t="n"/>
      <c r="FM127" s="406" t="n"/>
      <c r="FN127" s="406" t="n"/>
      <c r="FO127" s="406" t="n"/>
      <c r="FP127" s="406" t="n"/>
      <c r="FQ127" s="406" t="n"/>
      <c r="FR127" s="406" t="n"/>
      <c r="FS127" s="406" t="n"/>
      <c r="FT127" s="406" t="n"/>
      <c r="FU127" s="406" t="n"/>
      <c r="FV127" s="406" t="n"/>
      <c r="FW127" s="406" t="n"/>
      <c r="FX127" s="406" t="n"/>
      <c r="FY127" s="406" t="n"/>
      <c r="FZ127" s="406" t="n"/>
      <c r="GA127" s="406" t="n"/>
      <c r="GB127" s="406" t="n"/>
      <c r="GC127" s="406" t="n"/>
      <c r="GD127" s="406" t="n"/>
      <c r="GE127" s="406" t="n"/>
      <c r="GF127" s="406" t="n"/>
      <c r="GG127" s="406" t="n"/>
      <c r="GH127" s="406" t="n"/>
      <c r="GI127" s="406" t="n"/>
      <c r="GJ127" s="406" t="n"/>
      <c r="GK127" s="406" t="n"/>
      <c r="GL127" s="406" t="n"/>
      <c r="GM127" s="406" t="n"/>
      <c r="GN127" s="406" t="n"/>
      <c r="GO127" s="406" t="n"/>
      <c r="GP127" s="406" t="n"/>
      <c r="GQ127" s="406" t="n"/>
      <c r="GR127" s="406" t="n"/>
      <c r="GS127" s="406" t="n"/>
      <c r="GT127" s="406" t="n"/>
      <c r="GU127" s="406" t="n"/>
      <c r="GV127" s="406" t="n"/>
      <c r="GW127" s="406" t="n"/>
      <c r="GX127" s="406" t="n"/>
      <c r="GY127" s="406" t="n"/>
      <c r="GZ127" s="406" t="n"/>
      <c r="HA127" s="406" t="n"/>
      <c r="HB127" s="406" t="n"/>
      <c r="HC127" s="406" t="n"/>
      <c r="HD127" s="406" t="n"/>
      <c r="HE127" s="406" t="n"/>
      <c r="HF127" s="406" t="n"/>
      <c r="HG127" s="406" t="n"/>
      <c r="HH127" s="406" t="n"/>
      <c r="HI127" s="406" t="n"/>
      <c r="HJ127" s="406" t="n"/>
      <c r="HK127" s="406" t="n"/>
      <c r="HL127" s="406" t="n"/>
      <c r="HM127" s="406" t="n"/>
      <c r="HN127" s="406" t="n"/>
      <c r="HO127" s="406" t="n"/>
      <c r="HP127" s="406" t="n"/>
      <c r="HQ127" s="406" t="n"/>
      <c r="HR127" s="406" t="n"/>
      <c r="HS127" s="406" t="n"/>
      <c r="HT127" s="406" t="n"/>
      <c r="HU127" s="406" t="n"/>
      <c r="HV127" s="406" t="n"/>
      <c r="HW127" s="406" t="n"/>
      <c r="HX127" s="406" t="n"/>
      <c r="HY127" s="406" t="n"/>
      <c r="HZ127" s="406" t="n"/>
      <c r="IA127" s="406" t="n"/>
      <c r="IB127" s="406" t="n"/>
      <c r="IC127" s="406" t="n"/>
      <c r="ID127" s="406" t="n"/>
      <c r="IE127" s="406" t="n"/>
      <c r="IF127" s="406" t="n"/>
      <c r="IG127" s="406" t="n"/>
      <c r="IH127" s="406" t="n"/>
      <c r="II127" s="406" t="n"/>
      <c r="IJ127" s="406" t="n"/>
      <c r="IK127" s="406" t="n"/>
      <c r="IL127" s="406" t="n"/>
      <c r="IM127" s="406" t="n"/>
      <c r="IN127" s="406" t="n"/>
      <c r="IO127" s="406" t="n"/>
      <c r="IP127" s="406" t="n"/>
      <c r="IQ127" s="406" t="n"/>
      <c r="IR127" s="406" t="n"/>
      <c r="IS127" s="406" t="n"/>
      <c r="IT127" s="406" t="n"/>
      <c r="IU127" s="406" t="n"/>
      <c r="IV127" s="406" t="n"/>
      <c r="IW127" s="406" t="n"/>
      <c r="IX127" s="406" t="n"/>
      <c r="IY127" s="406" t="n"/>
      <c r="IZ127" s="406" t="n"/>
      <c r="JA127" s="406" t="n"/>
      <c r="JB127" s="406" t="n"/>
      <c r="JC127" s="406" t="n"/>
      <c r="JD127" s="406" t="n"/>
      <c r="JE127" s="406" t="n"/>
      <c r="JF127" s="406" t="n"/>
      <c r="JG127" s="406" t="n"/>
      <c r="JH127" s="406" t="n"/>
      <c r="JI127" s="406" t="n"/>
      <c r="JJ127" s="406" t="n"/>
      <c r="JK127" s="406" t="n"/>
      <c r="JL127" s="406" t="n"/>
      <c r="JM127" s="406" t="n"/>
      <c r="JN127" s="406" t="n"/>
      <c r="JO127" s="406" t="n"/>
      <c r="JP127" s="406" t="n"/>
      <c r="JQ127" s="406" t="n"/>
      <c r="JR127" s="406" t="n"/>
      <c r="JS127" s="406" t="n"/>
      <c r="JT127" s="406" t="n"/>
      <c r="JU127" s="406" t="n"/>
      <c r="JV127" s="406" t="n"/>
      <c r="JW127" s="406" t="n"/>
      <c r="JX127" s="406" t="n"/>
      <c r="JY127" s="406" t="n"/>
      <c r="JZ127" s="406" t="n"/>
      <c r="KA127" s="406" t="n"/>
      <c r="KB127" s="406" t="n"/>
      <c r="KC127" s="406" t="n"/>
      <c r="KD127" s="406" t="n"/>
      <c r="KE127" s="406" t="n"/>
      <c r="KF127" s="406" t="n"/>
      <c r="KG127" s="406" t="n"/>
      <c r="KH127" s="406" t="n"/>
      <c r="KI127" s="406" t="n"/>
      <c r="KJ127" s="406" t="n"/>
      <c r="KK127" s="406" t="n"/>
      <c r="KL127" s="406" t="n"/>
      <c r="KM127" s="406" t="n"/>
      <c r="KN127" s="406" t="n"/>
      <c r="KO127" s="406" t="n"/>
      <c r="KP127" s="406" t="n"/>
      <c r="KQ127" s="406" t="n"/>
      <c r="KR127" s="406" t="n"/>
      <c r="KS127" s="406" t="n"/>
      <c r="KT127" s="406" t="n"/>
      <c r="KU127" s="406" t="n"/>
      <c r="KV127" s="406" t="n"/>
      <c r="KW127" s="406" t="n"/>
      <c r="KX127" s="406" t="n"/>
      <c r="KY127" s="406" t="n"/>
      <c r="KZ127" s="406" t="n"/>
      <c r="LA127" s="406" t="n"/>
      <c r="LB127" s="406" t="n"/>
      <c r="LC127" s="406" t="n"/>
      <c r="LD127" s="406" t="n"/>
      <c r="LE127" s="406" t="n"/>
      <c r="LF127" s="406" t="n"/>
      <c r="LG127" s="406" t="n"/>
      <c r="LH127" s="406" t="n"/>
      <c r="LI127" s="406" t="n"/>
      <c r="LJ127" s="406" t="n"/>
      <c r="LK127" s="406" t="n"/>
      <c r="LL127" s="406" t="n"/>
      <c r="LM127" s="406" t="n"/>
      <c r="LN127" s="406" t="n"/>
      <c r="LO127" s="406" t="n"/>
      <c r="LP127" s="406" t="n"/>
      <c r="LQ127" s="406" t="n"/>
      <c r="LR127" s="406" t="n"/>
      <c r="LS127" s="406" t="n"/>
      <c r="LT127" s="406" t="n"/>
      <c r="LU127" s="406" t="n"/>
      <c r="LV127" s="406" t="n"/>
      <c r="LW127" s="406" t="n"/>
      <c r="LX127" s="406" t="n"/>
      <c r="LY127" s="406" t="n"/>
      <c r="LZ127" s="406" t="n"/>
      <c r="MA127" s="406" t="n"/>
      <c r="MB127" s="406" t="n"/>
      <c r="MC127" s="406" t="n"/>
      <c r="MD127" s="406" t="n"/>
      <c r="ME127" s="406" t="n"/>
      <c r="MF127" s="406" t="n"/>
      <c r="MG127" s="406" t="n"/>
      <c r="MH127" s="406" t="n"/>
      <c r="MI127" s="406" t="n"/>
      <c r="MJ127" s="406" t="n"/>
      <c r="MK127" s="406" t="n"/>
      <c r="ML127" s="406" t="n"/>
      <c r="MM127" s="406" t="n"/>
      <c r="MN127" s="406" t="n"/>
      <c r="MO127" s="406" t="n"/>
      <c r="MP127" s="406" t="n"/>
      <c r="MQ127" s="406" t="n"/>
      <c r="MR127" s="406" t="n"/>
      <c r="MS127" s="406" t="n"/>
      <c r="MT127" s="406" t="n"/>
      <c r="MU127" s="406" t="n"/>
      <c r="MV127" s="406" t="n"/>
      <c r="MW127" s="406" t="n"/>
      <c r="MX127" s="406" t="n"/>
      <c r="MY127" s="406" t="n"/>
      <c r="MZ127" s="406" t="n"/>
      <c r="NA127" s="406" t="n"/>
      <c r="NB127" s="406" t="n"/>
      <c r="NC127" s="406" t="n"/>
      <c r="ND127" s="406" t="n"/>
      <c r="NE127" s="406" t="n"/>
      <c r="NF127" s="406" t="n"/>
      <c r="NG127" s="406" t="n"/>
      <c r="NH127" s="406" t="n"/>
      <c r="NI127" s="406" t="n"/>
      <c r="NJ127" s="406" t="n"/>
      <c r="NK127" s="406" t="n"/>
      <c r="NL127" s="406" t="n"/>
      <c r="NM127" s="406" t="n"/>
      <c r="NN127" s="406" t="n"/>
      <c r="NO127" s="406" t="n"/>
      <c r="NP127" s="406" t="n"/>
      <c r="NQ127" s="406" t="n"/>
      <c r="NR127" s="406" t="n"/>
      <c r="NS127" s="406" t="n"/>
      <c r="NT127" s="406" t="n"/>
      <c r="NU127" s="406" t="n"/>
      <c r="NV127" s="406" t="n"/>
      <c r="NW127" s="406" t="n"/>
      <c r="NX127" s="406" t="n"/>
      <c r="NY127" s="406" t="n"/>
      <c r="NZ127" s="406" t="n"/>
      <c r="OA127" s="406" t="n"/>
      <c r="OB127" s="406" t="n"/>
      <c r="OC127" s="406" t="n"/>
      <c r="OD127" s="406" t="n"/>
      <c r="OE127" s="406" t="n"/>
      <c r="OF127" s="406" t="n"/>
      <c r="OG127" s="406" t="n"/>
      <c r="OH127" s="406" t="n"/>
      <c r="OI127" s="406" t="n"/>
      <c r="OJ127" s="406" t="n"/>
      <c r="OK127" s="406" t="n"/>
      <c r="OL127" s="406" t="n"/>
      <c r="OM127" s="406" t="n"/>
      <c r="ON127" s="406" t="n"/>
      <c r="OO127" s="406" t="n"/>
      <c r="OP127" s="406" t="n"/>
      <c r="OQ127" s="406" t="n"/>
      <c r="OR127" s="406" t="n"/>
      <c r="OS127" s="406" t="n"/>
      <c r="OT127" s="406" t="n"/>
      <c r="OU127" s="406" t="n"/>
      <c r="OV127" s="406" t="n"/>
      <c r="OW127" s="406" t="n"/>
      <c r="OX127" s="406" t="n"/>
      <c r="OY127" s="406" t="n"/>
      <c r="OZ127" s="406" t="n"/>
      <c r="PA127" s="406" t="n"/>
      <c r="PB127" s="406" t="n"/>
      <c r="PC127" s="406" t="n"/>
      <c r="PD127" s="406" t="n"/>
      <c r="PE127" s="406" t="n"/>
      <c r="PF127" s="406" t="n"/>
      <c r="PG127" s="406" t="n"/>
      <c r="PH127" s="406" t="n"/>
      <c r="PI127" s="406" t="n"/>
      <c r="PJ127" s="406" t="n"/>
      <c r="PK127" s="406" t="n"/>
      <c r="PL127" s="406" t="n"/>
      <c r="PM127" s="406" t="n"/>
      <c r="PN127" s="406" t="n"/>
      <c r="PO127" s="406" t="n"/>
      <c r="PP127" s="406" t="n"/>
      <c r="PQ127" s="406" t="n"/>
      <c r="PR127" s="406" t="n"/>
      <c r="PS127" s="406" t="n"/>
      <c r="PT127" s="406" t="n"/>
      <c r="PU127" s="406" t="n"/>
      <c r="PV127" s="406" t="n"/>
      <c r="PW127" s="406" t="n"/>
      <c r="PX127" s="406" t="n"/>
      <c r="PY127" s="406" t="n"/>
      <c r="PZ127" s="406" t="n"/>
      <c r="QA127" s="406" t="n"/>
      <c r="QB127" s="406" t="n"/>
      <c r="QC127" s="406" t="n"/>
      <c r="QD127" s="406" t="n"/>
      <c r="QE127" s="406" t="n"/>
      <c r="QF127" s="406" t="n"/>
      <c r="QG127" s="406" t="n"/>
      <c r="QH127" s="406" t="n"/>
      <c r="QI127" s="406" t="n"/>
      <c r="QJ127" s="406" t="n"/>
      <c r="QK127" s="406" t="n"/>
      <c r="QL127" s="406" t="n"/>
      <c r="QM127" s="406" t="n"/>
      <c r="QN127" s="406" t="n"/>
      <c r="QO127" s="406" t="n"/>
      <c r="QP127" s="406" t="n"/>
      <c r="QQ127" s="406" t="n"/>
      <c r="QR127" s="406" t="n"/>
      <c r="QS127" s="406" t="n"/>
      <c r="QT127" s="406" t="n"/>
      <c r="QU127" s="406" t="n"/>
      <c r="QV127" s="406" t="n"/>
      <c r="QW127" s="406" t="n"/>
      <c r="QX127" s="406" t="n"/>
      <c r="QY127" s="406" t="n"/>
      <c r="QZ127" s="406" t="n"/>
      <c r="RA127" s="406" t="n"/>
      <c r="RB127" s="406" t="n"/>
      <c r="RC127" s="406" t="n"/>
      <c r="RD127" s="406" t="n"/>
      <c r="RE127" s="406" t="n"/>
      <c r="RF127" s="406" t="n"/>
      <c r="RG127" s="406" t="n"/>
      <c r="RH127" s="406" t="n"/>
      <c r="RI127" s="406" t="n"/>
      <c r="RJ127" s="406" t="n"/>
      <c r="RK127" s="406" t="n"/>
      <c r="RL127" s="406" t="n"/>
      <c r="RM127" s="406" t="n"/>
      <c r="RN127" s="406" t="n"/>
      <c r="RO127" s="406" t="n"/>
      <c r="RP127" s="406" t="n"/>
      <c r="RQ127" s="406" t="n"/>
      <c r="RR127" s="406" t="n"/>
      <c r="RS127" s="406" t="n"/>
      <c r="RT127" s="406" t="n"/>
      <c r="RU127" s="406" t="n"/>
      <c r="RV127" s="406" t="n"/>
      <c r="RW127" s="406" t="n"/>
      <c r="RX127" s="406" t="n"/>
      <c r="RY127" s="406" t="n"/>
      <c r="RZ127" s="406" t="n"/>
      <c r="SA127" s="406" t="n"/>
      <c r="SB127" s="406" t="n"/>
      <c r="SC127" s="406" t="n"/>
      <c r="SD127" s="406" t="n"/>
      <c r="SE127" s="406" t="n"/>
      <c r="SF127" s="406" t="n"/>
      <c r="SG127" s="406" t="n"/>
      <c r="SH127" s="406" t="n"/>
      <c r="SI127" s="406" t="n"/>
      <c r="SJ127" s="406" t="n"/>
      <c r="SK127" s="406" t="n"/>
      <c r="SL127" s="406" t="n"/>
      <c r="SM127" s="406" t="n"/>
      <c r="SN127" s="406" t="n"/>
      <c r="SO127" s="406" t="n"/>
      <c r="SP127" s="406" t="n"/>
      <c r="SQ127" s="406" t="n"/>
      <c r="SR127" s="406" t="n"/>
      <c r="SS127" s="406" t="n"/>
      <c r="ST127" s="406" t="n"/>
      <c r="SU127" s="406" t="n"/>
      <c r="SV127" s="406" t="n"/>
      <c r="SW127" s="406" t="n"/>
      <c r="SX127" s="406" t="n"/>
      <c r="SY127" s="406" t="n"/>
      <c r="SZ127" s="406" t="n"/>
      <c r="TA127" s="406" t="n"/>
      <c r="TB127" s="406" t="n"/>
      <c r="TC127" s="406" t="n"/>
      <c r="TD127" s="406" t="n"/>
      <c r="TE127" s="406" t="n"/>
      <c r="TF127" s="406" t="n"/>
      <c r="TG127" s="406" t="n"/>
      <c r="TH127" s="406" t="n"/>
      <c r="TI127" s="406" t="n"/>
      <c r="TJ127" s="406" t="n"/>
      <c r="TK127" s="406" t="n"/>
      <c r="TL127" s="406" t="n"/>
      <c r="TM127" s="406" t="n"/>
      <c r="TN127" s="406" t="n"/>
      <c r="TO127" s="406" t="n"/>
      <c r="TP127" s="406" t="n"/>
      <c r="TQ127" s="406" t="n"/>
      <c r="TR127" s="406" t="n"/>
      <c r="TS127" s="406" t="n"/>
      <c r="TT127" s="406" t="n"/>
      <c r="TU127" s="406" t="n"/>
      <c r="TV127" s="406" t="n"/>
      <c r="TW127" s="406" t="n"/>
      <c r="TX127" s="406" t="n"/>
      <c r="TY127" s="406" t="n"/>
      <c r="TZ127" s="406" t="n"/>
      <c r="UA127" s="406" t="n"/>
      <c r="UB127" s="406" t="n"/>
      <c r="UC127" s="406" t="n"/>
      <c r="UD127" s="406" t="n"/>
      <c r="UE127" s="406" t="n"/>
      <c r="UF127" s="406" t="n"/>
      <c r="UG127" s="406" t="n"/>
      <c r="UH127" s="406" t="n"/>
      <c r="UI127" s="406" t="n"/>
      <c r="UJ127" s="406" t="n"/>
      <c r="UK127" s="406" t="n"/>
      <c r="UL127" s="406" t="n"/>
      <c r="UM127" s="406" t="n"/>
      <c r="UN127" s="406" t="n"/>
      <c r="UO127" s="406" t="n"/>
      <c r="UP127" s="406" t="n"/>
      <c r="UQ127" s="406" t="n"/>
      <c r="UR127" s="406" t="n"/>
      <c r="US127" s="406" t="n"/>
      <c r="UT127" s="406" t="n"/>
      <c r="UU127" s="406" t="n"/>
      <c r="UV127" s="406" t="n"/>
      <c r="UW127" s="406" t="n"/>
      <c r="UX127" s="406" t="n"/>
      <c r="UY127" s="406" t="n"/>
      <c r="UZ127" s="406" t="n"/>
      <c r="VA127" s="406" t="n"/>
      <c r="VB127" s="406" t="n"/>
      <c r="VC127" s="406" t="n"/>
      <c r="VD127" s="406" t="n"/>
      <c r="VE127" s="406" t="n"/>
      <c r="VF127" s="406" t="n"/>
      <c r="VG127" s="406" t="n"/>
      <c r="VH127" s="406" t="n"/>
      <c r="VI127" s="406" t="n"/>
      <c r="VJ127" s="406" t="n"/>
      <c r="VK127" s="406" t="n"/>
      <c r="VL127" s="406" t="n"/>
      <c r="VM127" s="406" t="n"/>
      <c r="VN127" s="406" t="n"/>
      <c r="VO127" s="406" t="n"/>
      <c r="VP127" s="406" t="n"/>
      <c r="VQ127" s="406" t="n"/>
      <c r="VR127" s="406" t="n"/>
      <c r="VS127" s="406" t="n"/>
      <c r="VT127" s="406" t="n"/>
      <c r="VU127" s="406" t="n"/>
      <c r="VV127" s="406" t="n"/>
      <c r="VW127" s="406" t="n"/>
      <c r="VX127" s="406" t="n"/>
      <c r="VY127" s="406" t="n"/>
      <c r="VZ127" s="406" t="n"/>
      <c r="WA127" s="406" t="n"/>
      <c r="WB127" s="406" t="n"/>
      <c r="WC127" s="406" t="n"/>
      <c r="WD127" s="406" t="n"/>
      <c r="WE127" s="406" t="n"/>
      <c r="WF127" s="406" t="n"/>
      <c r="WG127" s="406" t="n"/>
      <c r="WH127" s="406" t="n"/>
      <c r="WI127" s="406" t="n"/>
      <c r="WJ127" s="406" t="n"/>
      <c r="WK127" s="406" t="n"/>
      <c r="WL127" s="406" t="n"/>
      <c r="WM127" s="406" t="n"/>
      <c r="WN127" s="406" t="n"/>
      <c r="WO127" s="406" t="n"/>
      <c r="WP127" s="406" t="n"/>
      <c r="WQ127" s="406" t="n"/>
      <c r="WR127" s="406" t="n"/>
      <c r="WS127" s="406" t="n"/>
      <c r="WT127" s="406" t="n"/>
      <c r="WU127" s="406" t="n"/>
      <c r="WV127" s="406" t="n"/>
      <c r="WW127" s="406" t="n"/>
      <c r="WX127" s="406" t="n"/>
      <c r="WY127" s="406" t="n"/>
      <c r="WZ127" s="406" t="n"/>
      <c r="XA127" s="406" t="n"/>
      <c r="XB127" s="406" t="n"/>
      <c r="XC127" s="406" t="n"/>
      <c r="XD127" s="406" t="n"/>
      <c r="XE127" s="406" t="n"/>
      <c r="XF127" s="406" t="n"/>
      <c r="XG127" s="406" t="n"/>
      <c r="XH127" s="406" t="n"/>
      <c r="XI127" s="406" t="n"/>
      <c r="XJ127" s="406" t="n"/>
      <c r="XK127" s="406" t="n"/>
      <c r="XL127" s="406" t="n"/>
      <c r="XM127" s="406" t="n"/>
      <c r="XN127" s="406" t="n"/>
      <c r="XO127" s="406" t="n"/>
      <c r="XP127" s="406" t="n"/>
      <c r="XQ127" s="406" t="n"/>
      <c r="XR127" s="406" t="n"/>
      <c r="XS127" s="406" t="n"/>
      <c r="XT127" s="406" t="n"/>
      <c r="XU127" s="406" t="n"/>
      <c r="XV127" s="406" t="n"/>
      <c r="XW127" s="406" t="n"/>
      <c r="XX127" s="406" t="n"/>
      <c r="XY127" s="406" t="n"/>
      <c r="XZ127" s="406" t="n"/>
      <c r="YA127" s="406" t="n"/>
      <c r="YB127" s="406" t="n"/>
      <c r="YC127" s="406" t="n"/>
      <c r="YD127" s="406" t="n"/>
      <c r="YE127" s="406" t="n"/>
      <c r="YF127" s="406" t="n"/>
      <c r="YG127" s="406" t="n"/>
      <c r="YH127" s="406" t="n"/>
      <c r="YI127" s="406" t="n"/>
      <c r="YJ127" s="406" t="n"/>
      <c r="YK127" s="406" t="n"/>
      <c r="YL127" s="406" t="n"/>
      <c r="YM127" s="406" t="n"/>
      <c r="YN127" s="406" t="n"/>
      <c r="YO127" s="406" t="n"/>
      <c r="YP127" s="406" t="n"/>
      <c r="YQ127" s="406" t="n"/>
      <c r="YR127" s="406" t="n"/>
      <c r="YS127" s="406" t="n"/>
      <c r="YT127" s="406" t="n"/>
      <c r="YU127" s="406" t="n"/>
      <c r="YV127" s="406" t="n"/>
      <c r="YW127" s="406" t="n"/>
      <c r="YX127" s="406" t="n"/>
      <c r="YY127" s="406" t="n"/>
      <c r="YZ127" s="406" t="n"/>
      <c r="ZA127" s="406" t="n"/>
      <c r="ZB127" s="406" t="n"/>
      <c r="ZC127" s="406" t="n"/>
      <c r="ZD127" s="406" t="n"/>
      <c r="ZE127" s="406" t="n"/>
      <c r="ZF127" s="406" t="n"/>
      <c r="ZG127" s="406" t="n"/>
      <c r="ZH127" s="406" t="n"/>
      <c r="ZI127" s="406" t="n"/>
      <c r="ZJ127" s="406" t="n"/>
      <c r="ZK127" s="406" t="n"/>
      <c r="ZL127" s="406" t="n"/>
      <c r="ZM127" s="406" t="n"/>
      <c r="ZN127" s="406" t="n"/>
      <c r="ZO127" s="406" t="n"/>
      <c r="ZP127" s="406" t="n"/>
      <c r="ZQ127" s="406" t="n"/>
      <c r="ZR127" s="406" t="n"/>
      <c r="ZS127" s="406" t="n"/>
      <c r="ZT127" s="406" t="n"/>
      <c r="ZU127" s="406" t="n"/>
      <c r="ZV127" s="406" t="n"/>
      <c r="ZW127" s="406" t="n"/>
      <c r="ZX127" s="406" t="n"/>
      <c r="ZY127" s="406" t="n"/>
      <c r="ZZ127" s="406" t="n"/>
      <c r="AAA127" s="406" t="n"/>
      <c r="AAB127" s="406" t="n"/>
      <c r="AAC127" s="406" t="n"/>
      <c r="AAD127" s="406" t="n"/>
      <c r="AAE127" s="406" t="n"/>
      <c r="AAF127" s="406" t="n"/>
      <c r="AAG127" s="406" t="n"/>
      <c r="AAH127" s="406" t="n"/>
      <c r="AAI127" s="406" t="n"/>
      <c r="AAJ127" s="406" t="n"/>
      <c r="AAK127" s="406" t="n"/>
      <c r="AAL127" s="406" t="n"/>
      <c r="AAM127" s="406" t="n"/>
      <c r="AAN127" s="406" t="n"/>
      <c r="AAO127" s="406" t="n"/>
      <c r="AAP127" s="406" t="n"/>
      <c r="AAQ127" s="406" t="n"/>
      <c r="AAR127" s="406" t="n"/>
      <c r="AAS127" s="406" t="n"/>
      <c r="AAT127" s="406" t="n"/>
      <c r="AAU127" s="406" t="n"/>
      <c r="AAV127" s="406" t="n"/>
      <c r="AAW127" s="406" t="n"/>
      <c r="AAX127" s="406" t="n"/>
      <c r="AAY127" s="406" t="n"/>
      <c r="AAZ127" s="406" t="n"/>
      <c r="ABA127" s="406" t="n"/>
      <c r="ABB127" s="406" t="n"/>
      <c r="ABC127" s="406" t="n"/>
      <c r="ABD127" s="406" t="n"/>
      <c r="ABE127" s="406" t="n"/>
      <c r="ABF127" s="406" t="n"/>
      <c r="ABG127" s="406" t="n"/>
      <c r="ABH127" s="406" t="n"/>
      <c r="ABI127" s="406" t="n"/>
      <c r="ABJ127" s="406" t="n"/>
      <c r="ABK127" s="406" t="n"/>
      <c r="ABL127" s="406" t="n"/>
      <c r="ABM127" s="406" t="n"/>
      <c r="ABN127" s="406" t="n"/>
      <c r="ABO127" s="406" t="n"/>
      <c r="ABP127" s="406" t="n"/>
      <c r="ABQ127" s="406" t="n"/>
      <c r="ABR127" s="406" t="n"/>
      <c r="ABS127" s="406" t="n"/>
      <c r="ABT127" s="406" t="n"/>
      <c r="ABU127" s="406" t="n"/>
      <c r="ABV127" s="406" t="n"/>
      <c r="ABW127" s="406" t="n"/>
      <c r="ABX127" s="406" t="n"/>
      <c r="ABY127" s="406" t="n"/>
      <c r="ABZ127" s="406" t="n"/>
      <c r="ACA127" s="406" t="n"/>
      <c r="ACB127" s="406" t="n"/>
      <c r="ACC127" s="406" t="n"/>
      <c r="ACD127" s="406" t="n"/>
      <c r="ACE127" s="406" t="n"/>
      <c r="ACF127" s="406" t="n"/>
      <c r="ACG127" s="406" t="n"/>
      <c r="ACH127" s="406" t="n"/>
      <c r="ACI127" s="406" t="n"/>
      <c r="ACJ127" s="406" t="n"/>
      <c r="ACK127" s="406" t="n"/>
      <c r="ACL127" s="406" t="n"/>
      <c r="ACM127" s="406" t="n"/>
      <c r="ACN127" s="406" t="n"/>
      <c r="ACO127" s="406" t="n"/>
      <c r="ACP127" s="406" t="n"/>
      <c r="ACQ127" s="406" t="n"/>
      <c r="ACR127" s="406" t="n"/>
      <c r="ACS127" s="406" t="n"/>
      <c r="ACT127" s="406" t="n"/>
      <c r="ACU127" s="406" t="n"/>
      <c r="ACV127" s="406" t="n"/>
      <c r="ACW127" s="406" t="n"/>
      <c r="ACX127" s="406" t="n"/>
      <c r="ACY127" s="406" t="n"/>
      <c r="ACZ127" s="406" t="n"/>
      <c r="ADA127" s="406" t="n"/>
      <c r="ADB127" s="406" t="n"/>
      <c r="ADC127" s="406" t="n"/>
      <c r="ADD127" s="406" t="n"/>
      <c r="ADE127" s="406" t="n"/>
      <c r="ADF127" s="406" t="n"/>
      <c r="ADG127" s="406" t="n"/>
      <c r="ADH127" s="406" t="n"/>
      <c r="ADI127" s="406" t="n"/>
      <c r="ADJ127" s="406" t="n"/>
      <c r="ADK127" s="406" t="n"/>
      <c r="ADL127" s="406" t="n"/>
      <c r="ADM127" s="406" t="n"/>
      <c r="ADN127" s="406" t="n"/>
      <c r="ADO127" s="406" t="n"/>
      <c r="ADP127" s="406" t="n"/>
      <c r="ADQ127" s="406" t="n"/>
      <c r="ADR127" s="406" t="n"/>
      <c r="ADS127" s="406" t="n"/>
      <c r="ADT127" s="406" t="n"/>
      <c r="ADU127" s="406" t="n"/>
      <c r="ADV127" s="406" t="n"/>
      <c r="ADW127" s="406" t="n"/>
      <c r="ADX127" s="406" t="n"/>
      <c r="ADY127" s="406" t="n"/>
      <c r="ADZ127" s="406" t="n"/>
      <c r="AEA127" s="406" t="n"/>
      <c r="AEB127" s="406" t="n"/>
      <c r="AEC127" s="406" t="n"/>
      <c r="AED127" s="406" t="n"/>
      <c r="AEE127" s="406" t="n"/>
      <c r="AEF127" s="406" t="n"/>
      <c r="AEG127" s="406" t="n"/>
      <c r="AEH127" s="406" t="n"/>
      <c r="AEI127" s="406" t="n"/>
      <c r="AEJ127" s="406" t="n"/>
      <c r="AEK127" s="406" t="n"/>
      <c r="AEL127" s="406" t="n"/>
      <c r="AEM127" s="406" t="n"/>
      <c r="AEN127" s="406" t="n"/>
      <c r="AEO127" s="406" t="n"/>
      <c r="AEP127" s="406" t="n"/>
      <c r="AEQ127" s="406" t="n"/>
      <c r="AER127" s="406" t="n"/>
      <c r="AES127" s="406" t="n"/>
      <c r="AET127" s="406" t="n"/>
      <c r="AEU127" s="406" t="n"/>
      <c r="AEV127" s="406" t="n"/>
      <c r="AEW127" s="406" t="n"/>
      <c r="AEX127" s="406" t="n"/>
      <c r="AEY127" s="406" t="n"/>
      <c r="AEZ127" s="406" t="n"/>
      <c r="AFA127" s="406" t="n"/>
      <c r="AFB127" s="406" t="n"/>
      <c r="AFC127" s="406" t="n"/>
      <c r="AFD127" s="406" t="n"/>
      <c r="AFE127" s="406" t="n"/>
      <c r="AFF127" s="406" t="n"/>
      <c r="AFG127" s="406" t="n"/>
      <c r="AFH127" s="406" t="n"/>
      <c r="AFI127" s="406" t="n"/>
      <c r="AFJ127" s="406" t="n"/>
      <c r="AFK127" s="406" t="n"/>
      <c r="AFL127" s="406" t="n"/>
      <c r="AFM127" s="406" t="n"/>
      <c r="AFN127" s="406" t="n"/>
      <c r="AFO127" s="406" t="n"/>
      <c r="AFP127" s="406" t="n"/>
      <c r="AFQ127" s="406" t="n"/>
      <c r="AFR127" s="406" t="n"/>
      <c r="AFS127" s="406" t="n"/>
      <c r="AFT127" s="406" t="n"/>
      <c r="AFU127" s="406" t="n"/>
      <c r="AFV127" s="406" t="n"/>
      <c r="AFW127" s="406" t="n"/>
      <c r="AFX127" s="406" t="n"/>
      <c r="AFY127" s="406" t="n"/>
      <c r="AFZ127" s="406" t="n"/>
      <c r="AGA127" s="406" t="n"/>
      <c r="AGB127" s="406" t="n"/>
      <c r="AGC127" s="406" t="n"/>
      <c r="AGD127" s="406" t="n"/>
      <c r="AGE127" s="406" t="n"/>
      <c r="AGF127" s="406" t="n"/>
      <c r="AGG127" s="406" t="n"/>
      <c r="AGH127" s="406" t="n"/>
      <c r="AGI127" s="406" t="n"/>
      <c r="AGJ127" s="406" t="n"/>
      <c r="AGK127" s="406" t="n"/>
      <c r="AGL127" s="406" t="n"/>
      <c r="AGM127" s="406" t="n"/>
      <c r="AGN127" s="406" t="n"/>
      <c r="AGO127" s="406" t="n"/>
      <c r="AGP127" s="406" t="n"/>
      <c r="AGQ127" s="406" t="n"/>
      <c r="AGR127" s="406" t="n"/>
      <c r="AGS127" s="406" t="n"/>
      <c r="AGT127" s="406" t="n"/>
      <c r="AGU127" s="406" t="n"/>
      <c r="AGV127" s="406" t="n"/>
      <c r="AGW127" s="406" t="n"/>
      <c r="AGX127" s="406" t="n"/>
      <c r="AGY127" s="406" t="n"/>
      <c r="AGZ127" s="406" t="n"/>
      <c r="AHA127" s="406" t="n"/>
      <c r="AHB127" s="406" t="n"/>
      <c r="AHC127" s="406" t="n"/>
      <c r="AHD127" s="406" t="n"/>
      <c r="AHE127" s="406" t="n"/>
      <c r="AHF127" s="406" t="n"/>
      <c r="AHG127" s="406" t="n"/>
      <c r="AHH127" s="406" t="n"/>
      <c r="AHI127" s="406" t="n"/>
      <c r="AHJ127" s="406" t="n"/>
      <c r="AHK127" s="406" t="n"/>
      <c r="AHL127" s="406" t="n"/>
      <c r="AHM127" s="406" t="n"/>
      <c r="AHN127" s="406" t="n"/>
      <c r="AHO127" s="406" t="n"/>
      <c r="AHP127" s="406" t="n"/>
      <c r="AHQ127" s="406" t="n"/>
      <c r="AHR127" s="406" t="n"/>
      <c r="AHS127" s="406" t="n"/>
      <c r="AHT127" s="406" t="n"/>
      <c r="AHU127" s="406" t="n"/>
      <c r="AHV127" s="406" t="n"/>
      <c r="AHW127" s="406" t="n"/>
      <c r="AHX127" s="406" t="n"/>
      <c r="AHY127" s="406" t="n"/>
      <c r="AHZ127" s="406" t="n"/>
      <c r="AIA127" s="406" t="n"/>
      <c r="AIB127" s="406" t="n"/>
      <c r="AIC127" s="406" t="n"/>
      <c r="AID127" s="406" t="n"/>
      <c r="AIE127" s="406" t="n"/>
      <c r="AIF127" s="406" t="n"/>
      <c r="AIG127" s="406" t="n"/>
      <c r="AIH127" s="406" t="n"/>
      <c r="AII127" s="406" t="n"/>
      <c r="AIJ127" s="406" t="n"/>
      <c r="AIK127" s="406" t="n"/>
      <c r="AIL127" s="406" t="n"/>
      <c r="AIM127" s="406" t="n"/>
      <c r="AIN127" s="406" t="n"/>
      <c r="AIO127" s="406" t="n"/>
      <c r="AIP127" s="406" t="n"/>
      <c r="AIQ127" s="406" t="n"/>
      <c r="AIR127" s="406" t="n"/>
      <c r="AIS127" s="406" t="n"/>
      <c r="AIT127" s="406" t="n"/>
      <c r="AIU127" s="406" t="n"/>
      <c r="AIV127" s="406" t="n"/>
      <c r="AIW127" s="406" t="n"/>
      <c r="AIX127" s="406" t="n"/>
      <c r="AIY127" s="406" t="n"/>
      <c r="AIZ127" s="406" t="n"/>
      <c r="AJA127" s="406" t="n"/>
      <c r="AJB127" s="406" t="n"/>
      <c r="AJC127" s="406" t="n"/>
      <c r="AJD127" s="406" t="n"/>
      <c r="AJE127" s="406" t="n"/>
      <c r="AJF127" s="406" t="n"/>
      <c r="AJG127" s="406" t="n"/>
      <c r="AJH127" s="406" t="n"/>
      <c r="AJI127" s="406" t="n"/>
      <c r="AJJ127" s="406" t="n"/>
      <c r="AJK127" s="406" t="n"/>
      <c r="AJL127" s="406" t="n"/>
      <c r="AJM127" s="406" t="n"/>
      <c r="AJN127" s="406" t="n"/>
      <c r="AJO127" s="406" t="n"/>
      <c r="AJP127" s="406" t="n"/>
      <c r="AJQ127" s="406" t="n"/>
      <c r="AJR127" s="406" t="n"/>
      <c r="AJS127" s="406" t="n"/>
      <c r="AJT127" s="406" t="n"/>
      <c r="AJU127" s="406" t="n"/>
      <c r="AJV127" s="406" t="n"/>
      <c r="AJW127" s="406" t="n"/>
      <c r="AJX127" s="406" t="n"/>
      <c r="AJY127" s="406" t="n"/>
      <c r="AJZ127" s="406" t="n"/>
      <c r="AKA127" s="406" t="n"/>
      <c r="AKB127" s="406" t="n"/>
      <c r="AKC127" s="406" t="n"/>
      <c r="AKD127" s="406" t="n"/>
      <c r="AKE127" s="406" t="n"/>
      <c r="AKF127" s="406" t="n"/>
      <c r="AKG127" s="406" t="n"/>
      <c r="AKH127" s="406" t="n"/>
      <c r="AKI127" s="406" t="n"/>
      <c r="AKJ127" s="406" t="n"/>
      <c r="AKK127" s="406" t="n"/>
      <c r="AKL127" s="406" t="n"/>
      <c r="AKM127" s="406" t="n"/>
      <c r="AKN127" s="406" t="n"/>
      <c r="AKO127" s="406" t="n"/>
      <c r="AKP127" s="406" t="n"/>
      <c r="AKQ127" s="406" t="n"/>
      <c r="AKR127" s="406" t="n"/>
      <c r="AKS127" s="406" t="n"/>
      <c r="AKT127" s="406" t="n"/>
      <c r="AKU127" s="406" t="n"/>
      <c r="AKV127" s="406" t="n"/>
      <c r="AKW127" s="406" t="n"/>
      <c r="AKX127" s="406" t="n"/>
      <c r="AKY127" s="406" t="n"/>
      <c r="AKZ127" s="406" t="n"/>
      <c r="ALA127" s="406" t="n"/>
      <c r="ALB127" s="406" t="n"/>
      <c r="ALC127" s="406" t="n"/>
      <c r="ALD127" s="406" t="n"/>
      <c r="ALE127" s="406" t="n"/>
      <c r="ALF127" s="406" t="n"/>
      <c r="ALG127" s="406" t="n"/>
      <c r="ALH127" s="406" t="n"/>
      <c r="ALI127" s="406" t="n"/>
      <c r="ALJ127" s="406" t="n"/>
      <c r="ALK127" s="406" t="n"/>
      <c r="ALL127" s="406" t="n"/>
      <c r="ALM127" s="406" t="n"/>
      <c r="ALN127" s="406" t="n"/>
      <c r="ALO127" s="406" t="n"/>
      <c r="ALP127" s="406" t="n"/>
      <c r="ALQ127" s="406" t="n"/>
      <c r="ALR127" s="406" t="n"/>
      <c r="ALS127" s="406" t="n"/>
      <c r="ALT127" s="406" t="n"/>
      <c r="ALU127" s="406" t="n"/>
      <c r="ALV127" s="406" t="n"/>
      <c r="ALW127" s="406" t="n"/>
      <c r="ALX127" s="406" t="n"/>
      <c r="ALY127" s="406" t="n"/>
      <c r="ALZ127" s="406" t="n"/>
      <c r="AMA127" s="406" t="n"/>
      <c r="AMB127" s="406" t="n"/>
      <c r="AMC127" s="406" t="n"/>
      <c r="AMD127" s="406" t="n"/>
      <c r="AME127" s="406" t="n"/>
      <c r="AMF127" s="406" t="n"/>
      <c r="AMG127" s="406" t="n"/>
      <c r="AMH127" s="406" t="n"/>
      <c r="AMI127" s="406" t="n"/>
      <c r="AMJ127" s="406" t="n"/>
      <c r="AMK127" s="406" t="n"/>
      <c r="AML127" s="406" t="n"/>
      <c r="AMM127" s="406" t="n"/>
      <c r="AMN127" s="406" t="n"/>
      <c r="AMO127" s="406" t="n"/>
      <c r="AMP127" s="406" t="n"/>
      <c r="AMQ127" s="406" t="n"/>
      <c r="AMR127" s="406" t="n"/>
      <c r="AMS127" s="406" t="n"/>
      <c r="AMT127" s="406" t="n"/>
      <c r="AMU127" s="406" t="n"/>
      <c r="AMV127" s="406" t="n"/>
      <c r="AMW127" s="406" t="n"/>
      <c r="AMX127" s="406" t="n"/>
      <c r="AMY127" s="406" t="n"/>
      <c r="AMZ127" s="406" t="n"/>
      <c r="ANA127" s="406" t="n"/>
      <c r="ANB127" s="406" t="n"/>
      <c r="ANC127" s="406" t="n"/>
      <c r="AND127" s="406" t="n"/>
      <c r="ANE127" s="406" t="n"/>
      <c r="ANF127" s="406" t="n"/>
      <c r="ANG127" s="406" t="n"/>
      <c r="ANH127" s="406" t="n"/>
      <c r="ANI127" s="406" t="n"/>
      <c r="ANJ127" s="406" t="n"/>
      <c r="ANK127" s="406" t="n"/>
      <c r="ANL127" s="406" t="n"/>
      <c r="ANM127" s="406" t="n"/>
      <c r="ANN127" s="406" t="n"/>
      <c r="ANO127" s="406" t="n"/>
      <c r="ANP127" s="406" t="n"/>
      <c r="ANQ127" s="406" t="n"/>
      <c r="ANR127" s="406" t="n"/>
      <c r="ANS127" s="406" t="n"/>
      <c r="ANT127" s="406" t="n"/>
      <c r="ANU127" s="406" t="n"/>
      <c r="ANV127" s="406" t="n"/>
      <c r="ANW127" s="406" t="n"/>
      <c r="ANX127" s="406" t="n"/>
      <c r="ANY127" s="406" t="n"/>
      <c r="ANZ127" s="406" t="n"/>
      <c r="AOA127" s="406" t="n"/>
      <c r="AOB127" s="406" t="n"/>
      <c r="AOC127" s="406" t="n"/>
      <c r="AOD127" s="406" t="n"/>
      <c r="AOE127" s="406" t="n"/>
      <c r="AOF127" s="406" t="n"/>
      <c r="AOG127" s="406" t="n"/>
      <c r="AOH127" s="406" t="n"/>
      <c r="AOI127" s="406" t="n"/>
      <c r="AOJ127" s="406" t="n"/>
      <c r="AOK127" s="406" t="n"/>
      <c r="AOL127" s="406" t="n"/>
      <c r="AOM127" s="406" t="n"/>
      <c r="AON127" s="406" t="n"/>
      <c r="AOO127" s="406" t="n"/>
      <c r="AOP127" s="406" t="n"/>
      <c r="AOQ127" s="406" t="n"/>
      <c r="AOR127" s="406" t="n"/>
      <c r="AOS127" s="406" t="n"/>
      <c r="AOT127" s="406" t="n"/>
      <c r="AOU127" s="406" t="n"/>
      <c r="AOV127" s="406" t="n"/>
      <c r="AOW127" s="406" t="n"/>
      <c r="AOX127" s="406" t="n"/>
      <c r="AOY127" s="406" t="n"/>
      <c r="AOZ127" s="406" t="n"/>
      <c r="APA127" s="406" t="n"/>
      <c r="APB127" s="406" t="n"/>
      <c r="APC127" s="406" t="n"/>
      <c r="APD127" s="406" t="n"/>
      <c r="APE127" s="406" t="n"/>
      <c r="APF127" s="406" t="n"/>
      <c r="APG127" s="406" t="n"/>
      <c r="APH127" s="406" t="n"/>
      <c r="API127" s="406" t="n"/>
      <c r="APJ127" s="406" t="n"/>
      <c r="APK127" s="406" t="n"/>
      <c r="APL127" s="406" t="n"/>
      <c r="APM127" s="406" t="n"/>
      <c r="APN127" s="406" t="n"/>
      <c r="APO127" s="406" t="n"/>
      <c r="APP127" s="406" t="n"/>
      <c r="APQ127" s="406" t="n"/>
      <c r="APR127" s="406" t="n"/>
      <c r="APS127" s="406" t="n"/>
      <c r="APT127" s="406" t="n"/>
      <c r="APU127" s="406" t="n"/>
      <c r="APV127" s="406" t="n"/>
      <c r="APW127" s="406" t="n"/>
      <c r="APX127" s="406" t="n"/>
      <c r="APY127" s="406" t="n"/>
      <c r="APZ127" s="406" t="n"/>
      <c r="AQA127" s="406" t="n"/>
      <c r="AQB127" s="406" t="n"/>
      <c r="AQC127" s="406" t="n"/>
      <c r="AQD127" s="406" t="n"/>
      <c r="AQE127" s="406" t="n"/>
      <c r="AQF127" s="406" t="n"/>
      <c r="AQG127" s="406" t="n"/>
      <c r="AQH127" s="406" t="n"/>
      <c r="AQI127" s="406" t="n"/>
      <c r="AQJ127" s="406" t="n"/>
      <c r="AQK127" s="406" t="n"/>
      <c r="AQL127" s="406" t="n"/>
      <c r="AQM127" s="406" t="n"/>
      <c r="AQN127" s="406" t="n"/>
      <c r="AQO127" s="406" t="n"/>
      <c r="AQP127" s="406" t="n"/>
      <c r="AQQ127" s="406" t="n"/>
      <c r="AQR127" s="406" t="n"/>
      <c r="AQS127" s="406" t="n"/>
      <c r="AQT127" s="406" t="n"/>
      <c r="AQU127" s="406" t="n"/>
      <c r="AQV127" s="406" t="n"/>
      <c r="AQW127" s="406" t="n"/>
      <c r="AQX127" s="406" t="n"/>
      <c r="AQY127" s="406" t="n"/>
      <c r="AQZ127" s="406" t="n"/>
      <c r="ARA127" s="406" t="n"/>
      <c r="ARB127" s="406" t="n"/>
      <c r="ARC127" s="406" t="n"/>
      <c r="ARD127" s="406" t="n"/>
      <c r="ARE127" s="406" t="n"/>
      <c r="ARF127" s="406" t="n"/>
      <c r="ARG127" s="406" t="n"/>
      <c r="ARH127" s="406" t="n"/>
      <c r="ARI127" s="406" t="n"/>
      <c r="ARJ127" s="406" t="n"/>
      <c r="ARK127" s="406" t="n"/>
      <c r="ARL127" s="406" t="n"/>
      <c r="ARM127" s="406" t="n"/>
      <c r="ARN127" s="406" t="n"/>
      <c r="ARO127" s="406" t="n"/>
      <c r="ARP127" s="406" t="n"/>
      <c r="ARQ127" s="406" t="n"/>
      <c r="ARR127" s="406" t="n"/>
      <c r="ARS127" s="406" t="n"/>
      <c r="ART127" s="406" t="n"/>
      <c r="ARU127" s="406" t="n"/>
      <c r="ARV127" s="406" t="n"/>
      <c r="ARW127" s="406" t="n"/>
      <c r="ARX127" s="406" t="n"/>
      <c r="ARY127" s="406" t="n"/>
      <c r="ARZ127" s="406" t="n"/>
      <c r="ASA127" s="406" t="n"/>
      <c r="ASB127" s="406" t="n"/>
      <c r="ASC127" s="406" t="n"/>
      <c r="ASD127" s="406" t="n"/>
      <c r="ASE127" s="406" t="n"/>
      <c r="ASF127" s="406" t="n"/>
      <c r="ASG127" s="406" t="n"/>
      <c r="ASH127" s="406" t="n"/>
      <c r="ASI127" s="406" t="n"/>
      <c r="ASJ127" s="406" t="n"/>
      <c r="ASK127" s="406" t="n"/>
      <c r="ASL127" s="406" t="n"/>
      <c r="ASM127" s="406" t="n"/>
      <c r="ASN127" s="406" t="n"/>
      <c r="ASO127" s="406" t="n"/>
      <c r="ASP127" s="406" t="n"/>
      <c r="ASQ127" s="406" t="n"/>
      <c r="ASR127" s="406" t="n"/>
      <c r="ASS127" s="406" t="n"/>
      <c r="AST127" s="406" t="n"/>
      <c r="ASU127" s="406" t="n"/>
      <c r="ASV127" s="406" t="n"/>
      <c r="ASW127" s="406" t="n"/>
      <c r="ASX127" s="406" t="n"/>
      <c r="ASY127" s="406" t="n"/>
      <c r="ASZ127" s="406" t="n"/>
      <c r="ATA127" s="406" t="n"/>
      <c r="ATB127" s="406" t="n"/>
      <c r="ATC127" s="406" t="n"/>
      <c r="ATD127" s="406" t="n"/>
      <c r="ATE127" s="406" t="n"/>
      <c r="ATF127" s="406" t="n"/>
      <c r="ATG127" s="406" t="n"/>
      <c r="ATH127" s="406" t="n"/>
      <c r="ATI127" s="406" t="n"/>
      <c r="ATJ127" s="406" t="n"/>
      <c r="ATK127" s="406" t="n"/>
      <c r="ATL127" s="406" t="n"/>
      <c r="ATM127" s="406" t="n"/>
      <c r="ATN127" s="406" t="n"/>
      <c r="ATO127" s="406" t="n"/>
      <c r="ATP127" s="406" t="n"/>
      <c r="ATQ127" s="406" t="n"/>
      <c r="ATR127" s="406" t="n"/>
      <c r="ATS127" s="406" t="n"/>
      <c r="ATT127" s="406" t="n"/>
      <c r="ATU127" s="406" t="n"/>
      <c r="ATV127" s="406" t="n"/>
      <c r="ATW127" s="406" t="n"/>
      <c r="ATX127" s="406" t="n"/>
      <c r="ATY127" s="406" t="n"/>
      <c r="ATZ127" s="406" t="n"/>
      <c r="AUA127" s="406" t="n"/>
      <c r="AUB127" s="406" t="n"/>
      <c r="AUC127" s="406" t="n"/>
      <c r="AUD127" s="406" t="n"/>
      <c r="AUE127" s="406" t="n"/>
      <c r="AUF127" s="406" t="n"/>
      <c r="AUG127" s="406" t="n"/>
      <c r="AUH127" s="406" t="n"/>
      <c r="AUI127" s="406" t="n"/>
      <c r="AUJ127" s="406" t="n"/>
      <c r="AUK127" s="406" t="n"/>
      <c r="AUL127" s="406" t="n"/>
      <c r="AUM127" s="406" t="n"/>
      <c r="AUN127" s="406" t="n"/>
      <c r="AUO127" s="406" t="n"/>
      <c r="AUP127" s="406" t="n"/>
      <c r="AUQ127" s="406" t="n"/>
      <c r="AUR127" s="406" t="n"/>
      <c r="AUS127" s="406" t="n"/>
      <c r="AUT127" s="406" t="n"/>
      <c r="AUU127" s="406" t="n"/>
      <c r="AUV127" s="406" t="n"/>
      <c r="AUW127" s="406" t="n"/>
      <c r="AUX127" s="406" t="n"/>
      <c r="AUY127" s="406" t="n"/>
      <c r="AUZ127" s="406" t="n"/>
      <c r="AVA127" s="406" t="n"/>
      <c r="AVB127" s="406" t="n"/>
      <c r="AVC127" s="406" t="n"/>
      <c r="AVD127" s="406" t="n"/>
      <c r="AVE127" s="406" t="n"/>
      <c r="AVF127" s="406" t="n"/>
      <c r="AVG127" s="406" t="n"/>
      <c r="AVH127" s="406" t="n"/>
      <c r="AVI127" s="406" t="n"/>
      <c r="AVJ127" s="406" t="n"/>
      <c r="AVK127" s="406" t="n"/>
      <c r="AVL127" s="406" t="n"/>
      <c r="AVM127" s="406" t="n"/>
      <c r="AVN127" s="406" t="n"/>
      <c r="AVO127" s="406" t="n"/>
      <c r="AVP127" s="406" t="n"/>
      <c r="AVQ127" s="406" t="n"/>
      <c r="AVR127" s="406" t="n"/>
      <c r="AVS127" s="406" t="n"/>
      <c r="AVT127" s="406" t="n"/>
      <c r="AVU127" s="406" t="n"/>
      <c r="AVV127" s="406" t="n"/>
      <c r="AVW127" s="406" t="n"/>
      <c r="AVX127" s="406" t="n"/>
      <c r="AVY127" s="406" t="n"/>
      <c r="AVZ127" s="406" t="n"/>
      <c r="AWA127" s="406" t="n"/>
      <c r="AWB127" s="406" t="n"/>
      <c r="AWC127" s="406" t="n"/>
      <c r="AWD127" s="406" t="n"/>
      <c r="AWE127" s="406" t="n"/>
      <c r="AWF127" s="406" t="n"/>
      <c r="AWG127" s="406" t="n"/>
      <c r="AWH127" s="406" t="n"/>
      <c r="AWI127" s="406" t="n"/>
      <c r="AWJ127" s="406" t="n"/>
      <c r="AWK127" s="406" t="n"/>
      <c r="AWL127" s="406" t="n"/>
      <c r="AWM127" s="406" t="n"/>
      <c r="AWN127" s="406" t="n"/>
      <c r="AWO127" s="406" t="n"/>
      <c r="AWP127" s="406" t="n"/>
      <c r="AWQ127" s="406" t="n"/>
      <c r="AWR127" s="406" t="n"/>
      <c r="AWS127" s="406" t="n"/>
      <c r="AWT127" s="406" t="n"/>
      <c r="AWU127" s="406" t="n"/>
      <c r="AWV127" s="406" t="n"/>
      <c r="AWW127" s="406" t="n"/>
      <c r="AWX127" s="406" t="n"/>
      <c r="AWY127" s="406" t="n"/>
      <c r="AWZ127" s="406" t="n"/>
      <c r="AXA127" s="406" t="n"/>
      <c r="AXB127" s="406" t="n"/>
      <c r="AXC127" s="406" t="n"/>
      <c r="AXD127" s="406" t="n"/>
      <c r="AXE127" s="406" t="n"/>
      <c r="AXF127" s="406" t="n"/>
      <c r="AXG127" s="406" t="n"/>
      <c r="AXH127" s="406" t="n"/>
      <c r="AXI127" s="406" t="n"/>
      <c r="AXJ127" s="406" t="n"/>
      <c r="AXK127" s="406" t="n"/>
      <c r="AXL127" s="406" t="n"/>
      <c r="AXM127" s="406" t="n"/>
      <c r="AXN127" s="406" t="n"/>
      <c r="AXO127" s="406" t="n"/>
      <c r="AXP127" s="406" t="n"/>
      <c r="AXQ127" s="406" t="n"/>
      <c r="AXR127" s="406" t="n"/>
      <c r="AXS127" s="406" t="n"/>
      <c r="AXT127" s="406" t="n"/>
      <c r="AXU127" s="406" t="n"/>
      <c r="AXV127" s="406" t="n"/>
      <c r="AXW127" s="406" t="n"/>
      <c r="AXX127" s="406" t="n"/>
      <c r="AXY127" s="406" t="n"/>
      <c r="AXZ127" s="406" t="n"/>
      <c r="AYA127" s="406" t="n"/>
      <c r="AYB127" s="406" t="n"/>
      <c r="AYC127" s="406" t="n"/>
      <c r="AYD127" s="406" t="n"/>
      <c r="AYE127" s="406" t="n"/>
      <c r="AYF127" s="406" t="n"/>
      <c r="AYG127" s="406" t="n"/>
      <c r="AYH127" s="406" t="n"/>
      <c r="AYI127" s="406" t="n"/>
      <c r="AYJ127" s="406" t="n"/>
      <c r="AYK127" s="406" t="n"/>
      <c r="AYL127" s="406" t="n"/>
      <c r="AYM127" s="406" t="n"/>
      <c r="AYN127" s="406" t="n"/>
      <c r="AYO127" s="406" t="n"/>
      <c r="AYP127" s="406" t="n"/>
      <c r="AYQ127" s="406" t="n"/>
      <c r="AYR127" s="406" t="n"/>
      <c r="AYS127" s="406" t="n"/>
      <c r="AYT127" s="406" t="n"/>
      <c r="AYU127" s="406" t="n"/>
      <c r="AYV127" s="406" t="n"/>
      <c r="AYW127" s="406" t="n"/>
      <c r="AYX127" s="406" t="n"/>
      <c r="AYY127" s="406" t="n"/>
      <c r="AYZ127" s="406" t="n"/>
      <c r="AZA127" s="406" t="n"/>
      <c r="AZB127" s="406" t="n"/>
      <c r="AZC127" s="406" t="n"/>
      <c r="AZD127" s="406" t="n"/>
      <c r="AZE127" s="406" t="n"/>
      <c r="AZF127" s="406" t="n"/>
      <c r="AZG127" s="406" t="n"/>
      <c r="AZH127" s="406" t="n"/>
      <c r="AZI127" s="406" t="n"/>
      <c r="AZJ127" s="406" t="n"/>
      <c r="AZK127" s="406" t="n"/>
      <c r="AZL127" s="406" t="n"/>
      <c r="AZM127" s="406" t="n"/>
      <c r="AZN127" s="406" t="n"/>
      <c r="AZO127" s="406" t="n"/>
      <c r="AZP127" s="406" t="n"/>
      <c r="AZQ127" s="406" t="n"/>
      <c r="AZR127" s="406" t="n"/>
      <c r="AZS127" s="406" t="n"/>
      <c r="AZT127" s="406" t="n"/>
      <c r="AZU127" s="406" t="n"/>
      <c r="AZV127" s="406" t="n"/>
      <c r="AZW127" s="406" t="n"/>
      <c r="AZX127" s="406" t="n"/>
      <c r="AZY127" s="406" t="n"/>
      <c r="AZZ127" s="406" t="n"/>
      <c r="BAA127" s="406" t="n"/>
      <c r="BAB127" s="406" t="n"/>
      <c r="BAC127" s="406" t="n"/>
      <c r="BAD127" s="406" t="n"/>
      <c r="BAE127" s="406" t="n"/>
      <c r="BAF127" s="406" t="n"/>
      <c r="BAG127" s="406" t="n"/>
      <c r="BAH127" s="406" t="n"/>
      <c r="BAI127" s="406" t="n"/>
      <c r="BAJ127" s="406" t="n"/>
      <c r="BAK127" s="406" t="n"/>
      <c r="BAL127" s="406" t="n"/>
      <c r="BAM127" s="406" t="n"/>
      <c r="BAN127" s="406" t="n"/>
      <c r="BAO127" s="406" t="n"/>
      <c r="BAP127" s="406" t="n"/>
      <c r="BAQ127" s="406" t="n"/>
      <c r="BAR127" s="406" t="n"/>
      <c r="BAS127" s="406" t="n"/>
      <c r="BAT127" s="406" t="n"/>
      <c r="BAU127" s="406" t="n"/>
      <c r="BAV127" s="406" t="n"/>
      <c r="BAW127" s="406" t="n"/>
      <c r="BAX127" s="406" t="n"/>
      <c r="BAY127" s="406" t="n"/>
      <c r="BAZ127" s="406" t="n"/>
      <c r="BBA127" s="406" t="n"/>
      <c r="BBB127" s="406" t="n"/>
      <c r="BBC127" s="406" t="n"/>
      <c r="BBD127" s="406" t="n"/>
      <c r="BBE127" s="406" t="n"/>
      <c r="BBF127" s="406" t="n"/>
      <c r="BBG127" s="406" t="n"/>
      <c r="BBH127" s="406" t="n"/>
      <c r="BBI127" s="406" t="n"/>
      <c r="BBJ127" s="406" t="n"/>
      <c r="BBK127" s="406" t="n"/>
      <c r="BBL127" s="406" t="n"/>
      <c r="BBM127" s="406" t="n"/>
      <c r="BBN127" s="406" t="n"/>
      <c r="BBO127" s="406" t="n"/>
      <c r="BBP127" s="406" t="n"/>
      <c r="BBQ127" s="406" t="n"/>
      <c r="BBR127" s="406" t="n"/>
      <c r="BBS127" s="406" t="n"/>
      <c r="BBT127" s="406" t="n"/>
      <c r="BBU127" s="406" t="n"/>
      <c r="BBV127" s="406" t="n"/>
      <c r="BBW127" s="406" t="n"/>
      <c r="BBX127" s="406" t="n"/>
      <c r="BBY127" s="406" t="n"/>
      <c r="BBZ127" s="406" t="n"/>
      <c r="BCA127" s="406" t="n"/>
      <c r="BCB127" s="406" t="n"/>
      <c r="BCC127" s="406" t="n"/>
      <c r="BCD127" s="406" t="n"/>
      <c r="BCE127" s="406" t="n"/>
      <c r="BCF127" s="406" t="n"/>
      <c r="BCG127" s="406" t="n"/>
      <c r="BCH127" s="406" t="n"/>
      <c r="BCI127" s="406" t="n"/>
      <c r="BCJ127" s="406" t="n"/>
      <c r="BCK127" s="406" t="n"/>
      <c r="BCL127" s="406" t="n"/>
      <c r="BCM127" s="406" t="n"/>
      <c r="BCN127" s="406" t="n"/>
      <c r="BCO127" s="406" t="n"/>
      <c r="BCP127" s="406" t="n"/>
      <c r="BCQ127" s="406" t="n"/>
      <c r="BCR127" s="406" t="n"/>
      <c r="BCS127" s="406" t="n"/>
      <c r="BCT127" s="406" t="n"/>
      <c r="BCU127" s="406" t="n"/>
      <c r="BCV127" s="406" t="n"/>
      <c r="BCW127" s="406" t="n"/>
      <c r="BCX127" s="406" t="n"/>
      <c r="BCY127" s="406" t="n"/>
      <c r="BCZ127" s="406" t="n"/>
      <c r="BDA127" s="406" t="n"/>
      <c r="BDB127" s="406" t="n"/>
      <c r="BDC127" s="406" t="n"/>
      <c r="BDD127" s="406" t="n"/>
      <c r="BDE127" s="406" t="n"/>
      <c r="BDF127" s="406" t="n"/>
      <c r="BDG127" s="406" t="n"/>
      <c r="BDH127" s="406" t="n"/>
      <c r="BDI127" s="406" t="n"/>
      <c r="BDJ127" s="406" t="n"/>
      <c r="BDK127" s="406" t="n"/>
      <c r="BDL127" s="406" t="n"/>
      <c r="BDM127" s="406" t="n"/>
      <c r="BDN127" s="406" t="n"/>
      <c r="BDO127" s="406" t="n"/>
      <c r="BDP127" s="406" t="n"/>
      <c r="BDQ127" s="406" t="n"/>
      <c r="BDR127" s="406" t="n"/>
      <c r="BDS127" s="406" t="n"/>
      <c r="BDT127" s="406" t="n"/>
      <c r="BDU127" s="406" t="n"/>
      <c r="BDV127" s="406" t="n"/>
      <c r="BDW127" s="406" t="n"/>
      <c r="BDX127" s="406" t="n"/>
      <c r="BDY127" s="406" t="n"/>
      <c r="BDZ127" s="406" t="n"/>
      <c r="BEA127" s="406" t="n"/>
      <c r="BEB127" s="406" t="n"/>
      <c r="BEC127" s="406" t="n"/>
      <c r="BED127" s="406" t="n"/>
      <c r="BEE127" s="406" t="n"/>
      <c r="BEF127" s="406" t="n"/>
      <c r="BEG127" s="406" t="n"/>
      <c r="BEH127" s="406" t="n"/>
      <c r="BEI127" s="406" t="n"/>
      <c r="BEJ127" s="406" t="n"/>
      <c r="BEK127" s="406" t="n"/>
      <c r="BEL127" s="406" t="n"/>
      <c r="BEM127" s="406" t="n"/>
      <c r="BEN127" s="406" t="n"/>
      <c r="BEO127" s="406" t="n"/>
      <c r="BEP127" s="406" t="n"/>
      <c r="BEQ127" s="406" t="n"/>
      <c r="BER127" s="406" t="n"/>
      <c r="BES127" s="406" t="n"/>
      <c r="BET127" s="406" t="n"/>
      <c r="BEU127" s="406" t="n"/>
      <c r="BEV127" s="406" t="n"/>
      <c r="BEW127" s="406" t="n"/>
      <c r="BEX127" s="406" t="n"/>
      <c r="BEY127" s="406" t="n"/>
      <c r="BEZ127" s="406" t="n"/>
      <c r="BFA127" s="406" t="n"/>
      <c r="BFB127" s="406" t="n"/>
      <c r="BFC127" s="406" t="n"/>
      <c r="BFD127" s="406" t="n"/>
      <c r="BFE127" s="406" t="n"/>
      <c r="BFF127" s="406" t="n"/>
      <c r="BFG127" s="406" t="n"/>
      <c r="BFH127" s="406" t="n"/>
      <c r="BFI127" s="406" t="n"/>
      <c r="BFJ127" s="406" t="n"/>
      <c r="BFK127" s="406" t="n"/>
      <c r="BFL127" s="406" t="n"/>
      <c r="BFM127" s="406" t="n"/>
      <c r="BFN127" s="406" t="n"/>
      <c r="BFO127" s="406" t="n"/>
      <c r="BFP127" s="406" t="n"/>
      <c r="BFQ127" s="406" t="n"/>
      <c r="BFR127" s="406" t="n"/>
      <c r="BFS127" s="406" t="n"/>
      <c r="BFT127" s="406" t="n"/>
      <c r="BFU127" s="406" t="n"/>
      <c r="BFV127" s="406" t="n"/>
      <c r="BFW127" s="406" t="n"/>
      <c r="BFX127" s="406" t="n"/>
      <c r="BFY127" s="406" t="n"/>
      <c r="BFZ127" s="406" t="n"/>
      <c r="BGA127" s="406" t="n"/>
      <c r="BGB127" s="406" t="n"/>
      <c r="BGC127" s="406" t="n"/>
      <c r="BGD127" s="406" t="n"/>
      <c r="BGE127" s="406" t="n"/>
      <c r="BGF127" s="406" t="n"/>
      <c r="BGG127" s="406" t="n"/>
      <c r="BGH127" s="406" t="n"/>
      <c r="BGI127" s="406" t="n"/>
      <c r="BGJ127" s="406" t="n"/>
      <c r="BGK127" s="406" t="n"/>
      <c r="BGL127" s="406" t="n"/>
      <c r="BGM127" s="406" t="n"/>
      <c r="BGN127" s="406" t="n"/>
      <c r="BGO127" s="406" t="n"/>
      <c r="BGP127" s="406" t="n"/>
      <c r="BGQ127" s="406" t="n"/>
      <c r="BGR127" s="406" t="n"/>
      <c r="BGS127" s="406" t="n"/>
      <c r="BGT127" s="406" t="n"/>
      <c r="BGU127" s="406" t="n"/>
      <c r="BGV127" s="406" t="n"/>
      <c r="BGW127" s="406" t="n"/>
      <c r="BGX127" s="406" t="n"/>
      <c r="BGY127" s="406" t="n"/>
      <c r="BGZ127" s="406" t="n"/>
      <c r="BHA127" s="406" t="n"/>
      <c r="BHB127" s="406" t="n"/>
      <c r="BHC127" s="406" t="n"/>
      <c r="BHD127" s="406" t="n"/>
      <c r="BHE127" s="406" t="n"/>
      <c r="BHF127" s="406" t="n"/>
      <c r="BHG127" s="406" t="n"/>
      <c r="BHH127" s="406" t="n"/>
      <c r="BHI127" s="406" t="n"/>
      <c r="BHJ127" s="406" t="n"/>
      <c r="BHK127" s="406" t="n"/>
      <c r="BHL127" s="406" t="n"/>
      <c r="BHM127" s="406" t="n"/>
      <c r="BHN127" s="406" t="n"/>
      <c r="BHO127" s="406" t="n"/>
      <c r="BHP127" s="406" t="n"/>
      <c r="BHQ127" s="406" t="n"/>
      <c r="BHR127" s="406" t="n"/>
      <c r="BHS127" s="406" t="n"/>
      <c r="BHT127" s="406" t="n"/>
      <c r="BHU127" s="406" t="n"/>
      <c r="BHV127" s="406" t="n"/>
      <c r="BHW127" s="406" t="n"/>
      <c r="BHX127" s="406" t="n"/>
      <c r="BHY127" s="406" t="n"/>
      <c r="BHZ127" s="406" t="n"/>
      <c r="BIA127" s="406" t="n"/>
      <c r="BIB127" s="406" t="n"/>
      <c r="BIC127" s="406" t="n"/>
      <c r="BID127" s="406" t="n"/>
      <c r="BIE127" s="406" t="n"/>
      <c r="BIF127" s="406" t="n"/>
      <c r="BIG127" s="406" t="n"/>
      <c r="BIH127" s="406" t="n"/>
      <c r="BII127" s="406" t="n"/>
      <c r="BIJ127" s="406" t="n"/>
      <c r="BIK127" s="406" t="n"/>
      <c r="BIL127" s="406" t="n"/>
      <c r="BIM127" s="406" t="n"/>
      <c r="BIN127" s="406" t="n"/>
      <c r="BIO127" s="406" t="n"/>
      <c r="BIP127" s="406" t="n"/>
      <c r="BIQ127" s="406" t="n"/>
      <c r="BIR127" s="406" t="n"/>
      <c r="BIS127" s="406" t="n"/>
      <c r="BIT127" s="406" t="n"/>
      <c r="BIU127" s="406" t="n"/>
      <c r="BIV127" s="406" t="n"/>
      <c r="BIW127" s="406" t="n"/>
      <c r="BIX127" s="406" t="n"/>
      <c r="BIY127" s="406" t="n"/>
      <c r="BIZ127" s="406" t="n"/>
      <c r="BJA127" s="406" t="n"/>
      <c r="BJB127" s="406" t="n"/>
      <c r="BJC127" s="406" t="n"/>
      <c r="BJD127" s="406" t="n"/>
      <c r="BJE127" s="406" t="n"/>
      <c r="BJF127" s="406" t="n"/>
      <c r="BJG127" s="406" t="n"/>
      <c r="BJH127" s="406" t="n"/>
      <c r="BJI127" s="406" t="n"/>
      <c r="BJJ127" s="406" t="n"/>
      <c r="BJK127" s="406" t="n"/>
      <c r="BJL127" s="406" t="n"/>
      <c r="BJM127" s="406" t="n"/>
      <c r="BJN127" s="406" t="n"/>
      <c r="BJO127" s="406" t="n"/>
      <c r="BJP127" s="406" t="n"/>
      <c r="BJQ127" s="406" t="n"/>
      <c r="BJR127" s="406" t="n"/>
      <c r="BJS127" s="406" t="n"/>
      <c r="BJT127" s="406" t="n"/>
      <c r="BJU127" s="406" t="n"/>
      <c r="BJV127" s="406" t="n"/>
      <c r="BJW127" s="406" t="n"/>
      <c r="BJX127" s="406" t="n"/>
      <c r="BJY127" s="406" t="n"/>
      <c r="BJZ127" s="406" t="n"/>
      <c r="BKA127" s="406" t="n"/>
      <c r="BKB127" s="406" t="n"/>
      <c r="BKC127" s="406" t="n"/>
      <c r="BKD127" s="406" t="n"/>
      <c r="BKE127" s="406" t="n"/>
      <c r="BKF127" s="406" t="n"/>
      <c r="BKG127" s="406" t="n"/>
      <c r="BKH127" s="406" t="n"/>
      <c r="BKI127" s="406" t="n"/>
      <c r="BKJ127" s="406" t="n"/>
      <c r="BKK127" s="406" t="n"/>
      <c r="BKL127" s="406" t="n"/>
      <c r="BKM127" s="406" t="n"/>
      <c r="BKN127" s="406" t="n"/>
      <c r="BKO127" s="406" t="n"/>
      <c r="BKP127" s="406" t="n"/>
      <c r="BKQ127" s="406" t="n"/>
      <c r="BKR127" s="406" t="n"/>
      <c r="BKS127" s="406" t="n"/>
      <c r="BKT127" s="406" t="n"/>
      <c r="BKU127" s="406" t="n"/>
      <c r="BKV127" s="406" t="n"/>
      <c r="BKW127" s="406" t="n"/>
      <c r="BKX127" s="406" t="n"/>
      <c r="BKY127" s="406" t="n"/>
      <c r="BKZ127" s="406" t="n"/>
      <c r="BLA127" s="406" t="n"/>
      <c r="BLB127" s="406" t="n"/>
      <c r="BLC127" s="406" t="n"/>
      <c r="BLD127" s="406" t="n"/>
      <c r="BLE127" s="406" t="n"/>
      <c r="BLF127" s="406" t="n"/>
      <c r="BLG127" s="406" t="n"/>
      <c r="BLH127" s="406" t="n"/>
      <c r="BLI127" s="406" t="n"/>
      <c r="BLJ127" s="406" t="n"/>
      <c r="BLK127" s="406" t="n"/>
      <c r="BLL127" s="406" t="n"/>
      <c r="BLM127" s="406" t="n"/>
      <c r="BLN127" s="406" t="n"/>
      <c r="BLO127" s="406" t="n"/>
      <c r="BLP127" s="406" t="n"/>
      <c r="BLQ127" s="406" t="n"/>
      <c r="BLR127" s="406" t="n"/>
      <c r="BLS127" s="406" t="n"/>
      <c r="BLT127" s="406" t="n"/>
      <c r="BLU127" s="406" t="n"/>
      <c r="BLV127" s="406" t="n"/>
      <c r="BLW127" s="406" t="n"/>
      <c r="BLX127" s="406" t="n"/>
      <c r="BLY127" s="406" t="n"/>
      <c r="BLZ127" s="406" t="n"/>
      <c r="BMA127" s="406" t="n"/>
      <c r="BMB127" s="406" t="n"/>
      <c r="BMC127" s="406" t="n"/>
      <c r="BMD127" s="406" t="n"/>
      <c r="BME127" s="406" t="n"/>
      <c r="BMF127" s="406" t="n"/>
      <c r="BMG127" s="406" t="n"/>
      <c r="BMH127" s="406" t="n"/>
      <c r="BMI127" s="406" t="n"/>
      <c r="BMJ127" s="406" t="n"/>
      <c r="BMK127" s="406" t="n"/>
      <c r="BML127" s="406" t="n"/>
      <c r="BMM127" s="406" t="n"/>
      <c r="BMN127" s="406" t="n"/>
      <c r="BMO127" s="406" t="n"/>
      <c r="BMP127" s="406" t="n"/>
      <c r="BMQ127" s="406" t="n"/>
      <c r="BMR127" s="406" t="n"/>
      <c r="BMS127" s="406" t="n"/>
      <c r="BMT127" s="406" t="n"/>
      <c r="BMU127" s="406" t="n"/>
      <c r="BMV127" s="406" t="n"/>
      <c r="BMW127" s="406" t="n"/>
      <c r="BMX127" s="406" t="n"/>
      <c r="BMY127" s="406" t="n"/>
      <c r="BMZ127" s="406" t="n"/>
      <c r="BNA127" s="406" t="n"/>
      <c r="BNB127" s="406" t="n"/>
      <c r="BNC127" s="406" t="n"/>
      <c r="BND127" s="406" t="n"/>
      <c r="BNE127" s="406" t="n"/>
      <c r="BNF127" s="406" t="n"/>
      <c r="BNG127" s="406" t="n"/>
      <c r="BNH127" s="406" t="n"/>
      <c r="BNI127" s="406" t="n"/>
      <c r="BNJ127" s="406" t="n"/>
      <c r="BNK127" s="406" t="n"/>
      <c r="BNL127" s="406" t="n"/>
      <c r="BNM127" s="406" t="n"/>
      <c r="BNN127" s="406" t="n"/>
      <c r="BNO127" s="406" t="n"/>
      <c r="BNP127" s="406" t="n"/>
      <c r="BNQ127" s="406" t="n"/>
      <c r="BNR127" s="406" t="n"/>
      <c r="BNS127" s="406" t="n"/>
      <c r="BNT127" s="406" t="n"/>
      <c r="BNU127" s="406" t="n"/>
      <c r="BNV127" s="406" t="n"/>
      <c r="BNW127" s="406" t="n"/>
      <c r="BNX127" s="406" t="n"/>
      <c r="BNY127" s="406" t="n"/>
      <c r="BNZ127" s="406" t="n"/>
      <c r="BOA127" s="406" t="n"/>
      <c r="BOB127" s="406" t="n"/>
      <c r="BOC127" s="406" t="n"/>
      <c r="BOD127" s="406" t="n"/>
      <c r="BOE127" s="406" t="n"/>
      <c r="BOF127" s="406" t="n"/>
      <c r="BOG127" s="406" t="n"/>
      <c r="BOH127" s="406" t="n"/>
      <c r="BOI127" s="406" t="n"/>
      <c r="BOJ127" s="406" t="n"/>
      <c r="BOK127" s="406" t="n"/>
      <c r="BOL127" s="406" t="n"/>
      <c r="BOM127" s="406" t="n"/>
      <c r="BON127" s="406" t="n"/>
      <c r="BOO127" s="406" t="n"/>
      <c r="BOP127" s="406" t="n"/>
      <c r="BOQ127" s="406" t="n"/>
      <c r="BOR127" s="406" t="n"/>
      <c r="BOS127" s="406" t="n"/>
      <c r="BOT127" s="406" t="n"/>
      <c r="BOU127" s="406" t="n"/>
      <c r="BOV127" s="406" t="n"/>
      <c r="BOW127" s="406" t="n"/>
      <c r="BOX127" s="406" t="n"/>
      <c r="BOY127" s="406" t="n"/>
      <c r="BOZ127" s="406" t="n"/>
      <c r="BPA127" s="406" t="n"/>
      <c r="BPB127" s="406" t="n"/>
      <c r="BPC127" s="406" t="n"/>
      <c r="BPD127" s="406" t="n"/>
      <c r="BPE127" s="406" t="n"/>
      <c r="BPF127" s="406" t="n"/>
      <c r="BPG127" s="406" t="n"/>
      <c r="BPH127" s="406" t="n"/>
      <c r="BPI127" s="406" t="n"/>
      <c r="BPJ127" s="406" t="n"/>
      <c r="BPK127" s="406" t="n"/>
      <c r="BPL127" s="406" t="n"/>
      <c r="BPM127" s="406" t="n"/>
      <c r="BPN127" s="406" t="n"/>
      <c r="BPO127" s="406" t="n"/>
      <c r="BPP127" s="406" t="n"/>
      <c r="BPQ127" s="406" t="n"/>
      <c r="BPR127" s="406" t="n"/>
      <c r="BPS127" s="406" t="n"/>
      <c r="BPT127" s="406" t="n"/>
      <c r="BPU127" s="406" t="n"/>
      <c r="BPV127" s="406" t="n"/>
      <c r="BPW127" s="406" t="n"/>
      <c r="BPX127" s="406" t="n"/>
      <c r="BPY127" s="406" t="n"/>
      <c r="BPZ127" s="406" t="n"/>
      <c r="BQA127" s="406" t="n"/>
      <c r="BQB127" s="406" t="n"/>
      <c r="BQC127" s="406" t="n"/>
      <c r="BQD127" s="406" t="n"/>
      <c r="BQE127" s="406" t="n"/>
      <c r="BQF127" s="406" t="n"/>
      <c r="BQG127" s="406" t="n"/>
      <c r="BQH127" s="406" t="n"/>
      <c r="BQI127" s="406" t="n"/>
      <c r="BQJ127" s="406" t="n"/>
      <c r="BQK127" s="406" t="n"/>
      <c r="BQL127" s="406" t="n"/>
      <c r="BQM127" s="406" t="n"/>
      <c r="BQN127" s="406" t="n"/>
      <c r="BQO127" s="406" t="n"/>
      <c r="BQP127" s="406" t="n"/>
      <c r="BQQ127" s="406" t="n"/>
      <c r="BQR127" s="406" t="n"/>
      <c r="BQS127" s="406" t="n"/>
      <c r="BQT127" s="406" t="n"/>
      <c r="BQU127" s="406" t="n"/>
      <c r="BQV127" s="406" t="n"/>
      <c r="BQW127" s="406" t="n"/>
      <c r="BQX127" s="406" t="n"/>
      <c r="BQY127" s="406" t="n"/>
      <c r="BQZ127" s="406" t="n"/>
      <c r="BRA127" s="406" t="n"/>
      <c r="BRB127" s="406" t="n"/>
      <c r="BRC127" s="406" t="n"/>
      <c r="BRD127" s="406" t="n"/>
      <c r="BRE127" s="406" t="n"/>
      <c r="BRF127" s="406" t="n"/>
      <c r="BRG127" s="406" t="n"/>
      <c r="BRH127" s="406" t="n"/>
      <c r="BRI127" s="406" t="n"/>
      <c r="BRJ127" s="406" t="n"/>
      <c r="BRK127" s="406" t="n"/>
      <c r="BRL127" s="406" t="n"/>
      <c r="BRM127" s="406" t="n"/>
      <c r="BRN127" s="406" t="n"/>
      <c r="BRO127" s="406" t="n"/>
      <c r="BRP127" s="406" t="n"/>
      <c r="BRQ127" s="406" t="n"/>
      <c r="BRR127" s="406" t="n"/>
      <c r="BRS127" s="406" t="n"/>
      <c r="BRT127" s="406" t="n"/>
      <c r="BRU127" s="406" t="n"/>
      <c r="BRV127" s="406" t="n"/>
      <c r="BRW127" s="406" t="n"/>
      <c r="BRX127" s="406" t="n"/>
      <c r="BRY127" s="406" t="n"/>
      <c r="BRZ127" s="406" t="n"/>
      <c r="BSA127" s="406" t="n"/>
      <c r="BSB127" s="406" t="n"/>
      <c r="BSC127" s="406" t="n"/>
      <c r="BSD127" s="406" t="n"/>
      <c r="BSE127" s="406" t="n"/>
      <c r="BSF127" s="406" t="n"/>
      <c r="BSG127" s="406" t="n"/>
      <c r="BSH127" s="406" t="n"/>
      <c r="BSI127" s="406" t="n"/>
      <c r="BSJ127" s="406" t="n"/>
      <c r="BSK127" s="406" t="n"/>
      <c r="BSL127" s="406" t="n"/>
      <c r="BSM127" s="406" t="n"/>
      <c r="BSN127" s="406" t="n"/>
      <c r="BSO127" s="406" t="n"/>
      <c r="BSP127" s="406" t="n"/>
      <c r="BSQ127" s="406" t="n"/>
      <c r="BSR127" s="406" t="n"/>
      <c r="BSS127" s="406" t="n"/>
      <c r="BST127" s="406" t="n"/>
      <c r="BSU127" s="406" t="n"/>
      <c r="BSV127" s="406" t="n"/>
      <c r="BSW127" s="406" t="n"/>
      <c r="BSX127" s="406" t="n"/>
      <c r="BSY127" s="406" t="n"/>
      <c r="BSZ127" s="406" t="n"/>
      <c r="BTA127" s="406" t="n"/>
      <c r="BTB127" s="406" t="n"/>
      <c r="BTC127" s="406" t="n"/>
      <c r="BTD127" s="406" t="n"/>
      <c r="BTE127" s="406" t="n"/>
      <c r="BTF127" s="406" t="n"/>
      <c r="BTG127" s="406" t="n"/>
      <c r="BTH127" s="406" t="n"/>
      <c r="BTI127" s="406" t="n"/>
      <c r="BTJ127" s="406" t="n"/>
      <c r="BTK127" s="406" t="n"/>
      <c r="BTL127" s="406" t="n"/>
      <c r="BTM127" s="406" t="n"/>
      <c r="BTN127" s="406" t="n"/>
      <c r="BTO127" s="406" t="n"/>
      <c r="BTP127" s="406" t="n"/>
      <c r="BTQ127" s="406" t="n"/>
      <c r="BTR127" s="406" t="n"/>
      <c r="BTS127" s="406" t="n"/>
      <c r="BTT127" s="406" t="n"/>
      <c r="BTU127" s="406" t="n"/>
      <c r="BTV127" s="406" t="n"/>
      <c r="BTW127" s="406" t="n"/>
      <c r="BTX127" s="406" t="n"/>
      <c r="BTY127" s="406" t="n"/>
      <c r="BTZ127" s="406" t="n"/>
      <c r="BUA127" s="406" t="n"/>
      <c r="BUB127" s="406" t="n"/>
      <c r="BUC127" s="406" t="n"/>
      <c r="BUD127" s="406" t="n"/>
      <c r="BUE127" s="406" t="n"/>
      <c r="BUF127" s="406" t="n"/>
      <c r="BUG127" s="406" t="n"/>
      <c r="BUH127" s="406" t="n"/>
      <c r="BUI127" s="406" t="n"/>
      <c r="BUJ127" s="406" t="n"/>
      <c r="BUK127" s="406" t="n"/>
      <c r="BUL127" s="406" t="n"/>
      <c r="BUM127" s="406" t="n"/>
      <c r="BUN127" s="406" t="n"/>
      <c r="BUO127" s="406" t="n"/>
      <c r="BUP127" s="406" t="n"/>
      <c r="BUQ127" s="406" t="n"/>
      <c r="BUR127" s="406" t="n"/>
      <c r="BUS127" s="406" t="n"/>
      <c r="BUT127" s="406" t="n"/>
      <c r="BUU127" s="406" t="n"/>
      <c r="BUV127" s="406" t="n"/>
      <c r="BUW127" s="406" t="n"/>
      <c r="BUX127" s="406" t="n"/>
      <c r="BUY127" s="406" t="n"/>
      <c r="BUZ127" s="406" t="n"/>
      <c r="BVA127" s="406" t="n"/>
      <c r="BVB127" s="406" t="n"/>
      <c r="BVC127" s="406" t="n"/>
      <c r="BVD127" s="406" t="n"/>
      <c r="BVE127" s="406" t="n"/>
      <c r="BVF127" s="406" t="n"/>
      <c r="BVG127" s="406" t="n"/>
      <c r="BVH127" s="406" t="n"/>
      <c r="BVI127" s="406" t="n"/>
      <c r="BVJ127" s="406" t="n"/>
      <c r="BVK127" s="406" t="n"/>
      <c r="BVL127" s="406" t="n"/>
      <c r="BVM127" s="406" t="n"/>
      <c r="BVN127" s="406" t="n"/>
      <c r="BVO127" s="406" t="n"/>
      <c r="BVP127" s="406" t="n"/>
      <c r="BVQ127" s="406" t="n"/>
      <c r="BVR127" s="406" t="n"/>
      <c r="BVS127" s="406" t="n"/>
      <c r="BVT127" s="406" t="n"/>
      <c r="BVU127" s="406" t="n"/>
      <c r="BVV127" s="406" t="n"/>
      <c r="BVW127" s="406" t="n"/>
      <c r="BVX127" s="406" t="n"/>
      <c r="BVY127" s="406" t="n"/>
      <c r="BVZ127" s="406" t="n"/>
      <c r="BWA127" s="406" t="n"/>
      <c r="BWB127" s="406" t="n"/>
      <c r="BWC127" s="406" t="n"/>
      <c r="BWD127" s="406" t="n"/>
      <c r="BWE127" s="406" t="n"/>
      <c r="BWF127" s="406" t="n"/>
      <c r="BWG127" s="406" t="n"/>
      <c r="BWH127" s="406" t="n"/>
      <c r="BWI127" s="406" t="n"/>
      <c r="BWJ127" s="406" t="n"/>
      <c r="BWK127" s="406" t="n"/>
      <c r="BWL127" s="406" t="n"/>
      <c r="BWM127" s="406" t="n"/>
      <c r="BWN127" s="406" t="n"/>
      <c r="BWO127" s="406" t="n"/>
      <c r="BWP127" s="406" t="n"/>
      <c r="BWQ127" s="406" t="n"/>
      <c r="BWR127" s="406" t="n"/>
      <c r="BWS127" s="406" t="n"/>
      <c r="BWT127" s="406" t="n"/>
      <c r="BWU127" s="406" t="n"/>
      <c r="BWV127" s="406" t="n"/>
      <c r="BWW127" s="406" t="n"/>
      <c r="BWX127" s="406" t="n"/>
      <c r="BWY127" s="406" t="n"/>
      <c r="BWZ127" s="406" t="n"/>
      <c r="BXA127" s="406" t="n"/>
      <c r="BXB127" s="406" t="n"/>
      <c r="BXC127" s="406" t="n"/>
      <c r="BXD127" s="406" t="n"/>
      <c r="BXE127" s="406" t="n"/>
      <c r="BXF127" s="406" t="n"/>
      <c r="BXG127" s="406" t="n"/>
      <c r="BXH127" s="406" t="n"/>
      <c r="BXI127" s="406" t="n"/>
      <c r="BXJ127" s="406" t="n"/>
      <c r="BXK127" s="406" t="n"/>
      <c r="BXL127" s="406" t="n"/>
      <c r="BXM127" s="406" t="n"/>
      <c r="BXN127" s="406" t="n"/>
      <c r="BXO127" s="406" t="n"/>
      <c r="BXP127" s="406" t="n"/>
      <c r="BXQ127" s="406" t="n"/>
      <c r="BXR127" s="406" t="n"/>
      <c r="BXS127" s="406" t="n"/>
      <c r="BXT127" s="406" t="n"/>
      <c r="BXU127" s="406" t="n"/>
      <c r="BXV127" s="406" t="n"/>
      <c r="BXW127" s="406" t="n"/>
      <c r="BXX127" s="406" t="n"/>
      <c r="BXY127" s="406" t="n"/>
      <c r="BXZ127" s="406" t="n"/>
      <c r="BYA127" s="406" t="n"/>
      <c r="BYB127" s="406" t="n"/>
      <c r="BYC127" s="406" t="n"/>
      <c r="BYD127" s="406" t="n"/>
      <c r="BYE127" s="406" t="n"/>
      <c r="BYF127" s="406" t="n"/>
      <c r="BYG127" s="406" t="n"/>
      <c r="BYH127" s="406" t="n"/>
      <c r="BYI127" s="406" t="n"/>
      <c r="BYJ127" s="406" t="n"/>
      <c r="BYK127" s="406" t="n"/>
      <c r="BYL127" s="406" t="n"/>
      <c r="BYM127" s="406" t="n"/>
      <c r="BYN127" s="406" t="n"/>
      <c r="BYO127" s="406" t="n"/>
      <c r="BYP127" s="406" t="n"/>
      <c r="BYQ127" s="406" t="n"/>
      <c r="BYR127" s="406" t="n"/>
      <c r="BYS127" s="406" t="n"/>
      <c r="BYT127" s="406" t="n"/>
      <c r="BYU127" s="406" t="n"/>
      <c r="BYV127" s="406" t="n"/>
      <c r="BYW127" s="406" t="n"/>
      <c r="BYX127" s="406" t="n"/>
      <c r="BYY127" s="406" t="n"/>
      <c r="BYZ127" s="406" t="n"/>
      <c r="BZA127" s="406" t="n"/>
      <c r="BZB127" s="406" t="n"/>
      <c r="BZC127" s="406" t="n"/>
      <c r="BZD127" s="406" t="n"/>
      <c r="BZE127" s="406" t="n"/>
      <c r="BZF127" s="406" t="n"/>
      <c r="BZG127" s="406" t="n"/>
      <c r="BZH127" s="406" t="n"/>
      <c r="BZI127" s="406" t="n"/>
      <c r="BZJ127" s="406" t="n"/>
      <c r="BZK127" s="406" t="n"/>
      <c r="BZL127" s="406" t="n"/>
      <c r="BZM127" s="406" t="n"/>
      <c r="BZN127" s="406" t="n"/>
      <c r="BZO127" s="406" t="n"/>
      <c r="BZP127" s="406" t="n"/>
      <c r="BZQ127" s="406" t="n"/>
      <c r="BZR127" s="406" t="n"/>
      <c r="BZS127" s="406" t="n"/>
      <c r="BZT127" s="406" t="n"/>
      <c r="BZU127" s="406" t="n"/>
      <c r="BZV127" s="406" t="n"/>
      <c r="BZW127" s="406" t="n"/>
      <c r="BZX127" s="406" t="n"/>
      <c r="BZY127" s="406" t="n"/>
      <c r="BZZ127" s="406" t="n"/>
      <c r="CAA127" s="406" t="n"/>
      <c r="CAB127" s="406" t="n"/>
      <c r="CAC127" s="406" t="n"/>
      <c r="CAD127" s="406" t="n"/>
      <c r="CAE127" s="406" t="n"/>
      <c r="CAF127" s="406" t="n"/>
      <c r="CAG127" s="406" t="n"/>
      <c r="CAH127" s="406" t="n"/>
      <c r="CAI127" s="406" t="n"/>
      <c r="CAJ127" s="406" t="n"/>
      <c r="CAK127" s="406" t="n"/>
      <c r="CAL127" s="406" t="n"/>
      <c r="CAM127" s="406" t="n"/>
      <c r="CAN127" s="406" t="n"/>
      <c r="CAO127" s="406" t="n"/>
      <c r="CAP127" s="406" t="n"/>
      <c r="CAQ127" s="406" t="n"/>
      <c r="CAR127" s="406" t="n"/>
      <c r="CAS127" s="406" t="n"/>
      <c r="CAT127" s="406" t="n"/>
      <c r="CAU127" s="406" t="n"/>
      <c r="CAV127" s="406" t="n"/>
      <c r="CAW127" s="406" t="n"/>
      <c r="CAX127" s="406" t="n"/>
      <c r="CAY127" s="406" t="n"/>
      <c r="CAZ127" s="406" t="n"/>
      <c r="CBA127" s="406" t="n"/>
      <c r="CBB127" s="406" t="n"/>
      <c r="CBC127" s="406" t="n"/>
      <c r="CBD127" s="406" t="n"/>
      <c r="CBE127" s="406" t="n"/>
      <c r="CBF127" s="406" t="n"/>
      <c r="CBG127" s="406" t="n"/>
      <c r="CBH127" s="406" t="n"/>
      <c r="CBI127" s="406" t="n"/>
      <c r="CBJ127" s="406" t="n"/>
      <c r="CBK127" s="406" t="n"/>
      <c r="CBL127" s="406" t="n"/>
      <c r="CBM127" s="406" t="n"/>
      <c r="CBN127" s="406" t="n"/>
      <c r="CBO127" s="406" t="n"/>
      <c r="CBP127" s="406" t="n"/>
      <c r="CBQ127" s="406" t="n"/>
      <c r="CBR127" s="406" t="n"/>
      <c r="CBS127" s="406" t="n"/>
      <c r="CBT127" s="406" t="n"/>
      <c r="CBU127" s="406" t="n"/>
      <c r="CBV127" s="406" t="n"/>
      <c r="CBW127" s="406" t="n"/>
      <c r="CBX127" s="406" t="n"/>
      <c r="CBY127" s="406" t="n"/>
      <c r="CBZ127" s="406" t="n"/>
      <c r="CCA127" s="406" t="n"/>
      <c r="CCB127" s="406" t="n"/>
      <c r="CCC127" s="406" t="n"/>
      <c r="CCD127" s="406" t="n"/>
      <c r="CCE127" s="406" t="n"/>
      <c r="CCF127" s="406" t="n"/>
      <c r="CCG127" s="406" t="n"/>
      <c r="CCH127" s="406" t="n"/>
      <c r="CCI127" s="406" t="n"/>
      <c r="CCJ127" s="406" t="n"/>
      <c r="CCK127" s="406" t="n"/>
      <c r="CCL127" s="406" t="n"/>
      <c r="CCM127" s="406" t="n"/>
      <c r="CCN127" s="406" t="n"/>
      <c r="CCO127" s="406" t="n"/>
      <c r="CCP127" s="406" t="n"/>
      <c r="CCQ127" s="406" t="n"/>
      <c r="CCR127" s="406" t="n"/>
      <c r="CCS127" s="406" t="n"/>
      <c r="CCT127" s="406" t="n"/>
      <c r="CCU127" s="406" t="n"/>
      <c r="CCV127" s="406" t="n"/>
      <c r="CCW127" s="406" t="n"/>
      <c r="CCX127" s="406" t="n"/>
      <c r="CCY127" s="406" t="n"/>
      <c r="CCZ127" s="406" t="n"/>
      <c r="CDA127" s="406" t="n"/>
      <c r="CDB127" s="406" t="n"/>
      <c r="CDC127" s="406" t="n"/>
      <c r="CDD127" s="406" t="n"/>
      <c r="CDE127" s="406" t="n"/>
      <c r="CDF127" s="406" t="n"/>
      <c r="CDG127" s="406" t="n"/>
      <c r="CDH127" s="406" t="n"/>
      <c r="CDI127" s="406" t="n"/>
      <c r="CDJ127" s="406" t="n"/>
      <c r="CDK127" s="406" t="n"/>
      <c r="CDL127" s="406" t="n"/>
      <c r="CDM127" s="406" t="n"/>
      <c r="CDN127" s="406" t="n"/>
      <c r="CDO127" s="406" t="n"/>
      <c r="CDP127" s="406" t="n"/>
      <c r="CDQ127" s="406" t="n"/>
      <c r="CDR127" s="406" t="n"/>
      <c r="CDS127" s="406" t="n"/>
      <c r="CDT127" s="406" t="n"/>
      <c r="CDU127" s="406" t="n"/>
      <c r="CDV127" s="406" t="n"/>
      <c r="CDW127" s="406" t="n"/>
      <c r="CDX127" s="406" t="n"/>
      <c r="CDY127" s="406" t="n"/>
      <c r="CDZ127" s="406" t="n"/>
      <c r="CEA127" s="406" t="n"/>
      <c r="CEB127" s="406" t="n"/>
      <c r="CEC127" s="406" t="n"/>
      <c r="CED127" s="406" t="n"/>
      <c r="CEE127" s="406" t="n"/>
      <c r="CEF127" s="406" t="n"/>
      <c r="CEG127" s="406" t="n"/>
      <c r="CEH127" s="406" t="n"/>
      <c r="CEI127" s="406" t="n"/>
      <c r="CEJ127" s="406" t="n"/>
      <c r="CEK127" s="406" t="n"/>
      <c r="CEL127" s="406" t="n"/>
      <c r="CEM127" s="406" t="n"/>
      <c r="CEN127" s="406" t="n"/>
      <c r="CEO127" s="406" t="n"/>
      <c r="CEP127" s="406" t="n"/>
      <c r="CEQ127" s="406" t="n"/>
      <c r="CER127" s="406" t="n"/>
      <c r="CES127" s="406" t="n"/>
      <c r="CET127" s="406" t="n"/>
      <c r="CEU127" s="406" t="n"/>
      <c r="CEV127" s="406" t="n"/>
      <c r="CEW127" s="406" t="n"/>
      <c r="CEX127" s="406" t="n"/>
      <c r="CEY127" s="406" t="n"/>
      <c r="CEZ127" s="406" t="n"/>
      <c r="CFA127" s="406" t="n"/>
      <c r="CFB127" s="406" t="n"/>
      <c r="CFC127" s="406" t="n"/>
      <c r="CFD127" s="406" t="n"/>
      <c r="CFE127" s="406" t="n"/>
      <c r="CFF127" s="406" t="n"/>
      <c r="CFG127" s="406" t="n"/>
      <c r="CFH127" s="406" t="n"/>
      <c r="CFI127" s="406" t="n"/>
      <c r="CFJ127" s="406" t="n"/>
      <c r="CFK127" s="406" t="n"/>
      <c r="CFL127" s="406" t="n"/>
      <c r="CFM127" s="406" t="n"/>
      <c r="CFN127" s="406" t="n"/>
      <c r="CFO127" s="406" t="n"/>
      <c r="CFP127" s="406" t="n"/>
      <c r="CFQ127" s="406" t="n"/>
      <c r="CFR127" s="406" t="n"/>
      <c r="CFS127" s="406" t="n"/>
      <c r="CFT127" s="406" t="n"/>
      <c r="CFU127" s="406" t="n"/>
      <c r="CFV127" s="406" t="n"/>
      <c r="CFW127" s="406" t="n"/>
      <c r="CFX127" s="406" t="n"/>
      <c r="CFY127" s="406" t="n"/>
      <c r="CFZ127" s="406" t="n"/>
      <c r="CGA127" s="406" t="n"/>
      <c r="CGB127" s="406" t="n"/>
      <c r="CGC127" s="406" t="n"/>
      <c r="CGD127" s="406" t="n"/>
      <c r="CGE127" s="406" t="n"/>
      <c r="CGF127" s="406" t="n"/>
      <c r="CGG127" s="406" t="n"/>
      <c r="CGH127" s="406" t="n"/>
      <c r="CGI127" s="406" t="n"/>
      <c r="CGJ127" s="406" t="n"/>
      <c r="CGK127" s="406" t="n"/>
      <c r="CGL127" s="406" t="n"/>
      <c r="CGM127" s="406" t="n"/>
      <c r="CGN127" s="406" t="n"/>
      <c r="CGO127" s="406" t="n"/>
      <c r="CGP127" s="406" t="n"/>
      <c r="CGQ127" s="406" t="n"/>
      <c r="CGR127" s="406" t="n"/>
      <c r="CGS127" s="406" t="n"/>
      <c r="CGT127" s="406" t="n"/>
      <c r="CGU127" s="406" t="n"/>
      <c r="CGV127" s="406" t="n"/>
      <c r="CGW127" s="406" t="n"/>
      <c r="CGX127" s="406" t="n"/>
      <c r="CGY127" s="406" t="n"/>
      <c r="CGZ127" s="406" t="n"/>
      <c r="CHA127" s="406" t="n"/>
      <c r="CHB127" s="406" t="n"/>
      <c r="CHC127" s="406" t="n"/>
      <c r="CHD127" s="406" t="n"/>
      <c r="CHE127" s="406" t="n"/>
      <c r="CHF127" s="406" t="n"/>
      <c r="CHG127" s="406" t="n"/>
      <c r="CHH127" s="406" t="n"/>
      <c r="CHI127" s="406" t="n"/>
      <c r="CHJ127" s="406" t="n"/>
      <c r="CHK127" s="406" t="n"/>
      <c r="CHL127" s="406" t="n"/>
      <c r="CHM127" s="406" t="n"/>
      <c r="CHN127" s="406" t="n"/>
      <c r="CHO127" s="406" t="n"/>
      <c r="CHP127" s="406" t="n"/>
      <c r="CHQ127" s="406" t="n"/>
      <c r="CHR127" s="406" t="n"/>
      <c r="CHS127" s="406" t="n"/>
      <c r="CHT127" s="406" t="n"/>
      <c r="CHU127" s="406" t="n"/>
      <c r="CHV127" s="406" t="n"/>
      <c r="CHW127" s="406" t="n"/>
      <c r="CHX127" s="406" t="n"/>
      <c r="CHY127" s="406" t="n"/>
      <c r="CHZ127" s="406" t="n"/>
      <c r="CIA127" s="406" t="n"/>
      <c r="CIB127" s="406" t="n"/>
      <c r="CIC127" s="406" t="n"/>
      <c r="CID127" s="406" t="n"/>
      <c r="CIE127" s="406" t="n"/>
      <c r="CIF127" s="406" t="n"/>
      <c r="CIG127" s="406" t="n"/>
      <c r="CIH127" s="406" t="n"/>
      <c r="CII127" s="406" t="n"/>
      <c r="CIJ127" s="406" t="n"/>
      <c r="CIK127" s="406" t="n"/>
      <c r="CIL127" s="406" t="n"/>
      <c r="CIM127" s="406" t="n"/>
      <c r="CIN127" s="406" t="n"/>
      <c r="CIO127" s="406" t="n"/>
      <c r="CIP127" s="406" t="n"/>
      <c r="CIQ127" s="406" t="n"/>
      <c r="CIR127" s="406" t="n"/>
      <c r="CIS127" s="406" t="n"/>
      <c r="CIT127" s="406" t="n"/>
      <c r="CIU127" s="406" t="n"/>
      <c r="CIV127" s="406" t="n"/>
      <c r="CIW127" s="406" t="n"/>
      <c r="CIX127" s="406" t="n"/>
      <c r="CIY127" s="406" t="n"/>
      <c r="CIZ127" s="406" t="n"/>
      <c r="CJA127" s="406" t="n"/>
      <c r="CJB127" s="406" t="n"/>
      <c r="CJC127" s="406" t="n"/>
      <c r="CJD127" s="406" t="n"/>
      <c r="CJE127" s="406" t="n"/>
      <c r="CJF127" s="406" t="n"/>
      <c r="CJG127" s="406" t="n"/>
      <c r="CJH127" s="406" t="n"/>
      <c r="CJI127" s="406" t="n"/>
      <c r="CJJ127" s="406" t="n"/>
      <c r="CJK127" s="406" t="n"/>
      <c r="CJL127" s="406" t="n"/>
      <c r="CJM127" s="406" t="n"/>
      <c r="CJN127" s="406" t="n"/>
      <c r="CJO127" s="406" t="n"/>
      <c r="CJP127" s="406" t="n"/>
      <c r="CJQ127" s="406" t="n"/>
      <c r="CJR127" s="406" t="n"/>
      <c r="CJS127" s="406" t="n"/>
      <c r="CJT127" s="406" t="n"/>
      <c r="CJU127" s="406" t="n"/>
      <c r="CJV127" s="406" t="n"/>
      <c r="CJW127" s="406" t="n"/>
      <c r="CJX127" s="406" t="n"/>
      <c r="CJY127" s="406" t="n"/>
      <c r="CJZ127" s="406" t="n"/>
      <c r="CKA127" s="406" t="n"/>
      <c r="CKB127" s="406" t="n"/>
      <c r="CKC127" s="406" t="n"/>
      <c r="CKD127" s="406" t="n"/>
      <c r="CKE127" s="406" t="n"/>
      <c r="CKF127" s="406" t="n"/>
      <c r="CKG127" s="406" t="n"/>
      <c r="CKH127" s="406" t="n"/>
      <c r="CKI127" s="406" t="n"/>
      <c r="CKJ127" s="406" t="n"/>
      <c r="CKK127" s="406" t="n"/>
      <c r="CKL127" s="406" t="n"/>
      <c r="CKM127" s="406" t="n"/>
      <c r="CKN127" s="406" t="n"/>
      <c r="CKO127" s="406" t="n"/>
      <c r="CKP127" s="406" t="n"/>
      <c r="CKQ127" s="406" t="n"/>
      <c r="CKR127" s="406" t="n"/>
      <c r="CKS127" s="406" t="n"/>
      <c r="CKT127" s="406" t="n"/>
      <c r="CKU127" s="406" t="n"/>
      <c r="CKV127" s="406" t="n"/>
      <c r="CKW127" s="406" t="n"/>
      <c r="CKX127" s="406" t="n"/>
      <c r="CKY127" s="406" t="n"/>
      <c r="CKZ127" s="406" t="n"/>
      <c r="CLA127" s="406" t="n"/>
      <c r="CLB127" s="406" t="n"/>
      <c r="CLC127" s="406" t="n"/>
      <c r="CLD127" s="406" t="n"/>
      <c r="CLE127" s="406" t="n"/>
      <c r="CLF127" s="406" t="n"/>
      <c r="CLG127" s="406" t="n"/>
      <c r="CLH127" s="406" t="n"/>
      <c r="CLI127" s="406" t="n"/>
      <c r="CLJ127" s="406" t="n"/>
      <c r="CLK127" s="406" t="n"/>
      <c r="CLL127" s="406" t="n"/>
      <c r="CLM127" s="406" t="n"/>
      <c r="CLN127" s="406" t="n"/>
      <c r="CLO127" s="406" t="n"/>
      <c r="CLP127" s="406" t="n"/>
      <c r="CLQ127" s="406" t="n"/>
      <c r="CLR127" s="406" t="n"/>
      <c r="CLS127" s="406" t="n"/>
      <c r="CLT127" s="406" t="n"/>
      <c r="CLU127" s="406" t="n"/>
      <c r="CLV127" s="406" t="n"/>
      <c r="CLW127" s="406" t="n"/>
      <c r="CLX127" s="406" t="n"/>
      <c r="CLY127" s="406" t="n"/>
      <c r="CLZ127" s="406" t="n"/>
      <c r="CMA127" s="406" t="n"/>
      <c r="CMB127" s="406" t="n"/>
      <c r="CMC127" s="406" t="n"/>
      <c r="CMD127" s="406" t="n"/>
      <c r="CME127" s="406" t="n"/>
      <c r="CMF127" s="406" t="n"/>
      <c r="CMG127" s="406" t="n"/>
      <c r="CMH127" s="406" t="n"/>
      <c r="CMI127" s="406" t="n"/>
      <c r="CMJ127" s="406" t="n"/>
      <c r="CMK127" s="406" t="n"/>
      <c r="CML127" s="406" t="n"/>
      <c r="CMM127" s="406" t="n"/>
      <c r="CMN127" s="406" t="n"/>
      <c r="CMO127" s="406" t="n"/>
      <c r="CMP127" s="406" t="n"/>
      <c r="CMQ127" s="406" t="n"/>
      <c r="CMR127" s="406" t="n"/>
      <c r="CMS127" s="406" t="n"/>
      <c r="CMT127" s="406" t="n"/>
      <c r="CMU127" s="406" t="n"/>
      <c r="CMV127" s="406" t="n"/>
      <c r="CMW127" s="406" t="n"/>
      <c r="CMX127" s="406" t="n"/>
      <c r="CMY127" s="406" t="n"/>
      <c r="CMZ127" s="406" t="n"/>
      <c r="CNA127" s="406" t="n"/>
      <c r="CNB127" s="406" t="n"/>
      <c r="CNC127" s="406" t="n"/>
      <c r="CND127" s="406" t="n"/>
      <c r="CNE127" s="406" t="n"/>
      <c r="CNF127" s="406" t="n"/>
      <c r="CNG127" s="406" t="n"/>
      <c r="CNH127" s="406" t="n"/>
      <c r="CNI127" s="406" t="n"/>
      <c r="CNJ127" s="406" t="n"/>
      <c r="CNK127" s="406" t="n"/>
      <c r="CNL127" s="406" t="n"/>
      <c r="CNM127" s="406" t="n"/>
      <c r="CNN127" s="406" t="n"/>
      <c r="CNO127" s="406" t="n"/>
      <c r="CNP127" s="406" t="n"/>
      <c r="CNQ127" s="406" t="n"/>
      <c r="CNR127" s="406" t="n"/>
      <c r="CNS127" s="406" t="n"/>
      <c r="CNT127" s="406" t="n"/>
      <c r="CNU127" s="406" t="n"/>
      <c r="CNV127" s="406" t="n"/>
      <c r="CNW127" s="406" t="n"/>
      <c r="CNX127" s="406" t="n"/>
      <c r="CNY127" s="406" t="n"/>
      <c r="CNZ127" s="406" t="n"/>
      <c r="COA127" s="406" t="n"/>
      <c r="COB127" s="406" t="n"/>
      <c r="COC127" s="406" t="n"/>
      <c r="COD127" s="406" t="n"/>
      <c r="COE127" s="406" t="n"/>
      <c r="COF127" s="406" t="n"/>
      <c r="COG127" s="406" t="n"/>
      <c r="COH127" s="406" t="n"/>
      <c r="COI127" s="406" t="n"/>
      <c r="COJ127" s="406" t="n"/>
      <c r="COK127" s="406" t="n"/>
      <c r="COL127" s="406" t="n"/>
      <c r="COM127" s="406" t="n"/>
      <c r="CON127" s="406" t="n"/>
      <c r="COO127" s="406" t="n"/>
      <c r="COP127" s="406" t="n"/>
      <c r="COQ127" s="406" t="n"/>
      <c r="COR127" s="406" t="n"/>
      <c r="COS127" s="406" t="n"/>
      <c r="COT127" s="406" t="n"/>
      <c r="COU127" s="406" t="n"/>
      <c r="COV127" s="406" t="n"/>
      <c r="COW127" s="406" t="n"/>
      <c r="COX127" s="406" t="n"/>
      <c r="COY127" s="406" t="n"/>
      <c r="COZ127" s="406" t="n"/>
      <c r="CPA127" s="406" t="n"/>
      <c r="CPB127" s="406" t="n"/>
      <c r="CPC127" s="406" t="n"/>
      <c r="CPD127" s="406" t="n"/>
      <c r="CPE127" s="406" t="n"/>
      <c r="CPF127" s="406" t="n"/>
      <c r="CPG127" s="406" t="n"/>
      <c r="CPH127" s="406" t="n"/>
      <c r="CPI127" s="406" t="n"/>
      <c r="CPJ127" s="406" t="n"/>
      <c r="CPK127" s="406" t="n"/>
      <c r="CPL127" s="406" t="n"/>
      <c r="CPM127" s="406" t="n"/>
      <c r="CPN127" s="406" t="n"/>
      <c r="CPO127" s="406" t="n"/>
      <c r="CPP127" s="406" t="n"/>
      <c r="CPQ127" s="406" t="n"/>
      <c r="CPR127" s="406" t="n"/>
      <c r="CPS127" s="406" t="n"/>
      <c r="CPT127" s="406" t="n"/>
      <c r="CPU127" s="406" t="n"/>
      <c r="CPV127" s="406" t="n"/>
      <c r="CPW127" s="406" t="n"/>
      <c r="CPX127" s="406" t="n"/>
      <c r="CPY127" s="406" t="n"/>
      <c r="CPZ127" s="406" t="n"/>
      <c r="CQA127" s="406" t="n"/>
      <c r="CQB127" s="406" t="n"/>
      <c r="CQC127" s="406" t="n"/>
      <c r="CQD127" s="406" t="n"/>
      <c r="CQE127" s="406" t="n"/>
      <c r="CQF127" s="406" t="n"/>
      <c r="CQG127" s="406" t="n"/>
      <c r="CQH127" s="406" t="n"/>
      <c r="CQI127" s="406" t="n"/>
      <c r="CQJ127" s="406" t="n"/>
      <c r="CQK127" s="406" t="n"/>
      <c r="CQL127" s="406" t="n"/>
      <c r="CQM127" s="406" t="n"/>
      <c r="CQN127" s="406" t="n"/>
      <c r="CQO127" s="406" t="n"/>
      <c r="CQP127" s="406" t="n"/>
      <c r="CQQ127" s="406" t="n"/>
      <c r="CQR127" s="406" t="n"/>
      <c r="CQS127" s="406" t="n"/>
      <c r="CQT127" s="406" t="n"/>
      <c r="CQU127" s="406" t="n"/>
      <c r="CQV127" s="406" t="n"/>
      <c r="CQW127" s="406" t="n"/>
      <c r="CQX127" s="406" t="n"/>
      <c r="CQY127" s="406" t="n"/>
      <c r="CQZ127" s="406" t="n"/>
      <c r="CRA127" s="406" t="n"/>
      <c r="CRB127" s="406" t="n"/>
      <c r="CRC127" s="406" t="n"/>
      <c r="CRD127" s="406" t="n"/>
      <c r="CRE127" s="406" t="n"/>
      <c r="CRF127" s="406" t="n"/>
      <c r="CRG127" s="406" t="n"/>
      <c r="CRH127" s="406" t="n"/>
      <c r="CRI127" s="406" t="n"/>
      <c r="CRJ127" s="406" t="n"/>
      <c r="CRK127" s="406" t="n"/>
      <c r="CRL127" s="406" t="n"/>
      <c r="CRM127" s="406" t="n"/>
      <c r="CRN127" s="406" t="n"/>
      <c r="CRO127" s="406" t="n"/>
      <c r="CRP127" s="406" t="n"/>
      <c r="CRQ127" s="406" t="n"/>
      <c r="CRR127" s="406" t="n"/>
      <c r="CRS127" s="406" t="n"/>
      <c r="CRT127" s="406" t="n"/>
      <c r="CRU127" s="406" t="n"/>
      <c r="CRV127" s="406" t="n"/>
      <c r="CRW127" s="406" t="n"/>
      <c r="CRX127" s="406" t="n"/>
      <c r="CRY127" s="406" t="n"/>
      <c r="CRZ127" s="406" t="n"/>
      <c r="CSA127" s="406" t="n"/>
      <c r="CSB127" s="406" t="n"/>
      <c r="CSC127" s="406" t="n"/>
      <c r="CSD127" s="406" t="n"/>
      <c r="CSE127" s="406" t="n"/>
      <c r="CSF127" s="406" t="n"/>
      <c r="CSG127" s="406" t="n"/>
      <c r="CSH127" s="406" t="n"/>
      <c r="CSI127" s="406" t="n"/>
      <c r="CSJ127" s="406" t="n"/>
      <c r="CSK127" s="406" t="n"/>
      <c r="CSL127" s="406" t="n"/>
      <c r="CSM127" s="406" t="n"/>
      <c r="CSN127" s="406" t="n"/>
      <c r="CSO127" s="406" t="n"/>
      <c r="CSP127" s="406" t="n"/>
      <c r="CSQ127" s="406" t="n"/>
      <c r="CSR127" s="406" t="n"/>
      <c r="CSS127" s="406" t="n"/>
      <c r="CST127" s="406" t="n"/>
      <c r="CSU127" s="406" t="n"/>
      <c r="CSV127" s="406" t="n"/>
      <c r="CSW127" s="406" t="n"/>
      <c r="CSX127" s="406" t="n"/>
      <c r="CSY127" s="406" t="n"/>
      <c r="CSZ127" s="406" t="n"/>
      <c r="CTA127" s="406" t="n"/>
      <c r="CTB127" s="406" t="n"/>
      <c r="CTC127" s="406" t="n"/>
      <c r="CTD127" s="406" t="n"/>
      <c r="CTE127" s="406" t="n"/>
      <c r="CTF127" s="406" t="n"/>
      <c r="CTG127" s="406" t="n"/>
      <c r="CTH127" s="406" t="n"/>
      <c r="CTI127" s="406" t="n"/>
      <c r="CTJ127" s="406" t="n"/>
      <c r="CTK127" s="406" t="n"/>
      <c r="CTL127" s="406" t="n"/>
      <c r="CTM127" s="406" t="n"/>
      <c r="CTN127" s="406" t="n"/>
      <c r="CTO127" s="406" t="n"/>
      <c r="CTP127" s="406" t="n"/>
      <c r="CTQ127" s="406" t="n"/>
      <c r="CTR127" s="406" t="n"/>
      <c r="CTS127" s="406" t="n"/>
      <c r="CTT127" s="406" t="n"/>
      <c r="CTU127" s="406" t="n"/>
      <c r="CTV127" s="406" t="n"/>
      <c r="CTW127" s="406" t="n"/>
      <c r="CTX127" s="406" t="n"/>
      <c r="CTY127" s="406" t="n"/>
      <c r="CTZ127" s="406" t="n"/>
      <c r="CUA127" s="406" t="n"/>
      <c r="CUB127" s="406" t="n"/>
      <c r="CUC127" s="406" t="n"/>
      <c r="CUD127" s="406" t="n"/>
      <c r="CUE127" s="406" t="n"/>
      <c r="CUF127" s="406" t="n"/>
      <c r="CUG127" s="406" t="n"/>
      <c r="CUH127" s="406" t="n"/>
      <c r="CUI127" s="406" t="n"/>
      <c r="CUJ127" s="406" t="n"/>
      <c r="CUK127" s="406" t="n"/>
      <c r="CUL127" s="406" t="n"/>
      <c r="CUM127" s="406" t="n"/>
      <c r="CUN127" s="406" t="n"/>
      <c r="CUO127" s="406" t="n"/>
      <c r="CUP127" s="406" t="n"/>
      <c r="CUQ127" s="406" t="n"/>
      <c r="CUR127" s="406" t="n"/>
      <c r="CUS127" s="406" t="n"/>
      <c r="CUT127" s="406" t="n"/>
      <c r="CUU127" s="406" t="n"/>
      <c r="CUV127" s="406" t="n"/>
      <c r="CUW127" s="406" t="n"/>
      <c r="CUX127" s="406" t="n"/>
      <c r="CUY127" s="406" t="n"/>
      <c r="CUZ127" s="406" t="n"/>
      <c r="CVA127" s="406" t="n"/>
      <c r="CVB127" s="406" t="n"/>
      <c r="CVC127" s="406" t="n"/>
      <c r="CVD127" s="406" t="n"/>
      <c r="CVE127" s="406" t="n"/>
      <c r="CVF127" s="406" t="n"/>
      <c r="CVG127" s="406" t="n"/>
      <c r="CVH127" s="406" t="n"/>
      <c r="CVI127" s="406" t="n"/>
      <c r="CVJ127" s="406" t="n"/>
      <c r="CVK127" s="406" t="n"/>
      <c r="CVL127" s="406" t="n"/>
      <c r="CVM127" s="406" t="n"/>
      <c r="CVN127" s="406" t="n"/>
      <c r="CVO127" s="406" t="n"/>
      <c r="CVP127" s="406" t="n"/>
      <c r="CVQ127" s="406" t="n"/>
      <c r="CVR127" s="406" t="n"/>
      <c r="CVS127" s="406" t="n"/>
      <c r="CVT127" s="406" t="n"/>
      <c r="CVU127" s="406" t="n"/>
      <c r="CVV127" s="406" t="n"/>
      <c r="CVW127" s="406" t="n"/>
      <c r="CVX127" s="406" t="n"/>
      <c r="CVY127" s="406" t="n"/>
      <c r="CVZ127" s="406" t="n"/>
      <c r="CWA127" s="406" t="n"/>
      <c r="CWB127" s="406" t="n"/>
      <c r="CWC127" s="406" t="n"/>
      <c r="CWD127" s="406" t="n"/>
      <c r="CWE127" s="406" t="n"/>
      <c r="CWF127" s="406" t="n"/>
      <c r="CWG127" s="406" t="n"/>
      <c r="CWH127" s="406" t="n"/>
      <c r="CWI127" s="406" t="n"/>
      <c r="CWJ127" s="406" t="n"/>
      <c r="CWK127" s="406" t="n"/>
      <c r="CWL127" s="406" t="n"/>
      <c r="CWM127" s="406" t="n"/>
      <c r="CWN127" s="406" t="n"/>
      <c r="CWO127" s="406" t="n"/>
      <c r="CWP127" s="406" t="n"/>
      <c r="CWQ127" s="406" t="n"/>
      <c r="CWR127" s="406" t="n"/>
      <c r="CWS127" s="406" t="n"/>
      <c r="CWT127" s="406" t="n"/>
      <c r="CWU127" s="406" t="n"/>
      <c r="CWV127" s="406" t="n"/>
      <c r="CWW127" s="406" t="n"/>
      <c r="CWX127" s="406" t="n"/>
      <c r="CWY127" s="406" t="n"/>
      <c r="CWZ127" s="406" t="n"/>
      <c r="CXA127" s="406" t="n"/>
      <c r="CXB127" s="406" t="n"/>
      <c r="CXC127" s="406" t="n"/>
      <c r="CXD127" s="406" t="n"/>
      <c r="CXE127" s="406" t="n"/>
      <c r="CXF127" s="406" t="n"/>
      <c r="CXG127" s="406" t="n"/>
      <c r="CXH127" s="406" t="n"/>
      <c r="CXI127" s="406" t="n"/>
      <c r="CXJ127" s="406" t="n"/>
      <c r="CXK127" s="406" t="n"/>
      <c r="CXL127" s="406" t="n"/>
      <c r="CXM127" s="406" t="n"/>
      <c r="CXN127" s="406" t="n"/>
      <c r="CXO127" s="406" t="n"/>
      <c r="CXP127" s="406" t="n"/>
      <c r="CXQ127" s="406" t="n"/>
      <c r="CXR127" s="406" t="n"/>
      <c r="CXS127" s="406" t="n"/>
      <c r="CXT127" s="406" t="n"/>
      <c r="CXU127" s="406" t="n"/>
      <c r="CXV127" s="406" t="n"/>
      <c r="CXW127" s="406" t="n"/>
      <c r="CXX127" s="406" t="n"/>
      <c r="CXY127" s="406" t="n"/>
      <c r="CXZ127" s="406" t="n"/>
      <c r="CYA127" s="406" t="n"/>
      <c r="CYB127" s="406" t="n"/>
      <c r="CYC127" s="406" t="n"/>
      <c r="CYD127" s="406" t="n"/>
      <c r="CYE127" s="406" t="n"/>
      <c r="CYF127" s="406" t="n"/>
      <c r="CYG127" s="406" t="n"/>
      <c r="CYH127" s="406" t="n"/>
      <c r="CYI127" s="406" t="n"/>
      <c r="CYJ127" s="406" t="n"/>
      <c r="CYK127" s="406" t="n"/>
      <c r="CYL127" s="406" t="n"/>
      <c r="CYM127" s="406" t="n"/>
      <c r="CYN127" s="406" t="n"/>
      <c r="CYO127" s="406" t="n"/>
      <c r="CYP127" s="406" t="n"/>
      <c r="CYQ127" s="406" t="n"/>
      <c r="CYR127" s="406" t="n"/>
      <c r="CYS127" s="406" t="n"/>
      <c r="CYT127" s="406" t="n"/>
      <c r="CYU127" s="406" t="n"/>
      <c r="CYV127" s="406" t="n"/>
      <c r="CYW127" s="406" t="n"/>
      <c r="CYX127" s="406" t="n"/>
      <c r="CYY127" s="406" t="n"/>
      <c r="CYZ127" s="406" t="n"/>
      <c r="CZA127" s="406" t="n"/>
      <c r="CZB127" s="406" t="n"/>
      <c r="CZC127" s="406" t="n"/>
      <c r="CZD127" s="406" t="n"/>
      <c r="CZE127" s="406" t="n"/>
      <c r="CZF127" s="406" t="n"/>
      <c r="CZG127" s="406" t="n"/>
      <c r="CZH127" s="406" t="n"/>
      <c r="CZI127" s="406" t="n"/>
      <c r="CZJ127" s="406" t="n"/>
      <c r="CZK127" s="406" t="n"/>
      <c r="CZL127" s="406" t="n"/>
      <c r="CZM127" s="406" t="n"/>
      <c r="CZN127" s="406" t="n"/>
      <c r="CZO127" s="406" t="n"/>
      <c r="CZP127" s="406" t="n"/>
      <c r="CZQ127" s="406" t="n"/>
      <c r="CZR127" s="406" t="n"/>
      <c r="CZS127" s="406" t="n"/>
      <c r="CZT127" s="406" t="n"/>
      <c r="CZU127" s="406" t="n"/>
      <c r="CZV127" s="406" t="n"/>
      <c r="CZW127" s="406" t="n"/>
      <c r="CZX127" s="406" t="n"/>
      <c r="CZY127" s="406" t="n"/>
      <c r="CZZ127" s="406" t="n"/>
      <c r="DAA127" s="406" t="n"/>
      <c r="DAB127" s="406" t="n"/>
      <c r="DAC127" s="406" t="n"/>
      <c r="DAD127" s="406" t="n"/>
      <c r="DAE127" s="406" t="n"/>
      <c r="DAF127" s="406" t="n"/>
      <c r="DAG127" s="406" t="n"/>
      <c r="DAH127" s="406" t="n"/>
      <c r="DAI127" s="406" t="n"/>
      <c r="DAJ127" s="406" t="n"/>
      <c r="DAK127" s="406" t="n"/>
      <c r="DAL127" s="406" t="n"/>
      <c r="DAM127" s="406" t="n"/>
      <c r="DAN127" s="406" t="n"/>
      <c r="DAO127" s="406" t="n"/>
      <c r="DAP127" s="406" t="n"/>
      <c r="DAQ127" s="406" t="n"/>
      <c r="DAR127" s="406" t="n"/>
      <c r="DAS127" s="406" t="n"/>
      <c r="DAT127" s="406" t="n"/>
      <c r="DAU127" s="406" t="n"/>
      <c r="DAV127" s="406" t="n"/>
      <c r="DAW127" s="406" t="n"/>
      <c r="DAX127" s="406" t="n"/>
      <c r="DAY127" s="406" t="n"/>
      <c r="DAZ127" s="406" t="n"/>
      <c r="DBA127" s="406" t="n"/>
      <c r="DBB127" s="406" t="n"/>
      <c r="DBC127" s="406" t="n"/>
      <c r="DBD127" s="406" t="n"/>
      <c r="DBE127" s="406" t="n"/>
      <c r="DBF127" s="406" t="n"/>
      <c r="DBG127" s="406" t="n"/>
      <c r="DBH127" s="406" t="n"/>
      <c r="DBI127" s="406" t="n"/>
      <c r="DBJ127" s="406" t="n"/>
      <c r="DBK127" s="406" t="n"/>
      <c r="DBL127" s="406" t="n"/>
      <c r="DBM127" s="406" t="n"/>
      <c r="DBN127" s="406" t="n"/>
      <c r="DBO127" s="406" t="n"/>
      <c r="DBP127" s="406" t="n"/>
      <c r="DBQ127" s="406" t="n"/>
      <c r="DBR127" s="406" t="n"/>
      <c r="DBS127" s="406" t="n"/>
      <c r="DBT127" s="406" t="n"/>
      <c r="DBU127" s="406" t="n"/>
      <c r="DBV127" s="406" t="n"/>
      <c r="DBW127" s="406" t="n"/>
      <c r="DBX127" s="406" t="n"/>
      <c r="DBY127" s="406" t="n"/>
      <c r="DBZ127" s="406" t="n"/>
      <c r="DCA127" s="406" t="n"/>
      <c r="DCB127" s="406" t="n"/>
      <c r="DCC127" s="406" t="n"/>
      <c r="DCD127" s="406" t="n"/>
      <c r="DCE127" s="406" t="n"/>
      <c r="DCF127" s="406" t="n"/>
      <c r="DCG127" s="406" t="n"/>
      <c r="DCH127" s="406" t="n"/>
      <c r="DCI127" s="406" t="n"/>
      <c r="DCJ127" s="406" t="n"/>
      <c r="DCK127" s="406" t="n"/>
      <c r="DCL127" s="406" t="n"/>
      <c r="DCM127" s="406" t="n"/>
      <c r="DCN127" s="406" t="n"/>
      <c r="DCO127" s="406" t="n"/>
      <c r="DCP127" s="406" t="n"/>
      <c r="DCQ127" s="406" t="n"/>
      <c r="DCR127" s="406" t="n"/>
      <c r="DCS127" s="406" t="n"/>
      <c r="DCT127" s="406" t="n"/>
      <c r="DCU127" s="406" t="n"/>
      <c r="DCV127" s="406" t="n"/>
      <c r="DCW127" s="406" t="n"/>
      <c r="DCX127" s="406" t="n"/>
      <c r="DCY127" s="406" t="n"/>
      <c r="DCZ127" s="406" t="n"/>
      <c r="DDA127" s="406" t="n"/>
      <c r="DDB127" s="406" t="n"/>
      <c r="DDC127" s="406" t="n"/>
      <c r="DDD127" s="406" t="n"/>
      <c r="DDE127" s="406" t="n"/>
      <c r="DDF127" s="406" t="n"/>
      <c r="DDG127" s="406" t="n"/>
      <c r="DDH127" s="406" t="n"/>
      <c r="DDI127" s="406" t="n"/>
      <c r="DDJ127" s="406" t="n"/>
      <c r="DDK127" s="406" t="n"/>
      <c r="DDL127" s="406" t="n"/>
      <c r="DDM127" s="406" t="n"/>
      <c r="DDN127" s="406" t="n"/>
      <c r="DDO127" s="406" t="n"/>
      <c r="DDP127" s="406" t="n"/>
      <c r="DDQ127" s="406" t="n"/>
      <c r="DDR127" s="406" t="n"/>
      <c r="DDS127" s="406" t="n"/>
      <c r="DDT127" s="406" t="n"/>
      <c r="DDU127" s="406" t="n"/>
      <c r="DDV127" s="406" t="n"/>
      <c r="DDW127" s="406" t="n"/>
      <c r="DDX127" s="406" t="n"/>
      <c r="DDY127" s="406" t="n"/>
      <c r="DDZ127" s="406" t="n"/>
      <c r="DEA127" s="406" t="n"/>
      <c r="DEB127" s="406" t="n"/>
      <c r="DEC127" s="406" t="n"/>
      <c r="DED127" s="406" t="n"/>
      <c r="DEE127" s="406" t="n"/>
      <c r="DEF127" s="406" t="n"/>
      <c r="DEG127" s="406" t="n"/>
      <c r="DEH127" s="406" t="n"/>
      <c r="DEI127" s="406" t="n"/>
      <c r="DEJ127" s="406" t="n"/>
      <c r="DEK127" s="406" t="n"/>
      <c r="DEL127" s="406" t="n"/>
      <c r="DEM127" s="406" t="n"/>
      <c r="DEN127" s="406" t="n"/>
      <c r="DEO127" s="406" t="n"/>
      <c r="DEP127" s="406" t="n"/>
      <c r="DEQ127" s="406" t="n"/>
      <c r="DER127" s="406" t="n"/>
      <c r="DES127" s="406" t="n"/>
      <c r="DET127" s="406" t="n"/>
      <c r="DEU127" s="406" t="n"/>
      <c r="DEV127" s="406" t="n"/>
      <c r="DEW127" s="406" t="n"/>
      <c r="DEX127" s="406" t="n"/>
      <c r="DEY127" s="406" t="n"/>
      <c r="DEZ127" s="406" t="n"/>
      <c r="DFA127" s="406" t="n"/>
      <c r="DFB127" s="406" t="n"/>
      <c r="DFC127" s="406" t="n"/>
      <c r="DFD127" s="406" t="n"/>
      <c r="DFE127" s="406" t="n"/>
      <c r="DFF127" s="406" t="n"/>
      <c r="DFG127" s="406" t="n"/>
      <c r="DFH127" s="406" t="n"/>
      <c r="DFI127" s="406" t="n"/>
      <c r="DFJ127" s="406" t="n"/>
      <c r="DFK127" s="406" t="n"/>
      <c r="DFL127" s="406" t="n"/>
      <c r="DFM127" s="406" t="n"/>
      <c r="DFN127" s="406" t="n"/>
      <c r="DFO127" s="406" t="n"/>
      <c r="DFP127" s="406" t="n"/>
      <c r="DFQ127" s="406" t="n"/>
      <c r="DFR127" s="406" t="n"/>
      <c r="DFS127" s="406" t="n"/>
      <c r="DFT127" s="406" t="n"/>
      <c r="DFU127" s="406" t="n"/>
      <c r="DFV127" s="406" t="n"/>
      <c r="DFW127" s="406" t="n"/>
      <c r="DFX127" s="406" t="n"/>
      <c r="DFY127" s="406" t="n"/>
      <c r="DFZ127" s="406" t="n"/>
      <c r="DGA127" s="406" t="n"/>
      <c r="DGB127" s="406" t="n"/>
      <c r="DGC127" s="406" t="n"/>
      <c r="DGD127" s="406" t="n"/>
      <c r="DGE127" s="406" t="n"/>
      <c r="DGF127" s="406" t="n"/>
      <c r="DGG127" s="406" t="n"/>
      <c r="DGH127" s="406" t="n"/>
      <c r="DGI127" s="406" t="n"/>
      <c r="DGJ127" s="406" t="n"/>
      <c r="DGK127" s="406" t="n"/>
      <c r="DGL127" s="406" t="n"/>
      <c r="DGM127" s="406" t="n"/>
      <c r="DGN127" s="406" t="n"/>
      <c r="DGO127" s="406" t="n"/>
      <c r="DGP127" s="406" t="n"/>
      <c r="DGQ127" s="406" t="n"/>
      <c r="DGR127" s="406" t="n"/>
      <c r="DGS127" s="406" t="n"/>
      <c r="DGT127" s="406" t="n"/>
      <c r="DGU127" s="406" t="n"/>
      <c r="DGV127" s="406" t="n"/>
      <c r="DGW127" s="406" t="n"/>
      <c r="DGX127" s="406" t="n"/>
      <c r="DGY127" s="406" t="n"/>
      <c r="DGZ127" s="406" t="n"/>
      <c r="DHA127" s="406" t="n"/>
      <c r="DHB127" s="406" t="n"/>
      <c r="DHC127" s="406" t="n"/>
      <c r="DHD127" s="406" t="n"/>
      <c r="DHE127" s="406" t="n"/>
      <c r="DHF127" s="406" t="n"/>
      <c r="DHG127" s="406" t="n"/>
      <c r="DHH127" s="406" t="n"/>
      <c r="DHI127" s="406" t="n"/>
      <c r="DHJ127" s="406" t="n"/>
      <c r="DHK127" s="406" t="n"/>
      <c r="DHL127" s="406" t="n"/>
      <c r="DHM127" s="406" t="n"/>
      <c r="DHN127" s="406" t="n"/>
      <c r="DHO127" s="406" t="n"/>
      <c r="DHP127" s="406" t="n"/>
      <c r="DHQ127" s="406" t="n"/>
      <c r="DHR127" s="406" t="n"/>
      <c r="DHS127" s="406" t="n"/>
      <c r="DHT127" s="406" t="n"/>
      <c r="DHU127" s="406" t="n"/>
      <c r="DHV127" s="406" t="n"/>
      <c r="DHW127" s="406" t="n"/>
      <c r="DHX127" s="406" t="n"/>
      <c r="DHY127" s="406" t="n"/>
      <c r="DHZ127" s="406" t="n"/>
      <c r="DIA127" s="406" t="n"/>
      <c r="DIB127" s="406" t="n"/>
      <c r="DIC127" s="406" t="n"/>
      <c r="DID127" s="406" t="n"/>
      <c r="DIE127" s="406" t="n"/>
      <c r="DIF127" s="406" t="n"/>
      <c r="DIG127" s="406" t="n"/>
      <c r="DIH127" s="406" t="n"/>
      <c r="DII127" s="406" t="n"/>
      <c r="DIJ127" s="406" t="n"/>
      <c r="DIK127" s="406" t="n"/>
      <c r="DIL127" s="406" t="n"/>
      <c r="DIM127" s="406" t="n"/>
      <c r="DIN127" s="406" t="n"/>
      <c r="DIO127" s="406" t="n"/>
      <c r="DIP127" s="406" t="n"/>
      <c r="DIQ127" s="406" t="n"/>
      <c r="DIR127" s="406" t="n"/>
      <c r="DIS127" s="406" t="n"/>
      <c r="DIT127" s="406" t="n"/>
      <c r="DIU127" s="406" t="n"/>
      <c r="DIV127" s="406" t="n"/>
      <c r="DIW127" s="406" t="n"/>
      <c r="DIX127" s="406" t="n"/>
      <c r="DIY127" s="406" t="n"/>
      <c r="DIZ127" s="406" t="n"/>
      <c r="DJA127" s="406" t="n"/>
      <c r="DJB127" s="406" t="n"/>
      <c r="DJC127" s="406" t="n"/>
      <c r="DJD127" s="406" t="n"/>
      <c r="DJE127" s="406" t="n"/>
      <c r="DJF127" s="406" t="n"/>
      <c r="DJG127" s="406" t="n"/>
      <c r="DJH127" s="406" t="n"/>
      <c r="DJI127" s="406" t="n"/>
      <c r="DJJ127" s="406" t="n"/>
      <c r="DJK127" s="406" t="n"/>
      <c r="DJL127" s="406" t="n"/>
      <c r="DJM127" s="406" t="n"/>
      <c r="DJN127" s="406" t="n"/>
      <c r="DJO127" s="406" t="n"/>
      <c r="DJP127" s="406" t="n"/>
      <c r="DJQ127" s="406" t="n"/>
      <c r="DJR127" s="406" t="n"/>
      <c r="DJS127" s="406" t="n"/>
      <c r="DJT127" s="406" t="n"/>
      <c r="DJU127" s="406" t="n"/>
      <c r="DJV127" s="406" t="n"/>
      <c r="DJW127" s="406" t="n"/>
      <c r="DJX127" s="406" t="n"/>
      <c r="DJY127" s="406" t="n"/>
      <c r="DJZ127" s="406" t="n"/>
      <c r="DKA127" s="406" t="n"/>
      <c r="DKB127" s="406" t="n"/>
      <c r="DKC127" s="406" t="n"/>
      <c r="DKD127" s="406" t="n"/>
      <c r="DKE127" s="406" t="n"/>
      <c r="DKF127" s="406" t="n"/>
      <c r="DKG127" s="406" t="n"/>
      <c r="DKH127" s="406" t="n"/>
      <c r="DKI127" s="406" t="n"/>
      <c r="DKJ127" s="406" t="n"/>
      <c r="DKK127" s="406" t="n"/>
      <c r="DKL127" s="406" t="n"/>
      <c r="DKM127" s="406" t="n"/>
      <c r="DKN127" s="406" t="n"/>
      <c r="DKO127" s="406" t="n"/>
      <c r="DKP127" s="406" t="n"/>
      <c r="DKQ127" s="406" t="n"/>
      <c r="DKR127" s="406" t="n"/>
      <c r="DKS127" s="406" t="n"/>
      <c r="DKT127" s="406" t="n"/>
      <c r="DKU127" s="406" t="n"/>
      <c r="DKV127" s="406" t="n"/>
      <c r="DKW127" s="406" t="n"/>
      <c r="DKX127" s="406" t="n"/>
      <c r="DKY127" s="406" t="n"/>
      <c r="DKZ127" s="406" t="n"/>
      <c r="DLA127" s="406" t="n"/>
      <c r="DLB127" s="406" t="n"/>
      <c r="DLC127" s="406" t="n"/>
      <c r="DLD127" s="406" t="n"/>
      <c r="DLE127" s="406" t="n"/>
      <c r="DLF127" s="406" t="n"/>
      <c r="DLG127" s="406" t="n"/>
      <c r="DLH127" s="406" t="n"/>
      <c r="DLI127" s="406" t="n"/>
      <c r="DLJ127" s="406" t="n"/>
      <c r="DLK127" s="406" t="n"/>
      <c r="DLL127" s="406" t="n"/>
      <c r="DLM127" s="406" t="n"/>
      <c r="DLN127" s="406" t="n"/>
      <c r="DLO127" s="406" t="n"/>
      <c r="DLP127" s="406" t="n"/>
      <c r="DLQ127" s="406" t="n"/>
      <c r="DLR127" s="406" t="n"/>
      <c r="DLS127" s="406" t="n"/>
      <c r="DLT127" s="406" t="n"/>
      <c r="DLU127" s="406" t="n"/>
      <c r="DLV127" s="406" t="n"/>
      <c r="DLW127" s="406" t="n"/>
      <c r="DLX127" s="406" t="n"/>
      <c r="DLY127" s="406" t="n"/>
      <c r="DLZ127" s="406" t="n"/>
      <c r="DMA127" s="406" t="n"/>
      <c r="DMB127" s="406" t="n"/>
      <c r="DMC127" s="406" t="n"/>
      <c r="DMD127" s="406" t="n"/>
      <c r="DME127" s="406" t="n"/>
      <c r="DMF127" s="406" t="n"/>
      <c r="DMG127" s="406" t="n"/>
      <c r="DMH127" s="406" t="n"/>
      <c r="DMI127" s="406" t="n"/>
      <c r="DMJ127" s="406" t="n"/>
      <c r="DMK127" s="406" t="n"/>
      <c r="DML127" s="406" t="n"/>
      <c r="DMM127" s="406" t="n"/>
      <c r="DMN127" s="406" t="n"/>
      <c r="DMO127" s="406" t="n"/>
      <c r="DMP127" s="406" t="n"/>
      <c r="DMQ127" s="406" t="n"/>
      <c r="DMR127" s="406" t="n"/>
      <c r="DMS127" s="406" t="n"/>
      <c r="DMT127" s="406" t="n"/>
      <c r="DMU127" s="406" t="n"/>
      <c r="DMV127" s="406" t="n"/>
      <c r="DMW127" s="406" t="n"/>
      <c r="DMX127" s="406" t="n"/>
      <c r="DMY127" s="406" t="n"/>
      <c r="DMZ127" s="406" t="n"/>
      <c r="DNA127" s="406" t="n"/>
      <c r="DNB127" s="406" t="n"/>
      <c r="DNC127" s="406" t="n"/>
      <c r="DND127" s="406" t="n"/>
      <c r="DNE127" s="406" t="n"/>
      <c r="DNF127" s="406" t="n"/>
      <c r="DNG127" s="406" t="n"/>
      <c r="DNH127" s="406" t="n"/>
      <c r="DNI127" s="406" t="n"/>
      <c r="DNJ127" s="406" t="n"/>
      <c r="DNK127" s="406" t="n"/>
      <c r="DNL127" s="406" t="n"/>
      <c r="DNM127" s="406" t="n"/>
      <c r="DNN127" s="406" t="n"/>
      <c r="DNO127" s="406" t="n"/>
      <c r="DNP127" s="406" t="n"/>
      <c r="DNQ127" s="406" t="n"/>
      <c r="DNR127" s="406" t="n"/>
      <c r="DNS127" s="406" t="n"/>
      <c r="DNT127" s="406" t="n"/>
      <c r="DNU127" s="406" t="n"/>
      <c r="DNV127" s="406" t="n"/>
      <c r="DNW127" s="406" t="n"/>
      <c r="DNX127" s="406" t="n"/>
      <c r="DNY127" s="406" t="n"/>
      <c r="DNZ127" s="406" t="n"/>
      <c r="DOA127" s="406" t="n"/>
      <c r="DOB127" s="406" t="n"/>
      <c r="DOC127" s="406" t="n"/>
      <c r="DOD127" s="406" t="n"/>
      <c r="DOE127" s="406" t="n"/>
      <c r="DOF127" s="406" t="n"/>
      <c r="DOG127" s="406" t="n"/>
      <c r="DOH127" s="406" t="n"/>
      <c r="DOI127" s="406" t="n"/>
      <c r="DOJ127" s="406" t="n"/>
      <c r="DOK127" s="406" t="n"/>
      <c r="DOL127" s="406" t="n"/>
      <c r="DOM127" s="406" t="n"/>
      <c r="DON127" s="406" t="n"/>
      <c r="DOO127" s="406" t="n"/>
      <c r="DOP127" s="406" t="n"/>
      <c r="DOQ127" s="406" t="n"/>
      <c r="DOR127" s="406" t="n"/>
      <c r="DOS127" s="406" t="n"/>
      <c r="DOT127" s="406" t="n"/>
      <c r="DOU127" s="406" t="n"/>
      <c r="DOV127" s="406" t="n"/>
      <c r="DOW127" s="406" t="n"/>
      <c r="DOX127" s="406" t="n"/>
      <c r="DOY127" s="406" t="n"/>
      <c r="DOZ127" s="406" t="n"/>
      <c r="DPA127" s="406" t="n"/>
      <c r="DPB127" s="406" t="n"/>
      <c r="DPC127" s="406" t="n"/>
      <c r="DPD127" s="406" t="n"/>
      <c r="DPE127" s="406" t="n"/>
      <c r="DPF127" s="406" t="n"/>
      <c r="DPG127" s="406" t="n"/>
      <c r="DPH127" s="406" t="n"/>
      <c r="DPI127" s="406" t="n"/>
      <c r="DPJ127" s="406" t="n"/>
      <c r="DPK127" s="406" t="n"/>
      <c r="DPL127" s="406" t="n"/>
      <c r="DPM127" s="406" t="n"/>
      <c r="DPN127" s="406" t="n"/>
      <c r="DPO127" s="406" t="n"/>
      <c r="DPP127" s="406" t="n"/>
      <c r="DPQ127" s="406" t="n"/>
      <c r="DPR127" s="406" t="n"/>
      <c r="DPS127" s="406" t="n"/>
      <c r="DPT127" s="406" t="n"/>
      <c r="DPU127" s="406" t="n"/>
      <c r="DPV127" s="406" t="n"/>
      <c r="DPW127" s="406" t="n"/>
      <c r="DPX127" s="406" t="n"/>
      <c r="DPY127" s="406" t="n"/>
      <c r="DPZ127" s="406" t="n"/>
      <c r="DQA127" s="406" t="n"/>
      <c r="DQB127" s="406" t="n"/>
      <c r="DQC127" s="406" t="n"/>
      <c r="DQD127" s="406" t="n"/>
      <c r="DQE127" s="406" t="n"/>
      <c r="DQF127" s="406" t="n"/>
      <c r="DQG127" s="406" t="n"/>
      <c r="DQH127" s="406" t="n"/>
      <c r="DQI127" s="406" t="n"/>
      <c r="DQJ127" s="406" t="n"/>
      <c r="DQK127" s="406" t="n"/>
      <c r="DQL127" s="406" t="n"/>
      <c r="DQM127" s="406" t="n"/>
      <c r="DQN127" s="406" t="n"/>
      <c r="DQO127" s="406" t="n"/>
      <c r="DQP127" s="406" t="n"/>
      <c r="DQQ127" s="406" t="n"/>
      <c r="DQR127" s="406" t="n"/>
      <c r="DQS127" s="406" t="n"/>
      <c r="DQT127" s="406" t="n"/>
      <c r="DQU127" s="406" t="n"/>
      <c r="DQV127" s="406" t="n"/>
      <c r="DQW127" s="406" t="n"/>
      <c r="DQX127" s="406" t="n"/>
      <c r="DQY127" s="406" t="n"/>
      <c r="DQZ127" s="406" t="n"/>
      <c r="DRA127" s="406" t="n"/>
      <c r="DRB127" s="406" t="n"/>
      <c r="DRC127" s="406" t="n"/>
      <c r="DRD127" s="406" t="n"/>
      <c r="DRE127" s="406" t="n"/>
      <c r="DRF127" s="406" t="n"/>
      <c r="DRG127" s="406" t="n"/>
      <c r="DRH127" s="406" t="n"/>
      <c r="DRI127" s="406" t="n"/>
      <c r="DRJ127" s="406" t="n"/>
      <c r="DRK127" s="406" t="n"/>
      <c r="DRL127" s="406" t="n"/>
      <c r="DRM127" s="406" t="n"/>
      <c r="DRN127" s="406" t="n"/>
      <c r="DRO127" s="406" t="n"/>
      <c r="DRP127" s="406" t="n"/>
      <c r="DRQ127" s="406" t="n"/>
      <c r="DRR127" s="406" t="n"/>
      <c r="DRS127" s="406" t="n"/>
      <c r="DRT127" s="406" t="n"/>
      <c r="DRU127" s="406" t="n"/>
      <c r="DRV127" s="406" t="n"/>
      <c r="DRW127" s="406" t="n"/>
      <c r="DRX127" s="406" t="n"/>
      <c r="DRY127" s="406" t="n"/>
      <c r="DRZ127" s="406" t="n"/>
      <c r="DSA127" s="406" t="n"/>
      <c r="DSB127" s="406" t="n"/>
      <c r="DSC127" s="406" t="n"/>
      <c r="DSD127" s="406" t="n"/>
      <c r="DSE127" s="406" t="n"/>
      <c r="DSF127" s="406" t="n"/>
      <c r="DSG127" s="406" t="n"/>
      <c r="DSH127" s="406" t="n"/>
      <c r="DSI127" s="406" t="n"/>
      <c r="DSJ127" s="406" t="n"/>
      <c r="DSK127" s="406" t="n"/>
      <c r="DSL127" s="406" t="n"/>
      <c r="DSM127" s="406" t="n"/>
      <c r="DSN127" s="406" t="n"/>
      <c r="DSO127" s="406" t="n"/>
      <c r="DSP127" s="406" t="n"/>
      <c r="DSQ127" s="406" t="n"/>
      <c r="DSR127" s="406" t="n"/>
      <c r="DSS127" s="406" t="n"/>
      <c r="DST127" s="406" t="n"/>
      <c r="DSU127" s="406" t="n"/>
      <c r="DSV127" s="406" t="n"/>
      <c r="DSW127" s="406" t="n"/>
      <c r="DSX127" s="406" t="n"/>
      <c r="DSY127" s="406" t="n"/>
      <c r="DSZ127" s="406" t="n"/>
      <c r="DTA127" s="406" t="n"/>
      <c r="DTB127" s="406" t="n"/>
      <c r="DTC127" s="406" t="n"/>
      <c r="DTD127" s="406" t="n"/>
      <c r="DTE127" s="406" t="n"/>
      <c r="DTF127" s="406" t="n"/>
      <c r="DTG127" s="406" t="n"/>
      <c r="DTH127" s="406" t="n"/>
      <c r="DTI127" s="406" t="n"/>
      <c r="DTJ127" s="406" t="n"/>
      <c r="DTK127" s="406" t="n"/>
      <c r="DTL127" s="406" t="n"/>
      <c r="DTM127" s="406" t="n"/>
      <c r="DTN127" s="406" t="n"/>
      <c r="DTO127" s="406" t="n"/>
      <c r="DTP127" s="406" t="n"/>
      <c r="DTQ127" s="406" t="n"/>
      <c r="DTR127" s="406" t="n"/>
      <c r="DTS127" s="406" t="n"/>
      <c r="DTT127" s="406" t="n"/>
      <c r="DTU127" s="406" t="n"/>
      <c r="DTV127" s="406" t="n"/>
      <c r="DTW127" s="406" t="n"/>
      <c r="DTX127" s="406" t="n"/>
      <c r="DTY127" s="406" t="n"/>
      <c r="DTZ127" s="406" t="n"/>
      <c r="DUA127" s="406" t="n"/>
      <c r="DUB127" s="406" t="n"/>
      <c r="DUC127" s="406" t="n"/>
      <c r="DUD127" s="406" t="n"/>
      <c r="DUE127" s="406" t="n"/>
      <c r="DUF127" s="406" t="n"/>
      <c r="DUG127" s="406" t="n"/>
      <c r="DUH127" s="406" t="n"/>
      <c r="DUI127" s="406" t="n"/>
      <c r="DUJ127" s="406" t="n"/>
      <c r="DUK127" s="406" t="n"/>
      <c r="DUL127" s="406" t="n"/>
      <c r="DUM127" s="406" t="n"/>
      <c r="DUN127" s="406" t="n"/>
      <c r="DUO127" s="406" t="n"/>
      <c r="DUP127" s="406" t="n"/>
      <c r="DUQ127" s="406" t="n"/>
      <c r="DUR127" s="406" t="n"/>
      <c r="DUS127" s="406" t="n"/>
      <c r="DUT127" s="406" t="n"/>
      <c r="DUU127" s="406" t="n"/>
      <c r="DUV127" s="406" t="n"/>
      <c r="DUW127" s="406" t="n"/>
      <c r="DUX127" s="406" t="n"/>
      <c r="DUY127" s="406" t="n"/>
      <c r="DUZ127" s="406" t="n"/>
      <c r="DVA127" s="406" t="n"/>
      <c r="DVB127" s="406" t="n"/>
      <c r="DVC127" s="406" t="n"/>
      <c r="DVD127" s="406" t="n"/>
      <c r="DVE127" s="406" t="n"/>
      <c r="DVF127" s="406" t="n"/>
      <c r="DVG127" s="406" t="n"/>
      <c r="DVH127" s="406" t="n"/>
      <c r="DVI127" s="406" t="n"/>
      <c r="DVJ127" s="406" t="n"/>
      <c r="DVK127" s="406" t="n"/>
      <c r="DVL127" s="406" t="n"/>
      <c r="DVM127" s="406" t="n"/>
      <c r="DVN127" s="406" t="n"/>
      <c r="DVO127" s="406" t="n"/>
      <c r="DVP127" s="406" t="n"/>
      <c r="DVQ127" s="406" t="n"/>
      <c r="DVR127" s="406" t="n"/>
      <c r="DVS127" s="406" t="n"/>
      <c r="DVT127" s="406" t="n"/>
      <c r="DVU127" s="406" t="n"/>
      <c r="DVV127" s="406" t="n"/>
      <c r="DVW127" s="406" t="n"/>
      <c r="DVX127" s="406" t="n"/>
      <c r="DVY127" s="406" t="n"/>
      <c r="DVZ127" s="406" t="n"/>
      <c r="DWA127" s="406" t="n"/>
      <c r="DWB127" s="406" t="n"/>
      <c r="DWC127" s="406" t="n"/>
      <c r="DWD127" s="406" t="n"/>
      <c r="DWE127" s="406" t="n"/>
      <c r="DWF127" s="406" t="n"/>
      <c r="DWG127" s="406" t="n"/>
      <c r="DWH127" s="406" t="n"/>
      <c r="DWI127" s="406" t="n"/>
      <c r="DWJ127" s="406" t="n"/>
      <c r="DWK127" s="406" t="n"/>
      <c r="DWL127" s="406" t="n"/>
      <c r="DWM127" s="406" t="n"/>
      <c r="DWN127" s="406" t="n"/>
      <c r="DWO127" s="406" t="n"/>
      <c r="DWP127" s="406" t="n"/>
      <c r="DWQ127" s="406" t="n"/>
      <c r="DWR127" s="406" t="n"/>
      <c r="DWS127" s="406" t="n"/>
      <c r="DWT127" s="406" t="n"/>
      <c r="DWU127" s="406" t="n"/>
      <c r="DWV127" s="406" t="n"/>
      <c r="DWW127" s="406" t="n"/>
      <c r="DWX127" s="406" t="n"/>
      <c r="DWY127" s="406" t="n"/>
      <c r="DWZ127" s="406" t="n"/>
      <c r="DXA127" s="406" t="n"/>
      <c r="DXB127" s="406" t="n"/>
      <c r="DXC127" s="406" t="n"/>
      <c r="DXD127" s="406" t="n"/>
      <c r="DXE127" s="406" t="n"/>
      <c r="DXF127" s="406" t="n"/>
      <c r="DXG127" s="406" t="n"/>
      <c r="DXH127" s="406" t="n"/>
      <c r="DXI127" s="406" t="n"/>
      <c r="DXJ127" s="406" t="n"/>
      <c r="DXK127" s="406" t="n"/>
      <c r="DXL127" s="406" t="n"/>
      <c r="DXM127" s="406" t="n"/>
      <c r="DXN127" s="406" t="n"/>
      <c r="DXO127" s="406" t="n"/>
      <c r="DXP127" s="406" t="n"/>
      <c r="DXQ127" s="406" t="n"/>
      <c r="DXR127" s="406" t="n"/>
      <c r="DXS127" s="406" t="n"/>
      <c r="DXT127" s="406" t="n"/>
      <c r="DXU127" s="406" t="n"/>
      <c r="DXV127" s="406" t="n"/>
      <c r="DXW127" s="406" t="n"/>
      <c r="DXX127" s="406" t="n"/>
      <c r="DXY127" s="406" t="n"/>
      <c r="DXZ127" s="406" t="n"/>
      <c r="DYA127" s="406" t="n"/>
      <c r="DYB127" s="406" t="n"/>
      <c r="DYC127" s="406" t="n"/>
      <c r="DYD127" s="406" t="n"/>
      <c r="DYE127" s="406" t="n"/>
      <c r="DYF127" s="406" t="n"/>
      <c r="DYG127" s="406" t="n"/>
      <c r="DYH127" s="406" t="n"/>
      <c r="DYI127" s="406" t="n"/>
      <c r="DYJ127" s="406" t="n"/>
      <c r="DYK127" s="406" t="n"/>
      <c r="DYL127" s="406" t="n"/>
      <c r="DYM127" s="406" t="n"/>
      <c r="DYN127" s="406" t="n"/>
      <c r="DYO127" s="406" t="n"/>
      <c r="DYP127" s="406" t="n"/>
      <c r="DYQ127" s="406" t="n"/>
      <c r="DYR127" s="406" t="n"/>
      <c r="DYS127" s="406" t="n"/>
      <c r="DYT127" s="406" t="n"/>
      <c r="DYU127" s="406" t="n"/>
      <c r="DYV127" s="406" t="n"/>
      <c r="DYW127" s="406" t="n"/>
      <c r="DYX127" s="406" t="n"/>
      <c r="DYY127" s="406" t="n"/>
      <c r="DYZ127" s="406" t="n"/>
      <c r="DZA127" s="406" t="n"/>
      <c r="DZB127" s="406" t="n"/>
      <c r="DZC127" s="406" t="n"/>
      <c r="DZD127" s="406" t="n"/>
      <c r="DZE127" s="406" t="n"/>
      <c r="DZF127" s="406" t="n"/>
      <c r="DZG127" s="406" t="n"/>
      <c r="DZH127" s="406" t="n"/>
      <c r="DZI127" s="406" t="n"/>
      <c r="DZJ127" s="406" t="n"/>
      <c r="DZK127" s="406" t="n"/>
      <c r="DZL127" s="406" t="n"/>
      <c r="DZM127" s="406" t="n"/>
      <c r="DZN127" s="406" t="n"/>
      <c r="DZO127" s="406" t="n"/>
      <c r="DZP127" s="406" t="n"/>
      <c r="DZQ127" s="406" t="n"/>
      <c r="DZR127" s="406" t="n"/>
      <c r="DZS127" s="406" t="n"/>
      <c r="DZT127" s="406" t="n"/>
      <c r="DZU127" s="406" t="n"/>
      <c r="DZV127" s="406" t="n"/>
      <c r="DZW127" s="406" t="n"/>
      <c r="DZX127" s="406" t="n"/>
      <c r="DZY127" s="406" t="n"/>
      <c r="DZZ127" s="406" t="n"/>
      <c r="EAA127" s="406" t="n"/>
      <c r="EAB127" s="406" t="n"/>
      <c r="EAC127" s="406" t="n"/>
      <c r="EAD127" s="406" t="n"/>
      <c r="EAE127" s="406" t="n"/>
      <c r="EAF127" s="406" t="n"/>
      <c r="EAG127" s="406" t="n"/>
      <c r="EAH127" s="406" t="n"/>
      <c r="EAI127" s="406" t="n"/>
      <c r="EAJ127" s="406" t="n"/>
      <c r="EAK127" s="406" t="n"/>
      <c r="EAL127" s="406" t="n"/>
      <c r="EAM127" s="406" t="n"/>
      <c r="EAN127" s="406" t="n"/>
      <c r="EAO127" s="406" t="n"/>
      <c r="EAP127" s="406" t="n"/>
      <c r="EAQ127" s="406" t="n"/>
      <c r="EAR127" s="406" t="n"/>
      <c r="EAS127" s="406" t="n"/>
      <c r="EAT127" s="406" t="n"/>
      <c r="EAU127" s="406" t="n"/>
      <c r="EAV127" s="406" t="n"/>
      <c r="EAW127" s="406" t="n"/>
      <c r="EAX127" s="406" t="n"/>
      <c r="EAY127" s="406" t="n"/>
      <c r="EAZ127" s="406" t="n"/>
      <c r="EBA127" s="406" t="n"/>
      <c r="EBB127" s="406" t="n"/>
      <c r="EBC127" s="406" t="n"/>
      <c r="EBD127" s="406" t="n"/>
      <c r="EBE127" s="406" t="n"/>
      <c r="EBF127" s="406" t="n"/>
      <c r="EBG127" s="406" t="n"/>
      <c r="EBH127" s="406" t="n"/>
      <c r="EBI127" s="406" t="n"/>
      <c r="EBJ127" s="406" t="n"/>
      <c r="EBK127" s="406" t="n"/>
      <c r="EBL127" s="406" t="n"/>
      <c r="EBM127" s="406" t="n"/>
      <c r="EBN127" s="406" t="n"/>
      <c r="EBO127" s="406" t="n"/>
      <c r="EBP127" s="406" t="n"/>
      <c r="EBQ127" s="406" t="n"/>
      <c r="EBR127" s="406" t="n"/>
      <c r="EBS127" s="406" t="n"/>
      <c r="EBT127" s="406" t="n"/>
      <c r="EBU127" s="406" t="n"/>
      <c r="EBV127" s="406" t="n"/>
      <c r="EBW127" s="406" t="n"/>
      <c r="EBX127" s="406" t="n"/>
      <c r="EBY127" s="406" t="n"/>
      <c r="EBZ127" s="406" t="n"/>
      <c r="ECA127" s="406" t="n"/>
      <c r="ECB127" s="406" t="n"/>
      <c r="ECC127" s="406" t="n"/>
      <c r="ECD127" s="406" t="n"/>
      <c r="ECE127" s="406" t="n"/>
      <c r="ECF127" s="406" t="n"/>
      <c r="ECG127" s="406" t="n"/>
      <c r="ECH127" s="406" t="n"/>
      <c r="ECI127" s="406" t="n"/>
      <c r="ECJ127" s="406" t="n"/>
      <c r="ECK127" s="406" t="n"/>
      <c r="ECL127" s="406" t="n"/>
      <c r="ECM127" s="406" t="n"/>
      <c r="ECN127" s="406" t="n"/>
      <c r="ECO127" s="406" t="n"/>
      <c r="ECP127" s="406" t="n"/>
      <c r="ECQ127" s="406" t="n"/>
      <c r="ECR127" s="406" t="n"/>
      <c r="ECS127" s="406" t="n"/>
      <c r="ECT127" s="406" t="n"/>
      <c r="ECU127" s="406" t="n"/>
      <c r="ECV127" s="406" t="n"/>
      <c r="ECW127" s="406" t="n"/>
      <c r="ECX127" s="406" t="n"/>
      <c r="ECY127" s="406" t="n"/>
      <c r="ECZ127" s="406" t="n"/>
      <c r="EDA127" s="406" t="n"/>
      <c r="EDB127" s="406" t="n"/>
      <c r="EDC127" s="406" t="n"/>
      <c r="EDD127" s="406" t="n"/>
      <c r="EDE127" s="406" t="n"/>
      <c r="EDF127" s="406" t="n"/>
      <c r="EDG127" s="406" t="n"/>
      <c r="EDH127" s="406" t="n"/>
      <c r="EDI127" s="406" t="n"/>
      <c r="EDJ127" s="406" t="n"/>
      <c r="EDK127" s="406" t="n"/>
      <c r="EDL127" s="406" t="n"/>
      <c r="EDM127" s="406" t="n"/>
      <c r="EDN127" s="406" t="n"/>
      <c r="EDO127" s="406" t="n"/>
      <c r="EDP127" s="406" t="n"/>
      <c r="EDQ127" s="406" t="n"/>
      <c r="EDR127" s="406" t="n"/>
      <c r="EDS127" s="406" t="n"/>
      <c r="EDT127" s="406" t="n"/>
      <c r="EDU127" s="406" t="n"/>
      <c r="EDV127" s="406" t="n"/>
      <c r="EDW127" s="406" t="n"/>
      <c r="EDX127" s="406" t="n"/>
      <c r="EDY127" s="406" t="n"/>
      <c r="EDZ127" s="406" t="n"/>
      <c r="EEA127" s="406" t="n"/>
      <c r="EEB127" s="406" t="n"/>
      <c r="EEC127" s="406" t="n"/>
      <c r="EED127" s="406" t="n"/>
      <c r="EEE127" s="406" t="n"/>
      <c r="EEF127" s="406" t="n"/>
      <c r="EEG127" s="406" t="n"/>
      <c r="EEH127" s="406" t="n"/>
      <c r="EEI127" s="406" t="n"/>
      <c r="EEJ127" s="406" t="n"/>
      <c r="EEK127" s="406" t="n"/>
      <c r="EEL127" s="406" t="n"/>
      <c r="EEM127" s="406" t="n"/>
      <c r="EEN127" s="406" t="n"/>
      <c r="EEO127" s="406" t="n"/>
      <c r="EEP127" s="406" t="n"/>
      <c r="EEQ127" s="406" t="n"/>
      <c r="EER127" s="406" t="n"/>
      <c r="EES127" s="406" t="n"/>
      <c r="EET127" s="406" t="n"/>
      <c r="EEU127" s="406" t="n"/>
      <c r="EEV127" s="406" t="n"/>
      <c r="EEW127" s="406" t="n"/>
      <c r="EEX127" s="406" t="n"/>
      <c r="EEY127" s="406" t="n"/>
      <c r="EEZ127" s="406" t="n"/>
      <c r="EFA127" s="406" t="n"/>
      <c r="EFB127" s="406" t="n"/>
      <c r="EFC127" s="406" t="n"/>
      <c r="EFD127" s="406" t="n"/>
      <c r="EFE127" s="406" t="n"/>
      <c r="EFF127" s="406" t="n"/>
      <c r="EFG127" s="406" t="n"/>
      <c r="EFH127" s="406" t="n"/>
      <c r="EFI127" s="406" t="n"/>
      <c r="EFJ127" s="406" t="n"/>
      <c r="EFK127" s="406" t="n"/>
      <c r="EFL127" s="406" t="n"/>
      <c r="EFM127" s="406" t="n"/>
      <c r="EFN127" s="406" t="n"/>
      <c r="EFO127" s="406" t="n"/>
      <c r="EFP127" s="406" t="n"/>
      <c r="EFQ127" s="406" t="n"/>
      <c r="EFR127" s="406" t="n"/>
      <c r="EFS127" s="406" t="n"/>
      <c r="EFT127" s="406" t="n"/>
      <c r="EFU127" s="406" t="n"/>
      <c r="EFV127" s="406" t="n"/>
      <c r="EFW127" s="406" t="n"/>
      <c r="EFX127" s="406" t="n"/>
      <c r="EFY127" s="406" t="n"/>
      <c r="EFZ127" s="406" t="n"/>
      <c r="EGA127" s="406" t="n"/>
      <c r="EGB127" s="406" t="n"/>
      <c r="EGC127" s="406" t="n"/>
      <c r="EGD127" s="406" t="n"/>
      <c r="EGE127" s="406" t="n"/>
      <c r="EGF127" s="406" t="n"/>
      <c r="EGG127" s="406" t="n"/>
      <c r="EGH127" s="406" t="n"/>
      <c r="EGI127" s="406" t="n"/>
      <c r="EGJ127" s="406" t="n"/>
      <c r="EGK127" s="406" t="n"/>
      <c r="EGL127" s="406" t="n"/>
      <c r="EGM127" s="406" t="n"/>
      <c r="EGN127" s="406" t="n"/>
      <c r="EGO127" s="406" t="n"/>
      <c r="EGP127" s="406" t="n"/>
      <c r="EGQ127" s="406" t="n"/>
      <c r="EGR127" s="406" t="n"/>
      <c r="EGS127" s="406" t="n"/>
      <c r="EGT127" s="406" t="n"/>
      <c r="EGU127" s="406" t="n"/>
      <c r="EGV127" s="406" t="n"/>
      <c r="EGW127" s="406" t="n"/>
      <c r="EGX127" s="406" t="n"/>
      <c r="EGY127" s="406" t="n"/>
      <c r="EGZ127" s="406" t="n"/>
      <c r="EHA127" s="406" t="n"/>
      <c r="EHB127" s="406" t="n"/>
      <c r="EHC127" s="406" t="n"/>
      <c r="EHD127" s="406" t="n"/>
      <c r="EHE127" s="406" t="n"/>
      <c r="EHF127" s="406" t="n"/>
      <c r="EHG127" s="406" t="n"/>
      <c r="EHH127" s="406" t="n"/>
      <c r="EHI127" s="406" t="n"/>
      <c r="EHJ127" s="406" t="n"/>
      <c r="EHK127" s="406" t="n"/>
      <c r="EHL127" s="406" t="n"/>
      <c r="EHM127" s="406" t="n"/>
      <c r="EHN127" s="406" t="n"/>
      <c r="EHO127" s="406" t="n"/>
      <c r="EHP127" s="406" t="n"/>
      <c r="EHQ127" s="406" t="n"/>
      <c r="EHR127" s="406" t="n"/>
      <c r="EHS127" s="406" t="n"/>
      <c r="EHT127" s="406" t="n"/>
      <c r="EHU127" s="406" t="n"/>
      <c r="EHV127" s="406" t="n"/>
      <c r="EHW127" s="406" t="n"/>
      <c r="EHX127" s="406" t="n"/>
      <c r="EHY127" s="406" t="n"/>
      <c r="EHZ127" s="406" t="n"/>
      <c r="EIA127" s="406" t="n"/>
      <c r="EIB127" s="406" t="n"/>
      <c r="EIC127" s="406" t="n"/>
      <c r="EID127" s="406" t="n"/>
      <c r="EIE127" s="406" t="n"/>
      <c r="EIF127" s="406" t="n"/>
      <c r="EIG127" s="406" t="n"/>
      <c r="EIH127" s="406" t="n"/>
      <c r="EII127" s="406" t="n"/>
      <c r="EIJ127" s="406" t="n"/>
      <c r="EIK127" s="406" t="n"/>
      <c r="EIL127" s="406" t="n"/>
      <c r="EIM127" s="406" t="n"/>
      <c r="EIN127" s="406" t="n"/>
      <c r="EIO127" s="406" t="n"/>
      <c r="EIP127" s="406" t="n"/>
      <c r="EIQ127" s="406" t="n"/>
      <c r="EIR127" s="406" t="n"/>
      <c r="EIS127" s="406" t="n"/>
      <c r="EIT127" s="406" t="n"/>
      <c r="EIU127" s="406" t="n"/>
      <c r="EIV127" s="406" t="n"/>
      <c r="EIW127" s="406" t="n"/>
      <c r="EIX127" s="406" t="n"/>
      <c r="EIY127" s="406" t="n"/>
      <c r="EIZ127" s="406" t="n"/>
      <c r="EJA127" s="406" t="n"/>
      <c r="EJB127" s="406" t="n"/>
      <c r="EJC127" s="406" t="n"/>
      <c r="EJD127" s="406" t="n"/>
      <c r="EJE127" s="406" t="n"/>
      <c r="EJF127" s="406" t="n"/>
      <c r="EJG127" s="406" t="n"/>
      <c r="EJH127" s="406" t="n"/>
      <c r="EJI127" s="406" t="n"/>
      <c r="EJJ127" s="406" t="n"/>
      <c r="EJK127" s="406" t="n"/>
      <c r="EJL127" s="406" t="n"/>
      <c r="EJM127" s="406" t="n"/>
      <c r="EJN127" s="406" t="n"/>
      <c r="EJO127" s="406" t="n"/>
      <c r="EJP127" s="406" t="n"/>
      <c r="EJQ127" s="406" t="n"/>
      <c r="EJR127" s="406" t="n"/>
      <c r="EJS127" s="406" t="n"/>
      <c r="EJT127" s="406" t="n"/>
      <c r="EJU127" s="406" t="n"/>
      <c r="EJV127" s="406" t="n"/>
      <c r="EJW127" s="406" t="n"/>
      <c r="EJX127" s="406" t="n"/>
      <c r="EJY127" s="406" t="n"/>
      <c r="EJZ127" s="406" t="n"/>
      <c r="EKA127" s="406" t="n"/>
      <c r="EKB127" s="406" t="n"/>
      <c r="EKC127" s="406" t="n"/>
      <c r="EKD127" s="406" t="n"/>
      <c r="EKE127" s="406" t="n"/>
      <c r="EKF127" s="406" t="n"/>
      <c r="EKG127" s="406" t="n"/>
      <c r="EKH127" s="406" t="n"/>
      <c r="EKI127" s="406" t="n"/>
      <c r="EKJ127" s="406" t="n"/>
      <c r="EKK127" s="406" t="n"/>
      <c r="EKL127" s="406" t="n"/>
      <c r="EKM127" s="406" t="n"/>
      <c r="EKN127" s="406" t="n"/>
      <c r="EKO127" s="406" t="n"/>
      <c r="EKP127" s="406" t="n"/>
      <c r="EKQ127" s="406" t="n"/>
      <c r="EKR127" s="406" t="n"/>
      <c r="EKS127" s="406" t="n"/>
      <c r="EKT127" s="406" t="n"/>
      <c r="EKU127" s="406" t="n"/>
      <c r="EKV127" s="406" t="n"/>
      <c r="EKW127" s="406" t="n"/>
      <c r="EKX127" s="406" t="n"/>
      <c r="EKY127" s="406" t="n"/>
      <c r="EKZ127" s="406" t="n"/>
      <c r="ELA127" s="406" t="n"/>
      <c r="ELB127" s="406" t="n"/>
      <c r="ELC127" s="406" t="n"/>
      <c r="ELD127" s="406" t="n"/>
      <c r="ELE127" s="406" t="n"/>
      <c r="ELF127" s="406" t="n"/>
      <c r="ELG127" s="406" t="n"/>
      <c r="ELH127" s="406" t="n"/>
      <c r="ELI127" s="406" t="n"/>
      <c r="ELJ127" s="406" t="n"/>
      <c r="ELK127" s="406" t="n"/>
      <c r="ELL127" s="406" t="n"/>
      <c r="ELM127" s="406" t="n"/>
      <c r="ELN127" s="406" t="n"/>
      <c r="ELO127" s="406" t="n"/>
      <c r="ELP127" s="406" t="n"/>
      <c r="ELQ127" s="406" t="n"/>
      <c r="ELR127" s="406" t="n"/>
      <c r="ELS127" s="406" t="n"/>
      <c r="ELT127" s="406" t="n"/>
      <c r="ELU127" s="406" t="n"/>
      <c r="ELV127" s="406" t="n"/>
      <c r="ELW127" s="406" t="n"/>
      <c r="ELX127" s="406" t="n"/>
      <c r="ELY127" s="406" t="n"/>
      <c r="ELZ127" s="406" t="n"/>
      <c r="EMA127" s="406" t="n"/>
      <c r="EMB127" s="406" t="n"/>
      <c r="EMC127" s="406" t="n"/>
      <c r="EMD127" s="406" t="n"/>
      <c r="EME127" s="406" t="n"/>
      <c r="EMF127" s="406" t="n"/>
      <c r="EMG127" s="406" t="n"/>
      <c r="EMH127" s="406" t="n"/>
      <c r="EMI127" s="406" t="n"/>
      <c r="EMJ127" s="406" t="n"/>
      <c r="EMK127" s="406" t="n"/>
      <c r="EML127" s="406" t="n"/>
      <c r="EMM127" s="406" t="n"/>
      <c r="EMN127" s="406" t="n"/>
      <c r="EMO127" s="406" t="n"/>
      <c r="EMP127" s="406" t="n"/>
      <c r="EMQ127" s="406" t="n"/>
      <c r="EMR127" s="406" t="n"/>
      <c r="EMS127" s="406" t="n"/>
      <c r="EMT127" s="406" t="n"/>
      <c r="EMU127" s="406" t="n"/>
      <c r="EMV127" s="406" t="n"/>
      <c r="EMW127" s="406" t="n"/>
      <c r="EMX127" s="406" t="n"/>
      <c r="EMY127" s="406" t="n"/>
      <c r="EMZ127" s="406" t="n"/>
      <c r="ENA127" s="406" t="n"/>
      <c r="ENB127" s="406" t="n"/>
      <c r="ENC127" s="406" t="n"/>
      <c r="END127" s="406" t="n"/>
      <c r="ENE127" s="406" t="n"/>
      <c r="ENF127" s="406" t="n"/>
      <c r="ENG127" s="406" t="n"/>
      <c r="ENH127" s="406" t="n"/>
      <c r="ENI127" s="406" t="n"/>
      <c r="ENJ127" s="406" t="n"/>
      <c r="ENK127" s="406" t="n"/>
      <c r="ENL127" s="406" t="n"/>
      <c r="ENM127" s="406" t="n"/>
      <c r="ENN127" s="406" t="n"/>
      <c r="ENO127" s="406" t="n"/>
      <c r="ENP127" s="406" t="n"/>
      <c r="ENQ127" s="406" t="n"/>
      <c r="ENR127" s="406" t="n"/>
      <c r="ENS127" s="406" t="n"/>
      <c r="ENT127" s="406" t="n"/>
      <c r="ENU127" s="406" t="n"/>
      <c r="ENV127" s="406" t="n"/>
      <c r="ENW127" s="406" t="n"/>
      <c r="ENX127" s="406" t="n"/>
      <c r="ENY127" s="406" t="n"/>
      <c r="ENZ127" s="406" t="n"/>
      <c r="EOA127" s="406" t="n"/>
      <c r="EOB127" s="406" t="n"/>
      <c r="EOC127" s="406" t="n"/>
      <c r="EOD127" s="406" t="n"/>
      <c r="EOE127" s="406" t="n"/>
      <c r="EOF127" s="406" t="n"/>
      <c r="EOG127" s="406" t="n"/>
      <c r="EOH127" s="406" t="n"/>
      <c r="EOI127" s="406" t="n"/>
      <c r="EOJ127" s="406" t="n"/>
      <c r="EOK127" s="406" t="n"/>
      <c r="EOL127" s="406" t="n"/>
      <c r="EOM127" s="406" t="n"/>
      <c r="EON127" s="406" t="n"/>
      <c r="EOO127" s="406" t="n"/>
      <c r="EOP127" s="406" t="n"/>
      <c r="EOQ127" s="406" t="n"/>
      <c r="EOR127" s="406" t="n"/>
      <c r="EOS127" s="406" t="n"/>
      <c r="EOT127" s="406" t="n"/>
      <c r="EOU127" s="406" t="n"/>
      <c r="EOV127" s="406" t="n"/>
      <c r="EOW127" s="406" t="n"/>
      <c r="EOX127" s="406" t="n"/>
      <c r="EOY127" s="406" t="n"/>
      <c r="EOZ127" s="406" t="n"/>
      <c r="EPA127" s="406" t="n"/>
      <c r="EPB127" s="406" t="n"/>
      <c r="EPC127" s="406" t="n"/>
      <c r="EPD127" s="406" t="n"/>
      <c r="EPE127" s="406" t="n"/>
      <c r="EPF127" s="406" t="n"/>
      <c r="EPG127" s="406" t="n"/>
      <c r="EPH127" s="406" t="n"/>
      <c r="EPI127" s="406" t="n"/>
      <c r="EPJ127" s="406" t="n"/>
      <c r="EPK127" s="406" t="n"/>
      <c r="EPL127" s="406" t="n"/>
      <c r="EPM127" s="406" t="n"/>
      <c r="EPN127" s="406" t="n"/>
      <c r="EPO127" s="406" t="n"/>
      <c r="EPP127" s="406" t="n"/>
      <c r="EPQ127" s="406" t="n"/>
      <c r="EPR127" s="406" t="n"/>
      <c r="EPS127" s="406" t="n"/>
      <c r="EPT127" s="406" t="n"/>
      <c r="EPU127" s="406" t="n"/>
      <c r="EPV127" s="406" t="n"/>
      <c r="EPW127" s="406" t="n"/>
      <c r="EPX127" s="406" t="n"/>
      <c r="EPY127" s="406" t="n"/>
      <c r="EPZ127" s="406" t="n"/>
      <c r="EQA127" s="406" t="n"/>
      <c r="EQB127" s="406" t="n"/>
      <c r="EQC127" s="406" t="n"/>
      <c r="EQD127" s="406" t="n"/>
      <c r="EQE127" s="406" t="n"/>
      <c r="EQF127" s="406" t="n"/>
      <c r="EQG127" s="406" t="n"/>
      <c r="EQH127" s="406" t="n"/>
      <c r="EQI127" s="406" t="n"/>
      <c r="EQJ127" s="406" t="n"/>
      <c r="EQK127" s="406" t="n"/>
      <c r="EQL127" s="406" t="n"/>
      <c r="EQM127" s="406" t="n"/>
      <c r="EQN127" s="406" t="n"/>
      <c r="EQO127" s="406" t="n"/>
      <c r="EQP127" s="406" t="n"/>
      <c r="EQQ127" s="406" t="n"/>
      <c r="EQR127" s="406" t="n"/>
      <c r="EQS127" s="406" t="n"/>
      <c r="EQT127" s="406" t="n"/>
      <c r="EQU127" s="406" t="n"/>
      <c r="EQV127" s="406" t="n"/>
      <c r="EQW127" s="406" t="n"/>
      <c r="EQX127" s="406" t="n"/>
      <c r="EQY127" s="406" t="n"/>
      <c r="EQZ127" s="406" t="n"/>
      <c r="ERA127" s="406" t="n"/>
      <c r="ERB127" s="406" t="n"/>
      <c r="ERC127" s="406" t="n"/>
      <c r="ERD127" s="406" t="n"/>
      <c r="ERE127" s="406" t="n"/>
      <c r="ERF127" s="406" t="n"/>
      <c r="ERG127" s="406" t="n"/>
      <c r="ERH127" s="406" t="n"/>
      <c r="ERI127" s="406" t="n"/>
      <c r="ERJ127" s="406" t="n"/>
      <c r="ERK127" s="406" t="n"/>
      <c r="ERL127" s="406" t="n"/>
      <c r="ERM127" s="406" t="n"/>
      <c r="ERN127" s="406" t="n"/>
      <c r="ERO127" s="406" t="n"/>
      <c r="ERP127" s="406" t="n"/>
      <c r="ERQ127" s="406" t="n"/>
      <c r="ERR127" s="406" t="n"/>
      <c r="ERS127" s="406" t="n"/>
      <c r="ERT127" s="406" t="n"/>
      <c r="ERU127" s="406" t="n"/>
      <c r="ERV127" s="406" t="n"/>
      <c r="ERW127" s="406" t="n"/>
      <c r="ERX127" s="406" t="n"/>
      <c r="ERY127" s="406" t="n"/>
      <c r="ERZ127" s="406" t="n"/>
      <c r="ESA127" s="406" t="n"/>
      <c r="ESB127" s="406" t="n"/>
      <c r="ESC127" s="406" t="n"/>
      <c r="ESD127" s="406" t="n"/>
      <c r="ESE127" s="406" t="n"/>
      <c r="ESF127" s="406" t="n"/>
      <c r="ESG127" s="406" t="n"/>
      <c r="ESH127" s="406" t="n"/>
      <c r="ESI127" s="406" t="n"/>
      <c r="ESJ127" s="406" t="n"/>
      <c r="ESK127" s="406" t="n"/>
      <c r="ESL127" s="406" t="n"/>
      <c r="ESM127" s="406" t="n"/>
      <c r="ESN127" s="406" t="n"/>
      <c r="ESO127" s="406" t="n"/>
      <c r="ESP127" s="406" t="n"/>
      <c r="ESQ127" s="406" t="n"/>
      <c r="ESR127" s="406" t="n"/>
      <c r="ESS127" s="406" t="n"/>
      <c r="EST127" s="406" t="n"/>
      <c r="ESU127" s="406" t="n"/>
      <c r="ESV127" s="406" t="n"/>
      <c r="ESW127" s="406" t="n"/>
      <c r="ESX127" s="406" t="n"/>
      <c r="ESY127" s="406" t="n"/>
      <c r="ESZ127" s="406" t="n"/>
      <c r="ETA127" s="406" t="n"/>
      <c r="ETB127" s="406" t="n"/>
      <c r="ETC127" s="406" t="n"/>
      <c r="ETD127" s="406" t="n"/>
      <c r="ETE127" s="406" t="n"/>
      <c r="ETF127" s="406" t="n"/>
      <c r="ETG127" s="406" t="n"/>
      <c r="ETH127" s="406" t="n"/>
      <c r="ETI127" s="406" t="n"/>
      <c r="ETJ127" s="406" t="n"/>
      <c r="ETK127" s="406" t="n"/>
      <c r="ETL127" s="406" t="n"/>
      <c r="ETM127" s="406" t="n"/>
      <c r="ETN127" s="406" t="n"/>
      <c r="ETO127" s="406" t="n"/>
      <c r="ETP127" s="406" t="n"/>
      <c r="ETQ127" s="406" t="n"/>
      <c r="ETR127" s="406" t="n"/>
      <c r="ETS127" s="406" t="n"/>
      <c r="ETT127" s="406" t="n"/>
      <c r="ETU127" s="406" t="n"/>
      <c r="ETV127" s="406" t="n"/>
      <c r="ETW127" s="406" t="n"/>
      <c r="ETX127" s="406" t="n"/>
      <c r="ETY127" s="406" t="n"/>
      <c r="ETZ127" s="406" t="n"/>
      <c r="EUA127" s="406" t="n"/>
      <c r="EUB127" s="406" t="n"/>
      <c r="EUC127" s="406" t="n"/>
      <c r="EUD127" s="406" t="n"/>
      <c r="EUE127" s="406" t="n"/>
      <c r="EUF127" s="406" t="n"/>
      <c r="EUG127" s="406" t="n"/>
      <c r="EUH127" s="406" t="n"/>
      <c r="EUI127" s="406" t="n"/>
      <c r="EUJ127" s="406" t="n"/>
      <c r="EUK127" s="406" t="n"/>
      <c r="EUL127" s="406" t="n"/>
      <c r="EUM127" s="406" t="n"/>
      <c r="EUN127" s="406" t="n"/>
      <c r="EUO127" s="406" t="n"/>
      <c r="EUP127" s="406" t="n"/>
      <c r="EUQ127" s="406" t="n"/>
      <c r="EUR127" s="406" t="n"/>
      <c r="EUS127" s="406" t="n"/>
      <c r="EUT127" s="406" t="n"/>
      <c r="EUU127" s="406" t="n"/>
      <c r="EUV127" s="406" t="n"/>
      <c r="EUW127" s="406" t="n"/>
      <c r="EUX127" s="406" t="n"/>
      <c r="EUY127" s="406" t="n"/>
      <c r="EUZ127" s="406" t="n"/>
      <c r="EVA127" s="406" t="n"/>
      <c r="EVB127" s="406" t="n"/>
      <c r="EVC127" s="406" t="n"/>
      <c r="EVD127" s="406" t="n"/>
      <c r="EVE127" s="406" t="n"/>
      <c r="EVF127" s="406" t="n"/>
      <c r="EVG127" s="406" t="n"/>
      <c r="EVH127" s="406" t="n"/>
      <c r="EVI127" s="406" t="n"/>
      <c r="EVJ127" s="406" t="n"/>
      <c r="EVK127" s="406" t="n"/>
      <c r="EVL127" s="406" t="n"/>
      <c r="EVM127" s="406" t="n"/>
      <c r="EVN127" s="406" t="n"/>
      <c r="EVO127" s="406" t="n"/>
      <c r="EVP127" s="406" t="n"/>
      <c r="EVQ127" s="406" t="n"/>
      <c r="EVR127" s="406" t="n"/>
      <c r="EVS127" s="406" t="n"/>
      <c r="EVT127" s="406" t="n"/>
      <c r="EVU127" s="406" t="n"/>
      <c r="EVV127" s="406" t="n"/>
      <c r="EVW127" s="406" t="n"/>
      <c r="EVX127" s="406" t="n"/>
      <c r="EVY127" s="406" t="n"/>
      <c r="EVZ127" s="406" t="n"/>
      <c r="EWA127" s="406" t="n"/>
      <c r="EWB127" s="406" t="n"/>
      <c r="EWC127" s="406" t="n"/>
      <c r="EWD127" s="406" t="n"/>
      <c r="EWE127" s="406" t="n"/>
      <c r="EWF127" s="406" t="n"/>
      <c r="EWG127" s="406" t="n"/>
      <c r="EWH127" s="406" t="n"/>
      <c r="EWI127" s="406" t="n"/>
      <c r="EWJ127" s="406" t="n"/>
      <c r="EWK127" s="406" t="n"/>
      <c r="EWL127" s="406" t="n"/>
      <c r="EWM127" s="406" t="n"/>
      <c r="EWN127" s="406" t="n"/>
      <c r="EWO127" s="406" t="n"/>
      <c r="EWP127" s="406" t="n"/>
      <c r="EWQ127" s="406" t="n"/>
      <c r="EWR127" s="406" t="n"/>
      <c r="EWS127" s="406" t="n"/>
      <c r="EWT127" s="406" t="n"/>
      <c r="EWU127" s="406" t="n"/>
      <c r="EWV127" s="406" t="n"/>
      <c r="EWW127" s="406" t="n"/>
      <c r="EWX127" s="406" t="n"/>
      <c r="EWY127" s="406" t="n"/>
      <c r="EWZ127" s="406" t="n"/>
      <c r="EXA127" s="406" t="n"/>
      <c r="EXB127" s="406" t="n"/>
      <c r="EXC127" s="406" t="n"/>
      <c r="EXD127" s="406" t="n"/>
      <c r="EXE127" s="406" t="n"/>
      <c r="EXF127" s="406" t="n"/>
      <c r="EXG127" s="406" t="n"/>
      <c r="EXH127" s="406" t="n"/>
      <c r="EXI127" s="406" t="n"/>
      <c r="EXJ127" s="406" t="n"/>
      <c r="EXK127" s="406" t="n"/>
      <c r="EXL127" s="406" t="n"/>
      <c r="EXM127" s="406" t="n"/>
      <c r="EXN127" s="406" t="n"/>
      <c r="EXO127" s="406" t="n"/>
      <c r="EXP127" s="406" t="n"/>
      <c r="EXQ127" s="406" t="n"/>
      <c r="EXR127" s="406" t="n"/>
      <c r="EXS127" s="406" t="n"/>
      <c r="EXT127" s="406" t="n"/>
      <c r="EXU127" s="406" t="n"/>
      <c r="EXV127" s="406" t="n"/>
      <c r="EXW127" s="406" t="n"/>
      <c r="EXX127" s="406" t="n"/>
      <c r="EXY127" s="406" t="n"/>
      <c r="EXZ127" s="406" t="n"/>
      <c r="EYA127" s="406" t="n"/>
      <c r="EYB127" s="406" t="n"/>
      <c r="EYC127" s="406" t="n"/>
      <c r="EYD127" s="406" t="n"/>
      <c r="EYE127" s="406" t="n"/>
      <c r="EYF127" s="406" t="n"/>
      <c r="EYG127" s="406" t="n"/>
      <c r="EYH127" s="406" t="n"/>
      <c r="EYI127" s="406" t="n"/>
      <c r="EYJ127" s="406" t="n"/>
      <c r="EYK127" s="406" t="n"/>
      <c r="EYL127" s="406" t="n"/>
      <c r="EYM127" s="406" t="n"/>
      <c r="EYN127" s="406" t="n"/>
      <c r="EYO127" s="406" t="n"/>
      <c r="EYP127" s="406" t="n"/>
      <c r="EYQ127" s="406" t="n"/>
      <c r="EYR127" s="406" t="n"/>
      <c r="EYS127" s="406" t="n"/>
      <c r="EYT127" s="406" t="n"/>
      <c r="EYU127" s="406" t="n"/>
      <c r="EYV127" s="406" t="n"/>
      <c r="EYW127" s="406" t="n"/>
      <c r="EYX127" s="406" t="n"/>
      <c r="EYY127" s="406" t="n"/>
      <c r="EYZ127" s="406" t="n"/>
      <c r="EZA127" s="406" t="n"/>
      <c r="EZB127" s="406" t="n"/>
      <c r="EZC127" s="406" t="n"/>
      <c r="EZD127" s="406" t="n"/>
      <c r="EZE127" s="406" t="n"/>
      <c r="EZF127" s="406" t="n"/>
      <c r="EZG127" s="406" t="n"/>
      <c r="EZH127" s="406" t="n"/>
      <c r="EZI127" s="406" t="n"/>
      <c r="EZJ127" s="406" t="n"/>
      <c r="EZK127" s="406" t="n"/>
      <c r="EZL127" s="406" t="n"/>
      <c r="EZM127" s="406" t="n"/>
      <c r="EZN127" s="406" t="n"/>
      <c r="EZO127" s="406" t="n"/>
      <c r="EZP127" s="406" t="n"/>
      <c r="EZQ127" s="406" t="n"/>
      <c r="EZR127" s="406" t="n"/>
      <c r="EZS127" s="406" t="n"/>
      <c r="EZT127" s="406" t="n"/>
      <c r="EZU127" s="406" t="n"/>
      <c r="EZV127" s="406" t="n"/>
      <c r="EZW127" s="406" t="n"/>
      <c r="EZX127" s="406" t="n"/>
      <c r="EZY127" s="406" t="n"/>
      <c r="EZZ127" s="406" t="n"/>
      <c r="FAA127" s="406" t="n"/>
      <c r="FAB127" s="406" t="n"/>
      <c r="FAC127" s="406" t="n"/>
      <c r="FAD127" s="406" t="n"/>
      <c r="FAE127" s="406" t="n"/>
      <c r="FAF127" s="406" t="n"/>
      <c r="FAG127" s="406" t="n"/>
      <c r="FAH127" s="406" t="n"/>
      <c r="FAI127" s="406" t="n"/>
      <c r="FAJ127" s="406" t="n"/>
      <c r="FAK127" s="406" t="n"/>
      <c r="FAL127" s="406" t="n"/>
      <c r="FAM127" s="406" t="n"/>
      <c r="FAN127" s="406" t="n"/>
      <c r="FAO127" s="406" t="n"/>
      <c r="FAP127" s="406" t="n"/>
      <c r="FAQ127" s="406" t="n"/>
      <c r="FAR127" s="406" t="n"/>
      <c r="FAS127" s="406" t="n"/>
      <c r="FAT127" s="406" t="n"/>
      <c r="FAU127" s="406" t="n"/>
      <c r="FAV127" s="406" t="n"/>
      <c r="FAW127" s="406" t="n"/>
      <c r="FAX127" s="406" t="n"/>
      <c r="FAY127" s="406" t="n"/>
      <c r="FAZ127" s="406" t="n"/>
      <c r="FBA127" s="406" t="n"/>
      <c r="FBB127" s="406" t="n"/>
      <c r="FBC127" s="406" t="n"/>
      <c r="FBD127" s="406" t="n"/>
      <c r="FBE127" s="406" t="n"/>
      <c r="FBF127" s="406" t="n"/>
      <c r="FBG127" s="406" t="n"/>
      <c r="FBH127" s="406" t="n"/>
      <c r="FBI127" s="406" t="n"/>
      <c r="FBJ127" s="406" t="n"/>
      <c r="FBK127" s="406" t="n"/>
      <c r="FBL127" s="406" t="n"/>
      <c r="FBM127" s="406" t="n"/>
      <c r="FBN127" s="406" t="n"/>
      <c r="FBO127" s="406" t="n"/>
      <c r="FBP127" s="406" t="n"/>
      <c r="FBQ127" s="406" t="n"/>
      <c r="FBR127" s="406" t="n"/>
      <c r="FBS127" s="406" t="n"/>
      <c r="FBT127" s="406" t="n"/>
      <c r="FBU127" s="406" t="n"/>
      <c r="FBV127" s="406" t="n"/>
      <c r="FBW127" s="406" t="n"/>
      <c r="FBX127" s="406" t="n"/>
      <c r="FBY127" s="406" t="n"/>
      <c r="FBZ127" s="406" t="n"/>
      <c r="FCA127" s="406" t="n"/>
      <c r="FCB127" s="406" t="n"/>
      <c r="FCC127" s="406" t="n"/>
      <c r="FCD127" s="406" t="n"/>
      <c r="FCE127" s="406" t="n"/>
      <c r="FCF127" s="406" t="n"/>
      <c r="FCG127" s="406" t="n"/>
      <c r="FCH127" s="406" t="n"/>
      <c r="FCI127" s="406" t="n"/>
      <c r="FCJ127" s="406" t="n"/>
      <c r="FCK127" s="406" t="n"/>
      <c r="FCL127" s="406" t="n"/>
      <c r="FCM127" s="406" t="n"/>
      <c r="FCN127" s="406" t="n"/>
      <c r="FCO127" s="406" t="n"/>
      <c r="FCP127" s="406" t="n"/>
      <c r="FCQ127" s="406" t="n"/>
      <c r="FCR127" s="406" t="n"/>
      <c r="FCS127" s="406" t="n"/>
      <c r="FCT127" s="406" t="n"/>
      <c r="FCU127" s="406" t="n"/>
      <c r="FCV127" s="406" t="n"/>
      <c r="FCW127" s="406" t="n"/>
      <c r="FCX127" s="406" t="n"/>
      <c r="FCY127" s="406" t="n"/>
      <c r="FCZ127" s="406" t="n"/>
      <c r="FDA127" s="406" t="n"/>
      <c r="FDB127" s="406" t="n"/>
      <c r="FDC127" s="406" t="n"/>
      <c r="FDD127" s="406" t="n"/>
      <c r="FDE127" s="406" t="n"/>
      <c r="FDF127" s="406" t="n"/>
      <c r="FDG127" s="406" t="n"/>
      <c r="FDH127" s="406" t="n"/>
      <c r="FDI127" s="406" t="n"/>
      <c r="FDJ127" s="406" t="n"/>
      <c r="FDK127" s="406" t="n"/>
      <c r="FDL127" s="406" t="n"/>
      <c r="FDM127" s="406" t="n"/>
      <c r="FDN127" s="406" t="n"/>
      <c r="FDO127" s="406" t="n"/>
      <c r="FDP127" s="406" t="n"/>
      <c r="FDQ127" s="406" t="n"/>
      <c r="FDR127" s="406" t="n"/>
      <c r="FDS127" s="406" t="n"/>
      <c r="FDT127" s="406" t="n"/>
      <c r="FDU127" s="406" t="n"/>
      <c r="FDV127" s="406" t="n"/>
      <c r="FDW127" s="406" t="n"/>
      <c r="FDX127" s="406" t="n"/>
      <c r="FDY127" s="406" t="n"/>
      <c r="FDZ127" s="406" t="n"/>
      <c r="FEA127" s="406" t="n"/>
      <c r="FEB127" s="406" t="n"/>
      <c r="FEC127" s="406" t="n"/>
      <c r="FED127" s="406" t="n"/>
      <c r="FEE127" s="406" t="n"/>
      <c r="FEF127" s="406" t="n"/>
      <c r="FEG127" s="406" t="n"/>
      <c r="FEH127" s="406" t="n"/>
      <c r="FEI127" s="406" t="n"/>
      <c r="FEJ127" s="406" t="n"/>
      <c r="FEK127" s="406" t="n"/>
      <c r="FEL127" s="406" t="n"/>
      <c r="FEM127" s="406" t="n"/>
      <c r="FEN127" s="406" t="n"/>
      <c r="FEO127" s="406" t="n"/>
      <c r="FEP127" s="406" t="n"/>
      <c r="FEQ127" s="406" t="n"/>
      <c r="FER127" s="406" t="n"/>
      <c r="FES127" s="406" t="n"/>
      <c r="FET127" s="406" t="n"/>
      <c r="FEU127" s="406" t="n"/>
      <c r="FEV127" s="406" t="n"/>
      <c r="FEW127" s="406" t="n"/>
      <c r="FEX127" s="406" t="n"/>
      <c r="FEY127" s="406" t="n"/>
      <c r="FEZ127" s="406" t="n"/>
      <c r="FFA127" s="406" t="n"/>
      <c r="FFB127" s="406" t="n"/>
      <c r="FFC127" s="406" t="n"/>
      <c r="FFD127" s="406" t="n"/>
      <c r="FFE127" s="406" t="n"/>
      <c r="FFF127" s="406" t="n"/>
      <c r="FFG127" s="406" t="n"/>
      <c r="FFH127" s="406" t="n"/>
      <c r="FFI127" s="406" t="n"/>
      <c r="FFJ127" s="406" t="n"/>
      <c r="FFK127" s="406" t="n"/>
      <c r="FFL127" s="406" t="n"/>
      <c r="FFM127" s="406" t="n"/>
      <c r="FFN127" s="406" t="n"/>
      <c r="FFO127" s="406" t="n"/>
      <c r="FFP127" s="406" t="n"/>
      <c r="FFQ127" s="406" t="n"/>
      <c r="FFR127" s="406" t="n"/>
      <c r="FFS127" s="406" t="n"/>
      <c r="FFT127" s="406" t="n"/>
      <c r="FFU127" s="406" t="n"/>
      <c r="FFV127" s="406" t="n"/>
      <c r="FFW127" s="406" t="n"/>
      <c r="FFX127" s="406" t="n"/>
      <c r="FFY127" s="406" t="n"/>
      <c r="FFZ127" s="406" t="n"/>
      <c r="FGA127" s="406" t="n"/>
      <c r="FGB127" s="406" t="n"/>
      <c r="FGC127" s="406" t="n"/>
      <c r="FGD127" s="406" t="n"/>
      <c r="FGE127" s="406" t="n"/>
      <c r="FGF127" s="406" t="n"/>
      <c r="FGG127" s="406" t="n"/>
      <c r="FGH127" s="406" t="n"/>
      <c r="FGI127" s="406" t="n"/>
      <c r="FGJ127" s="406" t="n"/>
      <c r="FGK127" s="406" t="n"/>
      <c r="FGL127" s="406" t="n"/>
      <c r="FGM127" s="406" t="n"/>
      <c r="FGN127" s="406" t="n"/>
      <c r="FGO127" s="406" t="n"/>
      <c r="FGP127" s="406" t="n"/>
      <c r="FGQ127" s="406" t="n"/>
      <c r="FGR127" s="406" t="n"/>
      <c r="FGS127" s="406" t="n"/>
      <c r="FGT127" s="406" t="n"/>
      <c r="FGU127" s="406" t="n"/>
      <c r="FGV127" s="406" t="n"/>
      <c r="FGW127" s="406" t="n"/>
      <c r="FGX127" s="406" t="n"/>
      <c r="FGY127" s="406" t="n"/>
      <c r="FGZ127" s="406" t="n"/>
      <c r="FHA127" s="406" t="n"/>
      <c r="FHB127" s="406" t="n"/>
      <c r="FHC127" s="406" t="n"/>
      <c r="FHD127" s="406" t="n"/>
      <c r="FHE127" s="406" t="n"/>
      <c r="FHF127" s="406" t="n"/>
      <c r="FHG127" s="406" t="n"/>
      <c r="FHH127" s="406" t="n"/>
      <c r="FHI127" s="406" t="n"/>
      <c r="FHJ127" s="406" t="n"/>
      <c r="FHK127" s="406" t="n"/>
      <c r="FHL127" s="406" t="n"/>
      <c r="FHM127" s="406" t="n"/>
      <c r="FHN127" s="406" t="n"/>
      <c r="FHO127" s="406" t="n"/>
      <c r="FHP127" s="406" t="n"/>
      <c r="FHQ127" s="406" t="n"/>
      <c r="FHR127" s="406" t="n"/>
      <c r="FHS127" s="406" t="n"/>
      <c r="FHT127" s="406" t="n"/>
      <c r="FHU127" s="406" t="n"/>
      <c r="FHV127" s="406" t="n"/>
      <c r="FHW127" s="406" t="n"/>
      <c r="FHX127" s="406" t="n"/>
      <c r="FHY127" s="406" t="n"/>
      <c r="FHZ127" s="406" t="n"/>
      <c r="FIA127" s="406" t="n"/>
      <c r="FIB127" s="406" t="n"/>
      <c r="FIC127" s="406" t="n"/>
      <c r="FID127" s="406" t="n"/>
      <c r="FIE127" s="406" t="n"/>
      <c r="FIF127" s="406" t="n"/>
      <c r="FIG127" s="406" t="n"/>
      <c r="FIH127" s="406" t="n"/>
      <c r="FII127" s="406" t="n"/>
      <c r="FIJ127" s="406" t="n"/>
      <c r="FIK127" s="406" t="n"/>
      <c r="FIL127" s="406" t="n"/>
      <c r="FIM127" s="406" t="n"/>
      <c r="FIN127" s="406" t="n"/>
      <c r="FIO127" s="406" t="n"/>
      <c r="FIP127" s="406" t="n"/>
      <c r="FIQ127" s="406" t="n"/>
      <c r="FIR127" s="406" t="n"/>
      <c r="FIS127" s="406" t="n"/>
      <c r="FIT127" s="406" t="n"/>
      <c r="FIU127" s="406" t="n"/>
      <c r="FIV127" s="406" t="n"/>
      <c r="FIW127" s="406" t="n"/>
      <c r="FIX127" s="406" t="n"/>
      <c r="FIY127" s="406" t="n"/>
      <c r="FIZ127" s="406" t="n"/>
      <c r="FJA127" s="406" t="n"/>
      <c r="FJB127" s="406" t="n"/>
      <c r="FJC127" s="406" t="n"/>
      <c r="FJD127" s="406" t="n"/>
      <c r="FJE127" s="406" t="n"/>
      <c r="FJF127" s="406" t="n"/>
      <c r="FJG127" s="406" t="n"/>
      <c r="FJH127" s="406" t="n"/>
      <c r="FJI127" s="406" t="n"/>
      <c r="FJJ127" s="406" t="n"/>
      <c r="FJK127" s="406" t="n"/>
      <c r="FJL127" s="406" t="n"/>
      <c r="FJM127" s="406" t="n"/>
      <c r="FJN127" s="406" t="n"/>
      <c r="FJO127" s="406" t="n"/>
      <c r="FJP127" s="406" t="n"/>
      <c r="FJQ127" s="406" t="n"/>
      <c r="FJR127" s="406" t="n"/>
      <c r="FJS127" s="406" t="n"/>
      <c r="FJT127" s="406" t="n"/>
      <c r="FJU127" s="406" t="n"/>
      <c r="FJV127" s="406" t="n"/>
      <c r="FJW127" s="406" t="n"/>
      <c r="FJX127" s="406" t="n"/>
      <c r="FJY127" s="406" t="n"/>
      <c r="FJZ127" s="406" t="n"/>
      <c r="FKA127" s="406" t="n"/>
      <c r="FKB127" s="406" t="n"/>
      <c r="FKC127" s="406" t="n"/>
      <c r="FKD127" s="406" t="n"/>
      <c r="FKE127" s="406" t="n"/>
      <c r="FKF127" s="406" t="n"/>
      <c r="FKG127" s="406" t="n"/>
      <c r="FKH127" s="406" t="n"/>
      <c r="FKI127" s="406" t="n"/>
      <c r="FKJ127" s="406" t="n"/>
      <c r="FKK127" s="406" t="n"/>
      <c r="FKL127" s="406" t="n"/>
      <c r="FKM127" s="406" t="n"/>
      <c r="FKN127" s="406" t="n"/>
      <c r="FKO127" s="406" t="n"/>
      <c r="FKP127" s="406" t="n"/>
      <c r="FKQ127" s="406" t="n"/>
      <c r="FKR127" s="406" t="n"/>
      <c r="FKS127" s="406" t="n"/>
      <c r="FKT127" s="406" t="n"/>
      <c r="FKU127" s="406" t="n"/>
      <c r="FKV127" s="406" t="n"/>
      <c r="FKW127" s="406" t="n"/>
      <c r="FKX127" s="406" t="n"/>
      <c r="FKY127" s="406" t="n"/>
      <c r="FKZ127" s="406" t="n"/>
      <c r="FLA127" s="406" t="n"/>
      <c r="FLB127" s="406" t="n"/>
      <c r="FLC127" s="406" t="n"/>
      <c r="FLD127" s="406" t="n"/>
      <c r="FLE127" s="406" t="n"/>
      <c r="FLF127" s="406" t="n"/>
      <c r="FLG127" s="406" t="n"/>
      <c r="FLH127" s="406" t="n"/>
      <c r="FLI127" s="406" t="n"/>
      <c r="FLJ127" s="406" t="n"/>
      <c r="FLK127" s="406" t="n"/>
      <c r="FLL127" s="406" t="n"/>
      <c r="FLM127" s="406" t="n"/>
      <c r="FLN127" s="406" t="n"/>
      <c r="FLO127" s="406" t="n"/>
      <c r="FLP127" s="406" t="n"/>
      <c r="FLQ127" s="406" t="n"/>
      <c r="FLR127" s="406" t="n"/>
      <c r="FLS127" s="406" t="n"/>
      <c r="FLT127" s="406" t="n"/>
      <c r="FLU127" s="406" t="n"/>
      <c r="FLV127" s="406" t="n"/>
      <c r="FLW127" s="406" t="n"/>
      <c r="FLX127" s="406" t="n"/>
      <c r="FLY127" s="406" t="n"/>
      <c r="FLZ127" s="406" t="n"/>
      <c r="FMA127" s="406" t="n"/>
      <c r="FMB127" s="406" t="n"/>
      <c r="FMC127" s="406" t="n"/>
      <c r="FMD127" s="406" t="n"/>
      <c r="FME127" s="406" t="n"/>
      <c r="FMF127" s="406" t="n"/>
      <c r="FMG127" s="406" t="n"/>
      <c r="FMH127" s="406" t="n"/>
      <c r="FMI127" s="406" t="n"/>
      <c r="FMJ127" s="406" t="n"/>
      <c r="FMK127" s="406" t="n"/>
      <c r="FML127" s="406" t="n"/>
      <c r="FMM127" s="406" t="n"/>
      <c r="FMN127" s="406" t="n"/>
      <c r="FMO127" s="406" t="n"/>
      <c r="FMP127" s="406" t="n"/>
      <c r="FMQ127" s="406" t="n"/>
      <c r="FMR127" s="406" t="n"/>
      <c r="FMS127" s="406" t="n"/>
      <c r="FMT127" s="406" t="n"/>
      <c r="FMU127" s="406" t="n"/>
      <c r="FMV127" s="406" t="n"/>
      <c r="FMW127" s="406" t="n"/>
      <c r="FMX127" s="406" t="n"/>
      <c r="FMY127" s="406" t="n"/>
      <c r="FMZ127" s="406" t="n"/>
      <c r="FNA127" s="406" t="n"/>
      <c r="FNB127" s="406" t="n"/>
      <c r="FNC127" s="406" t="n"/>
      <c r="FND127" s="406" t="n"/>
      <c r="FNE127" s="406" t="n"/>
      <c r="FNF127" s="406" t="n"/>
      <c r="FNG127" s="406" t="n"/>
      <c r="FNH127" s="406" t="n"/>
      <c r="FNI127" s="406" t="n"/>
      <c r="FNJ127" s="406" t="n"/>
      <c r="FNK127" s="406" t="n"/>
      <c r="FNL127" s="406" t="n"/>
      <c r="FNM127" s="406" t="n"/>
      <c r="FNN127" s="406" t="n"/>
      <c r="FNO127" s="406" t="n"/>
      <c r="FNP127" s="406" t="n"/>
      <c r="FNQ127" s="406" t="n"/>
      <c r="FNR127" s="406" t="n"/>
      <c r="FNS127" s="406" t="n"/>
      <c r="FNT127" s="406" t="n"/>
      <c r="FNU127" s="406" t="n"/>
      <c r="FNV127" s="406" t="n"/>
      <c r="FNW127" s="406" t="n"/>
      <c r="FNX127" s="406" t="n"/>
      <c r="FNY127" s="406" t="n"/>
      <c r="FNZ127" s="406" t="n"/>
      <c r="FOA127" s="406" t="n"/>
      <c r="FOB127" s="406" t="n"/>
      <c r="FOC127" s="406" t="n"/>
      <c r="FOD127" s="406" t="n"/>
      <c r="FOE127" s="406" t="n"/>
      <c r="FOF127" s="406" t="n"/>
      <c r="FOG127" s="406" t="n"/>
      <c r="FOH127" s="406" t="n"/>
      <c r="FOI127" s="406" t="n"/>
      <c r="FOJ127" s="406" t="n"/>
      <c r="FOK127" s="406" t="n"/>
      <c r="FOL127" s="406" t="n"/>
      <c r="FOM127" s="406" t="n"/>
      <c r="FON127" s="406" t="n"/>
      <c r="FOO127" s="406" t="n"/>
      <c r="FOP127" s="406" t="n"/>
      <c r="FOQ127" s="406" t="n"/>
      <c r="FOR127" s="406" t="n"/>
      <c r="FOS127" s="406" t="n"/>
      <c r="FOT127" s="406" t="n"/>
      <c r="FOU127" s="406" t="n"/>
      <c r="FOV127" s="406" t="n"/>
      <c r="FOW127" s="406" t="n"/>
      <c r="FOX127" s="406" t="n"/>
      <c r="FOY127" s="406" t="n"/>
      <c r="FOZ127" s="406" t="n"/>
      <c r="FPA127" s="406" t="n"/>
      <c r="FPB127" s="406" t="n"/>
      <c r="FPC127" s="406" t="n"/>
      <c r="FPD127" s="406" t="n"/>
      <c r="FPE127" s="406" t="n"/>
      <c r="FPF127" s="406" t="n"/>
      <c r="FPG127" s="406" t="n"/>
      <c r="FPH127" s="406" t="n"/>
      <c r="FPI127" s="406" t="n"/>
      <c r="FPJ127" s="406" t="n"/>
      <c r="FPK127" s="406" t="n"/>
      <c r="FPL127" s="406" t="n"/>
      <c r="FPM127" s="406" t="n"/>
      <c r="FPN127" s="406" t="n"/>
      <c r="FPO127" s="406" t="n"/>
      <c r="FPP127" s="406" t="n"/>
      <c r="FPQ127" s="406" t="n"/>
      <c r="FPR127" s="406" t="n"/>
      <c r="FPS127" s="406" t="n"/>
      <c r="FPT127" s="406" t="n"/>
      <c r="FPU127" s="406" t="n"/>
      <c r="FPV127" s="406" t="n"/>
      <c r="FPW127" s="406" t="n"/>
      <c r="FPX127" s="406" t="n"/>
      <c r="FPY127" s="406" t="n"/>
      <c r="FPZ127" s="406" t="n"/>
      <c r="FQA127" s="406" t="n"/>
      <c r="FQB127" s="406" t="n"/>
      <c r="FQC127" s="406" t="n"/>
      <c r="FQD127" s="406" t="n"/>
      <c r="FQE127" s="406" t="n"/>
      <c r="FQF127" s="406" t="n"/>
      <c r="FQG127" s="406" t="n"/>
      <c r="FQH127" s="406" t="n"/>
      <c r="FQI127" s="406" t="n"/>
      <c r="FQJ127" s="406" t="n"/>
      <c r="FQK127" s="406" t="n"/>
      <c r="FQL127" s="406" t="n"/>
      <c r="FQM127" s="406" t="n"/>
      <c r="FQN127" s="406" t="n"/>
      <c r="FQO127" s="406" t="n"/>
      <c r="FQP127" s="406" t="n"/>
      <c r="FQQ127" s="406" t="n"/>
      <c r="FQR127" s="406" t="n"/>
      <c r="FQS127" s="406" t="n"/>
      <c r="FQT127" s="406" t="n"/>
      <c r="FQU127" s="406" t="n"/>
      <c r="FQV127" s="406" t="n"/>
      <c r="FQW127" s="406" t="n"/>
      <c r="FQX127" s="406" t="n"/>
      <c r="FQY127" s="406" t="n"/>
      <c r="FQZ127" s="406" t="n"/>
      <c r="FRA127" s="406" t="n"/>
      <c r="FRB127" s="406" t="n"/>
      <c r="FRC127" s="406" t="n"/>
      <c r="FRD127" s="406" t="n"/>
      <c r="FRE127" s="406" t="n"/>
      <c r="FRF127" s="406" t="n"/>
      <c r="FRG127" s="406" t="n"/>
      <c r="FRH127" s="406" t="n"/>
      <c r="FRI127" s="406" t="n"/>
      <c r="FRJ127" s="406" t="n"/>
      <c r="FRK127" s="406" t="n"/>
      <c r="FRL127" s="406" t="n"/>
      <c r="FRM127" s="406" t="n"/>
      <c r="FRN127" s="406" t="n"/>
      <c r="FRO127" s="406" t="n"/>
      <c r="FRP127" s="406" t="n"/>
      <c r="FRQ127" s="406" t="n"/>
      <c r="FRR127" s="406" t="n"/>
      <c r="FRS127" s="406" t="n"/>
      <c r="FRT127" s="406" t="n"/>
      <c r="FRU127" s="406" t="n"/>
      <c r="FRV127" s="406" t="n"/>
      <c r="FRW127" s="406" t="n"/>
      <c r="FRX127" s="406" t="n"/>
      <c r="FRY127" s="406" t="n"/>
      <c r="FRZ127" s="406" t="n"/>
      <c r="FSA127" s="406" t="n"/>
      <c r="FSB127" s="406" t="n"/>
      <c r="FSC127" s="406" t="n"/>
      <c r="FSD127" s="406" t="n"/>
      <c r="FSE127" s="406" t="n"/>
      <c r="FSF127" s="406" t="n"/>
      <c r="FSG127" s="406" t="n"/>
      <c r="FSH127" s="406" t="n"/>
      <c r="FSI127" s="406" t="n"/>
      <c r="FSJ127" s="406" t="n"/>
      <c r="FSK127" s="406" t="n"/>
      <c r="FSL127" s="406" t="n"/>
      <c r="FSM127" s="406" t="n"/>
      <c r="FSN127" s="406" t="n"/>
      <c r="FSO127" s="406" t="n"/>
      <c r="FSP127" s="406" t="n"/>
      <c r="FSQ127" s="406" t="n"/>
      <c r="FSR127" s="406" t="n"/>
      <c r="FSS127" s="406" t="n"/>
      <c r="FST127" s="406" t="n"/>
      <c r="FSU127" s="406" t="n"/>
      <c r="FSV127" s="406" t="n"/>
      <c r="FSW127" s="406" t="n"/>
      <c r="FSX127" s="406" t="n"/>
      <c r="FSY127" s="406" t="n"/>
      <c r="FSZ127" s="406" t="n"/>
      <c r="FTA127" s="406" t="n"/>
      <c r="FTB127" s="406" t="n"/>
      <c r="FTC127" s="406" t="n"/>
      <c r="FTD127" s="406" t="n"/>
      <c r="FTE127" s="406" t="n"/>
      <c r="FTF127" s="406" t="n"/>
      <c r="FTG127" s="406" t="n"/>
      <c r="FTH127" s="406" t="n"/>
      <c r="FTI127" s="406" t="n"/>
      <c r="FTJ127" s="406" t="n"/>
      <c r="FTK127" s="406" t="n"/>
      <c r="FTL127" s="406" t="n"/>
      <c r="FTM127" s="406" t="n"/>
      <c r="FTN127" s="406" t="n"/>
      <c r="FTO127" s="406" t="n"/>
      <c r="FTP127" s="406" t="n"/>
      <c r="FTQ127" s="406" t="n"/>
      <c r="FTR127" s="406" t="n"/>
      <c r="FTS127" s="406" t="n"/>
      <c r="FTT127" s="406" t="n"/>
      <c r="FTU127" s="406" t="n"/>
      <c r="FTV127" s="406" t="n"/>
      <c r="FTW127" s="406" t="n"/>
      <c r="FTX127" s="406" t="n"/>
      <c r="FTY127" s="406" t="n"/>
      <c r="FTZ127" s="406" t="n"/>
      <c r="FUA127" s="406" t="n"/>
      <c r="FUB127" s="406" t="n"/>
      <c r="FUC127" s="406" t="n"/>
      <c r="FUD127" s="406" t="n"/>
      <c r="FUE127" s="406" t="n"/>
      <c r="FUF127" s="406" t="n"/>
      <c r="FUG127" s="406" t="n"/>
      <c r="FUH127" s="406" t="n"/>
      <c r="FUI127" s="406" t="n"/>
      <c r="FUJ127" s="406" t="n"/>
      <c r="FUK127" s="406" t="n"/>
      <c r="FUL127" s="406" t="n"/>
      <c r="FUM127" s="406" t="n"/>
      <c r="FUN127" s="406" t="n"/>
      <c r="FUO127" s="406" t="n"/>
      <c r="FUP127" s="406" t="n"/>
      <c r="FUQ127" s="406" t="n"/>
      <c r="FUR127" s="406" t="n"/>
      <c r="FUS127" s="406" t="n"/>
      <c r="FUT127" s="406" t="n"/>
      <c r="FUU127" s="406" t="n"/>
      <c r="FUV127" s="406" t="n"/>
      <c r="FUW127" s="406" t="n"/>
      <c r="FUX127" s="406" t="n"/>
      <c r="FUY127" s="406" t="n"/>
      <c r="FUZ127" s="406" t="n"/>
      <c r="FVA127" s="406" t="n"/>
      <c r="FVB127" s="406" t="n"/>
      <c r="FVC127" s="406" t="n"/>
      <c r="FVD127" s="406" t="n"/>
      <c r="FVE127" s="406" t="n"/>
      <c r="FVF127" s="406" t="n"/>
      <c r="FVG127" s="406" t="n"/>
      <c r="FVH127" s="406" t="n"/>
      <c r="FVI127" s="406" t="n"/>
      <c r="FVJ127" s="406" t="n"/>
      <c r="FVK127" s="406" t="n"/>
      <c r="FVL127" s="406" t="n"/>
      <c r="FVM127" s="406" t="n"/>
      <c r="FVN127" s="406" t="n"/>
      <c r="FVO127" s="406" t="n"/>
      <c r="FVP127" s="406" t="n"/>
      <c r="FVQ127" s="406" t="n"/>
      <c r="FVR127" s="406" t="n"/>
      <c r="FVS127" s="406" t="n"/>
      <c r="FVT127" s="406" t="n"/>
      <c r="FVU127" s="406" t="n"/>
      <c r="FVV127" s="406" t="n"/>
      <c r="FVW127" s="406" t="n"/>
      <c r="FVX127" s="406" t="n"/>
      <c r="FVY127" s="406" t="n"/>
      <c r="FVZ127" s="406" t="n"/>
      <c r="FWA127" s="406" t="n"/>
      <c r="FWB127" s="406" t="n"/>
      <c r="FWC127" s="406" t="n"/>
      <c r="FWD127" s="406" t="n"/>
      <c r="FWE127" s="406" t="n"/>
      <c r="FWF127" s="406" t="n"/>
      <c r="FWG127" s="406" t="n"/>
      <c r="FWH127" s="406" t="n"/>
      <c r="FWI127" s="406" t="n"/>
      <c r="FWJ127" s="406" t="n"/>
      <c r="FWK127" s="406" t="n"/>
      <c r="FWL127" s="406" t="n"/>
      <c r="FWM127" s="406" t="n"/>
      <c r="FWN127" s="406" t="n"/>
      <c r="FWO127" s="406" t="n"/>
      <c r="FWP127" s="406" t="n"/>
      <c r="FWQ127" s="406" t="n"/>
      <c r="FWR127" s="406" t="n"/>
      <c r="FWS127" s="406" t="n"/>
      <c r="FWT127" s="406" t="n"/>
      <c r="FWU127" s="406" t="n"/>
      <c r="FWV127" s="406" t="n"/>
      <c r="FWW127" s="406" t="n"/>
      <c r="FWX127" s="406" t="n"/>
      <c r="FWY127" s="406" t="n"/>
      <c r="FWZ127" s="406" t="n"/>
      <c r="FXA127" s="406" t="n"/>
      <c r="FXB127" s="406" t="n"/>
      <c r="FXC127" s="406" t="n"/>
      <c r="FXD127" s="406" t="n"/>
      <c r="FXE127" s="406" t="n"/>
      <c r="FXF127" s="406" t="n"/>
      <c r="FXG127" s="406" t="n"/>
      <c r="FXH127" s="406" t="n"/>
      <c r="FXI127" s="406" t="n"/>
      <c r="FXJ127" s="406" t="n"/>
      <c r="FXK127" s="406" t="n"/>
      <c r="FXL127" s="406" t="n"/>
      <c r="FXM127" s="406" t="n"/>
      <c r="FXN127" s="406" t="n"/>
      <c r="FXO127" s="406" t="n"/>
      <c r="FXP127" s="406" t="n"/>
      <c r="FXQ127" s="406" t="n"/>
      <c r="FXR127" s="406" t="n"/>
      <c r="FXS127" s="406" t="n"/>
      <c r="FXT127" s="406" t="n"/>
      <c r="FXU127" s="406" t="n"/>
      <c r="FXV127" s="406" t="n"/>
      <c r="FXW127" s="406" t="n"/>
      <c r="FXX127" s="406" t="n"/>
      <c r="FXY127" s="406" t="n"/>
      <c r="FXZ127" s="406" t="n"/>
      <c r="FYA127" s="406" t="n"/>
      <c r="FYB127" s="406" t="n"/>
      <c r="FYC127" s="406" t="n"/>
      <c r="FYD127" s="406" t="n"/>
      <c r="FYE127" s="406" t="n"/>
      <c r="FYF127" s="406" t="n"/>
      <c r="FYG127" s="406" t="n"/>
      <c r="FYH127" s="406" t="n"/>
      <c r="FYI127" s="406" t="n"/>
      <c r="FYJ127" s="406" t="n"/>
      <c r="FYK127" s="406" t="n"/>
      <c r="FYL127" s="406" t="n"/>
      <c r="FYM127" s="406" t="n"/>
      <c r="FYN127" s="406" t="n"/>
      <c r="FYO127" s="406" t="n"/>
      <c r="FYP127" s="406" t="n"/>
      <c r="FYQ127" s="406" t="n"/>
      <c r="FYR127" s="406" t="n"/>
      <c r="FYS127" s="406" t="n"/>
      <c r="FYT127" s="406" t="n"/>
      <c r="FYU127" s="406" t="n"/>
      <c r="FYV127" s="406" t="n"/>
      <c r="FYW127" s="406" t="n"/>
      <c r="FYX127" s="406" t="n"/>
      <c r="FYY127" s="406" t="n"/>
      <c r="FYZ127" s="406" t="n"/>
      <c r="FZA127" s="406" t="n"/>
      <c r="FZB127" s="406" t="n"/>
      <c r="FZC127" s="406" t="n"/>
      <c r="FZD127" s="406" t="n"/>
      <c r="FZE127" s="406" t="n"/>
      <c r="FZF127" s="406" t="n"/>
      <c r="FZG127" s="406" t="n"/>
      <c r="FZH127" s="406" t="n"/>
      <c r="FZI127" s="406" t="n"/>
      <c r="FZJ127" s="406" t="n"/>
      <c r="FZK127" s="406" t="n"/>
      <c r="FZL127" s="406" t="n"/>
      <c r="FZM127" s="406" t="n"/>
      <c r="FZN127" s="406" t="n"/>
      <c r="FZO127" s="406" t="n"/>
      <c r="FZP127" s="406" t="n"/>
      <c r="FZQ127" s="406" t="n"/>
      <c r="FZR127" s="406" t="n"/>
      <c r="FZS127" s="406" t="n"/>
      <c r="FZT127" s="406" t="n"/>
      <c r="FZU127" s="406" t="n"/>
      <c r="FZV127" s="406" t="n"/>
      <c r="FZW127" s="406" t="n"/>
      <c r="FZX127" s="406" t="n"/>
      <c r="FZY127" s="406" t="n"/>
      <c r="FZZ127" s="406" t="n"/>
      <c r="GAA127" s="406" t="n"/>
      <c r="GAB127" s="406" t="n"/>
      <c r="GAC127" s="406" t="n"/>
      <c r="GAD127" s="406" t="n"/>
      <c r="GAE127" s="406" t="n"/>
      <c r="GAF127" s="406" t="n"/>
      <c r="GAG127" s="406" t="n"/>
      <c r="GAH127" s="406" t="n"/>
      <c r="GAI127" s="406" t="n"/>
      <c r="GAJ127" s="406" t="n"/>
      <c r="GAK127" s="406" t="n"/>
      <c r="GAL127" s="406" t="n"/>
      <c r="GAM127" s="406" t="n"/>
      <c r="GAN127" s="406" t="n"/>
      <c r="GAO127" s="406" t="n"/>
      <c r="GAP127" s="406" t="n"/>
      <c r="GAQ127" s="406" t="n"/>
      <c r="GAR127" s="406" t="n"/>
      <c r="GAS127" s="406" t="n"/>
      <c r="GAT127" s="406" t="n"/>
      <c r="GAU127" s="406" t="n"/>
      <c r="GAV127" s="406" t="n"/>
      <c r="GAW127" s="406" t="n"/>
      <c r="GAX127" s="406" t="n"/>
      <c r="GAY127" s="406" t="n"/>
      <c r="GAZ127" s="406" t="n"/>
      <c r="GBA127" s="406" t="n"/>
      <c r="GBB127" s="406" t="n"/>
      <c r="GBC127" s="406" t="n"/>
      <c r="GBD127" s="406" t="n"/>
      <c r="GBE127" s="406" t="n"/>
      <c r="GBF127" s="406" t="n"/>
      <c r="GBG127" s="406" t="n"/>
      <c r="GBH127" s="406" t="n"/>
      <c r="GBI127" s="406" t="n"/>
      <c r="GBJ127" s="406" t="n"/>
      <c r="GBK127" s="406" t="n"/>
      <c r="GBL127" s="406" t="n"/>
      <c r="GBM127" s="406" t="n"/>
      <c r="GBN127" s="406" t="n"/>
      <c r="GBO127" s="406" t="n"/>
      <c r="GBP127" s="406" t="n"/>
      <c r="GBQ127" s="406" t="n"/>
      <c r="GBR127" s="406" t="n"/>
      <c r="GBS127" s="406" t="n"/>
      <c r="GBT127" s="406" t="n"/>
      <c r="GBU127" s="406" t="n"/>
      <c r="GBV127" s="406" t="n"/>
      <c r="GBW127" s="406" t="n"/>
      <c r="GBX127" s="406" t="n"/>
      <c r="GBY127" s="406" t="n"/>
      <c r="GBZ127" s="406" t="n"/>
      <c r="GCA127" s="406" t="n"/>
      <c r="GCB127" s="406" t="n"/>
      <c r="GCC127" s="406" t="n"/>
      <c r="GCD127" s="406" t="n"/>
      <c r="GCE127" s="406" t="n"/>
      <c r="GCF127" s="406" t="n"/>
      <c r="GCG127" s="406" t="n"/>
      <c r="GCH127" s="406" t="n"/>
      <c r="GCI127" s="406" t="n"/>
      <c r="GCJ127" s="406" t="n"/>
      <c r="GCK127" s="406" t="n"/>
      <c r="GCL127" s="406" t="n"/>
      <c r="GCM127" s="406" t="n"/>
      <c r="GCN127" s="406" t="n"/>
      <c r="GCO127" s="406" t="n"/>
      <c r="GCP127" s="406" t="n"/>
      <c r="GCQ127" s="406" t="n"/>
      <c r="GCR127" s="406" t="n"/>
      <c r="GCS127" s="406" t="n"/>
      <c r="GCT127" s="406" t="n"/>
      <c r="GCU127" s="406" t="n"/>
      <c r="GCV127" s="406" t="n"/>
      <c r="GCW127" s="406" t="n"/>
      <c r="GCX127" s="406" t="n"/>
      <c r="GCY127" s="406" t="n"/>
      <c r="GCZ127" s="406" t="n"/>
      <c r="GDA127" s="406" t="n"/>
      <c r="GDB127" s="406" t="n"/>
      <c r="GDC127" s="406" t="n"/>
      <c r="GDD127" s="406" t="n"/>
      <c r="GDE127" s="406" t="n"/>
      <c r="GDF127" s="406" t="n"/>
      <c r="GDG127" s="406" t="n"/>
      <c r="GDH127" s="406" t="n"/>
      <c r="GDI127" s="406" t="n"/>
      <c r="GDJ127" s="406" t="n"/>
      <c r="GDK127" s="406" t="n"/>
      <c r="GDL127" s="406" t="n"/>
      <c r="GDM127" s="406" t="n"/>
      <c r="GDN127" s="406" t="n"/>
      <c r="GDO127" s="406" t="n"/>
      <c r="GDP127" s="406" t="n"/>
      <c r="GDQ127" s="406" t="n"/>
      <c r="GDR127" s="406" t="n"/>
      <c r="GDS127" s="406" t="n"/>
      <c r="GDT127" s="406" t="n"/>
      <c r="GDU127" s="406" t="n"/>
      <c r="GDV127" s="406" t="n"/>
      <c r="GDW127" s="406" t="n"/>
      <c r="GDX127" s="406" t="n"/>
      <c r="GDY127" s="406" t="n"/>
      <c r="GDZ127" s="406" t="n"/>
      <c r="GEA127" s="406" t="n"/>
      <c r="GEB127" s="406" t="n"/>
      <c r="GEC127" s="406" t="n"/>
      <c r="GED127" s="406" t="n"/>
      <c r="GEE127" s="406" t="n"/>
      <c r="GEF127" s="406" t="n"/>
      <c r="GEG127" s="406" t="n"/>
      <c r="GEH127" s="406" t="n"/>
      <c r="GEI127" s="406" t="n"/>
      <c r="GEJ127" s="406" t="n"/>
      <c r="GEK127" s="406" t="n"/>
      <c r="GEL127" s="406" t="n"/>
      <c r="GEM127" s="406" t="n"/>
      <c r="GEN127" s="406" t="n"/>
      <c r="GEO127" s="406" t="n"/>
      <c r="GEP127" s="406" t="n"/>
      <c r="GEQ127" s="406" t="n"/>
      <c r="GER127" s="406" t="n"/>
      <c r="GES127" s="406" t="n"/>
      <c r="GET127" s="406" t="n"/>
      <c r="GEU127" s="406" t="n"/>
      <c r="GEV127" s="406" t="n"/>
      <c r="GEW127" s="406" t="n"/>
      <c r="GEX127" s="406" t="n"/>
      <c r="GEY127" s="406" t="n"/>
      <c r="GEZ127" s="406" t="n"/>
      <c r="GFA127" s="406" t="n"/>
      <c r="GFB127" s="406" t="n"/>
      <c r="GFC127" s="406" t="n"/>
      <c r="GFD127" s="406" t="n"/>
      <c r="GFE127" s="406" t="n"/>
      <c r="GFF127" s="406" t="n"/>
      <c r="GFG127" s="406" t="n"/>
      <c r="GFH127" s="406" t="n"/>
      <c r="GFI127" s="406" t="n"/>
      <c r="GFJ127" s="406" t="n"/>
      <c r="GFK127" s="406" t="n"/>
      <c r="GFL127" s="406" t="n"/>
      <c r="GFM127" s="406" t="n"/>
      <c r="GFN127" s="406" t="n"/>
      <c r="GFO127" s="406" t="n"/>
      <c r="GFP127" s="406" t="n"/>
      <c r="GFQ127" s="406" t="n"/>
      <c r="GFR127" s="406" t="n"/>
      <c r="GFS127" s="406" t="n"/>
      <c r="GFT127" s="406" t="n"/>
      <c r="GFU127" s="406" t="n"/>
      <c r="GFV127" s="406" t="n"/>
      <c r="GFW127" s="406" t="n"/>
      <c r="GFX127" s="406" t="n"/>
      <c r="GFY127" s="406" t="n"/>
      <c r="GFZ127" s="406" t="n"/>
      <c r="GGA127" s="406" t="n"/>
      <c r="GGB127" s="406" t="n"/>
      <c r="GGC127" s="406" t="n"/>
      <c r="GGD127" s="406" t="n"/>
      <c r="GGE127" s="406" t="n"/>
      <c r="GGF127" s="406" t="n"/>
      <c r="GGG127" s="406" t="n"/>
      <c r="GGH127" s="406" t="n"/>
      <c r="GGI127" s="406" t="n"/>
      <c r="GGJ127" s="406" t="n"/>
      <c r="GGK127" s="406" t="n"/>
      <c r="GGL127" s="406" t="n"/>
      <c r="GGM127" s="406" t="n"/>
      <c r="GGN127" s="406" t="n"/>
      <c r="GGO127" s="406" t="n"/>
      <c r="GGP127" s="406" t="n"/>
      <c r="GGQ127" s="406" t="n"/>
      <c r="GGR127" s="406" t="n"/>
      <c r="GGS127" s="406" t="n"/>
      <c r="GGT127" s="406" t="n"/>
      <c r="GGU127" s="406" t="n"/>
      <c r="GGV127" s="406" t="n"/>
      <c r="GGW127" s="406" t="n"/>
      <c r="GGX127" s="406" t="n"/>
      <c r="GGY127" s="406" t="n"/>
      <c r="GGZ127" s="406" t="n"/>
      <c r="GHA127" s="406" t="n"/>
      <c r="GHB127" s="406" t="n"/>
      <c r="GHC127" s="406" t="n"/>
      <c r="GHD127" s="406" t="n"/>
      <c r="GHE127" s="406" t="n"/>
      <c r="GHF127" s="406" t="n"/>
      <c r="GHG127" s="406" t="n"/>
      <c r="GHH127" s="406" t="n"/>
      <c r="GHI127" s="406" t="n"/>
      <c r="GHJ127" s="406" t="n"/>
      <c r="GHK127" s="406" t="n"/>
      <c r="GHL127" s="406" t="n"/>
      <c r="GHM127" s="406" t="n"/>
      <c r="GHN127" s="406" t="n"/>
      <c r="GHO127" s="406" t="n"/>
      <c r="GHP127" s="406" t="n"/>
      <c r="GHQ127" s="406" t="n"/>
      <c r="GHR127" s="406" t="n"/>
      <c r="GHS127" s="406" t="n"/>
      <c r="GHT127" s="406" t="n"/>
      <c r="GHU127" s="406" t="n"/>
      <c r="GHV127" s="406" t="n"/>
      <c r="GHW127" s="406" t="n"/>
      <c r="GHX127" s="406" t="n"/>
      <c r="GHY127" s="406" t="n"/>
      <c r="GHZ127" s="406" t="n"/>
      <c r="GIA127" s="406" t="n"/>
      <c r="GIB127" s="406" t="n"/>
      <c r="GIC127" s="406" t="n"/>
      <c r="GID127" s="406" t="n"/>
      <c r="GIE127" s="406" t="n"/>
      <c r="GIF127" s="406" t="n"/>
      <c r="GIG127" s="406" t="n"/>
      <c r="GIH127" s="406" t="n"/>
      <c r="GII127" s="406" t="n"/>
      <c r="GIJ127" s="406" t="n"/>
      <c r="GIK127" s="406" t="n"/>
      <c r="GIL127" s="406" t="n"/>
      <c r="GIM127" s="406" t="n"/>
      <c r="GIN127" s="406" t="n"/>
      <c r="GIO127" s="406" t="n"/>
      <c r="GIP127" s="406" t="n"/>
      <c r="GIQ127" s="406" t="n"/>
      <c r="GIR127" s="406" t="n"/>
      <c r="GIS127" s="406" t="n"/>
      <c r="GIT127" s="406" t="n"/>
      <c r="GIU127" s="406" t="n"/>
      <c r="GIV127" s="406" t="n"/>
      <c r="GIW127" s="406" t="n"/>
      <c r="GIX127" s="406" t="n"/>
      <c r="GIY127" s="406" t="n"/>
      <c r="GIZ127" s="406" t="n"/>
      <c r="GJA127" s="406" t="n"/>
      <c r="GJB127" s="406" t="n"/>
      <c r="GJC127" s="406" t="n"/>
      <c r="GJD127" s="406" t="n"/>
      <c r="GJE127" s="406" t="n"/>
      <c r="GJF127" s="406" t="n"/>
      <c r="GJG127" s="406" t="n"/>
      <c r="GJH127" s="406" t="n"/>
      <c r="GJI127" s="406" t="n"/>
      <c r="GJJ127" s="406" t="n"/>
      <c r="GJK127" s="406" t="n"/>
      <c r="GJL127" s="406" t="n"/>
      <c r="GJM127" s="406" t="n"/>
      <c r="GJN127" s="406" t="n"/>
      <c r="GJO127" s="406" t="n"/>
      <c r="GJP127" s="406" t="n"/>
      <c r="GJQ127" s="406" t="n"/>
      <c r="GJR127" s="406" t="n"/>
      <c r="GJS127" s="406" t="n"/>
      <c r="GJT127" s="406" t="n"/>
      <c r="GJU127" s="406" t="n"/>
      <c r="GJV127" s="406" t="n"/>
      <c r="GJW127" s="406" t="n"/>
      <c r="GJX127" s="406" t="n"/>
      <c r="GJY127" s="406" t="n"/>
      <c r="GJZ127" s="406" t="n"/>
      <c r="GKA127" s="406" t="n"/>
      <c r="GKB127" s="406" t="n"/>
      <c r="GKC127" s="406" t="n"/>
      <c r="GKD127" s="406" t="n"/>
      <c r="GKE127" s="406" t="n"/>
      <c r="GKF127" s="406" t="n"/>
      <c r="GKG127" s="406" t="n"/>
      <c r="GKH127" s="406" t="n"/>
      <c r="GKI127" s="406" t="n"/>
      <c r="GKJ127" s="406" t="n"/>
      <c r="GKK127" s="406" t="n"/>
      <c r="GKL127" s="406" t="n"/>
      <c r="GKM127" s="406" t="n"/>
      <c r="GKN127" s="406" t="n"/>
      <c r="GKO127" s="406" t="n"/>
      <c r="GKP127" s="406" t="n"/>
      <c r="GKQ127" s="406" t="n"/>
      <c r="GKR127" s="406" t="n"/>
      <c r="GKS127" s="406" t="n"/>
      <c r="GKT127" s="406" t="n"/>
      <c r="GKU127" s="406" t="n"/>
      <c r="GKV127" s="406" t="n"/>
      <c r="GKW127" s="406" t="n"/>
      <c r="GKX127" s="406" t="n"/>
      <c r="GKY127" s="406" t="n"/>
      <c r="GKZ127" s="406" t="n"/>
      <c r="GLA127" s="406" t="n"/>
      <c r="GLB127" s="406" t="n"/>
      <c r="GLC127" s="406" t="n"/>
      <c r="GLD127" s="406" t="n"/>
      <c r="GLE127" s="406" t="n"/>
      <c r="GLF127" s="406" t="n"/>
      <c r="GLG127" s="406" t="n"/>
      <c r="GLH127" s="406" t="n"/>
      <c r="GLI127" s="406" t="n"/>
      <c r="GLJ127" s="406" t="n"/>
      <c r="GLK127" s="406" t="n"/>
      <c r="GLL127" s="406" t="n"/>
      <c r="GLM127" s="406" t="n"/>
      <c r="GLN127" s="406" t="n"/>
      <c r="GLO127" s="406" t="n"/>
      <c r="GLP127" s="406" t="n"/>
      <c r="GLQ127" s="406" t="n"/>
      <c r="GLR127" s="406" t="n"/>
      <c r="GLS127" s="406" t="n"/>
      <c r="GLT127" s="406" t="n"/>
      <c r="GLU127" s="406" t="n"/>
      <c r="GLV127" s="406" t="n"/>
      <c r="GLW127" s="406" t="n"/>
      <c r="GLX127" s="406" t="n"/>
      <c r="GLY127" s="406" t="n"/>
      <c r="GLZ127" s="406" t="n"/>
      <c r="GMA127" s="406" t="n"/>
      <c r="GMB127" s="406" t="n"/>
      <c r="GMC127" s="406" t="n"/>
      <c r="GMD127" s="406" t="n"/>
      <c r="GME127" s="406" t="n"/>
      <c r="GMF127" s="406" t="n"/>
      <c r="GMG127" s="406" t="n"/>
      <c r="GMH127" s="406" t="n"/>
      <c r="GMI127" s="406" t="n"/>
      <c r="GMJ127" s="406" t="n"/>
      <c r="GMK127" s="406" t="n"/>
      <c r="GML127" s="406" t="n"/>
      <c r="GMM127" s="406" t="n"/>
      <c r="GMN127" s="406" t="n"/>
      <c r="GMO127" s="406" t="n"/>
      <c r="GMP127" s="406" t="n"/>
      <c r="GMQ127" s="406" t="n"/>
      <c r="GMR127" s="406" t="n"/>
      <c r="GMS127" s="406" t="n"/>
      <c r="GMT127" s="406" t="n"/>
      <c r="GMU127" s="406" t="n"/>
      <c r="GMV127" s="406" t="n"/>
      <c r="GMW127" s="406" t="n"/>
      <c r="GMX127" s="406" t="n"/>
      <c r="GMY127" s="406" t="n"/>
      <c r="GMZ127" s="406" t="n"/>
      <c r="GNA127" s="406" t="n"/>
      <c r="GNB127" s="406" t="n"/>
      <c r="GNC127" s="406" t="n"/>
      <c r="GND127" s="406" t="n"/>
      <c r="GNE127" s="406" t="n"/>
      <c r="GNF127" s="406" t="n"/>
      <c r="GNG127" s="406" t="n"/>
      <c r="GNH127" s="406" t="n"/>
      <c r="GNI127" s="406" t="n"/>
      <c r="GNJ127" s="406" t="n"/>
      <c r="GNK127" s="406" t="n"/>
      <c r="GNL127" s="406" t="n"/>
      <c r="GNM127" s="406" t="n"/>
      <c r="GNN127" s="406" t="n"/>
      <c r="GNO127" s="406" t="n"/>
      <c r="GNP127" s="406" t="n"/>
      <c r="GNQ127" s="406" t="n"/>
      <c r="GNR127" s="406" t="n"/>
      <c r="GNS127" s="406" t="n"/>
      <c r="GNT127" s="406" t="n"/>
      <c r="GNU127" s="406" t="n"/>
      <c r="GNV127" s="406" t="n"/>
      <c r="GNW127" s="406" t="n"/>
      <c r="GNX127" s="406" t="n"/>
      <c r="GNY127" s="406" t="n"/>
      <c r="GNZ127" s="406" t="n"/>
      <c r="GOA127" s="406" t="n"/>
      <c r="GOB127" s="406" t="n"/>
      <c r="GOC127" s="406" t="n"/>
      <c r="GOD127" s="406" t="n"/>
      <c r="GOE127" s="406" t="n"/>
      <c r="GOF127" s="406" t="n"/>
      <c r="GOG127" s="406" t="n"/>
      <c r="GOH127" s="406" t="n"/>
      <c r="GOI127" s="406" t="n"/>
      <c r="GOJ127" s="406" t="n"/>
      <c r="GOK127" s="406" t="n"/>
      <c r="GOL127" s="406" t="n"/>
      <c r="GOM127" s="406" t="n"/>
      <c r="GON127" s="406" t="n"/>
      <c r="GOO127" s="406" t="n"/>
      <c r="GOP127" s="406" t="n"/>
      <c r="GOQ127" s="406" t="n"/>
      <c r="GOR127" s="406" t="n"/>
      <c r="GOS127" s="406" t="n"/>
      <c r="GOT127" s="406" t="n"/>
      <c r="GOU127" s="406" t="n"/>
      <c r="GOV127" s="406" t="n"/>
      <c r="GOW127" s="406" t="n"/>
      <c r="GOX127" s="406" t="n"/>
      <c r="GOY127" s="406" t="n"/>
      <c r="GOZ127" s="406" t="n"/>
      <c r="GPA127" s="406" t="n"/>
      <c r="GPB127" s="406" t="n"/>
      <c r="GPC127" s="406" t="n"/>
      <c r="GPD127" s="406" t="n"/>
      <c r="GPE127" s="406" t="n"/>
      <c r="GPF127" s="406" t="n"/>
      <c r="GPG127" s="406" t="n"/>
      <c r="GPH127" s="406" t="n"/>
      <c r="GPI127" s="406" t="n"/>
      <c r="GPJ127" s="406" t="n"/>
      <c r="GPK127" s="406" t="n"/>
      <c r="GPL127" s="406" t="n"/>
      <c r="GPM127" s="406" t="n"/>
      <c r="GPN127" s="406" t="n"/>
      <c r="GPO127" s="406" t="n"/>
      <c r="GPP127" s="406" t="n"/>
      <c r="GPQ127" s="406" t="n"/>
      <c r="GPR127" s="406" t="n"/>
      <c r="GPS127" s="406" t="n"/>
      <c r="GPT127" s="406" t="n"/>
      <c r="GPU127" s="406" t="n"/>
      <c r="GPV127" s="406" t="n"/>
      <c r="GPW127" s="406" t="n"/>
      <c r="GPX127" s="406" t="n"/>
      <c r="GPY127" s="406" t="n"/>
      <c r="GPZ127" s="406" t="n"/>
      <c r="GQA127" s="406" t="n"/>
      <c r="GQB127" s="406" t="n"/>
      <c r="GQC127" s="406" t="n"/>
      <c r="GQD127" s="406" t="n"/>
      <c r="GQE127" s="406" t="n"/>
      <c r="GQF127" s="406" t="n"/>
      <c r="GQG127" s="406" t="n"/>
      <c r="GQH127" s="406" t="n"/>
      <c r="GQI127" s="406" t="n"/>
      <c r="GQJ127" s="406" t="n"/>
      <c r="GQK127" s="406" t="n"/>
      <c r="GQL127" s="406" t="n"/>
      <c r="GQM127" s="406" t="n"/>
      <c r="GQN127" s="406" t="n"/>
      <c r="GQO127" s="406" t="n"/>
      <c r="GQP127" s="406" t="n"/>
      <c r="GQQ127" s="406" t="n"/>
      <c r="GQR127" s="406" t="n"/>
      <c r="GQS127" s="406" t="n"/>
      <c r="GQT127" s="406" t="n"/>
      <c r="GQU127" s="406" t="n"/>
      <c r="GQV127" s="406" t="n"/>
      <c r="GQW127" s="406" t="n"/>
      <c r="GQX127" s="406" t="n"/>
      <c r="GQY127" s="406" t="n"/>
      <c r="GQZ127" s="406" t="n"/>
      <c r="GRA127" s="406" t="n"/>
      <c r="GRB127" s="406" t="n"/>
      <c r="GRC127" s="406" t="n"/>
      <c r="GRD127" s="406" t="n"/>
      <c r="GRE127" s="406" t="n"/>
      <c r="GRF127" s="406" t="n"/>
      <c r="GRG127" s="406" t="n"/>
      <c r="GRH127" s="406" t="n"/>
      <c r="GRI127" s="406" t="n"/>
      <c r="GRJ127" s="406" t="n"/>
      <c r="GRK127" s="406" t="n"/>
      <c r="GRL127" s="406" t="n"/>
      <c r="GRM127" s="406" t="n"/>
      <c r="GRN127" s="406" t="n"/>
      <c r="GRO127" s="406" t="n"/>
      <c r="GRP127" s="406" t="n"/>
      <c r="GRQ127" s="406" t="n"/>
      <c r="GRR127" s="406" t="n"/>
      <c r="GRS127" s="406" t="n"/>
      <c r="GRT127" s="406" t="n"/>
      <c r="GRU127" s="406" t="n"/>
      <c r="GRV127" s="406" t="n"/>
      <c r="GRW127" s="406" t="n"/>
      <c r="GRX127" s="406" t="n"/>
      <c r="GRY127" s="406" t="n"/>
      <c r="GRZ127" s="406" t="n"/>
      <c r="GSA127" s="406" t="n"/>
      <c r="GSB127" s="406" t="n"/>
      <c r="GSC127" s="406" t="n"/>
      <c r="GSD127" s="406" t="n"/>
      <c r="GSE127" s="406" t="n"/>
      <c r="GSF127" s="406" t="n"/>
      <c r="GSG127" s="406" t="n"/>
      <c r="GSH127" s="406" t="n"/>
      <c r="GSI127" s="406" t="n"/>
      <c r="GSJ127" s="406" t="n"/>
      <c r="GSK127" s="406" t="n"/>
      <c r="GSL127" s="406" t="n"/>
      <c r="GSM127" s="406" t="n"/>
      <c r="GSN127" s="406" t="n"/>
      <c r="GSO127" s="406" t="n"/>
      <c r="GSP127" s="406" t="n"/>
      <c r="GSQ127" s="406" t="n"/>
      <c r="GSR127" s="406" t="n"/>
      <c r="GSS127" s="406" t="n"/>
      <c r="GST127" s="406" t="n"/>
      <c r="GSU127" s="406" t="n"/>
      <c r="GSV127" s="406" t="n"/>
      <c r="GSW127" s="406" t="n"/>
      <c r="GSX127" s="406" t="n"/>
      <c r="GSY127" s="406" t="n"/>
      <c r="GSZ127" s="406" t="n"/>
      <c r="GTA127" s="406" t="n"/>
      <c r="GTB127" s="406" t="n"/>
      <c r="GTC127" s="406" t="n"/>
      <c r="GTD127" s="406" t="n"/>
      <c r="GTE127" s="406" t="n"/>
      <c r="GTF127" s="406" t="n"/>
      <c r="GTG127" s="406" t="n"/>
      <c r="GTH127" s="406" t="n"/>
      <c r="GTI127" s="406" t="n"/>
      <c r="GTJ127" s="406" t="n"/>
      <c r="GTK127" s="406" t="n"/>
      <c r="GTL127" s="406" t="n"/>
      <c r="GTM127" s="406" t="n"/>
      <c r="GTN127" s="406" t="n"/>
      <c r="GTO127" s="406" t="n"/>
      <c r="GTP127" s="406" t="n"/>
      <c r="GTQ127" s="406" t="n"/>
      <c r="GTR127" s="406" t="n"/>
      <c r="GTS127" s="406" t="n"/>
      <c r="GTT127" s="406" t="n"/>
      <c r="GTU127" s="406" t="n"/>
      <c r="GTV127" s="406" t="n"/>
      <c r="GTW127" s="406" t="n"/>
      <c r="GTX127" s="406" t="n"/>
      <c r="GTY127" s="406" t="n"/>
      <c r="GTZ127" s="406" t="n"/>
      <c r="GUA127" s="406" t="n"/>
      <c r="GUB127" s="406" t="n"/>
      <c r="GUC127" s="406" t="n"/>
      <c r="GUD127" s="406" t="n"/>
      <c r="GUE127" s="406" t="n"/>
      <c r="GUF127" s="406" t="n"/>
      <c r="GUG127" s="406" t="n"/>
      <c r="GUH127" s="406" t="n"/>
      <c r="GUI127" s="406" t="n"/>
      <c r="GUJ127" s="406" t="n"/>
      <c r="GUK127" s="406" t="n"/>
      <c r="GUL127" s="406" t="n"/>
      <c r="GUM127" s="406" t="n"/>
      <c r="GUN127" s="406" t="n"/>
      <c r="GUO127" s="406" t="n"/>
      <c r="GUP127" s="406" t="n"/>
      <c r="GUQ127" s="406" t="n"/>
      <c r="GUR127" s="406" t="n"/>
      <c r="GUS127" s="406" t="n"/>
      <c r="GUT127" s="406" t="n"/>
      <c r="GUU127" s="406" t="n"/>
      <c r="GUV127" s="406" t="n"/>
      <c r="GUW127" s="406" t="n"/>
      <c r="GUX127" s="406" t="n"/>
      <c r="GUY127" s="406" t="n"/>
      <c r="GUZ127" s="406" t="n"/>
      <c r="GVA127" s="406" t="n"/>
      <c r="GVB127" s="406" t="n"/>
      <c r="GVC127" s="406" t="n"/>
      <c r="GVD127" s="406" t="n"/>
      <c r="GVE127" s="406" t="n"/>
      <c r="GVF127" s="406" t="n"/>
      <c r="GVG127" s="406" t="n"/>
      <c r="GVH127" s="406" t="n"/>
      <c r="GVI127" s="406" t="n"/>
      <c r="GVJ127" s="406" t="n"/>
      <c r="GVK127" s="406" t="n"/>
      <c r="GVL127" s="406" t="n"/>
      <c r="GVM127" s="406" t="n"/>
      <c r="GVN127" s="406" t="n"/>
      <c r="GVO127" s="406" t="n"/>
      <c r="GVP127" s="406" t="n"/>
      <c r="GVQ127" s="406" t="n"/>
      <c r="GVR127" s="406" t="n"/>
      <c r="GVS127" s="406" t="n"/>
      <c r="GVT127" s="406" t="n"/>
      <c r="GVU127" s="406" t="n"/>
      <c r="GVV127" s="406" t="n"/>
      <c r="GVW127" s="406" t="n"/>
      <c r="GVX127" s="406" t="n"/>
      <c r="GVY127" s="406" t="n"/>
      <c r="GVZ127" s="406" t="n"/>
      <c r="GWA127" s="406" t="n"/>
      <c r="GWB127" s="406" t="n"/>
      <c r="GWC127" s="406" t="n"/>
      <c r="GWD127" s="406" t="n"/>
      <c r="GWE127" s="406" t="n"/>
      <c r="GWF127" s="406" t="n"/>
      <c r="GWG127" s="406" t="n"/>
      <c r="GWH127" s="406" t="n"/>
      <c r="GWI127" s="406" t="n"/>
      <c r="GWJ127" s="406" t="n"/>
      <c r="GWK127" s="406" t="n"/>
      <c r="GWL127" s="406" t="n"/>
      <c r="GWM127" s="406" t="n"/>
      <c r="GWN127" s="406" t="n"/>
      <c r="GWO127" s="406" t="n"/>
      <c r="GWP127" s="406" t="n"/>
      <c r="GWQ127" s="406" t="n"/>
      <c r="GWR127" s="406" t="n"/>
      <c r="GWS127" s="406" t="n"/>
      <c r="GWT127" s="406" t="n"/>
      <c r="GWU127" s="406" t="n"/>
      <c r="GWV127" s="406" t="n"/>
      <c r="GWW127" s="406" t="n"/>
      <c r="GWX127" s="406" t="n"/>
      <c r="GWY127" s="406" t="n"/>
      <c r="GWZ127" s="406" t="n"/>
      <c r="GXA127" s="406" t="n"/>
      <c r="GXB127" s="406" t="n"/>
      <c r="GXC127" s="406" t="n"/>
      <c r="GXD127" s="406" t="n"/>
      <c r="GXE127" s="406" t="n"/>
      <c r="GXF127" s="406" t="n"/>
      <c r="GXG127" s="406" t="n"/>
      <c r="GXH127" s="406" t="n"/>
      <c r="GXI127" s="406" t="n"/>
      <c r="GXJ127" s="406" t="n"/>
      <c r="GXK127" s="406" t="n"/>
      <c r="GXL127" s="406" t="n"/>
      <c r="GXM127" s="406" t="n"/>
      <c r="GXN127" s="406" t="n"/>
      <c r="GXO127" s="406" t="n"/>
      <c r="GXP127" s="406" t="n"/>
      <c r="GXQ127" s="406" t="n"/>
      <c r="GXR127" s="406" t="n"/>
      <c r="GXS127" s="406" t="n"/>
      <c r="GXT127" s="406" t="n"/>
      <c r="GXU127" s="406" t="n"/>
      <c r="GXV127" s="406" t="n"/>
      <c r="GXW127" s="406" t="n"/>
      <c r="GXX127" s="406" t="n"/>
      <c r="GXY127" s="406" t="n"/>
      <c r="GXZ127" s="406" t="n"/>
      <c r="GYA127" s="406" t="n"/>
      <c r="GYB127" s="406" t="n"/>
      <c r="GYC127" s="406" t="n"/>
      <c r="GYD127" s="406" t="n"/>
      <c r="GYE127" s="406" t="n"/>
      <c r="GYF127" s="406" t="n"/>
      <c r="GYG127" s="406" t="n"/>
      <c r="GYH127" s="406" t="n"/>
      <c r="GYI127" s="406" t="n"/>
      <c r="GYJ127" s="406" t="n"/>
      <c r="GYK127" s="406" t="n"/>
      <c r="GYL127" s="406" t="n"/>
      <c r="GYM127" s="406" t="n"/>
      <c r="GYN127" s="406" t="n"/>
      <c r="GYO127" s="406" t="n"/>
      <c r="GYP127" s="406" t="n"/>
      <c r="GYQ127" s="406" t="n"/>
      <c r="GYR127" s="406" t="n"/>
      <c r="GYS127" s="406" t="n"/>
      <c r="GYT127" s="406" t="n"/>
      <c r="GYU127" s="406" t="n"/>
      <c r="GYV127" s="406" t="n"/>
      <c r="GYW127" s="406" t="n"/>
      <c r="GYX127" s="406" t="n"/>
      <c r="GYY127" s="406" t="n"/>
      <c r="GYZ127" s="406" t="n"/>
      <c r="GZA127" s="406" t="n"/>
      <c r="GZB127" s="406" t="n"/>
      <c r="GZC127" s="406" t="n"/>
      <c r="GZD127" s="406" t="n"/>
      <c r="GZE127" s="406" t="n"/>
      <c r="GZF127" s="406" t="n"/>
      <c r="GZG127" s="406" t="n"/>
      <c r="GZH127" s="406" t="n"/>
      <c r="GZI127" s="406" t="n"/>
      <c r="GZJ127" s="406" t="n"/>
      <c r="GZK127" s="406" t="n"/>
      <c r="GZL127" s="406" t="n"/>
      <c r="GZM127" s="406" t="n"/>
      <c r="GZN127" s="406" t="n"/>
      <c r="GZO127" s="406" t="n"/>
      <c r="GZP127" s="406" t="n"/>
      <c r="GZQ127" s="406" t="n"/>
      <c r="GZR127" s="406" t="n"/>
      <c r="GZS127" s="406" t="n"/>
      <c r="GZT127" s="406" t="n"/>
      <c r="GZU127" s="406" t="n"/>
      <c r="GZV127" s="406" t="n"/>
      <c r="GZW127" s="406" t="n"/>
      <c r="GZX127" s="406" t="n"/>
      <c r="GZY127" s="406" t="n"/>
      <c r="GZZ127" s="406" t="n"/>
      <c r="HAA127" s="406" t="n"/>
      <c r="HAB127" s="406" t="n"/>
      <c r="HAC127" s="406" t="n"/>
      <c r="HAD127" s="406" t="n"/>
      <c r="HAE127" s="406" t="n"/>
      <c r="HAF127" s="406" t="n"/>
      <c r="HAG127" s="406" t="n"/>
      <c r="HAH127" s="406" t="n"/>
      <c r="HAI127" s="406" t="n"/>
      <c r="HAJ127" s="406" t="n"/>
      <c r="HAK127" s="406" t="n"/>
      <c r="HAL127" s="406" t="n"/>
      <c r="HAM127" s="406" t="n"/>
      <c r="HAN127" s="406" t="n"/>
      <c r="HAO127" s="406" t="n"/>
      <c r="HAP127" s="406" t="n"/>
      <c r="HAQ127" s="406" t="n"/>
      <c r="HAR127" s="406" t="n"/>
      <c r="HAS127" s="406" t="n"/>
      <c r="HAT127" s="406" t="n"/>
      <c r="HAU127" s="406" t="n"/>
      <c r="HAV127" s="406" t="n"/>
      <c r="HAW127" s="406" t="n"/>
      <c r="HAX127" s="406" t="n"/>
      <c r="HAY127" s="406" t="n"/>
      <c r="HAZ127" s="406" t="n"/>
      <c r="HBA127" s="406" t="n"/>
      <c r="HBB127" s="406" t="n"/>
      <c r="HBC127" s="406" t="n"/>
      <c r="HBD127" s="406" t="n"/>
      <c r="HBE127" s="406" t="n"/>
      <c r="HBF127" s="406" t="n"/>
      <c r="HBG127" s="406" t="n"/>
      <c r="HBH127" s="406" t="n"/>
      <c r="HBI127" s="406" t="n"/>
      <c r="HBJ127" s="406" t="n"/>
      <c r="HBK127" s="406" t="n"/>
      <c r="HBL127" s="406" t="n"/>
      <c r="HBM127" s="406" t="n"/>
      <c r="HBN127" s="406" t="n"/>
      <c r="HBO127" s="406" t="n"/>
      <c r="HBP127" s="406" t="n"/>
      <c r="HBQ127" s="406" t="n"/>
      <c r="HBR127" s="406" t="n"/>
      <c r="HBS127" s="406" t="n"/>
      <c r="HBT127" s="406" t="n"/>
      <c r="HBU127" s="406" t="n"/>
      <c r="HBV127" s="406" t="n"/>
      <c r="HBW127" s="406" t="n"/>
      <c r="HBX127" s="406" t="n"/>
      <c r="HBY127" s="406" t="n"/>
      <c r="HBZ127" s="406" t="n"/>
      <c r="HCA127" s="406" t="n"/>
      <c r="HCB127" s="406" t="n"/>
      <c r="HCC127" s="406" t="n"/>
      <c r="HCD127" s="406" t="n"/>
      <c r="HCE127" s="406" t="n"/>
      <c r="HCF127" s="406" t="n"/>
      <c r="HCG127" s="406" t="n"/>
      <c r="HCH127" s="406" t="n"/>
      <c r="HCI127" s="406" t="n"/>
      <c r="HCJ127" s="406" t="n"/>
      <c r="HCK127" s="406" t="n"/>
      <c r="HCL127" s="406" t="n"/>
      <c r="HCM127" s="406" t="n"/>
      <c r="HCN127" s="406" t="n"/>
      <c r="HCO127" s="406" t="n"/>
      <c r="HCP127" s="406" t="n"/>
      <c r="HCQ127" s="406" t="n"/>
      <c r="HCR127" s="406" t="n"/>
      <c r="HCS127" s="406" t="n"/>
      <c r="HCT127" s="406" t="n"/>
      <c r="HCU127" s="406" t="n"/>
      <c r="HCV127" s="406" t="n"/>
      <c r="HCW127" s="406" t="n"/>
      <c r="HCX127" s="406" t="n"/>
      <c r="HCY127" s="406" t="n"/>
      <c r="HCZ127" s="406" t="n"/>
      <c r="HDA127" s="406" t="n"/>
      <c r="HDB127" s="406" t="n"/>
      <c r="HDC127" s="406" t="n"/>
      <c r="HDD127" s="406" t="n"/>
      <c r="HDE127" s="406" t="n"/>
      <c r="HDF127" s="406" t="n"/>
      <c r="HDG127" s="406" t="n"/>
      <c r="HDH127" s="406" t="n"/>
      <c r="HDI127" s="406" t="n"/>
      <c r="HDJ127" s="406" t="n"/>
      <c r="HDK127" s="406" t="n"/>
      <c r="HDL127" s="406" t="n"/>
      <c r="HDM127" s="406" t="n"/>
      <c r="HDN127" s="406" t="n"/>
      <c r="HDO127" s="406" t="n"/>
      <c r="HDP127" s="406" t="n"/>
      <c r="HDQ127" s="406" t="n"/>
      <c r="HDR127" s="406" t="n"/>
      <c r="HDS127" s="406" t="n"/>
      <c r="HDT127" s="406" t="n"/>
      <c r="HDU127" s="406" t="n"/>
      <c r="HDV127" s="406" t="n"/>
      <c r="HDW127" s="406" t="n"/>
      <c r="HDX127" s="406" t="n"/>
      <c r="HDY127" s="406" t="n"/>
      <c r="HDZ127" s="406" t="n"/>
      <c r="HEA127" s="406" t="n"/>
      <c r="HEB127" s="406" t="n"/>
      <c r="HEC127" s="406" t="n"/>
      <c r="HED127" s="406" t="n"/>
      <c r="HEE127" s="406" t="n"/>
      <c r="HEF127" s="406" t="n"/>
      <c r="HEG127" s="406" t="n"/>
      <c r="HEH127" s="406" t="n"/>
      <c r="HEI127" s="406" t="n"/>
      <c r="HEJ127" s="406" t="n"/>
      <c r="HEK127" s="406" t="n"/>
      <c r="HEL127" s="406" t="n"/>
      <c r="HEM127" s="406" t="n"/>
      <c r="HEN127" s="406" t="n"/>
      <c r="HEO127" s="406" t="n"/>
      <c r="HEP127" s="406" t="n"/>
      <c r="HEQ127" s="406" t="n"/>
      <c r="HER127" s="406" t="n"/>
      <c r="HES127" s="406" t="n"/>
      <c r="HET127" s="406" t="n"/>
      <c r="HEU127" s="406" t="n"/>
      <c r="HEV127" s="406" t="n"/>
      <c r="HEW127" s="406" t="n"/>
      <c r="HEX127" s="406" t="n"/>
      <c r="HEY127" s="406" t="n"/>
      <c r="HEZ127" s="406" t="n"/>
      <c r="HFA127" s="406" t="n"/>
      <c r="HFB127" s="406" t="n"/>
      <c r="HFC127" s="406" t="n"/>
      <c r="HFD127" s="406" t="n"/>
      <c r="HFE127" s="406" t="n"/>
      <c r="HFF127" s="406" t="n"/>
      <c r="HFG127" s="406" t="n"/>
      <c r="HFH127" s="406" t="n"/>
      <c r="HFI127" s="406" t="n"/>
      <c r="HFJ127" s="406" t="n"/>
      <c r="HFK127" s="406" t="n"/>
      <c r="HFL127" s="406" t="n"/>
      <c r="HFM127" s="406" t="n"/>
      <c r="HFN127" s="406" t="n"/>
      <c r="HFO127" s="406" t="n"/>
      <c r="HFP127" s="406" t="n"/>
      <c r="HFQ127" s="406" t="n"/>
      <c r="HFR127" s="406" t="n"/>
      <c r="HFS127" s="406" t="n"/>
      <c r="HFT127" s="406" t="n"/>
      <c r="HFU127" s="406" t="n"/>
      <c r="HFV127" s="406" t="n"/>
      <c r="HFW127" s="406" t="n"/>
      <c r="HFX127" s="406" t="n"/>
      <c r="HFY127" s="406" t="n"/>
      <c r="HFZ127" s="406" t="n"/>
      <c r="HGA127" s="406" t="n"/>
      <c r="HGB127" s="406" t="n"/>
      <c r="HGC127" s="406" t="n"/>
      <c r="HGD127" s="406" t="n"/>
      <c r="HGE127" s="406" t="n"/>
      <c r="HGF127" s="406" t="n"/>
      <c r="HGG127" s="406" t="n"/>
      <c r="HGH127" s="406" t="n"/>
      <c r="HGI127" s="406" t="n"/>
      <c r="HGJ127" s="406" t="n"/>
      <c r="HGK127" s="406" t="n"/>
      <c r="HGL127" s="406" t="n"/>
      <c r="HGM127" s="406" t="n"/>
      <c r="HGN127" s="406" t="n"/>
      <c r="HGO127" s="406" t="n"/>
      <c r="HGP127" s="406" t="n"/>
      <c r="HGQ127" s="406" t="n"/>
      <c r="HGR127" s="406" t="n"/>
      <c r="HGS127" s="406" t="n"/>
      <c r="HGT127" s="406" t="n"/>
      <c r="HGU127" s="406" t="n"/>
      <c r="HGV127" s="406" t="n"/>
      <c r="HGW127" s="406" t="n"/>
      <c r="HGX127" s="406" t="n"/>
      <c r="HGY127" s="406" t="n"/>
      <c r="HGZ127" s="406" t="n"/>
      <c r="HHA127" s="406" t="n"/>
      <c r="HHB127" s="406" t="n"/>
      <c r="HHC127" s="406" t="n"/>
      <c r="HHD127" s="406" t="n"/>
      <c r="HHE127" s="406" t="n"/>
      <c r="HHF127" s="406" t="n"/>
      <c r="HHG127" s="406" t="n"/>
      <c r="HHH127" s="406" t="n"/>
      <c r="HHI127" s="406" t="n"/>
      <c r="HHJ127" s="406" t="n"/>
      <c r="HHK127" s="406" t="n"/>
      <c r="HHL127" s="406" t="n"/>
      <c r="HHM127" s="406" t="n"/>
      <c r="HHN127" s="406" t="n"/>
      <c r="HHO127" s="406" t="n"/>
      <c r="HHP127" s="406" t="n"/>
      <c r="HHQ127" s="406" t="n"/>
      <c r="HHR127" s="406" t="n"/>
      <c r="HHS127" s="406" t="n"/>
      <c r="HHT127" s="406" t="n"/>
      <c r="HHU127" s="406" t="n"/>
      <c r="HHV127" s="406" t="n"/>
      <c r="HHW127" s="406" t="n"/>
      <c r="HHX127" s="406" t="n"/>
      <c r="HHY127" s="406" t="n"/>
      <c r="HHZ127" s="406" t="n"/>
      <c r="HIA127" s="406" t="n"/>
      <c r="HIB127" s="406" t="n"/>
      <c r="HIC127" s="406" t="n"/>
      <c r="HID127" s="406" t="n"/>
      <c r="HIE127" s="406" t="n"/>
      <c r="HIF127" s="406" t="n"/>
      <c r="HIG127" s="406" t="n"/>
      <c r="HIH127" s="406" t="n"/>
      <c r="HII127" s="406" t="n"/>
      <c r="HIJ127" s="406" t="n"/>
      <c r="HIK127" s="406" t="n"/>
      <c r="HIL127" s="406" t="n"/>
      <c r="HIM127" s="406" t="n"/>
      <c r="HIN127" s="406" t="n"/>
      <c r="HIO127" s="406" t="n"/>
      <c r="HIP127" s="406" t="n"/>
      <c r="HIQ127" s="406" t="n"/>
      <c r="HIR127" s="406" t="n"/>
      <c r="HIS127" s="406" t="n"/>
      <c r="HIT127" s="406" t="n"/>
      <c r="HIU127" s="406" t="n"/>
      <c r="HIV127" s="406" t="n"/>
      <c r="HIW127" s="406" t="n"/>
      <c r="HIX127" s="406" t="n"/>
      <c r="HIY127" s="406" t="n"/>
      <c r="HIZ127" s="406" t="n"/>
      <c r="HJA127" s="406" t="n"/>
      <c r="HJB127" s="406" t="n"/>
      <c r="HJC127" s="406" t="n"/>
      <c r="HJD127" s="406" t="n"/>
      <c r="HJE127" s="406" t="n"/>
      <c r="HJF127" s="406" t="n"/>
      <c r="HJG127" s="406" t="n"/>
      <c r="HJH127" s="406" t="n"/>
      <c r="HJI127" s="406" t="n"/>
      <c r="HJJ127" s="406" t="n"/>
      <c r="HJK127" s="406" t="n"/>
      <c r="HJL127" s="406" t="n"/>
      <c r="HJM127" s="406" t="n"/>
      <c r="HJN127" s="406" t="n"/>
      <c r="HJO127" s="406" t="n"/>
      <c r="HJP127" s="406" t="n"/>
      <c r="HJQ127" s="406" t="n"/>
      <c r="HJR127" s="406" t="n"/>
      <c r="HJS127" s="406" t="n"/>
      <c r="HJT127" s="406" t="n"/>
      <c r="HJU127" s="406" t="n"/>
      <c r="HJV127" s="406" t="n"/>
      <c r="HJW127" s="406" t="n"/>
      <c r="HJX127" s="406" t="n"/>
      <c r="HJY127" s="406" t="n"/>
      <c r="HJZ127" s="406" t="n"/>
      <c r="HKA127" s="406" t="n"/>
      <c r="HKB127" s="406" t="n"/>
      <c r="HKC127" s="406" t="n"/>
      <c r="HKD127" s="406" t="n"/>
      <c r="HKE127" s="406" t="n"/>
      <c r="HKF127" s="406" t="n"/>
      <c r="HKG127" s="406" t="n"/>
      <c r="HKH127" s="406" t="n"/>
      <c r="HKI127" s="406" t="n"/>
      <c r="HKJ127" s="406" t="n"/>
      <c r="HKK127" s="406" t="n"/>
      <c r="HKL127" s="406" t="n"/>
      <c r="HKM127" s="406" t="n"/>
      <c r="HKN127" s="406" t="n"/>
      <c r="HKO127" s="406" t="n"/>
      <c r="HKP127" s="406" t="n"/>
      <c r="HKQ127" s="406" t="n"/>
      <c r="HKR127" s="406" t="n"/>
      <c r="HKS127" s="406" t="n"/>
      <c r="HKT127" s="406" t="n"/>
      <c r="HKU127" s="406" t="n"/>
      <c r="HKV127" s="406" t="n"/>
      <c r="HKW127" s="406" t="n"/>
      <c r="HKX127" s="406" t="n"/>
      <c r="HKY127" s="406" t="n"/>
      <c r="HKZ127" s="406" t="n"/>
      <c r="HLA127" s="406" t="n"/>
      <c r="HLB127" s="406" t="n"/>
      <c r="HLC127" s="406" t="n"/>
      <c r="HLD127" s="406" t="n"/>
      <c r="HLE127" s="406" t="n"/>
      <c r="HLF127" s="406" t="n"/>
      <c r="HLG127" s="406" t="n"/>
      <c r="HLH127" s="406" t="n"/>
      <c r="HLI127" s="406" t="n"/>
      <c r="HLJ127" s="406" t="n"/>
      <c r="HLK127" s="406" t="n"/>
      <c r="HLL127" s="406" t="n"/>
      <c r="HLM127" s="406" t="n"/>
      <c r="HLN127" s="406" t="n"/>
      <c r="HLO127" s="406" t="n"/>
      <c r="HLP127" s="406" t="n"/>
      <c r="HLQ127" s="406" t="n"/>
      <c r="HLR127" s="406" t="n"/>
      <c r="HLS127" s="406" t="n"/>
      <c r="HLT127" s="406" t="n"/>
      <c r="HLU127" s="406" t="n"/>
      <c r="HLV127" s="406" t="n"/>
      <c r="HLW127" s="406" t="n"/>
      <c r="HLX127" s="406" t="n"/>
      <c r="HLY127" s="406" t="n"/>
      <c r="HLZ127" s="406" t="n"/>
      <c r="HMA127" s="406" t="n"/>
      <c r="HMB127" s="406" t="n"/>
      <c r="HMC127" s="406" t="n"/>
      <c r="HMD127" s="406" t="n"/>
      <c r="HME127" s="406" t="n"/>
      <c r="HMF127" s="406" t="n"/>
      <c r="HMG127" s="406" t="n"/>
      <c r="HMH127" s="406" t="n"/>
      <c r="HMI127" s="406" t="n"/>
      <c r="HMJ127" s="406" t="n"/>
      <c r="HMK127" s="406" t="n"/>
      <c r="HML127" s="406" t="n"/>
      <c r="HMM127" s="406" t="n"/>
      <c r="HMN127" s="406" t="n"/>
      <c r="HMO127" s="406" t="n"/>
      <c r="HMP127" s="406" t="n"/>
      <c r="HMQ127" s="406" t="n"/>
      <c r="HMR127" s="406" t="n"/>
      <c r="HMS127" s="406" t="n"/>
      <c r="HMT127" s="406" t="n"/>
      <c r="HMU127" s="406" t="n"/>
      <c r="HMV127" s="406" t="n"/>
      <c r="HMW127" s="406" t="n"/>
      <c r="HMX127" s="406" t="n"/>
      <c r="HMY127" s="406" t="n"/>
      <c r="HMZ127" s="406" t="n"/>
      <c r="HNA127" s="406" t="n"/>
      <c r="HNB127" s="406" t="n"/>
      <c r="HNC127" s="406" t="n"/>
      <c r="HND127" s="406" t="n"/>
      <c r="HNE127" s="406" t="n"/>
      <c r="HNF127" s="406" t="n"/>
      <c r="HNG127" s="406" t="n"/>
      <c r="HNH127" s="406" t="n"/>
      <c r="HNI127" s="406" t="n"/>
      <c r="HNJ127" s="406" t="n"/>
      <c r="HNK127" s="406" t="n"/>
      <c r="HNL127" s="406" t="n"/>
      <c r="HNM127" s="406" t="n"/>
      <c r="HNN127" s="406" t="n"/>
      <c r="HNO127" s="406" t="n"/>
      <c r="HNP127" s="406" t="n"/>
      <c r="HNQ127" s="406" t="n"/>
      <c r="HNR127" s="406" t="n"/>
      <c r="HNS127" s="406" t="n"/>
      <c r="HNT127" s="406" t="n"/>
      <c r="HNU127" s="406" t="n"/>
      <c r="HNV127" s="406" t="n"/>
      <c r="HNW127" s="406" t="n"/>
      <c r="HNX127" s="406" t="n"/>
      <c r="HNY127" s="406" t="n"/>
      <c r="HNZ127" s="406" t="n"/>
      <c r="HOA127" s="406" t="n"/>
      <c r="HOB127" s="406" t="n"/>
      <c r="HOC127" s="406" t="n"/>
      <c r="HOD127" s="406" t="n"/>
      <c r="HOE127" s="406" t="n"/>
      <c r="HOF127" s="406" t="n"/>
      <c r="HOG127" s="406" t="n"/>
      <c r="HOH127" s="406" t="n"/>
      <c r="HOI127" s="406" t="n"/>
      <c r="HOJ127" s="406" t="n"/>
      <c r="HOK127" s="406" t="n"/>
      <c r="HOL127" s="406" t="n"/>
      <c r="HOM127" s="406" t="n"/>
      <c r="HON127" s="406" t="n"/>
      <c r="HOO127" s="406" t="n"/>
      <c r="HOP127" s="406" t="n"/>
      <c r="HOQ127" s="406" t="n"/>
      <c r="HOR127" s="406" t="n"/>
      <c r="HOS127" s="406" t="n"/>
      <c r="HOT127" s="406" t="n"/>
      <c r="HOU127" s="406" t="n"/>
      <c r="HOV127" s="406" t="n"/>
      <c r="HOW127" s="406" t="n"/>
      <c r="HOX127" s="406" t="n"/>
      <c r="HOY127" s="406" t="n"/>
      <c r="HOZ127" s="406" t="n"/>
      <c r="HPA127" s="406" t="n"/>
      <c r="HPB127" s="406" t="n"/>
      <c r="HPC127" s="406" t="n"/>
      <c r="HPD127" s="406" t="n"/>
      <c r="HPE127" s="406" t="n"/>
      <c r="HPF127" s="406" t="n"/>
      <c r="HPG127" s="406" t="n"/>
      <c r="HPH127" s="406" t="n"/>
      <c r="HPI127" s="406" t="n"/>
      <c r="HPJ127" s="406" t="n"/>
      <c r="HPK127" s="406" t="n"/>
      <c r="HPL127" s="406" t="n"/>
      <c r="HPM127" s="406" t="n"/>
      <c r="HPN127" s="406" t="n"/>
      <c r="HPO127" s="406" t="n"/>
      <c r="HPP127" s="406" t="n"/>
      <c r="HPQ127" s="406" t="n"/>
      <c r="HPR127" s="406" t="n"/>
      <c r="HPS127" s="406" t="n"/>
      <c r="HPT127" s="406" t="n"/>
      <c r="HPU127" s="406" t="n"/>
      <c r="HPV127" s="406" t="n"/>
      <c r="HPW127" s="406" t="n"/>
      <c r="HPX127" s="406" t="n"/>
      <c r="HPY127" s="406" t="n"/>
      <c r="HPZ127" s="406" t="n"/>
      <c r="HQA127" s="406" t="n"/>
      <c r="HQB127" s="406" t="n"/>
      <c r="HQC127" s="406" t="n"/>
      <c r="HQD127" s="406" t="n"/>
      <c r="HQE127" s="406" t="n"/>
      <c r="HQF127" s="406" t="n"/>
      <c r="HQG127" s="406" t="n"/>
      <c r="HQH127" s="406" t="n"/>
      <c r="HQI127" s="406" t="n"/>
      <c r="HQJ127" s="406" t="n"/>
      <c r="HQK127" s="406" t="n"/>
      <c r="HQL127" s="406" t="n"/>
      <c r="HQM127" s="406" t="n"/>
      <c r="HQN127" s="406" t="n"/>
      <c r="HQO127" s="406" t="n"/>
      <c r="HQP127" s="406" t="n"/>
      <c r="HQQ127" s="406" t="n"/>
      <c r="HQR127" s="406" t="n"/>
      <c r="HQS127" s="406" t="n"/>
      <c r="HQT127" s="406" t="n"/>
      <c r="HQU127" s="406" t="n"/>
      <c r="HQV127" s="406" t="n"/>
      <c r="HQW127" s="406" t="n"/>
      <c r="HQX127" s="406" t="n"/>
      <c r="HQY127" s="406" t="n"/>
      <c r="HQZ127" s="406" t="n"/>
      <c r="HRA127" s="406" t="n"/>
      <c r="HRB127" s="406" t="n"/>
      <c r="HRC127" s="406" t="n"/>
      <c r="HRD127" s="406" t="n"/>
      <c r="HRE127" s="406" t="n"/>
      <c r="HRF127" s="406" t="n"/>
      <c r="HRG127" s="406" t="n"/>
      <c r="HRH127" s="406" t="n"/>
      <c r="HRI127" s="406" t="n"/>
      <c r="HRJ127" s="406" t="n"/>
      <c r="HRK127" s="406" t="n"/>
      <c r="HRL127" s="406" t="n"/>
      <c r="HRM127" s="406" t="n"/>
      <c r="HRN127" s="406" t="n"/>
      <c r="HRO127" s="406" t="n"/>
      <c r="HRP127" s="406" t="n"/>
      <c r="HRQ127" s="406" t="n"/>
      <c r="HRR127" s="406" t="n"/>
      <c r="HRS127" s="406" t="n"/>
      <c r="HRT127" s="406" t="n"/>
      <c r="HRU127" s="406" t="n"/>
      <c r="HRV127" s="406" t="n"/>
      <c r="HRW127" s="406" t="n"/>
      <c r="HRX127" s="406" t="n"/>
      <c r="HRY127" s="406" t="n"/>
      <c r="HRZ127" s="406" t="n"/>
      <c r="HSA127" s="406" t="n"/>
      <c r="HSB127" s="406" t="n"/>
      <c r="HSC127" s="406" t="n"/>
      <c r="HSD127" s="406" t="n"/>
      <c r="HSE127" s="406" t="n"/>
      <c r="HSF127" s="406" t="n"/>
      <c r="HSG127" s="406" t="n"/>
      <c r="HSH127" s="406" t="n"/>
      <c r="HSI127" s="406" t="n"/>
      <c r="HSJ127" s="406" t="n"/>
      <c r="HSK127" s="406" t="n"/>
      <c r="HSL127" s="406" t="n"/>
      <c r="HSM127" s="406" t="n"/>
      <c r="HSN127" s="406" t="n"/>
      <c r="HSO127" s="406" t="n"/>
      <c r="HSP127" s="406" t="n"/>
      <c r="HSQ127" s="406" t="n"/>
      <c r="HSR127" s="406" t="n"/>
      <c r="HSS127" s="406" t="n"/>
      <c r="HST127" s="406" t="n"/>
      <c r="HSU127" s="406" t="n"/>
      <c r="HSV127" s="406" t="n"/>
      <c r="HSW127" s="406" t="n"/>
      <c r="HSX127" s="406" t="n"/>
      <c r="HSY127" s="406" t="n"/>
      <c r="HSZ127" s="406" t="n"/>
      <c r="HTA127" s="406" t="n"/>
      <c r="HTB127" s="406" t="n"/>
      <c r="HTC127" s="406" t="n"/>
      <c r="HTD127" s="406" t="n"/>
      <c r="HTE127" s="406" t="n"/>
      <c r="HTF127" s="406" t="n"/>
      <c r="HTG127" s="406" t="n"/>
      <c r="HTH127" s="406" t="n"/>
      <c r="HTI127" s="406" t="n"/>
      <c r="HTJ127" s="406" t="n"/>
      <c r="HTK127" s="406" t="n"/>
      <c r="HTL127" s="406" t="n"/>
      <c r="HTM127" s="406" t="n"/>
      <c r="HTN127" s="406" t="n"/>
      <c r="HTO127" s="406" t="n"/>
      <c r="HTP127" s="406" t="n"/>
      <c r="HTQ127" s="406" t="n"/>
      <c r="HTR127" s="406" t="n"/>
      <c r="HTS127" s="406" t="n"/>
      <c r="HTT127" s="406" t="n"/>
      <c r="HTU127" s="406" t="n"/>
      <c r="HTV127" s="406" t="n"/>
      <c r="HTW127" s="406" t="n"/>
      <c r="HTX127" s="406" t="n"/>
      <c r="HTY127" s="406" t="n"/>
      <c r="HTZ127" s="406" t="n"/>
      <c r="HUA127" s="406" t="n"/>
      <c r="HUB127" s="406" t="n"/>
      <c r="HUC127" s="406" t="n"/>
      <c r="HUD127" s="406" t="n"/>
      <c r="HUE127" s="406" t="n"/>
      <c r="HUF127" s="406" t="n"/>
      <c r="HUG127" s="406" t="n"/>
      <c r="HUH127" s="406" t="n"/>
      <c r="HUI127" s="406" t="n"/>
      <c r="HUJ127" s="406" t="n"/>
      <c r="HUK127" s="406" t="n"/>
      <c r="HUL127" s="406" t="n"/>
      <c r="HUM127" s="406" t="n"/>
      <c r="HUN127" s="406" t="n"/>
      <c r="HUO127" s="406" t="n"/>
      <c r="HUP127" s="406" t="n"/>
      <c r="HUQ127" s="406" t="n"/>
      <c r="HUR127" s="406" t="n"/>
      <c r="HUS127" s="406" t="n"/>
      <c r="HUT127" s="406" t="n"/>
      <c r="HUU127" s="406" t="n"/>
      <c r="HUV127" s="406" t="n"/>
      <c r="HUW127" s="406" t="n"/>
      <c r="HUX127" s="406" t="n"/>
      <c r="HUY127" s="406" t="n"/>
      <c r="HUZ127" s="406" t="n"/>
      <c r="HVA127" s="406" t="n"/>
      <c r="HVB127" s="406" t="n"/>
      <c r="HVC127" s="406" t="n"/>
      <c r="HVD127" s="406" t="n"/>
      <c r="HVE127" s="406" t="n"/>
      <c r="HVF127" s="406" t="n"/>
      <c r="HVG127" s="406" t="n"/>
      <c r="HVH127" s="406" t="n"/>
      <c r="HVI127" s="406" t="n"/>
      <c r="HVJ127" s="406" t="n"/>
      <c r="HVK127" s="406" t="n"/>
      <c r="HVL127" s="406" t="n"/>
      <c r="HVM127" s="406" t="n"/>
      <c r="HVN127" s="406" t="n"/>
      <c r="HVO127" s="406" t="n"/>
      <c r="HVP127" s="406" t="n"/>
      <c r="HVQ127" s="406" t="n"/>
      <c r="HVR127" s="406" t="n"/>
      <c r="HVS127" s="406" t="n"/>
      <c r="HVT127" s="406" t="n"/>
      <c r="HVU127" s="406" t="n"/>
      <c r="HVV127" s="406" t="n"/>
      <c r="HVW127" s="406" t="n"/>
      <c r="HVX127" s="406" t="n"/>
      <c r="HVY127" s="406" t="n"/>
      <c r="HVZ127" s="406" t="n"/>
      <c r="HWA127" s="406" t="n"/>
      <c r="HWB127" s="406" t="n"/>
      <c r="HWC127" s="406" t="n"/>
      <c r="HWD127" s="406" t="n"/>
      <c r="HWE127" s="406" t="n"/>
      <c r="HWF127" s="406" t="n"/>
      <c r="HWG127" s="406" t="n"/>
      <c r="HWH127" s="406" t="n"/>
      <c r="HWI127" s="406" t="n"/>
      <c r="HWJ127" s="406" t="n"/>
      <c r="HWK127" s="406" t="n"/>
      <c r="HWL127" s="406" t="n"/>
      <c r="HWM127" s="406" t="n"/>
      <c r="HWN127" s="406" t="n"/>
      <c r="HWO127" s="406" t="n"/>
      <c r="HWP127" s="406" t="n"/>
      <c r="HWQ127" s="406" t="n"/>
      <c r="HWR127" s="406" t="n"/>
      <c r="HWS127" s="406" t="n"/>
      <c r="HWT127" s="406" t="n"/>
      <c r="HWU127" s="406" t="n"/>
      <c r="HWV127" s="406" t="n"/>
      <c r="HWW127" s="406" t="n"/>
      <c r="HWX127" s="406" t="n"/>
      <c r="HWY127" s="406" t="n"/>
      <c r="HWZ127" s="406" t="n"/>
      <c r="HXA127" s="406" t="n"/>
      <c r="HXB127" s="406" t="n"/>
      <c r="HXC127" s="406" t="n"/>
      <c r="HXD127" s="406" t="n"/>
      <c r="HXE127" s="406" t="n"/>
      <c r="HXF127" s="406" t="n"/>
      <c r="HXG127" s="406" t="n"/>
      <c r="HXH127" s="406" t="n"/>
      <c r="HXI127" s="406" t="n"/>
      <c r="HXJ127" s="406" t="n"/>
      <c r="HXK127" s="406" t="n"/>
      <c r="HXL127" s="406" t="n"/>
      <c r="HXM127" s="406" t="n"/>
      <c r="HXN127" s="406" t="n"/>
      <c r="HXO127" s="406" t="n"/>
      <c r="HXP127" s="406" t="n"/>
      <c r="HXQ127" s="406" t="n"/>
      <c r="HXR127" s="406" t="n"/>
      <c r="HXS127" s="406" t="n"/>
      <c r="HXT127" s="406" t="n"/>
      <c r="HXU127" s="406" t="n"/>
      <c r="HXV127" s="406" t="n"/>
      <c r="HXW127" s="406" t="n"/>
      <c r="HXX127" s="406" t="n"/>
      <c r="HXY127" s="406" t="n"/>
      <c r="HXZ127" s="406" t="n"/>
      <c r="HYA127" s="406" t="n"/>
      <c r="HYB127" s="406" t="n"/>
      <c r="HYC127" s="406" t="n"/>
      <c r="HYD127" s="406" t="n"/>
      <c r="HYE127" s="406" t="n"/>
      <c r="HYF127" s="406" t="n"/>
      <c r="HYG127" s="406" t="n"/>
      <c r="HYH127" s="406" t="n"/>
      <c r="HYI127" s="406" t="n"/>
      <c r="HYJ127" s="406" t="n"/>
      <c r="HYK127" s="406" t="n"/>
      <c r="HYL127" s="406" t="n"/>
      <c r="HYM127" s="406" t="n"/>
      <c r="HYN127" s="406" t="n"/>
      <c r="HYO127" s="406" t="n"/>
      <c r="HYP127" s="406" t="n"/>
      <c r="HYQ127" s="406" t="n"/>
      <c r="HYR127" s="406" t="n"/>
      <c r="HYS127" s="406" t="n"/>
      <c r="HYT127" s="406" t="n"/>
      <c r="HYU127" s="406" t="n"/>
      <c r="HYV127" s="406" t="n"/>
      <c r="HYW127" s="406" t="n"/>
      <c r="HYX127" s="406" t="n"/>
      <c r="HYY127" s="406" t="n"/>
      <c r="HYZ127" s="406" t="n"/>
      <c r="HZA127" s="406" t="n"/>
      <c r="HZB127" s="406" t="n"/>
      <c r="HZC127" s="406" t="n"/>
      <c r="HZD127" s="406" t="n"/>
      <c r="HZE127" s="406" t="n"/>
      <c r="HZF127" s="406" t="n"/>
      <c r="HZG127" s="406" t="n"/>
      <c r="HZH127" s="406" t="n"/>
      <c r="HZI127" s="406" t="n"/>
      <c r="HZJ127" s="406" t="n"/>
      <c r="HZK127" s="406" t="n"/>
      <c r="HZL127" s="406" t="n"/>
      <c r="HZM127" s="406" t="n"/>
      <c r="HZN127" s="406" t="n"/>
      <c r="HZO127" s="406" t="n"/>
      <c r="HZP127" s="406" t="n"/>
      <c r="HZQ127" s="406" t="n"/>
      <c r="HZR127" s="406" t="n"/>
      <c r="HZS127" s="406" t="n"/>
      <c r="HZT127" s="406" t="n"/>
      <c r="HZU127" s="406" t="n"/>
      <c r="HZV127" s="406" t="n"/>
      <c r="HZW127" s="406" t="n"/>
      <c r="HZX127" s="406" t="n"/>
      <c r="HZY127" s="406" t="n"/>
      <c r="HZZ127" s="406" t="n"/>
      <c r="IAA127" s="406" t="n"/>
      <c r="IAB127" s="406" t="n"/>
      <c r="IAC127" s="406" t="n"/>
      <c r="IAD127" s="406" t="n"/>
      <c r="IAE127" s="406" t="n"/>
      <c r="IAF127" s="406" t="n"/>
      <c r="IAG127" s="406" t="n"/>
      <c r="IAH127" s="406" t="n"/>
      <c r="IAI127" s="406" t="n"/>
      <c r="IAJ127" s="406" t="n"/>
      <c r="IAK127" s="406" t="n"/>
      <c r="IAL127" s="406" t="n"/>
      <c r="IAM127" s="406" t="n"/>
      <c r="IAN127" s="406" t="n"/>
      <c r="IAO127" s="406" t="n"/>
      <c r="IAP127" s="406" t="n"/>
      <c r="IAQ127" s="406" t="n"/>
      <c r="IAR127" s="406" t="n"/>
      <c r="IAS127" s="406" t="n"/>
      <c r="IAT127" s="406" t="n"/>
      <c r="IAU127" s="406" t="n"/>
      <c r="IAV127" s="406" t="n"/>
      <c r="IAW127" s="406" t="n"/>
      <c r="IAX127" s="406" t="n"/>
      <c r="IAY127" s="406" t="n"/>
      <c r="IAZ127" s="406" t="n"/>
      <c r="IBA127" s="406" t="n"/>
      <c r="IBB127" s="406" t="n"/>
      <c r="IBC127" s="406" t="n"/>
      <c r="IBD127" s="406" t="n"/>
      <c r="IBE127" s="406" t="n"/>
      <c r="IBF127" s="406" t="n"/>
      <c r="IBG127" s="406" t="n"/>
      <c r="IBH127" s="406" t="n"/>
      <c r="IBI127" s="406" t="n"/>
      <c r="IBJ127" s="406" t="n"/>
      <c r="IBK127" s="406" t="n"/>
      <c r="IBL127" s="406" t="n"/>
      <c r="IBM127" s="406" t="n"/>
      <c r="IBN127" s="406" t="n"/>
      <c r="IBO127" s="406" t="n"/>
      <c r="IBP127" s="406" t="n"/>
      <c r="IBQ127" s="406" t="n"/>
      <c r="IBR127" s="406" t="n"/>
      <c r="IBS127" s="406" t="n"/>
      <c r="IBT127" s="406" t="n"/>
      <c r="IBU127" s="406" t="n"/>
      <c r="IBV127" s="406" t="n"/>
      <c r="IBW127" s="406" t="n"/>
      <c r="IBX127" s="406" t="n"/>
      <c r="IBY127" s="406" t="n"/>
      <c r="IBZ127" s="406" t="n"/>
      <c r="ICA127" s="406" t="n"/>
      <c r="ICB127" s="406" t="n"/>
      <c r="ICC127" s="406" t="n"/>
      <c r="ICD127" s="406" t="n"/>
      <c r="ICE127" s="406" t="n"/>
      <c r="ICF127" s="406" t="n"/>
      <c r="ICG127" s="406" t="n"/>
      <c r="ICH127" s="406" t="n"/>
      <c r="ICI127" s="406" t="n"/>
      <c r="ICJ127" s="406" t="n"/>
      <c r="ICK127" s="406" t="n"/>
      <c r="ICL127" s="406" t="n"/>
      <c r="ICM127" s="406" t="n"/>
      <c r="ICN127" s="406" t="n"/>
      <c r="ICO127" s="406" t="n"/>
      <c r="ICP127" s="406" t="n"/>
      <c r="ICQ127" s="406" t="n"/>
      <c r="ICR127" s="406" t="n"/>
      <c r="ICS127" s="406" t="n"/>
      <c r="ICT127" s="406" t="n"/>
      <c r="ICU127" s="406" t="n"/>
      <c r="ICV127" s="406" t="n"/>
      <c r="ICW127" s="406" t="n"/>
      <c r="ICX127" s="406" t="n"/>
      <c r="ICY127" s="406" t="n"/>
      <c r="ICZ127" s="406" t="n"/>
      <c r="IDA127" s="406" t="n"/>
      <c r="IDB127" s="406" t="n"/>
      <c r="IDC127" s="406" t="n"/>
      <c r="IDD127" s="406" t="n"/>
      <c r="IDE127" s="406" t="n"/>
      <c r="IDF127" s="406" t="n"/>
      <c r="IDG127" s="406" t="n"/>
      <c r="IDH127" s="406" t="n"/>
      <c r="IDI127" s="406" t="n"/>
      <c r="IDJ127" s="406" t="n"/>
      <c r="IDK127" s="406" t="n"/>
      <c r="IDL127" s="406" t="n"/>
      <c r="IDM127" s="406" t="n"/>
      <c r="IDN127" s="406" t="n"/>
      <c r="IDO127" s="406" t="n"/>
      <c r="IDP127" s="406" t="n"/>
      <c r="IDQ127" s="406" t="n"/>
      <c r="IDR127" s="406" t="n"/>
      <c r="IDS127" s="406" t="n"/>
      <c r="IDT127" s="406" t="n"/>
      <c r="IDU127" s="406" t="n"/>
      <c r="IDV127" s="406" t="n"/>
      <c r="IDW127" s="406" t="n"/>
      <c r="IDX127" s="406" t="n"/>
      <c r="IDY127" s="406" t="n"/>
      <c r="IDZ127" s="406" t="n"/>
      <c r="IEA127" s="406" t="n"/>
      <c r="IEB127" s="406" t="n"/>
      <c r="IEC127" s="406" t="n"/>
      <c r="IED127" s="406" t="n"/>
      <c r="IEE127" s="406" t="n"/>
      <c r="IEF127" s="406" t="n"/>
      <c r="IEG127" s="406" t="n"/>
      <c r="IEH127" s="406" t="n"/>
      <c r="IEI127" s="406" t="n"/>
      <c r="IEJ127" s="406" t="n"/>
      <c r="IEK127" s="406" t="n"/>
      <c r="IEL127" s="406" t="n"/>
      <c r="IEM127" s="406" t="n"/>
      <c r="IEN127" s="406" t="n"/>
      <c r="IEO127" s="406" t="n"/>
      <c r="IEP127" s="406" t="n"/>
      <c r="IEQ127" s="406" t="n"/>
      <c r="IER127" s="406" t="n"/>
      <c r="IES127" s="406" t="n"/>
      <c r="IET127" s="406" t="n"/>
      <c r="IEU127" s="406" t="n"/>
      <c r="IEV127" s="406" t="n"/>
      <c r="IEW127" s="406" t="n"/>
      <c r="IEX127" s="406" t="n"/>
      <c r="IEY127" s="406" t="n"/>
      <c r="IEZ127" s="406" t="n"/>
      <c r="IFA127" s="406" t="n"/>
      <c r="IFB127" s="406" t="n"/>
      <c r="IFC127" s="406" t="n"/>
      <c r="IFD127" s="406" t="n"/>
      <c r="IFE127" s="406" t="n"/>
      <c r="IFF127" s="406" t="n"/>
      <c r="IFG127" s="406" t="n"/>
      <c r="IFH127" s="406" t="n"/>
      <c r="IFI127" s="406" t="n"/>
      <c r="IFJ127" s="406" t="n"/>
      <c r="IFK127" s="406" t="n"/>
      <c r="IFL127" s="406" t="n"/>
      <c r="IFM127" s="406" t="n"/>
      <c r="IFN127" s="406" t="n"/>
      <c r="IFO127" s="406" t="n"/>
      <c r="IFP127" s="406" t="n"/>
      <c r="IFQ127" s="406" t="n"/>
      <c r="IFR127" s="406" t="n"/>
      <c r="IFS127" s="406" t="n"/>
      <c r="IFT127" s="406" t="n"/>
      <c r="IFU127" s="406" t="n"/>
      <c r="IFV127" s="406" t="n"/>
      <c r="IFW127" s="406" t="n"/>
      <c r="IFX127" s="406" t="n"/>
      <c r="IFY127" s="406" t="n"/>
      <c r="IFZ127" s="406" t="n"/>
      <c r="IGA127" s="406" t="n"/>
      <c r="IGB127" s="406" t="n"/>
      <c r="IGC127" s="406" t="n"/>
      <c r="IGD127" s="406" t="n"/>
      <c r="IGE127" s="406" t="n"/>
      <c r="IGF127" s="406" t="n"/>
      <c r="IGG127" s="406" t="n"/>
      <c r="IGH127" s="406" t="n"/>
      <c r="IGI127" s="406" t="n"/>
      <c r="IGJ127" s="406" t="n"/>
      <c r="IGK127" s="406" t="n"/>
      <c r="IGL127" s="406" t="n"/>
      <c r="IGM127" s="406" t="n"/>
      <c r="IGN127" s="406" t="n"/>
      <c r="IGO127" s="406" t="n"/>
      <c r="IGP127" s="406" t="n"/>
      <c r="IGQ127" s="406" t="n"/>
      <c r="IGR127" s="406" t="n"/>
      <c r="IGS127" s="406" t="n"/>
      <c r="IGT127" s="406" t="n"/>
      <c r="IGU127" s="406" t="n"/>
      <c r="IGV127" s="406" t="n"/>
      <c r="IGW127" s="406" t="n"/>
      <c r="IGX127" s="406" t="n"/>
      <c r="IGY127" s="406" t="n"/>
      <c r="IGZ127" s="406" t="n"/>
      <c r="IHA127" s="406" t="n"/>
      <c r="IHB127" s="406" t="n"/>
      <c r="IHC127" s="406" t="n"/>
      <c r="IHD127" s="406" t="n"/>
      <c r="IHE127" s="406" t="n"/>
      <c r="IHF127" s="406" t="n"/>
      <c r="IHG127" s="406" t="n"/>
      <c r="IHH127" s="406" t="n"/>
      <c r="IHI127" s="406" t="n"/>
      <c r="IHJ127" s="406" t="n"/>
      <c r="IHK127" s="406" t="n"/>
      <c r="IHL127" s="406" t="n"/>
      <c r="IHM127" s="406" t="n"/>
      <c r="IHN127" s="406" t="n"/>
      <c r="IHO127" s="406" t="n"/>
      <c r="IHP127" s="406" t="n"/>
      <c r="IHQ127" s="406" t="n"/>
      <c r="IHR127" s="406" t="n"/>
      <c r="IHS127" s="406" t="n"/>
      <c r="IHT127" s="406" t="n"/>
      <c r="IHU127" s="406" t="n"/>
      <c r="IHV127" s="406" t="n"/>
      <c r="IHW127" s="406" t="n"/>
      <c r="IHX127" s="406" t="n"/>
      <c r="IHY127" s="406" t="n"/>
      <c r="IHZ127" s="406" t="n"/>
      <c r="IIA127" s="406" t="n"/>
      <c r="IIB127" s="406" t="n"/>
      <c r="IIC127" s="406" t="n"/>
      <c r="IID127" s="406" t="n"/>
      <c r="IIE127" s="406" t="n"/>
      <c r="IIF127" s="406" t="n"/>
      <c r="IIG127" s="406" t="n"/>
      <c r="IIH127" s="406" t="n"/>
      <c r="III127" s="406" t="n"/>
      <c r="IIJ127" s="406" t="n"/>
      <c r="IIK127" s="406" t="n"/>
      <c r="IIL127" s="406" t="n"/>
      <c r="IIM127" s="406" t="n"/>
      <c r="IIN127" s="406" t="n"/>
      <c r="IIO127" s="406" t="n"/>
      <c r="IIP127" s="406" t="n"/>
      <c r="IIQ127" s="406" t="n"/>
      <c r="IIR127" s="406" t="n"/>
      <c r="IIS127" s="406" t="n"/>
      <c r="IIT127" s="406" t="n"/>
      <c r="IIU127" s="406" t="n"/>
      <c r="IIV127" s="406" t="n"/>
      <c r="IIW127" s="406" t="n"/>
      <c r="IIX127" s="406" t="n"/>
      <c r="IIY127" s="406" t="n"/>
      <c r="IIZ127" s="406" t="n"/>
      <c r="IJA127" s="406" t="n"/>
      <c r="IJB127" s="406" t="n"/>
      <c r="IJC127" s="406" t="n"/>
      <c r="IJD127" s="406" t="n"/>
      <c r="IJE127" s="406" t="n"/>
      <c r="IJF127" s="406" t="n"/>
      <c r="IJG127" s="406" t="n"/>
      <c r="IJH127" s="406" t="n"/>
      <c r="IJI127" s="406" t="n"/>
      <c r="IJJ127" s="406" t="n"/>
      <c r="IJK127" s="406" t="n"/>
      <c r="IJL127" s="406" t="n"/>
      <c r="IJM127" s="406" t="n"/>
      <c r="IJN127" s="406" t="n"/>
      <c r="IJO127" s="406" t="n"/>
      <c r="IJP127" s="406" t="n"/>
      <c r="IJQ127" s="406" t="n"/>
      <c r="IJR127" s="406" t="n"/>
      <c r="IJS127" s="406" t="n"/>
      <c r="IJT127" s="406" t="n"/>
      <c r="IJU127" s="406" t="n"/>
      <c r="IJV127" s="406" t="n"/>
      <c r="IJW127" s="406" t="n"/>
      <c r="IJX127" s="406" t="n"/>
      <c r="IJY127" s="406" t="n"/>
      <c r="IJZ127" s="406" t="n"/>
      <c r="IKA127" s="406" t="n"/>
      <c r="IKB127" s="406" t="n"/>
      <c r="IKC127" s="406" t="n"/>
      <c r="IKD127" s="406" t="n"/>
      <c r="IKE127" s="406" t="n"/>
      <c r="IKF127" s="406" t="n"/>
      <c r="IKG127" s="406" t="n"/>
      <c r="IKH127" s="406" t="n"/>
      <c r="IKI127" s="406" t="n"/>
      <c r="IKJ127" s="406" t="n"/>
      <c r="IKK127" s="406" t="n"/>
      <c r="IKL127" s="406" t="n"/>
      <c r="IKM127" s="406" t="n"/>
      <c r="IKN127" s="406" t="n"/>
      <c r="IKO127" s="406" t="n"/>
      <c r="IKP127" s="406" t="n"/>
      <c r="IKQ127" s="406" t="n"/>
      <c r="IKR127" s="406" t="n"/>
      <c r="IKS127" s="406" t="n"/>
      <c r="IKT127" s="406" t="n"/>
      <c r="IKU127" s="406" t="n"/>
      <c r="IKV127" s="406" t="n"/>
      <c r="IKW127" s="406" t="n"/>
      <c r="IKX127" s="406" t="n"/>
      <c r="IKY127" s="406" t="n"/>
      <c r="IKZ127" s="406" t="n"/>
      <c r="ILA127" s="406" t="n"/>
      <c r="ILB127" s="406" t="n"/>
      <c r="ILC127" s="406" t="n"/>
      <c r="ILD127" s="406" t="n"/>
      <c r="ILE127" s="406" t="n"/>
      <c r="ILF127" s="406" t="n"/>
      <c r="ILG127" s="406" t="n"/>
      <c r="ILH127" s="406" t="n"/>
      <c r="ILI127" s="406" t="n"/>
      <c r="ILJ127" s="406" t="n"/>
      <c r="ILK127" s="406" t="n"/>
      <c r="ILL127" s="406" t="n"/>
      <c r="ILM127" s="406" t="n"/>
      <c r="ILN127" s="406" t="n"/>
      <c r="ILO127" s="406" t="n"/>
      <c r="ILP127" s="406" t="n"/>
      <c r="ILQ127" s="406" t="n"/>
      <c r="ILR127" s="406" t="n"/>
      <c r="ILS127" s="406" t="n"/>
      <c r="ILT127" s="406" t="n"/>
      <c r="ILU127" s="406" t="n"/>
      <c r="ILV127" s="406" t="n"/>
      <c r="ILW127" s="406" t="n"/>
      <c r="ILX127" s="406" t="n"/>
      <c r="ILY127" s="406" t="n"/>
      <c r="ILZ127" s="406" t="n"/>
      <c r="IMA127" s="406" t="n"/>
      <c r="IMB127" s="406" t="n"/>
      <c r="IMC127" s="406" t="n"/>
      <c r="IMD127" s="406" t="n"/>
      <c r="IME127" s="406" t="n"/>
      <c r="IMF127" s="406" t="n"/>
      <c r="IMG127" s="406" t="n"/>
      <c r="IMH127" s="406" t="n"/>
      <c r="IMI127" s="406" t="n"/>
      <c r="IMJ127" s="406" t="n"/>
      <c r="IMK127" s="406" t="n"/>
      <c r="IML127" s="406" t="n"/>
      <c r="IMM127" s="406" t="n"/>
      <c r="IMN127" s="406" t="n"/>
      <c r="IMO127" s="406" t="n"/>
      <c r="IMP127" s="406" t="n"/>
      <c r="IMQ127" s="406" t="n"/>
      <c r="IMR127" s="406" t="n"/>
      <c r="IMS127" s="406" t="n"/>
      <c r="IMT127" s="406" t="n"/>
      <c r="IMU127" s="406" t="n"/>
      <c r="IMV127" s="406" t="n"/>
      <c r="IMW127" s="406" t="n"/>
      <c r="IMX127" s="406" t="n"/>
      <c r="IMY127" s="406" t="n"/>
      <c r="IMZ127" s="406" t="n"/>
      <c r="INA127" s="406" t="n"/>
      <c r="INB127" s="406" t="n"/>
      <c r="INC127" s="406" t="n"/>
      <c r="IND127" s="406" t="n"/>
      <c r="INE127" s="406" t="n"/>
      <c r="INF127" s="406" t="n"/>
      <c r="ING127" s="406" t="n"/>
      <c r="INH127" s="406" t="n"/>
      <c r="INI127" s="406" t="n"/>
      <c r="INJ127" s="406" t="n"/>
      <c r="INK127" s="406" t="n"/>
      <c r="INL127" s="406" t="n"/>
      <c r="INM127" s="406" t="n"/>
      <c r="INN127" s="406" t="n"/>
      <c r="INO127" s="406" t="n"/>
      <c r="INP127" s="406" t="n"/>
      <c r="INQ127" s="406" t="n"/>
      <c r="INR127" s="406" t="n"/>
      <c r="INS127" s="406" t="n"/>
      <c r="INT127" s="406" t="n"/>
      <c r="INU127" s="406" t="n"/>
      <c r="INV127" s="406" t="n"/>
      <c r="INW127" s="406" t="n"/>
      <c r="INX127" s="406" t="n"/>
      <c r="INY127" s="406" t="n"/>
      <c r="INZ127" s="406" t="n"/>
      <c r="IOA127" s="406" t="n"/>
      <c r="IOB127" s="406" t="n"/>
      <c r="IOC127" s="406" t="n"/>
      <c r="IOD127" s="406" t="n"/>
      <c r="IOE127" s="406" t="n"/>
      <c r="IOF127" s="406" t="n"/>
      <c r="IOG127" s="406" t="n"/>
      <c r="IOH127" s="406" t="n"/>
      <c r="IOI127" s="406" t="n"/>
      <c r="IOJ127" s="406" t="n"/>
      <c r="IOK127" s="406" t="n"/>
      <c r="IOL127" s="406" t="n"/>
      <c r="IOM127" s="406" t="n"/>
      <c r="ION127" s="406" t="n"/>
      <c r="IOO127" s="406" t="n"/>
      <c r="IOP127" s="406" t="n"/>
      <c r="IOQ127" s="406" t="n"/>
      <c r="IOR127" s="406" t="n"/>
      <c r="IOS127" s="406" t="n"/>
      <c r="IOT127" s="406" t="n"/>
      <c r="IOU127" s="406" t="n"/>
      <c r="IOV127" s="406" t="n"/>
      <c r="IOW127" s="406" t="n"/>
      <c r="IOX127" s="406" t="n"/>
      <c r="IOY127" s="406" t="n"/>
      <c r="IOZ127" s="406" t="n"/>
      <c r="IPA127" s="406" t="n"/>
      <c r="IPB127" s="406" t="n"/>
      <c r="IPC127" s="406" t="n"/>
      <c r="IPD127" s="406" t="n"/>
      <c r="IPE127" s="406" t="n"/>
      <c r="IPF127" s="406" t="n"/>
      <c r="IPG127" s="406" t="n"/>
      <c r="IPH127" s="406" t="n"/>
      <c r="IPI127" s="406" t="n"/>
      <c r="IPJ127" s="406" t="n"/>
      <c r="IPK127" s="406" t="n"/>
      <c r="IPL127" s="406" t="n"/>
      <c r="IPM127" s="406" t="n"/>
      <c r="IPN127" s="406" t="n"/>
      <c r="IPO127" s="406" t="n"/>
      <c r="IPP127" s="406" t="n"/>
      <c r="IPQ127" s="406" t="n"/>
      <c r="IPR127" s="406" t="n"/>
      <c r="IPS127" s="406" t="n"/>
      <c r="IPT127" s="406" t="n"/>
      <c r="IPU127" s="406" t="n"/>
      <c r="IPV127" s="406" t="n"/>
      <c r="IPW127" s="406" t="n"/>
      <c r="IPX127" s="406" t="n"/>
      <c r="IPY127" s="406" t="n"/>
      <c r="IPZ127" s="406" t="n"/>
      <c r="IQA127" s="406" t="n"/>
      <c r="IQB127" s="406" t="n"/>
      <c r="IQC127" s="406" t="n"/>
      <c r="IQD127" s="406" t="n"/>
      <c r="IQE127" s="406" t="n"/>
      <c r="IQF127" s="406" t="n"/>
      <c r="IQG127" s="406" t="n"/>
      <c r="IQH127" s="406" t="n"/>
      <c r="IQI127" s="406" t="n"/>
      <c r="IQJ127" s="406" t="n"/>
      <c r="IQK127" s="406" t="n"/>
      <c r="IQL127" s="406" t="n"/>
      <c r="IQM127" s="406" t="n"/>
      <c r="IQN127" s="406" t="n"/>
      <c r="IQO127" s="406" t="n"/>
      <c r="IQP127" s="406" t="n"/>
      <c r="IQQ127" s="406" t="n"/>
      <c r="IQR127" s="406" t="n"/>
      <c r="IQS127" s="406" t="n"/>
      <c r="IQT127" s="406" t="n"/>
      <c r="IQU127" s="406" t="n"/>
      <c r="IQV127" s="406" t="n"/>
      <c r="IQW127" s="406" t="n"/>
      <c r="IQX127" s="406" t="n"/>
      <c r="IQY127" s="406" t="n"/>
      <c r="IQZ127" s="406" t="n"/>
      <c r="IRA127" s="406" t="n"/>
      <c r="IRB127" s="406" t="n"/>
      <c r="IRC127" s="406" t="n"/>
      <c r="IRD127" s="406" t="n"/>
      <c r="IRE127" s="406" t="n"/>
      <c r="IRF127" s="406" t="n"/>
      <c r="IRG127" s="406" t="n"/>
      <c r="IRH127" s="406" t="n"/>
      <c r="IRI127" s="406" t="n"/>
      <c r="IRJ127" s="406" t="n"/>
      <c r="IRK127" s="406" t="n"/>
      <c r="IRL127" s="406" t="n"/>
      <c r="IRM127" s="406" t="n"/>
      <c r="IRN127" s="406" t="n"/>
      <c r="IRO127" s="406" t="n"/>
      <c r="IRP127" s="406" t="n"/>
      <c r="IRQ127" s="406" t="n"/>
      <c r="IRR127" s="406" t="n"/>
      <c r="IRS127" s="406" t="n"/>
      <c r="IRT127" s="406" t="n"/>
      <c r="IRU127" s="406" t="n"/>
      <c r="IRV127" s="406" t="n"/>
      <c r="IRW127" s="406" t="n"/>
      <c r="IRX127" s="406" t="n"/>
      <c r="IRY127" s="406" t="n"/>
      <c r="IRZ127" s="406" t="n"/>
      <c r="ISA127" s="406" t="n"/>
      <c r="ISB127" s="406" t="n"/>
      <c r="ISC127" s="406" t="n"/>
      <c r="ISD127" s="406" t="n"/>
      <c r="ISE127" s="406" t="n"/>
      <c r="ISF127" s="406" t="n"/>
      <c r="ISG127" s="406" t="n"/>
      <c r="ISH127" s="406" t="n"/>
      <c r="ISI127" s="406" t="n"/>
      <c r="ISJ127" s="406" t="n"/>
      <c r="ISK127" s="406" t="n"/>
      <c r="ISL127" s="406" t="n"/>
      <c r="ISM127" s="406" t="n"/>
      <c r="ISN127" s="406" t="n"/>
      <c r="ISO127" s="406" t="n"/>
      <c r="ISP127" s="406" t="n"/>
      <c r="ISQ127" s="406" t="n"/>
      <c r="ISR127" s="406" t="n"/>
      <c r="ISS127" s="406" t="n"/>
      <c r="IST127" s="406" t="n"/>
      <c r="ISU127" s="406" t="n"/>
      <c r="ISV127" s="406" t="n"/>
      <c r="ISW127" s="406" t="n"/>
      <c r="ISX127" s="406" t="n"/>
      <c r="ISY127" s="406" t="n"/>
      <c r="ISZ127" s="406" t="n"/>
      <c r="ITA127" s="406" t="n"/>
      <c r="ITB127" s="406" t="n"/>
      <c r="ITC127" s="406" t="n"/>
      <c r="ITD127" s="406" t="n"/>
      <c r="ITE127" s="406" t="n"/>
      <c r="ITF127" s="406" t="n"/>
      <c r="ITG127" s="406" t="n"/>
      <c r="ITH127" s="406" t="n"/>
      <c r="ITI127" s="406" t="n"/>
      <c r="ITJ127" s="406" t="n"/>
      <c r="ITK127" s="406" t="n"/>
      <c r="ITL127" s="406" t="n"/>
      <c r="ITM127" s="406" t="n"/>
      <c r="ITN127" s="406" t="n"/>
      <c r="ITO127" s="406" t="n"/>
      <c r="ITP127" s="406" t="n"/>
      <c r="ITQ127" s="406" t="n"/>
      <c r="ITR127" s="406" t="n"/>
      <c r="ITS127" s="406" t="n"/>
      <c r="ITT127" s="406" t="n"/>
      <c r="ITU127" s="406" t="n"/>
      <c r="ITV127" s="406" t="n"/>
      <c r="ITW127" s="406" t="n"/>
      <c r="ITX127" s="406" t="n"/>
      <c r="ITY127" s="406" t="n"/>
      <c r="ITZ127" s="406" t="n"/>
      <c r="IUA127" s="406" t="n"/>
      <c r="IUB127" s="406" t="n"/>
      <c r="IUC127" s="406" t="n"/>
      <c r="IUD127" s="406" t="n"/>
      <c r="IUE127" s="406" t="n"/>
      <c r="IUF127" s="406" t="n"/>
      <c r="IUG127" s="406" t="n"/>
      <c r="IUH127" s="406" t="n"/>
      <c r="IUI127" s="406" t="n"/>
      <c r="IUJ127" s="406" t="n"/>
      <c r="IUK127" s="406" t="n"/>
      <c r="IUL127" s="406" t="n"/>
      <c r="IUM127" s="406" t="n"/>
      <c r="IUN127" s="406" t="n"/>
      <c r="IUO127" s="406" t="n"/>
      <c r="IUP127" s="406" t="n"/>
      <c r="IUQ127" s="406" t="n"/>
      <c r="IUR127" s="406" t="n"/>
      <c r="IUS127" s="406" t="n"/>
      <c r="IUT127" s="406" t="n"/>
      <c r="IUU127" s="406" t="n"/>
      <c r="IUV127" s="406" t="n"/>
      <c r="IUW127" s="406" t="n"/>
      <c r="IUX127" s="406" t="n"/>
      <c r="IUY127" s="406" t="n"/>
      <c r="IUZ127" s="406" t="n"/>
      <c r="IVA127" s="406" t="n"/>
      <c r="IVB127" s="406" t="n"/>
      <c r="IVC127" s="406" t="n"/>
      <c r="IVD127" s="406" t="n"/>
      <c r="IVE127" s="406" t="n"/>
      <c r="IVF127" s="406" t="n"/>
      <c r="IVG127" s="406" t="n"/>
      <c r="IVH127" s="406" t="n"/>
      <c r="IVI127" s="406" t="n"/>
      <c r="IVJ127" s="406" t="n"/>
      <c r="IVK127" s="406" t="n"/>
      <c r="IVL127" s="406" t="n"/>
      <c r="IVM127" s="406" t="n"/>
      <c r="IVN127" s="406" t="n"/>
      <c r="IVO127" s="406" t="n"/>
      <c r="IVP127" s="406" t="n"/>
      <c r="IVQ127" s="406" t="n"/>
      <c r="IVR127" s="406" t="n"/>
      <c r="IVS127" s="406" t="n"/>
      <c r="IVT127" s="406" t="n"/>
      <c r="IVU127" s="406" t="n"/>
      <c r="IVV127" s="406" t="n"/>
      <c r="IVW127" s="406" t="n"/>
      <c r="IVX127" s="406" t="n"/>
      <c r="IVY127" s="406" t="n"/>
      <c r="IVZ127" s="406" t="n"/>
      <c r="IWA127" s="406" t="n"/>
      <c r="IWB127" s="406" t="n"/>
      <c r="IWC127" s="406" t="n"/>
      <c r="IWD127" s="406" t="n"/>
      <c r="IWE127" s="406" t="n"/>
      <c r="IWF127" s="406" t="n"/>
      <c r="IWG127" s="406" t="n"/>
      <c r="IWH127" s="406" t="n"/>
      <c r="IWI127" s="406" t="n"/>
      <c r="IWJ127" s="406" t="n"/>
      <c r="IWK127" s="406" t="n"/>
      <c r="IWL127" s="406" t="n"/>
      <c r="IWM127" s="406" t="n"/>
      <c r="IWN127" s="406" t="n"/>
      <c r="IWO127" s="406" t="n"/>
      <c r="IWP127" s="406" t="n"/>
      <c r="IWQ127" s="406" t="n"/>
      <c r="IWR127" s="406" t="n"/>
      <c r="IWS127" s="406" t="n"/>
      <c r="IWT127" s="406" t="n"/>
      <c r="IWU127" s="406" t="n"/>
      <c r="IWV127" s="406" t="n"/>
      <c r="IWW127" s="406" t="n"/>
      <c r="IWX127" s="406" t="n"/>
      <c r="IWY127" s="406" t="n"/>
      <c r="IWZ127" s="406" t="n"/>
      <c r="IXA127" s="406" t="n"/>
      <c r="IXB127" s="406" t="n"/>
      <c r="IXC127" s="406" t="n"/>
      <c r="IXD127" s="406" t="n"/>
      <c r="IXE127" s="406" t="n"/>
      <c r="IXF127" s="406" t="n"/>
      <c r="IXG127" s="406" t="n"/>
      <c r="IXH127" s="406" t="n"/>
      <c r="IXI127" s="406" t="n"/>
      <c r="IXJ127" s="406" t="n"/>
      <c r="IXK127" s="406" t="n"/>
      <c r="IXL127" s="406" t="n"/>
      <c r="IXM127" s="406" t="n"/>
      <c r="IXN127" s="406" t="n"/>
      <c r="IXO127" s="406" t="n"/>
      <c r="IXP127" s="406" t="n"/>
      <c r="IXQ127" s="406" t="n"/>
      <c r="IXR127" s="406" t="n"/>
      <c r="IXS127" s="406" t="n"/>
      <c r="IXT127" s="406" t="n"/>
      <c r="IXU127" s="406" t="n"/>
      <c r="IXV127" s="406" t="n"/>
      <c r="IXW127" s="406" t="n"/>
      <c r="IXX127" s="406" t="n"/>
      <c r="IXY127" s="406" t="n"/>
      <c r="IXZ127" s="406" t="n"/>
      <c r="IYA127" s="406" t="n"/>
      <c r="IYB127" s="406" t="n"/>
      <c r="IYC127" s="406" t="n"/>
      <c r="IYD127" s="406" t="n"/>
      <c r="IYE127" s="406" t="n"/>
      <c r="IYF127" s="406" t="n"/>
      <c r="IYG127" s="406" t="n"/>
      <c r="IYH127" s="406" t="n"/>
      <c r="IYI127" s="406" t="n"/>
      <c r="IYJ127" s="406" t="n"/>
      <c r="IYK127" s="406" t="n"/>
      <c r="IYL127" s="406" t="n"/>
      <c r="IYM127" s="406" t="n"/>
      <c r="IYN127" s="406" t="n"/>
      <c r="IYO127" s="406" t="n"/>
      <c r="IYP127" s="406" t="n"/>
      <c r="IYQ127" s="406" t="n"/>
      <c r="IYR127" s="406" t="n"/>
      <c r="IYS127" s="406" t="n"/>
      <c r="IYT127" s="406" t="n"/>
      <c r="IYU127" s="406" t="n"/>
      <c r="IYV127" s="406" t="n"/>
      <c r="IYW127" s="406" t="n"/>
      <c r="IYX127" s="406" t="n"/>
      <c r="IYY127" s="406" t="n"/>
      <c r="IYZ127" s="406" t="n"/>
      <c r="IZA127" s="406" t="n"/>
      <c r="IZB127" s="406" t="n"/>
      <c r="IZC127" s="406" t="n"/>
      <c r="IZD127" s="406" t="n"/>
      <c r="IZE127" s="406" t="n"/>
      <c r="IZF127" s="406" t="n"/>
      <c r="IZG127" s="406" t="n"/>
      <c r="IZH127" s="406" t="n"/>
      <c r="IZI127" s="406" t="n"/>
      <c r="IZJ127" s="406" t="n"/>
      <c r="IZK127" s="406" t="n"/>
      <c r="IZL127" s="406" t="n"/>
      <c r="IZM127" s="406" t="n"/>
      <c r="IZN127" s="406" t="n"/>
      <c r="IZO127" s="406" t="n"/>
      <c r="IZP127" s="406" t="n"/>
      <c r="IZQ127" s="406" t="n"/>
      <c r="IZR127" s="406" t="n"/>
      <c r="IZS127" s="406" t="n"/>
      <c r="IZT127" s="406" t="n"/>
      <c r="IZU127" s="406" t="n"/>
      <c r="IZV127" s="406" t="n"/>
      <c r="IZW127" s="406" t="n"/>
      <c r="IZX127" s="406" t="n"/>
      <c r="IZY127" s="406" t="n"/>
      <c r="IZZ127" s="406" t="n"/>
      <c r="JAA127" s="406" t="n"/>
      <c r="JAB127" s="406" t="n"/>
      <c r="JAC127" s="406" t="n"/>
      <c r="JAD127" s="406" t="n"/>
      <c r="JAE127" s="406" t="n"/>
      <c r="JAF127" s="406" t="n"/>
      <c r="JAG127" s="406" t="n"/>
      <c r="JAH127" s="406" t="n"/>
      <c r="JAI127" s="406" t="n"/>
      <c r="JAJ127" s="406" t="n"/>
      <c r="JAK127" s="406" t="n"/>
      <c r="JAL127" s="406" t="n"/>
      <c r="JAM127" s="406" t="n"/>
      <c r="JAN127" s="406" t="n"/>
      <c r="JAO127" s="406" t="n"/>
      <c r="JAP127" s="406" t="n"/>
      <c r="JAQ127" s="406" t="n"/>
      <c r="JAR127" s="406" t="n"/>
      <c r="JAS127" s="406" t="n"/>
      <c r="JAT127" s="406" t="n"/>
      <c r="JAU127" s="406" t="n"/>
      <c r="JAV127" s="406" t="n"/>
      <c r="JAW127" s="406" t="n"/>
      <c r="JAX127" s="406" t="n"/>
      <c r="JAY127" s="406" t="n"/>
      <c r="JAZ127" s="406" t="n"/>
      <c r="JBA127" s="406" t="n"/>
      <c r="JBB127" s="406" t="n"/>
      <c r="JBC127" s="406" t="n"/>
      <c r="JBD127" s="406" t="n"/>
      <c r="JBE127" s="406" t="n"/>
      <c r="JBF127" s="406" t="n"/>
      <c r="JBG127" s="406" t="n"/>
      <c r="JBH127" s="406" t="n"/>
      <c r="JBI127" s="406" t="n"/>
      <c r="JBJ127" s="406" t="n"/>
      <c r="JBK127" s="406" t="n"/>
      <c r="JBL127" s="406" t="n"/>
      <c r="JBM127" s="406" t="n"/>
      <c r="JBN127" s="406" t="n"/>
      <c r="JBO127" s="406" t="n"/>
      <c r="JBP127" s="406" t="n"/>
      <c r="JBQ127" s="406" t="n"/>
      <c r="JBR127" s="406" t="n"/>
      <c r="JBS127" s="406" t="n"/>
      <c r="JBT127" s="406" t="n"/>
      <c r="JBU127" s="406" t="n"/>
      <c r="JBV127" s="406" t="n"/>
      <c r="JBW127" s="406" t="n"/>
      <c r="JBX127" s="406" t="n"/>
      <c r="JBY127" s="406" t="n"/>
      <c r="JBZ127" s="406" t="n"/>
      <c r="JCA127" s="406" t="n"/>
      <c r="JCB127" s="406" t="n"/>
      <c r="JCC127" s="406" t="n"/>
      <c r="JCD127" s="406" t="n"/>
      <c r="JCE127" s="406" t="n"/>
      <c r="JCF127" s="406" t="n"/>
      <c r="JCG127" s="406" t="n"/>
      <c r="JCH127" s="406" t="n"/>
      <c r="JCI127" s="406" t="n"/>
      <c r="JCJ127" s="406" t="n"/>
      <c r="JCK127" s="406" t="n"/>
      <c r="JCL127" s="406" t="n"/>
      <c r="JCM127" s="406" t="n"/>
      <c r="JCN127" s="406" t="n"/>
      <c r="JCO127" s="406" t="n"/>
      <c r="JCP127" s="406" t="n"/>
      <c r="JCQ127" s="406" t="n"/>
      <c r="JCR127" s="406" t="n"/>
      <c r="JCS127" s="406" t="n"/>
      <c r="JCT127" s="406" t="n"/>
      <c r="JCU127" s="406" t="n"/>
      <c r="JCV127" s="406" t="n"/>
      <c r="JCW127" s="406" t="n"/>
      <c r="JCX127" s="406" t="n"/>
      <c r="JCY127" s="406" t="n"/>
      <c r="JCZ127" s="406" t="n"/>
      <c r="JDA127" s="406" t="n"/>
      <c r="JDB127" s="406" t="n"/>
      <c r="JDC127" s="406" t="n"/>
      <c r="JDD127" s="406" t="n"/>
      <c r="JDE127" s="406" t="n"/>
      <c r="JDF127" s="406" t="n"/>
      <c r="JDG127" s="406" t="n"/>
      <c r="JDH127" s="406" t="n"/>
      <c r="JDI127" s="406" t="n"/>
      <c r="JDJ127" s="406" t="n"/>
      <c r="JDK127" s="406" t="n"/>
      <c r="JDL127" s="406" t="n"/>
      <c r="JDM127" s="406" t="n"/>
      <c r="JDN127" s="406" t="n"/>
      <c r="JDO127" s="406" t="n"/>
      <c r="JDP127" s="406" t="n"/>
      <c r="JDQ127" s="406" t="n"/>
      <c r="JDR127" s="406" t="n"/>
      <c r="JDS127" s="406" t="n"/>
      <c r="JDT127" s="406" t="n"/>
      <c r="JDU127" s="406" t="n"/>
      <c r="JDV127" s="406" t="n"/>
      <c r="JDW127" s="406" t="n"/>
      <c r="JDX127" s="406" t="n"/>
      <c r="JDY127" s="406" t="n"/>
      <c r="JDZ127" s="406" t="n"/>
      <c r="JEA127" s="406" t="n"/>
      <c r="JEB127" s="406" t="n"/>
      <c r="JEC127" s="406" t="n"/>
      <c r="JED127" s="406" t="n"/>
      <c r="JEE127" s="406" t="n"/>
      <c r="JEF127" s="406" t="n"/>
      <c r="JEG127" s="406" t="n"/>
      <c r="JEH127" s="406" t="n"/>
      <c r="JEI127" s="406" t="n"/>
      <c r="JEJ127" s="406" t="n"/>
      <c r="JEK127" s="406" t="n"/>
      <c r="JEL127" s="406" t="n"/>
      <c r="JEM127" s="406" t="n"/>
      <c r="JEN127" s="406" t="n"/>
      <c r="JEO127" s="406" t="n"/>
      <c r="JEP127" s="406" t="n"/>
      <c r="JEQ127" s="406" t="n"/>
      <c r="JER127" s="406" t="n"/>
      <c r="JES127" s="406" t="n"/>
      <c r="JET127" s="406" t="n"/>
      <c r="JEU127" s="406" t="n"/>
      <c r="JEV127" s="406" t="n"/>
      <c r="JEW127" s="406" t="n"/>
      <c r="JEX127" s="406" t="n"/>
      <c r="JEY127" s="406" t="n"/>
      <c r="JEZ127" s="406" t="n"/>
      <c r="JFA127" s="406" t="n"/>
      <c r="JFB127" s="406" t="n"/>
      <c r="JFC127" s="406" t="n"/>
      <c r="JFD127" s="406" t="n"/>
      <c r="JFE127" s="406" t="n"/>
      <c r="JFF127" s="406" t="n"/>
      <c r="JFG127" s="406" t="n"/>
      <c r="JFH127" s="406" t="n"/>
      <c r="JFI127" s="406" t="n"/>
      <c r="JFJ127" s="406" t="n"/>
      <c r="JFK127" s="406" t="n"/>
      <c r="JFL127" s="406" t="n"/>
      <c r="JFM127" s="406" t="n"/>
      <c r="JFN127" s="406" t="n"/>
      <c r="JFO127" s="406" t="n"/>
      <c r="JFP127" s="406" t="n"/>
      <c r="JFQ127" s="406" t="n"/>
      <c r="JFR127" s="406" t="n"/>
      <c r="JFS127" s="406" t="n"/>
      <c r="JFT127" s="406" t="n"/>
      <c r="JFU127" s="406" t="n"/>
      <c r="JFV127" s="406" t="n"/>
      <c r="JFW127" s="406" t="n"/>
      <c r="JFX127" s="406" t="n"/>
      <c r="JFY127" s="406" t="n"/>
      <c r="JFZ127" s="406" t="n"/>
      <c r="JGA127" s="406" t="n"/>
      <c r="JGB127" s="406" t="n"/>
      <c r="JGC127" s="406" t="n"/>
      <c r="JGD127" s="406" t="n"/>
      <c r="JGE127" s="406" t="n"/>
      <c r="JGF127" s="406" t="n"/>
      <c r="JGG127" s="406" t="n"/>
      <c r="JGH127" s="406" t="n"/>
      <c r="JGI127" s="406" t="n"/>
      <c r="JGJ127" s="406" t="n"/>
      <c r="JGK127" s="406" t="n"/>
      <c r="JGL127" s="406" t="n"/>
      <c r="JGM127" s="406" t="n"/>
      <c r="JGN127" s="406" t="n"/>
      <c r="JGO127" s="406" t="n"/>
      <c r="JGP127" s="406" t="n"/>
      <c r="JGQ127" s="406" t="n"/>
      <c r="JGR127" s="406" t="n"/>
      <c r="JGS127" s="406" t="n"/>
      <c r="JGT127" s="406" t="n"/>
      <c r="JGU127" s="406" t="n"/>
      <c r="JGV127" s="406" t="n"/>
      <c r="JGW127" s="406" t="n"/>
      <c r="JGX127" s="406" t="n"/>
      <c r="JGY127" s="406" t="n"/>
      <c r="JGZ127" s="406" t="n"/>
      <c r="JHA127" s="406" t="n"/>
      <c r="JHB127" s="406" t="n"/>
      <c r="JHC127" s="406" t="n"/>
      <c r="JHD127" s="406" t="n"/>
      <c r="JHE127" s="406" t="n"/>
      <c r="JHF127" s="406" t="n"/>
      <c r="JHG127" s="406" t="n"/>
      <c r="JHH127" s="406" t="n"/>
      <c r="JHI127" s="406" t="n"/>
      <c r="JHJ127" s="406" t="n"/>
      <c r="JHK127" s="406" t="n"/>
      <c r="JHL127" s="406" t="n"/>
      <c r="JHM127" s="406" t="n"/>
      <c r="JHN127" s="406" t="n"/>
      <c r="JHO127" s="406" t="n"/>
      <c r="JHP127" s="406" t="n"/>
      <c r="JHQ127" s="406" t="n"/>
      <c r="JHR127" s="406" t="n"/>
      <c r="JHS127" s="406" t="n"/>
      <c r="JHT127" s="406" t="n"/>
      <c r="JHU127" s="406" t="n"/>
      <c r="JHV127" s="406" t="n"/>
      <c r="JHW127" s="406" t="n"/>
      <c r="JHX127" s="406" t="n"/>
      <c r="JHY127" s="406" t="n"/>
      <c r="JHZ127" s="406" t="n"/>
      <c r="JIA127" s="406" t="n"/>
      <c r="JIB127" s="406" t="n"/>
      <c r="JIC127" s="406" t="n"/>
      <c r="JID127" s="406" t="n"/>
      <c r="JIE127" s="406" t="n"/>
      <c r="JIF127" s="406" t="n"/>
      <c r="JIG127" s="406" t="n"/>
      <c r="JIH127" s="406" t="n"/>
      <c r="JII127" s="406" t="n"/>
      <c r="JIJ127" s="406" t="n"/>
      <c r="JIK127" s="406" t="n"/>
      <c r="JIL127" s="406" t="n"/>
      <c r="JIM127" s="406" t="n"/>
      <c r="JIN127" s="406" t="n"/>
      <c r="JIO127" s="406" t="n"/>
      <c r="JIP127" s="406" t="n"/>
      <c r="JIQ127" s="406" t="n"/>
      <c r="JIR127" s="406" t="n"/>
      <c r="JIS127" s="406" t="n"/>
      <c r="JIT127" s="406" t="n"/>
      <c r="JIU127" s="406" t="n"/>
      <c r="JIV127" s="406" t="n"/>
      <c r="JIW127" s="406" t="n"/>
      <c r="JIX127" s="406" t="n"/>
      <c r="JIY127" s="406" t="n"/>
      <c r="JIZ127" s="406" t="n"/>
      <c r="JJA127" s="406" t="n"/>
      <c r="JJB127" s="406" t="n"/>
      <c r="JJC127" s="406" t="n"/>
      <c r="JJD127" s="406" t="n"/>
      <c r="JJE127" s="406" t="n"/>
      <c r="JJF127" s="406" t="n"/>
      <c r="JJG127" s="406" t="n"/>
      <c r="JJH127" s="406" t="n"/>
      <c r="JJI127" s="406" t="n"/>
      <c r="JJJ127" s="406" t="n"/>
      <c r="JJK127" s="406" t="n"/>
      <c r="JJL127" s="406" t="n"/>
      <c r="JJM127" s="406" t="n"/>
      <c r="JJN127" s="406" t="n"/>
      <c r="JJO127" s="406" t="n"/>
      <c r="JJP127" s="406" t="n"/>
      <c r="JJQ127" s="406" t="n"/>
      <c r="JJR127" s="406" t="n"/>
      <c r="JJS127" s="406" t="n"/>
      <c r="JJT127" s="406" t="n"/>
      <c r="JJU127" s="406" t="n"/>
      <c r="JJV127" s="406" t="n"/>
      <c r="JJW127" s="406" t="n"/>
      <c r="JJX127" s="406" t="n"/>
      <c r="JJY127" s="406" t="n"/>
      <c r="JJZ127" s="406" t="n"/>
      <c r="JKA127" s="406" t="n"/>
      <c r="JKB127" s="406" t="n"/>
      <c r="JKC127" s="406" t="n"/>
      <c r="JKD127" s="406" t="n"/>
      <c r="JKE127" s="406" t="n"/>
      <c r="JKF127" s="406" t="n"/>
      <c r="JKG127" s="406" t="n"/>
      <c r="JKH127" s="406" t="n"/>
      <c r="JKI127" s="406" t="n"/>
      <c r="JKJ127" s="406" t="n"/>
      <c r="JKK127" s="406" t="n"/>
      <c r="JKL127" s="406" t="n"/>
      <c r="JKM127" s="406" t="n"/>
      <c r="JKN127" s="406" t="n"/>
      <c r="JKO127" s="406" t="n"/>
      <c r="JKP127" s="406" t="n"/>
      <c r="JKQ127" s="406" t="n"/>
      <c r="JKR127" s="406" t="n"/>
      <c r="JKS127" s="406" t="n"/>
      <c r="JKT127" s="406" t="n"/>
      <c r="JKU127" s="406" t="n"/>
      <c r="JKV127" s="406" t="n"/>
      <c r="JKW127" s="406" t="n"/>
      <c r="JKX127" s="406" t="n"/>
      <c r="JKY127" s="406" t="n"/>
      <c r="JKZ127" s="406" t="n"/>
      <c r="JLA127" s="406" t="n"/>
      <c r="JLB127" s="406" t="n"/>
      <c r="JLC127" s="406" t="n"/>
      <c r="JLD127" s="406" t="n"/>
      <c r="JLE127" s="406" t="n"/>
      <c r="JLF127" s="406" t="n"/>
      <c r="JLG127" s="406" t="n"/>
      <c r="JLH127" s="406" t="n"/>
      <c r="JLI127" s="406" t="n"/>
      <c r="JLJ127" s="406" t="n"/>
      <c r="JLK127" s="406" t="n"/>
      <c r="JLL127" s="406" t="n"/>
      <c r="JLM127" s="406" t="n"/>
      <c r="JLN127" s="406" t="n"/>
      <c r="JLO127" s="406" t="n"/>
      <c r="JLP127" s="406" t="n"/>
      <c r="JLQ127" s="406" t="n"/>
      <c r="JLR127" s="406" t="n"/>
      <c r="JLS127" s="406" t="n"/>
      <c r="JLT127" s="406" t="n"/>
      <c r="JLU127" s="406" t="n"/>
      <c r="JLV127" s="406" t="n"/>
      <c r="JLW127" s="406" t="n"/>
      <c r="JLX127" s="406" t="n"/>
      <c r="JLY127" s="406" t="n"/>
      <c r="JLZ127" s="406" t="n"/>
      <c r="JMA127" s="406" t="n"/>
      <c r="JMB127" s="406" t="n"/>
      <c r="JMC127" s="406" t="n"/>
      <c r="JMD127" s="406" t="n"/>
      <c r="JME127" s="406" t="n"/>
      <c r="JMF127" s="406" t="n"/>
      <c r="JMG127" s="406" t="n"/>
      <c r="JMH127" s="406" t="n"/>
      <c r="JMI127" s="406" t="n"/>
      <c r="JMJ127" s="406" t="n"/>
      <c r="JMK127" s="406" t="n"/>
      <c r="JML127" s="406" t="n"/>
      <c r="JMM127" s="406" t="n"/>
      <c r="JMN127" s="406" t="n"/>
      <c r="JMO127" s="406" t="n"/>
      <c r="JMP127" s="406" t="n"/>
      <c r="JMQ127" s="406" t="n"/>
      <c r="JMR127" s="406" t="n"/>
      <c r="JMS127" s="406" t="n"/>
      <c r="JMT127" s="406" t="n"/>
      <c r="JMU127" s="406" t="n"/>
      <c r="JMV127" s="406" t="n"/>
      <c r="JMW127" s="406" t="n"/>
      <c r="JMX127" s="406" t="n"/>
      <c r="JMY127" s="406" t="n"/>
      <c r="JMZ127" s="406" t="n"/>
      <c r="JNA127" s="406" t="n"/>
      <c r="JNB127" s="406" t="n"/>
      <c r="JNC127" s="406" t="n"/>
      <c r="JND127" s="406" t="n"/>
      <c r="JNE127" s="406" t="n"/>
      <c r="JNF127" s="406" t="n"/>
      <c r="JNG127" s="406" t="n"/>
      <c r="JNH127" s="406" t="n"/>
      <c r="JNI127" s="406" t="n"/>
      <c r="JNJ127" s="406" t="n"/>
      <c r="JNK127" s="406" t="n"/>
      <c r="JNL127" s="406" t="n"/>
      <c r="JNM127" s="406" t="n"/>
      <c r="JNN127" s="406" t="n"/>
      <c r="JNO127" s="406" t="n"/>
      <c r="JNP127" s="406" t="n"/>
      <c r="JNQ127" s="406" t="n"/>
      <c r="JNR127" s="406" t="n"/>
      <c r="JNS127" s="406" t="n"/>
      <c r="JNT127" s="406" t="n"/>
      <c r="JNU127" s="406" t="n"/>
      <c r="JNV127" s="406" t="n"/>
      <c r="JNW127" s="406" t="n"/>
      <c r="JNX127" s="406" t="n"/>
      <c r="JNY127" s="406" t="n"/>
      <c r="JNZ127" s="406" t="n"/>
      <c r="JOA127" s="406" t="n"/>
      <c r="JOB127" s="406" t="n"/>
      <c r="JOC127" s="406" t="n"/>
      <c r="JOD127" s="406" t="n"/>
      <c r="JOE127" s="406" t="n"/>
      <c r="JOF127" s="406" t="n"/>
      <c r="JOG127" s="406" t="n"/>
      <c r="JOH127" s="406" t="n"/>
      <c r="JOI127" s="406" t="n"/>
      <c r="JOJ127" s="406" t="n"/>
      <c r="JOK127" s="406" t="n"/>
      <c r="JOL127" s="406" t="n"/>
      <c r="JOM127" s="406" t="n"/>
      <c r="JON127" s="406" t="n"/>
      <c r="JOO127" s="406" t="n"/>
      <c r="JOP127" s="406" t="n"/>
      <c r="JOQ127" s="406" t="n"/>
      <c r="JOR127" s="406" t="n"/>
      <c r="JOS127" s="406" t="n"/>
      <c r="JOT127" s="406" t="n"/>
      <c r="JOU127" s="406" t="n"/>
      <c r="JOV127" s="406" t="n"/>
      <c r="JOW127" s="406" t="n"/>
      <c r="JOX127" s="406" t="n"/>
      <c r="JOY127" s="406" t="n"/>
      <c r="JOZ127" s="406" t="n"/>
      <c r="JPA127" s="406" t="n"/>
      <c r="JPB127" s="406" t="n"/>
      <c r="JPC127" s="406" t="n"/>
      <c r="JPD127" s="406" t="n"/>
      <c r="JPE127" s="406" t="n"/>
      <c r="JPF127" s="406" t="n"/>
      <c r="JPG127" s="406" t="n"/>
      <c r="JPH127" s="406" t="n"/>
      <c r="JPI127" s="406" t="n"/>
      <c r="JPJ127" s="406" t="n"/>
      <c r="JPK127" s="406" t="n"/>
      <c r="JPL127" s="406" t="n"/>
      <c r="JPM127" s="406" t="n"/>
      <c r="JPN127" s="406" t="n"/>
      <c r="JPO127" s="406" t="n"/>
      <c r="JPP127" s="406" t="n"/>
      <c r="JPQ127" s="406" t="n"/>
      <c r="JPR127" s="406" t="n"/>
      <c r="JPS127" s="406" t="n"/>
      <c r="JPT127" s="406" t="n"/>
      <c r="JPU127" s="406" t="n"/>
      <c r="JPV127" s="406" t="n"/>
      <c r="JPW127" s="406" t="n"/>
      <c r="JPX127" s="406" t="n"/>
      <c r="JPY127" s="406" t="n"/>
      <c r="JPZ127" s="406" t="n"/>
      <c r="JQA127" s="406" t="n"/>
      <c r="JQB127" s="406" t="n"/>
      <c r="JQC127" s="406" t="n"/>
      <c r="JQD127" s="406" t="n"/>
      <c r="JQE127" s="406" t="n"/>
      <c r="JQF127" s="406" t="n"/>
      <c r="JQG127" s="406" t="n"/>
      <c r="JQH127" s="406" t="n"/>
      <c r="JQI127" s="406" t="n"/>
      <c r="JQJ127" s="406" t="n"/>
      <c r="JQK127" s="406" t="n"/>
      <c r="JQL127" s="406" t="n"/>
      <c r="JQM127" s="406" t="n"/>
      <c r="JQN127" s="406" t="n"/>
      <c r="JQO127" s="406" t="n"/>
      <c r="JQP127" s="406" t="n"/>
      <c r="JQQ127" s="406" t="n"/>
      <c r="JQR127" s="406" t="n"/>
      <c r="JQS127" s="406" t="n"/>
      <c r="JQT127" s="406" t="n"/>
      <c r="JQU127" s="406" t="n"/>
      <c r="JQV127" s="406" t="n"/>
      <c r="JQW127" s="406" t="n"/>
      <c r="JQX127" s="406" t="n"/>
      <c r="JQY127" s="406" t="n"/>
      <c r="JQZ127" s="406" t="n"/>
      <c r="JRA127" s="406" t="n"/>
      <c r="JRB127" s="406" t="n"/>
      <c r="JRC127" s="406" t="n"/>
      <c r="JRD127" s="406" t="n"/>
      <c r="JRE127" s="406" t="n"/>
      <c r="JRF127" s="406" t="n"/>
      <c r="JRG127" s="406" t="n"/>
      <c r="JRH127" s="406" t="n"/>
      <c r="JRI127" s="406" t="n"/>
      <c r="JRJ127" s="406" t="n"/>
      <c r="JRK127" s="406" t="n"/>
      <c r="JRL127" s="406" t="n"/>
      <c r="JRM127" s="406" t="n"/>
      <c r="JRN127" s="406" t="n"/>
      <c r="JRO127" s="406" t="n"/>
      <c r="JRP127" s="406" t="n"/>
      <c r="JRQ127" s="406" t="n"/>
      <c r="JRR127" s="406" t="n"/>
      <c r="JRS127" s="406" t="n"/>
      <c r="JRT127" s="406" t="n"/>
      <c r="JRU127" s="406" t="n"/>
      <c r="JRV127" s="406" t="n"/>
      <c r="JRW127" s="406" t="n"/>
      <c r="JRX127" s="406" t="n"/>
      <c r="JRY127" s="406" t="n"/>
      <c r="JRZ127" s="406" t="n"/>
      <c r="JSA127" s="406" t="n"/>
      <c r="JSB127" s="406" t="n"/>
      <c r="JSC127" s="406" t="n"/>
      <c r="JSD127" s="406" t="n"/>
      <c r="JSE127" s="406" t="n"/>
      <c r="JSF127" s="406" t="n"/>
      <c r="JSG127" s="406" t="n"/>
      <c r="JSH127" s="406" t="n"/>
      <c r="JSI127" s="406" t="n"/>
      <c r="JSJ127" s="406" t="n"/>
      <c r="JSK127" s="406" t="n"/>
      <c r="JSL127" s="406" t="n"/>
      <c r="JSM127" s="406" t="n"/>
      <c r="JSN127" s="406" t="n"/>
      <c r="JSO127" s="406" t="n"/>
      <c r="JSP127" s="406" t="n"/>
      <c r="JSQ127" s="406" t="n"/>
      <c r="JSR127" s="406" t="n"/>
      <c r="JSS127" s="406" t="n"/>
      <c r="JST127" s="406" t="n"/>
      <c r="JSU127" s="406" t="n"/>
      <c r="JSV127" s="406" t="n"/>
      <c r="JSW127" s="406" t="n"/>
      <c r="JSX127" s="406" t="n"/>
      <c r="JSY127" s="406" t="n"/>
      <c r="JSZ127" s="406" t="n"/>
      <c r="JTA127" s="406" t="n"/>
      <c r="JTB127" s="406" t="n"/>
      <c r="JTC127" s="406" t="n"/>
      <c r="JTD127" s="406" t="n"/>
      <c r="JTE127" s="406" t="n"/>
      <c r="JTF127" s="406" t="n"/>
      <c r="JTG127" s="406" t="n"/>
      <c r="JTH127" s="406" t="n"/>
      <c r="JTI127" s="406" t="n"/>
      <c r="JTJ127" s="406" t="n"/>
      <c r="JTK127" s="406" t="n"/>
      <c r="JTL127" s="406" t="n"/>
      <c r="JTM127" s="406" t="n"/>
      <c r="JTN127" s="406" t="n"/>
      <c r="JTO127" s="406" t="n"/>
      <c r="JTP127" s="406" t="n"/>
      <c r="JTQ127" s="406" t="n"/>
      <c r="JTR127" s="406" t="n"/>
      <c r="JTS127" s="406" t="n"/>
      <c r="JTT127" s="406" t="n"/>
      <c r="JTU127" s="406" t="n"/>
      <c r="JTV127" s="406" t="n"/>
      <c r="JTW127" s="406" t="n"/>
      <c r="JTX127" s="406" t="n"/>
      <c r="JTY127" s="406" t="n"/>
      <c r="JTZ127" s="406" t="n"/>
      <c r="JUA127" s="406" t="n"/>
      <c r="JUB127" s="406" t="n"/>
      <c r="JUC127" s="406" t="n"/>
      <c r="JUD127" s="406" t="n"/>
      <c r="JUE127" s="406" t="n"/>
      <c r="JUF127" s="406" t="n"/>
      <c r="JUG127" s="406" t="n"/>
      <c r="JUH127" s="406" t="n"/>
      <c r="JUI127" s="406" t="n"/>
      <c r="JUJ127" s="406" t="n"/>
      <c r="JUK127" s="406" t="n"/>
      <c r="JUL127" s="406" t="n"/>
      <c r="JUM127" s="406" t="n"/>
      <c r="JUN127" s="406" t="n"/>
      <c r="JUO127" s="406" t="n"/>
      <c r="JUP127" s="406" t="n"/>
      <c r="JUQ127" s="406" t="n"/>
      <c r="JUR127" s="406" t="n"/>
      <c r="JUS127" s="406" t="n"/>
      <c r="JUT127" s="406" t="n"/>
      <c r="JUU127" s="406" t="n"/>
      <c r="JUV127" s="406" t="n"/>
      <c r="JUW127" s="406" t="n"/>
      <c r="JUX127" s="406" t="n"/>
      <c r="JUY127" s="406" t="n"/>
      <c r="JUZ127" s="406" t="n"/>
      <c r="JVA127" s="406" t="n"/>
      <c r="JVB127" s="406" t="n"/>
      <c r="JVC127" s="406" t="n"/>
      <c r="JVD127" s="406" t="n"/>
      <c r="JVE127" s="406" t="n"/>
      <c r="JVF127" s="406" t="n"/>
      <c r="JVG127" s="406" t="n"/>
      <c r="JVH127" s="406" t="n"/>
      <c r="JVI127" s="406" t="n"/>
      <c r="JVJ127" s="406" t="n"/>
      <c r="JVK127" s="406" t="n"/>
      <c r="JVL127" s="406" t="n"/>
      <c r="JVM127" s="406" t="n"/>
      <c r="JVN127" s="406" t="n"/>
      <c r="JVO127" s="406" t="n"/>
      <c r="JVP127" s="406" t="n"/>
      <c r="JVQ127" s="406" t="n"/>
      <c r="JVR127" s="406" t="n"/>
      <c r="JVS127" s="406" t="n"/>
      <c r="JVT127" s="406" t="n"/>
      <c r="JVU127" s="406" t="n"/>
      <c r="JVV127" s="406" t="n"/>
      <c r="JVW127" s="406" t="n"/>
      <c r="JVX127" s="406" t="n"/>
      <c r="JVY127" s="406" t="n"/>
      <c r="JVZ127" s="406" t="n"/>
      <c r="JWA127" s="406" t="n"/>
      <c r="JWB127" s="406" t="n"/>
      <c r="JWC127" s="406" t="n"/>
      <c r="JWD127" s="406" t="n"/>
      <c r="JWE127" s="406" t="n"/>
      <c r="JWF127" s="406" t="n"/>
      <c r="JWG127" s="406" t="n"/>
      <c r="JWH127" s="406" t="n"/>
      <c r="JWI127" s="406" t="n"/>
      <c r="JWJ127" s="406" t="n"/>
      <c r="JWK127" s="406" t="n"/>
      <c r="JWL127" s="406" t="n"/>
      <c r="JWM127" s="406" t="n"/>
      <c r="JWN127" s="406" t="n"/>
      <c r="JWO127" s="406" t="n"/>
      <c r="JWP127" s="406" t="n"/>
      <c r="JWQ127" s="406" t="n"/>
      <c r="JWR127" s="406" t="n"/>
      <c r="JWS127" s="406" t="n"/>
      <c r="JWT127" s="406" t="n"/>
      <c r="JWU127" s="406" t="n"/>
      <c r="JWV127" s="406" t="n"/>
      <c r="JWW127" s="406" t="n"/>
      <c r="JWX127" s="406" t="n"/>
      <c r="JWY127" s="406" t="n"/>
      <c r="JWZ127" s="406" t="n"/>
      <c r="JXA127" s="406" t="n"/>
      <c r="JXB127" s="406" t="n"/>
      <c r="JXC127" s="406" t="n"/>
      <c r="JXD127" s="406" t="n"/>
      <c r="JXE127" s="406" t="n"/>
      <c r="JXF127" s="406" t="n"/>
      <c r="JXG127" s="406" t="n"/>
      <c r="JXH127" s="406" t="n"/>
      <c r="JXI127" s="406" t="n"/>
      <c r="JXJ127" s="406" t="n"/>
      <c r="JXK127" s="406" t="n"/>
      <c r="JXL127" s="406" t="n"/>
      <c r="JXM127" s="406" t="n"/>
      <c r="JXN127" s="406" t="n"/>
      <c r="JXO127" s="406" t="n"/>
      <c r="JXP127" s="406" t="n"/>
      <c r="JXQ127" s="406" t="n"/>
      <c r="JXR127" s="406" t="n"/>
      <c r="JXS127" s="406" t="n"/>
      <c r="JXT127" s="406" t="n"/>
      <c r="JXU127" s="406" t="n"/>
      <c r="JXV127" s="406" t="n"/>
      <c r="JXW127" s="406" t="n"/>
      <c r="JXX127" s="406" t="n"/>
      <c r="JXY127" s="406" t="n"/>
      <c r="JXZ127" s="406" t="n"/>
      <c r="JYA127" s="406" t="n"/>
      <c r="JYB127" s="406" t="n"/>
      <c r="JYC127" s="406" t="n"/>
      <c r="JYD127" s="406" t="n"/>
      <c r="JYE127" s="406" t="n"/>
      <c r="JYF127" s="406" t="n"/>
      <c r="JYG127" s="406" t="n"/>
      <c r="JYH127" s="406" t="n"/>
      <c r="JYI127" s="406" t="n"/>
      <c r="JYJ127" s="406" t="n"/>
      <c r="JYK127" s="406" t="n"/>
      <c r="JYL127" s="406" t="n"/>
      <c r="JYM127" s="406" t="n"/>
      <c r="JYN127" s="406" t="n"/>
      <c r="JYO127" s="406" t="n"/>
      <c r="JYP127" s="406" t="n"/>
      <c r="JYQ127" s="406" t="n"/>
      <c r="JYR127" s="406" t="n"/>
      <c r="JYS127" s="406" t="n"/>
      <c r="JYT127" s="406" t="n"/>
      <c r="JYU127" s="406" t="n"/>
      <c r="JYV127" s="406" t="n"/>
      <c r="JYW127" s="406" t="n"/>
      <c r="JYX127" s="406" t="n"/>
      <c r="JYY127" s="406" t="n"/>
      <c r="JYZ127" s="406" t="n"/>
      <c r="JZA127" s="406" t="n"/>
      <c r="JZB127" s="406" t="n"/>
      <c r="JZC127" s="406" t="n"/>
      <c r="JZD127" s="406" t="n"/>
      <c r="JZE127" s="406" t="n"/>
      <c r="JZF127" s="406" t="n"/>
      <c r="JZG127" s="406" t="n"/>
      <c r="JZH127" s="406" t="n"/>
      <c r="JZI127" s="406" t="n"/>
      <c r="JZJ127" s="406" t="n"/>
      <c r="JZK127" s="406" t="n"/>
      <c r="JZL127" s="406" t="n"/>
      <c r="JZM127" s="406" t="n"/>
      <c r="JZN127" s="406" t="n"/>
      <c r="JZO127" s="406" t="n"/>
      <c r="JZP127" s="406" t="n"/>
      <c r="JZQ127" s="406" t="n"/>
      <c r="JZR127" s="406" t="n"/>
      <c r="JZS127" s="406" t="n"/>
      <c r="JZT127" s="406" t="n"/>
      <c r="JZU127" s="406" t="n"/>
      <c r="JZV127" s="406" t="n"/>
      <c r="JZW127" s="406" t="n"/>
      <c r="JZX127" s="406" t="n"/>
      <c r="JZY127" s="406" t="n"/>
      <c r="JZZ127" s="406" t="n"/>
      <c r="KAA127" s="406" t="n"/>
      <c r="KAB127" s="406" t="n"/>
      <c r="KAC127" s="406" t="n"/>
      <c r="KAD127" s="406" t="n"/>
      <c r="KAE127" s="406" t="n"/>
      <c r="KAF127" s="406" t="n"/>
      <c r="KAG127" s="406" t="n"/>
      <c r="KAH127" s="406" t="n"/>
      <c r="KAI127" s="406" t="n"/>
      <c r="KAJ127" s="406" t="n"/>
      <c r="KAK127" s="406" t="n"/>
      <c r="KAL127" s="406" t="n"/>
      <c r="KAM127" s="406" t="n"/>
      <c r="KAN127" s="406" t="n"/>
      <c r="KAO127" s="406" t="n"/>
      <c r="KAP127" s="406" t="n"/>
      <c r="KAQ127" s="406" t="n"/>
      <c r="KAR127" s="406" t="n"/>
      <c r="KAS127" s="406" t="n"/>
      <c r="KAT127" s="406" t="n"/>
      <c r="KAU127" s="406" t="n"/>
      <c r="KAV127" s="406" t="n"/>
      <c r="KAW127" s="406" t="n"/>
      <c r="KAX127" s="406" t="n"/>
      <c r="KAY127" s="406" t="n"/>
      <c r="KAZ127" s="406" t="n"/>
      <c r="KBA127" s="406" t="n"/>
      <c r="KBB127" s="406" t="n"/>
      <c r="KBC127" s="406" t="n"/>
      <c r="KBD127" s="406" t="n"/>
      <c r="KBE127" s="406" t="n"/>
      <c r="KBF127" s="406" t="n"/>
      <c r="KBG127" s="406" t="n"/>
      <c r="KBH127" s="406" t="n"/>
      <c r="KBI127" s="406" t="n"/>
      <c r="KBJ127" s="406" t="n"/>
      <c r="KBK127" s="406" t="n"/>
      <c r="KBL127" s="406" t="n"/>
      <c r="KBM127" s="406" t="n"/>
      <c r="KBN127" s="406" t="n"/>
      <c r="KBO127" s="406" t="n"/>
      <c r="KBP127" s="406" t="n"/>
      <c r="KBQ127" s="406" t="n"/>
      <c r="KBR127" s="406" t="n"/>
      <c r="KBS127" s="406" t="n"/>
      <c r="KBT127" s="406" t="n"/>
      <c r="KBU127" s="406" t="n"/>
      <c r="KBV127" s="406" t="n"/>
      <c r="KBW127" s="406" t="n"/>
      <c r="KBX127" s="406" t="n"/>
      <c r="KBY127" s="406" t="n"/>
      <c r="KBZ127" s="406" t="n"/>
      <c r="KCA127" s="406" t="n"/>
      <c r="KCB127" s="406" t="n"/>
      <c r="KCC127" s="406" t="n"/>
      <c r="KCD127" s="406" t="n"/>
      <c r="KCE127" s="406" t="n"/>
      <c r="KCF127" s="406" t="n"/>
      <c r="KCG127" s="406" t="n"/>
      <c r="KCH127" s="406" t="n"/>
      <c r="KCI127" s="406" t="n"/>
      <c r="KCJ127" s="406" t="n"/>
      <c r="KCK127" s="406" t="n"/>
      <c r="KCL127" s="406" t="n"/>
      <c r="KCM127" s="406" t="n"/>
      <c r="KCN127" s="406" t="n"/>
      <c r="KCO127" s="406" t="n"/>
      <c r="KCP127" s="406" t="n"/>
      <c r="KCQ127" s="406" t="n"/>
      <c r="KCR127" s="406" t="n"/>
      <c r="KCS127" s="406" t="n"/>
      <c r="KCT127" s="406" t="n"/>
      <c r="KCU127" s="406" t="n"/>
      <c r="KCV127" s="406" t="n"/>
      <c r="KCW127" s="406" t="n"/>
      <c r="KCX127" s="406" t="n"/>
      <c r="KCY127" s="406" t="n"/>
      <c r="KCZ127" s="406" t="n"/>
      <c r="KDA127" s="406" t="n"/>
      <c r="KDB127" s="406" t="n"/>
      <c r="KDC127" s="406" t="n"/>
      <c r="KDD127" s="406" t="n"/>
      <c r="KDE127" s="406" t="n"/>
      <c r="KDF127" s="406" t="n"/>
      <c r="KDG127" s="406" t="n"/>
      <c r="KDH127" s="406" t="n"/>
      <c r="KDI127" s="406" t="n"/>
      <c r="KDJ127" s="406" t="n"/>
      <c r="KDK127" s="406" t="n"/>
      <c r="KDL127" s="406" t="n"/>
      <c r="KDM127" s="406" t="n"/>
      <c r="KDN127" s="406" t="n"/>
      <c r="KDO127" s="406" t="n"/>
      <c r="KDP127" s="406" t="n"/>
      <c r="KDQ127" s="406" t="n"/>
      <c r="KDR127" s="406" t="n"/>
      <c r="KDS127" s="406" t="n"/>
      <c r="KDT127" s="406" t="n"/>
      <c r="KDU127" s="406" t="n"/>
      <c r="KDV127" s="406" t="n"/>
      <c r="KDW127" s="406" t="n"/>
      <c r="KDX127" s="406" t="n"/>
      <c r="KDY127" s="406" t="n"/>
      <c r="KDZ127" s="406" t="n"/>
      <c r="KEA127" s="406" t="n"/>
      <c r="KEB127" s="406" t="n"/>
      <c r="KEC127" s="406" t="n"/>
      <c r="KED127" s="406" t="n"/>
      <c r="KEE127" s="406" t="n"/>
      <c r="KEF127" s="406" t="n"/>
      <c r="KEG127" s="406" t="n"/>
      <c r="KEH127" s="406" t="n"/>
      <c r="KEI127" s="406" t="n"/>
      <c r="KEJ127" s="406" t="n"/>
      <c r="KEK127" s="406" t="n"/>
      <c r="KEL127" s="406" t="n"/>
      <c r="KEM127" s="406" t="n"/>
      <c r="KEN127" s="406" t="n"/>
      <c r="KEO127" s="406" t="n"/>
      <c r="KEP127" s="406" t="n"/>
      <c r="KEQ127" s="406" t="n"/>
      <c r="KER127" s="406" t="n"/>
      <c r="KES127" s="406" t="n"/>
      <c r="KET127" s="406" t="n"/>
      <c r="KEU127" s="406" t="n"/>
      <c r="KEV127" s="406" t="n"/>
      <c r="KEW127" s="406" t="n"/>
      <c r="KEX127" s="406" t="n"/>
      <c r="KEY127" s="406" t="n"/>
      <c r="KEZ127" s="406" t="n"/>
      <c r="KFA127" s="406" t="n"/>
      <c r="KFB127" s="406" t="n"/>
      <c r="KFC127" s="406" t="n"/>
      <c r="KFD127" s="406" t="n"/>
      <c r="KFE127" s="406" t="n"/>
      <c r="KFF127" s="406" t="n"/>
      <c r="KFG127" s="406" t="n"/>
      <c r="KFH127" s="406" t="n"/>
      <c r="KFI127" s="406" t="n"/>
      <c r="KFJ127" s="406" t="n"/>
      <c r="KFK127" s="406" t="n"/>
      <c r="KFL127" s="406" t="n"/>
      <c r="KFM127" s="406" t="n"/>
      <c r="KFN127" s="406" t="n"/>
      <c r="KFO127" s="406" t="n"/>
      <c r="KFP127" s="406" t="n"/>
      <c r="KFQ127" s="406" t="n"/>
      <c r="KFR127" s="406" t="n"/>
      <c r="KFS127" s="406" t="n"/>
      <c r="KFT127" s="406" t="n"/>
      <c r="KFU127" s="406" t="n"/>
      <c r="KFV127" s="406" t="n"/>
      <c r="KFW127" s="406" t="n"/>
      <c r="KFX127" s="406" t="n"/>
      <c r="KFY127" s="406" t="n"/>
      <c r="KFZ127" s="406" t="n"/>
      <c r="KGA127" s="406" t="n"/>
      <c r="KGB127" s="406" t="n"/>
      <c r="KGC127" s="406" t="n"/>
      <c r="KGD127" s="406" t="n"/>
      <c r="KGE127" s="406" t="n"/>
      <c r="KGF127" s="406" t="n"/>
      <c r="KGG127" s="406" t="n"/>
      <c r="KGH127" s="406" t="n"/>
      <c r="KGI127" s="406" t="n"/>
      <c r="KGJ127" s="406" t="n"/>
      <c r="KGK127" s="406" t="n"/>
      <c r="KGL127" s="406" t="n"/>
      <c r="KGM127" s="406" t="n"/>
      <c r="KGN127" s="406" t="n"/>
      <c r="KGO127" s="406" t="n"/>
      <c r="KGP127" s="406" t="n"/>
      <c r="KGQ127" s="406" t="n"/>
      <c r="KGR127" s="406" t="n"/>
      <c r="KGS127" s="406" t="n"/>
      <c r="KGT127" s="406" t="n"/>
      <c r="KGU127" s="406" t="n"/>
      <c r="KGV127" s="406" t="n"/>
      <c r="KGW127" s="406" t="n"/>
      <c r="KGX127" s="406" t="n"/>
      <c r="KGY127" s="406" t="n"/>
      <c r="KGZ127" s="406" t="n"/>
      <c r="KHA127" s="406" t="n"/>
      <c r="KHB127" s="406" t="n"/>
      <c r="KHC127" s="406" t="n"/>
      <c r="KHD127" s="406" t="n"/>
      <c r="KHE127" s="406" t="n"/>
      <c r="KHF127" s="406" t="n"/>
      <c r="KHG127" s="406" t="n"/>
      <c r="KHH127" s="406" t="n"/>
      <c r="KHI127" s="406" t="n"/>
      <c r="KHJ127" s="406" t="n"/>
      <c r="KHK127" s="406" t="n"/>
      <c r="KHL127" s="406" t="n"/>
      <c r="KHM127" s="406" t="n"/>
      <c r="KHN127" s="406" t="n"/>
      <c r="KHO127" s="406" t="n"/>
      <c r="KHP127" s="406" t="n"/>
      <c r="KHQ127" s="406" t="n"/>
      <c r="KHR127" s="406" t="n"/>
      <c r="KHS127" s="406" t="n"/>
      <c r="KHT127" s="406" t="n"/>
      <c r="KHU127" s="406" t="n"/>
      <c r="KHV127" s="406" t="n"/>
      <c r="KHW127" s="406" t="n"/>
      <c r="KHX127" s="406" t="n"/>
      <c r="KHY127" s="406" t="n"/>
      <c r="KHZ127" s="406" t="n"/>
      <c r="KIA127" s="406" t="n"/>
      <c r="KIB127" s="406" t="n"/>
      <c r="KIC127" s="406" t="n"/>
      <c r="KID127" s="406" t="n"/>
      <c r="KIE127" s="406" t="n"/>
      <c r="KIF127" s="406" t="n"/>
      <c r="KIG127" s="406" t="n"/>
      <c r="KIH127" s="406" t="n"/>
      <c r="KII127" s="406" t="n"/>
      <c r="KIJ127" s="406" t="n"/>
      <c r="KIK127" s="406" t="n"/>
      <c r="KIL127" s="406" t="n"/>
      <c r="KIM127" s="406" t="n"/>
      <c r="KIN127" s="406" t="n"/>
      <c r="KIO127" s="406" t="n"/>
      <c r="KIP127" s="406" t="n"/>
      <c r="KIQ127" s="406" t="n"/>
      <c r="KIR127" s="406" t="n"/>
      <c r="KIS127" s="406" t="n"/>
      <c r="KIT127" s="406" t="n"/>
      <c r="KIU127" s="406" t="n"/>
      <c r="KIV127" s="406" t="n"/>
      <c r="KIW127" s="406" t="n"/>
      <c r="KIX127" s="406" t="n"/>
      <c r="KIY127" s="406" t="n"/>
      <c r="KIZ127" s="406" t="n"/>
      <c r="KJA127" s="406" t="n"/>
      <c r="KJB127" s="406" t="n"/>
      <c r="KJC127" s="406" t="n"/>
      <c r="KJD127" s="406" t="n"/>
      <c r="KJE127" s="406" t="n"/>
      <c r="KJF127" s="406" t="n"/>
      <c r="KJG127" s="406" t="n"/>
      <c r="KJH127" s="406" t="n"/>
      <c r="KJI127" s="406" t="n"/>
      <c r="KJJ127" s="406" t="n"/>
      <c r="KJK127" s="406" t="n"/>
      <c r="KJL127" s="406" t="n"/>
      <c r="KJM127" s="406" t="n"/>
      <c r="KJN127" s="406" t="n"/>
      <c r="KJO127" s="406" t="n"/>
      <c r="KJP127" s="406" t="n"/>
      <c r="KJQ127" s="406" t="n"/>
      <c r="KJR127" s="406" t="n"/>
      <c r="KJS127" s="406" t="n"/>
      <c r="KJT127" s="406" t="n"/>
      <c r="KJU127" s="406" t="n"/>
      <c r="KJV127" s="406" t="n"/>
      <c r="KJW127" s="406" t="n"/>
      <c r="KJX127" s="406" t="n"/>
      <c r="KJY127" s="406" t="n"/>
      <c r="KJZ127" s="406" t="n"/>
      <c r="KKA127" s="406" t="n"/>
      <c r="KKB127" s="406" t="n"/>
      <c r="KKC127" s="406" t="n"/>
      <c r="KKD127" s="406" t="n"/>
      <c r="KKE127" s="406" t="n"/>
      <c r="KKF127" s="406" t="n"/>
      <c r="KKG127" s="406" t="n"/>
      <c r="KKH127" s="406" t="n"/>
      <c r="KKI127" s="406" t="n"/>
      <c r="KKJ127" s="406" t="n"/>
      <c r="KKK127" s="406" t="n"/>
      <c r="KKL127" s="406" t="n"/>
      <c r="KKM127" s="406" t="n"/>
      <c r="KKN127" s="406" t="n"/>
      <c r="KKO127" s="406" t="n"/>
      <c r="KKP127" s="406" t="n"/>
      <c r="KKQ127" s="406" t="n"/>
      <c r="KKR127" s="406" t="n"/>
      <c r="KKS127" s="406" t="n"/>
      <c r="KKT127" s="406" t="n"/>
      <c r="KKU127" s="406" t="n"/>
      <c r="KKV127" s="406" t="n"/>
      <c r="KKW127" s="406" t="n"/>
      <c r="KKX127" s="406" t="n"/>
      <c r="KKY127" s="406" t="n"/>
      <c r="KKZ127" s="406" t="n"/>
      <c r="KLA127" s="406" t="n"/>
      <c r="KLB127" s="406" t="n"/>
      <c r="KLC127" s="406" t="n"/>
      <c r="KLD127" s="406" t="n"/>
      <c r="KLE127" s="406" t="n"/>
      <c r="KLF127" s="406" t="n"/>
      <c r="KLG127" s="406" t="n"/>
      <c r="KLH127" s="406" t="n"/>
      <c r="KLI127" s="406" t="n"/>
      <c r="KLJ127" s="406" t="n"/>
      <c r="KLK127" s="406" t="n"/>
      <c r="KLL127" s="406" t="n"/>
      <c r="KLM127" s="406" t="n"/>
      <c r="KLN127" s="406" t="n"/>
      <c r="KLO127" s="406" t="n"/>
      <c r="KLP127" s="406" t="n"/>
      <c r="KLQ127" s="406" t="n"/>
      <c r="KLR127" s="406" t="n"/>
      <c r="KLS127" s="406" t="n"/>
      <c r="KLT127" s="406" t="n"/>
      <c r="KLU127" s="406" t="n"/>
      <c r="KLV127" s="406" t="n"/>
      <c r="KLW127" s="406" t="n"/>
      <c r="KLX127" s="406" t="n"/>
      <c r="KLY127" s="406" t="n"/>
      <c r="KLZ127" s="406" t="n"/>
      <c r="KMA127" s="406" t="n"/>
      <c r="KMB127" s="406" t="n"/>
      <c r="KMC127" s="406" t="n"/>
      <c r="KMD127" s="406" t="n"/>
      <c r="KME127" s="406" t="n"/>
      <c r="KMF127" s="406" t="n"/>
      <c r="KMG127" s="406" t="n"/>
      <c r="KMH127" s="406" t="n"/>
      <c r="KMI127" s="406" t="n"/>
      <c r="KMJ127" s="406" t="n"/>
      <c r="KMK127" s="406" t="n"/>
      <c r="KML127" s="406" t="n"/>
      <c r="KMM127" s="406" t="n"/>
      <c r="KMN127" s="406" t="n"/>
      <c r="KMO127" s="406" t="n"/>
      <c r="KMP127" s="406" t="n"/>
      <c r="KMQ127" s="406" t="n"/>
      <c r="KMR127" s="406" t="n"/>
      <c r="KMS127" s="406" t="n"/>
      <c r="KMT127" s="406" t="n"/>
      <c r="KMU127" s="406" t="n"/>
      <c r="KMV127" s="406" t="n"/>
      <c r="KMW127" s="406" t="n"/>
      <c r="KMX127" s="406" t="n"/>
      <c r="KMY127" s="406" t="n"/>
      <c r="KMZ127" s="406" t="n"/>
      <c r="KNA127" s="406" t="n"/>
      <c r="KNB127" s="406" t="n"/>
      <c r="KNC127" s="406" t="n"/>
      <c r="KND127" s="406" t="n"/>
      <c r="KNE127" s="406" t="n"/>
      <c r="KNF127" s="406" t="n"/>
      <c r="KNG127" s="406" t="n"/>
      <c r="KNH127" s="406" t="n"/>
      <c r="KNI127" s="406" t="n"/>
      <c r="KNJ127" s="406" t="n"/>
      <c r="KNK127" s="406" t="n"/>
      <c r="KNL127" s="406" t="n"/>
      <c r="KNM127" s="406" t="n"/>
      <c r="KNN127" s="406" t="n"/>
      <c r="KNO127" s="406" t="n"/>
      <c r="KNP127" s="406" t="n"/>
      <c r="KNQ127" s="406" t="n"/>
      <c r="KNR127" s="406" t="n"/>
      <c r="KNS127" s="406" t="n"/>
      <c r="KNT127" s="406" t="n"/>
      <c r="KNU127" s="406" t="n"/>
      <c r="KNV127" s="406" t="n"/>
      <c r="KNW127" s="406" t="n"/>
      <c r="KNX127" s="406" t="n"/>
      <c r="KNY127" s="406" t="n"/>
      <c r="KNZ127" s="406" t="n"/>
      <c r="KOA127" s="406" t="n"/>
      <c r="KOB127" s="406" t="n"/>
      <c r="KOC127" s="406" t="n"/>
      <c r="KOD127" s="406" t="n"/>
      <c r="KOE127" s="406" t="n"/>
      <c r="KOF127" s="406" t="n"/>
      <c r="KOG127" s="406" t="n"/>
      <c r="KOH127" s="406" t="n"/>
      <c r="KOI127" s="406" t="n"/>
      <c r="KOJ127" s="406" t="n"/>
      <c r="KOK127" s="406" t="n"/>
      <c r="KOL127" s="406" t="n"/>
      <c r="KOM127" s="406" t="n"/>
      <c r="KON127" s="406" t="n"/>
      <c r="KOO127" s="406" t="n"/>
      <c r="KOP127" s="406" t="n"/>
      <c r="KOQ127" s="406" t="n"/>
      <c r="KOR127" s="406" t="n"/>
      <c r="KOS127" s="406" t="n"/>
      <c r="KOT127" s="406" t="n"/>
      <c r="KOU127" s="406" t="n"/>
      <c r="KOV127" s="406" t="n"/>
      <c r="KOW127" s="406" t="n"/>
      <c r="KOX127" s="406" t="n"/>
      <c r="KOY127" s="406" t="n"/>
      <c r="KOZ127" s="406" t="n"/>
      <c r="KPA127" s="406" t="n"/>
      <c r="KPB127" s="406" t="n"/>
      <c r="KPC127" s="406" t="n"/>
      <c r="KPD127" s="406" t="n"/>
      <c r="KPE127" s="406" t="n"/>
      <c r="KPF127" s="406" t="n"/>
      <c r="KPG127" s="406" t="n"/>
      <c r="KPH127" s="406" t="n"/>
      <c r="KPI127" s="406" t="n"/>
      <c r="KPJ127" s="406" t="n"/>
      <c r="KPK127" s="406" t="n"/>
      <c r="KPL127" s="406" t="n"/>
      <c r="KPM127" s="406" t="n"/>
      <c r="KPN127" s="406" t="n"/>
      <c r="KPO127" s="406" t="n"/>
      <c r="KPP127" s="406" t="n"/>
      <c r="KPQ127" s="406" t="n"/>
      <c r="KPR127" s="406" t="n"/>
      <c r="KPS127" s="406" t="n"/>
      <c r="KPT127" s="406" t="n"/>
      <c r="KPU127" s="406" t="n"/>
      <c r="KPV127" s="406" t="n"/>
      <c r="KPW127" s="406" t="n"/>
      <c r="KPX127" s="406" t="n"/>
      <c r="KPY127" s="406" t="n"/>
      <c r="KPZ127" s="406" t="n"/>
      <c r="KQA127" s="406" t="n"/>
      <c r="KQB127" s="406" t="n"/>
      <c r="KQC127" s="406" t="n"/>
      <c r="KQD127" s="406" t="n"/>
      <c r="KQE127" s="406" t="n"/>
      <c r="KQF127" s="406" t="n"/>
      <c r="KQG127" s="406" t="n"/>
      <c r="KQH127" s="406" t="n"/>
      <c r="KQI127" s="406" t="n"/>
      <c r="KQJ127" s="406" t="n"/>
      <c r="KQK127" s="406" t="n"/>
      <c r="KQL127" s="406" t="n"/>
      <c r="KQM127" s="406" t="n"/>
      <c r="KQN127" s="406" t="n"/>
      <c r="KQO127" s="406" t="n"/>
      <c r="KQP127" s="406" t="n"/>
      <c r="KQQ127" s="406" t="n"/>
      <c r="KQR127" s="406" t="n"/>
      <c r="KQS127" s="406" t="n"/>
      <c r="KQT127" s="406" t="n"/>
      <c r="KQU127" s="406" t="n"/>
      <c r="KQV127" s="406" t="n"/>
      <c r="KQW127" s="406" t="n"/>
      <c r="KQX127" s="406" t="n"/>
      <c r="KQY127" s="406" t="n"/>
      <c r="KQZ127" s="406" t="n"/>
      <c r="KRA127" s="406" t="n"/>
      <c r="KRB127" s="406" t="n"/>
      <c r="KRC127" s="406" t="n"/>
      <c r="KRD127" s="406" t="n"/>
      <c r="KRE127" s="406" t="n"/>
      <c r="KRF127" s="406" t="n"/>
      <c r="KRG127" s="406" t="n"/>
      <c r="KRH127" s="406" t="n"/>
      <c r="KRI127" s="406" t="n"/>
      <c r="KRJ127" s="406" t="n"/>
      <c r="KRK127" s="406" t="n"/>
      <c r="KRL127" s="406" t="n"/>
      <c r="KRM127" s="406" t="n"/>
      <c r="KRN127" s="406" t="n"/>
      <c r="KRO127" s="406" t="n"/>
      <c r="KRP127" s="406" t="n"/>
      <c r="KRQ127" s="406" t="n"/>
      <c r="KRR127" s="406" t="n"/>
      <c r="KRS127" s="406" t="n"/>
      <c r="KRT127" s="406" t="n"/>
      <c r="KRU127" s="406" t="n"/>
      <c r="KRV127" s="406" t="n"/>
      <c r="KRW127" s="406" t="n"/>
      <c r="KRX127" s="406" t="n"/>
      <c r="KRY127" s="406" t="n"/>
      <c r="KRZ127" s="406" t="n"/>
      <c r="KSA127" s="406" t="n"/>
      <c r="KSB127" s="406" t="n"/>
      <c r="KSC127" s="406" t="n"/>
      <c r="KSD127" s="406" t="n"/>
      <c r="KSE127" s="406" t="n"/>
      <c r="KSF127" s="406" t="n"/>
      <c r="KSG127" s="406" t="n"/>
      <c r="KSH127" s="406" t="n"/>
      <c r="KSI127" s="406" t="n"/>
      <c r="KSJ127" s="406" t="n"/>
      <c r="KSK127" s="406" t="n"/>
      <c r="KSL127" s="406" t="n"/>
      <c r="KSM127" s="406" t="n"/>
      <c r="KSN127" s="406" t="n"/>
      <c r="KSO127" s="406" t="n"/>
      <c r="KSP127" s="406" t="n"/>
      <c r="KSQ127" s="406" t="n"/>
      <c r="KSR127" s="406" t="n"/>
      <c r="KSS127" s="406" t="n"/>
      <c r="KST127" s="406" t="n"/>
      <c r="KSU127" s="406" t="n"/>
      <c r="KSV127" s="406" t="n"/>
      <c r="KSW127" s="406" t="n"/>
      <c r="KSX127" s="406" t="n"/>
      <c r="KSY127" s="406" t="n"/>
      <c r="KSZ127" s="406" t="n"/>
      <c r="KTA127" s="406" t="n"/>
      <c r="KTB127" s="406" t="n"/>
      <c r="KTC127" s="406" t="n"/>
      <c r="KTD127" s="406" t="n"/>
      <c r="KTE127" s="406" t="n"/>
      <c r="KTF127" s="406" t="n"/>
      <c r="KTG127" s="406" t="n"/>
      <c r="KTH127" s="406" t="n"/>
      <c r="KTI127" s="406" t="n"/>
      <c r="KTJ127" s="406" t="n"/>
      <c r="KTK127" s="406" t="n"/>
      <c r="KTL127" s="406" t="n"/>
      <c r="KTM127" s="406" t="n"/>
      <c r="KTN127" s="406" t="n"/>
      <c r="KTO127" s="406" t="n"/>
      <c r="KTP127" s="406" t="n"/>
      <c r="KTQ127" s="406" t="n"/>
      <c r="KTR127" s="406" t="n"/>
      <c r="KTS127" s="406" t="n"/>
      <c r="KTT127" s="406" t="n"/>
      <c r="KTU127" s="406" t="n"/>
      <c r="KTV127" s="406" t="n"/>
      <c r="KTW127" s="406" t="n"/>
      <c r="KTX127" s="406" t="n"/>
      <c r="KTY127" s="406" t="n"/>
      <c r="KTZ127" s="406" t="n"/>
      <c r="KUA127" s="406" t="n"/>
      <c r="KUB127" s="406" t="n"/>
      <c r="KUC127" s="406" t="n"/>
      <c r="KUD127" s="406" t="n"/>
      <c r="KUE127" s="406" t="n"/>
      <c r="KUF127" s="406" t="n"/>
      <c r="KUG127" s="406" t="n"/>
      <c r="KUH127" s="406" t="n"/>
      <c r="KUI127" s="406" t="n"/>
      <c r="KUJ127" s="406" t="n"/>
      <c r="KUK127" s="406" t="n"/>
      <c r="KUL127" s="406" t="n"/>
      <c r="KUM127" s="406" t="n"/>
      <c r="KUN127" s="406" t="n"/>
      <c r="KUO127" s="406" t="n"/>
      <c r="KUP127" s="406" t="n"/>
      <c r="KUQ127" s="406" t="n"/>
      <c r="KUR127" s="406" t="n"/>
      <c r="KUS127" s="406" t="n"/>
      <c r="KUT127" s="406" t="n"/>
      <c r="KUU127" s="406" t="n"/>
      <c r="KUV127" s="406" t="n"/>
      <c r="KUW127" s="406" t="n"/>
      <c r="KUX127" s="406" t="n"/>
      <c r="KUY127" s="406" t="n"/>
      <c r="KUZ127" s="406" t="n"/>
      <c r="KVA127" s="406" t="n"/>
      <c r="KVB127" s="406" t="n"/>
      <c r="KVC127" s="406" t="n"/>
      <c r="KVD127" s="406" t="n"/>
      <c r="KVE127" s="406" t="n"/>
      <c r="KVF127" s="406" t="n"/>
      <c r="KVG127" s="406" t="n"/>
      <c r="KVH127" s="406" t="n"/>
      <c r="KVI127" s="406" t="n"/>
      <c r="KVJ127" s="406" t="n"/>
      <c r="KVK127" s="406" t="n"/>
      <c r="KVL127" s="406" t="n"/>
      <c r="KVM127" s="406" t="n"/>
      <c r="KVN127" s="406" t="n"/>
      <c r="KVO127" s="406" t="n"/>
      <c r="KVP127" s="406" t="n"/>
      <c r="KVQ127" s="406" t="n"/>
      <c r="KVR127" s="406" t="n"/>
      <c r="KVS127" s="406" t="n"/>
      <c r="KVT127" s="406" t="n"/>
      <c r="KVU127" s="406" t="n"/>
      <c r="KVV127" s="406" t="n"/>
      <c r="KVW127" s="406" t="n"/>
      <c r="KVX127" s="406" t="n"/>
      <c r="KVY127" s="406" t="n"/>
      <c r="KVZ127" s="406" t="n"/>
      <c r="KWA127" s="406" t="n"/>
      <c r="KWB127" s="406" t="n"/>
      <c r="KWC127" s="406" t="n"/>
      <c r="KWD127" s="406" t="n"/>
      <c r="KWE127" s="406" t="n"/>
      <c r="KWF127" s="406" t="n"/>
      <c r="KWG127" s="406" t="n"/>
      <c r="KWH127" s="406" t="n"/>
      <c r="KWI127" s="406" t="n"/>
      <c r="KWJ127" s="406" t="n"/>
      <c r="KWK127" s="406" t="n"/>
      <c r="KWL127" s="406" t="n"/>
      <c r="KWM127" s="406" t="n"/>
      <c r="KWN127" s="406" t="n"/>
      <c r="KWO127" s="406" t="n"/>
      <c r="KWP127" s="406" t="n"/>
      <c r="KWQ127" s="406" t="n"/>
      <c r="KWR127" s="406" t="n"/>
      <c r="KWS127" s="406" t="n"/>
      <c r="KWT127" s="406" t="n"/>
      <c r="KWU127" s="406" t="n"/>
      <c r="KWV127" s="406" t="n"/>
      <c r="KWW127" s="406" t="n"/>
      <c r="KWX127" s="406" t="n"/>
      <c r="KWY127" s="406" t="n"/>
      <c r="KWZ127" s="406" t="n"/>
      <c r="KXA127" s="406" t="n"/>
      <c r="KXB127" s="406" t="n"/>
      <c r="KXC127" s="406" t="n"/>
      <c r="KXD127" s="406" t="n"/>
      <c r="KXE127" s="406" t="n"/>
      <c r="KXF127" s="406" t="n"/>
      <c r="KXG127" s="406" t="n"/>
      <c r="KXH127" s="406" t="n"/>
      <c r="KXI127" s="406" t="n"/>
      <c r="KXJ127" s="406" t="n"/>
      <c r="KXK127" s="406" t="n"/>
      <c r="KXL127" s="406" t="n"/>
      <c r="KXM127" s="406" t="n"/>
      <c r="KXN127" s="406" t="n"/>
      <c r="KXO127" s="406" t="n"/>
      <c r="KXP127" s="406" t="n"/>
      <c r="KXQ127" s="406" t="n"/>
      <c r="KXR127" s="406" t="n"/>
      <c r="KXS127" s="406" t="n"/>
      <c r="KXT127" s="406" t="n"/>
      <c r="KXU127" s="406" t="n"/>
      <c r="KXV127" s="406" t="n"/>
      <c r="KXW127" s="406" t="n"/>
      <c r="KXX127" s="406" t="n"/>
      <c r="KXY127" s="406" t="n"/>
      <c r="KXZ127" s="406" t="n"/>
      <c r="KYA127" s="406" t="n"/>
      <c r="KYB127" s="406" t="n"/>
      <c r="KYC127" s="406" t="n"/>
      <c r="KYD127" s="406" t="n"/>
      <c r="KYE127" s="406" t="n"/>
      <c r="KYF127" s="406" t="n"/>
      <c r="KYG127" s="406" t="n"/>
      <c r="KYH127" s="406" t="n"/>
      <c r="KYI127" s="406" t="n"/>
      <c r="KYJ127" s="406" t="n"/>
      <c r="KYK127" s="406" t="n"/>
      <c r="KYL127" s="406" t="n"/>
      <c r="KYM127" s="406" t="n"/>
      <c r="KYN127" s="406" t="n"/>
      <c r="KYO127" s="406" t="n"/>
      <c r="KYP127" s="406" t="n"/>
      <c r="KYQ127" s="406" t="n"/>
      <c r="KYR127" s="406" t="n"/>
      <c r="KYS127" s="406" t="n"/>
      <c r="KYT127" s="406" t="n"/>
      <c r="KYU127" s="406" t="n"/>
      <c r="KYV127" s="406" t="n"/>
      <c r="KYW127" s="406" t="n"/>
      <c r="KYX127" s="406" t="n"/>
      <c r="KYY127" s="406" t="n"/>
      <c r="KYZ127" s="406" t="n"/>
      <c r="KZA127" s="406" t="n"/>
      <c r="KZB127" s="406" t="n"/>
      <c r="KZC127" s="406" t="n"/>
      <c r="KZD127" s="406" t="n"/>
      <c r="KZE127" s="406" t="n"/>
      <c r="KZF127" s="406" t="n"/>
      <c r="KZG127" s="406" t="n"/>
      <c r="KZH127" s="406" t="n"/>
      <c r="KZI127" s="406" t="n"/>
      <c r="KZJ127" s="406" t="n"/>
      <c r="KZK127" s="406" t="n"/>
      <c r="KZL127" s="406" t="n"/>
      <c r="KZM127" s="406" t="n"/>
      <c r="KZN127" s="406" t="n"/>
      <c r="KZO127" s="406" t="n"/>
      <c r="KZP127" s="406" t="n"/>
      <c r="KZQ127" s="406" t="n"/>
      <c r="KZR127" s="406" t="n"/>
      <c r="KZS127" s="406" t="n"/>
      <c r="KZT127" s="406" t="n"/>
      <c r="KZU127" s="406" t="n"/>
      <c r="KZV127" s="406" t="n"/>
      <c r="KZW127" s="406" t="n"/>
      <c r="KZX127" s="406" t="n"/>
      <c r="KZY127" s="406" t="n"/>
      <c r="KZZ127" s="406" t="n"/>
      <c r="LAA127" s="406" t="n"/>
      <c r="LAB127" s="406" t="n"/>
      <c r="LAC127" s="406" t="n"/>
      <c r="LAD127" s="406" t="n"/>
      <c r="LAE127" s="406" t="n"/>
      <c r="LAF127" s="406" t="n"/>
      <c r="LAG127" s="406" t="n"/>
      <c r="LAH127" s="406" t="n"/>
      <c r="LAI127" s="406" t="n"/>
      <c r="LAJ127" s="406" t="n"/>
      <c r="LAK127" s="406" t="n"/>
      <c r="LAL127" s="406" t="n"/>
      <c r="LAM127" s="406" t="n"/>
      <c r="LAN127" s="406" t="n"/>
      <c r="LAO127" s="406" t="n"/>
      <c r="LAP127" s="406" t="n"/>
      <c r="LAQ127" s="406" t="n"/>
      <c r="LAR127" s="406" t="n"/>
      <c r="LAS127" s="406" t="n"/>
      <c r="LAT127" s="406" t="n"/>
      <c r="LAU127" s="406" t="n"/>
      <c r="LAV127" s="406" t="n"/>
      <c r="LAW127" s="406" t="n"/>
      <c r="LAX127" s="406" t="n"/>
      <c r="LAY127" s="406" t="n"/>
      <c r="LAZ127" s="406" t="n"/>
      <c r="LBA127" s="406" t="n"/>
      <c r="LBB127" s="406" t="n"/>
      <c r="LBC127" s="406" t="n"/>
      <c r="LBD127" s="406" t="n"/>
      <c r="LBE127" s="406" t="n"/>
      <c r="LBF127" s="406" t="n"/>
      <c r="LBG127" s="406" t="n"/>
      <c r="LBH127" s="406" t="n"/>
      <c r="LBI127" s="406" t="n"/>
      <c r="LBJ127" s="406" t="n"/>
      <c r="LBK127" s="406" t="n"/>
      <c r="LBL127" s="406" t="n"/>
      <c r="LBM127" s="406" t="n"/>
      <c r="LBN127" s="406" t="n"/>
      <c r="LBO127" s="406" t="n"/>
      <c r="LBP127" s="406" t="n"/>
      <c r="LBQ127" s="406" t="n"/>
      <c r="LBR127" s="406" t="n"/>
      <c r="LBS127" s="406" t="n"/>
      <c r="LBT127" s="406" t="n"/>
      <c r="LBU127" s="406" t="n"/>
      <c r="LBV127" s="406" t="n"/>
      <c r="LBW127" s="406" t="n"/>
      <c r="LBX127" s="406" t="n"/>
      <c r="LBY127" s="406" t="n"/>
      <c r="LBZ127" s="406" t="n"/>
      <c r="LCA127" s="406" t="n"/>
      <c r="LCB127" s="406" t="n"/>
      <c r="LCC127" s="406" t="n"/>
      <c r="LCD127" s="406" t="n"/>
      <c r="LCE127" s="406" t="n"/>
      <c r="LCF127" s="406" t="n"/>
      <c r="LCG127" s="406" t="n"/>
      <c r="LCH127" s="406" t="n"/>
      <c r="LCI127" s="406" t="n"/>
      <c r="LCJ127" s="406" t="n"/>
      <c r="LCK127" s="406" t="n"/>
      <c r="LCL127" s="406" t="n"/>
      <c r="LCM127" s="406" t="n"/>
      <c r="LCN127" s="406" t="n"/>
      <c r="LCO127" s="406" t="n"/>
      <c r="LCP127" s="406" t="n"/>
      <c r="LCQ127" s="406" t="n"/>
      <c r="LCR127" s="406" t="n"/>
      <c r="LCS127" s="406" t="n"/>
      <c r="LCT127" s="406" t="n"/>
      <c r="LCU127" s="406" t="n"/>
      <c r="LCV127" s="406" t="n"/>
      <c r="LCW127" s="406" t="n"/>
      <c r="LCX127" s="406" t="n"/>
      <c r="LCY127" s="406" t="n"/>
      <c r="LCZ127" s="406" t="n"/>
      <c r="LDA127" s="406" t="n"/>
      <c r="LDB127" s="406" t="n"/>
      <c r="LDC127" s="406" t="n"/>
      <c r="LDD127" s="406" t="n"/>
      <c r="LDE127" s="406" t="n"/>
      <c r="LDF127" s="406" t="n"/>
      <c r="LDG127" s="406" t="n"/>
      <c r="LDH127" s="406" t="n"/>
      <c r="LDI127" s="406" t="n"/>
      <c r="LDJ127" s="406" t="n"/>
      <c r="LDK127" s="406" t="n"/>
      <c r="LDL127" s="406" t="n"/>
      <c r="LDM127" s="406" t="n"/>
      <c r="LDN127" s="406" t="n"/>
      <c r="LDO127" s="406" t="n"/>
      <c r="LDP127" s="406" t="n"/>
      <c r="LDQ127" s="406" t="n"/>
      <c r="LDR127" s="406" t="n"/>
      <c r="LDS127" s="406" t="n"/>
      <c r="LDT127" s="406" t="n"/>
      <c r="LDU127" s="406" t="n"/>
      <c r="LDV127" s="406" t="n"/>
      <c r="LDW127" s="406" t="n"/>
      <c r="LDX127" s="406" t="n"/>
      <c r="LDY127" s="406" t="n"/>
      <c r="LDZ127" s="406" t="n"/>
      <c r="LEA127" s="406" t="n"/>
      <c r="LEB127" s="406" t="n"/>
      <c r="LEC127" s="406" t="n"/>
      <c r="LED127" s="406" t="n"/>
      <c r="LEE127" s="406" t="n"/>
      <c r="LEF127" s="406" t="n"/>
      <c r="LEG127" s="406" t="n"/>
      <c r="LEH127" s="406" t="n"/>
      <c r="LEI127" s="406" t="n"/>
      <c r="LEJ127" s="406" t="n"/>
      <c r="LEK127" s="406" t="n"/>
      <c r="LEL127" s="406" t="n"/>
      <c r="LEM127" s="406" t="n"/>
      <c r="LEN127" s="406" t="n"/>
      <c r="LEO127" s="406" t="n"/>
      <c r="LEP127" s="406" t="n"/>
      <c r="LEQ127" s="406" t="n"/>
      <c r="LER127" s="406" t="n"/>
      <c r="LES127" s="406" t="n"/>
      <c r="LET127" s="406" t="n"/>
      <c r="LEU127" s="406" t="n"/>
      <c r="LEV127" s="406" t="n"/>
      <c r="LEW127" s="406" t="n"/>
      <c r="LEX127" s="406" t="n"/>
      <c r="LEY127" s="406" t="n"/>
      <c r="LEZ127" s="406" t="n"/>
      <c r="LFA127" s="406" t="n"/>
      <c r="LFB127" s="406" t="n"/>
      <c r="LFC127" s="406" t="n"/>
      <c r="LFD127" s="406" t="n"/>
      <c r="LFE127" s="406" t="n"/>
      <c r="LFF127" s="406" t="n"/>
      <c r="LFG127" s="406" t="n"/>
      <c r="LFH127" s="406" t="n"/>
      <c r="LFI127" s="406" t="n"/>
      <c r="LFJ127" s="406" t="n"/>
      <c r="LFK127" s="406" t="n"/>
      <c r="LFL127" s="406" t="n"/>
      <c r="LFM127" s="406" t="n"/>
      <c r="LFN127" s="406" t="n"/>
      <c r="LFO127" s="406" t="n"/>
      <c r="LFP127" s="406" t="n"/>
      <c r="LFQ127" s="406" t="n"/>
      <c r="LFR127" s="406" t="n"/>
      <c r="LFS127" s="406" t="n"/>
      <c r="LFT127" s="406" t="n"/>
      <c r="LFU127" s="406" t="n"/>
      <c r="LFV127" s="406" t="n"/>
      <c r="LFW127" s="406" t="n"/>
      <c r="LFX127" s="406" t="n"/>
      <c r="LFY127" s="406" t="n"/>
      <c r="LFZ127" s="406" t="n"/>
      <c r="LGA127" s="406" t="n"/>
      <c r="LGB127" s="406" t="n"/>
      <c r="LGC127" s="406" t="n"/>
      <c r="LGD127" s="406" t="n"/>
      <c r="LGE127" s="406" t="n"/>
      <c r="LGF127" s="406" t="n"/>
      <c r="LGG127" s="406" t="n"/>
      <c r="LGH127" s="406" t="n"/>
      <c r="LGI127" s="406" t="n"/>
      <c r="LGJ127" s="406" t="n"/>
      <c r="LGK127" s="406" t="n"/>
      <c r="LGL127" s="406" t="n"/>
      <c r="LGM127" s="406" t="n"/>
      <c r="LGN127" s="406" t="n"/>
      <c r="LGO127" s="406" t="n"/>
      <c r="LGP127" s="406" t="n"/>
      <c r="LGQ127" s="406" t="n"/>
      <c r="LGR127" s="406" t="n"/>
      <c r="LGS127" s="406" t="n"/>
      <c r="LGT127" s="406" t="n"/>
      <c r="LGU127" s="406" t="n"/>
      <c r="LGV127" s="406" t="n"/>
      <c r="LGW127" s="406" t="n"/>
      <c r="LGX127" s="406" t="n"/>
      <c r="LGY127" s="406" t="n"/>
      <c r="LGZ127" s="406" t="n"/>
      <c r="LHA127" s="406" t="n"/>
      <c r="LHB127" s="406" t="n"/>
      <c r="LHC127" s="406" t="n"/>
      <c r="LHD127" s="406" t="n"/>
      <c r="LHE127" s="406" t="n"/>
      <c r="LHF127" s="406" t="n"/>
      <c r="LHG127" s="406" t="n"/>
      <c r="LHH127" s="406" t="n"/>
      <c r="LHI127" s="406" t="n"/>
      <c r="LHJ127" s="406" t="n"/>
      <c r="LHK127" s="406" t="n"/>
      <c r="LHL127" s="406" t="n"/>
      <c r="LHM127" s="406" t="n"/>
      <c r="LHN127" s="406" t="n"/>
      <c r="LHO127" s="406" t="n"/>
      <c r="LHP127" s="406" t="n"/>
      <c r="LHQ127" s="406" t="n"/>
      <c r="LHR127" s="406" t="n"/>
      <c r="LHS127" s="406" t="n"/>
      <c r="LHT127" s="406" t="n"/>
      <c r="LHU127" s="406" t="n"/>
      <c r="LHV127" s="406" t="n"/>
      <c r="LHW127" s="406" t="n"/>
      <c r="LHX127" s="406" t="n"/>
      <c r="LHY127" s="406" t="n"/>
      <c r="LHZ127" s="406" t="n"/>
      <c r="LIA127" s="406" t="n"/>
      <c r="LIB127" s="406" t="n"/>
      <c r="LIC127" s="406" t="n"/>
      <c r="LID127" s="406" t="n"/>
      <c r="LIE127" s="406" t="n"/>
      <c r="LIF127" s="406" t="n"/>
      <c r="LIG127" s="406" t="n"/>
      <c r="LIH127" s="406" t="n"/>
      <c r="LII127" s="406" t="n"/>
      <c r="LIJ127" s="406" t="n"/>
      <c r="LIK127" s="406" t="n"/>
      <c r="LIL127" s="406" t="n"/>
      <c r="LIM127" s="406" t="n"/>
      <c r="LIN127" s="406" t="n"/>
      <c r="LIO127" s="406" t="n"/>
      <c r="LIP127" s="406" t="n"/>
      <c r="LIQ127" s="406" t="n"/>
      <c r="LIR127" s="406" t="n"/>
      <c r="LIS127" s="406" t="n"/>
      <c r="LIT127" s="406" t="n"/>
      <c r="LIU127" s="406" t="n"/>
      <c r="LIV127" s="406" t="n"/>
      <c r="LIW127" s="406" t="n"/>
      <c r="LIX127" s="406" t="n"/>
      <c r="LIY127" s="406" t="n"/>
      <c r="LIZ127" s="406" t="n"/>
      <c r="LJA127" s="406" t="n"/>
      <c r="LJB127" s="406" t="n"/>
      <c r="LJC127" s="406" t="n"/>
      <c r="LJD127" s="406" t="n"/>
      <c r="LJE127" s="406" t="n"/>
      <c r="LJF127" s="406" t="n"/>
      <c r="LJG127" s="406" t="n"/>
      <c r="LJH127" s="406" t="n"/>
      <c r="LJI127" s="406" t="n"/>
      <c r="LJJ127" s="406" t="n"/>
      <c r="LJK127" s="406" t="n"/>
      <c r="LJL127" s="406" t="n"/>
      <c r="LJM127" s="406" t="n"/>
      <c r="LJN127" s="406" t="n"/>
      <c r="LJO127" s="406" t="n"/>
      <c r="LJP127" s="406" t="n"/>
      <c r="LJQ127" s="406" t="n"/>
      <c r="LJR127" s="406" t="n"/>
      <c r="LJS127" s="406" t="n"/>
      <c r="LJT127" s="406" t="n"/>
      <c r="LJU127" s="406" t="n"/>
      <c r="LJV127" s="406" t="n"/>
      <c r="LJW127" s="406" t="n"/>
      <c r="LJX127" s="406" t="n"/>
      <c r="LJY127" s="406" t="n"/>
      <c r="LJZ127" s="406" t="n"/>
      <c r="LKA127" s="406" t="n"/>
      <c r="LKB127" s="406" t="n"/>
      <c r="LKC127" s="406" t="n"/>
      <c r="LKD127" s="406" t="n"/>
      <c r="LKE127" s="406" t="n"/>
      <c r="LKF127" s="406" t="n"/>
      <c r="LKG127" s="406" t="n"/>
      <c r="LKH127" s="406" t="n"/>
      <c r="LKI127" s="406" t="n"/>
      <c r="LKJ127" s="406" t="n"/>
      <c r="LKK127" s="406" t="n"/>
      <c r="LKL127" s="406" t="n"/>
      <c r="LKM127" s="406" t="n"/>
      <c r="LKN127" s="406" t="n"/>
      <c r="LKO127" s="406" t="n"/>
      <c r="LKP127" s="406" t="n"/>
      <c r="LKQ127" s="406" t="n"/>
      <c r="LKR127" s="406" t="n"/>
      <c r="LKS127" s="406" t="n"/>
      <c r="LKT127" s="406" t="n"/>
      <c r="LKU127" s="406" t="n"/>
      <c r="LKV127" s="406" t="n"/>
      <c r="LKW127" s="406" t="n"/>
      <c r="LKX127" s="406" t="n"/>
      <c r="LKY127" s="406" t="n"/>
      <c r="LKZ127" s="406" t="n"/>
      <c r="LLA127" s="406" t="n"/>
      <c r="LLB127" s="406" t="n"/>
      <c r="LLC127" s="406" t="n"/>
      <c r="LLD127" s="406" t="n"/>
      <c r="LLE127" s="406" t="n"/>
      <c r="LLF127" s="406" t="n"/>
      <c r="LLG127" s="406" t="n"/>
      <c r="LLH127" s="406" t="n"/>
      <c r="LLI127" s="406" t="n"/>
      <c r="LLJ127" s="406" t="n"/>
      <c r="LLK127" s="406" t="n"/>
      <c r="LLL127" s="406" t="n"/>
      <c r="LLM127" s="406" t="n"/>
      <c r="LLN127" s="406" t="n"/>
      <c r="LLO127" s="406" t="n"/>
      <c r="LLP127" s="406" t="n"/>
      <c r="LLQ127" s="406" t="n"/>
      <c r="LLR127" s="406" t="n"/>
      <c r="LLS127" s="406" t="n"/>
      <c r="LLT127" s="406" t="n"/>
      <c r="LLU127" s="406" t="n"/>
      <c r="LLV127" s="406" t="n"/>
      <c r="LLW127" s="406" t="n"/>
      <c r="LLX127" s="406" t="n"/>
      <c r="LLY127" s="406" t="n"/>
      <c r="LLZ127" s="406" t="n"/>
      <c r="LMA127" s="406" t="n"/>
      <c r="LMB127" s="406" t="n"/>
      <c r="LMC127" s="406" t="n"/>
      <c r="LMD127" s="406" t="n"/>
      <c r="LME127" s="406" t="n"/>
      <c r="LMF127" s="406" t="n"/>
      <c r="LMG127" s="406" t="n"/>
      <c r="LMH127" s="406" t="n"/>
      <c r="LMI127" s="406" t="n"/>
      <c r="LMJ127" s="406" t="n"/>
      <c r="LMK127" s="406" t="n"/>
      <c r="LML127" s="406" t="n"/>
      <c r="LMM127" s="406" t="n"/>
      <c r="LMN127" s="406" t="n"/>
      <c r="LMO127" s="406" t="n"/>
      <c r="LMP127" s="406" t="n"/>
      <c r="LMQ127" s="406" t="n"/>
      <c r="LMR127" s="406" t="n"/>
      <c r="LMS127" s="406" t="n"/>
      <c r="LMT127" s="406" t="n"/>
      <c r="LMU127" s="406" t="n"/>
      <c r="LMV127" s="406" t="n"/>
      <c r="LMW127" s="406" t="n"/>
      <c r="LMX127" s="406" t="n"/>
      <c r="LMY127" s="406" t="n"/>
      <c r="LMZ127" s="406" t="n"/>
      <c r="LNA127" s="406" t="n"/>
      <c r="LNB127" s="406" t="n"/>
      <c r="LNC127" s="406" t="n"/>
      <c r="LND127" s="406" t="n"/>
      <c r="LNE127" s="406" t="n"/>
      <c r="LNF127" s="406" t="n"/>
      <c r="LNG127" s="406" t="n"/>
      <c r="LNH127" s="406" t="n"/>
      <c r="LNI127" s="406" t="n"/>
      <c r="LNJ127" s="406" t="n"/>
      <c r="LNK127" s="406" t="n"/>
      <c r="LNL127" s="406" t="n"/>
      <c r="LNM127" s="406" t="n"/>
      <c r="LNN127" s="406" t="n"/>
      <c r="LNO127" s="406" t="n"/>
      <c r="LNP127" s="406" t="n"/>
      <c r="LNQ127" s="406" t="n"/>
      <c r="LNR127" s="406" t="n"/>
      <c r="LNS127" s="406" t="n"/>
      <c r="LNT127" s="406" t="n"/>
      <c r="LNU127" s="406" t="n"/>
      <c r="LNV127" s="406" t="n"/>
      <c r="LNW127" s="406" t="n"/>
      <c r="LNX127" s="406" t="n"/>
      <c r="LNY127" s="406" t="n"/>
      <c r="LNZ127" s="406" t="n"/>
      <c r="LOA127" s="406" t="n"/>
      <c r="LOB127" s="406" t="n"/>
      <c r="LOC127" s="406" t="n"/>
      <c r="LOD127" s="406" t="n"/>
      <c r="LOE127" s="406" t="n"/>
      <c r="LOF127" s="406" t="n"/>
      <c r="LOG127" s="406" t="n"/>
      <c r="LOH127" s="406" t="n"/>
      <c r="LOI127" s="406" t="n"/>
      <c r="LOJ127" s="406" t="n"/>
      <c r="LOK127" s="406" t="n"/>
      <c r="LOL127" s="406" t="n"/>
      <c r="LOM127" s="406" t="n"/>
      <c r="LON127" s="406" t="n"/>
      <c r="LOO127" s="406" t="n"/>
      <c r="LOP127" s="406" t="n"/>
      <c r="LOQ127" s="406" t="n"/>
      <c r="LOR127" s="406" t="n"/>
      <c r="LOS127" s="406" t="n"/>
      <c r="LOT127" s="406" t="n"/>
      <c r="LOU127" s="406" t="n"/>
      <c r="LOV127" s="406" t="n"/>
      <c r="LOW127" s="406" t="n"/>
      <c r="LOX127" s="406" t="n"/>
      <c r="LOY127" s="406" t="n"/>
      <c r="LOZ127" s="406" t="n"/>
      <c r="LPA127" s="406" t="n"/>
      <c r="LPB127" s="406" t="n"/>
      <c r="LPC127" s="406" t="n"/>
      <c r="LPD127" s="406" t="n"/>
      <c r="LPE127" s="406" t="n"/>
      <c r="LPF127" s="406" t="n"/>
      <c r="LPG127" s="406" t="n"/>
      <c r="LPH127" s="406" t="n"/>
      <c r="LPI127" s="406" t="n"/>
      <c r="LPJ127" s="406" t="n"/>
      <c r="LPK127" s="406" t="n"/>
      <c r="LPL127" s="406" t="n"/>
      <c r="LPM127" s="406" t="n"/>
      <c r="LPN127" s="406" t="n"/>
      <c r="LPO127" s="406" t="n"/>
      <c r="LPP127" s="406" t="n"/>
      <c r="LPQ127" s="406" t="n"/>
      <c r="LPR127" s="406" t="n"/>
      <c r="LPS127" s="406" t="n"/>
      <c r="LPT127" s="406" t="n"/>
      <c r="LPU127" s="406" t="n"/>
      <c r="LPV127" s="406" t="n"/>
      <c r="LPW127" s="406" t="n"/>
      <c r="LPX127" s="406" t="n"/>
      <c r="LPY127" s="406" t="n"/>
      <c r="LPZ127" s="406" t="n"/>
      <c r="LQA127" s="406" t="n"/>
      <c r="LQB127" s="406" t="n"/>
      <c r="LQC127" s="406" t="n"/>
      <c r="LQD127" s="406" t="n"/>
      <c r="LQE127" s="406" t="n"/>
      <c r="LQF127" s="406" t="n"/>
      <c r="LQG127" s="406" t="n"/>
      <c r="LQH127" s="406" t="n"/>
      <c r="LQI127" s="406" t="n"/>
      <c r="LQJ127" s="406" t="n"/>
      <c r="LQK127" s="406" t="n"/>
      <c r="LQL127" s="406" t="n"/>
      <c r="LQM127" s="406" t="n"/>
      <c r="LQN127" s="406" t="n"/>
      <c r="LQO127" s="406" t="n"/>
      <c r="LQP127" s="406" t="n"/>
      <c r="LQQ127" s="406" t="n"/>
      <c r="LQR127" s="406" t="n"/>
      <c r="LQS127" s="406" t="n"/>
      <c r="LQT127" s="406" t="n"/>
      <c r="LQU127" s="406" t="n"/>
      <c r="LQV127" s="406" t="n"/>
      <c r="LQW127" s="406" t="n"/>
      <c r="LQX127" s="406" t="n"/>
      <c r="LQY127" s="406" t="n"/>
      <c r="LQZ127" s="406" t="n"/>
      <c r="LRA127" s="406" t="n"/>
      <c r="LRB127" s="406" t="n"/>
      <c r="LRC127" s="406" t="n"/>
      <c r="LRD127" s="406" t="n"/>
      <c r="LRE127" s="406" t="n"/>
      <c r="LRF127" s="406" t="n"/>
      <c r="LRG127" s="406" t="n"/>
      <c r="LRH127" s="406" t="n"/>
      <c r="LRI127" s="406" t="n"/>
      <c r="LRJ127" s="406" t="n"/>
      <c r="LRK127" s="406" t="n"/>
      <c r="LRL127" s="406" t="n"/>
      <c r="LRM127" s="406" t="n"/>
      <c r="LRN127" s="406" t="n"/>
      <c r="LRO127" s="406" t="n"/>
      <c r="LRP127" s="406" t="n"/>
      <c r="LRQ127" s="406" t="n"/>
      <c r="LRR127" s="406" t="n"/>
      <c r="LRS127" s="406" t="n"/>
      <c r="LRT127" s="406" t="n"/>
      <c r="LRU127" s="406" t="n"/>
      <c r="LRV127" s="406" t="n"/>
      <c r="LRW127" s="406" t="n"/>
      <c r="LRX127" s="406" t="n"/>
      <c r="LRY127" s="406" t="n"/>
      <c r="LRZ127" s="406" t="n"/>
      <c r="LSA127" s="406" t="n"/>
      <c r="LSB127" s="406" t="n"/>
      <c r="LSC127" s="406" t="n"/>
      <c r="LSD127" s="406" t="n"/>
      <c r="LSE127" s="406" t="n"/>
      <c r="LSF127" s="406" t="n"/>
      <c r="LSG127" s="406" t="n"/>
      <c r="LSH127" s="406" t="n"/>
      <c r="LSI127" s="406" t="n"/>
      <c r="LSJ127" s="406" t="n"/>
      <c r="LSK127" s="406" t="n"/>
      <c r="LSL127" s="406" t="n"/>
      <c r="LSM127" s="406" t="n"/>
      <c r="LSN127" s="406" t="n"/>
      <c r="LSO127" s="406" t="n"/>
      <c r="LSP127" s="406" t="n"/>
      <c r="LSQ127" s="406" t="n"/>
      <c r="LSR127" s="406" t="n"/>
      <c r="LSS127" s="406" t="n"/>
      <c r="LST127" s="406" t="n"/>
      <c r="LSU127" s="406" t="n"/>
      <c r="LSV127" s="406" t="n"/>
      <c r="LSW127" s="406" t="n"/>
      <c r="LSX127" s="406" t="n"/>
      <c r="LSY127" s="406" t="n"/>
      <c r="LSZ127" s="406" t="n"/>
      <c r="LTA127" s="406" t="n"/>
      <c r="LTB127" s="406" t="n"/>
      <c r="LTC127" s="406" t="n"/>
      <c r="LTD127" s="406" t="n"/>
      <c r="LTE127" s="406" t="n"/>
      <c r="LTF127" s="406" t="n"/>
      <c r="LTG127" s="406" t="n"/>
      <c r="LTH127" s="406" t="n"/>
      <c r="LTI127" s="406" t="n"/>
      <c r="LTJ127" s="406" t="n"/>
      <c r="LTK127" s="406" t="n"/>
      <c r="LTL127" s="406" t="n"/>
      <c r="LTM127" s="406" t="n"/>
      <c r="LTN127" s="406" t="n"/>
      <c r="LTO127" s="406" t="n"/>
      <c r="LTP127" s="406" t="n"/>
      <c r="LTQ127" s="406" t="n"/>
      <c r="LTR127" s="406" t="n"/>
      <c r="LTS127" s="406" t="n"/>
      <c r="LTT127" s="406" t="n"/>
      <c r="LTU127" s="406" t="n"/>
      <c r="LTV127" s="406" t="n"/>
      <c r="LTW127" s="406" t="n"/>
      <c r="LTX127" s="406" t="n"/>
      <c r="LTY127" s="406" t="n"/>
      <c r="LTZ127" s="406" t="n"/>
      <c r="LUA127" s="406" t="n"/>
      <c r="LUB127" s="406" t="n"/>
      <c r="LUC127" s="406" t="n"/>
      <c r="LUD127" s="406" t="n"/>
      <c r="LUE127" s="406" t="n"/>
      <c r="LUF127" s="406" t="n"/>
      <c r="LUG127" s="406" t="n"/>
      <c r="LUH127" s="406" t="n"/>
      <c r="LUI127" s="406" t="n"/>
      <c r="LUJ127" s="406" t="n"/>
      <c r="LUK127" s="406" t="n"/>
      <c r="LUL127" s="406" t="n"/>
      <c r="LUM127" s="406" t="n"/>
      <c r="LUN127" s="406" t="n"/>
      <c r="LUO127" s="406" t="n"/>
      <c r="LUP127" s="406" t="n"/>
      <c r="LUQ127" s="406" t="n"/>
      <c r="LUR127" s="406" t="n"/>
      <c r="LUS127" s="406" t="n"/>
      <c r="LUT127" s="406" t="n"/>
      <c r="LUU127" s="406" t="n"/>
      <c r="LUV127" s="406" t="n"/>
      <c r="LUW127" s="406" t="n"/>
      <c r="LUX127" s="406" t="n"/>
      <c r="LUY127" s="406" t="n"/>
      <c r="LUZ127" s="406" t="n"/>
      <c r="LVA127" s="406" t="n"/>
      <c r="LVB127" s="406" t="n"/>
      <c r="LVC127" s="406" t="n"/>
      <c r="LVD127" s="406" t="n"/>
      <c r="LVE127" s="406" t="n"/>
      <c r="LVF127" s="406" t="n"/>
      <c r="LVG127" s="406" t="n"/>
      <c r="LVH127" s="406" t="n"/>
      <c r="LVI127" s="406" t="n"/>
      <c r="LVJ127" s="406" t="n"/>
      <c r="LVK127" s="406" t="n"/>
      <c r="LVL127" s="406" t="n"/>
      <c r="LVM127" s="406" t="n"/>
      <c r="LVN127" s="406" t="n"/>
      <c r="LVO127" s="406" t="n"/>
      <c r="LVP127" s="406" t="n"/>
      <c r="LVQ127" s="406" t="n"/>
      <c r="LVR127" s="406" t="n"/>
      <c r="LVS127" s="406" t="n"/>
      <c r="LVT127" s="406" t="n"/>
      <c r="LVU127" s="406" t="n"/>
      <c r="LVV127" s="406" t="n"/>
      <c r="LVW127" s="406" t="n"/>
      <c r="LVX127" s="406" t="n"/>
      <c r="LVY127" s="406" t="n"/>
      <c r="LVZ127" s="406" t="n"/>
      <c r="LWA127" s="406" t="n"/>
      <c r="LWB127" s="406" t="n"/>
      <c r="LWC127" s="406" t="n"/>
      <c r="LWD127" s="406" t="n"/>
      <c r="LWE127" s="406" t="n"/>
      <c r="LWF127" s="406" t="n"/>
      <c r="LWG127" s="406" t="n"/>
      <c r="LWH127" s="406" t="n"/>
      <c r="LWI127" s="406" t="n"/>
      <c r="LWJ127" s="406" t="n"/>
      <c r="LWK127" s="406" t="n"/>
      <c r="LWL127" s="406" t="n"/>
      <c r="LWM127" s="406" t="n"/>
      <c r="LWN127" s="406" t="n"/>
      <c r="LWO127" s="406" t="n"/>
      <c r="LWP127" s="406" t="n"/>
      <c r="LWQ127" s="406" t="n"/>
      <c r="LWR127" s="406" t="n"/>
      <c r="LWS127" s="406" t="n"/>
      <c r="LWT127" s="406" t="n"/>
      <c r="LWU127" s="406" t="n"/>
      <c r="LWV127" s="406" t="n"/>
      <c r="LWW127" s="406" t="n"/>
      <c r="LWX127" s="406" t="n"/>
      <c r="LWY127" s="406" t="n"/>
      <c r="LWZ127" s="406" t="n"/>
      <c r="LXA127" s="406" t="n"/>
      <c r="LXB127" s="406" t="n"/>
      <c r="LXC127" s="406" t="n"/>
      <c r="LXD127" s="406" t="n"/>
      <c r="LXE127" s="406" t="n"/>
      <c r="LXF127" s="406" t="n"/>
      <c r="LXG127" s="406" t="n"/>
      <c r="LXH127" s="406" t="n"/>
      <c r="LXI127" s="406" t="n"/>
      <c r="LXJ127" s="406" t="n"/>
      <c r="LXK127" s="406" t="n"/>
      <c r="LXL127" s="406" t="n"/>
      <c r="LXM127" s="406" t="n"/>
      <c r="LXN127" s="406" t="n"/>
      <c r="LXO127" s="406" t="n"/>
      <c r="LXP127" s="406" t="n"/>
      <c r="LXQ127" s="406" t="n"/>
      <c r="LXR127" s="406" t="n"/>
      <c r="LXS127" s="406" t="n"/>
      <c r="LXT127" s="406" t="n"/>
      <c r="LXU127" s="406" t="n"/>
      <c r="LXV127" s="406" t="n"/>
      <c r="LXW127" s="406" t="n"/>
      <c r="LXX127" s="406" t="n"/>
      <c r="LXY127" s="406" t="n"/>
      <c r="LXZ127" s="406" t="n"/>
      <c r="LYA127" s="406" t="n"/>
      <c r="LYB127" s="406" t="n"/>
      <c r="LYC127" s="406" t="n"/>
      <c r="LYD127" s="406" t="n"/>
      <c r="LYE127" s="406" t="n"/>
      <c r="LYF127" s="406" t="n"/>
      <c r="LYG127" s="406" t="n"/>
      <c r="LYH127" s="406" t="n"/>
      <c r="LYI127" s="406" t="n"/>
      <c r="LYJ127" s="406" t="n"/>
      <c r="LYK127" s="406" t="n"/>
      <c r="LYL127" s="406" t="n"/>
      <c r="LYM127" s="406" t="n"/>
      <c r="LYN127" s="406" t="n"/>
      <c r="LYO127" s="406" t="n"/>
      <c r="LYP127" s="406" t="n"/>
      <c r="LYQ127" s="406" t="n"/>
      <c r="LYR127" s="406" t="n"/>
      <c r="LYS127" s="406" t="n"/>
      <c r="LYT127" s="406" t="n"/>
      <c r="LYU127" s="406" t="n"/>
      <c r="LYV127" s="406" t="n"/>
      <c r="LYW127" s="406" t="n"/>
      <c r="LYX127" s="406" t="n"/>
      <c r="LYY127" s="406" t="n"/>
      <c r="LYZ127" s="406" t="n"/>
      <c r="LZA127" s="406" t="n"/>
      <c r="LZB127" s="406" t="n"/>
      <c r="LZC127" s="406" t="n"/>
      <c r="LZD127" s="406" t="n"/>
      <c r="LZE127" s="406" t="n"/>
      <c r="LZF127" s="406" t="n"/>
      <c r="LZG127" s="406" t="n"/>
      <c r="LZH127" s="406" t="n"/>
      <c r="LZI127" s="406" t="n"/>
      <c r="LZJ127" s="406" t="n"/>
      <c r="LZK127" s="406" t="n"/>
      <c r="LZL127" s="406" t="n"/>
      <c r="LZM127" s="406" t="n"/>
      <c r="LZN127" s="406" t="n"/>
      <c r="LZO127" s="406" t="n"/>
      <c r="LZP127" s="406" t="n"/>
      <c r="LZQ127" s="406" t="n"/>
      <c r="LZR127" s="406" t="n"/>
      <c r="LZS127" s="406" t="n"/>
      <c r="LZT127" s="406" t="n"/>
      <c r="LZU127" s="406" t="n"/>
      <c r="LZV127" s="406" t="n"/>
      <c r="LZW127" s="406" t="n"/>
      <c r="LZX127" s="406" t="n"/>
      <c r="LZY127" s="406" t="n"/>
      <c r="LZZ127" s="406" t="n"/>
      <c r="MAA127" s="406" t="n"/>
      <c r="MAB127" s="406" t="n"/>
      <c r="MAC127" s="406" t="n"/>
      <c r="MAD127" s="406" t="n"/>
      <c r="MAE127" s="406" t="n"/>
      <c r="MAF127" s="406" t="n"/>
      <c r="MAG127" s="406" t="n"/>
      <c r="MAH127" s="406" t="n"/>
      <c r="MAI127" s="406" t="n"/>
      <c r="MAJ127" s="406" t="n"/>
      <c r="MAK127" s="406" t="n"/>
      <c r="MAL127" s="406" t="n"/>
      <c r="MAM127" s="406" t="n"/>
      <c r="MAN127" s="406" t="n"/>
      <c r="MAO127" s="406" t="n"/>
      <c r="MAP127" s="406" t="n"/>
      <c r="MAQ127" s="406" t="n"/>
      <c r="MAR127" s="406" t="n"/>
      <c r="MAS127" s="406" t="n"/>
      <c r="MAT127" s="406" t="n"/>
      <c r="MAU127" s="406" t="n"/>
      <c r="MAV127" s="406" t="n"/>
      <c r="MAW127" s="406" t="n"/>
      <c r="MAX127" s="406" t="n"/>
      <c r="MAY127" s="406" t="n"/>
      <c r="MAZ127" s="406" t="n"/>
      <c r="MBA127" s="406" t="n"/>
      <c r="MBB127" s="406" t="n"/>
      <c r="MBC127" s="406" t="n"/>
      <c r="MBD127" s="406" t="n"/>
      <c r="MBE127" s="406" t="n"/>
      <c r="MBF127" s="406" t="n"/>
      <c r="MBG127" s="406" t="n"/>
      <c r="MBH127" s="406" t="n"/>
      <c r="MBI127" s="406" t="n"/>
      <c r="MBJ127" s="406" t="n"/>
      <c r="MBK127" s="406" t="n"/>
      <c r="MBL127" s="406" t="n"/>
      <c r="MBM127" s="406" t="n"/>
      <c r="MBN127" s="406" t="n"/>
      <c r="MBO127" s="406" t="n"/>
      <c r="MBP127" s="406" t="n"/>
      <c r="MBQ127" s="406" t="n"/>
      <c r="MBR127" s="406" t="n"/>
      <c r="MBS127" s="406" t="n"/>
      <c r="MBT127" s="406" t="n"/>
      <c r="MBU127" s="406" t="n"/>
      <c r="MBV127" s="406" t="n"/>
      <c r="MBW127" s="406" t="n"/>
      <c r="MBX127" s="406" t="n"/>
      <c r="MBY127" s="406" t="n"/>
      <c r="MBZ127" s="406" t="n"/>
      <c r="MCA127" s="406" t="n"/>
      <c r="MCB127" s="406" t="n"/>
      <c r="MCC127" s="406" t="n"/>
      <c r="MCD127" s="406" t="n"/>
      <c r="MCE127" s="406" t="n"/>
      <c r="MCF127" s="406" t="n"/>
      <c r="MCG127" s="406" t="n"/>
      <c r="MCH127" s="406" t="n"/>
      <c r="MCI127" s="406" t="n"/>
      <c r="MCJ127" s="406" t="n"/>
      <c r="MCK127" s="406" t="n"/>
      <c r="MCL127" s="406" t="n"/>
      <c r="MCM127" s="406" t="n"/>
      <c r="MCN127" s="406" t="n"/>
      <c r="MCO127" s="406" t="n"/>
      <c r="MCP127" s="406" t="n"/>
      <c r="MCQ127" s="406" t="n"/>
      <c r="MCR127" s="406" t="n"/>
      <c r="MCS127" s="406" t="n"/>
      <c r="MCT127" s="406" t="n"/>
      <c r="MCU127" s="406" t="n"/>
      <c r="MCV127" s="406" t="n"/>
      <c r="MCW127" s="406" t="n"/>
      <c r="MCX127" s="406" t="n"/>
      <c r="MCY127" s="406" t="n"/>
      <c r="MCZ127" s="406" t="n"/>
      <c r="MDA127" s="406" t="n"/>
      <c r="MDB127" s="406" t="n"/>
      <c r="MDC127" s="406" t="n"/>
      <c r="MDD127" s="406" t="n"/>
      <c r="MDE127" s="406" t="n"/>
      <c r="MDF127" s="406" t="n"/>
      <c r="MDG127" s="406" t="n"/>
      <c r="MDH127" s="406" t="n"/>
      <c r="MDI127" s="406" t="n"/>
      <c r="MDJ127" s="406" t="n"/>
      <c r="MDK127" s="406" t="n"/>
      <c r="MDL127" s="406" t="n"/>
      <c r="MDM127" s="406" t="n"/>
      <c r="MDN127" s="406" t="n"/>
      <c r="MDO127" s="406" t="n"/>
      <c r="MDP127" s="406" t="n"/>
      <c r="MDQ127" s="406" t="n"/>
      <c r="MDR127" s="406" t="n"/>
      <c r="MDS127" s="406" t="n"/>
      <c r="MDT127" s="406" t="n"/>
      <c r="MDU127" s="406" t="n"/>
      <c r="MDV127" s="406" t="n"/>
      <c r="MDW127" s="406" t="n"/>
      <c r="MDX127" s="406" t="n"/>
      <c r="MDY127" s="406" t="n"/>
      <c r="MDZ127" s="406" t="n"/>
      <c r="MEA127" s="406" t="n"/>
      <c r="MEB127" s="406" t="n"/>
      <c r="MEC127" s="406" t="n"/>
      <c r="MED127" s="406" t="n"/>
      <c r="MEE127" s="406" t="n"/>
      <c r="MEF127" s="406" t="n"/>
      <c r="MEG127" s="406" t="n"/>
      <c r="MEH127" s="406" t="n"/>
      <c r="MEI127" s="406" t="n"/>
      <c r="MEJ127" s="406" t="n"/>
      <c r="MEK127" s="406" t="n"/>
      <c r="MEL127" s="406" t="n"/>
      <c r="MEM127" s="406" t="n"/>
      <c r="MEN127" s="406" t="n"/>
      <c r="MEO127" s="406" t="n"/>
      <c r="MEP127" s="406" t="n"/>
      <c r="MEQ127" s="406" t="n"/>
      <c r="MER127" s="406" t="n"/>
      <c r="MES127" s="406" t="n"/>
      <c r="MET127" s="406" t="n"/>
      <c r="MEU127" s="406" t="n"/>
      <c r="MEV127" s="406" t="n"/>
      <c r="MEW127" s="406" t="n"/>
      <c r="MEX127" s="406" t="n"/>
      <c r="MEY127" s="406" t="n"/>
      <c r="MEZ127" s="406" t="n"/>
      <c r="MFA127" s="406" t="n"/>
      <c r="MFB127" s="406" t="n"/>
      <c r="MFC127" s="406" t="n"/>
      <c r="MFD127" s="406" t="n"/>
      <c r="MFE127" s="406" t="n"/>
      <c r="MFF127" s="406" t="n"/>
      <c r="MFG127" s="406" t="n"/>
      <c r="MFH127" s="406" t="n"/>
      <c r="MFI127" s="406" t="n"/>
      <c r="MFJ127" s="406" t="n"/>
      <c r="MFK127" s="406" t="n"/>
      <c r="MFL127" s="406" t="n"/>
      <c r="MFM127" s="406" t="n"/>
      <c r="MFN127" s="406" t="n"/>
      <c r="MFO127" s="406" t="n"/>
      <c r="MFP127" s="406" t="n"/>
      <c r="MFQ127" s="406" t="n"/>
      <c r="MFR127" s="406" t="n"/>
      <c r="MFS127" s="406" t="n"/>
      <c r="MFT127" s="406" t="n"/>
      <c r="MFU127" s="406" t="n"/>
      <c r="MFV127" s="406" t="n"/>
      <c r="MFW127" s="406" t="n"/>
      <c r="MFX127" s="406" t="n"/>
      <c r="MFY127" s="406" t="n"/>
      <c r="MFZ127" s="406" t="n"/>
      <c r="MGA127" s="406" t="n"/>
      <c r="MGB127" s="406" t="n"/>
      <c r="MGC127" s="406" t="n"/>
      <c r="MGD127" s="406" t="n"/>
      <c r="MGE127" s="406" t="n"/>
      <c r="MGF127" s="406" t="n"/>
      <c r="MGG127" s="406" t="n"/>
      <c r="MGH127" s="406" t="n"/>
      <c r="MGI127" s="406" t="n"/>
      <c r="MGJ127" s="406" t="n"/>
      <c r="MGK127" s="406" t="n"/>
      <c r="MGL127" s="406" t="n"/>
      <c r="MGM127" s="406" t="n"/>
      <c r="MGN127" s="406" t="n"/>
      <c r="MGO127" s="406" t="n"/>
      <c r="MGP127" s="406" t="n"/>
      <c r="MGQ127" s="406" t="n"/>
      <c r="MGR127" s="406" t="n"/>
      <c r="MGS127" s="406" t="n"/>
      <c r="MGT127" s="406" t="n"/>
      <c r="MGU127" s="406" t="n"/>
      <c r="MGV127" s="406" t="n"/>
      <c r="MGW127" s="406" t="n"/>
      <c r="MGX127" s="406" t="n"/>
      <c r="MGY127" s="406" t="n"/>
      <c r="MGZ127" s="406" t="n"/>
      <c r="MHA127" s="406" t="n"/>
      <c r="MHB127" s="406" t="n"/>
      <c r="MHC127" s="406" t="n"/>
      <c r="MHD127" s="406" t="n"/>
      <c r="MHE127" s="406" t="n"/>
      <c r="MHF127" s="406" t="n"/>
      <c r="MHG127" s="406" t="n"/>
      <c r="MHH127" s="406" t="n"/>
      <c r="MHI127" s="406" t="n"/>
      <c r="MHJ127" s="406" t="n"/>
      <c r="MHK127" s="406" t="n"/>
      <c r="MHL127" s="406" t="n"/>
      <c r="MHM127" s="406" t="n"/>
      <c r="MHN127" s="406" t="n"/>
      <c r="MHO127" s="406" t="n"/>
      <c r="MHP127" s="406" t="n"/>
      <c r="MHQ127" s="406" t="n"/>
      <c r="MHR127" s="406" t="n"/>
      <c r="MHS127" s="406" t="n"/>
      <c r="MHT127" s="406" t="n"/>
      <c r="MHU127" s="406" t="n"/>
      <c r="MHV127" s="406" t="n"/>
      <c r="MHW127" s="406" t="n"/>
      <c r="MHX127" s="406" t="n"/>
      <c r="MHY127" s="406" t="n"/>
      <c r="MHZ127" s="406" t="n"/>
      <c r="MIA127" s="406" t="n"/>
      <c r="MIB127" s="406" t="n"/>
      <c r="MIC127" s="406" t="n"/>
      <c r="MID127" s="406" t="n"/>
      <c r="MIE127" s="406" t="n"/>
      <c r="MIF127" s="406" t="n"/>
      <c r="MIG127" s="406" t="n"/>
      <c r="MIH127" s="406" t="n"/>
      <c r="MII127" s="406" t="n"/>
      <c r="MIJ127" s="406" t="n"/>
      <c r="MIK127" s="406" t="n"/>
      <c r="MIL127" s="406" t="n"/>
      <c r="MIM127" s="406" t="n"/>
      <c r="MIN127" s="406" t="n"/>
      <c r="MIO127" s="406" t="n"/>
      <c r="MIP127" s="406" t="n"/>
      <c r="MIQ127" s="406" t="n"/>
      <c r="MIR127" s="406" t="n"/>
      <c r="MIS127" s="406" t="n"/>
      <c r="MIT127" s="406" t="n"/>
      <c r="MIU127" s="406" t="n"/>
      <c r="MIV127" s="406" t="n"/>
      <c r="MIW127" s="406" t="n"/>
      <c r="MIX127" s="406" t="n"/>
      <c r="MIY127" s="406" t="n"/>
      <c r="MIZ127" s="406" t="n"/>
      <c r="MJA127" s="406" t="n"/>
      <c r="MJB127" s="406" t="n"/>
      <c r="MJC127" s="406" t="n"/>
      <c r="MJD127" s="406" t="n"/>
      <c r="MJE127" s="406" t="n"/>
      <c r="MJF127" s="406" t="n"/>
      <c r="MJG127" s="406" t="n"/>
      <c r="MJH127" s="406" t="n"/>
      <c r="MJI127" s="406" t="n"/>
      <c r="MJJ127" s="406" t="n"/>
      <c r="MJK127" s="406" t="n"/>
      <c r="MJL127" s="406" t="n"/>
      <c r="MJM127" s="406" t="n"/>
      <c r="MJN127" s="406" t="n"/>
      <c r="MJO127" s="406" t="n"/>
      <c r="MJP127" s="406" t="n"/>
      <c r="MJQ127" s="406" t="n"/>
      <c r="MJR127" s="406" t="n"/>
      <c r="MJS127" s="406" t="n"/>
      <c r="MJT127" s="406" t="n"/>
      <c r="MJU127" s="406" t="n"/>
      <c r="MJV127" s="406" t="n"/>
      <c r="MJW127" s="406" t="n"/>
      <c r="MJX127" s="406" t="n"/>
      <c r="MJY127" s="406" t="n"/>
      <c r="MJZ127" s="406" t="n"/>
      <c r="MKA127" s="406" t="n"/>
      <c r="MKB127" s="406" t="n"/>
      <c r="MKC127" s="406" t="n"/>
      <c r="MKD127" s="406" t="n"/>
      <c r="MKE127" s="406" t="n"/>
      <c r="MKF127" s="406" t="n"/>
      <c r="MKG127" s="406" t="n"/>
      <c r="MKH127" s="406" t="n"/>
      <c r="MKI127" s="406" t="n"/>
      <c r="MKJ127" s="406" t="n"/>
      <c r="MKK127" s="406" t="n"/>
      <c r="MKL127" s="406" t="n"/>
      <c r="MKM127" s="406" t="n"/>
      <c r="MKN127" s="406" t="n"/>
      <c r="MKO127" s="406" t="n"/>
      <c r="MKP127" s="406" t="n"/>
      <c r="MKQ127" s="406" t="n"/>
      <c r="MKR127" s="406" t="n"/>
      <c r="MKS127" s="406" t="n"/>
      <c r="MKT127" s="406" t="n"/>
      <c r="MKU127" s="406" t="n"/>
      <c r="MKV127" s="406" t="n"/>
      <c r="MKW127" s="406" t="n"/>
      <c r="MKX127" s="406" t="n"/>
      <c r="MKY127" s="406" t="n"/>
      <c r="MKZ127" s="406" t="n"/>
      <c r="MLA127" s="406" t="n"/>
      <c r="MLB127" s="406" t="n"/>
      <c r="MLC127" s="406" t="n"/>
      <c r="MLD127" s="406" t="n"/>
      <c r="MLE127" s="406" t="n"/>
      <c r="MLF127" s="406" t="n"/>
      <c r="MLG127" s="406" t="n"/>
      <c r="MLH127" s="406" t="n"/>
      <c r="MLI127" s="406" t="n"/>
      <c r="MLJ127" s="406" t="n"/>
      <c r="MLK127" s="406" t="n"/>
      <c r="MLL127" s="406" t="n"/>
      <c r="MLM127" s="406" t="n"/>
      <c r="MLN127" s="406" t="n"/>
      <c r="MLO127" s="406" t="n"/>
      <c r="MLP127" s="406" t="n"/>
      <c r="MLQ127" s="406" t="n"/>
      <c r="MLR127" s="406" t="n"/>
      <c r="MLS127" s="406" t="n"/>
      <c r="MLT127" s="406" t="n"/>
      <c r="MLU127" s="406" t="n"/>
      <c r="MLV127" s="406" t="n"/>
      <c r="MLW127" s="406" t="n"/>
      <c r="MLX127" s="406" t="n"/>
      <c r="MLY127" s="406" t="n"/>
      <c r="MLZ127" s="406" t="n"/>
      <c r="MMA127" s="406" t="n"/>
      <c r="MMB127" s="406" t="n"/>
      <c r="MMC127" s="406" t="n"/>
      <c r="MMD127" s="406" t="n"/>
      <c r="MME127" s="406" t="n"/>
      <c r="MMF127" s="406" t="n"/>
      <c r="MMG127" s="406" t="n"/>
      <c r="MMH127" s="406" t="n"/>
      <c r="MMI127" s="406" t="n"/>
      <c r="MMJ127" s="406" t="n"/>
      <c r="MMK127" s="406" t="n"/>
      <c r="MML127" s="406" t="n"/>
      <c r="MMM127" s="406" t="n"/>
      <c r="MMN127" s="406" t="n"/>
      <c r="MMO127" s="406" t="n"/>
      <c r="MMP127" s="406" t="n"/>
      <c r="MMQ127" s="406" t="n"/>
      <c r="MMR127" s="406" t="n"/>
      <c r="MMS127" s="406" t="n"/>
      <c r="MMT127" s="406" t="n"/>
      <c r="MMU127" s="406" t="n"/>
      <c r="MMV127" s="406" t="n"/>
      <c r="MMW127" s="406" t="n"/>
      <c r="MMX127" s="406" t="n"/>
      <c r="MMY127" s="406" t="n"/>
      <c r="MMZ127" s="406" t="n"/>
      <c r="MNA127" s="406" t="n"/>
      <c r="MNB127" s="406" t="n"/>
      <c r="MNC127" s="406" t="n"/>
      <c r="MND127" s="406" t="n"/>
      <c r="MNE127" s="406" t="n"/>
      <c r="MNF127" s="406" t="n"/>
      <c r="MNG127" s="406" t="n"/>
      <c r="MNH127" s="406" t="n"/>
      <c r="MNI127" s="406" t="n"/>
      <c r="MNJ127" s="406" t="n"/>
      <c r="MNK127" s="406" t="n"/>
      <c r="MNL127" s="406" t="n"/>
      <c r="MNM127" s="406" t="n"/>
      <c r="MNN127" s="406" t="n"/>
      <c r="MNO127" s="406" t="n"/>
      <c r="MNP127" s="406" t="n"/>
      <c r="MNQ127" s="406" t="n"/>
      <c r="MNR127" s="406" t="n"/>
      <c r="MNS127" s="406" t="n"/>
      <c r="MNT127" s="406" t="n"/>
      <c r="MNU127" s="406" t="n"/>
      <c r="MNV127" s="406" t="n"/>
      <c r="MNW127" s="406" t="n"/>
      <c r="MNX127" s="406" t="n"/>
      <c r="MNY127" s="406" t="n"/>
      <c r="MNZ127" s="406" t="n"/>
      <c r="MOA127" s="406" t="n"/>
      <c r="MOB127" s="406" t="n"/>
      <c r="MOC127" s="406" t="n"/>
      <c r="MOD127" s="406" t="n"/>
      <c r="MOE127" s="406" t="n"/>
      <c r="MOF127" s="406" t="n"/>
      <c r="MOG127" s="406" t="n"/>
      <c r="MOH127" s="406" t="n"/>
      <c r="MOI127" s="406" t="n"/>
      <c r="MOJ127" s="406" t="n"/>
      <c r="MOK127" s="406" t="n"/>
      <c r="MOL127" s="406" t="n"/>
      <c r="MOM127" s="406" t="n"/>
      <c r="MON127" s="406" t="n"/>
      <c r="MOO127" s="406" t="n"/>
      <c r="MOP127" s="406" t="n"/>
      <c r="MOQ127" s="406" t="n"/>
      <c r="MOR127" s="406" t="n"/>
      <c r="MOS127" s="406" t="n"/>
      <c r="MOT127" s="406" t="n"/>
      <c r="MOU127" s="406" t="n"/>
      <c r="MOV127" s="406" t="n"/>
      <c r="MOW127" s="406" t="n"/>
      <c r="MOX127" s="406" t="n"/>
      <c r="MOY127" s="406" t="n"/>
      <c r="MOZ127" s="406" t="n"/>
      <c r="MPA127" s="406" t="n"/>
      <c r="MPB127" s="406" t="n"/>
      <c r="MPC127" s="406" t="n"/>
      <c r="MPD127" s="406" t="n"/>
      <c r="MPE127" s="406" t="n"/>
      <c r="MPF127" s="406" t="n"/>
      <c r="MPG127" s="406" t="n"/>
      <c r="MPH127" s="406" t="n"/>
      <c r="MPI127" s="406" t="n"/>
      <c r="MPJ127" s="406" t="n"/>
      <c r="MPK127" s="406" t="n"/>
      <c r="MPL127" s="406" t="n"/>
      <c r="MPM127" s="406" t="n"/>
      <c r="MPN127" s="406" t="n"/>
      <c r="MPO127" s="406" t="n"/>
      <c r="MPP127" s="406" t="n"/>
      <c r="MPQ127" s="406" t="n"/>
      <c r="MPR127" s="406" t="n"/>
      <c r="MPS127" s="406" t="n"/>
      <c r="MPT127" s="406" t="n"/>
      <c r="MPU127" s="406" t="n"/>
      <c r="MPV127" s="406" t="n"/>
      <c r="MPW127" s="406" t="n"/>
      <c r="MPX127" s="406" t="n"/>
      <c r="MPY127" s="406" t="n"/>
      <c r="MPZ127" s="406" t="n"/>
      <c r="MQA127" s="406" t="n"/>
      <c r="MQB127" s="406" t="n"/>
      <c r="MQC127" s="406" t="n"/>
      <c r="MQD127" s="406" t="n"/>
      <c r="MQE127" s="406" t="n"/>
      <c r="MQF127" s="406" t="n"/>
      <c r="MQG127" s="406" t="n"/>
      <c r="MQH127" s="406" t="n"/>
      <c r="MQI127" s="406" t="n"/>
      <c r="MQJ127" s="406" t="n"/>
      <c r="MQK127" s="406" t="n"/>
      <c r="MQL127" s="406" t="n"/>
      <c r="MQM127" s="406" t="n"/>
      <c r="MQN127" s="406" t="n"/>
      <c r="MQO127" s="406" t="n"/>
      <c r="MQP127" s="406" t="n"/>
      <c r="MQQ127" s="406" t="n"/>
      <c r="MQR127" s="406" t="n"/>
      <c r="MQS127" s="406" t="n"/>
      <c r="MQT127" s="406" t="n"/>
      <c r="MQU127" s="406" t="n"/>
      <c r="MQV127" s="406" t="n"/>
      <c r="MQW127" s="406" t="n"/>
      <c r="MQX127" s="406" t="n"/>
      <c r="MQY127" s="406" t="n"/>
      <c r="MQZ127" s="406" t="n"/>
      <c r="MRA127" s="406" t="n"/>
      <c r="MRB127" s="406" t="n"/>
      <c r="MRC127" s="406" t="n"/>
      <c r="MRD127" s="406" t="n"/>
      <c r="MRE127" s="406" t="n"/>
      <c r="MRF127" s="406" t="n"/>
      <c r="MRG127" s="406" t="n"/>
      <c r="MRH127" s="406" t="n"/>
      <c r="MRI127" s="406" t="n"/>
      <c r="MRJ127" s="406" t="n"/>
      <c r="MRK127" s="406" t="n"/>
      <c r="MRL127" s="406" t="n"/>
      <c r="MRM127" s="406" t="n"/>
      <c r="MRN127" s="406" t="n"/>
      <c r="MRO127" s="406" t="n"/>
      <c r="MRP127" s="406" t="n"/>
      <c r="MRQ127" s="406" t="n"/>
      <c r="MRR127" s="406" t="n"/>
      <c r="MRS127" s="406" t="n"/>
      <c r="MRT127" s="406" t="n"/>
      <c r="MRU127" s="406" t="n"/>
      <c r="MRV127" s="406" t="n"/>
      <c r="MRW127" s="406" t="n"/>
      <c r="MRX127" s="406" t="n"/>
      <c r="MRY127" s="406" t="n"/>
      <c r="MRZ127" s="406" t="n"/>
      <c r="MSA127" s="406" t="n"/>
      <c r="MSB127" s="406" t="n"/>
      <c r="MSC127" s="406" t="n"/>
      <c r="MSD127" s="406" t="n"/>
      <c r="MSE127" s="406" t="n"/>
      <c r="MSF127" s="406" t="n"/>
      <c r="MSG127" s="406" t="n"/>
      <c r="MSH127" s="406" t="n"/>
      <c r="MSI127" s="406" t="n"/>
      <c r="MSJ127" s="406" t="n"/>
      <c r="MSK127" s="406" t="n"/>
      <c r="MSL127" s="406" t="n"/>
      <c r="MSM127" s="406" t="n"/>
      <c r="MSN127" s="406" t="n"/>
      <c r="MSO127" s="406" t="n"/>
      <c r="MSP127" s="406" t="n"/>
      <c r="MSQ127" s="406" t="n"/>
      <c r="MSR127" s="406" t="n"/>
      <c r="MSS127" s="406" t="n"/>
      <c r="MST127" s="406" t="n"/>
      <c r="MSU127" s="406" t="n"/>
      <c r="MSV127" s="406" t="n"/>
      <c r="MSW127" s="406" t="n"/>
      <c r="MSX127" s="406" t="n"/>
      <c r="MSY127" s="406" t="n"/>
      <c r="MSZ127" s="406" t="n"/>
      <c r="MTA127" s="406" t="n"/>
      <c r="MTB127" s="406" t="n"/>
      <c r="MTC127" s="406" t="n"/>
      <c r="MTD127" s="406" t="n"/>
      <c r="MTE127" s="406" t="n"/>
      <c r="MTF127" s="406" t="n"/>
      <c r="MTG127" s="406" t="n"/>
      <c r="MTH127" s="406" t="n"/>
      <c r="MTI127" s="406" t="n"/>
      <c r="MTJ127" s="406" t="n"/>
      <c r="MTK127" s="406" t="n"/>
      <c r="MTL127" s="406" t="n"/>
      <c r="MTM127" s="406" t="n"/>
      <c r="MTN127" s="406" t="n"/>
      <c r="MTO127" s="406" t="n"/>
      <c r="MTP127" s="406" t="n"/>
      <c r="MTQ127" s="406" t="n"/>
      <c r="MTR127" s="406" t="n"/>
      <c r="MTS127" s="406" t="n"/>
      <c r="MTT127" s="406" t="n"/>
      <c r="MTU127" s="406" t="n"/>
      <c r="MTV127" s="406" t="n"/>
      <c r="MTW127" s="406" t="n"/>
      <c r="MTX127" s="406" t="n"/>
      <c r="MTY127" s="406" t="n"/>
      <c r="MTZ127" s="406" t="n"/>
      <c r="MUA127" s="406" t="n"/>
      <c r="MUB127" s="406" t="n"/>
      <c r="MUC127" s="406" t="n"/>
      <c r="MUD127" s="406" t="n"/>
      <c r="MUE127" s="406" t="n"/>
      <c r="MUF127" s="406" t="n"/>
      <c r="MUG127" s="406" t="n"/>
      <c r="MUH127" s="406" t="n"/>
      <c r="MUI127" s="406" t="n"/>
      <c r="MUJ127" s="406" t="n"/>
      <c r="MUK127" s="406" t="n"/>
      <c r="MUL127" s="406" t="n"/>
      <c r="MUM127" s="406" t="n"/>
      <c r="MUN127" s="406" t="n"/>
      <c r="MUO127" s="406" t="n"/>
      <c r="MUP127" s="406" t="n"/>
      <c r="MUQ127" s="406" t="n"/>
      <c r="MUR127" s="406" t="n"/>
      <c r="MUS127" s="406" t="n"/>
      <c r="MUT127" s="406" t="n"/>
      <c r="MUU127" s="406" t="n"/>
      <c r="MUV127" s="406" t="n"/>
      <c r="MUW127" s="406" t="n"/>
      <c r="MUX127" s="406" t="n"/>
      <c r="MUY127" s="406" t="n"/>
      <c r="MUZ127" s="406" t="n"/>
      <c r="MVA127" s="406" t="n"/>
      <c r="MVB127" s="406" t="n"/>
      <c r="MVC127" s="406" t="n"/>
      <c r="MVD127" s="406" t="n"/>
      <c r="MVE127" s="406" t="n"/>
      <c r="MVF127" s="406" t="n"/>
      <c r="MVG127" s="406" t="n"/>
      <c r="MVH127" s="406" t="n"/>
      <c r="MVI127" s="406" t="n"/>
      <c r="MVJ127" s="406" t="n"/>
      <c r="MVK127" s="406" t="n"/>
      <c r="MVL127" s="406" t="n"/>
      <c r="MVM127" s="406" t="n"/>
      <c r="MVN127" s="406" t="n"/>
      <c r="MVO127" s="406" t="n"/>
      <c r="MVP127" s="406" t="n"/>
      <c r="MVQ127" s="406" t="n"/>
      <c r="MVR127" s="406" t="n"/>
      <c r="MVS127" s="406" t="n"/>
      <c r="MVT127" s="406" t="n"/>
      <c r="MVU127" s="406" t="n"/>
      <c r="MVV127" s="406" t="n"/>
      <c r="MVW127" s="406" t="n"/>
      <c r="MVX127" s="406" t="n"/>
      <c r="MVY127" s="406" t="n"/>
      <c r="MVZ127" s="406" t="n"/>
      <c r="MWA127" s="406" t="n"/>
      <c r="MWB127" s="406" t="n"/>
      <c r="MWC127" s="406" t="n"/>
      <c r="MWD127" s="406" t="n"/>
      <c r="MWE127" s="406" t="n"/>
      <c r="MWF127" s="406" t="n"/>
      <c r="MWG127" s="406" t="n"/>
      <c r="MWH127" s="406" t="n"/>
      <c r="MWI127" s="406" t="n"/>
      <c r="MWJ127" s="406" t="n"/>
      <c r="MWK127" s="406" t="n"/>
      <c r="MWL127" s="406" t="n"/>
      <c r="MWM127" s="406" t="n"/>
      <c r="MWN127" s="406" t="n"/>
      <c r="MWO127" s="406" t="n"/>
      <c r="MWP127" s="406" t="n"/>
      <c r="MWQ127" s="406" t="n"/>
      <c r="MWR127" s="406" t="n"/>
      <c r="MWS127" s="406" t="n"/>
      <c r="MWT127" s="406" t="n"/>
      <c r="MWU127" s="406" t="n"/>
      <c r="MWV127" s="406" t="n"/>
      <c r="MWW127" s="406" t="n"/>
      <c r="MWX127" s="406" t="n"/>
      <c r="MWY127" s="406" t="n"/>
      <c r="MWZ127" s="406" t="n"/>
      <c r="MXA127" s="406" t="n"/>
      <c r="MXB127" s="406" t="n"/>
      <c r="MXC127" s="406" t="n"/>
      <c r="MXD127" s="406" t="n"/>
      <c r="MXE127" s="406" t="n"/>
      <c r="MXF127" s="406" t="n"/>
      <c r="MXG127" s="406" t="n"/>
      <c r="MXH127" s="406" t="n"/>
      <c r="MXI127" s="406" t="n"/>
      <c r="MXJ127" s="406" t="n"/>
      <c r="MXK127" s="406" t="n"/>
      <c r="MXL127" s="406" t="n"/>
      <c r="MXM127" s="406" t="n"/>
      <c r="MXN127" s="406" t="n"/>
      <c r="MXO127" s="406" t="n"/>
      <c r="MXP127" s="406" t="n"/>
      <c r="MXQ127" s="406" t="n"/>
      <c r="MXR127" s="406" t="n"/>
      <c r="MXS127" s="406" t="n"/>
      <c r="MXT127" s="406" t="n"/>
      <c r="MXU127" s="406" t="n"/>
      <c r="MXV127" s="406" t="n"/>
      <c r="MXW127" s="406" t="n"/>
      <c r="MXX127" s="406" t="n"/>
      <c r="MXY127" s="406" t="n"/>
      <c r="MXZ127" s="406" t="n"/>
      <c r="MYA127" s="406" t="n"/>
      <c r="MYB127" s="406" t="n"/>
      <c r="MYC127" s="406" t="n"/>
      <c r="MYD127" s="406" t="n"/>
      <c r="MYE127" s="406" t="n"/>
      <c r="MYF127" s="406" t="n"/>
      <c r="MYG127" s="406" t="n"/>
      <c r="MYH127" s="406" t="n"/>
      <c r="MYI127" s="406" t="n"/>
      <c r="MYJ127" s="406" t="n"/>
      <c r="MYK127" s="406" t="n"/>
      <c r="MYL127" s="406" t="n"/>
      <c r="MYM127" s="406" t="n"/>
      <c r="MYN127" s="406" t="n"/>
      <c r="MYO127" s="406" t="n"/>
      <c r="MYP127" s="406" t="n"/>
      <c r="MYQ127" s="406" t="n"/>
      <c r="MYR127" s="406" t="n"/>
      <c r="MYS127" s="406" t="n"/>
      <c r="MYT127" s="406" t="n"/>
      <c r="MYU127" s="406" t="n"/>
      <c r="MYV127" s="406" t="n"/>
      <c r="MYW127" s="406" t="n"/>
      <c r="MYX127" s="406" t="n"/>
      <c r="MYY127" s="406" t="n"/>
      <c r="MYZ127" s="406" t="n"/>
      <c r="MZA127" s="406" t="n"/>
      <c r="MZB127" s="406" t="n"/>
      <c r="MZC127" s="406" t="n"/>
      <c r="MZD127" s="406" t="n"/>
      <c r="MZE127" s="406" t="n"/>
      <c r="MZF127" s="406" t="n"/>
      <c r="MZG127" s="406" t="n"/>
      <c r="MZH127" s="406" t="n"/>
      <c r="MZI127" s="406" t="n"/>
      <c r="MZJ127" s="406" t="n"/>
      <c r="MZK127" s="406" t="n"/>
      <c r="MZL127" s="406" t="n"/>
      <c r="MZM127" s="406" t="n"/>
      <c r="MZN127" s="406" t="n"/>
      <c r="MZO127" s="406" t="n"/>
      <c r="MZP127" s="406" t="n"/>
      <c r="MZQ127" s="406" t="n"/>
      <c r="MZR127" s="406" t="n"/>
      <c r="MZS127" s="406" t="n"/>
      <c r="MZT127" s="406" t="n"/>
      <c r="MZU127" s="406" t="n"/>
      <c r="MZV127" s="406" t="n"/>
      <c r="MZW127" s="406" t="n"/>
      <c r="MZX127" s="406" t="n"/>
      <c r="MZY127" s="406" t="n"/>
      <c r="MZZ127" s="406" t="n"/>
      <c r="NAA127" s="406" t="n"/>
      <c r="NAB127" s="406" t="n"/>
      <c r="NAC127" s="406" t="n"/>
      <c r="NAD127" s="406" t="n"/>
      <c r="NAE127" s="406" t="n"/>
      <c r="NAF127" s="406" t="n"/>
      <c r="NAG127" s="406" t="n"/>
      <c r="NAH127" s="406" t="n"/>
      <c r="NAI127" s="406" t="n"/>
      <c r="NAJ127" s="406" t="n"/>
      <c r="NAK127" s="406" t="n"/>
      <c r="NAL127" s="406" t="n"/>
      <c r="NAM127" s="406" t="n"/>
      <c r="NAN127" s="406" t="n"/>
      <c r="NAO127" s="406" t="n"/>
      <c r="NAP127" s="406" t="n"/>
      <c r="NAQ127" s="406" t="n"/>
      <c r="NAR127" s="406" t="n"/>
      <c r="NAS127" s="406" t="n"/>
      <c r="NAT127" s="406" t="n"/>
      <c r="NAU127" s="406" t="n"/>
      <c r="NAV127" s="406" t="n"/>
      <c r="NAW127" s="406" t="n"/>
      <c r="NAX127" s="406" t="n"/>
      <c r="NAY127" s="406" t="n"/>
      <c r="NAZ127" s="406" t="n"/>
      <c r="NBA127" s="406" t="n"/>
      <c r="NBB127" s="406" t="n"/>
      <c r="NBC127" s="406" t="n"/>
      <c r="NBD127" s="406" t="n"/>
      <c r="NBE127" s="406" t="n"/>
      <c r="NBF127" s="406" t="n"/>
      <c r="NBG127" s="406" t="n"/>
      <c r="NBH127" s="406" t="n"/>
      <c r="NBI127" s="406" t="n"/>
      <c r="NBJ127" s="406" t="n"/>
      <c r="NBK127" s="406" t="n"/>
      <c r="NBL127" s="406" t="n"/>
      <c r="NBM127" s="406" t="n"/>
      <c r="NBN127" s="406" t="n"/>
      <c r="NBO127" s="406" t="n"/>
      <c r="NBP127" s="406" t="n"/>
      <c r="NBQ127" s="406" t="n"/>
      <c r="NBR127" s="406" t="n"/>
      <c r="NBS127" s="406" t="n"/>
      <c r="NBT127" s="406" t="n"/>
      <c r="NBU127" s="406" t="n"/>
      <c r="NBV127" s="406" t="n"/>
      <c r="NBW127" s="406" t="n"/>
      <c r="NBX127" s="406" t="n"/>
      <c r="NBY127" s="406" t="n"/>
      <c r="NBZ127" s="406" t="n"/>
      <c r="NCA127" s="406" t="n"/>
      <c r="NCB127" s="406" t="n"/>
      <c r="NCC127" s="406" t="n"/>
      <c r="NCD127" s="406" t="n"/>
      <c r="NCE127" s="406" t="n"/>
      <c r="NCF127" s="406" t="n"/>
      <c r="NCG127" s="406" t="n"/>
      <c r="NCH127" s="406" t="n"/>
      <c r="NCI127" s="406" t="n"/>
      <c r="NCJ127" s="406" t="n"/>
      <c r="NCK127" s="406" t="n"/>
      <c r="NCL127" s="406" t="n"/>
      <c r="NCM127" s="406" t="n"/>
      <c r="NCN127" s="406" t="n"/>
      <c r="NCO127" s="406" t="n"/>
      <c r="NCP127" s="406" t="n"/>
      <c r="NCQ127" s="406" t="n"/>
      <c r="NCR127" s="406" t="n"/>
      <c r="NCS127" s="406" t="n"/>
      <c r="NCT127" s="406" t="n"/>
      <c r="NCU127" s="406" t="n"/>
      <c r="NCV127" s="406" t="n"/>
      <c r="NCW127" s="406" t="n"/>
      <c r="NCX127" s="406" t="n"/>
      <c r="NCY127" s="406" t="n"/>
      <c r="NCZ127" s="406" t="n"/>
      <c r="NDA127" s="406" t="n"/>
      <c r="NDB127" s="406" t="n"/>
      <c r="NDC127" s="406" t="n"/>
      <c r="NDD127" s="406" t="n"/>
      <c r="NDE127" s="406" t="n"/>
      <c r="NDF127" s="406" t="n"/>
      <c r="NDG127" s="406" t="n"/>
      <c r="NDH127" s="406" t="n"/>
      <c r="NDI127" s="406" t="n"/>
      <c r="NDJ127" s="406" t="n"/>
      <c r="NDK127" s="406" t="n"/>
      <c r="NDL127" s="406" t="n"/>
      <c r="NDM127" s="406" t="n"/>
      <c r="NDN127" s="406" t="n"/>
      <c r="NDO127" s="406" t="n"/>
      <c r="NDP127" s="406" t="n"/>
      <c r="NDQ127" s="406" t="n"/>
      <c r="NDR127" s="406" t="n"/>
      <c r="NDS127" s="406" t="n"/>
      <c r="NDT127" s="406" t="n"/>
      <c r="NDU127" s="406" t="n"/>
      <c r="NDV127" s="406" t="n"/>
      <c r="NDW127" s="406" t="n"/>
      <c r="NDX127" s="406" t="n"/>
      <c r="NDY127" s="406" t="n"/>
      <c r="NDZ127" s="406" t="n"/>
      <c r="NEA127" s="406" t="n"/>
      <c r="NEB127" s="406" t="n"/>
      <c r="NEC127" s="406" t="n"/>
      <c r="NED127" s="406" t="n"/>
      <c r="NEE127" s="406" t="n"/>
      <c r="NEF127" s="406" t="n"/>
      <c r="NEG127" s="406" t="n"/>
      <c r="NEH127" s="406" t="n"/>
      <c r="NEI127" s="406" t="n"/>
      <c r="NEJ127" s="406" t="n"/>
      <c r="NEK127" s="406" t="n"/>
      <c r="NEL127" s="406" t="n"/>
      <c r="NEM127" s="406" t="n"/>
      <c r="NEN127" s="406" t="n"/>
      <c r="NEO127" s="406" t="n"/>
      <c r="NEP127" s="406" t="n"/>
      <c r="NEQ127" s="406" t="n"/>
      <c r="NER127" s="406" t="n"/>
      <c r="NES127" s="406" t="n"/>
      <c r="NET127" s="406" t="n"/>
      <c r="NEU127" s="406" t="n"/>
      <c r="NEV127" s="406" t="n"/>
      <c r="NEW127" s="406" t="n"/>
      <c r="NEX127" s="406" t="n"/>
      <c r="NEY127" s="406" t="n"/>
      <c r="NEZ127" s="406" t="n"/>
      <c r="NFA127" s="406" t="n"/>
      <c r="NFB127" s="406" t="n"/>
      <c r="NFC127" s="406" t="n"/>
      <c r="NFD127" s="406" t="n"/>
      <c r="NFE127" s="406" t="n"/>
      <c r="NFF127" s="406" t="n"/>
      <c r="NFG127" s="406" t="n"/>
      <c r="NFH127" s="406" t="n"/>
      <c r="NFI127" s="406" t="n"/>
      <c r="NFJ127" s="406" t="n"/>
      <c r="NFK127" s="406" t="n"/>
      <c r="NFL127" s="406" t="n"/>
      <c r="NFM127" s="406" t="n"/>
      <c r="NFN127" s="406" t="n"/>
      <c r="NFO127" s="406" t="n"/>
      <c r="NFP127" s="406" t="n"/>
      <c r="NFQ127" s="406" t="n"/>
      <c r="NFR127" s="406" t="n"/>
      <c r="NFS127" s="406" t="n"/>
      <c r="NFT127" s="406" t="n"/>
      <c r="NFU127" s="406" t="n"/>
      <c r="NFV127" s="406" t="n"/>
      <c r="NFW127" s="406" t="n"/>
      <c r="NFX127" s="406" t="n"/>
      <c r="NFY127" s="406" t="n"/>
      <c r="NFZ127" s="406" t="n"/>
      <c r="NGA127" s="406" t="n"/>
      <c r="NGB127" s="406" t="n"/>
      <c r="NGC127" s="406" t="n"/>
      <c r="NGD127" s="406" t="n"/>
      <c r="NGE127" s="406" t="n"/>
      <c r="NGF127" s="406" t="n"/>
      <c r="NGG127" s="406" t="n"/>
      <c r="NGH127" s="406" t="n"/>
      <c r="NGI127" s="406" t="n"/>
      <c r="NGJ127" s="406" t="n"/>
      <c r="NGK127" s="406" t="n"/>
      <c r="NGL127" s="406" t="n"/>
      <c r="NGM127" s="406" t="n"/>
      <c r="NGN127" s="406" t="n"/>
      <c r="NGO127" s="406" t="n"/>
      <c r="NGP127" s="406" t="n"/>
      <c r="NGQ127" s="406" t="n"/>
      <c r="NGR127" s="406" t="n"/>
      <c r="NGS127" s="406" t="n"/>
      <c r="NGT127" s="406" t="n"/>
      <c r="NGU127" s="406" t="n"/>
      <c r="NGV127" s="406" t="n"/>
      <c r="NGW127" s="406" t="n"/>
      <c r="NGX127" s="406" t="n"/>
      <c r="NGY127" s="406" t="n"/>
      <c r="NGZ127" s="406" t="n"/>
      <c r="NHA127" s="406" t="n"/>
      <c r="NHB127" s="406" t="n"/>
      <c r="NHC127" s="406" t="n"/>
      <c r="NHD127" s="406" t="n"/>
      <c r="NHE127" s="406" t="n"/>
      <c r="NHF127" s="406" t="n"/>
      <c r="NHG127" s="406" t="n"/>
      <c r="NHH127" s="406" t="n"/>
      <c r="NHI127" s="406" t="n"/>
      <c r="NHJ127" s="406" t="n"/>
      <c r="NHK127" s="406" t="n"/>
      <c r="NHL127" s="406" t="n"/>
      <c r="NHM127" s="406" t="n"/>
      <c r="NHN127" s="406" t="n"/>
      <c r="NHO127" s="406" t="n"/>
      <c r="NHP127" s="406" t="n"/>
      <c r="NHQ127" s="406" t="n"/>
      <c r="NHR127" s="406" t="n"/>
      <c r="NHS127" s="406" t="n"/>
      <c r="NHT127" s="406" t="n"/>
      <c r="NHU127" s="406" t="n"/>
      <c r="NHV127" s="406" t="n"/>
      <c r="NHW127" s="406" t="n"/>
      <c r="NHX127" s="406" t="n"/>
      <c r="NHY127" s="406" t="n"/>
      <c r="NHZ127" s="406" t="n"/>
      <c r="NIA127" s="406" t="n"/>
      <c r="NIB127" s="406" t="n"/>
      <c r="NIC127" s="406" t="n"/>
      <c r="NID127" s="406" t="n"/>
      <c r="NIE127" s="406" t="n"/>
      <c r="NIF127" s="406" t="n"/>
      <c r="NIG127" s="406" t="n"/>
      <c r="NIH127" s="406" t="n"/>
      <c r="NII127" s="406" t="n"/>
      <c r="NIJ127" s="406" t="n"/>
      <c r="NIK127" s="406" t="n"/>
      <c r="NIL127" s="406" t="n"/>
      <c r="NIM127" s="406" t="n"/>
      <c r="NIN127" s="406" t="n"/>
      <c r="NIO127" s="406" t="n"/>
      <c r="NIP127" s="406" t="n"/>
      <c r="NIQ127" s="406" t="n"/>
      <c r="NIR127" s="406" t="n"/>
      <c r="NIS127" s="406" t="n"/>
      <c r="NIT127" s="406" t="n"/>
      <c r="NIU127" s="406" t="n"/>
      <c r="NIV127" s="406" t="n"/>
      <c r="NIW127" s="406" t="n"/>
      <c r="NIX127" s="406" t="n"/>
      <c r="NIY127" s="406" t="n"/>
      <c r="NIZ127" s="406" t="n"/>
      <c r="NJA127" s="406" t="n"/>
      <c r="NJB127" s="406" t="n"/>
      <c r="NJC127" s="406" t="n"/>
      <c r="NJD127" s="406" t="n"/>
      <c r="NJE127" s="406" t="n"/>
      <c r="NJF127" s="406" t="n"/>
      <c r="NJG127" s="406" t="n"/>
      <c r="NJH127" s="406" t="n"/>
      <c r="NJI127" s="406" t="n"/>
      <c r="NJJ127" s="406" t="n"/>
      <c r="NJK127" s="406" t="n"/>
      <c r="NJL127" s="406" t="n"/>
      <c r="NJM127" s="406" t="n"/>
      <c r="NJN127" s="406" t="n"/>
      <c r="NJO127" s="406" t="n"/>
      <c r="NJP127" s="406" t="n"/>
      <c r="NJQ127" s="406" t="n"/>
      <c r="NJR127" s="406" t="n"/>
      <c r="NJS127" s="406" t="n"/>
      <c r="NJT127" s="406" t="n"/>
      <c r="NJU127" s="406" t="n"/>
      <c r="NJV127" s="406" t="n"/>
      <c r="NJW127" s="406" t="n"/>
      <c r="NJX127" s="406" t="n"/>
      <c r="NJY127" s="406" t="n"/>
      <c r="NJZ127" s="406" t="n"/>
      <c r="NKA127" s="406" t="n"/>
      <c r="NKB127" s="406" t="n"/>
      <c r="NKC127" s="406" t="n"/>
      <c r="NKD127" s="406" t="n"/>
      <c r="NKE127" s="406" t="n"/>
      <c r="NKF127" s="406" t="n"/>
      <c r="NKG127" s="406" t="n"/>
      <c r="NKH127" s="406" t="n"/>
      <c r="NKI127" s="406" t="n"/>
      <c r="NKJ127" s="406" t="n"/>
      <c r="NKK127" s="406" t="n"/>
      <c r="NKL127" s="406" t="n"/>
      <c r="NKM127" s="406" t="n"/>
      <c r="NKN127" s="406" t="n"/>
      <c r="NKO127" s="406" t="n"/>
      <c r="NKP127" s="406" t="n"/>
      <c r="NKQ127" s="406" t="n"/>
      <c r="NKR127" s="406" t="n"/>
      <c r="NKS127" s="406" t="n"/>
      <c r="NKT127" s="406" t="n"/>
      <c r="NKU127" s="406" t="n"/>
      <c r="NKV127" s="406" t="n"/>
      <c r="NKW127" s="406" t="n"/>
      <c r="NKX127" s="406" t="n"/>
      <c r="NKY127" s="406" t="n"/>
      <c r="NKZ127" s="406" t="n"/>
      <c r="NLA127" s="406" t="n"/>
      <c r="NLB127" s="406" t="n"/>
      <c r="NLC127" s="406" t="n"/>
      <c r="NLD127" s="406" t="n"/>
      <c r="NLE127" s="406" t="n"/>
      <c r="NLF127" s="406" t="n"/>
      <c r="NLG127" s="406" t="n"/>
      <c r="NLH127" s="406" t="n"/>
      <c r="NLI127" s="406" t="n"/>
      <c r="NLJ127" s="406" t="n"/>
      <c r="NLK127" s="406" t="n"/>
      <c r="NLL127" s="406" t="n"/>
      <c r="NLM127" s="406" t="n"/>
      <c r="NLN127" s="406" t="n"/>
      <c r="NLO127" s="406" t="n"/>
      <c r="NLP127" s="406" t="n"/>
      <c r="NLQ127" s="406" t="n"/>
      <c r="NLR127" s="406" t="n"/>
      <c r="NLS127" s="406" t="n"/>
      <c r="NLT127" s="406" t="n"/>
      <c r="NLU127" s="406" t="n"/>
      <c r="NLV127" s="406" t="n"/>
      <c r="NLW127" s="406" t="n"/>
      <c r="NLX127" s="406" t="n"/>
      <c r="NLY127" s="406" t="n"/>
      <c r="NLZ127" s="406" t="n"/>
      <c r="NMA127" s="406" t="n"/>
      <c r="NMB127" s="406" t="n"/>
      <c r="NMC127" s="406" t="n"/>
      <c r="NMD127" s="406" t="n"/>
      <c r="NME127" s="406" t="n"/>
      <c r="NMF127" s="406" t="n"/>
      <c r="NMG127" s="406" t="n"/>
      <c r="NMH127" s="406" t="n"/>
      <c r="NMI127" s="406" t="n"/>
      <c r="NMJ127" s="406" t="n"/>
      <c r="NMK127" s="406" t="n"/>
      <c r="NML127" s="406" t="n"/>
      <c r="NMM127" s="406" t="n"/>
      <c r="NMN127" s="406" t="n"/>
      <c r="NMO127" s="406" t="n"/>
      <c r="NMP127" s="406" t="n"/>
      <c r="NMQ127" s="406" t="n"/>
      <c r="NMR127" s="406" t="n"/>
      <c r="NMS127" s="406" t="n"/>
      <c r="NMT127" s="406" t="n"/>
      <c r="NMU127" s="406" t="n"/>
      <c r="NMV127" s="406" t="n"/>
      <c r="NMW127" s="406" t="n"/>
      <c r="NMX127" s="406" t="n"/>
      <c r="NMY127" s="406" t="n"/>
      <c r="NMZ127" s="406" t="n"/>
      <c r="NNA127" s="406" t="n"/>
      <c r="NNB127" s="406" t="n"/>
      <c r="NNC127" s="406" t="n"/>
      <c r="NND127" s="406" t="n"/>
      <c r="NNE127" s="406" t="n"/>
      <c r="NNF127" s="406" t="n"/>
      <c r="NNG127" s="406" t="n"/>
      <c r="NNH127" s="406" t="n"/>
      <c r="NNI127" s="406" t="n"/>
      <c r="NNJ127" s="406" t="n"/>
      <c r="NNK127" s="406" t="n"/>
      <c r="NNL127" s="406" t="n"/>
      <c r="NNM127" s="406" t="n"/>
      <c r="NNN127" s="406" t="n"/>
      <c r="NNO127" s="406" t="n"/>
      <c r="NNP127" s="406" t="n"/>
      <c r="NNQ127" s="406" t="n"/>
      <c r="NNR127" s="406" t="n"/>
      <c r="NNS127" s="406" t="n"/>
      <c r="NNT127" s="406" t="n"/>
      <c r="NNU127" s="406" t="n"/>
      <c r="NNV127" s="406" t="n"/>
      <c r="NNW127" s="406" t="n"/>
      <c r="NNX127" s="406" t="n"/>
      <c r="NNY127" s="406" t="n"/>
      <c r="NNZ127" s="406" t="n"/>
      <c r="NOA127" s="406" t="n"/>
      <c r="NOB127" s="406" t="n"/>
      <c r="NOC127" s="406" t="n"/>
      <c r="NOD127" s="406" t="n"/>
      <c r="NOE127" s="406" t="n"/>
      <c r="NOF127" s="406" t="n"/>
      <c r="NOG127" s="406" t="n"/>
      <c r="NOH127" s="406" t="n"/>
      <c r="NOI127" s="406" t="n"/>
      <c r="NOJ127" s="406" t="n"/>
      <c r="NOK127" s="406" t="n"/>
      <c r="NOL127" s="406" t="n"/>
      <c r="NOM127" s="406" t="n"/>
      <c r="NON127" s="406" t="n"/>
      <c r="NOO127" s="406" t="n"/>
      <c r="NOP127" s="406" t="n"/>
      <c r="NOQ127" s="406" t="n"/>
      <c r="NOR127" s="406" t="n"/>
      <c r="NOS127" s="406" t="n"/>
      <c r="NOT127" s="406" t="n"/>
      <c r="NOU127" s="406" t="n"/>
      <c r="NOV127" s="406" t="n"/>
      <c r="NOW127" s="406" t="n"/>
      <c r="NOX127" s="406" t="n"/>
      <c r="NOY127" s="406" t="n"/>
      <c r="NOZ127" s="406" t="n"/>
      <c r="NPA127" s="406" t="n"/>
      <c r="NPB127" s="406" t="n"/>
      <c r="NPC127" s="406" t="n"/>
      <c r="NPD127" s="406" t="n"/>
      <c r="NPE127" s="406" t="n"/>
      <c r="NPF127" s="406" t="n"/>
      <c r="NPG127" s="406" t="n"/>
      <c r="NPH127" s="406" t="n"/>
      <c r="NPI127" s="406" t="n"/>
      <c r="NPJ127" s="406" t="n"/>
      <c r="NPK127" s="406" t="n"/>
      <c r="NPL127" s="406" t="n"/>
      <c r="NPM127" s="406" t="n"/>
      <c r="NPN127" s="406" t="n"/>
      <c r="NPO127" s="406" t="n"/>
      <c r="NPP127" s="406" t="n"/>
      <c r="NPQ127" s="406" t="n"/>
      <c r="NPR127" s="406" t="n"/>
      <c r="NPS127" s="406" t="n"/>
      <c r="NPT127" s="406" t="n"/>
      <c r="NPU127" s="406" t="n"/>
      <c r="NPV127" s="406" t="n"/>
      <c r="NPW127" s="406" t="n"/>
      <c r="NPX127" s="406" t="n"/>
      <c r="NPY127" s="406" t="n"/>
      <c r="NPZ127" s="406" t="n"/>
      <c r="NQA127" s="406" t="n"/>
      <c r="NQB127" s="406" t="n"/>
      <c r="NQC127" s="406" t="n"/>
      <c r="NQD127" s="406" t="n"/>
      <c r="NQE127" s="406" t="n"/>
      <c r="NQF127" s="406" t="n"/>
      <c r="NQG127" s="406" t="n"/>
      <c r="NQH127" s="406" t="n"/>
      <c r="NQI127" s="406" t="n"/>
      <c r="NQJ127" s="406" t="n"/>
      <c r="NQK127" s="406" t="n"/>
      <c r="NQL127" s="406" t="n"/>
      <c r="NQM127" s="406" t="n"/>
      <c r="NQN127" s="406" t="n"/>
      <c r="NQO127" s="406" t="n"/>
      <c r="NQP127" s="406" t="n"/>
      <c r="NQQ127" s="406" t="n"/>
      <c r="NQR127" s="406" t="n"/>
      <c r="NQS127" s="406" t="n"/>
      <c r="NQT127" s="406" t="n"/>
      <c r="NQU127" s="406" t="n"/>
      <c r="NQV127" s="406" t="n"/>
      <c r="NQW127" s="406" t="n"/>
      <c r="NQX127" s="406" t="n"/>
      <c r="NQY127" s="406" t="n"/>
      <c r="NQZ127" s="406" t="n"/>
      <c r="NRA127" s="406" t="n"/>
      <c r="NRB127" s="406" t="n"/>
      <c r="NRC127" s="406" t="n"/>
      <c r="NRD127" s="406" t="n"/>
      <c r="NRE127" s="406" t="n"/>
      <c r="NRF127" s="406" t="n"/>
      <c r="NRG127" s="406" t="n"/>
      <c r="NRH127" s="406" t="n"/>
      <c r="NRI127" s="406" t="n"/>
      <c r="NRJ127" s="406" t="n"/>
      <c r="NRK127" s="406" t="n"/>
      <c r="NRL127" s="406" t="n"/>
      <c r="NRM127" s="406" t="n"/>
      <c r="NRN127" s="406" t="n"/>
      <c r="NRO127" s="406" t="n"/>
      <c r="NRP127" s="406" t="n"/>
      <c r="NRQ127" s="406" t="n"/>
      <c r="NRR127" s="406" t="n"/>
      <c r="NRS127" s="406" t="n"/>
      <c r="NRT127" s="406" t="n"/>
      <c r="NRU127" s="406" t="n"/>
      <c r="NRV127" s="406" t="n"/>
      <c r="NRW127" s="406" t="n"/>
      <c r="NRX127" s="406" t="n"/>
      <c r="NRY127" s="406" t="n"/>
      <c r="NRZ127" s="406" t="n"/>
      <c r="NSA127" s="406" t="n"/>
      <c r="NSB127" s="406" t="n"/>
      <c r="NSC127" s="406" t="n"/>
      <c r="NSD127" s="406" t="n"/>
      <c r="NSE127" s="406" t="n"/>
      <c r="NSF127" s="406" t="n"/>
      <c r="NSG127" s="406" t="n"/>
      <c r="NSH127" s="406" t="n"/>
      <c r="NSI127" s="406" t="n"/>
      <c r="NSJ127" s="406" t="n"/>
      <c r="NSK127" s="406" t="n"/>
      <c r="NSL127" s="406" t="n"/>
      <c r="NSM127" s="406" t="n"/>
      <c r="NSN127" s="406" t="n"/>
      <c r="NSO127" s="406" t="n"/>
      <c r="NSP127" s="406" t="n"/>
      <c r="NSQ127" s="406" t="n"/>
      <c r="NSR127" s="406" t="n"/>
      <c r="NSS127" s="406" t="n"/>
      <c r="NST127" s="406" t="n"/>
      <c r="NSU127" s="406" t="n"/>
      <c r="NSV127" s="406" t="n"/>
      <c r="NSW127" s="406" t="n"/>
      <c r="NSX127" s="406" t="n"/>
      <c r="NSY127" s="406" t="n"/>
      <c r="NSZ127" s="406" t="n"/>
      <c r="NTA127" s="406" t="n"/>
      <c r="NTB127" s="406" t="n"/>
      <c r="NTC127" s="406" t="n"/>
      <c r="NTD127" s="406" t="n"/>
      <c r="NTE127" s="406" t="n"/>
      <c r="NTF127" s="406" t="n"/>
      <c r="NTG127" s="406" t="n"/>
      <c r="NTH127" s="406" t="n"/>
      <c r="NTI127" s="406" t="n"/>
      <c r="NTJ127" s="406" t="n"/>
      <c r="NTK127" s="406" t="n"/>
      <c r="NTL127" s="406" t="n"/>
      <c r="NTM127" s="406" t="n"/>
      <c r="NTN127" s="406" t="n"/>
      <c r="NTO127" s="406" t="n"/>
      <c r="NTP127" s="406" t="n"/>
      <c r="NTQ127" s="406" t="n"/>
      <c r="NTR127" s="406" t="n"/>
      <c r="NTS127" s="406" t="n"/>
      <c r="NTT127" s="406" t="n"/>
      <c r="NTU127" s="406" t="n"/>
      <c r="NTV127" s="406" t="n"/>
      <c r="NTW127" s="406" t="n"/>
      <c r="NTX127" s="406" t="n"/>
      <c r="NTY127" s="406" t="n"/>
      <c r="NTZ127" s="406" t="n"/>
      <c r="NUA127" s="406" t="n"/>
      <c r="NUB127" s="406" t="n"/>
      <c r="NUC127" s="406" t="n"/>
      <c r="NUD127" s="406" t="n"/>
      <c r="NUE127" s="406" t="n"/>
      <c r="NUF127" s="406" t="n"/>
      <c r="NUG127" s="406" t="n"/>
      <c r="NUH127" s="406" t="n"/>
      <c r="NUI127" s="406" t="n"/>
      <c r="NUJ127" s="406" t="n"/>
      <c r="NUK127" s="406" t="n"/>
      <c r="NUL127" s="406" t="n"/>
      <c r="NUM127" s="406" t="n"/>
      <c r="NUN127" s="406" t="n"/>
      <c r="NUO127" s="406" t="n"/>
      <c r="NUP127" s="406" t="n"/>
      <c r="NUQ127" s="406" t="n"/>
      <c r="NUR127" s="406" t="n"/>
      <c r="NUS127" s="406" t="n"/>
      <c r="NUT127" s="406" t="n"/>
      <c r="NUU127" s="406" t="n"/>
      <c r="NUV127" s="406" t="n"/>
      <c r="NUW127" s="406" t="n"/>
      <c r="NUX127" s="406" t="n"/>
      <c r="NUY127" s="406" t="n"/>
      <c r="NUZ127" s="406" t="n"/>
      <c r="NVA127" s="406" t="n"/>
      <c r="NVB127" s="406" t="n"/>
      <c r="NVC127" s="406" t="n"/>
      <c r="NVD127" s="406" t="n"/>
      <c r="NVE127" s="406" t="n"/>
      <c r="NVF127" s="406" t="n"/>
      <c r="NVG127" s="406" t="n"/>
      <c r="NVH127" s="406" t="n"/>
      <c r="NVI127" s="406" t="n"/>
      <c r="NVJ127" s="406" t="n"/>
      <c r="NVK127" s="406" t="n"/>
      <c r="NVL127" s="406" t="n"/>
      <c r="NVM127" s="406" t="n"/>
      <c r="NVN127" s="406" t="n"/>
      <c r="NVO127" s="406" t="n"/>
      <c r="NVP127" s="406" t="n"/>
      <c r="NVQ127" s="406" t="n"/>
      <c r="NVR127" s="406" t="n"/>
      <c r="NVS127" s="406" t="n"/>
      <c r="NVT127" s="406" t="n"/>
      <c r="NVU127" s="406" t="n"/>
      <c r="NVV127" s="406" t="n"/>
      <c r="NVW127" s="406" t="n"/>
      <c r="NVX127" s="406" t="n"/>
      <c r="NVY127" s="406" t="n"/>
      <c r="NVZ127" s="406" t="n"/>
      <c r="NWA127" s="406" t="n"/>
      <c r="NWB127" s="406" t="n"/>
      <c r="NWC127" s="406" t="n"/>
      <c r="NWD127" s="406" t="n"/>
      <c r="NWE127" s="406" t="n"/>
      <c r="NWF127" s="406" t="n"/>
      <c r="NWG127" s="406" t="n"/>
      <c r="NWH127" s="406" t="n"/>
      <c r="NWI127" s="406" t="n"/>
      <c r="NWJ127" s="406" t="n"/>
      <c r="NWK127" s="406" t="n"/>
      <c r="NWL127" s="406" t="n"/>
      <c r="NWM127" s="406" t="n"/>
      <c r="NWN127" s="406" t="n"/>
      <c r="NWO127" s="406" t="n"/>
      <c r="NWP127" s="406" t="n"/>
      <c r="NWQ127" s="406" t="n"/>
      <c r="NWR127" s="406" t="n"/>
      <c r="NWS127" s="406" t="n"/>
      <c r="NWT127" s="406" t="n"/>
      <c r="NWU127" s="406" t="n"/>
      <c r="NWV127" s="406" t="n"/>
      <c r="NWW127" s="406" t="n"/>
      <c r="NWX127" s="406" t="n"/>
      <c r="NWY127" s="406" t="n"/>
      <c r="NWZ127" s="406" t="n"/>
      <c r="NXA127" s="406" t="n"/>
      <c r="NXB127" s="406" t="n"/>
      <c r="NXC127" s="406" t="n"/>
      <c r="NXD127" s="406" t="n"/>
      <c r="NXE127" s="406" t="n"/>
      <c r="NXF127" s="406" t="n"/>
      <c r="NXG127" s="406" t="n"/>
      <c r="NXH127" s="406" t="n"/>
      <c r="NXI127" s="406" t="n"/>
      <c r="NXJ127" s="406" t="n"/>
      <c r="NXK127" s="406" t="n"/>
      <c r="NXL127" s="406" t="n"/>
      <c r="NXM127" s="406" t="n"/>
      <c r="NXN127" s="406" t="n"/>
      <c r="NXO127" s="406" t="n"/>
      <c r="NXP127" s="406" t="n"/>
      <c r="NXQ127" s="406" t="n"/>
      <c r="NXR127" s="406" t="n"/>
      <c r="NXS127" s="406" t="n"/>
      <c r="NXT127" s="406" t="n"/>
      <c r="NXU127" s="406" t="n"/>
      <c r="NXV127" s="406" t="n"/>
      <c r="NXW127" s="406" t="n"/>
      <c r="NXX127" s="406" t="n"/>
      <c r="NXY127" s="406" t="n"/>
      <c r="NXZ127" s="406" t="n"/>
      <c r="NYA127" s="406" t="n"/>
      <c r="NYB127" s="406" t="n"/>
      <c r="NYC127" s="406" t="n"/>
      <c r="NYD127" s="406" t="n"/>
      <c r="NYE127" s="406" t="n"/>
      <c r="NYF127" s="406" t="n"/>
      <c r="NYG127" s="406" t="n"/>
      <c r="NYH127" s="406" t="n"/>
      <c r="NYI127" s="406" t="n"/>
      <c r="NYJ127" s="406" t="n"/>
      <c r="NYK127" s="406" t="n"/>
      <c r="NYL127" s="406" t="n"/>
      <c r="NYM127" s="406" t="n"/>
      <c r="NYN127" s="406" t="n"/>
      <c r="NYO127" s="406" t="n"/>
      <c r="NYP127" s="406" t="n"/>
      <c r="NYQ127" s="406" t="n"/>
      <c r="NYR127" s="406" t="n"/>
      <c r="NYS127" s="406" t="n"/>
      <c r="NYT127" s="406" t="n"/>
      <c r="NYU127" s="406" t="n"/>
      <c r="NYV127" s="406" t="n"/>
      <c r="NYW127" s="406" t="n"/>
      <c r="NYX127" s="406" t="n"/>
      <c r="NYY127" s="406" t="n"/>
      <c r="NYZ127" s="406" t="n"/>
      <c r="NZA127" s="406" t="n"/>
      <c r="NZB127" s="406" t="n"/>
      <c r="NZC127" s="406" t="n"/>
      <c r="NZD127" s="406" t="n"/>
      <c r="NZE127" s="406" t="n"/>
      <c r="NZF127" s="406" t="n"/>
      <c r="NZG127" s="406" t="n"/>
      <c r="NZH127" s="406" t="n"/>
      <c r="NZI127" s="406" t="n"/>
      <c r="NZJ127" s="406" t="n"/>
      <c r="NZK127" s="406" t="n"/>
      <c r="NZL127" s="406" t="n"/>
      <c r="NZM127" s="406" t="n"/>
      <c r="NZN127" s="406" t="n"/>
      <c r="NZO127" s="406" t="n"/>
      <c r="NZP127" s="406" t="n"/>
      <c r="NZQ127" s="406" t="n"/>
      <c r="NZR127" s="406" t="n"/>
      <c r="NZS127" s="406" t="n"/>
      <c r="NZT127" s="406" t="n"/>
      <c r="NZU127" s="406" t="n"/>
      <c r="NZV127" s="406" t="n"/>
      <c r="NZW127" s="406" t="n"/>
      <c r="NZX127" s="406" t="n"/>
      <c r="NZY127" s="406" t="n"/>
      <c r="NZZ127" s="406" t="n"/>
      <c r="OAA127" s="406" t="n"/>
      <c r="OAB127" s="406" t="n"/>
      <c r="OAC127" s="406" t="n"/>
      <c r="OAD127" s="406" t="n"/>
      <c r="OAE127" s="406" t="n"/>
      <c r="OAF127" s="406" t="n"/>
      <c r="OAG127" s="406" t="n"/>
      <c r="OAH127" s="406" t="n"/>
      <c r="OAI127" s="406" t="n"/>
      <c r="OAJ127" s="406" t="n"/>
      <c r="OAK127" s="406" t="n"/>
      <c r="OAL127" s="406" t="n"/>
      <c r="OAM127" s="406" t="n"/>
      <c r="OAN127" s="406" t="n"/>
      <c r="OAO127" s="406" t="n"/>
      <c r="OAP127" s="406" t="n"/>
      <c r="OAQ127" s="406" t="n"/>
      <c r="OAR127" s="406" t="n"/>
      <c r="OAS127" s="406" t="n"/>
      <c r="OAT127" s="406" t="n"/>
      <c r="OAU127" s="406" t="n"/>
      <c r="OAV127" s="406" t="n"/>
      <c r="OAW127" s="406" t="n"/>
      <c r="OAX127" s="406" t="n"/>
      <c r="OAY127" s="406" t="n"/>
      <c r="OAZ127" s="406" t="n"/>
      <c r="OBA127" s="406" t="n"/>
      <c r="OBB127" s="406" t="n"/>
      <c r="OBC127" s="406" t="n"/>
      <c r="OBD127" s="406" t="n"/>
      <c r="OBE127" s="406" t="n"/>
      <c r="OBF127" s="406" t="n"/>
      <c r="OBG127" s="406" t="n"/>
      <c r="OBH127" s="406" t="n"/>
      <c r="OBI127" s="406" t="n"/>
      <c r="OBJ127" s="406" t="n"/>
      <c r="OBK127" s="406" t="n"/>
      <c r="OBL127" s="406" t="n"/>
      <c r="OBM127" s="406" t="n"/>
      <c r="OBN127" s="406" t="n"/>
      <c r="OBO127" s="406" t="n"/>
      <c r="OBP127" s="406" t="n"/>
      <c r="OBQ127" s="406" t="n"/>
      <c r="OBR127" s="406" t="n"/>
      <c r="OBS127" s="406" t="n"/>
      <c r="OBT127" s="406" t="n"/>
      <c r="OBU127" s="406" t="n"/>
      <c r="OBV127" s="406" t="n"/>
      <c r="OBW127" s="406" t="n"/>
      <c r="OBX127" s="406" t="n"/>
      <c r="OBY127" s="406" t="n"/>
      <c r="OBZ127" s="406" t="n"/>
      <c r="OCA127" s="406" t="n"/>
      <c r="OCB127" s="406" t="n"/>
      <c r="OCC127" s="406" t="n"/>
      <c r="OCD127" s="406" t="n"/>
      <c r="OCE127" s="406" t="n"/>
      <c r="OCF127" s="406" t="n"/>
      <c r="OCG127" s="406" t="n"/>
      <c r="OCH127" s="406" t="n"/>
      <c r="OCI127" s="406" t="n"/>
      <c r="OCJ127" s="406" t="n"/>
      <c r="OCK127" s="406" t="n"/>
      <c r="OCL127" s="406" t="n"/>
      <c r="OCM127" s="406" t="n"/>
      <c r="OCN127" s="406" t="n"/>
      <c r="OCO127" s="406" t="n"/>
      <c r="OCP127" s="406" t="n"/>
      <c r="OCQ127" s="406" t="n"/>
      <c r="OCR127" s="406" t="n"/>
      <c r="OCS127" s="406" t="n"/>
      <c r="OCT127" s="406" t="n"/>
      <c r="OCU127" s="406" t="n"/>
      <c r="OCV127" s="406" t="n"/>
      <c r="OCW127" s="406" t="n"/>
      <c r="OCX127" s="406" t="n"/>
      <c r="OCY127" s="406" t="n"/>
      <c r="OCZ127" s="406" t="n"/>
      <c r="ODA127" s="406" t="n"/>
      <c r="ODB127" s="406" t="n"/>
      <c r="ODC127" s="406" t="n"/>
      <c r="ODD127" s="406" t="n"/>
      <c r="ODE127" s="406" t="n"/>
      <c r="ODF127" s="406" t="n"/>
      <c r="ODG127" s="406" t="n"/>
      <c r="ODH127" s="406" t="n"/>
      <c r="ODI127" s="406" t="n"/>
      <c r="ODJ127" s="406" t="n"/>
      <c r="ODK127" s="406" t="n"/>
      <c r="ODL127" s="406" t="n"/>
      <c r="ODM127" s="406" t="n"/>
      <c r="ODN127" s="406" t="n"/>
      <c r="ODO127" s="406" t="n"/>
      <c r="ODP127" s="406" t="n"/>
      <c r="ODQ127" s="406" t="n"/>
      <c r="ODR127" s="406" t="n"/>
      <c r="ODS127" s="406" t="n"/>
      <c r="ODT127" s="406" t="n"/>
      <c r="ODU127" s="406" t="n"/>
      <c r="ODV127" s="406" t="n"/>
      <c r="ODW127" s="406" t="n"/>
      <c r="ODX127" s="406" t="n"/>
      <c r="ODY127" s="406" t="n"/>
      <c r="ODZ127" s="406" t="n"/>
      <c r="OEA127" s="406" t="n"/>
      <c r="OEB127" s="406" t="n"/>
      <c r="OEC127" s="406" t="n"/>
      <c r="OED127" s="406" t="n"/>
      <c r="OEE127" s="406" t="n"/>
      <c r="OEF127" s="406" t="n"/>
      <c r="OEG127" s="406" t="n"/>
      <c r="OEH127" s="406" t="n"/>
      <c r="OEI127" s="406" t="n"/>
      <c r="OEJ127" s="406" t="n"/>
      <c r="OEK127" s="406" t="n"/>
      <c r="OEL127" s="406" t="n"/>
      <c r="OEM127" s="406" t="n"/>
      <c r="OEN127" s="406" t="n"/>
      <c r="OEO127" s="406" t="n"/>
      <c r="OEP127" s="406" t="n"/>
      <c r="OEQ127" s="406" t="n"/>
      <c r="OER127" s="406" t="n"/>
      <c r="OES127" s="406" t="n"/>
      <c r="OET127" s="406" t="n"/>
      <c r="OEU127" s="406" t="n"/>
      <c r="OEV127" s="406" t="n"/>
      <c r="OEW127" s="406" t="n"/>
      <c r="OEX127" s="406" t="n"/>
      <c r="OEY127" s="406" t="n"/>
      <c r="OEZ127" s="406" t="n"/>
      <c r="OFA127" s="406" t="n"/>
      <c r="OFB127" s="406" t="n"/>
      <c r="OFC127" s="406" t="n"/>
      <c r="OFD127" s="406" t="n"/>
      <c r="OFE127" s="406" t="n"/>
      <c r="OFF127" s="406" t="n"/>
      <c r="OFG127" s="406" t="n"/>
      <c r="OFH127" s="406" t="n"/>
      <c r="OFI127" s="406" t="n"/>
      <c r="OFJ127" s="406" t="n"/>
      <c r="OFK127" s="406" t="n"/>
      <c r="OFL127" s="406" t="n"/>
      <c r="OFM127" s="406" t="n"/>
      <c r="OFN127" s="406" t="n"/>
      <c r="OFO127" s="406" t="n"/>
      <c r="OFP127" s="406" t="n"/>
      <c r="OFQ127" s="406" t="n"/>
      <c r="OFR127" s="406" t="n"/>
      <c r="OFS127" s="406" t="n"/>
      <c r="OFT127" s="406" t="n"/>
      <c r="OFU127" s="406" t="n"/>
      <c r="OFV127" s="406" t="n"/>
      <c r="OFW127" s="406" t="n"/>
      <c r="OFX127" s="406" t="n"/>
      <c r="OFY127" s="406" t="n"/>
      <c r="OFZ127" s="406" t="n"/>
      <c r="OGA127" s="406" t="n"/>
      <c r="OGB127" s="406" t="n"/>
      <c r="OGC127" s="406" t="n"/>
      <c r="OGD127" s="406" t="n"/>
      <c r="OGE127" s="406" t="n"/>
      <c r="OGF127" s="406" t="n"/>
      <c r="OGG127" s="406" t="n"/>
      <c r="OGH127" s="406" t="n"/>
      <c r="OGI127" s="406" t="n"/>
      <c r="OGJ127" s="406" t="n"/>
      <c r="OGK127" s="406" t="n"/>
      <c r="OGL127" s="406" t="n"/>
      <c r="OGM127" s="406" t="n"/>
      <c r="OGN127" s="406" t="n"/>
      <c r="OGO127" s="406" t="n"/>
      <c r="OGP127" s="406" t="n"/>
      <c r="OGQ127" s="406" t="n"/>
      <c r="OGR127" s="406" t="n"/>
      <c r="OGS127" s="406" t="n"/>
      <c r="OGT127" s="406" t="n"/>
      <c r="OGU127" s="406" t="n"/>
      <c r="OGV127" s="406" t="n"/>
      <c r="OGW127" s="406" t="n"/>
      <c r="OGX127" s="406" t="n"/>
      <c r="OGY127" s="406" t="n"/>
      <c r="OGZ127" s="406" t="n"/>
      <c r="OHA127" s="406" t="n"/>
      <c r="OHB127" s="406" t="n"/>
      <c r="OHC127" s="406" t="n"/>
      <c r="OHD127" s="406" t="n"/>
      <c r="OHE127" s="406" t="n"/>
      <c r="OHF127" s="406" t="n"/>
      <c r="OHG127" s="406" t="n"/>
      <c r="OHH127" s="406" t="n"/>
      <c r="OHI127" s="406" t="n"/>
      <c r="OHJ127" s="406" t="n"/>
      <c r="OHK127" s="406" t="n"/>
      <c r="OHL127" s="406" t="n"/>
      <c r="OHM127" s="406" t="n"/>
      <c r="OHN127" s="406" t="n"/>
      <c r="OHO127" s="406" t="n"/>
      <c r="OHP127" s="406" t="n"/>
      <c r="OHQ127" s="406" t="n"/>
      <c r="OHR127" s="406" t="n"/>
      <c r="OHS127" s="406" t="n"/>
      <c r="OHT127" s="406" t="n"/>
      <c r="OHU127" s="406" t="n"/>
      <c r="OHV127" s="406" t="n"/>
      <c r="OHW127" s="406" t="n"/>
      <c r="OHX127" s="406" t="n"/>
      <c r="OHY127" s="406" t="n"/>
      <c r="OHZ127" s="406" t="n"/>
      <c r="OIA127" s="406" t="n"/>
      <c r="OIB127" s="406" t="n"/>
      <c r="OIC127" s="406" t="n"/>
      <c r="OID127" s="406" t="n"/>
      <c r="OIE127" s="406" t="n"/>
      <c r="OIF127" s="406" t="n"/>
      <c r="OIG127" s="406" t="n"/>
      <c r="OIH127" s="406" t="n"/>
      <c r="OII127" s="406" t="n"/>
      <c r="OIJ127" s="406" t="n"/>
      <c r="OIK127" s="406" t="n"/>
      <c r="OIL127" s="406" t="n"/>
      <c r="OIM127" s="406" t="n"/>
      <c r="OIN127" s="406" t="n"/>
      <c r="OIO127" s="406" t="n"/>
      <c r="OIP127" s="406" t="n"/>
      <c r="OIQ127" s="406" t="n"/>
      <c r="OIR127" s="406" t="n"/>
      <c r="OIS127" s="406" t="n"/>
      <c r="OIT127" s="406" t="n"/>
      <c r="OIU127" s="406" t="n"/>
      <c r="OIV127" s="406" t="n"/>
      <c r="OIW127" s="406" t="n"/>
      <c r="OIX127" s="406" t="n"/>
      <c r="OIY127" s="406" t="n"/>
      <c r="OIZ127" s="406" t="n"/>
      <c r="OJA127" s="406" t="n"/>
      <c r="OJB127" s="406" t="n"/>
      <c r="OJC127" s="406" t="n"/>
      <c r="OJD127" s="406" t="n"/>
      <c r="OJE127" s="406" t="n"/>
      <c r="OJF127" s="406" t="n"/>
      <c r="OJG127" s="406" t="n"/>
      <c r="OJH127" s="406" t="n"/>
      <c r="OJI127" s="406" t="n"/>
      <c r="OJJ127" s="406" t="n"/>
      <c r="OJK127" s="406" t="n"/>
      <c r="OJL127" s="406" t="n"/>
      <c r="OJM127" s="406" t="n"/>
      <c r="OJN127" s="406" t="n"/>
      <c r="OJO127" s="406" t="n"/>
      <c r="OJP127" s="406" t="n"/>
      <c r="OJQ127" s="406" t="n"/>
      <c r="OJR127" s="406" t="n"/>
      <c r="OJS127" s="406" t="n"/>
      <c r="OJT127" s="406" t="n"/>
      <c r="OJU127" s="406" t="n"/>
      <c r="OJV127" s="406" t="n"/>
      <c r="OJW127" s="406" t="n"/>
      <c r="OJX127" s="406" t="n"/>
      <c r="OJY127" s="406" t="n"/>
      <c r="OJZ127" s="406" t="n"/>
      <c r="OKA127" s="406" t="n"/>
      <c r="OKB127" s="406" t="n"/>
      <c r="OKC127" s="406" t="n"/>
      <c r="OKD127" s="406" t="n"/>
      <c r="OKE127" s="406" t="n"/>
      <c r="OKF127" s="406" t="n"/>
      <c r="OKG127" s="406" t="n"/>
      <c r="OKH127" s="406" t="n"/>
      <c r="OKI127" s="406" t="n"/>
      <c r="OKJ127" s="406" t="n"/>
      <c r="OKK127" s="406" t="n"/>
      <c r="OKL127" s="406" t="n"/>
      <c r="OKM127" s="406" t="n"/>
      <c r="OKN127" s="406" t="n"/>
      <c r="OKO127" s="406" t="n"/>
      <c r="OKP127" s="406" t="n"/>
      <c r="OKQ127" s="406" t="n"/>
      <c r="OKR127" s="406" t="n"/>
      <c r="OKS127" s="406" t="n"/>
      <c r="OKT127" s="406" t="n"/>
      <c r="OKU127" s="406" t="n"/>
      <c r="OKV127" s="406" t="n"/>
      <c r="OKW127" s="406" t="n"/>
      <c r="OKX127" s="406" t="n"/>
      <c r="OKY127" s="406" t="n"/>
      <c r="OKZ127" s="406" t="n"/>
      <c r="OLA127" s="406" t="n"/>
      <c r="OLB127" s="406" t="n"/>
      <c r="OLC127" s="406" t="n"/>
      <c r="OLD127" s="406" t="n"/>
      <c r="OLE127" s="406" t="n"/>
      <c r="OLF127" s="406" t="n"/>
      <c r="OLG127" s="406" t="n"/>
      <c r="OLH127" s="406" t="n"/>
      <c r="OLI127" s="406" t="n"/>
      <c r="OLJ127" s="406" t="n"/>
      <c r="OLK127" s="406" t="n"/>
      <c r="OLL127" s="406" t="n"/>
      <c r="OLM127" s="406" t="n"/>
      <c r="OLN127" s="406" t="n"/>
      <c r="OLO127" s="406" t="n"/>
      <c r="OLP127" s="406" t="n"/>
      <c r="OLQ127" s="406" t="n"/>
      <c r="OLR127" s="406" t="n"/>
      <c r="OLS127" s="406" t="n"/>
      <c r="OLT127" s="406" t="n"/>
      <c r="OLU127" s="406" t="n"/>
      <c r="OLV127" s="406" t="n"/>
      <c r="OLW127" s="406" t="n"/>
      <c r="OLX127" s="406" t="n"/>
      <c r="OLY127" s="406" t="n"/>
      <c r="OLZ127" s="406" t="n"/>
      <c r="OMA127" s="406" t="n"/>
      <c r="OMB127" s="406" t="n"/>
      <c r="OMC127" s="406" t="n"/>
      <c r="OMD127" s="406" t="n"/>
      <c r="OME127" s="406" t="n"/>
      <c r="OMF127" s="406" t="n"/>
      <c r="OMG127" s="406" t="n"/>
      <c r="OMH127" s="406" t="n"/>
      <c r="OMI127" s="406" t="n"/>
      <c r="OMJ127" s="406" t="n"/>
      <c r="OMK127" s="406" t="n"/>
      <c r="OML127" s="406" t="n"/>
      <c r="OMM127" s="406" t="n"/>
      <c r="OMN127" s="406" t="n"/>
      <c r="OMO127" s="406" t="n"/>
      <c r="OMP127" s="406" t="n"/>
      <c r="OMQ127" s="406" t="n"/>
      <c r="OMR127" s="406" t="n"/>
      <c r="OMS127" s="406" t="n"/>
      <c r="OMT127" s="406" t="n"/>
      <c r="OMU127" s="406" t="n"/>
      <c r="OMV127" s="406" t="n"/>
      <c r="OMW127" s="406" t="n"/>
      <c r="OMX127" s="406" t="n"/>
      <c r="OMY127" s="406" t="n"/>
      <c r="OMZ127" s="406" t="n"/>
      <c r="ONA127" s="406" t="n"/>
      <c r="ONB127" s="406" t="n"/>
      <c r="ONC127" s="406" t="n"/>
      <c r="OND127" s="406" t="n"/>
      <c r="ONE127" s="406" t="n"/>
      <c r="ONF127" s="406" t="n"/>
      <c r="ONG127" s="406" t="n"/>
      <c r="ONH127" s="406" t="n"/>
      <c r="ONI127" s="406" t="n"/>
      <c r="ONJ127" s="406" t="n"/>
      <c r="ONK127" s="406" t="n"/>
      <c r="ONL127" s="406" t="n"/>
      <c r="ONM127" s="406" t="n"/>
      <c r="ONN127" s="406" t="n"/>
      <c r="ONO127" s="406" t="n"/>
      <c r="ONP127" s="406" t="n"/>
      <c r="ONQ127" s="406" t="n"/>
      <c r="ONR127" s="406" t="n"/>
      <c r="ONS127" s="406" t="n"/>
      <c r="ONT127" s="406" t="n"/>
      <c r="ONU127" s="406" t="n"/>
      <c r="ONV127" s="406" t="n"/>
      <c r="ONW127" s="406" t="n"/>
      <c r="ONX127" s="406" t="n"/>
      <c r="ONY127" s="406" t="n"/>
      <c r="ONZ127" s="406" t="n"/>
      <c r="OOA127" s="406" t="n"/>
      <c r="OOB127" s="406" t="n"/>
      <c r="OOC127" s="406" t="n"/>
      <c r="OOD127" s="406" t="n"/>
      <c r="OOE127" s="406" t="n"/>
      <c r="OOF127" s="406" t="n"/>
      <c r="OOG127" s="406" t="n"/>
      <c r="OOH127" s="406" t="n"/>
      <c r="OOI127" s="406" t="n"/>
      <c r="OOJ127" s="406" t="n"/>
      <c r="OOK127" s="406" t="n"/>
      <c r="OOL127" s="406" t="n"/>
      <c r="OOM127" s="406" t="n"/>
      <c r="OON127" s="406" t="n"/>
      <c r="OOO127" s="406" t="n"/>
      <c r="OOP127" s="406" t="n"/>
      <c r="OOQ127" s="406" t="n"/>
      <c r="OOR127" s="406" t="n"/>
      <c r="OOS127" s="406" t="n"/>
      <c r="OOT127" s="406" t="n"/>
      <c r="OOU127" s="406" t="n"/>
      <c r="OOV127" s="406" t="n"/>
      <c r="OOW127" s="406" t="n"/>
      <c r="OOX127" s="406" t="n"/>
      <c r="OOY127" s="406" t="n"/>
      <c r="OOZ127" s="406" t="n"/>
      <c r="OPA127" s="406" t="n"/>
      <c r="OPB127" s="406" t="n"/>
      <c r="OPC127" s="406" t="n"/>
      <c r="OPD127" s="406" t="n"/>
      <c r="OPE127" s="406" t="n"/>
      <c r="OPF127" s="406" t="n"/>
      <c r="OPG127" s="406" t="n"/>
      <c r="OPH127" s="406" t="n"/>
      <c r="OPI127" s="406" t="n"/>
      <c r="OPJ127" s="406" t="n"/>
      <c r="OPK127" s="406" t="n"/>
      <c r="OPL127" s="406" t="n"/>
      <c r="OPM127" s="406" t="n"/>
      <c r="OPN127" s="406" t="n"/>
      <c r="OPO127" s="406" t="n"/>
      <c r="OPP127" s="406" t="n"/>
      <c r="OPQ127" s="406" t="n"/>
      <c r="OPR127" s="406" t="n"/>
      <c r="OPS127" s="406" t="n"/>
      <c r="OPT127" s="406" t="n"/>
      <c r="OPU127" s="406" t="n"/>
      <c r="OPV127" s="406" t="n"/>
      <c r="OPW127" s="406" t="n"/>
      <c r="OPX127" s="406" t="n"/>
      <c r="OPY127" s="406" t="n"/>
      <c r="OPZ127" s="406" t="n"/>
      <c r="OQA127" s="406" t="n"/>
      <c r="OQB127" s="406" t="n"/>
      <c r="OQC127" s="406" t="n"/>
      <c r="OQD127" s="406" t="n"/>
      <c r="OQE127" s="406" t="n"/>
      <c r="OQF127" s="406" t="n"/>
      <c r="OQG127" s="406" t="n"/>
      <c r="OQH127" s="406" t="n"/>
      <c r="OQI127" s="406" t="n"/>
      <c r="OQJ127" s="406" t="n"/>
      <c r="OQK127" s="406" t="n"/>
      <c r="OQL127" s="406" t="n"/>
      <c r="OQM127" s="406" t="n"/>
      <c r="OQN127" s="406" t="n"/>
      <c r="OQO127" s="406" t="n"/>
      <c r="OQP127" s="406" t="n"/>
      <c r="OQQ127" s="406" t="n"/>
      <c r="OQR127" s="406" t="n"/>
      <c r="OQS127" s="406" t="n"/>
      <c r="OQT127" s="406" t="n"/>
      <c r="OQU127" s="406" t="n"/>
      <c r="OQV127" s="406" t="n"/>
      <c r="OQW127" s="406" t="n"/>
      <c r="OQX127" s="406" t="n"/>
      <c r="OQY127" s="406" t="n"/>
      <c r="OQZ127" s="406" t="n"/>
      <c r="ORA127" s="406" t="n"/>
      <c r="ORB127" s="406" t="n"/>
      <c r="ORC127" s="406" t="n"/>
      <c r="ORD127" s="406" t="n"/>
      <c r="ORE127" s="406" t="n"/>
      <c r="ORF127" s="406" t="n"/>
      <c r="ORG127" s="406" t="n"/>
      <c r="ORH127" s="406" t="n"/>
      <c r="ORI127" s="406" t="n"/>
      <c r="ORJ127" s="406" t="n"/>
      <c r="ORK127" s="406" t="n"/>
      <c r="ORL127" s="406" t="n"/>
      <c r="ORM127" s="406" t="n"/>
      <c r="ORN127" s="406" t="n"/>
      <c r="ORO127" s="406" t="n"/>
      <c r="ORP127" s="406" t="n"/>
      <c r="ORQ127" s="406" t="n"/>
      <c r="ORR127" s="406" t="n"/>
      <c r="ORS127" s="406" t="n"/>
      <c r="ORT127" s="406" t="n"/>
      <c r="ORU127" s="406" t="n"/>
      <c r="ORV127" s="406" t="n"/>
      <c r="ORW127" s="406" t="n"/>
      <c r="ORX127" s="406" t="n"/>
      <c r="ORY127" s="406" t="n"/>
      <c r="ORZ127" s="406" t="n"/>
      <c r="OSA127" s="406" t="n"/>
      <c r="OSB127" s="406" t="n"/>
      <c r="OSC127" s="406" t="n"/>
      <c r="OSD127" s="406" t="n"/>
      <c r="OSE127" s="406" t="n"/>
      <c r="OSF127" s="406" t="n"/>
      <c r="OSG127" s="406" t="n"/>
      <c r="OSH127" s="406" t="n"/>
      <c r="OSI127" s="406" t="n"/>
      <c r="OSJ127" s="406" t="n"/>
      <c r="OSK127" s="406" t="n"/>
      <c r="OSL127" s="406" t="n"/>
      <c r="OSM127" s="406" t="n"/>
      <c r="OSN127" s="406" t="n"/>
      <c r="OSO127" s="406" t="n"/>
      <c r="OSP127" s="406" t="n"/>
      <c r="OSQ127" s="406" t="n"/>
      <c r="OSR127" s="406" t="n"/>
      <c r="OSS127" s="406" t="n"/>
      <c r="OST127" s="406" t="n"/>
      <c r="OSU127" s="406" t="n"/>
      <c r="OSV127" s="406" t="n"/>
      <c r="OSW127" s="406" t="n"/>
      <c r="OSX127" s="406" t="n"/>
      <c r="OSY127" s="406" t="n"/>
      <c r="OSZ127" s="406" t="n"/>
      <c r="OTA127" s="406" t="n"/>
      <c r="OTB127" s="406" t="n"/>
      <c r="OTC127" s="406" t="n"/>
      <c r="OTD127" s="406" t="n"/>
      <c r="OTE127" s="406" t="n"/>
      <c r="OTF127" s="406" t="n"/>
      <c r="OTG127" s="406" t="n"/>
      <c r="OTH127" s="406" t="n"/>
      <c r="OTI127" s="406" t="n"/>
      <c r="OTJ127" s="406" t="n"/>
      <c r="OTK127" s="406" t="n"/>
      <c r="OTL127" s="406" t="n"/>
      <c r="OTM127" s="406" t="n"/>
      <c r="OTN127" s="406" t="n"/>
      <c r="OTO127" s="406" t="n"/>
      <c r="OTP127" s="406" t="n"/>
      <c r="OTQ127" s="406" t="n"/>
      <c r="OTR127" s="406" t="n"/>
      <c r="OTS127" s="406" t="n"/>
      <c r="OTT127" s="406" t="n"/>
      <c r="OTU127" s="406" t="n"/>
      <c r="OTV127" s="406" t="n"/>
      <c r="OTW127" s="406" t="n"/>
      <c r="OTX127" s="406" t="n"/>
      <c r="OTY127" s="406" t="n"/>
      <c r="OTZ127" s="406" t="n"/>
      <c r="OUA127" s="406" t="n"/>
      <c r="OUB127" s="406" t="n"/>
      <c r="OUC127" s="406" t="n"/>
      <c r="OUD127" s="406" t="n"/>
      <c r="OUE127" s="406" t="n"/>
      <c r="OUF127" s="406" t="n"/>
      <c r="OUG127" s="406" t="n"/>
      <c r="OUH127" s="406" t="n"/>
      <c r="OUI127" s="406" t="n"/>
      <c r="OUJ127" s="406" t="n"/>
      <c r="OUK127" s="406" t="n"/>
      <c r="OUL127" s="406" t="n"/>
      <c r="OUM127" s="406" t="n"/>
      <c r="OUN127" s="406" t="n"/>
      <c r="OUO127" s="406" t="n"/>
      <c r="OUP127" s="406" t="n"/>
      <c r="OUQ127" s="406" t="n"/>
      <c r="OUR127" s="406" t="n"/>
      <c r="OUS127" s="406" t="n"/>
      <c r="OUT127" s="406" t="n"/>
      <c r="OUU127" s="406" t="n"/>
      <c r="OUV127" s="406" t="n"/>
      <c r="OUW127" s="406" t="n"/>
      <c r="OUX127" s="406" t="n"/>
      <c r="OUY127" s="406" t="n"/>
      <c r="OUZ127" s="406" t="n"/>
      <c r="OVA127" s="406" t="n"/>
      <c r="OVB127" s="406" t="n"/>
      <c r="OVC127" s="406" t="n"/>
      <c r="OVD127" s="406" t="n"/>
      <c r="OVE127" s="406" t="n"/>
      <c r="OVF127" s="406" t="n"/>
      <c r="OVG127" s="406" t="n"/>
      <c r="OVH127" s="406" t="n"/>
      <c r="OVI127" s="406" t="n"/>
      <c r="OVJ127" s="406" t="n"/>
      <c r="OVK127" s="406" t="n"/>
      <c r="OVL127" s="406" t="n"/>
      <c r="OVM127" s="406" t="n"/>
      <c r="OVN127" s="406" t="n"/>
      <c r="OVO127" s="406" t="n"/>
      <c r="OVP127" s="406" t="n"/>
      <c r="OVQ127" s="406" t="n"/>
      <c r="OVR127" s="406" t="n"/>
      <c r="OVS127" s="406" t="n"/>
      <c r="OVT127" s="406" t="n"/>
      <c r="OVU127" s="406" t="n"/>
      <c r="OVV127" s="406" t="n"/>
      <c r="OVW127" s="406" t="n"/>
      <c r="OVX127" s="406" t="n"/>
      <c r="OVY127" s="406" t="n"/>
      <c r="OVZ127" s="406" t="n"/>
      <c r="OWA127" s="406" t="n"/>
      <c r="OWB127" s="406" t="n"/>
      <c r="OWC127" s="406" t="n"/>
      <c r="OWD127" s="406" t="n"/>
      <c r="OWE127" s="406" t="n"/>
      <c r="OWF127" s="406" t="n"/>
      <c r="OWG127" s="406" t="n"/>
      <c r="OWH127" s="406" t="n"/>
      <c r="OWI127" s="406" t="n"/>
      <c r="OWJ127" s="406" t="n"/>
      <c r="OWK127" s="406" t="n"/>
      <c r="OWL127" s="406" t="n"/>
      <c r="OWM127" s="406" t="n"/>
      <c r="OWN127" s="406" t="n"/>
      <c r="OWO127" s="406" t="n"/>
      <c r="OWP127" s="406" t="n"/>
      <c r="OWQ127" s="406" t="n"/>
      <c r="OWR127" s="406" t="n"/>
      <c r="OWS127" s="406" t="n"/>
      <c r="OWT127" s="406" t="n"/>
      <c r="OWU127" s="406" t="n"/>
      <c r="OWV127" s="406" t="n"/>
      <c r="OWW127" s="406" t="n"/>
      <c r="OWX127" s="406" t="n"/>
      <c r="OWY127" s="406" t="n"/>
      <c r="OWZ127" s="406" t="n"/>
      <c r="OXA127" s="406" t="n"/>
      <c r="OXB127" s="406" t="n"/>
      <c r="OXC127" s="406" t="n"/>
      <c r="OXD127" s="406" t="n"/>
      <c r="OXE127" s="406" t="n"/>
      <c r="OXF127" s="406" t="n"/>
      <c r="OXG127" s="406" t="n"/>
      <c r="OXH127" s="406" t="n"/>
      <c r="OXI127" s="406" t="n"/>
      <c r="OXJ127" s="406" t="n"/>
      <c r="OXK127" s="406" t="n"/>
      <c r="OXL127" s="406" t="n"/>
      <c r="OXM127" s="406" t="n"/>
      <c r="OXN127" s="406" t="n"/>
      <c r="OXO127" s="406" t="n"/>
      <c r="OXP127" s="406" t="n"/>
      <c r="OXQ127" s="406" t="n"/>
      <c r="OXR127" s="406" t="n"/>
      <c r="OXS127" s="406" t="n"/>
      <c r="OXT127" s="406" t="n"/>
      <c r="OXU127" s="406" t="n"/>
      <c r="OXV127" s="406" t="n"/>
      <c r="OXW127" s="406" t="n"/>
      <c r="OXX127" s="406" t="n"/>
      <c r="OXY127" s="406" t="n"/>
      <c r="OXZ127" s="406" t="n"/>
      <c r="OYA127" s="406" t="n"/>
      <c r="OYB127" s="406" t="n"/>
      <c r="OYC127" s="406" t="n"/>
      <c r="OYD127" s="406" t="n"/>
      <c r="OYE127" s="406" t="n"/>
      <c r="OYF127" s="406" t="n"/>
      <c r="OYG127" s="406" t="n"/>
      <c r="OYH127" s="406" t="n"/>
      <c r="OYI127" s="406" t="n"/>
      <c r="OYJ127" s="406" t="n"/>
      <c r="OYK127" s="406" t="n"/>
      <c r="OYL127" s="406" t="n"/>
      <c r="OYM127" s="406" t="n"/>
      <c r="OYN127" s="406" t="n"/>
      <c r="OYO127" s="406" t="n"/>
      <c r="OYP127" s="406" t="n"/>
      <c r="OYQ127" s="406" t="n"/>
      <c r="OYR127" s="406" t="n"/>
      <c r="OYS127" s="406" t="n"/>
      <c r="OYT127" s="406" t="n"/>
      <c r="OYU127" s="406" t="n"/>
      <c r="OYV127" s="406" t="n"/>
      <c r="OYW127" s="406" t="n"/>
      <c r="OYX127" s="406" t="n"/>
      <c r="OYY127" s="406" t="n"/>
      <c r="OYZ127" s="406" t="n"/>
      <c r="OZA127" s="406" t="n"/>
      <c r="OZB127" s="406" t="n"/>
      <c r="OZC127" s="406" t="n"/>
      <c r="OZD127" s="406" t="n"/>
      <c r="OZE127" s="406" t="n"/>
      <c r="OZF127" s="406" t="n"/>
      <c r="OZG127" s="406" t="n"/>
      <c r="OZH127" s="406" t="n"/>
      <c r="OZI127" s="406" t="n"/>
      <c r="OZJ127" s="406" t="n"/>
      <c r="OZK127" s="406" t="n"/>
      <c r="OZL127" s="406" t="n"/>
      <c r="OZM127" s="406" t="n"/>
      <c r="OZN127" s="406" t="n"/>
      <c r="OZO127" s="406" t="n"/>
      <c r="OZP127" s="406" t="n"/>
      <c r="OZQ127" s="406" t="n"/>
      <c r="OZR127" s="406" t="n"/>
      <c r="OZS127" s="406" t="n"/>
      <c r="OZT127" s="406" t="n"/>
      <c r="OZU127" s="406" t="n"/>
      <c r="OZV127" s="406" t="n"/>
      <c r="OZW127" s="406" t="n"/>
      <c r="OZX127" s="406" t="n"/>
      <c r="OZY127" s="406" t="n"/>
      <c r="OZZ127" s="406" t="n"/>
      <c r="PAA127" s="406" t="n"/>
      <c r="PAB127" s="406" t="n"/>
      <c r="PAC127" s="406" t="n"/>
      <c r="PAD127" s="406" t="n"/>
      <c r="PAE127" s="406" t="n"/>
      <c r="PAF127" s="406" t="n"/>
      <c r="PAG127" s="406" t="n"/>
      <c r="PAH127" s="406" t="n"/>
      <c r="PAI127" s="406" t="n"/>
      <c r="PAJ127" s="406" t="n"/>
      <c r="PAK127" s="406" t="n"/>
      <c r="PAL127" s="406" t="n"/>
      <c r="PAM127" s="406" t="n"/>
      <c r="PAN127" s="406" t="n"/>
      <c r="PAO127" s="406" t="n"/>
      <c r="PAP127" s="406" t="n"/>
      <c r="PAQ127" s="406" t="n"/>
      <c r="PAR127" s="406" t="n"/>
      <c r="PAS127" s="406" t="n"/>
      <c r="PAT127" s="406" t="n"/>
      <c r="PAU127" s="406" t="n"/>
      <c r="PAV127" s="406" t="n"/>
      <c r="PAW127" s="406" t="n"/>
      <c r="PAX127" s="406" t="n"/>
      <c r="PAY127" s="406" t="n"/>
      <c r="PAZ127" s="406" t="n"/>
      <c r="PBA127" s="406" t="n"/>
      <c r="PBB127" s="406" t="n"/>
      <c r="PBC127" s="406" t="n"/>
      <c r="PBD127" s="406" t="n"/>
      <c r="PBE127" s="406" t="n"/>
      <c r="PBF127" s="406" t="n"/>
      <c r="PBG127" s="406" t="n"/>
      <c r="PBH127" s="406" t="n"/>
      <c r="PBI127" s="406" t="n"/>
      <c r="PBJ127" s="406" t="n"/>
      <c r="PBK127" s="406" t="n"/>
      <c r="PBL127" s="406" t="n"/>
      <c r="PBM127" s="406" t="n"/>
      <c r="PBN127" s="406" t="n"/>
      <c r="PBO127" s="406" t="n"/>
      <c r="PBP127" s="406" t="n"/>
      <c r="PBQ127" s="406" t="n"/>
      <c r="PBR127" s="406" t="n"/>
      <c r="PBS127" s="406" t="n"/>
      <c r="PBT127" s="406" t="n"/>
      <c r="PBU127" s="406" t="n"/>
      <c r="PBV127" s="406" t="n"/>
      <c r="PBW127" s="406" t="n"/>
      <c r="PBX127" s="406" t="n"/>
      <c r="PBY127" s="406" t="n"/>
      <c r="PBZ127" s="406" t="n"/>
      <c r="PCA127" s="406" t="n"/>
      <c r="PCB127" s="406" t="n"/>
      <c r="PCC127" s="406" t="n"/>
      <c r="PCD127" s="406" t="n"/>
      <c r="PCE127" s="406" t="n"/>
      <c r="PCF127" s="406" t="n"/>
      <c r="PCG127" s="406" t="n"/>
      <c r="PCH127" s="406" t="n"/>
      <c r="PCI127" s="406" t="n"/>
      <c r="PCJ127" s="406" t="n"/>
      <c r="PCK127" s="406" t="n"/>
      <c r="PCL127" s="406" t="n"/>
      <c r="PCM127" s="406" t="n"/>
      <c r="PCN127" s="406" t="n"/>
      <c r="PCO127" s="406" t="n"/>
      <c r="PCP127" s="406" t="n"/>
      <c r="PCQ127" s="406" t="n"/>
      <c r="PCR127" s="406" t="n"/>
      <c r="PCS127" s="406" t="n"/>
      <c r="PCT127" s="406" t="n"/>
      <c r="PCU127" s="406" t="n"/>
      <c r="PCV127" s="406" t="n"/>
      <c r="PCW127" s="406" t="n"/>
      <c r="PCX127" s="406" t="n"/>
      <c r="PCY127" s="406" t="n"/>
      <c r="PCZ127" s="406" t="n"/>
      <c r="PDA127" s="406" t="n"/>
      <c r="PDB127" s="406" t="n"/>
      <c r="PDC127" s="406" t="n"/>
      <c r="PDD127" s="406" t="n"/>
      <c r="PDE127" s="406" t="n"/>
      <c r="PDF127" s="406" t="n"/>
      <c r="PDG127" s="406" t="n"/>
      <c r="PDH127" s="406" t="n"/>
      <c r="PDI127" s="406" t="n"/>
      <c r="PDJ127" s="406" t="n"/>
      <c r="PDK127" s="406" t="n"/>
      <c r="PDL127" s="406" t="n"/>
      <c r="PDM127" s="406" t="n"/>
      <c r="PDN127" s="406" t="n"/>
      <c r="PDO127" s="406" t="n"/>
      <c r="PDP127" s="406" t="n"/>
      <c r="PDQ127" s="406" t="n"/>
      <c r="PDR127" s="406" t="n"/>
      <c r="PDS127" s="406" t="n"/>
      <c r="PDT127" s="406" t="n"/>
      <c r="PDU127" s="406" t="n"/>
      <c r="PDV127" s="406" t="n"/>
      <c r="PDW127" s="406" t="n"/>
      <c r="PDX127" s="406" t="n"/>
      <c r="PDY127" s="406" t="n"/>
      <c r="PDZ127" s="406" t="n"/>
      <c r="PEA127" s="406" t="n"/>
      <c r="PEB127" s="406" t="n"/>
      <c r="PEC127" s="406" t="n"/>
      <c r="PED127" s="406" t="n"/>
      <c r="PEE127" s="406" t="n"/>
      <c r="PEF127" s="406" t="n"/>
      <c r="PEG127" s="406" t="n"/>
      <c r="PEH127" s="406" t="n"/>
      <c r="PEI127" s="406" t="n"/>
      <c r="PEJ127" s="406" t="n"/>
      <c r="PEK127" s="406" t="n"/>
      <c r="PEL127" s="406" t="n"/>
      <c r="PEM127" s="406" t="n"/>
      <c r="PEN127" s="406" t="n"/>
      <c r="PEO127" s="406" t="n"/>
      <c r="PEP127" s="406" t="n"/>
      <c r="PEQ127" s="406" t="n"/>
      <c r="PER127" s="406" t="n"/>
      <c r="PES127" s="406" t="n"/>
      <c r="PET127" s="406" t="n"/>
      <c r="PEU127" s="406" t="n"/>
      <c r="PEV127" s="406" t="n"/>
      <c r="PEW127" s="406" t="n"/>
      <c r="PEX127" s="406" t="n"/>
      <c r="PEY127" s="406" t="n"/>
      <c r="PEZ127" s="406" t="n"/>
      <c r="PFA127" s="406" t="n"/>
      <c r="PFB127" s="406" t="n"/>
      <c r="PFC127" s="406" t="n"/>
      <c r="PFD127" s="406" t="n"/>
      <c r="PFE127" s="406" t="n"/>
      <c r="PFF127" s="406" t="n"/>
      <c r="PFG127" s="406" t="n"/>
      <c r="PFH127" s="406" t="n"/>
      <c r="PFI127" s="406" t="n"/>
      <c r="PFJ127" s="406" t="n"/>
      <c r="PFK127" s="406" t="n"/>
      <c r="PFL127" s="406" t="n"/>
      <c r="PFM127" s="406" t="n"/>
      <c r="PFN127" s="406" t="n"/>
      <c r="PFO127" s="406" t="n"/>
      <c r="PFP127" s="406" t="n"/>
      <c r="PFQ127" s="406" t="n"/>
      <c r="PFR127" s="406" t="n"/>
      <c r="PFS127" s="406" t="n"/>
      <c r="PFT127" s="406" t="n"/>
      <c r="PFU127" s="406" t="n"/>
      <c r="PFV127" s="406" t="n"/>
      <c r="PFW127" s="406" t="n"/>
      <c r="PFX127" s="406" t="n"/>
      <c r="PFY127" s="406" t="n"/>
      <c r="PFZ127" s="406" t="n"/>
      <c r="PGA127" s="406" t="n"/>
      <c r="PGB127" s="406" t="n"/>
      <c r="PGC127" s="406" t="n"/>
      <c r="PGD127" s="406" t="n"/>
      <c r="PGE127" s="406" t="n"/>
      <c r="PGF127" s="406" t="n"/>
      <c r="PGG127" s="406" t="n"/>
      <c r="PGH127" s="406" t="n"/>
      <c r="PGI127" s="406" t="n"/>
      <c r="PGJ127" s="406" t="n"/>
      <c r="PGK127" s="406" t="n"/>
      <c r="PGL127" s="406" t="n"/>
      <c r="PGM127" s="406" t="n"/>
      <c r="PGN127" s="406" t="n"/>
      <c r="PGO127" s="406" t="n"/>
      <c r="PGP127" s="406" t="n"/>
      <c r="PGQ127" s="406" t="n"/>
      <c r="PGR127" s="406" t="n"/>
      <c r="PGS127" s="406" t="n"/>
      <c r="PGT127" s="406" t="n"/>
      <c r="PGU127" s="406" t="n"/>
      <c r="PGV127" s="406" t="n"/>
      <c r="PGW127" s="406" t="n"/>
      <c r="PGX127" s="406" t="n"/>
      <c r="PGY127" s="406" t="n"/>
      <c r="PGZ127" s="406" t="n"/>
      <c r="PHA127" s="406" t="n"/>
      <c r="PHB127" s="406" t="n"/>
      <c r="PHC127" s="406" t="n"/>
      <c r="PHD127" s="406" t="n"/>
      <c r="PHE127" s="406" t="n"/>
      <c r="PHF127" s="406" t="n"/>
      <c r="PHG127" s="406" t="n"/>
      <c r="PHH127" s="406" t="n"/>
      <c r="PHI127" s="406" t="n"/>
      <c r="PHJ127" s="406" t="n"/>
      <c r="PHK127" s="406" t="n"/>
      <c r="PHL127" s="406" t="n"/>
      <c r="PHM127" s="406" t="n"/>
      <c r="PHN127" s="406" t="n"/>
      <c r="PHO127" s="406" t="n"/>
      <c r="PHP127" s="406" t="n"/>
      <c r="PHQ127" s="406" t="n"/>
      <c r="PHR127" s="406" t="n"/>
      <c r="PHS127" s="406" t="n"/>
      <c r="PHT127" s="406" t="n"/>
      <c r="PHU127" s="406" t="n"/>
      <c r="PHV127" s="406" t="n"/>
      <c r="PHW127" s="406" t="n"/>
      <c r="PHX127" s="406" t="n"/>
      <c r="PHY127" s="406" t="n"/>
      <c r="PHZ127" s="406" t="n"/>
      <c r="PIA127" s="406" t="n"/>
      <c r="PIB127" s="406" t="n"/>
      <c r="PIC127" s="406" t="n"/>
      <c r="PID127" s="406" t="n"/>
      <c r="PIE127" s="406" t="n"/>
      <c r="PIF127" s="406" t="n"/>
      <c r="PIG127" s="406" t="n"/>
      <c r="PIH127" s="406" t="n"/>
      <c r="PII127" s="406" t="n"/>
      <c r="PIJ127" s="406" t="n"/>
      <c r="PIK127" s="406" t="n"/>
      <c r="PIL127" s="406" t="n"/>
      <c r="PIM127" s="406" t="n"/>
      <c r="PIN127" s="406" t="n"/>
      <c r="PIO127" s="406" t="n"/>
      <c r="PIP127" s="406" t="n"/>
      <c r="PIQ127" s="406" t="n"/>
      <c r="PIR127" s="406" t="n"/>
      <c r="PIS127" s="406" t="n"/>
      <c r="PIT127" s="406" t="n"/>
      <c r="PIU127" s="406" t="n"/>
      <c r="PIV127" s="406" t="n"/>
      <c r="PIW127" s="406" t="n"/>
      <c r="PIX127" s="406" t="n"/>
      <c r="PIY127" s="406" t="n"/>
      <c r="PIZ127" s="406" t="n"/>
      <c r="PJA127" s="406" t="n"/>
      <c r="PJB127" s="406" t="n"/>
      <c r="PJC127" s="406" t="n"/>
      <c r="PJD127" s="406" t="n"/>
      <c r="PJE127" s="406" t="n"/>
      <c r="PJF127" s="406" t="n"/>
      <c r="PJG127" s="406" t="n"/>
      <c r="PJH127" s="406" t="n"/>
      <c r="PJI127" s="406" t="n"/>
      <c r="PJJ127" s="406" t="n"/>
      <c r="PJK127" s="406" t="n"/>
      <c r="PJL127" s="406" t="n"/>
      <c r="PJM127" s="406" t="n"/>
      <c r="PJN127" s="406" t="n"/>
      <c r="PJO127" s="406" t="n"/>
      <c r="PJP127" s="406" t="n"/>
      <c r="PJQ127" s="406" t="n"/>
      <c r="PJR127" s="406" t="n"/>
      <c r="PJS127" s="406" t="n"/>
      <c r="PJT127" s="406" t="n"/>
      <c r="PJU127" s="406" t="n"/>
      <c r="PJV127" s="406" t="n"/>
      <c r="PJW127" s="406" t="n"/>
      <c r="PJX127" s="406" t="n"/>
      <c r="PJY127" s="406" t="n"/>
      <c r="PJZ127" s="406" t="n"/>
      <c r="PKA127" s="406" t="n"/>
      <c r="PKB127" s="406" t="n"/>
      <c r="PKC127" s="406" t="n"/>
      <c r="PKD127" s="406" t="n"/>
      <c r="PKE127" s="406" t="n"/>
      <c r="PKF127" s="406" t="n"/>
      <c r="PKG127" s="406" t="n"/>
      <c r="PKH127" s="406" t="n"/>
      <c r="PKI127" s="406" t="n"/>
      <c r="PKJ127" s="406" t="n"/>
      <c r="PKK127" s="406" t="n"/>
      <c r="PKL127" s="406" t="n"/>
      <c r="PKM127" s="406" t="n"/>
      <c r="PKN127" s="406" t="n"/>
      <c r="PKO127" s="406" t="n"/>
      <c r="PKP127" s="406" t="n"/>
      <c r="PKQ127" s="406" t="n"/>
      <c r="PKR127" s="406" t="n"/>
      <c r="PKS127" s="406" t="n"/>
      <c r="PKT127" s="406" t="n"/>
      <c r="PKU127" s="406" t="n"/>
      <c r="PKV127" s="406" t="n"/>
      <c r="PKW127" s="406" t="n"/>
      <c r="PKX127" s="406" t="n"/>
      <c r="PKY127" s="406" t="n"/>
      <c r="PKZ127" s="406" t="n"/>
      <c r="PLA127" s="406" t="n"/>
      <c r="PLB127" s="406" t="n"/>
      <c r="PLC127" s="406" t="n"/>
      <c r="PLD127" s="406" t="n"/>
      <c r="PLE127" s="406" t="n"/>
      <c r="PLF127" s="406" t="n"/>
      <c r="PLG127" s="406" t="n"/>
      <c r="PLH127" s="406" t="n"/>
      <c r="PLI127" s="406" t="n"/>
      <c r="PLJ127" s="406" t="n"/>
      <c r="PLK127" s="406" t="n"/>
      <c r="PLL127" s="406" t="n"/>
      <c r="PLM127" s="406" t="n"/>
      <c r="PLN127" s="406" t="n"/>
      <c r="PLO127" s="406" t="n"/>
      <c r="PLP127" s="406" t="n"/>
      <c r="PLQ127" s="406" t="n"/>
      <c r="PLR127" s="406" t="n"/>
      <c r="PLS127" s="406" t="n"/>
      <c r="PLT127" s="406" t="n"/>
      <c r="PLU127" s="406" t="n"/>
      <c r="PLV127" s="406" t="n"/>
      <c r="PLW127" s="406" t="n"/>
      <c r="PLX127" s="406" t="n"/>
      <c r="PLY127" s="406" t="n"/>
      <c r="PLZ127" s="406" t="n"/>
      <c r="PMA127" s="406" t="n"/>
      <c r="PMB127" s="406" t="n"/>
      <c r="PMC127" s="406" t="n"/>
      <c r="PMD127" s="406" t="n"/>
      <c r="PME127" s="406" t="n"/>
      <c r="PMF127" s="406" t="n"/>
      <c r="PMG127" s="406" t="n"/>
      <c r="PMH127" s="406" t="n"/>
      <c r="PMI127" s="406" t="n"/>
      <c r="PMJ127" s="406" t="n"/>
      <c r="PMK127" s="406" t="n"/>
      <c r="PML127" s="406" t="n"/>
      <c r="PMM127" s="406" t="n"/>
      <c r="PMN127" s="406" t="n"/>
      <c r="PMO127" s="406" t="n"/>
      <c r="PMP127" s="406" t="n"/>
      <c r="PMQ127" s="406" t="n"/>
      <c r="PMR127" s="406" t="n"/>
      <c r="PMS127" s="406" t="n"/>
      <c r="PMT127" s="406" t="n"/>
      <c r="PMU127" s="406" t="n"/>
      <c r="PMV127" s="406" t="n"/>
      <c r="PMW127" s="406" t="n"/>
      <c r="PMX127" s="406" t="n"/>
      <c r="PMY127" s="406" t="n"/>
      <c r="PMZ127" s="406" t="n"/>
      <c r="PNA127" s="406" t="n"/>
      <c r="PNB127" s="406" t="n"/>
      <c r="PNC127" s="406" t="n"/>
      <c r="PND127" s="406" t="n"/>
      <c r="PNE127" s="406" t="n"/>
      <c r="PNF127" s="406" t="n"/>
      <c r="PNG127" s="406" t="n"/>
      <c r="PNH127" s="406" t="n"/>
      <c r="PNI127" s="406" t="n"/>
      <c r="PNJ127" s="406" t="n"/>
      <c r="PNK127" s="406" t="n"/>
      <c r="PNL127" s="406" t="n"/>
      <c r="PNM127" s="406" t="n"/>
      <c r="PNN127" s="406" t="n"/>
      <c r="PNO127" s="406" t="n"/>
      <c r="PNP127" s="406" t="n"/>
      <c r="PNQ127" s="406" t="n"/>
      <c r="PNR127" s="406" t="n"/>
      <c r="PNS127" s="406" t="n"/>
      <c r="PNT127" s="406" t="n"/>
      <c r="PNU127" s="406" t="n"/>
      <c r="PNV127" s="406" t="n"/>
      <c r="PNW127" s="406" t="n"/>
      <c r="PNX127" s="406" t="n"/>
      <c r="PNY127" s="406" t="n"/>
      <c r="PNZ127" s="406" t="n"/>
      <c r="POA127" s="406" t="n"/>
      <c r="POB127" s="406" t="n"/>
      <c r="POC127" s="406" t="n"/>
      <c r="POD127" s="406" t="n"/>
      <c r="POE127" s="406" t="n"/>
      <c r="POF127" s="406" t="n"/>
      <c r="POG127" s="406" t="n"/>
      <c r="POH127" s="406" t="n"/>
      <c r="POI127" s="406" t="n"/>
      <c r="POJ127" s="406" t="n"/>
      <c r="POK127" s="406" t="n"/>
      <c r="POL127" s="406" t="n"/>
      <c r="POM127" s="406" t="n"/>
      <c r="PON127" s="406" t="n"/>
      <c r="POO127" s="406" t="n"/>
      <c r="POP127" s="406" t="n"/>
      <c r="POQ127" s="406" t="n"/>
      <c r="POR127" s="406" t="n"/>
      <c r="POS127" s="406" t="n"/>
      <c r="POT127" s="406" t="n"/>
      <c r="POU127" s="406" t="n"/>
      <c r="POV127" s="406" t="n"/>
      <c r="POW127" s="406" t="n"/>
      <c r="POX127" s="406" t="n"/>
      <c r="POY127" s="406" t="n"/>
      <c r="POZ127" s="406" t="n"/>
      <c r="PPA127" s="406" t="n"/>
      <c r="PPB127" s="406" t="n"/>
      <c r="PPC127" s="406" t="n"/>
      <c r="PPD127" s="406" t="n"/>
      <c r="PPE127" s="406" t="n"/>
      <c r="PPF127" s="406" t="n"/>
      <c r="PPG127" s="406" t="n"/>
      <c r="PPH127" s="406" t="n"/>
      <c r="PPI127" s="406" t="n"/>
      <c r="PPJ127" s="406" t="n"/>
      <c r="PPK127" s="406" t="n"/>
      <c r="PPL127" s="406" t="n"/>
      <c r="PPM127" s="406" t="n"/>
      <c r="PPN127" s="406" t="n"/>
      <c r="PPO127" s="406" t="n"/>
      <c r="PPP127" s="406" t="n"/>
      <c r="PPQ127" s="406" t="n"/>
      <c r="PPR127" s="406" t="n"/>
      <c r="PPS127" s="406" t="n"/>
      <c r="PPT127" s="406" t="n"/>
      <c r="PPU127" s="406" t="n"/>
      <c r="PPV127" s="406" t="n"/>
      <c r="PPW127" s="406" t="n"/>
      <c r="PPX127" s="406" t="n"/>
      <c r="PPY127" s="406" t="n"/>
      <c r="PPZ127" s="406" t="n"/>
      <c r="PQA127" s="406" t="n"/>
      <c r="PQB127" s="406" t="n"/>
      <c r="PQC127" s="406" t="n"/>
      <c r="PQD127" s="406" t="n"/>
      <c r="PQE127" s="406" t="n"/>
      <c r="PQF127" s="406" t="n"/>
      <c r="PQG127" s="406" t="n"/>
      <c r="PQH127" s="406" t="n"/>
      <c r="PQI127" s="406" t="n"/>
      <c r="PQJ127" s="406" t="n"/>
      <c r="PQK127" s="406" t="n"/>
      <c r="PQL127" s="406" t="n"/>
      <c r="PQM127" s="406" t="n"/>
      <c r="PQN127" s="406" t="n"/>
      <c r="PQO127" s="406" t="n"/>
      <c r="PQP127" s="406" t="n"/>
      <c r="PQQ127" s="406" t="n"/>
      <c r="PQR127" s="406" t="n"/>
      <c r="PQS127" s="406" t="n"/>
      <c r="PQT127" s="406" t="n"/>
      <c r="PQU127" s="406" t="n"/>
      <c r="PQV127" s="406" t="n"/>
      <c r="PQW127" s="406" t="n"/>
      <c r="PQX127" s="406" t="n"/>
      <c r="PQY127" s="406" t="n"/>
      <c r="PQZ127" s="406" t="n"/>
      <c r="PRA127" s="406" t="n"/>
      <c r="PRB127" s="406" t="n"/>
      <c r="PRC127" s="406" t="n"/>
      <c r="PRD127" s="406" t="n"/>
      <c r="PRE127" s="406" t="n"/>
      <c r="PRF127" s="406" t="n"/>
      <c r="PRG127" s="406" t="n"/>
      <c r="PRH127" s="406" t="n"/>
      <c r="PRI127" s="406" t="n"/>
      <c r="PRJ127" s="406" t="n"/>
      <c r="PRK127" s="406" t="n"/>
      <c r="PRL127" s="406" t="n"/>
      <c r="PRM127" s="406" t="n"/>
      <c r="PRN127" s="406" t="n"/>
      <c r="PRO127" s="406" t="n"/>
      <c r="PRP127" s="406" t="n"/>
      <c r="PRQ127" s="406" t="n"/>
      <c r="PRR127" s="406" t="n"/>
      <c r="PRS127" s="406" t="n"/>
      <c r="PRT127" s="406" t="n"/>
      <c r="PRU127" s="406" t="n"/>
      <c r="PRV127" s="406" t="n"/>
      <c r="PRW127" s="406" t="n"/>
      <c r="PRX127" s="406" t="n"/>
      <c r="PRY127" s="406" t="n"/>
      <c r="PRZ127" s="406" t="n"/>
      <c r="PSA127" s="406" t="n"/>
      <c r="PSB127" s="406" t="n"/>
      <c r="PSC127" s="406" t="n"/>
      <c r="PSD127" s="406" t="n"/>
      <c r="PSE127" s="406" t="n"/>
      <c r="PSF127" s="406" t="n"/>
      <c r="PSG127" s="406" t="n"/>
      <c r="PSH127" s="406" t="n"/>
      <c r="PSI127" s="406" t="n"/>
      <c r="PSJ127" s="406" t="n"/>
      <c r="PSK127" s="406" t="n"/>
      <c r="PSL127" s="406" t="n"/>
      <c r="PSM127" s="406" t="n"/>
      <c r="PSN127" s="406" t="n"/>
      <c r="PSO127" s="406" t="n"/>
      <c r="PSP127" s="406" t="n"/>
      <c r="PSQ127" s="406" t="n"/>
      <c r="PSR127" s="406" t="n"/>
      <c r="PSS127" s="406" t="n"/>
      <c r="PST127" s="406" t="n"/>
      <c r="PSU127" s="406" t="n"/>
      <c r="PSV127" s="406" t="n"/>
      <c r="PSW127" s="406" t="n"/>
      <c r="PSX127" s="406" t="n"/>
      <c r="PSY127" s="406" t="n"/>
      <c r="PSZ127" s="406" t="n"/>
      <c r="PTA127" s="406" t="n"/>
      <c r="PTB127" s="406" t="n"/>
      <c r="PTC127" s="406" t="n"/>
      <c r="PTD127" s="406" t="n"/>
      <c r="PTE127" s="406" t="n"/>
      <c r="PTF127" s="406" t="n"/>
      <c r="PTG127" s="406" t="n"/>
      <c r="PTH127" s="406" t="n"/>
      <c r="PTI127" s="406" t="n"/>
      <c r="PTJ127" s="406" t="n"/>
      <c r="PTK127" s="406" t="n"/>
      <c r="PTL127" s="406" t="n"/>
      <c r="PTM127" s="406" t="n"/>
      <c r="PTN127" s="406" t="n"/>
      <c r="PTO127" s="406" t="n"/>
      <c r="PTP127" s="406" t="n"/>
      <c r="PTQ127" s="406" t="n"/>
      <c r="PTR127" s="406" t="n"/>
      <c r="PTS127" s="406" t="n"/>
      <c r="PTT127" s="406" t="n"/>
      <c r="PTU127" s="406" t="n"/>
      <c r="PTV127" s="406" t="n"/>
      <c r="PTW127" s="406" t="n"/>
      <c r="PTX127" s="406" t="n"/>
      <c r="PTY127" s="406" t="n"/>
      <c r="PTZ127" s="406" t="n"/>
      <c r="PUA127" s="406" t="n"/>
      <c r="PUB127" s="406" t="n"/>
      <c r="PUC127" s="406" t="n"/>
      <c r="PUD127" s="406" t="n"/>
      <c r="PUE127" s="406" t="n"/>
      <c r="PUF127" s="406" t="n"/>
      <c r="PUG127" s="406" t="n"/>
      <c r="PUH127" s="406" t="n"/>
      <c r="PUI127" s="406" t="n"/>
      <c r="PUJ127" s="406" t="n"/>
      <c r="PUK127" s="406" t="n"/>
      <c r="PUL127" s="406" t="n"/>
      <c r="PUM127" s="406" t="n"/>
      <c r="PUN127" s="406" t="n"/>
      <c r="PUO127" s="406" t="n"/>
      <c r="PUP127" s="406" t="n"/>
      <c r="PUQ127" s="406" t="n"/>
      <c r="PUR127" s="406" t="n"/>
      <c r="PUS127" s="406" t="n"/>
      <c r="PUT127" s="406" t="n"/>
      <c r="PUU127" s="406" t="n"/>
      <c r="PUV127" s="406" t="n"/>
      <c r="PUW127" s="406" t="n"/>
      <c r="PUX127" s="406" t="n"/>
      <c r="PUY127" s="406" t="n"/>
      <c r="PUZ127" s="406" t="n"/>
      <c r="PVA127" s="406" t="n"/>
      <c r="PVB127" s="406" t="n"/>
      <c r="PVC127" s="406" t="n"/>
      <c r="PVD127" s="406" t="n"/>
      <c r="PVE127" s="406" t="n"/>
      <c r="PVF127" s="406" t="n"/>
      <c r="PVG127" s="406" t="n"/>
      <c r="PVH127" s="406" t="n"/>
      <c r="PVI127" s="406" t="n"/>
      <c r="PVJ127" s="406" t="n"/>
      <c r="PVK127" s="406" t="n"/>
      <c r="PVL127" s="406" t="n"/>
      <c r="PVM127" s="406" t="n"/>
      <c r="PVN127" s="406" t="n"/>
      <c r="PVO127" s="406" t="n"/>
      <c r="PVP127" s="406" t="n"/>
      <c r="PVQ127" s="406" t="n"/>
      <c r="PVR127" s="406" t="n"/>
      <c r="PVS127" s="406" t="n"/>
      <c r="PVT127" s="406" t="n"/>
      <c r="PVU127" s="406" t="n"/>
      <c r="PVV127" s="406" t="n"/>
      <c r="PVW127" s="406" t="n"/>
      <c r="PVX127" s="406" t="n"/>
      <c r="PVY127" s="406" t="n"/>
      <c r="PVZ127" s="406" t="n"/>
      <c r="PWA127" s="406" t="n"/>
      <c r="PWB127" s="406" t="n"/>
      <c r="PWC127" s="406" t="n"/>
      <c r="PWD127" s="406" t="n"/>
      <c r="PWE127" s="406" t="n"/>
      <c r="PWF127" s="406" t="n"/>
      <c r="PWG127" s="406" t="n"/>
      <c r="PWH127" s="406" t="n"/>
      <c r="PWI127" s="406" t="n"/>
      <c r="PWJ127" s="406" t="n"/>
      <c r="PWK127" s="406" t="n"/>
      <c r="PWL127" s="406" t="n"/>
      <c r="PWM127" s="406" t="n"/>
      <c r="PWN127" s="406" t="n"/>
      <c r="PWO127" s="406" t="n"/>
      <c r="PWP127" s="406" t="n"/>
      <c r="PWQ127" s="406" t="n"/>
      <c r="PWR127" s="406" t="n"/>
      <c r="PWS127" s="406" t="n"/>
      <c r="PWT127" s="406" t="n"/>
      <c r="PWU127" s="406" t="n"/>
      <c r="PWV127" s="406" t="n"/>
      <c r="PWW127" s="406" t="n"/>
      <c r="PWX127" s="406" t="n"/>
      <c r="PWY127" s="406" t="n"/>
      <c r="PWZ127" s="406" t="n"/>
      <c r="PXA127" s="406" t="n"/>
      <c r="PXB127" s="406" t="n"/>
      <c r="PXC127" s="406" t="n"/>
      <c r="PXD127" s="406" t="n"/>
      <c r="PXE127" s="406" t="n"/>
      <c r="PXF127" s="406" t="n"/>
      <c r="PXG127" s="406" t="n"/>
      <c r="PXH127" s="406" t="n"/>
      <c r="PXI127" s="406" t="n"/>
      <c r="PXJ127" s="406" t="n"/>
      <c r="PXK127" s="406" t="n"/>
      <c r="PXL127" s="406" t="n"/>
      <c r="PXM127" s="406" t="n"/>
      <c r="PXN127" s="406" t="n"/>
      <c r="PXO127" s="406" t="n"/>
      <c r="PXP127" s="406" t="n"/>
      <c r="PXQ127" s="406" t="n"/>
      <c r="PXR127" s="406" t="n"/>
      <c r="PXS127" s="406" t="n"/>
      <c r="PXT127" s="406" t="n"/>
      <c r="PXU127" s="406" t="n"/>
      <c r="PXV127" s="406" t="n"/>
      <c r="PXW127" s="406" t="n"/>
      <c r="PXX127" s="406" t="n"/>
      <c r="PXY127" s="406" t="n"/>
      <c r="PXZ127" s="406" t="n"/>
      <c r="PYA127" s="406" t="n"/>
      <c r="PYB127" s="406" t="n"/>
      <c r="PYC127" s="406" t="n"/>
      <c r="PYD127" s="406" t="n"/>
      <c r="PYE127" s="406" t="n"/>
      <c r="PYF127" s="406" t="n"/>
      <c r="PYG127" s="406" t="n"/>
      <c r="PYH127" s="406" t="n"/>
      <c r="PYI127" s="406" t="n"/>
      <c r="PYJ127" s="406" t="n"/>
      <c r="PYK127" s="406" t="n"/>
      <c r="PYL127" s="406" t="n"/>
      <c r="PYM127" s="406" t="n"/>
      <c r="PYN127" s="406" t="n"/>
      <c r="PYO127" s="406" t="n"/>
      <c r="PYP127" s="406" t="n"/>
      <c r="PYQ127" s="406" t="n"/>
      <c r="PYR127" s="406" t="n"/>
      <c r="PYS127" s="406" t="n"/>
      <c r="PYT127" s="406" t="n"/>
      <c r="PYU127" s="406" t="n"/>
      <c r="PYV127" s="406" t="n"/>
      <c r="PYW127" s="406" t="n"/>
      <c r="PYX127" s="406" t="n"/>
      <c r="PYY127" s="406" t="n"/>
      <c r="PYZ127" s="406" t="n"/>
      <c r="PZA127" s="406" t="n"/>
      <c r="PZB127" s="406" t="n"/>
      <c r="PZC127" s="406" t="n"/>
      <c r="PZD127" s="406" t="n"/>
      <c r="PZE127" s="406" t="n"/>
      <c r="PZF127" s="406" t="n"/>
      <c r="PZG127" s="406" t="n"/>
      <c r="PZH127" s="406" t="n"/>
      <c r="PZI127" s="406" t="n"/>
      <c r="PZJ127" s="406" t="n"/>
      <c r="PZK127" s="406" t="n"/>
      <c r="PZL127" s="406" t="n"/>
      <c r="PZM127" s="406" t="n"/>
      <c r="PZN127" s="406" t="n"/>
      <c r="PZO127" s="406" t="n"/>
      <c r="PZP127" s="406" t="n"/>
      <c r="PZQ127" s="406" t="n"/>
      <c r="PZR127" s="406" t="n"/>
      <c r="PZS127" s="406" t="n"/>
      <c r="PZT127" s="406" t="n"/>
      <c r="PZU127" s="406" t="n"/>
      <c r="PZV127" s="406" t="n"/>
      <c r="PZW127" s="406" t="n"/>
      <c r="PZX127" s="406" t="n"/>
      <c r="PZY127" s="406" t="n"/>
      <c r="PZZ127" s="406" t="n"/>
      <c r="QAA127" s="406" t="n"/>
      <c r="QAB127" s="406" t="n"/>
      <c r="QAC127" s="406" t="n"/>
      <c r="QAD127" s="406" t="n"/>
      <c r="QAE127" s="406" t="n"/>
      <c r="QAF127" s="406" t="n"/>
      <c r="QAG127" s="406" t="n"/>
      <c r="QAH127" s="406" t="n"/>
      <c r="QAI127" s="406" t="n"/>
      <c r="QAJ127" s="406" t="n"/>
      <c r="QAK127" s="406" t="n"/>
      <c r="QAL127" s="406" t="n"/>
      <c r="QAM127" s="406" t="n"/>
      <c r="QAN127" s="406" t="n"/>
      <c r="QAO127" s="406" t="n"/>
      <c r="QAP127" s="406" t="n"/>
      <c r="QAQ127" s="406" t="n"/>
      <c r="QAR127" s="406" t="n"/>
      <c r="QAS127" s="406" t="n"/>
      <c r="QAT127" s="406" t="n"/>
      <c r="QAU127" s="406" t="n"/>
      <c r="QAV127" s="406" t="n"/>
      <c r="QAW127" s="406" t="n"/>
      <c r="QAX127" s="406" t="n"/>
      <c r="QAY127" s="406" t="n"/>
      <c r="QAZ127" s="406" t="n"/>
      <c r="QBA127" s="406" t="n"/>
      <c r="QBB127" s="406" t="n"/>
      <c r="QBC127" s="406" t="n"/>
      <c r="QBD127" s="406" t="n"/>
      <c r="QBE127" s="406" t="n"/>
      <c r="QBF127" s="406" t="n"/>
      <c r="QBG127" s="406" t="n"/>
      <c r="QBH127" s="406" t="n"/>
      <c r="QBI127" s="406" t="n"/>
      <c r="QBJ127" s="406" t="n"/>
      <c r="QBK127" s="406" t="n"/>
      <c r="QBL127" s="406" t="n"/>
      <c r="QBM127" s="406" t="n"/>
      <c r="QBN127" s="406" t="n"/>
      <c r="QBO127" s="406" t="n"/>
      <c r="QBP127" s="406" t="n"/>
      <c r="QBQ127" s="406" t="n"/>
      <c r="QBR127" s="406" t="n"/>
      <c r="QBS127" s="406" t="n"/>
      <c r="QBT127" s="406" t="n"/>
      <c r="QBU127" s="406" t="n"/>
      <c r="QBV127" s="406" t="n"/>
      <c r="QBW127" s="406" t="n"/>
      <c r="QBX127" s="406" t="n"/>
      <c r="QBY127" s="406" t="n"/>
      <c r="QBZ127" s="406" t="n"/>
      <c r="QCA127" s="406" t="n"/>
      <c r="QCB127" s="406" t="n"/>
      <c r="QCC127" s="406" t="n"/>
      <c r="QCD127" s="406" t="n"/>
      <c r="QCE127" s="406" t="n"/>
      <c r="QCF127" s="406" t="n"/>
      <c r="QCG127" s="406" t="n"/>
      <c r="QCH127" s="406" t="n"/>
      <c r="QCI127" s="406" t="n"/>
      <c r="QCJ127" s="406" t="n"/>
      <c r="QCK127" s="406" t="n"/>
      <c r="QCL127" s="406" t="n"/>
      <c r="QCM127" s="406" t="n"/>
      <c r="QCN127" s="406" t="n"/>
      <c r="QCO127" s="406" t="n"/>
      <c r="QCP127" s="406" t="n"/>
      <c r="QCQ127" s="406" t="n"/>
      <c r="QCR127" s="406" t="n"/>
      <c r="QCS127" s="406" t="n"/>
      <c r="QCT127" s="406" t="n"/>
      <c r="QCU127" s="406" t="n"/>
      <c r="QCV127" s="406" t="n"/>
      <c r="QCW127" s="406" t="n"/>
      <c r="QCX127" s="406" t="n"/>
      <c r="QCY127" s="406" t="n"/>
      <c r="QCZ127" s="406" t="n"/>
      <c r="QDA127" s="406" t="n"/>
      <c r="QDB127" s="406" t="n"/>
      <c r="QDC127" s="406" t="n"/>
      <c r="QDD127" s="406" t="n"/>
      <c r="QDE127" s="406" t="n"/>
      <c r="QDF127" s="406" t="n"/>
      <c r="QDG127" s="406" t="n"/>
      <c r="QDH127" s="406" t="n"/>
      <c r="QDI127" s="406" t="n"/>
      <c r="QDJ127" s="406" t="n"/>
      <c r="QDK127" s="406" t="n"/>
      <c r="QDL127" s="406" t="n"/>
      <c r="QDM127" s="406" t="n"/>
      <c r="QDN127" s="406" t="n"/>
      <c r="QDO127" s="406" t="n"/>
      <c r="QDP127" s="406" t="n"/>
      <c r="QDQ127" s="406" t="n"/>
      <c r="QDR127" s="406" t="n"/>
      <c r="QDS127" s="406" t="n"/>
      <c r="QDT127" s="406" t="n"/>
      <c r="QDU127" s="406" t="n"/>
      <c r="QDV127" s="406" t="n"/>
      <c r="QDW127" s="406" t="n"/>
      <c r="QDX127" s="406" t="n"/>
      <c r="QDY127" s="406" t="n"/>
      <c r="QDZ127" s="406" t="n"/>
      <c r="QEA127" s="406" t="n"/>
      <c r="QEB127" s="406" t="n"/>
      <c r="QEC127" s="406" t="n"/>
      <c r="QED127" s="406" t="n"/>
      <c r="QEE127" s="406" t="n"/>
      <c r="QEF127" s="406" t="n"/>
      <c r="QEG127" s="406" t="n"/>
      <c r="QEH127" s="406" t="n"/>
      <c r="QEI127" s="406" t="n"/>
      <c r="QEJ127" s="406" t="n"/>
      <c r="QEK127" s="406" t="n"/>
      <c r="QEL127" s="406" t="n"/>
      <c r="QEM127" s="406" t="n"/>
      <c r="QEN127" s="406" t="n"/>
      <c r="QEO127" s="406" t="n"/>
      <c r="QEP127" s="406" t="n"/>
      <c r="QEQ127" s="406" t="n"/>
      <c r="QER127" s="406" t="n"/>
      <c r="QES127" s="406" t="n"/>
      <c r="QET127" s="406" t="n"/>
      <c r="QEU127" s="406" t="n"/>
      <c r="QEV127" s="406" t="n"/>
      <c r="QEW127" s="406" t="n"/>
      <c r="QEX127" s="406" t="n"/>
      <c r="QEY127" s="406" t="n"/>
      <c r="QEZ127" s="406" t="n"/>
      <c r="QFA127" s="406" t="n"/>
      <c r="QFB127" s="406" t="n"/>
      <c r="QFC127" s="406" t="n"/>
      <c r="QFD127" s="406" t="n"/>
      <c r="QFE127" s="406" t="n"/>
      <c r="QFF127" s="406" t="n"/>
      <c r="QFG127" s="406" t="n"/>
      <c r="QFH127" s="406" t="n"/>
      <c r="QFI127" s="406" t="n"/>
      <c r="QFJ127" s="406" t="n"/>
      <c r="QFK127" s="406" t="n"/>
      <c r="QFL127" s="406" t="n"/>
      <c r="QFM127" s="406" t="n"/>
      <c r="QFN127" s="406" t="n"/>
      <c r="QFO127" s="406" t="n"/>
      <c r="QFP127" s="406" t="n"/>
      <c r="QFQ127" s="406" t="n"/>
      <c r="QFR127" s="406" t="n"/>
      <c r="QFS127" s="406" t="n"/>
      <c r="QFT127" s="406" t="n"/>
      <c r="QFU127" s="406" t="n"/>
      <c r="QFV127" s="406" t="n"/>
      <c r="QFW127" s="406" t="n"/>
      <c r="QFX127" s="406" t="n"/>
      <c r="QFY127" s="406" t="n"/>
      <c r="QFZ127" s="406" t="n"/>
      <c r="QGA127" s="406" t="n"/>
      <c r="QGB127" s="406" t="n"/>
      <c r="QGC127" s="406" t="n"/>
      <c r="QGD127" s="406" t="n"/>
      <c r="QGE127" s="406" t="n"/>
      <c r="QGF127" s="406" t="n"/>
      <c r="QGG127" s="406" t="n"/>
      <c r="QGH127" s="406" t="n"/>
      <c r="QGI127" s="406" t="n"/>
      <c r="QGJ127" s="406" t="n"/>
      <c r="QGK127" s="406" t="n"/>
      <c r="QGL127" s="406" t="n"/>
      <c r="QGM127" s="406" t="n"/>
      <c r="QGN127" s="406" t="n"/>
      <c r="QGO127" s="406" t="n"/>
      <c r="QGP127" s="406" t="n"/>
      <c r="QGQ127" s="406" t="n"/>
      <c r="QGR127" s="406" t="n"/>
      <c r="QGS127" s="406" t="n"/>
      <c r="QGT127" s="406" t="n"/>
      <c r="QGU127" s="406" t="n"/>
      <c r="QGV127" s="406" t="n"/>
      <c r="QGW127" s="406" t="n"/>
      <c r="QGX127" s="406" t="n"/>
      <c r="QGY127" s="406" t="n"/>
      <c r="QGZ127" s="406" t="n"/>
      <c r="QHA127" s="406" t="n"/>
      <c r="QHB127" s="406" t="n"/>
      <c r="QHC127" s="406" t="n"/>
      <c r="QHD127" s="406" t="n"/>
      <c r="QHE127" s="406" t="n"/>
      <c r="QHF127" s="406" t="n"/>
      <c r="QHG127" s="406" t="n"/>
      <c r="QHH127" s="406" t="n"/>
      <c r="QHI127" s="406" t="n"/>
      <c r="QHJ127" s="406" t="n"/>
      <c r="QHK127" s="406" t="n"/>
      <c r="QHL127" s="406" t="n"/>
      <c r="QHM127" s="406" t="n"/>
      <c r="QHN127" s="406" t="n"/>
      <c r="QHO127" s="406" t="n"/>
      <c r="QHP127" s="406" t="n"/>
      <c r="QHQ127" s="406" t="n"/>
      <c r="QHR127" s="406" t="n"/>
      <c r="QHS127" s="406" t="n"/>
      <c r="QHT127" s="406" t="n"/>
      <c r="QHU127" s="406" t="n"/>
      <c r="QHV127" s="406" t="n"/>
      <c r="QHW127" s="406" t="n"/>
      <c r="QHX127" s="406" t="n"/>
      <c r="QHY127" s="406" t="n"/>
      <c r="QHZ127" s="406" t="n"/>
      <c r="QIA127" s="406" t="n"/>
      <c r="QIB127" s="406" t="n"/>
      <c r="QIC127" s="406" t="n"/>
      <c r="QID127" s="406" t="n"/>
      <c r="QIE127" s="406" t="n"/>
      <c r="QIF127" s="406" t="n"/>
      <c r="QIG127" s="406" t="n"/>
      <c r="QIH127" s="406" t="n"/>
      <c r="QII127" s="406" t="n"/>
      <c r="QIJ127" s="406" t="n"/>
      <c r="QIK127" s="406" t="n"/>
      <c r="QIL127" s="406" t="n"/>
      <c r="QIM127" s="406" t="n"/>
      <c r="QIN127" s="406" t="n"/>
      <c r="QIO127" s="406" t="n"/>
      <c r="QIP127" s="406" t="n"/>
      <c r="QIQ127" s="406" t="n"/>
      <c r="QIR127" s="406" t="n"/>
      <c r="QIS127" s="406" t="n"/>
      <c r="QIT127" s="406" t="n"/>
      <c r="QIU127" s="406" t="n"/>
      <c r="QIV127" s="406" t="n"/>
      <c r="QIW127" s="406" t="n"/>
      <c r="QIX127" s="406" t="n"/>
      <c r="QIY127" s="406" t="n"/>
      <c r="QIZ127" s="406" t="n"/>
      <c r="QJA127" s="406" t="n"/>
      <c r="QJB127" s="406" t="n"/>
      <c r="QJC127" s="406" t="n"/>
      <c r="QJD127" s="406" t="n"/>
      <c r="QJE127" s="406" t="n"/>
      <c r="QJF127" s="406" t="n"/>
      <c r="QJG127" s="406" t="n"/>
      <c r="QJH127" s="406" t="n"/>
      <c r="QJI127" s="406" t="n"/>
      <c r="QJJ127" s="406" t="n"/>
      <c r="QJK127" s="406" t="n"/>
      <c r="QJL127" s="406" t="n"/>
      <c r="QJM127" s="406" t="n"/>
      <c r="QJN127" s="406" t="n"/>
      <c r="QJO127" s="406" t="n"/>
      <c r="QJP127" s="406" t="n"/>
      <c r="QJQ127" s="406" t="n"/>
      <c r="QJR127" s="406" t="n"/>
      <c r="QJS127" s="406" t="n"/>
      <c r="QJT127" s="406" t="n"/>
      <c r="QJU127" s="406" t="n"/>
      <c r="QJV127" s="406" t="n"/>
      <c r="QJW127" s="406" t="n"/>
      <c r="QJX127" s="406" t="n"/>
      <c r="QJY127" s="406" t="n"/>
      <c r="QJZ127" s="406" t="n"/>
      <c r="QKA127" s="406" t="n"/>
      <c r="QKB127" s="406" t="n"/>
      <c r="QKC127" s="406" t="n"/>
      <c r="QKD127" s="406" t="n"/>
      <c r="QKE127" s="406" t="n"/>
      <c r="QKF127" s="406" t="n"/>
      <c r="QKG127" s="406" t="n"/>
      <c r="QKH127" s="406" t="n"/>
      <c r="QKI127" s="406" t="n"/>
      <c r="QKJ127" s="406" t="n"/>
      <c r="QKK127" s="406" t="n"/>
      <c r="QKL127" s="406" t="n"/>
      <c r="QKM127" s="406" t="n"/>
      <c r="QKN127" s="406" t="n"/>
      <c r="QKO127" s="406" t="n"/>
      <c r="QKP127" s="406" t="n"/>
      <c r="QKQ127" s="406" t="n"/>
      <c r="QKR127" s="406" t="n"/>
      <c r="QKS127" s="406" t="n"/>
      <c r="QKT127" s="406" t="n"/>
      <c r="QKU127" s="406" t="n"/>
      <c r="QKV127" s="406" t="n"/>
      <c r="QKW127" s="406" t="n"/>
      <c r="QKX127" s="406" t="n"/>
      <c r="QKY127" s="406" t="n"/>
      <c r="QKZ127" s="406" t="n"/>
      <c r="QLA127" s="406" t="n"/>
      <c r="QLB127" s="406" t="n"/>
      <c r="QLC127" s="406" t="n"/>
      <c r="QLD127" s="406" t="n"/>
      <c r="QLE127" s="406" t="n"/>
      <c r="QLF127" s="406" t="n"/>
      <c r="QLG127" s="406" t="n"/>
      <c r="QLH127" s="406" t="n"/>
      <c r="QLI127" s="406" t="n"/>
      <c r="QLJ127" s="406" t="n"/>
      <c r="QLK127" s="406" t="n"/>
      <c r="QLL127" s="406" t="n"/>
      <c r="QLM127" s="406" t="n"/>
      <c r="QLN127" s="406" t="n"/>
      <c r="QLO127" s="406" t="n"/>
      <c r="QLP127" s="406" t="n"/>
      <c r="QLQ127" s="406" t="n"/>
      <c r="QLR127" s="406" t="n"/>
      <c r="QLS127" s="406" t="n"/>
      <c r="QLT127" s="406" t="n"/>
      <c r="QLU127" s="406" t="n"/>
      <c r="QLV127" s="406" t="n"/>
      <c r="QLW127" s="406" t="n"/>
      <c r="QLX127" s="406" t="n"/>
      <c r="QLY127" s="406" t="n"/>
      <c r="QLZ127" s="406" t="n"/>
      <c r="QMA127" s="406" t="n"/>
      <c r="QMB127" s="406" t="n"/>
      <c r="QMC127" s="406" t="n"/>
      <c r="QMD127" s="406" t="n"/>
      <c r="QME127" s="406" t="n"/>
      <c r="QMF127" s="406" t="n"/>
      <c r="QMG127" s="406" t="n"/>
      <c r="QMH127" s="406" t="n"/>
      <c r="QMI127" s="406" t="n"/>
      <c r="QMJ127" s="406" t="n"/>
      <c r="QMK127" s="406" t="n"/>
      <c r="QML127" s="406" t="n"/>
      <c r="QMM127" s="406" t="n"/>
      <c r="QMN127" s="406" t="n"/>
      <c r="QMO127" s="406" t="n"/>
      <c r="QMP127" s="406" t="n"/>
      <c r="QMQ127" s="406" t="n"/>
      <c r="QMR127" s="406" t="n"/>
      <c r="QMS127" s="406" t="n"/>
      <c r="QMT127" s="406" t="n"/>
      <c r="QMU127" s="406" t="n"/>
      <c r="QMV127" s="406" t="n"/>
      <c r="QMW127" s="406" t="n"/>
      <c r="QMX127" s="406" t="n"/>
      <c r="QMY127" s="406" t="n"/>
      <c r="QMZ127" s="406" t="n"/>
      <c r="QNA127" s="406" t="n"/>
      <c r="QNB127" s="406" t="n"/>
      <c r="QNC127" s="406" t="n"/>
      <c r="QND127" s="406" t="n"/>
      <c r="QNE127" s="406" t="n"/>
      <c r="QNF127" s="406" t="n"/>
      <c r="QNG127" s="406" t="n"/>
      <c r="QNH127" s="406" t="n"/>
      <c r="QNI127" s="406" t="n"/>
      <c r="QNJ127" s="406" t="n"/>
      <c r="QNK127" s="406" t="n"/>
      <c r="QNL127" s="406" t="n"/>
      <c r="QNM127" s="406" t="n"/>
      <c r="QNN127" s="406" t="n"/>
      <c r="QNO127" s="406" t="n"/>
      <c r="QNP127" s="406" t="n"/>
      <c r="QNQ127" s="406" t="n"/>
      <c r="QNR127" s="406" t="n"/>
      <c r="QNS127" s="406" t="n"/>
      <c r="QNT127" s="406" t="n"/>
      <c r="QNU127" s="406" t="n"/>
      <c r="QNV127" s="406" t="n"/>
      <c r="QNW127" s="406" t="n"/>
      <c r="QNX127" s="406" t="n"/>
      <c r="QNY127" s="406" t="n"/>
      <c r="QNZ127" s="406" t="n"/>
      <c r="QOA127" s="406" t="n"/>
      <c r="QOB127" s="406" t="n"/>
      <c r="QOC127" s="406" t="n"/>
      <c r="QOD127" s="406" t="n"/>
      <c r="QOE127" s="406" t="n"/>
      <c r="QOF127" s="406" t="n"/>
      <c r="QOG127" s="406" t="n"/>
      <c r="QOH127" s="406" t="n"/>
      <c r="QOI127" s="406" t="n"/>
      <c r="QOJ127" s="406" t="n"/>
      <c r="QOK127" s="406" t="n"/>
      <c r="QOL127" s="406" t="n"/>
      <c r="QOM127" s="406" t="n"/>
      <c r="QON127" s="406" t="n"/>
      <c r="QOO127" s="406" t="n"/>
      <c r="QOP127" s="406" t="n"/>
      <c r="QOQ127" s="406" t="n"/>
      <c r="QOR127" s="406" t="n"/>
      <c r="QOS127" s="406" t="n"/>
      <c r="QOT127" s="406" t="n"/>
      <c r="QOU127" s="406" t="n"/>
      <c r="QOV127" s="406" t="n"/>
      <c r="QOW127" s="406" t="n"/>
      <c r="QOX127" s="406" t="n"/>
      <c r="QOY127" s="406" t="n"/>
      <c r="QOZ127" s="406" t="n"/>
      <c r="QPA127" s="406" t="n"/>
      <c r="QPB127" s="406" t="n"/>
      <c r="QPC127" s="406" t="n"/>
      <c r="QPD127" s="406" t="n"/>
      <c r="QPE127" s="406" t="n"/>
      <c r="QPF127" s="406" t="n"/>
      <c r="QPG127" s="406" t="n"/>
      <c r="QPH127" s="406" t="n"/>
      <c r="QPI127" s="406" t="n"/>
      <c r="QPJ127" s="406" t="n"/>
      <c r="QPK127" s="406" t="n"/>
      <c r="QPL127" s="406" t="n"/>
      <c r="QPM127" s="406" t="n"/>
      <c r="QPN127" s="406" t="n"/>
      <c r="QPO127" s="406" t="n"/>
      <c r="QPP127" s="406" t="n"/>
      <c r="QPQ127" s="406" t="n"/>
      <c r="QPR127" s="406" t="n"/>
      <c r="QPS127" s="406" t="n"/>
      <c r="QPT127" s="406" t="n"/>
      <c r="QPU127" s="406" t="n"/>
      <c r="QPV127" s="406" t="n"/>
      <c r="QPW127" s="406" t="n"/>
      <c r="QPX127" s="406" t="n"/>
      <c r="QPY127" s="406" t="n"/>
      <c r="QPZ127" s="406" t="n"/>
      <c r="QQA127" s="406" t="n"/>
      <c r="QQB127" s="406" t="n"/>
      <c r="QQC127" s="406" t="n"/>
      <c r="QQD127" s="406" t="n"/>
      <c r="QQE127" s="406" t="n"/>
      <c r="QQF127" s="406" t="n"/>
      <c r="QQG127" s="406" t="n"/>
      <c r="QQH127" s="406" t="n"/>
      <c r="QQI127" s="406" t="n"/>
      <c r="QQJ127" s="406" t="n"/>
      <c r="QQK127" s="406" t="n"/>
      <c r="QQL127" s="406" t="n"/>
      <c r="QQM127" s="406" t="n"/>
      <c r="QQN127" s="406" t="n"/>
      <c r="QQO127" s="406" t="n"/>
      <c r="QQP127" s="406" t="n"/>
      <c r="QQQ127" s="406" t="n"/>
      <c r="QQR127" s="406" t="n"/>
      <c r="QQS127" s="406" t="n"/>
      <c r="QQT127" s="406" t="n"/>
      <c r="QQU127" s="406" t="n"/>
      <c r="QQV127" s="406" t="n"/>
      <c r="QQW127" s="406" t="n"/>
      <c r="QQX127" s="406" t="n"/>
      <c r="QQY127" s="406" t="n"/>
      <c r="QQZ127" s="406" t="n"/>
      <c r="QRA127" s="406" t="n"/>
      <c r="QRB127" s="406" t="n"/>
      <c r="QRC127" s="406" t="n"/>
      <c r="QRD127" s="406" t="n"/>
      <c r="QRE127" s="406" t="n"/>
      <c r="QRF127" s="406" t="n"/>
      <c r="QRG127" s="406" t="n"/>
      <c r="QRH127" s="406" t="n"/>
      <c r="QRI127" s="406" t="n"/>
      <c r="QRJ127" s="406" t="n"/>
      <c r="QRK127" s="406" t="n"/>
      <c r="QRL127" s="406" t="n"/>
      <c r="QRM127" s="406" t="n"/>
      <c r="QRN127" s="406" t="n"/>
      <c r="QRO127" s="406" t="n"/>
      <c r="QRP127" s="406" t="n"/>
      <c r="QRQ127" s="406" t="n"/>
      <c r="QRR127" s="406" t="n"/>
      <c r="QRS127" s="406" t="n"/>
      <c r="QRT127" s="406" t="n"/>
      <c r="QRU127" s="406" t="n"/>
      <c r="QRV127" s="406" t="n"/>
      <c r="QRW127" s="406" t="n"/>
      <c r="QRX127" s="406" t="n"/>
      <c r="QRY127" s="406" t="n"/>
      <c r="QRZ127" s="406" t="n"/>
      <c r="QSA127" s="406" t="n"/>
      <c r="QSB127" s="406" t="n"/>
      <c r="QSC127" s="406" t="n"/>
      <c r="QSD127" s="406" t="n"/>
      <c r="QSE127" s="406" t="n"/>
      <c r="QSF127" s="406" t="n"/>
      <c r="QSG127" s="406" t="n"/>
      <c r="QSH127" s="406" t="n"/>
      <c r="QSI127" s="406" t="n"/>
      <c r="QSJ127" s="406" t="n"/>
      <c r="QSK127" s="406" t="n"/>
      <c r="QSL127" s="406" t="n"/>
      <c r="QSM127" s="406" t="n"/>
      <c r="QSN127" s="406" t="n"/>
      <c r="QSO127" s="406" t="n"/>
      <c r="QSP127" s="406" t="n"/>
      <c r="QSQ127" s="406" t="n"/>
      <c r="QSR127" s="406" t="n"/>
      <c r="QSS127" s="406" t="n"/>
      <c r="QST127" s="406" t="n"/>
      <c r="QSU127" s="406" t="n"/>
      <c r="QSV127" s="406" t="n"/>
      <c r="QSW127" s="406" t="n"/>
      <c r="QSX127" s="406" t="n"/>
      <c r="QSY127" s="406" t="n"/>
      <c r="QSZ127" s="406" t="n"/>
      <c r="QTA127" s="406" t="n"/>
      <c r="QTB127" s="406" t="n"/>
      <c r="QTC127" s="406" t="n"/>
      <c r="QTD127" s="406" t="n"/>
      <c r="QTE127" s="406" t="n"/>
      <c r="QTF127" s="406" t="n"/>
      <c r="QTG127" s="406" t="n"/>
      <c r="QTH127" s="406" t="n"/>
      <c r="QTI127" s="406" t="n"/>
      <c r="QTJ127" s="406" t="n"/>
      <c r="QTK127" s="406" t="n"/>
      <c r="QTL127" s="406" t="n"/>
      <c r="QTM127" s="406" t="n"/>
      <c r="QTN127" s="406" t="n"/>
      <c r="QTO127" s="406" t="n"/>
      <c r="QTP127" s="406" t="n"/>
      <c r="QTQ127" s="406" t="n"/>
      <c r="QTR127" s="406" t="n"/>
      <c r="QTS127" s="406" t="n"/>
      <c r="QTT127" s="406" t="n"/>
      <c r="QTU127" s="406" t="n"/>
      <c r="QTV127" s="406" t="n"/>
      <c r="QTW127" s="406" t="n"/>
      <c r="QTX127" s="406" t="n"/>
      <c r="QTY127" s="406" t="n"/>
      <c r="QTZ127" s="406" t="n"/>
      <c r="QUA127" s="406" t="n"/>
      <c r="QUB127" s="406" t="n"/>
      <c r="QUC127" s="406" t="n"/>
      <c r="QUD127" s="406" t="n"/>
      <c r="QUE127" s="406" t="n"/>
      <c r="QUF127" s="406" t="n"/>
      <c r="QUG127" s="406" t="n"/>
      <c r="QUH127" s="406" t="n"/>
      <c r="QUI127" s="406" t="n"/>
      <c r="QUJ127" s="406" t="n"/>
      <c r="QUK127" s="406" t="n"/>
      <c r="QUL127" s="406" t="n"/>
      <c r="QUM127" s="406" t="n"/>
      <c r="QUN127" s="406" t="n"/>
      <c r="QUO127" s="406" t="n"/>
      <c r="QUP127" s="406" t="n"/>
      <c r="QUQ127" s="406" t="n"/>
      <c r="QUR127" s="406" t="n"/>
      <c r="QUS127" s="406" t="n"/>
      <c r="QUT127" s="406" t="n"/>
      <c r="QUU127" s="406" t="n"/>
      <c r="QUV127" s="406" t="n"/>
      <c r="QUW127" s="406" t="n"/>
      <c r="QUX127" s="406" t="n"/>
      <c r="QUY127" s="406" t="n"/>
      <c r="QUZ127" s="406" t="n"/>
      <c r="QVA127" s="406" t="n"/>
      <c r="QVB127" s="406" t="n"/>
      <c r="QVC127" s="406" t="n"/>
      <c r="QVD127" s="406" t="n"/>
      <c r="QVE127" s="406" t="n"/>
      <c r="QVF127" s="406" t="n"/>
      <c r="QVG127" s="406" t="n"/>
      <c r="QVH127" s="406" t="n"/>
      <c r="QVI127" s="406" t="n"/>
      <c r="QVJ127" s="406" t="n"/>
      <c r="QVK127" s="406" t="n"/>
      <c r="QVL127" s="406" t="n"/>
      <c r="QVM127" s="406" t="n"/>
      <c r="QVN127" s="406" t="n"/>
      <c r="QVO127" s="406" t="n"/>
      <c r="QVP127" s="406" t="n"/>
      <c r="QVQ127" s="406" t="n"/>
      <c r="QVR127" s="406" t="n"/>
      <c r="QVS127" s="406" t="n"/>
      <c r="QVT127" s="406" t="n"/>
      <c r="QVU127" s="406" t="n"/>
      <c r="QVV127" s="406" t="n"/>
      <c r="QVW127" s="406" t="n"/>
      <c r="QVX127" s="406" t="n"/>
      <c r="QVY127" s="406" t="n"/>
      <c r="QVZ127" s="406" t="n"/>
      <c r="QWA127" s="406" t="n"/>
      <c r="QWB127" s="406" t="n"/>
      <c r="QWC127" s="406" t="n"/>
      <c r="QWD127" s="406" t="n"/>
      <c r="QWE127" s="406" t="n"/>
      <c r="QWF127" s="406" t="n"/>
      <c r="QWG127" s="406" t="n"/>
      <c r="QWH127" s="406" t="n"/>
      <c r="QWI127" s="406" t="n"/>
      <c r="QWJ127" s="406" t="n"/>
      <c r="QWK127" s="406" t="n"/>
      <c r="QWL127" s="406" t="n"/>
      <c r="QWM127" s="406" t="n"/>
      <c r="QWN127" s="406" t="n"/>
      <c r="QWO127" s="406" t="n"/>
      <c r="QWP127" s="406" t="n"/>
      <c r="QWQ127" s="406" t="n"/>
      <c r="QWR127" s="406" t="n"/>
      <c r="QWS127" s="406" t="n"/>
      <c r="QWT127" s="406" t="n"/>
      <c r="QWU127" s="406" t="n"/>
      <c r="QWV127" s="406" t="n"/>
      <c r="QWW127" s="406" t="n"/>
      <c r="QWX127" s="406" t="n"/>
      <c r="QWY127" s="406" t="n"/>
      <c r="QWZ127" s="406" t="n"/>
      <c r="QXA127" s="406" t="n"/>
      <c r="QXB127" s="406" t="n"/>
      <c r="QXC127" s="406" t="n"/>
      <c r="QXD127" s="406" t="n"/>
      <c r="QXE127" s="406" t="n"/>
      <c r="QXF127" s="406" t="n"/>
      <c r="QXG127" s="406" t="n"/>
      <c r="QXH127" s="406" t="n"/>
      <c r="QXI127" s="406" t="n"/>
      <c r="QXJ127" s="406" t="n"/>
      <c r="QXK127" s="406" t="n"/>
      <c r="QXL127" s="406" t="n"/>
      <c r="QXM127" s="406" t="n"/>
      <c r="QXN127" s="406" t="n"/>
      <c r="QXO127" s="406" t="n"/>
      <c r="QXP127" s="406" t="n"/>
      <c r="QXQ127" s="406" t="n"/>
      <c r="QXR127" s="406" t="n"/>
      <c r="QXS127" s="406" t="n"/>
      <c r="QXT127" s="406" t="n"/>
      <c r="QXU127" s="406" t="n"/>
      <c r="QXV127" s="406" t="n"/>
      <c r="QXW127" s="406" t="n"/>
      <c r="QXX127" s="406" t="n"/>
      <c r="QXY127" s="406" t="n"/>
      <c r="QXZ127" s="406" t="n"/>
      <c r="QYA127" s="406" t="n"/>
      <c r="QYB127" s="406" t="n"/>
      <c r="QYC127" s="406" t="n"/>
      <c r="QYD127" s="406" t="n"/>
      <c r="QYE127" s="406" t="n"/>
      <c r="QYF127" s="406" t="n"/>
      <c r="QYG127" s="406" t="n"/>
      <c r="QYH127" s="406" t="n"/>
      <c r="QYI127" s="406" t="n"/>
      <c r="QYJ127" s="406" t="n"/>
      <c r="QYK127" s="406" t="n"/>
      <c r="QYL127" s="406" t="n"/>
      <c r="QYM127" s="406" t="n"/>
      <c r="QYN127" s="406" t="n"/>
      <c r="QYO127" s="406" t="n"/>
      <c r="QYP127" s="406" t="n"/>
      <c r="QYQ127" s="406" t="n"/>
      <c r="QYR127" s="406" t="n"/>
      <c r="QYS127" s="406" t="n"/>
      <c r="QYT127" s="406" t="n"/>
      <c r="QYU127" s="406" t="n"/>
      <c r="QYV127" s="406" t="n"/>
      <c r="QYW127" s="406" t="n"/>
      <c r="QYX127" s="406" t="n"/>
      <c r="QYY127" s="406" t="n"/>
      <c r="QYZ127" s="406" t="n"/>
      <c r="QZA127" s="406" t="n"/>
      <c r="QZB127" s="406" t="n"/>
      <c r="QZC127" s="406" t="n"/>
      <c r="QZD127" s="406" t="n"/>
      <c r="QZE127" s="406" t="n"/>
      <c r="QZF127" s="406" t="n"/>
      <c r="QZG127" s="406" t="n"/>
      <c r="QZH127" s="406" t="n"/>
      <c r="QZI127" s="406" t="n"/>
      <c r="QZJ127" s="406" t="n"/>
      <c r="QZK127" s="406" t="n"/>
      <c r="QZL127" s="406" t="n"/>
      <c r="QZM127" s="406" t="n"/>
      <c r="QZN127" s="406" t="n"/>
      <c r="QZO127" s="406" t="n"/>
      <c r="QZP127" s="406" t="n"/>
      <c r="QZQ127" s="406" t="n"/>
      <c r="QZR127" s="406" t="n"/>
      <c r="QZS127" s="406" t="n"/>
      <c r="QZT127" s="406" t="n"/>
      <c r="QZU127" s="406" t="n"/>
      <c r="QZV127" s="406" t="n"/>
      <c r="QZW127" s="406" t="n"/>
      <c r="QZX127" s="406" t="n"/>
      <c r="QZY127" s="406" t="n"/>
      <c r="QZZ127" s="406" t="n"/>
      <c r="RAA127" s="406" t="n"/>
      <c r="RAB127" s="406" t="n"/>
      <c r="RAC127" s="406" t="n"/>
      <c r="RAD127" s="406" t="n"/>
      <c r="RAE127" s="406" t="n"/>
      <c r="RAF127" s="406" t="n"/>
      <c r="RAG127" s="406" t="n"/>
      <c r="RAH127" s="406" t="n"/>
      <c r="RAI127" s="406" t="n"/>
      <c r="RAJ127" s="406" t="n"/>
      <c r="RAK127" s="406" t="n"/>
      <c r="RAL127" s="406" t="n"/>
      <c r="RAM127" s="406" t="n"/>
      <c r="RAN127" s="406" t="n"/>
      <c r="RAO127" s="406" t="n"/>
      <c r="RAP127" s="406" t="n"/>
      <c r="RAQ127" s="406" t="n"/>
      <c r="RAR127" s="406" t="n"/>
      <c r="RAS127" s="406" t="n"/>
      <c r="RAT127" s="406" t="n"/>
      <c r="RAU127" s="406" t="n"/>
      <c r="RAV127" s="406" t="n"/>
      <c r="RAW127" s="406" t="n"/>
      <c r="RAX127" s="406" t="n"/>
      <c r="RAY127" s="406" t="n"/>
      <c r="RAZ127" s="406" t="n"/>
      <c r="RBA127" s="406" t="n"/>
      <c r="RBB127" s="406" t="n"/>
      <c r="RBC127" s="406" t="n"/>
      <c r="RBD127" s="406" t="n"/>
      <c r="RBE127" s="406" t="n"/>
      <c r="RBF127" s="406" t="n"/>
      <c r="RBG127" s="406" t="n"/>
      <c r="RBH127" s="406" t="n"/>
      <c r="RBI127" s="406" t="n"/>
      <c r="RBJ127" s="406" t="n"/>
      <c r="RBK127" s="406" t="n"/>
      <c r="RBL127" s="406" t="n"/>
      <c r="RBM127" s="406" t="n"/>
      <c r="RBN127" s="406" t="n"/>
      <c r="RBO127" s="406" t="n"/>
      <c r="RBP127" s="406" t="n"/>
      <c r="RBQ127" s="406" t="n"/>
      <c r="RBR127" s="406" t="n"/>
      <c r="RBS127" s="406" t="n"/>
      <c r="RBT127" s="406" t="n"/>
      <c r="RBU127" s="406" t="n"/>
      <c r="RBV127" s="406" t="n"/>
      <c r="RBW127" s="406" t="n"/>
      <c r="RBX127" s="406" t="n"/>
      <c r="RBY127" s="406" t="n"/>
      <c r="RBZ127" s="406" t="n"/>
      <c r="RCA127" s="406" t="n"/>
      <c r="RCB127" s="406" t="n"/>
      <c r="RCC127" s="406" t="n"/>
      <c r="RCD127" s="406" t="n"/>
      <c r="RCE127" s="406" t="n"/>
      <c r="RCF127" s="406" t="n"/>
      <c r="RCG127" s="406" t="n"/>
      <c r="RCH127" s="406" t="n"/>
      <c r="RCI127" s="406" t="n"/>
      <c r="RCJ127" s="406" t="n"/>
      <c r="RCK127" s="406" t="n"/>
      <c r="RCL127" s="406" t="n"/>
      <c r="RCM127" s="406" t="n"/>
      <c r="RCN127" s="406" t="n"/>
      <c r="RCO127" s="406" t="n"/>
      <c r="RCP127" s="406" t="n"/>
      <c r="RCQ127" s="406" t="n"/>
      <c r="RCR127" s="406" t="n"/>
      <c r="RCS127" s="406" t="n"/>
      <c r="RCT127" s="406" t="n"/>
      <c r="RCU127" s="406" t="n"/>
      <c r="RCV127" s="406" t="n"/>
      <c r="RCW127" s="406" t="n"/>
      <c r="RCX127" s="406" t="n"/>
      <c r="RCY127" s="406" t="n"/>
      <c r="RCZ127" s="406" t="n"/>
      <c r="RDA127" s="406" t="n"/>
      <c r="RDB127" s="406" t="n"/>
      <c r="RDC127" s="406" t="n"/>
      <c r="RDD127" s="406" t="n"/>
      <c r="RDE127" s="406" t="n"/>
      <c r="RDF127" s="406" t="n"/>
      <c r="RDG127" s="406" t="n"/>
      <c r="RDH127" s="406" t="n"/>
      <c r="RDI127" s="406" t="n"/>
      <c r="RDJ127" s="406" t="n"/>
      <c r="RDK127" s="406" t="n"/>
      <c r="RDL127" s="406" t="n"/>
      <c r="RDM127" s="406" t="n"/>
      <c r="RDN127" s="406" t="n"/>
      <c r="RDO127" s="406" t="n"/>
      <c r="RDP127" s="406" t="n"/>
      <c r="RDQ127" s="406" t="n"/>
      <c r="RDR127" s="406" t="n"/>
      <c r="RDS127" s="406" t="n"/>
      <c r="RDT127" s="406" t="n"/>
      <c r="RDU127" s="406" t="n"/>
      <c r="RDV127" s="406" t="n"/>
      <c r="RDW127" s="406" t="n"/>
      <c r="RDX127" s="406" t="n"/>
      <c r="RDY127" s="406" t="n"/>
      <c r="RDZ127" s="406" t="n"/>
      <c r="REA127" s="406" t="n"/>
      <c r="REB127" s="406" t="n"/>
      <c r="REC127" s="406" t="n"/>
      <c r="RED127" s="406" t="n"/>
      <c r="REE127" s="406" t="n"/>
      <c r="REF127" s="406" t="n"/>
      <c r="REG127" s="406" t="n"/>
      <c r="REH127" s="406" t="n"/>
      <c r="REI127" s="406" t="n"/>
      <c r="REJ127" s="406" t="n"/>
      <c r="REK127" s="406" t="n"/>
      <c r="REL127" s="406" t="n"/>
      <c r="REM127" s="406" t="n"/>
      <c r="REN127" s="406" t="n"/>
      <c r="REO127" s="406" t="n"/>
      <c r="REP127" s="406" t="n"/>
      <c r="REQ127" s="406" t="n"/>
      <c r="RER127" s="406" t="n"/>
      <c r="RES127" s="406" t="n"/>
      <c r="RET127" s="406" t="n"/>
      <c r="REU127" s="406" t="n"/>
      <c r="REV127" s="406" t="n"/>
      <c r="REW127" s="406" t="n"/>
      <c r="REX127" s="406" t="n"/>
      <c r="REY127" s="406" t="n"/>
      <c r="REZ127" s="406" t="n"/>
      <c r="RFA127" s="406" t="n"/>
      <c r="RFB127" s="406" t="n"/>
      <c r="RFC127" s="406" t="n"/>
      <c r="RFD127" s="406" t="n"/>
      <c r="RFE127" s="406" t="n"/>
      <c r="RFF127" s="406" t="n"/>
      <c r="RFG127" s="406" t="n"/>
      <c r="RFH127" s="406" t="n"/>
      <c r="RFI127" s="406" t="n"/>
      <c r="RFJ127" s="406" t="n"/>
      <c r="RFK127" s="406" t="n"/>
      <c r="RFL127" s="406" t="n"/>
      <c r="RFM127" s="406" t="n"/>
      <c r="RFN127" s="406" t="n"/>
      <c r="RFO127" s="406" t="n"/>
      <c r="RFP127" s="406" t="n"/>
      <c r="RFQ127" s="406" t="n"/>
      <c r="RFR127" s="406" t="n"/>
      <c r="RFS127" s="406" t="n"/>
      <c r="RFT127" s="406" t="n"/>
      <c r="RFU127" s="406" t="n"/>
      <c r="RFV127" s="406" t="n"/>
      <c r="RFW127" s="406" t="n"/>
      <c r="RFX127" s="406" t="n"/>
      <c r="RFY127" s="406" t="n"/>
      <c r="RFZ127" s="406" t="n"/>
      <c r="RGA127" s="406" t="n"/>
      <c r="RGB127" s="406" t="n"/>
      <c r="RGC127" s="406" t="n"/>
      <c r="RGD127" s="406" t="n"/>
      <c r="RGE127" s="406" t="n"/>
      <c r="RGF127" s="406" t="n"/>
      <c r="RGG127" s="406" t="n"/>
      <c r="RGH127" s="406" t="n"/>
      <c r="RGI127" s="406" t="n"/>
      <c r="RGJ127" s="406" t="n"/>
      <c r="RGK127" s="406" t="n"/>
      <c r="RGL127" s="406" t="n"/>
      <c r="RGM127" s="406" t="n"/>
      <c r="RGN127" s="406" t="n"/>
      <c r="RGO127" s="406" t="n"/>
      <c r="RGP127" s="406" t="n"/>
      <c r="RGQ127" s="406" t="n"/>
      <c r="RGR127" s="406" t="n"/>
      <c r="RGS127" s="406" t="n"/>
      <c r="RGT127" s="406" t="n"/>
      <c r="RGU127" s="406" t="n"/>
      <c r="RGV127" s="406" t="n"/>
      <c r="RGW127" s="406" t="n"/>
      <c r="RGX127" s="406" t="n"/>
      <c r="RGY127" s="406" t="n"/>
      <c r="RGZ127" s="406" t="n"/>
      <c r="RHA127" s="406" t="n"/>
      <c r="RHB127" s="406" t="n"/>
      <c r="RHC127" s="406" t="n"/>
      <c r="RHD127" s="406" t="n"/>
      <c r="RHE127" s="406" t="n"/>
      <c r="RHF127" s="406" t="n"/>
      <c r="RHG127" s="406" t="n"/>
      <c r="RHH127" s="406" t="n"/>
      <c r="RHI127" s="406" t="n"/>
      <c r="RHJ127" s="406" t="n"/>
      <c r="RHK127" s="406" t="n"/>
      <c r="RHL127" s="406" t="n"/>
      <c r="RHM127" s="406" t="n"/>
      <c r="RHN127" s="406" t="n"/>
      <c r="RHO127" s="406" t="n"/>
      <c r="RHP127" s="406" t="n"/>
      <c r="RHQ127" s="406" t="n"/>
      <c r="RHR127" s="406" t="n"/>
      <c r="RHS127" s="406" t="n"/>
      <c r="RHT127" s="406" t="n"/>
      <c r="RHU127" s="406" t="n"/>
      <c r="RHV127" s="406" t="n"/>
      <c r="RHW127" s="406" t="n"/>
      <c r="RHX127" s="406" t="n"/>
      <c r="RHY127" s="406" t="n"/>
      <c r="RHZ127" s="406" t="n"/>
      <c r="RIA127" s="406" t="n"/>
      <c r="RIB127" s="406" t="n"/>
      <c r="RIC127" s="406" t="n"/>
      <c r="RID127" s="406" t="n"/>
      <c r="RIE127" s="406" t="n"/>
      <c r="RIF127" s="406" t="n"/>
      <c r="RIG127" s="406" t="n"/>
      <c r="RIH127" s="406" t="n"/>
      <c r="RII127" s="406" t="n"/>
      <c r="RIJ127" s="406" t="n"/>
      <c r="RIK127" s="406" t="n"/>
      <c r="RIL127" s="406" t="n"/>
      <c r="RIM127" s="406" t="n"/>
      <c r="RIN127" s="406" t="n"/>
      <c r="RIO127" s="406" t="n"/>
      <c r="RIP127" s="406" t="n"/>
      <c r="RIQ127" s="406" t="n"/>
      <c r="RIR127" s="406" t="n"/>
      <c r="RIS127" s="406" t="n"/>
      <c r="RIT127" s="406" t="n"/>
      <c r="RIU127" s="406" t="n"/>
      <c r="RIV127" s="406" t="n"/>
      <c r="RIW127" s="406" t="n"/>
      <c r="RIX127" s="406" t="n"/>
      <c r="RIY127" s="406" t="n"/>
      <c r="RIZ127" s="406" t="n"/>
      <c r="RJA127" s="406" t="n"/>
      <c r="RJB127" s="406" t="n"/>
      <c r="RJC127" s="406" t="n"/>
      <c r="RJD127" s="406" t="n"/>
      <c r="RJE127" s="406" t="n"/>
      <c r="RJF127" s="406" t="n"/>
      <c r="RJG127" s="406" t="n"/>
      <c r="RJH127" s="406" t="n"/>
      <c r="RJI127" s="406" t="n"/>
      <c r="RJJ127" s="406" t="n"/>
      <c r="RJK127" s="406" t="n"/>
      <c r="RJL127" s="406" t="n"/>
      <c r="RJM127" s="406" t="n"/>
      <c r="RJN127" s="406" t="n"/>
      <c r="RJO127" s="406" t="n"/>
      <c r="RJP127" s="406" t="n"/>
      <c r="RJQ127" s="406" t="n"/>
      <c r="RJR127" s="406" t="n"/>
      <c r="RJS127" s="406" t="n"/>
      <c r="RJT127" s="406" t="n"/>
      <c r="RJU127" s="406" t="n"/>
      <c r="RJV127" s="406" t="n"/>
      <c r="RJW127" s="406" t="n"/>
      <c r="RJX127" s="406" t="n"/>
      <c r="RJY127" s="406" t="n"/>
      <c r="RJZ127" s="406" t="n"/>
      <c r="RKA127" s="406" t="n"/>
      <c r="RKB127" s="406" t="n"/>
      <c r="RKC127" s="406" t="n"/>
      <c r="RKD127" s="406" t="n"/>
      <c r="RKE127" s="406" t="n"/>
      <c r="RKF127" s="406" t="n"/>
      <c r="RKG127" s="406" t="n"/>
      <c r="RKH127" s="406" t="n"/>
      <c r="RKI127" s="406" t="n"/>
      <c r="RKJ127" s="406" t="n"/>
      <c r="RKK127" s="406" t="n"/>
      <c r="RKL127" s="406" t="n"/>
      <c r="RKM127" s="406" t="n"/>
      <c r="RKN127" s="406" t="n"/>
      <c r="RKO127" s="406" t="n"/>
      <c r="RKP127" s="406" t="n"/>
      <c r="RKQ127" s="406" t="n"/>
      <c r="RKR127" s="406" t="n"/>
      <c r="RKS127" s="406" t="n"/>
      <c r="RKT127" s="406" t="n"/>
      <c r="RKU127" s="406" t="n"/>
      <c r="RKV127" s="406" t="n"/>
      <c r="RKW127" s="406" t="n"/>
      <c r="RKX127" s="406" t="n"/>
      <c r="RKY127" s="406" t="n"/>
      <c r="RKZ127" s="406" t="n"/>
      <c r="RLA127" s="406" t="n"/>
      <c r="RLB127" s="406" t="n"/>
      <c r="RLC127" s="406" t="n"/>
      <c r="RLD127" s="406" t="n"/>
      <c r="RLE127" s="406" t="n"/>
      <c r="RLF127" s="406" t="n"/>
      <c r="RLG127" s="406" t="n"/>
      <c r="RLH127" s="406" t="n"/>
      <c r="RLI127" s="406" t="n"/>
      <c r="RLJ127" s="406" t="n"/>
      <c r="RLK127" s="406" t="n"/>
      <c r="RLL127" s="406" t="n"/>
      <c r="RLM127" s="406" t="n"/>
      <c r="RLN127" s="406" t="n"/>
      <c r="RLO127" s="406" t="n"/>
      <c r="RLP127" s="406" t="n"/>
      <c r="RLQ127" s="406" t="n"/>
      <c r="RLR127" s="406" t="n"/>
      <c r="RLS127" s="406" t="n"/>
      <c r="RLT127" s="406" t="n"/>
      <c r="RLU127" s="406" t="n"/>
      <c r="RLV127" s="406" t="n"/>
      <c r="RLW127" s="406" t="n"/>
      <c r="RLX127" s="406" t="n"/>
      <c r="RLY127" s="406" t="n"/>
      <c r="RLZ127" s="406" t="n"/>
      <c r="RMA127" s="406" t="n"/>
      <c r="RMB127" s="406" t="n"/>
      <c r="RMC127" s="406" t="n"/>
      <c r="RMD127" s="406" t="n"/>
      <c r="RME127" s="406" t="n"/>
      <c r="RMF127" s="406" t="n"/>
      <c r="RMG127" s="406" t="n"/>
      <c r="RMH127" s="406" t="n"/>
      <c r="RMI127" s="406" t="n"/>
      <c r="RMJ127" s="406" t="n"/>
      <c r="RMK127" s="406" t="n"/>
      <c r="RML127" s="406" t="n"/>
      <c r="RMM127" s="406" t="n"/>
      <c r="RMN127" s="406" t="n"/>
      <c r="RMO127" s="406" t="n"/>
      <c r="RMP127" s="406" t="n"/>
      <c r="RMQ127" s="406" t="n"/>
      <c r="RMR127" s="406" t="n"/>
      <c r="RMS127" s="406" t="n"/>
      <c r="RMT127" s="406" t="n"/>
      <c r="RMU127" s="406" t="n"/>
      <c r="RMV127" s="406" t="n"/>
      <c r="RMW127" s="406" t="n"/>
      <c r="RMX127" s="406" t="n"/>
      <c r="RMY127" s="406" t="n"/>
      <c r="RMZ127" s="406" t="n"/>
      <c r="RNA127" s="406" t="n"/>
      <c r="RNB127" s="406" t="n"/>
      <c r="RNC127" s="406" t="n"/>
      <c r="RND127" s="406" t="n"/>
      <c r="RNE127" s="406" t="n"/>
      <c r="RNF127" s="406" t="n"/>
      <c r="RNG127" s="406" t="n"/>
      <c r="RNH127" s="406" t="n"/>
      <c r="RNI127" s="406" t="n"/>
      <c r="RNJ127" s="406" t="n"/>
      <c r="RNK127" s="406" t="n"/>
      <c r="RNL127" s="406" t="n"/>
      <c r="RNM127" s="406" t="n"/>
      <c r="RNN127" s="406" t="n"/>
      <c r="RNO127" s="406" t="n"/>
      <c r="RNP127" s="406" t="n"/>
      <c r="RNQ127" s="406" t="n"/>
      <c r="RNR127" s="406" t="n"/>
      <c r="RNS127" s="406" t="n"/>
      <c r="RNT127" s="406" t="n"/>
      <c r="RNU127" s="406" t="n"/>
      <c r="RNV127" s="406" t="n"/>
      <c r="RNW127" s="406" t="n"/>
      <c r="RNX127" s="406" t="n"/>
      <c r="RNY127" s="406" t="n"/>
      <c r="RNZ127" s="406" t="n"/>
      <c r="ROA127" s="406" t="n"/>
      <c r="ROB127" s="406" t="n"/>
      <c r="ROC127" s="406" t="n"/>
      <c r="ROD127" s="406" t="n"/>
      <c r="ROE127" s="406" t="n"/>
      <c r="ROF127" s="406" t="n"/>
      <c r="ROG127" s="406" t="n"/>
      <c r="ROH127" s="406" t="n"/>
      <c r="ROI127" s="406" t="n"/>
      <c r="ROJ127" s="406" t="n"/>
      <c r="ROK127" s="406" t="n"/>
      <c r="ROL127" s="406" t="n"/>
      <c r="ROM127" s="406" t="n"/>
      <c r="RON127" s="406" t="n"/>
      <c r="ROO127" s="406" t="n"/>
      <c r="ROP127" s="406" t="n"/>
      <c r="ROQ127" s="406" t="n"/>
      <c r="ROR127" s="406" t="n"/>
      <c r="ROS127" s="406" t="n"/>
      <c r="ROT127" s="406" t="n"/>
      <c r="ROU127" s="406" t="n"/>
      <c r="ROV127" s="406" t="n"/>
      <c r="ROW127" s="406" t="n"/>
      <c r="ROX127" s="406" t="n"/>
      <c r="ROY127" s="406" t="n"/>
      <c r="ROZ127" s="406" t="n"/>
      <c r="RPA127" s="406" t="n"/>
      <c r="RPB127" s="406" t="n"/>
      <c r="RPC127" s="406" t="n"/>
      <c r="RPD127" s="406" t="n"/>
      <c r="RPE127" s="406" t="n"/>
      <c r="RPF127" s="406" t="n"/>
      <c r="RPG127" s="406" t="n"/>
      <c r="RPH127" s="406" t="n"/>
      <c r="RPI127" s="406" t="n"/>
      <c r="RPJ127" s="406" t="n"/>
      <c r="RPK127" s="406" t="n"/>
      <c r="RPL127" s="406" t="n"/>
      <c r="RPM127" s="406" t="n"/>
      <c r="RPN127" s="406" t="n"/>
      <c r="RPO127" s="406" t="n"/>
      <c r="RPP127" s="406" t="n"/>
      <c r="RPQ127" s="406" t="n"/>
      <c r="RPR127" s="406" t="n"/>
      <c r="RPS127" s="406" t="n"/>
      <c r="RPT127" s="406" t="n"/>
      <c r="RPU127" s="406" t="n"/>
      <c r="RPV127" s="406" t="n"/>
      <c r="RPW127" s="406" t="n"/>
      <c r="RPX127" s="406" t="n"/>
      <c r="RPY127" s="406" t="n"/>
      <c r="RPZ127" s="406" t="n"/>
      <c r="RQA127" s="406" t="n"/>
      <c r="RQB127" s="406" t="n"/>
      <c r="RQC127" s="406" t="n"/>
      <c r="RQD127" s="406" t="n"/>
      <c r="RQE127" s="406" t="n"/>
      <c r="RQF127" s="406" t="n"/>
      <c r="RQG127" s="406" t="n"/>
      <c r="RQH127" s="406" t="n"/>
      <c r="RQI127" s="406" t="n"/>
      <c r="RQJ127" s="406" t="n"/>
      <c r="RQK127" s="406" t="n"/>
      <c r="RQL127" s="406" t="n"/>
      <c r="RQM127" s="406" t="n"/>
      <c r="RQN127" s="406" t="n"/>
      <c r="RQO127" s="406" t="n"/>
      <c r="RQP127" s="406" t="n"/>
      <c r="RQQ127" s="406" t="n"/>
      <c r="RQR127" s="406" t="n"/>
      <c r="RQS127" s="406" t="n"/>
      <c r="RQT127" s="406" t="n"/>
      <c r="RQU127" s="406" t="n"/>
      <c r="RQV127" s="406" t="n"/>
      <c r="RQW127" s="406" t="n"/>
      <c r="RQX127" s="406" t="n"/>
      <c r="RQY127" s="406" t="n"/>
      <c r="RQZ127" s="406" t="n"/>
      <c r="RRA127" s="406" t="n"/>
      <c r="RRB127" s="406" t="n"/>
      <c r="RRC127" s="406" t="n"/>
      <c r="RRD127" s="406" t="n"/>
      <c r="RRE127" s="406" t="n"/>
      <c r="RRF127" s="406" t="n"/>
      <c r="RRG127" s="406" t="n"/>
      <c r="RRH127" s="406" t="n"/>
      <c r="RRI127" s="406" t="n"/>
      <c r="RRJ127" s="406" t="n"/>
      <c r="RRK127" s="406" t="n"/>
      <c r="RRL127" s="406" t="n"/>
      <c r="RRM127" s="406" t="n"/>
      <c r="RRN127" s="406" t="n"/>
      <c r="RRO127" s="406" t="n"/>
      <c r="RRP127" s="406" t="n"/>
      <c r="RRQ127" s="406" t="n"/>
      <c r="RRR127" s="406" t="n"/>
      <c r="RRS127" s="406" t="n"/>
      <c r="RRT127" s="406" t="n"/>
      <c r="RRU127" s="406" t="n"/>
      <c r="RRV127" s="406" t="n"/>
      <c r="RRW127" s="406" t="n"/>
      <c r="RRX127" s="406" t="n"/>
      <c r="RRY127" s="406" t="n"/>
      <c r="RRZ127" s="406" t="n"/>
      <c r="RSA127" s="406" t="n"/>
      <c r="RSB127" s="406" t="n"/>
      <c r="RSC127" s="406" t="n"/>
      <c r="RSD127" s="406" t="n"/>
      <c r="RSE127" s="406" t="n"/>
      <c r="RSF127" s="406" t="n"/>
      <c r="RSG127" s="406" t="n"/>
      <c r="RSH127" s="406" t="n"/>
      <c r="RSI127" s="406" t="n"/>
      <c r="RSJ127" s="406" t="n"/>
      <c r="RSK127" s="406" t="n"/>
      <c r="RSL127" s="406" t="n"/>
      <c r="RSM127" s="406" t="n"/>
      <c r="RSN127" s="406" t="n"/>
      <c r="RSO127" s="406" t="n"/>
      <c r="RSP127" s="406" t="n"/>
      <c r="RSQ127" s="406" t="n"/>
      <c r="RSR127" s="406" t="n"/>
      <c r="RSS127" s="406" t="n"/>
      <c r="RST127" s="406" t="n"/>
      <c r="RSU127" s="406" t="n"/>
      <c r="RSV127" s="406" t="n"/>
      <c r="RSW127" s="406" t="n"/>
      <c r="RSX127" s="406" t="n"/>
      <c r="RSY127" s="406" t="n"/>
      <c r="RSZ127" s="406" t="n"/>
      <c r="RTA127" s="406" t="n"/>
      <c r="RTB127" s="406" t="n"/>
      <c r="RTC127" s="406" t="n"/>
      <c r="RTD127" s="406" t="n"/>
      <c r="RTE127" s="406" t="n"/>
      <c r="RTF127" s="406" t="n"/>
      <c r="RTG127" s="406" t="n"/>
      <c r="RTH127" s="406" t="n"/>
      <c r="RTI127" s="406" t="n"/>
      <c r="RTJ127" s="406" t="n"/>
      <c r="RTK127" s="406" t="n"/>
      <c r="RTL127" s="406" t="n"/>
      <c r="RTM127" s="406" t="n"/>
      <c r="RTN127" s="406" t="n"/>
      <c r="RTO127" s="406" t="n"/>
      <c r="RTP127" s="406" t="n"/>
      <c r="RTQ127" s="406" t="n"/>
      <c r="RTR127" s="406" t="n"/>
      <c r="RTS127" s="406" t="n"/>
      <c r="RTT127" s="406" t="n"/>
      <c r="RTU127" s="406" t="n"/>
      <c r="RTV127" s="406" t="n"/>
      <c r="RTW127" s="406" t="n"/>
      <c r="RTX127" s="406" t="n"/>
      <c r="RTY127" s="406" t="n"/>
      <c r="RTZ127" s="406" t="n"/>
      <c r="RUA127" s="406" t="n"/>
      <c r="RUB127" s="406" t="n"/>
      <c r="RUC127" s="406" t="n"/>
      <c r="RUD127" s="406" t="n"/>
      <c r="RUE127" s="406" t="n"/>
      <c r="RUF127" s="406" t="n"/>
      <c r="RUG127" s="406" t="n"/>
      <c r="RUH127" s="406" t="n"/>
      <c r="RUI127" s="406" t="n"/>
      <c r="RUJ127" s="406" t="n"/>
      <c r="RUK127" s="406" t="n"/>
      <c r="RUL127" s="406" t="n"/>
      <c r="RUM127" s="406" t="n"/>
      <c r="RUN127" s="406" t="n"/>
      <c r="RUO127" s="406" t="n"/>
      <c r="RUP127" s="406" t="n"/>
      <c r="RUQ127" s="406" t="n"/>
      <c r="RUR127" s="406" t="n"/>
      <c r="RUS127" s="406" t="n"/>
      <c r="RUT127" s="406" t="n"/>
      <c r="RUU127" s="406" t="n"/>
      <c r="RUV127" s="406" t="n"/>
      <c r="RUW127" s="406" t="n"/>
      <c r="RUX127" s="406" t="n"/>
      <c r="RUY127" s="406" t="n"/>
      <c r="RUZ127" s="406" t="n"/>
      <c r="RVA127" s="406" t="n"/>
      <c r="RVB127" s="406" t="n"/>
      <c r="RVC127" s="406" t="n"/>
      <c r="RVD127" s="406" t="n"/>
      <c r="RVE127" s="406" t="n"/>
      <c r="RVF127" s="406" t="n"/>
      <c r="RVG127" s="406" t="n"/>
      <c r="RVH127" s="406" t="n"/>
      <c r="RVI127" s="406" t="n"/>
      <c r="RVJ127" s="406" t="n"/>
      <c r="RVK127" s="406" t="n"/>
      <c r="RVL127" s="406" t="n"/>
      <c r="RVM127" s="406" t="n"/>
      <c r="RVN127" s="406" t="n"/>
      <c r="RVO127" s="406" t="n"/>
      <c r="RVP127" s="406" t="n"/>
      <c r="RVQ127" s="406" t="n"/>
      <c r="RVR127" s="406" t="n"/>
      <c r="RVS127" s="406" t="n"/>
      <c r="RVT127" s="406" t="n"/>
      <c r="RVU127" s="406" t="n"/>
      <c r="RVV127" s="406" t="n"/>
      <c r="RVW127" s="406" t="n"/>
      <c r="RVX127" s="406" t="n"/>
      <c r="RVY127" s="406" t="n"/>
      <c r="RVZ127" s="406" t="n"/>
      <c r="RWA127" s="406" t="n"/>
      <c r="RWB127" s="406" t="n"/>
      <c r="RWC127" s="406" t="n"/>
      <c r="RWD127" s="406" t="n"/>
      <c r="RWE127" s="406" t="n"/>
      <c r="RWF127" s="406" t="n"/>
      <c r="RWG127" s="406" t="n"/>
      <c r="RWH127" s="406" t="n"/>
      <c r="RWI127" s="406" t="n"/>
      <c r="RWJ127" s="406" t="n"/>
      <c r="RWK127" s="406" t="n"/>
      <c r="RWL127" s="406" t="n"/>
      <c r="RWM127" s="406" t="n"/>
      <c r="RWN127" s="406" t="n"/>
      <c r="RWO127" s="406" t="n"/>
      <c r="RWP127" s="406" t="n"/>
      <c r="RWQ127" s="406" t="n"/>
      <c r="RWR127" s="406" t="n"/>
      <c r="RWS127" s="406" t="n"/>
      <c r="RWT127" s="406" t="n"/>
      <c r="RWU127" s="406" t="n"/>
      <c r="RWV127" s="406" t="n"/>
      <c r="RWW127" s="406" t="n"/>
      <c r="RWX127" s="406" t="n"/>
      <c r="RWY127" s="406" t="n"/>
      <c r="RWZ127" s="406" t="n"/>
      <c r="RXA127" s="406" t="n"/>
      <c r="RXB127" s="406" t="n"/>
      <c r="RXC127" s="406" t="n"/>
      <c r="RXD127" s="406" t="n"/>
      <c r="RXE127" s="406" t="n"/>
      <c r="RXF127" s="406" t="n"/>
      <c r="RXG127" s="406" t="n"/>
      <c r="RXH127" s="406" t="n"/>
      <c r="RXI127" s="406" t="n"/>
      <c r="RXJ127" s="406" t="n"/>
      <c r="RXK127" s="406" t="n"/>
      <c r="RXL127" s="406" t="n"/>
      <c r="RXM127" s="406" t="n"/>
      <c r="RXN127" s="406" t="n"/>
      <c r="RXO127" s="406" t="n"/>
      <c r="RXP127" s="406" t="n"/>
      <c r="RXQ127" s="406" t="n"/>
      <c r="RXR127" s="406" t="n"/>
      <c r="RXS127" s="406" t="n"/>
      <c r="RXT127" s="406" t="n"/>
      <c r="RXU127" s="406" t="n"/>
      <c r="RXV127" s="406" t="n"/>
      <c r="RXW127" s="406" t="n"/>
      <c r="RXX127" s="406" t="n"/>
      <c r="RXY127" s="406" t="n"/>
      <c r="RXZ127" s="406" t="n"/>
      <c r="RYA127" s="406" t="n"/>
      <c r="RYB127" s="406" t="n"/>
      <c r="RYC127" s="406" t="n"/>
      <c r="RYD127" s="406" t="n"/>
      <c r="RYE127" s="406" t="n"/>
      <c r="RYF127" s="406" t="n"/>
      <c r="RYG127" s="406" t="n"/>
      <c r="RYH127" s="406" t="n"/>
      <c r="RYI127" s="406" t="n"/>
      <c r="RYJ127" s="406" t="n"/>
      <c r="RYK127" s="406" t="n"/>
      <c r="RYL127" s="406" t="n"/>
      <c r="RYM127" s="406" t="n"/>
      <c r="RYN127" s="406" t="n"/>
      <c r="RYO127" s="406" t="n"/>
      <c r="RYP127" s="406" t="n"/>
      <c r="RYQ127" s="406" t="n"/>
      <c r="RYR127" s="406" t="n"/>
      <c r="RYS127" s="406" t="n"/>
      <c r="RYT127" s="406" t="n"/>
      <c r="RYU127" s="406" t="n"/>
      <c r="RYV127" s="406" t="n"/>
      <c r="RYW127" s="406" t="n"/>
      <c r="RYX127" s="406" t="n"/>
      <c r="RYY127" s="406" t="n"/>
      <c r="RYZ127" s="406" t="n"/>
      <c r="RZA127" s="406" t="n"/>
      <c r="RZB127" s="406" t="n"/>
      <c r="RZC127" s="406" t="n"/>
      <c r="RZD127" s="406" t="n"/>
      <c r="RZE127" s="406" t="n"/>
      <c r="RZF127" s="406" t="n"/>
      <c r="RZG127" s="406" t="n"/>
      <c r="RZH127" s="406" t="n"/>
      <c r="RZI127" s="406" t="n"/>
      <c r="RZJ127" s="406" t="n"/>
      <c r="RZK127" s="406" t="n"/>
      <c r="RZL127" s="406" t="n"/>
      <c r="RZM127" s="406" t="n"/>
      <c r="RZN127" s="406" t="n"/>
      <c r="RZO127" s="406" t="n"/>
      <c r="RZP127" s="406" t="n"/>
      <c r="RZQ127" s="406" t="n"/>
      <c r="RZR127" s="406" t="n"/>
      <c r="RZS127" s="406" t="n"/>
      <c r="RZT127" s="406" t="n"/>
      <c r="RZU127" s="406" t="n"/>
      <c r="RZV127" s="406" t="n"/>
      <c r="RZW127" s="406" t="n"/>
      <c r="RZX127" s="406" t="n"/>
      <c r="RZY127" s="406" t="n"/>
      <c r="RZZ127" s="406" t="n"/>
      <c r="SAA127" s="406" t="n"/>
      <c r="SAB127" s="406" t="n"/>
      <c r="SAC127" s="406" t="n"/>
      <c r="SAD127" s="406" t="n"/>
      <c r="SAE127" s="406" t="n"/>
      <c r="SAF127" s="406" t="n"/>
      <c r="SAG127" s="406" t="n"/>
      <c r="SAH127" s="406" t="n"/>
      <c r="SAI127" s="406" t="n"/>
      <c r="SAJ127" s="406" t="n"/>
      <c r="SAK127" s="406" t="n"/>
      <c r="SAL127" s="406" t="n"/>
      <c r="SAM127" s="406" t="n"/>
      <c r="SAN127" s="406" t="n"/>
      <c r="SAO127" s="406" t="n"/>
      <c r="SAP127" s="406" t="n"/>
      <c r="SAQ127" s="406" t="n"/>
      <c r="SAR127" s="406" t="n"/>
      <c r="SAS127" s="406" t="n"/>
      <c r="SAT127" s="406" t="n"/>
      <c r="SAU127" s="406" t="n"/>
      <c r="SAV127" s="406" t="n"/>
      <c r="SAW127" s="406" t="n"/>
      <c r="SAX127" s="406" t="n"/>
      <c r="SAY127" s="406" t="n"/>
      <c r="SAZ127" s="406" t="n"/>
      <c r="SBA127" s="406" t="n"/>
      <c r="SBB127" s="406" t="n"/>
      <c r="SBC127" s="406" t="n"/>
      <c r="SBD127" s="406" t="n"/>
      <c r="SBE127" s="406" t="n"/>
      <c r="SBF127" s="406" t="n"/>
      <c r="SBG127" s="406" t="n"/>
      <c r="SBH127" s="406" t="n"/>
      <c r="SBI127" s="406" t="n"/>
      <c r="SBJ127" s="406" t="n"/>
      <c r="SBK127" s="406" t="n"/>
      <c r="SBL127" s="406" t="n"/>
      <c r="SBM127" s="406" t="n"/>
      <c r="SBN127" s="406" t="n"/>
      <c r="SBO127" s="406" t="n"/>
      <c r="SBP127" s="406" t="n"/>
      <c r="SBQ127" s="406" t="n"/>
      <c r="SBR127" s="406" t="n"/>
      <c r="SBS127" s="406" t="n"/>
      <c r="SBT127" s="406" t="n"/>
      <c r="SBU127" s="406" t="n"/>
      <c r="SBV127" s="406" t="n"/>
      <c r="SBW127" s="406" t="n"/>
      <c r="SBX127" s="406" t="n"/>
      <c r="SBY127" s="406" t="n"/>
      <c r="SBZ127" s="406" t="n"/>
      <c r="SCA127" s="406" t="n"/>
      <c r="SCB127" s="406" t="n"/>
      <c r="SCC127" s="406" t="n"/>
      <c r="SCD127" s="406" t="n"/>
      <c r="SCE127" s="406" t="n"/>
      <c r="SCF127" s="406" t="n"/>
      <c r="SCG127" s="406" t="n"/>
      <c r="SCH127" s="406" t="n"/>
      <c r="SCI127" s="406" t="n"/>
      <c r="SCJ127" s="406" t="n"/>
      <c r="SCK127" s="406" t="n"/>
      <c r="SCL127" s="406" t="n"/>
      <c r="SCM127" s="406" t="n"/>
      <c r="SCN127" s="406" t="n"/>
      <c r="SCO127" s="406" t="n"/>
      <c r="SCP127" s="406" t="n"/>
      <c r="SCQ127" s="406" t="n"/>
      <c r="SCR127" s="406" t="n"/>
      <c r="SCS127" s="406" t="n"/>
      <c r="SCT127" s="406" t="n"/>
      <c r="SCU127" s="406" t="n"/>
      <c r="SCV127" s="406" t="n"/>
      <c r="SCW127" s="406" t="n"/>
      <c r="SCX127" s="406" t="n"/>
      <c r="SCY127" s="406" t="n"/>
      <c r="SCZ127" s="406" t="n"/>
      <c r="SDA127" s="406" t="n"/>
      <c r="SDB127" s="406" t="n"/>
      <c r="SDC127" s="406" t="n"/>
      <c r="SDD127" s="406" t="n"/>
      <c r="SDE127" s="406" t="n"/>
      <c r="SDF127" s="406" t="n"/>
      <c r="SDG127" s="406" t="n"/>
      <c r="SDH127" s="406" t="n"/>
      <c r="SDI127" s="406" t="n"/>
      <c r="SDJ127" s="406" t="n"/>
      <c r="SDK127" s="406" t="n"/>
      <c r="SDL127" s="406" t="n"/>
      <c r="SDM127" s="406" t="n"/>
      <c r="SDN127" s="406" t="n"/>
      <c r="SDO127" s="406" t="n"/>
      <c r="SDP127" s="406" t="n"/>
      <c r="SDQ127" s="406" t="n"/>
      <c r="SDR127" s="406" t="n"/>
      <c r="SDS127" s="406" t="n"/>
      <c r="SDT127" s="406" t="n"/>
      <c r="SDU127" s="406" t="n"/>
      <c r="SDV127" s="406" t="n"/>
      <c r="SDW127" s="406" t="n"/>
      <c r="SDX127" s="406" t="n"/>
      <c r="SDY127" s="406" t="n"/>
      <c r="SDZ127" s="406" t="n"/>
      <c r="SEA127" s="406" t="n"/>
      <c r="SEB127" s="406" t="n"/>
      <c r="SEC127" s="406" t="n"/>
      <c r="SED127" s="406" t="n"/>
      <c r="SEE127" s="406" t="n"/>
      <c r="SEF127" s="406" t="n"/>
      <c r="SEG127" s="406" t="n"/>
      <c r="SEH127" s="406" t="n"/>
      <c r="SEI127" s="406" t="n"/>
      <c r="SEJ127" s="406" t="n"/>
      <c r="SEK127" s="406" t="n"/>
      <c r="SEL127" s="406" t="n"/>
      <c r="SEM127" s="406" t="n"/>
      <c r="SEN127" s="406" t="n"/>
      <c r="SEO127" s="406" t="n"/>
      <c r="SEP127" s="406" t="n"/>
      <c r="SEQ127" s="406" t="n"/>
      <c r="SER127" s="406" t="n"/>
      <c r="SES127" s="406" t="n"/>
      <c r="SET127" s="406" t="n"/>
      <c r="SEU127" s="406" t="n"/>
      <c r="SEV127" s="406" t="n"/>
      <c r="SEW127" s="406" t="n"/>
      <c r="SEX127" s="406" t="n"/>
      <c r="SEY127" s="406" t="n"/>
      <c r="SEZ127" s="406" t="n"/>
      <c r="SFA127" s="406" t="n"/>
      <c r="SFB127" s="406" t="n"/>
      <c r="SFC127" s="406" t="n"/>
      <c r="SFD127" s="406" t="n"/>
      <c r="SFE127" s="406" t="n"/>
      <c r="SFF127" s="406" t="n"/>
      <c r="SFG127" s="406" t="n"/>
      <c r="SFH127" s="406" t="n"/>
      <c r="SFI127" s="406" t="n"/>
      <c r="SFJ127" s="406" t="n"/>
      <c r="SFK127" s="406" t="n"/>
      <c r="SFL127" s="406" t="n"/>
      <c r="SFM127" s="406" t="n"/>
      <c r="SFN127" s="406" t="n"/>
      <c r="SFO127" s="406" t="n"/>
      <c r="SFP127" s="406" t="n"/>
      <c r="SFQ127" s="406" t="n"/>
      <c r="SFR127" s="406" t="n"/>
      <c r="SFS127" s="406" t="n"/>
      <c r="SFT127" s="406" t="n"/>
      <c r="SFU127" s="406" t="n"/>
      <c r="SFV127" s="406" t="n"/>
      <c r="SFW127" s="406" t="n"/>
      <c r="SFX127" s="406" t="n"/>
      <c r="SFY127" s="406" t="n"/>
      <c r="SFZ127" s="406" t="n"/>
      <c r="SGA127" s="406" t="n"/>
      <c r="SGB127" s="406" t="n"/>
      <c r="SGC127" s="406" t="n"/>
      <c r="SGD127" s="406" t="n"/>
      <c r="SGE127" s="406" t="n"/>
      <c r="SGF127" s="406" t="n"/>
      <c r="SGG127" s="406" t="n"/>
      <c r="SGH127" s="406" t="n"/>
      <c r="SGI127" s="406" t="n"/>
      <c r="SGJ127" s="406" t="n"/>
      <c r="SGK127" s="406" t="n"/>
      <c r="SGL127" s="406" t="n"/>
      <c r="SGM127" s="406" t="n"/>
      <c r="SGN127" s="406" t="n"/>
      <c r="SGO127" s="406" t="n"/>
      <c r="SGP127" s="406" t="n"/>
      <c r="SGQ127" s="406" t="n"/>
      <c r="SGR127" s="406" t="n"/>
      <c r="SGS127" s="406" t="n"/>
      <c r="SGT127" s="406" t="n"/>
      <c r="SGU127" s="406" t="n"/>
      <c r="SGV127" s="406" t="n"/>
      <c r="SGW127" s="406" t="n"/>
      <c r="SGX127" s="406" t="n"/>
      <c r="SGY127" s="406" t="n"/>
      <c r="SGZ127" s="406" t="n"/>
      <c r="SHA127" s="406" t="n"/>
      <c r="SHB127" s="406" t="n"/>
      <c r="SHC127" s="406" t="n"/>
      <c r="SHD127" s="406" t="n"/>
      <c r="SHE127" s="406" t="n"/>
      <c r="SHF127" s="406" t="n"/>
      <c r="SHG127" s="406" t="n"/>
      <c r="SHH127" s="406" t="n"/>
      <c r="SHI127" s="406" t="n"/>
      <c r="SHJ127" s="406" t="n"/>
      <c r="SHK127" s="406" t="n"/>
      <c r="SHL127" s="406" t="n"/>
      <c r="SHM127" s="406" t="n"/>
      <c r="SHN127" s="406" t="n"/>
      <c r="SHO127" s="406" t="n"/>
      <c r="SHP127" s="406" t="n"/>
      <c r="SHQ127" s="406" t="n"/>
      <c r="SHR127" s="406" t="n"/>
      <c r="SHS127" s="406" t="n"/>
      <c r="SHT127" s="406" t="n"/>
      <c r="SHU127" s="406" t="n"/>
      <c r="SHV127" s="406" t="n"/>
      <c r="SHW127" s="406" t="n"/>
      <c r="SHX127" s="406" t="n"/>
      <c r="SHY127" s="406" t="n"/>
      <c r="SHZ127" s="406" t="n"/>
      <c r="SIA127" s="406" t="n"/>
      <c r="SIB127" s="406" t="n"/>
      <c r="SIC127" s="406" t="n"/>
      <c r="SID127" s="406" t="n"/>
      <c r="SIE127" s="406" t="n"/>
      <c r="SIF127" s="406" t="n"/>
      <c r="SIG127" s="406" t="n"/>
      <c r="SIH127" s="406" t="n"/>
      <c r="SII127" s="406" t="n"/>
      <c r="SIJ127" s="406" t="n"/>
      <c r="SIK127" s="406" t="n"/>
      <c r="SIL127" s="406" t="n"/>
      <c r="SIM127" s="406" t="n"/>
      <c r="SIN127" s="406" t="n"/>
      <c r="SIO127" s="406" t="n"/>
      <c r="SIP127" s="406" t="n"/>
      <c r="SIQ127" s="406" t="n"/>
      <c r="SIR127" s="406" t="n"/>
      <c r="SIS127" s="406" t="n"/>
      <c r="SIT127" s="406" t="n"/>
      <c r="SIU127" s="406" t="n"/>
      <c r="SIV127" s="406" t="n"/>
      <c r="SIW127" s="406" t="n"/>
      <c r="SIX127" s="406" t="n"/>
      <c r="SIY127" s="406" t="n"/>
      <c r="SIZ127" s="406" t="n"/>
      <c r="SJA127" s="406" t="n"/>
      <c r="SJB127" s="406" t="n"/>
      <c r="SJC127" s="406" t="n"/>
      <c r="SJD127" s="406" t="n"/>
      <c r="SJE127" s="406" t="n"/>
      <c r="SJF127" s="406" t="n"/>
      <c r="SJG127" s="406" t="n"/>
      <c r="SJH127" s="406" t="n"/>
      <c r="SJI127" s="406" t="n"/>
      <c r="SJJ127" s="406" t="n"/>
      <c r="SJK127" s="406" t="n"/>
      <c r="SJL127" s="406" t="n"/>
      <c r="SJM127" s="406" t="n"/>
      <c r="SJN127" s="406" t="n"/>
      <c r="SJO127" s="406" t="n"/>
      <c r="SJP127" s="406" t="n"/>
      <c r="SJQ127" s="406" t="n"/>
      <c r="SJR127" s="406" t="n"/>
      <c r="SJS127" s="406" t="n"/>
      <c r="SJT127" s="406" t="n"/>
      <c r="SJU127" s="406" t="n"/>
      <c r="SJV127" s="406" t="n"/>
      <c r="SJW127" s="406" t="n"/>
      <c r="SJX127" s="406" t="n"/>
      <c r="SJY127" s="406" t="n"/>
      <c r="SJZ127" s="406" t="n"/>
      <c r="SKA127" s="406" t="n"/>
      <c r="SKB127" s="406" t="n"/>
      <c r="SKC127" s="406" t="n"/>
      <c r="SKD127" s="406" t="n"/>
      <c r="SKE127" s="406" t="n"/>
      <c r="SKF127" s="406" t="n"/>
      <c r="SKG127" s="406" t="n"/>
      <c r="SKH127" s="406" t="n"/>
      <c r="SKI127" s="406" t="n"/>
      <c r="SKJ127" s="406" t="n"/>
      <c r="SKK127" s="406" t="n"/>
      <c r="SKL127" s="406" t="n"/>
      <c r="SKM127" s="406" t="n"/>
      <c r="SKN127" s="406" t="n"/>
      <c r="SKO127" s="406" t="n"/>
      <c r="SKP127" s="406" t="n"/>
      <c r="SKQ127" s="406" t="n"/>
      <c r="SKR127" s="406" t="n"/>
      <c r="SKS127" s="406" t="n"/>
      <c r="SKT127" s="406" t="n"/>
      <c r="SKU127" s="406" t="n"/>
      <c r="SKV127" s="406" t="n"/>
      <c r="SKW127" s="406" t="n"/>
      <c r="SKX127" s="406" t="n"/>
      <c r="SKY127" s="406" t="n"/>
      <c r="SKZ127" s="406" t="n"/>
      <c r="SLA127" s="406" t="n"/>
      <c r="SLB127" s="406" t="n"/>
      <c r="SLC127" s="406" t="n"/>
      <c r="SLD127" s="406" t="n"/>
      <c r="SLE127" s="406" t="n"/>
      <c r="SLF127" s="406" t="n"/>
      <c r="SLG127" s="406" t="n"/>
      <c r="SLH127" s="406" t="n"/>
      <c r="SLI127" s="406" t="n"/>
      <c r="SLJ127" s="406" t="n"/>
      <c r="SLK127" s="406" t="n"/>
      <c r="SLL127" s="406" t="n"/>
      <c r="SLM127" s="406" t="n"/>
      <c r="SLN127" s="406" t="n"/>
      <c r="SLO127" s="406" t="n"/>
      <c r="SLP127" s="406" t="n"/>
      <c r="SLQ127" s="406" t="n"/>
      <c r="SLR127" s="406" t="n"/>
      <c r="SLS127" s="406" t="n"/>
      <c r="SLT127" s="406" t="n"/>
      <c r="SLU127" s="406" t="n"/>
      <c r="SLV127" s="406" t="n"/>
      <c r="SLW127" s="406" t="n"/>
      <c r="SLX127" s="406" t="n"/>
      <c r="SLY127" s="406" t="n"/>
      <c r="SLZ127" s="406" t="n"/>
      <c r="SMA127" s="406" t="n"/>
      <c r="SMB127" s="406" t="n"/>
      <c r="SMC127" s="406" t="n"/>
      <c r="SMD127" s="406" t="n"/>
      <c r="SME127" s="406" t="n"/>
      <c r="SMF127" s="406" t="n"/>
      <c r="SMG127" s="406" t="n"/>
      <c r="SMH127" s="406" t="n"/>
      <c r="SMI127" s="406" t="n"/>
      <c r="SMJ127" s="406" t="n"/>
      <c r="SMK127" s="406" t="n"/>
      <c r="SML127" s="406" t="n"/>
      <c r="SMM127" s="406" t="n"/>
      <c r="SMN127" s="406" t="n"/>
      <c r="SMO127" s="406" t="n"/>
      <c r="SMP127" s="406" t="n"/>
      <c r="SMQ127" s="406" t="n"/>
      <c r="SMR127" s="406" t="n"/>
      <c r="SMS127" s="406" t="n"/>
      <c r="SMT127" s="406" t="n"/>
      <c r="SMU127" s="406" t="n"/>
      <c r="SMV127" s="406" t="n"/>
      <c r="SMW127" s="406" t="n"/>
      <c r="SMX127" s="406" t="n"/>
      <c r="SMY127" s="406" t="n"/>
      <c r="SMZ127" s="406" t="n"/>
      <c r="SNA127" s="406" t="n"/>
      <c r="SNB127" s="406" t="n"/>
      <c r="SNC127" s="406" t="n"/>
      <c r="SND127" s="406" t="n"/>
      <c r="SNE127" s="406" t="n"/>
      <c r="SNF127" s="406" t="n"/>
      <c r="SNG127" s="406" t="n"/>
      <c r="SNH127" s="406" t="n"/>
      <c r="SNI127" s="406" t="n"/>
      <c r="SNJ127" s="406" t="n"/>
      <c r="SNK127" s="406" t="n"/>
      <c r="SNL127" s="406" t="n"/>
      <c r="SNM127" s="406" t="n"/>
      <c r="SNN127" s="406" t="n"/>
      <c r="SNO127" s="406" t="n"/>
      <c r="SNP127" s="406" t="n"/>
      <c r="SNQ127" s="406" t="n"/>
      <c r="SNR127" s="406" t="n"/>
      <c r="SNS127" s="406" t="n"/>
      <c r="SNT127" s="406" t="n"/>
      <c r="SNU127" s="406" t="n"/>
      <c r="SNV127" s="406" t="n"/>
      <c r="SNW127" s="406" t="n"/>
      <c r="SNX127" s="406" t="n"/>
      <c r="SNY127" s="406" t="n"/>
      <c r="SNZ127" s="406" t="n"/>
      <c r="SOA127" s="406" t="n"/>
      <c r="SOB127" s="406" t="n"/>
      <c r="SOC127" s="406" t="n"/>
      <c r="SOD127" s="406" t="n"/>
      <c r="SOE127" s="406" t="n"/>
      <c r="SOF127" s="406" t="n"/>
      <c r="SOG127" s="406" t="n"/>
      <c r="SOH127" s="406" t="n"/>
      <c r="SOI127" s="406" t="n"/>
      <c r="SOJ127" s="406" t="n"/>
      <c r="SOK127" s="406" t="n"/>
      <c r="SOL127" s="406" t="n"/>
      <c r="SOM127" s="406" t="n"/>
      <c r="SON127" s="406" t="n"/>
      <c r="SOO127" s="406" t="n"/>
      <c r="SOP127" s="406" t="n"/>
      <c r="SOQ127" s="406" t="n"/>
      <c r="SOR127" s="406" t="n"/>
      <c r="SOS127" s="406" t="n"/>
      <c r="SOT127" s="406" t="n"/>
      <c r="SOU127" s="406" t="n"/>
      <c r="SOV127" s="406" t="n"/>
      <c r="SOW127" s="406" t="n"/>
      <c r="SOX127" s="406" t="n"/>
      <c r="SOY127" s="406" t="n"/>
      <c r="SOZ127" s="406" t="n"/>
      <c r="SPA127" s="406" t="n"/>
      <c r="SPB127" s="406" t="n"/>
      <c r="SPC127" s="406" t="n"/>
      <c r="SPD127" s="406" t="n"/>
      <c r="SPE127" s="406" t="n"/>
      <c r="SPF127" s="406" t="n"/>
      <c r="SPG127" s="406" t="n"/>
      <c r="SPH127" s="406" t="n"/>
      <c r="SPI127" s="406" t="n"/>
      <c r="SPJ127" s="406" t="n"/>
      <c r="SPK127" s="406" t="n"/>
      <c r="SPL127" s="406" t="n"/>
      <c r="SPM127" s="406" t="n"/>
      <c r="SPN127" s="406" t="n"/>
      <c r="SPO127" s="406" t="n"/>
      <c r="SPP127" s="406" t="n"/>
      <c r="SPQ127" s="406" t="n"/>
      <c r="SPR127" s="406" t="n"/>
      <c r="SPS127" s="406" t="n"/>
      <c r="SPT127" s="406" t="n"/>
      <c r="SPU127" s="406" t="n"/>
      <c r="SPV127" s="406" t="n"/>
      <c r="SPW127" s="406" t="n"/>
      <c r="SPX127" s="406" t="n"/>
      <c r="SPY127" s="406" t="n"/>
      <c r="SPZ127" s="406" t="n"/>
      <c r="SQA127" s="406" t="n"/>
      <c r="SQB127" s="406" t="n"/>
      <c r="SQC127" s="406" t="n"/>
      <c r="SQD127" s="406" t="n"/>
      <c r="SQE127" s="406" t="n"/>
      <c r="SQF127" s="406" t="n"/>
      <c r="SQG127" s="406" t="n"/>
      <c r="SQH127" s="406" t="n"/>
      <c r="SQI127" s="406" t="n"/>
      <c r="SQJ127" s="406" t="n"/>
      <c r="SQK127" s="406" t="n"/>
      <c r="SQL127" s="406" t="n"/>
      <c r="SQM127" s="406" t="n"/>
      <c r="SQN127" s="406" t="n"/>
      <c r="SQO127" s="406" t="n"/>
      <c r="SQP127" s="406" t="n"/>
      <c r="SQQ127" s="406" t="n"/>
      <c r="SQR127" s="406" t="n"/>
      <c r="SQS127" s="406" t="n"/>
      <c r="SQT127" s="406" t="n"/>
      <c r="SQU127" s="406" t="n"/>
      <c r="SQV127" s="406" t="n"/>
      <c r="SQW127" s="406" t="n"/>
      <c r="SQX127" s="406" t="n"/>
      <c r="SQY127" s="406" t="n"/>
      <c r="SQZ127" s="406" t="n"/>
      <c r="SRA127" s="406" t="n"/>
      <c r="SRB127" s="406" t="n"/>
      <c r="SRC127" s="406" t="n"/>
      <c r="SRD127" s="406" t="n"/>
      <c r="SRE127" s="406" t="n"/>
      <c r="SRF127" s="406" t="n"/>
      <c r="SRG127" s="406" t="n"/>
      <c r="SRH127" s="406" t="n"/>
      <c r="SRI127" s="406" t="n"/>
      <c r="SRJ127" s="406" t="n"/>
      <c r="SRK127" s="406" t="n"/>
      <c r="SRL127" s="406" t="n"/>
      <c r="SRM127" s="406" t="n"/>
      <c r="SRN127" s="406" t="n"/>
      <c r="SRO127" s="406" t="n"/>
      <c r="SRP127" s="406" t="n"/>
      <c r="SRQ127" s="406" t="n"/>
      <c r="SRR127" s="406" t="n"/>
      <c r="SRS127" s="406" t="n"/>
      <c r="SRT127" s="406" t="n"/>
      <c r="SRU127" s="406" t="n"/>
      <c r="SRV127" s="406" t="n"/>
      <c r="SRW127" s="406" t="n"/>
      <c r="SRX127" s="406" t="n"/>
      <c r="SRY127" s="406" t="n"/>
      <c r="SRZ127" s="406" t="n"/>
      <c r="SSA127" s="406" t="n"/>
      <c r="SSB127" s="406" t="n"/>
      <c r="SSC127" s="406" t="n"/>
      <c r="SSD127" s="406" t="n"/>
      <c r="SSE127" s="406" t="n"/>
      <c r="SSF127" s="406" t="n"/>
      <c r="SSG127" s="406" t="n"/>
      <c r="SSH127" s="406" t="n"/>
      <c r="SSI127" s="406" t="n"/>
      <c r="SSJ127" s="406" t="n"/>
      <c r="SSK127" s="406" t="n"/>
      <c r="SSL127" s="406" t="n"/>
      <c r="SSM127" s="406" t="n"/>
      <c r="SSN127" s="406" t="n"/>
      <c r="SSO127" s="406" t="n"/>
      <c r="SSP127" s="406" t="n"/>
      <c r="SSQ127" s="406" t="n"/>
      <c r="SSR127" s="406" t="n"/>
      <c r="SSS127" s="406" t="n"/>
      <c r="SST127" s="406" t="n"/>
      <c r="SSU127" s="406" t="n"/>
      <c r="SSV127" s="406" t="n"/>
      <c r="SSW127" s="406" t="n"/>
      <c r="SSX127" s="406" t="n"/>
      <c r="SSY127" s="406" t="n"/>
      <c r="SSZ127" s="406" t="n"/>
      <c r="STA127" s="406" t="n"/>
      <c r="STB127" s="406" t="n"/>
      <c r="STC127" s="406" t="n"/>
      <c r="STD127" s="406" t="n"/>
      <c r="STE127" s="406" t="n"/>
      <c r="STF127" s="406" t="n"/>
      <c r="STG127" s="406" t="n"/>
      <c r="STH127" s="406" t="n"/>
      <c r="STI127" s="406" t="n"/>
      <c r="STJ127" s="406" t="n"/>
      <c r="STK127" s="406" t="n"/>
      <c r="STL127" s="406" t="n"/>
      <c r="STM127" s="406" t="n"/>
      <c r="STN127" s="406" t="n"/>
      <c r="STO127" s="406" t="n"/>
      <c r="STP127" s="406" t="n"/>
      <c r="STQ127" s="406" t="n"/>
      <c r="STR127" s="406" t="n"/>
      <c r="STS127" s="406" t="n"/>
      <c r="STT127" s="406" t="n"/>
      <c r="STU127" s="406" t="n"/>
      <c r="STV127" s="406" t="n"/>
      <c r="STW127" s="406" t="n"/>
      <c r="STX127" s="406" t="n"/>
      <c r="STY127" s="406" t="n"/>
      <c r="STZ127" s="406" t="n"/>
      <c r="SUA127" s="406" t="n"/>
      <c r="SUB127" s="406" t="n"/>
      <c r="SUC127" s="406" t="n"/>
      <c r="SUD127" s="406" t="n"/>
      <c r="SUE127" s="406" t="n"/>
      <c r="SUF127" s="406" t="n"/>
      <c r="SUG127" s="406" t="n"/>
      <c r="SUH127" s="406" t="n"/>
      <c r="SUI127" s="406" t="n"/>
      <c r="SUJ127" s="406" t="n"/>
      <c r="SUK127" s="406" t="n"/>
      <c r="SUL127" s="406" t="n"/>
      <c r="SUM127" s="406" t="n"/>
      <c r="SUN127" s="406" t="n"/>
      <c r="SUO127" s="406" t="n"/>
      <c r="SUP127" s="406" t="n"/>
      <c r="SUQ127" s="406" t="n"/>
      <c r="SUR127" s="406" t="n"/>
      <c r="SUS127" s="406" t="n"/>
      <c r="SUT127" s="406" t="n"/>
      <c r="SUU127" s="406" t="n"/>
      <c r="SUV127" s="406" t="n"/>
      <c r="SUW127" s="406" t="n"/>
      <c r="SUX127" s="406" t="n"/>
      <c r="SUY127" s="406" t="n"/>
      <c r="SUZ127" s="406" t="n"/>
      <c r="SVA127" s="406" t="n"/>
      <c r="SVB127" s="406" t="n"/>
      <c r="SVC127" s="406" t="n"/>
      <c r="SVD127" s="406" t="n"/>
      <c r="SVE127" s="406" t="n"/>
      <c r="SVF127" s="406" t="n"/>
      <c r="SVG127" s="406" t="n"/>
      <c r="SVH127" s="406" t="n"/>
      <c r="SVI127" s="406" t="n"/>
      <c r="SVJ127" s="406" t="n"/>
      <c r="SVK127" s="406" t="n"/>
      <c r="SVL127" s="406" t="n"/>
      <c r="SVM127" s="406" t="n"/>
      <c r="SVN127" s="406" t="n"/>
      <c r="SVO127" s="406" t="n"/>
      <c r="SVP127" s="406" t="n"/>
      <c r="SVQ127" s="406" t="n"/>
      <c r="SVR127" s="406" t="n"/>
      <c r="SVS127" s="406" t="n"/>
      <c r="SVT127" s="406" t="n"/>
      <c r="SVU127" s="406" t="n"/>
      <c r="SVV127" s="406" t="n"/>
      <c r="SVW127" s="406" t="n"/>
      <c r="SVX127" s="406" t="n"/>
      <c r="SVY127" s="406" t="n"/>
      <c r="SVZ127" s="406" t="n"/>
      <c r="SWA127" s="406" t="n"/>
      <c r="SWB127" s="406" t="n"/>
      <c r="SWC127" s="406" t="n"/>
      <c r="SWD127" s="406" t="n"/>
      <c r="SWE127" s="406" t="n"/>
      <c r="SWF127" s="406" t="n"/>
      <c r="SWG127" s="406" t="n"/>
      <c r="SWH127" s="406" t="n"/>
      <c r="SWI127" s="406" t="n"/>
      <c r="SWJ127" s="406" t="n"/>
      <c r="SWK127" s="406" t="n"/>
      <c r="SWL127" s="406" t="n"/>
      <c r="SWM127" s="406" t="n"/>
      <c r="SWN127" s="406" t="n"/>
      <c r="SWO127" s="406" t="n"/>
      <c r="SWP127" s="406" t="n"/>
      <c r="SWQ127" s="406" t="n"/>
      <c r="SWR127" s="406" t="n"/>
      <c r="SWS127" s="406" t="n"/>
      <c r="SWT127" s="406" t="n"/>
      <c r="SWU127" s="406" t="n"/>
      <c r="SWV127" s="406" t="n"/>
      <c r="SWW127" s="406" t="n"/>
      <c r="SWX127" s="406" t="n"/>
      <c r="SWY127" s="406" t="n"/>
      <c r="SWZ127" s="406" t="n"/>
      <c r="SXA127" s="406" t="n"/>
      <c r="SXB127" s="406" t="n"/>
      <c r="SXC127" s="406" t="n"/>
      <c r="SXD127" s="406" t="n"/>
      <c r="SXE127" s="406" t="n"/>
      <c r="SXF127" s="406" t="n"/>
      <c r="SXG127" s="406" t="n"/>
      <c r="SXH127" s="406" t="n"/>
      <c r="SXI127" s="406" t="n"/>
      <c r="SXJ127" s="406" t="n"/>
      <c r="SXK127" s="406" t="n"/>
      <c r="SXL127" s="406" t="n"/>
      <c r="SXM127" s="406" t="n"/>
      <c r="SXN127" s="406" t="n"/>
      <c r="SXO127" s="406" t="n"/>
      <c r="SXP127" s="406" t="n"/>
      <c r="SXQ127" s="406" t="n"/>
      <c r="SXR127" s="406" t="n"/>
      <c r="SXS127" s="406" t="n"/>
      <c r="SXT127" s="406" t="n"/>
      <c r="SXU127" s="406" t="n"/>
      <c r="SXV127" s="406" t="n"/>
      <c r="SXW127" s="406" t="n"/>
      <c r="SXX127" s="406" t="n"/>
      <c r="SXY127" s="406" t="n"/>
      <c r="SXZ127" s="406" t="n"/>
      <c r="SYA127" s="406" t="n"/>
      <c r="SYB127" s="406" t="n"/>
      <c r="SYC127" s="406" t="n"/>
      <c r="SYD127" s="406" t="n"/>
      <c r="SYE127" s="406" t="n"/>
      <c r="SYF127" s="406" t="n"/>
      <c r="SYG127" s="406" t="n"/>
      <c r="SYH127" s="406" t="n"/>
      <c r="SYI127" s="406" t="n"/>
      <c r="SYJ127" s="406" t="n"/>
      <c r="SYK127" s="406" t="n"/>
      <c r="SYL127" s="406" t="n"/>
      <c r="SYM127" s="406" t="n"/>
      <c r="SYN127" s="406" t="n"/>
      <c r="SYO127" s="406" t="n"/>
      <c r="SYP127" s="406" t="n"/>
      <c r="SYQ127" s="406" t="n"/>
      <c r="SYR127" s="406" t="n"/>
      <c r="SYS127" s="406" t="n"/>
      <c r="SYT127" s="406" t="n"/>
      <c r="SYU127" s="406" t="n"/>
      <c r="SYV127" s="406" t="n"/>
      <c r="SYW127" s="406" t="n"/>
      <c r="SYX127" s="406" t="n"/>
      <c r="SYY127" s="406" t="n"/>
      <c r="SYZ127" s="406" t="n"/>
      <c r="SZA127" s="406" t="n"/>
      <c r="SZB127" s="406" t="n"/>
      <c r="SZC127" s="406" t="n"/>
      <c r="SZD127" s="406" t="n"/>
      <c r="SZE127" s="406" t="n"/>
      <c r="SZF127" s="406" t="n"/>
      <c r="SZG127" s="406" t="n"/>
      <c r="SZH127" s="406" t="n"/>
      <c r="SZI127" s="406" t="n"/>
      <c r="SZJ127" s="406" t="n"/>
      <c r="SZK127" s="406" t="n"/>
      <c r="SZL127" s="406" t="n"/>
      <c r="SZM127" s="406" t="n"/>
      <c r="SZN127" s="406" t="n"/>
      <c r="SZO127" s="406" t="n"/>
      <c r="SZP127" s="406" t="n"/>
      <c r="SZQ127" s="406" t="n"/>
      <c r="SZR127" s="406" t="n"/>
      <c r="SZS127" s="406" t="n"/>
      <c r="SZT127" s="406" t="n"/>
      <c r="SZU127" s="406" t="n"/>
      <c r="SZV127" s="406" t="n"/>
      <c r="SZW127" s="406" t="n"/>
      <c r="SZX127" s="406" t="n"/>
      <c r="SZY127" s="406" t="n"/>
      <c r="SZZ127" s="406" t="n"/>
      <c r="TAA127" s="406" t="n"/>
      <c r="TAB127" s="406" t="n"/>
      <c r="TAC127" s="406" t="n"/>
      <c r="TAD127" s="406" t="n"/>
      <c r="TAE127" s="406" t="n"/>
      <c r="TAF127" s="406" t="n"/>
      <c r="TAG127" s="406" t="n"/>
      <c r="TAH127" s="406" t="n"/>
      <c r="TAI127" s="406" t="n"/>
      <c r="TAJ127" s="406" t="n"/>
      <c r="TAK127" s="406" t="n"/>
      <c r="TAL127" s="406" t="n"/>
      <c r="TAM127" s="406" t="n"/>
      <c r="TAN127" s="406" t="n"/>
      <c r="TAO127" s="406" t="n"/>
      <c r="TAP127" s="406" t="n"/>
      <c r="TAQ127" s="406" t="n"/>
      <c r="TAR127" s="406" t="n"/>
      <c r="TAS127" s="406" t="n"/>
      <c r="TAT127" s="406" t="n"/>
      <c r="TAU127" s="406" t="n"/>
      <c r="TAV127" s="406" t="n"/>
      <c r="TAW127" s="406" t="n"/>
      <c r="TAX127" s="406" t="n"/>
      <c r="TAY127" s="406" t="n"/>
      <c r="TAZ127" s="406" t="n"/>
      <c r="TBA127" s="406" t="n"/>
      <c r="TBB127" s="406" t="n"/>
      <c r="TBC127" s="406" t="n"/>
      <c r="TBD127" s="406" t="n"/>
      <c r="TBE127" s="406" t="n"/>
      <c r="TBF127" s="406" t="n"/>
      <c r="TBG127" s="406" t="n"/>
      <c r="TBH127" s="406" t="n"/>
      <c r="TBI127" s="406" t="n"/>
      <c r="TBJ127" s="406" t="n"/>
      <c r="TBK127" s="406" t="n"/>
      <c r="TBL127" s="406" t="n"/>
      <c r="TBM127" s="406" t="n"/>
      <c r="TBN127" s="406" t="n"/>
      <c r="TBO127" s="406" t="n"/>
      <c r="TBP127" s="406" t="n"/>
      <c r="TBQ127" s="406" t="n"/>
      <c r="TBR127" s="406" t="n"/>
      <c r="TBS127" s="406" t="n"/>
      <c r="TBT127" s="406" t="n"/>
      <c r="TBU127" s="406" t="n"/>
      <c r="TBV127" s="406" t="n"/>
      <c r="TBW127" s="406" t="n"/>
      <c r="TBX127" s="406" t="n"/>
      <c r="TBY127" s="406" t="n"/>
      <c r="TBZ127" s="406" t="n"/>
      <c r="TCA127" s="406" t="n"/>
      <c r="TCB127" s="406" t="n"/>
      <c r="TCC127" s="406" t="n"/>
      <c r="TCD127" s="406" t="n"/>
      <c r="TCE127" s="406" t="n"/>
      <c r="TCF127" s="406" t="n"/>
      <c r="TCG127" s="406" t="n"/>
      <c r="TCH127" s="406" t="n"/>
      <c r="TCI127" s="406" t="n"/>
      <c r="TCJ127" s="406" t="n"/>
      <c r="TCK127" s="406" t="n"/>
      <c r="TCL127" s="406" t="n"/>
      <c r="TCM127" s="406" t="n"/>
      <c r="TCN127" s="406" t="n"/>
      <c r="TCO127" s="406" t="n"/>
      <c r="TCP127" s="406" t="n"/>
      <c r="TCQ127" s="406" t="n"/>
      <c r="TCR127" s="406" t="n"/>
      <c r="TCS127" s="406" t="n"/>
      <c r="TCT127" s="406" t="n"/>
      <c r="TCU127" s="406" t="n"/>
      <c r="TCV127" s="406" t="n"/>
      <c r="TCW127" s="406" t="n"/>
      <c r="TCX127" s="406" t="n"/>
      <c r="TCY127" s="406" t="n"/>
      <c r="TCZ127" s="406" t="n"/>
      <c r="TDA127" s="406" t="n"/>
      <c r="TDB127" s="406" t="n"/>
      <c r="TDC127" s="406" t="n"/>
      <c r="TDD127" s="406" t="n"/>
      <c r="TDE127" s="406" t="n"/>
      <c r="TDF127" s="406" t="n"/>
      <c r="TDG127" s="406" t="n"/>
      <c r="TDH127" s="406" t="n"/>
      <c r="TDI127" s="406" t="n"/>
      <c r="TDJ127" s="406" t="n"/>
      <c r="TDK127" s="406" t="n"/>
      <c r="TDL127" s="406" t="n"/>
      <c r="TDM127" s="406" t="n"/>
      <c r="TDN127" s="406" t="n"/>
      <c r="TDO127" s="406" t="n"/>
      <c r="TDP127" s="406" t="n"/>
      <c r="TDQ127" s="406" t="n"/>
      <c r="TDR127" s="406" t="n"/>
      <c r="TDS127" s="406" t="n"/>
      <c r="TDT127" s="406" t="n"/>
      <c r="TDU127" s="406" t="n"/>
      <c r="TDV127" s="406" t="n"/>
      <c r="TDW127" s="406" t="n"/>
      <c r="TDX127" s="406" t="n"/>
      <c r="TDY127" s="406" t="n"/>
      <c r="TDZ127" s="406" t="n"/>
      <c r="TEA127" s="406" t="n"/>
      <c r="TEB127" s="406" t="n"/>
      <c r="TEC127" s="406" t="n"/>
      <c r="TED127" s="406" t="n"/>
      <c r="TEE127" s="406" t="n"/>
      <c r="TEF127" s="406" t="n"/>
      <c r="TEG127" s="406" t="n"/>
      <c r="TEH127" s="406" t="n"/>
      <c r="TEI127" s="406" t="n"/>
      <c r="TEJ127" s="406" t="n"/>
      <c r="TEK127" s="406" t="n"/>
      <c r="TEL127" s="406" t="n"/>
      <c r="TEM127" s="406" t="n"/>
      <c r="TEN127" s="406" t="n"/>
      <c r="TEO127" s="406" t="n"/>
      <c r="TEP127" s="406" t="n"/>
      <c r="TEQ127" s="406" t="n"/>
      <c r="TER127" s="406" t="n"/>
      <c r="TES127" s="406" t="n"/>
      <c r="TET127" s="406" t="n"/>
      <c r="TEU127" s="406" t="n"/>
      <c r="TEV127" s="406" t="n"/>
      <c r="TEW127" s="406" t="n"/>
      <c r="TEX127" s="406" t="n"/>
      <c r="TEY127" s="406" t="n"/>
      <c r="TEZ127" s="406" t="n"/>
      <c r="TFA127" s="406" t="n"/>
      <c r="TFB127" s="406" t="n"/>
      <c r="TFC127" s="406" t="n"/>
      <c r="TFD127" s="406" t="n"/>
      <c r="TFE127" s="406" t="n"/>
      <c r="TFF127" s="406" t="n"/>
      <c r="TFG127" s="406" t="n"/>
      <c r="TFH127" s="406" t="n"/>
      <c r="TFI127" s="406" t="n"/>
      <c r="TFJ127" s="406" t="n"/>
      <c r="TFK127" s="406" t="n"/>
      <c r="TFL127" s="406" t="n"/>
      <c r="TFM127" s="406" t="n"/>
      <c r="TFN127" s="406" t="n"/>
      <c r="TFO127" s="406" t="n"/>
      <c r="TFP127" s="406" t="n"/>
      <c r="TFQ127" s="406" t="n"/>
      <c r="TFR127" s="406" t="n"/>
      <c r="TFS127" s="406" t="n"/>
      <c r="TFT127" s="406" t="n"/>
      <c r="TFU127" s="406" t="n"/>
      <c r="TFV127" s="406" t="n"/>
      <c r="TFW127" s="406" t="n"/>
      <c r="TFX127" s="406" t="n"/>
      <c r="TFY127" s="406" t="n"/>
      <c r="TFZ127" s="406" t="n"/>
      <c r="TGA127" s="406" t="n"/>
      <c r="TGB127" s="406" t="n"/>
      <c r="TGC127" s="406" t="n"/>
      <c r="TGD127" s="406" t="n"/>
      <c r="TGE127" s="406" t="n"/>
      <c r="TGF127" s="406" t="n"/>
      <c r="TGG127" s="406" t="n"/>
      <c r="TGH127" s="406" t="n"/>
      <c r="TGI127" s="406" t="n"/>
      <c r="TGJ127" s="406" t="n"/>
      <c r="TGK127" s="406" t="n"/>
      <c r="TGL127" s="406" t="n"/>
      <c r="TGM127" s="406" t="n"/>
      <c r="TGN127" s="406" t="n"/>
      <c r="TGO127" s="406" t="n"/>
      <c r="TGP127" s="406" t="n"/>
      <c r="TGQ127" s="406" t="n"/>
      <c r="TGR127" s="406" t="n"/>
      <c r="TGS127" s="406" t="n"/>
      <c r="TGT127" s="406" t="n"/>
      <c r="TGU127" s="406" t="n"/>
      <c r="TGV127" s="406" t="n"/>
      <c r="TGW127" s="406" t="n"/>
      <c r="TGX127" s="406" t="n"/>
      <c r="TGY127" s="406" t="n"/>
      <c r="TGZ127" s="406" t="n"/>
      <c r="THA127" s="406" t="n"/>
      <c r="THB127" s="406" t="n"/>
      <c r="THC127" s="406" t="n"/>
      <c r="THD127" s="406" t="n"/>
      <c r="THE127" s="406" t="n"/>
      <c r="THF127" s="406" t="n"/>
      <c r="THG127" s="406" t="n"/>
      <c r="THH127" s="406" t="n"/>
      <c r="THI127" s="406" t="n"/>
      <c r="THJ127" s="406" t="n"/>
      <c r="THK127" s="406" t="n"/>
      <c r="THL127" s="406" t="n"/>
      <c r="THM127" s="406" t="n"/>
      <c r="THN127" s="406" t="n"/>
      <c r="THO127" s="406" t="n"/>
      <c r="THP127" s="406" t="n"/>
      <c r="THQ127" s="406" t="n"/>
      <c r="THR127" s="406" t="n"/>
      <c r="THS127" s="406" t="n"/>
      <c r="THT127" s="406" t="n"/>
      <c r="THU127" s="406" t="n"/>
      <c r="THV127" s="406" t="n"/>
      <c r="THW127" s="406" t="n"/>
      <c r="THX127" s="406" t="n"/>
      <c r="THY127" s="406" t="n"/>
      <c r="THZ127" s="406" t="n"/>
      <c r="TIA127" s="406" t="n"/>
      <c r="TIB127" s="406" t="n"/>
      <c r="TIC127" s="406" t="n"/>
      <c r="TID127" s="406" t="n"/>
      <c r="TIE127" s="406" t="n"/>
      <c r="TIF127" s="406" t="n"/>
      <c r="TIG127" s="406" t="n"/>
      <c r="TIH127" s="406" t="n"/>
      <c r="TII127" s="406" t="n"/>
      <c r="TIJ127" s="406" t="n"/>
      <c r="TIK127" s="406" t="n"/>
      <c r="TIL127" s="406" t="n"/>
      <c r="TIM127" s="406" t="n"/>
      <c r="TIN127" s="406" t="n"/>
      <c r="TIO127" s="406" t="n"/>
      <c r="TIP127" s="406" t="n"/>
      <c r="TIQ127" s="406" t="n"/>
      <c r="TIR127" s="406" t="n"/>
      <c r="TIS127" s="406" t="n"/>
      <c r="TIT127" s="406" t="n"/>
      <c r="TIU127" s="406" t="n"/>
      <c r="TIV127" s="406" t="n"/>
      <c r="TIW127" s="406" t="n"/>
      <c r="TIX127" s="406" t="n"/>
      <c r="TIY127" s="406" t="n"/>
      <c r="TIZ127" s="406" t="n"/>
      <c r="TJA127" s="406" t="n"/>
      <c r="TJB127" s="406" t="n"/>
      <c r="TJC127" s="406" t="n"/>
      <c r="TJD127" s="406" t="n"/>
      <c r="TJE127" s="406" t="n"/>
      <c r="TJF127" s="406" t="n"/>
      <c r="TJG127" s="406" t="n"/>
      <c r="TJH127" s="406" t="n"/>
      <c r="TJI127" s="406" t="n"/>
      <c r="TJJ127" s="406" t="n"/>
      <c r="TJK127" s="406" t="n"/>
      <c r="TJL127" s="406" t="n"/>
      <c r="TJM127" s="406" t="n"/>
      <c r="TJN127" s="406" t="n"/>
      <c r="TJO127" s="406" t="n"/>
      <c r="TJP127" s="406" t="n"/>
      <c r="TJQ127" s="406" t="n"/>
      <c r="TJR127" s="406" t="n"/>
      <c r="TJS127" s="406" t="n"/>
      <c r="TJT127" s="406" t="n"/>
      <c r="TJU127" s="406" t="n"/>
      <c r="TJV127" s="406" t="n"/>
      <c r="TJW127" s="406" t="n"/>
      <c r="TJX127" s="406" t="n"/>
      <c r="TJY127" s="406" t="n"/>
      <c r="TJZ127" s="406" t="n"/>
      <c r="TKA127" s="406" t="n"/>
      <c r="TKB127" s="406" t="n"/>
      <c r="TKC127" s="406" t="n"/>
      <c r="TKD127" s="406" t="n"/>
      <c r="TKE127" s="406" t="n"/>
      <c r="TKF127" s="406" t="n"/>
      <c r="TKG127" s="406" t="n"/>
      <c r="TKH127" s="406" t="n"/>
      <c r="TKI127" s="406" t="n"/>
      <c r="TKJ127" s="406" t="n"/>
      <c r="TKK127" s="406" t="n"/>
      <c r="TKL127" s="406" t="n"/>
      <c r="TKM127" s="406" t="n"/>
      <c r="TKN127" s="406" t="n"/>
      <c r="TKO127" s="406" t="n"/>
      <c r="TKP127" s="406" t="n"/>
      <c r="TKQ127" s="406" t="n"/>
      <c r="TKR127" s="406" t="n"/>
      <c r="TKS127" s="406" t="n"/>
      <c r="TKT127" s="406" t="n"/>
      <c r="TKU127" s="406" t="n"/>
      <c r="TKV127" s="406" t="n"/>
      <c r="TKW127" s="406" t="n"/>
      <c r="TKX127" s="406" t="n"/>
      <c r="TKY127" s="406" t="n"/>
      <c r="TKZ127" s="406" t="n"/>
      <c r="TLA127" s="406" t="n"/>
      <c r="TLB127" s="406" t="n"/>
      <c r="TLC127" s="406" t="n"/>
      <c r="TLD127" s="406" t="n"/>
      <c r="TLE127" s="406" t="n"/>
      <c r="TLF127" s="406" t="n"/>
      <c r="TLG127" s="406" t="n"/>
      <c r="TLH127" s="406" t="n"/>
      <c r="TLI127" s="406" t="n"/>
      <c r="TLJ127" s="406" t="n"/>
      <c r="TLK127" s="406" t="n"/>
      <c r="TLL127" s="406" t="n"/>
      <c r="TLM127" s="406" t="n"/>
      <c r="TLN127" s="406" t="n"/>
      <c r="TLO127" s="406" t="n"/>
      <c r="TLP127" s="406" t="n"/>
      <c r="TLQ127" s="406" t="n"/>
      <c r="TLR127" s="406" t="n"/>
      <c r="TLS127" s="406" t="n"/>
      <c r="TLT127" s="406" t="n"/>
      <c r="TLU127" s="406" t="n"/>
      <c r="TLV127" s="406" t="n"/>
      <c r="TLW127" s="406" t="n"/>
      <c r="TLX127" s="406" t="n"/>
      <c r="TLY127" s="406" t="n"/>
      <c r="TLZ127" s="406" t="n"/>
      <c r="TMA127" s="406" t="n"/>
      <c r="TMB127" s="406" t="n"/>
      <c r="TMC127" s="406" t="n"/>
      <c r="TMD127" s="406" t="n"/>
      <c r="TME127" s="406" t="n"/>
      <c r="TMF127" s="406" t="n"/>
      <c r="TMG127" s="406" t="n"/>
      <c r="TMH127" s="406" t="n"/>
      <c r="TMI127" s="406" t="n"/>
      <c r="TMJ127" s="406" t="n"/>
      <c r="TMK127" s="406" t="n"/>
      <c r="TML127" s="406" t="n"/>
      <c r="TMM127" s="406" t="n"/>
      <c r="TMN127" s="406" t="n"/>
      <c r="TMO127" s="406" t="n"/>
      <c r="TMP127" s="406" t="n"/>
      <c r="TMQ127" s="406" t="n"/>
      <c r="TMR127" s="406" t="n"/>
      <c r="TMS127" s="406" t="n"/>
      <c r="TMT127" s="406" t="n"/>
      <c r="TMU127" s="406" t="n"/>
      <c r="TMV127" s="406" t="n"/>
      <c r="TMW127" s="406" t="n"/>
      <c r="TMX127" s="406" t="n"/>
      <c r="TMY127" s="406" t="n"/>
      <c r="TMZ127" s="406" t="n"/>
      <c r="TNA127" s="406" t="n"/>
      <c r="TNB127" s="406" t="n"/>
      <c r="TNC127" s="406" t="n"/>
      <c r="TND127" s="406" t="n"/>
      <c r="TNE127" s="406" t="n"/>
      <c r="TNF127" s="406" t="n"/>
      <c r="TNG127" s="406" t="n"/>
      <c r="TNH127" s="406" t="n"/>
      <c r="TNI127" s="406" t="n"/>
      <c r="TNJ127" s="406" t="n"/>
      <c r="TNK127" s="406" t="n"/>
      <c r="TNL127" s="406" t="n"/>
      <c r="TNM127" s="406" t="n"/>
      <c r="TNN127" s="406" t="n"/>
      <c r="TNO127" s="406" t="n"/>
      <c r="TNP127" s="406" t="n"/>
      <c r="TNQ127" s="406" t="n"/>
      <c r="TNR127" s="406" t="n"/>
      <c r="TNS127" s="406" t="n"/>
      <c r="TNT127" s="406" t="n"/>
      <c r="TNU127" s="406" t="n"/>
      <c r="TNV127" s="406" t="n"/>
      <c r="TNW127" s="406" t="n"/>
      <c r="TNX127" s="406" t="n"/>
      <c r="TNY127" s="406" t="n"/>
      <c r="TNZ127" s="406" t="n"/>
      <c r="TOA127" s="406" t="n"/>
      <c r="TOB127" s="406" t="n"/>
      <c r="TOC127" s="406" t="n"/>
      <c r="TOD127" s="406" t="n"/>
      <c r="TOE127" s="406" t="n"/>
      <c r="TOF127" s="406" t="n"/>
      <c r="TOG127" s="406" t="n"/>
      <c r="TOH127" s="406" t="n"/>
      <c r="TOI127" s="406" t="n"/>
      <c r="TOJ127" s="406" t="n"/>
      <c r="TOK127" s="406" t="n"/>
      <c r="TOL127" s="406" t="n"/>
      <c r="TOM127" s="406" t="n"/>
      <c r="TON127" s="406" t="n"/>
      <c r="TOO127" s="406" t="n"/>
      <c r="TOP127" s="406" t="n"/>
      <c r="TOQ127" s="406" t="n"/>
      <c r="TOR127" s="406" t="n"/>
      <c r="TOS127" s="406" t="n"/>
      <c r="TOT127" s="406" t="n"/>
      <c r="TOU127" s="406" t="n"/>
      <c r="TOV127" s="406" t="n"/>
      <c r="TOW127" s="406" t="n"/>
      <c r="TOX127" s="406" t="n"/>
      <c r="TOY127" s="406" t="n"/>
      <c r="TOZ127" s="406" t="n"/>
      <c r="TPA127" s="406" t="n"/>
      <c r="TPB127" s="406" t="n"/>
      <c r="TPC127" s="406" t="n"/>
      <c r="TPD127" s="406" t="n"/>
      <c r="TPE127" s="406" t="n"/>
      <c r="TPF127" s="406" t="n"/>
      <c r="TPG127" s="406" t="n"/>
      <c r="TPH127" s="406" t="n"/>
      <c r="TPI127" s="406" t="n"/>
      <c r="TPJ127" s="406" t="n"/>
      <c r="TPK127" s="406" t="n"/>
      <c r="TPL127" s="406" t="n"/>
      <c r="TPM127" s="406" t="n"/>
      <c r="TPN127" s="406" t="n"/>
      <c r="TPO127" s="406" t="n"/>
      <c r="TPP127" s="406" t="n"/>
      <c r="TPQ127" s="406" t="n"/>
      <c r="TPR127" s="406" t="n"/>
      <c r="TPS127" s="406" t="n"/>
      <c r="TPT127" s="406" t="n"/>
      <c r="TPU127" s="406" t="n"/>
      <c r="TPV127" s="406" t="n"/>
      <c r="TPW127" s="406" t="n"/>
      <c r="TPX127" s="406" t="n"/>
      <c r="TPY127" s="406" t="n"/>
      <c r="TPZ127" s="406" t="n"/>
      <c r="TQA127" s="406" t="n"/>
      <c r="TQB127" s="406" t="n"/>
      <c r="TQC127" s="406" t="n"/>
      <c r="TQD127" s="406" t="n"/>
      <c r="TQE127" s="406" t="n"/>
      <c r="TQF127" s="406" t="n"/>
      <c r="TQG127" s="406" t="n"/>
      <c r="TQH127" s="406" t="n"/>
      <c r="TQI127" s="406" t="n"/>
      <c r="TQJ127" s="406" t="n"/>
      <c r="TQK127" s="406" t="n"/>
      <c r="TQL127" s="406" t="n"/>
      <c r="TQM127" s="406" t="n"/>
      <c r="TQN127" s="406" t="n"/>
      <c r="TQO127" s="406" t="n"/>
      <c r="TQP127" s="406" t="n"/>
      <c r="TQQ127" s="406" t="n"/>
      <c r="TQR127" s="406" t="n"/>
      <c r="TQS127" s="406" t="n"/>
      <c r="TQT127" s="406" t="n"/>
      <c r="TQU127" s="406" t="n"/>
      <c r="TQV127" s="406" t="n"/>
      <c r="TQW127" s="406" t="n"/>
      <c r="TQX127" s="406" t="n"/>
      <c r="TQY127" s="406" t="n"/>
      <c r="TQZ127" s="406" t="n"/>
      <c r="TRA127" s="406" t="n"/>
      <c r="TRB127" s="406" t="n"/>
      <c r="TRC127" s="406" t="n"/>
      <c r="TRD127" s="406" t="n"/>
      <c r="TRE127" s="406" t="n"/>
      <c r="TRF127" s="406" t="n"/>
      <c r="TRG127" s="406" t="n"/>
      <c r="TRH127" s="406" t="n"/>
      <c r="TRI127" s="406" t="n"/>
      <c r="TRJ127" s="406" t="n"/>
      <c r="TRK127" s="406" t="n"/>
      <c r="TRL127" s="406" t="n"/>
      <c r="TRM127" s="406" t="n"/>
      <c r="TRN127" s="406" t="n"/>
      <c r="TRO127" s="406" t="n"/>
      <c r="TRP127" s="406" t="n"/>
      <c r="TRQ127" s="406" t="n"/>
      <c r="TRR127" s="406" t="n"/>
      <c r="TRS127" s="406" t="n"/>
      <c r="TRT127" s="406" t="n"/>
      <c r="TRU127" s="406" t="n"/>
      <c r="TRV127" s="406" t="n"/>
      <c r="TRW127" s="406" t="n"/>
      <c r="TRX127" s="406" t="n"/>
      <c r="TRY127" s="406" t="n"/>
      <c r="TRZ127" s="406" t="n"/>
      <c r="TSA127" s="406" t="n"/>
      <c r="TSB127" s="406" t="n"/>
      <c r="TSC127" s="406" t="n"/>
      <c r="TSD127" s="406" t="n"/>
      <c r="TSE127" s="406" t="n"/>
      <c r="TSF127" s="406" t="n"/>
      <c r="TSG127" s="406" t="n"/>
      <c r="TSH127" s="406" t="n"/>
      <c r="TSI127" s="406" t="n"/>
      <c r="TSJ127" s="406" t="n"/>
      <c r="TSK127" s="406" t="n"/>
      <c r="TSL127" s="406" t="n"/>
      <c r="TSM127" s="406" t="n"/>
      <c r="TSN127" s="406" t="n"/>
      <c r="TSO127" s="406" t="n"/>
      <c r="TSP127" s="406" t="n"/>
      <c r="TSQ127" s="406" t="n"/>
      <c r="TSR127" s="406" t="n"/>
      <c r="TSS127" s="406" t="n"/>
      <c r="TST127" s="406" t="n"/>
      <c r="TSU127" s="406" t="n"/>
      <c r="TSV127" s="406" t="n"/>
      <c r="TSW127" s="406" t="n"/>
      <c r="TSX127" s="406" t="n"/>
      <c r="TSY127" s="406" t="n"/>
      <c r="TSZ127" s="406" t="n"/>
      <c r="TTA127" s="406" t="n"/>
      <c r="TTB127" s="406" t="n"/>
      <c r="TTC127" s="406" t="n"/>
      <c r="TTD127" s="406" t="n"/>
      <c r="TTE127" s="406" t="n"/>
      <c r="TTF127" s="406" t="n"/>
      <c r="TTG127" s="406" t="n"/>
      <c r="TTH127" s="406" t="n"/>
      <c r="TTI127" s="406" t="n"/>
      <c r="TTJ127" s="406" t="n"/>
      <c r="TTK127" s="406" t="n"/>
      <c r="TTL127" s="406" t="n"/>
      <c r="TTM127" s="406" t="n"/>
      <c r="TTN127" s="406" t="n"/>
      <c r="TTO127" s="406" t="n"/>
      <c r="TTP127" s="406" t="n"/>
      <c r="TTQ127" s="406" t="n"/>
      <c r="TTR127" s="406" t="n"/>
      <c r="TTS127" s="406" t="n"/>
      <c r="TTT127" s="406" t="n"/>
      <c r="TTU127" s="406" t="n"/>
      <c r="TTV127" s="406" t="n"/>
      <c r="TTW127" s="406" t="n"/>
      <c r="TTX127" s="406" t="n"/>
      <c r="TTY127" s="406" t="n"/>
      <c r="TTZ127" s="406" t="n"/>
      <c r="TUA127" s="406" t="n"/>
      <c r="TUB127" s="406" t="n"/>
      <c r="TUC127" s="406" t="n"/>
      <c r="TUD127" s="406" t="n"/>
      <c r="TUE127" s="406" t="n"/>
      <c r="TUF127" s="406" t="n"/>
      <c r="TUG127" s="406" t="n"/>
      <c r="TUH127" s="406" t="n"/>
      <c r="TUI127" s="406" t="n"/>
      <c r="TUJ127" s="406" t="n"/>
      <c r="TUK127" s="406" t="n"/>
      <c r="TUL127" s="406" t="n"/>
      <c r="TUM127" s="406" t="n"/>
      <c r="TUN127" s="406" t="n"/>
      <c r="TUO127" s="406" t="n"/>
      <c r="TUP127" s="406" t="n"/>
      <c r="TUQ127" s="406" t="n"/>
      <c r="TUR127" s="406" t="n"/>
      <c r="TUS127" s="406" t="n"/>
      <c r="TUT127" s="406" t="n"/>
      <c r="TUU127" s="406" t="n"/>
      <c r="TUV127" s="406" t="n"/>
      <c r="TUW127" s="406" t="n"/>
      <c r="TUX127" s="406" t="n"/>
      <c r="TUY127" s="406" t="n"/>
      <c r="TUZ127" s="406" t="n"/>
      <c r="TVA127" s="406" t="n"/>
      <c r="TVB127" s="406" t="n"/>
      <c r="TVC127" s="406" t="n"/>
      <c r="TVD127" s="406" t="n"/>
      <c r="TVE127" s="406" t="n"/>
      <c r="TVF127" s="406" t="n"/>
      <c r="TVG127" s="406" t="n"/>
      <c r="TVH127" s="406" t="n"/>
      <c r="TVI127" s="406" t="n"/>
      <c r="TVJ127" s="406" t="n"/>
      <c r="TVK127" s="406" t="n"/>
      <c r="TVL127" s="406" t="n"/>
      <c r="TVM127" s="406" t="n"/>
      <c r="TVN127" s="406" t="n"/>
      <c r="TVO127" s="406" t="n"/>
      <c r="TVP127" s="406" t="n"/>
      <c r="TVQ127" s="406" t="n"/>
      <c r="TVR127" s="406" t="n"/>
      <c r="TVS127" s="406" t="n"/>
      <c r="TVT127" s="406" t="n"/>
      <c r="TVU127" s="406" t="n"/>
      <c r="TVV127" s="406" t="n"/>
      <c r="TVW127" s="406" t="n"/>
      <c r="TVX127" s="406" t="n"/>
      <c r="TVY127" s="406" t="n"/>
      <c r="TVZ127" s="406" t="n"/>
      <c r="TWA127" s="406" t="n"/>
      <c r="TWB127" s="406" t="n"/>
      <c r="TWC127" s="406" t="n"/>
      <c r="TWD127" s="406" t="n"/>
      <c r="TWE127" s="406" t="n"/>
      <c r="TWF127" s="406" t="n"/>
      <c r="TWG127" s="406" t="n"/>
      <c r="TWH127" s="406" t="n"/>
      <c r="TWI127" s="406" t="n"/>
      <c r="TWJ127" s="406" t="n"/>
      <c r="TWK127" s="406" t="n"/>
      <c r="TWL127" s="406" t="n"/>
      <c r="TWM127" s="406" t="n"/>
      <c r="TWN127" s="406" t="n"/>
      <c r="TWO127" s="406" t="n"/>
      <c r="TWP127" s="406" t="n"/>
      <c r="TWQ127" s="406" t="n"/>
      <c r="TWR127" s="406" t="n"/>
      <c r="TWS127" s="406" t="n"/>
      <c r="TWT127" s="406" t="n"/>
      <c r="TWU127" s="406" t="n"/>
      <c r="TWV127" s="406" t="n"/>
      <c r="TWW127" s="406" t="n"/>
      <c r="TWX127" s="406" t="n"/>
      <c r="TWY127" s="406" t="n"/>
      <c r="TWZ127" s="406" t="n"/>
      <c r="TXA127" s="406" t="n"/>
      <c r="TXB127" s="406" t="n"/>
      <c r="TXC127" s="406" t="n"/>
      <c r="TXD127" s="406" t="n"/>
      <c r="TXE127" s="406" t="n"/>
      <c r="TXF127" s="406" t="n"/>
      <c r="TXG127" s="406" t="n"/>
      <c r="TXH127" s="406" t="n"/>
      <c r="TXI127" s="406" t="n"/>
      <c r="TXJ127" s="406" t="n"/>
      <c r="TXK127" s="406" t="n"/>
      <c r="TXL127" s="406" t="n"/>
      <c r="TXM127" s="406" t="n"/>
      <c r="TXN127" s="406" t="n"/>
      <c r="TXO127" s="406" t="n"/>
      <c r="TXP127" s="406" t="n"/>
      <c r="TXQ127" s="406" t="n"/>
      <c r="TXR127" s="406" t="n"/>
      <c r="TXS127" s="406" t="n"/>
      <c r="TXT127" s="406" t="n"/>
      <c r="TXU127" s="406" t="n"/>
      <c r="TXV127" s="406" t="n"/>
      <c r="TXW127" s="406" t="n"/>
      <c r="TXX127" s="406" t="n"/>
      <c r="TXY127" s="406" t="n"/>
      <c r="TXZ127" s="406" t="n"/>
      <c r="TYA127" s="406" t="n"/>
      <c r="TYB127" s="406" t="n"/>
      <c r="TYC127" s="406" t="n"/>
      <c r="TYD127" s="406" t="n"/>
      <c r="TYE127" s="406" t="n"/>
      <c r="TYF127" s="406" t="n"/>
      <c r="TYG127" s="406" t="n"/>
      <c r="TYH127" s="406" t="n"/>
      <c r="TYI127" s="406" t="n"/>
      <c r="TYJ127" s="406" t="n"/>
      <c r="TYK127" s="406" t="n"/>
      <c r="TYL127" s="406" t="n"/>
      <c r="TYM127" s="406" t="n"/>
      <c r="TYN127" s="406" t="n"/>
      <c r="TYO127" s="406" t="n"/>
      <c r="TYP127" s="406" t="n"/>
      <c r="TYQ127" s="406" t="n"/>
      <c r="TYR127" s="406" t="n"/>
      <c r="TYS127" s="406" t="n"/>
      <c r="TYT127" s="406" t="n"/>
      <c r="TYU127" s="406" t="n"/>
      <c r="TYV127" s="406" t="n"/>
      <c r="TYW127" s="406" t="n"/>
      <c r="TYX127" s="406" t="n"/>
      <c r="TYY127" s="406" t="n"/>
      <c r="TYZ127" s="406" t="n"/>
      <c r="TZA127" s="406" t="n"/>
      <c r="TZB127" s="406" t="n"/>
      <c r="TZC127" s="406" t="n"/>
      <c r="TZD127" s="406" t="n"/>
      <c r="TZE127" s="406" t="n"/>
      <c r="TZF127" s="406" t="n"/>
      <c r="TZG127" s="406" t="n"/>
      <c r="TZH127" s="406" t="n"/>
      <c r="TZI127" s="406" t="n"/>
      <c r="TZJ127" s="406" t="n"/>
      <c r="TZK127" s="406" t="n"/>
      <c r="TZL127" s="406" t="n"/>
      <c r="TZM127" s="406" t="n"/>
      <c r="TZN127" s="406" t="n"/>
      <c r="TZO127" s="406" t="n"/>
      <c r="TZP127" s="406" t="n"/>
      <c r="TZQ127" s="406" t="n"/>
      <c r="TZR127" s="406" t="n"/>
      <c r="TZS127" s="406" t="n"/>
      <c r="TZT127" s="406" t="n"/>
      <c r="TZU127" s="406" t="n"/>
      <c r="TZV127" s="406" t="n"/>
      <c r="TZW127" s="406" t="n"/>
      <c r="TZX127" s="406" t="n"/>
      <c r="TZY127" s="406" t="n"/>
      <c r="TZZ127" s="406" t="n"/>
      <c r="UAA127" s="406" t="n"/>
      <c r="UAB127" s="406" t="n"/>
      <c r="UAC127" s="406" t="n"/>
      <c r="UAD127" s="406" t="n"/>
      <c r="UAE127" s="406" t="n"/>
      <c r="UAF127" s="406" t="n"/>
      <c r="UAG127" s="406" t="n"/>
      <c r="UAH127" s="406" t="n"/>
      <c r="UAI127" s="406" t="n"/>
      <c r="UAJ127" s="406" t="n"/>
      <c r="UAK127" s="406" t="n"/>
      <c r="UAL127" s="406" t="n"/>
      <c r="UAM127" s="406" t="n"/>
      <c r="UAN127" s="406" t="n"/>
      <c r="UAO127" s="406" t="n"/>
      <c r="UAP127" s="406" t="n"/>
      <c r="UAQ127" s="406" t="n"/>
      <c r="UAR127" s="406" t="n"/>
      <c r="UAS127" s="406" t="n"/>
      <c r="UAT127" s="406" t="n"/>
      <c r="UAU127" s="406" t="n"/>
      <c r="UAV127" s="406" t="n"/>
      <c r="UAW127" s="406" t="n"/>
      <c r="UAX127" s="406" t="n"/>
      <c r="UAY127" s="406" t="n"/>
      <c r="UAZ127" s="406" t="n"/>
      <c r="UBA127" s="406" t="n"/>
      <c r="UBB127" s="406" t="n"/>
      <c r="UBC127" s="406" t="n"/>
      <c r="UBD127" s="406" t="n"/>
      <c r="UBE127" s="406" t="n"/>
      <c r="UBF127" s="406" t="n"/>
      <c r="UBG127" s="406" t="n"/>
      <c r="UBH127" s="406" t="n"/>
      <c r="UBI127" s="406" t="n"/>
      <c r="UBJ127" s="406" t="n"/>
      <c r="UBK127" s="406" t="n"/>
      <c r="UBL127" s="406" t="n"/>
      <c r="UBM127" s="406" t="n"/>
      <c r="UBN127" s="406" t="n"/>
      <c r="UBO127" s="406" t="n"/>
      <c r="UBP127" s="406" t="n"/>
      <c r="UBQ127" s="406" t="n"/>
      <c r="UBR127" s="406" t="n"/>
      <c r="UBS127" s="406" t="n"/>
      <c r="UBT127" s="406" t="n"/>
      <c r="UBU127" s="406" t="n"/>
      <c r="UBV127" s="406" t="n"/>
      <c r="UBW127" s="406" t="n"/>
      <c r="UBX127" s="406" t="n"/>
      <c r="UBY127" s="406" t="n"/>
      <c r="UBZ127" s="406" t="n"/>
      <c r="UCA127" s="406" t="n"/>
      <c r="UCB127" s="406" t="n"/>
      <c r="UCC127" s="406" t="n"/>
      <c r="UCD127" s="406" t="n"/>
      <c r="UCE127" s="406" t="n"/>
      <c r="UCF127" s="406" t="n"/>
      <c r="UCG127" s="406" t="n"/>
      <c r="UCH127" s="406" t="n"/>
      <c r="UCI127" s="406" t="n"/>
      <c r="UCJ127" s="406" t="n"/>
      <c r="UCK127" s="406" t="n"/>
      <c r="UCL127" s="406" t="n"/>
      <c r="UCM127" s="406" t="n"/>
      <c r="UCN127" s="406" t="n"/>
      <c r="UCO127" s="406" t="n"/>
      <c r="UCP127" s="406" t="n"/>
      <c r="UCQ127" s="406" t="n"/>
      <c r="UCR127" s="406" t="n"/>
      <c r="UCS127" s="406" t="n"/>
      <c r="UCT127" s="406" t="n"/>
      <c r="UCU127" s="406" t="n"/>
      <c r="UCV127" s="406" t="n"/>
      <c r="UCW127" s="406" t="n"/>
      <c r="UCX127" s="406" t="n"/>
      <c r="UCY127" s="406" t="n"/>
      <c r="UCZ127" s="406" t="n"/>
      <c r="UDA127" s="406" t="n"/>
      <c r="UDB127" s="406" t="n"/>
      <c r="UDC127" s="406" t="n"/>
      <c r="UDD127" s="406" t="n"/>
      <c r="UDE127" s="406" t="n"/>
      <c r="UDF127" s="406" t="n"/>
      <c r="UDG127" s="406" t="n"/>
      <c r="UDH127" s="406" t="n"/>
      <c r="UDI127" s="406" t="n"/>
      <c r="UDJ127" s="406" t="n"/>
      <c r="UDK127" s="406" t="n"/>
      <c r="UDL127" s="406" t="n"/>
      <c r="UDM127" s="406" t="n"/>
      <c r="UDN127" s="406" t="n"/>
      <c r="UDO127" s="406" t="n"/>
      <c r="UDP127" s="406" t="n"/>
      <c r="UDQ127" s="406" t="n"/>
      <c r="UDR127" s="406" t="n"/>
      <c r="UDS127" s="406" t="n"/>
      <c r="UDT127" s="406" t="n"/>
      <c r="UDU127" s="406" t="n"/>
      <c r="UDV127" s="406" t="n"/>
      <c r="UDW127" s="406" t="n"/>
      <c r="UDX127" s="406" t="n"/>
      <c r="UDY127" s="406" t="n"/>
      <c r="UDZ127" s="406" t="n"/>
      <c r="UEA127" s="406" t="n"/>
      <c r="UEB127" s="406" t="n"/>
      <c r="UEC127" s="406" t="n"/>
      <c r="UED127" s="406" t="n"/>
      <c r="UEE127" s="406" t="n"/>
      <c r="UEF127" s="406" t="n"/>
      <c r="UEG127" s="406" t="n"/>
      <c r="UEH127" s="406" t="n"/>
      <c r="UEI127" s="406" t="n"/>
      <c r="UEJ127" s="406" t="n"/>
      <c r="UEK127" s="406" t="n"/>
      <c r="UEL127" s="406" t="n"/>
      <c r="UEM127" s="406" t="n"/>
      <c r="UEN127" s="406" t="n"/>
      <c r="UEO127" s="406" t="n"/>
      <c r="UEP127" s="406" t="n"/>
      <c r="UEQ127" s="406" t="n"/>
      <c r="UER127" s="406" t="n"/>
      <c r="UES127" s="406" t="n"/>
      <c r="UET127" s="406" t="n"/>
      <c r="UEU127" s="406" t="n"/>
      <c r="UEV127" s="406" t="n"/>
      <c r="UEW127" s="406" t="n"/>
      <c r="UEX127" s="406" t="n"/>
      <c r="UEY127" s="406" t="n"/>
      <c r="UEZ127" s="406" t="n"/>
      <c r="UFA127" s="406" t="n"/>
      <c r="UFB127" s="406" t="n"/>
      <c r="UFC127" s="406" t="n"/>
      <c r="UFD127" s="406" t="n"/>
      <c r="UFE127" s="406" t="n"/>
      <c r="UFF127" s="406" t="n"/>
      <c r="UFG127" s="406" t="n"/>
      <c r="UFH127" s="406" t="n"/>
      <c r="UFI127" s="406" t="n"/>
      <c r="UFJ127" s="406" t="n"/>
      <c r="UFK127" s="406" t="n"/>
      <c r="UFL127" s="406" t="n"/>
      <c r="UFM127" s="406" t="n"/>
      <c r="UFN127" s="406" t="n"/>
      <c r="UFO127" s="406" t="n"/>
      <c r="UFP127" s="406" t="n"/>
      <c r="UFQ127" s="406" t="n"/>
      <c r="UFR127" s="406" t="n"/>
      <c r="UFS127" s="406" t="n"/>
      <c r="UFT127" s="406" t="n"/>
      <c r="UFU127" s="406" t="n"/>
      <c r="UFV127" s="406" t="n"/>
      <c r="UFW127" s="406" t="n"/>
      <c r="UFX127" s="406" t="n"/>
      <c r="UFY127" s="406" t="n"/>
      <c r="UFZ127" s="406" t="n"/>
      <c r="UGA127" s="406" t="n"/>
      <c r="UGB127" s="406" t="n"/>
      <c r="UGC127" s="406" t="n"/>
      <c r="UGD127" s="406" t="n"/>
      <c r="UGE127" s="406" t="n"/>
      <c r="UGF127" s="406" t="n"/>
      <c r="UGG127" s="406" t="n"/>
      <c r="UGH127" s="406" t="n"/>
      <c r="UGI127" s="406" t="n"/>
      <c r="UGJ127" s="406" t="n"/>
      <c r="UGK127" s="406" t="n"/>
      <c r="UGL127" s="406" t="n"/>
      <c r="UGM127" s="406" t="n"/>
      <c r="UGN127" s="406" t="n"/>
      <c r="UGO127" s="406" t="n"/>
      <c r="UGP127" s="406" t="n"/>
      <c r="UGQ127" s="406" t="n"/>
      <c r="UGR127" s="406" t="n"/>
      <c r="UGS127" s="406" t="n"/>
      <c r="UGT127" s="406" t="n"/>
      <c r="UGU127" s="406" t="n"/>
      <c r="UGV127" s="406" t="n"/>
      <c r="UGW127" s="406" t="n"/>
      <c r="UGX127" s="406" t="n"/>
      <c r="UGY127" s="406" t="n"/>
      <c r="UGZ127" s="406" t="n"/>
      <c r="UHA127" s="406" t="n"/>
      <c r="UHB127" s="406" t="n"/>
      <c r="UHC127" s="406" t="n"/>
      <c r="UHD127" s="406" t="n"/>
      <c r="UHE127" s="406" t="n"/>
      <c r="UHF127" s="406" t="n"/>
      <c r="UHG127" s="406" t="n"/>
      <c r="UHH127" s="406" t="n"/>
      <c r="UHI127" s="406" t="n"/>
      <c r="UHJ127" s="406" t="n"/>
      <c r="UHK127" s="406" t="n"/>
      <c r="UHL127" s="406" t="n"/>
      <c r="UHM127" s="406" t="n"/>
      <c r="UHN127" s="406" t="n"/>
      <c r="UHO127" s="406" t="n"/>
      <c r="UHP127" s="406" t="n"/>
      <c r="UHQ127" s="406" t="n"/>
      <c r="UHR127" s="406" t="n"/>
      <c r="UHS127" s="406" t="n"/>
      <c r="UHT127" s="406" t="n"/>
      <c r="UHU127" s="406" t="n"/>
      <c r="UHV127" s="406" t="n"/>
      <c r="UHW127" s="406" t="n"/>
      <c r="UHX127" s="406" t="n"/>
      <c r="UHY127" s="406" t="n"/>
      <c r="UHZ127" s="406" t="n"/>
      <c r="UIA127" s="406" t="n"/>
      <c r="UIB127" s="406" t="n"/>
      <c r="UIC127" s="406" t="n"/>
      <c r="UID127" s="406" t="n"/>
      <c r="UIE127" s="406" t="n"/>
      <c r="UIF127" s="406" t="n"/>
      <c r="UIG127" s="406" t="n"/>
      <c r="UIH127" s="406" t="n"/>
      <c r="UII127" s="406" t="n"/>
      <c r="UIJ127" s="406" t="n"/>
      <c r="UIK127" s="406" t="n"/>
      <c r="UIL127" s="406" t="n"/>
      <c r="UIM127" s="406" t="n"/>
      <c r="UIN127" s="406" t="n"/>
      <c r="UIO127" s="406" t="n"/>
      <c r="UIP127" s="406" t="n"/>
      <c r="UIQ127" s="406" t="n"/>
      <c r="UIR127" s="406" t="n"/>
      <c r="UIS127" s="406" t="n"/>
      <c r="UIT127" s="406" t="n"/>
      <c r="UIU127" s="406" t="n"/>
      <c r="UIV127" s="406" t="n"/>
      <c r="UIW127" s="406" t="n"/>
      <c r="UIX127" s="406" t="n"/>
      <c r="UIY127" s="406" t="n"/>
      <c r="UIZ127" s="406" t="n"/>
      <c r="UJA127" s="406" t="n"/>
      <c r="UJB127" s="406" t="n"/>
      <c r="UJC127" s="406" t="n"/>
      <c r="UJD127" s="406" t="n"/>
      <c r="UJE127" s="406" t="n"/>
      <c r="UJF127" s="406" t="n"/>
      <c r="UJG127" s="406" t="n"/>
      <c r="UJH127" s="406" t="n"/>
      <c r="UJI127" s="406" t="n"/>
      <c r="UJJ127" s="406" t="n"/>
      <c r="UJK127" s="406" t="n"/>
      <c r="UJL127" s="406" t="n"/>
      <c r="UJM127" s="406" t="n"/>
      <c r="UJN127" s="406" t="n"/>
      <c r="UJO127" s="406" t="n"/>
      <c r="UJP127" s="406" t="n"/>
      <c r="UJQ127" s="406" t="n"/>
      <c r="UJR127" s="406" t="n"/>
      <c r="UJS127" s="406" t="n"/>
      <c r="UJT127" s="406" t="n"/>
      <c r="UJU127" s="406" t="n"/>
      <c r="UJV127" s="406" t="n"/>
      <c r="UJW127" s="406" t="n"/>
      <c r="UJX127" s="406" t="n"/>
      <c r="UJY127" s="406" t="n"/>
      <c r="UJZ127" s="406" t="n"/>
      <c r="UKA127" s="406" t="n"/>
      <c r="UKB127" s="406" t="n"/>
      <c r="UKC127" s="406" t="n"/>
      <c r="UKD127" s="406" t="n"/>
      <c r="UKE127" s="406" t="n"/>
      <c r="UKF127" s="406" t="n"/>
      <c r="UKG127" s="406" t="n"/>
      <c r="UKH127" s="406" t="n"/>
      <c r="UKI127" s="406" t="n"/>
      <c r="UKJ127" s="406" t="n"/>
      <c r="UKK127" s="406" t="n"/>
      <c r="UKL127" s="406" t="n"/>
      <c r="UKM127" s="406" t="n"/>
      <c r="UKN127" s="406" t="n"/>
      <c r="UKO127" s="406" t="n"/>
      <c r="UKP127" s="406" t="n"/>
      <c r="UKQ127" s="406" t="n"/>
      <c r="UKR127" s="406" t="n"/>
      <c r="UKS127" s="406" t="n"/>
      <c r="UKT127" s="406" t="n"/>
      <c r="UKU127" s="406" t="n"/>
      <c r="UKV127" s="406" t="n"/>
      <c r="UKW127" s="406" t="n"/>
      <c r="UKX127" s="406" t="n"/>
      <c r="UKY127" s="406" t="n"/>
      <c r="UKZ127" s="406" t="n"/>
      <c r="ULA127" s="406" t="n"/>
      <c r="ULB127" s="406" t="n"/>
      <c r="ULC127" s="406" t="n"/>
      <c r="ULD127" s="406" t="n"/>
      <c r="ULE127" s="406" t="n"/>
      <c r="ULF127" s="406" t="n"/>
      <c r="ULG127" s="406" t="n"/>
      <c r="ULH127" s="406" t="n"/>
      <c r="ULI127" s="406" t="n"/>
      <c r="ULJ127" s="406" t="n"/>
      <c r="ULK127" s="406" t="n"/>
      <c r="ULL127" s="406" t="n"/>
      <c r="ULM127" s="406" t="n"/>
      <c r="ULN127" s="406" t="n"/>
      <c r="ULO127" s="406" t="n"/>
      <c r="ULP127" s="406" t="n"/>
      <c r="ULQ127" s="406" t="n"/>
      <c r="ULR127" s="406" t="n"/>
      <c r="ULS127" s="406" t="n"/>
      <c r="ULT127" s="406" t="n"/>
      <c r="ULU127" s="406" t="n"/>
      <c r="ULV127" s="406" t="n"/>
      <c r="ULW127" s="406" t="n"/>
      <c r="ULX127" s="406" t="n"/>
      <c r="ULY127" s="406" t="n"/>
      <c r="ULZ127" s="406" t="n"/>
      <c r="UMA127" s="406" t="n"/>
      <c r="UMB127" s="406" t="n"/>
      <c r="UMC127" s="406" t="n"/>
      <c r="UMD127" s="406" t="n"/>
      <c r="UME127" s="406" t="n"/>
      <c r="UMF127" s="406" t="n"/>
      <c r="UMG127" s="406" t="n"/>
      <c r="UMH127" s="406" t="n"/>
      <c r="UMI127" s="406" t="n"/>
      <c r="UMJ127" s="406" t="n"/>
      <c r="UMK127" s="406" t="n"/>
      <c r="UML127" s="406" t="n"/>
      <c r="UMM127" s="406" t="n"/>
      <c r="UMN127" s="406" t="n"/>
      <c r="UMO127" s="406" t="n"/>
      <c r="UMP127" s="406" t="n"/>
      <c r="UMQ127" s="406" t="n"/>
      <c r="UMR127" s="406" t="n"/>
      <c r="UMS127" s="406" t="n"/>
      <c r="UMT127" s="406" t="n"/>
      <c r="UMU127" s="406" t="n"/>
      <c r="UMV127" s="406" t="n"/>
      <c r="UMW127" s="406" t="n"/>
      <c r="UMX127" s="406" t="n"/>
      <c r="UMY127" s="406" t="n"/>
      <c r="UMZ127" s="406" t="n"/>
      <c r="UNA127" s="406" t="n"/>
      <c r="UNB127" s="406" t="n"/>
      <c r="UNC127" s="406" t="n"/>
      <c r="UND127" s="406" t="n"/>
      <c r="UNE127" s="406" t="n"/>
      <c r="UNF127" s="406" t="n"/>
      <c r="UNG127" s="406" t="n"/>
      <c r="UNH127" s="406" t="n"/>
      <c r="UNI127" s="406" t="n"/>
      <c r="UNJ127" s="406" t="n"/>
      <c r="UNK127" s="406" t="n"/>
      <c r="UNL127" s="406" t="n"/>
      <c r="UNM127" s="406" t="n"/>
      <c r="UNN127" s="406" t="n"/>
      <c r="UNO127" s="406" t="n"/>
      <c r="UNP127" s="406" t="n"/>
      <c r="UNQ127" s="406" t="n"/>
      <c r="UNR127" s="406" t="n"/>
      <c r="UNS127" s="406" t="n"/>
      <c r="UNT127" s="406" t="n"/>
      <c r="UNU127" s="406" t="n"/>
      <c r="UNV127" s="406" t="n"/>
      <c r="UNW127" s="406" t="n"/>
      <c r="UNX127" s="406" t="n"/>
      <c r="UNY127" s="406" t="n"/>
      <c r="UNZ127" s="406" t="n"/>
      <c r="UOA127" s="406" t="n"/>
      <c r="UOB127" s="406" t="n"/>
      <c r="UOC127" s="406" t="n"/>
      <c r="UOD127" s="406" t="n"/>
      <c r="UOE127" s="406" t="n"/>
      <c r="UOF127" s="406" t="n"/>
      <c r="UOG127" s="406" t="n"/>
      <c r="UOH127" s="406" t="n"/>
      <c r="UOI127" s="406" t="n"/>
      <c r="UOJ127" s="406" t="n"/>
      <c r="UOK127" s="406" t="n"/>
      <c r="UOL127" s="406" t="n"/>
      <c r="UOM127" s="406" t="n"/>
      <c r="UON127" s="406" t="n"/>
      <c r="UOO127" s="406" t="n"/>
      <c r="UOP127" s="406" t="n"/>
      <c r="UOQ127" s="406" t="n"/>
      <c r="UOR127" s="406" t="n"/>
      <c r="UOS127" s="406" t="n"/>
      <c r="UOT127" s="406" t="n"/>
      <c r="UOU127" s="406" t="n"/>
      <c r="UOV127" s="406" t="n"/>
      <c r="UOW127" s="406" t="n"/>
      <c r="UOX127" s="406" t="n"/>
      <c r="UOY127" s="406" t="n"/>
      <c r="UOZ127" s="406" t="n"/>
      <c r="UPA127" s="406" t="n"/>
      <c r="UPB127" s="406" t="n"/>
      <c r="UPC127" s="406" t="n"/>
      <c r="UPD127" s="406" t="n"/>
      <c r="UPE127" s="406" t="n"/>
      <c r="UPF127" s="406" t="n"/>
      <c r="UPG127" s="406" t="n"/>
      <c r="UPH127" s="406" t="n"/>
      <c r="UPI127" s="406" t="n"/>
      <c r="UPJ127" s="406" t="n"/>
      <c r="UPK127" s="406" t="n"/>
      <c r="UPL127" s="406" t="n"/>
      <c r="UPM127" s="406" t="n"/>
      <c r="UPN127" s="406" t="n"/>
      <c r="UPO127" s="406" t="n"/>
      <c r="UPP127" s="406" t="n"/>
      <c r="UPQ127" s="406" t="n"/>
      <c r="UPR127" s="406" t="n"/>
      <c r="UPS127" s="406" t="n"/>
      <c r="UPT127" s="406" t="n"/>
      <c r="UPU127" s="406" t="n"/>
      <c r="UPV127" s="406" t="n"/>
      <c r="UPW127" s="406" t="n"/>
      <c r="UPX127" s="406" t="n"/>
      <c r="UPY127" s="406" t="n"/>
      <c r="UPZ127" s="406" t="n"/>
      <c r="UQA127" s="406" t="n"/>
      <c r="UQB127" s="406" t="n"/>
      <c r="UQC127" s="406" t="n"/>
      <c r="UQD127" s="406" t="n"/>
      <c r="UQE127" s="406" t="n"/>
      <c r="UQF127" s="406" t="n"/>
      <c r="UQG127" s="406" t="n"/>
      <c r="UQH127" s="406" t="n"/>
      <c r="UQI127" s="406" t="n"/>
      <c r="UQJ127" s="406" t="n"/>
      <c r="UQK127" s="406" t="n"/>
      <c r="UQL127" s="406" t="n"/>
      <c r="UQM127" s="406" t="n"/>
      <c r="UQN127" s="406" t="n"/>
      <c r="UQO127" s="406" t="n"/>
      <c r="UQP127" s="406" t="n"/>
      <c r="UQQ127" s="406" t="n"/>
      <c r="UQR127" s="406" t="n"/>
      <c r="UQS127" s="406" t="n"/>
      <c r="UQT127" s="406" t="n"/>
      <c r="UQU127" s="406" t="n"/>
      <c r="UQV127" s="406" t="n"/>
      <c r="UQW127" s="406" t="n"/>
      <c r="UQX127" s="406" t="n"/>
      <c r="UQY127" s="406" t="n"/>
      <c r="UQZ127" s="406" t="n"/>
      <c r="URA127" s="406" t="n"/>
      <c r="URB127" s="406" t="n"/>
      <c r="URC127" s="406" t="n"/>
      <c r="URD127" s="406" t="n"/>
      <c r="URE127" s="406" t="n"/>
      <c r="URF127" s="406" t="n"/>
      <c r="URG127" s="406" t="n"/>
      <c r="URH127" s="406" t="n"/>
      <c r="URI127" s="406" t="n"/>
      <c r="URJ127" s="406" t="n"/>
      <c r="URK127" s="406" t="n"/>
      <c r="URL127" s="406" t="n"/>
      <c r="URM127" s="406" t="n"/>
      <c r="URN127" s="406" t="n"/>
      <c r="URO127" s="406" t="n"/>
      <c r="URP127" s="406" t="n"/>
      <c r="URQ127" s="406" t="n"/>
      <c r="URR127" s="406" t="n"/>
      <c r="URS127" s="406" t="n"/>
      <c r="URT127" s="406" t="n"/>
      <c r="URU127" s="406" t="n"/>
      <c r="URV127" s="406" t="n"/>
      <c r="URW127" s="406" t="n"/>
      <c r="URX127" s="406" t="n"/>
      <c r="URY127" s="406" t="n"/>
      <c r="URZ127" s="406" t="n"/>
      <c r="USA127" s="406" t="n"/>
      <c r="USB127" s="406" t="n"/>
      <c r="USC127" s="406" t="n"/>
      <c r="USD127" s="406" t="n"/>
      <c r="USE127" s="406" t="n"/>
      <c r="USF127" s="406" t="n"/>
      <c r="USG127" s="406" t="n"/>
      <c r="USH127" s="406" t="n"/>
      <c r="USI127" s="406" t="n"/>
      <c r="USJ127" s="406" t="n"/>
      <c r="USK127" s="406" t="n"/>
      <c r="USL127" s="406" t="n"/>
      <c r="USM127" s="406" t="n"/>
      <c r="USN127" s="406" t="n"/>
      <c r="USO127" s="406" t="n"/>
      <c r="USP127" s="406" t="n"/>
      <c r="USQ127" s="406" t="n"/>
      <c r="USR127" s="406" t="n"/>
      <c r="USS127" s="406" t="n"/>
      <c r="UST127" s="406" t="n"/>
      <c r="USU127" s="406" t="n"/>
      <c r="USV127" s="406" t="n"/>
      <c r="USW127" s="406" t="n"/>
      <c r="USX127" s="406" t="n"/>
      <c r="USY127" s="406" t="n"/>
      <c r="USZ127" s="406" t="n"/>
      <c r="UTA127" s="406" t="n"/>
      <c r="UTB127" s="406" t="n"/>
      <c r="UTC127" s="406" t="n"/>
      <c r="UTD127" s="406" t="n"/>
      <c r="UTE127" s="406" t="n"/>
      <c r="UTF127" s="406" t="n"/>
      <c r="UTG127" s="406" t="n"/>
      <c r="UTH127" s="406" t="n"/>
      <c r="UTI127" s="406" t="n"/>
      <c r="UTJ127" s="406" t="n"/>
      <c r="UTK127" s="406" t="n"/>
      <c r="UTL127" s="406" t="n"/>
      <c r="UTM127" s="406" t="n"/>
      <c r="UTN127" s="406" t="n"/>
      <c r="UTO127" s="406" t="n"/>
      <c r="UTP127" s="406" t="n"/>
      <c r="UTQ127" s="406" t="n"/>
      <c r="UTR127" s="406" t="n"/>
      <c r="UTS127" s="406" t="n"/>
      <c r="UTT127" s="406" t="n"/>
      <c r="UTU127" s="406" t="n"/>
      <c r="UTV127" s="406" t="n"/>
      <c r="UTW127" s="406" t="n"/>
      <c r="UTX127" s="406" t="n"/>
      <c r="UTY127" s="406" t="n"/>
      <c r="UTZ127" s="406" t="n"/>
      <c r="UUA127" s="406" t="n"/>
      <c r="UUB127" s="406" t="n"/>
      <c r="UUC127" s="406" t="n"/>
      <c r="UUD127" s="406" t="n"/>
      <c r="UUE127" s="406" t="n"/>
      <c r="UUF127" s="406" t="n"/>
      <c r="UUG127" s="406" t="n"/>
      <c r="UUH127" s="406" t="n"/>
      <c r="UUI127" s="406" t="n"/>
      <c r="UUJ127" s="406" t="n"/>
      <c r="UUK127" s="406" t="n"/>
      <c r="UUL127" s="406" t="n"/>
      <c r="UUM127" s="406" t="n"/>
      <c r="UUN127" s="406" t="n"/>
      <c r="UUO127" s="406" t="n"/>
      <c r="UUP127" s="406" t="n"/>
      <c r="UUQ127" s="406" t="n"/>
      <c r="UUR127" s="406" t="n"/>
      <c r="UUS127" s="406" t="n"/>
      <c r="UUT127" s="406" t="n"/>
      <c r="UUU127" s="406" t="n"/>
      <c r="UUV127" s="406" t="n"/>
      <c r="UUW127" s="406" t="n"/>
      <c r="UUX127" s="406" t="n"/>
      <c r="UUY127" s="406" t="n"/>
      <c r="UUZ127" s="406" t="n"/>
      <c r="UVA127" s="406" t="n"/>
      <c r="UVB127" s="406" t="n"/>
      <c r="UVC127" s="406" t="n"/>
      <c r="UVD127" s="406" t="n"/>
      <c r="UVE127" s="406" t="n"/>
      <c r="UVF127" s="406" t="n"/>
      <c r="UVG127" s="406" t="n"/>
      <c r="UVH127" s="406" t="n"/>
      <c r="UVI127" s="406" t="n"/>
      <c r="UVJ127" s="406" t="n"/>
      <c r="UVK127" s="406" t="n"/>
      <c r="UVL127" s="406" t="n"/>
      <c r="UVM127" s="406" t="n"/>
      <c r="UVN127" s="406" t="n"/>
      <c r="UVO127" s="406" t="n"/>
      <c r="UVP127" s="406" t="n"/>
      <c r="UVQ127" s="406" t="n"/>
      <c r="UVR127" s="406" t="n"/>
      <c r="UVS127" s="406" t="n"/>
      <c r="UVT127" s="406" t="n"/>
      <c r="UVU127" s="406" t="n"/>
      <c r="UVV127" s="406" t="n"/>
      <c r="UVW127" s="406" t="n"/>
      <c r="UVX127" s="406" t="n"/>
      <c r="UVY127" s="406" t="n"/>
      <c r="UVZ127" s="406" t="n"/>
      <c r="UWA127" s="406" t="n"/>
      <c r="UWB127" s="406" t="n"/>
      <c r="UWC127" s="406" t="n"/>
      <c r="UWD127" s="406" t="n"/>
      <c r="UWE127" s="406" t="n"/>
      <c r="UWF127" s="406" t="n"/>
      <c r="UWG127" s="406" t="n"/>
      <c r="UWH127" s="406" t="n"/>
      <c r="UWI127" s="406" t="n"/>
      <c r="UWJ127" s="406" t="n"/>
      <c r="UWK127" s="406" t="n"/>
      <c r="UWL127" s="406" t="n"/>
      <c r="UWM127" s="406" t="n"/>
      <c r="UWN127" s="406" t="n"/>
      <c r="UWO127" s="406" t="n"/>
      <c r="UWP127" s="406" t="n"/>
      <c r="UWQ127" s="406" t="n"/>
      <c r="UWR127" s="406" t="n"/>
      <c r="UWS127" s="406" t="n"/>
      <c r="UWT127" s="406" t="n"/>
      <c r="UWU127" s="406" t="n"/>
      <c r="UWV127" s="406" t="n"/>
      <c r="UWW127" s="406" t="n"/>
      <c r="UWX127" s="406" t="n"/>
      <c r="UWY127" s="406" t="n"/>
      <c r="UWZ127" s="406" t="n"/>
      <c r="UXA127" s="406" t="n"/>
      <c r="UXB127" s="406" t="n"/>
      <c r="UXC127" s="406" t="n"/>
      <c r="UXD127" s="406" t="n"/>
      <c r="UXE127" s="406" t="n"/>
      <c r="UXF127" s="406" t="n"/>
      <c r="UXG127" s="406" t="n"/>
      <c r="UXH127" s="406" t="n"/>
      <c r="UXI127" s="406" t="n"/>
      <c r="UXJ127" s="406" t="n"/>
      <c r="UXK127" s="406" t="n"/>
      <c r="UXL127" s="406" t="n"/>
      <c r="UXM127" s="406" t="n"/>
      <c r="UXN127" s="406" t="n"/>
      <c r="UXO127" s="406" t="n"/>
      <c r="UXP127" s="406" t="n"/>
      <c r="UXQ127" s="406" t="n"/>
      <c r="UXR127" s="406" t="n"/>
      <c r="UXS127" s="406" t="n"/>
      <c r="UXT127" s="406" t="n"/>
      <c r="UXU127" s="406" t="n"/>
      <c r="UXV127" s="406" t="n"/>
      <c r="UXW127" s="406" t="n"/>
      <c r="UXX127" s="406" t="n"/>
      <c r="UXY127" s="406" t="n"/>
      <c r="UXZ127" s="406" t="n"/>
      <c r="UYA127" s="406" t="n"/>
      <c r="UYB127" s="406" t="n"/>
      <c r="UYC127" s="406" t="n"/>
      <c r="UYD127" s="406" t="n"/>
      <c r="UYE127" s="406" t="n"/>
      <c r="UYF127" s="406" t="n"/>
      <c r="UYG127" s="406" t="n"/>
      <c r="UYH127" s="406" t="n"/>
      <c r="UYI127" s="406" t="n"/>
      <c r="UYJ127" s="406" t="n"/>
      <c r="UYK127" s="406" t="n"/>
      <c r="UYL127" s="406" t="n"/>
      <c r="UYM127" s="406" t="n"/>
      <c r="UYN127" s="406" t="n"/>
      <c r="UYO127" s="406" t="n"/>
      <c r="UYP127" s="406" t="n"/>
      <c r="UYQ127" s="406" t="n"/>
      <c r="UYR127" s="406" t="n"/>
      <c r="UYS127" s="406" t="n"/>
      <c r="UYT127" s="406" t="n"/>
      <c r="UYU127" s="406" t="n"/>
      <c r="UYV127" s="406" t="n"/>
      <c r="UYW127" s="406" t="n"/>
      <c r="UYX127" s="406" t="n"/>
      <c r="UYY127" s="406" t="n"/>
      <c r="UYZ127" s="406" t="n"/>
      <c r="UZA127" s="406" t="n"/>
      <c r="UZB127" s="406" t="n"/>
      <c r="UZC127" s="406" t="n"/>
      <c r="UZD127" s="406" t="n"/>
      <c r="UZE127" s="406" t="n"/>
      <c r="UZF127" s="406" t="n"/>
      <c r="UZG127" s="406" t="n"/>
      <c r="UZH127" s="406" t="n"/>
      <c r="UZI127" s="406" t="n"/>
      <c r="UZJ127" s="406" t="n"/>
      <c r="UZK127" s="406" t="n"/>
      <c r="UZL127" s="406" t="n"/>
      <c r="UZM127" s="406" t="n"/>
      <c r="UZN127" s="406" t="n"/>
      <c r="UZO127" s="406" t="n"/>
      <c r="UZP127" s="406" t="n"/>
      <c r="UZQ127" s="406" t="n"/>
      <c r="UZR127" s="406" t="n"/>
      <c r="UZS127" s="406" t="n"/>
      <c r="UZT127" s="406" t="n"/>
      <c r="UZU127" s="406" t="n"/>
      <c r="UZV127" s="406" t="n"/>
      <c r="UZW127" s="406" t="n"/>
      <c r="UZX127" s="406" t="n"/>
      <c r="UZY127" s="406" t="n"/>
      <c r="UZZ127" s="406" t="n"/>
      <c r="VAA127" s="406" t="n"/>
      <c r="VAB127" s="406" t="n"/>
      <c r="VAC127" s="406" t="n"/>
      <c r="VAD127" s="406" t="n"/>
      <c r="VAE127" s="406" t="n"/>
      <c r="VAF127" s="406" t="n"/>
      <c r="VAG127" s="406" t="n"/>
      <c r="VAH127" s="406" t="n"/>
      <c r="VAI127" s="406" t="n"/>
      <c r="VAJ127" s="406" t="n"/>
      <c r="VAK127" s="406" t="n"/>
      <c r="VAL127" s="406" t="n"/>
      <c r="VAM127" s="406" t="n"/>
      <c r="VAN127" s="406" t="n"/>
      <c r="VAO127" s="406" t="n"/>
      <c r="VAP127" s="406" t="n"/>
      <c r="VAQ127" s="406" t="n"/>
      <c r="VAR127" s="406" t="n"/>
      <c r="VAS127" s="406" t="n"/>
      <c r="VAT127" s="406" t="n"/>
      <c r="VAU127" s="406" t="n"/>
      <c r="VAV127" s="406" t="n"/>
      <c r="VAW127" s="406" t="n"/>
      <c r="VAX127" s="406" t="n"/>
      <c r="VAY127" s="406" t="n"/>
      <c r="VAZ127" s="406" t="n"/>
      <c r="VBA127" s="406" t="n"/>
      <c r="VBB127" s="406" t="n"/>
      <c r="VBC127" s="406" t="n"/>
      <c r="VBD127" s="406" t="n"/>
      <c r="VBE127" s="406" t="n"/>
      <c r="VBF127" s="406" t="n"/>
      <c r="VBG127" s="406" t="n"/>
      <c r="VBH127" s="406" t="n"/>
      <c r="VBI127" s="406" t="n"/>
      <c r="VBJ127" s="406" t="n"/>
      <c r="VBK127" s="406" t="n"/>
      <c r="VBL127" s="406" t="n"/>
      <c r="VBM127" s="406" t="n"/>
      <c r="VBN127" s="406" t="n"/>
      <c r="VBO127" s="406" t="n"/>
      <c r="VBP127" s="406" t="n"/>
      <c r="VBQ127" s="406" t="n"/>
      <c r="VBR127" s="406" t="n"/>
      <c r="VBS127" s="406" t="n"/>
      <c r="VBT127" s="406" t="n"/>
      <c r="VBU127" s="406" t="n"/>
      <c r="VBV127" s="406" t="n"/>
      <c r="VBW127" s="406" t="n"/>
      <c r="VBX127" s="406" t="n"/>
      <c r="VBY127" s="406" t="n"/>
      <c r="VBZ127" s="406" t="n"/>
      <c r="VCA127" s="406" t="n"/>
      <c r="VCB127" s="406" t="n"/>
      <c r="VCC127" s="406" t="n"/>
      <c r="VCD127" s="406" t="n"/>
      <c r="VCE127" s="406" t="n"/>
      <c r="VCF127" s="406" t="n"/>
      <c r="VCG127" s="406" t="n"/>
      <c r="VCH127" s="406" t="n"/>
      <c r="VCI127" s="406" t="n"/>
      <c r="VCJ127" s="406" t="n"/>
      <c r="VCK127" s="406" t="n"/>
      <c r="VCL127" s="406" t="n"/>
      <c r="VCM127" s="406" t="n"/>
      <c r="VCN127" s="406" t="n"/>
      <c r="VCO127" s="406" t="n"/>
      <c r="VCP127" s="406" t="n"/>
      <c r="VCQ127" s="406" t="n"/>
      <c r="VCR127" s="406" t="n"/>
      <c r="VCS127" s="406" t="n"/>
      <c r="VCT127" s="406" t="n"/>
      <c r="VCU127" s="406" t="n"/>
      <c r="VCV127" s="406" t="n"/>
      <c r="VCW127" s="406" t="n"/>
      <c r="VCX127" s="406" t="n"/>
      <c r="VCY127" s="406" t="n"/>
      <c r="VCZ127" s="406" t="n"/>
      <c r="VDA127" s="406" t="n"/>
      <c r="VDB127" s="406" t="n"/>
      <c r="VDC127" s="406" t="n"/>
      <c r="VDD127" s="406" t="n"/>
      <c r="VDE127" s="406" t="n"/>
      <c r="VDF127" s="406" t="n"/>
      <c r="VDG127" s="406" t="n"/>
      <c r="VDH127" s="406" t="n"/>
      <c r="VDI127" s="406" t="n"/>
      <c r="VDJ127" s="406" t="n"/>
      <c r="VDK127" s="406" t="n"/>
      <c r="VDL127" s="406" t="n"/>
      <c r="VDM127" s="406" t="n"/>
      <c r="VDN127" s="406" t="n"/>
      <c r="VDO127" s="406" t="n"/>
      <c r="VDP127" s="406" t="n"/>
      <c r="VDQ127" s="406" t="n"/>
      <c r="VDR127" s="406" t="n"/>
      <c r="VDS127" s="406" t="n"/>
      <c r="VDT127" s="406" t="n"/>
      <c r="VDU127" s="406" t="n"/>
      <c r="VDV127" s="406" t="n"/>
      <c r="VDW127" s="406" t="n"/>
      <c r="VDX127" s="406" t="n"/>
      <c r="VDY127" s="406" t="n"/>
      <c r="VDZ127" s="406" t="n"/>
      <c r="VEA127" s="406" t="n"/>
      <c r="VEB127" s="406" t="n"/>
      <c r="VEC127" s="406" t="n"/>
      <c r="VED127" s="406" t="n"/>
      <c r="VEE127" s="406" t="n"/>
      <c r="VEF127" s="406" t="n"/>
      <c r="VEG127" s="406" t="n"/>
      <c r="VEH127" s="406" t="n"/>
      <c r="VEI127" s="406" t="n"/>
      <c r="VEJ127" s="406" t="n"/>
      <c r="VEK127" s="406" t="n"/>
      <c r="VEL127" s="406" t="n"/>
      <c r="VEM127" s="406" t="n"/>
      <c r="VEN127" s="406" t="n"/>
      <c r="VEO127" s="406" t="n"/>
      <c r="VEP127" s="406" t="n"/>
      <c r="VEQ127" s="406" t="n"/>
      <c r="VER127" s="406" t="n"/>
      <c r="VES127" s="406" t="n"/>
      <c r="VET127" s="406" t="n"/>
      <c r="VEU127" s="406" t="n"/>
      <c r="VEV127" s="406" t="n"/>
      <c r="VEW127" s="406" t="n"/>
      <c r="VEX127" s="406" t="n"/>
      <c r="VEY127" s="406" t="n"/>
      <c r="VEZ127" s="406" t="n"/>
      <c r="VFA127" s="406" t="n"/>
      <c r="VFB127" s="406" t="n"/>
      <c r="VFC127" s="406" t="n"/>
      <c r="VFD127" s="406" t="n"/>
      <c r="VFE127" s="406" t="n"/>
      <c r="VFF127" s="406" t="n"/>
      <c r="VFG127" s="406" t="n"/>
      <c r="VFH127" s="406" t="n"/>
      <c r="VFI127" s="406" t="n"/>
      <c r="VFJ127" s="406" t="n"/>
      <c r="VFK127" s="406" t="n"/>
      <c r="VFL127" s="406" t="n"/>
      <c r="VFM127" s="406" t="n"/>
      <c r="VFN127" s="406" t="n"/>
      <c r="VFO127" s="406" t="n"/>
      <c r="VFP127" s="406" t="n"/>
      <c r="VFQ127" s="406" t="n"/>
      <c r="VFR127" s="406" t="n"/>
      <c r="VFS127" s="406" t="n"/>
      <c r="VFT127" s="406" t="n"/>
      <c r="VFU127" s="406" t="n"/>
      <c r="VFV127" s="406" t="n"/>
      <c r="VFW127" s="406" t="n"/>
      <c r="VFX127" s="406" t="n"/>
      <c r="VFY127" s="406" t="n"/>
      <c r="VFZ127" s="406" t="n"/>
      <c r="VGA127" s="406" t="n"/>
      <c r="VGB127" s="406" t="n"/>
      <c r="VGC127" s="406" t="n"/>
      <c r="VGD127" s="406" t="n"/>
      <c r="VGE127" s="406" t="n"/>
      <c r="VGF127" s="406" t="n"/>
      <c r="VGG127" s="406" t="n"/>
      <c r="VGH127" s="406" t="n"/>
      <c r="VGI127" s="406" t="n"/>
      <c r="VGJ127" s="406" t="n"/>
      <c r="VGK127" s="406" t="n"/>
      <c r="VGL127" s="406" t="n"/>
      <c r="VGM127" s="406" t="n"/>
      <c r="VGN127" s="406" t="n"/>
      <c r="VGO127" s="406" t="n"/>
      <c r="VGP127" s="406" t="n"/>
      <c r="VGQ127" s="406" t="n"/>
      <c r="VGR127" s="406" t="n"/>
      <c r="VGS127" s="406" t="n"/>
      <c r="VGT127" s="406" t="n"/>
      <c r="VGU127" s="406" t="n"/>
      <c r="VGV127" s="406" t="n"/>
      <c r="VGW127" s="406" t="n"/>
      <c r="VGX127" s="406" t="n"/>
      <c r="VGY127" s="406" t="n"/>
      <c r="VGZ127" s="406" t="n"/>
      <c r="VHA127" s="406" t="n"/>
      <c r="VHB127" s="406" t="n"/>
      <c r="VHC127" s="406" t="n"/>
      <c r="VHD127" s="406" t="n"/>
      <c r="VHE127" s="406" t="n"/>
      <c r="VHF127" s="406" t="n"/>
      <c r="VHG127" s="406" t="n"/>
      <c r="VHH127" s="406" t="n"/>
      <c r="VHI127" s="406" t="n"/>
      <c r="VHJ127" s="406" t="n"/>
      <c r="VHK127" s="406" t="n"/>
      <c r="VHL127" s="406" t="n"/>
      <c r="VHM127" s="406" t="n"/>
      <c r="VHN127" s="406" t="n"/>
      <c r="VHO127" s="406" t="n"/>
      <c r="VHP127" s="406" t="n"/>
      <c r="VHQ127" s="406" t="n"/>
      <c r="VHR127" s="406" t="n"/>
      <c r="VHS127" s="406" t="n"/>
      <c r="VHT127" s="406" t="n"/>
      <c r="VHU127" s="406" t="n"/>
      <c r="VHV127" s="406" t="n"/>
      <c r="VHW127" s="406" t="n"/>
      <c r="VHX127" s="406" t="n"/>
      <c r="VHY127" s="406" t="n"/>
      <c r="VHZ127" s="406" t="n"/>
      <c r="VIA127" s="406" t="n"/>
      <c r="VIB127" s="406" t="n"/>
      <c r="VIC127" s="406" t="n"/>
      <c r="VID127" s="406" t="n"/>
      <c r="VIE127" s="406" t="n"/>
      <c r="VIF127" s="406" t="n"/>
      <c r="VIG127" s="406" t="n"/>
      <c r="VIH127" s="406" t="n"/>
      <c r="VII127" s="406" t="n"/>
      <c r="VIJ127" s="406" t="n"/>
      <c r="VIK127" s="406" t="n"/>
      <c r="VIL127" s="406" t="n"/>
      <c r="VIM127" s="406" t="n"/>
      <c r="VIN127" s="406" t="n"/>
      <c r="VIO127" s="406" t="n"/>
      <c r="VIP127" s="406" t="n"/>
      <c r="VIQ127" s="406" t="n"/>
      <c r="VIR127" s="406" t="n"/>
      <c r="VIS127" s="406" t="n"/>
      <c r="VIT127" s="406" t="n"/>
      <c r="VIU127" s="406" t="n"/>
      <c r="VIV127" s="406" t="n"/>
      <c r="VIW127" s="406" t="n"/>
      <c r="VIX127" s="406" t="n"/>
      <c r="VIY127" s="406" t="n"/>
      <c r="VIZ127" s="406" t="n"/>
      <c r="VJA127" s="406" t="n"/>
      <c r="VJB127" s="406" t="n"/>
      <c r="VJC127" s="406" t="n"/>
      <c r="VJD127" s="406" t="n"/>
      <c r="VJE127" s="406" t="n"/>
      <c r="VJF127" s="406" t="n"/>
      <c r="VJG127" s="406" t="n"/>
      <c r="VJH127" s="406" t="n"/>
      <c r="VJI127" s="406" t="n"/>
      <c r="VJJ127" s="406" t="n"/>
      <c r="VJK127" s="406" t="n"/>
      <c r="VJL127" s="406" t="n"/>
      <c r="VJM127" s="406" t="n"/>
      <c r="VJN127" s="406" t="n"/>
      <c r="VJO127" s="406" t="n"/>
      <c r="VJP127" s="406" t="n"/>
      <c r="VJQ127" s="406" t="n"/>
      <c r="VJR127" s="406" t="n"/>
      <c r="VJS127" s="406" t="n"/>
      <c r="VJT127" s="406" t="n"/>
      <c r="VJU127" s="406" t="n"/>
      <c r="VJV127" s="406" t="n"/>
      <c r="VJW127" s="406" t="n"/>
      <c r="VJX127" s="406" t="n"/>
      <c r="VJY127" s="406" t="n"/>
      <c r="VJZ127" s="406" t="n"/>
      <c r="VKA127" s="406" t="n"/>
      <c r="VKB127" s="406" t="n"/>
      <c r="VKC127" s="406" t="n"/>
      <c r="VKD127" s="406" t="n"/>
      <c r="VKE127" s="406" t="n"/>
      <c r="VKF127" s="406" t="n"/>
      <c r="VKG127" s="406" t="n"/>
      <c r="VKH127" s="406" t="n"/>
      <c r="VKI127" s="406" t="n"/>
      <c r="VKJ127" s="406" t="n"/>
      <c r="VKK127" s="406" t="n"/>
      <c r="VKL127" s="406" t="n"/>
      <c r="VKM127" s="406" t="n"/>
      <c r="VKN127" s="406" t="n"/>
      <c r="VKO127" s="406" t="n"/>
      <c r="VKP127" s="406" t="n"/>
      <c r="VKQ127" s="406" t="n"/>
      <c r="VKR127" s="406" t="n"/>
      <c r="VKS127" s="406" t="n"/>
      <c r="VKT127" s="406" t="n"/>
      <c r="VKU127" s="406" t="n"/>
      <c r="VKV127" s="406" t="n"/>
      <c r="VKW127" s="406" t="n"/>
      <c r="VKX127" s="406" t="n"/>
      <c r="VKY127" s="406" t="n"/>
      <c r="VKZ127" s="406" t="n"/>
      <c r="VLA127" s="406" t="n"/>
      <c r="VLB127" s="406" t="n"/>
      <c r="VLC127" s="406" t="n"/>
      <c r="VLD127" s="406" t="n"/>
      <c r="VLE127" s="406" t="n"/>
      <c r="VLF127" s="406" t="n"/>
      <c r="VLG127" s="406" t="n"/>
      <c r="VLH127" s="406" t="n"/>
      <c r="VLI127" s="406" t="n"/>
      <c r="VLJ127" s="406" t="n"/>
      <c r="VLK127" s="406" t="n"/>
      <c r="VLL127" s="406" t="n"/>
      <c r="VLM127" s="406" t="n"/>
      <c r="VLN127" s="406" t="n"/>
      <c r="VLO127" s="406" t="n"/>
      <c r="VLP127" s="406" t="n"/>
      <c r="VLQ127" s="406" t="n"/>
      <c r="VLR127" s="406" t="n"/>
      <c r="VLS127" s="406" t="n"/>
      <c r="VLT127" s="406" t="n"/>
      <c r="VLU127" s="406" t="n"/>
      <c r="VLV127" s="406" t="n"/>
      <c r="VLW127" s="406" t="n"/>
      <c r="VLX127" s="406" t="n"/>
      <c r="VLY127" s="406" t="n"/>
      <c r="VLZ127" s="406" t="n"/>
      <c r="VMA127" s="406" t="n"/>
      <c r="VMB127" s="406" t="n"/>
      <c r="VMC127" s="406" t="n"/>
      <c r="VMD127" s="406" t="n"/>
      <c r="VME127" s="406" t="n"/>
      <c r="VMF127" s="406" t="n"/>
      <c r="VMG127" s="406" t="n"/>
      <c r="VMH127" s="406" t="n"/>
      <c r="VMI127" s="406" t="n"/>
      <c r="VMJ127" s="406" t="n"/>
      <c r="VMK127" s="406" t="n"/>
      <c r="VML127" s="406" t="n"/>
      <c r="VMM127" s="406" t="n"/>
      <c r="VMN127" s="406" t="n"/>
      <c r="VMO127" s="406" t="n"/>
      <c r="VMP127" s="406" t="n"/>
      <c r="VMQ127" s="406" t="n"/>
      <c r="VMR127" s="406" t="n"/>
      <c r="VMS127" s="406" t="n"/>
      <c r="VMT127" s="406" t="n"/>
      <c r="VMU127" s="406" t="n"/>
      <c r="VMV127" s="406" t="n"/>
      <c r="VMW127" s="406" t="n"/>
      <c r="VMX127" s="406" t="n"/>
      <c r="VMY127" s="406" t="n"/>
      <c r="VMZ127" s="406" t="n"/>
      <c r="VNA127" s="406" t="n"/>
      <c r="VNB127" s="406" t="n"/>
      <c r="VNC127" s="406" t="n"/>
      <c r="VND127" s="406" t="n"/>
      <c r="VNE127" s="406" t="n"/>
      <c r="VNF127" s="406" t="n"/>
      <c r="VNG127" s="406" t="n"/>
      <c r="VNH127" s="406" t="n"/>
      <c r="VNI127" s="406" t="n"/>
      <c r="VNJ127" s="406" t="n"/>
      <c r="VNK127" s="406" t="n"/>
      <c r="VNL127" s="406" t="n"/>
      <c r="VNM127" s="406" t="n"/>
      <c r="VNN127" s="406" t="n"/>
      <c r="VNO127" s="406" t="n"/>
      <c r="VNP127" s="406" t="n"/>
      <c r="VNQ127" s="406" t="n"/>
      <c r="VNR127" s="406" t="n"/>
      <c r="VNS127" s="406" t="n"/>
      <c r="VNT127" s="406" t="n"/>
      <c r="VNU127" s="406" t="n"/>
      <c r="VNV127" s="406" t="n"/>
      <c r="VNW127" s="406" t="n"/>
      <c r="VNX127" s="406" t="n"/>
      <c r="VNY127" s="406" t="n"/>
      <c r="VNZ127" s="406" t="n"/>
      <c r="VOA127" s="406" t="n"/>
      <c r="VOB127" s="406" t="n"/>
      <c r="VOC127" s="406" t="n"/>
      <c r="VOD127" s="406" t="n"/>
      <c r="VOE127" s="406" t="n"/>
      <c r="VOF127" s="406" t="n"/>
      <c r="VOG127" s="406" t="n"/>
      <c r="VOH127" s="406" t="n"/>
      <c r="VOI127" s="406" t="n"/>
      <c r="VOJ127" s="406" t="n"/>
      <c r="VOK127" s="406" t="n"/>
      <c r="VOL127" s="406" t="n"/>
      <c r="VOM127" s="406" t="n"/>
      <c r="VON127" s="406" t="n"/>
      <c r="VOO127" s="406" t="n"/>
      <c r="VOP127" s="406" t="n"/>
      <c r="VOQ127" s="406" t="n"/>
      <c r="VOR127" s="406" t="n"/>
      <c r="VOS127" s="406" t="n"/>
      <c r="VOT127" s="406" t="n"/>
      <c r="VOU127" s="406" t="n"/>
      <c r="VOV127" s="406" t="n"/>
      <c r="VOW127" s="406" t="n"/>
      <c r="VOX127" s="406" t="n"/>
      <c r="VOY127" s="406" t="n"/>
      <c r="VOZ127" s="406" t="n"/>
      <c r="VPA127" s="406" t="n"/>
      <c r="VPB127" s="406" t="n"/>
      <c r="VPC127" s="406" t="n"/>
      <c r="VPD127" s="406" t="n"/>
      <c r="VPE127" s="406" t="n"/>
      <c r="VPF127" s="406" t="n"/>
      <c r="VPG127" s="406" t="n"/>
      <c r="VPH127" s="406" t="n"/>
      <c r="VPI127" s="406" t="n"/>
      <c r="VPJ127" s="406" t="n"/>
      <c r="VPK127" s="406" t="n"/>
      <c r="VPL127" s="406" t="n"/>
      <c r="VPM127" s="406" t="n"/>
      <c r="VPN127" s="406" t="n"/>
      <c r="VPO127" s="406" t="n"/>
      <c r="VPP127" s="406" t="n"/>
      <c r="VPQ127" s="406" t="n"/>
      <c r="VPR127" s="406" t="n"/>
      <c r="VPS127" s="406" t="n"/>
      <c r="VPT127" s="406" t="n"/>
      <c r="VPU127" s="406" t="n"/>
      <c r="VPV127" s="406" t="n"/>
      <c r="VPW127" s="406" t="n"/>
      <c r="VPX127" s="406" t="n"/>
      <c r="VPY127" s="406" t="n"/>
      <c r="VPZ127" s="406" t="n"/>
      <c r="VQA127" s="406" t="n"/>
      <c r="VQB127" s="406" t="n"/>
      <c r="VQC127" s="406" t="n"/>
      <c r="VQD127" s="406" t="n"/>
      <c r="VQE127" s="406" t="n"/>
      <c r="VQF127" s="406" t="n"/>
      <c r="VQG127" s="406" t="n"/>
      <c r="VQH127" s="406" t="n"/>
      <c r="VQI127" s="406" t="n"/>
      <c r="VQJ127" s="406" t="n"/>
      <c r="VQK127" s="406" t="n"/>
      <c r="VQL127" s="406" t="n"/>
      <c r="VQM127" s="406" t="n"/>
      <c r="VQN127" s="406" t="n"/>
      <c r="VQO127" s="406" t="n"/>
      <c r="VQP127" s="406" t="n"/>
      <c r="VQQ127" s="406" t="n"/>
      <c r="VQR127" s="406" t="n"/>
      <c r="VQS127" s="406" t="n"/>
      <c r="VQT127" s="406" t="n"/>
      <c r="VQU127" s="406" t="n"/>
      <c r="VQV127" s="406" t="n"/>
      <c r="VQW127" s="406" t="n"/>
      <c r="VQX127" s="406" t="n"/>
      <c r="VQY127" s="406" t="n"/>
      <c r="VQZ127" s="406" t="n"/>
      <c r="VRA127" s="406" t="n"/>
      <c r="VRB127" s="406" t="n"/>
      <c r="VRC127" s="406" t="n"/>
      <c r="VRD127" s="406" t="n"/>
      <c r="VRE127" s="406" t="n"/>
      <c r="VRF127" s="406" t="n"/>
      <c r="VRG127" s="406" t="n"/>
      <c r="VRH127" s="406" t="n"/>
      <c r="VRI127" s="406" t="n"/>
      <c r="VRJ127" s="406" t="n"/>
      <c r="VRK127" s="406" t="n"/>
      <c r="VRL127" s="406" t="n"/>
      <c r="VRM127" s="406" t="n"/>
      <c r="VRN127" s="406" t="n"/>
      <c r="VRO127" s="406" t="n"/>
      <c r="VRP127" s="406" t="n"/>
      <c r="VRQ127" s="406" t="n"/>
      <c r="VRR127" s="406" t="n"/>
      <c r="VRS127" s="406" t="n"/>
      <c r="VRT127" s="406" t="n"/>
      <c r="VRU127" s="406" t="n"/>
      <c r="VRV127" s="406" t="n"/>
      <c r="VRW127" s="406" t="n"/>
      <c r="VRX127" s="406" t="n"/>
      <c r="VRY127" s="406" t="n"/>
      <c r="VRZ127" s="406" t="n"/>
      <c r="VSA127" s="406" t="n"/>
      <c r="VSB127" s="406" t="n"/>
      <c r="VSC127" s="406" t="n"/>
      <c r="VSD127" s="406" t="n"/>
      <c r="VSE127" s="406" t="n"/>
      <c r="VSF127" s="406" t="n"/>
      <c r="VSG127" s="406" t="n"/>
      <c r="VSH127" s="406" t="n"/>
      <c r="VSI127" s="406" t="n"/>
      <c r="VSJ127" s="406" t="n"/>
      <c r="VSK127" s="406" t="n"/>
      <c r="VSL127" s="406" t="n"/>
      <c r="VSM127" s="406" t="n"/>
      <c r="VSN127" s="406" t="n"/>
      <c r="VSO127" s="406" t="n"/>
      <c r="VSP127" s="406" t="n"/>
      <c r="VSQ127" s="406" t="n"/>
      <c r="VSR127" s="406" t="n"/>
      <c r="VSS127" s="406" t="n"/>
      <c r="VST127" s="406" t="n"/>
      <c r="VSU127" s="406" t="n"/>
      <c r="VSV127" s="406" t="n"/>
      <c r="VSW127" s="406" t="n"/>
      <c r="VSX127" s="406" t="n"/>
      <c r="VSY127" s="406" t="n"/>
      <c r="VSZ127" s="406" t="n"/>
      <c r="VTA127" s="406" t="n"/>
      <c r="VTB127" s="406" t="n"/>
      <c r="VTC127" s="406" t="n"/>
      <c r="VTD127" s="406" t="n"/>
      <c r="VTE127" s="406" t="n"/>
      <c r="VTF127" s="406" t="n"/>
      <c r="VTG127" s="406" t="n"/>
      <c r="VTH127" s="406" t="n"/>
      <c r="VTI127" s="406" t="n"/>
      <c r="VTJ127" s="406" t="n"/>
      <c r="VTK127" s="406" t="n"/>
      <c r="VTL127" s="406" t="n"/>
      <c r="VTM127" s="406" t="n"/>
      <c r="VTN127" s="406" t="n"/>
      <c r="VTO127" s="406" t="n"/>
      <c r="VTP127" s="406" t="n"/>
      <c r="VTQ127" s="406" t="n"/>
      <c r="VTR127" s="406" t="n"/>
      <c r="VTS127" s="406" t="n"/>
      <c r="VTT127" s="406" t="n"/>
      <c r="VTU127" s="406" t="n"/>
      <c r="VTV127" s="406" t="n"/>
      <c r="VTW127" s="406" t="n"/>
      <c r="VTX127" s="406" t="n"/>
      <c r="VTY127" s="406" t="n"/>
      <c r="VTZ127" s="406" t="n"/>
      <c r="VUA127" s="406" t="n"/>
      <c r="VUB127" s="406" t="n"/>
      <c r="VUC127" s="406" t="n"/>
      <c r="VUD127" s="406" t="n"/>
      <c r="VUE127" s="406" t="n"/>
      <c r="VUF127" s="406" t="n"/>
      <c r="VUG127" s="406" t="n"/>
      <c r="VUH127" s="406" t="n"/>
      <c r="VUI127" s="406" t="n"/>
      <c r="VUJ127" s="406" t="n"/>
      <c r="VUK127" s="406" t="n"/>
      <c r="VUL127" s="406" t="n"/>
      <c r="VUM127" s="406" t="n"/>
      <c r="VUN127" s="406" t="n"/>
      <c r="VUO127" s="406" t="n"/>
      <c r="VUP127" s="406" t="n"/>
      <c r="VUQ127" s="406" t="n"/>
      <c r="VUR127" s="406" t="n"/>
      <c r="VUS127" s="406" t="n"/>
      <c r="VUT127" s="406" t="n"/>
      <c r="VUU127" s="406" t="n"/>
      <c r="VUV127" s="406" t="n"/>
      <c r="VUW127" s="406" t="n"/>
      <c r="VUX127" s="406" t="n"/>
      <c r="VUY127" s="406" t="n"/>
      <c r="VUZ127" s="406" t="n"/>
      <c r="VVA127" s="406" t="n"/>
      <c r="VVB127" s="406" t="n"/>
      <c r="VVC127" s="406" t="n"/>
      <c r="VVD127" s="406" t="n"/>
      <c r="VVE127" s="406" t="n"/>
      <c r="VVF127" s="406" t="n"/>
      <c r="VVG127" s="406" t="n"/>
      <c r="VVH127" s="406" t="n"/>
      <c r="VVI127" s="406" t="n"/>
      <c r="VVJ127" s="406" t="n"/>
      <c r="VVK127" s="406" t="n"/>
      <c r="VVL127" s="406" t="n"/>
      <c r="VVM127" s="406" t="n"/>
      <c r="VVN127" s="406" t="n"/>
      <c r="VVO127" s="406" t="n"/>
      <c r="VVP127" s="406" t="n"/>
      <c r="VVQ127" s="406" t="n"/>
      <c r="VVR127" s="406" t="n"/>
      <c r="VVS127" s="406" t="n"/>
      <c r="VVT127" s="406" t="n"/>
      <c r="VVU127" s="406" t="n"/>
      <c r="VVV127" s="406" t="n"/>
      <c r="VVW127" s="406" t="n"/>
      <c r="VVX127" s="406" t="n"/>
      <c r="VVY127" s="406" t="n"/>
      <c r="VVZ127" s="406" t="n"/>
      <c r="VWA127" s="406" t="n"/>
      <c r="VWB127" s="406" t="n"/>
      <c r="VWC127" s="406" t="n"/>
      <c r="VWD127" s="406" t="n"/>
      <c r="VWE127" s="406" t="n"/>
      <c r="VWF127" s="406" t="n"/>
      <c r="VWG127" s="406" t="n"/>
      <c r="VWH127" s="406" t="n"/>
      <c r="VWI127" s="406" t="n"/>
      <c r="VWJ127" s="406" t="n"/>
      <c r="VWK127" s="406" t="n"/>
      <c r="VWL127" s="406" t="n"/>
      <c r="VWM127" s="406" t="n"/>
      <c r="VWN127" s="406" t="n"/>
      <c r="VWO127" s="406" t="n"/>
      <c r="VWP127" s="406" t="n"/>
      <c r="VWQ127" s="406" t="n"/>
      <c r="VWR127" s="406" t="n"/>
      <c r="VWS127" s="406" t="n"/>
      <c r="VWT127" s="406" t="n"/>
      <c r="VWU127" s="406" t="n"/>
      <c r="VWV127" s="406" t="n"/>
      <c r="VWW127" s="406" t="n"/>
      <c r="VWX127" s="406" t="n"/>
      <c r="VWY127" s="406" t="n"/>
      <c r="VWZ127" s="406" t="n"/>
      <c r="VXA127" s="406" t="n"/>
      <c r="VXB127" s="406" t="n"/>
      <c r="VXC127" s="406" t="n"/>
      <c r="VXD127" s="406" t="n"/>
      <c r="VXE127" s="406" t="n"/>
      <c r="VXF127" s="406" t="n"/>
      <c r="VXG127" s="406" t="n"/>
      <c r="VXH127" s="406" t="n"/>
      <c r="VXI127" s="406" t="n"/>
      <c r="VXJ127" s="406" t="n"/>
      <c r="VXK127" s="406" t="n"/>
      <c r="VXL127" s="406" t="n"/>
      <c r="VXM127" s="406" t="n"/>
      <c r="VXN127" s="406" t="n"/>
      <c r="VXO127" s="406" t="n"/>
      <c r="VXP127" s="406" t="n"/>
      <c r="VXQ127" s="406" t="n"/>
      <c r="VXR127" s="406" t="n"/>
      <c r="VXS127" s="406" t="n"/>
      <c r="VXT127" s="406" t="n"/>
      <c r="VXU127" s="406" t="n"/>
      <c r="VXV127" s="406" t="n"/>
      <c r="VXW127" s="406" t="n"/>
      <c r="VXX127" s="406" t="n"/>
      <c r="VXY127" s="406" t="n"/>
      <c r="VXZ127" s="406" t="n"/>
      <c r="VYA127" s="406" t="n"/>
      <c r="VYB127" s="406" t="n"/>
      <c r="VYC127" s="406" t="n"/>
      <c r="VYD127" s="406" t="n"/>
      <c r="VYE127" s="406" t="n"/>
      <c r="VYF127" s="406" t="n"/>
      <c r="VYG127" s="406" t="n"/>
      <c r="VYH127" s="406" t="n"/>
      <c r="VYI127" s="406" t="n"/>
      <c r="VYJ127" s="406" t="n"/>
      <c r="VYK127" s="406" t="n"/>
      <c r="VYL127" s="406" t="n"/>
      <c r="VYM127" s="406" t="n"/>
      <c r="VYN127" s="406" t="n"/>
      <c r="VYO127" s="406" t="n"/>
      <c r="VYP127" s="406" t="n"/>
      <c r="VYQ127" s="406" t="n"/>
      <c r="VYR127" s="406" t="n"/>
      <c r="VYS127" s="406" t="n"/>
      <c r="VYT127" s="406" t="n"/>
      <c r="VYU127" s="406" t="n"/>
      <c r="VYV127" s="406" t="n"/>
      <c r="VYW127" s="406" t="n"/>
      <c r="VYX127" s="406" t="n"/>
      <c r="VYY127" s="406" t="n"/>
      <c r="VYZ127" s="406" t="n"/>
      <c r="VZA127" s="406" t="n"/>
      <c r="VZB127" s="406" t="n"/>
      <c r="VZC127" s="406" t="n"/>
      <c r="VZD127" s="406" t="n"/>
      <c r="VZE127" s="406" t="n"/>
      <c r="VZF127" s="406" t="n"/>
      <c r="VZG127" s="406" t="n"/>
      <c r="VZH127" s="406" t="n"/>
      <c r="VZI127" s="406" t="n"/>
      <c r="VZJ127" s="406" t="n"/>
      <c r="VZK127" s="406" t="n"/>
      <c r="VZL127" s="406" t="n"/>
      <c r="VZM127" s="406" t="n"/>
      <c r="VZN127" s="406" t="n"/>
      <c r="VZO127" s="406" t="n"/>
      <c r="VZP127" s="406" t="n"/>
      <c r="VZQ127" s="406" t="n"/>
      <c r="VZR127" s="406" t="n"/>
      <c r="VZS127" s="406" t="n"/>
      <c r="VZT127" s="406" t="n"/>
      <c r="VZU127" s="406" t="n"/>
      <c r="VZV127" s="406" t="n"/>
      <c r="VZW127" s="406" t="n"/>
      <c r="VZX127" s="406" t="n"/>
      <c r="VZY127" s="406" t="n"/>
      <c r="VZZ127" s="406" t="n"/>
      <c r="WAA127" s="406" t="n"/>
      <c r="WAB127" s="406" t="n"/>
      <c r="WAC127" s="406" t="n"/>
      <c r="WAD127" s="406" t="n"/>
      <c r="WAE127" s="406" t="n"/>
      <c r="WAF127" s="406" t="n"/>
      <c r="WAG127" s="406" t="n"/>
      <c r="WAH127" s="406" t="n"/>
      <c r="WAI127" s="406" t="n"/>
      <c r="WAJ127" s="406" t="n"/>
      <c r="WAK127" s="406" t="n"/>
      <c r="WAL127" s="406" t="n"/>
      <c r="WAM127" s="406" t="n"/>
      <c r="WAN127" s="406" t="n"/>
      <c r="WAO127" s="406" t="n"/>
      <c r="WAP127" s="406" t="n"/>
      <c r="WAQ127" s="406" t="n"/>
      <c r="WAR127" s="406" t="n"/>
      <c r="WAS127" s="406" t="n"/>
      <c r="WAT127" s="406" t="n"/>
      <c r="WAU127" s="406" t="n"/>
      <c r="WAV127" s="406" t="n"/>
      <c r="WAW127" s="406" t="n"/>
      <c r="WAX127" s="406" t="n"/>
      <c r="WAY127" s="406" t="n"/>
      <c r="WAZ127" s="406" t="n"/>
      <c r="WBA127" s="406" t="n"/>
      <c r="WBB127" s="406" t="n"/>
      <c r="WBC127" s="406" t="n"/>
      <c r="WBD127" s="406" t="n"/>
      <c r="WBE127" s="406" t="n"/>
      <c r="WBF127" s="406" t="n"/>
      <c r="WBG127" s="406" t="n"/>
      <c r="WBH127" s="406" t="n"/>
      <c r="WBI127" s="406" t="n"/>
      <c r="WBJ127" s="406" t="n"/>
      <c r="WBK127" s="406" t="n"/>
      <c r="WBL127" s="406" t="n"/>
      <c r="WBM127" s="406" t="n"/>
      <c r="WBN127" s="406" t="n"/>
      <c r="WBO127" s="406" t="n"/>
      <c r="WBP127" s="406" t="n"/>
      <c r="WBQ127" s="406" t="n"/>
      <c r="WBR127" s="406" t="n"/>
      <c r="WBS127" s="406" t="n"/>
      <c r="WBT127" s="406" t="n"/>
      <c r="WBU127" s="406" t="n"/>
      <c r="WBV127" s="406" t="n"/>
      <c r="WBW127" s="406" t="n"/>
      <c r="WBX127" s="406" t="n"/>
      <c r="WBY127" s="406" t="n"/>
      <c r="WBZ127" s="406" t="n"/>
      <c r="WCA127" s="406" t="n"/>
      <c r="WCB127" s="406" t="n"/>
      <c r="WCC127" s="406" t="n"/>
      <c r="WCD127" s="406" t="n"/>
      <c r="WCE127" s="406" t="n"/>
      <c r="WCF127" s="406" t="n"/>
      <c r="WCG127" s="406" t="n"/>
      <c r="WCH127" s="406" t="n"/>
      <c r="WCI127" s="406" t="n"/>
      <c r="WCJ127" s="406" t="n"/>
      <c r="WCK127" s="406" t="n"/>
      <c r="WCL127" s="406" t="n"/>
      <c r="WCM127" s="406" t="n"/>
      <c r="WCN127" s="406" t="n"/>
      <c r="WCO127" s="406" t="n"/>
      <c r="WCP127" s="406" t="n"/>
      <c r="WCQ127" s="406" t="n"/>
      <c r="WCR127" s="406" t="n"/>
      <c r="WCS127" s="406" t="n"/>
      <c r="WCT127" s="406" t="n"/>
      <c r="WCU127" s="406" t="n"/>
      <c r="WCV127" s="406" t="n"/>
      <c r="WCW127" s="406" t="n"/>
      <c r="WCX127" s="406" t="n"/>
      <c r="WCY127" s="406" t="n"/>
      <c r="WCZ127" s="406" t="n"/>
      <c r="WDA127" s="406" t="n"/>
      <c r="WDB127" s="406" t="n"/>
      <c r="WDC127" s="406" t="n"/>
      <c r="WDD127" s="406" t="n"/>
      <c r="WDE127" s="406" t="n"/>
      <c r="WDF127" s="406" t="n"/>
      <c r="WDG127" s="406" t="n"/>
      <c r="WDH127" s="406" t="n"/>
      <c r="WDI127" s="406" t="n"/>
      <c r="WDJ127" s="406" t="n"/>
      <c r="WDK127" s="406" t="n"/>
      <c r="WDL127" s="406" t="n"/>
      <c r="WDM127" s="406" t="n"/>
      <c r="WDN127" s="406" t="n"/>
      <c r="WDO127" s="406" t="n"/>
      <c r="WDP127" s="406" t="n"/>
      <c r="WDQ127" s="406" t="n"/>
      <c r="WDR127" s="406" t="n"/>
      <c r="WDS127" s="406" t="n"/>
      <c r="WDT127" s="406" t="n"/>
      <c r="WDU127" s="406" t="n"/>
      <c r="WDV127" s="406" t="n"/>
      <c r="WDW127" s="406" t="n"/>
      <c r="WDX127" s="406" t="n"/>
      <c r="WDY127" s="406" t="n"/>
      <c r="WDZ127" s="406" t="n"/>
      <c r="WEA127" s="406" t="n"/>
      <c r="WEB127" s="406" t="n"/>
      <c r="WEC127" s="406" t="n"/>
      <c r="WED127" s="406" t="n"/>
      <c r="WEE127" s="406" t="n"/>
      <c r="WEF127" s="406" t="n"/>
      <c r="WEG127" s="406" t="n"/>
      <c r="WEH127" s="406" t="n"/>
      <c r="WEI127" s="406" t="n"/>
      <c r="WEJ127" s="406" t="n"/>
      <c r="WEK127" s="406" t="n"/>
      <c r="WEL127" s="406" t="n"/>
      <c r="WEM127" s="406" t="n"/>
      <c r="WEN127" s="406" t="n"/>
      <c r="WEO127" s="406" t="n"/>
      <c r="WEP127" s="406" t="n"/>
      <c r="WEQ127" s="406" t="n"/>
      <c r="WER127" s="406" t="n"/>
      <c r="WES127" s="406" t="n"/>
      <c r="WET127" s="406" t="n"/>
      <c r="WEU127" s="406" t="n"/>
      <c r="WEV127" s="406" t="n"/>
      <c r="WEW127" s="406" t="n"/>
      <c r="WEX127" s="406" t="n"/>
      <c r="WEY127" s="406" t="n"/>
      <c r="WEZ127" s="406" t="n"/>
      <c r="WFA127" s="406" t="n"/>
      <c r="WFB127" s="406" t="n"/>
      <c r="WFC127" s="406" t="n"/>
      <c r="WFD127" s="406" t="n"/>
      <c r="WFE127" s="406" t="n"/>
      <c r="WFF127" s="406" t="n"/>
      <c r="WFG127" s="406" t="n"/>
      <c r="WFH127" s="406" t="n"/>
      <c r="WFI127" s="406" t="n"/>
      <c r="WFJ127" s="406" t="n"/>
      <c r="WFK127" s="406" t="n"/>
      <c r="WFL127" s="406" t="n"/>
      <c r="WFM127" s="406" t="n"/>
      <c r="WFN127" s="406" t="n"/>
      <c r="WFO127" s="406" t="n"/>
      <c r="WFP127" s="406" t="n"/>
      <c r="WFQ127" s="406" t="n"/>
      <c r="WFR127" s="406" t="n"/>
      <c r="WFS127" s="406" t="n"/>
      <c r="WFT127" s="406" t="n"/>
      <c r="WFU127" s="406" t="n"/>
      <c r="WFV127" s="406" t="n"/>
      <c r="WFW127" s="406" t="n"/>
      <c r="WFX127" s="406" t="n"/>
      <c r="WFY127" s="406" t="n"/>
      <c r="WFZ127" s="406" t="n"/>
      <c r="WGA127" s="406" t="n"/>
      <c r="WGB127" s="406" t="n"/>
      <c r="WGC127" s="406" t="n"/>
      <c r="WGD127" s="406" t="n"/>
      <c r="WGE127" s="406" t="n"/>
      <c r="WGF127" s="406" t="n"/>
      <c r="WGG127" s="406" t="n"/>
      <c r="WGH127" s="406" t="n"/>
      <c r="WGI127" s="406" t="n"/>
      <c r="WGJ127" s="406" t="n"/>
      <c r="WGK127" s="406" t="n"/>
      <c r="WGL127" s="406" t="n"/>
      <c r="WGM127" s="406" t="n"/>
      <c r="WGN127" s="406" t="n"/>
      <c r="WGO127" s="406" t="n"/>
      <c r="WGP127" s="406" t="n"/>
      <c r="WGQ127" s="406" t="n"/>
      <c r="WGR127" s="406" t="n"/>
      <c r="WGS127" s="406" t="n"/>
      <c r="WGT127" s="406" t="n"/>
      <c r="WGU127" s="406" t="n"/>
      <c r="WGV127" s="406" t="n"/>
      <c r="WGW127" s="406" t="n"/>
      <c r="WGX127" s="406" t="n"/>
      <c r="WGY127" s="406" t="n"/>
      <c r="WGZ127" s="406" t="n"/>
      <c r="WHA127" s="406" t="n"/>
      <c r="WHB127" s="406" t="n"/>
      <c r="WHC127" s="406" t="n"/>
      <c r="WHD127" s="406" t="n"/>
      <c r="WHE127" s="406" t="n"/>
      <c r="WHF127" s="406" t="n"/>
      <c r="WHG127" s="406" t="n"/>
      <c r="WHH127" s="406" t="n"/>
      <c r="WHI127" s="406" t="n"/>
      <c r="WHJ127" s="406" t="n"/>
      <c r="WHK127" s="406" t="n"/>
      <c r="WHL127" s="406" t="n"/>
      <c r="WHM127" s="406" t="n"/>
      <c r="WHN127" s="406" t="n"/>
      <c r="WHO127" s="406" t="n"/>
      <c r="WHP127" s="406" t="n"/>
      <c r="WHQ127" s="406" t="n"/>
      <c r="WHR127" s="406" t="n"/>
      <c r="WHS127" s="406" t="n"/>
      <c r="WHT127" s="406" t="n"/>
      <c r="WHU127" s="406" t="n"/>
      <c r="WHV127" s="406" t="n"/>
      <c r="WHW127" s="406" t="n"/>
      <c r="WHX127" s="406" t="n"/>
      <c r="WHY127" s="406" t="n"/>
      <c r="WHZ127" s="406" t="n"/>
      <c r="WIA127" s="406" t="n"/>
      <c r="WIB127" s="406" t="n"/>
      <c r="WIC127" s="406" t="n"/>
      <c r="WID127" s="406" t="n"/>
      <c r="WIE127" s="406" t="n"/>
      <c r="WIF127" s="406" t="n"/>
      <c r="WIG127" s="406" t="n"/>
      <c r="WIH127" s="406" t="n"/>
      <c r="WII127" s="406" t="n"/>
      <c r="WIJ127" s="406" t="n"/>
      <c r="WIK127" s="406" t="n"/>
      <c r="WIL127" s="406" t="n"/>
      <c r="WIM127" s="406" t="n"/>
      <c r="WIN127" s="406" t="n"/>
      <c r="WIO127" s="406" t="n"/>
      <c r="WIP127" s="406" t="n"/>
      <c r="WIQ127" s="406" t="n"/>
      <c r="WIR127" s="406" t="n"/>
      <c r="WIS127" s="406" t="n"/>
      <c r="WIT127" s="406" t="n"/>
      <c r="WIU127" s="406" t="n"/>
      <c r="WIV127" s="406" t="n"/>
      <c r="WIW127" s="406" t="n"/>
      <c r="WIX127" s="406" t="n"/>
      <c r="WIY127" s="406" t="n"/>
      <c r="WIZ127" s="406" t="n"/>
      <c r="WJA127" s="406" t="n"/>
      <c r="WJB127" s="406" t="n"/>
      <c r="WJC127" s="406" t="n"/>
      <c r="WJD127" s="406" t="n"/>
      <c r="WJE127" s="406" t="n"/>
      <c r="WJF127" s="406" t="n"/>
      <c r="WJG127" s="406" t="n"/>
      <c r="WJH127" s="406" t="n"/>
      <c r="WJI127" s="406" t="n"/>
      <c r="WJJ127" s="406" t="n"/>
      <c r="WJK127" s="406" t="n"/>
      <c r="WJL127" s="406" t="n"/>
      <c r="WJM127" s="406" t="n"/>
      <c r="WJN127" s="406" t="n"/>
      <c r="WJO127" s="406" t="n"/>
      <c r="WJP127" s="406" t="n"/>
      <c r="WJQ127" s="406" t="n"/>
      <c r="WJR127" s="406" t="n"/>
      <c r="WJS127" s="406" t="n"/>
      <c r="WJT127" s="406" t="n"/>
      <c r="WJU127" s="406" t="n"/>
      <c r="WJV127" s="406" t="n"/>
      <c r="WJW127" s="406" t="n"/>
      <c r="WJX127" s="406" t="n"/>
      <c r="WJY127" s="406" t="n"/>
      <c r="WJZ127" s="406" t="n"/>
      <c r="WKA127" s="406" t="n"/>
      <c r="WKB127" s="406" t="n"/>
      <c r="WKC127" s="406" t="n"/>
      <c r="WKD127" s="406" t="n"/>
      <c r="WKE127" s="406" t="n"/>
      <c r="WKF127" s="406" t="n"/>
      <c r="WKG127" s="406" t="n"/>
      <c r="WKH127" s="406" t="n"/>
      <c r="WKI127" s="406" t="n"/>
      <c r="WKJ127" s="406" t="n"/>
      <c r="WKK127" s="406" t="n"/>
      <c r="WKL127" s="406" t="n"/>
      <c r="WKM127" s="406" t="n"/>
      <c r="WKN127" s="406" t="n"/>
      <c r="WKO127" s="406" t="n"/>
      <c r="WKP127" s="406" t="n"/>
      <c r="WKQ127" s="406" t="n"/>
      <c r="WKR127" s="406" t="n"/>
      <c r="WKS127" s="406" t="n"/>
      <c r="WKT127" s="406" t="n"/>
      <c r="WKU127" s="406" t="n"/>
      <c r="WKV127" s="406" t="n"/>
      <c r="WKW127" s="406" t="n"/>
      <c r="WKX127" s="406" t="n"/>
      <c r="WKY127" s="406" t="n"/>
      <c r="WKZ127" s="406" t="n"/>
      <c r="WLA127" s="406" t="n"/>
      <c r="WLB127" s="406" t="n"/>
      <c r="WLC127" s="406" t="n"/>
      <c r="WLD127" s="406" t="n"/>
      <c r="WLE127" s="406" t="n"/>
      <c r="WLF127" s="406" t="n"/>
      <c r="WLG127" s="406" t="n"/>
      <c r="WLH127" s="406" t="n"/>
      <c r="WLI127" s="406" t="n"/>
      <c r="WLJ127" s="406" t="n"/>
      <c r="WLK127" s="406" t="n"/>
      <c r="WLL127" s="406" t="n"/>
      <c r="WLM127" s="406" t="n"/>
      <c r="WLN127" s="406" t="n"/>
      <c r="WLO127" s="406" t="n"/>
      <c r="WLP127" s="406" t="n"/>
      <c r="WLQ127" s="406" t="n"/>
      <c r="WLR127" s="406" t="n"/>
      <c r="WLS127" s="406" t="n"/>
      <c r="WLT127" s="406" t="n"/>
      <c r="WLU127" s="406" t="n"/>
      <c r="WLV127" s="406" t="n"/>
      <c r="WLW127" s="406" t="n"/>
      <c r="WLX127" s="406" t="n"/>
      <c r="WLY127" s="406" t="n"/>
      <c r="WLZ127" s="406" t="n"/>
      <c r="WMA127" s="406" t="n"/>
      <c r="WMB127" s="406" t="n"/>
      <c r="WMC127" s="406" t="n"/>
      <c r="WMD127" s="406" t="n"/>
      <c r="WME127" s="406" t="n"/>
      <c r="WMF127" s="406" t="n"/>
      <c r="WMG127" s="406" t="n"/>
      <c r="WMH127" s="406" t="n"/>
      <c r="WMI127" s="406" t="n"/>
      <c r="WMJ127" s="406" t="n"/>
      <c r="WMK127" s="406" t="n"/>
      <c r="WML127" s="406" t="n"/>
      <c r="WMM127" s="406" t="n"/>
      <c r="WMN127" s="406" t="n"/>
      <c r="WMO127" s="406" t="n"/>
      <c r="WMP127" s="406" t="n"/>
      <c r="WMQ127" s="406" t="n"/>
      <c r="WMR127" s="406" t="n"/>
      <c r="WMS127" s="406" t="n"/>
      <c r="WMT127" s="406" t="n"/>
      <c r="WMU127" s="406" t="n"/>
      <c r="WMV127" s="406" t="n"/>
      <c r="WMW127" s="406" t="n"/>
      <c r="WMX127" s="406" t="n"/>
      <c r="WMY127" s="406" t="n"/>
      <c r="WMZ127" s="406" t="n"/>
      <c r="WNA127" s="406" t="n"/>
      <c r="WNB127" s="406" t="n"/>
      <c r="WNC127" s="406" t="n"/>
      <c r="WND127" s="406" t="n"/>
      <c r="WNE127" s="406" t="n"/>
      <c r="WNF127" s="406" t="n"/>
      <c r="WNG127" s="406" t="n"/>
      <c r="WNH127" s="406" t="n"/>
      <c r="WNI127" s="406" t="n"/>
      <c r="WNJ127" s="406" t="n"/>
      <c r="WNK127" s="406" t="n"/>
      <c r="WNL127" s="406" t="n"/>
      <c r="WNM127" s="406" t="n"/>
      <c r="WNN127" s="406" t="n"/>
      <c r="WNO127" s="406" t="n"/>
      <c r="WNP127" s="406" t="n"/>
      <c r="WNQ127" s="406" t="n"/>
      <c r="WNR127" s="406" t="n"/>
      <c r="WNS127" s="406" t="n"/>
      <c r="WNT127" s="406" t="n"/>
      <c r="WNU127" s="406" t="n"/>
      <c r="WNV127" s="406" t="n"/>
      <c r="WNW127" s="406" t="n"/>
      <c r="WNX127" s="406" t="n"/>
      <c r="WNY127" s="406" t="n"/>
      <c r="WNZ127" s="406" t="n"/>
      <c r="WOA127" s="406" t="n"/>
      <c r="WOB127" s="406" t="n"/>
      <c r="WOC127" s="406" t="n"/>
      <c r="WOD127" s="406" t="n"/>
      <c r="WOE127" s="406" t="n"/>
      <c r="WOF127" s="406" t="n"/>
      <c r="WOG127" s="406" t="n"/>
      <c r="WOH127" s="406" t="n"/>
      <c r="WOI127" s="406" t="n"/>
      <c r="WOJ127" s="406" t="n"/>
      <c r="WOK127" s="406" t="n"/>
      <c r="WOL127" s="406" t="n"/>
      <c r="WOM127" s="406" t="n"/>
      <c r="WON127" s="406" t="n"/>
      <c r="WOO127" s="406" t="n"/>
      <c r="WOP127" s="406" t="n"/>
      <c r="WOQ127" s="406" t="n"/>
      <c r="WOR127" s="406" t="n"/>
      <c r="WOS127" s="406" t="n"/>
      <c r="WOT127" s="406" t="n"/>
      <c r="WOU127" s="406" t="n"/>
      <c r="WOV127" s="406" t="n"/>
      <c r="WOW127" s="406" t="n"/>
      <c r="WOX127" s="406" t="n"/>
      <c r="WOY127" s="406" t="n"/>
      <c r="WOZ127" s="406" t="n"/>
      <c r="WPA127" s="406" t="n"/>
      <c r="WPB127" s="406" t="n"/>
      <c r="WPC127" s="406" t="n"/>
      <c r="WPD127" s="406" t="n"/>
      <c r="WPE127" s="406" t="n"/>
      <c r="WPF127" s="406" t="n"/>
      <c r="WPG127" s="406" t="n"/>
      <c r="WPH127" s="406" t="n"/>
      <c r="WPI127" s="406" t="n"/>
      <c r="WPJ127" s="406" t="n"/>
      <c r="WPK127" s="406" t="n"/>
      <c r="WPL127" s="406" t="n"/>
      <c r="WPM127" s="406" t="n"/>
      <c r="WPN127" s="406" t="n"/>
      <c r="WPO127" s="406" t="n"/>
      <c r="WPP127" s="406" t="n"/>
      <c r="WPQ127" s="406" t="n"/>
      <c r="WPR127" s="406" t="n"/>
      <c r="WPS127" s="406" t="n"/>
      <c r="WPT127" s="406" t="n"/>
      <c r="WPU127" s="406" t="n"/>
      <c r="WPV127" s="406" t="n"/>
      <c r="WPW127" s="406" t="n"/>
      <c r="WPX127" s="406" t="n"/>
      <c r="WPY127" s="406" t="n"/>
      <c r="WPZ127" s="406" t="n"/>
      <c r="WQA127" s="406" t="n"/>
      <c r="WQB127" s="406" t="n"/>
      <c r="WQC127" s="406" t="n"/>
      <c r="WQD127" s="406" t="n"/>
      <c r="WQE127" s="406" t="n"/>
      <c r="WQF127" s="406" t="n"/>
      <c r="WQG127" s="406" t="n"/>
      <c r="WQH127" s="406" t="n"/>
      <c r="WQI127" s="406" t="n"/>
      <c r="WQJ127" s="406" t="n"/>
      <c r="WQK127" s="406" t="n"/>
      <c r="WQL127" s="406" t="n"/>
      <c r="WQM127" s="406" t="n"/>
      <c r="WQN127" s="406" t="n"/>
      <c r="WQO127" s="406" t="n"/>
      <c r="WQP127" s="406" t="n"/>
      <c r="WQQ127" s="406" t="n"/>
      <c r="WQR127" s="406" t="n"/>
      <c r="WQS127" s="406" t="n"/>
      <c r="WQT127" s="406" t="n"/>
      <c r="WQU127" s="406" t="n"/>
      <c r="WQV127" s="406" t="n"/>
      <c r="WQW127" s="406" t="n"/>
      <c r="WQX127" s="406" t="n"/>
      <c r="WQY127" s="406" t="n"/>
      <c r="WQZ127" s="406" t="n"/>
      <c r="WRA127" s="406" t="n"/>
      <c r="WRB127" s="406" t="n"/>
      <c r="WRC127" s="406" t="n"/>
      <c r="WRD127" s="406" t="n"/>
      <c r="WRE127" s="406" t="n"/>
      <c r="WRF127" s="406" t="n"/>
      <c r="WRG127" s="406" t="n"/>
      <c r="WRH127" s="406" t="n"/>
      <c r="WRI127" s="406" t="n"/>
      <c r="WRJ127" s="406" t="n"/>
      <c r="WRK127" s="406" t="n"/>
      <c r="WRL127" s="406" t="n"/>
      <c r="WRM127" s="406" t="n"/>
      <c r="WRN127" s="406" t="n"/>
      <c r="WRO127" s="406" t="n"/>
      <c r="WRP127" s="406" t="n"/>
      <c r="WRQ127" s="406" t="n"/>
      <c r="WRR127" s="406" t="n"/>
      <c r="WRS127" s="406" t="n"/>
      <c r="WRT127" s="406" t="n"/>
      <c r="WRU127" s="406" t="n"/>
      <c r="WRV127" s="406" t="n"/>
      <c r="WRW127" s="406" t="n"/>
      <c r="WRX127" s="406" t="n"/>
      <c r="WRY127" s="406" t="n"/>
      <c r="WRZ127" s="406" t="n"/>
      <c r="WSA127" s="406" t="n"/>
      <c r="WSB127" s="406" t="n"/>
      <c r="WSC127" s="406" t="n"/>
      <c r="WSD127" s="406" t="n"/>
      <c r="WSE127" s="406" t="n"/>
      <c r="WSF127" s="406" t="n"/>
      <c r="WSG127" s="406" t="n"/>
      <c r="WSH127" s="406" t="n"/>
      <c r="WSI127" s="406" t="n"/>
      <c r="WSJ127" s="406" t="n"/>
      <c r="WSK127" s="406" t="n"/>
      <c r="WSL127" s="406" t="n"/>
      <c r="WSM127" s="406" t="n"/>
      <c r="WSN127" s="406" t="n"/>
      <c r="WSO127" s="406" t="n"/>
      <c r="WSP127" s="406" t="n"/>
      <c r="WSQ127" s="406" t="n"/>
      <c r="WSR127" s="406" t="n"/>
      <c r="WSS127" s="406" t="n"/>
      <c r="WST127" s="406" t="n"/>
      <c r="WSU127" s="406" t="n"/>
      <c r="WSV127" s="406" t="n"/>
      <c r="WSW127" s="406" t="n"/>
      <c r="WSX127" s="406" t="n"/>
      <c r="WSY127" s="406" t="n"/>
      <c r="WSZ127" s="406" t="n"/>
      <c r="WTA127" s="406" t="n"/>
      <c r="WTB127" s="406" t="n"/>
      <c r="WTC127" s="406" t="n"/>
      <c r="WTD127" s="406" t="n"/>
      <c r="WTE127" s="406" t="n"/>
      <c r="WTF127" s="406" t="n"/>
      <c r="WTG127" s="406" t="n"/>
      <c r="WTH127" s="406" t="n"/>
      <c r="WTI127" s="406" t="n"/>
      <c r="WTJ127" s="406" t="n"/>
      <c r="WTK127" s="406" t="n"/>
      <c r="WTL127" s="406" t="n"/>
      <c r="WTM127" s="406" t="n"/>
      <c r="WTN127" s="406" t="n"/>
      <c r="WTO127" s="406" t="n"/>
      <c r="WTP127" s="406" t="n"/>
      <c r="WTQ127" s="406" t="n"/>
      <c r="WTR127" s="406" t="n"/>
      <c r="WTS127" s="406" t="n"/>
      <c r="WTT127" s="406" t="n"/>
      <c r="WTU127" s="406" t="n"/>
      <c r="WTV127" s="406" t="n"/>
      <c r="WTW127" s="406" t="n"/>
      <c r="WTX127" s="406" t="n"/>
      <c r="WTY127" s="406" t="n"/>
      <c r="WTZ127" s="406" t="n"/>
      <c r="WUA127" s="406" t="n"/>
      <c r="WUB127" s="406" t="n"/>
      <c r="WUC127" s="406" t="n"/>
      <c r="WUD127" s="406" t="n"/>
      <c r="WUE127" s="406" t="n"/>
      <c r="WUF127" s="406" t="n"/>
      <c r="WUG127" s="406" t="n"/>
      <c r="WUH127" s="406" t="n"/>
      <c r="WUI127" s="406" t="n"/>
      <c r="WUJ127" s="406" t="n"/>
      <c r="WUK127" s="406" t="n"/>
      <c r="WUL127" s="406" t="n"/>
      <c r="WUM127" s="406" t="n"/>
      <c r="WUN127" s="406" t="n"/>
      <c r="WUO127" s="406" t="n"/>
      <c r="WUP127" s="406" t="n"/>
      <c r="WUQ127" s="406" t="n"/>
      <c r="WUR127" s="406" t="n"/>
      <c r="WUS127" s="406" t="n"/>
      <c r="WUT127" s="406" t="n"/>
      <c r="WUU127" s="406" t="n"/>
      <c r="WUV127" s="406" t="n"/>
      <c r="WUW127" s="406" t="n"/>
      <c r="WUX127" s="406" t="n"/>
      <c r="WUY127" s="406" t="n"/>
      <c r="WUZ127" s="406" t="n"/>
      <c r="WVA127" s="406" t="n"/>
      <c r="WVB127" s="406" t="n"/>
      <c r="WVC127" s="406" t="n"/>
      <c r="WVD127" s="406" t="n"/>
      <c r="WVE127" s="406" t="n"/>
      <c r="WVF127" s="406" t="n"/>
      <c r="WVG127" s="406" t="n"/>
      <c r="WVH127" s="406" t="n"/>
      <c r="WVI127" s="406" t="n"/>
      <c r="WVJ127" s="406" t="n"/>
      <c r="WVK127" s="406" t="n"/>
      <c r="WVL127" s="406" t="n"/>
      <c r="WVM127" s="406" t="n"/>
      <c r="WVN127" s="406" t="n"/>
      <c r="WVO127" s="406" t="n"/>
      <c r="WVP127" s="406" t="n"/>
      <c r="WVQ127" s="406" t="n"/>
      <c r="WVR127" s="406" t="n"/>
      <c r="WVS127" s="406" t="n"/>
      <c r="WVT127" s="406" t="n"/>
      <c r="WVU127" s="406" t="n"/>
      <c r="WVV127" s="406" t="n"/>
      <c r="WVW127" s="406" t="n"/>
      <c r="WVX127" s="406" t="n"/>
      <c r="WVY127" s="406" t="n"/>
      <c r="WVZ127" s="406" t="n"/>
      <c r="WWA127" s="406" t="n"/>
      <c r="WWB127" s="406" t="n"/>
      <c r="WWC127" s="406" t="n"/>
      <c r="WWD127" s="406" t="n"/>
      <c r="WWE127" s="406" t="n"/>
      <c r="WWF127" s="406" t="n"/>
      <c r="WWG127" s="406" t="n"/>
      <c r="WWH127" s="406" t="n"/>
      <c r="WWI127" s="406" t="n"/>
      <c r="WWJ127" s="406" t="n"/>
      <c r="WWK127" s="406" t="n"/>
      <c r="WWL127" s="406" t="n"/>
      <c r="WWM127" s="406" t="n"/>
      <c r="WWN127" s="406" t="n"/>
      <c r="WWO127" s="406" t="n"/>
      <c r="WWP127" s="406" t="n"/>
      <c r="WWQ127" s="406" t="n"/>
      <c r="WWR127" s="406" t="n"/>
      <c r="WWS127" s="406" t="n"/>
      <c r="WWT127" s="406" t="n"/>
      <c r="WWU127" s="406" t="n"/>
      <c r="WWV127" s="406" t="n"/>
      <c r="WWW127" s="406" t="n"/>
      <c r="WWX127" s="406" t="n"/>
      <c r="WWY127" s="406" t="n"/>
      <c r="WWZ127" s="406" t="n"/>
      <c r="WXA127" s="406" t="n"/>
      <c r="WXB127" s="406" t="n"/>
      <c r="WXC127" s="406" t="n"/>
      <c r="WXD127" s="406" t="n"/>
      <c r="WXE127" s="406" t="n"/>
      <c r="WXF127" s="406" t="n"/>
      <c r="WXG127" s="406" t="n"/>
      <c r="WXH127" s="406" t="n"/>
      <c r="WXI127" s="406" t="n"/>
      <c r="WXJ127" s="406" t="n"/>
      <c r="WXK127" s="406" t="n"/>
      <c r="WXL127" s="406" t="n"/>
      <c r="WXM127" s="406" t="n"/>
      <c r="WXN127" s="406" t="n"/>
      <c r="WXO127" s="406" t="n"/>
      <c r="WXP127" s="406" t="n"/>
      <c r="WXQ127" s="406" t="n"/>
      <c r="WXR127" s="406" t="n"/>
      <c r="WXS127" s="406" t="n"/>
      <c r="WXT127" s="406" t="n"/>
      <c r="WXU127" s="406" t="n"/>
      <c r="WXV127" s="406" t="n"/>
      <c r="WXW127" s="406" t="n"/>
      <c r="WXX127" s="406" t="n"/>
      <c r="WXY127" s="406" t="n"/>
      <c r="WXZ127" s="406" t="n"/>
      <c r="WYA127" s="406" t="n"/>
      <c r="WYB127" s="406" t="n"/>
      <c r="WYC127" s="406" t="n"/>
      <c r="WYD127" s="406" t="n"/>
      <c r="WYE127" s="406" t="n"/>
      <c r="WYF127" s="406" t="n"/>
      <c r="WYG127" s="406" t="n"/>
      <c r="WYH127" s="406" t="n"/>
      <c r="WYI127" s="406" t="n"/>
      <c r="WYJ127" s="406" t="n"/>
      <c r="WYK127" s="406" t="n"/>
      <c r="WYL127" s="406" t="n"/>
      <c r="WYM127" s="406" t="n"/>
      <c r="WYN127" s="406" t="n"/>
      <c r="WYO127" s="406" t="n"/>
      <c r="WYP127" s="406" t="n"/>
      <c r="WYQ127" s="406" t="n"/>
      <c r="WYR127" s="406" t="n"/>
      <c r="WYS127" s="406" t="n"/>
      <c r="WYT127" s="406" t="n"/>
      <c r="WYU127" s="406" t="n"/>
      <c r="WYV127" s="406" t="n"/>
      <c r="WYW127" s="406" t="n"/>
      <c r="WYX127" s="406" t="n"/>
      <c r="WYY127" s="406" t="n"/>
      <c r="WYZ127" s="406" t="n"/>
      <c r="WZA127" s="406" t="n"/>
      <c r="WZB127" s="406" t="n"/>
      <c r="WZC127" s="406" t="n"/>
      <c r="WZD127" s="406" t="n"/>
      <c r="WZE127" s="406" t="n"/>
      <c r="WZF127" s="406" t="n"/>
      <c r="WZG127" s="406" t="n"/>
      <c r="WZH127" s="406" t="n"/>
      <c r="WZI127" s="406" t="n"/>
      <c r="WZJ127" s="406" t="n"/>
      <c r="WZK127" s="406" t="n"/>
      <c r="WZL127" s="406" t="n"/>
      <c r="WZM127" s="406" t="n"/>
      <c r="WZN127" s="406" t="n"/>
      <c r="WZO127" s="406" t="n"/>
      <c r="WZP127" s="406" t="n"/>
      <c r="WZQ127" s="406" t="n"/>
      <c r="WZR127" s="406" t="n"/>
      <c r="WZS127" s="406" t="n"/>
      <c r="WZT127" s="406" t="n"/>
      <c r="WZU127" s="406" t="n"/>
      <c r="WZV127" s="406" t="n"/>
      <c r="WZW127" s="406" t="n"/>
      <c r="WZX127" s="406" t="n"/>
      <c r="WZY127" s="406" t="n"/>
      <c r="WZZ127" s="406" t="n"/>
      <c r="XAA127" s="406" t="n"/>
      <c r="XAB127" s="406" t="n"/>
      <c r="XAC127" s="406" t="n"/>
      <c r="XAD127" s="406" t="n"/>
      <c r="XAE127" s="406" t="n"/>
      <c r="XAF127" s="406" t="n"/>
      <c r="XAG127" s="406" t="n"/>
      <c r="XAH127" s="406" t="n"/>
      <c r="XAI127" s="406" t="n"/>
      <c r="XAJ127" s="406" t="n"/>
      <c r="XAK127" s="406" t="n"/>
      <c r="XAL127" s="406" t="n"/>
      <c r="XAM127" s="406" t="n"/>
      <c r="XAN127" s="406" t="n"/>
      <c r="XAO127" s="406" t="n"/>
      <c r="XAP127" s="406" t="n"/>
      <c r="XAQ127" s="406" t="n"/>
      <c r="XAR127" s="406" t="n"/>
      <c r="XAS127" s="406" t="n"/>
      <c r="XAT127" s="406" t="n"/>
      <c r="XAU127" s="406" t="n"/>
      <c r="XAV127" s="406" t="n"/>
      <c r="XAW127" s="406" t="n"/>
      <c r="XAX127" s="406" t="n"/>
      <c r="XAY127" s="406" t="n"/>
      <c r="XAZ127" s="406" t="n"/>
      <c r="XBA127" s="406" t="n"/>
      <c r="XBB127" s="406" t="n"/>
      <c r="XBC127" s="406" t="n"/>
      <c r="XBD127" s="406" t="n"/>
      <c r="XBE127" s="406" t="n"/>
      <c r="XBF127" s="406" t="n"/>
      <c r="XBG127" s="406" t="n"/>
      <c r="XBH127" s="406" t="n"/>
      <c r="XBI127" s="406" t="n"/>
      <c r="XBJ127" s="406" t="n"/>
      <c r="XBK127" s="406" t="n"/>
      <c r="XBL127" s="406" t="n"/>
      <c r="XBM127" s="406" t="n"/>
      <c r="XBN127" s="406" t="n"/>
      <c r="XBO127" s="406" t="n"/>
      <c r="XBP127" s="406" t="n"/>
      <c r="XBQ127" s="406" t="n"/>
      <c r="XBR127" s="406" t="n"/>
      <c r="XBS127" s="406" t="n"/>
      <c r="XBT127" s="406" t="n"/>
      <c r="XBU127" s="406" t="n"/>
      <c r="XBV127" s="406" t="n"/>
      <c r="XBW127" s="406" t="n"/>
      <c r="XBX127" s="406" t="n"/>
      <c r="XBY127" s="406" t="n"/>
      <c r="XBZ127" s="406" t="n"/>
      <c r="XCA127" s="406" t="n"/>
      <c r="XCB127" s="406" t="n"/>
      <c r="XCC127" s="406" t="n"/>
      <c r="XCD127" s="406" t="n"/>
      <c r="XCE127" s="406" t="n"/>
      <c r="XCF127" s="406" t="n"/>
      <c r="XCG127" s="406" t="n"/>
      <c r="XCH127" s="406" t="n"/>
      <c r="XCI127" s="406" t="n"/>
      <c r="XCJ127" s="406" t="n"/>
      <c r="XCK127" s="406" t="n"/>
      <c r="XCL127" s="406" t="n"/>
      <c r="XCM127" s="406" t="n"/>
      <c r="XCN127" s="406" t="n"/>
      <c r="XCO127" s="406" t="n"/>
      <c r="XCP127" s="406" t="n"/>
      <c r="XCQ127" s="406" t="n"/>
      <c r="XCR127" s="406" t="n"/>
      <c r="XCS127" s="406" t="n"/>
      <c r="XCT127" s="406" t="n"/>
      <c r="XCU127" s="406" t="n"/>
      <c r="XCV127" s="406" t="n"/>
      <c r="XCW127" s="406" t="n"/>
      <c r="XCX127" s="406" t="n"/>
      <c r="XCY127" s="406" t="n"/>
      <c r="XCZ127" s="406" t="n"/>
      <c r="XDA127" s="406" t="n"/>
      <c r="XDB127" s="406" t="n"/>
      <c r="XDC127" s="406" t="n"/>
      <c r="XDD127" s="406" t="n"/>
      <c r="XDE127" s="406" t="n"/>
      <c r="XDF127" s="406" t="n"/>
      <c r="XDG127" s="406" t="n"/>
      <c r="XDH127" s="406" t="n"/>
      <c r="XDI127" s="406" t="n"/>
      <c r="XDJ127" s="406" t="n"/>
      <c r="XDK127" s="406" t="n"/>
      <c r="XDL127" s="406" t="n"/>
      <c r="XDM127" s="406" t="n"/>
      <c r="XDN127" s="406" t="n"/>
      <c r="XDO127" s="406" t="n"/>
      <c r="XDP127" s="406" t="n"/>
      <c r="XDQ127" s="406" t="n"/>
      <c r="XDR127" s="406" t="n"/>
      <c r="XDS127" s="406" t="n"/>
      <c r="XDT127" s="406" t="n"/>
      <c r="XDU127" s="406" t="n"/>
      <c r="XDV127" s="406" t="n"/>
      <c r="XDW127" s="406" t="n"/>
      <c r="XDX127" s="406" t="n"/>
      <c r="XDY127" s="406" t="n"/>
      <c r="XDZ127" s="406" t="n"/>
      <c r="XEA127" s="406" t="n"/>
      <c r="XEB127" s="406" t="n"/>
      <c r="XEC127" s="406" t="n"/>
      <c r="XED127" s="406" t="n"/>
      <c r="XEE127" s="406" t="n"/>
      <c r="XEF127" s="406" t="n"/>
      <c r="XEG127" s="406" t="n"/>
      <c r="XEH127" s="406" t="n"/>
      <c r="XEI127" s="406" t="n"/>
      <c r="XEJ127" s="406" t="n"/>
      <c r="XEK127" s="406" t="n"/>
      <c r="XEL127" s="406" t="n"/>
      <c r="XEM127" s="406" t="n"/>
      <c r="XEN127" s="406" t="n"/>
      <c r="XEO127" s="406" t="n"/>
      <c r="XEP127" s="406" t="n"/>
      <c r="XEQ127" s="406" t="n"/>
      <c r="XER127" s="406" t="n"/>
      <c r="XES127" s="406" t="n"/>
      <c r="XET127" s="406" t="n"/>
      <c r="XEU127" s="406" t="n"/>
      <c r="XEV127" s="406" t="n"/>
      <c r="XEW127" s="406" t="n"/>
      <c r="XEX127" s="406" t="n"/>
      <c r="XEY127" s="406" t="n"/>
      <c r="XEZ127" s="406" t="n"/>
      <c r="XFA127" s="406" t="n"/>
    </row>
    <row r="128" ht="25" customFormat="1" customHeight="1" s="331">
      <c r="A128" s="45" t="n">
        <v>45722</v>
      </c>
      <c r="B128" s="406" t="n"/>
      <c r="C128" s="162" t="inlineStr">
        <is>
          <t>罗芳20（7073）</t>
        </is>
      </c>
      <c r="D128" s="162" t="n"/>
      <c r="E128" s="162" t="n"/>
      <c r="F128" s="162" t="n">
        <v>1</v>
      </c>
      <c r="G128" s="162" t="n"/>
      <c r="H128" s="162" t="inlineStr">
        <is>
          <t>林3668</t>
        </is>
      </c>
      <c r="I128" s="162" t="n">
        <v>1638</v>
      </c>
      <c r="J128" s="406" t="n"/>
      <c r="K128" s="162" t="n"/>
      <c r="L128" s="162" t="n"/>
      <c r="M128" s="162" t="n"/>
      <c r="N128" s="162" t="n"/>
      <c r="O128" s="162" t="n"/>
      <c r="P128" s="162" t="n"/>
      <c r="Q128" s="162" t="n">
        <v>240</v>
      </c>
      <c r="R128" s="162" t="n">
        <v>140</v>
      </c>
      <c r="S128" s="162" t="n"/>
      <c r="T128" s="162" t="n">
        <v>7</v>
      </c>
      <c r="U128" s="162" t="n"/>
      <c r="V128" s="162" t="n"/>
      <c r="W128" s="162" t="n"/>
      <c r="X128" s="406">
        <f>SUM(J128:W128)</f>
        <v/>
      </c>
      <c r="Y128" s="162" t="n"/>
      <c r="Z128" s="406" t="n"/>
      <c r="AA128" s="406" t="n"/>
      <c r="AB128" s="162" t="inlineStr">
        <is>
          <t>现金</t>
        </is>
      </c>
      <c r="AC128" s="407" t="n"/>
      <c r="AD128" s="162" t="n"/>
      <c r="AE128" s="407" t="n"/>
      <c r="AF128" s="407" t="n"/>
      <c r="AG128" s="253" t="inlineStr">
        <is>
          <t>熊欢</t>
        </is>
      </c>
      <c r="AH128" s="182" t="n">
        <v>0</v>
      </c>
      <c r="AI128" s="182" t="n">
        <v>0</v>
      </c>
      <c r="AJ128" s="182" t="n">
        <v>0</v>
      </c>
      <c r="AK128" s="182" t="n">
        <v>0</v>
      </c>
      <c r="AL128" s="182" t="n">
        <v>48</v>
      </c>
      <c r="AM128" s="182" t="n">
        <v>50</v>
      </c>
      <c r="AN128" s="182" t="n">
        <v>0</v>
      </c>
      <c r="AO128" s="182" t="n">
        <v>1.4</v>
      </c>
      <c r="AP128" s="182" t="n">
        <v>0</v>
      </c>
      <c r="AQ128" s="182" t="n">
        <v>0</v>
      </c>
      <c r="AR128" s="331" t="n"/>
      <c r="AS128" s="331" t="n"/>
      <c r="AT128" s="331" t="n"/>
      <c r="AU128" s="331" t="n"/>
      <c r="AV128" s="331" t="n"/>
      <c r="AW128" s="331" t="n"/>
      <c r="AX128" s="331" t="n"/>
      <c r="AY128" s="406" t="n"/>
      <c r="AZ128" s="406" t="n"/>
      <c r="BA128" s="406" t="n"/>
      <c r="BB128" s="406" t="n"/>
      <c r="BC128" s="406" t="n"/>
      <c r="BD128" s="406" t="n"/>
      <c r="BE128" s="406" t="n"/>
      <c r="BF128" s="406" t="n"/>
      <c r="BG128" s="406" t="n"/>
      <c r="BH128" s="406" t="n"/>
      <c r="BI128" s="406" t="n"/>
      <c r="BJ128" s="406" t="n"/>
      <c r="BK128" s="406" t="n"/>
      <c r="BL128" s="406" t="n"/>
      <c r="BM128" s="406" t="n"/>
      <c r="BN128" s="406" t="n"/>
      <c r="BO128" s="406" t="n"/>
      <c r="BP128" s="406" t="n"/>
      <c r="BQ128" s="406" t="n"/>
      <c r="BR128" s="406" t="n"/>
      <c r="BS128" s="406" t="n"/>
      <c r="BT128" s="406" t="n"/>
      <c r="BU128" s="406" t="n"/>
      <c r="BV128" s="406" t="n"/>
      <c r="BW128" s="406" t="n"/>
      <c r="BX128" s="406" t="n"/>
      <c r="BY128" s="406" t="n"/>
      <c r="BZ128" s="406" t="n"/>
      <c r="CA128" s="406" t="n"/>
      <c r="CB128" s="406" t="n"/>
      <c r="CC128" s="406" t="n"/>
      <c r="CD128" s="406" t="n"/>
      <c r="CE128" s="406" t="n"/>
      <c r="CF128" s="406" t="n"/>
      <c r="CG128" s="406" t="n"/>
      <c r="CH128" s="406" t="n"/>
      <c r="CI128" s="406" t="n"/>
      <c r="CJ128" s="406" t="n"/>
      <c r="CK128" s="406" t="n"/>
      <c r="CL128" s="406" t="n"/>
      <c r="CM128" s="406" t="n"/>
      <c r="CN128" s="406" t="n"/>
      <c r="CO128" s="406" t="n"/>
      <c r="CP128" s="406" t="n"/>
      <c r="CQ128" s="406" t="n"/>
      <c r="CR128" s="406" t="n"/>
      <c r="CS128" s="406" t="n"/>
      <c r="CT128" s="406" t="n"/>
      <c r="CU128" s="406" t="n"/>
      <c r="CV128" s="406" t="n"/>
      <c r="CW128" s="406" t="n"/>
      <c r="CX128" s="406" t="n"/>
      <c r="CY128" s="406" t="n"/>
      <c r="CZ128" s="406" t="n"/>
      <c r="DA128" s="406" t="n"/>
      <c r="DB128" s="406" t="n"/>
      <c r="DC128" s="406" t="n"/>
      <c r="DD128" s="406" t="n"/>
      <c r="DE128" s="406" t="n"/>
      <c r="DF128" s="406" t="n"/>
      <c r="DG128" s="406" t="n"/>
      <c r="DH128" s="406" t="n"/>
      <c r="DI128" s="406" t="n"/>
      <c r="DJ128" s="406" t="n"/>
      <c r="DK128" s="406" t="n"/>
      <c r="DL128" s="406" t="n"/>
      <c r="DM128" s="406" t="n"/>
      <c r="DN128" s="406" t="n"/>
      <c r="DO128" s="406" t="n"/>
      <c r="DP128" s="406" t="n"/>
      <c r="DQ128" s="406" t="n"/>
      <c r="DR128" s="406" t="n"/>
      <c r="DS128" s="406" t="n"/>
      <c r="DT128" s="406" t="n"/>
      <c r="DU128" s="406" t="n"/>
      <c r="DV128" s="406" t="n"/>
      <c r="DW128" s="406" t="n"/>
      <c r="DX128" s="406" t="n"/>
      <c r="DY128" s="406" t="n"/>
      <c r="DZ128" s="406" t="n"/>
      <c r="EA128" s="406" t="n"/>
      <c r="EB128" s="406" t="n"/>
      <c r="EC128" s="406" t="n"/>
      <c r="ED128" s="406" t="n"/>
      <c r="EE128" s="406" t="n"/>
      <c r="EF128" s="406" t="n"/>
      <c r="EG128" s="406" t="n"/>
      <c r="EH128" s="406" t="n"/>
      <c r="EI128" s="406" t="n"/>
      <c r="EJ128" s="406" t="n"/>
      <c r="EK128" s="406" t="n"/>
      <c r="EL128" s="406" t="n"/>
      <c r="EM128" s="406" t="n"/>
      <c r="EN128" s="406" t="n"/>
      <c r="EO128" s="406" t="n"/>
      <c r="EP128" s="406" t="n"/>
      <c r="EQ128" s="406" t="n"/>
      <c r="ER128" s="406" t="n"/>
      <c r="ES128" s="406" t="n"/>
      <c r="ET128" s="406" t="n"/>
      <c r="EU128" s="406" t="n"/>
      <c r="EV128" s="406" t="n"/>
      <c r="EW128" s="406" t="n"/>
      <c r="EX128" s="406" t="n"/>
      <c r="EY128" s="406" t="n"/>
      <c r="EZ128" s="406" t="n"/>
      <c r="FA128" s="406" t="n"/>
      <c r="FB128" s="406" t="n"/>
      <c r="FC128" s="406" t="n"/>
      <c r="FD128" s="406" t="n"/>
      <c r="FE128" s="406" t="n"/>
      <c r="FF128" s="406" t="n"/>
      <c r="FG128" s="406" t="n"/>
      <c r="FH128" s="406" t="n"/>
      <c r="FI128" s="406" t="n"/>
      <c r="FJ128" s="406" t="n"/>
      <c r="FK128" s="406" t="n"/>
      <c r="FL128" s="406" t="n"/>
      <c r="FM128" s="406" t="n"/>
      <c r="FN128" s="406" t="n"/>
      <c r="FO128" s="406" t="n"/>
      <c r="FP128" s="406" t="n"/>
      <c r="FQ128" s="406" t="n"/>
      <c r="FR128" s="406" t="n"/>
      <c r="FS128" s="406" t="n"/>
      <c r="FT128" s="406" t="n"/>
      <c r="FU128" s="406" t="n"/>
      <c r="FV128" s="406" t="n"/>
      <c r="FW128" s="406" t="n"/>
      <c r="FX128" s="406" t="n"/>
      <c r="FY128" s="406" t="n"/>
      <c r="FZ128" s="406" t="n"/>
      <c r="GA128" s="406" t="n"/>
      <c r="GB128" s="406" t="n"/>
      <c r="GC128" s="406" t="n"/>
      <c r="GD128" s="406" t="n"/>
      <c r="GE128" s="406" t="n"/>
      <c r="GF128" s="406" t="n"/>
      <c r="GG128" s="406" t="n"/>
      <c r="GH128" s="406" t="n"/>
      <c r="GI128" s="406" t="n"/>
      <c r="GJ128" s="406" t="n"/>
      <c r="GK128" s="406" t="n"/>
      <c r="GL128" s="406" t="n"/>
      <c r="GM128" s="406" t="n"/>
      <c r="GN128" s="406" t="n"/>
      <c r="GO128" s="406" t="n"/>
      <c r="GP128" s="406" t="n"/>
      <c r="GQ128" s="406" t="n"/>
      <c r="GR128" s="406" t="n"/>
      <c r="GS128" s="406" t="n"/>
      <c r="GT128" s="406" t="n"/>
      <c r="GU128" s="406" t="n"/>
      <c r="GV128" s="406" t="n"/>
      <c r="GW128" s="406" t="n"/>
      <c r="GX128" s="406" t="n"/>
      <c r="GY128" s="406" t="n"/>
      <c r="GZ128" s="406" t="n"/>
      <c r="HA128" s="406" t="n"/>
      <c r="HB128" s="406" t="n"/>
      <c r="HC128" s="406" t="n"/>
      <c r="HD128" s="406" t="n"/>
      <c r="HE128" s="406" t="n"/>
      <c r="HF128" s="406" t="n"/>
      <c r="HG128" s="406" t="n"/>
      <c r="HH128" s="406" t="n"/>
      <c r="HI128" s="406" t="n"/>
      <c r="HJ128" s="406" t="n"/>
      <c r="HK128" s="406" t="n"/>
      <c r="HL128" s="406" t="n"/>
      <c r="HM128" s="406" t="n"/>
      <c r="HN128" s="406" t="n"/>
      <c r="HO128" s="406" t="n"/>
      <c r="HP128" s="406" t="n"/>
      <c r="HQ128" s="406" t="n"/>
      <c r="HR128" s="406" t="n"/>
      <c r="HS128" s="406" t="n"/>
      <c r="HT128" s="406" t="n"/>
      <c r="HU128" s="406" t="n"/>
      <c r="HV128" s="406" t="n"/>
      <c r="HW128" s="406" t="n"/>
      <c r="HX128" s="406" t="n"/>
      <c r="HY128" s="406" t="n"/>
      <c r="HZ128" s="406" t="n"/>
      <c r="IA128" s="406" t="n"/>
      <c r="IB128" s="406" t="n"/>
      <c r="IC128" s="406" t="n"/>
      <c r="ID128" s="406" t="n"/>
      <c r="IE128" s="406" t="n"/>
      <c r="IF128" s="406" t="n"/>
      <c r="IG128" s="406" t="n"/>
      <c r="IH128" s="406" t="n"/>
      <c r="II128" s="406" t="n"/>
      <c r="IJ128" s="406" t="n"/>
      <c r="IK128" s="406" t="n"/>
      <c r="IL128" s="406" t="n"/>
      <c r="IM128" s="406" t="n"/>
      <c r="IN128" s="406" t="n"/>
      <c r="IO128" s="406" t="n"/>
      <c r="IP128" s="406" t="n"/>
      <c r="IQ128" s="406" t="n"/>
      <c r="IR128" s="406" t="n"/>
      <c r="IS128" s="406" t="n"/>
      <c r="IT128" s="406" t="n"/>
      <c r="IU128" s="406" t="n"/>
      <c r="IV128" s="406" t="n"/>
      <c r="IW128" s="406" t="n"/>
      <c r="IX128" s="406" t="n"/>
      <c r="IY128" s="406" t="n"/>
      <c r="IZ128" s="406" t="n"/>
      <c r="JA128" s="406" t="n"/>
      <c r="JB128" s="406" t="n"/>
      <c r="JC128" s="406" t="n"/>
      <c r="JD128" s="406" t="n"/>
      <c r="JE128" s="406" t="n"/>
      <c r="JF128" s="406" t="n"/>
      <c r="JG128" s="406" t="n"/>
      <c r="JH128" s="406" t="n"/>
      <c r="JI128" s="406" t="n"/>
      <c r="JJ128" s="406" t="n"/>
      <c r="JK128" s="406" t="n"/>
      <c r="JL128" s="406" t="n"/>
      <c r="JM128" s="406" t="n"/>
      <c r="JN128" s="406" t="n"/>
      <c r="JO128" s="406" t="n"/>
      <c r="JP128" s="406" t="n"/>
      <c r="JQ128" s="406" t="n"/>
      <c r="JR128" s="406" t="n"/>
      <c r="JS128" s="406" t="n"/>
      <c r="JT128" s="406" t="n"/>
      <c r="JU128" s="406" t="n"/>
      <c r="JV128" s="406" t="n"/>
      <c r="JW128" s="406" t="n"/>
      <c r="JX128" s="406" t="n"/>
      <c r="JY128" s="406" t="n"/>
      <c r="JZ128" s="406" t="n"/>
      <c r="KA128" s="406" t="n"/>
      <c r="KB128" s="406" t="n"/>
      <c r="KC128" s="406" t="n"/>
      <c r="KD128" s="406" t="n"/>
      <c r="KE128" s="406" t="n"/>
      <c r="KF128" s="406" t="n"/>
      <c r="KG128" s="406" t="n"/>
      <c r="KH128" s="406" t="n"/>
      <c r="KI128" s="406" t="n"/>
      <c r="KJ128" s="406" t="n"/>
      <c r="KK128" s="406" t="n"/>
      <c r="KL128" s="406" t="n"/>
      <c r="KM128" s="406" t="n"/>
      <c r="KN128" s="406" t="n"/>
      <c r="KO128" s="406" t="n"/>
      <c r="KP128" s="406" t="n"/>
      <c r="KQ128" s="406" t="n"/>
      <c r="KR128" s="406" t="n"/>
      <c r="KS128" s="406" t="n"/>
      <c r="KT128" s="406" t="n"/>
      <c r="KU128" s="406" t="n"/>
      <c r="KV128" s="406" t="n"/>
      <c r="KW128" s="406" t="n"/>
      <c r="KX128" s="406" t="n"/>
      <c r="KY128" s="406" t="n"/>
      <c r="KZ128" s="406" t="n"/>
      <c r="LA128" s="406" t="n"/>
      <c r="LB128" s="406" t="n"/>
      <c r="LC128" s="406" t="n"/>
      <c r="LD128" s="406" t="n"/>
      <c r="LE128" s="406" t="n"/>
      <c r="LF128" s="406" t="n"/>
      <c r="LG128" s="406" t="n"/>
      <c r="LH128" s="406" t="n"/>
      <c r="LI128" s="406" t="n"/>
      <c r="LJ128" s="406" t="n"/>
      <c r="LK128" s="406" t="n"/>
      <c r="LL128" s="406" t="n"/>
      <c r="LM128" s="406" t="n"/>
      <c r="LN128" s="406" t="n"/>
      <c r="LO128" s="406" t="n"/>
      <c r="LP128" s="406" t="n"/>
      <c r="LQ128" s="406" t="n"/>
      <c r="LR128" s="406" t="n"/>
      <c r="LS128" s="406" t="n"/>
      <c r="LT128" s="406" t="n"/>
      <c r="LU128" s="406" t="n"/>
      <c r="LV128" s="406" t="n"/>
      <c r="LW128" s="406" t="n"/>
      <c r="LX128" s="406" t="n"/>
      <c r="LY128" s="406" t="n"/>
      <c r="LZ128" s="406" t="n"/>
      <c r="MA128" s="406" t="n"/>
      <c r="MB128" s="406" t="n"/>
      <c r="MC128" s="406" t="n"/>
      <c r="MD128" s="406" t="n"/>
      <c r="ME128" s="406" t="n"/>
      <c r="MF128" s="406" t="n"/>
      <c r="MG128" s="406" t="n"/>
      <c r="MH128" s="406" t="n"/>
      <c r="MI128" s="406" t="n"/>
      <c r="MJ128" s="406" t="n"/>
      <c r="MK128" s="406" t="n"/>
      <c r="ML128" s="406" t="n"/>
      <c r="MM128" s="406" t="n"/>
      <c r="MN128" s="406" t="n"/>
      <c r="MO128" s="406" t="n"/>
      <c r="MP128" s="406" t="n"/>
      <c r="MQ128" s="406" t="n"/>
      <c r="MR128" s="406" t="n"/>
      <c r="MS128" s="406" t="n"/>
      <c r="MT128" s="406" t="n"/>
      <c r="MU128" s="406" t="n"/>
      <c r="MV128" s="406" t="n"/>
      <c r="MW128" s="406" t="n"/>
      <c r="MX128" s="406" t="n"/>
      <c r="MY128" s="406" t="n"/>
      <c r="MZ128" s="406" t="n"/>
      <c r="NA128" s="406" t="n"/>
      <c r="NB128" s="406" t="n"/>
      <c r="NC128" s="406" t="n"/>
      <c r="ND128" s="406" t="n"/>
      <c r="NE128" s="406" t="n"/>
      <c r="NF128" s="406" t="n"/>
      <c r="NG128" s="406" t="n"/>
      <c r="NH128" s="406" t="n"/>
      <c r="NI128" s="406" t="n"/>
      <c r="NJ128" s="406" t="n"/>
      <c r="NK128" s="406" t="n"/>
      <c r="NL128" s="406" t="n"/>
      <c r="NM128" s="406" t="n"/>
      <c r="NN128" s="406" t="n"/>
      <c r="NO128" s="406" t="n"/>
      <c r="NP128" s="406" t="n"/>
      <c r="NQ128" s="406" t="n"/>
      <c r="NR128" s="406" t="n"/>
      <c r="NS128" s="406" t="n"/>
      <c r="NT128" s="406" t="n"/>
      <c r="NU128" s="406" t="n"/>
      <c r="NV128" s="406" t="n"/>
      <c r="NW128" s="406" t="n"/>
      <c r="NX128" s="406" t="n"/>
      <c r="NY128" s="406" t="n"/>
      <c r="NZ128" s="406" t="n"/>
      <c r="OA128" s="406" t="n"/>
      <c r="OB128" s="406" t="n"/>
      <c r="OC128" s="406" t="n"/>
      <c r="OD128" s="406" t="n"/>
      <c r="OE128" s="406" t="n"/>
      <c r="OF128" s="406" t="n"/>
      <c r="OG128" s="406" t="n"/>
      <c r="OH128" s="406" t="n"/>
      <c r="OI128" s="406" t="n"/>
      <c r="OJ128" s="406" t="n"/>
      <c r="OK128" s="406" t="n"/>
      <c r="OL128" s="406" t="n"/>
      <c r="OM128" s="406" t="n"/>
      <c r="ON128" s="406" t="n"/>
      <c r="OO128" s="406" t="n"/>
      <c r="OP128" s="406" t="n"/>
      <c r="OQ128" s="406" t="n"/>
      <c r="OR128" s="406" t="n"/>
      <c r="OS128" s="406" t="n"/>
      <c r="OT128" s="406" t="n"/>
      <c r="OU128" s="406" t="n"/>
      <c r="OV128" s="406" t="n"/>
      <c r="OW128" s="406" t="n"/>
      <c r="OX128" s="406" t="n"/>
      <c r="OY128" s="406" t="n"/>
      <c r="OZ128" s="406" t="n"/>
      <c r="PA128" s="406" t="n"/>
      <c r="PB128" s="406" t="n"/>
      <c r="PC128" s="406" t="n"/>
      <c r="PD128" s="406" t="n"/>
      <c r="PE128" s="406" t="n"/>
      <c r="PF128" s="406" t="n"/>
      <c r="PG128" s="406" t="n"/>
      <c r="PH128" s="406" t="n"/>
      <c r="PI128" s="406" t="n"/>
      <c r="PJ128" s="406" t="n"/>
      <c r="PK128" s="406" t="n"/>
      <c r="PL128" s="406" t="n"/>
      <c r="PM128" s="406" t="n"/>
      <c r="PN128" s="406" t="n"/>
      <c r="PO128" s="406" t="n"/>
      <c r="PP128" s="406" t="n"/>
      <c r="PQ128" s="406" t="n"/>
      <c r="PR128" s="406" t="n"/>
      <c r="PS128" s="406" t="n"/>
      <c r="PT128" s="406" t="n"/>
      <c r="PU128" s="406" t="n"/>
      <c r="PV128" s="406" t="n"/>
      <c r="PW128" s="406" t="n"/>
      <c r="PX128" s="406" t="n"/>
      <c r="PY128" s="406" t="n"/>
      <c r="PZ128" s="406" t="n"/>
      <c r="QA128" s="406" t="n"/>
      <c r="QB128" s="406" t="n"/>
      <c r="QC128" s="406" t="n"/>
      <c r="QD128" s="406" t="n"/>
      <c r="QE128" s="406" t="n"/>
      <c r="QF128" s="406" t="n"/>
      <c r="QG128" s="406" t="n"/>
      <c r="QH128" s="406" t="n"/>
      <c r="QI128" s="406" t="n"/>
      <c r="QJ128" s="406" t="n"/>
      <c r="QK128" s="406" t="n"/>
      <c r="QL128" s="406" t="n"/>
      <c r="QM128" s="406" t="n"/>
      <c r="QN128" s="406" t="n"/>
      <c r="QO128" s="406" t="n"/>
      <c r="QP128" s="406" t="n"/>
      <c r="QQ128" s="406" t="n"/>
      <c r="QR128" s="406" t="n"/>
      <c r="QS128" s="406" t="n"/>
      <c r="QT128" s="406" t="n"/>
      <c r="QU128" s="406" t="n"/>
      <c r="QV128" s="406" t="n"/>
      <c r="QW128" s="406" t="n"/>
      <c r="QX128" s="406" t="n"/>
      <c r="QY128" s="406" t="n"/>
      <c r="QZ128" s="406" t="n"/>
      <c r="RA128" s="406" t="n"/>
      <c r="RB128" s="406" t="n"/>
      <c r="RC128" s="406" t="n"/>
      <c r="RD128" s="406" t="n"/>
      <c r="RE128" s="406" t="n"/>
      <c r="RF128" s="406" t="n"/>
      <c r="RG128" s="406" t="n"/>
      <c r="RH128" s="406" t="n"/>
      <c r="RI128" s="406" t="n"/>
      <c r="RJ128" s="406" t="n"/>
      <c r="RK128" s="406" t="n"/>
      <c r="RL128" s="406" t="n"/>
      <c r="RM128" s="406" t="n"/>
      <c r="RN128" s="406" t="n"/>
      <c r="RO128" s="406" t="n"/>
      <c r="RP128" s="406" t="n"/>
      <c r="RQ128" s="406" t="n"/>
      <c r="RR128" s="406" t="n"/>
      <c r="RS128" s="406" t="n"/>
      <c r="RT128" s="406" t="n"/>
      <c r="RU128" s="406" t="n"/>
      <c r="RV128" s="406" t="n"/>
      <c r="RW128" s="406" t="n"/>
      <c r="RX128" s="406" t="n"/>
      <c r="RY128" s="406" t="n"/>
      <c r="RZ128" s="406" t="n"/>
      <c r="SA128" s="406" t="n"/>
      <c r="SB128" s="406" t="n"/>
      <c r="SC128" s="406" t="n"/>
      <c r="SD128" s="406" t="n"/>
      <c r="SE128" s="406" t="n"/>
      <c r="SF128" s="406" t="n"/>
      <c r="SG128" s="406" t="n"/>
      <c r="SH128" s="406" t="n"/>
      <c r="SI128" s="406" t="n"/>
      <c r="SJ128" s="406" t="n"/>
      <c r="SK128" s="406" t="n"/>
      <c r="SL128" s="406" t="n"/>
      <c r="SM128" s="406" t="n"/>
      <c r="SN128" s="406" t="n"/>
      <c r="SO128" s="406" t="n"/>
      <c r="SP128" s="406" t="n"/>
      <c r="SQ128" s="406" t="n"/>
      <c r="SR128" s="406" t="n"/>
      <c r="SS128" s="406" t="n"/>
      <c r="ST128" s="406" t="n"/>
      <c r="SU128" s="406" t="n"/>
      <c r="SV128" s="406" t="n"/>
      <c r="SW128" s="406" t="n"/>
      <c r="SX128" s="406" t="n"/>
      <c r="SY128" s="406" t="n"/>
      <c r="SZ128" s="406" t="n"/>
      <c r="TA128" s="406" t="n"/>
      <c r="TB128" s="406" t="n"/>
      <c r="TC128" s="406" t="n"/>
      <c r="TD128" s="406" t="n"/>
      <c r="TE128" s="406" t="n"/>
      <c r="TF128" s="406" t="n"/>
      <c r="TG128" s="406" t="n"/>
      <c r="TH128" s="406" t="n"/>
      <c r="TI128" s="406" t="n"/>
      <c r="TJ128" s="406" t="n"/>
      <c r="TK128" s="406" t="n"/>
      <c r="TL128" s="406" t="n"/>
      <c r="TM128" s="406" t="n"/>
      <c r="TN128" s="406" t="n"/>
      <c r="TO128" s="406" t="n"/>
      <c r="TP128" s="406" t="n"/>
      <c r="TQ128" s="406" t="n"/>
      <c r="TR128" s="406" t="n"/>
      <c r="TS128" s="406" t="n"/>
      <c r="TT128" s="406" t="n"/>
      <c r="TU128" s="406" t="n"/>
      <c r="TV128" s="406" t="n"/>
      <c r="TW128" s="406" t="n"/>
      <c r="TX128" s="406" t="n"/>
      <c r="TY128" s="406" t="n"/>
      <c r="TZ128" s="406" t="n"/>
      <c r="UA128" s="406" t="n"/>
      <c r="UB128" s="406" t="n"/>
      <c r="UC128" s="406" t="n"/>
      <c r="UD128" s="406" t="n"/>
      <c r="UE128" s="406" t="n"/>
      <c r="UF128" s="406" t="n"/>
      <c r="UG128" s="406" t="n"/>
      <c r="UH128" s="406" t="n"/>
      <c r="UI128" s="406" t="n"/>
      <c r="UJ128" s="406" t="n"/>
      <c r="UK128" s="406" t="n"/>
      <c r="UL128" s="406" t="n"/>
      <c r="UM128" s="406" t="n"/>
      <c r="UN128" s="406" t="n"/>
      <c r="UO128" s="406" t="n"/>
      <c r="UP128" s="406" t="n"/>
      <c r="UQ128" s="406" t="n"/>
      <c r="UR128" s="406" t="n"/>
      <c r="US128" s="406" t="n"/>
      <c r="UT128" s="406" t="n"/>
      <c r="UU128" s="406" t="n"/>
      <c r="UV128" s="406" t="n"/>
      <c r="UW128" s="406" t="n"/>
      <c r="UX128" s="406" t="n"/>
      <c r="UY128" s="406" t="n"/>
      <c r="UZ128" s="406" t="n"/>
      <c r="VA128" s="406" t="n"/>
      <c r="VB128" s="406" t="n"/>
      <c r="VC128" s="406" t="n"/>
      <c r="VD128" s="406" t="n"/>
      <c r="VE128" s="406" t="n"/>
      <c r="VF128" s="406" t="n"/>
      <c r="VG128" s="406" t="n"/>
      <c r="VH128" s="406" t="n"/>
      <c r="VI128" s="406" t="n"/>
      <c r="VJ128" s="406" t="n"/>
      <c r="VK128" s="406" t="n"/>
      <c r="VL128" s="406" t="n"/>
      <c r="VM128" s="406" t="n"/>
      <c r="VN128" s="406" t="n"/>
      <c r="VO128" s="406" t="n"/>
      <c r="VP128" s="406" t="n"/>
      <c r="VQ128" s="406" t="n"/>
      <c r="VR128" s="406" t="n"/>
      <c r="VS128" s="406" t="n"/>
      <c r="VT128" s="406" t="n"/>
      <c r="VU128" s="406" t="n"/>
      <c r="VV128" s="406" t="n"/>
      <c r="VW128" s="406" t="n"/>
      <c r="VX128" s="406" t="n"/>
      <c r="VY128" s="406" t="n"/>
      <c r="VZ128" s="406" t="n"/>
      <c r="WA128" s="406" t="n"/>
      <c r="WB128" s="406" t="n"/>
      <c r="WC128" s="406" t="n"/>
      <c r="WD128" s="406" t="n"/>
      <c r="WE128" s="406" t="n"/>
      <c r="WF128" s="406" t="n"/>
      <c r="WG128" s="406" t="n"/>
      <c r="WH128" s="406" t="n"/>
      <c r="WI128" s="406" t="n"/>
      <c r="WJ128" s="406" t="n"/>
      <c r="WK128" s="406" t="n"/>
      <c r="WL128" s="406" t="n"/>
      <c r="WM128" s="406" t="n"/>
      <c r="WN128" s="406" t="n"/>
      <c r="WO128" s="406" t="n"/>
      <c r="WP128" s="406" t="n"/>
      <c r="WQ128" s="406" t="n"/>
      <c r="WR128" s="406" t="n"/>
      <c r="WS128" s="406" t="n"/>
      <c r="WT128" s="406" t="n"/>
      <c r="WU128" s="406" t="n"/>
      <c r="WV128" s="406" t="n"/>
      <c r="WW128" s="406" t="n"/>
      <c r="WX128" s="406" t="n"/>
      <c r="WY128" s="406" t="n"/>
      <c r="WZ128" s="406" t="n"/>
      <c r="XA128" s="406" t="n"/>
      <c r="XB128" s="406" t="n"/>
      <c r="XC128" s="406" t="n"/>
      <c r="XD128" s="406" t="n"/>
      <c r="XE128" s="406" t="n"/>
      <c r="XF128" s="406" t="n"/>
      <c r="XG128" s="406" t="n"/>
      <c r="XH128" s="406" t="n"/>
      <c r="XI128" s="406" t="n"/>
      <c r="XJ128" s="406" t="n"/>
      <c r="XK128" s="406" t="n"/>
      <c r="XL128" s="406" t="n"/>
      <c r="XM128" s="406" t="n"/>
      <c r="XN128" s="406" t="n"/>
      <c r="XO128" s="406" t="n"/>
      <c r="XP128" s="406" t="n"/>
      <c r="XQ128" s="406" t="n"/>
      <c r="XR128" s="406" t="n"/>
      <c r="XS128" s="406" t="n"/>
      <c r="XT128" s="406" t="n"/>
      <c r="XU128" s="406" t="n"/>
      <c r="XV128" s="406" t="n"/>
      <c r="XW128" s="406" t="n"/>
      <c r="XX128" s="406" t="n"/>
      <c r="XY128" s="406" t="n"/>
      <c r="XZ128" s="406" t="n"/>
      <c r="YA128" s="406" t="n"/>
      <c r="YB128" s="406" t="n"/>
      <c r="YC128" s="406" t="n"/>
      <c r="YD128" s="406" t="n"/>
      <c r="YE128" s="406" t="n"/>
      <c r="YF128" s="406" t="n"/>
      <c r="YG128" s="406" t="n"/>
      <c r="YH128" s="406" t="n"/>
      <c r="YI128" s="406" t="n"/>
      <c r="YJ128" s="406" t="n"/>
      <c r="YK128" s="406" t="n"/>
      <c r="YL128" s="406" t="n"/>
      <c r="YM128" s="406" t="n"/>
      <c r="YN128" s="406" t="n"/>
      <c r="YO128" s="406" t="n"/>
      <c r="YP128" s="406" t="n"/>
      <c r="YQ128" s="406" t="n"/>
      <c r="YR128" s="406" t="n"/>
      <c r="YS128" s="406" t="n"/>
      <c r="YT128" s="406" t="n"/>
      <c r="YU128" s="406" t="n"/>
      <c r="YV128" s="406" t="n"/>
      <c r="YW128" s="406" t="n"/>
      <c r="YX128" s="406" t="n"/>
      <c r="YY128" s="406" t="n"/>
      <c r="YZ128" s="406" t="n"/>
      <c r="ZA128" s="406" t="n"/>
      <c r="ZB128" s="406" t="n"/>
      <c r="ZC128" s="406" t="n"/>
      <c r="ZD128" s="406" t="n"/>
      <c r="ZE128" s="406" t="n"/>
      <c r="ZF128" s="406" t="n"/>
      <c r="ZG128" s="406" t="n"/>
      <c r="ZH128" s="406" t="n"/>
      <c r="ZI128" s="406" t="n"/>
      <c r="ZJ128" s="406" t="n"/>
      <c r="ZK128" s="406" t="n"/>
      <c r="ZL128" s="406" t="n"/>
      <c r="ZM128" s="406" t="n"/>
      <c r="ZN128" s="406" t="n"/>
      <c r="ZO128" s="406" t="n"/>
      <c r="ZP128" s="406" t="n"/>
      <c r="ZQ128" s="406" t="n"/>
      <c r="ZR128" s="406" t="n"/>
      <c r="ZS128" s="406" t="n"/>
      <c r="ZT128" s="406" t="n"/>
      <c r="ZU128" s="406" t="n"/>
      <c r="ZV128" s="406" t="n"/>
      <c r="ZW128" s="406" t="n"/>
      <c r="ZX128" s="406" t="n"/>
      <c r="ZY128" s="406" t="n"/>
      <c r="ZZ128" s="406" t="n"/>
      <c r="AAA128" s="406" t="n"/>
      <c r="AAB128" s="406" t="n"/>
      <c r="AAC128" s="406" t="n"/>
      <c r="AAD128" s="406" t="n"/>
      <c r="AAE128" s="406" t="n"/>
      <c r="AAF128" s="406" t="n"/>
      <c r="AAG128" s="406" t="n"/>
      <c r="AAH128" s="406" t="n"/>
      <c r="AAI128" s="406" t="n"/>
      <c r="AAJ128" s="406" t="n"/>
      <c r="AAK128" s="406" t="n"/>
      <c r="AAL128" s="406" t="n"/>
      <c r="AAM128" s="406" t="n"/>
      <c r="AAN128" s="406" t="n"/>
      <c r="AAO128" s="406" t="n"/>
      <c r="AAP128" s="406" t="n"/>
      <c r="AAQ128" s="406" t="n"/>
      <c r="AAR128" s="406" t="n"/>
      <c r="AAS128" s="406" t="n"/>
      <c r="AAT128" s="406" t="n"/>
      <c r="AAU128" s="406" t="n"/>
      <c r="AAV128" s="406" t="n"/>
      <c r="AAW128" s="406" t="n"/>
      <c r="AAX128" s="406" t="n"/>
      <c r="AAY128" s="406" t="n"/>
      <c r="AAZ128" s="406" t="n"/>
      <c r="ABA128" s="406" t="n"/>
      <c r="ABB128" s="406" t="n"/>
      <c r="ABC128" s="406" t="n"/>
      <c r="ABD128" s="406" t="n"/>
      <c r="ABE128" s="406" t="n"/>
      <c r="ABF128" s="406" t="n"/>
      <c r="ABG128" s="406" t="n"/>
      <c r="ABH128" s="406" t="n"/>
      <c r="ABI128" s="406" t="n"/>
      <c r="ABJ128" s="406" t="n"/>
      <c r="ABK128" s="406" t="n"/>
      <c r="ABL128" s="406" t="n"/>
      <c r="ABM128" s="406" t="n"/>
      <c r="ABN128" s="406" t="n"/>
      <c r="ABO128" s="406" t="n"/>
      <c r="ABP128" s="406" t="n"/>
      <c r="ABQ128" s="406" t="n"/>
      <c r="ABR128" s="406" t="n"/>
      <c r="ABS128" s="406" t="n"/>
      <c r="ABT128" s="406" t="n"/>
      <c r="ABU128" s="406" t="n"/>
      <c r="ABV128" s="406" t="n"/>
      <c r="ABW128" s="406" t="n"/>
      <c r="ABX128" s="406" t="n"/>
      <c r="ABY128" s="406" t="n"/>
      <c r="ABZ128" s="406" t="n"/>
      <c r="ACA128" s="406" t="n"/>
      <c r="ACB128" s="406" t="n"/>
      <c r="ACC128" s="406" t="n"/>
      <c r="ACD128" s="406" t="n"/>
      <c r="ACE128" s="406" t="n"/>
      <c r="ACF128" s="406" t="n"/>
      <c r="ACG128" s="406" t="n"/>
      <c r="ACH128" s="406" t="n"/>
      <c r="ACI128" s="406" t="n"/>
      <c r="ACJ128" s="406" t="n"/>
      <c r="ACK128" s="406" t="n"/>
      <c r="ACL128" s="406" t="n"/>
      <c r="ACM128" s="406" t="n"/>
      <c r="ACN128" s="406" t="n"/>
      <c r="ACO128" s="406" t="n"/>
      <c r="ACP128" s="406" t="n"/>
      <c r="ACQ128" s="406" t="n"/>
      <c r="ACR128" s="406" t="n"/>
      <c r="ACS128" s="406" t="n"/>
      <c r="ACT128" s="406" t="n"/>
      <c r="ACU128" s="406" t="n"/>
      <c r="ACV128" s="406" t="n"/>
      <c r="ACW128" s="406" t="n"/>
      <c r="ACX128" s="406" t="n"/>
      <c r="ACY128" s="406" t="n"/>
      <c r="ACZ128" s="406" t="n"/>
      <c r="ADA128" s="406" t="n"/>
      <c r="ADB128" s="406" t="n"/>
      <c r="ADC128" s="406" t="n"/>
      <c r="ADD128" s="406" t="n"/>
      <c r="ADE128" s="406" t="n"/>
      <c r="ADF128" s="406" t="n"/>
      <c r="ADG128" s="406" t="n"/>
      <c r="ADH128" s="406" t="n"/>
      <c r="ADI128" s="406" t="n"/>
      <c r="ADJ128" s="406" t="n"/>
      <c r="ADK128" s="406" t="n"/>
      <c r="ADL128" s="406" t="n"/>
      <c r="ADM128" s="406" t="n"/>
      <c r="ADN128" s="406" t="n"/>
      <c r="ADO128" s="406" t="n"/>
      <c r="ADP128" s="406" t="n"/>
      <c r="ADQ128" s="406" t="n"/>
      <c r="ADR128" s="406" t="n"/>
      <c r="ADS128" s="406" t="n"/>
      <c r="ADT128" s="406" t="n"/>
      <c r="ADU128" s="406" t="n"/>
      <c r="ADV128" s="406" t="n"/>
      <c r="ADW128" s="406" t="n"/>
      <c r="ADX128" s="406" t="n"/>
      <c r="ADY128" s="406" t="n"/>
      <c r="ADZ128" s="406" t="n"/>
      <c r="AEA128" s="406" t="n"/>
      <c r="AEB128" s="406" t="n"/>
      <c r="AEC128" s="406" t="n"/>
      <c r="AED128" s="406" t="n"/>
      <c r="AEE128" s="406" t="n"/>
      <c r="AEF128" s="406" t="n"/>
      <c r="AEG128" s="406" t="n"/>
      <c r="AEH128" s="406" t="n"/>
      <c r="AEI128" s="406" t="n"/>
      <c r="AEJ128" s="406" t="n"/>
      <c r="AEK128" s="406" t="n"/>
      <c r="AEL128" s="406" t="n"/>
      <c r="AEM128" s="406" t="n"/>
      <c r="AEN128" s="406" t="n"/>
      <c r="AEO128" s="406" t="n"/>
      <c r="AEP128" s="406" t="n"/>
      <c r="AEQ128" s="406" t="n"/>
      <c r="AER128" s="406" t="n"/>
      <c r="AES128" s="406" t="n"/>
      <c r="AET128" s="406" t="n"/>
      <c r="AEU128" s="406" t="n"/>
      <c r="AEV128" s="406" t="n"/>
      <c r="AEW128" s="406" t="n"/>
      <c r="AEX128" s="406" t="n"/>
      <c r="AEY128" s="406" t="n"/>
      <c r="AEZ128" s="406" t="n"/>
      <c r="AFA128" s="406" t="n"/>
      <c r="AFB128" s="406" t="n"/>
      <c r="AFC128" s="406" t="n"/>
      <c r="AFD128" s="406" t="n"/>
      <c r="AFE128" s="406" t="n"/>
      <c r="AFF128" s="406" t="n"/>
      <c r="AFG128" s="406" t="n"/>
      <c r="AFH128" s="406" t="n"/>
      <c r="AFI128" s="406" t="n"/>
      <c r="AFJ128" s="406" t="n"/>
      <c r="AFK128" s="406" t="n"/>
      <c r="AFL128" s="406" t="n"/>
      <c r="AFM128" s="406" t="n"/>
      <c r="AFN128" s="406" t="n"/>
      <c r="AFO128" s="406" t="n"/>
      <c r="AFP128" s="406" t="n"/>
      <c r="AFQ128" s="406" t="n"/>
      <c r="AFR128" s="406" t="n"/>
      <c r="AFS128" s="406" t="n"/>
      <c r="AFT128" s="406" t="n"/>
      <c r="AFU128" s="406" t="n"/>
      <c r="AFV128" s="406" t="n"/>
      <c r="AFW128" s="406" t="n"/>
      <c r="AFX128" s="406" t="n"/>
      <c r="AFY128" s="406" t="n"/>
      <c r="AFZ128" s="406" t="n"/>
      <c r="AGA128" s="406" t="n"/>
      <c r="AGB128" s="406" t="n"/>
      <c r="AGC128" s="406" t="n"/>
      <c r="AGD128" s="406" t="n"/>
      <c r="AGE128" s="406" t="n"/>
      <c r="AGF128" s="406" t="n"/>
      <c r="AGG128" s="406" t="n"/>
      <c r="AGH128" s="406" t="n"/>
      <c r="AGI128" s="406" t="n"/>
      <c r="AGJ128" s="406" t="n"/>
      <c r="AGK128" s="406" t="n"/>
      <c r="AGL128" s="406" t="n"/>
      <c r="AGM128" s="406" t="n"/>
      <c r="AGN128" s="406" t="n"/>
      <c r="AGO128" s="406" t="n"/>
      <c r="AGP128" s="406" t="n"/>
      <c r="AGQ128" s="406" t="n"/>
      <c r="AGR128" s="406" t="n"/>
      <c r="AGS128" s="406" t="n"/>
      <c r="AGT128" s="406" t="n"/>
      <c r="AGU128" s="406" t="n"/>
      <c r="AGV128" s="406" t="n"/>
      <c r="AGW128" s="406" t="n"/>
      <c r="AGX128" s="406" t="n"/>
      <c r="AGY128" s="406" t="n"/>
      <c r="AGZ128" s="406" t="n"/>
      <c r="AHA128" s="406" t="n"/>
      <c r="AHB128" s="406" t="n"/>
      <c r="AHC128" s="406" t="n"/>
      <c r="AHD128" s="406" t="n"/>
      <c r="AHE128" s="406" t="n"/>
      <c r="AHF128" s="406" t="n"/>
      <c r="AHG128" s="406" t="n"/>
      <c r="AHH128" s="406" t="n"/>
      <c r="AHI128" s="406" t="n"/>
      <c r="AHJ128" s="406" t="n"/>
      <c r="AHK128" s="406" t="n"/>
      <c r="AHL128" s="406" t="n"/>
      <c r="AHM128" s="406" t="n"/>
      <c r="AHN128" s="406" t="n"/>
      <c r="AHO128" s="406" t="n"/>
      <c r="AHP128" s="406" t="n"/>
      <c r="AHQ128" s="406" t="n"/>
      <c r="AHR128" s="406" t="n"/>
      <c r="AHS128" s="406" t="n"/>
      <c r="AHT128" s="406" t="n"/>
      <c r="AHU128" s="406" t="n"/>
      <c r="AHV128" s="406" t="n"/>
      <c r="AHW128" s="406" t="n"/>
      <c r="AHX128" s="406" t="n"/>
      <c r="AHY128" s="406" t="n"/>
      <c r="AHZ128" s="406" t="n"/>
      <c r="AIA128" s="406" t="n"/>
      <c r="AIB128" s="406" t="n"/>
      <c r="AIC128" s="406" t="n"/>
      <c r="AID128" s="406" t="n"/>
      <c r="AIE128" s="406" t="n"/>
      <c r="AIF128" s="406" t="n"/>
      <c r="AIG128" s="406" t="n"/>
      <c r="AIH128" s="406" t="n"/>
      <c r="AII128" s="406" t="n"/>
      <c r="AIJ128" s="406" t="n"/>
      <c r="AIK128" s="406" t="n"/>
      <c r="AIL128" s="406" t="n"/>
      <c r="AIM128" s="406" t="n"/>
      <c r="AIN128" s="406" t="n"/>
      <c r="AIO128" s="406" t="n"/>
      <c r="AIP128" s="406" t="n"/>
      <c r="AIQ128" s="406" t="n"/>
      <c r="AIR128" s="406" t="n"/>
      <c r="AIS128" s="406" t="n"/>
      <c r="AIT128" s="406" t="n"/>
      <c r="AIU128" s="406" t="n"/>
      <c r="AIV128" s="406" t="n"/>
      <c r="AIW128" s="406" t="n"/>
      <c r="AIX128" s="406" t="n"/>
      <c r="AIY128" s="406" t="n"/>
      <c r="AIZ128" s="406" t="n"/>
      <c r="AJA128" s="406" t="n"/>
      <c r="AJB128" s="406" t="n"/>
      <c r="AJC128" s="406" t="n"/>
      <c r="AJD128" s="406" t="n"/>
      <c r="AJE128" s="406" t="n"/>
      <c r="AJF128" s="406" t="n"/>
      <c r="AJG128" s="406" t="n"/>
      <c r="AJH128" s="406" t="n"/>
      <c r="AJI128" s="406" t="n"/>
      <c r="AJJ128" s="406" t="n"/>
      <c r="AJK128" s="406" t="n"/>
      <c r="AJL128" s="406" t="n"/>
      <c r="AJM128" s="406" t="n"/>
      <c r="AJN128" s="406" t="n"/>
      <c r="AJO128" s="406" t="n"/>
      <c r="AJP128" s="406" t="n"/>
      <c r="AJQ128" s="406" t="n"/>
      <c r="AJR128" s="406" t="n"/>
      <c r="AJS128" s="406" t="n"/>
      <c r="AJT128" s="406" t="n"/>
      <c r="AJU128" s="406" t="n"/>
      <c r="AJV128" s="406" t="n"/>
      <c r="AJW128" s="406" t="n"/>
      <c r="AJX128" s="406" t="n"/>
      <c r="AJY128" s="406" t="n"/>
      <c r="AJZ128" s="406" t="n"/>
      <c r="AKA128" s="406" t="n"/>
      <c r="AKB128" s="406" t="n"/>
      <c r="AKC128" s="406" t="n"/>
      <c r="AKD128" s="406" t="n"/>
      <c r="AKE128" s="406" t="n"/>
      <c r="AKF128" s="406" t="n"/>
      <c r="AKG128" s="406" t="n"/>
      <c r="AKH128" s="406" t="n"/>
      <c r="AKI128" s="406" t="n"/>
      <c r="AKJ128" s="406" t="n"/>
      <c r="AKK128" s="406" t="n"/>
      <c r="AKL128" s="406" t="n"/>
      <c r="AKM128" s="406" t="n"/>
      <c r="AKN128" s="406" t="n"/>
      <c r="AKO128" s="406" t="n"/>
      <c r="AKP128" s="406" t="n"/>
      <c r="AKQ128" s="406" t="n"/>
      <c r="AKR128" s="406" t="n"/>
      <c r="AKS128" s="406" t="n"/>
      <c r="AKT128" s="406" t="n"/>
      <c r="AKU128" s="406" t="n"/>
      <c r="AKV128" s="406" t="n"/>
      <c r="AKW128" s="406" t="n"/>
      <c r="AKX128" s="406" t="n"/>
      <c r="AKY128" s="406" t="n"/>
      <c r="AKZ128" s="406" t="n"/>
      <c r="ALA128" s="406" t="n"/>
      <c r="ALB128" s="406" t="n"/>
      <c r="ALC128" s="406" t="n"/>
      <c r="ALD128" s="406" t="n"/>
      <c r="ALE128" s="406" t="n"/>
      <c r="ALF128" s="406" t="n"/>
      <c r="ALG128" s="406" t="n"/>
      <c r="ALH128" s="406" t="n"/>
      <c r="ALI128" s="406" t="n"/>
      <c r="ALJ128" s="406" t="n"/>
      <c r="ALK128" s="406" t="n"/>
      <c r="ALL128" s="406" t="n"/>
      <c r="ALM128" s="406" t="n"/>
      <c r="ALN128" s="406" t="n"/>
      <c r="ALO128" s="406" t="n"/>
      <c r="ALP128" s="406" t="n"/>
      <c r="ALQ128" s="406" t="n"/>
      <c r="ALR128" s="406" t="n"/>
      <c r="ALS128" s="406" t="n"/>
      <c r="ALT128" s="406" t="n"/>
      <c r="ALU128" s="406" t="n"/>
      <c r="ALV128" s="406" t="n"/>
      <c r="ALW128" s="406" t="n"/>
      <c r="ALX128" s="406" t="n"/>
      <c r="ALY128" s="406" t="n"/>
      <c r="ALZ128" s="406" t="n"/>
      <c r="AMA128" s="406" t="n"/>
      <c r="AMB128" s="406" t="n"/>
      <c r="AMC128" s="406" t="n"/>
      <c r="AMD128" s="406" t="n"/>
      <c r="AME128" s="406" t="n"/>
      <c r="AMF128" s="406" t="n"/>
      <c r="AMG128" s="406" t="n"/>
      <c r="AMH128" s="406" t="n"/>
      <c r="AMI128" s="406" t="n"/>
      <c r="AMJ128" s="406" t="n"/>
      <c r="AMK128" s="406" t="n"/>
      <c r="AML128" s="406" t="n"/>
      <c r="AMM128" s="406" t="n"/>
      <c r="AMN128" s="406" t="n"/>
      <c r="AMO128" s="406" t="n"/>
      <c r="AMP128" s="406" t="n"/>
      <c r="AMQ128" s="406" t="n"/>
      <c r="AMR128" s="406" t="n"/>
      <c r="AMS128" s="406" t="n"/>
      <c r="AMT128" s="406" t="n"/>
      <c r="AMU128" s="406" t="n"/>
      <c r="AMV128" s="406" t="n"/>
      <c r="AMW128" s="406" t="n"/>
      <c r="AMX128" s="406" t="n"/>
      <c r="AMY128" s="406" t="n"/>
      <c r="AMZ128" s="406" t="n"/>
      <c r="ANA128" s="406" t="n"/>
      <c r="ANB128" s="406" t="n"/>
      <c r="ANC128" s="406" t="n"/>
      <c r="AND128" s="406" t="n"/>
      <c r="ANE128" s="406" t="n"/>
      <c r="ANF128" s="406" t="n"/>
      <c r="ANG128" s="406" t="n"/>
      <c r="ANH128" s="406" t="n"/>
      <c r="ANI128" s="406" t="n"/>
      <c r="ANJ128" s="406" t="n"/>
      <c r="ANK128" s="406" t="n"/>
      <c r="ANL128" s="406" t="n"/>
      <c r="ANM128" s="406" t="n"/>
      <c r="ANN128" s="406" t="n"/>
      <c r="ANO128" s="406" t="n"/>
      <c r="ANP128" s="406" t="n"/>
      <c r="ANQ128" s="406" t="n"/>
      <c r="ANR128" s="406" t="n"/>
      <c r="ANS128" s="406" t="n"/>
      <c r="ANT128" s="406" t="n"/>
      <c r="ANU128" s="406" t="n"/>
      <c r="ANV128" s="406" t="n"/>
      <c r="ANW128" s="406" t="n"/>
      <c r="ANX128" s="406" t="n"/>
      <c r="ANY128" s="406" t="n"/>
      <c r="ANZ128" s="406" t="n"/>
      <c r="AOA128" s="406" t="n"/>
      <c r="AOB128" s="406" t="n"/>
      <c r="AOC128" s="406" t="n"/>
      <c r="AOD128" s="406" t="n"/>
      <c r="AOE128" s="406" t="n"/>
      <c r="AOF128" s="406" t="n"/>
      <c r="AOG128" s="406" t="n"/>
      <c r="AOH128" s="406" t="n"/>
      <c r="AOI128" s="406" t="n"/>
      <c r="AOJ128" s="406" t="n"/>
      <c r="AOK128" s="406" t="n"/>
      <c r="AOL128" s="406" t="n"/>
      <c r="AOM128" s="406" t="n"/>
      <c r="AON128" s="406" t="n"/>
      <c r="AOO128" s="406" t="n"/>
      <c r="AOP128" s="406" t="n"/>
      <c r="AOQ128" s="406" t="n"/>
      <c r="AOR128" s="406" t="n"/>
      <c r="AOS128" s="406" t="n"/>
      <c r="AOT128" s="406" t="n"/>
      <c r="AOU128" s="406" t="n"/>
      <c r="AOV128" s="406" t="n"/>
      <c r="AOW128" s="406" t="n"/>
      <c r="AOX128" s="406" t="n"/>
      <c r="AOY128" s="406" t="n"/>
      <c r="AOZ128" s="406" t="n"/>
      <c r="APA128" s="406" t="n"/>
      <c r="APB128" s="406" t="n"/>
      <c r="APC128" s="406" t="n"/>
      <c r="APD128" s="406" t="n"/>
      <c r="APE128" s="406" t="n"/>
      <c r="APF128" s="406" t="n"/>
      <c r="APG128" s="406" t="n"/>
      <c r="APH128" s="406" t="n"/>
      <c r="API128" s="406" t="n"/>
      <c r="APJ128" s="406" t="n"/>
      <c r="APK128" s="406" t="n"/>
      <c r="APL128" s="406" t="n"/>
      <c r="APM128" s="406" t="n"/>
      <c r="APN128" s="406" t="n"/>
      <c r="APO128" s="406" t="n"/>
      <c r="APP128" s="406" t="n"/>
      <c r="APQ128" s="406" t="n"/>
      <c r="APR128" s="406" t="n"/>
      <c r="APS128" s="406" t="n"/>
      <c r="APT128" s="406" t="n"/>
      <c r="APU128" s="406" t="n"/>
      <c r="APV128" s="406" t="n"/>
      <c r="APW128" s="406" t="n"/>
      <c r="APX128" s="406" t="n"/>
      <c r="APY128" s="406" t="n"/>
      <c r="APZ128" s="406" t="n"/>
      <c r="AQA128" s="406" t="n"/>
      <c r="AQB128" s="406" t="n"/>
      <c r="AQC128" s="406" t="n"/>
      <c r="AQD128" s="406" t="n"/>
      <c r="AQE128" s="406" t="n"/>
      <c r="AQF128" s="406" t="n"/>
      <c r="AQG128" s="406" t="n"/>
      <c r="AQH128" s="406" t="n"/>
      <c r="AQI128" s="406" t="n"/>
      <c r="AQJ128" s="406" t="n"/>
      <c r="AQK128" s="406" t="n"/>
      <c r="AQL128" s="406" t="n"/>
      <c r="AQM128" s="406" t="n"/>
      <c r="AQN128" s="406" t="n"/>
      <c r="AQO128" s="406" t="n"/>
      <c r="AQP128" s="406" t="n"/>
      <c r="AQQ128" s="406" t="n"/>
      <c r="AQR128" s="406" t="n"/>
      <c r="AQS128" s="406" t="n"/>
      <c r="AQT128" s="406" t="n"/>
      <c r="AQU128" s="406" t="n"/>
      <c r="AQV128" s="406" t="n"/>
      <c r="AQW128" s="406" t="n"/>
      <c r="AQX128" s="406" t="n"/>
      <c r="AQY128" s="406" t="n"/>
      <c r="AQZ128" s="406" t="n"/>
      <c r="ARA128" s="406" t="n"/>
      <c r="ARB128" s="406" t="n"/>
      <c r="ARC128" s="406" t="n"/>
      <c r="ARD128" s="406" t="n"/>
      <c r="ARE128" s="406" t="n"/>
      <c r="ARF128" s="406" t="n"/>
      <c r="ARG128" s="406" t="n"/>
      <c r="ARH128" s="406" t="n"/>
      <c r="ARI128" s="406" t="n"/>
      <c r="ARJ128" s="406" t="n"/>
      <c r="ARK128" s="406" t="n"/>
      <c r="ARL128" s="406" t="n"/>
      <c r="ARM128" s="406" t="n"/>
      <c r="ARN128" s="406" t="n"/>
      <c r="ARO128" s="406" t="n"/>
      <c r="ARP128" s="406" t="n"/>
      <c r="ARQ128" s="406" t="n"/>
      <c r="ARR128" s="406" t="n"/>
      <c r="ARS128" s="406" t="n"/>
      <c r="ART128" s="406" t="n"/>
      <c r="ARU128" s="406" t="n"/>
      <c r="ARV128" s="406" t="n"/>
      <c r="ARW128" s="406" t="n"/>
      <c r="ARX128" s="406" t="n"/>
      <c r="ARY128" s="406" t="n"/>
      <c r="ARZ128" s="406" t="n"/>
      <c r="ASA128" s="406" t="n"/>
      <c r="ASB128" s="406" t="n"/>
      <c r="ASC128" s="406" t="n"/>
      <c r="ASD128" s="406" t="n"/>
      <c r="ASE128" s="406" t="n"/>
      <c r="ASF128" s="406" t="n"/>
      <c r="ASG128" s="406" t="n"/>
      <c r="ASH128" s="406" t="n"/>
      <c r="ASI128" s="406" t="n"/>
      <c r="ASJ128" s="406" t="n"/>
      <c r="ASK128" s="406" t="n"/>
      <c r="ASL128" s="406" t="n"/>
      <c r="ASM128" s="406" t="n"/>
      <c r="ASN128" s="406" t="n"/>
      <c r="ASO128" s="406" t="n"/>
      <c r="ASP128" s="406" t="n"/>
      <c r="ASQ128" s="406" t="n"/>
      <c r="ASR128" s="406" t="n"/>
      <c r="ASS128" s="406" t="n"/>
      <c r="AST128" s="406" t="n"/>
      <c r="ASU128" s="406" t="n"/>
      <c r="ASV128" s="406" t="n"/>
      <c r="ASW128" s="406" t="n"/>
      <c r="ASX128" s="406" t="n"/>
      <c r="ASY128" s="406" t="n"/>
      <c r="ASZ128" s="406" t="n"/>
      <c r="ATA128" s="406" t="n"/>
      <c r="ATB128" s="406" t="n"/>
      <c r="ATC128" s="406" t="n"/>
      <c r="ATD128" s="406" t="n"/>
      <c r="ATE128" s="406" t="n"/>
      <c r="ATF128" s="406" t="n"/>
      <c r="ATG128" s="406" t="n"/>
      <c r="ATH128" s="406" t="n"/>
      <c r="ATI128" s="406" t="n"/>
      <c r="ATJ128" s="406" t="n"/>
      <c r="ATK128" s="406" t="n"/>
      <c r="ATL128" s="406" t="n"/>
      <c r="ATM128" s="406" t="n"/>
      <c r="ATN128" s="406" t="n"/>
      <c r="ATO128" s="406" t="n"/>
      <c r="ATP128" s="406" t="n"/>
      <c r="ATQ128" s="406" t="n"/>
      <c r="ATR128" s="406" t="n"/>
      <c r="ATS128" s="406" t="n"/>
      <c r="ATT128" s="406" t="n"/>
      <c r="ATU128" s="406" t="n"/>
      <c r="ATV128" s="406" t="n"/>
      <c r="ATW128" s="406" t="n"/>
      <c r="ATX128" s="406" t="n"/>
      <c r="ATY128" s="406" t="n"/>
      <c r="ATZ128" s="406" t="n"/>
      <c r="AUA128" s="406" t="n"/>
      <c r="AUB128" s="406" t="n"/>
      <c r="AUC128" s="406" t="n"/>
      <c r="AUD128" s="406" t="n"/>
      <c r="AUE128" s="406" t="n"/>
      <c r="AUF128" s="406" t="n"/>
      <c r="AUG128" s="406" t="n"/>
      <c r="AUH128" s="406" t="n"/>
      <c r="AUI128" s="406" t="n"/>
      <c r="AUJ128" s="406" t="n"/>
      <c r="AUK128" s="406" t="n"/>
      <c r="AUL128" s="406" t="n"/>
      <c r="AUM128" s="406" t="n"/>
      <c r="AUN128" s="406" t="n"/>
      <c r="AUO128" s="406" t="n"/>
      <c r="AUP128" s="406" t="n"/>
      <c r="AUQ128" s="406" t="n"/>
      <c r="AUR128" s="406" t="n"/>
      <c r="AUS128" s="406" t="n"/>
      <c r="AUT128" s="406" t="n"/>
      <c r="AUU128" s="406" t="n"/>
      <c r="AUV128" s="406" t="n"/>
      <c r="AUW128" s="406" t="n"/>
      <c r="AUX128" s="406" t="n"/>
      <c r="AUY128" s="406" t="n"/>
      <c r="AUZ128" s="406" t="n"/>
      <c r="AVA128" s="406" t="n"/>
      <c r="AVB128" s="406" t="n"/>
      <c r="AVC128" s="406" t="n"/>
      <c r="AVD128" s="406" t="n"/>
      <c r="AVE128" s="406" t="n"/>
      <c r="AVF128" s="406" t="n"/>
      <c r="AVG128" s="406" t="n"/>
      <c r="AVH128" s="406" t="n"/>
      <c r="AVI128" s="406" t="n"/>
      <c r="AVJ128" s="406" t="n"/>
      <c r="AVK128" s="406" t="n"/>
      <c r="AVL128" s="406" t="n"/>
      <c r="AVM128" s="406" t="n"/>
      <c r="AVN128" s="406" t="n"/>
      <c r="AVO128" s="406" t="n"/>
      <c r="AVP128" s="406" t="n"/>
      <c r="AVQ128" s="406" t="n"/>
      <c r="AVR128" s="406" t="n"/>
      <c r="AVS128" s="406" t="n"/>
      <c r="AVT128" s="406" t="n"/>
      <c r="AVU128" s="406" t="n"/>
      <c r="AVV128" s="406" t="n"/>
      <c r="AVW128" s="406" t="n"/>
      <c r="AVX128" s="406" t="n"/>
      <c r="AVY128" s="406" t="n"/>
      <c r="AVZ128" s="406" t="n"/>
      <c r="AWA128" s="406" t="n"/>
      <c r="AWB128" s="406" t="n"/>
      <c r="AWC128" s="406" t="n"/>
      <c r="AWD128" s="406" t="n"/>
      <c r="AWE128" s="406" t="n"/>
      <c r="AWF128" s="406" t="n"/>
      <c r="AWG128" s="406" t="n"/>
      <c r="AWH128" s="406" t="n"/>
      <c r="AWI128" s="406" t="n"/>
      <c r="AWJ128" s="406" t="n"/>
      <c r="AWK128" s="406" t="n"/>
      <c r="AWL128" s="406" t="n"/>
      <c r="AWM128" s="406" t="n"/>
      <c r="AWN128" s="406" t="n"/>
      <c r="AWO128" s="406" t="n"/>
      <c r="AWP128" s="406" t="n"/>
      <c r="AWQ128" s="406" t="n"/>
      <c r="AWR128" s="406" t="n"/>
      <c r="AWS128" s="406" t="n"/>
      <c r="AWT128" s="406" t="n"/>
      <c r="AWU128" s="406" t="n"/>
      <c r="AWV128" s="406" t="n"/>
      <c r="AWW128" s="406" t="n"/>
      <c r="AWX128" s="406" t="n"/>
      <c r="AWY128" s="406" t="n"/>
      <c r="AWZ128" s="406" t="n"/>
      <c r="AXA128" s="406" t="n"/>
      <c r="AXB128" s="406" t="n"/>
      <c r="AXC128" s="406" t="n"/>
      <c r="AXD128" s="406" t="n"/>
      <c r="AXE128" s="406" t="n"/>
      <c r="AXF128" s="406" t="n"/>
      <c r="AXG128" s="406" t="n"/>
      <c r="AXH128" s="406" t="n"/>
      <c r="AXI128" s="406" t="n"/>
      <c r="AXJ128" s="406" t="n"/>
      <c r="AXK128" s="406" t="n"/>
      <c r="AXL128" s="406" t="n"/>
      <c r="AXM128" s="406" t="n"/>
      <c r="AXN128" s="406" t="n"/>
      <c r="AXO128" s="406" t="n"/>
      <c r="AXP128" s="406" t="n"/>
      <c r="AXQ128" s="406" t="n"/>
      <c r="AXR128" s="406" t="n"/>
      <c r="AXS128" s="406" t="n"/>
      <c r="AXT128" s="406" t="n"/>
      <c r="AXU128" s="406" t="n"/>
      <c r="AXV128" s="406" t="n"/>
      <c r="AXW128" s="406" t="n"/>
      <c r="AXX128" s="406" t="n"/>
      <c r="AXY128" s="406" t="n"/>
      <c r="AXZ128" s="406" t="n"/>
      <c r="AYA128" s="406" t="n"/>
      <c r="AYB128" s="406" t="n"/>
      <c r="AYC128" s="406" t="n"/>
      <c r="AYD128" s="406" t="n"/>
      <c r="AYE128" s="406" t="n"/>
      <c r="AYF128" s="406" t="n"/>
      <c r="AYG128" s="406" t="n"/>
      <c r="AYH128" s="406" t="n"/>
      <c r="AYI128" s="406" t="n"/>
      <c r="AYJ128" s="406" t="n"/>
      <c r="AYK128" s="406" t="n"/>
      <c r="AYL128" s="406" t="n"/>
      <c r="AYM128" s="406" t="n"/>
      <c r="AYN128" s="406" t="n"/>
      <c r="AYO128" s="406" t="n"/>
      <c r="AYP128" s="406" t="n"/>
      <c r="AYQ128" s="406" t="n"/>
      <c r="AYR128" s="406" t="n"/>
      <c r="AYS128" s="406" t="n"/>
      <c r="AYT128" s="406" t="n"/>
      <c r="AYU128" s="406" t="n"/>
      <c r="AYV128" s="406" t="n"/>
      <c r="AYW128" s="406" t="n"/>
      <c r="AYX128" s="406" t="n"/>
      <c r="AYY128" s="406" t="n"/>
      <c r="AYZ128" s="406" t="n"/>
      <c r="AZA128" s="406" t="n"/>
      <c r="AZB128" s="406" t="n"/>
      <c r="AZC128" s="406" t="n"/>
      <c r="AZD128" s="406" t="n"/>
      <c r="AZE128" s="406" t="n"/>
      <c r="AZF128" s="406" t="n"/>
      <c r="AZG128" s="406" t="n"/>
      <c r="AZH128" s="406" t="n"/>
      <c r="AZI128" s="406" t="n"/>
      <c r="AZJ128" s="406" t="n"/>
      <c r="AZK128" s="406" t="n"/>
      <c r="AZL128" s="406" t="n"/>
      <c r="AZM128" s="406" t="n"/>
      <c r="AZN128" s="406" t="n"/>
      <c r="AZO128" s="406" t="n"/>
      <c r="AZP128" s="406" t="n"/>
      <c r="AZQ128" s="406" t="n"/>
      <c r="AZR128" s="406" t="n"/>
      <c r="AZS128" s="406" t="n"/>
      <c r="AZT128" s="406" t="n"/>
      <c r="AZU128" s="406" t="n"/>
      <c r="AZV128" s="406" t="n"/>
      <c r="AZW128" s="406" t="n"/>
      <c r="AZX128" s="406" t="n"/>
      <c r="AZY128" s="406" t="n"/>
      <c r="AZZ128" s="406" t="n"/>
      <c r="BAA128" s="406" t="n"/>
      <c r="BAB128" s="406" t="n"/>
      <c r="BAC128" s="406" t="n"/>
      <c r="BAD128" s="406" t="n"/>
      <c r="BAE128" s="406" t="n"/>
      <c r="BAF128" s="406" t="n"/>
      <c r="BAG128" s="406" t="n"/>
      <c r="BAH128" s="406" t="n"/>
      <c r="BAI128" s="406" t="n"/>
      <c r="BAJ128" s="406" t="n"/>
      <c r="BAK128" s="406" t="n"/>
      <c r="BAL128" s="406" t="n"/>
      <c r="BAM128" s="406" t="n"/>
      <c r="BAN128" s="406" t="n"/>
      <c r="BAO128" s="406" t="n"/>
      <c r="BAP128" s="406" t="n"/>
      <c r="BAQ128" s="406" t="n"/>
      <c r="BAR128" s="406" t="n"/>
      <c r="BAS128" s="406" t="n"/>
      <c r="BAT128" s="406" t="n"/>
      <c r="BAU128" s="406" t="n"/>
      <c r="BAV128" s="406" t="n"/>
      <c r="BAW128" s="406" t="n"/>
      <c r="BAX128" s="406" t="n"/>
      <c r="BAY128" s="406" t="n"/>
      <c r="BAZ128" s="406" t="n"/>
      <c r="BBA128" s="406" t="n"/>
      <c r="BBB128" s="406" t="n"/>
      <c r="BBC128" s="406" t="n"/>
      <c r="BBD128" s="406" t="n"/>
      <c r="BBE128" s="406" t="n"/>
      <c r="BBF128" s="406" t="n"/>
      <c r="BBG128" s="406" t="n"/>
      <c r="BBH128" s="406" t="n"/>
      <c r="BBI128" s="406" t="n"/>
      <c r="BBJ128" s="406" t="n"/>
      <c r="BBK128" s="406" t="n"/>
      <c r="BBL128" s="406" t="n"/>
      <c r="BBM128" s="406" t="n"/>
      <c r="BBN128" s="406" t="n"/>
      <c r="BBO128" s="406" t="n"/>
      <c r="BBP128" s="406" t="n"/>
      <c r="BBQ128" s="406" t="n"/>
      <c r="BBR128" s="406" t="n"/>
      <c r="BBS128" s="406" t="n"/>
      <c r="BBT128" s="406" t="n"/>
      <c r="BBU128" s="406" t="n"/>
      <c r="BBV128" s="406" t="n"/>
      <c r="BBW128" s="406" t="n"/>
      <c r="BBX128" s="406" t="n"/>
      <c r="BBY128" s="406" t="n"/>
      <c r="BBZ128" s="406" t="n"/>
      <c r="BCA128" s="406" t="n"/>
      <c r="BCB128" s="406" t="n"/>
      <c r="BCC128" s="406" t="n"/>
      <c r="BCD128" s="406" t="n"/>
      <c r="BCE128" s="406" t="n"/>
      <c r="BCF128" s="406" t="n"/>
      <c r="BCG128" s="406" t="n"/>
      <c r="BCH128" s="406" t="n"/>
      <c r="BCI128" s="406" t="n"/>
      <c r="BCJ128" s="406" t="n"/>
      <c r="BCK128" s="406" t="n"/>
      <c r="BCL128" s="406" t="n"/>
      <c r="BCM128" s="406" t="n"/>
      <c r="BCN128" s="406" t="n"/>
      <c r="BCO128" s="406" t="n"/>
      <c r="BCP128" s="406" t="n"/>
      <c r="BCQ128" s="406" t="n"/>
      <c r="BCR128" s="406" t="n"/>
      <c r="BCS128" s="406" t="n"/>
      <c r="BCT128" s="406" t="n"/>
      <c r="BCU128" s="406" t="n"/>
      <c r="BCV128" s="406" t="n"/>
      <c r="BCW128" s="406" t="n"/>
      <c r="BCX128" s="406" t="n"/>
      <c r="BCY128" s="406" t="n"/>
      <c r="BCZ128" s="406" t="n"/>
      <c r="BDA128" s="406" t="n"/>
      <c r="BDB128" s="406" t="n"/>
      <c r="BDC128" s="406" t="n"/>
      <c r="BDD128" s="406" t="n"/>
      <c r="BDE128" s="406" t="n"/>
      <c r="BDF128" s="406" t="n"/>
      <c r="BDG128" s="406" t="n"/>
      <c r="BDH128" s="406" t="n"/>
      <c r="BDI128" s="406" t="n"/>
      <c r="BDJ128" s="406" t="n"/>
      <c r="BDK128" s="406" t="n"/>
      <c r="BDL128" s="406" t="n"/>
      <c r="BDM128" s="406" t="n"/>
      <c r="BDN128" s="406" t="n"/>
      <c r="BDO128" s="406" t="n"/>
      <c r="BDP128" s="406" t="n"/>
      <c r="BDQ128" s="406" t="n"/>
      <c r="BDR128" s="406" t="n"/>
      <c r="BDS128" s="406" t="n"/>
      <c r="BDT128" s="406" t="n"/>
      <c r="BDU128" s="406" t="n"/>
      <c r="BDV128" s="406" t="n"/>
      <c r="BDW128" s="406" t="n"/>
      <c r="BDX128" s="406" t="n"/>
      <c r="BDY128" s="406" t="n"/>
      <c r="BDZ128" s="406" t="n"/>
      <c r="BEA128" s="406" t="n"/>
      <c r="BEB128" s="406" t="n"/>
      <c r="BEC128" s="406" t="n"/>
      <c r="BED128" s="406" t="n"/>
      <c r="BEE128" s="406" t="n"/>
      <c r="BEF128" s="406" t="n"/>
      <c r="BEG128" s="406" t="n"/>
      <c r="BEH128" s="406" t="n"/>
      <c r="BEI128" s="406" t="n"/>
      <c r="BEJ128" s="406" t="n"/>
      <c r="BEK128" s="406" t="n"/>
      <c r="BEL128" s="406" t="n"/>
      <c r="BEM128" s="406" t="n"/>
      <c r="BEN128" s="406" t="n"/>
      <c r="BEO128" s="406" t="n"/>
      <c r="BEP128" s="406" t="n"/>
      <c r="BEQ128" s="406" t="n"/>
      <c r="BER128" s="406" t="n"/>
      <c r="BES128" s="406" t="n"/>
      <c r="BET128" s="406" t="n"/>
      <c r="BEU128" s="406" t="n"/>
      <c r="BEV128" s="406" t="n"/>
      <c r="BEW128" s="406" t="n"/>
      <c r="BEX128" s="406" t="n"/>
      <c r="BEY128" s="406" t="n"/>
      <c r="BEZ128" s="406" t="n"/>
      <c r="BFA128" s="406" t="n"/>
      <c r="BFB128" s="406" t="n"/>
      <c r="BFC128" s="406" t="n"/>
      <c r="BFD128" s="406" t="n"/>
      <c r="BFE128" s="406" t="n"/>
      <c r="BFF128" s="406" t="n"/>
      <c r="BFG128" s="406" t="n"/>
      <c r="BFH128" s="406" t="n"/>
      <c r="BFI128" s="406" t="n"/>
      <c r="BFJ128" s="406" t="n"/>
      <c r="BFK128" s="406" t="n"/>
      <c r="BFL128" s="406" t="n"/>
      <c r="BFM128" s="406" t="n"/>
      <c r="BFN128" s="406" t="n"/>
      <c r="BFO128" s="406" t="n"/>
      <c r="BFP128" s="406" t="n"/>
      <c r="BFQ128" s="406" t="n"/>
      <c r="BFR128" s="406" t="n"/>
      <c r="BFS128" s="406" t="n"/>
      <c r="BFT128" s="406" t="n"/>
      <c r="BFU128" s="406" t="n"/>
      <c r="BFV128" s="406" t="n"/>
      <c r="BFW128" s="406" t="n"/>
      <c r="BFX128" s="406" t="n"/>
      <c r="BFY128" s="406" t="n"/>
      <c r="BFZ128" s="406" t="n"/>
      <c r="BGA128" s="406" t="n"/>
      <c r="BGB128" s="406" t="n"/>
      <c r="BGC128" s="406" t="n"/>
      <c r="BGD128" s="406" t="n"/>
      <c r="BGE128" s="406" t="n"/>
      <c r="BGF128" s="406" t="n"/>
      <c r="BGG128" s="406" t="n"/>
      <c r="BGH128" s="406" t="n"/>
      <c r="BGI128" s="406" t="n"/>
      <c r="BGJ128" s="406" t="n"/>
      <c r="BGK128" s="406" t="n"/>
      <c r="BGL128" s="406" t="n"/>
      <c r="BGM128" s="406" t="n"/>
      <c r="BGN128" s="406" t="n"/>
      <c r="BGO128" s="406" t="n"/>
      <c r="BGP128" s="406" t="n"/>
      <c r="BGQ128" s="406" t="n"/>
      <c r="BGR128" s="406" t="n"/>
      <c r="BGS128" s="406" t="n"/>
      <c r="BGT128" s="406" t="n"/>
      <c r="BGU128" s="406" t="n"/>
      <c r="BGV128" s="406" t="n"/>
      <c r="BGW128" s="406" t="n"/>
      <c r="BGX128" s="406" t="n"/>
      <c r="BGY128" s="406" t="n"/>
      <c r="BGZ128" s="406" t="n"/>
      <c r="BHA128" s="406" t="n"/>
      <c r="BHB128" s="406" t="n"/>
      <c r="BHC128" s="406" t="n"/>
      <c r="BHD128" s="406" t="n"/>
      <c r="BHE128" s="406" t="n"/>
      <c r="BHF128" s="406" t="n"/>
      <c r="BHG128" s="406" t="n"/>
      <c r="BHH128" s="406" t="n"/>
      <c r="BHI128" s="406" t="n"/>
      <c r="BHJ128" s="406" t="n"/>
      <c r="BHK128" s="406" t="n"/>
      <c r="BHL128" s="406" t="n"/>
      <c r="BHM128" s="406" t="n"/>
      <c r="BHN128" s="406" t="n"/>
      <c r="BHO128" s="406" t="n"/>
      <c r="BHP128" s="406" t="n"/>
      <c r="BHQ128" s="406" t="n"/>
      <c r="BHR128" s="406" t="n"/>
      <c r="BHS128" s="406" t="n"/>
      <c r="BHT128" s="406" t="n"/>
      <c r="BHU128" s="406" t="n"/>
      <c r="BHV128" s="406" t="n"/>
      <c r="BHW128" s="406" t="n"/>
      <c r="BHX128" s="406" t="n"/>
      <c r="BHY128" s="406" t="n"/>
      <c r="BHZ128" s="406" t="n"/>
      <c r="BIA128" s="406" t="n"/>
      <c r="BIB128" s="406" t="n"/>
      <c r="BIC128" s="406" t="n"/>
      <c r="BID128" s="406" t="n"/>
      <c r="BIE128" s="406" t="n"/>
      <c r="BIF128" s="406" t="n"/>
      <c r="BIG128" s="406" t="n"/>
      <c r="BIH128" s="406" t="n"/>
      <c r="BII128" s="406" t="n"/>
      <c r="BIJ128" s="406" t="n"/>
      <c r="BIK128" s="406" t="n"/>
      <c r="BIL128" s="406" t="n"/>
      <c r="BIM128" s="406" t="n"/>
      <c r="BIN128" s="406" t="n"/>
      <c r="BIO128" s="406" t="n"/>
      <c r="BIP128" s="406" t="n"/>
      <c r="BIQ128" s="406" t="n"/>
      <c r="BIR128" s="406" t="n"/>
      <c r="BIS128" s="406" t="n"/>
      <c r="BIT128" s="406" t="n"/>
      <c r="BIU128" s="406" t="n"/>
      <c r="BIV128" s="406" t="n"/>
      <c r="BIW128" s="406" t="n"/>
      <c r="BIX128" s="406" t="n"/>
      <c r="BIY128" s="406" t="n"/>
      <c r="BIZ128" s="406" t="n"/>
      <c r="BJA128" s="406" t="n"/>
      <c r="BJB128" s="406" t="n"/>
      <c r="BJC128" s="406" t="n"/>
      <c r="BJD128" s="406" t="n"/>
      <c r="BJE128" s="406" t="n"/>
      <c r="BJF128" s="406" t="n"/>
      <c r="BJG128" s="406" t="n"/>
      <c r="BJH128" s="406" t="n"/>
      <c r="BJI128" s="406" t="n"/>
      <c r="BJJ128" s="406" t="n"/>
      <c r="BJK128" s="406" t="n"/>
      <c r="BJL128" s="406" t="n"/>
      <c r="BJM128" s="406" t="n"/>
      <c r="BJN128" s="406" t="n"/>
      <c r="BJO128" s="406" t="n"/>
      <c r="BJP128" s="406" t="n"/>
      <c r="BJQ128" s="406" t="n"/>
      <c r="BJR128" s="406" t="n"/>
      <c r="BJS128" s="406" t="n"/>
      <c r="BJT128" s="406" t="n"/>
      <c r="BJU128" s="406" t="n"/>
      <c r="BJV128" s="406" t="n"/>
      <c r="BJW128" s="406" t="n"/>
      <c r="BJX128" s="406" t="n"/>
      <c r="BJY128" s="406" t="n"/>
      <c r="BJZ128" s="406" t="n"/>
      <c r="BKA128" s="406" t="n"/>
      <c r="BKB128" s="406" t="n"/>
      <c r="BKC128" s="406" t="n"/>
      <c r="BKD128" s="406" t="n"/>
      <c r="BKE128" s="406" t="n"/>
      <c r="BKF128" s="406" t="n"/>
      <c r="BKG128" s="406" t="n"/>
      <c r="BKH128" s="406" t="n"/>
      <c r="BKI128" s="406" t="n"/>
      <c r="BKJ128" s="406" t="n"/>
      <c r="BKK128" s="406" t="n"/>
      <c r="BKL128" s="406" t="n"/>
      <c r="BKM128" s="406" t="n"/>
      <c r="BKN128" s="406" t="n"/>
      <c r="BKO128" s="406" t="n"/>
      <c r="BKP128" s="406" t="n"/>
      <c r="BKQ128" s="406" t="n"/>
      <c r="BKR128" s="406" t="n"/>
      <c r="BKS128" s="406" t="n"/>
      <c r="BKT128" s="406" t="n"/>
      <c r="BKU128" s="406" t="n"/>
      <c r="BKV128" s="406" t="n"/>
      <c r="BKW128" s="406" t="n"/>
      <c r="BKX128" s="406" t="n"/>
      <c r="BKY128" s="406" t="n"/>
      <c r="BKZ128" s="406" t="n"/>
      <c r="BLA128" s="406" t="n"/>
      <c r="BLB128" s="406" t="n"/>
      <c r="BLC128" s="406" t="n"/>
      <c r="BLD128" s="406" t="n"/>
      <c r="BLE128" s="406" t="n"/>
      <c r="BLF128" s="406" t="n"/>
      <c r="BLG128" s="406" t="n"/>
      <c r="BLH128" s="406" t="n"/>
      <c r="BLI128" s="406" t="n"/>
      <c r="BLJ128" s="406" t="n"/>
      <c r="BLK128" s="406" t="n"/>
      <c r="BLL128" s="406" t="n"/>
      <c r="BLM128" s="406" t="n"/>
      <c r="BLN128" s="406" t="n"/>
      <c r="BLO128" s="406" t="n"/>
      <c r="BLP128" s="406" t="n"/>
      <c r="BLQ128" s="406" t="n"/>
      <c r="BLR128" s="406" t="n"/>
      <c r="BLS128" s="406" t="n"/>
      <c r="BLT128" s="406" t="n"/>
      <c r="BLU128" s="406" t="n"/>
      <c r="BLV128" s="406" t="n"/>
      <c r="BLW128" s="406" t="n"/>
      <c r="BLX128" s="406" t="n"/>
      <c r="BLY128" s="406" t="n"/>
      <c r="BLZ128" s="406" t="n"/>
      <c r="BMA128" s="406" t="n"/>
      <c r="BMB128" s="406" t="n"/>
      <c r="BMC128" s="406" t="n"/>
      <c r="BMD128" s="406" t="n"/>
      <c r="BME128" s="406" t="n"/>
      <c r="BMF128" s="406" t="n"/>
      <c r="BMG128" s="406" t="n"/>
      <c r="BMH128" s="406" t="n"/>
      <c r="BMI128" s="406" t="n"/>
      <c r="BMJ128" s="406" t="n"/>
      <c r="BMK128" s="406" t="n"/>
      <c r="BML128" s="406" t="n"/>
      <c r="BMM128" s="406" t="n"/>
      <c r="BMN128" s="406" t="n"/>
      <c r="BMO128" s="406" t="n"/>
      <c r="BMP128" s="406" t="n"/>
      <c r="BMQ128" s="406" t="n"/>
      <c r="BMR128" s="406" t="n"/>
      <c r="BMS128" s="406" t="n"/>
      <c r="BMT128" s="406" t="n"/>
      <c r="BMU128" s="406" t="n"/>
      <c r="BMV128" s="406" t="n"/>
      <c r="BMW128" s="406" t="n"/>
      <c r="BMX128" s="406" t="n"/>
      <c r="BMY128" s="406" t="n"/>
      <c r="BMZ128" s="406" t="n"/>
      <c r="BNA128" s="406" t="n"/>
      <c r="BNB128" s="406" t="n"/>
      <c r="BNC128" s="406" t="n"/>
      <c r="BND128" s="406" t="n"/>
      <c r="BNE128" s="406" t="n"/>
      <c r="BNF128" s="406" t="n"/>
      <c r="BNG128" s="406" t="n"/>
      <c r="BNH128" s="406" t="n"/>
      <c r="BNI128" s="406" t="n"/>
      <c r="BNJ128" s="406" t="n"/>
      <c r="BNK128" s="406" t="n"/>
      <c r="BNL128" s="406" t="n"/>
      <c r="BNM128" s="406" t="n"/>
      <c r="BNN128" s="406" t="n"/>
      <c r="BNO128" s="406" t="n"/>
      <c r="BNP128" s="406" t="n"/>
      <c r="BNQ128" s="406" t="n"/>
      <c r="BNR128" s="406" t="n"/>
      <c r="BNS128" s="406" t="n"/>
      <c r="BNT128" s="406" t="n"/>
      <c r="BNU128" s="406" t="n"/>
      <c r="BNV128" s="406" t="n"/>
      <c r="BNW128" s="406" t="n"/>
      <c r="BNX128" s="406" t="n"/>
      <c r="BNY128" s="406" t="n"/>
      <c r="BNZ128" s="406" t="n"/>
      <c r="BOA128" s="406" t="n"/>
      <c r="BOB128" s="406" t="n"/>
      <c r="BOC128" s="406" t="n"/>
      <c r="BOD128" s="406" t="n"/>
      <c r="BOE128" s="406" t="n"/>
      <c r="BOF128" s="406" t="n"/>
      <c r="BOG128" s="406" t="n"/>
      <c r="BOH128" s="406" t="n"/>
      <c r="BOI128" s="406" t="n"/>
      <c r="BOJ128" s="406" t="n"/>
      <c r="BOK128" s="406" t="n"/>
      <c r="BOL128" s="406" t="n"/>
      <c r="BOM128" s="406" t="n"/>
      <c r="BON128" s="406" t="n"/>
      <c r="BOO128" s="406" t="n"/>
      <c r="BOP128" s="406" t="n"/>
      <c r="BOQ128" s="406" t="n"/>
      <c r="BOR128" s="406" t="n"/>
      <c r="BOS128" s="406" t="n"/>
      <c r="BOT128" s="406" t="n"/>
      <c r="BOU128" s="406" t="n"/>
      <c r="BOV128" s="406" t="n"/>
      <c r="BOW128" s="406" t="n"/>
      <c r="BOX128" s="406" t="n"/>
      <c r="BOY128" s="406" t="n"/>
      <c r="BOZ128" s="406" t="n"/>
      <c r="BPA128" s="406" t="n"/>
      <c r="BPB128" s="406" t="n"/>
      <c r="BPC128" s="406" t="n"/>
      <c r="BPD128" s="406" t="n"/>
      <c r="BPE128" s="406" t="n"/>
      <c r="BPF128" s="406" t="n"/>
      <c r="BPG128" s="406" t="n"/>
      <c r="BPH128" s="406" t="n"/>
      <c r="BPI128" s="406" t="n"/>
      <c r="BPJ128" s="406" t="n"/>
      <c r="BPK128" s="406" t="n"/>
      <c r="BPL128" s="406" t="n"/>
      <c r="BPM128" s="406" t="n"/>
      <c r="BPN128" s="406" t="n"/>
      <c r="BPO128" s="406" t="n"/>
      <c r="BPP128" s="406" t="n"/>
      <c r="BPQ128" s="406" t="n"/>
      <c r="BPR128" s="406" t="n"/>
      <c r="BPS128" s="406" t="n"/>
      <c r="BPT128" s="406" t="n"/>
      <c r="BPU128" s="406" t="n"/>
      <c r="BPV128" s="406" t="n"/>
      <c r="BPW128" s="406" t="n"/>
      <c r="BPX128" s="406" t="n"/>
      <c r="BPY128" s="406" t="n"/>
      <c r="BPZ128" s="406" t="n"/>
      <c r="BQA128" s="406" t="n"/>
      <c r="BQB128" s="406" t="n"/>
      <c r="BQC128" s="406" t="n"/>
      <c r="BQD128" s="406" t="n"/>
      <c r="BQE128" s="406" t="n"/>
      <c r="BQF128" s="406" t="n"/>
      <c r="BQG128" s="406" t="n"/>
      <c r="BQH128" s="406" t="n"/>
      <c r="BQI128" s="406" t="n"/>
      <c r="BQJ128" s="406" t="n"/>
      <c r="BQK128" s="406" t="n"/>
      <c r="BQL128" s="406" t="n"/>
      <c r="BQM128" s="406" t="n"/>
      <c r="BQN128" s="406" t="n"/>
      <c r="BQO128" s="406" t="n"/>
      <c r="BQP128" s="406" t="n"/>
      <c r="BQQ128" s="406" t="n"/>
      <c r="BQR128" s="406" t="n"/>
      <c r="BQS128" s="406" t="n"/>
      <c r="BQT128" s="406" t="n"/>
      <c r="BQU128" s="406" t="n"/>
      <c r="BQV128" s="406" t="n"/>
      <c r="BQW128" s="406" t="n"/>
      <c r="BQX128" s="406" t="n"/>
      <c r="BQY128" s="406" t="n"/>
      <c r="BQZ128" s="406" t="n"/>
      <c r="BRA128" s="406" t="n"/>
      <c r="BRB128" s="406" t="n"/>
      <c r="BRC128" s="406" t="n"/>
      <c r="BRD128" s="406" t="n"/>
      <c r="BRE128" s="406" t="n"/>
      <c r="BRF128" s="406" t="n"/>
      <c r="BRG128" s="406" t="n"/>
      <c r="BRH128" s="406" t="n"/>
      <c r="BRI128" s="406" t="n"/>
      <c r="BRJ128" s="406" t="n"/>
      <c r="BRK128" s="406" t="n"/>
      <c r="BRL128" s="406" t="n"/>
      <c r="BRM128" s="406" t="n"/>
      <c r="BRN128" s="406" t="n"/>
      <c r="BRO128" s="406" t="n"/>
      <c r="BRP128" s="406" t="n"/>
      <c r="BRQ128" s="406" t="n"/>
      <c r="BRR128" s="406" t="n"/>
      <c r="BRS128" s="406" t="n"/>
      <c r="BRT128" s="406" t="n"/>
      <c r="BRU128" s="406" t="n"/>
      <c r="BRV128" s="406" t="n"/>
      <c r="BRW128" s="406" t="n"/>
      <c r="BRX128" s="406" t="n"/>
      <c r="BRY128" s="406" t="n"/>
      <c r="BRZ128" s="406" t="n"/>
      <c r="BSA128" s="406" t="n"/>
      <c r="BSB128" s="406" t="n"/>
      <c r="BSC128" s="406" t="n"/>
      <c r="BSD128" s="406" t="n"/>
      <c r="BSE128" s="406" t="n"/>
      <c r="BSF128" s="406" t="n"/>
      <c r="BSG128" s="406" t="n"/>
      <c r="BSH128" s="406" t="n"/>
      <c r="BSI128" s="406" t="n"/>
      <c r="BSJ128" s="406" t="n"/>
      <c r="BSK128" s="406" t="n"/>
      <c r="BSL128" s="406" t="n"/>
      <c r="BSM128" s="406" t="n"/>
      <c r="BSN128" s="406" t="n"/>
      <c r="BSO128" s="406" t="n"/>
      <c r="BSP128" s="406" t="n"/>
      <c r="BSQ128" s="406" t="n"/>
      <c r="BSR128" s="406" t="n"/>
      <c r="BSS128" s="406" t="n"/>
      <c r="BST128" s="406" t="n"/>
      <c r="BSU128" s="406" t="n"/>
      <c r="BSV128" s="406" t="n"/>
      <c r="BSW128" s="406" t="n"/>
      <c r="BSX128" s="406" t="n"/>
      <c r="BSY128" s="406" t="n"/>
      <c r="BSZ128" s="406" t="n"/>
      <c r="BTA128" s="406" t="n"/>
      <c r="BTB128" s="406" t="n"/>
      <c r="BTC128" s="406" t="n"/>
      <c r="BTD128" s="406" t="n"/>
      <c r="BTE128" s="406" t="n"/>
      <c r="BTF128" s="406" t="n"/>
      <c r="BTG128" s="406" t="n"/>
      <c r="BTH128" s="406" t="n"/>
      <c r="BTI128" s="406" t="n"/>
      <c r="BTJ128" s="406" t="n"/>
      <c r="BTK128" s="406" t="n"/>
      <c r="BTL128" s="406" t="n"/>
      <c r="BTM128" s="406" t="n"/>
      <c r="BTN128" s="406" t="n"/>
      <c r="BTO128" s="406" t="n"/>
      <c r="BTP128" s="406" t="n"/>
      <c r="BTQ128" s="406" t="n"/>
      <c r="BTR128" s="406" t="n"/>
      <c r="BTS128" s="406" t="n"/>
      <c r="BTT128" s="406" t="n"/>
      <c r="BTU128" s="406" t="n"/>
      <c r="BTV128" s="406" t="n"/>
      <c r="BTW128" s="406" t="n"/>
      <c r="BTX128" s="406" t="n"/>
      <c r="BTY128" s="406" t="n"/>
      <c r="BTZ128" s="406" t="n"/>
      <c r="BUA128" s="406" t="n"/>
      <c r="BUB128" s="406" t="n"/>
      <c r="BUC128" s="406" t="n"/>
      <c r="BUD128" s="406" t="n"/>
      <c r="BUE128" s="406" t="n"/>
      <c r="BUF128" s="406" t="n"/>
      <c r="BUG128" s="406" t="n"/>
      <c r="BUH128" s="406" t="n"/>
      <c r="BUI128" s="406" t="n"/>
      <c r="BUJ128" s="406" t="n"/>
      <c r="BUK128" s="406" t="n"/>
      <c r="BUL128" s="406" t="n"/>
      <c r="BUM128" s="406" t="n"/>
      <c r="BUN128" s="406" t="n"/>
      <c r="BUO128" s="406" t="n"/>
      <c r="BUP128" s="406" t="n"/>
      <c r="BUQ128" s="406" t="n"/>
      <c r="BUR128" s="406" t="n"/>
      <c r="BUS128" s="406" t="n"/>
      <c r="BUT128" s="406" t="n"/>
      <c r="BUU128" s="406" t="n"/>
      <c r="BUV128" s="406" t="n"/>
      <c r="BUW128" s="406" t="n"/>
      <c r="BUX128" s="406" t="n"/>
      <c r="BUY128" s="406" t="n"/>
      <c r="BUZ128" s="406" t="n"/>
      <c r="BVA128" s="406" t="n"/>
      <c r="BVB128" s="406" t="n"/>
      <c r="BVC128" s="406" t="n"/>
      <c r="BVD128" s="406" t="n"/>
      <c r="BVE128" s="406" t="n"/>
      <c r="BVF128" s="406" t="n"/>
      <c r="BVG128" s="406" t="n"/>
      <c r="BVH128" s="406" t="n"/>
      <c r="BVI128" s="406" t="n"/>
      <c r="BVJ128" s="406" t="n"/>
      <c r="BVK128" s="406" t="n"/>
      <c r="BVL128" s="406" t="n"/>
      <c r="BVM128" s="406" t="n"/>
      <c r="BVN128" s="406" t="n"/>
      <c r="BVO128" s="406" t="n"/>
      <c r="BVP128" s="406" t="n"/>
      <c r="BVQ128" s="406" t="n"/>
      <c r="BVR128" s="406" t="n"/>
      <c r="BVS128" s="406" t="n"/>
      <c r="BVT128" s="406" t="n"/>
      <c r="BVU128" s="406" t="n"/>
      <c r="BVV128" s="406" t="n"/>
      <c r="BVW128" s="406" t="n"/>
      <c r="BVX128" s="406" t="n"/>
      <c r="BVY128" s="406" t="n"/>
      <c r="BVZ128" s="406" t="n"/>
      <c r="BWA128" s="406" t="n"/>
      <c r="BWB128" s="406" t="n"/>
      <c r="BWC128" s="406" t="n"/>
      <c r="BWD128" s="406" t="n"/>
      <c r="BWE128" s="406" t="n"/>
      <c r="BWF128" s="406" t="n"/>
      <c r="BWG128" s="406" t="n"/>
      <c r="BWH128" s="406" t="n"/>
      <c r="BWI128" s="406" t="n"/>
      <c r="BWJ128" s="406" t="n"/>
      <c r="BWK128" s="406" t="n"/>
      <c r="BWL128" s="406" t="n"/>
      <c r="BWM128" s="406" t="n"/>
      <c r="BWN128" s="406" t="n"/>
      <c r="BWO128" s="406" t="n"/>
      <c r="BWP128" s="406" t="n"/>
      <c r="BWQ128" s="406" t="n"/>
      <c r="BWR128" s="406" t="n"/>
      <c r="BWS128" s="406" t="n"/>
      <c r="BWT128" s="406" t="n"/>
      <c r="BWU128" s="406" t="n"/>
      <c r="BWV128" s="406" t="n"/>
      <c r="BWW128" s="406" t="n"/>
      <c r="BWX128" s="406" t="n"/>
      <c r="BWY128" s="406" t="n"/>
      <c r="BWZ128" s="406" t="n"/>
      <c r="BXA128" s="406" t="n"/>
      <c r="BXB128" s="406" t="n"/>
      <c r="BXC128" s="406" t="n"/>
      <c r="BXD128" s="406" t="n"/>
      <c r="BXE128" s="406" t="n"/>
      <c r="BXF128" s="406" t="n"/>
      <c r="BXG128" s="406" t="n"/>
      <c r="BXH128" s="406" t="n"/>
      <c r="BXI128" s="406" t="n"/>
      <c r="BXJ128" s="406" t="n"/>
      <c r="BXK128" s="406" t="n"/>
      <c r="BXL128" s="406" t="n"/>
      <c r="BXM128" s="406" t="n"/>
      <c r="BXN128" s="406" t="n"/>
      <c r="BXO128" s="406" t="n"/>
      <c r="BXP128" s="406" t="n"/>
      <c r="BXQ128" s="406" t="n"/>
      <c r="BXR128" s="406" t="n"/>
      <c r="BXS128" s="406" t="n"/>
      <c r="BXT128" s="406" t="n"/>
      <c r="BXU128" s="406" t="n"/>
      <c r="BXV128" s="406" t="n"/>
      <c r="BXW128" s="406" t="n"/>
      <c r="BXX128" s="406" t="n"/>
      <c r="BXY128" s="406" t="n"/>
      <c r="BXZ128" s="406" t="n"/>
      <c r="BYA128" s="406" t="n"/>
      <c r="BYB128" s="406" t="n"/>
      <c r="BYC128" s="406" t="n"/>
      <c r="BYD128" s="406" t="n"/>
      <c r="BYE128" s="406" t="n"/>
      <c r="BYF128" s="406" t="n"/>
      <c r="BYG128" s="406" t="n"/>
      <c r="BYH128" s="406" t="n"/>
      <c r="BYI128" s="406" t="n"/>
      <c r="BYJ128" s="406" t="n"/>
      <c r="BYK128" s="406" t="n"/>
      <c r="BYL128" s="406" t="n"/>
      <c r="BYM128" s="406" t="n"/>
      <c r="BYN128" s="406" t="n"/>
      <c r="BYO128" s="406" t="n"/>
      <c r="BYP128" s="406" t="n"/>
      <c r="BYQ128" s="406" t="n"/>
      <c r="BYR128" s="406" t="n"/>
      <c r="BYS128" s="406" t="n"/>
      <c r="BYT128" s="406" t="n"/>
      <c r="BYU128" s="406" t="n"/>
      <c r="BYV128" s="406" t="n"/>
      <c r="BYW128" s="406" t="n"/>
      <c r="BYX128" s="406" t="n"/>
      <c r="BYY128" s="406" t="n"/>
      <c r="BYZ128" s="406" t="n"/>
      <c r="BZA128" s="406" t="n"/>
      <c r="BZB128" s="406" t="n"/>
      <c r="BZC128" s="406" t="n"/>
      <c r="BZD128" s="406" t="n"/>
      <c r="BZE128" s="406" t="n"/>
      <c r="BZF128" s="406" t="n"/>
      <c r="BZG128" s="406" t="n"/>
      <c r="BZH128" s="406" t="n"/>
      <c r="BZI128" s="406" t="n"/>
      <c r="BZJ128" s="406" t="n"/>
      <c r="BZK128" s="406" t="n"/>
      <c r="BZL128" s="406" t="n"/>
      <c r="BZM128" s="406" t="n"/>
      <c r="BZN128" s="406" t="n"/>
      <c r="BZO128" s="406" t="n"/>
      <c r="BZP128" s="406" t="n"/>
      <c r="BZQ128" s="406" t="n"/>
      <c r="BZR128" s="406" t="n"/>
      <c r="BZS128" s="406" t="n"/>
      <c r="BZT128" s="406" t="n"/>
      <c r="BZU128" s="406" t="n"/>
      <c r="BZV128" s="406" t="n"/>
      <c r="BZW128" s="406" t="n"/>
      <c r="BZX128" s="406" t="n"/>
      <c r="BZY128" s="406" t="n"/>
      <c r="BZZ128" s="406" t="n"/>
      <c r="CAA128" s="406" t="n"/>
      <c r="CAB128" s="406" t="n"/>
      <c r="CAC128" s="406" t="n"/>
      <c r="CAD128" s="406" t="n"/>
      <c r="CAE128" s="406" t="n"/>
      <c r="CAF128" s="406" t="n"/>
      <c r="CAG128" s="406" t="n"/>
      <c r="CAH128" s="406" t="n"/>
      <c r="CAI128" s="406" t="n"/>
      <c r="CAJ128" s="406" t="n"/>
      <c r="CAK128" s="406" t="n"/>
      <c r="CAL128" s="406" t="n"/>
      <c r="CAM128" s="406" t="n"/>
      <c r="CAN128" s="406" t="n"/>
      <c r="CAO128" s="406" t="n"/>
      <c r="CAP128" s="406" t="n"/>
      <c r="CAQ128" s="406" t="n"/>
      <c r="CAR128" s="406" t="n"/>
      <c r="CAS128" s="406" t="n"/>
      <c r="CAT128" s="406" t="n"/>
      <c r="CAU128" s="406" t="n"/>
      <c r="CAV128" s="406" t="n"/>
      <c r="CAW128" s="406" t="n"/>
      <c r="CAX128" s="406" t="n"/>
      <c r="CAY128" s="406" t="n"/>
      <c r="CAZ128" s="406" t="n"/>
      <c r="CBA128" s="406" t="n"/>
      <c r="CBB128" s="406" t="n"/>
      <c r="CBC128" s="406" t="n"/>
      <c r="CBD128" s="406" t="n"/>
      <c r="CBE128" s="406" t="n"/>
      <c r="CBF128" s="406" t="n"/>
      <c r="CBG128" s="406" t="n"/>
      <c r="CBH128" s="406" t="n"/>
      <c r="CBI128" s="406" t="n"/>
      <c r="CBJ128" s="406" t="n"/>
      <c r="CBK128" s="406" t="n"/>
      <c r="CBL128" s="406" t="n"/>
      <c r="CBM128" s="406" t="n"/>
      <c r="CBN128" s="406" t="n"/>
      <c r="CBO128" s="406" t="n"/>
      <c r="CBP128" s="406" t="n"/>
      <c r="CBQ128" s="406" t="n"/>
      <c r="CBR128" s="406" t="n"/>
      <c r="CBS128" s="406" t="n"/>
      <c r="CBT128" s="406" t="n"/>
      <c r="CBU128" s="406" t="n"/>
      <c r="CBV128" s="406" t="n"/>
      <c r="CBW128" s="406" t="n"/>
      <c r="CBX128" s="406" t="n"/>
      <c r="CBY128" s="406" t="n"/>
      <c r="CBZ128" s="406" t="n"/>
      <c r="CCA128" s="406" t="n"/>
      <c r="CCB128" s="406" t="n"/>
      <c r="CCC128" s="406" t="n"/>
      <c r="CCD128" s="406" t="n"/>
      <c r="CCE128" s="406" t="n"/>
      <c r="CCF128" s="406" t="n"/>
      <c r="CCG128" s="406" t="n"/>
      <c r="CCH128" s="406" t="n"/>
      <c r="CCI128" s="406" t="n"/>
      <c r="CCJ128" s="406" t="n"/>
      <c r="CCK128" s="406" t="n"/>
      <c r="CCL128" s="406" t="n"/>
      <c r="CCM128" s="406" t="n"/>
      <c r="CCN128" s="406" t="n"/>
      <c r="CCO128" s="406" t="n"/>
      <c r="CCP128" s="406" t="n"/>
      <c r="CCQ128" s="406" t="n"/>
      <c r="CCR128" s="406" t="n"/>
      <c r="CCS128" s="406" t="n"/>
      <c r="CCT128" s="406" t="n"/>
      <c r="CCU128" s="406" t="n"/>
      <c r="CCV128" s="406" t="n"/>
      <c r="CCW128" s="406" t="n"/>
      <c r="CCX128" s="406" t="n"/>
      <c r="CCY128" s="406" t="n"/>
      <c r="CCZ128" s="406" t="n"/>
      <c r="CDA128" s="406" t="n"/>
      <c r="CDB128" s="406" t="n"/>
      <c r="CDC128" s="406" t="n"/>
      <c r="CDD128" s="406" t="n"/>
      <c r="CDE128" s="406" t="n"/>
      <c r="CDF128" s="406" t="n"/>
      <c r="CDG128" s="406" t="n"/>
      <c r="CDH128" s="406" t="n"/>
      <c r="CDI128" s="406" t="n"/>
      <c r="CDJ128" s="406" t="n"/>
      <c r="CDK128" s="406" t="n"/>
      <c r="CDL128" s="406" t="n"/>
      <c r="CDM128" s="406" t="n"/>
      <c r="CDN128" s="406" t="n"/>
      <c r="CDO128" s="406" t="n"/>
      <c r="CDP128" s="406" t="n"/>
      <c r="CDQ128" s="406" t="n"/>
      <c r="CDR128" s="406" t="n"/>
      <c r="CDS128" s="406" t="n"/>
      <c r="CDT128" s="406" t="n"/>
      <c r="CDU128" s="406" t="n"/>
      <c r="CDV128" s="406" t="n"/>
      <c r="CDW128" s="406" t="n"/>
      <c r="CDX128" s="406" t="n"/>
      <c r="CDY128" s="406" t="n"/>
      <c r="CDZ128" s="406" t="n"/>
      <c r="CEA128" s="406" t="n"/>
      <c r="CEB128" s="406" t="n"/>
      <c r="CEC128" s="406" t="n"/>
      <c r="CED128" s="406" t="n"/>
      <c r="CEE128" s="406" t="n"/>
      <c r="CEF128" s="406" t="n"/>
      <c r="CEG128" s="406" t="n"/>
      <c r="CEH128" s="406" t="n"/>
      <c r="CEI128" s="406" t="n"/>
      <c r="CEJ128" s="406" t="n"/>
      <c r="CEK128" s="406" t="n"/>
      <c r="CEL128" s="406" t="n"/>
      <c r="CEM128" s="406" t="n"/>
      <c r="CEN128" s="406" t="n"/>
      <c r="CEO128" s="406" t="n"/>
      <c r="CEP128" s="406" t="n"/>
      <c r="CEQ128" s="406" t="n"/>
      <c r="CER128" s="406" t="n"/>
      <c r="CES128" s="406" t="n"/>
      <c r="CET128" s="406" t="n"/>
      <c r="CEU128" s="406" t="n"/>
      <c r="CEV128" s="406" t="n"/>
      <c r="CEW128" s="406" t="n"/>
      <c r="CEX128" s="406" t="n"/>
      <c r="CEY128" s="406" t="n"/>
      <c r="CEZ128" s="406" t="n"/>
      <c r="CFA128" s="406" t="n"/>
      <c r="CFB128" s="406" t="n"/>
      <c r="CFC128" s="406" t="n"/>
      <c r="CFD128" s="406" t="n"/>
      <c r="CFE128" s="406" t="n"/>
      <c r="CFF128" s="406" t="n"/>
      <c r="CFG128" s="406" t="n"/>
      <c r="CFH128" s="406" t="n"/>
      <c r="CFI128" s="406" t="n"/>
      <c r="CFJ128" s="406" t="n"/>
      <c r="CFK128" s="406" t="n"/>
      <c r="CFL128" s="406" t="n"/>
      <c r="CFM128" s="406" t="n"/>
      <c r="CFN128" s="406" t="n"/>
      <c r="CFO128" s="406" t="n"/>
      <c r="CFP128" s="406" t="n"/>
      <c r="CFQ128" s="406" t="n"/>
      <c r="CFR128" s="406" t="n"/>
      <c r="CFS128" s="406" t="n"/>
      <c r="CFT128" s="406" t="n"/>
      <c r="CFU128" s="406" t="n"/>
      <c r="CFV128" s="406" t="n"/>
      <c r="CFW128" s="406" t="n"/>
      <c r="CFX128" s="406" t="n"/>
      <c r="CFY128" s="406" t="n"/>
      <c r="CFZ128" s="406" t="n"/>
      <c r="CGA128" s="406" t="n"/>
      <c r="CGB128" s="406" t="n"/>
      <c r="CGC128" s="406" t="n"/>
      <c r="CGD128" s="406" t="n"/>
      <c r="CGE128" s="406" t="n"/>
      <c r="CGF128" s="406" t="n"/>
      <c r="CGG128" s="406" t="n"/>
      <c r="CGH128" s="406" t="n"/>
      <c r="CGI128" s="406" t="n"/>
      <c r="CGJ128" s="406" t="n"/>
      <c r="CGK128" s="406" t="n"/>
      <c r="CGL128" s="406" t="n"/>
      <c r="CGM128" s="406" t="n"/>
      <c r="CGN128" s="406" t="n"/>
      <c r="CGO128" s="406" t="n"/>
      <c r="CGP128" s="406" t="n"/>
      <c r="CGQ128" s="406" t="n"/>
      <c r="CGR128" s="406" t="n"/>
      <c r="CGS128" s="406" t="n"/>
      <c r="CGT128" s="406" t="n"/>
      <c r="CGU128" s="406" t="n"/>
      <c r="CGV128" s="406" t="n"/>
      <c r="CGW128" s="406" t="n"/>
      <c r="CGX128" s="406" t="n"/>
      <c r="CGY128" s="406" t="n"/>
      <c r="CGZ128" s="406" t="n"/>
      <c r="CHA128" s="406" t="n"/>
      <c r="CHB128" s="406" t="n"/>
      <c r="CHC128" s="406" t="n"/>
      <c r="CHD128" s="406" t="n"/>
      <c r="CHE128" s="406" t="n"/>
      <c r="CHF128" s="406" t="n"/>
      <c r="CHG128" s="406" t="n"/>
      <c r="CHH128" s="406" t="n"/>
      <c r="CHI128" s="406" t="n"/>
      <c r="CHJ128" s="406" t="n"/>
      <c r="CHK128" s="406" t="n"/>
      <c r="CHL128" s="406" t="n"/>
      <c r="CHM128" s="406" t="n"/>
      <c r="CHN128" s="406" t="n"/>
      <c r="CHO128" s="406" t="n"/>
      <c r="CHP128" s="406" t="n"/>
      <c r="CHQ128" s="406" t="n"/>
      <c r="CHR128" s="406" t="n"/>
      <c r="CHS128" s="406" t="n"/>
      <c r="CHT128" s="406" t="n"/>
      <c r="CHU128" s="406" t="n"/>
      <c r="CHV128" s="406" t="n"/>
      <c r="CHW128" s="406" t="n"/>
      <c r="CHX128" s="406" t="n"/>
      <c r="CHY128" s="406" t="n"/>
      <c r="CHZ128" s="406" t="n"/>
      <c r="CIA128" s="406" t="n"/>
      <c r="CIB128" s="406" t="n"/>
      <c r="CIC128" s="406" t="n"/>
      <c r="CID128" s="406" t="n"/>
      <c r="CIE128" s="406" t="n"/>
      <c r="CIF128" s="406" t="n"/>
      <c r="CIG128" s="406" t="n"/>
      <c r="CIH128" s="406" t="n"/>
      <c r="CII128" s="406" t="n"/>
      <c r="CIJ128" s="406" t="n"/>
      <c r="CIK128" s="406" t="n"/>
      <c r="CIL128" s="406" t="n"/>
      <c r="CIM128" s="406" t="n"/>
      <c r="CIN128" s="406" t="n"/>
      <c r="CIO128" s="406" t="n"/>
      <c r="CIP128" s="406" t="n"/>
      <c r="CIQ128" s="406" t="n"/>
      <c r="CIR128" s="406" t="n"/>
      <c r="CIS128" s="406" t="n"/>
      <c r="CIT128" s="406" t="n"/>
      <c r="CIU128" s="406" t="n"/>
      <c r="CIV128" s="406" t="n"/>
      <c r="CIW128" s="406" t="n"/>
      <c r="CIX128" s="406" t="n"/>
      <c r="CIY128" s="406" t="n"/>
      <c r="CIZ128" s="406" t="n"/>
      <c r="CJA128" s="406" t="n"/>
      <c r="CJB128" s="406" t="n"/>
      <c r="CJC128" s="406" t="n"/>
      <c r="CJD128" s="406" t="n"/>
      <c r="CJE128" s="406" t="n"/>
      <c r="CJF128" s="406" t="n"/>
      <c r="CJG128" s="406" t="n"/>
      <c r="CJH128" s="406" t="n"/>
      <c r="CJI128" s="406" t="n"/>
      <c r="CJJ128" s="406" t="n"/>
      <c r="CJK128" s="406" t="n"/>
      <c r="CJL128" s="406" t="n"/>
      <c r="CJM128" s="406" t="n"/>
      <c r="CJN128" s="406" t="n"/>
      <c r="CJO128" s="406" t="n"/>
      <c r="CJP128" s="406" t="n"/>
      <c r="CJQ128" s="406" t="n"/>
      <c r="CJR128" s="406" t="n"/>
      <c r="CJS128" s="406" t="n"/>
      <c r="CJT128" s="406" t="n"/>
      <c r="CJU128" s="406" t="n"/>
      <c r="CJV128" s="406" t="n"/>
      <c r="CJW128" s="406" t="n"/>
      <c r="CJX128" s="406" t="n"/>
      <c r="CJY128" s="406" t="n"/>
      <c r="CJZ128" s="406" t="n"/>
      <c r="CKA128" s="406" t="n"/>
      <c r="CKB128" s="406" t="n"/>
      <c r="CKC128" s="406" t="n"/>
      <c r="CKD128" s="406" t="n"/>
      <c r="CKE128" s="406" t="n"/>
      <c r="CKF128" s="406" t="n"/>
      <c r="CKG128" s="406" t="n"/>
      <c r="CKH128" s="406" t="n"/>
      <c r="CKI128" s="406" t="n"/>
      <c r="CKJ128" s="406" t="n"/>
      <c r="CKK128" s="406" t="n"/>
      <c r="CKL128" s="406" t="n"/>
      <c r="CKM128" s="406" t="n"/>
      <c r="CKN128" s="406" t="n"/>
      <c r="CKO128" s="406" t="n"/>
      <c r="CKP128" s="406" t="n"/>
      <c r="CKQ128" s="406" t="n"/>
      <c r="CKR128" s="406" t="n"/>
      <c r="CKS128" s="406" t="n"/>
      <c r="CKT128" s="406" t="n"/>
      <c r="CKU128" s="406" t="n"/>
      <c r="CKV128" s="406" t="n"/>
      <c r="CKW128" s="406" t="n"/>
      <c r="CKX128" s="406" t="n"/>
      <c r="CKY128" s="406" t="n"/>
      <c r="CKZ128" s="406" t="n"/>
      <c r="CLA128" s="406" t="n"/>
      <c r="CLB128" s="406" t="n"/>
      <c r="CLC128" s="406" t="n"/>
      <c r="CLD128" s="406" t="n"/>
      <c r="CLE128" s="406" t="n"/>
      <c r="CLF128" s="406" t="n"/>
      <c r="CLG128" s="406" t="n"/>
      <c r="CLH128" s="406" t="n"/>
      <c r="CLI128" s="406" t="n"/>
      <c r="CLJ128" s="406" t="n"/>
      <c r="CLK128" s="406" t="n"/>
      <c r="CLL128" s="406" t="n"/>
      <c r="CLM128" s="406" t="n"/>
      <c r="CLN128" s="406" t="n"/>
      <c r="CLO128" s="406" t="n"/>
      <c r="CLP128" s="406" t="n"/>
      <c r="CLQ128" s="406" t="n"/>
      <c r="CLR128" s="406" t="n"/>
      <c r="CLS128" s="406" t="n"/>
      <c r="CLT128" s="406" t="n"/>
      <c r="CLU128" s="406" t="n"/>
      <c r="CLV128" s="406" t="n"/>
      <c r="CLW128" s="406" t="n"/>
      <c r="CLX128" s="406" t="n"/>
      <c r="CLY128" s="406" t="n"/>
      <c r="CLZ128" s="406" t="n"/>
      <c r="CMA128" s="406" t="n"/>
      <c r="CMB128" s="406" t="n"/>
      <c r="CMC128" s="406" t="n"/>
      <c r="CMD128" s="406" t="n"/>
      <c r="CME128" s="406" t="n"/>
      <c r="CMF128" s="406" t="n"/>
      <c r="CMG128" s="406" t="n"/>
      <c r="CMH128" s="406" t="n"/>
      <c r="CMI128" s="406" t="n"/>
      <c r="CMJ128" s="406" t="n"/>
      <c r="CMK128" s="406" t="n"/>
      <c r="CML128" s="406" t="n"/>
      <c r="CMM128" s="406" t="n"/>
      <c r="CMN128" s="406" t="n"/>
      <c r="CMO128" s="406" t="n"/>
      <c r="CMP128" s="406" t="n"/>
      <c r="CMQ128" s="406" t="n"/>
      <c r="CMR128" s="406" t="n"/>
      <c r="CMS128" s="406" t="n"/>
      <c r="CMT128" s="406" t="n"/>
      <c r="CMU128" s="406" t="n"/>
      <c r="CMV128" s="406" t="n"/>
      <c r="CMW128" s="406" t="n"/>
      <c r="CMX128" s="406" t="n"/>
      <c r="CMY128" s="406" t="n"/>
      <c r="CMZ128" s="406" t="n"/>
      <c r="CNA128" s="406" t="n"/>
      <c r="CNB128" s="406" t="n"/>
      <c r="CNC128" s="406" t="n"/>
      <c r="CND128" s="406" t="n"/>
      <c r="CNE128" s="406" t="n"/>
      <c r="CNF128" s="406" t="n"/>
      <c r="CNG128" s="406" t="n"/>
      <c r="CNH128" s="406" t="n"/>
      <c r="CNI128" s="406" t="n"/>
      <c r="CNJ128" s="406" t="n"/>
      <c r="CNK128" s="406" t="n"/>
      <c r="CNL128" s="406" t="n"/>
      <c r="CNM128" s="406" t="n"/>
      <c r="CNN128" s="406" t="n"/>
      <c r="CNO128" s="406" t="n"/>
      <c r="CNP128" s="406" t="n"/>
      <c r="CNQ128" s="406" t="n"/>
      <c r="CNR128" s="406" t="n"/>
      <c r="CNS128" s="406" t="n"/>
      <c r="CNT128" s="406" t="n"/>
      <c r="CNU128" s="406" t="n"/>
      <c r="CNV128" s="406" t="n"/>
      <c r="CNW128" s="406" t="n"/>
      <c r="CNX128" s="406" t="n"/>
      <c r="CNY128" s="406" t="n"/>
      <c r="CNZ128" s="406" t="n"/>
      <c r="COA128" s="406" t="n"/>
      <c r="COB128" s="406" t="n"/>
      <c r="COC128" s="406" t="n"/>
      <c r="COD128" s="406" t="n"/>
      <c r="COE128" s="406" t="n"/>
      <c r="COF128" s="406" t="n"/>
      <c r="COG128" s="406" t="n"/>
      <c r="COH128" s="406" t="n"/>
      <c r="COI128" s="406" t="n"/>
      <c r="COJ128" s="406" t="n"/>
      <c r="COK128" s="406" t="n"/>
      <c r="COL128" s="406" t="n"/>
      <c r="COM128" s="406" t="n"/>
      <c r="CON128" s="406" t="n"/>
      <c r="COO128" s="406" t="n"/>
      <c r="COP128" s="406" t="n"/>
      <c r="COQ128" s="406" t="n"/>
      <c r="COR128" s="406" t="n"/>
      <c r="COS128" s="406" t="n"/>
      <c r="COT128" s="406" t="n"/>
      <c r="COU128" s="406" t="n"/>
      <c r="COV128" s="406" t="n"/>
      <c r="COW128" s="406" t="n"/>
      <c r="COX128" s="406" t="n"/>
      <c r="COY128" s="406" t="n"/>
      <c r="COZ128" s="406" t="n"/>
      <c r="CPA128" s="406" t="n"/>
      <c r="CPB128" s="406" t="n"/>
      <c r="CPC128" s="406" t="n"/>
      <c r="CPD128" s="406" t="n"/>
      <c r="CPE128" s="406" t="n"/>
      <c r="CPF128" s="406" t="n"/>
      <c r="CPG128" s="406" t="n"/>
      <c r="CPH128" s="406" t="n"/>
      <c r="CPI128" s="406" t="n"/>
      <c r="CPJ128" s="406" t="n"/>
      <c r="CPK128" s="406" t="n"/>
      <c r="CPL128" s="406" t="n"/>
      <c r="CPM128" s="406" t="n"/>
      <c r="CPN128" s="406" t="n"/>
      <c r="CPO128" s="406" t="n"/>
      <c r="CPP128" s="406" t="n"/>
      <c r="CPQ128" s="406" t="n"/>
      <c r="CPR128" s="406" t="n"/>
      <c r="CPS128" s="406" t="n"/>
      <c r="CPT128" s="406" t="n"/>
      <c r="CPU128" s="406" t="n"/>
      <c r="CPV128" s="406" t="n"/>
      <c r="CPW128" s="406" t="n"/>
      <c r="CPX128" s="406" t="n"/>
      <c r="CPY128" s="406" t="n"/>
      <c r="CPZ128" s="406" t="n"/>
      <c r="CQA128" s="406" t="n"/>
      <c r="CQB128" s="406" t="n"/>
      <c r="CQC128" s="406" t="n"/>
      <c r="CQD128" s="406" t="n"/>
      <c r="CQE128" s="406" t="n"/>
      <c r="CQF128" s="406" t="n"/>
      <c r="CQG128" s="406" t="n"/>
      <c r="CQH128" s="406" t="n"/>
      <c r="CQI128" s="406" t="n"/>
      <c r="CQJ128" s="406" t="n"/>
      <c r="CQK128" s="406" t="n"/>
      <c r="CQL128" s="406" t="n"/>
      <c r="CQM128" s="406" t="n"/>
      <c r="CQN128" s="406" t="n"/>
      <c r="CQO128" s="406" t="n"/>
      <c r="CQP128" s="406" t="n"/>
      <c r="CQQ128" s="406" t="n"/>
      <c r="CQR128" s="406" t="n"/>
      <c r="CQS128" s="406" t="n"/>
      <c r="CQT128" s="406" t="n"/>
      <c r="CQU128" s="406" t="n"/>
      <c r="CQV128" s="406" t="n"/>
      <c r="CQW128" s="406" t="n"/>
      <c r="CQX128" s="406" t="n"/>
      <c r="CQY128" s="406" t="n"/>
      <c r="CQZ128" s="406" t="n"/>
      <c r="CRA128" s="406" t="n"/>
      <c r="CRB128" s="406" t="n"/>
      <c r="CRC128" s="406" t="n"/>
      <c r="CRD128" s="406" t="n"/>
      <c r="CRE128" s="406" t="n"/>
      <c r="CRF128" s="406" t="n"/>
      <c r="CRG128" s="406" t="n"/>
      <c r="CRH128" s="406" t="n"/>
      <c r="CRI128" s="406" t="n"/>
      <c r="CRJ128" s="406" t="n"/>
      <c r="CRK128" s="406" t="n"/>
      <c r="CRL128" s="406" t="n"/>
      <c r="CRM128" s="406" t="n"/>
      <c r="CRN128" s="406" t="n"/>
      <c r="CRO128" s="406" t="n"/>
      <c r="CRP128" s="406" t="n"/>
      <c r="CRQ128" s="406" t="n"/>
      <c r="CRR128" s="406" t="n"/>
      <c r="CRS128" s="406" t="n"/>
      <c r="CRT128" s="406" t="n"/>
      <c r="CRU128" s="406" t="n"/>
      <c r="CRV128" s="406" t="n"/>
      <c r="CRW128" s="406" t="n"/>
      <c r="CRX128" s="406" t="n"/>
      <c r="CRY128" s="406" t="n"/>
      <c r="CRZ128" s="406" t="n"/>
      <c r="CSA128" s="406" t="n"/>
      <c r="CSB128" s="406" t="n"/>
      <c r="CSC128" s="406" t="n"/>
      <c r="CSD128" s="406" t="n"/>
      <c r="CSE128" s="406" t="n"/>
      <c r="CSF128" s="406" t="n"/>
      <c r="CSG128" s="406" t="n"/>
      <c r="CSH128" s="406" t="n"/>
      <c r="CSI128" s="406" t="n"/>
      <c r="CSJ128" s="406" t="n"/>
      <c r="CSK128" s="406" t="n"/>
      <c r="CSL128" s="406" t="n"/>
      <c r="CSM128" s="406" t="n"/>
      <c r="CSN128" s="406" t="n"/>
      <c r="CSO128" s="406" t="n"/>
      <c r="CSP128" s="406" t="n"/>
      <c r="CSQ128" s="406" t="n"/>
      <c r="CSR128" s="406" t="n"/>
      <c r="CSS128" s="406" t="n"/>
      <c r="CST128" s="406" t="n"/>
      <c r="CSU128" s="406" t="n"/>
      <c r="CSV128" s="406" t="n"/>
      <c r="CSW128" s="406" t="n"/>
      <c r="CSX128" s="406" t="n"/>
      <c r="CSY128" s="406" t="n"/>
      <c r="CSZ128" s="406" t="n"/>
      <c r="CTA128" s="406" t="n"/>
      <c r="CTB128" s="406" t="n"/>
      <c r="CTC128" s="406" t="n"/>
      <c r="CTD128" s="406" t="n"/>
      <c r="CTE128" s="406" t="n"/>
      <c r="CTF128" s="406" t="n"/>
      <c r="CTG128" s="406" t="n"/>
      <c r="CTH128" s="406" t="n"/>
      <c r="CTI128" s="406" t="n"/>
      <c r="CTJ128" s="406" t="n"/>
      <c r="CTK128" s="406" t="n"/>
      <c r="CTL128" s="406" t="n"/>
      <c r="CTM128" s="406" t="n"/>
      <c r="CTN128" s="406" t="n"/>
      <c r="CTO128" s="406" t="n"/>
      <c r="CTP128" s="406" t="n"/>
      <c r="CTQ128" s="406" t="n"/>
      <c r="CTR128" s="406" t="n"/>
      <c r="CTS128" s="406" t="n"/>
      <c r="CTT128" s="406" t="n"/>
      <c r="CTU128" s="406" t="n"/>
      <c r="CTV128" s="406" t="n"/>
      <c r="CTW128" s="406" t="n"/>
      <c r="CTX128" s="406" t="n"/>
      <c r="CTY128" s="406" t="n"/>
      <c r="CTZ128" s="406" t="n"/>
      <c r="CUA128" s="406" t="n"/>
      <c r="CUB128" s="406" t="n"/>
      <c r="CUC128" s="406" t="n"/>
      <c r="CUD128" s="406" t="n"/>
      <c r="CUE128" s="406" t="n"/>
      <c r="CUF128" s="406" t="n"/>
      <c r="CUG128" s="406" t="n"/>
      <c r="CUH128" s="406" t="n"/>
      <c r="CUI128" s="406" t="n"/>
      <c r="CUJ128" s="406" t="n"/>
      <c r="CUK128" s="406" t="n"/>
      <c r="CUL128" s="406" t="n"/>
      <c r="CUM128" s="406" t="n"/>
      <c r="CUN128" s="406" t="n"/>
      <c r="CUO128" s="406" t="n"/>
      <c r="CUP128" s="406" t="n"/>
      <c r="CUQ128" s="406" t="n"/>
      <c r="CUR128" s="406" t="n"/>
      <c r="CUS128" s="406" t="n"/>
      <c r="CUT128" s="406" t="n"/>
      <c r="CUU128" s="406" t="n"/>
      <c r="CUV128" s="406" t="n"/>
      <c r="CUW128" s="406" t="n"/>
      <c r="CUX128" s="406" t="n"/>
      <c r="CUY128" s="406" t="n"/>
      <c r="CUZ128" s="406" t="n"/>
      <c r="CVA128" s="406" t="n"/>
      <c r="CVB128" s="406" t="n"/>
      <c r="CVC128" s="406" t="n"/>
      <c r="CVD128" s="406" t="n"/>
      <c r="CVE128" s="406" t="n"/>
      <c r="CVF128" s="406" t="n"/>
      <c r="CVG128" s="406" t="n"/>
      <c r="CVH128" s="406" t="n"/>
      <c r="CVI128" s="406" t="n"/>
      <c r="CVJ128" s="406" t="n"/>
      <c r="CVK128" s="406" t="n"/>
      <c r="CVL128" s="406" t="n"/>
      <c r="CVM128" s="406" t="n"/>
      <c r="CVN128" s="406" t="n"/>
      <c r="CVO128" s="406" t="n"/>
      <c r="CVP128" s="406" t="n"/>
      <c r="CVQ128" s="406" t="n"/>
      <c r="CVR128" s="406" t="n"/>
      <c r="CVS128" s="406" t="n"/>
      <c r="CVT128" s="406" t="n"/>
      <c r="CVU128" s="406" t="n"/>
      <c r="CVV128" s="406" t="n"/>
      <c r="CVW128" s="406" t="n"/>
      <c r="CVX128" s="406" t="n"/>
      <c r="CVY128" s="406" t="n"/>
      <c r="CVZ128" s="406" t="n"/>
      <c r="CWA128" s="406" t="n"/>
      <c r="CWB128" s="406" t="n"/>
      <c r="CWC128" s="406" t="n"/>
      <c r="CWD128" s="406" t="n"/>
      <c r="CWE128" s="406" t="n"/>
      <c r="CWF128" s="406" t="n"/>
      <c r="CWG128" s="406" t="n"/>
      <c r="CWH128" s="406" t="n"/>
      <c r="CWI128" s="406" t="n"/>
      <c r="CWJ128" s="406" t="n"/>
      <c r="CWK128" s="406" t="n"/>
      <c r="CWL128" s="406" t="n"/>
      <c r="CWM128" s="406" t="n"/>
      <c r="CWN128" s="406" t="n"/>
      <c r="CWO128" s="406" t="n"/>
      <c r="CWP128" s="406" t="n"/>
      <c r="CWQ128" s="406" t="n"/>
      <c r="CWR128" s="406" t="n"/>
      <c r="CWS128" s="406" t="n"/>
      <c r="CWT128" s="406" t="n"/>
      <c r="CWU128" s="406" t="n"/>
      <c r="CWV128" s="406" t="n"/>
      <c r="CWW128" s="406" t="n"/>
      <c r="CWX128" s="406" t="n"/>
      <c r="CWY128" s="406" t="n"/>
      <c r="CWZ128" s="406" t="n"/>
      <c r="CXA128" s="406" t="n"/>
      <c r="CXB128" s="406" t="n"/>
      <c r="CXC128" s="406" t="n"/>
      <c r="CXD128" s="406" t="n"/>
      <c r="CXE128" s="406" t="n"/>
      <c r="CXF128" s="406" t="n"/>
      <c r="CXG128" s="406" t="n"/>
      <c r="CXH128" s="406" t="n"/>
      <c r="CXI128" s="406" t="n"/>
      <c r="CXJ128" s="406" t="n"/>
      <c r="CXK128" s="406" t="n"/>
      <c r="CXL128" s="406" t="n"/>
      <c r="CXM128" s="406" t="n"/>
      <c r="CXN128" s="406" t="n"/>
      <c r="CXO128" s="406" t="n"/>
      <c r="CXP128" s="406" t="n"/>
      <c r="CXQ128" s="406" t="n"/>
      <c r="CXR128" s="406" t="n"/>
      <c r="CXS128" s="406" t="n"/>
      <c r="CXT128" s="406" t="n"/>
      <c r="CXU128" s="406" t="n"/>
      <c r="CXV128" s="406" t="n"/>
      <c r="CXW128" s="406" t="n"/>
      <c r="CXX128" s="406" t="n"/>
      <c r="CXY128" s="406" t="n"/>
      <c r="CXZ128" s="406" t="n"/>
      <c r="CYA128" s="406" t="n"/>
      <c r="CYB128" s="406" t="n"/>
      <c r="CYC128" s="406" t="n"/>
      <c r="CYD128" s="406" t="n"/>
      <c r="CYE128" s="406" t="n"/>
      <c r="CYF128" s="406" t="n"/>
      <c r="CYG128" s="406" t="n"/>
      <c r="CYH128" s="406" t="n"/>
      <c r="CYI128" s="406" t="n"/>
      <c r="CYJ128" s="406" t="n"/>
      <c r="CYK128" s="406" t="n"/>
      <c r="CYL128" s="406" t="n"/>
      <c r="CYM128" s="406" t="n"/>
      <c r="CYN128" s="406" t="n"/>
      <c r="CYO128" s="406" t="n"/>
      <c r="CYP128" s="406" t="n"/>
      <c r="CYQ128" s="406" t="n"/>
      <c r="CYR128" s="406" t="n"/>
      <c r="CYS128" s="406" t="n"/>
      <c r="CYT128" s="406" t="n"/>
      <c r="CYU128" s="406" t="n"/>
      <c r="CYV128" s="406" t="n"/>
      <c r="CYW128" s="406" t="n"/>
      <c r="CYX128" s="406" t="n"/>
      <c r="CYY128" s="406" t="n"/>
      <c r="CYZ128" s="406" t="n"/>
      <c r="CZA128" s="406" t="n"/>
      <c r="CZB128" s="406" t="n"/>
      <c r="CZC128" s="406" t="n"/>
      <c r="CZD128" s="406" t="n"/>
      <c r="CZE128" s="406" t="n"/>
      <c r="CZF128" s="406" t="n"/>
      <c r="CZG128" s="406" t="n"/>
      <c r="CZH128" s="406" t="n"/>
      <c r="CZI128" s="406" t="n"/>
      <c r="CZJ128" s="406" t="n"/>
      <c r="CZK128" s="406" t="n"/>
      <c r="CZL128" s="406" t="n"/>
      <c r="CZM128" s="406" t="n"/>
      <c r="CZN128" s="406" t="n"/>
      <c r="CZO128" s="406" t="n"/>
      <c r="CZP128" s="406" t="n"/>
      <c r="CZQ128" s="406" t="n"/>
      <c r="CZR128" s="406" t="n"/>
      <c r="CZS128" s="406" t="n"/>
      <c r="CZT128" s="406" t="n"/>
      <c r="CZU128" s="406" t="n"/>
      <c r="CZV128" s="406" t="n"/>
      <c r="CZW128" s="406" t="n"/>
      <c r="CZX128" s="406" t="n"/>
      <c r="CZY128" s="406" t="n"/>
      <c r="CZZ128" s="406" t="n"/>
      <c r="DAA128" s="406" t="n"/>
      <c r="DAB128" s="406" t="n"/>
      <c r="DAC128" s="406" t="n"/>
      <c r="DAD128" s="406" t="n"/>
      <c r="DAE128" s="406" t="n"/>
      <c r="DAF128" s="406" t="n"/>
      <c r="DAG128" s="406" t="n"/>
      <c r="DAH128" s="406" t="n"/>
      <c r="DAI128" s="406" t="n"/>
      <c r="DAJ128" s="406" t="n"/>
      <c r="DAK128" s="406" t="n"/>
      <c r="DAL128" s="406" t="n"/>
      <c r="DAM128" s="406" t="n"/>
      <c r="DAN128" s="406" t="n"/>
      <c r="DAO128" s="406" t="n"/>
      <c r="DAP128" s="406" t="n"/>
      <c r="DAQ128" s="406" t="n"/>
      <c r="DAR128" s="406" t="n"/>
      <c r="DAS128" s="406" t="n"/>
      <c r="DAT128" s="406" t="n"/>
      <c r="DAU128" s="406" t="n"/>
      <c r="DAV128" s="406" t="n"/>
      <c r="DAW128" s="406" t="n"/>
      <c r="DAX128" s="406" t="n"/>
      <c r="DAY128" s="406" t="n"/>
      <c r="DAZ128" s="406" t="n"/>
      <c r="DBA128" s="406" t="n"/>
      <c r="DBB128" s="406" t="n"/>
      <c r="DBC128" s="406" t="n"/>
      <c r="DBD128" s="406" t="n"/>
      <c r="DBE128" s="406" t="n"/>
      <c r="DBF128" s="406" t="n"/>
      <c r="DBG128" s="406" t="n"/>
      <c r="DBH128" s="406" t="n"/>
      <c r="DBI128" s="406" t="n"/>
      <c r="DBJ128" s="406" t="n"/>
      <c r="DBK128" s="406" t="n"/>
      <c r="DBL128" s="406" t="n"/>
      <c r="DBM128" s="406" t="n"/>
      <c r="DBN128" s="406" t="n"/>
      <c r="DBO128" s="406" t="n"/>
      <c r="DBP128" s="406" t="n"/>
      <c r="DBQ128" s="406" t="n"/>
      <c r="DBR128" s="406" t="n"/>
      <c r="DBS128" s="406" t="n"/>
      <c r="DBT128" s="406" t="n"/>
      <c r="DBU128" s="406" t="n"/>
      <c r="DBV128" s="406" t="n"/>
      <c r="DBW128" s="406" t="n"/>
      <c r="DBX128" s="406" t="n"/>
      <c r="DBY128" s="406" t="n"/>
      <c r="DBZ128" s="406" t="n"/>
      <c r="DCA128" s="406" t="n"/>
      <c r="DCB128" s="406" t="n"/>
      <c r="DCC128" s="406" t="n"/>
      <c r="DCD128" s="406" t="n"/>
      <c r="DCE128" s="406" t="n"/>
      <c r="DCF128" s="406" t="n"/>
      <c r="DCG128" s="406" t="n"/>
      <c r="DCH128" s="406" t="n"/>
      <c r="DCI128" s="406" t="n"/>
      <c r="DCJ128" s="406" t="n"/>
      <c r="DCK128" s="406" t="n"/>
      <c r="DCL128" s="406" t="n"/>
      <c r="DCM128" s="406" t="n"/>
      <c r="DCN128" s="406" t="n"/>
      <c r="DCO128" s="406" t="n"/>
      <c r="DCP128" s="406" t="n"/>
      <c r="DCQ128" s="406" t="n"/>
      <c r="DCR128" s="406" t="n"/>
      <c r="DCS128" s="406" t="n"/>
      <c r="DCT128" s="406" t="n"/>
      <c r="DCU128" s="406" t="n"/>
      <c r="DCV128" s="406" t="n"/>
      <c r="DCW128" s="406" t="n"/>
      <c r="DCX128" s="406" t="n"/>
      <c r="DCY128" s="406" t="n"/>
      <c r="DCZ128" s="406" t="n"/>
      <c r="DDA128" s="406" t="n"/>
      <c r="DDB128" s="406" t="n"/>
      <c r="DDC128" s="406" t="n"/>
      <c r="DDD128" s="406" t="n"/>
      <c r="DDE128" s="406" t="n"/>
      <c r="DDF128" s="406" t="n"/>
      <c r="DDG128" s="406" t="n"/>
      <c r="DDH128" s="406" t="n"/>
      <c r="DDI128" s="406" t="n"/>
      <c r="DDJ128" s="406" t="n"/>
      <c r="DDK128" s="406" t="n"/>
      <c r="DDL128" s="406" t="n"/>
      <c r="DDM128" s="406" t="n"/>
      <c r="DDN128" s="406" t="n"/>
      <c r="DDO128" s="406" t="n"/>
      <c r="DDP128" s="406" t="n"/>
      <c r="DDQ128" s="406" t="n"/>
      <c r="DDR128" s="406" t="n"/>
      <c r="DDS128" s="406" t="n"/>
      <c r="DDT128" s="406" t="n"/>
      <c r="DDU128" s="406" t="n"/>
      <c r="DDV128" s="406" t="n"/>
      <c r="DDW128" s="406" t="n"/>
      <c r="DDX128" s="406" t="n"/>
      <c r="DDY128" s="406" t="n"/>
      <c r="DDZ128" s="406" t="n"/>
      <c r="DEA128" s="406" t="n"/>
      <c r="DEB128" s="406" t="n"/>
      <c r="DEC128" s="406" t="n"/>
      <c r="DED128" s="406" t="n"/>
      <c r="DEE128" s="406" t="n"/>
      <c r="DEF128" s="406" t="n"/>
      <c r="DEG128" s="406" t="n"/>
      <c r="DEH128" s="406" t="n"/>
      <c r="DEI128" s="406" t="n"/>
      <c r="DEJ128" s="406" t="n"/>
      <c r="DEK128" s="406" t="n"/>
      <c r="DEL128" s="406" t="n"/>
      <c r="DEM128" s="406" t="n"/>
      <c r="DEN128" s="406" t="n"/>
      <c r="DEO128" s="406" t="n"/>
      <c r="DEP128" s="406" t="n"/>
      <c r="DEQ128" s="406" t="n"/>
      <c r="DER128" s="406" t="n"/>
      <c r="DES128" s="406" t="n"/>
      <c r="DET128" s="406" t="n"/>
      <c r="DEU128" s="406" t="n"/>
      <c r="DEV128" s="406" t="n"/>
      <c r="DEW128" s="406" t="n"/>
      <c r="DEX128" s="406" t="n"/>
      <c r="DEY128" s="406" t="n"/>
      <c r="DEZ128" s="406" t="n"/>
      <c r="DFA128" s="406" t="n"/>
      <c r="DFB128" s="406" t="n"/>
      <c r="DFC128" s="406" t="n"/>
      <c r="DFD128" s="406" t="n"/>
      <c r="DFE128" s="406" t="n"/>
      <c r="DFF128" s="406" t="n"/>
      <c r="DFG128" s="406" t="n"/>
      <c r="DFH128" s="406" t="n"/>
      <c r="DFI128" s="406" t="n"/>
      <c r="DFJ128" s="406" t="n"/>
      <c r="DFK128" s="406" t="n"/>
      <c r="DFL128" s="406" t="n"/>
      <c r="DFM128" s="406" t="n"/>
      <c r="DFN128" s="406" t="n"/>
      <c r="DFO128" s="406" t="n"/>
      <c r="DFP128" s="406" t="n"/>
      <c r="DFQ128" s="406" t="n"/>
      <c r="DFR128" s="406" t="n"/>
      <c r="DFS128" s="406" t="n"/>
      <c r="DFT128" s="406" t="n"/>
      <c r="DFU128" s="406" t="n"/>
      <c r="DFV128" s="406" t="n"/>
      <c r="DFW128" s="406" t="n"/>
      <c r="DFX128" s="406" t="n"/>
      <c r="DFY128" s="406" t="n"/>
      <c r="DFZ128" s="406" t="n"/>
      <c r="DGA128" s="406" t="n"/>
      <c r="DGB128" s="406" t="n"/>
      <c r="DGC128" s="406" t="n"/>
      <c r="DGD128" s="406" t="n"/>
      <c r="DGE128" s="406" t="n"/>
      <c r="DGF128" s="406" t="n"/>
      <c r="DGG128" s="406" t="n"/>
      <c r="DGH128" s="406" t="n"/>
      <c r="DGI128" s="406" t="n"/>
      <c r="DGJ128" s="406" t="n"/>
      <c r="DGK128" s="406" t="n"/>
      <c r="DGL128" s="406" t="n"/>
      <c r="DGM128" s="406" t="n"/>
      <c r="DGN128" s="406" t="n"/>
      <c r="DGO128" s="406" t="n"/>
      <c r="DGP128" s="406" t="n"/>
      <c r="DGQ128" s="406" t="n"/>
      <c r="DGR128" s="406" t="n"/>
      <c r="DGS128" s="406" t="n"/>
      <c r="DGT128" s="406" t="n"/>
      <c r="DGU128" s="406" t="n"/>
      <c r="DGV128" s="406" t="n"/>
      <c r="DGW128" s="406" t="n"/>
      <c r="DGX128" s="406" t="n"/>
      <c r="DGY128" s="406" t="n"/>
      <c r="DGZ128" s="406" t="n"/>
      <c r="DHA128" s="406" t="n"/>
      <c r="DHB128" s="406" t="n"/>
      <c r="DHC128" s="406" t="n"/>
      <c r="DHD128" s="406" t="n"/>
      <c r="DHE128" s="406" t="n"/>
      <c r="DHF128" s="406" t="n"/>
      <c r="DHG128" s="406" t="n"/>
      <c r="DHH128" s="406" t="n"/>
      <c r="DHI128" s="406" t="n"/>
      <c r="DHJ128" s="406" t="n"/>
      <c r="DHK128" s="406" t="n"/>
      <c r="DHL128" s="406" t="n"/>
      <c r="DHM128" s="406" t="n"/>
      <c r="DHN128" s="406" t="n"/>
      <c r="DHO128" s="406" t="n"/>
      <c r="DHP128" s="406" t="n"/>
      <c r="DHQ128" s="406" t="n"/>
      <c r="DHR128" s="406" t="n"/>
      <c r="DHS128" s="406" t="n"/>
      <c r="DHT128" s="406" t="n"/>
      <c r="DHU128" s="406" t="n"/>
      <c r="DHV128" s="406" t="n"/>
      <c r="DHW128" s="406" t="n"/>
      <c r="DHX128" s="406" t="n"/>
      <c r="DHY128" s="406" t="n"/>
      <c r="DHZ128" s="406" t="n"/>
      <c r="DIA128" s="406" t="n"/>
      <c r="DIB128" s="406" t="n"/>
      <c r="DIC128" s="406" t="n"/>
      <c r="DID128" s="406" t="n"/>
      <c r="DIE128" s="406" t="n"/>
      <c r="DIF128" s="406" t="n"/>
      <c r="DIG128" s="406" t="n"/>
      <c r="DIH128" s="406" t="n"/>
      <c r="DII128" s="406" t="n"/>
      <c r="DIJ128" s="406" t="n"/>
      <c r="DIK128" s="406" t="n"/>
      <c r="DIL128" s="406" t="n"/>
      <c r="DIM128" s="406" t="n"/>
      <c r="DIN128" s="406" t="n"/>
      <c r="DIO128" s="406" t="n"/>
      <c r="DIP128" s="406" t="n"/>
      <c r="DIQ128" s="406" t="n"/>
      <c r="DIR128" s="406" t="n"/>
      <c r="DIS128" s="406" t="n"/>
      <c r="DIT128" s="406" t="n"/>
      <c r="DIU128" s="406" t="n"/>
      <c r="DIV128" s="406" t="n"/>
      <c r="DIW128" s="406" t="n"/>
      <c r="DIX128" s="406" t="n"/>
      <c r="DIY128" s="406" t="n"/>
      <c r="DIZ128" s="406" t="n"/>
      <c r="DJA128" s="406" t="n"/>
      <c r="DJB128" s="406" t="n"/>
      <c r="DJC128" s="406" t="n"/>
      <c r="DJD128" s="406" t="n"/>
      <c r="DJE128" s="406" t="n"/>
      <c r="DJF128" s="406" t="n"/>
      <c r="DJG128" s="406" t="n"/>
      <c r="DJH128" s="406" t="n"/>
      <c r="DJI128" s="406" t="n"/>
      <c r="DJJ128" s="406" t="n"/>
      <c r="DJK128" s="406" t="n"/>
      <c r="DJL128" s="406" t="n"/>
      <c r="DJM128" s="406" t="n"/>
      <c r="DJN128" s="406" t="n"/>
      <c r="DJO128" s="406" t="n"/>
      <c r="DJP128" s="406" t="n"/>
      <c r="DJQ128" s="406" t="n"/>
      <c r="DJR128" s="406" t="n"/>
      <c r="DJS128" s="406" t="n"/>
      <c r="DJT128" s="406" t="n"/>
      <c r="DJU128" s="406" t="n"/>
      <c r="DJV128" s="406" t="n"/>
      <c r="DJW128" s="406" t="n"/>
      <c r="DJX128" s="406" t="n"/>
      <c r="DJY128" s="406" t="n"/>
      <c r="DJZ128" s="406" t="n"/>
      <c r="DKA128" s="406" t="n"/>
      <c r="DKB128" s="406" t="n"/>
      <c r="DKC128" s="406" t="n"/>
      <c r="DKD128" s="406" t="n"/>
      <c r="DKE128" s="406" t="n"/>
      <c r="DKF128" s="406" t="n"/>
      <c r="DKG128" s="406" t="n"/>
      <c r="DKH128" s="406" t="n"/>
      <c r="DKI128" s="406" t="n"/>
      <c r="DKJ128" s="406" t="n"/>
      <c r="DKK128" s="406" t="n"/>
      <c r="DKL128" s="406" t="n"/>
      <c r="DKM128" s="406" t="n"/>
      <c r="DKN128" s="406" t="n"/>
      <c r="DKO128" s="406" t="n"/>
      <c r="DKP128" s="406" t="n"/>
      <c r="DKQ128" s="406" t="n"/>
      <c r="DKR128" s="406" t="n"/>
      <c r="DKS128" s="406" t="n"/>
      <c r="DKT128" s="406" t="n"/>
      <c r="DKU128" s="406" t="n"/>
      <c r="DKV128" s="406" t="n"/>
      <c r="DKW128" s="406" t="n"/>
      <c r="DKX128" s="406" t="n"/>
      <c r="DKY128" s="406" t="n"/>
      <c r="DKZ128" s="406" t="n"/>
      <c r="DLA128" s="406" t="n"/>
      <c r="DLB128" s="406" t="n"/>
      <c r="DLC128" s="406" t="n"/>
      <c r="DLD128" s="406" t="n"/>
      <c r="DLE128" s="406" t="n"/>
      <c r="DLF128" s="406" t="n"/>
      <c r="DLG128" s="406" t="n"/>
      <c r="DLH128" s="406" t="n"/>
      <c r="DLI128" s="406" t="n"/>
      <c r="DLJ128" s="406" t="n"/>
      <c r="DLK128" s="406" t="n"/>
      <c r="DLL128" s="406" t="n"/>
      <c r="DLM128" s="406" t="n"/>
      <c r="DLN128" s="406" t="n"/>
      <c r="DLO128" s="406" t="n"/>
      <c r="DLP128" s="406" t="n"/>
      <c r="DLQ128" s="406" t="n"/>
      <c r="DLR128" s="406" t="n"/>
      <c r="DLS128" s="406" t="n"/>
      <c r="DLT128" s="406" t="n"/>
      <c r="DLU128" s="406" t="n"/>
      <c r="DLV128" s="406" t="n"/>
      <c r="DLW128" s="406" t="n"/>
      <c r="DLX128" s="406" t="n"/>
      <c r="DLY128" s="406" t="n"/>
      <c r="DLZ128" s="406" t="n"/>
      <c r="DMA128" s="406" t="n"/>
      <c r="DMB128" s="406" t="n"/>
      <c r="DMC128" s="406" t="n"/>
      <c r="DMD128" s="406" t="n"/>
      <c r="DME128" s="406" t="n"/>
      <c r="DMF128" s="406" t="n"/>
      <c r="DMG128" s="406" t="n"/>
      <c r="DMH128" s="406" t="n"/>
      <c r="DMI128" s="406" t="n"/>
      <c r="DMJ128" s="406" t="n"/>
      <c r="DMK128" s="406" t="n"/>
      <c r="DML128" s="406" t="n"/>
      <c r="DMM128" s="406" t="n"/>
      <c r="DMN128" s="406" t="n"/>
      <c r="DMO128" s="406" t="n"/>
      <c r="DMP128" s="406" t="n"/>
      <c r="DMQ128" s="406" t="n"/>
      <c r="DMR128" s="406" t="n"/>
      <c r="DMS128" s="406" t="n"/>
      <c r="DMT128" s="406" t="n"/>
      <c r="DMU128" s="406" t="n"/>
      <c r="DMV128" s="406" t="n"/>
      <c r="DMW128" s="406" t="n"/>
      <c r="DMX128" s="406" t="n"/>
      <c r="DMY128" s="406" t="n"/>
      <c r="DMZ128" s="406" t="n"/>
      <c r="DNA128" s="406" t="n"/>
      <c r="DNB128" s="406" t="n"/>
      <c r="DNC128" s="406" t="n"/>
      <c r="DND128" s="406" t="n"/>
      <c r="DNE128" s="406" t="n"/>
      <c r="DNF128" s="406" t="n"/>
      <c r="DNG128" s="406" t="n"/>
      <c r="DNH128" s="406" t="n"/>
      <c r="DNI128" s="406" t="n"/>
      <c r="DNJ128" s="406" t="n"/>
      <c r="DNK128" s="406" t="n"/>
      <c r="DNL128" s="406" t="n"/>
      <c r="DNM128" s="406" t="n"/>
      <c r="DNN128" s="406" t="n"/>
      <c r="DNO128" s="406" t="n"/>
      <c r="DNP128" s="406" t="n"/>
      <c r="DNQ128" s="406" t="n"/>
      <c r="DNR128" s="406" t="n"/>
      <c r="DNS128" s="406" t="n"/>
      <c r="DNT128" s="406" t="n"/>
      <c r="DNU128" s="406" t="n"/>
      <c r="DNV128" s="406" t="n"/>
      <c r="DNW128" s="406" t="n"/>
      <c r="DNX128" s="406" t="n"/>
      <c r="DNY128" s="406" t="n"/>
      <c r="DNZ128" s="406" t="n"/>
      <c r="DOA128" s="406" t="n"/>
      <c r="DOB128" s="406" t="n"/>
      <c r="DOC128" s="406" t="n"/>
      <c r="DOD128" s="406" t="n"/>
      <c r="DOE128" s="406" t="n"/>
      <c r="DOF128" s="406" t="n"/>
      <c r="DOG128" s="406" t="n"/>
      <c r="DOH128" s="406" t="n"/>
      <c r="DOI128" s="406" t="n"/>
      <c r="DOJ128" s="406" t="n"/>
      <c r="DOK128" s="406" t="n"/>
      <c r="DOL128" s="406" t="n"/>
      <c r="DOM128" s="406" t="n"/>
      <c r="DON128" s="406" t="n"/>
      <c r="DOO128" s="406" t="n"/>
      <c r="DOP128" s="406" t="n"/>
      <c r="DOQ128" s="406" t="n"/>
      <c r="DOR128" s="406" t="n"/>
      <c r="DOS128" s="406" t="n"/>
      <c r="DOT128" s="406" t="n"/>
      <c r="DOU128" s="406" t="n"/>
      <c r="DOV128" s="406" t="n"/>
      <c r="DOW128" s="406" t="n"/>
      <c r="DOX128" s="406" t="n"/>
      <c r="DOY128" s="406" t="n"/>
      <c r="DOZ128" s="406" t="n"/>
      <c r="DPA128" s="406" t="n"/>
      <c r="DPB128" s="406" t="n"/>
      <c r="DPC128" s="406" t="n"/>
      <c r="DPD128" s="406" t="n"/>
      <c r="DPE128" s="406" t="n"/>
      <c r="DPF128" s="406" t="n"/>
      <c r="DPG128" s="406" t="n"/>
      <c r="DPH128" s="406" t="n"/>
      <c r="DPI128" s="406" t="n"/>
      <c r="DPJ128" s="406" t="n"/>
      <c r="DPK128" s="406" t="n"/>
      <c r="DPL128" s="406" t="n"/>
      <c r="DPM128" s="406" t="n"/>
      <c r="DPN128" s="406" t="n"/>
      <c r="DPO128" s="406" t="n"/>
      <c r="DPP128" s="406" t="n"/>
      <c r="DPQ128" s="406" t="n"/>
      <c r="DPR128" s="406" t="n"/>
      <c r="DPS128" s="406" t="n"/>
      <c r="DPT128" s="406" t="n"/>
      <c r="DPU128" s="406" t="n"/>
      <c r="DPV128" s="406" t="n"/>
      <c r="DPW128" s="406" t="n"/>
      <c r="DPX128" s="406" t="n"/>
      <c r="DPY128" s="406" t="n"/>
      <c r="DPZ128" s="406" t="n"/>
      <c r="DQA128" s="406" t="n"/>
      <c r="DQB128" s="406" t="n"/>
      <c r="DQC128" s="406" t="n"/>
      <c r="DQD128" s="406" t="n"/>
      <c r="DQE128" s="406" t="n"/>
      <c r="DQF128" s="406" t="n"/>
      <c r="DQG128" s="406" t="n"/>
      <c r="DQH128" s="406" t="n"/>
      <c r="DQI128" s="406" t="n"/>
      <c r="DQJ128" s="406" t="n"/>
      <c r="DQK128" s="406" t="n"/>
      <c r="DQL128" s="406" t="n"/>
      <c r="DQM128" s="406" t="n"/>
      <c r="DQN128" s="406" t="n"/>
      <c r="DQO128" s="406" t="n"/>
      <c r="DQP128" s="406" t="n"/>
      <c r="DQQ128" s="406" t="n"/>
      <c r="DQR128" s="406" t="n"/>
      <c r="DQS128" s="406" t="n"/>
      <c r="DQT128" s="406" t="n"/>
      <c r="DQU128" s="406" t="n"/>
      <c r="DQV128" s="406" t="n"/>
      <c r="DQW128" s="406" t="n"/>
      <c r="DQX128" s="406" t="n"/>
      <c r="DQY128" s="406" t="n"/>
      <c r="DQZ128" s="406" t="n"/>
      <c r="DRA128" s="406" t="n"/>
      <c r="DRB128" s="406" t="n"/>
      <c r="DRC128" s="406" t="n"/>
      <c r="DRD128" s="406" t="n"/>
      <c r="DRE128" s="406" t="n"/>
      <c r="DRF128" s="406" t="n"/>
      <c r="DRG128" s="406" t="n"/>
      <c r="DRH128" s="406" t="n"/>
      <c r="DRI128" s="406" t="n"/>
      <c r="DRJ128" s="406" t="n"/>
      <c r="DRK128" s="406" t="n"/>
      <c r="DRL128" s="406" t="n"/>
      <c r="DRM128" s="406" t="n"/>
      <c r="DRN128" s="406" t="n"/>
      <c r="DRO128" s="406" t="n"/>
      <c r="DRP128" s="406" t="n"/>
      <c r="DRQ128" s="406" t="n"/>
      <c r="DRR128" s="406" t="n"/>
      <c r="DRS128" s="406" t="n"/>
      <c r="DRT128" s="406" t="n"/>
      <c r="DRU128" s="406" t="n"/>
      <c r="DRV128" s="406" t="n"/>
      <c r="DRW128" s="406" t="n"/>
      <c r="DRX128" s="406" t="n"/>
      <c r="DRY128" s="406" t="n"/>
      <c r="DRZ128" s="406" t="n"/>
      <c r="DSA128" s="406" t="n"/>
      <c r="DSB128" s="406" t="n"/>
      <c r="DSC128" s="406" t="n"/>
      <c r="DSD128" s="406" t="n"/>
      <c r="DSE128" s="406" t="n"/>
      <c r="DSF128" s="406" t="n"/>
      <c r="DSG128" s="406" t="n"/>
      <c r="DSH128" s="406" t="n"/>
      <c r="DSI128" s="406" t="n"/>
      <c r="DSJ128" s="406" t="n"/>
      <c r="DSK128" s="406" t="n"/>
      <c r="DSL128" s="406" t="n"/>
      <c r="DSM128" s="406" t="n"/>
      <c r="DSN128" s="406" t="n"/>
      <c r="DSO128" s="406" t="n"/>
      <c r="DSP128" s="406" t="n"/>
      <c r="DSQ128" s="406" t="n"/>
      <c r="DSR128" s="406" t="n"/>
      <c r="DSS128" s="406" t="n"/>
      <c r="DST128" s="406" t="n"/>
      <c r="DSU128" s="406" t="n"/>
      <c r="DSV128" s="406" t="n"/>
      <c r="DSW128" s="406" t="n"/>
      <c r="DSX128" s="406" t="n"/>
      <c r="DSY128" s="406" t="n"/>
      <c r="DSZ128" s="406" t="n"/>
      <c r="DTA128" s="406" t="n"/>
      <c r="DTB128" s="406" t="n"/>
      <c r="DTC128" s="406" t="n"/>
      <c r="DTD128" s="406" t="n"/>
      <c r="DTE128" s="406" t="n"/>
      <c r="DTF128" s="406" t="n"/>
      <c r="DTG128" s="406" t="n"/>
      <c r="DTH128" s="406" t="n"/>
      <c r="DTI128" s="406" t="n"/>
      <c r="DTJ128" s="406" t="n"/>
      <c r="DTK128" s="406" t="n"/>
      <c r="DTL128" s="406" t="n"/>
      <c r="DTM128" s="406" t="n"/>
      <c r="DTN128" s="406" t="n"/>
      <c r="DTO128" s="406" t="n"/>
      <c r="DTP128" s="406" t="n"/>
      <c r="DTQ128" s="406" t="n"/>
      <c r="DTR128" s="406" t="n"/>
      <c r="DTS128" s="406" t="n"/>
      <c r="DTT128" s="406" t="n"/>
      <c r="DTU128" s="406" t="n"/>
      <c r="DTV128" s="406" t="n"/>
      <c r="DTW128" s="406" t="n"/>
      <c r="DTX128" s="406" t="n"/>
      <c r="DTY128" s="406" t="n"/>
      <c r="DTZ128" s="406" t="n"/>
      <c r="DUA128" s="406" t="n"/>
      <c r="DUB128" s="406" t="n"/>
      <c r="DUC128" s="406" t="n"/>
      <c r="DUD128" s="406" t="n"/>
      <c r="DUE128" s="406" t="n"/>
      <c r="DUF128" s="406" t="n"/>
      <c r="DUG128" s="406" t="n"/>
      <c r="DUH128" s="406" t="n"/>
      <c r="DUI128" s="406" t="n"/>
      <c r="DUJ128" s="406" t="n"/>
      <c r="DUK128" s="406" t="n"/>
      <c r="DUL128" s="406" t="n"/>
      <c r="DUM128" s="406" t="n"/>
      <c r="DUN128" s="406" t="n"/>
      <c r="DUO128" s="406" t="n"/>
      <c r="DUP128" s="406" t="n"/>
      <c r="DUQ128" s="406" t="n"/>
      <c r="DUR128" s="406" t="n"/>
      <c r="DUS128" s="406" t="n"/>
      <c r="DUT128" s="406" t="n"/>
      <c r="DUU128" s="406" t="n"/>
      <c r="DUV128" s="406" t="n"/>
      <c r="DUW128" s="406" t="n"/>
      <c r="DUX128" s="406" t="n"/>
      <c r="DUY128" s="406" t="n"/>
      <c r="DUZ128" s="406" t="n"/>
      <c r="DVA128" s="406" t="n"/>
      <c r="DVB128" s="406" t="n"/>
      <c r="DVC128" s="406" t="n"/>
      <c r="DVD128" s="406" t="n"/>
      <c r="DVE128" s="406" t="n"/>
      <c r="DVF128" s="406" t="n"/>
      <c r="DVG128" s="406" t="n"/>
      <c r="DVH128" s="406" t="n"/>
      <c r="DVI128" s="406" t="n"/>
      <c r="DVJ128" s="406" t="n"/>
      <c r="DVK128" s="406" t="n"/>
      <c r="DVL128" s="406" t="n"/>
      <c r="DVM128" s="406" t="n"/>
      <c r="DVN128" s="406" t="n"/>
      <c r="DVO128" s="406" t="n"/>
      <c r="DVP128" s="406" t="n"/>
      <c r="DVQ128" s="406" t="n"/>
      <c r="DVR128" s="406" t="n"/>
      <c r="DVS128" s="406" t="n"/>
      <c r="DVT128" s="406" t="n"/>
      <c r="DVU128" s="406" t="n"/>
      <c r="DVV128" s="406" t="n"/>
      <c r="DVW128" s="406" t="n"/>
      <c r="DVX128" s="406" t="n"/>
      <c r="DVY128" s="406" t="n"/>
      <c r="DVZ128" s="406" t="n"/>
      <c r="DWA128" s="406" t="n"/>
      <c r="DWB128" s="406" t="n"/>
      <c r="DWC128" s="406" t="n"/>
      <c r="DWD128" s="406" t="n"/>
      <c r="DWE128" s="406" t="n"/>
      <c r="DWF128" s="406" t="n"/>
      <c r="DWG128" s="406" t="n"/>
      <c r="DWH128" s="406" t="n"/>
      <c r="DWI128" s="406" t="n"/>
      <c r="DWJ128" s="406" t="n"/>
      <c r="DWK128" s="406" t="n"/>
      <c r="DWL128" s="406" t="n"/>
      <c r="DWM128" s="406" t="n"/>
      <c r="DWN128" s="406" t="n"/>
      <c r="DWO128" s="406" t="n"/>
      <c r="DWP128" s="406" t="n"/>
      <c r="DWQ128" s="406" t="n"/>
      <c r="DWR128" s="406" t="n"/>
      <c r="DWS128" s="406" t="n"/>
      <c r="DWT128" s="406" t="n"/>
      <c r="DWU128" s="406" t="n"/>
      <c r="DWV128" s="406" t="n"/>
      <c r="DWW128" s="406" t="n"/>
      <c r="DWX128" s="406" t="n"/>
      <c r="DWY128" s="406" t="n"/>
      <c r="DWZ128" s="406" t="n"/>
      <c r="DXA128" s="406" t="n"/>
      <c r="DXB128" s="406" t="n"/>
      <c r="DXC128" s="406" t="n"/>
      <c r="DXD128" s="406" t="n"/>
      <c r="DXE128" s="406" t="n"/>
      <c r="DXF128" s="406" t="n"/>
      <c r="DXG128" s="406" t="n"/>
      <c r="DXH128" s="406" t="n"/>
      <c r="DXI128" s="406" t="n"/>
      <c r="DXJ128" s="406" t="n"/>
      <c r="DXK128" s="406" t="n"/>
      <c r="DXL128" s="406" t="n"/>
      <c r="DXM128" s="406" t="n"/>
      <c r="DXN128" s="406" t="n"/>
      <c r="DXO128" s="406" t="n"/>
      <c r="DXP128" s="406" t="n"/>
      <c r="DXQ128" s="406" t="n"/>
      <c r="DXR128" s="406" t="n"/>
      <c r="DXS128" s="406" t="n"/>
      <c r="DXT128" s="406" t="n"/>
      <c r="DXU128" s="406" t="n"/>
      <c r="DXV128" s="406" t="n"/>
      <c r="DXW128" s="406" t="n"/>
      <c r="DXX128" s="406" t="n"/>
      <c r="DXY128" s="406" t="n"/>
      <c r="DXZ128" s="406" t="n"/>
      <c r="DYA128" s="406" t="n"/>
      <c r="DYB128" s="406" t="n"/>
      <c r="DYC128" s="406" t="n"/>
      <c r="DYD128" s="406" t="n"/>
      <c r="DYE128" s="406" t="n"/>
      <c r="DYF128" s="406" t="n"/>
      <c r="DYG128" s="406" t="n"/>
      <c r="DYH128" s="406" t="n"/>
      <c r="DYI128" s="406" t="n"/>
      <c r="DYJ128" s="406" t="n"/>
      <c r="DYK128" s="406" t="n"/>
      <c r="DYL128" s="406" t="n"/>
      <c r="DYM128" s="406" t="n"/>
      <c r="DYN128" s="406" t="n"/>
      <c r="DYO128" s="406" t="n"/>
      <c r="DYP128" s="406" t="n"/>
      <c r="DYQ128" s="406" t="n"/>
      <c r="DYR128" s="406" t="n"/>
      <c r="DYS128" s="406" t="n"/>
      <c r="DYT128" s="406" t="n"/>
      <c r="DYU128" s="406" t="n"/>
      <c r="DYV128" s="406" t="n"/>
      <c r="DYW128" s="406" t="n"/>
      <c r="DYX128" s="406" t="n"/>
      <c r="DYY128" s="406" t="n"/>
      <c r="DYZ128" s="406" t="n"/>
      <c r="DZA128" s="406" t="n"/>
      <c r="DZB128" s="406" t="n"/>
      <c r="DZC128" s="406" t="n"/>
      <c r="DZD128" s="406" t="n"/>
      <c r="DZE128" s="406" t="n"/>
      <c r="DZF128" s="406" t="n"/>
      <c r="DZG128" s="406" t="n"/>
      <c r="DZH128" s="406" t="n"/>
      <c r="DZI128" s="406" t="n"/>
      <c r="DZJ128" s="406" t="n"/>
      <c r="DZK128" s="406" t="n"/>
      <c r="DZL128" s="406" t="n"/>
      <c r="DZM128" s="406" t="n"/>
      <c r="DZN128" s="406" t="n"/>
      <c r="DZO128" s="406" t="n"/>
      <c r="DZP128" s="406" t="n"/>
      <c r="DZQ128" s="406" t="n"/>
      <c r="DZR128" s="406" t="n"/>
      <c r="DZS128" s="406" t="n"/>
      <c r="DZT128" s="406" t="n"/>
      <c r="DZU128" s="406" t="n"/>
      <c r="DZV128" s="406" t="n"/>
      <c r="DZW128" s="406" t="n"/>
      <c r="DZX128" s="406" t="n"/>
      <c r="DZY128" s="406" t="n"/>
      <c r="DZZ128" s="406" t="n"/>
      <c r="EAA128" s="406" t="n"/>
      <c r="EAB128" s="406" t="n"/>
      <c r="EAC128" s="406" t="n"/>
      <c r="EAD128" s="406" t="n"/>
      <c r="EAE128" s="406" t="n"/>
      <c r="EAF128" s="406" t="n"/>
      <c r="EAG128" s="406" t="n"/>
      <c r="EAH128" s="406" t="n"/>
      <c r="EAI128" s="406" t="n"/>
      <c r="EAJ128" s="406" t="n"/>
      <c r="EAK128" s="406" t="n"/>
      <c r="EAL128" s="406" t="n"/>
      <c r="EAM128" s="406" t="n"/>
      <c r="EAN128" s="406" t="n"/>
      <c r="EAO128" s="406" t="n"/>
      <c r="EAP128" s="406" t="n"/>
      <c r="EAQ128" s="406" t="n"/>
      <c r="EAR128" s="406" t="n"/>
      <c r="EAS128" s="406" t="n"/>
      <c r="EAT128" s="406" t="n"/>
      <c r="EAU128" s="406" t="n"/>
      <c r="EAV128" s="406" t="n"/>
      <c r="EAW128" s="406" t="n"/>
      <c r="EAX128" s="406" t="n"/>
      <c r="EAY128" s="406" t="n"/>
      <c r="EAZ128" s="406" t="n"/>
      <c r="EBA128" s="406" t="n"/>
      <c r="EBB128" s="406" t="n"/>
      <c r="EBC128" s="406" t="n"/>
      <c r="EBD128" s="406" t="n"/>
      <c r="EBE128" s="406" t="n"/>
      <c r="EBF128" s="406" t="n"/>
      <c r="EBG128" s="406" t="n"/>
      <c r="EBH128" s="406" t="n"/>
      <c r="EBI128" s="406" t="n"/>
      <c r="EBJ128" s="406" t="n"/>
      <c r="EBK128" s="406" t="n"/>
      <c r="EBL128" s="406" t="n"/>
      <c r="EBM128" s="406" t="n"/>
      <c r="EBN128" s="406" t="n"/>
      <c r="EBO128" s="406" t="n"/>
      <c r="EBP128" s="406" t="n"/>
      <c r="EBQ128" s="406" t="n"/>
      <c r="EBR128" s="406" t="n"/>
      <c r="EBS128" s="406" t="n"/>
      <c r="EBT128" s="406" t="n"/>
      <c r="EBU128" s="406" t="n"/>
      <c r="EBV128" s="406" t="n"/>
      <c r="EBW128" s="406" t="n"/>
      <c r="EBX128" s="406" t="n"/>
      <c r="EBY128" s="406" t="n"/>
      <c r="EBZ128" s="406" t="n"/>
      <c r="ECA128" s="406" t="n"/>
      <c r="ECB128" s="406" t="n"/>
      <c r="ECC128" s="406" t="n"/>
      <c r="ECD128" s="406" t="n"/>
      <c r="ECE128" s="406" t="n"/>
      <c r="ECF128" s="406" t="n"/>
      <c r="ECG128" s="406" t="n"/>
      <c r="ECH128" s="406" t="n"/>
      <c r="ECI128" s="406" t="n"/>
      <c r="ECJ128" s="406" t="n"/>
      <c r="ECK128" s="406" t="n"/>
      <c r="ECL128" s="406" t="n"/>
      <c r="ECM128" s="406" t="n"/>
      <c r="ECN128" s="406" t="n"/>
      <c r="ECO128" s="406" t="n"/>
      <c r="ECP128" s="406" t="n"/>
      <c r="ECQ128" s="406" t="n"/>
      <c r="ECR128" s="406" t="n"/>
      <c r="ECS128" s="406" t="n"/>
      <c r="ECT128" s="406" t="n"/>
      <c r="ECU128" s="406" t="n"/>
      <c r="ECV128" s="406" t="n"/>
      <c r="ECW128" s="406" t="n"/>
      <c r="ECX128" s="406" t="n"/>
      <c r="ECY128" s="406" t="n"/>
      <c r="ECZ128" s="406" t="n"/>
      <c r="EDA128" s="406" t="n"/>
      <c r="EDB128" s="406" t="n"/>
      <c r="EDC128" s="406" t="n"/>
      <c r="EDD128" s="406" t="n"/>
      <c r="EDE128" s="406" t="n"/>
      <c r="EDF128" s="406" t="n"/>
      <c r="EDG128" s="406" t="n"/>
      <c r="EDH128" s="406" t="n"/>
      <c r="EDI128" s="406" t="n"/>
      <c r="EDJ128" s="406" t="n"/>
      <c r="EDK128" s="406" t="n"/>
      <c r="EDL128" s="406" t="n"/>
      <c r="EDM128" s="406" t="n"/>
      <c r="EDN128" s="406" t="n"/>
      <c r="EDO128" s="406" t="n"/>
      <c r="EDP128" s="406" t="n"/>
      <c r="EDQ128" s="406" t="n"/>
      <c r="EDR128" s="406" t="n"/>
      <c r="EDS128" s="406" t="n"/>
      <c r="EDT128" s="406" t="n"/>
      <c r="EDU128" s="406" t="n"/>
      <c r="EDV128" s="406" t="n"/>
      <c r="EDW128" s="406" t="n"/>
      <c r="EDX128" s="406" t="n"/>
      <c r="EDY128" s="406" t="n"/>
      <c r="EDZ128" s="406" t="n"/>
      <c r="EEA128" s="406" t="n"/>
      <c r="EEB128" s="406" t="n"/>
      <c r="EEC128" s="406" t="n"/>
      <c r="EED128" s="406" t="n"/>
      <c r="EEE128" s="406" t="n"/>
      <c r="EEF128" s="406" t="n"/>
      <c r="EEG128" s="406" t="n"/>
      <c r="EEH128" s="406" t="n"/>
      <c r="EEI128" s="406" t="n"/>
      <c r="EEJ128" s="406" t="n"/>
      <c r="EEK128" s="406" t="n"/>
      <c r="EEL128" s="406" t="n"/>
      <c r="EEM128" s="406" t="n"/>
      <c r="EEN128" s="406" t="n"/>
      <c r="EEO128" s="406" t="n"/>
      <c r="EEP128" s="406" t="n"/>
      <c r="EEQ128" s="406" t="n"/>
      <c r="EER128" s="406" t="n"/>
      <c r="EES128" s="406" t="n"/>
      <c r="EET128" s="406" t="n"/>
      <c r="EEU128" s="406" t="n"/>
      <c r="EEV128" s="406" t="n"/>
      <c r="EEW128" s="406" t="n"/>
      <c r="EEX128" s="406" t="n"/>
      <c r="EEY128" s="406" t="n"/>
      <c r="EEZ128" s="406" t="n"/>
      <c r="EFA128" s="406" t="n"/>
      <c r="EFB128" s="406" t="n"/>
      <c r="EFC128" s="406" t="n"/>
      <c r="EFD128" s="406" t="n"/>
      <c r="EFE128" s="406" t="n"/>
      <c r="EFF128" s="406" t="n"/>
      <c r="EFG128" s="406" t="n"/>
      <c r="EFH128" s="406" t="n"/>
      <c r="EFI128" s="406" t="n"/>
      <c r="EFJ128" s="406" t="n"/>
      <c r="EFK128" s="406" t="n"/>
      <c r="EFL128" s="406" t="n"/>
      <c r="EFM128" s="406" t="n"/>
      <c r="EFN128" s="406" t="n"/>
      <c r="EFO128" s="406" t="n"/>
      <c r="EFP128" s="406" t="n"/>
      <c r="EFQ128" s="406" t="n"/>
      <c r="EFR128" s="406" t="n"/>
      <c r="EFS128" s="406" t="n"/>
      <c r="EFT128" s="406" t="n"/>
      <c r="EFU128" s="406" t="n"/>
      <c r="EFV128" s="406" t="n"/>
      <c r="EFW128" s="406" t="n"/>
      <c r="EFX128" s="406" t="n"/>
      <c r="EFY128" s="406" t="n"/>
      <c r="EFZ128" s="406" t="n"/>
      <c r="EGA128" s="406" t="n"/>
      <c r="EGB128" s="406" t="n"/>
      <c r="EGC128" s="406" t="n"/>
      <c r="EGD128" s="406" t="n"/>
      <c r="EGE128" s="406" t="n"/>
      <c r="EGF128" s="406" t="n"/>
      <c r="EGG128" s="406" t="n"/>
      <c r="EGH128" s="406" t="n"/>
      <c r="EGI128" s="406" t="n"/>
      <c r="EGJ128" s="406" t="n"/>
      <c r="EGK128" s="406" t="n"/>
      <c r="EGL128" s="406" t="n"/>
      <c r="EGM128" s="406" t="n"/>
      <c r="EGN128" s="406" t="n"/>
      <c r="EGO128" s="406" t="n"/>
      <c r="EGP128" s="406" t="n"/>
      <c r="EGQ128" s="406" t="n"/>
      <c r="EGR128" s="406" t="n"/>
      <c r="EGS128" s="406" t="n"/>
      <c r="EGT128" s="406" t="n"/>
      <c r="EGU128" s="406" t="n"/>
      <c r="EGV128" s="406" t="n"/>
      <c r="EGW128" s="406" t="n"/>
      <c r="EGX128" s="406" t="n"/>
      <c r="EGY128" s="406" t="n"/>
      <c r="EGZ128" s="406" t="n"/>
      <c r="EHA128" s="406" t="n"/>
      <c r="EHB128" s="406" t="n"/>
      <c r="EHC128" s="406" t="n"/>
      <c r="EHD128" s="406" t="n"/>
      <c r="EHE128" s="406" t="n"/>
      <c r="EHF128" s="406" t="n"/>
      <c r="EHG128" s="406" t="n"/>
      <c r="EHH128" s="406" t="n"/>
      <c r="EHI128" s="406" t="n"/>
      <c r="EHJ128" s="406" t="n"/>
      <c r="EHK128" s="406" t="n"/>
      <c r="EHL128" s="406" t="n"/>
      <c r="EHM128" s="406" t="n"/>
      <c r="EHN128" s="406" t="n"/>
      <c r="EHO128" s="406" t="n"/>
      <c r="EHP128" s="406" t="n"/>
      <c r="EHQ128" s="406" t="n"/>
      <c r="EHR128" s="406" t="n"/>
      <c r="EHS128" s="406" t="n"/>
      <c r="EHT128" s="406" t="n"/>
      <c r="EHU128" s="406" t="n"/>
      <c r="EHV128" s="406" t="n"/>
      <c r="EHW128" s="406" t="n"/>
      <c r="EHX128" s="406" t="n"/>
      <c r="EHY128" s="406" t="n"/>
      <c r="EHZ128" s="406" t="n"/>
      <c r="EIA128" s="406" t="n"/>
      <c r="EIB128" s="406" t="n"/>
      <c r="EIC128" s="406" t="n"/>
      <c r="EID128" s="406" t="n"/>
      <c r="EIE128" s="406" t="n"/>
      <c r="EIF128" s="406" t="n"/>
      <c r="EIG128" s="406" t="n"/>
      <c r="EIH128" s="406" t="n"/>
      <c r="EII128" s="406" t="n"/>
      <c r="EIJ128" s="406" t="n"/>
      <c r="EIK128" s="406" t="n"/>
      <c r="EIL128" s="406" t="n"/>
      <c r="EIM128" s="406" t="n"/>
      <c r="EIN128" s="406" t="n"/>
      <c r="EIO128" s="406" t="n"/>
      <c r="EIP128" s="406" t="n"/>
      <c r="EIQ128" s="406" t="n"/>
      <c r="EIR128" s="406" t="n"/>
      <c r="EIS128" s="406" t="n"/>
      <c r="EIT128" s="406" t="n"/>
      <c r="EIU128" s="406" t="n"/>
      <c r="EIV128" s="406" t="n"/>
      <c r="EIW128" s="406" t="n"/>
      <c r="EIX128" s="406" t="n"/>
      <c r="EIY128" s="406" t="n"/>
      <c r="EIZ128" s="406" t="n"/>
      <c r="EJA128" s="406" t="n"/>
      <c r="EJB128" s="406" t="n"/>
      <c r="EJC128" s="406" t="n"/>
      <c r="EJD128" s="406" t="n"/>
      <c r="EJE128" s="406" t="n"/>
      <c r="EJF128" s="406" t="n"/>
      <c r="EJG128" s="406" t="n"/>
      <c r="EJH128" s="406" t="n"/>
      <c r="EJI128" s="406" t="n"/>
      <c r="EJJ128" s="406" t="n"/>
      <c r="EJK128" s="406" t="n"/>
      <c r="EJL128" s="406" t="n"/>
      <c r="EJM128" s="406" t="n"/>
      <c r="EJN128" s="406" t="n"/>
      <c r="EJO128" s="406" t="n"/>
      <c r="EJP128" s="406" t="n"/>
      <c r="EJQ128" s="406" t="n"/>
      <c r="EJR128" s="406" t="n"/>
      <c r="EJS128" s="406" t="n"/>
      <c r="EJT128" s="406" t="n"/>
      <c r="EJU128" s="406" t="n"/>
      <c r="EJV128" s="406" t="n"/>
      <c r="EJW128" s="406" t="n"/>
      <c r="EJX128" s="406" t="n"/>
      <c r="EJY128" s="406" t="n"/>
      <c r="EJZ128" s="406" t="n"/>
      <c r="EKA128" s="406" t="n"/>
      <c r="EKB128" s="406" t="n"/>
      <c r="EKC128" s="406" t="n"/>
      <c r="EKD128" s="406" t="n"/>
      <c r="EKE128" s="406" t="n"/>
      <c r="EKF128" s="406" t="n"/>
      <c r="EKG128" s="406" t="n"/>
      <c r="EKH128" s="406" t="n"/>
      <c r="EKI128" s="406" t="n"/>
      <c r="EKJ128" s="406" t="n"/>
      <c r="EKK128" s="406" t="n"/>
      <c r="EKL128" s="406" t="n"/>
      <c r="EKM128" s="406" t="n"/>
      <c r="EKN128" s="406" t="n"/>
      <c r="EKO128" s="406" t="n"/>
      <c r="EKP128" s="406" t="n"/>
      <c r="EKQ128" s="406" t="n"/>
      <c r="EKR128" s="406" t="n"/>
      <c r="EKS128" s="406" t="n"/>
      <c r="EKT128" s="406" t="n"/>
      <c r="EKU128" s="406" t="n"/>
      <c r="EKV128" s="406" t="n"/>
      <c r="EKW128" s="406" t="n"/>
      <c r="EKX128" s="406" t="n"/>
      <c r="EKY128" s="406" t="n"/>
      <c r="EKZ128" s="406" t="n"/>
      <c r="ELA128" s="406" t="n"/>
      <c r="ELB128" s="406" t="n"/>
      <c r="ELC128" s="406" t="n"/>
      <c r="ELD128" s="406" t="n"/>
      <c r="ELE128" s="406" t="n"/>
      <c r="ELF128" s="406" t="n"/>
      <c r="ELG128" s="406" t="n"/>
      <c r="ELH128" s="406" t="n"/>
      <c r="ELI128" s="406" t="n"/>
      <c r="ELJ128" s="406" t="n"/>
      <c r="ELK128" s="406" t="n"/>
      <c r="ELL128" s="406" t="n"/>
      <c r="ELM128" s="406" t="n"/>
      <c r="ELN128" s="406" t="n"/>
      <c r="ELO128" s="406" t="n"/>
      <c r="ELP128" s="406" t="n"/>
      <c r="ELQ128" s="406" t="n"/>
      <c r="ELR128" s="406" t="n"/>
      <c r="ELS128" s="406" t="n"/>
      <c r="ELT128" s="406" t="n"/>
      <c r="ELU128" s="406" t="n"/>
      <c r="ELV128" s="406" t="n"/>
      <c r="ELW128" s="406" t="n"/>
      <c r="ELX128" s="406" t="n"/>
      <c r="ELY128" s="406" t="n"/>
      <c r="ELZ128" s="406" t="n"/>
      <c r="EMA128" s="406" t="n"/>
      <c r="EMB128" s="406" t="n"/>
      <c r="EMC128" s="406" t="n"/>
      <c r="EMD128" s="406" t="n"/>
      <c r="EME128" s="406" t="n"/>
      <c r="EMF128" s="406" t="n"/>
      <c r="EMG128" s="406" t="n"/>
      <c r="EMH128" s="406" t="n"/>
      <c r="EMI128" s="406" t="n"/>
      <c r="EMJ128" s="406" t="n"/>
      <c r="EMK128" s="406" t="n"/>
      <c r="EML128" s="406" t="n"/>
      <c r="EMM128" s="406" t="n"/>
      <c r="EMN128" s="406" t="n"/>
      <c r="EMO128" s="406" t="n"/>
      <c r="EMP128" s="406" t="n"/>
      <c r="EMQ128" s="406" t="n"/>
      <c r="EMR128" s="406" t="n"/>
      <c r="EMS128" s="406" t="n"/>
      <c r="EMT128" s="406" t="n"/>
      <c r="EMU128" s="406" t="n"/>
      <c r="EMV128" s="406" t="n"/>
      <c r="EMW128" s="406" t="n"/>
      <c r="EMX128" s="406" t="n"/>
      <c r="EMY128" s="406" t="n"/>
      <c r="EMZ128" s="406" t="n"/>
      <c r="ENA128" s="406" t="n"/>
      <c r="ENB128" s="406" t="n"/>
      <c r="ENC128" s="406" t="n"/>
      <c r="END128" s="406" t="n"/>
      <c r="ENE128" s="406" t="n"/>
      <c r="ENF128" s="406" t="n"/>
      <c r="ENG128" s="406" t="n"/>
      <c r="ENH128" s="406" t="n"/>
      <c r="ENI128" s="406" t="n"/>
      <c r="ENJ128" s="406" t="n"/>
      <c r="ENK128" s="406" t="n"/>
      <c r="ENL128" s="406" t="n"/>
      <c r="ENM128" s="406" t="n"/>
      <c r="ENN128" s="406" t="n"/>
      <c r="ENO128" s="406" t="n"/>
      <c r="ENP128" s="406" t="n"/>
      <c r="ENQ128" s="406" t="n"/>
      <c r="ENR128" s="406" t="n"/>
      <c r="ENS128" s="406" t="n"/>
      <c r="ENT128" s="406" t="n"/>
      <c r="ENU128" s="406" t="n"/>
      <c r="ENV128" s="406" t="n"/>
      <c r="ENW128" s="406" t="n"/>
      <c r="ENX128" s="406" t="n"/>
      <c r="ENY128" s="406" t="n"/>
      <c r="ENZ128" s="406" t="n"/>
      <c r="EOA128" s="406" t="n"/>
      <c r="EOB128" s="406" t="n"/>
      <c r="EOC128" s="406" t="n"/>
      <c r="EOD128" s="406" t="n"/>
      <c r="EOE128" s="406" t="n"/>
      <c r="EOF128" s="406" t="n"/>
      <c r="EOG128" s="406" t="n"/>
      <c r="EOH128" s="406" t="n"/>
      <c r="EOI128" s="406" t="n"/>
      <c r="EOJ128" s="406" t="n"/>
      <c r="EOK128" s="406" t="n"/>
      <c r="EOL128" s="406" t="n"/>
      <c r="EOM128" s="406" t="n"/>
      <c r="EON128" s="406" t="n"/>
      <c r="EOO128" s="406" t="n"/>
      <c r="EOP128" s="406" t="n"/>
      <c r="EOQ128" s="406" t="n"/>
      <c r="EOR128" s="406" t="n"/>
      <c r="EOS128" s="406" t="n"/>
      <c r="EOT128" s="406" t="n"/>
      <c r="EOU128" s="406" t="n"/>
      <c r="EOV128" s="406" t="n"/>
      <c r="EOW128" s="406" t="n"/>
      <c r="EOX128" s="406" t="n"/>
      <c r="EOY128" s="406" t="n"/>
      <c r="EOZ128" s="406" t="n"/>
      <c r="EPA128" s="406" t="n"/>
      <c r="EPB128" s="406" t="n"/>
      <c r="EPC128" s="406" t="n"/>
      <c r="EPD128" s="406" t="n"/>
      <c r="EPE128" s="406" t="n"/>
      <c r="EPF128" s="406" t="n"/>
      <c r="EPG128" s="406" t="n"/>
      <c r="EPH128" s="406" t="n"/>
      <c r="EPI128" s="406" t="n"/>
      <c r="EPJ128" s="406" t="n"/>
      <c r="EPK128" s="406" t="n"/>
      <c r="EPL128" s="406" t="n"/>
      <c r="EPM128" s="406" t="n"/>
      <c r="EPN128" s="406" t="n"/>
      <c r="EPO128" s="406" t="n"/>
      <c r="EPP128" s="406" t="n"/>
      <c r="EPQ128" s="406" t="n"/>
      <c r="EPR128" s="406" t="n"/>
      <c r="EPS128" s="406" t="n"/>
      <c r="EPT128" s="406" t="n"/>
      <c r="EPU128" s="406" t="n"/>
      <c r="EPV128" s="406" t="n"/>
      <c r="EPW128" s="406" t="n"/>
      <c r="EPX128" s="406" t="n"/>
      <c r="EPY128" s="406" t="n"/>
      <c r="EPZ128" s="406" t="n"/>
      <c r="EQA128" s="406" t="n"/>
      <c r="EQB128" s="406" t="n"/>
      <c r="EQC128" s="406" t="n"/>
      <c r="EQD128" s="406" t="n"/>
      <c r="EQE128" s="406" t="n"/>
      <c r="EQF128" s="406" t="n"/>
      <c r="EQG128" s="406" t="n"/>
      <c r="EQH128" s="406" t="n"/>
      <c r="EQI128" s="406" t="n"/>
      <c r="EQJ128" s="406" t="n"/>
      <c r="EQK128" s="406" t="n"/>
      <c r="EQL128" s="406" t="n"/>
      <c r="EQM128" s="406" t="n"/>
      <c r="EQN128" s="406" t="n"/>
      <c r="EQO128" s="406" t="n"/>
      <c r="EQP128" s="406" t="n"/>
      <c r="EQQ128" s="406" t="n"/>
      <c r="EQR128" s="406" t="n"/>
      <c r="EQS128" s="406" t="n"/>
      <c r="EQT128" s="406" t="n"/>
      <c r="EQU128" s="406" t="n"/>
      <c r="EQV128" s="406" t="n"/>
      <c r="EQW128" s="406" t="n"/>
      <c r="EQX128" s="406" t="n"/>
      <c r="EQY128" s="406" t="n"/>
      <c r="EQZ128" s="406" t="n"/>
      <c r="ERA128" s="406" t="n"/>
      <c r="ERB128" s="406" t="n"/>
      <c r="ERC128" s="406" t="n"/>
      <c r="ERD128" s="406" t="n"/>
      <c r="ERE128" s="406" t="n"/>
      <c r="ERF128" s="406" t="n"/>
      <c r="ERG128" s="406" t="n"/>
      <c r="ERH128" s="406" t="n"/>
      <c r="ERI128" s="406" t="n"/>
      <c r="ERJ128" s="406" t="n"/>
      <c r="ERK128" s="406" t="n"/>
      <c r="ERL128" s="406" t="n"/>
      <c r="ERM128" s="406" t="n"/>
      <c r="ERN128" s="406" t="n"/>
      <c r="ERO128" s="406" t="n"/>
      <c r="ERP128" s="406" t="n"/>
      <c r="ERQ128" s="406" t="n"/>
      <c r="ERR128" s="406" t="n"/>
      <c r="ERS128" s="406" t="n"/>
      <c r="ERT128" s="406" t="n"/>
      <c r="ERU128" s="406" t="n"/>
      <c r="ERV128" s="406" t="n"/>
      <c r="ERW128" s="406" t="n"/>
      <c r="ERX128" s="406" t="n"/>
      <c r="ERY128" s="406" t="n"/>
      <c r="ERZ128" s="406" t="n"/>
      <c r="ESA128" s="406" t="n"/>
      <c r="ESB128" s="406" t="n"/>
      <c r="ESC128" s="406" t="n"/>
      <c r="ESD128" s="406" t="n"/>
      <c r="ESE128" s="406" t="n"/>
      <c r="ESF128" s="406" t="n"/>
      <c r="ESG128" s="406" t="n"/>
      <c r="ESH128" s="406" t="n"/>
      <c r="ESI128" s="406" t="n"/>
      <c r="ESJ128" s="406" t="n"/>
      <c r="ESK128" s="406" t="n"/>
      <c r="ESL128" s="406" t="n"/>
      <c r="ESM128" s="406" t="n"/>
      <c r="ESN128" s="406" t="n"/>
      <c r="ESO128" s="406" t="n"/>
      <c r="ESP128" s="406" t="n"/>
      <c r="ESQ128" s="406" t="n"/>
      <c r="ESR128" s="406" t="n"/>
      <c r="ESS128" s="406" t="n"/>
      <c r="EST128" s="406" t="n"/>
      <c r="ESU128" s="406" t="n"/>
      <c r="ESV128" s="406" t="n"/>
      <c r="ESW128" s="406" t="n"/>
      <c r="ESX128" s="406" t="n"/>
      <c r="ESY128" s="406" t="n"/>
      <c r="ESZ128" s="406" t="n"/>
      <c r="ETA128" s="406" t="n"/>
      <c r="ETB128" s="406" t="n"/>
      <c r="ETC128" s="406" t="n"/>
      <c r="ETD128" s="406" t="n"/>
      <c r="ETE128" s="406" t="n"/>
      <c r="ETF128" s="406" t="n"/>
      <c r="ETG128" s="406" t="n"/>
      <c r="ETH128" s="406" t="n"/>
      <c r="ETI128" s="406" t="n"/>
      <c r="ETJ128" s="406" t="n"/>
      <c r="ETK128" s="406" t="n"/>
      <c r="ETL128" s="406" t="n"/>
      <c r="ETM128" s="406" t="n"/>
      <c r="ETN128" s="406" t="n"/>
      <c r="ETO128" s="406" t="n"/>
      <c r="ETP128" s="406" t="n"/>
      <c r="ETQ128" s="406" t="n"/>
      <c r="ETR128" s="406" t="n"/>
      <c r="ETS128" s="406" t="n"/>
      <c r="ETT128" s="406" t="n"/>
      <c r="ETU128" s="406" t="n"/>
      <c r="ETV128" s="406" t="n"/>
      <c r="ETW128" s="406" t="n"/>
      <c r="ETX128" s="406" t="n"/>
      <c r="ETY128" s="406" t="n"/>
      <c r="ETZ128" s="406" t="n"/>
      <c r="EUA128" s="406" t="n"/>
      <c r="EUB128" s="406" t="n"/>
      <c r="EUC128" s="406" t="n"/>
      <c r="EUD128" s="406" t="n"/>
      <c r="EUE128" s="406" t="n"/>
      <c r="EUF128" s="406" t="n"/>
      <c r="EUG128" s="406" t="n"/>
      <c r="EUH128" s="406" t="n"/>
      <c r="EUI128" s="406" t="n"/>
      <c r="EUJ128" s="406" t="n"/>
      <c r="EUK128" s="406" t="n"/>
      <c r="EUL128" s="406" t="n"/>
      <c r="EUM128" s="406" t="n"/>
      <c r="EUN128" s="406" t="n"/>
      <c r="EUO128" s="406" t="n"/>
      <c r="EUP128" s="406" t="n"/>
      <c r="EUQ128" s="406" t="n"/>
      <c r="EUR128" s="406" t="n"/>
      <c r="EUS128" s="406" t="n"/>
      <c r="EUT128" s="406" t="n"/>
      <c r="EUU128" s="406" t="n"/>
      <c r="EUV128" s="406" t="n"/>
      <c r="EUW128" s="406" t="n"/>
      <c r="EUX128" s="406" t="n"/>
      <c r="EUY128" s="406" t="n"/>
      <c r="EUZ128" s="406" t="n"/>
      <c r="EVA128" s="406" t="n"/>
      <c r="EVB128" s="406" t="n"/>
      <c r="EVC128" s="406" t="n"/>
      <c r="EVD128" s="406" t="n"/>
      <c r="EVE128" s="406" t="n"/>
      <c r="EVF128" s="406" t="n"/>
      <c r="EVG128" s="406" t="n"/>
      <c r="EVH128" s="406" t="n"/>
      <c r="EVI128" s="406" t="n"/>
      <c r="EVJ128" s="406" t="n"/>
      <c r="EVK128" s="406" t="n"/>
      <c r="EVL128" s="406" t="n"/>
      <c r="EVM128" s="406" t="n"/>
      <c r="EVN128" s="406" t="n"/>
      <c r="EVO128" s="406" t="n"/>
      <c r="EVP128" s="406" t="n"/>
      <c r="EVQ128" s="406" t="n"/>
      <c r="EVR128" s="406" t="n"/>
      <c r="EVS128" s="406" t="n"/>
      <c r="EVT128" s="406" t="n"/>
      <c r="EVU128" s="406" t="n"/>
      <c r="EVV128" s="406" t="n"/>
      <c r="EVW128" s="406" t="n"/>
      <c r="EVX128" s="406" t="n"/>
      <c r="EVY128" s="406" t="n"/>
      <c r="EVZ128" s="406" t="n"/>
      <c r="EWA128" s="406" t="n"/>
      <c r="EWB128" s="406" t="n"/>
      <c r="EWC128" s="406" t="n"/>
      <c r="EWD128" s="406" t="n"/>
      <c r="EWE128" s="406" t="n"/>
      <c r="EWF128" s="406" t="n"/>
      <c r="EWG128" s="406" t="n"/>
      <c r="EWH128" s="406" t="n"/>
      <c r="EWI128" s="406" t="n"/>
      <c r="EWJ128" s="406" t="n"/>
      <c r="EWK128" s="406" t="n"/>
      <c r="EWL128" s="406" t="n"/>
      <c r="EWM128" s="406" t="n"/>
      <c r="EWN128" s="406" t="n"/>
      <c r="EWO128" s="406" t="n"/>
      <c r="EWP128" s="406" t="n"/>
      <c r="EWQ128" s="406" t="n"/>
      <c r="EWR128" s="406" t="n"/>
      <c r="EWS128" s="406" t="n"/>
      <c r="EWT128" s="406" t="n"/>
      <c r="EWU128" s="406" t="n"/>
      <c r="EWV128" s="406" t="n"/>
      <c r="EWW128" s="406" t="n"/>
      <c r="EWX128" s="406" t="n"/>
      <c r="EWY128" s="406" t="n"/>
      <c r="EWZ128" s="406" t="n"/>
      <c r="EXA128" s="406" t="n"/>
      <c r="EXB128" s="406" t="n"/>
      <c r="EXC128" s="406" t="n"/>
      <c r="EXD128" s="406" t="n"/>
      <c r="EXE128" s="406" t="n"/>
      <c r="EXF128" s="406" t="n"/>
      <c r="EXG128" s="406" t="n"/>
      <c r="EXH128" s="406" t="n"/>
      <c r="EXI128" s="406" t="n"/>
      <c r="EXJ128" s="406" t="n"/>
      <c r="EXK128" s="406" t="n"/>
      <c r="EXL128" s="406" t="n"/>
      <c r="EXM128" s="406" t="n"/>
      <c r="EXN128" s="406" t="n"/>
      <c r="EXO128" s="406" t="n"/>
      <c r="EXP128" s="406" t="n"/>
      <c r="EXQ128" s="406" t="n"/>
      <c r="EXR128" s="406" t="n"/>
      <c r="EXS128" s="406" t="n"/>
      <c r="EXT128" s="406" t="n"/>
      <c r="EXU128" s="406" t="n"/>
      <c r="EXV128" s="406" t="n"/>
      <c r="EXW128" s="406" t="n"/>
      <c r="EXX128" s="406" t="n"/>
      <c r="EXY128" s="406" t="n"/>
      <c r="EXZ128" s="406" t="n"/>
      <c r="EYA128" s="406" t="n"/>
      <c r="EYB128" s="406" t="n"/>
      <c r="EYC128" s="406" t="n"/>
      <c r="EYD128" s="406" t="n"/>
      <c r="EYE128" s="406" t="n"/>
      <c r="EYF128" s="406" t="n"/>
      <c r="EYG128" s="406" t="n"/>
      <c r="EYH128" s="406" t="n"/>
      <c r="EYI128" s="406" t="n"/>
      <c r="EYJ128" s="406" t="n"/>
      <c r="EYK128" s="406" t="n"/>
      <c r="EYL128" s="406" t="n"/>
      <c r="EYM128" s="406" t="n"/>
      <c r="EYN128" s="406" t="n"/>
      <c r="EYO128" s="406" t="n"/>
      <c r="EYP128" s="406" t="n"/>
      <c r="EYQ128" s="406" t="n"/>
      <c r="EYR128" s="406" t="n"/>
      <c r="EYS128" s="406" t="n"/>
      <c r="EYT128" s="406" t="n"/>
      <c r="EYU128" s="406" t="n"/>
      <c r="EYV128" s="406" t="n"/>
      <c r="EYW128" s="406" t="n"/>
      <c r="EYX128" s="406" t="n"/>
      <c r="EYY128" s="406" t="n"/>
      <c r="EYZ128" s="406" t="n"/>
      <c r="EZA128" s="406" t="n"/>
      <c r="EZB128" s="406" t="n"/>
      <c r="EZC128" s="406" t="n"/>
      <c r="EZD128" s="406" t="n"/>
      <c r="EZE128" s="406" t="n"/>
      <c r="EZF128" s="406" t="n"/>
      <c r="EZG128" s="406" t="n"/>
      <c r="EZH128" s="406" t="n"/>
      <c r="EZI128" s="406" t="n"/>
      <c r="EZJ128" s="406" t="n"/>
      <c r="EZK128" s="406" t="n"/>
      <c r="EZL128" s="406" t="n"/>
      <c r="EZM128" s="406" t="n"/>
      <c r="EZN128" s="406" t="n"/>
      <c r="EZO128" s="406" t="n"/>
      <c r="EZP128" s="406" t="n"/>
      <c r="EZQ128" s="406" t="n"/>
      <c r="EZR128" s="406" t="n"/>
      <c r="EZS128" s="406" t="n"/>
      <c r="EZT128" s="406" t="n"/>
      <c r="EZU128" s="406" t="n"/>
      <c r="EZV128" s="406" t="n"/>
      <c r="EZW128" s="406" t="n"/>
      <c r="EZX128" s="406" t="n"/>
      <c r="EZY128" s="406" t="n"/>
      <c r="EZZ128" s="406" t="n"/>
      <c r="FAA128" s="406" t="n"/>
      <c r="FAB128" s="406" t="n"/>
      <c r="FAC128" s="406" t="n"/>
      <c r="FAD128" s="406" t="n"/>
      <c r="FAE128" s="406" t="n"/>
      <c r="FAF128" s="406" t="n"/>
      <c r="FAG128" s="406" t="n"/>
      <c r="FAH128" s="406" t="n"/>
      <c r="FAI128" s="406" t="n"/>
      <c r="FAJ128" s="406" t="n"/>
      <c r="FAK128" s="406" t="n"/>
      <c r="FAL128" s="406" t="n"/>
      <c r="FAM128" s="406" t="n"/>
      <c r="FAN128" s="406" t="n"/>
      <c r="FAO128" s="406" t="n"/>
      <c r="FAP128" s="406" t="n"/>
      <c r="FAQ128" s="406" t="n"/>
      <c r="FAR128" s="406" t="n"/>
      <c r="FAS128" s="406" t="n"/>
      <c r="FAT128" s="406" t="n"/>
      <c r="FAU128" s="406" t="n"/>
      <c r="FAV128" s="406" t="n"/>
      <c r="FAW128" s="406" t="n"/>
      <c r="FAX128" s="406" t="n"/>
      <c r="FAY128" s="406" t="n"/>
      <c r="FAZ128" s="406" t="n"/>
      <c r="FBA128" s="406" t="n"/>
      <c r="FBB128" s="406" t="n"/>
      <c r="FBC128" s="406" t="n"/>
      <c r="FBD128" s="406" t="n"/>
      <c r="FBE128" s="406" t="n"/>
      <c r="FBF128" s="406" t="n"/>
      <c r="FBG128" s="406" t="n"/>
      <c r="FBH128" s="406" t="n"/>
      <c r="FBI128" s="406" t="n"/>
      <c r="FBJ128" s="406" t="n"/>
      <c r="FBK128" s="406" t="n"/>
      <c r="FBL128" s="406" t="n"/>
      <c r="FBM128" s="406" t="n"/>
      <c r="FBN128" s="406" t="n"/>
      <c r="FBO128" s="406" t="n"/>
      <c r="FBP128" s="406" t="n"/>
      <c r="FBQ128" s="406" t="n"/>
      <c r="FBR128" s="406" t="n"/>
      <c r="FBS128" s="406" t="n"/>
      <c r="FBT128" s="406" t="n"/>
      <c r="FBU128" s="406" t="n"/>
      <c r="FBV128" s="406" t="n"/>
      <c r="FBW128" s="406" t="n"/>
      <c r="FBX128" s="406" t="n"/>
      <c r="FBY128" s="406" t="n"/>
      <c r="FBZ128" s="406" t="n"/>
      <c r="FCA128" s="406" t="n"/>
      <c r="FCB128" s="406" t="n"/>
      <c r="FCC128" s="406" t="n"/>
      <c r="FCD128" s="406" t="n"/>
      <c r="FCE128" s="406" t="n"/>
      <c r="FCF128" s="406" t="n"/>
      <c r="FCG128" s="406" t="n"/>
      <c r="FCH128" s="406" t="n"/>
      <c r="FCI128" s="406" t="n"/>
      <c r="FCJ128" s="406" t="n"/>
      <c r="FCK128" s="406" t="n"/>
      <c r="FCL128" s="406" t="n"/>
      <c r="FCM128" s="406" t="n"/>
      <c r="FCN128" s="406" t="n"/>
      <c r="FCO128" s="406" t="n"/>
      <c r="FCP128" s="406" t="n"/>
      <c r="FCQ128" s="406" t="n"/>
      <c r="FCR128" s="406" t="n"/>
      <c r="FCS128" s="406" t="n"/>
      <c r="FCT128" s="406" t="n"/>
      <c r="FCU128" s="406" t="n"/>
      <c r="FCV128" s="406" t="n"/>
      <c r="FCW128" s="406" t="n"/>
      <c r="FCX128" s="406" t="n"/>
      <c r="FCY128" s="406" t="n"/>
      <c r="FCZ128" s="406" t="n"/>
      <c r="FDA128" s="406" t="n"/>
      <c r="FDB128" s="406" t="n"/>
      <c r="FDC128" s="406" t="n"/>
      <c r="FDD128" s="406" t="n"/>
      <c r="FDE128" s="406" t="n"/>
      <c r="FDF128" s="406" t="n"/>
      <c r="FDG128" s="406" t="n"/>
      <c r="FDH128" s="406" t="n"/>
      <c r="FDI128" s="406" t="n"/>
      <c r="FDJ128" s="406" t="n"/>
      <c r="FDK128" s="406" t="n"/>
      <c r="FDL128" s="406" t="n"/>
      <c r="FDM128" s="406" t="n"/>
      <c r="FDN128" s="406" t="n"/>
      <c r="FDO128" s="406" t="n"/>
      <c r="FDP128" s="406" t="n"/>
      <c r="FDQ128" s="406" t="n"/>
      <c r="FDR128" s="406" t="n"/>
      <c r="FDS128" s="406" t="n"/>
      <c r="FDT128" s="406" t="n"/>
      <c r="FDU128" s="406" t="n"/>
      <c r="FDV128" s="406" t="n"/>
      <c r="FDW128" s="406" t="n"/>
      <c r="FDX128" s="406" t="n"/>
      <c r="FDY128" s="406" t="n"/>
      <c r="FDZ128" s="406" t="n"/>
      <c r="FEA128" s="406" t="n"/>
      <c r="FEB128" s="406" t="n"/>
      <c r="FEC128" s="406" t="n"/>
      <c r="FED128" s="406" t="n"/>
      <c r="FEE128" s="406" t="n"/>
      <c r="FEF128" s="406" t="n"/>
      <c r="FEG128" s="406" t="n"/>
      <c r="FEH128" s="406" t="n"/>
      <c r="FEI128" s="406" t="n"/>
      <c r="FEJ128" s="406" t="n"/>
      <c r="FEK128" s="406" t="n"/>
      <c r="FEL128" s="406" t="n"/>
      <c r="FEM128" s="406" t="n"/>
      <c r="FEN128" s="406" t="n"/>
      <c r="FEO128" s="406" t="n"/>
      <c r="FEP128" s="406" t="n"/>
      <c r="FEQ128" s="406" t="n"/>
      <c r="FER128" s="406" t="n"/>
      <c r="FES128" s="406" t="n"/>
      <c r="FET128" s="406" t="n"/>
      <c r="FEU128" s="406" t="n"/>
      <c r="FEV128" s="406" t="n"/>
      <c r="FEW128" s="406" t="n"/>
      <c r="FEX128" s="406" t="n"/>
      <c r="FEY128" s="406" t="n"/>
      <c r="FEZ128" s="406" t="n"/>
      <c r="FFA128" s="406" t="n"/>
      <c r="FFB128" s="406" t="n"/>
      <c r="FFC128" s="406" t="n"/>
      <c r="FFD128" s="406" t="n"/>
      <c r="FFE128" s="406" t="n"/>
      <c r="FFF128" s="406" t="n"/>
      <c r="FFG128" s="406" t="n"/>
      <c r="FFH128" s="406" t="n"/>
      <c r="FFI128" s="406" t="n"/>
      <c r="FFJ128" s="406" t="n"/>
      <c r="FFK128" s="406" t="n"/>
      <c r="FFL128" s="406" t="n"/>
      <c r="FFM128" s="406" t="n"/>
      <c r="FFN128" s="406" t="n"/>
      <c r="FFO128" s="406" t="n"/>
      <c r="FFP128" s="406" t="n"/>
      <c r="FFQ128" s="406" t="n"/>
      <c r="FFR128" s="406" t="n"/>
      <c r="FFS128" s="406" t="n"/>
      <c r="FFT128" s="406" t="n"/>
      <c r="FFU128" s="406" t="n"/>
      <c r="FFV128" s="406" t="n"/>
      <c r="FFW128" s="406" t="n"/>
      <c r="FFX128" s="406" t="n"/>
      <c r="FFY128" s="406" t="n"/>
      <c r="FFZ128" s="406" t="n"/>
      <c r="FGA128" s="406" t="n"/>
      <c r="FGB128" s="406" t="n"/>
      <c r="FGC128" s="406" t="n"/>
      <c r="FGD128" s="406" t="n"/>
      <c r="FGE128" s="406" t="n"/>
      <c r="FGF128" s="406" t="n"/>
      <c r="FGG128" s="406" t="n"/>
      <c r="FGH128" s="406" t="n"/>
      <c r="FGI128" s="406" t="n"/>
      <c r="FGJ128" s="406" t="n"/>
      <c r="FGK128" s="406" t="n"/>
      <c r="FGL128" s="406" t="n"/>
      <c r="FGM128" s="406" t="n"/>
      <c r="FGN128" s="406" t="n"/>
      <c r="FGO128" s="406" t="n"/>
      <c r="FGP128" s="406" t="n"/>
      <c r="FGQ128" s="406" t="n"/>
      <c r="FGR128" s="406" t="n"/>
      <c r="FGS128" s="406" t="n"/>
      <c r="FGT128" s="406" t="n"/>
      <c r="FGU128" s="406" t="n"/>
      <c r="FGV128" s="406" t="n"/>
      <c r="FGW128" s="406" t="n"/>
      <c r="FGX128" s="406" t="n"/>
      <c r="FGY128" s="406" t="n"/>
      <c r="FGZ128" s="406" t="n"/>
      <c r="FHA128" s="406" t="n"/>
      <c r="FHB128" s="406" t="n"/>
      <c r="FHC128" s="406" t="n"/>
      <c r="FHD128" s="406" t="n"/>
      <c r="FHE128" s="406" t="n"/>
      <c r="FHF128" s="406" t="n"/>
      <c r="FHG128" s="406" t="n"/>
      <c r="FHH128" s="406" t="n"/>
      <c r="FHI128" s="406" t="n"/>
      <c r="FHJ128" s="406" t="n"/>
      <c r="FHK128" s="406" t="n"/>
      <c r="FHL128" s="406" t="n"/>
      <c r="FHM128" s="406" t="n"/>
      <c r="FHN128" s="406" t="n"/>
      <c r="FHO128" s="406" t="n"/>
      <c r="FHP128" s="406" t="n"/>
      <c r="FHQ128" s="406" t="n"/>
      <c r="FHR128" s="406" t="n"/>
      <c r="FHS128" s="406" t="n"/>
      <c r="FHT128" s="406" t="n"/>
      <c r="FHU128" s="406" t="n"/>
      <c r="FHV128" s="406" t="n"/>
      <c r="FHW128" s="406" t="n"/>
      <c r="FHX128" s="406" t="n"/>
      <c r="FHY128" s="406" t="n"/>
      <c r="FHZ128" s="406" t="n"/>
      <c r="FIA128" s="406" t="n"/>
      <c r="FIB128" s="406" t="n"/>
      <c r="FIC128" s="406" t="n"/>
      <c r="FID128" s="406" t="n"/>
      <c r="FIE128" s="406" t="n"/>
      <c r="FIF128" s="406" t="n"/>
      <c r="FIG128" s="406" t="n"/>
      <c r="FIH128" s="406" t="n"/>
      <c r="FII128" s="406" t="n"/>
      <c r="FIJ128" s="406" t="n"/>
      <c r="FIK128" s="406" t="n"/>
      <c r="FIL128" s="406" t="n"/>
      <c r="FIM128" s="406" t="n"/>
      <c r="FIN128" s="406" t="n"/>
      <c r="FIO128" s="406" t="n"/>
      <c r="FIP128" s="406" t="n"/>
      <c r="FIQ128" s="406" t="n"/>
      <c r="FIR128" s="406" t="n"/>
      <c r="FIS128" s="406" t="n"/>
      <c r="FIT128" s="406" t="n"/>
      <c r="FIU128" s="406" t="n"/>
      <c r="FIV128" s="406" t="n"/>
      <c r="FIW128" s="406" t="n"/>
      <c r="FIX128" s="406" t="n"/>
      <c r="FIY128" s="406" t="n"/>
      <c r="FIZ128" s="406" t="n"/>
      <c r="FJA128" s="406" t="n"/>
      <c r="FJB128" s="406" t="n"/>
      <c r="FJC128" s="406" t="n"/>
      <c r="FJD128" s="406" t="n"/>
      <c r="FJE128" s="406" t="n"/>
      <c r="FJF128" s="406" t="n"/>
      <c r="FJG128" s="406" t="n"/>
      <c r="FJH128" s="406" t="n"/>
      <c r="FJI128" s="406" t="n"/>
      <c r="FJJ128" s="406" t="n"/>
      <c r="FJK128" s="406" t="n"/>
      <c r="FJL128" s="406" t="n"/>
      <c r="FJM128" s="406" t="n"/>
      <c r="FJN128" s="406" t="n"/>
      <c r="FJO128" s="406" t="n"/>
      <c r="FJP128" s="406" t="n"/>
      <c r="FJQ128" s="406" t="n"/>
      <c r="FJR128" s="406" t="n"/>
      <c r="FJS128" s="406" t="n"/>
      <c r="FJT128" s="406" t="n"/>
      <c r="FJU128" s="406" t="n"/>
      <c r="FJV128" s="406" t="n"/>
      <c r="FJW128" s="406" t="n"/>
      <c r="FJX128" s="406" t="n"/>
      <c r="FJY128" s="406" t="n"/>
      <c r="FJZ128" s="406" t="n"/>
      <c r="FKA128" s="406" t="n"/>
      <c r="FKB128" s="406" t="n"/>
      <c r="FKC128" s="406" t="n"/>
      <c r="FKD128" s="406" t="n"/>
      <c r="FKE128" s="406" t="n"/>
      <c r="FKF128" s="406" t="n"/>
      <c r="FKG128" s="406" t="n"/>
      <c r="FKH128" s="406" t="n"/>
      <c r="FKI128" s="406" t="n"/>
      <c r="FKJ128" s="406" t="n"/>
      <c r="FKK128" s="406" t="n"/>
      <c r="FKL128" s="406" t="n"/>
      <c r="FKM128" s="406" t="n"/>
      <c r="FKN128" s="406" t="n"/>
      <c r="FKO128" s="406" t="n"/>
      <c r="FKP128" s="406" t="n"/>
      <c r="FKQ128" s="406" t="n"/>
      <c r="FKR128" s="406" t="n"/>
      <c r="FKS128" s="406" t="n"/>
      <c r="FKT128" s="406" t="n"/>
      <c r="FKU128" s="406" t="n"/>
      <c r="FKV128" s="406" t="n"/>
      <c r="FKW128" s="406" t="n"/>
      <c r="FKX128" s="406" t="n"/>
      <c r="FKY128" s="406" t="n"/>
      <c r="FKZ128" s="406" t="n"/>
      <c r="FLA128" s="406" t="n"/>
      <c r="FLB128" s="406" t="n"/>
      <c r="FLC128" s="406" t="n"/>
      <c r="FLD128" s="406" t="n"/>
      <c r="FLE128" s="406" t="n"/>
      <c r="FLF128" s="406" t="n"/>
      <c r="FLG128" s="406" t="n"/>
      <c r="FLH128" s="406" t="n"/>
      <c r="FLI128" s="406" t="n"/>
      <c r="FLJ128" s="406" t="n"/>
      <c r="FLK128" s="406" t="n"/>
      <c r="FLL128" s="406" t="n"/>
      <c r="FLM128" s="406" t="n"/>
      <c r="FLN128" s="406" t="n"/>
      <c r="FLO128" s="406" t="n"/>
      <c r="FLP128" s="406" t="n"/>
      <c r="FLQ128" s="406" t="n"/>
      <c r="FLR128" s="406" t="n"/>
      <c r="FLS128" s="406" t="n"/>
      <c r="FLT128" s="406" t="n"/>
      <c r="FLU128" s="406" t="n"/>
      <c r="FLV128" s="406" t="n"/>
      <c r="FLW128" s="406" t="n"/>
      <c r="FLX128" s="406" t="n"/>
      <c r="FLY128" s="406" t="n"/>
      <c r="FLZ128" s="406" t="n"/>
      <c r="FMA128" s="406" t="n"/>
      <c r="FMB128" s="406" t="n"/>
      <c r="FMC128" s="406" t="n"/>
      <c r="FMD128" s="406" t="n"/>
      <c r="FME128" s="406" t="n"/>
      <c r="FMF128" s="406" t="n"/>
      <c r="FMG128" s="406" t="n"/>
      <c r="FMH128" s="406" t="n"/>
      <c r="FMI128" s="406" t="n"/>
      <c r="FMJ128" s="406" t="n"/>
      <c r="FMK128" s="406" t="n"/>
      <c r="FML128" s="406" t="n"/>
      <c r="FMM128" s="406" t="n"/>
      <c r="FMN128" s="406" t="n"/>
      <c r="FMO128" s="406" t="n"/>
      <c r="FMP128" s="406" t="n"/>
      <c r="FMQ128" s="406" t="n"/>
      <c r="FMR128" s="406" t="n"/>
      <c r="FMS128" s="406" t="n"/>
      <c r="FMT128" s="406" t="n"/>
      <c r="FMU128" s="406" t="n"/>
      <c r="FMV128" s="406" t="n"/>
      <c r="FMW128" s="406" t="n"/>
      <c r="FMX128" s="406" t="n"/>
      <c r="FMY128" s="406" t="n"/>
      <c r="FMZ128" s="406" t="n"/>
      <c r="FNA128" s="406" t="n"/>
      <c r="FNB128" s="406" t="n"/>
      <c r="FNC128" s="406" t="n"/>
      <c r="FND128" s="406" t="n"/>
      <c r="FNE128" s="406" t="n"/>
      <c r="FNF128" s="406" t="n"/>
      <c r="FNG128" s="406" t="n"/>
      <c r="FNH128" s="406" t="n"/>
      <c r="FNI128" s="406" t="n"/>
      <c r="FNJ128" s="406" t="n"/>
      <c r="FNK128" s="406" t="n"/>
      <c r="FNL128" s="406" t="n"/>
      <c r="FNM128" s="406" t="n"/>
      <c r="FNN128" s="406" t="n"/>
      <c r="FNO128" s="406" t="n"/>
      <c r="FNP128" s="406" t="n"/>
      <c r="FNQ128" s="406" t="n"/>
      <c r="FNR128" s="406" t="n"/>
      <c r="FNS128" s="406" t="n"/>
      <c r="FNT128" s="406" t="n"/>
      <c r="FNU128" s="406" t="n"/>
      <c r="FNV128" s="406" t="n"/>
      <c r="FNW128" s="406" t="n"/>
      <c r="FNX128" s="406" t="n"/>
      <c r="FNY128" s="406" t="n"/>
      <c r="FNZ128" s="406" t="n"/>
      <c r="FOA128" s="406" t="n"/>
      <c r="FOB128" s="406" t="n"/>
      <c r="FOC128" s="406" t="n"/>
      <c r="FOD128" s="406" t="n"/>
      <c r="FOE128" s="406" t="n"/>
      <c r="FOF128" s="406" t="n"/>
      <c r="FOG128" s="406" t="n"/>
      <c r="FOH128" s="406" t="n"/>
      <c r="FOI128" s="406" t="n"/>
      <c r="FOJ128" s="406" t="n"/>
      <c r="FOK128" s="406" t="n"/>
      <c r="FOL128" s="406" t="n"/>
      <c r="FOM128" s="406" t="n"/>
      <c r="FON128" s="406" t="n"/>
      <c r="FOO128" s="406" t="n"/>
      <c r="FOP128" s="406" t="n"/>
      <c r="FOQ128" s="406" t="n"/>
      <c r="FOR128" s="406" t="n"/>
      <c r="FOS128" s="406" t="n"/>
      <c r="FOT128" s="406" t="n"/>
      <c r="FOU128" s="406" t="n"/>
      <c r="FOV128" s="406" t="n"/>
      <c r="FOW128" s="406" t="n"/>
      <c r="FOX128" s="406" t="n"/>
      <c r="FOY128" s="406" t="n"/>
      <c r="FOZ128" s="406" t="n"/>
      <c r="FPA128" s="406" t="n"/>
      <c r="FPB128" s="406" t="n"/>
      <c r="FPC128" s="406" t="n"/>
      <c r="FPD128" s="406" t="n"/>
      <c r="FPE128" s="406" t="n"/>
      <c r="FPF128" s="406" t="n"/>
      <c r="FPG128" s="406" t="n"/>
      <c r="FPH128" s="406" t="n"/>
      <c r="FPI128" s="406" t="n"/>
      <c r="FPJ128" s="406" t="n"/>
      <c r="FPK128" s="406" t="n"/>
      <c r="FPL128" s="406" t="n"/>
      <c r="FPM128" s="406" t="n"/>
      <c r="FPN128" s="406" t="n"/>
      <c r="FPO128" s="406" t="n"/>
      <c r="FPP128" s="406" t="n"/>
      <c r="FPQ128" s="406" t="n"/>
      <c r="FPR128" s="406" t="n"/>
      <c r="FPS128" s="406" t="n"/>
      <c r="FPT128" s="406" t="n"/>
      <c r="FPU128" s="406" t="n"/>
      <c r="FPV128" s="406" t="n"/>
      <c r="FPW128" s="406" t="n"/>
      <c r="FPX128" s="406" t="n"/>
      <c r="FPY128" s="406" t="n"/>
      <c r="FPZ128" s="406" t="n"/>
      <c r="FQA128" s="406" t="n"/>
      <c r="FQB128" s="406" t="n"/>
      <c r="FQC128" s="406" t="n"/>
      <c r="FQD128" s="406" t="n"/>
      <c r="FQE128" s="406" t="n"/>
      <c r="FQF128" s="406" t="n"/>
      <c r="FQG128" s="406" t="n"/>
      <c r="FQH128" s="406" t="n"/>
      <c r="FQI128" s="406" t="n"/>
      <c r="FQJ128" s="406" t="n"/>
      <c r="FQK128" s="406" t="n"/>
      <c r="FQL128" s="406" t="n"/>
      <c r="FQM128" s="406" t="n"/>
      <c r="FQN128" s="406" t="n"/>
      <c r="FQO128" s="406" t="n"/>
      <c r="FQP128" s="406" t="n"/>
      <c r="FQQ128" s="406" t="n"/>
      <c r="FQR128" s="406" t="n"/>
      <c r="FQS128" s="406" t="n"/>
      <c r="FQT128" s="406" t="n"/>
      <c r="FQU128" s="406" t="n"/>
      <c r="FQV128" s="406" t="n"/>
      <c r="FQW128" s="406" t="n"/>
      <c r="FQX128" s="406" t="n"/>
      <c r="FQY128" s="406" t="n"/>
      <c r="FQZ128" s="406" t="n"/>
      <c r="FRA128" s="406" t="n"/>
      <c r="FRB128" s="406" t="n"/>
      <c r="FRC128" s="406" t="n"/>
      <c r="FRD128" s="406" t="n"/>
      <c r="FRE128" s="406" t="n"/>
      <c r="FRF128" s="406" t="n"/>
      <c r="FRG128" s="406" t="n"/>
      <c r="FRH128" s="406" t="n"/>
      <c r="FRI128" s="406" t="n"/>
      <c r="FRJ128" s="406" t="n"/>
      <c r="FRK128" s="406" t="n"/>
      <c r="FRL128" s="406" t="n"/>
      <c r="FRM128" s="406" t="n"/>
      <c r="FRN128" s="406" t="n"/>
      <c r="FRO128" s="406" t="n"/>
      <c r="FRP128" s="406" t="n"/>
      <c r="FRQ128" s="406" t="n"/>
      <c r="FRR128" s="406" t="n"/>
      <c r="FRS128" s="406" t="n"/>
      <c r="FRT128" s="406" t="n"/>
      <c r="FRU128" s="406" t="n"/>
      <c r="FRV128" s="406" t="n"/>
      <c r="FRW128" s="406" t="n"/>
      <c r="FRX128" s="406" t="n"/>
      <c r="FRY128" s="406" t="n"/>
      <c r="FRZ128" s="406" t="n"/>
      <c r="FSA128" s="406" t="n"/>
      <c r="FSB128" s="406" t="n"/>
      <c r="FSC128" s="406" t="n"/>
      <c r="FSD128" s="406" t="n"/>
      <c r="FSE128" s="406" t="n"/>
      <c r="FSF128" s="406" t="n"/>
      <c r="FSG128" s="406" t="n"/>
      <c r="FSH128" s="406" t="n"/>
      <c r="FSI128" s="406" t="n"/>
      <c r="FSJ128" s="406" t="n"/>
      <c r="FSK128" s="406" t="n"/>
      <c r="FSL128" s="406" t="n"/>
      <c r="FSM128" s="406" t="n"/>
      <c r="FSN128" s="406" t="n"/>
      <c r="FSO128" s="406" t="n"/>
      <c r="FSP128" s="406" t="n"/>
      <c r="FSQ128" s="406" t="n"/>
      <c r="FSR128" s="406" t="n"/>
      <c r="FSS128" s="406" t="n"/>
      <c r="FST128" s="406" t="n"/>
      <c r="FSU128" s="406" t="n"/>
      <c r="FSV128" s="406" t="n"/>
      <c r="FSW128" s="406" t="n"/>
      <c r="FSX128" s="406" t="n"/>
      <c r="FSY128" s="406" t="n"/>
      <c r="FSZ128" s="406" t="n"/>
      <c r="FTA128" s="406" t="n"/>
      <c r="FTB128" s="406" t="n"/>
      <c r="FTC128" s="406" t="n"/>
      <c r="FTD128" s="406" t="n"/>
      <c r="FTE128" s="406" t="n"/>
      <c r="FTF128" s="406" t="n"/>
      <c r="FTG128" s="406" t="n"/>
      <c r="FTH128" s="406" t="n"/>
      <c r="FTI128" s="406" t="n"/>
      <c r="FTJ128" s="406" t="n"/>
      <c r="FTK128" s="406" t="n"/>
      <c r="FTL128" s="406" t="n"/>
      <c r="FTM128" s="406" t="n"/>
      <c r="FTN128" s="406" t="n"/>
      <c r="FTO128" s="406" t="n"/>
      <c r="FTP128" s="406" t="n"/>
      <c r="FTQ128" s="406" t="n"/>
      <c r="FTR128" s="406" t="n"/>
      <c r="FTS128" s="406" t="n"/>
      <c r="FTT128" s="406" t="n"/>
      <c r="FTU128" s="406" t="n"/>
      <c r="FTV128" s="406" t="n"/>
      <c r="FTW128" s="406" t="n"/>
      <c r="FTX128" s="406" t="n"/>
      <c r="FTY128" s="406" t="n"/>
      <c r="FTZ128" s="406" t="n"/>
      <c r="FUA128" s="406" t="n"/>
      <c r="FUB128" s="406" t="n"/>
      <c r="FUC128" s="406" t="n"/>
      <c r="FUD128" s="406" t="n"/>
      <c r="FUE128" s="406" t="n"/>
      <c r="FUF128" s="406" t="n"/>
      <c r="FUG128" s="406" t="n"/>
      <c r="FUH128" s="406" t="n"/>
      <c r="FUI128" s="406" t="n"/>
      <c r="FUJ128" s="406" t="n"/>
      <c r="FUK128" s="406" t="n"/>
      <c r="FUL128" s="406" t="n"/>
      <c r="FUM128" s="406" t="n"/>
      <c r="FUN128" s="406" t="n"/>
      <c r="FUO128" s="406" t="n"/>
      <c r="FUP128" s="406" t="n"/>
      <c r="FUQ128" s="406" t="n"/>
      <c r="FUR128" s="406" t="n"/>
      <c r="FUS128" s="406" t="n"/>
      <c r="FUT128" s="406" t="n"/>
      <c r="FUU128" s="406" t="n"/>
      <c r="FUV128" s="406" t="n"/>
      <c r="FUW128" s="406" t="n"/>
      <c r="FUX128" s="406" t="n"/>
      <c r="FUY128" s="406" t="n"/>
      <c r="FUZ128" s="406" t="n"/>
      <c r="FVA128" s="406" t="n"/>
      <c r="FVB128" s="406" t="n"/>
      <c r="FVC128" s="406" t="n"/>
      <c r="FVD128" s="406" t="n"/>
      <c r="FVE128" s="406" t="n"/>
      <c r="FVF128" s="406" t="n"/>
      <c r="FVG128" s="406" t="n"/>
      <c r="FVH128" s="406" t="n"/>
      <c r="FVI128" s="406" t="n"/>
      <c r="FVJ128" s="406" t="n"/>
      <c r="FVK128" s="406" t="n"/>
      <c r="FVL128" s="406" t="n"/>
      <c r="FVM128" s="406" t="n"/>
      <c r="FVN128" s="406" t="n"/>
      <c r="FVO128" s="406" t="n"/>
      <c r="FVP128" s="406" t="n"/>
      <c r="FVQ128" s="406" t="n"/>
      <c r="FVR128" s="406" t="n"/>
      <c r="FVS128" s="406" t="n"/>
      <c r="FVT128" s="406" t="n"/>
      <c r="FVU128" s="406" t="n"/>
      <c r="FVV128" s="406" t="n"/>
      <c r="FVW128" s="406" t="n"/>
      <c r="FVX128" s="406" t="n"/>
      <c r="FVY128" s="406" t="n"/>
      <c r="FVZ128" s="406" t="n"/>
      <c r="FWA128" s="406" t="n"/>
      <c r="FWB128" s="406" t="n"/>
      <c r="FWC128" s="406" t="n"/>
      <c r="FWD128" s="406" t="n"/>
      <c r="FWE128" s="406" t="n"/>
      <c r="FWF128" s="406" t="n"/>
      <c r="FWG128" s="406" t="n"/>
      <c r="FWH128" s="406" t="n"/>
      <c r="FWI128" s="406" t="n"/>
      <c r="FWJ128" s="406" t="n"/>
      <c r="FWK128" s="406" t="n"/>
      <c r="FWL128" s="406" t="n"/>
      <c r="FWM128" s="406" t="n"/>
      <c r="FWN128" s="406" t="n"/>
      <c r="FWO128" s="406" t="n"/>
      <c r="FWP128" s="406" t="n"/>
      <c r="FWQ128" s="406" t="n"/>
      <c r="FWR128" s="406" t="n"/>
      <c r="FWS128" s="406" t="n"/>
      <c r="FWT128" s="406" t="n"/>
      <c r="FWU128" s="406" t="n"/>
      <c r="FWV128" s="406" t="n"/>
      <c r="FWW128" s="406" t="n"/>
      <c r="FWX128" s="406" t="n"/>
      <c r="FWY128" s="406" t="n"/>
      <c r="FWZ128" s="406" t="n"/>
      <c r="FXA128" s="406" t="n"/>
      <c r="FXB128" s="406" t="n"/>
      <c r="FXC128" s="406" t="n"/>
      <c r="FXD128" s="406" t="n"/>
      <c r="FXE128" s="406" t="n"/>
      <c r="FXF128" s="406" t="n"/>
      <c r="FXG128" s="406" t="n"/>
      <c r="FXH128" s="406" t="n"/>
      <c r="FXI128" s="406" t="n"/>
      <c r="FXJ128" s="406" t="n"/>
      <c r="FXK128" s="406" t="n"/>
      <c r="FXL128" s="406" t="n"/>
      <c r="FXM128" s="406" t="n"/>
      <c r="FXN128" s="406" t="n"/>
      <c r="FXO128" s="406" t="n"/>
      <c r="FXP128" s="406" t="n"/>
      <c r="FXQ128" s="406" t="n"/>
      <c r="FXR128" s="406" t="n"/>
      <c r="FXS128" s="406" t="n"/>
      <c r="FXT128" s="406" t="n"/>
      <c r="FXU128" s="406" t="n"/>
      <c r="FXV128" s="406" t="n"/>
      <c r="FXW128" s="406" t="n"/>
      <c r="FXX128" s="406" t="n"/>
      <c r="FXY128" s="406" t="n"/>
      <c r="FXZ128" s="406" t="n"/>
      <c r="FYA128" s="406" t="n"/>
      <c r="FYB128" s="406" t="n"/>
      <c r="FYC128" s="406" t="n"/>
      <c r="FYD128" s="406" t="n"/>
      <c r="FYE128" s="406" t="n"/>
      <c r="FYF128" s="406" t="n"/>
      <c r="FYG128" s="406" t="n"/>
      <c r="FYH128" s="406" t="n"/>
      <c r="FYI128" s="406" t="n"/>
      <c r="FYJ128" s="406" t="n"/>
      <c r="FYK128" s="406" t="n"/>
      <c r="FYL128" s="406" t="n"/>
      <c r="FYM128" s="406" t="n"/>
      <c r="FYN128" s="406" t="n"/>
      <c r="FYO128" s="406" t="n"/>
      <c r="FYP128" s="406" t="n"/>
      <c r="FYQ128" s="406" t="n"/>
      <c r="FYR128" s="406" t="n"/>
      <c r="FYS128" s="406" t="n"/>
      <c r="FYT128" s="406" t="n"/>
      <c r="FYU128" s="406" t="n"/>
      <c r="FYV128" s="406" t="n"/>
      <c r="FYW128" s="406" t="n"/>
      <c r="FYX128" s="406" t="n"/>
      <c r="FYY128" s="406" t="n"/>
      <c r="FYZ128" s="406" t="n"/>
      <c r="FZA128" s="406" t="n"/>
      <c r="FZB128" s="406" t="n"/>
      <c r="FZC128" s="406" t="n"/>
      <c r="FZD128" s="406" t="n"/>
      <c r="FZE128" s="406" t="n"/>
      <c r="FZF128" s="406" t="n"/>
      <c r="FZG128" s="406" t="n"/>
      <c r="FZH128" s="406" t="n"/>
      <c r="FZI128" s="406" t="n"/>
      <c r="FZJ128" s="406" t="n"/>
      <c r="FZK128" s="406" t="n"/>
      <c r="FZL128" s="406" t="n"/>
      <c r="FZM128" s="406" t="n"/>
      <c r="FZN128" s="406" t="n"/>
      <c r="FZO128" s="406" t="n"/>
      <c r="FZP128" s="406" t="n"/>
      <c r="FZQ128" s="406" t="n"/>
      <c r="FZR128" s="406" t="n"/>
      <c r="FZS128" s="406" t="n"/>
      <c r="FZT128" s="406" t="n"/>
      <c r="FZU128" s="406" t="n"/>
      <c r="FZV128" s="406" t="n"/>
      <c r="FZW128" s="406" t="n"/>
      <c r="FZX128" s="406" t="n"/>
      <c r="FZY128" s="406" t="n"/>
      <c r="FZZ128" s="406" t="n"/>
      <c r="GAA128" s="406" t="n"/>
      <c r="GAB128" s="406" t="n"/>
      <c r="GAC128" s="406" t="n"/>
      <c r="GAD128" s="406" t="n"/>
      <c r="GAE128" s="406" t="n"/>
      <c r="GAF128" s="406" t="n"/>
      <c r="GAG128" s="406" t="n"/>
      <c r="GAH128" s="406" t="n"/>
      <c r="GAI128" s="406" t="n"/>
      <c r="GAJ128" s="406" t="n"/>
      <c r="GAK128" s="406" t="n"/>
      <c r="GAL128" s="406" t="n"/>
      <c r="GAM128" s="406" t="n"/>
      <c r="GAN128" s="406" t="n"/>
      <c r="GAO128" s="406" t="n"/>
      <c r="GAP128" s="406" t="n"/>
      <c r="GAQ128" s="406" t="n"/>
      <c r="GAR128" s="406" t="n"/>
      <c r="GAS128" s="406" t="n"/>
      <c r="GAT128" s="406" t="n"/>
      <c r="GAU128" s="406" t="n"/>
      <c r="GAV128" s="406" t="n"/>
      <c r="GAW128" s="406" t="n"/>
      <c r="GAX128" s="406" t="n"/>
      <c r="GAY128" s="406" t="n"/>
      <c r="GAZ128" s="406" t="n"/>
      <c r="GBA128" s="406" t="n"/>
      <c r="GBB128" s="406" t="n"/>
      <c r="GBC128" s="406" t="n"/>
      <c r="GBD128" s="406" t="n"/>
      <c r="GBE128" s="406" t="n"/>
      <c r="GBF128" s="406" t="n"/>
      <c r="GBG128" s="406" t="n"/>
      <c r="GBH128" s="406" t="n"/>
      <c r="GBI128" s="406" t="n"/>
      <c r="GBJ128" s="406" t="n"/>
      <c r="GBK128" s="406" t="n"/>
      <c r="GBL128" s="406" t="n"/>
      <c r="GBM128" s="406" t="n"/>
      <c r="GBN128" s="406" t="n"/>
      <c r="GBO128" s="406" t="n"/>
      <c r="GBP128" s="406" t="n"/>
      <c r="GBQ128" s="406" t="n"/>
      <c r="GBR128" s="406" t="n"/>
      <c r="GBS128" s="406" t="n"/>
      <c r="GBT128" s="406" t="n"/>
      <c r="GBU128" s="406" t="n"/>
      <c r="GBV128" s="406" t="n"/>
      <c r="GBW128" s="406" t="n"/>
      <c r="GBX128" s="406" t="n"/>
      <c r="GBY128" s="406" t="n"/>
      <c r="GBZ128" s="406" t="n"/>
      <c r="GCA128" s="406" t="n"/>
      <c r="GCB128" s="406" t="n"/>
      <c r="GCC128" s="406" t="n"/>
      <c r="GCD128" s="406" t="n"/>
      <c r="GCE128" s="406" t="n"/>
      <c r="GCF128" s="406" t="n"/>
      <c r="GCG128" s="406" t="n"/>
      <c r="GCH128" s="406" t="n"/>
      <c r="GCI128" s="406" t="n"/>
      <c r="GCJ128" s="406" t="n"/>
      <c r="GCK128" s="406" t="n"/>
      <c r="GCL128" s="406" t="n"/>
      <c r="GCM128" s="406" t="n"/>
      <c r="GCN128" s="406" t="n"/>
      <c r="GCO128" s="406" t="n"/>
      <c r="GCP128" s="406" t="n"/>
      <c r="GCQ128" s="406" t="n"/>
      <c r="GCR128" s="406" t="n"/>
      <c r="GCS128" s="406" t="n"/>
      <c r="GCT128" s="406" t="n"/>
      <c r="GCU128" s="406" t="n"/>
      <c r="GCV128" s="406" t="n"/>
      <c r="GCW128" s="406" t="n"/>
      <c r="GCX128" s="406" t="n"/>
      <c r="GCY128" s="406" t="n"/>
      <c r="GCZ128" s="406" t="n"/>
      <c r="GDA128" s="406" t="n"/>
      <c r="GDB128" s="406" t="n"/>
      <c r="GDC128" s="406" t="n"/>
      <c r="GDD128" s="406" t="n"/>
      <c r="GDE128" s="406" t="n"/>
      <c r="GDF128" s="406" t="n"/>
      <c r="GDG128" s="406" t="n"/>
      <c r="GDH128" s="406" t="n"/>
      <c r="GDI128" s="406" t="n"/>
      <c r="GDJ128" s="406" t="n"/>
      <c r="GDK128" s="406" t="n"/>
      <c r="GDL128" s="406" t="n"/>
      <c r="GDM128" s="406" t="n"/>
      <c r="GDN128" s="406" t="n"/>
      <c r="GDO128" s="406" t="n"/>
      <c r="GDP128" s="406" t="n"/>
      <c r="GDQ128" s="406" t="n"/>
      <c r="GDR128" s="406" t="n"/>
      <c r="GDS128" s="406" t="n"/>
      <c r="GDT128" s="406" t="n"/>
      <c r="GDU128" s="406" t="n"/>
      <c r="GDV128" s="406" t="n"/>
      <c r="GDW128" s="406" t="n"/>
      <c r="GDX128" s="406" t="n"/>
      <c r="GDY128" s="406" t="n"/>
      <c r="GDZ128" s="406" t="n"/>
      <c r="GEA128" s="406" t="n"/>
      <c r="GEB128" s="406" t="n"/>
      <c r="GEC128" s="406" t="n"/>
      <c r="GED128" s="406" t="n"/>
      <c r="GEE128" s="406" t="n"/>
      <c r="GEF128" s="406" t="n"/>
      <c r="GEG128" s="406" t="n"/>
      <c r="GEH128" s="406" t="n"/>
      <c r="GEI128" s="406" t="n"/>
      <c r="GEJ128" s="406" t="n"/>
      <c r="GEK128" s="406" t="n"/>
      <c r="GEL128" s="406" t="n"/>
      <c r="GEM128" s="406" t="n"/>
      <c r="GEN128" s="406" t="n"/>
      <c r="GEO128" s="406" t="n"/>
      <c r="GEP128" s="406" t="n"/>
      <c r="GEQ128" s="406" t="n"/>
      <c r="GER128" s="406" t="n"/>
      <c r="GES128" s="406" t="n"/>
      <c r="GET128" s="406" t="n"/>
      <c r="GEU128" s="406" t="n"/>
      <c r="GEV128" s="406" t="n"/>
      <c r="GEW128" s="406" t="n"/>
      <c r="GEX128" s="406" t="n"/>
      <c r="GEY128" s="406" t="n"/>
      <c r="GEZ128" s="406" t="n"/>
      <c r="GFA128" s="406" t="n"/>
      <c r="GFB128" s="406" t="n"/>
      <c r="GFC128" s="406" t="n"/>
      <c r="GFD128" s="406" t="n"/>
      <c r="GFE128" s="406" t="n"/>
      <c r="GFF128" s="406" t="n"/>
      <c r="GFG128" s="406" t="n"/>
      <c r="GFH128" s="406" t="n"/>
      <c r="GFI128" s="406" t="n"/>
      <c r="GFJ128" s="406" t="n"/>
      <c r="GFK128" s="406" t="n"/>
      <c r="GFL128" s="406" t="n"/>
      <c r="GFM128" s="406" t="n"/>
      <c r="GFN128" s="406" t="n"/>
      <c r="GFO128" s="406" t="n"/>
      <c r="GFP128" s="406" t="n"/>
      <c r="GFQ128" s="406" t="n"/>
      <c r="GFR128" s="406" t="n"/>
      <c r="GFS128" s="406" t="n"/>
      <c r="GFT128" s="406" t="n"/>
      <c r="GFU128" s="406" t="n"/>
      <c r="GFV128" s="406" t="n"/>
      <c r="GFW128" s="406" t="n"/>
      <c r="GFX128" s="406" t="n"/>
      <c r="GFY128" s="406" t="n"/>
      <c r="GFZ128" s="406" t="n"/>
      <c r="GGA128" s="406" t="n"/>
      <c r="GGB128" s="406" t="n"/>
      <c r="GGC128" s="406" t="n"/>
      <c r="GGD128" s="406" t="n"/>
      <c r="GGE128" s="406" t="n"/>
      <c r="GGF128" s="406" t="n"/>
      <c r="GGG128" s="406" t="n"/>
      <c r="GGH128" s="406" t="n"/>
      <c r="GGI128" s="406" t="n"/>
      <c r="GGJ128" s="406" t="n"/>
      <c r="GGK128" s="406" t="n"/>
      <c r="GGL128" s="406" t="n"/>
      <c r="GGM128" s="406" t="n"/>
      <c r="GGN128" s="406" t="n"/>
      <c r="GGO128" s="406" t="n"/>
      <c r="GGP128" s="406" t="n"/>
      <c r="GGQ128" s="406" t="n"/>
      <c r="GGR128" s="406" t="n"/>
      <c r="GGS128" s="406" t="n"/>
      <c r="GGT128" s="406" t="n"/>
      <c r="GGU128" s="406" t="n"/>
      <c r="GGV128" s="406" t="n"/>
      <c r="GGW128" s="406" t="n"/>
      <c r="GGX128" s="406" t="n"/>
      <c r="GGY128" s="406" t="n"/>
      <c r="GGZ128" s="406" t="n"/>
      <c r="GHA128" s="406" t="n"/>
      <c r="GHB128" s="406" t="n"/>
      <c r="GHC128" s="406" t="n"/>
      <c r="GHD128" s="406" t="n"/>
      <c r="GHE128" s="406" t="n"/>
      <c r="GHF128" s="406" t="n"/>
      <c r="GHG128" s="406" t="n"/>
      <c r="GHH128" s="406" t="n"/>
      <c r="GHI128" s="406" t="n"/>
      <c r="GHJ128" s="406" t="n"/>
      <c r="GHK128" s="406" t="n"/>
      <c r="GHL128" s="406" t="n"/>
      <c r="GHM128" s="406" t="n"/>
      <c r="GHN128" s="406" t="n"/>
      <c r="GHO128" s="406" t="n"/>
      <c r="GHP128" s="406" t="n"/>
      <c r="GHQ128" s="406" t="n"/>
      <c r="GHR128" s="406" t="n"/>
      <c r="GHS128" s="406" t="n"/>
      <c r="GHT128" s="406" t="n"/>
      <c r="GHU128" s="406" t="n"/>
      <c r="GHV128" s="406" t="n"/>
      <c r="GHW128" s="406" t="n"/>
      <c r="GHX128" s="406" t="n"/>
      <c r="GHY128" s="406" t="n"/>
      <c r="GHZ128" s="406" t="n"/>
      <c r="GIA128" s="406" t="n"/>
      <c r="GIB128" s="406" t="n"/>
      <c r="GIC128" s="406" t="n"/>
      <c r="GID128" s="406" t="n"/>
      <c r="GIE128" s="406" t="n"/>
      <c r="GIF128" s="406" t="n"/>
      <c r="GIG128" s="406" t="n"/>
      <c r="GIH128" s="406" t="n"/>
      <c r="GII128" s="406" t="n"/>
      <c r="GIJ128" s="406" t="n"/>
      <c r="GIK128" s="406" t="n"/>
      <c r="GIL128" s="406" t="n"/>
      <c r="GIM128" s="406" t="n"/>
      <c r="GIN128" s="406" t="n"/>
      <c r="GIO128" s="406" t="n"/>
      <c r="GIP128" s="406" t="n"/>
      <c r="GIQ128" s="406" t="n"/>
      <c r="GIR128" s="406" t="n"/>
      <c r="GIS128" s="406" t="n"/>
      <c r="GIT128" s="406" t="n"/>
      <c r="GIU128" s="406" t="n"/>
      <c r="GIV128" s="406" t="n"/>
      <c r="GIW128" s="406" t="n"/>
      <c r="GIX128" s="406" t="n"/>
      <c r="GIY128" s="406" t="n"/>
      <c r="GIZ128" s="406" t="n"/>
      <c r="GJA128" s="406" t="n"/>
      <c r="GJB128" s="406" t="n"/>
      <c r="GJC128" s="406" t="n"/>
      <c r="GJD128" s="406" t="n"/>
      <c r="GJE128" s="406" t="n"/>
      <c r="GJF128" s="406" t="n"/>
      <c r="GJG128" s="406" t="n"/>
      <c r="GJH128" s="406" t="n"/>
      <c r="GJI128" s="406" t="n"/>
      <c r="GJJ128" s="406" t="n"/>
      <c r="GJK128" s="406" t="n"/>
      <c r="GJL128" s="406" t="n"/>
      <c r="GJM128" s="406" t="n"/>
      <c r="GJN128" s="406" t="n"/>
      <c r="GJO128" s="406" t="n"/>
      <c r="GJP128" s="406" t="n"/>
      <c r="GJQ128" s="406" t="n"/>
      <c r="GJR128" s="406" t="n"/>
      <c r="GJS128" s="406" t="n"/>
      <c r="GJT128" s="406" t="n"/>
      <c r="GJU128" s="406" t="n"/>
      <c r="GJV128" s="406" t="n"/>
      <c r="GJW128" s="406" t="n"/>
      <c r="GJX128" s="406" t="n"/>
      <c r="GJY128" s="406" t="n"/>
      <c r="GJZ128" s="406" t="n"/>
      <c r="GKA128" s="406" t="n"/>
      <c r="GKB128" s="406" t="n"/>
      <c r="GKC128" s="406" t="n"/>
      <c r="GKD128" s="406" t="n"/>
      <c r="GKE128" s="406" t="n"/>
      <c r="GKF128" s="406" t="n"/>
      <c r="GKG128" s="406" t="n"/>
      <c r="GKH128" s="406" t="n"/>
      <c r="GKI128" s="406" t="n"/>
      <c r="GKJ128" s="406" t="n"/>
      <c r="GKK128" s="406" t="n"/>
      <c r="GKL128" s="406" t="n"/>
      <c r="GKM128" s="406" t="n"/>
      <c r="GKN128" s="406" t="n"/>
      <c r="GKO128" s="406" t="n"/>
      <c r="GKP128" s="406" t="n"/>
      <c r="GKQ128" s="406" t="n"/>
      <c r="GKR128" s="406" t="n"/>
      <c r="GKS128" s="406" t="n"/>
      <c r="GKT128" s="406" t="n"/>
      <c r="GKU128" s="406" t="n"/>
      <c r="GKV128" s="406" t="n"/>
      <c r="GKW128" s="406" t="n"/>
      <c r="GKX128" s="406" t="n"/>
      <c r="GKY128" s="406" t="n"/>
      <c r="GKZ128" s="406" t="n"/>
      <c r="GLA128" s="406" t="n"/>
      <c r="GLB128" s="406" t="n"/>
      <c r="GLC128" s="406" t="n"/>
      <c r="GLD128" s="406" t="n"/>
      <c r="GLE128" s="406" t="n"/>
      <c r="GLF128" s="406" t="n"/>
      <c r="GLG128" s="406" t="n"/>
      <c r="GLH128" s="406" t="n"/>
      <c r="GLI128" s="406" t="n"/>
      <c r="GLJ128" s="406" t="n"/>
      <c r="GLK128" s="406" t="n"/>
      <c r="GLL128" s="406" t="n"/>
      <c r="GLM128" s="406" t="n"/>
      <c r="GLN128" s="406" t="n"/>
      <c r="GLO128" s="406" t="n"/>
      <c r="GLP128" s="406" t="n"/>
      <c r="GLQ128" s="406" t="n"/>
      <c r="GLR128" s="406" t="n"/>
      <c r="GLS128" s="406" t="n"/>
      <c r="GLT128" s="406" t="n"/>
      <c r="GLU128" s="406" t="n"/>
      <c r="GLV128" s="406" t="n"/>
      <c r="GLW128" s="406" t="n"/>
      <c r="GLX128" s="406" t="n"/>
      <c r="GLY128" s="406" t="n"/>
      <c r="GLZ128" s="406" t="n"/>
      <c r="GMA128" s="406" t="n"/>
      <c r="GMB128" s="406" t="n"/>
      <c r="GMC128" s="406" t="n"/>
      <c r="GMD128" s="406" t="n"/>
      <c r="GME128" s="406" t="n"/>
      <c r="GMF128" s="406" t="n"/>
      <c r="GMG128" s="406" t="n"/>
      <c r="GMH128" s="406" t="n"/>
      <c r="GMI128" s="406" t="n"/>
      <c r="GMJ128" s="406" t="n"/>
      <c r="GMK128" s="406" t="n"/>
      <c r="GML128" s="406" t="n"/>
      <c r="GMM128" s="406" t="n"/>
      <c r="GMN128" s="406" t="n"/>
      <c r="GMO128" s="406" t="n"/>
      <c r="GMP128" s="406" t="n"/>
      <c r="GMQ128" s="406" t="n"/>
      <c r="GMR128" s="406" t="n"/>
      <c r="GMS128" s="406" t="n"/>
      <c r="GMT128" s="406" t="n"/>
      <c r="GMU128" s="406" t="n"/>
      <c r="GMV128" s="406" t="n"/>
      <c r="GMW128" s="406" t="n"/>
      <c r="GMX128" s="406" t="n"/>
      <c r="GMY128" s="406" t="n"/>
      <c r="GMZ128" s="406" t="n"/>
      <c r="GNA128" s="406" t="n"/>
      <c r="GNB128" s="406" t="n"/>
      <c r="GNC128" s="406" t="n"/>
      <c r="GND128" s="406" t="n"/>
      <c r="GNE128" s="406" t="n"/>
      <c r="GNF128" s="406" t="n"/>
      <c r="GNG128" s="406" t="n"/>
      <c r="GNH128" s="406" t="n"/>
      <c r="GNI128" s="406" t="n"/>
      <c r="GNJ128" s="406" t="n"/>
      <c r="GNK128" s="406" t="n"/>
      <c r="GNL128" s="406" t="n"/>
      <c r="GNM128" s="406" t="n"/>
      <c r="GNN128" s="406" t="n"/>
      <c r="GNO128" s="406" t="n"/>
      <c r="GNP128" s="406" t="n"/>
      <c r="GNQ128" s="406" t="n"/>
      <c r="GNR128" s="406" t="n"/>
      <c r="GNS128" s="406" t="n"/>
      <c r="GNT128" s="406" t="n"/>
      <c r="GNU128" s="406" t="n"/>
      <c r="GNV128" s="406" t="n"/>
      <c r="GNW128" s="406" t="n"/>
      <c r="GNX128" s="406" t="n"/>
      <c r="GNY128" s="406" t="n"/>
      <c r="GNZ128" s="406" t="n"/>
      <c r="GOA128" s="406" t="n"/>
      <c r="GOB128" s="406" t="n"/>
      <c r="GOC128" s="406" t="n"/>
      <c r="GOD128" s="406" t="n"/>
      <c r="GOE128" s="406" t="n"/>
      <c r="GOF128" s="406" t="n"/>
      <c r="GOG128" s="406" t="n"/>
      <c r="GOH128" s="406" t="n"/>
      <c r="GOI128" s="406" t="n"/>
      <c r="GOJ128" s="406" t="n"/>
      <c r="GOK128" s="406" t="n"/>
      <c r="GOL128" s="406" t="n"/>
      <c r="GOM128" s="406" t="n"/>
      <c r="GON128" s="406" t="n"/>
      <c r="GOO128" s="406" t="n"/>
      <c r="GOP128" s="406" t="n"/>
      <c r="GOQ128" s="406" t="n"/>
      <c r="GOR128" s="406" t="n"/>
      <c r="GOS128" s="406" t="n"/>
      <c r="GOT128" s="406" t="n"/>
      <c r="GOU128" s="406" t="n"/>
      <c r="GOV128" s="406" t="n"/>
      <c r="GOW128" s="406" t="n"/>
      <c r="GOX128" s="406" t="n"/>
      <c r="GOY128" s="406" t="n"/>
      <c r="GOZ128" s="406" t="n"/>
      <c r="GPA128" s="406" t="n"/>
      <c r="GPB128" s="406" t="n"/>
      <c r="GPC128" s="406" t="n"/>
      <c r="GPD128" s="406" t="n"/>
      <c r="GPE128" s="406" t="n"/>
      <c r="GPF128" s="406" t="n"/>
      <c r="GPG128" s="406" t="n"/>
      <c r="GPH128" s="406" t="n"/>
      <c r="GPI128" s="406" t="n"/>
      <c r="GPJ128" s="406" t="n"/>
      <c r="GPK128" s="406" t="n"/>
      <c r="GPL128" s="406" t="n"/>
      <c r="GPM128" s="406" t="n"/>
      <c r="GPN128" s="406" t="n"/>
      <c r="GPO128" s="406" t="n"/>
      <c r="GPP128" s="406" t="n"/>
      <c r="GPQ128" s="406" t="n"/>
      <c r="GPR128" s="406" t="n"/>
      <c r="GPS128" s="406" t="n"/>
      <c r="GPT128" s="406" t="n"/>
      <c r="GPU128" s="406" t="n"/>
      <c r="GPV128" s="406" t="n"/>
      <c r="GPW128" s="406" t="n"/>
      <c r="GPX128" s="406" t="n"/>
      <c r="GPY128" s="406" t="n"/>
      <c r="GPZ128" s="406" t="n"/>
      <c r="GQA128" s="406" t="n"/>
      <c r="GQB128" s="406" t="n"/>
      <c r="GQC128" s="406" t="n"/>
      <c r="GQD128" s="406" t="n"/>
      <c r="GQE128" s="406" t="n"/>
      <c r="GQF128" s="406" t="n"/>
      <c r="GQG128" s="406" t="n"/>
      <c r="GQH128" s="406" t="n"/>
      <c r="GQI128" s="406" t="n"/>
      <c r="GQJ128" s="406" t="n"/>
      <c r="GQK128" s="406" t="n"/>
      <c r="GQL128" s="406" t="n"/>
      <c r="GQM128" s="406" t="n"/>
      <c r="GQN128" s="406" t="n"/>
      <c r="GQO128" s="406" t="n"/>
      <c r="GQP128" s="406" t="n"/>
      <c r="GQQ128" s="406" t="n"/>
      <c r="GQR128" s="406" t="n"/>
      <c r="GQS128" s="406" t="n"/>
      <c r="GQT128" s="406" t="n"/>
      <c r="GQU128" s="406" t="n"/>
      <c r="GQV128" s="406" t="n"/>
      <c r="GQW128" s="406" t="n"/>
      <c r="GQX128" s="406" t="n"/>
      <c r="GQY128" s="406" t="n"/>
      <c r="GQZ128" s="406" t="n"/>
      <c r="GRA128" s="406" t="n"/>
      <c r="GRB128" s="406" t="n"/>
      <c r="GRC128" s="406" t="n"/>
      <c r="GRD128" s="406" t="n"/>
      <c r="GRE128" s="406" t="n"/>
      <c r="GRF128" s="406" t="n"/>
      <c r="GRG128" s="406" t="n"/>
      <c r="GRH128" s="406" t="n"/>
      <c r="GRI128" s="406" t="n"/>
      <c r="GRJ128" s="406" t="n"/>
      <c r="GRK128" s="406" t="n"/>
      <c r="GRL128" s="406" t="n"/>
      <c r="GRM128" s="406" t="n"/>
      <c r="GRN128" s="406" t="n"/>
      <c r="GRO128" s="406" t="n"/>
      <c r="GRP128" s="406" t="n"/>
      <c r="GRQ128" s="406" t="n"/>
      <c r="GRR128" s="406" t="n"/>
      <c r="GRS128" s="406" t="n"/>
      <c r="GRT128" s="406" t="n"/>
      <c r="GRU128" s="406" t="n"/>
      <c r="GRV128" s="406" t="n"/>
      <c r="GRW128" s="406" t="n"/>
      <c r="GRX128" s="406" t="n"/>
      <c r="GRY128" s="406" t="n"/>
      <c r="GRZ128" s="406" t="n"/>
      <c r="GSA128" s="406" t="n"/>
      <c r="GSB128" s="406" t="n"/>
      <c r="GSC128" s="406" t="n"/>
      <c r="GSD128" s="406" t="n"/>
      <c r="GSE128" s="406" t="n"/>
      <c r="GSF128" s="406" t="n"/>
      <c r="GSG128" s="406" t="n"/>
      <c r="GSH128" s="406" t="n"/>
      <c r="GSI128" s="406" t="n"/>
      <c r="GSJ128" s="406" t="n"/>
      <c r="GSK128" s="406" t="n"/>
      <c r="GSL128" s="406" t="n"/>
      <c r="GSM128" s="406" t="n"/>
      <c r="GSN128" s="406" t="n"/>
      <c r="GSO128" s="406" t="n"/>
      <c r="GSP128" s="406" t="n"/>
      <c r="GSQ128" s="406" t="n"/>
      <c r="GSR128" s="406" t="n"/>
      <c r="GSS128" s="406" t="n"/>
      <c r="GST128" s="406" t="n"/>
      <c r="GSU128" s="406" t="n"/>
      <c r="GSV128" s="406" t="n"/>
      <c r="GSW128" s="406" t="n"/>
      <c r="GSX128" s="406" t="n"/>
      <c r="GSY128" s="406" t="n"/>
      <c r="GSZ128" s="406" t="n"/>
      <c r="GTA128" s="406" t="n"/>
      <c r="GTB128" s="406" t="n"/>
      <c r="GTC128" s="406" t="n"/>
      <c r="GTD128" s="406" t="n"/>
      <c r="GTE128" s="406" t="n"/>
      <c r="GTF128" s="406" t="n"/>
      <c r="GTG128" s="406" t="n"/>
      <c r="GTH128" s="406" t="n"/>
      <c r="GTI128" s="406" t="n"/>
      <c r="GTJ128" s="406" t="n"/>
      <c r="GTK128" s="406" t="n"/>
      <c r="GTL128" s="406" t="n"/>
      <c r="GTM128" s="406" t="n"/>
      <c r="GTN128" s="406" t="n"/>
      <c r="GTO128" s="406" t="n"/>
      <c r="GTP128" s="406" t="n"/>
      <c r="GTQ128" s="406" t="n"/>
      <c r="GTR128" s="406" t="n"/>
      <c r="GTS128" s="406" t="n"/>
      <c r="GTT128" s="406" t="n"/>
      <c r="GTU128" s="406" t="n"/>
      <c r="GTV128" s="406" t="n"/>
      <c r="GTW128" s="406" t="n"/>
      <c r="GTX128" s="406" t="n"/>
      <c r="GTY128" s="406" t="n"/>
      <c r="GTZ128" s="406" t="n"/>
      <c r="GUA128" s="406" t="n"/>
      <c r="GUB128" s="406" t="n"/>
      <c r="GUC128" s="406" t="n"/>
      <c r="GUD128" s="406" t="n"/>
      <c r="GUE128" s="406" t="n"/>
      <c r="GUF128" s="406" t="n"/>
      <c r="GUG128" s="406" t="n"/>
      <c r="GUH128" s="406" t="n"/>
      <c r="GUI128" s="406" t="n"/>
      <c r="GUJ128" s="406" t="n"/>
      <c r="GUK128" s="406" t="n"/>
      <c r="GUL128" s="406" t="n"/>
      <c r="GUM128" s="406" t="n"/>
      <c r="GUN128" s="406" t="n"/>
      <c r="GUO128" s="406" t="n"/>
      <c r="GUP128" s="406" t="n"/>
      <c r="GUQ128" s="406" t="n"/>
      <c r="GUR128" s="406" t="n"/>
      <c r="GUS128" s="406" t="n"/>
      <c r="GUT128" s="406" t="n"/>
      <c r="GUU128" s="406" t="n"/>
      <c r="GUV128" s="406" t="n"/>
      <c r="GUW128" s="406" t="n"/>
      <c r="GUX128" s="406" t="n"/>
      <c r="GUY128" s="406" t="n"/>
      <c r="GUZ128" s="406" t="n"/>
      <c r="GVA128" s="406" t="n"/>
      <c r="GVB128" s="406" t="n"/>
      <c r="GVC128" s="406" t="n"/>
      <c r="GVD128" s="406" t="n"/>
      <c r="GVE128" s="406" t="n"/>
      <c r="GVF128" s="406" t="n"/>
      <c r="GVG128" s="406" t="n"/>
      <c r="GVH128" s="406" t="n"/>
      <c r="GVI128" s="406" t="n"/>
      <c r="GVJ128" s="406" t="n"/>
      <c r="GVK128" s="406" t="n"/>
      <c r="GVL128" s="406" t="n"/>
      <c r="GVM128" s="406" t="n"/>
      <c r="GVN128" s="406" t="n"/>
      <c r="GVO128" s="406" t="n"/>
      <c r="GVP128" s="406" t="n"/>
      <c r="GVQ128" s="406" t="n"/>
      <c r="GVR128" s="406" t="n"/>
      <c r="GVS128" s="406" t="n"/>
      <c r="GVT128" s="406" t="n"/>
      <c r="GVU128" s="406" t="n"/>
      <c r="GVV128" s="406" t="n"/>
      <c r="GVW128" s="406" t="n"/>
      <c r="GVX128" s="406" t="n"/>
      <c r="GVY128" s="406" t="n"/>
      <c r="GVZ128" s="406" t="n"/>
      <c r="GWA128" s="406" t="n"/>
      <c r="GWB128" s="406" t="n"/>
      <c r="GWC128" s="406" t="n"/>
      <c r="GWD128" s="406" t="n"/>
      <c r="GWE128" s="406" t="n"/>
      <c r="GWF128" s="406" t="n"/>
      <c r="GWG128" s="406" t="n"/>
      <c r="GWH128" s="406" t="n"/>
      <c r="GWI128" s="406" t="n"/>
      <c r="GWJ128" s="406" t="n"/>
      <c r="GWK128" s="406" t="n"/>
      <c r="GWL128" s="406" t="n"/>
      <c r="GWM128" s="406" t="n"/>
      <c r="GWN128" s="406" t="n"/>
      <c r="GWO128" s="406" t="n"/>
      <c r="GWP128" s="406" t="n"/>
      <c r="GWQ128" s="406" t="n"/>
      <c r="GWR128" s="406" t="n"/>
      <c r="GWS128" s="406" t="n"/>
      <c r="GWT128" s="406" t="n"/>
      <c r="GWU128" s="406" t="n"/>
      <c r="GWV128" s="406" t="n"/>
      <c r="GWW128" s="406" t="n"/>
      <c r="GWX128" s="406" t="n"/>
      <c r="GWY128" s="406" t="n"/>
      <c r="GWZ128" s="406" t="n"/>
      <c r="GXA128" s="406" t="n"/>
      <c r="GXB128" s="406" t="n"/>
      <c r="GXC128" s="406" t="n"/>
      <c r="GXD128" s="406" t="n"/>
      <c r="GXE128" s="406" t="n"/>
      <c r="GXF128" s="406" t="n"/>
      <c r="GXG128" s="406" t="n"/>
      <c r="GXH128" s="406" t="n"/>
      <c r="GXI128" s="406" t="n"/>
      <c r="GXJ128" s="406" t="n"/>
      <c r="GXK128" s="406" t="n"/>
      <c r="GXL128" s="406" t="n"/>
      <c r="GXM128" s="406" t="n"/>
      <c r="GXN128" s="406" t="n"/>
      <c r="GXO128" s="406" t="n"/>
      <c r="GXP128" s="406" t="n"/>
      <c r="GXQ128" s="406" t="n"/>
      <c r="GXR128" s="406" t="n"/>
      <c r="GXS128" s="406" t="n"/>
      <c r="GXT128" s="406" t="n"/>
      <c r="GXU128" s="406" t="n"/>
      <c r="GXV128" s="406" t="n"/>
      <c r="GXW128" s="406" t="n"/>
      <c r="GXX128" s="406" t="n"/>
      <c r="GXY128" s="406" t="n"/>
      <c r="GXZ128" s="406" t="n"/>
      <c r="GYA128" s="406" t="n"/>
      <c r="GYB128" s="406" t="n"/>
      <c r="GYC128" s="406" t="n"/>
      <c r="GYD128" s="406" t="n"/>
      <c r="GYE128" s="406" t="n"/>
      <c r="GYF128" s="406" t="n"/>
      <c r="GYG128" s="406" t="n"/>
      <c r="GYH128" s="406" t="n"/>
      <c r="GYI128" s="406" t="n"/>
      <c r="GYJ128" s="406" t="n"/>
      <c r="GYK128" s="406" t="n"/>
      <c r="GYL128" s="406" t="n"/>
      <c r="GYM128" s="406" t="n"/>
      <c r="GYN128" s="406" t="n"/>
      <c r="GYO128" s="406" t="n"/>
      <c r="GYP128" s="406" t="n"/>
      <c r="GYQ128" s="406" t="n"/>
      <c r="GYR128" s="406" t="n"/>
      <c r="GYS128" s="406" t="n"/>
      <c r="GYT128" s="406" t="n"/>
      <c r="GYU128" s="406" t="n"/>
      <c r="GYV128" s="406" t="n"/>
      <c r="GYW128" s="406" t="n"/>
      <c r="GYX128" s="406" t="n"/>
      <c r="GYY128" s="406" t="n"/>
      <c r="GYZ128" s="406" t="n"/>
      <c r="GZA128" s="406" t="n"/>
      <c r="GZB128" s="406" t="n"/>
      <c r="GZC128" s="406" t="n"/>
      <c r="GZD128" s="406" t="n"/>
      <c r="GZE128" s="406" t="n"/>
      <c r="GZF128" s="406" t="n"/>
      <c r="GZG128" s="406" t="n"/>
      <c r="GZH128" s="406" t="n"/>
      <c r="GZI128" s="406" t="n"/>
      <c r="GZJ128" s="406" t="n"/>
      <c r="GZK128" s="406" t="n"/>
      <c r="GZL128" s="406" t="n"/>
      <c r="GZM128" s="406" t="n"/>
      <c r="GZN128" s="406" t="n"/>
      <c r="GZO128" s="406" t="n"/>
      <c r="GZP128" s="406" t="n"/>
      <c r="GZQ128" s="406" t="n"/>
      <c r="GZR128" s="406" t="n"/>
      <c r="GZS128" s="406" t="n"/>
      <c r="GZT128" s="406" t="n"/>
      <c r="GZU128" s="406" t="n"/>
      <c r="GZV128" s="406" t="n"/>
      <c r="GZW128" s="406" t="n"/>
      <c r="GZX128" s="406" t="n"/>
      <c r="GZY128" s="406" t="n"/>
      <c r="GZZ128" s="406" t="n"/>
      <c r="HAA128" s="406" t="n"/>
      <c r="HAB128" s="406" t="n"/>
      <c r="HAC128" s="406" t="n"/>
      <c r="HAD128" s="406" t="n"/>
      <c r="HAE128" s="406" t="n"/>
      <c r="HAF128" s="406" t="n"/>
      <c r="HAG128" s="406" t="n"/>
      <c r="HAH128" s="406" t="n"/>
      <c r="HAI128" s="406" t="n"/>
      <c r="HAJ128" s="406" t="n"/>
      <c r="HAK128" s="406" t="n"/>
      <c r="HAL128" s="406" t="n"/>
      <c r="HAM128" s="406" t="n"/>
      <c r="HAN128" s="406" t="n"/>
      <c r="HAO128" s="406" t="n"/>
      <c r="HAP128" s="406" t="n"/>
      <c r="HAQ128" s="406" t="n"/>
      <c r="HAR128" s="406" t="n"/>
      <c r="HAS128" s="406" t="n"/>
      <c r="HAT128" s="406" t="n"/>
      <c r="HAU128" s="406" t="n"/>
      <c r="HAV128" s="406" t="n"/>
      <c r="HAW128" s="406" t="n"/>
      <c r="HAX128" s="406" t="n"/>
      <c r="HAY128" s="406" t="n"/>
      <c r="HAZ128" s="406" t="n"/>
      <c r="HBA128" s="406" t="n"/>
      <c r="HBB128" s="406" t="n"/>
      <c r="HBC128" s="406" t="n"/>
      <c r="HBD128" s="406" t="n"/>
      <c r="HBE128" s="406" t="n"/>
      <c r="HBF128" s="406" t="n"/>
      <c r="HBG128" s="406" t="n"/>
      <c r="HBH128" s="406" t="n"/>
      <c r="HBI128" s="406" t="n"/>
      <c r="HBJ128" s="406" t="n"/>
      <c r="HBK128" s="406" t="n"/>
      <c r="HBL128" s="406" t="n"/>
      <c r="HBM128" s="406" t="n"/>
      <c r="HBN128" s="406" t="n"/>
      <c r="HBO128" s="406" t="n"/>
      <c r="HBP128" s="406" t="n"/>
      <c r="HBQ128" s="406" t="n"/>
      <c r="HBR128" s="406" t="n"/>
      <c r="HBS128" s="406" t="n"/>
      <c r="HBT128" s="406" t="n"/>
      <c r="HBU128" s="406" t="n"/>
      <c r="HBV128" s="406" t="n"/>
      <c r="HBW128" s="406" t="n"/>
      <c r="HBX128" s="406" t="n"/>
      <c r="HBY128" s="406" t="n"/>
      <c r="HBZ128" s="406" t="n"/>
      <c r="HCA128" s="406" t="n"/>
      <c r="HCB128" s="406" t="n"/>
      <c r="HCC128" s="406" t="n"/>
      <c r="HCD128" s="406" t="n"/>
      <c r="HCE128" s="406" t="n"/>
      <c r="HCF128" s="406" t="n"/>
      <c r="HCG128" s="406" t="n"/>
      <c r="HCH128" s="406" t="n"/>
      <c r="HCI128" s="406" t="n"/>
      <c r="HCJ128" s="406" t="n"/>
      <c r="HCK128" s="406" t="n"/>
      <c r="HCL128" s="406" t="n"/>
      <c r="HCM128" s="406" t="n"/>
      <c r="HCN128" s="406" t="n"/>
      <c r="HCO128" s="406" t="n"/>
      <c r="HCP128" s="406" t="n"/>
      <c r="HCQ128" s="406" t="n"/>
      <c r="HCR128" s="406" t="n"/>
      <c r="HCS128" s="406" t="n"/>
      <c r="HCT128" s="406" t="n"/>
      <c r="HCU128" s="406" t="n"/>
      <c r="HCV128" s="406" t="n"/>
      <c r="HCW128" s="406" t="n"/>
      <c r="HCX128" s="406" t="n"/>
      <c r="HCY128" s="406" t="n"/>
      <c r="HCZ128" s="406" t="n"/>
      <c r="HDA128" s="406" t="n"/>
      <c r="HDB128" s="406" t="n"/>
      <c r="HDC128" s="406" t="n"/>
      <c r="HDD128" s="406" t="n"/>
      <c r="HDE128" s="406" t="n"/>
      <c r="HDF128" s="406" t="n"/>
      <c r="HDG128" s="406" t="n"/>
      <c r="HDH128" s="406" t="n"/>
      <c r="HDI128" s="406" t="n"/>
      <c r="HDJ128" s="406" t="n"/>
      <c r="HDK128" s="406" t="n"/>
      <c r="HDL128" s="406" t="n"/>
      <c r="HDM128" s="406" t="n"/>
      <c r="HDN128" s="406" t="n"/>
      <c r="HDO128" s="406" t="n"/>
      <c r="HDP128" s="406" t="n"/>
      <c r="HDQ128" s="406" t="n"/>
      <c r="HDR128" s="406" t="n"/>
      <c r="HDS128" s="406" t="n"/>
      <c r="HDT128" s="406" t="n"/>
      <c r="HDU128" s="406" t="n"/>
      <c r="HDV128" s="406" t="n"/>
      <c r="HDW128" s="406" t="n"/>
      <c r="HDX128" s="406" t="n"/>
      <c r="HDY128" s="406" t="n"/>
      <c r="HDZ128" s="406" t="n"/>
      <c r="HEA128" s="406" t="n"/>
      <c r="HEB128" s="406" t="n"/>
      <c r="HEC128" s="406" t="n"/>
      <c r="HED128" s="406" t="n"/>
      <c r="HEE128" s="406" t="n"/>
      <c r="HEF128" s="406" t="n"/>
      <c r="HEG128" s="406" t="n"/>
      <c r="HEH128" s="406" t="n"/>
      <c r="HEI128" s="406" t="n"/>
      <c r="HEJ128" s="406" t="n"/>
      <c r="HEK128" s="406" t="n"/>
      <c r="HEL128" s="406" t="n"/>
      <c r="HEM128" s="406" t="n"/>
      <c r="HEN128" s="406" t="n"/>
      <c r="HEO128" s="406" t="n"/>
      <c r="HEP128" s="406" t="n"/>
      <c r="HEQ128" s="406" t="n"/>
      <c r="HER128" s="406" t="n"/>
      <c r="HES128" s="406" t="n"/>
      <c r="HET128" s="406" t="n"/>
      <c r="HEU128" s="406" t="n"/>
      <c r="HEV128" s="406" t="n"/>
      <c r="HEW128" s="406" t="n"/>
      <c r="HEX128" s="406" t="n"/>
      <c r="HEY128" s="406" t="n"/>
      <c r="HEZ128" s="406" t="n"/>
      <c r="HFA128" s="406" t="n"/>
      <c r="HFB128" s="406" t="n"/>
      <c r="HFC128" s="406" t="n"/>
      <c r="HFD128" s="406" t="n"/>
      <c r="HFE128" s="406" t="n"/>
      <c r="HFF128" s="406" t="n"/>
      <c r="HFG128" s="406" t="n"/>
      <c r="HFH128" s="406" t="n"/>
      <c r="HFI128" s="406" t="n"/>
      <c r="HFJ128" s="406" t="n"/>
      <c r="HFK128" s="406" t="n"/>
      <c r="HFL128" s="406" t="n"/>
      <c r="HFM128" s="406" t="n"/>
      <c r="HFN128" s="406" t="n"/>
      <c r="HFO128" s="406" t="n"/>
      <c r="HFP128" s="406" t="n"/>
      <c r="HFQ128" s="406" t="n"/>
      <c r="HFR128" s="406" t="n"/>
      <c r="HFS128" s="406" t="n"/>
      <c r="HFT128" s="406" t="n"/>
      <c r="HFU128" s="406" t="n"/>
      <c r="HFV128" s="406" t="n"/>
      <c r="HFW128" s="406" t="n"/>
      <c r="HFX128" s="406" t="n"/>
      <c r="HFY128" s="406" t="n"/>
      <c r="HFZ128" s="406" t="n"/>
      <c r="HGA128" s="406" t="n"/>
      <c r="HGB128" s="406" t="n"/>
      <c r="HGC128" s="406" t="n"/>
      <c r="HGD128" s="406" t="n"/>
      <c r="HGE128" s="406" t="n"/>
      <c r="HGF128" s="406" t="n"/>
      <c r="HGG128" s="406" t="n"/>
      <c r="HGH128" s="406" t="n"/>
      <c r="HGI128" s="406" t="n"/>
      <c r="HGJ128" s="406" t="n"/>
      <c r="HGK128" s="406" t="n"/>
      <c r="HGL128" s="406" t="n"/>
      <c r="HGM128" s="406" t="n"/>
      <c r="HGN128" s="406" t="n"/>
      <c r="HGO128" s="406" t="n"/>
      <c r="HGP128" s="406" t="n"/>
      <c r="HGQ128" s="406" t="n"/>
      <c r="HGR128" s="406" t="n"/>
      <c r="HGS128" s="406" t="n"/>
      <c r="HGT128" s="406" t="n"/>
      <c r="HGU128" s="406" t="n"/>
      <c r="HGV128" s="406" t="n"/>
      <c r="HGW128" s="406" t="n"/>
      <c r="HGX128" s="406" t="n"/>
      <c r="HGY128" s="406" t="n"/>
      <c r="HGZ128" s="406" t="n"/>
      <c r="HHA128" s="406" t="n"/>
      <c r="HHB128" s="406" t="n"/>
      <c r="HHC128" s="406" t="n"/>
      <c r="HHD128" s="406" t="n"/>
      <c r="HHE128" s="406" t="n"/>
      <c r="HHF128" s="406" t="n"/>
      <c r="HHG128" s="406" t="n"/>
      <c r="HHH128" s="406" t="n"/>
      <c r="HHI128" s="406" t="n"/>
      <c r="HHJ128" s="406" t="n"/>
      <c r="HHK128" s="406" t="n"/>
      <c r="HHL128" s="406" t="n"/>
      <c r="HHM128" s="406" t="n"/>
      <c r="HHN128" s="406" t="n"/>
      <c r="HHO128" s="406" t="n"/>
      <c r="HHP128" s="406" t="n"/>
      <c r="HHQ128" s="406" t="n"/>
      <c r="HHR128" s="406" t="n"/>
      <c r="HHS128" s="406" t="n"/>
      <c r="HHT128" s="406" t="n"/>
      <c r="HHU128" s="406" t="n"/>
      <c r="HHV128" s="406" t="n"/>
      <c r="HHW128" s="406" t="n"/>
      <c r="HHX128" s="406" t="n"/>
      <c r="HHY128" s="406" t="n"/>
      <c r="HHZ128" s="406" t="n"/>
      <c r="HIA128" s="406" t="n"/>
      <c r="HIB128" s="406" t="n"/>
      <c r="HIC128" s="406" t="n"/>
      <c r="HID128" s="406" t="n"/>
      <c r="HIE128" s="406" t="n"/>
      <c r="HIF128" s="406" t="n"/>
      <c r="HIG128" s="406" t="n"/>
      <c r="HIH128" s="406" t="n"/>
      <c r="HII128" s="406" t="n"/>
      <c r="HIJ128" s="406" t="n"/>
      <c r="HIK128" s="406" t="n"/>
      <c r="HIL128" s="406" t="n"/>
      <c r="HIM128" s="406" t="n"/>
      <c r="HIN128" s="406" t="n"/>
      <c r="HIO128" s="406" t="n"/>
      <c r="HIP128" s="406" t="n"/>
      <c r="HIQ128" s="406" t="n"/>
      <c r="HIR128" s="406" t="n"/>
      <c r="HIS128" s="406" t="n"/>
      <c r="HIT128" s="406" t="n"/>
      <c r="HIU128" s="406" t="n"/>
      <c r="HIV128" s="406" t="n"/>
      <c r="HIW128" s="406" t="n"/>
      <c r="HIX128" s="406" t="n"/>
      <c r="HIY128" s="406" t="n"/>
      <c r="HIZ128" s="406" t="n"/>
      <c r="HJA128" s="406" t="n"/>
      <c r="HJB128" s="406" t="n"/>
      <c r="HJC128" s="406" t="n"/>
      <c r="HJD128" s="406" t="n"/>
      <c r="HJE128" s="406" t="n"/>
      <c r="HJF128" s="406" t="n"/>
      <c r="HJG128" s="406" t="n"/>
      <c r="HJH128" s="406" t="n"/>
      <c r="HJI128" s="406" t="n"/>
      <c r="HJJ128" s="406" t="n"/>
      <c r="HJK128" s="406" t="n"/>
      <c r="HJL128" s="406" t="n"/>
      <c r="HJM128" s="406" t="n"/>
      <c r="HJN128" s="406" t="n"/>
      <c r="HJO128" s="406" t="n"/>
      <c r="HJP128" s="406" t="n"/>
      <c r="HJQ128" s="406" t="n"/>
      <c r="HJR128" s="406" t="n"/>
      <c r="HJS128" s="406" t="n"/>
      <c r="HJT128" s="406" t="n"/>
      <c r="HJU128" s="406" t="n"/>
      <c r="HJV128" s="406" t="n"/>
      <c r="HJW128" s="406" t="n"/>
      <c r="HJX128" s="406" t="n"/>
      <c r="HJY128" s="406" t="n"/>
      <c r="HJZ128" s="406" t="n"/>
      <c r="HKA128" s="406" t="n"/>
      <c r="HKB128" s="406" t="n"/>
      <c r="HKC128" s="406" t="n"/>
      <c r="HKD128" s="406" t="n"/>
      <c r="HKE128" s="406" t="n"/>
      <c r="HKF128" s="406" t="n"/>
      <c r="HKG128" s="406" t="n"/>
      <c r="HKH128" s="406" t="n"/>
      <c r="HKI128" s="406" t="n"/>
      <c r="HKJ128" s="406" t="n"/>
      <c r="HKK128" s="406" t="n"/>
      <c r="HKL128" s="406" t="n"/>
      <c r="HKM128" s="406" t="n"/>
      <c r="HKN128" s="406" t="n"/>
      <c r="HKO128" s="406" t="n"/>
      <c r="HKP128" s="406" t="n"/>
      <c r="HKQ128" s="406" t="n"/>
      <c r="HKR128" s="406" t="n"/>
      <c r="HKS128" s="406" t="n"/>
      <c r="HKT128" s="406" t="n"/>
      <c r="HKU128" s="406" t="n"/>
      <c r="HKV128" s="406" t="n"/>
      <c r="HKW128" s="406" t="n"/>
      <c r="HKX128" s="406" t="n"/>
      <c r="HKY128" s="406" t="n"/>
      <c r="HKZ128" s="406" t="n"/>
      <c r="HLA128" s="406" t="n"/>
      <c r="HLB128" s="406" t="n"/>
      <c r="HLC128" s="406" t="n"/>
      <c r="HLD128" s="406" t="n"/>
      <c r="HLE128" s="406" t="n"/>
      <c r="HLF128" s="406" t="n"/>
      <c r="HLG128" s="406" t="n"/>
      <c r="HLH128" s="406" t="n"/>
      <c r="HLI128" s="406" t="n"/>
      <c r="HLJ128" s="406" t="n"/>
      <c r="HLK128" s="406" t="n"/>
      <c r="HLL128" s="406" t="n"/>
      <c r="HLM128" s="406" t="n"/>
      <c r="HLN128" s="406" t="n"/>
      <c r="HLO128" s="406" t="n"/>
      <c r="HLP128" s="406" t="n"/>
      <c r="HLQ128" s="406" t="n"/>
      <c r="HLR128" s="406" t="n"/>
      <c r="HLS128" s="406" t="n"/>
      <c r="HLT128" s="406" t="n"/>
      <c r="HLU128" s="406" t="n"/>
      <c r="HLV128" s="406" t="n"/>
      <c r="HLW128" s="406" t="n"/>
      <c r="HLX128" s="406" t="n"/>
      <c r="HLY128" s="406" t="n"/>
      <c r="HLZ128" s="406" t="n"/>
      <c r="HMA128" s="406" t="n"/>
      <c r="HMB128" s="406" t="n"/>
      <c r="HMC128" s="406" t="n"/>
      <c r="HMD128" s="406" t="n"/>
      <c r="HME128" s="406" t="n"/>
      <c r="HMF128" s="406" t="n"/>
      <c r="HMG128" s="406" t="n"/>
      <c r="HMH128" s="406" t="n"/>
      <c r="HMI128" s="406" t="n"/>
      <c r="HMJ128" s="406" t="n"/>
      <c r="HMK128" s="406" t="n"/>
      <c r="HML128" s="406" t="n"/>
      <c r="HMM128" s="406" t="n"/>
      <c r="HMN128" s="406" t="n"/>
      <c r="HMO128" s="406" t="n"/>
      <c r="HMP128" s="406" t="n"/>
      <c r="HMQ128" s="406" t="n"/>
      <c r="HMR128" s="406" t="n"/>
      <c r="HMS128" s="406" t="n"/>
      <c r="HMT128" s="406" t="n"/>
      <c r="HMU128" s="406" t="n"/>
      <c r="HMV128" s="406" t="n"/>
      <c r="HMW128" s="406" t="n"/>
      <c r="HMX128" s="406" t="n"/>
      <c r="HMY128" s="406" t="n"/>
      <c r="HMZ128" s="406" t="n"/>
      <c r="HNA128" s="406" t="n"/>
      <c r="HNB128" s="406" t="n"/>
      <c r="HNC128" s="406" t="n"/>
      <c r="HND128" s="406" t="n"/>
      <c r="HNE128" s="406" t="n"/>
      <c r="HNF128" s="406" t="n"/>
      <c r="HNG128" s="406" t="n"/>
      <c r="HNH128" s="406" t="n"/>
      <c r="HNI128" s="406" t="n"/>
      <c r="HNJ128" s="406" t="n"/>
      <c r="HNK128" s="406" t="n"/>
      <c r="HNL128" s="406" t="n"/>
      <c r="HNM128" s="406" t="n"/>
      <c r="HNN128" s="406" t="n"/>
      <c r="HNO128" s="406" t="n"/>
      <c r="HNP128" s="406" t="n"/>
      <c r="HNQ128" s="406" t="n"/>
      <c r="HNR128" s="406" t="n"/>
      <c r="HNS128" s="406" t="n"/>
      <c r="HNT128" s="406" t="n"/>
      <c r="HNU128" s="406" t="n"/>
      <c r="HNV128" s="406" t="n"/>
      <c r="HNW128" s="406" t="n"/>
      <c r="HNX128" s="406" t="n"/>
      <c r="HNY128" s="406" t="n"/>
      <c r="HNZ128" s="406" t="n"/>
      <c r="HOA128" s="406" t="n"/>
      <c r="HOB128" s="406" t="n"/>
      <c r="HOC128" s="406" t="n"/>
      <c r="HOD128" s="406" t="n"/>
      <c r="HOE128" s="406" t="n"/>
      <c r="HOF128" s="406" t="n"/>
      <c r="HOG128" s="406" t="n"/>
      <c r="HOH128" s="406" t="n"/>
      <c r="HOI128" s="406" t="n"/>
      <c r="HOJ128" s="406" t="n"/>
      <c r="HOK128" s="406" t="n"/>
      <c r="HOL128" s="406" t="n"/>
      <c r="HOM128" s="406" t="n"/>
      <c r="HON128" s="406" t="n"/>
      <c r="HOO128" s="406" t="n"/>
      <c r="HOP128" s="406" t="n"/>
      <c r="HOQ128" s="406" t="n"/>
      <c r="HOR128" s="406" t="n"/>
      <c r="HOS128" s="406" t="n"/>
      <c r="HOT128" s="406" t="n"/>
      <c r="HOU128" s="406" t="n"/>
      <c r="HOV128" s="406" t="n"/>
      <c r="HOW128" s="406" t="n"/>
      <c r="HOX128" s="406" t="n"/>
      <c r="HOY128" s="406" t="n"/>
      <c r="HOZ128" s="406" t="n"/>
      <c r="HPA128" s="406" t="n"/>
      <c r="HPB128" s="406" t="n"/>
      <c r="HPC128" s="406" t="n"/>
      <c r="HPD128" s="406" t="n"/>
      <c r="HPE128" s="406" t="n"/>
      <c r="HPF128" s="406" t="n"/>
      <c r="HPG128" s="406" t="n"/>
      <c r="HPH128" s="406" t="n"/>
      <c r="HPI128" s="406" t="n"/>
      <c r="HPJ128" s="406" t="n"/>
      <c r="HPK128" s="406" t="n"/>
      <c r="HPL128" s="406" t="n"/>
      <c r="HPM128" s="406" t="n"/>
      <c r="HPN128" s="406" t="n"/>
      <c r="HPO128" s="406" t="n"/>
      <c r="HPP128" s="406" t="n"/>
      <c r="HPQ128" s="406" t="n"/>
      <c r="HPR128" s="406" t="n"/>
      <c r="HPS128" s="406" t="n"/>
      <c r="HPT128" s="406" t="n"/>
      <c r="HPU128" s="406" t="n"/>
      <c r="HPV128" s="406" t="n"/>
      <c r="HPW128" s="406" t="n"/>
      <c r="HPX128" s="406" t="n"/>
      <c r="HPY128" s="406" t="n"/>
      <c r="HPZ128" s="406" t="n"/>
      <c r="HQA128" s="406" t="n"/>
      <c r="HQB128" s="406" t="n"/>
      <c r="HQC128" s="406" t="n"/>
      <c r="HQD128" s="406" t="n"/>
      <c r="HQE128" s="406" t="n"/>
      <c r="HQF128" s="406" t="n"/>
      <c r="HQG128" s="406" t="n"/>
      <c r="HQH128" s="406" t="n"/>
      <c r="HQI128" s="406" t="n"/>
      <c r="HQJ128" s="406" t="n"/>
      <c r="HQK128" s="406" t="n"/>
      <c r="HQL128" s="406" t="n"/>
      <c r="HQM128" s="406" t="n"/>
      <c r="HQN128" s="406" t="n"/>
      <c r="HQO128" s="406" t="n"/>
      <c r="HQP128" s="406" t="n"/>
      <c r="HQQ128" s="406" t="n"/>
      <c r="HQR128" s="406" t="n"/>
      <c r="HQS128" s="406" t="n"/>
      <c r="HQT128" s="406" t="n"/>
      <c r="HQU128" s="406" t="n"/>
      <c r="HQV128" s="406" t="n"/>
      <c r="HQW128" s="406" t="n"/>
      <c r="HQX128" s="406" t="n"/>
      <c r="HQY128" s="406" t="n"/>
      <c r="HQZ128" s="406" t="n"/>
      <c r="HRA128" s="406" t="n"/>
      <c r="HRB128" s="406" t="n"/>
      <c r="HRC128" s="406" t="n"/>
      <c r="HRD128" s="406" t="n"/>
      <c r="HRE128" s="406" t="n"/>
      <c r="HRF128" s="406" t="n"/>
      <c r="HRG128" s="406" t="n"/>
      <c r="HRH128" s="406" t="n"/>
      <c r="HRI128" s="406" t="n"/>
      <c r="HRJ128" s="406" t="n"/>
      <c r="HRK128" s="406" t="n"/>
      <c r="HRL128" s="406" t="n"/>
      <c r="HRM128" s="406" t="n"/>
      <c r="HRN128" s="406" t="n"/>
      <c r="HRO128" s="406" t="n"/>
      <c r="HRP128" s="406" t="n"/>
      <c r="HRQ128" s="406" t="n"/>
      <c r="HRR128" s="406" t="n"/>
      <c r="HRS128" s="406" t="n"/>
      <c r="HRT128" s="406" t="n"/>
      <c r="HRU128" s="406" t="n"/>
      <c r="HRV128" s="406" t="n"/>
      <c r="HRW128" s="406" t="n"/>
      <c r="HRX128" s="406" t="n"/>
      <c r="HRY128" s="406" t="n"/>
      <c r="HRZ128" s="406" t="n"/>
      <c r="HSA128" s="406" t="n"/>
      <c r="HSB128" s="406" t="n"/>
      <c r="HSC128" s="406" t="n"/>
      <c r="HSD128" s="406" t="n"/>
      <c r="HSE128" s="406" t="n"/>
      <c r="HSF128" s="406" t="n"/>
      <c r="HSG128" s="406" t="n"/>
      <c r="HSH128" s="406" t="n"/>
      <c r="HSI128" s="406" t="n"/>
      <c r="HSJ128" s="406" t="n"/>
      <c r="HSK128" s="406" t="n"/>
      <c r="HSL128" s="406" t="n"/>
      <c r="HSM128" s="406" t="n"/>
      <c r="HSN128" s="406" t="n"/>
      <c r="HSO128" s="406" t="n"/>
      <c r="HSP128" s="406" t="n"/>
      <c r="HSQ128" s="406" t="n"/>
      <c r="HSR128" s="406" t="n"/>
      <c r="HSS128" s="406" t="n"/>
      <c r="HST128" s="406" t="n"/>
      <c r="HSU128" s="406" t="n"/>
      <c r="HSV128" s="406" t="n"/>
      <c r="HSW128" s="406" t="n"/>
      <c r="HSX128" s="406" t="n"/>
      <c r="HSY128" s="406" t="n"/>
      <c r="HSZ128" s="406" t="n"/>
      <c r="HTA128" s="406" t="n"/>
      <c r="HTB128" s="406" t="n"/>
      <c r="HTC128" s="406" t="n"/>
      <c r="HTD128" s="406" t="n"/>
      <c r="HTE128" s="406" t="n"/>
      <c r="HTF128" s="406" t="n"/>
      <c r="HTG128" s="406" t="n"/>
      <c r="HTH128" s="406" t="n"/>
      <c r="HTI128" s="406" t="n"/>
      <c r="HTJ128" s="406" t="n"/>
      <c r="HTK128" s="406" t="n"/>
      <c r="HTL128" s="406" t="n"/>
      <c r="HTM128" s="406" t="n"/>
      <c r="HTN128" s="406" t="n"/>
      <c r="HTO128" s="406" t="n"/>
      <c r="HTP128" s="406" t="n"/>
      <c r="HTQ128" s="406" t="n"/>
      <c r="HTR128" s="406" t="n"/>
      <c r="HTS128" s="406" t="n"/>
      <c r="HTT128" s="406" t="n"/>
      <c r="HTU128" s="406" t="n"/>
      <c r="HTV128" s="406" t="n"/>
      <c r="HTW128" s="406" t="n"/>
      <c r="HTX128" s="406" t="n"/>
      <c r="HTY128" s="406" t="n"/>
      <c r="HTZ128" s="406" t="n"/>
      <c r="HUA128" s="406" t="n"/>
      <c r="HUB128" s="406" t="n"/>
      <c r="HUC128" s="406" t="n"/>
      <c r="HUD128" s="406" t="n"/>
      <c r="HUE128" s="406" t="n"/>
      <c r="HUF128" s="406" t="n"/>
      <c r="HUG128" s="406" t="n"/>
      <c r="HUH128" s="406" t="n"/>
      <c r="HUI128" s="406" t="n"/>
      <c r="HUJ128" s="406" t="n"/>
      <c r="HUK128" s="406" t="n"/>
      <c r="HUL128" s="406" t="n"/>
      <c r="HUM128" s="406" t="n"/>
      <c r="HUN128" s="406" t="n"/>
      <c r="HUO128" s="406" t="n"/>
      <c r="HUP128" s="406" t="n"/>
      <c r="HUQ128" s="406" t="n"/>
      <c r="HUR128" s="406" t="n"/>
      <c r="HUS128" s="406" t="n"/>
      <c r="HUT128" s="406" t="n"/>
      <c r="HUU128" s="406" t="n"/>
      <c r="HUV128" s="406" t="n"/>
      <c r="HUW128" s="406" t="n"/>
      <c r="HUX128" s="406" t="n"/>
      <c r="HUY128" s="406" t="n"/>
      <c r="HUZ128" s="406" t="n"/>
      <c r="HVA128" s="406" t="n"/>
      <c r="HVB128" s="406" t="n"/>
      <c r="HVC128" s="406" t="n"/>
      <c r="HVD128" s="406" t="n"/>
      <c r="HVE128" s="406" t="n"/>
      <c r="HVF128" s="406" t="n"/>
      <c r="HVG128" s="406" t="n"/>
      <c r="HVH128" s="406" t="n"/>
      <c r="HVI128" s="406" t="n"/>
      <c r="HVJ128" s="406" t="n"/>
      <c r="HVK128" s="406" t="n"/>
      <c r="HVL128" s="406" t="n"/>
      <c r="HVM128" s="406" t="n"/>
      <c r="HVN128" s="406" t="n"/>
      <c r="HVO128" s="406" t="n"/>
      <c r="HVP128" s="406" t="n"/>
      <c r="HVQ128" s="406" t="n"/>
      <c r="HVR128" s="406" t="n"/>
      <c r="HVS128" s="406" t="n"/>
      <c r="HVT128" s="406" t="n"/>
      <c r="HVU128" s="406" t="n"/>
      <c r="HVV128" s="406" t="n"/>
      <c r="HVW128" s="406" t="n"/>
      <c r="HVX128" s="406" t="n"/>
      <c r="HVY128" s="406" t="n"/>
      <c r="HVZ128" s="406" t="n"/>
      <c r="HWA128" s="406" t="n"/>
      <c r="HWB128" s="406" t="n"/>
      <c r="HWC128" s="406" t="n"/>
      <c r="HWD128" s="406" t="n"/>
      <c r="HWE128" s="406" t="n"/>
      <c r="HWF128" s="406" t="n"/>
      <c r="HWG128" s="406" t="n"/>
      <c r="HWH128" s="406" t="n"/>
      <c r="HWI128" s="406" t="n"/>
      <c r="HWJ128" s="406" t="n"/>
      <c r="HWK128" s="406" t="n"/>
      <c r="HWL128" s="406" t="n"/>
      <c r="HWM128" s="406" t="n"/>
      <c r="HWN128" s="406" t="n"/>
      <c r="HWO128" s="406" t="n"/>
      <c r="HWP128" s="406" t="n"/>
      <c r="HWQ128" s="406" t="n"/>
      <c r="HWR128" s="406" t="n"/>
      <c r="HWS128" s="406" t="n"/>
      <c r="HWT128" s="406" t="n"/>
      <c r="HWU128" s="406" t="n"/>
      <c r="HWV128" s="406" t="n"/>
      <c r="HWW128" s="406" t="n"/>
      <c r="HWX128" s="406" t="n"/>
      <c r="HWY128" s="406" t="n"/>
      <c r="HWZ128" s="406" t="n"/>
      <c r="HXA128" s="406" t="n"/>
      <c r="HXB128" s="406" t="n"/>
      <c r="HXC128" s="406" t="n"/>
      <c r="HXD128" s="406" t="n"/>
      <c r="HXE128" s="406" t="n"/>
      <c r="HXF128" s="406" t="n"/>
      <c r="HXG128" s="406" t="n"/>
      <c r="HXH128" s="406" t="n"/>
      <c r="HXI128" s="406" t="n"/>
      <c r="HXJ128" s="406" t="n"/>
      <c r="HXK128" s="406" t="n"/>
      <c r="HXL128" s="406" t="n"/>
      <c r="HXM128" s="406" t="n"/>
      <c r="HXN128" s="406" t="n"/>
      <c r="HXO128" s="406" t="n"/>
      <c r="HXP128" s="406" t="n"/>
      <c r="HXQ128" s="406" t="n"/>
      <c r="HXR128" s="406" t="n"/>
      <c r="HXS128" s="406" t="n"/>
      <c r="HXT128" s="406" t="n"/>
      <c r="HXU128" s="406" t="n"/>
      <c r="HXV128" s="406" t="n"/>
      <c r="HXW128" s="406" t="n"/>
      <c r="HXX128" s="406" t="n"/>
      <c r="HXY128" s="406" t="n"/>
      <c r="HXZ128" s="406" t="n"/>
      <c r="HYA128" s="406" t="n"/>
      <c r="HYB128" s="406" t="n"/>
      <c r="HYC128" s="406" t="n"/>
      <c r="HYD128" s="406" t="n"/>
      <c r="HYE128" s="406" t="n"/>
      <c r="HYF128" s="406" t="n"/>
      <c r="HYG128" s="406" t="n"/>
      <c r="HYH128" s="406" t="n"/>
      <c r="HYI128" s="406" t="n"/>
      <c r="HYJ128" s="406" t="n"/>
      <c r="HYK128" s="406" t="n"/>
      <c r="HYL128" s="406" t="n"/>
      <c r="HYM128" s="406" t="n"/>
      <c r="HYN128" s="406" t="n"/>
      <c r="HYO128" s="406" t="n"/>
      <c r="HYP128" s="406" t="n"/>
      <c r="HYQ128" s="406" t="n"/>
      <c r="HYR128" s="406" t="n"/>
      <c r="HYS128" s="406" t="n"/>
      <c r="HYT128" s="406" t="n"/>
      <c r="HYU128" s="406" t="n"/>
      <c r="HYV128" s="406" t="n"/>
      <c r="HYW128" s="406" t="n"/>
      <c r="HYX128" s="406" t="n"/>
      <c r="HYY128" s="406" t="n"/>
      <c r="HYZ128" s="406" t="n"/>
      <c r="HZA128" s="406" t="n"/>
      <c r="HZB128" s="406" t="n"/>
      <c r="HZC128" s="406" t="n"/>
      <c r="HZD128" s="406" t="n"/>
      <c r="HZE128" s="406" t="n"/>
      <c r="HZF128" s="406" t="n"/>
      <c r="HZG128" s="406" t="n"/>
      <c r="HZH128" s="406" t="n"/>
      <c r="HZI128" s="406" t="n"/>
      <c r="HZJ128" s="406" t="n"/>
      <c r="HZK128" s="406" t="n"/>
      <c r="HZL128" s="406" t="n"/>
      <c r="HZM128" s="406" t="n"/>
      <c r="HZN128" s="406" t="n"/>
      <c r="HZO128" s="406" t="n"/>
      <c r="HZP128" s="406" t="n"/>
      <c r="HZQ128" s="406" t="n"/>
      <c r="HZR128" s="406" t="n"/>
      <c r="HZS128" s="406" t="n"/>
      <c r="HZT128" s="406" t="n"/>
      <c r="HZU128" s="406" t="n"/>
      <c r="HZV128" s="406" t="n"/>
      <c r="HZW128" s="406" t="n"/>
      <c r="HZX128" s="406" t="n"/>
      <c r="HZY128" s="406" t="n"/>
      <c r="HZZ128" s="406" t="n"/>
      <c r="IAA128" s="406" t="n"/>
      <c r="IAB128" s="406" t="n"/>
      <c r="IAC128" s="406" t="n"/>
      <c r="IAD128" s="406" t="n"/>
      <c r="IAE128" s="406" t="n"/>
      <c r="IAF128" s="406" t="n"/>
      <c r="IAG128" s="406" t="n"/>
      <c r="IAH128" s="406" t="n"/>
      <c r="IAI128" s="406" t="n"/>
      <c r="IAJ128" s="406" t="n"/>
      <c r="IAK128" s="406" t="n"/>
      <c r="IAL128" s="406" t="n"/>
      <c r="IAM128" s="406" t="n"/>
      <c r="IAN128" s="406" t="n"/>
      <c r="IAO128" s="406" t="n"/>
      <c r="IAP128" s="406" t="n"/>
      <c r="IAQ128" s="406" t="n"/>
      <c r="IAR128" s="406" t="n"/>
      <c r="IAS128" s="406" t="n"/>
      <c r="IAT128" s="406" t="n"/>
      <c r="IAU128" s="406" t="n"/>
      <c r="IAV128" s="406" t="n"/>
      <c r="IAW128" s="406" t="n"/>
      <c r="IAX128" s="406" t="n"/>
      <c r="IAY128" s="406" t="n"/>
      <c r="IAZ128" s="406" t="n"/>
      <c r="IBA128" s="406" t="n"/>
      <c r="IBB128" s="406" t="n"/>
      <c r="IBC128" s="406" t="n"/>
      <c r="IBD128" s="406" t="n"/>
      <c r="IBE128" s="406" t="n"/>
      <c r="IBF128" s="406" t="n"/>
      <c r="IBG128" s="406" t="n"/>
      <c r="IBH128" s="406" t="n"/>
      <c r="IBI128" s="406" t="n"/>
      <c r="IBJ128" s="406" t="n"/>
      <c r="IBK128" s="406" t="n"/>
      <c r="IBL128" s="406" t="n"/>
      <c r="IBM128" s="406" t="n"/>
      <c r="IBN128" s="406" t="n"/>
      <c r="IBO128" s="406" t="n"/>
      <c r="IBP128" s="406" t="n"/>
      <c r="IBQ128" s="406" t="n"/>
      <c r="IBR128" s="406" t="n"/>
      <c r="IBS128" s="406" t="n"/>
      <c r="IBT128" s="406" t="n"/>
      <c r="IBU128" s="406" t="n"/>
      <c r="IBV128" s="406" t="n"/>
      <c r="IBW128" s="406" t="n"/>
      <c r="IBX128" s="406" t="n"/>
      <c r="IBY128" s="406" t="n"/>
      <c r="IBZ128" s="406" t="n"/>
      <c r="ICA128" s="406" t="n"/>
      <c r="ICB128" s="406" t="n"/>
      <c r="ICC128" s="406" t="n"/>
      <c r="ICD128" s="406" t="n"/>
      <c r="ICE128" s="406" t="n"/>
      <c r="ICF128" s="406" t="n"/>
      <c r="ICG128" s="406" t="n"/>
      <c r="ICH128" s="406" t="n"/>
      <c r="ICI128" s="406" t="n"/>
      <c r="ICJ128" s="406" t="n"/>
      <c r="ICK128" s="406" t="n"/>
      <c r="ICL128" s="406" t="n"/>
      <c r="ICM128" s="406" t="n"/>
      <c r="ICN128" s="406" t="n"/>
      <c r="ICO128" s="406" t="n"/>
      <c r="ICP128" s="406" t="n"/>
      <c r="ICQ128" s="406" t="n"/>
      <c r="ICR128" s="406" t="n"/>
      <c r="ICS128" s="406" t="n"/>
      <c r="ICT128" s="406" t="n"/>
      <c r="ICU128" s="406" t="n"/>
      <c r="ICV128" s="406" t="n"/>
      <c r="ICW128" s="406" t="n"/>
      <c r="ICX128" s="406" t="n"/>
      <c r="ICY128" s="406" t="n"/>
      <c r="ICZ128" s="406" t="n"/>
      <c r="IDA128" s="406" t="n"/>
      <c r="IDB128" s="406" t="n"/>
      <c r="IDC128" s="406" t="n"/>
      <c r="IDD128" s="406" t="n"/>
      <c r="IDE128" s="406" t="n"/>
      <c r="IDF128" s="406" t="n"/>
      <c r="IDG128" s="406" t="n"/>
      <c r="IDH128" s="406" t="n"/>
      <c r="IDI128" s="406" t="n"/>
      <c r="IDJ128" s="406" t="n"/>
      <c r="IDK128" s="406" t="n"/>
      <c r="IDL128" s="406" t="n"/>
      <c r="IDM128" s="406" t="n"/>
      <c r="IDN128" s="406" t="n"/>
      <c r="IDO128" s="406" t="n"/>
      <c r="IDP128" s="406" t="n"/>
      <c r="IDQ128" s="406" t="n"/>
      <c r="IDR128" s="406" t="n"/>
      <c r="IDS128" s="406" t="n"/>
      <c r="IDT128" s="406" t="n"/>
      <c r="IDU128" s="406" t="n"/>
      <c r="IDV128" s="406" t="n"/>
      <c r="IDW128" s="406" t="n"/>
      <c r="IDX128" s="406" t="n"/>
      <c r="IDY128" s="406" t="n"/>
      <c r="IDZ128" s="406" t="n"/>
      <c r="IEA128" s="406" t="n"/>
      <c r="IEB128" s="406" t="n"/>
      <c r="IEC128" s="406" t="n"/>
      <c r="IED128" s="406" t="n"/>
      <c r="IEE128" s="406" t="n"/>
      <c r="IEF128" s="406" t="n"/>
      <c r="IEG128" s="406" t="n"/>
      <c r="IEH128" s="406" t="n"/>
      <c r="IEI128" s="406" t="n"/>
      <c r="IEJ128" s="406" t="n"/>
      <c r="IEK128" s="406" t="n"/>
      <c r="IEL128" s="406" t="n"/>
      <c r="IEM128" s="406" t="n"/>
      <c r="IEN128" s="406" t="n"/>
      <c r="IEO128" s="406" t="n"/>
      <c r="IEP128" s="406" t="n"/>
      <c r="IEQ128" s="406" t="n"/>
      <c r="IER128" s="406" t="n"/>
      <c r="IES128" s="406" t="n"/>
      <c r="IET128" s="406" t="n"/>
      <c r="IEU128" s="406" t="n"/>
      <c r="IEV128" s="406" t="n"/>
      <c r="IEW128" s="406" t="n"/>
      <c r="IEX128" s="406" t="n"/>
      <c r="IEY128" s="406" t="n"/>
      <c r="IEZ128" s="406" t="n"/>
      <c r="IFA128" s="406" t="n"/>
      <c r="IFB128" s="406" t="n"/>
      <c r="IFC128" s="406" t="n"/>
      <c r="IFD128" s="406" t="n"/>
      <c r="IFE128" s="406" t="n"/>
      <c r="IFF128" s="406" t="n"/>
      <c r="IFG128" s="406" t="n"/>
      <c r="IFH128" s="406" t="n"/>
      <c r="IFI128" s="406" t="n"/>
      <c r="IFJ128" s="406" t="n"/>
      <c r="IFK128" s="406" t="n"/>
      <c r="IFL128" s="406" t="n"/>
      <c r="IFM128" s="406" t="n"/>
      <c r="IFN128" s="406" t="n"/>
      <c r="IFO128" s="406" t="n"/>
      <c r="IFP128" s="406" t="n"/>
      <c r="IFQ128" s="406" t="n"/>
      <c r="IFR128" s="406" t="n"/>
      <c r="IFS128" s="406" t="n"/>
      <c r="IFT128" s="406" t="n"/>
      <c r="IFU128" s="406" t="n"/>
      <c r="IFV128" s="406" t="n"/>
      <c r="IFW128" s="406" t="n"/>
      <c r="IFX128" s="406" t="n"/>
      <c r="IFY128" s="406" t="n"/>
      <c r="IFZ128" s="406" t="n"/>
      <c r="IGA128" s="406" t="n"/>
      <c r="IGB128" s="406" t="n"/>
      <c r="IGC128" s="406" t="n"/>
      <c r="IGD128" s="406" t="n"/>
      <c r="IGE128" s="406" t="n"/>
      <c r="IGF128" s="406" t="n"/>
      <c r="IGG128" s="406" t="n"/>
      <c r="IGH128" s="406" t="n"/>
      <c r="IGI128" s="406" t="n"/>
      <c r="IGJ128" s="406" t="n"/>
      <c r="IGK128" s="406" t="n"/>
      <c r="IGL128" s="406" t="n"/>
      <c r="IGM128" s="406" t="n"/>
      <c r="IGN128" s="406" t="n"/>
      <c r="IGO128" s="406" t="n"/>
      <c r="IGP128" s="406" t="n"/>
      <c r="IGQ128" s="406" t="n"/>
      <c r="IGR128" s="406" t="n"/>
      <c r="IGS128" s="406" t="n"/>
      <c r="IGT128" s="406" t="n"/>
      <c r="IGU128" s="406" t="n"/>
      <c r="IGV128" s="406" t="n"/>
      <c r="IGW128" s="406" t="n"/>
      <c r="IGX128" s="406" t="n"/>
      <c r="IGY128" s="406" t="n"/>
      <c r="IGZ128" s="406" t="n"/>
      <c r="IHA128" s="406" t="n"/>
      <c r="IHB128" s="406" t="n"/>
      <c r="IHC128" s="406" t="n"/>
      <c r="IHD128" s="406" t="n"/>
      <c r="IHE128" s="406" t="n"/>
      <c r="IHF128" s="406" t="n"/>
      <c r="IHG128" s="406" t="n"/>
      <c r="IHH128" s="406" t="n"/>
      <c r="IHI128" s="406" t="n"/>
      <c r="IHJ128" s="406" t="n"/>
      <c r="IHK128" s="406" t="n"/>
      <c r="IHL128" s="406" t="n"/>
      <c r="IHM128" s="406" t="n"/>
      <c r="IHN128" s="406" t="n"/>
      <c r="IHO128" s="406" t="n"/>
      <c r="IHP128" s="406" t="n"/>
      <c r="IHQ128" s="406" t="n"/>
      <c r="IHR128" s="406" t="n"/>
      <c r="IHS128" s="406" t="n"/>
      <c r="IHT128" s="406" t="n"/>
      <c r="IHU128" s="406" t="n"/>
      <c r="IHV128" s="406" t="n"/>
      <c r="IHW128" s="406" t="n"/>
      <c r="IHX128" s="406" t="n"/>
      <c r="IHY128" s="406" t="n"/>
      <c r="IHZ128" s="406" t="n"/>
      <c r="IIA128" s="406" t="n"/>
      <c r="IIB128" s="406" t="n"/>
      <c r="IIC128" s="406" t="n"/>
      <c r="IID128" s="406" t="n"/>
      <c r="IIE128" s="406" t="n"/>
      <c r="IIF128" s="406" t="n"/>
      <c r="IIG128" s="406" t="n"/>
      <c r="IIH128" s="406" t="n"/>
      <c r="III128" s="406" t="n"/>
      <c r="IIJ128" s="406" t="n"/>
      <c r="IIK128" s="406" t="n"/>
      <c r="IIL128" s="406" t="n"/>
      <c r="IIM128" s="406" t="n"/>
      <c r="IIN128" s="406" t="n"/>
      <c r="IIO128" s="406" t="n"/>
      <c r="IIP128" s="406" t="n"/>
      <c r="IIQ128" s="406" t="n"/>
      <c r="IIR128" s="406" t="n"/>
      <c r="IIS128" s="406" t="n"/>
      <c r="IIT128" s="406" t="n"/>
      <c r="IIU128" s="406" t="n"/>
      <c r="IIV128" s="406" t="n"/>
      <c r="IIW128" s="406" t="n"/>
      <c r="IIX128" s="406" t="n"/>
      <c r="IIY128" s="406" t="n"/>
      <c r="IIZ128" s="406" t="n"/>
      <c r="IJA128" s="406" t="n"/>
      <c r="IJB128" s="406" t="n"/>
      <c r="IJC128" s="406" t="n"/>
      <c r="IJD128" s="406" t="n"/>
      <c r="IJE128" s="406" t="n"/>
      <c r="IJF128" s="406" t="n"/>
      <c r="IJG128" s="406" t="n"/>
      <c r="IJH128" s="406" t="n"/>
      <c r="IJI128" s="406" t="n"/>
      <c r="IJJ128" s="406" t="n"/>
      <c r="IJK128" s="406" t="n"/>
      <c r="IJL128" s="406" t="n"/>
      <c r="IJM128" s="406" t="n"/>
      <c r="IJN128" s="406" t="n"/>
      <c r="IJO128" s="406" t="n"/>
      <c r="IJP128" s="406" t="n"/>
      <c r="IJQ128" s="406" t="n"/>
      <c r="IJR128" s="406" t="n"/>
      <c r="IJS128" s="406" t="n"/>
      <c r="IJT128" s="406" t="n"/>
      <c r="IJU128" s="406" t="n"/>
      <c r="IJV128" s="406" t="n"/>
      <c r="IJW128" s="406" t="n"/>
      <c r="IJX128" s="406" t="n"/>
      <c r="IJY128" s="406" t="n"/>
      <c r="IJZ128" s="406" t="n"/>
      <c r="IKA128" s="406" t="n"/>
      <c r="IKB128" s="406" t="n"/>
      <c r="IKC128" s="406" t="n"/>
      <c r="IKD128" s="406" t="n"/>
      <c r="IKE128" s="406" t="n"/>
      <c r="IKF128" s="406" t="n"/>
      <c r="IKG128" s="406" t="n"/>
      <c r="IKH128" s="406" t="n"/>
      <c r="IKI128" s="406" t="n"/>
      <c r="IKJ128" s="406" t="n"/>
      <c r="IKK128" s="406" t="n"/>
      <c r="IKL128" s="406" t="n"/>
      <c r="IKM128" s="406" t="n"/>
      <c r="IKN128" s="406" t="n"/>
      <c r="IKO128" s="406" t="n"/>
      <c r="IKP128" s="406" t="n"/>
      <c r="IKQ128" s="406" t="n"/>
      <c r="IKR128" s="406" t="n"/>
      <c r="IKS128" s="406" t="n"/>
      <c r="IKT128" s="406" t="n"/>
      <c r="IKU128" s="406" t="n"/>
      <c r="IKV128" s="406" t="n"/>
      <c r="IKW128" s="406" t="n"/>
      <c r="IKX128" s="406" t="n"/>
      <c r="IKY128" s="406" t="n"/>
      <c r="IKZ128" s="406" t="n"/>
      <c r="ILA128" s="406" t="n"/>
      <c r="ILB128" s="406" t="n"/>
      <c r="ILC128" s="406" t="n"/>
      <c r="ILD128" s="406" t="n"/>
      <c r="ILE128" s="406" t="n"/>
      <c r="ILF128" s="406" t="n"/>
      <c r="ILG128" s="406" t="n"/>
      <c r="ILH128" s="406" t="n"/>
      <c r="ILI128" s="406" t="n"/>
      <c r="ILJ128" s="406" t="n"/>
      <c r="ILK128" s="406" t="n"/>
      <c r="ILL128" s="406" t="n"/>
      <c r="ILM128" s="406" t="n"/>
      <c r="ILN128" s="406" t="n"/>
      <c r="ILO128" s="406" t="n"/>
      <c r="ILP128" s="406" t="n"/>
      <c r="ILQ128" s="406" t="n"/>
      <c r="ILR128" s="406" t="n"/>
      <c r="ILS128" s="406" t="n"/>
      <c r="ILT128" s="406" t="n"/>
      <c r="ILU128" s="406" t="n"/>
      <c r="ILV128" s="406" t="n"/>
      <c r="ILW128" s="406" t="n"/>
      <c r="ILX128" s="406" t="n"/>
      <c r="ILY128" s="406" t="n"/>
      <c r="ILZ128" s="406" t="n"/>
      <c r="IMA128" s="406" t="n"/>
      <c r="IMB128" s="406" t="n"/>
      <c r="IMC128" s="406" t="n"/>
      <c r="IMD128" s="406" t="n"/>
      <c r="IME128" s="406" t="n"/>
      <c r="IMF128" s="406" t="n"/>
      <c r="IMG128" s="406" t="n"/>
      <c r="IMH128" s="406" t="n"/>
      <c r="IMI128" s="406" t="n"/>
      <c r="IMJ128" s="406" t="n"/>
      <c r="IMK128" s="406" t="n"/>
      <c r="IML128" s="406" t="n"/>
      <c r="IMM128" s="406" t="n"/>
      <c r="IMN128" s="406" t="n"/>
      <c r="IMO128" s="406" t="n"/>
      <c r="IMP128" s="406" t="n"/>
      <c r="IMQ128" s="406" t="n"/>
      <c r="IMR128" s="406" t="n"/>
      <c r="IMS128" s="406" t="n"/>
      <c r="IMT128" s="406" t="n"/>
      <c r="IMU128" s="406" t="n"/>
      <c r="IMV128" s="406" t="n"/>
      <c r="IMW128" s="406" t="n"/>
      <c r="IMX128" s="406" t="n"/>
      <c r="IMY128" s="406" t="n"/>
      <c r="IMZ128" s="406" t="n"/>
      <c r="INA128" s="406" t="n"/>
      <c r="INB128" s="406" t="n"/>
      <c r="INC128" s="406" t="n"/>
      <c r="IND128" s="406" t="n"/>
      <c r="INE128" s="406" t="n"/>
      <c r="INF128" s="406" t="n"/>
      <c r="ING128" s="406" t="n"/>
      <c r="INH128" s="406" t="n"/>
      <c r="INI128" s="406" t="n"/>
      <c r="INJ128" s="406" t="n"/>
      <c r="INK128" s="406" t="n"/>
      <c r="INL128" s="406" t="n"/>
      <c r="INM128" s="406" t="n"/>
      <c r="INN128" s="406" t="n"/>
      <c r="INO128" s="406" t="n"/>
      <c r="INP128" s="406" t="n"/>
      <c r="INQ128" s="406" t="n"/>
      <c r="INR128" s="406" t="n"/>
      <c r="INS128" s="406" t="n"/>
      <c r="INT128" s="406" t="n"/>
      <c r="INU128" s="406" t="n"/>
      <c r="INV128" s="406" t="n"/>
      <c r="INW128" s="406" t="n"/>
      <c r="INX128" s="406" t="n"/>
      <c r="INY128" s="406" t="n"/>
      <c r="INZ128" s="406" t="n"/>
      <c r="IOA128" s="406" t="n"/>
      <c r="IOB128" s="406" t="n"/>
      <c r="IOC128" s="406" t="n"/>
      <c r="IOD128" s="406" t="n"/>
      <c r="IOE128" s="406" t="n"/>
      <c r="IOF128" s="406" t="n"/>
      <c r="IOG128" s="406" t="n"/>
      <c r="IOH128" s="406" t="n"/>
      <c r="IOI128" s="406" t="n"/>
      <c r="IOJ128" s="406" t="n"/>
      <c r="IOK128" s="406" t="n"/>
      <c r="IOL128" s="406" t="n"/>
      <c r="IOM128" s="406" t="n"/>
      <c r="ION128" s="406" t="n"/>
      <c r="IOO128" s="406" t="n"/>
      <c r="IOP128" s="406" t="n"/>
      <c r="IOQ128" s="406" t="n"/>
      <c r="IOR128" s="406" t="n"/>
      <c r="IOS128" s="406" t="n"/>
      <c r="IOT128" s="406" t="n"/>
      <c r="IOU128" s="406" t="n"/>
      <c r="IOV128" s="406" t="n"/>
      <c r="IOW128" s="406" t="n"/>
      <c r="IOX128" s="406" t="n"/>
      <c r="IOY128" s="406" t="n"/>
      <c r="IOZ128" s="406" t="n"/>
      <c r="IPA128" s="406" t="n"/>
      <c r="IPB128" s="406" t="n"/>
      <c r="IPC128" s="406" t="n"/>
      <c r="IPD128" s="406" t="n"/>
      <c r="IPE128" s="406" t="n"/>
      <c r="IPF128" s="406" t="n"/>
      <c r="IPG128" s="406" t="n"/>
      <c r="IPH128" s="406" t="n"/>
      <c r="IPI128" s="406" t="n"/>
      <c r="IPJ128" s="406" t="n"/>
      <c r="IPK128" s="406" t="n"/>
      <c r="IPL128" s="406" t="n"/>
      <c r="IPM128" s="406" t="n"/>
      <c r="IPN128" s="406" t="n"/>
      <c r="IPO128" s="406" t="n"/>
      <c r="IPP128" s="406" t="n"/>
      <c r="IPQ128" s="406" t="n"/>
      <c r="IPR128" s="406" t="n"/>
      <c r="IPS128" s="406" t="n"/>
      <c r="IPT128" s="406" t="n"/>
      <c r="IPU128" s="406" t="n"/>
      <c r="IPV128" s="406" t="n"/>
      <c r="IPW128" s="406" t="n"/>
      <c r="IPX128" s="406" t="n"/>
      <c r="IPY128" s="406" t="n"/>
      <c r="IPZ128" s="406" t="n"/>
      <c r="IQA128" s="406" t="n"/>
      <c r="IQB128" s="406" t="n"/>
      <c r="IQC128" s="406" t="n"/>
      <c r="IQD128" s="406" t="n"/>
      <c r="IQE128" s="406" t="n"/>
      <c r="IQF128" s="406" t="n"/>
      <c r="IQG128" s="406" t="n"/>
      <c r="IQH128" s="406" t="n"/>
      <c r="IQI128" s="406" t="n"/>
      <c r="IQJ128" s="406" t="n"/>
      <c r="IQK128" s="406" t="n"/>
      <c r="IQL128" s="406" t="n"/>
      <c r="IQM128" s="406" t="n"/>
      <c r="IQN128" s="406" t="n"/>
      <c r="IQO128" s="406" t="n"/>
      <c r="IQP128" s="406" t="n"/>
      <c r="IQQ128" s="406" t="n"/>
      <c r="IQR128" s="406" t="n"/>
      <c r="IQS128" s="406" t="n"/>
      <c r="IQT128" s="406" t="n"/>
      <c r="IQU128" s="406" t="n"/>
      <c r="IQV128" s="406" t="n"/>
      <c r="IQW128" s="406" t="n"/>
      <c r="IQX128" s="406" t="n"/>
      <c r="IQY128" s="406" t="n"/>
      <c r="IQZ128" s="406" t="n"/>
      <c r="IRA128" s="406" t="n"/>
      <c r="IRB128" s="406" t="n"/>
      <c r="IRC128" s="406" t="n"/>
      <c r="IRD128" s="406" t="n"/>
      <c r="IRE128" s="406" t="n"/>
      <c r="IRF128" s="406" t="n"/>
      <c r="IRG128" s="406" t="n"/>
      <c r="IRH128" s="406" t="n"/>
      <c r="IRI128" s="406" t="n"/>
      <c r="IRJ128" s="406" t="n"/>
      <c r="IRK128" s="406" t="n"/>
      <c r="IRL128" s="406" t="n"/>
      <c r="IRM128" s="406" t="n"/>
      <c r="IRN128" s="406" t="n"/>
      <c r="IRO128" s="406" t="n"/>
      <c r="IRP128" s="406" t="n"/>
      <c r="IRQ128" s="406" t="n"/>
      <c r="IRR128" s="406" t="n"/>
      <c r="IRS128" s="406" t="n"/>
      <c r="IRT128" s="406" t="n"/>
      <c r="IRU128" s="406" t="n"/>
      <c r="IRV128" s="406" t="n"/>
      <c r="IRW128" s="406" t="n"/>
      <c r="IRX128" s="406" t="n"/>
      <c r="IRY128" s="406" t="n"/>
      <c r="IRZ128" s="406" t="n"/>
      <c r="ISA128" s="406" t="n"/>
      <c r="ISB128" s="406" t="n"/>
      <c r="ISC128" s="406" t="n"/>
      <c r="ISD128" s="406" t="n"/>
      <c r="ISE128" s="406" t="n"/>
      <c r="ISF128" s="406" t="n"/>
      <c r="ISG128" s="406" t="n"/>
      <c r="ISH128" s="406" t="n"/>
      <c r="ISI128" s="406" t="n"/>
      <c r="ISJ128" s="406" t="n"/>
      <c r="ISK128" s="406" t="n"/>
      <c r="ISL128" s="406" t="n"/>
      <c r="ISM128" s="406" t="n"/>
      <c r="ISN128" s="406" t="n"/>
      <c r="ISO128" s="406" t="n"/>
      <c r="ISP128" s="406" t="n"/>
      <c r="ISQ128" s="406" t="n"/>
      <c r="ISR128" s="406" t="n"/>
      <c r="ISS128" s="406" t="n"/>
      <c r="IST128" s="406" t="n"/>
      <c r="ISU128" s="406" t="n"/>
      <c r="ISV128" s="406" t="n"/>
      <c r="ISW128" s="406" t="n"/>
      <c r="ISX128" s="406" t="n"/>
      <c r="ISY128" s="406" t="n"/>
      <c r="ISZ128" s="406" t="n"/>
      <c r="ITA128" s="406" t="n"/>
      <c r="ITB128" s="406" t="n"/>
      <c r="ITC128" s="406" t="n"/>
      <c r="ITD128" s="406" t="n"/>
      <c r="ITE128" s="406" t="n"/>
      <c r="ITF128" s="406" t="n"/>
      <c r="ITG128" s="406" t="n"/>
      <c r="ITH128" s="406" t="n"/>
      <c r="ITI128" s="406" t="n"/>
      <c r="ITJ128" s="406" t="n"/>
      <c r="ITK128" s="406" t="n"/>
      <c r="ITL128" s="406" t="n"/>
      <c r="ITM128" s="406" t="n"/>
      <c r="ITN128" s="406" t="n"/>
      <c r="ITO128" s="406" t="n"/>
      <c r="ITP128" s="406" t="n"/>
      <c r="ITQ128" s="406" t="n"/>
      <c r="ITR128" s="406" t="n"/>
      <c r="ITS128" s="406" t="n"/>
      <c r="ITT128" s="406" t="n"/>
      <c r="ITU128" s="406" t="n"/>
      <c r="ITV128" s="406" t="n"/>
      <c r="ITW128" s="406" t="n"/>
      <c r="ITX128" s="406" t="n"/>
      <c r="ITY128" s="406" t="n"/>
      <c r="ITZ128" s="406" t="n"/>
      <c r="IUA128" s="406" t="n"/>
      <c r="IUB128" s="406" t="n"/>
      <c r="IUC128" s="406" t="n"/>
      <c r="IUD128" s="406" t="n"/>
      <c r="IUE128" s="406" t="n"/>
      <c r="IUF128" s="406" t="n"/>
      <c r="IUG128" s="406" t="n"/>
      <c r="IUH128" s="406" t="n"/>
      <c r="IUI128" s="406" t="n"/>
      <c r="IUJ128" s="406" t="n"/>
      <c r="IUK128" s="406" t="n"/>
      <c r="IUL128" s="406" t="n"/>
      <c r="IUM128" s="406" t="n"/>
      <c r="IUN128" s="406" t="n"/>
      <c r="IUO128" s="406" t="n"/>
      <c r="IUP128" s="406" t="n"/>
      <c r="IUQ128" s="406" t="n"/>
      <c r="IUR128" s="406" t="n"/>
      <c r="IUS128" s="406" t="n"/>
      <c r="IUT128" s="406" t="n"/>
      <c r="IUU128" s="406" t="n"/>
      <c r="IUV128" s="406" t="n"/>
      <c r="IUW128" s="406" t="n"/>
      <c r="IUX128" s="406" t="n"/>
      <c r="IUY128" s="406" t="n"/>
      <c r="IUZ128" s="406" t="n"/>
      <c r="IVA128" s="406" t="n"/>
      <c r="IVB128" s="406" t="n"/>
      <c r="IVC128" s="406" t="n"/>
      <c r="IVD128" s="406" t="n"/>
      <c r="IVE128" s="406" t="n"/>
      <c r="IVF128" s="406" t="n"/>
      <c r="IVG128" s="406" t="n"/>
      <c r="IVH128" s="406" t="n"/>
      <c r="IVI128" s="406" t="n"/>
      <c r="IVJ128" s="406" t="n"/>
      <c r="IVK128" s="406" t="n"/>
      <c r="IVL128" s="406" t="n"/>
      <c r="IVM128" s="406" t="n"/>
      <c r="IVN128" s="406" t="n"/>
      <c r="IVO128" s="406" t="n"/>
      <c r="IVP128" s="406" t="n"/>
      <c r="IVQ128" s="406" t="n"/>
      <c r="IVR128" s="406" t="n"/>
      <c r="IVS128" s="406" t="n"/>
      <c r="IVT128" s="406" t="n"/>
      <c r="IVU128" s="406" t="n"/>
      <c r="IVV128" s="406" t="n"/>
      <c r="IVW128" s="406" t="n"/>
      <c r="IVX128" s="406" t="n"/>
      <c r="IVY128" s="406" t="n"/>
      <c r="IVZ128" s="406" t="n"/>
      <c r="IWA128" s="406" t="n"/>
      <c r="IWB128" s="406" t="n"/>
      <c r="IWC128" s="406" t="n"/>
      <c r="IWD128" s="406" t="n"/>
      <c r="IWE128" s="406" t="n"/>
      <c r="IWF128" s="406" t="n"/>
      <c r="IWG128" s="406" t="n"/>
      <c r="IWH128" s="406" t="n"/>
      <c r="IWI128" s="406" t="n"/>
      <c r="IWJ128" s="406" t="n"/>
      <c r="IWK128" s="406" t="n"/>
      <c r="IWL128" s="406" t="n"/>
      <c r="IWM128" s="406" t="n"/>
      <c r="IWN128" s="406" t="n"/>
      <c r="IWO128" s="406" t="n"/>
      <c r="IWP128" s="406" t="n"/>
      <c r="IWQ128" s="406" t="n"/>
      <c r="IWR128" s="406" t="n"/>
      <c r="IWS128" s="406" t="n"/>
      <c r="IWT128" s="406" t="n"/>
      <c r="IWU128" s="406" t="n"/>
      <c r="IWV128" s="406" t="n"/>
      <c r="IWW128" s="406" t="n"/>
      <c r="IWX128" s="406" t="n"/>
      <c r="IWY128" s="406" t="n"/>
      <c r="IWZ128" s="406" t="n"/>
      <c r="IXA128" s="406" t="n"/>
      <c r="IXB128" s="406" t="n"/>
      <c r="IXC128" s="406" t="n"/>
      <c r="IXD128" s="406" t="n"/>
      <c r="IXE128" s="406" t="n"/>
      <c r="IXF128" s="406" t="n"/>
      <c r="IXG128" s="406" t="n"/>
      <c r="IXH128" s="406" t="n"/>
      <c r="IXI128" s="406" t="n"/>
      <c r="IXJ128" s="406" t="n"/>
      <c r="IXK128" s="406" t="n"/>
      <c r="IXL128" s="406" t="n"/>
      <c r="IXM128" s="406" t="n"/>
      <c r="IXN128" s="406" t="n"/>
      <c r="IXO128" s="406" t="n"/>
      <c r="IXP128" s="406" t="n"/>
      <c r="IXQ128" s="406" t="n"/>
      <c r="IXR128" s="406" t="n"/>
      <c r="IXS128" s="406" t="n"/>
      <c r="IXT128" s="406" t="n"/>
      <c r="IXU128" s="406" t="n"/>
      <c r="IXV128" s="406" t="n"/>
      <c r="IXW128" s="406" t="n"/>
      <c r="IXX128" s="406" t="n"/>
      <c r="IXY128" s="406" t="n"/>
      <c r="IXZ128" s="406" t="n"/>
      <c r="IYA128" s="406" t="n"/>
      <c r="IYB128" s="406" t="n"/>
      <c r="IYC128" s="406" t="n"/>
      <c r="IYD128" s="406" t="n"/>
      <c r="IYE128" s="406" t="n"/>
      <c r="IYF128" s="406" t="n"/>
      <c r="IYG128" s="406" t="n"/>
      <c r="IYH128" s="406" t="n"/>
      <c r="IYI128" s="406" t="n"/>
      <c r="IYJ128" s="406" t="n"/>
      <c r="IYK128" s="406" t="n"/>
      <c r="IYL128" s="406" t="n"/>
      <c r="IYM128" s="406" t="n"/>
      <c r="IYN128" s="406" t="n"/>
      <c r="IYO128" s="406" t="n"/>
      <c r="IYP128" s="406" t="n"/>
      <c r="IYQ128" s="406" t="n"/>
      <c r="IYR128" s="406" t="n"/>
      <c r="IYS128" s="406" t="n"/>
      <c r="IYT128" s="406" t="n"/>
      <c r="IYU128" s="406" t="n"/>
      <c r="IYV128" s="406" t="n"/>
      <c r="IYW128" s="406" t="n"/>
      <c r="IYX128" s="406" t="n"/>
      <c r="IYY128" s="406" t="n"/>
      <c r="IYZ128" s="406" t="n"/>
      <c r="IZA128" s="406" t="n"/>
      <c r="IZB128" s="406" t="n"/>
      <c r="IZC128" s="406" t="n"/>
      <c r="IZD128" s="406" t="n"/>
      <c r="IZE128" s="406" t="n"/>
      <c r="IZF128" s="406" t="n"/>
      <c r="IZG128" s="406" t="n"/>
      <c r="IZH128" s="406" t="n"/>
      <c r="IZI128" s="406" t="n"/>
      <c r="IZJ128" s="406" t="n"/>
      <c r="IZK128" s="406" t="n"/>
      <c r="IZL128" s="406" t="n"/>
      <c r="IZM128" s="406" t="n"/>
      <c r="IZN128" s="406" t="n"/>
      <c r="IZO128" s="406" t="n"/>
      <c r="IZP128" s="406" t="n"/>
      <c r="IZQ128" s="406" t="n"/>
      <c r="IZR128" s="406" t="n"/>
      <c r="IZS128" s="406" t="n"/>
      <c r="IZT128" s="406" t="n"/>
      <c r="IZU128" s="406" t="n"/>
      <c r="IZV128" s="406" t="n"/>
      <c r="IZW128" s="406" t="n"/>
      <c r="IZX128" s="406" t="n"/>
      <c r="IZY128" s="406" t="n"/>
      <c r="IZZ128" s="406" t="n"/>
      <c r="JAA128" s="406" t="n"/>
      <c r="JAB128" s="406" t="n"/>
      <c r="JAC128" s="406" t="n"/>
      <c r="JAD128" s="406" t="n"/>
      <c r="JAE128" s="406" t="n"/>
      <c r="JAF128" s="406" t="n"/>
      <c r="JAG128" s="406" t="n"/>
      <c r="JAH128" s="406" t="n"/>
      <c r="JAI128" s="406" t="n"/>
      <c r="JAJ128" s="406" t="n"/>
      <c r="JAK128" s="406" t="n"/>
      <c r="JAL128" s="406" t="n"/>
      <c r="JAM128" s="406" t="n"/>
      <c r="JAN128" s="406" t="n"/>
      <c r="JAO128" s="406" t="n"/>
      <c r="JAP128" s="406" t="n"/>
      <c r="JAQ128" s="406" t="n"/>
      <c r="JAR128" s="406" t="n"/>
      <c r="JAS128" s="406" t="n"/>
      <c r="JAT128" s="406" t="n"/>
      <c r="JAU128" s="406" t="n"/>
      <c r="JAV128" s="406" t="n"/>
      <c r="JAW128" s="406" t="n"/>
      <c r="JAX128" s="406" t="n"/>
      <c r="JAY128" s="406" t="n"/>
      <c r="JAZ128" s="406" t="n"/>
      <c r="JBA128" s="406" t="n"/>
      <c r="JBB128" s="406" t="n"/>
      <c r="JBC128" s="406" t="n"/>
      <c r="JBD128" s="406" t="n"/>
      <c r="JBE128" s="406" t="n"/>
      <c r="JBF128" s="406" t="n"/>
      <c r="JBG128" s="406" t="n"/>
      <c r="JBH128" s="406" t="n"/>
      <c r="JBI128" s="406" t="n"/>
      <c r="JBJ128" s="406" t="n"/>
      <c r="JBK128" s="406" t="n"/>
      <c r="JBL128" s="406" t="n"/>
      <c r="JBM128" s="406" t="n"/>
      <c r="JBN128" s="406" t="n"/>
      <c r="JBO128" s="406" t="n"/>
      <c r="JBP128" s="406" t="n"/>
      <c r="JBQ128" s="406" t="n"/>
      <c r="JBR128" s="406" t="n"/>
      <c r="JBS128" s="406" t="n"/>
      <c r="JBT128" s="406" t="n"/>
      <c r="JBU128" s="406" t="n"/>
      <c r="JBV128" s="406" t="n"/>
      <c r="JBW128" s="406" t="n"/>
      <c r="JBX128" s="406" t="n"/>
      <c r="JBY128" s="406" t="n"/>
      <c r="JBZ128" s="406" t="n"/>
      <c r="JCA128" s="406" t="n"/>
      <c r="JCB128" s="406" t="n"/>
      <c r="JCC128" s="406" t="n"/>
      <c r="JCD128" s="406" t="n"/>
      <c r="JCE128" s="406" t="n"/>
      <c r="JCF128" s="406" t="n"/>
      <c r="JCG128" s="406" t="n"/>
      <c r="JCH128" s="406" t="n"/>
      <c r="JCI128" s="406" t="n"/>
      <c r="JCJ128" s="406" t="n"/>
      <c r="JCK128" s="406" t="n"/>
      <c r="JCL128" s="406" t="n"/>
      <c r="JCM128" s="406" t="n"/>
      <c r="JCN128" s="406" t="n"/>
      <c r="JCO128" s="406" t="n"/>
      <c r="JCP128" s="406" t="n"/>
      <c r="JCQ128" s="406" t="n"/>
      <c r="JCR128" s="406" t="n"/>
      <c r="JCS128" s="406" t="n"/>
      <c r="JCT128" s="406" t="n"/>
      <c r="JCU128" s="406" t="n"/>
      <c r="JCV128" s="406" t="n"/>
      <c r="JCW128" s="406" t="n"/>
      <c r="JCX128" s="406" t="n"/>
      <c r="JCY128" s="406" t="n"/>
      <c r="JCZ128" s="406" t="n"/>
      <c r="JDA128" s="406" t="n"/>
      <c r="JDB128" s="406" t="n"/>
      <c r="JDC128" s="406" t="n"/>
      <c r="JDD128" s="406" t="n"/>
      <c r="JDE128" s="406" t="n"/>
      <c r="JDF128" s="406" t="n"/>
      <c r="JDG128" s="406" t="n"/>
      <c r="JDH128" s="406" t="n"/>
      <c r="JDI128" s="406" t="n"/>
      <c r="JDJ128" s="406" t="n"/>
      <c r="JDK128" s="406" t="n"/>
      <c r="JDL128" s="406" t="n"/>
      <c r="JDM128" s="406" t="n"/>
      <c r="JDN128" s="406" t="n"/>
      <c r="JDO128" s="406" t="n"/>
      <c r="JDP128" s="406" t="n"/>
      <c r="JDQ128" s="406" t="n"/>
      <c r="JDR128" s="406" t="n"/>
      <c r="JDS128" s="406" t="n"/>
      <c r="JDT128" s="406" t="n"/>
      <c r="JDU128" s="406" t="n"/>
      <c r="JDV128" s="406" t="n"/>
      <c r="JDW128" s="406" t="n"/>
      <c r="JDX128" s="406" t="n"/>
      <c r="JDY128" s="406" t="n"/>
      <c r="JDZ128" s="406" t="n"/>
      <c r="JEA128" s="406" t="n"/>
      <c r="JEB128" s="406" t="n"/>
      <c r="JEC128" s="406" t="n"/>
      <c r="JED128" s="406" t="n"/>
      <c r="JEE128" s="406" t="n"/>
      <c r="JEF128" s="406" t="n"/>
      <c r="JEG128" s="406" t="n"/>
      <c r="JEH128" s="406" t="n"/>
      <c r="JEI128" s="406" t="n"/>
      <c r="JEJ128" s="406" t="n"/>
      <c r="JEK128" s="406" t="n"/>
      <c r="JEL128" s="406" t="n"/>
      <c r="JEM128" s="406" t="n"/>
      <c r="JEN128" s="406" t="n"/>
      <c r="JEO128" s="406" t="n"/>
      <c r="JEP128" s="406" t="n"/>
      <c r="JEQ128" s="406" t="n"/>
      <c r="JER128" s="406" t="n"/>
      <c r="JES128" s="406" t="n"/>
      <c r="JET128" s="406" t="n"/>
      <c r="JEU128" s="406" t="n"/>
      <c r="JEV128" s="406" t="n"/>
      <c r="JEW128" s="406" t="n"/>
      <c r="JEX128" s="406" t="n"/>
      <c r="JEY128" s="406" t="n"/>
      <c r="JEZ128" s="406" t="n"/>
      <c r="JFA128" s="406" t="n"/>
      <c r="JFB128" s="406" t="n"/>
      <c r="JFC128" s="406" t="n"/>
      <c r="JFD128" s="406" t="n"/>
      <c r="JFE128" s="406" t="n"/>
      <c r="JFF128" s="406" t="n"/>
      <c r="JFG128" s="406" t="n"/>
      <c r="JFH128" s="406" t="n"/>
      <c r="JFI128" s="406" t="n"/>
      <c r="JFJ128" s="406" t="n"/>
      <c r="JFK128" s="406" t="n"/>
      <c r="JFL128" s="406" t="n"/>
      <c r="JFM128" s="406" t="n"/>
      <c r="JFN128" s="406" t="n"/>
      <c r="JFO128" s="406" t="n"/>
      <c r="JFP128" s="406" t="n"/>
      <c r="JFQ128" s="406" t="n"/>
      <c r="JFR128" s="406" t="n"/>
      <c r="JFS128" s="406" t="n"/>
      <c r="JFT128" s="406" t="n"/>
      <c r="JFU128" s="406" t="n"/>
      <c r="JFV128" s="406" t="n"/>
      <c r="JFW128" s="406" t="n"/>
      <c r="JFX128" s="406" t="n"/>
      <c r="JFY128" s="406" t="n"/>
      <c r="JFZ128" s="406" t="n"/>
      <c r="JGA128" s="406" t="n"/>
      <c r="JGB128" s="406" t="n"/>
      <c r="JGC128" s="406" t="n"/>
      <c r="JGD128" s="406" t="n"/>
      <c r="JGE128" s="406" t="n"/>
      <c r="JGF128" s="406" t="n"/>
      <c r="JGG128" s="406" t="n"/>
      <c r="JGH128" s="406" t="n"/>
      <c r="JGI128" s="406" t="n"/>
      <c r="JGJ128" s="406" t="n"/>
      <c r="JGK128" s="406" t="n"/>
      <c r="JGL128" s="406" t="n"/>
      <c r="JGM128" s="406" t="n"/>
      <c r="JGN128" s="406" t="n"/>
      <c r="JGO128" s="406" t="n"/>
      <c r="JGP128" s="406" t="n"/>
      <c r="JGQ128" s="406" t="n"/>
      <c r="JGR128" s="406" t="n"/>
      <c r="JGS128" s="406" t="n"/>
      <c r="JGT128" s="406" t="n"/>
      <c r="JGU128" s="406" t="n"/>
      <c r="JGV128" s="406" t="n"/>
      <c r="JGW128" s="406" t="n"/>
      <c r="JGX128" s="406" t="n"/>
      <c r="JGY128" s="406" t="n"/>
      <c r="JGZ128" s="406" t="n"/>
      <c r="JHA128" s="406" t="n"/>
      <c r="JHB128" s="406" t="n"/>
      <c r="JHC128" s="406" t="n"/>
      <c r="JHD128" s="406" t="n"/>
      <c r="JHE128" s="406" t="n"/>
      <c r="JHF128" s="406" t="n"/>
      <c r="JHG128" s="406" t="n"/>
      <c r="JHH128" s="406" t="n"/>
      <c r="JHI128" s="406" t="n"/>
      <c r="JHJ128" s="406" t="n"/>
      <c r="JHK128" s="406" t="n"/>
      <c r="JHL128" s="406" t="n"/>
      <c r="JHM128" s="406" t="n"/>
      <c r="JHN128" s="406" t="n"/>
      <c r="JHO128" s="406" t="n"/>
      <c r="JHP128" s="406" t="n"/>
      <c r="JHQ128" s="406" t="n"/>
      <c r="JHR128" s="406" t="n"/>
      <c r="JHS128" s="406" t="n"/>
      <c r="JHT128" s="406" t="n"/>
      <c r="JHU128" s="406" t="n"/>
      <c r="JHV128" s="406" t="n"/>
      <c r="JHW128" s="406" t="n"/>
      <c r="JHX128" s="406" t="n"/>
      <c r="JHY128" s="406" t="n"/>
      <c r="JHZ128" s="406" t="n"/>
      <c r="JIA128" s="406" t="n"/>
      <c r="JIB128" s="406" t="n"/>
      <c r="JIC128" s="406" t="n"/>
      <c r="JID128" s="406" t="n"/>
      <c r="JIE128" s="406" t="n"/>
      <c r="JIF128" s="406" t="n"/>
      <c r="JIG128" s="406" t="n"/>
      <c r="JIH128" s="406" t="n"/>
      <c r="JII128" s="406" t="n"/>
      <c r="JIJ128" s="406" t="n"/>
      <c r="JIK128" s="406" t="n"/>
      <c r="JIL128" s="406" t="n"/>
      <c r="JIM128" s="406" t="n"/>
      <c r="JIN128" s="406" t="n"/>
      <c r="JIO128" s="406" t="n"/>
      <c r="JIP128" s="406" t="n"/>
      <c r="JIQ128" s="406" t="n"/>
      <c r="JIR128" s="406" t="n"/>
      <c r="JIS128" s="406" t="n"/>
      <c r="JIT128" s="406" t="n"/>
      <c r="JIU128" s="406" t="n"/>
      <c r="JIV128" s="406" t="n"/>
      <c r="JIW128" s="406" t="n"/>
      <c r="JIX128" s="406" t="n"/>
      <c r="JIY128" s="406" t="n"/>
      <c r="JIZ128" s="406" t="n"/>
      <c r="JJA128" s="406" t="n"/>
      <c r="JJB128" s="406" t="n"/>
      <c r="JJC128" s="406" t="n"/>
      <c r="JJD128" s="406" t="n"/>
      <c r="JJE128" s="406" t="n"/>
      <c r="JJF128" s="406" t="n"/>
      <c r="JJG128" s="406" t="n"/>
      <c r="JJH128" s="406" t="n"/>
      <c r="JJI128" s="406" t="n"/>
      <c r="JJJ128" s="406" t="n"/>
      <c r="JJK128" s="406" t="n"/>
      <c r="JJL128" s="406" t="n"/>
      <c r="JJM128" s="406" t="n"/>
      <c r="JJN128" s="406" t="n"/>
      <c r="JJO128" s="406" t="n"/>
      <c r="JJP128" s="406" t="n"/>
      <c r="JJQ128" s="406" t="n"/>
      <c r="JJR128" s="406" t="n"/>
      <c r="JJS128" s="406" t="n"/>
      <c r="JJT128" s="406" t="n"/>
      <c r="JJU128" s="406" t="n"/>
      <c r="JJV128" s="406" t="n"/>
      <c r="JJW128" s="406" t="n"/>
      <c r="JJX128" s="406" t="n"/>
      <c r="JJY128" s="406" t="n"/>
      <c r="JJZ128" s="406" t="n"/>
      <c r="JKA128" s="406" t="n"/>
      <c r="JKB128" s="406" t="n"/>
      <c r="JKC128" s="406" t="n"/>
      <c r="JKD128" s="406" t="n"/>
      <c r="JKE128" s="406" t="n"/>
      <c r="JKF128" s="406" t="n"/>
      <c r="JKG128" s="406" t="n"/>
      <c r="JKH128" s="406" t="n"/>
      <c r="JKI128" s="406" t="n"/>
      <c r="JKJ128" s="406" t="n"/>
      <c r="JKK128" s="406" t="n"/>
      <c r="JKL128" s="406" t="n"/>
      <c r="JKM128" s="406" t="n"/>
      <c r="JKN128" s="406" t="n"/>
      <c r="JKO128" s="406" t="n"/>
      <c r="JKP128" s="406" t="n"/>
      <c r="JKQ128" s="406" t="n"/>
      <c r="JKR128" s="406" t="n"/>
      <c r="JKS128" s="406" t="n"/>
      <c r="JKT128" s="406" t="n"/>
      <c r="JKU128" s="406" t="n"/>
      <c r="JKV128" s="406" t="n"/>
      <c r="JKW128" s="406" t="n"/>
      <c r="JKX128" s="406" t="n"/>
      <c r="JKY128" s="406" t="n"/>
      <c r="JKZ128" s="406" t="n"/>
      <c r="JLA128" s="406" t="n"/>
      <c r="JLB128" s="406" t="n"/>
      <c r="JLC128" s="406" t="n"/>
      <c r="JLD128" s="406" t="n"/>
      <c r="JLE128" s="406" t="n"/>
      <c r="JLF128" s="406" t="n"/>
      <c r="JLG128" s="406" t="n"/>
      <c r="JLH128" s="406" t="n"/>
      <c r="JLI128" s="406" t="n"/>
      <c r="JLJ128" s="406" t="n"/>
      <c r="JLK128" s="406" t="n"/>
      <c r="JLL128" s="406" t="n"/>
      <c r="JLM128" s="406" t="n"/>
      <c r="JLN128" s="406" t="n"/>
      <c r="JLO128" s="406" t="n"/>
      <c r="JLP128" s="406" t="n"/>
      <c r="JLQ128" s="406" t="n"/>
      <c r="JLR128" s="406" t="n"/>
      <c r="JLS128" s="406" t="n"/>
      <c r="JLT128" s="406" t="n"/>
      <c r="JLU128" s="406" t="n"/>
      <c r="JLV128" s="406" t="n"/>
      <c r="JLW128" s="406" t="n"/>
      <c r="JLX128" s="406" t="n"/>
      <c r="JLY128" s="406" t="n"/>
      <c r="JLZ128" s="406" t="n"/>
      <c r="JMA128" s="406" t="n"/>
      <c r="JMB128" s="406" t="n"/>
      <c r="JMC128" s="406" t="n"/>
      <c r="JMD128" s="406" t="n"/>
      <c r="JME128" s="406" t="n"/>
      <c r="JMF128" s="406" t="n"/>
      <c r="JMG128" s="406" t="n"/>
      <c r="JMH128" s="406" t="n"/>
      <c r="JMI128" s="406" t="n"/>
      <c r="JMJ128" s="406" t="n"/>
      <c r="JMK128" s="406" t="n"/>
      <c r="JML128" s="406" t="n"/>
      <c r="JMM128" s="406" t="n"/>
      <c r="JMN128" s="406" t="n"/>
      <c r="JMO128" s="406" t="n"/>
      <c r="JMP128" s="406" t="n"/>
      <c r="JMQ128" s="406" t="n"/>
      <c r="JMR128" s="406" t="n"/>
      <c r="JMS128" s="406" t="n"/>
      <c r="JMT128" s="406" t="n"/>
      <c r="JMU128" s="406" t="n"/>
      <c r="JMV128" s="406" t="n"/>
      <c r="JMW128" s="406" t="n"/>
      <c r="JMX128" s="406" t="n"/>
      <c r="JMY128" s="406" t="n"/>
      <c r="JMZ128" s="406" t="n"/>
      <c r="JNA128" s="406" t="n"/>
      <c r="JNB128" s="406" t="n"/>
      <c r="JNC128" s="406" t="n"/>
      <c r="JND128" s="406" t="n"/>
      <c r="JNE128" s="406" t="n"/>
      <c r="JNF128" s="406" t="n"/>
      <c r="JNG128" s="406" t="n"/>
      <c r="JNH128" s="406" t="n"/>
      <c r="JNI128" s="406" t="n"/>
      <c r="JNJ128" s="406" t="n"/>
      <c r="JNK128" s="406" t="n"/>
      <c r="JNL128" s="406" t="n"/>
      <c r="JNM128" s="406" t="n"/>
      <c r="JNN128" s="406" t="n"/>
      <c r="JNO128" s="406" t="n"/>
      <c r="JNP128" s="406" t="n"/>
      <c r="JNQ128" s="406" t="n"/>
      <c r="JNR128" s="406" t="n"/>
      <c r="JNS128" s="406" t="n"/>
      <c r="JNT128" s="406" t="n"/>
      <c r="JNU128" s="406" t="n"/>
      <c r="JNV128" s="406" t="n"/>
      <c r="JNW128" s="406" t="n"/>
      <c r="JNX128" s="406" t="n"/>
      <c r="JNY128" s="406" t="n"/>
      <c r="JNZ128" s="406" t="n"/>
      <c r="JOA128" s="406" t="n"/>
      <c r="JOB128" s="406" t="n"/>
      <c r="JOC128" s="406" t="n"/>
      <c r="JOD128" s="406" t="n"/>
      <c r="JOE128" s="406" t="n"/>
      <c r="JOF128" s="406" t="n"/>
      <c r="JOG128" s="406" t="n"/>
      <c r="JOH128" s="406" t="n"/>
      <c r="JOI128" s="406" t="n"/>
      <c r="JOJ128" s="406" t="n"/>
      <c r="JOK128" s="406" t="n"/>
      <c r="JOL128" s="406" t="n"/>
      <c r="JOM128" s="406" t="n"/>
      <c r="JON128" s="406" t="n"/>
      <c r="JOO128" s="406" t="n"/>
      <c r="JOP128" s="406" t="n"/>
      <c r="JOQ128" s="406" t="n"/>
      <c r="JOR128" s="406" t="n"/>
      <c r="JOS128" s="406" t="n"/>
      <c r="JOT128" s="406" t="n"/>
      <c r="JOU128" s="406" t="n"/>
      <c r="JOV128" s="406" t="n"/>
      <c r="JOW128" s="406" t="n"/>
      <c r="JOX128" s="406" t="n"/>
      <c r="JOY128" s="406" t="n"/>
      <c r="JOZ128" s="406" t="n"/>
      <c r="JPA128" s="406" t="n"/>
      <c r="JPB128" s="406" t="n"/>
      <c r="JPC128" s="406" t="n"/>
      <c r="JPD128" s="406" t="n"/>
      <c r="JPE128" s="406" t="n"/>
      <c r="JPF128" s="406" t="n"/>
      <c r="JPG128" s="406" t="n"/>
      <c r="JPH128" s="406" t="n"/>
      <c r="JPI128" s="406" t="n"/>
      <c r="JPJ128" s="406" t="n"/>
      <c r="JPK128" s="406" t="n"/>
      <c r="JPL128" s="406" t="n"/>
      <c r="JPM128" s="406" t="n"/>
      <c r="JPN128" s="406" t="n"/>
      <c r="JPO128" s="406" t="n"/>
      <c r="JPP128" s="406" t="n"/>
      <c r="JPQ128" s="406" t="n"/>
      <c r="JPR128" s="406" t="n"/>
      <c r="JPS128" s="406" t="n"/>
      <c r="JPT128" s="406" t="n"/>
      <c r="JPU128" s="406" t="n"/>
      <c r="JPV128" s="406" t="n"/>
      <c r="JPW128" s="406" t="n"/>
      <c r="JPX128" s="406" t="n"/>
      <c r="JPY128" s="406" t="n"/>
      <c r="JPZ128" s="406" t="n"/>
      <c r="JQA128" s="406" t="n"/>
      <c r="JQB128" s="406" t="n"/>
      <c r="JQC128" s="406" t="n"/>
      <c r="JQD128" s="406" t="n"/>
      <c r="JQE128" s="406" t="n"/>
      <c r="JQF128" s="406" t="n"/>
      <c r="JQG128" s="406" t="n"/>
      <c r="JQH128" s="406" t="n"/>
      <c r="JQI128" s="406" t="n"/>
      <c r="JQJ128" s="406" t="n"/>
      <c r="JQK128" s="406" t="n"/>
      <c r="JQL128" s="406" t="n"/>
      <c r="JQM128" s="406" t="n"/>
      <c r="JQN128" s="406" t="n"/>
      <c r="JQO128" s="406" t="n"/>
      <c r="JQP128" s="406" t="n"/>
      <c r="JQQ128" s="406" t="n"/>
      <c r="JQR128" s="406" t="n"/>
      <c r="JQS128" s="406" t="n"/>
      <c r="JQT128" s="406" t="n"/>
      <c r="JQU128" s="406" t="n"/>
      <c r="JQV128" s="406" t="n"/>
      <c r="JQW128" s="406" t="n"/>
      <c r="JQX128" s="406" t="n"/>
      <c r="JQY128" s="406" t="n"/>
      <c r="JQZ128" s="406" t="n"/>
      <c r="JRA128" s="406" t="n"/>
      <c r="JRB128" s="406" t="n"/>
      <c r="JRC128" s="406" t="n"/>
      <c r="JRD128" s="406" t="n"/>
      <c r="JRE128" s="406" t="n"/>
      <c r="JRF128" s="406" t="n"/>
      <c r="JRG128" s="406" t="n"/>
      <c r="JRH128" s="406" t="n"/>
      <c r="JRI128" s="406" t="n"/>
      <c r="JRJ128" s="406" t="n"/>
      <c r="JRK128" s="406" t="n"/>
      <c r="JRL128" s="406" t="n"/>
      <c r="JRM128" s="406" t="n"/>
      <c r="JRN128" s="406" t="n"/>
      <c r="JRO128" s="406" t="n"/>
      <c r="JRP128" s="406" t="n"/>
      <c r="JRQ128" s="406" t="n"/>
      <c r="JRR128" s="406" t="n"/>
      <c r="JRS128" s="406" t="n"/>
      <c r="JRT128" s="406" t="n"/>
      <c r="JRU128" s="406" t="n"/>
      <c r="JRV128" s="406" t="n"/>
      <c r="JRW128" s="406" t="n"/>
      <c r="JRX128" s="406" t="n"/>
      <c r="JRY128" s="406" t="n"/>
      <c r="JRZ128" s="406" t="n"/>
      <c r="JSA128" s="406" t="n"/>
      <c r="JSB128" s="406" t="n"/>
      <c r="JSC128" s="406" t="n"/>
      <c r="JSD128" s="406" t="n"/>
      <c r="JSE128" s="406" t="n"/>
      <c r="JSF128" s="406" t="n"/>
      <c r="JSG128" s="406" t="n"/>
      <c r="JSH128" s="406" t="n"/>
      <c r="JSI128" s="406" t="n"/>
      <c r="JSJ128" s="406" t="n"/>
      <c r="JSK128" s="406" t="n"/>
      <c r="JSL128" s="406" t="n"/>
      <c r="JSM128" s="406" t="n"/>
      <c r="JSN128" s="406" t="n"/>
      <c r="JSO128" s="406" t="n"/>
      <c r="JSP128" s="406" t="n"/>
      <c r="JSQ128" s="406" t="n"/>
      <c r="JSR128" s="406" t="n"/>
      <c r="JSS128" s="406" t="n"/>
      <c r="JST128" s="406" t="n"/>
      <c r="JSU128" s="406" t="n"/>
      <c r="JSV128" s="406" t="n"/>
      <c r="JSW128" s="406" t="n"/>
      <c r="JSX128" s="406" t="n"/>
      <c r="JSY128" s="406" t="n"/>
      <c r="JSZ128" s="406" t="n"/>
      <c r="JTA128" s="406" t="n"/>
      <c r="JTB128" s="406" t="n"/>
      <c r="JTC128" s="406" t="n"/>
      <c r="JTD128" s="406" t="n"/>
      <c r="JTE128" s="406" t="n"/>
      <c r="JTF128" s="406" t="n"/>
      <c r="JTG128" s="406" t="n"/>
      <c r="JTH128" s="406" t="n"/>
      <c r="JTI128" s="406" t="n"/>
      <c r="JTJ128" s="406" t="n"/>
      <c r="JTK128" s="406" t="n"/>
      <c r="JTL128" s="406" t="n"/>
      <c r="JTM128" s="406" t="n"/>
      <c r="JTN128" s="406" t="n"/>
      <c r="JTO128" s="406" t="n"/>
      <c r="JTP128" s="406" t="n"/>
      <c r="JTQ128" s="406" t="n"/>
      <c r="JTR128" s="406" t="n"/>
      <c r="JTS128" s="406" t="n"/>
      <c r="JTT128" s="406" t="n"/>
      <c r="JTU128" s="406" t="n"/>
      <c r="JTV128" s="406" t="n"/>
      <c r="JTW128" s="406" t="n"/>
      <c r="JTX128" s="406" t="n"/>
      <c r="JTY128" s="406" t="n"/>
      <c r="JTZ128" s="406" t="n"/>
      <c r="JUA128" s="406" t="n"/>
      <c r="JUB128" s="406" t="n"/>
      <c r="JUC128" s="406" t="n"/>
      <c r="JUD128" s="406" t="n"/>
      <c r="JUE128" s="406" t="n"/>
      <c r="JUF128" s="406" t="n"/>
      <c r="JUG128" s="406" t="n"/>
      <c r="JUH128" s="406" t="n"/>
      <c r="JUI128" s="406" t="n"/>
      <c r="JUJ128" s="406" t="n"/>
      <c r="JUK128" s="406" t="n"/>
      <c r="JUL128" s="406" t="n"/>
      <c r="JUM128" s="406" t="n"/>
      <c r="JUN128" s="406" t="n"/>
      <c r="JUO128" s="406" t="n"/>
      <c r="JUP128" s="406" t="n"/>
      <c r="JUQ128" s="406" t="n"/>
      <c r="JUR128" s="406" t="n"/>
      <c r="JUS128" s="406" t="n"/>
      <c r="JUT128" s="406" t="n"/>
      <c r="JUU128" s="406" t="n"/>
      <c r="JUV128" s="406" t="n"/>
      <c r="JUW128" s="406" t="n"/>
      <c r="JUX128" s="406" t="n"/>
      <c r="JUY128" s="406" t="n"/>
      <c r="JUZ128" s="406" t="n"/>
      <c r="JVA128" s="406" t="n"/>
      <c r="JVB128" s="406" t="n"/>
      <c r="JVC128" s="406" t="n"/>
      <c r="JVD128" s="406" t="n"/>
      <c r="JVE128" s="406" t="n"/>
      <c r="JVF128" s="406" t="n"/>
      <c r="JVG128" s="406" t="n"/>
      <c r="JVH128" s="406" t="n"/>
      <c r="JVI128" s="406" t="n"/>
      <c r="JVJ128" s="406" t="n"/>
      <c r="JVK128" s="406" t="n"/>
      <c r="JVL128" s="406" t="n"/>
      <c r="JVM128" s="406" t="n"/>
      <c r="JVN128" s="406" t="n"/>
      <c r="JVO128" s="406" t="n"/>
      <c r="JVP128" s="406" t="n"/>
      <c r="JVQ128" s="406" t="n"/>
      <c r="JVR128" s="406" t="n"/>
      <c r="JVS128" s="406" t="n"/>
      <c r="JVT128" s="406" t="n"/>
      <c r="JVU128" s="406" t="n"/>
      <c r="JVV128" s="406" t="n"/>
      <c r="JVW128" s="406" t="n"/>
      <c r="JVX128" s="406" t="n"/>
      <c r="JVY128" s="406" t="n"/>
      <c r="JVZ128" s="406" t="n"/>
      <c r="JWA128" s="406" t="n"/>
      <c r="JWB128" s="406" t="n"/>
      <c r="JWC128" s="406" t="n"/>
      <c r="JWD128" s="406" t="n"/>
      <c r="JWE128" s="406" t="n"/>
      <c r="JWF128" s="406" t="n"/>
      <c r="JWG128" s="406" t="n"/>
      <c r="JWH128" s="406" t="n"/>
      <c r="JWI128" s="406" t="n"/>
      <c r="JWJ128" s="406" t="n"/>
      <c r="JWK128" s="406" t="n"/>
      <c r="JWL128" s="406" t="n"/>
      <c r="JWM128" s="406" t="n"/>
      <c r="JWN128" s="406" t="n"/>
      <c r="JWO128" s="406" t="n"/>
      <c r="JWP128" s="406" t="n"/>
      <c r="JWQ128" s="406" t="n"/>
      <c r="JWR128" s="406" t="n"/>
      <c r="JWS128" s="406" t="n"/>
      <c r="JWT128" s="406" t="n"/>
      <c r="JWU128" s="406" t="n"/>
      <c r="JWV128" s="406" t="n"/>
      <c r="JWW128" s="406" t="n"/>
      <c r="JWX128" s="406" t="n"/>
      <c r="JWY128" s="406" t="n"/>
      <c r="JWZ128" s="406" t="n"/>
      <c r="JXA128" s="406" t="n"/>
      <c r="JXB128" s="406" t="n"/>
      <c r="JXC128" s="406" t="n"/>
      <c r="JXD128" s="406" t="n"/>
      <c r="JXE128" s="406" t="n"/>
      <c r="JXF128" s="406" t="n"/>
      <c r="JXG128" s="406" t="n"/>
      <c r="JXH128" s="406" t="n"/>
      <c r="JXI128" s="406" t="n"/>
      <c r="JXJ128" s="406" t="n"/>
      <c r="JXK128" s="406" t="n"/>
      <c r="JXL128" s="406" t="n"/>
      <c r="JXM128" s="406" t="n"/>
      <c r="JXN128" s="406" t="n"/>
      <c r="JXO128" s="406" t="n"/>
      <c r="JXP128" s="406" t="n"/>
      <c r="JXQ128" s="406" t="n"/>
      <c r="JXR128" s="406" t="n"/>
      <c r="JXS128" s="406" t="n"/>
      <c r="JXT128" s="406" t="n"/>
      <c r="JXU128" s="406" t="n"/>
      <c r="JXV128" s="406" t="n"/>
      <c r="JXW128" s="406" t="n"/>
      <c r="JXX128" s="406" t="n"/>
      <c r="JXY128" s="406" t="n"/>
      <c r="JXZ128" s="406" t="n"/>
      <c r="JYA128" s="406" t="n"/>
      <c r="JYB128" s="406" t="n"/>
      <c r="JYC128" s="406" t="n"/>
      <c r="JYD128" s="406" t="n"/>
      <c r="JYE128" s="406" t="n"/>
      <c r="JYF128" s="406" t="n"/>
      <c r="JYG128" s="406" t="n"/>
      <c r="JYH128" s="406" t="n"/>
      <c r="JYI128" s="406" t="n"/>
      <c r="JYJ128" s="406" t="n"/>
      <c r="JYK128" s="406" t="n"/>
      <c r="JYL128" s="406" t="n"/>
      <c r="JYM128" s="406" t="n"/>
      <c r="JYN128" s="406" t="n"/>
      <c r="JYO128" s="406" t="n"/>
      <c r="JYP128" s="406" t="n"/>
      <c r="JYQ128" s="406" t="n"/>
      <c r="JYR128" s="406" t="n"/>
      <c r="JYS128" s="406" t="n"/>
      <c r="JYT128" s="406" t="n"/>
      <c r="JYU128" s="406" t="n"/>
      <c r="JYV128" s="406" t="n"/>
      <c r="JYW128" s="406" t="n"/>
      <c r="JYX128" s="406" t="n"/>
      <c r="JYY128" s="406" t="n"/>
      <c r="JYZ128" s="406" t="n"/>
      <c r="JZA128" s="406" t="n"/>
      <c r="JZB128" s="406" t="n"/>
      <c r="JZC128" s="406" t="n"/>
      <c r="JZD128" s="406" t="n"/>
      <c r="JZE128" s="406" t="n"/>
      <c r="JZF128" s="406" t="n"/>
      <c r="JZG128" s="406" t="n"/>
      <c r="JZH128" s="406" t="n"/>
      <c r="JZI128" s="406" t="n"/>
      <c r="JZJ128" s="406" t="n"/>
      <c r="JZK128" s="406" t="n"/>
      <c r="JZL128" s="406" t="n"/>
      <c r="JZM128" s="406" t="n"/>
      <c r="JZN128" s="406" t="n"/>
      <c r="JZO128" s="406" t="n"/>
      <c r="JZP128" s="406" t="n"/>
      <c r="JZQ128" s="406" t="n"/>
      <c r="JZR128" s="406" t="n"/>
      <c r="JZS128" s="406" t="n"/>
      <c r="JZT128" s="406" t="n"/>
      <c r="JZU128" s="406" t="n"/>
      <c r="JZV128" s="406" t="n"/>
      <c r="JZW128" s="406" t="n"/>
      <c r="JZX128" s="406" t="n"/>
      <c r="JZY128" s="406" t="n"/>
      <c r="JZZ128" s="406" t="n"/>
      <c r="KAA128" s="406" t="n"/>
      <c r="KAB128" s="406" t="n"/>
      <c r="KAC128" s="406" t="n"/>
      <c r="KAD128" s="406" t="n"/>
      <c r="KAE128" s="406" t="n"/>
      <c r="KAF128" s="406" t="n"/>
      <c r="KAG128" s="406" t="n"/>
      <c r="KAH128" s="406" t="n"/>
      <c r="KAI128" s="406" t="n"/>
      <c r="KAJ128" s="406" t="n"/>
      <c r="KAK128" s="406" t="n"/>
      <c r="KAL128" s="406" t="n"/>
      <c r="KAM128" s="406" t="n"/>
      <c r="KAN128" s="406" t="n"/>
      <c r="KAO128" s="406" t="n"/>
      <c r="KAP128" s="406" t="n"/>
      <c r="KAQ128" s="406" t="n"/>
      <c r="KAR128" s="406" t="n"/>
      <c r="KAS128" s="406" t="n"/>
      <c r="KAT128" s="406" t="n"/>
      <c r="KAU128" s="406" t="n"/>
      <c r="KAV128" s="406" t="n"/>
      <c r="KAW128" s="406" t="n"/>
      <c r="KAX128" s="406" t="n"/>
      <c r="KAY128" s="406" t="n"/>
      <c r="KAZ128" s="406" t="n"/>
      <c r="KBA128" s="406" t="n"/>
      <c r="KBB128" s="406" t="n"/>
      <c r="KBC128" s="406" t="n"/>
      <c r="KBD128" s="406" t="n"/>
      <c r="KBE128" s="406" t="n"/>
      <c r="KBF128" s="406" t="n"/>
      <c r="KBG128" s="406" t="n"/>
      <c r="KBH128" s="406" t="n"/>
      <c r="KBI128" s="406" t="n"/>
      <c r="KBJ128" s="406" t="n"/>
      <c r="KBK128" s="406" t="n"/>
      <c r="KBL128" s="406" t="n"/>
      <c r="KBM128" s="406" t="n"/>
      <c r="KBN128" s="406" t="n"/>
      <c r="KBO128" s="406" t="n"/>
      <c r="KBP128" s="406" t="n"/>
      <c r="KBQ128" s="406" t="n"/>
      <c r="KBR128" s="406" t="n"/>
      <c r="KBS128" s="406" t="n"/>
      <c r="KBT128" s="406" t="n"/>
      <c r="KBU128" s="406" t="n"/>
      <c r="KBV128" s="406" t="n"/>
      <c r="KBW128" s="406" t="n"/>
      <c r="KBX128" s="406" t="n"/>
      <c r="KBY128" s="406" t="n"/>
      <c r="KBZ128" s="406" t="n"/>
      <c r="KCA128" s="406" t="n"/>
      <c r="KCB128" s="406" t="n"/>
      <c r="KCC128" s="406" t="n"/>
      <c r="KCD128" s="406" t="n"/>
      <c r="KCE128" s="406" t="n"/>
      <c r="KCF128" s="406" t="n"/>
      <c r="KCG128" s="406" t="n"/>
      <c r="KCH128" s="406" t="n"/>
      <c r="KCI128" s="406" t="n"/>
      <c r="KCJ128" s="406" t="n"/>
      <c r="KCK128" s="406" t="n"/>
      <c r="KCL128" s="406" t="n"/>
      <c r="KCM128" s="406" t="n"/>
      <c r="KCN128" s="406" t="n"/>
      <c r="KCO128" s="406" t="n"/>
      <c r="KCP128" s="406" t="n"/>
      <c r="KCQ128" s="406" t="n"/>
      <c r="KCR128" s="406" t="n"/>
      <c r="KCS128" s="406" t="n"/>
      <c r="KCT128" s="406" t="n"/>
      <c r="KCU128" s="406" t="n"/>
      <c r="KCV128" s="406" t="n"/>
      <c r="KCW128" s="406" t="n"/>
      <c r="KCX128" s="406" t="n"/>
      <c r="KCY128" s="406" t="n"/>
      <c r="KCZ128" s="406" t="n"/>
      <c r="KDA128" s="406" t="n"/>
      <c r="KDB128" s="406" t="n"/>
      <c r="KDC128" s="406" t="n"/>
      <c r="KDD128" s="406" t="n"/>
      <c r="KDE128" s="406" t="n"/>
      <c r="KDF128" s="406" t="n"/>
      <c r="KDG128" s="406" t="n"/>
      <c r="KDH128" s="406" t="n"/>
      <c r="KDI128" s="406" t="n"/>
      <c r="KDJ128" s="406" t="n"/>
      <c r="KDK128" s="406" t="n"/>
      <c r="KDL128" s="406" t="n"/>
      <c r="KDM128" s="406" t="n"/>
      <c r="KDN128" s="406" t="n"/>
      <c r="KDO128" s="406" t="n"/>
      <c r="KDP128" s="406" t="n"/>
      <c r="KDQ128" s="406" t="n"/>
      <c r="KDR128" s="406" t="n"/>
      <c r="KDS128" s="406" t="n"/>
      <c r="KDT128" s="406" t="n"/>
      <c r="KDU128" s="406" t="n"/>
      <c r="KDV128" s="406" t="n"/>
      <c r="KDW128" s="406" t="n"/>
      <c r="KDX128" s="406" t="n"/>
      <c r="KDY128" s="406" t="n"/>
      <c r="KDZ128" s="406" t="n"/>
      <c r="KEA128" s="406" t="n"/>
      <c r="KEB128" s="406" t="n"/>
      <c r="KEC128" s="406" t="n"/>
      <c r="KED128" s="406" t="n"/>
      <c r="KEE128" s="406" t="n"/>
      <c r="KEF128" s="406" t="n"/>
      <c r="KEG128" s="406" t="n"/>
      <c r="KEH128" s="406" t="n"/>
      <c r="KEI128" s="406" t="n"/>
      <c r="KEJ128" s="406" t="n"/>
      <c r="KEK128" s="406" t="n"/>
      <c r="KEL128" s="406" t="n"/>
      <c r="KEM128" s="406" t="n"/>
      <c r="KEN128" s="406" t="n"/>
      <c r="KEO128" s="406" t="n"/>
      <c r="KEP128" s="406" t="n"/>
      <c r="KEQ128" s="406" t="n"/>
      <c r="KER128" s="406" t="n"/>
      <c r="KES128" s="406" t="n"/>
      <c r="KET128" s="406" t="n"/>
      <c r="KEU128" s="406" t="n"/>
      <c r="KEV128" s="406" t="n"/>
      <c r="KEW128" s="406" t="n"/>
      <c r="KEX128" s="406" t="n"/>
      <c r="KEY128" s="406" t="n"/>
      <c r="KEZ128" s="406" t="n"/>
      <c r="KFA128" s="406" t="n"/>
      <c r="KFB128" s="406" t="n"/>
      <c r="KFC128" s="406" t="n"/>
      <c r="KFD128" s="406" t="n"/>
      <c r="KFE128" s="406" t="n"/>
      <c r="KFF128" s="406" t="n"/>
      <c r="KFG128" s="406" t="n"/>
      <c r="KFH128" s="406" t="n"/>
      <c r="KFI128" s="406" t="n"/>
      <c r="KFJ128" s="406" t="n"/>
      <c r="KFK128" s="406" t="n"/>
      <c r="KFL128" s="406" t="n"/>
      <c r="KFM128" s="406" t="n"/>
      <c r="KFN128" s="406" t="n"/>
      <c r="KFO128" s="406" t="n"/>
      <c r="KFP128" s="406" t="n"/>
      <c r="KFQ128" s="406" t="n"/>
      <c r="KFR128" s="406" t="n"/>
      <c r="KFS128" s="406" t="n"/>
      <c r="KFT128" s="406" t="n"/>
      <c r="KFU128" s="406" t="n"/>
      <c r="KFV128" s="406" t="n"/>
      <c r="KFW128" s="406" t="n"/>
      <c r="KFX128" s="406" t="n"/>
      <c r="KFY128" s="406" t="n"/>
      <c r="KFZ128" s="406" t="n"/>
      <c r="KGA128" s="406" t="n"/>
      <c r="KGB128" s="406" t="n"/>
      <c r="KGC128" s="406" t="n"/>
      <c r="KGD128" s="406" t="n"/>
      <c r="KGE128" s="406" t="n"/>
      <c r="KGF128" s="406" t="n"/>
      <c r="KGG128" s="406" t="n"/>
      <c r="KGH128" s="406" t="n"/>
      <c r="KGI128" s="406" t="n"/>
      <c r="KGJ128" s="406" t="n"/>
      <c r="KGK128" s="406" t="n"/>
      <c r="KGL128" s="406" t="n"/>
      <c r="KGM128" s="406" t="n"/>
      <c r="KGN128" s="406" t="n"/>
      <c r="KGO128" s="406" t="n"/>
      <c r="KGP128" s="406" t="n"/>
      <c r="KGQ128" s="406" t="n"/>
      <c r="KGR128" s="406" t="n"/>
      <c r="KGS128" s="406" t="n"/>
      <c r="KGT128" s="406" t="n"/>
      <c r="KGU128" s="406" t="n"/>
      <c r="KGV128" s="406" t="n"/>
      <c r="KGW128" s="406" t="n"/>
      <c r="KGX128" s="406" t="n"/>
      <c r="KGY128" s="406" t="n"/>
      <c r="KGZ128" s="406" t="n"/>
      <c r="KHA128" s="406" t="n"/>
      <c r="KHB128" s="406" t="n"/>
      <c r="KHC128" s="406" t="n"/>
      <c r="KHD128" s="406" t="n"/>
      <c r="KHE128" s="406" t="n"/>
      <c r="KHF128" s="406" t="n"/>
      <c r="KHG128" s="406" t="n"/>
      <c r="KHH128" s="406" t="n"/>
      <c r="KHI128" s="406" t="n"/>
      <c r="KHJ128" s="406" t="n"/>
      <c r="KHK128" s="406" t="n"/>
      <c r="KHL128" s="406" t="n"/>
      <c r="KHM128" s="406" t="n"/>
      <c r="KHN128" s="406" t="n"/>
      <c r="KHO128" s="406" t="n"/>
      <c r="KHP128" s="406" t="n"/>
      <c r="KHQ128" s="406" t="n"/>
      <c r="KHR128" s="406" t="n"/>
      <c r="KHS128" s="406" t="n"/>
      <c r="KHT128" s="406" t="n"/>
      <c r="KHU128" s="406" t="n"/>
      <c r="KHV128" s="406" t="n"/>
      <c r="KHW128" s="406" t="n"/>
      <c r="KHX128" s="406" t="n"/>
      <c r="KHY128" s="406" t="n"/>
      <c r="KHZ128" s="406" t="n"/>
      <c r="KIA128" s="406" t="n"/>
      <c r="KIB128" s="406" t="n"/>
      <c r="KIC128" s="406" t="n"/>
      <c r="KID128" s="406" t="n"/>
      <c r="KIE128" s="406" t="n"/>
      <c r="KIF128" s="406" t="n"/>
      <c r="KIG128" s="406" t="n"/>
      <c r="KIH128" s="406" t="n"/>
      <c r="KII128" s="406" t="n"/>
      <c r="KIJ128" s="406" t="n"/>
      <c r="KIK128" s="406" t="n"/>
      <c r="KIL128" s="406" t="n"/>
      <c r="KIM128" s="406" t="n"/>
      <c r="KIN128" s="406" t="n"/>
      <c r="KIO128" s="406" t="n"/>
      <c r="KIP128" s="406" t="n"/>
      <c r="KIQ128" s="406" t="n"/>
      <c r="KIR128" s="406" t="n"/>
      <c r="KIS128" s="406" t="n"/>
      <c r="KIT128" s="406" t="n"/>
      <c r="KIU128" s="406" t="n"/>
      <c r="KIV128" s="406" t="n"/>
      <c r="KIW128" s="406" t="n"/>
      <c r="KIX128" s="406" t="n"/>
      <c r="KIY128" s="406" t="n"/>
      <c r="KIZ128" s="406" t="n"/>
      <c r="KJA128" s="406" t="n"/>
      <c r="KJB128" s="406" t="n"/>
      <c r="KJC128" s="406" t="n"/>
      <c r="KJD128" s="406" t="n"/>
      <c r="KJE128" s="406" t="n"/>
      <c r="KJF128" s="406" t="n"/>
      <c r="KJG128" s="406" t="n"/>
      <c r="KJH128" s="406" t="n"/>
      <c r="KJI128" s="406" t="n"/>
      <c r="KJJ128" s="406" t="n"/>
      <c r="KJK128" s="406" t="n"/>
      <c r="KJL128" s="406" t="n"/>
      <c r="KJM128" s="406" t="n"/>
      <c r="KJN128" s="406" t="n"/>
      <c r="KJO128" s="406" t="n"/>
      <c r="KJP128" s="406" t="n"/>
      <c r="KJQ128" s="406" t="n"/>
      <c r="KJR128" s="406" t="n"/>
      <c r="KJS128" s="406" t="n"/>
      <c r="KJT128" s="406" t="n"/>
      <c r="KJU128" s="406" t="n"/>
      <c r="KJV128" s="406" t="n"/>
      <c r="KJW128" s="406" t="n"/>
      <c r="KJX128" s="406" t="n"/>
      <c r="KJY128" s="406" t="n"/>
      <c r="KJZ128" s="406" t="n"/>
      <c r="KKA128" s="406" t="n"/>
      <c r="KKB128" s="406" t="n"/>
      <c r="KKC128" s="406" t="n"/>
      <c r="KKD128" s="406" t="n"/>
      <c r="KKE128" s="406" t="n"/>
      <c r="KKF128" s="406" t="n"/>
      <c r="KKG128" s="406" t="n"/>
      <c r="KKH128" s="406" t="n"/>
      <c r="KKI128" s="406" t="n"/>
      <c r="KKJ128" s="406" t="n"/>
      <c r="KKK128" s="406" t="n"/>
      <c r="KKL128" s="406" t="n"/>
      <c r="KKM128" s="406" t="n"/>
      <c r="KKN128" s="406" t="n"/>
      <c r="KKO128" s="406" t="n"/>
      <c r="KKP128" s="406" t="n"/>
      <c r="KKQ128" s="406" t="n"/>
      <c r="KKR128" s="406" t="n"/>
      <c r="KKS128" s="406" t="n"/>
      <c r="KKT128" s="406" t="n"/>
      <c r="KKU128" s="406" t="n"/>
      <c r="KKV128" s="406" t="n"/>
      <c r="KKW128" s="406" t="n"/>
      <c r="KKX128" s="406" t="n"/>
      <c r="KKY128" s="406" t="n"/>
      <c r="KKZ128" s="406" t="n"/>
      <c r="KLA128" s="406" t="n"/>
      <c r="KLB128" s="406" t="n"/>
      <c r="KLC128" s="406" t="n"/>
      <c r="KLD128" s="406" t="n"/>
      <c r="KLE128" s="406" t="n"/>
      <c r="KLF128" s="406" t="n"/>
      <c r="KLG128" s="406" t="n"/>
      <c r="KLH128" s="406" t="n"/>
      <c r="KLI128" s="406" t="n"/>
      <c r="KLJ128" s="406" t="n"/>
      <c r="KLK128" s="406" t="n"/>
      <c r="KLL128" s="406" t="n"/>
      <c r="KLM128" s="406" t="n"/>
      <c r="KLN128" s="406" t="n"/>
      <c r="KLO128" s="406" t="n"/>
      <c r="KLP128" s="406" t="n"/>
      <c r="KLQ128" s="406" t="n"/>
      <c r="KLR128" s="406" t="n"/>
      <c r="KLS128" s="406" t="n"/>
      <c r="KLT128" s="406" t="n"/>
      <c r="KLU128" s="406" t="n"/>
      <c r="KLV128" s="406" t="n"/>
      <c r="KLW128" s="406" t="n"/>
      <c r="KLX128" s="406" t="n"/>
      <c r="KLY128" s="406" t="n"/>
      <c r="KLZ128" s="406" t="n"/>
      <c r="KMA128" s="406" t="n"/>
      <c r="KMB128" s="406" t="n"/>
      <c r="KMC128" s="406" t="n"/>
      <c r="KMD128" s="406" t="n"/>
      <c r="KME128" s="406" t="n"/>
      <c r="KMF128" s="406" t="n"/>
      <c r="KMG128" s="406" t="n"/>
      <c r="KMH128" s="406" t="n"/>
      <c r="KMI128" s="406" t="n"/>
      <c r="KMJ128" s="406" t="n"/>
      <c r="KMK128" s="406" t="n"/>
      <c r="KML128" s="406" t="n"/>
      <c r="KMM128" s="406" t="n"/>
      <c r="KMN128" s="406" t="n"/>
      <c r="KMO128" s="406" t="n"/>
      <c r="KMP128" s="406" t="n"/>
      <c r="KMQ128" s="406" t="n"/>
      <c r="KMR128" s="406" t="n"/>
      <c r="KMS128" s="406" t="n"/>
      <c r="KMT128" s="406" t="n"/>
      <c r="KMU128" s="406" t="n"/>
      <c r="KMV128" s="406" t="n"/>
      <c r="KMW128" s="406" t="n"/>
      <c r="KMX128" s="406" t="n"/>
      <c r="KMY128" s="406" t="n"/>
      <c r="KMZ128" s="406" t="n"/>
      <c r="KNA128" s="406" t="n"/>
      <c r="KNB128" s="406" t="n"/>
      <c r="KNC128" s="406" t="n"/>
      <c r="KND128" s="406" t="n"/>
      <c r="KNE128" s="406" t="n"/>
      <c r="KNF128" s="406" t="n"/>
      <c r="KNG128" s="406" t="n"/>
      <c r="KNH128" s="406" t="n"/>
      <c r="KNI128" s="406" t="n"/>
      <c r="KNJ128" s="406" t="n"/>
      <c r="KNK128" s="406" t="n"/>
      <c r="KNL128" s="406" t="n"/>
      <c r="KNM128" s="406" t="n"/>
      <c r="KNN128" s="406" t="n"/>
      <c r="KNO128" s="406" t="n"/>
      <c r="KNP128" s="406" t="n"/>
      <c r="KNQ128" s="406" t="n"/>
      <c r="KNR128" s="406" t="n"/>
      <c r="KNS128" s="406" t="n"/>
      <c r="KNT128" s="406" t="n"/>
      <c r="KNU128" s="406" t="n"/>
      <c r="KNV128" s="406" t="n"/>
      <c r="KNW128" s="406" t="n"/>
      <c r="KNX128" s="406" t="n"/>
      <c r="KNY128" s="406" t="n"/>
      <c r="KNZ128" s="406" t="n"/>
      <c r="KOA128" s="406" t="n"/>
      <c r="KOB128" s="406" t="n"/>
      <c r="KOC128" s="406" t="n"/>
      <c r="KOD128" s="406" t="n"/>
      <c r="KOE128" s="406" t="n"/>
      <c r="KOF128" s="406" t="n"/>
      <c r="KOG128" s="406" t="n"/>
      <c r="KOH128" s="406" t="n"/>
      <c r="KOI128" s="406" t="n"/>
      <c r="KOJ128" s="406" t="n"/>
      <c r="KOK128" s="406" t="n"/>
      <c r="KOL128" s="406" t="n"/>
      <c r="KOM128" s="406" t="n"/>
      <c r="KON128" s="406" t="n"/>
      <c r="KOO128" s="406" t="n"/>
      <c r="KOP128" s="406" t="n"/>
      <c r="KOQ128" s="406" t="n"/>
      <c r="KOR128" s="406" t="n"/>
      <c r="KOS128" s="406" t="n"/>
      <c r="KOT128" s="406" t="n"/>
      <c r="KOU128" s="406" t="n"/>
      <c r="KOV128" s="406" t="n"/>
      <c r="KOW128" s="406" t="n"/>
      <c r="KOX128" s="406" t="n"/>
      <c r="KOY128" s="406" t="n"/>
      <c r="KOZ128" s="406" t="n"/>
      <c r="KPA128" s="406" t="n"/>
      <c r="KPB128" s="406" t="n"/>
      <c r="KPC128" s="406" t="n"/>
      <c r="KPD128" s="406" t="n"/>
      <c r="KPE128" s="406" t="n"/>
      <c r="KPF128" s="406" t="n"/>
      <c r="KPG128" s="406" t="n"/>
      <c r="KPH128" s="406" t="n"/>
      <c r="KPI128" s="406" t="n"/>
      <c r="KPJ128" s="406" t="n"/>
      <c r="KPK128" s="406" t="n"/>
      <c r="KPL128" s="406" t="n"/>
      <c r="KPM128" s="406" t="n"/>
      <c r="KPN128" s="406" t="n"/>
      <c r="KPO128" s="406" t="n"/>
      <c r="KPP128" s="406" t="n"/>
      <c r="KPQ128" s="406" t="n"/>
      <c r="KPR128" s="406" t="n"/>
      <c r="KPS128" s="406" t="n"/>
      <c r="KPT128" s="406" t="n"/>
      <c r="KPU128" s="406" t="n"/>
      <c r="KPV128" s="406" t="n"/>
      <c r="KPW128" s="406" t="n"/>
      <c r="KPX128" s="406" t="n"/>
      <c r="KPY128" s="406" t="n"/>
      <c r="KPZ128" s="406" t="n"/>
      <c r="KQA128" s="406" t="n"/>
      <c r="KQB128" s="406" t="n"/>
      <c r="KQC128" s="406" t="n"/>
      <c r="KQD128" s="406" t="n"/>
      <c r="KQE128" s="406" t="n"/>
      <c r="KQF128" s="406" t="n"/>
      <c r="KQG128" s="406" t="n"/>
      <c r="KQH128" s="406" t="n"/>
      <c r="KQI128" s="406" t="n"/>
      <c r="KQJ128" s="406" t="n"/>
      <c r="KQK128" s="406" t="n"/>
      <c r="KQL128" s="406" t="n"/>
      <c r="KQM128" s="406" t="n"/>
      <c r="KQN128" s="406" t="n"/>
      <c r="KQO128" s="406" t="n"/>
      <c r="KQP128" s="406" t="n"/>
      <c r="KQQ128" s="406" t="n"/>
      <c r="KQR128" s="406" t="n"/>
      <c r="KQS128" s="406" t="n"/>
      <c r="KQT128" s="406" t="n"/>
      <c r="KQU128" s="406" t="n"/>
      <c r="KQV128" s="406" t="n"/>
      <c r="KQW128" s="406" t="n"/>
      <c r="KQX128" s="406" t="n"/>
      <c r="KQY128" s="406" t="n"/>
      <c r="KQZ128" s="406" t="n"/>
      <c r="KRA128" s="406" t="n"/>
      <c r="KRB128" s="406" t="n"/>
      <c r="KRC128" s="406" t="n"/>
      <c r="KRD128" s="406" t="n"/>
      <c r="KRE128" s="406" t="n"/>
      <c r="KRF128" s="406" t="n"/>
      <c r="KRG128" s="406" t="n"/>
      <c r="KRH128" s="406" t="n"/>
      <c r="KRI128" s="406" t="n"/>
      <c r="KRJ128" s="406" t="n"/>
      <c r="KRK128" s="406" t="n"/>
      <c r="KRL128" s="406" t="n"/>
      <c r="KRM128" s="406" t="n"/>
      <c r="KRN128" s="406" t="n"/>
      <c r="KRO128" s="406" t="n"/>
      <c r="KRP128" s="406" t="n"/>
      <c r="KRQ128" s="406" t="n"/>
      <c r="KRR128" s="406" t="n"/>
      <c r="KRS128" s="406" t="n"/>
      <c r="KRT128" s="406" t="n"/>
      <c r="KRU128" s="406" t="n"/>
      <c r="KRV128" s="406" t="n"/>
      <c r="KRW128" s="406" t="n"/>
      <c r="KRX128" s="406" t="n"/>
      <c r="KRY128" s="406" t="n"/>
      <c r="KRZ128" s="406" t="n"/>
      <c r="KSA128" s="406" t="n"/>
      <c r="KSB128" s="406" t="n"/>
      <c r="KSC128" s="406" t="n"/>
      <c r="KSD128" s="406" t="n"/>
      <c r="KSE128" s="406" t="n"/>
      <c r="KSF128" s="406" t="n"/>
      <c r="KSG128" s="406" t="n"/>
      <c r="KSH128" s="406" t="n"/>
      <c r="KSI128" s="406" t="n"/>
      <c r="KSJ128" s="406" t="n"/>
      <c r="KSK128" s="406" t="n"/>
      <c r="KSL128" s="406" t="n"/>
      <c r="KSM128" s="406" t="n"/>
      <c r="KSN128" s="406" t="n"/>
      <c r="KSO128" s="406" t="n"/>
      <c r="KSP128" s="406" t="n"/>
      <c r="KSQ128" s="406" t="n"/>
      <c r="KSR128" s="406" t="n"/>
      <c r="KSS128" s="406" t="n"/>
      <c r="KST128" s="406" t="n"/>
      <c r="KSU128" s="406" t="n"/>
      <c r="KSV128" s="406" t="n"/>
      <c r="KSW128" s="406" t="n"/>
      <c r="KSX128" s="406" t="n"/>
      <c r="KSY128" s="406" t="n"/>
      <c r="KSZ128" s="406" t="n"/>
      <c r="KTA128" s="406" t="n"/>
      <c r="KTB128" s="406" t="n"/>
      <c r="KTC128" s="406" t="n"/>
      <c r="KTD128" s="406" t="n"/>
      <c r="KTE128" s="406" t="n"/>
      <c r="KTF128" s="406" t="n"/>
      <c r="KTG128" s="406" t="n"/>
      <c r="KTH128" s="406" t="n"/>
      <c r="KTI128" s="406" t="n"/>
      <c r="KTJ128" s="406" t="n"/>
      <c r="KTK128" s="406" t="n"/>
      <c r="KTL128" s="406" t="n"/>
      <c r="KTM128" s="406" t="n"/>
      <c r="KTN128" s="406" t="n"/>
      <c r="KTO128" s="406" t="n"/>
      <c r="KTP128" s="406" t="n"/>
      <c r="KTQ128" s="406" t="n"/>
      <c r="KTR128" s="406" t="n"/>
      <c r="KTS128" s="406" t="n"/>
      <c r="KTT128" s="406" t="n"/>
      <c r="KTU128" s="406" t="n"/>
      <c r="KTV128" s="406" t="n"/>
      <c r="KTW128" s="406" t="n"/>
      <c r="KTX128" s="406" t="n"/>
      <c r="KTY128" s="406" t="n"/>
      <c r="KTZ128" s="406" t="n"/>
      <c r="KUA128" s="406" t="n"/>
      <c r="KUB128" s="406" t="n"/>
      <c r="KUC128" s="406" t="n"/>
      <c r="KUD128" s="406" t="n"/>
      <c r="KUE128" s="406" t="n"/>
      <c r="KUF128" s="406" t="n"/>
      <c r="KUG128" s="406" t="n"/>
      <c r="KUH128" s="406" t="n"/>
      <c r="KUI128" s="406" t="n"/>
      <c r="KUJ128" s="406" t="n"/>
      <c r="KUK128" s="406" t="n"/>
      <c r="KUL128" s="406" t="n"/>
      <c r="KUM128" s="406" t="n"/>
      <c r="KUN128" s="406" t="n"/>
      <c r="KUO128" s="406" t="n"/>
      <c r="KUP128" s="406" t="n"/>
      <c r="KUQ128" s="406" t="n"/>
      <c r="KUR128" s="406" t="n"/>
      <c r="KUS128" s="406" t="n"/>
      <c r="KUT128" s="406" t="n"/>
      <c r="KUU128" s="406" t="n"/>
      <c r="KUV128" s="406" t="n"/>
      <c r="KUW128" s="406" t="n"/>
      <c r="KUX128" s="406" t="n"/>
      <c r="KUY128" s="406" t="n"/>
      <c r="KUZ128" s="406" t="n"/>
      <c r="KVA128" s="406" t="n"/>
      <c r="KVB128" s="406" t="n"/>
      <c r="KVC128" s="406" t="n"/>
      <c r="KVD128" s="406" t="n"/>
      <c r="KVE128" s="406" t="n"/>
      <c r="KVF128" s="406" t="n"/>
      <c r="KVG128" s="406" t="n"/>
      <c r="KVH128" s="406" t="n"/>
      <c r="KVI128" s="406" t="n"/>
      <c r="KVJ128" s="406" t="n"/>
      <c r="KVK128" s="406" t="n"/>
      <c r="KVL128" s="406" t="n"/>
      <c r="KVM128" s="406" t="n"/>
      <c r="KVN128" s="406" t="n"/>
      <c r="KVO128" s="406" t="n"/>
      <c r="KVP128" s="406" t="n"/>
      <c r="KVQ128" s="406" t="n"/>
      <c r="KVR128" s="406" t="n"/>
      <c r="KVS128" s="406" t="n"/>
      <c r="KVT128" s="406" t="n"/>
      <c r="KVU128" s="406" t="n"/>
      <c r="KVV128" s="406" t="n"/>
      <c r="KVW128" s="406" t="n"/>
      <c r="KVX128" s="406" t="n"/>
      <c r="KVY128" s="406" t="n"/>
      <c r="KVZ128" s="406" t="n"/>
      <c r="KWA128" s="406" t="n"/>
      <c r="KWB128" s="406" t="n"/>
      <c r="KWC128" s="406" t="n"/>
      <c r="KWD128" s="406" t="n"/>
      <c r="KWE128" s="406" t="n"/>
      <c r="KWF128" s="406" t="n"/>
      <c r="KWG128" s="406" t="n"/>
      <c r="KWH128" s="406" t="n"/>
      <c r="KWI128" s="406" t="n"/>
      <c r="KWJ128" s="406" t="n"/>
      <c r="KWK128" s="406" t="n"/>
      <c r="KWL128" s="406" t="n"/>
      <c r="KWM128" s="406" t="n"/>
      <c r="KWN128" s="406" t="n"/>
      <c r="KWO128" s="406" t="n"/>
      <c r="KWP128" s="406" t="n"/>
      <c r="KWQ128" s="406" t="n"/>
      <c r="KWR128" s="406" t="n"/>
      <c r="KWS128" s="406" t="n"/>
      <c r="KWT128" s="406" t="n"/>
      <c r="KWU128" s="406" t="n"/>
      <c r="KWV128" s="406" t="n"/>
      <c r="KWW128" s="406" t="n"/>
      <c r="KWX128" s="406" t="n"/>
      <c r="KWY128" s="406" t="n"/>
      <c r="KWZ128" s="406" t="n"/>
      <c r="KXA128" s="406" t="n"/>
      <c r="KXB128" s="406" t="n"/>
      <c r="KXC128" s="406" t="n"/>
      <c r="KXD128" s="406" t="n"/>
      <c r="KXE128" s="406" t="n"/>
      <c r="KXF128" s="406" t="n"/>
      <c r="KXG128" s="406" t="n"/>
      <c r="KXH128" s="406" t="n"/>
      <c r="KXI128" s="406" t="n"/>
      <c r="KXJ128" s="406" t="n"/>
      <c r="KXK128" s="406" t="n"/>
      <c r="KXL128" s="406" t="n"/>
      <c r="KXM128" s="406" t="n"/>
      <c r="KXN128" s="406" t="n"/>
      <c r="KXO128" s="406" t="n"/>
      <c r="KXP128" s="406" t="n"/>
      <c r="KXQ128" s="406" t="n"/>
      <c r="KXR128" s="406" t="n"/>
      <c r="KXS128" s="406" t="n"/>
      <c r="KXT128" s="406" t="n"/>
      <c r="KXU128" s="406" t="n"/>
      <c r="KXV128" s="406" t="n"/>
      <c r="KXW128" s="406" t="n"/>
      <c r="KXX128" s="406" t="n"/>
      <c r="KXY128" s="406" t="n"/>
      <c r="KXZ128" s="406" t="n"/>
      <c r="KYA128" s="406" t="n"/>
      <c r="KYB128" s="406" t="n"/>
      <c r="KYC128" s="406" t="n"/>
      <c r="KYD128" s="406" t="n"/>
      <c r="KYE128" s="406" t="n"/>
      <c r="KYF128" s="406" t="n"/>
      <c r="KYG128" s="406" t="n"/>
      <c r="KYH128" s="406" t="n"/>
      <c r="KYI128" s="406" t="n"/>
      <c r="KYJ128" s="406" t="n"/>
      <c r="KYK128" s="406" t="n"/>
      <c r="KYL128" s="406" t="n"/>
      <c r="KYM128" s="406" t="n"/>
      <c r="KYN128" s="406" t="n"/>
      <c r="KYO128" s="406" t="n"/>
      <c r="KYP128" s="406" t="n"/>
      <c r="KYQ128" s="406" t="n"/>
      <c r="KYR128" s="406" t="n"/>
      <c r="KYS128" s="406" t="n"/>
      <c r="KYT128" s="406" t="n"/>
      <c r="KYU128" s="406" t="n"/>
      <c r="KYV128" s="406" t="n"/>
      <c r="KYW128" s="406" t="n"/>
      <c r="KYX128" s="406" t="n"/>
      <c r="KYY128" s="406" t="n"/>
      <c r="KYZ128" s="406" t="n"/>
      <c r="KZA128" s="406" t="n"/>
      <c r="KZB128" s="406" t="n"/>
      <c r="KZC128" s="406" t="n"/>
      <c r="KZD128" s="406" t="n"/>
      <c r="KZE128" s="406" t="n"/>
      <c r="KZF128" s="406" t="n"/>
      <c r="KZG128" s="406" t="n"/>
      <c r="KZH128" s="406" t="n"/>
      <c r="KZI128" s="406" t="n"/>
      <c r="KZJ128" s="406" t="n"/>
      <c r="KZK128" s="406" t="n"/>
      <c r="KZL128" s="406" t="n"/>
      <c r="KZM128" s="406" t="n"/>
      <c r="KZN128" s="406" t="n"/>
      <c r="KZO128" s="406" t="n"/>
      <c r="KZP128" s="406" t="n"/>
      <c r="KZQ128" s="406" t="n"/>
      <c r="KZR128" s="406" t="n"/>
      <c r="KZS128" s="406" t="n"/>
      <c r="KZT128" s="406" t="n"/>
      <c r="KZU128" s="406" t="n"/>
      <c r="KZV128" s="406" t="n"/>
      <c r="KZW128" s="406" t="n"/>
      <c r="KZX128" s="406" t="n"/>
      <c r="KZY128" s="406" t="n"/>
      <c r="KZZ128" s="406" t="n"/>
      <c r="LAA128" s="406" t="n"/>
      <c r="LAB128" s="406" t="n"/>
      <c r="LAC128" s="406" t="n"/>
      <c r="LAD128" s="406" t="n"/>
      <c r="LAE128" s="406" t="n"/>
      <c r="LAF128" s="406" t="n"/>
      <c r="LAG128" s="406" t="n"/>
      <c r="LAH128" s="406" t="n"/>
      <c r="LAI128" s="406" t="n"/>
      <c r="LAJ128" s="406" t="n"/>
      <c r="LAK128" s="406" t="n"/>
      <c r="LAL128" s="406" t="n"/>
      <c r="LAM128" s="406" t="n"/>
      <c r="LAN128" s="406" t="n"/>
      <c r="LAO128" s="406" t="n"/>
      <c r="LAP128" s="406" t="n"/>
      <c r="LAQ128" s="406" t="n"/>
      <c r="LAR128" s="406" t="n"/>
      <c r="LAS128" s="406" t="n"/>
      <c r="LAT128" s="406" t="n"/>
      <c r="LAU128" s="406" t="n"/>
      <c r="LAV128" s="406" t="n"/>
      <c r="LAW128" s="406" t="n"/>
      <c r="LAX128" s="406" t="n"/>
      <c r="LAY128" s="406" t="n"/>
      <c r="LAZ128" s="406" t="n"/>
      <c r="LBA128" s="406" t="n"/>
      <c r="LBB128" s="406" t="n"/>
      <c r="LBC128" s="406" t="n"/>
      <c r="LBD128" s="406" t="n"/>
      <c r="LBE128" s="406" t="n"/>
      <c r="LBF128" s="406" t="n"/>
      <c r="LBG128" s="406" t="n"/>
      <c r="LBH128" s="406" t="n"/>
      <c r="LBI128" s="406" t="n"/>
      <c r="LBJ128" s="406" t="n"/>
      <c r="LBK128" s="406" t="n"/>
      <c r="LBL128" s="406" t="n"/>
      <c r="LBM128" s="406" t="n"/>
      <c r="LBN128" s="406" t="n"/>
      <c r="LBO128" s="406" t="n"/>
      <c r="LBP128" s="406" t="n"/>
      <c r="LBQ128" s="406" t="n"/>
      <c r="LBR128" s="406" t="n"/>
      <c r="LBS128" s="406" t="n"/>
      <c r="LBT128" s="406" t="n"/>
      <c r="LBU128" s="406" t="n"/>
      <c r="LBV128" s="406" t="n"/>
      <c r="LBW128" s="406" t="n"/>
      <c r="LBX128" s="406" t="n"/>
      <c r="LBY128" s="406" t="n"/>
      <c r="LBZ128" s="406" t="n"/>
      <c r="LCA128" s="406" t="n"/>
      <c r="LCB128" s="406" t="n"/>
      <c r="LCC128" s="406" t="n"/>
      <c r="LCD128" s="406" t="n"/>
      <c r="LCE128" s="406" t="n"/>
      <c r="LCF128" s="406" t="n"/>
      <c r="LCG128" s="406" t="n"/>
      <c r="LCH128" s="406" t="n"/>
      <c r="LCI128" s="406" t="n"/>
      <c r="LCJ128" s="406" t="n"/>
      <c r="LCK128" s="406" t="n"/>
      <c r="LCL128" s="406" t="n"/>
      <c r="LCM128" s="406" t="n"/>
      <c r="LCN128" s="406" t="n"/>
      <c r="LCO128" s="406" t="n"/>
      <c r="LCP128" s="406" t="n"/>
      <c r="LCQ128" s="406" t="n"/>
      <c r="LCR128" s="406" t="n"/>
      <c r="LCS128" s="406" t="n"/>
      <c r="LCT128" s="406" t="n"/>
      <c r="LCU128" s="406" t="n"/>
      <c r="LCV128" s="406" t="n"/>
      <c r="LCW128" s="406" t="n"/>
      <c r="LCX128" s="406" t="n"/>
      <c r="LCY128" s="406" t="n"/>
      <c r="LCZ128" s="406" t="n"/>
      <c r="LDA128" s="406" t="n"/>
      <c r="LDB128" s="406" t="n"/>
      <c r="LDC128" s="406" t="n"/>
      <c r="LDD128" s="406" t="n"/>
      <c r="LDE128" s="406" t="n"/>
      <c r="LDF128" s="406" t="n"/>
      <c r="LDG128" s="406" t="n"/>
      <c r="LDH128" s="406" t="n"/>
      <c r="LDI128" s="406" t="n"/>
      <c r="LDJ128" s="406" t="n"/>
      <c r="LDK128" s="406" t="n"/>
      <c r="LDL128" s="406" t="n"/>
      <c r="LDM128" s="406" t="n"/>
      <c r="LDN128" s="406" t="n"/>
      <c r="LDO128" s="406" t="n"/>
      <c r="LDP128" s="406" t="n"/>
      <c r="LDQ128" s="406" t="n"/>
      <c r="LDR128" s="406" t="n"/>
      <c r="LDS128" s="406" t="n"/>
      <c r="LDT128" s="406" t="n"/>
      <c r="LDU128" s="406" t="n"/>
      <c r="LDV128" s="406" t="n"/>
      <c r="LDW128" s="406" t="n"/>
      <c r="LDX128" s="406" t="n"/>
      <c r="LDY128" s="406" t="n"/>
      <c r="LDZ128" s="406" t="n"/>
      <c r="LEA128" s="406" t="n"/>
      <c r="LEB128" s="406" t="n"/>
      <c r="LEC128" s="406" t="n"/>
      <c r="LED128" s="406" t="n"/>
      <c r="LEE128" s="406" t="n"/>
      <c r="LEF128" s="406" t="n"/>
      <c r="LEG128" s="406" t="n"/>
      <c r="LEH128" s="406" t="n"/>
      <c r="LEI128" s="406" t="n"/>
      <c r="LEJ128" s="406" t="n"/>
      <c r="LEK128" s="406" t="n"/>
      <c r="LEL128" s="406" t="n"/>
      <c r="LEM128" s="406" t="n"/>
      <c r="LEN128" s="406" t="n"/>
      <c r="LEO128" s="406" t="n"/>
      <c r="LEP128" s="406" t="n"/>
      <c r="LEQ128" s="406" t="n"/>
      <c r="LER128" s="406" t="n"/>
      <c r="LES128" s="406" t="n"/>
      <c r="LET128" s="406" t="n"/>
      <c r="LEU128" s="406" t="n"/>
      <c r="LEV128" s="406" t="n"/>
      <c r="LEW128" s="406" t="n"/>
      <c r="LEX128" s="406" t="n"/>
      <c r="LEY128" s="406" t="n"/>
      <c r="LEZ128" s="406" t="n"/>
      <c r="LFA128" s="406" t="n"/>
      <c r="LFB128" s="406" t="n"/>
      <c r="LFC128" s="406" t="n"/>
      <c r="LFD128" s="406" t="n"/>
      <c r="LFE128" s="406" t="n"/>
      <c r="LFF128" s="406" t="n"/>
      <c r="LFG128" s="406" t="n"/>
      <c r="LFH128" s="406" t="n"/>
      <c r="LFI128" s="406" t="n"/>
      <c r="LFJ128" s="406" t="n"/>
      <c r="LFK128" s="406" t="n"/>
      <c r="LFL128" s="406" t="n"/>
      <c r="LFM128" s="406" t="n"/>
      <c r="LFN128" s="406" t="n"/>
      <c r="LFO128" s="406" t="n"/>
      <c r="LFP128" s="406" t="n"/>
      <c r="LFQ128" s="406" t="n"/>
      <c r="LFR128" s="406" t="n"/>
      <c r="LFS128" s="406" t="n"/>
      <c r="LFT128" s="406" t="n"/>
      <c r="LFU128" s="406" t="n"/>
      <c r="LFV128" s="406" t="n"/>
      <c r="LFW128" s="406" t="n"/>
      <c r="LFX128" s="406" t="n"/>
      <c r="LFY128" s="406" t="n"/>
      <c r="LFZ128" s="406" t="n"/>
      <c r="LGA128" s="406" t="n"/>
      <c r="LGB128" s="406" t="n"/>
      <c r="LGC128" s="406" t="n"/>
      <c r="LGD128" s="406" t="n"/>
      <c r="LGE128" s="406" t="n"/>
      <c r="LGF128" s="406" t="n"/>
      <c r="LGG128" s="406" t="n"/>
      <c r="LGH128" s="406" t="n"/>
      <c r="LGI128" s="406" t="n"/>
      <c r="LGJ128" s="406" t="n"/>
      <c r="LGK128" s="406" t="n"/>
      <c r="LGL128" s="406" t="n"/>
      <c r="LGM128" s="406" t="n"/>
      <c r="LGN128" s="406" t="n"/>
      <c r="LGO128" s="406" t="n"/>
      <c r="LGP128" s="406" t="n"/>
      <c r="LGQ128" s="406" t="n"/>
      <c r="LGR128" s="406" t="n"/>
      <c r="LGS128" s="406" t="n"/>
      <c r="LGT128" s="406" t="n"/>
      <c r="LGU128" s="406" t="n"/>
      <c r="LGV128" s="406" t="n"/>
      <c r="LGW128" s="406" t="n"/>
      <c r="LGX128" s="406" t="n"/>
      <c r="LGY128" s="406" t="n"/>
      <c r="LGZ128" s="406" t="n"/>
      <c r="LHA128" s="406" t="n"/>
      <c r="LHB128" s="406" t="n"/>
      <c r="LHC128" s="406" t="n"/>
      <c r="LHD128" s="406" t="n"/>
      <c r="LHE128" s="406" t="n"/>
      <c r="LHF128" s="406" t="n"/>
      <c r="LHG128" s="406" t="n"/>
      <c r="LHH128" s="406" t="n"/>
      <c r="LHI128" s="406" t="n"/>
      <c r="LHJ128" s="406" t="n"/>
      <c r="LHK128" s="406" t="n"/>
      <c r="LHL128" s="406" t="n"/>
      <c r="LHM128" s="406" t="n"/>
      <c r="LHN128" s="406" t="n"/>
      <c r="LHO128" s="406" t="n"/>
      <c r="LHP128" s="406" t="n"/>
      <c r="LHQ128" s="406" t="n"/>
      <c r="LHR128" s="406" t="n"/>
      <c r="LHS128" s="406" t="n"/>
      <c r="LHT128" s="406" t="n"/>
      <c r="LHU128" s="406" t="n"/>
      <c r="LHV128" s="406" t="n"/>
      <c r="LHW128" s="406" t="n"/>
      <c r="LHX128" s="406" t="n"/>
      <c r="LHY128" s="406" t="n"/>
      <c r="LHZ128" s="406" t="n"/>
      <c r="LIA128" s="406" t="n"/>
      <c r="LIB128" s="406" t="n"/>
      <c r="LIC128" s="406" t="n"/>
      <c r="LID128" s="406" t="n"/>
      <c r="LIE128" s="406" t="n"/>
      <c r="LIF128" s="406" t="n"/>
      <c r="LIG128" s="406" t="n"/>
      <c r="LIH128" s="406" t="n"/>
      <c r="LII128" s="406" t="n"/>
      <c r="LIJ128" s="406" t="n"/>
      <c r="LIK128" s="406" t="n"/>
      <c r="LIL128" s="406" t="n"/>
      <c r="LIM128" s="406" t="n"/>
      <c r="LIN128" s="406" t="n"/>
      <c r="LIO128" s="406" t="n"/>
      <c r="LIP128" s="406" t="n"/>
      <c r="LIQ128" s="406" t="n"/>
      <c r="LIR128" s="406" t="n"/>
      <c r="LIS128" s="406" t="n"/>
      <c r="LIT128" s="406" t="n"/>
      <c r="LIU128" s="406" t="n"/>
      <c r="LIV128" s="406" t="n"/>
      <c r="LIW128" s="406" t="n"/>
      <c r="LIX128" s="406" t="n"/>
      <c r="LIY128" s="406" t="n"/>
      <c r="LIZ128" s="406" t="n"/>
      <c r="LJA128" s="406" t="n"/>
      <c r="LJB128" s="406" t="n"/>
      <c r="LJC128" s="406" t="n"/>
      <c r="LJD128" s="406" t="n"/>
      <c r="LJE128" s="406" t="n"/>
      <c r="LJF128" s="406" t="n"/>
      <c r="LJG128" s="406" t="n"/>
      <c r="LJH128" s="406" t="n"/>
      <c r="LJI128" s="406" t="n"/>
      <c r="LJJ128" s="406" t="n"/>
      <c r="LJK128" s="406" t="n"/>
      <c r="LJL128" s="406" t="n"/>
      <c r="LJM128" s="406" t="n"/>
      <c r="LJN128" s="406" t="n"/>
      <c r="LJO128" s="406" t="n"/>
      <c r="LJP128" s="406" t="n"/>
      <c r="LJQ128" s="406" t="n"/>
      <c r="LJR128" s="406" t="n"/>
      <c r="LJS128" s="406" t="n"/>
      <c r="LJT128" s="406" t="n"/>
      <c r="LJU128" s="406" t="n"/>
      <c r="LJV128" s="406" t="n"/>
      <c r="LJW128" s="406" t="n"/>
      <c r="LJX128" s="406" t="n"/>
      <c r="LJY128" s="406" t="n"/>
      <c r="LJZ128" s="406" t="n"/>
      <c r="LKA128" s="406" t="n"/>
      <c r="LKB128" s="406" t="n"/>
      <c r="LKC128" s="406" t="n"/>
      <c r="LKD128" s="406" t="n"/>
      <c r="LKE128" s="406" t="n"/>
      <c r="LKF128" s="406" t="n"/>
      <c r="LKG128" s="406" t="n"/>
      <c r="LKH128" s="406" t="n"/>
      <c r="LKI128" s="406" t="n"/>
      <c r="LKJ128" s="406" t="n"/>
      <c r="LKK128" s="406" t="n"/>
      <c r="LKL128" s="406" t="n"/>
      <c r="LKM128" s="406" t="n"/>
      <c r="LKN128" s="406" t="n"/>
      <c r="LKO128" s="406" t="n"/>
      <c r="LKP128" s="406" t="n"/>
      <c r="LKQ128" s="406" t="n"/>
      <c r="LKR128" s="406" t="n"/>
      <c r="LKS128" s="406" t="n"/>
      <c r="LKT128" s="406" t="n"/>
      <c r="LKU128" s="406" t="n"/>
      <c r="LKV128" s="406" t="n"/>
      <c r="LKW128" s="406" t="n"/>
      <c r="LKX128" s="406" t="n"/>
      <c r="LKY128" s="406" t="n"/>
      <c r="LKZ128" s="406" t="n"/>
      <c r="LLA128" s="406" t="n"/>
      <c r="LLB128" s="406" t="n"/>
      <c r="LLC128" s="406" t="n"/>
      <c r="LLD128" s="406" t="n"/>
      <c r="LLE128" s="406" t="n"/>
      <c r="LLF128" s="406" t="n"/>
      <c r="LLG128" s="406" t="n"/>
      <c r="LLH128" s="406" t="n"/>
      <c r="LLI128" s="406" t="n"/>
      <c r="LLJ128" s="406" t="n"/>
      <c r="LLK128" s="406" t="n"/>
      <c r="LLL128" s="406" t="n"/>
      <c r="LLM128" s="406" t="n"/>
      <c r="LLN128" s="406" t="n"/>
      <c r="LLO128" s="406" t="n"/>
      <c r="LLP128" s="406" t="n"/>
      <c r="LLQ128" s="406" t="n"/>
      <c r="LLR128" s="406" t="n"/>
      <c r="LLS128" s="406" t="n"/>
      <c r="LLT128" s="406" t="n"/>
      <c r="LLU128" s="406" t="n"/>
      <c r="LLV128" s="406" t="n"/>
      <c r="LLW128" s="406" t="n"/>
      <c r="LLX128" s="406" t="n"/>
      <c r="LLY128" s="406" t="n"/>
      <c r="LLZ128" s="406" t="n"/>
      <c r="LMA128" s="406" t="n"/>
      <c r="LMB128" s="406" t="n"/>
      <c r="LMC128" s="406" t="n"/>
      <c r="LMD128" s="406" t="n"/>
      <c r="LME128" s="406" t="n"/>
      <c r="LMF128" s="406" t="n"/>
      <c r="LMG128" s="406" t="n"/>
      <c r="LMH128" s="406" t="n"/>
      <c r="LMI128" s="406" t="n"/>
      <c r="LMJ128" s="406" t="n"/>
      <c r="LMK128" s="406" t="n"/>
      <c r="LML128" s="406" t="n"/>
      <c r="LMM128" s="406" t="n"/>
      <c r="LMN128" s="406" t="n"/>
      <c r="LMO128" s="406" t="n"/>
      <c r="LMP128" s="406" t="n"/>
      <c r="LMQ128" s="406" t="n"/>
      <c r="LMR128" s="406" t="n"/>
      <c r="LMS128" s="406" t="n"/>
      <c r="LMT128" s="406" t="n"/>
      <c r="LMU128" s="406" t="n"/>
      <c r="LMV128" s="406" t="n"/>
      <c r="LMW128" s="406" t="n"/>
      <c r="LMX128" s="406" t="n"/>
      <c r="LMY128" s="406" t="n"/>
      <c r="LMZ128" s="406" t="n"/>
      <c r="LNA128" s="406" t="n"/>
      <c r="LNB128" s="406" t="n"/>
      <c r="LNC128" s="406" t="n"/>
      <c r="LND128" s="406" t="n"/>
      <c r="LNE128" s="406" t="n"/>
      <c r="LNF128" s="406" t="n"/>
      <c r="LNG128" s="406" t="n"/>
      <c r="LNH128" s="406" t="n"/>
      <c r="LNI128" s="406" t="n"/>
      <c r="LNJ128" s="406" t="n"/>
      <c r="LNK128" s="406" t="n"/>
      <c r="LNL128" s="406" t="n"/>
      <c r="LNM128" s="406" t="n"/>
      <c r="LNN128" s="406" t="n"/>
      <c r="LNO128" s="406" t="n"/>
      <c r="LNP128" s="406" t="n"/>
      <c r="LNQ128" s="406" t="n"/>
      <c r="LNR128" s="406" t="n"/>
      <c r="LNS128" s="406" t="n"/>
      <c r="LNT128" s="406" t="n"/>
      <c r="LNU128" s="406" t="n"/>
      <c r="LNV128" s="406" t="n"/>
      <c r="LNW128" s="406" t="n"/>
      <c r="LNX128" s="406" t="n"/>
      <c r="LNY128" s="406" t="n"/>
      <c r="LNZ128" s="406" t="n"/>
      <c r="LOA128" s="406" t="n"/>
      <c r="LOB128" s="406" t="n"/>
      <c r="LOC128" s="406" t="n"/>
      <c r="LOD128" s="406" t="n"/>
      <c r="LOE128" s="406" t="n"/>
      <c r="LOF128" s="406" t="n"/>
      <c r="LOG128" s="406" t="n"/>
      <c r="LOH128" s="406" t="n"/>
      <c r="LOI128" s="406" t="n"/>
      <c r="LOJ128" s="406" t="n"/>
      <c r="LOK128" s="406" t="n"/>
      <c r="LOL128" s="406" t="n"/>
      <c r="LOM128" s="406" t="n"/>
      <c r="LON128" s="406" t="n"/>
      <c r="LOO128" s="406" t="n"/>
      <c r="LOP128" s="406" t="n"/>
      <c r="LOQ128" s="406" t="n"/>
      <c r="LOR128" s="406" t="n"/>
      <c r="LOS128" s="406" t="n"/>
      <c r="LOT128" s="406" t="n"/>
      <c r="LOU128" s="406" t="n"/>
      <c r="LOV128" s="406" t="n"/>
      <c r="LOW128" s="406" t="n"/>
      <c r="LOX128" s="406" t="n"/>
      <c r="LOY128" s="406" t="n"/>
      <c r="LOZ128" s="406" t="n"/>
      <c r="LPA128" s="406" t="n"/>
      <c r="LPB128" s="406" t="n"/>
      <c r="LPC128" s="406" t="n"/>
      <c r="LPD128" s="406" t="n"/>
      <c r="LPE128" s="406" t="n"/>
      <c r="LPF128" s="406" t="n"/>
      <c r="LPG128" s="406" t="n"/>
      <c r="LPH128" s="406" t="n"/>
      <c r="LPI128" s="406" t="n"/>
      <c r="LPJ128" s="406" t="n"/>
      <c r="LPK128" s="406" t="n"/>
      <c r="LPL128" s="406" t="n"/>
      <c r="LPM128" s="406" t="n"/>
      <c r="LPN128" s="406" t="n"/>
      <c r="LPO128" s="406" t="n"/>
      <c r="LPP128" s="406" t="n"/>
      <c r="LPQ128" s="406" t="n"/>
      <c r="LPR128" s="406" t="n"/>
      <c r="LPS128" s="406" t="n"/>
      <c r="LPT128" s="406" t="n"/>
      <c r="LPU128" s="406" t="n"/>
      <c r="LPV128" s="406" t="n"/>
      <c r="LPW128" s="406" t="n"/>
      <c r="LPX128" s="406" t="n"/>
      <c r="LPY128" s="406" t="n"/>
      <c r="LPZ128" s="406" t="n"/>
      <c r="LQA128" s="406" t="n"/>
      <c r="LQB128" s="406" t="n"/>
      <c r="LQC128" s="406" t="n"/>
      <c r="LQD128" s="406" t="n"/>
      <c r="LQE128" s="406" t="n"/>
      <c r="LQF128" s="406" t="n"/>
      <c r="LQG128" s="406" t="n"/>
      <c r="LQH128" s="406" t="n"/>
      <c r="LQI128" s="406" t="n"/>
      <c r="LQJ128" s="406" t="n"/>
      <c r="LQK128" s="406" t="n"/>
      <c r="LQL128" s="406" t="n"/>
      <c r="LQM128" s="406" t="n"/>
      <c r="LQN128" s="406" t="n"/>
      <c r="LQO128" s="406" t="n"/>
      <c r="LQP128" s="406" t="n"/>
      <c r="LQQ128" s="406" t="n"/>
      <c r="LQR128" s="406" t="n"/>
      <c r="LQS128" s="406" t="n"/>
      <c r="LQT128" s="406" t="n"/>
      <c r="LQU128" s="406" t="n"/>
      <c r="LQV128" s="406" t="n"/>
      <c r="LQW128" s="406" t="n"/>
      <c r="LQX128" s="406" t="n"/>
      <c r="LQY128" s="406" t="n"/>
      <c r="LQZ128" s="406" t="n"/>
      <c r="LRA128" s="406" t="n"/>
      <c r="LRB128" s="406" t="n"/>
      <c r="LRC128" s="406" t="n"/>
      <c r="LRD128" s="406" t="n"/>
      <c r="LRE128" s="406" t="n"/>
      <c r="LRF128" s="406" t="n"/>
      <c r="LRG128" s="406" t="n"/>
      <c r="LRH128" s="406" t="n"/>
      <c r="LRI128" s="406" t="n"/>
      <c r="LRJ128" s="406" t="n"/>
      <c r="LRK128" s="406" t="n"/>
      <c r="LRL128" s="406" t="n"/>
      <c r="LRM128" s="406" t="n"/>
      <c r="LRN128" s="406" t="n"/>
      <c r="LRO128" s="406" t="n"/>
      <c r="LRP128" s="406" t="n"/>
      <c r="LRQ128" s="406" t="n"/>
      <c r="LRR128" s="406" t="n"/>
      <c r="LRS128" s="406" t="n"/>
      <c r="LRT128" s="406" t="n"/>
      <c r="LRU128" s="406" t="n"/>
      <c r="LRV128" s="406" t="n"/>
      <c r="LRW128" s="406" t="n"/>
      <c r="LRX128" s="406" t="n"/>
      <c r="LRY128" s="406" t="n"/>
      <c r="LRZ128" s="406" t="n"/>
      <c r="LSA128" s="406" t="n"/>
      <c r="LSB128" s="406" t="n"/>
      <c r="LSC128" s="406" t="n"/>
      <c r="LSD128" s="406" t="n"/>
      <c r="LSE128" s="406" t="n"/>
      <c r="LSF128" s="406" t="n"/>
      <c r="LSG128" s="406" t="n"/>
      <c r="LSH128" s="406" t="n"/>
      <c r="LSI128" s="406" t="n"/>
      <c r="LSJ128" s="406" t="n"/>
      <c r="LSK128" s="406" t="n"/>
      <c r="LSL128" s="406" t="n"/>
      <c r="LSM128" s="406" t="n"/>
      <c r="LSN128" s="406" t="n"/>
      <c r="LSO128" s="406" t="n"/>
      <c r="LSP128" s="406" t="n"/>
      <c r="LSQ128" s="406" t="n"/>
      <c r="LSR128" s="406" t="n"/>
      <c r="LSS128" s="406" t="n"/>
      <c r="LST128" s="406" t="n"/>
      <c r="LSU128" s="406" t="n"/>
      <c r="LSV128" s="406" t="n"/>
      <c r="LSW128" s="406" t="n"/>
      <c r="LSX128" s="406" t="n"/>
      <c r="LSY128" s="406" t="n"/>
      <c r="LSZ128" s="406" t="n"/>
      <c r="LTA128" s="406" t="n"/>
      <c r="LTB128" s="406" t="n"/>
      <c r="LTC128" s="406" t="n"/>
      <c r="LTD128" s="406" t="n"/>
      <c r="LTE128" s="406" t="n"/>
      <c r="LTF128" s="406" t="n"/>
      <c r="LTG128" s="406" t="n"/>
      <c r="LTH128" s="406" t="n"/>
      <c r="LTI128" s="406" t="n"/>
      <c r="LTJ128" s="406" t="n"/>
      <c r="LTK128" s="406" t="n"/>
      <c r="LTL128" s="406" t="n"/>
      <c r="LTM128" s="406" t="n"/>
      <c r="LTN128" s="406" t="n"/>
      <c r="LTO128" s="406" t="n"/>
      <c r="LTP128" s="406" t="n"/>
      <c r="LTQ128" s="406" t="n"/>
      <c r="LTR128" s="406" t="n"/>
      <c r="LTS128" s="406" t="n"/>
      <c r="LTT128" s="406" t="n"/>
      <c r="LTU128" s="406" t="n"/>
      <c r="LTV128" s="406" t="n"/>
      <c r="LTW128" s="406" t="n"/>
      <c r="LTX128" s="406" t="n"/>
      <c r="LTY128" s="406" t="n"/>
      <c r="LTZ128" s="406" t="n"/>
      <c r="LUA128" s="406" t="n"/>
      <c r="LUB128" s="406" t="n"/>
      <c r="LUC128" s="406" t="n"/>
      <c r="LUD128" s="406" t="n"/>
      <c r="LUE128" s="406" t="n"/>
      <c r="LUF128" s="406" t="n"/>
      <c r="LUG128" s="406" t="n"/>
      <c r="LUH128" s="406" t="n"/>
      <c r="LUI128" s="406" t="n"/>
      <c r="LUJ128" s="406" t="n"/>
      <c r="LUK128" s="406" t="n"/>
      <c r="LUL128" s="406" t="n"/>
      <c r="LUM128" s="406" t="n"/>
      <c r="LUN128" s="406" t="n"/>
      <c r="LUO128" s="406" t="n"/>
      <c r="LUP128" s="406" t="n"/>
      <c r="LUQ128" s="406" t="n"/>
      <c r="LUR128" s="406" t="n"/>
      <c r="LUS128" s="406" t="n"/>
      <c r="LUT128" s="406" t="n"/>
      <c r="LUU128" s="406" t="n"/>
      <c r="LUV128" s="406" t="n"/>
      <c r="LUW128" s="406" t="n"/>
      <c r="LUX128" s="406" t="n"/>
      <c r="LUY128" s="406" t="n"/>
      <c r="LUZ128" s="406" t="n"/>
      <c r="LVA128" s="406" t="n"/>
      <c r="LVB128" s="406" t="n"/>
      <c r="LVC128" s="406" t="n"/>
      <c r="LVD128" s="406" t="n"/>
      <c r="LVE128" s="406" t="n"/>
      <c r="LVF128" s="406" t="n"/>
      <c r="LVG128" s="406" t="n"/>
      <c r="LVH128" s="406" t="n"/>
      <c r="LVI128" s="406" t="n"/>
      <c r="LVJ128" s="406" t="n"/>
      <c r="LVK128" s="406" t="n"/>
      <c r="LVL128" s="406" t="n"/>
      <c r="LVM128" s="406" t="n"/>
      <c r="LVN128" s="406" t="n"/>
      <c r="LVO128" s="406" t="n"/>
      <c r="LVP128" s="406" t="n"/>
      <c r="LVQ128" s="406" t="n"/>
      <c r="LVR128" s="406" t="n"/>
      <c r="LVS128" s="406" t="n"/>
      <c r="LVT128" s="406" t="n"/>
      <c r="LVU128" s="406" t="n"/>
      <c r="LVV128" s="406" t="n"/>
      <c r="LVW128" s="406" t="n"/>
      <c r="LVX128" s="406" t="n"/>
      <c r="LVY128" s="406" t="n"/>
      <c r="LVZ128" s="406" t="n"/>
      <c r="LWA128" s="406" t="n"/>
      <c r="LWB128" s="406" t="n"/>
      <c r="LWC128" s="406" t="n"/>
      <c r="LWD128" s="406" t="n"/>
      <c r="LWE128" s="406" t="n"/>
      <c r="LWF128" s="406" t="n"/>
      <c r="LWG128" s="406" t="n"/>
      <c r="LWH128" s="406" t="n"/>
      <c r="LWI128" s="406" t="n"/>
      <c r="LWJ128" s="406" t="n"/>
      <c r="LWK128" s="406" t="n"/>
      <c r="LWL128" s="406" t="n"/>
      <c r="LWM128" s="406" t="n"/>
      <c r="LWN128" s="406" t="n"/>
      <c r="LWO128" s="406" t="n"/>
      <c r="LWP128" s="406" t="n"/>
      <c r="LWQ128" s="406" t="n"/>
      <c r="LWR128" s="406" t="n"/>
      <c r="LWS128" s="406" t="n"/>
      <c r="LWT128" s="406" t="n"/>
      <c r="LWU128" s="406" t="n"/>
      <c r="LWV128" s="406" t="n"/>
      <c r="LWW128" s="406" t="n"/>
      <c r="LWX128" s="406" t="n"/>
      <c r="LWY128" s="406" t="n"/>
      <c r="LWZ128" s="406" t="n"/>
      <c r="LXA128" s="406" t="n"/>
      <c r="LXB128" s="406" t="n"/>
      <c r="LXC128" s="406" t="n"/>
      <c r="LXD128" s="406" t="n"/>
      <c r="LXE128" s="406" t="n"/>
      <c r="LXF128" s="406" t="n"/>
      <c r="LXG128" s="406" t="n"/>
      <c r="LXH128" s="406" t="n"/>
      <c r="LXI128" s="406" t="n"/>
      <c r="LXJ128" s="406" t="n"/>
      <c r="LXK128" s="406" t="n"/>
      <c r="LXL128" s="406" t="n"/>
      <c r="LXM128" s="406" t="n"/>
      <c r="LXN128" s="406" t="n"/>
      <c r="LXO128" s="406" t="n"/>
      <c r="LXP128" s="406" t="n"/>
      <c r="LXQ128" s="406" t="n"/>
      <c r="LXR128" s="406" t="n"/>
      <c r="LXS128" s="406" t="n"/>
      <c r="LXT128" s="406" t="n"/>
      <c r="LXU128" s="406" t="n"/>
      <c r="LXV128" s="406" t="n"/>
      <c r="LXW128" s="406" t="n"/>
      <c r="LXX128" s="406" t="n"/>
      <c r="LXY128" s="406" t="n"/>
      <c r="LXZ128" s="406" t="n"/>
      <c r="LYA128" s="406" t="n"/>
      <c r="LYB128" s="406" t="n"/>
      <c r="LYC128" s="406" t="n"/>
      <c r="LYD128" s="406" t="n"/>
      <c r="LYE128" s="406" t="n"/>
      <c r="LYF128" s="406" t="n"/>
      <c r="LYG128" s="406" t="n"/>
      <c r="LYH128" s="406" t="n"/>
      <c r="LYI128" s="406" t="n"/>
      <c r="LYJ128" s="406" t="n"/>
      <c r="LYK128" s="406" t="n"/>
      <c r="LYL128" s="406" t="n"/>
      <c r="LYM128" s="406" t="n"/>
      <c r="LYN128" s="406" t="n"/>
      <c r="LYO128" s="406" t="n"/>
      <c r="LYP128" s="406" t="n"/>
      <c r="LYQ128" s="406" t="n"/>
      <c r="LYR128" s="406" t="n"/>
      <c r="LYS128" s="406" t="n"/>
      <c r="LYT128" s="406" t="n"/>
      <c r="LYU128" s="406" t="n"/>
      <c r="LYV128" s="406" t="n"/>
      <c r="LYW128" s="406" t="n"/>
      <c r="LYX128" s="406" t="n"/>
      <c r="LYY128" s="406" t="n"/>
      <c r="LYZ128" s="406" t="n"/>
      <c r="LZA128" s="406" t="n"/>
      <c r="LZB128" s="406" t="n"/>
      <c r="LZC128" s="406" t="n"/>
      <c r="LZD128" s="406" t="n"/>
      <c r="LZE128" s="406" t="n"/>
      <c r="LZF128" s="406" t="n"/>
      <c r="LZG128" s="406" t="n"/>
      <c r="LZH128" s="406" t="n"/>
      <c r="LZI128" s="406" t="n"/>
      <c r="LZJ128" s="406" t="n"/>
      <c r="LZK128" s="406" t="n"/>
      <c r="LZL128" s="406" t="n"/>
      <c r="LZM128" s="406" t="n"/>
      <c r="LZN128" s="406" t="n"/>
      <c r="LZO128" s="406" t="n"/>
      <c r="LZP128" s="406" t="n"/>
      <c r="LZQ128" s="406" t="n"/>
      <c r="LZR128" s="406" t="n"/>
      <c r="LZS128" s="406" t="n"/>
      <c r="LZT128" s="406" t="n"/>
      <c r="LZU128" s="406" t="n"/>
      <c r="LZV128" s="406" t="n"/>
      <c r="LZW128" s="406" t="n"/>
      <c r="LZX128" s="406" t="n"/>
      <c r="LZY128" s="406" t="n"/>
      <c r="LZZ128" s="406" t="n"/>
      <c r="MAA128" s="406" t="n"/>
      <c r="MAB128" s="406" t="n"/>
      <c r="MAC128" s="406" t="n"/>
      <c r="MAD128" s="406" t="n"/>
      <c r="MAE128" s="406" t="n"/>
      <c r="MAF128" s="406" t="n"/>
      <c r="MAG128" s="406" t="n"/>
      <c r="MAH128" s="406" t="n"/>
      <c r="MAI128" s="406" t="n"/>
      <c r="MAJ128" s="406" t="n"/>
      <c r="MAK128" s="406" t="n"/>
      <c r="MAL128" s="406" t="n"/>
      <c r="MAM128" s="406" t="n"/>
      <c r="MAN128" s="406" t="n"/>
      <c r="MAO128" s="406" t="n"/>
      <c r="MAP128" s="406" t="n"/>
      <c r="MAQ128" s="406" t="n"/>
      <c r="MAR128" s="406" t="n"/>
      <c r="MAS128" s="406" t="n"/>
      <c r="MAT128" s="406" t="n"/>
      <c r="MAU128" s="406" t="n"/>
      <c r="MAV128" s="406" t="n"/>
      <c r="MAW128" s="406" t="n"/>
      <c r="MAX128" s="406" t="n"/>
      <c r="MAY128" s="406" t="n"/>
      <c r="MAZ128" s="406" t="n"/>
      <c r="MBA128" s="406" t="n"/>
      <c r="MBB128" s="406" t="n"/>
      <c r="MBC128" s="406" t="n"/>
      <c r="MBD128" s="406" t="n"/>
      <c r="MBE128" s="406" t="n"/>
      <c r="MBF128" s="406" t="n"/>
      <c r="MBG128" s="406" t="n"/>
      <c r="MBH128" s="406" t="n"/>
      <c r="MBI128" s="406" t="n"/>
      <c r="MBJ128" s="406" t="n"/>
      <c r="MBK128" s="406" t="n"/>
      <c r="MBL128" s="406" t="n"/>
      <c r="MBM128" s="406" t="n"/>
      <c r="MBN128" s="406" t="n"/>
      <c r="MBO128" s="406" t="n"/>
      <c r="MBP128" s="406" t="n"/>
      <c r="MBQ128" s="406" t="n"/>
      <c r="MBR128" s="406" t="n"/>
      <c r="MBS128" s="406" t="n"/>
      <c r="MBT128" s="406" t="n"/>
      <c r="MBU128" s="406" t="n"/>
      <c r="MBV128" s="406" t="n"/>
      <c r="MBW128" s="406" t="n"/>
      <c r="MBX128" s="406" t="n"/>
      <c r="MBY128" s="406" t="n"/>
      <c r="MBZ128" s="406" t="n"/>
      <c r="MCA128" s="406" t="n"/>
      <c r="MCB128" s="406" t="n"/>
      <c r="MCC128" s="406" t="n"/>
      <c r="MCD128" s="406" t="n"/>
      <c r="MCE128" s="406" t="n"/>
      <c r="MCF128" s="406" t="n"/>
      <c r="MCG128" s="406" t="n"/>
      <c r="MCH128" s="406" t="n"/>
      <c r="MCI128" s="406" t="n"/>
      <c r="MCJ128" s="406" t="n"/>
      <c r="MCK128" s="406" t="n"/>
      <c r="MCL128" s="406" t="n"/>
      <c r="MCM128" s="406" t="n"/>
      <c r="MCN128" s="406" t="n"/>
      <c r="MCO128" s="406" t="n"/>
      <c r="MCP128" s="406" t="n"/>
      <c r="MCQ128" s="406" t="n"/>
      <c r="MCR128" s="406" t="n"/>
      <c r="MCS128" s="406" t="n"/>
      <c r="MCT128" s="406" t="n"/>
      <c r="MCU128" s="406" t="n"/>
      <c r="MCV128" s="406" t="n"/>
      <c r="MCW128" s="406" t="n"/>
      <c r="MCX128" s="406" t="n"/>
      <c r="MCY128" s="406" t="n"/>
      <c r="MCZ128" s="406" t="n"/>
      <c r="MDA128" s="406" t="n"/>
      <c r="MDB128" s="406" t="n"/>
      <c r="MDC128" s="406" t="n"/>
      <c r="MDD128" s="406" t="n"/>
      <c r="MDE128" s="406" t="n"/>
      <c r="MDF128" s="406" t="n"/>
      <c r="MDG128" s="406" t="n"/>
      <c r="MDH128" s="406" t="n"/>
      <c r="MDI128" s="406" t="n"/>
      <c r="MDJ128" s="406" t="n"/>
      <c r="MDK128" s="406" t="n"/>
      <c r="MDL128" s="406" t="n"/>
      <c r="MDM128" s="406" t="n"/>
      <c r="MDN128" s="406" t="n"/>
      <c r="MDO128" s="406" t="n"/>
      <c r="MDP128" s="406" t="n"/>
      <c r="MDQ128" s="406" t="n"/>
      <c r="MDR128" s="406" t="n"/>
      <c r="MDS128" s="406" t="n"/>
      <c r="MDT128" s="406" t="n"/>
      <c r="MDU128" s="406" t="n"/>
      <c r="MDV128" s="406" t="n"/>
      <c r="MDW128" s="406" t="n"/>
      <c r="MDX128" s="406" t="n"/>
      <c r="MDY128" s="406" t="n"/>
      <c r="MDZ128" s="406" t="n"/>
      <c r="MEA128" s="406" t="n"/>
      <c r="MEB128" s="406" t="n"/>
      <c r="MEC128" s="406" t="n"/>
      <c r="MED128" s="406" t="n"/>
      <c r="MEE128" s="406" t="n"/>
      <c r="MEF128" s="406" t="n"/>
      <c r="MEG128" s="406" t="n"/>
      <c r="MEH128" s="406" t="n"/>
      <c r="MEI128" s="406" t="n"/>
      <c r="MEJ128" s="406" t="n"/>
      <c r="MEK128" s="406" t="n"/>
      <c r="MEL128" s="406" t="n"/>
      <c r="MEM128" s="406" t="n"/>
      <c r="MEN128" s="406" t="n"/>
      <c r="MEO128" s="406" t="n"/>
      <c r="MEP128" s="406" t="n"/>
      <c r="MEQ128" s="406" t="n"/>
      <c r="MER128" s="406" t="n"/>
      <c r="MES128" s="406" t="n"/>
      <c r="MET128" s="406" t="n"/>
      <c r="MEU128" s="406" t="n"/>
      <c r="MEV128" s="406" t="n"/>
      <c r="MEW128" s="406" t="n"/>
      <c r="MEX128" s="406" t="n"/>
      <c r="MEY128" s="406" t="n"/>
      <c r="MEZ128" s="406" t="n"/>
      <c r="MFA128" s="406" t="n"/>
      <c r="MFB128" s="406" t="n"/>
      <c r="MFC128" s="406" t="n"/>
      <c r="MFD128" s="406" t="n"/>
      <c r="MFE128" s="406" t="n"/>
      <c r="MFF128" s="406" t="n"/>
      <c r="MFG128" s="406" t="n"/>
      <c r="MFH128" s="406" t="n"/>
      <c r="MFI128" s="406" t="n"/>
      <c r="MFJ128" s="406" t="n"/>
      <c r="MFK128" s="406" t="n"/>
      <c r="MFL128" s="406" t="n"/>
      <c r="MFM128" s="406" t="n"/>
      <c r="MFN128" s="406" t="n"/>
      <c r="MFO128" s="406" t="n"/>
      <c r="MFP128" s="406" t="n"/>
      <c r="MFQ128" s="406" t="n"/>
      <c r="MFR128" s="406" t="n"/>
      <c r="MFS128" s="406" t="n"/>
      <c r="MFT128" s="406" t="n"/>
      <c r="MFU128" s="406" t="n"/>
      <c r="MFV128" s="406" t="n"/>
      <c r="MFW128" s="406" t="n"/>
      <c r="MFX128" s="406" t="n"/>
      <c r="MFY128" s="406" t="n"/>
      <c r="MFZ128" s="406" t="n"/>
      <c r="MGA128" s="406" t="n"/>
      <c r="MGB128" s="406" t="n"/>
      <c r="MGC128" s="406" t="n"/>
      <c r="MGD128" s="406" t="n"/>
      <c r="MGE128" s="406" t="n"/>
      <c r="MGF128" s="406" t="n"/>
      <c r="MGG128" s="406" t="n"/>
      <c r="MGH128" s="406" t="n"/>
      <c r="MGI128" s="406" t="n"/>
      <c r="MGJ128" s="406" t="n"/>
      <c r="MGK128" s="406" t="n"/>
      <c r="MGL128" s="406" t="n"/>
      <c r="MGM128" s="406" t="n"/>
      <c r="MGN128" s="406" t="n"/>
      <c r="MGO128" s="406" t="n"/>
      <c r="MGP128" s="406" t="n"/>
      <c r="MGQ128" s="406" t="n"/>
      <c r="MGR128" s="406" t="n"/>
      <c r="MGS128" s="406" t="n"/>
      <c r="MGT128" s="406" t="n"/>
      <c r="MGU128" s="406" t="n"/>
      <c r="MGV128" s="406" t="n"/>
      <c r="MGW128" s="406" t="n"/>
      <c r="MGX128" s="406" t="n"/>
      <c r="MGY128" s="406" t="n"/>
      <c r="MGZ128" s="406" t="n"/>
      <c r="MHA128" s="406" t="n"/>
      <c r="MHB128" s="406" t="n"/>
      <c r="MHC128" s="406" t="n"/>
      <c r="MHD128" s="406" t="n"/>
      <c r="MHE128" s="406" t="n"/>
      <c r="MHF128" s="406" t="n"/>
      <c r="MHG128" s="406" t="n"/>
      <c r="MHH128" s="406" t="n"/>
      <c r="MHI128" s="406" t="n"/>
      <c r="MHJ128" s="406" t="n"/>
      <c r="MHK128" s="406" t="n"/>
      <c r="MHL128" s="406" t="n"/>
      <c r="MHM128" s="406" t="n"/>
      <c r="MHN128" s="406" t="n"/>
      <c r="MHO128" s="406" t="n"/>
      <c r="MHP128" s="406" t="n"/>
      <c r="MHQ128" s="406" t="n"/>
      <c r="MHR128" s="406" t="n"/>
      <c r="MHS128" s="406" t="n"/>
      <c r="MHT128" s="406" t="n"/>
      <c r="MHU128" s="406" t="n"/>
      <c r="MHV128" s="406" t="n"/>
      <c r="MHW128" s="406" t="n"/>
      <c r="MHX128" s="406" t="n"/>
      <c r="MHY128" s="406" t="n"/>
      <c r="MHZ128" s="406" t="n"/>
      <c r="MIA128" s="406" t="n"/>
      <c r="MIB128" s="406" t="n"/>
      <c r="MIC128" s="406" t="n"/>
      <c r="MID128" s="406" t="n"/>
      <c r="MIE128" s="406" t="n"/>
      <c r="MIF128" s="406" t="n"/>
      <c r="MIG128" s="406" t="n"/>
      <c r="MIH128" s="406" t="n"/>
      <c r="MII128" s="406" t="n"/>
      <c r="MIJ128" s="406" t="n"/>
      <c r="MIK128" s="406" t="n"/>
      <c r="MIL128" s="406" t="n"/>
      <c r="MIM128" s="406" t="n"/>
      <c r="MIN128" s="406" t="n"/>
      <c r="MIO128" s="406" t="n"/>
      <c r="MIP128" s="406" t="n"/>
      <c r="MIQ128" s="406" t="n"/>
      <c r="MIR128" s="406" t="n"/>
      <c r="MIS128" s="406" t="n"/>
      <c r="MIT128" s="406" t="n"/>
      <c r="MIU128" s="406" t="n"/>
      <c r="MIV128" s="406" t="n"/>
      <c r="MIW128" s="406" t="n"/>
      <c r="MIX128" s="406" t="n"/>
      <c r="MIY128" s="406" t="n"/>
      <c r="MIZ128" s="406" t="n"/>
      <c r="MJA128" s="406" t="n"/>
      <c r="MJB128" s="406" t="n"/>
      <c r="MJC128" s="406" t="n"/>
      <c r="MJD128" s="406" t="n"/>
      <c r="MJE128" s="406" t="n"/>
      <c r="MJF128" s="406" t="n"/>
      <c r="MJG128" s="406" t="n"/>
      <c r="MJH128" s="406" t="n"/>
      <c r="MJI128" s="406" t="n"/>
      <c r="MJJ128" s="406" t="n"/>
      <c r="MJK128" s="406" t="n"/>
      <c r="MJL128" s="406" t="n"/>
      <c r="MJM128" s="406" t="n"/>
      <c r="MJN128" s="406" t="n"/>
      <c r="MJO128" s="406" t="n"/>
      <c r="MJP128" s="406" t="n"/>
      <c r="MJQ128" s="406" t="n"/>
      <c r="MJR128" s="406" t="n"/>
      <c r="MJS128" s="406" t="n"/>
      <c r="MJT128" s="406" t="n"/>
      <c r="MJU128" s="406" t="n"/>
      <c r="MJV128" s="406" t="n"/>
      <c r="MJW128" s="406" t="n"/>
      <c r="MJX128" s="406" t="n"/>
      <c r="MJY128" s="406" t="n"/>
      <c r="MJZ128" s="406" t="n"/>
      <c r="MKA128" s="406" t="n"/>
      <c r="MKB128" s="406" t="n"/>
      <c r="MKC128" s="406" t="n"/>
      <c r="MKD128" s="406" t="n"/>
      <c r="MKE128" s="406" t="n"/>
      <c r="MKF128" s="406" t="n"/>
      <c r="MKG128" s="406" t="n"/>
      <c r="MKH128" s="406" t="n"/>
      <c r="MKI128" s="406" t="n"/>
      <c r="MKJ128" s="406" t="n"/>
      <c r="MKK128" s="406" t="n"/>
      <c r="MKL128" s="406" t="n"/>
      <c r="MKM128" s="406" t="n"/>
      <c r="MKN128" s="406" t="n"/>
      <c r="MKO128" s="406" t="n"/>
      <c r="MKP128" s="406" t="n"/>
      <c r="MKQ128" s="406" t="n"/>
      <c r="MKR128" s="406" t="n"/>
      <c r="MKS128" s="406" t="n"/>
      <c r="MKT128" s="406" t="n"/>
      <c r="MKU128" s="406" t="n"/>
      <c r="MKV128" s="406" t="n"/>
      <c r="MKW128" s="406" t="n"/>
      <c r="MKX128" s="406" t="n"/>
      <c r="MKY128" s="406" t="n"/>
      <c r="MKZ128" s="406" t="n"/>
      <c r="MLA128" s="406" t="n"/>
      <c r="MLB128" s="406" t="n"/>
      <c r="MLC128" s="406" t="n"/>
      <c r="MLD128" s="406" t="n"/>
      <c r="MLE128" s="406" t="n"/>
      <c r="MLF128" s="406" t="n"/>
      <c r="MLG128" s="406" t="n"/>
      <c r="MLH128" s="406" t="n"/>
      <c r="MLI128" s="406" t="n"/>
      <c r="MLJ128" s="406" t="n"/>
      <c r="MLK128" s="406" t="n"/>
      <c r="MLL128" s="406" t="n"/>
      <c r="MLM128" s="406" t="n"/>
      <c r="MLN128" s="406" t="n"/>
      <c r="MLO128" s="406" t="n"/>
      <c r="MLP128" s="406" t="n"/>
      <c r="MLQ128" s="406" t="n"/>
      <c r="MLR128" s="406" t="n"/>
      <c r="MLS128" s="406" t="n"/>
      <c r="MLT128" s="406" t="n"/>
      <c r="MLU128" s="406" t="n"/>
      <c r="MLV128" s="406" t="n"/>
      <c r="MLW128" s="406" t="n"/>
      <c r="MLX128" s="406" t="n"/>
      <c r="MLY128" s="406" t="n"/>
      <c r="MLZ128" s="406" t="n"/>
      <c r="MMA128" s="406" t="n"/>
      <c r="MMB128" s="406" t="n"/>
      <c r="MMC128" s="406" t="n"/>
      <c r="MMD128" s="406" t="n"/>
      <c r="MME128" s="406" t="n"/>
      <c r="MMF128" s="406" t="n"/>
      <c r="MMG128" s="406" t="n"/>
      <c r="MMH128" s="406" t="n"/>
      <c r="MMI128" s="406" t="n"/>
      <c r="MMJ128" s="406" t="n"/>
      <c r="MMK128" s="406" t="n"/>
      <c r="MML128" s="406" t="n"/>
      <c r="MMM128" s="406" t="n"/>
      <c r="MMN128" s="406" t="n"/>
      <c r="MMO128" s="406" t="n"/>
      <c r="MMP128" s="406" t="n"/>
      <c r="MMQ128" s="406" t="n"/>
      <c r="MMR128" s="406" t="n"/>
      <c r="MMS128" s="406" t="n"/>
      <c r="MMT128" s="406" t="n"/>
      <c r="MMU128" s="406" t="n"/>
      <c r="MMV128" s="406" t="n"/>
      <c r="MMW128" s="406" t="n"/>
      <c r="MMX128" s="406" t="n"/>
      <c r="MMY128" s="406" t="n"/>
      <c r="MMZ128" s="406" t="n"/>
      <c r="MNA128" s="406" t="n"/>
      <c r="MNB128" s="406" t="n"/>
      <c r="MNC128" s="406" t="n"/>
      <c r="MND128" s="406" t="n"/>
      <c r="MNE128" s="406" t="n"/>
      <c r="MNF128" s="406" t="n"/>
      <c r="MNG128" s="406" t="n"/>
      <c r="MNH128" s="406" t="n"/>
      <c r="MNI128" s="406" t="n"/>
      <c r="MNJ128" s="406" t="n"/>
      <c r="MNK128" s="406" t="n"/>
      <c r="MNL128" s="406" t="n"/>
      <c r="MNM128" s="406" t="n"/>
      <c r="MNN128" s="406" t="n"/>
      <c r="MNO128" s="406" t="n"/>
      <c r="MNP128" s="406" t="n"/>
      <c r="MNQ128" s="406" t="n"/>
      <c r="MNR128" s="406" t="n"/>
      <c r="MNS128" s="406" t="n"/>
      <c r="MNT128" s="406" t="n"/>
      <c r="MNU128" s="406" t="n"/>
      <c r="MNV128" s="406" t="n"/>
      <c r="MNW128" s="406" t="n"/>
      <c r="MNX128" s="406" t="n"/>
      <c r="MNY128" s="406" t="n"/>
      <c r="MNZ128" s="406" t="n"/>
      <c r="MOA128" s="406" t="n"/>
      <c r="MOB128" s="406" t="n"/>
      <c r="MOC128" s="406" t="n"/>
      <c r="MOD128" s="406" t="n"/>
      <c r="MOE128" s="406" t="n"/>
      <c r="MOF128" s="406" t="n"/>
      <c r="MOG128" s="406" t="n"/>
      <c r="MOH128" s="406" t="n"/>
      <c r="MOI128" s="406" t="n"/>
      <c r="MOJ128" s="406" t="n"/>
      <c r="MOK128" s="406" t="n"/>
      <c r="MOL128" s="406" t="n"/>
      <c r="MOM128" s="406" t="n"/>
      <c r="MON128" s="406" t="n"/>
      <c r="MOO128" s="406" t="n"/>
      <c r="MOP128" s="406" t="n"/>
      <c r="MOQ128" s="406" t="n"/>
      <c r="MOR128" s="406" t="n"/>
      <c r="MOS128" s="406" t="n"/>
      <c r="MOT128" s="406" t="n"/>
      <c r="MOU128" s="406" t="n"/>
      <c r="MOV128" s="406" t="n"/>
      <c r="MOW128" s="406" t="n"/>
      <c r="MOX128" s="406" t="n"/>
      <c r="MOY128" s="406" t="n"/>
      <c r="MOZ128" s="406" t="n"/>
      <c r="MPA128" s="406" t="n"/>
      <c r="MPB128" s="406" t="n"/>
      <c r="MPC128" s="406" t="n"/>
      <c r="MPD128" s="406" t="n"/>
      <c r="MPE128" s="406" t="n"/>
      <c r="MPF128" s="406" t="n"/>
      <c r="MPG128" s="406" t="n"/>
      <c r="MPH128" s="406" t="n"/>
      <c r="MPI128" s="406" t="n"/>
      <c r="MPJ128" s="406" t="n"/>
      <c r="MPK128" s="406" t="n"/>
      <c r="MPL128" s="406" t="n"/>
      <c r="MPM128" s="406" t="n"/>
      <c r="MPN128" s="406" t="n"/>
      <c r="MPO128" s="406" t="n"/>
      <c r="MPP128" s="406" t="n"/>
      <c r="MPQ128" s="406" t="n"/>
      <c r="MPR128" s="406" t="n"/>
      <c r="MPS128" s="406" t="n"/>
      <c r="MPT128" s="406" t="n"/>
      <c r="MPU128" s="406" t="n"/>
      <c r="MPV128" s="406" t="n"/>
      <c r="MPW128" s="406" t="n"/>
      <c r="MPX128" s="406" t="n"/>
      <c r="MPY128" s="406" t="n"/>
      <c r="MPZ128" s="406" t="n"/>
      <c r="MQA128" s="406" t="n"/>
      <c r="MQB128" s="406" t="n"/>
      <c r="MQC128" s="406" t="n"/>
      <c r="MQD128" s="406" t="n"/>
      <c r="MQE128" s="406" t="n"/>
      <c r="MQF128" s="406" t="n"/>
      <c r="MQG128" s="406" t="n"/>
      <c r="MQH128" s="406" t="n"/>
      <c r="MQI128" s="406" t="n"/>
      <c r="MQJ128" s="406" t="n"/>
      <c r="MQK128" s="406" t="n"/>
      <c r="MQL128" s="406" t="n"/>
      <c r="MQM128" s="406" t="n"/>
      <c r="MQN128" s="406" t="n"/>
      <c r="MQO128" s="406" t="n"/>
      <c r="MQP128" s="406" t="n"/>
      <c r="MQQ128" s="406" t="n"/>
      <c r="MQR128" s="406" t="n"/>
      <c r="MQS128" s="406" t="n"/>
      <c r="MQT128" s="406" t="n"/>
      <c r="MQU128" s="406" t="n"/>
      <c r="MQV128" s="406" t="n"/>
      <c r="MQW128" s="406" t="n"/>
      <c r="MQX128" s="406" t="n"/>
      <c r="MQY128" s="406" t="n"/>
      <c r="MQZ128" s="406" t="n"/>
      <c r="MRA128" s="406" t="n"/>
      <c r="MRB128" s="406" t="n"/>
      <c r="MRC128" s="406" t="n"/>
      <c r="MRD128" s="406" t="n"/>
      <c r="MRE128" s="406" t="n"/>
      <c r="MRF128" s="406" t="n"/>
      <c r="MRG128" s="406" t="n"/>
      <c r="MRH128" s="406" t="n"/>
      <c r="MRI128" s="406" t="n"/>
      <c r="MRJ128" s="406" t="n"/>
      <c r="MRK128" s="406" t="n"/>
      <c r="MRL128" s="406" t="n"/>
      <c r="MRM128" s="406" t="n"/>
      <c r="MRN128" s="406" t="n"/>
      <c r="MRO128" s="406" t="n"/>
      <c r="MRP128" s="406" t="n"/>
      <c r="MRQ128" s="406" t="n"/>
      <c r="MRR128" s="406" t="n"/>
      <c r="MRS128" s="406" t="n"/>
      <c r="MRT128" s="406" t="n"/>
      <c r="MRU128" s="406" t="n"/>
      <c r="MRV128" s="406" t="n"/>
      <c r="MRW128" s="406" t="n"/>
      <c r="MRX128" s="406" t="n"/>
      <c r="MRY128" s="406" t="n"/>
      <c r="MRZ128" s="406" t="n"/>
      <c r="MSA128" s="406" t="n"/>
      <c r="MSB128" s="406" t="n"/>
      <c r="MSC128" s="406" t="n"/>
      <c r="MSD128" s="406" t="n"/>
      <c r="MSE128" s="406" t="n"/>
      <c r="MSF128" s="406" t="n"/>
      <c r="MSG128" s="406" t="n"/>
      <c r="MSH128" s="406" t="n"/>
      <c r="MSI128" s="406" t="n"/>
      <c r="MSJ128" s="406" t="n"/>
      <c r="MSK128" s="406" t="n"/>
      <c r="MSL128" s="406" t="n"/>
      <c r="MSM128" s="406" t="n"/>
      <c r="MSN128" s="406" t="n"/>
      <c r="MSO128" s="406" t="n"/>
      <c r="MSP128" s="406" t="n"/>
      <c r="MSQ128" s="406" t="n"/>
      <c r="MSR128" s="406" t="n"/>
      <c r="MSS128" s="406" t="n"/>
      <c r="MST128" s="406" t="n"/>
      <c r="MSU128" s="406" t="n"/>
      <c r="MSV128" s="406" t="n"/>
      <c r="MSW128" s="406" t="n"/>
      <c r="MSX128" s="406" t="n"/>
      <c r="MSY128" s="406" t="n"/>
      <c r="MSZ128" s="406" t="n"/>
      <c r="MTA128" s="406" t="n"/>
      <c r="MTB128" s="406" t="n"/>
      <c r="MTC128" s="406" t="n"/>
      <c r="MTD128" s="406" t="n"/>
      <c r="MTE128" s="406" t="n"/>
      <c r="MTF128" s="406" t="n"/>
      <c r="MTG128" s="406" t="n"/>
      <c r="MTH128" s="406" t="n"/>
      <c r="MTI128" s="406" t="n"/>
      <c r="MTJ128" s="406" t="n"/>
      <c r="MTK128" s="406" t="n"/>
      <c r="MTL128" s="406" t="n"/>
      <c r="MTM128" s="406" t="n"/>
      <c r="MTN128" s="406" t="n"/>
      <c r="MTO128" s="406" t="n"/>
      <c r="MTP128" s="406" t="n"/>
      <c r="MTQ128" s="406" t="n"/>
      <c r="MTR128" s="406" t="n"/>
      <c r="MTS128" s="406" t="n"/>
      <c r="MTT128" s="406" t="n"/>
      <c r="MTU128" s="406" t="n"/>
      <c r="MTV128" s="406" t="n"/>
      <c r="MTW128" s="406" t="n"/>
      <c r="MTX128" s="406" t="n"/>
      <c r="MTY128" s="406" t="n"/>
      <c r="MTZ128" s="406" t="n"/>
      <c r="MUA128" s="406" t="n"/>
      <c r="MUB128" s="406" t="n"/>
      <c r="MUC128" s="406" t="n"/>
      <c r="MUD128" s="406" t="n"/>
      <c r="MUE128" s="406" t="n"/>
      <c r="MUF128" s="406" t="n"/>
      <c r="MUG128" s="406" t="n"/>
      <c r="MUH128" s="406" t="n"/>
      <c r="MUI128" s="406" t="n"/>
      <c r="MUJ128" s="406" t="n"/>
      <c r="MUK128" s="406" t="n"/>
      <c r="MUL128" s="406" t="n"/>
      <c r="MUM128" s="406" t="n"/>
      <c r="MUN128" s="406" t="n"/>
      <c r="MUO128" s="406" t="n"/>
      <c r="MUP128" s="406" t="n"/>
      <c r="MUQ128" s="406" t="n"/>
      <c r="MUR128" s="406" t="n"/>
      <c r="MUS128" s="406" t="n"/>
      <c r="MUT128" s="406" t="n"/>
      <c r="MUU128" s="406" t="n"/>
      <c r="MUV128" s="406" t="n"/>
      <c r="MUW128" s="406" t="n"/>
      <c r="MUX128" s="406" t="n"/>
      <c r="MUY128" s="406" t="n"/>
      <c r="MUZ128" s="406" t="n"/>
      <c r="MVA128" s="406" t="n"/>
      <c r="MVB128" s="406" t="n"/>
      <c r="MVC128" s="406" t="n"/>
      <c r="MVD128" s="406" t="n"/>
      <c r="MVE128" s="406" t="n"/>
      <c r="MVF128" s="406" t="n"/>
      <c r="MVG128" s="406" t="n"/>
      <c r="MVH128" s="406" t="n"/>
      <c r="MVI128" s="406" t="n"/>
      <c r="MVJ128" s="406" t="n"/>
      <c r="MVK128" s="406" t="n"/>
      <c r="MVL128" s="406" t="n"/>
      <c r="MVM128" s="406" t="n"/>
      <c r="MVN128" s="406" t="n"/>
      <c r="MVO128" s="406" t="n"/>
      <c r="MVP128" s="406" t="n"/>
      <c r="MVQ128" s="406" t="n"/>
      <c r="MVR128" s="406" t="n"/>
      <c r="MVS128" s="406" t="n"/>
      <c r="MVT128" s="406" t="n"/>
      <c r="MVU128" s="406" t="n"/>
      <c r="MVV128" s="406" t="n"/>
      <c r="MVW128" s="406" t="n"/>
      <c r="MVX128" s="406" t="n"/>
      <c r="MVY128" s="406" t="n"/>
      <c r="MVZ128" s="406" t="n"/>
      <c r="MWA128" s="406" t="n"/>
      <c r="MWB128" s="406" t="n"/>
      <c r="MWC128" s="406" t="n"/>
      <c r="MWD128" s="406" t="n"/>
      <c r="MWE128" s="406" t="n"/>
      <c r="MWF128" s="406" t="n"/>
      <c r="MWG128" s="406" t="n"/>
      <c r="MWH128" s="406" t="n"/>
      <c r="MWI128" s="406" t="n"/>
      <c r="MWJ128" s="406" t="n"/>
      <c r="MWK128" s="406" t="n"/>
      <c r="MWL128" s="406" t="n"/>
      <c r="MWM128" s="406" t="n"/>
      <c r="MWN128" s="406" t="n"/>
      <c r="MWO128" s="406" t="n"/>
      <c r="MWP128" s="406" t="n"/>
      <c r="MWQ128" s="406" t="n"/>
      <c r="MWR128" s="406" t="n"/>
      <c r="MWS128" s="406" t="n"/>
      <c r="MWT128" s="406" t="n"/>
      <c r="MWU128" s="406" t="n"/>
      <c r="MWV128" s="406" t="n"/>
      <c r="MWW128" s="406" t="n"/>
      <c r="MWX128" s="406" t="n"/>
      <c r="MWY128" s="406" t="n"/>
      <c r="MWZ128" s="406" t="n"/>
      <c r="MXA128" s="406" t="n"/>
      <c r="MXB128" s="406" t="n"/>
      <c r="MXC128" s="406" t="n"/>
      <c r="MXD128" s="406" t="n"/>
      <c r="MXE128" s="406" t="n"/>
      <c r="MXF128" s="406" t="n"/>
      <c r="MXG128" s="406" t="n"/>
      <c r="MXH128" s="406" t="n"/>
      <c r="MXI128" s="406" t="n"/>
      <c r="MXJ128" s="406" t="n"/>
      <c r="MXK128" s="406" t="n"/>
      <c r="MXL128" s="406" t="n"/>
      <c r="MXM128" s="406" t="n"/>
      <c r="MXN128" s="406" t="n"/>
      <c r="MXO128" s="406" t="n"/>
      <c r="MXP128" s="406" t="n"/>
      <c r="MXQ128" s="406" t="n"/>
      <c r="MXR128" s="406" t="n"/>
      <c r="MXS128" s="406" t="n"/>
      <c r="MXT128" s="406" t="n"/>
      <c r="MXU128" s="406" t="n"/>
      <c r="MXV128" s="406" t="n"/>
      <c r="MXW128" s="406" t="n"/>
      <c r="MXX128" s="406" t="n"/>
      <c r="MXY128" s="406" t="n"/>
      <c r="MXZ128" s="406" t="n"/>
      <c r="MYA128" s="406" t="n"/>
      <c r="MYB128" s="406" t="n"/>
      <c r="MYC128" s="406" t="n"/>
      <c r="MYD128" s="406" t="n"/>
      <c r="MYE128" s="406" t="n"/>
      <c r="MYF128" s="406" t="n"/>
      <c r="MYG128" s="406" t="n"/>
      <c r="MYH128" s="406" t="n"/>
      <c r="MYI128" s="406" t="n"/>
      <c r="MYJ128" s="406" t="n"/>
      <c r="MYK128" s="406" t="n"/>
      <c r="MYL128" s="406" t="n"/>
      <c r="MYM128" s="406" t="n"/>
      <c r="MYN128" s="406" t="n"/>
      <c r="MYO128" s="406" t="n"/>
      <c r="MYP128" s="406" t="n"/>
      <c r="MYQ128" s="406" t="n"/>
      <c r="MYR128" s="406" t="n"/>
      <c r="MYS128" s="406" t="n"/>
      <c r="MYT128" s="406" t="n"/>
      <c r="MYU128" s="406" t="n"/>
      <c r="MYV128" s="406" t="n"/>
      <c r="MYW128" s="406" t="n"/>
      <c r="MYX128" s="406" t="n"/>
      <c r="MYY128" s="406" t="n"/>
      <c r="MYZ128" s="406" t="n"/>
      <c r="MZA128" s="406" t="n"/>
      <c r="MZB128" s="406" t="n"/>
      <c r="MZC128" s="406" t="n"/>
      <c r="MZD128" s="406" t="n"/>
      <c r="MZE128" s="406" t="n"/>
      <c r="MZF128" s="406" t="n"/>
      <c r="MZG128" s="406" t="n"/>
      <c r="MZH128" s="406" t="n"/>
      <c r="MZI128" s="406" t="n"/>
      <c r="MZJ128" s="406" t="n"/>
      <c r="MZK128" s="406" t="n"/>
      <c r="MZL128" s="406" t="n"/>
      <c r="MZM128" s="406" t="n"/>
      <c r="MZN128" s="406" t="n"/>
      <c r="MZO128" s="406" t="n"/>
      <c r="MZP128" s="406" t="n"/>
      <c r="MZQ128" s="406" t="n"/>
      <c r="MZR128" s="406" t="n"/>
      <c r="MZS128" s="406" t="n"/>
      <c r="MZT128" s="406" t="n"/>
      <c r="MZU128" s="406" t="n"/>
      <c r="MZV128" s="406" t="n"/>
      <c r="MZW128" s="406" t="n"/>
      <c r="MZX128" s="406" t="n"/>
      <c r="MZY128" s="406" t="n"/>
      <c r="MZZ128" s="406" t="n"/>
      <c r="NAA128" s="406" t="n"/>
      <c r="NAB128" s="406" t="n"/>
      <c r="NAC128" s="406" t="n"/>
      <c r="NAD128" s="406" t="n"/>
      <c r="NAE128" s="406" t="n"/>
      <c r="NAF128" s="406" t="n"/>
      <c r="NAG128" s="406" t="n"/>
      <c r="NAH128" s="406" t="n"/>
      <c r="NAI128" s="406" t="n"/>
      <c r="NAJ128" s="406" t="n"/>
      <c r="NAK128" s="406" t="n"/>
      <c r="NAL128" s="406" t="n"/>
      <c r="NAM128" s="406" t="n"/>
      <c r="NAN128" s="406" t="n"/>
      <c r="NAO128" s="406" t="n"/>
      <c r="NAP128" s="406" t="n"/>
      <c r="NAQ128" s="406" t="n"/>
      <c r="NAR128" s="406" t="n"/>
      <c r="NAS128" s="406" t="n"/>
      <c r="NAT128" s="406" t="n"/>
      <c r="NAU128" s="406" t="n"/>
      <c r="NAV128" s="406" t="n"/>
      <c r="NAW128" s="406" t="n"/>
      <c r="NAX128" s="406" t="n"/>
      <c r="NAY128" s="406" t="n"/>
      <c r="NAZ128" s="406" t="n"/>
      <c r="NBA128" s="406" t="n"/>
      <c r="NBB128" s="406" t="n"/>
      <c r="NBC128" s="406" t="n"/>
      <c r="NBD128" s="406" t="n"/>
      <c r="NBE128" s="406" t="n"/>
      <c r="NBF128" s="406" t="n"/>
      <c r="NBG128" s="406" t="n"/>
      <c r="NBH128" s="406" t="n"/>
      <c r="NBI128" s="406" t="n"/>
      <c r="NBJ128" s="406" t="n"/>
      <c r="NBK128" s="406" t="n"/>
      <c r="NBL128" s="406" t="n"/>
      <c r="NBM128" s="406" t="n"/>
      <c r="NBN128" s="406" t="n"/>
      <c r="NBO128" s="406" t="n"/>
      <c r="NBP128" s="406" t="n"/>
      <c r="NBQ128" s="406" t="n"/>
      <c r="NBR128" s="406" t="n"/>
      <c r="NBS128" s="406" t="n"/>
      <c r="NBT128" s="406" t="n"/>
      <c r="NBU128" s="406" t="n"/>
      <c r="NBV128" s="406" t="n"/>
      <c r="NBW128" s="406" t="n"/>
      <c r="NBX128" s="406" t="n"/>
      <c r="NBY128" s="406" t="n"/>
      <c r="NBZ128" s="406" t="n"/>
      <c r="NCA128" s="406" t="n"/>
      <c r="NCB128" s="406" t="n"/>
      <c r="NCC128" s="406" t="n"/>
      <c r="NCD128" s="406" t="n"/>
      <c r="NCE128" s="406" t="n"/>
      <c r="NCF128" s="406" t="n"/>
      <c r="NCG128" s="406" t="n"/>
      <c r="NCH128" s="406" t="n"/>
      <c r="NCI128" s="406" t="n"/>
      <c r="NCJ128" s="406" t="n"/>
      <c r="NCK128" s="406" t="n"/>
      <c r="NCL128" s="406" t="n"/>
      <c r="NCM128" s="406" t="n"/>
      <c r="NCN128" s="406" t="n"/>
      <c r="NCO128" s="406" t="n"/>
      <c r="NCP128" s="406" t="n"/>
      <c r="NCQ128" s="406" t="n"/>
      <c r="NCR128" s="406" t="n"/>
      <c r="NCS128" s="406" t="n"/>
      <c r="NCT128" s="406" t="n"/>
      <c r="NCU128" s="406" t="n"/>
      <c r="NCV128" s="406" t="n"/>
      <c r="NCW128" s="406" t="n"/>
      <c r="NCX128" s="406" t="n"/>
      <c r="NCY128" s="406" t="n"/>
      <c r="NCZ128" s="406" t="n"/>
      <c r="NDA128" s="406" t="n"/>
      <c r="NDB128" s="406" t="n"/>
      <c r="NDC128" s="406" t="n"/>
      <c r="NDD128" s="406" t="n"/>
      <c r="NDE128" s="406" t="n"/>
      <c r="NDF128" s="406" t="n"/>
      <c r="NDG128" s="406" t="n"/>
      <c r="NDH128" s="406" t="n"/>
      <c r="NDI128" s="406" t="n"/>
      <c r="NDJ128" s="406" t="n"/>
      <c r="NDK128" s="406" t="n"/>
      <c r="NDL128" s="406" t="n"/>
      <c r="NDM128" s="406" t="n"/>
      <c r="NDN128" s="406" t="n"/>
      <c r="NDO128" s="406" t="n"/>
      <c r="NDP128" s="406" t="n"/>
      <c r="NDQ128" s="406" t="n"/>
      <c r="NDR128" s="406" t="n"/>
      <c r="NDS128" s="406" t="n"/>
      <c r="NDT128" s="406" t="n"/>
      <c r="NDU128" s="406" t="n"/>
      <c r="NDV128" s="406" t="n"/>
      <c r="NDW128" s="406" t="n"/>
      <c r="NDX128" s="406" t="n"/>
      <c r="NDY128" s="406" t="n"/>
      <c r="NDZ128" s="406" t="n"/>
      <c r="NEA128" s="406" t="n"/>
      <c r="NEB128" s="406" t="n"/>
      <c r="NEC128" s="406" t="n"/>
      <c r="NED128" s="406" t="n"/>
      <c r="NEE128" s="406" t="n"/>
      <c r="NEF128" s="406" t="n"/>
      <c r="NEG128" s="406" t="n"/>
      <c r="NEH128" s="406" t="n"/>
      <c r="NEI128" s="406" t="n"/>
      <c r="NEJ128" s="406" t="n"/>
      <c r="NEK128" s="406" t="n"/>
      <c r="NEL128" s="406" t="n"/>
      <c r="NEM128" s="406" t="n"/>
      <c r="NEN128" s="406" t="n"/>
      <c r="NEO128" s="406" t="n"/>
      <c r="NEP128" s="406" t="n"/>
      <c r="NEQ128" s="406" t="n"/>
      <c r="NER128" s="406" t="n"/>
      <c r="NES128" s="406" t="n"/>
      <c r="NET128" s="406" t="n"/>
      <c r="NEU128" s="406" t="n"/>
      <c r="NEV128" s="406" t="n"/>
      <c r="NEW128" s="406" t="n"/>
      <c r="NEX128" s="406" t="n"/>
      <c r="NEY128" s="406" t="n"/>
      <c r="NEZ128" s="406" t="n"/>
      <c r="NFA128" s="406" t="n"/>
      <c r="NFB128" s="406" t="n"/>
      <c r="NFC128" s="406" t="n"/>
      <c r="NFD128" s="406" t="n"/>
      <c r="NFE128" s="406" t="n"/>
      <c r="NFF128" s="406" t="n"/>
      <c r="NFG128" s="406" t="n"/>
      <c r="NFH128" s="406" t="n"/>
      <c r="NFI128" s="406" t="n"/>
      <c r="NFJ128" s="406" t="n"/>
      <c r="NFK128" s="406" t="n"/>
      <c r="NFL128" s="406" t="n"/>
      <c r="NFM128" s="406" t="n"/>
      <c r="NFN128" s="406" t="n"/>
      <c r="NFO128" s="406" t="n"/>
      <c r="NFP128" s="406" t="n"/>
      <c r="NFQ128" s="406" t="n"/>
      <c r="NFR128" s="406" t="n"/>
      <c r="NFS128" s="406" t="n"/>
      <c r="NFT128" s="406" t="n"/>
      <c r="NFU128" s="406" t="n"/>
      <c r="NFV128" s="406" t="n"/>
      <c r="NFW128" s="406" t="n"/>
      <c r="NFX128" s="406" t="n"/>
      <c r="NFY128" s="406" t="n"/>
      <c r="NFZ128" s="406" t="n"/>
      <c r="NGA128" s="406" t="n"/>
      <c r="NGB128" s="406" t="n"/>
      <c r="NGC128" s="406" t="n"/>
      <c r="NGD128" s="406" t="n"/>
      <c r="NGE128" s="406" t="n"/>
      <c r="NGF128" s="406" t="n"/>
      <c r="NGG128" s="406" t="n"/>
      <c r="NGH128" s="406" t="n"/>
      <c r="NGI128" s="406" t="n"/>
      <c r="NGJ128" s="406" t="n"/>
      <c r="NGK128" s="406" t="n"/>
      <c r="NGL128" s="406" t="n"/>
      <c r="NGM128" s="406" t="n"/>
      <c r="NGN128" s="406" t="n"/>
      <c r="NGO128" s="406" t="n"/>
      <c r="NGP128" s="406" t="n"/>
      <c r="NGQ128" s="406" t="n"/>
      <c r="NGR128" s="406" t="n"/>
      <c r="NGS128" s="406" t="n"/>
      <c r="NGT128" s="406" t="n"/>
      <c r="NGU128" s="406" t="n"/>
      <c r="NGV128" s="406" t="n"/>
      <c r="NGW128" s="406" t="n"/>
      <c r="NGX128" s="406" t="n"/>
      <c r="NGY128" s="406" t="n"/>
      <c r="NGZ128" s="406" t="n"/>
      <c r="NHA128" s="406" t="n"/>
      <c r="NHB128" s="406" t="n"/>
      <c r="NHC128" s="406" t="n"/>
      <c r="NHD128" s="406" t="n"/>
      <c r="NHE128" s="406" t="n"/>
      <c r="NHF128" s="406" t="n"/>
      <c r="NHG128" s="406" t="n"/>
      <c r="NHH128" s="406" t="n"/>
      <c r="NHI128" s="406" t="n"/>
      <c r="NHJ128" s="406" t="n"/>
      <c r="NHK128" s="406" t="n"/>
      <c r="NHL128" s="406" t="n"/>
      <c r="NHM128" s="406" t="n"/>
      <c r="NHN128" s="406" t="n"/>
      <c r="NHO128" s="406" t="n"/>
      <c r="NHP128" s="406" t="n"/>
      <c r="NHQ128" s="406" t="n"/>
      <c r="NHR128" s="406" t="n"/>
      <c r="NHS128" s="406" t="n"/>
      <c r="NHT128" s="406" t="n"/>
      <c r="NHU128" s="406" t="n"/>
      <c r="NHV128" s="406" t="n"/>
      <c r="NHW128" s="406" t="n"/>
      <c r="NHX128" s="406" t="n"/>
      <c r="NHY128" s="406" t="n"/>
      <c r="NHZ128" s="406" t="n"/>
      <c r="NIA128" s="406" t="n"/>
      <c r="NIB128" s="406" t="n"/>
      <c r="NIC128" s="406" t="n"/>
      <c r="NID128" s="406" t="n"/>
      <c r="NIE128" s="406" t="n"/>
      <c r="NIF128" s="406" t="n"/>
      <c r="NIG128" s="406" t="n"/>
      <c r="NIH128" s="406" t="n"/>
      <c r="NII128" s="406" t="n"/>
      <c r="NIJ128" s="406" t="n"/>
      <c r="NIK128" s="406" t="n"/>
      <c r="NIL128" s="406" t="n"/>
      <c r="NIM128" s="406" t="n"/>
      <c r="NIN128" s="406" t="n"/>
      <c r="NIO128" s="406" t="n"/>
      <c r="NIP128" s="406" t="n"/>
      <c r="NIQ128" s="406" t="n"/>
      <c r="NIR128" s="406" t="n"/>
      <c r="NIS128" s="406" t="n"/>
      <c r="NIT128" s="406" t="n"/>
      <c r="NIU128" s="406" t="n"/>
      <c r="NIV128" s="406" t="n"/>
      <c r="NIW128" s="406" t="n"/>
      <c r="NIX128" s="406" t="n"/>
      <c r="NIY128" s="406" t="n"/>
      <c r="NIZ128" s="406" t="n"/>
      <c r="NJA128" s="406" t="n"/>
      <c r="NJB128" s="406" t="n"/>
      <c r="NJC128" s="406" t="n"/>
      <c r="NJD128" s="406" t="n"/>
      <c r="NJE128" s="406" t="n"/>
      <c r="NJF128" s="406" t="n"/>
      <c r="NJG128" s="406" t="n"/>
      <c r="NJH128" s="406" t="n"/>
      <c r="NJI128" s="406" t="n"/>
      <c r="NJJ128" s="406" t="n"/>
      <c r="NJK128" s="406" t="n"/>
      <c r="NJL128" s="406" t="n"/>
      <c r="NJM128" s="406" t="n"/>
      <c r="NJN128" s="406" t="n"/>
      <c r="NJO128" s="406" t="n"/>
      <c r="NJP128" s="406" t="n"/>
      <c r="NJQ128" s="406" t="n"/>
      <c r="NJR128" s="406" t="n"/>
      <c r="NJS128" s="406" t="n"/>
      <c r="NJT128" s="406" t="n"/>
      <c r="NJU128" s="406" t="n"/>
      <c r="NJV128" s="406" t="n"/>
      <c r="NJW128" s="406" t="n"/>
      <c r="NJX128" s="406" t="n"/>
      <c r="NJY128" s="406" t="n"/>
      <c r="NJZ128" s="406" t="n"/>
      <c r="NKA128" s="406" t="n"/>
      <c r="NKB128" s="406" t="n"/>
      <c r="NKC128" s="406" t="n"/>
      <c r="NKD128" s="406" t="n"/>
      <c r="NKE128" s="406" t="n"/>
      <c r="NKF128" s="406" t="n"/>
      <c r="NKG128" s="406" t="n"/>
      <c r="NKH128" s="406" t="n"/>
      <c r="NKI128" s="406" t="n"/>
      <c r="NKJ128" s="406" t="n"/>
      <c r="NKK128" s="406" t="n"/>
      <c r="NKL128" s="406" t="n"/>
      <c r="NKM128" s="406" t="n"/>
      <c r="NKN128" s="406" t="n"/>
      <c r="NKO128" s="406" t="n"/>
      <c r="NKP128" s="406" t="n"/>
      <c r="NKQ128" s="406" t="n"/>
      <c r="NKR128" s="406" t="n"/>
      <c r="NKS128" s="406" t="n"/>
      <c r="NKT128" s="406" t="n"/>
      <c r="NKU128" s="406" t="n"/>
      <c r="NKV128" s="406" t="n"/>
      <c r="NKW128" s="406" t="n"/>
      <c r="NKX128" s="406" t="n"/>
      <c r="NKY128" s="406" t="n"/>
      <c r="NKZ128" s="406" t="n"/>
      <c r="NLA128" s="406" t="n"/>
      <c r="NLB128" s="406" t="n"/>
      <c r="NLC128" s="406" t="n"/>
      <c r="NLD128" s="406" t="n"/>
      <c r="NLE128" s="406" t="n"/>
      <c r="NLF128" s="406" t="n"/>
      <c r="NLG128" s="406" t="n"/>
      <c r="NLH128" s="406" t="n"/>
      <c r="NLI128" s="406" t="n"/>
      <c r="NLJ128" s="406" t="n"/>
      <c r="NLK128" s="406" t="n"/>
      <c r="NLL128" s="406" t="n"/>
      <c r="NLM128" s="406" t="n"/>
      <c r="NLN128" s="406" t="n"/>
      <c r="NLO128" s="406" t="n"/>
      <c r="NLP128" s="406" t="n"/>
      <c r="NLQ128" s="406" t="n"/>
      <c r="NLR128" s="406" t="n"/>
      <c r="NLS128" s="406" t="n"/>
      <c r="NLT128" s="406" t="n"/>
      <c r="NLU128" s="406" t="n"/>
      <c r="NLV128" s="406" t="n"/>
      <c r="NLW128" s="406" t="n"/>
      <c r="NLX128" s="406" t="n"/>
      <c r="NLY128" s="406" t="n"/>
      <c r="NLZ128" s="406" t="n"/>
      <c r="NMA128" s="406" t="n"/>
      <c r="NMB128" s="406" t="n"/>
      <c r="NMC128" s="406" t="n"/>
      <c r="NMD128" s="406" t="n"/>
      <c r="NME128" s="406" t="n"/>
      <c r="NMF128" s="406" t="n"/>
      <c r="NMG128" s="406" t="n"/>
      <c r="NMH128" s="406" t="n"/>
      <c r="NMI128" s="406" t="n"/>
      <c r="NMJ128" s="406" t="n"/>
      <c r="NMK128" s="406" t="n"/>
      <c r="NML128" s="406" t="n"/>
      <c r="NMM128" s="406" t="n"/>
      <c r="NMN128" s="406" t="n"/>
      <c r="NMO128" s="406" t="n"/>
      <c r="NMP128" s="406" t="n"/>
      <c r="NMQ128" s="406" t="n"/>
      <c r="NMR128" s="406" t="n"/>
      <c r="NMS128" s="406" t="n"/>
      <c r="NMT128" s="406" t="n"/>
      <c r="NMU128" s="406" t="n"/>
      <c r="NMV128" s="406" t="n"/>
      <c r="NMW128" s="406" t="n"/>
      <c r="NMX128" s="406" t="n"/>
      <c r="NMY128" s="406" t="n"/>
      <c r="NMZ128" s="406" t="n"/>
      <c r="NNA128" s="406" t="n"/>
      <c r="NNB128" s="406" t="n"/>
      <c r="NNC128" s="406" t="n"/>
      <c r="NND128" s="406" t="n"/>
      <c r="NNE128" s="406" t="n"/>
      <c r="NNF128" s="406" t="n"/>
      <c r="NNG128" s="406" t="n"/>
      <c r="NNH128" s="406" t="n"/>
      <c r="NNI128" s="406" t="n"/>
      <c r="NNJ128" s="406" t="n"/>
      <c r="NNK128" s="406" t="n"/>
      <c r="NNL128" s="406" t="n"/>
      <c r="NNM128" s="406" t="n"/>
      <c r="NNN128" s="406" t="n"/>
      <c r="NNO128" s="406" t="n"/>
      <c r="NNP128" s="406" t="n"/>
      <c r="NNQ128" s="406" t="n"/>
      <c r="NNR128" s="406" t="n"/>
      <c r="NNS128" s="406" t="n"/>
      <c r="NNT128" s="406" t="n"/>
      <c r="NNU128" s="406" t="n"/>
      <c r="NNV128" s="406" t="n"/>
      <c r="NNW128" s="406" t="n"/>
      <c r="NNX128" s="406" t="n"/>
      <c r="NNY128" s="406" t="n"/>
      <c r="NNZ128" s="406" t="n"/>
      <c r="NOA128" s="406" t="n"/>
      <c r="NOB128" s="406" t="n"/>
      <c r="NOC128" s="406" t="n"/>
      <c r="NOD128" s="406" t="n"/>
      <c r="NOE128" s="406" t="n"/>
      <c r="NOF128" s="406" t="n"/>
      <c r="NOG128" s="406" t="n"/>
      <c r="NOH128" s="406" t="n"/>
      <c r="NOI128" s="406" t="n"/>
      <c r="NOJ128" s="406" t="n"/>
      <c r="NOK128" s="406" t="n"/>
      <c r="NOL128" s="406" t="n"/>
      <c r="NOM128" s="406" t="n"/>
      <c r="NON128" s="406" t="n"/>
      <c r="NOO128" s="406" t="n"/>
      <c r="NOP128" s="406" t="n"/>
      <c r="NOQ128" s="406" t="n"/>
      <c r="NOR128" s="406" t="n"/>
      <c r="NOS128" s="406" t="n"/>
      <c r="NOT128" s="406" t="n"/>
      <c r="NOU128" s="406" t="n"/>
      <c r="NOV128" s="406" t="n"/>
      <c r="NOW128" s="406" t="n"/>
      <c r="NOX128" s="406" t="n"/>
      <c r="NOY128" s="406" t="n"/>
      <c r="NOZ128" s="406" t="n"/>
      <c r="NPA128" s="406" t="n"/>
      <c r="NPB128" s="406" t="n"/>
      <c r="NPC128" s="406" t="n"/>
      <c r="NPD128" s="406" t="n"/>
      <c r="NPE128" s="406" t="n"/>
      <c r="NPF128" s="406" t="n"/>
      <c r="NPG128" s="406" t="n"/>
      <c r="NPH128" s="406" t="n"/>
      <c r="NPI128" s="406" t="n"/>
      <c r="NPJ128" s="406" t="n"/>
      <c r="NPK128" s="406" t="n"/>
      <c r="NPL128" s="406" t="n"/>
      <c r="NPM128" s="406" t="n"/>
      <c r="NPN128" s="406" t="n"/>
      <c r="NPO128" s="406" t="n"/>
      <c r="NPP128" s="406" t="n"/>
      <c r="NPQ128" s="406" t="n"/>
      <c r="NPR128" s="406" t="n"/>
      <c r="NPS128" s="406" t="n"/>
      <c r="NPT128" s="406" t="n"/>
      <c r="NPU128" s="406" t="n"/>
      <c r="NPV128" s="406" t="n"/>
      <c r="NPW128" s="406" t="n"/>
      <c r="NPX128" s="406" t="n"/>
      <c r="NPY128" s="406" t="n"/>
      <c r="NPZ128" s="406" t="n"/>
      <c r="NQA128" s="406" t="n"/>
      <c r="NQB128" s="406" t="n"/>
      <c r="NQC128" s="406" t="n"/>
      <c r="NQD128" s="406" t="n"/>
      <c r="NQE128" s="406" t="n"/>
      <c r="NQF128" s="406" t="n"/>
      <c r="NQG128" s="406" t="n"/>
      <c r="NQH128" s="406" t="n"/>
      <c r="NQI128" s="406" t="n"/>
      <c r="NQJ128" s="406" t="n"/>
      <c r="NQK128" s="406" t="n"/>
      <c r="NQL128" s="406" t="n"/>
      <c r="NQM128" s="406" t="n"/>
      <c r="NQN128" s="406" t="n"/>
      <c r="NQO128" s="406" t="n"/>
      <c r="NQP128" s="406" t="n"/>
      <c r="NQQ128" s="406" t="n"/>
      <c r="NQR128" s="406" t="n"/>
      <c r="NQS128" s="406" t="n"/>
      <c r="NQT128" s="406" t="n"/>
      <c r="NQU128" s="406" t="n"/>
      <c r="NQV128" s="406" t="n"/>
      <c r="NQW128" s="406" t="n"/>
      <c r="NQX128" s="406" t="n"/>
      <c r="NQY128" s="406" t="n"/>
      <c r="NQZ128" s="406" t="n"/>
      <c r="NRA128" s="406" t="n"/>
      <c r="NRB128" s="406" t="n"/>
      <c r="NRC128" s="406" t="n"/>
      <c r="NRD128" s="406" t="n"/>
      <c r="NRE128" s="406" t="n"/>
      <c r="NRF128" s="406" t="n"/>
      <c r="NRG128" s="406" t="n"/>
      <c r="NRH128" s="406" t="n"/>
      <c r="NRI128" s="406" t="n"/>
      <c r="NRJ128" s="406" t="n"/>
      <c r="NRK128" s="406" t="n"/>
      <c r="NRL128" s="406" t="n"/>
      <c r="NRM128" s="406" t="n"/>
      <c r="NRN128" s="406" t="n"/>
      <c r="NRO128" s="406" t="n"/>
      <c r="NRP128" s="406" t="n"/>
      <c r="NRQ128" s="406" t="n"/>
      <c r="NRR128" s="406" t="n"/>
      <c r="NRS128" s="406" t="n"/>
      <c r="NRT128" s="406" t="n"/>
      <c r="NRU128" s="406" t="n"/>
      <c r="NRV128" s="406" t="n"/>
      <c r="NRW128" s="406" t="n"/>
      <c r="NRX128" s="406" t="n"/>
      <c r="NRY128" s="406" t="n"/>
      <c r="NRZ128" s="406" t="n"/>
      <c r="NSA128" s="406" t="n"/>
      <c r="NSB128" s="406" t="n"/>
      <c r="NSC128" s="406" t="n"/>
      <c r="NSD128" s="406" t="n"/>
      <c r="NSE128" s="406" t="n"/>
      <c r="NSF128" s="406" t="n"/>
      <c r="NSG128" s="406" t="n"/>
      <c r="NSH128" s="406" t="n"/>
      <c r="NSI128" s="406" t="n"/>
      <c r="NSJ128" s="406" t="n"/>
      <c r="NSK128" s="406" t="n"/>
      <c r="NSL128" s="406" t="n"/>
      <c r="NSM128" s="406" t="n"/>
      <c r="NSN128" s="406" t="n"/>
      <c r="NSO128" s="406" t="n"/>
      <c r="NSP128" s="406" t="n"/>
      <c r="NSQ128" s="406" t="n"/>
      <c r="NSR128" s="406" t="n"/>
      <c r="NSS128" s="406" t="n"/>
      <c r="NST128" s="406" t="n"/>
      <c r="NSU128" s="406" t="n"/>
      <c r="NSV128" s="406" t="n"/>
      <c r="NSW128" s="406" t="n"/>
      <c r="NSX128" s="406" t="n"/>
      <c r="NSY128" s="406" t="n"/>
      <c r="NSZ128" s="406" t="n"/>
      <c r="NTA128" s="406" t="n"/>
      <c r="NTB128" s="406" t="n"/>
      <c r="NTC128" s="406" t="n"/>
      <c r="NTD128" s="406" t="n"/>
      <c r="NTE128" s="406" t="n"/>
      <c r="NTF128" s="406" t="n"/>
      <c r="NTG128" s="406" t="n"/>
      <c r="NTH128" s="406" t="n"/>
      <c r="NTI128" s="406" t="n"/>
      <c r="NTJ128" s="406" t="n"/>
      <c r="NTK128" s="406" t="n"/>
      <c r="NTL128" s="406" t="n"/>
      <c r="NTM128" s="406" t="n"/>
      <c r="NTN128" s="406" t="n"/>
      <c r="NTO128" s="406" t="n"/>
      <c r="NTP128" s="406" t="n"/>
      <c r="NTQ128" s="406" t="n"/>
      <c r="NTR128" s="406" t="n"/>
      <c r="NTS128" s="406" t="n"/>
      <c r="NTT128" s="406" t="n"/>
      <c r="NTU128" s="406" t="n"/>
      <c r="NTV128" s="406" t="n"/>
      <c r="NTW128" s="406" t="n"/>
      <c r="NTX128" s="406" t="n"/>
      <c r="NTY128" s="406" t="n"/>
      <c r="NTZ128" s="406" t="n"/>
      <c r="NUA128" s="406" t="n"/>
      <c r="NUB128" s="406" t="n"/>
      <c r="NUC128" s="406" t="n"/>
      <c r="NUD128" s="406" t="n"/>
      <c r="NUE128" s="406" t="n"/>
      <c r="NUF128" s="406" t="n"/>
      <c r="NUG128" s="406" t="n"/>
      <c r="NUH128" s="406" t="n"/>
      <c r="NUI128" s="406" t="n"/>
      <c r="NUJ128" s="406" t="n"/>
      <c r="NUK128" s="406" t="n"/>
      <c r="NUL128" s="406" t="n"/>
      <c r="NUM128" s="406" t="n"/>
      <c r="NUN128" s="406" t="n"/>
      <c r="NUO128" s="406" t="n"/>
      <c r="NUP128" s="406" t="n"/>
      <c r="NUQ128" s="406" t="n"/>
      <c r="NUR128" s="406" t="n"/>
      <c r="NUS128" s="406" t="n"/>
      <c r="NUT128" s="406" t="n"/>
      <c r="NUU128" s="406" t="n"/>
      <c r="NUV128" s="406" t="n"/>
      <c r="NUW128" s="406" t="n"/>
      <c r="NUX128" s="406" t="n"/>
      <c r="NUY128" s="406" t="n"/>
      <c r="NUZ128" s="406" t="n"/>
      <c r="NVA128" s="406" t="n"/>
      <c r="NVB128" s="406" t="n"/>
      <c r="NVC128" s="406" t="n"/>
      <c r="NVD128" s="406" t="n"/>
      <c r="NVE128" s="406" t="n"/>
      <c r="NVF128" s="406" t="n"/>
      <c r="NVG128" s="406" t="n"/>
      <c r="NVH128" s="406" t="n"/>
      <c r="NVI128" s="406" t="n"/>
      <c r="NVJ128" s="406" t="n"/>
      <c r="NVK128" s="406" t="n"/>
      <c r="NVL128" s="406" t="n"/>
      <c r="NVM128" s="406" t="n"/>
      <c r="NVN128" s="406" t="n"/>
      <c r="NVO128" s="406" t="n"/>
      <c r="NVP128" s="406" t="n"/>
      <c r="NVQ128" s="406" t="n"/>
      <c r="NVR128" s="406" t="n"/>
      <c r="NVS128" s="406" t="n"/>
      <c r="NVT128" s="406" t="n"/>
      <c r="NVU128" s="406" t="n"/>
      <c r="NVV128" s="406" t="n"/>
      <c r="NVW128" s="406" t="n"/>
      <c r="NVX128" s="406" t="n"/>
      <c r="NVY128" s="406" t="n"/>
      <c r="NVZ128" s="406" t="n"/>
      <c r="NWA128" s="406" t="n"/>
      <c r="NWB128" s="406" t="n"/>
      <c r="NWC128" s="406" t="n"/>
      <c r="NWD128" s="406" t="n"/>
      <c r="NWE128" s="406" t="n"/>
      <c r="NWF128" s="406" t="n"/>
      <c r="NWG128" s="406" t="n"/>
      <c r="NWH128" s="406" t="n"/>
      <c r="NWI128" s="406" t="n"/>
      <c r="NWJ128" s="406" t="n"/>
      <c r="NWK128" s="406" t="n"/>
      <c r="NWL128" s="406" t="n"/>
      <c r="NWM128" s="406" t="n"/>
      <c r="NWN128" s="406" t="n"/>
      <c r="NWO128" s="406" t="n"/>
      <c r="NWP128" s="406" t="n"/>
      <c r="NWQ128" s="406" t="n"/>
      <c r="NWR128" s="406" t="n"/>
      <c r="NWS128" s="406" t="n"/>
      <c r="NWT128" s="406" t="n"/>
      <c r="NWU128" s="406" t="n"/>
      <c r="NWV128" s="406" t="n"/>
      <c r="NWW128" s="406" t="n"/>
      <c r="NWX128" s="406" t="n"/>
      <c r="NWY128" s="406" t="n"/>
      <c r="NWZ128" s="406" t="n"/>
      <c r="NXA128" s="406" t="n"/>
      <c r="NXB128" s="406" t="n"/>
      <c r="NXC128" s="406" t="n"/>
      <c r="NXD128" s="406" t="n"/>
      <c r="NXE128" s="406" t="n"/>
      <c r="NXF128" s="406" t="n"/>
      <c r="NXG128" s="406" t="n"/>
      <c r="NXH128" s="406" t="n"/>
      <c r="NXI128" s="406" t="n"/>
      <c r="NXJ128" s="406" t="n"/>
      <c r="NXK128" s="406" t="n"/>
      <c r="NXL128" s="406" t="n"/>
      <c r="NXM128" s="406" t="n"/>
      <c r="NXN128" s="406" t="n"/>
      <c r="NXO128" s="406" t="n"/>
      <c r="NXP128" s="406" t="n"/>
      <c r="NXQ128" s="406" t="n"/>
      <c r="NXR128" s="406" t="n"/>
      <c r="NXS128" s="406" t="n"/>
      <c r="NXT128" s="406" t="n"/>
      <c r="NXU128" s="406" t="n"/>
      <c r="NXV128" s="406" t="n"/>
      <c r="NXW128" s="406" t="n"/>
      <c r="NXX128" s="406" t="n"/>
      <c r="NXY128" s="406" t="n"/>
      <c r="NXZ128" s="406" t="n"/>
      <c r="NYA128" s="406" t="n"/>
      <c r="NYB128" s="406" t="n"/>
      <c r="NYC128" s="406" t="n"/>
      <c r="NYD128" s="406" t="n"/>
      <c r="NYE128" s="406" t="n"/>
      <c r="NYF128" s="406" t="n"/>
      <c r="NYG128" s="406" t="n"/>
      <c r="NYH128" s="406" t="n"/>
      <c r="NYI128" s="406" t="n"/>
      <c r="NYJ128" s="406" t="n"/>
      <c r="NYK128" s="406" t="n"/>
      <c r="NYL128" s="406" t="n"/>
      <c r="NYM128" s="406" t="n"/>
      <c r="NYN128" s="406" t="n"/>
      <c r="NYO128" s="406" t="n"/>
      <c r="NYP128" s="406" t="n"/>
      <c r="NYQ128" s="406" t="n"/>
      <c r="NYR128" s="406" t="n"/>
      <c r="NYS128" s="406" t="n"/>
      <c r="NYT128" s="406" t="n"/>
      <c r="NYU128" s="406" t="n"/>
      <c r="NYV128" s="406" t="n"/>
      <c r="NYW128" s="406" t="n"/>
      <c r="NYX128" s="406" t="n"/>
      <c r="NYY128" s="406" t="n"/>
      <c r="NYZ128" s="406" t="n"/>
      <c r="NZA128" s="406" t="n"/>
      <c r="NZB128" s="406" t="n"/>
      <c r="NZC128" s="406" t="n"/>
      <c r="NZD128" s="406" t="n"/>
      <c r="NZE128" s="406" t="n"/>
      <c r="NZF128" s="406" t="n"/>
      <c r="NZG128" s="406" t="n"/>
      <c r="NZH128" s="406" t="n"/>
      <c r="NZI128" s="406" t="n"/>
      <c r="NZJ128" s="406" t="n"/>
      <c r="NZK128" s="406" t="n"/>
      <c r="NZL128" s="406" t="n"/>
      <c r="NZM128" s="406" t="n"/>
      <c r="NZN128" s="406" t="n"/>
      <c r="NZO128" s="406" t="n"/>
      <c r="NZP128" s="406" t="n"/>
      <c r="NZQ128" s="406" t="n"/>
      <c r="NZR128" s="406" t="n"/>
      <c r="NZS128" s="406" t="n"/>
      <c r="NZT128" s="406" t="n"/>
      <c r="NZU128" s="406" t="n"/>
      <c r="NZV128" s="406" t="n"/>
      <c r="NZW128" s="406" t="n"/>
      <c r="NZX128" s="406" t="n"/>
      <c r="NZY128" s="406" t="n"/>
      <c r="NZZ128" s="406" t="n"/>
      <c r="OAA128" s="406" t="n"/>
      <c r="OAB128" s="406" t="n"/>
      <c r="OAC128" s="406" t="n"/>
      <c r="OAD128" s="406" t="n"/>
      <c r="OAE128" s="406" t="n"/>
      <c r="OAF128" s="406" t="n"/>
      <c r="OAG128" s="406" t="n"/>
      <c r="OAH128" s="406" t="n"/>
      <c r="OAI128" s="406" t="n"/>
      <c r="OAJ128" s="406" t="n"/>
      <c r="OAK128" s="406" t="n"/>
      <c r="OAL128" s="406" t="n"/>
      <c r="OAM128" s="406" t="n"/>
      <c r="OAN128" s="406" t="n"/>
      <c r="OAO128" s="406" t="n"/>
      <c r="OAP128" s="406" t="n"/>
      <c r="OAQ128" s="406" t="n"/>
      <c r="OAR128" s="406" t="n"/>
      <c r="OAS128" s="406" t="n"/>
      <c r="OAT128" s="406" t="n"/>
      <c r="OAU128" s="406" t="n"/>
      <c r="OAV128" s="406" t="n"/>
      <c r="OAW128" s="406" t="n"/>
      <c r="OAX128" s="406" t="n"/>
      <c r="OAY128" s="406" t="n"/>
      <c r="OAZ128" s="406" t="n"/>
      <c r="OBA128" s="406" t="n"/>
      <c r="OBB128" s="406" t="n"/>
      <c r="OBC128" s="406" t="n"/>
      <c r="OBD128" s="406" t="n"/>
      <c r="OBE128" s="406" t="n"/>
      <c r="OBF128" s="406" t="n"/>
      <c r="OBG128" s="406" t="n"/>
      <c r="OBH128" s="406" t="n"/>
      <c r="OBI128" s="406" t="n"/>
      <c r="OBJ128" s="406" t="n"/>
      <c r="OBK128" s="406" t="n"/>
      <c r="OBL128" s="406" t="n"/>
      <c r="OBM128" s="406" t="n"/>
      <c r="OBN128" s="406" t="n"/>
      <c r="OBO128" s="406" t="n"/>
      <c r="OBP128" s="406" t="n"/>
      <c r="OBQ128" s="406" t="n"/>
      <c r="OBR128" s="406" t="n"/>
      <c r="OBS128" s="406" t="n"/>
      <c r="OBT128" s="406" t="n"/>
      <c r="OBU128" s="406" t="n"/>
      <c r="OBV128" s="406" t="n"/>
      <c r="OBW128" s="406" t="n"/>
      <c r="OBX128" s="406" t="n"/>
      <c r="OBY128" s="406" t="n"/>
      <c r="OBZ128" s="406" t="n"/>
      <c r="OCA128" s="406" t="n"/>
      <c r="OCB128" s="406" t="n"/>
      <c r="OCC128" s="406" t="n"/>
      <c r="OCD128" s="406" t="n"/>
      <c r="OCE128" s="406" t="n"/>
      <c r="OCF128" s="406" t="n"/>
      <c r="OCG128" s="406" t="n"/>
      <c r="OCH128" s="406" t="n"/>
      <c r="OCI128" s="406" t="n"/>
      <c r="OCJ128" s="406" t="n"/>
      <c r="OCK128" s="406" t="n"/>
      <c r="OCL128" s="406" t="n"/>
      <c r="OCM128" s="406" t="n"/>
      <c r="OCN128" s="406" t="n"/>
      <c r="OCO128" s="406" t="n"/>
      <c r="OCP128" s="406" t="n"/>
      <c r="OCQ128" s="406" t="n"/>
      <c r="OCR128" s="406" t="n"/>
      <c r="OCS128" s="406" t="n"/>
      <c r="OCT128" s="406" t="n"/>
      <c r="OCU128" s="406" t="n"/>
      <c r="OCV128" s="406" t="n"/>
      <c r="OCW128" s="406" t="n"/>
      <c r="OCX128" s="406" t="n"/>
      <c r="OCY128" s="406" t="n"/>
      <c r="OCZ128" s="406" t="n"/>
      <c r="ODA128" s="406" t="n"/>
      <c r="ODB128" s="406" t="n"/>
      <c r="ODC128" s="406" t="n"/>
      <c r="ODD128" s="406" t="n"/>
      <c r="ODE128" s="406" t="n"/>
      <c r="ODF128" s="406" t="n"/>
      <c r="ODG128" s="406" t="n"/>
      <c r="ODH128" s="406" t="n"/>
      <c r="ODI128" s="406" t="n"/>
      <c r="ODJ128" s="406" t="n"/>
      <c r="ODK128" s="406" t="n"/>
      <c r="ODL128" s="406" t="n"/>
      <c r="ODM128" s="406" t="n"/>
      <c r="ODN128" s="406" t="n"/>
      <c r="ODO128" s="406" t="n"/>
      <c r="ODP128" s="406" t="n"/>
      <c r="ODQ128" s="406" t="n"/>
      <c r="ODR128" s="406" t="n"/>
      <c r="ODS128" s="406" t="n"/>
      <c r="ODT128" s="406" t="n"/>
      <c r="ODU128" s="406" t="n"/>
      <c r="ODV128" s="406" t="n"/>
      <c r="ODW128" s="406" t="n"/>
      <c r="ODX128" s="406" t="n"/>
      <c r="ODY128" s="406" t="n"/>
      <c r="ODZ128" s="406" t="n"/>
      <c r="OEA128" s="406" t="n"/>
      <c r="OEB128" s="406" t="n"/>
      <c r="OEC128" s="406" t="n"/>
      <c r="OED128" s="406" t="n"/>
      <c r="OEE128" s="406" t="n"/>
      <c r="OEF128" s="406" t="n"/>
      <c r="OEG128" s="406" t="n"/>
      <c r="OEH128" s="406" t="n"/>
      <c r="OEI128" s="406" t="n"/>
      <c r="OEJ128" s="406" t="n"/>
      <c r="OEK128" s="406" t="n"/>
      <c r="OEL128" s="406" t="n"/>
      <c r="OEM128" s="406" t="n"/>
      <c r="OEN128" s="406" t="n"/>
      <c r="OEO128" s="406" t="n"/>
      <c r="OEP128" s="406" t="n"/>
      <c r="OEQ128" s="406" t="n"/>
      <c r="OER128" s="406" t="n"/>
      <c r="OES128" s="406" t="n"/>
      <c r="OET128" s="406" t="n"/>
      <c r="OEU128" s="406" t="n"/>
      <c r="OEV128" s="406" t="n"/>
      <c r="OEW128" s="406" t="n"/>
      <c r="OEX128" s="406" t="n"/>
      <c r="OEY128" s="406" t="n"/>
      <c r="OEZ128" s="406" t="n"/>
      <c r="OFA128" s="406" t="n"/>
      <c r="OFB128" s="406" t="n"/>
      <c r="OFC128" s="406" t="n"/>
      <c r="OFD128" s="406" t="n"/>
      <c r="OFE128" s="406" t="n"/>
      <c r="OFF128" s="406" t="n"/>
      <c r="OFG128" s="406" t="n"/>
      <c r="OFH128" s="406" t="n"/>
      <c r="OFI128" s="406" t="n"/>
      <c r="OFJ128" s="406" t="n"/>
      <c r="OFK128" s="406" t="n"/>
      <c r="OFL128" s="406" t="n"/>
      <c r="OFM128" s="406" t="n"/>
      <c r="OFN128" s="406" t="n"/>
      <c r="OFO128" s="406" t="n"/>
      <c r="OFP128" s="406" t="n"/>
      <c r="OFQ128" s="406" t="n"/>
      <c r="OFR128" s="406" t="n"/>
      <c r="OFS128" s="406" t="n"/>
      <c r="OFT128" s="406" t="n"/>
      <c r="OFU128" s="406" t="n"/>
      <c r="OFV128" s="406" t="n"/>
      <c r="OFW128" s="406" t="n"/>
      <c r="OFX128" s="406" t="n"/>
      <c r="OFY128" s="406" t="n"/>
      <c r="OFZ128" s="406" t="n"/>
      <c r="OGA128" s="406" t="n"/>
      <c r="OGB128" s="406" t="n"/>
      <c r="OGC128" s="406" t="n"/>
      <c r="OGD128" s="406" t="n"/>
      <c r="OGE128" s="406" t="n"/>
      <c r="OGF128" s="406" t="n"/>
      <c r="OGG128" s="406" t="n"/>
      <c r="OGH128" s="406" t="n"/>
      <c r="OGI128" s="406" t="n"/>
      <c r="OGJ128" s="406" t="n"/>
      <c r="OGK128" s="406" t="n"/>
      <c r="OGL128" s="406" t="n"/>
      <c r="OGM128" s="406" t="n"/>
      <c r="OGN128" s="406" t="n"/>
      <c r="OGO128" s="406" t="n"/>
      <c r="OGP128" s="406" t="n"/>
      <c r="OGQ128" s="406" t="n"/>
      <c r="OGR128" s="406" t="n"/>
      <c r="OGS128" s="406" t="n"/>
      <c r="OGT128" s="406" t="n"/>
      <c r="OGU128" s="406" t="n"/>
      <c r="OGV128" s="406" t="n"/>
      <c r="OGW128" s="406" t="n"/>
      <c r="OGX128" s="406" t="n"/>
      <c r="OGY128" s="406" t="n"/>
      <c r="OGZ128" s="406" t="n"/>
      <c r="OHA128" s="406" t="n"/>
      <c r="OHB128" s="406" t="n"/>
      <c r="OHC128" s="406" t="n"/>
      <c r="OHD128" s="406" t="n"/>
      <c r="OHE128" s="406" t="n"/>
      <c r="OHF128" s="406" t="n"/>
      <c r="OHG128" s="406" t="n"/>
      <c r="OHH128" s="406" t="n"/>
      <c r="OHI128" s="406" t="n"/>
      <c r="OHJ128" s="406" t="n"/>
      <c r="OHK128" s="406" t="n"/>
      <c r="OHL128" s="406" t="n"/>
      <c r="OHM128" s="406" t="n"/>
      <c r="OHN128" s="406" t="n"/>
      <c r="OHO128" s="406" t="n"/>
      <c r="OHP128" s="406" t="n"/>
      <c r="OHQ128" s="406" t="n"/>
      <c r="OHR128" s="406" t="n"/>
      <c r="OHS128" s="406" t="n"/>
      <c r="OHT128" s="406" t="n"/>
      <c r="OHU128" s="406" t="n"/>
      <c r="OHV128" s="406" t="n"/>
      <c r="OHW128" s="406" t="n"/>
      <c r="OHX128" s="406" t="n"/>
      <c r="OHY128" s="406" t="n"/>
      <c r="OHZ128" s="406" t="n"/>
      <c r="OIA128" s="406" t="n"/>
      <c r="OIB128" s="406" t="n"/>
      <c r="OIC128" s="406" t="n"/>
      <c r="OID128" s="406" t="n"/>
      <c r="OIE128" s="406" t="n"/>
      <c r="OIF128" s="406" t="n"/>
      <c r="OIG128" s="406" t="n"/>
      <c r="OIH128" s="406" t="n"/>
      <c r="OII128" s="406" t="n"/>
      <c r="OIJ128" s="406" t="n"/>
      <c r="OIK128" s="406" t="n"/>
      <c r="OIL128" s="406" t="n"/>
      <c r="OIM128" s="406" t="n"/>
      <c r="OIN128" s="406" t="n"/>
      <c r="OIO128" s="406" t="n"/>
      <c r="OIP128" s="406" t="n"/>
      <c r="OIQ128" s="406" t="n"/>
      <c r="OIR128" s="406" t="n"/>
      <c r="OIS128" s="406" t="n"/>
      <c r="OIT128" s="406" t="n"/>
      <c r="OIU128" s="406" t="n"/>
      <c r="OIV128" s="406" t="n"/>
      <c r="OIW128" s="406" t="n"/>
      <c r="OIX128" s="406" t="n"/>
      <c r="OIY128" s="406" t="n"/>
      <c r="OIZ128" s="406" t="n"/>
      <c r="OJA128" s="406" t="n"/>
      <c r="OJB128" s="406" t="n"/>
      <c r="OJC128" s="406" t="n"/>
      <c r="OJD128" s="406" t="n"/>
      <c r="OJE128" s="406" t="n"/>
      <c r="OJF128" s="406" t="n"/>
      <c r="OJG128" s="406" t="n"/>
      <c r="OJH128" s="406" t="n"/>
      <c r="OJI128" s="406" t="n"/>
      <c r="OJJ128" s="406" t="n"/>
      <c r="OJK128" s="406" t="n"/>
      <c r="OJL128" s="406" t="n"/>
      <c r="OJM128" s="406" t="n"/>
      <c r="OJN128" s="406" t="n"/>
      <c r="OJO128" s="406" t="n"/>
      <c r="OJP128" s="406" t="n"/>
      <c r="OJQ128" s="406" t="n"/>
      <c r="OJR128" s="406" t="n"/>
      <c r="OJS128" s="406" t="n"/>
      <c r="OJT128" s="406" t="n"/>
      <c r="OJU128" s="406" t="n"/>
      <c r="OJV128" s="406" t="n"/>
      <c r="OJW128" s="406" t="n"/>
      <c r="OJX128" s="406" t="n"/>
      <c r="OJY128" s="406" t="n"/>
      <c r="OJZ128" s="406" t="n"/>
      <c r="OKA128" s="406" t="n"/>
      <c r="OKB128" s="406" t="n"/>
      <c r="OKC128" s="406" t="n"/>
      <c r="OKD128" s="406" t="n"/>
      <c r="OKE128" s="406" t="n"/>
      <c r="OKF128" s="406" t="n"/>
      <c r="OKG128" s="406" t="n"/>
      <c r="OKH128" s="406" t="n"/>
      <c r="OKI128" s="406" t="n"/>
      <c r="OKJ128" s="406" t="n"/>
      <c r="OKK128" s="406" t="n"/>
      <c r="OKL128" s="406" t="n"/>
      <c r="OKM128" s="406" t="n"/>
      <c r="OKN128" s="406" t="n"/>
      <c r="OKO128" s="406" t="n"/>
      <c r="OKP128" s="406" t="n"/>
      <c r="OKQ128" s="406" t="n"/>
      <c r="OKR128" s="406" t="n"/>
      <c r="OKS128" s="406" t="n"/>
      <c r="OKT128" s="406" t="n"/>
      <c r="OKU128" s="406" t="n"/>
      <c r="OKV128" s="406" t="n"/>
      <c r="OKW128" s="406" t="n"/>
      <c r="OKX128" s="406" t="n"/>
      <c r="OKY128" s="406" t="n"/>
      <c r="OKZ128" s="406" t="n"/>
      <c r="OLA128" s="406" t="n"/>
      <c r="OLB128" s="406" t="n"/>
      <c r="OLC128" s="406" t="n"/>
      <c r="OLD128" s="406" t="n"/>
      <c r="OLE128" s="406" t="n"/>
      <c r="OLF128" s="406" t="n"/>
      <c r="OLG128" s="406" t="n"/>
      <c r="OLH128" s="406" t="n"/>
      <c r="OLI128" s="406" t="n"/>
      <c r="OLJ128" s="406" t="n"/>
      <c r="OLK128" s="406" t="n"/>
      <c r="OLL128" s="406" t="n"/>
      <c r="OLM128" s="406" t="n"/>
      <c r="OLN128" s="406" t="n"/>
      <c r="OLO128" s="406" t="n"/>
      <c r="OLP128" s="406" t="n"/>
      <c r="OLQ128" s="406" t="n"/>
      <c r="OLR128" s="406" t="n"/>
      <c r="OLS128" s="406" t="n"/>
      <c r="OLT128" s="406" t="n"/>
      <c r="OLU128" s="406" t="n"/>
      <c r="OLV128" s="406" t="n"/>
      <c r="OLW128" s="406" t="n"/>
      <c r="OLX128" s="406" t="n"/>
      <c r="OLY128" s="406" t="n"/>
      <c r="OLZ128" s="406" t="n"/>
      <c r="OMA128" s="406" t="n"/>
      <c r="OMB128" s="406" t="n"/>
      <c r="OMC128" s="406" t="n"/>
      <c r="OMD128" s="406" t="n"/>
      <c r="OME128" s="406" t="n"/>
      <c r="OMF128" s="406" t="n"/>
      <c r="OMG128" s="406" t="n"/>
      <c r="OMH128" s="406" t="n"/>
      <c r="OMI128" s="406" t="n"/>
      <c r="OMJ128" s="406" t="n"/>
      <c r="OMK128" s="406" t="n"/>
      <c r="OML128" s="406" t="n"/>
      <c r="OMM128" s="406" t="n"/>
      <c r="OMN128" s="406" t="n"/>
      <c r="OMO128" s="406" t="n"/>
      <c r="OMP128" s="406" t="n"/>
      <c r="OMQ128" s="406" t="n"/>
      <c r="OMR128" s="406" t="n"/>
      <c r="OMS128" s="406" t="n"/>
      <c r="OMT128" s="406" t="n"/>
      <c r="OMU128" s="406" t="n"/>
      <c r="OMV128" s="406" t="n"/>
      <c r="OMW128" s="406" t="n"/>
      <c r="OMX128" s="406" t="n"/>
      <c r="OMY128" s="406" t="n"/>
      <c r="OMZ128" s="406" t="n"/>
      <c r="ONA128" s="406" t="n"/>
      <c r="ONB128" s="406" t="n"/>
      <c r="ONC128" s="406" t="n"/>
      <c r="OND128" s="406" t="n"/>
      <c r="ONE128" s="406" t="n"/>
      <c r="ONF128" s="406" t="n"/>
      <c r="ONG128" s="406" t="n"/>
      <c r="ONH128" s="406" t="n"/>
      <c r="ONI128" s="406" t="n"/>
      <c r="ONJ128" s="406" t="n"/>
      <c r="ONK128" s="406" t="n"/>
      <c r="ONL128" s="406" t="n"/>
      <c r="ONM128" s="406" t="n"/>
      <c r="ONN128" s="406" t="n"/>
      <c r="ONO128" s="406" t="n"/>
      <c r="ONP128" s="406" t="n"/>
      <c r="ONQ128" s="406" t="n"/>
      <c r="ONR128" s="406" t="n"/>
      <c r="ONS128" s="406" t="n"/>
      <c r="ONT128" s="406" t="n"/>
      <c r="ONU128" s="406" t="n"/>
      <c r="ONV128" s="406" t="n"/>
      <c r="ONW128" s="406" t="n"/>
      <c r="ONX128" s="406" t="n"/>
      <c r="ONY128" s="406" t="n"/>
      <c r="ONZ128" s="406" t="n"/>
      <c r="OOA128" s="406" t="n"/>
      <c r="OOB128" s="406" t="n"/>
      <c r="OOC128" s="406" t="n"/>
      <c r="OOD128" s="406" t="n"/>
      <c r="OOE128" s="406" t="n"/>
      <c r="OOF128" s="406" t="n"/>
      <c r="OOG128" s="406" t="n"/>
      <c r="OOH128" s="406" t="n"/>
      <c r="OOI128" s="406" t="n"/>
      <c r="OOJ128" s="406" t="n"/>
      <c r="OOK128" s="406" t="n"/>
      <c r="OOL128" s="406" t="n"/>
      <c r="OOM128" s="406" t="n"/>
      <c r="OON128" s="406" t="n"/>
      <c r="OOO128" s="406" t="n"/>
      <c r="OOP128" s="406" t="n"/>
      <c r="OOQ128" s="406" t="n"/>
      <c r="OOR128" s="406" t="n"/>
      <c r="OOS128" s="406" t="n"/>
      <c r="OOT128" s="406" t="n"/>
      <c r="OOU128" s="406" t="n"/>
      <c r="OOV128" s="406" t="n"/>
      <c r="OOW128" s="406" t="n"/>
      <c r="OOX128" s="406" t="n"/>
      <c r="OOY128" s="406" t="n"/>
      <c r="OOZ128" s="406" t="n"/>
      <c r="OPA128" s="406" t="n"/>
      <c r="OPB128" s="406" t="n"/>
      <c r="OPC128" s="406" t="n"/>
      <c r="OPD128" s="406" t="n"/>
      <c r="OPE128" s="406" t="n"/>
      <c r="OPF128" s="406" t="n"/>
      <c r="OPG128" s="406" t="n"/>
      <c r="OPH128" s="406" t="n"/>
      <c r="OPI128" s="406" t="n"/>
      <c r="OPJ128" s="406" t="n"/>
      <c r="OPK128" s="406" t="n"/>
      <c r="OPL128" s="406" t="n"/>
      <c r="OPM128" s="406" t="n"/>
      <c r="OPN128" s="406" t="n"/>
      <c r="OPO128" s="406" t="n"/>
      <c r="OPP128" s="406" t="n"/>
      <c r="OPQ128" s="406" t="n"/>
      <c r="OPR128" s="406" t="n"/>
      <c r="OPS128" s="406" t="n"/>
      <c r="OPT128" s="406" t="n"/>
      <c r="OPU128" s="406" t="n"/>
      <c r="OPV128" s="406" t="n"/>
      <c r="OPW128" s="406" t="n"/>
      <c r="OPX128" s="406" t="n"/>
      <c r="OPY128" s="406" t="n"/>
      <c r="OPZ128" s="406" t="n"/>
      <c r="OQA128" s="406" t="n"/>
      <c r="OQB128" s="406" t="n"/>
      <c r="OQC128" s="406" t="n"/>
      <c r="OQD128" s="406" t="n"/>
      <c r="OQE128" s="406" t="n"/>
      <c r="OQF128" s="406" t="n"/>
      <c r="OQG128" s="406" t="n"/>
      <c r="OQH128" s="406" t="n"/>
      <c r="OQI128" s="406" t="n"/>
      <c r="OQJ128" s="406" t="n"/>
      <c r="OQK128" s="406" t="n"/>
      <c r="OQL128" s="406" t="n"/>
      <c r="OQM128" s="406" t="n"/>
      <c r="OQN128" s="406" t="n"/>
      <c r="OQO128" s="406" t="n"/>
      <c r="OQP128" s="406" t="n"/>
      <c r="OQQ128" s="406" t="n"/>
      <c r="OQR128" s="406" t="n"/>
      <c r="OQS128" s="406" t="n"/>
      <c r="OQT128" s="406" t="n"/>
      <c r="OQU128" s="406" t="n"/>
      <c r="OQV128" s="406" t="n"/>
      <c r="OQW128" s="406" t="n"/>
      <c r="OQX128" s="406" t="n"/>
      <c r="OQY128" s="406" t="n"/>
      <c r="OQZ128" s="406" t="n"/>
      <c r="ORA128" s="406" t="n"/>
      <c r="ORB128" s="406" t="n"/>
      <c r="ORC128" s="406" t="n"/>
      <c r="ORD128" s="406" t="n"/>
      <c r="ORE128" s="406" t="n"/>
      <c r="ORF128" s="406" t="n"/>
      <c r="ORG128" s="406" t="n"/>
      <c r="ORH128" s="406" t="n"/>
      <c r="ORI128" s="406" t="n"/>
      <c r="ORJ128" s="406" t="n"/>
      <c r="ORK128" s="406" t="n"/>
      <c r="ORL128" s="406" t="n"/>
      <c r="ORM128" s="406" t="n"/>
      <c r="ORN128" s="406" t="n"/>
      <c r="ORO128" s="406" t="n"/>
      <c r="ORP128" s="406" t="n"/>
      <c r="ORQ128" s="406" t="n"/>
      <c r="ORR128" s="406" t="n"/>
      <c r="ORS128" s="406" t="n"/>
      <c r="ORT128" s="406" t="n"/>
      <c r="ORU128" s="406" t="n"/>
      <c r="ORV128" s="406" t="n"/>
      <c r="ORW128" s="406" t="n"/>
      <c r="ORX128" s="406" t="n"/>
      <c r="ORY128" s="406" t="n"/>
      <c r="ORZ128" s="406" t="n"/>
      <c r="OSA128" s="406" t="n"/>
      <c r="OSB128" s="406" t="n"/>
      <c r="OSC128" s="406" t="n"/>
      <c r="OSD128" s="406" t="n"/>
      <c r="OSE128" s="406" t="n"/>
      <c r="OSF128" s="406" t="n"/>
      <c r="OSG128" s="406" t="n"/>
      <c r="OSH128" s="406" t="n"/>
      <c r="OSI128" s="406" t="n"/>
      <c r="OSJ128" s="406" t="n"/>
      <c r="OSK128" s="406" t="n"/>
      <c r="OSL128" s="406" t="n"/>
      <c r="OSM128" s="406" t="n"/>
      <c r="OSN128" s="406" t="n"/>
      <c r="OSO128" s="406" t="n"/>
      <c r="OSP128" s="406" t="n"/>
      <c r="OSQ128" s="406" t="n"/>
      <c r="OSR128" s="406" t="n"/>
      <c r="OSS128" s="406" t="n"/>
      <c r="OST128" s="406" t="n"/>
      <c r="OSU128" s="406" t="n"/>
      <c r="OSV128" s="406" t="n"/>
      <c r="OSW128" s="406" t="n"/>
      <c r="OSX128" s="406" t="n"/>
      <c r="OSY128" s="406" t="n"/>
      <c r="OSZ128" s="406" t="n"/>
      <c r="OTA128" s="406" t="n"/>
      <c r="OTB128" s="406" t="n"/>
      <c r="OTC128" s="406" t="n"/>
      <c r="OTD128" s="406" t="n"/>
      <c r="OTE128" s="406" t="n"/>
      <c r="OTF128" s="406" t="n"/>
      <c r="OTG128" s="406" t="n"/>
      <c r="OTH128" s="406" t="n"/>
      <c r="OTI128" s="406" t="n"/>
      <c r="OTJ128" s="406" t="n"/>
      <c r="OTK128" s="406" t="n"/>
      <c r="OTL128" s="406" t="n"/>
      <c r="OTM128" s="406" t="n"/>
      <c r="OTN128" s="406" t="n"/>
      <c r="OTO128" s="406" t="n"/>
      <c r="OTP128" s="406" t="n"/>
      <c r="OTQ128" s="406" t="n"/>
      <c r="OTR128" s="406" t="n"/>
      <c r="OTS128" s="406" t="n"/>
      <c r="OTT128" s="406" t="n"/>
      <c r="OTU128" s="406" t="n"/>
      <c r="OTV128" s="406" t="n"/>
      <c r="OTW128" s="406" t="n"/>
      <c r="OTX128" s="406" t="n"/>
      <c r="OTY128" s="406" t="n"/>
      <c r="OTZ128" s="406" t="n"/>
      <c r="OUA128" s="406" t="n"/>
      <c r="OUB128" s="406" t="n"/>
      <c r="OUC128" s="406" t="n"/>
      <c r="OUD128" s="406" t="n"/>
      <c r="OUE128" s="406" t="n"/>
      <c r="OUF128" s="406" t="n"/>
      <c r="OUG128" s="406" t="n"/>
      <c r="OUH128" s="406" t="n"/>
      <c r="OUI128" s="406" t="n"/>
      <c r="OUJ128" s="406" t="n"/>
      <c r="OUK128" s="406" t="n"/>
      <c r="OUL128" s="406" t="n"/>
      <c r="OUM128" s="406" t="n"/>
      <c r="OUN128" s="406" t="n"/>
      <c r="OUO128" s="406" t="n"/>
      <c r="OUP128" s="406" t="n"/>
      <c r="OUQ128" s="406" t="n"/>
      <c r="OUR128" s="406" t="n"/>
      <c r="OUS128" s="406" t="n"/>
      <c r="OUT128" s="406" t="n"/>
      <c r="OUU128" s="406" t="n"/>
      <c r="OUV128" s="406" t="n"/>
      <c r="OUW128" s="406" t="n"/>
      <c r="OUX128" s="406" t="n"/>
      <c r="OUY128" s="406" t="n"/>
      <c r="OUZ128" s="406" t="n"/>
      <c r="OVA128" s="406" t="n"/>
      <c r="OVB128" s="406" t="n"/>
      <c r="OVC128" s="406" t="n"/>
      <c r="OVD128" s="406" t="n"/>
      <c r="OVE128" s="406" t="n"/>
      <c r="OVF128" s="406" t="n"/>
      <c r="OVG128" s="406" t="n"/>
      <c r="OVH128" s="406" t="n"/>
      <c r="OVI128" s="406" t="n"/>
      <c r="OVJ128" s="406" t="n"/>
      <c r="OVK128" s="406" t="n"/>
      <c r="OVL128" s="406" t="n"/>
      <c r="OVM128" s="406" t="n"/>
      <c r="OVN128" s="406" t="n"/>
      <c r="OVO128" s="406" t="n"/>
      <c r="OVP128" s="406" t="n"/>
      <c r="OVQ128" s="406" t="n"/>
      <c r="OVR128" s="406" t="n"/>
      <c r="OVS128" s="406" t="n"/>
      <c r="OVT128" s="406" t="n"/>
      <c r="OVU128" s="406" t="n"/>
      <c r="OVV128" s="406" t="n"/>
      <c r="OVW128" s="406" t="n"/>
      <c r="OVX128" s="406" t="n"/>
      <c r="OVY128" s="406" t="n"/>
      <c r="OVZ128" s="406" t="n"/>
      <c r="OWA128" s="406" t="n"/>
      <c r="OWB128" s="406" t="n"/>
      <c r="OWC128" s="406" t="n"/>
      <c r="OWD128" s="406" t="n"/>
      <c r="OWE128" s="406" t="n"/>
      <c r="OWF128" s="406" t="n"/>
      <c r="OWG128" s="406" t="n"/>
      <c r="OWH128" s="406" t="n"/>
      <c r="OWI128" s="406" t="n"/>
      <c r="OWJ128" s="406" t="n"/>
      <c r="OWK128" s="406" t="n"/>
      <c r="OWL128" s="406" t="n"/>
      <c r="OWM128" s="406" t="n"/>
      <c r="OWN128" s="406" t="n"/>
      <c r="OWO128" s="406" t="n"/>
      <c r="OWP128" s="406" t="n"/>
      <c r="OWQ128" s="406" t="n"/>
      <c r="OWR128" s="406" t="n"/>
      <c r="OWS128" s="406" t="n"/>
      <c r="OWT128" s="406" t="n"/>
      <c r="OWU128" s="406" t="n"/>
      <c r="OWV128" s="406" t="n"/>
      <c r="OWW128" s="406" t="n"/>
      <c r="OWX128" s="406" t="n"/>
      <c r="OWY128" s="406" t="n"/>
      <c r="OWZ128" s="406" t="n"/>
      <c r="OXA128" s="406" t="n"/>
      <c r="OXB128" s="406" t="n"/>
      <c r="OXC128" s="406" t="n"/>
      <c r="OXD128" s="406" t="n"/>
      <c r="OXE128" s="406" t="n"/>
      <c r="OXF128" s="406" t="n"/>
      <c r="OXG128" s="406" t="n"/>
      <c r="OXH128" s="406" t="n"/>
      <c r="OXI128" s="406" t="n"/>
      <c r="OXJ128" s="406" t="n"/>
      <c r="OXK128" s="406" t="n"/>
      <c r="OXL128" s="406" t="n"/>
      <c r="OXM128" s="406" t="n"/>
      <c r="OXN128" s="406" t="n"/>
      <c r="OXO128" s="406" t="n"/>
      <c r="OXP128" s="406" t="n"/>
      <c r="OXQ128" s="406" t="n"/>
      <c r="OXR128" s="406" t="n"/>
      <c r="OXS128" s="406" t="n"/>
      <c r="OXT128" s="406" t="n"/>
      <c r="OXU128" s="406" t="n"/>
      <c r="OXV128" s="406" t="n"/>
      <c r="OXW128" s="406" t="n"/>
      <c r="OXX128" s="406" t="n"/>
      <c r="OXY128" s="406" t="n"/>
      <c r="OXZ128" s="406" t="n"/>
      <c r="OYA128" s="406" t="n"/>
      <c r="OYB128" s="406" t="n"/>
      <c r="OYC128" s="406" t="n"/>
      <c r="OYD128" s="406" t="n"/>
      <c r="OYE128" s="406" t="n"/>
      <c r="OYF128" s="406" t="n"/>
      <c r="OYG128" s="406" t="n"/>
      <c r="OYH128" s="406" t="n"/>
      <c r="OYI128" s="406" t="n"/>
      <c r="OYJ128" s="406" t="n"/>
      <c r="OYK128" s="406" t="n"/>
      <c r="OYL128" s="406" t="n"/>
      <c r="OYM128" s="406" t="n"/>
      <c r="OYN128" s="406" t="n"/>
      <c r="OYO128" s="406" t="n"/>
      <c r="OYP128" s="406" t="n"/>
      <c r="OYQ128" s="406" t="n"/>
      <c r="OYR128" s="406" t="n"/>
      <c r="OYS128" s="406" t="n"/>
      <c r="OYT128" s="406" t="n"/>
      <c r="OYU128" s="406" t="n"/>
      <c r="OYV128" s="406" t="n"/>
      <c r="OYW128" s="406" t="n"/>
      <c r="OYX128" s="406" t="n"/>
      <c r="OYY128" s="406" t="n"/>
      <c r="OYZ128" s="406" t="n"/>
      <c r="OZA128" s="406" t="n"/>
      <c r="OZB128" s="406" t="n"/>
      <c r="OZC128" s="406" t="n"/>
      <c r="OZD128" s="406" t="n"/>
      <c r="OZE128" s="406" t="n"/>
      <c r="OZF128" s="406" t="n"/>
      <c r="OZG128" s="406" t="n"/>
      <c r="OZH128" s="406" t="n"/>
      <c r="OZI128" s="406" t="n"/>
      <c r="OZJ128" s="406" t="n"/>
      <c r="OZK128" s="406" t="n"/>
      <c r="OZL128" s="406" t="n"/>
      <c r="OZM128" s="406" t="n"/>
      <c r="OZN128" s="406" t="n"/>
      <c r="OZO128" s="406" t="n"/>
      <c r="OZP128" s="406" t="n"/>
      <c r="OZQ128" s="406" t="n"/>
      <c r="OZR128" s="406" t="n"/>
      <c r="OZS128" s="406" t="n"/>
      <c r="OZT128" s="406" t="n"/>
      <c r="OZU128" s="406" t="n"/>
      <c r="OZV128" s="406" t="n"/>
      <c r="OZW128" s="406" t="n"/>
      <c r="OZX128" s="406" t="n"/>
      <c r="OZY128" s="406" t="n"/>
      <c r="OZZ128" s="406" t="n"/>
      <c r="PAA128" s="406" t="n"/>
      <c r="PAB128" s="406" t="n"/>
      <c r="PAC128" s="406" t="n"/>
      <c r="PAD128" s="406" t="n"/>
      <c r="PAE128" s="406" t="n"/>
      <c r="PAF128" s="406" t="n"/>
      <c r="PAG128" s="406" t="n"/>
      <c r="PAH128" s="406" t="n"/>
      <c r="PAI128" s="406" t="n"/>
      <c r="PAJ128" s="406" t="n"/>
      <c r="PAK128" s="406" t="n"/>
      <c r="PAL128" s="406" t="n"/>
      <c r="PAM128" s="406" t="n"/>
      <c r="PAN128" s="406" t="n"/>
      <c r="PAO128" s="406" t="n"/>
      <c r="PAP128" s="406" t="n"/>
      <c r="PAQ128" s="406" t="n"/>
      <c r="PAR128" s="406" t="n"/>
      <c r="PAS128" s="406" t="n"/>
      <c r="PAT128" s="406" t="n"/>
      <c r="PAU128" s="406" t="n"/>
      <c r="PAV128" s="406" t="n"/>
      <c r="PAW128" s="406" t="n"/>
      <c r="PAX128" s="406" t="n"/>
      <c r="PAY128" s="406" t="n"/>
      <c r="PAZ128" s="406" t="n"/>
      <c r="PBA128" s="406" t="n"/>
      <c r="PBB128" s="406" t="n"/>
      <c r="PBC128" s="406" t="n"/>
      <c r="PBD128" s="406" t="n"/>
      <c r="PBE128" s="406" t="n"/>
      <c r="PBF128" s="406" t="n"/>
      <c r="PBG128" s="406" t="n"/>
      <c r="PBH128" s="406" t="n"/>
      <c r="PBI128" s="406" t="n"/>
      <c r="PBJ128" s="406" t="n"/>
      <c r="PBK128" s="406" t="n"/>
      <c r="PBL128" s="406" t="n"/>
      <c r="PBM128" s="406" t="n"/>
      <c r="PBN128" s="406" t="n"/>
      <c r="PBO128" s="406" t="n"/>
      <c r="PBP128" s="406" t="n"/>
      <c r="PBQ128" s="406" t="n"/>
      <c r="PBR128" s="406" t="n"/>
      <c r="PBS128" s="406" t="n"/>
      <c r="PBT128" s="406" t="n"/>
      <c r="PBU128" s="406" t="n"/>
      <c r="PBV128" s="406" t="n"/>
      <c r="PBW128" s="406" t="n"/>
      <c r="PBX128" s="406" t="n"/>
      <c r="PBY128" s="406" t="n"/>
      <c r="PBZ128" s="406" t="n"/>
      <c r="PCA128" s="406" t="n"/>
      <c r="PCB128" s="406" t="n"/>
      <c r="PCC128" s="406" t="n"/>
      <c r="PCD128" s="406" t="n"/>
      <c r="PCE128" s="406" t="n"/>
      <c r="PCF128" s="406" t="n"/>
      <c r="PCG128" s="406" t="n"/>
      <c r="PCH128" s="406" t="n"/>
      <c r="PCI128" s="406" t="n"/>
      <c r="PCJ128" s="406" t="n"/>
      <c r="PCK128" s="406" t="n"/>
      <c r="PCL128" s="406" t="n"/>
      <c r="PCM128" s="406" t="n"/>
      <c r="PCN128" s="406" t="n"/>
      <c r="PCO128" s="406" t="n"/>
      <c r="PCP128" s="406" t="n"/>
      <c r="PCQ128" s="406" t="n"/>
      <c r="PCR128" s="406" t="n"/>
      <c r="PCS128" s="406" t="n"/>
      <c r="PCT128" s="406" t="n"/>
      <c r="PCU128" s="406" t="n"/>
      <c r="PCV128" s="406" t="n"/>
      <c r="PCW128" s="406" t="n"/>
      <c r="PCX128" s="406" t="n"/>
      <c r="PCY128" s="406" t="n"/>
      <c r="PCZ128" s="406" t="n"/>
      <c r="PDA128" s="406" t="n"/>
      <c r="PDB128" s="406" t="n"/>
      <c r="PDC128" s="406" t="n"/>
      <c r="PDD128" s="406" t="n"/>
      <c r="PDE128" s="406" t="n"/>
      <c r="PDF128" s="406" t="n"/>
      <c r="PDG128" s="406" t="n"/>
      <c r="PDH128" s="406" t="n"/>
      <c r="PDI128" s="406" t="n"/>
      <c r="PDJ128" s="406" t="n"/>
      <c r="PDK128" s="406" t="n"/>
      <c r="PDL128" s="406" t="n"/>
      <c r="PDM128" s="406" t="n"/>
      <c r="PDN128" s="406" t="n"/>
      <c r="PDO128" s="406" t="n"/>
      <c r="PDP128" s="406" t="n"/>
      <c r="PDQ128" s="406" t="n"/>
      <c r="PDR128" s="406" t="n"/>
      <c r="PDS128" s="406" t="n"/>
      <c r="PDT128" s="406" t="n"/>
      <c r="PDU128" s="406" t="n"/>
      <c r="PDV128" s="406" t="n"/>
      <c r="PDW128" s="406" t="n"/>
      <c r="PDX128" s="406" t="n"/>
      <c r="PDY128" s="406" t="n"/>
      <c r="PDZ128" s="406" t="n"/>
      <c r="PEA128" s="406" t="n"/>
      <c r="PEB128" s="406" t="n"/>
      <c r="PEC128" s="406" t="n"/>
      <c r="PED128" s="406" t="n"/>
      <c r="PEE128" s="406" t="n"/>
      <c r="PEF128" s="406" t="n"/>
      <c r="PEG128" s="406" t="n"/>
      <c r="PEH128" s="406" t="n"/>
      <c r="PEI128" s="406" t="n"/>
      <c r="PEJ128" s="406" t="n"/>
      <c r="PEK128" s="406" t="n"/>
      <c r="PEL128" s="406" t="n"/>
      <c r="PEM128" s="406" t="n"/>
      <c r="PEN128" s="406" t="n"/>
      <c r="PEO128" s="406" t="n"/>
      <c r="PEP128" s="406" t="n"/>
      <c r="PEQ128" s="406" t="n"/>
      <c r="PER128" s="406" t="n"/>
      <c r="PES128" s="406" t="n"/>
      <c r="PET128" s="406" t="n"/>
      <c r="PEU128" s="406" t="n"/>
      <c r="PEV128" s="406" t="n"/>
      <c r="PEW128" s="406" t="n"/>
      <c r="PEX128" s="406" t="n"/>
      <c r="PEY128" s="406" t="n"/>
      <c r="PEZ128" s="406" t="n"/>
      <c r="PFA128" s="406" t="n"/>
      <c r="PFB128" s="406" t="n"/>
      <c r="PFC128" s="406" t="n"/>
      <c r="PFD128" s="406" t="n"/>
      <c r="PFE128" s="406" t="n"/>
      <c r="PFF128" s="406" t="n"/>
      <c r="PFG128" s="406" t="n"/>
      <c r="PFH128" s="406" t="n"/>
      <c r="PFI128" s="406" t="n"/>
      <c r="PFJ128" s="406" t="n"/>
      <c r="PFK128" s="406" t="n"/>
      <c r="PFL128" s="406" t="n"/>
      <c r="PFM128" s="406" t="n"/>
      <c r="PFN128" s="406" t="n"/>
      <c r="PFO128" s="406" t="n"/>
      <c r="PFP128" s="406" t="n"/>
      <c r="PFQ128" s="406" t="n"/>
      <c r="PFR128" s="406" t="n"/>
      <c r="PFS128" s="406" t="n"/>
      <c r="PFT128" s="406" t="n"/>
      <c r="PFU128" s="406" t="n"/>
      <c r="PFV128" s="406" t="n"/>
      <c r="PFW128" s="406" t="n"/>
      <c r="PFX128" s="406" t="n"/>
      <c r="PFY128" s="406" t="n"/>
      <c r="PFZ128" s="406" t="n"/>
      <c r="PGA128" s="406" t="n"/>
      <c r="PGB128" s="406" t="n"/>
      <c r="PGC128" s="406" t="n"/>
      <c r="PGD128" s="406" t="n"/>
      <c r="PGE128" s="406" t="n"/>
      <c r="PGF128" s="406" t="n"/>
      <c r="PGG128" s="406" t="n"/>
      <c r="PGH128" s="406" t="n"/>
      <c r="PGI128" s="406" t="n"/>
      <c r="PGJ128" s="406" t="n"/>
      <c r="PGK128" s="406" t="n"/>
      <c r="PGL128" s="406" t="n"/>
      <c r="PGM128" s="406" t="n"/>
      <c r="PGN128" s="406" t="n"/>
      <c r="PGO128" s="406" t="n"/>
      <c r="PGP128" s="406" t="n"/>
      <c r="PGQ128" s="406" t="n"/>
      <c r="PGR128" s="406" t="n"/>
      <c r="PGS128" s="406" t="n"/>
      <c r="PGT128" s="406" t="n"/>
      <c r="PGU128" s="406" t="n"/>
      <c r="PGV128" s="406" t="n"/>
      <c r="PGW128" s="406" t="n"/>
      <c r="PGX128" s="406" t="n"/>
      <c r="PGY128" s="406" t="n"/>
      <c r="PGZ128" s="406" t="n"/>
      <c r="PHA128" s="406" t="n"/>
      <c r="PHB128" s="406" t="n"/>
      <c r="PHC128" s="406" t="n"/>
      <c r="PHD128" s="406" t="n"/>
      <c r="PHE128" s="406" t="n"/>
      <c r="PHF128" s="406" t="n"/>
      <c r="PHG128" s="406" t="n"/>
      <c r="PHH128" s="406" t="n"/>
      <c r="PHI128" s="406" t="n"/>
      <c r="PHJ128" s="406" t="n"/>
      <c r="PHK128" s="406" t="n"/>
      <c r="PHL128" s="406" t="n"/>
      <c r="PHM128" s="406" t="n"/>
      <c r="PHN128" s="406" t="n"/>
      <c r="PHO128" s="406" t="n"/>
      <c r="PHP128" s="406" t="n"/>
      <c r="PHQ128" s="406" t="n"/>
      <c r="PHR128" s="406" t="n"/>
      <c r="PHS128" s="406" t="n"/>
      <c r="PHT128" s="406" t="n"/>
      <c r="PHU128" s="406" t="n"/>
      <c r="PHV128" s="406" t="n"/>
      <c r="PHW128" s="406" t="n"/>
      <c r="PHX128" s="406" t="n"/>
      <c r="PHY128" s="406" t="n"/>
      <c r="PHZ128" s="406" t="n"/>
      <c r="PIA128" s="406" t="n"/>
      <c r="PIB128" s="406" t="n"/>
      <c r="PIC128" s="406" t="n"/>
      <c r="PID128" s="406" t="n"/>
      <c r="PIE128" s="406" t="n"/>
      <c r="PIF128" s="406" t="n"/>
      <c r="PIG128" s="406" t="n"/>
      <c r="PIH128" s="406" t="n"/>
      <c r="PII128" s="406" t="n"/>
      <c r="PIJ128" s="406" t="n"/>
      <c r="PIK128" s="406" t="n"/>
      <c r="PIL128" s="406" t="n"/>
      <c r="PIM128" s="406" t="n"/>
      <c r="PIN128" s="406" t="n"/>
      <c r="PIO128" s="406" t="n"/>
      <c r="PIP128" s="406" t="n"/>
      <c r="PIQ128" s="406" t="n"/>
      <c r="PIR128" s="406" t="n"/>
      <c r="PIS128" s="406" t="n"/>
      <c r="PIT128" s="406" t="n"/>
      <c r="PIU128" s="406" t="n"/>
      <c r="PIV128" s="406" t="n"/>
      <c r="PIW128" s="406" t="n"/>
      <c r="PIX128" s="406" t="n"/>
      <c r="PIY128" s="406" t="n"/>
      <c r="PIZ128" s="406" t="n"/>
      <c r="PJA128" s="406" t="n"/>
      <c r="PJB128" s="406" t="n"/>
      <c r="PJC128" s="406" t="n"/>
      <c r="PJD128" s="406" t="n"/>
      <c r="PJE128" s="406" t="n"/>
      <c r="PJF128" s="406" t="n"/>
      <c r="PJG128" s="406" t="n"/>
      <c r="PJH128" s="406" t="n"/>
      <c r="PJI128" s="406" t="n"/>
      <c r="PJJ128" s="406" t="n"/>
      <c r="PJK128" s="406" t="n"/>
      <c r="PJL128" s="406" t="n"/>
      <c r="PJM128" s="406" t="n"/>
      <c r="PJN128" s="406" t="n"/>
      <c r="PJO128" s="406" t="n"/>
      <c r="PJP128" s="406" t="n"/>
      <c r="PJQ128" s="406" t="n"/>
      <c r="PJR128" s="406" t="n"/>
      <c r="PJS128" s="406" t="n"/>
      <c r="PJT128" s="406" t="n"/>
      <c r="PJU128" s="406" t="n"/>
      <c r="PJV128" s="406" t="n"/>
      <c r="PJW128" s="406" t="n"/>
      <c r="PJX128" s="406" t="n"/>
      <c r="PJY128" s="406" t="n"/>
      <c r="PJZ128" s="406" t="n"/>
      <c r="PKA128" s="406" t="n"/>
      <c r="PKB128" s="406" t="n"/>
      <c r="PKC128" s="406" t="n"/>
      <c r="PKD128" s="406" t="n"/>
      <c r="PKE128" s="406" t="n"/>
      <c r="PKF128" s="406" t="n"/>
      <c r="PKG128" s="406" t="n"/>
      <c r="PKH128" s="406" t="n"/>
      <c r="PKI128" s="406" t="n"/>
      <c r="PKJ128" s="406" t="n"/>
      <c r="PKK128" s="406" t="n"/>
      <c r="PKL128" s="406" t="n"/>
      <c r="PKM128" s="406" t="n"/>
      <c r="PKN128" s="406" t="n"/>
      <c r="PKO128" s="406" t="n"/>
      <c r="PKP128" s="406" t="n"/>
      <c r="PKQ128" s="406" t="n"/>
      <c r="PKR128" s="406" t="n"/>
      <c r="PKS128" s="406" t="n"/>
      <c r="PKT128" s="406" t="n"/>
      <c r="PKU128" s="406" t="n"/>
      <c r="PKV128" s="406" t="n"/>
      <c r="PKW128" s="406" t="n"/>
      <c r="PKX128" s="406" t="n"/>
      <c r="PKY128" s="406" t="n"/>
      <c r="PKZ128" s="406" t="n"/>
      <c r="PLA128" s="406" t="n"/>
      <c r="PLB128" s="406" t="n"/>
      <c r="PLC128" s="406" t="n"/>
      <c r="PLD128" s="406" t="n"/>
      <c r="PLE128" s="406" t="n"/>
      <c r="PLF128" s="406" t="n"/>
      <c r="PLG128" s="406" t="n"/>
      <c r="PLH128" s="406" t="n"/>
      <c r="PLI128" s="406" t="n"/>
      <c r="PLJ128" s="406" t="n"/>
      <c r="PLK128" s="406" t="n"/>
      <c r="PLL128" s="406" t="n"/>
      <c r="PLM128" s="406" t="n"/>
      <c r="PLN128" s="406" t="n"/>
      <c r="PLO128" s="406" t="n"/>
      <c r="PLP128" s="406" t="n"/>
      <c r="PLQ128" s="406" t="n"/>
      <c r="PLR128" s="406" t="n"/>
      <c r="PLS128" s="406" t="n"/>
      <c r="PLT128" s="406" t="n"/>
      <c r="PLU128" s="406" t="n"/>
      <c r="PLV128" s="406" t="n"/>
      <c r="PLW128" s="406" t="n"/>
      <c r="PLX128" s="406" t="n"/>
      <c r="PLY128" s="406" t="n"/>
      <c r="PLZ128" s="406" t="n"/>
      <c r="PMA128" s="406" t="n"/>
      <c r="PMB128" s="406" t="n"/>
      <c r="PMC128" s="406" t="n"/>
      <c r="PMD128" s="406" t="n"/>
      <c r="PME128" s="406" t="n"/>
      <c r="PMF128" s="406" t="n"/>
      <c r="PMG128" s="406" t="n"/>
      <c r="PMH128" s="406" t="n"/>
      <c r="PMI128" s="406" t="n"/>
      <c r="PMJ128" s="406" t="n"/>
      <c r="PMK128" s="406" t="n"/>
      <c r="PML128" s="406" t="n"/>
      <c r="PMM128" s="406" t="n"/>
      <c r="PMN128" s="406" t="n"/>
      <c r="PMO128" s="406" t="n"/>
      <c r="PMP128" s="406" t="n"/>
      <c r="PMQ128" s="406" t="n"/>
      <c r="PMR128" s="406" t="n"/>
      <c r="PMS128" s="406" t="n"/>
      <c r="PMT128" s="406" t="n"/>
      <c r="PMU128" s="406" t="n"/>
      <c r="PMV128" s="406" t="n"/>
      <c r="PMW128" s="406" t="n"/>
      <c r="PMX128" s="406" t="n"/>
      <c r="PMY128" s="406" t="n"/>
      <c r="PMZ128" s="406" t="n"/>
      <c r="PNA128" s="406" t="n"/>
      <c r="PNB128" s="406" t="n"/>
      <c r="PNC128" s="406" t="n"/>
      <c r="PND128" s="406" t="n"/>
      <c r="PNE128" s="406" t="n"/>
      <c r="PNF128" s="406" t="n"/>
      <c r="PNG128" s="406" t="n"/>
      <c r="PNH128" s="406" t="n"/>
      <c r="PNI128" s="406" t="n"/>
      <c r="PNJ128" s="406" t="n"/>
      <c r="PNK128" s="406" t="n"/>
      <c r="PNL128" s="406" t="n"/>
      <c r="PNM128" s="406" t="n"/>
      <c r="PNN128" s="406" t="n"/>
      <c r="PNO128" s="406" t="n"/>
      <c r="PNP128" s="406" t="n"/>
      <c r="PNQ128" s="406" t="n"/>
      <c r="PNR128" s="406" t="n"/>
      <c r="PNS128" s="406" t="n"/>
      <c r="PNT128" s="406" t="n"/>
      <c r="PNU128" s="406" t="n"/>
      <c r="PNV128" s="406" t="n"/>
      <c r="PNW128" s="406" t="n"/>
      <c r="PNX128" s="406" t="n"/>
      <c r="PNY128" s="406" t="n"/>
      <c r="PNZ128" s="406" t="n"/>
      <c r="POA128" s="406" t="n"/>
      <c r="POB128" s="406" t="n"/>
      <c r="POC128" s="406" t="n"/>
      <c r="POD128" s="406" t="n"/>
      <c r="POE128" s="406" t="n"/>
      <c r="POF128" s="406" t="n"/>
      <c r="POG128" s="406" t="n"/>
      <c r="POH128" s="406" t="n"/>
      <c r="POI128" s="406" t="n"/>
      <c r="POJ128" s="406" t="n"/>
      <c r="POK128" s="406" t="n"/>
      <c r="POL128" s="406" t="n"/>
      <c r="POM128" s="406" t="n"/>
      <c r="PON128" s="406" t="n"/>
      <c r="POO128" s="406" t="n"/>
      <c r="POP128" s="406" t="n"/>
      <c r="POQ128" s="406" t="n"/>
      <c r="POR128" s="406" t="n"/>
      <c r="POS128" s="406" t="n"/>
      <c r="POT128" s="406" t="n"/>
      <c r="POU128" s="406" t="n"/>
      <c r="POV128" s="406" t="n"/>
      <c r="POW128" s="406" t="n"/>
      <c r="POX128" s="406" t="n"/>
      <c r="POY128" s="406" t="n"/>
      <c r="POZ128" s="406" t="n"/>
      <c r="PPA128" s="406" t="n"/>
      <c r="PPB128" s="406" t="n"/>
      <c r="PPC128" s="406" t="n"/>
      <c r="PPD128" s="406" t="n"/>
      <c r="PPE128" s="406" t="n"/>
      <c r="PPF128" s="406" t="n"/>
      <c r="PPG128" s="406" t="n"/>
      <c r="PPH128" s="406" t="n"/>
      <c r="PPI128" s="406" t="n"/>
      <c r="PPJ128" s="406" t="n"/>
      <c r="PPK128" s="406" t="n"/>
      <c r="PPL128" s="406" t="n"/>
      <c r="PPM128" s="406" t="n"/>
      <c r="PPN128" s="406" t="n"/>
      <c r="PPO128" s="406" t="n"/>
      <c r="PPP128" s="406" t="n"/>
      <c r="PPQ128" s="406" t="n"/>
      <c r="PPR128" s="406" t="n"/>
      <c r="PPS128" s="406" t="n"/>
      <c r="PPT128" s="406" t="n"/>
      <c r="PPU128" s="406" t="n"/>
      <c r="PPV128" s="406" t="n"/>
      <c r="PPW128" s="406" t="n"/>
      <c r="PPX128" s="406" t="n"/>
      <c r="PPY128" s="406" t="n"/>
      <c r="PPZ128" s="406" t="n"/>
      <c r="PQA128" s="406" t="n"/>
      <c r="PQB128" s="406" t="n"/>
      <c r="PQC128" s="406" t="n"/>
      <c r="PQD128" s="406" t="n"/>
      <c r="PQE128" s="406" t="n"/>
      <c r="PQF128" s="406" t="n"/>
      <c r="PQG128" s="406" t="n"/>
      <c r="PQH128" s="406" t="n"/>
      <c r="PQI128" s="406" t="n"/>
      <c r="PQJ128" s="406" t="n"/>
      <c r="PQK128" s="406" t="n"/>
      <c r="PQL128" s="406" t="n"/>
      <c r="PQM128" s="406" t="n"/>
      <c r="PQN128" s="406" t="n"/>
      <c r="PQO128" s="406" t="n"/>
      <c r="PQP128" s="406" t="n"/>
      <c r="PQQ128" s="406" t="n"/>
      <c r="PQR128" s="406" t="n"/>
      <c r="PQS128" s="406" t="n"/>
      <c r="PQT128" s="406" t="n"/>
      <c r="PQU128" s="406" t="n"/>
      <c r="PQV128" s="406" t="n"/>
      <c r="PQW128" s="406" t="n"/>
      <c r="PQX128" s="406" t="n"/>
      <c r="PQY128" s="406" t="n"/>
      <c r="PQZ128" s="406" t="n"/>
      <c r="PRA128" s="406" t="n"/>
      <c r="PRB128" s="406" t="n"/>
      <c r="PRC128" s="406" t="n"/>
      <c r="PRD128" s="406" t="n"/>
      <c r="PRE128" s="406" t="n"/>
      <c r="PRF128" s="406" t="n"/>
      <c r="PRG128" s="406" t="n"/>
      <c r="PRH128" s="406" t="n"/>
      <c r="PRI128" s="406" t="n"/>
      <c r="PRJ128" s="406" t="n"/>
      <c r="PRK128" s="406" t="n"/>
      <c r="PRL128" s="406" t="n"/>
      <c r="PRM128" s="406" t="n"/>
      <c r="PRN128" s="406" t="n"/>
      <c r="PRO128" s="406" t="n"/>
      <c r="PRP128" s="406" t="n"/>
      <c r="PRQ128" s="406" t="n"/>
      <c r="PRR128" s="406" t="n"/>
      <c r="PRS128" s="406" t="n"/>
      <c r="PRT128" s="406" t="n"/>
      <c r="PRU128" s="406" t="n"/>
      <c r="PRV128" s="406" t="n"/>
      <c r="PRW128" s="406" t="n"/>
      <c r="PRX128" s="406" t="n"/>
      <c r="PRY128" s="406" t="n"/>
      <c r="PRZ128" s="406" t="n"/>
      <c r="PSA128" s="406" t="n"/>
      <c r="PSB128" s="406" t="n"/>
      <c r="PSC128" s="406" t="n"/>
      <c r="PSD128" s="406" t="n"/>
      <c r="PSE128" s="406" t="n"/>
      <c r="PSF128" s="406" t="n"/>
      <c r="PSG128" s="406" t="n"/>
      <c r="PSH128" s="406" t="n"/>
      <c r="PSI128" s="406" t="n"/>
      <c r="PSJ128" s="406" t="n"/>
      <c r="PSK128" s="406" t="n"/>
      <c r="PSL128" s="406" t="n"/>
      <c r="PSM128" s="406" t="n"/>
      <c r="PSN128" s="406" t="n"/>
      <c r="PSO128" s="406" t="n"/>
      <c r="PSP128" s="406" t="n"/>
      <c r="PSQ128" s="406" t="n"/>
      <c r="PSR128" s="406" t="n"/>
      <c r="PSS128" s="406" t="n"/>
      <c r="PST128" s="406" t="n"/>
      <c r="PSU128" s="406" t="n"/>
      <c r="PSV128" s="406" t="n"/>
      <c r="PSW128" s="406" t="n"/>
      <c r="PSX128" s="406" t="n"/>
      <c r="PSY128" s="406" t="n"/>
      <c r="PSZ128" s="406" t="n"/>
      <c r="PTA128" s="406" t="n"/>
      <c r="PTB128" s="406" t="n"/>
      <c r="PTC128" s="406" t="n"/>
      <c r="PTD128" s="406" t="n"/>
      <c r="PTE128" s="406" t="n"/>
      <c r="PTF128" s="406" t="n"/>
      <c r="PTG128" s="406" t="n"/>
      <c r="PTH128" s="406" t="n"/>
      <c r="PTI128" s="406" t="n"/>
      <c r="PTJ128" s="406" t="n"/>
      <c r="PTK128" s="406" t="n"/>
      <c r="PTL128" s="406" t="n"/>
      <c r="PTM128" s="406" t="n"/>
      <c r="PTN128" s="406" t="n"/>
      <c r="PTO128" s="406" t="n"/>
      <c r="PTP128" s="406" t="n"/>
      <c r="PTQ128" s="406" t="n"/>
      <c r="PTR128" s="406" t="n"/>
      <c r="PTS128" s="406" t="n"/>
      <c r="PTT128" s="406" t="n"/>
      <c r="PTU128" s="406" t="n"/>
      <c r="PTV128" s="406" t="n"/>
      <c r="PTW128" s="406" t="n"/>
      <c r="PTX128" s="406" t="n"/>
      <c r="PTY128" s="406" t="n"/>
      <c r="PTZ128" s="406" t="n"/>
      <c r="PUA128" s="406" t="n"/>
      <c r="PUB128" s="406" t="n"/>
      <c r="PUC128" s="406" t="n"/>
      <c r="PUD128" s="406" t="n"/>
      <c r="PUE128" s="406" t="n"/>
      <c r="PUF128" s="406" t="n"/>
      <c r="PUG128" s="406" t="n"/>
      <c r="PUH128" s="406" t="n"/>
      <c r="PUI128" s="406" t="n"/>
      <c r="PUJ128" s="406" t="n"/>
      <c r="PUK128" s="406" t="n"/>
      <c r="PUL128" s="406" t="n"/>
      <c r="PUM128" s="406" t="n"/>
      <c r="PUN128" s="406" t="n"/>
      <c r="PUO128" s="406" t="n"/>
      <c r="PUP128" s="406" t="n"/>
      <c r="PUQ128" s="406" t="n"/>
      <c r="PUR128" s="406" t="n"/>
      <c r="PUS128" s="406" t="n"/>
      <c r="PUT128" s="406" t="n"/>
      <c r="PUU128" s="406" t="n"/>
      <c r="PUV128" s="406" t="n"/>
      <c r="PUW128" s="406" t="n"/>
      <c r="PUX128" s="406" t="n"/>
      <c r="PUY128" s="406" t="n"/>
      <c r="PUZ128" s="406" t="n"/>
      <c r="PVA128" s="406" t="n"/>
      <c r="PVB128" s="406" t="n"/>
      <c r="PVC128" s="406" t="n"/>
      <c r="PVD128" s="406" t="n"/>
      <c r="PVE128" s="406" t="n"/>
      <c r="PVF128" s="406" t="n"/>
      <c r="PVG128" s="406" t="n"/>
      <c r="PVH128" s="406" t="n"/>
      <c r="PVI128" s="406" t="n"/>
      <c r="PVJ128" s="406" t="n"/>
      <c r="PVK128" s="406" t="n"/>
      <c r="PVL128" s="406" t="n"/>
      <c r="PVM128" s="406" t="n"/>
      <c r="PVN128" s="406" t="n"/>
      <c r="PVO128" s="406" t="n"/>
      <c r="PVP128" s="406" t="n"/>
      <c r="PVQ128" s="406" t="n"/>
      <c r="PVR128" s="406" t="n"/>
      <c r="PVS128" s="406" t="n"/>
      <c r="PVT128" s="406" t="n"/>
      <c r="PVU128" s="406" t="n"/>
      <c r="PVV128" s="406" t="n"/>
      <c r="PVW128" s="406" t="n"/>
      <c r="PVX128" s="406" t="n"/>
      <c r="PVY128" s="406" t="n"/>
      <c r="PVZ128" s="406" t="n"/>
      <c r="PWA128" s="406" t="n"/>
      <c r="PWB128" s="406" t="n"/>
      <c r="PWC128" s="406" t="n"/>
      <c r="PWD128" s="406" t="n"/>
      <c r="PWE128" s="406" t="n"/>
      <c r="PWF128" s="406" t="n"/>
      <c r="PWG128" s="406" t="n"/>
      <c r="PWH128" s="406" t="n"/>
      <c r="PWI128" s="406" t="n"/>
      <c r="PWJ128" s="406" t="n"/>
      <c r="PWK128" s="406" t="n"/>
      <c r="PWL128" s="406" t="n"/>
      <c r="PWM128" s="406" t="n"/>
      <c r="PWN128" s="406" t="n"/>
      <c r="PWO128" s="406" t="n"/>
      <c r="PWP128" s="406" t="n"/>
      <c r="PWQ128" s="406" t="n"/>
      <c r="PWR128" s="406" t="n"/>
      <c r="PWS128" s="406" t="n"/>
      <c r="PWT128" s="406" t="n"/>
      <c r="PWU128" s="406" t="n"/>
      <c r="PWV128" s="406" t="n"/>
      <c r="PWW128" s="406" t="n"/>
      <c r="PWX128" s="406" t="n"/>
      <c r="PWY128" s="406" t="n"/>
      <c r="PWZ128" s="406" t="n"/>
      <c r="PXA128" s="406" t="n"/>
      <c r="PXB128" s="406" t="n"/>
      <c r="PXC128" s="406" t="n"/>
      <c r="PXD128" s="406" t="n"/>
      <c r="PXE128" s="406" t="n"/>
      <c r="PXF128" s="406" t="n"/>
      <c r="PXG128" s="406" t="n"/>
      <c r="PXH128" s="406" t="n"/>
      <c r="PXI128" s="406" t="n"/>
      <c r="PXJ128" s="406" t="n"/>
      <c r="PXK128" s="406" t="n"/>
      <c r="PXL128" s="406" t="n"/>
      <c r="PXM128" s="406" t="n"/>
      <c r="PXN128" s="406" t="n"/>
      <c r="PXO128" s="406" t="n"/>
      <c r="PXP128" s="406" t="n"/>
      <c r="PXQ128" s="406" t="n"/>
      <c r="PXR128" s="406" t="n"/>
      <c r="PXS128" s="406" t="n"/>
      <c r="PXT128" s="406" t="n"/>
      <c r="PXU128" s="406" t="n"/>
      <c r="PXV128" s="406" t="n"/>
      <c r="PXW128" s="406" t="n"/>
      <c r="PXX128" s="406" t="n"/>
      <c r="PXY128" s="406" t="n"/>
      <c r="PXZ128" s="406" t="n"/>
      <c r="PYA128" s="406" t="n"/>
      <c r="PYB128" s="406" t="n"/>
      <c r="PYC128" s="406" t="n"/>
      <c r="PYD128" s="406" t="n"/>
      <c r="PYE128" s="406" t="n"/>
      <c r="PYF128" s="406" t="n"/>
      <c r="PYG128" s="406" t="n"/>
      <c r="PYH128" s="406" t="n"/>
      <c r="PYI128" s="406" t="n"/>
      <c r="PYJ128" s="406" t="n"/>
      <c r="PYK128" s="406" t="n"/>
      <c r="PYL128" s="406" t="n"/>
      <c r="PYM128" s="406" t="n"/>
      <c r="PYN128" s="406" t="n"/>
      <c r="PYO128" s="406" t="n"/>
      <c r="PYP128" s="406" t="n"/>
      <c r="PYQ128" s="406" t="n"/>
      <c r="PYR128" s="406" t="n"/>
      <c r="PYS128" s="406" t="n"/>
      <c r="PYT128" s="406" t="n"/>
      <c r="PYU128" s="406" t="n"/>
      <c r="PYV128" s="406" t="n"/>
      <c r="PYW128" s="406" t="n"/>
      <c r="PYX128" s="406" t="n"/>
      <c r="PYY128" s="406" t="n"/>
      <c r="PYZ128" s="406" t="n"/>
      <c r="PZA128" s="406" t="n"/>
      <c r="PZB128" s="406" t="n"/>
      <c r="PZC128" s="406" t="n"/>
      <c r="PZD128" s="406" t="n"/>
      <c r="PZE128" s="406" t="n"/>
      <c r="PZF128" s="406" t="n"/>
      <c r="PZG128" s="406" t="n"/>
      <c r="PZH128" s="406" t="n"/>
      <c r="PZI128" s="406" t="n"/>
      <c r="PZJ128" s="406" t="n"/>
      <c r="PZK128" s="406" t="n"/>
      <c r="PZL128" s="406" t="n"/>
      <c r="PZM128" s="406" t="n"/>
      <c r="PZN128" s="406" t="n"/>
      <c r="PZO128" s="406" t="n"/>
      <c r="PZP128" s="406" t="n"/>
      <c r="PZQ128" s="406" t="n"/>
      <c r="PZR128" s="406" t="n"/>
      <c r="PZS128" s="406" t="n"/>
      <c r="PZT128" s="406" t="n"/>
      <c r="PZU128" s="406" t="n"/>
      <c r="PZV128" s="406" t="n"/>
      <c r="PZW128" s="406" t="n"/>
      <c r="PZX128" s="406" t="n"/>
      <c r="PZY128" s="406" t="n"/>
      <c r="PZZ128" s="406" t="n"/>
      <c r="QAA128" s="406" t="n"/>
      <c r="QAB128" s="406" t="n"/>
      <c r="QAC128" s="406" t="n"/>
      <c r="QAD128" s="406" t="n"/>
      <c r="QAE128" s="406" t="n"/>
      <c r="QAF128" s="406" t="n"/>
      <c r="QAG128" s="406" t="n"/>
      <c r="QAH128" s="406" t="n"/>
      <c r="QAI128" s="406" t="n"/>
      <c r="QAJ128" s="406" t="n"/>
      <c r="QAK128" s="406" t="n"/>
      <c r="QAL128" s="406" t="n"/>
      <c r="QAM128" s="406" t="n"/>
      <c r="QAN128" s="406" t="n"/>
      <c r="QAO128" s="406" t="n"/>
      <c r="QAP128" s="406" t="n"/>
      <c r="QAQ128" s="406" t="n"/>
      <c r="QAR128" s="406" t="n"/>
      <c r="QAS128" s="406" t="n"/>
      <c r="QAT128" s="406" t="n"/>
      <c r="QAU128" s="406" t="n"/>
      <c r="QAV128" s="406" t="n"/>
      <c r="QAW128" s="406" t="n"/>
      <c r="QAX128" s="406" t="n"/>
      <c r="QAY128" s="406" t="n"/>
      <c r="QAZ128" s="406" t="n"/>
      <c r="QBA128" s="406" t="n"/>
      <c r="QBB128" s="406" t="n"/>
      <c r="QBC128" s="406" t="n"/>
      <c r="QBD128" s="406" t="n"/>
      <c r="QBE128" s="406" t="n"/>
      <c r="QBF128" s="406" t="n"/>
      <c r="QBG128" s="406" t="n"/>
      <c r="QBH128" s="406" t="n"/>
      <c r="QBI128" s="406" t="n"/>
      <c r="QBJ128" s="406" t="n"/>
      <c r="QBK128" s="406" t="n"/>
      <c r="QBL128" s="406" t="n"/>
      <c r="QBM128" s="406" t="n"/>
      <c r="QBN128" s="406" t="n"/>
      <c r="QBO128" s="406" t="n"/>
      <c r="QBP128" s="406" t="n"/>
      <c r="QBQ128" s="406" t="n"/>
      <c r="QBR128" s="406" t="n"/>
      <c r="QBS128" s="406" t="n"/>
      <c r="QBT128" s="406" t="n"/>
      <c r="QBU128" s="406" t="n"/>
      <c r="QBV128" s="406" t="n"/>
      <c r="QBW128" s="406" t="n"/>
      <c r="QBX128" s="406" t="n"/>
      <c r="QBY128" s="406" t="n"/>
      <c r="QBZ128" s="406" t="n"/>
      <c r="QCA128" s="406" t="n"/>
      <c r="QCB128" s="406" t="n"/>
      <c r="QCC128" s="406" t="n"/>
      <c r="QCD128" s="406" t="n"/>
      <c r="QCE128" s="406" t="n"/>
      <c r="QCF128" s="406" t="n"/>
      <c r="QCG128" s="406" t="n"/>
      <c r="QCH128" s="406" t="n"/>
      <c r="QCI128" s="406" t="n"/>
      <c r="QCJ128" s="406" t="n"/>
      <c r="QCK128" s="406" t="n"/>
      <c r="QCL128" s="406" t="n"/>
      <c r="QCM128" s="406" t="n"/>
      <c r="QCN128" s="406" t="n"/>
      <c r="QCO128" s="406" t="n"/>
      <c r="QCP128" s="406" t="n"/>
      <c r="QCQ128" s="406" t="n"/>
      <c r="QCR128" s="406" t="n"/>
      <c r="QCS128" s="406" t="n"/>
      <c r="QCT128" s="406" t="n"/>
      <c r="QCU128" s="406" t="n"/>
      <c r="QCV128" s="406" t="n"/>
      <c r="QCW128" s="406" t="n"/>
      <c r="QCX128" s="406" t="n"/>
      <c r="QCY128" s="406" t="n"/>
      <c r="QCZ128" s="406" t="n"/>
      <c r="QDA128" s="406" t="n"/>
      <c r="QDB128" s="406" t="n"/>
      <c r="QDC128" s="406" t="n"/>
      <c r="QDD128" s="406" t="n"/>
      <c r="QDE128" s="406" t="n"/>
      <c r="QDF128" s="406" t="n"/>
      <c r="QDG128" s="406" t="n"/>
      <c r="QDH128" s="406" t="n"/>
      <c r="QDI128" s="406" t="n"/>
      <c r="QDJ128" s="406" t="n"/>
      <c r="QDK128" s="406" t="n"/>
      <c r="QDL128" s="406" t="n"/>
      <c r="QDM128" s="406" t="n"/>
      <c r="QDN128" s="406" t="n"/>
      <c r="QDO128" s="406" t="n"/>
      <c r="QDP128" s="406" t="n"/>
      <c r="QDQ128" s="406" t="n"/>
      <c r="QDR128" s="406" t="n"/>
      <c r="QDS128" s="406" t="n"/>
      <c r="QDT128" s="406" t="n"/>
      <c r="QDU128" s="406" t="n"/>
      <c r="QDV128" s="406" t="n"/>
      <c r="QDW128" s="406" t="n"/>
      <c r="QDX128" s="406" t="n"/>
      <c r="QDY128" s="406" t="n"/>
      <c r="QDZ128" s="406" t="n"/>
      <c r="QEA128" s="406" t="n"/>
      <c r="QEB128" s="406" t="n"/>
      <c r="QEC128" s="406" t="n"/>
      <c r="QED128" s="406" t="n"/>
      <c r="QEE128" s="406" t="n"/>
      <c r="QEF128" s="406" t="n"/>
      <c r="QEG128" s="406" t="n"/>
      <c r="QEH128" s="406" t="n"/>
      <c r="QEI128" s="406" t="n"/>
      <c r="QEJ128" s="406" t="n"/>
      <c r="QEK128" s="406" t="n"/>
      <c r="QEL128" s="406" t="n"/>
      <c r="QEM128" s="406" t="n"/>
      <c r="QEN128" s="406" t="n"/>
      <c r="QEO128" s="406" t="n"/>
      <c r="QEP128" s="406" t="n"/>
      <c r="QEQ128" s="406" t="n"/>
      <c r="QER128" s="406" t="n"/>
      <c r="QES128" s="406" t="n"/>
      <c r="QET128" s="406" t="n"/>
      <c r="QEU128" s="406" t="n"/>
      <c r="QEV128" s="406" t="n"/>
      <c r="QEW128" s="406" t="n"/>
      <c r="QEX128" s="406" t="n"/>
      <c r="QEY128" s="406" t="n"/>
      <c r="QEZ128" s="406" t="n"/>
      <c r="QFA128" s="406" t="n"/>
      <c r="QFB128" s="406" t="n"/>
      <c r="QFC128" s="406" t="n"/>
      <c r="QFD128" s="406" t="n"/>
      <c r="QFE128" s="406" t="n"/>
      <c r="QFF128" s="406" t="n"/>
      <c r="QFG128" s="406" t="n"/>
      <c r="QFH128" s="406" t="n"/>
      <c r="QFI128" s="406" t="n"/>
      <c r="QFJ128" s="406" t="n"/>
      <c r="QFK128" s="406" t="n"/>
      <c r="QFL128" s="406" t="n"/>
      <c r="QFM128" s="406" t="n"/>
      <c r="QFN128" s="406" t="n"/>
      <c r="QFO128" s="406" t="n"/>
      <c r="QFP128" s="406" t="n"/>
      <c r="QFQ128" s="406" t="n"/>
      <c r="QFR128" s="406" t="n"/>
      <c r="QFS128" s="406" t="n"/>
      <c r="QFT128" s="406" t="n"/>
      <c r="QFU128" s="406" t="n"/>
      <c r="QFV128" s="406" t="n"/>
      <c r="QFW128" s="406" t="n"/>
      <c r="QFX128" s="406" t="n"/>
      <c r="QFY128" s="406" t="n"/>
      <c r="QFZ128" s="406" t="n"/>
      <c r="QGA128" s="406" t="n"/>
      <c r="QGB128" s="406" t="n"/>
      <c r="QGC128" s="406" t="n"/>
      <c r="QGD128" s="406" t="n"/>
      <c r="QGE128" s="406" t="n"/>
      <c r="QGF128" s="406" t="n"/>
      <c r="QGG128" s="406" t="n"/>
      <c r="QGH128" s="406" t="n"/>
      <c r="QGI128" s="406" t="n"/>
      <c r="QGJ128" s="406" t="n"/>
      <c r="QGK128" s="406" t="n"/>
      <c r="QGL128" s="406" t="n"/>
      <c r="QGM128" s="406" t="n"/>
      <c r="QGN128" s="406" t="n"/>
      <c r="QGO128" s="406" t="n"/>
      <c r="QGP128" s="406" t="n"/>
      <c r="QGQ128" s="406" t="n"/>
      <c r="QGR128" s="406" t="n"/>
      <c r="QGS128" s="406" t="n"/>
      <c r="QGT128" s="406" t="n"/>
      <c r="QGU128" s="406" t="n"/>
      <c r="QGV128" s="406" t="n"/>
      <c r="QGW128" s="406" t="n"/>
      <c r="QGX128" s="406" t="n"/>
      <c r="QGY128" s="406" t="n"/>
      <c r="QGZ128" s="406" t="n"/>
      <c r="QHA128" s="406" t="n"/>
      <c r="QHB128" s="406" t="n"/>
      <c r="QHC128" s="406" t="n"/>
      <c r="QHD128" s="406" t="n"/>
      <c r="QHE128" s="406" t="n"/>
      <c r="QHF128" s="406" t="n"/>
      <c r="QHG128" s="406" t="n"/>
      <c r="QHH128" s="406" t="n"/>
      <c r="QHI128" s="406" t="n"/>
      <c r="QHJ128" s="406" t="n"/>
      <c r="QHK128" s="406" t="n"/>
      <c r="QHL128" s="406" t="n"/>
      <c r="QHM128" s="406" t="n"/>
      <c r="QHN128" s="406" t="n"/>
      <c r="QHO128" s="406" t="n"/>
      <c r="QHP128" s="406" t="n"/>
      <c r="QHQ128" s="406" t="n"/>
      <c r="QHR128" s="406" t="n"/>
      <c r="QHS128" s="406" t="n"/>
      <c r="QHT128" s="406" t="n"/>
      <c r="QHU128" s="406" t="n"/>
      <c r="QHV128" s="406" t="n"/>
      <c r="QHW128" s="406" t="n"/>
      <c r="QHX128" s="406" t="n"/>
      <c r="QHY128" s="406" t="n"/>
      <c r="QHZ128" s="406" t="n"/>
      <c r="QIA128" s="406" t="n"/>
      <c r="QIB128" s="406" t="n"/>
      <c r="QIC128" s="406" t="n"/>
      <c r="QID128" s="406" t="n"/>
      <c r="QIE128" s="406" t="n"/>
      <c r="QIF128" s="406" t="n"/>
      <c r="QIG128" s="406" t="n"/>
      <c r="QIH128" s="406" t="n"/>
      <c r="QII128" s="406" t="n"/>
      <c r="QIJ128" s="406" t="n"/>
      <c r="QIK128" s="406" t="n"/>
      <c r="QIL128" s="406" t="n"/>
      <c r="QIM128" s="406" t="n"/>
      <c r="QIN128" s="406" t="n"/>
      <c r="QIO128" s="406" t="n"/>
      <c r="QIP128" s="406" t="n"/>
      <c r="QIQ128" s="406" t="n"/>
      <c r="QIR128" s="406" t="n"/>
      <c r="QIS128" s="406" t="n"/>
      <c r="QIT128" s="406" t="n"/>
      <c r="QIU128" s="406" t="n"/>
      <c r="QIV128" s="406" t="n"/>
      <c r="QIW128" s="406" t="n"/>
      <c r="QIX128" s="406" t="n"/>
      <c r="QIY128" s="406" t="n"/>
      <c r="QIZ128" s="406" t="n"/>
      <c r="QJA128" s="406" t="n"/>
      <c r="QJB128" s="406" t="n"/>
      <c r="QJC128" s="406" t="n"/>
      <c r="QJD128" s="406" t="n"/>
      <c r="QJE128" s="406" t="n"/>
      <c r="QJF128" s="406" t="n"/>
      <c r="QJG128" s="406" t="n"/>
      <c r="QJH128" s="406" t="n"/>
      <c r="QJI128" s="406" t="n"/>
      <c r="QJJ128" s="406" t="n"/>
      <c r="QJK128" s="406" t="n"/>
      <c r="QJL128" s="406" t="n"/>
      <c r="QJM128" s="406" t="n"/>
      <c r="QJN128" s="406" t="n"/>
      <c r="QJO128" s="406" t="n"/>
      <c r="QJP128" s="406" t="n"/>
      <c r="QJQ128" s="406" t="n"/>
      <c r="QJR128" s="406" t="n"/>
      <c r="QJS128" s="406" t="n"/>
      <c r="QJT128" s="406" t="n"/>
      <c r="QJU128" s="406" t="n"/>
      <c r="QJV128" s="406" t="n"/>
      <c r="QJW128" s="406" t="n"/>
      <c r="QJX128" s="406" t="n"/>
      <c r="QJY128" s="406" t="n"/>
      <c r="QJZ128" s="406" t="n"/>
      <c r="QKA128" s="406" t="n"/>
      <c r="QKB128" s="406" t="n"/>
      <c r="QKC128" s="406" t="n"/>
      <c r="QKD128" s="406" t="n"/>
      <c r="QKE128" s="406" t="n"/>
      <c r="QKF128" s="406" t="n"/>
      <c r="QKG128" s="406" t="n"/>
      <c r="QKH128" s="406" t="n"/>
      <c r="QKI128" s="406" t="n"/>
      <c r="QKJ128" s="406" t="n"/>
      <c r="QKK128" s="406" t="n"/>
      <c r="QKL128" s="406" t="n"/>
      <c r="QKM128" s="406" t="n"/>
      <c r="QKN128" s="406" t="n"/>
      <c r="QKO128" s="406" t="n"/>
      <c r="QKP128" s="406" t="n"/>
      <c r="QKQ128" s="406" t="n"/>
      <c r="QKR128" s="406" t="n"/>
      <c r="QKS128" s="406" t="n"/>
      <c r="QKT128" s="406" t="n"/>
      <c r="QKU128" s="406" t="n"/>
      <c r="QKV128" s="406" t="n"/>
      <c r="QKW128" s="406" t="n"/>
      <c r="QKX128" s="406" t="n"/>
      <c r="QKY128" s="406" t="n"/>
      <c r="QKZ128" s="406" t="n"/>
      <c r="QLA128" s="406" t="n"/>
      <c r="QLB128" s="406" t="n"/>
      <c r="QLC128" s="406" t="n"/>
      <c r="QLD128" s="406" t="n"/>
      <c r="QLE128" s="406" t="n"/>
      <c r="QLF128" s="406" t="n"/>
      <c r="QLG128" s="406" t="n"/>
      <c r="QLH128" s="406" t="n"/>
      <c r="QLI128" s="406" t="n"/>
      <c r="QLJ128" s="406" t="n"/>
      <c r="QLK128" s="406" t="n"/>
      <c r="QLL128" s="406" t="n"/>
      <c r="QLM128" s="406" t="n"/>
      <c r="QLN128" s="406" t="n"/>
      <c r="QLO128" s="406" t="n"/>
      <c r="QLP128" s="406" t="n"/>
      <c r="QLQ128" s="406" t="n"/>
      <c r="QLR128" s="406" t="n"/>
      <c r="QLS128" s="406" t="n"/>
      <c r="QLT128" s="406" t="n"/>
      <c r="QLU128" s="406" t="n"/>
      <c r="QLV128" s="406" t="n"/>
      <c r="QLW128" s="406" t="n"/>
      <c r="QLX128" s="406" t="n"/>
      <c r="QLY128" s="406" t="n"/>
      <c r="QLZ128" s="406" t="n"/>
      <c r="QMA128" s="406" t="n"/>
      <c r="QMB128" s="406" t="n"/>
      <c r="QMC128" s="406" t="n"/>
      <c r="QMD128" s="406" t="n"/>
      <c r="QME128" s="406" t="n"/>
      <c r="QMF128" s="406" t="n"/>
      <c r="QMG128" s="406" t="n"/>
      <c r="QMH128" s="406" t="n"/>
      <c r="QMI128" s="406" t="n"/>
      <c r="QMJ128" s="406" t="n"/>
      <c r="QMK128" s="406" t="n"/>
      <c r="QML128" s="406" t="n"/>
      <c r="QMM128" s="406" t="n"/>
      <c r="QMN128" s="406" t="n"/>
      <c r="QMO128" s="406" t="n"/>
      <c r="QMP128" s="406" t="n"/>
      <c r="QMQ128" s="406" t="n"/>
      <c r="QMR128" s="406" t="n"/>
      <c r="QMS128" s="406" t="n"/>
      <c r="QMT128" s="406" t="n"/>
      <c r="QMU128" s="406" t="n"/>
      <c r="QMV128" s="406" t="n"/>
      <c r="QMW128" s="406" t="n"/>
      <c r="QMX128" s="406" t="n"/>
      <c r="QMY128" s="406" t="n"/>
      <c r="QMZ128" s="406" t="n"/>
      <c r="QNA128" s="406" t="n"/>
      <c r="QNB128" s="406" t="n"/>
      <c r="QNC128" s="406" t="n"/>
      <c r="QND128" s="406" t="n"/>
      <c r="QNE128" s="406" t="n"/>
      <c r="QNF128" s="406" t="n"/>
      <c r="QNG128" s="406" t="n"/>
      <c r="QNH128" s="406" t="n"/>
      <c r="QNI128" s="406" t="n"/>
      <c r="QNJ128" s="406" t="n"/>
      <c r="QNK128" s="406" t="n"/>
      <c r="QNL128" s="406" t="n"/>
      <c r="QNM128" s="406" t="n"/>
      <c r="QNN128" s="406" t="n"/>
      <c r="QNO128" s="406" t="n"/>
      <c r="QNP128" s="406" t="n"/>
      <c r="QNQ128" s="406" t="n"/>
      <c r="QNR128" s="406" t="n"/>
      <c r="QNS128" s="406" t="n"/>
      <c r="QNT128" s="406" t="n"/>
      <c r="QNU128" s="406" t="n"/>
      <c r="QNV128" s="406" t="n"/>
      <c r="QNW128" s="406" t="n"/>
      <c r="QNX128" s="406" t="n"/>
      <c r="QNY128" s="406" t="n"/>
      <c r="QNZ128" s="406" t="n"/>
      <c r="QOA128" s="406" t="n"/>
      <c r="QOB128" s="406" t="n"/>
      <c r="QOC128" s="406" t="n"/>
      <c r="QOD128" s="406" t="n"/>
      <c r="QOE128" s="406" t="n"/>
      <c r="QOF128" s="406" t="n"/>
      <c r="QOG128" s="406" t="n"/>
      <c r="QOH128" s="406" t="n"/>
      <c r="QOI128" s="406" t="n"/>
      <c r="QOJ128" s="406" t="n"/>
      <c r="QOK128" s="406" t="n"/>
      <c r="QOL128" s="406" t="n"/>
      <c r="QOM128" s="406" t="n"/>
      <c r="QON128" s="406" t="n"/>
      <c r="QOO128" s="406" t="n"/>
      <c r="QOP128" s="406" t="n"/>
      <c r="QOQ128" s="406" t="n"/>
      <c r="QOR128" s="406" t="n"/>
      <c r="QOS128" s="406" t="n"/>
      <c r="QOT128" s="406" t="n"/>
      <c r="QOU128" s="406" t="n"/>
      <c r="QOV128" s="406" t="n"/>
      <c r="QOW128" s="406" t="n"/>
      <c r="QOX128" s="406" t="n"/>
      <c r="QOY128" s="406" t="n"/>
      <c r="QOZ128" s="406" t="n"/>
      <c r="QPA128" s="406" t="n"/>
      <c r="QPB128" s="406" t="n"/>
      <c r="QPC128" s="406" t="n"/>
      <c r="QPD128" s="406" t="n"/>
      <c r="QPE128" s="406" t="n"/>
      <c r="QPF128" s="406" t="n"/>
      <c r="QPG128" s="406" t="n"/>
      <c r="QPH128" s="406" t="n"/>
      <c r="QPI128" s="406" t="n"/>
      <c r="QPJ128" s="406" t="n"/>
      <c r="QPK128" s="406" t="n"/>
      <c r="QPL128" s="406" t="n"/>
      <c r="QPM128" s="406" t="n"/>
      <c r="QPN128" s="406" t="n"/>
      <c r="QPO128" s="406" t="n"/>
      <c r="QPP128" s="406" t="n"/>
      <c r="QPQ128" s="406" t="n"/>
      <c r="QPR128" s="406" t="n"/>
      <c r="QPS128" s="406" t="n"/>
      <c r="QPT128" s="406" t="n"/>
      <c r="QPU128" s="406" t="n"/>
      <c r="QPV128" s="406" t="n"/>
      <c r="QPW128" s="406" t="n"/>
      <c r="QPX128" s="406" t="n"/>
      <c r="QPY128" s="406" t="n"/>
      <c r="QPZ128" s="406" t="n"/>
      <c r="QQA128" s="406" t="n"/>
      <c r="QQB128" s="406" t="n"/>
      <c r="QQC128" s="406" t="n"/>
      <c r="QQD128" s="406" t="n"/>
      <c r="QQE128" s="406" t="n"/>
      <c r="QQF128" s="406" t="n"/>
      <c r="QQG128" s="406" t="n"/>
      <c r="QQH128" s="406" t="n"/>
      <c r="QQI128" s="406" t="n"/>
      <c r="QQJ128" s="406" t="n"/>
      <c r="QQK128" s="406" t="n"/>
      <c r="QQL128" s="406" t="n"/>
      <c r="QQM128" s="406" t="n"/>
      <c r="QQN128" s="406" t="n"/>
      <c r="QQO128" s="406" t="n"/>
      <c r="QQP128" s="406" t="n"/>
      <c r="QQQ128" s="406" t="n"/>
      <c r="QQR128" s="406" t="n"/>
      <c r="QQS128" s="406" t="n"/>
      <c r="QQT128" s="406" t="n"/>
      <c r="QQU128" s="406" t="n"/>
      <c r="QQV128" s="406" t="n"/>
      <c r="QQW128" s="406" t="n"/>
      <c r="QQX128" s="406" t="n"/>
      <c r="QQY128" s="406" t="n"/>
      <c r="QQZ128" s="406" t="n"/>
      <c r="QRA128" s="406" t="n"/>
      <c r="QRB128" s="406" t="n"/>
      <c r="QRC128" s="406" t="n"/>
      <c r="QRD128" s="406" t="n"/>
      <c r="QRE128" s="406" t="n"/>
      <c r="QRF128" s="406" t="n"/>
      <c r="QRG128" s="406" t="n"/>
      <c r="QRH128" s="406" t="n"/>
      <c r="QRI128" s="406" t="n"/>
      <c r="QRJ128" s="406" t="n"/>
      <c r="QRK128" s="406" t="n"/>
      <c r="QRL128" s="406" t="n"/>
      <c r="QRM128" s="406" t="n"/>
      <c r="QRN128" s="406" t="n"/>
      <c r="QRO128" s="406" t="n"/>
      <c r="QRP128" s="406" t="n"/>
      <c r="QRQ128" s="406" t="n"/>
      <c r="QRR128" s="406" t="n"/>
      <c r="QRS128" s="406" t="n"/>
      <c r="QRT128" s="406" t="n"/>
      <c r="QRU128" s="406" t="n"/>
      <c r="QRV128" s="406" t="n"/>
      <c r="QRW128" s="406" t="n"/>
      <c r="QRX128" s="406" t="n"/>
      <c r="QRY128" s="406" t="n"/>
      <c r="QRZ128" s="406" t="n"/>
      <c r="QSA128" s="406" t="n"/>
      <c r="QSB128" s="406" t="n"/>
      <c r="QSC128" s="406" t="n"/>
      <c r="QSD128" s="406" t="n"/>
      <c r="QSE128" s="406" t="n"/>
      <c r="QSF128" s="406" t="n"/>
      <c r="QSG128" s="406" t="n"/>
      <c r="QSH128" s="406" t="n"/>
      <c r="QSI128" s="406" t="n"/>
      <c r="QSJ128" s="406" t="n"/>
      <c r="QSK128" s="406" t="n"/>
      <c r="QSL128" s="406" t="n"/>
      <c r="QSM128" s="406" t="n"/>
      <c r="QSN128" s="406" t="n"/>
      <c r="QSO128" s="406" t="n"/>
      <c r="QSP128" s="406" t="n"/>
      <c r="QSQ128" s="406" t="n"/>
      <c r="QSR128" s="406" t="n"/>
      <c r="QSS128" s="406" t="n"/>
      <c r="QST128" s="406" t="n"/>
      <c r="QSU128" s="406" t="n"/>
      <c r="QSV128" s="406" t="n"/>
      <c r="QSW128" s="406" t="n"/>
      <c r="QSX128" s="406" t="n"/>
      <c r="QSY128" s="406" t="n"/>
      <c r="QSZ128" s="406" t="n"/>
      <c r="QTA128" s="406" t="n"/>
      <c r="QTB128" s="406" t="n"/>
      <c r="QTC128" s="406" t="n"/>
      <c r="QTD128" s="406" t="n"/>
      <c r="QTE128" s="406" t="n"/>
      <c r="QTF128" s="406" t="n"/>
      <c r="QTG128" s="406" t="n"/>
      <c r="QTH128" s="406" t="n"/>
      <c r="QTI128" s="406" t="n"/>
      <c r="QTJ128" s="406" t="n"/>
      <c r="QTK128" s="406" t="n"/>
      <c r="QTL128" s="406" t="n"/>
      <c r="QTM128" s="406" t="n"/>
      <c r="QTN128" s="406" t="n"/>
      <c r="QTO128" s="406" t="n"/>
      <c r="QTP128" s="406" t="n"/>
      <c r="QTQ128" s="406" t="n"/>
      <c r="QTR128" s="406" t="n"/>
      <c r="QTS128" s="406" t="n"/>
      <c r="QTT128" s="406" t="n"/>
      <c r="QTU128" s="406" t="n"/>
      <c r="QTV128" s="406" t="n"/>
      <c r="QTW128" s="406" t="n"/>
      <c r="QTX128" s="406" t="n"/>
      <c r="QTY128" s="406" t="n"/>
      <c r="QTZ128" s="406" t="n"/>
      <c r="QUA128" s="406" t="n"/>
      <c r="QUB128" s="406" t="n"/>
      <c r="QUC128" s="406" t="n"/>
      <c r="QUD128" s="406" t="n"/>
      <c r="QUE128" s="406" t="n"/>
      <c r="QUF128" s="406" t="n"/>
      <c r="QUG128" s="406" t="n"/>
      <c r="QUH128" s="406" t="n"/>
      <c r="QUI128" s="406" t="n"/>
      <c r="QUJ128" s="406" t="n"/>
      <c r="QUK128" s="406" t="n"/>
      <c r="QUL128" s="406" t="n"/>
      <c r="QUM128" s="406" t="n"/>
      <c r="QUN128" s="406" t="n"/>
      <c r="QUO128" s="406" t="n"/>
      <c r="QUP128" s="406" t="n"/>
      <c r="QUQ128" s="406" t="n"/>
      <c r="QUR128" s="406" t="n"/>
      <c r="QUS128" s="406" t="n"/>
      <c r="QUT128" s="406" t="n"/>
      <c r="QUU128" s="406" t="n"/>
      <c r="QUV128" s="406" t="n"/>
      <c r="QUW128" s="406" t="n"/>
      <c r="QUX128" s="406" t="n"/>
      <c r="QUY128" s="406" t="n"/>
      <c r="QUZ128" s="406" t="n"/>
      <c r="QVA128" s="406" t="n"/>
      <c r="QVB128" s="406" t="n"/>
      <c r="QVC128" s="406" t="n"/>
      <c r="QVD128" s="406" t="n"/>
      <c r="QVE128" s="406" t="n"/>
      <c r="QVF128" s="406" t="n"/>
      <c r="QVG128" s="406" t="n"/>
      <c r="QVH128" s="406" t="n"/>
      <c r="QVI128" s="406" t="n"/>
      <c r="QVJ128" s="406" t="n"/>
      <c r="QVK128" s="406" t="n"/>
      <c r="QVL128" s="406" t="n"/>
      <c r="QVM128" s="406" t="n"/>
      <c r="QVN128" s="406" t="n"/>
      <c r="QVO128" s="406" t="n"/>
      <c r="QVP128" s="406" t="n"/>
      <c r="QVQ128" s="406" t="n"/>
      <c r="QVR128" s="406" t="n"/>
      <c r="QVS128" s="406" t="n"/>
      <c r="QVT128" s="406" t="n"/>
      <c r="QVU128" s="406" t="n"/>
      <c r="QVV128" s="406" t="n"/>
      <c r="QVW128" s="406" t="n"/>
      <c r="QVX128" s="406" t="n"/>
      <c r="QVY128" s="406" t="n"/>
      <c r="QVZ128" s="406" t="n"/>
      <c r="QWA128" s="406" t="n"/>
      <c r="QWB128" s="406" t="n"/>
      <c r="QWC128" s="406" t="n"/>
      <c r="QWD128" s="406" t="n"/>
      <c r="QWE128" s="406" t="n"/>
      <c r="QWF128" s="406" t="n"/>
      <c r="QWG128" s="406" t="n"/>
      <c r="QWH128" s="406" t="n"/>
      <c r="QWI128" s="406" t="n"/>
      <c r="QWJ128" s="406" t="n"/>
      <c r="QWK128" s="406" t="n"/>
      <c r="QWL128" s="406" t="n"/>
      <c r="QWM128" s="406" t="n"/>
      <c r="QWN128" s="406" t="n"/>
      <c r="QWO128" s="406" t="n"/>
      <c r="QWP128" s="406" t="n"/>
      <c r="QWQ128" s="406" t="n"/>
      <c r="QWR128" s="406" t="n"/>
      <c r="QWS128" s="406" t="n"/>
      <c r="QWT128" s="406" t="n"/>
      <c r="QWU128" s="406" t="n"/>
      <c r="QWV128" s="406" t="n"/>
      <c r="QWW128" s="406" t="n"/>
      <c r="QWX128" s="406" t="n"/>
      <c r="QWY128" s="406" t="n"/>
      <c r="QWZ128" s="406" t="n"/>
      <c r="QXA128" s="406" t="n"/>
      <c r="QXB128" s="406" t="n"/>
      <c r="QXC128" s="406" t="n"/>
      <c r="QXD128" s="406" t="n"/>
      <c r="QXE128" s="406" t="n"/>
      <c r="QXF128" s="406" t="n"/>
      <c r="QXG128" s="406" t="n"/>
      <c r="QXH128" s="406" t="n"/>
      <c r="QXI128" s="406" t="n"/>
      <c r="QXJ128" s="406" t="n"/>
      <c r="QXK128" s="406" t="n"/>
      <c r="QXL128" s="406" t="n"/>
      <c r="QXM128" s="406" t="n"/>
      <c r="QXN128" s="406" t="n"/>
      <c r="QXO128" s="406" t="n"/>
      <c r="QXP128" s="406" t="n"/>
      <c r="QXQ128" s="406" t="n"/>
      <c r="QXR128" s="406" t="n"/>
      <c r="QXS128" s="406" t="n"/>
      <c r="QXT128" s="406" t="n"/>
      <c r="QXU128" s="406" t="n"/>
      <c r="QXV128" s="406" t="n"/>
      <c r="QXW128" s="406" t="n"/>
      <c r="QXX128" s="406" t="n"/>
      <c r="QXY128" s="406" t="n"/>
      <c r="QXZ128" s="406" t="n"/>
      <c r="QYA128" s="406" t="n"/>
      <c r="QYB128" s="406" t="n"/>
      <c r="QYC128" s="406" t="n"/>
      <c r="QYD128" s="406" t="n"/>
      <c r="QYE128" s="406" t="n"/>
      <c r="QYF128" s="406" t="n"/>
      <c r="QYG128" s="406" t="n"/>
      <c r="QYH128" s="406" t="n"/>
      <c r="QYI128" s="406" t="n"/>
      <c r="QYJ128" s="406" t="n"/>
      <c r="QYK128" s="406" t="n"/>
      <c r="QYL128" s="406" t="n"/>
      <c r="QYM128" s="406" t="n"/>
      <c r="QYN128" s="406" t="n"/>
      <c r="QYO128" s="406" t="n"/>
      <c r="QYP128" s="406" t="n"/>
      <c r="QYQ128" s="406" t="n"/>
      <c r="QYR128" s="406" t="n"/>
      <c r="QYS128" s="406" t="n"/>
      <c r="QYT128" s="406" t="n"/>
      <c r="QYU128" s="406" t="n"/>
      <c r="QYV128" s="406" t="n"/>
      <c r="QYW128" s="406" t="n"/>
      <c r="QYX128" s="406" t="n"/>
      <c r="QYY128" s="406" t="n"/>
      <c r="QYZ128" s="406" t="n"/>
      <c r="QZA128" s="406" t="n"/>
      <c r="QZB128" s="406" t="n"/>
      <c r="QZC128" s="406" t="n"/>
      <c r="QZD128" s="406" t="n"/>
      <c r="QZE128" s="406" t="n"/>
      <c r="QZF128" s="406" t="n"/>
      <c r="QZG128" s="406" t="n"/>
      <c r="QZH128" s="406" t="n"/>
      <c r="QZI128" s="406" t="n"/>
      <c r="QZJ128" s="406" t="n"/>
      <c r="QZK128" s="406" t="n"/>
      <c r="QZL128" s="406" t="n"/>
      <c r="QZM128" s="406" t="n"/>
      <c r="QZN128" s="406" t="n"/>
      <c r="QZO128" s="406" t="n"/>
      <c r="QZP128" s="406" t="n"/>
      <c r="QZQ128" s="406" t="n"/>
      <c r="QZR128" s="406" t="n"/>
      <c r="QZS128" s="406" t="n"/>
      <c r="QZT128" s="406" t="n"/>
      <c r="QZU128" s="406" t="n"/>
      <c r="QZV128" s="406" t="n"/>
      <c r="QZW128" s="406" t="n"/>
      <c r="QZX128" s="406" t="n"/>
      <c r="QZY128" s="406" t="n"/>
      <c r="QZZ128" s="406" t="n"/>
      <c r="RAA128" s="406" t="n"/>
      <c r="RAB128" s="406" t="n"/>
      <c r="RAC128" s="406" t="n"/>
      <c r="RAD128" s="406" t="n"/>
      <c r="RAE128" s="406" t="n"/>
      <c r="RAF128" s="406" t="n"/>
      <c r="RAG128" s="406" t="n"/>
      <c r="RAH128" s="406" t="n"/>
      <c r="RAI128" s="406" t="n"/>
      <c r="RAJ128" s="406" t="n"/>
      <c r="RAK128" s="406" t="n"/>
      <c r="RAL128" s="406" t="n"/>
      <c r="RAM128" s="406" t="n"/>
      <c r="RAN128" s="406" t="n"/>
      <c r="RAO128" s="406" t="n"/>
      <c r="RAP128" s="406" t="n"/>
      <c r="RAQ128" s="406" t="n"/>
      <c r="RAR128" s="406" t="n"/>
      <c r="RAS128" s="406" t="n"/>
      <c r="RAT128" s="406" t="n"/>
      <c r="RAU128" s="406" t="n"/>
      <c r="RAV128" s="406" t="n"/>
      <c r="RAW128" s="406" t="n"/>
      <c r="RAX128" s="406" t="n"/>
      <c r="RAY128" s="406" t="n"/>
      <c r="RAZ128" s="406" t="n"/>
      <c r="RBA128" s="406" t="n"/>
      <c r="RBB128" s="406" t="n"/>
      <c r="RBC128" s="406" t="n"/>
      <c r="RBD128" s="406" t="n"/>
      <c r="RBE128" s="406" t="n"/>
      <c r="RBF128" s="406" t="n"/>
      <c r="RBG128" s="406" t="n"/>
      <c r="RBH128" s="406" t="n"/>
      <c r="RBI128" s="406" t="n"/>
      <c r="RBJ128" s="406" t="n"/>
      <c r="RBK128" s="406" t="n"/>
      <c r="RBL128" s="406" t="n"/>
      <c r="RBM128" s="406" t="n"/>
      <c r="RBN128" s="406" t="n"/>
      <c r="RBO128" s="406" t="n"/>
      <c r="RBP128" s="406" t="n"/>
      <c r="RBQ128" s="406" t="n"/>
      <c r="RBR128" s="406" t="n"/>
      <c r="RBS128" s="406" t="n"/>
      <c r="RBT128" s="406" t="n"/>
      <c r="RBU128" s="406" t="n"/>
      <c r="RBV128" s="406" t="n"/>
      <c r="RBW128" s="406" t="n"/>
      <c r="RBX128" s="406" t="n"/>
      <c r="RBY128" s="406" t="n"/>
      <c r="RBZ128" s="406" t="n"/>
      <c r="RCA128" s="406" t="n"/>
      <c r="RCB128" s="406" t="n"/>
      <c r="RCC128" s="406" t="n"/>
      <c r="RCD128" s="406" t="n"/>
      <c r="RCE128" s="406" t="n"/>
      <c r="RCF128" s="406" t="n"/>
      <c r="RCG128" s="406" t="n"/>
      <c r="RCH128" s="406" t="n"/>
      <c r="RCI128" s="406" t="n"/>
      <c r="RCJ128" s="406" t="n"/>
      <c r="RCK128" s="406" t="n"/>
      <c r="RCL128" s="406" t="n"/>
      <c r="RCM128" s="406" t="n"/>
      <c r="RCN128" s="406" t="n"/>
      <c r="RCO128" s="406" t="n"/>
      <c r="RCP128" s="406" t="n"/>
      <c r="RCQ128" s="406" t="n"/>
      <c r="RCR128" s="406" t="n"/>
      <c r="RCS128" s="406" t="n"/>
      <c r="RCT128" s="406" t="n"/>
      <c r="RCU128" s="406" t="n"/>
      <c r="RCV128" s="406" t="n"/>
      <c r="RCW128" s="406" t="n"/>
      <c r="RCX128" s="406" t="n"/>
      <c r="RCY128" s="406" t="n"/>
      <c r="RCZ128" s="406" t="n"/>
      <c r="RDA128" s="406" t="n"/>
      <c r="RDB128" s="406" t="n"/>
      <c r="RDC128" s="406" t="n"/>
      <c r="RDD128" s="406" t="n"/>
      <c r="RDE128" s="406" t="n"/>
      <c r="RDF128" s="406" t="n"/>
      <c r="RDG128" s="406" t="n"/>
      <c r="RDH128" s="406" t="n"/>
      <c r="RDI128" s="406" t="n"/>
      <c r="RDJ128" s="406" t="n"/>
      <c r="RDK128" s="406" t="n"/>
      <c r="RDL128" s="406" t="n"/>
      <c r="RDM128" s="406" t="n"/>
      <c r="RDN128" s="406" t="n"/>
      <c r="RDO128" s="406" t="n"/>
      <c r="RDP128" s="406" t="n"/>
      <c r="RDQ128" s="406" t="n"/>
      <c r="RDR128" s="406" t="n"/>
      <c r="RDS128" s="406" t="n"/>
      <c r="RDT128" s="406" t="n"/>
      <c r="RDU128" s="406" t="n"/>
      <c r="RDV128" s="406" t="n"/>
      <c r="RDW128" s="406" t="n"/>
      <c r="RDX128" s="406" t="n"/>
      <c r="RDY128" s="406" t="n"/>
      <c r="RDZ128" s="406" t="n"/>
      <c r="REA128" s="406" t="n"/>
      <c r="REB128" s="406" t="n"/>
      <c r="REC128" s="406" t="n"/>
      <c r="RED128" s="406" t="n"/>
      <c r="REE128" s="406" t="n"/>
      <c r="REF128" s="406" t="n"/>
      <c r="REG128" s="406" t="n"/>
      <c r="REH128" s="406" t="n"/>
      <c r="REI128" s="406" t="n"/>
      <c r="REJ128" s="406" t="n"/>
      <c r="REK128" s="406" t="n"/>
      <c r="REL128" s="406" t="n"/>
      <c r="REM128" s="406" t="n"/>
      <c r="REN128" s="406" t="n"/>
      <c r="REO128" s="406" t="n"/>
      <c r="REP128" s="406" t="n"/>
      <c r="REQ128" s="406" t="n"/>
      <c r="RER128" s="406" t="n"/>
      <c r="RES128" s="406" t="n"/>
      <c r="RET128" s="406" t="n"/>
      <c r="REU128" s="406" t="n"/>
      <c r="REV128" s="406" t="n"/>
      <c r="REW128" s="406" t="n"/>
      <c r="REX128" s="406" t="n"/>
      <c r="REY128" s="406" t="n"/>
      <c r="REZ128" s="406" t="n"/>
      <c r="RFA128" s="406" t="n"/>
      <c r="RFB128" s="406" t="n"/>
      <c r="RFC128" s="406" t="n"/>
      <c r="RFD128" s="406" t="n"/>
      <c r="RFE128" s="406" t="n"/>
      <c r="RFF128" s="406" t="n"/>
      <c r="RFG128" s="406" t="n"/>
      <c r="RFH128" s="406" t="n"/>
      <c r="RFI128" s="406" t="n"/>
      <c r="RFJ128" s="406" t="n"/>
      <c r="RFK128" s="406" t="n"/>
      <c r="RFL128" s="406" t="n"/>
      <c r="RFM128" s="406" t="n"/>
      <c r="RFN128" s="406" t="n"/>
      <c r="RFO128" s="406" t="n"/>
      <c r="RFP128" s="406" t="n"/>
      <c r="RFQ128" s="406" t="n"/>
      <c r="RFR128" s="406" t="n"/>
      <c r="RFS128" s="406" t="n"/>
      <c r="RFT128" s="406" t="n"/>
      <c r="RFU128" s="406" t="n"/>
      <c r="RFV128" s="406" t="n"/>
      <c r="RFW128" s="406" t="n"/>
      <c r="RFX128" s="406" t="n"/>
      <c r="RFY128" s="406" t="n"/>
      <c r="RFZ128" s="406" t="n"/>
      <c r="RGA128" s="406" t="n"/>
      <c r="RGB128" s="406" t="n"/>
      <c r="RGC128" s="406" t="n"/>
      <c r="RGD128" s="406" t="n"/>
      <c r="RGE128" s="406" t="n"/>
      <c r="RGF128" s="406" t="n"/>
      <c r="RGG128" s="406" t="n"/>
      <c r="RGH128" s="406" t="n"/>
      <c r="RGI128" s="406" t="n"/>
      <c r="RGJ128" s="406" t="n"/>
      <c r="RGK128" s="406" t="n"/>
      <c r="RGL128" s="406" t="n"/>
      <c r="RGM128" s="406" t="n"/>
      <c r="RGN128" s="406" t="n"/>
      <c r="RGO128" s="406" t="n"/>
      <c r="RGP128" s="406" t="n"/>
      <c r="RGQ128" s="406" t="n"/>
      <c r="RGR128" s="406" t="n"/>
      <c r="RGS128" s="406" t="n"/>
      <c r="RGT128" s="406" t="n"/>
      <c r="RGU128" s="406" t="n"/>
      <c r="RGV128" s="406" t="n"/>
      <c r="RGW128" s="406" t="n"/>
      <c r="RGX128" s="406" t="n"/>
      <c r="RGY128" s="406" t="n"/>
      <c r="RGZ128" s="406" t="n"/>
      <c r="RHA128" s="406" t="n"/>
      <c r="RHB128" s="406" t="n"/>
      <c r="RHC128" s="406" t="n"/>
      <c r="RHD128" s="406" t="n"/>
      <c r="RHE128" s="406" t="n"/>
      <c r="RHF128" s="406" t="n"/>
      <c r="RHG128" s="406" t="n"/>
      <c r="RHH128" s="406" t="n"/>
      <c r="RHI128" s="406" t="n"/>
      <c r="RHJ128" s="406" t="n"/>
      <c r="RHK128" s="406" t="n"/>
      <c r="RHL128" s="406" t="n"/>
      <c r="RHM128" s="406" t="n"/>
      <c r="RHN128" s="406" t="n"/>
      <c r="RHO128" s="406" t="n"/>
      <c r="RHP128" s="406" t="n"/>
      <c r="RHQ128" s="406" t="n"/>
      <c r="RHR128" s="406" t="n"/>
      <c r="RHS128" s="406" t="n"/>
      <c r="RHT128" s="406" t="n"/>
      <c r="RHU128" s="406" t="n"/>
      <c r="RHV128" s="406" t="n"/>
      <c r="RHW128" s="406" t="n"/>
      <c r="RHX128" s="406" t="n"/>
      <c r="RHY128" s="406" t="n"/>
      <c r="RHZ128" s="406" t="n"/>
      <c r="RIA128" s="406" t="n"/>
      <c r="RIB128" s="406" t="n"/>
      <c r="RIC128" s="406" t="n"/>
      <c r="RID128" s="406" t="n"/>
      <c r="RIE128" s="406" t="n"/>
      <c r="RIF128" s="406" t="n"/>
      <c r="RIG128" s="406" t="n"/>
      <c r="RIH128" s="406" t="n"/>
      <c r="RII128" s="406" t="n"/>
      <c r="RIJ128" s="406" t="n"/>
      <c r="RIK128" s="406" t="n"/>
      <c r="RIL128" s="406" t="n"/>
      <c r="RIM128" s="406" t="n"/>
      <c r="RIN128" s="406" t="n"/>
      <c r="RIO128" s="406" t="n"/>
      <c r="RIP128" s="406" t="n"/>
      <c r="RIQ128" s="406" t="n"/>
      <c r="RIR128" s="406" t="n"/>
      <c r="RIS128" s="406" t="n"/>
      <c r="RIT128" s="406" t="n"/>
      <c r="RIU128" s="406" t="n"/>
      <c r="RIV128" s="406" t="n"/>
      <c r="RIW128" s="406" t="n"/>
      <c r="RIX128" s="406" t="n"/>
      <c r="RIY128" s="406" t="n"/>
      <c r="RIZ128" s="406" t="n"/>
      <c r="RJA128" s="406" t="n"/>
      <c r="RJB128" s="406" t="n"/>
      <c r="RJC128" s="406" t="n"/>
      <c r="RJD128" s="406" t="n"/>
      <c r="RJE128" s="406" t="n"/>
      <c r="RJF128" s="406" t="n"/>
      <c r="RJG128" s="406" t="n"/>
      <c r="RJH128" s="406" t="n"/>
      <c r="RJI128" s="406" t="n"/>
      <c r="RJJ128" s="406" t="n"/>
      <c r="RJK128" s="406" t="n"/>
      <c r="RJL128" s="406" t="n"/>
      <c r="RJM128" s="406" t="n"/>
      <c r="RJN128" s="406" t="n"/>
      <c r="RJO128" s="406" t="n"/>
      <c r="RJP128" s="406" t="n"/>
      <c r="RJQ128" s="406" t="n"/>
      <c r="RJR128" s="406" t="n"/>
      <c r="RJS128" s="406" t="n"/>
      <c r="RJT128" s="406" t="n"/>
      <c r="RJU128" s="406" t="n"/>
      <c r="RJV128" s="406" t="n"/>
      <c r="RJW128" s="406" t="n"/>
      <c r="RJX128" s="406" t="n"/>
      <c r="RJY128" s="406" t="n"/>
      <c r="RJZ128" s="406" t="n"/>
      <c r="RKA128" s="406" t="n"/>
      <c r="RKB128" s="406" t="n"/>
      <c r="RKC128" s="406" t="n"/>
      <c r="RKD128" s="406" t="n"/>
      <c r="RKE128" s="406" t="n"/>
      <c r="RKF128" s="406" t="n"/>
      <c r="RKG128" s="406" t="n"/>
      <c r="RKH128" s="406" t="n"/>
      <c r="RKI128" s="406" t="n"/>
      <c r="RKJ128" s="406" t="n"/>
      <c r="RKK128" s="406" t="n"/>
      <c r="RKL128" s="406" t="n"/>
      <c r="RKM128" s="406" t="n"/>
      <c r="RKN128" s="406" t="n"/>
      <c r="RKO128" s="406" t="n"/>
      <c r="RKP128" s="406" t="n"/>
      <c r="RKQ128" s="406" t="n"/>
      <c r="RKR128" s="406" t="n"/>
      <c r="RKS128" s="406" t="n"/>
      <c r="RKT128" s="406" t="n"/>
      <c r="RKU128" s="406" t="n"/>
      <c r="RKV128" s="406" t="n"/>
      <c r="RKW128" s="406" t="n"/>
      <c r="RKX128" s="406" t="n"/>
      <c r="RKY128" s="406" t="n"/>
      <c r="RKZ128" s="406" t="n"/>
      <c r="RLA128" s="406" t="n"/>
      <c r="RLB128" s="406" t="n"/>
      <c r="RLC128" s="406" t="n"/>
      <c r="RLD128" s="406" t="n"/>
      <c r="RLE128" s="406" t="n"/>
      <c r="RLF128" s="406" t="n"/>
      <c r="RLG128" s="406" t="n"/>
      <c r="RLH128" s="406" t="n"/>
      <c r="RLI128" s="406" t="n"/>
      <c r="RLJ128" s="406" t="n"/>
      <c r="RLK128" s="406" t="n"/>
      <c r="RLL128" s="406" t="n"/>
      <c r="RLM128" s="406" t="n"/>
      <c r="RLN128" s="406" t="n"/>
      <c r="RLO128" s="406" t="n"/>
      <c r="RLP128" s="406" t="n"/>
      <c r="RLQ128" s="406" t="n"/>
      <c r="RLR128" s="406" t="n"/>
      <c r="RLS128" s="406" t="n"/>
      <c r="RLT128" s="406" t="n"/>
      <c r="RLU128" s="406" t="n"/>
      <c r="RLV128" s="406" t="n"/>
      <c r="RLW128" s="406" t="n"/>
      <c r="RLX128" s="406" t="n"/>
      <c r="RLY128" s="406" t="n"/>
      <c r="RLZ128" s="406" t="n"/>
      <c r="RMA128" s="406" t="n"/>
      <c r="RMB128" s="406" t="n"/>
      <c r="RMC128" s="406" t="n"/>
      <c r="RMD128" s="406" t="n"/>
      <c r="RME128" s="406" t="n"/>
      <c r="RMF128" s="406" t="n"/>
      <c r="RMG128" s="406" t="n"/>
      <c r="RMH128" s="406" t="n"/>
      <c r="RMI128" s="406" t="n"/>
      <c r="RMJ128" s="406" t="n"/>
      <c r="RMK128" s="406" t="n"/>
      <c r="RML128" s="406" t="n"/>
      <c r="RMM128" s="406" t="n"/>
      <c r="RMN128" s="406" t="n"/>
      <c r="RMO128" s="406" t="n"/>
      <c r="RMP128" s="406" t="n"/>
      <c r="RMQ128" s="406" t="n"/>
      <c r="RMR128" s="406" t="n"/>
      <c r="RMS128" s="406" t="n"/>
      <c r="RMT128" s="406" t="n"/>
      <c r="RMU128" s="406" t="n"/>
      <c r="RMV128" s="406" t="n"/>
      <c r="RMW128" s="406" t="n"/>
      <c r="RMX128" s="406" t="n"/>
      <c r="RMY128" s="406" t="n"/>
      <c r="RMZ128" s="406" t="n"/>
      <c r="RNA128" s="406" t="n"/>
      <c r="RNB128" s="406" t="n"/>
      <c r="RNC128" s="406" t="n"/>
      <c r="RND128" s="406" t="n"/>
      <c r="RNE128" s="406" t="n"/>
      <c r="RNF128" s="406" t="n"/>
      <c r="RNG128" s="406" t="n"/>
      <c r="RNH128" s="406" t="n"/>
      <c r="RNI128" s="406" t="n"/>
      <c r="RNJ128" s="406" t="n"/>
      <c r="RNK128" s="406" t="n"/>
      <c r="RNL128" s="406" t="n"/>
      <c r="RNM128" s="406" t="n"/>
      <c r="RNN128" s="406" t="n"/>
      <c r="RNO128" s="406" t="n"/>
      <c r="RNP128" s="406" t="n"/>
      <c r="RNQ128" s="406" t="n"/>
      <c r="RNR128" s="406" t="n"/>
      <c r="RNS128" s="406" t="n"/>
      <c r="RNT128" s="406" t="n"/>
      <c r="RNU128" s="406" t="n"/>
      <c r="RNV128" s="406" t="n"/>
      <c r="RNW128" s="406" t="n"/>
      <c r="RNX128" s="406" t="n"/>
      <c r="RNY128" s="406" t="n"/>
      <c r="RNZ128" s="406" t="n"/>
      <c r="ROA128" s="406" t="n"/>
      <c r="ROB128" s="406" t="n"/>
      <c r="ROC128" s="406" t="n"/>
      <c r="ROD128" s="406" t="n"/>
      <c r="ROE128" s="406" t="n"/>
      <c r="ROF128" s="406" t="n"/>
      <c r="ROG128" s="406" t="n"/>
      <c r="ROH128" s="406" t="n"/>
      <c r="ROI128" s="406" t="n"/>
      <c r="ROJ128" s="406" t="n"/>
      <c r="ROK128" s="406" t="n"/>
      <c r="ROL128" s="406" t="n"/>
      <c r="ROM128" s="406" t="n"/>
      <c r="RON128" s="406" t="n"/>
      <c r="ROO128" s="406" t="n"/>
      <c r="ROP128" s="406" t="n"/>
      <c r="ROQ128" s="406" t="n"/>
      <c r="ROR128" s="406" t="n"/>
      <c r="ROS128" s="406" t="n"/>
      <c r="ROT128" s="406" t="n"/>
      <c r="ROU128" s="406" t="n"/>
      <c r="ROV128" s="406" t="n"/>
      <c r="ROW128" s="406" t="n"/>
      <c r="ROX128" s="406" t="n"/>
      <c r="ROY128" s="406" t="n"/>
      <c r="ROZ128" s="406" t="n"/>
      <c r="RPA128" s="406" t="n"/>
      <c r="RPB128" s="406" t="n"/>
      <c r="RPC128" s="406" t="n"/>
      <c r="RPD128" s="406" t="n"/>
      <c r="RPE128" s="406" t="n"/>
      <c r="RPF128" s="406" t="n"/>
      <c r="RPG128" s="406" t="n"/>
      <c r="RPH128" s="406" t="n"/>
      <c r="RPI128" s="406" t="n"/>
      <c r="RPJ128" s="406" t="n"/>
      <c r="RPK128" s="406" t="n"/>
      <c r="RPL128" s="406" t="n"/>
      <c r="RPM128" s="406" t="n"/>
      <c r="RPN128" s="406" t="n"/>
      <c r="RPO128" s="406" t="n"/>
      <c r="RPP128" s="406" t="n"/>
      <c r="RPQ128" s="406" t="n"/>
      <c r="RPR128" s="406" t="n"/>
      <c r="RPS128" s="406" t="n"/>
      <c r="RPT128" s="406" t="n"/>
      <c r="RPU128" s="406" t="n"/>
      <c r="RPV128" s="406" t="n"/>
      <c r="RPW128" s="406" t="n"/>
      <c r="RPX128" s="406" t="n"/>
      <c r="RPY128" s="406" t="n"/>
      <c r="RPZ128" s="406" t="n"/>
      <c r="RQA128" s="406" t="n"/>
      <c r="RQB128" s="406" t="n"/>
      <c r="RQC128" s="406" t="n"/>
      <c r="RQD128" s="406" t="n"/>
      <c r="RQE128" s="406" t="n"/>
      <c r="RQF128" s="406" t="n"/>
      <c r="RQG128" s="406" t="n"/>
      <c r="RQH128" s="406" t="n"/>
      <c r="RQI128" s="406" t="n"/>
      <c r="RQJ128" s="406" t="n"/>
      <c r="RQK128" s="406" t="n"/>
      <c r="RQL128" s="406" t="n"/>
      <c r="RQM128" s="406" t="n"/>
      <c r="RQN128" s="406" t="n"/>
      <c r="RQO128" s="406" t="n"/>
      <c r="RQP128" s="406" t="n"/>
      <c r="RQQ128" s="406" t="n"/>
      <c r="RQR128" s="406" t="n"/>
      <c r="RQS128" s="406" t="n"/>
      <c r="RQT128" s="406" t="n"/>
      <c r="RQU128" s="406" t="n"/>
      <c r="RQV128" s="406" t="n"/>
      <c r="RQW128" s="406" t="n"/>
      <c r="RQX128" s="406" t="n"/>
      <c r="RQY128" s="406" t="n"/>
      <c r="RQZ128" s="406" t="n"/>
      <c r="RRA128" s="406" t="n"/>
      <c r="RRB128" s="406" t="n"/>
      <c r="RRC128" s="406" t="n"/>
      <c r="RRD128" s="406" t="n"/>
      <c r="RRE128" s="406" t="n"/>
      <c r="RRF128" s="406" t="n"/>
      <c r="RRG128" s="406" t="n"/>
      <c r="RRH128" s="406" t="n"/>
      <c r="RRI128" s="406" t="n"/>
      <c r="RRJ128" s="406" t="n"/>
      <c r="RRK128" s="406" t="n"/>
      <c r="RRL128" s="406" t="n"/>
      <c r="RRM128" s="406" t="n"/>
      <c r="RRN128" s="406" t="n"/>
      <c r="RRO128" s="406" t="n"/>
      <c r="RRP128" s="406" t="n"/>
      <c r="RRQ128" s="406" t="n"/>
      <c r="RRR128" s="406" t="n"/>
      <c r="RRS128" s="406" t="n"/>
      <c r="RRT128" s="406" t="n"/>
      <c r="RRU128" s="406" t="n"/>
      <c r="RRV128" s="406" t="n"/>
      <c r="RRW128" s="406" t="n"/>
      <c r="RRX128" s="406" t="n"/>
      <c r="RRY128" s="406" t="n"/>
      <c r="RRZ128" s="406" t="n"/>
      <c r="RSA128" s="406" t="n"/>
      <c r="RSB128" s="406" t="n"/>
      <c r="RSC128" s="406" t="n"/>
      <c r="RSD128" s="406" t="n"/>
      <c r="RSE128" s="406" t="n"/>
      <c r="RSF128" s="406" t="n"/>
      <c r="RSG128" s="406" t="n"/>
      <c r="RSH128" s="406" t="n"/>
      <c r="RSI128" s="406" t="n"/>
      <c r="RSJ128" s="406" t="n"/>
      <c r="RSK128" s="406" t="n"/>
      <c r="RSL128" s="406" t="n"/>
      <c r="RSM128" s="406" t="n"/>
      <c r="RSN128" s="406" t="n"/>
      <c r="RSO128" s="406" t="n"/>
      <c r="RSP128" s="406" t="n"/>
      <c r="RSQ128" s="406" t="n"/>
      <c r="RSR128" s="406" t="n"/>
      <c r="RSS128" s="406" t="n"/>
      <c r="RST128" s="406" t="n"/>
      <c r="RSU128" s="406" t="n"/>
      <c r="RSV128" s="406" t="n"/>
      <c r="RSW128" s="406" t="n"/>
      <c r="RSX128" s="406" t="n"/>
      <c r="RSY128" s="406" t="n"/>
      <c r="RSZ128" s="406" t="n"/>
      <c r="RTA128" s="406" t="n"/>
      <c r="RTB128" s="406" t="n"/>
      <c r="RTC128" s="406" t="n"/>
      <c r="RTD128" s="406" t="n"/>
      <c r="RTE128" s="406" t="n"/>
      <c r="RTF128" s="406" t="n"/>
      <c r="RTG128" s="406" t="n"/>
      <c r="RTH128" s="406" t="n"/>
      <c r="RTI128" s="406" t="n"/>
      <c r="RTJ128" s="406" t="n"/>
      <c r="RTK128" s="406" t="n"/>
      <c r="RTL128" s="406" t="n"/>
      <c r="RTM128" s="406" t="n"/>
      <c r="RTN128" s="406" t="n"/>
      <c r="RTO128" s="406" t="n"/>
      <c r="RTP128" s="406" t="n"/>
      <c r="RTQ128" s="406" t="n"/>
      <c r="RTR128" s="406" t="n"/>
      <c r="RTS128" s="406" t="n"/>
      <c r="RTT128" s="406" t="n"/>
      <c r="RTU128" s="406" t="n"/>
      <c r="RTV128" s="406" t="n"/>
      <c r="RTW128" s="406" t="n"/>
      <c r="RTX128" s="406" t="n"/>
      <c r="RTY128" s="406" t="n"/>
      <c r="RTZ128" s="406" t="n"/>
      <c r="RUA128" s="406" t="n"/>
      <c r="RUB128" s="406" t="n"/>
      <c r="RUC128" s="406" t="n"/>
      <c r="RUD128" s="406" t="n"/>
      <c r="RUE128" s="406" t="n"/>
      <c r="RUF128" s="406" t="n"/>
      <c r="RUG128" s="406" t="n"/>
      <c r="RUH128" s="406" t="n"/>
      <c r="RUI128" s="406" t="n"/>
      <c r="RUJ128" s="406" t="n"/>
      <c r="RUK128" s="406" t="n"/>
      <c r="RUL128" s="406" t="n"/>
      <c r="RUM128" s="406" t="n"/>
      <c r="RUN128" s="406" t="n"/>
      <c r="RUO128" s="406" t="n"/>
      <c r="RUP128" s="406" t="n"/>
      <c r="RUQ128" s="406" t="n"/>
      <c r="RUR128" s="406" t="n"/>
      <c r="RUS128" s="406" t="n"/>
      <c r="RUT128" s="406" t="n"/>
      <c r="RUU128" s="406" t="n"/>
      <c r="RUV128" s="406" t="n"/>
      <c r="RUW128" s="406" t="n"/>
      <c r="RUX128" s="406" t="n"/>
      <c r="RUY128" s="406" t="n"/>
      <c r="RUZ128" s="406" t="n"/>
      <c r="RVA128" s="406" t="n"/>
      <c r="RVB128" s="406" t="n"/>
      <c r="RVC128" s="406" t="n"/>
      <c r="RVD128" s="406" t="n"/>
      <c r="RVE128" s="406" t="n"/>
      <c r="RVF128" s="406" t="n"/>
      <c r="RVG128" s="406" t="n"/>
      <c r="RVH128" s="406" t="n"/>
      <c r="RVI128" s="406" t="n"/>
      <c r="RVJ128" s="406" t="n"/>
      <c r="RVK128" s="406" t="n"/>
      <c r="RVL128" s="406" t="n"/>
      <c r="RVM128" s="406" t="n"/>
      <c r="RVN128" s="406" t="n"/>
      <c r="RVO128" s="406" t="n"/>
      <c r="RVP128" s="406" t="n"/>
      <c r="RVQ128" s="406" t="n"/>
      <c r="RVR128" s="406" t="n"/>
      <c r="RVS128" s="406" t="n"/>
      <c r="RVT128" s="406" t="n"/>
      <c r="RVU128" s="406" t="n"/>
      <c r="RVV128" s="406" t="n"/>
      <c r="RVW128" s="406" t="n"/>
      <c r="RVX128" s="406" t="n"/>
      <c r="RVY128" s="406" t="n"/>
      <c r="RVZ128" s="406" t="n"/>
      <c r="RWA128" s="406" t="n"/>
      <c r="RWB128" s="406" t="n"/>
      <c r="RWC128" s="406" t="n"/>
      <c r="RWD128" s="406" t="n"/>
      <c r="RWE128" s="406" t="n"/>
      <c r="RWF128" s="406" t="n"/>
      <c r="RWG128" s="406" t="n"/>
      <c r="RWH128" s="406" t="n"/>
      <c r="RWI128" s="406" t="n"/>
      <c r="RWJ128" s="406" t="n"/>
      <c r="RWK128" s="406" t="n"/>
      <c r="RWL128" s="406" t="n"/>
      <c r="RWM128" s="406" t="n"/>
      <c r="RWN128" s="406" t="n"/>
      <c r="RWO128" s="406" t="n"/>
      <c r="RWP128" s="406" t="n"/>
      <c r="RWQ128" s="406" t="n"/>
      <c r="RWR128" s="406" t="n"/>
      <c r="RWS128" s="406" t="n"/>
      <c r="RWT128" s="406" t="n"/>
      <c r="RWU128" s="406" t="n"/>
      <c r="RWV128" s="406" t="n"/>
      <c r="RWW128" s="406" t="n"/>
      <c r="RWX128" s="406" t="n"/>
      <c r="RWY128" s="406" t="n"/>
      <c r="RWZ128" s="406" t="n"/>
      <c r="RXA128" s="406" t="n"/>
      <c r="RXB128" s="406" t="n"/>
      <c r="RXC128" s="406" t="n"/>
      <c r="RXD128" s="406" t="n"/>
      <c r="RXE128" s="406" t="n"/>
      <c r="RXF128" s="406" t="n"/>
      <c r="RXG128" s="406" t="n"/>
      <c r="RXH128" s="406" t="n"/>
      <c r="RXI128" s="406" t="n"/>
      <c r="RXJ128" s="406" t="n"/>
      <c r="RXK128" s="406" t="n"/>
      <c r="RXL128" s="406" t="n"/>
      <c r="RXM128" s="406" t="n"/>
      <c r="RXN128" s="406" t="n"/>
      <c r="RXO128" s="406" t="n"/>
      <c r="RXP128" s="406" t="n"/>
      <c r="RXQ128" s="406" t="n"/>
      <c r="RXR128" s="406" t="n"/>
      <c r="RXS128" s="406" t="n"/>
      <c r="RXT128" s="406" t="n"/>
      <c r="RXU128" s="406" t="n"/>
      <c r="RXV128" s="406" t="n"/>
      <c r="RXW128" s="406" t="n"/>
      <c r="RXX128" s="406" t="n"/>
      <c r="RXY128" s="406" t="n"/>
      <c r="RXZ128" s="406" t="n"/>
      <c r="RYA128" s="406" t="n"/>
      <c r="RYB128" s="406" t="n"/>
      <c r="RYC128" s="406" t="n"/>
      <c r="RYD128" s="406" t="n"/>
      <c r="RYE128" s="406" t="n"/>
      <c r="RYF128" s="406" t="n"/>
      <c r="RYG128" s="406" t="n"/>
      <c r="RYH128" s="406" t="n"/>
      <c r="RYI128" s="406" t="n"/>
      <c r="RYJ128" s="406" t="n"/>
      <c r="RYK128" s="406" t="n"/>
      <c r="RYL128" s="406" t="n"/>
      <c r="RYM128" s="406" t="n"/>
      <c r="RYN128" s="406" t="n"/>
      <c r="RYO128" s="406" t="n"/>
      <c r="RYP128" s="406" t="n"/>
      <c r="RYQ128" s="406" t="n"/>
      <c r="RYR128" s="406" t="n"/>
      <c r="RYS128" s="406" t="n"/>
      <c r="RYT128" s="406" t="n"/>
      <c r="RYU128" s="406" t="n"/>
      <c r="RYV128" s="406" t="n"/>
      <c r="RYW128" s="406" t="n"/>
      <c r="RYX128" s="406" t="n"/>
      <c r="RYY128" s="406" t="n"/>
      <c r="RYZ128" s="406" t="n"/>
      <c r="RZA128" s="406" t="n"/>
      <c r="RZB128" s="406" t="n"/>
      <c r="RZC128" s="406" t="n"/>
      <c r="RZD128" s="406" t="n"/>
      <c r="RZE128" s="406" t="n"/>
      <c r="RZF128" s="406" t="n"/>
      <c r="RZG128" s="406" t="n"/>
      <c r="RZH128" s="406" t="n"/>
      <c r="RZI128" s="406" t="n"/>
      <c r="RZJ128" s="406" t="n"/>
      <c r="RZK128" s="406" t="n"/>
      <c r="RZL128" s="406" t="n"/>
      <c r="RZM128" s="406" t="n"/>
      <c r="RZN128" s="406" t="n"/>
      <c r="RZO128" s="406" t="n"/>
      <c r="RZP128" s="406" t="n"/>
      <c r="RZQ128" s="406" t="n"/>
      <c r="RZR128" s="406" t="n"/>
      <c r="RZS128" s="406" t="n"/>
      <c r="RZT128" s="406" t="n"/>
      <c r="RZU128" s="406" t="n"/>
      <c r="RZV128" s="406" t="n"/>
      <c r="RZW128" s="406" t="n"/>
      <c r="RZX128" s="406" t="n"/>
      <c r="RZY128" s="406" t="n"/>
      <c r="RZZ128" s="406" t="n"/>
      <c r="SAA128" s="406" t="n"/>
      <c r="SAB128" s="406" t="n"/>
      <c r="SAC128" s="406" t="n"/>
      <c r="SAD128" s="406" t="n"/>
      <c r="SAE128" s="406" t="n"/>
      <c r="SAF128" s="406" t="n"/>
      <c r="SAG128" s="406" t="n"/>
      <c r="SAH128" s="406" t="n"/>
      <c r="SAI128" s="406" t="n"/>
      <c r="SAJ128" s="406" t="n"/>
      <c r="SAK128" s="406" t="n"/>
      <c r="SAL128" s="406" t="n"/>
      <c r="SAM128" s="406" t="n"/>
      <c r="SAN128" s="406" t="n"/>
      <c r="SAO128" s="406" t="n"/>
      <c r="SAP128" s="406" t="n"/>
      <c r="SAQ128" s="406" t="n"/>
      <c r="SAR128" s="406" t="n"/>
      <c r="SAS128" s="406" t="n"/>
      <c r="SAT128" s="406" t="n"/>
      <c r="SAU128" s="406" t="n"/>
      <c r="SAV128" s="406" t="n"/>
      <c r="SAW128" s="406" t="n"/>
      <c r="SAX128" s="406" t="n"/>
      <c r="SAY128" s="406" t="n"/>
      <c r="SAZ128" s="406" t="n"/>
      <c r="SBA128" s="406" t="n"/>
      <c r="SBB128" s="406" t="n"/>
      <c r="SBC128" s="406" t="n"/>
      <c r="SBD128" s="406" t="n"/>
      <c r="SBE128" s="406" t="n"/>
      <c r="SBF128" s="406" t="n"/>
      <c r="SBG128" s="406" t="n"/>
      <c r="SBH128" s="406" t="n"/>
      <c r="SBI128" s="406" t="n"/>
      <c r="SBJ128" s="406" t="n"/>
      <c r="SBK128" s="406" t="n"/>
      <c r="SBL128" s="406" t="n"/>
      <c r="SBM128" s="406" t="n"/>
      <c r="SBN128" s="406" t="n"/>
      <c r="SBO128" s="406" t="n"/>
      <c r="SBP128" s="406" t="n"/>
      <c r="SBQ128" s="406" t="n"/>
      <c r="SBR128" s="406" t="n"/>
      <c r="SBS128" s="406" t="n"/>
      <c r="SBT128" s="406" t="n"/>
      <c r="SBU128" s="406" t="n"/>
      <c r="SBV128" s="406" t="n"/>
      <c r="SBW128" s="406" t="n"/>
      <c r="SBX128" s="406" t="n"/>
      <c r="SBY128" s="406" t="n"/>
      <c r="SBZ128" s="406" t="n"/>
      <c r="SCA128" s="406" t="n"/>
      <c r="SCB128" s="406" t="n"/>
      <c r="SCC128" s="406" t="n"/>
      <c r="SCD128" s="406" t="n"/>
      <c r="SCE128" s="406" t="n"/>
      <c r="SCF128" s="406" t="n"/>
      <c r="SCG128" s="406" t="n"/>
      <c r="SCH128" s="406" t="n"/>
      <c r="SCI128" s="406" t="n"/>
      <c r="SCJ128" s="406" t="n"/>
      <c r="SCK128" s="406" t="n"/>
      <c r="SCL128" s="406" t="n"/>
      <c r="SCM128" s="406" t="n"/>
      <c r="SCN128" s="406" t="n"/>
      <c r="SCO128" s="406" t="n"/>
      <c r="SCP128" s="406" t="n"/>
      <c r="SCQ128" s="406" t="n"/>
      <c r="SCR128" s="406" t="n"/>
      <c r="SCS128" s="406" t="n"/>
      <c r="SCT128" s="406" t="n"/>
      <c r="SCU128" s="406" t="n"/>
      <c r="SCV128" s="406" t="n"/>
      <c r="SCW128" s="406" t="n"/>
      <c r="SCX128" s="406" t="n"/>
      <c r="SCY128" s="406" t="n"/>
      <c r="SCZ128" s="406" t="n"/>
      <c r="SDA128" s="406" t="n"/>
      <c r="SDB128" s="406" t="n"/>
      <c r="SDC128" s="406" t="n"/>
      <c r="SDD128" s="406" t="n"/>
      <c r="SDE128" s="406" t="n"/>
      <c r="SDF128" s="406" t="n"/>
      <c r="SDG128" s="406" t="n"/>
      <c r="SDH128" s="406" t="n"/>
      <c r="SDI128" s="406" t="n"/>
      <c r="SDJ128" s="406" t="n"/>
      <c r="SDK128" s="406" t="n"/>
      <c r="SDL128" s="406" t="n"/>
      <c r="SDM128" s="406" t="n"/>
      <c r="SDN128" s="406" t="n"/>
      <c r="SDO128" s="406" t="n"/>
      <c r="SDP128" s="406" t="n"/>
      <c r="SDQ128" s="406" t="n"/>
      <c r="SDR128" s="406" t="n"/>
      <c r="SDS128" s="406" t="n"/>
      <c r="SDT128" s="406" t="n"/>
      <c r="SDU128" s="406" t="n"/>
      <c r="SDV128" s="406" t="n"/>
      <c r="SDW128" s="406" t="n"/>
      <c r="SDX128" s="406" t="n"/>
      <c r="SDY128" s="406" t="n"/>
      <c r="SDZ128" s="406" t="n"/>
      <c r="SEA128" s="406" t="n"/>
      <c r="SEB128" s="406" t="n"/>
      <c r="SEC128" s="406" t="n"/>
      <c r="SED128" s="406" t="n"/>
      <c r="SEE128" s="406" t="n"/>
      <c r="SEF128" s="406" t="n"/>
      <c r="SEG128" s="406" t="n"/>
      <c r="SEH128" s="406" t="n"/>
      <c r="SEI128" s="406" t="n"/>
      <c r="SEJ128" s="406" t="n"/>
      <c r="SEK128" s="406" t="n"/>
      <c r="SEL128" s="406" t="n"/>
      <c r="SEM128" s="406" t="n"/>
      <c r="SEN128" s="406" t="n"/>
      <c r="SEO128" s="406" t="n"/>
      <c r="SEP128" s="406" t="n"/>
      <c r="SEQ128" s="406" t="n"/>
      <c r="SER128" s="406" t="n"/>
      <c r="SES128" s="406" t="n"/>
      <c r="SET128" s="406" t="n"/>
      <c r="SEU128" s="406" t="n"/>
      <c r="SEV128" s="406" t="n"/>
      <c r="SEW128" s="406" t="n"/>
      <c r="SEX128" s="406" t="n"/>
      <c r="SEY128" s="406" t="n"/>
      <c r="SEZ128" s="406" t="n"/>
      <c r="SFA128" s="406" t="n"/>
      <c r="SFB128" s="406" t="n"/>
      <c r="SFC128" s="406" t="n"/>
      <c r="SFD128" s="406" t="n"/>
      <c r="SFE128" s="406" t="n"/>
      <c r="SFF128" s="406" t="n"/>
      <c r="SFG128" s="406" t="n"/>
      <c r="SFH128" s="406" t="n"/>
      <c r="SFI128" s="406" t="n"/>
      <c r="SFJ128" s="406" t="n"/>
      <c r="SFK128" s="406" t="n"/>
      <c r="SFL128" s="406" t="n"/>
      <c r="SFM128" s="406" t="n"/>
      <c r="SFN128" s="406" t="n"/>
      <c r="SFO128" s="406" t="n"/>
      <c r="SFP128" s="406" t="n"/>
      <c r="SFQ128" s="406" t="n"/>
      <c r="SFR128" s="406" t="n"/>
      <c r="SFS128" s="406" t="n"/>
      <c r="SFT128" s="406" t="n"/>
      <c r="SFU128" s="406" t="n"/>
      <c r="SFV128" s="406" t="n"/>
      <c r="SFW128" s="406" t="n"/>
      <c r="SFX128" s="406" t="n"/>
      <c r="SFY128" s="406" t="n"/>
      <c r="SFZ128" s="406" t="n"/>
      <c r="SGA128" s="406" t="n"/>
      <c r="SGB128" s="406" t="n"/>
      <c r="SGC128" s="406" t="n"/>
      <c r="SGD128" s="406" t="n"/>
      <c r="SGE128" s="406" t="n"/>
      <c r="SGF128" s="406" t="n"/>
      <c r="SGG128" s="406" t="n"/>
      <c r="SGH128" s="406" t="n"/>
      <c r="SGI128" s="406" t="n"/>
      <c r="SGJ128" s="406" t="n"/>
      <c r="SGK128" s="406" t="n"/>
      <c r="SGL128" s="406" t="n"/>
      <c r="SGM128" s="406" t="n"/>
      <c r="SGN128" s="406" t="n"/>
      <c r="SGO128" s="406" t="n"/>
      <c r="SGP128" s="406" t="n"/>
      <c r="SGQ128" s="406" t="n"/>
      <c r="SGR128" s="406" t="n"/>
      <c r="SGS128" s="406" t="n"/>
      <c r="SGT128" s="406" t="n"/>
      <c r="SGU128" s="406" t="n"/>
      <c r="SGV128" s="406" t="n"/>
      <c r="SGW128" s="406" t="n"/>
      <c r="SGX128" s="406" t="n"/>
      <c r="SGY128" s="406" t="n"/>
      <c r="SGZ128" s="406" t="n"/>
      <c r="SHA128" s="406" t="n"/>
      <c r="SHB128" s="406" t="n"/>
      <c r="SHC128" s="406" t="n"/>
      <c r="SHD128" s="406" t="n"/>
      <c r="SHE128" s="406" t="n"/>
      <c r="SHF128" s="406" t="n"/>
      <c r="SHG128" s="406" t="n"/>
      <c r="SHH128" s="406" t="n"/>
      <c r="SHI128" s="406" t="n"/>
      <c r="SHJ128" s="406" t="n"/>
      <c r="SHK128" s="406" t="n"/>
      <c r="SHL128" s="406" t="n"/>
      <c r="SHM128" s="406" t="n"/>
      <c r="SHN128" s="406" t="n"/>
      <c r="SHO128" s="406" t="n"/>
      <c r="SHP128" s="406" t="n"/>
      <c r="SHQ128" s="406" t="n"/>
      <c r="SHR128" s="406" t="n"/>
      <c r="SHS128" s="406" t="n"/>
      <c r="SHT128" s="406" t="n"/>
      <c r="SHU128" s="406" t="n"/>
      <c r="SHV128" s="406" t="n"/>
      <c r="SHW128" s="406" t="n"/>
      <c r="SHX128" s="406" t="n"/>
      <c r="SHY128" s="406" t="n"/>
      <c r="SHZ128" s="406" t="n"/>
      <c r="SIA128" s="406" t="n"/>
      <c r="SIB128" s="406" t="n"/>
      <c r="SIC128" s="406" t="n"/>
      <c r="SID128" s="406" t="n"/>
      <c r="SIE128" s="406" t="n"/>
      <c r="SIF128" s="406" t="n"/>
      <c r="SIG128" s="406" t="n"/>
      <c r="SIH128" s="406" t="n"/>
      <c r="SII128" s="406" t="n"/>
      <c r="SIJ128" s="406" t="n"/>
      <c r="SIK128" s="406" t="n"/>
      <c r="SIL128" s="406" t="n"/>
      <c r="SIM128" s="406" t="n"/>
      <c r="SIN128" s="406" t="n"/>
      <c r="SIO128" s="406" t="n"/>
      <c r="SIP128" s="406" t="n"/>
      <c r="SIQ128" s="406" t="n"/>
      <c r="SIR128" s="406" t="n"/>
      <c r="SIS128" s="406" t="n"/>
      <c r="SIT128" s="406" t="n"/>
      <c r="SIU128" s="406" t="n"/>
      <c r="SIV128" s="406" t="n"/>
      <c r="SIW128" s="406" t="n"/>
      <c r="SIX128" s="406" t="n"/>
      <c r="SIY128" s="406" t="n"/>
      <c r="SIZ128" s="406" t="n"/>
      <c r="SJA128" s="406" t="n"/>
      <c r="SJB128" s="406" t="n"/>
      <c r="SJC128" s="406" t="n"/>
      <c r="SJD128" s="406" t="n"/>
      <c r="SJE128" s="406" t="n"/>
      <c r="SJF128" s="406" t="n"/>
      <c r="SJG128" s="406" t="n"/>
      <c r="SJH128" s="406" t="n"/>
      <c r="SJI128" s="406" t="n"/>
      <c r="SJJ128" s="406" t="n"/>
      <c r="SJK128" s="406" t="n"/>
      <c r="SJL128" s="406" t="n"/>
      <c r="SJM128" s="406" t="n"/>
      <c r="SJN128" s="406" t="n"/>
      <c r="SJO128" s="406" t="n"/>
      <c r="SJP128" s="406" t="n"/>
      <c r="SJQ128" s="406" t="n"/>
      <c r="SJR128" s="406" t="n"/>
      <c r="SJS128" s="406" t="n"/>
      <c r="SJT128" s="406" t="n"/>
      <c r="SJU128" s="406" t="n"/>
      <c r="SJV128" s="406" t="n"/>
      <c r="SJW128" s="406" t="n"/>
      <c r="SJX128" s="406" t="n"/>
      <c r="SJY128" s="406" t="n"/>
      <c r="SJZ128" s="406" t="n"/>
      <c r="SKA128" s="406" t="n"/>
      <c r="SKB128" s="406" t="n"/>
      <c r="SKC128" s="406" t="n"/>
      <c r="SKD128" s="406" t="n"/>
      <c r="SKE128" s="406" t="n"/>
      <c r="SKF128" s="406" t="n"/>
      <c r="SKG128" s="406" t="n"/>
      <c r="SKH128" s="406" t="n"/>
      <c r="SKI128" s="406" t="n"/>
      <c r="SKJ128" s="406" t="n"/>
      <c r="SKK128" s="406" t="n"/>
      <c r="SKL128" s="406" t="n"/>
      <c r="SKM128" s="406" t="n"/>
      <c r="SKN128" s="406" t="n"/>
      <c r="SKO128" s="406" t="n"/>
      <c r="SKP128" s="406" t="n"/>
      <c r="SKQ128" s="406" t="n"/>
      <c r="SKR128" s="406" t="n"/>
      <c r="SKS128" s="406" t="n"/>
      <c r="SKT128" s="406" t="n"/>
      <c r="SKU128" s="406" t="n"/>
      <c r="SKV128" s="406" t="n"/>
      <c r="SKW128" s="406" t="n"/>
      <c r="SKX128" s="406" t="n"/>
      <c r="SKY128" s="406" t="n"/>
      <c r="SKZ128" s="406" t="n"/>
      <c r="SLA128" s="406" t="n"/>
      <c r="SLB128" s="406" t="n"/>
      <c r="SLC128" s="406" t="n"/>
      <c r="SLD128" s="406" t="n"/>
      <c r="SLE128" s="406" t="n"/>
      <c r="SLF128" s="406" t="n"/>
      <c r="SLG128" s="406" t="n"/>
      <c r="SLH128" s="406" t="n"/>
      <c r="SLI128" s="406" t="n"/>
      <c r="SLJ128" s="406" t="n"/>
      <c r="SLK128" s="406" t="n"/>
      <c r="SLL128" s="406" t="n"/>
      <c r="SLM128" s="406" t="n"/>
      <c r="SLN128" s="406" t="n"/>
      <c r="SLO128" s="406" t="n"/>
      <c r="SLP128" s="406" t="n"/>
      <c r="SLQ128" s="406" t="n"/>
      <c r="SLR128" s="406" t="n"/>
      <c r="SLS128" s="406" t="n"/>
      <c r="SLT128" s="406" t="n"/>
      <c r="SLU128" s="406" t="n"/>
      <c r="SLV128" s="406" t="n"/>
      <c r="SLW128" s="406" t="n"/>
      <c r="SLX128" s="406" t="n"/>
      <c r="SLY128" s="406" t="n"/>
      <c r="SLZ128" s="406" t="n"/>
      <c r="SMA128" s="406" t="n"/>
      <c r="SMB128" s="406" t="n"/>
      <c r="SMC128" s="406" t="n"/>
      <c r="SMD128" s="406" t="n"/>
      <c r="SME128" s="406" t="n"/>
      <c r="SMF128" s="406" t="n"/>
      <c r="SMG128" s="406" t="n"/>
      <c r="SMH128" s="406" t="n"/>
      <c r="SMI128" s="406" t="n"/>
      <c r="SMJ128" s="406" t="n"/>
      <c r="SMK128" s="406" t="n"/>
      <c r="SML128" s="406" t="n"/>
      <c r="SMM128" s="406" t="n"/>
      <c r="SMN128" s="406" t="n"/>
      <c r="SMO128" s="406" t="n"/>
      <c r="SMP128" s="406" t="n"/>
      <c r="SMQ128" s="406" t="n"/>
      <c r="SMR128" s="406" t="n"/>
      <c r="SMS128" s="406" t="n"/>
      <c r="SMT128" s="406" t="n"/>
      <c r="SMU128" s="406" t="n"/>
      <c r="SMV128" s="406" t="n"/>
      <c r="SMW128" s="406" t="n"/>
      <c r="SMX128" s="406" t="n"/>
      <c r="SMY128" s="406" t="n"/>
      <c r="SMZ128" s="406" t="n"/>
      <c r="SNA128" s="406" t="n"/>
      <c r="SNB128" s="406" t="n"/>
      <c r="SNC128" s="406" t="n"/>
      <c r="SND128" s="406" t="n"/>
      <c r="SNE128" s="406" t="n"/>
      <c r="SNF128" s="406" t="n"/>
      <c r="SNG128" s="406" t="n"/>
      <c r="SNH128" s="406" t="n"/>
      <c r="SNI128" s="406" t="n"/>
      <c r="SNJ128" s="406" t="n"/>
      <c r="SNK128" s="406" t="n"/>
      <c r="SNL128" s="406" t="n"/>
      <c r="SNM128" s="406" t="n"/>
      <c r="SNN128" s="406" t="n"/>
      <c r="SNO128" s="406" t="n"/>
      <c r="SNP128" s="406" t="n"/>
      <c r="SNQ128" s="406" t="n"/>
      <c r="SNR128" s="406" t="n"/>
      <c r="SNS128" s="406" t="n"/>
      <c r="SNT128" s="406" t="n"/>
      <c r="SNU128" s="406" t="n"/>
      <c r="SNV128" s="406" t="n"/>
      <c r="SNW128" s="406" t="n"/>
      <c r="SNX128" s="406" t="n"/>
      <c r="SNY128" s="406" t="n"/>
      <c r="SNZ128" s="406" t="n"/>
      <c r="SOA128" s="406" t="n"/>
      <c r="SOB128" s="406" t="n"/>
      <c r="SOC128" s="406" t="n"/>
      <c r="SOD128" s="406" t="n"/>
      <c r="SOE128" s="406" t="n"/>
      <c r="SOF128" s="406" t="n"/>
      <c r="SOG128" s="406" t="n"/>
      <c r="SOH128" s="406" t="n"/>
      <c r="SOI128" s="406" t="n"/>
      <c r="SOJ128" s="406" t="n"/>
      <c r="SOK128" s="406" t="n"/>
      <c r="SOL128" s="406" t="n"/>
      <c r="SOM128" s="406" t="n"/>
      <c r="SON128" s="406" t="n"/>
      <c r="SOO128" s="406" t="n"/>
      <c r="SOP128" s="406" t="n"/>
      <c r="SOQ128" s="406" t="n"/>
      <c r="SOR128" s="406" t="n"/>
      <c r="SOS128" s="406" t="n"/>
      <c r="SOT128" s="406" t="n"/>
      <c r="SOU128" s="406" t="n"/>
      <c r="SOV128" s="406" t="n"/>
      <c r="SOW128" s="406" t="n"/>
      <c r="SOX128" s="406" t="n"/>
      <c r="SOY128" s="406" t="n"/>
      <c r="SOZ128" s="406" t="n"/>
      <c r="SPA128" s="406" t="n"/>
      <c r="SPB128" s="406" t="n"/>
      <c r="SPC128" s="406" t="n"/>
      <c r="SPD128" s="406" t="n"/>
      <c r="SPE128" s="406" t="n"/>
      <c r="SPF128" s="406" t="n"/>
      <c r="SPG128" s="406" t="n"/>
      <c r="SPH128" s="406" t="n"/>
      <c r="SPI128" s="406" t="n"/>
      <c r="SPJ128" s="406" t="n"/>
      <c r="SPK128" s="406" t="n"/>
      <c r="SPL128" s="406" t="n"/>
      <c r="SPM128" s="406" t="n"/>
      <c r="SPN128" s="406" t="n"/>
      <c r="SPO128" s="406" t="n"/>
      <c r="SPP128" s="406" t="n"/>
      <c r="SPQ128" s="406" t="n"/>
      <c r="SPR128" s="406" t="n"/>
      <c r="SPS128" s="406" t="n"/>
      <c r="SPT128" s="406" t="n"/>
      <c r="SPU128" s="406" t="n"/>
      <c r="SPV128" s="406" t="n"/>
      <c r="SPW128" s="406" t="n"/>
      <c r="SPX128" s="406" t="n"/>
      <c r="SPY128" s="406" t="n"/>
      <c r="SPZ128" s="406" t="n"/>
      <c r="SQA128" s="406" t="n"/>
      <c r="SQB128" s="406" t="n"/>
      <c r="SQC128" s="406" t="n"/>
      <c r="SQD128" s="406" t="n"/>
      <c r="SQE128" s="406" t="n"/>
      <c r="SQF128" s="406" t="n"/>
      <c r="SQG128" s="406" t="n"/>
      <c r="SQH128" s="406" t="n"/>
      <c r="SQI128" s="406" t="n"/>
      <c r="SQJ128" s="406" t="n"/>
      <c r="SQK128" s="406" t="n"/>
      <c r="SQL128" s="406" t="n"/>
      <c r="SQM128" s="406" t="n"/>
      <c r="SQN128" s="406" t="n"/>
      <c r="SQO128" s="406" t="n"/>
      <c r="SQP128" s="406" t="n"/>
      <c r="SQQ128" s="406" t="n"/>
      <c r="SQR128" s="406" t="n"/>
      <c r="SQS128" s="406" t="n"/>
      <c r="SQT128" s="406" t="n"/>
      <c r="SQU128" s="406" t="n"/>
      <c r="SQV128" s="406" t="n"/>
      <c r="SQW128" s="406" t="n"/>
      <c r="SQX128" s="406" t="n"/>
      <c r="SQY128" s="406" t="n"/>
      <c r="SQZ128" s="406" t="n"/>
      <c r="SRA128" s="406" t="n"/>
      <c r="SRB128" s="406" t="n"/>
      <c r="SRC128" s="406" t="n"/>
      <c r="SRD128" s="406" t="n"/>
      <c r="SRE128" s="406" t="n"/>
      <c r="SRF128" s="406" t="n"/>
      <c r="SRG128" s="406" t="n"/>
      <c r="SRH128" s="406" t="n"/>
      <c r="SRI128" s="406" t="n"/>
      <c r="SRJ128" s="406" t="n"/>
      <c r="SRK128" s="406" t="n"/>
      <c r="SRL128" s="406" t="n"/>
      <c r="SRM128" s="406" t="n"/>
      <c r="SRN128" s="406" t="n"/>
      <c r="SRO128" s="406" t="n"/>
      <c r="SRP128" s="406" t="n"/>
      <c r="SRQ128" s="406" t="n"/>
      <c r="SRR128" s="406" t="n"/>
      <c r="SRS128" s="406" t="n"/>
      <c r="SRT128" s="406" t="n"/>
      <c r="SRU128" s="406" t="n"/>
      <c r="SRV128" s="406" t="n"/>
      <c r="SRW128" s="406" t="n"/>
      <c r="SRX128" s="406" t="n"/>
      <c r="SRY128" s="406" t="n"/>
      <c r="SRZ128" s="406" t="n"/>
      <c r="SSA128" s="406" t="n"/>
      <c r="SSB128" s="406" t="n"/>
      <c r="SSC128" s="406" t="n"/>
      <c r="SSD128" s="406" t="n"/>
      <c r="SSE128" s="406" t="n"/>
      <c r="SSF128" s="406" t="n"/>
      <c r="SSG128" s="406" t="n"/>
      <c r="SSH128" s="406" t="n"/>
      <c r="SSI128" s="406" t="n"/>
      <c r="SSJ128" s="406" t="n"/>
      <c r="SSK128" s="406" t="n"/>
      <c r="SSL128" s="406" t="n"/>
      <c r="SSM128" s="406" t="n"/>
      <c r="SSN128" s="406" t="n"/>
      <c r="SSO128" s="406" t="n"/>
      <c r="SSP128" s="406" t="n"/>
      <c r="SSQ128" s="406" t="n"/>
      <c r="SSR128" s="406" t="n"/>
      <c r="SSS128" s="406" t="n"/>
      <c r="SST128" s="406" t="n"/>
      <c r="SSU128" s="406" t="n"/>
      <c r="SSV128" s="406" t="n"/>
      <c r="SSW128" s="406" t="n"/>
      <c r="SSX128" s="406" t="n"/>
      <c r="SSY128" s="406" t="n"/>
      <c r="SSZ128" s="406" t="n"/>
      <c r="STA128" s="406" t="n"/>
      <c r="STB128" s="406" t="n"/>
      <c r="STC128" s="406" t="n"/>
      <c r="STD128" s="406" t="n"/>
      <c r="STE128" s="406" t="n"/>
      <c r="STF128" s="406" t="n"/>
      <c r="STG128" s="406" t="n"/>
      <c r="STH128" s="406" t="n"/>
      <c r="STI128" s="406" t="n"/>
      <c r="STJ128" s="406" t="n"/>
      <c r="STK128" s="406" t="n"/>
      <c r="STL128" s="406" t="n"/>
      <c r="STM128" s="406" t="n"/>
      <c r="STN128" s="406" t="n"/>
      <c r="STO128" s="406" t="n"/>
      <c r="STP128" s="406" t="n"/>
      <c r="STQ128" s="406" t="n"/>
      <c r="STR128" s="406" t="n"/>
      <c r="STS128" s="406" t="n"/>
      <c r="STT128" s="406" t="n"/>
      <c r="STU128" s="406" t="n"/>
      <c r="STV128" s="406" t="n"/>
      <c r="STW128" s="406" t="n"/>
      <c r="STX128" s="406" t="n"/>
      <c r="STY128" s="406" t="n"/>
      <c r="STZ128" s="406" t="n"/>
      <c r="SUA128" s="406" t="n"/>
      <c r="SUB128" s="406" t="n"/>
      <c r="SUC128" s="406" t="n"/>
      <c r="SUD128" s="406" t="n"/>
      <c r="SUE128" s="406" t="n"/>
      <c r="SUF128" s="406" t="n"/>
      <c r="SUG128" s="406" t="n"/>
      <c r="SUH128" s="406" t="n"/>
      <c r="SUI128" s="406" t="n"/>
      <c r="SUJ128" s="406" t="n"/>
      <c r="SUK128" s="406" t="n"/>
      <c r="SUL128" s="406" t="n"/>
      <c r="SUM128" s="406" t="n"/>
      <c r="SUN128" s="406" t="n"/>
      <c r="SUO128" s="406" t="n"/>
      <c r="SUP128" s="406" t="n"/>
      <c r="SUQ128" s="406" t="n"/>
      <c r="SUR128" s="406" t="n"/>
      <c r="SUS128" s="406" t="n"/>
      <c r="SUT128" s="406" t="n"/>
      <c r="SUU128" s="406" t="n"/>
      <c r="SUV128" s="406" t="n"/>
      <c r="SUW128" s="406" t="n"/>
      <c r="SUX128" s="406" t="n"/>
      <c r="SUY128" s="406" t="n"/>
      <c r="SUZ128" s="406" t="n"/>
      <c r="SVA128" s="406" t="n"/>
      <c r="SVB128" s="406" t="n"/>
      <c r="SVC128" s="406" t="n"/>
      <c r="SVD128" s="406" t="n"/>
      <c r="SVE128" s="406" t="n"/>
      <c r="SVF128" s="406" t="n"/>
      <c r="SVG128" s="406" t="n"/>
      <c r="SVH128" s="406" t="n"/>
      <c r="SVI128" s="406" t="n"/>
      <c r="SVJ128" s="406" t="n"/>
      <c r="SVK128" s="406" t="n"/>
      <c r="SVL128" s="406" t="n"/>
      <c r="SVM128" s="406" t="n"/>
      <c r="SVN128" s="406" t="n"/>
      <c r="SVO128" s="406" t="n"/>
      <c r="SVP128" s="406" t="n"/>
      <c r="SVQ128" s="406" t="n"/>
      <c r="SVR128" s="406" t="n"/>
      <c r="SVS128" s="406" t="n"/>
      <c r="SVT128" s="406" t="n"/>
      <c r="SVU128" s="406" t="n"/>
      <c r="SVV128" s="406" t="n"/>
      <c r="SVW128" s="406" t="n"/>
      <c r="SVX128" s="406" t="n"/>
      <c r="SVY128" s="406" t="n"/>
      <c r="SVZ128" s="406" t="n"/>
      <c r="SWA128" s="406" t="n"/>
      <c r="SWB128" s="406" t="n"/>
      <c r="SWC128" s="406" t="n"/>
      <c r="SWD128" s="406" t="n"/>
      <c r="SWE128" s="406" t="n"/>
      <c r="SWF128" s="406" t="n"/>
      <c r="SWG128" s="406" t="n"/>
      <c r="SWH128" s="406" t="n"/>
      <c r="SWI128" s="406" t="n"/>
      <c r="SWJ128" s="406" t="n"/>
      <c r="SWK128" s="406" t="n"/>
      <c r="SWL128" s="406" t="n"/>
      <c r="SWM128" s="406" t="n"/>
      <c r="SWN128" s="406" t="n"/>
      <c r="SWO128" s="406" t="n"/>
      <c r="SWP128" s="406" t="n"/>
      <c r="SWQ128" s="406" t="n"/>
      <c r="SWR128" s="406" t="n"/>
      <c r="SWS128" s="406" t="n"/>
      <c r="SWT128" s="406" t="n"/>
      <c r="SWU128" s="406" t="n"/>
      <c r="SWV128" s="406" t="n"/>
      <c r="SWW128" s="406" t="n"/>
      <c r="SWX128" s="406" t="n"/>
      <c r="SWY128" s="406" t="n"/>
      <c r="SWZ128" s="406" t="n"/>
      <c r="SXA128" s="406" t="n"/>
      <c r="SXB128" s="406" t="n"/>
      <c r="SXC128" s="406" t="n"/>
      <c r="SXD128" s="406" t="n"/>
      <c r="SXE128" s="406" t="n"/>
      <c r="SXF128" s="406" t="n"/>
      <c r="SXG128" s="406" t="n"/>
      <c r="SXH128" s="406" t="n"/>
      <c r="SXI128" s="406" t="n"/>
      <c r="SXJ128" s="406" t="n"/>
      <c r="SXK128" s="406" t="n"/>
      <c r="SXL128" s="406" t="n"/>
      <c r="SXM128" s="406" t="n"/>
      <c r="SXN128" s="406" t="n"/>
      <c r="SXO128" s="406" t="n"/>
      <c r="SXP128" s="406" t="n"/>
      <c r="SXQ128" s="406" t="n"/>
      <c r="SXR128" s="406" t="n"/>
      <c r="SXS128" s="406" t="n"/>
      <c r="SXT128" s="406" t="n"/>
      <c r="SXU128" s="406" t="n"/>
      <c r="SXV128" s="406" t="n"/>
      <c r="SXW128" s="406" t="n"/>
      <c r="SXX128" s="406" t="n"/>
      <c r="SXY128" s="406" t="n"/>
      <c r="SXZ128" s="406" t="n"/>
      <c r="SYA128" s="406" t="n"/>
      <c r="SYB128" s="406" t="n"/>
      <c r="SYC128" s="406" t="n"/>
      <c r="SYD128" s="406" t="n"/>
      <c r="SYE128" s="406" t="n"/>
      <c r="SYF128" s="406" t="n"/>
      <c r="SYG128" s="406" t="n"/>
      <c r="SYH128" s="406" t="n"/>
      <c r="SYI128" s="406" t="n"/>
      <c r="SYJ128" s="406" t="n"/>
      <c r="SYK128" s="406" t="n"/>
      <c r="SYL128" s="406" t="n"/>
      <c r="SYM128" s="406" t="n"/>
      <c r="SYN128" s="406" t="n"/>
      <c r="SYO128" s="406" t="n"/>
      <c r="SYP128" s="406" t="n"/>
      <c r="SYQ128" s="406" t="n"/>
      <c r="SYR128" s="406" t="n"/>
      <c r="SYS128" s="406" t="n"/>
      <c r="SYT128" s="406" t="n"/>
      <c r="SYU128" s="406" t="n"/>
      <c r="SYV128" s="406" t="n"/>
      <c r="SYW128" s="406" t="n"/>
      <c r="SYX128" s="406" t="n"/>
      <c r="SYY128" s="406" t="n"/>
      <c r="SYZ128" s="406" t="n"/>
      <c r="SZA128" s="406" t="n"/>
      <c r="SZB128" s="406" t="n"/>
      <c r="SZC128" s="406" t="n"/>
      <c r="SZD128" s="406" t="n"/>
      <c r="SZE128" s="406" t="n"/>
      <c r="SZF128" s="406" t="n"/>
      <c r="SZG128" s="406" t="n"/>
      <c r="SZH128" s="406" t="n"/>
      <c r="SZI128" s="406" t="n"/>
      <c r="SZJ128" s="406" t="n"/>
      <c r="SZK128" s="406" t="n"/>
      <c r="SZL128" s="406" t="n"/>
      <c r="SZM128" s="406" t="n"/>
      <c r="SZN128" s="406" t="n"/>
      <c r="SZO128" s="406" t="n"/>
      <c r="SZP128" s="406" t="n"/>
      <c r="SZQ128" s="406" t="n"/>
      <c r="SZR128" s="406" t="n"/>
      <c r="SZS128" s="406" t="n"/>
      <c r="SZT128" s="406" t="n"/>
      <c r="SZU128" s="406" t="n"/>
      <c r="SZV128" s="406" t="n"/>
      <c r="SZW128" s="406" t="n"/>
      <c r="SZX128" s="406" t="n"/>
      <c r="SZY128" s="406" t="n"/>
      <c r="SZZ128" s="406" t="n"/>
      <c r="TAA128" s="406" t="n"/>
      <c r="TAB128" s="406" t="n"/>
      <c r="TAC128" s="406" t="n"/>
      <c r="TAD128" s="406" t="n"/>
      <c r="TAE128" s="406" t="n"/>
      <c r="TAF128" s="406" t="n"/>
      <c r="TAG128" s="406" t="n"/>
      <c r="TAH128" s="406" t="n"/>
      <c r="TAI128" s="406" t="n"/>
      <c r="TAJ128" s="406" t="n"/>
      <c r="TAK128" s="406" t="n"/>
      <c r="TAL128" s="406" t="n"/>
      <c r="TAM128" s="406" t="n"/>
      <c r="TAN128" s="406" t="n"/>
      <c r="TAO128" s="406" t="n"/>
      <c r="TAP128" s="406" t="n"/>
      <c r="TAQ128" s="406" t="n"/>
      <c r="TAR128" s="406" t="n"/>
      <c r="TAS128" s="406" t="n"/>
      <c r="TAT128" s="406" t="n"/>
      <c r="TAU128" s="406" t="n"/>
      <c r="TAV128" s="406" t="n"/>
      <c r="TAW128" s="406" t="n"/>
      <c r="TAX128" s="406" t="n"/>
      <c r="TAY128" s="406" t="n"/>
      <c r="TAZ128" s="406" t="n"/>
      <c r="TBA128" s="406" t="n"/>
      <c r="TBB128" s="406" t="n"/>
      <c r="TBC128" s="406" t="n"/>
      <c r="TBD128" s="406" t="n"/>
      <c r="TBE128" s="406" t="n"/>
      <c r="TBF128" s="406" t="n"/>
      <c r="TBG128" s="406" t="n"/>
      <c r="TBH128" s="406" t="n"/>
      <c r="TBI128" s="406" t="n"/>
      <c r="TBJ128" s="406" t="n"/>
      <c r="TBK128" s="406" t="n"/>
      <c r="TBL128" s="406" t="n"/>
      <c r="TBM128" s="406" t="n"/>
      <c r="TBN128" s="406" t="n"/>
      <c r="TBO128" s="406" t="n"/>
      <c r="TBP128" s="406" t="n"/>
      <c r="TBQ128" s="406" t="n"/>
      <c r="TBR128" s="406" t="n"/>
      <c r="TBS128" s="406" t="n"/>
      <c r="TBT128" s="406" t="n"/>
      <c r="TBU128" s="406" t="n"/>
      <c r="TBV128" s="406" t="n"/>
      <c r="TBW128" s="406" t="n"/>
      <c r="TBX128" s="406" t="n"/>
      <c r="TBY128" s="406" t="n"/>
      <c r="TBZ128" s="406" t="n"/>
      <c r="TCA128" s="406" t="n"/>
      <c r="TCB128" s="406" t="n"/>
      <c r="TCC128" s="406" t="n"/>
      <c r="TCD128" s="406" t="n"/>
      <c r="TCE128" s="406" t="n"/>
      <c r="TCF128" s="406" t="n"/>
      <c r="TCG128" s="406" t="n"/>
      <c r="TCH128" s="406" t="n"/>
      <c r="TCI128" s="406" t="n"/>
      <c r="TCJ128" s="406" t="n"/>
      <c r="TCK128" s="406" t="n"/>
      <c r="TCL128" s="406" t="n"/>
      <c r="TCM128" s="406" t="n"/>
      <c r="TCN128" s="406" t="n"/>
      <c r="TCO128" s="406" t="n"/>
      <c r="TCP128" s="406" t="n"/>
      <c r="TCQ128" s="406" t="n"/>
      <c r="TCR128" s="406" t="n"/>
      <c r="TCS128" s="406" t="n"/>
      <c r="TCT128" s="406" t="n"/>
      <c r="TCU128" s="406" t="n"/>
      <c r="TCV128" s="406" t="n"/>
      <c r="TCW128" s="406" t="n"/>
      <c r="TCX128" s="406" t="n"/>
      <c r="TCY128" s="406" t="n"/>
      <c r="TCZ128" s="406" t="n"/>
      <c r="TDA128" s="406" t="n"/>
      <c r="TDB128" s="406" t="n"/>
      <c r="TDC128" s="406" t="n"/>
      <c r="TDD128" s="406" t="n"/>
      <c r="TDE128" s="406" t="n"/>
      <c r="TDF128" s="406" t="n"/>
      <c r="TDG128" s="406" t="n"/>
      <c r="TDH128" s="406" t="n"/>
      <c r="TDI128" s="406" t="n"/>
      <c r="TDJ128" s="406" t="n"/>
      <c r="TDK128" s="406" t="n"/>
      <c r="TDL128" s="406" t="n"/>
      <c r="TDM128" s="406" t="n"/>
      <c r="TDN128" s="406" t="n"/>
      <c r="TDO128" s="406" t="n"/>
      <c r="TDP128" s="406" t="n"/>
      <c r="TDQ128" s="406" t="n"/>
      <c r="TDR128" s="406" t="n"/>
      <c r="TDS128" s="406" t="n"/>
      <c r="TDT128" s="406" t="n"/>
      <c r="TDU128" s="406" t="n"/>
      <c r="TDV128" s="406" t="n"/>
      <c r="TDW128" s="406" t="n"/>
      <c r="TDX128" s="406" t="n"/>
      <c r="TDY128" s="406" t="n"/>
      <c r="TDZ128" s="406" t="n"/>
      <c r="TEA128" s="406" t="n"/>
      <c r="TEB128" s="406" t="n"/>
      <c r="TEC128" s="406" t="n"/>
      <c r="TED128" s="406" t="n"/>
      <c r="TEE128" s="406" t="n"/>
      <c r="TEF128" s="406" t="n"/>
      <c r="TEG128" s="406" t="n"/>
      <c r="TEH128" s="406" t="n"/>
      <c r="TEI128" s="406" t="n"/>
      <c r="TEJ128" s="406" t="n"/>
      <c r="TEK128" s="406" t="n"/>
      <c r="TEL128" s="406" t="n"/>
      <c r="TEM128" s="406" t="n"/>
      <c r="TEN128" s="406" t="n"/>
      <c r="TEO128" s="406" t="n"/>
      <c r="TEP128" s="406" t="n"/>
      <c r="TEQ128" s="406" t="n"/>
      <c r="TER128" s="406" t="n"/>
      <c r="TES128" s="406" t="n"/>
      <c r="TET128" s="406" t="n"/>
      <c r="TEU128" s="406" t="n"/>
      <c r="TEV128" s="406" t="n"/>
      <c r="TEW128" s="406" t="n"/>
      <c r="TEX128" s="406" t="n"/>
      <c r="TEY128" s="406" t="n"/>
      <c r="TEZ128" s="406" t="n"/>
      <c r="TFA128" s="406" t="n"/>
      <c r="TFB128" s="406" t="n"/>
      <c r="TFC128" s="406" t="n"/>
      <c r="TFD128" s="406" t="n"/>
      <c r="TFE128" s="406" t="n"/>
      <c r="TFF128" s="406" t="n"/>
      <c r="TFG128" s="406" t="n"/>
      <c r="TFH128" s="406" t="n"/>
      <c r="TFI128" s="406" t="n"/>
      <c r="TFJ128" s="406" t="n"/>
      <c r="TFK128" s="406" t="n"/>
      <c r="TFL128" s="406" t="n"/>
      <c r="TFM128" s="406" t="n"/>
      <c r="TFN128" s="406" t="n"/>
      <c r="TFO128" s="406" t="n"/>
      <c r="TFP128" s="406" t="n"/>
      <c r="TFQ128" s="406" t="n"/>
      <c r="TFR128" s="406" t="n"/>
      <c r="TFS128" s="406" t="n"/>
      <c r="TFT128" s="406" t="n"/>
      <c r="TFU128" s="406" t="n"/>
      <c r="TFV128" s="406" t="n"/>
      <c r="TFW128" s="406" t="n"/>
      <c r="TFX128" s="406" t="n"/>
      <c r="TFY128" s="406" t="n"/>
      <c r="TFZ128" s="406" t="n"/>
      <c r="TGA128" s="406" t="n"/>
      <c r="TGB128" s="406" t="n"/>
      <c r="TGC128" s="406" t="n"/>
      <c r="TGD128" s="406" t="n"/>
      <c r="TGE128" s="406" t="n"/>
      <c r="TGF128" s="406" t="n"/>
      <c r="TGG128" s="406" t="n"/>
      <c r="TGH128" s="406" t="n"/>
      <c r="TGI128" s="406" t="n"/>
      <c r="TGJ128" s="406" t="n"/>
      <c r="TGK128" s="406" t="n"/>
      <c r="TGL128" s="406" t="n"/>
      <c r="TGM128" s="406" t="n"/>
      <c r="TGN128" s="406" t="n"/>
      <c r="TGO128" s="406" t="n"/>
      <c r="TGP128" s="406" t="n"/>
      <c r="TGQ128" s="406" t="n"/>
      <c r="TGR128" s="406" t="n"/>
      <c r="TGS128" s="406" t="n"/>
      <c r="TGT128" s="406" t="n"/>
      <c r="TGU128" s="406" t="n"/>
      <c r="TGV128" s="406" t="n"/>
      <c r="TGW128" s="406" t="n"/>
      <c r="TGX128" s="406" t="n"/>
      <c r="TGY128" s="406" t="n"/>
      <c r="TGZ128" s="406" t="n"/>
      <c r="THA128" s="406" t="n"/>
      <c r="THB128" s="406" t="n"/>
      <c r="THC128" s="406" t="n"/>
      <c r="THD128" s="406" t="n"/>
      <c r="THE128" s="406" t="n"/>
      <c r="THF128" s="406" t="n"/>
      <c r="THG128" s="406" t="n"/>
      <c r="THH128" s="406" t="n"/>
      <c r="THI128" s="406" t="n"/>
      <c r="THJ128" s="406" t="n"/>
      <c r="THK128" s="406" t="n"/>
      <c r="THL128" s="406" t="n"/>
      <c r="THM128" s="406" t="n"/>
      <c r="THN128" s="406" t="n"/>
      <c r="THO128" s="406" t="n"/>
      <c r="THP128" s="406" t="n"/>
      <c r="THQ128" s="406" t="n"/>
      <c r="THR128" s="406" t="n"/>
      <c r="THS128" s="406" t="n"/>
      <c r="THT128" s="406" t="n"/>
      <c r="THU128" s="406" t="n"/>
      <c r="THV128" s="406" t="n"/>
      <c r="THW128" s="406" t="n"/>
      <c r="THX128" s="406" t="n"/>
      <c r="THY128" s="406" t="n"/>
      <c r="THZ128" s="406" t="n"/>
      <c r="TIA128" s="406" t="n"/>
      <c r="TIB128" s="406" t="n"/>
      <c r="TIC128" s="406" t="n"/>
      <c r="TID128" s="406" t="n"/>
      <c r="TIE128" s="406" t="n"/>
      <c r="TIF128" s="406" t="n"/>
      <c r="TIG128" s="406" t="n"/>
      <c r="TIH128" s="406" t="n"/>
      <c r="TII128" s="406" t="n"/>
      <c r="TIJ128" s="406" t="n"/>
      <c r="TIK128" s="406" t="n"/>
      <c r="TIL128" s="406" t="n"/>
      <c r="TIM128" s="406" t="n"/>
      <c r="TIN128" s="406" t="n"/>
      <c r="TIO128" s="406" t="n"/>
      <c r="TIP128" s="406" t="n"/>
      <c r="TIQ128" s="406" t="n"/>
      <c r="TIR128" s="406" t="n"/>
      <c r="TIS128" s="406" t="n"/>
      <c r="TIT128" s="406" t="n"/>
      <c r="TIU128" s="406" t="n"/>
      <c r="TIV128" s="406" t="n"/>
      <c r="TIW128" s="406" t="n"/>
      <c r="TIX128" s="406" t="n"/>
      <c r="TIY128" s="406" t="n"/>
      <c r="TIZ128" s="406" t="n"/>
      <c r="TJA128" s="406" t="n"/>
      <c r="TJB128" s="406" t="n"/>
      <c r="TJC128" s="406" t="n"/>
      <c r="TJD128" s="406" t="n"/>
      <c r="TJE128" s="406" t="n"/>
      <c r="TJF128" s="406" t="n"/>
      <c r="TJG128" s="406" t="n"/>
      <c r="TJH128" s="406" t="n"/>
      <c r="TJI128" s="406" t="n"/>
      <c r="TJJ128" s="406" t="n"/>
      <c r="TJK128" s="406" t="n"/>
      <c r="TJL128" s="406" t="n"/>
      <c r="TJM128" s="406" t="n"/>
      <c r="TJN128" s="406" t="n"/>
      <c r="TJO128" s="406" t="n"/>
      <c r="TJP128" s="406" t="n"/>
      <c r="TJQ128" s="406" t="n"/>
      <c r="TJR128" s="406" t="n"/>
      <c r="TJS128" s="406" t="n"/>
      <c r="TJT128" s="406" t="n"/>
      <c r="TJU128" s="406" t="n"/>
      <c r="TJV128" s="406" t="n"/>
      <c r="TJW128" s="406" t="n"/>
      <c r="TJX128" s="406" t="n"/>
      <c r="TJY128" s="406" t="n"/>
      <c r="TJZ128" s="406" t="n"/>
      <c r="TKA128" s="406" t="n"/>
      <c r="TKB128" s="406" t="n"/>
      <c r="TKC128" s="406" t="n"/>
      <c r="TKD128" s="406" t="n"/>
      <c r="TKE128" s="406" t="n"/>
      <c r="TKF128" s="406" t="n"/>
      <c r="TKG128" s="406" t="n"/>
      <c r="TKH128" s="406" t="n"/>
      <c r="TKI128" s="406" t="n"/>
      <c r="TKJ128" s="406" t="n"/>
      <c r="TKK128" s="406" t="n"/>
      <c r="TKL128" s="406" t="n"/>
      <c r="TKM128" s="406" t="n"/>
      <c r="TKN128" s="406" t="n"/>
      <c r="TKO128" s="406" t="n"/>
      <c r="TKP128" s="406" t="n"/>
      <c r="TKQ128" s="406" t="n"/>
      <c r="TKR128" s="406" t="n"/>
      <c r="TKS128" s="406" t="n"/>
      <c r="TKT128" s="406" t="n"/>
      <c r="TKU128" s="406" t="n"/>
      <c r="TKV128" s="406" t="n"/>
      <c r="TKW128" s="406" t="n"/>
      <c r="TKX128" s="406" t="n"/>
      <c r="TKY128" s="406" t="n"/>
      <c r="TKZ128" s="406" t="n"/>
      <c r="TLA128" s="406" t="n"/>
      <c r="TLB128" s="406" t="n"/>
      <c r="TLC128" s="406" t="n"/>
      <c r="TLD128" s="406" t="n"/>
      <c r="TLE128" s="406" t="n"/>
      <c r="TLF128" s="406" t="n"/>
      <c r="TLG128" s="406" t="n"/>
      <c r="TLH128" s="406" t="n"/>
      <c r="TLI128" s="406" t="n"/>
      <c r="TLJ128" s="406" t="n"/>
      <c r="TLK128" s="406" t="n"/>
      <c r="TLL128" s="406" t="n"/>
      <c r="TLM128" s="406" t="n"/>
      <c r="TLN128" s="406" t="n"/>
      <c r="TLO128" s="406" t="n"/>
      <c r="TLP128" s="406" t="n"/>
      <c r="TLQ128" s="406" t="n"/>
      <c r="TLR128" s="406" t="n"/>
      <c r="TLS128" s="406" t="n"/>
      <c r="TLT128" s="406" t="n"/>
      <c r="TLU128" s="406" t="n"/>
      <c r="TLV128" s="406" t="n"/>
      <c r="TLW128" s="406" t="n"/>
      <c r="TLX128" s="406" t="n"/>
      <c r="TLY128" s="406" t="n"/>
      <c r="TLZ128" s="406" t="n"/>
      <c r="TMA128" s="406" t="n"/>
      <c r="TMB128" s="406" t="n"/>
      <c r="TMC128" s="406" t="n"/>
      <c r="TMD128" s="406" t="n"/>
      <c r="TME128" s="406" t="n"/>
      <c r="TMF128" s="406" t="n"/>
      <c r="TMG128" s="406" t="n"/>
      <c r="TMH128" s="406" t="n"/>
      <c r="TMI128" s="406" t="n"/>
      <c r="TMJ128" s="406" t="n"/>
      <c r="TMK128" s="406" t="n"/>
      <c r="TML128" s="406" t="n"/>
      <c r="TMM128" s="406" t="n"/>
      <c r="TMN128" s="406" t="n"/>
      <c r="TMO128" s="406" t="n"/>
      <c r="TMP128" s="406" t="n"/>
      <c r="TMQ128" s="406" t="n"/>
      <c r="TMR128" s="406" t="n"/>
      <c r="TMS128" s="406" t="n"/>
      <c r="TMT128" s="406" t="n"/>
      <c r="TMU128" s="406" t="n"/>
      <c r="TMV128" s="406" t="n"/>
      <c r="TMW128" s="406" t="n"/>
      <c r="TMX128" s="406" t="n"/>
      <c r="TMY128" s="406" t="n"/>
      <c r="TMZ128" s="406" t="n"/>
      <c r="TNA128" s="406" t="n"/>
      <c r="TNB128" s="406" t="n"/>
      <c r="TNC128" s="406" t="n"/>
      <c r="TND128" s="406" t="n"/>
      <c r="TNE128" s="406" t="n"/>
      <c r="TNF128" s="406" t="n"/>
      <c r="TNG128" s="406" t="n"/>
      <c r="TNH128" s="406" t="n"/>
      <c r="TNI128" s="406" t="n"/>
      <c r="TNJ128" s="406" t="n"/>
      <c r="TNK128" s="406" t="n"/>
      <c r="TNL128" s="406" t="n"/>
      <c r="TNM128" s="406" t="n"/>
      <c r="TNN128" s="406" t="n"/>
      <c r="TNO128" s="406" t="n"/>
      <c r="TNP128" s="406" t="n"/>
      <c r="TNQ128" s="406" t="n"/>
      <c r="TNR128" s="406" t="n"/>
      <c r="TNS128" s="406" t="n"/>
      <c r="TNT128" s="406" t="n"/>
      <c r="TNU128" s="406" t="n"/>
      <c r="TNV128" s="406" t="n"/>
      <c r="TNW128" s="406" t="n"/>
      <c r="TNX128" s="406" t="n"/>
      <c r="TNY128" s="406" t="n"/>
      <c r="TNZ128" s="406" t="n"/>
      <c r="TOA128" s="406" t="n"/>
      <c r="TOB128" s="406" t="n"/>
      <c r="TOC128" s="406" t="n"/>
      <c r="TOD128" s="406" t="n"/>
      <c r="TOE128" s="406" t="n"/>
      <c r="TOF128" s="406" t="n"/>
      <c r="TOG128" s="406" t="n"/>
      <c r="TOH128" s="406" t="n"/>
      <c r="TOI128" s="406" t="n"/>
      <c r="TOJ128" s="406" t="n"/>
      <c r="TOK128" s="406" t="n"/>
      <c r="TOL128" s="406" t="n"/>
      <c r="TOM128" s="406" t="n"/>
      <c r="TON128" s="406" t="n"/>
      <c r="TOO128" s="406" t="n"/>
      <c r="TOP128" s="406" t="n"/>
      <c r="TOQ128" s="406" t="n"/>
      <c r="TOR128" s="406" t="n"/>
      <c r="TOS128" s="406" t="n"/>
      <c r="TOT128" s="406" t="n"/>
      <c r="TOU128" s="406" t="n"/>
      <c r="TOV128" s="406" t="n"/>
      <c r="TOW128" s="406" t="n"/>
      <c r="TOX128" s="406" t="n"/>
      <c r="TOY128" s="406" t="n"/>
      <c r="TOZ128" s="406" t="n"/>
      <c r="TPA128" s="406" t="n"/>
      <c r="TPB128" s="406" t="n"/>
      <c r="TPC128" s="406" t="n"/>
      <c r="TPD128" s="406" t="n"/>
      <c r="TPE128" s="406" t="n"/>
      <c r="TPF128" s="406" t="n"/>
      <c r="TPG128" s="406" t="n"/>
      <c r="TPH128" s="406" t="n"/>
      <c r="TPI128" s="406" t="n"/>
      <c r="TPJ128" s="406" t="n"/>
      <c r="TPK128" s="406" t="n"/>
      <c r="TPL128" s="406" t="n"/>
      <c r="TPM128" s="406" t="n"/>
      <c r="TPN128" s="406" t="n"/>
      <c r="TPO128" s="406" t="n"/>
      <c r="TPP128" s="406" t="n"/>
      <c r="TPQ128" s="406" t="n"/>
      <c r="TPR128" s="406" t="n"/>
      <c r="TPS128" s="406" t="n"/>
      <c r="TPT128" s="406" t="n"/>
      <c r="TPU128" s="406" t="n"/>
      <c r="TPV128" s="406" t="n"/>
      <c r="TPW128" s="406" t="n"/>
      <c r="TPX128" s="406" t="n"/>
      <c r="TPY128" s="406" t="n"/>
      <c r="TPZ128" s="406" t="n"/>
      <c r="TQA128" s="406" t="n"/>
      <c r="TQB128" s="406" t="n"/>
      <c r="TQC128" s="406" t="n"/>
      <c r="TQD128" s="406" t="n"/>
      <c r="TQE128" s="406" t="n"/>
      <c r="TQF128" s="406" t="n"/>
      <c r="TQG128" s="406" t="n"/>
      <c r="TQH128" s="406" t="n"/>
      <c r="TQI128" s="406" t="n"/>
      <c r="TQJ128" s="406" t="n"/>
      <c r="TQK128" s="406" t="n"/>
      <c r="TQL128" s="406" t="n"/>
      <c r="TQM128" s="406" t="n"/>
      <c r="TQN128" s="406" t="n"/>
      <c r="TQO128" s="406" t="n"/>
      <c r="TQP128" s="406" t="n"/>
      <c r="TQQ128" s="406" t="n"/>
      <c r="TQR128" s="406" t="n"/>
      <c r="TQS128" s="406" t="n"/>
      <c r="TQT128" s="406" t="n"/>
      <c r="TQU128" s="406" t="n"/>
      <c r="TQV128" s="406" t="n"/>
      <c r="TQW128" s="406" t="n"/>
      <c r="TQX128" s="406" t="n"/>
      <c r="TQY128" s="406" t="n"/>
      <c r="TQZ128" s="406" t="n"/>
      <c r="TRA128" s="406" t="n"/>
      <c r="TRB128" s="406" t="n"/>
      <c r="TRC128" s="406" t="n"/>
      <c r="TRD128" s="406" t="n"/>
      <c r="TRE128" s="406" t="n"/>
      <c r="TRF128" s="406" t="n"/>
      <c r="TRG128" s="406" t="n"/>
      <c r="TRH128" s="406" t="n"/>
      <c r="TRI128" s="406" t="n"/>
      <c r="TRJ128" s="406" t="n"/>
      <c r="TRK128" s="406" t="n"/>
      <c r="TRL128" s="406" t="n"/>
      <c r="TRM128" s="406" t="n"/>
      <c r="TRN128" s="406" t="n"/>
      <c r="TRO128" s="406" t="n"/>
      <c r="TRP128" s="406" t="n"/>
      <c r="TRQ128" s="406" t="n"/>
      <c r="TRR128" s="406" t="n"/>
      <c r="TRS128" s="406" t="n"/>
      <c r="TRT128" s="406" t="n"/>
      <c r="TRU128" s="406" t="n"/>
      <c r="TRV128" s="406" t="n"/>
      <c r="TRW128" s="406" t="n"/>
      <c r="TRX128" s="406" t="n"/>
      <c r="TRY128" s="406" t="n"/>
      <c r="TRZ128" s="406" t="n"/>
      <c r="TSA128" s="406" t="n"/>
      <c r="TSB128" s="406" t="n"/>
      <c r="TSC128" s="406" t="n"/>
      <c r="TSD128" s="406" t="n"/>
      <c r="TSE128" s="406" t="n"/>
      <c r="TSF128" s="406" t="n"/>
      <c r="TSG128" s="406" t="n"/>
      <c r="TSH128" s="406" t="n"/>
      <c r="TSI128" s="406" t="n"/>
      <c r="TSJ128" s="406" t="n"/>
      <c r="TSK128" s="406" t="n"/>
      <c r="TSL128" s="406" t="n"/>
      <c r="TSM128" s="406" t="n"/>
      <c r="TSN128" s="406" t="n"/>
      <c r="TSO128" s="406" t="n"/>
      <c r="TSP128" s="406" t="n"/>
      <c r="TSQ128" s="406" t="n"/>
      <c r="TSR128" s="406" t="n"/>
      <c r="TSS128" s="406" t="n"/>
      <c r="TST128" s="406" t="n"/>
      <c r="TSU128" s="406" t="n"/>
      <c r="TSV128" s="406" t="n"/>
      <c r="TSW128" s="406" t="n"/>
      <c r="TSX128" s="406" t="n"/>
      <c r="TSY128" s="406" t="n"/>
      <c r="TSZ128" s="406" t="n"/>
      <c r="TTA128" s="406" t="n"/>
      <c r="TTB128" s="406" t="n"/>
      <c r="TTC128" s="406" t="n"/>
      <c r="TTD128" s="406" t="n"/>
      <c r="TTE128" s="406" t="n"/>
      <c r="TTF128" s="406" t="n"/>
      <c r="TTG128" s="406" t="n"/>
      <c r="TTH128" s="406" t="n"/>
      <c r="TTI128" s="406" t="n"/>
      <c r="TTJ128" s="406" t="n"/>
      <c r="TTK128" s="406" t="n"/>
      <c r="TTL128" s="406" t="n"/>
      <c r="TTM128" s="406" t="n"/>
      <c r="TTN128" s="406" t="n"/>
      <c r="TTO128" s="406" t="n"/>
      <c r="TTP128" s="406" t="n"/>
      <c r="TTQ128" s="406" t="n"/>
      <c r="TTR128" s="406" t="n"/>
      <c r="TTS128" s="406" t="n"/>
      <c r="TTT128" s="406" t="n"/>
      <c r="TTU128" s="406" t="n"/>
      <c r="TTV128" s="406" t="n"/>
      <c r="TTW128" s="406" t="n"/>
      <c r="TTX128" s="406" t="n"/>
      <c r="TTY128" s="406" t="n"/>
      <c r="TTZ128" s="406" t="n"/>
      <c r="TUA128" s="406" t="n"/>
      <c r="TUB128" s="406" t="n"/>
      <c r="TUC128" s="406" t="n"/>
      <c r="TUD128" s="406" t="n"/>
      <c r="TUE128" s="406" t="n"/>
      <c r="TUF128" s="406" t="n"/>
      <c r="TUG128" s="406" t="n"/>
      <c r="TUH128" s="406" t="n"/>
      <c r="TUI128" s="406" t="n"/>
      <c r="TUJ128" s="406" t="n"/>
      <c r="TUK128" s="406" t="n"/>
      <c r="TUL128" s="406" t="n"/>
      <c r="TUM128" s="406" t="n"/>
      <c r="TUN128" s="406" t="n"/>
      <c r="TUO128" s="406" t="n"/>
      <c r="TUP128" s="406" t="n"/>
      <c r="TUQ128" s="406" t="n"/>
      <c r="TUR128" s="406" t="n"/>
      <c r="TUS128" s="406" t="n"/>
      <c r="TUT128" s="406" t="n"/>
      <c r="TUU128" s="406" t="n"/>
      <c r="TUV128" s="406" t="n"/>
      <c r="TUW128" s="406" t="n"/>
      <c r="TUX128" s="406" t="n"/>
      <c r="TUY128" s="406" t="n"/>
      <c r="TUZ128" s="406" t="n"/>
      <c r="TVA128" s="406" t="n"/>
      <c r="TVB128" s="406" t="n"/>
      <c r="TVC128" s="406" t="n"/>
      <c r="TVD128" s="406" t="n"/>
      <c r="TVE128" s="406" t="n"/>
      <c r="TVF128" s="406" t="n"/>
      <c r="TVG128" s="406" t="n"/>
      <c r="TVH128" s="406" t="n"/>
      <c r="TVI128" s="406" t="n"/>
      <c r="TVJ128" s="406" t="n"/>
      <c r="TVK128" s="406" t="n"/>
      <c r="TVL128" s="406" t="n"/>
      <c r="TVM128" s="406" t="n"/>
      <c r="TVN128" s="406" t="n"/>
      <c r="TVO128" s="406" t="n"/>
      <c r="TVP128" s="406" t="n"/>
      <c r="TVQ128" s="406" t="n"/>
      <c r="TVR128" s="406" t="n"/>
      <c r="TVS128" s="406" t="n"/>
      <c r="TVT128" s="406" t="n"/>
      <c r="TVU128" s="406" t="n"/>
      <c r="TVV128" s="406" t="n"/>
      <c r="TVW128" s="406" t="n"/>
      <c r="TVX128" s="406" t="n"/>
      <c r="TVY128" s="406" t="n"/>
      <c r="TVZ128" s="406" t="n"/>
      <c r="TWA128" s="406" t="n"/>
      <c r="TWB128" s="406" t="n"/>
      <c r="TWC128" s="406" t="n"/>
      <c r="TWD128" s="406" t="n"/>
      <c r="TWE128" s="406" t="n"/>
      <c r="TWF128" s="406" t="n"/>
      <c r="TWG128" s="406" t="n"/>
      <c r="TWH128" s="406" t="n"/>
      <c r="TWI128" s="406" t="n"/>
      <c r="TWJ128" s="406" t="n"/>
      <c r="TWK128" s="406" t="n"/>
      <c r="TWL128" s="406" t="n"/>
      <c r="TWM128" s="406" t="n"/>
      <c r="TWN128" s="406" t="n"/>
      <c r="TWO128" s="406" t="n"/>
      <c r="TWP128" s="406" t="n"/>
      <c r="TWQ128" s="406" t="n"/>
      <c r="TWR128" s="406" t="n"/>
      <c r="TWS128" s="406" t="n"/>
      <c r="TWT128" s="406" t="n"/>
      <c r="TWU128" s="406" t="n"/>
      <c r="TWV128" s="406" t="n"/>
      <c r="TWW128" s="406" t="n"/>
      <c r="TWX128" s="406" t="n"/>
      <c r="TWY128" s="406" t="n"/>
      <c r="TWZ128" s="406" t="n"/>
      <c r="TXA128" s="406" t="n"/>
      <c r="TXB128" s="406" t="n"/>
      <c r="TXC128" s="406" t="n"/>
      <c r="TXD128" s="406" t="n"/>
      <c r="TXE128" s="406" t="n"/>
      <c r="TXF128" s="406" t="n"/>
      <c r="TXG128" s="406" t="n"/>
      <c r="TXH128" s="406" t="n"/>
      <c r="TXI128" s="406" t="n"/>
      <c r="TXJ128" s="406" t="n"/>
      <c r="TXK128" s="406" t="n"/>
      <c r="TXL128" s="406" t="n"/>
      <c r="TXM128" s="406" t="n"/>
      <c r="TXN128" s="406" t="n"/>
      <c r="TXO128" s="406" t="n"/>
      <c r="TXP128" s="406" t="n"/>
      <c r="TXQ128" s="406" t="n"/>
      <c r="TXR128" s="406" t="n"/>
      <c r="TXS128" s="406" t="n"/>
      <c r="TXT128" s="406" t="n"/>
      <c r="TXU128" s="406" t="n"/>
      <c r="TXV128" s="406" t="n"/>
      <c r="TXW128" s="406" t="n"/>
      <c r="TXX128" s="406" t="n"/>
      <c r="TXY128" s="406" t="n"/>
      <c r="TXZ128" s="406" t="n"/>
      <c r="TYA128" s="406" t="n"/>
      <c r="TYB128" s="406" t="n"/>
      <c r="TYC128" s="406" t="n"/>
      <c r="TYD128" s="406" t="n"/>
      <c r="TYE128" s="406" t="n"/>
      <c r="TYF128" s="406" t="n"/>
      <c r="TYG128" s="406" t="n"/>
      <c r="TYH128" s="406" t="n"/>
      <c r="TYI128" s="406" t="n"/>
      <c r="TYJ128" s="406" t="n"/>
      <c r="TYK128" s="406" t="n"/>
      <c r="TYL128" s="406" t="n"/>
      <c r="TYM128" s="406" t="n"/>
      <c r="TYN128" s="406" t="n"/>
      <c r="TYO128" s="406" t="n"/>
      <c r="TYP128" s="406" t="n"/>
      <c r="TYQ128" s="406" t="n"/>
      <c r="TYR128" s="406" t="n"/>
      <c r="TYS128" s="406" t="n"/>
      <c r="TYT128" s="406" t="n"/>
      <c r="TYU128" s="406" t="n"/>
      <c r="TYV128" s="406" t="n"/>
      <c r="TYW128" s="406" t="n"/>
      <c r="TYX128" s="406" t="n"/>
      <c r="TYY128" s="406" t="n"/>
      <c r="TYZ128" s="406" t="n"/>
      <c r="TZA128" s="406" t="n"/>
      <c r="TZB128" s="406" t="n"/>
      <c r="TZC128" s="406" t="n"/>
      <c r="TZD128" s="406" t="n"/>
      <c r="TZE128" s="406" t="n"/>
      <c r="TZF128" s="406" t="n"/>
      <c r="TZG128" s="406" t="n"/>
      <c r="TZH128" s="406" t="n"/>
      <c r="TZI128" s="406" t="n"/>
      <c r="TZJ128" s="406" t="n"/>
      <c r="TZK128" s="406" t="n"/>
      <c r="TZL128" s="406" t="n"/>
      <c r="TZM128" s="406" t="n"/>
      <c r="TZN128" s="406" t="n"/>
      <c r="TZO128" s="406" t="n"/>
      <c r="TZP128" s="406" t="n"/>
      <c r="TZQ128" s="406" t="n"/>
      <c r="TZR128" s="406" t="n"/>
      <c r="TZS128" s="406" t="n"/>
      <c r="TZT128" s="406" t="n"/>
      <c r="TZU128" s="406" t="n"/>
      <c r="TZV128" s="406" t="n"/>
      <c r="TZW128" s="406" t="n"/>
      <c r="TZX128" s="406" t="n"/>
      <c r="TZY128" s="406" t="n"/>
      <c r="TZZ128" s="406" t="n"/>
      <c r="UAA128" s="406" t="n"/>
      <c r="UAB128" s="406" t="n"/>
      <c r="UAC128" s="406" t="n"/>
      <c r="UAD128" s="406" t="n"/>
      <c r="UAE128" s="406" t="n"/>
      <c r="UAF128" s="406" t="n"/>
      <c r="UAG128" s="406" t="n"/>
      <c r="UAH128" s="406" t="n"/>
      <c r="UAI128" s="406" t="n"/>
      <c r="UAJ128" s="406" t="n"/>
      <c r="UAK128" s="406" t="n"/>
      <c r="UAL128" s="406" t="n"/>
      <c r="UAM128" s="406" t="n"/>
      <c r="UAN128" s="406" t="n"/>
      <c r="UAO128" s="406" t="n"/>
      <c r="UAP128" s="406" t="n"/>
      <c r="UAQ128" s="406" t="n"/>
      <c r="UAR128" s="406" t="n"/>
      <c r="UAS128" s="406" t="n"/>
      <c r="UAT128" s="406" t="n"/>
      <c r="UAU128" s="406" t="n"/>
      <c r="UAV128" s="406" t="n"/>
      <c r="UAW128" s="406" t="n"/>
      <c r="UAX128" s="406" t="n"/>
      <c r="UAY128" s="406" t="n"/>
      <c r="UAZ128" s="406" t="n"/>
      <c r="UBA128" s="406" t="n"/>
      <c r="UBB128" s="406" t="n"/>
      <c r="UBC128" s="406" t="n"/>
      <c r="UBD128" s="406" t="n"/>
      <c r="UBE128" s="406" t="n"/>
      <c r="UBF128" s="406" t="n"/>
      <c r="UBG128" s="406" t="n"/>
      <c r="UBH128" s="406" t="n"/>
      <c r="UBI128" s="406" t="n"/>
      <c r="UBJ128" s="406" t="n"/>
      <c r="UBK128" s="406" t="n"/>
      <c r="UBL128" s="406" t="n"/>
      <c r="UBM128" s="406" t="n"/>
      <c r="UBN128" s="406" t="n"/>
      <c r="UBO128" s="406" t="n"/>
      <c r="UBP128" s="406" t="n"/>
      <c r="UBQ128" s="406" t="n"/>
      <c r="UBR128" s="406" t="n"/>
      <c r="UBS128" s="406" t="n"/>
      <c r="UBT128" s="406" t="n"/>
      <c r="UBU128" s="406" t="n"/>
      <c r="UBV128" s="406" t="n"/>
      <c r="UBW128" s="406" t="n"/>
      <c r="UBX128" s="406" t="n"/>
      <c r="UBY128" s="406" t="n"/>
      <c r="UBZ128" s="406" t="n"/>
      <c r="UCA128" s="406" t="n"/>
      <c r="UCB128" s="406" t="n"/>
      <c r="UCC128" s="406" t="n"/>
      <c r="UCD128" s="406" t="n"/>
      <c r="UCE128" s="406" t="n"/>
      <c r="UCF128" s="406" t="n"/>
      <c r="UCG128" s="406" t="n"/>
      <c r="UCH128" s="406" t="n"/>
      <c r="UCI128" s="406" t="n"/>
      <c r="UCJ128" s="406" t="n"/>
      <c r="UCK128" s="406" t="n"/>
      <c r="UCL128" s="406" t="n"/>
      <c r="UCM128" s="406" t="n"/>
      <c r="UCN128" s="406" t="n"/>
      <c r="UCO128" s="406" t="n"/>
      <c r="UCP128" s="406" t="n"/>
      <c r="UCQ128" s="406" t="n"/>
      <c r="UCR128" s="406" t="n"/>
      <c r="UCS128" s="406" t="n"/>
      <c r="UCT128" s="406" t="n"/>
      <c r="UCU128" s="406" t="n"/>
      <c r="UCV128" s="406" t="n"/>
      <c r="UCW128" s="406" t="n"/>
      <c r="UCX128" s="406" t="n"/>
      <c r="UCY128" s="406" t="n"/>
      <c r="UCZ128" s="406" t="n"/>
      <c r="UDA128" s="406" t="n"/>
      <c r="UDB128" s="406" t="n"/>
      <c r="UDC128" s="406" t="n"/>
      <c r="UDD128" s="406" t="n"/>
      <c r="UDE128" s="406" t="n"/>
      <c r="UDF128" s="406" t="n"/>
      <c r="UDG128" s="406" t="n"/>
      <c r="UDH128" s="406" t="n"/>
      <c r="UDI128" s="406" t="n"/>
      <c r="UDJ128" s="406" t="n"/>
      <c r="UDK128" s="406" t="n"/>
      <c r="UDL128" s="406" t="n"/>
      <c r="UDM128" s="406" t="n"/>
      <c r="UDN128" s="406" t="n"/>
      <c r="UDO128" s="406" t="n"/>
      <c r="UDP128" s="406" t="n"/>
      <c r="UDQ128" s="406" t="n"/>
      <c r="UDR128" s="406" t="n"/>
      <c r="UDS128" s="406" t="n"/>
      <c r="UDT128" s="406" t="n"/>
      <c r="UDU128" s="406" t="n"/>
      <c r="UDV128" s="406" t="n"/>
      <c r="UDW128" s="406" t="n"/>
      <c r="UDX128" s="406" t="n"/>
      <c r="UDY128" s="406" t="n"/>
      <c r="UDZ128" s="406" t="n"/>
      <c r="UEA128" s="406" t="n"/>
      <c r="UEB128" s="406" t="n"/>
      <c r="UEC128" s="406" t="n"/>
      <c r="UED128" s="406" t="n"/>
      <c r="UEE128" s="406" t="n"/>
      <c r="UEF128" s="406" t="n"/>
      <c r="UEG128" s="406" t="n"/>
      <c r="UEH128" s="406" t="n"/>
      <c r="UEI128" s="406" t="n"/>
      <c r="UEJ128" s="406" t="n"/>
      <c r="UEK128" s="406" t="n"/>
      <c r="UEL128" s="406" t="n"/>
      <c r="UEM128" s="406" t="n"/>
      <c r="UEN128" s="406" t="n"/>
      <c r="UEO128" s="406" t="n"/>
      <c r="UEP128" s="406" t="n"/>
      <c r="UEQ128" s="406" t="n"/>
      <c r="UER128" s="406" t="n"/>
      <c r="UES128" s="406" t="n"/>
      <c r="UET128" s="406" t="n"/>
      <c r="UEU128" s="406" t="n"/>
      <c r="UEV128" s="406" t="n"/>
      <c r="UEW128" s="406" t="n"/>
      <c r="UEX128" s="406" t="n"/>
      <c r="UEY128" s="406" t="n"/>
      <c r="UEZ128" s="406" t="n"/>
      <c r="UFA128" s="406" t="n"/>
      <c r="UFB128" s="406" t="n"/>
      <c r="UFC128" s="406" t="n"/>
      <c r="UFD128" s="406" t="n"/>
      <c r="UFE128" s="406" t="n"/>
      <c r="UFF128" s="406" t="n"/>
      <c r="UFG128" s="406" t="n"/>
      <c r="UFH128" s="406" t="n"/>
      <c r="UFI128" s="406" t="n"/>
      <c r="UFJ128" s="406" t="n"/>
      <c r="UFK128" s="406" t="n"/>
      <c r="UFL128" s="406" t="n"/>
      <c r="UFM128" s="406" t="n"/>
      <c r="UFN128" s="406" t="n"/>
      <c r="UFO128" s="406" t="n"/>
      <c r="UFP128" s="406" t="n"/>
      <c r="UFQ128" s="406" t="n"/>
      <c r="UFR128" s="406" t="n"/>
      <c r="UFS128" s="406" t="n"/>
      <c r="UFT128" s="406" t="n"/>
      <c r="UFU128" s="406" t="n"/>
      <c r="UFV128" s="406" t="n"/>
      <c r="UFW128" s="406" t="n"/>
      <c r="UFX128" s="406" t="n"/>
      <c r="UFY128" s="406" t="n"/>
      <c r="UFZ128" s="406" t="n"/>
      <c r="UGA128" s="406" t="n"/>
      <c r="UGB128" s="406" t="n"/>
      <c r="UGC128" s="406" t="n"/>
      <c r="UGD128" s="406" t="n"/>
      <c r="UGE128" s="406" t="n"/>
      <c r="UGF128" s="406" t="n"/>
      <c r="UGG128" s="406" t="n"/>
      <c r="UGH128" s="406" t="n"/>
      <c r="UGI128" s="406" t="n"/>
      <c r="UGJ128" s="406" t="n"/>
      <c r="UGK128" s="406" t="n"/>
      <c r="UGL128" s="406" t="n"/>
      <c r="UGM128" s="406" t="n"/>
      <c r="UGN128" s="406" t="n"/>
      <c r="UGO128" s="406" t="n"/>
      <c r="UGP128" s="406" t="n"/>
      <c r="UGQ128" s="406" t="n"/>
      <c r="UGR128" s="406" t="n"/>
      <c r="UGS128" s="406" t="n"/>
      <c r="UGT128" s="406" t="n"/>
      <c r="UGU128" s="406" t="n"/>
      <c r="UGV128" s="406" t="n"/>
      <c r="UGW128" s="406" t="n"/>
      <c r="UGX128" s="406" t="n"/>
      <c r="UGY128" s="406" t="n"/>
      <c r="UGZ128" s="406" t="n"/>
      <c r="UHA128" s="406" t="n"/>
      <c r="UHB128" s="406" t="n"/>
      <c r="UHC128" s="406" t="n"/>
      <c r="UHD128" s="406" t="n"/>
      <c r="UHE128" s="406" t="n"/>
      <c r="UHF128" s="406" t="n"/>
      <c r="UHG128" s="406" t="n"/>
      <c r="UHH128" s="406" t="n"/>
      <c r="UHI128" s="406" t="n"/>
      <c r="UHJ128" s="406" t="n"/>
      <c r="UHK128" s="406" t="n"/>
      <c r="UHL128" s="406" t="n"/>
      <c r="UHM128" s="406" t="n"/>
      <c r="UHN128" s="406" t="n"/>
      <c r="UHO128" s="406" t="n"/>
      <c r="UHP128" s="406" t="n"/>
      <c r="UHQ128" s="406" t="n"/>
      <c r="UHR128" s="406" t="n"/>
      <c r="UHS128" s="406" t="n"/>
      <c r="UHT128" s="406" t="n"/>
      <c r="UHU128" s="406" t="n"/>
      <c r="UHV128" s="406" t="n"/>
      <c r="UHW128" s="406" t="n"/>
      <c r="UHX128" s="406" t="n"/>
      <c r="UHY128" s="406" t="n"/>
      <c r="UHZ128" s="406" t="n"/>
      <c r="UIA128" s="406" t="n"/>
      <c r="UIB128" s="406" t="n"/>
      <c r="UIC128" s="406" t="n"/>
      <c r="UID128" s="406" t="n"/>
      <c r="UIE128" s="406" t="n"/>
      <c r="UIF128" s="406" t="n"/>
      <c r="UIG128" s="406" t="n"/>
      <c r="UIH128" s="406" t="n"/>
      <c r="UII128" s="406" t="n"/>
      <c r="UIJ128" s="406" t="n"/>
      <c r="UIK128" s="406" t="n"/>
      <c r="UIL128" s="406" t="n"/>
      <c r="UIM128" s="406" t="n"/>
      <c r="UIN128" s="406" t="n"/>
      <c r="UIO128" s="406" t="n"/>
      <c r="UIP128" s="406" t="n"/>
      <c r="UIQ128" s="406" t="n"/>
      <c r="UIR128" s="406" t="n"/>
      <c r="UIS128" s="406" t="n"/>
      <c r="UIT128" s="406" t="n"/>
      <c r="UIU128" s="406" t="n"/>
      <c r="UIV128" s="406" t="n"/>
      <c r="UIW128" s="406" t="n"/>
      <c r="UIX128" s="406" t="n"/>
      <c r="UIY128" s="406" t="n"/>
      <c r="UIZ128" s="406" t="n"/>
      <c r="UJA128" s="406" t="n"/>
      <c r="UJB128" s="406" t="n"/>
      <c r="UJC128" s="406" t="n"/>
      <c r="UJD128" s="406" t="n"/>
      <c r="UJE128" s="406" t="n"/>
      <c r="UJF128" s="406" t="n"/>
      <c r="UJG128" s="406" t="n"/>
      <c r="UJH128" s="406" t="n"/>
      <c r="UJI128" s="406" t="n"/>
      <c r="UJJ128" s="406" t="n"/>
      <c r="UJK128" s="406" t="n"/>
      <c r="UJL128" s="406" t="n"/>
      <c r="UJM128" s="406" t="n"/>
      <c r="UJN128" s="406" t="n"/>
      <c r="UJO128" s="406" t="n"/>
      <c r="UJP128" s="406" t="n"/>
      <c r="UJQ128" s="406" t="n"/>
      <c r="UJR128" s="406" t="n"/>
      <c r="UJS128" s="406" t="n"/>
      <c r="UJT128" s="406" t="n"/>
      <c r="UJU128" s="406" t="n"/>
      <c r="UJV128" s="406" t="n"/>
      <c r="UJW128" s="406" t="n"/>
      <c r="UJX128" s="406" t="n"/>
      <c r="UJY128" s="406" t="n"/>
      <c r="UJZ128" s="406" t="n"/>
      <c r="UKA128" s="406" t="n"/>
      <c r="UKB128" s="406" t="n"/>
      <c r="UKC128" s="406" t="n"/>
      <c r="UKD128" s="406" t="n"/>
      <c r="UKE128" s="406" t="n"/>
      <c r="UKF128" s="406" t="n"/>
      <c r="UKG128" s="406" t="n"/>
      <c r="UKH128" s="406" t="n"/>
      <c r="UKI128" s="406" t="n"/>
      <c r="UKJ128" s="406" t="n"/>
      <c r="UKK128" s="406" t="n"/>
      <c r="UKL128" s="406" t="n"/>
      <c r="UKM128" s="406" t="n"/>
      <c r="UKN128" s="406" t="n"/>
      <c r="UKO128" s="406" t="n"/>
      <c r="UKP128" s="406" t="n"/>
      <c r="UKQ128" s="406" t="n"/>
      <c r="UKR128" s="406" t="n"/>
      <c r="UKS128" s="406" t="n"/>
      <c r="UKT128" s="406" t="n"/>
      <c r="UKU128" s="406" t="n"/>
      <c r="UKV128" s="406" t="n"/>
      <c r="UKW128" s="406" t="n"/>
      <c r="UKX128" s="406" t="n"/>
      <c r="UKY128" s="406" t="n"/>
      <c r="UKZ128" s="406" t="n"/>
      <c r="ULA128" s="406" t="n"/>
      <c r="ULB128" s="406" t="n"/>
      <c r="ULC128" s="406" t="n"/>
      <c r="ULD128" s="406" t="n"/>
      <c r="ULE128" s="406" t="n"/>
      <c r="ULF128" s="406" t="n"/>
      <c r="ULG128" s="406" t="n"/>
      <c r="ULH128" s="406" t="n"/>
      <c r="ULI128" s="406" t="n"/>
      <c r="ULJ128" s="406" t="n"/>
      <c r="ULK128" s="406" t="n"/>
      <c r="ULL128" s="406" t="n"/>
      <c r="ULM128" s="406" t="n"/>
      <c r="ULN128" s="406" t="n"/>
      <c r="ULO128" s="406" t="n"/>
      <c r="ULP128" s="406" t="n"/>
      <c r="ULQ128" s="406" t="n"/>
      <c r="ULR128" s="406" t="n"/>
      <c r="ULS128" s="406" t="n"/>
      <c r="ULT128" s="406" t="n"/>
      <c r="ULU128" s="406" t="n"/>
      <c r="ULV128" s="406" t="n"/>
      <c r="ULW128" s="406" t="n"/>
      <c r="ULX128" s="406" t="n"/>
      <c r="ULY128" s="406" t="n"/>
      <c r="ULZ128" s="406" t="n"/>
      <c r="UMA128" s="406" t="n"/>
      <c r="UMB128" s="406" t="n"/>
      <c r="UMC128" s="406" t="n"/>
      <c r="UMD128" s="406" t="n"/>
      <c r="UME128" s="406" t="n"/>
      <c r="UMF128" s="406" t="n"/>
      <c r="UMG128" s="406" t="n"/>
      <c r="UMH128" s="406" t="n"/>
      <c r="UMI128" s="406" t="n"/>
      <c r="UMJ128" s="406" t="n"/>
      <c r="UMK128" s="406" t="n"/>
      <c r="UML128" s="406" t="n"/>
      <c r="UMM128" s="406" t="n"/>
      <c r="UMN128" s="406" t="n"/>
      <c r="UMO128" s="406" t="n"/>
      <c r="UMP128" s="406" t="n"/>
      <c r="UMQ128" s="406" t="n"/>
      <c r="UMR128" s="406" t="n"/>
      <c r="UMS128" s="406" t="n"/>
      <c r="UMT128" s="406" t="n"/>
      <c r="UMU128" s="406" t="n"/>
      <c r="UMV128" s="406" t="n"/>
      <c r="UMW128" s="406" t="n"/>
      <c r="UMX128" s="406" t="n"/>
      <c r="UMY128" s="406" t="n"/>
      <c r="UMZ128" s="406" t="n"/>
      <c r="UNA128" s="406" t="n"/>
      <c r="UNB128" s="406" t="n"/>
      <c r="UNC128" s="406" t="n"/>
      <c r="UND128" s="406" t="n"/>
      <c r="UNE128" s="406" t="n"/>
      <c r="UNF128" s="406" t="n"/>
      <c r="UNG128" s="406" t="n"/>
      <c r="UNH128" s="406" t="n"/>
      <c r="UNI128" s="406" t="n"/>
      <c r="UNJ128" s="406" t="n"/>
      <c r="UNK128" s="406" t="n"/>
      <c r="UNL128" s="406" t="n"/>
      <c r="UNM128" s="406" t="n"/>
      <c r="UNN128" s="406" t="n"/>
      <c r="UNO128" s="406" t="n"/>
      <c r="UNP128" s="406" t="n"/>
      <c r="UNQ128" s="406" t="n"/>
      <c r="UNR128" s="406" t="n"/>
      <c r="UNS128" s="406" t="n"/>
      <c r="UNT128" s="406" t="n"/>
      <c r="UNU128" s="406" t="n"/>
      <c r="UNV128" s="406" t="n"/>
      <c r="UNW128" s="406" t="n"/>
      <c r="UNX128" s="406" t="n"/>
      <c r="UNY128" s="406" t="n"/>
      <c r="UNZ128" s="406" t="n"/>
      <c r="UOA128" s="406" t="n"/>
      <c r="UOB128" s="406" t="n"/>
      <c r="UOC128" s="406" t="n"/>
      <c r="UOD128" s="406" t="n"/>
      <c r="UOE128" s="406" t="n"/>
      <c r="UOF128" s="406" t="n"/>
      <c r="UOG128" s="406" t="n"/>
      <c r="UOH128" s="406" t="n"/>
      <c r="UOI128" s="406" t="n"/>
      <c r="UOJ128" s="406" t="n"/>
      <c r="UOK128" s="406" t="n"/>
      <c r="UOL128" s="406" t="n"/>
      <c r="UOM128" s="406" t="n"/>
      <c r="UON128" s="406" t="n"/>
      <c r="UOO128" s="406" t="n"/>
      <c r="UOP128" s="406" t="n"/>
      <c r="UOQ128" s="406" t="n"/>
      <c r="UOR128" s="406" t="n"/>
      <c r="UOS128" s="406" t="n"/>
      <c r="UOT128" s="406" t="n"/>
      <c r="UOU128" s="406" t="n"/>
      <c r="UOV128" s="406" t="n"/>
      <c r="UOW128" s="406" t="n"/>
      <c r="UOX128" s="406" t="n"/>
      <c r="UOY128" s="406" t="n"/>
      <c r="UOZ128" s="406" t="n"/>
      <c r="UPA128" s="406" t="n"/>
      <c r="UPB128" s="406" t="n"/>
      <c r="UPC128" s="406" t="n"/>
      <c r="UPD128" s="406" t="n"/>
      <c r="UPE128" s="406" t="n"/>
      <c r="UPF128" s="406" t="n"/>
      <c r="UPG128" s="406" t="n"/>
      <c r="UPH128" s="406" t="n"/>
      <c r="UPI128" s="406" t="n"/>
      <c r="UPJ128" s="406" t="n"/>
      <c r="UPK128" s="406" t="n"/>
      <c r="UPL128" s="406" t="n"/>
      <c r="UPM128" s="406" t="n"/>
      <c r="UPN128" s="406" t="n"/>
      <c r="UPO128" s="406" t="n"/>
      <c r="UPP128" s="406" t="n"/>
      <c r="UPQ128" s="406" t="n"/>
      <c r="UPR128" s="406" t="n"/>
      <c r="UPS128" s="406" t="n"/>
      <c r="UPT128" s="406" t="n"/>
      <c r="UPU128" s="406" t="n"/>
      <c r="UPV128" s="406" t="n"/>
      <c r="UPW128" s="406" t="n"/>
      <c r="UPX128" s="406" t="n"/>
      <c r="UPY128" s="406" t="n"/>
      <c r="UPZ128" s="406" t="n"/>
      <c r="UQA128" s="406" t="n"/>
      <c r="UQB128" s="406" t="n"/>
      <c r="UQC128" s="406" t="n"/>
      <c r="UQD128" s="406" t="n"/>
      <c r="UQE128" s="406" t="n"/>
      <c r="UQF128" s="406" t="n"/>
      <c r="UQG128" s="406" t="n"/>
      <c r="UQH128" s="406" t="n"/>
      <c r="UQI128" s="406" t="n"/>
      <c r="UQJ128" s="406" t="n"/>
      <c r="UQK128" s="406" t="n"/>
      <c r="UQL128" s="406" t="n"/>
      <c r="UQM128" s="406" t="n"/>
      <c r="UQN128" s="406" t="n"/>
      <c r="UQO128" s="406" t="n"/>
      <c r="UQP128" s="406" t="n"/>
      <c r="UQQ128" s="406" t="n"/>
      <c r="UQR128" s="406" t="n"/>
      <c r="UQS128" s="406" t="n"/>
      <c r="UQT128" s="406" t="n"/>
      <c r="UQU128" s="406" t="n"/>
      <c r="UQV128" s="406" t="n"/>
      <c r="UQW128" s="406" t="n"/>
      <c r="UQX128" s="406" t="n"/>
      <c r="UQY128" s="406" t="n"/>
      <c r="UQZ128" s="406" t="n"/>
      <c r="URA128" s="406" t="n"/>
      <c r="URB128" s="406" t="n"/>
      <c r="URC128" s="406" t="n"/>
      <c r="URD128" s="406" t="n"/>
      <c r="URE128" s="406" t="n"/>
      <c r="URF128" s="406" t="n"/>
      <c r="URG128" s="406" t="n"/>
      <c r="URH128" s="406" t="n"/>
      <c r="URI128" s="406" t="n"/>
      <c r="URJ128" s="406" t="n"/>
      <c r="URK128" s="406" t="n"/>
      <c r="URL128" s="406" t="n"/>
      <c r="URM128" s="406" t="n"/>
      <c r="URN128" s="406" t="n"/>
      <c r="URO128" s="406" t="n"/>
      <c r="URP128" s="406" t="n"/>
      <c r="URQ128" s="406" t="n"/>
      <c r="URR128" s="406" t="n"/>
      <c r="URS128" s="406" t="n"/>
      <c r="URT128" s="406" t="n"/>
      <c r="URU128" s="406" t="n"/>
      <c r="URV128" s="406" t="n"/>
      <c r="URW128" s="406" t="n"/>
      <c r="URX128" s="406" t="n"/>
      <c r="URY128" s="406" t="n"/>
      <c r="URZ128" s="406" t="n"/>
      <c r="USA128" s="406" t="n"/>
      <c r="USB128" s="406" t="n"/>
      <c r="USC128" s="406" t="n"/>
      <c r="USD128" s="406" t="n"/>
      <c r="USE128" s="406" t="n"/>
      <c r="USF128" s="406" t="n"/>
      <c r="USG128" s="406" t="n"/>
      <c r="USH128" s="406" t="n"/>
      <c r="USI128" s="406" t="n"/>
      <c r="USJ128" s="406" t="n"/>
      <c r="USK128" s="406" t="n"/>
      <c r="USL128" s="406" t="n"/>
      <c r="USM128" s="406" t="n"/>
      <c r="USN128" s="406" t="n"/>
      <c r="USO128" s="406" t="n"/>
      <c r="USP128" s="406" t="n"/>
      <c r="USQ128" s="406" t="n"/>
      <c r="USR128" s="406" t="n"/>
      <c r="USS128" s="406" t="n"/>
      <c r="UST128" s="406" t="n"/>
      <c r="USU128" s="406" t="n"/>
      <c r="USV128" s="406" t="n"/>
      <c r="USW128" s="406" t="n"/>
      <c r="USX128" s="406" t="n"/>
      <c r="USY128" s="406" t="n"/>
      <c r="USZ128" s="406" t="n"/>
      <c r="UTA128" s="406" t="n"/>
      <c r="UTB128" s="406" t="n"/>
      <c r="UTC128" s="406" t="n"/>
      <c r="UTD128" s="406" t="n"/>
      <c r="UTE128" s="406" t="n"/>
      <c r="UTF128" s="406" t="n"/>
      <c r="UTG128" s="406" t="n"/>
      <c r="UTH128" s="406" t="n"/>
      <c r="UTI128" s="406" t="n"/>
      <c r="UTJ128" s="406" t="n"/>
      <c r="UTK128" s="406" t="n"/>
      <c r="UTL128" s="406" t="n"/>
      <c r="UTM128" s="406" t="n"/>
      <c r="UTN128" s="406" t="n"/>
      <c r="UTO128" s="406" t="n"/>
      <c r="UTP128" s="406" t="n"/>
      <c r="UTQ128" s="406" t="n"/>
      <c r="UTR128" s="406" t="n"/>
      <c r="UTS128" s="406" t="n"/>
      <c r="UTT128" s="406" t="n"/>
      <c r="UTU128" s="406" t="n"/>
      <c r="UTV128" s="406" t="n"/>
      <c r="UTW128" s="406" t="n"/>
      <c r="UTX128" s="406" t="n"/>
      <c r="UTY128" s="406" t="n"/>
      <c r="UTZ128" s="406" t="n"/>
      <c r="UUA128" s="406" t="n"/>
      <c r="UUB128" s="406" t="n"/>
      <c r="UUC128" s="406" t="n"/>
      <c r="UUD128" s="406" t="n"/>
      <c r="UUE128" s="406" t="n"/>
      <c r="UUF128" s="406" t="n"/>
      <c r="UUG128" s="406" t="n"/>
      <c r="UUH128" s="406" t="n"/>
      <c r="UUI128" s="406" t="n"/>
      <c r="UUJ128" s="406" t="n"/>
      <c r="UUK128" s="406" t="n"/>
      <c r="UUL128" s="406" t="n"/>
      <c r="UUM128" s="406" t="n"/>
      <c r="UUN128" s="406" t="n"/>
      <c r="UUO128" s="406" t="n"/>
      <c r="UUP128" s="406" t="n"/>
      <c r="UUQ128" s="406" t="n"/>
      <c r="UUR128" s="406" t="n"/>
      <c r="UUS128" s="406" t="n"/>
      <c r="UUT128" s="406" t="n"/>
      <c r="UUU128" s="406" t="n"/>
      <c r="UUV128" s="406" t="n"/>
      <c r="UUW128" s="406" t="n"/>
      <c r="UUX128" s="406" t="n"/>
      <c r="UUY128" s="406" t="n"/>
      <c r="UUZ128" s="406" t="n"/>
      <c r="UVA128" s="406" t="n"/>
      <c r="UVB128" s="406" t="n"/>
      <c r="UVC128" s="406" t="n"/>
      <c r="UVD128" s="406" t="n"/>
      <c r="UVE128" s="406" t="n"/>
      <c r="UVF128" s="406" t="n"/>
      <c r="UVG128" s="406" t="n"/>
      <c r="UVH128" s="406" t="n"/>
      <c r="UVI128" s="406" t="n"/>
      <c r="UVJ128" s="406" t="n"/>
      <c r="UVK128" s="406" t="n"/>
      <c r="UVL128" s="406" t="n"/>
      <c r="UVM128" s="406" t="n"/>
      <c r="UVN128" s="406" t="n"/>
      <c r="UVO128" s="406" t="n"/>
      <c r="UVP128" s="406" t="n"/>
      <c r="UVQ128" s="406" t="n"/>
      <c r="UVR128" s="406" t="n"/>
      <c r="UVS128" s="406" t="n"/>
      <c r="UVT128" s="406" t="n"/>
      <c r="UVU128" s="406" t="n"/>
      <c r="UVV128" s="406" t="n"/>
      <c r="UVW128" s="406" t="n"/>
      <c r="UVX128" s="406" t="n"/>
      <c r="UVY128" s="406" t="n"/>
      <c r="UVZ128" s="406" t="n"/>
      <c r="UWA128" s="406" t="n"/>
      <c r="UWB128" s="406" t="n"/>
      <c r="UWC128" s="406" t="n"/>
      <c r="UWD128" s="406" t="n"/>
      <c r="UWE128" s="406" t="n"/>
      <c r="UWF128" s="406" t="n"/>
      <c r="UWG128" s="406" t="n"/>
      <c r="UWH128" s="406" t="n"/>
      <c r="UWI128" s="406" t="n"/>
      <c r="UWJ128" s="406" t="n"/>
      <c r="UWK128" s="406" t="n"/>
      <c r="UWL128" s="406" t="n"/>
      <c r="UWM128" s="406" t="n"/>
      <c r="UWN128" s="406" t="n"/>
      <c r="UWO128" s="406" t="n"/>
      <c r="UWP128" s="406" t="n"/>
      <c r="UWQ128" s="406" t="n"/>
      <c r="UWR128" s="406" t="n"/>
      <c r="UWS128" s="406" t="n"/>
      <c r="UWT128" s="406" t="n"/>
      <c r="UWU128" s="406" t="n"/>
      <c r="UWV128" s="406" t="n"/>
      <c r="UWW128" s="406" t="n"/>
      <c r="UWX128" s="406" t="n"/>
      <c r="UWY128" s="406" t="n"/>
      <c r="UWZ128" s="406" t="n"/>
      <c r="UXA128" s="406" t="n"/>
      <c r="UXB128" s="406" t="n"/>
      <c r="UXC128" s="406" t="n"/>
      <c r="UXD128" s="406" t="n"/>
      <c r="UXE128" s="406" t="n"/>
      <c r="UXF128" s="406" t="n"/>
      <c r="UXG128" s="406" t="n"/>
      <c r="UXH128" s="406" t="n"/>
      <c r="UXI128" s="406" t="n"/>
      <c r="UXJ128" s="406" t="n"/>
      <c r="UXK128" s="406" t="n"/>
      <c r="UXL128" s="406" t="n"/>
      <c r="UXM128" s="406" t="n"/>
      <c r="UXN128" s="406" t="n"/>
      <c r="UXO128" s="406" t="n"/>
      <c r="UXP128" s="406" t="n"/>
      <c r="UXQ128" s="406" t="n"/>
      <c r="UXR128" s="406" t="n"/>
      <c r="UXS128" s="406" t="n"/>
      <c r="UXT128" s="406" t="n"/>
      <c r="UXU128" s="406" t="n"/>
      <c r="UXV128" s="406" t="n"/>
      <c r="UXW128" s="406" t="n"/>
      <c r="UXX128" s="406" t="n"/>
      <c r="UXY128" s="406" t="n"/>
      <c r="UXZ128" s="406" t="n"/>
      <c r="UYA128" s="406" t="n"/>
      <c r="UYB128" s="406" t="n"/>
      <c r="UYC128" s="406" t="n"/>
      <c r="UYD128" s="406" t="n"/>
      <c r="UYE128" s="406" t="n"/>
      <c r="UYF128" s="406" t="n"/>
      <c r="UYG128" s="406" t="n"/>
      <c r="UYH128" s="406" t="n"/>
      <c r="UYI128" s="406" t="n"/>
      <c r="UYJ128" s="406" t="n"/>
      <c r="UYK128" s="406" t="n"/>
      <c r="UYL128" s="406" t="n"/>
      <c r="UYM128" s="406" t="n"/>
      <c r="UYN128" s="406" t="n"/>
      <c r="UYO128" s="406" t="n"/>
      <c r="UYP128" s="406" t="n"/>
      <c r="UYQ128" s="406" t="n"/>
      <c r="UYR128" s="406" t="n"/>
      <c r="UYS128" s="406" t="n"/>
      <c r="UYT128" s="406" t="n"/>
      <c r="UYU128" s="406" t="n"/>
      <c r="UYV128" s="406" t="n"/>
      <c r="UYW128" s="406" t="n"/>
      <c r="UYX128" s="406" t="n"/>
      <c r="UYY128" s="406" t="n"/>
      <c r="UYZ128" s="406" t="n"/>
      <c r="UZA128" s="406" t="n"/>
      <c r="UZB128" s="406" t="n"/>
      <c r="UZC128" s="406" t="n"/>
      <c r="UZD128" s="406" t="n"/>
      <c r="UZE128" s="406" t="n"/>
      <c r="UZF128" s="406" t="n"/>
      <c r="UZG128" s="406" t="n"/>
      <c r="UZH128" s="406" t="n"/>
      <c r="UZI128" s="406" t="n"/>
      <c r="UZJ128" s="406" t="n"/>
      <c r="UZK128" s="406" t="n"/>
      <c r="UZL128" s="406" t="n"/>
      <c r="UZM128" s="406" t="n"/>
      <c r="UZN128" s="406" t="n"/>
      <c r="UZO128" s="406" t="n"/>
      <c r="UZP128" s="406" t="n"/>
      <c r="UZQ128" s="406" t="n"/>
      <c r="UZR128" s="406" t="n"/>
      <c r="UZS128" s="406" t="n"/>
      <c r="UZT128" s="406" t="n"/>
      <c r="UZU128" s="406" t="n"/>
      <c r="UZV128" s="406" t="n"/>
      <c r="UZW128" s="406" t="n"/>
      <c r="UZX128" s="406" t="n"/>
      <c r="UZY128" s="406" t="n"/>
      <c r="UZZ128" s="406" t="n"/>
      <c r="VAA128" s="406" t="n"/>
      <c r="VAB128" s="406" t="n"/>
      <c r="VAC128" s="406" t="n"/>
      <c r="VAD128" s="406" t="n"/>
      <c r="VAE128" s="406" t="n"/>
      <c r="VAF128" s="406" t="n"/>
      <c r="VAG128" s="406" t="n"/>
      <c r="VAH128" s="406" t="n"/>
      <c r="VAI128" s="406" t="n"/>
      <c r="VAJ128" s="406" t="n"/>
      <c r="VAK128" s="406" t="n"/>
      <c r="VAL128" s="406" t="n"/>
      <c r="VAM128" s="406" t="n"/>
      <c r="VAN128" s="406" t="n"/>
      <c r="VAO128" s="406" t="n"/>
      <c r="VAP128" s="406" t="n"/>
      <c r="VAQ128" s="406" t="n"/>
      <c r="VAR128" s="406" t="n"/>
      <c r="VAS128" s="406" t="n"/>
      <c r="VAT128" s="406" t="n"/>
      <c r="VAU128" s="406" t="n"/>
      <c r="VAV128" s="406" t="n"/>
      <c r="VAW128" s="406" t="n"/>
      <c r="VAX128" s="406" t="n"/>
      <c r="VAY128" s="406" t="n"/>
      <c r="VAZ128" s="406" t="n"/>
      <c r="VBA128" s="406" t="n"/>
      <c r="VBB128" s="406" t="n"/>
      <c r="VBC128" s="406" t="n"/>
      <c r="VBD128" s="406" t="n"/>
      <c r="VBE128" s="406" t="n"/>
      <c r="VBF128" s="406" t="n"/>
      <c r="VBG128" s="406" t="n"/>
      <c r="VBH128" s="406" t="n"/>
      <c r="VBI128" s="406" t="n"/>
      <c r="VBJ128" s="406" t="n"/>
      <c r="VBK128" s="406" t="n"/>
      <c r="VBL128" s="406" t="n"/>
      <c r="VBM128" s="406" t="n"/>
      <c r="VBN128" s="406" t="n"/>
      <c r="VBO128" s="406" t="n"/>
      <c r="VBP128" s="406" t="n"/>
      <c r="VBQ128" s="406" t="n"/>
      <c r="VBR128" s="406" t="n"/>
      <c r="VBS128" s="406" t="n"/>
      <c r="VBT128" s="406" t="n"/>
      <c r="VBU128" s="406" t="n"/>
      <c r="VBV128" s="406" t="n"/>
      <c r="VBW128" s="406" t="n"/>
      <c r="VBX128" s="406" t="n"/>
      <c r="VBY128" s="406" t="n"/>
      <c r="VBZ128" s="406" t="n"/>
      <c r="VCA128" s="406" t="n"/>
      <c r="VCB128" s="406" t="n"/>
      <c r="VCC128" s="406" t="n"/>
      <c r="VCD128" s="406" t="n"/>
      <c r="VCE128" s="406" t="n"/>
      <c r="VCF128" s="406" t="n"/>
      <c r="VCG128" s="406" t="n"/>
      <c r="VCH128" s="406" t="n"/>
      <c r="VCI128" s="406" t="n"/>
      <c r="VCJ128" s="406" t="n"/>
      <c r="VCK128" s="406" t="n"/>
      <c r="VCL128" s="406" t="n"/>
      <c r="VCM128" s="406" t="n"/>
      <c r="VCN128" s="406" t="n"/>
      <c r="VCO128" s="406" t="n"/>
      <c r="VCP128" s="406" t="n"/>
      <c r="VCQ128" s="406" t="n"/>
      <c r="VCR128" s="406" t="n"/>
      <c r="VCS128" s="406" t="n"/>
      <c r="VCT128" s="406" t="n"/>
      <c r="VCU128" s="406" t="n"/>
      <c r="VCV128" s="406" t="n"/>
      <c r="VCW128" s="406" t="n"/>
      <c r="VCX128" s="406" t="n"/>
      <c r="VCY128" s="406" t="n"/>
      <c r="VCZ128" s="406" t="n"/>
      <c r="VDA128" s="406" t="n"/>
      <c r="VDB128" s="406" t="n"/>
      <c r="VDC128" s="406" t="n"/>
      <c r="VDD128" s="406" t="n"/>
      <c r="VDE128" s="406" t="n"/>
      <c r="VDF128" s="406" t="n"/>
      <c r="VDG128" s="406" t="n"/>
      <c r="VDH128" s="406" t="n"/>
      <c r="VDI128" s="406" t="n"/>
      <c r="VDJ128" s="406" t="n"/>
      <c r="VDK128" s="406" t="n"/>
      <c r="VDL128" s="406" t="n"/>
      <c r="VDM128" s="406" t="n"/>
      <c r="VDN128" s="406" t="n"/>
      <c r="VDO128" s="406" t="n"/>
      <c r="VDP128" s="406" t="n"/>
      <c r="VDQ128" s="406" t="n"/>
      <c r="VDR128" s="406" t="n"/>
      <c r="VDS128" s="406" t="n"/>
      <c r="VDT128" s="406" t="n"/>
      <c r="VDU128" s="406" t="n"/>
      <c r="VDV128" s="406" t="n"/>
      <c r="VDW128" s="406" t="n"/>
      <c r="VDX128" s="406" t="n"/>
      <c r="VDY128" s="406" t="n"/>
      <c r="VDZ128" s="406" t="n"/>
      <c r="VEA128" s="406" t="n"/>
      <c r="VEB128" s="406" t="n"/>
      <c r="VEC128" s="406" t="n"/>
      <c r="VED128" s="406" t="n"/>
      <c r="VEE128" s="406" t="n"/>
      <c r="VEF128" s="406" t="n"/>
      <c r="VEG128" s="406" t="n"/>
      <c r="VEH128" s="406" t="n"/>
      <c r="VEI128" s="406" t="n"/>
      <c r="VEJ128" s="406" t="n"/>
      <c r="VEK128" s="406" t="n"/>
      <c r="VEL128" s="406" t="n"/>
      <c r="VEM128" s="406" t="n"/>
      <c r="VEN128" s="406" t="n"/>
      <c r="VEO128" s="406" t="n"/>
      <c r="VEP128" s="406" t="n"/>
      <c r="VEQ128" s="406" t="n"/>
      <c r="VER128" s="406" t="n"/>
      <c r="VES128" s="406" t="n"/>
      <c r="VET128" s="406" t="n"/>
      <c r="VEU128" s="406" t="n"/>
      <c r="VEV128" s="406" t="n"/>
      <c r="VEW128" s="406" t="n"/>
      <c r="VEX128" s="406" t="n"/>
      <c r="VEY128" s="406" t="n"/>
      <c r="VEZ128" s="406" t="n"/>
      <c r="VFA128" s="406" t="n"/>
      <c r="VFB128" s="406" t="n"/>
      <c r="VFC128" s="406" t="n"/>
      <c r="VFD128" s="406" t="n"/>
      <c r="VFE128" s="406" t="n"/>
      <c r="VFF128" s="406" t="n"/>
      <c r="VFG128" s="406" t="n"/>
      <c r="VFH128" s="406" t="n"/>
      <c r="VFI128" s="406" t="n"/>
      <c r="VFJ128" s="406" t="n"/>
      <c r="VFK128" s="406" t="n"/>
      <c r="VFL128" s="406" t="n"/>
      <c r="VFM128" s="406" t="n"/>
      <c r="VFN128" s="406" t="n"/>
      <c r="VFO128" s="406" t="n"/>
      <c r="VFP128" s="406" t="n"/>
      <c r="VFQ128" s="406" t="n"/>
      <c r="VFR128" s="406" t="n"/>
      <c r="VFS128" s="406" t="n"/>
      <c r="VFT128" s="406" t="n"/>
      <c r="VFU128" s="406" t="n"/>
      <c r="VFV128" s="406" t="n"/>
      <c r="VFW128" s="406" t="n"/>
      <c r="VFX128" s="406" t="n"/>
      <c r="VFY128" s="406" t="n"/>
      <c r="VFZ128" s="406" t="n"/>
      <c r="VGA128" s="406" t="n"/>
      <c r="VGB128" s="406" t="n"/>
      <c r="VGC128" s="406" t="n"/>
      <c r="VGD128" s="406" t="n"/>
      <c r="VGE128" s="406" t="n"/>
      <c r="VGF128" s="406" t="n"/>
      <c r="VGG128" s="406" t="n"/>
      <c r="VGH128" s="406" t="n"/>
      <c r="VGI128" s="406" t="n"/>
      <c r="VGJ128" s="406" t="n"/>
      <c r="VGK128" s="406" t="n"/>
      <c r="VGL128" s="406" t="n"/>
      <c r="VGM128" s="406" t="n"/>
      <c r="VGN128" s="406" t="n"/>
      <c r="VGO128" s="406" t="n"/>
      <c r="VGP128" s="406" t="n"/>
      <c r="VGQ128" s="406" t="n"/>
      <c r="VGR128" s="406" t="n"/>
      <c r="VGS128" s="406" t="n"/>
      <c r="VGT128" s="406" t="n"/>
      <c r="VGU128" s="406" t="n"/>
      <c r="VGV128" s="406" t="n"/>
      <c r="VGW128" s="406" t="n"/>
      <c r="VGX128" s="406" t="n"/>
      <c r="VGY128" s="406" t="n"/>
      <c r="VGZ128" s="406" t="n"/>
      <c r="VHA128" s="406" t="n"/>
      <c r="VHB128" s="406" t="n"/>
      <c r="VHC128" s="406" t="n"/>
      <c r="VHD128" s="406" t="n"/>
      <c r="VHE128" s="406" t="n"/>
      <c r="VHF128" s="406" t="n"/>
      <c r="VHG128" s="406" t="n"/>
      <c r="VHH128" s="406" t="n"/>
      <c r="VHI128" s="406" t="n"/>
      <c r="VHJ128" s="406" t="n"/>
      <c r="VHK128" s="406" t="n"/>
      <c r="VHL128" s="406" t="n"/>
      <c r="VHM128" s="406" t="n"/>
      <c r="VHN128" s="406" t="n"/>
      <c r="VHO128" s="406" t="n"/>
      <c r="VHP128" s="406" t="n"/>
      <c r="VHQ128" s="406" t="n"/>
      <c r="VHR128" s="406" t="n"/>
      <c r="VHS128" s="406" t="n"/>
      <c r="VHT128" s="406" t="n"/>
      <c r="VHU128" s="406" t="n"/>
      <c r="VHV128" s="406" t="n"/>
      <c r="VHW128" s="406" t="n"/>
      <c r="VHX128" s="406" t="n"/>
      <c r="VHY128" s="406" t="n"/>
      <c r="VHZ128" s="406" t="n"/>
      <c r="VIA128" s="406" t="n"/>
      <c r="VIB128" s="406" t="n"/>
      <c r="VIC128" s="406" t="n"/>
      <c r="VID128" s="406" t="n"/>
      <c r="VIE128" s="406" t="n"/>
      <c r="VIF128" s="406" t="n"/>
      <c r="VIG128" s="406" t="n"/>
      <c r="VIH128" s="406" t="n"/>
      <c r="VII128" s="406" t="n"/>
      <c r="VIJ128" s="406" t="n"/>
      <c r="VIK128" s="406" t="n"/>
      <c r="VIL128" s="406" t="n"/>
      <c r="VIM128" s="406" t="n"/>
      <c r="VIN128" s="406" t="n"/>
      <c r="VIO128" s="406" t="n"/>
      <c r="VIP128" s="406" t="n"/>
      <c r="VIQ128" s="406" t="n"/>
      <c r="VIR128" s="406" t="n"/>
      <c r="VIS128" s="406" t="n"/>
      <c r="VIT128" s="406" t="n"/>
      <c r="VIU128" s="406" t="n"/>
      <c r="VIV128" s="406" t="n"/>
      <c r="VIW128" s="406" t="n"/>
      <c r="VIX128" s="406" t="n"/>
      <c r="VIY128" s="406" t="n"/>
      <c r="VIZ128" s="406" t="n"/>
      <c r="VJA128" s="406" t="n"/>
      <c r="VJB128" s="406" t="n"/>
      <c r="VJC128" s="406" t="n"/>
      <c r="VJD128" s="406" t="n"/>
      <c r="VJE128" s="406" t="n"/>
      <c r="VJF128" s="406" t="n"/>
      <c r="VJG128" s="406" t="n"/>
      <c r="VJH128" s="406" t="n"/>
      <c r="VJI128" s="406" t="n"/>
      <c r="VJJ128" s="406" t="n"/>
      <c r="VJK128" s="406" t="n"/>
      <c r="VJL128" s="406" t="n"/>
      <c r="VJM128" s="406" t="n"/>
      <c r="VJN128" s="406" t="n"/>
      <c r="VJO128" s="406" t="n"/>
      <c r="VJP128" s="406" t="n"/>
      <c r="VJQ128" s="406" t="n"/>
      <c r="VJR128" s="406" t="n"/>
      <c r="VJS128" s="406" t="n"/>
      <c r="VJT128" s="406" t="n"/>
      <c r="VJU128" s="406" t="n"/>
      <c r="VJV128" s="406" t="n"/>
      <c r="VJW128" s="406" t="n"/>
      <c r="VJX128" s="406" t="n"/>
      <c r="VJY128" s="406" t="n"/>
      <c r="VJZ128" s="406" t="n"/>
      <c r="VKA128" s="406" t="n"/>
      <c r="VKB128" s="406" t="n"/>
      <c r="VKC128" s="406" t="n"/>
      <c r="VKD128" s="406" t="n"/>
      <c r="VKE128" s="406" t="n"/>
      <c r="VKF128" s="406" t="n"/>
      <c r="VKG128" s="406" t="n"/>
      <c r="VKH128" s="406" t="n"/>
      <c r="VKI128" s="406" t="n"/>
      <c r="VKJ128" s="406" t="n"/>
      <c r="VKK128" s="406" t="n"/>
      <c r="VKL128" s="406" t="n"/>
      <c r="VKM128" s="406" t="n"/>
      <c r="VKN128" s="406" t="n"/>
      <c r="VKO128" s="406" t="n"/>
      <c r="VKP128" s="406" t="n"/>
      <c r="VKQ128" s="406" t="n"/>
      <c r="VKR128" s="406" t="n"/>
      <c r="VKS128" s="406" t="n"/>
      <c r="VKT128" s="406" t="n"/>
      <c r="VKU128" s="406" t="n"/>
      <c r="VKV128" s="406" t="n"/>
      <c r="VKW128" s="406" t="n"/>
      <c r="VKX128" s="406" t="n"/>
      <c r="VKY128" s="406" t="n"/>
      <c r="VKZ128" s="406" t="n"/>
      <c r="VLA128" s="406" t="n"/>
      <c r="VLB128" s="406" t="n"/>
      <c r="VLC128" s="406" t="n"/>
      <c r="VLD128" s="406" t="n"/>
      <c r="VLE128" s="406" t="n"/>
      <c r="VLF128" s="406" t="n"/>
      <c r="VLG128" s="406" t="n"/>
      <c r="VLH128" s="406" t="n"/>
      <c r="VLI128" s="406" t="n"/>
      <c r="VLJ128" s="406" t="n"/>
      <c r="VLK128" s="406" t="n"/>
      <c r="VLL128" s="406" t="n"/>
      <c r="VLM128" s="406" t="n"/>
      <c r="VLN128" s="406" t="n"/>
      <c r="VLO128" s="406" t="n"/>
      <c r="VLP128" s="406" t="n"/>
      <c r="VLQ128" s="406" t="n"/>
      <c r="VLR128" s="406" t="n"/>
      <c r="VLS128" s="406" t="n"/>
      <c r="VLT128" s="406" t="n"/>
      <c r="VLU128" s="406" t="n"/>
      <c r="VLV128" s="406" t="n"/>
      <c r="VLW128" s="406" t="n"/>
      <c r="VLX128" s="406" t="n"/>
      <c r="VLY128" s="406" t="n"/>
      <c r="VLZ128" s="406" t="n"/>
      <c r="VMA128" s="406" t="n"/>
      <c r="VMB128" s="406" t="n"/>
      <c r="VMC128" s="406" t="n"/>
      <c r="VMD128" s="406" t="n"/>
      <c r="VME128" s="406" t="n"/>
      <c r="VMF128" s="406" t="n"/>
      <c r="VMG128" s="406" t="n"/>
      <c r="VMH128" s="406" t="n"/>
      <c r="VMI128" s="406" t="n"/>
      <c r="VMJ128" s="406" t="n"/>
      <c r="VMK128" s="406" t="n"/>
      <c r="VML128" s="406" t="n"/>
      <c r="VMM128" s="406" t="n"/>
      <c r="VMN128" s="406" t="n"/>
      <c r="VMO128" s="406" t="n"/>
      <c r="VMP128" s="406" t="n"/>
      <c r="VMQ128" s="406" t="n"/>
      <c r="VMR128" s="406" t="n"/>
      <c r="VMS128" s="406" t="n"/>
      <c r="VMT128" s="406" t="n"/>
      <c r="VMU128" s="406" t="n"/>
      <c r="VMV128" s="406" t="n"/>
      <c r="VMW128" s="406" t="n"/>
      <c r="VMX128" s="406" t="n"/>
      <c r="VMY128" s="406" t="n"/>
      <c r="VMZ128" s="406" t="n"/>
      <c r="VNA128" s="406" t="n"/>
      <c r="VNB128" s="406" t="n"/>
      <c r="VNC128" s="406" t="n"/>
      <c r="VND128" s="406" t="n"/>
      <c r="VNE128" s="406" t="n"/>
      <c r="VNF128" s="406" t="n"/>
      <c r="VNG128" s="406" t="n"/>
      <c r="VNH128" s="406" t="n"/>
      <c r="VNI128" s="406" t="n"/>
      <c r="VNJ128" s="406" t="n"/>
      <c r="VNK128" s="406" t="n"/>
      <c r="VNL128" s="406" t="n"/>
      <c r="VNM128" s="406" t="n"/>
      <c r="VNN128" s="406" t="n"/>
      <c r="VNO128" s="406" t="n"/>
      <c r="VNP128" s="406" t="n"/>
      <c r="VNQ128" s="406" t="n"/>
      <c r="VNR128" s="406" t="n"/>
      <c r="VNS128" s="406" t="n"/>
      <c r="VNT128" s="406" t="n"/>
      <c r="VNU128" s="406" t="n"/>
      <c r="VNV128" s="406" t="n"/>
      <c r="VNW128" s="406" t="n"/>
      <c r="VNX128" s="406" t="n"/>
      <c r="VNY128" s="406" t="n"/>
      <c r="VNZ128" s="406" t="n"/>
      <c r="VOA128" s="406" t="n"/>
      <c r="VOB128" s="406" t="n"/>
      <c r="VOC128" s="406" t="n"/>
      <c r="VOD128" s="406" t="n"/>
      <c r="VOE128" s="406" t="n"/>
      <c r="VOF128" s="406" t="n"/>
      <c r="VOG128" s="406" t="n"/>
      <c r="VOH128" s="406" t="n"/>
      <c r="VOI128" s="406" t="n"/>
      <c r="VOJ128" s="406" t="n"/>
      <c r="VOK128" s="406" t="n"/>
      <c r="VOL128" s="406" t="n"/>
      <c r="VOM128" s="406" t="n"/>
      <c r="VON128" s="406" t="n"/>
      <c r="VOO128" s="406" t="n"/>
      <c r="VOP128" s="406" t="n"/>
      <c r="VOQ128" s="406" t="n"/>
      <c r="VOR128" s="406" t="n"/>
      <c r="VOS128" s="406" t="n"/>
      <c r="VOT128" s="406" t="n"/>
      <c r="VOU128" s="406" t="n"/>
      <c r="VOV128" s="406" t="n"/>
      <c r="VOW128" s="406" t="n"/>
      <c r="VOX128" s="406" t="n"/>
      <c r="VOY128" s="406" t="n"/>
      <c r="VOZ128" s="406" t="n"/>
      <c r="VPA128" s="406" t="n"/>
      <c r="VPB128" s="406" t="n"/>
      <c r="VPC128" s="406" t="n"/>
      <c r="VPD128" s="406" t="n"/>
      <c r="VPE128" s="406" t="n"/>
      <c r="VPF128" s="406" t="n"/>
      <c r="VPG128" s="406" t="n"/>
      <c r="VPH128" s="406" t="n"/>
      <c r="VPI128" s="406" t="n"/>
      <c r="VPJ128" s="406" t="n"/>
      <c r="VPK128" s="406" t="n"/>
      <c r="VPL128" s="406" t="n"/>
      <c r="VPM128" s="406" t="n"/>
      <c r="VPN128" s="406" t="n"/>
      <c r="VPO128" s="406" t="n"/>
      <c r="VPP128" s="406" t="n"/>
      <c r="VPQ128" s="406" t="n"/>
      <c r="VPR128" s="406" t="n"/>
      <c r="VPS128" s="406" t="n"/>
      <c r="VPT128" s="406" t="n"/>
      <c r="VPU128" s="406" t="n"/>
      <c r="VPV128" s="406" t="n"/>
      <c r="VPW128" s="406" t="n"/>
      <c r="VPX128" s="406" t="n"/>
      <c r="VPY128" s="406" t="n"/>
      <c r="VPZ128" s="406" t="n"/>
      <c r="VQA128" s="406" t="n"/>
      <c r="VQB128" s="406" t="n"/>
      <c r="VQC128" s="406" t="n"/>
      <c r="VQD128" s="406" t="n"/>
      <c r="VQE128" s="406" t="n"/>
      <c r="VQF128" s="406" t="n"/>
      <c r="VQG128" s="406" t="n"/>
      <c r="VQH128" s="406" t="n"/>
      <c r="VQI128" s="406" t="n"/>
      <c r="VQJ128" s="406" t="n"/>
      <c r="VQK128" s="406" t="n"/>
      <c r="VQL128" s="406" t="n"/>
      <c r="VQM128" s="406" t="n"/>
      <c r="VQN128" s="406" t="n"/>
      <c r="VQO128" s="406" t="n"/>
      <c r="VQP128" s="406" t="n"/>
      <c r="VQQ128" s="406" t="n"/>
      <c r="VQR128" s="406" t="n"/>
      <c r="VQS128" s="406" t="n"/>
      <c r="VQT128" s="406" t="n"/>
      <c r="VQU128" s="406" t="n"/>
      <c r="VQV128" s="406" t="n"/>
      <c r="VQW128" s="406" t="n"/>
      <c r="VQX128" s="406" t="n"/>
      <c r="VQY128" s="406" t="n"/>
      <c r="VQZ128" s="406" t="n"/>
      <c r="VRA128" s="406" t="n"/>
      <c r="VRB128" s="406" t="n"/>
      <c r="VRC128" s="406" t="n"/>
      <c r="VRD128" s="406" t="n"/>
      <c r="VRE128" s="406" t="n"/>
      <c r="VRF128" s="406" t="n"/>
      <c r="VRG128" s="406" t="n"/>
      <c r="VRH128" s="406" t="n"/>
      <c r="VRI128" s="406" t="n"/>
      <c r="VRJ128" s="406" t="n"/>
      <c r="VRK128" s="406" t="n"/>
      <c r="VRL128" s="406" t="n"/>
      <c r="VRM128" s="406" t="n"/>
      <c r="VRN128" s="406" t="n"/>
      <c r="VRO128" s="406" t="n"/>
      <c r="VRP128" s="406" t="n"/>
      <c r="VRQ128" s="406" t="n"/>
      <c r="VRR128" s="406" t="n"/>
      <c r="VRS128" s="406" t="n"/>
      <c r="VRT128" s="406" t="n"/>
      <c r="VRU128" s="406" t="n"/>
      <c r="VRV128" s="406" t="n"/>
      <c r="VRW128" s="406" t="n"/>
      <c r="VRX128" s="406" t="n"/>
      <c r="VRY128" s="406" t="n"/>
      <c r="VRZ128" s="406" t="n"/>
      <c r="VSA128" s="406" t="n"/>
      <c r="VSB128" s="406" t="n"/>
      <c r="VSC128" s="406" t="n"/>
      <c r="VSD128" s="406" t="n"/>
      <c r="VSE128" s="406" t="n"/>
      <c r="VSF128" s="406" t="n"/>
      <c r="VSG128" s="406" t="n"/>
      <c r="VSH128" s="406" t="n"/>
      <c r="VSI128" s="406" t="n"/>
      <c r="VSJ128" s="406" t="n"/>
      <c r="VSK128" s="406" t="n"/>
      <c r="VSL128" s="406" t="n"/>
      <c r="VSM128" s="406" t="n"/>
      <c r="VSN128" s="406" t="n"/>
      <c r="VSO128" s="406" t="n"/>
      <c r="VSP128" s="406" t="n"/>
      <c r="VSQ128" s="406" t="n"/>
      <c r="VSR128" s="406" t="n"/>
      <c r="VSS128" s="406" t="n"/>
      <c r="VST128" s="406" t="n"/>
      <c r="VSU128" s="406" t="n"/>
      <c r="VSV128" s="406" t="n"/>
      <c r="VSW128" s="406" t="n"/>
      <c r="VSX128" s="406" t="n"/>
      <c r="VSY128" s="406" t="n"/>
      <c r="VSZ128" s="406" t="n"/>
      <c r="VTA128" s="406" t="n"/>
      <c r="VTB128" s="406" t="n"/>
      <c r="VTC128" s="406" t="n"/>
      <c r="VTD128" s="406" t="n"/>
      <c r="VTE128" s="406" t="n"/>
      <c r="VTF128" s="406" t="n"/>
      <c r="VTG128" s="406" t="n"/>
      <c r="VTH128" s="406" t="n"/>
      <c r="VTI128" s="406" t="n"/>
      <c r="VTJ128" s="406" t="n"/>
      <c r="VTK128" s="406" t="n"/>
      <c r="VTL128" s="406" t="n"/>
      <c r="VTM128" s="406" t="n"/>
      <c r="VTN128" s="406" t="n"/>
      <c r="VTO128" s="406" t="n"/>
      <c r="VTP128" s="406" t="n"/>
      <c r="VTQ128" s="406" t="n"/>
      <c r="VTR128" s="406" t="n"/>
      <c r="VTS128" s="406" t="n"/>
      <c r="VTT128" s="406" t="n"/>
      <c r="VTU128" s="406" t="n"/>
      <c r="VTV128" s="406" t="n"/>
      <c r="VTW128" s="406" t="n"/>
      <c r="VTX128" s="406" t="n"/>
      <c r="VTY128" s="406" t="n"/>
      <c r="VTZ128" s="406" t="n"/>
      <c r="VUA128" s="406" t="n"/>
      <c r="VUB128" s="406" t="n"/>
      <c r="VUC128" s="406" t="n"/>
      <c r="VUD128" s="406" t="n"/>
      <c r="VUE128" s="406" t="n"/>
      <c r="VUF128" s="406" t="n"/>
      <c r="VUG128" s="406" t="n"/>
      <c r="VUH128" s="406" t="n"/>
      <c r="VUI128" s="406" t="n"/>
      <c r="VUJ128" s="406" t="n"/>
      <c r="VUK128" s="406" t="n"/>
      <c r="VUL128" s="406" t="n"/>
      <c r="VUM128" s="406" t="n"/>
      <c r="VUN128" s="406" t="n"/>
      <c r="VUO128" s="406" t="n"/>
      <c r="VUP128" s="406" t="n"/>
      <c r="VUQ128" s="406" t="n"/>
      <c r="VUR128" s="406" t="n"/>
      <c r="VUS128" s="406" t="n"/>
      <c r="VUT128" s="406" t="n"/>
      <c r="VUU128" s="406" t="n"/>
      <c r="VUV128" s="406" t="n"/>
      <c r="VUW128" s="406" t="n"/>
      <c r="VUX128" s="406" t="n"/>
      <c r="VUY128" s="406" t="n"/>
      <c r="VUZ128" s="406" t="n"/>
      <c r="VVA128" s="406" t="n"/>
      <c r="VVB128" s="406" t="n"/>
      <c r="VVC128" s="406" t="n"/>
      <c r="VVD128" s="406" t="n"/>
      <c r="VVE128" s="406" t="n"/>
      <c r="VVF128" s="406" t="n"/>
      <c r="VVG128" s="406" t="n"/>
      <c r="VVH128" s="406" t="n"/>
      <c r="VVI128" s="406" t="n"/>
      <c r="VVJ128" s="406" t="n"/>
      <c r="VVK128" s="406" t="n"/>
      <c r="VVL128" s="406" t="n"/>
      <c r="VVM128" s="406" t="n"/>
      <c r="VVN128" s="406" t="n"/>
      <c r="VVO128" s="406" t="n"/>
      <c r="VVP128" s="406" t="n"/>
      <c r="VVQ128" s="406" t="n"/>
      <c r="VVR128" s="406" t="n"/>
      <c r="VVS128" s="406" t="n"/>
      <c r="VVT128" s="406" t="n"/>
      <c r="VVU128" s="406" t="n"/>
      <c r="VVV128" s="406" t="n"/>
      <c r="VVW128" s="406" t="n"/>
      <c r="VVX128" s="406" t="n"/>
      <c r="VVY128" s="406" t="n"/>
      <c r="VVZ128" s="406" t="n"/>
      <c r="VWA128" s="406" t="n"/>
      <c r="VWB128" s="406" t="n"/>
      <c r="VWC128" s="406" t="n"/>
      <c r="VWD128" s="406" t="n"/>
      <c r="VWE128" s="406" t="n"/>
      <c r="VWF128" s="406" t="n"/>
      <c r="VWG128" s="406" t="n"/>
      <c r="VWH128" s="406" t="n"/>
      <c r="VWI128" s="406" t="n"/>
      <c r="VWJ128" s="406" t="n"/>
      <c r="VWK128" s="406" t="n"/>
      <c r="VWL128" s="406" t="n"/>
      <c r="VWM128" s="406" t="n"/>
      <c r="VWN128" s="406" t="n"/>
      <c r="VWO128" s="406" t="n"/>
      <c r="VWP128" s="406" t="n"/>
      <c r="VWQ128" s="406" t="n"/>
      <c r="VWR128" s="406" t="n"/>
      <c r="VWS128" s="406" t="n"/>
      <c r="VWT128" s="406" t="n"/>
      <c r="VWU128" s="406" t="n"/>
      <c r="VWV128" s="406" t="n"/>
      <c r="VWW128" s="406" t="n"/>
      <c r="VWX128" s="406" t="n"/>
      <c r="VWY128" s="406" t="n"/>
      <c r="VWZ128" s="406" t="n"/>
      <c r="VXA128" s="406" t="n"/>
      <c r="VXB128" s="406" t="n"/>
      <c r="VXC128" s="406" t="n"/>
      <c r="VXD128" s="406" t="n"/>
      <c r="VXE128" s="406" t="n"/>
      <c r="VXF128" s="406" t="n"/>
      <c r="VXG128" s="406" t="n"/>
      <c r="VXH128" s="406" t="n"/>
      <c r="VXI128" s="406" t="n"/>
      <c r="VXJ128" s="406" t="n"/>
      <c r="VXK128" s="406" t="n"/>
      <c r="VXL128" s="406" t="n"/>
      <c r="VXM128" s="406" t="n"/>
      <c r="VXN128" s="406" t="n"/>
      <c r="VXO128" s="406" t="n"/>
      <c r="VXP128" s="406" t="n"/>
      <c r="VXQ128" s="406" t="n"/>
      <c r="VXR128" s="406" t="n"/>
      <c r="VXS128" s="406" t="n"/>
      <c r="VXT128" s="406" t="n"/>
      <c r="VXU128" s="406" t="n"/>
      <c r="VXV128" s="406" t="n"/>
      <c r="VXW128" s="406" t="n"/>
      <c r="VXX128" s="406" t="n"/>
      <c r="VXY128" s="406" t="n"/>
      <c r="VXZ128" s="406" t="n"/>
      <c r="VYA128" s="406" t="n"/>
      <c r="VYB128" s="406" t="n"/>
      <c r="VYC128" s="406" t="n"/>
      <c r="VYD128" s="406" t="n"/>
      <c r="VYE128" s="406" t="n"/>
      <c r="VYF128" s="406" t="n"/>
      <c r="VYG128" s="406" t="n"/>
      <c r="VYH128" s="406" t="n"/>
      <c r="VYI128" s="406" t="n"/>
      <c r="VYJ128" s="406" t="n"/>
      <c r="VYK128" s="406" t="n"/>
      <c r="VYL128" s="406" t="n"/>
      <c r="VYM128" s="406" t="n"/>
      <c r="VYN128" s="406" t="n"/>
      <c r="VYO128" s="406" t="n"/>
      <c r="VYP128" s="406" t="n"/>
      <c r="VYQ128" s="406" t="n"/>
      <c r="VYR128" s="406" t="n"/>
      <c r="VYS128" s="406" t="n"/>
      <c r="VYT128" s="406" t="n"/>
      <c r="VYU128" s="406" t="n"/>
      <c r="VYV128" s="406" t="n"/>
      <c r="VYW128" s="406" t="n"/>
      <c r="VYX128" s="406" t="n"/>
      <c r="VYY128" s="406" t="n"/>
      <c r="VYZ128" s="406" t="n"/>
      <c r="VZA128" s="406" t="n"/>
      <c r="VZB128" s="406" t="n"/>
      <c r="VZC128" s="406" t="n"/>
      <c r="VZD128" s="406" t="n"/>
      <c r="VZE128" s="406" t="n"/>
      <c r="VZF128" s="406" t="n"/>
      <c r="VZG128" s="406" t="n"/>
      <c r="VZH128" s="406" t="n"/>
      <c r="VZI128" s="406" t="n"/>
      <c r="VZJ128" s="406" t="n"/>
      <c r="VZK128" s="406" t="n"/>
      <c r="VZL128" s="406" t="n"/>
      <c r="VZM128" s="406" t="n"/>
      <c r="VZN128" s="406" t="n"/>
      <c r="VZO128" s="406" t="n"/>
      <c r="VZP128" s="406" t="n"/>
      <c r="VZQ128" s="406" t="n"/>
      <c r="VZR128" s="406" t="n"/>
      <c r="VZS128" s="406" t="n"/>
      <c r="VZT128" s="406" t="n"/>
      <c r="VZU128" s="406" t="n"/>
      <c r="VZV128" s="406" t="n"/>
      <c r="VZW128" s="406" t="n"/>
      <c r="VZX128" s="406" t="n"/>
      <c r="VZY128" s="406" t="n"/>
      <c r="VZZ128" s="406" t="n"/>
      <c r="WAA128" s="406" t="n"/>
      <c r="WAB128" s="406" t="n"/>
      <c r="WAC128" s="406" t="n"/>
      <c r="WAD128" s="406" t="n"/>
      <c r="WAE128" s="406" t="n"/>
      <c r="WAF128" s="406" t="n"/>
      <c r="WAG128" s="406" t="n"/>
      <c r="WAH128" s="406" t="n"/>
      <c r="WAI128" s="406" t="n"/>
      <c r="WAJ128" s="406" t="n"/>
      <c r="WAK128" s="406" t="n"/>
      <c r="WAL128" s="406" t="n"/>
      <c r="WAM128" s="406" t="n"/>
      <c r="WAN128" s="406" t="n"/>
      <c r="WAO128" s="406" t="n"/>
      <c r="WAP128" s="406" t="n"/>
      <c r="WAQ128" s="406" t="n"/>
      <c r="WAR128" s="406" t="n"/>
      <c r="WAS128" s="406" t="n"/>
      <c r="WAT128" s="406" t="n"/>
      <c r="WAU128" s="406" t="n"/>
      <c r="WAV128" s="406" t="n"/>
      <c r="WAW128" s="406" t="n"/>
      <c r="WAX128" s="406" t="n"/>
      <c r="WAY128" s="406" t="n"/>
      <c r="WAZ128" s="406" t="n"/>
      <c r="WBA128" s="406" t="n"/>
      <c r="WBB128" s="406" t="n"/>
      <c r="WBC128" s="406" t="n"/>
      <c r="WBD128" s="406" t="n"/>
      <c r="WBE128" s="406" t="n"/>
      <c r="WBF128" s="406" t="n"/>
      <c r="WBG128" s="406" t="n"/>
      <c r="WBH128" s="406" t="n"/>
      <c r="WBI128" s="406" t="n"/>
      <c r="WBJ128" s="406" t="n"/>
      <c r="WBK128" s="406" t="n"/>
      <c r="WBL128" s="406" t="n"/>
      <c r="WBM128" s="406" t="n"/>
      <c r="WBN128" s="406" t="n"/>
      <c r="WBO128" s="406" t="n"/>
      <c r="WBP128" s="406" t="n"/>
      <c r="WBQ128" s="406" t="n"/>
      <c r="WBR128" s="406" t="n"/>
      <c r="WBS128" s="406" t="n"/>
      <c r="WBT128" s="406" t="n"/>
      <c r="WBU128" s="406" t="n"/>
      <c r="WBV128" s="406" t="n"/>
      <c r="WBW128" s="406" t="n"/>
      <c r="WBX128" s="406" t="n"/>
      <c r="WBY128" s="406" t="n"/>
      <c r="WBZ128" s="406" t="n"/>
      <c r="WCA128" s="406" t="n"/>
      <c r="WCB128" s="406" t="n"/>
      <c r="WCC128" s="406" t="n"/>
      <c r="WCD128" s="406" t="n"/>
      <c r="WCE128" s="406" t="n"/>
      <c r="WCF128" s="406" t="n"/>
      <c r="WCG128" s="406" t="n"/>
      <c r="WCH128" s="406" t="n"/>
      <c r="WCI128" s="406" t="n"/>
      <c r="WCJ128" s="406" t="n"/>
      <c r="WCK128" s="406" t="n"/>
      <c r="WCL128" s="406" t="n"/>
      <c r="WCM128" s="406" t="n"/>
      <c r="WCN128" s="406" t="n"/>
      <c r="WCO128" s="406" t="n"/>
      <c r="WCP128" s="406" t="n"/>
      <c r="WCQ128" s="406" t="n"/>
      <c r="WCR128" s="406" t="n"/>
      <c r="WCS128" s="406" t="n"/>
      <c r="WCT128" s="406" t="n"/>
      <c r="WCU128" s="406" t="n"/>
      <c r="WCV128" s="406" t="n"/>
      <c r="WCW128" s="406" t="n"/>
      <c r="WCX128" s="406" t="n"/>
      <c r="WCY128" s="406" t="n"/>
      <c r="WCZ128" s="406" t="n"/>
      <c r="WDA128" s="406" t="n"/>
      <c r="WDB128" s="406" t="n"/>
      <c r="WDC128" s="406" t="n"/>
      <c r="WDD128" s="406" t="n"/>
      <c r="WDE128" s="406" t="n"/>
      <c r="WDF128" s="406" t="n"/>
      <c r="WDG128" s="406" t="n"/>
      <c r="WDH128" s="406" t="n"/>
      <c r="WDI128" s="406" t="n"/>
      <c r="WDJ128" s="406" t="n"/>
      <c r="WDK128" s="406" t="n"/>
      <c r="WDL128" s="406" t="n"/>
      <c r="WDM128" s="406" t="n"/>
      <c r="WDN128" s="406" t="n"/>
      <c r="WDO128" s="406" t="n"/>
      <c r="WDP128" s="406" t="n"/>
      <c r="WDQ128" s="406" t="n"/>
      <c r="WDR128" s="406" t="n"/>
      <c r="WDS128" s="406" t="n"/>
      <c r="WDT128" s="406" t="n"/>
      <c r="WDU128" s="406" t="n"/>
      <c r="WDV128" s="406" t="n"/>
      <c r="WDW128" s="406" t="n"/>
      <c r="WDX128" s="406" t="n"/>
      <c r="WDY128" s="406" t="n"/>
      <c r="WDZ128" s="406" t="n"/>
      <c r="WEA128" s="406" t="n"/>
      <c r="WEB128" s="406" t="n"/>
      <c r="WEC128" s="406" t="n"/>
      <c r="WED128" s="406" t="n"/>
      <c r="WEE128" s="406" t="n"/>
      <c r="WEF128" s="406" t="n"/>
      <c r="WEG128" s="406" t="n"/>
      <c r="WEH128" s="406" t="n"/>
      <c r="WEI128" s="406" t="n"/>
      <c r="WEJ128" s="406" t="n"/>
      <c r="WEK128" s="406" t="n"/>
      <c r="WEL128" s="406" t="n"/>
      <c r="WEM128" s="406" t="n"/>
      <c r="WEN128" s="406" t="n"/>
      <c r="WEO128" s="406" t="n"/>
      <c r="WEP128" s="406" t="n"/>
      <c r="WEQ128" s="406" t="n"/>
      <c r="WER128" s="406" t="n"/>
      <c r="WES128" s="406" t="n"/>
      <c r="WET128" s="406" t="n"/>
      <c r="WEU128" s="406" t="n"/>
      <c r="WEV128" s="406" t="n"/>
      <c r="WEW128" s="406" t="n"/>
      <c r="WEX128" s="406" t="n"/>
      <c r="WEY128" s="406" t="n"/>
      <c r="WEZ128" s="406" t="n"/>
      <c r="WFA128" s="406" t="n"/>
      <c r="WFB128" s="406" t="n"/>
      <c r="WFC128" s="406" t="n"/>
      <c r="WFD128" s="406" t="n"/>
      <c r="WFE128" s="406" t="n"/>
      <c r="WFF128" s="406" t="n"/>
      <c r="WFG128" s="406" t="n"/>
      <c r="WFH128" s="406" t="n"/>
      <c r="WFI128" s="406" t="n"/>
      <c r="WFJ128" s="406" t="n"/>
      <c r="WFK128" s="406" t="n"/>
      <c r="WFL128" s="406" t="n"/>
      <c r="WFM128" s="406" t="n"/>
      <c r="WFN128" s="406" t="n"/>
      <c r="WFO128" s="406" t="n"/>
      <c r="WFP128" s="406" t="n"/>
      <c r="WFQ128" s="406" t="n"/>
      <c r="WFR128" s="406" t="n"/>
      <c r="WFS128" s="406" t="n"/>
      <c r="WFT128" s="406" t="n"/>
      <c r="WFU128" s="406" t="n"/>
      <c r="WFV128" s="406" t="n"/>
      <c r="WFW128" s="406" t="n"/>
      <c r="WFX128" s="406" t="n"/>
      <c r="WFY128" s="406" t="n"/>
      <c r="WFZ128" s="406" t="n"/>
      <c r="WGA128" s="406" t="n"/>
      <c r="WGB128" s="406" t="n"/>
      <c r="WGC128" s="406" t="n"/>
      <c r="WGD128" s="406" t="n"/>
      <c r="WGE128" s="406" t="n"/>
      <c r="WGF128" s="406" t="n"/>
      <c r="WGG128" s="406" t="n"/>
      <c r="WGH128" s="406" t="n"/>
      <c r="WGI128" s="406" t="n"/>
      <c r="WGJ128" s="406" t="n"/>
      <c r="WGK128" s="406" t="n"/>
      <c r="WGL128" s="406" t="n"/>
      <c r="WGM128" s="406" t="n"/>
      <c r="WGN128" s="406" t="n"/>
      <c r="WGO128" s="406" t="n"/>
      <c r="WGP128" s="406" t="n"/>
      <c r="WGQ128" s="406" t="n"/>
      <c r="WGR128" s="406" t="n"/>
      <c r="WGS128" s="406" t="n"/>
      <c r="WGT128" s="406" t="n"/>
      <c r="WGU128" s="406" t="n"/>
      <c r="WGV128" s="406" t="n"/>
      <c r="WGW128" s="406" t="n"/>
      <c r="WGX128" s="406" t="n"/>
      <c r="WGY128" s="406" t="n"/>
      <c r="WGZ128" s="406" t="n"/>
      <c r="WHA128" s="406" t="n"/>
      <c r="WHB128" s="406" t="n"/>
      <c r="WHC128" s="406" t="n"/>
      <c r="WHD128" s="406" t="n"/>
      <c r="WHE128" s="406" t="n"/>
      <c r="WHF128" s="406" t="n"/>
      <c r="WHG128" s="406" t="n"/>
      <c r="WHH128" s="406" t="n"/>
      <c r="WHI128" s="406" t="n"/>
      <c r="WHJ128" s="406" t="n"/>
      <c r="WHK128" s="406" t="n"/>
      <c r="WHL128" s="406" t="n"/>
      <c r="WHM128" s="406" t="n"/>
      <c r="WHN128" s="406" t="n"/>
      <c r="WHO128" s="406" t="n"/>
      <c r="WHP128" s="406" t="n"/>
      <c r="WHQ128" s="406" t="n"/>
      <c r="WHR128" s="406" t="n"/>
      <c r="WHS128" s="406" t="n"/>
      <c r="WHT128" s="406" t="n"/>
      <c r="WHU128" s="406" t="n"/>
      <c r="WHV128" s="406" t="n"/>
      <c r="WHW128" s="406" t="n"/>
      <c r="WHX128" s="406" t="n"/>
      <c r="WHY128" s="406" t="n"/>
      <c r="WHZ128" s="406" t="n"/>
      <c r="WIA128" s="406" t="n"/>
      <c r="WIB128" s="406" t="n"/>
      <c r="WIC128" s="406" t="n"/>
      <c r="WID128" s="406" t="n"/>
      <c r="WIE128" s="406" t="n"/>
      <c r="WIF128" s="406" t="n"/>
      <c r="WIG128" s="406" t="n"/>
      <c r="WIH128" s="406" t="n"/>
      <c r="WII128" s="406" t="n"/>
      <c r="WIJ128" s="406" t="n"/>
      <c r="WIK128" s="406" t="n"/>
      <c r="WIL128" s="406" t="n"/>
      <c r="WIM128" s="406" t="n"/>
      <c r="WIN128" s="406" t="n"/>
      <c r="WIO128" s="406" t="n"/>
      <c r="WIP128" s="406" t="n"/>
      <c r="WIQ128" s="406" t="n"/>
      <c r="WIR128" s="406" t="n"/>
      <c r="WIS128" s="406" t="n"/>
      <c r="WIT128" s="406" t="n"/>
      <c r="WIU128" s="406" t="n"/>
      <c r="WIV128" s="406" t="n"/>
      <c r="WIW128" s="406" t="n"/>
      <c r="WIX128" s="406" t="n"/>
      <c r="WIY128" s="406" t="n"/>
      <c r="WIZ128" s="406" t="n"/>
      <c r="WJA128" s="406" t="n"/>
      <c r="WJB128" s="406" t="n"/>
      <c r="WJC128" s="406" t="n"/>
      <c r="WJD128" s="406" t="n"/>
      <c r="WJE128" s="406" t="n"/>
      <c r="WJF128" s="406" t="n"/>
      <c r="WJG128" s="406" t="n"/>
      <c r="WJH128" s="406" t="n"/>
      <c r="WJI128" s="406" t="n"/>
      <c r="WJJ128" s="406" t="n"/>
      <c r="WJK128" s="406" t="n"/>
      <c r="WJL128" s="406" t="n"/>
      <c r="WJM128" s="406" t="n"/>
      <c r="WJN128" s="406" t="n"/>
      <c r="WJO128" s="406" t="n"/>
      <c r="WJP128" s="406" t="n"/>
      <c r="WJQ128" s="406" t="n"/>
      <c r="WJR128" s="406" t="n"/>
      <c r="WJS128" s="406" t="n"/>
      <c r="WJT128" s="406" t="n"/>
      <c r="WJU128" s="406" t="n"/>
      <c r="WJV128" s="406" t="n"/>
      <c r="WJW128" s="406" t="n"/>
      <c r="WJX128" s="406" t="n"/>
      <c r="WJY128" s="406" t="n"/>
      <c r="WJZ128" s="406" t="n"/>
      <c r="WKA128" s="406" t="n"/>
      <c r="WKB128" s="406" t="n"/>
      <c r="WKC128" s="406" t="n"/>
      <c r="WKD128" s="406" t="n"/>
      <c r="WKE128" s="406" t="n"/>
      <c r="WKF128" s="406" t="n"/>
      <c r="WKG128" s="406" t="n"/>
      <c r="WKH128" s="406" t="n"/>
      <c r="WKI128" s="406" t="n"/>
      <c r="WKJ128" s="406" t="n"/>
      <c r="WKK128" s="406" t="n"/>
      <c r="WKL128" s="406" t="n"/>
      <c r="WKM128" s="406" t="n"/>
      <c r="WKN128" s="406" t="n"/>
      <c r="WKO128" s="406" t="n"/>
      <c r="WKP128" s="406" t="n"/>
      <c r="WKQ128" s="406" t="n"/>
      <c r="WKR128" s="406" t="n"/>
      <c r="WKS128" s="406" t="n"/>
      <c r="WKT128" s="406" t="n"/>
      <c r="WKU128" s="406" t="n"/>
      <c r="WKV128" s="406" t="n"/>
      <c r="WKW128" s="406" t="n"/>
      <c r="WKX128" s="406" t="n"/>
      <c r="WKY128" s="406" t="n"/>
      <c r="WKZ128" s="406" t="n"/>
      <c r="WLA128" s="406" t="n"/>
      <c r="WLB128" s="406" t="n"/>
      <c r="WLC128" s="406" t="n"/>
      <c r="WLD128" s="406" t="n"/>
      <c r="WLE128" s="406" t="n"/>
      <c r="WLF128" s="406" t="n"/>
      <c r="WLG128" s="406" t="n"/>
      <c r="WLH128" s="406" t="n"/>
      <c r="WLI128" s="406" t="n"/>
      <c r="WLJ128" s="406" t="n"/>
      <c r="WLK128" s="406" t="n"/>
      <c r="WLL128" s="406" t="n"/>
      <c r="WLM128" s="406" t="n"/>
      <c r="WLN128" s="406" t="n"/>
      <c r="WLO128" s="406" t="n"/>
      <c r="WLP128" s="406" t="n"/>
      <c r="WLQ128" s="406" t="n"/>
      <c r="WLR128" s="406" t="n"/>
      <c r="WLS128" s="406" t="n"/>
      <c r="WLT128" s="406" t="n"/>
      <c r="WLU128" s="406" t="n"/>
      <c r="WLV128" s="406" t="n"/>
      <c r="WLW128" s="406" t="n"/>
      <c r="WLX128" s="406" t="n"/>
      <c r="WLY128" s="406" t="n"/>
      <c r="WLZ128" s="406" t="n"/>
      <c r="WMA128" s="406" t="n"/>
      <c r="WMB128" s="406" t="n"/>
      <c r="WMC128" s="406" t="n"/>
      <c r="WMD128" s="406" t="n"/>
      <c r="WME128" s="406" t="n"/>
      <c r="WMF128" s="406" t="n"/>
      <c r="WMG128" s="406" t="n"/>
      <c r="WMH128" s="406" t="n"/>
      <c r="WMI128" s="406" t="n"/>
      <c r="WMJ128" s="406" t="n"/>
      <c r="WMK128" s="406" t="n"/>
      <c r="WML128" s="406" t="n"/>
      <c r="WMM128" s="406" t="n"/>
      <c r="WMN128" s="406" t="n"/>
      <c r="WMO128" s="406" t="n"/>
      <c r="WMP128" s="406" t="n"/>
      <c r="WMQ128" s="406" t="n"/>
      <c r="WMR128" s="406" t="n"/>
      <c r="WMS128" s="406" t="n"/>
      <c r="WMT128" s="406" t="n"/>
      <c r="WMU128" s="406" t="n"/>
      <c r="WMV128" s="406" t="n"/>
      <c r="WMW128" s="406" t="n"/>
      <c r="WMX128" s="406" t="n"/>
      <c r="WMY128" s="406" t="n"/>
      <c r="WMZ128" s="406" t="n"/>
      <c r="WNA128" s="406" t="n"/>
      <c r="WNB128" s="406" t="n"/>
      <c r="WNC128" s="406" t="n"/>
      <c r="WND128" s="406" t="n"/>
      <c r="WNE128" s="406" t="n"/>
      <c r="WNF128" s="406" t="n"/>
      <c r="WNG128" s="406" t="n"/>
      <c r="WNH128" s="406" t="n"/>
      <c r="WNI128" s="406" t="n"/>
      <c r="WNJ128" s="406" t="n"/>
      <c r="WNK128" s="406" t="n"/>
      <c r="WNL128" s="406" t="n"/>
      <c r="WNM128" s="406" t="n"/>
      <c r="WNN128" s="406" t="n"/>
      <c r="WNO128" s="406" t="n"/>
      <c r="WNP128" s="406" t="n"/>
      <c r="WNQ128" s="406" t="n"/>
      <c r="WNR128" s="406" t="n"/>
      <c r="WNS128" s="406" t="n"/>
      <c r="WNT128" s="406" t="n"/>
      <c r="WNU128" s="406" t="n"/>
      <c r="WNV128" s="406" t="n"/>
      <c r="WNW128" s="406" t="n"/>
      <c r="WNX128" s="406" t="n"/>
      <c r="WNY128" s="406" t="n"/>
      <c r="WNZ128" s="406" t="n"/>
      <c r="WOA128" s="406" t="n"/>
      <c r="WOB128" s="406" t="n"/>
      <c r="WOC128" s="406" t="n"/>
      <c r="WOD128" s="406" t="n"/>
      <c r="WOE128" s="406" t="n"/>
      <c r="WOF128" s="406" t="n"/>
      <c r="WOG128" s="406" t="n"/>
      <c r="WOH128" s="406" t="n"/>
      <c r="WOI128" s="406" t="n"/>
      <c r="WOJ128" s="406" t="n"/>
      <c r="WOK128" s="406" t="n"/>
      <c r="WOL128" s="406" t="n"/>
      <c r="WOM128" s="406" t="n"/>
      <c r="WON128" s="406" t="n"/>
      <c r="WOO128" s="406" t="n"/>
      <c r="WOP128" s="406" t="n"/>
      <c r="WOQ128" s="406" t="n"/>
      <c r="WOR128" s="406" t="n"/>
      <c r="WOS128" s="406" t="n"/>
      <c r="WOT128" s="406" t="n"/>
      <c r="WOU128" s="406" t="n"/>
      <c r="WOV128" s="406" t="n"/>
      <c r="WOW128" s="406" t="n"/>
      <c r="WOX128" s="406" t="n"/>
      <c r="WOY128" s="406" t="n"/>
      <c r="WOZ128" s="406" t="n"/>
      <c r="WPA128" s="406" t="n"/>
      <c r="WPB128" s="406" t="n"/>
      <c r="WPC128" s="406" t="n"/>
      <c r="WPD128" s="406" t="n"/>
      <c r="WPE128" s="406" t="n"/>
      <c r="WPF128" s="406" t="n"/>
      <c r="WPG128" s="406" t="n"/>
      <c r="WPH128" s="406" t="n"/>
      <c r="WPI128" s="406" t="n"/>
      <c r="WPJ128" s="406" t="n"/>
      <c r="WPK128" s="406" t="n"/>
      <c r="WPL128" s="406" t="n"/>
      <c r="WPM128" s="406" t="n"/>
      <c r="WPN128" s="406" t="n"/>
      <c r="WPO128" s="406" t="n"/>
      <c r="WPP128" s="406" t="n"/>
      <c r="WPQ128" s="406" t="n"/>
      <c r="WPR128" s="406" t="n"/>
      <c r="WPS128" s="406" t="n"/>
      <c r="WPT128" s="406" t="n"/>
      <c r="WPU128" s="406" t="n"/>
      <c r="WPV128" s="406" t="n"/>
      <c r="WPW128" s="406" t="n"/>
      <c r="WPX128" s="406" t="n"/>
      <c r="WPY128" s="406" t="n"/>
      <c r="WPZ128" s="406" t="n"/>
      <c r="WQA128" s="406" t="n"/>
      <c r="WQB128" s="406" t="n"/>
      <c r="WQC128" s="406" t="n"/>
      <c r="WQD128" s="406" t="n"/>
      <c r="WQE128" s="406" t="n"/>
      <c r="WQF128" s="406" t="n"/>
      <c r="WQG128" s="406" t="n"/>
      <c r="WQH128" s="406" t="n"/>
      <c r="WQI128" s="406" t="n"/>
      <c r="WQJ128" s="406" t="n"/>
      <c r="WQK128" s="406" t="n"/>
      <c r="WQL128" s="406" t="n"/>
      <c r="WQM128" s="406" t="n"/>
      <c r="WQN128" s="406" t="n"/>
      <c r="WQO128" s="406" t="n"/>
      <c r="WQP128" s="406" t="n"/>
      <c r="WQQ128" s="406" t="n"/>
      <c r="WQR128" s="406" t="n"/>
      <c r="WQS128" s="406" t="n"/>
      <c r="WQT128" s="406" t="n"/>
      <c r="WQU128" s="406" t="n"/>
      <c r="WQV128" s="406" t="n"/>
      <c r="WQW128" s="406" t="n"/>
      <c r="WQX128" s="406" t="n"/>
      <c r="WQY128" s="406" t="n"/>
      <c r="WQZ128" s="406" t="n"/>
      <c r="WRA128" s="406" t="n"/>
      <c r="WRB128" s="406" t="n"/>
      <c r="WRC128" s="406" t="n"/>
      <c r="WRD128" s="406" t="n"/>
      <c r="WRE128" s="406" t="n"/>
      <c r="WRF128" s="406" t="n"/>
      <c r="WRG128" s="406" t="n"/>
      <c r="WRH128" s="406" t="n"/>
      <c r="WRI128" s="406" t="n"/>
      <c r="WRJ128" s="406" t="n"/>
      <c r="WRK128" s="406" t="n"/>
      <c r="WRL128" s="406" t="n"/>
      <c r="WRM128" s="406" t="n"/>
      <c r="WRN128" s="406" t="n"/>
      <c r="WRO128" s="406" t="n"/>
      <c r="WRP128" s="406" t="n"/>
      <c r="WRQ128" s="406" t="n"/>
      <c r="WRR128" s="406" t="n"/>
      <c r="WRS128" s="406" t="n"/>
      <c r="WRT128" s="406" t="n"/>
      <c r="WRU128" s="406" t="n"/>
      <c r="WRV128" s="406" t="n"/>
      <c r="WRW128" s="406" t="n"/>
      <c r="WRX128" s="406" t="n"/>
      <c r="WRY128" s="406" t="n"/>
      <c r="WRZ128" s="406" t="n"/>
      <c r="WSA128" s="406" t="n"/>
      <c r="WSB128" s="406" t="n"/>
      <c r="WSC128" s="406" t="n"/>
      <c r="WSD128" s="406" t="n"/>
      <c r="WSE128" s="406" t="n"/>
      <c r="WSF128" s="406" t="n"/>
      <c r="WSG128" s="406" t="n"/>
      <c r="WSH128" s="406" t="n"/>
      <c r="WSI128" s="406" t="n"/>
      <c r="WSJ128" s="406" t="n"/>
      <c r="WSK128" s="406" t="n"/>
      <c r="WSL128" s="406" t="n"/>
      <c r="WSM128" s="406" t="n"/>
      <c r="WSN128" s="406" t="n"/>
      <c r="WSO128" s="406" t="n"/>
      <c r="WSP128" s="406" t="n"/>
      <c r="WSQ128" s="406" t="n"/>
      <c r="WSR128" s="406" t="n"/>
      <c r="WSS128" s="406" t="n"/>
      <c r="WST128" s="406" t="n"/>
      <c r="WSU128" s="406" t="n"/>
      <c r="WSV128" s="406" t="n"/>
      <c r="WSW128" s="406" t="n"/>
      <c r="WSX128" s="406" t="n"/>
      <c r="WSY128" s="406" t="n"/>
      <c r="WSZ128" s="406" t="n"/>
      <c r="WTA128" s="406" t="n"/>
      <c r="WTB128" s="406" t="n"/>
      <c r="WTC128" s="406" t="n"/>
      <c r="WTD128" s="406" t="n"/>
      <c r="WTE128" s="406" t="n"/>
      <c r="WTF128" s="406" t="n"/>
      <c r="WTG128" s="406" t="n"/>
      <c r="WTH128" s="406" t="n"/>
      <c r="WTI128" s="406" t="n"/>
      <c r="WTJ128" s="406" t="n"/>
      <c r="WTK128" s="406" t="n"/>
      <c r="WTL128" s="406" t="n"/>
      <c r="WTM128" s="406" t="n"/>
      <c r="WTN128" s="406" t="n"/>
      <c r="WTO128" s="406" t="n"/>
      <c r="WTP128" s="406" t="n"/>
      <c r="WTQ128" s="406" t="n"/>
      <c r="WTR128" s="406" t="n"/>
      <c r="WTS128" s="406" t="n"/>
      <c r="WTT128" s="406" t="n"/>
      <c r="WTU128" s="406" t="n"/>
      <c r="WTV128" s="406" t="n"/>
      <c r="WTW128" s="406" t="n"/>
      <c r="WTX128" s="406" t="n"/>
      <c r="WTY128" s="406" t="n"/>
      <c r="WTZ128" s="406" t="n"/>
      <c r="WUA128" s="406" t="n"/>
      <c r="WUB128" s="406" t="n"/>
      <c r="WUC128" s="406" t="n"/>
      <c r="WUD128" s="406" t="n"/>
      <c r="WUE128" s="406" t="n"/>
      <c r="WUF128" s="406" t="n"/>
      <c r="WUG128" s="406" t="n"/>
      <c r="WUH128" s="406" t="n"/>
      <c r="WUI128" s="406" t="n"/>
      <c r="WUJ128" s="406" t="n"/>
      <c r="WUK128" s="406" t="n"/>
      <c r="WUL128" s="406" t="n"/>
      <c r="WUM128" s="406" t="n"/>
      <c r="WUN128" s="406" t="n"/>
      <c r="WUO128" s="406" t="n"/>
      <c r="WUP128" s="406" t="n"/>
      <c r="WUQ128" s="406" t="n"/>
      <c r="WUR128" s="406" t="n"/>
      <c r="WUS128" s="406" t="n"/>
      <c r="WUT128" s="406" t="n"/>
      <c r="WUU128" s="406" t="n"/>
      <c r="WUV128" s="406" t="n"/>
      <c r="WUW128" s="406" t="n"/>
      <c r="WUX128" s="406" t="n"/>
      <c r="WUY128" s="406" t="n"/>
      <c r="WUZ128" s="406" t="n"/>
      <c r="WVA128" s="406" t="n"/>
      <c r="WVB128" s="406" t="n"/>
      <c r="WVC128" s="406" t="n"/>
      <c r="WVD128" s="406" t="n"/>
      <c r="WVE128" s="406" t="n"/>
      <c r="WVF128" s="406" t="n"/>
      <c r="WVG128" s="406" t="n"/>
      <c r="WVH128" s="406" t="n"/>
      <c r="WVI128" s="406" t="n"/>
      <c r="WVJ128" s="406" t="n"/>
      <c r="WVK128" s="406" t="n"/>
      <c r="WVL128" s="406" t="n"/>
      <c r="WVM128" s="406" t="n"/>
      <c r="WVN128" s="406" t="n"/>
      <c r="WVO128" s="406" t="n"/>
      <c r="WVP128" s="406" t="n"/>
      <c r="WVQ128" s="406" t="n"/>
      <c r="WVR128" s="406" t="n"/>
      <c r="WVS128" s="406" t="n"/>
      <c r="WVT128" s="406" t="n"/>
      <c r="WVU128" s="406" t="n"/>
      <c r="WVV128" s="406" t="n"/>
      <c r="WVW128" s="406" t="n"/>
      <c r="WVX128" s="406" t="n"/>
      <c r="WVY128" s="406" t="n"/>
      <c r="WVZ128" s="406" t="n"/>
      <c r="WWA128" s="406" t="n"/>
      <c r="WWB128" s="406" t="n"/>
      <c r="WWC128" s="406" t="n"/>
      <c r="WWD128" s="406" t="n"/>
      <c r="WWE128" s="406" t="n"/>
      <c r="WWF128" s="406" t="n"/>
      <c r="WWG128" s="406" t="n"/>
      <c r="WWH128" s="406" t="n"/>
      <c r="WWI128" s="406" t="n"/>
      <c r="WWJ128" s="406" t="n"/>
      <c r="WWK128" s="406" t="n"/>
      <c r="WWL128" s="406" t="n"/>
      <c r="WWM128" s="406" t="n"/>
      <c r="WWN128" s="406" t="n"/>
      <c r="WWO128" s="406" t="n"/>
      <c r="WWP128" s="406" t="n"/>
      <c r="WWQ128" s="406" t="n"/>
      <c r="WWR128" s="406" t="n"/>
      <c r="WWS128" s="406" t="n"/>
      <c r="WWT128" s="406" t="n"/>
      <c r="WWU128" s="406" t="n"/>
      <c r="WWV128" s="406" t="n"/>
      <c r="WWW128" s="406" t="n"/>
      <c r="WWX128" s="406" t="n"/>
      <c r="WWY128" s="406" t="n"/>
      <c r="WWZ128" s="406" t="n"/>
      <c r="WXA128" s="406" t="n"/>
      <c r="WXB128" s="406" t="n"/>
      <c r="WXC128" s="406" t="n"/>
      <c r="WXD128" s="406" t="n"/>
      <c r="WXE128" s="406" t="n"/>
      <c r="WXF128" s="406" t="n"/>
      <c r="WXG128" s="406" t="n"/>
      <c r="WXH128" s="406" t="n"/>
      <c r="WXI128" s="406" t="n"/>
      <c r="WXJ128" s="406" t="n"/>
      <c r="WXK128" s="406" t="n"/>
      <c r="WXL128" s="406" t="n"/>
      <c r="WXM128" s="406" t="n"/>
      <c r="WXN128" s="406" t="n"/>
      <c r="WXO128" s="406" t="n"/>
      <c r="WXP128" s="406" t="n"/>
      <c r="WXQ128" s="406" t="n"/>
      <c r="WXR128" s="406" t="n"/>
      <c r="WXS128" s="406" t="n"/>
      <c r="WXT128" s="406" t="n"/>
      <c r="WXU128" s="406" t="n"/>
      <c r="WXV128" s="406" t="n"/>
      <c r="WXW128" s="406" t="n"/>
      <c r="WXX128" s="406" t="n"/>
      <c r="WXY128" s="406" t="n"/>
      <c r="WXZ128" s="406" t="n"/>
      <c r="WYA128" s="406" t="n"/>
      <c r="WYB128" s="406" t="n"/>
      <c r="WYC128" s="406" t="n"/>
      <c r="WYD128" s="406" t="n"/>
      <c r="WYE128" s="406" t="n"/>
      <c r="WYF128" s="406" t="n"/>
      <c r="WYG128" s="406" t="n"/>
      <c r="WYH128" s="406" t="n"/>
      <c r="WYI128" s="406" t="n"/>
      <c r="WYJ128" s="406" t="n"/>
      <c r="WYK128" s="406" t="n"/>
      <c r="WYL128" s="406" t="n"/>
      <c r="WYM128" s="406" t="n"/>
      <c r="WYN128" s="406" t="n"/>
      <c r="WYO128" s="406" t="n"/>
      <c r="WYP128" s="406" t="n"/>
      <c r="WYQ128" s="406" t="n"/>
      <c r="WYR128" s="406" t="n"/>
      <c r="WYS128" s="406" t="n"/>
      <c r="WYT128" s="406" t="n"/>
      <c r="WYU128" s="406" t="n"/>
      <c r="WYV128" s="406" t="n"/>
      <c r="WYW128" s="406" t="n"/>
      <c r="WYX128" s="406" t="n"/>
      <c r="WYY128" s="406" t="n"/>
      <c r="WYZ128" s="406" t="n"/>
      <c r="WZA128" s="406" t="n"/>
      <c r="WZB128" s="406" t="n"/>
      <c r="WZC128" s="406" t="n"/>
      <c r="WZD128" s="406" t="n"/>
      <c r="WZE128" s="406" t="n"/>
      <c r="WZF128" s="406" t="n"/>
      <c r="WZG128" s="406" t="n"/>
      <c r="WZH128" s="406" t="n"/>
      <c r="WZI128" s="406" t="n"/>
      <c r="WZJ128" s="406" t="n"/>
      <c r="WZK128" s="406" t="n"/>
      <c r="WZL128" s="406" t="n"/>
      <c r="WZM128" s="406" t="n"/>
      <c r="WZN128" s="406" t="n"/>
      <c r="WZO128" s="406" t="n"/>
      <c r="WZP128" s="406" t="n"/>
      <c r="WZQ128" s="406" t="n"/>
      <c r="WZR128" s="406" t="n"/>
      <c r="WZS128" s="406" t="n"/>
      <c r="WZT128" s="406" t="n"/>
      <c r="WZU128" s="406" t="n"/>
      <c r="WZV128" s="406" t="n"/>
      <c r="WZW128" s="406" t="n"/>
      <c r="WZX128" s="406" t="n"/>
      <c r="WZY128" s="406" t="n"/>
      <c r="WZZ128" s="406" t="n"/>
      <c r="XAA128" s="406" t="n"/>
      <c r="XAB128" s="406" t="n"/>
      <c r="XAC128" s="406" t="n"/>
      <c r="XAD128" s="406" t="n"/>
      <c r="XAE128" s="406" t="n"/>
      <c r="XAF128" s="406" t="n"/>
      <c r="XAG128" s="406" t="n"/>
      <c r="XAH128" s="406" t="n"/>
      <c r="XAI128" s="406" t="n"/>
      <c r="XAJ128" s="406" t="n"/>
      <c r="XAK128" s="406" t="n"/>
      <c r="XAL128" s="406" t="n"/>
      <c r="XAM128" s="406" t="n"/>
      <c r="XAN128" s="406" t="n"/>
      <c r="XAO128" s="406" t="n"/>
      <c r="XAP128" s="406" t="n"/>
      <c r="XAQ128" s="406" t="n"/>
      <c r="XAR128" s="406" t="n"/>
      <c r="XAS128" s="406" t="n"/>
      <c r="XAT128" s="406" t="n"/>
      <c r="XAU128" s="406" t="n"/>
      <c r="XAV128" s="406" t="n"/>
      <c r="XAW128" s="406" t="n"/>
      <c r="XAX128" s="406" t="n"/>
      <c r="XAY128" s="406" t="n"/>
      <c r="XAZ128" s="406" t="n"/>
      <c r="XBA128" s="406" t="n"/>
      <c r="XBB128" s="406" t="n"/>
      <c r="XBC128" s="406" t="n"/>
      <c r="XBD128" s="406" t="n"/>
      <c r="XBE128" s="406" t="n"/>
      <c r="XBF128" s="406" t="n"/>
      <c r="XBG128" s="406" t="n"/>
      <c r="XBH128" s="406" t="n"/>
      <c r="XBI128" s="406" t="n"/>
      <c r="XBJ128" s="406" t="n"/>
      <c r="XBK128" s="406" t="n"/>
      <c r="XBL128" s="406" t="n"/>
      <c r="XBM128" s="406" t="n"/>
      <c r="XBN128" s="406" t="n"/>
      <c r="XBO128" s="406" t="n"/>
      <c r="XBP128" s="406" t="n"/>
      <c r="XBQ128" s="406" t="n"/>
      <c r="XBR128" s="406" t="n"/>
      <c r="XBS128" s="406" t="n"/>
      <c r="XBT128" s="406" t="n"/>
      <c r="XBU128" s="406" t="n"/>
      <c r="XBV128" s="406" t="n"/>
      <c r="XBW128" s="406" t="n"/>
      <c r="XBX128" s="406" t="n"/>
      <c r="XBY128" s="406" t="n"/>
      <c r="XBZ128" s="406" t="n"/>
      <c r="XCA128" s="406" t="n"/>
      <c r="XCB128" s="406" t="n"/>
      <c r="XCC128" s="406" t="n"/>
      <c r="XCD128" s="406" t="n"/>
      <c r="XCE128" s="406" t="n"/>
      <c r="XCF128" s="406" t="n"/>
      <c r="XCG128" s="406" t="n"/>
      <c r="XCH128" s="406" t="n"/>
      <c r="XCI128" s="406" t="n"/>
      <c r="XCJ128" s="406" t="n"/>
      <c r="XCK128" s="406" t="n"/>
      <c r="XCL128" s="406" t="n"/>
      <c r="XCM128" s="406" t="n"/>
      <c r="XCN128" s="406" t="n"/>
      <c r="XCO128" s="406" t="n"/>
      <c r="XCP128" s="406" t="n"/>
      <c r="XCQ128" s="406" t="n"/>
      <c r="XCR128" s="406" t="n"/>
      <c r="XCS128" s="406" t="n"/>
      <c r="XCT128" s="406" t="n"/>
      <c r="XCU128" s="406" t="n"/>
      <c r="XCV128" s="406" t="n"/>
      <c r="XCW128" s="406" t="n"/>
      <c r="XCX128" s="406" t="n"/>
      <c r="XCY128" s="406" t="n"/>
      <c r="XCZ128" s="406" t="n"/>
      <c r="XDA128" s="406" t="n"/>
      <c r="XDB128" s="406" t="n"/>
      <c r="XDC128" s="406" t="n"/>
      <c r="XDD128" s="406" t="n"/>
      <c r="XDE128" s="406" t="n"/>
      <c r="XDF128" s="406" t="n"/>
      <c r="XDG128" s="406" t="n"/>
      <c r="XDH128" s="406" t="n"/>
      <c r="XDI128" s="406" t="n"/>
      <c r="XDJ128" s="406" t="n"/>
      <c r="XDK128" s="406" t="n"/>
      <c r="XDL128" s="406" t="n"/>
      <c r="XDM128" s="406" t="n"/>
      <c r="XDN128" s="406" t="n"/>
      <c r="XDO128" s="406" t="n"/>
      <c r="XDP128" s="406" t="n"/>
      <c r="XDQ128" s="406" t="n"/>
      <c r="XDR128" s="406" t="n"/>
      <c r="XDS128" s="406" t="n"/>
      <c r="XDT128" s="406" t="n"/>
      <c r="XDU128" s="406" t="n"/>
      <c r="XDV128" s="406" t="n"/>
      <c r="XDW128" s="406" t="n"/>
      <c r="XDX128" s="406" t="n"/>
      <c r="XDY128" s="406" t="n"/>
      <c r="XDZ128" s="406" t="n"/>
      <c r="XEA128" s="406" t="n"/>
      <c r="XEB128" s="406" t="n"/>
      <c r="XEC128" s="406" t="n"/>
      <c r="XED128" s="406" t="n"/>
      <c r="XEE128" s="406" t="n"/>
      <c r="XEF128" s="406" t="n"/>
      <c r="XEG128" s="406" t="n"/>
      <c r="XEH128" s="406" t="n"/>
      <c r="XEI128" s="406" t="n"/>
      <c r="XEJ128" s="406" t="n"/>
      <c r="XEK128" s="406" t="n"/>
      <c r="XEL128" s="406" t="n"/>
      <c r="XEM128" s="406" t="n"/>
      <c r="XEN128" s="406" t="n"/>
      <c r="XEO128" s="406" t="n"/>
      <c r="XEP128" s="406" t="n"/>
      <c r="XEQ128" s="406" t="n"/>
      <c r="XER128" s="406" t="n"/>
      <c r="XES128" s="406" t="n"/>
      <c r="XET128" s="406" t="n"/>
      <c r="XEU128" s="406" t="n"/>
      <c r="XEV128" s="406" t="n"/>
      <c r="XEW128" s="406" t="n"/>
      <c r="XEX128" s="406" t="n"/>
    </row>
    <row r="129" ht="25" customHeight="1" s="408">
      <c r="A129" s="45" t="n">
        <v>45723</v>
      </c>
      <c r="B129" s="162" t="n">
        <v>26</v>
      </c>
      <c r="C129" s="162" t="inlineStr">
        <is>
          <t>罗鸿雁</t>
        </is>
      </c>
      <c r="D129" s="162" t="n"/>
      <c r="E129" s="162" t="n"/>
      <c r="F129" s="162" t="n">
        <v>1</v>
      </c>
      <c r="G129" s="162" t="n"/>
      <c r="H129" s="162" t="n"/>
      <c r="I129" s="162" t="n">
        <v>1638</v>
      </c>
      <c r="J129" s="162" t="n"/>
      <c r="K129" s="162" t="n"/>
      <c r="L129" s="162" t="n"/>
      <c r="M129" s="162" t="n"/>
      <c r="N129" s="162" t="n"/>
      <c r="O129" s="162" t="n"/>
      <c r="P129" s="162" t="n"/>
      <c r="Q129" s="162" t="n"/>
      <c r="R129" s="162" t="n"/>
      <c r="S129" s="162" t="n"/>
      <c r="T129" s="162" t="n">
        <v>12</v>
      </c>
      <c r="U129" s="162" t="n"/>
      <c r="V129" s="162" t="n"/>
      <c r="W129" s="162" t="n"/>
      <c r="X129" s="406" t="n">
        <v>1255.38</v>
      </c>
      <c r="Y129" s="162" t="inlineStr">
        <is>
          <t>对公</t>
        </is>
      </c>
      <c r="Z129" s="407" t="n"/>
      <c r="AA129" s="162" t="n"/>
      <c r="AB129" s="407" t="n"/>
      <c r="AC129" s="407" t="n"/>
      <c r="AD129" s="253" t="inlineStr">
        <is>
          <t>熊欢</t>
        </is>
      </c>
    </row>
    <row r="130" ht="25" customFormat="1" customHeight="1" s="406">
      <c r="A130" s="45" t="n">
        <v>45723</v>
      </c>
      <c r="B130" s="162" t="n">
        <v>34</v>
      </c>
      <c r="C130" s="162" t="inlineStr">
        <is>
          <t>王伟英</t>
        </is>
      </c>
      <c r="D130" s="162" t="n"/>
      <c r="E130" s="162" t="n">
        <v>1</v>
      </c>
      <c r="F130" s="162" t="n"/>
      <c r="G130" s="162" t="inlineStr">
        <is>
          <t>蔡彬</t>
        </is>
      </c>
      <c r="H130" s="162" t="n"/>
      <c r="I130" s="162" t="n">
        <v>1638</v>
      </c>
      <c r="J130" s="162" t="n"/>
      <c r="K130" s="162" t="n"/>
      <c r="L130" s="162" t="n">
        <v>138.6</v>
      </c>
      <c r="M130" s="162" t="n"/>
      <c r="N130" s="162" t="n">
        <v>121</v>
      </c>
      <c r="O130" s="162" t="n"/>
      <c r="P130" s="162" t="n"/>
      <c r="Q130" s="162" t="n"/>
      <c r="R130" s="162" t="n">
        <v>7</v>
      </c>
      <c r="S130" s="162" t="n"/>
      <c r="T130" s="162" t="n"/>
      <c r="U130" s="162" t="n"/>
      <c r="V130" s="162" t="n"/>
      <c r="W130" s="162" t="n"/>
      <c r="X130" s="406" t="n">
        <v>1494.92</v>
      </c>
      <c r="Y130" s="162" t="inlineStr">
        <is>
          <t>对公</t>
        </is>
      </c>
      <c r="Z130" s="407" t="n"/>
      <c r="AA130" s="162" t="n"/>
      <c r="AB130" s="407" t="n"/>
      <c r="AC130" s="407" t="n"/>
      <c r="AD130" s="253" t="inlineStr">
        <is>
          <t>熊欢</t>
        </is>
      </c>
    </row>
    <row r="131" ht="25" customFormat="1" customHeight="1" s="406">
      <c r="A131" s="45" t="n">
        <v>45723</v>
      </c>
      <c r="B131" s="412" t="n"/>
      <c r="C131" s="412" t="n"/>
      <c r="D131" s="162" t="n"/>
      <c r="E131" s="411" t="n"/>
      <c r="F131" s="162" t="n"/>
      <c r="G131" s="162" t="inlineStr">
        <is>
          <t>王海燕</t>
        </is>
      </c>
      <c r="H131" s="162" t="n"/>
      <c r="I131" s="162" t="n">
        <v>1638</v>
      </c>
      <c r="J131" s="162" t="n"/>
      <c r="K131" s="162" t="n"/>
      <c r="L131" s="162" t="n">
        <v>98</v>
      </c>
      <c r="M131" s="162" t="n"/>
      <c r="N131" s="162" t="n"/>
      <c r="O131" s="162" t="n"/>
      <c r="P131" s="162" t="n"/>
      <c r="Q131" s="162" t="n"/>
      <c r="R131" s="162" t="n"/>
      <c r="S131" s="162" t="n"/>
      <c r="T131" s="162" t="n"/>
      <c r="U131" s="162" t="n"/>
      <c r="V131" s="162" t="n"/>
      <c r="W131" s="162" t="n"/>
      <c r="X131" s="406" t="n">
        <v>1734.46</v>
      </c>
      <c r="Y131" s="162" t="inlineStr">
        <is>
          <t>对公</t>
        </is>
      </c>
      <c r="Z131" s="407" t="n"/>
      <c r="AA131" s="162" t="n"/>
      <c r="AB131" s="407" t="n"/>
      <c r="AC131" s="407" t="n"/>
      <c r="AD131" s="253" t="inlineStr">
        <is>
          <t>熊欢</t>
        </is>
      </c>
    </row>
    <row r="132" ht="25" customFormat="1" customHeight="1" s="406">
      <c r="A132" s="45" t="n">
        <v>45723</v>
      </c>
      <c r="B132" s="411" t="n"/>
      <c r="C132" s="411" t="n"/>
      <c r="D132" s="162" t="n"/>
      <c r="E132" s="254" t="n"/>
      <c r="F132" s="162" t="inlineStr">
        <is>
          <t>简易</t>
        </is>
      </c>
      <c r="G132" s="162" t="n"/>
      <c r="H132" s="162" t="n"/>
      <c r="I132" s="162" t="n">
        <v>1638</v>
      </c>
      <c r="J132" s="162" t="n"/>
      <c r="K132" s="162" t="n"/>
      <c r="L132" s="162" t="n"/>
      <c r="M132" s="162" t="n"/>
      <c r="N132" s="162" t="n"/>
      <c r="O132" s="162" t="n"/>
      <c r="P132" s="162" t="n"/>
      <c r="Q132" s="162" t="n"/>
      <c r="R132" s="162" t="n"/>
      <c r="S132" s="162" t="n">
        <v>5</v>
      </c>
      <c r="T132" s="162" t="n"/>
      <c r="U132" s="162" t="n"/>
      <c r="V132" s="162" t="n"/>
      <c r="W132" s="162" t="n"/>
      <c r="X132" s="406" t="n">
        <v>1974</v>
      </c>
      <c r="Y132" s="162" t="inlineStr">
        <is>
          <t>对公</t>
        </is>
      </c>
      <c r="Z132" s="407" t="n"/>
      <c r="AA132" s="162" t="n"/>
      <c r="AB132" s="407" t="n"/>
      <c r="AC132" s="407" t="n"/>
      <c r="AD132" s="253" t="inlineStr">
        <is>
          <t>熊欢</t>
        </is>
      </c>
    </row>
    <row r="133" ht="25" customFormat="1" customHeight="1" s="406">
      <c r="A133" s="108" t="n">
        <v>45723</v>
      </c>
      <c r="B133" s="54" t="n">
        <v>12</v>
      </c>
      <c r="C133" s="54" t="inlineStr">
        <is>
          <t>李昌英</t>
        </is>
      </c>
      <c r="D133" s="54" t="n"/>
      <c r="E133" s="54" t="n"/>
      <c r="F133" s="54" t="n">
        <v>1</v>
      </c>
      <c r="G133" s="54" t="n"/>
      <c r="H133" s="54" t="n"/>
      <c r="I133" s="54" t="n">
        <v>1638</v>
      </c>
      <c r="J133" s="54" t="n"/>
      <c r="K133" s="54" t="n"/>
      <c r="L133" s="54" t="n"/>
      <c r="M133" s="54" t="n"/>
      <c r="N133" s="54" t="n"/>
      <c r="O133" s="54" t="n"/>
      <c r="P133" s="54" t="n">
        <v>140</v>
      </c>
      <c r="Q133" s="54" t="n"/>
      <c r="R133" s="54" t="n"/>
      <c r="S133" s="54" t="n"/>
      <c r="T133" s="54" t="n"/>
      <c r="U133" s="54" t="n"/>
      <c r="V133" s="54" t="n"/>
      <c r="W133" s="54" t="n"/>
      <c r="X133" s="406" t="n">
        <v>2213.54</v>
      </c>
      <c r="Y133" s="54" t="inlineStr">
        <is>
          <t>对公</t>
        </is>
      </c>
      <c r="Z133" s="69" t="n"/>
      <c r="AA133" s="54" t="n"/>
      <c r="AB133" s="54" t="n"/>
      <c r="AC133" s="54" t="n"/>
      <c r="AD133" s="128" t="inlineStr">
        <is>
          <t>彭心怡</t>
        </is>
      </c>
    </row>
    <row r="134" ht="25" customFormat="1" customHeight="1" s="406">
      <c r="A134" s="108" t="n">
        <v>45723</v>
      </c>
      <c r="B134" s="54" t="n">
        <v>16</v>
      </c>
      <c r="C134" s="54" t="inlineStr">
        <is>
          <t>韦发秀</t>
        </is>
      </c>
      <c r="D134" s="54" t="n"/>
      <c r="E134" s="54" t="n"/>
      <c r="F134" s="54" t="n">
        <v>1</v>
      </c>
      <c r="G134" s="54" t="n"/>
      <c r="H134" s="54" t="n"/>
      <c r="I134" s="54" t="n">
        <v>1638</v>
      </c>
      <c r="J134" s="54" t="n"/>
      <c r="K134" s="54" t="n"/>
      <c r="L134" s="54" t="n"/>
      <c r="M134" s="54" t="n"/>
      <c r="N134" s="54" t="n"/>
      <c r="O134" s="54" t="n">
        <v>800</v>
      </c>
      <c r="P134" s="54" t="n"/>
      <c r="Q134" s="54" t="n"/>
      <c r="R134" s="54" t="n">
        <v>7</v>
      </c>
      <c r="S134" s="54" t="n"/>
      <c r="T134" s="54" t="n"/>
      <c r="U134" s="54" t="n"/>
      <c r="V134" s="54" t="n"/>
      <c r="W134" s="54" t="n"/>
      <c r="X134" s="406">
        <f>SUM(J134:W134)</f>
        <v/>
      </c>
      <c r="Y134" s="54" t="inlineStr">
        <is>
          <t>对公</t>
        </is>
      </c>
      <c r="Z134" s="69" t="n"/>
      <c r="AA134" s="54" t="n"/>
      <c r="AB134" s="54" t="inlineStr">
        <is>
          <t>NK细胞毒性800元</t>
        </is>
      </c>
      <c r="AC134" s="54" t="n"/>
      <c r="AD134" s="128" t="inlineStr">
        <is>
          <t>彭心怡</t>
        </is>
      </c>
    </row>
    <row r="135" ht="25" customFormat="1" customHeight="1" s="406">
      <c r="A135" s="108" t="n">
        <v>45723</v>
      </c>
      <c r="B135" s="54" t="n">
        <v>17</v>
      </c>
      <c r="C135" s="54" t="inlineStr">
        <is>
          <t>阳修月</t>
        </is>
      </c>
      <c r="D135" s="54" t="n"/>
      <c r="E135" s="54" t="n">
        <v>1</v>
      </c>
      <c r="F135" s="54" t="n"/>
      <c r="G135" s="54" t="inlineStr">
        <is>
          <t>章琼</t>
        </is>
      </c>
      <c r="H135" s="54" t="n"/>
      <c r="I135" s="54" t="n">
        <v>1638</v>
      </c>
      <c r="J135" s="54" t="n"/>
      <c r="K135" s="54" t="n"/>
      <c r="L135" s="54" t="n">
        <v>30</v>
      </c>
      <c r="M135" s="54" t="n"/>
      <c r="N135" s="54" t="n"/>
      <c r="O135" s="54" t="n"/>
      <c r="P135" s="54" t="n"/>
      <c r="Q135" s="54" t="n"/>
      <c r="R135" s="54" t="n"/>
      <c r="S135" s="54" t="n"/>
      <c r="T135" s="54" t="n"/>
      <c r="U135" s="54" t="n"/>
      <c r="V135" s="54" t="n"/>
      <c r="W135" s="54" t="n"/>
      <c r="X135" s="195" t="n">
        <v>30</v>
      </c>
      <c r="Y135" s="54" t="inlineStr">
        <is>
          <t>对公</t>
        </is>
      </c>
      <c r="Z135" s="69" t="n"/>
      <c r="AA135" s="54" t="n"/>
      <c r="AB135" s="54" t="n"/>
      <c r="AC135" s="54" t="n"/>
      <c r="AD135" s="128" t="inlineStr">
        <is>
          <t>彭心怡</t>
        </is>
      </c>
    </row>
    <row r="136" ht="25" customFormat="1" customHeight="1" s="406">
      <c r="A136" s="108" t="n">
        <v>45723</v>
      </c>
      <c r="B136" s="54" t="n">
        <v>18</v>
      </c>
      <c r="C136" s="54" t="inlineStr">
        <is>
          <t>雷瑶芝</t>
        </is>
      </c>
      <c r="D136" s="54" t="n"/>
      <c r="E136" s="54" t="n">
        <v>1</v>
      </c>
      <c r="F136" s="54" t="n"/>
      <c r="G136" s="54" t="inlineStr">
        <is>
          <t>沈苗苗</t>
        </is>
      </c>
      <c r="H136" s="54" t="n"/>
      <c r="I136" s="54" t="n">
        <v>1638</v>
      </c>
      <c r="J136" s="54" t="n"/>
      <c r="K136" s="54" t="n">
        <v>328</v>
      </c>
      <c r="L136" s="54" t="n"/>
      <c r="M136" s="54" t="n"/>
      <c r="N136" s="54" t="n"/>
      <c r="O136" s="54" t="n"/>
      <c r="P136" s="54" t="n"/>
      <c r="Q136" s="54" t="n"/>
      <c r="R136" s="54" t="n"/>
      <c r="S136" s="54" t="n"/>
      <c r="T136" s="54" t="n"/>
      <c r="U136" s="54" t="n"/>
      <c r="V136" s="54" t="n"/>
      <c r="W136" s="54" t="n"/>
      <c r="X136" s="195" t="n">
        <v>328</v>
      </c>
      <c r="Y136" s="54" t="inlineStr">
        <is>
          <t>对公</t>
        </is>
      </c>
      <c r="Z136" s="69" t="n"/>
      <c r="AA136" s="54" t="n"/>
      <c r="AB136" s="54" t="inlineStr">
        <is>
          <t>328套餐</t>
        </is>
      </c>
      <c r="AC136" s="54" t="n"/>
      <c r="AD136" s="128" t="inlineStr">
        <is>
          <t>彭心怡</t>
        </is>
      </c>
    </row>
    <row r="137" ht="29" customFormat="1" customHeight="1" s="406">
      <c r="A137" s="45" t="n">
        <v>45723</v>
      </c>
      <c r="B137" s="162" t="n">
        <v>19</v>
      </c>
      <c r="C137" s="162" t="inlineStr">
        <is>
          <t>覃爱香</t>
        </is>
      </c>
      <c r="D137" s="162" t="n"/>
      <c r="E137" s="162" t="n">
        <v>1</v>
      </c>
      <c r="F137" s="162" t="n"/>
      <c r="G137" s="162" t="inlineStr">
        <is>
          <t>孙静</t>
        </is>
      </c>
      <c r="H137" s="162" t="n"/>
      <c r="I137" s="162" t="n">
        <v>1638</v>
      </c>
      <c r="J137" s="162" t="n"/>
      <c r="K137" s="162" t="n"/>
      <c r="L137" s="162" t="n"/>
      <c r="M137" s="162" t="n"/>
      <c r="N137" s="162" t="n"/>
      <c r="O137" s="162" t="n"/>
      <c r="P137" s="162" t="n">
        <v>140</v>
      </c>
      <c r="Q137" s="162" t="n"/>
      <c r="R137" s="162" t="n"/>
      <c r="S137" s="162" t="n"/>
      <c r="T137" s="162" t="n"/>
      <c r="U137" s="162" t="n"/>
      <c r="V137" s="162" t="n"/>
      <c r="W137" s="162" t="n"/>
      <c r="X137" s="406" t="n">
        <v>140</v>
      </c>
      <c r="Y137" s="162" t="inlineStr">
        <is>
          <t>对公</t>
        </is>
      </c>
      <c r="Z137" s="407" t="n"/>
      <c r="AA137" s="162" t="n"/>
      <c r="AB137" s="351" t="n"/>
      <c r="AC137" s="407" t="n"/>
      <c r="AD137" s="253" t="inlineStr">
        <is>
          <t>罗茜</t>
        </is>
      </c>
    </row>
    <row r="138" ht="29" customFormat="1" customHeight="1" s="406">
      <c r="A138" s="45" t="n">
        <v>45723</v>
      </c>
      <c r="B138" s="411" t="n"/>
      <c r="C138" s="411" t="n"/>
      <c r="D138" s="406" t="n"/>
      <c r="E138" s="411" t="n"/>
      <c r="F138" s="253" t="n"/>
      <c r="G138" s="162" t="inlineStr">
        <is>
          <t>谭丹芳</t>
        </is>
      </c>
      <c r="H138" s="162" t="n"/>
      <c r="I138" s="162" t="n">
        <v>1638</v>
      </c>
      <c r="J138" s="162" t="n"/>
      <c r="K138" s="162" t="n"/>
      <c r="L138" s="162" t="n"/>
      <c r="M138" s="162" t="n"/>
      <c r="N138" s="162" t="n">
        <v>180</v>
      </c>
      <c r="O138" s="162" t="n">
        <v>828</v>
      </c>
      <c r="P138" s="162" t="n"/>
      <c r="Q138" s="162" t="n"/>
      <c r="R138" s="162" t="n">
        <v>13</v>
      </c>
      <c r="S138" s="162" t="n"/>
      <c r="T138" s="162" t="n"/>
      <c r="U138" s="162" t="n"/>
      <c r="V138" s="162" t="n"/>
      <c r="W138" s="162" t="n"/>
      <c r="X138" s="406" t="n">
        <v>1021</v>
      </c>
      <c r="Y138" s="162" t="inlineStr">
        <is>
          <t>对公</t>
        </is>
      </c>
      <c r="Z138" s="407" t="n"/>
      <c r="AA138" s="162" t="n"/>
      <c r="AB138" s="407" t="n"/>
      <c r="AC138" s="407" t="n"/>
      <c r="AD138" s="253" t="n"/>
    </row>
    <row r="139" ht="29" customFormat="1" customHeight="1" s="406">
      <c r="A139" s="45" t="n">
        <v>45723</v>
      </c>
      <c r="B139" s="162" t="n">
        <v>29</v>
      </c>
      <c r="C139" s="162" t="inlineStr">
        <is>
          <t>徐春花</t>
        </is>
      </c>
      <c r="D139" s="162" t="n"/>
      <c r="E139" s="162" t="n">
        <v>1</v>
      </c>
      <c r="F139" s="162" t="n"/>
      <c r="G139" s="162" t="inlineStr">
        <is>
          <t>孙静</t>
        </is>
      </c>
      <c r="H139" s="162" t="n"/>
      <c r="I139" s="162" t="n">
        <v>1638</v>
      </c>
      <c r="J139" s="162" t="n"/>
      <c r="K139" s="162" t="n"/>
      <c r="L139" s="162" t="n"/>
      <c r="M139" s="162" t="n"/>
      <c r="N139" s="162" t="n"/>
      <c r="O139" s="162" t="n">
        <v>35</v>
      </c>
      <c r="P139" s="162" t="n"/>
      <c r="Q139" s="162" t="n"/>
      <c r="R139" s="162" t="n">
        <v>245</v>
      </c>
      <c r="S139" s="162" t="n"/>
      <c r="T139" s="162" t="n"/>
      <c r="U139" s="162" t="n"/>
      <c r="V139" s="162" t="n"/>
      <c r="W139" s="162" t="n"/>
      <c r="X139" s="406" t="n">
        <v>280</v>
      </c>
      <c r="Y139" s="162" t="inlineStr">
        <is>
          <t>对公</t>
        </is>
      </c>
      <c r="Z139" s="407" t="n"/>
      <c r="AA139" s="162" t="n"/>
      <c r="AB139" s="407" t="n"/>
      <c r="AC139" s="407" t="n"/>
      <c r="AD139" s="253" t="inlineStr">
        <is>
          <t>罗茜</t>
        </is>
      </c>
    </row>
    <row r="140" ht="29" customFormat="1" customHeight="1" s="406">
      <c r="A140" s="45" t="n">
        <v>45723</v>
      </c>
      <c r="B140" s="162" t="n">
        <v>40</v>
      </c>
      <c r="C140" s="162" t="inlineStr">
        <is>
          <t>马朝霞</t>
        </is>
      </c>
      <c r="D140" s="162" t="n"/>
      <c r="E140" s="162" t="n">
        <v>1</v>
      </c>
      <c r="F140" s="162" t="n"/>
      <c r="G140" s="162" t="inlineStr">
        <is>
          <t>孙静</t>
        </is>
      </c>
      <c r="H140" s="162" t="n"/>
      <c r="I140" s="162" t="n">
        <v>1638</v>
      </c>
      <c r="J140" s="162" t="n"/>
      <c r="K140" s="162" t="n"/>
      <c r="L140" s="162" t="n">
        <v>70</v>
      </c>
      <c r="M140" s="162" t="n"/>
      <c r="N140" s="162" t="n"/>
      <c r="O140" s="162" t="n"/>
      <c r="P140" s="162" t="n"/>
      <c r="Q140" s="162" t="n"/>
      <c r="R140" s="162" t="n"/>
      <c r="S140" s="162" t="n"/>
      <c r="T140" s="162" t="n"/>
      <c r="U140" s="162" t="n"/>
      <c r="V140" s="162" t="n"/>
      <c r="W140" s="162" t="n"/>
      <c r="X140" s="406" t="n">
        <v>70</v>
      </c>
      <c r="Y140" s="162" t="inlineStr">
        <is>
          <t>对公</t>
        </is>
      </c>
      <c r="Z140" s="407" t="n"/>
      <c r="AA140" s="162" t="n"/>
      <c r="AB140" s="407" t="inlineStr">
        <is>
          <t>补佳乐*2</t>
        </is>
      </c>
      <c r="AC140" s="407" t="n"/>
      <c r="AD140" s="253" t="inlineStr">
        <is>
          <t>罗茜</t>
        </is>
      </c>
    </row>
    <row r="141" ht="29" customFormat="1" customHeight="1" s="406">
      <c r="A141" s="45" t="n">
        <v>45723</v>
      </c>
      <c r="B141" s="162" t="n">
        <v>57</v>
      </c>
      <c r="C141" s="162" t="inlineStr">
        <is>
          <t>向维</t>
        </is>
      </c>
      <c r="D141" s="162" t="n"/>
      <c r="E141" s="162" t="n">
        <v>1</v>
      </c>
      <c r="F141" s="162" t="n"/>
      <c r="G141" s="162" t="inlineStr">
        <is>
          <t>孙静</t>
        </is>
      </c>
      <c r="H141" s="162" t="n"/>
      <c r="I141" s="162" t="n">
        <v>1638</v>
      </c>
      <c r="J141" s="162" t="n"/>
      <c r="K141" s="162" t="n"/>
      <c r="L141" s="162" t="n">
        <v>909</v>
      </c>
      <c r="M141" s="162" t="n"/>
      <c r="N141" s="162" t="n"/>
      <c r="O141" s="162" t="n">
        <v>135</v>
      </c>
      <c r="P141" s="162" t="n">
        <v>140</v>
      </c>
      <c r="Q141" s="162" t="n"/>
      <c r="R141" s="162" t="n">
        <v>7</v>
      </c>
      <c r="S141" s="162" t="n"/>
      <c r="T141" s="162" t="n"/>
      <c r="U141" s="162" t="n"/>
      <c r="V141" s="162" t="n"/>
      <c r="W141" s="162" t="n"/>
      <c r="X141" s="406" t="n">
        <v>1191</v>
      </c>
      <c r="Y141" s="162" t="inlineStr">
        <is>
          <t>对公</t>
        </is>
      </c>
      <c r="Z141" s="407" t="n"/>
      <c r="AA141" s="162" t="n"/>
      <c r="AB141" s="407" t="inlineStr">
        <is>
          <t>纷乐*1</t>
        </is>
      </c>
      <c r="AC141" s="407" t="n"/>
      <c r="AD141" s="253" t="inlineStr">
        <is>
          <t>罗茜</t>
        </is>
      </c>
    </row>
    <row r="142" ht="29" customFormat="1" customHeight="1" s="406">
      <c r="A142" s="45" t="n">
        <v>45723</v>
      </c>
      <c r="B142" s="411" t="n"/>
      <c r="C142" s="411" t="n"/>
      <c r="D142" s="162" t="n"/>
      <c r="E142" s="162" t="inlineStr">
        <is>
          <t>退3.07</t>
        </is>
      </c>
      <c r="F142" s="162" t="n"/>
      <c r="G142" s="162" t="inlineStr">
        <is>
          <t>孙静</t>
        </is>
      </c>
      <c r="H142" s="162" t="n"/>
      <c r="I142" s="162" t="n">
        <v>1638</v>
      </c>
      <c r="J142" s="162" t="n"/>
      <c r="K142" s="162" t="n"/>
      <c r="L142" s="162" t="n">
        <v>-590</v>
      </c>
      <c r="M142" s="162" t="n"/>
      <c r="N142" s="162" t="n"/>
      <c r="O142" s="162" t="n"/>
      <c r="P142" s="162" t="n"/>
      <c r="Q142" s="162" t="n"/>
      <c r="R142" s="162" t="n"/>
      <c r="S142" s="162" t="n"/>
      <c r="T142" s="162" t="n"/>
      <c r="U142" s="162" t="n"/>
      <c r="V142" s="162" t="n"/>
      <c r="W142" s="162" t="n"/>
      <c r="X142" s="406" t="n">
        <v>-590</v>
      </c>
      <c r="Y142" s="162" t="inlineStr">
        <is>
          <t>对公</t>
        </is>
      </c>
      <c r="Z142" s="407" t="n"/>
      <c r="AA142" s="162" t="n"/>
      <c r="AB142" s="407" t="inlineStr">
        <is>
          <t>退磺达*5</t>
        </is>
      </c>
      <c r="AC142" s="407" t="n"/>
      <c r="AD142" s="253" t="n"/>
    </row>
    <row r="143" ht="29" customFormat="1" customHeight="1" s="406">
      <c r="A143" s="45" t="n">
        <v>45723</v>
      </c>
      <c r="B143" s="162" t="n">
        <v>62</v>
      </c>
      <c r="C143" s="162" t="inlineStr">
        <is>
          <t>周静</t>
        </is>
      </c>
      <c r="D143" s="162" t="n"/>
      <c r="E143" s="162" t="n">
        <v>1</v>
      </c>
      <c r="G143" s="162" t="inlineStr">
        <is>
          <t>孙静</t>
        </is>
      </c>
      <c r="H143" s="162" t="n"/>
      <c r="I143" s="162" t="n">
        <v>1638</v>
      </c>
      <c r="J143" s="162" t="n"/>
      <c r="K143" s="162" t="n"/>
      <c r="L143" s="162" t="n">
        <v>20</v>
      </c>
      <c r="M143" s="162" t="n"/>
      <c r="N143" s="162" t="n"/>
      <c r="O143" s="162" t="n"/>
      <c r="P143" s="162" t="n"/>
      <c r="Q143" s="162" t="n"/>
      <c r="R143" s="162" t="n">
        <v>230</v>
      </c>
      <c r="S143" s="162" t="n"/>
      <c r="T143" s="162" t="n"/>
      <c r="U143" s="162" t="n"/>
      <c r="V143" s="162" t="n"/>
      <c r="W143" s="162" t="n"/>
      <c r="X143" s="406" t="n">
        <v>250</v>
      </c>
      <c r="Y143" s="162" t="inlineStr">
        <is>
          <t>现金</t>
        </is>
      </c>
      <c r="Z143" s="407" t="n"/>
      <c r="AA143" s="162" t="n"/>
      <c r="AB143" s="407" t="n"/>
      <c r="AC143" s="407" t="n"/>
      <c r="AD143" s="253" t="inlineStr">
        <is>
          <t>罗茜</t>
        </is>
      </c>
    </row>
    <row r="144" ht="29" customFormat="1" customHeight="1" s="406">
      <c r="A144" s="45" t="n">
        <v>45723</v>
      </c>
      <c r="B144" s="411" t="n"/>
      <c r="C144" s="411" t="n"/>
      <c r="D144" s="162" t="n"/>
      <c r="E144" s="411" t="n"/>
      <c r="F144" s="162" t="n"/>
      <c r="G144" s="162" t="inlineStr">
        <is>
          <t>孙静</t>
        </is>
      </c>
      <c r="H144" s="162" t="n"/>
      <c r="I144" s="162" t="n">
        <v>1638</v>
      </c>
      <c r="J144" s="162" t="n"/>
      <c r="K144" s="162" t="n"/>
      <c r="L144" s="162" t="n">
        <v>5</v>
      </c>
      <c r="M144" s="162" t="n"/>
      <c r="N144" s="162" t="n"/>
      <c r="O144" s="162" t="n"/>
      <c r="P144" s="162" t="n"/>
      <c r="Q144" s="162" t="n"/>
      <c r="R144" s="162" t="n"/>
      <c r="S144" s="162" t="n"/>
      <c r="T144" s="162" t="n"/>
      <c r="U144" s="162" t="n"/>
      <c r="V144" s="162" t="n"/>
      <c r="W144" s="162" t="n"/>
      <c r="X144" s="406" t="n">
        <v>5</v>
      </c>
      <c r="Y144" s="162" t="inlineStr">
        <is>
          <t>对公</t>
        </is>
      </c>
      <c r="Z144" s="407" t="n"/>
      <c r="AA144" s="162" t="n"/>
      <c r="AB144" s="407" t="n"/>
      <c r="AC144" s="407" t="n"/>
      <c r="AD144" s="253" t="n"/>
    </row>
    <row r="145" ht="25" customFormat="1" customHeight="1" s="406">
      <c r="A145" s="45" t="n">
        <v>45723</v>
      </c>
      <c r="B145" s="162" t="n">
        <v>23</v>
      </c>
      <c r="C145" s="162" t="inlineStr">
        <is>
          <t>安纳斯塔西亚</t>
        </is>
      </c>
      <c r="D145" s="162" t="n"/>
      <c r="E145" s="162" t="n"/>
      <c r="F145" s="162" t="n">
        <v>1</v>
      </c>
      <c r="G145" s="162" t="n"/>
      <c r="H145" s="162" t="inlineStr">
        <is>
          <t>G9565</t>
        </is>
      </c>
      <c r="I145" s="162" t="n">
        <v>1638</v>
      </c>
      <c r="J145" s="162" t="n"/>
      <c r="K145" s="162" t="n"/>
      <c r="L145" s="162" t="n"/>
      <c r="M145" s="162" t="n"/>
      <c r="N145" s="162" t="n">
        <v>121</v>
      </c>
      <c r="O145" s="162" t="n">
        <v>120</v>
      </c>
      <c r="P145" s="162" t="n">
        <v>140</v>
      </c>
      <c r="Q145" s="162" t="n"/>
      <c r="R145" s="162" t="n">
        <v>7</v>
      </c>
      <c r="S145" s="162" t="n"/>
      <c r="T145" s="162" t="n"/>
      <c r="U145" s="162" t="n"/>
      <c r="V145" s="162" t="n"/>
      <c r="W145" s="162" t="n"/>
      <c r="X145" s="406">
        <f>SUM(J145:W145)</f>
        <v/>
      </c>
      <c r="Y145" s="162" t="inlineStr">
        <is>
          <t>对公</t>
        </is>
      </c>
      <c r="Z145" s="407" t="n"/>
      <c r="AA145" s="162" t="n"/>
      <c r="AB145" s="407" t="n"/>
      <c r="AC145" s="407" t="n"/>
      <c r="AD145" s="288" t="inlineStr">
        <is>
          <t>李嘉慧</t>
        </is>
      </c>
      <c r="AE145" s="352" t="n"/>
    </row>
    <row r="146" ht="29" customFormat="1" customHeight="1" s="406">
      <c r="A146" s="45" t="n">
        <v>45723</v>
      </c>
      <c r="B146" s="162" t="n">
        <v>31</v>
      </c>
      <c r="C146" s="162" t="inlineStr">
        <is>
          <t>李静50（6075）</t>
        </is>
      </c>
      <c r="D146" s="162" t="n"/>
      <c r="E146" s="162" t="n"/>
      <c r="F146" s="406" t="n">
        <v>1</v>
      </c>
      <c r="G146" s="253" t="n"/>
      <c r="H146" s="162" t="n"/>
      <c r="I146" s="162" t="n"/>
      <c r="J146" s="162" t="n"/>
      <c r="K146" s="162" t="n"/>
      <c r="L146" s="162" t="n"/>
      <c r="M146" s="162" t="n"/>
      <c r="N146" s="162" t="n"/>
      <c r="O146" s="162" t="n">
        <v>280</v>
      </c>
      <c r="P146" s="162" t="n"/>
      <c r="Q146" s="162" t="n"/>
      <c r="R146" s="162" t="n">
        <v>7</v>
      </c>
      <c r="S146" s="162" t="n"/>
      <c r="T146" s="162" t="n"/>
      <c r="U146" s="162" t="n"/>
      <c r="V146" s="162" t="n"/>
      <c r="W146" s="162" t="n"/>
      <c r="X146" s="406">
        <f>SUM(J146:W146)</f>
        <v/>
      </c>
      <c r="Y146" s="162" t="inlineStr">
        <is>
          <t>对公</t>
        </is>
      </c>
      <c r="Z146" s="407" t="n"/>
      <c r="AA146" s="162" t="n"/>
      <c r="AB146" s="407" t="n"/>
      <c r="AC146" s="407" t="n"/>
      <c r="AD146" s="253" t="inlineStr">
        <is>
          <t>罗茜</t>
        </is>
      </c>
    </row>
    <row r="147" ht="29" customFormat="1" customHeight="1" s="406">
      <c r="A147" s="45" t="n">
        <v>45723</v>
      </c>
      <c r="B147" s="411" t="n"/>
      <c r="C147" s="411" t="n"/>
      <c r="D147" s="162" t="n"/>
      <c r="E147" s="162" t="n"/>
      <c r="F147" s="414" t="n"/>
      <c r="G147" s="253" t="n"/>
      <c r="H147" s="162" t="n"/>
      <c r="I147" s="162" t="n"/>
      <c r="J147" s="162" t="n"/>
      <c r="K147" s="162" t="n"/>
      <c r="L147" s="162" t="n"/>
      <c r="M147" s="162" t="n"/>
      <c r="N147" s="162" t="n"/>
      <c r="O147" s="162" t="n">
        <v>1250</v>
      </c>
      <c r="P147" s="162" t="n"/>
      <c r="Q147" s="162" t="n"/>
      <c r="R147" s="162" t="n">
        <v>13</v>
      </c>
      <c r="S147" s="162" t="n"/>
      <c r="T147" s="162" t="n"/>
      <c r="U147" s="162" t="n"/>
      <c r="V147" s="162" t="n"/>
      <c r="W147" s="162" t="n"/>
      <c r="X147" s="406">
        <f>SUM(J147:W147)</f>
        <v/>
      </c>
      <c r="Y147" s="162" t="inlineStr">
        <is>
          <t>对公</t>
        </is>
      </c>
      <c r="Z147" s="407" t="n"/>
      <c r="AA147" s="162" t="n"/>
      <c r="AB147" s="407" t="n"/>
      <c r="AC147" s="407" t="n"/>
      <c r="AD147" s="253" t="n"/>
    </row>
    <row r="148" ht="29" customFormat="1" customHeight="1" s="63">
      <c r="A148" s="23" t="n">
        <v>45722</v>
      </c>
      <c r="B148" s="63" t="n">
        <v>18</v>
      </c>
      <c r="C148" s="53" t="inlineStr">
        <is>
          <t>陆春梅52（2528）</t>
        </is>
      </c>
      <c r="D148" s="350" t="n">
        <v>1</v>
      </c>
      <c r="E148" s="63" t="n"/>
      <c r="F148" s="63" t="n"/>
      <c r="G148" s="350" t="inlineStr">
        <is>
          <t>曾亚萍</t>
        </is>
      </c>
      <c r="H148" s="53" t="inlineStr">
        <is>
          <t>大朱姐</t>
        </is>
      </c>
      <c r="I148" s="53" t="n"/>
      <c r="J148" s="53">
        <f>295.2-L148</f>
        <v/>
      </c>
      <c r="K148" s="53" t="n">
        <v>835</v>
      </c>
      <c r="L148" s="53" t="n">
        <v>138</v>
      </c>
      <c r="M148" s="53" t="n"/>
      <c r="N148" s="53" t="n"/>
      <c r="O148" s="53" t="n"/>
      <c r="P148" s="53" t="n"/>
      <c r="Q148" s="53" t="n"/>
      <c r="R148" s="53" t="n"/>
      <c r="S148" s="53" t="n"/>
      <c r="T148" s="53" t="n"/>
      <c r="U148" s="53" t="n">
        <v>4</v>
      </c>
      <c r="V148" s="53" t="n"/>
      <c r="W148" s="53" t="n"/>
      <c r="X148" s="63">
        <f>SUM(J148:W148)</f>
        <v/>
      </c>
      <c r="Y148" s="53" t="inlineStr">
        <is>
          <t>对公</t>
        </is>
      </c>
      <c r="Z148" s="65" t="n"/>
      <c r="AA148" s="53" t="n"/>
      <c r="AB148" s="65" t="inlineStr">
        <is>
          <t>4元中单</t>
        </is>
      </c>
      <c r="AC148" s="65" t="n"/>
      <c r="AD148" s="350" t="inlineStr">
        <is>
          <t>罗茜</t>
        </is>
      </c>
    </row>
    <row r="149" ht="25" customFormat="1" customHeight="1" s="406">
      <c r="A149" s="45" t="n">
        <v>45724</v>
      </c>
      <c r="B149" s="162" t="n">
        <v>16</v>
      </c>
      <c r="C149" s="162" t="inlineStr">
        <is>
          <t>安纳斯塔西亚</t>
        </is>
      </c>
      <c r="D149" s="162" t="n"/>
      <c r="E149" s="162" t="n"/>
      <c r="F149" s="162" t="n">
        <v>1</v>
      </c>
      <c r="G149" s="162" t="n"/>
      <c r="H149" s="162" t="inlineStr">
        <is>
          <t>G9565</t>
        </is>
      </c>
      <c r="I149" s="162" t="n">
        <v>1638</v>
      </c>
      <c r="J149" s="162" t="n"/>
      <c r="K149" s="162" t="n"/>
      <c r="L149" s="162" t="n"/>
      <c r="M149" s="162" t="n"/>
      <c r="N149" s="162" t="n">
        <v>121</v>
      </c>
      <c r="O149" s="162" t="n">
        <v>120</v>
      </c>
      <c r="P149" s="162" t="n">
        <v>140</v>
      </c>
      <c r="Q149" s="162" t="n"/>
      <c r="R149" s="162" t="n">
        <v>7</v>
      </c>
      <c r="S149" s="162" t="n"/>
      <c r="T149" s="162" t="n"/>
      <c r="U149" s="162" t="n"/>
      <c r="V149" s="162" t="n"/>
      <c r="W149" s="162" t="n"/>
      <c r="X149" s="406">
        <f>SUM(J149:W149)</f>
        <v/>
      </c>
      <c r="Y149" s="162" t="inlineStr">
        <is>
          <t>对公</t>
        </is>
      </c>
      <c r="Z149" s="407" t="n"/>
      <c r="AA149" s="162" t="n"/>
      <c r="AB149" s="407" t="n"/>
      <c r="AC149" s="407" t="n"/>
      <c r="AD149" s="288" t="inlineStr">
        <is>
          <t>李嘉慧</t>
        </is>
      </c>
      <c r="AE149" s="352" t="n"/>
    </row>
    <row r="150" ht="25" customFormat="1" customHeight="1" s="406">
      <c r="A150" s="45" t="n">
        <v>45724</v>
      </c>
      <c r="B150" s="162" t="n">
        <v>6</v>
      </c>
      <c r="C150" s="162" t="inlineStr">
        <is>
          <t>王英香</t>
        </is>
      </c>
      <c r="D150" s="162" t="n"/>
      <c r="E150" s="162" t="n">
        <v>1</v>
      </c>
      <c r="F150" s="162" t="n"/>
      <c r="G150" s="162" t="inlineStr">
        <is>
          <t>方淑敏</t>
        </is>
      </c>
      <c r="H150" s="162" t="n"/>
      <c r="I150" s="162" t="n">
        <v>1638</v>
      </c>
      <c r="J150" s="162" t="n"/>
      <c r="K150" s="162" t="n"/>
      <c r="L150" s="162" t="n">
        <v>193.6</v>
      </c>
      <c r="M150" s="162" t="n"/>
      <c r="N150" s="162" t="n"/>
      <c r="O150" s="162" t="n"/>
      <c r="P150" s="162" t="n"/>
      <c r="Q150" s="162" t="n"/>
      <c r="R150" s="162" t="n">
        <v>30</v>
      </c>
      <c r="S150" s="162" t="n"/>
      <c r="T150" s="162" t="n"/>
      <c r="U150" s="162" t="n"/>
      <c r="V150" s="162" t="n"/>
      <c r="W150" s="162" t="n"/>
      <c r="X150" s="406" t="n">
        <v>223.6</v>
      </c>
      <c r="Y150" s="162" t="inlineStr">
        <is>
          <t>3.7对公</t>
        </is>
      </c>
      <c r="Z150" s="407" t="n"/>
      <c r="AA150" s="162" t="n"/>
      <c r="AB150" s="407" t="n"/>
      <c r="AC150" s="407" t="n"/>
      <c r="AD150" s="253" t="inlineStr">
        <is>
          <t>熊欢</t>
        </is>
      </c>
    </row>
    <row r="151" ht="25" customFormat="1" customHeight="1" s="406">
      <c r="A151" s="45" t="n">
        <v>45724</v>
      </c>
      <c r="B151" s="162" t="n">
        <v>91</v>
      </c>
      <c r="C151" s="162" t="inlineStr">
        <is>
          <t>罗鸿雁</t>
        </is>
      </c>
      <c r="D151" s="162" t="n"/>
      <c r="E151" s="162" t="n"/>
      <c r="F151" s="162" t="n">
        <v>1</v>
      </c>
      <c r="G151" s="162" t="n"/>
      <c r="H151" s="162" t="n"/>
      <c r="I151" s="162" t="n">
        <v>1638</v>
      </c>
      <c r="J151" s="162" t="n"/>
      <c r="K151" s="162" t="n"/>
      <c r="L151" s="162" t="n"/>
      <c r="M151" s="162" t="n"/>
      <c r="N151" s="162" t="n"/>
      <c r="O151" s="162" t="n"/>
      <c r="P151" s="162" t="n"/>
      <c r="Q151" s="162" t="n"/>
      <c r="R151" s="162" t="n"/>
      <c r="S151" s="162" t="n"/>
      <c r="T151" s="162" t="n">
        <v>12</v>
      </c>
      <c r="U151" s="162" t="n"/>
      <c r="V151" s="162" t="n"/>
      <c r="W151" s="162" t="n"/>
      <c r="X151" s="406" t="n">
        <v>12</v>
      </c>
      <c r="Y151" s="162" t="inlineStr">
        <is>
          <t>对公</t>
        </is>
      </c>
      <c r="Z151" s="407" t="n"/>
      <c r="AA151" s="162" t="n"/>
      <c r="AB151" s="407" t="n"/>
      <c r="AC151" s="407" t="n"/>
      <c r="AD151" s="253" t="inlineStr">
        <is>
          <t>吴永兰</t>
        </is>
      </c>
    </row>
    <row r="152" ht="25" customFormat="1" customHeight="1" s="406">
      <c r="A152" s="108" t="n">
        <v>45724</v>
      </c>
      <c r="B152" s="54" t="n">
        <v>5</v>
      </c>
      <c r="C152" s="54" t="inlineStr">
        <is>
          <t>雷瑶芝</t>
        </is>
      </c>
      <c r="D152" s="54" t="n"/>
      <c r="E152" s="54" t="n">
        <v>1</v>
      </c>
      <c r="F152" s="54" t="n"/>
      <c r="G152" s="54" t="inlineStr">
        <is>
          <t>沈苗苗</t>
        </is>
      </c>
      <c r="H152" s="54" t="n"/>
      <c r="I152" s="54" t="n"/>
      <c r="J152" s="54" t="n"/>
      <c r="K152" s="54" t="n"/>
      <c r="L152" s="54" t="n"/>
      <c r="M152" s="54" t="n"/>
      <c r="N152" s="54" t="n"/>
      <c r="O152" s="54" t="n"/>
      <c r="P152" s="54" t="n">
        <v>60</v>
      </c>
      <c r="Q152" s="54" t="n"/>
      <c r="R152" s="54" t="n"/>
      <c r="S152" s="54" t="n"/>
      <c r="T152" s="54" t="n"/>
      <c r="U152" s="54" t="n"/>
      <c r="V152" s="54" t="n"/>
      <c r="W152" s="54" t="n"/>
      <c r="X152" s="195">
        <f>SUM(J152:W152)</f>
        <v/>
      </c>
      <c r="Y152" s="54" t="inlineStr">
        <is>
          <t>对公</t>
        </is>
      </c>
      <c r="Z152" s="69" t="n"/>
      <c r="AA152" s="54" t="n"/>
      <c r="AB152" s="174" t="n"/>
      <c r="AC152" s="54" t="n"/>
      <c r="AD152" s="128" t="inlineStr">
        <is>
          <t>彭心怡</t>
        </is>
      </c>
    </row>
    <row r="153" ht="25" customFormat="1" customHeight="1" s="406">
      <c r="A153" s="108" t="n">
        <v>45724</v>
      </c>
      <c r="B153" s="412" t="n"/>
      <c r="C153" s="412" t="n"/>
      <c r="D153" s="54" t="n"/>
      <c r="E153" s="411" t="n"/>
      <c r="F153" s="54" t="n"/>
      <c r="G153" s="54" t="inlineStr">
        <is>
          <t>沈苗苗</t>
        </is>
      </c>
      <c r="H153" s="54" t="n"/>
      <c r="I153" s="54" t="n"/>
      <c r="J153" s="54" t="n">
        <v>99.2</v>
      </c>
      <c r="K153" s="54" t="n"/>
      <c r="L153" s="54" t="n"/>
      <c r="M153" s="54" t="n"/>
      <c r="N153" s="54" t="n"/>
      <c r="O153" s="54" t="n"/>
      <c r="P153" s="54" t="n"/>
      <c r="Q153" s="54" t="n"/>
      <c r="R153" s="54" t="n"/>
      <c r="S153" s="54" t="n"/>
      <c r="T153" s="54" t="n"/>
      <c r="U153" s="54" t="n"/>
      <c r="V153" s="54" t="n"/>
      <c r="W153" s="54" t="n"/>
      <c r="X153" s="195">
        <f>SUM(J153:W153)</f>
        <v/>
      </c>
      <c r="Y153" s="54" t="inlineStr">
        <is>
          <t>对公</t>
        </is>
      </c>
      <c r="Z153" s="69" t="n"/>
      <c r="AA153" s="54" t="n"/>
      <c r="AB153" s="54" t="n"/>
      <c r="AC153" s="54" t="n"/>
      <c r="AD153" s="128" t="inlineStr">
        <is>
          <t>彭心怡</t>
        </is>
      </c>
    </row>
    <row r="154" ht="25" customFormat="1" customHeight="1" s="406">
      <c r="A154" s="108" t="n">
        <v>45724</v>
      </c>
      <c r="B154" s="411" t="n"/>
      <c r="C154" s="411" t="n"/>
      <c r="D154" s="54" t="n"/>
      <c r="E154" s="135" t="n"/>
      <c r="F154" s="54" t="inlineStr">
        <is>
          <t>简易</t>
        </is>
      </c>
      <c r="G154" s="54" t="n"/>
      <c r="H154" s="54" t="n"/>
      <c r="I154" s="54" t="n"/>
      <c r="J154" s="54" t="n"/>
      <c r="K154" s="54" t="n"/>
      <c r="L154" s="54" t="n">
        <v>9</v>
      </c>
      <c r="M154" s="54" t="n"/>
      <c r="N154" s="54" t="n"/>
      <c r="O154" s="54" t="n"/>
      <c r="P154" s="54" t="n"/>
      <c r="Q154" s="54" t="n"/>
      <c r="R154" s="54" t="n"/>
      <c r="S154" s="54" t="n"/>
      <c r="T154" s="54" t="n"/>
      <c r="U154" s="54" t="n"/>
      <c r="V154" s="54" t="n"/>
      <c r="W154" s="54" t="n"/>
      <c r="X154" s="195">
        <f>SUM(J154:W154)</f>
        <v/>
      </c>
      <c r="Y154" s="54" t="inlineStr">
        <is>
          <t>对公</t>
        </is>
      </c>
      <c r="Z154" s="69" t="n"/>
      <c r="AA154" s="54" t="n"/>
      <c r="AB154" s="54" t="n"/>
      <c r="AC154" s="54" t="n"/>
      <c r="AD154" s="128" t="inlineStr">
        <is>
          <t>彭心怡</t>
        </is>
      </c>
    </row>
    <row r="155" ht="25" customFormat="1" customHeight="1" s="406">
      <c r="A155" s="108" t="n">
        <v>45724</v>
      </c>
      <c r="B155" s="54" t="n">
        <v>18</v>
      </c>
      <c r="C155" s="54" t="inlineStr">
        <is>
          <t>王湘萍</t>
        </is>
      </c>
      <c r="D155" s="54" t="n"/>
      <c r="E155" s="54" t="n"/>
      <c r="F155" s="54" t="n">
        <v>1</v>
      </c>
      <c r="G155" s="54" t="n"/>
      <c r="H155" s="54" t="inlineStr">
        <is>
          <t>曾3546</t>
        </is>
      </c>
      <c r="I155" s="54" t="n">
        <v>1638</v>
      </c>
      <c r="J155" s="54" t="n"/>
      <c r="K155" s="54" t="n"/>
      <c r="L155" s="54" t="n"/>
      <c r="M155" s="54" t="n"/>
      <c r="N155" s="54" t="n"/>
      <c r="O155" s="54" t="n">
        <v>410</v>
      </c>
      <c r="P155" s="54" t="n">
        <v>140</v>
      </c>
      <c r="Q155" s="54" t="n"/>
      <c r="R155" s="54" t="n">
        <v>11</v>
      </c>
      <c r="S155" s="54" t="n"/>
      <c r="T155" s="54" t="n"/>
      <c r="U155" s="54" t="n"/>
      <c r="V155" s="54" t="n"/>
      <c r="W155" s="54" t="n"/>
      <c r="X155" s="195">
        <f>SUM(J155:W155)</f>
        <v/>
      </c>
      <c r="Y155" s="54" t="inlineStr">
        <is>
          <t>对公</t>
        </is>
      </c>
      <c r="Z155" s="69" t="n"/>
      <c r="AA155" s="54" t="n"/>
      <c r="AB155" s="54" t="n"/>
      <c r="AC155" s="54" t="n"/>
      <c r="AD155" s="128" t="inlineStr">
        <is>
          <t>彭心怡</t>
        </is>
      </c>
    </row>
    <row r="156" ht="15" customFormat="1" customHeight="1" s="9">
      <c r="A156" s="45" t="n">
        <v>45724</v>
      </c>
      <c r="B156" s="33" t="n">
        <v>6</v>
      </c>
      <c r="C156" s="37" t="inlineStr">
        <is>
          <t>周小玲</t>
        </is>
      </c>
      <c r="D156" s="390" t="n"/>
      <c r="E156" s="33" t="n">
        <v>1</v>
      </c>
      <c r="F156" s="33" t="n"/>
      <c r="G156" s="37" t="inlineStr">
        <is>
          <t>刘英桃</t>
        </is>
      </c>
      <c r="H156" s="390" t="n"/>
      <c r="I156" s="390" t="n"/>
      <c r="J156" s="390" t="n">
        <v>24.6</v>
      </c>
      <c r="K156" s="390" t="n">
        <v>1057</v>
      </c>
      <c r="L156" s="287" t="n"/>
      <c r="M156" s="287" t="n"/>
      <c r="N156" s="390" t="n"/>
      <c r="O156" s="390" t="n"/>
      <c r="P156" s="390" t="n"/>
      <c r="Q156" s="390" t="n"/>
      <c r="R156" s="390" t="n"/>
      <c r="S156" s="390" t="n"/>
      <c r="V156" s="287" t="n"/>
      <c r="W156" s="390" t="n"/>
      <c r="X156" s="406">
        <f>SUM(J156:S156)</f>
        <v/>
      </c>
      <c r="Y156" s="162" t="inlineStr">
        <is>
          <t>对公</t>
        </is>
      </c>
    </row>
    <row r="157" ht="15" customFormat="1" customHeight="1" s="9">
      <c r="A157" s="45" t="n">
        <v>45724</v>
      </c>
      <c r="B157" s="33" t="n">
        <v>13</v>
      </c>
      <c r="C157" s="225" t="inlineStr">
        <is>
          <t>马朝霞</t>
        </is>
      </c>
      <c r="D157" s="390" t="n"/>
      <c r="E157" s="390" t="n">
        <v>1</v>
      </c>
      <c r="F157" s="283" t="n"/>
      <c r="G157" s="225" t="inlineStr">
        <is>
          <t>刘英桃</t>
        </is>
      </c>
      <c r="H157" s="390" t="n"/>
      <c r="I157" s="390" t="n"/>
      <c r="J157" s="390" t="n">
        <v>33.8</v>
      </c>
      <c r="K157" s="390" t="n">
        <v>799</v>
      </c>
      <c r="L157" s="287" t="n"/>
      <c r="M157" s="287" t="n"/>
      <c r="N157" s="390" t="n"/>
      <c r="O157" s="390" t="n"/>
      <c r="P157" s="390" t="n"/>
      <c r="Q157" s="390" t="n"/>
      <c r="R157" s="390" t="n"/>
      <c r="S157" s="390" t="n"/>
      <c r="V157" s="287" t="n"/>
      <c r="W157" s="390" t="n"/>
      <c r="X157" s="406">
        <f>SUM(J157:S157)</f>
        <v/>
      </c>
      <c r="Y157" s="390" t="inlineStr">
        <is>
          <t>对公</t>
        </is>
      </c>
    </row>
    <row r="158" ht="25" customFormat="1" customHeight="1" s="406">
      <c r="A158" s="45" t="n">
        <v>45724</v>
      </c>
      <c r="B158" s="162" t="n">
        <v>1</v>
      </c>
      <c r="C158" s="162" t="inlineStr">
        <is>
          <t>童娅</t>
        </is>
      </c>
      <c r="D158" s="406" t="n"/>
      <c r="E158" s="253" t="n">
        <v>1</v>
      </c>
      <c r="F158" s="406" t="n"/>
      <c r="G158" s="253" t="inlineStr">
        <is>
          <t>曾亚萍</t>
        </is>
      </c>
      <c r="H158" s="162" t="n"/>
      <c r="I158" s="162" t="n">
        <v>1638</v>
      </c>
      <c r="J158" s="162" t="n"/>
      <c r="K158" s="162" t="n"/>
      <c r="L158" s="162" t="n"/>
      <c r="M158" s="162" t="n"/>
      <c r="N158" s="162" t="n"/>
      <c r="O158" s="162" t="n"/>
      <c r="P158" s="162" t="n">
        <v>360</v>
      </c>
      <c r="Q158" s="162" t="n"/>
      <c r="R158" s="162" t="n"/>
      <c r="S158" s="162" t="n"/>
      <c r="T158" s="162" t="n"/>
      <c r="U158" s="162" t="n"/>
      <c r="V158" s="162" t="n"/>
      <c r="W158" s="162" t="n"/>
      <c r="X158" s="406" t="n">
        <v>360</v>
      </c>
      <c r="Y158" s="162" t="inlineStr">
        <is>
          <t>3.7对公</t>
        </is>
      </c>
      <c r="Z158" s="407" t="n"/>
      <c r="AA158" s="162" t="n"/>
      <c r="AB158" s="407" t="n"/>
      <c r="AC158" s="407" t="n"/>
      <c r="AD158" s="253" t="n"/>
    </row>
    <row r="159" ht="25" customFormat="1" customHeight="1" s="406">
      <c r="A159" s="45" t="n">
        <v>45724</v>
      </c>
      <c r="B159" s="162" t="n"/>
      <c r="C159" s="162" t="inlineStr">
        <is>
          <t>徐春花</t>
        </is>
      </c>
      <c r="D159" s="406" t="n"/>
      <c r="E159" s="253" t="inlineStr">
        <is>
          <t>复诊</t>
        </is>
      </c>
      <c r="F159" s="406" t="n"/>
      <c r="G159" s="253" t="inlineStr">
        <is>
          <t>曾亚萍</t>
        </is>
      </c>
      <c r="H159" s="162" t="n"/>
      <c r="I159" s="162" t="n">
        <v>1638</v>
      </c>
      <c r="J159" s="162" t="n"/>
      <c r="K159" s="162" t="n">
        <v>823</v>
      </c>
      <c r="L159" s="162" t="n"/>
      <c r="M159" s="162" t="n"/>
      <c r="N159" s="162" t="n"/>
      <c r="O159" s="162" t="n"/>
      <c r="P159" s="162" t="n"/>
      <c r="Q159" s="162" t="n"/>
      <c r="R159" s="162" t="n"/>
      <c r="S159" s="162" t="n"/>
      <c r="T159" s="162" t="n"/>
      <c r="U159" s="162" t="n"/>
      <c r="V159" s="162" t="n"/>
      <c r="W159" s="162" t="n"/>
      <c r="X159" s="406" t="n">
        <v>823</v>
      </c>
      <c r="Y159" s="162" t="inlineStr">
        <is>
          <t>3.7对公</t>
        </is>
      </c>
      <c r="Z159" s="407" t="n"/>
      <c r="AA159" s="162" t="n"/>
      <c r="AB159" s="407" t="n"/>
      <c r="AC159" s="407" t="n"/>
      <c r="AD159" s="253" t="n"/>
    </row>
    <row r="160" ht="29" customFormat="1" customHeight="1" s="406">
      <c r="A160" s="45" t="n">
        <v>45724</v>
      </c>
      <c r="B160" s="162" t="n">
        <v>35</v>
      </c>
      <c r="C160" s="162" t="inlineStr">
        <is>
          <t>陆春梅52（2528）</t>
        </is>
      </c>
      <c r="D160" s="162" t="n"/>
      <c r="E160" s="162" t="n">
        <v>1</v>
      </c>
      <c r="F160" s="406" t="n"/>
      <c r="G160" s="253" t="inlineStr">
        <is>
          <t>曾亚萍</t>
        </is>
      </c>
      <c r="H160" s="162" t="n"/>
      <c r="I160" s="162" t="n">
        <v>1638</v>
      </c>
      <c r="J160" s="162" t="n">
        <v>570.08</v>
      </c>
      <c r="K160" s="162" t="n">
        <v>318</v>
      </c>
      <c r="L160" s="162" t="n">
        <v>69</v>
      </c>
      <c r="M160" s="162" t="n"/>
      <c r="N160" s="162" t="n"/>
      <c r="O160" s="162" t="n"/>
      <c r="P160" s="162" t="n">
        <v>60</v>
      </c>
      <c r="Q160" s="162" t="n"/>
      <c r="R160" s="162" t="n"/>
      <c r="S160" s="162" t="n"/>
      <c r="T160" s="162" t="n"/>
      <c r="U160" s="162" t="n"/>
      <c r="V160" s="162" t="n"/>
      <c r="W160" s="162" t="n"/>
      <c r="X160" s="406" t="n">
        <v>1017.08</v>
      </c>
      <c r="Y160" s="162" t="inlineStr">
        <is>
          <t>对公</t>
        </is>
      </c>
      <c r="Z160" s="407" t="n"/>
      <c r="AA160" s="162" t="n"/>
      <c r="AB160" s="407" t="n"/>
      <c r="AC160" s="407" t="n"/>
      <c r="AD160" s="253" t="n"/>
    </row>
    <row r="161" ht="29" customFormat="1" customHeight="1" s="336">
      <c r="A161" s="45" t="n">
        <v>45724</v>
      </c>
      <c r="B161" s="162" t="n">
        <v>41</v>
      </c>
      <c r="C161" s="162" t="inlineStr">
        <is>
          <t>苏凤欣49（5459）</t>
        </is>
      </c>
      <c r="D161" s="162" t="n"/>
      <c r="E161" s="162" t="n">
        <v>1</v>
      </c>
      <c r="F161" s="162" t="n"/>
      <c r="G161" s="162" t="inlineStr">
        <is>
          <t>孙静</t>
        </is>
      </c>
      <c r="H161" s="162" t="n"/>
      <c r="I161" s="162" t="n">
        <v>1638</v>
      </c>
      <c r="J161" s="162" t="n"/>
      <c r="K161" s="162" t="n"/>
      <c r="L161" s="162" t="n"/>
      <c r="M161" s="162" t="n">
        <v>996</v>
      </c>
      <c r="N161" s="162" t="n"/>
      <c r="O161" s="162" t="n"/>
      <c r="P161" s="162" t="n">
        <v>360</v>
      </c>
      <c r="Q161" s="162" t="n"/>
      <c r="R161" s="162" t="n"/>
      <c r="S161" s="162" t="n"/>
      <c r="T161" s="162" t="n"/>
      <c r="U161" s="162" t="n"/>
      <c r="V161" s="162" t="n"/>
      <c r="W161" s="162" t="n"/>
      <c r="X161" s="406" t="n">
        <v>1356</v>
      </c>
      <c r="Y161" s="162" t="inlineStr">
        <is>
          <t>对公</t>
        </is>
      </c>
      <c r="Z161" s="407" t="n"/>
      <c r="AA161" s="162" t="n"/>
      <c r="AB161" s="353" t="inlineStr">
        <is>
          <t>（食）降同乐叶酸多维片*1、（食）玑纯豇豆酵母复合片（肌醇）
*1</t>
        </is>
      </c>
      <c r="AC161" s="407" t="n"/>
      <c r="AD161" s="253" t="n"/>
    </row>
    <row r="162" ht="29" customFormat="1" customHeight="1" s="406">
      <c r="A162" s="45" t="n">
        <v>45724</v>
      </c>
      <c r="B162" s="162" t="n">
        <v>55</v>
      </c>
      <c r="C162" s="162" t="inlineStr">
        <is>
          <t>徐春花</t>
        </is>
      </c>
      <c r="D162" s="162" t="n"/>
      <c r="E162" s="162" t="n">
        <v>1</v>
      </c>
      <c r="F162" s="162" t="n"/>
      <c r="G162" s="162" t="inlineStr">
        <is>
          <t>孙静</t>
        </is>
      </c>
      <c r="H162" s="162" t="n"/>
      <c r="I162" s="162" t="n">
        <v>1638</v>
      </c>
      <c r="J162" s="162" t="n"/>
      <c r="K162" s="162" t="n"/>
      <c r="L162" s="162" t="n">
        <v>394</v>
      </c>
      <c r="M162" s="162" t="n"/>
      <c r="N162" s="162" t="n"/>
      <c r="O162" s="162" t="n"/>
      <c r="P162" s="162" t="n"/>
      <c r="Q162" s="162" t="n"/>
      <c r="R162" s="162" t="n"/>
      <c r="S162" s="162" t="n"/>
      <c r="T162" s="162" t="n"/>
      <c r="U162" s="162" t="n"/>
      <c r="V162" s="162" t="n"/>
      <c r="W162" s="162" t="n"/>
      <c r="X162" s="406" t="n">
        <v>394</v>
      </c>
      <c r="Y162" s="162" t="inlineStr">
        <is>
          <t>对公</t>
        </is>
      </c>
      <c r="Z162" s="407" t="n"/>
      <c r="AA162" s="162" t="n"/>
      <c r="AB162" s="407" t="inlineStr">
        <is>
          <t>补佳乐*2、地屈*2</t>
        </is>
      </c>
      <c r="AC162" s="407" t="n"/>
      <c r="AD162" s="253" t="n"/>
    </row>
    <row r="163" ht="29" customFormat="1" customHeight="1" s="406">
      <c r="A163" s="45" t="n">
        <v>45724</v>
      </c>
      <c r="B163" s="162" t="n">
        <v>58</v>
      </c>
      <c r="C163" s="162" t="inlineStr">
        <is>
          <t>邵梦悦</t>
        </is>
      </c>
      <c r="D163" s="162" t="n"/>
      <c r="E163" s="162" t="n"/>
      <c r="F163" s="162" t="n">
        <v>1</v>
      </c>
      <c r="G163" s="162" t="n"/>
      <c r="H163" s="162" t="n"/>
      <c r="I163" s="162" t="n">
        <v>1638</v>
      </c>
      <c r="J163" s="162" t="n"/>
      <c r="K163" s="162" t="n"/>
      <c r="L163" s="162" t="n"/>
      <c r="M163" s="162" t="n"/>
      <c r="N163" s="162" t="n"/>
      <c r="O163" s="162" t="n">
        <v>2418</v>
      </c>
      <c r="P163" s="162" t="n">
        <v>380</v>
      </c>
      <c r="Q163" s="162" t="n"/>
      <c r="R163" s="162" t="n">
        <v>26</v>
      </c>
      <c r="S163" s="162" t="n"/>
      <c r="T163" s="162" t="n"/>
      <c r="U163" s="162" t="n"/>
      <c r="V163" s="162" t="n"/>
      <c r="W163" s="162" t="n"/>
      <c r="X163" s="406" t="n">
        <v>2824</v>
      </c>
      <c r="Y163" s="162" t="inlineStr">
        <is>
          <t>对公</t>
        </is>
      </c>
      <c r="Z163" s="407" t="n"/>
      <c r="AA163" s="162" t="n"/>
      <c r="AB163" s="407" t="n"/>
      <c r="AC163" s="407" t="n"/>
      <c r="AD163" s="253" t="n"/>
    </row>
    <row r="164" ht="29" customFormat="1" customHeight="1" s="406">
      <c r="A164" s="45" t="n">
        <v>45724</v>
      </c>
      <c r="B164" s="162" t="n">
        <v>63</v>
      </c>
      <c r="C164" s="162" t="inlineStr">
        <is>
          <t>陈军宇</t>
        </is>
      </c>
      <c r="D164" s="162" t="n"/>
      <c r="E164" s="162" t="n"/>
      <c r="F164" s="162" t="n">
        <v>1</v>
      </c>
      <c r="G164" s="162" t="n"/>
      <c r="H164" s="162" t="n"/>
      <c r="I164" s="162" t="n">
        <v>1638</v>
      </c>
      <c r="J164" s="162" t="n"/>
      <c r="K164" s="162" t="n"/>
      <c r="L164" s="162" t="n"/>
      <c r="M164" s="162" t="n"/>
      <c r="N164" s="162" t="n"/>
      <c r="O164" s="162" t="n">
        <v>2241</v>
      </c>
      <c r="P164" s="162" t="n"/>
      <c r="Q164" s="162" t="n"/>
      <c r="R164" s="162" t="n">
        <v>11</v>
      </c>
      <c r="S164" s="162" t="n"/>
      <c r="T164" s="162" t="n"/>
      <c r="U164" s="162" t="n"/>
      <c r="V164" s="162" t="n"/>
      <c r="W164" s="162" t="n"/>
      <c r="X164" s="406" t="n">
        <v>2252</v>
      </c>
      <c r="Y164" s="162" t="inlineStr">
        <is>
          <t>对公</t>
        </is>
      </c>
      <c r="Z164" s="407" t="n"/>
      <c r="AA164" s="162" t="n"/>
      <c r="AB164" s="407" t="n"/>
      <c r="AC164" s="407" t="n"/>
      <c r="AD164" s="253" t="n"/>
    </row>
    <row r="165" ht="29" customFormat="1" customHeight="1" s="406">
      <c r="A165" s="45" t="n">
        <v>45724</v>
      </c>
      <c r="B165" s="162" t="n">
        <v>65</v>
      </c>
      <c r="C165" s="162" t="inlineStr">
        <is>
          <t>周静</t>
        </is>
      </c>
      <c r="D165" s="162" t="n"/>
      <c r="E165" s="162" t="n">
        <v>1</v>
      </c>
      <c r="F165" s="162" t="n"/>
      <c r="G165" s="162" t="inlineStr">
        <is>
          <t>孙静</t>
        </is>
      </c>
      <c r="H165" s="162" t="n"/>
      <c r="I165" s="162" t="n">
        <v>1638</v>
      </c>
      <c r="J165" s="162" t="n"/>
      <c r="K165" s="162" t="n"/>
      <c r="L165" s="162" t="n"/>
      <c r="M165" s="162" t="n"/>
      <c r="N165" s="162" t="n"/>
      <c r="O165" s="162" t="n"/>
      <c r="P165" s="162" t="n">
        <v>140</v>
      </c>
      <c r="Q165" s="162" t="n"/>
      <c r="R165" s="162" t="n"/>
      <c r="S165" s="162" t="n"/>
      <c r="T165" s="162" t="n"/>
      <c r="U165" s="162" t="n"/>
      <c r="V165" s="162" t="n"/>
      <c r="W165" s="162" t="n"/>
      <c r="X165" s="406" t="n">
        <v>140</v>
      </c>
      <c r="Y165" s="162" t="inlineStr">
        <is>
          <t>对公</t>
        </is>
      </c>
      <c r="Z165" s="407" t="n"/>
      <c r="AA165" s="162" t="n"/>
      <c r="AB165" s="407" t="n"/>
      <c r="AC165" s="407" t="n"/>
      <c r="AD165" s="253" t="n"/>
    </row>
    <row r="166" ht="25" customFormat="1" customHeight="1" s="406">
      <c r="A166" s="45" t="n">
        <v>45725</v>
      </c>
      <c r="B166" s="382" t="n"/>
      <c r="C166" s="382" t="inlineStr">
        <is>
          <t>王英香</t>
        </is>
      </c>
      <c r="D166" s="162" t="n"/>
      <c r="E166" s="53" t="inlineStr">
        <is>
          <t>退3.7</t>
        </is>
      </c>
      <c r="F166" s="162" t="n"/>
      <c r="G166" s="162" t="inlineStr">
        <is>
          <t>方淑敏</t>
        </is>
      </c>
      <c r="H166" s="162" t="n"/>
      <c r="I166" s="162" t="n">
        <v>1638</v>
      </c>
      <c r="J166" s="162" t="n"/>
      <c r="K166" s="162" t="n"/>
      <c r="L166" s="162" t="n">
        <v>-80</v>
      </c>
      <c r="M166" s="162" t="n"/>
      <c r="N166" s="162" t="n"/>
      <c r="O166" s="162" t="n"/>
      <c r="P166" s="162" t="n"/>
      <c r="Q166" s="162" t="n"/>
      <c r="R166" s="162" t="n"/>
      <c r="S166" s="162" t="n"/>
      <c r="T166" s="162" t="n"/>
      <c r="U166" s="162" t="n"/>
      <c r="V166" s="162" t="n"/>
      <c r="W166" s="162" t="n"/>
      <c r="X166" s="406" t="n">
        <v>-80</v>
      </c>
      <c r="Y166" s="162" t="inlineStr">
        <is>
          <t>3.8对公</t>
        </is>
      </c>
      <c r="Z166" s="407" t="n"/>
      <c r="AA166" s="162" t="n"/>
      <c r="AB166" s="407" t="inlineStr">
        <is>
          <t>退西药</t>
        </is>
      </c>
      <c r="AC166" s="407" t="n"/>
      <c r="AD166" s="253" t="inlineStr">
        <is>
          <t>熊欢</t>
        </is>
      </c>
    </row>
    <row r="167" ht="25" customFormat="1" customHeight="1" s="331">
      <c r="A167" s="45" t="n">
        <v>45725</v>
      </c>
      <c r="B167" s="162" t="n">
        <v>35</v>
      </c>
      <c r="C167" s="162" t="inlineStr">
        <is>
          <t>王伟英</t>
        </is>
      </c>
      <c r="D167" s="162" t="n"/>
      <c r="E167" s="162" t="n">
        <v>1</v>
      </c>
      <c r="F167" s="162" t="n"/>
      <c r="G167" s="162" t="inlineStr">
        <is>
          <t>王海燕</t>
        </is>
      </c>
      <c r="H167" s="162" t="n"/>
      <c r="I167" s="162" t="n">
        <v>1638</v>
      </c>
      <c r="J167" s="162" t="n"/>
      <c r="K167" s="162" t="n"/>
      <c r="L167" s="162" t="n"/>
      <c r="M167" s="162" t="n"/>
      <c r="N167" s="162" t="n">
        <v>121</v>
      </c>
      <c r="O167" s="162" t="n"/>
      <c r="P167" s="162" t="n"/>
      <c r="Q167" s="162" t="n"/>
      <c r="R167" s="162" t="n">
        <v>7</v>
      </c>
      <c r="S167" s="162" t="n"/>
      <c r="T167" s="162" t="n"/>
      <c r="U167" s="162" t="n"/>
      <c r="V167" s="162" t="n"/>
      <c r="W167" s="162" t="n"/>
      <c r="X167" s="406" t="n">
        <v>128</v>
      </c>
      <c r="Y167" s="162" t="inlineStr">
        <is>
          <t>对公</t>
        </is>
      </c>
      <c r="Z167" s="407" t="n"/>
      <c r="AA167" s="162" t="n"/>
      <c r="AB167" s="407" t="n"/>
      <c r="AC167" s="407" t="n"/>
      <c r="AD167" s="253" t="inlineStr">
        <is>
          <t>熊欢</t>
        </is>
      </c>
    </row>
    <row r="168" ht="25" customFormat="1" customHeight="1" s="331">
      <c r="A168" s="45" t="n">
        <v>45725</v>
      </c>
      <c r="B168" s="412" t="n"/>
      <c r="C168" s="412" t="n"/>
      <c r="D168" s="162" t="n"/>
      <c r="E168" s="411" t="n"/>
      <c r="F168" s="162" t="n"/>
      <c r="G168" s="162" t="inlineStr">
        <is>
          <t>王海燕</t>
        </is>
      </c>
      <c r="H168" s="162" t="n"/>
      <c r="I168" s="162" t="n">
        <v>1638</v>
      </c>
      <c r="J168" s="162" t="n"/>
      <c r="K168" s="162" t="n"/>
      <c r="L168" s="162" t="n">
        <v>436</v>
      </c>
      <c r="M168" s="162" t="n"/>
      <c r="N168" s="162" t="n">
        <v>121</v>
      </c>
      <c r="O168" s="162" t="n">
        <v>570</v>
      </c>
      <c r="P168" s="162" t="n"/>
      <c r="Q168" s="162" t="n"/>
      <c r="R168" s="162" t="n">
        <v>11</v>
      </c>
      <c r="S168" s="162" t="n"/>
      <c r="T168" s="162" t="n"/>
      <c r="U168" s="162" t="n"/>
      <c r="V168" s="162" t="n"/>
      <c r="W168" s="162" t="n"/>
      <c r="X168" s="406" t="n">
        <v>1138</v>
      </c>
      <c r="Y168" s="162" t="inlineStr">
        <is>
          <t>对公</t>
        </is>
      </c>
      <c r="Z168" s="407" t="n"/>
      <c r="AA168" s="162" t="n"/>
      <c r="AB168" s="407" t="n"/>
      <c r="AC168" s="407" t="n"/>
      <c r="AD168" s="253" t="inlineStr">
        <is>
          <t>熊欢</t>
        </is>
      </c>
    </row>
    <row r="169" ht="25" customFormat="1" customHeight="1" s="331">
      <c r="A169" s="45" t="n">
        <v>45725</v>
      </c>
      <c r="B169" s="411" t="n"/>
      <c r="C169" s="411" t="n"/>
      <c r="D169" s="162" t="n"/>
      <c r="E169" s="254" t="n"/>
      <c r="F169" s="162" t="inlineStr">
        <is>
          <t>简易</t>
        </is>
      </c>
      <c r="G169" s="162" t="n"/>
      <c r="H169" s="162" t="n"/>
      <c r="I169" s="162" t="n">
        <v>1638</v>
      </c>
      <c r="J169" s="162" t="n"/>
      <c r="K169" s="162" t="n"/>
      <c r="L169" s="162" t="n"/>
      <c r="M169" s="162" t="n"/>
      <c r="N169" s="162" t="n"/>
      <c r="O169" s="162" t="n"/>
      <c r="P169" s="162" t="n"/>
      <c r="Q169" s="162" t="n"/>
      <c r="R169" s="162" t="n"/>
      <c r="S169" s="162" t="n">
        <v>5</v>
      </c>
      <c r="T169" s="162" t="n"/>
      <c r="U169" s="162" t="n"/>
      <c r="V169" s="162" t="n"/>
      <c r="W169" s="162" t="n"/>
      <c r="X169" s="406" t="n">
        <v>5</v>
      </c>
      <c r="Y169" s="162" t="inlineStr">
        <is>
          <t>对公</t>
        </is>
      </c>
      <c r="Z169" s="407" t="n"/>
      <c r="AA169" s="162" t="n"/>
      <c r="AB169" s="407" t="n"/>
      <c r="AC169" s="407" t="n"/>
      <c r="AD169" s="253" t="inlineStr">
        <is>
          <t>熊欢</t>
        </is>
      </c>
    </row>
    <row r="170" ht="25" customFormat="1" customHeight="1" s="331">
      <c r="A170" s="45" t="n">
        <v>45725</v>
      </c>
      <c r="B170" s="162" t="n">
        <v>37</v>
      </c>
      <c r="C170" s="162" t="inlineStr">
        <is>
          <t>李兰22（0309）</t>
        </is>
      </c>
      <c r="D170" s="162" t="n"/>
      <c r="E170" s="162" t="n">
        <v>1</v>
      </c>
      <c r="F170" s="162" t="n"/>
      <c r="G170" s="162" t="inlineStr">
        <is>
          <t>王海燕</t>
        </is>
      </c>
      <c r="H170" s="162" t="n"/>
      <c r="I170" s="162" t="n">
        <v>1638</v>
      </c>
      <c r="J170" s="162" t="n"/>
      <c r="K170" s="162" t="n"/>
      <c r="L170" s="162" t="n">
        <v>261</v>
      </c>
      <c r="M170" s="162" t="n"/>
      <c r="N170" s="162" t="n"/>
      <c r="O170" s="162" t="n"/>
      <c r="P170" s="162" t="n"/>
      <c r="Q170" s="162" t="n"/>
      <c r="R170" s="162" t="n">
        <v>30</v>
      </c>
      <c r="S170" s="162" t="n"/>
      <c r="T170" s="162" t="n"/>
      <c r="U170" s="162" t="n"/>
      <c r="V170" s="162" t="n"/>
      <c r="W170" s="162" t="n"/>
      <c r="X170" s="406" t="n">
        <v>291</v>
      </c>
      <c r="Y170" s="162" t="inlineStr">
        <is>
          <t>对公</t>
        </is>
      </c>
      <c r="Z170" s="407" t="n"/>
      <c r="AA170" s="162" t="n"/>
      <c r="AB170" s="407" t="n"/>
      <c r="AC170" s="407" t="n"/>
      <c r="AD170" s="253" t="inlineStr">
        <is>
          <t>熊欢</t>
        </is>
      </c>
    </row>
    <row r="171" ht="25" customFormat="1" customHeight="1" s="406">
      <c r="A171" s="45" t="n">
        <v>45725</v>
      </c>
      <c r="B171" s="162" t="n">
        <v>54</v>
      </c>
      <c r="C171" s="162" t="inlineStr">
        <is>
          <t>罗鸿雁</t>
        </is>
      </c>
      <c r="D171" s="162" t="n"/>
      <c r="E171" s="162" t="n"/>
      <c r="F171" s="162" t="n">
        <v>1</v>
      </c>
      <c r="G171" s="162" t="n"/>
      <c r="H171" s="162" t="n"/>
      <c r="I171" s="162" t="n">
        <v>1638</v>
      </c>
      <c r="J171" s="162" t="n"/>
      <c r="K171" s="162" t="n"/>
      <c r="L171" s="162" t="n"/>
      <c r="M171" s="162" t="n"/>
      <c r="N171" s="162" t="n"/>
      <c r="O171" s="162" t="n"/>
      <c r="P171" s="162" t="n"/>
      <c r="Q171" s="162" t="n"/>
      <c r="R171" s="162" t="n"/>
      <c r="S171" s="162" t="n"/>
      <c r="T171" s="162" t="n">
        <v>12</v>
      </c>
      <c r="U171" s="162" t="n"/>
      <c r="V171" s="162" t="n"/>
      <c r="W171" s="162" t="n"/>
      <c r="X171" s="406" t="n">
        <v>12</v>
      </c>
      <c r="Y171" s="162" t="inlineStr">
        <is>
          <t>对公</t>
        </is>
      </c>
      <c r="Z171" s="407" t="n"/>
      <c r="AA171" s="162" t="n"/>
      <c r="AB171" s="407" t="n"/>
      <c r="AC171" s="407" t="n"/>
      <c r="AD171" s="253" t="inlineStr">
        <is>
          <t>熊欢</t>
        </is>
      </c>
    </row>
    <row r="172" ht="25" customFormat="1" customHeight="1" s="406">
      <c r="A172" s="45" t="n">
        <v>45725</v>
      </c>
      <c r="B172" s="411" t="n"/>
      <c r="C172" s="411" t="n"/>
      <c r="D172" s="162" t="n"/>
      <c r="E172" s="162" t="n"/>
      <c r="F172" s="411" t="n"/>
      <c r="G172" s="162" t="n"/>
      <c r="H172" s="162" t="n"/>
      <c r="I172" s="162" t="n">
        <v>1638</v>
      </c>
      <c r="J172" s="162" t="n"/>
      <c r="K172" s="162" t="n"/>
      <c r="L172" s="162" t="n">
        <v>178</v>
      </c>
      <c r="M172" s="162" t="n"/>
      <c r="N172" s="162" t="n"/>
      <c r="O172" s="162" t="n"/>
      <c r="P172" s="162" t="n"/>
      <c r="Q172" s="162" t="n"/>
      <c r="R172" s="162" t="n"/>
      <c r="S172" s="162" t="n"/>
      <c r="T172" s="162" t="n">
        <v>6</v>
      </c>
      <c r="U172" s="162" t="n"/>
      <c r="V172" s="162" t="n"/>
      <c r="W172" s="162" t="n"/>
      <c r="X172" s="406" t="n">
        <v>184</v>
      </c>
      <c r="Y172" s="162" t="inlineStr">
        <is>
          <t>对公</t>
        </is>
      </c>
      <c r="Z172" s="407" t="n"/>
      <c r="AA172" s="162" t="n"/>
      <c r="AB172" s="407" t="inlineStr">
        <is>
          <t>凝胶1支</t>
        </is>
      </c>
      <c r="AC172" s="407" t="n"/>
      <c r="AD172" s="253" t="inlineStr">
        <is>
          <t>熊欢</t>
        </is>
      </c>
    </row>
    <row r="173" ht="25" customFormat="1" customHeight="1" s="63">
      <c r="A173" s="23" t="n">
        <v>45725</v>
      </c>
      <c r="B173" s="53" t="n">
        <v>5</v>
      </c>
      <c r="C173" s="53" t="inlineStr">
        <is>
          <t>吴丽61（8385）</t>
        </is>
      </c>
      <c r="D173" s="53" t="n"/>
      <c r="E173" s="53" t="n">
        <v>1</v>
      </c>
      <c r="F173" s="53" t="n"/>
      <c r="G173" s="53" t="inlineStr">
        <is>
          <t>章琼</t>
        </is>
      </c>
      <c r="H173" s="53" t="n"/>
      <c r="I173" s="53" t="n">
        <v>1638</v>
      </c>
      <c r="J173" s="53" t="n"/>
      <c r="K173" s="53" t="n"/>
      <c r="L173" s="53" t="n"/>
      <c r="M173" s="53" t="n"/>
      <c r="N173" s="53" t="n">
        <v>180</v>
      </c>
      <c r="O173" s="53" t="n">
        <v>650</v>
      </c>
      <c r="P173" s="53" t="n"/>
      <c r="Q173" s="53" t="n"/>
      <c r="R173" s="53" t="n">
        <v>15</v>
      </c>
      <c r="S173" s="53" t="n"/>
      <c r="T173" s="53" t="n"/>
      <c r="U173" s="53" t="n"/>
      <c r="V173" s="53" t="n"/>
      <c r="W173" s="53" t="n"/>
      <c r="X173" s="63" t="n">
        <v>845</v>
      </c>
      <c r="Y173" s="53" t="inlineStr">
        <is>
          <t>对公</t>
        </is>
      </c>
      <c r="Z173" s="65" t="n"/>
      <c r="AA173" s="53" t="n"/>
      <c r="AB173" s="146" t="n"/>
      <c r="AC173" s="53" t="n"/>
      <c r="AD173" s="350" t="inlineStr">
        <is>
          <t>彭心怡</t>
        </is>
      </c>
    </row>
    <row r="174" ht="25" customFormat="1" customHeight="1" s="63">
      <c r="A174" s="23" t="n">
        <v>45725</v>
      </c>
      <c r="B174" s="53" t="n">
        <v>14</v>
      </c>
      <c r="C174" s="53" t="inlineStr">
        <is>
          <t>阳修月</t>
        </is>
      </c>
      <c r="D174" s="53" t="n"/>
      <c r="E174" s="53" t="n">
        <v>1</v>
      </c>
      <c r="F174" s="53" t="n"/>
      <c r="G174" s="53" t="inlineStr">
        <is>
          <t>章琼</t>
        </is>
      </c>
      <c r="H174" s="53" t="n"/>
      <c r="I174" s="53" t="n">
        <v>1638</v>
      </c>
      <c r="J174" s="53" t="n"/>
      <c r="K174" s="53" t="n"/>
      <c r="L174" s="53" t="n">
        <v>1005</v>
      </c>
      <c r="M174" s="53" t="n"/>
      <c r="N174" s="53" t="n">
        <v>180</v>
      </c>
      <c r="O174" s="53" t="n">
        <v>685</v>
      </c>
      <c r="P174" s="53" t="n">
        <v>200</v>
      </c>
      <c r="Q174" s="53" t="n"/>
      <c r="R174" s="53" t="n">
        <v>15</v>
      </c>
      <c r="S174" s="53" t="n"/>
      <c r="T174" s="53" t="n"/>
      <c r="U174" s="53" t="n"/>
      <c r="V174" s="53" t="n"/>
      <c r="W174" s="53" t="n"/>
      <c r="X174" s="63" t="n">
        <v>2085</v>
      </c>
      <c r="Y174" s="53" t="inlineStr">
        <is>
          <t>对公</t>
        </is>
      </c>
      <c r="Z174" s="169" t="n"/>
      <c r="AA174" s="169" t="n"/>
      <c r="AB174" s="169" t="n"/>
      <c r="AC174" s="53" t="n"/>
      <c r="AD174" s="350" t="inlineStr">
        <is>
          <t>彭心怡</t>
        </is>
      </c>
    </row>
    <row r="175" ht="29" customFormat="1" customHeight="1" s="63">
      <c r="A175" s="23" t="n">
        <v>45725</v>
      </c>
      <c r="B175" s="53" t="n">
        <v>35</v>
      </c>
      <c r="C175" s="53" t="inlineStr">
        <is>
          <t>马朝霞</t>
        </is>
      </c>
      <c r="D175" s="53" t="n"/>
      <c r="E175" s="53" t="n">
        <v>1</v>
      </c>
      <c r="F175" s="53" t="n"/>
      <c r="G175" s="53" t="inlineStr">
        <is>
          <t>孙静</t>
        </is>
      </c>
      <c r="H175" s="53" t="n"/>
      <c r="I175" s="53" t="n">
        <v>1638</v>
      </c>
      <c r="J175" s="53" t="n"/>
      <c r="K175" s="53" t="n"/>
      <c r="L175" s="53" t="n">
        <v>323</v>
      </c>
      <c r="M175" s="53" t="n"/>
      <c r="N175" s="53" t="n"/>
      <c r="O175" s="63" t="n"/>
      <c r="P175" s="63" t="n">
        <v>360</v>
      </c>
      <c r="Q175" s="63" t="n"/>
      <c r="R175" s="63" t="n">
        <v>230</v>
      </c>
      <c r="S175" s="53" t="n"/>
      <c r="T175" s="53" t="n"/>
      <c r="U175" s="53" t="n"/>
      <c r="V175" s="53" t="n"/>
      <c r="W175" s="53" t="n"/>
      <c r="X175" s="63" t="n">
        <v>913</v>
      </c>
      <c r="Y175" s="53" t="inlineStr">
        <is>
          <t>对公</t>
        </is>
      </c>
      <c r="Z175" s="65" t="n"/>
      <c r="AA175" s="53" t="n"/>
      <c r="AB175" s="65" t="n"/>
      <c r="AC175" s="65" t="n"/>
      <c r="AD175" s="350" t="inlineStr">
        <is>
          <t>刘青</t>
        </is>
      </c>
    </row>
    <row r="176" ht="29" customFormat="1" customHeight="1" s="63">
      <c r="A176" s="23" t="n">
        <v>45725</v>
      </c>
      <c r="B176" s="411" t="n"/>
      <c r="C176" s="411" t="n"/>
      <c r="D176" s="53" t="n"/>
      <c r="E176" s="53" t="inlineStr">
        <is>
          <t>退3.9</t>
        </is>
      </c>
      <c r="F176" s="53" t="n"/>
      <c r="G176" s="53" t="inlineStr">
        <is>
          <t>孙静</t>
        </is>
      </c>
      <c r="H176" s="53" t="n"/>
      <c r="I176" s="53" t="n">
        <v>1638</v>
      </c>
      <c r="J176" s="53" t="n"/>
      <c r="K176" s="53" t="n"/>
      <c r="L176" s="53" t="n">
        <v>-1</v>
      </c>
      <c r="M176" s="53" t="n"/>
      <c r="N176" s="53" t="n"/>
      <c r="O176" s="63" t="n"/>
      <c r="P176" s="63" t="n"/>
      <c r="Q176" s="63" t="n"/>
      <c r="R176" s="63" t="n"/>
      <c r="S176" s="53" t="n"/>
      <c r="T176" s="53" t="n"/>
      <c r="U176" s="53" t="n"/>
      <c r="V176" s="53" t="n"/>
      <c r="W176" s="53" t="n"/>
      <c r="X176" s="63" t="n">
        <v>-1</v>
      </c>
      <c r="Y176" s="53" t="inlineStr">
        <is>
          <t>对公</t>
        </is>
      </c>
      <c r="Z176" s="65" t="n"/>
      <c r="AA176" s="53" t="n"/>
      <c r="AB176" s="65" t="inlineStr">
        <is>
          <t>退生理盐水</t>
        </is>
      </c>
      <c r="AC176" s="65" t="n"/>
      <c r="AD176" s="350" t="inlineStr">
        <is>
          <t>刘青</t>
        </is>
      </c>
    </row>
    <row r="177" ht="29" customFormat="1" customHeight="1" s="63">
      <c r="A177" s="23" t="n">
        <v>45725</v>
      </c>
      <c r="B177" s="53" t="n">
        <v>49</v>
      </c>
      <c r="C177" s="53" t="inlineStr">
        <is>
          <t>徐春花</t>
        </is>
      </c>
      <c r="D177" s="53" t="n"/>
      <c r="E177" s="53" t="n">
        <v>1</v>
      </c>
      <c r="F177" s="53" t="n"/>
      <c r="G177" s="53" t="inlineStr">
        <is>
          <t>曾亚萍</t>
        </is>
      </c>
      <c r="H177" s="53" t="n"/>
      <c r="I177" s="53" t="n">
        <v>1638</v>
      </c>
      <c r="J177" s="53" t="n"/>
      <c r="K177" s="53" t="n">
        <v>180</v>
      </c>
      <c r="L177" s="53" t="n">
        <v>207</v>
      </c>
      <c r="M177" s="53" t="n"/>
      <c r="N177" s="53" t="n"/>
      <c r="O177" s="63" t="n"/>
      <c r="P177" s="63" t="n"/>
      <c r="Q177" s="63" t="n"/>
      <c r="R177" s="63" t="n"/>
      <c r="S177" s="53" t="n"/>
      <c r="T177" s="53" t="n"/>
      <c r="U177" s="53" t="n"/>
      <c r="V177" s="53" t="n"/>
      <c r="W177" s="53" t="n"/>
      <c r="X177" s="63" t="n">
        <v>387</v>
      </c>
      <c r="Y177" s="53" t="inlineStr">
        <is>
          <t>对公</t>
        </is>
      </c>
      <c r="Z177" s="65" t="n"/>
      <c r="AA177" s="53" t="n"/>
      <c r="AB177" s="65" t="n"/>
      <c r="AC177" s="65" t="n"/>
      <c r="AD177" s="350" t="inlineStr">
        <is>
          <t>刘青</t>
        </is>
      </c>
    </row>
    <row r="178" ht="29" customFormat="1" customHeight="1" s="63">
      <c r="A178" s="23" t="n">
        <v>45725</v>
      </c>
      <c r="B178" s="53" t="n">
        <v>50</v>
      </c>
      <c r="C178" s="53" t="inlineStr">
        <is>
          <t>童娅</t>
        </is>
      </c>
      <c r="D178" s="53" t="n"/>
      <c r="E178" s="53" t="n">
        <v>1</v>
      </c>
      <c r="F178" s="53" t="n"/>
      <c r="G178" s="53" t="inlineStr">
        <is>
          <t>曾亚萍</t>
        </is>
      </c>
      <c r="H178" s="53" t="n"/>
      <c r="I178" s="53" t="n">
        <v>1638</v>
      </c>
      <c r="J178" s="53" t="n"/>
      <c r="K178" s="53" t="n">
        <v>507</v>
      </c>
      <c r="L178" s="53" t="n"/>
      <c r="M178" s="53" t="n"/>
      <c r="N178" s="53" t="n"/>
      <c r="O178" s="63" t="n"/>
      <c r="P178" s="63" t="n"/>
      <c r="Q178" s="63" t="n"/>
      <c r="R178" s="63" t="n"/>
      <c r="S178" s="53" t="n"/>
      <c r="T178" s="53" t="n"/>
      <c r="U178" s="53" t="n"/>
      <c r="V178" s="53" t="n"/>
      <c r="W178" s="53" t="n"/>
      <c r="X178" s="63" t="n">
        <v>507</v>
      </c>
      <c r="Y178" s="53" t="inlineStr">
        <is>
          <t>对公</t>
        </is>
      </c>
      <c r="Z178" s="65" t="n"/>
      <c r="AA178" s="53" t="n"/>
      <c r="AB178" s="65" t="n"/>
      <c r="AC178" s="65" t="n"/>
      <c r="AD178" s="350" t="inlineStr">
        <is>
          <t>刘青</t>
        </is>
      </c>
    </row>
    <row r="179" ht="25" customFormat="1" customHeight="1" s="406">
      <c r="A179" s="45" t="n">
        <v>45725</v>
      </c>
      <c r="B179" s="162" t="n">
        <v>3</v>
      </c>
      <c r="C179" s="162" t="inlineStr">
        <is>
          <t>安纳斯塔西亚</t>
        </is>
      </c>
      <c r="D179" s="162" t="n"/>
      <c r="E179" s="162" t="n"/>
      <c r="F179" s="162" t="n">
        <v>1</v>
      </c>
      <c r="G179" s="162" t="n"/>
      <c r="H179" s="162" t="n"/>
      <c r="I179" s="162" t="n"/>
      <c r="J179" s="162" t="n"/>
      <c r="K179" s="162" t="n"/>
      <c r="L179" s="162" t="n"/>
      <c r="M179" s="162" t="n"/>
      <c r="N179" s="162" t="n">
        <v>121</v>
      </c>
      <c r="O179" s="162" t="n">
        <v>120</v>
      </c>
      <c r="P179" s="162" t="n">
        <v>140</v>
      </c>
      <c r="Q179" s="162" t="n"/>
      <c r="R179" s="162" t="n">
        <v>7</v>
      </c>
      <c r="S179" s="162" t="n"/>
      <c r="T179" s="162" t="n"/>
      <c r="U179" s="162" t="n"/>
      <c r="V179" s="162" t="n"/>
      <c r="W179" s="162" t="n"/>
      <c r="X179" s="406">
        <f>SUM(J179:W179)</f>
        <v/>
      </c>
      <c r="Y179" s="162" t="inlineStr">
        <is>
          <t>对公</t>
        </is>
      </c>
      <c r="Z179" s="407" t="n"/>
      <c r="AA179" s="162" t="n"/>
      <c r="AB179" s="407" t="n"/>
      <c r="AC179" s="407" t="n"/>
      <c r="AD179" s="288" t="inlineStr">
        <is>
          <t>李嘉慧</t>
        </is>
      </c>
      <c r="AE179" s="352" t="n"/>
    </row>
    <row r="180" ht="25" customFormat="1" customHeight="1" s="331">
      <c r="A180" s="45" t="n">
        <v>45726</v>
      </c>
      <c r="B180" s="162" t="n">
        <v>39</v>
      </c>
      <c r="C180" s="162" t="inlineStr">
        <is>
          <t>罗鸿雁</t>
        </is>
      </c>
      <c r="D180" s="162" t="n"/>
      <c r="E180" s="162" t="n"/>
      <c r="F180" s="162" t="n">
        <v>1</v>
      </c>
      <c r="G180" s="162" t="n"/>
      <c r="H180" s="162" t="n"/>
      <c r="I180" s="162" t="n">
        <v>1638</v>
      </c>
      <c r="J180" s="162" t="n"/>
      <c r="K180" s="162" t="n"/>
      <c r="L180" s="162" t="n"/>
      <c r="M180" s="162" t="n"/>
      <c r="N180" s="162" t="n"/>
      <c r="O180" s="162" t="n"/>
      <c r="P180" s="162" t="n"/>
      <c r="Q180" s="162" t="n"/>
      <c r="R180" s="162" t="n"/>
      <c r="S180" s="162" t="n"/>
      <c r="T180" s="162" t="n">
        <v>12</v>
      </c>
      <c r="U180" s="162" t="n"/>
      <c r="V180" s="162" t="n"/>
      <c r="W180" s="162" t="n"/>
      <c r="X180" s="406" t="n">
        <v>12</v>
      </c>
      <c r="Y180" s="162" t="inlineStr">
        <is>
          <t>对公</t>
        </is>
      </c>
      <c r="Z180" s="407" t="n"/>
      <c r="AA180" s="162" t="n"/>
      <c r="AB180" s="407" t="n"/>
      <c r="AC180" s="407" t="n"/>
      <c r="AD180" s="253" t="inlineStr">
        <is>
          <t>熊欢</t>
        </is>
      </c>
    </row>
    <row r="181" ht="25" customFormat="1" customHeight="1" s="331">
      <c r="A181" s="45" t="n">
        <v>45726</v>
      </c>
      <c r="B181" s="162" t="n">
        <v>60</v>
      </c>
      <c r="C181" s="162" t="inlineStr">
        <is>
          <t>王伟英</t>
        </is>
      </c>
      <c r="D181" s="162" t="n"/>
      <c r="E181" s="162" t="n"/>
      <c r="F181" s="162" t="n">
        <v>1</v>
      </c>
      <c r="G181" s="162" t="n"/>
      <c r="H181" s="162" t="n"/>
      <c r="I181" s="162" t="n">
        <v>1638</v>
      </c>
      <c r="J181" s="162" t="n"/>
      <c r="K181" s="162" t="n"/>
      <c r="L181" s="162" t="n"/>
      <c r="M181" s="162" t="n"/>
      <c r="N181" s="162" t="n"/>
      <c r="O181" s="162" t="n"/>
      <c r="P181" s="162" t="n"/>
      <c r="Q181" s="162" t="n"/>
      <c r="R181" s="162" t="n"/>
      <c r="S181" s="162" t="n">
        <v>10</v>
      </c>
      <c r="T181" s="162" t="n"/>
      <c r="U181" s="162" t="n"/>
      <c r="V181" s="162" t="n"/>
      <c r="W181" s="162" t="n"/>
      <c r="X181" s="406" t="n">
        <v>10</v>
      </c>
      <c r="Y181" s="162" t="inlineStr">
        <is>
          <t>对公</t>
        </is>
      </c>
      <c r="Z181" s="407" t="n"/>
      <c r="AA181" s="162" t="n"/>
      <c r="AB181" s="407" t="n"/>
      <c r="AC181" s="407" t="n"/>
      <c r="AD181" s="253" t="inlineStr">
        <is>
          <t>熊欢</t>
        </is>
      </c>
    </row>
    <row r="182" ht="25" customFormat="1" customHeight="1" s="406">
      <c r="A182" s="108" t="n">
        <v>45726</v>
      </c>
      <c r="B182" s="54" t="n">
        <v>9</v>
      </c>
      <c r="C182" s="54" t="inlineStr">
        <is>
          <t>倪显琼</t>
        </is>
      </c>
      <c r="D182" s="54" t="n"/>
      <c r="E182" s="54" t="n"/>
      <c r="F182" s="54" t="n">
        <v>1</v>
      </c>
      <c r="G182" s="54" t="n"/>
      <c r="H182" s="54" t="inlineStr">
        <is>
          <t>G7322</t>
        </is>
      </c>
      <c r="I182" s="54" t="n">
        <v>1638</v>
      </c>
      <c r="J182" s="54" t="n"/>
      <c r="K182" s="54" t="n"/>
      <c r="L182" s="54" t="n"/>
      <c r="M182" s="54" t="n"/>
      <c r="N182" s="54" t="n"/>
      <c r="O182" s="54" t="n">
        <v>835</v>
      </c>
      <c r="P182" s="54" t="n">
        <v>140</v>
      </c>
      <c r="Q182" s="54" t="n"/>
      <c r="R182" s="54" t="n">
        <v>15</v>
      </c>
      <c r="S182" s="54" t="n"/>
      <c r="T182" s="54" t="n"/>
      <c r="U182" s="54" t="n"/>
      <c r="V182" s="54" t="n"/>
      <c r="W182" s="54" t="n"/>
      <c r="X182" s="195" t="n">
        <v>990</v>
      </c>
      <c r="Y182" s="54" t="inlineStr">
        <is>
          <t>3.9对公</t>
        </is>
      </c>
      <c r="Z182" s="69" t="n"/>
      <c r="AA182" s="54" t="n"/>
      <c r="AB182" s="174" t="n"/>
      <c r="AC182" s="54" t="n"/>
      <c r="AD182" s="128" t="inlineStr">
        <is>
          <t>易建华</t>
        </is>
      </c>
    </row>
    <row r="183" ht="25" customFormat="1" customHeight="1" s="406">
      <c r="A183" s="108" t="n">
        <v>45726</v>
      </c>
      <c r="B183" s="54" t="n">
        <v>14</v>
      </c>
      <c r="C183" s="54" t="inlineStr">
        <is>
          <t>章向容</t>
        </is>
      </c>
      <c r="D183" s="54" t="n"/>
      <c r="E183" s="54" t="n"/>
      <c r="F183" s="54" t="n">
        <v>1</v>
      </c>
      <c r="G183" s="54" t="n"/>
      <c r="H183" s="54" t="inlineStr">
        <is>
          <t>G8886</t>
        </is>
      </c>
      <c r="I183" s="54" t="n">
        <v>1638</v>
      </c>
      <c r="J183" s="54" t="n"/>
      <c r="K183" s="54" t="n"/>
      <c r="L183" s="54" t="n"/>
      <c r="M183" s="54" t="n"/>
      <c r="N183" s="54" t="n">
        <v>180</v>
      </c>
      <c r="O183" s="54" t="n"/>
      <c r="P183" s="54" t="n"/>
      <c r="Q183" s="54" t="n"/>
      <c r="R183" s="54" t="n">
        <v>7</v>
      </c>
      <c r="S183" s="54" t="n"/>
      <c r="T183" s="54" t="n"/>
      <c r="U183" s="54" t="n"/>
      <c r="V183" s="54" t="n"/>
      <c r="W183" s="54" t="n"/>
      <c r="X183" s="195" t="n">
        <v>187</v>
      </c>
      <c r="Y183" s="54" t="inlineStr">
        <is>
          <t>对公</t>
        </is>
      </c>
      <c r="Z183" s="168" t="n"/>
      <c r="AA183" s="168" t="n"/>
      <c r="AB183" s="203" t="n"/>
      <c r="AC183" s="54" t="n"/>
      <c r="AD183" s="128" t="inlineStr">
        <is>
          <t>易建华</t>
        </is>
      </c>
    </row>
    <row r="184" ht="25" customFormat="1" customHeight="1" s="406">
      <c r="A184" s="108" t="n">
        <v>45726</v>
      </c>
      <c r="B184" s="54" t="n">
        <v>21</v>
      </c>
      <c r="C184" s="54" t="inlineStr">
        <is>
          <t>吴丽61（8385）</t>
        </is>
      </c>
      <c r="D184" s="54" t="n"/>
      <c r="E184" s="54" t="n">
        <v>1</v>
      </c>
      <c r="F184" s="54" t="n"/>
      <c r="G184" s="54" t="inlineStr">
        <is>
          <t>章琼</t>
        </is>
      </c>
      <c r="H184" s="54" t="n"/>
      <c r="I184" s="54" t="n">
        <v>1638</v>
      </c>
      <c r="J184" s="54" t="n"/>
      <c r="K184" s="54" t="n"/>
      <c r="L184" s="54" t="n"/>
      <c r="M184" s="54" t="n"/>
      <c r="N184" s="54" t="n">
        <v>180</v>
      </c>
      <c r="O184" s="54" t="n">
        <v>30</v>
      </c>
      <c r="P184" s="54" t="n"/>
      <c r="Q184" s="54" t="n"/>
      <c r="R184" s="54" t="n">
        <v>9</v>
      </c>
      <c r="S184" s="54" t="n"/>
      <c r="T184" s="54" t="n"/>
      <c r="U184" s="54" t="n"/>
      <c r="V184" s="54" t="n"/>
      <c r="W184" s="54" t="n"/>
      <c r="X184" s="195" t="n">
        <v>219</v>
      </c>
      <c r="Y184" s="54" t="inlineStr">
        <is>
          <t>对公</t>
        </is>
      </c>
      <c r="Z184" s="168" t="n"/>
      <c r="AA184" s="168" t="n"/>
      <c r="AB184" s="168" t="n"/>
      <c r="AC184" s="54" t="n"/>
      <c r="AD184" s="128" t="inlineStr">
        <is>
          <t>易建华</t>
        </is>
      </c>
    </row>
    <row r="185" ht="29" customFormat="1" customHeight="1" s="406">
      <c r="A185" s="45" t="n">
        <v>45726</v>
      </c>
      <c r="B185" s="162" t="n">
        <v>13</v>
      </c>
      <c r="C185" s="162" t="inlineStr">
        <is>
          <t>杨小庆41（9948）</t>
        </is>
      </c>
      <c r="D185" s="162" t="n"/>
      <c r="E185" s="162" t="n">
        <v>1</v>
      </c>
      <c r="F185" s="162" t="n"/>
      <c r="G185" s="162" t="inlineStr">
        <is>
          <t>孙静</t>
        </is>
      </c>
      <c r="H185" s="162" t="n"/>
      <c r="I185" s="162" t="n">
        <v>1638</v>
      </c>
      <c r="J185" s="162" t="n"/>
      <c r="K185" s="162" t="n"/>
      <c r="L185" s="162" t="n">
        <v>108</v>
      </c>
      <c r="M185" s="162" t="n"/>
      <c r="N185" s="162" t="n"/>
      <c r="O185" s="406" t="n"/>
      <c r="P185" s="406" t="n">
        <v>60</v>
      </c>
      <c r="Q185" s="406" t="n"/>
      <c r="R185" s="406" t="n"/>
      <c r="S185" s="162" t="n"/>
      <c r="T185" s="162" t="n"/>
      <c r="U185" s="162" t="n"/>
      <c r="V185" s="162" t="n"/>
      <c r="W185" s="162" t="n"/>
      <c r="X185" s="406" t="n">
        <v>168</v>
      </c>
      <c r="Y185" s="162" t="inlineStr">
        <is>
          <t>对公</t>
        </is>
      </c>
      <c r="Z185" s="407" t="n"/>
      <c r="AA185" s="162" t="n"/>
      <c r="AB185" s="407" t="inlineStr">
        <is>
          <t>纷乐*3</t>
        </is>
      </c>
      <c r="AC185" s="407" t="n"/>
      <c r="AD185" s="253" t="inlineStr">
        <is>
          <t>罗茜</t>
        </is>
      </c>
    </row>
    <row r="186" ht="29" customFormat="1" customHeight="1" s="406">
      <c r="A186" s="45" t="n">
        <v>45726</v>
      </c>
      <c r="B186" s="162" t="n">
        <v>40</v>
      </c>
      <c r="C186" s="162" t="inlineStr">
        <is>
          <t>卢芳艳</t>
        </is>
      </c>
      <c r="D186" s="162" t="n">
        <v>1</v>
      </c>
      <c r="E186" s="162" t="n"/>
      <c r="F186" s="162" t="n"/>
      <c r="G186" s="162" t="inlineStr">
        <is>
          <t>曾亚萍</t>
        </is>
      </c>
      <c r="H186" s="162" t="inlineStr">
        <is>
          <t>陈8213</t>
        </is>
      </c>
      <c r="I186" s="162" t="n">
        <v>1638</v>
      </c>
      <c r="J186" s="162" t="n"/>
      <c r="K186" s="162" t="n">
        <v>1468</v>
      </c>
      <c r="L186" s="162" t="n"/>
      <c r="M186" s="162" t="n"/>
      <c r="N186" s="162" t="n"/>
      <c r="O186" s="406" t="n"/>
      <c r="P186" s="406" t="n">
        <v>360</v>
      </c>
      <c r="Q186" s="406" t="n"/>
      <c r="R186" s="406" t="n"/>
      <c r="S186" s="162" t="n"/>
      <c r="T186" s="162" t="n"/>
      <c r="U186" s="162" t="n">
        <v>4</v>
      </c>
      <c r="V186" s="162" t="n">
        <v>20</v>
      </c>
      <c r="W186" s="162" t="n"/>
      <c r="X186" s="406" t="n">
        <v>1852</v>
      </c>
      <c r="Y186" s="162" t="inlineStr">
        <is>
          <t>对公</t>
        </is>
      </c>
      <c r="Z186" s="407" t="n"/>
      <c r="AA186" s="162" t="n"/>
      <c r="AB186" s="407" t="inlineStr">
        <is>
          <t>688针灸卡+745米粒灸+4元中单</t>
        </is>
      </c>
      <c r="AC186" s="407" t="n"/>
      <c r="AD186" s="253" t="inlineStr">
        <is>
          <t>罗茜</t>
        </is>
      </c>
    </row>
    <row r="187" ht="29" customFormat="1" customHeight="1" s="406">
      <c r="A187" s="45" t="n">
        <v>45726</v>
      </c>
      <c r="B187" s="411" t="n"/>
      <c r="C187" s="411" t="n"/>
      <c r="D187" s="411" t="n"/>
      <c r="E187" s="162" t="n"/>
      <c r="F187" s="162" t="n"/>
      <c r="G187" s="162" t="inlineStr">
        <is>
          <t>曾亚萍</t>
        </is>
      </c>
      <c r="H187" s="162" t="inlineStr">
        <is>
          <t>陈8213</t>
        </is>
      </c>
      <c r="I187" s="162" t="n">
        <v>1638</v>
      </c>
      <c r="J187" s="162" t="n">
        <v>346</v>
      </c>
      <c r="K187" s="162" t="n">
        <v>459.2</v>
      </c>
      <c r="L187" s="162" t="n"/>
      <c r="M187" s="162" t="n"/>
      <c r="N187" s="162" t="n"/>
      <c r="O187" s="406" t="n"/>
      <c r="P187" s="406" t="n"/>
      <c r="Q187" s="406" t="n"/>
      <c r="R187" s="406" t="n"/>
      <c r="S187" s="162" t="n"/>
      <c r="T187" s="162" t="n"/>
      <c r="U187" s="162" t="n"/>
      <c r="V187" s="162" t="n"/>
      <c r="W187" s="162" t="n"/>
      <c r="X187" s="406" t="n">
        <v>805.2</v>
      </c>
      <c r="Y187" s="162" t="inlineStr">
        <is>
          <t>对公</t>
        </is>
      </c>
      <c r="Z187" s="407" t="n"/>
      <c r="AA187" s="162" t="n"/>
      <c r="AB187" s="407" t="inlineStr">
        <is>
          <t>7次盆炎散</t>
        </is>
      </c>
      <c r="AC187" s="407" t="n"/>
      <c r="AD187" s="253" t="inlineStr">
        <is>
          <t>罗茜</t>
        </is>
      </c>
    </row>
    <row r="188" ht="29" customFormat="1" customHeight="1" s="406">
      <c r="A188" s="45" t="n">
        <v>45726</v>
      </c>
      <c r="B188" s="162" t="n">
        <v>53</v>
      </c>
      <c r="C188" s="162" t="inlineStr">
        <is>
          <t>苏凤欣49（5459）</t>
        </is>
      </c>
      <c r="D188" s="162" t="n"/>
      <c r="E188" s="162" t="n">
        <v>1</v>
      </c>
      <c r="F188" s="162" t="n"/>
      <c r="G188" s="162" t="inlineStr">
        <is>
          <t>孙静</t>
        </is>
      </c>
      <c r="H188" s="162" t="n"/>
      <c r="I188" s="162" t="n">
        <v>1638</v>
      </c>
      <c r="J188" s="162" t="n"/>
      <c r="K188" s="162" t="n"/>
      <c r="L188" s="162" t="n">
        <v>184</v>
      </c>
      <c r="M188" s="162" t="n"/>
      <c r="N188" s="162" t="n"/>
      <c r="O188" s="406" t="n">
        <v>35</v>
      </c>
      <c r="P188" s="406" t="n"/>
      <c r="Q188" s="406" t="n"/>
      <c r="R188" s="406" t="n">
        <v>245</v>
      </c>
      <c r="S188" s="162" t="n"/>
      <c r="T188" s="162" t="n"/>
      <c r="U188" s="162" t="n"/>
      <c r="V188" s="162" t="n"/>
      <c r="W188" s="162" t="n"/>
      <c r="X188" s="406" t="n">
        <v>464</v>
      </c>
      <c r="Y188" s="162" t="inlineStr">
        <is>
          <t>对公</t>
        </is>
      </c>
      <c r="Z188" s="407" t="n"/>
      <c r="AA188" s="162" t="n"/>
      <c r="AB188" s="407" t="n"/>
      <c r="AC188" s="407" t="n"/>
      <c r="AD188" s="253" t="inlineStr">
        <is>
          <t>罗茜</t>
        </is>
      </c>
    </row>
    <row r="189" ht="29" customFormat="1" customHeight="1" s="406">
      <c r="A189" s="45" t="n">
        <v>45726</v>
      </c>
      <c r="B189" s="162" t="n">
        <v>57</v>
      </c>
      <c r="C189" s="162" t="inlineStr">
        <is>
          <t>徐春花</t>
        </is>
      </c>
      <c r="D189" s="162" t="n"/>
      <c r="E189" s="162" t="n"/>
      <c r="F189" s="162" t="n">
        <v>1</v>
      </c>
      <c r="G189" s="162" t="n"/>
      <c r="H189" s="162" t="n"/>
      <c r="I189" s="162" t="n">
        <v>1638</v>
      </c>
      <c r="J189" s="162" t="n"/>
      <c r="K189" s="162" t="n"/>
      <c r="L189" s="162" t="n">
        <v>352</v>
      </c>
      <c r="M189" s="162" t="n"/>
      <c r="N189" s="162" t="n"/>
      <c r="O189" s="406" t="n"/>
      <c r="P189" s="406" t="n"/>
      <c r="Q189" s="406" t="n"/>
      <c r="R189" s="406" t="n"/>
      <c r="S189" s="162" t="n"/>
      <c r="T189" s="162" t="n"/>
      <c r="U189" s="162" t="n"/>
      <c r="V189" s="162" t="n"/>
      <c r="W189" s="162" t="n"/>
      <c r="X189" s="406" t="n">
        <v>352</v>
      </c>
      <c r="Y189" s="162" t="inlineStr">
        <is>
          <t>对公</t>
        </is>
      </c>
      <c r="Z189" s="407" t="n"/>
      <c r="AA189" s="162" t="n"/>
      <c r="AB189" s="407" t="n"/>
      <c r="AC189" s="407" t="n"/>
      <c r="AD189" s="253" t="inlineStr">
        <is>
          <t>罗茜</t>
        </is>
      </c>
    </row>
    <row r="190" ht="29" customFormat="1" customHeight="1" s="406">
      <c r="A190" s="45" t="n">
        <v>45726</v>
      </c>
      <c r="B190" s="162" t="n">
        <v>58</v>
      </c>
      <c r="C190" s="162" t="inlineStr">
        <is>
          <t>童娅</t>
        </is>
      </c>
      <c r="D190" s="162" t="n"/>
      <c r="E190" s="162" t="n">
        <v>1</v>
      </c>
      <c r="F190" s="162" t="n"/>
      <c r="G190" s="162" t="inlineStr">
        <is>
          <t>曾亚萍</t>
        </is>
      </c>
      <c r="H190" s="162" t="n"/>
      <c r="I190" s="162" t="n">
        <v>1638</v>
      </c>
      <c r="J190" s="162" t="n">
        <v>615.3</v>
      </c>
      <c r="K190" s="162" t="n"/>
      <c r="L190" s="162" t="n"/>
      <c r="M190" s="162" t="n"/>
      <c r="N190" s="162" t="n"/>
      <c r="O190" s="406" t="n"/>
      <c r="P190" s="406" t="n"/>
      <c r="Q190" s="406" t="n"/>
      <c r="R190" s="406" t="n"/>
      <c r="S190" s="162" t="n"/>
      <c r="T190" s="162" t="n"/>
      <c r="U190" s="162" t="n"/>
      <c r="V190" s="162" t="n"/>
      <c r="W190" s="162" t="n"/>
      <c r="X190" s="406" t="n">
        <v>615.3</v>
      </c>
      <c r="Y190" s="162" t="inlineStr">
        <is>
          <t>对公</t>
        </is>
      </c>
      <c r="Z190" s="407" t="n"/>
      <c r="AA190" s="162" t="n"/>
      <c r="AB190" s="407" t="n"/>
      <c r="AC190" s="407" t="n"/>
      <c r="AD190" s="253" t="inlineStr">
        <is>
          <t>罗茜</t>
        </is>
      </c>
    </row>
    <row r="191" ht="25" customFormat="1" customHeight="1" s="406">
      <c r="A191" s="45" t="n">
        <v>45727</v>
      </c>
      <c r="B191" s="162" t="n">
        <v>9</v>
      </c>
      <c r="C191" s="162" t="inlineStr">
        <is>
          <t>罗鸿雁</t>
        </is>
      </c>
      <c r="D191" s="162" t="n"/>
      <c r="E191" s="162" t="n">
        <v>1</v>
      </c>
      <c r="F191" s="162" t="n"/>
      <c r="G191" s="162" t="inlineStr">
        <is>
          <t>王海燕</t>
        </is>
      </c>
      <c r="H191" s="162" t="n"/>
      <c r="I191" s="162" t="n">
        <v>1638</v>
      </c>
      <c r="J191" s="162" t="n"/>
      <c r="K191" s="162" t="n"/>
      <c r="L191" s="162" t="n"/>
      <c r="M191" s="162" t="n"/>
      <c r="N191" s="162" t="n">
        <v>121</v>
      </c>
      <c r="O191" s="162" t="n"/>
      <c r="P191" s="162" t="n"/>
      <c r="Q191" s="162" t="n"/>
      <c r="R191" s="162" t="n">
        <v>7</v>
      </c>
      <c r="S191" s="162" t="n"/>
      <c r="T191" s="162" t="n"/>
      <c r="U191" s="162" t="n"/>
      <c r="V191" s="162" t="n"/>
      <c r="W191" s="162" t="n"/>
      <c r="X191" s="406" t="n">
        <v>128</v>
      </c>
      <c r="Y191" s="162" t="inlineStr">
        <is>
          <t>对公</t>
        </is>
      </c>
      <c r="Z191" s="407" t="n"/>
      <c r="AA191" s="162" t="n"/>
      <c r="AB191" s="407" t="n"/>
      <c r="AC191" s="407" t="n"/>
      <c r="AD191" s="253" t="inlineStr">
        <is>
          <t>熊欢</t>
        </is>
      </c>
      <c r="AE191" s="406" t="n"/>
      <c r="AF191" s="406" t="n"/>
      <c r="AG191" s="406" t="n"/>
      <c r="AH191" s="406" t="n"/>
      <c r="AI191" s="406" t="n"/>
      <c r="AJ191" s="406" t="n"/>
      <c r="AK191" s="406" t="n"/>
      <c r="AL191" s="406" t="n"/>
      <c r="AM191" s="406" t="n"/>
      <c r="AN191" s="406" t="n"/>
      <c r="AO191" s="406" t="n"/>
      <c r="AP191" s="406" t="n"/>
      <c r="AQ191" s="406" t="n"/>
      <c r="AR191" s="406" t="n"/>
      <c r="AS191" s="406" t="n"/>
      <c r="AT191" s="406" t="n"/>
      <c r="AU191" s="406" t="n"/>
      <c r="AV191" s="406" t="n"/>
      <c r="AW191" s="406" t="n"/>
      <c r="AX191" s="406" t="n"/>
      <c r="AY191" s="406" t="n"/>
      <c r="AZ191" s="406" t="n"/>
      <c r="BA191" s="406" t="n"/>
      <c r="BB191" s="406" t="n"/>
      <c r="BC191" s="406" t="n"/>
      <c r="BD191" s="406" t="n"/>
      <c r="BE191" s="406" t="n"/>
      <c r="BF191" s="406" t="n"/>
      <c r="BG191" s="406" t="n"/>
      <c r="BH191" s="406" t="n"/>
      <c r="BI191" s="406" t="n"/>
      <c r="BJ191" s="406" t="n"/>
      <c r="BK191" s="406" t="n"/>
      <c r="BL191" s="406" t="n"/>
      <c r="BM191" s="406" t="n"/>
      <c r="BN191" s="406" t="n"/>
      <c r="BO191" s="406" t="n"/>
      <c r="BP191" s="406" t="n"/>
      <c r="BQ191" s="406" t="n"/>
      <c r="BR191" s="406" t="n"/>
      <c r="BS191" s="406" t="n"/>
      <c r="BT191" s="406" t="n"/>
      <c r="BU191" s="406" t="n"/>
      <c r="BV191" s="406" t="n"/>
      <c r="BW191" s="406" t="n"/>
      <c r="BX191" s="406" t="n"/>
      <c r="BY191" s="406" t="n"/>
      <c r="BZ191" s="406" t="n"/>
      <c r="CA191" s="406" t="n"/>
      <c r="CB191" s="406" t="n"/>
      <c r="CC191" s="406" t="n"/>
      <c r="CD191" s="406" t="n"/>
      <c r="CE191" s="406" t="n"/>
      <c r="CF191" s="406" t="n"/>
      <c r="CG191" s="406" t="n"/>
      <c r="CH191" s="406" t="n"/>
      <c r="CI191" s="406" t="n"/>
      <c r="CJ191" s="406" t="n"/>
      <c r="CK191" s="406" t="n"/>
      <c r="CL191" s="406" t="n"/>
      <c r="CM191" s="406" t="n"/>
      <c r="CN191" s="406" t="n"/>
      <c r="CO191" s="406" t="n"/>
      <c r="CP191" s="406" t="n"/>
      <c r="CQ191" s="406" t="n"/>
      <c r="CR191" s="406" t="n"/>
      <c r="CS191" s="406" t="n"/>
      <c r="CT191" s="406" t="n"/>
      <c r="CU191" s="406" t="n"/>
      <c r="CV191" s="406" t="n"/>
      <c r="CW191" s="406" t="n"/>
      <c r="CX191" s="406" t="n"/>
      <c r="CY191" s="406" t="n"/>
      <c r="CZ191" s="406" t="n"/>
      <c r="DA191" s="406" t="n"/>
      <c r="DB191" s="406" t="n"/>
      <c r="DC191" s="406" t="n"/>
      <c r="DD191" s="406" t="n"/>
      <c r="DE191" s="406" t="n"/>
      <c r="DF191" s="406" t="n"/>
      <c r="DG191" s="406" t="n"/>
      <c r="DH191" s="406" t="n"/>
      <c r="DI191" s="406" t="n"/>
      <c r="DJ191" s="406" t="n"/>
      <c r="DK191" s="406" t="n"/>
      <c r="DL191" s="406" t="n"/>
      <c r="DM191" s="406" t="n"/>
      <c r="DN191" s="406" t="n"/>
      <c r="DO191" s="406" t="n"/>
      <c r="DP191" s="406" t="n"/>
      <c r="DQ191" s="406" t="n"/>
      <c r="DR191" s="406" t="n"/>
      <c r="DS191" s="406" t="n"/>
      <c r="DT191" s="406" t="n"/>
      <c r="DU191" s="406" t="n"/>
      <c r="DV191" s="406" t="n"/>
      <c r="DW191" s="406" t="n"/>
      <c r="DX191" s="406" t="n"/>
      <c r="DY191" s="406" t="n"/>
      <c r="DZ191" s="406" t="n"/>
      <c r="EA191" s="406" t="n"/>
      <c r="EB191" s="406" t="n"/>
      <c r="EC191" s="406" t="n"/>
      <c r="ED191" s="406" t="n"/>
      <c r="EE191" s="406" t="n"/>
      <c r="EF191" s="406" t="n"/>
      <c r="EG191" s="406" t="n"/>
      <c r="EH191" s="406" t="n"/>
      <c r="EI191" s="406" t="n"/>
      <c r="EJ191" s="406" t="n"/>
      <c r="EK191" s="406" t="n"/>
      <c r="EL191" s="406" t="n"/>
      <c r="EM191" s="406" t="n"/>
      <c r="EN191" s="406" t="n"/>
      <c r="EO191" s="406" t="n"/>
      <c r="EP191" s="406" t="n"/>
      <c r="EQ191" s="406" t="n"/>
      <c r="ER191" s="406" t="n"/>
      <c r="ES191" s="406" t="n"/>
      <c r="ET191" s="406" t="n"/>
      <c r="EU191" s="406" t="n"/>
      <c r="EV191" s="406" t="n"/>
      <c r="EW191" s="406" t="n"/>
      <c r="EX191" s="406" t="n"/>
      <c r="EY191" s="406" t="n"/>
      <c r="EZ191" s="406" t="n"/>
      <c r="FA191" s="406" t="n"/>
      <c r="FB191" s="406" t="n"/>
      <c r="FC191" s="406" t="n"/>
      <c r="FD191" s="406" t="n"/>
      <c r="FE191" s="406" t="n"/>
      <c r="FF191" s="406" t="n"/>
      <c r="FG191" s="406" t="n"/>
      <c r="FH191" s="406" t="n"/>
      <c r="FI191" s="406" t="n"/>
      <c r="FJ191" s="406" t="n"/>
      <c r="FK191" s="406" t="n"/>
      <c r="FL191" s="406" t="n"/>
      <c r="FM191" s="406" t="n"/>
      <c r="FN191" s="406" t="n"/>
      <c r="FO191" s="406" t="n"/>
      <c r="FP191" s="406" t="n"/>
      <c r="FQ191" s="406" t="n"/>
      <c r="FR191" s="406" t="n"/>
      <c r="FS191" s="406" t="n"/>
      <c r="FT191" s="406" t="n"/>
      <c r="FU191" s="406" t="n"/>
      <c r="FV191" s="406" t="n"/>
      <c r="FW191" s="406" t="n"/>
      <c r="FX191" s="406" t="n"/>
      <c r="FY191" s="406" t="n"/>
      <c r="FZ191" s="406" t="n"/>
      <c r="GA191" s="406" t="n"/>
      <c r="GB191" s="406" t="n"/>
      <c r="GC191" s="406" t="n"/>
      <c r="GD191" s="406" t="n"/>
      <c r="GE191" s="406" t="n"/>
      <c r="GF191" s="406" t="n"/>
      <c r="GG191" s="406" t="n"/>
      <c r="GH191" s="406" t="n"/>
      <c r="GI191" s="406" t="n"/>
      <c r="GJ191" s="406" t="n"/>
      <c r="GK191" s="406" t="n"/>
      <c r="GL191" s="406" t="n"/>
      <c r="GM191" s="406" t="n"/>
      <c r="GN191" s="406" t="n"/>
      <c r="GO191" s="406" t="n"/>
      <c r="GP191" s="406" t="n"/>
      <c r="GQ191" s="406" t="n"/>
      <c r="GR191" s="406" t="n"/>
      <c r="GS191" s="406" t="n"/>
      <c r="GT191" s="406" t="n"/>
      <c r="GU191" s="406" t="n"/>
      <c r="GV191" s="406" t="n"/>
      <c r="GW191" s="406" t="n"/>
      <c r="GX191" s="406" t="n"/>
      <c r="GY191" s="406" t="n"/>
      <c r="GZ191" s="406" t="n"/>
      <c r="HA191" s="406" t="n"/>
      <c r="HB191" s="406" t="n"/>
      <c r="HC191" s="406" t="n"/>
      <c r="HD191" s="406" t="n"/>
      <c r="HE191" s="406" t="n"/>
      <c r="HF191" s="406" t="n"/>
      <c r="HG191" s="406" t="n"/>
      <c r="HH191" s="406" t="n"/>
      <c r="HI191" s="406" t="n"/>
      <c r="HJ191" s="406" t="n"/>
      <c r="HK191" s="406" t="n"/>
      <c r="HL191" s="406" t="n"/>
      <c r="HM191" s="406" t="n"/>
      <c r="HN191" s="406" t="n"/>
      <c r="HO191" s="406" t="n"/>
      <c r="HP191" s="406" t="n"/>
      <c r="HQ191" s="406" t="n"/>
      <c r="HR191" s="406" t="n"/>
      <c r="HS191" s="406" t="n"/>
      <c r="HT191" s="406" t="n"/>
      <c r="HU191" s="406" t="n"/>
      <c r="HV191" s="406" t="n"/>
      <c r="HW191" s="406" t="n"/>
      <c r="HX191" s="406" t="n"/>
      <c r="HY191" s="406" t="n"/>
      <c r="HZ191" s="406" t="n"/>
      <c r="IA191" s="406" t="n"/>
      <c r="IB191" s="406" t="n"/>
      <c r="IC191" s="406" t="n"/>
      <c r="ID191" s="406" t="n"/>
      <c r="IE191" s="406" t="n"/>
      <c r="IF191" s="406" t="n"/>
      <c r="IG191" s="406" t="n"/>
      <c r="IH191" s="406" t="n"/>
      <c r="II191" s="406" t="n"/>
      <c r="IJ191" s="406" t="n"/>
      <c r="IK191" s="406" t="n"/>
      <c r="IL191" s="406" t="n"/>
      <c r="IM191" s="406" t="n"/>
      <c r="IN191" s="406" t="n"/>
      <c r="IO191" s="406" t="n"/>
      <c r="IP191" s="406" t="n"/>
      <c r="IQ191" s="406" t="n"/>
      <c r="IR191" s="406" t="n"/>
      <c r="IS191" s="406" t="n"/>
      <c r="IT191" s="406" t="n"/>
      <c r="IU191" s="406" t="n"/>
      <c r="IV191" s="406" t="n"/>
      <c r="IW191" s="406" t="n"/>
      <c r="IX191" s="406" t="n"/>
      <c r="IY191" s="406" t="n"/>
      <c r="IZ191" s="406" t="n"/>
      <c r="JA191" s="406" t="n"/>
      <c r="JB191" s="406" t="n"/>
      <c r="JC191" s="406" t="n"/>
      <c r="JD191" s="406" t="n"/>
      <c r="JE191" s="406" t="n"/>
      <c r="JF191" s="406" t="n"/>
      <c r="JG191" s="406" t="n"/>
      <c r="JH191" s="406" t="n"/>
      <c r="JI191" s="406" t="n"/>
      <c r="JJ191" s="406" t="n"/>
      <c r="JK191" s="406" t="n"/>
      <c r="JL191" s="406" t="n"/>
      <c r="JM191" s="406" t="n"/>
      <c r="JN191" s="406" t="n"/>
      <c r="JO191" s="406" t="n"/>
      <c r="JP191" s="406" t="n"/>
      <c r="JQ191" s="406" t="n"/>
      <c r="JR191" s="406" t="n"/>
      <c r="JS191" s="406" t="n"/>
      <c r="JT191" s="406" t="n"/>
      <c r="JU191" s="406" t="n"/>
      <c r="JV191" s="406" t="n"/>
      <c r="JW191" s="406" t="n"/>
      <c r="JX191" s="406" t="n"/>
      <c r="JY191" s="406" t="n"/>
      <c r="JZ191" s="406" t="n"/>
      <c r="KA191" s="406" t="n"/>
      <c r="KB191" s="406" t="n"/>
      <c r="KC191" s="406" t="n"/>
      <c r="KD191" s="406" t="n"/>
      <c r="KE191" s="406" t="n"/>
      <c r="KF191" s="406" t="n"/>
      <c r="KG191" s="406" t="n"/>
      <c r="KH191" s="406" t="n"/>
      <c r="KI191" s="406" t="n"/>
      <c r="KJ191" s="406" t="n"/>
      <c r="KK191" s="406" t="n"/>
      <c r="KL191" s="406" t="n"/>
      <c r="KM191" s="406" t="n"/>
      <c r="KN191" s="406" t="n"/>
      <c r="KO191" s="406" t="n"/>
      <c r="KP191" s="406" t="n"/>
      <c r="KQ191" s="406" t="n"/>
      <c r="KR191" s="406" t="n"/>
      <c r="KS191" s="406" t="n"/>
      <c r="KT191" s="406" t="n"/>
      <c r="KU191" s="406" t="n"/>
      <c r="KV191" s="406" t="n"/>
      <c r="KW191" s="406" t="n"/>
      <c r="KX191" s="406" t="n"/>
      <c r="KY191" s="406" t="n"/>
      <c r="KZ191" s="406" t="n"/>
      <c r="LA191" s="406" t="n"/>
      <c r="LB191" s="406" t="n"/>
      <c r="LC191" s="406" t="n"/>
      <c r="LD191" s="406" t="n"/>
      <c r="LE191" s="406" t="n"/>
      <c r="LF191" s="406" t="n"/>
      <c r="LG191" s="406" t="n"/>
      <c r="LH191" s="406" t="n"/>
      <c r="LI191" s="406" t="n"/>
      <c r="LJ191" s="406" t="n"/>
      <c r="LK191" s="406" t="n"/>
      <c r="LL191" s="406" t="n"/>
      <c r="LM191" s="406" t="n"/>
      <c r="LN191" s="406" t="n"/>
      <c r="LO191" s="406" t="n"/>
      <c r="LP191" s="406" t="n"/>
      <c r="LQ191" s="406" t="n"/>
      <c r="LR191" s="406" t="n"/>
      <c r="LS191" s="406" t="n"/>
      <c r="LT191" s="406" t="n"/>
      <c r="LU191" s="406" t="n"/>
      <c r="LV191" s="406" t="n"/>
      <c r="LW191" s="406" t="n"/>
      <c r="LX191" s="406" t="n"/>
      <c r="LY191" s="406" t="n"/>
      <c r="LZ191" s="406" t="n"/>
      <c r="MA191" s="406" t="n"/>
      <c r="MB191" s="406" t="n"/>
      <c r="MC191" s="406" t="n"/>
      <c r="MD191" s="406" t="n"/>
      <c r="ME191" s="406" t="n"/>
      <c r="MF191" s="406" t="n"/>
      <c r="MG191" s="406" t="n"/>
      <c r="MH191" s="406" t="n"/>
      <c r="MI191" s="406" t="n"/>
      <c r="MJ191" s="406" t="n"/>
      <c r="MK191" s="406" t="n"/>
      <c r="ML191" s="406" t="n"/>
      <c r="MM191" s="406" t="n"/>
      <c r="MN191" s="406" t="n"/>
      <c r="MO191" s="406" t="n"/>
      <c r="MP191" s="406" t="n"/>
      <c r="MQ191" s="406" t="n"/>
      <c r="MR191" s="406" t="n"/>
      <c r="MS191" s="406" t="n"/>
      <c r="MT191" s="406" t="n"/>
      <c r="MU191" s="406" t="n"/>
      <c r="MV191" s="406" t="n"/>
      <c r="MW191" s="406" t="n"/>
      <c r="MX191" s="406" t="n"/>
      <c r="MY191" s="406" t="n"/>
      <c r="MZ191" s="406" t="n"/>
      <c r="NA191" s="406" t="n"/>
      <c r="NB191" s="406" t="n"/>
      <c r="NC191" s="406" t="n"/>
      <c r="ND191" s="406" t="n"/>
      <c r="NE191" s="406" t="n"/>
      <c r="NF191" s="406" t="n"/>
      <c r="NG191" s="406" t="n"/>
      <c r="NH191" s="406" t="n"/>
      <c r="NI191" s="406" t="n"/>
      <c r="NJ191" s="406" t="n"/>
      <c r="NK191" s="406" t="n"/>
      <c r="NL191" s="406" t="n"/>
      <c r="NM191" s="406" t="n"/>
      <c r="NN191" s="406" t="n"/>
      <c r="NO191" s="406" t="n"/>
      <c r="NP191" s="406" t="n"/>
      <c r="NQ191" s="406" t="n"/>
      <c r="NR191" s="406" t="n"/>
      <c r="NS191" s="406" t="n"/>
      <c r="NT191" s="406" t="n"/>
      <c r="NU191" s="406" t="n"/>
      <c r="NV191" s="406" t="n"/>
      <c r="NW191" s="406" t="n"/>
      <c r="NX191" s="406" t="n"/>
      <c r="NY191" s="406" t="n"/>
      <c r="NZ191" s="406" t="n"/>
      <c r="OA191" s="406" t="n"/>
      <c r="OB191" s="406" t="n"/>
      <c r="OC191" s="406" t="n"/>
      <c r="OD191" s="406" t="n"/>
      <c r="OE191" s="406" t="n"/>
      <c r="OF191" s="406" t="n"/>
      <c r="OG191" s="406" t="n"/>
      <c r="OH191" s="406" t="n"/>
      <c r="OI191" s="406" t="n"/>
      <c r="OJ191" s="406" t="n"/>
      <c r="OK191" s="406" t="n"/>
      <c r="OL191" s="406" t="n"/>
      <c r="OM191" s="406" t="n"/>
      <c r="ON191" s="406" t="n"/>
      <c r="OO191" s="406" t="n"/>
      <c r="OP191" s="406" t="n"/>
      <c r="OQ191" s="406" t="n"/>
      <c r="OR191" s="406" t="n"/>
      <c r="OS191" s="406" t="n"/>
      <c r="OT191" s="406" t="n"/>
      <c r="OU191" s="406" t="n"/>
      <c r="OV191" s="406" t="n"/>
      <c r="OW191" s="406" t="n"/>
      <c r="OX191" s="406" t="n"/>
      <c r="OY191" s="406" t="n"/>
      <c r="OZ191" s="406" t="n"/>
      <c r="PA191" s="406" t="n"/>
      <c r="PB191" s="406" t="n"/>
      <c r="PC191" s="406" t="n"/>
      <c r="PD191" s="406" t="n"/>
      <c r="PE191" s="406" t="n"/>
      <c r="PF191" s="406" t="n"/>
      <c r="PG191" s="406" t="n"/>
      <c r="PH191" s="406" t="n"/>
      <c r="PI191" s="406" t="n"/>
      <c r="PJ191" s="406" t="n"/>
      <c r="PK191" s="406" t="n"/>
      <c r="PL191" s="406" t="n"/>
      <c r="PM191" s="406" t="n"/>
      <c r="PN191" s="406" t="n"/>
      <c r="PO191" s="406" t="n"/>
      <c r="PP191" s="406" t="n"/>
      <c r="PQ191" s="406" t="n"/>
      <c r="PR191" s="406" t="n"/>
      <c r="PS191" s="406" t="n"/>
      <c r="PT191" s="406" t="n"/>
      <c r="PU191" s="406" t="n"/>
      <c r="PV191" s="406" t="n"/>
      <c r="PW191" s="406" t="n"/>
      <c r="PX191" s="406" t="n"/>
      <c r="PY191" s="406" t="n"/>
      <c r="PZ191" s="406" t="n"/>
      <c r="QA191" s="406" t="n"/>
      <c r="QB191" s="406" t="n"/>
      <c r="QC191" s="406" t="n"/>
      <c r="QD191" s="406" t="n"/>
      <c r="QE191" s="406" t="n"/>
      <c r="QF191" s="406" t="n"/>
      <c r="QG191" s="406" t="n"/>
      <c r="QH191" s="406" t="n"/>
      <c r="QI191" s="406" t="n"/>
      <c r="QJ191" s="406" t="n"/>
      <c r="QK191" s="406" t="n"/>
      <c r="QL191" s="406" t="n"/>
      <c r="QM191" s="406" t="n"/>
      <c r="QN191" s="406" t="n"/>
      <c r="QO191" s="406" t="n"/>
      <c r="QP191" s="406" t="n"/>
      <c r="QQ191" s="406" t="n"/>
      <c r="QR191" s="406" t="n"/>
      <c r="QS191" s="406" t="n"/>
      <c r="QT191" s="406" t="n"/>
      <c r="QU191" s="406" t="n"/>
      <c r="QV191" s="406" t="n"/>
      <c r="QW191" s="406" t="n"/>
      <c r="QX191" s="406" t="n"/>
      <c r="QY191" s="406" t="n"/>
      <c r="QZ191" s="406" t="n"/>
      <c r="RA191" s="406" t="n"/>
      <c r="RB191" s="406" t="n"/>
      <c r="RC191" s="406" t="n"/>
      <c r="RD191" s="406" t="n"/>
      <c r="RE191" s="406" t="n"/>
      <c r="RF191" s="406" t="n"/>
      <c r="RG191" s="406" t="n"/>
      <c r="RH191" s="406" t="n"/>
      <c r="RI191" s="406" t="n"/>
      <c r="RJ191" s="406" t="n"/>
      <c r="RK191" s="406" t="n"/>
      <c r="RL191" s="406" t="n"/>
      <c r="RM191" s="406" t="n"/>
      <c r="RN191" s="406" t="n"/>
      <c r="RO191" s="406" t="n"/>
      <c r="RP191" s="406" t="n"/>
      <c r="RQ191" s="406" t="n"/>
      <c r="RR191" s="406" t="n"/>
      <c r="RS191" s="406" t="n"/>
      <c r="RT191" s="406" t="n"/>
      <c r="RU191" s="406" t="n"/>
      <c r="RV191" s="406" t="n"/>
      <c r="RW191" s="406" t="n"/>
      <c r="RX191" s="406" t="n"/>
      <c r="RY191" s="406" t="n"/>
      <c r="RZ191" s="406" t="n"/>
      <c r="SA191" s="406" t="n"/>
      <c r="SB191" s="406" t="n"/>
      <c r="SC191" s="406" t="n"/>
      <c r="SD191" s="406" t="n"/>
      <c r="SE191" s="406" t="n"/>
      <c r="SF191" s="406" t="n"/>
      <c r="SG191" s="406" t="n"/>
      <c r="SH191" s="406" t="n"/>
      <c r="SI191" s="406" t="n"/>
      <c r="SJ191" s="406" t="n"/>
      <c r="SK191" s="406" t="n"/>
      <c r="SL191" s="406" t="n"/>
      <c r="SM191" s="406" t="n"/>
      <c r="SN191" s="406" t="n"/>
      <c r="SO191" s="406" t="n"/>
      <c r="SP191" s="406" t="n"/>
      <c r="SQ191" s="406" t="n"/>
      <c r="SR191" s="406" t="n"/>
      <c r="SS191" s="406" t="n"/>
      <c r="ST191" s="406" t="n"/>
      <c r="SU191" s="406" t="n"/>
      <c r="SV191" s="406" t="n"/>
      <c r="SW191" s="406" t="n"/>
      <c r="SX191" s="406" t="n"/>
      <c r="SY191" s="406" t="n"/>
      <c r="SZ191" s="406" t="n"/>
      <c r="TA191" s="406" t="n"/>
      <c r="TB191" s="406" t="n"/>
      <c r="TC191" s="406" t="n"/>
      <c r="TD191" s="406" t="n"/>
      <c r="TE191" s="406" t="n"/>
      <c r="TF191" s="406" t="n"/>
      <c r="TG191" s="406" t="n"/>
      <c r="TH191" s="406" t="n"/>
      <c r="TI191" s="406" t="n"/>
      <c r="TJ191" s="406" t="n"/>
      <c r="TK191" s="406" t="n"/>
      <c r="TL191" s="406" t="n"/>
      <c r="TM191" s="406" t="n"/>
      <c r="TN191" s="406" t="n"/>
      <c r="TO191" s="406" t="n"/>
      <c r="TP191" s="406" t="n"/>
      <c r="TQ191" s="406" t="n"/>
      <c r="TR191" s="406" t="n"/>
      <c r="TS191" s="406" t="n"/>
      <c r="TT191" s="406" t="n"/>
      <c r="TU191" s="406" t="n"/>
      <c r="TV191" s="406" t="n"/>
      <c r="TW191" s="406" t="n"/>
      <c r="TX191" s="406" t="n"/>
      <c r="TY191" s="406" t="n"/>
      <c r="TZ191" s="406" t="n"/>
      <c r="UA191" s="406" t="n"/>
      <c r="UB191" s="406" t="n"/>
      <c r="UC191" s="406" t="n"/>
      <c r="UD191" s="406" t="n"/>
      <c r="UE191" s="406" t="n"/>
      <c r="UF191" s="406" t="n"/>
      <c r="UG191" s="406" t="n"/>
      <c r="UH191" s="406" t="n"/>
      <c r="UI191" s="406" t="n"/>
      <c r="UJ191" s="406" t="n"/>
      <c r="UK191" s="406" t="n"/>
      <c r="UL191" s="406" t="n"/>
      <c r="UM191" s="406" t="n"/>
      <c r="UN191" s="406" t="n"/>
      <c r="UO191" s="406" t="n"/>
      <c r="UP191" s="406" t="n"/>
      <c r="UQ191" s="406" t="n"/>
      <c r="UR191" s="406" t="n"/>
      <c r="US191" s="406" t="n"/>
      <c r="UT191" s="406" t="n"/>
      <c r="UU191" s="406" t="n"/>
      <c r="UV191" s="406" t="n"/>
      <c r="UW191" s="406" t="n"/>
      <c r="UX191" s="406" t="n"/>
      <c r="UY191" s="406" t="n"/>
      <c r="UZ191" s="406" t="n"/>
      <c r="VA191" s="406" t="n"/>
      <c r="VB191" s="406" t="n"/>
      <c r="VC191" s="406" t="n"/>
      <c r="VD191" s="406" t="n"/>
      <c r="VE191" s="406" t="n"/>
      <c r="VF191" s="406" t="n"/>
      <c r="VG191" s="406" t="n"/>
      <c r="VH191" s="406" t="n"/>
      <c r="VI191" s="406" t="n"/>
      <c r="VJ191" s="406" t="n"/>
      <c r="VK191" s="406" t="n"/>
      <c r="VL191" s="406" t="n"/>
      <c r="VM191" s="406" t="n"/>
      <c r="VN191" s="406" t="n"/>
      <c r="VO191" s="406" t="n"/>
      <c r="VP191" s="406" t="n"/>
      <c r="VQ191" s="406" t="n"/>
      <c r="VR191" s="406" t="n"/>
      <c r="VS191" s="406" t="n"/>
      <c r="VT191" s="406" t="n"/>
      <c r="VU191" s="406" t="n"/>
      <c r="VV191" s="406" t="n"/>
      <c r="VW191" s="406" t="n"/>
      <c r="VX191" s="406" t="n"/>
      <c r="VY191" s="406" t="n"/>
      <c r="VZ191" s="406" t="n"/>
      <c r="WA191" s="406" t="n"/>
      <c r="WB191" s="406" t="n"/>
      <c r="WC191" s="406" t="n"/>
      <c r="WD191" s="406" t="n"/>
      <c r="WE191" s="406" t="n"/>
      <c r="WF191" s="406" t="n"/>
      <c r="WG191" s="406" t="n"/>
      <c r="WH191" s="406" t="n"/>
      <c r="WI191" s="406" t="n"/>
      <c r="WJ191" s="406" t="n"/>
      <c r="WK191" s="406" t="n"/>
      <c r="WL191" s="406" t="n"/>
      <c r="WM191" s="406" t="n"/>
      <c r="WN191" s="406" t="n"/>
      <c r="WO191" s="406" t="n"/>
      <c r="WP191" s="406" t="n"/>
      <c r="WQ191" s="406" t="n"/>
      <c r="WR191" s="406" t="n"/>
      <c r="WS191" s="406" t="n"/>
      <c r="WT191" s="406" t="n"/>
      <c r="WU191" s="406" t="n"/>
      <c r="WV191" s="406" t="n"/>
      <c r="WW191" s="406" t="n"/>
      <c r="WX191" s="406" t="n"/>
      <c r="WY191" s="406" t="n"/>
      <c r="WZ191" s="406" t="n"/>
      <c r="XA191" s="406" t="n"/>
      <c r="XB191" s="406" t="n"/>
      <c r="XC191" s="406" t="n"/>
      <c r="XD191" s="406" t="n"/>
      <c r="XE191" s="406" t="n"/>
      <c r="XF191" s="406" t="n"/>
      <c r="XG191" s="406" t="n"/>
      <c r="XH191" s="406" t="n"/>
      <c r="XI191" s="406" t="n"/>
      <c r="XJ191" s="406" t="n"/>
      <c r="XK191" s="406" t="n"/>
      <c r="XL191" s="406" t="n"/>
      <c r="XM191" s="406" t="n"/>
      <c r="XN191" s="406" t="n"/>
      <c r="XO191" s="406" t="n"/>
      <c r="XP191" s="406" t="n"/>
      <c r="XQ191" s="406" t="n"/>
      <c r="XR191" s="406" t="n"/>
      <c r="XS191" s="406" t="n"/>
      <c r="XT191" s="406" t="n"/>
      <c r="XU191" s="406" t="n"/>
      <c r="XV191" s="406" t="n"/>
      <c r="XW191" s="406" t="n"/>
      <c r="XX191" s="406" t="n"/>
      <c r="XY191" s="406" t="n"/>
      <c r="XZ191" s="406" t="n"/>
      <c r="YA191" s="406" t="n"/>
      <c r="YB191" s="406" t="n"/>
      <c r="YC191" s="406" t="n"/>
      <c r="YD191" s="406" t="n"/>
      <c r="YE191" s="406" t="n"/>
      <c r="YF191" s="406" t="n"/>
      <c r="YG191" s="406" t="n"/>
      <c r="YH191" s="406" t="n"/>
      <c r="YI191" s="406" t="n"/>
      <c r="YJ191" s="406" t="n"/>
      <c r="YK191" s="406" t="n"/>
      <c r="YL191" s="406" t="n"/>
      <c r="YM191" s="406" t="n"/>
      <c r="YN191" s="406" t="n"/>
      <c r="YO191" s="406" t="n"/>
      <c r="YP191" s="406" t="n"/>
      <c r="YQ191" s="406" t="n"/>
      <c r="YR191" s="406" t="n"/>
      <c r="YS191" s="406" t="n"/>
      <c r="YT191" s="406" t="n"/>
      <c r="YU191" s="406" t="n"/>
      <c r="YV191" s="406" t="n"/>
      <c r="YW191" s="406" t="n"/>
      <c r="YX191" s="406" t="n"/>
      <c r="YY191" s="406" t="n"/>
      <c r="YZ191" s="406" t="n"/>
      <c r="ZA191" s="406" t="n"/>
      <c r="ZB191" s="406" t="n"/>
      <c r="ZC191" s="406" t="n"/>
      <c r="ZD191" s="406" t="n"/>
      <c r="ZE191" s="406" t="n"/>
      <c r="ZF191" s="406" t="n"/>
      <c r="ZG191" s="406" t="n"/>
      <c r="ZH191" s="406" t="n"/>
      <c r="ZI191" s="406" t="n"/>
      <c r="ZJ191" s="406" t="n"/>
      <c r="ZK191" s="406" t="n"/>
      <c r="ZL191" s="406" t="n"/>
      <c r="ZM191" s="406" t="n"/>
      <c r="ZN191" s="406" t="n"/>
      <c r="ZO191" s="406" t="n"/>
      <c r="ZP191" s="406" t="n"/>
      <c r="ZQ191" s="406" t="n"/>
      <c r="ZR191" s="406" t="n"/>
      <c r="ZS191" s="406" t="n"/>
      <c r="ZT191" s="406" t="n"/>
      <c r="ZU191" s="406" t="n"/>
      <c r="ZV191" s="406" t="n"/>
      <c r="ZW191" s="406" t="n"/>
      <c r="ZX191" s="406" t="n"/>
      <c r="ZY191" s="406" t="n"/>
      <c r="ZZ191" s="406" t="n"/>
      <c r="AAA191" s="406" t="n"/>
      <c r="AAB191" s="406" t="n"/>
      <c r="AAC191" s="406" t="n"/>
      <c r="AAD191" s="406" t="n"/>
      <c r="AAE191" s="406" t="n"/>
      <c r="AAF191" s="406" t="n"/>
      <c r="AAG191" s="406" t="n"/>
      <c r="AAH191" s="406" t="n"/>
      <c r="AAI191" s="406" t="n"/>
      <c r="AAJ191" s="406" t="n"/>
      <c r="AAK191" s="406" t="n"/>
      <c r="AAL191" s="406" t="n"/>
      <c r="AAM191" s="406" t="n"/>
      <c r="AAN191" s="406" t="n"/>
      <c r="AAO191" s="406" t="n"/>
      <c r="AAP191" s="406" t="n"/>
      <c r="AAQ191" s="406" t="n"/>
      <c r="AAR191" s="406" t="n"/>
      <c r="AAS191" s="406" t="n"/>
      <c r="AAT191" s="406" t="n"/>
      <c r="AAU191" s="406" t="n"/>
      <c r="AAV191" s="406" t="n"/>
      <c r="AAW191" s="406" t="n"/>
      <c r="AAX191" s="406" t="n"/>
      <c r="AAY191" s="406" t="n"/>
      <c r="AAZ191" s="406" t="n"/>
      <c r="ABA191" s="406" t="n"/>
      <c r="ABB191" s="406" t="n"/>
      <c r="ABC191" s="406" t="n"/>
      <c r="ABD191" s="406" t="n"/>
      <c r="ABE191" s="406" t="n"/>
      <c r="ABF191" s="406" t="n"/>
      <c r="ABG191" s="406" t="n"/>
      <c r="ABH191" s="406" t="n"/>
      <c r="ABI191" s="406" t="n"/>
      <c r="ABJ191" s="406" t="n"/>
      <c r="ABK191" s="406" t="n"/>
      <c r="ABL191" s="406" t="n"/>
      <c r="ABM191" s="406" t="n"/>
      <c r="ABN191" s="406" t="n"/>
      <c r="ABO191" s="406" t="n"/>
      <c r="ABP191" s="406" t="n"/>
      <c r="ABQ191" s="406" t="n"/>
      <c r="ABR191" s="406" t="n"/>
      <c r="ABS191" s="406" t="n"/>
      <c r="ABT191" s="406" t="n"/>
      <c r="ABU191" s="406" t="n"/>
      <c r="ABV191" s="406" t="n"/>
      <c r="ABW191" s="406" t="n"/>
      <c r="ABX191" s="406" t="n"/>
      <c r="ABY191" s="406" t="n"/>
      <c r="ABZ191" s="406" t="n"/>
      <c r="ACA191" s="406" t="n"/>
      <c r="ACB191" s="406" t="n"/>
      <c r="ACC191" s="406" t="n"/>
      <c r="ACD191" s="406" t="n"/>
      <c r="ACE191" s="406" t="n"/>
      <c r="ACF191" s="406" t="n"/>
      <c r="ACG191" s="406" t="n"/>
      <c r="ACH191" s="406" t="n"/>
      <c r="ACI191" s="406" t="n"/>
      <c r="ACJ191" s="406" t="n"/>
      <c r="ACK191" s="406" t="n"/>
      <c r="ACL191" s="406" t="n"/>
      <c r="ACM191" s="406" t="n"/>
      <c r="ACN191" s="406" t="n"/>
      <c r="ACO191" s="406" t="n"/>
      <c r="ACP191" s="406" t="n"/>
      <c r="ACQ191" s="406" t="n"/>
      <c r="ACR191" s="406" t="n"/>
      <c r="ACS191" s="406" t="n"/>
      <c r="ACT191" s="406" t="n"/>
      <c r="ACU191" s="406" t="n"/>
      <c r="ACV191" s="406" t="n"/>
      <c r="ACW191" s="406" t="n"/>
      <c r="ACX191" s="406" t="n"/>
      <c r="ACY191" s="406" t="n"/>
      <c r="ACZ191" s="406" t="n"/>
      <c r="ADA191" s="406" t="n"/>
      <c r="ADB191" s="406" t="n"/>
      <c r="ADC191" s="406" t="n"/>
      <c r="ADD191" s="406" t="n"/>
      <c r="ADE191" s="406" t="n"/>
      <c r="ADF191" s="406" t="n"/>
      <c r="ADG191" s="406" t="n"/>
      <c r="ADH191" s="406" t="n"/>
      <c r="ADI191" s="406" t="n"/>
      <c r="ADJ191" s="406" t="n"/>
      <c r="ADK191" s="406" t="n"/>
      <c r="ADL191" s="406" t="n"/>
      <c r="ADM191" s="406" t="n"/>
      <c r="ADN191" s="406" t="n"/>
      <c r="ADO191" s="406" t="n"/>
      <c r="ADP191" s="406" t="n"/>
      <c r="ADQ191" s="406" t="n"/>
      <c r="ADR191" s="406" t="n"/>
      <c r="ADS191" s="406" t="n"/>
      <c r="ADT191" s="406" t="n"/>
      <c r="ADU191" s="406" t="n"/>
      <c r="ADV191" s="406" t="n"/>
      <c r="ADW191" s="406" t="n"/>
      <c r="ADX191" s="406" t="n"/>
      <c r="ADY191" s="406" t="n"/>
      <c r="ADZ191" s="406" t="n"/>
      <c r="AEA191" s="406" t="n"/>
      <c r="AEB191" s="406" t="n"/>
      <c r="AEC191" s="406" t="n"/>
      <c r="AED191" s="406" t="n"/>
      <c r="AEE191" s="406" t="n"/>
      <c r="AEF191" s="406" t="n"/>
      <c r="AEG191" s="406" t="n"/>
      <c r="AEH191" s="406" t="n"/>
      <c r="AEI191" s="406" t="n"/>
      <c r="AEJ191" s="406" t="n"/>
      <c r="AEK191" s="406" t="n"/>
      <c r="AEL191" s="406" t="n"/>
      <c r="AEM191" s="406" t="n"/>
      <c r="AEN191" s="406" t="n"/>
      <c r="AEO191" s="406" t="n"/>
      <c r="AEP191" s="406" t="n"/>
      <c r="AEQ191" s="406" t="n"/>
      <c r="AER191" s="406" t="n"/>
      <c r="AES191" s="406" t="n"/>
      <c r="AET191" s="406" t="n"/>
      <c r="AEU191" s="406" t="n"/>
      <c r="AEV191" s="406" t="n"/>
      <c r="AEW191" s="406" t="n"/>
      <c r="AEX191" s="406" t="n"/>
      <c r="AEY191" s="406" t="n"/>
      <c r="AEZ191" s="406" t="n"/>
      <c r="AFA191" s="406" t="n"/>
      <c r="AFB191" s="406" t="n"/>
      <c r="AFC191" s="406" t="n"/>
      <c r="AFD191" s="406" t="n"/>
      <c r="AFE191" s="406" t="n"/>
      <c r="AFF191" s="406" t="n"/>
      <c r="AFG191" s="406" t="n"/>
      <c r="AFH191" s="406" t="n"/>
      <c r="AFI191" s="406" t="n"/>
      <c r="AFJ191" s="406" t="n"/>
      <c r="AFK191" s="406" t="n"/>
      <c r="AFL191" s="406" t="n"/>
      <c r="AFM191" s="406" t="n"/>
      <c r="AFN191" s="406" t="n"/>
      <c r="AFO191" s="406" t="n"/>
      <c r="AFP191" s="406" t="n"/>
      <c r="AFQ191" s="406" t="n"/>
      <c r="AFR191" s="406" t="n"/>
      <c r="AFS191" s="406" t="n"/>
      <c r="AFT191" s="406" t="n"/>
      <c r="AFU191" s="406" t="n"/>
      <c r="AFV191" s="406" t="n"/>
      <c r="AFW191" s="406" t="n"/>
      <c r="AFX191" s="406" t="n"/>
      <c r="AFY191" s="406" t="n"/>
      <c r="AFZ191" s="406" t="n"/>
      <c r="AGA191" s="406" t="n"/>
      <c r="AGB191" s="406" t="n"/>
      <c r="AGC191" s="406" t="n"/>
      <c r="AGD191" s="406" t="n"/>
      <c r="AGE191" s="406" t="n"/>
      <c r="AGF191" s="406" t="n"/>
      <c r="AGG191" s="406" t="n"/>
      <c r="AGH191" s="406" t="n"/>
      <c r="AGI191" s="406" t="n"/>
      <c r="AGJ191" s="406" t="n"/>
      <c r="AGK191" s="406" t="n"/>
      <c r="AGL191" s="406" t="n"/>
      <c r="AGM191" s="406" t="n"/>
      <c r="AGN191" s="406" t="n"/>
      <c r="AGO191" s="406" t="n"/>
      <c r="AGP191" s="406" t="n"/>
      <c r="AGQ191" s="406" t="n"/>
      <c r="AGR191" s="406" t="n"/>
      <c r="AGS191" s="406" t="n"/>
      <c r="AGT191" s="406" t="n"/>
      <c r="AGU191" s="406" t="n"/>
      <c r="AGV191" s="406" t="n"/>
      <c r="AGW191" s="406" t="n"/>
      <c r="AGX191" s="406" t="n"/>
      <c r="AGY191" s="406" t="n"/>
      <c r="AGZ191" s="406" t="n"/>
      <c r="AHA191" s="406" t="n"/>
      <c r="AHB191" s="406" t="n"/>
      <c r="AHC191" s="406" t="n"/>
      <c r="AHD191" s="406" t="n"/>
      <c r="AHE191" s="406" t="n"/>
      <c r="AHF191" s="406" t="n"/>
      <c r="AHG191" s="406" t="n"/>
      <c r="AHH191" s="406" t="n"/>
      <c r="AHI191" s="406" t="n"/>
      <c r="AHJ191" s="406" t="n"/>
      <c r="AHK191" s="406" t="n"/>
      <c r="AHL191" s="406" t="n"/>
      <c r="AHM191" s="406" t="n"/>
      <c r="AHN191" s="406" t="n"/>
      <c r="AHO191" s="406" t="n"/>
      <c r="AHP191" s="406" t="n"/>
      <c r="AHQ191" s="406" t="n"/>
      <c r="AHR191" s="406" t="n"/>
      <c r="AHS191" s="406" t="n"/>
      <c r="AHT191" s="406" t="n"/>
      <c r="AHU191" s="406" t="n"/>
      <c r="AHV191" s="406" t="n"/>
      <c r="AHW191" s="406" t="n"/>
      <c r="AHX191" s="406" t="n"/>
      <c r="AHY191" s="406" t="n"/>
      <c r="AHZ191" s="406" t="n"/>
      <c r="AIA191" s="406" t="n"/>
      <c r="AIB191" s="406" t="n"/>
      <c r="AIC191" s="406" t="n"/>
      <c r="AID191" s="406" t="n"/>
      <c r="AIE191" s="406" t="n"/>
      <c r="AIF191" s="406" t="n"/>
      <c r="AIG191" s="406" t="n"/>
      <c r="AIH191" s="406" t="n"/>
      <c r="AII191" s="406" t="n"/>
      <c r="AIJ191" s="406" t="n"/>
      <c r="AIK191" s="406" t="n"/>
      <c r="AIL191" s="406" t="n"/>
      <c r="AIM191" s="406" t="n"/>
      <c r="AIN191" s="406" t="n"/>
      <c r="AIO191" s="406" t="n"/>
      <c r="AIP191" s="406" t="n"/>
      <c r="AIQ191" s="406" t="n"/>
      <c r="AIR191" s="406" t="n"/>
      <c r="AIS191" s="406" t="n"/>
      <c r="AIT191" s="406" t="n"/>
      <c r="AIU191" s="406" t="n"/>
      <c r="AIV191" s="406" t="n"/>
      <c r="AIW191" s="406" t="n"/>
      <c r="AIX191" s="406" t="n"/>
      <c r="AIY191" s="406" t="n"/>
      <c r="AIZ191" s="406" t="n"/>
      <c r="AJA191" s="406" t="n"/>
      <c r="AJB191" s="406" t="n"/>
      <c r="AJC191" s="406" t="n"/>
      <c r="AJD191" s="406" t="n"/>
      <c r="AJE191" s="406" t="n"/>
      <c r="AJF191" s="406" t="n"/>
      <c r="AJG191" s="406" t="n"/>
      <c r="AJH191" s="406" t="n"/>
      <c r="AJI191" s="406" t="n"/>
      <c r="AJJ191" s="406" t="n"/>
      <c r="AJK191" s="406" t="n"/>
      <c r="AJL191" s="406" t="n"/>
      <c r="AJM191" s="406" t="n"/>
      <c r="AJN191" s="406" t="n"/>
      <c r="AJO191" s="406" t="n"/>
      <c r="AJP191" s="406" t="n"/>
      <c r="AJQ191" s="406" t="n"/>
      <c r="AJR191" s="406" t="n"/>
      <c r="AJS191" s="406" t="n"/>
      <c r="AJT191" s="406" t="n"/>
      <c r="AJU191" s="406" t="n"/>
      <c r="AJV191" s="406" t="n"/>
      <c r="AJW191" s="406" t="n"/>
      <c r="AJX191" s="406" t="n"/>
      <c r="AJY191" s="406" t="n"/>
      <c r="AJZ191" s="406" t="n"/>
      <c r="AKA191" s="406" t="n"/>
      <c r="AKB191" s="406" t="n"/>
      <c r="AKC191" s="406" t="n"/>
      <c r="AKD191" s="406" t="n"/>
      <c r="AKE191" s="406" t="n"/>
      <c r="AKF191" s="406" t="n"/>
      <c r="AKG191" s="406" t="n"/>
      <c r="AKH191" s="406" t="n"/>
      <c r="AKI191" s="406" t="n"/>
      <c r="AKJ191" s="406" t="n"/>
      <c r="AKK191" s="406" t="n"/>
      <c r="AKL191" s="406" t="n"/>
      <c r="AKM191" s="406" t="n"/>
      <c r="AKN191" s="406" t="n"/>
      <c r="AKO191" s="406" t="n"/>
      <c r="AKP191" s="406" t="n"/>
      <c r="AKQ191" s="406" t="n"/>
      <c r="AKR191" s="406" t="n"/>
      <c r="AKS191" s="406" t="n"/>
      <c r="AKT191" s="406" t="n"/>
      <c r="AKU191" s="406" t="n"/>
      <c r="AKV191" s="406" t="n"/>
      <c r="AKW191" s="406" t="n"/>
      <c r="AKX191" s="406" t="n"/>
      <c r="AKY191" s="406" t="n"/>
      <c r="AKZ191" s="406" t="n"/>
      <c r="ALA191" s="406" t="n"/>
      <c r="ALB191" s="406" t="n"/>
      <c r="ALC191" s="406" t="n"/>
      <c r="ALD191" s="406" t="n"/>
      <c r="ALE191" s="406" t="n"/>
      <c r="ALF191" s="406" t="n"/>
      <c r="ALG191" s="406" t="n"/>
      <c r="ALH191" s="406" t="n"/>
      <c r="ALI191" s="406" t="n"/>
      <c r="ALJ191" s="406" t="n"/>
      <c r="ALK191" s="406" t="n"/>
      <c r="ALL191" s="406" t="n"/>
      <c r="ALM191" s="406" t="n"/>
      <c r="ALN191" s="406" t="n"/>
      <c r="ALO191" s="406" t="n"/>
      <c r="ALP191" s="406" t="n"/>
      <c r="ALQ191" s="406" t="n"/>
      <c r="ALR191" s="406" t="n"/>
      <c r="ALS191" s="406" t="n"/>
      <c r="ALT191" s="406" t="n"/>
      <c r="ALU191" s="406" t="n"/>
      <c r="ALV191" s="406" t="n"/>
      <c r="ALW191" s="406" t="n"/>
      <c r="ALX191" s="406" t="n"/>
      <c r="ALY191" s="406" t="n"/>
      <c r="ALZ191" s="406" t="n"/>
      <c r="AMA191" s="406" t="n"/>
      <c r="AMB191" s="406" t="n"/>
      <c r="AMC191" s="406" t="n"/>
      <c r="AMD191" s="406" t="n"/>
      <c r="AME191" s="406" t="n"/>
      <c r="AMF191" s="406" t="n"/>
      <c r="AMG191" s="406" t="n"/>
      <c r="AMH191" s="406" t="n"/>
      <c r="AMI191" s="406" t="n"/>
      <c r="AMJ191" s="406" t="n"/>
      <c r="AMK191" s="406" t="n"/>
      <c r="AML191" s="406" t="n"/>
      <c r="AMM191" s="406" t="n"/>
      <c r="AMN191" s="406" t="n"/>
      <c r="AMO191" s="406" t="n"/>
      <c r="AMP191" s="406" t="n"/>
      <c r="AMQ191" s="406" t="n"/>
      <c r="AMR191" s="406" t="n"/>
      <c r="AMS191" s="406" t="n"/>
      <c r="AMT191" s="406" t="n"/>
      <c r="AMU191" s="406" t="n"/>
      <c r="AMV191" s="406" t="n"/>
      <c r="AMW191" s="406" t="n"/>
      <c r="AMX191" s="406" t="n"/>
      <c r="AMY191" s="406" t="n"/>
      <c r="AMZ191" s="406" t="n"/>
      <c r="ANA191" s="406" t="n"/>
      <c r="ANB191" s="406" t="n"/>
      <c r="ANC191" s="406" t="n"/>
      <c r="AND191" s="406" t="n"/>
      <c r="ANE191" s="406" t="n"/>
      <c r="ANF191" s="406" t="n"/>
      <c r="ANG191" s="406" t="n"/>
      <c r="ANH191" s="406" t="n"/>
      <c r="ANI191" s="406" t="n"/>
      <c r="ANJ191" s="406" t="n"/>
      <c r="ANK191" s="406" t="n"/>
      <c r="ANL191" s="406" t="n"/>
      <c r="ANM191" s="406" t="n"/>
      <c r="ANN191" s="406" t="n"/>
      <c r="ANO191" s="406" t="n"/>
      <c r="ANP191" s="406" t="n"/>
      <c r="ANQ191" s="406" t="n"/>
      <c r="ANR191" s="406" t="n"/>
      <c r="ANS191" s="406" t="n"/>
      <c r="ANT191" s="406" t="n"/>
      <c r="ANU191" s="406" t="n"/>
      <c r="ANV191" s="406" t="n"/>
      <c r="ANW191" s="406" t="n"/>
      <c r="ANX191" s="406" t="n"/>
      <c r="ANY191" s="406" t="n"/>
      <c r="ANZ191" s="406" t="n"/>
      <c r="AOA191" s="406" t="n"/>
      <c r="AOB191" s="406" t="n"/>
      <c r="AOC191" s="406" t="n"/>
      <c r="AOD191" s="406" t="n"/>
      <c r="AOE191" s="406" t="n"/>
      <c r="AOF191" s="406" t="n"/>
      <c r="AOG191" s="406" t="n"/>
      <c r="AOH191" s="406" t="n"/>
      <c r="AOI191" s="406" t="n"/>
      <c r="AOJ191" s="406" t="n"/>
      <c r="AOK191" s="406" t="n"/>
      <c r="AOL191" s="406" t="n"/>
      <c r="AOM191" s="406" t="n"/>
      <c r="AON191" s="406" t="n"/>
      <c r="AOO191" s="406" t="n"/>
      <c r="AOP191" s="406" t="n"/>
      <c r="AOQ191" s="406" t="n"/>
      <c r="AOR191" s="406" t="n"/>
      <c r="AOS191" s="406" t="n"/>
      <c r="AOT191" s="406" t="n"/>
      <c r="AOU191" s="406" t="n"/>
      <c r="AOV191" s="406" t="n"/>
      <c r="AOW191" s="406" t="n"/>
      <c r="AOX191" s="406" t="n"/>
      <c r="AOY191" s="406" t="n"/>
      <c r="AOZ191" s="406" t="n"/>
      <c r="APA191" s="406" t="n"/>
      <c r="APB191" s="406" t="n"/>
      <c r="APC191" s="406" t="n"/>
      <c r="APD191" s="406" t="n"/>
      <c r="APE191" s="406" t="n"/>
      <c r="APF191" s="406" t="n"/>
      <c r="APG191" s="406" t="n"/>
      <c r="APH191" s="406" t="n"/>
      <c r="API191" s="406" t="n"/>
      <c r="APJ191" s="406" t="n"/>
      <c r="APK191" s="406" t="n"/>
      <c r="APL191" s="406" t="n"/>
      <c r="APM191" s="406" t="n"/>
      <c r="APN191" s="406" t="n"/>
      <c r="APO191" s="406" t="n"/>
      <c r="APP191" s="406" t="n"/>
      <c r="APQ191" s="406" t="n"/>
      <c r="APR191" s="406" t="n"/>
      <c r="APS191" s="406" t="n"/>
      <c r="APT191" s="406" t="n"/>
      <c r="APU191" s="406" t="n"/>
      <c r="APV191" s="406" t="n"/>
      <c r="APW191" s="406" t="n"/>
      <c r="APX191" s="406" t="n"/>
      <c r="APY191" s="406" t="n"/>
      <c r="APZ191" s="406" t="n"/>
      <c r="AQA191" s="406" t="n"/>
      <c r="AQB191" s="406" t="n"/>
      <c r="AQC191" s="406" t="n"/>
      <c r="AQD191" s="406" t="n"/>
      <c r="AQE191" s="406" t="n"/>
      <c r="AQF191" s="406" t="n"/>
      <c r="AQG191" s="406" t="n"/>
      <c r="AQH191" s="406" t="n"/>
      <c r="AQI191" s="406" t="n"/>
      <c r="AQJ191" s="406" t="n"/>
      <c r="AQK191" s="406" t="n"/>
      <c r="AQL191" s="406" t="n"/>
      <c r="AQM191" s="406" t="n"/>
      <c r="AQN191" s="406" t="n"/>
      <c r="AQO191" s="406" t="n"/>
      <c r="AQP191" s="406" t="n"/>
      <c r="AQQ191" s="406" t="n"/>
      <c r="AQR191" s="406" t="n"/>
      <c r="AQS191" s="406" t="n"/>
      <c r="AQT191" s="406" t="n"/>
      <c r="AQU191" s="406" t="n"/>
      <c r="AQV191" s="406" t="n"/>
      <c r="AQW191" s="406" t="n"/>
      <c r="AQX191" s="406" t="n"/>
      <c r="AQY191" s="406" t="n"/>
      <c r="AQZ191" s="406" t="n"/>
      <c r="ARA191" s="406" t="n"/>
      <c r="ARB191" s="406" t="n"/>
      <c r="ARC191" s="406" t="n"/>
      <c r="ARD191" s="406" t="n"/>
      <c r="ARE191" s="406" t="n"/>
      <c r="ARF191" s="406" t="n"/>
      <c r="ARG191" s="406" t="n"/>
      <c r="ARH191" s="406" t="n"/>
      <c r="ARI191" s="406" t="n"/>
      <c r="ARJ191" s="406" t="n"/>
      <c r="ARK191" s="406" t="n"/>
      <c r="ARL191" s="406" t="n"/>
      <c r="ARM191" s="406" t="n"/>
      <c r="ARN191" s="406" t="n"/>
      <c r="ARO191" s="406" t="n"/>
      <c r="ARP191" s="406" t="n"/>
      <c r="ARQ191" s="406" t="n"/>
      <c r="ARR191" s="406" t="n"/>
      <c r="ARS191" s="406" t="n"/>
      <c r="ART191" s="406" t="n"/>
      <c r="ARU191" s="406" t="n"/>
      <c r="ARV191" s="406" t="n"/>
      <c r="ARW191" s="406" t="n"/>
      <c r="ARX191" s="406" t="n"/>
      <c r="ARY191" s="406" t="n"/>
      <c r="ARZ191" s="406" t="n"/>
      <c r="ASA191" s="406" t="n"/>
      <c r="ASB191" s="406" t="n"/>
      <c r="ASC191" s="406" t="n"/>
      <c r="ASD191" s="406" t="n"/>
      <c r="ASE191" s="406" t="n"/>
      <c r="ASF191" s="406" t="n"/>
      <c r="ASG191" s="406" t="n"/>
      <c r="ASH191" s="406" t="n"/>
      <c r="ASI191" s="406" t="n"/>
      <c r="ASJ191" s="406" t="n"/>
      <c r="ASK191" s="406" t="n"/>
      <c r="ASL191" s="406" t="n"/>
      <c r="ASM191" s="406" t="n"/>
      <c r="ASN191" s="406" t="n"/>
      <c r="ASO191" s="406" t="n"/>
      <c r="ASP191" s="406" t="n"/>
      <c r="ASQ191" s="406" t="n"/>
      <c r="ASR191" s="406" t="n"/>
      <c r="ASS191" s="406" t="n"/>
      <c r="AST191" s="406" t="n"/>
      <c r="ASU191" s="406" t="n"/>
      <c r="ASV191" s="406" t="n"/>
      <c r="ASW191" s="406" t="n"/>
      <c r="ASX191" s="406" t="n"/>
      <c r="ASY191" s="406" t="n"/>
      <c r="ASZ191" s="406" t="n"/>
      <c r="ATA191" s="406" t="n"/>
      <c r="ATB191" s="406" t="n"/>
      <c r="ATC191" s="406" t="n"/>
      <c r="ATD191" s="406" t="n"/>
      <c r="ATE191" s="406" t="n"/>
      <c r="ATF191" s="406" t="n"/>
      <c r="ATG191" s="406" t="n"/>
      <c r="ATH191" s="406" t="n"/>
      <c r="ATI191" s="406" t="n"/>
      <c r="ATJ191" s="406" t="n"/>
      <c r="ATK191" s="406" t="n"/>
      <c r="ATL191" s="406" t="n"/>
      <c r="ATM191" s="406" t="n"/>
      <c r="ATN191" s="406" t="n"/>
      <c r="ATO191" s="406" t="n"/>
      <c r="ATP191" s="406" t="n"/>
      <c r="ATQ191" s="406" t="n"/>
      <c r="ATR191" s="406" t="n"/>
      <c r="ATS191" s="406" t="n"/>
      <c r="ATT191" s="406" t="n"/>
      <c r="ATU191" s="406" t="n"/>
      <c r="ATV191" s="406" t="n"/>
      <c r="ATW191" s="406" t="n"/>
      <c r="ATX191" s="406" t="n"/>
      <c r="ATY191" s="406" t="n"/>
      <c r="ATZ191" s="406" t="n"/>
      <c r="AUA191" s="406" t="n"/>
      <c r="AUB191" s="406" t="n"/>
      <c r="AUC191" s="406" t="n"/>
      <c r="AUD191" s="406" t="n"/>
      <c r="AUE191" s="406" t="n"/>
      <c r="AUF191" s="406" t="n"/>
      <c r="AUG191" s="406" t="n"/>
      <c r="AUH191" s="406" t="n"/>
      <c r="AUI191" s="406" t="n"/>
      <c r="AUJ191" s="406" t="n"/>
      <c r="AUK191" s="406" t="n"/>
      <c r="AUL191" s="406" t="n"/>
      <c r="AUM191" s="406" t="n"/>
      <c r="AUN191" s="406" t="n"/>
      <c r="AUO191" s="406" t="n"/>
      <c r="AUP191" s="406" t="n"/>
      <c r="AUQ191" s="406" t="n"/>
      <c r="AUR191" s="406" t="n"/>
      <c r="AUS191" s="406" t="n"/>
      <c r="AUT191" s="406" t="n"/>
      <c r="AUU191" s="406" t="n"/>
      <c r="AUV191" s="406" t="n"/>
      <c r="AUW191" s="406" t="n"/>
      <c r="AUX191" s="406" t="n"/>
      <c r="AUY191" s="406" t="n"/>
      <c r="AUZ191" s="406" t="n"/>
      <c r="AVA191" s="406" t="n"/>
      <c r="AVB191" s="406" t="n"/>
      <c r="AVC191" s="406" t="n"/>
      <c r="AVD191" s="406" t="n"/>
      <c r="AVE191" s="406" t="n"/>
      <c r="AVF191" s="406" t="n"/>
      <c r="AVG191" s="406" t="n"/>
      <c r="AVH191" s="406" t="n"/>
      <c r="AVI191" s="406" t="n"/>
      <c r="AVJ191" s="406" t="n"/>
      <c r="AVK191" s="406" t="n"/>
      <c r="AVL191" s="406" t="n"/>
      <c r="AVM191" s="406" t="n"/>
      <c r="AVN191" s="406" t="n"/>
      <c r="AVO191" s="406" t="n"/>
      <c r="AVP191" s="406" t="n"/>
      <c r="AVQ191" s="406" t="n"/>
      <c r="AVR191" s="406" t="n"/>
      <c r="AVS191" s="406" t="n"/>
      <c r="AVT191" s="406" t="n"/>
      <c r="AVU191" s="406" t="n"/>
      <c r="AVV191" s="406" t="n"/>
      <c r="AVW191" s="406" t="n"/>
      <c r="AVX191" s="406" t="n"/>
      <c r="AVY191" s="406" t="n"/>
      <c r="AVZ191" s="406" t="n"/>
      <c r="AWA191" s="406" t="n"/>
      <c r="AWB191" s="406" t="n"/>
      <c r="AWC191" s="406" t="n"/>
      <c r="AWD191" s="406" t="n"/>
      <c r="AWE191" s="406" t="n"/>
      <c r="AWF191" s="406" t="n"/>
      <c r="AWG191" s="406" t="n"/>
      <c r="AWH191" s="406" t="n"/>
      <c r="AWI191" s="406" t="n"/>
      <c r="AWJ191" s="406" t="n"/>
      <c r="AWK191" s="406" t="n"/>
      <c r="AWL191" s="406" t="n"/>
      <c r="AWM191" s="406" t="n"/>
      <c r="AWN191" s="406" t="n"/>
      <c r="AWO191" s="406" t="n"/>
      <c r="AWP191" s="406" t="n"/>
      <c r="AWQ191" s="406" t="n"/>
      <c r="AWR191" s="406" t="n"/>
      <c r="AWS191" s="406" t="n"/>
      <c r="AWT191" s="406" t="n"/>
      <c r="AWU191" s="406" t="n"/>
      <c r="AWV191" s="406" t="n"/>
      <c r="AWW191" s="406" t="n"/>
      <c r="AWX191" s="406" t="n"/>
      <c r="AWY191" s="406" t="n"/>
      <c r="AWZ191" s="406" t="n"/>
      <c r="AXA191" s="406" t="n"/>
      <c r="AXB191" s="406" t="n"/>
      <c r="AXC191" s="406" t="n"/>
      <c r="AXD191" s="406" t="n"/>
      <c r="AXE191" s="406" t="n"/>
      <c r="AXF191" s="406" t="n"/>
      <c r="AXG191" s="406" t="n"/>
      <c r="AXH191" s="406" t="n"/>
      <c r="AXI191" s="406" t="n"/>
      <c r="AXJ191" s="406" t="n"/>
      <c r="AXK191" s="406" t="n"/>
      <c r="AXL191" s="406" t="n"/>
      <c r="AXM191" s="406" t="n"/>
      <c r="AXN191" s="406" t="n"/>
      <c r="AXO191" s="406" t="n"/>
      <c r="AXP191" s="406" t="n"/>
      <c r="AXQ191" s="406" t="n"/>
      <c r="AXR191" s="406" t="n"/>
      <c r="AXS191" s="406" t="n"/>
      <c r="AXT191" s="406" t="n"/>
      <c r="AXU191" s="406" t="n"/>
      <c r="AXV191" s="406" t="n"/>
      <c r="AXW191" s="406" t="n"/>
      <c r="AXX191" s="406" t="n"/>
      <c r="AXY191" s="406" t="n"/>
      <c r="AXZ191" s="406" t="n"/>
      <c r="AYA191" s="406" t="n"/>
      <c r="AYB191" s="406" t="n"/>
      <c r="AYC191" s="406" t="n"/>
      <c r="AYD191" s="406" t="n"/>
      <c r="AYE191" s="406" t="n"/>
      <c r="AYF191" s="406" t="n"/>
      <c r="AYG191" s="406" t="n"/>
      <c r="AYH191" s="406" t="n"/>
      <c r="AYI191" s="406" t="n"/>
      <c r="AYJ191" s="406" t="n"/>
      <c r="AYK191" s="406" t="n"/>
      <c r="AYL191" s="406" t="n"/>
      <c r="AYM191" s="406" t="n"/>
      <c r="AYN191" s="406" t="n"/>
      <c r="AYO191" s="406" t="n"/>
      <c r="AYP191" s="406" t="n"/>
      <c r="AYQ191" s="406" t="n"/>
      <c r="AYR191" s="406" t="n"/>
      <c r="AYS191" s="406" t="n"/>
      <c r="AYT191" s="406" t="n"/>
      <c r="AYU191" s="406" t="n"/>
      <c r="AYV191" s="406" t="n"/>
      <c r="AYW191" s="406" t="n"/>
      <c r="AYX191" s="406" t="n"/>
      <c r="AYY191" s="406" t="n"/>
      <c r="AYZ191" s="406" t="n"/>
      <c r="AZA191" s="406" t="n"/>
      <c r="AZB191" s="406" t="n"/>
      <c r="AZC191" s="406" t="n"/>
      <c r="AZD191" s="406" t="n"/>
      <c r="AZE191" s="406" t="n"/>
      <c r="AZF191" s="406" t="n"/>
      <c r="AZG191" s="406" t="n"/>
      <c r="AZH191" s="406" t="n"/>
      <c r="AZI191" s="406" t="n"/>
      <c r="AZJ191" s="406" t="n"/>
      <c r="AZK191" s="406" t="n"/>
      <c r="AZL191" s="406" t="n"/>
      <c r="AZM191" s="406" t="n"/>
      <c r="AZN191" s="406" t="n"/>
      <c r="AZO191" s="406" t="n"/>
      <c r="AZP191" s="406" t="n"/>
      <c r="AZQ191" s="406" t="n"/>
      <c r="AZR191" s="406" t="n"/>
      <c r="AZS191" s="406" t="n"/>
      <c r="AZT191" s="406" t="n"/>
      <c r="AZU191" s="406" t="n"/>
      <c r="AZV191" s="406" t="n"/>
      <c r="AZW191" s="406" t="n"/>
      <c r="AZX191" s="406" t="n"/>
      <c r="AZY191" s="406" t="n"/>
      <c r="AZZ191" s="406" t="n"/>
      <c r="BAA191" s="406" t="n"/>
      <c r="BAB191" s="406" t="n"/>
      <c r="BAC191" s="406" t="n"/>
      <c r="BAD191" s="406" t="n"/>
      <c r="BAE191" s="406" t="n"/>
      <c r="BAF191" s="406" t="n"/>
      <c r="BAG191" s="406" t="n"/>
      <c r="BAH191" s="406" t="n"/>
      <c r="BAI191" s="406" t="n"/>
      <c r="BAJ191" s="406" t="n"/>
      <c r="BAK191" s="406" t="n"/>
      <c r="BAL191" s="406" t="n"/>
      <c r="BAM191" s="406" t="n"/>
      <c r="BAN191" s="406" t="n"/>
      <c r="BAO191" s="406" t="n"/>
      <c r="BAP191" s="406" t="n"/>
      <c r="BAQ191" s="406" t="n"/>
      <c r="BAR191" s="406" t="n"/>
      <c r="BAS191" s="406" t="n"/>
      <c r="BAT191" s="406" t="n"/>
      <c r="BAU191" s="406" t="n"/>
      <c r="BAV191" s="406" t="n"/>
      <c r="BAW191" s="406" t="n"/>
      <c r="BAX191" s="406" t="n"/>
      <c r="BAY191" s="406" t="n"/>
      <c r="BAZ191" s="406" t="n"/>
      <c r="BBA191" s="406" t="n"/>
      <c r="BBB191" s="406" t="n"/>
      <c r="BBC191" s="406" t="n"/>
      <c r="BBD191" s="406" t="n"/>
      <c r="BBE191" s="406" t="n"/>
      <c r="BBF191" s="406" t="n"/>
      <c r="BBG191" s="406" t="n"/>
      <c r="BBH191" s="406" t="n"/>
      <c r="BBI191" s="406" t="n"/>
      <c r="BBJ191" s="406" t="n"/>
      <c r="BBK191" s="406" t="n"/>
      <c r="BBL191" s="406" t="n"/>
      <c r="BBM191" s="406" t="n"/>
      <c r="BBN191" s="406" t="n"/>
      <c r="BBO191" s="406" t="n"/>
      <c r="BBP191" s="406" t="n"/>
      <c r="BBQ191" s="406" t="n"/>
      <c r="BBR191" s="406" t="n"/>
      <c r="BBS191" s="406" t="n"/>
      <c r="BBT191" s="406" t="n"/>
      <c r="BBU191" s="406" t="n"/>
      <c r="BBV191" s="406" t="n"/>
      <c r="BBW191" s="406" t="n"/>
      <c r="BBX191" s="406" t="n"/>
      <c r="BBY191" s="406" t="n"/>
      <c r="BBZ191" s="406" t="n"/>
      <c r="BCA191" s="406" t="n"/>
      <c r="BCB191" s="406" t="n"/>
      <c r="BCC191" s="406" t="n"/>
      <c r="BCD191" s="406" t="n"/>
      <c r="BCE191" s="406" t="n"/>
      <c r="BCF191" s="406" t="n"/>
      <c r="BCG191" s="406" t="n"/>
      <c r="BCH191" s="406" t="n"/>
      <c r="BCI191" s="406" t="n"/>
      <c r="BCJ191" s="406" t="n"/>
      <c r="BCK191" s="406" t="n"/>
      <c r="BCL191" s="406" t="n"/>
      <c r="BCM191" s="406" t="n"/>
      <c r="BCN191" s="406" t="n"/>
      <c r="BCO191" s="406" t="n"/>
      <c r="BCP191" s="406" t="n"/>
      <c r="BCQ191" s="406" t="n"/>
      <c r="BCR191" s="406" t="n"/>
      <c r="BCS191" s="406" t="n"/>
      <c r="BCT191" s="406" t="n"/>
      <c r="BCU191" s="406" t="n"/>
      <c r="BCV191" s="406" t="n"/>
      <c r="BCW191" s="406" t="n"/>
      <c r="BCX191" s="406" t="n"/>
      <c r="BCY191" s="406" t="n"/>
      <c r="BCZ191" s="406" t="n"/>
      <c r="BDA191" s="406" t="n"/>
      <c r="BDB191" s="406" t="n"/>
      <c r="BDC191" s="406" t="n"/>
      <c r="BDD191" s="406" t="n"/>
      <c r="BDE191" s="406" t="n"/>
      <c r="BDF191" s="406" t="n"/>
      <c r="BDG191" s="406" t="n"/>
      <c r="BDH191" s="406" t="n"/>
      <c r="BDI191" s="406" t="n"/>
      <c r="BDJ191" s="406" t="n"/>
      <c r="BDK191" s="406" t="n"/>
      <c r="BDL191" s="406" t="n"/>
      <c r="BDM191" s="406" t="n"/>
      <c r="BDN191" s="406" t="n"/>
      <c r="BDO191" s="406" t="n"/>
      <c r="BDP191" s="406" t="n"/>
      <c r="BDQ191" s="406" t="n"/>
      <c r="BDR191" s="406" t="n"/>
      <c r="BDS191" s="406" t="n"/>
      <c r="BDT191" s="406" t="n"/>
      <c r="BDU191" s="406" t="n"/>
      <c r="BDV191" s="406" t="n"/>
      <c r="BDW191" s="406" t="n"/>
      <c r="BDX191" s="406" t="n"/>
      <c r="BDY191" s="406" t="n"/>
      <c r="BDZ191" s="406" t="n"/>
      <c r="BEA191" s="406" t="n"/>
      <c r="BEB191" s="406" t="n"/>
      <c r="BEC191" s="406" t="n"/>
      <c r="BED191" s="406" t="n"/>
      <c r="BEE191" s="406" t="n"/>
      <c r="BEF191" s="406" t="n"/>
      <c r="BEG191" s="406" t="n"/>
      <c r="BEH191" s="406" t="n"/>
      <c r="BEI191" s="406" t="n"/>
      <c r="BEJ191" s="406" t="n"/>
      <c r="BEK191" s="406" t="n"/>
      <c r="BEL191" s="406" t="n"/>
      <c r="BEM191" s="406" t="n"/>
      <c r="BEN191" s="406" t="n"/>
      <c r="BEO191" s="406" t="n"/>
      <c r="BEP191" s="406" t="n"/>
      <c r="BEQ191" s="406" t="n"/>
      <c r="BER191" s="406" t="n"/>
      <c r="BES191" s="406" t="n"/>
      <c r="BET191" s="406" t="n"/>
      <c r="BEU191" s="406" t="n"/>
      <c r="BEV191" s="406" t="n"/>
      <c r="BEW191" s="406" t="n"/>
      <c r="BEX191" s="406" t="n"/>
      <c r="BEY191" s="406" t="n"/>
      <c r="BEZ191" s="406" t="n"/>
      <c r="BFA191" s="406" t="n"/>
      <c r="BFB191" s="406" t="n"/>
      <c r="BFC191" s="406" t="n"/>
      <c r="BFD191" s="406" t="n"/>
      <c r="BFE191" s="406" t="n"/>
      <c r="BFF191" s="406" t="n"/>
      <c r="BFG191" s="406" t="n"/>
      <c r="BFH191" s="406" t="n"/>
      <c r="BFI191" s="406" t="n"/>
      <c r="BFJ191" s="406" t="n"/>
      <c r="BFK191" s="406" t="n"/>
      <c r="BFL191" s="406" t="n"/>
      <c r="BFM191" s="406" t="n"/>
      <c r="BFN191" s="406" t="n"/>
      <c r="BFO191" s="406" t="n"/>
      <c r="BFP191" s="406" t="n"/>
      <c r="BFQ191" s="406" t="n"/>
      <c r="BFR191" s="406" t="n"/>
      <c r="BFS191" s="406" t="n"/>
      <c r="BFT191" s="406" t="n"/>
      <c r="BFU191" s="406" t="n"/>
      <c r="BFV191" s="406" t="n"/>
      <c r="BFW191" s="406" t="n"/>
      <c r="BFX191" s="406" t="n"/>
      <c r="BFY191" s="406" t="n"/>
      <c r="BFZ191" s="406" t="n"/>
      <c r="BGA191" s="406" t="n"/>
      <c r="BGB191" s="406" t="n"/>
      <c r="BGC191" s="406" t="n"/>
      <c r="BGD191" s="406" t="n"/>
      <c r="BGE191" s="406" t="n"/>
      <c r="BGF191" s="406" t="n"/>
      <c r="BGG191" s="406" t="n"/>
      <c r="BGH191" s="406" t="n"/>
      <c r="BGI191" s="406" t="n"/>
      <c r="BGJ191" s="406" t="n"/>
      <c r="BGK191" s="406" t="n"/>
      <c r="BGL191" s="406" t="n"/>
      <c r="BGM191" s="406" t="n"/>
      <c r="BGN191" s="406" t="n"/>
      <c r="BGO191" s="406" t="n"/>
      <c r="BGP191" s="406" t="n"/>
      <c r="BGQ191" s="406" t="n"/>
      <c r="BGR191" s="406" t="n"/>
      <c r="BGS191" s="406" t="n"/>
      <c r="BGT191" s="406" t="n"/>
      <c r="BGU191" s="406" t="n"/>
      <c r="BGV191" s="406" t="n"/>
      <c r="BGW191" s="406" t="n"/>
      <c r="BGX191" s="406" t="n"/>
      <c r="BGY191" s="406" t="n"/>
      <c r="BGZ191" s="406" t="n"/>
      <c r="BHA191" s="406" t="n"/>
      <c r="BHB191" s="406" t="n"/>
      <c r="BHC191" s="406" t="n"/>
      <c r="BHD191" s="406" t="n"/>
      <c r="BHE191" s="406" t="n"/>
      <c r="BHF191" s="406" t="n"/>
      <c r="BHG191" s="406" t="n"/>
      <c r="BHH191" s="406" t="n"/>
      <c r="BHI191" s="406" t="n"/>
      <c r="BHJ191" s="406" t="n"/>
      <c r="BHK191" s="406" t="n"/>
      <c r="BHL191" s="406" t="n"/>
      <c r="BHM191" s="406" t="n"/>
      <c r="BHN191" s="406" t="n"/>
      <c r="BHO191" s="406" t="n"/>
      <c r="BHP191" s="406" t="n"/>
      <c r="BHQ191" s="406" t="n"/>
      <c r="BHR191" s="406" t="n"/>
      <c r="BHS191" s="406" t="n"/>
      <c r="BHT191" s="406" t="n"/>
      <c r="BHU191" s="406" t="n"/>
      <c r="BHV191" s="406" t="n"/>
      <c r="BHW191" s="406" t="n"/>
      <c r="BHX191" s="406" t="n"/>
      <c r="BHY191" s="406" t="n"/>
      <c r="BHZ191" s="406" t="n"/>
      <c r="BIA191" s="406" t="n"/>
      <c r="BIB191" s="406" t="n"/>
      <c r="BIC191" s="406" t="n"/>
      <c r="BID191" s="406" t="n"/>
      <c r="BIE191" s="406" t="n"/>
      <c r="BIF191" s="406" t="n"/>
      <c r="BIG191" s="406" t="n"/>
      <c r="BIH191" s="406" t="n"/>
      <c r="BII191" s="406" t="n"/>
      <c r="BIJ191" s="406" t="n"/>
      <c r="BIK191" s="406" t="n"/>
      <c r="BIL191" s="406" t="n"/>
      <c r="BIM191" s="406" t="n"/>
      <c r="BIN191" s="406" t="n"/>
      <c r="BIO191" s="406" t="n"/>
      <c r="BIP191" s="406" t="n"/>
      <c r="BIQ191" s="406" t="n"/>
      <c r="BIR191" s="406" t="n"/>
      <c r="BIS191" s="406" t="n"/>
      <c r="BIT191" s="406" t="n"/>
      <c r="BIU191" s="406" t="n"/>
      <c r="BIV191" s="406" t="n"/>
      <c r="BIW191" s="406" t="n"/>
      <c r="BIX191" s="406" t="n"/>
      <c r="BIY191" s="406" t="n"/>
      <c r="BIZ191" s="406" t="n"/>
      <c r="BJA191" s="406" t="n"/>
      <c r="BJB191" s="406" t="n"/>
      <c r="BJC191" s="406" t="n"/>
      <c r="BJD191" s="406" t="n"/>
      <c r="BJE191" s="406" t="n"/>
      <c r="BJF191" s="406" t="n"/>
      <c r="BJG191" s="406" t="n"/>
      <c r="BJH191" s="406" t="n"/>
      <c r="BJI191" s="406" t="n"/>
      <c r="BJJ191" s="406" t="n"/>
      <c r="BJK191" s="406" t="n"/>
      <c r="BJL191" s="406" t="n"/>
      <c r="BJM191" s="406" t="n"/>
      <c r="BJN191" s="406" t="n"/>
      <c r="BJO191" s="406" t="n"/>
      <c r="BJP191" s="406" t="n"/>
      <c r="BJQ191" s="406" t="n"/>
      <c r="BJR191" s="406" t="n"/>
      <c r="BJS191" s="406" t="n"/>
      <c r="BJT191" s="406" t="n"/>
      <c r="BJU191" s="406" t="n"/>
      <c r="BJV191" s="406" t="n"/>
      <c r="BJW191" s="406" t="n"/>
      <c r="BJX191" s="406" t="n"/>
      <c r="BJY191" s="406" t="n"/>
      <c r="BJZ191" s="406" t="n"/>
      <c r="BKA191" s="406" t="n"/>
      <c r="BKB191" s="406" t="n"/>
      <c r="BKC191" s="406" t="n"/>
      <c r="BKD191" s="406" t="n"/>
      <c r="BKE191" s="406" t="n"/>
      <c r="BKF191" s="406" t="n"/>
      <c r="BKG191" s="406" t="n"/>
      <c r="BKH191" s="406" t="n"/>
      <c r="BKI191" s="406" t="n"/>
      <c r="BKJ191" s="406" t="n"/>
      <c r="BKK191" s="406" t="n"/>
      <c r="BKL191" s="406" t="n"/>
      <c r="BKM191" s="406" t="n"/>
      <c r="BKN191" s="406" t="n"/>
      <c r="BKO191" s="406" t="n"/>
      <c r="BKP191" s="406" t="n"/>
      <c r="BKQ191" s="406" t="n"/>
      <c r="BKR191" s="406" t="n"/>
      <c r="BKS191" s="406" t="n"/>
      <c r="BKT191" s="406" t="n"/>
      <c r="BKU191" s="406" t="n"/>
      <c r="BKV191" s="406" t="n"/>
      <c r="BKW191" s="406" t="n"/>
      <c r="BKX191" s="406" t="n"/>
      <c r="BKY191" s="406" t="n"/>
      <c r="BKZ191" s="406" t="n"/>
      <c r="BLA191" s="406" t="n"/>
      <c r="BLB191" s="406" t="n"/>
      <c r="BLC191" s="406" t="n"/>
      <c r="BLD191" s="406" t="n"/>
      <c r="BLE191" s="406" t="n"/>
      <c r="BLF191" s="406" t="n"/>
      <c r="BLG191" s="406" t="n"/>
      <c r="BLH191" s="406" t="n"/>
      <c r="BLI191" s="406" t="n"/>
      <c r="BLJ191" s="406" t="n"/>
      <c r="BLK191" s="406" t="n"/>
      <c r="BLL191" s="406" t="n"/>
      <c r="BLM191" s="406" t="n"/>
      <c r="BLN191" s="406" t="n"/>
      <c r="BLO191" s="406" t="n"/>
      <c r="BLP191" s="406" t="n"/>
      <c r="BLQ191" s="406" t="n"/>
      <c r="BLR191" s="406" t="n"/>
      <c r="BLS191" s="406" t="n"/>
      <c r="BLT191" s="406" t="n"/>
      <c r="BLU191" s="406" t="n"/>
      <c r="BLV191" s="406" t="n"/>
      <c r="BLW191" s="406" t="n"/>
      <c r="BLX191" s="406" t="n"/>
      <c r="BLY191" s="406" t="n"/>
      <c r="BLZ191" s="406" t="n"/>
      <c r="BMA191" s="406" t="n"/>
      <c r="BMB191" s="406" t="n"/>
      <c r="BMC191" s="406" t="n"/>
      <c r="BMD191" s="406" t="n"/>
      <c r="BME191" s="406" t="n"/>
      <c r="BMF191" s="406" t="n"/>
      <c r="BMG191" s="406" t="n"/>
      <c r="BMH191" s="406" t="n"/>
      <c r="BMI191" s="406" t="n"/>
      <c r="BMJ191" s="406" t="n"/>
      <c r="BMK191" s="406" t="n"/>
      <c r="BML191" s="406" t="n"/>
      <c r="BMM191" s="406" t="n"/>
      <c r="BMN191" s="406" t="n"/>
      <c r="BMO191" s="406" t="n"/>
      <c r="BMP191" s="406" t="n"/>
      <c r="BMQ191" s="406" t="n"/>
      <c r="BMR191" s="406" t="n"/>
      <c r="BMS191" s="406" t="n"/>
      <c r="BMT191" s="406" t="n"/>
      <c r="BMU191" s="406" t="n"/>
      <c r="BMV191" s="406" t="n"/>
      <c r="BMW191" s="406" t="n"/>
      <c r="BMX191" s="406" t="n"/>
      <c r="BMY191" s="406" t="n"/>
      <c r="BMZ191" s="406" t="n"/>
      <c r="BNA191" s="406" t="n"/>
      <c r="BNB191" s="406" t="n"/>
      <c r="BNC191" s="406" t="n"/>
      <c r="BND191" s="406" t="n"/>
      <c r="BNE191" s="406" t="n"/>
      <c r="BNF191" s="406" t="n"/>
      <c r="BNG191" s="406" t="n"/>
      <c r="BNH191" s="406" t="n"/>
      <c r="BNI191" s="406" t="n"/>
      <c r="BNJ191" s="406" t="n"/>
      <c r="BNK191" s="406" t="n"/>
      <c r="BNL191" s="406" t="n"/>
      <c r="BNM191" s="406" t="n"/>
      <c r="BNN191" s="406" t="n"/>
      <c r="BNO191" s="406" t="n"/>
      <c r="BNP191" s="406" t="n"/>
      <c r="BNQ191" s="406" t="n"/>
      <c r="BNR191" s="406" t="n"/>
      <c r="BNS191" s="406" t="n"/>
      <c r="BNT191" s="406" t="n"/>
      <c r="BNU191" s="406" t="n"/>
      <c r="BNV191" s="406" t="n"/>
      <c r="BNW191" s="406" t="n"/>
      <c r="BNX191" s="406" t="n"/>
      <c r="BNY191" s="406" t="n"/>
      <c r="BNZ191" s="406" t="n"/>
      <c r="BOA191" s="406" t="n"/>
      <c r="BOB191" s="406" t="n"/>
      <c r="BOC191" s="406" t="n"/>
      <c r="BOD191" s="406" t="n"/>
      <c r="BOE191" s="406" t="n"/>
      <c r="BOF191" s="406" t="n"/>
      <c r="BOG191" s="406" t="n"/>
      <c r="BOH191" s="406" t="n"/>
      <c r="BOI191" s="406" t="n"/>
      <c r="BOJ191" s="406" t="n"/>
      <c r="BOK191" s="406" t="n"/>
      <c r="BOL191" s="406" t="n"/>
      <c r="BOM191" s="406" t="n"/>
      <c r="BON191" s="406" t="n"/>
      <c r="BOO191" s="406" t="n"/>
      <c r="BOP191" s="406" t="n"/>
      <c r="BOQ191" s="406" t="n"/>
      <c r="BOR191" s="406" t="n"/>
      <c r="BOS191" s="406" t="n"/>
      <c r="BOT191" s="406" t="n"/>
      <c r="BOU191" s="406" t="n"/>
      <c r="BOV191" s="406" t="n"/>
      <c r="BOW191" s="406" t="n"/>
      <c r="BOX191" s="406" t="n"/>
      <c r="BOY191" s="406" t="n"/>
      <c r="BOZ191" s="406" t="n"/>
      <c r="BPA191" s="406" t="n"/>
      <c r="BPB191" s="406" t="n"/>
      <c r="BPC191" s="406" t="n"/>
      <c r="BPD191" s="406" t="n"/>
      <c r="BPE191" s="406" t="n"/>
      <c r="BPF191" s="406" t="n"/>
      <c r="BPG191" s="406" t="n"/>
      <c r="BPH191" s="406" t="n"/>
      <c r="BPI191" s="406" t="n"/>
      <c r="BPJ191" s="406" t="n"/>
      <c r="BPK191" s="406" t="n"/>
      <c r="BPL191" s="406" t="n"/>
      <c r="BPM191" s="406" t="n"/>
      <c r="BPN191" s="406" t="n"/>
      <c r="BPO191" s="406" t="n"/>
      <c r="BPP191" s="406" t="n"/>
      <c r="BPQ191" s="406" t="n"/>
      <c r="BPR191" s="406" t="n"/>
      <c r="BPS191" s="406" t="n"/>
      <c r="BPT191" s="406" t="n"/>
      <c r="BPU191" s="406" t="n"/>
      <c r="BPV191" s="406" t="n"/>
      <c r="BPW191" s="406" t="n"/>
      <c r="BPX191" s="406" t="n"/>
      <c r="BPY191" s="406" t="n"/>
      <c r="BPZ191" s="406" t="n"/>
      <c r="BQA191" s="406" t="n"/>
      <c r="BQB191" s="406" t="n"/>
      <c r="BQC191" s="406" t="n"/>
      <c r="BQD191" s="406" t="n"/>
      <c r="BQE191" s="406" t="n"/>
      <c r="BQF191" s="406" t="n"/>
      <c r="BQG191" s="406" t="n"/>
      <c r="BQH191" s="406" t="n"/>
      <c r="BQI191" s="406" t="n"/>
      <c r="BQJ191" s="406" t="n"/>
      <c r="BQK191" s="406" t="n"/>
      <c r="BQL191" s="406" t="n"/>
      <c r="BQM191" s="406" t="n"/>
      <c r="BQN191" s="406" t="n"/>
      <c r="BQO191" s="406" t="n"/>
      <c r="BQP191" s="406" t="n"/>
      <c r="BQQ191" s="406" t="n"/>
      <c r="BQR191" s="406" t="n"/>
      <c r="BQS191" s="406" t="n"/>
      <c r="BQT191" s="406" t="n"/>
      <c r="BQU191" s="406" t="n"/>
      <c r="BQV191" s="406" t="n"/>
      <c r="BQW191" s="406" t="n"/>
      <c r="BQX191" s="406" t="n"/>
      <c r="BQY191" s="406" t="n"/>
      <c r="BQZ191" s="406" t="n"/>
      <c r="BRA191" s="406" t="n"/>
      <c r="BRB191" s="406" t="n"/>
      <c r="BRC191" s="406" t="n"/>
      <c r="BRD191" s="406" t="n"/>
      <c r="BRE191" s="406" t="n"/>
      <c r="BRF191" s="406" t="n"/>
      <c r="BRG191" s="406" t="n"/>
      <c r="BRH191" s="406" t="n"/>
      <c r="BRI191" s="406" t="n"/>
      <c r="BRJ191" s="406" t="n"/>
      <c r="BRK191" s="406" t="n"/>
      <c r="BRL191" s="406" t="n"/>
      <c r="BRM191" s="406" t="n"/>
      <c r="BRN191" s="406" t="n"/>
      <c r="BRO191" s="406" t="n"/>
      <c r="BRP191" s="406" t="n"/>
      <c r="BRQ191" s="406" t="n"/>
      <c r="BRR191" s="406" t="n"/>
      <c r="BRS191" s="406" t="n"/>
      <c r="BRT191" s="406" t="n"/>
      <c r="BRU191" s="406" t="n"/>
      <c r="BRV191" s="406" t="n"/>
      <c r="BRW191" s="406" t="n"/>
      <c r="BRX191" s="406" t="n"/>
      <c r="BRY191" s="406" t="n"/>
      <c r="BRZ191" s="406" t="n"/>
      <c r="BSA191" s="406" t="n"/>
      <c r="BSB191" s="406" t="n"/>
      <c r="BSC191" s="406" t="n"/>
      <c r="BSD191" s="406" t="n"/>
      <c r="BSE191" s="406" t="n"/>
      <c r="BSF191" s="406" t="n"/>
      <c r="BSG191" s="406" t="n"/>
      <c r="BSH191" s="406" t="n"/>
      <c r="BSI191" s="406" t="n"/>
      <c r="BSJ191" s="406" t="n"/>
      <c r="BSK191" s="406" t="n"/>
      <c r="BSL191" s="406" t="n"/>
      <c r="BSM191" s="406" t="n"/>
      <c r="BSN191" s="406" t="n"/>
      <c r="BSO191" s="406" t="n"/>
      <c r="BSP191" s="406" t="n"/>
      <c r="BSQ191" s="406" t="n"/>
      <c r="BSR191" s="406" t="n"/>
      <c r="BSS191" s="406" t="n"/>
      <c r="BST191" s="406" t="n"/>
      <c r="BSU191" s="406" t="n"/>
      <c r="BSV191" s="406" t="n"/>
      <c r="BSW191" s="406" t="n"/>
      <c r="BSX191" s="406" t="n"/>
      <c r="BSY191" s="406" t="n"/>
      <c r="BSZ191" s="406" t="n"/>
      <c r="BTA191" s="406" t="n"/>
      <c r="BTB191" s="406" t="n"/>
      <c r="BTC191" s="406" t="n"/>
      <c r="BTD191" s="406" t="n"/>
      <c r="BTE191" s="406" t="n"/>
      <c r="BTF191" s="406" t="n"/>
      <c r="BTG191" s="406" t="n"/>
      <c r="BTH191" s="406" t="n"/>
      <c r="BTI191" s="406" t="n"/>
      <c r="BTJ191" s="406" t="n"/>
      <c r="BTK191" s="406" t="n"/>
      <c r="BTL191" s="406" t="n"/>
      <c r="BTM191" s="406" t="n"/>
      <c r="BTN191" s="406" t="n"/>
      <c r="BTO191" s="406" t="n"/>
      <c r="BTP191" s="406" t="n"/>
      <c r="BTQ191" s="406" t="n"/>
      <c r="BTR191" s="406" t="n"/>
      <c r="BTS191" s="406" t="n"/>
      <c r="BTT191" s="406" t="n"/>
      <c r="BTU191" s="406" t="n"/>
      <c r="BTV191" s="406" t="n"/>
      <c r="BTW191" s="406" t="n"/>
      <c r="BTX191" s="406" t="n"/>
      <c r="BTY191" s="406" t="n"/>
      <c r="BTZ191" s="406" t="n"/>
      <c r="BUA191" s="406" t="n"/>
      <c r="BUB191" s="406" t="n"/>
      <c r="BUC191" s="406" t="n"/>
      <c r="BUD191" s="406" t="n"/>
      <c r="BUE191" s="406" t="n"/>
      <c r="BUF191" s="406" t="n"/>
      <c r="BUG191" s="406" t="n"/>
      <c r="BUH191" s="406" t="n"/>
      <c r="BUI191" s="406" t="n"/>
      <c r="BUJ191" s="406" t="n"/>
      <c r="BUK191" s="406" t="n"/>
      <c r="BUL191" s="406" t="n"/>
      <c r="BUM191" s="406" t="n"/>
      <c r="BUN191" s="406" t="n"/>
      <c r="BUO191" s="406" t="n"/>
      <c r="BUP191" s="406" t="n"/>
      <c r="BUQ191" s="406" t="n"/>
      <c r="BUR191" s="406" t="n"/>
      <c r="BUS191" s="406" t="n"/>
      <c r="BUT191" s="406" t="n"/>
      <c r="BUU191" s="406" t="n"/>
      <c r="BUV191" s="406" t="n"/>
      <c r="BUW191" s="406" t="n"/>
      <c r="BUX191" s="406" t="n"/>
      <c r="BUY191" s="406" t="n"/>
      <c r="BUZ191" s="406" t="n"/>
      <c r="BVA191" s="406" t="n"/>
      <c r="BVB191" s="406" t="n"/>
      <c r="BVC191" s="406" t="n"/>
      <c r="BVD191" s="406" t="n"/>
      <c r="BVE191" s="406" t="n"/>
      <c r="BVF191" s="406" t="n"/>
      <c r="BVG191" s="406" t="n"/>
      <c r="BVH191" s="406" t="n"/>
      <c r="BVI191" s="406" t="n"/>
      <c r="BVJ191" s="406" t="n"/>
      <c r="BVK191" s="406" t="n"/>
      <c r="BVL191" s="406" t="n"/>
      <c r="BVM191" s="406" t="n"/>
      <c r="BVN191" s="406" t="n"/>
      <c r="BVO191" s="406" t="n"/>
      <c r="BVP191" s="406" t="n"/>
      <c r="BVQ191" s="406" t="n"/>
      <c r="BVR191" s="406" t="n"/>
      <c r="BVS191" s="406" t="n"/>
      <c r="BVT191" s="406" t="n"/>
      <c r="BVU191" s="406" t="n"/>
      <c r="BVV191" s="406" t="n"/>
      <c r="BVW191" s="406" t="n"/>
      <c r="BVX191" s="406" t="n"/>
      <c r="BVY191" s="406" t="n"/>
      <c r="BVZ191" s="406" t="n"/>
      <c r="BWA191" s="406" t="n"/>
      <c r="BWB191" s="406" t="n"/>
      <c r="BWC191" s="406" t="n"/>
      <c r="BWD191" s="406" t="n"/>
      <c r="BWE191" s="406" t="n"/>
      <c r="BWF191" s="406" t="n"/>
      <c r="BWG191" s="406" t="n"/>
      <c r="BWH191" s="406" t="n"/>
      <c r="BWI191" s="406" t="n"/>
      <c r="BWJ191" s="406" t="n"/>
      <c r="BWK191" s="406" t="n"/>
      <c r="BWL191" s="406" t="n"/>
      <c r="BWM191" s="406" t="n"/>
      <c r="BWN191" s="406" t="n"/>
      <c r="BWO191" s="406" t="n"/>
      <c r="BWP191" s="406" t="n"/>
      <c r="BWQ191" s="406" t="n"/>
      <c r="BWR191" s="406" t="n"/>
      <c r="BWS191" s="406" t="n"/>
      <c r="BWT191" s="406" t="n"/>
      <c r="BWU191" s="406" t="n"/>
      <c r="BWV191" s="406" t="n"/>
      <c r="BWW191" s="406" t="n"/>
      <c r="BWX191" s="406" t="n"/>
      <c r="BWY191" s="406" t="n"/>
      <c r="BWZ191" s="406" t="n"/>
      <c r="BXA191" s="406" t="n"/>
      <c r="BXB191" s="406" t="n"/>
      <c r="BXC191" s="406" t="n"/>
      <c r="BXD191" s="406" t="n"/>
      <c r="BXE191" s="406" t="n"/>
      <c r="BXF191" s="406" t="n"/>
      <c r="BXG191" s="406" t="n"/>
      <c r="BXH191" s="406" t="n"/>
      <c r="BXI191" s="406" t="n"/>
      <c r="BXJ191" s="406" t="n"/>
      <c r="BXK191" s="406" t="n"/>
      <c r="BXL191" s="406" t="n"/>
      <c r="BXM191" s="406" t="n"/>
      <c r="BXN191" s="406" t="n"/>
      <c r="BXO191" s="406" t="n"/>
      <c r="BXP191" s="406" t="n"/>
      <c r="BXQ191" s="406" t="n"/>
      <c r="BXR191" s="406" t="n"/>
      <c r="BXS191" s="406" t="n"/>
      <c r="BXT191" s="406" t="n"/>
      <c r="BXU191" s="406" t="n"/>
      <c r="BXV191" s="406" t="n"/>
      <c r="BXW191" s="406" t="n"/>
      <c r="BXX191" s="406" t="n"/>
      <c r="BXY191" s="406" t="n"/>
      <c r="BXZ191" s="406" t="n"/>
      <c r="BYA191" s="406" t="n"/>
      <c r="BYB191" s="406" t="n"/>
      <c r="BYC191" s="406" t="n"/>
      <c r="BYD191" s="406" t="n"/>
      <c r="BYE191" s="406" t="n"/>
      <c r="BYF191" s="406" t="n"/>
      <c r="BYG191" s="406" t="n"/>
      <c r="BYH191" s="406" t="n"/>
      <c r="BYI191" s="406" t="n"/>
      <c r="BYJ191" s="406" t="n"/>
      <c r="BYK191" s="406" t="n"/>
      <c r="BYL191" s="406" t="n"/>
      <c r="BYM191" s="406" t="n"/>
      <c r="BYN191" s="406" t="n"/>
      <c r="BYO191" s="406" t="n"/>
      <c r="BYP191" s="406" t="n"/>
      <c r="BYQ191" s="406" t="n"/>
      <c r="BYR191" s="406" t="n"/>
      <c r="BYS191" s="406" t="n"/>
      <c r="BYT191" s="406" t="n"/>
      <c r="BYU191" s="406" t="n"/>
      <c r="BYV191" s="406" t="n"/>
      <c r="BYW191" s="406" t="n"/>
      <c r="BYX191" s="406" t="n"/>
      <c r="BYY191" s="406" t="n"/>
      <c r="BYZ191" s="406" t="n"/>
      <c r="BZA191" s="406" t="n"/>
      <c r="BZB191" s="406" t="n"/>
      <c r="BZC191" s="406" t="n"/>
      <c r="BZD191" s="406" t="n"/>
      <c r="BZE191" s="406" t="n"/>
      <c r="BZF191" s="406" t="n"/>
      <c r="BZG191" s="406" t="n"/>
      <c r="BZH191" s="406" t="n"/>
      <c r="BZI191" s="406" t="n"/>
      <c r="BZJ191" s="406" t="n"/>
      <c r="BZK191" s="406" t="n"/>
      <c r="BZL191" s="406" t="n"/>
      <c r="BZM191" s="406" t="n"/>
      <c r="BZN191" s="406" t="n"/>
      <c r="BZO191" s="406" t="n"/>
      <c r="BZP191" s="406" t="n"/>
      <c r="BZQ191" s="406" t="n"/>
      <c r="BZR191" s="406" t="n"/>
      <c r="BZS191" s="406" t="n"/>
      <c r="BZT191" s="406" t="n"/>
      <c r="BZU191" s="406" t="n"/>
      <c r="BZV191" s="406" t="n"/>
      <c r="BZW191" s="406" t="n"/>
      <c r="BZX191" s="406" t="n"/>
      <c r="BZY191" s="406" t="n"/>
      <c r="BZZ191" s="406" t="n"/>
      <c r="CAA191" s="406" t="n"/>
      <c r="CAB191" s="406" t="n"/>
      <c r="CAC191" s="406" t="n"/>
      <c r="CAD191" s="406" t="n"/>
      <c r="CAE191" s="406" t="n"/>
      <c r="CAF191" s="406" t="n"/>
      <c r="CAG191" s="406" t="n"/>
      <c r="CAH191" s="406" t="n"/>
      <c r="CAI191" s="406" t="n"/>
      <c r="CAJ191" s="406" t="n"/>
      <c r="CAK191" s="406" t="n"/>
      <c r="CAL191" s="406" t="n"/>
      <c r="CAM191" s="406" t="n"/>
      <c r="CAN191" s="406" t="n"/>
      <c r="CAO191" s="406" t="n"/>
      <c r="CAP191" s="406" t="n"/>
      <c r="CAQ191" s="406" t="n"/>
      <c r="CAR191" s="406" t="n"/>
      <c r="CAS191" s="406" t="n"/>
      <c r="CAT191" s="406" t="n"/>
      <c r="CAU191" s="406" t="n"/>
      <c r="CAV191" s="406" t="n"/>
      <c r="CAW191" s="406" t="n"/>
      <c r="CAX191" s="406" t="n"/>
      <c r="CAY191" s="406" t="n"/>
      <c r="CAZ191" s="406" t="n"/>
      <c r="CBA191" s="406" t="n"/>
      <c r="CBB191" s="406" t="n"/>
      <c r="CBC191" s="406" t="n"/>
      <c r="CBD191" s="406" t="n"/>
      <c r="CBE191" s="406" t="n"/>
      <c r="CBF191" s="406" t="n"/>
      <c r="CBG191" s="406" t="n"/>
      <c r="CBH191" s="406" t="n"/>
      <c r="CBI191" s="406" t="n"/>
      <c r="CBJ191" s="406" t="n"/>
      <c r="CBK191" s="406" t="n"/>
      <c r="CBL191" s="406" t="n"/>
      <c r="CBM191" s="406" t="n"/>
      <c r="CBN191" s="406" t="n"/>
      <c r="CBO191" s="406" t="n"/>
      <c r="CBP191" s="406" t="n"/>
      <c r="CBQ191" s="406" t="n"/>
      <c r="CBR191" s="406" t="n"/>
      <c r="CBS191" s="406" t="n"/>
      <c r="CBT191" s="406" t="n"/>
      <c r="CBU191" s="406" t="n"/>
      <c r="CBV191" s="406" t="n"/>
      <c r="CBW191" s="406" t="n"/>
      <c r="CBX191" s="406" t="n"/>
      <c r="CBY191" s="406" t="n"/>
      <c r="CBZ191" s="406" t="n"/>
      <c r="CCA191" s="406" t="n"/>
      <c r="CCB191" s="406" t="n"/>
      <c r="CCC191" s="406" t="n"/>
      <c r="CCD191" s="406" t="n"/>
      <c r="CCE191" s="406" t="n"/>
      <c r="CCF191" s="406" t="n"/>
      <c r="CCG191" s="406" t="n"/>
      <c r="CCH191" s="406" t="n"/>
      <c r="CCI191" s="406" t="n"/>
      <c r="CCJ191" s="406" t="n"/>
      <c r="CCK191" s="406" t="n"/>
      <c r="CCL191" s="406" t="n"/>
      <c r="CCM191" s="406" t="n"/>
      <c r="CCN191" s="406" t="n"/>
      <c r="CCO191" s="406" t="n"/>
      <c r="CCP191" s="406" t="n"/>
      <c r="CCQ191" s="406" t="n"/>
      <c r="CCR191" s="406" t="n"/>
      <c r="CCS191" s="406" t="n"/>
      <c r="CCT191" s="406" t="n"/>
      <c r="CCU191" s="406" t="n"/>
      <c r="CCV191" s="406" t="n"/>
      <c r="CCW191" s="406" t="n"/>
      <c r="CCX191" s="406" t="n"/>
      <c r="CCY191" s="406" t="n"/>
      <c r="CCZ191" s="406" t="n"/>
      <c r="CDA191" s="406" t="n"/>
      <c r="CDB191" s="406" t="n"/>
      <c r="CDC191" s="406" t="n"/>
      <c r="CDD191" s="406" t="n"/>
      <c r="CDE191" s="406" t="n"/>
      <c r="CDF191" s="406" t="n"/>
      <c r="CDG191" s="406" t="n"/>
      <c r="CDH191" s="406" t="n"/>
      <c r="CDI191" s="406" t="n"/>
      <c r="CDJ191" s="406" t="n"/>
      <c r="CDK191" s="406" t="n"/>
      <c r="CDL191" s="406" t="n"/>
      <c r="CDM191" s="406" t="n"/>
      <c r="CDN191" s="406" t="n"/>
      <c r="CDO191" s="406" t="n"/>
      <c r="CDP191" s="406" t="n"/>
      <c r="CDQ191" s="406" t="n"/>
      <c r="CDR191" s="406" t="n"/>
      <c r="CDS191" s="406" t="n"/>
      <c r="CDT191" s="406" t="n"/>
      <c r="CDU191" s="406" t="n"/>
      <c r="CDV191" s="406" t="n"/>
      <c r="CDW191" s="406" t="n"/>
      <c r="CDX191" s="406" t="n"/>
      <c r="CDY191" s="406" t="n"/>
      <c r="CDZ191" s="406" t="n"/>
      <c r="CEA191" s="406" t="n"/>
      <c r="CEB191" s="406" t="n"/>
      <c r="CEC191" s="406" t="n"/>
      <c r="CED191" s="406" t="n"/>
      <c r="CEE191" s="406" t="n"/>
      <c r="CEF191" s="406" t="n"/>
      <c r="CEG191" s="406" t="n"/>
      <c r="CEH191" s="406" t="n"/>
      <c r="CEI191" s="406" t="n"/>
      <c r="CEJ191" s="406" t="n"/>
      <c r="CEK191" s="406" t="n"/>
      <c r="CEL191" s="406" t="n"/>
      <c r="CEM191" s="406" t="n"/>
      <c r="CEN191" s="406" t="n"/>
      <c r="CEO191" s="406" t="n"/>
      <c r="CEP191" s="406" t="n"/>
      <c r="CEQ191" s="406" t="n"/>
      <c r="CER191" s="406" t="n"/>
      <c r="CES191" s="406" t="n"/>
      <c r="CET191" s="406" t="n"/>
      <c r="CEU191" s="406" t="n"/>
      <c r="CEV191" s="406" t="n"/>
      <c r="CEW191" s="406" t="n"/>
      <c r="CEX191" s="406" t="n"/>
      <c r="CEY191" s="406" t="n"/>
      <c r="CEZ191" s="406" t="n"/>
      <c r="CFA191" s="406" t="n"/>
      <c r="CFB191" s="406" t="n"/>
      <c r="CFC191" s="406" t="n"/>
      <c r="CFD191" s="406" t="n"/>
      <c r="CFE191" s="406" t="n"/>
      <c r="CFF191" s="406" t="n"/>
      <c r="CFG191" s="406" t="n"/>
      <c r="CFH191" s="406" t="n"/>
      <c r="CFI191" s="406" t="n"/>
      <c r="CFJ191" s="406" t="n"/>
      <c r="CFK191" s="406" t="n"/>
      <c r="CFL191" s="406" t="n"/>
      <c r="CFM191" s="406" t="n"/>
      <c r="CFN191" s="406" t="n"/>
      <c r="CFO191" s="406" t="n"/>
      <c r="CFP191" s="406" t="n"/>
      <c r="CFQ191" s="406" t="n"/>
      <c r="CFR191" s="406" t="n"/>
      <c r="CFS191" s="406" t="n"/>
      <c r="CFT191" s="406" t="n"/>
      <c r="CFU191" s="406" t="n"/>
      <c r="CFV191" s="406" t="n"/>
      <c r="CFW191" s="406" t="n"/>
      <c r="CFX191" s="406" t="n"/>
      <c r="CFY191" s="406" t="n"/>
      <c r="CFZ191" s="406" t="n"/>
      <c r="CGA191" s="406" t="n"/>
      <c r="CGB191" s="406" t="n"/>
      <c r="CGC191" s="406" t="n"/>
      <c r="CGD191" s="406" t="n"/>
      <c r="CGE191" s="406" t="n"/>
      <c r="CGF191" s="406" t="n"/>
      <c r="CGG191" s="406" t="n"/>
      <c r="CGH191" s="406" t="n"/>
      <c r="CGI191" s="406" t="n"/>
      <c r="CGJ191" s="406" t="n"/>
      <c r="CGK191" s="406" t="n"/>
      <c r="CGL191" s="406" t="n"/>
      <c r="CGM191" s="406" t="n"/>
      <c r="CGN191" s="406" t="n"/>
      <c r="CGO191" s="406" t="n"/>
      <c r="CGP191" s="406" t="n"/>
      <c r="CGQ191" s="406" t="n"/>
      <c r="CGR191" s="406" t="n"/>
      <c r="CGS191" s="406" t="n"/>
      <c r="CGT191" s="406" t="n"/>
      <c r="CGU191" s="406" t="n"/>
      <c r="CGV191" s="406" t="n"/>
      <c r="CGW191" s="406" t="n"/>
      <c r="CGX191" s="406" t="n"/>
      <c r="CGY191" s="406" t="n"/>
      <c r="CGZ191" s="406" t="n"/>
      <c r="CHA191" s="406" t="n"/>
      <c r="CHB191" s="406" t="n"/>
      <c r="CHC191" s="406" t="n"/>
      <c r="CHD191" s="406" t="n"/>
      <c r="CHE191" s="406" t="n"/>
      <c r="CHF191" s="406" t="n"/>
      <c r="CHG191" s="406" t="n"/>
      <c r="CHH191" s="406" t="n"/>
      <c r="CHI191" s="406" t="n"/>
      <c r="CHJ191" s="406" t="n"/>
      <c r="CHK191" s="406" t="n"/>
      <c r="CHL191" s="406" t="n"/>
      <c r="CHM191" s="406" t="n"/>
      <c r="CHN191" s="406" t="n"/>
      <c r="CHO191" s="406" t="n"/>
      <c r="CHP191" s="406" t="n"/>
      <c r="CHQ191" s="406" t="n"/>
      <c r="CHR191" s="406" t="n"/>
      <c r="CHS191" s="406" t="n"/>
      <c r="CHT191" s="406" t="n"/>
      <c r="CHU191" s="406" t="n"/>
      <c r="CHV191" s="406" t="n"/>
      <c r="CHW191" s="406" t="n"/>
      <c r="CHX191" s="406" t="n"/>
      <c r="CHY191" s="406" t="n"/>
      <c r="CHZ191" s="406" t="n"/>
      <c r="CIA191" s="406" t="n"/>
      <c r="CIB191" s="406" t="n"/>
      <c r="CIC191" s="406" t="n"/>
      <c r="CID191" s="406" t="n"/>
      <c r="CIE191" s="406" t="n"/>
      <c r="CIF191" s="406" t="n"/>
      <c r="CIG191" s="406" t="n"/>
      <c r="CIH191" s="406" t="n"/>
      <c r="CII191" s="406" t="n"/>
      <c r="CIJ191" s="406" t="n"/>
      <c r="CIK191" s="406" t="n"/>
      <c r="CIL191" s="406" t="n"/>
      <c r="CIM191" s="406" t="n"/>
      <c r="CIN191" s="406" t="n"/>
      <c r="CIO191" s="406" t="n"/>
      <c r="CIP191" s="406" t="n"/>
      <c r="CIQ191" s="406" t="n"/>
      <c r="CIR191" s="406" t="n"/>
      <c r="CIS191" s="406" t="n"/>
      <c r="CIT191" s="406" t="n"/>
      <c r="CIU191" s="406" t="n"/>
      <c r="CIV191" s="406" t="n"/>
      <c r="CIW191" s="406" t="n"/>
      <c r="CIX191" s="406" t="n"/>
      <c r="CIY191" s="406" t="n"/>
      <c r="CIZ191" s="406" t="n"/>
      <c r="CJA191" s="406" t="n"/>
      <c r="CJB191" s="406" t="n"/>
      <c r="CJC191" s="406" t="n"/>
      <c r="CJD191" s="406" t="n"/>
      <c r="CJE191" s="406" t="n"/>
      <c r="CJF191" s="406" t="n"/>
      <c r="CJG191" s="406" t="n"/>
      <c r="CJH191" s="406" t="n"/>
      <c r="CJI191" s="406" t="n"/>
      <c r="CJJ191" s="406" t="n"/>
      <c r="CJK191" s="406" t="n"/>
      <c r="CJL191" s="406" t="n"/>
      <c r="CJM191" s="406" t="n"/>
      <c r="CJN191" s="406" t="n"/>
      <c r="CJO191" s="406" t="n"/>
      <c r="CJP191" s="406" t="n"/>
      <c r="CJQ191" s="406" t="n"/>
      <c r="CJR191" s="406" t="n"/>
      <c r="CJS191" s="406" t="n"/>
      <c r="CJT191" s="406" t="n"/>
      <c r="CJU191" s="406" t="n"/>
      <c r="CJV191" s="406" t="n"/>
      <c r="CJW191" s="406" t="n"/>
      <c r="CJX191" s="406" t="n"/>
      <c r="CJY191" s="406" t="n"/>
      <c r="CJZ191" s="406" t="n"/>
      <c r="CKA191" s="406" t="n"/>
      <c r="CKB191" s="406" t="n"/>
      <c r="CKC191" s="406" t="n"/>
      <c r="CKD191" s="406" t="n"/>
      <c r="CKE191" s="406" t="n"/>
      <c r="CKF191" s="406" t="n"/>
      <c r="CKG191" s="406" t="n"/>
      <c r="CKH191" s="406" t="n"/>
      <c r="CKI191" s="406" t="n"/>
      <c r="CKJ191" s="406" t="n"/>
      <c r="CKK191" s="406" t="n"/>
      <c r="CKL191" s="406" t="n"/>
      <c r="CKM191" s="406" t="n"/>
      <c r="CKN191" s="406" t="n"/>
      <c r="CKO191" s="406" t="n"/>
      <c r="CKP191" s="406" t="n"/>
      <c r="CKQ191" s="406" t="n"/>
      <c r="CKR191" s="406" t="n"/>
      <c r="CKS191" s="406" t="n"/>
      <c r="CKT191" s="406" t="n"/>
      <c r="CKU191" s="406" t="n"/>
      <c r="CKV191" s="406" t="n"/>
      <c r="CKW191" s="406" t="n"/>
      <c r="CKX191" s="406" t="n"/>
      <c r="CKY191" s="406" t="n"/>
      <c r="CKZ191" s="406" t="n"/>
      <c r="CLA191" s="406" t="n"/>
      <c r="CLB191" s="406" t="n"/>
      <c r="CLC191" s="406" t="n"/>
      <c r="CLD191" s="406" t="n"/>
      <c r="CLE191" s="406" t="n"/>
      <c r="CLF191" s="406" t="n"/>
      <c r="CLG191" s="406" t="n"/>
      <c r="CLH191" s="406" t="n"/>
      <c r="CLI191" s="406" t="n"/>
      <c r="CLJ191" s="406" t="n"/>
      <c r="CLK191" s="406" t="n"/>
      <c r="CLL191" s="406" t="n"/>
      <c r="CLM191" s="406" t="n"/>
      <c r="CLN191" s="406" t="n"/>
      <c r="CLO191" s="406" t="n"/>
      <c r="CLP191" s="406" t="n"/>
      <c r="CLQ191" s="406" t="n"/>
      <c r="CLR191" s="406" t="n"/>
      <c r="CLS191" s="406" t="n"/>
      <c r="CLT191" s="406" t="n"/>
      <c r="CLU191" s="406" t="n"/>
      <c r="CLV191" s="406" t="n"/>
      <c r="CLW191" s="406" t="n"/>
      <c r="CLX191" s="406" t="n"/>
      <c r="CLY191" s="406" t="n"/>
      <c r="CLZ191" s="406" t="n"/>
      <c r="CMA191" s="406" t="n"/>
      <c r="CMB191" s="406" t="n"/>
      <c r="CMC191" s="406" t="n"/>
      <c r="CMD191" s="406" t="n"/>
      <c r="CME191" s="406" t="n"/>
      <c r="CMF191" s="406" t="n"/>
      <c r="CMG191" s="406" t="n"/>
      <c r="CMH191" s="406" t="n"/>
      <c r="CMI191" s="406" t="n"/>
      <c r="CMJ191" s="406" t="n"/>
      <c r="CMK191" s="406" t="n"/>
      <c r="CML191" s="406" t="n"/>
      <c r="CMM191" s="406" t="n"/>
      <c r="CMN191" s="406" t="n"/>
      <c r="CMO191" s="406" t="n"/>
      <c r="CMP191" s="406" t="n"/>
      <c r="CMQ191" s="406" t="n"/>
      <c r="CMR191" s="406" t="n"/>
      <c r="CMS191" s="406" t="n"/>
      <c r="CMT191" s="406" t="n"/>
      <c r="CMU191" s="406" t="n"/>
      <c r="CMV191" s="406" t="n"/>
      <c r="CMW191" s="406" t="n"/>
      <c r="CMX191" s="406" t="n"/>
      <c r="CMY191" s="406" t="n"/>
      <c r="CMZ191" s="406" t="n"/>
      <c r="CNA191" s="406" t="n"/>
      <c r="CNB191" s="406" t="n"/>
      <c r="CNC191" s="406" t="n"/>
      <c r="CND191" s="406" t="n"/>
      <c r="CNE191" s="406" t="n"/>
      <c r="CNF191" s="406" t="n"/>
      <c r="CNG191" s="406" t="n"/>
      <c r="CNH191" s="406" t="n"/>
      <c r="CNI191" s="406" t="n"/>
      <c r="CNJ191" s="406" t="n"/>
      <c r="CNK191" s="406" t="n"/>
      <c r="CNL191" s="406" t="n"/>
      <c r="CNM191" s="406" t="n"/>
      <c r="CNN191" s="406" t="n"/>
      <c r="CNO191" s="406" t="n"/>
      <c r="CNP191" s="406" t="n"/>
      <c r="CNQ191" s="406" t="n"/>
      <c r="CNR191" s="406" t="n"/>
      <c r="CNS191" s="406" t="n"/>
      <c r="CNT191" s="406" t="n"/>
      <c r="CNU191" s="406" t="n"/>
      <c r="CNV191" s="406" t="n"/>
      <c r="CNW191" s="406" t="n"/>
      <c r="CNX191" s="406" t="n"/>
      <c r="CNY191" s="406" t="n"/>
      <c r="CNZ191" s="406" t="n"/>
      <c r="COA191" s="406" t="n"/>
      <c r="COB191" s="406" t="n"/>
      <c r="COC191" s="406" t="n"/>
      <c r="COD191" s="406" t="n"/>
      <c r="COE191" s="406" t="n"/>
      <c r="COF191" s="406" t="n"/>
      <c r="COG191" s="406" t="n"/>
      <c r="COH191" s="406" t="n"/>
      <c r="COI191" s="406" t="n"/>
      <c r="COJ191" s="406" t="n"/>
      <c r="COK191" s="406" t="n"/>
      <c r="COL191" s="406" t="n"/>
      <c r="COM191" s="406" t="n"/>
      <c r="CON191" s="406" t="n"/>
      <c r="COO191" s="406" t="n"/>
      <c r="COP191" s="406" t="n"/>
      <c r="COQ191" s="406" t="n"/>
      <c r="COR191" s="406" t="n"/>
      <c r="COS191" s="406" t="n"/>
      <c r="COT191" s="406" t="n"/>
      <c r="COU191" s="406" t="n"/>
      <c r="COV191" s="406" t="n"/>
      <c r="COW191" s="406" t="n"/>
      <c r="COX191" s="406" t="n"/>
      <c r="COY191" s="406" t="n"/>
      <c r="COZ191" s="406" t="n"/>
      <c r="CPA191" s="406" t="n"/>
      <c r="CPB191" s="406" t="n"/>
      <c r="CPC191" s="406" t="n"/>
      <c r="CPD191" s="406" t="n"/>
      <c r="CPE191" s="406" t="n"/>
      <c r="CPF191" s="406" t="n"/>
      <c r="CPG191" s="406" t="n"/>
      <c r="CPH191" s="406" t="n"/>
      <c r="CPI191" s="406" t="n"/>
      <c r="CPJ191" s="406" t="n"/>
      <c r="CPK191" s="406" t="n"/>
      <c r="CPL191" s="406" t="n"/>
      <c r="CPM191" s="406" t="n"/>
      <c r="CPN191" s="406" t="n"/>
      <c r="CPO191" s="406" t="n"/>
      <c r="CPP191" s="406" t="n"/>
      <c r="CPQ191" s="406" t="n"/>
      <c r="CPR191" s="406" t="n"/>
      <c r="CPS191" s="406" t="n"/>
      <c r="CPT191" s="406" t="n"/>
      <c r="CPU191" s="406" t="n"/>
      <c r="CPV191" s="406" t="n"/>
      <c r="CPW191" s="406" t="n"/>
      <c r="CPX191" s="406" t="n"/>
      <c r="CPY191" s="406" t="n"/>
      <c r="CPZ191" s="406" t="n"/>
      <c r="CQA191" s="406" t="n"/>
      <c r="CQB191" s="406" t="n"/>
      <c r="CQC191" s="406" t="n"/>
      <c r="CQD191" s="406" t="n"/>
      <c r="CQE191" s="406" t="n"/>
      <c r="CQF191" s="406" t="n"/>
      <c r="CQG191" s="406" t="n"/>
      <c r="CQH191" s="406" t="n"/>
      <c r="CQI191" s="406" t="n"/>
      <c r="CQJ191" s="406" t="n"/>
      <c r="CQK191" s="406" t="n"/>
      <c r="CQL191" s="406" t="n"/>
      <c r="CQM191" s="406" t="n"/>
      <c r="CQN191" s="406" t="n"/>
      <c r="CQO191" s="406" t="n"/>
      <c r="CQP191" s="406" t="n"/>
      <c r="CQQ191" s="406" t="n"/>
      <c r="CQR191" s="406" t="n"/>
      <c r="CQS191" s="406" t="n"/>
      <c r="CQT191" s="406" t="n"/>
      <c r="CQU191" s="406" t="n"/>
      <c r="CQV191" s="406" t="n"/>
      <c r="CQW191" s="406" t="n"/>
      <c r="CQX191" s="406" t="n"/>
      <c r="CQY191" s="406" t="n"/>
      <c r="CQZ191" s="406" t="n"/>
      <c r="CRA191" s="406" t="n"/>
      <c r="CRB191" s="406" t="n"/>
      <c r="CRC191" s="406" t="n"/>
      <c r="CRD191" s="406" t="n"/>
      <c r="CRE191" s="406" t="n"/>
      <c r="CRF191" s="406" t="n"/>
      <c r="CRG191" s="406" t="n"/>
      <c r="CRH191" s="406" t="n"/>
      <c r="CRI191" s="406" t="n"/>
      <c r="CRJ191" s="406" t="n"/>
      <c r="CRK191" s="406" t="n"/>
      <c r="CRL191" s="406" t="n"/>
      <c r="CRM191" s="406" t="n"/>
      <c r="CRN191" s="406" t="n"/>
      <c r="CRO191" s="406" t="n"/>
      <c r="CRP191" s="406" t="n"/>
      <c r="CRQ191" s="406" t="n"/>
      <c r="CRR191" s="406" t="n"/>
      <c r="CRS191" s="406" t="n"/>
      <c r="CRT191" s="406" t="n"/>
      <c r="CRU191" s="406" t="n"/>
      <c r="CRV191" s="406" t="n"/>
      <c r="CRW191" s="406" t="n"/>
      <c r="CRX191" s="406" t="n"/>
      <c r="CRY191" s="406" t="n"/>
      <c r="CRZ191" s="406" t="n"/>
      <c r="CSA191" s="406" t="n"/>
      <c r="CSB191" s="406" t="n"/>
      <c r="CSC191" s="406" t="n"/>
      <c r="CSD191" s="406" t="n"/>
      <c r="CSE191" s="406" t="n"/>
      <c r="CSF191" s="406" t="n"/>
      <c r="CSG191" s="406" t="n"/>
      <c r="CSH191" s="406" t="n"/>
      <c r="CSI191" s="406" t="n"/>
      <c r="CSJ191" s="406" t="n"/>
      <c r="CSK191" s="406" t="n"/>
      <c r="CSL191" s="406" t="n"/>
      <c r="CSM191" s="406" t="n"/>
      <c r="CSN191" s="406" t="n"/>
      <c r="CSO191" s="406" t="n"/>
      <c r="CSP191" s="406" t="n"/>
      <c r="CSQ191" s="406" t="n"/>
      <c r="CSR191" s="406" t="n"/>
      <c r="CSS191" s="406" t="n"/>
      <c r="CST191" s="406" t="n"/>
      <c r="CSU191" s="406" t="n"/>
      <c r="CSV191" s="406" t="n"/>
      <c r="CSW191" s="406" t="n"/>
      <c r="CSX191" s="406" t="n"/>
      <c r="CSY191" s="406" t="n"/>
      <c r="CSZ191" s="406" t="n"/>
      <c r="CTA191" s="406" t="n"/>
      <c r="CTB191" s="406" t="n"/>
      <c r="CTC191" s="406" t="n"/>
      <c r="CTD191" s="406" t="n"/>
      <c r="CTE191" s="406" t="n"/>
      <c r="CTF191" s="406" t="n"/>
      <c r="CTG191" s="406" t="n"/>
      <c r="CTH191" s="406" t="n"/>
      <c r="CTI191" s="406" t="n"/>
      <c r="CTJ191" s="406" t="n"/>
      <c r="CTK191" s="406" t="n"/>
      <c r="CTL191" s="406" t="n"/>
      <c r="CTM191" s="406" t="n"/>
      <c r="CTN191" s="406" t="n"/>
      <c r="CTO191" s="406" t="n"/>
      <c r="CTP191" s="406" t="n"/>
      <c r="CTQ191" s="406" t="n"/>
      <c r="CTR191" s="406" t="n"/>
      <c r="CTS191" s="406" t="n"/>
      <c r="CTT191" s="406" t="n"/>
      <c r="CTU191" s="406" t="n"/>
      <c r="CTV191" s="406" t="n"/>
      <c r="CTW191" s="406" t="n"/>
      <c r="CTX191" s="406" t="n"/>
      <c r="CTY191" s="406" t="n"/>
      <c r="CTZ191" s="406" t="n"/>
      <c r="CUA191" s="406" t="n"/>
      <c r="CUB191" s="406" t="n"/>
      <c r="CUC191" s="406" t="n"/>
      <c r="CUD191" s="406" t="n"/>
      <c r="CUE191" s="406" t="n"/>
      <c r="CUF191" s="406" t="n"/>
      <c r="CUG191" s="406" t="n"/>
      <c r="CUH191" s="406" t="n"/>
      <c r="CUI191" s="406" t="n"/>
      <c r="CUJ191" s="406" t="n"/>
      <c r="CUK191" s="406" t="n"/>
      <c r="CUL191" s="406" t="n"/>
      <c r="CUM191" s="406" t="n"/>
      <c r="CUN191" s="406" t="n"/>
      <c r="CUO191" s="406" t="n"/>
      <c r="CUP191" s="406" t="n"/>
      <c r="CUQ191" s="406" t="n"/>
      <c r="CUR191" s="406" t="n"/>
      <c r="CUS191" s="406" t="n"/>
      <c r="CUT191" s="406" t="n"/>
      <c r="CUU191" s="406" t="n"/>
      <c r="CUV191" s="406" t="n"/>
      <c r="CUW191" s="406" t="n"/>
      <c r="CUX191" s="406" t="n"/>
      <c r="CUY191" s="406" t="n"/>
      <c r="CUZ191" s="406" t="n"/>
      <c r="CVA191" s="406" t="n"/>
      <c r="CVB191" s="406" t="n"/>
      <c r="CVC191" s="406" t="n"/>
      <c r="CVD191" s="406" t="n"/>
      <c r="CVE191" s="406" t="n"/>
      <c r="CVF191" s="406" t="n"/>
      <c r="CVG191" s="406" t="n"/>
      <c r="CVH191" s="406" t="n"/>
      <c r="CVI191" s="406" t="n"/>
      <c r="CVJ191" s="406" t="n"/>
      <c r="CVK191" s="406" t="n"/>
      <c r="CVL191" s="406" t="n"/>
      <c r="CVM191" s="406" t="n"/>
      <c r="CVN191" s="406" t="n"/>
      <c r="CVO191" s="406" t="n"/>
      <c r="CVP191" s="406" t="n"/>
      <c r="CVQ191" s="406" t="n"/>
      <c r="CVR191" s="406" t="n"/>
      <c r="CVS191" s="406" t="n"/>
      <c r="CVT191" s="406" t="n"/>
      <c r="CVU191" s="406" t="n"/>
      <c r="CVV191" s="406" t="n"/>
      <c r="CVW191" s="406" t="n"/>
      <c r="CVX191" s="406" t="n"/>
      <c r="CVY191" s="406" t="n"/>
      <c r="CVZ191" s="406" t="n"/>
      <c r="CWA191" s="406" t="n"/>
      <c r="CWB191" s="406" t="n"/>
      <c r="CWC191" s="406" t="n"/>
      <c r="CWD191" s="406" t="n"/>
      <c r="CWE191" s="406" t="n"/>
      <c r="CWF191" s="406" t="n"/>
      <c r="CWG191" s="406" t="n"/>
      <c r="CWH191" s="406" t="n"/>
      <c r="CWI191" s="406" t="n"/>
      <c r="CWJ191" s="406" t="n"/>
      <c r="CWK191" s="406" t="n"/>
      <c r="CWL191" s="406" t="n"/>
      <c r="CWM191" s="406" t="n"/>
      <c r="CWN191" s="406" t="n"/>
      <c r="CWO191" s="406" t="n"/>
      <c r="CWP191" s="406" t="n"/>
      <c r="CWQ191" s="406" t="n"/>
      <c r="CWR191" s="406" t="n"/>
      <c r="CWS191" s="406" t="n"/>
      <c r="CWT191" s="406" t="n"/>
      <c r="CWU191" s="406" t="n"/>
      <c r="CWV191" s="406" t="n"/>
      <c r="CWW191" s="406" t="n"/>
      <c r="CWX191" s="406" t="n"/>
      <c r="CWY191" s="406" t="n"/>
      <c r="CWZ191" s="406" t="n"/>
      <c r="CXA191" s="406" t="n"/>
      <c r="CXB191" s="406" t="n"/>
      <c r="CXC191" s="406" t="n"/>
      <c r="CXD191" s="406" t="n"/>
      <c r="CXE191" s="406" t="n"/>
      <c r="CXF191" s="406" t="n"/>
      <c r="CXG191" s="406" t="n"/>
      <c r="CXH191" s="406" t="n"/>
      <c r="CXI191" s="406" t="n"/>
      <c r="CXJ191" s="406" t="n"/>
      <c r="CXK191" s="406" t="n"/>
      <c r="CXL191" s="406" t="n"/>
      <c r="CXM191" s="406" t="n"/>
      <c r="CXN191" s="406" t="n"/>
      <c r="CXO191" s="406" t="n"/>
      <c r="CXP191" s="406" t="n"/>
      <c r="CXQ191" s="406" t="n"/>
      <c r="CXR191" s="406" t="n"/>
      <c r="CXS191" s="406" t="n"/>
      <c r="CXT191" s="406" t="n"/>
      <c r="CXU191" s="406" t="n"/>
      <c r="CXV191" s="406" t="n"/>
      <c r="CXW191" s="406" t="n"/>
      <c r="CXX191" s="406" t="n"/>
      <c r="CXY191" s="406" t="n"/>
      <c r="CXZ191" s="406" t="n"/>
      <c r="CYA191" s="406" t="n"/>
      <c r="CYB191" s="406" t="n"/>
      <c r="CYC191" s="406" t="n"/>
      <c r="CYD191" s="406" t="n"/>
      <c r="CYE191" s="406" t="n"/>
      <c r="CYF191" s="406" t="n"/>
      <c r="CYG191" s="406" t="n"/>
      <c r="CYH191" s="406" t="n"/>
      <c r="CYI191" s="406" t="n"/>
      <c r="CYJ191" s="406" t="n"/>
      <c r="CYK191" s="406" t="n"/>
      <c r="CYL191" s="406" t="n"/>
      <c r="CYM191" s="406" t="n"/>
      <c r="CYN191" s="406" t="n"/>
      <c r="CYO191" s="406" t="n"/>
      <c r="CYP191" s="406" t="n"/>
      <c r="CYQ191" s="406" t="n"/>
      <c r="CYR191" s="406" t="n"/>
      <c r="CYS191" s="406" t="n"/>
      <c r="CYT191" s="406" t="n"/>
      <c r="CYU191" s="406" t="n"/>
      <c r="CYV191" s="406" t="n"/>
      <c r="CYW191" s="406" t="n"/>
      <c r="CYX191" s="406" t="n"/>
      <c r="CYY191" s="406" t="n"/>
      <c r="CYZ191" s="406" t="n"/>
      <c r="CZA191" s="406" t="n"/>
      <c r="CZB191" s="406" t="n"/>
      <c r="CZC191" s="406" t="n"/>
      <c r="CZD191" s="406" t="n"/>
      <c r="CZE191" s="406" t="n"/>
      <c r="CZF191" s="406" t="n"/>
      <c r="CZG191" s="406" t="n"/>
      <c r="CZH191" s="406" t="n"/>
      <c r="CZI191" s="406" t="n"/>
      <c r="CZJ191" s="406" t="n"/>
      <c r="CZK191" s="406" t="n"/>
      <c r="CZL191" s="406" t="n"/>
      <c r="CZM191" s="406" t="n"/>
      <c r="CZN191" s="406" t="n"/>
      <c r="CZO191" s="406" t="n"/>
      <c r="CZP191" s="406" t="n"/>
      <c r="CZQ191" s="406" t="n"/>
      <c r="CZR191" s="406" t="n"/>
      <c r="CZS191" s="406" t="n"/>
      <c r="CZT191" s="406" t="n"/>
      <c r="CZU191" s="406" t="n"/>
      <c r="CZV191" s="406" t="n"/>
      <c r="CZW191" s="406" t="n"/>
      <c r="CZX191" s="406" t="n"/>
      <c r="CZY191" s="406" t="n"/>
      <c r="CZZ191" s="406" t="n"/>
      <c r="DAA191" s="406" t="n"/>
      <c r="DAB191" s="406" t="n"/>
      <c r="DAC191" s="406" t="n"/>
      <c r="DAD191" s="406" t="n"/>
      <c r="DAE191" s="406" t="n"/>
      <c r="DAF191" s="406" t="n"/>
      <c r="DAG191" s="406" t="n"/>
      <c r="DAH191" s="406" t="n"/>
      <c r="DAI191" s="406" t="n"/>
      <c r="DAJ191" s="406" t="n"/>
      <c r="DAK191" s="406" t="n"/>
      <c r="DAL191" s="406" t="n"/>
      <c r="DAM191" s="406" t="n"/>
      <c r="DAN191" s="406" t="n"/>
      <c r="DAO191" s="406" t="n"/>
      <c r="DAP191" s="406" t="n"/>
      <c r="DAQ191" s="406" t="n"/>
      <c r="DAR191" s="406" t="n"/>
      <c r="DAS191" s="406" t="n"/>
      <c r="DAT191" s="406" t="n"/>
      <c r="DAU191" s="406" t="n"/>
      <c r="DAV191" s="406" t="n"/>
      <c r="DAW191" s="406" t="n"/>
      <c r="DAX191" s="406" t="n"/>
      <c r="DAY191" s="406" t="n"/>
      <c r="DAZ191" s="406" t="n"/>
      <c r="DBA191" s="406" t="n"/>
      <c r="DBB191" s="406" t="n"/>
      <c r="DBC191" s="406" t="n"/>
      <c r="DBD191" s="406" t="n"/>
      <c r="DBE191" s="406" t="n"/>
      <c r="DBF191" s="406" t="n"/>
      <c r="DBG191" s="406" t="n"/>
      <c r="DBH191" s="406" t="n"/>
      <c r="DBI191" s="406" t="n"/>
      <c r="DBJ191" s="406" t="n"/>
      <c r="DBK191" s="406" t="n"/>
      <c r="DBL191" s="406" t="n"/>
      <c r="DBM191" s="406" t="n"/>
      <c r="DBN191" s="406" t="n"/>
      <c r="DBO191" s="406" t="n"/>
      <c r="DBP191" s="406" t="n"/>
      <c r="DBQ191" s="406" t="n"/>
      <c r="DBR191" s="406" t="n"/>
      <c r="DBS191" s="406" t="n"/>
      <c r="DBT191" s="406" t="n"/>
      <c r="DBU191" s="406" t="n"/>
      <c r="DBV191" s="406" t="n"/>
      <c r="DBW191" s="406" t="n"/>
      <c r="DBX191" s="406" t="n"/>
      <c r="DBY191" s="406" t="n"/>
      <c r="DBZ191" s="406" t="n"/>
      <c r="DCA191" s="406" t="n"/>
      <c r="DCB191" s="406" t="n"/>
      <c r="DCC191" s="406" t="n"/>
      <c r="DCD191" s="406" t="n"/>
      <c r="DCE191" s="406" t="n"/>
      <c r="DCF191" s="406" t="n"/>
      <c r="DCG191" s="406" t="n"/>
      <c r="DCH191" s="406" t="n"/>
      <c r="DCI191" s="406" t="n"/>
      <c r="DCJ191" s="406" t="n"/>
      <c r="DCK191" s="406" t="n"/>
      <c r="DCL191" s="406" t="n"/>
      <c r="DCM191" s="406" t="n"/>
      <c r="DCN191" s="406" t="n"/>
      <c r="DCO191" s="406" t="n"/>
      <c r="DCP191" s="406" t="n"/>
      <c r="DCQ191" s="406" t="n"/>
      <c r="DCR191" s="406" t="n"/>
      <c r="DCS191" s="406" t="n"/>
      <c r="DCT191" s="406" t="n"/>
      <c r="DCU191" s="406" t="n"/>
      <c r="DCV191" s="406" t="n"/>
      <c r="DCW191" s="406" t="n"/>
      <c r="DCX191" s="406" t="n"/>
      <c r="DCY191" s="406" t="n"/>
      <c r="DCZ191" s="406" t="n"/>
      <c r="DDA191" s="406" t="n"/>
      <c r="DDB191" s="406" t="n"/>
      <c r="DDC191" s="406" t="n"/>
      <c r="DDD191" s="406" t="n"/>
      <c r="DDE191" s="406" t="n"/>
      <c r="DDF191" s="406" t="n"/>
      <c r="DDG191" s="406" t="n"/>
      <c r="DDH191" s="406" t="n"/>
      <c r="DDI191" s="406" t="n"/>
      <c r="DDJ191" s="406" t="n"/>
      <c r="DDK191" s="406" t="n"/>
      <c r="DDL191" s="406" t="n"/>
      <c r="DDM191" s="406" t="n"/>
      <c r="DDN191" s="406" t="n"/>
      <c r="DDO191" s="406" t="n"/>
      <c r="DDP191" s="406" t="n"/>
      <c r="DDQ191" s="406" t="n"/>
      <c r="DDR191" s="406" t="n"/>
      <c r="DDS191" s="406" t="n"/>
      <c r="DDT191" s="406" t="n"/>
      <c r="DDU191" s="406" t="n"/>
      <c r="DDV191" s="406" t="n"/>
      <c r="DDW191" s="406" t="n"/>
      <c r="DDX191" s="406" t="n"/>
      <c r="DDY191" s="406" t="n"/>
      <c r="DDZ191" s="406" t="n"/>
      <c r="DEA191" s="406" t="n"/>
      <c r="DEB191" s="406" t="n"/>
      <c r="DEC191" s="406" t="n"/>
      <c r="DED191" s="406" t="n"/>
      <c r="DEE191" s="406" t="n"/>
      <c r="DEF191" s="406" t="n"/>
      <c r="DEG191" s="406" t="n"/>
      <c r="DEH191" s="406" t="n"/>
      <c r="DEI191" s="406" t="n"/>
      <c r="DEJ191" s="406" t="n"/>
      <c r="DEK191" s="406" t="n"/>
      <c r="DEL191" s="406" t="n"/>
      <c r="DEM191" s="406" t="n"/>
      <c r="DEN191" s="406" t="n"/>
      <c r="DEO191" s="406" t="n"/>
      <c r="DEP191" s="406" t="n"/>
      <c r="DEQ191" s="406" t="n"/>
      <c r="DER191" s="406" t="n"/>
      <c r="DES191" s="406" t="n"/>
      <c r="DET191" s="406" t="n"/>
      <c r="DEU191" s="406" t="n"/>
      <c r="DEV191" s="406" t="n"/>
      <c r="DEW191" s="406" t="n"/>
      <c r="DEX191" s="406" t="n"/>
      <c r="DEY191" s="406" t="n"/>
      <c r="DEZ191" s="406" t="n"/>
      <c r="DFA191" s="406" t="n"/>
      <c r="DFB191" s="406" t="n"/>
      <c r="DFC191" s="406" t="n"/>
      <c r="DFD191" s="406" t="n"/>
      <c r="DFE191" s="406" t="n"/>
      <c r="DFF191" s="406" t="n"/>
      <c r="DFG191" s="406" t="n"/>
      <c r="DFH191" s="406" t="n"/>
      <c r="DFI191" s="406" t="n"/>
      <c r="DFJ191" s="406" t="n"/>
      <c r="DFK191" s="406" t="n"/>
      <c r="DFL191" s="406" t="n"/>
      <c r="DFM191" s="406" t="n"/>
      <c r="DFN191" s="406" t="n"/>
      <c r="DFO191" s="406" t="n"/>
      <c r="DFP191" s="406" t="n"/>
      <c r="DFQ191" s="406" t="n"/>
      <c r="DFR191" s="406" t="n"/>
      <c r="DFS191" s="406" t="n"/>
      <c r="DFT191" s="406" t="n"/>
      <c r="DFU191" s="406" t="n"/>
      <c r="DFV191" s="406" t="n"/>
      <c r="DFW191" s="406" t="n"/>
      <c r="DFX191" s="406" t="n"/>
      <c r="DFY191" s="406" t="n"/>
      <c r="DFZ191" s="406" t="n"/>
      <c r="DGA191" s="406" t="n"/>
      <c r="DGB191" s="406" t="n"/>
      <c r="DGC191" s="406" t="n"/>
      <c r="DGD191" s="406" t="n"/>
      <c r="DGE191" s="406" t="n"/>
      <c r="DGF191" s="406" t="n"/>
      <c r="DGG191" s="406" t="n"/>
      <c r="DGH191" s="406" t="n"/>
      <c r="DGI191" s="406" t="n"/>
      <c r="DGJ191" s="406" t="n"/>
      <c r="DGK191" s="406" t="n"/>
      <c r="DGL191" s="406" t="n"/>
      <c r="DGM191" s="406" t="n"/>
      <c r="DGN191" s="406" t="n"/>
      <c r="DGO191" s="406" t="n"/>
      <c r="DGP191" s="406" t="n"/>
      <c r="DGQ191" s="406" t="n"/>
      <c r="DGR191" s="406" t="n"/>
      <c r="DGS191" s="406" t="n"/>
      <c r="DGT191" s="406" t="n"/>
      <c r="DGU191" s="406" t="n"/>
      <c r="DGV191" s="406" t="n"/>
      <c r="DGW191" s="406" t="n"/>
      <c r="DGX191" s="406" t="n"/>
      <c r="DGY191" s="406" t="n"/>
      <c r="DGZ191" s="406" t="n"/>
      <c r="DHA191" s="406" t="n"/>
      <c r="DHB191" s="406" t="n"/>
      <c r="DHC191" s="406" t="n"/>
      <c r="DHD191" s="406" t="n"/>
      <c r="DHE191" s="406" t="n"/>
      <c r="DHF191" s="406" t="n"/>
      <c r="DHG191" s="406" t="n"/>
      <c r="DHH191" s="406" t="n"/>
      <c r="DHI191" s="406" t="n"/>
      <c r="DHJ191" s="406" t="n"/>
      <c r="DHK191" s="406" t="n"/>
      <c r="DHL191" s="406" t="n"/>
      <c r="DHM191" s="406" t="n"/>
      <c r="DHN191" s="406" t="n"/>
      <c r="DHO191" s="406" t="n"/>
      <c r="DHP191" s="406" t="n"/>
      <c r="DHQ191" s="406" t="n"/>
      <c r="DHR191" s="406" t="n"/>
      <c r="DHS191" s="406" t="n"/>
      <c r="DHT191" s="406" t="n"/>
      <c r="DHU191" s="406" t="n"/>
      <c r="DHV191" s="406" t="n"/>
      <c r="DHW191" s="406" t="n"/>
      <c r="DHX191" s="406" t="n"/>
      <c r="DHY191" s="406" t="n"/>
      <c r="DHZ191" s="406" t="n"/>
      <c r="DIA191" s="406" t="n"/>
      <c r="DIB191" s="406" t="n"/>
      <c r="DIC191" s="406" t="n"/>
      <c r="DID191" s="406" t="n"/>
      <c r="DIE191" s="406" t="n"/>
      <c r="DIF191" s="406" t="n"/>
      <c r="DIG191" s="406" t="n"/>
      <c r="DIH191" s="406" t="n"/>
      <c r="DII191" s="406" t="n"/>
      <c r="DIJ191" s="406" t="n"/>
      <c r="DIK191" s="406" t="n"/>
      <c r="DIL191" s="406" t="n"/>
      <c r="DIM191" s="406" t="n"/>
      <c r="DIN191" s="406" t="n"/>
      <c r="DIO191" s="406" t="n"/>
      <c r="DIP191" s="406" t="n"/>
      <c r="DIQ191" s="406" t="n"/>
      <c r="DIR191" s="406" t="n"/>
      <c r="DIS191" s="406" t="n"/>
      <c r="DIT191" s="406" t="n"/>
      <c r="DIU191" s="406" t="n"/>
      <c r="DIV191" s="406" t="n"/>
      <c r="DIW191" s="406" t="n"/>
      <c r="DIX191" s="406" t="n"/>
      <c r="DIY191" s="406" t="n"/>
      <c r="DIZ191" s="406" t="n"/>
      <c r="DJA191" s="406" t="n"/>
      <c r="DJB191" s="406" t="n"/>
      <c r="DJC191" s="406" t="n"/>
      <c r="DJD191" s="406" t="n"/>
      <c r="DJE191" s="406" t="n"/>
      <c r="DJF191" s="406" t="n"/>
      <c r="DJG191" s="406" t="n"/>
      <c r="DJH191" s="406" t="n"/>
      <c r="DJI191" s="406" t="n"/>
      <c r="DJJ191" s="406" t="n"/>
      <c r="DJK191" s="406" t="n"/>
      <c r="DJL191" s="406" t="n"/>
      <c r="DJM191" s="406" t="n"/>
      <c r="DJN191" s="406" t="n"/>
      <c r="DJO191" s="406" t="n"/>
      <c r="DJP191" s="406" t="n"/>
      <c r="DJQ191" s="406" t="n"/>
      <c r="DJR191" s="406" t="n"/>
      <c r="DJS191" s="406" t="n"/>
      <c r="DJT191" s="406" t="n"/>
      <c r="DJU191" s="406" t="n"/>
      <c r="DJV191" s="406" t="n"/>
      <c r="DJW191" s="406" t="n"/>
      <c r="DJX191" s="406" t="n"/>
      <c r="DJY191" s="406" t="n"/>
      <c r="DJZ191" s="406" t="n"/>
      <c r="DKA191" s="406" t="n"/>
      <c r="DKB191" s="406" t="n"/>
      <c r="DKC191" s="406" t="n"/>
      <c r="DKD191" s="406" t="n"/>
      <c r="DKE191" s="406" t="n"/>
      <c r="DKF191" s="406" t="n"/>
      <c r="DKG191" s="406" t="n"/>
      <c r="DKH191" s="406" t="n"/>
      <c r="DKI191" s="406" t="n"/>
      <c r="DKJ191" s="406" t="n"/>
      <c r="DKK191" s="406" t="n"/>
      <c r="DKL191" s="406" t="n"/>
      <c r="DKM191" s="406" t="n"/>
      <c r="DKN191" s="406" t="n"/>
      <c r="DKO191" s="406" t="n"/>
      <c r="DKP191" s="406" t="n"/>
      <c r="DKQ191" s="406" t="n"/>
      <c r="DKR191" s="406" t="n"/>
      <c r="DKS191" s="406" t="n"/>
      <c r="DKT191" s="406" t="n"/>
      <c r="DKU191" s="406" t="n"/>
      <c r="DKV191" s="406" t="n"/>
      <c r="DKW191" s="406" t="n"/>
      <c r="DKX191" s="406" t="n"/>
      <c r="DKY191" s="406" t="n"/>
      <c r="DKZ191" s="406" t="n"/>
      <c r="DLA191" s="406" t="n"/>
      <c r="DLB191" s="406" t="n"/>
      <c r="DLC191" s="406" t="n"/>
      <c r="DLD191" s="406" t="n"/>
      <c r="DLE191" s="406" t="n"/>
      <c r="DLF191" s="406" t="n"/>
      <c r="DLG191" s="406" t="n"/>
      <c r="DLH191" s="406" t="n"/>
      <c r="DLI191" s="406" t="n"/>
      <c r="DLJ191" s="406" t="n"/>
      <c r="DLK191" s="406" t="n"/>
      <c r="DLL191" s="406" t="n"/>
      <c r="DLM191" s="406" t="n"/>
      <c r="DLN191" s="406" t="n"/>
      <c r="DLO191" s="406" t="n"/>
      <c r="DLP191" s="406" t="n"/>
      <c r="DLQ191" s="406" t="n"/>
      <c r="DLR191" s="406" t="n"/>
      <c r="DLS191" s="406" t="n"/>
      <c r="DLT191" s="406" t="n"/>
      <c r="DLU191" s="406" t="n"/>
      <c r="DLV191" s="406" t="n"/>
      <c r="DLW191" s="406" t="n"/>
      <c r="DLX191" s="406" t="n"/>
      <c r="DLY191" s="406" t="n"/>
      <c r="DLZ191" s="406" t="n"/>
      <c r="DMA191" s="406" t="n"/>
      <c r="DMB191" s="406" t="n"/>
      <c r="DMC191" s="406" t="n"/>
      <c r="DMD191" s="406" t="n"/>
      <c r="DME191" s="406" t="n"/>
      <c r="DMF191" s="406" t="n"/>
      <c r="DMG191" s="406" t="n"/>
      <c r="DMH191" s="406" t="n"/>
      <c r="DMI191" s="406" t="n"/>
      <c r="DMJ191" s="406" t="n"/>
      <c r="DMK191" s="406" t="n"/>
      <c r="DML191" s="406" t="n"/>
      <c r="DMM191" s="406" t="n"/>
      <c r="DMN191" s="406" t="n"/>
      <c r="DMO191" s="406" t="n"/>
      <c r="DMP191" s="406" t="n"/>
      <c r="DMQ191" s="406" t="n"/>
      <c r="DMR191" s="406" t="n"/>
      <c r="DMS191" s="406" t="n"/>
      <c r="DMT191" s="406" t="n"/>
      <c r="DMU191" s="406" t="n"/>
      <c r="DMV191" s="406" t="n"/>
      <c r="DMW191" s="406" t="n"/>
      <c r="DMX191" s="406" t="n"/>
      <c r="DMY191" s="406" t="n"/>
      <c r="DMZ191" s="406" t="n"/>
      <c r="DNA191" s="406" t="n"/>
      <c r="DNB191" s="406" t="n"/>
      <c r="DNC191" s="406" t="n"/>
      <c r="DND191" s="406" t="n"/>
      <c r="DNE191" s="406" t="n"/>
      <c r="DNF191" s="406" t="n"/>
      <c r="DNG191" s="406" t="n"/>
      <c r="DNH191" s="406" t="n"/>
      <c r="DNI191" s="406" t="n"/>
      <c r="DNJ191" s="406" t="n"/>
      <c r="DNK191" s="406" t="n"/>
      <c r="DNL191" s="406" t="n"/>
      <c r="DNM191" s="406" t="n"/>
      <c r="DNN191" s="406" t="n"/>
      <c r="DNO191" s="406" t="n"/>
      <c r="DNP191" s="406" t="n"/>
      <c r="DNQ191" s="406" t="n"/>
      <c r="DNR191" s="406" t="n"/>
      <c r="DNS191" s="406" t="n"/>
      <c r="DNT191" s="406" t="n"/>
      <c r="DNU191" s="406" t="n"/>
      <c r="DNV191" s="406" t="n"/>
      <c r="DNW191" s="406" t="n"/>
      <c r="DNX191" s="406" t="n"/>
      <c r="DNY191" s="406" t="n"/>
      <c r="DNZ191" s="406" t="n"/>
      <c r="DOA191" s="406" t="n"/>
      <c r="DOB191" s="406" t="n"/>
      <c r="DOC191" s="406" t="n"/>
      <c r="DOD191" s="406" t="n"/>
      <c r="DOE191" s="406" t="n"/>
      <c r="DOF191" s="406" t="n"/>
      <c r="DOG191" s="406" t="n"/>
      <c r="DOH191" s="406" t="n"/>
      <c r="DOI191" s="406" t="n"/>
      <c r="DOJ191" s="406" t="n"/>
      <c r="DOK191" s="406" t="n"/>
      <c r="DOL191" s="406" t="n"/>
      <c r="DOM191" s="406" t="n"/>
      <c r="DON191" s="406" t="n"/>
      <c r="DOO191" s="406" t="n"/>
      <c r="DOP191" s="406" t="n"/>
      <c r="DOQ191" s="406" t="n"/>
      <c r="DOR191" s="406" t="n"/>
      <c r="DOS191" s="406" t="n"/>
      <c r="DOT191" s="406" t="n"/>
      <c r="DOU191" s="406" t="n"/>
      <c r="DOV191" s="406" t="n"/>
      <c r="DOW191" s="406" t="n"/>
      <c r="DOX191" s="406" t="n"/>
      <c r="DOY191" s="406" t="n"/>
      <c r="DOZ191" s="406" t="n"/>
      <c r="DPA191" s="406" t="n"/>
      <c r="DPB191" s="406" t="n"/>
      <c r="DPC191" s="406" t="n"/>
      <c r="DPD191" s="406" t="n"/>
      <c r="DPE191" s="406" t="n"/>
      <c r="DPF191" s="406" t="n"/>
      <c r="DPG191" s="406" t="n"/>
      <c r="DPH191" s="406" t="n"/>
      <c r="DPI191" s="406" t="n"/>
      <c r="DPJ191" s="406" t="n"/>
      <c r="DPK191" s="406" t="n"/>
      <c r="DPL191" s="406" t="n"/>
      <c r="DPM191" s="406" t="n"/>
      <c r="DPN191" s="406" t="n"/>
      <c r="DPO191" s="406" t="n"/>
      <c r="DPP191" s="406" t="n"/>
      <c r="DPQ191" s="406" t="n"/>
      <c r="DPR191" s="406" t="n"/>
      <c r="DPS191" s="406" t="n"/>
      <c r="DPT191" s="406" t="n"/>
      <c r="DPU191" s="406" t="n"/>
      <c r="DPV191" s="406" t="n"/>
      <c r="DPW191" s="406" t="n"/>
      <c r="DPX191" s="406" t="n"/>
      <c r="DPY191" s="406" t="n"/>
      <c r="DPZ191" s="406" t="n"/>
      <c r="DQA191" s="406" t="n"/>
      <c r="DQB191" s="406" t="n"/>
      <c r="DQC191" s="406" t="n"/>
      <c r="DQD191" s="406" t="n"/>
      <c r="DQE191" s="406" t="n"/>
      <c r="DQF191" s="406" t="n"/>
      <c r="DQG191" s="406" t="n"/>
      <c r="DQH191" s="406" t="n"/>
      <c r="DQI191" s="406" t="n"/>
      <c r="DQJ191" s="406" t="n"/>
      <c r="DQK191" s="406" t="n"/>
      <c r="DQL191" s="406" t="n"/>
      <c r="DQM191" s="406" t="n"/>
      <c r="DQN191" s="406" t="n"/>
      <c r="DQO191" s="406" t="n"/>
      <c r="DQP191" s="406" t="n"/>
      <c r="DQQ191" s="406" t="n"/>
      <c r="DQR191" s="406" t="n"/>
      <c r="DQS191" s="406" t="n"/>
      <c r="DQT191" s="406" t="n"/>
      <c r="DQU191" s="406" t="n"/>
      <c r="DQV191" s="406" t="n"/>
      <c r="DQW191" s="406" t="n"/>
      <c r="DQX191" s="406" t="n"/>
      <c r="DQY191" s="406" t="n"/>
      <c r="DQZ191" s="406" t="n"/>
      <c r="DRA191" s="406" t="n"/>
      <c r="DRB191" s="406" t="n"/>
      <c r="DRC191" s="406" t="n"/>
      <c r="DRD191" s="406" t="n"/>
      <c r="DRE191" s="406" t="n"/>
      <c r="DRF191" s="406" t="n"/>
      <c r="DRG191" s="406" t="n"/>
      <c r="DRH191" s="406" t="n"/>
      <c r="DRI191" s="406" t="n"/>
      <c r="DRJ191" s="406" t="n"/>
      <c r="DRK191" s="406" t="n"/>
      <c r="DRL191" s="406" t="n"/>
      <c r="DRM191" s="406" t="n"/>
      <c r="DRN191" s="406" t="n"/>
      <c r="DRO191" s="406" t="n"/>
      <c r="DRP191" s="406" t="n"/>
      <c r="DRQ191" s="406" t="n"/>
      <c r="DRR191" s="406" t="n"/>
      <c r="DRS191" s="406" t="n"/>
      <c r="DRT191" s="406" t="n"/>
      <c r="DRU191" s="406" t="n"/>
      <c r="DRV191" s="406" t="n"/>
      <c r="DRW191" s="406" t="n"/>
      <c r="DRX191" s="406" t="n"/>
      <c r="DRY191" s="406" t="n"/>
      <c r="DRZ191" s="406" t="n"/>
      <c r="DSA191" s="406" t="n"/>
      <c r="DSB191" s="406" t="n"/>
      <c r="DSC191" s="406" t="n"/>
      <c r="DSD191" s="406" t="n"/>
      <c r="DSE191" s="406" t="n"/>
      <c r="DSF191" s="406" t="n"/>
      <c r="DSG191" s="406" t="n"/>
      <c r="DSH191" s="406" t="n"/>
      <c r="DSI191" s="406" t="n"/>
      <c r="DSJ191" s="406" t="n"/>
      <c r="DSK191" s="406" t="n"/>
      <c r="DSL191" s="406" t="n"/>
      <c r="DSM191" s="406" t="n"/>
      <c r="DSN191" s="406" t="n"/>
      <c r="DSO191" s="406" t="n"/>
      <c r="DSP191" s="406" t="n"/>
      <c r="DSQ191" s="406" t="n"/>
      <c r="DSR191" s="406" t="n"/>
      <c r="DSS191" s="406" t="n"/>
      <c r="DST191" s="406" t="n"/>
      <c r="DSU191" s="406" t="n"/>
      <c r="DSV191" s="406" t="n"/>
      <c r="DSW191" s="406" t="n"/>
      <c r="DSX191" s="406" t="n"/>
      <c r="DSY191" s="406" t="n"/>
      <c r="DSZ191" s="406" t="n"/>
      <c r="DTA191" s="406" t="n"/>
      <c r="DTB191" s="406" t="n"/>
      <c r="DTC191" s="406" t="n"/>
      <c r="DTD191" s="406" t="n"/>
      <c r="DTE191" s="406" t="n"/>
      <c r="DTF191" s="406" t="n"/>
      <c r="DTG191" s="406" t="n"/>
      <c r="DTH191" s="406" t="n"/>
      <c r="DTI191" s="406" t="n"/>
      <c r="DTJ191" s="406" t="n"/>
      <c r="DTK191" s="406" t="n"/>
      <c r="DTL191" s="406" t="n"/>
      <c r="DTM191" s="406" t="n"/>
      <c r="DTN191" s="406" t="n"/>
      <c r="DTO191" s="406" t="n"/>
      <c r="DTP191" s="406" t="n"/>
      <c r="DTQ191" s="406" t="n"/>
      <c r="DTR191" s="406" t="n"/>
      <c r="DTS191" s="406" t="n"/>
      <c r="DTT191" s="406" t="n"/>
      <c r="DTU191" s="406" t="n"/>
      <c r="DTV191" s="406" t="n"/>
      <c r="DTW191" s="406" t="n"/>
      <c r="DTX191" s="406" t="n"/>
      <c r="DTY191" s="406" t="n"/>
      <c r="DTZ191" s="406" t="n"/>
      <c r="DUA191" s="406" t="n"/>
      <c r="DUB191" s="406" t="n"/>
      <c r="DUC191" s="406" t="n"/>
      <c r="DUD191" s="406" t="n"/>
      <c r="DUE191" s="406" t="n"/>
      <c r="DUF191" s="406" t="n"/>
      <c r="DUG191" s="406" t="n"/>
      <c r="DUH191" s="406" t="n"/>
      <c r="DUI191" s="406" t="n"/>
      <c r="DUJ191" s="406" t="n"/>
      <c r="DUK191" s="406" t="n"/>
      <c r="DUL191" s="406" t="n"/>
      <c r="DUM191" s="406" t="n"/>
      <c r="DUN191" s="406" t="n"/>
      <c r="DUO191" s="406" t="n"/>
      <c r="DUP191" s="406" t="n"/>
      <c r="DUQ191" s="406" t="n"/>
      <c r="DUR191" s="406" t="n"/>
      <c r="DUS191" s="406" t="n"/>
      <c r="DUT191" s="406" t="n"/>
      <c r="DUU191" s="406" t="n"/>
      <c r="DUV191" s="406" t="n"/>
      <c r="DUW191" s="406" t="n"/>
      <c r="DUX191" s="406" t="n"/>
      <c r="DUY191" s="406" t="n"/>
      <c r="DUZ191" s="406" t="n"/>
      <c r="DVA191" s="406" t="n"/>
      <c r="DVB191" s="406" t="n"/>
      <c r="DVC191" s="406" t="n"/>
      <c r="DVD191" s="406" t="n"/>
      <c r="DVE191" s="406" t="n"/>
      <c r="DVF191" s="406" t="n"/>
      <c r="DVG191" s="406" t="n"/>
      <c r="DVH191" s="406" t="n"/>
      <c r="DVI191" s="406" t="n"/>
      <c r="DVJ191" s="406" t="n"/>
      <c r="DVK191" s="406" t="n"/>
      <c r="DVL191" s="406" t="n"/>
      <c r="DVM191" s="406" t="n"/>
      <c r="DVN191" s="406" t="n"/>
      <c r="DVO191" s="406" t="n"/>
      <c r="DVP191" s="406" t="n"/>
      <c r="DVQ191" s="406" t="n"/>
      <c r="DVR191" s="406" t="n"/>
      <c r="DVS191" s="406" t="n"/>
      <c r="DVT191" s="406" t="n"/>
      <c r="DVU191" s="406" t="n"/>
      <c r="DVV191" s="406" t="n"/>
      <c r="DVW191" s="406" t="n"/>
      <c r="DVX191" s="406" t="n"/>
      <c r="DVY191" s="406" t="n"/>
      <c r="DVZ191" s="406" t="n"/>
      <c r="DWA191" s="406" t="n"/>
      <c r="DWB191" s="406" t="n"/>
      <c r="DWC191" s="406" t="n"/>
      <c r="DWD191" s="406" t="n"/>
      <c r="DWE191" s="406" t="n"/>
      <c r="DWF191" s="406" t="n"/>
      <c r="DWG191" s="406" t="n"/>
      <c r="DWH191" s="406" t="n"/>
      <c r="DWI191" s="406" t="n"/>
      <c r="DWJ191" s="406" t="n"/>
      <c r="DWK191" s="406" t="n"/>
      <c r="DWL191" s="406" t="n"/>
      <c r="DWM191" s="406" t="n"/>
      <c r="DWN191" s="406" t="n"/>
      <c r="DWO191" s="406" t="n"/>
      <c r="DWP191" s="406" t="n"/>
      <c r="DWQ191" s="406" t="n"/>
      <c r="DWR191" s="406" t="n"/>
      <c r="DWS191" s="406" t="n"/>
      <c r="DWT191" s="406" t="n"/>
      <c r="DWU191" s="406" t="n"/>
      <c r="DWV191" s="406" t="n"/>
      <c r="DWW191" s="406" t="n"/>
      <c r="DWX191" s="406" t="n"/>
      <c r="DWY191" s="406" t="n"/>
      <c r="DWZ191" s="406" t="n"/>
      <c r="DXA191" s="406" t="n"/>
      <c r="DXB191" s="406" t="n"/>
      <c r="DXC191" s="406" t="n"/>
      <c r="DXD191" s="406" t="n"/>
      <c r="DXE191" s="406" t="n"/>
      <c r="DXF191" s="406" t="n"/>
      <c r="DXG191" s="406" t="n"/>
      <c r="DXH191" s="406" t="n"/>
      <c r="DXI191" s="406" t="n"/>
      <c r="DXJ191" s="406" t="n"/>
      <c r="DXK191" s="406" t="n"/>
      <c r="DXL191" s="406" t="n"/>
      <c r="DXM191" s="406" t="n"/>
      <c r="DXN191" s="406" t="n"/>
      <c r="DXO191" s="406" t="n"/>
      <c r="DXP191" s="406" t="n"/>
      <c r="DXQ191" s="406" t="n"/>
      <c r="DXR191" s="406" t="n"/>
      <c r="DXS191" s="406" t="n"/>
      <c r="DXT191" s="406" t="n"/>
      <c r="DXU191" s="406" t="n"/>
      <c r="DXV191" s="406" t="n"/>
      <c r="DXW191" s="406" t="n"/>
      <c r="DXX191" s="406" t="n"/>
      <c r="DXY191" s="406" t="n"/>
      <c r="DXZ191" s="406" t="n"/>
      <c r="DYA191" s="406" t="n"/>
      <c r="DYB191" s="406" t="n"/>
      <c r="DYC191" s="406" t="n"/>
      <c r="DYD191" s="406" t="n"/>
      <c r="DYE191" s="406" t="n"/>
      <c r="DYF191" s="406" t="n"/>
      <c r="DYG191" s="406" t="n"/>
      <c r="DYH191" s="406" t="n"/>
      <c r="DYI191" s="406" t="n"/>
      <c r="DYJ191" s="406" t="n"/>
      <c r="DYK191" s="406" t="n"/>
      <c r="DYL191" s="406" t="n"/>
      <c r="DYM191" s="406" t="n"/>
      <c r="DYN191" s="406" t="n"/>
      <c r="DYO191" s="406" t="n"/>
      <c r="DYP191" s="406" t="n"/>
      <c r="DYQ191" s="406" t="n"/>
      <c r="DYR191" s="406" t="n"/>
      <c r="DYS191" s="406" t="n"/>
      <c r="DYT191" s="406" t="n"/>
      <c r="DYU191" s="406" t="n"/>
      <c r="DYV191" s="406" t="n"/>
      <c r="DYW191" s="406" t="n"/>
      <c r="DYX191" s="406" t="n"/>
      <c r="DYY191" s="406" t="n"/>
      <c r="DYZ191" s="406" t="n"/>
      <c r="DZA191" s="406" t="n"/>
      <c r="DZB191" s="406" t="n"/>
      <c r="DZC191" s="406" t="n"/>
      <c r="DZD191" s="406" t="n"/>
      <c r="DZE191" s="406" t="n"/>
      <c r="DZF191" s="406" t="n"/>
      <c r="DZG191" s="406" t="n"/>
      <c r="DZH191" s="406" t="n"/>
      <c r="DZI191" s="406" t="n"/>
      <c r="DZJ191" s="406" t="n"/>
      <c r="DZK191" s="406" t="n"/>
      <c r="DZL191" s="406" t="n"/>
      <c r="DZM191" s="406" t="n"/>
      <c r="DZN191" s="406" t="n"/>
      <c r="DZO191" s="406" t="n"/>
      <c r="DZP191" s="406" t="n"/>
      <c r="DZQ191" s="406" t="n"/>
      <c r="DZR191" s="406" t="n"/>
      <c r="DZS191" s="406" t="n"/>
      <c r="DZT191" s="406" t="n"/>
      <c r="DZU191" s="406" t="n"/>
      <c r="DZV191" s="406" t="n"/>
      <c r="DZW191" s="406" t="n"/>
      <c r="DZX191" s="406" t="n"/>
      <c r="DZY191" s="406" t="n"/>
      <c r="DZZ191" s="406" t="n"/>
      <c r="EAA191" s="406" t="n"/>
      <c r="EAB191" s="406" t="n"/>
      <c r="EAC191" s="406" t="n"/>
      <c r="EAD191" s="406" t="n"/>
      <c r="EAE191" s="406" t="n"/>
      <c r="EAF191" s="406" t="n"/>
      <c r="EAG191" s="406" t="n"/>
      <c r="EAH191" s="406" t="n"/>
      <c r="EAI191" s="406" t="n"/>
      <c r="EAJ191" s="406" t="n"/>
      <c r="EAK191" s="406" t="n"/>
      <c r="EAL191" s="406" t="n"/>
      <c r="EAM191" s="406" t="n"/>
      <c r="EAN191" s="406" t="n"/>
      <c r="EAO191" s="406" t="n"/>
      <c r="EAP191" s="406" t="n"/>
      <c r="EAQ191" s="406" t="n"/>
      <c r="EAR191" s="406" t="n"/>
      <c r="EAS191" s="406" t="n"/>
      <c r="EAT191" s="406" t="n"/>
      <c r="EAU191" s="406" t="n"/>
      <c r="EAV191" s="406" t="n"/>
      <c r="EAW191" s="406" t="n"/>
      <c r="EAX191" s="406" t="n"/>
      <c r="EAY191" s="406" t="n"/>
      <c r="EAZ191" s="406" t="n"/>
      <c r="EBA191" s="406" t="n"/>
      <c r="EBB191" s="406" t="n"/>
      <c r="EBC191" s="406" t="n"/>
      <c r="EBD191" s="406" t="n"/>
      <c r="EBE191" s="406" t="n"/>
      <c r="EBF191" s="406" t="n"/>
      <c r="EBG191" s="406" t="n"/>
      <c r="EBH191" s="406" t="n"/>
      <c r="EBI191" s="406" t="n"/>
      <c r="EBJ191" s="406" t="n"/>
      <c r="EBK191" s="406" t="n"/>
      <c r="EBL191" s="406" t="n"/>
      <c r="EBM191" s="406" t="n"/>
      <c r="EBN191" s="406" t="n"/>
      <c r="EBO191" s="406" t="n"/>
      <c r="EBP191" s="406" t="n"/>
      <c r="EBQ191" s="406" t="n"/>
      <c r="EBR191" s="406" t="n"/>
      <c r="EBS191" s="406" t="n"/>
      <c r="EBT191" s="406" t="n"/>
      <c r="EBU191" s="406" t="n"/>
      <c r="EBV191" s="406" t="n"/>
      <c r="EBW191" s="406" t="n"/>
      <c r="EBX191" s="406" t="n"/>
      <c r="EBY191" s="406" t="n"/>
      <c r="EBZ191" s="406" t="n"/>
      <c r="ECA191" s="406" t="n"/>
      <c r="ECB191" s="406" t="n"/>
      <c r="ECC191" s="406" t="n"/>
      <c r="ECD191" s="406" t="n"/>
      <c r="ECE191" s="406" t="n"/>
      <c r="ECF191" s="406" t="n"/>
      <c r="ECG191" s="406" t="n"/>
      <c r="ECH191" s="406" t="n"/>
      <c r="ECI191" s="406" t="n"/>
      <c r="ECJ191" s="406" t="n"/>
      <c r="ECK191" s="406" t="n"/>
      <c r="ECL191" s="406" t="n"/>
      <c r="ECM191" s="406" t="n"/>
      <c r="ECN191" s="406" t="n"/>
      <c r="ECO191" s="406" t="n"/>
      <c r="ECP191" s="406" t="n"/>
      <c r="ECQ191" s="406" t="n"/>
      <c r="ECR191" s="406" t="n"/>
      <c r="ECS191" s="406" t="n"/>
      <c r="ECT191" s="406" t="n"/>
      <c r="ECU191" s="406" t="n"/>
      <c r="ECV191" s="406" t="n"/>
      <c r="ECW191" s="406" t="n"/>
      <c r="ECX191" s="406" t="n"/>
      <c r="ECY191" s="406" t="n"/>
      <c r="ECZ191" s="406" t="n"/>
      <c r="EDA191" s="406" t="n"/>
      <c r="EDB191" s="406" t="n"/>
      <c r="EDC191" s="406" t="n"/>
      <c r="EDD191" s="406" t="n"/>
      <c r="EDE191" s="406" t="n"/>
      <c r="EDF191" s="406" t="n"/>
      <c r="EDG191" s="406" t="n"/>
      <c r="EDH191" s="406" t="n"/>
      <c r="EDI191" s="406" t="n"/>
      <c r="EDJ191" s="406" t="n"/>
      <c r="EDK191" s="406" t="n"/>
      <c r="EDL191" s="406" t="n"/>
      <c r="EDM191" s="406" t="n"/>
      <c r="EDN191" s="406" t="n"/>
      <c r="EDO191" s="406" t="n"/>
      <c r="EDP191" s="406" t="n"/>
      <c r="EDQ191" s="406" t="n"/>
      <c r="EDR191" s="406" t="n"/>
      <c r="EDS191" s="406" t="n"/>
      <c r="EDT191" s="406" t="n"/>
      <c r="EDU191" s="406" t="n"/>
      <c r="EDV191" s="406" t="n"/>
      <c r="EDW191" s="406" t="n"/>
      <c r="EDX191" s="406" t="n"/>
      <c r="EDY191" s="406" t="n"/>
      <c r="EDZ191" s="406" t="n"/>
      <c r="EEA191" s="406" t="n"/>
      <c r="EEB191" s="406" t="n"/>
      <c r="EEC191" s="406" t="n"/>
      <c r="EED191" s="406" t="n"/>
      <c r="EEE191" s="406" t="n"/>
      <c r="EEF191" s="406" t="n"/>
      <c r="EEG191" s="406" t="n"/>
      <c r="EEH191" s="406" t="n"/>
      <c r="EEI191" s="406" t="n"/>
      <c r="EEJ191" s="406" t="n"/>
      <c r="EEK191" s="406" t="n"/>
      <c r="EEL191" s="406" t="n"/>
      <c r="EEM191" s="406" t="n"/>
      <c r="EEN191" s="406" t="n"/>
      <c r="EEO191" s="406" t="n"/>
      <c r="EEP191" s="406" t="n"/>
      <c r="EEQ191" s="406" t="n"/>
      <c r="EER191" s="406" t="n"/>
      <c r="EES191" s="406" t="n"/>
      <c r="EET191" s="406" t="n"/>
      <c r="EEU191" s="406" t="n"/>
      <c r="EEV191" s="406" t="n"/>
      <c r="EEW191" s="406" t="n"/>
      <c r="EEX191" s="406" t="n"/>
      <c r="EEY191" s="406" t="n"/>
      <c r="EEZ191" s="406" t="n"/>
      <c r="EFA191" s="406" t="n"/>
      <c r="EFB191" s="406" t="n"/>
      <c r="EFC191" s="406" t="n"/>
      <c r="EFD191" s="406" t="n"/>
      <c r="EFE191" s="406" t="n"/>
      <c r="EFF191" s="406" t="n"/>
      <c r="EFG191" s="406" t="n"/>
      <c r="EFH191" s="406" t="n"/>
      <c r="EFI191" s="406" t="n"/>
      <c r="EFJ191" s="406" t="n"/>
      <c r="EFK191" s="406" t="n"/>
      <c r="EFL191" s="406" t="n"/>
      <c r="EFM191" s="406" t="n"/>
      <c r="EFN191" s="406" t="n"/>
      <c r="EFO191" s="406" t="n"/>
      <c r="EFP191" s="406" t="n"/>
      <c r="EFQ191" s="406" t="n"/>
      <c r="EFR191" s="406" t="n"/>
      <c r="EFS191" s="406" t="n"/>
      <c r="EFT191" s="406" t="n"/>
      <c r="EFU191" s="406" t="n"/>
      <c r="EFV191" s="406" t="n"/>
      <c r="EFW191" s="406" t="n"/>
      <c r="EFX191" s="406" t="n"/>
      <c r="EFY191" s="406" t="n"/>
      <c r="EFZ191" s="406" t="n"/>
      <c r="EGA191" s="406" t="n"/>
      <c r="EGB191" s="406" t="n"/>
      <c r="EGC191" s="406" t="n"/>
      <c r="EGD191" s="406" t="n"/>
      <c r="EGE191" s="406" t="n"/>
      <c r="EGF191" s="406" t="n"/>
      <c r="EGG191" s="406" t="n"/>
      <c r="EGH191" s="406" t="n"/>
      <c r="EGI191" s="406" t="n"/>
      <c r="EGJ191" s="406" t="n"/>
      <c r="EGK191" s="406" t="n"/>
      <c r="EGL191" s="406" t="n"/>
      <c r="EGM191" s="406" t="n"/>
      <c r="EGN191" s="406" t="n"/>
      <c r="EGO191" s="406" t="n"/>
      <c r="EGP191" s="406" t="n"/>
      <c r="EGQ191" s="406" t="n"/>
      <c r="EGR191" s="406" t="n"/>
      <c r="EGS191" s="406" t="n"/>
      <c r="EGT191" s="406" t="n"/>
      <c r="EGU191" s="406" t="n"/>
      <c r="EGV191" s="406" t="n"/>
      <c r="EGW191" s="406" t="n"/>
      <c r="EGX191" s="406" t="n"/>
      <c r="EGY191" s="406" t="n"/>
      <c r="EGZ191" s="406" t="n"/>
      <c r="EHA191" s="406" t="n"/>
      <c r="EHB191" s="406" t="n"/>
      <c r="EHC191" s="406" t="n"/>
      <c r="EHD191" s="406" t="n"/>
      <c r="EHE191" s="406" t="n"/>
      <c r="EHF191" s="406" t="n"/>
      <c r="EHG191" s="406" t="n"/>
      <c r="EHH191" s="406" t="n"/>
      <c r="EHI191" s="406" t="n"/>
      <c r="EHJ191" s="406" t="n"/>
      <c r="EHK191" s="406" t="n"/>
      <c r="EHL191" s="406" t="n"/>
      <c r="EHM191" s="406" t="n"/>
      <c r="EHN191" s="406" t="n"/>
      <c r="EHO191" s="406" t="n"/>
      <c r="EHP191" s="406" t="n"/>
      <c r="EHQ191" s="406" t="n"/>
      <c r="EHR191" s="406" t="n"/>
      <c r="EHS191" s="406" t="n"/>
      <c r="EHT191" s="406" t="n"/>
      <c r="EHU191" s="406" t="n"/>
      <c r="EHV191" s="406" t="n"/>
      <c r="EHW191" s="406" t="n"/>
      <c r="EHX191" s="406" t="n"/>
      <c r="EHY191" s="406" t="n"/>
      <c r="EHZ191" s="406" t="n"/>
      <c r="EIA191" s="406" t="n"/>
      <c r="EIB191" s="406" t="n"/>
      <c r="EIC191" s="406" t="n"/>
      <c r="EID191" s="406" t="n"/>
      <c r="EIE191" s="406" t="n"/>
      <c r="EIF191" s="406" t="n"/>
      <c r="EIG191" s="406" t="n"/>
      <c r="EIH191" s="406" t="n"/>
      <c r="EII191" s="406" t="n"/>
      <c r="EIJ191" s="406" t="n"/>
      <c r="EIK191" s="406" t="n"/>
      <c r="EIL191" s="406" t="n"/>
      <c r="EIM191" s="406" t="n"/>
      <c r="EIN191" s="406" t="n"/>
      <c r="EIO191" s="406" t="n"/>
      <c r="EIP191" s="406" t="n"/>
      <c r="EIQ191" s="406" t="n"/>
      <c r="EIR191" s="406" t="n"/>
      <c r="EIS191" s="406" t="n"/>
      <c r="EIT191" s="406" t="n"/>
      <c r="EIU191" s="406" t="n"/>
      <c r="EIV191" s="406" t="n"/>
      <c r="EIW191" s="406" t="n"/>
      <c r="EIX191" s="406" t="n"/>
      <c r="EIY191" s="406" t="n"/>
      <c r="EIZ191" s="406" t="n"/>
      <c r="EJA191" s="406" t="n"/>
      <c r="EJB191" s="406" t="n"/>
      <c r="EJC191" s="406" t="n"/>
      <c r="EJD191" s="406" t="n"/>
      <c r="EJE191" s="406" t="n"/>
      <c r="EJF191" s="406" t="n"/>
      <c r="EJG191" s="406" t="n"/>
      <c r="EJH191" s="406" t="n"/>
      <c r="EJI191" s="406" t="n"/>
      <c r="EJJ191" s="406" t="n"/>
      <c r="EJK191" s="406" t="n"/>
      <c r="EJL191" s="406" t="n"/>
      <c r="EJM191" s="406" t="n"/>
      <c r="EJN191" s="406" t="n"/>
      <c r="EJO191" s="406" t="n"/>
      <c r="EJP191" s="406" t="n"/>
      <c r="EJQ191" s="406" t="n"/>
      <c r="EJR191" s="406" t="n"/>
      <c r="EJS191" s="406" t="n"/>
      <c r="EJT191" s="406" t="n"/>
      <c r="EJU191" s="406" t="n"/>
      <c r="EJV191" s="406" t="n"/>
      <c r="EJW191" s="406" t="n"/>
      <c r="EJX191" s="406" t="n"/>
      <c r="EJY191" s="406" t="n"/>
      <c r="EJZ191" s="406" t="n"/>
      <c r="EKA191" s="406" t="n"/>
      <c r="EKB191" s="406" t="n"/>
      <c r="EKC191" s="406" t="n"/>
      <c r="EKD191" s="406" t="n"/>
      <c r="EKE191" s="406" t="n"/>
      <c r="EKF191" s="406" t="n"/>
      <c r="EKG191" s="406" t="n"/>
      <c r="EKH191" s="406" t="n"/>
      <c r="EKI191" s="406" t="n"/>
      <c r="EKJ191" s="406" t="n"/>
      <c r="EKK191" s="406" t="n"/>
      <c r="EKL191" s="406" t="n"/>
      <c r="EKM191" s="406" t="n"/>
      <c r="EKN191" s="406" t="n"/>
      <c r="EKO191" s="406" t="n"/>
      <c r="EKP191" s="406" t="n"/>
      <c r="EKQ191" s="406" t="n"/>
      <c r="EKR191" s="406" t="n"/>
      <c r="EKS191" s="406" t="n"/>
      <c r="EKT191" s="406" t="n"/>
      <c r="EKU191" s="406" t="n"/>
      <c r="EKV191" s="406" t="n"/>
      <c r="EKW191" s="406" t="n"/>
      <c r="EKX191" s="406" t="n"/>
      <c r="EKY191" s="406" t="n"/>
      <c r="EKZ191" s="406" t="n"/>
      <c r="ELA191" s="406" t="n"/>
      <c r="ELB191" s="406" t="n"/>
      <c r="ELC191" s="406" t="n"/>
      <c r="ELD191" s="406" t="n"/>
      <c r="ELE191" s="406" t="n"/>
      <c r="ELF191" s="406" t="n"/>
      <c r="ELG191" s="406" t="n"/>
      <c r="ELH191" s="406" t="n"/>
      <c r="ELI191" s="406" t="n"/>
      <c r="ELJ191" s="406" t="n"/>
      <c r="ELK191" s="406" t="n"/>
      <c r="ELL191" s="406" t="n"/>
      <c r="ELM191" s="406" t="n"/>
      <c r="ELN191" s="406" t="n"/>
      <c r="ELO191" s="406" t="n"/>
      <c r="ELP191" s="406" t="n"/>
      <c r="ELQ191" s="406" t="n"/>
      <c r="ELR191" s="406" t="n"/>
      <c r="ELS191" s="406" t="n"/>
      <c r="ELT191" s="406" t="n"/>
      <c r="ELU191" s="406" t="n"/>
      <c r="ELV191" s="406" t="n"/>
      <c r="ELW191" s="406" t="n"/>
      <c r="ELX191" s="406" t="n"/>
      <c r="ELY191" s="406" t="n"/>
      <c r="ELZ191" s="406" t="n"/>
      <c r="EMA191" s="406" t="n"/>
      <c r="EMB191" s="406" t="n"/>
      <c r="EMC191" s="406" t="n"/>
      <c r="EMD191" s="406" t="n"/>
      <c r="EME191" s="406" t="n"/>
      <c r="EMF191" s="406" t="n"/>
      <c r="EMG191" s="406" t="n"/>
      <c r="EMH191" s="406" t="n"/>
      <c r="EMI191" s="406" t="n"/>
      <c r="EMJ191" s="406" t="n"/>
      <c r="EMK191" s="406" t="n"/>
      <c r="EML191" s="406" t="n"/>
      <c r="EMM191" s="406" t="n"/>
      <c r="EMN191" s="406" t="n"/>
      <c r="EMO191" s="406" t="n"/>
      <c r="EMP191" s="406" t="n"/>
      <c r="EMQ191" s="406" t="n"/>
      <c r="EMR191" s="406" t="n"/>
      <c r="EMS191" s="406" t="n"/>
      <c r="EMT191" s="406" t="n"/>
      <c r="EMU191" s="406" t="n"/>
      <c r="EMV191" s="406" t="n"/>
      <c r="EMW191" s="406" t="n"/>
      <c r="EMX191" s="406" t="n"/>
      <c r="EMY191" s="406" t="n"/>
      <c r="EMZ191" s="406" t="n"/>
      <c r="ENA191" s="406" t="n"/>
      <c r="ENB191" s="406" t="n"/>
      <c r="ENC191" s="406" t="n"/>
      <c r="END191" s="406" t="n"/>
      <c r="ENE191" s="406" t="n"/>
      <c r="ENF191" s="406" t="n"/>
      <c r="ENG191" s="406" t="n"/>
      <c r="ENH191" s="406" t="n"/>
      <c r="ENI191" s="406" t="n"/>
      <c r="ENJ191" s="406" t="n"/>
      <c r="ENK191" s="406" t="n"/>
      <c r="ENL191" s="406" t="n"/>
      <c r="ENM191" s="406" t="n"/>
      <c r="ENN191" s="406" t="n"/>
      <c r="ENO191" s="406" t="n"/>
      <c r="ENP191" s="406" t="n"/>
      <c r="ENQ191" s="406" t="n"/>
      <c r="ENR191" s="406" t="n"/>
      <c r="ENS191" s="406" t="n"/>
      <c r="ENT191" s="406" t="n"/>
      <c r="ENU191" s="406" t="n"/>
      <c r="ENV191" s="406" t="n"/>
      <c r="ENW191" s="406" t="n"/>
      <c r="ENX191" s="406" t="n"/>
      <c r="ENY191" s="406" t="n"/>
      <c r="ENZ191" s="406" t="n"/>
      <c r="EOA191" s="406" t="n"/>
      <c r="EOB191" s="406" t="n"/>
      <c r="EOC191" s="406" t="n"/>
      <c r="EOD191" s="406" t="n"/>
      <c r="EOE191" s="406" t="n"/>
      <c r="EOF191" s="406" t="n"/>
      <c r="EOG191" s="406" t="n"/>
      <c r="EOH191" s="406" t="n"/>
      <c r="EOI191" s="406" t="n"/>
      <c r="EOJ191" s="406" t="n"/>
      <c r="EOK191" s="406" t="n"/>
      <c r="EOL191" s="406" t="n"/>
      <c r="EOM191" s="406" t="n"/>
      <c r="EON191" s="406" t="n"/>
      <c r="EOO191" s="406" t="n"/>
      <c r="EOP191" s="406" t="n"/>
      <c r="EOQ191" s="406" t="n"/>
      <c r="EOR191" s="406" t="n"/>
      <c r="EOS191" s="406" t="n"/>
      <c r="EOT191" s="406" t="n"/>
      <c r="EOU191" s="406" t="n"/>
      <c r="EOV191" s="406" t="n"/>
      <c r="EOW191" s="406" t="n"/>
      <c r="EOX191" s="406" t="n"/>
      <c r="EOY191" s="406" t="n"/>
      <c r="EOZ191" s="406" t="n"/>
      <c r="EPA191" s="406" t="n"/>
      <c r="EPB191" s="406" t="n"/>
      <c r="EPC191" s="406" t="n"/>
      <c r="EPD191" s="406" t="n"/>
      <c r="EPE191" s="406" t="n"/>
      <c r="EPF191" s="406" t="n"/>
      <c r="EPG191" s="406" t="n"/>
      <c r="EPH191" s="406" t="n"/>
      <c r="EPI191" s="406" t="n"/>
      <c r="EPJ191" s="406" t="n"/>
      <c r="EPK191" s="406" t="n"/>
      <c r="EPL191" s="406" t="n"/>
      <c r="EPM191" s="406" t="n"/>
      <c r="EPN191" s="406" t="n"/>
      <c r="EPO191" s="406" t="n"/>
      <c r="EPP191" s="406" t="n"/>
      <c r="EPQ191" s="406" t="n"/>
      <c r="EPR191" s="406" t="n"/>
      <c r="EPS191" s="406" t="n"/>
      <c r="EPT191" s="406" t="n"/>
      <c r="EPU191" s="406" t="n"/>
      <c r="EPV191" s="406" t="n"/>
      <c r="EPW191" s="406" t="n"/>
      <c r="EPX191" s="406" t="n"/>
      <c r="EPY191" s="406" t="n"/>
      <c r="EPZ191" s="406" t="n"/>
      <c r="EQA191" s="406" t="n"/>
      <c r="EQB191" s="406" t="n"/>
      <c r="EQC191" s="406" t="n"/>
      <c r="EQD191" s="406" t="n"/>
      <c r="EQE191" s="406" t="n"/>
      <c r="EQF191" s="406" t="n"/>
      <c r="EQG191" s="406" t="n"/>
      <c r="EQH191" s="406" t="n"/>
      <c r="EQI191" s="406" t="n"/>
      <c r="EQJ191" s="406" t="n"/>
      <c r="EQK191" s="406" t="n"/>
      <c r="EQL191" s="406" t="n"/>
      <c r="EQM191" s="406" t="n"/>
      <c r="EQN191" s="406" t="n"/>
      <c r="EQO191" s="406" t="n"/>
      <c r="EQP191" s="406" t="n"/>
      <c r="EQQ191" s="406" t="n"/>
      <c r="EQR191" s="406" t="n"/>
      <c r="EQS191" s="406" t="n"/>
      <c r="EQT191" s="406" t="n"/>
      <c r="EQU191" s="406" t="n"/>
      <c r="EQV191" s="406" t="n"/>
      <c r="EQW191" s="406" t="n"/>
      <c r="EQX191" s="406" t="n"/>
      <c r="EQY191" s="406" t="n"/>
      <c r="EQZ191" s="406" t="n"/>
      <c r="ERA191" s="406" t="n"/>
      <c r="ERB191" s="406" t="n"/>
      <c r="ERC191" s="406" t="n"/>
      <c r="ERD191" s="406" t="n"/>
      <c r="ERE191" s="406" t="n"/>
      <c r="ERF191" s="406" t="n"/>
      <c r="ERG191" s="406" t="n"/>
      <c r="ERH191" s="406" t="n"/>
      <c r="ERI191" s="406" t="n"/>
      <c r="ERJ191" s="406" t="n"/>
      <c r="ERK191" s="406" t="n"/>
      <c r="ERL191" s="406" t="n"/>
      <c r="ERM191" s="406" t="n"/>
      <c r="ERN191" s="406" t="n"/>
      <c r="ERO191" s="406" t="n"/>
      <c r="ERP191" s="406" t="n"/>
      <c r="ERQ191" s="406" t="n"/>
      <c r="ERR191" s="406" t="n"/>
      <c r="ERS191" s="406" t="n"/>
      <c r="ERT191" s="406" t="n"/>
      <c r="ERU191" s="406" t="n"/>
      <c r="ERV191" s="406" t="n"/>
      <c r="ERW191" s="406" t="n"/>
      <c r="ERX191" s="406" t="n"/>
      <c r="ERY191" s="406" t="n"/>
      <c r="ERZ191" s="406" t="n"/>
      <c r="ESA191" s="406" t="n"/>
      <c r="ESB191" s="406" t="n"/>
      <c r="ESC191" s="406" t="n"/>
      <c r="ESD191" s="406" t="n"/>
      <c r="ESE191" s="406" t="n"/>
      <c r="ESF191" s="406" t="n"/>
      <c r="ESG191" s="406" t="n"/>
      <c r="ESH191" s="406" t="n"/>
      <c r="ESI191" s="406" t="n"/>
      <c r="ESJ191" s="406" t="n"/>
      <c r="ESK191" s="406" t="n"/>
      <c r="ESL191" s="406" t="n"/>
      <c r="ESM191" s="406" t="n"/>
      <c r="ESN191" s="406" t="n"/>
      <c r="ESO191" s="406" t="n"/>
      <c r="ESP191" s="406" t="n"/>
      <c r="ESQ191" s="406" t="n"/>
      <c r="ESR191" s="406" t="n"/>
      <c r="ESS191" s="406" t="n"/>
      <c r="EST191" s="406" t="n"/>
      <c r="ESU191" s="406" t="n"/>
      <c r="ESV191" s="406" t="n"/>
      <c r="ESW191" s="406" t="n"/>
      <c r="ESX191" s="406" t="n"/>
      <c r="ESY191" s="406" t="n"/>
      <c r="ESZ191" s="406" t="n"/>
      <c r="ETA191" s="406" t="n"/>
      <c r="ETB191" s="406" t="n"/>
      <c r="ETC191" s="406" t="n"/>
      <c r="ETD191" s="406" t="n"/>
      <c r="ETE191" s="406" t="n"/>
      <c r="ETF191" s="406" t="n"/>
      <c r="ETG191" s="406" t="n"/>
      <c r="ETH191" s="406" t="n"/>
      <c r="ETI191" s="406" t="n"/>
      <c r="ETJ191" s="406" t="n"/>
      <c r="ETK191" s="406" t="n"/>
      <c r="ETL191" s="406" t="n"/>
      <c r="ETM191" s="406" t="n"/>
      <c r="ETN191" s="406" t="n"/>
      <c r="ETO191" s="406" t="n"/>
      <c r="ETP191" s="406" t="n"/>
      <c r="ETQ191" s="406" t="n"/>
      <c r="ETR191" s="406" t="n"/>
      <c r="ETS191" s="406" t="n"/>
      <c r="ETT191" s="406" t="n"/>
      <c r="ETU191" s="406" t="n"/>
      <c r="ETV191" s="406" t="n"/>
      <c r="ETW191" s="406" t="n"/>
      <c r="ETX191" s="406" t="n"/>
      <c r="ETY191" s="406" t="n"/>
      <c r="ETZ191" s="406" t="n"/>
      <c r="EUA191" s="406" t="n"/>
      <c r="EUB191" s="406" t="n"/>
      <c r="EUC191" s="406" t="n"/>
      <c r="EUD191" s="406" t="n"/>
      <c r="EUE191" s="406" t="n"/>
      <c r="EUF191" s="406" t="n"/>
      <c r="EUG191" s="406" t="n"/>
      <c r="EUH191" s="406" t="n"/>
      <c r="EUI191" s="406" t="n"/>
      <c r="EUJ191" s="406" t="n"/>
      <c r="EUK191" s="406" t="n"/>
      <c r="EUL191" s="406" t="n"/>
      <c r="EUM191" s="406" t="n"/>
      <c r="EUN191" s="406" t="n"/>
      <c r="EUO191" s="406" t="n"/>
      <c r="EUP191" s="406" t="n"/>
      <c r="EUQ191" s="406" t="n"/>
      <c r="EUR191" s="406" t="n"/>
      <c r="EUS191" s="406" t="n"/>
      <c r="EUT191" s="406" t="n"/>
      <c r="EUU191" s="406" t="n"/>
      <c r="EUV191" s="406" t="n"/>
      <c r="EUW191" s="406" t="n"/>
      <c r="EUX191" s="406" t="n"/>
      <c r="EUY191" s="406" t="n"/>
      <c r="EUZ191" s="406" t="n"/>
      <c r="EVA191" s="406" t="n"/>
      <c r="EVB191" s="406" t="n"/>
      <c r="EVC191" s="406" t="n"/>
      <c r="EVD191" s="406" t="n"/>
      <c r="EVE191" s="406" t="n"/>
      <c r="EVF191" s="406" t="n"/>
      <c r="EVG191" s="406" t="n"/>
      <c r="EVH191" s="406" t="n"/>
      <c r="EVI191" s="406" t="n"/>
      <c r="EVJ191" s="406" t="n"/>
      <c r="EVK191" s="406" t="n"/>
      <c r="EVL191" s="406" t="n"/>
      <c r="EVM191" s="406" t="n"/>
      <c r="EVN191" s="406" t="n"/>
      <c r="EVO191" s="406" t="n"/>
      <c r="EVP191" s="406" t="n"/>
      <c r="EVQ191" s="406" t="n"/>
      <c r="EVR191" s="406" t="n"/>
      <c r="EVS191" s="406" t="n"/>
      <c r="EVT191" s="406" t="n"/>
      <c r="EVU191" s="406" t="n"/>
      <c r="EVV191" s="406" t="n"/>
      <c r="EVW191" s="406" t="n"/>
      <c r="EVX191" s="406" t="n"/>
      <c r="EVY191" s="406" t="n"/>
      <c r="EVZ191" s="406" t="n"/>
      <c r="EWA191" s="406" t="n"/>
      <c r="EWB191" s="406" t="n"/>
      <c r="EWC191" s="406" t="n"/>
      <c r="EWD191" s="406" t="n"/>
      <c r="EWE191" s="406" t="n"/>
      <c r="EWF191" s="406" t="n"/>
      <c r="EWG191" s="406" t="n"/>
      <c r="EWH191" s="406" t="n"/>
      <c r="EWI191" s="406" t="n"/>
      <c r="EWJ191" s="406" t="n"/>
      <c r="EWK191" s="406" t="n"/>
      <c r="EWL191" s="406" t="n"/>
      <c r="EWM191" s="406" t="n"/>
      <c r="EWN191" s="406" t="n"/>
      <c r="EWO191" s="406" t="n"/>
      <c r="EWP191" s="406" t="n"/>
      <c r="EWQ191" s="406" t="n"/>
      <c r="EWR191" s="406" t="n"/>
      <c r="EWS191" s="406" t="n"/>
      <c r="EWT191" s="406" t="n"/>
      <c r="EWU191" s="406" t="n"/>
      <c r="EWV191" s="406" t="n"/>
      <c r="EWW191" s="406" t="n"/>
      <c r="EWX191" s="406" t="n"/>
      <c r="EWY191" s="406" t="n"/>
      <c r="EWZ191" s="406" t="n"/>
      <c r="EXA191" s="406" t="n"/>
      <c r="EXB191" s="406" t="n"/>
      <c r="EXC191" s="406" t="n"/>
      <c r="EXD191" s="406" t="n"/>
      <c r="EXE191" s="406" t="n"/>
      <c r="EXF191" s="406" t="n"/>
      <c r="EXG191" s="406" t="n"/>
      <c r="EXH191" s="406" t="n"/>
      <c r="EXI191" s="406" t="n"/>
      <c r="EXJ191" s="406" t="n"/>
      <c r="EXK191" s="406" t="n"/>
      <c r="EXL191" s="406" t="n"/>
      <c r="EXM191" s="406" t="n"/>
      <c r="EXN191" s="406" t="n"/>
      <c r="EXO191" s="406" t="n"/>
      <c r="EXP191" s="406" t="n"/>
      <c r="EXQ191" s="406" t="n"/>
      <c r="EXR191" s="406" t="n"/>
      <c r="EXS191" s="406" t="n"/>
      <c r="EXT191" s="406" t="n"/>
      <c r="EXU191" s="406" t="n"/>
      <c r="EXV191" s="406" t="n"/>
      <c r="EXW191" s="406" t="n"/>
      <c r="EXX191" s="406" t="n"/>
      <c r="EXY191" s="406" t="n"/>
      <c r="EXZ191" s="406" t="n"/>
      <c r="EYA191" s="406" t="n"/>
      <c r="EYB191" s="406" t="n"/>
      <c r="EYC191" s="406" t="n"/>
      <c r="EYD191" s="406" t="n"/>
      <c r="EYE191" s="406" t="n"/>
      <c r="EYF191" s="406" t="n"/>
      <c r="EYG191" s="406" t="n"/>
      <c r="EYH191" s="406" t="n"/>
      <c r="EYI191" s="406" t="n"/>
      <c r="EYJ191" s="406" t="n"/>
      <c r="EYK191" s="406" t="n"/>
      <c r="EYL191" s="406" t="n"/>
      <c r="EYM191" s="406" t="n"/>
      <c r="EYN191" s="406" t="n"/>
      <c r="EYO191" s="406" t="n"/>
      <c r="EYP191" s="406" t="n"/>
      <c r="EYQ191" s="406" t="n"/>
      <c r="EYR191" s="406" t="n"/>
      <c r="EYS191" s="406" t="n"/>
      <c r="EYT191" s="406" t="n"/>
      <c r="EYU191" s="406" t="n"/>
      <c r="EYV191" s="406" t="n"/>
      <c r="EYW191" s="406" t="n"/>
      <c r="EYX191" s="406" t="n"/>
      <c r="EYY191" s="406" t="n"/>
      <c r="EYZ191" s="406" t="n"/>
      <c r="EZA191" s="406" t="n"/>
      <c r="EZB191" s="406" t="n"/>
      <c r="EZC191" s="406" t="n"/>
      <c r="EZD191" s="406" t="n"/>
      <c r="EZE191" s="406" t="n"/>
      <c r="EZF191" s="406" t="n"/>
      <c r="EZG191" s="406" t="n"/>
      <c r="EZH191" s="406" t="n"/>
      <c r="EZI191" s="406" t="n"/>
      <c r="EZJ191" s="406" t="n"/>
      <c r="EZK191" s="406" t="n"/>
      <c r="EZL191" s="406" t="n"/>
      <c r="EZM191" s="406" t="n"/>
      <c r="EZN191" s="406" t="n"/>
      <c r="EZO191" s="406" t="n"/>
      <c r="EZP191" s="406" t="n"/>
      <c r="EZQ191" s="406" t="n"/>
      <c r="EZR191" s="406" t="n"/>
      <c r="EZS191" s="406" t="n"/>
      <c r="EZT191" s="406" t="n"/>
      <c r="EZU191" s="406" t="n"/>
      <c r="EZV191" s="406" t="n"/>
      <c r="EZW191" s="406" t="n"/>
      <c r="EZX191" s="406" t="n"/>
      <c r="EZY191" s="406" t="n"/>
      <c r="EZZ191" s="406" t="n"/>
      <c r="FAA191" s="406" t="n"/>
      <c r="FAB191" s="406" t="n"/>
      <c r="FAC191" s="406" t="n"/>
      <c r="FAD191" s="406" t="n"/>
      <c r="FAE191" s="406" t="n"/>
      <c r="FAF191" s="406" t="n"/>
      <c r="FAG191" s="406" t="n"/>
      <c r="FAH191" s="406" t="n"/>
      <c r="FAI191" s="406" t="n"/>
      <c r="FAJ191" s="406" t="n"/>
      <c r="FAK191" s="406" t="n"/>
      <c r="FAL191" s="406" t="n"/>
      <c r="FAM191" s="406" t="n"/>
      <c r="FAN191" s="406" t="n"/>
      <c r="FAO191" s="406" t="n"/>
      <c r="FAP191" s="406" t="n"/>
      <c r="FAQ191" s="406" t="n"/>
      <c r="FAR191" s="406" t="n"/>
      <c r="FAS191" s="406" t="n"/>
      <c r="FAT191" s="406" t="n"/>
      <c r="FAU191" s="406" t="n"/>
      <c r="FAV191" s="406" t="n"/>
      <c r="FAW191" s="406" t="n"/>
      <c r="FAX191" s="406" t="n"/>
      <c r="FAY191" s="406" t="n"/>
      <c r="FAZ191" s="406" t="n"/>
      <c r="FBA191" s="406" t="n"/>
      <c r="FBB191" s="406" t="n"/>
      <c r="FBC191" s="406" t="n"/>
      <c r="FBD191" s="406" t="n"/>
      <c r="FBE191" s="406" t="n"/>
      <c r="FBF191" s="406" t="n"/>
      <c r="FBG191" s="406" t="n"/>
      <c r="FBH191" s="406" t="n"/>
      <c r="FBI191" s="406" t="n"/>
      <c r="FBJ191" s="406" t="n"/>
      <c r="FBK191" s="406" t="n"/>
      <c r="FBL191" s="406" t="n"/>
      <c r="FBM191" s="406" t="n"/>
      <c r="FBN191" s="406" t="n"/>
      <c r="FBO191" s="406" t="n"/>
      <c r="FBP191" s="406" t="n"/>
      <c r="FBQ191" s="406" t="n"/>
      <c r="FBR191" s="406" t="n"/>
      <c r="FBS191" s="406" t="n"/>
      <c r="FBT191" s="406" t="n"/>
      <c r="FBU191" s="406" t="n"/>
      <c r="FBV191" s="406" t="n"/>
      <c r="FBW191" s="406" t="n"/>
      <c r="FBX191" s="406" t="n"/>
      <c r="FBY191" s="406" t="n"/>
      <c r="FBZ191" s="406" t="n"/>
      <c r="FCA191" s="406" t="n"/>
      <c r="FCB191" s="406" t="n"/>
      <c r="FCC191" s="406" t="n"/>
      <c r="FCD191" s="406" t="n"/>
      <c r="FCE191" s="406" t="n"/>
      <c r="FCF191" s="406" t="n"/>
      <c r="FCG191" s="406" t="n"/>
      <c r="FCH191" s="406" t="n"/>
      <c r="FCI191" s="406" t="n"/>
      <c r="FCJ191" s="406" t="n"/>
      <c r="FCK191" s="406" t="n"/>
      <c r="FCL191" s="406" t="n"/>
      <c r="FCM191" s="406" t="n"/>
      <c r="FCN191" s="406" t="n"/>
      <c r="FCO191" s="406" t="n"/>
      <c r="FCP191" s="406" t="n"/>
      <c r="FCQ191" s="406" t="n"/>
      <c r="FCR191" s="406" t="n"/>
      <c r="FCS191" s="406" t="n"/>
      <c r="FCT191" s="406" t="n"/>
      <c r="FCU191" s="406" t="n"/>
      <c r="FCV191" s="406" t="n"/>
      <c r="FCW191" s="406" t="n"/>
      <c r="FCX191" s="406" t="n"/>
      <c r="FCY191" s="406" t="n"/>
      <c r="FCZ191" s="406" t="n"/>
      <c r="FDA191" s="406" t="n"/>
      <c r="FDB191" s="406" t="n"/>
      <c r="FDC191" s="406" t="n"/>
      <c r="FDD191" s="406" t="n"/>
      <c r="FDE191" s="406" t="n"/>
      <c r="FDF191" s="406" t="n"/>
      <c r="FDG191" s="406" t="n"/>
      <c r="FDH191" s="406" t="n"/>
      <c r="FDI191" s="406" t="n"/>
      <c r="FDJ191" s="406" t="n"/>
      <c r="FDK191" s="406" t="n"/>
      <c r="FDL191" s="406" t="n"/>
      <c r="FDM191" s="406" t="n"/>
      <c r="FDN191" s="406" t="n"/>
      <c r="FDO191" s="406" t="n"/>
      <c r="FDP191" s="406" t="n"/>
      <c r="FDQ191" s="406" t="n"/>
      <c r="FDR191" s="406" t="n"/>
      <c r="FDS191" s="406" t="n"/>
      <c r="FDT191" s="406" t="n"/>
      <c r="FDU191" s="406" t="n"/>
      <c r="FDV191" s="406" t="n"/>
      <c r="FDW191" s="406" t="n"/>
      <c r="FDX191" s="406" t="n"/>
      <c r="FDY191" s="406" t="n"/>
      <c r="FDZ191" s="406" t="n"/>
      <c r="FEA191" s="406" t="n"/>
      <c r="FEB191" s="406" t="n"/>
      <c r="FEC191" s="406" t="n"/>
      <c r="FED191" s="406" t="n"/>
      <c r="FEE191" s="406" t="n"/>
      <c r="FEF191" s="406" t="n"/>
      <c r="FEG191" s="406" t="n"/>
      <c r="FEH191" s="406" t="n"/>
      <c r="FEI191" s="406" t="n"/>
      <c r="FEJ191" s="406" t="n"/>
      <c r="FEK191" s="406" t="n"/>
      <c r="FEL191" s="406" t="n"/>
      <c r="FEM191" s="406" t="n"/>
      <c r="FEN191" s="406" t="n"/>
      <c r="FEO191" s="406" t="n"/>
      <c r="FEP191" s="406" t="n"/>
      <c r="FEQ191" s="406" t="n"/>
      <c r="FER191" s="406" t="n"/>
      <c r="FES191" s="406" t="n"/>
      <c r="FET191" s="406" t="n"/>
      <c r="FEU191" s="406" t="n"/>
      <c r="FEV191" s="406" t="n"/>
      <c r="FEW191" s="406" t="n"/>
      <c r="FEX191" s="406" t="n"/>
      <c r="FEY191" s="406" t="n"/>
      <c r="FEZ191" s="406" t="n"/>
      <c r="FFA191" s="406" t="n"/>
      <c r="FFB191" s="406" t="n"/>
      <c r="FFC191" s="406" t="n"/>
      <c r="FFD191" s="406" t="n"/>
      <c r="FFE191" s="406" t="n"/>
      <c r="FFF191" s="406" t="n"/>
      <c r="FFG191" s="406" t="n"/>
      <c r="FFH191" s="406" t="n"/>
      <c r="FFI191" s="406" t="n"/>
      <c r="FFJ191" s="406" t="n"/>
      <c r="FFK191" s="406" t="n"/>
      <c r="FFL191" s="406" t="n"/>
      <c r="FFM191" s="406" t="n"/>
      <c r="FFN191" s="406" t="n"/>
      <c r="FFO191" s="406" t="n"/>
      <c r="FFP191" s="406" t="n"/>
      <c r="FFQ191" s="406" t="n"/>
      <c r="FFR191" s="406" t="n"/>
      <c r="FFS191" s="406" t="n"/>
      <c r="FFT191" s="406" t="n"/>
      <c r="FFU191" s="406" t="n"/>
      <c r="FFV191" s="406" t="n"/>
      <c r="FFW191" s="406" t="n"/>
      <c r="FFX191" s="406" t="n"/>
      <c r="FFY191" s="406" t="n"/>
      <c r="FFZ191" s="406" t="n"/>
      <c r="FGA191" s="406" t="n"/>
      <c r="FGB191" s="406" t="n"/>
      <c r="FGC191" s="406" t="n"/>
      <c r="FGD191" s="406" t="n"/>
      <c r="FGE191" s="406" t="n"/>
      <c r="FGF191" s="406" t="n"/>
      <c r="FGG191" s="406" t="n"/>
      <c r="FGH191" s="406" t="n"/>
      <c r="FGI191" s="406" t="n"/>
      <c r="FGJ191" s="406" t="n"/>
      <c r="FGK191" s="406" t="n"/>
      <c r="FGL191" s="406" t="n"/>
      <c r="FGM191" s="406" t="n"/>
      <c r="FGN191" s="406" t="n"/>
      <c r="FGO191" s="406" t="n"/>
      <c r="FGP191" s="406" t="n"/>
      <c r="FGQ191" s="406" t="n"/>
      <c r="FGR191" s="406" t="n"/>
      <c r="FGS191" s="406" t="n"/>
      <c r="FGT191" s="406" t="n"/>
      <c r="FGU191" s="406" t="n"/>
      <c r="FGV191" s="406" t="n"/>
      <c r="FGW191" s="406" t="n"/>
      <c r="FGX191" s="406" t="n"/>
      <c r="FGY191" s="406" t="n"/>
      <c r="FGZ191" s="406" t="n"/>
      <c r="FHA191" s="406" t="n"/>
      <c r="FHB191" s="406" t="n"/>
      <c r="FHC191" s="406" t="n"/>
      <c r="FHD191" s="406" t="n"/>
      <c r="FHE191" s="406" t="n"/>
      <c r="FHF191" s="406" t="n"/>
      <c r="FHG191" s="406" t="n"/>
      <c r="FHH191" s="406" t="n"/>
      <c r="FHI191" s="406" t="n"/>
      <c r="FHJ191" s="406" t="n"/>
      <c r="FHK191" s="406" t="n"/>
      <c r="FHL191" s="406" t="n"/>
      <c r="FHM191" s="406" t="n"/>
      <c r="FHN191" s="406" t="n"/>
      <c r="FHO191" s="406" t="n"/>
      <c r="FHP191" s="406" t="n"/>
      <c r="FHQ191" s="406" t="n"/>
      <c r="FHR191" s="406" t="n"/>
      <c r="FHS191" s="406" t="n"/>
      <c r="FHT191" s="406" t="n"/>
      <c r="FHU191" s="406" t="n"/>
      <c r="FHV191" s="406" t="n"/>
      <c r="FHW191" s="406" t="n"/>
      <c r="FHX191" s="406" t="n"/>
      <c r="FHY191" s="406" t="n"/>
      <c r="FHZ191" s="406" t="n"/>
      <c r="FIA191" s="406" t="n"/>
      <c r="FIB191" s="406" t="n"/>
      <c r="FIC191" s="406" t="n"/>
      <c r="FID191" s="406" t="n"/>
      <c r="FIE191" s="406" t="n"/>
      <c r="FIF191" s="406" t="n"/>
      <c r="FIG191" s="406" t="n"/>
      <c r="FIH191" s="406" t="n"/>
      <c r="FII191" s="406" t="n"/>
      <c r="FIJ191" s="406" t="n"/>
      <c r="FIK191" s="406" t="n"/>
      <c r="FIL191" s="406" t="n"/>
      <c r="FIM191" s="406" t="n"/>
      <c r="FIN191" s="406" t="n"/>
      <c r="FIO191" s="406" t="n"/>
      <c r="FIP191" s="406" t="n"/>
      <c r="FIQ191" s="406" t="n"/>
      <c r="FIR191" s="406" t="n"/>
      <c r="FIS191" s="406" t="n"/>
      <c r="FIT191" s="406" t="n"/>
      <c r="FIU191" s="406" t="n"/>
      <c r="FIV191" s="406" t="n"/>
      <c r="FIW191" s="406" t="n"/>
      <c r="FIX191" s="406" t="n"/>
      <c r="FIY191" s="406" t="n"/>
      <c r="FIZ191" s="406" t="n"/>
      <c r="FJA191" s="406" t="n"/>
      <c r="FJB191" s="406" t="n"/>
      <c r="FJC191" s="406" t="n"/>
      <c r="FJD191" s="406" t="n"/>
      <c r="FJE191" s="406" t="n"/>
      <c r="FJF191" s="406" t="n"/>
      <c r="FJG191" s="406" t="n"/>
      <c r="FJH191" s="406" t="n"/>
      <c r="FJI191" s="406" t="n"/>
      <c r="FJJ191" s="406" t="n"/>
      <c r="FJK191" s="406" t="n"/>
      <c r="FJL191" s="406" t="n"/>
      <c r="FJM191" s="406" t="n"/>
      <c r="FJN191" s="406" t="n"/>
      <c r="FJO191" s="406" t="n"/>
      <c r="FJP191" s="406" t="n"/>
      <c r="FJQ191" s="406" t="n"/>
      <c r="FJR191" s="406" t="n"/>
      <c r="FJS191" s="406" t="n"/>
      <c r="FJT191" s="406" t="n"/>
      <c r="FJU191" s="406" t="n"/>
      <c r="FJV191" s="406" t="n"/>
      <c r="FJW191" s="406" t="n"/>
      <c r="FJX191" s="406" t="n"/>
      <c r="FJY191" s="406" t="n"/>
      <c r="FJZ191" s="406" t="n"/>
      <c r="FKA191" s="406" t="n"/>
      <c r="FKB191" s="406" t="n"/>
      <c r="FKC191" s="406" t="n"/>
      <c r="FKD191" s="406" t="n"/>
      <c r="FKE191" s="406" t="n"/>
      <c r="FKF191" s="406" t="n"/>
      <c r="FKG191" s="406" t="n"/>
      <c r="FKH191" s="406" t="n"/>
      <c r="FKI191" s="406" t="n"/>
      <c r="FKJ191" s="406" t="n"/>
      <c r="FKK191" s="406" t="n"/>
      <c r="FKL191" s="406" t="n"/>
      <c r="FKM191" s="406" t="n"/>
      <c r="FKN191" s="406" t="n"/>
      <c r="FKO191" s="406" t="n"/>
      <c r="FKP191" s="406" t="n"/>
      <c r="FKQ191" s="406" t="n"/>
      <c r="FKR191" s="406" t="n"/>
      <c r="FKS191" s="406" t="n"/>
      <c r="FKT191" s="406" t="n"/>
      <c r="FKU191" s="406" t="n"/>
      <c r="FKV191" s="406" t="n"/>
      <c r="FKW191" s="406" t="n"/>
      <c r="FKX191" s="406" t="n"/>
      <c r="FKY191" s="406" t="n"/>
      <c r="FKZ191" s="406" t="n"/>
      <c r="FLA191" s="406" t="n"/>
      <c r="FLB191" s="406" t="n"/>
      <c r="FLC191" s="406" t="n"/>
      <c r="FLD191" s="406" t="n"/>
      <c r="FLE191" s="406" t="n"/>
      <c r="FLF191" s="406" t="n"/>
      <c r="FLG191" s="406" t="n"/>
      <c r="FLH191" s="406" t="n"/>
      <c r="FLI191" s="406" t="n"/>
      <c r="FLJ191" s="406" t="n"/>
      <c r="FLK191" s="406" t="n"/>
      <c r="FLL191" s="406" t="n"/>
      <c r="FLM191" s="406" t="n"/>
      <c r="FLN191" s="406" t="n"/>
      <c r="FLO191" s="406" t="n"/>
      <c r="FLP191" s="406" t="n"/>
      <c r="FLQ191" s="406" t="n"/>
      <c r="FLR191" s="406" t="n"/>
      <c r="FLS191" s="406" t="n"/>
      <c r="FLT191" s="406" t="n"/>
      <c r="FLU191" s="406" t="n"/>
      <c r="FLV191" s="406" t="n"/>
      <c r="FLW191" s="406" t="n"/>
      <c r="FLX191" s="406" t="n"/>
      <c r="FLY191" s="406" t="n"/>
      <c r="FLZ191" s="406" t="n"/>
      <c r="FMA191" s="406" t="n"/>
      <c r="FMB191" s="406" t="n"/>
      <c r="FMC191" s="406" t="n"/>
      <c r="FMD191" s="406" t="n"/>
      <c r="FME191" s="406" t="n"/>
      <c r="FMF191" s="406" t="n"/>
      <c r="FMG191" s="406" t="n"/>
      <c r="FMH191" s="406" t="n"/>
      <c r="FMI191" s="406" t="n"/>
      <c r="FMJ191" s="406" t="n"/>
      <c r="FMK191" s="406" t="n"/>
      <c r="FML191" s="406" t="n"/>
      <c r="FMM191" s="406" t="n"/>
      <c r="FMN191" s="406" t="n"/>
      <c r="FMO191" s="406" t="n"/>
      <c r="FMP191" s="406" t="n"/>
      <c r="FMQ191" s="406" t="n"/>
      <c r="FMR191" s="406" t="n"/>
      <c r="FMS191" s="406" t="n"/>
      <c r="FMT191" s="406" t="n"/>
      <c r="FMU191" s="406" t="n"/>
      <c r="FMV191" s="406" t="n"/>
      <c r="FMW191" s="406" t="n"/>
      <c r="FMX191" s="406" t="n"/>
      <c r="FMY191" s="406" t="n"/>
      <c r="FMZ191" s="406" t="n"/>
      <c r="FNA191" s="406" t="n"/>
      <c r="FNB191" s="406" t="n"/>
      <c r="FNC191" s="406" t="n"/>
      <c r="FND191" s="406" t="n"/>
      <c r="FNE191" s="406" t="n"/>
      <c r="FNF191" s="406" t="n"/>
      <c r="FNG191" s="406" t="n"/>
      <c r="FNH191" s="406" t="n"/>
      <c r="FNI191" s="406" t="n"/>
      <c r="FNJ191" s="406" t="n"/>
      <c r="FNK191" s="406" t="n"/>
      <c r="FNL191" s="406" t="n"/>
      <c r="FNM191" s="406" t="n"/>
      <c r="FNN191" s="406" t="n"/>
      <c r="FNO191" s="406" t="n"/>
      <c r="FNP191" s="406" t="n"/>
      <c r="FNQ191" s="406" t="n"/>
      <c r="FNR191" s="406" t="n"/>
      <c r="FNS191" s="406" t="n"/>
      <c r="FNT191" s="406" t="n"/>
      <c r="FNU191" s="406" t="n"/>
      <c r="FNV191" s="406" t="n"/>
      <c r="FNW191" s="406" t="n"/>
      <c r="FNX191" s="406" t="n"/>
      <c r="FNY191" s="406" t="n"/>
      <c r="FNZ191" s="406" t="n"/>
      <c r="FOA191" s="406" t="n"/>
      <c r="FOB191" s="406" t="n"/>
      <c r="FOC191" s="406" t="n"/>
      <c r="FOD191" s="406" t="n"/>
      <c r="FOE191" s="406" t="n"/>
      <c r="FOF191" s="406" t="n"/>
      <c r="FOG191" s="406" t="n"/>
      <c r="FOH191" s="406" t="n"/>
      <c r="FOI191" s="406" t="n"/>
      <c r="FOJ191" s="406" t="n"/>
      <c r="FOK191" s="406" t="n"/>
      <c r="FOL191" s="406" t="n"/>
      <c r="FOM191" s="406" t="n"/>
      <c r="FON191" s="406" t="n"/>
      <c r="FOO191" s="406" t="n"/>
      <c r="FOP191" s="406" t="n"/>
      <c r="FOQ191" s="406" t="n"/>
      <c r="FOR191" s="406" t="n"/>
      <c r="FOS191" s="406" t="n"/>
      <c r="FOT191" s="406" t="n"/>
      <c r="FOU191" s="406" t="n"/>
      <c r="FOV191" s="406" t="n"/>
      <c r="FOW191" s="406" t="n"/>
      <c r="FOX191" s="406" t="n"/>
      <c r="FOY191" s="406" t="n"/>
      <c r="FOZ191" s="406" t="n"/>
      <c r="FPA191" s="406" t="n"/>
      <c r="FPB191" s="406" t="n"/>
      <c r="FPC191" s="406" t="n"/>
      <c r="FPD191" s="406" t="n"/>
      <c r="FPE191" s="406" t="n"/>
      <c r="FPF191" s="406" t="n"/>
      <c r="FPG191" s="406" t="n"/>
      <c r="FPH191" s="406" t="n"/>
      <c r="FPI191" s="406" t="n"/>
      <c r="FPJ191" s="406" t="n"/>
      <c r="FPK191" s="406" t="n"/>
      <c r="FPL191" s="406" t="n"/>
      <c r="FPM191" s="406" t="n"/>
      <c r="FPN191" s="406" t="n"/>
      <c r="FPO191" s="406" t="n"/>
      <c r="FPP191" s="406" t="n"/>
      <c r="FPQ191" s="406" t="n"/>
      <c r="FPR191" s="406" t="n"/>
      <c r="FPS191" s="406" t="n"/>
      <c r="FPT191" s="406" t="n"/>
      <c r="FPU191" s="406" t="n"/>
      <c r="FPV191" s="406" t="n"/>
      <c r="FPW191" s="406" t="n"/>
      <c r="FPX191" s="406" t="n"/>
      <c r="FPY191" s="406" t="n"/>
      <c r="FPZ191" s="406" t="n"/>
      <c r="FQA191" s="406" t="n"/>
      <c r="FQB191" s="406" t="n"/>
      <c r="FQC191" s="406" t="n"/>
      <c r="FQD191" s="406" t="n"/>
      <c r="FQE191" s="406" t="n"/>
      <c r="FQF191" s="406" t="n"/>
      <c r="FQG191" s="406" t="n"/>
      <c r="FQH191" s="406" t="n"/>
      <c r="FQI191" s="406" t="n"/>
      <c r="FQJ191" s="406" t="n"/>
      <c r="FQK191" s="406" t="n"/>
      <c r="FQL191" s="406" t="n"/>
      <c r="FQM191" s="406" t="n"/>
      <c r="FQN191" s="406" t="n"/>
      <c r="FQO191" s="406" t="n"/>
      <c r="FQP191" s="406" t="n"/>
      <c r="FQQ191" s="406" t="n"/>
      <c r="FQR191" s="406" t="n"/>
      <c r="FQS191" s="406" t="n"/>
      <c r="FQT191" s="406" t="n"/>
      <c r="FQU191" s="406" t="n"/>
      <c r="FQV191" s="406" t="n"/>
      <c r="FQW191" s="406" t="n"/>
      <c r="FQX191" s="406" t="n"/>
      <c r="FQY191" s="406" t="n"/>
      <c r="FQZ191" s="406" t="n"/>
      <c r="FRA191" s="406" t="n"/>
      <c r="FRB191" s="406" t="n"/>
      <c r="FRC191" s="406" t="n"/>
      <c r="FRD191" s="406" t="n"/>
      <c r="FRE191" s="406" t="n"/>
      <c r="FRF191" s="406" t="n"/>
      <c r="FRG191" s="406" t="n"/>
      <c r="FRH191" s="406" t="n"/>
      <c r="FRI191" s="406" t="n"/>
      <c r="FRJ191" s="406" t="n"/>
      <c r="FRK191" s="406" t="n"/>
      <c r="FRL191" s="406" t="n"/>
      <c r="FRM191" s="406" t="n"/>
      <c r="FRN191" s="406" t="n"/>
      <c r="FRO191" s="406" t="n"/>
      <c r="FRP191" s="406" t="n"/>
      <c r="FRQ191" s="406" t="n"/>
      <c r="FRR191" s="406" t="n"/>
      <c r="FRS191" s="406" t="n"/>
      <c r="FRT191" s="406" t="n"/>
      <c r="FRU191" s="406" t="n"/>
      <c r="FRV191" s="406" t="n"/>
      <c r="FRW191" s="406" t="n"/>
      <c r="FRX191" s="406" t="n"/>
      <c r="FRY191" s="406" t="n"/>
      <c r="FRZ191" s="406" t="n"/>
      <c r="FSA191" s="406" t="n"/>
      <c r="FSB191" s="406" t="n"/>
      <c r="FSC191" s="406" t="n"/>
      <c r="FSD191" s="406" t="n"/>
      <c r="FSE191" s="406" t="n"/>
      <c r="FSF191" s="406" t="n"/>
      <c r="FSG191" s="406" t="n"/>
      <c r="FSH191" s="406" t="n"/>
      <c r="FSI191" s="406" t="n"/>
      <c r="FSJ191" s="406" t="n"/>
      <c r="FSK191" s="406" t="n"/>
      <c r="FSL191" s="406" t="n"/>
      <c r="FSM191" s="406" t="n"/>
      <c r="FSN191" s="406" t="n"/>
      <c r="FSO191" s="406" t="n"/>
      <c r="FSP191" s="406" t="n"/>
      <c r="FSQ191" s="406" t="n"/>
      <c r="FSR191" s="406" t="n"/>
      <c r="FSS191" s="406" t="n"/>
      <c r="FST191" s="406" t="n"/>
      <c r="FSU191" s="406" t="n"/>
      <c r="FSV191" s="406" t="n"/>
      <c r="FSW191" s="406" t="n"/>
      <c r="FSX191" s="406" t="n"/>
      <c r="FSY191" s="406" t="n"/>
      <c r="FSZ191" s="406" t="n"/>
      <c r="FTA191" s="406" t="n"/>
      <c r="FTB191" s="406" t="n"/>
      <c r="FTC191" s="406" t="n"/>
      <c r="FTD191" s="406" t="n"/>
      <c r="FTE191" s="406" t="n"/>
      <c r="FTF191" s="406" t="n"/>
      <c r="FTG191" s="406" t="n"/>
      <c r="FTH191" s="406" t="n"/>
      <c r="FTI191" s="406" t="n"/>
      <c r="FTJ191" s="406" t="n"/>
      <c r="FTK191" s="406" t="n"/>
      <c r="FTL191" s="406" t="n"/>
      <c r="FTM191" s="406" t="n"/>
      <c r="FTN191" s="406" t="n"/>
      <c r="FTO191" s="406" t="n"/>
      <c r="FTP191" s="406" t="n"/>
      <c r="FTQ191" s="406" t="n"/>
      <c r="FTR191" s="406" t="n"/>
      <c r="FTS191" s="406" t="n"/>
      <c r="FTT191" s="406" t="n"/>
      <c r="FTU191" s="406" t="n"/>
      <c r="FTV191" s="406" t="n"/>
      <c r="FTW191" s="406" t="n"/>
      <c r="FTX191" s="406" t="n"/>
      <c r="FTY191" s="406" t="n"/>
      <c r="FTZ191" s="406" t="n"/>
      <c r="FUA191" s="406" t="n"/>
      <c r="FUB191" s="406" t="n"/>
      <c r="FUC191" s="406" t="n"/>
      <c r="FUD191" s="406" t="n"/>
      <c r="FUE191" s="406" t="n"/>
      <c r="FUF191" s="406" t="n"/>
      <c r="FUG191" s="406" t="n"/>
      <c r="FUH191" s="406" t="n"/>
      <c r="FUI191" s="406" t="n"/>
      <c r="FUJ191" s="406" t="n"/>
      <c r="FUK191" s="406" t="n"/>
      <c r="FUL191" s="406" t="n"/>
      <c r="FUM191" s="406" t="n"/>
      <c r="FUN191" s="406" t="n"/>
      <c r="FUO191" s="406" t="n"/>
      <c r="FUP191" s="406" t="n"/>
      <c r="FUQ191" s="406" t="n"/>
      <c r="FUR191" s="406" t="n"/>
      <c r="FUS191" s="406" t="n"/>
      <c r="FUT191" s="406" t="n"/>
      <c r="FUU191" s="406" t="n"/>
      <c r="FUV191" s="406" t="n"/>
      <c r="FUW191" s="406" t="n"/>
      <c r="FUX191" s="406" t="n"/>
      <c r="FUY191" s="406" t="n"/>
      <c r="FUZ191" s="406" t="n"/>
      <c r="FVA191" s="406" t="n"/>
      <c r="FVB191" s="406" t="n"/>
      <c r="FVC191" s="406" t="n"/>
      <c r="FVD191" s="406" t="n"/>
      <c r="FVE191" s="406" t="n"/>
      <c r="FVF191" s="406" t="n"/>
      <c r="FVG191" s="406" t="n"/>
      <c r="FVH191" s="406" t="n"/>
      <c r="FVI191" s="406" t="n"/>
      <c r="FVJ191" s="406" t="n"/>
      <c r="FVK191" s="406" t="n"/>
      <c r="FVL191" s="406" t="n"/>
      <c r="FVM191" s="406" t="n"/>
      <c r="FVN191" s="406" t="n"/>
      <c r="FVO191" s="406" t="n"/>
      <c r="FVP191" s="406" t="n"/>
      <c r="FVQ191" s="406" t="n"/>
      <c r="FVR191" s="406" t="n"/>
      <c r="FVS191" s="406" t="n"/>
      <c r="FVT191" s="406" t="n"/>
      <c r="FVU191" s="406" t="n"/>
      <c r="FVV191" s="406" t="n"/>
      <c r="FVW191" s="406" t="n"/>
      <c r="FVX191" s="406" t="n"/>
      <c r="FVY191" s="406" t="n"/>
      <c r="FVZ191" s="406" t="n"/>
      <c r="FWA191" s="406" t="n"/>
      <c r="FWB191" s="406" t="n"/>
      <c r="FWC191" s="406" t="n"/>
      <c r="FWD191" s="406" t="n"/>
      <c r="FWE191" s="406" t="n"/>
      <c r="FWF191" s="406" t="n"/>
      <c r="FWG191" s="406" t="n"/>
      <c r="FWH191" s="406" t="n"/>
      <c r="FWI191" s="406" t="n"/>
      <c r="FWJ191" s="406" t="n"/>
      <c r="FWK191" s="406" t="n"/>
      <c r="FWL191" s="406" t="n"/>
      <c r="FWM191" s="406" t="n"/>
      <c r="FWN191" s="406" t="n"/>
      <c r="FWO191" s="406" t="n"/>
      <c r="FWP191" s="406" t="n"/>
      <c r="FWQ191" s="406" t="n"/>
      <c r="FWR191" s="406" t="n"/>
      <c r="FWS191" s="406" t="n"/>
      <c r="FWT191" s="406" t="n"/>
      <c r="FWU191" s="406" t="n"/>
      <c r="FWV191" s="406" t="n"/>
      <c r="FWW191" s="406" t="n"/>
      <c r="FWX191" s="406" t="n"/>
      <c r="FWY191" s="406" t="n"/>
      <c r="FWZ191" s="406" t="n"/>
      <c r="FXA191" s="406" t="n"/>
      <c r="FXB191" s="406" t="n"/>
      <c r="FXC191" s="406" t="n"/>
      <c r="FXD191" s="406" t="n"/>
      <c r="FXE191" s="406" t="n"/>
      <c r="FXF191" s="406" t="n"/>
      <c r="FXG191" s="406" t="n"/>
      <c r="FXH191" s="406" t="n"/>
      <c r="FXI191" s="406" t="n"/>
      <c r="FXJ191" s="406" t="n"/>
      <c r="FXK191" s="406" t="n"/>
      <c r="FXL191" s="406" t="n"/>
      <c r="FXM191" s="406" t="n"/>
      <c r="FXN191" s="406" t="n"/>
      <c r="FXO191" s="406" t="n"/>
      <c r="FXP191" s="406" t="n"/>
      <c r="FXQ191" s="406" t="n"/>
      <c r="FXR191" s="406" t="n"/>
      <c r="FXS191" s="406" t="n"/>
      <c r="FXT191" s="406" t="n"/>
      <c r="FXU191" s="406" t="n"/>
      <c r="FXV191" s="406" t="n"/>
      <c r="FXW191" s="406" t="n"/>
      <c r="FXX191" s="406" t="n"/>
      <c r="FXY191" s="406" t="n"/>
      <c r="FXZ191" s="406" t="n"/>
      <c r="FYA191" s="406" t="n"/>
      <c r="FYB191" s="406" t="n"/>
      <c r="FYC191" s="406" t="n"/>
      <c r="FYD191" s="406" t="n"/>
      <c r="FYE191" s="406" t="n"/>
      <c r="FYF191" s="406" t="n"/>
      <c r="FYG191" s="406" t="n"/>
      <c r="FYH191" s="406" t="n"/>
      <c r="FYI191" s="406" t="n"/>
      <c r="FYJ191" s="406" t="n"/>
      <c r="FYK191" s="406" t="n"/>
      <c r="FYL191" s="406" t="n"/>
      <c r="FYM191" s="406" t="n"/>
      <c r="FYN191" s="406" t="n"/>
      <c r="FYO191" s="406" t="n"/>
      <c r="FYP191" s="406" t="n"/>
      <c r="FYQ191" s="406" t="n"/>
      <c r="FYR191" s="406" t="n"/>
      <c r="FYS191" s="406" t="n"/>
      <c r="FYT191" s="406" t="n"/>
      <c r="FYU191" s="406" t="n"/>
      <c r="FYV191" s="406" t="n"/>
      <c r="FYW191" s="406" t="n"/>
      <c r="FYX191" s="406" t="n"/>
      <c r="FYY191" s="406" t="n"/>
      <c r="FYZ191" s="406" t="n"/>
      <c r="FZA191" s="406" t="n"/>
      <c r="FZB191" s="406" t="n"/>
      <c r="FZC191" s="406" t="n"/>
      <c r="FZD191" s="406" t="n"/>
      <c r="FZE191" s="406" t="n"/>
      <c r="FZF191" s="406" t="n"/>
      <c r="FZG191" s="406" t="n"/>
      <c r="FZH191" s="406" t="n"/>
      <c r="FZI191" s="406" t="n"/>
      <c r="FZJ191" s="406" t="n"/>
      <c r="FZK191" s="406" t="n"/>
      <c r="FZL191" s="406" t="n"/>
      <c r="FZM191" s="406" t="n"/>
      <c r="FZN191" s="406" t="n"/>
      <c r="FZO191" s="406" t="n"/>
      <c r="FZP191" s="406" t="n"/>
      <c r="FZQ191" s="406" t="n"/>
      <c r="FZR191" s="406" t="n"/>
      <c r="FZS191" s="406" t="n"/>
      <c r="FZT191" s="406" t="n"/>
      <c r="FZU191" s="406" t="n"/>
      <c r="FZV191" s="406" t="n"/>
      <c r="FZW191" s="406" t="n"/>
      <c r="FZX191" s="406" t="n"/>
      <c r="FZY191" s="406" t="n"/>
      <c r="FZZ191" s="406" t="n"/>
      <c r="GAA191" s="406" t="n"/>
      <c r="GAB191" s="406" t="n"/>
      <c r="GAC191" s="406" t="n"/>
      <c r="GAD191" s="406" t="n"/>
      <c r="GAE191" s="406" t="n"/>
      <c r="GAF191" s="406" t="n"/>
      <c r="GAG191" s="406" t="n"/>
      <c r="GAH191" s="406" t="n"/>
      <c r="GAI191" s="406" t="n"/>
      <c r="GAJ191" s="406" t="n"/>
      <c r="GAK191" s="406" t="n"/>
      <c r="GAL191" s="406" t="n"/>
      <c r="GAM191" s="406" t="n"/>
      <c r="GAN191" s="406" t="n"/>
      <c r="GAO191" s="406" t="n"/>
      <c r="GAP191" s="406" t="n"/>
      <c r="GAQ191" s="406" t="n"/>
      <c r="GAR191" s="406" t="n"/>
      <c r="GAS191" s="406" t="n"/>
      <c r="GAT191" s="406" t="n"/>
      <c r="GAU191" s="406" t="n"/>
      <c r="GAV191" s="406" t="n"/>
      <c r="GAW191" s="406" t="n"/>
      <c r="GAX191" s="406" t="n"/>
      <c r="GAY191" s="406" t="n"/>
      <c r="GAZ191" s="406" t="n"/>
      <c r="GBA191" s="406" t="n"/>
      <c r="GBB191" s="406" t="n"/>
      <c r="GBC191" s="406" t="n"/>
      <c r="GBD191" s="406" t="n"/>
      <c r="GBE191" s="406" t="n"/>
      <c r="GBF191" s="406" t="n"/>
      <c r="GBG191" s="406" t="n"/>
      <c r="GBH191" s="406" t="n"/>
      <c r="GBI191" s="406" t="n"/>
      <c r="GBJ191" s="406" t="n"/>
      <c r="GBK191" s="406" t="n"/>
      <c r="GBL191" s="406" t="n"/>
      <c r="GBM191" s="406" t="n"/>
      <c r="GBN191" s="406" t="n"/>
      <c r="GBO191" s="406" t="n"/>
      <c r="GBP191" s="406" t="n"/>
      <c r="GBQ191" s="406" t="n"/>
      <c r="GBR191" s="406" t="n"/>
      <c r="GBS191" s="406" t="n"/>
      <c r="GBT191" s="406" t="n"/>
      <c r="GBU191" s="406" t="n"/>
      <c r="GBV191" s="406" t="n"/>
      <c r="GBW191" s="406" t="n"/>
      <c r="GBX191" s="406" t="n"/>
      <c r="GBY191" s="406" t="n"/>
      <c r="GBZ191" s="406" t="n"/>
      <c r="GCA191" s="406" t="n"/>
      <c r="GCB191" s="406" t="n"/>
      <c r="GCC191" s="406" t="n"/>
      <c r="GCD191" s="406" t="n"/>
      <c r="GCE191" s="406" t="n"/>
      <c r="GCF191" s="406" t="n"/>
      <c r="GCG191" s="406" t="n"/>
      <c r="GCH191" s="406" t="n"/>
      <c r="GCI191" s="406" t="n"/>
      <c r="GCJ191" s="406" t="n"/>
      <c r="GCK191" s="406" t="n"/>
      <c r="GCL191" s="406" t="n"/>
      <c r="GCM191" s="406" t="n"/>
      <c r="GCN191" s="406" t="n"/>
      <c r="GCO191" s="406" t="n"/>
      <c r="GCP191" s="406" t="n"/>
      <c r="GCQ191" s="406" t="n"/>
      <c r="GCR191" s="406" t="n"/>
      <c r="GCS191" s="406" t="n"/>
      <c r="GCT191" s="406" t="n"/>
      <c r="GCU191" s="406" t="n"/>
      <c r="GCV191" s="406" t="n"/>
      <c r="GCW191" s="406" t="n"/>
      <c r="GCX191" s="406" t="n"/>
      <c r="GCY191" s="406" t="n"/>
      <c r="GCZ191" s="406" t="n"/>
      <c r="GDA191" s="406" t="n"/>
      <c r="GDB191" s="406" t="n"/>
      <c r="GDC191" s="406" t="n"/>
      <c r="GDD191" s="406" t="n"/>
      <c r="GDE191" s="406" t="n"/>
      <c r="GDF191" s="406" t="n"/>
      <c r="GDG191" s="406" t="n"/>
      <c r="GDH191" s="406" t="n"/>
      <c r="GDI191" s="406" t="n"/>
      <c r="GDJ191" s="406" t="n"/>
      <c r="GDK191" s="406" t="n"/>
      <c r="GDL191" s="406" t="n"/>
      <c r="GDM191" s="406" t="n"/>
      <c r="GDN191" s="406" t="n"/>
      <c r="GDO191" s="406" t="n"/>
      <c r="GDP191" s="406" t="n"/>
      <c r="GDQ191" s="406" t="n"/>
      <c r="GDR191" s="406" t="n"/>
      <c r="GDS191" s="406" t="n"/>
      <c r="GDT191" s="406" t="n"/>
      <c r="GDU191" s="406" t="n"/>
      <c r="GDV191" s="406" t="n"/>
      <c r="GDW191" s="406" t="n"/>
      <c r="GDX191" s="406" t="n"/>
      <c r="GDY191" s="406" t="n"/>
      <c r="GDZ191" s="406" t="n"/>
      <c r="GEA191" s="406" t="n"/>
      <c r="GEB191" s="406" t="n"/>
      <c r="GEC191" s="406" t="n"/>
      <c r="GED191" s="406" t="n"/>
      <c r="GEE191" s="406" t="n"/>
      <c r="GEF191" s="406" t="n"/>
      <c r="GEG191" s="406" t="n"/>
      <c r="GEH191" s="406" t="n"/>
      <c r="GEI191" s="406" t="n"/>
      <c r="GEJ191" s="406" t="n"/>
      <c r="GEK191" s="406" t="n"/>
      <c r="GEL191" s="406" t="n"/>
      <c r="GEM191" s="406" t="n"/>
      <c r="GEN191" s="406" t="n"/>
      <c r="GEO191" s="406" t="n"/>
      <c r="GEP191" s="406" t="n"/>
      <c r="GEQ191" s="406" t="n"/>
      <c r="GER191" s="406" t="n"/>
      <c r="GES191" s="406" t="n"/>
      <c r="GET191" s="406" t="n"/>
      <c r="GEU191" s="406" t="n"/>
      <c r="GEV191" s="406" t="n"/>
      <c r="GEW191" s="406" t="n"/>
      <c r="GEX191" s="406" t="n"/>
      <c r="GEY191" s="406" t="n"/>
      <c r="GEZ191" s="406" t="n"/>
      <c r="GFA191" s="406" t="n"/>
      <c r="GFB191" s="406" t="n"/>
      <c r="GFC191" s="406" t="n"/>
      <c r="GFD191" s="406" t="n"/>
      <c r="GFE191" s="406" t="n"/>
      <c r="GFF191" s="406" t="n"/>
      <c r="GFG191" s="406" t="n"/>
      <c r="GFH191" s="406" t="n"/>
      <c r="GFI191" s="406" t="n"/>
      <c r="GFJ191" s="406" t="n"/>
      <c r="GFK191" s="406" t="n"/>
      <c r="GFL191" s="406" t="n"/>
      <c r="GFM191" s="406" t="n"/>
      <c r="GFN191" s="406" t="n"/>
      <c r="GFO191" s="406" t="n"/>
      <c r="GFP191" s="406" t="n"/>
      <c r="GFQ191" s="406" t="n"/>
      <c r="GFR191" s="406" t="n"/>
      <c r="GFS191" s="406" t="n"/>
      <c r="GFT191" s="406" t="n"/>
      <c r="GFU191" s="406" t="n"/>
      <c r="GFV191" s="406" t="n"/>
      <c r="GFW191" s="406" t="n"/>
      <c r="GFX191" s="406" t="n"/>
      <c r="GFY191" s="406" t="n"/>
      <c r="GFZ191" s="406" t="n"/>
      <c r="GGA191" s="406" t="n"/>
      <c r="GGB191" s="406" t="n"/>
      <c r="GGC191" s="406" t="n"/>
      <c r="GGD191" s="406" t="n"/>
      <c r="GGE191" s="406" t="n"/>
      <c r="GGF191" s="406" t="n"/>
      <c r="GGG191" s="406" t="n"/>
      <c r="GGH191" s="406" t="n"/>
      <c r="GGI191" s="406" t="n"/>
      <c r="GGJ191" s="406" t="n"/>
      <c r="GGK191" s="406" t="n"/>
      <c r="GGL191" s="406" t="n"/>
      <c r="GGM191" s="406" t="n"/>
      <c r="GGN191" s="406" t="n"/>
      <c r="GGO191" s="406" t="n"/>
      <c r="GGP191" s="406" t="n"/>
      <c r="GGQ191" s="406" t="n"/>
      <c r="GGR191" s="406" t="n"/>
      <c r="GGS191" s="406" t="n"/>
      <c r="GGT191" s="406" t="n"/>
      <c r="GGU191" s="406" t="n"/>
      <c r="GGV191" s="406" t="n"/>
      <c r="GGW191" s="406" t="n"/>
      <c r="GGX191" s="406" t="n"/>
      <c r="GGY191" s="406" t="n"/>
      <c r="GGZ191" s="406" t="n"/>
      <c r="GHA191" s="406" t="n"/>
      <c r="GHB191" s="406" t="n"/>
      <c r="GHC191" s="406" t="n"/>
      <c r="GHD191" s="406" t="n"/>
      <c r="GHE191" s="406" t="n"/>
      <c r="GHF191" s="406" t="n"/>
      <c r="GHG191" s="406" t="n"/>
      <c r="GHH191" s="406" t="n"/>
      <c r="GHI191" s="406" t="n"/>
      <c r="GHJ191" s="406" t="n"/>
      <c r="GHK191" s="406" t="n"/>
      <c r="GHL191" s="406" t="n"/>
      <c r="GHM191" s="406" t="n"/>
      <c r="GHN191" s="406" t="n"/>
      <c r="GHO191" s="406" t="n"/>
      <c r="GHP191" s="406" t="n"/>
      <c r="GHQ191" s="406" t="n"/>
      <c r="GHR191" s="406" t="n"/>
      <c r="GHS191" s="406" t="n"/>
      <c r="GHT191" s="406" t="n"/>
      <c r="GHU191" s="406" t="n"/>
      <c r="GHV191" s="406" t="n"/>
      <c r="GHW191" s="406" t="n"/>
      <c r="GHX191" s="406" t="n"/>
      <c r="GHY191" s="406" t="n"/>
      <c r="GHZ191" s="406" t="n"/>
      <c r="GIA191" s="406" t="n"/>
      <c r="GIB191" s="406" t="n"/>
      <c r="GIC191" s="406" t="n"/>
      <c r="GID191" s="406" t="n"/>
      <c r="GIE191" s="406" t="n"/>
      <c r="GIF191" s="406" t="n"/>
      <c r="GIG191" s="406" t="n"/>
      <c r="GIH191" s="406" t="n"/>
      <c r="GII191" s="406" t="n"/>
      <c r="GIJ191" s="406" t="n"/>
      <c r="GIK191" s="406" t="n"/>
      <c r="GIL191" s="406" t="n"/>
      <c r="GIM191" s="406" t="n"/>
      <c r="GIN191" s="406" t="n"/>
      <c r="GIO191" s="406" t="n"/>
      <c r="GIP191" s="406" t="n"/>
      <c r="GIQ191" s="406" t="n"/>
      <c r="GIR191" s="406" t="n"/>
      <c r="GIS191" s="406" t="n"/>
      <c r="GIT191" s="406" t="n"/>
      <c r="GIU191" s="406" t="n"/>
      <c r="GIV191" s="406" t="n"/>
      <c r="GIW191" s="406" t="n"/>
      <c r="GIX191" s="406" t="n"/>
      <c r="GIY191" s="406" t="n"/>
      <c r="GIZ191" s="406" t="n"/>
      <c r="GJA191" s="406" t="n"/>
      <c r="GJB191" s="406" t="n"/>
      <c r="GJC191" s="406" t="n"/>
      <c r="GJD191" s="406" t="n"/>
      <c r="GJE191" s="406" t="n"/>
      <c r="GJF191" s="406" t="n"/>
      <c r="GJG191" s="406" t="n"/>
      <c r="GJH191" s="406" t="n"/>
      <c r="GJI191" s="406" t="n"/>
      <c r="GJJ191" s="406" t="n"/>
      <c r="GJK191" s="406" t="n"/>
      <c r="GJL191" s="406" t="n"/>
      <c r="GJM191" s="406" t="n"/>
      <c r="GJN191" s="406" t="n"/>
      <c r="GJO191" s="406" t="n"/>
      <c r="GJP191" s="406" t="n"/>
      <c r="GJQ191" s="406" t="n"/>
      <c r="GJR191" s="406" t="n"/>
      <c r="GJS191" s="406" t="n"/>
      <c r="GJT191" s="406" t="n"/>
      <c r="GJU191" s="406" t="n"/>
      <c r="GJV191" s="406" t="n"/>
      <c r="GJW191" s="406" t="n"/>
      <c r="GJX191" s="406" t="n"/>
      <c r="GJY191" s="406" t="n"/>
      <c r="GJZ191" s="406" t="n"/>
      <c r="GKA191" s="406" t="n"/>
      <c r="GKB191" s="406" t="n"/>
      <c r="GKC191" s="406" t="n"/>
      <c r="GKD191" s="406" t="n"/>
      <c r="GKE191" s="406" t="n"/>
      <c r="GKF191" s="406" t="n"/>
      <c r="GKG191" s="406" t="n"/>
      <c r="GKH191" s="406" t="n"/>
      <c r="GKI191" s="406" t="n"/>
      <c r="GKJ191" s="406" t="n"/>
      <c r="GKK191" s="406" t="n"/>
      <c r="GKL191" s="406" t="n"/>
      <c r="GKM191" s="406" t="n"/>
      <c r="GKN191" s="406" t="n"/>
      <c r="GKO191" s="406" t="n"/>
      <c r="GKP191" s="406" t="n"/>
      <c r="GKQ191" s="406" t="n"/>
      <c r="GKR191" s="406" t="n"/>
      <c r="GKS191" s="406" t="n"/>
      <c r="GKT191" s="406" t="n"/>
      <c r="GKU191" s="406" t="n"/>
      <c r="GKV191" s="406" t="n"/>
      <c r="GKW191" s="406" t="n"/>
      <c r="GKX191" s="406" t="n"/>
      <c r="GKY191" s="406" t="n"/>
      <c r="GKZ191" s="406" t="n"/>
      <c r="GLA191" s="406" t="n"/>
      <c r="GLB191" s="406" t="n"/>
      <c r="GLC191" s="406" t="n"/>
      <c r="GLD191" s="406" t="n"/>
      <c r="GLE191" s="406" t="n"/>
      <c r="GLF191" s="406" t="n"/>
      <c r="GLG191" s="406" t="n"/>
      <c r="GLH191" s="406" t="n"/>
      <c r="GLI191" s="406" t="n"/>
      <c r="GLJ191" s="406" t="n"/>
      <c r="GLK191" s="406" t="n"/>
      <c r="GLL191" s="406" t="n"/>
      <c r="GLM191" s="406" t="n"/>
      <c r="GLN191" s="406" t="n"/>
      <c r="GLO191" s="406" t="n"/>
      <c r="GLP191" s="406" t="n"/>
      <c r="GLQ191" s="406" t="n"/>
      <c r="GLR191" s="406" t="n"/>
      <c r="GLS191" s="406" t="n"/>
      <c r="GLT191" s="406" t="n"/>
      <c r="GLU191" s="406" t="n"/>
      <c r="GLV191" s="406" t="n"/>
      <c r="GLW191" s="406" t="n"/>
      <c r="GLX191" s="406" t="n"/>
      <c r="GLY191" s="406" t="n"/>
      <c r="GLZ191" s="406" t="n"/>
      <c r="GMA191" s="406" t="n"/>
      <c r="GMB191" s="406" t="n"/>
      <c r="GMC191" s="406" t="n"/>
      <c r="GMD191" s="406" t="n"/>
      <c r="GME191" s="406" t="n"/>
      <c r="GMF191" s="406" t="n"/>
      <c r="GMG191" s="406" t="n"/>
      <c r="GMH191" s="406" t="n"/>
      <c r="GMI191" s="406" t="n"/>
      <c r="GMJ191" s="406" t="n"/>
      <c r="GMK191" s="406" t="n"/>
      <c r="GML191" s="406" t="n"/>
      <c r="GMM191" s="406" t="n"/>
      <c r="GMN191" s="406" t="n"/>
      <c r="GMO191" s="406" t="n"/>
      <c r="GMP191" s="406" t="n"/>
      <c r="GMQ191" s="406" t="n"/>
      <c r="GMR191" s="406" t="n"/>
      <c r="GMS191" s="406" t="n"/>
      <c r="GMT191" s="406" t="n"/>
      <c r="GMU191" s="406" t="n"/>
      <c r="GMV191" s="406" t="n"/>
      <c r="GMW191" s="406" t="n"/>
      <c r="GMX191" s="406" t="n"/>
      <c r="GMY191" s="406" t="n"/>
      <c r="GMZ191" s="406" t="n"/>
      <c r="GNA191" s="406" t="n"/>
      <c r="GNB191" s="406" t="n"/>
      <c r="GNC191" s="406" t="n"/>
      <c r="GND191" s="406" t="n"/>
      <c r="GNE191" s="406" t="n"/>
      <c r="GNF191" s="406" t="n"/>
      <c r="GNG191" s="406" t="n"/>
      <c r="GNH191" s="406" t="n"/>
      <c r="GNI191" s="406" t="n"/>
      <c r="GNJ191" s="406" t="n"/>
      <c r="GNK191" s="406" t="n"/>
      <c r="GNL191" s="406" t="n"/>
      <c r="GNM191" s="406" t="n"/>
      <c r="GNN191" s="406" t="n"/>
      <c r="GNO191" s="406" t="n"/>
      <c r="GNP191" s="406" t="n"/>
      <c r="GNQ191" s="406" t="n"/>
      <c r="GNR191" s="406" t="n"/>
      <c r="GNS191" s="406" t="n"/>
      <c r="GNT191" s="406" t="n"/>
      <c r="GNU191" s="406" t="n"/>
      <c r="GNV191" s="406" t="n"/>
      <c r="GNW191" s="406" t="n"/>
      <c r="GNX191" s="406" t="n"/>
      <c r="GNY191" s="406" t="n"/>
      <c r="GNZ191" s="406" t="n"/>
      <c r="GOA191" s="406" t="n"/>
      <c r="GOB191" s="406" t="n"/>
      <c r="GOC191" s="406" t="n"/>
      <c r="GOD191" s="406" t="n"/>
      <c r="GOE191" s="406" t="n"/>
      <c r="GOF191" s="406" t="n"/>
      <c r="GOG191" s="406" t="n"/>
      <c r="GOH191" s="406" t="n"/>
      <c r="GOI191" s="406" t="n"/>
      <c r="GOJ191" s="406" t="n"/>
      <c r="GOK191" s="406" t="n"/>
      <c r="GOL191" s="406" t="n"/>
      <c r="GOM191" s="406" t="n"/>
      <c r="GON191" s="406" t="n"/>
      <c r="GOO191" s="406" t="n"/>
      <c r="GOP191" s="406" t="n"/>
      <c r="GOQ191" s="406" t="n"/>
      <c r="GOR191" s="406" t="n"/>
      <c r="GOS191" s="406" t="n"/>
      <c r="GOT191" s="406" t="n"/>
      <c r="GOU191" s="406" t="n"/>
      <c r="GOV191" s="406" t="n"/>
      <c r="GOW191" s="406" t="n"/>
      <c r="GOX191" s="406" t="n"/>
      <c r="GOY191" s="406" t="n"/>
      <c r="GOZ191" s="406" t="n"/>
      <c r="GPA191" s="406" t="n"/>
      <c r="GPB191" s="406" t="n"/>
      <c r="GPC191" s="406" t="n"/>
      <c r="GPD191" s="406" t="n"/>
      <c r="GPE191" s="406" t="n"/>
      <c r="GPF191" s="406" t="n"/>
      <c r="GPG191" s="406" t="n"/>
      <c r="GPH191" s="406" t="n"/>
      <c r="GPI191" s="406" t="n"/>
      <c r="GPJ191" s="406" t="n"/>
      <c r="GPK191" s="406" t="n"/>
      <c r="GPL191" s="406" t="n"/>
      <c r="GPM191" s="406" t="n"/>
      <c r="GPN191" s="406" t="n"/>
      <c r="GPO191" s="406" t="n"/>
      <c r="GPP191" s="406" t="n"/>
      <c r="GPQ191" s="406" t="n"/>
      <c r="GPR191" s="406" t="n"/>
      <c r="GPS191" s="406" t="n"/>
      <c r="GPT191" s="406" t="n"/>
      <c r="GPU191" s="406" t="n"/>
      <c r="GPV191" s="406" t="n"/>
      <c r="GPW191" s="406" t="n"/>
      <c r="GPX191" s="406" t="n"/>
      <c r="GPY191" s="406" t="n"/>
      <c r="GPZ191" s="406" t="n"/>
      <c r="GQA191" s="406" t="n"/>
      <c r="GQB191" s="406" t="n"/>
      <c r="GQC191" s="406" t="n"/>
      <c r="GQD191" s="406" t="n"/>
      <c r="GQE191" s="406" t="n"/>
      <c r="GQF191" s="406" t="n"/>
      <c r="GQG191" s="406" t="n"/>
      <c r="GQH191" s="406" t="n"/>
      <c r="GQI191" s="406" t="n"/>
      <c r="GQJ191" s="406" t="n"/>
      <c r="GQK191" s="406" t="n"/>
      <c r="GQL191" s="406" t="n"/>
      <c r="GQM191" s="406" t="n"/>
      <c r="GQN191" s="406" t="n"/>
      <c r="GQO191" s="406" t="n"/>
      <c r="GQP191" s="406" t="n"/>
      <c r="GQQ191" s="406" t="n"/>
      <c r="GQR191" s="406" t="n"/>
      <c r="GQS191" s="406" t="n"/>
      <c r="GQT191" s="406" t="n"/>
      <c r="GQU191" s="406" t="n"/>
      <c r="GQV191" s="406" t="n"/>
      <c r="GQW191" s="406" t="n"/>
      <c r="GQX191" s="406" t="n"/>
      <c r="GQY191" s="406" t="n"/>
      <c r="GQZ191" s="406" t="n"/>
      <c r="GRA191" s="406" t="n"/>
      <c r="GRB191" s="406" t="n"/>
      <c r="GRC191" s="406" t="n"/>
      <c r="GRD191" s="406" t="n"/>
      <c r="GRE191" s="406" t="n"/>
      <c r="GRF191" s="406" t="n"/>
      <c r="GRG191" s="406" t="n"/>
      <c r="GRH191" s="406" t="n"/>
      <c r="GRI191" s="406" t="n"/>
      <c r="GRJ191" s="406" t="n"/>
      <c r="GRK191" s="406" t="n"/>
      <c r="GRL191" s="406" t="n"/>
      <c r="GRM191" s="406" t="n"/>
      <c r="GRN191" s="406" t="n"/>
      <c r="GRO191" s="406" t="n"/>
      <c r="GRP191" s="406" t="n"/>
      <c r="GRQ191" s="406" t="n"/>
      <c r="GRR191" s="406" t="n"/>
      <c r="GRS191" s="406" t="n"/>
      <c r="GRT191" s="406" t="n"/>
      <c r="GRU191" s="406" t="n"/>
      <c r="GRV191" s="406" t="n"/>
      <c r="GRW191" s="406" t="n"/>
      <c r="GRX191" s="406" t="n"/>
      <c r="GRY191" s="406" t="n"/>
      <c r="GRZ191" s="406" t="n"/>
      <c r="GSA191" s="406" t="n"/>
      <c r="GSB191" s="406" t="n"/>
      <c r="GSC191" s="406" t="n"/>
      <c r="GSD191" s="406" t="n"/>
      <c r="GSE191" s="406" t="n"/>
      <c r="GSF191" s="406" t="n"/>
      <c r="GSG191" s="406" t="n"/>
      <c r="GSH191" s="406" t="n"/>
      <c r="GSI191" s="406" t="n"/>
      <c r="GSJ191" s="406" t="n"/>
      <c r="GSK191" s="406" t="n"/>
      <c r="GSL191" s="406" t="n"/>
      <c r="GSM191" s="406" t="n"/>
      <c r="GSN191" s="406" t="n"/>
      <c r="GSO191" s="406" t="n"/>
      <c r="GSP191" s="406" t="n"/>
      <c r="GSQ191" s="406" t="n"/>
      <c r="GSR191" s="406" t="n"/>
      <c r="GSS191" s="406" t="n"/>
      <c r="GST191" s="406" t="n"/>
      <c r="GSU191" s="406" t="n"/>
      <c r="GSV191" s="406" t="n"/>
      <c r="GSW191" s="406" t="n"/>
      <c r="GSX191" s="406" t="n"/>
      <c r="GSY191" s="406" t="n"/>
      <c r="GSZ191" s="406" t="n"/>
      <c r="GTA191" s="406" t="n"/>
      <c r="GTB191" s="406" t="n"/>
      <c r="GTC191" s="406" t="n"/>
      <c r="GTD191" s="406" t="n"/>
      <c r="GTE191" s="406" t="n"/>
      <c r="GTF191" s="406" t="n"/>
      <c r="GTG191" s="406" t="n"/>
      <c r="GTH191" s="406" t="n"/>
      <c r="GTI191" s="406" t="n"/>
      <c r="GTJ191" s="406" t="n"/>
      <c r="GTK191" s="406" t="n"/>
      <c r="GTL191" s="406" t="n"/>
      <c r="GTM191" s="406" t="n"/>
      <c r="GTN191" s="406" t="n"/>
      <c r="GTO191" s="406" t="n"/>
      <c r="GTP191" s="406" t="n"/>
      <c r="GTQ191" s="406" t="n"/>
      <c r="GTR191" s="406" t="n"/>
      <c r="GTS191" s="406" t="n"/>
      <c r="GTT191" s="406" t="n"/>
      <c r="GTU191" s="406" t="n"/>
      <c r="GTV191" s="406" t="n"/>
      <c r="GTW191" s="406" t="n"/>
      <c r="GTX191" s="406" t="n"/>
      <c r="GTY191" s="406" t="n"/>
      <c r="GTZ191" s="406" t="n"/>
      <c r="GUA191" s="406" t="n"/>
      <c r="GUB191" s="406" t="n"/>
      <c r="GUC191" s="406" t="n"/>
      <c r="GUD191" s="406" t="n"/>
      <c r="GUE191" s="406" t="n"/>
      <c r="GUF191" s="406" t="n"/>
      <c r="GUG191" s="406" t="n"/>
      <c r="GUH191" s="406" t="n"/>
      <c r="GUI191" s="406" t="n"/>
      <c r="GUJ191" s="406" t="n"/>
      <c r="GUK191" s="406" t="n"/>
      <c r="GUL191" s="406" t="n"/>
      <c r="GUM191" s="406" t="n"/>
      <c r="GUN191" s="406" t="n"/>
      <c r="GUO191" s="406" t="n"/>
      <c r="GUP191" s="406" t="n"/>
      <c r="GUQ191" s="406" t="n"/>
      <c r="GUR191" s="406" t="n"/>
      <c r="GUS191" s="406" t="n"/>
      <c r="GUT191" s="406" t="n"/>
      <c r="GUU191" s="406" t="n"/>
      <c r="GUV191" s="406" t="n"/>
      <c r="GUW191" s="406" t="n"/>
      <c r="GUX191" s="406" t="n"/>
      <c r="GUY191" s="406" t="n"/>
      <c r="GUZ191" s="406" t="n"/>
      <c r="GVA191" s="406" t="n"/>
      <c r="GVB191" s="406" t="n"/>
      <c r="GVC191" s="406" t="n"/>
      <c r="GVD191" s="406" t="n"/>
      <c r="GVE191" s="406" t="n"/>
      <c r="GVF191" s="406" t="n"/>
      <c r="GVG191" s="406" t="n"/>
      <c r="GVH191" s="406" t="n"/>
      <c r="GVI191" s="406" t="n"/>
      <c r="GVJ191" s="406" t="n"/>
      <c r="GVK191" s="406" t="n"/>
      <c r="GVL191" s="406" t="n"/>
      <c r="GVM191" s="406" t="n"/>
      <c r="GVN191" s="406" t="n"/>
      <c r="GVO191" s="406" t="n"/>
      <c r="GVP191" s="406" t="n"/>
      <c r="GVQ191" s="406" t="n"/>
      <c r="GVR191" s="406" t="n"/>
      <c r="GVS191" s="406" t="n"/>
      <c r="GVT191" s="406" t="n"/>
      <c r="GVU191" s="406" t="n"/>
      <c r="GVV191" s="406" t="n"/>
      <c r="GVW191" s="406" t="n"/>
      <c r="GVX191" s="406" t="n"/>
      <c r="GVY191" s="406" t="n"/>
      <c r="GVZ191" s="406" t="n"/>
      <c r="GWA191" s="406" t="n"/>
      <c r="GWB191" s="406" t="n"/>
      <c r="GWC191" s="406" t="n"/>
      <c r="GWD191" s="406" t="n"/>
      <c r="GWE191" s="406" t="n"/>
      <c r="GWF191" s="406" t="n"/>
      <c r="GWG191" s="406" t="n"/>
      <c r="GWH191" s="406" t="n"/>
      <c r="GWI191" s="406" t="n"/>
      <c r="GWJ191" s="406" t="n"/>
      <c r="GWK191" s="406" t="n"/>
      <c r="GWL191" s="406" t="n"/>
      <c r="GWM191" s="406" t="n"/>
      <c r="GWN191" s="406" t="n"/>
      <c r="GWO191" s="406" t="n"/>
      <c r="GWP191" s="406" t="n"/>
      <c r="GWQ191" s="406" t="n"/>
      <c r="GWR191" s="406" t="n"/>
      <c r="GWS191" s="406" t="n"/>
      <c r="GWT191" s="406" t="n"/>
      <c r="GWU191" s="406" t="n"/>
      <c r="GWV191" s="406" t="n"/>
      <c r="GWW191" s="406" t="n"/>
      <c r="GWX191" s="406" t="n"/>
      <c r="GWY191" s="406" t="n"/>
      <c r="GWZ191" s="406" t="n"/>
      <c r="GXA191" s="406" t="n"/>
      <c r="GXB191" s="406" t="n"/>
      <c r="GXC191" s="406" t="n"/>
      <c r="GXD191" s="406" t="n"/>
      <c r="GXE191" s="406" t="n"/>
      <c r="GXF191" s="406" t="n"/>
      <c r="GXG191" s="406" t="n"/>
      <c r="GXH191" s="406" t="n"/>
      <c r="GXI191" s="406" t="n"/>
      <c r="GXJ191" s="406" t="n"/>
      <c r="GXK191" s="406" t="n"/>
      <c r="GXL191" s="406" t="n"/>
      <c r="GXM191" s="406" t="n"/>
      <c r="GXN191" s="406" t="n"/>
      <c r="GXO191" s="406" t="n"/>
      <c r="GXP191" s="406" t="n"/>
      <c r="GXQ191" s="406" t="n"/>
      <c r="GXR191" s="406" t="n"/>
      <c r="GXS191" s="406" t="n"/>
      <c r="GXT191" s="406" t="n"/>
      <c r="GXU191" s="406" t="n"/>
      <c r="GXV191" s="406" t="n"/>
      <c r="GXW191" s="406" t="n"/>
      <c r="GXX191" s="406" t="n"/>
      <c r="GXY191" s="406" t="n"/>
      <c r="GXZ191" s="406" t="n"/>
      <c r="GYA191" s="406" t="n"/>
      <c r="GYB191" s="406" t="n"/>
      <c r="GYC191" s="406" t="n"/>
      <c r="GYD191" s="406" t="n"/>
      <c r="GYE191" s="406" t="n"/>
      <c r="GYF191" s="406" t="n"/>
      <c r="GYG191" s="406" t="n"/>
      <c r="GYH191" s="406" t="n"/>
      <c r="GYI191" s="406" t="n"/>
      <c r="GYJ191" s="406" t="n"/>
      <c r="GYK191" s="406" t="n"/>
      <c r="GYL191" s="406" t="n"/>
      <c r="GYM191" s="406" t="n"/>
      <c r="GYN191" s="406" t="n"/>
      <c r="GYO191" s="406" t="n"/>
      <c r="GYP191" s="406" t="n"/>
      <c r="GYQ191" s="406" t="n"/>
      <c r="GYR191" s="406" t="n"/>
      <c r="GYS191" s="406" t="n"/>
      <c r="GYT191" s="406" t="n"/>
      <c r="GYU191" s="406" t="n"/>
      <c r="GYV191" s="406" t="n"/>
      <c r="GYW191" s="406" t="n"/>
      <c r="GYX191" s="406" t="n"/>
      <c r="GYY191" s="406" t="n"/>
      <c r="GYZ191" s="406" t="n"/>
      <c r="GZA191" s="406" t="n"/>
      <c r="GZB191" s="406" t="n"/>
      <c r="GZC191" s="406" t="n"/>
      <c r="GZD191" s="406" t="n"/>
      <c r="GZE191" s="406" t="n"/>
      <c r="GZF191" s="406" t="n"/>
      <c r="GZG191" s="406" t="n"/>
      <c r="GZH191" s="406" t="n"/>
      <c r="GZI191" s="406" t="n"/>
      <c r="GZJ191" s="406" t="n"/>
      <c r="GZK191" s="406" t="n"/>
      <c r="GZL191" s="406" t="n"/>
      <c r="GZM191" s="406" t="n"/>
      <c r="GZN191" s="406" t="n"/>
      <c r="GZO191" s="406" t="n"/>
      <c r="GZP191" s="406" t="n"/>
      <c r="GZQ191" s="406" t="n"/>
      <c r="GZR191" s="406" t="n"/>
      <c r="GZS191" s="406" t="n"/>
      <c r="GZT191" s="406" t="n"/>
      <c r="GZU191" s="406" t="n"/>
      <c r="GZV191" s="406" t="n"/>
      <c r="GZW191" s="406" t="n"/>
      <c r="GZX191" s="406" t="n"/>
      <c r="GZY191" s="406" t="n"/>
      <c r="GZZ191" s="406" t="n"/>
      <c r="HAA191" s="406" t="n"/>
      <c r="HAB191" s="406" t="n"/>
      <c r="HAC191" s="406" t="n"/>
      <c r="HAD191" s="406" t="n"/>
      <c r="HAE191" s="406" t="n"/>
      <c r="HAF191" s="406" t="n"/>
      <c r="HAG191" s="406" t="n"/>
      <c r="HAH191" s="406" t="n"/>
      <c r="HAI191" s="406" t="n"/>
      <c r="HAJ191" s="406" t="n"/>
      <c r="HAK191" s="406" t="n"/>
      <c r="HAL191" s="406" t="n"/>
      <c r="HAM191" s="406" t="n"/>
      <c r="HAN191" s="406" t="n"/>
      <c r="HAO191" s="406" t="n"/>
      <c r="HAP191" s="406" t="n"/>
      <c r="HAQ191" s="406" t="n"/>
      <c r="HAR191" s="406" t="n"/>
      <c r="HAS191" s="406" t="n"/>
      <c r="HAT191" s="406" t="n"/>
      <c r="HAU191" s="406" t="n"/>
      <c r="HAV191" s="406" t="n"/>
      <c r="HAW191" s="406" t="n"/>
      <c r="HAX191" s="406" t="n"/>
      <c r="HAY191" s="406" t="n"/>
      <c r="HAZ191" s="406" t="n"/>
      <c r="HBA191" s="406" t="n"/>
      <c r="HBB191" s="406" t="n"/>
      <c r="HBC191" s="406" t="n"/>
      <c r="HBD191" s="406" t="n"/>
      <c r="HBE191" s="406" t="n"/>
      <c r="HBF191" s="406" t="n"/>
      <c r="HBG191" s="406" t="n"/>
      <c r="HBH191" s="406" t="n"/>
      <c r="HBI191" s="406" t="n"/>
      <c r="HBJ191" s="406" t="n"/>
      <c r="HBK191" s="406" t="n"/>
      <c r="HBL191" s="406" t="n"/>
      <c r="HBM191" s="406" t="n"/>
      <c r="HBN191" s="406" t="n"/>
      <c r="HBO191" s="406" t="n"/>
      <c r="HBP191" s="406" t="n"/>
      <c r="HBQ191" s="406" t="n"/>
      <c r="HBR191" s="406" t="n"/>
      <c r="HBS191" s="406" t="n"/>
      <c r="HBT191" s="406" t="n"/>
      <c r="HBU191" s="406" t="n"/>
      <c r="HBV191" s="406" t="n"/>
      <c r="HBW191" s="406" t="n"/>
      <c r="HBX191" s="406" t="n"/>
      <c r="HBY191" s="406" t="n"/>
      <c r="HBZ191" s="406" t="n"/>
      <c r="HCA191" s="406" t="n"/>
      <c r="HCB191" s="406" t="n"/>
      <c r="HCC191" s="406" t="n"/>
      <c r="HCD191" s="406" t="n"/>
      <c r="HCE191" s="406" t="n"/>
      <c r="HCF191" s="406" t="n"/>
      <c r="HCG191" s="406" t="n"/>
      <c r="HCH191" s="406" t="n"/>
      <c r="HCI191" s="406" t="n"/>
      <c r="HCJ191" s="406" t="n"/>
      <c r="HCK191" s="406" t="n"/>
      <c r="HCL191" s="406" t="n"/>
      <c r="HCM191" s="406" t="n"/>
      <c r="HCN191" s="406" t="n"/>
      <c r="HCO191" s="406" t="n"/>
      <c r="HCP191" s="406" t="n"/>
      <c r="HCQ191" s="406" t="n"/>
      <c r="HCR191" s="406" t="n"/>
      <c r="HCS191" s="406" t="n"/>
      <c r="HCT191" s="406" t="n"/>
      <c r="HCU191" s="406" t="n"/>
      <c r="HCV191" s="406" t="n"/>
      <c r="HCW191" s="406" t="n"/>
      <c r="HCX191" s="406" t="n"/>
      <c r="HCY191" s="406" t="n"/>
      <c r="HCZ191" s="406" t="n"/>
      <c r="HDA191" s="406" t="n"/>
      <c r="HDB191" s="406" t="n"/>
      <c r="HDC191" s="406" t="n"/>
      <c r="HDD191" s="406" t="n"/>
      <c r="HDE191" s="406" t="n"/>
      <c r="HDF191" s="406" t="n"/>
      <c r="HDG191" s="406" t="n"/>
      <c r="HDH191" s="406" t="n"/>
      <c r="HDI191" s="406" t="n"/>
      <c r="HDJ191" s="406" t="n"/>
      <c r="HDK191" s="406" t="n"/>
      <c r="HDL191" s="406" t="n"/>
      <c r="HDM191" s="406" t="n"/>
      <c r="HDN191" s="406" t="n"/>
      <c r="HDO191" s="406" t="n"/>
      <c r="HDP191" s="406" t="n"/>
      <c r="HDQ191" s="406" t="n"/>
      <c r="HDR191" s="406" t="n"/>
      <c r="HDS191" s="406" t="n"/>
      <c r="HDT191" s="406" t="n"/>
      <c r="HDU191" s="406" t="n"/>
      <c r="HDV191" s="406" t="n"/>
      <c r="HDW191" s="406" t="n"/>
      <c r="HDX191" s="406" t="n"/>
      <c r="HDY191" s="406" t="n"/>
      <c r="HDZ191" s="406" t="n"/>
      <c r="HEA191" s="406" t="n"/>
      <c r="HEB191" s="406" t="n"/>
      <c r="HEC191" s="406" t="n"/>
      <c r="HED191" s="406" t="n"/>
      <c r="HEE191" s="406" t="n"/>
      <c r="HEF191" s="406" t="n"/>
      <c r="HEG191" s="406" t="n"/>
      <c r="HEH191" s="406" t="n"/>
      <c r="HEI191" s="406" t="n"/>
      <c r="HEJ191" s="406" t="n"/>
      <c r="HEK191" s="406" t="n"/>
      <c r="HEL191" s="406" t="n"/>
      <c r="HEM191" s="406" t="n"/>
      <c r="HEN191" s="406" t="n"/>
      <c r="HEO191" s="406" t="n"/>
      <c r="HEP191" s="406" t="n"/>
      <c r="HEQ191" s="406" t="n"/>
      <c r="HER191" s="406" t="n"/>
      <c r="HES191" s="406" t="n"/>
      <c r="HET191" s="406" t="n"/>
      <c r="HEU191" s="406" t="n"/>
      <c r="HEV191" s="406" t="n"/>
      <c r="HEW191" s="406" t="n"/>
      <c r="HEX191" s="406" t="n"/>
      <c r="HEY191" s="406" t="n"/>
      <c r="HEZ191" s="406" t="n"/>
      <c r="HFA191" s="406" t="n"/>
      <c r="HFB191" s="406" t="n"/>
      <c r="HFC191" s="406" t="n"/>
      <c r="HFD191" s="406" t="n"/>
      <c r="HFE191" s="406" t="n"/>
      <c r="HFF191" s="406" t="n"/>
      <c r="HFG191" s="406" t="n"/>
      <c r="HFH191" s="406" t="n"/>
      <c r="HFI191" s="406" t="n"/>
      <c r="HFJ191" s="406" t="n"/>
      <c r="HFK191" s="406" t="n"/>
      <c r="HFL191" s="406" t="n"/>
      <c r="HFM191" s="406" t="n"/>
      <c r="HFN191" s="406" t="n"/>
      <c r="HFO191" s="406" t="n"/>
      <c r="HFP191" s="406" t="n"/>
      <c r="HFQ191" s="406" t="n"/>
      <c r="HFR191" s="406" t="n"/>
      <c r="HFS191" s="406" t="n"/>
      <c r="HFT191" s="406" t="n"/>
      <c r="HFU191" s="406" t="n"/>
      <c r="HFV191" s="406" t="n"/>
      <c r="HFW191" s="406" t="n"/>
      <c r="HFX191" s="406" t="n"/>
      <c r="HFY191" s="406" t="n"/>
      <c r="HFZ191" s="406" t="n"/>
      <c r="HGA191" s="406" t="n"/>
      <c r="HGB191" s="406" t="n"/>
      <c r="HGC191" s="406" t="n"/>
      <c r="HGD191" s="406" t="n"/>
      <c r="HGE191" s="406" t="n"/>
      <c r="HGF191" s="406" t="n"/>
      <c r="HGG191" s="406" t="n"/>
      <c r="HGH191" s="406" t="n"/>
      <c r="HGI191" s="406" t="n"/>
      <c r="HGJ191" s="406" t="n"/>
      <c r="HGK191" s="406" t="n"/>
      <c r="HGL191" s="406" t="n"/>
      <c r="HGM191" s="406" t="n"/>
      <c r="HGN191" s="406" t="n"/>
      <c r="HGO191" s="406" t="n"/>
      <c r="HGP191" s="406" t="n"/>
      <c r="HGQ191" s="406" t="n"/>
      <c r="HGR191" s="406" t="n"/>
      <c r="HGS191" s="406" t="n"/>
      <c r="HGT191" s="406" t="n"/>
      <c r="HGU191" s="406" t="n"/>
      <c r="HGV191" s="406" t="n"/>
      <c r="HGW191" s="406" t="n"/>
      <c r="HGX191" s="406" t="n"/>
      <c r="HGY191" s="406" t="n"/>
      <c r="HGZ191" s="406" t="n"/>
      <c r="HHA191" s="406" t="n"/>
      <c r="HHB191" s="406" t="n"/>
      <c r="HHC191" s="406" t="n"/>
      <c r="HHD191" s="406" t="n"/>
      <c r="HHE191" s="406" t="n"/>
      <c r="HHF191" s="406" t="n"/>
      <c r="HHG191" s="406" t="n"/>
      <c r="HHH191" s="406" t="n"/>
      <c r="HHI191" s="406" t="n"/>
      <c r="HHJ191" s="406" t="n"/>
      <c r="HHK191" s="406" t="n"/>
      <c r="HHL191" s="406" t="n"/>
      <c r="HHM191" s="406" t="n"/>
      <c r="HHN191" s="406" t="n"/>
      <c r="HHO191" s="406" t="n"/>
      <c r="HHP191" s="406" t="n"/>
      <c r="HHQ191" s="406" t="n"/>
      <c r="HHR191" s="406" t="n"/>
      <c r="HHS191" s="406" t="n"/>
      <c r="HHT191" s="406" t="n"/>
      <c r="HHU191" s="406" t="n"/>
      <c r="HHV191" s="406" t="n"/>
      <c r="HHW191" s="406" t="n"/>
      <c r="HHX191" s="406" t="n"/>
      <c r="HHY191" s="406" t="n"/>
      <c r="HHZ191" s="406" t="n"/>
      <c r="HIA191" s="406" t="n"/>
      <c r="HIB191" s="406" t="n"/>
      <c r="HIC191" s="406" t="n"/>
      <c r="HID191" s="406" t="n"/>
      <c r="HIE191" s="406" t="n"/>
      <c r="HIF191" s="406" t="n"/>
      <c r="HIG191" s="406" t="n"/>
      <c r="HIH191" s="406" t="n"/>
      <c r="HII191" s="406" t="n"/>
      <c r="HIJ191" s="406" t="n"/>
      <c r="HIK191" s="406" t="n"/>
      <c r="HIL191" s="406" t="n"/>
      <c r="HIM191" s="406" t="n"/>
      <c r="HIN191" s="406" t="n"/>
      <c r="HIO191" s="406" t="n"/>
      <c r="HIP191" s="406" t="n"/>
      <c r="HIQ191" s="406" t="n"/>
      <c r="HIR191" s="406" t="n"/>
      <c r="HIS191" s="406" t="n"/>
      <c r="HIT191" s="406" t="n"/>
      <c r="HIU191" s="406" t="n"/>
      <c r="HIV191" s="406" t="n"/>
      <c r="HIW191" s="406" t="n"/>
      <c r="HIX191" s="406" t="n"/>
      <c r="HIY191" s="406" t="n"/>
      <c r="HIZ191" s="406" t="n"/>
      <c r="HJA191" s="406" t="n"/>
      <c r="HJB191" s="406" t="n"/>
      <c r="HJC191" s="406" t="n"/>
      <c r="HJD191" s="406" t="n"/>
      <c r="HJE191" s="406" t="n"/>
      <c r="HJF191" s="406" t="n"/>
      <c r="HJG191" s="406" t="n"/>
      <c r="HJH191" s="406" t="n"/>
      <c r="HJI191" s="406" t="n"/>
      <c r="HJJ191" s="406" t="n"/>
      <c r="HJK191" s="406" t="n"/>
      <c r="HJL191" s="406" t="n"/>
      <c r="HJM191" s="406" t="n"/>
      <c r="HJN191" s="406" t="n"/>
      <c r="HJO191" s="406" t="n"/>
      <c r="HJP191" s="406" t="n"/>
      <c r="HJQ191" s="406" t="n"/>
      <c r="HJR191" s="406" t="n"/>
      <c r="HJS191" s="406" t="n"/>
      <c r="HJT191" s="406" t="n"/>
      <c r="HJU191" s="406" t="n"/>
      <c r="HJV191" s="406" t="n"/>
      <c r="HJW191" s="406" t="n"/>
      <c r="HJX191" s="406" t="n"/>
      <c r="HJY191" s="406" t="n"/>
      <c r="HJZ191" s="406" t="n"/>
      <c r="HKA191" s="406" t="n"/>
      <c r="HKB191" s="406" t="n"/>
      <c r="HKC191" s="406" t="n"/>
      <c r="HKD191" s="406" t="n"/>
      <c r="HKE191" s="406" t="n"/>
      <c r="HKF191" s="406" t="n"/>
      <c r="HKG191" s="406" t="n"/>
      <c r="HKH191" s="406" t="n"/>
      <c r="HKI191" s="406" t="n"/>
      <c r="HKJ191" s="406" t="n"/>
      <c r="HKK191" s="406" t="n"/>
      <c r="HKL191" s="406" t="n"/>
      <c r="HKM191" s="406" t="n"/>
      <c r="HKN191" s="406" t="n"/>
      <c r="HKO191" s="406" t="n"/>
      <c r="HKP191" s="406" t="n"/>
      <c r="HKQ191" s="406" t="n"/>
      <c r="HKR191" s="406" t="n"/>
      <c r="HKS191" s="406" t="n"/>
      <c r="HKT191" s="406" t="n"/>
      <c r="HKU191" s="406" t="n"/>
      <c r="HKV191" s="406" t="n"/>
      <c r="HKW191" s="406" t="n"/>
      <c r="HKX191" s="406" t="n"/>
      <c r="HKY191" s="406" t="n"/>
      <c r="HKZ191" s="406" t="n"/>
      <c r="HLA191" s="406" t="n"/>
      <c r="HLB191" s="406" t="n"/>
      <c r="HLC191" s="406" t="n"/>
      <c r="HLD191" s="406" t="n"/>
      <c r="HLE191" s="406" t="n"/>
      <c r="HLF191" s="406" t="n"/>
      <c r="HLG191" s="406" t="n"/>
      <c r="HLH191" s="406" t="n"/>
      <c r="HLI191" s="406" t="n"/>
      <c r="HLJ191" s="406" t="n"/>
      <c r="HLK191" s="406" t="n"/>
      <c r="HLL191" s="406" t="n"/>
      <c r="HLM191" s="406" t="n"/>
      <c r="HLN191" s="406" t="n"/>
      <c r="HLO191" s="406" t="n"/>
      <c r="HLP191" s="406" t="n"/>
      <c r="HLQ191" s="406" t="n"/>
      <c r="HLR191" s="406" t="n"/>
      <c r="HLS191" s="406" t="n"/>
      <c r="HLT191" s="406" t="n"/>
      <c r="HLU191" s="406" t="n"/>
      <c r="HLV191" s="406" t="n"/>
      <c r="HLW191" s="406" t="n"/>
      <c r="HLX191" s="406" t="n"/>
      <c r="HLY191" s="406" t="n"/>
      <c r="HLZ191" s="406" t="n"/>
      <c r="HMA191" s="406" t="n"/>
      <c r="HMB191" s="406" t="n"/>
      <c r="HMC191" s="406" t="n"/>
      <c r="HMD191" s="406" t="n"/>
      <c r="HME191" s="406" t="n"/>
      <c r="HMF191" s="406" t="n"/>
      <c r="HMG191" s="406" t="n"/>
      <c r="HMH191" s="406" t="n"/>
      <c r="HMI191" s="406" t="n"/>
      <c r="HMJ191" s="406" t="n"/>
      <c r="HMK191" s="406" t="n"/>
      <c r="HML191" s="406" t="n"/>
      <c r="HMM191" s="406" t="n"/>
      <c r="HMN191" s="406" t="n"/>
      <c r="HMO191" s="406" t="n"/>
      <c r="HMP191" s="406" t="n"/>
      <c r="HMQ191" s="406" t="n"/>
      <c r="HMR191" s="406" t="n"/>
      <c r="HMS191" s="406" t="n"/>
      <c r="HMT191" s="406" t="n"/>
      <c r="HMU191" s="406" t="n"/>
      <c r="HMV191" s="406" t="n"/>
      <c r="HMW191" s="406" t="n"/>
      <c r="HMX191" s="406" t="n"/>
      <c r="HMY191" s="406" t="n"/>
      <c r="HMZ191" s="406" t="n"/>
      <c r="HNA191" s="406" t="n"/>
      <c r="HNB191" s="406" t="n"/>
      <c r="HNC191" s="406" t="n"/>
      <c r="HND191" s="406" t="n"/>
      <c r="HNE191" s="406" t="n"/>
      <c r="HNF191" s="406" t="n"/>
      <c r="HNG191" s="406" t="n"/>
      <c r="HNH191" s="406" t="n"/>
      <c r="HNI191" s="406" t="n"/>
      <c r="HNJ191" s="406" t="n"/>
      <c r="HNK191" s="406" t="n"/>
      <c r="HNL191" s="406" t="n"/>
      <c r="HNM191" s="406" t="n"/>
      <c r="HNN191" s="406" t="n"/>
      <c r="HNO191" s="406" t="n"/>
      <c r="HNP191" s="406" t="n"/>
      <c r="HNQ191" s="406" t="n"/>
      <c r="HNR191" s="406" t="n"/>
      <c r="HNS191" s="406" t="n"/>
      <c r="HNT191" s="406" t="n"/>
      <c r="HNU191" s="406" t="n"/>
      <c r="HNV191" s="406" t="n"/>
      <c r="HNW191" s="406" t="n"/>
      <c r="HNX191" s="406" t="n"/>
      <c r="HNY191" s="406" t="n"/>
      <c r="HNZ191" s="406" t="n"/>
      <c r="HOA191" s="406" t="n"/>
      <c r="HOB191" s="406" t="n"/>
      <c r="HOC191" s="406" t="n"/>
      <c r="HOD191" s="406" t="n"/>
      <c r="HOE191" s="406" t="n"/>
      <c r="HOF191" s="406" t="n"/>
      <c r="HOG191" s="406" t="n"/>
      <c r="HOH191" s="406" t="n"/>
      <c r="HOI191" s="406" t="n"/>
      <c r="HOJ191" s="406" t="n"/>
      <c r="HOK191" s="406" t="n"/>
      <c r="HOL191" s="406" t="n"/>
      <c r="HOM191" s="406" t="n"/>
      <c r="HON191" s="406" t="n"/>
      <c r="HOO191" s="406" t="n"/>
      <c r="HOP191" s="406" t="n"/>
      <c r="HOQ191" s="406" t="n"/>
      <c r="HOR191" s="406" t="n"/>
      <c r="HOS191" s="406" t="n"/>
      <c r="HOT191" s="406" t="n"/>
      <c r="HOU191" s="406" t="n"/>
      <c r="HOV191" s="406" t="n"/>
      <c r="HOW191" s="406" t="n"/>
      <c r="HOX191" s="406" t="n"/>
      <c r="HOY191" s="406" t="n"/>
      <c r="HOZ191" s="406" t="n"/>
      <c r="HPA191" s="406" t="n"/>
      <c r="HPB191" s="406" t="n"/>
      <c r="HPC191" s="406" t="n"/>
      <c r="HPD191" s="406" t="n"/>
      <c r="HPE191" s="406" t="n"/>
      <c r="HPF191" s="406" t="n"/>
      <c r="HPG191" s="406" t="n"/>
      <c r="HPH191" s="406" t="n"/>
      <c r="HPI191" s="406" t="n"/>
      <c r="HPJ191" s="406" t="n"/>
      <c r="HPK191" s="406" t="n"/>
      <c r="HPL191" s="406" t="n"/>
      <c r="HPM191" s="406" t="n"/>
      <c r="HPN191" s="406" t="n"/>
      <c r="HPO191" s="406" t="n"/>
      <c r="HPP191" s="406" t="n"/>
      <c r="HPQ191" s="406" t="n"/>
      <c r="HPR191" s="406" t="n"/>
      <c r="HPS191" s="406" t="n"/>
      <c r="HPT191" s="406" t="n"/>
      <c r="HPU191" s="406" t="n"/>
      <c r="HPV191" s="406" t="n"/>
      <c r="HPW191" s="406" t="n"/>
      <c r="HPX191" s="406" t="n"/>
      <c r="HPY191" s="406" t="n"/>
      <c r="HPZ191" s="406" t="n"/>
      <c r="HQA191" s="406" t="n"/>
      <c r="HQB191" s="406" t="n"/>
      <c r="HQC191" s="406" t="n"/>
      <c r="HQD191" s="406" t="n"/>
      <c r="HQE191" s="406" t="n"/>
      <c r="HQF191" s="406" t="n"/>
      <c r="HQG191" s="406" t="n"/>
      <c r="HQH191" s="406" t="n"/>
      <c r="HQI191" s="406" t="n"/>
      <c r="HQJ191" s="406" t="n"/>
      <c r="HQK191" s="406" t="n"/>
      <c r="HQL191" s="406" t="n"/>
      <c r="HQM191" s="406" t="n"/>
      <c r="HQN191" s="406" t="n"/>
      <c r="HQO191" s="406" t="n"/>
      <c r="HQP191" s="406" t="n"/>
      <c r="HQQ191" s="406" t="n"/>
      <c r="HQR191" s="406" t="n"/>
      <c r="HQS191" s="406" t="n"/>
      <c r="HQT191" s="406" t="n"/>
      <c r="HQU191" s="406" t="n"/>
      <c r="HQV191" s="406" t="n"/>
      <c r="HQW191" s="406" t="n"/>
      <c r="HQX191" s="406" t="n"/>
      <c r="HQY191" s="406" t="n"/>
      <c r="HQZ191" s="406" t="n"/>
      <c r="HRA191" s="406" t="n"/>
      <c r="HRB191" s="406" t="n"/>
      <c r="HRC191" s="406" t="n"/>
      <c r="HRD191" s="406" t="n"/>
      <c r="HRE191" s="406" t="n"/>
      <c r="HRF191" s="406" t="n"/>
      <c r="HRG191" s="406" t="n"/>
      <c r="HRH191" s="406" t="n"/>
      <c r="HRI191" s="406" t="n"/>
      <c r="HRJ191" s="406" t="n"/>
      <c r="HRK191" s="406" t="n"/>
      <c r="HRL191" s="406" t="n"/>
      <c r="HRM191" s="406" t="n"/>
      <c r="HRN191" s="406" t="n"/>
      <c r="HRO191" s="406" t="n"/>
      <c r="HRP191" s="406" t="n"/>
      <c r="HRQ191" s="406" t="n"/>
      <c r="HRR191" s="406" t="n"/>
      <c r="HRS191" s="406" t="n"/>
      <c r="HRT191" s="406" t="n"/>
      <c r="HRU191" s="406" t="n"/>
      <c r="HRV191" s="406" t="n"/>
      <c r="HRW191" s="406" t="n"/>
      <c r="HRX191" s="406" t="n"/>
      <c r="HRY191" s="406" t="n"/>
      <c r="HRZ191" s="406" t="n"/>
      <c r="HSA191" s="406" t="n"/>
      <c r="HSB191" s="406" t="n"/>
      <c r="HSC191" s="406" t="n"/>
      <c r="HSD191" s="406" t="n"/>
      <c r="HSE191" s="406" t="n"/>
      <c r="HSF191" s="406" t="n"/>
      <c r="HSG191" s="406" t="n"/>
      <c r="HSH191" s="406" t="n"/>
      <c r="HSI191" s="406" t="n"/>
      <c r="HSJ191" s="406" t="n"/>
      <c r="HSK191" s="406" t="n"/>
      <c r="HSL191" s="406" t="n"/>
      <c r="HSM191" s="406" t="n"/>
      <c r="HSN191" s="406" t="n"/>
      <c r="HSO191" s="406" t="n"/>
      <c r="HSP191" s="406" t="n"/>
      <c r="HSQ191" s="406" t="n"/>
      <c r="HSR191" s="406" t="n"/>
      <c r="HSS191" s="406" t="n"/>
      <c r="HST191" s="406" t="n"/>
      <c r="HSU191" s="406" t="n"/>
      <c r="HSV191" s="406" t="n"/>
      <c r="HSW191" s="406" t="n"/>
      <c r="HSX191" s="406" t="n"/>
      <c r="HSY191" s="406" t="n"/>
      <c r="HSZ191" s="406" t="n"/>
      <c r="HTA191" s="406" t="n"/>
      <c r="HTB191" s="406" t="n"/>
      <c r="HTC191" s="406" t="n"/>
      <c r="HTD191" s="406" t="n"/>
      <c r="HTE191" s="406" t="n"/>
      <c r="HTF191" s="406" t="n"/>
      <c r="HTG191" s="406" t="n"/>
      <c r="HTH191" s="406" t="n"/>
      <c r="HTI191" s="406" t="n"/>
      <c r="HTJ191" s="406" t="n"/>
      <c r="HTK191" s="406" t="n"/>
      <c r="HTL191" s="406" t="n"/>
      <c r="HTM191" s="406" t="n"/>
      <c r="HTN191" s="406" t="n"/>
      <c r="HTO191" s="406" t="n"/>
      <c r="HTP191" s="406" t="n"/>
      <c r="HTQ191" s="406" t="n"/>
      <c r="HTR191" s="406" t="n"/>
      <c r="HTS191" s="406" t="n"/>
      <c r="HTT191" s="406" t="n"/>
      <c r="HTU191" s="406" t="n"/>
      <c r="HTV191" s="406" t="n"/>
      <c r="HTW191" s="406" t="n"/>
      <c r="HTX191" s="406" t="n"/>
      <c r="HTY191" s="406" t="n"/>
      <c r="HTZ191" s="406" t="n"/>
      <c r="HUA191" s="406" t="n"/>
      <c r="HUB191" s="406" t="n"/>
      <c r="HUC191" s="406" t="n"/>
      <c r="HUD191" s="406" t="n"/>
      <c r="HUE191" s="406" t="n"/>
      <c r="HUF191" s="406" t="n"/>
      <c r="HUG191" s="406" t="n"/>
      <c r="HUH191" s="406" t="n"/>
      <c r="HUI191" s="406" t="n"/>
      <c r="HUJ191" s="406" t="n"/>
      <c r="HUK191" s="406" t="n"/>
      <c r="HUL191" s="406" t="n"/>
      <c r="HUM191" s="406" t="n"/>
      <c r="HUN191" s="406" t="n"/>
      <c r="HUO191" s="406" t="n"/>
      <c r="HUP191" s="406" t="n"/>
      <c r="HUQ191" s="406" t="n"/>
      <c r="HUR191" s="406" t="n"/>
      <c r="HUS191" s="406" t="n"/>
      <c r="HUT191" s="406" t="n"/>
      <c r="HUU191" s="406" t="n"/>
      <c r="HUV191" s="406" t="n"/>
      <c r="HUW191" s="406" t="n"/>
      <c r="HUX191" s="406" t="n"/>
      <c r="HUY191" s="406" t="n"/>
      <c r="HUZ191" s="406" t="n"/>
      <c r="HVA191" s="406" t="n"/>
      <c r="HVB191" s="406" t="n"/>
      <c r="HVC191" s="406" t="n"/>
      <c r="HVD191" s="406" t="n"/>
      <c r="HVE191" s="406" t="n"/>
      <c r="HVF191" s="406" t="n"/>
      <c r="HVG191" s="406" t="n"/>
      <c r="HVH191" s="406" t="n"/>
      <c r="HVI191" s="406" t="n"/>
      <c r="HVJ191" s="406" t="n"/>
      <c r="HVK191" s="406" t="n"/>
      <c r="HVL191" s="406" t="n"/>
      <c r="HVM191" s="406" t="n"/>
      <c r="HVN191" s="406" t="n"/>
      <c r="HVO191" s="406" t="n"/>
      <c r="HVP191" s="406" t="n"/>
      <c r="HVQ191" s="406" t="n"/>
      <c r="HVR191" s="406" t="n"/>
      <c r="HVS191" s="406" t="n"/>
      <c r="HVT191" s="406" t="n"/>
      <c r="HVU191" s="406" t="n"/>
      <c r="HVV191" s="406" t="n"/>
      <c r="HVW191" s="406" t="n"/>
      <c r="HVX191" s="406" t="n"/>
      <c r="HVY191" s="406" t="n"/>
      <c r="HVZ191" s="406" t="n"/>
      <c r="HWA191" s="406" t="n"/>
      <c r="HWB191" s="406" t="n"/>
      <c r="HWC191" s="406" t="n"/>
      <c r="HWD191" s="406" t="n"/>
      <c r="HWE191" s="406" t="n"/>
      <c r="HWF191" s="406" t="n"/>
      <c r="HWG191" s="406" t="n"/>
      <c r="HWH191" s="406" t="n"/>
      <c r="HWI191" s="406" t="n"/>
      <c r="HWJ191" s="406" t="n"/>
      <c r="HWK191" s="406" t="n"/>
      <c r="HWL191" s="406" t="n"/>
      <c r="HWM191" s="406" t="n"/>
      <c r="HWN191" s="406" t="n"/>
      <c r="HWO191" s="406" t="n"/>
      <c r="HWP191" s="406" t="n"/>
      <c r="HWQ191" s="406" t="n"/>
      <c r="HWR191" s="406" t="n"/>
      <c r="HWS191" s="406" t="n"/>
      <c r="HWT191" s="406" t="n"/>
      <c r="HWU191" s="406" t="n"/>
      <c r="HWV191" s="406" t="n"/>
      <c r="HWW191" s="406" t="n"/>
      <c r="HWX191" s="406" t="n"/>
      <c r="HWY191" s="406" t="n"/>
      <c r="HWZ191" s="406" t="n"/>
      <c r="HXA191" s="406" t="n"/>
      <c r="HXB191" s="406" t="n"/>
      <c r="HXC191" s="406" t="n"/>
      <c r="HXD191" s="406" t="n"/>
      <c r="HXE191" s="406" t="n"/>
      <c r="HXF191" s="406" t="n"/>
      <c r="HXG191" s="406" t="n"/>
      <c r="HXH191" s="406" t="n"/>
      <c r="HXI191" s="406" t="n"/>
      <c r="HXJ191" s="406" t="n"/>
      <c r="HXK191" s="406" t="n"/>
      <c r="HXL191" s="406" t="n"/>
      <c r="HXM191" s="406" t="n"/>
      <c r="HXN191" s="406" t="n"/>
      <c r="HXO191" s="406" t="n"/>
      <c r="HXP191" s="406" t="n"/>
      <c r="HXQ191" s="406" t="n"/>
      <c r="HXR191" s="406" t="n"/>
      <c r="HXS191" s="406" t="n"/>
      <c r="HXT191" s="406" t="n"/>
      <c r="HXU191" s="406" t="n"/>
      <c r="HXV191" s="406" t="n"/>
      <c r="HXW191" s="406" t="n"/>
      <c r="HXX191" s="406" t="n"/>
      <c r="HXY191" s="406" t="n"/>
      <c r="HXZ191" s="406" t="n"/>
      <c r="HYA191" s="406" t="n"/>
      <c r="HYB191" s="406" t="n"/>
      <c r="HYC191" s="406" t="n"/>
      <c r="HYD191" s="406" t="n"/>
      <c r="HYE191" s="406" t="n"/>
      <c r="HYF191" s="406" t="n"/>
      <c r="HYG191" s="406" t="n"/>
      <c r="HYH191" s="406" t="n"/>
      <c r="HYI191" s="406" t="n"/>
      <c r="HYJ191" s="406" t="n"/>
      <c r="HYK191" s="406" t="n"/>
      <c r="HYL191" s="406" t="n"/>
      <c r="HYM191" s="406" t="n"/>
      <c r="HYN191" s="406" t="n"/>
      <c r="HYO191" s="406" t="n"/>
      <c r="HYP191" s="406" t="n"/>
      <c r="HYQ191" s="406" t="n"/>
      <c r="HYR191" s="406" t="n"/>
      <c r="HYS191" s="406" t="n"/>
      <c r="HYT191" s="406" t="n"/>
      <c r="HYU191" s="406" t="n"/>
      <c r="HYV191" s="406" t="n"/>
      <c r="HYW191" s="406" t="n"/>
      <c r="HYX191" s="406" t="n"/>
      <c r="HYY191" s="406" t="n"/>
      <c r="HYZ191" s="406" t="n"/>
      <c r="HZA191" s="406" t="n"/>
      <c r="HZB191" s="406" t="n"/>
      <c r="HZC191" s="406" t="n"/>
      <c r="HZD191" s="406" t="n"/>
      <c r="HZE191" s="406" t="n"/>
      <c r="HZF191" s="406" t="n"/>
      <c r="HZG191" s="406" t="n"/>
      <c r="HZH191" s="406" t="n"/>
      <c r="HZI191" s="406" t="n"/>
      <c r="HZJ191" s="406" t="n"/>
      <c r="HZK191" s="406" t="n"/>
      <c r="HZL191" s="406" t="n"/>
      <c r="HZM191" s="406" t="n"/>
      <c r="HZN191" s="406" t="n"/>
      <c r="HZO191" s="406" t="n"/>
      <c r="HZP191" s="406" t="n"/>
      <c r="HZQ191" s="406" t="n"/>
      <c r="HZR191" s="406" t="n"/>
      <c r="HZS191" s="406" t="n"/>
      <c r="HZT191" s="406" t="n"/>
      <c r="HZU191" s="406" t="n"/>
      <c r="HZV191" s="406" t="n"/>
      <c r="HZW191" s="406" t="n"/>
      <c r="HZX191" s="406" t="n"/>
      <c r="HZY191" s="406" t="n"/>
      <c r="HZZ191" s="406" t="n"/>
      <c r="IAA191" s="406" t="n"/>
      <c r="IAB191" s="406" t="n"/>
      <c r="IAC191" s="406" t="n"/>
      <c r="IAD191" s="406" t="n"/>
      <c r="IAE191" s="406" t="n"/>
      <c r="IAF191" s="406" t="n"/>
      <c r="IAG191" s="406" t="n"/>
      <c r="IAH191" s="406" t="n"/>
      <c r="IAI191" s="406" t="n"/>
      <c r="IAJ191" s="406" t="n"/>
      <c r="IAK191" s="406" t="n"/>
      <c r="IAL191" s="406" t="n"/>
      <c r="IAM191" s="406" t="n"/>
      <c r="IAN191" s="406" t="n"/>
      <c r="IAO191" s="406" t="n"/>
      <c r="IAP191" s="406" t="n"/>
      <c r="IAQ191" s="406" t="n"/>
      <c r="IAR191" s="406" t="n"/>
      <c r="IAS191" s="406" t="n"/>
      <c r="IAT191" s="406" t="n"/>
      <c r="IAU191" s="406" t="n"/>
      <c r="IAV191" s="406" t="n"/>
      <c r="IAW191" s="406" t="n"/>
      <c r="IAX191" s="406" t="n"/>
      <c r="IAY191" s="406" t="n"/>
      <c r="IAZ191" s="406" t="n"/>
      <c r="IBA191" s="406" t="n"/>
      <c r="IBB191" s="406" t="n"/>
      <c r="IBC191" s="406" t="n"/>
      <c r="IBD191" s="406" t="n"/>
      <c r="IBE191" s="406" t="n"/>
      <c r="IBF191" s="406" t="n"/>
      <c r="IBG191" s="406" t="n"/>
      <c r="IBH191" s="406" t="n"/>
      <c r="IBI191" s="406" t="n"/>
      <c r="IBJ191" s="406" t="n"/>
      <c r="IBK191" s="406" t="n"/>
      <c r="IBL191" s="406" t="n"/>
      <c r="IBM191" s="406" t="n"/>
      <c r="IBN191" s="406" t="n"/>
      <c r="IBO191" s="406" t="n"/>
      <c r="IBP191" s="406" t="n"/>
      <c r="IBQ191" s="406" t="n"/>
      <c r="IBR191" s="406" t="n"/>
      <c r="IBS191" s="406" t="n"/>
      <c r="IBT191" s="406" t="n"/>
      <c r="IBU191" s="406" t="n"/>
      <c r="IBV191" s="406" t="n"/>
      <c r="IBW191" s="406" t="n"/>
      <c r="IBX191" s="406" t="n"/>
      <c r="IBY191" s="406" t="n"/>
      <c r="IBZ191" s="406" t="n"/>
      <c r="ICA191" s="406" t="n"/>
      <c r="ICB191" s="406" t="n"/>
      <c r="ICC191" s="406" t="n"/>
      <c r="ICD191" s="406" t="n"/>
      <c r="ICE191" s="406" t="n"/>
      <c r="ICF191" s="406" t="n"/>
      <c r="ICG191" s="406" t="n"/>
      <c r="ICH191" s="406" t="n"/>
      <c r="ICI191" s="406" t="n"/>
      <c r="ICJ191" s="406" t="n"/>
      <c r="ICK191" s="406" t="n"/>
      <c r="ICL191" s="406" t="n"/>
      <c r="ICM191" s="406" t="n"/>
      <c r="ICN191" s="406" t="n"/>
      <c r="ICO191" s="406" t="n"/>
      <c r="ICP191" s="406" t="n"/>
      <c r="ICQ191" s="406" t="n"/>
      <c r="ICR191" s="406" t="n"/>
      <c r="ICS191" s="406" t="n"/>
      <c r="ICT191" s="406" t="n"/>
      <c r="ICU191" s="406" t="n"/>
      <c r="ICV191" s="406" t="n"/>
      <c r="ICW191" s="406" t="n"/>
      <c r="ICX191" s="406" t="n"/>
      <c r="ICY191" s="406" t="n"/>
      <c r="ICZ191" s="406" t="n"/>
      <c r="IDA191" s="406" t="n"/>
      <c r="IDB191" s="406" t="n"/>
      <c r="IDC191" s="406" t="n"/>
      <c r="IDD191" s="406" t="n"/>
      <c r="IDE191" s="406" t="n"/>
      <c r="IDF191" s="406" t="n"/>
      <c r="IDG191" s="406" t="n"/>
      <c r="IDH191" s="406" t="n"/>
      <c r="IDI191" s="406" t="n"/>
      <c r="IDJ191" s="406" t="n"/>
      <c r="IDK191" s="406" t="n"/>
      <c r="IDL191" s="406" t="n"/>
      <c r="IDM191" s="406" t="n"/>
      <c r="IDN191" s="406" t="n"/>
      <c r="IDO191" s="406" t="n"/>
      <c r="IDP191" s="406" t="n"/>
      <c r="IDQ191" s="406" t="n"/>
      <c r="IDR191" s="406" t="n"/>
      <c r="IDS191" s="406" t="n"/>
      <c r="IDT191" s="406" t="n"/>
      <c r="IDU191" s="406" t="n"/>
      <c r="IDV191" s="406" t="n"/>
      <c r="IDW191" s="406" t="n"/>
      <c r="IDX191" s="406" t="n"/>
      <c r="IDY191" s="406" t="n"/>
      <c r="IDZ191" s="406" t="n"/>
      <c r="IEA191" s="406" t="n"/>
      <c r="IEB191" s="406" t="n"/>
      <c r="IEC191" s="406" t="n"/>
      <c r="IED191" s="406" t="n"/>
      <c r="IEE191" s="406" t="n"/>
      <c r="IEF191" s="406" t="n"/>
      <c r="IEG191" s="406" t="n"/>
      <c r="IEH191" s="406" t="n"/>
      <c r="IEI191" s="406" t="n"/>
      <c r="IEJ191" s="406" t="n"/>
      <c r="IEK191" s="406" t="n"/>
      <c r="IEL191" s="406" t="n"/>
      <c r="IEM191" s="406" t="n"/>
      <c r="IEN191" s="406" t="n"/>
      <c r="IEO191" s="406" t="n"/>
      <c r="IEP191" s="406" t="n"/>
      <c r="IEQ191" s="406" t="n"/>
      <c r="IER191" s="406" t="n"/>
      <c r="IES191" s="406" t="n"/>
      <c r="IET191" s="406" t="n"/>
      <c r="IEU191" s="406" t="n"/>
      <c r="IEV191" s="406" t="n"/>
      <c r="IEW191" s="406" t="n"/>
      <c r="IEX191" s="406" t="n"/>
      <c r="IEY191" s="406" t="n"/>
      <c r="IEZ191" s="406" t="n"/>
      <c r="IFA191" s="406" t="n"/>
      <c r="IFB191" s="406" t="n"/>
      <c r="IFC191" s="406" t="n"/>
      <c r="IFD191" s="406" t="n"/>
      <c r="IFE191" s="406" t="n"/>
      <c r="IFF191" s="406" t="n"/>
      <c r="IFG191" s="406" t="n"/>
      <c r="IFH191" s="406" t="n"/>
      <c r="IFI191" s="406" t="n"/>
      <c r="IFJ191" s="406" t="n"/>
      <c r="IFK191" s="406" t="n"/>
      <c r="IFL191" s="406" t="n"/>
      <c r="IFM191" s="406" t="n"/>
      <c r="IFN191" s="406" t="n"/>
      <c r="IFO191" s="406" t="n"/>
      <c r="IFP191" s="406" t="n"/>
      <c r="IFQ191" s="406" t="n"/>
      <c r="IFR191" s="406" t="n"/>
      <c r="IFS191" s="406" t="n"/>
      <c r="IFT191" s="406" t="n"/>
      <c r="IFU191" s="406" t="n"/>
      <c r="IFV191" s="406" t="n"/>
      <c r="IFW191" s="406" t="n"/>
      <c r="IFX191" s="406" t="n"/>
      <c r="IFY191" s="406" t="n"/>
      <c r="IFZ191" s="406" t="n"/>
      <c r="IGA191" s="406" t="n"/>
      <c r="IGB191" s="406" t="n"/>
      <c r="IGC191" s="406" t="n"/>
      <c r="IGD191" s="406" t="n"/>
      <c r="IGE191" s="406" t="n"/>
      <c r="IGF191" s="406" t="n"/>
      <c r="IGG191" s="406" t="n"/>
      <c r="IGH191" s="406" t="n"/>
      <c r="IGI191" s="406" t="n"/>
      <c r="IGJ191" s="406" t="n"/>
      <c r="IGK191" s="406" t="n"/>
      <c r="IGL191" s="406" t="n"/>
      <c r="IGM191" s="406" t="n"/>
      <c r="IGN191" s="406" t="n"/>
      <c r="IGO191" s="406" t="n"/>
      <c r="IGP191" s="406" t="n"/>
      <c r="IGQ191" s="406" t="n"/>
      <c r="IGR191" s="406" t="n"/>
      <c r="IGS191" s="406" t="n"/>
      <c r="IGT191" s="406" t="n"/>
      <c r="IGU191" s="406" t="n"/>
      <c r="IGV191" s="406" t="n"/>
      <c r="IGW191" s="406" t="n"/>
      <c r="IGX191" s="406" t="n"/>
      <c r="IGY191" s="406" t="n"/>
      <c r="IGZ191" s="406" t="n"/>
      <c r="IHA191" s="406" t="n"/>
      <c r="IHB191" s="406" t="n"/>
      <c r="IHC191" s="406" t="n"/>
      <c r="IHD191" s="406" t="n"/>
      <c r="IHE191" s="406" t="n"/>
      <c r="IHF191" s="406" t="n"/>
      <c r="IHG191" s="406" t="n"/>
      <c r="IHH191" s="406" t="n"/>
      <c r="IHI191" s="406" t="n"/>
      <c r="IHJ191" s="406" t="n"/>
      <c r="IHK191" s="406" t="n"/>
      <c r="IHL191" s="406" t="n"/>
      <c r="IHM191" s="406" t="n"/>
      <c r="IHN191" s="406" t="n"/>
      <c r="IHO191" s="406" t="n"/>
      <c r="IHP191" s="406" t="n"/>
      <c r="IHQ191" s="406" t="n"/>
      <c r="IHR191" s="406" t="n"/>
      <c r="IHS191" s="406" t="n"/>
      <c r="IHT191" s="406" t="n"/>
      <c r="IHU191" s="406" t="n"/>
      <c r="IHV191" s="406" t="n"/>
      <c r="IHW191" s="406" t="n"/>
      <c r="IHX191" s="406" t="n"/>
      <c r="IHY191" s="406" t="n"/>
      <c r="IHZ191" s="406" t="n"/>
      <c r="IIA191" s="406" t="n"/>
      <c r="IIB191" s="406" t="n"/>
      <c r="IIC191" s="406" t="n"/>
      <c r="IID191" s="406" t="n"/>
      <c r="IIE191" s="406" t="n"/>
      <c r="IIF191" s="406" t="n"/>
      <c r="IIG191" s="406" t="n"/>
      <c r="IIH191" s="406" t="n"/>
      <c r="III191" s="406" t="n"/>
      <c r="IIJ191" s="406" t="n"/>
      <c r="IIK191" s="406" t="n"/>
      <c r="IIL191" s="406" t="n"/>
      <c r="IIM191" s="406" t="n"/>
      <c r="IIN191" s="406" t="n"/>
      <c r="IIO191" s="406" t="n"/>
      <c r="IIP191" s="406" t="n"/>
      <c r="IIQ191" s="406" t="n"/>
      <c r="IIR191" s="406" t="n"/>
      <c r="IIS191" s="406" t="n"/>
      <c r="IIT191" s="406" t="n"/>
      <c r="IIU191" s="406" t="n"/>
      <c r="IIV191" s="406" t="n"/>
      <c r="IIW191" s="406" t="n"/>
      <c r="IIX191" s="406" t="n"/>
      <c r="IIY191" s="406" t="n"/>
      <c r="IIZ191" s="406" t="n"/>
      <c r="IJA191" s="406" t="n"/>
      <c r="IJB191" s="406" t="n"/>
      <c r="IJC191" s="406" t="n"/>
      <c r="IJD191" s="406" t="n"/>
      <c r="IJE191" s="406" t="n"/>
      <c r="IJF191" s="406" t="n"/>
      <c r="IJG191" s="406" t="n"/>
      <c r="IJH191" s="406" t="n"/>
      <c r="IJI191" s="406" t="n"/>
      <c r="IJJ191" s="406" t="n"/>
      <c r="IJK191" s="406" t="n"/>
      <c r="IJL191" s="406" t="n"/>
      <c r="IJM191" s="406" t="n"/>
      <c r="IJN191" s="406" t="n"/>
      <c r="IJO191" s="406" t="n"/>
      <c r="IJP191" s="406" t="n"/>
      <c r="IJQ191" s="406" t="n"/>
      <c r="IJR191" s="406" t="n"/>
      <c r="IJS191" s="406" t="n"/>
      <c r="IJT191" s="406" t="n"/>
      <c r="IJU191" s="406" t="n"/>
      <c r="IJV191" s="406" t="n"/>
      <c r="IJW191" s="406" t="n"/>
      <c r="IJX191" s="406" t="n"/>
      <c r="IJY191" s="406" t="n"/>
      <c r="IJZ191" s="406" t="n"/>
      <c r="IKA191" s="406" t="n"/>
      <c r="IKB191" s="406" t="n"/>
      <c r="IKC191" s="406" t="n"/>
      <c r="IKD191" s="406" t="n"/>
      <c r="IKE191" s="406" t="n"/>
      <c r="IKF191" s="406" t="n"/>
      <c r="IKG191" s="406" t="n"/>
      <c r="IKH191" s="406" t="n"/>
      <c r="IKI191" s="406" t="n"/>
      <c r="IKJ191" s="406" t="n"/>
      <c r="IKK191" s="406" t="n"/>
      <c r="IKL191" s="406" t="n"/>
      <c r="IKM191" s="406" t="n"/>
      <c r="IKN191" s="406" t="n"/>
      <c r="IKO191" s="406" t="n"/>
      <c r="IKP191" s="406" t="n"/>
      <c r="IKQ191" s="406" t="n"/>
      <c r="IKR191" s="406" t="n"/>
      <c r="IKS191" s="406" t="n"/>
      <c r="IKT191" s="406" t="n"/>
      <c r="IKU191" s="406" t="n"/>
      <c r="IKV191" s="406" t="n"/>
      <c r="IKW191" s="406" t="n"/>
      <c r="IKX191" s="406" t="n"/>
      <c r="IKY191" s="406" t="n"/>
      <c r="IKZ191" s="406" t="n"/>
      <c r="ILA191" s="406" t="n"/>
      <c r="ILB191" s="406" t="n"/>
      <c r="ILC191" s="406" t="n"/>
      <c r="ILD191" s="406" t="n"/>
      <c r="ILE191" s="406" t="n"/>
      <c r="ILF191" s="406" t="n"/>
      <c r="ILG191" s="406" t="n"/>
      <c r="ILH191" s="406" t="n"/>
      <c r="ILI191" s="406" t="n"/>
      <c r="ILJ191" s="406" t="n"/>
      <c r="ILK191" s="406" t="n"/>
      <c r="ILL191" s="406" t="n"/>
      <c r="ILM191" s="406" t="n"/>
      <c r="ILN191" s="406" t="n"/>
      <c r="ILO191" s="406" t="n"/>
      <c r="ILP191" s="406" t="n"/>
      <c r="ILQ191" s="406" t="n"/>
      <c r="ILR191" s="406" t="n"/>
      <c r="ILS191" s="406" t="n"/>
      <c r="ILT191" s="406" t="n"/>
      <c r="ILU191" s="406" t="n"/>
      <c r="ILV191" s="406" t="n"/>
      <c r="ILW191" s="406" t="n"/>
      <c r="ILX191" s="406" t="n"/>
      <c r="ILY191" s="406" t="n"/>
      <c r="ILZ191" s="406" t="n"/>
      <c r="IMA191" s="406" t="n"/>
      <c r="IMB191" s="406" t="n"/>
      <c r="IMC191" s="406" t="n"/>
      <c r="IMD191" s="406" t="n"/>
      <c r="IME191" s="406" t="n"/>
      <c r="IMF191" s="406" t="n"/>
      <c r="IMG191" s="406" t="n"/>
      <c r="IMH191" s="406" t="n"/>
      <c r="IMI191" s="406" t="n"/>
      <c r="IMJ191" s="406" t="n"/>
      <c r="IMK191" s="406" t="n"/>
      <c r="IML191" s="406" t="n"/>
      <c r="IMM191" s="406" t="n"/>
      <c r="IMN191" s="406" t="n"/>
      <c r="IMO191" s="406" t="n"/>
      <c r="IMP191" s="406" t="n"/>
      <c r="IMQ191" s="406" t="n"/>
      <c r="IMR191" s="406" t="n"/>
      <c r="IMS191" s="406" t="n"/>
      <c r="IMT191" s="406" t="n"/>
      <c r="IMU191" s="406" t="n"/>
      <c r="IMV191" s="406" t="n"/>
      <c r="IMW191" s="406" t="n"/>
      <c r="IMX191" s="406" t="n"/>
      <c r="IMY191" s="406" t="n"/>
      <c r="IMZ191" s="406" t="n"/>
      <c r="INA191" s="406" t="n"/>
      <c r="INB191" s="406" t="n"/>
      <c r="INC191" s="406" t="n"/>
      <c r="IND191" s="406" t="n"/>
      <c r="INE191" s="406" t="n"/>
      <c r="INF191" s="406" t="n"/>
      <c r="ING191" s="406" t="n"/>
      <c r="INH191" s="406" t="n"/>
      <c r="INI191" s="406" t="n"/>
      <c r="INJ191" s="406" t="n"/>
      <c r="INK191" s="406" t="n"/>
      <c r="INL191" s="406" t="n"/>
      <c r="INM191" s="406" t="n"/>
      <c r="INN191" s="406" t="n"/>
      <c r="INO191" s="406" t="n"/>
      <c r="INP191" s="406" t="n"/>
      <c r="INQ191" s="406" t="n"/>
      <c r="INR191" s="406" t="n"/>
      <c r="INS191" s="406" t="n"/>
      <c r="INT191" s="406" t="n"/>
      <c r="INU191" s="406" t="n"/>
      <c r="INV191" s="406" t="n"/>
      <c r="INW191" s="406" t="n"/>
      <c r="INX191" s="406" t="n"/>
      <c r="INY191" s="406" t="n"/>
      <c r="INZ191" s="406" t="n"/>
      <c r="IOA191" s="406" t="n"/>
      <c r="IOB191" s="406" t="n"/>
      <c r="IOC191" s="406" t="n"/>
      <c r="IOD191" s="406" t="n"/>
      <c r="IOE191" s="406" t="n"/>
      <c r="IOF191" s="406" t="n"/>
      <c r="IOG191" s="406" t="n"/>
      <c r="IOH191" s="406" t="n"/>
      <c r="IOI191" s="406" t="n"/>
      <c r="IOJ191" s="406" t="n"/>
      <c r="IOK191" s="406" t="n"/>
      <c r="IOL191" s="406" t="n"/>
      <c r="IOM191" s="406" t="n"/>
      <c r="ION191" s="406" t="n"/>
      <c r="IOO191" s="406" t="n"/>
      <c r="IOP191" s="406" t="n"/>
      <c r="IOQ191" s="406" t="n"/>
      <c r="IOR191" s="406" t="n"/>
      <c r="IOS191" s="406" t="n"/>
      <c r="IOT191" s="406" t="n"/>
      <c r="IOU191" s="406" t="n"/>
      <c r="IOV191" s="406" t="n"/>
      <c r="IOW191" s="406" t="n"/>
      <c r="IOX191" s="406" t="n"/>
      <c r="IOY191" s="406" t="n"/>
      <c r="IOZ191" s="406" t="n"/>
      <c r="IPA191" s="406" t="n"/>
      <c r="IPB191" s="406" t="n"/>
      <c r="IPC191" s="406" t="n"/>
      <c r="IPD191" s="406" t="n"/>
      <c r="IPE191" s="406" t="n"/>
      <c r="IPF191" s="406" t="n"/>
      <c r="IPG191" s="406" t="n"/>
      <c r="IPH191" s="406" t="n"/>
      <c r="IPI191" s="406" t="n"/>
      <c r="IPJ191" s="406" t="n"/>
      <c r="IPK191" s="406" t="n"/>
      <c r="IPL191" s="406" t="n"/>
      <c r="IPM191" s="406" t="n"/>
      <c r="IPN191" s="406" t="n"/>
      <c r="IPO191" s="406" t="n"/>
      <c r="IPP191" s="406" t="n"/>
      <c r="IPQ191" s="406" t="n"/>
      <c r="IPR191" s="406" t="n"/>
      <c r="IPS191" s="406" t="n"/>
      <c r="IPT191" s="406" t="n"/>
      <c r="IPU191" s="406" t="n"/>
      <c r="IPV191" s="406" t="n"/>
      <c r="IPW191" s="406" t="n"/>
      <c r="IPX191" s="406" t="n"/>
      <c r="IPY191" s="406" t="n"/>
      <c r="IPZ191" s="406" t="n"/>
      <c r="IQA191" s="406" t="n"/>
      <c r="IQB191" s="406" t="n"/>
      <c r="IQC191" s="406" t="n"/>
      <c r="IQD191" s="406" t="n"/>
      <c r="IQE191" s="406" t="n"/>
      <c r="IQF191" s="406" t="n"/>
      <c r="IQG191" s="406" t="n"/>
      <c r="IQH191" s="406" t="n"/>
      <c r="IQI191" s="406" t="n"/>
      <c r="IQJ191" s="406" t="n"/>
      <c r="IQK191" s="406" t="n"/>
      <c r="IQL191" s="406" t="n"/>
      <c r="IQM191" s="406" t="n"/>
      <c r="IQN191" s="406" t="n"/>
      <c r="IQO191" s="406" t="n"/>
      <c r="IQP191" s="406" t="n"/>
      <c r="IQQ191" s="406" t="n"/>
      <c r="IQR191" s="406" t="n"/>
      <c r="IQS191" s="406" t="n"/>
      <c r="IQT191" s="406" t="n"/>
      <c r="IQU191" s="406" t="n"/>
      <c r="IQV191" s="406" t="n"/>
      <c r="IQW191" s="406" t="n"/>
      <c r="IQX191" s="406" t="n"/>
      <c r="IQY191" s="406" t="n"/>
      <c r="IQZ191" s="406" t="n"/>
      <c r="IRA191" s="406" t="n"/>
      <c r="IRB191" s="406" t="n"/>
      <c r="IRC191" s="406" t="n"/>
      <c r="IRD191" s="406" t="n"/>
      <c r="IRE191" s="406" t="n"/>
      <c r="IRF191" s="406" t="n"/>
      <c r="IRG191" s="406" t="n"/>
      <c r="IRH191" s="406" t="n"/>
      <c r="IRI191" s="406" t="n"/>
      <c r="IRJ191" s="406" t="n"/>
      <c r="IRK191" s="406" t="n"/>
      <c r="IRL191" s="406" t="n"/>
      <c r="IRM191" s="406" t="n"/>
      <c r="IRN191" s="406" t="n"/>
      <c r="IRO191" s="406" t="n"/>
      <c r="IRP191" s="406" t="n"/>
      <c r="IRQ191" s="406" t="n"/>
      <c r="IRR191" s="406" t="n"/>
      <c r="IRS191" s="406" t="n"/>
      <c r="IRT191" s="406" t="n"/>
      <c r="IRU191" s="406" t="n"/>
      <c r="IRV191" s="406" t="n"/>
      <c r="IRW191" s="406" t="n"/>
      <c r="IRX191" s="406" t="n"/>
      <c r="IRY191" s="406" t="n"/>
      <c r="IRZ191" s="406" t="n"/>
      <c r="ISA191" s="406" t="n"/>
      <c r="ISB191" s="406" t="n"/>
      <c r="ISC191" s="406" t="n"/>
      <c r="ISD191" s="406" t="n"/>
      <c r="ISE191" s="406" t="n"/>
      <c r="ISF191" s="406" t="n"/>
      <c r="ISG191" s="406" t="n"/>
      <c r="ISH191" s="406" t="n"/>
      <c r="ISI191" s="406" t="n"/>
      <c r="ISJ191" s="406" t="n"/>
      <c r="ISK191" s="406" t="n"/>
      <c r="ISL191" s="406" t="n"/>
      <c r="ISM191" s="406" t="n"/>
      <c r="ISN191" s="406" t="n"/>
      <c r="ISO191" s="406" t="n"/>
      <c r="ISP191" s="406" t="n"/>
      <c r="ISQ191" s="406" t="n"/>
      <c r="ISR191" s="406" t="n"/>
      <c r="ISS191" s="406" t="n"/>
      <c r="IST191" s="406" t="n"/>
      <c r="ISU191" s="406" t="n"/>
      <c r="ISV191" s="406" t="n"/>
      <c r="ISW191" s="406" t="n"/>
      <c r="ISX191" s="406" t="n"/>
      <c r="ISY191" s="406" t="n"/>
      <c r="ISZ191" s="406" t="n"/>
      <c r="ITA191" s="406" t="n"/>
      <c r="ITB191" s="406" t="n"/>
      <c r="ITC191" s="406" t="n"/>
      <c r="ITD191" s="406" t="n"/>
      <c r="ITE191" s="406" t="n"/>
      <c r="ITF191" s="406" t="n"/>
      <c r="ITG191" s="406" t="n"/>
      <c r="ITH191" s="406" t="n"/>
      <c r="ITI191" s="406" t="n"/>
      <c r="ITJ191" s="406" t="n"/>
      <c r="ITK191" s="406" t="n"/>
      <c r="ITL191" s="406" t="n"/>
      <c r="ITM191" s="406" t="n"/>
      <c r="ITN191" s="406" t="n"/>
      <c r="ITO191" s="406" t="n"/>
      <c r="ITP191" s="406" t="n"/>
      <c r="ITQ191" s="406" t="n"/>
      <c r="ITR191" s="406" t="n"/>
      <c r="ITS191" s="406" t="n"/>
      <c r="ITT191" s="406" t="n"/>
      <c r="ITU191" s="406" t="n"/>
      <c r="ITV191" s="406" t="n"/>
      <c r="ITW191" s="406" t="n"/>
      <c r="ITX191" s="406" t="n"/>
      <c r="ITY191" s="406" t="n"/>
      <c r="ITZ191" s="406" t="n"/>
      <c r="IUA191" s="406" t="n"/>
      <c r="IUB191" s="406" t="n"/>
      <c r="IUC191" s="406" t="n"/>
      <c r="IUD191" s="406" t="n"/>
      <c r="IUE191" s="406" t="n"/>
      <c r="IUF191" s="406" t="n"/>
      <c r="IUG191" s="406" t="n"/>
      <c r="IUH191" s="406" t="n"/>
      <c r="IUI191" s="406" t="n"/>
      <c r="IUJ191" s="406" t="n"/>
      <c r="IUK191" s="406" t="n"/>
      <c r="IUL191" s="406" t="n"/>
      <c r="IUM191" s="406" t="n"/>
      <c r="IUN191" s="406" t="n"/>
      <c r="IUO191" s="406" t="n"/>
      <c r="IUP191" s="406" t="n"/>
      <c r="IUQ191" s="406" t="n"/>
      <c r="IUR191" s="406" t="n"/>
      <c r="IUS191" s="406" t="n"/>
      <c r="IUT191" s="406" t="n"/>
      <c r="IUU191" s="406" t="n"/>
      <c r="IUV191" s="406" t="n"/>
      <c r="IUW191" s="406" t="n"/>
      <c r="IUX191" s="406" t="n"/>
      <c r="IUY191" s="406" t="n"/>
      <c r="IUZ191" s="406" t="n"/>
      <c r="IVA191" s="406" t="n"/>
      <c r="IVB191" s="406" t="n"/>
      <c r="IVC191" s="406" t="n"/>
      <c r="IVD191" s="406" t="n"/>
      <c r="IVE191" s="406" t="n"/>
      <c r="IVF191" s="406" t="n"/>
      <c r="IVG191" s="406" t="n"/>
      <c r="IVH191" s="406" t="n"/>
      <c r="IVI191" s="406" t="n"/>
      <c r="IVJ191" s="406" t="n"/>
      <c r="IVK191" s="406" t="n"/>
      <c r="IVL191" s="406" t="n"/>
      <c r="IVM191" s="406" t="n"/>
      <c r="IVN191" s="406" t="n"/>
      <c r="IVO191" s="406" t="n"/>
      <c r="IVP191" s="406" t="n"/>
      <c r="IVQ191" s="406" t="n"/>
      <c r="IVR191" s="406" t="n"/>
      <c r="IVS191" s="406" t="n"/>
      <c r="IVT191" s="406" t="n"/>
      <c r="IVU191" s="406" t="n"/>
      <c r="IVV191" s="406" t="n"/>
      <c r="IVW191" s="406" t="n"/>
      <c r="IVX191" s="406" t="n"/>
      <c r="IVY191" s="406" t="n"/>
      <c r="IVZ191" s="406" t="n"/>
      <c r="IWA191" s="406" t="n"/>
      <c r="IWB191" s="406" t="n"/>
      <c r="IWC191" s="406" t="n"/>
      <c r="IWD191" s="406" t="n"/>
      <c r="IWE191" s="406" t="n"/>
      <c r="IWF191" s="406" t="n"/>
      <c r="IWG191" s="406" t="n"/>
      <c r="IWH191" s="406" t="n"/>
      <c r="IWI191" s="406" t="n"/>
      <c r="IWJ191" s="406" t="n"/>
      <c r="IWK191" s="406" t="n"/>
      <c r="IWL191" s="406" t="n"/>
      <c r="IWM191" s="406" t="n"/>
      <c r="IWN191" s="406" t="n"/>
      <c r="IWO191" s="406" t="n"/>
      <c r="IWP191" s="406" t="n"/>
      <c r="IWQ191" s="406" t="n"/>
      <c r="IWR191" s="406" t="n"/>
      <c r="IWS191" s="406" t="n"/>
      <c r="IWT191" s="406" t="n"/>
      <c r="IWU191" s="406" t="n"/>
      <c r="IWV191" s="406" t="n"/>
      <c r="IWW191" s="406" t="n"/>
      <c r="IWX191" s="406" t="n"/>
      <c r="IWY191" s="406" t="n"/>
      <c r="IWZ191" s="406" t="n"/>
      <c r="IXA191" s="406" t="n"/>
      <c r="IXB191" s="406" t="n"/>
      <c r="IXC191" s="406" t="n"/>
      <c r="IXD191" s="406" t="n"/>
      <c r="IXE191" s="406" t="n"/>
      <c r="IXF191" s="406" t="n"/>
      <c r="IXG191" s="406" t="n"/>
      <c r="IXH191" s="406" t="n"/>
      <c r="IXI191" s="406" t="n"/>
      <c r="IXJ191" s="406" t="n"/>
      <c r="IXK191" s="406" t="n"/>
      <c r="IXL191" s="406" t="n"/>
      <c r="IXM191" s="406" t="n"/>
      <c r="IXN191" s="406" t="n"/>
      <c r="IXO191" s="406" t="n"/>
      <c r="IXP191" s="406" t="n"/>
      <c r="IXQ191" s="406" t="n"/>
      <c r="IXR191" s="406" t="n"/>
      <c r="IXS191" s="406" t="n"/>
      <c r="IXT191" s="406" t="n"/>
      <c r="IXU191" s="406" t="n"/>
      <c r="IXV191" s="406" t="n"/>
      <c r="IXW191" s="406" t="n"/>
      <c r="IXX191" s="406" t="n"/>
      <c r="IXY191" s="406" t="n"/>
      <c r="IXZ191" s="406" t="n"/>
      <c r="IYA191" s="406" t="n"/>
      <c r="IYB191" s="406" t="n"/>
      <c r="IYC191" s="406" t="n"/>
      <c r="IYD191" s="406" t="n"/>
      <c r="IYE191" s="406" t="n"/>
      <c r="IYF191" s="406" t="n"/>
      <c r="IYG191" s="406" t="n"/>
      <c r="IYH191" s="406" t="n"/>
      <c r="IYI191" s="406" t="n"/>
      <c r="IYJ191" s="406" t="n"/>
      <c r="IYK191" s="406" t="n"/>
      <c r="IYL191" s="406" t="n"/>
      <c r="IYM191" s="406" t="n"/>
      <c r="IYN191" s="406" t="n"/>
      <c r="IYO191" s="406" t="n"/>
      <c r="IYP191" s="406" t="n"/>
      <c r="IYQ191" s="406" t="n"/>
      <c r="IYR191" s="406" t="n"/>
      <c r="IYS191" s="406" t="n"/>
      <c r="IYT191" s="406" t="n"/>
      <c r="IYU191" s="406" t="n"/>
      <c r="IYV191" s="406" t="n"/>
      <c r="IYW191" s="406" t="n"/>
      <c r="IYX191" s="406" t="n"/>
      <c r="IYY191" s="406" t="n"/>
      <c r="IYZ191" s="406" t="n"/>
      <c r="IZA191" s="406" t="n"/>
      <c r="IZB191" s="406" t="n"/>
      <c r="IZC191" s="406" t="n"/>
      <c r="IZD191" s="406" t="n"/>
      <c r="IZE191" s="406" t="n"/>
      <c r="IZF191" s="406" t="n"/>
      <c r="IZG191" s="406" t="n"/>
      <c r="IZH191" s="406" t="n"/>
      <c r="IZI191" s="406" t="n"/>
      <c r="IZJ191" s="406" t="n"/>
      <c r="IZK191" s="406" t="n"/>
      <c r="IZL191" s="406" t="n"/>
      <c r="IZM191" s="406" t="n"/>
      <c r="IZN191" s="406" t="n"/>
      <c r="IZO191" s="406" t="n"/>
      <c r="IZP191" s="406" t="n"/>
      <c r="IZQ191" s="406" t="n"/>
      <c r="IZR191" s="406" t="n"/>
      <c r="IZS191" s="406" t="n"/>
      <c r="IZT191" s="406" t="n"/>
      <c r="IZU191" s="406" t="n"/>
      <c r="IZV191" s="406" t="n"/>
      <c r="IZW191" s="406" t="n"/>
      <c r="IZX191" s="406" t="n"/>
      <c r="IZY191" s="406" t="n"/>
      <c r="IZZ191" s="406" t="n"/>
      <c r="JAA191" s="406" t="n"/>
      <c r="JAB191" s="406" t="n"/>
      <c r="JAC191" s="406" t="n"/>
      <c r="JAD191" s="406" t="n"/>
      <c r="JAE191" s="406" t="n"/>
      <c r="JAF191" s="406" t="n"/>
      <c r="JAG191" s="406" t="n"/>
      <c r="JAH191" s="406" t="n"/>
      <c r="JAI191" s="406" t="n"/>
      <c r="JAJ191" s="406" t="n"/>
      <c r="JAK191" s="406" t="n"/>
      <c r="JAL191" s="406" t="n"/>
      <c r="JAM191" s="406" t="n"/>
      <c r="JAN191" s="406" t="n"/>
      <c r="JAO191" s="406" t="n"/>
      <c r="JAP191" s="406" t="n"/>
      <c r="JAQ191" s="406" t="n"/>
      <c r="JAR191" s="406" t="n"/>
      <c r="JAS191" s="406" t="n"/>
      <c r="JAT191" s="406" t="n"/>
      <c r="JAU191" s="406" t="n"/>
      <c r="JAV191" s="406" t="n"/>
      <c r="JAW191" s="406" t="n"/>
      <c r="JAX191" s="406" t="n"/>
      <c r="JAY191" s="406" t="n"/>
      <c r="JAZ191" s="406" t="n"/>
      <c r="JBA191" s="406" t="n"/>
      <c r="JBB191" s="406" t="n"/>
      <c r="JBC191" s="406" t="n"/>
      <c r="JBD191" s="406" t="n"/>
      <c r="JBE191" s="406" t="n"/>
      <c r="JBF191" s="406" t="n"/>
      <c r="JBG191" s="406" t="n"/>
      <c r="JBH191" s="406" t="n"/>
      <c r="JBI191" s="406" t="n"/>
      <c r="JBJ191" s="406" t="n"/>
      <c r="JBK191" s="406" t="n"/>
      <c r="JBL191" s="406" t="n"/>
      <c r="JBM191" s="406" t="n"/>
      <c r="JBN191" s="406" t="n"/>
      <c r="JBO191" s="406" t="n"/>
      <c r="JBP191" s="406" t="n"/>
      <c r="JBQ191" s="406" t="n"/>
      <c r="JBR191" s="406" t="n"/>
      <c r="JBS191" s="406" t="n"/>
      <c r="JBT191" s="406" t="n"/>
      <c r="JBU191" s="406" t="n"/>
      <c r="JBV191" s="406" t="n"/>
      <c r="JBW191" s="406" t="n"/>
      <c r="JBX191" s="406" t="n"/>
      <c r="JBY191" s="406" t="n"/>
      <c r="JBZ191" s="406" t="n"/>
      <c r="JCA191" s="406" t="n"/>
      <c r="JCB191" s="406" t="n"/>
      <c r="JCC191" s="406" t="n"/>
      <c r="JCD191" s="406" t="n"/>
      <c r="JCE191" s="406" t="n"/>
      <c r="JCF191" s="406" t="n"/>
      <c r="JCG191" s="406" t="n"/>
      <c r="JCH191" s="406" t="n"/>
      <c r="JCI191" s="406" t="n"/>
      <c r="JCJ191" s="406" t="n"/>
      <c r="JCK191" s="406" t="n"/>
      <c r="JCL191" s="406" t="n"/>
      <c r="JCM191" s="406" t="n"/>
      <c r="JCN191" s="406" t="n"/>
      <c r="JCO191" s="406" t="n"/>
      <c r="JCP191" s="406" t="n"/>
      <c r="JCQ191" s="406" t="n"/>
      <c r="JCR191" s="406" t="n"/>
      <c r="JCS191" s="406" t="n"/>
      <c r="JCT191" s="406" t="n"/>
      <c r="JCU191" s="406" t="n"/>
      <c r="JCV191" s="406" t="n"/>
      <c r="JCW191" s="406" t="n"/>
      <c r="JCX191" s="406" t="n"/>
      <c r="JCY191" s="406" t="n"/>
      <c r="JCZ191" s="406" t="n"/>
      <c r="JDA191" s="406" t="n"/>
      <c r="JDB191" s="406" t="n"/>
      <c r="JDC191" s="406" t="n"/>
      <c r="JDD191" s="406" t="n"/>
      <c r="JDE191" s="406" t="n"/>
      <c r="JDF191" s="406" t="n"/>
      <c r="JDG191" s="406" t="n"/>
      <c r="JDH191" s="406" t="n"/>
      <c r="JDI191" s="406" t="n"/>
      <c r="JDJ191" s="406" t="n"/>
      <c r="JDK191" s="406" t="n"/>
      <c r="JDL191" s="406" t="n"/>
      <c r="JDM191" s="406" t="n"/>
      <c r="JDN191" s="406" t="n"/>
      <c r="JDO191" s="406" t="n"/>
      <c r="JDP191" s="406" t="n"/>
      <c r="JDQ191" s="406" t="n"/>
      <c r="JDR191" s="406" t="n"/>
      <c r="JDS191" s="406" t="n"/>
      <c r="JDT191" s="406" t="n"/>
      <c r="JDU191" s="406" t="n"/>
      <c r="JDV191" s="406" t="n"/>
      <c r="JDW191" s="406" t="n"/>
      <c r="JDX191" s="406" t="n"/>
      <c r="JDY191" s="406" t="n"/>
      <c r="JDZ191" s="406" t="n"/>
      <c r="JEA191" s="406" t="n"/>
      <c r="JEB191" s="406" t="n"/>
      <c r="JEC191" s="406" t="n"/>
      <c r="JED191" s="406" t="n"/>
      <c r="JEE191" s="406" t="n"/>
      <c r="JEF191" s="406" t="n"/>
      <c r="JEG191" s="406" t="n"/>
      <c r="JEH191" s="406" t="n"/>
      <c r="JEI191" s="406" t="n"/>
      <c r="JEJ191" s="406" t="n"/>
      <c r="JEK191" s="406" t="n"/>
      <c r="JEL191" s="406" t="n"/>
      <c r="JEM191" s="406" t="n"/>
      <c r="JEN191" s="406" t="n"/>
      <c r="JEO191" s="406" t="n"/>
      <c r="JEP191" s="406" t="n"/>
      <c r="JEQ191" s="406" t="n"/>
      <c r="JER191" s="406" t="n"/>
      <c r="JES191" s="406" t="n"/>
      <c r="JET191" s="406" t="n"/>
      <c r="JEU191" s="406" t="n"/>
      <c r="JEV191" s="406" t="n"/>
      <c r="JEW191" s="406" t="n"/>
      <c r="JEX191" s="406" t="n"/>
      <c r="JEY191" s="406" t="n"/>
      <c r="JEZ191" s="406" t="n"/>
      <c r="JFA191" s="406" t="n"/>
      <c r="JFB191" s="406" t="n"/>
      <c r="JFC191" s="406" t="n"/>
      <c r="JFD191" s="406" t="n"/>
      <c r="JFE191" s="406" t="n"/>
      <c r="JFF191" s="406" t="n"/>
      <c r="JFG191" s="406" t="n"/>
      <c r="JFH191" s="406" t="n"/>
      <c r="JFI191" s="406" t="n"/>
      <c r="JFJ191" s="406" t="n"/>
      <c r="JFK191" s="406" t="n"/>
      <c r="JFL191" s="406" t="n"/>
      <c r="JFM191" s="406" t="n"/>
      <c r="JFN191" s="406" t="n"/>
      <c r="JFO191" s="406" t="n"/>
      <c r="JFP191" s="406" t="n"/>
      <c r="JFQ191" s="406" t="n"/>
      <c r="JFR191" s="406" t="n"/>
      <c r="JFS191" s="406" t="n"/>
      <c r="JFT191" s="406" t="n"/>
      <c r="JFU191" s="406" t="n"/>
      <c r="JFV191" s="406" t="n"/>
      <c r="JFW191" s="406" t="n"/>
      <c r="JFX191" s="406" t="n"/>
      <c r="JFY191" s="406" t="n"/>
      <c r="JFZ191" s="406" t="n"/>
      <c r="JGA191" s="406" t="n"/>
      <c r="JGB191" s="406" t="n"/>
      <c r="JGC191" s="406" t="n"/>
      <c r="JGD191" s="406" t="n"/>
      <c r="JGE191" s="406" t="n"/>
      <c r="JGF191" s="406" t="n"/>
      <c r="JGG191" s="406" t="n"/>
      <c r="JGH191" s="406" t="n"/>
      <c r="JGI191" s="406" t="n"/>
      <c r="JGJ191" s="406" t="n"/>
      <c r="JGK191" s="406" t="n"/>
      <c r="JGL191" s="406" t="n"/>
      <c r="JGM191" s="406" t="n"/>
      <c r="JGN191" s="406" t="n"/>
      <c r="JGO191" s="406" t="n"/>
      <c r="JGP191" s="406" t="n"/>
      <c r="JGQ191" s="406" t="n"/>
      <c r="JGR191" s="406" t="n"/>
      <c r="JGS191" s="406" t="n"/>
      <c r="JGT191" s="406" t="n"/>
      <c r="JGU191" s="406" t="n"/>
      <c r="JGV191" s="406" t="n"/>
      <c r="JGW191" s="406" t="n"/>
      <c r="JGX191" s="406" t="n"/>
      <c r="JGY191" s="406" t="n"/>
      <c r="JGZ191" s="406" t="n"/>
      <c r="JHA191" s="406" t="n"/>
      <c r="JHB191" s="406" t="n"/>
      <c r="JHC191" s="406" t="n"/>
      <c r="JHD191" s="406" t="n"/>
      <c r="JHE191" s="406" t="n"/>
      <c r="JHF191" s="406" t="n"/>
      <c r="JHG191" s="406" t="n"/>
      <c r="JHH191" s="406" t="n"/>
      <c r="JHI191" s="406" t="n"/>
      <c r="JHJ191" s="406" t="n"/>
      <c r="JHK191" s="406" t="n"/>
      <c r="JHL191" s="406" t="n"/>
      <c r="JHM191" s="406" t="n"/>
      <c r="JHN191" s="406" t="n"/>
      <c r="JHO191" s="406" t="n"/>
      <c r="JHP191" s="406" t="n"/>
      <c r="JHQ191" s="406" t="n"/>
      <c r="JHR191" s="406" t="n"/>
      <c r="JHS191" s="406" t="n"/>
      <c r="JHT191" s="406" t="n"/>
      <c r="JHU191" s="406" t="n"/>
      <c r="JHV191" s="406" t="n"/>
      <c r="JHW191" s="406" t="n"/>
      <c r="JHX191" s="406" t="n"/>
      <c r="JHY191" s="406" t="n"/>
      <c r="JHZ191" s="406" t="n"/>
      <c r="JIA191" s="406" t="n"/>
      <c r="JIB191" s="406" t="n"/>
      <c r="JIC191" s="406" t="n"/>
      <c r="JID191" s="406" t="n"/>
      <c r="JIE191" s="406" t="n"/>
      <c r="JIF191" s="406" t="n"/>
      <c r="JIG191" s="406" t="n"/>
      <c r="JIH191" s="406" t="n"/>
      <c r="JII191" s="406" t="n"/>
      <c r="JIJ191" s="406" t="n"/>
      <c r="JIK191" s="406" t="n"/>
      <c r="JIL191" s="406" t="n"/>
      <c r="JIM191" s="406" t="n"/>
      <c r="JIN191" s="406" t="n"/>
      <c r="JIO191" s="406" t="n"/>
      <c r="JIP191" s="406" t="n"/>
      <c r="JIQ191" s="406" t="n"/>
      <c r="JIR191" s="406" t="n"/>
      <c r="JIS191" s="406" t="n"/>
      <c r="JIT191" s="406" t="n"/>
      <c r="JIU191" s="406" t="n"/>
      <c r="JIV191" s="406" t="n"/>
      <c r="JIW191" s="406" t="n"/>
      <c r="JIX191" s="406" t="n"/>
      <c r="JIY191" s="406" t="n"/>
      <c r="JIZ191" s="406" t="n"/>
      <c r="JJA191" s="406" t="n"/>
      <c r="JJB191" s="406" t="n"/>
      <c r="JJC191" s="406" t="n"/>
      <c r="JJD191" s="406" t="n"/>
      <c r="JJE191" s="406" t="n"/>
      <c r="JJF191" s="406" t="n"/>
      <c r="JJG191" s="406" t="n"/>
      <c r="JJH191" s="406" t="n"/>
      <c r="JJI191" s="406" t="n"/>
      <c r="JJJ191" s="406" t="n"/>
      <c r="JJK191" s="406" t="n"/>
      <c r="JJL191" s="406" t="n"/>
      <c r="JJM191" s="406" t="n"/>
      <c r="JJN191" s="406" t="n"/>
      <c r="JJO191" s="406" t="n"/>
      <c r="JJP191" s="406" t="n"/>
      <c r="JJQ191" s="406" t="n"/>
      <c r="JJR191" s="406" t="n"/>
      <c r="JJS191" s="406" t="n"/>
      <c r="JJT191" s="406" t="n"/>
      <c r="JJU191" s="406" t="n"/>
      <c r="JJV191" s="406" t="n"/>
      <c r="JJW191" s="406" t="n"/>
      <c r="JJX191" s="406" t="n"/>
      <c r="JJY191" s="406" t="n"/>
      <c r="JJZ191" s="406" t="n"/>
      <c r="JKA191" s="406" t="n"/>
      <c r="JKB191" s="406" t="n"/>
      <c r="JKC191" s="406" t="n"/>
      <c r="JKD191" s="406" t="n"/>
      <c r="JKE191" s="406" t="n"/>
      <c r="JKF191" s="406" t="n"/>
      <c r="JKG191" s="406" t="n"/>
      <c r="JKH191" s="406" t="n"/>
      <c r="JKI191" s="406" t="n"/>
      <c r="JKJ191" s="406" t="n"/>
      <c r="JKK191" s="406" t="n"/>
      <c r="JKL191" s="406" t="n"/>
      <c r="JKM191" s="406" t="n"/>
      <c r="JKN191" s="406" t="n"/>
      <c r="JKO191" s="406" t="n"/>
      <c r="JKP191" s="406" t="n"/>
      <c r="JKQ191" s="406" t="n"/>
      <c r="JKR191" s="406" t="n"/>
      <c r="JKS191" s="406" t="n"/>
      <c r="JKT191" s="406" t="n"/>
      <c r="JKU191" s="406" t="n"/>
      <c r="JKV191" s="406" t="n"/>
      <c r="JKW191" s="406" t="n"/>
      <c r="JKX191" s="406" t="n"/>
      <c r="JKY191" s="406" t="n"/>
      <c r="JKZ191" s="406" t="n"/>
      <c r="JLA191" s="406" t="n"/>
      <c r="JLB191" s="406" t="n"/>
      <c r="JLC191" s="406" t="n"/>
      <c r="JLD191" s="406" t="n"/>
      <c r="JLE191" s="406" t="n"/>
      <c r="JLF191" s="406" t="n"/>
      <c r="JLG191" s="406" t="n"/>
      <c r="JLH191" s="406" t="n"/>
      <c r="JLI191" s="406" t="n"/>
      <c r="JLJ191" s="406" t="n"/>
      <c r="JLK191" s="406" t="n"/>
      <c r="JLL191" s="406" t="n"/>
      <c r="JLM191" s="406" t="n"/>
      <c r="JLN191" s="406" t="n"/>
      <c r="JLO191" s="406" t="n"/>
      <c r="JLP191" s="406" t="n"/>
      <c r="JLQ191" s="406" t="n"/>
      <c r="JLR191" s="406" t="n"/>
      <c r="JLS191" s="406" t="n"/>
      <c r="JLT191" s="406" t="n"/>
      <c r="JLU191" s="406" t="n"/>
      <c r="JLV191" s="406" t="n"/>
      <c r="JLW191" s="406" t="n"/>
      <c r="JLX191" s="406" t="n"/>
      <c r="JLY191" s="406" t="n"/>
      <c r="JLZ191" s="406" t="n"/>
      <c r="JMA191" s="406" t="n"/>
      <c r="JMB191" s="406" t="n"/>
      <c r="JMC191" s="406" t="n"/>
      <c r="JMD191" s="406" t="n"/>
      <c r="JME191" s="406" t="n"/>
      <c r="JMF191" s="406" t="n"/>
      <c r="JMG191" s="406" t="n"/>
      <c r="JMH191" s="406" t="n"/>
      <c r="JMI191" s="406" t="n"/>
      <c r="JMJ191" s="406" t="n"/>
      <c r="JMK191" s="406" t="n"/>
      <c r="JML191" s="406" t="n"/>
      <c r="JMM191" s="406" t="n"/>
      <c r="JMN191" s="406" t="n"/>
      <c r="JMO191" s="406" t="n"/>
      <c r="JMP191" s="406" t="n"/>
      <c r="JMQ191" s="406" t="n"/>
      <c r="JMR191" s="406" t="n"/>
      <c r="JMS191" s="406" t="n"/>
      <c r="JMT191" s="406" t="n"/>
      <c r="JMU191" s="406" t="n"/>
      <c r="JMV191" s="406" t="n"/>
      <c r="JMW191" s="406" t="n"/>
      <c r="JMX191" s="406" t="n"/>
      <c r="JMY191" s="406" t="n"/>
      <c r="JMZ191" s="406" t="n"/>
      <c r="JNA191" s="406" t="n"/>
      <c r="JNB191" s="406" t="n"/>
      <c r="JNC191" s="406" t="n"/>
      <c r="JND191" s="406" t="n"/>
      <c r="JNE191" s="406" t="n"/>
      <c r="JNF191" s="406" t="n"/>
      <c r="JNG191" s="406" t="n"/>
      <c r="JNH191" s="406" t="n"/>
      <c r="JNI191" s="406" t="n"/>
      <c r="JNJ191" s="406" t="n"/>
      <c r="JNK191" s="406" t="n"/>
      <c r="JNL191" s="406" t="n"/>
      <c r="JNM191" s="406" t="n"/>
      <c r="JNN191" s="406" t="n"/>
      <c r="JNO191" s="406" t="n"/>
      <c r="JNP191" s="406" t="n"/>
      <c r="JNQ191" s="406" t="n"/>
      <c r="JNR191" s="406" t="n"/>
      <c r="JNS191" s="406" t="n"/>
      <c r="JNT191" s="406" t="n"/>
      <c r="JNU191" s="406" t="n"/>
      <c r="JNV191" s="406" t="n"/>
      <c r="JNW191" s="406" t="n"/>
      <c r="JNX191" s="406" t="n"/>
      <c r="JNY191" s="406" t="n"/>
      <c r="JNZ191" s="406" t="n"/>
      <c r="JOA191" s="406" t="n"/>
      <c r="JOB191" s="406" t="n"/>
      <c r="JOC191" s="406" t="n"/>
      <c r="JOD191" s="406" t="n"/>
      <c r="JOE191" s="406" t="n"/>
      <c r="JOF191" s="406" t="n"/>
      <c r="JOG191" s="406" t="n"/>
      <c r="JOH191" s="406" t="n"/>
      <c r="JOI191" s="406" t="n"/>
      <c r="JOJ191" s="406" t="n"/>
      <c r="JOK191" s="406" t="n"/>
      <c r="JOL191" s="406" t="n"/>
      <c r="JOM191" s="406" t="n"/>
      <c r="JON191" s="406" t="n"/>
      <c r="JOO191" s="406" t="n"/>
      <c r="JOP191" s="406" t="n"/>
      <c r="JOQ191" s="406" t="n"/>
      <c r="JOR191" s="406" t="n"/>
      <c r="JOS191" s="406" t="n"/>
      <c r="JOT191" s="406" t="n"/>
      <c r="JOU191" s="406" t="n"/>
      <c r="JOV191" s="406" t="n"/>
      <c r="JOW191" s="406" t="n"/>
      <c r="JOX191" s="406" t="n"/>
      <c r="JOY191" s="406" t="n"/>
      <c r="JOZ191" s="406" t="n"/>
      <c r="JPA191" s="406" t="n"/>
      <c r="JPB191" s="406" t="n"/>
      <c r="JPC191" s="406" t="n"/>
      <c r="JPD191" s="406" t="n"/>
      <c r="JPE191" s="406" t="n"/>
      <c r="JPF191" s="406" t="n"/>
      <c r="JPG191" s="406" t="n"/>
      <c r="JPH191" s="406" t="n"/>
      <c r="JPI191" s="406" t="n"/>
      <c r="JPJ191" s="406" t="n"/>
      <c r="JPK191" s="406" t="n"/>
      <c r="JPL191" s="406" t="n"/>
      <c r="JPM191" s="406" t="n"/>
      <c r="JPN191" s="406" t="n"/>
      <c r="JPO191" s="406" t="n"/>
      <c r="JPP191" s="406" t="n"/>
      <c r="JPQ191" s="406" t="n"/>
      <c r="JPR191" s="406" t="n"/>
      <c r="JPS191" s="406" t="n"/>
      <c r="JPT191" s="406" t="n"/>
      <c r="JPU191" s="406" t="n"/>
      <c r="JPV191" s="406" t="n"/>
      <c r="JPW191" s="406" t="n"/>
      <c r="JPX191" s="406" t="n"/>
      <c r="JPY191" s="406" t="n"/>
      <c r="JPZ191" s="406" t="n"/>
      <c r="JQA191" s="406" t="n"/>
      <c r="JQB191" s="406" t="n"/>
      <c r="JQC191" s="406" t="n"/>
      <c r="JQD191" s="406" t="n"/>
      <c r="JQE191" s="406" t="n"/>
      <c r="JQF191" s="406" t="n"/>
      <c r="JQG191" s="406" t="n"/>
      <c r="JQH191" s="406" t="n"/>
      <c r="JQI191" s="406" t="n"/>
      <c r="JQJ191" s="406" t="n"/>
      <c r="JQK191" s="406" t="n"/>
      <c r="JQL191" s="406" t="n"/>
      <c r="JQM191" s="406" t="n"/>
      <c r="JQN191" s="406" t="n"/>
      <c r="JQO191" s="406" t="n"/>
      <c r="JQP191" s="406" t="n"/>
      <c r="JQQ191" s="406" t="n"/>
      <c r="JQR191" s="406" t="n"/>
      <c r="JQS191" s="406" t="n"/>
      <c r="JQT191" s="406" t="n"/>
      <c r="JQU191" s="406" t="n"/>
      <c r="JQV191" s="406" t="n"/>
      <c r="JQW191" s="406" t="n"/>
      <c r="JQX191" s="406" t="n"/>
      <c r="JQY191" s="406" t="n"/>
      <c r="JQZ191" s="406" t="n"/>
      <c r="JRA191" s="406" t="n"/>
      <c r="JRB191" s="406" t="n"/>
      <c r="JRC191" s="406" t="n"/>
      <c r="JRD191" s="406" t="n"/>
      <c r="JRE191" s="406" t="n"/>
      <c r="JRF191" s="406" t="n"/>
      <c r="JRG191" s="406" t="n"/>
      <c r="JRH191" s="406" t="n"/>
      <c r="JRI191" s="406" t="n"/>
      <c r="JRJ191" s="406" t="n"/>
      <c r="JRK191" s="406" t="n"/>
      <c r="JRL191" s="406" t="n"/>
      <c r="JRM191" s="406" t="n"/>
      <c r="JRN191" s="406" t="n"/>
      <c r="JRO191" s="406" t="n"/>
      <c r="JRP191" s="406" t="n"/>
      <c r="JRQ191" s="406" t="n"/>
      <c r="JRR191" s="406" t="n"/>
      <c r="JRS191" s="406" t="n"/>
      <c r="JRT191" s="406" t="n"/>
      <c r="JRU191" s="406" t="n"/>
      <c r="JRV191" s="406" t="n"/>
      <c r="JRW191" s="406" t="n"/>
      <c r="JRX191" s="406" t="n"/>
      <c r="JRY191" s="406" t="n"/>
      <c r="JRZ191" s="406" t="n"/>
      <c r="JSA191" s="406" t="n"/>
      <c r="JSB191" s="406" t="n"/>
      <c r="JSC191" s="406" t="n"/>
      <c r="JSD191" s="406" t="n"/>
      <c r="JSE191" s="406" t="n"/>
      <c r="JSF191" s="406" t="n"/>
      <c r="JSG191" s="406" t="n"/>
      <c r="JSH191" s="406" t="n"/>
      <c r="JSI191" s="406" t="n"/>
      <c r="JSJ191" s="406" t="n"/>
      <c r="JSK191" s="406" t="n"/>
      <c r="JSL191" s="406" t="n"/>
      <c r="JSM191" s="406" t="n"/>
      <c r="JSN191" s="406" t="n"/>
      <c r="JSO191" s="406" t="n"/>
      <c r="JSP191" s="406" t="n"/>
      <c r="JSQ191" s="406" t="n"/>
      <c r="JSR191" s="406" t="n"/>
      <c r="JSS191" s="406" t="n"/>
      <c r="JST191" s="406" t="n"/>
      <c r="JSU191" s="406" t="n"/>
      <c r="JSV191" s="406" t="n"/>
      <c r="JSW191" s="406" t="n"/>
      <c r="JSX191" s="406" t="n"/>
      <c r="JSY191" s="406" t="n"/>
      <c r="JSZ191" s="406" t="n"/>
      <c r="JTA191" s="406" t="n"/>
      <c r="JTB191" s="406" t="n"/>
      <c r="JTC191" s="406" t="n"/>
      <c r="JTD191" s="406" t="n"/>
      <c r="JTE191" s="406" t="n"/>
      <c r="JTF191" s="406" t="n"/>
      <c r="JTG191" s="406" t="n"/>
      <c r="JTH191" s="406" t="n"/>
      <c r="JTI191" s="406" t="n"/>
      <c r="JTJ191" s="406" t="n"/>
      <c r="JTK191" s="406" t="n"/>
      <c r="JTL191" s="406" t="n"/>
      <c r="JTM191" s="406" t="n"/>
      <c r="JTN191" s="406" t="n"/>
      <c r="JTO191" s="406" t="n"/>
      <c r="JTP191" s="406" t="n"/>
      <c r="JTQ191" s="406" t="n"/>
      <c r="JTR191" s="406" t="n"/>
      <c r="JTS191" s="406" t="n"/>
      <c r="JTT191" s="406" t="n"/>
      <c r="JTU191" s="406" t="n"/>
      <c r="JTV191" s="406" t="n"/>
      <c r="JTW191" s="406" t="n"/>
      <c r="JTX191" s="406" t="n"/>
      <c r="JTY191" s="406" t="n"/>
      <c r="JTZ191" s="406" t="n"/>
      <c r="JUA191" s="406" t="n"/>
      <c r="JUB191" s="406" t="n"/>
      <c r="JUC191" s="406" t="n"/>
      <c r="JUD191" s="406" t="n"/>
      <c r="JUE191" s="406" t="n"/>
      <c r="JUF191" s="406" t="n"/>
      <c r="JUG191" s="406" t="n"/>
      <c r="JUH191" s="406" t="n"/>
      <c r="JUI191" s="406" t="n"/>
      <c r="JUJ191" s="406" t="n"/>
      <c r="JUK191" s="406" t="n"/>
      <c r="JUL191" s="406" t="n"/>
      <c r="JUM191" s="406" t="n"/>
      <c r="JUN191" s="406" t="n"/>
      <c r="JUO191" s="406" t="n"/>
      <c r="JUP191" s="406" t="n"/>
      <c r="JUQ191" s="406" t="n"/>
      <c r="JUR191" s="406" t="n"/>
      <c r="JUS191" s="406" t="n"/>
      <c r="JUT191" s="406" t="n"/>
      <c r="JUU191" s="406" t="n"/>
      <c r="JUV191" s="406" t="n"/>
      <c r="JUW191" s="406" t="n"/>
      <c r="JUX191" s="406" t="n"/>
      <c r="JUY191" s="406" t="n"/>
      <c r="JUZ191" s="406" t="n"/>
      <c r="JVA191" s="406" t="n"/>
      <c r="JVB191" s="406" t="n"/>
      <c r="JVC191" s="406" t="n"/>
      <c r="JVD191" s="406" t="n"/>
      <c r="JVE191" s="406" t="n"/>
      <c r="JVF191" s="406" t="n"/>
      <c r="JVG191" s="406" t="n"/>
      <c r="JVH191" s="406" t="n"/>
      <c r="JVI191" s="406" t="n"/>
      <c r="JVJ191" s="406" t="n"/>
      <c r="JVK191" s="406" t="n"/>
      <c r="JVL191" s="406" t="n"/>
      <c r="JVM191" s="406" t="n"/>
      <c r="JVN191" s="406" t="n"/>
      <c r="JVO191" s="406" t="n"/>
      <c r="JVP191" s="406" t="n"/>
      <c r="JVQ191" s="406" t="n"/>
      <c r="JVR191" s="406" t="n"/>
      <c r="JVS191" s="406" t="n"/>
      <c r="JVT191" s="406" t="n"/>
      <c r="JVU191" s="406" t="n"/>
      <c r="JVV191" s="406" t="n"/>
      <c r="JVW191" s="406" t="n"/>
      <c r="JVX191" s="406" t="n"/>
      <c r="JVY191" s="406" t="n"/>
      <c r="JVZ191" s="406" t="n"/>
      <c r="JWA191" s="406" t="n"/>
      <c r="JWB191" s="406" t="n"/>
      <c r="JWC191" s="406" t="n"/>
      <c r="JWD191" s="406" t="n"/>
      <c r="JWE191" s="406" t="n"/>
      <c r="JWF191" s="406" t="n"/>
      <c r="JWG191" s="406" t="n"/>
      <c r="JWH191" s="406" t="n"/>
      <c r="JWI191" s="406" t="n"/>
      <c r="JWJ191" s="406" t="n"/>
      <c r="JWK191" s="406" t="n"/>
      <c r="JWL191" s="406" t="n"/>
      <c r="JWM191" s="406" t="n"/>
      <c r="JWN191" s="406" t="n"/>
      <c r="JWO191" s="406" t="n"/>
      <c r="JWP191" s="406" t="n"/>
      <c r="JWQ191" s="406" t="n"/>
      <c r="JWR191" s="406" t="n"/>
      <c r="JWS191" s="406" t="n"/>
      <c r="JWT191" s="406" t="n"/>
      <c r="JWU191" s="406" t="n"/>
      <c r="JWV191" s="406" t="n"/>
      <c r="JWW191" s="406" t="n"/>
      <c r="JWX191" s="406" t="n"/>
      <c r="JWY191" s="406" t="n"/>
      <c r="JWZ191" s="406" t="n"/>
      <c r="JXA191" s="406" t="n"/>
      <c r="JXB191" s="406" t="n"/>
      <c r="JXC191" s="406" t="n"/>
      <c r="JXD191" s="406" t="n"/>
      <c r="JXE191" s="406" t="n"/>
      <c r="JXF191" s="406" t="n"/>
      <c r="JXG191" s="406" t="n"/>
      <c r="JXH191" s="406" t="n"/>
      <c r="JXI191" s="406" t="n"/>
      <c r="JXJ191" s="406" t="n"/>
      <c r="JXK191" s="406" t="n"/>
      <c r="JXL191" s="406" t="n"/>
      <c r="JXM191" s="406" t="n"/>
      <c r="JXN191" s="406" t="n"/>
      <c r="JXO191" s="406" t="n"/>
      <c r="JXP191" s="406" t="n"/>
      <c r="JXQ191" s="406" t="n"/>
      <c r="JXR191" s="406" t="n"/>
      <c r="JXS191" s="406" t="n"/>
      <c r="JXT191" s="406" t="n"/>
      <c r="JXU191" s="406" t="n"/>
      <c r="JXV191" s="406" t="n"/>
      <c r="JXW191" s="406" t="n"/>
      <c r="JXX191" s="406" t="n"/>
      <c r="JXY191" s="406" t="n"/>
      <c r="JXZ191" s="406" t="n"/>
      <c r="JYA191" s="406" t="n"/>
      <c r="JYB191" s="406" t="n"/>
      <c r="JYC191" s="406" t="n"/>
      <c r="JYD191" s="406" t="n"/>
      <c r="JYE191" s="406" t="n"/>
      <c r="JYF191" s="406" t="n"/>
      <c r="JYG191" s="406" t="n"/>
      <c r="JYH191" s="406" t="n"/>
      <c r="JYI191" s="406" t="n"/>
      <c r="JYJ191" s="406" t="n"/>
      <c r="JYK191" s="406" t="n"/>
      <c r="JYL191" s="406" t="n"/>
      <c r="JYM191" s="406" t="n"/>
      <c r="JYN191" s="406" t="n"/>
      <c r="JYO191" s="406" t="n"/>
      <c r="JYP191" s="406" t="n"/>
      <c r="JYQ191" s="406" t="n"/>
      <c r="JYR191" s="406" t="n"/>
      <c r="JYS191" s="406" t="n"/>
      <c r="JYT191" s="406" t="n"/>
      <c r="JYU191" s="406" t="n"/>
      <c r="JYV191" s="406" t="n"/>
      <c r="JYW191" s="406" t="n"/>
      <c r="JYX191" s="406" t="n"/>
      <c r="JYY191" s="406" t="n"/>
      <c r="JYZ191" s="406" t="n"/>
      <c r="JZA191" s="406" t="n"/>
      <c r="JZB191" s="406" t="n"/>
      <c r="JZC191" s="406" t="n"/>
      <c r="JZD191" s="406" t="n"/>
      <c r="JZE191" s="406" t="n"/>
      <c r="JZF191" s="406" t="n"/>
      <c r="JZG191" s="406" t="n"/>
      <c r="JZH191" s="406" t="n"/>
      <c r="JZI191" s="406" t="n"/>
      <c r="JZJ191" s="406" t="n"/>
      <c r="JZK191" s="406" t="n"/>
      <c r="JZL191" s="406" t="n"/>
      <c r="JZM191" s="406" t="n"/>
      <c r="JZN191" s="406" t="n"/>
      <c r="JZO191" s="406" t="n"/>
      <c r="JZP191" s="406" t="n"/>
      <c r="JZQ191" s="406" t="n"/>
      <c r="JZR191" s="406" t="n"/>
      <c r="JZS191" s="406" t="n"/>
      <c r="JZT191" s="406" t="n"/>
      <c r="JZU191" s="406" t="n"/>
      <c r="JZV191" s="406" t="n"/>
      <c r="JZW191" s="406" t="n"/>
      <c r="JZX191" s="406" t="n"/>
      <c r="JZY191" s="406" t="n"/>
      <c r="JZZ191" s="406" t="n"/>
      <c r="KAA191" s="406" t="n"/>
      <c r="KAB191" s="406" t="n"/>
      <c r="KAC191" s="406" t="n"/>
      <c r="KAD191" s="406" t="n"/>
      <c r="KAE191" s="406" t="n"/>
      <c r="KAF191" s="406" t="n"/>
      <c r="KAG191" s="406" t="n"/>
      <c r="KAH191" s="406" t="n"/>
      <c r="KAI191" s="406" t="n"/>
      <c r="KAJ191" s="406" t="n"/>
      <c r="KAK191" s="406" t="n"/>
      <c r="KAL191" s="406" t="n"/>
      <c r="KAM191" s="406" t="n"/>
      <c r="KAN191" s="406" t="n"/>
      <c r="KAO191" s="406" t="n"/>
      <c r="KAP191" s="406" t="n"/>
      <c r="KAQ191" s="406" t="n"/>
      <c r="KAR191" s="406" t="n"/>
      <c r="KAS191" s="406" t="n"/>
      <c r="KAT191" s="406" t="n"/>
      <c r="KAU191" s="406" t="n"/>
      <c r="KAV191" s="406" t="n"/>
      <c r="KAW191" s="406" t="n"/>
      <c r="KAX191" s="406" t="n"/>
      <c r="KAY191" s="406" t="n"/>
      <c r="KAZ191" s="406" t="n"/>
      <c r="KBA191" s="406" t="n"/>
      <c r="KBB191" s="406" t="n"/>
      <c r="KBC191" s="406" t="n"/>
      <c r="KBD191" s="406" t="n"/>
      <c r="KBE191" s="406" t="n"/>
      <c r="KBF191" s="406" t="n"/>
      <c r="KBG191" s="406" t="n"/>
      <c r="KBH191" s="406" t="n"/>
      <c r="KBI191" s="406" t="n"/>
      <c r="KBJ191" s="406" t="n"/>
      <c r="KBK191" s="406" t="n"/>
      <c r="KBL191" s="406" t="n"/>
      <c r="KBM191" s="406" t="n"/>
      <c r="KBN191" s="406" t="n"/>
      <c r="KBO191" s="406" t="n"/>
      <c r="KBP191" s="406" t="n"/>
      <c r="KBQ191" s="406" t="n"/>
      <c r="KBR191" s="406" t="n"/>
      <c r="KBS191" s="406" t="n"/>
      <c r="KBT191" s="406" t="n"/>
      <c r="KBU191" s="406" t="n"/>
      <c r="KBV191" s="406" t="n"/>
      <c r="KBW191" s="406" t="n"/>
      <c r="KBX191" s="406" t="n"/>
      <c r="KBY191" s="406" t="n"/>
      <c r="KBZ191" s="406" t="n"/>
      <c r="KCA191" s="406" t="n"/>
      <c r="KCB191" s="406" t="n"/>
      <c r="KCC191" s="406" t="n"/>
      <c r="KCD191" s="406" t="n"/>
      <c r="KCE191" s="406" t="n"/>
      <c r="KCF191" s="406" t="n"/>
      <c r="KCG191" s="406" t="n"/>
      <c r="KCH191" s="406" t="n"/>
      <c r="KCI191" s="406" t="n"/>
      <c r="KCJ191" s="406" t="n"/>
      <c r="KCK191" s="406" t="n"/>
      <c r="KCL191" s="406" t="n"/>
      <c r="KCM191" s="406" t="n"/>
      <c r="KCN191" s="406" t="n"/>
      <c r="KCO191" s="406" t="n"/>
      <c r="KCP191" s="406" t="n"/>
      <c r="KCQ191" s="406" t="n"/>
      <c r="KCR191" s="406" t="n"/>
      <c r="KCS191" s="406" t="n"/>
      <c r="KCT191" s="406" t="n"/>
      <c r="KCU191" s="406" t="n"/>
      <c r="KCV191" s="406" t="n"/>
      <c r="KCW191" s="406" t="n"/>
      <c r="KCX191" s="406" t="n"/>
      <c r="KCY191" s="406" t="n"/>
      <c r="KCZ191" s="406" t="n"/>
      <c r="KDA191" s="406" t="n"/>
      <c r="KDB191" s="406" t="n"/>
      <c r="KDC191" s="406" t="n"/>
      <c r="KDD191" s="406" t="n"/>
      <c r="KDE191" s="406" t="n"/>
      <c r="KDF191" s="406" t="n"/>
      <c r="KDG191" s="406" t="n"/>
      <c r="KDH191" s="406" t="n"/>
      <c r="KDI191" s="406" t="n"/>
      <c r="KDJ191" s="406" t="n"/>
      <c r="KDK191" s="406" t="n"/>
      <c r="KDL191" s="406" t="n"/>
      <c r="KDM191" s="406" t="n"/>
      <c r="KDN191" s="406" t="n"/>
      <c r="KDO191" s="406" t="n"/>
      <c r="KDP191" s="406" t="n"/>
      <c r="KDQ191" s="406" t="n"/>
      <c r="KDR191" s="406" t="n"/>
      <c r="KDS191" s="406" t="n"/>
      <c r="KDT191" s="406" t="n"/>
      <c r="KDU191" s="406" t="n"/>
      <c r="KDV191" s="406" t="n"/>
      <c r="KDW191" s="406" t="n"/>
      <c r="KDX191" s="406" t="n"/>
      <c r="KDY191" s="406" t="n"/>
      <c r="KDZ191" s="406" t="n"/>
      <c r="KEA191" s="406" t="n"/>
      <c r="KEB191" s="406" t="n"/>
      <c r="KEC191" s="406" t="n"/>
      <c r="KED191" s="406" t="n"/>
      <c r="KEE191" s="406" t="n"/>
      <c r="KEF191" s="406" t="n"/>
      <c r="KEG191" s="406" t="n"/>
      <c r="KEH191" s="406" t="n"/>
      <c r="KEI191" s="406" t="n"/>
      <c r="KEJ191" s="406" t="n"/>
      <c r="KEK191" s="406" t="n"/>
      <c r="KEL191" s="406" t="n"/>
      <c r="KEM191" s="406" t="n"/>
      <c r="KEN191" s="406" t="n"/>
      <c r="KEO191" s="406" t="n"/>
      <c r="KEP191" s="406" t="n"/>
      <c r="KEQ191" s="406" t="n"/>
      <c r="KER191" s="406" t="n"/>
      <c r="KES191" s="406" t="n"/>
      <c r="KET191" s="406" t="n"/>
      <c r="KEU191" s="406" t="n"/>
      <c r="KEV191" s="406" t="n"/>
      <c r="KEW191" s="406" t="n"/>
      <c r="KEX191" s="406" t="n"/>
      <c r="KEY191" s="406" t="n"/>
      <c r="KEZ191" s="406" t="n"/>
      <c r="KFA191" s="406" t="n"/>
      <c r="KFB191" s="406" t="n"/>
      <c r="KFC191" s="406" t="n"/>
      <c r="KFD191" s="406" t="n"/>
      <c r="KFE191" s="406" t="n"/>
      <c r="KFF191" s="406" t="n"/>
      <c r="KFG191" s="406" t="n"/>
      <c r="KFH191" s="406" t="n"/>
      <c r="KFI191" s="406" t="n"/>
      <c r="KFJ191" s="406" t="n"/>
      <c r="KFK191" s="406" t="n"/>
      <c r="KFL191" s="406" t="n"/>
      <c r="KFM191" s="406" t="n"/>
      <c r="KFN191" s="406" t="n"/>
      <c r="KFO191" s="406" t="n"/>
      <c r="KFP191" s="406" t="n"/>
      <c r="KFQ191" s="406" t="n"/>
      <c r="KFR191" s="406" t="n"/>
      <c r="KFS191" s="406" t="n"/>
      <c r="KFT191" s="406" t="n"/>
      <c r="KFU191" s="406" t="n"/>
      <c r="KFV191" s="406" t="n"/>
      <c r="KFW191" s="406" t="n"/>
      <c r="KFX191" s="406" t="n"/>
      <c r="KFY191" s="406" t="n"/>
      <c r="KFZ191" s="406" t="n"/>
      <c r="KGA191" s="406" t="n"/>
      <c r="KGB191" s="406" t="n"/>
      <c r="KGC191" s="406" t="n"/>
      <c r="KGD191" s="406" t="n"/>
      <c r="KGE191" s="406" t="n"/>
      <c r="KGF191" s="406" t="n"/>
      <c r="KGG191" s="406" t="n"/>
      <c r="KGH191" s="406" t="n"/>
      <c r="KGI191" s="406" t="n"/>
      <c r="KGJ191" s="406" t="n"/>
      <c r="KGK191" s="406" t="n"/>
      <c r="KGL191" s="406" t="n"/>
      <c r="KGM191" s="406" t="n"/>
      <c r="KGN191" s="406" t="n"/>
      <c r="KGO191" s="406" t="n"/>
      <c r="KGP191" s="406" t="n"/>
      <c r="KGQ191" s="406" t="n"/>
      <c r="KGR191" s="406" t="n"/>
      <c r="KGS191" s="406" t="n"/>
      <c r="KGT191" s="406" t="n"/>
      <c r="KGU191" s="406" t="n"/>
      <c r="KGV191" s="406" t="n"/>
      <c r="KGW191" s="406" t="n"/>
      <c r="KGX191" s="406" t="n"/>
      <c r="KGY191" s="406" t="n"/>
      <c r="KGZ191" s="406" t="n"/>
      <c r="KHA191" s="406" t="n"/>
      <c r="KHB191" s="406" t="n"/>
      <c r="KHC191" s="406" t="n"/>
      <c r="KHD191" s="406" t="n"/>
      <c r="KHE191" s="406" t="n"/>
      <c r="KHF191" s="406" t="n"/>
      <c r="KHG191" s="406" t="n"/>
      <c r="KHH191" s="406" t="n"/>
      <c r="KHI191" s="406" t="n"/>
      <c r="KHJ191" s="406" t="n"/>
      <c r="KHK191" s="406" t="n"/>
      <c r="KHL191" s="406" t="n"/>
      <c r="KHM191" s="406" t="n"/>
      <c r="KHN191" s="406" t="n"/>
      <c r="KHO191" s="406" t="n"/>
      <c r="KHP191" s="406" t="n"/>
      <c r="KHQ191" s="406" t="n"/>
      <c r="KHR191" s="406" t="n"/>
      <c r="KHS191" s="406" t="n"/>
      <c r="KHT191" s="406" t="n"/>
      <c r="KHU191" s="406" t="n"/>
      <c r="KHV191" s="406" t="n"/>
      <c r="KHW191" s="406" t="n"/>
      <c r="KHX191" s="406" t="n"/>
      <c r="KHY191" s="406" t="n"/>
      <c r="KHZ191" s="406" t="n"/>
      <c r="KIA191" s="406" t="n"/>
      <c r="KIB191" s="406" t="n"/>
      <c r="KIC191" s="406" t="n"/>
      <c r="KID191" s="406" t="n"/>
      <c r="KIE191" s="406" t="n"/>
      <c r="KIF191" s="406" t="n"/>
      <c r="KIG191" s="406" t="n"/>
      <c r="KIH191" s="406" t="n"/>
      <c r="KII191" s="406" t="n"/>
      <c r="KIJ191" s="406" t="n"/>
      <c r="KIK191" s="406" t="n"/>
      <c r="KIL191" s="406" t="n"/>
      <c r="KIM191" s="406" t="n"/>
      <c r="KIN191" s="406" t="n"/>
      <c r="KIO191" s="406" t="n"/>
      <c r="KIP191" s="406" t="n"/>
      <c r="KIQ191" s="406" t="n"/>
      <c r="KIR191" s="406" t="n"/>
      <c r="KIS191" s="406" t="n"/>
      <c r="KIT191" s="406" t="n"/>
      <c r="KIU191" s="406" t="n"/>
      <c r="KIV191" s="406" t="n"/>
      <c r="KIW191" s="406" t="n"/>
      <c r="KIX191" s="406" t="n"/>
      <c r="KIY191" s="406" t="n"/>
      <c r="KIZ191" s="406" t="n"/>
      <c r="KJA191" s="406" t="n"/>
      <c r="KJB191" s="406" t="n"/>
      <c r="KJC191" s="406" t="n"/>
      <c r="KJD191" s="406" t="n"/>
      <c r="KJE191" s="406" t="n"/>
      <c r="KJF191" s="406" t="n"/>
      <c r="KJG191" s="406" t="n"/>
      <c r="KJH191" s="406" t="n"/>
      <c r="KJI191" s="406" t="n"/>
      <c r="KJJ191" s="406" t="n"/>
      <c r="KJK191" s="406" t="n"/>
      <c r="KJL191" s="406" t="n"/>
      <c r="KJM191" s="406" t="n"/>
      <c r="KJN191" s="406" t="n"/>
      <c r="KJO191" s="406" t="n"/>
      <c r="KJP191" s="406" t="n"/>
      <c r="KJQ191" s="406" t="n"/>
      <c r="KJR191" s="406" t="n"/>
      <c r="KJS191" s="406" t="n"/>
      <c r="KJT191" s="406" t="n"/>
      <c r="KJU191" s="406" t="n"/>
      <c r="KJV191" s="406" t="n"/>
      <c r="KJW191" s="406" t="n"/>
      <c r="KJX191" s="406" t="n"/>
      <c r="KJY191" s="406" t="n"/>
      <c r="KJZ191" s="406" t="n"/>
      <c r="KKA191" s="406" t="n"/>
      <c r="KKB191" s="406" t="n"/>
      <c r="KKC191" s="406" t="n"/>
      <c r="KKD191" s="406" t="n"/>
      <c r="KKE191" s="406" t="n"/>
      <c r="KKF191" s="406" t="n"/>
      <c r="KKG191" s="406" t="n"/>
      <c r="KKH191" s="406" t="n"/>
      <c r="KKI191" s="406" t="n"/>
      <c r="KKJ191" s="406" t="n"/>
      <c r="KKK191" s="406" t="n"/>
      <c r="KKL191" s="406" t="n"/>
      <c r="KKM191" s="406" t="n"/>
      <c r="KKN191" s="406" t="n"/>
      <c r="KKO191" s="406" t="n"/>
      <c r="KKP191" s="406" t="n"/>
      <c r="KKQ191" s="406" t="n"/>
      <c r="KKR191" s="406" t="n"/>
      <c r="KKS191" s="406" t="n"/>
      <c r="KKT191" s="406" t="n"/>
      <c r="KKU191" s="406" t="n"/>
      <c r="KKV191" s="406" t="n"/>
      <c r="KKW191" s="406" t="n"/>
      <c r="KKX191" s="406" t="n"/>
      <c r="KKY191" s="406" t="n"/>
      <c r="KKZ191" s="406" t="n"/>
      <c r="KLA191" s="406" t="n"/>
      <c r="KLB191" s="406" t="n"/>
      <c r="KLC191" s="406" t="n"/>
      <c r="KLD191" s="406" t="n"/>
      <c r="KLE191" s="406" t="n"/>
      <c r="KLF191" s="406" t="n"/>
      <c r="KLG191" s="406" t="n"/>
      <c r="KLH191" s="406" t="n"/>
      <c r="KLI191" s="406" t="n"/>
      <c r="KLJ191" s="406" t="n"/>
      <c r="KLK191" s="406" t="n"/>
      <c r="KLL191" s="406" t="n"/>
      <c r="KLM191" s="406" t="n"/>
      <c r="KLN191" s="406" t="n"/>
      <c r="KLO191" s="406" t="n"/>
      <c r="KLP191" s="406" t="n"/>
      <c r="KLQ191" s="406" t="n"/>
      <c r="KLR191" s="406" t="n"/>
      <c r="KLS191" s="406" t="n"/>
      <c r="KLT191" s="406" t="n"/>
      <c r="KLU191" s="406" t="n"/>
      <c r="KLV191" s="406" t="n"/>
      <c r="KLW191" s="406" t="n"/>
      <c r="KLX191" s="406" t="n"/>
      <c r="KLY191" s="406" t="n"/>
      <c r="KLZ191" s="406" t="n"/>
      <c r="KMA191" s="406" t="n"/>
      <c r="KMB191" s="406" t="n"/>
      <c r="KMC191" s="406" t="n"/>
      <c r="KMD191" s="406" t="n"/>
      <c r="KME191" s="406" t="n"/>
      <c r="KMF191" s="406" t="n"/>
      <c r="KMG191" s="406" t="n"/>
      <c r="KMH191" s="406" t="n"/>
      <c r="KMI191" s="406" t="n"/>
      <c r="KMJ191" s="406" t="n"/>
      <c r="KMK191" s="406" t="n"/>
      <c r="KML191" s="406" t="n"/>
      <c r="KMM191" s="406" t="n"/>
      <c r="KMN191" s="406" t="n"/>
      <c r="KMO191" s="406" t="n"/>
      <c r="KMP191" s="406" t="n"/>
      <c r="KMQ191" s="406" t="n"/>
      <c r="KMR191" s="406" t="n"/>
      <c r="KMS191" s="406" t="n"/>
      <c r="KMT191" s="406" t="n"/>
      <c r="KMU191" s="406" t="n"/>
      <c r="KMV191" s="406" t="n"/>
      <c r="KMW191" s="406" t="n"/>
      <c r="KMX191" s="406" t="n"/>
      <c r="KMY191" s="406" t="n"/>
      <c r="KMZ191" s="406" t="n"/>
      <c r="KNA191" s="406" t="n"/>
      <c r="KNB191" s="406" t="n"/>
      <c r="KNC191" s="406" t="n"/>
      <c r="KND191" s="406" t="n"/>
      <c r="KNE191" s="406" t="n"/>
      <c r="KNF191" s="406" t="n"/>
      <c r="KNG191" s="406" t="n"/>
      <c r="KNH191" s="406" t="n"/>
      <c r="KNI191" s="406" t="n"/>
      <c r="KNJ191" s="406" t="n"/>
      <c r="KNK191" s="406" t="n"/>
      <c r="KNL191" s="406" t="n"/>
      <c r="KNM191" s="406" t="n"/>
      <c r="KNN191" s="406" t="n"/>
      <c r="KNO191" s="406" t="n"/>
      <c r="KNP191" s="406" t="n"/>
      <c r="KNQ191" s="406" t="n"/>
      <c r="KNR191" s="406" t="n"/>
      <c r="KNS191" s="406" t="n"/>
      <c r="KNT191" s="406" t="n"/>
      <c r="KNU191" s="406" t="n"/>
      <c r="KNV191" s="406" t="n"/>
      <c r="KNW191" s="406" t="n"/>
      <c r="KNX191" s="406" t="n"/>
      <c r="KNY191" s="406" t="n"/>
      <c r="KNZ191" s="406" t="n"/>
      <c r="KOA191" s="406" t="n"/>
      <c r="KOB191" s="406" t="n"/>
      <c r="KOC191" s="406" t="n"/>
      <c r="KOD191" s="406" t="n"/>
      <c r="KOE191" s="406" t="n"/>
      <c r="KOF191" s="406" t="n"/>
      <c r="KOG191" s="406" t="n"/>
      <c r="KOH191" s="406" t="n"/>
      <c r="KOI191" s="406" t="n"/>
      <c r="KOJ191" s="406" t="n"/>
      <c r="KOK191" s="406" t="n"/>
      <c r="KOL191" s="406" t="n"/>
      <c r="KOM191" s="406" t="n"/>
      <c r="KON191" s="406" t="n"/>
      <c r="KOO191" s="406" t="n"/>
      <c r="KOP191" s="406" t="n"/>
      <c r="KOQ191" s="406" t="n"/>
      <c r="KOR191" s="406" t="n"/>
      <c r="KOS191" s="406" t="n"/>
      <c r="KOT191" s="406" t="n"/>
      <c r="KOU191" s="406" t="n"/>
      <c r="KOV191" s="406" t="n"/>
      <c r="KOW191" s="406" t="n"/>
      <c r="KOX191" s="406" t="n"/>
      <c r="KOY191" s="406" t="n"/>
      <c r="KOZ191" s="406" t="n"/>
      <c r="KPA191" s="406" t="n"/>
      <c r="KPB191" s="406" t="n"/>
      <c r="KPC191" s="406" t="n"/>
      <c r="KPD191" s="406" t="n"/>
      <c r="KPE191" s="406" t="n"/>
      <c r="KPF191" s="406" t="n"/>
      <c r="KPG191" s="406" t="n"/>
      <c r="KPH191" s="406" t="n"/>
      <c r="KPI191" s="406" t="n"/>
      <c r="KPJ191" s="406" t="n"/>
      <c r="KPK191" s="406" t="n"/>
      <c r="KPL191" s="406" t="n"/>
      <c r="KPM191" s="406" t="n"/>
      <c r="KPN191" s="406" t="n"/>
      <c r="KPO191" s="406" t="n"/>
      <c r="KPP191" s="406" t="n"/>
      <c r="KPQ191" s="406" t="n"/>
      <c r="KPR191" s="406" t="n"/>
      <c r="KPS191" s="406" t="n"/>
      <c r="KPT191" s="406" t="n"/>
      <c r="KPU191" s="406" t="n"/>
      <c r="KPV191" s="406" t="n"/>
      <c r="KPW191" s="406" t="n"/>
      <c r="KPX191" s="406" t="n"/>
      <c r="KPY191" s="406" t="n"/>
      <c r="KPZ191" s="406" t="n"/>
      <c r="KQA191" s="406" t="n"/>
      <c r="KQB191" s="406" t="n"/>
      <c r="KQC191" s="406" t="n"/>
      <c r="KQD191" s="406" t="n"/>
      <c r="KQE191" s="406" t="n"/>
      <c r="KQF191" s="406" t="n"/>
      <c r="KQG191" s="406" t="n"/>
      <c r="KQH191" s="406" t="n"/>
      <c r="KQI191" s="406" t="n"/>
      <c r="KQJ191" s="406" t="n"/>
      <c r="KQK191" s="406" t="n"/>
      <c r="KQL191" s="406" t="n"/>
      <c r="KQM191" s="406" t="n"/>
      <c r="KQN191" s="406" t="n"/>
      <c r="KQO191" s="406" t="n"/>
      <c r="KQP191" s="406" t="n"/>
      <c r="KQQ191" s="406" t="n"/>
      <c r="KQR191" s="406" t="n"/>
      <c r="KQS191" s="406" t="n"/>
      <c r="KQT191" s="406" t="n"/>
      <c r="KQU191" s="406" t="n"/>
      <c r="KQV191" s="406" t="n"/>
      <c r="KQW191" s="406" t="n"/>
      <c r="KQX191" s="406" t="n"/>
      <c r="KQY191" s="406" t="n"/>
      <c r="KQZ191" s="406" t="n"/>
      <c r="KRA191" s="406" t="n"/>
      <c r="KRB191" s="406" t="n"/>
      <c r="KRC191" s="406" t="n"/>
      <c r="KRD191" s="406" t="n"/>
      <c r="KRE191" s="406" t="n"/>
      <c r="KRF191" s="406" t="n"/>
      <c r="KRG191" s="406" t="n"/>
      <c r="KRH191" s="406" t="n"/>
      <c r="KRI191" s="406" t="n"/>
      <c r="KRJ191" s="406" t="n"/>
      <c r="KRK191" s="406" t="n"/>
      <c r="KRL191" s="406" t="n"/>
      <c r="KRM191" s="406" t="n"/>
      <c r="KRN191" s="406" t="n"/>
      <c r="KRO191" s="406" t="n"/>
      <c r="KRP191" s="406" t="n"/>
      <c r="KRQ191" s="406" t="n"/>
      <c r="KRR191" s="406" t="n"/>
      <c r="KRS191" s="406" t="n"/>
      <c r="KRT191" s="406" t="n"/>
      <c r="KRU191" s="406" t="n"/>
      <c r="KRV191" s="406" t="n"/>
      <c r="KRW191" s="406" t="n"/>
      <c r="KRX191" s="406" t="n"/>
      <c r="KRY191" s="406" t="n"/>
      <c r="KRZ191" s="406" t="n"/>
      <c r="KSA191" s="406" t="n"/>
      <c r="KSB191" s="406" t="n"/>
      <c r="KSC191" s="406" t="n"/>
      <c r="KSD191" s="406" t="n"/>
      <c r="KSE191" s="406" t="n"/>
      <c r="KSF191" s="406" t="n"/>
      <c r="KSG191" s="406" t="n"/>
      <c r="KSH191" s="406" t="n"/>
      <c r="KSI191" s="406" t="n"/>
      <c r="KSJ191" s="406" t="n"/>
      <c r="KSK191" s="406" t="n"/>
      <c r="KSL191" s="406" t="n"/>
      <c r="KSM191" s="406" t="n"/>
      <c r="KSN191" s="406" t="n"/>
      <c r="KSO191" s="406" t="n"/>
      <c r="KSP191" s="406" t="n"/>
      <c r="KSQ191" s="406" t="n"/>
      <c r="KSR191" s="406" t="n"/>
      <c r="KSS191" s="406" t="n"/>
      <c r="KST191" s="406" t="n"/>
      <c r="KSU191" s="406" t="n"/>
      <c r="KSV191" s="406" t="n"/>
      <c r="KSW191" s="406" t="n"/>
      <c r="KSX191" s="406" t="n"/>
      <c r="KSY191" s="406" t="n"/>
      <c r="KSZ191" s="406" t="n"/>
      <c r="KTA191" s="406" t="n"/>
      <c r="KTB191" s="406" t="n"/>
      <c r="KTC191" s="406" t="n"/>
      <c r="KTD191" s="406" t="n"/>
      <c r="KTE191" s="406" t="n"/>
      <c r="KTF191" s="406" t="n"/>
      <c r="KTG191" s="406" t="n"/>
      <c r="KTH191" s="406" t="n"/>
      <c r="KTI191" s="406" t="n"/>
      <c r="KTJ191" s="406" t="n"/>
      <c r="KTK191" s="406" t="n"/>
      <c r="KTL191" s="406" t="n"/>
      <c r="KTM191" s="406" t="n"/>
      <c r="KTN191" s="406" t="n"/>
      <c r="KTO191" s="406" t="n"/>
      <c r="KTP191" s="406" t="n"/>
      <c r="KTQ191" s="406" t="n"/>
      <c r="KTR191" s="406" t="n"/>
      <c r="KTS191" s="406" t="n"/>
      <c r="KTT191" s="406" t="n"/>
      <c r="KTU191" s="406" t="n"/>
      <c r="KTV191" s="406" t="n"/>
      <c r="KTW191" s="406" t="n"/>
      <c r="KTX191" s="406" t="n"/>
      <c r="KTY191" s="406" t="n"/>
      <c r="KTZ191" s="406" t="n"/>
      <c r="KUA191" s="406" t="n"/>
      <c r="KUB191" s="406" t="n"/>
      <c r="KUC191" s="406" t="n"/>
      <c r="KUD191" s="406" t="n"/>
      <c r="KUE191" s="406" t="n"/>
      <c r="KUF191" s="406" t="n"/>
      <c r="KUG191" s="406" t="n"/>
      <c r="KUH191" s="406" t="n"/>
      <c r="KUI191" s="406" t="n"/>
      <c r="KUJ191" s="406" t="n"/>
      <c r="KUK191" s="406" t="n"/>
      <c r="KUL191" s="406" t="n"/>
      <c r="KUM191" s="406" t="n"/>
      <c r="KUN191" s="406" t="n"/>
      <c r="KUO191" s="406" t="n"/>
      <c r="KUP191" s="406" t="n"/>
      <c r="KUQ191" s="406" t="n"/>
      <c r="KUR191" s="406" t="n"/>
      <c r="KUS191" s="406" t="n"/>
      <c r="KUT191" s="406" t="n"/>
      <c r="KUU191" s="406" t="n"/>
      <c r="KUV191" s="406" t="n"/>
      <c r="KUW191" s="406" t="n"/>
      <c r="KUX191" s="406" t="n"/>
      <c r="KUY191" s="406" t="n"/>
      <c r="KUZ191" s="406" t="n"/>
      <c r="KVA191" s="406" t="n"/>
      <c r="KVB191" s="406" t="n"/>
      <c r="KVC191" s="406" t="n"/>
      <c r="KVD191" s="406" t="n"/>
      <c r="KVE191" s="406" t="n"/>
      <c r="KVF191" s="406" t="n"/>
      <c r="KVG191" s="406" t="n"/>
      <c r="KVH191" s="406" t="n"/>
      <c r="KVI191" s="406" t="n"/>
      <c r="KVJ191" s="406" t="n"/>
      <c r="KVK191" s="406" t="n"/>
      <c r="KVL191" s="406" t="n"/>
      <c r="KVM191" s="406" t="n"/>
      <c r="KVN191" s="406" t="n"/>
      <c r="KVO191" s="406" t="n"/>
      <c r="KVP191" s="406" t="n"/>
      <c r="KVQ191" s="406" t="n"/>
      <c r="KVR191" s="406" t="n"/>
      <c r="KVS191" s="406" t="n"/>
      <c r="KVT191" s="406" t="n"/>
      <c r="KVU191" s="406" t="n"/>
      <c r="KVV191" s="406" t="n"/>
      <c r="KVW191" s="406" t="n"/>
      <c r="KVX191" s="406" t="n"/>
      <c r="KVY191" s="406" t="n"/>
      <c r="KVZ191" s="406" t="n"/>
      <c r="KWA191" s="406" t="n"/>
      <c r="KWB191" s="406" t="n"/>
      <c r="KWC191" s="406" t="n"/>
      <c r="KWD191" s="406" t="n"/>
      <c r="KWE191" s="406" t="n"/>
      <c r="KWF191" s="406" t="n"/>
      <c r="KWG191" s="406" t="n"/>
      <c r="KWH191" s="406" t="n"/>
      <c r="KWI191" s="406" t="n"/>
      <c r="KWJ191" s="406" t="n"/>
      <c r="KWK191" s="406" t="n"/>
      <c r="KWL191" s="406" t="n"/>
      <c r="KWM191" s="406" t="n"/>
      <c r="KWN191" s="406" t="n"/>
      <c r="KWO191" s="406" t="n"/>
      <c r="KWP191" s="406" t="n"/>
      <c r="KWQ191" s="406" t="n"/>
      <c r="KWR191" s="406" t="n"/>
      <c r="KWS191" s="406" t="n"/>
      <c r="KWT191" s="406" t="n"/>
      <c r="KWU191" s="406" t="n"/>
      <c r="KWV191" s="406" t="n"/>
      <c r="KWW191" s="406" t="n"/>
      <c r="KWX191" s="406" t="n"/>
      <c r="KWY191" s="406" t="n"/>
      <c r="KWZ191" s="406" t="n"/>
      <c r="KXA191" s="406" t="n"/>
      <c r="KXB191" s="406" t="n"/>
      <c r="KXC191" s="406" t="n"/>
      <c r="KXD191" s="406" t="n"/>
      <c r="KXE191" s="406" t="n"/>
      <c r="KXF191" s="406" t="n"/>
      <c r="KXG191" s="406" t="n"/>
      <c r="KXH191" s="406" t="n"/>
      <c r="KXI191" s="406" t="n"/>
      <c r="KXJ191" s="406" t="n"/>
      <c r="KXK191" s="406" t="n"/>
      <c r="KXL191" s="406" t="n"/>
      <c r="KXM191" s="406" t="n"/>
      <c r="KXN191" s="406" t="n"/>
      <c r="KXO191" s="406" t="n"/>
      <c r="KXP191" s="406" t="n"/>
      <c r="KXQ191" s="406" t="n"/>
      <c r="KXR191" s="406" t="n"/>
      <c r="KXS191" s="406" t="n"/>
      <c r="KXT191" s="406" t="n"/>
      <c r="KXU191" s="406" t="n"/>
      <c r="KXV191" s="406" t="n"/>
      <c r="KXW191" s="406" t="n"/>
      <c r="KXX191" s="406" t="n"/>
      <c r="KXY191" s="406" t="n"/>
      <c r="KXZ191" s="406" t="n"/>
      <c r="KYA191" s="406" t="n"/>
      <c r="KYB191" s="406" t="n"/>
      <c r="KYC191" s="406" t="n"/>
      <c r="KYD191" s="406" t="n"/>
      <c r="KYE191" s="406" t="n"/>
      <c r="KYF191" s="406" t="n"/>
      <c r="KYG191" s="406" t="n"/>
      <c r="KYH191" s="406" t="n"/>
      <c r="KYI191" s="406" t="n"/>
      <c r="KYJ191" s="406" t="n"/>
      <c r="KYK191" s="406" t="n"/>
      <c r="KYL191" s="406" t="n"/>
      <c r="KYM191" s="406" t="n"/>
      <c r="KYN191" s="406" t="n"/>
      <c r="KYO191" s="406" t="n"/>
      <c r="KYP191" s="406" t="n"/>
      <c r="KYQ191" s="406" t="n"/>
      <c r="KYR191" s="406" t="n"/>
      <c r="KYS191" s="406" t="n"/>
      <c r="KYT191" s="406" t="n"/>
      <c r="KYU191" s="406" t="n"/>
      <c r="KYV191" s="406" t="n"/>
      <c r="KYW191" s="406" t="n"/>
      <c r="KYX191" s="406" t="n"/>
      <c r="KYY191" s="406" t="n"/>
      <c r="KYZ191" s="406" t="n"/>
      <c r="KZA191" s="406" t="n"/>
      <c r="KZB191" s="406" t="n"/>
      <c r="KZC191" s="406" t="n"/>
      <c r="KZD191" s="406" t="n"/>
      <c r="KZE191" s="406" t="n"/>
      <c r="KZF191" s="406" t="n"/>
      <c r="KZG191" s="406" t="n"/>
      <c r="KZH191" s="406" t="n"/>
      <c r="KZI191" s="406" t="n"/>
      <c r="KZJ191" s="406" t="n"/>
      <c r="KZK191" s="406" t="n"/>
      <c r="KZL191" s="406" t="n"/>
      <c r="KZM191" s="406" t="n"/>
      <c r="KZN191" s="406" t="n"/>
      <c r="KZO191" s="406" t="n"/>
      <c r="KZP191" s="406" t="n"/>
      <c r="KZQ191" s="406" t="n"/>
      <c r="KZR191" s="406" t="n"/>
      <c r="KZS191" s="406" t="n"/>
      <c r="KZT191" s="406" t="n"/>
      <c r="KZU191" s="406" t="n"/>
      <c r="KZV191" s="406" t="n"/>
      <c r="KZW191" s="406" t="n"/>
      <c r="KZX191" s="406" t="n"/>
      <c r="KZY191" s="406" t="n"/>
      <c r="KZZ191" s="406" t="n"/>
      <c r="LAA191" s="406" t="n"/>
      <c r="LAB191" s="406" t="n"/>
      <c r="LAC191" s="406" t="n"/>
      <c r="LAD191" s="406" t="n"/>
      <c r="LAE191" s="406" t="n"/>
      <c r="LAF191" s="406" t="n"/>
      <c r="LAG191" s="406" t="n"/>
      <c r="LAH191" s="406" t="n"/>
      <c r="LAI191" s="406" t="n"/>
      <c r="LAJ191" s="406" t="n"/>
      <c r="LAK191" s="406" t="n"/>
      <c r="LAL191" s="406" t="n"/>
      <c r="LAM191" s="406" t="n"/>
      <c r="LAN191" s="406" t="n"/>
      <c r="LAO191" s="406" t="n"/>
      <c r="LAP191" s="406" t="n"/>
      <c r="LAQ191" s="406" t="n"/>
      <c r="LAR191" s="406" t="n"/>
      <c r="LAS191" s="406" t="n"/>
      <c r="LAT191" s="406" t="n"/>
      <c r="LAU191" s="406" t="n"/>
      <c r="LAV191" s="406" t="n"/>
      <c r="LAW191" s="406" t="n"/>
      <c r="LAX191" s="406" t="n"/>
      <c r="LAY191" s="406" t="n"/>
      <c r="LAZ191" s="406" t="n"/>
      <c r="LBA191" s="406" t="n"/>
      <c r="LBB191" s="406" t="n"/>
      <c r="LBC191" s="406" t="n"/>
      <c r="LBD191" s="406" t="n"/>
      <c r="LBE191" s="406" t="n"/>
      <c r="LBF191" s="406" t="n"/>
      <c r="LBG191" s="406" t="n"/>
      <c r="LBH191" s="406" t="n"/>
      <c r="LBI191" s="406" t="n"/>
      <c r="LBJ191" s="406" t="n"/>
      <c r="LBK191" s="406" t="n"/>
      <c r="LBL191" s="406" t="n"/>
      <c r="LBM191" s="406" t="n"/>
      <c r="LBN191" s="406" t="n"/>
      <c r="LBO191" s="406" t="n"/>
      <c r="LBP191" s="406" t="n"/>
      <c r="LBQ191" s="406" t="n"/>
      <c r="LBR191" s="406" t="n"/>
      <c r="LBS191" s="406" t="n"/>
      <c r="LBT191" s="406" t="n"/>
      <c r="LBU191" s="406" t="n"/>
      <c r="LBV191" s="406" t="n"/>
      <c r="LBW191" s="406" t="n"/>
      <c r="LBX191" s="406" t="n"/>
      <c r="LBY191" s="406" t="n"/>
      <c r="LBZ191" s="406" t="n"/>
      <c r="LCA191" s="406" t="n"/>
      <c r="LCB191" s="406" t="n"/>
      <c r="LCC191" s="406" t="n"/>
      <c r="LCD191" s="406" t="n"/>
      <c r="LCE191" s="406" t="n"/>
      <c r="LCF191" s="406" t="n"/>
      <c r="LCG191" s="406" t="n"/>
      <c r="LCH191" s="406" t="n"/>
      <c r="LCI191" s="406" t="n"/>
      <c r="LCJ191" s="406" t="n"/>
      <c r="LCK191" s="406" t="n"/>
      <c r="LCL191" s="406" t="n"/>
      <c r="LCM191" s="406" t="n"/>
      <c r="LCN191" s="406" t="n"/>
      <c r="LCO191" s="406" t="n"/>
      <c r="LCP191" s="406" t="n"/>
      <c r="LCQ191" s="406" t="n"/>
      <c r="LCR191" s="406" t="n"/>
      <c r="LCS191" s="406" t="n"/>
      <c r="LCT191" s="406" t="n"/>
      <c r="LCU191" s="406" t="n"/>
      <c r="LCV191" s="406" t="n"/>
      <c r="LCW191" s="406" t="n"/>
      <c r="LCX191" s="406" t="n"/>
      <c r="LCY191" s="406" t="n"/>
      <c r="LCZ191" s="406" t="n"/>
      <c r="LDA191" s="406" t="n"/>
      <c r="LDB191" s="406" t="n"/>
      <c r="LDC191" s="406" t="n"/>
      <c r="LDD191" s="406" t="n"/>
      <c r="LDE191" s="406" t="n"/>
      <c r="LDF191" s="406" t="n"/>
      <c r="LDG191" s="406" t="n"/>
      <c r="LDH191" s="406" t="n"/>
      <c r="LDI191" s="406" t="n"/>
      <c r="LDJ191" s="406" t="n"/>
      <c r="LDK191" s="406" t="n"/>
      <c r="LDL191" s="406" t="n"/>
      <c r="LDM191" s="406" t="n"/>
      <c r="LDN191" s="406" t="n"/>
      <c r="LDO191" s="406" t="n"/>
      <c r="LDP191" s="406" t="n"/>
      <c r="LDQ191" s="406" t="n"/>
      <c r="LDR191" s="406" t="n"/>
      <c r="LDS191" s="406" t="n"/>
      <c r="LDT191" s="406" t="n"/>
      <c r="LDU191" s="406" t="n"/>
      <c r="LDV191" s="406" t="n"/>
      <c r="LDW191" s="406" t="n"/>
      <c r="LDX191" s="406" t="n"/>
      <c r="LDY191" s="406" t="n"/>
      <c r="LDZ191" s="406" t="n"/>
      <c r="LEA191" s="406" t="n"/>
      <c r="LEB191" s="406" t="n"/>
      <c r="LEC191" s="406" t="n"/>
      <c r="LED191" s="406" t="n"/>
      <c r="LEE191" s="406" t="n"/>
      <c r="LEF191" s="406" t="n"/>
      <c r="LEG191" s="406" t="n"/>
      <c r="LEH191" s="406" t="n"/>
      <c r="LEI191" s="406" t="n"/>
      <c r="LEJ191" s="406" t="n"/>
      <c r="LEK191" s="406" t="n"/>
      <c r="LEL191" s="406" t="n"/>
      <c r="LEM191" s="406" t="n"/>
      <c r="LEN191" s="406" t="n"/>
      <c r="LEO191" s="406" t="n"/>
      <c r="LEP191" s="406" t="n"/>
      <c r="LEQ191" s="406" t="n"/>
      <c r="LER191" s="406" t="n"/>
      <c r="LES191" s="406" t="n"/>
      <c r="LET191" s="406" t="n"/>
      <c r="LEU191" s="406" t="n"/>
      <c r="LEV191" s="406" t="n"/>
      <c r="LEW191" s="406" t="n"/>
      <c r="LEX191" s="406" t="n"/>
      <c r="LEY191" s="406" t="n"/>
      <c r="LEZ191" s="406" t="n"/>
      <c r="LFA191" s="406" t="n"/>
      <c r="LFB191" s="406" t="n"/>
      <c r="LFC191" s="406" t="n"/>
      <c r="LFD191" s="406" t="n"/>
      <c r="LFE191" s="406" t="n"/>
      <c r="LFF191" s="406" t="n"/>
      <c r="LFG191" s="406" t="n"/>
      <c r="LFH191" s="406" t="n"/>
      <c r="LFI191" s="406" t="n"/>
      <c r="LFJ191" s="406" t="n"/>
      <c r="LFK191" s="406" t="n"/>
      <c r="LFL191" s="406" t="n"/>
      <c r="LFM191" s="406" t="n"/>
      <c r="LFN191" s="406" t="n"/>
      <c r="LFO191" s="406" t="n"/>
      <c r="LFP191" s="406" t="n"/>
      <c r="LFQ191" s="406" t="n"/>
      <c r="LFR191" s="406" t="n"/>
      <c r="LFS191" s="406" t="n"/>
      <c r="LFT191" s="406" t="n"/>
      <c r="LFU191" s="406" t="n"/>
      <c r="LFV191" s="406" t="n"/>
      <c r="LFW191" s="406" t="n"/>
      <c r="LFX191" s="406" t="n"/>
      <c r="LFY191" s="406" t="n"/>
      <c r="LFZ191" s="406" t="n"/>
      <c r="LGA191" s="406" t="n"/>
      <c r="LGB191" s="406" t="n"/>
      <c r="LGC191" s="406" t="n"/>
      <c r="LGD191" s="406" t="n"/>
      <c r="LGE191" s="406" t="n"/>
      <c r="LGF191" s="406" t="n"/>
      <c r="LGG191" s="406" t="n"/>
      <c r="LGH191" s="406" t="n"/>
      <c r="LGI191" s="406" t="n"/>
      <c r="LGJ191" s="406" t="n"/>
      <c r="LGK191" s="406" t="n"/>
      <c r="LGL191" s="406" t="n"/>
      <c r="LGM191" s="406" t="n"/>
      <c r="LGN191" s="406" t="n"/>
      <c r="LGO191" s="406" t="n"/>
      <c r="LGP191" s="406" t="n"/>
      <c r="LGQ191" s="406" t="n"/>
      <c r="LGR191" s="406" t="n"/>
      <c r="LGS191" s="406" t="n"/>
      <c r="LGT191" s="406" t="n"/>
      <c r="LGU191" s="406" t="n"/>
      <c r="LGV191" s="406" t="n"/>
      <c r="LGW191" s="406" t="n"/>
      <c r="LGX191" s="406" t="n"/>
      <c r="LGY191" s="406" t="n"/>
      <c r="LGZ191" s="406" t="n"/>
      <c r="LHA191" s="406" t="n"/>
      <c r="LHB191" s="406" t="n"/>
      <c r="LHC191" s="406" t="n"/>
      <c r="LHD191" s="406" t="n"/>
      <c r="LHE191" s="406" t="n"/>
      <c r="LHF191" s="406" t="n"/>
      <c r="LHG191" s="406" t="n"/>
      <c r="LHH191" s="406" t="n"/>
      <c r="LHI191" s="406" t="n"/>
      <c r="LHJ191" s="406" t="n"/>
      <c r="LHK191" s="406" t="n"/>
      <c r="LHL191" s="406" t="n"/>
      <c r="LHM191" s="406" t="n"/>
      <c r="LHN191" s="406" t="n"/>
      <c r="LHO191" s="406" t="n"/>
      <c r="LHP191" s="406" t="n"/>
      <c r="LHQ191" s="406" t="n"/>
      <c r="LHR191" s="406" t="n"/>
      <c r="LHS191" s="406" t="n"/>
      <c r="LHT191" s="406" t="n"/>
      <c r="LHU191" s="406" t="n"/>
      <c r="LHV191" s="406" t="n"/>
      <c r="LHW191" s="406" t="n"/>
      <c r="LHX191" s="406" t="n"/>
      <c r="LHY191" s="406" t="n"/>
      <c r="LHZ191" s="406" t="n"/>
      <c r="LIA191" s="406" t="n"/>
      <c r="LIB191" s="406" t="n"/>
      <c r="LIC191" s="406" t="n"/>
      <c r="LID191" s="406" t="n"/>
      <c r="LIE191" s="406" t="n"/>
      <c r="LIF191" s="406" t="n"/>
      <c r="LIG191" s="406" t="n"/>
      <c r="LIH191" s="406" t="n"/>
      <c r="LII191" s="406" t="n"/>
      <c r="LIJ191" s="406" t="n"/>
      <c r="LIK191" s="406" t="n"/>
      <c r="LIL191" s="406" t="n"/>
      <c r="LIM191" s="406" t="n"/>
      <c r="LIN191" s="406" t="n"/>
      <c r="LIO191" s="406" t="n"/>
      <c r="LIP191" s="406" t="n"/>
      <c r="LIQ191" s="406" t="n"/>
      <c r="LIR191" s="406" t="n"/>
      <c r="LIS191" s="406" t="n"/>
      <c r="LIT191" s="406" t="n"/>
      <c r="LIU191" s="406" t="n"/>
      <c r="LIV191" s="406" t="n"/>
      <c r="LIW191" s="406" t="n"/>
      <c r="LIX191" s="406" t="n"/>
      <c r="LIY191" s="406" t="n"/>
      <c r="LIZ191" s="406" t="n"/>
      <c r="LJA191" s="406" t="n"/>
      <c r="LJB191" s="406" t="n"/>
      <c r="LJC191" s="406" t="n"/>
      <c r="LJD191" s="406" t="n"/>
      <c r="LJE191" s="406" t="n"/>
      <c r="LJF191" s="406" t="n"/>
      <c r="LJG191" s="406" t="n"/>
      <c r="LJH191" s="406" t="n"/>
      <c r="LJI191" s="406" t="n"/>
      <c r="LJJ191" s="406" t="n"/>
      <c r="LJK191" s="406" t="n"/>
      <c r="LJL191" s="406" t="n"/>
      <c r="LJM191" s="406" t="n"/>
      <c r="LJN191" s="406" t="n"/>
      <c r="LJO191" s="406" t="n"/>
      <c r="LJP191" s="406" t="n"/>
      <c r="LJQ191" s="406" t="n"/>
      <c r="LJR191" s="406" t="n"/>
      <c r="LJS191" s="406" t="n"/>
      <c r="LJT191" s="406" t="n"/>
      <c r="LJU191" s="406" t="n"/>
      <c r="LJV191" s="406" t="n"/>
      <c r="LJW191" s="406" t="n"/>
      <c r="LJX191" s="406" t="n"/>
      <c r="LJY191" s="406" t="n"/>
      <c r="LJZ191" s="406" t="n"/>
      <c r="LKA191" s="406" t="n"/>
      <c r="LKB191" s="406" t="n"/>
      <c r="LKC191" s="406" t="n"/>
      <c r="LKD191" s="406" t="n"/>
      <c r="LKE191" s="406" t="n"/>
      <c r="LKF191" s="406" t="n"/>
      <c r="LKG191" s="406" t="n"/>
      <c r="LKH191" s="406" t="n"/>
      <c r="LKI191" s="406" t="n"/>
      <c r="LKJ191" s="406" t="n"/>
      <c r="LKK191" s="406" t="n"/>
      <c r="LKL191" s="406" t="n"/>
      <c r="LKM191" s="406" t="n"/>
      <c r="LKN191" s="406" t="n"/>
      <c r="LKO191" s="406" t="n"/>
      <c r="LKP191" s="406" t="n"/>
      <c r="LKQ191" s="406" t="n"/>
      <c r="LKR191" s="406" t="n"/>
      <c r="LKS191" s="406" t="n"/>
      <c r="LKT191" s="406" t="n"/>
      <c r="LKU191" s="406" t="n"/>
      <c r="LKV191" s="406" t="n"/>
      <c r="LKW191" s="406" t="n"/>
      <c r="LKX191" s="406" t="n"/>
      <c r="LKY191" s="406" t="n"/>
      <c r="LKZ191" s="406" t="n"/>
      <c r="LLA191" s="406" t="n"/>
      <c r="LLB191" s="406" t="n"/>
      <c r="LLC191" s="406" t="n"/>
      <c r="LLD191" s="406" t="n"/>
      <c r="LLE191" s="406" t="n"/>
      <c r="LLF191" s="406" t="n"/>
      <c r="LLG191" s="406" t="n"/>
      <c r="LLH191" s="406" t="n"/>
      <c r="LLI191" s="406" t="n"/>
      <c r="LLJ191" s="406" t="n"/>
      <c r="LLK191" s="406" t="n"/>
      <c r="LLL191" s="406" t="n"/>
      <c r="LLM191" s="406" t="n"/>
      <c r="LLN191" s="406" t="n"/>
      <c r="LLO191" s="406" t="n"/>
      <c r="LLP191" s="406" t="n"/>
      <c r="LLQ191" s="406" t="n"/>
      <c r="LLR191" s="406" t="n"/>
      <c r="LLS191" s="406" t="n"/>
      <c r="LLT191" s="406" t="n"/>
      <c r="LLU191" s="406" t="n"/>
      <c r="LLV191" s="406" t="n"/>
      <c r="LLW191" s="406" t="n"/>
      <c r="LLX191" s="406" t="n"/>
      <c r="LLY191" s="406" t="n"/>
      <c r="LLZ191" s="406" t="n"/>
      <c r="LMA191" s="406" t="n"/>
      <c r="LMB191" s="406" t="n"/>
      <c r="LMC191" s="406" t="n"/>
      <c r="LMD191" s="406" t="n"/>
      <c r="LME191" s="406" t="n"/>
      <c r="LMF191" s="406" t="n"/>
      <c r="LMG191" s="406" t="n"/>
      <c r="LMH191" s="406" t="n"/>
      <c r="LMI191" s="406" t="n"/>
      <c r="LMJ191" s="406" t="n"/>
      <c r="LMK191" s="406" t="n"/>
      <c r="LML191" s="406" t="n"/>
      <c r="LMM191" s="406" t="n"/>
      <c r="LMN191" s="406" t="n"/>
      <c r="LMO191" s="406" t="n"/>
      <c r="LMP191" s="406" t="n"/>
      <c r="LMQ191" s="406" t="n"/>
      <c r="LMR191" s="406" t="n"/>
      <c r="LMS191" s="406" t="n"/>
      <c r="LMT191" s="406" t="n"/>
      <c r="LMU191" s="406" t="n"/>
      <c r="LMV191" s="406" t="n"/>
      <c r="LMW191" s="406" t="n"/>
      <c r="LMX191" s="406" t="n"/>
      <c r="LMY191" s="406" t="n"/>
      <c r="LMZ191" s="406" t="n"/>
      <c r="LNA191" s="406" t="n"/>
      <c r="LNB191" s="406" t="n"/>
      <c r="LNC191" s="406" t="n"/>
      <c r="LND191" s="406" t="n"/>
      <c r="LNE191" s="406" t="n"/>
      <c r="LNF191" s="406" t="n"/>
      <c r="LNG191" s="406" t="n"/>
      <c r="LNH191" s="406" t="n"/>
      <c r="LNI191" s="406" t="n"/>
      <c r="LNJ191" s="406" t="n"/>
      <c r="LNK191" s="406" t="n"/>
      <c r="LNL191" s="406" t="n"/>
      <c r="LNM191" s="406" t="n"/>
      <c r="LNN191" s="406" t="n"/>
      <c r="LNO191" s="406" t="n"/>
      <c r="LNP191" s="406" t="n"/>
      <c r="LNQ191" s="406" t="n"/>
      <c r="LNR191" s="406" t="n"/>
      <c r="LNS191" s="406" t="n"/>
      <c r="LNT191" s="406" t="n"/>
      <c r="LNU191" s="406" t="n"/>
      <c r="LNV191" s="406" t="n"/>
      <c r="LNW191" s="406" t="n"/>
      <c r="LNX191" s="406" t="n"/>
      <c r="LNY191" s="406" t="n"/>
      <c r="LNZ191" s="406" t="n"/>
      <c r="LOA191" s="406" t="n"/>
      <c r="LOB191" s="406" t="n"/>
      <c r="LOC191" s="406" t="n"/>
      <c r="LOD191" s="406" t="n"/>
      <c r="LOE191" s="406" t="n"/>
      <c r="LOF191" s="406" t="n"/>
      <c r="LOG191" s="406" t="n"/>
      <c r="LOH191" s="406" t="n"/>
      <c r="LOI191" s="406" t="n"/>
      <c r="LOJ191" s="406" t="n"/>
      <c r="LOK191" s="406" t="n"/>
      <c r="LOL191" s="406" t="n"/>
      <c r="LOM191" s="406" t="n"/>
      <c r="LON191" s="406" t="n"/>
      <c r="LOO191" s="406" t="n"/>
      <c r="LOP191" s="406" t="n"/>
      <c r="LOQ191" s="406" t="n"/>
      <c r="LOR191" s="406" t="n"/>
      <c r="LOS191" s="406" t="n"/>
      <c r="LOT191" s="406" t="n"/>
      <c r="LOU191" s="406" t="n"/>
      <c r="LOV191" s="406" t="n"/>
      <c r="LOW191" s="406" t="n"/>
      <c r="LOX191" s="406" t="n"/>
      <c r="LOY191" s="406" t="n"/>
      <c r="LOZ191" s="406" t="n"/>
      <c r="LPA191" s="406" t="n"/>
      <c r="LPB191" s="406" t="n"/>
      <c r="LPC191" s="406" t="n"/>
      <c r="LPD191" s="406" t="n"/>
      <c r="LPE191" s="406" t="n"/>
      <c r="LPF191" s="406" t="n"/>
      <c r="LPG191" s="406" t="n"/>
      <c r="LPH191" s="406" t="n"/>
      <c r="LPI191" s="406" t="n"/>
      <c r="LPJ191" s="406" t="n"/>
      <c r="LPK191" s="406" t="n"/>
      <c r="LPL191" s="406" t="n"/>
      <c r="LPM191" s="406" t="n"/>
      <c r="LPN191" s="406" t="n"/>
      <c r="LPO191" s="406" t="n"/>
      <c r="LPP191" s="406" t="n"/>
      <c r="LPQ191" s="406" t="n"/>
      <c r="LPR191" s="406" t="n"/>
      <c r="LPS191" s="406" t="n"/>
      <c r="LPT191" s="406" t="n"/>
      <c r="LPU191" s="406" t="n"/>
      <c r="LPV191" s="406" t="n"/>
      <c r="LPW191" s="406" t="n"/>
      <c r="LPX191" s="406" t="n"/>
      <c r="LPY191" s="406" t="n"/>
      <c r="LPZ191" s="406" t="n"/>
      <c r="LQA191" s="406" t="n"/>
      <c r="LQB191" s="406" t="n"/>
      <c r="LQC191" s="406" t="n"/>
      <c r="LQD191" s="406" t="n"/>
      <c r="LQE191" s="406" t="n"/>
      <c r="LQF191" s="406" t="n"/>
      <c r="LQG191" s="406" t="n"/>
      <c r="LQH191" s="406" t="n"/>
      <c r="LQI191" s="406" t="n"/>
      <c r="LQJ191" s="406" t="n"/>
      <c r="LQK191" s="406" t="n"/>
      <c r="LQL191" s="406" t="n"/>
      <c r="LQM191" s="406" t="n"/>
      <c r="LQN191" s="406" t="n"/>
      <c r="LQO191" s="406" t="n"/>
      <c r="LQP191" s="406" t="n"/>
      <c r="LQQ191" s="406" t="n"/>
      <c r="LQR191" s="406" t="n"/>
      <c r="LQS191" s="406" t="n"/>
      <c r="LQT191" s="406" t="n"/>
      <c r="LQU191" s="406" t="n"/>
      <c r="LQV191" s="406" t="n"/>
      <c r="LQW191" s="406" t="n"/>
      <c r="LQX191" s="406" t="n"/>
      <c r="LQY191" s="406" t="n"/>
      <c r="LQZ191" s="406" t="n"/>
      <c r="LRA191" s="406" t="n"/>
      <c r="LRB191" s="406" t="n"/>
      <c r="LRC191" s="406" t="n"/>
      <c r="LRD191" s="406" t="n"/>
      <c r="LRE191" s="406" t="n"/>
      <c r="LRF191" s="406" t="n"/>
      <c r="LRG191" s="406" t="n"/>
      <c r="LRH191" s="406" t="n"/>
      <c r="LRI191" s="406" t="n"/>
      <c r="LRJ191" s="406" t="n"/>
      <c r="LRK191" s="406" t="n"/>
      <c r="LRL191" s="406" t="n"/>
      <c r="LRM191" s="406" t="n"/>
      <c r="LRN191" s="406" t="n"/>
      <c r="LRO191" s="406" t="n"/>
      <c r="LRP191" s="406" t="n"/>
      <c r="LRQ191" s="406" t="n"/>
      <c r="LRR191" s="406" t="n"/>
      <c r="LRS191" s="406" t="n"/>
      <c r="LRT191" s="406" t="n"/>
      <c r="LRU191" s="406" t="n"/>
      <c r="LRV191" s="406" t="n"/>
      <c r="LRW191" s="406" t="n"/>
      <c r="LRX191" s="406" t="n"/>
      <c r="LRY191" s="406" t="n"/>
      <c r="LRZ191" s="406" t="n"/>
      <c r="LSA191" s="406" t="n"/>
      <c r="LSB191" s="406" t="n"/>
      <c r="LSC191" s="406" t="n"/>
      <c r="LSD191" s="406" t="n"/>
      <c r="LSE191" s="406" t="n"/>
      <c r="LSF191" s="406" t="n"/>
      <c r="LSG191" s="406" t="n"/>
      <c r="LSH191" s="406" t="n"/>
      <c r="LSI191" s="406" t="n"/>
      <c r="LSJ191" s="406" t="n"/>
      <c r="LSK191" s="406" t="n"/>
      <c r="LSL191" s="406" t="n"/>
      <c r="LSM191" s="406" t="n"/>
      <c r="LSN191" s="406" t="n"/>
      <c r="LSO191" s="406" t="n"/>
      <c r="LSP191" s="406" t="n"/>
      <c r="LSQ191" s="406" t="n"/>
      <c r="LSR191" s="406" t="n"/>
      <c r="LSS191" s="406" t="n"/>
      <c r="LST191" s="406" t="n"/>
      <c r="LSU191" s="406" t="n"/>
      <c r="LSV191" s="406" t="n"/>
      <c r="LSW191" s="406" t="n"/>
      <c r="LSX191" s="406" t="n"/>
      <c r="LSY191" s="406" t="n"/>
      <c r="LSZ191" s="406" t="n"/>
      <c r="LTA191" s="406" t="n"/>
      <c r="LTB191" s="406" t="n"/>
      <c r="LTC191" s="406" t="n"/>
      <c r="LTD191" s="406" t="n"/>
      <c r="LTE191" s="406" t="n"/>
      <c r="LTF191" s="406" t="n"/>
      <c r="LTG191" s="406" t="n"/>
      <c r="LTH191" s="406" t="n"/>
      <c r="LTI191" s="406" t="n"/>
      <c r="LTJ191" s="406" t="n"/>
      <c r="LTK191" s="406" t="n"/>
      <c r="LTL191" s="406" t="n"/>
      <c r="LTM191" s="406" t="n"/>
      <c r="LTN191" s="406" t="n"/>
      <c r="LTO191" s="406" t="n"/>
      <c r="LTP191" s="406" t="n"/>
      <c r="LTQ191" s="406" t="n"/>
      <c r="LTR191" s="406" t="n"/>
      <c r="LTS191" s="406" t="n"/>
      <c r="LTT191" s="406" t="n"/>
      <c r="LTU191" s="406" t="n"/>
      <c r="LTV191" s="406" t="n"/>
      <c r="LTW191" s="406" t="n"/>
      <c r="LTX191" s="406" t="n"/>
      <c r="LTY191" s="406" t="n"/>
      <c r="LTZ191" s="406" t="n"/>
      <c r="LUA191" s="406" t="n"/>
      <c r="LUB191" s="406" t="n"/>
      <c r="LUC191" s="406" t="n"/>
      <c r="LUD191" s="406" t="n"/>
      <c r="LUE191" s="406" t="n"/>
      <c r="LUF191" s="406" t="n"/>
      <c r="LUG191" s="406" t="n"/>
      <c r="LUH191" s="406" t="n"/>
      <c r="LUI191" s="406" t="n"/>
      <c r="LUJ191" s="406" t="n"/>
      <c r="LUK191" s="406" t="n"/>
      <c r="LUL191" s="406" t="n"/>
      <c r="LUM191" s="406" t="n"/>
      <c r="LUN191" s="406" t="n"/>
      <c r="LUO191" s="406" t="n"/>
      <c r="LUP191" s="406" t="n"/>
      <c r="LUQ191" s="406" t="n"/>
      <c r="LUR191" s="406" t="n"/>
      <c r="LUS191" s="406" t="n"/>
      <c r="LUT191" s="406" t="n"/>
      <c r="LUU191" s="406" t="n"/>
      <c r="LUV191" s="406" t="n"/>
      <c r="LUW191" s="406" t="n"/>
      <c r="LUX191" s="406" t="n"/>
      <c r="LUY191" s="406" t="n"/>
      <c r="LUZ191" s="406" t="n"/>
      <c r="LVA191" s="406" t="n"/>
      <c r="LVB191" s="406" t="n"/>
      <c r="LVC191" s="406" t="n"/>
      <c r="LVD191" s="406" t="n"/>
      <c r="LVE191" s="406" t="n"/>
      <c r="LVF191" s="406" t="n"/>
      <c r="LVG191" s="406" t="n"/>
      <c r="LVH191" s="406" t="n"/>
      <c r="LVI191" s="406" t="n"/>
      <c r="LVJ191" s="406" t="n"/>
      <c r="LVK191" s="406" t="n"/>
      <c r="LVL191" s="406" t="n"/>
      <c r="LVM191" s="406" t="n"/>
      <c r="LVN191" s="406" t="n"/>
      <c r="LVO191" s="406" t="n"/>
      <c r="LVP191" s="406" t="n"/>
      <c r="LVQ191" s="406" t="n"/>
      <c r="LVR191" s="406" t="n"/>
      <c r="LVS191" s="406" t="n"/>
      <c r="LVT191" s="406" t="n"/>
      <c r="LVU191" s="406" t="n"/>
      <c r="LVV191" s="406" t="n"/>
      <c r="LVW191" s="406" t="n"/>
      <c r="LVX191" s="406" t="n"/>
      <c r="LVY191" s="406" t="n"/>
      <c r="LVZ191" s="406" t="n"/>
      <c r="LWA191" s="406" t="n"/>
      <c r="LWB191" s="406" t="n"/>
      <c r="LWC191" s="406" t="n"/>
      <c r="LWD191" s="406" t="n"/>
      <c r="LWE191" s="406" t="n"/>
      <c r="LWF191" s="406" t="n"/>
      <c r="LWG191" s="406" t="n"/>
      <c r="LWH191" s="406" t="n"/>
      <c r="LWI191" s="406" t="n"/>
      <c r="LWJ191" s="406" t="n"/>
      <c r="LWK191" s="406" t="n"/>
      <c r="LWL191" s="406" t="n"/>
      <c r="LWM191" s="406" t="n"/>
      <c r="LWN191" s="406" t="n"/>
      <c r="LWO191" s="406" t="n"/>
      <c r="LWP191" s="406" t="n"/>
      <c r="LWQ191" s="406" t="n"/>
      <c r="LWR191" s="406" t="n"/>
      <c r="LWS191" s="406" t="n"/>
      <c r="LWT191" s="406" t="n"/>
      <c r="LWU191" s="406" t="n"/>
      <c r="LWV191" s="406" t="n"/>
      <c r="LWW191" s="406" t="n"/>
      <c r="LWX191" s="406" t="n"/>
      <c r="LWY191" s="406" t="n"/>
      <c r="LWZ191" s="406" t="n"/>
      <c r="LXA191" s="406" t="n"/>
      <c r="LXB191" s="406" t="n"/>
      <c r="LXC191" s="406" t="n"/>
      <c r="LXD191" s="406" t="n"/>
      <c r="LXE191" s="406" t="n"/>
      <c r="LXF191" s="406" t="n"/>
      <c r="LXG191" s="406" t="n"/>
      <c r="LXH191" s="406" t="n"/>
      <c r="LXI191" s="406" t="n"/>
      <c r="LXJ191" s="406" t="n"/>
      <c r="LXK191" s="406" t="n"/>
      <c r="LXL191" s="406" t="n"/>
      <c r="LXM191" s="406" t="n"/>
      <c r="LXN191" s="406" t="n"/>
      <c r="LXO191" s="406" t="n"/>
      <c r="LXP191" s="406" t="n"/>
      <c r="LXQ191" s="406" t="n"/>
      <c r="LXR191" s="406" t="n"/>
      <c r="LXS191" s="406" t="n"/>
      <c r="LXT191" s="406" t="n"/>
      <c r="LXU191" s="406" t="n"/>
      <c r="LXV191" s="406" t="n"/>
      <c r="LXW191" s="406" t="n"/>
      <c r="LXX191" s="406" t="n"/>
      <c r="LXY191" s="406" t="n"/>
      <c r="LXZ191" s="406" t="n"/>
      <c r="LYA191" s="406" t="n"/>
      <c r="LYB191" s="406" t="n"/>
      <c r="LYC191" s="406" t="n"/>
      <c r="LYD191" s="406" t="n"/>
      <c r="LYE191" s="406" t="n"/>
      <c r="LYF191" s="406" t="n"/>
      <c r="LYG191" s="406" t="n"/>
      <c r="LYH191" s="406" t="n"/>
      <c r="LYI191" s="406" t="n"/>
      <c r="LYJ191" s="406" t="n"/>
      <c r="LYK191" s="406" t="n"/>
      <c r="LYL191" s="406" t="n"/>
      <c r="LYM191" s="406" t="n"/>
      <c r="LYN191" s="406" t="n"/>
      <c r="LYO191" s="406" t="n"/>
      <c r="LYP191" s="406" t="n"/>
      <c r="LYQ191" s="406" t="n"/>
      <c r="LYR191" s="406" t="n"/>
      <c r="LYS191" s="406" t="n"/>
      <c r="LYT191" s="406" t="n"/>
      <c r="LYU191" s="406" t="n"/>
      <c r="LYV191" s="406" t="n"/>
      <c r="LYW191" s="406" t="n"/>
      <c r="LYX191" s="406" t="n"/>
      <c r="LYY191" s="406" t="n"/>
      <c r="LYZ191" s="406" t="n"/>
      <c r="LZA191" s="406" t="n"/>
      <c r="LZB191" s="406" t="n"/>
      <c r="LZC191" s="406" t="n"/>
      <c r="LZD191" s="406" t="n"/>
      <c r="LZE191" s="406" t="n"/>
      <c r="LZF191" s="406" t="n"/>
      <c r="LZG191" s="406" t="n"/>
      <c r="LZH191" s="406" t="n"/>
      <c r="LZI191" s="406" t="n"/>
      <c r="LZJ191" s="406" t="n"/>
      <c r="LZK191" s="406" t="n"/>
      <c r="LZL191" s="406" t="n"/>
      <c r="LZM191" s="406" t="n"/>
      <c r="LZN191" s="406" t="n"/>
      <c r="LZO191" s="406" t="n"/>
      <c r="LZP191" s="406" t="n"/>
      <c r="LZQ191" s="406" t="n"/>
      <c r="LZR191" s="406" t="n"/>
      <c r="LZS191" s="406" t="n"/>
      <c r="LZT191" s="406" t="n"/>
      <c r="LZU191" s="406" t="n"/>
      <c r="LZV191" s="406" t="n"/>
      <c r="LZW191" s="406" t="n"/>
      <c r="LZX191" s="406" t="n"/>
      <c r="LZY191" s="406" t="n"/>
      <c r="LZZ191" s="406" t="n"/>
      <c r="MAA191" s="406" t="n"/>
      <c r="MAB191" s="406" t="n"/>
      <c r="MAC191" s="406" t="n"/>
      <c r="MAD191" s="406" t="n"/>
      <c r="MAE191" s="406" t="n"/>
      <c r="MAF191" s="406" t="n"/>
      <c r="MAG191" s="406" t="n"/>
      <c r="MAH191" s="406" t="n"/>
      <c r="MAI191" s="406" t="n"/>
      <c r="MAJ191" s="406" t="n"/>
      <c r="MAK191" s="406" t="n"/>
      <c r="MAL191" s="406" t="n"/>
      <c r="MAM191" s="406" t="n"/>
      <c r="MAN191" s="406" t="n"/>
      <c r="MAO191" s="406" t="n"/>
      <c r="MAP191" s="406" t="n"/>
      <c r="MAQ191" s="406" t="n"/>
      <c r="MAR191" s="406" t="n"/>
      <c r="MAS191" s="406" t="n"/>
      <c r="MAT191" s="406" t="n"/>
      <c r="MAU191" s="406" t="n"/>
      <c r="MAV191" s="406" t="n"/>
      <c r="MAW191" s="406" t="n"/>
      <c r="MAX191" s="406" t="n"/>
      <c r="MAY191" s="406" t="n"/>
      <c r="MAZ191" s="406" t="n"/>
      <c r="MBA191" s="406" t="n"/>
      <c r="MBB191" s="406" t="n"/>
      <c r="MBC191" s="406" t="n"/>
      <c r="MBD191" s="406" t="n"/>
      <c r="MBE191" s="406" t="n"/>
      <c r="MBF191" s="406" t="n"/>
      <c r="MBG191" s="406" t="n"/>
      <c r="MBH191" s="406" t="n"/>
      <c r="MBI191" s="406" t="n"/>
      <c r="MBJ191" s="406" t="n"/>
      <c r="MBK191" s="406" t="n"/>
      <c r="MBL191" s="406" t="n"/>
      <c r="MBM191" s="406" t="n"/>
      <c r="MBN191" s="406" t="n"/>
      <c r="MBO191" s="406" t="n"/>
      <c r="MBP191" s="406" t="n"/>
      <c r="MBQ191" s="406" t="n"/>
      <c r="MBR191" s="406" t="n"/>
      <c r="MBS191" s="406" t="n"/>
      <c r="MBT191" s="406" t="n"/>
      <c r="MBU191" s="406" t="n"/>
      <c r="MBV191" s="406" t="n"/>
      <c r="MBW191" s="406" t="n"/>
      <c r="MBX191" s="406" t="n"/>
      <c r="MBY191" s="406" t="n"/>
      <c r="MBZ191" s="406" t="n"/>
      <c r="MCA191" s="406" t="n"/>
      <c r="MCB191" s="406" t="n"/>
      <c r="MCC191" s="406" t="n"/>
      <c r="MCD191" s="406" t="n"/>
      <c r="MCE191" s="406" t="n"/>
      <c r="MCF191" s="406" t="n"/>
      <c r="MCG191" s="406" t="n"/>
      <c r="MCH191" s="406" t="n"/>
      <c r="MCI191" s="406" t="n"/>
      <c r="MCJ191" s="406" t="n"/>
      <c r="MCK191" s="406" t="n"/>
      <c r="MCL191" s="406" t="n"/>
      <c r="MCM191" s="406" t="n"/>
      <c r="MCN191" s="406" t="n"/>
      <c r="MCO191" s="406" t="n"/>
      <c r="MCP191" s="406" t="n"/>
      <c r="MCQ191" s="406" t="n"/>
      <c r="MCR191" s="406" t="n"/>
      <c r="MCS191" s="406" t="n"/>
      <c r="MCT191" s="406" t="n"/>
      <c r="MCU191" s="406" t="n"/>
      <c r="MCV191" s="406" t="n"/>
      <c r="MCW191" s="406" t="n"/>
      <c r="MCX191" s="406" t="n"/>
      <c r="MCY191" s="406" t="n"/>
      <c r="MCZ191" s="406" t="n"/>
      <c r="MDA191" s="406" t="n"/>
      <c r="MDB191" s="406" t="n"/>
      <c r="MDC191" s="406" t="n"/>
      <c r="MDD191" s="406" t="n"/>
      <c r="MDE191" s="406" t="n"/>
      <c r="MDF191" s="406" t="n"/>
      <c r="MDG191" s="406" t="n"/>
      <c r="MDH191" s="406" t="n"/>
      <c r="MDI191" s="406" t="n"/>
      <c r="MDJ191" s="406" t="n"/>
      <c r="MDK191" s="406" t="n"/>
      <c r="MDL191" s="406" t="n"/>
      <c r="MDM191" s="406" t="n"/>
      <c r="MDN191" s="406" t="n"/>
      <c r="MDO191" s="406" t="n"/>
      <c r="MDP191" s="406" t="n"/>
      <c r="MDQ191" s="406" t="n"/>
      <c r="MDR191" s="406" t="n"/>
      <c r="MDS191" s="406" t="n"/>
      <c r="MDT191" s="406" t="n"/>
      <c r="MDU191" s="406" t="n"/>
      <c r="MDV191" s="406" t="n"/>
      <c r="MDW191" s="406" t="n"/>
      <c r="MDX191" s="406" t="n"/>
      <c r="MDY191" s="406" t="n"/>
      <c r="MDZ191" s="406" t="n"/>
      <c r="MEA191" s="406" t="n"/>
      <c r="MEB191" s="406" t="n"/>
      <c r="MEC191" s="406" t="n"/>
      <c r="MED191" s="406" t="n"/>
      <c r="MEE191" s="406" t="n"/>
      <c r="MEF191" s="406" t="n"/>
      <c r="MEG191" s="406" t="n"/>
      <c r="MEH191" s="406" t="n"/>
      <c r="MEI191" s="406" t="n"/>
      <c r="MEJ191" s="406" t="n"/>
      <c r="MEK191" s="406" t="n"/>
      <c r="MEL191" s="406" t="n"/>
      <c r="MEM191" s="406" t="n"/>
      <c r="MEN191" s="406" t="n"/>
      <c r="MEO191" s="406" t="n"/>
      <c r="MEP191" s="406" t="n"/>
      <c r="MEQ191" s="406" t="n"/>
      <c r="MER191" s="406" t="n"/>
      <c r="MES191" s="406" t="n"/>
      <c r="MET191" s="406" t="n"/>
      <c r="MEU191" s="406" t="n"/>
      <c r="MEV191" s="406" t="n"/>
      <c r="MEW191" s="406" t="n"/>
      <c r="MEX191" s="406" t="n"/>
      <c r="MEY191" s="406" t="n"/>
      <c r="MEZ191" s="406" t="n"/>
      <c r="MFA191" s="406" t="n"/>
      <c r="MFB191" s="406" t="n"/>
      <c r="MFC191" s="406" t="n"/>
      <c r="MFD191" s="406" t="n"/>
      <c r="MFE191" s="406" t="n"/>
      <c r="MFF191" s="406" t="n"/>
      <c r="MFG191" s="406" t="n"/>
      <c r="MFH191" s="406" t="n"/>
      <c r="MFI191" s="406" t="n"/>
      <c r="MFJ191" s="406" t="n"/>
      <c r="MFK191" s="406" t="n"/>
      <c r="MFL191" s="406" t="n"/>
      <c r="MFM191" s="406" t="n"/>
      <c r="MFN191" s="406" t="n"/>
      <c r="MFO191" s="406" t="n"/>
      <c r="MFP191" s="406" t="n"/>
      <c r="MFQ191" s="406" t="n"/>
      <c r="MFR191" s="406" t="n"/>
      <c r="MFS191" s="406" t="n"/>
      <c r="MFT191" s="406" t="n"/>
      <c r="MFU191" s="406" t="n"/>
      <c r="MFV191" s="406" t="n"/>
      <c r="MFW191" s="406" t="n"/>
      <c r="MFX191" s="406" t="n"/>
      <c r="MFY191" s="406" t="n"/>
      <c r="MFZ191" s="406" t="n"/>
      <c r="MGA191" s="406" t="n"/>
      <c r="MGB191" s="406" t="n"/>
      <c r="MGC191" s="406" t="n"/>
      <c r="MGD191" s="406" t="n"/>
      <c r="MGE191" s="406" t="n"/>
      <c r="MGF191" s="406" t="n"/>
      <c r="MGG191" s="406" t="n"/>
      <c r="MGH191" s="406" t="n"/>
      <c r="MGI191" s="406" t="n"/>
      <c r="MGJ191" s="406" t="n"/>
      <c r="MGK191" s="406" t="n"/>
      <c r="MGL191" s="406" t="n"/>
      <c r="MGM191" s="406" t="n"/>
      <c r="MGN191" s="406" t="n"/>
      <c r="MGO191" s="406" t="n"/>
      <c r="MGP191" s="406" t="n"/>
      <c r="MGQ191" s="406" t="n"/>
      <c r="MGR191" s="406" t="n"/>
      <c r="MGS191" s="406" t="n"/>
      <c r="MGT191" s="406" t="n"/>
      <c r="MGU191" s="406" t="n"/>
      <c r="MGV191" s="406" t="n"/>
      <c r="MGW191" s="406" t="n"/>
      <c r="MGX191" s="406" t="n"/>
      <c r="MGY191" s="406" t="n"/>
      <c r="MGZ191" s="406" t="n"/>
      <c r="MHA191" s="406" t="n"/>
      <c r="MHB191" s="406" t="n"/>
      <c r="MHC191" s="406" t="n"/>
      <c r="MHD191" s="406" t="n"/>
      <c r="MHE191" s="406" t="n"/>
      <c r="MHF191" s="406" t="n"/>
      <c r="MHG191" s="406" t="n"/>
      <c r="MHH191" s="406" t="n"/>
      <c r="MHI191" s="406" t="n"/>
      <c r="MHJ191" s="406" t="n"/>
      <c r="MHK191" s="406" t="n"/>
      <c r="MHL191" s="406" t="n"/>
      <c r="MHM191" s="406" t="n"/>
      <c r="MHN191" s="406" t="n"/>
      <c r="MHO191" s="406" t="n"/>
      <c r="MHP191" s="406" t="n"/>
      <c r="MHQ191" s="406" t="n"/>
      <c r="MHR191" s="406" t="n"/>
      <c r="MHS191" s="406" t="n"/>
      <c r="MHT191" s="406" t="n"/>
      <c r="MHU191" s="406" t="n"/>
      <c r="MHV191" s="406" t="n"/>
      <c r="MHW191" s="406" t="n"/>
      <c r="MHX191" s="406" t="n"/>
      <c r="MHY191" s="406" t="n"/>
      <c r="MHZ191" s="406" t="n"/>
      <c r="MIA191" s="406" t="n"/>
      <c r="MIB191" s="406" t="n"/>
      <c r="MIC191" s="406" t="n"/>
      <c r="MID191" s="406" t="n"/>
      <c r="MIE191" s="406" t="n"/>
      <c r="MIF191" s="406" t="n"/>
      <c r="MIG191" s="406" t="n"/>
      <c r="MIH191" s="406" t="n"/>
      <c r="MII191" s="406" t="n"/>
      <c r="MIJ191" s="406" t="n"/>
      <c r="MIK191" s="406" t="n"/>
      <c r="MIL191" s="406" t="n"/>
      <c r="MIM191" s="406" t="n"/>
      <c r="MIN191" s="406" t="n"/>
      <c r="MIO191" s="406" t="n"/>
      <c r="MIP191" s="406" t="n"/>
      <c r="MIQ191" s="406" t="n"/>
      <c r="MIR191" s="406" t="n"/>
      <c r="MIS191" s="406" t="n"/>
      <c r="MIT191" s="406" t="n"/>
      <c r="MIU191" s="406" t="n"/>
      <c r="MIV191" s="406" t="n"/>
      <c r="MIW191" s="406" t="n"/>
      <c r="MIX191" s="406" t="n"/>
      <c r="MIY191" s="406" t="n"/>
      <c r="MIZ191" s="406" t="n"/>
      <c r="MJA191" s="406" t="n"/>
      <c r="MJB191" s="406" t="n"/>
      <c r="MJC191" s="406" t="n"/>
      <c r="MJD191" s="406" t="n"/>
      <c r="MJE191" s="406" t="n"/>
      <c r="MJF191" s="406" t="n"/>
      <c r="MJG191" s="406" t="n"/>
      <c r="MJH191" s="406" t="n"/>
      <c r="MJI191" s="406" t="n"/>
      <c r="MJJ191" s="406" t="n"/>
      <c r="MJK191" s="406" t="n"/>
      <c r="MJL191" s="406" t="n"/>
      <c r="MJM191" s="406" t="n"/>
      <c r="MJN191" s="406" t="n"/>
      <c r="MJO191" s="406" t="n"/>
      <c r="MJP191" s="406" t="n"/>
      <c r="MJQ191" s="406" t="n"/>
      <c r="MJR191" s="406" t="n"/>
      <c r="MJS191" s="406" t="n"/>
      <c r="MJT191" s="406" t="n"/>
      <c r="MJU191" s="406" t="n"/>
      <c r="MJV191" s="406" t="n"/>
      <c r="MJW191" s="406" t="n"/>
      <c r="MJX191" s="406" t="n"/>
      <c r="MJY191" s="406" t="n"/>
      <c r="MJZ191" s="406" t="n"/>
      <c r="MKA191" s="406" t="n"/>
      <c r="MKB191" s="406" t="n"/>
      <c r="MKC191" s="406" t="n"/>
      <c r="MKD191" s="406" t="n"/>
      <c r="MKE191" s="406" t="n"/>
      <c r="MKF191" s="406" t="n"/>
      <c r="MKG191" s="406" t="n"/>
      <c r="MKH191" s="406" t="n"/>
      <c r="MKI191" s="406" t="n"/>
      <c r="MKJ191" s="406" t="n"/>
      <c r="MKK191" s="406" t="n"/>
      <c r="MKL191" s="406" t="n"/>
      <c r="MKM191" s="406" t="n"/>
      <c r="MKN191" s="406" t="n"/>
      <c r="MKO191" s="406" t="n"/>
      <c r="MKP191" s="406" t="n"/>
      <c r="MKQ191" s="406" t="n"/>
      <c r="MKR191" s="406" t="n"/>
      <c r="MKS191" s="406" t="n"/>
      <c r="MKT191" s="406" t="n"/>
      <c r="MKU191" s="406" t="n"/>
      <c r="MKV191" s="406" t="n"/>
      <c r="MKW191" s="406" t="n"/>
      <c r="MKX191" s="406" t="n"/>
      <c r="MKY191" s="406" t="n"/>
      <c r="MKZ191" s="406" t="n"/>
      <c r="MLA191" s="406" t="n"/>
      <c r="MLB191" s="406" t="n"/>
      <c r="MLC191" s="406" t="n"/>
      <c r="MLD191" s="406" t="n"/>
      <c r="MLE191" s="406" t="n"/>
      <c r="MLF191" s="406" t="n"/>
      <c r="MLG191" s="406" t="n"/>
      <c r="MLH191" s="406" t="n"/>
      <c r="MLI191" s="406" t="n"/>
      <c r="MLJ191" s="406" t="n"/>
      <c r="MLK191" s="406" t="n"/>
      <c r="MLL191" s="406" t="n"/>
      <c r="MLM191" s="406" t="n"/>
      <c r="MLN191" s="406" t="n"/>
      <c r="MLO191" s="406" t="n"/>
      <c r="MLP191" s="406" t="n"/>
      <c r="MLQ191" s="406" t="n"/>
      <c r="MLR191" s="406" t="n"/>
      <c r="MLS191" s="406" t="n"/>
      <c r="MLT191" s="406" t="n"/>
      <c r="MLU191" s="406" t="n"/>
      <c r="MLV191" s="406" t="n"/>
      <c r="MLW191" s="406" t="n"/>
      <c r="MLX191" s="406" t="n"/>
      <c r="MLY191" s="406" t="n"/>
      <c r="MLZ191" s="406" t="n"/>
      <c r="MMA191" s="406" t="n"/>
      <c r="MMB191" s="406" t="n"/>
      <c r="MMC191" s="406" t="n"/>
      <c r="MMD191" s="406" t="n"/>
      <c r="MME191" s="406" t="n"/>
      <c r="MMF191" s="406" t="n"/>
      <c r="MMG191" s="406" t="n"/>
      <c r="MMH191" s="406" t="n"/>
      <c r="MMI191" s="406" t="n"/>
      <c r="MMJ191" s="406" t="n"/>
      <c r="MMK191" s="406" t="n"/>
      <c r="MML191" s="406" t="n"/>
      <c r="MMM191" s="406" t="n"/>
      <c r="MMN191" s="406" t="n"/>
      <c r="MMO191" s="406" t="n"/>
      <c r="MMP191" s="406" t="n"/>
      <c r="MMQ191" s="406" t="n"/>
      <c r="MMR191" s="406" t="n"/>
      <c r="MMS191" s="406" t="n"/>
      <c r="MMT191" s="406" t="n"/>
      <c r="MMU191" s="406" t="n"/>
      <c r="MMV191" s="406" t="n"/>
      <c r="MMW191" s="406" t="n"/>
      <c r="MMX191" s="406" t="n"/>
      <c r="MMY191" s="406" t="n"/>
      <c r="MMZ191" s="406" t="n"/>
      <c r="MNA191" s="406" t="n"/>
      <c r="MNB191" s="406" t="n"/>
      <c r="MNC191" s="406" t="n"/>
      <c r="MND191" s="406" t="n"/>
      <c r="MNE191" s="406" t="n"/>
      <c r="MNF191" s="406" t="n"/>
      <c r="MNG191" s="406" t="n"/>
      <c r="MNH191" s="406" t="n"/>
      <c r="MNI191" s="406" t="n"/>
      <c r="MNJ191" s="406" t="n"/>
      <c r="MNK191" s="406" t="n"/>
      <c r="MNL191" s="406" t="n"/>
      <c r="MNM191" s="406" t="n"/>
      <c r="MNN191" s="406" t="n"/>
      <c r="MNO191" s="406" t="n"/>
      <c r="MNP191" s="406" t="n"/>
      <c r="MNQ191" s="406" t="n"/>
      <c r="MNR191" s="406" t="n"/>
      <c r="MNS191" s="406" t="n"/>
      <c r="MNT191" s="406" t="n"/>
      <c r="MNU191" s="406" t="n"/>
      <c r="MNV191" s="406" t="n"/>
      <c r="MNW191" s="406" t="n"/>
      <c r="MNX191" s="406" t="n"/>
      <c r="MNY191" s="406" t="n"/>
      <c r="MNZ191" s="406" t="n"/>
      <c r="MOA191" s="406" t="n"/>
      <c r="MOB191" s="406" t="n"/>
      <c r="MOC191" s="406" t="n"/>
      <c r="MOD191" s="406" t="n"/>
      <c r="MOE191" s="406" t="n"/>
      <c r="MOF191" s="406" t="n"/>
      <c r="MOG191" s="406" t="n"/>
      <c r="MOH191" s="406" t="n"/>
      <c r="MOI191" s="406" t="n"/>
      <c r="MOJ191" s="406" t="n"/>
      <c r="MOK191" s="406" t="n"/>
      <c r="MOL191" s="406" t="n"/>
      <c r="MOM191" s="406" t="n"/>
      <c r="MON191" s="406" t="n"/>
      <c r="MOO191" s="406" t="n"/>
      <c r="MOP191" s="406" t="n"/>
      <c r="MOQ191" s="406" t="n"/>
      <c r="MOR191" s="406" t="n"/>
      <c r="MOS191" s="406" t="n"/>
      <c r="MOT191" s="406" t="n"/>
      <c r="MOU191" s="406" t="n"/>
      <c r="MOV191" s="406" t="n"/>
      <c r="MOW191" s="406" t="n"/>
      <c r="MOX191" s="406" t="n"/>
      <c r="MOY191" s="406" t="n"/>
      <c r="MOZ191" s="406" t="n"/>
      <c r="MPA191" s="406" t="n"/>
      <c r="MPB191" s="406" t="n"/>
      <c r="MPC191" s="406" t="n"/>
      <c r="MPD191" s="406" t="n"/>
      <c r="MPE191" s="406" t="n"/>
      <c r="MPF191" s="406" t="n"/>
      <c r="MPG191" s="406" t="n"/>
      <c r="MPH191" s="406" t="n"/>
      <c r="MPI191" s="406" t="n"/>
      <c r="MPJ191" s="406" t="n"/>
      <c r="MPK191" s="406" t="n"/>
      <c r="MPL191" s="406" t="n"/>
      <c r="MPM191" s="406" t="n"/>
      <c r="MPN191" s="406" t="n"/>
      <c r="MPO191" s="406" t="n"/>
      <c r="MPP191" s="406" t="n"/>
      <c r="MPQ191" s="406" t="n"/>
      <c r="MPR191" s="406" t="n"/>
      <c r="MPS191" s="406" t="n"/>
      <c r="MPT191" s="406" t="n"/>
      <c r="MPU191" s="406" t="n"/>
      <c r="MPV191" s="406" t="n"/>
      <c r="MPW191" s="406" t="n"/>
      <c r="MPX191" s="406" t="n"/>
      <c r="MPY191" s="406" t="n"/>
      <c r="MPZ191" s="406" t="n"/>
      <c r="MQA191" s="406" t="n"/>
      <c r="MQB191" s="406" t="n"/>
      <c r="MQC191" s="406" t="n"/>
      <c r="MQD191" s="406" t="n"/>
      <c r="MQE191" s="406" t="n"/>
      <c r="MQF191" s="406" t="n"/>
      <c r="MQG191" s="406" t="n"/>
      <c r="MQH191" s="406" t="n"/>
      <c r="MQI191" s="406" t="n"/>
      <c r="MQJ191" s="406" t="n"/>
      <c r="MQK191" s="406" t="n"/>
      <c r="MQL191" s="406" t="n"/>
      <c r="MQM191" s="406" t="n"/>
      <c r="MQN191" s="406" t="n"/>
      <c r="MQO191" s="406" t="n"/>
      <c r="MQP191" s="406" t="n"/>
      <c r="MQQ191" s="406" t="n"/>
      <c r="MQR191" s="406" t="n"/>
      <c r="MQS191" s="406" t="n"/>
      <c r="MQT191" s="406" t="n"/>
      <c r="MQU191" s="406" t="n"/>
      <c r="MQV191" s="406" t="n"/>
      <c r="MQW191" s="406" t="n"/>
      <c r="MQX191" s="406" t="n"/>
      <c r="MQY191" s="406" t="n"/>
      <c r="MQZ191" s="406" t="n"/>
      <c r="MRA191" s="406" t="n"/>
      <c r="MRB191" s="406" t="n"/>
      <c r="MRC191" s="406" t="n"/>
      <c r="MRD191" s="406" t="n"/>
      <c r="MRE191" s="406" t="n"/>
      <c r="MRF191" s="406" t="n"/>
      <c r="MRG191" s="406" t="n"/>
      <c r="MRH191" s="406" t="n"/>
      <c r="MRI191" s="406" t="n"/>
      <c r="MRJ191" s="406" t="n"/>
      <c r="MRK191" s="406" t="n"/>
      <c r="MRL191" s="406" t="n"/>
      <c r="MRM191" s="406" t="n"/>
      <c r="MRN191" s="406" t="n"/>
      <c r="MRO191" s="406" t="n"/>
      <c r="MRP191" s="406" t="n"/>
      <c r="MRQ191" s="406" t="n"/>
      <c r="MRR191" s="406" t="n"/>
      <c r="MRS191" s="406" t="n"/>
      <c r="MRT191" s="406" t="n"/>
      <c r="MRU191" s="406" t="n"/>
      <c r="MRV191" s="406" t="n"/>
      <c r="MRW191" s="406" t="n"/>
      <c r="MRX191" s="406" t="n"/>
      <c r="MRY191" s="406" t="n"/>
      <c r="MRZ191" s="406" t="n"/>
      <c r="MSA191" s="406" t="n"/>
      <c r="MSB191" s="406" t="n"/>
      <c r="MSC191" s="406" t="n"/>
      <c r="MSD191" s="406" t="n"/>
      <c r="MSE191" s="406" t="n"/>
      <c r="MSF191" s="406" t="n"/>
      <c r="MSG191" s="406" t="n"/>
      <c r="MSH191" s="406" t="n"/>
      <c r="MSI191" s="406" t="n"/>
      <c r="MSJ191" s="406" t="n"/>
      <c r="MSK191" s="406" t="n"/>
      <c r="MSL191" s="406" t="n"/>
      <c r="MSM191" s="406" t="n"/>
      <c r="MSN191" s="406" t="n"/>
      <c r="MSO191" s="406" t="n"/>
      <c r="MSP191" s="406" t="n"/>
      <c r="MSQ191" s="406" t="n"/>
      <c r="MSR191" s="406" t="n"/>
      <c r="MSS191" s="406" t="n"/>
      <c r="MST191" s="406" t="n"/>
      <c r="MSU191" s="406" t="n"/>
      <c r="MSV191" s="406" t="n"/>
      <c r="MSW191" s="406" t="n"/>
      <c r="MSX191" s="406" t="n"/>
      <c r="MSY191" s="406" t="n"/>
      <c r="MSZ191" s="406" t="n"/>
      <c r="MTA191" s="406" t="n"/>
      <c r="MTB191" s="406" t="n"/>
      <c r="MTC191" s="406" t="n"/>
      <c r="MTD191" s="406" t="n"/>
      <c r="MTE191" s="406" t="n"/>
      <c r="MTF191" s="406" t="n"/>
      <c r="MTG191" s="406" t="n"/>
      <c r="MTH191" s="406" t="n"/>
      <c r="MTI191" s="406" t="n"/>
      <c r="MTJ191" s="406" t="n"/>
      <c r="MTK191" s="406" t="n"/>
      <c r="MTL191" s="406" t="n"/>
      <c r="MTM191" s="406" t="n"/>
      <c r="MTN191" s="406" t="n"/>
      <c r="MTO191" s="406" t="n"/>
      <c r="MTP191" s="406" t="n"/>
      <c r="MTQ191" s="406" t="n"/>
      <c r="MTR191" s="406" t="n"/>
      <c r="MTS191" s="406" t="n"/>
      <c r="MTT191" s="406" t="n"/>
      <c r="MTU191" s="406" t="n"/>
      <c r="MTV191" s="406" t="n"/>
      <c r="MTW191" s="406" t="n"/>
      <c r="MTX191" s="406" t="n"/>
      <c r="MTY191" s="406" t="n"/>
      <c r="MTZ191" s="406" t="n"/>
      <c r="MUA191" s="406" t="n"/>
      <c r="MUB191" s="406" t="n"/>
      <c r="MUC191" s="406" t="n"/>
      <c r="MUD191" s="406" t="n"/>
      <c r="MUE191" s="406" t="n"/>
      <c r="MUF191" s="406" t="n"/>
      <c r="MUG191" s="406" t="n"/>
      <c r="MUH191" s="406" t="n"/>
      <c r="MUI191" s="406" t="n"/>
      <c r="MUJ191" s="406" t="n"/>
      <c r="MUK191" s="406" t="n"/>
      <c r="MUL191" s="406" t="n"/>
      <c r="MUM191" s="406" t="n"/>
      <c r="MUN191" s="406" t="n"/>
      <c r="MUO191" s="406" t="n"/>
      <c r="MUP191" s="406" t="n"/>
      <c r="MUQ191" s="406" t="n"/>
      <c r="MUR191" s="406" t="n"/>
      <c r="MUS191" s="406" t="n"/>
      <c r="MUT191" s="406" t="n"/>
      <c r="MUU191" s="406" t="n"/>
      <c r="MUV191" s="406" t="n"/>
      <c r="MUW191" s="406" t="n"/>
      <c r="MUX191" s="406" t="n"/>
      <c r="MUY191" s="406" t="n"/>
      <c r="MUZ191" s="406" t="n"/>
      <c r="MVA191" s="406" t="n"/>
      <c r="MVB191" s="406" t="n"/>
      <c r="MVC191" s="406" t="n"/>
      <c r="MVD191" s="406" t="n"/>
      <c r="MVE191" s="406" t="n"/>
      <c r="MVF191" s="406" t="n"/>
      <c r="MVG191" s="406" t="n"/>
      <c r="MVH191" s="406" t="n"/>
      <c r="MVI191" s="406" t="n"/>
      <c r="MVJ191" s="406" t="n"/>
      <c r="MVK191" s="406" t="n"/>
      <c r="MVL191" s="406" t="n"/>
      <c r="MVM191" s="406" t="n"/>
      <c r="MVN191" s="406" t="n"/>
      <c r="MVO191" s="406" t="n"/>
      <c r="MVP191" s="406" t="n"/>
      <c r="MVQ191" s="406" t="n"/>
      <c r="MVR191" s="406" t="n"/>
      <c r="MVS191" s="406" t="n"/>
      <c r="MVT191" s="406" t="n"/>
      <c r="MVU191" s="406" t="n"/>
      <c r="MVV191" s="406" t="n"/>
      <c r="MVW191" s="406" t="n"/>
      <c r="MVX191" s="406" t="n"/>
      <c r="MVY191" s="406" t="n"/>
      <c r="MVZ191" s="406" t="n"/>
      <c r="MWA191" s="406" t="n"/>
      <c r="MWB191" s="406" t="n"/>
      <c r="MWC191" s="406" t="n"/>
      <c r="MWD191" s="406" t="n"/>
      <c r="MWE191" s="406" t="n"/>
      <c r="MWF191" s="406" t="n"/>
      <c r="MWG191" s="406" t="n"/>
      <c r="MWH191" s="406" t="n"/>
      <c r="MWI191" s="406" t="n"/>
      <c r="MWJ191" s="406" t="n"/>
      <c r="MWK191" s="406" t="n"/>
      <c r="MWL191" s="406" t="n"/>
      <c r="MWM191" s="406" t="n"/>
      <c r="MWN191" s="406" t="n"/>
      <c r="MWO191" s="406" t="n"/>
      <c r="MWP191" s="406" t="n"/>
      <c r="MWQ191" s="406" t="n"/>
      <c r="MWR191" s="406" t="n"/>
      <c r="MWS191" s="406" t="n"/>
      <c r="MWT191" s="406" t="n"/>
      <c r="MWU191" s="406" t="n"/>
      <c r="MWV191" s="406" t="n"/>
      <c r="MWW191" s="406" t="n"/>
      <c r="MWX191" s="406" t="n"/>
      <c r="MWY191" s="406" t="n"/>
      <c r="MWZ191" s="406" t="n"/>
      <c r="MXA191" s="406" t="n"/>
      <c r="MXB191" s="406" t="n"/>
      <c r="MXC191" s="406" t="n"/>
      <c r="MXD191" s="406" t="n"/>
      <c r="MXE191" s="406" t="n"/>
      <c r="MXF191" s="406" t="n"/>
      <c r="MXG191" s="406" t="n"/>
      <c r="MXH191" s="406" t="n"/>
      <c r="MXI191" s="406" t="n"/>
      <c r="MXJ191" s="406" t="n"/>
      <c r="MXK191" s="406" t="n"/>
      <c r="MXL191" s="406" t="n"/>
      <c r="MXM191" s="406" t="n"/>
      <c r="MXN191" s="406" t="n"/>
      <c r="MXO191" s="406" t="n"/>
      <c r="MXP191" s="406" t="n"/>
      <c r="MXQ191" s="406" t="n"/>
      <c r="MXR191" s="406" t="n"/>
      <c r="MXS191" s="406" t="n"/>
      <c r="MXT191" s="406" t="n"/>
      <c r="MXU191" s="406" t="n"/>
      <c r="MXV191" s="406" t="n"/>
      <c r="MXW191" s="406" t="n"/>
      <c r="MXX191" s="406" t="n"/>
      <c r="MXY191" s="406" t="n"/>
      <c r="MXZ191" s="406" t="n"/>
      <c r="MYA191" s="406" t="n"/>
      <c r="MYB191" s="406" t="n"/>
      <c r="MYC191" s="406" t="n"/>
      <c r="MYD191" s="406" t="n"/>
      <c r="MYE191" s="406" t="n"/>
      <c r="MYF191" s="406" t="n"/>
      <c r="MYG191" s="406" t="n"/>
      <c r="MYH191" s="406" t="n"/>
      <c r="MYI191" s="406" t="n"/>
      <c r="MYJ191" s="406" t="n"/>
      <c r="MYK191" s="406" t="n"/>
      <c r="MYL191" s="406" t="n"/>
      <c r="MYM191" s="406" t="n"/>
      <c r="MYN191" s="406" t="n"/>
      <c r="MYO191" s="406" t="n"/>
      <c r="MYP191" s="406" t="n"/>
      <c r="MYQ191" s="406" t="n"/>
      <c r="MYR191" s="406" t="n"/>
      <c r="MYS191" s="406" t="n"/>
      <c r="MYT191" s="406" t="n"/>
      <c r="MYU191" s="406" t="n"/>
      <c r="MYV191" s="406" t="n"/>
      <c r="MYW191" s="406" t="n"/>
      <c r="MYX191" s="406" t="n"/>
      <c r="MYY191" s="406" t="n"/>
      <c r="MYZ191" s="406" t="n"/>
      <c r="MZA191" s="406" t="n"/>
      <c r="MZB191" s="406" t="n"/>
      <c r="MZC191" s="406" t="n"/>
      <c r="MZD191" s="406" t="n"/>
      <c r="MZE191" s="406" t="n"/>
      <c r="MZF191" s="406" t="n"/>
      <c r="MZG191" s="406" t="n"/>
      <c r="MZH191" s="406" t="n"/>
      <c r="MZI191" s="406" t="n"/>
      <c r="MZJ191" s="406" t="n"/>
      <c r="MZK191" s="406" t="n"/>
      <c r="MZL191" s="406" t="n"/>
      <c r="MZM191" s="406" t="n"/>
      <c r="MZN191" s="406" t="n"/>
      <c r="MZO191" s="406" t="n"/>
      <c r="MZP191" s="406" t="n"/>
      <c r="MZQ191" s="406" t="n"/>
      <c r="MZR191" s="406" t="n"/>
      <c r="MZS191" s="406" t="n"/>
      <c r="MZT191" s="406" t="n"/>
      <c r="MZU191" s="406" t="n"/>
      <c r="MZV191" s="406" t="n"/>
      <c r="MZW191" s="406" t="n"/>
      <c r="MZX191" s="406" t="n"/>
      <c r="MZY191" s="406" t="n"/>
      <c r="MZZ191" s="406" t="n"/>
      <c r="NAA191" s="406" t="n"/>
      <c r="NAB191" s="406" t="n"/>
      <c r="NAC191" s="406" t="n"/>
      <c r="NAD191" s="406" t="n"/>
      <c r="NAE191" s="406" t="n"/>
      <c r="NAF191" s="406" t="n"/>
      <c r="NAG191" s="406" t="n"/>
      <c r="NAH191" s="406" t="n"/>
      <c r="NAI191" s="406" t="n"/>
      <c r="NAJ191" s="406" t="n"/>
      <c r="NAK191" s="406" t="n"/>
      <c r="NAL191" s="406" t="n"/>
      <c r="NAM191" s="406" t="n"/>
      <c r="NAN191" s="406" t="n"/>
      <c r="NAO191" s="406" t="n"/>
      <c r="NAP191" s="406" t="n"/>
      <c r="NAQ191" s="406" t="n"/>
      <c r="NAR191" s="406" t="n"/>
      <c r="NAS191" s="406" t="n"/>
      <c r="NAT191" s="406" t="n"/>
      <c r="NAU191" s="406" t="n"/>
      <c r="NAV191" s="406" t="n"/>
      <c r="NAW191" s="406" t="n"/>
      <c r="NAX191" s="406" t="n"/>
      <c r="NAY191" s="406" t="n"/>
      <c r="NAZ191" s="406" t="n"/>
      <c r="NBA191" s="406" t="n"/>
      <c r="NBB191" s="406" t="n"/>
      <c r="NBC191" s="406" t="n"/>
      <c r="NBD191" s="406" t="n"/>
      <c r="NBE191" s="406" t="n"/>
      <c r="NBF191" s="406" t="n"/>
      <c r="NBG191" s="406" t="n"/>
      <c r="NBH191" s="406" t="n"/>
      <c r="NBI191" s="406" t="n"/>
      <c r="NBJ191" s="406" t="n"/>
      <c r="NBK191" s="406" t="n"/>
      <c r="NBL191" s="406" t="n"/>
      <c r="NBM191" s="406" t="n"/>
      <c r="NBN191" s="406" t="n"/>
      <c r="NBO191" s="406" t="n"/>
      <c r="NBP191" s="406" t="n"/>
      <c r="NBQ191" s="406" t="n"/>
      <c r="NBR191" s="406" t="n"/>
      <c r="NBS191" s="406" t="n"/>
      <c r="NBT191" s="406" t="n"/>
      <c r="NBU191" s="406" t="n"/>
      <c r="NBV191" s="406" t="n"/>
      <c r="NBW191" s="406" t="n"/>
      <c r="NBX191" s="406" t="n"/>
      <c r="NBY191" s="406" t="n"/>
      <c r="NBZ191" s="406" t="n"/>
      <c r="NCA191" s="406" t="n"/>
      <c r="NCB191" s="406" t="n"/>
      <c r="NCC191" s="406" t="n"/>
      <c r="NCD191" s="406" t="n"/>
      <c r="NCE191" s="406" t="n"/>
      <c r="NCF191" s="406" t="n"/>
      <c r="NCG191" s="406" t="n"/>
      <c r="NCH191" s="406" t="n"/>
      <c r="NCI191" s="406" t="n"/>
      <c r="NCJ191" s="406" t="n"/>
      <c r="NCK191" s="406" t="n"/>
      <c r="NCL191" s="406" t="n"/>
      <c r="NCM191" s="406" t="n"/>
      <c r="NCN191" s="406" t="n"/>
      <c r="NCO191" s="406" t="n"/>
      <c r="NCP191" s="406" t="n"/>
      <c r="NCQ191" s="406" t="n"/>
      <c r="NCR191" s="406" t="n"/>
      <c r="NCS191" s="406" t="n"/>
      <c r="NCT191" s="406" t="n"/>
      <c r="NCU191" s="406" t="n"/>
      <c r="NCV191" s="406" t="n"/>
      <c r="NCW191" s="406" t="n"/>
      <c r="NCX191" s="406" t="n"/>
      <c r="NCY191" s="406" t="n"/>
      <c r="NCZ191" s="406" t="n"/>
      <c r="NDA191" s="406" t="n"/>
      <c r="NDB191" s="406" t="n"/>
      <c r="NDC191" s="406" t="n"/>
      <c r="NDD191" s="406" t="n"/>
      <c r="NDE191" s="406" t="n"/>
      <c r="NDF191" s="406" t="n"/>
      <c r="NDG191" s="406" t="n"/>
      <c r="NDH191" s="406" t="n"/>
      <c r="NDI191" s="406" t="n"/>
      <c r="NDJ191" s="406" t="n"/>
      <c r="NDK191" s="406" t="n"/>
      <c r="NDL191" s="406" t="n"/>
      <c r="NDM191" s="406" t="n"/>
      <c r="NDN191" s="406" t="n"/>
      <c r="NDO191" s="406" t="n"/>
      <c r="NDP191" s="406" t="n"/>
      <c r="NDQ191" s="406" t="n"/>
      <c r="NDR191" s="406" t="n"/>
      <c r="NDS191" s="406" t="n"/>
      <c r="NDT191" s="406" t="n"/>
      <c r="NDU191" s="406" t="n"/>
      <c r="NDV191" s="406" t="n"/>
      <c r="NDW191" s="406" t="n"/>
      <c r="NDX191" s="406" t="n"/>
      <c r="NDY191" s="406" t="n"/>
      <c r="NDZ191" s="406" t="n"/>
      <c r="NEA191" s="406" t="n"/>
      <c r="NEB191" s="406" t="n"/>
      <c r="NEC191" s="406" t="n"/>
      <c r="NED191" s="406" t="n"/>
      <c r="NEE191" s="406" t="n"/>
      <c r="NEF191" s="406" t="n"/>
      <c r="NEG191" s="406" t="n"/>
      <c r="NEH191" s="406" t="n"/>
      <c r="NEI191" s="406" t="n"/>
      <c r="NEJ191" s="406" t="n"/>
      <c r="NEK191" s="406" t="n"/>
      <c r="NEL191" s="406" t="n"/>
      <c r="NEM191" s="406" t="n"/>
      <c r="NEN191" s="406" t="n"/>
      <c r="NEO191" s="406" t="n"/>
      <c r="NEP191" s="406" t="n"/>
      <c r="NEQ191" s="406" t="n"/>
      <c r="NER191" s="406" t="n"/>
      <c r="NES191" s="406" t="n"/>
      <c r="NET191" s="406" t="n"/>
      <c r="NEU191" s="406" t="n"/>
      <c r="NEV191" s="406" t="n"/>
      <c r="NEW191" s="406" t="n"/>
      <c r="NEX191" s="406" t="n"/>
      <c r="NEY191" s="406" t="n"/>
      <c r="NEZ191" s="406" t="n"/>
      <c r="NFA191" s="406" t="n"/>
      <c r="NFB191" s="406" t="n"/>
      <c r="NFC191" s="406" t="n"/>
      <c r="NFD191" s="406" t="n"/>
      <c r="NFE191" s="406" t="n"/>
      <c r="NFF191" s="406" t="n"/>
      <c r="NFG191" s="406" t="n"/>
      <c r="NFH191" s="406" t="n"/>
      <c r="NFI191" s="406" t="n"/>
      <c r="NFJ191" s="406" t="n"/>
      <c r="NFK191" s="406" t="n"/>
      <c r="NFL191" s="406" t="n"/>
      <c r="NFM191" s="406" t="n"/>
      <c r="NFN191" s="406" t="n"/>
      <c r="NFO191" s="406" t="n"/>
      <c r="NFP191" s="406" t="n"/>
      <c r="NFQ191" s="406" t="n"/>
      <c r="NFR191" s="406" t="n"/>
      <c r="NFS191" s="406" t="n"/>
      <c r="NFT191" s="406" t="n"/>
      <c r="NFU191" s="406" t="n"/>
      <c r="NFV191" s="406" t="n"/>
      <c r="NFW191" s="406" t="n"/>
      <c r="NFX191" s="406" t="n"/>
      <c r="NFY191" s="406" t="n"/>
      <c r="NFZ191" s="406" t="n"/>
      <c r="NGA191" s="406" t="n"/>
      <c r="NGB191" s="406" t="n"/>
      <c r="NGC191" s="406" t="n"/>
      <c r="NGD191" s="406" t="n"/>
      <c r="NGE191" s="406" t="n"/>
      <c r="NGF191" s="406" t="n"/>
      <c r="NGG191" s="406" t="n"/>
      <c r="NGH191" s="406" t="n"/>
      <c r="NGI191" s="406" t="n"/>
      <c r="NGJ191" s="406" t="n"/>
      <c r="NGK191" s="406" t="n"/>
      <c r="NGL191" s="406" t="n"/>
      <c r="NGM191" s="406" t="n"/>
      <c r="NGN191" s="406" t="n"/>
      <c r="NGO191" s="406" t="n"/>
      <c r="NGP191" s="406" t="n"/>
      <c r="NGQ191" s="406" t="n"/>
      <c r="NGR191" s="406" t="n"/>
      <c r="NGS191" s="406" t="n"/>
      <c r="NGT191" s="406" t="n"/>
      <c r="NGU191" s="406" t="n"/>
      <c r="NGV191" s="406" t="n"/>
      <c r="NGW191" s="406" t="n"/>
      <c r="NGX191" s="406" t="n"/>
      <c r="NGY191" s="406" t="n"/>
      <c r="NGZ191" s="406" t="n"/>
      <c r="NHA191" s="406" t="n"/>
      <c r="NHB191" s="406" t="n"/>
      <c r="NHC191" s="406" t="n"/>
      <c r="NHD191" s="406" t="n"/>
      <c r="NHE191" s="406" t="n"/>
      <c r="NHF191" s="406" t="n"/>
      <c r="NHG191" s="406" t="n"/>
      <c r="NHH191" s="406" t="n"/>
      <c r="NHI191" s="406" t="n"/>
      <c r="NHJ191" s="406" t="n"/>
      <c r="NHK191" s="406" t="n"/>
      <c r="NHL191" s="406" t="n"/>
      <c r="NHM191" s="406" t="n"/>
      <c r="NHN191" s="406" t="n"/>
      <c r="NHO191" s="406" t="n"/>
      <c r="NHP191" s="406" t="n"/>
      <c r="NHQ191" s="406" t="n"/>
      <c r="NHR191" s="406" t="n"/>
      <c r="NHS191" s="406" t="n"/>
      <c r="NHT191" s="406" t="n"/>
      <c r="NHU191" s="406" t="n"/>
      <c r="NHV191" s="406" t="n"/>
      <c r="NHW191" s="406" t="n"/>
      <c r="NHX191" s="406" t="n"/>
      <c r="NHY191" s="406" t="n"/>
      <c r="NHZ191" s="406" t="n"/>
      <c r="NIA191" s="406" t="n"/>
      <c r="NIB191" s="406" t="n"/>
      <c r="NIC191" s="406" t="n"/>
      <c r="NID191" s="406" t="n"/>
      <c r="NIE191" s="406" t="n"/>
      <c r="NIF191" s="406" t="n"/>
      <c r="NIG191" s="406" t="n"/>
      <c r="NIH191" s="406" t="n"/>
      <c r="NII191" s="406" t="n"/>
      <c r="NIJ191" s="406" t="n"/>
      <c r="NIK191" s="406" t="n"/>
      <c r="NIL191" s="406" t="n"/>
      <c r="NIM191" s="406" t="n"/>
      <c r="NIN191" s="406" t="n"/>
      <c r="NIO191" s="406" t="n"/>
      <c r="NIP191" s="406" t="n"/>
      <c r="NIQ191" s="406" t="n"/>
      <c r="NIR191" s="406" t="n"/>
      <c r="NIS191" s="406" t="n"/>
      <c r="NIT191" s="406" t="n"/>
      <c r="NIU191" s="406" t="n"/>
      <c r="NIV191" s="406" t="n"/>
      <c r="NIW191" s="406" t="n"/>
      <c r="NIX191" s="406" t="n"/>
      <c r="NIY191" s="406" t="n"/>
      <c r="NIZ191" s="406" t="n"/>
      <c r="NJA191" s="406" t="n"/>
      <c r="NJB191" s="406" t="n"/>
      <c r="NJC191" s="406" t="n"/>
      <c r="NJD191" s="406" t="n"/>
      <c r="NJE191" s="406" t="n"/>
      <c r="NJF191" s="406" t="n"/>
      <c r="NJG191" s="406" t="n"/>
      <c r="NJH191" s="406" t="n"/>
      <c r="NJI191" s="406" t="n"/>
      <c r="NJJ191" s="406" t="n"/>
      <c r="NJK191" s="406" t="n"/>
      <c r="NJL191" s="406" t="n"/>
      <c r="NJM191" s="406" t="n"/>
      <c r="NJN191" s="406" t="n"/>
      <c r="NJO191" s="406" t="n"/>
      <c r="NJP191" s="406" t="n"/>
      <c r="NJQ191" s="406" t="n"/>
      <c r="NJR191" s="406" t="n"/>
      <c r="NJS191" s="406" t="n"/>
      <c r="NJT191" s="406" t="n"/>
      <c r="NJU191" s="406" t="n"/>
      <c r="NJV191" s="406" t="n"/>
      <c r="NJW191" s="406" t="n"/>
      <c r="NJX191" s="406" t="n"/>
      <c r="NJY191" s="406" t="n"/>
      <c r="NJZ191" s="406" t="n"/>
      <c r="NKA191" s="406" t="n"/>
      <c r="NKB191" s="406" t="n"/>
      <c r="NKC191" s="406" t="n"/>
      <c r="NKD191" s="406" t="n"/>
      <c r="NKE191" s="406" t="n"/>
      <c r="NKF191" s="406" t="n"/>
      <c r="NKG191" s="406" t="n"/>
      <c r="NKH191" s="406" t="n"/>
      <c r="NKI191" s="406" t="n"/>
      <c r="NKJ191" s="406" t="n"/>
      <c r="NKK191" s="406" t="n"/>
      <c r="NKL191" s="406" t="n"/>
      <c r="NKM191" s="406" t="n"/>
      <c r="NKN191" s="406" t="n"/>
      <c r="NKO191" s="406" t="n"/>
      <c r="NKP191" s="406" t="n"/>
      <c r="NKQ191" s="406" t="n"/>
      <c r="NKR191" s="406" t="n"/>
      <c r="NKS191" s="406" t="n"/>
      <c r="NKT191" s="406" t="n"/>
      <c r="NKU191" s="406" t="n"/>
      <c r="NKV191" s="406" t="n"/>
      <c r="NKW191" s="406" t="n"/>
      <c r="NKX191" s="406" t="n"/>
      <c r="NKY191" s="406" t="n"/>
      <c r="NKZ191" s="406" t="n"/>
      <c r="NLA191" s="406" t="n"/>
      <c r="NLB191" s="406" t="n"/>
      <c r="NLC191" s="406" t="n"/>
      <c r="NLD191" s="406" t="n"/>
      <c r="NLE191" s="406" t="n"/>
      <c r="NLF191" s="406" t="n"/>
      <c r="NLG191" s="406" t="n"/>
      <c r="NLH191" s="406" t="n"/>
      <c r="NLI191" s="406" t="n"/>
      <c r="NLJ191" s="406" t="n"/>
      <c r="NLK191" s="406" t="n"/>
      <c r="NLL191" s="406" t="n"/>
      <c r="NLM191" s="406" t="n"/>
      <c r="NLN191" s="406" t="n"/>
      <c r="NLO191" s="406" t="n"/>
      <c r="NLP191" s="406" t="n"/>
      <c r="NLQ191" s="406" t="n"/>
      <c r="NLR191" s="406" t="n"/>
      <c r="NLS191" s="406" t="n"/>
      <c r="NLT191" s="406" t="n"/>
      <c r="NLU191" s="406" t="n"/>
      <c r="NLV191" s="406" t="n"/>
      <c r="NLW191" s="406" t="n"/>
      <c r="NLX191" s="406" t="n"/>
      <c r="NLY191" s="406" t="n"/>
      <c r="NLZ191" s="406" t="n"/>
      <c r="NMA191" s="406" t="n"/>
      <c r="NMB191" s="406" t="n"/>
      <c r="NMC191" s="406" t="n"/>
      <c r="NMD191" s="406" t="n"/>
      <c r="NME191" s="406" t="n"/>
      <c r="NMF191" s="406" t="n"/>
      <c r="NMG191" s="406" t="n"/>
      <c r="NMH191" s="406" t="n"/>
      <c r="NMI191" s="406" t="n"/>
      <c r="NMJ191" s="406" t="n"/>
      <c r="NMK191" s="406" t="n"/>
      <c r="NML191" s="406" t="n"/>
      <c r="NMM191" s="406" t="n"/>
      <c r="NMN191" s="406" t="n"/>
      <c r="NMO191" s="406" t="n"/>
      <c r="NMP191" s="406" t="n"/>
      <c r="NMQ191" s="406" t="n"/>
      <c r="NMR191" s="406" t="n"/>
      <c r="NMS191" s="406" t="n"/>
      <c r="NMT191" s="406" t="n"/>
      <c r="NMU191" s="406" t="n"/>
      <c r="NMV191" s="406" t="n"/>
      <c r="NMW191" s="406" t="n"/>
      <c r="NMX191" s="406" t="n"/>
      <c r="NMY191" s="406" t="n"/>
      <c r="NMZ191" s="406" t="n"/>
      <c r="NNA191" s="406" t="n"/>
      <c r="NNB191" s="406" t="n"/>
      <c r="NNC191" s="406" t="n"/>
      <c r="NND191" s="406" t="n"/>
      <c r="NNE191" s="406" t="n"/>
      <c r="NNF191" s="406" t="n"/>
      <c r="NNG191" s="406" t="n"/>
      <c r="NNH191" s="406" t="n"/>
      <c r="NNI191" s="406" t="n"/>
      <c r="NNJ191" s="406" t="n"/>
      <c r="NNK191" s="406" t="n"/>
      <c r="NNL191" s="406" t="n"/>
      <c r="NNM191" s="406" t="n"/>
      <c r="NNN191" s="406" t="n"/>
      <c r="NNO191" s="406" t="n"/>
      <c r="NNP191" s="406" t="n"/>
      <c r="NNQ191" s="406" t="n"/>
      <c r="NNR191" s="406" t="n"/>
      <c r="NNS191" s="406" t="n"/>
      <c r="NNT191" s="406" t="n"/>
      <c r="NNU191" s="406" t="n"/>
      <c r="NNV191" s="406" t="n"/>
      <c r="NNW191" s="406" t="n"/>
      <c r="NNX191" s="406" t="n"/>
      <c r="NNY191" s="406" t="n"/>
      <c r="NNZ191" s="406" t="n"/>
      <c r="NOA191" s="406" t="n"/>
      <c r="NOB191" s="406" t="n"/>
      <c r="NOC191" s="406" t="n"/>
      <c r="NOD191" s="406" t="n"/>
      <c r="NOE191" s="406" t="n"/>
      <c r="NOF191" s="406" t="n"/>
      <c r="NOG191" s="406" t="n"/>
      <c r="NOH191" s="406" t="n"/>
      <c r="NOI191" s="406" t="n"/>
      <c r="NOJ191" s="406" t="n"/>
      <c r="NOK191" s="406" t="n"/>
      <c r="NOL191" s="406" t="n"/>
      <c r="NOM191" s="406" t="n"/>
      <c r="NON191" s="406" t="n"/>
      <c r="NOO191" s="406" t="n"/>
      <c r="NOP191" s="406" t="n"/>
      <c r="NOQ191" s="406" t="n"/>
      <c r="NOR191" s="406" t="n"/>
      <c r="NOS191" s="406" t="n"/>
      <c r="NOT191" s="406" t="n"/>
      <c r="NOU191" s="406" t="n"/>
      <c r="NOV191" s="406" t="n"/>
      <c r="NOW191" s="406" t="n"/>
      <c r="NOX191" s="406" t="n"/>
      <c r="NOY191" s="406" t="n"/>
      <c r="NOZ191" s="406" t="n"/>
      <c r="NPA191" s="406" t="n"/>
      <c r="NPB191" s="406" t="n"/>
      <c r="NPC191" s="406" t="n"/>
      <c r="NPD191" s="406" t="n"/>
      <c r="NPE191" s="406" t="n"/>
      <c r="NPF191" s="406" t="n"/>
      <c r="NPG191" s="406" t="n"/>
      <c r="NPH191" s="406" t="n"/>
      <c r="NPI191" s="406" t="n"/>
      <c r="NPJ191" s="406" t="n"/>
      <c r="NPK191" s="406" t="n"/>
      <c r="NPL191" s="406" t="n"/>
      <c r="NPM191" s="406" t="n"/>
      <c r="NPN191" s="406" t="n"/>
      <c r="NPO191" s="406" t="n"/>
      <c r="NPP191" s="406" t="n"/>
      <c r="NPQ191" s="406" t="n"/>
      <c r="NPR191" s="406" t="n"/>
      <c r="NPS191" s="406" t="n"/>
      <c r="NPT191" s="406" t="n"/>
      <c r="NPU191" s="406" t="n"/>
      <c r="NPV191" s="406" t="n"/>
      <c r="NPW191" s="406" t="n"/>
      <c r="NPX191" s="406" t="n"/>
      <c r="NPY191" s="406" t="n"/>
      <c r="NPZ191" s="406" t="n"/>
      <c r="NQA191" s="406" t="n"/>
      <c r="NQB191" s="406" t="n"/>
      <c r="NQC191" s="406" t="n"/>
      <c r="NQD191" s="406" t="n"/>
      <c r="NQE191" s="406" t="n"/>
      <c r="NQF191" s="406" t="n"/>
      <c r="NQG191" s="406" t="n"/>
      <c r="NQH191" s="406" t="n"/>
      <c r="NQI191" s="406" t="n"/>
      <c r="NQJ191" s="406" t="n"/>
      <c r="NQK191" s="406" t="n"/>
      <c r="NQL191" s="406" t="n"/>
      <c r="NQM191" s="406" t="n"/>
      <c r="NQN191" s="406" t="n"/>
      <c r="NQO191" s="406" t="n"/>
      <c r="NQP191" s="406" t="n"/>
      <c r="NQQ191" s="406" t="n"/>
      <c r="NQR191" s="406" t="n"/>
      <c r="NQS191" s="406" t="n"/>
      <c r="NQT191" s="406" t="n"/>
      <c r="NQU191" s="406" t="n"/>
      <c r="NQV191" s="406" t="n"/>
      <c r="NQW191" s="406" t="n"/>
      <c r="NQX191" s="406" t="n"/>
      <c r="NQY191" s="406" t="n"/>
      <c r="NQZ191" s="406" t="n"/>
      <c r="NRA191" s="406" t="n"/>
      <c r="NRB191" s="406" t="n"/>
      <c r="NRC191" s="406" t="n"/>
      <c r="NRD191" s="406" t="n"/>
      <c r="NRE191" s="406" t="n"/>
      <c r="NRF191" s="406" t="n"/>
      <c r="NRG191" s="406" t="n"/>
      <c r="NRH191" s="406" t="n"/>
      <c r="NRI191" s="406" t="n"/>
      <c r="NRJ191" s="406" t="n"/>
      <c r="NRK191" s="406" t="n"/>
      <c r="NRL191" s="406" t="n"/>
      <c r="NRM191" s="406" t="n"/>
      <c r="NRN191" s="406" t="n"/>
      <c r="NRO191" s="406" t="n"/>
      <c r="NRP191" s="406" t="n"/>
      <c r="NRQ191" s="406" t="n"/>
      <c r="NRR191" s="406" t="n"/>
      <c r="NRS191" s="406" t="n"/>
      <c r="NRT191" s="406" t="n"/>
      <c r="NRU191" s="406" t="n"/>
      <c r="NRV191" s="406" t="n"/>
      <c r="NRW191" s="406" t="n"/>
      <c r="NRX191" s="406" t="n"/>
      <c r="NRY191" s="406" t="n"/>
      <c r="NRZ191" s="406" t="n"/>
      <c r="NSA191" s="406" t="n"/>
      <c r="NSB191" s="406" t="n"/>
      <c r="NSC191" s="406" t="n"/>
      <c r="NSD191" s="406" t="n"/>
      <c r="NSE191" s="406" t="n"/>
      <c r="NSF191" s="406" t="n"/>
      <c r="NSG191" s="406" t="n"/>
      <c r="NSH191" s="406" t="n"/>
      <c r="NSI191" s="406" t="n"/>
      <c r="NSJ191" s="406" t="n"/>
      <c r="NSK191" s="406" t="n"/>
      <c r="NSL191" s="406" t="n"/>
      <c r="NSM191" s="406" t="n"/>
      <c r="NSN191" s="406" t="n"/>
      <c r="NSO191" s="406" t="n"/>
      <c r="NSP191" s="406" t="n"/>
      <c r="NSQ191" s="406" t="n"/>
      <c r="NSR191" s="406" t="n"/>
      <c r="NSS191" s="406" t="n"/>
      <c r="NST191" s="406" t="n"/>
      <c r="NSU191" s="406" t="n"/>
      <c r="NSV191" s="406" t="n"/>
      <c r="NSW191" s="406" t="n"/>
      <c r="NSX191" s="406" t="n"/>
      <c r="NSY191" s="406" t="n"/>
      <c r="NSZ191" s="406" t="n"/>
      <c r="NTA191" s="406" t="n"/>
      <c r="NTB191" s="406" t="n"/>
      <c r="NTC191" s="406" t="n"/>
      <c r="NTD191" s="406" t="n"/>
      <c r="NTE191" s="406" t="n"/>
      <c r="NTF191" s="406" t="n"/>
      <c r="NTG191" s="406" t="n"/>
      <c r="NTH191" s="406" t="n"/>
      <c r="NTI191" s="406" t="n"/>
      <c r="NTJ191" s="406" t="n"/>
      <c r="NTK191" s="406" t="n"/>
      <c r="NTL191" s="406" t="n"/>
      <c r="NTM191" s="406" t="n"/>
      <c r="NTN191" s="406" t="n"/>
      <c r="NTO191" s="406" t="n"/>
      <c r="NTP191" s="406" t="n"/>
      <c r="NTQ191" s="406" t="n"/>
      <c r="NTR191" s="406" t="n"/>
      <c r="NTS191" s="406" t="n"/>
      <c r="NTT191" s="406" t="n"/>
      <c r="NTU191" s="406" t="n"/>
      <c r="NTV191" s="406" t="n"/>
      <c r="NTW191" s="406" t="n"/>
      <c r="NTX191" s="406" t="n"/>
      <c r="NTY191" s="406" t="n"/>
      <c r="NTZ191" s="406" t="n"/>
      <c r="NUA191" s="406" t="n"/>
      <c r="NUB191" s="406" t="n"/>
      <c r="NUC191" s="406" t="n"/>
      <c r="NUD191" s="406" t="n"/>
      <c r="NUE191" s="406" t="n"/>
      <c r="NUF191" s="406" t="n"/>
      <c r="NUG191" s="406" t="n"/>
      <c r="NUH191" s="406" t="n"/>
      <c r="NUI191" s="406" t="n"/>
      <c r="NUJ191" s="406" t="n"/>
      <c r="NUK191" s="406" t="n"/>
      <c r="NUL191" s="406" t="n"/>
      <c r="NUM191" s="406" t="n"/>
      <c r="NUN191" s="406" t="n"/>
      <c r="NUO191" s="406" t="n"/>
      <c r="NUP191" s="406" t="n"/>
      <c r="NUQ191" s="406" t="n"/>
      <c r="NUR191" s="406" t="n"/>
      <c r="NUS191" s="406" t="n"/>
      <c r="NUT191" s="406" t="n"/>
      <c r="NUU191" s="406" t="n"/>
      <c r="NUV191" s="406" t="n"/>
      <c r="NUW191" s="406" t="n"/>
      <c r="NUX191" s="406" t="n"/>
      <c r="NUY191" s="406" t="n"/>
      <c r="NUZ191" s="406" t="n"/>
      <c r="NVA191" s="406" t="n"/>
      <c r="NVB191" s="406" t="n"/>
      <c r="NVC191" s="406" t="n"/>
      <c r="NVD191" s="406" t="n"/>
      <c r="NVE191" s="406" t="n"/>
      <c r="NVF191" s="406" t="n"/>
      <c r="NVG191" s="406" t="n"/>
      <c r="NVH191" s="406" t="n"/>
      <c r="NVI191" s="406" t="n"/>
      <c r="NVJ191" s="406" t="n"/>
      <c r="NVK191" s="406" t="n"/>
      <c r="NVL191" s="406" t="n"/>
      <c r="NVM191" s="406" t="n"/>
      <c r="NVN191" s="406" t="n"/>
      <c r="NVO191" s="406" t="n"/>
      <c r="NVP191" s="406" t="n"/>
      <c r="NVQ191" s="406" t="n"/>
      <c r="NVR191" s="406" t="n"/>
      <c r="NVS191" s="406" t="n"/>
      <c r="NVT191" s="406" t="n"/>
      <c r="NVU191" s="406" t="n"/>
      <c r="NVV191" s="406" t="n"/>
      <c r="NVW191" s="406" t="n"/>
      <c r="NVX191" s="406" t="n"/>
      <c r="NVY191" s="406" t="n"/>
      <c r="NVZ191" s="406" t="n"/>
      <c r="NWA191" s="406" t="n"/>
      <c r="NWB191" s="406" t="n"/>
      <c r="NWC191" s="406" t="n"/>
      <c r="NWD191" s="406" t="n"/>
      <c r="NWE191" s="406" t="n"/>
      <c r="NWF191" s="406" t="n"/>
      <c r="NWG191" s="406" t="n"/>
      <c r="NWH191" s="406" t="n"/>
      <c r="NWI191" s="406" t="n"/>
      <c r="NWJ191" s="406" t="n"/>
      <c r="NWK191" s="406" t="n"/>
      <c r="NWL191" s="406" t="n"/>
      <c r="NWM191" s="406" t="n"/>
      <c r="NWN191" s="406" t="n"/>
      <c r="NWO191" s="406" t="n"/>
      <c r="NWP191" s="406" t="n"/>
      <c r="NWQ191" s="406" t="n"/>
      <c r="NWR191" s="406" t="n"/>
      <c r="NWS191" s="406" t="n"/>
      <c r="NWT191" s="406" t="n"/>
      <c r="NWU191" s="406" t="n"/>
      <c r="NWV191" s="406" t="n"/>
      <c r="NWW191" s="406" t="n"/>
      <c r="NWX191" s="406" t="n"/>
      <c r="NWY191" s="406" t="n"/>
      <c r="NWZ191" s="406" t="n"/>
      <c r="NXA191" s="406" t="n"/>
      <c r="NXB191" s="406" t="n"/>
      <c r="NXC191" s="406" t="n"/>
      <c r="NXD191" s="406" t="n"/>
      <c r="NXE191" s="406" t="n"/>
      <c r="NXF191" s="406" t="n"/>
      <c r="NXG191" s="406" t="n"/>
      <c r="NXH191" s="406" t="n"/>
      <c r="NXI191" s="406" t="n"/>
      <c r="NXJ191" s="406" t="n"/>
      <c r="NXK191" s="406" t="n"/>
      <c r="NXL191" s="406" t="n"/>
      <c r="NXM191" s="406" t="n"/>
      <c r="NXN191" s="406" t="n"/>
      <c r="NXO191" s="406" t="n"/>
      <c r="NXP191" s="406" t="n"/>
      <c r="NXQ191" s="406" t="n"/>
      <c r="NXR191" s="406" t="n"/>
      <c r="NXS191" s="406" t="n"/>
      <c r="NXT191" s="406" t="n"/>
      <c r="NXU191" s="406" t="n"/>
      <c r="NXV191" s="406" t="n"/>
      <c r="NXW191" s="406" t="n"/>
      <c r="NXX191" s="406" t="n"/>
      <c r="NXY191" s="406" t="n"/>
      <c r="NXZ191" s="406" t="n"/>
      <c r="NYA191" s="406" t="n"/>
      <c r="NYB191" s="406" t="n"/>
      <c r="NYC191" s="406" t="n"/>
      <c r="NYD191" s="406" t="n"/>
      <c r="NYE191" s="406" t="n"/>
      <c r="NYF191" s="406" t="n"/>
      <c r="NYG191" s="406" t="n"/>
      <c r="NYH191" s="406" t="n"/>
      <c r="NYI191" s="406" t="n"/>
      <c r="NYJ191" s="406" t="n"/>
      <c r="NYK191" s="406" t="n"/>
      <c r="NYL191" s="406" t="n"/>
      <c r="NYM191" s="406" t="n"/>
      <c r="NYN191" s="406" t="n"/>
      <c r="NYO191" s="406" t="n"/>
      <c r="NYP191" s="406" t="n"/>
      <c r="NYQ191" s="406" t="n"/>
      <c r="NYR191" s="406" t="n"/>
      <c r="NYS191" s="406" t="n"/>
      <c r="NYT191" s="406" t="n"/>
      <c r="NYU191" s="406" t="n"/>
      <c r="NYV191" s="406" t="n"/>
      <c r="NYW191" s="406" t="n"/>
      <c r="NYX191" s="406" t="n"/>
      <c r="NYY191" s="406" t="n"/>
      <c r="NYZ191" s="406" t="n"/>
      <c r="NZA191" s="406" t="n"/>
      <c r="NZB191" s="406" t="n"/>
      <c r="NZC191" s="406" t="n"/>
      <c r="NZD191" s="406" t="n"/>
      <c r="NZE191" s="406" t="n"/>
      <c r="NZF191" s="406" t="n"/>
      <c r="NZG191" s="406" t="n"/>
      <c r="NZH191" s="406" t="n"/>
      <c r="NZI191" s="406" t="n"/>
      <c r="NZJ191" s="406" t="n"/>
      <c r="NZK191" s="406" t="n"/>
      <c r="NZL191" s="406" t="n"/>
      <c r="NZM191" s="406" t="n"/>
      <c r="NZN191" s="406" t="n"/>
      <c r="NZO191" s="406" t="n"/>
      <c r="NZP191" s="406" t="n"/>
      <c r="NZQ191" s="406" t="n"/>
      <c r="NZR191" s="406" t="n"/>
      <c r="NZS191" s="406" t="n"/>
      <c r="NZT191" s="406" t="n"/>
      <c r="NZU191" s="406" t="n"/>
      <c r="NZV191" s="406" t="n"/>
      <c r="NZW191" s="406" t="n"/>
      <c r="NZX191" s="406" t="n"/>
      <c r="NZY191" s="406" t="n"/>
      <c r="NZZ191" s="406" t="n"/>
      <c r="OAA191" s="406" t="n"/>
      <c r="OAB191" s="406" t="n"/>
      <c r="OAC191" s="406" t="n"/>
      <c r="OAD191" s="406" t="n"/>
      <c r="OAE191" s="406" t="n"/>
      <c r="OAF191" s="406" t="n"/>
      <c r="OAG191" s="406" t="n"/>
      <c r="OAH191" s="406" t="n"/>
      <c r="OAI191" s="406" t="n"/>
      <c r="OAJ191" s="406" t="n"/>
      <c r="OAK191" s="406" t="n"/>
      <c r="OAL191" s="406" t="n"/>
      <c r="OAM191" s="406" t="n"/>
      <c r="OAN191" s="406" t="n"/>
      <c r="OAO191" s="406" t="n"/>
      <c r="OAP191" s="406" t="n"/>
      <c r="OAQ191" s="406" t="n"/>
      <c r="OAR191" s="406" t="n"/>
      <c r="OAS191" s="406" t="n"/>
      <c r="OAT191" s="406" t="n"/>
      <c r="OAU191" s="406" t="n"/>
      <c r="OAV191" s="406" t="n"/>
      <c r="OAW191" s="406" t="n"/>
      <c r="OAX191" s="406" t="n"/>
      <c r="OAY191" s="406" t="n"/>
      <c r="OAZ191" s="406" t="n"/>
      <c r="OBA191" s="406" t="n"/>
      <c r="OBB191" s="406" t="n"/>
      <c r="OBC191" s="406" t="n"/>
      <c r="OBD191" s="406" t="n"/>
      <c r="OBE191" s="406" t="n"/>
      <c r="OBF191" s="406" t="n"/>
      <c r="OBG191" s="406" t="n"/>
      <c r="OBH191" s="406" t="n"/>
      <c r="OBI191" s="406" t="n"/>
      <c r="OBJ191" s="406" t="n"/>
      <c r="OBK191" s="406" t="n"/>
      <c r="OBL191" s="406" t="n"/>
      <c r="OBM191" s="406" t="n"/>
      <c r="OBN191" s="406" t="n"/>
      <c r="OBO191" s="406" t="n"/>
      <c r="OBP191" s="406" t="n"/>
      <c r="OBQ191" s="406" t="n"/>
      <c r="OBR191" s="406" t="n"/>
      <c r="OBS191" s="406" t="n"/>
      <c r="OBT191" s="406" t="n"/>
      <c r="OBU191" s="406" t="n"/>
      <c r="OBV191" s="406" t="n"/>
      <c r="OBW191" s="406" t="n"/>
      <c r="OBX191" s="406" t="n"/>
      <c r="OBY191" s="406" t="n"/>
      <c r="OBZ191" s="406" t="n"/>
      <c r="OCA191" s="406" t="n"/>
      <c r="OCB191" s="406" t="n"/>
      <c r="OCC191" s="406" t="n"/>
      <c r="OCD191" s="406" t="n"/>
      <c r="OCE191" s="406" t="n"/>
      <c r="OCF191" s="406" t="n"/>
      <c r="OCG191" s="406" t="n"/>
      <c r="OCH191" s="406" t="n"/>
      <c r="OCI191" s="406" t="n"/>
      <c r="OCJ191" s="406" t="n"/>
      <c r="OCK191" s="406" t="n"/>
      <c r="OCL191" s="406" t="n"/>
      <c r="OCM191" s="406" t="n"/>
      <c r="OCN191" s="406" t="n"/>
      <c r="OCO191" s="406" t="n"/>
      <c r="OCP191" s="406" t="n"/>
      <c r="OCQ191" s="406" t="n"/>
      <c r="OCR191" s="406" t="n"/>
      <c r="OCS191" s="406" t="n"/>
      <c r="OCT191" s="406" t="n"/>
      <c r="OCU191" s="406" t="n"/>
      <c r="OCV191" s="406" t="n"/>
      <c r="OCW191" s="406" t="n"/>
      <c r="OCX191" s="406" t="n"/>
      <c r="OCY191" s="406" t="n"/>
      <c r="OCZ191" s="406" t="n"/>
      <c r="ODA191" s="406" t="n"/>
      <c r="ODB191" s="406" t="n"/>
      <c r="ODC191" s="406" t="n"/>
      <c r="ODD191" s="406" t="n"/>
      <c r="ODE191" s="406" t="n"/>
      <c r="ODF191" s="406" t="n"/>
      <c r="ODG191" s="406" t="n"/>
      <c r="ODH191" s="406" t="n"/>
      <c r="ODI191" s="406" t="n"/>
      <c r="ODJ191" s="406" t="n"/>
      <c r="ODK191" s="406" t="n"/>
      <c r="ODL191" s="406" t="n"/>
      <c r="ODM191" s="406" t="n"/>
      <c r="ODN191" s="406" t="n"/>
      <c r="ODO191" s="406" t="n"/>
      <c r="ODP191" s="406" t="n"/>
      <c r="ODQ191" s="406" t="n"/>
      <c r="ODR191" s="406" t="n"/>
      <c r="ODS191" s="406" t="n"/>
      <c r="ODT191" s="406" t="n"/>
      <c r="ODU191" s="406" t="n"/>
      <c r="ODV191" s="406" t="n"/>
      <c r="ODW191" s="406" t="n"/>
      <c r="ODX191" s="406" t="n"/>
      <c r="ODY191" s="406" t="n"/>
      <c r="ODZ191" s="406" t="n"/>
      <c r="OEA191" s="406" t="n"/>
      <c r="OEB191" s="406" t="n"/>
      <c r="OEC191" s="406" t="n"/>
      <c r="OED191" s="406" t="n"/>
      <c r="OEE191" s="406" t="n"/>
      <c r="OEF191" s="406" t="n"/>
      <c r="OEG191" s="406" t="n"/>
      <c r="OEH191" s="406" t="n"/>
      <c r="OEI191" s="406" t="n"/>
      <c r="OEJ191" s="406" t="n"/>
      <c r="OEK191" s="406" t="n"/>
      <c r="OEL191" s="406" t="n"/>
      <c r="OEM191" s="406" t="n"/>
      <c r="OEN191" s="406" t="n"/>
      <c r="OEO191" s="406" t="n"/>
      <c r="OEP191" s="406" t="n"/>
      <c r="OEQ191" s="406" t="n"/>
      <c r="OER191" s="406" t="n"/>
      <c r="OES191" s="406" t="n"/>
      <c r="OET191" s="406" t="n"/>
      <c r="OEU191" s="406" t="n"/>
      <c r="OEV191" s="406" t="n"/>
      <c r="OEW191" s="406" t="n"/>
      <c r="OEX191" s="406" t="n"/>
      <c r="OEY191" s="406" t="n"/>
      <c r="OEZ191" s="406" t="n"/>
      <c r="OFA191" s="406" t="n"/>
      <c r="OFB191" s="406" t="n"/>
      <c r="OFC191" s="406" t="n"/>
      <c r="OFD191" s="406" t="n"/>
      <c r="OFE191" s="406" t="n"/>
      <c r="OFF191" s="406" t="n"/>
      <c r="OFG191" s="406" t="n"/>
      <c r="OFH191" s="406" t="n"/>
      <c r="OFI191" s="406" t="n"/>
      <c r="OFJ191" s="406" t="n"/>
      <c r="OFK191" s="406" t="n"/>
      <c r="OFL191" s="406" t="n"/>
      <c r="OFM191" s="406" t="n"/>
      <c r="OFN191" s="406" t="n"/>
      <c r="OFO191" s="406" t="n"/>
      <c r="OFP191" s="406" t="n"/>
      <c r="OFQ191" s="406" t="n"/>
      <c r="OFR191" s="406" t="n"/>
      <c r="OFS191" s="406" t="n"/>
      <c r="OFT191" s="406" t="n"/>
      <c r="OFU191" s="406" t="n"/>
      <c r="OFV191" s="406" t="n"/>
      <c r="OFW191" s="406" t="n"/>
      <c r="OFX191" s="406" t="n"/>
      <c r="OFY191" s="406" t="n"/>
      <c r="OFZ191" s="406" t="n"/>
      <c r="OGA191" s="406" t="n"/>
      <c r="OGB191" s="406" t="n"/>
      <c r="OGC191" s="406" t="n"/>
      <c r="OGD191" s="406" t="n"/>
      <c r="OGE191" s="406" t="n"/>
      <c r="OGF191" s="406" t="n"/>
      <c r="OGG191" s="406" t="n"/>
      <c r="OGH191" s="406" t="n"/>
      <c r="OGI191" s="406" t="n"/>
      <c r="OGJ191" s="406" t="n"/>
      <c r="OGK191" s="406" t="n"/>
      <c r="OGL191" s="406" t="n"/>
      <c r="OGM191" s="406" t="n"/>
      <c r="OGN191" s="406" t="n"/>
      <c r="OGO191" s="406" t="n"/>
      <c r="OGP191" s="406" t="n"/>
      <c r="OGQ191" s="406" t="n"/>
      <c r="OGR191" s="406" t="n"/>
      <c r="OGS191" s="406" t="n"/>
      <c r="OGT191" s="406" t="n"/>
      <c r="OGU191" s="406" t="n"/>
      <c r="OGV191" s="406" t="n"/>
      <c r="OGW191" s="406" t="n"/>
      <c r="OGX191" s="406" t="n"/>
      <c r="OGY191" s="406" t="n"/>
      <c r="OGZ191" s="406" t="n"/>
      <c r="OHA191" s="406" t="n"/>
      <c r="OHB191" s="406" t="n"/>
      <c r="OHC191" s="406" t="n"/>
      <c r="OHD191" s="406" t="n"/>
      <c r="OHE191" s="406" t="n"/>
      <c r="OHF191" s="406" t="n"/>
      <c r="OHG191" s="406" t="n"/>
      <c r="OHH191" s="406" t="n"/>
      <c r="OHI191" s="406" t="n"/>
      <c r="OHJ191" s="406" t="n"/>
      <c r="OHK191" s="406" t="n"/>
      <c r="OHL191" s="406" t="n"/>
      <c r="OHM191" s="406" t="n"/>
      <c r="OHN191" s="406" t="n"/>
      <c r="OHO191" s="406" t="n"/>
      <c r="OHP191" s="406" t="n"/>
      <c r="OHQ191" s="406" t="n"/>
      <c r="OHR191" s="406" t="n"/>
      <c r="OHS191" s="406" t="n"/>
      <c r="OHT191" s="406" t="n"/>
      <c r="OHU191" s="406" t="n"/>
      <c r="OHV191" s="406" t="n"/>
      <c r="OHW191" s="406" t="n"/>
      <c r="OHX191" s="406" t="n"/>
      <c r="OHY191" s="406" t="n"/>
      <c r="OHZ191" s="406" t="n"/>
      <c r="OIA191" s="406" t="n"/>
      <c r="OIB191" s="406" t="n"/>
      <c r="OIC191" s="406" t="n"/>
      <c r="OID191" s="406" t="n"/>
      <c r="OIE191" s="406" t="n"/>
      <c r="OIF191" s="406" t="n"/>
      <c r="OIG191" s="406" t="n"/>
      <c r="OIH191" s="406" t="n"/>
      <c r="OII191" s="406" t="n"/>
      <c r="OIJ191" s="406" t="n"/>
      <c r="OIK191" s="406" t="n"/>
      <c r="OIL191" s="406" t="n"/>
      <c r="OIM191" s="406" t="n"/>
      <c r="OIN191" s="406" t="n"/>
      <c r="OIO191" s="406" t="n"/>
      <c r="OIP191" s="406" t="n"/>
      <c r="OIQ191" s="406" t="n"/>
      <c r="OIR191" s="406" t="n"/>
      <c r="OIS191" s="406" t="n"/>
      <c r="OIT191" s="406" t="n"/>
      <c r="OIU191" s="406" t="n"/>
      <c r="OIV191" s="406" t="n"/>
      <c r="OIW191" s="406" t="n"/>
      <c r="OIX191" s="406" t="n"/>
      <c r="OIY191" s="406" t="n"/>
      <c r="OIZ191" s="406" t="n"/>
      <c r="OJA191" s="406" t="n"/>
      <c r="OJB191" s="406" t="n"/>
      <c r="OJC191" s="406" t="n"/>
      <c r="OJD191" s="406" t="n"/>
      <c r="OJE191" s="406" t="n"/>
      <c r="OJF191" s="406" t="n"/>
      <c r="OJG191" s="406" t="n"/>
      <c r="OJH191" s="406" t="n"/>
      <c r="OJI191" s="406" t="n"/>
      <c r="OJJ191" s="406" t="n"/>
      <c r="OJK191" s="406" t="n"/>
      <c r="OJL191" s="406" t="n"/>
      <c r="OJM191" s="406" t="n"/>
      <c r="OJN191" s="406" t="n"/>
      <c r="OJO191" s="406" t="n"/>
      <c r="OJP191" s="406" t="n"/>
      <c r="OJQ191" s="406" t="n"/>
      <c r="OJR191" s="406" t="n"/>
      <c r="OJS191" s="406" t="n"/>
      <c r="OJT191" s="406" t="n"/>
      <c r="OJU191" s="406" t="n"/>
      <c r="OJV191" s="406" t="n"/>
      <c r="OJW191" s="406" t="n"/>
      <c r="OJX191" s="406" t="n"/>
      <c r="OJY191" s="406" t="n"/>
      <c r="OJZ191" s="406" t="n"/>
      <c r="OKA191" s="406" t="n"/>
      <c r="OKB191" s="406" t="n"/>
      <c r="OKC191" s="406" t="n"/>
      <c r="OKD191" s="406" t="n"/>
      <c r="OKE191" s="406" t="n"/>
      <c r="OKF191" s="406" t="n"/>
      <c r="OKG191" s="406" t="n"/>
      <c r="OKH191" s="406" t="n"/>
      <c r="OKI191" s="406" t="n"/>
      <c r="OKJ191" s="406" t="n"/>
      <c r="OKK191" s="406" t="n"/>
      <c r="OKL191" s="406" t="n"/>
      <c r="OKM191" s="406" t="n"/>
      <c r="OKN191" s="406" t="n"/>
      <c r="OKO191" s="406" t="n"/>
      <c r="OKP191" s="406" t="n"/>
      <c r="OKQ191" s="406" t="n"/>
      <c r="OKR191" s="406" t="n"/>
      <c r="OKS191" s="406" t="n"/>
      <c r="OKT191" s="406" t="n"/>
      <c r="OKU191" s="406" t="n"/>
      <c r="OKV191" s="406" t="n"/>
      <c r="OKW191" s="406" t="n"/>
      <c r="OKX191" s="406" t="n"/>
      <c r="OKY191" s="406" t="n"/>
      <c r="OKZ191" s="406" t="n"/>
      <c r="OLA191" s="406" t="n"/>
      <c r="OLB191" s="406" t="n"/>
      <c r="OLC191" s="406" t="n"/>
      <c r="OLD191" s="406" t="n"/>
      <c r="OLE191" s="406" t="n"/>
      <c r="OLF191" s="406" t="n"/>
      <c r="OLG191" s="406" t="n"/>
      <c r="OLH191" s="406" t="n"/>
      <c r="OLI191" s="406" t="n"/>
      <c r="OLJ191" s="406" t="n"/>
      <c r="OLK191" s="406" t="n"/>
      <c r="OLL191" s="406" t="n"/>
      <c r="OLM191" s="406" t="n"/>
      <c r="OLN191" s="406" t="n"/>
      <c r="OLO191" s="406" t="n"/>
      <c r="OLP191" s="406" t="n"/>
      <c r="OLQ191" s="406" t="n"/>
      <c r="OLR191" s="406" t="n"/>
      <c r="OLS191" s="406" t="n"/>
      <c r="OLT191" s="406" t="n"/>
      <c r="OLU191" s="406" t="n"/>
      <c r="OLV191" s="406" t="n"/>
      <c r="OLW191" s="406" t="n"/>
      <c r="OLX191" s="406" t="n"/>
      <c r="OLY191" s="406" t="n"/>
      <c r="OLZ191" s="406" t="n"/>
      <c r="OMA191" s="406" t="n"/>
      <c r="OMB191" s="406" t="n"/>
      <c r="OMC191" s="406" t="n"/>
      <c r="OMD191" s="406" t="n"/>
      <c r="OME191" s="406" t="n"/>
      <c r="OMF191" s="406" t="n"/>
      <c r="OMG191" s="406" t="n"/>
      <c r="OMH191" s="406" t="n"/>
      <c r="OMI191" s="406" t="n"/>
      <c r="OMJ191" s="406" t="n"/>
      <c r="OMK191" s="406" t="n"/>
      <c r="OML191" s="406" t="n"/>
      <c r="OMM191" s="406" t="n"/>
      <c r="OMN191" s="406" t="n"/>
      <c r="OMO191" s="406" t="n"/>
      <c r="OMP191" s="406" t="n"/>
      <c r="OMQ191" s="406" t="n"/>
      <c r="OMR191" s="406" t="n"/>
      <c r="OMS191" s="406" t="n"/>
      <c r="OMT191" s="406" t="n"/>
      <c r="OMU191" s="406" t="n"/>
      <c r="OMV191" s="406" t="n"/>
      <c r="OMW191" s="406" t="n"/>
      <c r="OMX191" s="406" t="n"/>
      <c r="OMY191" s="406" t="n"/>
      <c r="OMZ191" s="406" t="n"/>
      <c r="ONA191" s="406" t="n"/>
      <c r="ONB191" s="406" t="n"/>
      <c r="ONC191" s="406" t="n"/>
      <c r="OND191" s="406" t="n"/>
      <c r="ONE191" s="406" t="n"/>
      <c r="ONF191" s="406" t="n"/>
      <c r="ONG191" s="406" t="n"/>
      <c r="ONH191" s="406" t="n"/>
      <c r="ONI191" s="406" t="n"/>
      <c r="ONJ191" s="406" t="n"/>
      <c r="ONK191" s="406" t="n"/>
      <c r="ONL191" s="406" t="n"/>
      <c r="ONM191" s="406" t="n"/>
      <c r="ONN191" s="406" t="n"/>
      <c r="ONO191" s="406" t="n"/>
      <c r="ONP191" s="406" t="n"/>
      <c r="ONQ191" s="406" t="n"/>
      <c r="ONR191" s="406" t="n"/>
      <c r="ONS191" s="406" t="n"/>
      <c r="ONT191" s="406" t="n"/>
      <c r="ONU191" s="406" t="n"/>
      <c r="ONV191" s="406" t="n"/>
      <c r="ONW191" s="406" t="n"/>
      <c r="ONX191" s="406" t="n"/>
      <c r="ONY191" s="406" t="n"/>
      <c r="ONZ191" s="406" t="n"/>
      <c r="OOA191" s="406" t="n"/>
      <c r="OOB191" s="406" t="n"/>
      <c r="OOC191" s="406" t="n"/>
      <c r="OOD191" s="406" t="n"/>
      <c r="OOE191" s="406" t="n"/>
      <c r="OOF191" s="406" t="n"/>
      <c r="OOG191" s="406" t="n"/>
      <c r="OOH191" s="406" t="n"/>
      <c r="OOI191" s="406" t="n"/>
      <c r="OOJ191" s="406" t="n"/>
      <c r="OOK191" s="406" t="n"/>
      <c r="OOL191" s="406" t="n"/>
      <c r="OOM191" s="406" t="n"/>
      <c r="OON191" s="406" t="n"/>
      <c r="OOO191" s="406" t="n"/>
      <c r="OOP191" s="406" t="n"/>
      <c r="OOQ191" s="406" t="n"/>
      <c r="OOR191" s="406" t="n"/>
      <c r="OOS191" s="406" t="n"/>
      <c r="OOT191" s="406" t="n"/>
      <c r="OOU191" s="406" t="n"/>
      <c r="OOV191" s="406" t="n"/>
      <c r="OOW191" s="406" t="n"/>
      <c r="OOX191" s="406" t="n"/>
      <c r="OOY191" s="406" t="n"/>
      <c r="OOZ191" s="406" t="n"/>
      <c r="OPA191" s="406" t="n"/>
      <c r="OPB191" s="406" t="n"/>
      <c r="OPC191" s="406" t="n"/>
      <c r="OPD191" s="406" t="n"/>
      <c r="OPE191" s="406" t="n"/>
      <c r="OPF191" s="406" t="n"/>
      <c r="OPG191" s="406" t="n"/>
      <c r="OPH191" s="406" t="n"/>
      <c r="OPI191" s="406" t="n"/>
      <c r="OPJ191" s="406" t="n"/>
      <c r="OPK191" s="406" t="n"/>
      <c r="OPL191" s="406" t="n"/>
      <c r="OPM191" s="406" t="n"/>
      <c r="OPN191" s="406" t="n"/>
      <c r="OPO191" s="406" t="n"/>
      <c r="OPP191" s="406" t="n"/>
      <c r="OPQ191" s="406" t="n"/>
      <c r="OPR191" s="406" t="n"/>
      <c r="OPS191" s="406" t="n"/>
      <c r="OPT191" s="406" t="n"/>
      <c r="OPU191" s="406" t="n"/>
      <c r="OPV191" s="406" t="n"/>
      <c r="OPW191" s="406" t="n"/>
      <c r="OPX191" s="406" t="n"/>
      <c r="OPY191" s="406" t="n"/>
      <c r="OPZ191" s="406" t="n"/>
      <c r="OQA191" s="406" t="n"/>
      <c r="OQB191" s="406" t="n"/>
      <c r="OQC191" s="406" t="n"/>
      <c r="OQD191" s="406" t="n"/>
      <c r="OQE191" s="406" t="n"/>
      <c r="OQF191" s="406" t="n"/>
      <c r="OQG191" s="406" t="n"/>
      <c r="OQH191" s="406" t="n"/>
      <c r="OQI191" s="406" t="n"/>
      <c r="OQJ191" s="406" t="n"/>
      <c r="OQK191" s="406" t="n"/>
      <c r="OQL191" s="406" t="n"/>
      <c r="OQM191" s="406" t="n"/>
      <c r="OQN191" s="406" t="n"/>
      <c r="OQO191" s="406" t="n"/>
      <c r="OQP191" s="406" t="n"/>
      <c r="OQQ191" s="406" t="n"/>
      <c r="OQR191" s="406" t="n"/>
      <c r="OQS191" s="406" t="n"/>
      <c r="OQT191" s="406" t="n"/>
      <c r="OQU191" s="406" t="n"/>
      <c r="OQV191" s="406" t="n"/>
      <c r="OQW191" s="406" t="n"/>
      <c r="OQX191" s="406" t="n"/>
      <c r="OQY191" s="406" t="n"/>
      <c r="OQZ191" s="406" t="n"/>
      <c r="ORA191" s="406" t="n"/>
      <c r="ORB191" s="406" t="n"/>
      <c r="ORC191" s="406" t="n"/>
      <c r="ORD191" s="406" t="n"/>
      <c r="ORE191" s="406" t="n"/>
      <c r="ORF191" s="406" t="n"/>
      <c r="ORG191" s="406" t="n"/>
      <c r="ORH191" s="406" t="n"/>
      <c r="ORI191" s="406" t="n"/>
      <c r="ORJ191" s="406" t="n"/>
      <c r="ORK191" s="406" t="n"/>
      <c r="ORL191" s="406" t="n"/>
      <c r="ORM191" s="406" t="n"/>
      <c r="ORN191" s="406" t="n"/>
      <c r="ORO191" s="406" t="n"/>
      <c r="ORP191" s="406" t="n"/>
      <c r="ORQ191" s="406" t="n"/>
      <c r="ORR191" s="406" t="n"/>
      <c r="ORS191" s="406" t="n"/>
      <c r="ORT191" s="406" t="n"/>
      <c r="ORU191" s="406" t="n"/>
      <c r="ORV191" s="406" t="n"/>
      <c r="ORW191" s="406" t="n"/>
      <c r="ORX191" s="406" t="n"/>
      <c r="ORY191" s="406" t="n"/>
      <c r="ORZ191" s="406" t="n"/>
      <c r="OSA191" s="406" t="n"/>
      <c r="OSB191" s="406" t="n"/>
      <c r="OSC191" s="406" t="n"/>
      <c r="OSD191" s="406" t="n"/>
      <c r="OSE191" s="406" t="n"/>
      <c r="OSF191" s="406" t="n"/>
      <c r="OSG191" s="406" t="n"/>
      <c r="OSH191" s="406" t="n"/>
      <c r="OSI191" s="406" t="n"/>
      <c r="OSJ191" s="406" t="n"/>
      <c r="OSK191" s="406" t="n"/>
      <c r="OSL191" s="406" t="n"/>
      <c r="OSM191" s="406" t="n"/>
      <c r="OSN191" s="406" t="n"/>
      <c r="OSO191" s="406" t="n"/>
      <c r="OSP191" s="406" t="n"/>
      <c r="OSQ191" s="406" t="n"/>
      <c r="OSR191" s="406" t="n"/>
      <c r="OSS191" s="406" t="n"/>
      <c r="OST191" s="406" t="n"/>
      <c r="OSU191" s="406" t="n"/>
      <c r="OSV191" s="406" t="n"/>
      <c r="OSW191" s="406" t="n"/>
      <c r="OSX191" s="406" t="n"/>
      <c r="OSY191" s="406" t="n"/>
      <c r="OSZ191" s="406" t="n"/>
      <c r="OTA191" s="406" t="n"/>
      <c r="OTB191" s="406" t="n"/>
      <c r="OTC191" s="406" t="n"/>
      <c r="OTD191" s="406" t="n"/>
      <c r="OTE191" s="406" t="n"/>
      <c r="OTF191" s="406" t="n"/>
      <c r="OTG191" s="406" t="n"/>
      <c r="OTH191" s="406" t="n"/>
      <c r="OTI191" s="406" t="n"/>
      <c r="OTJ191" s="406" t="n"/>
      <c r="OTK191" s="406" t="n"/>
      <c r="OTL191" s="406" t="n"/>
      <c r="OTM191" s="406" t="n"/>
      <c r="OTN191" s="406" t="n"/>
      <c r="OTO191" s="406" t="n"/>
      <c r="OTP191" s="406" t="n"/>
      <c r="OTQ191" s="406" t="n"/>
      <c r="OTR191" s="406" t="n"/>
      <c r="OTS191" s="406" t="n"/>
      <c r="OTT191" s="406" t="n"/>
      <c r="OTU191" s="406" t="n"/>
      <c r="OTV191" s="406" t="n"/>
      <c r="OTW191" s="406" t="n"/>
      <c r="OTX191" s="406" t="n"/>
      <c r="OTY191" s="406" t="n"/>
      <c r="OTZ191" s="406" t="n"/>
      <c r="OUA191" s="406" t="n"/>
      <c r="OUB191" s="406" t="n"/>
      <c r="OUC191" s="406" t="n"/>
      <c r="OUD191" s="406" t="n"/>
      <c r="OUE191" s="406" t="n"/>
      <c r="OUF191" s="406" t="n"/>
      <c r="OUG191" s="406" t="n"/>
      <c r="OUH191" s="406" t="n"/>
      <c r="OUI191" s="406" t="n"/>
      <c r="OUJ191" s="406" t="n"/>
      <c r="OUK191" s="406" t="n"/>
      <c r="OUL191" s="406" t="n"/>
      <c r="OUM191" s="406" t="n"/>
      <c r="OUN191" s="406" t="n"/>
      <c r="OUO191" s="406" t="n"/>
      <c r="OUP191" s="406" t="n"/>
      <c r="OUQ191" s="406" t="n"/>
      <c r="OUR191" s="406" t="n"/>
      <c r="OUS191" s="406" t="n"/>
      <c r="OUT191" s="406" t="n"/>
      <c r="OUU191" s="406" t="n"/>
      <c r="OUV191" s="406" t="n"/>
      <c r="OUW191" s="406" t="n"/>
      <c r="OUX191" s="406" t="n"/>
      <c r="OUY191" s="406" t="n"/>
      <c r="OUZ191" s="406" t="n"/>
      <c r="OVA191" s="406" t="n"/>
      <c r="OVB191" s="406" t="n"/>
      <c r="OVC191" s="406" t="n"/>
      <c r="OVD191" s="406" t="n"/>
      <c r="OVE191" s="406" t="n"/>
      <c r="OVF191" s="406" t="n"/>
      <c r="OVG191" s="406" t="n"/>
      <c r="OVH191" s="406" t="n"/>
      <c r="OVI191" s="406" t="n"/>
      <c r="OVJ191" s="406" t="n"/>
      <c r="OVK191" s="406" t="n"/>
      <c r="OVL191" s="406" t="n"/>
      <c r="OVM191" s="406" t="n"/>
      <c r="OVN191" s="406" t="n"/>
      <c r="OVO191" s="406" t="n"/>
      <c r="OVP191" s="406" t="n"/>
      <c r="OVQ191" s="406" t="n"/>
      <c r="OVR191" s="406" t="n"/>
      <c r="OVS191" s="406" t="n"/>
      <c r="OVT191" s="406" t="n"/>
      <c r="OVU191" s="406" t="n"/>
      <c r="OVV191" s="406" t="n"/>
      <c r="OVW191" s="406" t="n"/>
      <c r="OVX191" s="406" t="n"/>
      <c r="OVY191" s="406" t="n"/>
      <c r="OVZ191" s="406" t="n"/>
      <c r="OWA191" s="406" t="n"/>
      <c r="OWB191" s="406" t="n"/>
      <c r="OWC191" s="406" t="n"/>
      <c r="OWD191" s="406" t="n"/>
      <c r="OWE191" s="406" t="n"/>
      <c r="OWF191" s="406" t="n"/>
      <c r="OWG191" s="406" t="n"/>
      <c r="OWH191" s="406" t="n"/>
      <c r="OWI191" s="406" t="n"/>
      <c r="OWJ191" s="406" t="n"/>
      <c r="OWK191" s="406" t="n"/>
      <c r="OWL191" s="406" t="n"/>
      <c r="OWM191" s="406" t="n"/>
      <c r="OWN191" s="406" t="n"/>
      <c r="OWO191" s="406" t="n"/>
      <c r="OWP191" s="406" t="n"/>
      <c r="OWQ191" s="406" t="n"/>
      <c r="OWR191" s="406" t="n"/>
      <c r="OWS191" s="406" t="n"/>
      <c r="OWT191" s="406" t="n"/>
      <c r="OWU191" s="406" t="n"/>
      <c r="OWV191" s="406" t="n"/>
      <c r="OWW191" s="406" t="n"/>
      <c r="OWX191" s="406" t="n"/>
      <c r="OWY191" s="406" t="n"/>
      <c r="OWZ191" s="406" t="n"/>
      <c r="OXA191" s="406" t="n"/>
      <c r="OXB191" s="406" t="n"/>
      <c r="OXC191" s="406" t="n"/>
      <c r="OXD191" s="406" t="n"/>
      <c r="OXE191" s="406" t="n"/>
      <c r="OXF191" s="406" t="n"/>
      <c r="OXG191" s="406" t="n"/>
      <c r="OXH191" s="406" t="n"/>
      <c r="OXI191" s="406" t="n"/>
      <c r="OXJ191" s="406" t="n"/>
      <c r="OXK191" s="406" t="n"/>
      <c r="OXL191" s="406" t="n"/>
      <c r="OXM191" s="406" t="n"/>
      <c r="OXN191" s="406" t="n"/>
      <c r="OXO191" s="406" t="n"/>
      <c r="OXP191" s="406" t="n"/>
      <c r="OXQ191" s="406" t="n"/>
      <c r="OXR191" s="406" t="n"/>
      <c r="OXS191" s="406" t="n"/>
      <c r="OXT191" s="406" t="n"/>
      <c r="OXU191" s="406" t="n"/>
      <c r="OXV191" s="406" t="n"/>
      <c r="OXW191" s="406" t="n"/>
      <c r="OXX191" s="406" t="n"/>
      <c r="OXY191" s="406" t="n"/>
      <c r="OXZ191" s="406" t="n"/>
      <c r="OYA191" s="406" t="n"/>
      <c r="OYB191" s="406" t="n"/>
      <c r="OYC191" s="406" t="n"/>
      <c r="OYD191" s="406" t="n"/>
      <c r="OYE191" s="406" t="n"/>
      <c r="OYF191" s="406" t="n"/>
      <c r="OYG191" s="406" t="n"/>
      <c r="OYH191" s="406" t="n"/>
      <c r="OYI191" s="406" t="n"/>
      <c r="OYJ191" s="406" t="n"/>
      <c r="OYK191" s="406" t="n"/>
      <c r="OYL191" s="406" t="n"/>
      <c r="OYM191" s="406" t="n"/>
      <c r="OYN191" s="406" t="n"/>
      <c r="OYO191" s="406" t="n"/>
      <c r="OYP191" s="406" t="n"/>
      <c r="OYQ191" s="406" t="n"/>
      <c r="OYR191" s="406" t="n"/>
      <c r="OYS191" s="406" t="n"/>
      <c r="OYT191" s="406" t="n"/>
      <c r="OYU191" s="406" t="n"/>
      <c r="OYV191" s="406" t="n"/>
      <c r="OYW191" s="406" t="n"/>
      <c r="OYX191" s="406" t="n"/>
      <c r="OYY191" s="406" t="n"/>
      <c r="OYZ191" s="406" t="n"/>
      <c r="OZA191" s="406" t="n"/>
      <c r="OZB191" s="406" t="n"/>
      <c r="OZC191" s="406" t="n"/>
      <c r="OZD191" s="406" t="n"/>
      <c r="OZE191" s="406" t="n"/>
      <c r="OZF191" s="406" t="n"/>
      <c r="OZG191" s="406" t="n"/>
      <c r="OZH191" s="406" t="n"/>
      <c r="OZI191" s="406" t="n"/>
      <c r="OZJ191" s="406" t="n"/>
      <c r="OZK191" s="406" t="n"/>
      <c r="OZL191" s="406" t="n"/>
      <c r="OZM191" s="406" t="n"/>
      <c r="OZN191" s="406" t="n"/>
      <c r="OZO191" s="406" t="n"/>
      <c r="OZP191" s="406" t="n"/>
      <c r="OZQ191" s="406" t="n"/>
      <c r="OZR191" s="406" t="n"/>
      <c r="OZS191" s="406" t="n"/>
      <c r="OZT191" s="406" t="n"/>
      <c r="OZU191" s="406" t="n"/>
      <c r="OZV191" s="406" t="n"/>
      <c r="OZW191" s="406" t="n"/>
      <c r="OZX191" s="406" t="n"/>
      <c r="OZY191" s="406" t="n"/>
      <c r="OZZ191" s="406" t="n"/>
      <c r="PAA191" s="406" t="n"/>
      <c r="PAB191" s="406" t="n"/>
      <c r="PAC191" s="406" t="n"/>
      <c r="PAD191" s="406" t="n"/>
      <c r="PAE191" s="406" t="n"/>
      <c r="PAF191" s="406" t="n"/>
      <c r="PAG191" s="406" t="n"/>
      <c r="PAH191" s="406" t="n"/>
      <c r="PAI191" s="406" t="n"/>
      <c r="PAJ191" s="406" t="n"/>
      <c r="PAK191" s="406" t="n"/>
      <c r="PAL191" s="406" t="n"/>
      <c r="PAM191" s="406" t="n"/>
      <c r="PAN191" s="406" t="n"/>
      <c r="PAO191" s="406" t="n"/>
      <c r="PAP191" s="406" t="n"/>
      <c r="PAQ191" s="406" t="n"/>
      <c r="PAR191" s="406" t="n"/>
      <c r="PAS191" s="406" t="n"/>
      <c r="PAT191" s="406" t="n"/>
      <c r="PAU191" s="406" t="n"/>
      <c r="PAV191" s="406" t="n"/>
      <c r="PAW191" s="406" t="n"/>
      <c r="PAX191" s="406" t="n"/>
      <c r="PAY191" s="406" t="n"/>
      <c r="PAZ191" s="406" t="n"/>
      <c r="PBA191" s="406" t="n"/>
      <c r="PBB191" s="406" t="n"/>
      <c r="PBC191" s="406" t="n"/>
      <c r="PBD191" s="406" t="n"/>
      <c r="PBE191" s="406" t="n"/>
      <c r="PBF191" s="406" t="n"/>
      <c r="PBG191" s="406" t="n"/>
      <c r="PBH191" s="406" t="n"/>
      <c r="PBI191" s="406" t="n"/>
      <c r="PBJ191" s="406" t="n"/>
      <c r="PBK191" s="406" t="n"/>
      <c r="PBL191" s="406" t="n"/>
      <c r="PBM191" s="406" t="n"/>
      <c r="PBN191" s="406" t="n"/>
      <c r="PBO191" s="406" t="n"/>
      <c r="PBP191" s="406" t="n"/>
      <c r="PBQ191" s="406" t="n"/>
      <c r="PBR191" s="406" t="n"/>
      <c r="PBS191" s="406" t="n"/>
      <c r="PBT191" s="406" t="n"/>
      <c r="PBU191" s="406" t="n"/>
      <c r="PBV191" s="406" t="n"/>
      <c r="PBW191" s="406" t="n"/>
      <c r="PBX191" s="406" t="n"/>
      <c r="PBY191" s="406" t="n"/>
      <c r="PBZ191" s="406" t="n"/>
      <c r="PCA191" s="406" t="n"/>
      <c r="PCB191" s="406" t="n"/>
      <c r="PCC191" s="406" t="n"/>
      <c r="PCD191" s="406" t="n"/>
      <c r="PCE191" s="406" t="n"/>
      <c r="PCF191" s="406" t="n"/>
      <c r="PCG191" s="406" t="n"/>
      <c r="PCH191" s="406" t="n"/>
      <c r="PCI191" s="406" t="n"/>
      <c r="PCJ191" s="406" t="n"/>
      <c r="PCK191" s="406" t="n"/>
      <c r="PCL191" s="406" t="n"/>
      <c r="PCM191" s="406" t="n"/>
      <c r="PCN191" s="406" t="n"/>
      <c r="PCO191" s="406" t="n"/>
      <c r="PCP191" s="406" t="n"/>
      <c r="PCQ191" s="406" t="n"/>
      <c r="PCR191" s="406" t="n"/>
      <c r="PCS191" s="406" t="n"/>
      <c r="PCT191" s="406" t="n"/>
      <c r="PCU191" s="406" t="n"/>
      <c r="PCV191" s="406" t="n"/>
      <c r="PCW191" s="406" t="n"/>
      <c r="PCX191" s="406" t="n"/>
      <c r="PCY191" s="406" t="n"/>
      <c r="PCZ191" s="406" t="n"/>
      <c r="PDA191" s="406" t="n"/>
      <c r="PDB191" s="406" t="n"/>
      <c r="PDC191" s="406" t="n"/>
      <c r="PDD191" s="406" t="n"/>
      <c r="PDE191" s="406" t="n"/>
      <c r="PDF191" s="406" t="n"/>
      <c r="PDG191" s="406" t="n"/>
      <c r="PDH191" s="406" t="n"/>
      <c r="PDI191" s="406" t="n"/>
      <c r="PDJ191" s="406" t="n"/>
      <c r="PDK191" s="406" t="n"/>
      <c r="PDL191" s="406" t="n"/>
      <c r="PDM191" s="406" t="n"/>
      <c r="PDN191" s="406" t="n"/>
      <c r="PDO191" s="406" t="n"/>
      <c r="PDP191" s="406" t="n"/>
      <c r="PDQ191" s="406" t="n"/>
      <c r="PDR191" s="406" t="n"/>
      <c r="PDS191" s="406" t="n"/>
      <c r="PDT191" s="406" t="n"/>
      <c r="PDU191" s="406" t="n"/>
      <c r="PDV191" s="406" t="n"/>
      <c r="PDW191" s="406" t="n"/>
      <c r="PDX191" s="406" t="n"/>
      <c r="PDY191" s="406" t="n"/>
      <c r="PDZ191" s="406" t="n"/>
      <c r="PEA191" s="406" t="n"/>
      <c r="PEB191" s="406" t="n"/>
      <c r="PEC191" s="406" t="n"/>
      <c r="PED191" s="406" t="n"/>
      <c r="PEE191" s="406" t="n"/>
      <c r="PEF191" s="406" t="n"/>
      <c r="PEG191" s="406" t="n"/>
      <c r="PEH191" s="406" t="n"/>
      <c r="PEI191" s="406" t="n"/>
      <c r="PEJ191" s="406" t="n"/>
      <c r="PEK191" s="406" t="n"/>
      <c r="PEL191" s="406" t="n"/>
      <c r="PEM191" s="406" t="n"/>
      <c r="PEN191" s="406" t="n"/>
      <c r="PEO191" s="406" t="n"/>
      <c r="PEP191" s="406" t="n"/>
      <c r="PEQ191" s="406" t="n"/>
      <c r="PER191" s="406" t="n"/>
      <c r="PES191" s="406" t="n"/>
      <c r="PET191" s="406" t="n"/>
      <c r="PEU191" s="406" t="n"/>
      <c r="PEV191" s="406" t="n"/>
      <c r="PEW191" s="406" t="n"/>
      <c r="PEX191" s="406" t="n"/>
      <c r="PEY191" s="406" t="n"/>
      <c r="PEZ191" s="406" t="n"/>
      <c r="PFA191" s="406" t="n"/>
      <c r="PFB191" s="406" t="n"/>
      <c r="PFC191" s="406" t="n"/>
      <c r="PFD191" s="406" t="n"/>
      <c r="PFE191" s="406" t="n"/>
      <c r="PFF191" s="406" t="n"/>
      <c r="PFG191" s="406" t="n"/>
      <c r="PFH191" s="406" t="n"/>
      <c r="PFI191" s="406" t="n"/>
      <c r="PFJ191" s="406" t="n"/>
      <c r="PFK191" s="406" t="n"/>
      <c r="PFL191" s="406" t="n"/>
      <c r="PFM191" s="406" t="n"/>
      <c r="PFN191" s="406" t="n"/>
      <c r="PFO191" s="406" t="n"/>
      <c r="PFP191" s="406" t="n"/>
      <c r="PFQ191" s="406" t="n"/>
      <c r="PFR191" s="406" t="n"/>
      <c r="PFS191" s="406" t="n"/>
      <c r="PFT191" s="406" t="n"/>
      <c r="PFU191" s="406" t="n"/>
      <c r="PFV191" s="406" t="n"/>
      <c r="PFW191" s="406" t="n"/>
      <c r="PFX191" s="406" t="n"/>
      <c r="PFY191" s="406" t="n"/>
      <c r="PFZ191" s="406" t="n"/>
      <c r="PGA191" s="406" t="n"/>
      <c r="PGB191" s="406" t="n"/>
      <c r="PGC191" s="406" t="n"/>
      <c r="PGD191" s="406" t="n"/>
      <c r="PGE191" s="406" t="n"/>
      <c r="PGF191" s="406" t="n"/>
      <c r="PGG191" s="406" t="n"/>
      <c r="PGH191" s="406" t="n"/>
      <c r="PGI191" s="406" t="n"/>
      <c r="PGJ191" s="406" t="n"/>
      <c r="PGK191" s="406" t="n"/>
      <c r="PGL191" s="406" t="n"/>
      <c r="PGM191" s="406" t="n"/>
      <c r="PGN191" s="406" t="n"/>
      <c r="PGO191" s="406" t="n"/>
      <c r="PGP191" s="406" t="n"/>
      <c r="PGQ191" s="406" t="n"/>
      <c r="PGR191" s="406" t="n"/>
      <c r="PGS191" s="406" t="n"/>
      <c r="PGT191" s="406" t="n"/>
      <c r="PGU191" s="406" t="n"/>
      <c r="PGV191" s="406" t="n"/>
      <c r="PGW191" s="406" t="n"/>
      <c r="PGX191" s="406" t="n"/>
      <c r="PGY191" s="406" t="n"/>
      <c r="PGZ191" s="406" t="n"/>
      <c r="PHA191" s="406" t="n"/>
      <c r="PHB191" s="406" t="n"/>
      <c r="PHC191" s="406" t="n"/>
      <c r="PHD191" s="406" t="n"/>
      <c r="PHE191" s="406" t="n"/>
      <c r="PHF191" s="406" t="n"/>
      <c r="PHG191" s="406" t="n"/>
      <c r="PHH191" s="406" t="n"/>
      <c r="PHI191" s="406" t="n"/>
      <c r="PHJ191" s="406" t="n"/>
      <c r="PHK191" s="406" t="n"/>
      <c r="PHL191" s="406" t="n"/>
      <c r="PHM191" s="406" t="n"/>
      <c r="PHN191" s="406" t="n"/>
      <c r="PHO191" s="406" t="n"/>
      <c r="PHP191" s="406" t="n"/>
      <c r="PHQ191" s="406" t="n"/>
      <c r="PHR191" s="406" t="n"/>
      <c r="PHS191" s="406" t="n"/>
      <c r="PHT191" s="406" t="n"/>
      <c r="PHU191" s="406" t="n"/>
      <c r="PHV191" s="406" t="n"/>
      <c r="PHW191" s="406" t="n"/>
      <c r="PHX191" s="406" t="n"/>
      <c r="PHY191" s="406" t="n"/>
      <c r="PHZ191" s="406" t="n"/>
      <c r="PIA191" s="406" t="n"/>
      <c r="PIB191" s="406" t="n"/>
      <c r="PIC191" s="406" t="n"/>
      <c r="PID191" s="406" t="n"/>
      <c r="PIE191" s="406" t="n"/>
      <c r="PIF191" s="406" t="n"/>
      <c r="PIG191" s="406" t="n"/>
      <c r="PIH191" s="406" t="n"/>
      <c r="PII191" s="406" t="n"/>
      <c r="PIJ191" s="406" t="n"/>
      <c r="PIK191" s="406" t="n"/>
      <c r="PIL191" s="406" t="n"/>
      <c r="PIM191" s="406" t="n"/>
      <c r="PIN191" s="406" t="n"/>
      <c r="PIO191" s="406" t="n"/>
      <c r="PIP191" s="406" t="n"/>
      <c r="PIQ191" s="406" t="n"/>
      <c r="PIR191" s="406" t="n"/>
      <c r="PIS191" s="406" t="n"/>
      <c r="PIT191" s="406" t="n"/>
      <c r="PIU191" s="406" t="n"/>
      <c r="PIV191" s="406" t="n"/>
      <c r="PIW191" s="406" t="n"/>
      <c r="PIX191" s="406" t="n"/>
      <c r="PIY191" s="406" t="n"/>
      <c r="PIZ191" s="406" t="n"/>
      <c r="PJA191" s="406" t="n"/>
      <c r="PJB191" s="406" t="n"/>
      <c r="PJC191" s="406" t="n"/>
      <c r="PJD191" s="406" t="n"/>
      <c r="PJE191" s="406" t="n"/>
      <c r="PJF191" s="406" t="n"/>
      <c r="PJG191" s="406" t="n"/>
      <c r="PJH191" s="406" t="n"/>
      <c r="PJI191" s="406" t="n"/>
      <c r="PJJ191" s="406" t="n"/>
      <c r="PJK191" s="406" t="n"/>
      <c r="PJL191" s="406" t="n"/>
      <c r="PJM191" s="406" t="n"/>
      <c r="PJN191" s="406" t="n"/>
      <c r="PJO191" s="406" t="n"/>
      <c r="PJP191" s="406" t="n"/>
      <c r="PJQ191" s="406" t="n"/>
      <c r="PJR191" s="406" t="n"/>
      <c r="PJS191" s="406" t="n"/>
      <c r="PJT191" s="406" t="n"/>
      <c r="PJU191" s="406" t="n"/>
      <c r="PJV191" s="406" t="n"/>
      <c r="PJW191" s="406" t="n"/>
      <c r="PJX191" s="406" t="n"/>
      <c r="PJY191" s="406" t="n"/>
      <c r="PJZ191" s="406" t="n"/>
      <c r="PKA191" s="406" t="n"/>
      <c r="PKB191" s="406" t="n"/>
      <c r="PKC191" s="406" t="n"/>
      <c r="PKD191" s="406" t="n"/>
      <c r="PKE191" s="406" t="n"/>
      <c r="PKF191" s="406" t="n"/>
      <c r="PKG191" s="406" t="n"/>
      <c r="PKH191" s="406" t="n"/>
      <c r="PKI191" s="406" t="n"/>
      <c r="PKJ191" s="406" t="n"/>
      <c r="PKK191" s="406" t="n"/>
      <c r="PKL191" s="406" t="n"/>
      <c r="PKM191" s="406" t="n"/>
      <c r="PKN191" s="406" t="n"/>
      <c r="PKO191" s="406" t="n"/>
      <c r="PKP191" s="406" t="n"/>
      <c r="PKQ191" s="406" t="n"/>
      <c r="PKR191" s="406" t="n"/>
      <c r="PKS191" s="406" t="n"/>
      <c r="PKT191" s="406" t="n"/>
      <c r="PKU191" s="406" t="n"/>
      <c r="PKV191" s="406" t="n"/>
      <c r="PKW191" s="406" t="n"/>
      <c r="PKX191" s="406" t="n"/>
      <c r="PKY191" s="406" t="n"/>
      <c r="PKZ191" s="406" t="n"/>
      <c r="PLA191" s="406" t="n"/>
      <c r="PLB191" s="406" t="n"/>
      <c r="PLC191" s="406" t="n"/>
      <c r="PLD191" s="406" t="n"/>
      <c r="PLE191" s="406" t="n"/>
      <c r="PLF191" s="406" t="n"/>
      <c r="PLG191" s="406" t="n"/>
      <c r="PLH191" s="406" t="n"/>
      <c r="PLI191" s="406" t="n"/>
      <c r="PLJ191" s="406" t="n"/>
      <c r="PLK191" s="406" t="n"/>
      <c r="PLL191" s="406" t="n"/>
      <c r="PLM191" s="406" t="n"/>
      <c r="PLN191" s="406" t="n"/>
      <c r="PLO191" s="406" t="n"/>
      <c r="PLP191" s="406" t="n"/>
      <c r="PLQ191" s="406" t="n"/>
      <c r="PLR191" s="406" t="n"/>
      <c r="PLS191" s="406" t="n"/>
      <c r="PLT191" s="406" t="n"/>
      <c r="PLU191" s="406" t="n"/>
      <c r="PLV191" s="406" t="n"/>
      <c r="PLW191" s="406" t="n"/>
      <c r="PLX191" s="406" t="n"/>
      <c r="PLY191" s="406" t="n"/>
      <c r="PLZ191" s="406" t="n"/>
      <c r="PMA191" s="406" t="n"/>
      <c r="PMB191" s="406" t="n"/>
      <c r="PMC191" s="406" t="n"/>
      <c r="PMD191" s="406" t="n"/>
      <c r="PME191" s="406" t="n"/>
      <c r="PMF191" s="406" t="n"/>
      <c r="PMG191" s="406" t="n"/>
      <c r="PMH191" s="406" t="n"/>
      <c r="PMI191" s="406" t="n"/>
      <c r="PMJ191" s="406" t="n"/>
      <c r="PMK191" s="406" t="n"/>
      <c r="PML191" s="406" t="n"/>
      <c r="PMM191" s="406" t="n"/>
      <c r="PMN191" s="406" t="n"/>
      <c r="PMO191" s="406" t="n"/>
      <c r="PMP191" s="406" t="n"/>
      <c r="PMQ191" s="406" t="n"/>
      <c r="PMR191" s="406" t="n"/>
      <c r="PMS191" s="406" t="n"/>
      <c r="PMT191" s="406" t="n"/>
      <c r="PMU191" s="406" t="n"/>
      <c r="PMV191" s="406" t="n"/>
      <c r="PMW191" s="406" t="n"/>
      <c r="PMX191" s="406" t="n"/>
      <c r="PMY191" s="406" t="n"/>
      <c r="PMZ191" s="406" t="n"/>
      <c r="PNA191" s="406" t="n"/>
      <c r="PNB191" s="406" t="n"/>
      <c r="PNC191" s="406" t="n"/>
      <c r="PND191" s="406" t="n"/>
      <c r="PNE191" s="406" t="n"/>
      <c r="PNF191" s="406" t="n"/>
      <c r="PNG191" s="406" t="n"/>
      <c r="PNH191" s="406" t="n"/>
      <c r="PNI191" s="406" t="n"/>
      <c r="PNJ191" s="406" t="n"/>
      <c r="PNK191" s="406" t="n"/>
      <c r="PNL191" s="406" t="n"/>
      <c r="PNM191" s="406" t="n"/>
      <c r="PNN191" s="406" t="n"/>
      <c r="PNO191" s="406" t="n"/>
      <c r="PNP191" s="406" t="n"/>
      <c r="PNQ191" s="406" t="n"/>
      <c r="PNR191" s="406" t="n"/>
      <c r="PNS191" s="406" t="n"/>
      <c r="PNT191" s="406" t="n"/>
      <c r="PNU191" s="406" t="n"/>
      <c r="PNV191" s="406" t="n"/>
      <c r="PNW191" s="406" t="n"/>
      <c r="PNX191" s="406" t="n"/>
      <c r="PNY191" s="406" t="n"/>
      <c r="PNZ191" s="406" t="n"/>
      <c r="POA191" s="406" t="n"/>
      <c r="POB191" s="406" t="n"/>
      <c r="POC191" s="406" t="n"/>
      <c r="POD191" s="406" t="n"/>
      <c r="POE191" s="406" t="n"/>
      <c r="POF191" s="406" t="n"/>
      <c r="POG191" s="406" t="n"/>
      <c r="POH191" s="406" t="n"/>
      <c r="POI191" s="406" t="n"/>
      <c r="POJ191" s="406" t="n"/>
      <c r="POK191" s="406" t="n"/>
      <c r="POL191" s="406" t="n"/>
      <c r="POM191" s="406" t="n"/>
      <c r="PON191" s="406" t="n"/>
      <c r="POO191" s="406" t="n"/>
      <c r="POP191" s="406" t="n"/>
      <c r="POQ191" s="406" t="n"/>
      <c r="POR191" s="406" t="n"/>
      <c r="POS191" s="406" t="n"/>
      <c r="POT191" s="406" t="n"/>
      <c r="POU191" s="406" t="n"/>
      <c r="POV191" s="406" t="n"/>
      <c r="POW191" s="406" t="n"/>
      <c r="POX191" s="406" t="n"/>
      <c r="POY191" s="406" t="n"/>
      <c r="POZ191" s="406" t="n"/>
      <c r="PPA191" s="406" t="n"/>
      <c r="PPB191" s="406" t="n"/>
      <c r="PPC191" s="406" t="n"/>
      <c r="PPD191" s="406" t="n"/>
      <c r="PPE191" s="406" t="n"/>
      <c r="PPF191" s="406" t="n"/>
      <c r="PPG191" s="406" t="n"/>
      <c r="PPH191" s="406" t="n"/>
      <c r="PPI191" s="406" t="n"/>
      <c r="PPJ191" s="406" t="n"/>
      <c r="PPK191" s="406" t="n"/>
      <c r="PPL191" s="406" t="n"/>
      <c r="PPM191" s="406" t="n"/>
      <c r="PPN191" s="406" t="n"/>
      <c r="PPO191" s="406" t="n"/>
      <c r="PPP191" s="406" t="n"/>
      <c r="PPQ191" s="406" t="n"/>
      <c r="PPR191" s="406" t="n"/>
      <c r="PPS191" s="406" t="n"/>
      <c r="PPT191" s="406" t="n"/>
      <c r="PPU191" s="406" t="n"/>
      <c r="PPV191" s="406" t="n"/>
      <c r="PPW191" s="406" t="n"/>
      <c r="PPX191" s="406" t="n"/>
      <c r="PPY191" s="406" t="n"/>
      <c r="PPZ191" s="406" t="n"/>
      <c r="PQA191" s="406" t="n"/>
      <c r="PQB191" s="406" t="n"/>
      <c r="PQC191" s="406" t="n"/>
      <c r="PQD191" s="406" t="n"/>
      <c r="PQE191" s="406" t="n"/>
      <c r="PQF191" s="406" t="n"/>
      <c r="PQG191" s="406" t="n"/>
      <c r="PQH191" s="406" t="n"/>
      <c r="PQI191" s="406" t="n"/>
      <c r="PQJ191" s="406" t="n"/>
      <c r="PQK191" s="406" t="n"/>
      <c r="PQL191" s="406" t="n"/>
      <c r="PQM191" s="406" t="n"/>
      <c r="PQN191" s="406" t="n"/>
      <c r="PQO191" s="406" t="n"/>
      <c r="PQP191" s="406" t="n"/>
      <c r="PQQ191" s="406" t="n"/>
      <c r="PQR191" s="406" t="n"/>
      <c r="PQS191" s="406" t="n"/>
      <c r="PQT191" s="406" t="n"/>
      <c r="PQU191" s="406" t="n"/>
      <c r="PQV191" s="406" t="n"/>
      <c r="PQW191" s="406" t="n"/>
      <c r="PQX191" s="406" t="n"/>
      <c r="PQY191" s="406" t="n"/>
      <c r="PQZ191" s="406" t="n"/>
      <c r="PRA191" s="406" t="n"/>
      <c r="PRB191" s="406" t="n"/>
      <c r="PRC191" s="406" t="n"/>
      <c r="PRD191" s="406" t="n"/>
      <c r="PRE191" s="406" t="n"/>
      <c r="PRF191" s="406" t="n"/>
      <c r="PRG191" s="406" t="n"/>
      <c r="PRH191" s="406" t="n"/>
      <c r="PRI191" s="406" t="n"/>
      <c r="PRJ191" s="406" t="n"/>
      <c r="PRK191" s="406" t="n"/>
      <c r="PRL191" s="406" t="n"/>
      <c r="PRM191" s="406" t="n"/>
      <c r="PRN191" s="406" t="n"/>
      <c r="PRO191" s="406" t="n"/>
      <c r="PRP191" s="406" t="n"/>
      <c r="PRQ191" s="406" t="n"/>
      <c r="PRR191" s="406" t="n"/>
      <c r="PRS191" s="406" t="n"/>
      <c r="PRT191" s="406" t="n"/>
      <c r="PRU191" s="406" t="n"/>
      <c r="PRV191" s="406" t="n"/>
      <c r="PRW191" s="406" t="n"/>
      <c r="PRX191" s="406" t="n"/>
      <c r="PRY191" s="406" t="n"/>
      <c r="PRZ191" s="406" t="n"/>
      <c r="PSA191" s="406" t="n"/>
      <c r="PSB191" s="406" t="n"/>
      <c r="PSC191" s="406" t="n"/>
      <c r="PSD191" s="406" t="n"/>
      <c r="PSE191" s="406" t="n"/>
      <c r="PSF191" s="406" t="n"/>
      <c r="PSG191" s="406" t="n"/>
      <c r="PSH191" s="406" t="n"/>
      <c r="PSI191" s="406" t="n"/>
      <c r="PSJ191" s="406" t="n"/>
      <c r="PSK191" s="406" t="n"/>
      <c r="PSL191" s="406" t="n"/>
      <c r="PSM191" s="406" t="n"/>
      <c r="PSN191" s="406" t="n"/>
      <c r="PSO191" s="406" t="n"/>
      <c r="PSP191" s="406" t="n"/>
      <c r="PSQ191" s="406" t="n"/>
      <c r="PSR191" s="406" t="n"/>
      <c r="PSS191" s="406" t="n"/>
      <c r="PST191" s="406" t="n"/>
      <c r="PSU191" s="406" t="n"/>
      <c r="PSV191" s="406" t="n"/>
      <c r="PSW191" s="406" t="n"/>
      <c r="PSX191" s="406" t="n"/>
      <c r="PSY191" s="406" t="n"/>
      <c r="PSZ191" s="406" t="n"/>
      <c r="PTA191" s="406" t="n"/>
      <c r="PTB191" s="406" t="n"/>
      <c r="PTC191" s="406" t="n"/>
      <c r="PTD191" s="406" t="n"/>
      <c r="PTE191" s="406" t="n"/>
      <c r="PTF191" s="406" t="n"/>
      <c r="PTG191" s="406" t="n"/>
      <c r="PTH191" s="406" t="n"/>
      <c r="PTI191" s="406" t="n"/>
      <c r="PTJ191" s="406" t="n"/>
      <c r="PTK191" s="406" t="n"/>
      <c r="PTL191" s="406" t="n"/>
      <c r="PTM191" s="406" t="n"/>
      <c r="PTN191" s="406" t="n"/>
      <c r="PTO191" s="406" t="n"/>
      <c r="PTP191" s="406" t="n"/>
      <c r="PTQ191" s="406" t="n"/>
      <c r="PTR191" s="406" t="n"/>
      <c r="PTS191" s="406" t="n"/>
      <c r="PTT191" s="406" t="n"/>
      <c r="PTU191" s="406" t="n"/>
      <c r="PTV191" s="406" t="n"/>
      <c r="PTW191" s="406" t="n"/>
      <c r="PTX191" s="406" t="n"/>
      <c r="PTY191" s="406" t="n"/>
      <c r="PTZ191" s="406" t="n"/>
      <c r="PUA191" s="406" t="n"/>
      <c r="PUB191" s="406" t="n"/>
      <c r="PUC191" s="406" t="n"/>
      <c r="PUD191" s="406" t="n"/>
      <c r="PUE191" s="406" t="n"/>
      <c r="PUF191" s="406" t="n"/>
      <c r="PUG191" s="406" t="n"/>
      <c r="PUH191" s="406" t="n"/>
      <c r="PUI191" s="406" t="n"/>
      <c r="PUJ191" s="406" t="n"/>
      <c r="PUK191" s="406" t="n"/>
      <c r="PUL191" s="406" t="n"/>
      <c r="PUM191" s="406" t="n"/>
      <c r="PUN191" s="406" t="n"/>
      <c r="PUO191" s="406" t="n"/>
      <c r="PUP191" s="406" t="n"/>
      <c r="PUQ191" s="406" t="n"/>
      <c r="PUR191" s="406" t="n"/>
      <c r="PUS191" s="406" t="n"/>
      <c r="PUT191" s="406" t="n"/>
      <c r="PUU191" s="406" t="n"/>
      <c r="PUV191" s="406" t="n"/>
      <c r="PUW191" s="406" t="n"/>
      <c r="PUX191" s="406" t="n"/>
      <c r="PUY191" s="406" t="n"/>
      <c r="PUZ191" s="406" t="n"/>
      <c r="PVA191" s="406" t="n"/>
      <c r="PVB191" s="406" t="n"/>
      <c r="PVC191" s="406" t="n"/>
      <c r="PVD191" s="406" t="n"/>
      <c r="PVE191" s="406" t="n"/>
      <c r="PVF191" s="406" t="n"/>
      <c r="PVG191" s="406" t="n"/>
      <c r="PVH191" s="406" t="n"/>
      <c r="PVI191" s="406" t="n"/>
      <c r="PVJ191" s="406" t="n"/>
      <c r="PVK191" s="406" t="n"/>
      <c r="PVL191" s="406" t="n"/>
      <c r="PVM191" s="406" t="n"/>
      <c r="PVN191" s="406" t="n"/>
      <c r="PVO191" s="406" t="n"/>
      <c r="PVP191" s="406" t="n"/>
      <c r="PVQ191" s="406" t="n"/>
      <c r="PVR191" s="406" t="n"/>
      <c r="PVS191" s="406" t="n"/>
      <c r="PVT191" s="406" t="n"/>
      <c r="PVU191" s="406" t="n"/>
      <c r="PVV191" s="406" t="n"/>
      <c r="PVW191" s="406" t="n"/>
      <c r="PVX191" s="406" t="n"/>
      <c r="PVY191" s="406" t="n"/>
      <c r="PVZ191" s="406" t="n"/>
      <c r="PWA191" s="406" t="n"/>
      <c r="PWB191" s="406" t="n"/>
      <c r="PWC191" s="406" t="n"/>
      <c r="PWD191" s="406" t="n"/>
      <c r="PWE191" s="406" t="n"/>
      <c r="PWF191" s="406" t="n"/>
      <c r="PWG191" s="406" t="n"/>
      <c r="PWH191" s="406" t="n"/>
      <c r="PWI191" s="406" t="n"/>
      <c r="PWJ191" s="406" t="n"/>
      <c r="PWK191" s="406" t="n"/>
      <c r="PWL191" s="406" t="n"/>
      <c r="PWM191" s="406" t="n"/>
      <c r="PWN191" s="406" t="n"/>
      <c r="PWO191" s="406" t="n"/>
      <c r="PWP191" s="406" t="n"/>
      <c r="PWQ191" s="406" t="n"/>
      <c r="PWR191" s="406" t="n"/>
      <c r="PWS191" s="406" t="n"/>
      <c r="PWT191" s="406" t="n"/>
      <c r="PWU191" s="406" t="n"/>
      <c r="PWV191" s="406" t="n"/>
      <c r="PWW191" s="406" t="n"/>
      <c r="PWX191" s="406" t="n"/>
      <c r="PWY191" s="406" t="n"/>
      <c r="PWZ191" s="406" t="n"/>
      <c r="PXA191" s="406" t="n"/>
      <c r="PXB191" s="406" t="n"/>
      <c r="PXC191" s="406" t="n"/>
      <c r="PXD191" s="406" t="n"/>
      <c r="PXE191" s="406" t="n"/>
      <c r="PXF191" s="406" t="n"/>
      <c r="PXG191" s="406" t="n"/>
      <c r="PXH191" s="406" t="n"/>
      <c r="PXI191" s="406" t="n"/>
      <c r="PXJ191" s="406" t="n"/>
      <c r="PXK191" s="406" t="n"/>
      <c r="PXL191" s="406" t="n"/>
      <c r="PXM191" s="406" t="n"/>
      <c r="PXN191" s="406" t="n"/>
      <c r="PXO191" s="406" t="n"/>
      <c r="PXP191" s="406" t="n"/>
      <c r="PXQ191" s="406" t="n"/>
      <c r="PXR191" s="406" t="n"/>
      <c r="PXS191" s="406" t="n"/>
      <c r="PXT191" s="406" t="n"/>
      <c r="PXU191" s="406" t="n"/>
      <c r="PXV191" s="406" t="n"/>
      <c r="PXW191" s="406" t="n"/>
      <c r="PXX191" s="406" t="n"/>
      <c r="PXY191" s="406" t="n"/>
      <c r="PXZ191" s="406" t="n"/>
      <c r="PYA191" s="406" t="n"/>
      <c r="PYB191" s="406" t="n"/>
      <c r="PYC191" s="406" t="n"/>
      <c r="PYD191" s="406" t="n"/>
      <c r="PYE191" s="406" t="n"/>
      <c r="PYF191" s="406" t="n"/>
      <c r="PYG191" s="406" t="n"/>
      <c r="PYH191" s="406" t="n"/>
      <c r="PYI191" s="406" t="n"/>
      <c r="PYJ191" s="406" t="n"/>
      <c r="PYK191" s="406" t="n"/>
      <c r="PYL191" s="406" t="n"/>
      <c r="PYM191" s="406" t="n"/>
      <c r="PYN191" s="406" t="n"/>
      <c r="PYO191" s="406" t="n"/>
      <c r="PYP191" s="406" t="n"/>
      <c r="PYQ191" s="406" t="n"/>
      <c r="PYR191" s="406" t="n"/>
      <c r="PYS191" s="406" t="n"/>
      <c r="PYT191" s="406" t="n"/>
      <c r="PYU191" s="406" t="n"/>
      <c r="PYV191" s="406" t="n"/>
      <c r="PYW191" s="406" t="n"/>
      <c r="PYX191" s="406" t="n"/>
      <c r="PYY191" s="406" t="n"/>
      <c r="PYZ191" s="406" t="n"/>
      <c r="PZA191" s="406" t="n"/>
      <c r="PZB191" s="406" t="n"/>
      <c r="PZC191" s="406" t="n"/>
      <c r="PZD191" s="406" t="n"/>
      <c r="PZE191" s="406" t="n"/>
      <c r="PZF191" s="406" t="n"/>
      <c r="PZG191" s="406" t="n"/>
      <c r="PZH191" s="406" t="n"/>
      <c r="PZI191" s="406" t="n"/>
      <c r="PZJ191" s="406" t="n"/>
      <c r="PZK191" s="406" t="n"/>
      <c r="PZL191" s="406" t="n"/>
      <c r="PZM191" s="406" t="n"/>
      <c r="PZN191" s="406" t="n"/>
      <c r="PZO191" s="406" t="n"/>
      <c r="PZP191" s="406" t="n"/>
      <c r="PZQ191" s="406" t="n"/>
      <c r="PZR191" s="406" t="n"/>
      <c r="PZS191" s="406" t="n"/>
      <c r="PZT191" s="406" t="n"/>
      <c r="PZU191" s="406" t="n"/>
      <c r="PZV191" s="406" t="n"/>
      <c r="PZW191" s="406" t="n"/>
      <c r="PZX191" s="406" t="n"/>
      <c r="PZY191" s="406" t="n"/>
      <c r="PZZ191" s="406" t="n"/>
      <c r="QAA191" s="406" t="n"/>
      <c r="QAB191" s="406" t="n"/>
      <c r="QAC191" s="406" t="n"/>
      <c r="QAD191" s="406" t="n"/>
      <c r="QAE191" s="406" t="n"/>
      <c r="QAF191" s="406" t="n"/>
      <c r="QAG191" s="406" t="n"/>
      <c r="QAH191" s="406" t="n"/>
      <c r="QAI191" s="406" t="n"/>
      <c r="QAJ191" s="406" t="n"/>
      <c r="QAK191" s="406" t="n"/>
      <c r="QAL191" s="406" t="n"/>
      <c r="QAM191" s="406" t="n"/>
      <c r="QAN191" s="406" t="n"/>
      <c r="QAO191" s="406" t="n"/>
      <c r="QAP191" s="406" t="n"/>
      <c r="QAQ191" s="406" t="n"/>
      <c r="QAR191" s="406" t="n"/>
      <c r="QAS191" s="406" t="n"/>
      <c r="QAT191" s="406" t="n"/>
      <c r="QAU191" s="406" t="n"/>
      <c r="QAV191" s="406" t="n"/>
      <c r="QAW191" s="406" t="n"/>
      <c r="QAX191" s="406" t="n"/>
      <c r="QAY191" s="406" t="n"/>
      <c r="QAZ191" s="406" t="n"/>
      <c r="QBA191" s="406" t="n"/>
      <c r="QBB191" s="406" t="n"/>
      <c r="QBC191" s="406" t="n"/>
      <c r="QBD191" s="406" t="n"/>
      <c r="QBE191" s="406" t="n"/>
      <c r="QBF191" s="406" t="n"/>
      <c r="QBG191" s="406" t="n"/>
      <c r="QBH191" s="406" t="n"/>
      <c r="QBI191" s="406" t="n"/>
      <c r="QBJ191" s="406" t="n"/>
      <c r="QBK191" s="406" t="n"/>
      <c r="QBL191" s="406" t="n"/>
      <c r="QBM191" s="406" t="n"/>
      <c r="QBN191" s="406" t="n"/>
      <c r="QBO191" s="406" t="n"/>
      <c r="QBP191" s="406" t="n"/>
      <c r="QBQ191" s="406" t="n"/>
      <c r="QBR191" s="406" t="n"/>
      <c r="QBS191" s="406" t="n"/>
      <c r="QBT191" s="406" t="n"/>
      <c r="QBU191" s="406" t="n"/>
      <c r="QBV191" s="406" t="n"/>
      <c r="QBW191" s="406" t="n"/>
      <c r="QBX191" s="406" t="n"/>
      <c r="QBY191" s="406" t="n"/>
      <c r="QBZ191" s="406" t="n"/>
      <c r="QCA191" s="406" t="n"/>
      <c r="QCB191" s="406" t="n"/>
      <c r="QCC191" s="406" t="n"/>
      <c r="QCD191" s="406" t="n"/>
      <c r="QCE191" s="406" t="n"/>
      <c r="QCF191" s="406" t="n"/>
      <c r="QCG191" s="406" t="n"/>
      <c r="QCH191" s="406" t="n"/>
      <c r="QCI191" s="406" t="n"/>
      <c r="QCJ191" s="406" t="n"/>
      <c r="QCK191" s="406" t="n"/>
      <c r="QCL191" s="406" t="n"/>
      <c r="QCM191" s="406" t="n"/>
      <c r="QCN191" s="406" t="n"/>
      <c r="QCO191" s="406" t="n"/>
      <c r="QCP191" s="406" t="n"/>
      <c r="QCQ191" s="406" t="n"/>
      <c r="QCR191" s="406" t="n"/>
      <c r="QCS191" s="406" t="n"/>
      <c r="QCT191" s="406" t="n"/>
      <c r="QCU191" s="406" t="n"/>
      <c r="QCV191" s="406" t="n"/>
      <c r="QCW191" s="406" t="n"/>
      <c r="QCX191" s="406" t="n"/>
      <c r="QCY191" s="406" t="n"/>
      <c r="QCZ191" s="406" t="n"/>
      <c r="QDA191" s="406" t="n"/>
      <c r="QDB191" s="406" t="n"/>
      <c r="QDC191" s="406" t="n"/>
      <c r="QDD191" s="406" t="n"/>
      <c r="QDE191" s="406" t="n"/>
      <c r="QDF191" s="406" t="n"/>
      <c r="QDG191" s="406" t="n"/>
      <c r="QDH191" s="406" t="n"/>
      <c r="QDI191" s="406" t="n"/>
      <c r="QDJ191" s="406" t="n"/>
      <c r="QDK191" s="406" t="n"/>
      <c r="QDL191" s="406" t="n"/>
      <c r="QDM191" s="406" t="n"/>
      <c r="QDN191" s="406" t="n"/>
      <c r="QDO191" s="406" t="n"/>
      <c r="QDP191" s="406" t="n"/>
      <c r="QDQ191" s="406" t="n"/>
      <c r="QDR191" s="406" t="n"/>
      <c r="QDS191" s="406" t="n"/>
      <c r="QDT191" s="406" t="n"/>
      <c r="QDU191" s="406" t="n"/>
      <c r="QDV191" s="406" t="n"/>
      <c r="QDW191" s="406" t="n"/>
      <c r="QDX191" s="406" t="n"/>
      <c r="QDY191" s="406" t="n"/>
      <c r="QDZ191" s="406" t="n"/>
      <c r="QEA191" s="406" t="n"/>
      <c r="QEB191" s="406" t="n"/>
      <c r="QEC191" s="406" t="n"/>
      <c r="QED191" s="406" t="n"/>
      <c r="QEE191" s="406" t="n"/>
      <c r="QEF191" s="406" t="n"/>
      <c r="QEG191" s="406" t="n"/>
      <c r="QEH191" s="406" t="n"/>
      <c r="QEI191" s="406" t="n"/>
      <c r="QEJ191" s="406" t="n"/>
      <c r="QEK191" s="406" t="n"/>
      <c r="QEL191" s="406" t="n"/>
      <c r="QEM191" s="406" t="n"/>
      <c r="QEN191" s="406" t="n"/>
      <c r="QEO191" s="406" t="n"/>
      <c r="QEP191" s="406" t="n"/>
      <c r="QEQ191" s="406" t="n"/>
      <c r="QER191" s="406" t="n"/>
      <c r="QES191" s="406" t="n"/>
      <c r="QET191" s="406" t="n"/>
      <c r="QEU191" s="406" t="n"/>
      <c r="QEV191" s="406" t="n"/>
      <c r="QEW191" s="406" t="n"/>
      <c r="QEX191" s="406" t="n"/>
      <c r="QEY191" s="406" t="n"/>
      <c r="QEZ191" s="406" t="n"/>
      <c r="QFA191" s="406" t="n"/>
      <c r="QFB191" s="406" t="n"/>
      <c r="QFC191" s="406" t="n"/>
      <c r="QFD191" s="406" t="n"/>
      <c r="QFE191" s="406" t="n"/>
      <c r="QFF191" s="406" t="n"/>
      <c r="QFG191" s="406" t="n"/>
      <c r="QFH191" s="406" t="n"/>
      <c r="QFI191" s="406" t="n"/>
      <c r="QFJ191" s="406" t="n"/>
      <c r="QFK191" s="406" t="n"/>
      <c r="QFL191" s="406" t="n"/>
      <c r="QFM191" s="406" t="n"/>
      <c r="QFN191" s="406" t="n"/>
      <c r="QFO191" s="406" t="n"/>
      <c r="QFP191" s="406" t="n"/>
      <c r="QFQ191" s="406" t="n"/>
      <c r="QFR191" s="406" t="n"/>
      <c r="QFS191" s="406" t="n"/>
      <c r="QFT191" s="406" t="n"/>
      <c r="QFU191" s="406" t="n"/>
      <c r="QFV191" s="406" t="n"/>
      <c r="QFW191" s="406" t="n"/>
      <c r="QFX191" s="406" t="n"/>
      <c r="QFY191" s="406" t="n"/>
      <c r="QFZ191" s="406" t="n"/>
      <c r="QGA191" s="406" t="n"/>
      <c r="QGB191" s="406" t="n"/>
      <c r="QGC191" s="406" t="n"/>
      <c r="QGD191" s="406" t="n"/>
      <c r="QGE191" s="406" t="n"/>
      <c r="QGF191" s="406" t="n"/>
      <c r="QGG191" s="406" t="n"/>
      <c r="QGH191" s="406" t="n"/>
      <c r="QGI191" s="406" t="n"/>
      <c r="QGJ191" s="406" t="n"/>
      <c r="QGK191" s="406" t="n"/>
      <c r="QGL191" s="406" t="n"/>
      <c r="QGM191" s="406" t="n"/>
      <c r="QGN191" s="406" t="n"/>
      <c r="QGO191" s="406" t="n"/>
      <c r="QGP191" s="406" t="n"/>
      <c r="QGQ191" s="406" t="n"/>
      <c r="QGR191" s="406" t="n"/>
      <c r="QGS191" s="406" t="n"/>
      <c r="QGT191" s="406" t="n"/>
      <c r="QGU191" s="406" t="n"/>
      <c r="QGV191" s="406" t="n"/>
      <c r="QGW191" s="406" t="n"/>
      <c r="QGX191" s="406" t="n"/>
      <c r="QGY191" s="406" t="n"/>
      <c r="QGZ191" s="406" t="n"/>
      <c r="QHA191" s="406" t="n"/>
      <c r="QHB191" s="406" t="n"/>
      <c r="QHC191" s="406" t="n"/>
      <c r="QHD191" s="406" t="n"/>
      <c r="QHE191" s="406" t="n"/>
      <c r="QHF191" s="406" t="n"/>
      <c r="QHG191" s="406" t="n"/>
      <c r="QHH191" s="406" t="n"/>
      <c r="QHI191" s="406" t="n"/>
      <c r="QHJ191" s="406" t="n"/>
      <c r="QHK191" s="406" t="n"/>
      <c r="QHL191" s="406" t="n"/>
      <c r="QHM191" s="406" t="n"/>
      <c r="QHN191" s="406" t="n"/>
      <c r="QHO191" s="406" t="n"/>
      <c r="QHP191" s="406" t="n"/>
      <c r="QHQ191" s="406" t="n"/>
      <c r="QHR191" s="406" t="n"/>
      <c r="QHS191" s="406" t="n"/>
      <c r="QHT191" s="406" t="n"/>
      <c r="QHU191" s="406" t="n"/>
      <c r="QHV191" s="406" t="n"/>
      <c r="QHW191" s="406" t="n"/>
      <c r="QHX191" s="406" t="n"/>
      <c r="QHY191" s="406" t="n"/>
      <c r="QHZ191" s="406" t="n"/>
      <c r="QIA191" s="406" t="n"/>
      <c r="QIB191" s="406" t="n"/>
      <c r="QIC191" s="406" t="n"/>
      <c r="QID191" s="406" t="n"/>
      <c r="QIE191" s="406" t="n"/>
      <c r="QIF191" s="406" t="n"/>
      <c r="QIG191" s="406" t="n"/>
      <c r="QIH191" s="406" t="n"/>
      <c r="QII191" s="406" t="n"/>
      <c r="QIJ191" s="406" t="n"/>
      <c r="QIK191" s="406" t="n"/>
      <c r="QIL191" s="406" t="n"/>
      <c r="QIM191" s="406" t="n"/>
      <c r="QIN191" s="406" t="n"/>
      <c r="QIO191" s="406" t="n"/>
      <c r="QIP191" s="406" t="n"/>
      <c r="QIQ191" s="406" t="n"/>
      <c r="QIR191" s="406" t="n"/>
      <c r="QIS191" s="406" t="n"/>
      <c r="QIT191" s="406" t="n"/>
      <c r="QIU191" s="406" t="n"/>
      <c r="QIV191" s="406" t="n"/>
      <c r="QIW191" s="406" t="n"/>
      <c r="QIX191" s="406" t="n"/>
      <c r="QIY191" s="406" t="n"/>
      <c r="QIZ191" s="406" t="n"/>
      <c r="QJA191" s="406" t="n"/>
      <c r="QJB191" s="406" t="n"/>
      <c r="QJC191" s="406" t="n"/>
      <c r="QJD191" s="406" t="n"/>
      <c r="QJE191" s="406" t="n"/>
      <c r="QJF191" s="406" t="n"/>
      <c r="QJG191" s="406" t="n"/>
      <c r="QJH191" s="406" t="n"/>
      <c r="QJI191" s="406" t="n"/>
      <c r="QJJ191" s="406" t="n"/>
      <c r="QJK191" s="406" t="n"/>
      <c r="QJL191" s="406" t="n"/>
      <c r="QJM191" s="406" t="n"/>
      <c r="QJN191" s="406" t="n"/>
      <c r="QJO191" s="406" t="n"/>
      <c r="QJP191" s="406" t="n"/>
      <c r="QJQ191" s="406" t="n"/>
      <c r="QJR191" s="406" t="n"/>
      <c r="QJS191" s="406" t="n"/>
      <c r="QJT191" s="406" t="n"/>
      <c r="QJU191" s="406" t="n"/>
      <c r="QJV191" s="406" t="n"/>
      <c r="QJW191" s="406" t="n"/>
      <c r="QJX191" s="406" t="n"/>
      <c r="QJY191" s="406" t="n"/>
      <c r="QJZ191" s="406" t="n"/>
      <c r="QKA191" s="406" t="n"/>
      <c r="QKB191" s="406" t="n"/>
      <c r="QKC191" s="406" t="n"/>
      <c r="QKD191" s="406" t="n"/>
      <c r="QKE191" s="406" t="n"/>
      <c r="QKF191" s="406" t="n"/>
      <c r="QKG191" s="406" t="n"/>
      <c r="QKH191" s="406" t="n"/>
      <c r="QKI191" s="406" t="n"/>
      <c r="QKJ191" s="406" t="n"/>
      <c r="QKK191" s="406" t="n"/>
      <c r="QKL191" s="406" t="n"/>
      <c r="QKM191" s="406" t="n"/>
      <c r="QKN191" s="406" t="n"/>
      <c r="QKO191" s="406" t="n"/>
      <c r="QKP191" s="406" t="n"/>
      <c r="QKQ191" s="406" t="n"/>
      <c r="QKR191" s="406" t="n"/>
      <c r="QKS191" s="406" t="n"/>
      <c r="QKT191" s="406" t="n"/>
      <c r="QKU191" s="406" t="n"/>
      <c r="QKV191" s="406" t="n"/>
      <c r="QKW191" s="406" t="n"/>
      <c r="QKX191" s="406" t="n"/>
      <c r="QKY191" s="406" t="n"/>
      <c r="QKZ191" s="406" t="n"/>
      <c r="QLA191" s="406" t="n"/>
      <c r="QLB191" s="406" t="n"/>
      <c r="QLC191" s="406" t="n"/>
      <c r="QLD191" s="406" t="n"/>
      <c r="QLE191" s="406" t="n"/>
      <c r="QLF191" s="406" t="n"/>
      <c r="QLG191" s="406" t="n"/>
      <c r="QLH191" s="406" t="n"/>
      <c r="QLI191" s="406" t="n"/>
      <c r="QLJ191" s="406" t="n"/>
      <c r="QLK191" s="406" t="n"/>
      <c r="QLL191" s="406" t="n"/>
      <c r="QLM191" s="406" t="n"/>
      <c r="QLN191" s="406" t="n"/>
      <c r="QLO191" s="406" t="n"/>
      <c r="QLP191" s="406" t="n"/>
      <c r="QLQ191" s="406" t="n"/>
      <c r="QLR191" s="406" t="n"/>
      <c r="QLS191" s="406" t="n"/>
      <c r="QLT191" s="406" t="n"/>
      <c r="QLU191" s="406" t="n"/>
      <c r="QLV191" s="406" t="n"/>
      <c r="QLW191" s="406" t="n"/>
      <c r="QLX191" s="406" t="n"/>
      <c r="QLY191" s="406" t="n"/>
      <c r="QLZ191" s="406" t="n"/>
      <c r="QMA191" s="406" t="n"/>
      <c r="QMB191" s="406" t="n"/>
      <c r="QMC191" s="406" t="n"/>
      <c r="QMD191" s="406" t="n"/>
      <c r="QME191" s="406" t="n"/>
      <c r="QMF191" s="406" t="n"/>
      <c r="QMG191" s="406" t="n"/>
      <c r="QMH191" s="406" t="n"/>
      <c r="QMI191" s="406" t="n"/>
      <c r="QMJ191" s="406" t="n"/>
      <c r="QMK191" s="406" t="n"/>
      <c r="QML191" s="406" t="n"/>
      <c r="QMM191" s="406" t="n"/>
      <c r="QMN191" s="406" t="n"/>
      <c r="QMO191" s="406" t="n"/>
      <c r="QMP191" s="406" t="n"/>
      <c r="QMQ191" s="406" t="n"/>
      <c r="QMR191" s="406" t="n"/>
      <c r="QMS191" s="406" t="n"/>
      <c r="QMT191" s="406" t="n"/>
      <c r="QMU191" s="406" t="n"/>
      <c r="QMV191" s="406" t="n"/>
      <c r="QMW191" s="406" t="n"/>
      <c r="QMX191" s="406" t="n"/>
      <c r="QMY191" s="406" t="n"/>
      <c r="QMZ191" s="406" t="n"/>
      <c r="QNA191" s="406" t="n"/>
      <c r="QNB191" s="406" t="n"/>
      <c r="QNC191" s="406" t="n"/>
      <c r="QND191" s="406" t="n"/>
      <c r="QNE191" s="406" t="n"/>
      <c r="QNF191" s="406" t="n"/>
      <c r="QNG191" s="406" t="n"/>
      <c r="QNH191" s="406" t="n"/>
      <c r="QNI191" s="406" t="n"/>
      <c r="QNJ191" s="406" t="n"/>
      <c r="QNK191" s="406" t="n"/>
      <c r="QNL191" s="406" t="n"/>
      <c r="QNM191" s="406" t="n"/>
      <c r="QNN191" s="406" t="n"/>
      <c r="QNO191" s="406" t="n"/>
      <c r="QNP191" s="406" t="n"/>
      <c r="QNQ191" s="406" t="n"/>
      <c r="QNR191" s="406" t="n"/>
      <c r="QNS191" s="406" t="n"/>
      <c r="QNT191" s="406" t="n"/>
      <c r="QNU191" s="406" t="n"/>
      <c r="QNV191" s="406" t="n"/>
      <c r="QNW191" s="406" t="n"/>
      <c r="QNX191" s="406" t="n"/>
      <c r="QNY191" s="406" t="n"/>
      <c r="QNZ191" s="406" t="n"/>
      <c r="QOA191" s="406" t="n"/>
      <c r="QOB191" s="406" t="n"/>
      <c r="QOC191" s="406" t="n"/>
      <c r="QOD191" s="406" t="n"/>
      <c r="QOE191" s="406" t="n"/>
      <c r="QOF191" s="406" t="n"/>
      <c r="QOG191" s="406" t="n"/>
      <c r="QOH191" s="406" t="n"/>
      <c r="QOI191" s="406" t="n"/>
      <c r="QOJ191" s="406" t="n"/>
      <c r="QOK191" s="406" t="n"/>
      <c r="QOL191" s="406" t="n"/>
      <c r="QOM191" s="406" t="n"/>
      <c r="QON191" s="406" t="n"/>
      <c r="QOO191" s="406" t="n"/>
      <c r="QOP191" s="406" t="n"/>
      <c r="QOQ191" s="406" t="n"/>
      <c r="QOR191" s="406" t="n"/>
      <c r="QOS191" s="406" t="n"/>
      <c r="QOT191" s="406" t="n"/>
      <c r="QOU191" s="406" t="n"/>
      <c r="QOV191" s="406" t="n"/>
      <c r="QOW191" s="406" t="n"/>
      <c r="QOX191" s="406" t="n"/>
      <c r="QOY191" s="406" t="n"/>
      <c r="QOZ191" s="406" t="n"/>
      <c r="QPA191" s="406" t="n"/>
      <c r="QPB191" s="406" t="n"/>
      <c r="QPC191" s="406" t="n"/>
      <c r="QPD191" s="406" t="n"/>
      <c r="QPE191" s="406" t="n"/>
      <c r="QPF191" s="406" t="n"/>
      <c r="QPG191" s="406" t="n"/>
      <c r="QPH191" s="406" t="n"/>
      <c r="QPI191" s="406" t="n"/>
      <c r="QPJ191" s="406" t="n"/>
      <c r="QPK191" s="406" t="n"/>
      <c r="QPL191" s="406" t="n"/>
      <c r="QPM191" s="406" t="n"/>
      <c r="QPN191" s="406" t="n"/>
      <c r="QPO191" s="406" t="n"/>
      <c r="QPP191" s="406" t="n"/>
      <c r="QPQ191" s="406" t="n"/>
      <c r="QPR191" s="406" t="n"/>
      <c r="QPS191" s="406" t="n"/>
      <c r="QPT191" s="406" t="n"/>
      <c r="QPU191" s="406" t="n"/>
      <c r="QPV191" s="406" t="n"/>
      <c r="QPW191" s="406" t="n"/>
      <c r="QPX191" s="406" t="n"/>
      <c r="QPY191" s="406" t="n"/>
      <c r="QPZ191" s="406" t="n"/>
      <c r="QQA191" s="406" t="n"/>
      <c r="QQB191" s="406" t="n"/>
      <c r="QQC191" s="406" t="n"/>
      <c r="QQD191" s="406" t="n"/>
      <c r="QQE191" s="406" t="n"/>
      <c r="QQF191" s="406" t="n"/>
      <c r="QQG191" s="406" t="n"/>
      <c r="QQH191" s="406" t="n"/>
      <c r="QQI191" s="406" t="n"/>
      <c r="QQJ191" s="406" t="n"/>
      <c r="QQK191" s="406" t="n"/>
      <c r="QQL191" s="406" t="n"/>
      <c r="QQM191" s="406" t="n"/>
      <c r="QQN191" s="406" t="n"/>
      <c r="QQO191" s="406" t="n"/>
      <c r="QQP191" s="406" t="n"/>
      <c r="QQQ191" s="406" t="n"/>
      <c r="QQR191" s="406" t="n"/>
      <c r="QQS191" s="406" t="n"/>
      <c r="QQT191" s="406" t="n"/>
      <c r="QQU191" s="406" t="n"/>
      <c r="QQV191" s="406" t="n"/>
      <c r="QQW191" s="406" t="n"/>
      <c r="QQX191" s="406" t="n"/>
      <c r="QQY191" s="406" t="n"/>
      <c r="QQZ191" s="406" t="n"/>
      <c r="QRA191" s="406" t="n"/>
      <c r="QRB191" s="406" t="n"/>
      <c r="QRC191" s="406" t="n"/>
      <c r="QRD191" s="406" t="n"/>
      <c r="QRE191" s="406" t="n"/>
      <c r="QRF191" s="406" t="n"/>
      <c r="QRG191" s="406" t="n"/>
      <c r="QRH191" s="406" t="n"/>
      <c r="QRI191" s="406" t="n"/>
      <c r="QRJ191" s="406" t="n"/>
      <c r="QRK191" s="406" t="n"/>
      <c r="QRL191" s="406" t="n"/>
      <c r="QRM191" s="406" t="n"/>
      <c r="QRN191" s="406" t="n"/>
      <c r="QRO191" s="406" t="n"/>
      <c r="QRP191" s="406" t="n"/>
      <c r="QRQ191" s="406" t="n"/>
      <c r="QRR191" s="406" t="n"/>
      <c r="QRS191" s="406" t="n"/>
      <c r="QRT191" s="406" t="n"/>
      <c r="QRU191" s="406" t="n"/>
      <c r="QRV191" s="406" t="n"/>
      <c r="QRW191" s="406" t="n"/>
      <c r="QRX191" s="406" t="n"/>
      <c r="QRY191" s="406" t="n"/>
      <c r="QRZ191" s="406" t="n"/>
      <c r="QSA191" s="406" t="n"/>
      <c r="QSB191" s="406" t="n"/>
      <c r="QSC191" s="406" t="n"/>
      <c r="QSD191" s="406" t="n"/>
      <c r="QSE191" s="406" t="n"/>
      <c r="QSF191" s="406" t="n"/>
      <c r="QSG191" s="406" t="n"/>
      <c r="QSH191" s="406" t="n"/>
      <c r="QSI191" s="406" t="n"/>
      <c r="QSJ191" s="406" t="n"/>
      <c r="QSK191" s="406" t="n"/>
      <c r="QSL191" s="406" t="n"/>
      <c r="QSM191" s="406" t="n"/>
      <c r="QSN191" s="406" t="n"/>
      <c r="QSO191" s="406" t="n"/>
      <c r="QSP191" s="406" t="n"/>
      <c r="QSQ191" s="406" t="n"/>
      <c r="QSR191" s="406" t="n"/>
      <c r="QSS191" s="406" t="n"/>
      <c r="QST191" s="406" t="n"/>
      <c r="QSU191" s="406" t="n"/>
      <c r="QSV191" s="406" t="n"/>
      <c r="QSW191" s="406" t="n"/>
      <c r="QSX191" s="406" t="n"/>
      <c r="QSY191" s="406" t="n"/>
      <c r="QSZ191" s="406" t="n"/>
      <c r="QTA191" s="406" t="n"/>
      <c r="QTB191" s="406" t="n"/>
      <c r="QTC191" s="406" t="n"/>
      <c r="QTD191" s="406" t="n"/>
      <c r="QTE191" s="406" t="n"/>
      <c r="QTF191" s="406" t="n"/>
      <c r="QTG191" s="406" t="n"/>
      <c r="QTH191" s="406" t="n"/>
      <c r="QTI191" s="406" t="n"/>
      <c r="QTJ191" s="406" t="n"/>
      <c r="QTK191" s="406" t="n"/>
      <c r="QTL191" s="406" t="n"/>
      <c r="QTM191" s="406" t="n"/>
      <c r="QTN191" s="406" t="n"/>
      <c r="QTO191" s="406" t="n"/>
      <c r="QTP191" s="406" t="n"/>
      <c r="QTQ191" s="406" t="n"/>
      <c r="QTR191" s="406" t="n"/>
      <c r="QTS191" s="406" t="n"/>
      <c r="QTT191" s="406" t="n"/>
      <c r="QTU191" s="406" t="n"/>
      <c r="QTV191" s="406" t="n"/>
      <c r="QTW191" s="406" t="n"/>
      <c r="QTX191" s="406" t="n"/>
      <c r="QTY191" s="406" t="n"/>
      <c r="QTZ191" s="406" t="n"/>
      <c r="QUA191" s="406" t="n"/>
      <c r="QUB191" s="406" t="n"/>
      <c r="QUC191" s="406" t="n"/>
      <c r="QUD191" s="406" t="n"/>
      <c r="QUE191" s="406" t="n"/>
      <c r="QUF191" s="406" t="n"/>
      <c r="QUG191" s="406" t="n"/>
      <c r="QUH191" s="406" t="n"/>
      <c r="QUI191" s="406" t="n"/>
      <c r="QUJ191" s="406" t="n"/>
      <c r="QUK191" s="406" t="n"/>
      <c r="QUL191" s="406" t="n"/>
      <c r="QUM191" s="406" t="n"/>
      <c r="QUN191" s="406" t="n"/>
      <c r="QUO191" s="406" t="n"/>
      <c r="QUP191" s="406" t="n"/>
      <c r="QUQ191" s="406" t="n"/>
      <c r="QUR191" s="406" t="n"/>
      <c r="QUS191" s="406" t="n"/>
      <c r="QUT191" s="406" t="n"/>
      <c r="QUU191" s="406" t="n"/>
      <c r="QUV191" s="406" t="n"/>
      <c r="QUW191" s="406" t="n"/>
      <c r="QUX191" s="406" t="n"/>
      <c r="QUY191" s="406" t="n"/>
      <c r="QUZ191" s="406" t="n"/>
      <c r="QVA191" s="406" t="n"/>
      <c r="QVB191" s="406" t="n"/>
      <c r="QVC191" s="406" t="n"/>
      <c r="QVD191" s="406" t="n"/>
      <c r="QVE191" s="406" t="n"/>
      <c r="QVF191" s="406" t="n"/>
      <c r="QVG191" s="406" t="n"/>
      <c r="QVH191" s="406" t="n"/>
      <c r="QVI191" s="406" t="n"/>
      <c r="QVJ191" s="406" t="n"/>
      <c r="QVK191" s="406" t="n"/>
      <c r="QVL191" s="406" t="n"/>
      <c r="QVM191" s="406" t="n"/>
      <c r="QVN191" s="406" t="n"/>
      <c r="QVO191" s="406" t="n"/>
      <c r="QVP191" s="406" t="n"/>
      <c r="QVQ191" s="406" t="n"/>
      <c r="QVR191" s="406" t="n"/>
      <c r="QVS191" s="406" t="n"/>
      <c r="QVT191" s="406" t="n"/>
      <c r="QVU191" s="406" t="n"/>
      <c r="QVV191" s="406" t="n"/>
      <c r="QVW191" s="406" t="n"/>
      <c r="QVX191" s="406" t="n"/>
      <c r="QVY191" s="406" t="n"/>
      <c r="QVZ191" s="406" t="n"/>
      <c r="QWA191" s="406" t="n"/>
      <c r="QWB191" s="406" t="n"/>
      <c r="QWC191" s="406" t="n"/>
      <c r="QWD191" s="406" t="n"/>
      <c r="QWE191" s="406" t="n"/>
      <c r="QWF191" s="406" t="n"/>
      <c r="QWG191" s="406" t="n"/>
      <c r="QWH191" s="406" t="n"/>
      <c r="QWI191" s="406" t="n"/>
      <c r="QWJ191" s="406" t="n"/>
      <c r="QWK191" s="406" t="n"/>
      <c r="QWL191" s="406" t="n"/>
      <c r="QWM191" s="406" t="n"/>
      <c r="QWN191" s="406" t="n"/>
      <c r="QWO191" s="406" t="n"/>
      <c r="QWP191" s="406" t="n"/>
      <c r="QWQ191" s="406" t="n"/>
      <c r="QWR191" s="406" t="n"/>
      <c r="QWS191" s="406" t="n"/>
      <c r="QWT191" s="406" t="n"/>
      <c r="QWU191" s="406" t="n"/>
      <c r="QWV191" s="406" t="n"/>
      <c r="QWW191" s="406" t="n"/>
      <c r="QWX191" s="406" t="n"/>
      <c r="QWY191" s="406" t="n"/>
      <c r="QWZ191" s="406" t="n"/>
      <c r="QXA191" s="406" t="n"/>
      <c r="QXB191" s="406" t="n"/>
      <c r="QXC191" s="406" t="n"/>
      <c r="QXD191" s="406" t="n"/>
      <c r="QXE191" s="406" t="n"/>
      <c r="QXF191" s="406" t="n"/>
      <c r="QXG191" s="406" t="n"/>
      <c r="QXH191" s="406" t="n"/>
      <c r="QXI191" s="406" t="n"/>
      <c r="QXJ191" s="406" t="n"/>
      <c r="QXK191" s="406" t="n"/>
      <c r="QXL191" s="406" t="n"/>
      <c r="QXM191" s="406" t="n"/>
      <c r="QXN191" s="406" t="n"/>
      <c r="QXO191" s="406" t="n"/>
      <c r="QXP191" s="406" t="n"/>
      <c r="QXQ191" s="406" t="n"/>
      <c r="QXR191" s="406" t="n"/>
      <c r="QXS191" s="406" t="n"/>
      <c r="QXT191" s="406" t="n"/>
      <c r="QXU191" s="406" t="n"/>
      <c r="QXV191" s="406" t="n"/>
      <c r="QXW191" s="406" t="n"/>
      <c r="QXX191" s="406" t="n"/>
      <c r="QXY191" s="406" t="n"/>
      <c r="QXZ191" s="406" t="n"/>
      <c r="QYA191" s="406" t="n"/>
      <c r="QYB191" s="406" t="n"/>
      <c r="QYC191" s="406" t="n"/>
      <c r="QYD191" s="406" t="n"/>
      <c r="QYE191" s="406" t="n"/>
      <c r="QYF191" s="406" t="n"/>
      <c r="QYG191" s="406" t="n"/>
      <c r="QYH191" s="406" t="n"/>
      <c r="QYI191" s="406" t="n"/>
      <c r="QYJ191" s="406" t="n"/>
      <c r="QYK191" s="406" t="n"/>
      <c r="QYL191" s="406" t="n"/>
      <c r="QYM191" s="406" t="n"/>
      <c r="QYN191" s="406" t="n"/>
      <c r="QYO191" s="406" t="n"/>
      <c r="QYP191" s="406" t="n"/>
      <c r="QYQ191" s="406" t="n"/>
      <c r="QYR191" s="406" t="n"/>
      <c r="QYS191" s="406" t="n"/>
      <c r="QYT191" s="406" t="n"/>
      <c r="QYU191" s="406" t="n"/>
      <c r="QYV191" s="406" t="n"/>
      <c r="QYW191" s="406" t="n"/>
      <c r="QYX191" s="406" t="n"/>
      <c r="QYY191" s="406" t="n"/>
      <c r="QYZ191" s="406" t="n"/>
      <c r="QZA191" s="406" t="n"/>
      <c r="QZB191" s="406" t="n"/>
      <c r="QZC191" s="406" t="n"/>
      <c r="QZD191" s="406" t="n"/>
      <c r="QZE191" s="406" t="n"/>
      <c r="QZF191" s="406" t="n"/>
      <c r="QZG191" s="406" t="n"/>
      <c r="QZH191" s="406" t="n"/>
      <c r="QZI191" s="406" t="n"/>
      <c r="QZJ191" s="406" t="n"/>
      <c r="QZK191" s="406" t="n"/>
      <c r="QZL191" s="406" t="n"/>
      <c r="QZM191" s="406" t="n"/>
      <c r="QZN191" s="406" t="n"/>
      <c r="QZO191" s="406" t="n"/>
      <c r="QZP191" s="406" t="n"/>
      <c r="QZQ191" s="406" t="n"/>
      <c r="QZR191" s="406" t="n"/>
      <c r="QZS191" s="406" t="n"/>
      <c r="QZT191" s="406" t="n"/>
      <c r="QZU191" s="406" t="n"/>
      <c r="QZV191" s="406" t="n"/>
      <c r="QZW191" s="406" t="n"/>
      <c r="QZX191" s="406" t="n"/>
      <c r="QZY191" s="406" t="n"/>
      <c r="QZZ191" s="406" t="n"/>
      <c r="RAA191" s="406" t="n"/>
      <c r="RAB191" s="406" t="n"/>
      <c r="RAC191" s="406" t="n"/>
      <c r="RAD191" s="406" t="n"/>
      <c r="RAE191" s="406" t="n"/>
      <c r="RAF191" s="406" t="n"/>
      <c r="RAG191" s="406" t="n"/>
      <c r="RAH191" s="406" t="n"/>
      <c r="RAI191" s="406" t="n"/>
      <c r="RAJ191" s="406" t="n"/>
      <c r="RAK191" s="406" t="n"/>
      <c r="RAL191" s="406" t="n"/>
      <c r="RAM191" s="406" t="n"/>
      <c r="RAN191" s="406" t="n"/>
      <c r="RAO191" s="406" t="n"/>
      <c r="RAP191" s="406" t="n"/>
      <c r="RAQ191" s="406" t="n"/>
      <c r="RAR191" s="406" t="n"/>
      <c r="RAS191" s="406" t="n"/>
      <c r="RAT191" s="406" t="n"/>
      <c r="RAU191" s="406" t="n"/>
      <c r="RAV191" s="406" t="n"/>
      <c r="RAW191" s="406" t="n"/>
      <c r="RAX191" s="406" t="n"/>
      <c r="RAY191" s="406" t="n"/>
      <c r="RAZ191" s="406" t="n"/>
      <c r="RBA191" s="406" t="n"/>
      <c r="RBB191" s="406" t="n"/>
      <c r="RBC191" s="406" t="n"/>
      <c r="RBD191" s="406" t="n"/>
      <c r="RBE191" s="406" t="n"/>
      <c r="RBF191" s="406" t="n"/>
      <c r="RBG191" s="406" t="n"/>
      <c r="RBH191" s="406" t="n"/>
      <c r="RBI191" s="406" t="n"/>
      <c r="RBJ191" s="406" t="n"/>
      <c r="RBK191" s="406" t="n"/>
      <c r="RBL191" s="406" t="n"/>
      <c r="RBM191" s="406" t="n"/>
      <c r="RBN191" s="406" t="n"/>
      <c r="RBO191" s="406" t="n"/>
      <c r="RBP191" s="406" t="n"/>
      <c r="RBQ191" s="406" t="n"/>
      <c r="RBR191" s="406" t="n"/>
      <c r="RBS191" s="406" t="n"/>
      <c r="RBT191" s="406" t="n"/>
      <c r="RBU191" s="406" t="n"/>
      <c r="RBV191" s="406" t="n"/>
      <c r="RBW191" s="406" t="n"/>
      <c r="RBX191" s="406" t="n"/>
      <c r="RBY191" s="406" t="n"/>
      <c r="RBZ191" s="406" t="n"/>
      <c r="RCA191" s="406" t="n"/>
      <c r="RCB191" s="406" t="n"/>
      <c r="RCC191" s="406" t="n"/>
      <c r="RCD191" s="406" t="n"/>
      <c r="RCE191" s="406" t="n"/>
      <c r="RCF191" s="406" t="n"/>
      <c r="RCG191" s="406" t="n"/>
      <c r="RCH191" s="406" t="n"/>
      <c r="RCI191" s="406" t="n"/>
      <c r="RCJ191" s="406" t="n"/>
      <c r="RCK191" s="406" t="n"/>
      <c r="RCL191" s="406" t="n"/>
      <c r="RCM191" s="406" t="n"/>
      <c r="RCN191" s="406" t="n"/>
      <c r="RCO191" s="406" t="n"/>
      <c r="RCP191" s="406" t="n"/>
      <c r="RCQ191" s="406" t="n"/>
      <c r="RCR191" s="406" t="n"/>
      <c r="RCS191" s="406" t="n"/>
      <c r="RCT191" s="406" t="n"/>
      <c r="RCU191" s="406" t="n"/>
      <c r="RCV191" s="406" t="n"/>
      <c r="RCW191" s="406" t="n"/>
      <c r="RCX191" s="406" t="n"/>
      <c r="RCY191" s="406" t="n"/>
      <c r="RCZ191" s="406" t="n"/>
      <c r="RDA191" s="406" t="n"/>
      <c r="RDB191" s="406" t="n"/>
      <c r="RDC191" s="406" t="n"/>
      <c r="RDD191" s="406" t="n"/>
      <c r="RDE191" s="406" t="n"/>
      <c r="RDF191" s="406" t="n"/>
      <c r="RDG191" s="406" t="n"/>
      <c r="RDH191" s="406" t="n"/>
      <c r="RDI191" s="406" t="n"/>
      <c r="RDJ191" s="406" t="n"/>
      <c r="RDK191" s="406" t="n"/>
      <c r="RDL191" s="406" t="n"/>
      <c r="RDM191" s="406" t="n"/>
      <c r="RDN191" s="406" t="n"/>
      <c r="RDO191" s="406" t="n"/>
      <c r="RDP191" s="406" t="n"/>
      <c r="RDQ191" s="406" t="n"/>
      <c r="RDR191" s="406" t="n"/>
      <c r="RDS191" s="406" t="n"/>
      <c r="RDT191" s="406" t="n"/>
      <c r="RDU191" s="406" t="n"/>
      <c r="RDV191" s="406" t="n"/>
      <c r="RDW191" s="406" t="n"/>
      <c r="RDX191" s="406" t="n"/>
      <c r="RDY191" s="406" t="n"/>
      <c r="RDZ191" s="406" t="n"/>
      <c r="REA191" s="406" t="n"/>
      <c r="REB191" s="406" t="n"/>
      <c r="REC191" s="406" t="n"/>
      <c r="RED191" s="406" t="n"/>
      <c r="REE191" s="406" t="n"/>
      <c r="REF191" s="406" t="n"/>
      <c r="REG191" s="406" t="n"/>
      <c r="REH191" s="406" t="n"/>
      <c r="REI191" s="406" t="n"/>
      <c r="REJ191" s="406" t="n"/>
      <c r="REK191" s="406" t="n"/>
      <c r="REL191" s="406" t="n"/>
      <c r="REM191" s="406" t="n"/>
      <c r="REN191" s="406" t="n"/>
      <c r="REO191" s="406" t="n"/>
      <c r="REP191" s="406" t="n"/>
      <c r="REQ191" s="406" t="n"/>
      <c r="RER191" s="406" t="n"/>
      <c r="RES191" s="406" t="n"/>
      <c r="RET191" s="406" t="n"/>
      <c r="REU191" s="406" t="n"/>
      <c r="REV191" s="406" t="n"/>
      <c r="REW191" s="406" t="n"/>
      <c r="REX191" s="406" t="n"/>
      <c r="REY191" s="406" t="n"/>
      <c r="REZ191" s="406" t="n"/>
      <c r="RFA191" s="406" t="n"/>
      <c r="RFB191" s="406" t="n"/>
      <c r="RFC191" s="406" t="n"/>
      <c r="RFD191" s="406" t="n"/>
      <c r="RFE191" s="406" t="n"/>
      <c r="RFF191" s="406" t="n"/>
      <c r="RFG191" s="406" t="n"/>
      <c r="RFH191" s="406" t="n"/>
      <c r="RFI191" s="406" t="n"/>
      <c r="RFJ191" s="406" t="n"/>
      <c r="RFK191" s="406" t="n"/>
      <c r="RFL191" s="406" t="n"/>
      <c r="RFM191" s="406" t="n"/>
      <c r="RFN191" s="406" t="n"/>
      <c r="RFO191" s="406" t="n"/>
      <c r="RFP191" s="406" t="n"/>
      <c r="RFQ191" s="406" t="n"/>
      <c r="RFR191" s="406" t="n"/>
      <c r="RFS191" s="406" t="n"/>
      <c r="RFT191" s="406" t="n"/>
      <c r="RFU191" s="406" t="n"/>
      <c r="RFV191" s="406" t="n"/>
      <c r="RFW191" s="406" t="n"/>
      <c r="RFX191" s="406" t="n"/>
      <c r="RFY191" s="406" t="n"/>
      <c r="RFZ191" s="406" t="n"/>
      <c r="RGA191" s="406" t="n"/>
      <c r="RGB191" s="406" t="n"/>
      <c r="RGC191" s="406" t="n"/>
      <c r="RGD191" s="406" t="n"/>
      <c r="RGE191" s="406" t="n"/>
      <c r="RGF191" s="406" t="n"/>
      <c r="RGG191" s="406" t="n"/>
      <c r="RGH191" s="406" t="n"/>
      <c r="RGI191" s="406" t="n"/>
      <c r="RGJ191" s="406" t="n"/>
      <c r="RGK191" s="406" t="n"/>
      <c r="RGL191" s="406" t="n"/>
      <c r="RGM191" s="406" t="n"/>
      <c r="RGN191" s="406" t="n"/>
      <c r="RGO191" s="406" t="n"/>
      <c r="RGP191" s="406" t="n"/>
      <c r="RGQ191" s="406" t="n"/>
      <c r="RGR191" s="406" t="n"/>
      <c r="RGS191" s="406" t="n"/>
      <c r="RGT191" s="406" t="n"/>
      <c r="RGU191" s="406" t="n"/>
      <c r="RGV191" s="406" t="n"/>
      <c r="RGW191" s="406" t="n"/>
      <c r="RGX191" s="406" t="n"/>
      <c r="RGY191" s="406" t="n"/>
      <c r="RGZ191" s="406" t="n"/>
      <c r="RHA191" s="406" t="n"/>
      <c r="RHB191" s="406" t="n"/>
      <c r="RHC191" s="406" t="n"/>
      <c r="RHD191" s="406" t="n"/>
      <c r="RHE191" s="406" t="n"/>
      <c r="RHF191" s="406" t="n"/>
      <c r="RHG191" s="406" t="n"/>
      <c r="RHH191" s="406" t="n"/>
      <c r="RHI191" s="406" t="n"/>
      <c r="RHJ191" s="406" t="n"/>
      <c r="RHK191" s="406" t="n"/>
      <c r="RHL191" s="406" t="n"/>
      <c r="RHM191" s="406" t="n"/>
      <c r="RHN191" s="406" t="n"/>
      <c r="RHO191" s="406" t="n"/>
      <c r="RHP191" s="406" t="n"/>
      <c r="RHQ191" s="406" t="n"/>
      <c r="RHR191" s="406" t="n"/>
      <c r="RHS191" s="406" t="n"/>
      <c r="RHT191" s="406" t="n"/>
      <c r="RHU191" s="406" t="n"/>
      <c r="RHV191" s="406" t="n"/>
      <c r="RHW191" s="406" t="n"/>
      <c r="RHX191" s="406" t="n"/>
      <c r="RHY191" s="406" t="n"/>
      <c r="RHZ191" s="406" t="n"/>
      <c r="RIA191" s="406" t="n"/>
      <c r="RIB191" s="406" t="n"/>
      <c r="RIC191" s="406" t="n"/>
      <c r="RID191" s="406" t="n"/>
      <c r="RIE191" s="406" t="n"/>
      <c r="RIF191" s="406" t="n"/>
      <c r="RIG191" s="406" t="n"/>
      <c r="RIH191" s="406" t="n"/>
      <c r="RII191" s="406" t="n"/>
      <c r="RIJ191" s="406" t="n"/>
      <c r="RIK191" s="406" t="n"/>
      <c r="RIL191" s="406" t="n"/>
      <c r="RIM191" s="406" t="n"/>
      <c r="RIN191" s="406" t="n"/>
      <c r="RIO191" s="406" t="n"/>
      <c r="RIP191" s="406" t="n"/>
      <c r="RIQ191" s="406" t="n"/>
      <c r="RIR191" s="406" t="n"/>
      <c r="RIS191" s="406" t="n"/>
      <c r="RIT191" s="406" t="n"/>
      <c r="RIU191" s="406" t="n"/>
      <c r="RIV191" s="406" t="n"/>
      <c r="RIW191" s="406" t="n"/>
      <c r="RIX191" s="406" t="n"/>
      <c r="RIY191" s="406" t="n"/>
      <c r="RIZ191" s="406" t="n"/>
      <c r="RJA191" s="406" t="n"/>
      <c r="RJB191" s="406" t="n"/>
      <c r="RJC191" s="406" t="n"/>
      <c r="RJD191" s="406" t="n"/>
      <c r="RJE191" s="406" t="n"/>
      <c r="RJF191" s="406" t="n"/>
      <c r="RJG191" s="406" t="n"/>
      <c r="RJH191" s="406" t="n"/>
      <c r="RJI191" s="406" t="n"/>
      <c r="RJJ191" s="406" t="n"/>
      <c r="RJK191" s="406" t="n"/>
      <c r="RJL191" s="406" t="n"/>
      <c r="RJM191" s="406" t="n"/>
      <c r="RJN191" s="406" t="n"/>
      <c r="RJO191" s="406" t="n"/>
      <c r="RJP191" s="406" t="n"/>
      <c r="RJQ191" s="406" t="n"/>
      <c r="RJR191" s="406" t="n"/>
      <c r="RJS191" s="406" t="n"/>
      <c r="RJT191" s="406" t="n"/>
      <c r="RJU191" s="406" t="n"/>
      <c r="RJV191" s="406" t="n"/>
      <c r="RJW191" s="406" t="n"/>
      <c r="RJX191" s="406" t="n"/>
      <c r="RJY191" s="406" t="n"/>
      <c r="RJZ191" s="406" t="n"/>
      <c r="RKA191" s="406" t="n"/>
      <c r="RKB191" s="406" t="n"/>
      <c r="RKC191" s="406" t="n"/>
      <c r="RKD191" s="406" t="n"/>
      <c r="RKE191" s="406" t="n"/>
      <c r="RKF191" s="406" t="n"/>
      <c r="RKG191" s="406" t="n"/>
      <c r="RKH191" s="406" t="n"/>
      <c r="RKI191" s="406" t="n"/>
      <c r="RKJ191" s="406" t="n"/>
      <c r="RKK191" s="406" t="n"/>
      <c r="RKL191" s="406" t="n"/>
      <c r="RKM191" s="406" t="n"/>
      <c r="RKN191" s="406" t="n"/>
      <c r="RKO191" s="406" t="n"/>
      <c r="RKP191" s="406" t="n"/>
      <c r="RKQ191" s="406" t="n"/>
      <c r="RKR191" s="406" t="n"/>
      <c r="RKS191" s="406" t="n"/>
      <c r="RKT191" s="406" t="n"/>
      <c r="RKU191" s="406" t="n"/>
      <c r="RKV191" s="406" t="n"/>
      <c r="RKW191" s="406" t="n"/>
      <c r="RKX191" s="406" t="n"/>
      <c r="RKY191" s="406" t="n"/>
      <c r="RKZ191" s="406" t="n"/>
      <c r="RLA191" s="406" t="n"/>
      <c r="RLB191" s="406" t="n"/>
      <c r="RLC191" s="406" t="n"/>
      <c r="RLD191" s="406" t="n"/>
      <c r="RLE191" s="406" t="n"/>
      <c r="RLF191" s="406" t="n"/>
      <c r="RLG191" s="406" t="n"/>
      <c r="RLH191" s="406" t="n"/>
      <c r="RLI191" s="406" t="n"/>
      <c r="RLJ191" s="406" t="n"/>
      <c r="RLK191" s="406" t="n"/>
      <c r="RLL191" s="406" t="n"/>
      <c r="RLM191" s="406" t="n"/>
      <c r="RLN191" s="406" t="n"/>
      <c r="RLO191" s="406" t="n"/>
      <c r="RLP191" s="406" t="n"/>
      <c r="RLQ191" s="406" t="n"/>
      <c r="RLR191" s="406" t="n"/>
      <c r="RLS191" s="406" t="n"/>
      <c r="RLT191" s="406" t="n"/>
      <c r="RLU191" s="406" t="n"/>
      <c r="RLV191" s="406" t="n"/>
      <c r="RLW191" s="406" t="n"/>
      <c r="RLX191" s="406" t="n"/>
      <c r="RLY191" s="406" t="n"/>
      <c r="RLZ191" s="406" t="n"/>
      <c r="RMA191" s="406" t="n"/>
      <c r="RMB191" s="406" t="n"/>
      <c r="RMC191" s="406" t="n"/>
      <c r="RMD191" s="406" t="n"/>
      <c r="RME191" s="406" t="n"/>
      <c r="RMF191" s="406" t="n"/>
      <c r="RMG191" s="406" t="n"/>
      <c r="RMH191" s="406" t="n"/>
      <c r="RMI191" s="406" t="n"/>
      <c r="RMJ191" s="406" t="n"/>
      <c r="RMK191" s="406" t="n"/>
      <c r="RML191" s="406" t="n"/>
      <c r="RMM191" s="406" t="n"/>
      <c r="RMN191" s="406" t="n"/>
      <c r="RMO191" s="406" t="n"/>
      <c r="RMP191" s="406" t="n"/>
      <c r="RMQ191" s="406" t="n"/>
      <c r="RMR191" s="406" t="n"/>
      <c r="RMS191" s="406" t="n"/>
      <c r="RMT191" s="406" t="n"/>
      <c r="RMU191" s="406" t="n"/>
      <c r="RMV191" s="406" t="n"/>
      <c r="RMW191" s="406" t="n"/>
      <c r="RMX191" s="406" t="n"/>
      <c r="RMY191" s="406" t="n"/>
      <c r="RMZ191" s="406" t="n"/>
      <c r="RNA191" s="406" t="n"/>
      <c r="RNB191" s="406" t="n"/>
      <c r="RNC191" s="406" t="n"/>
      <c r="RND191" s="406" t="n"/>
      <c r="RNE191" s="406" t="n"/>
      <c r="RNF191" s="406" t="n"/>
      <c r="RNG191" s="406" t="n"/>
      <c r="RNH191" s="406" t="n"/>
      <c r="RNI191" s="406" t="n"/>
      <c r="RNJ191" s="406" t="n"/>
      <c r="RNK191" s="406" t="n"/>
      <c r="RNL191" s="406" t="n"/>
      <c r="RNM191" s="406" t="n"/>
      <c r="RNN191" s="406" t="n"/>
      <c r="RNO191" s="406" t="n"/>
      <c r="RNP191" s="406" t="n"/>
      <c r="RNQ191" s="406" t="n"/>
      <c r="RNR191" s="406" t="n"/>
      <c r="RNS191" s="406" t="n"/>
      <c r="RNT191" s="406" t="n"/>
      <c r="RNU191" s="406" t="n"/>
      <c r="RNV191" s="406" t="n"/>
      <c r="RNW191" s="406" t="n"/>
      <c r="RNX191" s="406" t="n"/>
      <c r="RNY191" s="406" t="n"/>
      <c r="RNZ191" s="406" t="n"/>
      <c r="ROA191" s="406" t="n"/>
      <c r="ROB191" s="406" t="n"/>
      <c r="ROC191" s="406" t="n"/>
      <c r="ROD191" s="406" t="n"/>
      <c r="ROE191" s="406" t="n"/>
      <c r="ROF191" s="406" t="n"/>
      <c r="ROG191" s="406" t="n"/>
      <c r="ROH191" s="406" t="n"/>
      <c r="ROI191" s="406" t="n"/>
      <c r="ROJ191" s="406" t="n"/>
      <c r="ROK191" s="406" t="n"/>
      <c r="ROL191" s="406" t="n"/>
      <c r="ROM191" s="406" t="n"/>
      <c r="RON191" s="406" t="n"/>
      <c r="ROO191" s="406" t="n"/>
      <c r="ROP191" s="406" t="n"/>
      <c r="ROQ191" s="406" t="n"/>
      <c r="ROR191" s="406" t="n"/>
      <c r="ROS191" s="406" t="n"/>
      <c r="ROT191" s="406" t="n"/>
      <c r="ROU191" s="406" t="n"/>
      <c r="ROV191" s="406" t="n"/>
      <c r="ROW191" s="406" t="n"/>
      <c r="ROX191" s="406" t="n"/>
      <c r="ROY191" s="406" t="n"/>
      <c r="ROZ191" s="406" t="n"/>
      <c r="RPA191" s="406" t="n"/>
      <c r="RPB191" s="406" t="n"/>
      <c r="RPC191" s="406" t="n"/>
      <c r="RPD191" s="406" t="n"/>
      <c r="RPE191" s="406" t="n"/>
      <c r="RPF191" s="406" t="n"/>
      <c r="RPG191" s="406" t="n"/>
      <c r="RPH191" s="406" t="n"/>
      <c r="RPI191" s="406" t="n"/>
      <c r="RPJ191" s="406" t="n"/>
      <c r="RPK191" s="406" t="n"/>
      <c r="RPL191" s="406" t="n"/>
      <c r="RPM191" s="406" t="n"/>
      <c r="RPN191" s="406" t="n"/>
      <c r="RPO191" s="406" t="n"/>
      <c r="RPP191" s="406" t="n"/>
      <c r="RPQ191" s="406" t="n"/>
      <c r="RPR191" s="406" t="n"/>
      <c r="RPS191" s="406" t="n"/>
      <c r="RPT191" s="406" t="n"/>
      <c r="RPU191" s="406" t="n"/>
      <c r="RPV191" s="406" t="n"/>
      <c r="RPW191" s="406" t="n"/>
      <c r="RPX191" s="406" t="n"/>
      <c r="RPY191" s="406" t="n"/>
      <c r="RPZ191" s="406" t="n"/>
      <c r="RQA191" s="406" t="n"/>
      <c r="RQB191" s="406" t="n"/>
      <c r="RQC191" s="406" t="n"/>
      <c r="RQD191" s="406" t="n"/>
      <c r="RQE191" s="406" t="n"/>
      <c r="RQF191" s="406" t="n"/>
      <c r="RQG191" s="406" t="n"/>
      <c r="RQH191" s="406" t="n"/>
      <c r="RQI191" s="406" t="n"/>
      <c r="RQJ191" s="406" t="n"/>
      <c r="RQK191" s="406" t="n"/>
      <c r="RQL191" s="406" t="n"/>
      <c r="RQM191" s="406" t="n"/>
      <c r="RQN191" s="406" t="n"/>
      <c r="RQO191" s="406" t="n"/>
      <c r="RQP191" s="406" t="n"/>
      <c r="RQQ191" s="406" t="n"/>
      <c r="RQR191" s="406" t="n"/>
      <c r="RQS191" s="406" t="n"/>
      <c r="RQT191" s="406" t="n"/>
      <c r="RQU191" s="406" t="n"/>
      <c r="RQV191" s="406" t="n"/>
      <c r="RQW191" s="406" t="n"/>
      <c r="RQX191" s="406" t="n"/>
      <c r="RQY191" s="406" t="n"/>
      <c r="RQZ191" s="406" t="n"/>
      <c r="RRA191" s="406" t="n"/>
      <c r="RRB191" s="406" t="n"/>
      <c r="RRC191" s="406" t="n"/>
      <c r="RRD191" s="406" t="n"/>
      <c r="RRE191" s="406" t="n"/>
      <c r="RRF191" s="406" t="n"/>
      <c r="RRG191" s="406" t="n"/>
      <c r="RRH191" s="406" t="n"/>
      <c r="RRI191" s="406" t="n"/>
      <c r="RRJ191" s="406" t="n"/>
      <c r="RRK191" s="406" t="n"/>
      <c r="RRL191" s="406" t="n"/>
      <c r="RRM191" s="406" t="n"/>
      <c r="RRN191" s="406" t="n"/>
      <c r="RRO191" s="406" t="n"/>
      <c r="RRP191" s="406" t="n"/>
      <c r="RRQ191" s="406" t="n"/>
      <c r="RRR191" s="406" t="n"/>
      <c r="RRS191" s="406" t="n"/>
      <c r="RRT191" s="406" t="n"/>
      <c r="RRU191" s="406" t="n"/>
      <c r="RRV191" s="406" t="n"/>
      <c r="RRW191" s="406" t="n"/>
      <c r="RRX191" s="406" t="n"/>
      <c r="RRY191" s="406" t="n"/>
      <c r="RRZ191" s="406" t="n"/>
      <c r="RSA191" s="406" t="n"/>
      <c r="RSB191" s="406" t="n"/>
      <c r="RSC191" s="406" t="n"/>
      <c r="RSD191" s="406" t="n"/>
      <c r="RSE191" s="406" t="n"/>
      <c r="RSF191" s="406" t="n"/>
      <c r="RSG191" s="406" t="n"/>
      <c r="RSH191" s="406" t="n"/>
      <c r="RSI191" s="406" t="n"/>
      <c r="RSJ191" s="406" t="n"/>
      <c r="RSK191" s="406" t="n"/>
      <c r="RSL191" s="406" t="n"/>
      <c r="RSM191" s="406" t="n"/>
      <c r="RSN191" s="406" t="n"/>
      <c r="RSO191" s="406" t="n"/>
      <c r="RSP191" s="406" t="n"/>
      <c r="RSQ191" s="406" t="n"/>
      <c r="RSR191" s="406" t="n"/>
      <c r="RSS191" s="406" t="n"/>
      <c r="RST191" s="406" t="n"/>
      <c r="RSU191" s="406" t="n"/>
      <c r="RSV191" s="406" t="n"/>
      <c r="RSW191" s="406" t="n"/>
      <c r="RSX191" s="406" t="n"/>
      <c r="RSY191" s="406" t="n"/>
      <c r="RSZ191" s="406" t="n"/>
      <c r="RTA191" s="406" t="n"/>
      <c r="RTB191" s="406" t="n"/>
      <c r="RTC191" s="406" t="n"/>
      <c r="RTD191" s="406" t="n"/>
      <c r="RTE191" s="406" t="n"/>
      <c r="RTF191" s="406" t="n"/>
      <c r="RTG191" s="406" t="n"/>
      <c r="RTH191" s="406" t="n"/>
      <c r="RTI191" s="406" t="n"/>
      <c r="RTJ191" s="406" t="n"/>
      <c r="RTK191" s="406" t="n"/>
      <c r="RTL191" s="406" t="n"/>
      <c r="RTM191" s="406" t="n"/>
      <c r="RTN191" s="406" t="n"/>
      <c r="RTO191" s="406" t="n"/>
      <c r="RTP191" s="406" t="n"/>
      <c r="RTQ191" s="406" t="n"/>
      <c r="RTR191" s="406" t="n"/>
      <c r="RTS191" s="406" t="n"/>
      <c r="RTT191" s="406" t="n"/>
      <c r="RTU191" s="406" t="n"/>
      <c r="RTV191" s="406" t="n"/>
      <c r="RTW191" s="406" t="n"/>
      <c r="RTX191" s="406" t="n"/>
      <c r="RTY191" s="406" t="n"/>
      <c r="RTZ191" s="406" t="n"/>
      <c r="RUA191" s="406" t="n"/>
      <c r="RUB191" s="406" t="n"/>
      <c r="RUC191" s="406" t="n"/>
      <c r="RUD191" s="406" t="n"/>
      <c r="RUE191" s="406" t="n"/>
      <c r="RUF191" s="406" t="n"/>
      <c r="RUG191" s="406" t="n"/>
      <c r="RUH191" s="406" t="n"/>
      <c r="RUI191" s="406" t="n"/>
      <c r="RUJ191" s="406" t="n"/>
      <c r="RUK191" s="406" t="n"/>
      <c r="RUL191" s="406" t="n"/>
      <c r="RUM191" s="406" t="n"/>
      <c r="RUN191" s="406" t="n"/>
      <c r="RUO191" s="406" t="n"/>
      <c r="RUP191" s="406" t="n"/>
      <c r="RUQ191" s="406" t="n"/>
      <c r="RUR191" s="406" t="n"/>
      <c r="RUS191" s="406" t="n"/>
      <c r="RUT191" s="406" t="n"/>
      <c r="RUU191" s="406" t="n"/>
      <c r="RUV191" s="406" t="n"/>
      <c r="RUW191" s="406" t="n"/>
      <c r="RUX191" s="406" t="n"/>
      <c r="RUY191" s="406" t="n"/>
      <c r="RUZ191" s="406" t="n"/>
      <c r="RVA191" s="406" t="n"/>
      <c r="RVB191" s="406" t="n"/>
      <c r="RVC191" s="406" t="n"/>
      <c r="RVD191" s="406" t="n"/>
      <c r="RVE191" s="406" t="n"/>
      <c r="RVF191" s="406" t="n"/>
      <c r="RVG191" s="406" t="n"/>
      <c r="RVH191" s="406" t="n"/>
      <c r="RVI191" s="406" t="n"/>
      <c r="RVJ191" s="406" t="n"/>
      <c r="RVK191" s="406" t="n"/>
      <c r="RVL191" s="406" t="n"/>
      <c r="RVM191" s="406" t="n"/>
      <c r="RVN191" s="406" t="n"/>
      <c r="RVO191" s="406" t="n"/>
      <c r="RVP191" s="406" t="n"/>
      <c r="RVQ191" s="406" t="n"/>
      <c r="RVR191" s="406" t="n"/>
      <c r="RVS191" s="406" t="n"/>
      <c r="RVT191" s="406" t="n"/>
      <c r="RVU191" s="406" t="n"/>
      <c r="RVV191" s="406" t="n"/>
      <c r="RVW191" s="406" t="n"/>
      <c r="RVX191" s="406" t="n"/>
      <c r="RVY191" s="406" t="n"/>
      <c r="RVZ191" s="406" t="n"/>
      <c r="RWA191" s="406" t="n"/>
      <c r="RWB191" s="406" t="n"/>
      <c r="RWC191" s="406" t="n"/>
      <c r="RWD191" s="406" t="n"/>
      <c r="RWE191" s="406" t="n"/>
      <c r="RWF191" s="406" t="n"/>
      <c r="RWG191" s="406" t="n"/>
      <c r="RWH191" s="406" t="n"/>
      <c r="RWI191" s="406" t="n"/>
      <c r="RWJ191" s="406" t="n"/>
      <c r="RWK191" s="406" t="n"/>
      <c r="RWL191" s="406" t="n"/>
      <c r="RWM191" s="406" t="n"/>
      <c r="RWN191" s="406" t="n"/>
      <c r="RWO191" s="406" t="n"/>
      <c r="RWP191" s="406" t="n"/>
      <c r="RWQ191" s="406" t="n"/>
      <c r="RWR191" s="406" t="n"/>
      <c r="RWS191" s="406" t="n"/>
      <c r="RWT191" s="406" t="n"/>
      <c r="RWU191" s="406" t="n"/>
      <c r="RWV191" s="406" t="n"/>
      <c r="RWW191" s="406" t="n"/>
      <c r="RWX191" s="406" t="n"/>
      <c r="RWY191" s="406" t="n"/>
      <c r="RWZ191" s="406" t="n"/>
      <c r="RXA191" s="406" t="n"/>
      <c r="RXB191" s="406" t="n"/>
      <c r="RXC191" s="406" t="n"/>
      <c r="RXD191" s="406" t="n"/>
      <c r="RXE191" s="406" t="n"/>
      <c r="RXF191" s="406" t="n"/>
      <c r="RXG191" s="406" t="n"/>
      <c r="RXH191" s="406" t="n"/>
      <c r="RXI191" s="406" t="n"/>
      <c r="RXJ191" s="406" t="n"/>
      <c r="RXK191" s="406" t="n"/>
      <c r="RXL191" s="406" t="n"/>
      <c r="RXM191" s="406" t="n"/>
      <c r="RXN191" s="406" t="n"/>
      <c r="RXO191" s="406" t="n"/>
      <c r="RXP191" s="406" t="n"/>
      <c r="RXQ191" s="406" t="n"/>
      <c r="RXR191" s="406" t="n"/>
      <c r="RXS191" s="406" t="n"/>
      <c r="RXT191" s="406" t="n"/>
      <c r="RXU191" s="406" t="n"/>
      <c r="RXV191" s="406" t="n"/>
      <c r="RXW191" s="406" t="n"/>
      <c r="RXX191" s="406" t="n"/>
      <c r="RXY191" s="406" t="n"/>
      <c r="RXZ191" s="406" t="n"/>
      <c r="RYA191" s="406" t="n"/>
      <c r="RYB191" s="406" t="n"/>
      <c r="RYC191" s="406" t="n"/>
      <c r="RYD191" s="406" t="n"/>
      <c r="RYE191" s="406" t="n"/>
      <c r="RYF191" s="406" t="n"/>
      <c r="RYG191" s="406" t="n"/>
      <c r="RYH191" s="406" t="n"/>
      <c r="RYI191" s="406" t="n"/>
      <c r="RYJ191" s="406" t="n"/>
      <c r="RYK191" s="406" t="n"/>
      <c r="RYL191" s="406" t="n"/>
      <c r="RYM191" s="406" t="n"/>
      <c r="RYN191" s="406" t="n"/>
      <c r="RYO191" s="406" t="n"/>
      <c r="RYP191" s="406" t="n"/>
      <c r="RYQ191" s="406" t="n"/>
      <c r="RYR191" s="406" t="n"/>
      <c r="RYS191" s="406" t="n"/>
      <c r="RYT191" s="406" t="n"/>
      <c r="RYU191" s="406" t="n"/>
      <c r="RYV191" s="406" t="n"/>
      <c r="RYW191" s="406" t="n"/>
      <c r="RYX191" s="406" t="n"/>
      <c r="RYY191" s="406" t="n"/>
      <c r="RYZ191" s="406" t="n"/>
      <c r="RZA191" s="406" t="n"/>
      <c r="RZB191" s="406" t="n"/>
      <c r="RZC191" s="406" t="n"/>
      <c r="RZD191" s="406" t="n"/>
      <c r="RZE191" s="406" t="n"/>
      <c r="RZF191" s="406" t="n"/>
      <c r="RZG191" s="406" t="n"/>
      <c r="RZH191" s="406" t="n"/>
      <c r="RZI191" s="406" t="n"/>
      <c r="RZJ191" s="406" t="n"/>
      <c r="RZK191" s="406" t="n"/>
      <c r="RZL191" s="406" t="n"/>
      <c r="RZM191" s="406" t="n"/>
      <c r="RZN191" s="406" t="n"/>
      <c r="RZO191" s="406" t="n"/>
      <c r="RZP191" s="406" t="n"/>
      <c r="RZQ191" s="406" t="n"/>
      <c r="RZR191" s="406" t="n"/>
      <c r="RZS191" s="406" t="n"/>
      <c r="RZT191" s="406" t="n"/>
      <c r="RZU191" s="406" t="n"/>
      <c r="RZV191" s="406" t="n"/>
      <c r="RZW191" s="406" t="n"/>
      <c r="RZX191" s="406" t="n"/>
      <c r="RZY191" s="406" t="n"/>
      <c r="RZZ191" s="406" t="n"/>
      <c r="SAA191" s="406" t="n"/>
      <c r="SAB191" s="406" t="n"/>
      <c r="SAC191" s="406" t="n"/>
      <c r="SAD191" s="406" t="n"/>
      <c r="SAE191" s="406" t="n"/>
      <c r="SAF191" s="406" t="n"/>
      <c r="SAG191" s="406" t="n"/>
      <c r="SAH191" s="406" t="n"/>
      <c r="SAI191" s="406" t="n"/>
      <c r="SAJ191" s="406" t="n"/>
      <c r="SAK191" s="406" t="n"/>
      <c r="SAL191" s="406" t="n"/>
      <c r="SAM191" s="406" t="n"/>
      <c r="SAN191" s="406" t="n"/>
      <c r="SAO191" s="406" t="n"/>
      <c r="SAP191" s="406" t="n"/>
      <c r="SAQ191" s="406" t="n"/>
      <c r="SAR191" s="406" t="n"/>
      <c r="SAS191" s="406" t="n"/>
      <c r="SAT191" s="406" t="n"/>
      <c r="SAU191" s="406" t="n"/>
      <c r="SAV191" s="406" t="n"/>
      <c r="SAW191" s="406" t="n"/>
      <c r="SAX191" s="406" t="n"/>
      <c r="SAY191" s="406" t="n"/>
      <c r="SAZ191" s="406" t="n"/>
      <c r="SBA191" s="406" t="n"/>
      <c r="SBB191" s="406" t="n"/>
      <c r="SBC191" s="406" t="n"/>
      <c r="SBD191" s="406" t="n"/>
      <c r="SBE191" s="406" t="n"/>
      <c r="SBF191" s="406" t="n"/>
      <c r="SBG191" s="406" t="n"/>
      <c r="SBH191" s="406" t="n"/>
      <c r="SBI191" s="406" t="n"/>
      <c r="SBJ191" s="406" t="n"/>
      <c r="SBK191" s="406" t="n"/>
      <c r="SBL191" s="406" t="n"/>
      <c r="SBM191" s="406" t="n"/>
      <c r="SBN191" s="406" t="n"/>
      <c r="SBO191" s="406" t="n"/>
      <c r="SBP191" s="406" t="n"/>
      <c r="SBQ191" s="406" t="n"/>
      <c r="SBR191" s="406" t="n"/>
      <c r="SBS191" s="406" t="n"/>
      <c r="SBT191" s="406" t="n"/>
      <c r="SBU191" s="406" t="n"/>
      <c r="SBV191" s="406" t="n"/>
      <c r="SBW191" s="406" t="n"/>
      <c r="SBX191" s="406" t="n"/>
      <c r="SBY191" s="406" t="n"/>
      <c r="SBZ191" s="406" t="n"/>
      <c r="SCA191" s="406" t="n"/>
      <c r="SCB191" s="406" t="n"/>
      <c r="SCC191" s="406" t="n"/>
      <c r="SCD191" s="406" t="n"/>
      <c r="SCE191" s="406" t="n"/>
      <c r="SCF191" s="406" t="n"/>
      <c r="SCG191" s="406" t="n"/>
      <c r="SCH191" s="406" t="n"/>
      <c r="SCI191" s="406" t="n"/>
      <c r="SCJ191" s="406" t="n"/>
      <c r="SCK191" s="406" t="n"/>
      <c r="SCL191" s="406" t="n"/>
      <c r="SCM191" s="406" t="n"/>
      <c r="SCN191" s="406" t="n"/>
      <c r="SCO191" s="406" t="n"/>
      <c r="SCP191" s="406" t="n"/>
      <c r="SCQ191" s="406" t="n"/>
      <c r="SCR191" s="406" t="n"/>
      <c r="SCS191" s="406" t="n"/>
      <c r="SCT191" s="406" t="n"/>
      <c r="SCU191" s="406" t="n"/>
      <c r="SCV191" s="406" t="n"/>
      <c r="SCW191" s="406" t="n"/>
      <c r="SCX191" s="406" t="n"/>
      <c r="SCY191" s="406" t="n"/>
      <c r="SCZ191" s="406" t="n"/>
      <c r="SDA191" s="406" t="n"/>
      <c r="SDB191" s="406" t="n"/>
      <c r="SDC191" s="406" t="n"/>
      <c r="SDD191" s="406" t="n"/>
      <c r="SDE191" s="406" t="n"/>
      <c r="SDF191" s="406" t="n"/>
      <c r="SDG191" s="406" t="n"/>
      <c r="SDH191" s="406" t="n"/>
      <c r="SDI191" s="406" t="n"/>
      <c r="SDJ191" s="406" t="n"/>
      <c r="SDK191" s="406" t="n"/>
      <c r="SDL191" s="406" t="n"/>
      <c r="SDM191" s="406" t="n"/>
      <c r="SDN191" s="406" t="n"/>
      <c r="SDO191" s="406" t="n"/>
      <c r="SDP191" s="406" t="n"/>
      <c r="SDQ191" s="406" t="n"/>
      <c r="SDR191" s="406" t="n"/>
      <c r="SDS191" s="406" t="n"/>
      <c r="SDT191" s="406" t="n"/>
      <c r="SDU191" s="406" t="n"/>
      <c r="SDV191" s="406" t="n"/>
      <c r="SDW191" s="406" t="n"/>
      <c r="SDX191" s="406" t="n"/>
      <c r="SDY191" s="406" t="n"/>
      <c r="SDZ191" s="406" t="n"/>
      <c r="SEA191" s="406" t="n"/>
      <c r="SEB191" s="406" t="n"/>
      <c r="SEC191" s="406" t="n"/>
      <c r="SED191" s="406" t="n"/>
      <c r="SEE191" s="406" t="n"/>
      <c r="SEF191" s="406" t="n"/>
      <c r="SEG191" s="406" t="n"/>
      <c r="SEH191" s="406" t="n"/>
      <c r="SEI191" s="406" t="n"/>
      <c r="SEJ191" s="406" t="n"/>
      <c r="SEK191" s="406" t="n"/>
      <c r="SEL191" s="406" t="n"/>
      <c r="SEM191" s="406" t="n"/>
      <c r="SEN191" s="406" t="n"/>
      <c r="SEO191" s="406" t="n"/>
      <c r="SEP191" s="406" t="n"/>
      <c r="SEQ191" s="406" t="n"/>
      <c r="SER191" s="406" t="n"/>
      <c r="SES191" s="406" t="n"/>
      <c r="SET191" s="406" t="n"/>
      <c r="SEU191" s="406" t="n"/>
      <c r="SEV191" s="406" t="n"/>
      <c r="SEW191" s="406" t="n"/>
      <c r="SEX191" s="406" t="n"/>
      <c r="SEY191" s="406" t="n"/>
      <c r="SEZ191" s="406" t="n"/>
      <c r="SFA191" s="406" t="n"/>
      <c r="SFB191" s="406" t="n"/>
      <c r="SFC191" s="406" t="n"/>
      <c r="SFD191" s="406" t="n"/>
      <c r="SFE191" s="406" t="n"/>
      <c r="SFF191" s="406" t="n"/>
      <c r="SFG191" s="406" t="n"/>
      <c r="SFH191" s="406" t="n"/>
      <c r="SFI191" s="406" t="n"/>
      <c r="SFJ191" s="406" t="n"/>
      <c r="SFK191" s="406" t="n"/>
      <c r="SFL191" s="406" t="n"/>
      <c r="SFM191" s="406" t="n"/>
      <c r="SFN191" s="406" t="n"/>
      <c r="SFO191" s="406" t="n"/>
      <c r="SFP191" s="406" t="n"/>
      <c r="SFQ191" s="406" t="n"/>
      <c r="SFR191" s="406" t="n"/>
      <c r="SFS191" s="406" t="n"/>
      <c r="SFT191" s="406" t="n"/>
      <c r="SFU191" s="406" t="n"/>
      <c r="SFV191" s="406" t="n"/>
      <c r="SFW191" s="406" t="n"/>
      <c r="SFX191" s="406" t="n"/>
      <c r="SFY191" s="406" t="n"/>
      <c r="SFZ191" s="406" t="n"/>
      <c r="SGA191" s="406" t="n"/>
      <c r="SGB191" s="406" t="n"/>
      <c r="SGC191" s="406" t="n"/>
      <c r="SGD191" s="406" t="n"/>
      <c r="SGE191" s="406" t="n"/>
      <c r="SGF191" s="406" t="n"/>
      <c r="SGG191" s="406" t="n"/>
      <c r="SGH191" s="406" t="n"/>
      <c r="SGI191" s="406" t="n"/>
      <c r="SGJ191" s="406" t="n"/>
      <c r="SGK191" s="406" t="n"/>
      <c r="SGL191" s="406" t="n"/>
      <c r="SGM191" s="406" t="n"/>
      <c r="SGN191" s="406" t="n"/>
      <c r="SGO191" s="406" t="n"/>
      <c r="SGP191" s="406" t="n"/>
      <c r="SGQ191" s="406" t="n"/>
      <c r="SGR191" s="406" t="n"/>
      <c r="SGS191" s="406" t="n"/>
      <c r="SGT191" s="406" t="n"/>
      <c r="SGU191" s="406" t="n"/>
      <c r="SGV191" s="406" t="n"/>
      <c r="SGW191" s="406" t="n"/>
      <c r="SGX191" s="406" t="n"/>
      <c r="SGY191" s="406" t="n"/>
      <c r="SGZ191" s="406" t="n"/>
      <c r="SHA191" s="406" t="n"/>
      <c r="SHB191" s="406" t="n"/>
      <c r="SHC191" s="406" t="n"/>
      <c r="SHD191" s="406" t="n"/>
      <c r="SHE191" s="406" t="n"/>
      <c r="SHF191" s="406" t="n"/>
      <c r="SHG191" s="406" t="n"/>
      <c r="SHH191" s="406" t="n"/>
      <c r="SHI191" s="406" t="n"/>
      <c r="SHJ191" s="406" t="n"/>
      <c r="SHK191" s="406" t="n"/>
      <c r="SHL191" s="406" t="n"/>
      <c r="SHM191" s="406" t="n"/>
      <c r="SHN191" s="406" t="n"/>
      <c r="SHO191" s="406" t="n"/>
      <c r="SHP191" s="406" t="n"/>
      <c r="SHQ191" s="406" t="n"/>
      <c r="SHR191" s="406" t="n"/>
      <c r="SHS191" s="406" t="n"/>
      <c r="SHT191" s="406" t="n"/>
      <c r="SHU191" s="406" t="n"/>
      <c r="SHV191" s="406" t="n"/>
      <c r="SHW191" s="406" t="n"/>
      <c r="SHX191" s="406" t="n"/>
      <c r="SHY191" s="406" t="n"/>
      <c r="SHZ191" s="406" t="n"/>
      <c r="SIA191" s="406" t="n"/>
      <c r="SIB191" s="406" t="n"/>
      <c r="SIC191" s="406" t="n"/>
      <c r="SID191" s="406" t="n"/>
      <c r="SIE191" s="406" t="n"/>
      <c r="SIF191" s="406" t="n"/>
      <c r="SIG191" s="406" t="n"/>
      <c r="SIH191" s="406" t="n"/>
      <c r="SII191" s="406" t="n"/>
      <c r="SIJ191" s="406" t="n"/>
      <c r="SIK191" s="406" t="n"/>
      <c r="SIL191" s="406" t="n"/>
      <c r="SIM191" s="406" t="n"/>
      <c r="SIN191" s="406" t="n"/>
      <c r="SIO191" s="406" t="n"/>
      <c r="SIP191" s="406" t="n"/>
      <c r="SIQ191" s="406" t="n"/>
      <c r="SIR191" s="406" t="n"/>
      <c r="SIS191" s="406" t="n"/>
      <c r="SIT191" s="406" t="n"/>
      <c r="SIU191" s="406" t="n"/>
      <c r="SIV191" s="406" t="n"/>
      <c r="SIW191" s="406" t="n"/>
      <c r="SIX191" s="406" t="n"/>
      <c r="SIY191" s="406" t="n"/>
      <c r="SIZ191" s="406" t="n"/>
      <c r="SJA191" s="406" t="n"/>
      <c r="SJB191" s="406" t="n"/>
      <c r="SJC191" s="406" t="n"/>
      <c r="SJD191" s="406" t="n"/>
      <c r="SJE191" s="406" t="n"/>
      <c r="SJF191" s="406" t="n"/>
      <c r="SJG191" s="406" t="n"/>
      <c r="SJH191" s="406" t="n"/>
      <c r="SJI191" s="406" t="n"/>
      <c r="SJJ191" s="406" t="n"/>
      <c r="SJK191" s="406" t="n"/>
      <c r="SJL191" s="406" t="n"/>
      <c r="SJM191" s="406" t="n"/>
      <c r="SJN191" s="406" t="n"/>
      <c r="SJO191" s="406" t="n"/>
      <c r="SJP191" s="406" t="n"/>
      <c r="SJQ191" s="406" t="n"/>
      <c r="SJR191" s="406" t="n"/>
      <c r="SJS191" s="406" t="n"/>
      <c r="SJT191" s="406" t="n"/>
      <c r="SJU191" s="406" t="n"/>
      <c r="SJV191" s="406" t="n"/>
      <c r="SJW191" s="406" t="n"/>
      <c r="SJX191" s="406" t="n"/>
      <c r="SJY191" s="406" t="n"/>
      <c r="SJZ191" s="406" t="n"/>
      <c r="SKA191" s="406" t="n"/>
      <c r="SKB191" s="406" t="n"/>
      <c r="SKC191" s="406" t="n"/>
      <c r="SKD191" s="406" t="n"/>
      <c r="SKE191" s="406" t="n"/>
      <c r="SKF191" s="406" t="n"/>
      <c r="SKG191" s="406" t="n"/>
      <c r="SKH191" s="406" t="n"/>
      <c r="SKI191" s="406" t="n"/>
      <c r="SKJ191" s="406" t="n"/>
      <c r="SKK191" s="406" t="n"/>
      <c r="SKL191" s="406" t="n"/>
      <c r="SKM191" s="406" t="n"/>
      <c r="SKN191" s="406" t="n"/>
      <c r="SKO191" s="406" t="n"/>
      <c r="SKP191" s="406" t="n"/>
      <c r="SKQ191" s="406" t="n"/>
      <c r="SKR191" s="406" t="n"/>
      <c r="SKS191" s="406" t="n"/>
      <c r="SKT191" s="406" t="n"/>
      <c r="SKU191" s="406" t="n"/>
      <c r="SKV191" s="406" t="n"/>
      <c r="SKW191" s="406" t="n"/>
      <c r="SKX191" s="406" t="n"/>
      <c r="SKY191" s="406" t="n"/>
      <c r="SKZ191" s="406" t="n"/>
      <c r="SLA191" s="406" t="n"/>
      <c r="SLB191" s="406" t="n"/>
      <c r="SLC191" s="406" t="n"/>
      <c r="SLD191" s="406" t="n"/>
      <c r="SLE191" s="406" t="n"/>
      <c r="SLF191" s="406" t="n"/>
      <c r="SLG191" s="406" t="n"/>
      <c r="SLH191" s="406" t="n"/>
      <c r="SLI191" s="406" t="n"/>
      <c r="SLJ191" s="406" t="n"/>
      <c r="SLK191" s="406" t="n"/>
      <c r="SLL191" s="406" t="n"/>
      <c r="SLM191" s="406" t="n"/>
      <c r="SLN191" s="406" t="n"/>
      <c r="SLO191" s="406" t="n"/>
      <c r="SLP191" s="406" t="n"/>
      <c r="SLQ191" s="406" t="n"/>
      <c r="SLR191" s="406" t="n"/>
      <c r="SLS191" s="406" t="n"/>
      <c r="SLT191" s="406" t="n"/>
      <c r="SLU191" s="406" t="n"/>
      <c r="SLV191" s="406" t="n"/>
      <c r="SLW191" s="406" t="n"/>
      <c r="SLX191" s="406" t="n"/>
      <c r="SLY191" s="406" t="n"/>
      <c r="SLZ191" s="406" t="n"/>
      <c r="SMA191" s="406" t="n"/>
      <c r="SMB191" s="406" t="n"/>
      <c r="SMC191" s="406" t="n"/>
      <c r="SMD191" s="406" t="n"/>
      <c r="SME191" s="406" t="n"/>
      <c r="SMF191" s="406" t="n"/>
      <c r="SMG191" s="406" t="n"/>
      <c r="SMH191" s="406" t="n"/>
      <c r="SMI191" s="406" t="n"/>
      <c r="SMJ191" s="406" t="n"/>
      <c r="SMK191" s="406" t="n"/>
      <c r="SML191" s="406" t="n"/>
      <c r="SMM191" s="406" t="n"/>
      <c r="SMN191" s="406" t="n"/>
      <c r="SMO191" s="406" t="n"/>
      <c r="SMP191" s="406" t="n"/>
      <c r="SMQ191" s="406" t="n"/>
      <c r="SMR191" s="406" t="n"/>
      <c r="SMS191" s="406" t="n"/>
      <c r="SMT191" s="406" t="n"/>
      <c r="SMU191" s="406" t="n"/>
      <c r="SMV191" s="406" t="n"/>
      <c r="SMW191" s="406" t="n"/>
      <c r="SMX191" s="406" t="n"/>
      <c r="SMY191" s="406" t="n"/>
      <c r="SMZ191" s="406" t="n"/>
      <c r="SNA191" s="406" t="n"/>
      <c r="SNB191" s="406" t="n"/>
      <c r="SNC191" s="406" t="n"/>
      <c r="SND191" s="406" t="n"/>
      <c r="SNE191" s="406" t="n"/>
      <c r="SNF191" s="406" t="n"/>
      <c r="SNG191" s="406" t="n"/>
      <c r="SNH191" s="406" t="n"/>
      <c r="SNI191" s="406" t="n"/>
      <c r="SNJ191" s="406" t="n"/>
      <c r="SNK191" s="406" t="n"/>
      <c r="SNL191" s="406" t="n"/>
      <c r="SNM191" s="406" t="n"/>
      <c r="SNN191" s="406" t="n"/>
      <c r="SNO191" s="406" t="n"/>
      <c r="SNP191" s="406" t="n"/>
      <c r="SNQ191" s="406" t="n"/>
      <c r="SNR191" s="406" t="n"/>
      <c r="SNS191" s="406" t="n"/>
      <c r="SNT191" s="406" t="n"/>
      <c r="SNU191" s="406" t="n"/>
      <c r="SNV191" s="406" t="n"/>
      <c r="SNW191" s="406" t="n"/>
      <c r="SNX191" s="406" t="n"/>
      <c r="SNY191" s="406" t="n"/>
      <c r="SNZ191" s="406" t="n"/>
      <c r="SOA191" s="406" t="n"/>
      <c r="SOB191" s="406" t="n"/>
      <c r="SOC191" s="406" t="n"/>
      <c r="SOD191" s="406" t="n"/>
      <c r="SOE191" s="406" t="n"/>
      <c r="SOF191" s="406" t="n"/>
      <c r="SOG191" s="406" t="n"/>
      <c r="SOH191" s="406" t="n"/>
      <c r="SOI191" s="406" t="n"/>
      <c r="SOJ191" s="406" t="n"/>
      <c r="SOK191" s="406" t="n"/>
      <c r="SOL191" s="406" t="n"/>
      <c r="SOM191" s="406" t="n"/>
      <c r="SON191" s="406" t="n"/>
      <c r="SOO191" s="406" t="n"/>
      <c r="SOP191" s="406" t="n"/>
      <c r="SOQ191" s="406" t="n"/>
      <c r="SOR191" s="406" t="n"/>
      <c r="SOS191" s="406" t="n"/>
      <c r="SOT191" s="406" t="n"/>
      <c r="SOU191" s="406" t="n"/>
      <c r="SOV191" s="406" t="n"/>
      <c r="SOW191" s="406" t="n"/>
      <c r="SOX191" s="406" t="n"/>
      <c r="SOY191" s="406" t="n"/>
      <c r="SOZ191" s="406" t="n"/>
      <c r="SPA191" s="406" t="n"/>
      <c r="SPB191" s="406" t="n"/>
      <c r="SPC191" s="406" t="n"/>
      <c r="SPD191" s="406" t="n"/>
      <c r="SPE191" s="406" t="n"/>
      <c r="SPF191" s="406" t="n"/>
      <c r="SPG191" s="406" t="n"/>
      <c r="SPH191" s="406" t="n"/>
      <c r="SPI191" s="406" t="n"/>
      <c r="SPJ191" s="406" t="n"/>
      <c r="SPK191" s="406" t="n"/>
      <c r="SPL191" s="406" t="n"/>
      <c r="SPM191" s="406" t="n"/>
      <c r="SPN191" s="406" t="n"/>
      <c r="SPO191" s="406" t="n"/>
      <c r="SPP191" s="406" t="n"/>
      <c r="SPQ191" s="406" t="n"/>
      <c r="SPR191" s="406" t="n"/>
      <c r="SPS191" s="406" t="n"/>
      <c r="SPT191" s="406" t="n"/>
      <c r="SPU191" s="406" t="n"/>
      <c r="SPV191" s="406" t="n"/>
      <c r="SPW191" s="406" t="n"/>
      <c r="SPX191" s="406" t="n"/>
      <c r="SPY191" s="406" t="n"/>
      <c r="SPZ191" s="406" t="n"/>
      <c r="SQA191" s="406" t="n"/>
      <c r="SQB191" s="406" t="n"/>
      <c r="SQC191" s="406" t="n"/>
      <c r="SQD191" s="406" t="n"/>
      <c r="SQE191" s="406" t="n"/>
      <c r="SQF191" s="406" t="n"/>
      <c r="SQG191" s="406" t="n"/>
      <c r="SQH191" s="406" t="n"/>
      <c r="SQI191" s="406" t="n"/>
      <c r="SQJ191" s="406" t="n"/>
      <c r="SQK191" s="406" t="n"/>
      <c r="SQL191" s="406" t="n"/>
      <c r="SQM191" s="406" t="n"/>
      <c r="SQN191" s="406" t="n"/>
      <c r="SQO191" s="406" t="n"/>
      <c r="SQP191" s="406" t="n"/>
      <c r="SQQ191" s="406" t="n"/>
      <c r="SQR191" s="406" t="n"/>
      <c r="SQS191" s="406" t="n"/>
      <c r="SQT191" s="406" t="n"/>
      <c r="SQU191" s="406" t="n"/>
      <c r="SQV191" s="406" t="n"/>
      <c r="SQW191" s="406" t="n"/>
      <c r="SQX191" s="406" t="n"/>
      <c r="SQY191" s="406" t="n"/>
      <c r="SQZ191" s="406" t="n"/>
      <c r="SRA191" s="406" t="n"/>
      <c r="SRB191" s="406" t="n"/>
      <c r="SRC191" s="406" t="n"/>
      <c r="SRD191" s="406" t="n"/>
      <c r="SRE191" s="406" t="n"/>
      <c r="SRF191" s="406" t="n"/>
      <c r="SRG191" s="406" t="n"/>
      <c r="SRH191" s="406" t="n"/>
      <c r="SRI191" s="406" t="n"/>
      <c r="SRJ191" s="406" t="n"/>
      <c r="SRK191" s="406" t="n"/>
      <c r="SRL191" s="406" t="n"/>
      <c r="SRM191" s="406" t="n"/>
      <c r="SRN191" s="406" t="n"/>
      <c r="SRO191" s="406" t="n"/>
      <c r="SRP191" s="406" t="n"/>
      <c r="SRQ191" s="406" t="n"/>
      <c r="SRR191" s="406" t="n"/>
      <c r="SRS191" s="406" t="n"/>
      <c r="SRT191" s="406" t="n"/>
      <c r="SRU191" s="406" t="n"/>
      <c r="SRV191" s="406" t="n"/>
      <c r="SRW191" s="406" t="n"/>
      <c r="SRX191" s="406" t="n"/>
      <c r="SRY191" s="406" t="n"/>
      <c r="SRZ191" s="406" t="n"/>
      <c r="SSA191" s="406" t="n"/>
      <c r="SSB191" s="406" t="n"/>
      <c r="SSC191" s="406" t="n"/>
      <c r="SSD191" s="406" t="n"/>
      <c r="SSE191" s="406" t="n"/>
      <c r="SSF191" s="406" t="n"/>
      <c r="SSG191" s="406" t="n"/>
      <c r="SSH191" s="406" t="n"/>
      <c r="SSI191" s="406" t="n"/>
      <c r="SSJ191" s="406" t="n"/>
      <c r="SSK191" s="406" t="n"/>
      <c r="SSL191" s="406" t="n"/>
      <c r="SSM191" s="406" t="n"/>
      <c r="SSN191" s="406" t="n"/>
      <c r="SSO191" s="406" t="n"/>
      <c r="SSP191" s="406" t="n"/>
      <c r="SSQ191" s="406" t="n"/>
      <c r="SSR191" s="406" t="n"/>
      <c r="SSS191" s="406" t="n"/>
      <c r="SST191" s="406" t="n"/>
      <c r="SSU191" s="406" t="n"/>
      <c r="SSV191" s="406" t="n"/>
      <c r="SSW191" s="406" t="n"/>
      <c r="SSX191" s="406" t="n"/>
      <c r="SSY191" s="406" t="n"/>
      <c r="SSZ191" s="406" t="n"/>
      <c r="STA191" s="406" t="n"/>
      <c r="STB191" s="406" t="n"/>
      <c r="STC191" s="406" t="n"/>
      <c r="STD191" s="406" t="n"/>
      <c r="STE191" s="406" t="n"/>
      <c r="STF191" s="406" t="n"/>
      <c r="STG191" s="406" t="n"/>
      <c r="STH191" s="406" t="n"/>
      <c r="STI191" s="406" t="n"/>
      <c r="STJ191" s="406" t="n"/>
      <c r="STK191" s="406" t="n"/>
      <c r="STL191" s="406" t="n"/>
      <c r="STM191" s="406" t="n"/>
      <c r="STN191" s="406" t="n"/>
      <c r="STO191" s="406" t="n"/>
      <c r="STP191" s="406" t="n"/>
      <c r="STQ191" s="406" t="n"/>
      <c r="STR191" s="406" t="n"/>
      <c r="STS191" s="406" t="n"/>
      <c r="STT191" s="406" t="n"/>
      <c r="STU191" s="406" t="n"/>
      <c r="STV191" s="406" t="n"/>
      <c r="STW191" s="406" t="n"/>
      <c r="STX191" s="406" t="n"/>
      <c r="STY191" s="406" t="n"/>
      <c r="STZ191" s="406" t="n"/>
      <c r="SUA191" s="406" t="n"/>
      <c r="SUB191" s="406" t="n"/>
      <c r="SUC191" s="406" t="n"/>
      <c r="SUD191" s="406" t="n"/>
      <c r="SUE191" s="406" t="n"/>
      <c r="SUF191" s="406" t="n"/>
      <c r="SUG191" s="406" t="n"/>
      <c r="SUH191" s="406" t="n"/>
      <c r="SUI191" s="406" t="n"/>
      <c r="SUJ191" s="406" t="n"/>
      <c r="SUK191" s="406" t="n"/>
      <c r="SUL191" s="406" t="n"/>
      <c r="SUM191" s="406" t="n"/>
      <c r="SUN191" s="406" t="n"/>
      <c r="SUO191" s="406" t="n"/>
      <c r="SUP191" s="406" t="n"/>
      <c r="SUQ191" s="406" t="n"/>
      <c r="SUR191" s="406" t="n"/>
      <c r="SUS191" s="406" t="n"/>
      <c r="SUT191" s="406" t="n"/>
      <c r="SUU191" s="406" t="n"/>
      <c r="SUV191" s="406" t="n"/>
      <c r="SUW191" s="406" t="n"/>
      <c r="SUX191" s="406" t="n"/>
      <c r="SUY191" s="406" t="n"/>
      <c r="SUZ191" s="406" t="n"/>
      <c r="SVA191" s="406" t="n"/>
      <c r="SVB191" s="406" t="n"/>
      <c r="SVC191" s="406" t="n"/>
      <c r="SVD191" s="406" t="n"/>
      <c r="SVE191" s="406" t="n"/>
      <c r="SVF191" s="406" t="n"/>
      <c r="SVG191" s="406" t="n"/>
      <c r="SVH191" s="406" t="n"/>
      <c r="SVI191" s="406" t="n"/>
      <c r="SVJ191" s="406" t="n"/>
      <c r="SVK191" s="406" t="n"/>
      <c r="SVL191" s="406" t="n"/>
      <c r="SVM191" s="406" t="n"/>
      <c r="SVN191" s="406" t="n"/>
      <c r="SVO191" s="406" t="n"/>
      <c r="SVP191" s="406" t="n"/>
      <c r="SVQ191" s="406" t="n"/>
      <c r="SVR191" s="406" t="n"/>
      <c r="SVS191" s="406" t="n"/>
      <c r="SVT191" s="406" t="n"/>
      <c r="SVU191" s="406" t="n"/>
      <c r="SVV191" s="406" t="n"/>
      <c r="SVW191" s="406" t="n"/>
      <c r="SVX191" s="406" t="n"/>
      <c r="SVY191" s="406" t="n"/>
      <c r="SVZ191" s="406" t="n"/>
      <c r="SWA191" s="406" t="n"/>
      <c r="SWB191" s="406" t="n"/>
      <c r="SWC191" s="406" t="n"/>
      <c r="SWD191" s="406" t="n"/>
      <c r="SWE191" s="406" t="n"/>
      <c r="SWF191" s="406" t="n"/>
      <c r="SWG191" s="406" t="n"/>
      <c r="SWH191" s="406" t="n"/>
      <c r="SWI191" s="406" t="n"/>
      <c r="SWJ191" s="406" t="n"/>
      <c r="SWK191" s="406" t="n"/>
      <c r="SWL191" s="406" t="n"/>
      <c r="SWM191" s="406" t="n"/>
      <c r="SWN191" s="406" t="n"/>
      <c r="SWO191" s="406" t="n"/>
      <c r="SWP191" s="406" t="n"/>
      <c r="SWQ191" s="406" t="n"/>
      <c r="SWR191" s="406" t="n"/>
      <c r="SWS191" s="406" t="n"/>
      <c r="SWT191" s="406" t="n"/>
      <c r="SWU191" s="406" t="n"/>
      <c r="SWV191" s="406" t="n"/>
      <c r="SWW191" s="406" t="n"/>
      <c r="SWX191" s="406" t="n"/>
      <c r="SWY191" s="406" t="n"/>
      <c r="SWZ191" s="406" t="n"/>
      <c r="SXA191" s="406" t="n"/>
      <c r="SXB191" s="406" t="n"/>
      <c r="SXC191" s="406" t="n"/>
      <c r="SXD191" s="406" t="n"/>
      <c r="SXE191" s="406" t="n"/>
      <c r="SXF191" s="406" t="n"/>
      <c r="SXG191" s="406" t="n"/>
      <c r="SXH191" s="406" t="n"/>
      <c r="SXI191" s="406" t="n"/>
      <c r="SXJ191" s="406" t="n"/>
      <c r="SXK191" s="406" t="n"/>
      <c r="SXL191" s="406" t="n"/>
      <c r="SXM191" s="406" t="n"/>
      <c r="SXN191" s="406" t="n"/>
      <c r="SXO191" s="406" t="n"/>
      <c r="SXP191" s="406" t="n"/>
      <c r="SXQ191" s="406" t="n"/>
      <c r="SXR191" s="406" t="n"/>
      <c r="SXS191" s="406" t="n"/>
      <c r="SXT191" s="406" t="n"/>
      <c r="SXU191" s="406" t="n"/>
      <c r="SXV191" s="406" t="n"/>
      <c r="SXW191" s="406" t="n"/>
      <c r="SXX191" s="406" t="n"/>
      <c r="SXY191" s="406" t="n"/>
      <c r="SXZ191" s="406" t="n"/>
      <c r="SYA191" s="406" t="n"/>
      <c r="SYB191" s="406" t="n"/>
      <c r="SYC191" s="406" t="n"/>
      <c r="SYD191" s="406" t="n"/>
      <c r="SYE191" s="406" t="n"/>
      <c r="SYF191" s="406" t="n"/>
      <c r="SYG191" s="406" t="n"/>
      <c r="SYH191" s="406" t="n"/>
      <c r="SYI191" s="406" t="n"/>
      <c r="SYJ191" s="406" t="n"/>
      <c r="SYK191" s="406" t="n"/>
      <c r="SYL191" s="406" t="n"/>
      <c r="SYM191" s="406" t="n"/>
      <c r="SYN191" s="406" t="n"/>
      <c r="SYO191" s="406" t="n"/>
      <c r="SYP191" s="406" t="n"/>
      <c r="SYQ191" s="406" t="n"/>
      <c r="SYR191" s="406" t="n"/>
      <c r="SYS191" s="406" t="n"/>
      <c r="SYT191" s="406" t="n"/>
      <c r="SYU191" s="406" t="n"/>
      <c r="SYV191" s="406" t="n"/>
      <c r="SYW191" s="406" t="n"/>
      <c r="SYX191" s="406" t="n"/>
      <c r="SYY191" s="406" t="n"/>
      <c r="SYZ191" s="406" t="n"/>
      <c r="SZA191" s="406" t="n"/>
      <c r="SZB191" s="406" t="n"/>
      <c r="SZC191" s="406" t="n"/>
      <c r="SZD191" s="406" t="n"/>
      <c r="SZE191" s="406" t="n"/>
      <c r="SZF191" s="406" t="n"/>
      <c r="SZG191" s="406" t="n"/>
      <c r="SZH191" s="406" t="n"/>
      <c r="SZI191" s="406" t="n"/>
      <c r="SZJ191" s="406" t="n"/>
      <c r="SZK191" s="406" t="n"/>
      <c r="SZL191" s="406" t="n"/>
      <c r="SZM191" s="406" t="n"/>
      <c r="SZN191" s="406" t="n"/>
      <c r="SZO191" s="406" t="n"/>
      <c r="SZP191" s="406" t="n"/>
      <c r="SZQ191" s="406" t="n"/>
      <c r="SZR191" s="406" t="n"/>
      <c r="SZS191" s="406" t="n"/>
      <c r="SZT191" s="406" t="n"/>
      <c r="SZU191" s="406" t="n"/>
      <c r="SZV191" s="406" t="n"/>
      <c r="SZW191" s="406" t="n"/>
      <c r="SZX191" s="406" t="n"/>
      <c r="SZY191" s="406" t="n"/>
      <c r="SZZ191" s="406" t="n"/>
      <c r="TAA191" s="406" t="n"/>
      <c r="TAB191" s="406" t="n"/>
      <c r="TAC191" s="406" t="n"/>
      <c r="TAD191" s="406" t="n"/>
      <c r="TAE191" s="406" t="n"/>
      <c r="TAF191" s="406" t="n"/>
      <c r="TAG191" s="406" t="n"/>
      <c r="TAH191" s="406" t="n"/>
      <c r="TAI191" s="406" t="n"/>
      <c r="TAJ191" s="406" t="n"/>
      <c r="TAK191" s="406" t="n"/>
      <c r="TAL191" s="406" t="n"/>
      <c r="TAM191" s="406" t="n"/>
      <c r="TAN191" s="406" t="n"/>
      <c r="TAO191" s="406" t="n"/>
      <c r="TAP191" s="406" t="n"/>
      <c r="TAQ191" s="406" t="n"/>
      <c r="TAR191" s="406" t="n"/>
      <c r="TAS191" s="406" t="n"/>
      <c r="TAT191" s="406" t="n"/>
      <c r="TAU191" s="406" t="n"/>
      <c r="TAV191" s="406" t="n"/>
      <c r="TAW191" s="406" t="n"/>
      <c r="TAX191" s="406" t="n"/>
      <c r="TAY191" s="406" t="n"/>
      <c r="TAZ191" s="406" t="n"/>
      <c r="TBA191" s="406" t="n"/>
      <c r="TBB191" s="406" t="n"/>
      <c r="TBC191" s="406" t="n"/>
      <c r="TBD191" s="406" t="n"/>
      <c r="TBE191" s="406" t="n"/>
      <c r="TBF191" s="406" t="n"/>
      <c r="TBG191" s="406" t="n"/>
      <c r="TBH191" s="406" t="n"/>
      <c r="TBI191" s="406" t="n"/>
      <c r="TBJ191" s="406" t="n"/>
      <c r="TBK191" s="406" t="n"/>
      <c r="TBL191" s="406" t="n"/>
      <c r="TBM191" s="406" t="n"/>
      <c r="TBN191" s="406" t="n"/>
      <c r="TBO191" s="406" t="n"/>
      <c r="TBP191" s="406" t="n"/>
      <c r="TBQ191" s="406" t="n"/>
      <c r="TBR191" s="406" t="n"/>
      <c r="TBS191" s="406" t="n"/>
      <c r="TBT191" s="406" t="n"/>
      <c r="TBU191" s="406" t="n"/>
      <c r="TBV191" s="406" t="n"/>
      <c r="TBW191" s="406" t="n"/>
      <c r="TBX191" s="406" t="n"/>
      <c r="TBY191" s="406" t="n"/>
      <c r="TBZ191" s="406" t="n"/>
      <c r="TCA191" s="406" t="n"/>
      <c r="TCB191" s="406" t="n"/>
      <c r="TCC191" s="406" t="n"/>
      <c r="TCD191" s="406" t="n"/>
      <c r="TCE191" s="406" t="n"/>
      <c r="TCF191" s="406" t="n"/>
      <c r="TCG191" s="406" t="n"/>
      <c r="TCH191" s="406" t="n"/>
      <c r="TCI191" s="406" t="n"/>
      <c r="TCJ191" s="406" t="n"/>
      <c r="TCK191" s="406" t="n"/>
      <c r="TCL191" s="406" t="n"/>
      <c r="TCM191" s="406" t="n"/>
      <c r="TCN191" s="406" t="n"/>
      <c r="TCO191" s="406" t="n"/>
      <c r="TCP191" s="406" t="n"/>
      <c r="TCQ191" s="406" t="n"/>
      <c r="TCR191" s="406" t="n"/>
      <c r="TCS191" s="406" t="n"/>
      <c r="TCT191" s="406" t="n"/>
      <c r="TCU191" s="406" t="n"/>
      <c r="TCV191" s="406" t="n"/>
      <c r="TCW191" s="406" t="n"/>
      <c r="TCX191" s="406" t="n"/>
      <c r="TCY191" s="406" t="n"/>
      <c r="TCZ191" s="406" t="n"/>
      <c r="TDA191" s="406" t="n"/>
      <c r="TDB191" s="406" t="n"/>
      <c r="TDC191" s="406" t="n"/>
      <c r="TDD191" s="406" t="n"/>
      <c r="TDE191" s="406" t="n"/>
      <c r="TDF191" s="406" t="n"/>
      <c r="TDG191" s="406" t="n"/>
      <c r="TDH191" s="406" t="n"/>
      <c r="TDI191" s="406" t="n"/>
      <c r="TDJ191" s="406" t="n"/>
      <c r="TDK191" s="406" t="n"/>
      <c r="TDL191" s="406" t="n"/>
      <c r="TDM191" s="406" t="n"/>
      <c r="TDN191" s="406" t="n"/>
      <c r="TDO191" s="406" t="n"/>
      <c r="TDP191" s="406" t="n"/>
      <c r="TDQ191" s="406" t="n"/>
      <c r="TDR191" s="406" t="n"/>
      <c r="TDS191" s="406" t="n"/>
      <c r="TDT191" s="406" t="n"/>
      <c r="TDU191" s="406" t="n"/>
      <c r="TDV191" s="406" t="n"/>
      <c r="TDW191" s="406" t="n"/>
      <c r="TDX191" s="406" t="n"/>
      <c r="TDY191" s="406" t="n"/>
      <c r="TDZ191" s="406" t="n"/>
      <c r="TEA191" s="406" t="n"/>
      <c r="TEB191" s="406" t="n"/>
      <c r="TEC191" s="406" t="n"/>
      <c r="TED191" s="406" t="n"/>
      <c r="TEE191" s="406" t="n"/>
      <c r="TEF191" s="406" t="n"/>
      <c r="TEG191" s="406" t="n"/>
      <c r="TEH191" s="406" t="n"/>
      <c r="TEI191" s="406" t="n"/>
      <c r="TEJ191" s="406" t="n"/>
      <c r="TEK191" s="406" t="n"/>
      <c r="TEL191" s="406" t="n"/>
      <c r="TEM191" s="406" t="n"/>
      <c r="TEN191" s="406" t="n"/>
      <c r="TEO191" s="406" t="n"/>
      <c r="TEP191" s="406" t="n"/>
      <c r="TEQ191" s="406" t="n"/>
      <c r="TER191" s="406" t="n"/>
      <c r="TES191" s="406" t="n"/>
      <c r="TET191" s="406" t="n"/>
      <c r="TEU191" s="406" t="n"/>
      <c r="TEV191" s="406" t="n"/>
      <c r="TEW191" s="406" t="n"/>
      <c r="TEX191" s="406" t="n"/>
      <c r="TEY191" s="406" t="n"/>
      <c r="TEZ191" s="406" t="n"/>
      <c r="TFA191" s="406" t="n"/>
      <c r="TFB191" s="406" t="n"/>
      <c r="TFC191" s="406" t="n"/>
      <c r="TFD191" s="406" t="n"/>
      <c r="TFE191" s="406" t="n"/>
      <c r="TFF191" s="406" t="n"/>
      <c r="TFG191" s="406" t="n"/>
      <c r="TFH191" s="406" t="n"/>
      <c r="TFI191" s="406" t="n"/>
      <c r="TFJ191" s="406" t="n"/>
      <c r="TFK191" s="406" t="n"/>
      <c r="TFL191" s="406" t="n"/>
      <c r="TFM191" s="406" t="n"/>
      <c r="TFN191" s="406" t="n"/>
      <c r="TFO191" s="406" t="n"/>
      <c r="TFP191" s="406" t="n"/>
      <c r="TFQ191" s="406" t="n"/>
      <c r="TFR191" s="406" t="n"/>
      <c r="TFS191" s="406" t="n"/>
      <c r="TFT191" s="406" t="n"/>
      <c r="TFU191" s="406" t="n"/>
      <c r="TFV191" s="406" t="n"/>
      <c r="TFW191" s="406" t="n"/>
      <c r="TFX191" s="406" t="n"/>
      <c r="TFY191" s="406" t="n"/>
      <c r="TFZ191" s="406" t="n"/>
      <c r="TGA191" s="406" t="n"/>
      <c r="TGB191" s="406" t="n"/>
      <c r="TGC191" s="406" t="n"/>
      <c r="TGD191" s="406" t="n"/>
      <c r="TGE191" s="406" t="n"/>
      <c r="TGF191" s="406" t="n"/>
      <c r="TGG191" s="406" t="n"/>
      <c r="TGH191" s="406" t="n"/>
      <c r="TGI191" s="406" t="n"/>
      <c r="TGJ191" s="406" t="n"/>
      <c r="TGK191" s="406" t="n"/>
      <c r="TGL191" s="406" t="n"/>
      <c r="TGM191" s="406" t="n"/>
      <c r="TGN191" s="406" t="n"/>
      <c r="TGO191" s="406" t="n"/>
      <c r="TGP191" s="406" t="n"/>
      <c r="TGQ191" s="406" t="n"/>
      <c r="TGR191" s="406" t="n"/>
      <c r="TGS191" s="406" t="n"/>
      <c r="TGT191" s="406" t="n"/>
      <c r="TGU191" s="406" t="n"/>
      <c r="TGV191" s="406" t="n"/>
      <c r="TGW191" s="406" t="n"/>
      <c r="TGX191" s="406" t="n"/>
      <c r="TGY191" s="406" t="n"/>
      <c r="TGZ191" s="406" t="n"/>
      <c r="THA191" s="406" t="n"/>
      <c r="THB191" s="406" t="n"/>
      <c r="THC191" s="406" t="n"/>
      <c r="THD191" s="406" t="n"/>
      <c r="THE191" s="406" t="n"/>
      <c r="THF191" s="406" t="n"/>
      <c r="THG191" s="406" t="n"/>
      <c r="THH191" s="406" t="n"/>
      <c r="THI191" s="406" t="n"/>
      <c r="THJ191" s="406" t="n"/>
      <c r="THK191" s="406" t="n"/>
      <c r="THL191" s="406" t="n"/>
      <c r="THM191" s="406" t="n"/>
      <c r="THN191" s="406" t="n"/>
      <c r="THO191" s="406" t="n"/>
      <c r="THP191" s="406" t="n"/>
      <c r="THQ191" s="406" t="n"/>
      <c r="THR191" s="406" t="n"/>
      <c r="THS191" s="406" t="n"/>
      <c r="THT191" s="406" t="n"/>
      <c r="THU191" s="406" t="n"/>
      <c r="THV191" s="406" t="n"/>
      <c r="THW191" s="406" t="n"/>
      <c r="THX191" s="406" t="n"/>
      <c r="THY191" s="406" t="n"/>
      <c r="THZ191" s="406" t="n"/>
      <c r="TIA191" s="406" t="n"/>
      <c r="TIB191" s="406" t="n"/>
      <c r="TIC191" s="406" t="n"/>
      <c r="TID191" s="406" t="n"/>
      <c r="TIE191" s="406" t="n"/>
      <c r="TIF191" s="406" t="n"/>
      <c r="TIG191" s="406" t="n"/>
      <c r="TIH191" s="406" t="n"/>
      <c r="TII191" s="406" t="n"/>
      <c r="TIJ191" s="406" t="n"/>
      <c r="TIK191" s="406" t="n"/>
      <c r="TIL191" s="406" t="n"/>
      <c r="TIM191" s="406" t="n"/>
      <c r="TIN191" s="406" t="n"/>
      <c r="TIO191" s="406" t="n"/>
      <c r="TIP191" s="406" t="n"/>
      <c r="TIQ191" s="406" t="n"/>
      <c r="TIR191" s="406" t="n"/>
      <c r="TIS191" s="406" t="n"/>
      <c r="TIT191" s="406" t="n"/>
      <c r="TIU191" s="406" t="n"/>
      <c r="TIV191" s="406" t="n"/>
      <c r="TIW191" s="406" t="n"/>
      <c r="TIX191" s="406" t="n"/>
      <c r="TIY191" s="406" t="n"/>
      <c r="TIZ191" s="406" t="n"/>
      <c r="TJA191" s="406" t="n"/>
      <c r="TJB191" s="406" t="n"/>
      <c r="TJC191" s="406" t="n"/>
      <c r="TJD191" s="406" t="n"/>
      <c r="TJE191" s="406" t="n"/>
      <c r="TJF191" s="406" t="n"/>
      <c r="TJG191" s="406" t="n"/>
      <c r="TJH191" s="406" t="n"/>
      <c r="TJI191" s="406" t="n"/>
      <c r="TJJ191" s="406" t="n"/>
      <c r="TJK191" s="406" t="n"/>
      <c r="TJL191" s="406" t="n"/>
      <c r="TJM191" s="406" t="n"/>
      <c r="TJN191" s="406" t="n"/>
      <c r="TJO191" s="406" t="n"/>
      <c r="TJP191" s="406" t="n"/>
      <c r="TJQ191" s="406" t="n"/>
      <c r="TJR191" s="406" t="n"/>
      <c r="TJS191" s="406" t="n"/>
      <c r="TJT191" s="406" t="n"/>
      <c r="TJU191" s="406" t="n"/>
      <c r="TJV191" s="406" t="n"/>
      <c r="TJW191" s="406" t="n"/>
      <c r="TJX191" s="406" t="n"/>
      <c r="TJY191" s="406" t="n"/>
      <c r="TJZ191" s="406" t="n"/>
      <c r="TKA191" s="406" t="n"/>
      <c r="TKB191" s="406" t="n"/>
      <c r="TKC191" s="406" t="n"/>
      <c r="TKD191" s="406" t="n"/>
      <c r="TKE191" s="406" t="n"/>
      <c r="TKF191" s="406" t="n"/>
      <c r="TKG191" s="406" t="n"/>
      <c r="TKH191" s="406" t="n"/>
      <c r="TKI191" s="406" t="n"/>
      <c r="TKJ191" s="406" t="n"/>
      <c r="TKK191" s="406" t="n"/>
      <c r="TKL191" s="406" t="n"/>
      <c r="TKM191" s="406" t="n"/>
      <c r="TKN191" s="406" t="n"/>
      <c r="TKO191" s="406" t="n"/>
      <c r="TKP191" s="406" t="n"/>
      <c r="TKQ191" s="406" t="n"/>
      <c r="TKR191" s="406" t="n"/>
      <c r="TKS191" s="406" t="n"/>
      <c r="TKT191" s="406" t="n"/>
      <c r="TKU191" s="406" t="n"/>
      <c r="TKV191" s="406" t="n"/>
      <c r="TKW191" s="406" t="n"/>
      <c r="TKX191" s="406" t="n"/>
      <c r="TKY191" s="406" t="n"/>
      <c r="TKZ191" s="406" t="n"/>
      <c r="TLA191" s="406" t="n"/>
      <c r="TLB191" s="406" t="n"/>
      <c r="TLC191" s="406" t="n"/>
      <c r="TLD191" s="406" t="n"/>
      <c r="TLE191" s="406" t="n"/>
      <c r="TLF191" s="406" t="n"/>
      <c r="TLG191" s="406" t="n"/>
      <c r="TLH191" s="406" t="n"/>
      <c r="TLI191" s="406" t="n"/>
      <c r="TLJ191" s="406" t="n"/>
      <c r="TLK191" s="406" t="n"/>
      <c r="TLL191" s="406" t="n"/>
      <c r="TLM191" s="406" t="n"/>
      <c r="TLN191" s="406" t="n"/>
      <c r="TLO191" s="406" t="n"/>
      <c r="TLP191" s="406" t="n"/>
      <c r="TLQ191" s="406" t="n"/>
      <c r="TLR191" s="406" t="n"/>
      <c r="TLS191" s="406" t="n"/>
      <c r="TLT191" s="406" t="n"/>
      <c r="TLU191" s="406" t="n"/>
      <c r="TLV191" s="406" t="n"/>
      <c r="TLW191" s="406" t="n"/>
      <c r="TLX191" s="406" t="n"/>
      <c r="TLY191" s="406" t="n"/>
      <c r="TLZ191" s="406" t="n"/>
      <c r="TMA191" s="406" t="n"/>
      <c r="TMB191" s="406" t="n"/>
      <c r="TMC191" s="406" t="n"/>
      <c r="TMD191" s="406" t="n"/>
      <c r="TME191" s="406" t="n"/>
      <c r="TMF191" s="406" t="n"/>
      <c r="TMG191" s="406" t="n"/>
      <c r="TMH191" s="406" t="n"/>
      <c r="TMI191" s="406" t="n"/>
      <c r="TMJ191" s="406" t="n"/>
      <c r="TMK191" s="406" t="n"/>
      <c r="TML191" s="406" t="n"/>
      <c r="TMM191" s="406" t="n"/>
      <c r="TMN191" s="406" t="n"/>
      <c r="TMO191" s="406" t="n"/>
      <c r="TMP191" s="406" t="n"/>
      <c r="TMQ191" s="406" t="n"/>
      <c r="TMR191" s="406" t="n"/>
      <c r="TMS191" s="406" t="n"/>
      <c r="TMT191" s="406" t="n"/>
      <c r="TMU191" s="406" t="n"/>
      <c r="TMV191" s="406" t="n"/>
      <c r="TMW191" s="406" t="n"/>
      <c r="TMX191" s="406" t="n"/>
      <c r="TMY191" s="406" t="n"/>
      <c r="TMZ191" s="406" t="n"/>
      <c r="TNA191" s="406" t="n"/>
      <c r="TNB191" s="406" t="n"/>
      <c r="TNC191" s="406" t="n"/>
      <c r="TND191" s="406" t="n"/>
      <c r="TNE191" s="406" t="n"/>
      <c r="TNF191" s="406" t="n"/>
      <c r="TNG191" s="406" t="n"/>
      <c r="TNH191" s="406" t="n"/>
      <c r="TNI191" s="406" t="n"/>
      <c r="TNJ191" s="406" t="n"/>
      <c r="TNK191" s="406" t="n"/>
      <c r="TNL191" s="406" t="n"/>
      <c r="TNM191" s="406" t="n"/>
      <c r="TNN191" s="406" t="n"/>
      <c r="TNO191" s="406" t="n"/>
      <c r="TNP191" s="406" t="n"/>
      <c r="TNQ191" s="406" t="n"/>
      <c r="TNR191" s="406" t="n"/>
      <c r="TNS191" s="406" t="n"/>
      <c r="TNT191" s="406" t="n"/>
      <c r="TNU191" s="406" t="n"/>
      <c r="TNV191" s="406" t="n"/>
      <c r="TNW191" s="406" t="n"/>
      <c r="TNX191" s="406" t="n"/>
      <c r="TNY191" s="406" t="n"/>
      <c r="TNZ191" s="406" t="n"/>
      <c r="TOA191" s="406" t="n"/>
      <c r="TOB191" s="406" t="n"/>
      <c r="TOC191" s="406" t="n"/>
      <c r="TOD191" s="406" t="n"/>
      <c r="TOE191" s="406" t="n"/>
      <c r="TOF191" s="406" t="n"/>
      <c r="TOG191" s="406" t="n"/>
      <c r="TOH191" s="406" t="n"/>
      <c r="TOI191" s="406" t="n"/>
      <c r="TOJ191" s="406" t="n"/>
      <c r="TOK191" s="406" t="n"/>
      <c r="TOL191" s="406" t="n"/>
      <c r="TOM191" s="406" t="n"/>
      <c r="TON191" s="406" t="n"/>
      <c r="TOO191" s="406" t="n"/>
      <c r="TOP191" s="406" t="n"/>
      <c r="TOQ191" s="406" t="n"/>
      <c r="TOR191" s="406" t="n"/>
      <c r="TOS191" s="406" t="n"/>
      <c r="TOT191" s="406" t="n"/>
      <c r="TOU191" s="406" t="n"/>
      <c r="TOV191" s="406" t="n"/>
      <c r="TOW191" s="406" t="n"/>
      <c r="TOX191" s="406" t="n"/>
      <c r="TOY191" s="406" t="n"/>
      <c r="TOZ191" s="406" t="n"/>
      <c r="TPA191" s="406" t="n"/>
      <c r="TPB191" s="406" t="n"/>
      <c r="TPC191" s="406" t="n"/>
      <c r="TPD191" s="406" t="n"/>
      <c r="TPE191" s="406" t="n"/>
      <c r="TPF191" s="406" t="n"/>
      <c r="TPG191" s="406" t="n"/>
      <c r="TPH191" s="406" t="n"/>
      <c r="TPI191" s="406" t="n"/>
      <c r="TPJ191" s="406" t="n"/>
      <c r="TPK191" s="406" t="n"/>
      <c r="TPL191" s="406" t="n"/>
      <c r="TPM191" s="406" t="n"/>
      <c r="TPN191" s="406" t="n"/>
      <c r="TPO191" s="406" t="n"/>
      <c r="TPP191" s="406" t="n"/>
      <c r="TPQ191" s="406" t="n"/>
      <c r="TPR191" s="406" t="n"/>
      <c r="TPS191" s="406" t="n"/>
      <c r="TPT191" s="406" t="n"/>
      <c r="TPU191" s="406" t="n"/>
      <c r="TPV191" s="406" t="n"/>
      <c r="TPW191" s="406" t="n"/>
      <c r="TPX191" s="406" t="n"/>
      <c r="TPY191" s="406" t="n"/>
      <c r="TPZ191" s="406" t="n"/>
      <c r="TQA191" s="406" t="n"/>
      <c r="TQB191" s="406" t="n"/>
      <c r="TQC191" s="406" t="n"/>
      <c r="TQD191" s="406" t="n"/>
      <c r="TQE191" s="406" t="n"/>
      <c r="TQF191" s="406" t="n"/>
      <c r="TQG191" s="406" t="n"/>
      <c r="TQH191" s="406" t="n"/>
      <c r="TQI191" s="406" t="n"/>
      <c r="TQJ191" s="406" t="n"/>
      <c r="TQK191" s="406" t="n"/>
      <c r="TQL191" s="406" t="n"/>
      <c r="TQM191" s="406" t="n"/>
      <c r="TQN191" s="406" t="n"/>
      <c r="TQO191" s="406" t="n"/>
      <c r="TQP191" s="406" t="n"/>
      <c r="TQQ191" s="406" t="n"/>
      <c r="TQR191" s="406" t="n"/>
      <c r="TQS191" s="406" t="n"/>
      <c r="TQT191" s="406" t="n"/>
      <c r="TQU191" s="406" t="n"/>
      <c r="TQV191" s="406" t="n"/>
      <c r="TQW191" s="406" t="n"/>
      <c r="TQX191" s="406" t="n"/>
      <c r="TQY191" s="406" t="n"/>
      <c r="TQZ191" s="406" t="n"/>
      <c r="TRA191" s="406" t="n"/>
      <c r="TRB191" s="406" t="n"/>
      <c r="TRC191" s="406" t="n"/>
      <c r="TRD191" s="406" t="n"/>
      <c r="TRE191" s="406" t="n"/>
      <c r="TRF191" s="406" t="n"/>
      <c r="TRG191" s="406" t="n"/>
      <c r="TRH191" s="406" t="n"/>
      <c r="TRI191" s="406" t="n"/>
      <c r="TRJ191" s="406" t="n"/>
      <c r="TRK191" s="406" t="n"/>
      <c r="TRL191" s="406" t="n"/>
      <c r="TRM191" s="406" t="n"/>
      <c r="TRN191" s="406" t="n"/>
      <c r="TRO191" s="406" t="n"/>
      <c r="TRP191" s="406" t="n"/>
      <c r="TRQ191" s="406" t="n"/>
      <c r="TRR191" s="406" t="n"/>
      <c r="TRS191" s="406" t="n"/>
      <c r="TRT191" s="406" t="n"/>
      <c r="TRU191" s="406" t="n"/>
      <c r="TRV191" s="406" t="n"/>
      <c r="TRW191" s="406" t="n"/>
      <c r="TRX191" s="406" t="n"/>
      <c r="TRY191" s="406" t="n"/>
      <c r="TRZ191" s="406" t="n"/>
      <c r="TSA191" s="406" t="n"/>
      <c r="TSB191" s="406" t="n"/>
      <c r="TSC191" s="406" t="n"/>
      <c r="TSD191" s="406" t="n"/>
      <c r="TSE191" s="406" t="n"/>
      <c r="TSF191" s="406" t="n"/>
      <c r="TSG191" s="406" t="n"/>
      <c r="TSH191" s="406" t="n"/>
      <c r="TSI191" s="406" t="n"/>
      <c r="TSJ191" s="406" t="n"/>
      <c r="TSK191" s="406" t="n"/>
      <c r="TSL191" s="406" t="n"/>
      <c r="TSM191" s="406" t="n"/>
      <c r="TSN191" s="406" t="n"/>
      <c r="TSO191" s="406" t="n"/>
      <c r="TSP191" s="406" t="n"/>
      <c r="TSQ191" s="406" t="n"/>
      <c r="TSR191" s="406" t="n"/>
      <c r="TSS191" s="406" t="n"/>
      <c r="TST191" s="406" t="n"/>
      <c r="TSU191" s="406" t="n"/>
      <c r="TSV191" s="406" t="n"/>
      <c r="TSW191" s="406" t="n"/>
      <c r="TSX191" s="406" t="n"/>
      <c r="TSY191" s="406" t="n"/>
      <c r="TSZ191" s="406" t="n"/>
      <c r="TTA191" s="406" t="n"/>
      <c r="TTB191" s="406" t="n"/>
      <c r="TTC191" s="406" t="n"/>
      <c r="TTD191" s="406" t="n"/>
      <c r="TTE191" s="406" t="n"/>
      <c r="TTF191" s="406" t="n"/>
      <c r="TTG191" s="406" t="n"/>
      <c r="TTH191" s="406" t="n"/>
      <c r="TTI191" s="406" t="n"/>
      <c r="TTJ191" s="406" t="n"/>
      <c r="TTK191" s="406" t="n"/>
      <c r="TTL191" s="406" t="n"/>
      <c r="TTM191" s="406" t="n"/>
      <c r="TTN191" s="406" t="n"/>
      <c r="TTO191" s="406" t="n"/>
      <c r="TTP191" s="406" t="n"/>
      <c r="TTQ191" s="406" t="n"/>
      <c r="TTR191" s="406" t="n"/>
      <c r="TTS191" s="406" t="n"/>
      <c r="TTT191" s="406" t="n"/>
      <c r="TTU191" s="406" t="n"/>
      <c r="TTV191" s="406" t="n"/>
      <c r="TTW191" s="406" t="n"/>
      <c r="TTX191" s="406" t="n"/>
      <c r="TTY191" s="406" t="n"/>
      <c r="TTZ191" s="406" t="n"/>
      <c r="TUA191" s="406" t="n"/>
      <c r="TUB191" s="406" t="n"/>
      <c r="TUC191" s="406" t="n"/>
      <c r="TUD191" s="406" t="n"/>
      <c r="TUE191" s="406" t="n"/>
      <c r="TUF191" s="406" t="n"/>
      <c r="TUG191" s="406" t="n"/>
      <c r="TUH191" s="406" t="n"/>
      <c r="TUI191" s="406" t="n"/>
      <c r="TUJ191" s="406" t="n"/>
      <c r="TUK191" s="406" t="n"/>
      <c r="TUL191" s="406" t="n"/>
      <c r="TUM191" s="406" t="n"/>
      <c r="TUN191" s="406" t="n"/>
      <c r="TUO191" s="406" t="n"/>
      <c r="TUP191" s="406" t="n"/>
      <c r="TUQ191" s="406" t="n"/>
      <c r="TUR191" s="406" t="n"/>
      <c r="TUS191" s="406" t="n"/>
      <c r="TUT191" s="406" t="n"/>
      <c r="TUU191" s="406" t="n"/>
      <c r="TUV191" s="406" t="n"/>
      <c r="TUW191" s="406" t="n"/>
      <c r="TUX191" s="406" t="n"/>
      <c r="TUY191" s="406" t="n"/>
      <c r="TUZ191" s="406" t="n"/>
      <c r="TVA191" s="406" t="n"/>
      <c r="TVB191" s="406" t="n"/>
      <c r="TVC191" s="406" t="n"/>
      <c r="TVD191" s="406" t="n"/>
      <c r="TVE191" s="406" t="n"/>
      <c r="TVF191" s="406" t="n"/>
      <c r="TVG191" s="406" t="n"/>
      <c r="TVH191" s="406" t="n"/>
      <c r="TVI191" s="406" t="n"/>
      <c r="TVJ191" s="406" t="n"/>
      <c r="TVK191" s="406" t="n"/>
      <c r="TVL191" s="406" t="n"/>
      <c r="TVM191" s="406" t="n"/>
      <c r="TVN191" s="406" t="n"/>
      <c r="TVO191" s="406" t="n"/>
      <c r="TVP191" s="406" t="n"/>
      <c r="TVQ191" s="406" t="n"/>
      <c r="TVR191" s="406" t="n"/>
      <c r="TVS191" s="406" t="n"/>
      <c r="TVT191" s="406" t="n"/>
      <c r="TVU191" s="406" t="n"/>
      <c r="TVV191" s="406" t="n"/>
      <c r="TVW191" s="406" t="n"/>
      <c r="TVX191" s="406" t="n"/>
      <c r="TVY191" s="406" t="n"/>
      <c r="TVZ191" s="406" t="n"/>
      <c r="TWA191" s="406" t="n"/>
      <c r="TWB191" s="406" t="n"/>
      <c r="TWC191" s="406" t="n"/>
      <c r="TWD191" s="406" t="n"/>
      <c r="TWE191" s="406" t="n"/>
      <c r="TWF191" s="406" t="n"/>
      <c r="TWG191" s="406" t="n"/>
      <c r="TWH191" s="406" t="n"/>
      <c r="TWI191" s="406" t="n"/>
      <c r="TWJ191" s="406" t="n"/>
      <c r="TWK191" s="406" t="n"/>
      <c r="TWL191" s="406" t="n"/>
      <c r="TWM191" s="406" t="n"/>
      <c r="TWN191" s="406" t="n"/>
      <c r="TWO191" s="406" t="n"/>
      <c r="TWP191" s="406" t="n"/>
      <c r="TWQ191" s="406" t="n"/>
      <c r="TWR191" s="406" t="n"/>
      <c r="TWS191" s="406" t="n"/>
      <c r="TWT191" s="406" t="n"/>
      <c r="TWU191" s="406" t="n"/>
      <c r="TWV191" s="406" t="n"/>
      <c r="TWW191" s="406" t="n"/>
      <c r="TWX191" s="406" t="n"/>
      <c r="TWY191" s="406" t="n"/>
      <c r="TWZ191" s="406" t="n"/>
      <c r="TXA191" s="406" t="n"/>
      <c r="TXB191" s="406" t="n"/>
      <c r="TXC191" s="406" t="n"/>
      <c r="TXD191" s="406" t="n"/>
      <c r="TXE191" s="406" t="n"/>
      <c r="TXF191" s="406" t="n"/>
      <c r="TXG191" s="406" t="n"/>
      <c r="TXH191" s="406" t="n"/>
      <c r="TXI191" s="406" t="n"/>
      <c r="TXJ191" s="406" t="n"/>
      <c r="TXK191" s="406" t="n"/>
      <c r="TXL191" s="406" t="n"/>
      <c r="TXM191" s="406" t="n"/>
      <c r="TXN191" s="406" t="n"/>
      <c r="TXO191" s="406" t="n"/>
      <c r="TXP191" s="406" t="n"/>
      <c r="TXQ191" s="406" t="n"/>
      <c r="TXR191" s="406" t="n"/>
      <c r="TXS191" s="406" t="n"/>
      <c r="TXT191" s="406" t="n"/>
      <c r="TXU191" s="406" t="n"/>
      <c r="TXV191" s="406" t="n"/>
      <c r="TXW191" s="406" t="n"/>
      <c r="TXX191" s="406" t="n"/>
      <c r="TXY191" s="406" t="n"/>
      <c r="TXZ191" s="406" t="n"/>
      <c r="TYA191" s="406" t="n"/>
      <c r="TYB191" s="406" t="n"/>
      <c r="TYC191" s="406" t="n"/>
      <c r="TYD191" s="406" t="n"/>
      <c r="TYE191" s="406" t="n"/>
      <c r="TYF191" s="406" t="n"/>
      <c r="TYG191" s="406" t="n"/>
      <c r="TYH191" s="406" t="n"/>
      <c r="TYI191" s="406" t="n"/>
      <c r="TYJ191" s="406" t="n"/>
      <c r="TYK191" s="406" t="n"/>
      <c r="TYL191" s="406" t="n"/>
      <c r="TYM191" s="406" t="n"/>
      <c r="TYN191" s="406" t="n"/>
      <c r="TYO191" s="406" t="n"/>
      <c r="TYP191" s="406" t="n"/>
      <c r="TYQ191" s="406" t="n"/>
      <c r="TYR191" s="406" t="n"/>
      <c r="TYS191" s="406" t="n"/>
      <c r="TYT191" s="406" t="n"/>
      <c r="TYU191" s="406" t="n"/>
      <c r="TYV191" s="406" t="n"/>
      <c r="TYW191" s="406" t="n"/>
      <c r="TYX191" s="406" t="n"/>
      <c r="TYY191" s="406" t="n"/>
      <c r="TYZ191" s="406" t="n"/>
      <c r="TZA191" s="406" t="n"/>
      <c r="TZB191" s="406" t="n"/>
      <c r="TZC191" s="406" t="n"/>
      <c r="TZD191" s="406" t="n"/>
      <c r="TZE191" s="406" t="n"/>
      <c r="TZF191" s="406" t="n"/>
      <c r="TZG191" s="406" t="n"/>
      <c r="TZH191" s="406" t="n"/>
      <c r="TZI191" s="406" t="n"/>
      <c r="TZJ191" s="406" t="n"/>
      <c r="TZK191" s="406" t="n"/>
      <c r="TZL191" s="406" t="n"/>
      <c r="TZM191" s="406" t="n"/>
      <c r="TZN191" s="406" t="n"/>
      <c r="TZO191" s="406" t="n"/>
      <c r="TZP191" s="406" t="n"/>
      <c r="TZQ191" s="406" t="n"/>
      <c r="TZR191" s="406" t="n"/>
      <c r="TZS191" s="406" t="n"/>
      <c r="TZT191" s="406" t="n"/>
      <c r="TZU191" s="406" t="n"/>
      <c r="TZV191" s="406" t="n"/>
      <c r="TZW191" s="406" t="n"/>
      <c r="TZX191" s="406" t="n"/>
      <c r="TZY191" s="406" t="n"/>
      <c r="TZZ191" s="406" t="n"/>
      <c r="UAA191" s="406" t="n"/>
      <c r="UAB191" s="406" t="n"/>
      <c r="UAC191" s="406" t="n"/>
      <c r="UAD191" s="406" t="n"/>
      <c r="UAE191" s="406" t="n"/>
      <c r="UAF191" s="406" t="n"/>
      <c r="UAG191" s="406" t="n"/>
      <c r="UAH191" s="406" t="n"/>
      <c r="UAI191" s="406" t="n"/>
      <c r="UAJ191" s="406" t="n"/>
      <c r="UAK191" s="406" t="n"/>
      <c r="UAL191" s="406" t="n"/>
      <c r="UAM191" s="406" t="n"/>
      <c r="UAN191" s="406" t="n"/>
      <c r="UAO191" s="406" t="n"/>
      <c r="UAP191" s="406" t="n"/>
      <c r="UAQ191" s="406" t="n"/>
      <c r="UAR191" s="406" t="n"/>
      <c r="UAS191" s="406" t="n"/>
      <c r="UAT191" s="406" t="n"/>
      <c r="UAU191" s="406" t="n"/>
      <c r="UAV191" s="406" t="n"/>
      <c r="UAW191" s="406" t="n"/>
      <c r="UAX191" s="406" t="n"/>
      <c r="UAY191" s="406" t="n"/>
      <c r="UAZ191" s="406" t="n"/>
      <c r="UBA191" s="406" t="n"/>
      <c r="UBB191" s="406" t="n"/>
      <c r="UBC191" s="406" t="n"/>
      <c r="UBD191" s="406" t="n"/>
      <c r="UBE191" s="406" t="n"/>
      <c r="UBF191" s="406" t="n"/>
      <c r="UBG191" s="406" t="n"/>
      <c r="UBH191" s="406" t="n"/>
      <c r="UBI191" s="406" t="n"/>
      <c r="UBJ191" s="406" t="n"/>
      <c r="UBK191" s="406" t="n"/>
      <c r="UBL191" s="406" t="n"/>
      <c r="UBM191" s="406" t="n"/>
      <c r="UBN191" s="406" t="n"/>
      <c r="UBO191" s="406" t="n"/>
      <c r="UBP191" s="406" t="n"/>
      <c r="UBQ191" s="406" t="n"/>
      <c r="UBR191" s="406" t="n"/>
      <c r="UBS191" s="406" t="n"/>
      <c r="UBT191" s="406" t="n"/>
      <c r="UBU191" s="406" t="n"/>
      <c r="UBV191" s="406" t="n"/>
      <c r="UBW191" s="406" t="n"/>
      <c r="UBX191" s="406" t="n"/>
      <c r="UBY191" s="406" t="n"/>
      <c r="UBZ191" s="406" t="n"/>
      <c r="UCA191" s="406" t="n"/>
      <c r="UCB191" s="406" t="n"/>
      <c r="UCC191" s="406" t="n"/>
      <c r="UCD191" s="406" t="n"/>
      <c r="UCE191" s="406" t="n"/>
      <c r="UCF191" s="406" t="n"/>
      <c r="UCG191" s="406" t="n"/>
      <c r="UCH191" s="406" t="n"/>
      <c r="UCI191" s="406" t="n"/>
      <c r="UCJ191" s="406" t="n"/>
      <c r="UCK191" s="406" t="n"/>
      <c r="UCL191" s="406" t="n"/>
      <c r="UCM191" s="406" t="n"/>
      <c r="UCN191" s="406" t="n"/>
      <c r="UCO191" s="406" t="n"/>
      <c r="UCP191" s="406" t="n"/>
      <c r="UCQ191" s="406" t="n"/>
      <c r="UCR191" s="406" t="n"/>
      <c r="UCS191" s="406" t="n"/>
      <c r="UCT191" s="406" t="n"/>
      <c r="UCU191" s="406" t="n"/>
      <c r="UCV191" s="406" t="n"/>
      <c r="UCW191" s="406" t="n"/>
      <c r="UCX191" s="406" t="n"/>
      <c r="UCY191" s="406" t="n"/>
      <c r="UCZ191" s="406" t="n"/>
      <c r="UDA191" s="406" t="n"/>
      <c r="UDB191" s="406" t="n"/>
      <c r="UDC191" s="406" t="n"/>
      <c r="UDD191" s="406" t="n"/>
      <c r="UDE191" s="406" t="n"/>
      <c r="UDF191" s="406" t="n"/>
      <c r="UDG191" s="406" t="n"/>
      <c r="UDH191" s="406" t="n"/>
      <c r="UDI191" s="406" t="n"/>
      <c r="UDJ191" s="406" t="n"/>
      <c r="UDK191" s="406" t="n"/>
      <c r="UDL191" s="406" t="n"/>
      <c r="UDM191" s="406" t="n"/>
      <c r="UDN191" s="406" t="n"/>
      <c r="UDO191" s="406" t="n"/>
      <c r="UDP191" s="406" t="n"/>
      <c r="UDQ191" s="406" t="n"/>
      <c r="UDR191" s="406" t="n"/>
      <c r="UDS191" s="406" t="n"/>
      <c r="UDT191" s="406" t="n"/>
      <c r="UDU191" s="406" t="n"/>
      <c r="UDV191" s="406" t="n"/>
      <c r="UDW191" s="406" t="n"/>
      <c r="UDX191" s="406" t="n"/>
      <c r="UDY191" s="406" t="n"/>
      <c r="UDZ191" s="406" t="n"/>
      <c r="UEA191" s="406" t="n"/>
      <c r="UEB191" s="406" t="n"/>
      <c r="UEC191" s="406" t="n"/>
      <c r="UED191" s="406" t="n"/>
      <c r="UEE191" s="406" t="n"/>
      <c r="UEF191" s="406" t="n"/>
      <c r="UEG191" s="406" t="n"/>
      <c r="UEH191" s="406" t="n"/>
      <c r="UEI191" s="406" t="n"/>
      <c r="UEJ191" s="406" t="n"/>
      <c r="UEK191" s="406" t="n"/>
      <c r="UEL191" s="406" t="n"/>
      <c r="UEM191" s="406" t="n"/>
      <c r="UEN191" s="406" t="n"/>
      <c r="UEO191" s="406" t="n"/>
      <c r="UEP191" s="406" t="n"/>
      <c r="UEQ191" s="406" t="n"/>
      <c r="UER191" s="406" t="n"/>
      <c r="UES191" s="406" t="n"/>
      <c r="UET191" s="406" t="n"/>
      <c r="UEU191" s="406" t="n"/>
      <c r="UEV191" s="406" t="n"/>
      <c r="UEW191" s="406" t="n"/>
      <c r="UEX191" s="406" t="n"/>
      <c r="UEY191" s="406" t="n"/>
      <c r="UEZ191" s="406" t="n"/>
      <c r="UFA191" s="406" t="n"/>
      <c r="UFB191" s="406" t="n"/>
      <c r="UFC191" s="406" t="n"/>
      <c r="UFD191" s="406" t="n"/>
      <c r="UFE191" s="406" t="n"/>
      <c r="UFF191" s="406" t="n"/>
      <c r="UFG191" s="406" t="n"/>
      <c r="UFH191" s="406" t="n"/>
      <c r="UFI191" s="406" t="n"/>
      <c r="UFJ191" s="406" t="n"/>
      <c r="UFK191" s="406" t="n"/>
      <c r="UFL191" s="406" t="n"/>
      <c r="UFM191" s="406" t="n"/>
      <c r="UFN191" s="406" t="n"/>
      <c r="UFO191" s="406" t="n"/>
      <c r="UFP191" s="406" t="n"/>
      <c r="UFQ191" s="406" t="n"/>
      <c r="UFR191" s="406" t="n"/>
      <c r="UFS191" s="406" t="n"/>
      <c r="UFT191" s="406" t="n"/>
      <c r="UFU191" s="406" t="n"/>
      <c r="UFV191" s="406" t="n"/>
      <c r="UFW191" s="406" t="n"/>
      <c r="UFX191" s="406" t="n"/>
      <c r="UFY191" s="406" t="n"/>
      <c r="UFZ191" s="406" t="n"/>
      <c r="UGA191" s="406" t="n"/>
      <c r="UGB191" s="406" t="n"/>
      <c r="UGC191" s="406" t="n"/>
      <c r="UGD191" s="406" t="n"/>
      <c r="UGE191" s="406" t="n"/>
      <c r="UGF191" s="406" t="n"/>
      <c r="UGG191" s="406" t="n"/>
      <c r="UGH191" s="406" t="n"/>
      <c r="UGI191" s="406" t="n"/>
      <c r="UGJ191" s="406" t="n"/>
      <c r="UGK191" s="406" t="n"/>
      <c r="UGL191" s="406" t="n"/>
      <c r="UGM191" s="406" t="n"/>
      <c r="UGN191" s="406" t="n"/>
      <c r="UGO191" s="406" t="n"/>
      <c r="UGP191" s="406" t="n"/>
      <c r="UGQ191" s="406" t="n"/>
      <c r="UGR191" s="406" t="n"/>
      <c r="UGS191" s="406" t="n"/>
      <c r="UGT191" s="406" t="n"/>
      <c r="UGU191" s="406" t="n"/>
      <c r="UGV191" s="406" t="n"/>
      <c r="UGW191" s="406" t="n"/>
      <c r="UGX191" s="406" t="n"/>
      <c r="UGY191" s="406" t="n"/>
      <c r="UGZ191" s="406" t="n"/>
      <c r="UHA191" s="406" t="n"/>
      <c r="UHB191" s="406" t="n"/>
      <c r="UHC191" s="406" t="n"/>
      <c r="UHD191" s="406" t="n"/>
      <c r="UHE191" s="406" t="n"/>
      <c r="UHF191" s="406" t="n"/>
      <c r="UHG191" s="406" t="n"/>
      <c r="UHH191" s="406" t="n"/>
      <c r="UHI191" s="406" t="n"/>
      <c r="UHJ191" s="406" t="n"/>
      <c r="UHK191" s="406" t="n"/>
      <c r="UHL191" s="406" t="n"/>
      <c r="UHM191" s="406" t="n"/>
      <c r="UHN191" s="406" t="n"/>
      <c r="UHO191" s="406" t="n"/>
      <c r="UHP191" s="406" t="n"/>
      <c r="UHQ191" s="406" t="n"/>
      <c r="UHR191" s="406" t="n"/>
      <c r="UHS191" s="406" t="n"/>
      <c r="UHT191" s="406" t="n"/>
      <c r="UHU191" s="406" t="n"/>
      <c r="UHV191" s="406" t="n"/>
      <c r="UHW191" s="406" t="n"/>
      <c r="UHX191" s="406" t="n"/>
      <c r="UHY191" s="406" t="n"/>
      <c r="UHZ191" s="406" t="n"/>
      <c r="UIA191" s="406" t="n"/>
      <c r="UIB191" s="406" t="n"/>
      <c r="UIC191" s="406" t="n"/>
      <c r="UID191" s="406" t="n"/>
      <c r="UIE191" s="406" t="n"/>
      <c r="UIF191" s="406" t="n"/>
      <c r="UIG191" s="406" t="n"/>
      <c r="UIH191" s="406" t="n"/>
      <c r="UII191" s="406" t="n"/>
      <c r="UIJ191" s="406" t="n"/>
      <c r="UIK191" s="406" t="n"/>
      <c r="UIL191" s="406" t="n"/>
      <c r="UIM191" s="406" t="n"/>
      <c r="UIN191" s="406" t="n"/>
      <c r="UIO191" s="406" t="n"/>
      <c r="UIP191" s="406" t="n"/>
      <c r="UIQ191" s="406" t="n"/>
      <c r="UIR191" s="406" t="n"/>
      <c r="UIS191" s="406" t="n"/>
      <c r="UIT191" s="406" t="n"/>
      <c r="UIU191" s="406" t="n"/>
      <c r="UIV191" s="406" t="n"/>
      <c r="UIW191" s="406" t="n"/>
      <c r="UIX191" s="406" t="n"/>
      <c r="UIY191" s="406" t="n"/>
      <c r="UIZ191" s="406" t="n"/>
      <c r="UJA191" s="406" t="n"/>
      <c r="UJB191" s="406" t="n"/>
      <c r="UJC191" s="406" t="n"/>
      <c r="UJD191" s="406" t="n"/>
      <c r="UJE191" s="406" t="n"/>
      <c r="UJF191" s="406" t="n"/>
      <c r="UJG191" s="406" t="n"/>
      <c r="UJH191" s="406" t="n"/>
      <c r="UJI191" s="406" t="n"/>
      <c r="UJJ191" s="406" t="n"/>
      <c r="UJK191" s="406" t="n"/>
      <c r="UJL191" s="406" t="n"/>
      <c r="UJM191" s="406" t="n"/>
      <c r="UJN191" s="406" t="n"/>
      <c r="UJO191" s="406" t="n"/>
      <c r="UJP191" s="406" t="n"/>
      <c r="UJQ191" s="406" t="n"/>
      <c r="UJR191" s="406" t="n"/>
      <c r="UJS191" s="406" t="n"/>
      <c r="UJT191" s="406" t="n"/>
      <c r="UJU191" s="406" t="n"/>
      <c r="UJV191" s="406" t="n"/>
      <c r="UJW191" s="406" t="n"/>
      <c r="UJX191" s="406" t="n"/>
      <c r="UJY191" s="406" t="n"/>
      <c r="UJZ191" s="406" t="n"/>
      <c r="UKA191" s="406" t="n"/>
      <c r="UKB191" s="406" t="n"/>
      <c r="UKC191" s="406" t="n"/>
      <c r="UKD191" s="406" t="n"/>
      <c r="UKE191" s="406" t="n"/>
      <c r="UKF191" s="406" t="n"/>
      <c r="UKG191" s="406" t="n"/>
      <c r="UKH191" s="406" t="n"/>
      <c r="UKI191" s="406" t="n"/>
      <c r="UKJ191" s="406" t="n"/>
      <c r="UKK191" s="406" t="n"/>
      <c r="UKL191" s="406" t="n"/>
      <c r="UKM191" s="406" t="n"/>
      <c r="UKN191" s="406" t="n"/>
      <c r="UKO191" s="406" t="n"/>
      <c r="UKP191" s="406" t="n"/>
      <c r="UKQ191" s="406" t="n"/>
      <c r="UKR191" s="406" t="n"/>
      <c r="UKS191" s="406" t="n"/>
      <c r="UKT191" s="406" t="n"/>
      <c r="UKU191" s="406" t="n"/>
      <c r="UKV191" s="406" t="n"/>
      <c r="UKW191" s="406" t="n"/>
      <c r="UKX191" s="406" t="n"/>
      <c r="UKY191" s="406" t="n"/>
      <c r="UKZ191" s="406" t="n"/>
      <c r="ULA191" s="406" t="n"/>
      <c r="ULB191" s="406" t="n"/>
      <c r="ULC191" s="406" t="n"/>
      <c r="ULD191" s="406" t="n"/>
      <c r="ULE191" s="406" t="n"/>
      <c r="ULF191" s="406" t="n"/>
      <c r="ULG191" s="406" t="n"/>
      <c r="ULH191" s="406" t="n"/>
      <c r="ULI191" s="406" t="n"/>
      <c r="ULJ191" s="406" t="n"/>
      <c r="ULK191" s="406" t="n"/>
      <c r="ULL191" s="406" t="n"/>
      <c r="ULM191" s="406" t="n"/>
      <c r="ULN191" s="406" t="n"/>
      <c r="ULO191" s="406" t="n"/>
      <c r="ULP191" s="406" t="n"/>
      <c r="ULQ191" s="406" t="n"/>
      <c r="ULR191" s="406" t="n"/>
      <c r="ULS191" s="406" t="n"/>
      <c r="ULT191" s="406" t="n"/>
      <c r="ULU191" s="406" t="n"/>
      <c r="ULV191" s="406" t="n"/>
      <c r="ULW191" s="406" t="n"/>
      <c r="ULX191" s="406" t="n"/>
      <c r="ULY191" s="406" t="n"/>
      <c r="ULZ191" s="406" t="n"/>
      <c r="UMA191" s="406" t="n"/>
      <c r="UMB191" s="406" t="n"/>
      <c r="UMC191" s="406" t="n"/>
      <c r="UMD191" s="406" t="n"/>
      <c r="UME191" s="406" t="n"/>
      <c r="UMF191" s="406" t="n"/>
      <c r="UMG191" s="406" t="n"/>
      <c r="UMH191" s="406" t="n"/>
      <c r="UMI191" s="406" t="n"/>
      <c r="UMJ191" s="406" t="n"/>
      <c r="UMK191" s="406" t="n"/>
      <c r="UML191" s="406" t="n"/>
      <c r="UMM191" s="406" t="n"/>
      <c r="UMN191" s="406" t="n"/>
      <c r="UMO191" s="406" t="n"/>
      <c r="UMP191" s="406" t="n"/>
      <c r="UMQ191" s="406" t="n"/>
      <c r="UMR191" s="406" t="n"/>
      <c r="UMS191" s="406" t="n"/>
      <c r="UMT191" s="406" t="n"/>
      <c r="UMU191" s="406" t="n"/>
      <c r="UMV191" s="406" t="n"/>
      <c r="UMW191" s="406" t="n"/>
      <c r="UMX191" s="406" t="n"/>
      <c r="UMY191" s="406" t="n"/>
      <c r="UMZ191" s="406" t="n"/>
      <c r="UNA191" s="406" t="n"/>
      <c r="UNB191" s="406" t="n"/>
      <c r="UNC191" s="406" t="n"/>
      <c r="UND191" s="406" t="n"/>
      <c r="UNE191" s="406" t="n"/>
      <c r="UNF191" s="406" t="n"/>
      <c r="UNG191" s="406" t="n"/>
      <c r="UNH191" s="406" t="n"/>
      <c r="UNI191" s="406" t="n"/>
      <c r="UNJ191" s="406" t="n"/>
      <c r="UNK191" s="406" t="n"/>
      <c r="UNL191" s="406" t="n"/>
      <c r="UNM191" s="406" t="n"/>
      <c r="UNN191" s="406" t="n"/>
      <c r="UNO191" s="406" t="n"/>
      <c r="UNP191" s="406" t="n"/>
      <c r="UNQ191" s="406" t="n"/>
      <c r="UNR191" s="406" t="n"/>
      <c r="UNS191" s="406" t="n"/>
      <c r="UNT191" s="406" t="n"/>
      <c r="UNU191" s="406" t="n"/>
      <c r="UNV191" s="406" t="n"/>
      <c r="UNW191" s="406" t="n"/>
      <c r="UNX191" s="406" t="n"/>
      <c r="UNY191" s="406" t="n"/>
      <c r="UNZ191" s="406" t="n"/>
      <c r="UOA191" s="406" t="n"/>
      <c r="UOB191" s="406" t="n"/>
      <c r="UOC191" s="406" t="n"/>
      <c r="UOD191" s="406" t="n"/>
      <c r="UOE191" s="406" t="n"/>
      <c r="UOF191" s="406" t="n"/>
      <c r="UOG191" s="406" t="n"/>
      <c r="UOH191" s="406" t="n"/>
      <c r="UOI191" s="406" t="n"/>
      <c r="UOJ191" s="406" t="n"/>
      <c r="UOK191" s="406" t="n"/>
      <c r="UOL191" s="406" t="n"/>
      <c r="UOM191" s="406" t="n"/>
      <c r="UON191" s="406" t="n"/>
      <c r="UOO191" s="406" t="n"/>
      <c r="UOP191" s="406" t="n"/>
      <c r="UOQ191" s="406" t="n"/>
      <c r="UOR191" s="406" t="n"/>
      <c r="UOS191" s="406" t="n"/>
      <c r="UOT191" s="406" t="n"/>
      <c r="UOU191" s="406" t="n"/>
      <c r="UOV191" s="406" t="n"/>
      <c r="UOW191" s="406" t="n"/>
      <c r="UOX191" s="406" t="n"/>
      <c r="UOY191" s="406" t="n"/>
      <c r="UOZ191" s="406" t="n"/>
      <c r="UPA191" s="406" t="n"/>
      <c r="UPB191" s="406" t="n"/>
      <c r="UPC191" s="406" t="n"/>
      <c r="UPD191" s="406" t="n"/>
      <c r="UPE191" s="406" t="n"/>
      <c r="UPF191" s="406" t="n"/>
      <c r="UPG191" s="406" t="n"/>
      <c r="UPH191" s="406" t="n"/>
      <c r="UPI191" s="406" t="n"/>
      <c r="UPJ191" s="406" t="n"/>
      <c r="UPK191" s="406" t="n"/>
      <c r="UPL191" s="406" t="n"/>
      <c r="UPM191" s="406" t="n"/>
      <c r="UPN191" s="406" t="n"/>
      <c r="UPO191" s="406" t="n"/>
      <c r="UPP191" s="406" t="n"/>
      <c r="UPQ191" s="406" t="n"/>
      <c r="UPR191" s="406" t="n"/>
      <c r="UPS191" s="406" t="n"/>
      <c r="UPT191" s="406" t="n"/>
      <c r="UPU191" s="406" t="n"/>
      <c r="UPV191" s="406" t="n"/>
      <c r="UPW191" s="406" t="n"/>
      <c r="UPX191" s="406" t="n"/>
      <c r="UPY191" s="406" t="n"/>
      <c r="UPZ191" s="406" t="n"/>
      <c r="UQA191" s="406" t="n"/>
      <c r="UQB191" s="406" t="n"/>
      <c r="UQC191" s="406" t="n"/>
      <c r="UQD191" s="406" t="n"/>
      <c r="UQE191" s="406" t="n"/>
      <c r="UQF191" s="406" t="n"/>
      <c r="UQG191" s="406" t="n"/>
      <c r="UQH191" s="406" t="n"/>
      <c r="UQI191" s="406" t="n"/>
      <c r="UQJ191" s="406" t="n"/>
      <c r="UQK191" s="406" t="n"/>
      <c r="UQL191" s="406" t="n"/>
      <c r="UQM191" s="406" t="n"/>
      <c r="UQN191" s="406" t="n"/>
      <c r="UQO191" s="406" t="n"/>
      <c r="UQP191" s="406" t="n"/>
      <c r="UQQ191" s="406" t="n"/>
      <c r="UQR191" s="406" t="n"/>
      <c r="UQS191" s="406" t="n"/>
      <c r="UQT191" s="406" t="n"/>
      <c r="UQU191" s="406" t="n"/>
      <c r="UQV191" s="406" t="n"/>
      <c r="UQW191" s="406" t="n"/>
      <c r="UQX191" s="406" t="n"/>
      <c r="UQY191" s="406" t="n"/>
      <c r="UQZ191" s="406" t="n"/>
      <c r="URA191" s="406" t="n"/>
      <c r="URB191" s="406" t="n"/>
      <c r="URC191" s="406" t="n"/>
      <c r="URD191" s="406" t="n"/>
      <c r="URE191" s="406" t="n"/>
      <c r="URF191" s="406" t="n"/>
      <c r="URG191" s="406" t="n"/>
      <c r="URH191" s="406" t="n"/>
      <c r="URI191" s="406" t="n"/>
      <c r="URJ191" s="406" t="n"/>
      <c r="URK191" s="406" t="n"/>
      <c r="URL191" s="406" t="n"/>
      <c r="URM191" s="406" t="n"/>
      <c r="URN191" s="406" t="n"/>
      <c r="URO191" s="406" t="n"/>
      <c r="URP191" s="406" t="n"/>
      <c r="URQ191" s="406" t="n"/>
      <c r="URR191" s="406" t="n"/>
      <c r="URS191" s="406" t="n"/>
      <c r="URT191" s="406" t="n"/>
      <c r="URU191" s="406" t="n"/>
      <c r="URV191" s="406" t="n"/>
      <c r="URW191" s="406" t="n"/>
      <c r="URX191" s="406" t="n"/>
      <c r="URY191" s="406" t="n"/>
      <c r="URZ191" s="406" t="n"/>
      <c r="USA191" s="406" t="n"/>
      <c r="USB191" s="406" t="n"/>
      <c r="USC191" s="406" t="n"/>
      <c r="USD191" s="406" t="n"/>
      <c r="USE191" s="406" t="n"/>
      <c r="USF191" s="406" t="n"/>
      <c r="USG191" s="406" t="n"/>
      <c r="USH191" s="406" t="n"/>
      <c r="USI191" s="406" t="n"/>
      <c r="USJ191" s="406" t="n"/>
      <c r="USK191" s="406" t="n"/>
      <c r="USL191" s="406" t="n"/>
      <c r="USM191" s="406" t="n"/>
      <c r="USN191" s="406" t="n"/>
      <c r="USO191" s="406" t="n"/>
      <c r="USP191" s="406" t="n"/>
      <c r="USQ191" s="406" t="n"/>
      <c r="USR191" s="406" t="n"/>
      <c r="USS191" s="406" t="n"/>
      <c r="UST191" s="406" t="n"/>
      <c r="USU191" s="406" t="n"/>
      <c r="USV191" s="406" t="n"/>
      <c r="USW191" s="406" t="n"/>
      <c r="USX191" s="406" t="n"/>
      <c r="USY191" s="406" t="n"/>
      <c r="USZ191" s="406" t="n"/>
      <c r="UTA191" s="406" t="n"/>
      <c r="UTB191" s="406" t="n"/>
      <c r="UTC191" s="406" t="n"/>
      <c r="UTD191" s="406" t="n"/>
      <c r="UTE191" s="406" t="n"/>
      <c r="UTF191" s="406" t="n"/>
      <c r="UTG191" s="406" t="n"/>
      <c r="UTH191" s="406" t="n"/>
      <c r="UTI191" s="406" t="n"/>
      <c r="UTJ191" s="406" t="n"/>
      <c r="UTK191" s="406" t="n"/>
      <c r="UTL191" s="406" t="n"/>
      <c r="UTM191" s="406" t="n"/>
      <c r="UTN191" s="406" t="n"/>
      <c r="UTO191" s="406" t="n"/>
      <c r="UTP191" s="406" t="n"/>
      <c r="UTQ191" s="406" t="n"/>
      <c r="UTR191" s="406" t="n"/>
      <c r="UTS191" s="406" t="n"/>
      <c r="UTT191" s="406" t="n"/>
      <c r="UTU191" s="406" t="n"/>
      <c r="UTV191" s="406" t="n"/>
      <c r="UTW191" s="406" t="n"/>
      <c r="UTX191" s="406" t="n"/>
      <c r="UTY191" s="406" t="n"/>
      <c r="UTZ191" s="406" t="n"/>
      <c r="UUA191" s="406" t="n"/>
      <c r="UUB191" s="406" t="n"/>
      <c r="UUC191" s="406" t="n"/>
      <c r="UUD191" s="406" t="n"/>
      <c r="UUE191" s="406" t="n"/>
      <c r="UUF191" s="406" t="n"/>
      <c r="UUG191" s="406" t="n"/>
      <c r="UUH191" s="406" t="n"/>
      <c r="UUI191" s="406" t="n"/>
      <c r="UUJ191" s="406" t="n"/>
      <c r="UUK191" s="406" t="n"/>
      <c r="UUL191" s="406" t="n"/>
      <c r="UUM191" s="406" t="n"/>
      <c r="UUN191" s="406" t="n"/>
      <c r="UUO191" s="406" t="n"/>
      <c r="UUP191" s="406" t="n"/>
      <c r="UUQ191" s="406" t="n"/>
      <c r="UUR191" s="406" t="n"/>
      <c r="UUS191" s="406" t="n"/>
      <c r="UUT191" s="406" t="n"/>
      <c r="UUU191" s="406" t="n"/>
      <c r="UUV191" s="406" t="n"/>
      <c r="UUW191" s="406" t="n"/>
      <c r="UUX191" s="406" t="n"/>
      <c r="UUY191" s="406" t="n"/>
      <c r="UUZ191" s="406" t="n"/>
      <c r="UVA191" s="406" t="n"/>
      <c r="UVB191" s="406" t="n"/>
      <c r="UVC191" s="406" t="n"/>
      <c r="UVD191" s="406" t="n"/>
      <c r="UVE191" s="406" t="n"/>
      <c r="UVF191" s="406" t="n"/>
      <c r="UVG191" s="406" t="n"/>
      <c r="UVH191" s="406" t="n"/>
      <c r="UVI191" s="406" t="n"/>
      <c r="UVJ191" s="406" t="n"/>
      <c r="UVK191" s="406" t="n"/>
      <c r="UVL191" s="406" t="n"/>
      <c r="UVM191" s="406" t="n"/>
      <c r="UVN191" s="406" t="n"/>
      <c r="UVO191" s="406" t="n"/>
      <c r="UVP191" s="406" t="n"/>
      <c r="UVQ191" s="406" t="n"/>
      <c r="UVR191" s="406" t="n"/>
      <c r="UVS191" s="406" t="n"/>
      <c r="UVT191" s="406" t="n"/>
      <c r="UVU191" s="406" t="n"/>
      <c r="UVV191" s="406" t="n"/>
      <c r="UVW191" s="406" t="n"/>
      <c r="UVX191" s="406" t="n"/>
      <c r="UVY191" s="406" t="n"/>
      <c r="UVZ191" s="406" t="n"/>
      <c r="UWA191" s="406" t="n"/>
      <c r="UWB191" s="406" t="n"/>
      <c r="UWC191" s="406" t="n"/>
      <c r="UWD191" s="406" t="n"/>
      <c r="UWE191" s="406" t="n"/>
      <c r="UWF191" s="406" t="n"/>
      <c r="UWG191" s="406" t="n"/>
      <c r="UWH191" s="406" t="n"/>
      <c r="UWI191" s="406" t="n"/>
      <c r="UWJ191" s="406" t="n"/>
      <c r="UWK191" s="406" t="n"/>
      <c r="UWL191" s="406" t="n"/>
      <c r="UWM191" s="406" t="n"/>
      <c r="UWN191" s="406" t="n"/>
      <c r="UWO191" s="406" t="n"/>
      <c r="UWP191" s="406" t="n"/>
      <c r="UWQ191" s="406" t="n"/>
      <c r="UWR191" s="406" t="n"/>
      <c r="UWS191" s="406" t="n"/>
      <c r="UWT191" s="406" t="n"/>
      <c r="UWU191" s="406" t="n"/>
      <c r="UWV191" s="406" t="n"/>
      <c r="UWW191" s="406" t="n"/>
      <c r="UWX191" s="406" t="n"/>
      <c r="UWY191" s="406" t="n"/>
      <c r="UWZ191" s="406" t="n"/>
      <c r="UXA191" s="406" t="n"/>
      <c r="UXB191" s="406" t="n"/>
      <c r="UXC191" s="406" t="n"/>
      <c r="UXD191" s="406" t="n"/>
      <c r="UXE191" s="406" t="n"/>
      <c r="UXF191" s="406" t="n"/>
      <c r="UXG191" s="406" t="n"/>
      <c r="UXH191" s="406" t="n"/>
      <c r="UXI191" s="406" t="n"/>
      <c r="UXJ191" s="406" t="n"/>
      <c r="UXK191" s="406" t="n"/>
      <c r="UXL191" s="406" t="n"/>
      <c r="UXM191" s="406" t="n"/>
      <c r="UXN191" s="406" t="n"/>
      <c r="UXO191" s="406" t="n"/>
      <c r="UXP191" s="406" t="n"/>
      <c r="UXQ191" s="406" t="n"/>
      <c r="UXR191" s="406" t="n"/>
      <c r="UXS191" s="406" t="n"/>
      <c r="UXT191" s="406" t="n"/>
      <c r="UXU191" s="406" t="n"/>
      <c r="UXV191" s="406" t="n"/>
      <c r="UXW191" s="406" t="n"/>
      <c r="UXX191" s="406" t="n"/>
      <c r="UXY191" s="406" t="n"/>
      <c r="UXZ191" s="406" t="n"/>
      <c r="UYA191" s="406" t="n"/>
      <c r="UYB191" s="406" t="n"/>
      <c r="UYC191" s="406" t="n"/>
      <c r="UYD191" s="406" t="n"/>
      <c r="UYE191" s="406" t="n"/>
      <c r="UYF191" s="406" t="n"/>
      <c r="UYG191" s="406" t="n"/>
      <c r="UYH191" s="406" t="n"/>
      <c r="UYI191" s="406" t="n"/>
      <c r="UYJ191" s="406" t="n"/>
      <c r="UYK191" s="406" t="n"/>
      <c r="UYL191" s="406" t="n"/>
      <c r="UYM191" s="406" t="n"/>
      <c r="UYN191" s="406" t="n"/>
      <c r="UYO191" s="406" t="n"/>
      <c r="UYP191" s="406" t="n"/>
      <c r="UYQ191" s="406" t="n"/>
      <c r="UYR191" s="406" t="n"/>
      <c r="UYS191" s="406" t="n"/>
      <c r="UYT191" s="406" t="n"/>
      <c r="UYU191" s="406" t="n"/>
      <c r="UYV191" s="406" t="n"/>
      <c r="UYW191" s="406" t="n"/>
      <c r="UYX191" s="406" t="n"/>
      <c r="UYY191" s="406" t="n"/>
      <c r="UYZ191" s="406" t="n"/>
      <c r="UZA191" s="406" t="n"/>
      <c r="UZB191" s="406" t="n"/>
      <c r="UZC191" s="406" t="n"/>
      <c r="UZD191" s="406" t="n"/>
      <c r="UZE191" s="406" t="n"/>
      <c r="UZF191" s="406" t="n"/>
      <c r="UZG191" s="406" t="n"/>
      <c r="UZH191" s="406" t="n"/>
      <c r="UZI191" s="406" t="n"/>
      <c r="UZJ191" s="406" t="n"/>
      <c r="UZK191" s="406" t="n"/>
      <c r="UZL191" s="406" t="n"/>
      <c r="UZM191" s="406" t="n"/>
      <c r="UZN191" s="406" t="n"/>
      <c r="UZO191" s="406" t="n"/>
      <c r="UZP191" s="406" t="n"/>
      <c r="UZQ191" s="406" t="n"/>
      <c r="UZR191" s="406" t="n"/>
      <c r="UZS191" s="406" t="n"/>
      <c r="UZT191" s="406" t="n"/>
      <c r="UZU191" s="406" t="n"/>
      <c r="UZV191" s="406" t="n"/>
      <c r="UZW191" s="406" t="n"/>
      <c r="UZX191" s="406" t="n"/>
      <c r="UZY191" s="406" t="n"/>
      <c r="UZZ191" s="406" t="n"/>
      <c r="VAA191" s="406" t="n"/>
      <c r="VAB191" s="406" t="n"/>
      <c r="VAC191" s="406" t="n"/>
      <c r="VAD191" s="406" t="n"/>
      <c r="VAE191" s="406" t="n"/>
      <c r="VAF191" s="406" t="n"/>
      <c r="VAG191" s="406" t="n"/>
      <c r="VAH191" s="406" t="n"/>
      <c r="VAI191" s="406" t="n"/>
      <c r="VAJ191" s="406" t="n"/>
      <c r="VAK191" s="406" t="n"/>
      <c r="VAL191" s="406" t="n"/>
      <c r="VAM191" s="406" t="n"/>
      <c r="VAN191" s="406" t="n"/>
      <c r="VAO191" s="406" t="n"/>
      <c r="VAP191" s="406" t="n"/>
      <c r="VAQ191" s="406" t="n"/>
      <c r="VAR191" s="406" t="n"/>
      <c r="VAS191" s="406" t="n"/>
      <c r="VAT191" s="406" t="n"/>
      <c r="VAU191" s="406" t="n"/>
      <c r="VAV191" s="406" t="n"/>
      <c r="VAW191" s="406" t="n"/>
      <c r="VAX191" s="406" t="n"/>
      <c r="VAY191" s="406" t="n"/>
      <c r="VAZ191" s="406" t="n"/>
      <c r="VBA191" s="406" t="n"/>
      <c r="VBB191" s="406" t="n"/>
      <c r="VBC191" s="406" t="n"/>
      <c r="VBD191" s="406" t="n"/>
      <c r="VBE191" s="406" t="n"/>
      <c r="VBF191" s="406" t="n"/>
      <c r="VBG191" s="406" t="n"/>
      <c r="VBH191" s="406" t="n"/>
      <c r="VBI191" s="406" t="n"/>
      <c r="VBJ191" s="406" t="n"/>
      <c r="VBK191" s="406" t="n"/>
      <c r="VBL191" s="406" t="n"/>
      <c r="VBM191" s="406" t="n"/>
      <c r="VBN191" s="406" t="n"/>
      <c r="VBO191" s="406" t="n"/>
      <c r="VBP191" s="406" t="n"/>
      <c r="VBQ191" s="406" t="n"/>
      <c r="VBR191" s="406" t="n"/>
      <c r="VBS191" s="406" t="n"/>
      <c r="VBT191" s="406" t="n"/>
      <c r="VBU191" s="406" t="n"/>
      <c r="VBV191" s="406" t="n"/>
      <c r="VBW191" s="406" t="n"/>
      <c r="VBX191" s="406" t="n"/>
      <c r="VBY191" s="406" t="n"/>
      <c r="VBZ191" s="406" t="n"/>
      <c r="VCA191" s="406" t="n"/>
      <c r="VCB191" s="406" t="n"/>
      <c r="VCC191" s="406" t="n"/>
      <c r="VCD191" s="406" t="n"/>
      <c r="VCE191" s="406" t="n"/>
      <c r="VCF191" s="406" t="n"/>
      <c r="VCG191" s="406" t="n"/>
      <c r="VCH191" s="406" t="n"/>
      <c r="VCI191" s="406" t="n"/>
      <c r="VCJ191" s="406" t="n"/>
      <c r="VCK191" s="406" t="n"/>
      <c r="VCL191" s="406" t="n"/>
      <c r="VCM191" s="406" t="n"/>
      <c r="VCN191" s="406" t="n"/>
      <c r="VCO191" s="406" t="n"/>
      <c r="VCP191" s="406" t="n"/>
      <c r="VCQ191" s="406" t="n"/>
      <c r="VCR191" s="406" t="n"/>
      <c r="VCS191" s="406" t="n"/>
      <c r="VCT191" s="406" t="n"/>
      <c r="VCU191" s="406" t="n"/>
      <c r="VCV191" s="406" t="n"/>
      <c r="VCW191" s="406" t="n"/>
      <c r="VCX191" s="406" t="n"/>
      <c r="VCY191" s="406" t="n"/>
      <c r="VCZ191" s="406" t="n"/>
      <c r="VDA191" s="406" t="n"/>
      <c r="VDB191" s="406" t="n"/>
      <c r="VDC191" s="406" t="n"/>
      <c r="VDD191" s="406" t="n"/>
      <c r="VDE191" s="406" t="n"/>
      <c r="VDF191" s="406" t="n"/>
      <c r="VDG191" s="406" t="n"/>
      <c r="VDH191" s="406" t="n"/>
      <c r="VDI191" s="406" t="n"/>
      <c r="VDJ191" s="406" t="n"/>
      <c r="VDK191" s="406" t="n"/>
      <c r="VDL191" s="406" t="n"/>
      <c r="VDM191" s="406" t="n"/>
      <c r="VDN191" s="406" t="n"/>
      <c r="VDO191" s="406" t="n"/>
      <c r="VDP191" s="406" t="n"/>
      <c r="VDQ191" s="406" t="n"/>
      <c r="VDR191" s="406" t="n"/>
      <c r="VDS191" s="406" t="n"/>
      <c r="VDT191" s="406" t="n"/>
      <c r="VDU191" s="406" t="n"/>
      <c r="VDV191" s="406" t="n"/>
      <c r="VDW191" s="406" t="n"/>
      <c r="VDX191" s="406" t="n"/>
      <c r="VDY191" s="406" t="n"/>
      <c r="VDZ191" s="406" t="n"/>
      <c r="VEA191" s="406" t="n"/>
      <c r="VEB191" s="406" t="n"/>
      <c r="VEC191" s="406" t="n"/>
      <c r="VED191" s="406" t="n"/>
      <c r="VEE191" s="406" t="n"/>
      <c r="VEF191" s="406" t="n"/>
      <c r="VEG191" s="406" t="n"/>
      <c r="VEH191" s="406" t="n"/>
      <c r="VEI191" s="406" t="n"/>
      <c r="VEJ191" s="406" t="n"/>
      <c r="VEK191" s="406" t="n"/>
      <c r="VEL191" s="406" t="n"/>
      <c r="VEM191" s="406" t="n"/>
      <c r="VEN191" s="406" t="n"/>
      <c r="VEO191" s="406" t="n"/>
      <c r="VEP191" s="406" t="n"/>
      <c r="VEQ191" s="406" t="n"/>
      <c r="VER191" s="406" t="n"/>
      <c r="VES191" s="406" t="n"/>
      <c r="VET191" s="406" t="n"/>
      <c r="VEU191" s="406" t="n"/>
      <c r="VEV191" s="406" t="n"/>
      <c r="VEW191" s="406" t="n"/>
      <c r="VEX191" s="406" t="n"/>
      <c r="VEY191" s="406" t="n"/>
      <c r="VEZ191" s="406" t="n"/>
      <c r="VFA191" s="406" t="n"/>
      <c r="VFB191" s="406" t="n"/>
      <c r="VFC191" s="406" t="n"/>
      <c r="VFD191" s="406" t="n"/>
      <c r="VFE191" s="406" t="n"/>
      <c r="VFF191" s="406" t="n"/>
      <c r="VFG191" s="406" t="n"/>
      <c r="VFH191" s="406" t="n"/>
      <c r="VFI191" s="406" t="n"/>
      <c r="VFJ191" s="406" t="n"/>
      <c r="VFK191" s="406" t="n"/>
      <c r="VFL191" s="406" t="n"/>
      <c r="VFM191" s="406" t="n"/>
      <c r="VFN191" s="406" t="n"/>
      <c r="VFO191" s="406" t="n"/>
      <c r="VFP191" s="406" t="n"/>
      <c r="VFQ191" s="406" t="n"/>
      <c r="VFR191" s="406" t="n"/>
      <c r="VFS191" s="406" t="n"/>
      <c r="VFT191" s="406" t="n"/>
      <c r="VFU191" s="406" t="n"/>
      <c r="VFV191" s="406" t="n"/>
      <c r="VFW191" s="406" t="n"/>
      <c r="VFX191" s="406" t="n"/>
      <c r="VFY191" s="406" t="n"/>
      <c r="VFZ191" s="406" t="n"/>
      <c r="VGA191" s="406" t="n"/>
      <c r="VGB191" s="406" t="n"/>
      <c r="VGC191" s="406" t="n"/>
      <c r="VGD191" s="406" t="n"/>
      <c r="VGE191" s="406" t="n"/>
      <c r="VGF191" s="406" t="n"/>
      <c r="VGG191" s="406" t="n"/>
      <c r="VGH191" s="406" t="n"/>
      <c r="VGI191" s="406" t="n"/>
      <c r="VGJ191" s="406" t="n"/>
      <c r="VGK191" s="406" t="n"/>
      <c r="VGL191" s="406" t="n"/>
      <c r="VGM191" s="406" t="n"/>
      <c r="VGN191" s="406" t="n"/>
      <c r="VGO191" s="406" t="n"/>
      <c r="VGP191" s="406" t="n"/>
      <c r="VGQ191" s="406" t="n"/>
      <c r="VGR191" s="406" t="n"/>
      <c r="VGS191" s="406" t="n"/>
      <c r="VGT191" s="406" t="n"/>
      <c r="VGU191" s="406" t="n"/>
      <c r="VGV191" s="406" t="n"/>
      <c r="VGW191" s="406" t="n"/>
      <c r="VGX191" s="406" t="n"/>
      <c r="VGY191" s="406" t="n"/>
      <c r="VGZ191" s="406" t="n"/>
      <c r="VHA191" s="406" t="n"/>
      <c r="VHB191" s="406" t="n"/>
      <c r="VHC191" s="406" t="n"/>
      <c r="VHD191" s="406" t="n"/>
      <c r="VHE191" s="406" t="n"/>
      <c r="VHF191" s="406" t="n"/>
      <c r="VHG191" s="406" t="n"/>
      <c r="VHH191" s="406" t="n"/>
      <c r="VHI191" s="406" t="n"/>
      <c r="VHJ191" s="406" t="n"/>
      <c r="VHK191" s="406" t="n"/>
      <c r="VHL191" s="406" t="n"/>
      <c r="VHM191" s="406" t="n"/>
      <c r="VHN191" s="406" t="n"/>
      <c r="VHO191" s="406" t="n"/>
      <c r="VHP191" s="406" t="n"/>
      <c r="VHQ191" s="406" t="n"/>
      <c r="VHR191" s="406" t="n"/>
      <c r="VHS191" s="406" t="n"/>
      <c r="VHT191" s="406" t="n"/>
      <c r="VHU191" s="406" t="n"/>
      <c r="VHV191" s="406" t="n"/>
      <c r="VHW191" s="406" t="n"/>
      <c r="VHX191" s="406" t="n"/>
      <c r="VHY191" s="406" t="n"/>
      <c r="VHZ191" s="406" t="n"/>
      <c r="VIA191" s="406" t="n"/>
      <c r="VIB191" s="406" t="n"/>
      <c r="VIC191" s="406" t="n"/>
      <c r="VID191" s="406" t="n"/>
      <c r="VIE191" s="406" t="n"/>
      <c r="VIF191" s="406" t="n"/>
      <c r="VIG191" s="406" t="n"/>
      <c r="VIH191" s="406" t="n"/>
      <c r="VII191" s="406" t="n"/>
      <c r="VIJ191" s="406" t="n"/>
      <c r="VIK191" s="406" t="n"/>
      <c r="VIL191" s="406" t="n"/>
      <c r="VIM191" s="406" t="n"/>
      <c r="VIN191" s="406" t="n"/>
      <c r="VIO191" s="406" t="n"/>
      <c r="VIP191" s="406" t="n"/>
      <c r="VIQ191" s="406" t="n"/>
      <c r="VIR191" s="406" t="n"/>
      <c r="VIS191" s="406" t="n"/>
      <c r="VIT191" s="406" t="n"/>
      <c r="VIU191" s="406" t="n"/>
      <c r="VIV191" s="406" t="n"/>
      <c r="VIW191" s="406" t="n"/>
      <c r="VIX191" s="406" t="n"/>
      <c r="VIY191" s="406" t="n"/>
      <c r="VIZ191" s="406" t="n"/>
      <c r="VJA191" s="406" t="n"/>
      <c r="VJB191" s="406" t="n"/>
      <c r="VJC191" s="406" t="n"/>
      <c r="VJD191" s="406" t="n"/>
      <c r="VJE191" s="406" t="n"/>
      <c r="VJF191" s="406" t="n"/>
      <c r="VJG191" s="406" t="n"/>
      <c r="VJH191" s="406" t="n"/>
      <c r="VJI191" s="406" t="n"/>
      <c r="VJJ191" s="406" t="n"/>
      <c r="VJK191" s="406" t="n"/>
      <c r="VJL191" s="406" t="n"/>
      <c r="VJM191" s="406" t="n"/>
      <c r="VJN191" s="406" t="n"/>
      <c r="VJO191" s="406" t="n"/>
      <c r="VJP191" s="406" t="n"/>
      <c r="VJQ191" s="406" t="n"/>
      <c r="VJR191" s="406" t="n"/>
      <c r="VJS191" s="406" t="n"/>
      <c r="VJT191" s="406" t="n"/>
      <c r="VJU191" s="406" t="n"/>
      <c r="VJV191" s="406" t="n"/>
      <c r="VJW191" s="406" t="n"/>
      <c r="VJX191" s="406" t="n"/>
      <c r="VJY191" s="406" t="n"/>
      <c r="VJZ191" s="406" t="n"/>
      <c r="VKA191" s="406" t="n"/>
      <c r="VKB191" s="406" t="n"/>
      <c r="VKC191" s="406" t="n"/>
      <c r="VKD191" s="406" t="n"/>
      <c r="VKE191" s="406" t="n"/>
      <c r="VKF191" s="406" t="n"/>
      <c r="VKG191" s="406" t="n"/>
      <c r="VKH191" s="406" t="n"/>
      <c r="VKI191" s="406" t="n"/>
      <c r="VKJ191" s="406" t="n"/>
      <c r="VKK191" s="406" t="n"/>
      <c r="VKL191" s="406" t="n"/>
      <c r="VKM191" s="406" t="n"/>
      <c r="VKN191" s="406" t="n"/>
      <c r="VKO191" s="406" t="n"/>
      <c r="VKP191" s="406" t="n"/>
      <c r="VKQ191" s="406" t="n"/>
      <c r="VKR191" s="406" t="n"/>
      <c r="VKS191" s="406" t="n"/>
      <c r="VKT191" s="406" t="n"/>
      <c r="VKU191" s="406" t="n"/>
      <c r="VKV191" s="406" t="n"/>
      <c r="VKW191" s="406" t="n"/>
      <c r="VKX191" s="406" t="n"/>
      <c r="VKY191" s="406" t="n"/>
      <c r="VKZ191" s="406" t="n"/>
      <c r="VLA191" s="406" t="n"/>
      <c r="VLB191" s="406" t="n"/>
      <c r="VLC191" s="406" t="n"/>
      <c r="VLD191" s="406" t="n"/>
      <c r="VLE191" s="406" t="n"/>
      <c r="VLF191" s="406" t="n"/>
      <c r="VLG191" s="406" t="n"/>
      <c r="VLH191" s="406" t="n"/>
      <c r="VLI191" s="406" t="n"/>
      <c r="VLJ191" s="406" t="n"/>
      <c r="VLK191" s="406" t="n"/>
      <c r="VLL191" s="406" t="n"/>
      <c r="VLM191" s="406" t="n"/>
      <c r="VLN191" s="406" t="n"/>
      <c r="VLO191" s="406" t="n"/>
      <c r="VLP191" s="406" t="n"/>
      <c r="VLQ191" s="406" t="n"/>
      <c r="VLR191" s="406" t="n"/>
      <c r="VLS191" s="406" t="n"/>
      <c r="VLT191" s="406" t="n"/>
      <c r="VLU191" s="406" t="n"/>
      <c r="VLV191" s="406" t="n"/>
      <c r="VLW191" s="406" t="n"/>
      <c r="VLX191" s="406" t="n"/>
      <c r="VLY191" s="406" t="n"/>
      <c r="VLZ191" s="406" t="n"/>
      <c r="VMA191" s="406" t="n"/>
      <c r="VMB191" s="406" t="n"/>
      <c r="VMC191" s="406" t="n"/>
      <c r="VMD191" s="406" t="n"/>
      <c r="VME191" s="406" t="n"/>
      <c r="VMF191" s="406" t="n"/>
      <c r="VMG191" s="406" t="n"/>
      <c r="VMH191" s="406" t="n"/>
      <c r="VMI191" s="406" t="n"/>
      <c r="VMJ191" s="406" t="n"/>
      <c r="VMK191" s="406" t="n"/>
      <c r="VML191" s="406" t="n"/>
      <c r="VMM191" s="406" t="n"/>
      <c r="VMN191" s="406" t="n"/>
      <c r="VMO191" s="406" t="n"/>
      <c r="VMP191" s="406" t="n"/>
      <c r="VMQ191" s="406" t="n"/>
      <c r="VMR191" s="406" t="n"/>
      <c r="VMS191" s="406" t="n"/>
      <c r="VMT191" s="406" t="n"/>
      <c r="VMU191" s="406" t="n"/>
      <c r="VMV191" s="406" t="n"/>
      <c r="VMW191" s="406" t="n"/>
      <c r="VMX191" s="406" t="n"/>
      <c r="VMY191" s="406" t="n"/>
      <c r="VMZ191" s="406" t="n"/>
      <c r="VNA191" s="406" t="n"/>
      <c r="VNB191" s="406" t="n"/>
      <c r="VNC191" s="406" t="n"/>
      <c r="VND191" s="406" t="n"/>
      <c r="VNE191" s="406" t="n"/>
      <c r="VNF191" s="406" t="n"/>
      <c r="VNG191" s="406" t="n"/>
      <c r="VNH191" s="406" t="n"/>
      <c r="VNI191" s="406" t="n"/>
      <c r="VNJ191" s="406" t="n"/>
      <c r="VNK191" s="406" t="n"/>
      <c r="VNL191" s="406" t="n"/>
      <c r="VNM191" s="406" t="n"/>
      <c r="VNN191" s="406" t="n"/>
      <c r="VNO191" s="406" t="n"/>
      <c r="VNP191" s="406" t="n"/>
      <c r="VNQ191" s="406" t="n"/>
      <c r="VNR191" s="406" t="n"/>
      <c r="VNS191" s="406" t="n"/>
      <c r="VNT191" s="406" t="n"/>
      <c r="VNU191" s="406" t="n"/>
      <c r="VNV191" s="406" t="n"/>
      <c r="VNW191" s="406" t="n"/>
      <c r="VNX191" s="406" t="n"/>
      <c r="VNY191" s="406" t="n"/>
      <c r="VNZ191" s="406" t="n"/>
      <c r="VOA191" s="406" t="n"/>
      <c r="VOB191" s="406" t="n"/>
      <c r="VOC191" s="406" t="n"/>
      <c r="VOD191" s="406" t="n"/>
      <c r="VOE191" s="406" t="n"/>
      <c r="VOF191" s="406" t="n"/>
      <c r="VOG191" s="406" t="n"/>
      <c r="VOH191" s="406" t="n"/>
      <c r="VOI191" s="406" t="n"/>
      <c r="VOJ191" s="406" t="n"/>
      <c r="VOK191" s="406" t="n"/>
      <c r="VOL191" s="406" t="n"/>
      <c r="VOM191" s="406" t="n"/>
      <c r="VON191" s="406" t="n"/>
      <c r="VOO191" s="406" t="n"/>
      <c r="VOP191" s="406" t="n"/>
      <c r="VOQ191" s="406" t="n"/>
      <c r="VOR191" s="406" t="n"/>
      <c r="VOS191" s="406" t="n"/>
      <c r="VOT191" s="406" t="n"/>
      <c r="VOU191" s="406" t="n"/>
      <c r="VOV191" s="406" t="n"/>
      <c r="VOW191" s="406" t="n"/>
      <c r="VOX191" s="406" t="n"/>
      <c r="VOY191" s="406" t="n"/>
      <c r="VOZ191" s="406" t="n"/>
      <c r="VPA191" s="406" t="n"/>
      <c r="VPB191" s="406" t="n"/>
      <c r="VPC191" s="406" t="n"/>
      <c r="VPD191" s="406" t="n"/>
      <c r="VPE191" s="406" t="n"/>
      <c r="VPF191" s="406" t="n"/>
      <c r="VPG191" s="406" t="n"/>
      <c r="VPH191" s="406" t="n"/>
      <c r="VPI191" s="406" t="n"/>
      <c r="VPJ191" s="406" t="n"/>
      <c r="VPK191" s="406" t="n"/>
      <c r="VPL191" s="406" t="n"/>
      <c r="VPM191" s="406" t="n"/>
      <c r="VPN191" s="406" t="n"/>
      <c r="VPO191" s="406" t="n"/>
      <c r="VPP191" s="406" t="n"/>
      <c r="VPQ191" s="406" t="n"/>
      <c r="VPR191" s="406" t="n"/>
      <c r="VPS191" s="406" t="n"/>
      <c r="VPT191" s="406" t="n"/>
      <c r="VPU191" s="406" t="n"/>
      <c r="VPV191" s="406" t="n"/>
      <c r="VPW191" s="406" t="n"/>
      <c r="VPX191" s="406" t="n"/>
      <c r="VPY191" s="406" t="n"/>
      <c r="VPZ191" s="406" t="n"/>
      <c r="VQA191" s="406" t="n"/>
      <c r="VQB191" s="406" t="n"/>
      <c r="VQC191" s="406" t="n"/>
      <c r="VQD191" s="406" t="n"/>
      <c r="VQE191" s="406" t="n"/>
      <c r="VQF191" s="406" t="n"/>
      <c r="VQG191" s="406" t="n"/>
      <c r="VQH191" s="406" t="n"/>
      <c r="VQI191" s="406" t="n"/>
      <c r="VQJ191" s="406" t="n"/>
      <c r="VQK191" s="406" t="n"/>
      <c r="VQL191" s="406" t="n"/>
      <c r="VQM191" s="406" t="n"/>
      <c r="VQN191" s="406" t="n"/>
      <c r="VQO191" s="406" t="n"/>
      <c r="VQP191" s="406" t="n"/>
      <c r="VQQ191" s="406" t="n"/>
      <c r="VQR191" s="406" t="n"/>
      <c r="VQS191" s="406" t="n"/>
      <c r="VQT191" s="406" t="n"/>
      <c r="VQU191" s="406" t="n"/>
      <c r="VQV191" s="406" t="n"/>
      <c r="VQW191" s="406" t="n"/>
      <c r="VQX191" s="406" t="n"/>
      <c r="VQY191" s="406" t="n"/>
      <c r="VQZ191" s="406" t="n"/>
      <c r="VRA191" s="406" t="n"/>
      <c r="VRB191" s="406" t="n"/>
      <c r="VRC191" s="406" t="n"/>
      <c r="VRD191" s="406" t="n"/>
      <c r="VRE191" s="406" t="n"/>
      <c r="VRF191" s="406" t="n"/>
      <c r="VRG191" s="406" t="n"/>
      <c r="VRH191" s="406" t="n"/>
      <c r="VRI191" s="406" t="n"/>
      <c r="VRJ191" s="406" t="n"/>
      <c r="VRK191" s="406" t="n"/>
      <c r="VRL191" s="406" t="n"/>
      <c r="VRM191" s="406" t="n"/>
      <c r="VRN191" s="406" t="n"/>
      <c r="VRO191" s="406" t="n"/>
      <c r="VRP191" s="406" t="n"/>
      <c r="VRQ191" s="406" t="n"/>
      <c r="VRR191" s="406" t="n"/>
      <c r="VRS191" s="406" t="n"/>
      <c r="VRT191" s="406" t="n"/>
      <c r="VRU191" s="406" t="n"/>
      <c r="VRV191" s="406" t="n"/>
      <c r="VRW191" s="406" t="n"/>
      <c r="VRX191" s="406" t="n"/>
      <c r="VRY191" s="406" t="n"/>
      <c r="VRZ191" s="406" t="n"/>
      <c r="VSA191" s="406" t="n"/>
      <c r="VSB191" s="406" t="n"/>
      <c r="VSC191" s="406" t="n"/>
      <c r="VSD191" s="406" t="n"/>
      <c r="VSE191" s="406" t="n"/>
      <c r="VSF191" s="406" t="n"/>
      <c r="VSG191" s="406" t="n"/>
      <c r="VSH191" s="406" t="n"/>
      <c r="VSI191" s="406" t="n"/>
      <c r="VSJ191" s="406" t="n"/>
      <c r="VSK191" s="406" t="n"/>
      <c r="VSL191" s="406" t="n"/>
      <c r="VSM191" s="406" t="n"/>
      <c r="VSN191" s="406" t="n"/>
      <c r="VSO191" s="406" t="n"/>
      <c r="VSP191" s="406" t="n"/>
      <c r="VSQ191" s="406" t="n"/>
      <c r="VSR191" s="406" t="n"/>
      <c r="VSS191" s="406" t="n"/>
      <c r="VST191" s="406" t="n"/>
      <c r="VSU191" s="406" t="n"/>
      <c r="VSV191" s="406" t="n"/>
      <c r="VSW191" s="406" t="n"/>
      <c r="VSX191" s="406" t="n"/>
      <c r="VSY191" s="406" t="n"/>
      <c r="VSZ191" s="406" t="n"/>
      <c r="VTA191" s="406" t="n"/>
      <c r="VTB191" s="406" t="n"/>
      <c r="VTC191" s="406" t="n"/>
      <c r="VTD191" s="406" t="n"/>
      <c r="VTE191" s="406" t="n"/>
      <c r="VTF191" s="406" t="n"/>
      <c r="VTG191" s="406" t="n"/>
      <c r="VTH191" s="406" t="n"/>
      <c r="VTI191" s="406" t="n"/>
      <c r="VTJ191" s="406" t="n"/>
      <c r="VTK191" s="406" t="n"/>
      <c r="VTL191" s="406" t="n"/>
      <c r="VTM191" s="406" t="n"/>
      <c r="VTN191" s="406" t="n"/>
      <c r="VTO191" s="406" t="n"/>
      <c r="VTP191" s="406" t="n"/>
      <c r="VTQ191" s="406" t="n"/>
      <c r="VTR191" s="406" t="n"/>
      <c r="VTS191" s="406" t="n"/>
      <c r="VTT191" s="406" t="n"/>
      <c r="VTU191" s="406" t="n"/>
      <c r="VTV191" s="406" t="n"/>
      <c r="VTW191" s="406" t="n"/>
      <c r="VTX191" s="406" t="n"/>
      <c r="VTY191" s="406" t="n"/>
      <c r="VTZ191" s="406" t="n"/>
      <c r="VUA191" s="406" t="n"/>
      <c r="VUB191" s="406" t="n"/>
      <c r="VUC191" s="406" t="n"/>
      <c r="VUD191" s="406" t="n"/>
      <c r="VUE191" s="406" t="n"/>
      <c r="VUF191" s="406" t="n"/>
      <c r="VUG191" s="406" t="n"/>
      <c r="VUH191" s="406" t="n"/>
      <c r="VUI191" s="406" t="n"/>
      <c r="VUJ191" s="406" t="n"/>
      <c r="VUK191" s="406" t="n"/>
      <c r="VUL191" s="406" t="n"/>
      <c r="VUM191" s="406" t="n"/>
      <c r="VUN191" s="406" t="n"/>
      <c r="VUO191" s="406" t="n"/>
      <c r="VUP191" s="406" t="n"/>
      <c r="VUQ191" s="406" t="n"/>
      <c r="VUR191" s="406" t="n"/>
      <c r="VUS191" s="406" t="n"/>
      <c r="VUT191" s="406" t="n"/>
      <c r="VUU191" s="406" t="n"/>
      <c r="VUV191" s="406" t="n"/>
      <c r="VUW191" s="406" t="n"/>
      <c r="VUX191" s="406" t="n"/>
      <c r="VUY191" s="406" t="n"/>
      <c r="VUZ191" s="406" t="n"/>
      <c r="VVA191" s="406" t="n"/>
      <c r="VVB191" s="406" t="n"/>
      <c r="VVC191" s="406" t="n"/>
      <c r="VVD191" s="406" t="n"/>
      <c r="VVE191" s="406" t="n"/>
      <c r="VVF191" s="406" t="n"/>
      <c r="VVG191" s="406" t="n"/>
      <c r="VVH191" s="406" t="n"/>
      <c r="VVI191" s="406" t="n"/>
      <c r="VVJ191" s="406" t="n"/>
      <c r="VVK191" s="406" t="n"/>
      <c r="VVL191" s="406" t="n"/>
      <c r="VVM191" s="406" t="n"/>
      <c r="VVN191" s="406" t="n"/>
      <c r="VVO191" s="406" t="n"/>
      <c r="VVP191" s="406" t="n"/>
      <c r="VVQ191" s="406" t="n"/>
      <c r="VVR191" s="406" t="n"/>
      <c r="VVS191" s="406" t="n"/>
      <c r="VVT191" s="406" t="n"/>
      <c r="VVU191" s="406" t="n"/>
      <c r="VVV191" s="406" t="n"/>
      <c r="VVW191" s="406" t="n"/>
      <c r="VVX191" s="406" t="n"/>
      <c r="VVY191" s="406" t="n"/>
      <c r="VVZ191" s="406" t="n"/>
      <c r="VWA191" s="406" t="n"/>
      <c r="VWB191" s="406" t="n"/>
      <c r="VWC191" s="406" t="n"/>
      <c r="VWD191" s="406" t="n"/>
      <c r="VWE191" s="406" t="n"/>
      <c r="VWF191" s="406" t="n"/>
      <c r="VWG191" s="406" t="n"/>
      <c r="VWH191" s="406" t="n"/>
      <c r="VWI191" s="406" t="n"/>
      <c r="VWJ191" s="406" t="n"/>
      <c r="VWK191" s="406" t="n"/>
      <c r="VWL191" s="406" t="n"/>
      <c r="VWM191" s="406" t="n"/>
      <c r="VWN191" s="406" t="n"/>
      <c r="VWO191" s="406" t="n"/>
      <c r="VWP191" s="406" t="n"/>
      <c r="VWQ191" s="406" t="n"/>
      <c r="VWR191" s="406" t="n"/>
      <c r="VWS191" s="406" t="n"/>
      <c r="VWT191" s="406" t="n"/>
      <c r="VWU191" s="406" t="n"/>
      <c r="VWV191" s="406" t="n"/>
      <c r="VWW191" s="406" t="n"/>
      <c r="VWX191" s="406" t="n"/>
      <c r="VWY191" s="406" t="n"/>
      <c r="VWZ191" s="406" t="n"/>
      <c r="VXA191" s="406" t="n"/>
      <c r="VXB191" s="406" t="n"/>
      <c r="VXC191" s="406" t="n"/>
      <c r="VXD191" s="406" t="n"/>
      <c r="VXE191" s="406" t="n"/>
      <c r="VXF191" s="406" t="n"/>
      <c r="VXG191" s="406" t="n"/>
      <c r="VXH191" s="406" t="n"/>
      <c r="VXI191" s="406" t="n"/>
      <c r="VXJ191" s="406" t="n"/>
      <c r="VXK191" s="406" t="n"/>
      <c r="VXL191" s="406" t="n"/>
      <c r="VXM191" s="406" t="n"/>
      <c r="VXN191" s="406" t="n"/>
      <c r="VXO191" s="406" t="n"/>
      <c r="VXP191" s="406" t="n"/>
      <c r="VXQ191" s="406" t="n"/>
      <c r="VXR191" s="406" t="n"/>
      <c r="VXS191" s="406" t="n"/>
      <c r="VXT191" s="406" t="n"/>
      <c r="VXU191" s="406" t="n"/>
      <c r="VXV191" s="406" t="n"/>
      <c r="VXW191" s="406" t="n"/>
      <c r="VXX191" s="406" t="n"/>
      <c r="VXY191" s="406" t="n"/>
      <c r="VXZ191" s="406" t="n"/>
      <c r="VYA191" s="406" t="n"/>
      <c r="VYB191" s="406" t="n"/>
      <c r="VYC191" s="406" t="n"/>
      <c r="VYD191" s="406" t="n"/>
      <c r="VYE191" s="406" t="n"/>
      <c r="VYF191" s="406" t="n"/>
      <c r="VYG191" s="406" t="n"/>
      <c r="VYH191" s="406" t="n"/>
      <c r="VYI191" s="406" t="n"/>
      <c r="VYJ191" s="406" t="n"/>
      <c r="VYK191" s="406" t="n"/>
      <c r="VYL191" s="406" t="n"/>
      <c r="VYM191" s="406" t="n"/>
      <c r="VYN191" s="406" t="n"/>
      <c r="VYO191" s="406" t="n"/>
      <c r="VYP191" s="406" t="n"/>
      <c r="VYQ191" s="406" t="n"/>
      <c r="VYR191" s="406" t="n"/>
      <c r="VYS191" s="406" t="n"/>
      <c r="VYT191" s="406" t="n"/>
      <c r="VYU191" s="406" t="n"/>
      <c r="VYV191" s="406" t="n"/>
      <c r="VYW191" s="406" t="n"/>
      <c r="VYX191" s="406" t="n"/>
      <c r="VYY191" s="406" t="n"/>
      <c r="VYZ191" s="406" t="n"/>
      <c r="VZA191" s="406" t="n"/>
      <c r="VZB191" s="406" t="n"/>
      <c r="VZC191" s="406" t="n"/>
      <c r="VZD191" s="406" t="n"/>
      <c r="VZE191" s="406" t="n"/>
      <c r="VZF191" s="406" t="n"/>
      <c r="VZG191" s="406" t="n"/>
      <c r="VZH191" s="406" t="n"/>
      <c r="VZI191" s="406" t="n"/>
      <c r="VZJ191" s="406" t="n"/>
      <c r="VZK191" s="406" t="n"/>
      <c r="VZL191" s="406" t="n"/>
      <c r="VZM191" s="406" t="n"/>
      <c r="VZN191" s="406" t="n"/>
      <c r="VZO191" s="406" t="n"/>
      <c r="VZP191" s="406" t="n"/>
      <c r="VZQ191" s="406" t="n"/>
      <c r="VZR191" s="406" t="n"/>
      <c r="VZS191" s="406" t="n"/>
      <c r="VZT191" s="406" t="n"/>
      <c r="VZU191" s="406" t="n"/>
      <c r="VZV191" s="406" t="n"/>
      <c r="VZW191" s="406" t="n"/>
      <c r="VZX191" s="406" t="n"/>
      <c r="VZY191" s="406" t="n"/>
      <c r="VZZ191" s="406" t="n"/>
      <c r="WAA191" s="406" t="n"/>
      <c r="WAB191" s="406" t="n"/>
      <c r="WAC191" s="406" t="n"/>
      <c r="WAD191" s="406" t="n"/>
      <c r="WAE191" s="406" t="n"/>
      <c r="WAF191" s="406" t="n"/>
      <c r="WAG191" s="406" t="n"/>
      <c r="WAH191" s="406" t="n"/>
      <c r="WAI191" s="406" t="n"/>
      <c r="WAJ191" s="406" t="n"/>
      <c r="WAK191" s="406" t="n"/>
      <c r="WAL191" s="406" t="n"/>
      <c r="WAM191" s="406" t="n"/>
      <c r="WAN191" s="406" t="n"/>
      <c r="WAO191" s="406" t="n"/>
      <c r="WAP191" s="406" t="n"/>
      <c r="WAQ191" s="406" t="n"/>
      <c r="WAR191" s="406" t="n"/>
      <c r="WAS191" s="406" t="n"/>
      <c r="WAT191" s="406" t="n"/>
      <c r="WAU191" s="406" t="n"/>
      <c r="WAV191" s="406" t="n"/>
      <c r="WAW191" s="406" t="n"/>
      <c r="WAX191" s="406" t="n"/>
      <c r="WAY191" s="406" t="n"/>
      <c r="WAZ191" s="406" t="n"/>
      <c r="WBA191" s="406" t="n"/>
      <c r="WBB191" s="406" t="n"/>
      <c r="WBC191" s="406" t="n"/>
      <c r="WBD191" s="406" t="n"/>
      <c r="WBE191" s="406" t="n"/>
      <c r="WBF191" s="406" t="n"/>
      <c r="WBG191" s="406" t="n"/>
      <c r="WBH191" s="406" t="n"/>
      <c r="WBI191" s="406" t="n"/>
      <c r="WBJ191" s="406" t="n"/>
      <c r="WBK191" s="406" t="n"/>
      <c r="WBL191" s="406" t="n"/>
      <c r="WBM191" s="406" t="n"/>
      <c r="WBN191" s="406" t="n"/>
      <c r="WBO191" s="406" t="n"/>
      <c r="WBP191" s="406" t="n"/>
      <c r="WBQ191" s="406" t="n"/>
      <c r="WBR191" s="406" t="n"/>
      <c r="WBS191" s="406" t="n"/>
      <c r="WBT191" s="406" t="n"/>
      <c r="WBU191" s="406" t="n"/>
      <c r="WBV191" s="406" t="n"/>
      <c r="WBW191" s="406" t="n"/>
      <c r="WBX191" s="406" t="n"/>
      <c r="WBY191" s="406" t="n"/>
      <c r="WBZ191" s="406" t="n"/>
      <c r="WCA191" s="406" t="n"/>
      <c r="WCB191" s="406" t="n"/>
      <c r="WCC191" s="406" t="n"/>
      <c r="WCD191" s="406" t="n"/>
      <c r="WCE191" s="406" t="n"/>
      <c r="WCF191" s="406" t="n"/>
      <c r="WCG191" s="406" t="n"/>
      <c r="WCH191" s="406" t="n"/>
      <c r="WCI191" s="406" t="n"/>
      <c r="WCJ191" s="406" t="n"/>
      <c r="WCK191" s="406" t="n"/>
      <c r="WCL191" s="406" t="n"/>
      <c r="WCM191" s="406" t="n"/>
      <c r="WCN191" s="406" t="n"/>
      <c r="WCO191" s="406" t="n"/>
      <c r="WCP191" s="406" t="n"/>
      <c r="WCQ191" s="406" t="n"/>
      <c r="WCR191" s="406" t="n"/>
      <c r="WCS191" s="406" t="n"/>
      <c r="WCT191" s="406" t="n"/>
      <c r="WCU191" s="406" t="n"/>
      <c r="WCV191" s="406" t="n"/>
      <c r="WCW191" s="406" t="n"/>
      <c r="WCX191" s="406" t="n"/>
      <c r="WCY191" s="406" t="n"/>
      <c r="WCZ191" s="406" t="n"/>
      <c r="WDA191" s="406" t="n"/>
      <c r="WDB191" s="406" t="n"/>
      <c r="WDC191" s="406" t="n"/>
      <c r="WDD191" s="406" t="n"/>
      <c r="WDE191" s="406" t="n"/>
      <c r="WDF191" s="406" t="n"/>
      <c r="WDG191" s="406" t="n"/>
      <c r="WDH191" s="406" t="n"/>
      <c r="WDI191" s="406" t="n"/>
      <c r="WDJ191" s="406" t="n"/>
      <c r="WDK191" s="406" t="n"/>
      <c r="WDL191" s="406" t="n"/>
      <c r="WDM191" s="406" t="n"/>
      <c r="WDN191" s="406" t="n"/>
      <c r="WDO191" s="406" t="n"/>
      <c r="WDP191" s="406" t="n"/>
      <c r="WDQ191" s="406" t="n"/>
      <c r="WDR191" s="406" t="n"/>
      <c r="WDS191" s="406" t="n"/>
      <c r="WDT191" s="406" t="n"/>
      <c r="WDU191" s="406" t="n"/>
      <c r="WDV191" s="406" t="n"/>
      <c r="WDW191" s="406" t="n"/>
      <c r="WDX191" s="406" t="n"/>
      <c r="WDY191" s="406" t="n"/>
      <c r="WDZ191" s="406" t="n"/>
      <c r="WEA191" s="406" t="n"/>
      <c r="WEB191" s="406" t="n"/>
      <c r="WEC191" s="406" t="n"/>
      <c r="WED191" s="406" t="n"/>
      <c r="WEE191" s="406" t="n"/>
      <c r="WEF191" s="406" t="n"/>
      <c r="WEG191" s="406" t="n"/>
      <c r="WEH191" s="406" t="n"/>
      <c r="WEI191" s="406" t="n"/>
      <c r="WEJ191" s="406" t="n"/>
      <c r="WEK191" s="406" t="n"/>
      <c r="WEL191" s="406" t="n"/>
      <c r="WEM191" s="406" t="n"/>
      <c r="WEN191" s="406" t="n"/>
      <c r="WEO191" s="406" t="n"/>
      <c r="WEP191" s="406" t="n"/>
      <c r="WEQ191" s="406" t="n"/>
      <c r="WER191" s="406" t="n"/>
      <c r="WES191" s="406" t="n"/>
      <c r="WET191" s="406" t="n"/>
      <c r="WEU191" s="406" t="n"/>
      <c r="WEV191" s="406" t="n"/>
      <c r="WEW191" s="406" t="n"/>
      <c r="WEX191" s="406" t="n"/>
      <c r="WEY191" s="406" t="n"/>
      <c r="WEZ191" s="406" t="n"/>
      <c r="WFA191" s="406" t="n"/>
      <c r="WFB191" s="406" t="n"/>
      <c r="WFC191" s="406" t="n"/>
      <c r="WFD191" s="406" t="n"/>
      <c r="WFE191" s="406" t="n"/>
      <c r="WFF191" s="406" t="n"/>
      <c r="WFG191" s="406" t="n"/>
      <c r="WFH191" s="406" t="n"/>
      <c r="WFI191" s="406" t="n"/>
      <c r="WFJ191" s="406" t="n"/>
      <c r="WFK191" s="406" t="n"/>
      <c r="WFL191" s="406" t="n"/>
      <c r="WFM191" s="406" t="n"/>
      <c r="WFN191" s="406" t="n"/>
      <c r="WFO191" s="406" t="n"/>
      <c r="WFP191" s="406" t="n"/>
      <c r="WFQ191" s="406" t="n"/>
      <c r="WFR191" s="406" t="n"/>
      <c r="WFS191" s="406" t="n"/>
      <c r="WFT191" s="406" t="n"/>
      <c r="WFU191" s="406" t="n"/>
      <c r="WFV191" s="406" t="n"/>
      <c r="WFW191" s="406" t="n"/>
      <c r="WFX191" s="406" t="n"/>
      <c r="WFY191" s="406" t="n"/>
      <c r="WFZ191" s="406" t="n"/>
      <c r="WGA191" s="406" t="n"/>
      <c r="WGB191" s="406" t="n"/>
      <c r="WGC191" s="406" t="n"/>
      <c r="WGD191" s="406" t="n"/>
      <c r="WGE191" s="406" t="n"/>
      <c r="WGF191" s="406" t="n"/>
      <c r="WGG191" s="406" t="n"/>
      <c r="WGH191" s="406" t="n"/>
      <c r="WGI191" s="406" t="n"/>
      <c r="WGJ191" s="406" t="n"/>
      <c r="WGK191" s="406" t="n"/>
      <c r="WGL191" s="406" t="n"/>
      <c r="WGM191" s="406" t="n"/>
      <c r="WGN191" s="406" t="n"/>
      <c r="WGO191" s="406" t="n"/>
      <c r="WGP191" s="406" t="n"/>
      <c r="WGQ191" s="406" t="n"/>
      <c r="WGR191" s="406" t="n"/>
      <c r="WGS191" s="406" t="n"/>
      <c r="WGT191" s="406" t="n"/>
      <c r="WGU191" s="406" t="n"/>
      <c r="WGV191" s="406" t="n"/>
      <c r="WGW191" s="406" t="n"/>
      <c r="WGX191" s="406" t="n"/>
      <c r="WGY191" s="406" t="n"/>
      <c r="WGZ191" s="406" t="n"/>
      <c r="WHA191" s="406" t="n"/>
      <c r="WHB191" s="406" t="n"/>
      <c r="WHC191" s="406" t="n"/>
      <c r="WHD191" s="406" t="n"/>
      <c r="WHE191" s="406" t="n"/>
      <c r="WHF191" s="406" t="n"/>
      <c r="WHG191" s="406" t="n"/>
      <c r="WHH191" s="406" t="n"/>
      <c r="WHI191" s="406" t="n"/>
      <c r="WHJ191" s="406" t="n"/>
      <c r="WHK191" s="406" t="n"/>
      <c r="WHL191" s="406" t="n"/>
      <c r="WHM191" s="406" t="n"/>
      <c r="WHN191" s="406" t="n"/>
      <c r="WHO191" s="406" t="n"/>
      <c r="WHP191" s="406" t="n"/>
      <c r="WHQ191" s="406" t="n"/>
      <c r="WHR191" s="406" t="n"/>
      <c r="WHS191" s="406" t="n"/>
      <c r="WHT191" s="406" t="n"/>
      <c r="WHU191" s="406" t="n"/>
      <c r="WHV191" s="406" t="n"/>
      <c r="WHW191" s="406" t="n"/>
      <c r="WHX191" s="406" t="n"/>
      <c r="WHY191" s="406" t="n"/>
      <c r="WHZ191" s="406" t="n"/>
      <c r="WIA191" s="406" t="n"/>
      <c r="WIB191" s="406" t="n"/>
      <c r="WIC191" s="406" t="n"/>
      <c r="WID191" s="406" t="n"/>
      <c r="WIE191" s="406" t="n"/>
      <c r="WIF191" s="406" t="n"/>
      <c r="WIG191" s="406" t="n"/>
      <c r="WIH191" s="406" t="n"/>
      <c r="WII191" s="406" t="n"/>
      <c r="WIJ191" s="406" t="n"/>
      <c r="WIK191" s="406" t="n"/>
      <c r="WIL191" s="406" t="n"/>
      <c r="WIM191" s="406" t="n"/>
      <c r="WIN191" s="406" t="n"/>
      <c r="WIO191" s="406" t="n"/>
      <c r="WIP191" s="406" t="n"/>
      <c r="WIQ191" s="406" t="n"/>
      <c r="WIR191" s="406" t="n"/>
      <c r="WIS191" s="406" t="n"/>
      <c r="WIT191" s="406" t="n"/>
      <c r="WIU191" s="406" t="n"/>
      <c r="WIV191" s="406" t="n"/>
      <c r="WIW191" s="406" t="n"/>
      <c r="WIX191" s="406" t="n"/>
      <c r="WIY191" s="406" t="n"/>
      <c r="WIZ191" s="406" t="n"/>
      <c r="WJA191" s="406" t="n"/>
      <c r="WJB191" s="406" t="n"/>
      <c r="WJC191" s="406" t="n"/>
      <c r="WJD191" s="406" t="n"/>
      <c r="WJE191" s="406" t="n"/>
      <c r="WJF191" s="406" t="n"/>
      <c r="WJG191" s="406" t="n"/>
      <c r="WJH191" s="406" t="n"/>
      <c r="WJI191" s="406" t="n"/>
      <c r="WJJ191" s="406" t="n"/>
      <c r="WJK191" s="406" t="n"/>
      <c r="WJL191" s="406" t="n"/>
      <c r="WJM191" s="406" t="n"/>
      <c r="WJN191" s="406" t="n"/>
      <c r="WJO191" s="406" t="n"/>
      <c r="WJP191" s="406" t="n"/>
      <c r="WJQ191" s="406" t="n"/>
      <c r="WJR191" s="406" t="n"/>
      <c r="WJS191" s="406" t="n"/>
      <c r="WJT191" s="406" t="n"/>
      <c r="WJU191" s="406" t="n"/>
      <c r="WJV191" s="406" t="n"/>
      <c r="WJW191" s="406" t="n"/>
      <c r="WJX191" s="406" t="n"/>
      <c r="WJY191" s="406" t="n"/>
      <c r="WJZ191" s="406" t="n"/>
      <c r="WKA191" s="406" t="n"/>
      <c r="WKB191" s="406" t="n"/>
      <c r="WKC191" s="406" t="n"/>
      <c r="WKD191" s="406" t="n"/>
      <c r="WKE191" s="406" t="n"/>
      <c r="WKF191" s="406" t="n"/>
      <c r="WKG191" s="406" t="n"/>
      <c r="WKH191" s="406" t="n"/>
      <c r="WKI191" s="406" t="n"/>
      <c r="WKJ191" s="406" t="n"/>
      <c r="WKK191" s="406" t="n"/>
      <c r="WKL191" s="406" t="n"/>
      <c r="WKM191" s="406" t="n"/>
      <c r="WKN191" s="406" t="n"/>
      <c r="WKO191" s="406" t="n"/>
      <c r="WKP191" s="406" t="n"/>
      <c r="WKQ191" s="406" t="n"/>
      <c r="WKR191" s="406" t="n"/>
      <c r="WKS191" s="406" t="n"/>
      <c r="WKT191" s="406" t="n"/>
      <c r="WKU191" s="406" t="n"/>
      <c r="WKV191" s="406" t="n"/>
      <c r="WKW191" s="406" t="n"/>
      <c r="WKX191" s="406" t="n"/>
      <c r="WKY191" s="406" t="n"/>
      <c r="WKZ191" s="406" t="n"/>
      <c r="WLA191" s="406" t="n"/>
      <c r="WLB191" s="406" t="n"/>
      <c r="WLC191" s="406" t="n"/>
      <c r="WLD191" s="406" t="n"/>
      <c r="WLE191" s="406" t="n"/>
      <c r="WLF191" s="406" t="n"/>
      <c r="WLG191" s="406" t="n"/>
      <c r="WLH191" s="406" t="n"/>
      <c r="WLI191" s="406" t="n"/>
      <c r="WLJ191" s="406" t="n"/>
      <c r="WLK191" s="406" t="n"/>
      <c r="WLL191" s="406" t="n"/>
      <c r="WLM191" s="406" t="n"/>
      <c r="WLN191" s="406" t="n"/>
      <c r="WLO191" s="406" t="n"/>
      <c r="WLP191" s="406" t="n"/>
      <c r="WLQ191" s="406" t="n"/>
      <c r="WLR191" s="406" t="n"/>
      <c r="WLS191" s="406" t="n"/>
      <c r="WLT191" s="406" t="n"/>
      <c r="WLU191" s="406" t="n"/>
      <c r="WLV191" s="406" t="n"/>
      <c r="WLW191" s="406" t="n"/>
      <c r="WLX191" s="406" t="n"/>
      <c r="WLY191" s="406" t="n"/>
      <c r="WLZ191" s="406" t="n"/>
      <c r="WMA191" s="406" t="n"/>
      <c r="WMB191" s="406" t="n"/>
      <c r="WMC191" s="406" t="n"/>
      <c r="WMD191" s="406" t="n"/>
      <c r="WME191" s="406" t="n"/>
      <c r="WMF191" s="406" t="n"/>
      <c r="WMG191" s="406" t="n"/>
      <c r="WMH191" s="406" t="n"/>
      <c r="WMI191" s="406" t="n"/>
      <c r="WMJ191" s="406" t="n"/>
      <c r="WMK191" s="406" t="n"/>
      <c r="WML191" s="406" t="n"/>
      <c r="WMM191" s="406" t="n"/>
      <c r="WMN191" s="406" t="n"/>
      <c r="WMO191" s="406" t="n"/>
      <c r="WMP191" s="406" t="n"/>
      <c r="WMQ191" s="406" t="n"/>
      <c r="WMR191" s="406" t="n"/>
      <c r="WMS191" s="406" t="n"/>
      <c r="WMT191" s="406" t="n"/>
      <c r="WMU191" s="406" t="n"/>
      <c r="WMV191" s="406" t="n"/>
      <c r="WMW191" s="406" t="n"/>
      <c r="WMX191" s="406" t="n"/>
      <c r="WMY191" s="406" t="n"/>
      <c r="WMZ191" s="406" t="n"/>
      <c r="WNA191" s="406" t="n"/>
      <c r="WNB191" s="406" t="n"/>
      <c r="WNC191" s="406" t="n"/>
      <c r="WND191" s="406" t="n"/>
      <c r="WNE191" s="406" t="n"/>
      <c r="WNF191" s="406" t="n"/>
      <c r="WNG191" s="406" t="n"/>
      <c r="WNH191" s="406" t="n"/>
      <c r="WNI191" s="406" t="n"/>
      <c r="WNJ191" s="406" t="n"/>
      <c r="WNK191" s="406" t="n"/>
      <c r="WNL191" s="406" t="n"/>
      <c r="WNM191" s="406" t="n"/>
      <c r="WNN191" s="406" t="n"/>
      <c r="WNO191" s="406" t="n"/>
      <c r="WNP191" s="406" t="n"/>
      <c r="WNQ191" s="406" t="n"/>
      <c r="WNR191" s="406" t="n"/>
      <c r="WNS191" s="406" t="n"/>
      <c r="WNT191" s="406" t="n"/>
      <c r="WNU191" s="406" t="n"/>
      <c r="WNV191" s="406" t="n"/>
      <c r="WNW191" s="406" t="n"/>
      <c r="WNX191" s="406" t="n"/>
      <c r="WNY191" s="406" t="n"/>
      <c r="WNZ191" s="406" t="n"/>
      <c r="WOA191" s="406" t="n"/>
      <c r="WOB191" s="406" t="n"/>
      <c r="WOC191" s="406" t="n"/>
      <c r="WOD191" s="406" t="n"/>
      <c r="WOE191" s="406" t="n"/>
      <c r="WOF191" s="406" t="n"/>
      <c r="WOG191" s="406" t="n"/>
      <c r="WOH191" s="406" t="n"/>
      <c r="WOI191" s="406" t="n"/>
      <c r="WOJ191" s="406" t="n"/>
      <c r="WOK191" s="406" t="n"/>
      <c r="WOL191" s="406" t="n"/>
      <c r="WOM191" s="406" t="n"/>
      <c r="WON191" s="406" t="n"/>
      <c r="WOO191" s="406" t="n"/>
      <c r="WOP191" s="406" t="n"/>
      <c r="WOQ191" s="406" t="n"/>
      <c r="WOR191" s="406" t="n"/>
      <c r="WOS191" s="406" t="n"/>
      <c r="WOT191" s="406" t="n"/>
      <c r="WOU191" s="406" t="n"/>
      <c r="WOV191" s="406" t="n"/>
      <c r="WOW191" s="406" t="n"/>
      <c r="WOX191" s="406" t="n"/>
      <c r="WOY191" s="406" t="n"/>
      <c r="WOZ191" s="406" t="n"/>
      <c r="WPA191" s="406" t="n"/>
      <c r="WPB191" s="406" t="n"/>
      <c r="WPC191" s="406" t="n"/>
      <c r="WPD191" s="406" t="n"/>
      <c r="WPE191" s="406" t="n"/>
      <c r="WPF191" s="406" t="n"/>
      <c r="WPG191" s="406" t="n"/>
      <c r="WPH191" s="406" t="n"/>
      <c r="WPI191" s="406" t="n"/>
      <c r="WPJ191" s="406" t="n"/>
      <c r="WPK191" s="406" t="n"/>
      <c r="WPL191" s="406" t="n"/>
      <c r="WPM191" s="406" t="n"/>
      <c r="WPN191" s="406" t="n"/>
      <c r="WPO191" s="406" t="n"/>
      <c r="WPP191" s="406" t="n"/>
      <c r="WPQ191" s="406" t="n"/>
      <c r="WPR191" s="406" t="n"/>
      <c r="WPS191" s="406" t="n"/>
      <c r="WPT191" s="406" t="n"/>
      <c r="WPU191" s="406" t="n"/>
      <c r="WPV191" s="406" t="n"/>
      <c r="WPW191" s="406" t="n"/>
      <c r="WPX191" s="406" t="n"/>
      <c r="WPY191" s="406" t="n"/>
      <c r="WPZ191" s="406" t="n"/>
      <c r="WQA191" s="406" t="n"/>
      <c r="WQB191" s="406" t="n"/>
      <c r="WQC191" s="406" t="n"/>
      <c r="WQD191" s="406" t="n"/>
      <c r="WQE191" s="406" t="n"/>
      <c r="WQF191" s="406" t="n"/>
      <c r="WQG191" s="406" t="n"/>
      <c r="WQH191" s="406" t="n"/>
      <c r="WQI191" s="406" t="n"/>
      <c r="WQJ191" s="406" t="n"/>
      <c r="WQK191" s="406" t="n"/>
      <c r="WQL191" s="406" t="n"/>
      <c r="WQM191" s="406" t="n"/>
      <c r="WQN191" s="406" t="n"/>
      <c r="WQO191" s="406" t="n"/>
      <c r="WQP191" s="406" t="n"/>
      <c r="WQQ191" s="406" t="n"/>
      <c r="WQR191" s="406" t="n"/>
      <c r="WQS191" s="406" t="n"/>
      <c r="WQT191" s="406" t="n"/>
      <c r="WQU191" s="406" t="n"/>
      <c r="WQV191" s="406" t="n"/>
      <c r="WQW191" s="406" t="n"/>
      <c r="WQX191" s="406" t="n"/>
      <c r="WQY191" s="406" t="n"/>
      <c r="WQZ191" s="406" t="n"/>
      <c r="WRA191" s="406" t="n"/>
      <c r="WRB191" s="406" t="n"/>
      <c r="WRC191" s="406" t="n"/>
      <c r="WRD191" s="406" t="n"/>
      <c r="WRE191" s="406" t="n"/>
      <c r="WRF191" s="406" t="n"/>
      <c r="WRG191" s="406" t="n"/>
      <c r="WRH191" s="406" t="n"/>
      <c r="WRI191" s="406" t="n"/>
      <c r="WRJ191" s="406" t="n"/>
      <c r="WRK191" s="406" t="n"/>
      <c r="WRL191" s="406" t="n"/>
      <c r="WRM191" s="406" t="n"/>
      <c r="WRN191" s="406" t="n"/>
      <c r="WRO191" s="406" t="n"/>
      <c r="WRP191" s="406" t="n"/>
      <c r="WRQ191" s="406" t="n"/>
      <c r="WRR191" s="406" t="n"/>
      <c r="WRS191" s="406" t="n"/>
      <c r="WRT191" s="406" t="n"/>
      <c r="WRU191" s="406" t="n"/>
      <c r="WRV191" s="406" t="n"/>
      <c r="WRW191" s="406" t="n"/>
      <c r="WRX191" s="406" t="n"/>
      <c r="WRY191" s="406" t="n"/>
      <c r="WRZ191" s="406" t="n"/>
      <c r="WSA191" s="406" t="n"/>
      <c r="WSB191" s="406" t="n"/>
      <c r="WSC191" s="406" t="n"/>
      <c r="WSD191" s="406" t="n"/>
      <c r="WSE191" s="406" t="n"/>
      <c r="WSF191" s="406" t="n"/>
      <c r="WSG191" s="406" t="n"/>
      <c r="WSH191" s="406" t="n"/>
      <c r="WSI191" s="406" t="n"/>
      <c r="WSJ191" s="406" t="n"/>
      <c r="WSK191" s="406" t="n"/>
      <c r="WSL191" s="406" t="n"/>
      <c r="WSM191" s="406" t="n"/>
      <c r="WSN191" s="406" t="n"/>
      <c r="WSO191" s="406" t="n"/>
      <c r="WSP191" s="406" t="n"/>
      <c r="WSQ191" s="406" t="n"/>
      <c r="WSR191" s="406" t="n"/>
      <c r="WSS191" s="406" t="n"/>
      <c r="WST191" s="406" t="n"/>
      <c r="WSU191" s="406" t="n"/>
      <c r="WSV191" s="406" t="n"/>
      <c r="WSW191" s="406" t="n"/>
      <c r="WSX191" s="406" t="n"/>
      <c r="WSY191" s="406" t="n"/>
      <c r="WSZ191" s="406" t="n"/>
      <c r="WTA191" s="406" t="n"/>
      <c r="WTB191" s="406" t="n"/>
      <c r="WTC191" s="406" t="n"/>
      <c r="WTD191" s="406" t="n"/>
      <c r="WTE191" s="406" t="n"/>
      <c r="WTF191" s="406" t="n"/>
      <c r="WTG191" s="406" t="n"/>
      <c r="WTH191" s="406" t="n"/>
      <c r="WTI191" s="406" t="n"/>
      <c r="WTJ191" s="406" t="n"/>
      <c r="WTK191" s="406" t="n"/>
      <c r="WTL191" s="406" t="n"/>
      <c r="WTM191" s="406" t="n"/>
      <c r="WTN191" s="406" t="n"/>
      <c r="WTO191" s="406" t="n"/>
      <c r="WTP191" s="406" t="n"/>
      <c r="WTQ191" s="406" t="n"/>
      <c r="WTR191" s="406" t="n"/>
      <c r="WTS191" s="406" t="n"/>
      <c r="WTT191" s="406" t="n"/>
      <c r="WTU191" s="406" t="n"/>
      <c r="WTV191" s="406" t="n"/>
      <c r="WTW191" s="406" t="n"/>
      <c r="WTX191" s="406" t="n"/>
      <c r="WTY191" s="406" t="n"/>
      <c r="WTZ191" s="406" t="n"/>
      <c r="WUA191" s="406" t="n"/>
      <c r="WUB191" s="406" t="n"/>
      <c r="WUC191" s="406" t="n"/>
      <c r="WUD191" s="406" t="n"/>
      <c r="WUE191" s="406" t="n"/>
      <c r="WUF191" s="406" t="n"/>
      <c r="WUG191" s="406" t="n"/>
      <c r="WUH191" s="406" t="n"/>
      <c r="WUI191" s="406" t="n"/>
      <c r="WUJ191" s="406" t="n"/>
      <c r="WUK191" s="406" t="n"/>
      <c r="WUL191" s="406" t="n"/>
      <c r="WUM191" s="406" t="n"/>
      <c r="WUN191" s="406" t="n"/>
      <c r="WUO191" s="406" t="n"/>
      <c r="WUP191" s="406" t="n"/>
      <c r="WUQ191" s="406" t="n"/>
      <c r="WUR191" s="406" t="n"/>
      <c r="WUS191" s="406" t="n"/>
      <c r="WUT191" s="406" t="n"/>
      <c r="WUU191" s="406" t="n"/>
      <c r="WUV191" s="406" t="n"/>
      <c r="WUW191" s="406" t="n"/>
      <c r="WUX191" s="406" t="n"/>
      <c r="WUY191" s="406" t="n"/>
      <c r="WUZ191" s="406" t="n"/>
      <c r="WVA191" s="406" t="n"/>
      <c r="WVB191" s="406" t="n"/>
      <c r="WVC191" s="406" t="n"/>
      <c r="WVD191" s="406" t="n"/>
      <c r="WVE191" s="406" t="n"/>
      <c r="WVF191" s="406" t="n"/>
      <c r="WVG191" s="406" t="n"/>
      <c r="WVH191" s="406" t="n"/>
      <c r="WVI191" s="406" t="n"/>
      <c r="WVJ191" s="406" t="n"/>
      <c r="WVK191" s="406" t="n"/>
      <c r="WVL191" s="406" t="n"/>
      <c r="WVM191" s="406" t="n"/>
      <c r="WVN191" s="406" t="n"/>
      <c r="WVO191" s="406" t="n"/>
      <c r="WVP191" s="406" t="n"/>
      <c r="WVQ191" s="406" t="n"/>
      <c r="WVR191" s="406" t="n"/>
      <c r="WVS191" s="406" t="n"/>
      <c r="WVT191" s="406" t="n"/>
      <c r="WVU191" s="406" t="n"/>
      <c r="WVV191" s="406" t="n"/>
      <c r="WVW191" s="406" t="n"/>
      <c r="WVX191" s="406" t="n"/>
      <c r="WVY191" s="406" t="n"/>
      <c r="WVZ191" s="406" t="n"/>
      <c r="WWA191" s="406" t="n"/>
      <c r="WWB191" s="406" t="n"/>
      <c r="WWC191" s="406" t="n"/>
      <c r="WWD191" s="406" t="n"/>
      <c r="WWE191" s="406" t="n"/>
      <c r="WWF191" s="406" t="n"/>
      <c r="WWG191" s="406" t="n"/>
      <c r="WWH191" s="406" t="n"/>
      <c r="WWI191" s="406" t="n"/>
      <c r="WWJ191" s="406" t="n"/>
      <c r="WWK191" s="406" t="n"/>
      <c r="WWL191" s="406" t="n"/>
      <c r="WWM191" s="406" t="n"/>
      <c r="WWN191" s="406" t="n"/>
      <c r="WWO191" s="406" t="n"/>
      <c r="WWP191" s="406" t="n"/>
      <c r="WWQ191" s="406" t="n"/>
      <c r="WWR191" s="406" t="n"/>
      <c r="WWS191" s="406" t="n"/>
      <c r="WWT191" s="406" t="n"/>
      <c r="WWU191" s="406" t="n"/>
      <c r="WWV191" s="406" t="n"/>
      <c r="WWW191" s="406" t="n"/>
      <c r="WWX191" s="406" t="n"/>
      <c r="WWY191" s="406" t="n"/>
      <c r="WWZ191" s="406" t="n"/>
      <c r="WXA191" s="406" t="n"/>
      <c r="WXB191" s="406" t="n"/>
      <c r="WXC191" s="406" t="n"/>
      <c r="WXD191" s="406" t="n"/>
      <c r="WXE191" s="406" t="n"/>
      <c r="WXF191" s="406" t="n"/>
      <c r="WXG191" s="406" t="n"/>
      <c r="WXH191" s="406" t="n"/>
      <c r="WXI191" s="406" t="n"/>
      <c r="WXJ191" s="406" t="n"/>
      <c r="WXK191" s="406" t="n"/>
      <c r="WXL191" s="406" t="n"/>
      <c r="WXM191" s="406" t="n"/>
      <c r="WXN191" s="406" t="n"/>
      <c r="WXO191" s="406" t="n"/>
      <c r="WXP191" s="406" t="n"/>
      <c r="WXQ191" s="406" t="n"/>
      <c r="WXR191" s="406" t="n"/>
      <c r="WXS191" s="406" t="n"/>
      <c r="WXT191" s="406" t="n"/>
      <c r="WXU191" s="406" t="n"/>
      <c r="WXV191" s="406" t="n"/>
      <c r="WXW191" s="406" t="n"/>
      <c r="WXX191" s="406" t="n"/>
      <c r="WXY191" s="406" t="n"/>
      <c r="WXZ191" s="406" t="n"/>
      <c r="WYA191" s="406" t="n"/>
      <c r="WYB191" s="406" t="n"/>
      <c r="WYC191" s="406" t="n"/>
      <c r="WYD191" s="406" t="n"/>
      <c r="WYE191" s="406" t="n"/>
      <c r="WYF191" s="406" t="n"/>
      <c r="WYG191" s="406" t="n"/>
      <c r="WYH191" s="406" t="n"/>
      <c r="WYI191" s="406" t="n"/>
      <c r="WYJ191" s="406" t="n"/>
      <c r="WYK191" s="406" t="n"/>
      <c r="WYL191" s="406" t="n"/>
      <c r="WYM191" s="406" t="n"/>
      <c r="WYN191" s="406" t="n"/>
      <c r="WYO191" s="406" t="n"/>
      <c r="WYP191" s="406" t="n"/>
      <c r="WYQ191" s="406" t="n"/>
      <c r="WYR191" s="406" t="n"/>
      <c r="WYS191" s="406" t="n"/>
      <c r="WYT191" s="406" t="n"/>
      <c r="WYU191" s="406" t="n"/>
      <c r="WYV191" s="406" t="n"/>
      <c r="WYW191" s="406" t="n"/>
      <c r="WYX191" s="406" t="n"/>
      <c r="WYY191" s="406" t="n"/>
      <c r="WYZ191" s="406" t="n"/>
      <c r="WZA191" s="406" t="n"/>
      <c r="WZB191" s="406" t="n"/>
      <c r="WZC191" s="406" t="n"/>
      <c r="WZD191" s="406" t="n"/>
      <c r="WZE191" s="406" t="n"/>
      <c r="WZF191" s="406" t="n"/>
      <c r="WZG191" s="406" t="n"/>
      <c r="WZH191" s="406" t="n"/>
      <c r="WZI191" s="406" t="n"/>
      <c r="WZJ191" s="406" t="n"/>
      <c r="WZK191" s="406" t="n"/>
      <c r="WZL191" s="406" t="n"/>
      <c r="WZM191" s="406" t="n"/>
      <c r="WZN191" s="406" t="n"/>
      <c r="WZO191" s="406" t="n"/>
      <c r="WZP191" s="406" t="n"/>
      <c r="WZQ191" s="406" t="n"/>
      <c r="WZR191" s="406" t="n"/>
      <c r="WZS191" s="406" t="n"/>
      <c r="WZT191" s="406" t="n"/>
      <c r="WZU191" s="406" t="n"/>
      <c r="WZV191" s="406" t="n"/>
      <c r="WZW191" s="406" t="n"/>
      <c r="WZX191" s="406" t="n"/>
      <c r="WZY191" s="406" t="n"/>
      <c r="WZZ191" s="406" t="n"/>
      <c r="XAA191" s="406" t="n"/>
      <c r="XAB191" s="406" t="n"/>
      <c r="XAC191" s="406" t="n"/>
      <c r="XAD191" s="406" t="n"/>
      <c r="XAE191" s="406" t="n"/>
      <c r="XAF191" s="406" t="n"/>
      <c r="XAG191" s="406" t="n"/>
      <c r="XAH191" s="406" t="n"/>
      <c r="XAI191" s="406" t="n"/>
      <c r="XAJ191" s="406" t="n"/>
      <c r="XAK191" s="406" t="n"/>
      <c r="XAL191" s="406" t="n"/>
      <c r="XAM191" s="406" t="n"/>
      <c r="XAN191" s="406" t="n"/>
      <c r="XAO191" s="406" t="n"/>
      <c r="XAP191" s="406" t="n"/>
      <c r="XAQ191" s="406" t="n"/>
      <c r="XAR191" s="406" t="n"/>
      <c r="XAS191" s="406" t="n"/>
      <c r="XAT191" s="406" t="n"/>
      <c r="XAU191" s="406" t="n"/>
      <c r="XAV191" s="406" t="n"/>
      <c r="XAW191" s="406" t="n"/>
      <c r="XAX191" s="406" t="n"/>
      <c r="XAY191" s="406" t="n"/>
      <c r="XAZ191" s="406" t="n"/>
      <c r="XBA191" s="406" t="n"/>
      <c r="XBB191" s="406" t="n"/>
      <c r="XBC191" s="406" t="n"/>
      <c r="XBD191" s="406" t="n"/>
      <c r="XBE191" s="406" t="n"/>
      <c r="XBF191" s="406" t="n"/>
      <c r="XBG191" s="406" t="n"/>
      <c r="XBH191" s="406" t="n"/>
      <c r="XBI191" s="406" t="n"/>
      <c r="XBJ191" s="406" t="n"/>
      <c r="XBK191" s="406" t="n"/>
      <c r="XBL191" s="406" t="n"/>
      <c r="XBM191" s="406" t="n"/>
      <c r="XBN191" s="406" t="n"/>
      <c r="XBO191" s="406" t="n"/>
      <c r="XBP191" s="406" t="n"/>
      <c r="XBQ191" s="406" t="n"/>
      <c r="XBR191" s="406" t="n"/>
      <c r="XBS191" s="406" t="n"/>
      <c r="XBT191" s="406" t="n"/>
      <c r="XBU191" s="406" t="n"/>
      <c r="XBV191" s="406" t="n"/>
      <c r="XBW191" s="406" t="n"/>
      <c r="XBX191" s="406" t="n"/>
      <c r="XBY191" s="406" t="n"/>
      <c r="XBZ191" s="406" t="n"/>
      <c r="XCA191" s="406" t="n"/>
      <c r="XCB191" s="406" t="n"/>
      <c r="XCC191" s="406" t="n"/>
      <c r="XCD191" s="406" t="n"/>
      <c r="XCE191" s="406" t="n"/>
      <c r="XCF191" s="406" t="n"/>
      <c r="XCG191" s="406" t="n"/>
      <c r="XCH191" s="406" t="n"/>
      <c r="XCI191" s="406" t="n"/>
      <c r="XCJ191" s="406" t="n"/>
      <c r="XCK191" s="406" t="n"/>
      <c r="XCL191" s="406" t="n"/>
      <c r="XCM191" s="406" t="n"/>
      <c r="XCN191" s="406" t="n"/>
      <c r="XCO191" s="406" t="n"/>
      <c r="XCP191" s="406" t="n"/>
      <c r="XCQ191" s="406" t="n"/>
      <c r="XCR191" s="406" t="n"/>
      <c r="XCS191" s="406" t="n"/>
      <c r="XCT191" s="406" t="n"/>
      <c r="XCU191" s="406" t="n"/>
      <c r="XCV191" s="406" t="n"/>
      <c r="XCW191" s="406" t="n"/>
      <c r="XCX191" s="406" t="n"/>
      <c r="XCY191" s="406" t="n"/>
      <c r="XCZ191" s="406" t="n"/>
      <c r="XDA191" s="406" t="n"/>
      <c r="XDB191" s="406" t="n"/>
      <c r="XDC191" s="406" t="n"/>
      <c r="XDD191" s="406" t="n"/>
      <c r="XDE191" s="406" t="n"/>
      <c r="XDF191" s="406" t="n"/>
      <c r="XDG191" s="406" t="n"/>
      <c r="XDH191" s="406" t="n"/>
      <c r="XDI191" s="406" t="n"/>
      <c r="XDJ191" s="406" t="n"/>
      <c r="XDK191" s="406" t="n"/>
      <c r="XDL191" s="406" t="n"/>
      <c r="XDM191" s="406" t="n"/>
      <c r="XDN191" s="406" t="n"/>
      <c r="XDO191" s="406" t="n"/>
      <c r="XDP191" s="406" t="n"/>
      <c r="XDQ191" s="406" t="n"/>
      <c r="XDR191" s="406" t="n"/>
      <c r="XDS191" s="406" t="n"/>
      <c r="XDT191" s="406" t="n"/>
      <c r="XDU191" s="406" t="n"/>
      <c r="XDV191" s="406" t="n"/>
      <c r="XDW191" s="406" t="n"/>
      <c r="XDX191" s="406" t="n"/>
      <c r="XDY191" s="406" t="n"/>
      <c r="XDZ191" s="406" t="n"/>
      <c r="XEA191" s="406" t="n"/>
      <c r="XEB191" s="406" t="n"/>
      <c r="XEC191" s="406" t="n"/>
      <c r="XED191" s="406" t="n"/>
      <c r="XEE191" s="406" t="n"/>
      <c r="XEF191" s="406" t="n"/>
      <c r="XEG191" s="406" t="n"/>
      <c r="XEH191" s="406" t="n"/>
      <c r="XEI191" s="406" t="n"/>
      <c r="XEJ191" s="406" t="n"/>
      <c r="XEK191" s="406" t="n"/>
      <c r="XEL191" s="406" t="n"/>
      <c r="XEM191" s="406" t="n"/>
      <c r="XEN191" s="406" t="n"/>
      <c r="XEO191" s="406" t="n"/>
      <c r="XEP191" s="406" t="n"/>
      <c r="XEQ191" s="406" t="n"/>
      <c r="XER191" s="406" t="n"/>
      <c r="XES191" s="406" t="n"/>
      <c r="XET191" s="406" t="n"/>
      <c r="XEU191" s="406" t="n"/>
      <c r="XEV191" s="406" t="n"/>
      <c r="XEW191" s="406" t="n"/>
      <c r="XEX191" s="406" t="n"/>
      <c r="XEY191" s="406" t="n"/>
      <c r="XEZ191" s="406" t="n"/>
      <c r="XFA191" s="406" t="n"/>
      <c r="XFC191" s="372" t="n"/>
    </row>
    <row r="192" ht="25" customFormat="1" customHeight="1" s="406">
      <c r="A192" s="45" t="n">
        <v>45727</v>
      </c>
      <c r="B192" s="411" t="n"/>
      <c r="C192" s="411" t="n"/>
      <c r="D192" s="162" t="n"/>
      <c r="E192" s="411" t="n"/>
      <c r="F192" s="162" t="n"/>
      <c r="G192" s="162" t="inlineStr">
        <is>
          <t>王海燕</t>
        </is>
      </c>
      <c r="H192" s="162" t="n"/>
      <c r="I192" s="162" t="n">
        <v>1638</v>
      </c>
      <c r="J192" s="162" t="n"/>
      <c r="K192" s="162" t="n"/>
      <c r="L192" s="162" t="n">
        <v>158</v>
      </c>
      <c r="M192" s="162" t="n"/>
      <c r="N192" s="162" t="n">
        <v>121</v>
      </c>
      <c r="O192" s="162" t="n">
        <v>30</v>
      </c>
      <c r="P192" s="162" t="n"/>
      <c r="Q192" s="162" t="n"/>
      <c r="R192" s="162" t="n">
        <v>7</v>
      </c>
      <c r="S192" s="162" t="n"/>
      <c r="T192" s="162" t="n"/>
      <c r="U192" s="162" t="n"/>
      <c r="V192" s="162" t="n"/>
      <c r="W192" s="162" t="n"/>
      <c r="X192" s="406" t="n">
        <v>316</v>
      </c>
      <c r="Y192" s="162" t="inlineStr">
        <is>
          <t>对公</t>
        </is>
      </c>
      <c r="Z192" s="407" t="n"/>
      <c r="AA192" s="162" t="n"/>
      <c r="AB192" s="407" t="n"/>
      <c r="AC192" s="407" t="n"/>
      <c r="AD192" s="253" t="inlineStr">
        <is>
          <t>熊欢</t>
        </is>
      </c>
      <c r="AE192" s="406" t="n"/>
      <c r="AF192" s="406" t="n"/>
      <c r="AG192" s="406" t="n"/>
      <c r="AH192" s="406" t="n"/>
      <c r="AI192" s="406" t="n"/>
      <c r="AJ192" s="406" t="n"/>
      <c r="AK192" s="406" t="n"/>
      <c r="AL192" s="406" t="n"/>
      <c r="AM192" s="406" t="n"/>
      <c r="AN192" s="406" t="n"/>
      <c r="AO192" s="406" t="n"/>
      <c r="AP192" s="406" t="n"/>
      <c r="AQ192" s="406" t="n"/>
      <c r="AR192" s="406" t="n"/>
      <c r="AS192" s="406" t="n"/>
      <c r="AT192" s="406" t="n"/>
      <c r="AU192" s="406" t="n"/>
      <c r="AV192" s="406" t="n"/>
      <c r="AW192" s="406" t="n"/>
      <c r="AX192" s="406" t="n"/>
      <c r="AY192" s="406" t="n"/>
      <c r="AZ192" s="406" t="n"/>
      <c r="BA192" s="406" t="n"/>
      <c r="BB192" s="406" t="n"/>
      <c r="BC192" s="406" t="n"/>
      <c r="BD192" s="406" t="n"/>
      <c r="BE192" s="406" t="n"/>
      <c r="BF192" s="406" t="n"/>
      <c r="BG192" s="406" t="n"/>
      <c r="BH192" s="406" t="n"/>
      <c r="BI192" s="406" t="n"/>
      <c r="BJ192" s="406" t="n"/>
      <c r="BK192" s="406" t="n"/>
      <c r="BL192" s="406" t="n"/>
      <c r="BM192" s="406" t="n"/>
      <c r="BN192" s="406" t="n"/>
      <c r="BO192" s="406" t="n"/>
      <c r="BP192" s="406" t="n"/>
      <c r="BQ192" s="406" t="n"/>
      <c r="BR192" s="406" t="n"/>
      <c r="BS192" s="406" t="n"/>
      <c r="BT192" s="406" t="n"/>
      <c r="BU192" s="406" t="n"/>
      <c r="BV192" s="406" t="n"/>
      <c r="BW192" s="406" t="n"/>
      <c r="BX192" s="406" t="n"/>
      <c r="BY192" s="406" t="n"/>
      <c r="BZ192" s="406" t="n"/>
      <c r="CA192" s="406" t="n"/>
      <c r="CB192" s="406" t="n"/>
      <c r="CC192" s="406" t="n"/>
      <c r="CD192" s="406" t="n"/>
      <c r="CE192" s="406" t="n"/>
      <c r="CF192" s="406" t="n"/>
      <c r="CG192" s="406" t="n"/>
      <c r="CH192" s="406" t="n"/>
      <c r="CI192" s="406" t="n"/>
      <c r="CJ192" s="406" t="n"/>
      <c r="CK192" s="406" t="n"/>
      <c r="CL192" s="406" t="n"/>
      <c r="CM192" s="406" t="n"/>
      <c r="CN192" s="406" t="n"/>
      <c r="CO192" s="406" t="n"/>
      <c r="CP192" s="406" t="n"/>
      <c r="CQ192" s="406" t="n"/>
      <c r="CR192" s="406" t="n"/>
      <c r="CS192" s="406" t="n"/>
      <c r="CT192" s="406" t="n"/>
      <c r="CU192" s="406" t="n"/>
      <c r="CV192" s="406" t="n"/>
      <c r="CW192" s="406" t="n"/>
      <c r="CX192" s="406" t="n"/>
      <c r="CY192" s="406" t="n"/>
      <c r="CZ192" s="406" t="n"/>
      <c r="DA192" s="406" t="n"/>
      <c r="DB192" s="406" t="n"/>
      <c r="DC192" s="406" t="n"/>
      <c r="DD192" s="406" t="n"/>
      <c r="DE192" s="406" t="n"/>
      <c r="DF192" s="406" t="n"/>
      <c r="DG192" s="406" t="n"/>
      <c r="DH192" s="406" t="n"/>
      <c r="DI192" s="406" t="n"/>
      <c r="DJ192" s="406" t="n"/>
      <c r="DK192" s="406" t="n"/>
      <c r="DL192" s="406" t="n"/>
      <c r="DM192" s="406" t="n"/>
      <c r="DN192" s="406" t="n"/>
      <c r="DO192" s="406" t="n"/>
      <c r="DP192" s="406" t="n"/>
      <c r="DQ192" s="406" t="n"/>
      <c r="DR192" s="406" t="n"/>
      <c r="DS192" s="406" t="n"/>
      <c r="DT192" s="406" t="n"/>
      <c r="DU192" s="406" t="n"/>
      <c r="DV192" s="406" t="n"/>
      <c r="DW192" s="406" t="n"/>
      <c r="DX192" s="406" t="n"/>
      <c r="DY192" s="406" t="n"/>
      <c r="DZ192" s="406" t="n"/>
      <c r="EA192" s="406" t="n"/>
      <c r="EB192" s="406" t="n"/>
      <c r="EC192" s="406" t="n"/>
      <c r="ED192" s="406" t="n"/>
      <c r="EE192" s="406" t="n"/>
      <c r="EF192" s="406" t="n"/>
      <c r="EG192" s="406" t="n"/>
      <c r="EH192" s="406" t="n"/>
      <c r="EI192" s="406" t="n"/>
      <c r="EJ192" s="406" t="n"/>
      <c r="EK192" s="406" t="n"/>
      <c r="EL192" s="406" t="n"/>
      <c r="EM192" s="406" t="n"/>
      <c r="EN192" s="406" t="n"/>
      <c r="EO192" s="406" t="n"/>
      <c r="EP192" s="406" t="n"/>
      <c r="EQ192" s="406" t="n"/>
      <c r="ER192" s="406" t="n"/>
      <c r="ES192" s="406" t="n"/>
      <c r="ET192" s="406" t="n"/>
      <c r="EU192" s="406" t="n"/>
      <c r="EV192" s="406" t="n"/>
      <c r="EW192" s="406" t="n"/>
      <c r="EX192" s="406" t="n"/>
      <c r="EY192" s="406" t="n"/>
      <c r="EZ192" s="406" t="n"/>
      <c r="FA192" s="406" t="n"/>
      <c r="FB192" s="406" t="n"/>
      <c r="FC192" s="406" t="n"/>
      <c r="FD192" s="406" t="n"/>
      <c r="FE192" s="406" t="n"/>
      <c r="FF192" s="406" t="n"/>
      <c r="FG192" s="406" t="n"/>
      <c r="FH192" s="406" t="n"/>
      <c r="FI192" s="406" t="n"/>
      <c r="FJ192" s="406" t="n"/>
      <c r="FK192" s="406" t="n"/>
      <c r="FL192" s="406" t="n"/>
      <c r="FM192" s="406" t="n"/>
      <c r="FN192" s="406" t="n"/>
      <c r="FO192" s="406" t="n"/>
      <c r="FP192" s="406" t="n"/>
      <c r="FQ192" s="406" t="n"/>
      <c r="FR192" s="406" t="n"/>
      <c r="FS192" s="406" t="n"/>
      <c r="FT192" s="406" t="n"/>
      <c r="FU192" s="406" t="n"/>
      <c r="FV192" s="406" t="n"/>
      <c r="FW192" s="406" t="n"/>
      <c r="FX192" s="406" t="n"/>
      <c r="FY192" s="406" t="n"/>
      <c r="FZ192" s="406" t="n"/>
      <c r="GA192" s="406" t="n"/>
      <c r="GB192" s="406" t="n"/>
      <c r="GC192" s="406" t="n"/>
      <c r="GD192" s="406" t="n"/>
      <c r="GE192" s="406" t="n"/>
      <c r="GF192" s="406" t="n"/>
      <c r="GG192" s="406" t="n"/>
      <c r="GH192" s="406" t="n"/>
      <c r="GI192" s="406" t="n"/>
      <c r="GJ192" s="406" t="n"/>
      <c r="GK192" s="406" t="n"/>
      <c r="GL192" s="406" t="n"/>
      <c r="GM192" s="406" t="n"/>
      <c r="GN192" s="406" t="n"/>
      <c r="GO192" s="406" t="n"/>
      <c r="GP192" s="406" t="n"/>
      <c r="GQ192" s="406" t="n"/>
      <c r="GR192" s="406" t="n"/>
      <c r="GS192" s="406" t="n"/>
      <c r="GT192" s="406" t="n"/>
      <c r="GU192" s="406" t="n"/>
      <c r="GV192" s="406" t="n"/>
      <c r="GW192" s="406" t="n"/>
      <c r="GX192" s="406" t="n"/>
      <c r="GY192" s="406" t="n"/>
      <c r="GZ192" s="406" t="n"/>
      <c r="HA192" s="406" t="n"/>
      <c r="HB192" s="406" t="n"/>
      <c r="HC192" s="406" t="n"/>
      <c r="HD192" s="406" t="n"/>
      <c r="HE192" s="406" t="n"/>
      <c r="HF192" s="406" t="n"/>
      <c r="HG192" s="406" t="n"/>
      <c r="HH192" s="406" t="n"/>
      <c r="HI192" s="406" t="n"/>
      <c r="HJ192" s="406" t="n"/>
      <c r="HK192" s="406" t="n"/>
      <c r="HL192" s="406" t="n"/>
      <c r="HM192" s="406" t="n"/>
      <c r="HN192" s="406" t="n"/>
      <c r="HO192" s="406" t="n"/>
      <c r="HP192" s="406" t="n"/>
      <c r="HQ192" s="406" t="n"/>
      <c r="HR192" s="406" t="n"/>
      <c r="HS192" s="406" t="n"/>
      <c r="HT192" s="406" t="n"/>
      <c r="HU192" s="406" t="n"/>
      <c r="HV192" s="406" t="n"/>
      <c r="HW192" s="406" t="n"/>
      <c r="HX192" s="406" t="n"/>
      <c r="HY192" s="406" t="n"/>
      <c r="HZ192" s="406" t="n"/>
      <c r="IA192" s="406" t="n"/>
      <c r="IB192" s="406" t="n"/>
      <c r="IC192" s="406" t="n"/>
      <c r="ID192" s="406" t="n"/>
      <c r="IE192" s="406" t="n"/>
      <c r="IF192" s="406" t="n"/>
      <c r="IG192" s="406" t="n"/>
      <c r="IH192" s="406" t="n"/>
      <c r="II192" s="406" t="n"/>
      <c r="IJ192" s="406" t="n"/>
      <c r="IK192" s="406" t="n"/>
      <c r="IL192" s="406" t="n"/>
      <c r="IM192" s="406" t="n"/>
      <c r="IN192" s="406" t="n"/>
      <c r="IO192" s="406" t="n"/>
      <c r="IP192" s="406" t="n"/>
      <c r="IQ192" s="406" t="n"/>
      <c r="IR192" s="406" t="n"/>
      <c r="IS192" s="406" t="n"/>
      <c r="IT192" s="406" t="n"/>
      <c r="IU192" s="406" t="n"/>
      <c r="IV192" s="406" t="n"/>
      <c r="IW192" s="406" t="n"/>
      <c r="IX192" s="406" t="n"/>
      <c r="IY192" s="406" t="n"/>
      <c r="IZ192" s="406" t="n"/>
      <c r="JA192" s="406" t="n"/>
      <c r="JB192" s="406" t="n"/>
      <c r="JC192" s="406" t="n"/>
      <c r="JD192" s="406" t="n"/>
      <c r="JE192" s="406" t="n"/>
      <c r="JF192" s="406" t="n"/>
      <c r="JG192" s="406" t="n"/>
      <c r="JH192" s="406" t="n"/>
      <c r="JI192" s="406" t="n"/>
      <c r="JJ192" s="406" t="n"/>
      <c r="JK192" s="406" t="n"/>
      <c r="JL192" s="406" t="n"/>
      <c r="JM192" s="406" t="n"/>
      <c r="JN192" s="406" t="n"/>
      <c r="JO192" s="406" t="n"/>
      <c r="JP192" s="406" t="n"/>
      <c r="JQ192" s="406" t="n"/>
      <c r="JR192" s="406" t="n"/>
      <c r="JS192" s="406" t="n"/>
      <c r="JT192" s="406" t="n"/>
      <c r="JU192" s="406" t="n"/>
      <c r="JV192" s="406" t="n"/>
      <c r="JW192" s="406" t="n"/>
      <c r="JX192" s="406" t="n"/>
      <c r="JY192" s="406" t="n"/>
      <c r="JZ192" s="406" t="n"/>
      <c r="KA192" s="406" t="n"/>
      <c r="KB192" s="406" t="n"/>
      <c r="KC192" s="406" t="n"/>
      <c r="KD192" s="406" t="n"/>
      <c r="KE192" s="406" t="n"/>
      <c r="KF192" s="406" t="n"/>
      <c r="KG192" s="406" t="n"/>
      <c r="KH192" s="406" t="n"/>
      <c r="KI192" s="406" t="n"/>
      <c r="KJ192" s="406" t="n"/>
      <c r="KK192" s="406" t="n"/>
      <c r="KL192" s="406" t="n"/>
      <c r="KM192" s="406" t="n"/>
      <c r="KN192" s="406" t="n"/>
      <c r="KO192" s="406" t="n"/>
      <c r="KP192" s="406" t="n"/>
      <c r="KQ192" s="406" t="n"/>
      <c r="KR192" s="406" t="n"/>
      <c r="KS192" s="406" t="n"/>
      <c r="KT192" s="406" t="n"/>
      <c r="KU192" s="406" t="n"/>
      <c r="KV192" s="406" t="n"/>
      <c r="KW192" s="406" t="n"/>
      <c r="KX192" s="406" t="n"/>
      <c r="KY192" s="406" t="n"/>
      <c r="KZ192" s="406" t="n"/>
      <c r="LA192" s="406" t="n"/>
      <c r="LB192" s="406" t="n"/>
      <c r="LC192" s="406" t="n"/>
      <c r="LD192" s="406" t="n"/>
      <c r="LE192" s="406" t="n"/>
      <c r="LF192" s="406" t="n"/>
      <c r="LG192" s="406" t="n"/>
      <c r="LH192" s="406" t="n"/>
      <c r="LI192" s="406" t="n"/>
      <c r="LJ192" s="406" t="n"/>
      <c r="LK192" s="406" t="n"/>
      <c r="LL192" s="406" t="n"/>
      <c r="LM192" s="406" t="n"/>
      <c r="LN192" s="406" t="n"/>
      <c r="LO192" s="406" t="n"/>
      <c r="LP192" s="406" t="n"/>
      <c r="LQ192" s="406" t="n"/>
      <c r="LR192" s="406" t="n"/>
      <c r="LS192" s="406" t="n"/>
      <c r="LT192" s="406" t="n"/>
      <c r="LU192" s="406" t="n"/>
      <c r="LV192" s="406" t="n"/>
      <c r="LW192" s="406" t="n"/>
      <c r="LX192" s="406" t="n"/>
      <c r="LY192" s="406" t="n"/>
      <c r="LZ192" s="406" t="n"/>
      <c r="MA192" s="406" t="n"/>
      <c r="MB192" s="406" t="n"/>
      <c r="MC192" s="406" t="n"/>
      <c r="MD192" s="406" t="n"/>
      <c r="ME192" s="406" t="n"/>
      <c r="MF192" s="406" t="n"/>
      <c r="MG192" s="406" t="n"/>
      <c r="MH192" s="406" t="n"/>
      <c r="MI192" s="406" t="n"/>
      <c r="MJ192" s="406" t="n"/>
      <c r="MK192" s="406" t="n"/>
      <c r="ML192" s="406" t="n"/>
      <c r="MM192" s="406" t="n"/>
      <c r="MN192" s="406" t="n"/>
      <c r="MO192" s="406" t="n"/>
      <c r="MP192" s="406" t="n"/>
      <c r="MQ192" s="406" t="n"/>
      <c r="MR192" s="406" t="n"/>
      <c r="MS192" s="406" t="n"/>
      <c r="MT192" s="406" t="n"/>
      <c r="MU192" s="406" t="n"/>
      <c r="MV192" s="406" t="n"/>
      <c r="MW192" s="406" t="n"/>
      <c r="MX192" s="406" t="n"/>
      <c r="MY192" s="406" t="n"/>
      <c r="MZ192" s="406" t="n"/>
      <c r="NA192" s="406" t="n"/>
      <c r="NB192" s="406" t="n"/>
      <c r="NC192" s="406" t="n"/>
      <c r="ND192" s="406" t="n"/>
      <c r="NE192" s="406" t="n"/>
      <c r="NF192" s="406" t="n"/>
      <c r="NG192" s="406" t="n"/>
      <c r="NH192" s="406" t="n"/>
      <c r="NI192" s="406" t="n"/>
      <c r="NJ192" s="406" t="n"/>
      <c r="NK192" s="406" t="n"/>
      <c r="NL192" s="406" t="n"/>
      <c r="NM192" s="406" t="n"/>
      <c r="NN192" s="406" t="n"/>
      <c r="NO192" s="406" t="n"/>
      <c r="NP192" s="406" t="n"/>
      <c r="NQ192" s="406" t="n"/>
      <c r="NR192" s="406" t="n"/>
      <c r="NS192" s="406" t="n"/>
      <c r="NT192" s="406" t="n"/>
      <c r="NU192" s="406" t="n"/>
      <c r="NV192" s="406" t="n"/>
      <c r="NW192" s="406" t="n"/>
      <c r="NX192" s="406" t="n"/>
      <c r="NY192" s="406" t="n"/>
      <c r="NZ192" s="406" t="n"/>
      <c r="OA192" s="406" t="n"/>
      <c r="OB192" s="406" t="n"/>
      <c r="OC192" s="406" t="n"/>
      <c r="OD192" s="406" t="n"/>
      <c r="OE192" s="406" t="n"/>
      <c r="OF192" s="406" t="n"/>
      <c r="OG192" s="406" t="n"/>
      <c r="OH192" s="406" t="n"/>
      <c r="OI192" s="406" t="n"/>
      <c r="OJ192" s="406" t="n"/>
      <c r="OK192" s="406" t="n"/>
      <c r="OL192" s="406" t="n"/>
      <c r="OM192" s="406" t="n"/>
      <c r="ON192" s="406" t="n"/>
      <c r="OO192" s="406" t="n"/>
      <c r="OP192" s="406" t="n"/>
      <c r="OQ192" s="406" t="n"/>
      <c r="OR192" s="406" t="n"/>
      <c r="OS192" s="406" t="n"/>
      <c r="OT192" s="406" t="n"/>
      <c r="OU192" s="406" t="n"/>
      <c r="OV192" s="406" t="n"/>
      <c r="OW192" s="406" t="n"/>
      <c r="OX192" s="406" t="n"/>
      <c r="OY192" s="406" t="n"/>
      <c r="OZ192" s="406" t="n"/>
      <c r="PA192" s="406" t="n"/>
      <c r="PB192" s="406" t="n"/>
      <c r="PC192" s="406" t="n"/>
      <c r="PD192" s="406" t="n"/>
      <c r="PE192" s="406" t="n"/>
      <c r="PF192" s="406" t="n"/>
      <c r="PG192" s="406" t="n"/>
      <c r="PH192" s="406" t="n"/>
      <c r="PI192" s="406" t="n"/>
      <c r="PJ192" s="406" t="n"/>
      <c r="PK192" s="406" t="n"/>
      <c r="PL192" s="406" t="n"/>
      <c r="PM192" s="406" t="n"/>
      <c r="PN192" s="406" t="n"/>
      <c r="PO192" s="406" t="n"/>
      <c r="PP192" s="406" t="n"/>
      <c r="PQ192" s="406" t="n"/>
      <c r="PR192" s="406" t="n"/>
      <c r="PS192" s="406" t="n"/>
      <c r="PT192" s="406" t="n"/>
      <c r="PU192" s="406" t="n"/>
      <c r="PV192" s="406" t="n"/>
      <c r="PW192" s="406" t="n"/>
      <c r="PX192" s="406" t="n"/>
      <c r="PY192" s="406" t="n"/>
      <c r="PZ192" s="406" t="n"/>
      <c r="QA192" s="406" t="n"/>
      <c r="QB192" s="406" t="n"/>
      <c r="QC192" s="406" t="n"/>
      <c r="QD192" s="406" t="n"/>
      <c r="QE192" s="406" t="n"/>
      <c r="QF192" s="406" t="n"/>
      <c r="QG192" s="406" t="n"/>
      <c r="QH192" s="406" t="n"/>
      <c r="QI192" s="406" t="n"/>
      <c r="QJ192" s="406" t="n"/>
      <c r="QK192" s="406" t="n"/>
      <c r="QL192" s="406" t="n"/>
      <c r="QM192" s="406" t="n"/>
      <c r="QN192" s="406" t="n"/>
      <c r="QO192" s="406" t="n"/>
      <c r="QP192" s="406" t="n"/>
      <c r="QQ192" s="406" t="n"/>
      <c r="QR192" s="406" t="n"/>
      <c r="QS192" s="406" t="n"/>
      <c r="QT192" s="406" t="n"/>
      <c r="QU192" s="406" t="n"/>
      <c r="QV192" s="406" t="n"/>
      <c r="QW192" s="406" t="n"/>
      <c r="QX192" s="406" t="n"/>
      <c r="QY192" s="406" t="n"/>
      <c r="QZ192" s="406" t="n"/>
      <c r="RA192" s="406" t="n"/>
      <c r="RB192" s="406" t="n"/>
      <c r="RC192" s="406" t="n"/>
      <c r="RD192" s="406" t="n"/>
      <c r="RE192" s="406" t="n"/>
      <c r="RF192" s="406" t="n"/>
      <c r="RG192" s="406" t="n"/>
      <c r="RH192" s="406" t="n"/>
      <c r="RI192" s="406" t="n"/>
      <c r="RJ192" s="406" t="n"/>
      <c r="RK192" s="406" t="n"/>
      <c r="RL192" s="406" t="n"/>
      <c r="RM192" s="406" t="n"/>
      <c r="RN192" s="406" t="n"/>
      <c r="RO192" s="406" t="n"/>
      <c r="RP192" s="406" t="n"/>
      <c r="RQ192" s="406" t="n"/>
      <c r="RR192" s="406" t="n"/>
      <c r="RS192" s="406" t="n"/>
      <c r="RT192" s="406" t="n"/>
      <c r="RU192" s="406" t="n"/>
      <c r="RV192" s="406" t="n"/>
      <c r="RW192" s="406" t="n"/>
      <c r="RX192" s="406" t="n"/>
      <c r="RY192" s="406" t="n"/>
      <c r="RZ192" s="406" t="n"/>
      <c r="SA192" s="406" t="n"/>
      <c r="SB192" s="406" t="n"/>
      <c r="SC192" s="406" t="n"/>
      <c r="SD192" s="406" t="n"/>
      <c r="SE192" s="406" t="n"/>
      <c r="SF192" s="406" t="n"/>
      <c r="SG192" s="406" t="n"/>
      <c r="SH192" s="406" t="n"/>
      <c r="SI192" s="406" t="n"/>
      <c r="SJ192" s="406" t="n"/>
      <c r="SK192" s="406" t="n"/>
      <c r="SL192" s="406" t="n"/>
      <c r="SM192" s="406" t="n"/>
      <c r="SN192" s="406" t="n"/>
      <c r="SO192" s="406" t="n"/>
      <c r="SP192" s="406" t="n"/>
      <c r="SQ192" s="406" t="n"/>
      <c r="SR192" s="406" t="n"/>
      <c r="SS192" s="406" t="n"/>
      <c r="ST192" s="406" t="n"/>
      <c r="SU192" s="406" t="n"/>
      <c r="SV192" s="406" t="n"/>
      <c r="SW192" s="406" t="n"/>
      <c r="SX192" s="406" t="n"/>
      <c r="SY192" s="406" t="n"/>
      <c r="SZ192" s="406" t="n"/>
      <c r="TA192" s="406" t="n"/>
      <c r="TB192" s="406" t="n"/>
      <c r="TC192" s="406" t="n"/>
      <c r="TD192" s="406" t="n"/>
      <c r="TE192" s="406" t="n"/>
      <c r="TF192" s="406" t="n"/>
      <c r="TG192" s="406" t="n"/>
      <c r="TH192" s="406" t="n"/>
      <c r="TI192" s="406" t="n"/>
      <c r="TJ192" s="406" t="n"/>
      <c r="TK192" s="406" t="n"/>
      <c r="TL192" s="406" t="n"/>
      <c r="TM192" s="406" t="n"/>
      <c r="TN192" s="406" t="n"/>
      <c r="TO192" s="406" t="n"/>
      <c r="TP192" s="406" t="n"/>
      <c r="TQ192" s="406" t="n"/>
      <c r="TR192" s="406" t="n"/>
      <c r="TS192" s="406" t="n"/>
      <c r="TT192" s="406" t="n"/>
      <c r="TU192" s="406" t="n"/>
      <c r="TV192" s="406" t="n"/>
      <c r="TW192" s="406" t="n"/>
      <c r="TX192" s="406" t="n"/>
      <c r="TY192" s="406" t="n"/>
      <c r="TZ192" s="406" t="n"/>
      <c r="UA192" s="406" t="n"/>
      <c r="UB192" s="406" t="n"/>
      <c r="UC192" s="406" t="n"/>
      <c r="UD192" s="406" t="n"/>
      <c r="UE192" s="406" t="n"/>
      <c r="UF192" s="406" t="n"/>
      <c r="UG192" s="406" t="n"/>
      <c r="UH192" s="406" t="n"/>
      <c r="UI192" s="406" t="n"/>
      <c r="UJ192" s="406" t="n"/>
      <c r="UK192" s="406" t="n"/>
      <c r="UL192" s="406" t="n"/>
      <c r="UM192" s="406" t="n"/>
      <c r="UN192" s="406" t="n"/>
      <c r="UO192" s="406" t="n"/>
      <c r="UP192" s="406" t="n"/>
      <c r="UQ192" s="406" t="n"/>
      <c r="UR192" s="406" t="n"/>
      <c r="US192" s="406" t="n"/>
      <c r="UT192" s="406" t="n"/>
      <c r="UU192" s="406" t="n"/>
      <c r="UV192" s="406" t="n"/>
      <c r="UW192" s="406" t="n"/>
      <c r="UX192" s="406" t="n"/>
      <c r="UY192" s="406" t="n"/>
      <c r="UZ192" s="406" t="n"/>
      <c r="VA192" s="406" t="n"/>
      <c r="VB192" s="406" t="n"/>
      <c r="VC192" s="406" t="n"/>
      <c r="VD192" s="406" t="n"/>
      <c r="VE192" s="406" t="n"/>
      <c r="VF192" s="406" t="n"/>
      <c r="VG192" s="406" t="n"/>
      <c r="VH192" s="406" t="n"/>
      <c r="VI192" s="406" t="n"/>
      <c r="VJ192" s="406" t="n"/>
      <c r="VK192" s="406" t="n"/>
      <c r="VL192" s="406" t="n"/>
      <c r="VM192" s="406" t="n"/>
      <c r="VN192" s="406" t="n"/>
      <c r="VO192" s="406" t="n"/>
      <c r="VP192" s="406" t="n"/>
      <c r="VQ192" s="406" t="n"/>
      <c r="VR192" s="406" t="n"/>
      <c r="VS192" s="406" t="n"/>
      <c r="VT192" s="406" t="n"/>
      <c r="VU192" s="406" t="n"/>
      <c r="VV192" s="406" t="n"/>
      <c r="VW192" s="406" t="n"/>
      <c r="VX192" s="406" t="n"/>
      <c r="VY192" s="406" t="n"/>
      <c r="VZ192" s="406" t="n"/>
      <c r="WA192" s="406" t="n"/>
      <c r="WB192" s="406" t="n"/>
      <c r="WC192" s="406" t="n"/>
      <c r="WD192" s="406" t="n"/>
      <c r="WE192" s="406" t="n"/>
      <c r="WF192" s="406" t="n"/>
      <c r="WG192" s="406" t="n"/>
      <c r="WH192" s="406" t="n"/>
      <c r="WI192" s="406" t="n"/>
      <c r="WJ192" s="406" t="n"/>
      <c r="WK192" s="406" t="n"/>
      <c r="WL192" s="406" t="n"/>
      <c r="WM192" s="406" t="n"/>
      <c r="WN192" s="406" t="n"/>
      <c r="WO192" s="406" t="n"/>
      <c r="WP192" s="406" t="n"/>
      <c r="WQ192" s="406" t="n"/>
      <c r="WR192" s="406" t="n"/>
      <c r="WS192" s="406" t="n"/>
      <c r="WT192" s="406" t="n"/>
      <c r="WU192" s="406" t="n"/>
      <c r="WV192" s="406" t="n"/>
      <c r="WW192" s="406" t="n"/>
      <c r="WX192" s="406" t="n"/>
      <c r="WY192" s="406" t="n"/>
      <c r="WZ192" s="406" t="n"/>
      <c r="XA192" s="406" t="n"/>
      <c r="XB192" s="406" t="n"/>
      <c r="XC192" s="406" t="n"/>
      <c r="XD192" s="406" t="n"/>
      <c r="XE192" s="406" t="n"/>
      <c r="XF192" s="406" t="n"/>
      <c r="XG192" s="406" t="n"/>
      <c r="XH192" s="406" t="n"/>
      <c r="XI192" s="406" t="n"/>
      <c r="XJ192" s="406" t="n"/>
      <c r="XK192" s="406" t="n"/>
      <c r="XL192" s="406" t="n"/>
      <c r="XM192" s="406" t="n"/>
      <c r="XN192" s="406" t="n"/>
      <c r="XO192" s="406" t="n"/>
      <c r="XP192" s="406" t="n"/>
      <c r="XQ192" s="406" t="n"/>
      <c r="XR192" s="406" t="n"/>
      <c r="XS192" s="406" t="n"/>
      <c r="XT192" s="406" t="n"/>
      <c r="XU192" s="406" t="n"/>
      <c r="XV192" s="406" t="n"/>
      <c r="XW192" s="406" t="n"/>
      <c r="XX192" s="406" t="n"/>
      <c r="XY192" s="406" t="n"/>
      <c r="XZ192" s="406" t="n"/>
      <c r="YA192" s="406" t="n"/>
      <c r="YB192" s="406" t="n"/>
      <c r="YC192" s="406" t="n"/>
      <c r="YD192" s="406" t="n"/>
      <c r="YE192" s="406" t="n"/>
      <c r="YF192" s="406" t="n"/>
      <c r="YG192" s="406" t="n"/>
      <c r="YH192" s="406" t="n"/>
      <c r="YI192" s="406" t="n"/>
      <c r="YJ192" s="406" t="n"/>
      <c r="YK192" s="406" t="n"/>
      <c r="YL192" s="406" t="n"/>
      <c r="YM192" s="406" t="n"/>
      <c r="YN192" s="406" t="n"/>
      <c r="YO192" s="406" t="n"/>
      <c r="YP192" s="406" t="n"/>
      <c r="YQ192" s="406" t="n"/>
      <c r="YR192" s="406" t="n"/>
      <c r="YS192" s="406" t="n"/>
      <c r="YT192" s="406" t="n"/>
      <c r="YU192" s="406" t="n"/>
      <c r="YV192" s="406" t="n"/>
      <c r="YW192" s="406" t="n"/>
      <c r="YX192" s="406" t="n"/>
      <c r="YY192" s="406" t="n"/>
      <c r="YZ192" s="406" t="n"/>
      <c r="ZA192" s="406" t="n"/>
      <c r="ZB192" s="406" t="n"/>
      <c r="ZC192" s="406" t="n"/>
      <c r="ZD192" s="406" t="n"/>
      <c r="ZE192" s="406" t="n"/>
      <c r="ZF192" s="406" t="n"/>
      <c r="ZG192" s="406" t="n"/>
      <c r="ZH192" s="406" t="n"/>
      <c r="ZI192" s="406" t="n"/>
      <c r="ZJ192" s="406" t="n"/>
      <c r="ZK192" s="406" t="n"/>
      <c r="ZL192" s="406" t="n"/>
      <c r="ZM192" s="406" t="n"/>
      <c r="ZN192" s="406" t="n"/>
      <c r="ZO192" s="406" t="n"/>
      <c r="ZP192" s="406" t="n"/>
      <c r="ZQ192" s="406" t="n"/>
      <c r="ZR192" s="406" t="n"/>
      <c r="ZS192" s="406" t="n"/>
      <c r="ZT192" s="406" t="n"/>
      <c r="ZU192" s="406" t="n"/>
      <c r="ZV192" s="406" t="n"/>
      <c r="ZW192" s="406" t="n"/>
      <c r="ZX192" s="406" t="n"/>
      <c r="ZY192" s="406" t="n"/>
      <c r="ZZ192" s="406" t="n"/>
      <c r="AAA192" s="406" t="n"/>
      <c r="AAB192" s="406" t="n"/>
      <c r="AAC192" s="406" t="n"/>
      <c r="AAD192" s="406" t="n"/>
      <c r="AAE192" s="406" t="n"/>
      <c r="AAF192" s="406" t="n"/>
      <c r="AAG192" s="406" t="n"/>
      <c r="AAH192" s="406" t="n"/>
      <c r="AAI192" s="406" t="n"/>
      <c r="AAJ192" s="406" t="n"/>
      <c r="AAK192" s="406" t="n"/>
      <c r="AAL192" s="406" t="n"/>
      <c r="AAM192" s="406" t="n"/>
      <c r="AAN192" s="406" t="n"/>
      <c r="AAO192" s="406" t="n"/>
      <c r="AAP192" s="406" t="n"/>
      <c r="AAQ192" s="406" t="n"/>
      <c r="AAR192" s="406" t="n"/>
      <c r="AAS192" s="406" t="n"/>
      <c r="AAT192" s="406" t="n"/>
      <c r="AAU192" s="406" t="n"/>
      <c r="AAV192" s="406" t="n"/>
      <c r="AAW192" s="406" t="n"/>
      <c r="AAX192" s="406" t="n"/>
      <c r="AAY192" s="406" t="n"/>
      <c r="AAZ192" s="406" t="n"/>
      <c r="ABA192" s="406" t="n"/>
      <c r="ABB192" s="406" t="n"/>
      <c r="ABC192" s="406" t="n"/>
      <c r="ABD192" s="406" t="n"/>
      <c r="ABE192" s="406" t="n"/>
      <c r="ABF192" s="406" t="n"/>
      <c r="ABG192" s="406" t="n"/>
      <c r="ABH192" s="406" t="n"/>
      <c r="ABI192" s="406" t="n"/>
      <c r="ABJ192" s="406" t="n"/>
      <c r="ABK192" s="406" t="n"/>
      <c r="ABL192" s="406" t="n"/>
      <c r="ABM192" s="406" t="n"/>
      <c r="ABN192" s="406" t="n"/>
      <c r="ABO192" s="406" t="n"/>
      <c r="ABP192" s="406" t="n"/>
      <c r="ABQ192" s="406" t="n"/>
      <c r="ABR192" s="406" t="n"/>
      <c r="ABS192" s="406" t="n"/>
      <c r="ABT192" s="406" t="n"/>
      <c r="ABU192" s="406" t="n"/>
      <c r="ABV192" s="406" t="n"/>
      <c r="ABW192" s="406" t="n"/>
      <c r="ABX192" s="406" t="n"/>
      <c r="ABY192" s="406" t="n"/>
      <c r="ABZ192" s="406" t="n"/>
      <c r="ACA192" s="406" t="n"/>
      <c r="ACB192" s="406" t="n"/>
      <c r="ACC192" s="406" t="n"/>
      <c r="ACD192" s="406" t="n"/>
      <c r="ACE192" s="406" t="n"/>
      <c r="ACF192" s="406" t="n"/>
      <c r="ACG192" s="406" t="n"/>
      <c r="ACH192" s="406" t="n"/>
      <c r="ACI192" s="406" t="n"/>
      <c r="ACJ192" s="406" t="n"/>
      <c r="ACK192" s="406" t="n"/>
      <c r="ACL192" s="406" t="n"/>
      <c r="ACM192" s="406" t="n"/>
      <c r="ACN192" s="406" t="n"/>
      <c r="ACO192" s="406" t="n"/>
      <c r="ACP192" s="406" t="n"/>
      <c r="ACQ192" s="406" t="n"/>
      <c r="ACR192" s="406" t="n"/>
      <c r="ACS192" s="406" t="n"/>
      <c r="ACT192" s="406" t="n"/>
      <c r="ACU192" s="406" t="n"/>
      <c r="ACV192" s="406" t="n"/>
      <c r="ACW192" s="406" t="n"/>
      <c r="ACX192" s="406" t="n"/>
      <c r="ACY192" s="406" t="n"/>
      <c r="ACZ192" s="406" t="n"/>
      <c r="ADA192" s="406" t="n"/>
      <c r="ADB192" s="406" t="n"/>
      <c r="ADC192" s="406" t="n"/>
      <c r="ADD192" s="406" t="n"/>
      <c r="ADE192" s="406" t="n"/>
      <c r="ADF192" s="406" t="n"/>
      <c r="ADG192" s="406" t="n"/>
      <c r="ADH192" s="406" t="n"/>
      <c r="ADI192" s="406" t="n"/>
      <c r="ADJ192" s="406" t="n"/>
      <c r="ADK192" s="406" t="n"/>
      <c r="ADL192" s="406" t="n"/>
      <c r="ADM192" s="406" t="n"/>
      <c r="ADN192" s="406" t="n"/>
      <c r="ADO192" s="406" t="n"/>
      <c r="ADP192" s="406" t="n"/>
      <c r="ADQ192" s="406" t="n"/>
      <c r="ADR192" s="406" t="n"/>
      <c r="ADS192" s="406" t="n"/>
      <c r="ADT192" s="406" t="n"/>
      <c r="ADU192" s="406" t="n"/>
      <c r="ADV192" s="406" t="n"/>
      <c r="ADW192" s="406" t="n"/>
      <c r="ADX192" s="406" t="n"/>
      <c r="ADY192" s="406" t="n"/>
      <c r="ADZ192" s="406" t="n"/>
      <c r="AEA192" s="406" t="n"/>
      <c r="AEB192" s="406" t="n"/>
      <c r="AEC192" s="406" t="n"/>
      <c r="AED192" s="406" t="n"/>
      <c r="AEE192" s="406" t="n"/>
      <c r="AEF192" s="406" t="n"/>
      <c r="AEG192" s="406" t="n"/>
      <c r="AEH192" s="406" t="n"/>
      <c r="AEI192" s="406" t="n"/>
      <c r="AEJ192" s="406" t="n"/>
      <c r="AEK192" s="406" t="n"/>
      <c r="AEL192" s="406" t="n"/>
      <c r="AEM192" s="406" t="n"/>
      <c r="AEN192" s="406" t="n"/>
      <c r="AEO192" s="406" t="n"/>
      <c r="AEP192" s="406" t="n"/>
      <c r="AEQ192" s="406" t="n"/>
      <c r="AER192" s="406" t="n"/>
      <c r="AES192" s="406" t="n"/>
      <c r="AET192" s="406" t="n"/>
      <c r="AEU192" s="406" t="n"/>
      <c r="AEV192" s="406" t="n"/>
      <c r="AEW192" s="406" t="n"/>
      <c r="AEX192" s="406" t="n"/>
      <c r="AEY192" s="406" t="n"/>
      <c r="AEZ192" s="406" t="n"/>
      <c r="AFA192" s="406" t="n"/>
      <c r="AFB192" s="406" t="n"/>
      <c r="AFC192" s="406" t="n"/>
      <c r="AFD192" s="406" t="n"/>
      <c r="AFE192" s="406" t="n"/>
      <c r="AFF192" s="406" t="n"/>
      <c r="AFG192" s="406" t="n"/>
      <c r="AFH192" s="406" t="n"/>
      <c r="AFI192" s="406" t="n"/>
      <c r="AFJ192" s="406" t="n"/>
      <c r="AFK192" s="406" t="n"/>
      <c r="AFL192" s="406" t="n"/>
      <c r="AFM192" s="406" t="n"/>
      <c r="AFN192" s="406" t="n"/>
      <c r="AFO192" s="406" t="n"/>
      <c r="AFP192" s="406" t="n"/>
      <c r="AFQ192" s="406" t="n"/>
      <c r="AFR192" s="406" t="n"/>
      <c r="AFS192" s="406" t="n"/>
      <c r="AFT192" s="406" t="n"/>
      <c r="AFU192" s="406" t="n"/>
      <c r="AFV192" s="406" t="n"/>
      <c r="AFW192" s="406" t="n"/>
      <c r="AFX192" s="406" t="n"/>
      <c r="AFY192" s="406" t="n"/>
      <c r="AFZ192" s="406" t="n"/>
      <c r="AGA192" s="406" t="n"/>
      <c r="AGB192" s="406" t="n"/>
      <c r="AGC192" s="406" t="n"/>
      <c r="AGD192" s="406" t="n"/>
      <c r="AGE192" s="406" t="n"/>
      <c r="AGF192" s="406" t="n"/>
      <c r="AGG192" s="406" t="n"/>
      <c r="AGH192" s="406" t="n"/>
      <c r="AGI192" s="406" t="n"/>
      <c r="AGJ192" s="406" t="n"/>
      <c r="AGK192" s="406" t="n"/>
      <c r="AGL192" s="406" t="n"/>
      <c r="AGM192" s="406" t="n"/>
      <c r="AGN192" s="406" t="n"/>
      <c r="AGO192" s="406" t="n"/>
      <c r="AGP192" s="406" t="n"/>
      <c r="AGQ192" s="406" t="n"/>
      <c r="AGR192" s="406" t="n"/>
      <c r="AGS192" s="406" t="n"/>
      <c r="AGT192" s="406" t="n"/>
      <c r="AGU192" s="406" t="n"/>
      <c r="AGV192" s="406" t="n"/>
      <c r="AGW192" s="406" t="n"/>
      <c r="AGX192" s="406" t="n"/>
      <c r="AGY192" s="406" t="n"/>
      <c r="AGZ192" s="406" t="n"/>
      <c r="AHA192" s="406" t="n"/>
      <c r="AHB192" s="406" t="n"/>
      <c r="AHC192" s="406" t="n"/>
      <c r="AHD192" s="406" t="n"/>
      <c r="AHE192" s="406" t="n"/>
      <c r="AHF192" s="406" t="n"/>
      <c r="AHG192" s="406" t="n"/>
      <c r="AHH192" s="406" t="n"/>
      <c r="AHI192" s="406" t="n"/>
      <c r="AHJ192" s="406" t="n"/>
      <c r="AHK192" s="406" t="n"/>
      <c r="AHL192" s="406" t="n"/>
      <c r="AHM192" s="406" t="n"/>
      <c r="AHN192" s="406" t="n"/>
      <c r="AHO192" s="406" t="n"/>
      <c r="AHP192" s="406" t="n"/>
      <c r="AHQ192" s="406" t="n"/>
      <c r="AHR192" s="406" t="n"/>
      <c r="AHS192" s="406" t="n"/>
      <c r="AHT192" s="406" t="n"/>
      <c r="AHU192" s="406" t="n"/>
      <c r="AHV192" s="406" t="n"/>
      <c r="AHW192" s="406" t="n"/>
      <c r="AHX192" s="406" t="n"/>
      <c r="AHY192" s="406" t="n"/>
      <c r="AHZ192" s="406" t="n"/>
      <c r="AIA192" s="406" t="n"/>
      <c r="AIB192" s="406" t="n"/>
      <c r="AIC192" s="406" t="n"/>
      <c r="AID192" s="406" t="n"/>
      <c r="AIE192" s="406" t="n"/>
      <c r="AIF192" s="406" t="n"/>
      <c r="AIG192" s="406" t="n"/>
      <c r="AIH192" s="406" t="n"/>
      <c r="AII192" s="406" t="n"/>
      <c r="AIJ192" s="406" t="n"/>
      <c r="AIK192" s="406" t="n"/>
      <c r="AIL192" s="406" t="n"/>
      <c r="AIM192" s="406" t="n"/>
      <c r="AIN192" s="406" t="n"/>
      <c r="AIO192" s="406" t="n"/>
      <c r="AIP192" s="406" t="n"/>
      <c r="AIQ192" s="406" t="n"/>
      <c r="AIR192" s="406" t="n"/>
      <c r="AIS192" s="406" t="n"/>
      <c r="AIT192" s="406" t="n"/>
      <c r="AIU192" s="406" t="n"/>
      <c r="AIV192" s="406" t="n"/>
      <c r="AIW192" s="406" t="n"/>
      <c r="AIX192" s="406" t="n"/>
      <c r="AIY192" s="406" t="n"/>
      <c r="AIZ192" s="406" t="n"/>
      <c r="AJA192" s="406" t="n"/>
      <c r="AJB192" s="406" t="n"/>
      <c r="AJC192" s="406" t="n"/>
      <c r="AJD192" s="406" t="n"/>
      <c r="AJE192" s="406" t="n"/>
      <c r="AJF192" s="406" t="n"/>
      <c r="AJG192" s="406" t="n"/>
      <c r="AJH192" s="406" t="n"/>
      <c r="AJI192" s="406" t="n"/>
      <c r="AJJ192" s="406" t="n"/>
      <c r="AJK192" s="406" t="n"/>
      <c r="AJL192" s="406" t="n"/>
      <c r="AJM192" s="406" t="n"/>
      <c r="AJN192" s="406" t="n"/>
      <c r="AJO192" s="406" t="n"/>
      <c r="AJP192" s="406" t="n"/>
      <c r="AJQ192" s="406" t="n"/>
      <c r="AJR192" s="406" t="n"/>
      <c r="AJS192" s="406" t="n"/>
      <c r="AJT192" s="406" t="n"/>
      <c r="AJU192" s="406" t="n"/>
      <c r="AJV192" s="406" t="n"/>
      <c r="AJW192" s="406" t="n"/>
      <c r="AJX192" s="406" t="n"/>
      <c r="AJY192" s="406" t="n"/>
      <c r="AJZ192" s="406" t="n"/>
      <c r="AKA192" s="406" t="n"/>
      <c r="AKB192" s="406" t="n"/>
      <c r="AKC192" s="406" t="n"/>
      <c r="AKD192" s="406" t="n"/>
      <c r="AKE192" s="406" t="n"/>
      <c r="AKF192" s="406" t="n"/>
      <c r="AKG192" s="406" t="n"/>
      <c r="AKH192" s="406" t="n"/>
      <c r="AKI192" s="406" t="n"/>
      <c r="AKJ192" s="406" t="n"/>
      <c r="AKK192" s="406" t="n"/>
      <c r="AKL192" s="406" t="n"/>
      <c r="AKM192" s="406" t="n"/>
      <c r="AKN192" s="406" t="n"/>
      <c r="AKO192" s="406" t="n"/>
      <c r="AKP192" s="406" t="n"/>
      <c r="AKQ192" s="406" t="n"/>
      <c r="AKR192" s="406" t="n"/>
      <c r="AKS192" s="406" t="n"/>
      <c r="AKT192" s="406" t="n"/>
      <c r="AKU192" s="406" t="n"/>
      <c r="AKV192" s="406" t="n"/>
      <c r="AKW192" s="406" t="n"/>
      <c r="AKX192" s="406" t="n"/>
      <c r="AKY192" s="406" t="n"/>
      <c r="AKZ192" s="406" t="n"/>
      <c r="ALA192" s="406" t="n"/>
      <c r="ALB192" s="406" t="n"/>
      <c r="ALC192" s="406" t="n"/>
      <c r="ALD192" s="406" t="n"/>
      <c r="ALE192" s="406" t="n"/>
      <c r="ALF192" s="406" t="n"/>
      <c r="ALG192" s="406" t="n"/>
      <c r="ALH192" s="406" t="n"/>
      <c r="ALI192" s="406" t="n"/>
      <c r="ALJ192" s="406" t="n"/>
      <c r="ALK192" s="406" t="n"/>
      <c r="ALL192" s="406" t="n"/>
      <c r="ALM192" s="406" t="n"/>
      <c r="ALN192" s="406" t="n"/>
      <c r="ALO192" s="406" t="n"/>
      <c r="ALP192" s="406" t="n"/>
      <c r="ALQ192" s="406" t="n"/>
      <c r="ALR192" s="406" t="n"/>
      <c r="ALS192" s="406" t="n"/>
      <c r="ALT192" s="406" t="n"/>
      <c r="ALU192" s="406" t="n"/>
      <c r="ALV192" s="406" t="n"/>
      <c r="ALW192" s="406" t="n"/>
      <c r="ALX192" s="406" t="n"/>
      <c r="ALY192" s="406" t="n"/>
      <c r="ALZ192" s="406" t="n"/>
      <c r="AMA192" s="406" t="n"/>
      <c r="AMB192" s="406" t="n"/>
      <c r="AMC192" s="406" t="n"/>
      <c r="AMD192" s="406" t="n"/>
      <c r="AME192" s="406" t="n"/>
      <c r="AMF192" s="406" t="n"/>
      <c r="AMG192" s="406" t="n"/>
      <c r="AMH192" s="406" t="n"/>
      <c r="AMI192" s="406" t="n"/>
      <c r="AMJ192" s="406" t="n"/>
      <c r="AMK192" s="406" t="n"/>
      <c r="AML192" s="406" t="n"/>
      <c r="AMM192" s="406" t="n"/>
      <c r="AMN192" s="406" t="n"/>
      <c r="AMO192" s="406" t="n"/>
      <c r="AMP192" s="406" t="n"/>
      <c r="AMQ192" s="406" t="n"/>
      <c r="AMR192" s="406" t="n"/>
      <c r="AMS192" s="406" t="n"/>
      <c r="AMT192" s="406" t="n"/>
      <c r="AMU192" s="406" t="n"/>
      <c r="AMV192" s="406" t="n"/>
      <c r="AMW192" s="406" t="n"/>
      <c r="AMX192" s="406" t="n"/>
      <c r="AMY192" s="406" t="n"/>
      <c r="AMZ192" s="406" t="n"/>
      <c r="ANA192" s="406" t="n"/>
      <c r="ANB192" s="406" t="n"/>
      <c r="ANC192" s="406" t="n"/>
      <c r="AND192" s="406" t="n"/>
      <c r="ANE192" s="406" t="n"/>
      <c r="ANF192" s="406" t="n"/>
      <c r="ANG192" s="406" t="n"/>
      <c r="ANH192" s="406" t="n"/>
      <c r="ANI192" s="406" t="n"/>
      <c r="ANJ192" s="406" t="n"/>
      <c r="ANK192" s="406" t="n"/>
      <c r="ANL192" s="406" t="n"/>
      <c r="ANM192" s="406" t="n"/>
      <c r="ANN192" s="406" t="n"/>
      <c r="ANO192" s="406" t="n"/>
      <c r="ANP192" s="406" t="n"/>
      <c r="ANQ192" s="406" t="n"/>
      <c r="ANR192" s="406" t="n"/>
      <c r="ANS192" s="406" t="n"/>
      <c r="ANT192" s="406" t="n"/>
      <c r="ANU192" s="406" t="n"/>
      <c r="ANV192" s="406" t="n"/>
      <c r="ANW192" s="406" t="n"/>
      <c r="ANX192" s="406" t="n"/>
      <c r="ANY192" s="406" t="n"/>
      <c r="ANZ192" s="406" t="n"/>
      <c r="AOA192" s="406" t="n"/>
      <c r="AOB192" s="406" t="n"/>
      <c r="AOC192" s="406" t="n"/>
      <c r="AOD192" s="406" t="n"/>
      <c r="AOE192" s="406" t="n"/>
      <c r="AOF192" s="406" t="n"/>
      <c r="AOG192" s="406" t="n"/>
      <c r="AOH192" s="406" t="n"/>
      <c r="AOI192" s="406" t="n"/>
      <c r="AOJ192" s="406" t="n"/>
      <c r="AOK192" s="406" t="n"/>
      <c r="AOL192" s="406" t="n"/>
      <c r="AOM192" s="406" t="n"/>
      <c r="AON192" s="406" t="n"/>
      <c r="AOO192" s="406" t="n"/>
      <c r="AOP192" s="406" t="n"/>
      <c r="AOQ192" s="406" t="n"/>
      <c r="AOR192" s="406" t="n"/>
      <c r="AOS192" s="406" t="n"/>
      <c r="AOT192" s="406" t="n"/>
      <c r="AOU192" s="406" t="n"/>
      <c r="AOV192" s="406" t="n"/>
      <c r="AOW192" s="406" t="n"/>
      <c r="AOX192" s="406" t="n"/>
      <c r="AOY192" s="406" t="n"/>
      <c r="AOZ192" s="406" t="n"/>
      <c r="APA192" s="406" t="n"/>
      <c r="APB192" s="406" t="n"/>
      <c r="APC192" s="406" t="n"/>
      <c r="APD192" s="406" t="n"/>
      <c r="APE192" s="406" t="n"/>
      <c r="APF192" s="406" t="n"/>
      <c r="APG192" s="406" t="n"/>
      <c r="APH192" s="406" t="n"/>
      <c r="API192" s="406" t="n"/>
      <c r="APJ192" s="406" t="n"/>
      <c r="APK192" s="406" t="n"/>
      <c r="APL192" s="406" t="n"/>
      <c r="APM192" s="406" t="n"/>
      <c r="APN192" s="406" t="n"/>
      <c r="APO192" s="406" t="n"/>
      <c r="APP192" s="406" t="n"/>
      <c r="APQ192" s="406" t="n"/>
      <c r="APR192" s="406" t="n"/>
      <c r="APS192" s="406" t="n"/>
      <c r="APT192" s="406" t="n"/>
      <c r="APU192" s="406" t="n"/>
      <c r="APV192" s="406" t="n"/>
      <c r="APW192" s="406" t="n"/>
      <c r="APX192" s="406" t="n"/>
      <c r="APY192" s="406" t="n"/>
      <c r="APZ192" s="406" t="n"/>
      <c r="AQA192" s="406" t="n"/>
      <c r="AQB192" s="406" t="n"/>
      <c r="AQC192" s="406" t="n"/>
      <c r="AQD192" s="406" t="n"/>
      <c r="AQE192" s="406" t="n"/>
      <c r="AQF192" s="406" t="n"/>
      <c r="AQG192" s="406" t="n"/>
      <c r="AQH192" s="406" t="n"/>
      <c r="AQI192" s="406" t="n"/>
      <c r="AQJ192" s="406" t="n"/>
      <c r="AQK192" s="406" t="n"/>
      <c r="AQL192" s="406" t="n"/>
      <c r="AQM192" s="406" t="n"/>
      <c r="AQN192" s="406" t="n"/>
      <c r="AQO192" s="406" t="n"/>
      <c r="AQP192" s="406" t="n"/>
      <c r="AQQ192" s="406" t="n"/>
      <c r="AQR192" s="406" t="n"/>
      <c r="AQS192" s="406" t="n"/>
      <c r="AQT192" s="406" t="n"/>
      <c r="AQU192" s="406" t="n"/>
      <c r="AQV192" s="406" t="n"/>
      <c r="AQW192" s="406" t="n"/>
      <c r="AQX192" s="406" t="n"/>
      <c r="AQY192" s="406" t="n"/>
      <c r="AQZ192" s="406" t="n"/>
      <c r="ARA192" s="406" t="n"/>
      <c r="ARB192" s="406" t="n"/>
      <c r="ARC192" s="406" t="n"/>
      <c r="ARD192" s="406" t="n"/>
      <c r="ARE192" s="406" t="n"/>
      <c r="ARF192" s="406" t="n"/>
      <c r="ARG192" s="406" t="n"/>
      <c r="ARH192" s="406" t="n"/>
      <c r="ARI192" s="406" t="n"/>
      <c r="ARJ192" s="406" t="n"/>
      <c r="ARK192" s="406" t="n"/>
      <c r="ARL192" s="406" t="n"/>
      <c r="ARM192" s="406" t="n"/>
      <c r="ARN192" s="406" t="n"/>
      <c r="ARO192" s="406" t="n"/>
      <c r="ARP192" s="406" t="n"/>
      <c r="ARQ192" s="406" t="n"/>
      <c r="ARR192" s="406" t="n"/>
      <c r="ARS192" s="406" t="n"/>
      <c r="ART192" s="406" t="n"/>
      <c r="ARU192" s="406" t="n"/>
      <c r="ARV192" s="406" t="n"/>
      <c r="ARW192" s="406" t="n"/>
      <c r="ARX192" s="406" t="n"/>
      <c r="ARY192" s="406" t="n"/>
      <c r="ARZ192" s="406" t="n"/>
      <c r="ASA192" s="406" t="n"/>
      <c r="ASB192" s="406" t="n"/>
      <c r="ASC192" s="406" t="n"/>
      <c r="ASD192" s="406" t="n"/>
      <c r="ASE192" s="406" t="n"/>
      <c r="ASF192" s="406" t="n"/>
      <c r="ASG192" s="406" t="n"/>
      <c r="ASH192" s="406" t="n"/>
      <c r="ASI192" s="406" t="n"/>
      <c r="ASJ192" s="406" t="n"/>
      <c r="ASK192" s="406" t="n"/>
      <c r="ASL192" s="406" t="n"/>
      <c r="ASM192" s="406" t="n"/>
      <c r="ASN192" s="406" t="n"/>
      <c r="ASO192" s="406" t="n"/>
      <c r="ASP192" s="406" t="n"/>
      <c r="ASQ192" s="406" t="n"/>
      <c r="ASR192" s="406" t="n"/>
      <c r="ASS192" s="406" t="n"/>
      <c r="AST192" s="406" t="n"/>
      <c r="ASU192" s="406" t="n"/>
      <c r="ASV192" s="406" t="n"/>
      <c r="ASW192" s="406" t="n"/>
      <c r="ASX192" s="406" t="n"/>
      <c r="ASY192" s="406" t="n"/>
      <c r="ASZ192" s="406" t="n"/>
      <c r="ATA192" s="406" t="n"/>
      <c r="ATB192" s="406" t="n"/>
      <c r="ATC192" s="406" t="n"/>
      <c r="ATD192" s="406" t="n"/>
      <c r="ATE192" s="406" t="n"/>
      <c r="ATF192" s="406" t="n"/>
      <c r="ATG192" s="406" t="n"/>
      <c r="ATH192" s="406" t="n"/>
      <c r="ATI192" s="406" t="n"/>
      <c r="ATJ192" s="406" t="n"/>
      <c r="ATK192" s="406" t="n"/>
      <c r="ATL192" s="406" t="n"/>
      <c r="ATM192" s="406" t="n"/>
      <c r="ATN192" s="406" t="n"/>
      <c r="ATO192" s="406" t="n"/>
      <c r="ATP192" s="406" t="n"/>
      <c r="ATQ192" s="406" t="n"/>
      <c r="ATR192" s="406" t="n"/>
      <c r="ATS192" s="406" t="n"/>
      <c r="ATT192" s="406" t="n"/>
      <c r="ATU192" s="406" t="n"/>
      <c r="ATV192" s="406" t="n"/>
      <c r="ATW192" s="406" t="n"/>
      <c r="ATX192" s="406" t="n"/>
      <c r="ATY192" s="406" t="n"/>
      <c r="ATZ192" s="406" t="n"/>
      <c r="AUA192" s="406" t="n"/>
      <c r="AUB192" s="406" t="n"/>
      <c r="AUC192" s="406" t="n"/>
      <c r="AUD192" s="406" t="n"/>
      <c r="AUE192" s="406" t="n"/>
      <c r="AUF192" s="406" t="n"/>
      <c r="AUG192" s="406" t="n"/>
      <c r="AUH192" s="406" t="n"/>
      <c r="AUI192" s="406" t="n"/>
      <c r="AUJ192" s="406" t="n"/>
      <c r="AUK192" s="406" t="n"/>
      <c r="AUL192" s="406" t="n"/>
      <c r="AUM192" s="406" t="n"/>
      <c r="AUN192" s="406" t="n"/>
      <c r="AUO192" s="406" t="n"/>
      <c r="AUP192" s="406" t="n"/>
      <c r="AUQ192" s="406" t="n"/>
      <c r="AUR192" s="406" t="n"/>
      <c r="AUS192" s="406" t="n"/>
      <c r="AUT192" s="406" t="n"/>
      <c r="AUU192" s="406" t="n"/>
      <c r="AUV192" s="406" t="n"/>
      <c r="AUW192" s="406" t="n"/>
      <c r="AUX192" s="406" t="n"/>
      <c r="AUY192" s="406" t="n"/>
      <c r="AUZ192" s="406" t="n"/>
      <c r="AVA192" s="406" t="n"/>
      <c r="AVB192" s="406" t="n"/>
      <c r="AVC192" s="406" t="n"/>
      <c r="AVD192" s="406" t="n"/>
      <c r="AVE192" s="406" t="n"/>
      <c r="AVF192" s="406" t="n"/>
      <c r="AVG192" s="406" t="n"/>
      <c r="AVH192" s="406" t="n"/>
      <c r="AVI192" s="406" t="n"/>
      <c r="AVJ192" s="406" t="n"/>
      <c r="AVK192" s="406" t="n"/>
      <c r="AVL192" s="406" t="n"/>
      <c r="AVM192" s="406" t="n"/>
      <c r="AVN192" s="406" t="n"/>
      <c r="AVO192" s="406" t="n"/>
      <c r="AVP192" s="406" t="n"/>
      <c r="AVQ192" s="406" t="n"/>
      <c r="AVR192" s="406" t="n"/>
      <c r="AVS192" s="406" t="n"/>
      <c r="AVT192" s="406" t="n"/>
      <c r="AVU192" s="406" t="n"/>
      <c r="AVV192" s="406" t="n"/>
      <c r="AVW192" s="406" t="n"/>
      <c r="AVX192" s="406" t="n"/>
      <c r="AVY192" s="406" t="n"/>
      <c r="AVZ192" s="406" t="n"/>
      <c r="AWA192" s="406" t="n"/>
      <c r="AWB192" s="406" t="n"/>
      <c r="AWC192" s="406" t="n"/>
      <c r="AWD192" s="406" t="n"/>
      <c r="AWE192" s="406" t="n"/>
      <c r="AWF192" s="406" t="n"/>
      <c r="AWG192" s="406" t="n"/>
      <c r="AWH192" s="406" t="n"/>
      <c r="AWI192" s="406" t="n"/>
      <c r="AWJ192" s="406" t="n"/>
      <c r="AWK192" s="406" t="n"/>
      <c r="AWL192" s="406" t="n"/>
      <c r="AWM192" s="406" t="n"/>
      <c r="AWN192" s="406" t="n"/>
      <c r="AWO192" s="406" t="n"/>
      <c r="AWP192" s="406" t="n"/>
      <c r="AWQ192" s="406" t="n"/>
      <c r="AWR192" s="406" t="n"/>
      <c r="AWS192" s="406" t="n"/>
      <c r="AWT192" s="406" t="n"/>
      <c r="AWU192" s="406" t="n"/>
      <c r="AWV192" s="406" t="n"/>
      <c r="AWW192" s="406" t="n"/>
      <c r="AWX192" s="406" t="n"/>
      <c r="AWY192" s="406" t="n"/>
      <c r="AWZ192" s="406" t="n"/>
      <c r="AXA192" s="406" t="n"/>
      <c r="AXB192" s="406" t="n"/>
      <c r="AXC192" s="406" t="n"/>
      <c r="AXD192" s="406" t="n"/>
      <c r="AXE192" s="406" t="n"/>
      <c r="AXF192" s="406" t="n"/>
      <c r="AXG192" s="406" t="n"/>
      <c r="AXH192" s="406" t="n"/>
      <c r="AXI192" s="406" t="n"/>
      <c r="AXJ192" s="406" t="n"/>
      <c r="AXK192" s="406" t="n"/>
      <c r="AXL192" s="406" t="n"/>
      <c r="AXM192" s="406" t="n"/>
      <c r="AXN192" s="406" t="n"/>
      <c r="AXO192" s="406" t="n"/>
      <c r="AXP192" s="406" t="n"/>
      <c r="AXQ192" s="406" t="n"/>
      <c r="AXR192" s="406" t="n"/>
      <c r="AXS192" s="406" t="n"/>
      <c r="AXT192" s="406" t="n"/>
      <c r="AXU192" s="406" t="n"/>
      <c r="AXV192" s="406" t="n"/>
      <c r="AXW192" s="406" t="n"/>
      <c r="AXX192" s="406" t="n"/>
      <c r="AXY192" s="406" t="n"/>
      <c r="AXZ192" s="406" t="n"/>
      <c r="AYA192" s="406" t="n"/>
      <c r="AYB192" s="406" t="n"/>
      <c r="AYC192" s="406" t="n"/>
      <c r="AYD192" s="406" t="n"/>
      <c r="AYE192" s="406" t="n"/>
      <c r="AYF192" s="406" t="n"/>
      <c r="AYG192" s="406" t="n"/>
      <c r="AYH192" s="406" t="n"/>
      <c r="AYI192" s="406" t="n"/>
      <c r="AYJ192" s="406" t="n"/>
      <c r="AYK192" s="406" t="n"/>
      <c r="AYL192" s="406" t="n"/>
      <c r="AYM192" s="406" t="n"/>
      <c r="AYN192" s="406" t="n"/>
      <c r="AYO192" s="406" t="n"/>
      <c r="AYP192" s="406" t="n"/>
      <c r="AYQ192" s="406" t="n"/>
      <c r="AYR192" s="406" t="n"/>
      <c r="AYS192" s="406" t="n"/>
      <c r="AYT192" s="406" t="n"/>
      <c r="AYU192" s="406" t="n"/>
      <c r="AYV192" s="406" t="n"/>
      <c r="AYW192" s="406" t="n"/>
      <c r="AYX192" s="406" t="n"/>
      <c r="AYY192" s="406" t="n"/>
      <c r="AYZ192" s="406" t="n"/>
      <c r="AZA192" s="406" t="n"/>
      <c r="AZB192" s="406" t="n"/>
      <c r="AZC192" s="406" t="n"/>
      <c r="AZD192" s="406" t="n"/>
      <c r="AZE192" s="406" t="n"/>
      <c r="AZF192" s="406" t="n"/>
      <c r="AZG192" s="406" t="n"/>
      <c r="AZH192" s="406" t="n"/>
      <c r="AZI192" s="406" t="n"/>
      <c r="AZJ192" s="406" t="n"/>
      <c r="AZK192" s="406" t="n"/>
      <c r="AZL192" s="406" t="n"/>
      <c r="AZM192" s="406" t="n"/>
      <c r="AZN192" s="406" t="n"/>
      <c r="AZO192" s="406" t="n"/>
      <c r="AZP192" s="406" t="n"/>
      <c r="AZQ192" s="406" t="n"/>
      <c r="AZR192" s="406" t="n"/>
      <c r="AZS192" s="406" t="n"/>
      <c r="AZT192" s="406" t="n"/>
      <c r="AZU192" s="406" t="n"/>
      <c r="AZV192" s="406" t="n"/>
      <c r="AZW192" s="406" t="n"/>
      <c r="AZX192" s="406" t="n"/>
      <c r="AZY192" s="406" t="n"/>
      <c r="AZZ192" s="406" t="n"/>
      <c r="BAA192" s="406" t="n"/>
      <c r="BAB192" s="406" t="n"/>
      <c r="BAC192" s="406" t="n"/>
      <c r="BAD192" s="406" t="n"/>
      <c r="BAE192" s="406" t="n"/>
      <c r="BAF192" s="406" t="n"/>
      <c r="BAG192" s="406" t="n"/>
      <c r="BAH192" s="406" t="n"/>
      <c r="BAI192" s="406" t="n"/>
      <c r="BAJ192" s="406" t="n"/>
      <c r="BAK192" s="406" t="n"/>
      <c r="BAL192" s="406" t="n"/>
      <c r="BAM192" s="406" t="n"/>
      <c r="BAN192" s="406" t="n"/>
      <c r="BAO192" s="406" t="n"/>
      <c r="BAP192" s="406" t="n"/>
      <c r="BAQ192" s="406" t="n"/>
      <c r="BAR192" s="406" t="n"/>
      <c r="BAS192" s="406" t="n"/>
      <c r="BAT192" s="406" t="n"/>
      <c r="BAU192" s="406" t="n"/>
      <c r="BAV192" s="406" t="n"/>
      <c r="BAW192" s="406" t="n"/>
      <c r="BAX192" s="406" t="n"/>
      <c r="BAY192" s="406" t="n"/>
      <c r="BAZ192" s="406" t="n"/>
      <c r="BBA192" s="406" t="n"/>
      <c r="BBB192" s="406" t="n"/>
      <c r="BBC192" s="406" t="n"/>
      <c r="BBD192" s="406" t="n"/>
      <c r="BBE192" s="406" t="n"/>
      <c r="BBF192" s="406" t="n"/>
      <c r="BBG192" s="406" t="n"/>
      <c r="BBH192" s="406" t="n"/>
      <c r="BBI192" s="406" t="n"/>
      <c r="BBJ192" s="406" t="n"/>
      <c r="BBK192" s="406" t="n"/>
      <c r="BBL192" s="406" t="n"/>
      <c r="BBM192" s="406" t="n"/>
      <c r="BBN192" s="406" t="n"/>
      <c r="BBO192" s="406" t="n"/>
      <c r="BBP192" s="406" t="n"/>
      <c r="BBQ192" s="406" t="n"/>
      <c r="BBR192" s="406" t="n"/>
      <c r="BBS192" s="406" t="n"/>
      <c r="BBT192" s="406" t="n"/>
      <c r="BBU192" s="406" t="n"/>
      <c r="BBV192" s="406" t="n"/>
      <c r="BBW192" s="406" t="n"/>
      <c r="BBX192" s="406" t="n"/>
      <c r="BBY192" s="406" t="n"/>
      <c r="BBZ192" s="406" t="n"/>
      <c r="BCA192" s="406" t="n"/>
      <c r="BCB192" s="406" t="n"/>
      <c r="BCC192" s="406" t="n"/>
      <c r="BCD192" s="406" t="n"/>
      <c r="BCE192" s="406" t="n"/>
      <c r="BCF192" s="406" t="n"/>
      <c r="BCG192" s="406" t="n"/>
      <c r="BCH192" s="406" t="n"/>
      <c r="BCI192" s="406" t="n"/>
      <c r="BCJ192" s="406" t="n"/>
      <c r="BCK192" s="406" t="n"/>
      <c r="BCL192" s="406" t="n"/>
      <c r="BCM192" s="406" t="n"/>
      <c r="BCN192" s="406" t="n"/>
      <c r="BCO192" s="406" t="n"/>
      <c r="BCP192" s="406" t="n"/>
      <c r="BCQ192" s="406" t="n"/>
      <c r="BCR192" s="406" t="n"/>
      <c r="BCS192" s="406" t="n"/>
      <c r="BCT192" s="406" t="n"/>
      <c r="BCU192" s="406" t="n"/>
      <c r="BCV192" s="406" t="n"/>
      <c r="BCW192" s="406" t="n"/>
      <c r="BCX192" s="406" t="n"/>
      <c r="BCY192" s="406" t="n"/>
      <c r="BCZ192" s="406" t="n"/>
      <c r="BDA192" s="406" t="n"/>
      <c r="BDB192" s="406" t="n"/>
      <c r="BDC192" s="406" t="n"/>
      <c r="BDD192" s="406" t="n"/>
      <c r="BDE192" s="406" t="n"/>
      <c r="BDF192" s="406" t="n"/>
      <c r="BDG192" s="406" t="n"/>
      <c r="BDH192" s="406" t="n"/>
      <c r="BDI192" s="406" t="n"/>
      <c r="BDJ192" s="406" t="n"/>
      <c r="BDK192" s="406" t="n"/>
      <c r="BDL192" s="406" t="n"/>
      <c r="BDM192" s="406" t="n"/>
      <c r="BDN192" s="406" t="n"/>
      <c r="BDO192" s="406" t="n"/>
      <c r="BDP192" s="406" t="n"/>
      <c r="BDQ192" s="406" t="n"/>
      <c r="BDR192" s="406" t="n"/>
      <c r="BDS192" s="406" t="n"/>
      <c r="BDT192" s="406" t="n"/>
      <c r="BDU192" s="406" t="n"/>
      <c r="BDV192" s="406" t="n"/>
      <c r="BDW192" s="406" t="n"/>
      <c r="BDX192" s="406" t="n"/>
      <c r="BDY192" s="406" t="n"/>
      <c r="BDZ192" s="406" t="n"/>
      <c r="BEA192" s="406" t="n"/>
      <c r="BEB192" s="406" t="n"/>
      <c r="BEC192" s="406" t="n"/>
      <c r="BED192" s="406" t="n"/>
      <c r="BEE192" s="406" t="n"/>
      <c r="BEF192" s="406" t="n"/>
      <c r="BEG192" s="406" t="n"/>
      <c r="BEH192" s="406" t="n"/>
      <c r="BEI192" s="406" t="n"/>
      <c r="BEJ192" s="406" t="n"/>
      <c r="BEK192" s="406" t="n"/>
      <c r="BEL192" s="406" t="n"/>
      <c r="BEM192" s="406" t="n"/>
      <c r="BEN192" s="406" t="n"/>
      <c r="BEO192" s="406" t="n"/>
      <c r="BEP192" s="406" t="n"/>
      <c r="BEQ192" s="406" t="n"/>
      <c r="BER192" s="406" t="n"/>
      <c r="BES192" s="406" t="n"/>
      <c r="BET192" s="406" t="n"/>
      <c r="BEU192" s="406" t="n"/>
      <c r="BEV192" s="406" t="n"/>
      <c r="BEW192" s="406" t="n"/>
      <c r="BEX192" s="406" t="n"/>
      <c r="BEY192" s="406" t="n"/>
      <c r="BEZ192" s="406" t="n"/>
      <c r="BFA192" s="406" t="n"/>
      <c r="BFB192" s="406" t="n"/>
      <c r="BFC192" s="406" t="n"/>
      <c r="BFD192" s="406" t="n"/>
      <c r="BFE192" s="406" t="n"/>
      <c r="BFF192" s="406" t="n"/>
      <c r="BFG192" s="406" t="n"/>
      <c r="BFH192" s="406" t="n"/>
      <c r="BFI192" s="406" t="n"/>
      <c r="BFJ192" s="406" t="n"/>
      <c r="BFK192" s="406" t="n"/>
      <c r="BFL192" s="406" t="n"/>
      <c r="BFM192" s="406" t="n"/>
      <c r="BFN192" s="406" t="n"/>
      <c r="BFO192" s="406" t="n"/>
      <c r="BFP192" s="406" t="n"/>
      <c r="BFQ192" s="406" t="n"/>
      <c r="BFR192" s="406" t="n"/>
      <c r="BFS192" s="406" t="n"/>
      <c r="BFT192" s="406" t="n"/>
      <c r="BFU192" s="406" t="n"/>
      <c r="BFV192" s="406" t="n"/>
      <c r="BFW192" s="406" t="n"/>
      <c r="BFX192" s="406" t="n"/>
      <c r="BFY192" s="406" t="n"/>
      <c r="BFZ192" s="406" t="n"/>
      <c r="BGA192" s="406" t="n"/>
      <c r="BGB192" s="406" t="n"/>
      <c r="BGC192" s="406" t="n"/>
      <c r="BGD192" s="406" t="n"/>
      <c r="BGE192" s="406" t="n"/>
      <c r="BGF192" s="406" t="n"/>
      <c r="BGG192" s="406" t="n"/>
      <c r="BGH192" s="406" t="n"/>
      <c r="BGI192" s="406" t="n"/>
      <c r="BGJ192" s="406" t="n"/>
      <c r="BGK192" s="406" t="n"/>
      <c r="BGL192" s="406" t="n"/>
      <c r="BGM192" s="406" t="n"/>
      <c r="BGN192" s="406" t="n"/>
      <c r="BGO192" s="406" t="n"/>
      <c r="BGP192" s="406" t="n"/>
      <c r="BGQ192" s="406" t="n"/>
      <c r="BGR192" s="406" t="n"/>
      <c r="BGS192" s="406" t="n"/>
      <c r="BGT192" s="406" t="n"/>
      <c r="BGU192" s="406" t="n"/>
      <c r="BGV192" s="406" t="n"/>
      <c r="BGW192" s="406" t="n"/>
      <c r="BGX192" s="406" t="n"/>
      <c r="BGY192" s="406" t="n"/>
      <c r="BGZ192" s="406" t="n"/>
      <c r="BHA192" s="406" t="n"/>
      <c r="BHB192" s="406" t="n"/>
      <c r="BHC192" s="406" t="n"/>
      <c r="BHD192" s="406" t="n"/>
      <c r="BHE192" s="406" t="n"/>
      <c r="BHF192" s="406" t="n"/>
      <c r="BHG192" s="406" t="n"/>
      <c r="BHH192" s="406" t="n"/>
      <c r="BHI192" s="406" t="n"/>
      <c r="BHJ192" s="406" t="n"/>
      <c r="BHK192" s="406" t="n"/>
      <c r="BHL192" s="406" t="n"/>
      <c r="BHM192" s="406" t="n"/>
      <c r="BHN192" s="406" t="n"/>
      <c r="BHO192" s="406" t="n"/>
      <c r="BHP192" s="406" t="n"/>
      <c r="BHQ192" s="406" t="n"/>
      <c r="BHR192" s="406" t="n"/>
      <c r="BHS192" s="406" t="n"/>
      <c r="BHT192" s="406" t="n"/>
      <c r="BHU192" s="406" t="n"/>
      <c r="BHV192" s="406" t="n"/>
      <c r="BHW192" s="406" t="n"/>
      <c r="BHX192" s="406" t="n"/>
      <c r="BHY192" s="406" t="n"/>
      <c r="BHZ192" s="406" t="n"/>
      <c r="BIA192" s="406" t="n"/>
      <c r="BIB192" s="406" t="n"/>
      <c r="BIC192" s="406" t="n"/>
      <c r="BID192" s="406" t="n"/>
      <c r="BIE192" s="406" t="n"/>
      <c r="BIF192" s="406" t="n"/>
      <c r="BIG192" s="406" t="n"/>
      <c r="BIH192" s="406" t="n"/>
      <c r="BII192" s="406" t="n"/>
      <c r="BIJ192" s="406" t="n"/>
      <c r="BIK192" s="406" t="n"/>
      <c r="BIL192" s="406" t="n"/>
      <c r="BIM192" s="406" t="n"/>
      <c r="BIN192" s="406" t="n"/>
      <c r="BIO192" s="406" t="n"/>
      <c r="BIP192" s="406" t="n"/>
      <c r="BIQ192" s="406" t="n"/>
      <c r="BIR192" s="406" t="n"/>
      <c r="BIS192" s="406" t="n"/>
      <c r="BIT192" s="406" t="n"/>
      <c r="BIU192" s="406" t="n"/>
      <c r="BIV192" s="406" t="n"/>
      <c r="BIW192" s="406" t="n"/>
      <c r="BIX192" s="406" t="n"/>
      <c r="BIY192" s="406" t="n"/>
      <c r="BIZ192" s="406" t="n"/>
      <c r="BJA192" s="406" t="n"/>
      <c r="BJB192" s="406" t="n"/>
      <c r="BJC192" s="406" t="n"/>
      <c r="BJD192" s="406" t="n"/>
      <c r="BJE192" s="406" t="n"/>
      <c r="BJF192" s="406" t="n"/>
      <c r="BJG192" s="406" t="n"/>
      <c r="BJH192" s="406" t="n"/>
      <c r="BJI192" s="406" t="n"/>
      <c r="BJJ192" s="406" t="n"/>
      <c r="BJK192" s="406" t="n"/>
      <c r="BJL192" s="406" t="n"/>
      <c r="BJM192" s="406" t="n"/>
      <c r="BJN192" s="406" t="n"/>
      <c r="BJO192" s="406" t="n"/>
      <c r="BJP192" s="406" t="n"/>
      <c r="BJQ192" s="406" t="n"/>
      <c r="BJR192" s="406" t="n"/>
      <c r="BJS192" s="406" t="n"/>
      <c r="BJT192" s="406" t="n"/>
      <c r="BJU192" s="406" t="n"/>
      <c r="BJV192" s="406" t="n"/>
      <c r="BJW192" s="406" t="n"/>
      <c r="BJX192" s="406" t="n"/>
      <c r="BJY192" s="406" t="n"/>
      <c r="BJZ192" s="406" t="n"/>
      <c r="BKA192" s="406" t="n"/>
      <c r="BKB192" s="406" t="n"/>
      <c r="BKC192" s="406" t="n"/>
      <c r="BKD192" s="406" t="n"/>
      <c r="BKE192" s="406" t="n"/>
      <c r="BKF192" s="406" t="n"/>
      <c r="BKG192" s="406" t="n"/>
      <c r="BKH192" s="406" t="n"/>
      <c r="BKI192" s="406" t="n"/>
      <c r="BKJ192" s="406" t="n"/>
      <c r="BKK192" s="406" t="n"/>
      <c r="BKL192" s="406" t="n"/>
      <c r="BKM192" s="406" t="n"/>
      <c r="BKN192" s="406" t="n"/>
      <c r="BKO192" s="406" t="n"/>
      <c r="BKP192" s="406" t="n"/>
      <c r="BKQ192" s="406" t="n"/>
      <c r="BKR192" s="406" t="n"/>
      <c r="BKS192" s="406" t="n"/>
      <c r="BKT192" s="406" t="n"/>
      <c r="BKU192" s="406" t="n"/>
      <c r="BKV192" s="406" t="n"/>
      <c r="BKW192" s="406" t="n"/>
      <c r="BKX192" s="406" t="n"/>
      <c r="BKY192" s="406" t="n"/>
      <c r="BKZ192" s="406" t="n"/>
      <c r="BLA192" s="406" t="n"/>
      <c r="BLB192" s="406" t="n"/>
      <c r="BLC192" s="406" t="n"/>
      <c r="BLD192" s="406" t="n"/>
      <c r="BLE192" s="406" t="n"/>
      <c r="BLF192" s="406" t="n"/>
      <c r="BLG192" s="406" t="n"/>
      <c r="BLH192" s="406" t="n"/>
      <c r="BLI192" s="406" t="n"/>
      <c r="BLJ192" s="406" t="n"/>
      <c r="BLK192" s="406" t="n"/>
      <c r="BLL192" s="406" t="n"/>
      <c r="BLM192" s="406" t="n"/>
      <c r="BLN192" s="406" t="n"/>
      <c r="BLO192" s="406" t="n"/>
      <c r="BLP192" s="406" t="n"/>
      <c r="BLQ192" s="406" t="n"/>
      <c r="BLR192" s="406" t="n"/>
      <c r="BLS192" s="406" t="n"/>
      <c r="BLT192" s="406" t="n"/>
      <c r="BLU192" s="406" t="n"/>
      <c r="BLV192" s="406" t="n"/>
      <c r="BLW192" s="406" t="n"/>
      <c r="BLX192" s="406" t="n"/>
      <c r="BLY192" s="406" t="n"/>
      <c r="BLZ192" s="406" t="n"/>
      <c r="BMA192" s="406" t="n"/>
      <c r="BMB192" s="406" t="n"/>
      <c r="BMC192" s="406" t="n"/>
      <c r="BMD192" s="406" t="n"/>
      <c r="BME192" s="406" t="n"/>
      <c r="BMF192" s="406" t="n"/>
      <c r="BMG192" s="406" t="n"/>
      <c r="BMH192" s="406" t="n"/>
      <c r="BMI192" s="406" t="n"/>
      <c r="BMJ192" s="406" t="n"/>
      <c r="BMK192" s="406" t="n"/>
      <c r="BML192" s="406" t="n"/>
      <c r="BMM192" s="406" t="n"/>
      <c r="BMN192" s="406" t="n"/>
      <c r="BMO192" s="406" t="n"/>
      <c r="BMP192" s="406" t="n"/>
      <c r="BMQ192" s="406" t="n"/>
      <c r="BMR192" s="406" t="n"/>
      <c r="BMS192" s="406" t="n"/>
      <c r="BMT192" s="406" t="n"/>
      <c r="BMU192" s="406" t="n"/>
      <c r="BMV192" s="406" t="n"/>
      <c r="BMW192" s="406" t="n"/>
      <c r="BMX192" s="406" t="n"/>
      <c r="BMY192" s="406" t="n"/>
      <c r="BMZ192" s="406" t="n"/>
      <c r="BNA192" s="406" t="n"/>
      <c r="BNB192" s="406" t="n"/>
      <c r="BNC192" s="406" t="n"/>
      <c r="BND192" s="406" t="n"/>
      <c r="BNE192" s="406" t="n"/>
      <c r="BNF192" s="406" t="n"/>
      <c r="BNG192" s="406" t="n"/>
      <c r="BNH192" s="406" t="n"/>
      <c r="BNI192" s="406" t="n"/>
      <c r="BNJ192" s="406" t="n"/>
      <c r="BNK192" s="406" t="n"/>
      <c r="BNL192" s="406" t="n"/>
      <c r="BNM192" s="406" t="n"/>
      <c r="BNN192" s="406" t="n"/>
      <c r="BNO192" s="406" t="n"/>
      <c r="BNP192" s="406" t="n"/>
      <c r="BNQ192" s="406" t="n"/>
      <c r="BNR192" s="406" t="n"/>
      <c r="BNS192" s="406" t="n"/>
      <c r="BNT192" s="406" t="n"/>
      <c r="BNU192" s="406" t="n"/>
      <c r="BNV192" s="406" t="n"/>
      <c r="BNW192" s="406" t="n"/>
      <c r="BNX192" s="406" t="n"/>
      <c r="BNY192" s="406" t="n"/>
      <c r="BNZ192" s="406" t="n"/>
      <c r="BOA192" s="406" t="n"/>
      <c r="BOB192" s="406" t="n"/>
      <c r="BOC192" s="406" t="n"/>
      <c r="BOD192" s="406" t="n"/>
      <c r="BOE192" s="406" t="n"/>
      <c r="BOF192" s="406" t="n"/>
      <c r="BOG192" s="406" t="n"/>
      <c r="BOH192" s="406" t="n"/>
      <c r="BOI192" s="406" t="n"/>
      <c r="BOJ192" s="406" t="n"/>
      <c r="BOK192" s="406" t="n"/>
      <c r="BOL192" s="406" t="n"/>
      <c r="BOM192" s="406" t="n"/>
      <c r="BON192" s="406" t="n"/>
      <c r="BOO192" s="406" t="n"/>
      <c r="BOP192" s="406" t="n"/>
      <c r="BOQ192" s="406" t="n"/>
      <c r="BOR192" s="406" t="n"/>
      <c r="BOS192" s="406" t="n"/>
      <c r="BOT192" s="406" t="n"/>
      <c r="BOU192" s="406" t="n"/>
      <c r="BOV192" s="406" t="n"/>
      <c r="BOW192" s="406" t="n"/>
      <c r="BOX192" s="406" t="n"/>
      <c r="BOY192" s="406" t="n"/>
      <c r="BOZ192" s="406" t="n"/>
      <c r="BPA192" s="406" t="n"/>
      <c r="BPB192" s="406" t="n"/>
      <c r="BPC192" s="406" t="n"/>
      <c r="BPD192" s="406" t="n"/>
      <c r="BPE192" s="406" t="n"/>
      <c r="BPF192" s="406" t="n"/>
      <c r="BPG192" s="406" t="n"/>
      <c r="BPH192" s="406" t="n"/>
      <c r="BPI192" s="406" t="n"/>
      <c r="BPJ192" s="406" t="n"/>
      <c r="BPK192" s="406" t="n"/>
      <c r="BPL192" s="406" t="n"/>
      <c r="BPM192" s="406" t="n"/>
      <c r="BPN192" s="406" t="n"/>
      <c r="BPO192" s="406" t="n"/>
      <c r="BPP192" s="406" t="n"/>
      <c r="BPQ192" s="406" t="n"/>
      <c r="BPR192" s="406" t="n"/>
      <c r="BPS192" s="406" t="n"/>
      <c r="BPT192" s="406" t="n"/>
      <c r="BPU192" s="406" t="n"/>
      <c r="BPV192" s="406" t="n"/>
      <c r="BPW192" s="406" t="n"/>
      <c r="BPX192" s="406" t="n"/>
      <c r="BPY192" s="406" t="n"/>
      <c r="BPZ192" s="406" t="n"/>
      <c r="BQA192" s="406" t="n"/>
      <c r="BQB192" s="406" t="n"/>
      <c r="BQC192" s="406" t="n"/>
      <c r="BQD192" s="406" t="n"/>
      <c r="BQE192" s="406" t="n"/>
      <c r="BQF192" s="406" t="n"/>
      <c r="BQG192" s="406" t="n"/>
      <c r="BQH192" s="406" t="n"/>
      <c r="BQI192" s="406" t="n"/>
      <c r="BQJ192" s="406" t="n"/>
      <c r="BQK192" s="406" t="n"/>
      <c r="BQL192" s="406" t="n"/>
      <c r="BQM192" s="406" t="n"/>
      <c r="BQN192" s="406" t="n"/>
      <c r="BQO192" s="406" t="n"/>
      <c r="BQP192" s="406" t="n"/>
      <c r="BQQ192" s="406" t="n"/>
      <c r="BQR192" s="406" t="n"/>
      <c r="BQS192" s="406" t="n"/>
      <c r="BQT192" s="406" t="n"/>
      <c r="BQU192" s="406" t="n"/>
      <c r="BQV192" s="406" t="n"/>
      <c r="BQW192" s="406" t="n"/>
      <c r="BQX192" s="406" t="n"/>
      <c r="BQY192" s="406" t="n"/>
      <c r="BQZ192" s="406" t="n"/>
      <c r="BRA192" s="406" t="n"/>
      <c r="BRB192" s="406" t="n"/>
      <c r="BRC192" s="406" t="n"/>
      <c r="BRD192" s="406" t="n"/>
      <c r="BRE192" s="406" t="n"/>
      <c r="BRF192" s="406" t="n"/>
      <c r="BRG192" s="406" t="n"/>
      <c r="BRH192" s="406" t="n"/>
      <c r="BRI192" s="406" t="n"/>
      <c r="BRJ192" s="406" t="n"/>
      <c r="BRK192" s="406" t="n"/>
      <c r="BRL192" s="406" t="n"/>
      <c r="BRM192" s="406" t="n"/>
      <c r="BRN192" s="406" t="n"/>
      <c r="BRO192" s="406" t="n"/>
      <c r="BRP192" s="406" t="n"/>
      <c r="BRQ192" s="406" t="n"/>
      <c r="BRR192" s="406" t="n"/>
      <c r="BRS192" s="406" t="n"/>
      <c r="BRT192" s="406" t="n"/>
      <c r="BRU192" s="406" t="n"/>
      <c r="BRV192" s="406" t="n"/>
      <c r="BRW192" s="406" t="n"/>
      <c r="BRX192" s="406" t="n"/>
      <c r="BRY192" s="406" t="n"/>
      <c r="BRZ192" s="406" t="n"/>
      <c r="BSA192" s="406" t="n"/>
      <c r="BSB192" s="406" t="n"/>
      <c r="BSC192" s="406" t="n"/>
      <c r="BSD192" s="406" t="n"/>
      <c r="BSE192" s="406" t="n"/>
      <c r="BSF192" s="406" t="n"/>
      <c r="BSG192" s="406" t="n"/>
      <c r="BSH192" s="406" t="n"/>
      <c r="BSI192" s="406" t="n"/>
      <c r="BSJ192" s="406" t="n"/>
      <c r="BSK192" s="406" t="n"/>
      <c r="BSL192" s="406" t="n"/>
      <c r="BSM192" s="406" t="n"/>
      <c r="BSN192" s="406" t="n"/>
      <c r="BSO192" s="406" t="n"/>
      <c r="BSP192" s="406" t="n"/>
      <c r="BSQ192" s="406" t="n"/>
      <c r="BSR192" s="406" t="n"/>
      <c r="BSS192" s="406" t="n"/>
      <c r="BST192" s="406" t="n"/>
      <c r="BSU192" s="406" t="n"/>
      <c r="BSV192" s="406" t="n"/>
      <c r="BSW192" s="406" t="n"/>
      <c r="BSX192" s="406" t="n"/>
      <c r="BSY192" s="406" t="n"/>
      <c r="BSZ192" s="406" t="n"/>
      <c r="BTA192" s="406" t="n"/>
      <c r="BTB192" s="406" t="n"/>
      <c r="BTC192" s="406" t="n"/>
      <c r="BTD192" s="406" t="n"/>
      <c r="BTE192" s="406" t="n"/>
      <c r="BTF192" s="406" t="n"/>
      <c r="BTG192" s="406" t="n"/>
      <c r="BTH192" s="406" t="n"/>
      <c r="BTI192" s="406" t="n"/>
      <c r="BTJ192" s="406" t="n"/>
      <c r="BTK192" s="406" t="n"/>
      <c r="BTL192" s="406" t="n"/>
      <c r="BTM192" s="406" t="n"/>
      <c r="BTN192" s="406" t="n"/>
      <c r="BTO192" s="406" t="n"/>
      <c r="BTP192" s="406" t="n"/>
      <c r="BTQ192" s="406" t="n"/>
      <c r="BTR192" s="406" t="n"/>
      <c r="BTS192" s="406" t="n"/>
      <c r="BTT192" s="406" t="n"/>
      <c r="BTU192" s="406" t="n"/>
      <c r="BTV192" s="406" t="n"/>
      <c r="BTW192" s="406" t="n"/>
      <c r="BTX192" s="406" t="n"/>
      <c r="BTY192" s="406" t="n"/>
      <c r="BTZ192" s="406" t="n"/>
      <c r="BUA192" s="406" t="n"/>
      <c r="BUB192" s="406" t="n"/>
      <c r="BUC192" s="406" t="n"/>
      <c r="BUD192" s="406" t="n"/>
      <c r="BUE192" s="406" t="n"/>
      <c r="BUF192" s="406" t="n"/>
      <c r="BUG192" s="406" t="n"/>
      <c r="BUH192" s="406" t="n"/>
      <c r="BUI192" s="406" t="n"/>
      <c r="BUJ192" s="406" t="n"/>
      <c r="BUK192" s="406" t="n"/>
      <c r="BUL192" s="406" t="n"/>
      <c r="BUM192" s="406" t="n"/>
      <c r="BUN192" s="406" t="n"/>
      <c r="BUO192" s="406" t="n"/>
      <c r="BUP192" s="406" t="n"/>
      <c r="BUQ192" s="406" t="n"/>
      <c r="BUR192" s="406" t="n"/>
      <c r="BUS192" s="406" t="n"/>
      <c r="BUT192" s="406" t="n"/>
      <c r="BUU192" s="406" t="n"/>
      <c r="BUV192" s="406" t="n"/>
      <c r="BUW192" s="406" t="n"/>
      <c r="BUX192" s="406" t="n"/>
      <c r="BUY192" s="406" t="n"/>
      <c r="BUZ192" s="406" t="n"/>
      <c r="BVA192" s="406" t="n"/>
      <c r="BVB192" s="406" t="n"/>
      <c r="BVC192" s="406" t="n"/>
      <c r="BVD192" s="406" t="n"/>
      <c r="BVE192" s="406" t="n"/>
      <c r="BVF192" s="406" t="n"/>
      <c r="BVG192" s="406" t="n"/>
      <c r="BVH192" s="406" t="n"/>
      <c r="BVI192" s="406" t="n"/>
      <c r="BVJ192" s="406" t="n"/>
      <c r="BVK192" s="406" t="n"/>
      <c r="BVL192" s="406" t="n"/>
      <c r="BVM192" s="406" t="n"/>
      <c r="BVN192" s="406" t="n"/>
      <c r="BVO192" s="406" t="n"/>
      <c r="BVP192" s="406" t="n"/>
      <c r="BVQ192" s="406" t="n"/>
      <c r="BVR192" s="406" t="n"/>
      <c r="BVS192" s="406" t="n"/>
      <c r="BVT192" s="406" t="n"/>
      <c r="BVU192" s="406" t="n"/>
      <c r="BVV192" s="406" t="n"/>
      <c r="BVW192" s="406" t="n"/>
      <c r="BVX192" s="406" t="n"/>
      <c r="BVY192" s="406" t="n"/>
      <c r="BVZ192" s="406" t="n"/>
      <c r="BWA192" s="406" t="n"/>
      <c r="BWB192" s="406" t="n"/>
      <c r="BWC192" s="406" t="n"/>
      <c r="BWD192" s="406" t="n"/>
      <c r="BWE192" s="406" t="n"/>
      <c r="BWF192" s="406" t="n"/>
      <c r="BWG192" s="406" t="n"/>
      <c r="BWH192" s="406" t="n"/>
      <c r="BWI192" s="406" t="n"/>
      <c r="BWJ192" s="406" t="n"/>
      <c r="BWK192" s="406" t="n"/>
      <c r="BWL192" s="406" t="n"/>
      <c r="BWM192" s="406" t="n"/>
      <c r="BWN192" s="406" t="n"/>
      <c r="BWO192" s="406" t="n"/>
      <c r="BWP192" s="406" t="n"/>
      <c r="BWQ192" s="406" t="n"/>
      <c r="BWR192" s="406" t="n"/>
      <c r="BWS192" s="406" t="n"/>
      <c r="BWT192" s="406" t="n"/>
      <c r="BWU192" s="406" t="n"/>
      <c r="BWV192" s="406" t="n"/>
      <c r="BWW192" s="406" t="n"/>
      <c r="BWX192" s="406" t="n"/>
      <c r="BWY192" s="406" t="n"/>
      <c r="BWZ192" s="406" t="n"/>
      <c r="BXA192" s="406" t="n"/>
      <c r="BXB192" s="406" t="n"/>
      <c r="BXC192" s="406" t="n"/>
      <c r="BXD192" s="406" t="n"/>
      <c r="BXE192" s="406" t="n"/>
      <c r="BXF192" s="406" t="n"/>
      <c r="BXG192" s="406" t="n"/>
      <c r="BXH192" s="406" t="n"/>
      <c r="BXI192" s="406" t="n"/>
      <c r="BXJ192" s="406" t="n"/>
      <c r="BXK192" s="406" t="n"/>
      <c r="BXL192" s="406" t="n"/>
      <c r="BXM192" s="406" t="n"/>
      <c r="BXN192" s="406" t="n"/>
      <c r="BXO192" s="406" t="n"/>
      <c r="BXP192" s="406" t="n"/>
      <c r="BXQ192" s="406" t="n"/>
      <c r="BXR192" s="406" t="n"/>
      <c r="BXS192" s="406" t="n"/>
      <c r="BXT192" s="406" t="n"/>
      <c r="BXU192" s="406" t="n"/>
      <c r="BXV192" s="406" t="n"/>
      <c r="BXW192" s="406" t="n"/>
      <c r="BXX192" s="406" t="n"/>
      <c r="BXY192" s="406" t="n"/>
      <c r="BXZ192" s="406" t="n"/>
      <c r="BYA192" s="406" t="n"/>
      <c r="BYB192" s="406" t="n"/>
      <c r="BYC192" s="406" t="n"/>
      <c r="BYD192" s="406" t="n"/>
      <c r="BYE192" s="406" t="n"/>
      <c r="BYF192" s="406" t="n"/>
      <c r="BYG192" s="406" t="n"/>
      <c r="BYH192" s="406" t="n"/>
      <c r="BYI192" s="406" t="n"/>
      <c r="BYJ192" s="406" t="n"/>
      <c r="BYK192" s="406" t="n"/>
      <c r="BYL192" s="406" t="n"/>
      <c r="BYM192" s="406" t="n"/>
      <c r="BYN192" s="406" t="n"/>
      <c r="BYO192" s="406" t="n"/>
      <c r="BYP192" s="406" t="n"/>
      <c r="BYQ192" s="406" t="n"/>
      <c r="BYR192" s="406" t="n"/>
      <c r="BYS192" s="406" t="n"/>
      <c r="BYT192" s="406" t="n"/>
      <c r="BYU192" s="406" t="n"/>
      <c r="BYV192" s="406" t="n"/>
      <c r="BYW192" s="406" t="n"/>
      <c r="BYX192" s="406" t="n"/>
      <c r="BYY192" s="406" t="n"/>
      <c r="BYZ192" s="406" t="n"/>
      <c r="BZA192" s="406" t="n"/>
      <c r="BZB192" s="406" t="n"/>
      <c r="BZC192" s="406" t="n"/>
      <c r="BZD192" s="406" t="n"/>
      <c r="BZE192" s="406" t="n"/>
      <c r="BZF192" s="406" t="n"/>
      <c r="BZG192" s="406" t="n"/>
      <c r="BZH192" s="406" t="n"/>
      <c r="BZI192" s="406" t="n"/>
      <c r="BZJ192" s="406" t="n"/>
      <c r="BZK192" s="406" t="n"/>
      <c r="BZL192" s="406" t="n"/>
      <c r="BZM192" s="406" t="n"/>
      <c r="BZN192" s="406" t="n"/>
      <c r="BZO192" s="406" t="n"/>
      <c r="BZP192" s="406" t="n"/>
      <c r="BZQ192" s="406" t="n"/>
      <c r="BZR192" s="406" t="n"/>
      <c r="BZS192" s="406" t="n"/>
      <c r="BZT192" s="406" t="n"/>
      <c r="BZU192" s="406" t="n"/>
      <c r="BZV192" s="406" t="n"/>
      <c r="BZW192" s="406" t="n"/>
      <c r="BZX192" s="406" t="n"/>
      <c r="BZY192" s="406" t="n"/>
      <c r="BZZ192" s="406" t="n"/>
      <c r="CAA192" s="406" t="n"/>
      <c r="CAB192" s="406" t="n"/>
      <c r="CAC192" s="406" t="n"/>
      <c r="CAD192" s="406" t="n"/>
      <c r="CAE192" s="406" t="n"/>
      <c r="CAF192" s="406" t="n"/>
      <c r="CAG192" s="406" t="n"/>
      <c r="CAH192" s="406" t="n"/>
      <c r="CAI192" s="406" t="n"/>
      <c r="CAJ192" s="406" t="n"/>
      <c r="CAK192" s="406" t="n"/>
      <c r="CAL192" s="406" t="n"/>
      <c r="CAM192" s="406" t="n"/>
      <c r="CAN192" s="406" t="n"/>
      <c r="CAO192" s="406" t="n"/>
      <c r="CAP192" s="406" t="n"/>
      <c r="CAQ192" s="406" t="n"/>
      <c r="CAR192" s="406" t="n"/>
      <c r="CAS192" s="406" t="n"/>
      <c r="CAT192" s="406" t="n"/>
      <c r="CAU192" s="406" t="n"/>
      <c r="CAV192" s="406" t="n"/>
      <c r="CAW192" s="406" t="n"/>
      <c r="CAX192" s="406" t="n"/>
      <c r="CAY192" s="406" t="n"/>
      <c r="CAZ192" s="406" t="n"/>
      <c r="CBA192" s="406" t="n"/>
      <c r="CBB192" s="406" t="n"/>
      <c r="CBC192" s="406" t="n"/>
      <c r="CBD192" s="406" t="n"/>
      <c r="CBE192" s="406" t="n"/>
      <c r="CBF192" s="406" t="n"/>
      <c r="CBG192" s="406" t="n"/>
      <c r="CBH192" s="406" t="n"/>
      <c r="CBI192" s="406" t="n"/>
      <c r="CBJ192" s="406" t="n"/>
      <c r="CBK192" s="406" t="n"/>
      <c r="CBL192" s="406" t="n"/>
      <c r="CBM192" s="406" t="n"/>
      <c r="CBN192" s="406" t="n"/>
      <c r="CBO192" s="406" t="n"/>
      <c r="CBP192" s="406" t="n"/>
      <c r="CBQ192" s="406" t="n"/>
      <c r="CBR192" s="406" t="n"/>
      <c r="CBS192" s="406" t="n"/>
      <c r="CBT192" s="406" t="n"/>
      <c r="CBU192" s="406" t="n"/>
      <c r="CBV192" s="406" t="n"/>
      <c r="CBW192" s="406" t="n"/>
      <c r="CBX192" s="406" t="n"/>
      <c r="CBY192" s="406" t="n"/>
      <c r="CBZ192" s="406" t="n"/>
      <c r="CCA192" s="406" t="n"/>
      <c r="CCB192" s="406" t="n"/>
      <c r="CCC192" s="406" t="n"/>
      <c r="CCD192" s="406" t="n"/>
      <c r="CCE192" s="406" t="n"/>
      <c r="CCF192" s="406" t="n"/>
      <c r="CCG192" s="406" t="n"/>
      <c r="CCH192" s="406" t="n"/>
      <c r="CCI192" s="406" t="n"/>
      <c r="CCJ192" s="406" t="n"/>
      <c r="CCK192" s="406" t="n"/>
      <c r="CCL192" s="406" t="n"/>
      <c r="CCM192" s="406" t="n"/>
      <c r="CCN192" s="406" t="n"/>
      <c r="CCO192" s="406" t="n"/>
      <c r="CCP192" s="406" t="n"/>
      <c r="CCQ192" s="406" t="n"/>
      <c r="CCR192" s="406" t="n"/>
      <c r="CCS192" s="406" t="n"/>
      <c r="CCT192" s="406" t="n"/>
      <c r="CCU192" s="406" t="n"/>
      <c r="CCV192" s="406" t="n"/>
      <c r="CCW192" s="406" t="n"/>
      <c r="CCX192" s="406" t="n"/>
      <c r="CCY192" s="406" t="n"/>
      <c r="CCZ192" s="406" t="n"/>
      <c r="CDA192" s="406" t="n"/>
      <c r="CDB192" s="406" t="n"/>
      <c r="CDC192" s="406" t="n"/>
      <c r="CDD192" s="406" t="n"/>
      <c r="CDE192" s="406" t="n"/>
      <c r="CDF192" s="406" t="n"/>
      <c r="CDG192" s="406" t="n"/>
      <c r="CDH192" s="406" t="n"/>
      <c r="CDI192" s="406" t="n"/>
      <c r="CDJ192" s="406" t="n"/>
      <c r="CDK192" s="406" t="n"/>
      <c r="CDL192" s="406" t="n"/>
      <c r="CDM192" s="406" t="n"/>
      <c r="CDN192" s="406" t="n"/>
      <c r="CDO192" s="406" t="n"/>
      <c r="CDP192" s="406" t="n"/>
      <c r="CDQ192" s="406" t="n"/>
      <c r="CDR192" s="406" t="n"/>
      <c r="CDS192" s="406" t="n"/>
      <c r="CDT192" s="406" t="n"/>
      <c r="CDU192" s="406" t="n"/>
      <c r="CDV192" s="406" t="n"/>
      <c r="CDW192" s="406" t="n"/>
      <c r="CDX192" s="406" t="n"/>
      <c r="CDY192" s="406" t="n"/>
      <c r="CDZ192" s="406" t="n"/>
      <c r="CEA192" s="406" t="n"/>
      <c r="CEB192" s="406" t="n"/>
      <c r="CEC192" s="406" t="n"/>
      <c r="CED192" s="406" t="n"/>
      <c r="CEE192" s="406" t="n"/>
      <c r="CEF192" s="406" t="n"/>
      <c r="CEG192" s="406" t="n"/>
      <c r="CEH192" s="406" t="n"/>
      <c r="CEI192" s="406" t="n"/>
      <c r="CEJ192" s="406" t="n"/>
      <c r="CEK192" s="406" t="n"/>
      <c r="CEL192" s="406" t="n"/>
      <c r="CEM192" s="406" t="n"/>
      <c r="CEN192" s="406" t="n"/>
      <c r="CEO192" s="406" t="n"/>
      <c r="CEP192" s="406" t="n"/>
      <c r="CEQ192" s="406" t="n"/>
      <c r="CER192" s="406" t="n"/>
      <c r="CES192" s="406" t="n"/>
      <c r="CET192" s="406" t="n"/>
      <c r="CEU192" s="406" t="n"/>
      <c r="CEV192" s="406" t="n"/>
      <c r="CEW192" s="406" t="n"/>
      <c r="CEX192" s="406" t="n"/>
      <c r="CEY192" s="406" t="n"/>
      <c r="CEZ192" s="406" t="n"/>
      <c r="CFA192" s="406" t="n"/>
      <c r="CFB192" s="406" t="n"/>
      <c r="CFC192" s="406" t="n"/>
      <c r="CFD192" s="406" t="n"/>
      <c r="CFE192" s="406" t="n"/>
      <c r="CFF192" s="406" t="n"/>
      <c r="CFG192" s="406" t="n"/>
      <c r="CFH192" s="406" t="n"/>
      <c r="CFI192" s="406" t="n"/>
      <c r="CFJ192" s="406" t="n"/>
      <c r="CFK192" s="406" t="n"/>
      <c r="CFL192" s="406" t="n"/>
      <c r="CFM192" s="406" t="n"/>
      <c r="CFN192" s="406" t="n"/>
      <c r="CFO192" s="406" t="n"/>
      <c r="CFP192" s="406" t="n"/>
      <c r="CFQ192" s="406" t="n"/>
      <c r="CFR192" s="406" t="n"/>
      <c r="CFS192" s="406" t="n"/>
      <c r="CFT192" s="406" t="n"/>
      <c r="CFU192" s="406" t="n"/>
      <c r="CFV192" s="406" t="n"/>
      <c r="CFW192" s="406" t="n"/>
      <c r="CFX192" s="406" t="n"/>
      <c r="CFY192" s="406" t="n"/>
      <c r="CFZ192" s="406" t="n"/>
      <c r="CGA192" s="406" t="n"/>
      <c r="CGB192" s="406" t="n"/>
      <c r="CGC192" s="406" t="n"/>
      <c r="CGD192" s="406" t="n"/>
      <c r="CGE192" s="406" t="n"/>
      <c r="CGF192" s="406" t="n"/>
      <c r="CGG192" s="406" t="n"/>
      <c r="CGH192" s="406" t="n"/>
      <c r="CGI192" s="406" t="n"/>
      <c r="CGJ192" s="406" t="n"/>
      <c r="CGK192" s="406" t="n"/>
      <c r="CGL192" s="406" t="n"/>
      <c r="CGM192" s="406" t="n"/>
      <c r="CGN192" s="406" t="n"/>
      <c r="CGO192" s="406" t="n"/>
      <c r="CGP192" s="406" t="n"/>
      <c r="CGQ192" s="406" t="n"/>
      <c r="CGR192" s="406" t="n"/>
      <c r="CGS192" s="406" t="n"/>
      <c r="CGT192" s="406" t="n"/>
      <c r="CGU192" s="406" t="n"/>
      <c r="CGV192" s="406" t="n"/>
      <c r="CGW192" s="406" t="n"/>
      <c r="CGX192" s="406" t="n"/>
      <c r="CGY192" s="406" t="n"/>
      <c r="CGZ192" s="406" t="n"/>
      <c r="CHA192" s="406" t="n"/>
      <c r="CHB192" s="406" t="n"/>
      <c r="CHC192" s="406" t="n"/>
      <c r="CHD192" s="406" t="n"/>
      <c r="CHE192" s="406" t="n"/>
      <c r="CHF192" s="406" t="n"/>
      <c r="CHG192" s="406" t="n"/>
      <c r="CHH192" s="406" t="n"/>
      <c r="CHI192" s="406" t="n"/>
      <c r="CHJ192" s="406" t="n"/>
      <c r="CHK192" s="406" t="n"/>
      <c r="CHL192" s="406" t="n"/>
      <c r="CHM192" s="406" t="n"/>
      <c r="CHN192" s="406" t="n"/>
      <c r="CHO192" s="406" t="n"/>
      <c r="CHP192" s="406" t="n"/>
      <c r="CHQ192" s="406" t="n"/>
      <c r="CHR192" s="406" t="n"/>
      <c r="CHS192" s="406" t="n"/>
      <c r="CHT192" s="406" t="n"/>
      <c r="CHU192" s="406" t="n"/>
      <c r="CHV192" s="406" t="n"/>
      <c r="CHW192" s="406" t="n"/>
      <c r="CHX192" s="406" t="n"/>
      <c r="CHY192" s="406" t="n"/>
      <c r="CHZ192" s="406" t="n"/>
      <c r="CIA192" s="406" t="n"/>
      <c r="CIB192" s="406" t="n"/>
      <c r="CIC192" s="406" t="n"/>
      <c r="CID192" s="406" t="n"/>
      <c r="CIE192" s="406" t="n"/>
      <c r="CIF192" s="406" t="n"/>
      <c r="CIG192" s="406" t="n"/>
      <c r="CIH192" s="406" t="n"/>
      <c r="CII192" s="406" t="n"/>
      <c r="CIJ192" s="406" t="n"/>
      <c r="CIK192" s="406" t="n"/>
      <c r="CIL192" s="406" t="n"/>
      <c r="CIM192" s="406" t="n"/>
      <c r="CIN192" s="406" t="n"/>
      <c r="CIO192" s="406" t="n"/>
      <c r="CIP192" s="406" t="n"/>
      <c r="CIQ192" s="406" t="n"/>
      <c r="CIR192" s="406" t="n"/>
      <c r="CIS192" s="406" t="n"/>
      <c r="CIT192" s="406" t="n"/>
      <c r="CIU192" s="406" t="n"/>
      <c r="CIV192" s="406" t="n"/>
      <c r="CIW192" s="406" t="n"/>
      <c r="CIX192" s="406" t="n"/>
      <c r="CIY192" s="406" t="n"/>
      <c r="CIZ192" s="406" t="n"/>
      <c r="CJA192" s="406" t="n"/>
      <c r="CJB192" s="406" t="n"/>
      <c r="CJC192" s="406" t="n"/>
      <c r="CJD192" s="406" t="n"/>
      <c r="CJE192" s="406" t="n"/>
      <c r="CJF192" s="406" t="n"/>
      <c r="CJG192" s="406" t="n"/>
      <c r="CJH192" s="406" t="n"/>
      <c r="CJI192" s="406" t="n"/>
      <c r="CJJ192" s="406" t="n"/>
      <c r="CJK192" s="406" t="n"/>
      <c r="CJL192" s="406" t="n"/>
      <c r="CJM192" s="406" t="n"/>
      <c r="CJN192" s="406" t="n"/>
      <c r="CJO192" s="406" t="n"/>
      <c r="CJP192" s="406" t="n"/>
      <c r="CJQ192" s="406" t="n"/>
      <c r="CJR192" s="406" t="n"/>
      <c r="CJS192" s="406" t="n"/>
      <c r="CJT192" s="406" t="n"/>
      <c r="CJU192" s="406" t="n"/>
      <c r="CJV192" s="406" t="n"/>
      <c r="CJW192" s="406" t="n"/>
      <c r="CJX192" s="406" t="n"/>
      <c r="CJY192" s="406" t="n"/>
      <c r="CJZ192" s="406" t="n"/>
      <c r="CKA192" s="406" t="n"/>
      <c r="CKB192" s="406" t="n"/>
      <c r="CKC192" s="406" t="n"/>
      <c r="CKD192" s="406" t="n"/>
      <c r="CKE192" s="406" t="n"/>
      <c r="CKF192" s="406" t="n"/>
      <c r="CKG192" s="406" t="n"/>
      <c r="CKH192" s="406" t="n"/>
      <c r="CKI192" s="406" t="n"/>
      <c r="CKJ192" s="406" t="n"/>
      <c r="CKK192" s="406" t="n"/>
      <c r="CKL192" s="406" t="n"/>
      <c r="CKM192" s="406" t="n"/>
      <c r="CKN192" s="406" t="n"/>
      <c r="CKO192" s="406" t="n"/>
      <c r="CKP192" s="406" t="n"/>
      <c r="CKQ192" s="406" t="n"/>
      <c r="CKR192" s="406" t="n"/>
      <c r="CKS192" s="406" t="n"/>
      <c r="CKT192" s="406" t="n"/>
      <c r="CKU192" s="406" t="n"/>
      <c r="CKV192" s="406" t="n"/>
      <c r="CKW192" s="406" t="n"/>
      <c r="CKX192" s="406" t="n"/>
      <c r="CKY192" s="406" t="n"/>
      <c r="CKZ192" s="406" t="n"/>
      <c r="CLA192" s="406" t="n"/>
      <c r="CLB192" s="406" t="n"/>
      <c r="CLC192" s="406" t="n"/>
      <c r="CLD192" s="406" t="n"/>
      <c r="CLE192" s="406" t="n"/>
      <c r="CLF192" s="406" t="n"/>
      <c r="CLG192" s="406" t="n"/>
      <c r="CLH192" s="406" t="n"/>
      <c r="CLI192" s="406" t="n"/>
      <c r="CLJ192" s="406" t="n"/>
      <c r="CLK192" s="406" t="n"/>
      <c r="CLL192" s="406" t="n"/>
      <c r="CLM192" s="406" t="n"/>
      <c r="CLN192" s="406" t="n"/>
      <c r="CLO192" s="406" t="n"/>
      <c r="CLP192" s="406" t="n"/>
      <c r="CLQ192" s="406" t="n"/>
      <c r="CLR192" s="406" t="n"/>
      <c r="CLS192" s="406" t="n"/>
      <c r="CLT192" s="406" t="n"/>
      <c r="CLU192" s="406" t="n"/>
      <c r="CLV192" s="406" t="n"/>
      <c r="CLW192" s="406" t="n"/>
      <c r="CLX192" s="406" t="n"/>
      <c r="CLY192" s="406" t="n"/>
      <c r="CLZ192" s="406" t="n"/>
      <c r="CMA192" s="406" t="n"/>
      <c r="CMB192" s="406" t="n"/>
      <c r="CMC192" s="406" t="n"/>
      <c r="CMD192" s="406" t="n"/>
      <c r="CME192" s="406" t="n"/>
      <c r="CMF192" s="406" t="n"/>
      <c r="CMG192" s="406" t="n"/>
      <c r="CMH192" s="406" t="n"/>
      <c r="CMI192" s="406" t="n"/>
      <c r="CMJ192" s="406" t="n"/>
      <c r="CMK192" s="406" t="n"/>
      <c r="CML192" s="406" t="n"/>
      <c r="CMM192" s="406" t="n"/>
      <c r="CMN192" s="406" t="n"/>
      <c r="CMO192" s="406" t="n"/>
      <c r="CMP192" s="406" t="n"/>
      <c r="CMQ192" s="406" t="n"/>
      <c r="CMR192" s="406" t="n"/>
      <c r="CMS192" s="406" t="n"/>
      <c r="CMT192" s="406" t="n"/>
      <c r="CMU192" s="406" t="n"/>
      <c r="CMV192" s="406" t="n"/>
      <c r="CMW192" s="406" t="n"/>
      <c r="CMX192" s="406" t="n"/>
      <c r="CMY192" s="406" t="n"/>
      <c r="CMZ192" s="406" t="n"/>
      <c r="CNA192" s="406" t="n"/>
      <c r="CNB192" s="406" t="n"/>
      <c r="CNC192" s="406" t="n"/>
      <c r="CND192" s="406" t="n"/>
      <c r="CNE192" s="406" t="n"/>
      <c r="CNF192" s="406" t="n"/>
      <c r="CNG192" s="406" t="n"/>
      <c r="CNH192" s="406" t="n"/>
      <c r="CNI192" s="406" t="n"/>
      <c r="CNJ192" s="406" t="n"/>
      <c r="CNK192" s="406" t="n"/>
      <c r="CNL192" s="406" t="n"/>
      <c r="CNM192" s="406" t="n"/>
      <c r="CNN192" s="406" t="n"/>
      <c r="CNO192" s="406" t="n"/>
      <c r="CNP192" s="406" t="n"/>
      <c r="CNQ192" s="406" t="n"/>
      <c r="CNR192" s="406" t="n"/>
      <c r="CNS192" s="406" t="n"/>
      <c r="CNT192" s="406" t="n"/>
      <c r="CNU192" s="406" t="n"/>
      <c r="CNV192" s="406" t="n"/>
      <c r="CNW192" s="406" t="n"/>
      <c r="CNX192" s="406" t="n"/>
      <c r="CNY192" s="406" t="n"/>
      <c r="CNZ192" s="406" t="n"/>
      <c r="COA192" s="406" t="n"/>
      <c r="COB192" s="406" t="n"/>
      <c r="COC192" s="406" t="n"/>
      <c r="COD192" s="406" t="n"/>
      <c r="COE192" s="406" t="n"/>
      <c r="COF192" s="406" t="n"/>
      <c r="COG192" s="406" t="n"/>
      <c r="COH192" s="406" t="n"/>
      <c r="COI192" s="406" t="n"/>
      <c r="COJ192" s="406" t="n"/>
      <c r="COK192" s="406" t="n"/>
      <c r="COL192" s="406" t="n"/>
      <c r="COM192" s="406" t="n"/>
      <c r="CON192" s="406" t="n"/>
      <c r="COO192" s="406" t="n"/>
      <c r="COP192" s="406" t="n"/>
      <c r="COQ192" s="406" t="n"/>
      <c r="COR192" s="406" t="n"/>
      <c r="COS192" s="406" t="n"/>
      <c r="COT192" s="406" t="n"/>
      <c r="COU192" s="406" t="n"/>
      <c r="COV192" s="406" t="n"/>
      <c r="COW192" s="406" t="n"/>
      <c r="COX192" s="406" t="n"/>
      <c r="COY192" s="406" t="n"/>
      <c r="COZ192" s="406" t="n"/>
      <c r="CPA192" s="406" t="n"/>
      <c r="CPB192" s="406" t="n"/>
      <c r="CPC192" s="406" t="n"/>
      <c r="CPD192" s="406" t="n"/>
      <c r="CPE192" s="406" t="n"/>
      <c r="CPF192" s="406" t="n"/>
      <c r="CPG192" s="406" t="n"/>
      <c r="CPH192" s="406" t="n"/>
      <c r="CPI192" s="406" t="n"/>
      <c r="CPJ192" s="406" t="n"/>
      <c r="CPK192" s="406" t="n"/>
      <c r="CPL192" s="406" t="n"/>
      <c r="CPM192" s="406" t="n"/>
      <c r="CPN192" s="406" t="n"/>
      <c r="CPO192" s="406" t="n"/>
      <c r="CPP192" s="406" t="n"/>
      <c r="CPQ192" s="406" t="n"/>
      <c r="CPR192" s="406" t="n"/>
      <c r="CPS192" s="406" t="n"/>
      <c r="CPT192" s="406" t="n"/>
      <c r="CPU192" s="406" t="n"/>
      <c r="CPV192" s="406" t="n"/>
      <c r="CPW192" s="406" t="n"/>
      <c r="CPX192" s="406" t="n"/>
      <c r="CPY192" s="406" t="n"/>
      <c r="CPZ192" s="406" t="n"/>
      <c r="CQA192" s="406" t="n"/>
      <c r="CQB192" s="406" t="n"/>
      <c r="CQC192" s="406" t="n"/>
      <c r="CQD192" s="406" t="n"/>
      <c r="CQE192" s="406" t="n"/>
      <c r="CQF192" s="406" t="n"/>
      <c r="CQG192" s="406" t="n"/>
      <c r="CQH192" s="406" t="n"/>
      <c r="CQI192" s="406" t="n"/>
      <c r="CQJ192" s="406" t="n"/>
      <c r="CQK192" s="406" t="n"/>
      <c r="CQL192" s="406" t="n"/>
      <c r="CQM192" s="406" t="n"/>
      <c r="CQN192" s="406" t="n"/>
      <c r="CQO192" s="406" t="n"/>
      <c r="CQP192" s="406" t="n"/>
      <c r="CQQ192" s="406" t="n"/>
      <c r="CQR192" s="406" t="n"/>
      <c r="CQS192" s="406" t="n"/>
      <c r="CQT192" s="406" t="n"/>
      <c r="CQU192" s="406" t="n"/>
      <c r="CQV192" s="406" t="n"/>
      <c r="CQW192" s="406" t="n"/>
      <c r="CQX192" s="406" t="n"/>
      <c r="CQY192" s="406" t="n"/>
      <c r="CQZ192" s="406" t="n"/>
      <c r="CRA192" s="406" t="n"/>
      <c r="CRB192" s="406" t="n"/>
      <c r="CRC192" s="406" t="n"/>
      <c r="CRD192" s="406" t="n"/>
      <c r="CRE192" s="406" t="n"/>
      <c r="CRF192" s="406" t="n"/>
      <c r="CRG192" s="406" t="n"/>
      <c r="CRH192" s="406" t="n"/>
      <c r="CRI192" s="406" t="n"/>
      <c r="CRJ192" s="406" t="n"/>
      <c r="CRK192" s="406" t="n"/>
      <c r="CRL192" s="406" t="n"/>
      <c r="CRM192" s="406" t="n"/>
      <c r="CRN192" s="406" t="n"/>
      <c r="CRO192" s="406" t="n"/>
      <c r="CRP192" s="406" t="n"/>
      <c r="CRQ192" s="406" t="n"/>
      <c r="CRR192" s="406" t="n"/>
      <c r="CRS192" s="406" t="n"/>
      <c r="CRT192" s="406" t="n"/>
      <c r="CRU192" s="406" t="n"/>
      <c r="CRV192" s="406" t="n"/>
      <c r="CRW192" s="406" t="n"/>
      <c r="CRX192" s="406" t="n"/>
      <c r="CRY192" s="406" t="n"/>
      <c r="CRZ192" s="406" t="n"/>
      <c r="CSA192" s="406" t="n"/>
      <c r="CSB192" s="406" t="n"/>
      <c r="CSC192" s="406" t="n"/>
      <c r="CSD192" s="406" t="n"/>
      <c r="CSE192" s="406" t="n"/>
      <c r="CSF192" s="406" t="n"/>
      <c r="CSG192" s="406" t="n"/>
      <c r="CSH192" s="406" t="n"/>
      <c r="CSI192" s="406" t="n"/>
      <c r="CSJ192" s="406" t="n"/>
      <c r="CSK192" s="406" t="n"/>
      <c r="CSL192" s="406" t="n"/>
      <c r="CSM192" s="406" t="n"/>
      <c r="CSN192" s="406" t="n"/>
      <c r="CSO192" s="406" t="n"/>
      <c r="CSP192" s="406" t="n"/>
      <c r="CSQ192" s="406" t="n"/>
      <c r="CSR192" s="406" t="n"/>
      <c r="CSS192" s="406" t="n"/>
      <c r="CST192" s="406" t="n"/>
      <c r="CSU192" s="406" t="n"/>
      <c r="CSV192" s="406" t="n"/>
      <c r="CSW192" s="406" t="n"/>
      <c r="CSX192" s="406" t="n"/>
      <c r="CSY192" s="406" t="n"/>
      <c r="CSZ192" s="406" t="n"/>
      <c r="CTA192" s="406" t="n"/>
      <c r="CTB192" s="406" t="n"/>
      <c r="CTC192" s="406" t="n"/>
      <c r="CTD192" s="406" t="n"/>
      <c r="CTE192" s="406" t="n"/>
      <c r="CTF192" s="406" t="n"/>
      <c r="CTG192" s="406" t="n"/>
      <c r="CTH192" s="406" t="n"/>
      <c r="CTI192" s="406" t="n"/>
      <c r="CTJ192" s="406" t="n"/>
      <c r="CTK192" s="406" t="n"/>
      <c r="CTL192" s="406" t="n"/>
      <c r="CTM192" s="406" t="n"/>
      <c r="CTN192" s="406" t="n"/>
      <c r="CTO192" s="406" t="n"/>
      <c r="CTP192" s="406" t="n"/>
      <c r="CTQ192" s="406" t="n"/>
      <c r="CTR192" s="406" t="n"/>
      <c r="CTS192" s="406" t="n"/>
      <c r="CTT192" s="406" t="n"/>
      <c r="CTU192" s="406" t="n"/>
      <c r="CTV192" s="406" t="n"/>
      <c r="CTW192" s="406" t="n"/>
      <c r="CTX192" s="406" t="n"/>
      <c r="CTY192" s="406" t="n"/>
      <c r="CTZ192" s="406" t="n"/>
      <c r="CUA192" s="406" t="n"/>
      <c r="CUB192" s="406" t="n"/>
      <c r="CUC192" s="406" t="n"/>
      <c r="CUD192" s="406" t="n"/>
      <c r="CUE192" s="406" t="n"/>
      <c r="CUF192" s="406" t="n"/>
      <c r="CUG192" s="406" t="n"/>
      <c r="CUH192" s="406" t="n"/>
      <c r="CUI192" s="406" t="n"/>
      <c r="CUJ192" s="406" t="n"/>
      <c r="CUK192" s="406" t="n"/>
      <c r="CUL192" s="406" t="n"/>
      <c r="CUM192" s="406" t="n"/>
      <c r="CUN192" s="406" t="n"/>
      <c r="CUO192" s="406" t="n"/>
      <c r="CUP192" s="406" t="n"/>
      <c r="CUQ192" s="406" t="n"/>
      <c r="CUR192" s="406" t="n"/>
      <c r="CUS192" s="406" t="n"/>
      <c r="CUT192" s="406" t="n"/>
      <c r="CUU192" s="406" t="n"/>
      <c r="CUV192" s="406" t="n"/>
      <c r="CUW192" s="406" t="n"/>
      <c r="CUX192" s="406" t="n"/>
      <c r="CUY192" s="406" t="n"/>
      <c r="CUZ192" s="406" t="n"/>
      <c r="CVA192" s="406" t="n"/>
      <c r="CVB192" s="406" t="n"/>
      <c r="CVC192" s="406" t="n"/>
      <c r="CVD192" s="406" t="n"/>
      <c r="CVE192" s="406" t="n"/>
      <c r="CVF192" s="406" t="n"/>
      <c r="CVG192" s="406" t="n"/>
      <c r="CVH192" s="406" t="n"/>
      <c r="CVI192" s="406" t="n"/>
      <c r="CVJ192" s="406" t="n"/>
      <c r="CVK192" s="406" t="n"/>
      <c r="CVL192" s="406" t="n"/>
      <c r="CVM192" s="406" t="n"/>
      <c r="CVN192" s="406" t="n"/>
      <c r="CVO192" s="406" t="n"/>
      <c r="CVP192" s="406" t="n"/>
      <c r="CVQ192" s="406" t="n"/>
      <c r="CVR192" s="406" t="n"/>
      <c r="CVS192" s="406" t="n"/>
      <c r="CVT192" s="406" t="n"/>
      <c r="CVU192" s="406" t="n"/>
      <c r="CVV192" s="406" t="n"/>
      <c r="CVW192" s="406" t="n"/>
      <c r="CVX192" s="406" t="n"/>
      <c r="CVY192" s="406" t="n"/>
      <c r="CVZ192" s="406" t="n"/>
      <c r="CWA192" s="406" t="n"/>
      <c r="CWB192" s="406" t="n"/>
      <c r="CWC192" s="406" t="n"/>
      <c r="CWD192" s="406" t="n"/>
      <c r="CWE192" s="406" t="n"/>
      <c r="CWF192" s="406" t="n"/>
      <c r="CWG192" s="406" t="n"/>
      <c r="CWH192" s="406" t="n"/>
      <c r="CWI192" s="406" t="n"/>
      <c r="CWJ192" s="406" t="n"/>
      <c r="CWK192" s="406" t="n"/>
      <c r="CWL192" s="406" t="n"/>
      <c r="CWM192" s="406" t="n"/>
      <c r="CWN192" s="406" t="n"/>
      <c r="CWO192" s="406" t="n"/>
      <c r="CWP192" s="406" t="n"/>
      <c r="CWQ192" s="406" t="n"/>
      <c r="CWR192" s="406" t="n"/>
      <c r="CWS192" s="406" t="n"/>
      <c r="CWT192" s="406" t="n"/>
      <c r="CWU192" s="406" t="n"/>
      <c r="CWV192" s="406" t="n"/>
      <c r="CWW192" s="406" t="n"/>
      <c r="CWX192" s="406" t="n"/>
      <c r="CWY192" s="406" t="n"/>
      <c r="CWZ192" s="406" t="n"/>
      <c r="CXA192" s="406" t="n"/>
      <c r="CXB192" s="406" t="n"/>
      <c r="CXC192" s="406" t="n"/>
      <c r="CXD192" s="406" t="n"/>
      <c r="CXE192" s="406" t="n"/>
      <c r="CXF192" s="406" t="n"/>
      <c r="CXG192" s="406" t="n"/>
      <c r="CXH192" s="406" t="n"/>
      <c r="CXI192" s="406" t="n"/>
      <c r="CXJ192" s="406" t="n"/>
      <c r="CXK192" s="406" t="n"/>
      <c r="CXL192" s="406" t="n"/>
      <c r="CXM192" s="406" t="n"/>
      <c r="CXN192" s="406" t="n"/>
      <c r="CXO192" s="406" t="n"/>
      <c r="CXP192" s="406" t="n"/>
      <c r="CXQ192" s="406" t="n"/>
      <c r="CXR192" s="406" t="n"/>
      <c r="CXS192" s="406" t="n"/>
      <c r="CXT192" s="406" t="n"/>
      <c r="CXU192" s="406" t="n"/>
      <c r="CXV192" s="406" t="n"/>
      <c r="CXW192" s="406" t="n"/>
      <c r="CXX192" s="406" t="n"/>
      <c r="CXY192" s="406" t="n"/>
      <c r="CXZ192" s="406" t="n"/>
      <c r="CYA192" s="406" t="n"/>
      <c r="CYB192" s="406" t="n"/>
      <c r="CYC192" s="406" t="n"/>
      <c r="CYD192" s="406" t="n"/>
      <c r="CYE192" s="406" t="n"/>
      <c r="CYF192" s="406" t="n"/>
      <c r="CYG192" s="406" t="n"/>
      <c r="CYH192" s="406" t="n"/>
      <c r="CYI192" s="406" t="n"/>
      <c r="CYJ192" s="406" t="n"/>
      <c r="CYK192" s="406" t="n"/>
      <c r="CYL192" s="406" t="n"/>
      <c r="CYM192" s="406" t="n"/>
      <c r="CYN192" s="406" t="n"/>
      <c r="CYO192" s="406" t="n"/>
      <c r="CYP192" s="406" t="n"/>
      <c r="CYQ192" s="406" t="n"/>
      <c r="CYR192" s="406" t="n"/>
      <c r="CYS192" s="406" t="n"/>
      <c r="CYT192" s="406" t="n"/>
      <c r="CYU192" s="406" t="n"/>
      <c r="CYV192" s="406" t="n"/>
      <c r="CYW192" s="406" t="n"/>
      <c r="CYX192" s="406" t="n"/>
      <c r="CYY192" s="406" t="n"/>
      <c r="CYZ192" s="406" t="n"/>
      <c r="CZA192" s="406" t="n"/>
      <c r="CZB192" s="406" t="n"/>
      <c r="CZC192" s="406" t="n"/>
      <c r="CZD192" s="406" t="n"/>
      <c r="CZE192" s="406" t="n"/>
      <c r="CZF192" s="406" t="n"/>
      <c r="CZG192" s="406" t="n"/>
      <c r="CZH192" s="406" t="n"/>
      <c r="CZI192" s="406" t="n"/>
      <c r="CZJ192" s="406" t="n"/>
      <c r="CZK192" s="406" t="n"/>
      <c r="CZL192" s="406" t="n"/>
      <c r="CZM192" s="406" t="n"/>
      <c r="CZN192" s="406" t="n"/>
      <c r="CZO192" s="406" t="n"/>
      <c r="CZP192" s="406" t="n"/>
      <c r="CZQ192" s="406" t="n"/>
      <c r="CZR192" s="406" t="n"/>
      <c r="CZS192" s="406" t="n"/>
      <c r="CZT192" s="406" t="n"/>
      <c r="CZU192" s="406" t="n"/>
      <c r="CZV192" s="406" t="n"/>
      <c r="CZW192" s="406" t="n"/>
      <c r="CZX192" s="406" t="n"/>
      <c r="CZY192" s="406" t="n"/>
      <c r="CZZ192" s="406" t="n"/>
      <c r="DAA192" s="406" t="n"/>
      <c r="DAB192" s="406" t="n"/>
      <c r="DAC192" s="406" t="n"/>
      <c r="DAD192" s="406" t="n"/>
      <c r="DAE192" s="406" t="n"/>
      <c r="DAF192" s="406" t="n"/>
      <c r="DAG192" s="406" t="n"/>
      <c r="DAH192" s="406" t="n"/>
      <c r="DAI192" s="406" t="n"/>
      <c r="DAJ192" s="406" t="n"/>
      <c r="DAK192" s="406" t="n"/>
      <c r="DAL192" s="406" t="n"/>
      <c r="DAM192" s="406" t="n"/>
      <c r="DAN192" s="406" t="n"/>
      <c r="DAO192" s="406" t="n"/>
      <c r="DAP192" s="406" t="n"/>
      <c r="DAQ192" s="406" t="n"/>
      <c r="DAR192" s="406" t="n"/>
      <c r="DAS192" s="406" t="n"/>
      <c r="DAT192" s="406" t="n"/>
      <c r="DAU192" s="406" t="n"/>
      <c r="DAV192" s="406" t="n"/>
      <c r="DAW192" s="406" t="n"/>
      <c r="DAX192" s="406" t="n"/>
      <c r="DAY192" s="406" t="n"/>
      <c r="DAZ192" s="406" t="n"/>
      <c r="DBA192" s="406" t="n"/>
      <c r="DBB192" s="406" t="n"/>
      <c r="DBC192" s="406" t="n"/>
      <c r="DBD192" s="406" t="n"/>
      <c r="DBE192" s="406" t="n"/>
      <c r="DBF192" s="406" t="n"/>
      <c r="DBG192" s="406" t="n"/>
      <c r="DBH192" s="406" t="n"/>
      <c r="DBI192" s="406" t="n"/>
      <c r="DBJ192" s="406" t="n"/>
      <c r="DBK192" s="406" t="n"/>
      <c r="DBL192" s="406" t="n"/>
      <c r="DBM192" s="406" t="n"/>
      <c r="DBN192" s="406" t="n"/>
      <c r="DBO192" s="406" t="n"/>
      <c r="DBP192" s="406" t="n"/>
      <c r="DBQ192" s="406" t="n"/>
      <c r="DBR192" s="406" t="n"/>
      <c r="DBS192" s="406" t="n"/>
      <c r="DBT192" s="406" t="n"/>
      <c r="DBU192" s="406" t="n"/>
      <c r="DBV192" s="406" t="n"/>
      <c r="DBW192" s="406" t="n"/>
      <c r="DBX192" s="406" t="n"/>
      <c r="DBY192" s="406" t="n"/>
      <c r="DBZ192" s="406" t="n"/>
      <c r="DCA192" s="406" t="n"/>
      <c r="DCB192" s="406" t="n"/>
      <c r="DCC192" s="406" t="n"/>
      <c r="DCD192" s="406" t="n"/>
      <c r="DCE192" s="406" t="n"/>
      <c r="DCF192" s="406" t="n"/>
      <c r="DCG192" s="406" t="n"/>
      <c r="DCH192" s="406" t="n"/>
      <c r="DCI192" s="406" t="n"/>
      <c r="DCJ192" s="406" t="n"/>
      <c r="DCK192" s="406" t="n"/>
      <c r="DCL192" s="406" t="n"/>
      <c r="DCM192" s="406" t="n"/>
      <c r="DCN192" s="406" t="n"/>
      <c r="DCO192" s="406" t="n"/>
      <c r="DCP192" s="406" t="n"/>
      <c r="DCQ192" s="406" t="n"/>
      <c r="DCR192" s="406" t="n"/>
      <c r="DCS192" s="406" t="n"/>
      <c r="DCT192" s="406" t="n"/>
      <c r="DCU192" s="406" t="n"/>
      <c r="DCV192" s="406" t="n"/>
      <c r="DCW192" s="406" t="n"/>
      <c r="DCX192" s="406" t="n"/>
      <c r="DCY192" s="406" t="n"/>
      <c r="DCZ192" s="406" t="n"/>
      <c r="DDA192" s="406" t="n"/>
      <c r="DDB192" s="406" t="n"/>
      <c r="DDC192" s="406" t="n"/>
      <c r="DDD192" s="406" t="n"/>
      <c r="DDE192" s="406" t="n"/>
      <c r="DDF192" s="406" t="n"/>
      <c r="DDG192" s="406" t="n"/>
      <c r="DDH192" s="406" t="n"/>
      <c r="DDI192" s="406" t="n"/>
      <c r="DDJ192" s="406" t="n"/>
      <c r="DDK192" s="406" t="n"/>
      <c r="DDL192" s="406" t="n"/>
      <c r="DDM192" s="406" t="n"/>
      <c r="DDN192" s="406" t="n"/>
      <c r="DDO192" s="406" t="n"/>
      <c r="DDP192" s="406" t="n"/>
      <c r="DDQ192" s="406" t="n"/>
      <c r="DDR192" s="406" t="n"/>
      <c r="DDS192" s="406" t="n"/>
      <c r="DDT192" s="406" t="n"/>
      <c r="DDU192" s="406" t="n"/>
      <c r="DDV192" s="406" t="n"/>
      <c r="DDW192" s="406" t="n"/>
      <c r="DDX192" s="406" t="n"/>
      <c r="DDY192" s="406" t="n"/>
      <c r="DDZ192" s="406" t="n"/>
      <c r="DEA192" s="406" t="n"/>
      <c r="DEB192" s="406" t="n"/>
      <c r="DEC192" s="406" t="n"/>
      <c r="DED192" s="406" t="n"/>
      <c r="DEE192" s="406" t="n"/>
      <c r="DEF192" s="406" t="n"/>
      <c r="DEG192" s="406" t="n"/>
      <c r="DEH192" s="406" t="n"/>
      <c r="DEI192" s="406" t="n"/>
      <c r="DEJ192" s="406" t="n"/>
      <c r="DEK192" s="406" t="n"/>
      <c r="DEL192" s="406" t="n"/>
      <c r="DEM192" s="406" t="n"/>
      <c r="DEN192" s="406" t="n"/>
      <c r="DEO192" s="406" t="n"/>
      <c r="DEP192" s="406" t="n"/>
      <c r="DEQ192" s="406" t="n"/>
      <c r="DER192" s="406" t="n"/>
      <c r="DES192" s="406" t="n"/>
      <c r="DET192" s="406" t="n"/>
      <c r="DEU192" s="406" t="n"/>
      <c r="DEV192" s="406" t="n"/>
      <c r="DEW192" s="406" t="n"/>
      <c r="DEX192" s="406" t="n"/>
      <c r="DEY192" s="406" t="n"/>
      <c r="DEZ192" s="406" t="n"/>
      <c r="DFA192" s="406" t="n"/>
      <c r="DFB192" s="406" t="n"/>
      <c r="DFC192" s="406" t="n"/>
      <c r="DFD192" s="406" t="n"/>
      <c r="DFE192" s="406" t="n"/>
      <c r="DFF192" s="406" t="n"/>
      <c r="DFG192" s="406" t="n"/>
      <c r="DFH192" s="406" t="n"/>
      <c r="DFI192" s="406" t="n"/>
      <c r="DFJ192" s="406" t="n"/>
      <c r="DFK192" s="406" t="n"/>
      <c r="DFL192" s="406" t="n"/>
      <c r="DFM192" s="406" t="n"/>
      <c r="DFN192" s="406" t="n"/>
      <c r="DFO192" s="406" t="n"/>
      <c r="DFP192" s="406" t="n"/>
      <c r="DFQ192" s="406" t="n"/>
      <c r="DFR192" s="406" t="n"/>
      <c r="DFS192" s="406" t="n"/>
      <c r="DFT192" s="406" t="n"/>
      <c r="DFU192" s="406" t="n"/>
      <c r="DFV192" s="406" t="n"/>
      <c r="DFW192" s="406" t="n"/>
      <c r="DFX192" s="406" t="n"/>
      <c r="DFY192" s="406" t="n"/>
      <c r="DFZ192" s="406" t="n"/>
      <c r="DGA192" s="406" t="n"/>
      <c r="DGB192" s="406" t="n"/>
      <c r="DGC192" s="406" t="n"/>
      <c r="DGD192" s="406" t="n"/>
      <c r="DGE192" s="406" t="n"/>
      <c r="DGF192" s="406" t="n"/>
      <c r="DGG192" s="406" t="n"/>
      <c r="DGH192" s="406" t="n"/>
      <c r="DGI192" s="406" t="n"/>
      <c r="DGJ192" s="406" t="n"/>
      <c r="DGK192" s="406" t="n"/>
      <c r="DGL192" s="406" t="n"/>
      <c r="DGM192" s="406" t="n"/>
      <c r="DGN192" s="406" t="n"/>
      <c r="DGO192" s="406" t="n"/>
      <c r="DGP192" s="406" t="n"/>
      <c r="DGQ192" s="406" t="n"/>
      <c r="DGR192" s="406" t="n"/>
      <c r="DGS192" s="406" t="n"/>
      <c r="DGT192" s="406" t="n"/>
      <c r="DGU192" s="406" t="n"/>
      <c r="DGV192" s="406" t="n"/>
      <c r="DGW192" s="406" t="n"/>
      <c r="DGX192" s="406" t="n"/>
      <c r="DGY192" s="406" t="n"/>
      <c r="DGZ192" s="406" t="n"/>
      <c r="DHA192" s="406" t="n"/>
      <c r="DHB192" s="406" t="n"/>
      <c r="DHC192" s="406" t="n"/>
      <c r="DHD192" s="406" t="n"/>
      <c r="DHE192" s="406" t="n"/>
      <c r="DHF192" s="406" t="n"/>
      <c r="DHG192" s="406" t="n"/>
      <c r="DHH192" s="406" t="n"/>
      <c r="DHI192" s="406" t="n"/>
      <c r="DHJ192" s="406" t="n"/>
      <c r="DHK192" s="406" t="n"/>
      <c r="DHL192" s="406" t="n"/>
      <c r="DHM192" s="406" t="n"/>
      <c r="DHN192" s="406" t="n"/>
      <c r="DHO192" s="406" t="n"/>
      <c r="DHP192" s="406" t="n"/>
      <c r="DHQ192" s="406" t="n"/>
      <c r="DHR192" s="406" t="n"/>
      <c r="DHS192" s="406" t="n"/>
      <c r="DHT192" s="406" t="n"/>
      <c r="DHU192" s="406" t="n"/>
      <c r="DHV192" s="406" t="n"/>
      <c r="DHW192" s="406" t="n"/>
      <c r="DHX192" s="406" t="n"/>
      <c r="DHY192" s="406" t="n"/>
      <c r="DHZ192" s="406" t="n"/>
      <c r="DIA192" s="406" t="n"/>
      <c r="DIB192" s="406" t="n"/>
      <c r="DIC192" s="406" t="n"/>
      <c r="DID192" s="406" t="n"/>
      <c r="DIE192" s="406" t="n"/>
      <c r="DIF192" s="406" t="n"/>
      <c r="DIG192" s="406" t="n"/>
      <c r="DIH192" s="406" t="n"/>
      <c r="DII192" s="406" t="n"/>
      <c r="DIJ192" s="406" t="n"/>
      <c r="DIK192" s="406" t="n"/>
      <c r="DIL192" s="406" t="n"/>
      <c r="DIM192" s="406" t="n"/>
      <c r="DIN192" s="406" t="n"/>
      <c r="DIO192" s="406" t="n"/>
      <c r="DIP192" s="406" t="n"/>
      <c r="DIQ192" s="406" t="n"/>
      <c r="DIR192" s="406" t="n"/>
      <c r="DIS192" s="406" t="n"/>
      <c r="DIT192" s="406" t="n"/>
      <c r="DIU192" s="406" t="n"/>
      <c r="DIV192" s="406" t="n"/>
      <c r="DIW192" s="406" t="n"/>
      <c r="DIX192" s="406" t="n"/>
      <c r="DIY192" s="406" t="n"/>
      <c r="DIZ192" s="406" t="n"/>
      <c r="DJA192" s="406" t="n"/>
      <c r="DJB192" s="406" t="n"/>
      <c r="DJC192" s="406" t="n"/>
      <c r="DJD192" s="406" t="n"/>
      <c r="DJE192" s="406" t="n"/>
      <c r="DJF192" s="406" t="n"/>
      <c r="DJG192" s="406" t="n"/>
      <c r="DJH192" s="406" t="n"/>
      <c r="DJI192" s="406" t="n"/>
      <c r="DJJ192" s="406" t="n"/>
      <c r="DJK192" s="406" t="n"/>
      <c r="DJL192" s="406" t="n"/>
      <c r="DJM192" s="406" t="n"/>
      <c r="DJN192" s="406" t="n"/>
      <c r="DJO192" s="406" t="n"/>
      <c r="DJP192" s="406" t="n"/>
      <c r="DJQ192" s="406" t="n"/>
      <c r="DJR192" s="406" t="n"/>
      <c r="DJS192" s="406" t="n"/>
      <c r="DJT192" s="406" t="n"/>
      <c r="DJU192" s="406" t="n"/>
      <c r="DJV192" s="406" t="n"/>
      <c r="DJW192" s="406" t="n"/>
      <c r="DJX192" s="406" t="n"/>
      <c r="DJY192" s="406" t="n"/>
      <c r="DJZ192" s="406" t="n"/>
      <c r="DKA192" s="406" t="n"/>
      <c r="DKB192" s="406" t="n"/>
      <c r="DKC192" s="406" t="n"/>
      <c r="DKD192" s="406" t="n"/>
      <c r="DKE192" s="406" t="n"/>
      <c r="DKF192" s="406" t="n"/>
      <c r="DKG192" s="406" t="n"/>
      <c r="DKH192" s="406" t="n"/>
      <c r="DKI192" s="406" t="n"/>
      <c r="DKJ192" s="406" t="n"/>
      <c r="DKK192" s="406" t="n"/>
      <c r="DKL192" s="406" t="n"/>
      <c r="DKM192" s="406" t="n"/>
      <c r="DKN192" s="406" t="n"/>
      <c r="DKO192" s="406" t="n"/>
      <c r="DKP192" s="406" t="n"/>
      <c r="DKQ192" s="406" t="n"/>
      <c r="DKR192" s="406" t="n"/>
      <c r="DKS192" s="406" t="n"/>
      <c r="DKT192" s="406" t="n"/>
      <c r="DKU192" s="406" t="n"/>
      <c r="DKV192" s="406" t="n"/>
      <c r="DKW192" s="406" t="n"/>
      <c r="DKX192" s="406" t="n"/>
      <c r="DKY192" s="406" t="n"/>
      <c r="DKZ192" s="406" t="n"/>
      <c r="DLA192" s="406" t="n"/>
      <c r="DLB192" s="406" t="n"/>
      <c r="DLC192" s="406" t="n"/>
      <c r="DLD192" s="406" t="n"/>
      <c r="DLE192" s="406" t="n"/>
      <c r="DLF192" s="406" t="n"/>
      <c r="DLG192" s="406" t="n"/>
      <c r="DLH192" s="406" t="n"/>
      <c r="DLI192" s="406" t="n"/>
      <c r="DLJ192" s="406" t="n"/>
      <c r="DLK192" s="406" t="n"/>
      <c r="DLL192" s="406" t="n"/>
      <c r="DLM192" s="406" t="n"/>
      <c r="DLN192" s="406" t="n"/>
      <c r="DLO192" s="406" t="n"/>
      <c r="DLP192" s="406" t="n"/>
      <c r="DLQ192" s="406" t="n"/>
      <c r="DLR192" s="406" t="n"/>
      <c r="DLS192" s="406" t="n"/>
      <c r="DLT192" s="406" t="n"/>
      <c r="DLU192" s="406" t="n"/>
      <c r="DLV192" s="406" t="n"/>
      <c r="DLW192" s="406" t="n"/>
      <c r="DLX192" s="406" t="n"/>
      <c r="DLY192" s="406" t="n"/>
      <c r="DLZ192" s="406" t="n"/>
      <c r="DMA192" s="406" t="n"/>
      <c r="DMB192" s="406" t="n"/>
      <c r="DMC192" s="406" t="n"/>
      <c r="DMD192" s="406" t="n"/>
      <c r="DME192" s="406" t="n"/>
      <c r="DMF192" s="406" t="n"/>
      <c r="DMG192" s="406" t="n"/>
      <c r="DMH192" s="406" t="n"/>
      <c r="DMI192" s="406" t="n"/>
      <c r="DMJ192" s="406" t="n"/>
      <c r="DMK192" s="406" t="n"/>
      <c r="DML192" s="406" t="n"/>
      <c r="DMM192" s="406" t="n"/>
      <c r="DMN192" s="406" t="n"/>
      <c r="DMO192" s="406" t="n"/>
      <c r="DMP192" s="406" t="n"/>
      <c r="DMQ192" s="406" t="n"/>
      <c r="DMR192" s="406" t="n"/>
      <c r="DMS192" s="406" t="n"/>
      <c r="DMT192" s="406" t="n"/>
      <c r="DMU192" s="406" t="n"/>
      <c r="DMV192" s="406" t="n"/>
      <c r="DMW192" s="406" t="n"/>
      <c r="DMX192" s="406" t="n"/>
      <c r="DMY192" s="406" t="n"/>
      <c r="DMZ192" s="406" t="n"/>
      <c r="DNA192" s="406" t="n"/>
      <c r="DNB192" s="406" t="n"/>
      <c r="DNC192" s="406" t="n"/>
      <c r="DND192" s="406" t="n"/>
      <c r="DNE192" s="406" t="n"/>
      <c r="DNF192" s="406" t="n"/>
      <c r="DNG192" s="406" t="n"/>
      <c r="DNH192" s="406" t="n"/>
      <c r="DNI192" s="406" t="n"/>
      <c r="DNJ192" s="406" t="n"/>
      <c r="DNK192" s="406" t="n"/>
      <c r="DNL192" s="406" t="n"/>
      <c r="DNM192" s="406" t="n"/>
      <c r="DNN192" s="406" t="n"/>
      <c r="DNO192" s="406" t="n"/>
      <c r="DNP192" s="406" t="n"/>
      <c r="DNQ192" s="406" t="n"/>
      <c r="DNR192" s="406" t="n"/>
      <c r="DNS192" s="406" t="n"/>
      <c r="DNT192" s="406" t="n"/>
      <c r="DNU192" s="406" t="n"/>
      <c r="DNV192" s="406" t="n"/>
      <c r="DNW192" s="406" t="n"/>
      <c r="DNX192" s="406" t="n"/>
      <c r="DNY192" s="406" t="n"/>
      <c r="DNZ192" s="406" t="n"/>
      <c r="DOA192" s="406" t="n"/>
      <c r="DOB192" s="406" t="n"/>
      <c r="DOC192" s="406" t="n"/>
      <c r="DOD192" s="406" t="n"/>
      <c r="DOE192" s="406" t="n"/>
      <c r="DOF192" s="406" t="n"/>
      <c r="DOG192" s="406" t="n"/>
      <c r="DOH192" s="406" t="n"/>
      <c r="DOI192" s="406" t="n"/>
      <c r="DOJ192" s="406" t="n"/>
      <c r="DOK192" s="406" t="n"/>
      <c r="DOL192" s="406" t="n"/>
      <c r="DOM192" s="406" t="n"/>
      <c r="DON192" s="406" t="n"/>
      <c r="DOO192" s="406" t="n"/>
      <c r="DOP192" s="406" t="n"/>
      <c r="DOQ192" s="406" t="n"/>
      <c r="DOR192" s="406" t="n"/>
      <c r="DOS192" s="406" t="n"/>
      <c r="DOT192" s="406" t="n"/>
      <c r="DOU192" s="406" t="n"/>
      <c r="DOV192" s="406" t="n"/>
      <c r="DOW192" s="406" t="n"/>
      <c r="DOX192" s="406" t="n"/>
      <c r="DOY192" s="406" t="n"/>
      <c r="DOZ192" s="406" t="n"/>
      <c r="DPA192" s="406" t="n"/>
      <c r="DPB192" s="406" t="n"/>
      <c r="DPC192" s="406" t="n"/>
      <c r="DPD192" s="406" t="n"/>
      <c r="DPE192" s="406" t="n"/>
      <c r="DPF192" s="406" t="n"/>
      <c r="DPG192" s="406" t="n"/>
      <c r="DPH192" s="406" t="n"/>
      <c r="DPI192" s="406" t="n"/>
      <c r="DPJ192" s="406" t="n"/>
      <c r="DPK192" s="406" t="n"/>
      <c r="DPL192" s="406" t="n"/>
      <c r="DPM192" s="406" t="n"/>
      <c r="DPN192" s="406" t="n"/>
      <c r="DPO192" s="406" t="n"/>
      <c r="DPP192" s="406" t="n"/>
      <c r="DPQ192" s="406" t="n"/>
      <c r="DPR192" s="406" t="n"/>
      <c r="DPS192" s="406" t="n"/>
      <c r="DPT192" s="406" t="n"/>
      <c r="DPU192" s="406" t="n"/>
      <c r="DPV192" s="406" t="n"/>
      <c r="DPW192" s="406" t="n"/>
      <c r="DPX192" s="406" t="n"/>
      <c r="DPY192" s="406" t="n"/>
      <c r="DPZ192" s="406" t="n"/>
      <c r="DQA192" s="406" t="n"/>
      <c r="DQB192" s="406" t="n"/>
      <c r="DQC192" s="406" t="n"/>
      <c r="DQD192" s="406" t="n"/>
      <c r="DQE192" s="406" t="n"/>
      <c r="DQF192" s="406" t="n"/>
      <c r="DQG192" s="406" t="n"/>
      <c r="DQH192" s="406" t="n"/>
      <c r="DQI192" s="406" t="n"/>
      <c r="DQJ192" s="406" t="n"/>
      <c r="DQK192" s="406" t="n"/>
      <c r="DQL192" s="406" t="n"/>
      <c r="DQM192" s="406" t="n"/>
      <c r="DQN192" s="406" t="n"/>
      <c r="DQO192" s="406" t="n"/>
      <c r="DQP192" s="406" t="n"/>
      <c r="DQQ192" s="406" t="n"/>
      <c r="DQR192" s="406" t="n"/>
      <c r="DQS192" s="406" t="n"/>
      <c r="DQT192" s="406" t="n"/>
      <c r="DQU192" s="406" t="n"/>
      <c r="DQV192" s="406" t="n"/>
      <c r="DQW192" s="406" t="n"/>
      <c r="DQX192" s="406" t="n"/>
      <c r="DQY192" s="406" t="n"/>
      <c r="DQZ192" s="406" t="n"/>
      <c r="DRA192" s="406" t="n"/>
      <c r="DRB192" s="406" t="n"/>
      <c r="DRC192" s="406" t="n"/>
      <c r="DRD192" s="406" t="n"/>
      <c r="DRE192" s="406" t="n"/>
      <c r="DRF192" s="406" t="n"/>
      <c r="DRG192" s="406" t="n"/>
      <c r="DRH192" s="406" t="n"/>
      <c r="DRI192" s="406" t="n"/>
      <c r="DRJ192" s="406" t="n"/>
      <c r="DRK192" s="406" t="n"/>
      <c r="DRL192" s="406" t="n"/>
      <c r="DRM192" s="406" t="n"/>
      <c r="DRN192" s="406" t="n"/>
      <c r="DRO192" s="406" t="n"/>
      <c r="DRP192" s="406" t="n"/>
      <c r="DRQ192" s="406" t="n"/>
      <c r="DRR192" s="406" t="n"/>
      <c r="DRS192" s="406" t="n"/>
      <c r="DRT192" s="406" t="n"/>
      <c r="DRU192" s="406" t="n"/>
      <c r="DRV192" s="406" t="n"/>
      <c r="DRW192" s="406" t="n"/>
      <c r="DRX192" s="406" t="n"/>
      <c r="DRY192" s="406" t="n"/>
      <c r="DRZ192" s="406" t="n"/>
      <c r="DSA192" s="406" t="n"/>
      <c r="DSB192" s="406" t="n"/>
      <c r="DSC192" s="406" t="n"/>
      <c r="DSD192" s="406" t="n"/>
      <c r="DSE192" s="406" t="n"/>
      <c r="DSF192" s="406" t="n"/>
      <c r="DSG192" s="406" t="n"/>
      <c r="DSH192" s="406" t="n"/>
      <c r="DSI192" s="406" t="n"/>
      <c r="DSJ192" s="406" t="n"/>
      <c r="DSK192" s="406" t="n"/>
      <c r="DSL192" s="406" t="n"/>
      <c r="DSM192" s="406" t="n"/>
      <c r="DSN192" s="406" t="n"/>
      <c r="DSO192" s="406" t="n"/>
      <c r="DSP192" s="406" t="n"/>
      <c r="DSQ192" s="406" t="n"/>
      <c r="DSR192" s="406" t="n"/>
      <c r="DSS192" s="406" t="n"/>
      <c r="DST192" s="406" t="n"/>
      <c r="DSU192" s="406" t="n"/>
      <c r="DSV192" s="406" t="n"/>
      <c r="DSW192" s="406" t="n"/>
      <c r="DSX192" s="406" t="n"/>
      <c r="DSY192" s="406" t="n"/>
      <c r="DSZ192" s="406" t="n"/>
      <c r="DTA192" s="406" t="n"/>
      <c r="DTB192" s="406" t="n"/>
      <c r="DTC192" s="406" t="n"/>
      <c r="DTD192" s="406" t="n"/>
      <c r="DTE192" s="406" t="n"/>
      <c r="DTF192" s="406" t="n"/>
      <c r="DTG192" s="406" t="n"/>
      <c r="DTH192" s="406" t="n"/>
      <c r="DTI192" s="406" t="n"/>
      <c r="DTJ192" s="406" t="n"/>
      <c r="DTK192" s="406" t="n"/>
      <c r="DTL192" s="406" t="n"/>
      <c r="DTM192" s="406" t="n"/>
      <c r="DTN192" s="406" t="n"/>
      <c r="DTO192" s="406" t="n"/>
      <c r="DTP192" s="406" t="n"/>
      <c r="DTQ192" s="406" t="n"/>
      <c r="DTR192" s="406" t="n"/>
      <c r="DTS192" s="406" t="n"/>
      <c r="DTT192" s="406" t="n"/>
      <c r="DTU192" s="406" t="n"/>
      <c r="DTV192" s="406" t="n"/>
      <c r="DTW192" s="406" t="n"/>
      <c r="DTX192" s="406" t="n"/>
      <c r="DTY192" s="406" t="n"/>
      <c r="DTZ192" s="406" t="n"/>
      <c r="DUA192" s="406" t="n"/>
      <c r="DUB192" s="406" t="n"/>
      <c r="DUC192" s="406" t="n"/>
      <c r="DUD192" s="406" t="n"/>
      <c r="DUE192" s="406" t="n"/>
      <c r="DUF192" s="406" t="n"/>
      <c r="DUG192" s="406" t="n"/>
      <c r="DUH192" s="406" t="n"/>
      <c r="DUI192" s="406" t="n"/>
      <c r="DUJ192" s="406" t="n"/>
      <c r="DUK192" s="406" t="n"/>
      <c r="DUL192" s="406" t="n"/>
      <c r="DUM192" s="406" t="n"/>
      <c r="DUN192" s="406" t="n"/>
      <c r="DUO192" s="406" t="n"/>
      <c r="DUP192" s="406" t="n"/>
      <c r="DUQ192" s="406" t="n"/>
      <c r="DUR192" s="406" t="n"/>
      <c r="DUS192" s="406" t="n"/>
      <c r="DUT192" s="406" t="n"/>
      <c r="DUU192" s="406" t="n"/>
      <c r="DUV192" s="406" t="n"/>
      <c r="DUW192" s="406" t="n"/>
      <c r="DUX192" s="406" t="n"/>
      <c r="DUY192" s="406" t="n"/>
      <c r="DUZ192" s="406" t="n"/>
      <c r="DVA192" s="406" t="n"/>
      <c r="DVB192" s="406" t="n"/>
      <c r="DVC192" s="406" t="n"/>
      <c r="DVD192" s="406" t="n"/>
      <c r="DVE192" s="406" t="n"/>
      <c r="DVF192" s="406" t="n"/>
      <c r="DVG192" s="406" t="n"/>
      <c r="DVH192" s="406" t="n"/>
      <c r="DVI192" s="406" t="n"/>
      <c r="DVJ192" s="406" t="n"/>
      <c r="DVK192" s="406" t="n"/>
      <c r="DVL192" s="406" t="n"/>
      <c r="DVM192" s="406" t="n"/>
      <c r="DVN192" s="406" t="n"/>
      <c r="DVO192" s="406" t="n"/>
      <c r="DVP192" s="406" t="n"/>
      <c r="DVQ192" s="406" t="n"/>
      <c r="DVR192" s="406" t="n"/>
      <c r="DVS192" s="406" t="n"/>
      <c r="DVT192" s="406" t="n"/>
      <c r="DVU192" s="406" t="n"/>
      <c r="DVV192" s="406" t="n"/>
      <c r="DVW192" s="406" t="n"/>
      <c r="DVX192" s="406" t="n"/>
      <c r="DVY192" s="406" t="n"/>
      <c r="DVZ192" s="406" t="n"/>
      <c r="DWA192" s="406" t="n"/>
      <c r="DWB192" s="406" t="n"/>
      <c r="DWC192" s="406" t="n"/>
      <c r="DWD192" s="406" t="n"/>
      <c r="DWE192" s="406" t="n"/>
      <c r="DWF192" s="406" t="n"/>
      <c r="DWG192" s="406" t="n"/>
      <c r="DWH192" s="406" t="n"/>
      <c r="DWI192" s="406" t="n"/>
      <c r="DWJ192" s="406" t="n"/>
      <c r="DWK192" s="406" t="n"/>
      <c r="DWL192" s="406" t="n"/>
      <c r="DWM192" s="406" t="n"/>
      <c r="DWN192" s="406" t="n"/>
      <c r="DWO192" s="406" t="n"/>
      <c r="DWP192" s="406" t="n"/>
      <c r="DWQ192" s="406" t="n"/>
      <c r="DWR192" s="406" t="n"/>
      <c r="DWS192" s="406" t="n"/>
      <c r="DWT192" s="406" t="n"/>
      <c r="DWU192" s="406" t="n"/>
      <c r="DWV192" s="406" t="n"/>
      <c r="DWW192" s="406" t="n"/>
      <c r="DWX192" s="406" t="n"/>
      <c r="DWY192" s="406" t="n"/>
      <c r="DWZ192" s="406" t="n"/>
      <c r="DXA192" s="406" t="n"/>
      <c r="DXB192" s="406" t="n"/>
      <c r="DXC192" s="406" t="n"/>
      <c r="DXD192" s="406" t="n"/>
      <c r="DXE192" s="406" t="n"/>
      <c r="DXF192" s="406" t="n"/>
      <c r="DXG192" s="406" t="n"/>
      <c r="DXH192" s="406" t="n"/>
      <c r="DXI192" s="406" t="n"/>
      <c r="DXJ192" s="406" t="n"/>
      <c r="DXK192" s="406" t="n"/>
      <c r="DXL192" s="406" t="n"/>
      <c r="DXM192" s="406" t="n"/>
      <c r="DXN192" s="406" t="n"/>
      <c r="DXO192" s="406" t="n"/>
      <c r="DXP192" s="406" t="n"/>
      <c r="DXQ192" s="406" t="n"/>
      <c r="DXR192" s="406" t="n"/>
      <c r="DXS192" s="406" t="n"/>
      <c r="DXT192" s="406" t="n"/>
      <c r="DXU192" s="406" t="n"/>
      <c r="DXV192" s="406" t="n"/>
      <c r="DXW192" s="406" t="n"/>
      <c r="DXX192" s="406" t="n"/>
      <c r="DXY192" s="406" t="n"/>
      <c r="DXZ192" s="406" t="n"/>
      <c r="DYA192" s="406" t="n"/>
      <c r="DYB192" s="406" t="n"/>
      <c r="DYC192" s="406" t="n"/>
      <c r="DYD192" s="406" t="n"/>
      <c r="DYE192" s="406" t="n"/>
      <c r="DYF192" s="406" t="n"/>
      <c r="DYG192" s="406" t="n"/>
      <c r="DYH192" s="406" t="n"/>
      <c r="DYI192" s="406" t="n"/>
      <c r="DYJ192" s="406" t="n"/>
      <c r="DYK192" s="406" t="n"/>
      <c r="DYL192" s="406" t="n"/>
      <c r="DYM192" s="406" t="n"/>
      <c r="DYN192" s="406" t="n"/>
      <c r="DYO192" s="406" t="n"/>
      <c r="DYP192" s="406" t="n"/>
      <c r="DYQ192" s="406" t="n"/>
      <c r="DYR192" s="406" t="n"/>
      <c r="DYS192" s="406" t="n"/>
      <c r="DYT192" s="406" t="n"/>
      <c r="DYU192" s="406" t="n"/>
      <c r="DYV192" s="406" t="n"/>
      <c r="DYW192" s="406" t="n"/>
      <c r="DYX192" s="406" t="n"/>
      <c r="DYY192" s="406" t="n"/>
      <c r="DYZ192" s="406" t="n"/>
      <c r="DZA192" s="406" t="n"/>
      <c r="DZB192" s="406" t="n"/>
      <c r="DZC192" s="406" t="n"/>
      <c r="DZD192" s="406" t="n"/>
      <c r="DZE192" s="406" t="n"/>
      <c r="DZF192" s="406" t="n"/>
      <c r="DZG192" s="406" t="n"/>
      <c r="DZH192" s="406" t="n"/>
      <c r="DZI192" s="406" t="n"/>
      <c r="DZJ192" s="406" t="n"/>
      <c r="DZK192" s="406" t="n"/>
      <c r="DZL192" s="406" t="n"/>
      <c r="DZM192" s="406" t="n"/>
      <c r="DZN192" s="406" t="n"/>
      <c r="DZO192" s="406" t="n"/>
      <c r="DZP192" s="406" t="n"/>
      <c r="DZQ192" s="406" t="n"/>
      <c r="DZR192" s="406" t="n"/>
      <c r="DZS192" s="406" t="n"/>
      <c r="DZT192" s="406" t="n"/>
      <c r="DZU192" s="406" t="n"/>
      <c r="DZV192" s="406" t="n"/>
      <c r="DZW192" s="406" t="n"/>
      <c r="DZX192" s="406" t="n"/>
      <c r="DZY192" s="406" t="n"/>
      <c r="DZZ192" s="406" t="n"/>
      <c r="EAA192" s="406" t="n"/>
      <c r="EAB192" s="406" t="n"/>
      <c r="EAC192" s="406" t="n"/>
      <c r="EAD192" s="406" t="n"/>
      <c r="EAE192" s="406" t="n"/>
      <c r="EAF192" s="406" t="n"/>
      <c r="EAG192" s="406" t="n"/>
      <c r="EAH192" s="406" t="n"/>
      <c r="EAI192" s="406" t="n"/>
      <c r="EAJ192" s="406" t="n"/>
      <c r="EAK192" s="406" t="n"/>
      <c r="EAL192" s="406" t="n"/>
      <c r="EAM192" s="406" t="n"/>
      <c r="EAN192" s="406" t="n"/>
      <c r="EAO192" s="406" t="n"/>
      <c r="EAP192" s="406" t="n"/>
      <c r="EAQ192" s="406" t="n"/>
      <c r="EAR192" s="406" t="n"/>
      <c r="EAS192" s="406" t="n"/>
      <c r="EAT192" s="406" t="n"/>
      <c r="EAU192" s="406" t="n"/>
      <c r="EAV192" s="406" t="n"/>
      <c r="EAW192" s="406" t="n"/>
      <c r="EAX192" s="406" t="n"/>
      <c r="EAY192" s="406" t="n"/>
      <c r="EAZ192" s="406" t="n"/>
      <c r="EBA192" s="406" t="n"/>
      <c r="EBB192" s="406" t="n"/>
      <c r="EBC192" s="406" t="n"/>
      <c r="EBD192" s="406" t="n"/>
      <c r="EBE192" s="406" t="n"/>
      <c r="EBF192" s="406" t="n"/>
      <c r="EBG192" s="406" t="n"/>
      <c r="EBH192" s="406" t="n"/>
      <c r="EBI192" s="406" t="n"/>
      <c r="EBJ192" s="406" t="n"/>
      <c r="EBK192" s="406" t="n"/>
      <c r="EBL192" s="406" t="n"/>
      <c r="EBM192" s="406" t="n"/>
      <c r="EBN192" s="406" t="n"/>
      <c r="EBO192" s="406" t="n"/>
      <c r="EBP192" s="406" t="n"/>
      <c r="EBQ192" s="406" t="n"/>
      <c r="EBR192" s="406" t="n"/>
      <c r="EBS192" s="406" t="n"/>
      <c r="EBT192" s="406" t="n"/>
      <c r="EBU192" s="406" t="n"/>
      <c r="EBV192" s="406" t="n"/>
      <c r="EBW192" s="406" t="n"/>
      <c r="EBX192" s="406" t="n"/>
      <c r="EBY192" s="406" t="n"/>
      <c r="EBZ192" s="406" t="n"/>
      <c r="ECA192" s="406" t="n"/>
      <c r="ECB192" s="406" t="n"/>
      <c r="ECC192" s="406" t="n"/>
      <c r="ECD192" s="406" t="n"/>
      <c r="ECE192" s="406" t="n"/>
      <c r="ECF192" s="406" t="n"/>
      <c r="ECG192" s="406" t="n"/>
      <c r="ECH192" s="406" t="n"/>
      <c r="ECI192" s="406" t="n"/>
      <c r="ECJ192" s="406" t="n"/>
      <c r="ECK192" s="406" t="n"/>
      <c r="ECL192" s="406" t="n"/>
      <c r="ECM192" s="406" t="n"/>
      <c r="ECN192" s="406" t="n"/>
      <c r="ECO192" s="406" t="n"/>
      <c r="ECP192" s="406" t="n"/>
      <c r="ECQ192" s="406" t="n"/>
      <c r="ECR192" s="406" t="n"/>
      <c r="ECS192" s="406" t="n"/>
      <c r="ECT192" s="406" t="n"/>
      <c r="ECU192" s="406" t="n"/>
      <c r="ECV192" s="406" t="n"/>
      <c r="ECW192" s="406" t="n"/>
      <c r="ECX192" s="406" t="n"/>
      <c r="ECY192" s="406" t="n"/>
      <c r="ECZ192" s="406" t="n"/>
      <c r="EDA192" s="406" t="n"/>
      <c r="EDB192" s="406" t="n"/>
      <c r="EDC192" s="406" t="n"/>
      <c r="EDD192" s="406" t="n"/>
      <c r="EDE192" s="406" t="n"/>
      <c r="EDF192" s="406" t="n"/>
      <c r="EDG192" s="406" t="n"/>
      <c r="EDH192" s="406" t="n"/>
      <c r="EDI192" s="406" t="n"/>
      <c r="EDJ192" s="406" t="n"/>
      <c r="EDK192" s="406" t="n"/>
      <c r="EDL192" s="406" t="n"/>
      <c r="EDM192" s="406" t="n"/>
      <c r="EDN192" s="406" t="n"/>
      <c r="EDO192" s="406" t="n"/>
      <c r="EDP192" s="406" t="n"/>
      <c r="EDQ192" s="406" t="n"/>
      <c r="EDR192" s="406" t="n"/>
      <c r="EDS192" s="406" t="n"/>
      <c r="EDT192" s="406" t="n"/>
      <c r="EDU192" s="406" t="n"/>
      <c r="EDV192" s="406" t="n"/>
      <c r="EDW192" s="406" t="n"/>
      <c r="EDX192" s="406" t="n"/>
      <c r="EDY192" s="406" t="n"/>
      <c r="EDZ192" s="406" t="n"/>
      <c r="EEA192" s="406" t="n"/>
      <c r="EEB192" s="406" t="n"/>
      <c r="EEC192" s="406" t="n"/>
      <c r="EED192" s="406" t="n"/>
      <c r="EEE192" s="406" t="n"/>
      <c r="EEF192" s="406" t="n"/>
      <c r="EEG192" s="406" t="n"/>
      <c r="EEH192" s="406" t="n"/>
      <c r="EEI192" s="406" t="n"/>
      <c r="EEJ192" s="406" t="n"/>
      <c r="EEK192" s="406" t="n"/>
      <c r="EEL192" s="406" t="n"/>
      <c r="EEM192" s="406" t="n"/>
      <c r="EEN192" s="406" t="n"/>
      <c r="EEO192" s="406" t="n"/>
      <c r="EEP192" s="406" t="n"/>
      <c r="EEQ192" s="406" t="n"/>
      <c r="EER192" s="406" t="n"/>
      <c r="EES192" s="406" t="n"/>
      <c r="EET192" s="406" t="n"/>
      <c r="EEU192" s="406" t="n"/>
      <c r="EEV192" s="406" t="n"/>
      <c r="EEW192" s="406" t="n"/>
      <c r="EEX192" s="406" t="n"/>
      <c r="EEY192" s="406" t="n"/>
      <c r="EEZ192" s="406" t="n"/>
      <c r="EFA192" s="406" t="n"/>
      <c r="EFB192" s="406" t="n"/>
      <c r="EFC192" s="406" t="n"/>
      <c r="EFD192" s="406" t="n"/>
      <c r="EFE192" s="406" t="n"/>
      <c r="EFF192" s="406" t="n"/>
      <c r="EFG192" s="406" t="n"/>
      <c r="EFH192" s="406" t="n"/>
      <c r="EFI192" s="406" t="n"/>
      <c r="EFJ192" s="406" t="n"/>
      <c r="EFK192" s="406" t="n"/>
      <c r="EFL192" s="406" t="n"/>
      <c r="EFM192" s="406" t="n"/>
      <c r="EFN192" s="406" t="n"/>
      <c r="EFO192" s="406" t="n"/>
      <c r="EFP192" s="406" t="n"/>
      <c r="EFQ192" s="406" t="n"/>
      <c r="EFR192" s="406" t="n"/>
      <c r="EFS192" s="406" t="n"/>
      <c r="EFT192" s="406" t="n"/>
      <c r="EFU192" s="406" t="n"/>
      <c r="EFV192" s="406" t="n"/>
      <c r="EFW192" s="406" t="n"/>
      <c r="EFX192" s="406" t="n"/>
      <c r="EFY192" s="406" t="n"/>
      <c r="EFZ192" s="406" t="n"/>
      <c r="EGA192" s="406" t="n"/>
      <c r="EGB192" s="406" t="n"/>
      <c r="EGC192" s="406" t="n"/>
      <c r="EGD192" s="406" t="n"/>
      <c r="EGE192" s="406" t="n"/>
      <c r="EGF192" s="406" t="n"/>
      <c r="EGG192" s="406" t="n"/>
      <c r="EGH192" s="406" t="n"/>
      <c r="EGI192" s="406" t="n"/>
      <c r="EGJ192" s="406" t="n"/>
      <c r="EGK192" s="406" t="n"/>
      <c r="EGL192" s="406" t="n"/>
      <c r="EGM192" s="406" t="n"/>
      <c r="EGN192" s="406" t="n"/>
      <c r="EGO192" s="406" t="n"/>
      <c r="EGP192" s="406" t="n"/>
      <c r="EGQ192" s="406" t="n"/>
      <c r="EGR192" s="406" t="n"/>
      <c r="EGS192" s="406" t="n"/>
      <c r="EGT192" s="406" t="n"/>
      <c r="EGU192" s="406" t="n"/>
      <c r="EGV192" s="406" t="n"/>
      <c r="EGW192" s="406" t="n"/>
      <c r="EGX192" s="406" t="n"/>
      <c r="EGY192" s="406" t="n"/>
      <c r="EGZ192" s="406" t="n"/>
      <c r="EHA192" s="406" t="n"/>
      <c r="EHB192" s="406" t="n"/>
      <c r="EHC192" s="406" t="n"/>
      <c r="EHD192" s="406" t="n"/>
      <c r="EHE192" s="406" t="n"/>
      <c r="EHF192" s="406" t="n"/>
      <c r="EHG192" s="406" t="n"/>
      <c r="EHH192" s="406" t="n"/>
      <c r="EHI192" s="406" t="n"/>
      <c r="EHJ192" s="406" t="n"/>
      <c r="EHK192" s="406" t="n"/>
      <c r="EHL192" s="406" t="n"/>
      <c r="EHM192" s="406" t="n"/>
      <c r="EHN192" s="406" t="n"/>
      <c r="EHO192" s="406" t="n"/>
      <c r="EHP192" s="406" t="n"/>
      <c r="EHQ192" s="406" t="n"/>
      <c r="EHR192" s="406" t="n"/>
      <c r="EHS192" s="406" t="n"/>
      <c r="EHT192" s="406" t="n"/>
      <c r="EHU192" s="406" t="n"/>
      <c r="EHV192" s="406" t="n"/>
      <c r="EHW192" s="406" t="n"/>
      <c r="EHX192" s="406" t="n"/>
      <c r="EHY192" s="406" t="n"/>
      <c r="EHZ192" s="406" t="n"/>
      <c r="EIA192" s="406" t="n"/>
      <c r="EIB192" s="406" t="n"/>
      <c r="EIC192" s="406" t="n"/>
      <c r="EID192" s="406" t="n"/>
      <c r="EIE192" s="406" t="n"/>
      <c r="EIF192" s="406" t="n"/>
      <c r="EIG192" s="406" t="n"/>
      <c r="EIH192" s="406" t="n"/>
      <c r="EII192" s="406" t="n"/>
      <c r="EIJ192" s="406" t="n"/>
      <c r="EIK192" s="406" t="n"/>
      <c r="EIL192" s="406" t="n"/>
      <c r="EIM192" s="406" t="n"/>
      <c r="EIN192" s="406" t="n"/>
      <c r="EIO192" s="406" t="n"/>
      <c r="EIP192" s="406" t="n"/>
      <c r="EIQ192" s="406" t="n"/>
      <c r="EIR192" s="406" t="n"/>
      <c r="EIS192" s="406" t="n"/>
      <c r="EIT192" s="406" t="n"/>
      <c r="EIU192" s="406" t="n"/>
      <c r="EIV192" s="406" t="n"/>
      <c r="EIW192" s="406" t="n"/>
      <c r="EIX192" s="406" t="n"/>
      <c r="EIY192" s="406" t="n"/>
      <c r="EIZ192" s="406" t="n"/>
      <c r="EJA192" s="406" t="n"/>
      <c r="EJB192" s="406" t="n"/>
      <c r="EJC192" s="406" t="n"/>
      <c r="EJD192" s="406" t="n"/>
      <c r="EJE192" s="406" t="n"/>
      <c r="EJF192" s="406" t="n"/>
      <c r="EJG192" s="406" t="n"/>
      <c r="EJH192" s="406" t="n"/>
      <c r="EJI192" s="406" t="n"/>
      <c r="EJJ192" s="406" t="n"/>
      <c r="EJK192" s="406" t="n"/>
      <c r="EJL192" s="406" t="n"/>
      <c r="EJM192" s="406" t="n"/>
      <c r="EJN192" s="406" t="n"/>
      <c r="EJO192" s="406" t="n"/>
      <c r="EJP192" s="406" t="n"/>
      <c r="EJQ192" s="406" t="n"/>
      <c r="EJR192" s="406" t="n"/>
      <c r="EJS192" s="406" t="n"/>
      <c r="EJT192" s="406" t="n"/>
      <c r="EJU192" s="406" t="n"/>
      <c r="EJV192" s="406" t="n"/>
      <c r="EJW192" s="406" t="n"/>
      <c r="EJX192" s="406" t="n"/>
      <c r="EJY192" s="406" t="n"/>
      <c r="EJZ192" s="406" t="n"/>
      <c r="EKA192" s="406" t="n"/>
      <c r="EKB192" s="406" t="n"/>
      <c r="EKC192" s="406" t="n"/>
      <c r="EKD192" s="406" t="n"/>
      <c r="EKE192" s="406" t="n"/>
      <c r="EKF192" s="406" t="n"/>
      <c r="EKG192" s="406" t="n"/>
      <c r="EKH192" s="406" t="n"/>
      <c r="EKI192" s="406" t="n"/>
      <c r="EKJ192" s="406" t="n"/>
      <c r="EKK192" s="406" t="n"/>
      <c r="EKL192" s="406" t="n"/>
      <c r="EKM192" s="406" t="n"/>
      <c r="EKN192" s="406" t="n"/>
      <c r="EKO192" s="406" t="n"/>
      <c r="EKP192" s="406" t="n"/>
      <c r="EKQ192" s="406" t="n"/>
      <c r="EKR192" s="406" t="n"/>
      <c r="EKS192" s="406" t="n"/>
      <c r="EKT192" s="406" t="n"/>
      <c r="EKU192" s="406" t="n"/>
      <c r="EKV192" s="406" t="n"/>
      <c r="EKW192" s="406" t="n"/>
      <c r="EKX192" s="406" t="n"/>
      <c r="EKY192" s="406" t="n"/>
      <c r="EKZ192" s="406" t="n"/>
      <c r="ELA192" s="406" t="n"/>
      <c r="ELB192" s="406" t="n"/>
      <c r="ELC192" s="406" t="n"/>
      <c r="ELD192" s="406" t="n"/>
      <c r="ELE192" s="406" t="n"/>
      <c r="ELF192" s="406" t="n"/>
      <c r="ELG192" s="406" t="n"/>
      <c r="ELH192" s="406" t="n"/>
      <c r="ELI192" s="406" t="n"/>
      <c r="ELJ192" s="406" t="n"/>
      <c r="ELK192" s="406" t="n"/>
      <c r="ELL192" s="406" t="n"/>
      <c r="ELM192" s="406" t="n"/>
      <c r="ELN192" s="406" t="n"/>
      <c r="ELO192" s="406" t="n"/>
      <c r="ELP192" s="406" t="n"/>
      <c r="ELQ192" s="406" t="n"/>
      <c r="ELR192" s="406" t="n"/>
      <c r="ELS192" s="406" t="n"/>
      <c r="ELT192" s="406" t="n"/>
      <c r="ELU192" s="406" t="n"/>
      <c r="ELV192" s="406" t="n"/>
      <c r="ELW192" s="406" t="n"/>
      <c r="ELX192" s="406" t="n"/>
      <c r="ELY192" s="406" t="n"/>
      <c r="ELZ192" s="406" t="n"/>
      <c r="EMA192" s="406" t="n"/>
      <c r="EMB192" s="406" t="n"/>
      <c r="EMC192" s="406" t="n"/>
      <c r="EMD192" s="406" t="n"/>
      <c r="EME192" s="406" t="n"/>
      <c r="EMF192" s="406" t="n"/>
      <c r="EMG192" s="406" t="n"/>
      <c r="EMH192" s="406" t="n"/>
      <c r="EMI192" s="406" t="n"/>
      <c r="EMJ192" s="406" t="n"/>
      <c r="EMK192" s="406" t="n"/>
      <c r="EML192" s="406" t="n"/>
      <c r="EMM192" s="406" t="n"/>
      <c r="EMN192" s="406" t="n"/>
      <c r="EMO192" s="406" t="n"/>
      <c r="EMP192" s="406" t="n"/>
      <c r="EMQ192" s="406" t="n"/>
      <c r="EMR192" s="406" t="n"/>
      <c r="EMS192" s="406" t="n"/>
      <c r="EMT192" s="406" t="n"/>
      <c r="EMU192" s="406" t="n"/>
      <c r="EMV192" s="406" t="n"/>
      <c r="EMW192" s="406" t="n"/>
      <c r="EMX192" s="406" t="n"/>
      <c r="EMY192" s="406" t="n"/>
      <c r="EMZ192" s="406" t="n"/>
      <c r="ENA192" s="406" t="n"/>
      <c r="ENB192" s="406" t="n"/>
      <c r="ENC192" s="406" t="n"/>
      <c r="END192" s="406" t="n"/>
      <c r="ENE192" s="406" t="n"/>
      <c r="ENF192" s="406" t="n"/>
      <c r="ENG192" s="406" t="n"/>
      <c r="ENH192" s="406" t="n"/>
      <c r="ENI192" s="406" t="n"/>
      <c r="ENJ192" s="406" t="n"/>
      <c r="ENK192" s="406" t="n"/>
      <c r="ENL192" s="406" t="n"/>
      <c r="ENM192" s="406" t="n"/>
      <c r="ENN192" s="406" t="n"/>
      <c r="ENO192" s="406" t="n"/>
      <c r="ENP192" s="406" t="n"/>
      <c r="ENQ192" s="406" t="n"/>
      <c r="ENR192" s="406" t="n"/>
      <c r="ENS192" s="406" t="n"/>
      <c r="ENT192" s="406" t="n"/>
      <c r="ENU192" s="406" t="n"/>
      <c r="ENV192" s="406" t="n"/>
      <c r="ENW192" s="406" t="n"/>
      <c r="ENX192" s="406" t="n"/>
      <c r="ENY192" s="406" t="n"/>
      <c r="ENZ192" s="406" t="n"/>
      <c r="EOA192" s="406" t="n"/>
      <c r="EOB192" s="406" t="n"/>
      <c r="EOC192" s="406" t="n"/>
      <c r="EOD192" s="406" t="n"/>
      <c r="EOE192" s="406" t="n"/>
      <c r="EOF192" s="406" t="n"/>
      <c r="EOG192" s="406" t="n"/>
      <c r="EOH192" s="406" t="n"/>
      <c r="EOI192" s="406" t="n"/>
      <c r="EOJ192" s="406" t="n"/>
      <c r="EOK192" s="406" t="n"/>
      <c r="EOL192" s="406" t="n"/>
      <c r="EOM192" s="406" t="n"/>
      <c r="EON192" s="406" t="n"/>
      <c r="EOO192" s="406" t="n"/>
      <c r="EOP192" s="406" t="n"/>
      <c r="EOQ192" s="406" t="n"/>
      <c r="EOR192" s="406" t="n"/>
      <c r="EOS192" s="406" t="n"/>
      <c r="EOT192" s="406" t="n"/>
      <c r="EOU192" s="406" t="n"/>
      <c r="EOV192" s="406" t="n"/>
      <c r="EOW192" s="406" t="n"/>
      <c r="EOX192" s="406" t="n"/>
      <c r="EOY192" s="406" t="n"/>
      <c r="EOZ192" s="406" t="n"/>
      <c r="EPA192" s="406" t="n"/>
      <c r="EPB192" s="406" t="n"/>
      <c r="EPC192" s="406" t="n"/>
      <c r="EPD192" s="406" t="n"/>
      <c r="EPE192" s="406" t="n"/>
      <c r="EPF192" s="406" t="n"/>
      <c r="EPG192" s="406" t="n"/>
      <c r="EPH192" s="406" t="n"/>
      <c r="EPI192" s="406" t="n"/>
      <c r="EPJ192" s="406" t="n"/>
      <c r="EPK192" s="406" t="n"/>
      <c r="EPL192" s="406" t="n"/>
      <c r="EPM192" s="406" t="n"/>
      <c r="EPN192" s="406" t="n"/>
      <c r="EPO192" s="406" t="n"/>
      <c r="EPP192" s="406" t="n"/>
      <c r="EPQ192" s="406" t="n"/>
      <c r="EPR192" s="406" t="n"/>
      <c r="EPS192" s="406" t="n"/>
      <c r="EPT192" s="406" t="n"/>
      <c r="EPU192" s="406" t="n"/>
      <c r="EPV192" s="406" t="n"/>
      <c r="EPW192" s="406" t="n"/>
      <c r="EPX192" s="406" t="n"/>
      <c r="EPY192" s="406" t="n"/>
      <c r="EPZ192" s="406" t="n"/>
      <c r="EQA192" s="406" t="n"/>
      <c r="EQB192" s="406" t="n"/>
      <c r="EQC192" s="406" t="n"/>
      <c r="EQD192" s="406" t="n"/>
      <c r="EQE192" s="406" t="n"/>
      <c r="EQF192" s="406" t="n"/>
      <c r="EQG192" s="406" t="n"/>
      <c r="EQH192" s="406" t="n"/>
      <c r="EQI192" s="406" t="n"/>
      <c r="EQJ192" s="406" t="n"/>
      <c r="EQK192" s="406" t="n"/>
      <c r="EQL192" s="406" t="n"/>
      <c r="EQM192" s="406" t="n"/>
      <c r="EQN192" s="406" t="n"/>
      <c r="EQO192" s="406" t="n"/>
      <c r="EQP192" s="406" t="n"/>
      <c r="EQQ192" s="406" t="n"/>
      <c r="EQR192" s="406" t="n"/>
      <c r="EQS192" s="406" t="n"/>
      <c r="EQT192" s="406" t="n"/>
      <c r="EQU192" s="406" t="n"/>
      <c r="EQV192" s="406" t="n"/>
      <c r="EQW192" s="406" t="n"/>
      <c r="EQX192" s="406" t="n"/>
      <c r="EQY192" s="406" t="n"/>
      <c r="EQZ192" s="406" t="n"/>
      <c r="ERA192" s="406" t="n"/>
      <c r="ERB192" s="406" t="n"/>
      <c r="ERC192" s="406" t="n"/>
      <c r="ERD192" s="406" t="n"/>
      <c r="ERE192" s="406" t="n"/>
      <c r="ERF192" s="406" t="n"/>
      <c r="ERG192" s="406" t="n"/>
      <c r="ERH192" s="406" t="n"/>
      <c r="ERI192" s="406" t="n"/>
      <c r="ERJ192" s="406" t="n"/>
      <c r="ERK192" s="406" t="n"/>
      <c r="ERL192" s="406" t="n"/>
      <c r="ERM192" s="406" t="n"/>
      <c r="ERN192" s="406" t="n"/>
      <c r="ERO192" s="406" t="n"/>
      <c r="ERP192" s="406" t="n"/>
      <c r="ERQ192" s="406" t="n"/>
      <c r="ERR192" s="406" t="n"/>
      <c r="ERS192" s="406" t="n"/>
      <c r="ERT192" s="406" t="n"/>
      <c r="ERU192" s="406" t="n"/>
      <c r="ERV192" s="406" t="n"/>
      <c r="ERW192" s="406" t="n"/>
      <c r="ERX192" s="406" t="n"/>
      <c r="ERY192" s="406" t="n"/>
      <c r="ERZ192" s="406" t="n"/>
      <c r="ESA192" s="406" t="n"/>
      <c r="ESB192" s="406" t="n"/>
      <c r="ESC192" s="406" t="n"/>
      <c r="ESD192" s="406" t="n"/>
      <c r="ESE192" s="406" t="n"/>
      <c r="ESF192" s="406" t="n"/>
      <c r="ESG192" s="406" t="n"/>
      <c r="ESH192" s="406" t="n"/>
      <c r="ESI192" s="406" t="n"/>
      <c r="ESJ192" s="406" t="n"/>
      <c r="ESK192" s="406" t="n"/>
      <c r="ESL192" s="406" t="n"/>
      <c r="ESM192" s="406" t="n"/>
      <c r="ESN192" s="406" t="n"/>
      <c r="ESO192" s="406" t="n"/>
      <c r="ESP192" s="406" t="n"/>
      <c r="ESQ192" s="406" t="n"/>
      <c r="ESR192" s="406" t="n"/>
      <c r="ESS192" s="406" t="n"/>
      <c r="EST192" s="406" t="n"/>
      <c r="ESU192" s="406" t="n"/>
      <c r="ESV192" s="406" t="n"/>
      <c r="ESW192" s="406" t="n"/>
      <c r="ESX192" s="406" t="n"/>
      <c r="ESY192" s="406" t="n"/>
      <c r="ESZ192" s="406" t="n"/>
      <c r="ETA192" s="406" t="n"/>
      <c r="ETB192" s="406" t="n"/>
      <c r="ETC192" s="406" t="n"/>
      <c r="ETD192" s="406" t="n"/>
      <c r="ETE192" s="406" t="n"/>
      <c r="ETF192" s="406" t="n"/>
      <c r="ETG192" s="406" t="n"/>
      <c r="ETH192" s="406" t="n"/>
      <c r="ETI192" s="406" t="n"/>
      <c r="ETJ192" s="406" t="n"/>
      <c r="ETK192" s="406" t="n"/>
      <c r="ETL192" s="406" t="n"/>
      <c r="ETM192" s="406" t="n"/>
      <c r="ETN192" s="406" t="n"/>
      <c r="ETO192" s="406" t="n"/>
      <c r="ETP192" s="406" t="n"/>
      <c r="ETQ192" s="406" t="n"/>
      <c r="ETR192" s="406" t="n"/>
      <c r="ETS192" s="406" t="n"/>
      <c r="ETT192" s="406" t="n"/>
      <c r="ETU192" s="406" t="n"/>
      <c r="ETV192" s="406" t="n"/>
      <c r="ETW192" s="406" t="n"/>
      <c r="ETX192" s="406" t="n"/>
      <c r="ETY192" s="406" t="n"/>
      <c r="ETZ192" s="406" t="n"/>
      <c r="EUA192" s="406" t="n"/>
      <c r="EUB192" s="406" t="n"/>
      <c r="EUC192" s="406" t="n"/>
      <c r="EUD192" s="406" t="n"/>
      <c r="EUE192" s="406" t="n"/>
      <c r="EUF192" s="406" t="n"/>
      <c r="EUG192" s="406" t="n"/>
      <c r="EUH192" s="406" t="n"/>
      <c r="EUI192" s="406" t="n"/>
      <c r="EUJ192" s="406" t="n"/>
      <c r="EUK192" s="406" t="n"/>
      <c r="EUL192" s="406" t="n"/>
      <c r="EUM192" s="406" t="n"/>
      <c r="EUN192" s="406" t="n"/>
      <c r="EUO192" s="406" t="n"/>
      <c r="EUP192" s="406" t="n"/>
      <c r="EUQ192" s="406" t="n"/>
      <c r="EUR192" s="406" t="n"/>
      <c r="EUS192" s="406" t="n"/>
      <c r="EUT192" s="406" t="n"/>
      <c r="EUU192" s="406" t="n"/>
      <c r="EUV192" s="406" t="n"/>
      <c r="EUW192" s="406" t="n"/>
      <c r="EUX192" s="406" t="n"/>
      <c r="EUY192" s="406" t="n"/>
      <c r="EUZ192" s="406" t="n"/>
      <c r="EVA192" s="406" t="n"/>
      <c r="EVB192" s="406" t="n"/>
      <c r="EVC192" s="406" t="n"/>
      <c r="EVD192" s="406" t="n"/>
      <c r="EVE192" s="406" t="n"/>
      <c r="EVF192" s="406" t="n"/>
      <c r="EVG192" s="406" t="n"/>
      <c r="EVH192" s="406" t="n"/>
      <c r="EVI192" s="406" t="n"/>
      <c r="EVJ192" s="406" t="n"/>
      <c r="EVK192" s="406" t="n"/>
      <c r="EVL192" s="406" t="n"/>
      <c r="EVM192" s="406" t="n"/>
      <c r="EVN192" s="406" t="n"/>
      <c r="EVO192" s="406" t="n"/>
      <c r="EVP192" s="406" t="n"/>
      <c r="EVQ192" s="406" t="n"/>
      <c r="EVR192" s="406" t="n"/>
      <c r="EVS192" s="406" t="n"/>
      <c r="EVT192" s="406" t="n"/>
      <c r="EVU192" s="406" t="n"/>
      <c r="EVV192" s="406" t="n"/>
      <c r="EVW192" s="406" t="n"/>
      <c r="EVX192" s="406" t="n"/>
      <c r="EVY192" s="406" t="n"/>
      <c r="EVZ192" s="406" t="n"/>
      <c r="EWA192" s="406" t="n"/>
      <c r="EWB192" s="406" t="n"/>
      <c r="EWC192" s="406" t="n"/>
      <c r="EWD192" s="406" t="n"/>
      <c r="EWE192" s="406" t="n"/>
      <c r="EWF192" s="406" t="n"/>
      <c r="EWG192" s="406" t="n"/>
      <c r="EWH192" s="406" t="n"/>
      <c r="EWI192" s="406" t="n"/>
      <c r="EWJ192" s="406" t="n"/>
      <c r="EWK192" s="406" t="n"/>
      <c r="EWL192" s="406" t="n"/>
      <c r="EWM192" s="406" t="n"/>
      <c r="EWN192" s="406" t="n"/>
      <c r="EWO192" s="406" t="n"/>
      <c r="EWP192" s="406" t="n"/>
      <c r="EWQ192" s="406" t="n"/>
      <c r="EWR192" s="406" t="n"/>
      <c r="EWS192" s="406" t="n"/>
      <c r="EWT192" s="406" t="n"/>
      <c r="EWU192" s="406" t="n"/>
      <c r="EWV192" s="406" t="n"/>
      <c r="EWW192" s="406" t="n"/>
      <c r="EWX192" s="406" t="n"/>
      <c r="EWY192" s="406" t="n"/>
      <c r="EWZ192" s="406" t="n"/>
      <c r="EXA192" s="406" t="n"/>
      <c r="EXB192" s="406" t="n"/>
      <c r="EXC192" s="406" t="n"/>
      <c r="EXD192" s="406" t="n"/>
      <c r="EXE192" s="406" t="n"/>
      <c r="EXF192" s="406" t="n"/>
      <c r="EXG192" s="406" t="n"/>
      <c r="EXH192" s="406" t="n"/>
      <c r="EXI192" s="406" t="n"/>
      <c r="EXJ192" s="406" t="n"/>
      <c r="EXK192" s="406" t="n"/>
      <c r="EXL192" s="406" t="n"/>
      <c r="EXM192" s="406" t="n"/>
      <c r="EXN192" s="406" t="n"/>
      <c r="EXO192" s="406" t="n"/>
      <c r="EXP192" s="406" t="n"/>
      <c r="EXQ192" s="406" t="n"/>
      <c r="EXR192" s="406" t="n"/>
      <c r="EXS192" s="406" t="n"/>
      <c r="EXT192" s="406" t="n"/>
      <c r="EXU192" s="406" t="n"/>
      <c r="EXV192" s="406" t="n"/>
      <c r="EXW192" s="406" t="n"/>
      <c r="EXX192" s="406" t="n"/>
      <c r="EXY192" s="406" t="n"/>
      <c r="EXZ192" s="406" t="n"/>
      <c r="EYA192" s="406" t="n"/>
      <c r="EYB192" s="406" t="n"/>
      <c r="EYC192" s="406" t="n"/>
      <c r="EYD192" s="406" t="n"/>
      <c r="EYE192" s="406" t="n"/>
      <c r="EYF192" s="406" t="n"/>
      <c r="EYG192" s="406" t="n"/>
      <c r="EYH192" s="406" t="n"/>
      <c r="EYI192" s="406" t="n"/>
      <c r="EYJ192" s="406" t="n"/>
      <c r="EYK192" s="406" t="n"/>
      <c r="EYL192" s="406" t="n"/>
      <c r="EYM192" s="406" t="n"/>
      <c r="EYN192" s="406" t="n"/>
      <c r="EYO192" s="406" t="n"/>
      <c r="EYP192" s="406" t="n"/>
      <c r="EYQ192" s="406" t="n"/>
      <c r="EYR192" s="406" t="n"/>
      <c r="EYS192" s="406" t="n"/>
      <c r="EYT192" s="406" t="n"/>
      <c r="EYU192" s="406" t="n"/>
      <c r="EYV192" s="406" t="n"/>
      <c r="EYW192" s="406" t="n"/>
      <c r="EYX192" s="406" t="n"/>
      <c r="EYY192" s="406" t="n"/>
      <c r="EYZ192" s="406" t="n"/>
      <c r="EZA192" s="406" t="n"/>
      <c r="EZB192" s="406" t="n"/>
      <c r="EZC192" s="406" t="n"/>
      <c r="EZD192" s="406" t="n"/>
      <c r="EZE192" s="406" t="n"/>
      <c r="EZF192" s="406" t="n"/>
      <c r="EZG192" s="406" t="n"/>
      <c r="EZH192" s="406" t="n"/>
      <c r="EZI192" s="406" t="n"/>
      <c r="EZJ192" s="406" t="n"/>
      <c r="EZK192" s="406" t="n"/>
      <c r="EZL192" s="406" t="n"/>
      <c r="EZM192" s="406" t="n"/>
      <c r="EZN192" s="406" t="n"/>
      <c r="EZO192" s="406" t="n"/>
      <c r="EZP192" s="406" t="n"/>
      <c r="EZQ192" s="406" t="n"/>
      <c r="EZR192" s="406" t="n"/>
      <c r="EZS192" s="406" t="n"/>
      <c r="EZT192" s="406" t="n"/>
      <c r="EZU192" s="406" t="n"/>
      <c r="EZV192" s="406" t="n"/>
      <c r="EZW192" s="406" t="n"/>
      <c r="EZX192" s="406" t="n"/>
      <c r="EZY192" s="406" t="n"/>
      <c r="EZZ192" s="406" t="n"/>
      <c r="FAA192" s="406" t="n"/>
      <c r="FAB192" s="406" t="n"/>
      <c r="FAC192" s="406" t="n"/>
      <c r="FAD192" s="406" t="n"/>
      <c r="FAE192" s="406" t="n"/>
      <c r="FAF192" s="406" t="n"/>
      <c r="FAG192" s="406" t="n"/>
      <c r="FAH192" s="406" t="n"/>
      <c r="FAI192" s="406" t="n"/>
      <c r="FAJ192" s="406" t="n"/>
      <c r="FAK192" s="406" t="n"/>
      <c r="FAL192" s="406" t="n"/>
      <c r="FAM192" s="406" t="n"/>
      <c r="FAN192" s="406" t="n"/>
      <c r="FAO192" s="406" t="n"/>
      <c r="FAP192" s="406" t="n"/>
      <c r="FAQ192" s="406" t="n"/>
      <c r="FAR192" s="406" t="n"/>
      <c r="FAS192" s="406" t="n"/>
      <c r="FAT192" s="406" t="n"/>
      <c r="FAU192" s="406" t="n"/>
      <c r="FAV192" s="406" t="n"/>
      <c r="FAW192" s="406" t="n"/>
      <c r="FAX192" s="406" t="n"/>
      <c r="FAY192" s="406" t="n"/>
      <c r="FAZ192" s="406" t="n"/>
      <c r="FBA192" s="406" t="n"/>
      <c r="FBB192" s="406" t="n"/>
      <c r="FBC192" s="406" t="n"/>
      <c r="FBD192" s="406" t="n"/>
      <c r="FBE192" s="406" t="n"/>
      <c r="FBF192" s="406" t="n"/>
      <c r="FBG192" s="406" t="n"/>
      <c r="FBH192" s="406" t="n"/>
      <c r="FBI192" s="406" t="n"/>
      <c r="FBJ192" s="406" t="n"/>
      <c r="FBK192" s="406" t="n"/>
      <c r="FBL192" s="406" t="n"/>
      <c r="FBM192" s="406" t="n"/>
      <c r="FBN192" s="406" t="n"/>
      <c r="FBO192" s="406" t="n"/>
      <c r="FBP192" s="406" t="n"/>
      <c r="FBQ192" s="406" t="n"/>
      <c r="FBR192" s="406" t="n"/>
      <c r="FBS192" s="406" t="n"/>
      <c r="FBT192" s="406" t="n"/>
      <c r="FBU192" s="406" t="n"/>
      <c r="FBV192" s="406" t="n"/>
      <c r="FBW192" s="406" t="n"/>
      <c r="FBX192" s="406" t="n"/>
      <c r="FBY192" s="406" t="n"/>
      <c r="FBZ192" s="406" t="n"/>
      <c r="FCA192" s="406" t="n"/>
      <c r="FCB192" s="406" t="n"/>
      <c r="FCC192" s="406" t="n"/>
      <c r="FCD192" s="406" t="n"/>
      <c r="FCE192" s="406" t="n"/>
      <c r="FCF192" s="406" t="n"/>
      <c r="FCG192" s="406" t="n"/>
      <c r="FCH192" s="406" t="n"/>
      <c r="FCI192" s="406" t="n"/>
      <c r="FCJ192" s="406" t="n"/>
      <c r="FCK192" s="406" t="n"/>
      <c r="FCL192" s="406" t="n"/>
      <c r="FCM192" s="406" t="n"/>
      <c r="FCN192" s="406" t="n"/>
      <c r="FCO192" s="406" t="n"/>
      <c r="FCP192" s="406" t="n"/>
      <c r="FCQ192" s="406" t="n"/>
      <c r="FCR192" s="406" t="n"/>
      <c r="FCS192" s="406" t="n"/>
      <c r="FCT192" s="406" t="n"/>
      <c r="FCU192" s="406" t="n"/>
      <c r="FCV192" s="406" t="n"/>
      <c r="FCW192" s="406" t="n"/>
      <c r="FCX192" s="406" t="n"/>
      <c r="FCY192" s="406" t="n"/>
      <c r="FCZ192" s="406" t="n"/>
      <c r="FDA192" s="406" t="n"/>
      <c r="FDB192" s="406" t="n"/>
      <c r="FDC192" s="406" t="n"/>
      <c r="FDD192" s="406" t="n"/>
      <c r="FDE192" s="406" t="n"/>
      <c r="FDF192" s="406" t="n"/>
      <c r="FDG192" s="406" t="n"/>
      <c r="FDH192" s="406" t="n"/>
      <c r="FDI192" s="406" t="n"/>
      <c r="FDJ192" s="406" t="n"/>
      <c r="FDK192" s="406" t="n"/>
      <c r="FDL192" s="406" t="n"/>
      <c r="FDM192" s="406" t="n"/>
      <c r="FDN192" s="406" t="n"/>
      <c r="FDO192" s="406" t="n"/>
      <c r="FDP192" s="406" t="n"/>
      <c r="FDQ192" s="406" t="n"/>
      <c r="FDR192" s="406" t="n"/>
      <c r="FDS192" s="406" t="n"/>
      <c r="FDT192" s="406" t="n"/>
      <c r="FDU192" s="406" t="n"/>
      <c r="FDV192" s="406" t="n"/>
      <c r="FDW192" s="406" t="n"/>
      <c r="FDX192" s="406" t="n"/>
      <c r="FDY192" s="406" t="n"/>
      <c r="FDZ192" s="406" t="n"/>
      <c r="FEA192" s="406" t="n"/>
      <c r="FEB192" s="406" t="n"/>
      <c r="FEC192" s="406" t="n"/>
      <c r="FED192" s="406" t="n"/>
      <c r="FEE192" s="406" t="n"/>
      <c r="FEF192" s="406" t="n"/>
      <c r="FEG192" s="406" t="n"/>
      <c r="FEH192" s="406" t="n"/>
      <c r="FEI192" s="406" t="n"/>
      <c r="FEJ192" s="406" t="n"/>
      <c r="FEK192" s="406" t="n"/>
      <c r="FEL192" s="406" t="n"/>
      <c r="FEM192" s="406" t="n"/>
      <c r="FEN192" s="406" t="n"/>
      <c r="FEO192" s="406" t="n"/>
      <c r="FEP192" s="406" t="n"/>
      <c r="FEQ192" s="406" t="n"/>
      <c r="FER192" s="406" t="n"/>
      <c r="FES192" s="406" t="n"/>
      <c r="FET192" s="406" t="n"/>
      <c r="FEU192" s="406" t="n"/>
      <c r="FEV192" s="406" t="n"/>
      <c r="FEW192" s="406" t="n"/>
      <c r="FEX192" s="406" t="n"/>
      <c r="FEY192" s="406" t="n"/>
      <c r="FEZ192" s="406" t="n"/>
      <c r="FFA192" s="406" t="n"/>
      <c r="FFB192" s="406" t="n"/>
      <c r="FFC192" s="406" t="n"/>
      <c r="FFD192" s="406" t="n"/>
      <c r="FFE192" s="406" t="n"/>
      <c r="FFF192" s="406" t="n"/>
      <c r="FFG192" s="406" t="n"/>
      <c r="FFH192" s="406" t="n"/>
      <c r="FFI192" s="406" t="n"/>
      <c r="FFJ192" s="406" t="n"/>
      <c r="FFK192" s="406" t="n"/>
      <c r="FFL192" s="406" t="n"/>
      <c r="FFM192" s="406" t="n"/>
      <c r="FFN192" s="406" t="n"/>
      <c r="FFO192" s="406" t="n"/>
      <c r="FFP192" s="406" t="n"/>
      <c r="FFQ192" s="406" t="n"/>
      <c r="FFR192" s="406" t="n"/>
      <c r="FFS192" s="406" t="n"/>
      <c r="FFT192" s="406" t="n"/>
      <c r="FFU192" s="406" t="n"/>
      <c r="FFV192" s="406" t="n"/>
      <c r="FFW192" s="406" t="n"/>
      <c r="FFX192" s="406" t="n"/>
      <c r="FFY192" s="406" t="n"/>
      <c r="FFZ192" s="406" t="n"/>
      <c r="FGA192" s="406" t="n"/>
      <c r="FGB192" s="406" t="n"/>
      <c r="FGC192" s="406" t="n"/>
      <c r="FGD192" s="406" t="n"/>
      <c r="FGE192" s="406" t="n"/>
      <c r="FGF192" s="406" t="n"/>
      <c r="FGG192" s="406" t="n"/>
      <c r="FGH192" s="406" t="n"/>
      <c r="FGI192" s="406" t="n"/>
      <c r="FGJ192" s="406" t="n"/>
      <c r="FGK192" s="406" t="n"/>
      <c r="FGL192" s="406" t="n"/>
      <c r="FGM192" s="406" t="n"/>
      <c r="FGN192" s="406" t="n"/>
      <c r="FGO192" s="406" t="n"/>
      <c r="FGP192" s="406" t="n"/>
      <c r="FGQ192" s="406" t="n"/>
      <c r="FGR192" s="406" t="n"/>
      <c r="FGS192" s="406" t="n"/>
      <c r="FGT192" s="406" t="n"/>
      <c r="FGU192" s="406" t="n"/>
      <c r="FGV192" s="406" t="n"/>
      <c r="FGW192" s="406" t="n"/>
      <c r="FGX192" s="406" t="n"/>
      <c r="FGY192" s="406" t="n"/>
      <c r="FGZ192" s="406" t="n"/>
      <c r="FHA192" s="406" t="n"/>
      <c r="FHB192" s="406" t="n"/>
      <c r="FHC192" s="406" t="n"/>
      <c r="FHD192" s="406" t="n"/>
      <c r="FHE192" s="406" t="n"/>
      <c r="FHF192" s="406" t="n"/>
      <c r="FHG192" s="406" t="n"/>
      <c r="FHH192" s="406" t="n"/>
      <c r="FHI192" s="406" t="n"/>
      <c r="FHJ192" s="406" t="n"/>
      <c r="FHK192" s="406" t="n"/>
      <c r="FHL192" s="406" t="n"/>
      <c r="FHM192" s="406" t="n"/>
      <c r="FHN192" s="406" t="n"/>
      <c r="FHO192" s="406" t="n"/>
      <c r="FHP192" s="406" t="n"/>
      <c r="FHQ192" s="406" t="n"/>
      <c r="FHR192" s="406" t="n"/>
      <c r="FHS192" s="406" t="n"/>
      <c r="FHT192" s="406" t="n"/>
      <c r="FHU192" s="406" t="n"/>
      <c r="FHV192" s="406" t="n"/>
      <c r="FHW192" s="406" t="n"/>
      <c r="FHX192" s="406" t="n"/>
      <c r="FHY192" s="406" t="n"/>
      <c r="FHZ192" s="406" t="n"/>
      <c r="FIA192" s="406" t="n"/>
      <c r="FIB192" s="406" t="n"/>
      <c r="FIC192" s="406" t="n"/>
      <c r="FID192" s="406" t="n"/>
      <c r="FIE192" s="406" t="n"/>
      <c r="FIF192" s="406" t="n"/>
      <c r="FIG192" s="406" t="n"/>
      <c r="FIH192" s="406" t="n"/>
      <c r="FII192" s="406" t="n"/>
      <c r="FIJ192" s="406" t="n"/>
      <c r="FIK192" s="406" t="n"/>
      <c r="FIL192" s="406" t="n"/>
      <c r="FIM192" s="406" t="n"/>
      <c r="FIN192" s="406" t="n"/>
      <c r="FIO192" s="406" t="n"/>
      <c r="FIP192" s="406" t="n"/>
      <c r="FIQ192" s="406" t="n"/>
      <c r="FIR192" s="406" t="n"/>
      <c r="FIS192" s="406" t="n"/>
      <c r="FIT192" s="406" t="n"/>
      <c r="FIU192" s="406" t="n"/>
      <c r="FIV192" s="406" t="n"/>
      <c r="FIW192" s="406" t="n"/>
      <c r="FIX192" s="406" t="n"/>
      <c r="FIY192" s="406" t="n"/>
      <c r="FIZ192" s="406" t="n"/>
      <c r="FJA192" s="406" t="n"/>
      <c r="FJB192" s="406" t="n"/>
      <c r="FJC192" s="406" t="n"/>
      <c r="FJD192" s="406" t="n"/>
      <c r="FJE192" s="406" t="n"/>
      <c r="FJF192" s="406" t="n"/>
      <c r="FJG192" s="406" t="n"/>
      <c r="FJH192" s="406" t="n"/>
      <c r="FJI192" s="406" t="n"/>
      <c r="FJJ192" s="406" t="n"/>
      <c r="FJK192" s="406" t="n"/>
      <c r="FJL192" s="406" t="n"/>
      <c r="FJM192" s="406" t="n"/>
      <c r="FJN192" s="406" t="n"/>
      <c r="FJO192" s="406" t="n"/>
      <c r="FJP192" s="406" t="n"/>
      <c r="FJQ192" s="406" t="n"/>
      <c r="FJR192" s="406" t="n"/>
      <c r="FJS192" s="406" t="n"/>
      <c r="FJT192" s="406" t="n"/>
      <c r="FJU192" s="406" t="n"/>
      <c r="FJV192" s="406" t="n"/>
      <c r="FJW192" s="406" t="n"/>
      <c r="FJX192" s="406" t="n"/>
      <c r="FJY192" s="406" t="n"/>
      <c r="FJZ192" s="406" t="n"/>
      <c r="FKA192" s="406" t="n"/>
      <c r="FKB192" s="406" t="n"/>
      <c r="FKC192" s="406" t="n"/>
      <c r="FKD192" s="406" t="n"/>
      <c r="FKE192" s="406" t="n"/>
      <c r="FKF192" s="406" t="n"/>
      <c r="FKG192" s="406" t="n"/>
      <c r="FKH192" s="406" t="n"/>
      <c r="FKI192" s="406" t="n"/>
      <c r="FKJ192" s="406" t="n"/>
      <c r="FKK192" s="406" t="n"/>
      <c r="FKL192" s="406" t="n"/>
      <c r="FKM192" s="406" t="n"/>
      <c r="FKN192" s="406" t="n"/>
      <c r="FKO192" s="406" t="n"/>
      <c r="FKP192" s="406" t="n"/>
      <c r="FKQ192" s="406" t="n"/>
      <c r="FKR192" s="406" t="n"/>
      <c r="FKS192" s="406" t="n"/>
      <c r="FKT192" s="406" t="n"/>
      <c r="FKU192" s="406" t="n"/>
      <c r="FKV192" s="406" t="n"/>
      <c r="FKW192" s="406" t="n"/>
      <c r="FKX192" s="406" t="n"/>
      <c r="FKY192" s="406" t="n"/>
      <c r="FKZ192" s="406" t="n"/>
      <c r="FLA192" s="406" t="n"/>
      <c r="FLB192" s="406" t="n"/>
      <c r="FLC192" s="406" t="n"/>
      <c r="FLD192" s="406" t="n"/>
      <c r="FLE192" s="406" t="n"/>
      <c r="FLF192" s="406" t="n"/>
      <c r="FLG192" s="406" t="n"/>
      <c r="FLH192" s="406" t="n"/>
      <c r="FLI192" s="406" t="n"/>
      <c r="FLJ192" s="406" t="n"/>
      <c r="FLK192" s="406" t="n"/>
      <c r="FLL192" s="406" t="n"/>
      <c r="FLM192" s="406" t="n"/>
      <c r="FLN192" s="406" t="n"/>
      <c r="FLO192" s="406" t="n"/>
      <c r="FLP192" s="406" t="n"/>
      <c r="FLQ192" s="406" t="n"/>
      <c r="FLR192" s="406" t="n"/>
      <c r="FLS192" s="406" t="n"/>
      <c r="FLT192" s="406" t="n"/>
      <c r="FLU192" s="406" t="n"/>
      <c r="FLV192" s="406" t="n"/>
      <c r="FLW192" s="406" t="n"/>
      <c r="FLX192" s="406" t="n"/>
      <c r="FLY192" s="406" t="n"/>
      <c r="FLZ192" s="406" t="n"/>
      <c r="FMA192" s="406" t="n"/>
      <c r="FMB192" s="406" t="n"/>
      <c r="FMC192" s="406" t="n"/>
      <c r="FMD192" s="406" t="n"/>
      <c r="FME192" s="406" t="n"/>
      <c r="FMF192" s="406" t="n"/>
      <c r="FMG192" s="406" t="n"/>
      <c r="FMH192" s="406" t="n"/>
      <c r="FMI192" s="406" t="n"/>
      <c r="FMJ192" s="406" t="n"/>
      <c r="FMK192" s="406" t="n"/>
      <c r="FML192" s="406" t="n"/>
      <c r="FMM192" s="406" t="n"/>
      <c r="FMN192" s="406" t="n"/>
      <c r="FMO192" s="406" t="n"/>
      <c r="FMP192" s="406" t="n"/>
      <c r="FMQ192" s="406" t="n"/>
      <c r="FMR192" s="406" t="n"/>
      <c r="FMS192" s="406" t="n"/>
      <c r="FMT192" s="406" t="n"/>
      <c r="FMU192" s="406" t="n"/>
      <c r="FMV192" s="406" t="n"/>
      <c r="FMW192" s="406" t="n"/>
      <c r="FMX192" s="406" t="n"/>
      <c r="FMY192" s="406" t="n"/>
      <c r="FMZ192" s="406" t="n"/>
      <c r="FNA192" s="406" t="n"/>
      <c r="FNB192" s="406" t="n"/>
      <c r="FNC192" s="406" t="n"/>
      <c r="FND192" s="406" t="n"/>
      <c r="FNE192" s="406" t="n"/>
      <c r="FNF192" s="406" t="n"/>
      <c r="FNG192" s="406" t="n"/>
      <c r="FNH192" s="406" t="n"/>
      <c r="FNI192" s="406" t="n"/>
      <c r="FNJ192" s="406" t="n"/>
      <c r="FNK192" s="406" t="n"/>
      <c r="FNL192" s="406" t="n"/>
      <c r="FNM192" s="406" t="n"/>
      <c r="FNN192" s="406" t="n"/>
      <c r="FNO192" s="406" t="n"/>
      <c r="FNP192" s="406" t="n"/>
      <c r="FNQ192" s="406" t="n"/>
      <c r="FNR192" s="406" t="n"/>
      <c r="FNS192" s="406" t="n"/>
      <c r="FNT192" s="406" t="n"/>
      <c r="FNU192" s="406" t="n"/>
      <c r="FNV192" s="406" t="n"/>
      <c r="FNW192" s="406" t="n"/>
      <c r="FNX192" s="406" t="n"/>
      <c r="FNY192" s="406" t="n"/>
      <c r="FNZ192" s="406" t="n"/>
      <c r="FOA192" s="406" t="n"/>
      <c r="FOB192" s="406" t="n"/>
      <c r="FOC192" s="406" t="n"/>
      <c r="FOD192" s="406" t="n"/>
      <c r="FOE192" s="406" t="n"/>
      <c r="FOF192" s="406" t="n"/>
      <c r="FOG192" s="406" t="n"/>
      <c r="FOH192" s="406" t="n"/>
      <c r="FOI192" s="406" t="n"/>
      <c r="FOJ192" s="406" t="n"/>
      <c r="FOK192" s="406" t="n"/>
      <c r="FOL192" s="406" t="n"/>
      <c r="FOM192" s="406" t="n"/>
      <c r="FON192" s="406" t="n"/>
      <c r="FOO192" s="406" t="n"/>
      <c r="FOP192" s="406" t="n"/>
      <c r="FOQ192" s="406" t="n"/>
      <c r="FOR192" s="406" t="n"/>
      <c r="FOS192" s="406" t="n"/>
      <c r="FOT192" s="406" t="n"/>
      <c r="FOU192" s="406" t="n"/>
      <c r="FOV192" s="406" t="n"/>
      <c r="FOW192" s="406" t="n"/>
      <c r="FOX192" s="406" t="n"/>
      <c r="FOY192" s="406" t="n"/>
      <c r="FOZ192" s="406" t="n"/>
      <c r="FPA192" s="406" t="n"/>
      <c r="FPB192" s="406" t="n"/>
      <c r="FPC192" s="406" t="n"/>
      <c r="FPD192" s="406" t="n"/>
      <c r="FPE192" s="406" t="n"/>
      <c r="FPF192" s="406" t="n"/>
      <c r="FPG192" s="406" t="n"/>
      <c r="FPH192" s="406" t="n"/>
      <c r="FPI192" s="406" t="n"/>
      <c r="FPJ192" s="406" t="n"/>
      <c r="FPK192" s="406" t="n"/>
      <c r="FPL192" s="406" t="n"/>
      <c r="FPM192" s="406" t="n"/>
      <c r="FPN192" s="406" t="n"/>
      <c r="FPO192" s="406" t="n"/>
      <c r="FPP192" s="406" t="n"/>
      <c r="FPQ192" s="406" t="n"/>
      <c r="FPR192" s="406" t="n"/>
      <c r="FPS192" s="406" t="n"/>
      <c r="FPT192" s="406" t="n"/>
      <c r="FPU192" s="406" t="n"/>
      <c r="FPV192" s="406" t="n"/>
      <c r="FPW192" s="406" t="n"/>
      <c r="FPX192" s="406" t="n"/>
      <c r="FPY192" s="406" t="n"/>
      <c r="FPZ192" s="406" t="n"/>
      <c r="FQA192" s="406" t="n"/>
      <c r="FQB192" s="406" t="n"/>
      <c r="FQC192" s="406" t="n"/>
      <c r="FQD192" s="406" t="n"/>
      <c r="FQE192" s="406" t="n"/>
      <c r="FQF192" s="406" t="n"/>
      <c r="FQG192" s="406" t="n"/>
      <c r="FQH192" s="406" t="n"/>
      <c r="FQI192" s="406" t="n"/>
      <c r="FQJ192" s="406" t="n"/>
      <c r="FQK192" s="406" t="n"/>
      <c r="FQL192" s="406" t="n"/>
      <c r="FQM192" s="406" t="n"/>
      <c r="FQN192" s="406" t="n"/>
      <c r="FQO192" s="406" t="n"/>
      <c r="FQP192" s="406" t="n"/>
      <c r="FQQ192" s="406" t="n"/>
      <c r="FQR192" s="406" t="n"/>
      <c r="FQS192" s="406" t="n"/>
      <c r="FQT192" s="406" t="n"/>
      <c r="FQU192" s="406" t="n"/>
      <c r="FQV192" s="406" t="n"/>
      <c r="FQW192" s="406" t="n"/>
      <c r="FQX192" s="406" t="n"/>
      <c r="FQY192" s="406" t="n"/>
      <c r="FQZ192" s="406" t="n"/>
      <c r="FRA192" s="406" t="n"/>
      <c r="FRB192" s="406" t="n"/>
      <c r="FRC192" s="406" t="n"/>
      <c r="FRD192" s="406" t="n"/>
      <c r="FRE192" s="406" t="n"/>
      <c r="FRF192" s="406" t="n"/>
      <c r="FRG192" s="406" t="n"/>
      <c r="FRH192" s="406" t="n"/>
      <c r="FRI192" s="406" t="n"/>
      <c r="FRJ192" s="406" t="n"/>
      <c r="FRK192" s="406" t="n"/>
      <c r="FRL192" s="406" t="n"/>
      <c r="FRM192" s="406" t="n"/>
      <c r="FRN192" s="406" t="n"/>
      <c r="FRO192" s="406" t="n"/>
      <c r="FRP192" s="406" t="n"/>
      <c r="FRQ192" s="406" t="n"/>
      <c r="FRR192" s="406" t="n"/>
      <c r="FRS192" s="406" t="n"/>
      <c r="FRT192" s="406" t="n"/>
      <c r="FRU192" s="406" t="n"/>
      <c r="FRV192" s="406" t="n"/>
      <c r="FRW192" s="406" t="n"/>
      <c r="FRX192" s="406" t="n"/>
      <c r="FRY192" s="406" t="n"/>
      <c r="FRZ192" s="406" t="n"/>
      <c r="FSA192" s="406" t="n"/>
      <c r="FSB192" s="406" t="n"/>
      <c r="FSC192" s="406" t="n"/>
      <c r="FSD192" s="406" t="n"/>
      <c r="FSE192" s="406" t="n"/>
      <c r="FSF192" s="406" t="n"/>
      <c r="FSG192" s="406" t="n"/>
      <c r="FSH192" s="406" t="n"/>
      <c r="FSI192" s="406" t="n"/>
      <c r="FSJ192" s="406" t="n"/>
      <c r="FSK192" s="406" t="n"/>
      <c r="FSL192" s="406" t="n"/>
      <c r="FSM192" s="406" t="n"/>
      <c r="FSN192" s="406" t="n"/>
      <c r="FSO192" s="406" t="n"/>
      <c r="FSP192" s="406" t="n"/>
      <c r="FSQ192" s="406" t="n"/>
      <c r="FSR192" s="406" t="n"/>
      <c r="FSS192" s="406" t="n"/>
      <c r="FST192" s="406" t="n"/>
      <c r="FSU192" s="406" t="n"/>
      <c r="FSV192" s="406" t="n"/>
      <c r="FSW192" s="406" t="n"/>
      <c r="FSX192" s="406" t="n"/>
      <c r="FSY192" s="406" t="n"/>
      <c r="FSZ192" s="406" t="n"/>
      <c r="FTA192" s="406" t="n"/>
      <c r="FTB192" s="406" t="n"/>
      <c r="FTC192" s="406" t="n"/>
      <c r="FTD192" s="406" t="n"/>
      <c r="FTE192" s="406" t="n"/>
      <c r="FTF192" s="406" t="n"/>
      <c r="FTG192" s="406" t="n"/>
      <c r="FTH192" s="406" t="n"/>
      <c r="FTI192" s="406" t="n"/>
      <c r="FTJ192" s="406" t="n"/>
      <c r="FTK192" s="406" t="n"/>
      <c r="FTL192" s="406" t="n"/>
      <c r="FTM192" s="406" t="n"/>
      <c r="FTN192" s="406" t="n"/>
      <c r="FTO192" s="406" t="n"/>
      <c r="FTP192" s="406" t="n"/>
      <c r="FTQ192" s="406" t="n"/>
      <c r="FTR192" s="406" t="n"/>
      <c r="FTS192" s="406" t="n"/>
      <c r="FTT192" s="406" t="n"/>
      <c r="FTU192" s="406" t="n"/>
      <c r="FTV192" s="406" t="n"/>
      <c r="FTW192" s="406" t="n"/>
      <c r="FTX192" s="406" t="n"/>
      <c r="FTY192" s="406" t="n"/>
      <c r="FTZ192" s="406" t="n"/>
      <c r="FUA192" s="406" t="n"/>
      <c r="FUB192" s="406" t="n"/>
      <c r="FUC192" s="406" t="n"/>
      <c r="FUD192" s="406" t="n"/>
      <c r="FUE192" s="406" t="n"/>
      <c r="FUF192" s="406" t="n"/>
      <c r="FUG192" s="406" t="n"/>
      <c r="FUH192" s="406" t="n"/>
      <c r="FUI192" s="406" t="n"/>
      <c r="FUJ192" s="406" t="n"/>
      <c r="FUK192" s="406" t="n"/>
      <c r="FUL192" s="406" t="n"/>
      <c r="FUM192" s="406" t="n"/>
      <c r="FUN192" s="406" t="n"/>
      <c r="FUO192" s="406" t="n"/>
      <c r="FUP192" s="406" t="n"/>
      <c r="FUQ192" s="406" t="n"/>
      <c r="FUR192" s="406" t="n"/>
      <c r="FUS192" s="406" t="n"/>
      <c r="FUT192" s="406" t="n"/>
      <c r="FUU192" s="406" t="n"/>
      <c r="FUV192" s="406" t="n"/>
      <c r="FUW192" s="406" t="n"/>
      <c r="FUX192" s="406" t="n"/>
      <c r="FUY192" s="406" t="n"/>
      <c r="FUZ192" s="406" t="n"/>
      <c r="FVA192" s="406" t="n"/>
      <c r="FVB192" s="406" t="n"/>
      <c r="FVC192" s="406" t="n"/>
      <c r="FVD192" s="406" t="n"/>
      <c r="FVE192" s="406" t="n"/>
      <c r="FVF192" s="406" t="n"/>
      <c r="FVG192" s="406" t="n"/>
      <c r="FVH192" s="406" t="n"/>
      <c r="FVI192" s="406" t="n"/>
      <c r="FVJ192" s="406" t="n"/>
      <c r="FVK192" s="406" t="n"/>
      <c r="FVL192" s="406" t="n"/>
      <c r="FVM192" s="406" t="n"/>
      <c r="FVN192" s="406" t="n"/>
      <c r="FVO192" s="406" t="n"/>
      <c r="FVP192" s="406" t="n"/>
      <c r="FVQ192" s="406" t="n"/>
      <c r="FVR192" s="406" t="n"/>
      <c r="FVS192" s="406" t="n"/>
      <c r="FVT192" s="406" t="n"/>
      <c r="FVU192" s="406" t="n"/>
      <c r="FVV192" s="406" t="n"/>
      <c r="FVW192" s="406" t="n"/>
      <c r="FVX192" s="406" t="n"/>
      <c r="FVY192" s="406" t="n"/>
      <c r="FVZ192" s="406" t="n"/>
      <c r="FWA192" s="406" t="n"/>
      <c r="FWB192" s="406" t="n"/>
      <c r="FWC192" s="406" t="n"/>
      <c r="FWD192" s="406" t="n"/>
      <c r="FWE192" s="406" t="n"/>
      <c r="FWF192" s="406" t="n"/>
      <c r="FWG192" s="406" t="n"/>
      <c r="FWH192" s="406" t="n"/>
      <c r="FWI192" s="406" t="n"/>
      <c r="FWJ192" s="406" t="n"/>
      <c r="FWK192" s="406" t="n"/>
      <c r="FWL192" s="406" t="n"/>
      <c r="FWM192" s="406" t="n"/>
      <c r="FWN192" s="406" t="n"/>
      <c r="FWO192" s="406" t="n"/>
      <c r="FWP192" s="406" t="n"/>
      <c r="FWQ192" s="406" t="n"/>
      <c r="FWR192" s="406" t="n"/>
      <c r="FWS192" s="406" t="n"/>
      <c r="FWT192" s="406" t="n"/>
      <c r="FWU192" s="406" t="n"/>
      <c r="FWV192" s="406" t="n"/>
      <c r="FWW192" s="406" t="n"/>
      <c r="FWX192" s="406" t="n"/>
      <c r="FWY192" s="406" t="n"/>
      <c r="FWZ192" s="406" t="n"/>
      <c r="FXA192" s="406" t="n"/>
      <c r="FXB192" s="406" t="n"/>
      <c r="FXC192" s="406" t="n"/>
      <c r="FXD192" s="406" t="n"/>
      <c r="FXE192" s="406" t="n"/>
      <c r="FXF192" s="406" t="n"/>
      <c r="FXG192" s="406" t="n"/>
      <c r="FXH192" s="406" t="n"/>
      <c r="FXI192" s="406" t="n"/>
      <c r="FXJ192" s="406" t="n"/>
      <c r="FXK192" s="406" t="n"/>
      <c r="FXL192" s="406" t="n"/>
      <c r="FXM192" s="406" t="n"/>
      <c r="FXN192" s="406" t="n"/>
      <c r="FXO192" s="406" t="n"/>
      <c r="FXP192" s="406" t="n"/>
      <c r="FXQ192" s="406" t="n"/>
      <c r="FXR192" s="406" t="n"/>
      <c r="FXS192" s="406" t="n"/>
      <c r="FXT192" s="406" t="n"/>
      <c r="FXU192" s="406" t="n"/>
      <c r="FXV192" s="406" t="n"/>
      <c r="FXW192" s="406" t="n"/>
      <c r="FXX192" s="406" t="n"/>
      <c r="FXY192" s="406" t="n"/>
      <c r="FXZ192" s="406" t="n"/>
      <c r="FYA192" s="406" t="n"/>
      <c r="FYB192" s="406" t="n"/>
      <c r="FYC192" s="406" t="n"/>
      <c r="FYD192" s="406" t="n"/>
      <c r="FYE192" s="406" t="n"/>
      <c r="FYF192" s="406" t="n"/>
      <c r="FYG192" s="406" t="n"/>
      <c r="FYH192" s="406" t="n"/>
      <c r="FYI192" s="406" t="n"/>
      <c r="FYJ192" s="406" t="n"/>
      <c r="FYK192" s="406" t="n"/>
      <c r="FYL192" s="406" t="n"/>
      <c r="FYM192" s="406" t="n"/>
      <c r="FYN192" s="406" t="n"/>
      <c r="FYO192" s="406" t="n"/>
      <c r="FYP192" s="406" t="n"/>
      <c r="FYQ192" s="406" t="n"/>
      <c r="FYR192" s="406" t="n"/>
      <c r="FYS192" s="406" t="n"/>
      <c r="FYT192" s="406" t="n"/>
      <c r="FYU192" s="406" t="n"/>
      <c r="FYV192" s="406" t="n"/>
      <c r="FYW192" s="406" t="n"/>
      <c r="FYX192" s="406" t="n"/>
      <c r="FYY192" s="406" t="n"/>
      <c r="FYZ192" s="406" t="n"/>
      <c r="FZA192" s="406" t="n"/>
      <c r="FZB192" s="406" t="n"/>
      <c r="FZC192" s="406" t="n"/>
      <c r="FZD192" s="406" t="n"/>
      <c r="FZE192" s="406" t="n"/>
      <c r="FZF192" s="406" t="n"/>
      <c r="FZG192" s="406" t="n"/>
      <c r="FZH192" s="406" t="n"/>
      <c r="FZI192" s="406" t="n"/>
      <c r="FZJ192" s="406" t="n"/>
      <c r="FZK192" s="406" t="n"/>
      <c r="FZL192" s="406" t="n"/>
      <c r="FZM192" s="406" t="n"/>
      <c r="FZN192" s="406" t="n"/>
      <c r="FZO192" s="406" t="n"/>
      <c r="FZP192" s="406" t="n"/>
      <c r="FZQ192" s="406" t="n"/>
      <c r="FZR192" s="406" t="n"/>
      <c r="FZS192" s="406" t="n"/>
      <c r="FZT192" s="406" t="n"/>
      <c r="FZU192" s="406" t="n"/>
      <c r="FZV192" s="406" t="n"/>
      <c r="FZW192" s="406" t="n"/>
      <c r="FZX192" s="406" t="n"/>
      <c r="FZY192" s="406" t="n"/>
      <c r="FZZ192" s="406" t="n"/>
      <c r="GAA192" s="406" t="n"/>
      <c r="GAB192" s="406" t="n"/>
      <c r="GAC192" s="406" t="n"/>
      <c r="GAD192" s="406" t="n"/>
      <c r="GAE192" s="406" t="n"/>
      <c r="GAF192" s="406" t="n"/>
      <c r="GAG192" s="406" t="n"/>
      <c r="GAH192" s="406" t="n"/>
      <c r="GAI192" s="406" t="n"/>
      <c r="GAJ192" s="406" t="n"/>
      <c r="GAK192" s="406" t="n"/>
      <c r="GAL192" s="406" t="n"/>
      <c r="GAM192" s="406" t="n"/>
      <c r="GAN192" s="406" t="n"/>
      <c r="GAO192" s="406" t="n"/>
      <c r="GAP192" s="406" t="n"/>
      <c r="GAQ192" s="406" t="n"/>
      <c r="GAR192" s="406" t="n"/>
      <c r="GAS192" s="406" t="n"/>
      <c r="GAT192" s="406" t="n"/>
      <c r="GAU192" s="406" t="n"/>
      <c r="GAV192" s="406" t="n"/>
      <c r="GAW192" s="406" t="n"/>
      <c r="GAX192" s="406" t="n"/>
      <c r="GAY192" s="406" t="n"/>
      <c r="GAZ192" s="406" t="n"/>
      <c r="GBA192" s="406" t="n"/>
      <c r="GBB192" s="406" t="n"/>
      <c r="GBC192" s="406" t="n"/>
      <c r="GBD192" s="406" t="n"/>
      <c r="GBE192" s="406" t="n"/>
      <c r="GBF192" s="406" t="n"/>
      <c r="GBG192" s="406" t="n"/>
      <c r="GBH192" s="406" t="n"/>
      <c r="GBI192" s="406" t="n"/>
      <c r="GBJ192" s="406" t="n"/>
      <c r="GBK192" s="406" t="n"/>
      <c r="GBL192" s="406" t="n"/>
      <c r="GBM192" s="406" t="n"/>
      <c r="GBN192" s="406" t="n"/>
      <c r="GBO192" s="406" t="n"/>
      <c r="GBP192" s="406" t="n"/>
      <c r="GBQ192" s="406" t="n"/>
      <c r="GBR192" s="406" t="n"/>
      <c r="GBS192" s="406" t="n"/>
      <c r="GBT192" s="406" t="n"/>
      <c r="GBU192" s="406" t="n"/>
      <c r="GBV192" s="406" t="n"/>
      <c r="GBW192" s="406" t="n"/>
      <c r="GBX192" s="406" t="n"/>
      <c r="GBY192" s="406" t="n"/>
      <c r="GBZ192" s="406" t="n"/>
      <c r="GCA192" s="406" t="n"/>
      <c r="GCB192" s="406" t="n"/>
      <c r="GCC192" s="406" t="n"/>
      <c r="GCD192" s="406" t="n"/>
      <c r="GCE192" s="406" t="n"/>
      <c r="GCF192" s="406" t="n"/>
      <c r="GCG192" s="406" t="n"/>
      <c r="GCH192" s="406" t="n"/>
      <c r="GCI192" s="406" t="n"/>
      <c r="GCJ192" s="406" t="n"/>
      <c r="GCK192" s="406" t="n"/>
      <c r="GCL192" s="406" t="n"/>
      <c r="GCM192" s="406" t="n"/>
      <c r="GCN192" s="406" t="n"/>
      <c r="GCO192" s="406" t="n"/>
      <c r="GCP192" s="406" t="n"/>
      <c r="GCQ192" s="406" t="n"/>
      <c r="GCR192" s="406" t="n"/>
      <c r="GCS192" s="406" t="n"/>
      <c r="GCT192" s="406" t="n"/>
      <c r="GCU192" s="406" t="n"/>
      <c r="GCV192" s="406" t="n"/>
      <c r="GCW192" s="406" t="n"/>
      <c r="GCX192" s="406" t="n"/>
      <c r="GCY192" s="406" t="n"/>
      <c r="GCZ192" s="406" t="n"/>
      <c r="GDA192" s="406" t="n"/>
      <c r="GDB192" s="406" t="n"/>
      <c r="GDC192" s="406" t="n"/>
      <c r="GDD192" s="406" t="n"/>
      <c r="GDE192" s="406" t="n"/>
      <c r="GDF192" s="406" t="n"/>
      <c r="GDG192" s="406" t="n"/>
      <c r="GDH192" s="406" t="n"/>
      <c r="GDI192" s="406" t="n"/>
      <c r="GDJ192" s="406" t="n"/>
      <c r="GDK192" s="406" t="n"/>
      <c r="GDL192" s="406" t="n"/>
      <c r="GDM192" s="406" t="n"/>
      <c r="GDN192" s="406" t="n"/>
      <c r="GDO192" s="406" t="n"/>
      <c r="GDP192" s="406" t="n"/>
      <c r="GDQ192" s="406" t="n"/>
      <c r="GDR192" s="406" t="n"/>
      <c r="GDS192" s="406" t="n"/>
      <c r="GDT192" s="406" t="n"/>
      <c r="GDU192" s="406" t="n"/>
      <c r="GDV192" s="406" t="n"/>
      <c r="GDW192" s="406" t="n"/>
      <c r="GDX192" s="406" t="n"/>
      <c r="GDY192" s="406" t="n"/>
      <c r="GDZ192" s="406" t="n"/>
      <c r="GEA192" s="406" t="n"/>
      <c r="GEB192" s="406" t="n"/>
      <c r="GEC192" s="406" t="n"/>
      <c r="GED192" s="406" t="n"/>
      <c r="GEE192" s="406" t="n"/>
      <c r="GEF192" s="406" t="n"/>
      <c r="GEG192" s="406" t="n"/>
      <c r="GEH192" s="406" t="n"/>
      <c r="GEI192" s="406" t="n"/>
      <c r="GEJ192" s="406" t="n"/>
      <c r="GEK192" s="406" t="n"/>
      <c r="GEL192" s="406" t="n"/>
      <c r="GEM192" s="406" t="n"/>
      <c r="GEN192" s="406" t="n"/>
      <c r="GEO192" s="406" t="n"/>
      <c r="GEP192" s="406" t="n"/>
      <c r="GEQ192" s="406" t="n"/>
      <c r="GER192" s="406" t="n"/>
      <c r="GES192" s="406" t="n"/>
      <c r="GET192" s="406" t="n"/>
      <c r="GEU192" s="406" t="n"/>
      <c r="GEV192" s="406" t="n"/>
      <c r="GEW192" s="406" t="n"/>
      <c r="GEX192" s="406" t="n"/>
      <c r="GEY192" s="406" t="n"/>
      <c r="GEZ192" s="406" t="n"/>
      <c r="GFA192" s="406" t="n"/>
      <c r="GFB192" s="406" t="n"/>
      <c r="GFC192" s="406" t="n"/>
      <c r="GFD192" s="406" t="n"/>
      <c r="GFE192" s="406" t="n"/>
      <c r="GFF192" s="406" t="n"/>
      <c r="GFG192" s="406" t="n"/>
      <c r="GFH192" s="406" t="n"/>
      <c r="GFI192" s="406" t="n"/>
      <c r="GFJ192" s="406" t="n"/>
      <c r="GFK192" s="406" t="n"/>
      <c r="GFL192" s="406" t="n"/>
      <c r="GFM192" s="406" t="n"/>
      <c r="GFN192" s="406" t="n"/>
      <c r="GFO192" s="406" t="n"/>
      <c r="GFP192" s="406" t="n"/>
      <c r="GFQ192" s="406" t="n"/>
      <c r="GFR192" s="406" t="n"/>
      <c r="GFS192" s="406" t="n"/>
      <c r="GFT192" s="406" t="n"/>
      <c r="GFU192" s="406" t="n"/>
      <c r="GFV192" s="406" t="n"/>
      <c r="GFW192" s="406" t="n"/>
      <c r="GFX192" s="406" t="n"/>
      <c r="GFY192" s="406" t="n"/>
      <c r="GFZ192" s="406" t="n"/>
      <c r="GGA192" s="406" t="n"/>
      <c r="GGB192" s="406" t="n"/>
      <c r="GGC192" s="406" t="n"/>
      <c r="GGD192" s="406" t="n"/>
      <c r="GGE192" s="406" t="n"/>
      <c r="GGF192" s="406" t="n"/>
      <c r="GGG192" s="406" t="n"/>
      <c r="GGH192" s="406" t="n"/>
      <c r="GGI192" s="406" t="n"/>
      <c r="GGJ192" s="406" t="n"/>
      <c r="GGK192" s="406" t="n"/>
      <c r="GGL192" s="406" t="n"/>
      <c r="GGM192" s="406" t="n"/>
      <c r="GGN192" s="406" t="n"/>
      <c r="GGO192" s="406" t="n"/>
      <c r="GGP192" s="406" t="n"/>
      <c r="GGQ192" s="406" t="n"/>
      <c r="GGR192" s="406" t="n"/>
      <c r="GGS192" s="406" t="n"/>
      <c r="GGT192" s="406" t="n"/>
      <c r="GGU192" s="406" t="n"/>
      <c r="GGV192" s="406" t="n"/>
      <c r="GGW192" s="406" t="n"/>
      <c r="GGX192" s="406" t="n"/>
      <c r="GGY192" s="406" t="n"/>
      <c r="GGZ192" s="406" t="n"/>
      <c r="GHA192" s="406" t="n"/>
      <c r="GHB192" s="406" t="n"/>
      <c r="GHC192" s="406" t="n"/>
      <c r="GHD192" s="406" t="n"/>
      <c r="GHE192" s="406" t="n"/>
      <c r="GHF192" s="406" t="n"/>
      <c r="GHG192" s="406" t="n"/>
      <c r="GHH192" s="406" t="n"/>
      <c r="GHI192" s="406" t="n"/>
      <c r="GHJ192" s="406" t="n"/>
      <c r="GHK192" s="406" t="n"/>
      <c r="GHL192" s="406" t="n"/>
      <c r="GHM192" s="406" t="n"/>
      <c r="GHN192" s="406" t="n"/>
      <c r="GHO192" s="406" t="n"/>
      <c r="GHP192" s="406" t="n"/>
      <c r="GHQ192" s="406" t="n"/>
      <c r="GHR192" s="406" t="n"/>
      <c r="GHS192" s="406" t="n"/>
      <c r="GHT192" s="406" t="n"/>
      <c r="GHU192" s="406" t="n"/>
      <c r="GHV192" s="406" t="n"/>
      <c r="GHW192" s="406" t="n"/>
      <c r="GHX192" s="406" t="n"/>
      <c r="GHY192" s="406" t="n"/>
      <c r="GHZ192" s="406" t="n"/>
      <c r="GIA192" s="406" t="n"/>
      <c r="GIB192" s="406" t="n"/>
      <c r="GIC192" s="406" t="n"/>
      <c r="GID192" s="406" t="n"/>
      <c r="GIE192" s="406" t="n"/>
      <c r="GIF192" s="406" t="n"/>
      <c r="GIG192" s="406" t="n"/>
      <c r="GIH192" s="406" t="n"/>
      <c r="GII192" s="406" t="n"/>
      <c r="GIJ192" s="406" t="n"/>
      <c r="GIK192" s="406" t="n"/>
      <c r="GIL192" s="406" t="n"/>
      <c r="GIM192" s="406" t="n"/>
      <c r="GIN192" s="406" t="n"/>
      <c r="GIO192" s="406" t="n"/>
      <c r="GIP192" s="406" t="n"/>
      <c r="GIQ192" s="406" t="n"/>
      <c r="GIR192" s="406" t="n"/>
      <c r="GIS192" s="406" t="n"/>
      <c r="GIT192" s="406" t="n"/>
      <c r="GIU192" s="406" t="n"/>
      <c r="GIV192" s="406" t="n"/>
      <c r="GIW192" s="406" t="n"/>
      <c r="GIX192" s="406" t="n"/>
      <c r="GIY192" s="406" t="n"/>
      <c r="GIZ192" s="406" t="n"/>
      <c r="GJA192" s="406" t="n"/>
      <c r="GJB192" s="406" t="n"/>
      <c r="GJC192" s="406" t="n"/>
      <c r="GJD192" s="406" t="n"/>
      <c r="GJE192" s="406" t="n"/>
      <c r="GJF192" s="406" t="n"/>
      <c r="GJG192" s="406" t="n"/>
      <c r="GJH192" s="406" t="n"/>
      <c r="GJI192" s="406" t="n"/>
      <c r="GJJ192" s="406" t="n"/>
      <c r="GJK192" s="406" t="n"/>
      <c r="GJL192" s="406" t="n"/>
      <c r="GJM192" s="406" t="n"/>
      <c r="GJN192" s="406" t="n"/>
      <c r="GJO192" s="406" t="n"/>
      <c r="GJP192" s="406" t="n"/>
      <c r="GJQ192" s="406" t="n"/>
      <c r="GJR192" s="406" t="n"/>
      <c r="GJS192" s="406" t="n"/>
      <c r="GJT192" s="406" t="n"/>
      <c r="GJU192" s="406" t="n"/>
      <c r="GJV192" s="406" t="n"/>
      <c r="GJW192" s="406" t="n"/>
      <c r="GJX192" s="406" t="n"/>
      <c r="GJY192" s="406" t="n"/>
      <c r="GJZ192" s="406" t="n"/>
      <c r="GKA192" s="406" t="n"/>
      <c r="GKB192" s="406" t="n"/>
      <c r="GKC192" s="406" t="n"/>
      <c r="GKD192" s="406" t="n"/>
      <c r="GKE192" s="406" t="n"/>
      <c r="GKF192" s="406" t="n"/>
      <c r="GKG192" s="406" t="n"/>
      <c r="GKH192" s="406" t="n"/>
      <c r="GKI192" s="406" t="n"/>
      <c r="GKJ192" s="406" t="n"/>
      <c r="GKK192" s="406" t="n"/>
      <c r="GKL192" s="406" t="n"/>
      <c r="GKM192" s="406" t="n"/>
      <c r="GKN192" s="406" t="n"/>
      <c r="GKO192" s="406" t="n"/>
      <c r="GKP192" s="406" t="n"/>
      <c r="GKQ192" s="406" t="n"/>
      <c r="GKR192" s="406" t="n"/>
      <c r="GKS192" s="406" t="n"/>
      <c r="GKT192" s="406" t="n"/>
      <c r="GKU192" s="406" t="n"/>
      <c r="GKV192" s="406" t="n"/>
      <c r="GKW192" s="406" t="n"/>
      <c r="GKX192" s="406" t="n"/>
      <c r="GKY192" s="406" t="n"/>
      <c r="GKZ192" s="406" t="n"/>
      <c r="GLA192" s="406" t="n"/>
      <c r="GLB192" s="406" t="n"/>
      <c r="GLC192" s="406" t="n"/>
      <c r="GLD192" s="406" t="n"/>
      <c r="GLE192" s="406" t="n"/>
      <c r="GLF192" s="406" t="n"/>
      <c r="GLG192" s="406" t="n"/>
      <c r="GLH192" s="406" t="n"/>
      <c r="GLI192" s="406" t="n"/>
      <c r="GLJ192" s="406" t="n"/>
      <c r="GLK192" s="406" t="n"/>
      <c r="GLL192" s="406" t="n"/>
      <c r="GLM192" s="406" t="n"/>
      <c r="GLN192" s="406" t="n"/>
      <c r="GLO192" s="406" t="n"/>
      <c r="GLP192" s="406" t="n"/>
      <c r="GLQ192" s="406" t="n"/>
      <c r="GLR192" s="406" t="n"/>
      <c r="GLS192" s="406" t="n"/>
      <c r="GLT192" s="406" t="n"/>
      <c r="GLU192" s="406" t="n"/>
      <c r="GLV192" s="406" t="n"/>
      <c r="GLW192" s="406" t="n"/>
      <c r="GLX192" s="406" t="n"/>
      <c r="GLY192" s="406" t="n"/>
      <c r="GLZ192" s="406" t="n"/>
      <c r="GMA192" s="406" t="n"/>
      <c r="GMB192" s="406" t="n"/>
      <c r="GMC192" s="406" t="n"/>
      <c r="GMD192" s="406" t="n"/>
      <c r="GME192" s="406" t="n"/>
      <c r="GMF192" s="406" t="n"/>
      <c r="GMG192" s="406" t="n"/>
      <c r="GMH192" s="406" t="n"/>
      <c r="GMI192" s="406" t="n"/>
      <c r="GMJ192" s="406" t="n"/>
      <c r="GMK192" s="406" t="n"/>
      <c r="GML192" s="406" t="n"/>
      <c r="GMM192" s="406" t="n"/>
      <c r="GMN192" s="406" t="n"/>
      <c r="GMO192" s="406" t="n"/>
      <c r="GMP192" s="406" t="n"/>
      <c r="GMQ192" s="406" t="n"/>
      <c r="GMR192" s="406" t="n"/>
      <c r="GMS192" s="406" t="n"/>
      <c r="GMT192" s="406" t="n"/>
      <c r="GMU192" s="406" t="n"/>
      <c r="GMV192" s="406" t="n"/>
      <c r="GMW192" s="406" t="n"/>
      <c r="GMX192" s="406" t="n"/>
      <c r="GMY192" s="406" t="n"/>
      <c r="GMZ192" s="406" t="n"/>
      <c r="GNA192" s="406" t="n"/>
      <c r="GNB192" s="406" t="n"/>
      <c r="GNC192" s="406" t="n"/>
      <c r="GND192" s="406" t="n"/>
      <c r="GNE192" s="406" t="n"/>
      <c r="GNF192" s="406" t="n"/>
      <c r="GNG192" s="406" t="n"/>
      <c r="GNH192" s="406" t="n"/>
      <c r="GNI192" s="406" t="n"/>
      <c r="GNJ192" s="406" t="n"/>
      <c r="GNK192" s="406" t="n"/>
      <c r="GNL192" s="406" t="n"/>
      <c r="GNM192" s="406" t="n"/>
      <c r="GNN192" s="406" t="n"/>
      <c r="GNO192" s="406" t="n"/>
      <c r="GNP192" s="406" t="n"/>
      <c r="GNQ192" s="406" t="n"/>
      <c r="GNR192" s="406" t="n"/>
      <c r="GNS192" s="406" t="n"/>
      <c r="GNT192" s="406" t="n"/>
      <c r="GNU192" s="406" t="n"/>
      <c r="GNV192" s="406" t="n"/>
      <c r="GNW192" s="406" t="n"/>
      <c r="GNX192" s="406" t="n"/>
      <c r="GNY192" s="406" t="n"/>
      <c r="GNZ192" s="406" t="n"/>
      <c r="GOA192" s="406" t="n"/>
      <c r="GOB192" s="406" t="n"/>
      <c r="GOC192" s="406" t="n"/>
      <c r="GOD192" s="406" t="n"/>
      <c r="GOE192" s="406" t="n"/>
      <c r="GOF192" s="406" t="n"/>
      <c r="GOG192" s="406" t="n"/>
      <c r="GOH192" s="406" t="n"/>
      <c r="GOI192" s="406" t="n"/>
      <c r="GOJ192" s="406" t="n"/>
      <c r="GOK192" s="406" t="n"/>
      <c r="GOL192" s="406" t="n"/>
      <c r="GOM192" s="406" t="n"/>
      <c r="GON192" s="406" t="n"/>
      <c r="GOO192" s="406" t="n"/>
      <c r="GOP192" s="406" t="n"/>
      <c r="GOQ192" s="406" t="n"/>
      <c r="GOR192" s="406" t="n"/>
      <c r="GOS192" s="406" t="n"/>
      <c r="GOT192" s="406" t="n"/>
      <c r="GOU192" s="406" t="n"/>
      <c r="GOV192" s="406" t="n"/>
      <c r="GOW192" s="406" t="n"/>
      <c r="GOX192" s="406" t="n"/>
      <c r="GOY192" s="406" t="n"/>
      <c r="GOZ192" s="406" t="n"/>
      <c r="GPA192" s="406" t="n"/>
      <c r="GPB192" s="406" t="n"/>
      <c r="GPC192" s="406" t="n"/>
      <c r="GPD192" s="406" t="n"/>
      <c r="GPE192" s="406" t="n"/>
      <c r="GPF192" s="406" t="n"/>
      <c r="GPG192" s="406" t="n"/>
      <c r="GPH192" s="406" t="n"/>
      <c r="GPI192" s="406" t="n"/>
      <c r="GPJ192" s="406" t="n"/>
      <c r="GPK192" s="406" t="n"/>
      <c r="GPL192" s="406" t="n"/>
      <c r="GPM192" s="406" t="n"/>
      <c r="GPN192" s="406" t="n"/>
      <c r="GPO192" s="406" t="n"/>
      <c r="GPP192" s="406" t="n"/>
      <c r="GPQ192" s="406" t="n"/>
      <c r="GPR192" s="406" t="n"/>
      <c r="GPS192" s="406" t="n"/>
      <c r="GPT192" s="406" t="n"/>
      <c r="GPU192" s="406" t="n"/>
      <c r="GPV192" s="406" t="n"/>
      <c r="GPW192" s="406" t="n"/>
      <c r="GPX192" s="406" t="n"/>
      <c r="GPY192" s="406" t="n"/>
      <c r="GPZ192" s="406" t="n"/>
      <c r="GQA192" s="406" t="n"/>
      <c r="GQB192" s="406" t="n"/>
      <c r="GQC192" s="406" t="n"/>
      <c r="GQD192" s="406" t="n"/>
      <c r="GQE192" s="406" t="n"/>
      <c r="GQF192" s="406" t="n"/>
      <c r="GQG192" s="406" t="n"/>
      <c r="GQH192" s="406" t="n"/>
      <c r="GQI192" s="406" t="n"/>
      <c r="GQJ192" s="406" t="n"/>
      <c r="GQK192" s="406" t="n"/>
      <c r="GQL192" s="406" t="n"/>
      <c r="GQM192" s="406" t="n"/>
      <c r="GQN192" s="406" t="n"/>
      <c r="GQO192" s="406" t="n"/>
      <c r="GQP192" s="406" t="n"/>
      <c r="GQQ192" s="406" t="n"/>
      <c r="GQR192" s="406" t="n"/>
      <c r="GQS192" s="406" t="n"/>
      <c r="GQT192" s="406" t="n"/>
      <c r="GQU192" s="406" t="n"/>
      <c r="GQV192" s="406" t="n"/>
      <c r="GQW192" s="406" t="n"/>
      <c r="GQX192" s="406" t="n"/>
      <c r="GQY192" s="406" t="n"/>
      <c r="GQZ192" s="406" t="n"/>
      <c r="GRA192" s="406" t="n"/>
      <c r="GRB192" s="406" t="n"/>
      <c r="GRC192" s="406" t="n"/>
      <c r="GRD192" s="406" t="n"/>
      <c r="GRE192" s="406" t="n"/>
      <c r="GRF192" s="406" t="n"/>
      <c r="GRG192" s="406" t="n"/>
      <c r="GRH192" s="406" t="n"/>
      <c r="GRI192" s="406" t="n"/>
      <c r="GRJ192" s="406" t="n"/>
      <c r="GRK192" s="406" t="n"/>
      <c r="GRL192" s="406" t="n"/>
      <c r="GRM192" s="406" t="n"/>
      <c r="GRN192" s="406" t="n"/>
      <c r="GRO192" s="406" t="n"/>
      <c r="GRP192" s="406" t="n"/>
      <c r="GRQ192" s="406" t="n"/>
      <c r="GRR192" s="406" t="n"/>
      <c r="GRS192" s="406" t="n"/>
      <c r="GRT192" s="406" t="n"/>
      <c r="GRU192" s="406" t="n"/>
      <c r="GRV192" s="406" t="n"/>
      <c r="GRW192" s="406" t="n"/>
      <c r="GRX192" s="406" t="n"/>
      <c r="GRY192" s="406" t="n"/>
      <c r="GRZ192" s="406" t="n"/>
      <c r="GSA192" s="406" t="n"/>
      <c r="GSB192" s="406" t="n"/>
      <c r="GSC192" s="406" t="n"/>
      <c r="GSD192" s="406" t="n"/>
      <c r="GSE192" s="406" t="n"/>
      <c r="GSF192" s="406" t="n"/>
      <c r="GSG192" s="406" t="n"/>
      <c r="GSH192" s="406" t="n"/>
      <c r="GSI192" s="406" t="n"/>
      <c r="GSJ192" s="406" t="n"/>
      <c r="GSK192" s="406" t="n"/>
      <c r="GSL192" s="406" t="n"/>
      <c r="GSM192" s="406" t="n"/>
      <c r="GSN192" s="406" t="n"/>
      <c r="GSO192" s="406" t="n"/>
      <c r="GSP192" s="406" t="n"/>
      <c r="GSQ192" s="406" t="n"/>
      <c r="GSR192" s="406" t="n"/>
      <c r="GSS192" s="406" t="n"/>
      <c r="GST192" s="406" t="n"/>
      <c r="GSU192" s="406" t="n"/>
      <c r="GSV192" s="406" t="n"/>
      <c r="GSW192" s="406" t="n"/>
      <c r="GSX192" s="406" t="n"/>
      <c r="GSY192" s="406" t="n"/>
      <c r="GSZ192" s="406" t="n"/>
      <c r="GTA192" s="406" t="n"/>
      <c r="GTB192" s="406" t="n"/>
      <c r="GTC192" s="406" t="n"/>
      <c r="GTD192" s="406" t="n"/>
      <c r="GTE192" s="406" t="n"/>
      <c r="GTF192" s="406" t="n"/>
      <c r="GTG192" s="406" t="n"/>
      <c r="GTH192" s="406" t="n"/>
      <c r="GTI192" s="406" t="n"/>
      <c r="GTJ192" s="406" t="n"/>
      <c r="GTK192" s="406" t="n"/>
      <c r="GTL192" s="406" t="n"/>
      <c r="GTM192" s="406" t="n"/>
      <c r="GTN192" s="406" t="n"/>
      <c r="GTO192" s="406" t="n"/>
      <c r="GTP192" s="406" t="n"/>
      <c r="GTQ192" s="406" t="n"/>
      <c r="GTR192" s="406" t="n"/>
      <c r="GTS192" s="406" t="n"/>
      <c r="GTT192" s="406" t="n"/>
      <c r="GTU192" s="406" t="n"/>
      <c r="GTV192" s="406" t="n"/>
      <c r="GTW192" s="406" t="n"/>
      <c r="GTX192" s="406" t="n"/>
      <c r="GTY192" s="406" t="n"/>
      <c r="GTZ192" s="406" t="n"/>
      <c r="GUA192" s="406" t="n"/>
      <c r="GUB192" s="406" t="n"/>
      <c r="GUC192" s="406" t="n"/>
      <c r="GUD192" s="406" t="n"/>
      <c r="GUE192" s="406" t="n"/>
      <c r="GUF192" s="406" t="n"/>
      <c r="GUG192" s="406" t="n"/>
      <c r="GUH192" s="406" t="n"/>
      <c r="GUI192" s="406" t="n"/>
      <c r="GUJ192" s="406" t="n"/>
      <c r="GUK192" s="406" t="n"/>
      <c r="GUL192" s="406" t="n"/>
      <c r="GUM192" s="406" t="n"/>
      <c r="GUN192" s="406" t="n"/>
      <c r="GUO192" s="406" t="n"/>
      <c r="GUP192" s="406" t="n"/>
      <c r="GUQ192" s="406" t="n"/>
      <c r="GUR192" s="406" t="n"/>
      <c r="GUS192" s="406" t="n"/>
      <c r="GUT192" s="406" t="n"/>
      <c r="GUU192" s="406" t="n"/>
      <c r="GUV192" s="406" t="n"/>
      <c r="GUW192" s="406" t="n"/>
      <c r="GUX192" s="406" t="n"/>
      <c r="GUY192" s="406" t="n"/>
      <c r="GUZ192" s="406" t="n"/>
      <c r="GVA192" s="406" t="n"/>
      <c r="GVB192" s="406" t="n"/>
      <c r="GVC192" s="406" t="n"/>
      <c r="GVD192" s="406" t="n"/>
      <c r="GVE192" s="406" t="n"/>
      <c r="GVF192" s="406" t="n"/>
      <c r="GVG192" s="406" t="n"/>
      <c r="GVH192" s="406" t="n"/>
      <c r="GVI192" s="406" t="n"/>
      <c r="GVJ192" s="406" t="n"/>
      <c r="GVK192" s="406" t="n"/>
      <c r="GVL192" s="406" t="n"/>
      <c r="GVM192" s="406" t="n"/>
      <c r="GVN192" s="406" t="n"/>
      <c r="GVO192" s="406" t="n"/>
      <c r="GVP192" s="406" t="n"/>
      <c r="GVQ192" s="406" t="n"/>
      <c r="GVR192" s="406" t="n"/>
      <c r="GVS192" s="406" t="n"/>
      <c r="GVT192" s="406" t="n"/>
      <c r="GVU192" s="406" t="n"/>
      <c r="GVV192" s="406" t="n"/>
      <c r="GVW192" s="406" t="n"/>
      <c r="GVX192" s="406" t="n"/>
      <c r="GVY192" s="406" t="n"/>
      <c r="GVZ192" s="406" t="n"/>
      <c r="GWA192" s="406" t="n"/>
      <c r="GWB192" s="406" t="n"/>
      <c r="GWC192" s="406" t="n"/>
      <c r="GWD192" s="406" t="n"/>
      <c r="GWE192" s="406" t="n"/>
      <c r="GWF192" s="406" t="n"/>
      <c r="GWG192" s="406" t="n"/>
      <c r="GWH192" s="406" t="n"/>
      <c r="GWI192" s="406" t="n"/>
      <c r="GWJ192" s="406" t="n"/>
      <c r="GWK192" s="406" t="n"/>
      <c r="GWL192" s="406" t="n"/>
      <c r="GWM192" s="406" t="n"/>
      <c r="GWN192" s="406" t="n"/>
      <c r="GWO192" s="406" t="n"/>
      <c r="GWP192" s="406" t="n"/>
      <c r="GWQ192" s="406" t="n"/>
      <c r="GWR192" s="406" t="n"/>
      <c r="GWS192" s="406" t="n"/>
      <c r="GWT192" s="406" t="n"/>
      <c r="GWU192" s="406" t="n"/>
      <c r="GWV192" s="406" t="n"/>
      <c r="GWW192" s="406" t="n"/>
      <c r="GWX192" s="406" t="n"/>
      <c r="GWY192" s="406" t="n"/>
      <c r="GWZ192" s="406" t="n"/>
      <c r="GXA192" s="406" t="n"/>
      <c r="GXB192" s="406" t="n"/>
      <c r="GXC192" s="406" t="n"/>
      <c r="GXD192" s="406" t="n"/>
      <c r="GXE192" s="406" t="n"/>
      <c r="GXF192" s="406" t="n"/>
      <c r="GXG192" s="406" t="n"/>
      <c r="GXH192" s="406" t="n"/>
      <c r="GXI192" s="406" t="n"/>
      <c r="GXJ192" s="406" t="n"/>
      <c r="GXK192" s="406" t="n"/>
      <c r="GXL192" s="406" t="n"/>
      <c r="GXM192" s="406" t="n"/>
      <c r="GXN192" s="406" t="n"/>
      <c r="GXO192" s="406" t="n"/>
      <c r="GXP192" s="406" t="n"/>
      <c r="GXQ192" s="406" t="n"/>
      <c r="GXR192" s="406" t="n"/>
      <c r="GXS192" s="406" t="n"/>
      <c r="GXT192" s="406" t="n"/>
      <c r="GXU192" s="406" t="n"/>
      <c r="GXV192" s="406" t="n"/>
      <c r="GXW192" s="406" t="n"/>
      <c r="GXX192" s="406" t="n"/>
      <c r="GXY192" s="406" t="n"/>
      <c r="GXZ192" s="406" t="n"/>
      <c r="GYA192" s="406" t="n"/>
      <c r="GYB192" s="406" t="n"/>
      <c r="GYC192" s="406" t="n"/>
      <c r="GYD192" s="406" t="n"/>
      <c r="GYE192" s="406" t="n"/>
      <c r="GYF192" s="406" t="n"/>
      <c r="GYG192" s="406" t="n"/>
      <c r="GYH192" s="406" t="n"/>
      <c r="GYI192" s="406" t="n"/>
      <c r="GYJ192" s="406" t="n"/>
      <c r="GYK192" s="406" t="n"/>
      <c r="GYL192" s="406" t="n"/>
      <c r="GYM192" s="406" t="n"/>
      <c r="GYN192" s="406" t="n"/>
      <c r="GYO192" s="406" t="n"/>
      <c r="GYP192" s="406" t="n"/>
      <c r="GYQ192" s="406" t="n"/>
      <c r="GYR192" s="406" t="n"/>
      <c r="GYS192" s="406" t="n"/>
      <c r="GYT192" s="406" t="n"/>
      <c r="GYU192" s="406" t="n"/>
      <c r="GYV192" s="406" t="n"/>
      <c r="GYW192" s="406" t="n"/>
      <c r="GYX192" s="406" t="n"/>
      <c r="GYY192" s="406" t="n"/>
      <c r="GYZ192" s="406" t="n"/>
      <c r="GZA192" s="406" t="n"/>
      <c r="GZB192" s="406" t="n"/>
      <c r="GZC192" s="406" t="n"/>
      <c r="GZD192" s="406" t="n"/>
      <c r="GZE192" s="406" t="n"/>
      <c r="GZF192" s="406" t="n"/>
      <c r="GZG192" s="406" t="n"/>
      <c r="GZH192" s="406" t="n"/>
      <c r="GZI192" s="406" t="n"/>
      <c r="GZJ192" s="406" t="n"/>
      <c r="GZK192" s="406" t="n"/>
      <c r="GZL192" s="406" t="n"/>
      <c r="GZM192" s="406" t="n"/>
      <c r="GZN192" s="406" t="n"/>
      <c r="GZO192" s="406" t="n"/>
      <c r="GZP192" s="406" t="n"/>
      <c r="GZQ192" s="406" t="n"/>
      <c r="GZR192" s="406" t="n"/>
      <c r="GZS192" s="406" t="n"/>
      <c r="GZT192" s="406" t="n"/>
      <c r="GZU192" s="406" t="n"/>
      <c r="GZV192" s="406" t="n"/>
      <c r="GZW192" s="406" t="n"/>
      <c r="GZX192" s="406" t="n"/>
      <c r="GZY192" s="406" t="n"/>
      <c r="GZZ192" s="406" t="n"/>
      <c r="HAA192" s="406" t="n"/>
      <c r="HAB192" s="406" t="n"/>
      <c r="HAC192" s="406" t="n"/>
      <c r="HAD192" s="406" t="n"/>
      <c r="HAE192" s="406" t="n"/>
      <c r="HAF192" s="406" t="n"/>
      <c r="HAG192" s="406" t="n"/>
      <c r="HAH192" s="406" t="n"/>
      <c r="HAI192" s="406" t="n"/>
      <c r="HAJ192" s="406" t="n"/>
      <c r="HAK192" s="406" t="n"/>
      <c r="HAL192" s="406" t="n"/>
      <c r="HAM192" s="406" t="n"/>
      <c r="HAN192" s="406" t="n"/>
      <c r="HAO192" s="406" t="n"/>
      <c r="HAP192" s="406" t="n"/>
      <c r="HAQ192" s="406" t="n"/>
      <c r="HAR192" s="406" t="n"/>
      <c r="HAS192" s="406" t="n"/>
      <c r="HAT192" s="406" t="n"/>
      <c r="HAU192" s="406" t="n"/>
      <c r="HAV192" s="406" t="n"/>
      <c r="HAW192" s="406" t="n"/>
      <c r="HAX192" s="406" t="n"/>
      <c r="HAY192" s="406" t="n"/>
      <c r="HAZ192" s="406" t="n"/>
      <c r="HBA192" s="406" t="n"/>
      <c r="HBB192" s="406" t="n"/>
      <c r="HBC192" s="406" t="n"/>
      <c r="HBD192" s="406" t="n"/>
      <c r="HBE192" s="406" t="n"/>
      <c r="HBF192" s="406" t="n"/>
      <c r="HBG192" s="406" t="n"/>
      <c r="HBH192" s="406" t="n"/>
      <c r="HBI192" s="406" t="n"/>
      <c r="HBJ192" s="406" t="n"/>
      <c r="HBK192" s="406" t="n"/>
      <c r="HBL192" s="406" t="n"/>
      <c r="HBM192" s="406" t="n"/>
      <c r="HBN192" s="406" t="n"/>
      <c r="HBO192" s="406" t="n"/>
      <c r="HBP192" s="406" t="n"/>
      <c r="HBQ192" s="406" t="n"/>
      <c r="HBR192" s="406" t="n"/>
      <c r="HBS192" s="406" t="n"/>
      <c r="HBT192" s="406" t="n"/>
      <c r="HBU192" s="406" t="n"/>
      <c r="HBV192" s="406" t="n"/>
      <c r="HBW192" s="406" t="n"/>
      <c r="HBX192" s="406" t="n"/>
      <c r="HBY192" s="406" t="n"/>
      <c r="HBZ192" s="406" t="n"/>
      <c r="HCA192" s="406" t="n"/>
      <c r="HCB192" s="406" t="n"/>
      <c r="HCC192" s="406" t="n"/>
      <c r="HCD192" s="406" t="n"/>
      <c r="HCE192" s="406" t="n"/>
      <c r="HCF192" s="406" t="n"/>
      <c r="HCG192" s="406" t="n"/>
      <c r="HCH192" s="406" t="n"/>
      <c r="HCI192" s="406" t="n"/>
      <c r="HCJ192" s="406" t="n"/>
      <c r="HCK192" s="406" t="n"/>
      <c r="HCL192" s="406" t="n"/>
      <c r="HCM192" s="406" t="n"/>
      <c r="HCN192" s="406" t="n"/>
      <c r="HCO192" s="406" t="n"/>
      <c r="HCP192" s="406" t="n"/>
      <c r="HCQ192" s="406" t="n"/>
      <c r="HCR192" s="406" t="n"/>
      <c r="HCS192" s="406" t="n"/>
      <c r="HCT192" s="406" t="n"/>
      <c r="HCU192" s="406" t="n"/>
      <c r="HCV192" s="406" t="n"/>
      <c r="HCW192" s="406" t="n"/>
      <c r="HCX192" s="406" t="n"/>
      <c r="HCY192" s="406" t="n"/>
      <c r="HCZ192" s="406" t="n"/>
      <c r="HDA192" s="406" t="n"/>
      <c r="HDB192" s="406" t="n"/>
      <c r="HDC192" s="406" t="n"/>
      <c r="HDD192" s="406" t="n"/>
      <c r="HDE192" s="406" t="n"/>
      <c r="HDF192" s="406" t="n"/>
      <c r="HDG192" s="406" t="n"/>
      <c r="HDH192" s="406" t="n"/>
      <c r="HDI192" s="406" t="n"/>
      <c r="HDJ192" s="406" t="n"/>
      <c r="HDK192" s="406" t="n"/>
      <c r="HDL192" s="406" t="n"/>
      <c r="HDM192" s="406" t="n"/>
      <c r="HDN192" s="406" t="n"/>
      <c r="HDO192" s="406" t="n"/>
      <c r="HDP192" s="406" t="n"/>
      <c r="HDQ192" s="406" t="n"/>
      <c r="HDR192" s="406" t="n"/>
      <c r="HDS192" s="406" t="n"/>
      <c r="HDT192" s="406" t="n"/>
      <c r="HDU192" s="406" t="n"/>
      <c r="HDV192" s="406" t="n"/>
      <c r="HDW192" s="406" t="n"/>
      <c r="HDX192" s="406" t="n"/>
      <c r="HDY192" s="406" t="n"/>
      <c r="HDZ192" s="406" t="n"/>
      <c r="HEA192" s="406" t="n"/>
      <c r="HEB192" s="406" t="n"/>
      <c r="HEC192" s="406" t="n"/>
      <c r="HED192" s="406" t="n"/>
      <c r="HEE192" s="406" t="n"/>
      <c r="HEF192" s="406" t="n"/>
      <c r="HEG192" s="406" t="n"/>
      <c r="HEH192" s="406" t="n"/>
      <c r="HEI192" s="406" t="n"/>
      <c r="HEJ192" s="406" t="n"/>
      <c r="HEK192" s="406" t="n"/>
      <c r="HEL192" s="406" t="n"/>
      <c r="HEM192" s="406" t="n"/>
      <c r="HEN192" s="406" t="n"/>
      <c r="HEO192" s="406" t="n"/>
      <c r="HEP192" s="406" t="n"/>
      <c r="HEQ192" s="406" t="n"/>
      <c r="HER192" s="406" t="n"/>
      <c r="HES192" s="406" t="n"/>
      <c r="HET192" s="406" t="n"/>
      <c r="HEU192" s="406" t="n"/>
      <c r="HEV192" s="406" t="n"/>
      <c r="HEW192" s="406" t="n"/>
      <c r="HEX192" s="406" t="n"/>
      <c r="HEY192" s="406" t="n"/>
      <c r="HEZ192" s="406" t="n"/>
      <c r="HFA192" s="406" t="n"/>
      <c r="HFB192" s="406" t="n"/>
      <c r="HFC192" s="406" t="n"/>
      <c r="HFD192" s="406" t="n"/>
      <c r="HFE192" s="406" t="n"/>
      <c r="HFF192" s="406" t="n"/>
      <c r="HFG192" s="406" t="n"/>
      <c r="HFH192" s="406" t="n"/>
      <c r="HFI192" s="406" t="n"/>
      <c r="HFJ192" s="406" t="n"/>
      <c r="HFK192" s="406" t="n"/>
      <c r="HFL192" s="406" t="n"/>
      <c r="HFM192" s="406" t="n"/>
      <c r="HFN192" s="406" t="n"/>
      <c r="HFO192" s="406" t="n"/>
      <c r="HFP192" s="406" t="n"/>
      <c r="HFQ192" s="406" t="n"/>
      <c r="HFR192" s="406" t="n"/>
      <c r="HFS192" s="406" t="n"/>
      <c r="HFT192" s="406" t="n"/>
      <c r="HFU192" s="406" t="n"/>
      <c r="HFV192" s="406" t="n"/>
      <c r="HFW192" s="406" t="n"/>
      <c r="HFX192" s="406" t="n"/>
      <c r="HFY192" s="406" t="n"/>
      <c r="HFZ192" s="406" t="n"/>
      <c r="HGA192" s="406" t="n"/>
      <c r="HGB192" s="406" t="n"/>
      <c r="HGC192" s="406" t="n"/>
      <c r="HGD192" s="406" t="n"/>
      <c r="HGE192" s="406" t="n"/>
      <c r="HGF192" s="406" t="n"/>
      <c r="HGG192" s="406" t="n"/>
      <c r="HGH192" s="406" t="n"/>
      <c r="HGI192" s="406" t="n"/>
      <c r="HGJ192" s="406" t="n"/>
      <c r="HGK192" s="406" t="n"/>
      <c r="HGL192" s="406" t="n"/>
      <c r="HGM192" s="406" t="n"/>
      <c r="HGN192" s="406" t="n"/>
      <c r="HGO192" s="406" t="n"/>
      <c r="HGP192" s="406" t="n"/>
      <c r="HGQ192" s="406" t="n"/>
      <c r="HGR192" s="406" t="n"/>
      <c r="HGS192" s="406" t="n"/>
      <c r="HGT192" s="406" t="n"/>
      <c r="HGU192" s="406" t="n"/>
      <c r="HGV192" s="406" t="n"/>
      <c r="HGW192" s="406" t="n"/>
      <c r="HGX192" s="406" t="n"/>
      <c r="HGY192" s="406" t="n"/>
      <c r="HGZ192" s="406" t="n"/>
      <c r="HHA192" s="406" t="n"/>
      <c r="HHB192" s="406" t="n"/>
      <c r="HHC192" s="406" t="n"/>
      <c r="HHD192" s="406" t="n"/>
      <c r="HHE192" s="406" t="n"/>
      <c r="HHF192" s="406" t="n"/>
      <c r="HHG192" s="406" t="n"/>
      <c r="HHH192" s="406" t="n"/>
      <c r="HHI192" s="406" t="n"/>
      <c r="HHJ192" s="406" t="n"/>
      <c r="HHK192" s="406" t="n"/>
      <c r="HHL192" s="406" t="n"/>
      <c r="HHM192" s="406" t="n"/>
      <c r="HHN192" s="406" t="n"/>
      <c r="HHO192" s="406" t="n"/>
      <c r="HHP192" s="406" t="n"/>
      <c r="HHQ192" s="406" t="n"/>
      <c r="HHR192" s="406" t="n"/>
      <c r="HHS192" s="406" t="n"/>
      <c r="HHT192" s="406" t="n"/>
      <c r="HHU192" s="406" t="n"/>
      <c r="HHV192" s="406" t="n"/>
      <c r="HHW192" s="406" t="n"/>
      <c r="HHX192" s="406" t="n"/>
      <c r="HHY192" s="406" t="n"/>
      <c r="HHZ192" s="406" t="n"/>
      <c r="HIA192" s="406" t="n"/>
      <c r="HIB192" s="406" t="n"/>
      <c r="HIC192" s="406" t="n"/>
      <c r="HID192" s="406" t="n"/>
      <c r="HIE192" s="406" t="n"/>
      <c r="HIF192" s="406" t="n"/>
      <c r="HIG192" s="406" t="n"/>
      <c r="HIH192" s="406" t="n"/>
      <c r="HII192" s="406" t="n"/>
      <c r="HIJ192" s="406" t="n"/>
      <c r="HIK192" s="406" t="n"/>
      <c r="HIL192" s="406" t="n"/>
      <c r="HIM192" s="406" t="n"/>
      <c r="HIN192" s="406" t="n"/>
      <c r="HIO192" s="406" t="n"/>
      <c r="HIP192" s="406" t="n"/>
      <c r="HIQ192" s="406" t="n"/>
      <c r="HIR192" s="406" t="n"/>
      <c r="HIS192" s="406" t="n"/>
      <c r="HIT192" s="406" t="n"/>
      <c r="HIU192" s="406" t="n"/>
      <c r="HIV192" s="406" t="n"/>
      <c r="HIW192" s="406" t="n"/>
      <c r="HIX192" s="406" t="n"/>
      <c r="HIY192" s="406" t="n"/>
      <c r="HIZ192" s="406" t="n"/>
      <c r="HJA192" s="406" t="n"/>
      <c r="HJB192" s="406" t="n"/>
      <c r="HJC192" s="406" t="n"/>
      <c r="HJD192" s="406" t="n"/>
      <c r="HJE192" s="406" t="n"/>
      <c r="HJF192" s="406" t="n"/>
      <c r="HJG192" s="406" t="n"/>
      <c r="HJH192" s="406" t="n"/>
      <c r="HJI192" s="406" t="n"/>
      <c r="HJJ192" s="406" t="n"/>
      <c r="HJK192" s="406" t="n"/>
      <c r="HJL192" s="406" t="n"/>
      <c r="HJM192" s="406" t="n"/>
      <c r="HJN192" s="406" t="n"/>
      <c r="HJO192" s="406" t="n"/>
      <c r="HJP192" s="406" t="n"/>
      <c r="HJQ192" s="406" t="n"/>
      <c r="HJR192" s="406" t="n"/>
      <c r="HJS192" s="406" t="n"/>
      <c r="HJT192" s="406" t="n"/>
      <c r="HJU192" s="406" t="n"/>
      <c r="HJV192" s="406" t="n"/>
      <c r="HJW192" s="406" t="n"/>
      <c r="HJX192" s="406" t="n"/>
      <c r="HJY192" s="406" t="n"/>
      <c r="HJZ192" s="406" t="n"/>
      <c r="HKA192" s="406" t="n"/>
      <c r="HKB192" s="406" t="n"/>
      <c r="HKC192" s="406" t="n"/>
      <c r="HKD192" s="406" t="n"/>
      <c r="HKE192" s="406" t="n"/>
      <c r="HKF192" s="406" t="n"/>
      <c r="HKG192" s="406" t="n"/>
      <c r="HKH192" s="406" t="n"/>
      <c r="HKI192" s="406" t="n"/>
      <c r="HKJ192" s="406" t="n"/>
      <c r="HKK192" s="406" t="n"/>
      <c r="HKL192" s="406" t="n"/>
      <c r="HKM192" s="406" t="n"/>
      <c r="HKN192" s="406" t="n"/>
      <c r="HKO192" s="406" t="n"/>
      <c r="HKP192" s="406" t="n"/>
      <c r="HKQ192" s="406" t="n"/>
      <c r="HKR192" s="406" t="n"/>
      <c r="HKS192" s="406" t="n"/>
      <c r="HKT192" s="406" t="n"/>
      <c r="HKU192" s="406" t="n"/>
      <c r="HKV192" s="406" t="n"/>
      <c r="HKW192" s="406" t="n"/>
      <c r="HKX192" s="406" t="n"/>
      <c r="HKY192" s="406" t="n"/>
      <c r="HKZ192" s="406" t="n"/>
      <c r="HLA192" s="406" t="n"/>
      <c r="HLB192" s="406" t="n"/>
      <c r="HLC192" s="406" t="n"/>
      <c r="HLD192" s="406" t="n"/>
      <c r="HLE192" s="406" t="n"/>
      <c r="HLF192" s="406" t="n"/>
      <c r="HLG192" s="406" t="n"/>
      <c r="HLH192" s="406" t="n"/>
      <c r="HLI192" s="406" t="n"/>
      <c r="HLJ192" s="406" t="n"/>
      <c r="HLK192" s="406" t="n"/>
      <c r="HLL192" s="406" t="n"/>
      <c r="HLM192" s="406" t="n"/>
      <c r="HLN192" s="406" t="n"/>
      <c r="HLO192" s="406" t="n"/>
      <c r="HLP192" s="406" t="n"/>
      <c r="HLQ192" s="406" t="n"/>
      <c r="HLR192" s="406" t="n"/>
      <c r="HLS192" s="406" t="n"/>
      <c r="HLT192" s="406" t="n"/>
      <c r="HLU192" s="406" t="n"/>
      <c r="HLV192" s="406" t="n"/>
      <c r="HLW192" s="406" t="n"/>
      <c r="HLX192" s="406" t="n"/>
      <c r="HLY192" s="406" t="n"/>
      <c r="HLZ192" s="406" t="n"/>
      <c r="HMA192" s="406" t="n"/>
      <c r="HMB192" s="406" t="n"/>
      <c r="HMC192" s="406" t="n"/>
      <c r="HMD192" s="406" t="n"/>
      <c r="HME192" s="406" t="n"/>
      <c r="HMF192" s="406" t="n"/>
      <c r="HMG192" s="406" t="n"/>
      <c r="HMH192" s="406" t="n"/>
      <c r="HMI192" s="406" t="n"/>
      <c r="HMJ192" s="406" t="n"/>
      <c r="HMK192" s="406" t="n"/>
      <c r="HML192" s="406" t="n"/>
      <c r="HMM192" s="406" t="n"/>
      <c r="HMN192" s="406" t="n"/>
      <c r="HMO192" s="406" t="n"/>
      <c r="HMP192" s="406" t="n"/>
      <c r="HMQ192" s="406" t="n"/>
      <c r="HMR192" s="406" t="n"/>
      <c r="HMS192" s="406" t="n"/>
      <c r="HMT192" s="406" t="n"/>
      <c r="HMU192" s="406" t="n"/>
      <c r="HMV192" s="406" t="n"/>
      <c r="HMW192" s="406" t="n"/>
      <c r="HMX192" s="406" t="n"/>
      <c r="HMY192" s="406" t="n"/>
      <c r="HMZ192" s="406" t="n"/>
      <c r="HNA192" s="406" t="n"/>
      <c r="HNB192" s="406" t="n"/>
      <c r="HNC192" s="406" t="n"/>
      <c r="HND192" s="406" t="n"/>
      <c r="HNE192" s="406" t="n"/>
      <c r="HNF192" s="406" t="n"/>
      <c r="HNG192" s="406" t="n"/>
      <c r="HNH192" s="406" t="n"/>
      <c r="HNI192" s="406" t="n"/>
      <c r="HNJ192" s="406" t="n"/>
      <c r="HNK192" s="406" t="n"/>
      <c r="HNL192" s="406" t="n"/>
      <c r="HNM192" s="406" t="n"/>
      <c r="HNN192" s="406" t="n"/>
      <c r="HNO192" s="406" t="n"/>
      <c r="HNP192" s="406" t="n"/>
      <c r="HNQ192" s="406" t="n"/>
      <c r="HNR192" s="406" t="n"/>
      <c r="HNS192" s="406" t="n"/>
      <c r="HNT192" s="406" t="n"/>
      <c r="HNU192" s="406" t="n"/>
      <c r="HNV192" s="406" t="n"/>
      <c r="HNW192" s="406" t="n"/>
      <c r="HNX192" s="406" t="n"/>
      <c r="HNY192" s="406" t="n"/>
      <c r="HNZ192" s="406" t="n"/>
      <c r="HOA192" s="406" t="n"/>
      <c r="HOB192" s="406" t="n"/>
      <c r="HOC192" s="406" t="n"/>
      <c r="HOD192" s="406" t="n"/>
      <c r="HOE192" s="406" t="n"/>
      <c r="HOF192" s="406" t="n"/>
      <c r="HOG192" s="406" t="n"/>
      <c r="HOH192" s="406" t="n"/>
      <c r="HOI192" s="406" t="n"/>
      <c r="HOJ192" s="406" t="n"/>
      <c r="HOK192" s="406" t="n"/>
      <c r="HOL192" s="406" t="n"/>
      <c r="HOM192" s="406" t="n"/>
      <c r="HON192" s="406" t="n"/>
      <c r="HOO192" s="406" t="n"/>
      <c r="HOP192" s="406" t="n"/>
      <c r="HOQ192" s="406" t="n"/>
      <c r="HOR192" s="406" t="n"/>
      <c r="HOS192" s="406" t="n"/>
      <c r="HOT192" s="406" t="n"/>
      <c r="HOU192" s="406" t="n"/>
      <c r="HOV192" s="406" t="n"/>
      <c r="HOW192" s="406" t="n"/>
      <c r="HOX192" s="406" t="n"/>
      <c r="HOY192" s="406" t="n"/>
      <c r="HOZ192" s="406" t="n"/>
      <c r="HPA192" s="406" t="n"/>
      <c r="HPB192" s="406" t="n"/>
      <c r="HPC192" s="406" t="n"/>
      <c r="HPD192" s="406" t="n"/>
      <c r="HPE192" s="406" t="n"/>
      <c r="HPF192" s="406" t="n"/>
      <c r="HPG192" s="406" t="n"/>
      <c r="HPH192" s="406" t="n"/>
      <c r="HPI192" s="406" t="n"/>
      <c r="HPJ192" s="406" t="n"/>
      <c r="HPK192" s="406" t="n"/>
      <c r="HPL192" s="406" t="n"/>
      <c r="HPM192" s="406" t="n"/>
      <c r="HPN192" s="406" t="n"/>
      <c r="HPO192" s="406" t="n"/>
      <c r="HPP192" s="406" t="n"/>
      <c r="HPQ192" s="406" t="n"/>
      <c r="HPR192" s="406" t="n"/>
      <c r="HPS192" s="406" t="n"/>
      <c r="HPT192" s="406" t="n"/>
      <c r="HPU192" s="406" t="n"/>
      <c r="HPV192" s="406" t="n"/>
      <c r="HPW192" s="406" t="n"/>
      <c r="HPX192" s="406" t="n"/>
      <c r="HPY192" s="406" t="n"/>
      <c r="HPZ192" s="406" t="n"/>
      <c r="HQA192" s="406" t="n"/>
      <c r="HQB192" s="406" t="n"/>
      <c r="HQC192" s="406" t="n"/>
      <c r="HQD192" s="406" t="n"/>
      <c r="HQE192" s="406" t="n"/>
      <c r="HQF192" s="406" t="n"/>
      <c r="HQG192" s="406" t="n"/>
      <c r="HQH192" s="406" t="n"/>
      <c r="HQI192" s="406" t="n"/>
      <c r="HQJ192" s="406" t="n"/>
      <c r="HQK192" s="406" t="n"/>
      <c r="HQL192" s="406" t="n"/>
      <c r="HQM192" s="406" t="n"/>
      <c r="HQN192" s="406" t="n"/>
      <c r="HQO192" s="406" t="n"/>
      <c r="HQP192" s="406" t="n"/>
      <c r="HQQ192" s="406" t="n"/>
      <c r="HQR192" s="406" t="n"/>
      <c r="HQS192" s="406" t="n"/>
      <c r="HQT192" s="406" t="n"/>
      <c r="HQU192" s="406" t="n"/>
      <c r="HQV192" s="406" t="n"/>
      <c r="HQW192" s="406" t="n"/>
      <c r="HQX192" s="406" t="n"/>
      <c r="HQY192" s="406" t="n"/>
      <c r="HQZ192" s="406" t="n"/>
      <c r="HRA192" s="406" t="n"/>
      <c r="HRB192" s="406" t="n"/>
      <c r="HRC192" s="406" t="n"/>
      <c r="HRD192" s="406" t="n"/>
      <c r="HRE192" s="406" t="n"/>
      <c r="HRF192" s="406" t="n"/>
      <c r="HRG192" s="406" t="n"/>
      <c r="HRH192" s="406" t="n"/>
      <c r="HRI192" s="406" t="n"/>
      <c r="HRJ192" s="406" t="n"/>
      <c r="HRK192" s="406" t="n"/>
      <c r="HRL192" s="406" t="n"/>
      <c r="HRM192" s="406" t="n"/>
      <c r="HRN192" s="406" t="n"/>
      <c r="HRO192" s="406" t="n"/>
      <c r="HRP192" s="406" t="n"/>
      <c r="HRQ192" s="406" t="n"/>
      <c r="HRR192" s="406" t="n"/>
      <c r="HRS192" s="406" t="n"/>
      <c r="HRT192" s="406" t="n"/>
      <c r="HRU192" s="406" t="n"/>
      <c r="HRV192" s="406" t="n"/>
      <c r="HRW192" s="406" t="n"/>
      <c r="HRX192" s="406" t="n"/>
      <c r="HRY192" s="406" t="n"/>
      <c r="HRZ192" s="406" t="n"/>
      <c r="HSA192" s="406" t="n"/>
      <c r="HSB192" s="406" t="n"/>
      <c r="HSC192" s="406" t="n"/>
      <c r="HSD192" s="406" t="n"/>
      <c r="HSE192" s="406" t="n"/>
      <c r="HSF192" s="406" t="n"/>
      <c r="HSG192" s="406" t="n"/>
      <c r="HSH192" s="406" t="n"/>
      <c r="HSI192" s="406" t="n"/>
      <c r="HSJ192" s="406" t="n"/>
      <c r="HSK192" s="406" t="n"/>
      <c r="HSL192" s="406" t="n"/>
      <c r="HSM192" s="406" t="n"/>
      <c r="HSN192" s="406" t="n"/>
      <c r="HSO192" s="406" t="n"/>
      <c r="HSP192" s="406" t="n"/>
      <c r="HSQ192" s="406" t="n"/>
      <c r="HSR192" s="406" t="n"/>
      <c r="HSS192" s="406" t="n"/>
      <c r="HST192" s="406" t="n"/>
      <c r="HSU192" s="406" t="n"/>
      <c r="HSV192" s="406" t="n"/>
      <c r="HSW192" s="406" t="n"/>
      <c r="HSX192" s="406" t="n"/>
      <c r="HSY192" s="406" t="n"/>
      <c r="HSZ192" s="406" t="n"/>
      <c r="HTA192" s="406" t="n"/>
      <c r="HTB192" s="406" t="n"/>
      <c r="HTC192" s="406" t="n"/>
      <c r="HTD192" s="406" t="n"/>
      <c r="HTE192" s="406" t="n"/>
      <c r="HTF192" s="406" t="n"/>
      <c r="HTG192" s="406" t="n"/>
      <c r="HTH192" s="406" t="n"/>
      <c r="HTI192" s="406" t="n"/>
      <c r="HTJ192" s="406" t="n"/>
      <c r="HTK192" s="406" t="n"/>
      <c r="HTL192" s="406" t="n"/>
      <c r="HTM192" s="406" t="n"/>
      <c r="HTN192" s="406" t="n"/>
      <c r="HTO192" s="406" t="n"/>
      <c r="HTP192" s="406" t="n"/>
      <c r="HTQ192" s="406" t="n"/>
      <c r="HTR192" s="406" t="n"/>
      <c r="HTS192" s="406" t="n"/>
      <c r="HTT192" s="406" t="n"/>
      <c r="HTU192" s="406" t="n"/>
      <c r="HTV192" s="406" t="n"/>
      <c r="HTW192" s="406" t="n"/>
      <c r="HTX192" s="406" t="n"/>
      <c r="HTY192" s="406" t="n"/>
      <c r="HTZ192" s="406" t="n"/>
      <c r="HUA192" s="406" t="n"/>
      <c r="HUB192" s="406" t="n"/>
      <c r="HUC192" s="406" t="n"/>
      <c r="HUD192" s="406" t="n"/>
      <c r="HUE192" s="406" t="n"/>
      <c r="HUF192" s="406" t="n"/>
      <c r="HUG192" s="406" t="n"/>
      <c r="HUH192" s="406" t="n"/>
      <c r="HUI192" s="406" t="n"/>
      <c r="HUJ192" s="406" t="n"/>
      <c r="HUK192" s="406" t="n"/>
      <c r="HUL192" s="406" t="n"/>
      <c r="HUM192" s="406" t="n"/>
      <c r="HUN192" s="406" t="n"/>
      <c r="HUO192" s="406" t="n"/>
      <c r="HUP192" s="406" t="n"/>
      <c r="HUQ192" s="406" t="n"/>
      <c r="HUR192" s="406" t="n"/>
      <c r="HUS192" s="406" t="n"/>
      <c r="HUT192" s="406" t="n"/>
      <c r="HUU192" s="406" t="n"/>
      <c r="HUV192" s="406" t="n"/>
      <c r="HUW192" s="406" t="n"/>
      <c r="HUX192" s="406" t="n"/>
      <c r="HUY192" s="406" t="n"/>
      <c r="HUZ192" s="406" t="n"/>
      <c r="HVA192" s="406" t="n"/>
      <c r="HVB192" s="406" t="n"/>
      <c r="HVC192" s="406" t="n"/>
      <c r="HVD192" s="406" t="n"/>
      <c r="HVE192" s="406" t="n"/>
      <c r="HVF192" s="406" t="n"/>
      <c r="HVG192" s="406" t="n"/>
      <c r="HVH192" s="406" t="n"/>
      <c r="HVI192" s="406" t="n"/>
      <c r="HVJ192" s="406" t="n"/>
      <c r="HVK192" s="406" t="n"/>
      <c r="HVL192" s="406" t="n"/>
      <c r="HVM192" s="406" t="n"/>
      <c r="HVN192" s="406" t="n"/>
      <c r="HVO192" s="406" t="n"/>
      <c r="HVP192" s="406" t="n"/>
      <c r="HVQ192" s="406" t="n"/>
      <c r="HVR192" s="406" t="n"/>
      <c r="HVS192" s="406" t="n"/>
      <c r="HVT192" s="406" t="n"/>
      <c r="HVU192" s="406" t="n"/>
      <c r="HVV192" s="406" t="n"/>
      <c r="HVW192" s="406" t="n"/>
      <c r="HVX192" s="406" t="n"/>
      <c r="HVY192" s="406" t="n"/>
      <c r="HVZ192" s="406" t="n"/>
      <c r="HWA192" s="406" t="n"/>
      <c r="HWB192" s="406" t="n"/>
      <c r="HWC192" s="406" t="n"/>
      <c r="HWD192" s="406" t="n"/>
      <c r="HWE192" s="406" t="n"/>
      <c r="HWF192" s="406" t="n"/>
      <c r="HWG192" s="406" t="n"/>
      <c r="HWH192" s="406" t="n"/>
      <c r="HWI192" s="406" t="n"/>
      <c r="HWJ192" s="406" t="n"/>
      <c r="HWK192" s="406" t="n"/>
      <c r="HWL192" s="406" t="n"/>
      <c r="HWM192" s="406" t="n"/>
      <c r="HWN192" s="406" t="n"/>
      <c r="HWO192" s="406" t="n"/>
      <c r="HWP192" s="406" t="n"/>
      <c r="HWQ192" s="406" t="n"/>
      <c r="HWR192" s="406" t="n"/>
      <c r="HWS192" s="406" t="n"/>
      <c r="HWT192" s="406" t="n"/>
      <c r="HWU192" s="406" t="n"/>
      <c r="HWV192" s="406" t="n"/>
      <c r="HWW192" s="406" t="n"/>
      <c r="HWX192" s="406" t="n"/>
      <c r="HWY192" s="406" t="n"/>
      <c r="HWZ192" s="406" t="n"/>
      <c r="HXA192" s="406" t="n"/>
      <c r="HXB192" s="406" t="n"/>
      <c r="HXC192" s="406" t="n"/>
      <c r="HXD192" s="406" t="n"/>
      <c r="HXE192" s="406" t="n"/>
      <c r="HXF192" s="406" t="n"/>
      <c r="HXG192" s="406" t="n"/>
      <c r="HXH192" s="406" t="n"/>
      <c r="HXI192" s="406" t="n"/>
      <c r="HXJ192" s="406" t="n"/>
      <c r="HXK192" s="406" t="n"/>
      <c r="HXL192" s="406" t="n"/>
      <c r="HXM192" s="406" t="n"/>
      <c r="HXN192" s="406" t="n"/>
      <c r="HXO192" s="406" t="n"/>
      <c r="HXP192" s="406" t="n"/>
      <c r="HXQ192" s="406" t="n"/>
      <c r="HXR192" s="406" t="n"/>
      <c r="HXS192" s="406" t="n"/>
      <c r="HXT192" s="406" t="n"/>
      <c r="HXU192" s="406" t="n"/>
      <c r="HXV192" s="406" t="n"/>
      <c r="HXW192" s="406" t="n"/>
      <c r="HXX192" s="406" t="n"/>
      <c r="HXY192" s="406" t="n"/>
      <c r="HXZ192" s="406" t="n"/>
      <c r="HYA192" s="406" t="n"/>
      <c r="HYB192" s="406" t="n"/>
      <c r="HYC192" s="406" t="n"/>
      <c r="HYD192" s="406" t="n"/>
      <c r="HYE192" s="406" t="n"/>
      <c r="HYF192" s="406" t="n"/>
      <c r="HYG192" s="406" t="n"/>
      <c r="HYH192" s="406" t="n"/>
      <c r="HYI192" s="406" t="n"/>
      <c r="HYJ192" s="406" t="n"/>
      <c r="HYK192" s="406" t="n"/>
      <c r="HYL192" s="406" t="n"/>
      <c r="HYM192" s="406" t="n"/>
      <c r="HYN192" s="406" t="n"/>
      <c r="HYO192" s="406" t="n"/>
      <c r="HYP192" s="406" t="n"/>
      <c r="HYQ192" s="406" t="n"/>
      <c r="HYR192" s="406" t="n"/>
      <c r="HYS192" s="406" t="n"/>
      <c r="HYT192" s="406" t="n"/>
      <c r="HYU192" s="406" t="n"/>
      <c r="HYV192" s="406" t="n"/>
      <c r="HYW192" s="406" t="n"/>
      <c r="HYX192" s="406" t="n"/>
      <c r="HYY192" s="406" t="n"/>
      <c r="HYZ192" s="406" t="n"/>
      <c r="HZA192" s="406" t="n"/>
      <c r="HZB192" s="406" t="n"/>
      <c r="HZC192" s="406" t="n"/>
      <c r="HZD192" s="406" t="n"/>
      <c r="HZE192" s="406" t="n"/>
      <c r="HZF192" s="406" t="n"/>
      <c r="HZG192" s="406" t="n"/>
      <c r="HZH192" s="406" t="n"/>
      <c r="HZI192" s="406" t="n"/>
      <c r="HZJ192" s="406" t="n"/>
      <c r="HZK192" s="406" t="n"/>
      <c r="HZL192" s="406" t="n"/>
      <c r="HZM192" s="406" t="n"/>
      <c r="HZN192" s="406" t="n"/>
      <c r="HZO192" s="406" t="n"/>
      <c r="HZP192" s="406" t="n"/>
      <c r="HZQ192" s="406" t="n"/>
      <c r="HZR192" s="406" t="n"/>
      <c r="HZS192" s="406" t="n"/>
      <c r="HZT192" s="406" t="n"/>
      <c r="HZU192" s="406" t="n"/>
      <c r="HZV192" s="406" t="n"/>
      <c r="HZW192" s="406" t="n"/>
      <c r="HZX192" s="406" t="n"/>
      <c r="HZY192" s="406" t="n"/>
      <c r="HZZ192" s="406" t="n"/>
      <c r="IAA192" s="406" t="n"/>
      <c r="IAB192" s="406" t="n"/>
      <c r="IAC192" s="406" t="n"/>
      <c r="IAD192" s="406" t="n"/>
      <c r="IAE192" s="406" t="n"/>
      <c r="IAF192" s="406" t="n"/>
      <c r="IAG192" s="406" t="n"/>
      <c r="IAH192" s="406" t="n"/>
      <c r="IAI192" s="406" t="n"/>
      <c r="IAJ192" s="406" t="n"/>
      <c r="IAK192" s="406" t="n"/>
      <c r="IAL192" s="406" t="n"/>
      <c r="IAM192" s="406" t="n"/>
      <c r="IAN192" s="406" t="n"/>
      <c r="IAO192" s="406" t="n"/>
      <c r="IAP192" s="406" t="n"/>
      <c r="IAQ192" s="406" t="n"/>
      <c r="IAR192" s="406" t="n"/>
      <c r="IAS192" s="406" t="n"/>
      <c r="IAT192" s="406" t="n"/>
      <c r="IAU192" s="406" t="n"/>
      <c r="IAV192" s="406" t="n"/>
      <c r="IAW192" s="406" t="n"/>
      <c r="IAX192" s="406" t="n"/>
      <c r="IAY192" s="406" t="n"/>
      <c r="IAZ192" s="406" t="n"/>
      <c r="IBA192" s="406" t="n"/>
      <c r="IBB192" s="406" t="n"/>
      <c r="IBC192" s="406" t="n"/>
      <c r="IBD192" s="406" t="n"/>
      <c r="IBE192" s="406" t="n"/>
      <c r="IBF192" s="406" t="n"/>
      <c r="IBG192" s="406" t="n"/>
      <c r="IBH192" s="406" t="n"/>
      <c r="IBI192" s="406" t="n"/>
      <c r="IBJ192" s="406" t="n"/>
      <c r="IBK192" s="406" t="n"/>
      <c r="IBL192" s="406" t="n"/>
      <c r="IBM192" s="406" t="n"/>
      <c r="IBN192" s="406" t="n"/>
      <c r="IBO192" s="406" t="n"/>
      <c r="IBP192" s="406" t="n"/>
      <c r="IBQ192" s="406" t="n"/>
      <c r="IBR192" s="406" t="n"/>
      <c r="IBS192" s="406" t="n"/>
      <c r="IBT192" s="406" t="n"/>
      <c r="IBU192" s="406" t="n"/>
      <c r="IBV192" s="406" t="n"/>
      <c r="IBW192" s="406" t="n"/>
      <c r="IBX192" s="406" t="n"/>
      <c r="IBY192" s="406" t="n"/>
      <c r="IBZ192" s="406" t="n"/>
      <c r="ICA192" s="406" t="n"/>
      <c r="ICB192" s="406" t="n"/>
      <c r="ICC192" s="406" t="n"/>
      <c r="ICD192" s="406" t="n"/>
      <c r="ICE192" s="406" t="n"/>
      <c r="ICF192" s="406" t="n"/>
      <c r="ICG192" s="406" t="n"/>
      <c r="ICH192" s="406" t="n"/>
      <c r="ICI192" s="406" t="n"/>
      <c r="ICJ192" s="406" t="n"/>
      <c r="ICK192" s="406" t="n"/>
      <c r="ICL192" s="406" t="n"/>
      <c r="ICM192" s="406" t="n"/>
      <c r="ICN192" s="406" t="n"/>
      <c r="ICO192" s="406" t="n"/>
      <c r="ICP192" s="406" t="n"/>
      <c r="ICQ192" s="406" t="n"/>
      <c r="ICR192" s="406" t="n"/>
      <c r="ICS192" s="406" t="n"/>
      <c r="ICT192" s="406" t="n"/>
      <c r="ICU192" s="406" t="n"/>
      <c r="ICV192" s="406" t="n"/>
      <c r="ICW192" s="406" t="n"/>
      <c r="ICX192" s="406" t="n"/>
      <c r="ICY192" s="406" t="n"/>
      <c r="ICZ192" s="406" t="n"/>
      <c r="IDA192" s="406" t="n"/>
      <c r="IDB192" s="406" t="n"/>
      <c r="IDC192" s="406" t="n"/>
      <c r="IDD192" s="406" t="n"/>
      <c r="IDE192" s="406" t="n"/>
      <c r="IDF192" s="406" t="n"/>
      <c r="IDG192" s="406" t="n"/>
      <c r="IDH192" s="406" t="n"/>
      <c r="IDI192" s="406" t="n"/>
      <c r="IDJ192" s="406" t="n"/>
      <c r="IDK192" s="406" t="n"/>
      <c r="IDL192" s="406" t="n"/>
      <c r="IDM192" s="406" t="n"/>
      <c r="IDN192" s="406" t="n"/>
      <c r="IDO192" s="406" t="n"/>
      <c r="IDP192" s="406" t="n"/>
      <c r="IDQ192" s="406" t="n"/>
      <c r="IDR192" s="406" t="n"/>
      <c r="IDS192" s="406" t="n"/>
      <c r="IDT192" s="406" t="n"/>
      <c r="IDU192" s="406" t="n"/>
      <c r="IDV192" s="406" t="n"/>
      <c r="IDW192" s="406" t="n"/>
      <c r="IDX192" s="406" t="n"/>
      <c r="IDY192" s="406" t="n"/>
      <c r="IDZ192" s="406" t="n"/>
      <c r="IEA192" s="406" t="n"/>
      <c r="IEB192" s="406" t="n"/>
      <c r="IEC192" s="406" t="n"/>
      <c r="IED192" s="406" t="n"/>
      <c r="IEE192" s="406" t="n"/>
      <c r="IEF192" s="406" t="n"/>
      <c r="IEG192" s="406" t="n"/>
      <c r="IEH192" s="406" t="n"/>
      <c r="IEI192" s="406" t="n"/>
      <c r="IEJ192" s="406" t="n"/>
      <c r="IEK192" s="406" t="n"/>
      <c r="IEL192" s="406" t="n"/>
      <c r="IEM192" s="406" t="n"/>
      <c r="IEN192" s="406" t="n"/>
      <c r="IEO192" s="406" t="n"/>
      <c r="IEP192" s="406" t="n"/>
      <c r="IEQ192" s="406" t="n"/>
      <c r="IER192" s="406" t="n"/>
      <c r="IES192" s="406" t="n"/>
      <c r="IET192" s="406" t="n"/>
      <c r="IEU192" s="406" t="n"/>
      <c r="IEV192" s="406" t="n"/>
      <c r="IEW192" s="406" t="n"/>
      <c r="IEX192" s="406" t="n"/>
      <c r="IEY192" s="406" t="n"/>
      <c r="IEZ192" s="406" t="n"/>
      <c r="IFA192" s="406" t="n"/>
      <c r="IFB192" s="406" t="n"/>
      <c r="IFC192" s="406" t="n"/>
      <c r="IFD192" s="406" t="n"/>
      <c r="IFE192" s="406" t="n"/>
      <c r="IFF192" s="406" t="n"/>
      <c r="IFG192" s="406" t="n"/>
      <c r="IFH192" s="406" t="n"/>
      <c r="IFI192" s="406" t="n"/>
      <c r="IFJ192" s="406" t="n"/>
      <c r="IFK192" s="406" t="n"/>
      <c r="IFL192" s="406" t="n"/>
      <c r="IFM192" s="406" t="n"/>
      <c r="IFN192" s="406" t="n"/>
      <c r="IFO192" s="406" t="n"/>
      <c r="IFP192" s="406" t="n"/>
      <c r="IFQ192" s="406" t="n"/>
      <c r="IFR192" s="406" t="n"/>
      <c r="IFS192" s="406" t="n"/>
      <c r="IFT192" s="406" t="n"/>
      <c r="IFU192" s="406" t="n"/>
      <c r="IFV192" s="406" t="n"/>
      <c r="IFW192" s="406" t="n"/>
      <c r="IFX192" s="406" t="n"/>
      <c r="IFY192" s="406" t="n"/>
      <c r="IFZ192" s="406" t="n"/>
      <c r="IGA192" s="406" t="n"/>
      <c r="IGB192" s="406" t="n"/>
      <c r="IGC192" s="406" t="n"/>
      <c r="IGD192" s="406" t="n"/>
      <c r="IGE192" s="406" t="n"/>
      <c r="IGF192" s="406" t="n"/>
      <c r="IGG192" s="406" t="n"/>
      <c r="IGH192" s="406" t="n"/>
      <c r="IGI192" s="406" t="n"/>
      <c r="IGJ192" s="406" t="n"/>
      <c r="IGK192" s="406" t="n"/>
      <c r="IGL192" s="406" t="n"/>
      <c r="IGM192" s="406" t="n"/>
      <c r="IGN192" s="406" t="n"/>
      <c r="IGO192" s="406" t="n"/>
      <c r="IGP192" s="406" t="n"/>
      <c r="IGQ192" s="406" t="n"/>
      <c r="IGR192" s="406" t="n"/>
      <c r="IGS192" s="406" t="n"/>
      <c r="IGT192" s="406" t="n"/>
      <c r="IGU192" s="406" t="n"/>
      <c r="IGV192" s="406" t="n"/>
      <c r="IGW192" s="406" t="n"/>
      <c r="IGX192" s="406" t="n"/>
      <c r="IGY192" s="406" t="n"/>
      <c r="IGZ192" s="406" t="n"/>
      <c r="IHA192" s="406" t="n"/>
      <c r="IHB192" s="406" t="n"/>
      <c r="IHC192" s="406" t="n"/>
      <c r="IHD192" s="406" t="n"/>
      <c r="IHE192" s="406" t="n"/>
      <c r="IHF192" s="406" t="n"/>
      <c r="IHG192" s="406" t="n"/>
      <c r="IHH192" s="406" t="n"/>
      <c r="IHI192" s="406" t="n"/>
      <c r="IHJ192" s="406" t="n"/>
      <c r="IHK192" s="406" t="n"/>
      <c r="IHL192" s="406" t="n"/>
      <c r="IHM192" s="406" t="n"/>
      <c r="IHN192" s="406" t="n"/>
      <c r="IHO192" s="406" t="n"/>
      <c r="IHP192" s="406" t="n"/>
      <c r="IHQ192" s="406" t="n"/>
      <c r="IHR192" s="406" t="n"/>
      <c r="IHS192" s="406" t="n"/>
      <c r="IHT192" s="406" t="n"/>
      <c r="IHU192" s="406" t="n"/>
      <c r="IHV192" s="406" t="n"/>
      <c r="IHW192" s="406" t="n"/>
      <c r="IHX192" s="406" t="n"/>
      <c r="IHY192" s="406" t="n"/>
      <c r="IHZ192" s="406" t="n"/>
      <c r="IIA192" s="406" t="n"/>
      <c r="IIB192" s="406" t="n"/>
      <c r="IIC192" s="406" t="n"/>
      <c r="IID192" s="406" t="n"/>
      <c r="IIE192" s="406" t="n"/>
      <c r="IIF192" s="406" t="n"/>
      <c r="IIG192" s="406" t="n"/>
      <c r="IIH192" s="406" t="n"/>
      <c r="III192" s="406" t="n"/>
      <c r="IIJ192" s="406" t="n"/>
      <c r="IIK192" s="406" t="n"/>
      <c r="IIL192" s="406" t="n"/>
      <c r="IIM192" s="406" t="n"/>
      <c r="IIN192" s="406" t="n"/>
      <c r="IIO192" s="406" t="n"/>
      <c r="IIP192" s="406" t="n"/>
      <c r="IIQ192" s="406" t="n"/>
      <c r="IIR192" s="406" t="n"/>
      <c r="IIS192" s="406" t="n"/>
      <c r="IIT192" s="406" t="n"/>
      <c r="IIU192" s="406" t="n"/>
      <c r="IIV192" s="406" t="n"/>
      <c r="IIW192" s="406" t="n"/>
      <c r="IIX192" s="406" t="n"/>
      <c r="IIY192" s="406" t="n"/>
      <c r="IIZ192" s="406" t="n"/>
      <c r="IJA192" s="406" t="n"/>
      <c r="IJB192" s="406" t="n"/>
      <c r="IJC192" s="406" t="n"/>
      <c r="IJD192" s="406" t="n"/>
      <c r="IJE192" s="406" t="n"/>
      <c r="IJF192" s="406" t="n"/>
      <c r="IJG192" s="406" t="n"/>
      <c r="IJH192" s="406" t="n"/>
      <c r="IJI192" s="406" t="n"/>
      <c r="IJJ192" s="406" t="n"/>
      <c r="IJK192" s="406" t="n"/>
      <c r="IJL192" s="406" t="n"/>
      <c r="IJM192" s="406" t="n"/>
      <c r="IJN192" s="406" t="n"/>
      <c r="IJO192" s="406" t="n"/>
      <c r="IJP192" s="406" t="n"/>
      <c r="IJQ192" s="406" t="n"/>
      <c r="IJR192" s="406" t="n"/>
      <c r="IJS192" s="406" t="n"/>
      <c r="IJT192" s="406" t="n"/>
      <c r="IJU192" s="406" t="n"/>
      <c r="IJV192" s="406" t="n"/>
      <c r="IJW192" s="406" t="n"/>
      <c r="IJX192" s="406" t="n"/>
      <c r="IJY192" s="406" t="n"/>
      <c r="IJZ192" s="406" t="n"/>
      <c r="IKA192" s="406" t="n"/>
      <c r="IKB192" s="406" t="n"/>
      <c r="IKC192" s="406" t="n"/>
      <c r="IKD192" s="406" t="n"/>
      <c r="IKE192" s="406" t="n"/>
      <c r="IKF192" s="406" t="n"/>
      <c r="IKG192" s="406" t="n"/>
      <c r="IKH192" s="406" t="n"/>
      <c r="IKI192" s="406" t="n"/>
      <c r="IKJ192" s="406" t="n"/>
      <c r="IKK192" s="406" t="n"/>
      <c r="IKL192" s="406" t="n"/>
      <c r="IKM192" s="406" t="n"/>
      <c r="IKN192" s="406" t="n"/>
      <c r="IKO192" s="406" t="n"/>
      <c r="IKP192" s="406" t="n"/>
      <c r="IKQ192" s="406" t="n"/>
      <c r="IKR192" s="406" t="n"/>
      <c r="IKS192" s="406" t="n"/>
      <c r="IKT192" s="406" t="n"/>
      <c r="IKU192" s="406" t="n"/>
      <c r="IKV192" s="406" t="n"/>
      <c r="IKW192" s="406" t="n"/>
      <c r="IKX192" s="406" t="n"/>
      <c r="IKY192" s="406" t="n"/>
      <c r="IKZ192" s="406" t="n"/>
      <c r="ILA192" s="406" t="n"/>
      <c r="ILB192" s="406" t="n"/>
      <c r="ILC192" s="406" t="n"/>
      <c r="ILD192" s="406" t="n"/>
      <c r="ILE192" s="406" t="n"/>
      <c r="ILF192" s="406" t="n"/>
      <c r="ILG192" s="406" t="n"/>
      <c r="ILH192" s="406" t="n"/>
      <c r="ILI192" s="406" t="n"/>
      <c r="ILJ192" s="406" t="n"/>
      <c r="ILK192" s="406" t="n"/>
      <c r="ILL192" s="406" t="n"/>
      <c r="ILM192" s="406" t="n"/>
      <c r="ILN192" s="406" t="n"/>
      <c r="ILO192" s="406" t="n"/>
      <c r="ILP192" s="406" t="n"/>
      <c r="ILQ192" s="406" t="n"/>
      <c r="ILR192" s="406" t="n"/>
      <c r="ILS192" s="406" t="n"/>
      <c r="ILT192" s="406" t="n"/>
      <c r="ILU192" s="406" t="n"/>
      <c r="ILV192" s="406" t="n"/>
      <c r="ILW192" s="406" t="n"/>
      <c r="ILX192" s="406" t="n"/>
      <c r="ILY192" s="406" t="n"/>
      <c r="ILZ192" s="406" t="n"/>
      <c r="IMA192" s="406" t="n"/>
      <c r="IMB192" s="406" t="n"/>
      <c r="IMC192" s="406" t="n"/>
      <c r="IMD192" s="406" t="n"/>
      <c r="IME192" s="406" t="n"/>
      <c r="IMF192" s="406" t="n"/>
      <c r="IMG192" s="406" t="n"/>
      <c r="IMH192" s="406" t="n"/>
      <c r="IMI192" s="406" t="n"/>
      <c r="IMJ192" s="406" t="n"/>
      <c r="IMK192" s="406" t="n"/>
      <c r="IML192" s="406" t="n"/>
      <c r="IMM192" s="406" t="n"/>
      <c r="IMN192" s="406" t="n"/>
      <c r="IMO192" s="406" t="n"/>
      <c r="IMP192" s="406" t="n"/>
      <c r="IMQ192" s="406" t="n"/>
      <c r="IMR192" s="406" t="n"/>
      <c r="IMS192" s="406" t="n"/>
      <c r="IMT192" s="406" t="n"/>
      <c r="IMU192" s="406" t="n"/>
      <c r="IMV192" s="406" t="n"/>
      <c r="IMW192" s="406" t="n"/>
      <c r="IMX192" s="406" t="n"/>
      <c r="IMY192" s="406" t="n"/>
      <c r="IMZ192" s="406" t="n"/>
      <c r="INA192" s="406" t="n"/>
      <c r="INB192" s="406" t="n"/>
      <c r="INC192" s="406" t="n"/>
      <c r="IND192" s="406" t="n"/>
      <c r="INE192" s="406" t="n"/>
      <c r="INF192" s="406" t="n"/>
      <c r="ING192" s="406" t="n"/>
      <c r="INH192" s="406" t="n"/>
      <c r="INI192" s="406" t="n"/>
      <c r="INJ192" s="406" t="n"/>
      <c r="INK192" s="406" t="n"/>
      <c r="INL192" s="406" t="n"/>
      <c r="INM192" s="406" t="n"/>
      <c r="INN192" s="406" t="n"/>
      <c r="INO192" s="406" t="n"/>
      <c r="INP192" s="406" t="n"/>
      <c r="INQ192" s="406" t="n"/>
      <c r="INR192" s="406" t="n"/>
      <c r="INS192" s="406" t="n"/>
      <c r="INT192" s="406" t="n"/>
      <c r="INU192" s="406" t="n"/>
      <c r="INV192" s="406" t="n"/>
      <c r="INW192" s="406" t="n"/>
      <c r="INX192" s="406" t="n"/>
      <c r="INY192" s="406" t="n"/>
      <c r="INZ192" s="406" t="n"/>
      <c r="IOA192" s="406" t="n"/>
      <c r="IOB192" s="406" t="n"/>
      <c r="IOC192" s="406" t="n"/>
      <c r="IOD192" s="406" t="n"/>
      <c r="IOE192" s="406" t="n"/>
      <c r="IOF192" s="406" t="n"/>
      <c r="IOG192" s="406" t="n"/>
      <c r="IOH192" s="406" t="n"/>
      <c r="IOI192" s="406" t="n"/>
      <c r="IOJ192" s="406" t="n"/>
      <c r="IOK192" s="406" t="n"/>
      <c r="IOL192" s="406" t="n"/>
      <c r="IOM192" s="406" t="n"/>
      <c r="ION192" s="406" t="n"/>
      <c r="IOO192" s="406" t="n"/>
      <c r="IOP192" s="406" t="n"/>
      <c r="IOQ192" s="406" t="n"/>
      <c r="IOR192" s="406" t="n"/>
      <c r="IOS192" s="406" t="n"/>
      <c r="IOT192" s="406" t="n"/>
      <c r="IOU192" s="406" t="n"/>
      <c r="IOV192" s="406" t="n"/>
      <c r="IOW192" s="406" t="n"/>
      <c r="IOX192" s="406" t="n"/>
      <c r="IOY192" s="406" t="n"/>
      <c r="IOZ192" s="406" t="n"/>
      <c r="IPA192" s="406" t="n"/>
      <c r="IPB192" s="406" t="n"/>
      <c r="IPC192" s="406" t="n"/>
      <c r="IPD192" s="406" t="n"/>
      <c r="IPE192" s="406" t="n"/>
      <c r="IPF192" s="406" t="n"/>
      <c r="IPG192" s="406" t="n"/>
      <c r="IPH192" s="406" t="n"/>
      <c r="IPI192" s="406" t="n"/>
      <c r="IPJ192" s="406" t="n"/>
      <c r="IPK192" s="406" t="n"/>
      <c r="IPL192" s="406" t="n"/>
      <c r="IPM192" s="406" t="n"/>
      <c r="IPN192" s="406" t="n"/>
      <c r="IPO192" s="406" t="n"/>
      <c r="IPP192" s="406" t="n"/>
      <c r="IPQ192" s="406" t="n"/>
      <c r="IPR192" s="406" t="n"/>
      <c r="IPS192" s="406" t="n"/>
      <c r="IPT192" s="406" t="n"/>
      <c r="IPU192" s="406" t="n"/>
      <c r="IPV192" s="406" t="n"/>
      <c r="IPW192" s="406" t="n"/>
      <c r="IPX192" s="406" t="n"/>
      <c r="IPY192" s="406" t="n"/>
      <c r="IPZ192" s="406" t="n"/>
      <c r="IQA192" s="406" t="n"/>
      <c r="IQB192" s="406" t="n"/>
      <c r="IQC192" s="406" t="n"/>
      <c r="IQD192" s="406" t="n"/>
      <c r="IQE192" s="406" t="n"/>
      <c r="IQF192" s="406" t="n"/>
      <c r="IQG192" s="406" t="n"/>
      <c r="IQH192" s="406" t="n"/>
      <c r="IQI192" s="406" t="n"/>
      <c r="IQJ192" s="406" t="n"/>
      <c r="IQK192" s="406" t="n"/>
      <c r="IQL192" s="406" t="n"/>
      <c r="IQM192" s="406" t="n"/>
      <c r="IQN192" s="406" t="n"/>
      <c r="IQO192" s="406" t="n"/>
      <c r="IQP192" s="406" t="n"/>
      <c r="IQQ192" s="406" t="n"/>
      <c r="IQR192" s="406" t="n"/>
      <c r="IQS192" s="406" t="n"/>
      <c r="IQT192" s="406" t="n"/>
      <c r="IQU192" s="406" t="n"/>
      <c r="IQV192" s="406" t="n"/>
      <c r="IQW192" s="406" t="n"/>
      <c r="IQX192" s="406" t="n"/>
      <c r="IQY192" s="406" t="n"/>
      <c r="IQZ192" s="406" t="n"/>
      <c r="IRA192" s="406" t="n"/>
      <c r="IRB192" s="406" t="n"/>
      <c r="IRC192" s="406" t="n"/>
      <c r="IRD192" s="406" t="n"/>
      <c r="IRE192" s="406" t="n"/>
      <c r="IRF192" s="406" t="n"/>
      <c r="IRG192" s="406" t="n"/>
      <c r="IRH192" s="406" t="n"/>
      <c r="IRI192" s="406" t="n"/>
      <c r="IRJ192" s="406" t="n"/>
      <c r="IRK192" s="406" t="n"/>
      <c r="IRL192" s="406" t="n"/>
      <c r="IRM192" s="406" t="n"/>
      <c r="IRN192" s="406" t="n"/>
      <c r="IRO192" s="406" t="n"/>
      <c r="IRP192" s="406" t="n"/>
      <c r="IRQ192" s="406" t="n"/>
      <c r="IRR192" s="406" t="n"/>
      <c r="IRS192" s="406" t="n"/>
      <c r="IRT192" s="406" t="n"/>
      <c r="IRU192" s="406" t="n"/>
      <c r="IRV192" s="406" t="n"/>
      <c r="IRW192" s="406" t="n"/>
      <c r="IRX192" s="406" t="n"/>
      <c r="IRY192" s="406" t="n"/>
      <c r="IRZ192" s="406" t="n"/>
      <c r="ISA192" s="406" t="n"/>
      <c r="ISB192" s="406" t="n"/>
      <c r="ISC192" s="406" t="n"/>
      <c r="ISD192" s="406" t="n"/>
      <c r="ISE192" s="406" t="n"/>
      <c r="ISF192" s="406" t="n"/>
      <c r="ISG192" s="406" t="n"/>
      <c r="ISH192" s="406" t="n"/>
      <c r="ISI192" s="406" t="n"/>
      <c r="ISJ192" s="406" t="n"/>
      <c r="ISK192" s="406" t="n"/>
      <c r="ISL192" s="406" t="n"/>
      <c r="ISM192" s="406" t="n"/>
      <c r="ISN192" s="406" t="n"/>
      <c r="ISO192" s="406" t="n"/>
      <c r="ISP192" s="406" t="n"/>
      <c r="ISQ192" s="406" t="n"/>
      <c r="ISR192" s="406" t="n"/>
      <c r="ISS192" s="406" t="n"/>
      <c r="IST192" s="406" t="n"/>
      <c r="ISU192" s="406" t="n"/>
      <c r="ISV192" s="406" t="n"/>
      <c r="ISW192" s="406" t="n"/>
      <c r="ISX192" s="406" t="n"/>
      <c r="ISY192" s="406" t="n"/>
      <c r="ISZ192" s="406" t="n"/>
      <c r="ITA192" s="406" t="n"/>
      <c r="ITB192" s="406" t="n"/>
      <c r="ITC192" s="406" t="n"/>
      <c r="ITD192" s="406" t="n"/>
      <c r="ITE192" s="406" t="n"/>
      <c r="ITF192" s="406" t="n"/>
      <c r="ITG192" s="406" t="n"/>
      <c r="ITH192" s="406" t="n"/>
      <c r="ITI192" s="406" t="n"/>
      <c r="ITJ192" s="406" t="n"/>
      <c r="ITK192" s="406" t="n"/>
      <c r="ITL192" s="406" t="n"/>
      <c r="ITM192" s="406" t="n"/>
      <c r="ITN192" s="406" t="n"/>
      <c r="ITO192" s="406" t="n"/>
      <c r="ITP192" s="406" t="n"/>
      <c r="ITQ192" s="406" t="n"/>
      <c r="ITR192" s="406" t="n"/>
      <c r="ITS192" s="406" t="n"/>
      <c r="ITT192" s="406" t="n"/>
      <c r="ITU192" s="406" t="n"/>
      <c r="ITV192" s="406" t="n"/>
      <c r="ITW192" s="406" t="n"/>
      <c r="ITX192" s="406" t="n"/>
      <c r="ITY192" s="406" t="n"/>
      <c r="ITZ192" s="406" t="n"/>
      <c r="IUA192" s="406" t="n"/>
      <c r="IUB192" s="406" t="n"/>
      <c r="IUC192" s="406" t="n"/>
      <c r="IUD192" s="406" t="n"/>
      <c r="IUE192" s="406" t="n"/>
      <c r="IUF192" s="406" t="n"/>
      <c r="IUG192" s="406" t="n"/>
      <c r="IUH192" s="406" t="n"/>
      <c r="IUI192" s="406" t="n"/>
      <c r="IUJ192" s="406" t="n"/>
      <c r="IUK192" s="406" t="n"/>
      <c r="IUL192" s="406" t="n"/>
      <c r="IUM192" s="406" t="n"/>
      <c r="IUN192" s="406" t="n"/>
      <c r="IUO192" s="406" t="n"/>
      <c r="IUP192" s="406" t="n"/>
      <c r="IUQ192" s="406" t="n"/>
      <c r="IUR192" s="406" t="n"/>
      <c r="IUS192" s="406" t="n"/>
      <c r="IUT192" s="406" t="n"/>
      <c r="IUU192" s="406" t="n"/>
      <c r="IUV192" s="406" t="n"/>
      <c r="IUW192" s="406" t="n"/>
      <c r="IUX192" s="406" t="n"/>
      <c r="IUY192" s="406" t="n"/>
      <c r="IUZ192" s="406" t="n"/>
      <c r="IVA192" s="406" t="n"/>
      <c r="IVB192" s="406" t="n"/>
      <c r="IVC192" s="406" t="n"/>
      <c r="IVD192" s="406" t="n"/>
      <c r="IVE192" s="406" t="n"/>
      <c r="IVF192" s="406" t="n"/>
      <c r="IVG192" s="406" t="n"/>
      <c r="IVH192" s="406" t="n"/>
      <c r="IVI192" s="406" t="n"/>
      <c r="IVJ192" s="406" t="n"/>
      <c r="IVK192" s="406" t="n"/>
      <c r="IVL192" s="406" t="n"/>
      <c r="IVM192" s="406" t="n"/>
      <c r="IVN192" s="406" t="n"/>
      <c r="IVO192" s="406" t="n"/>
      <c r="IVP192" s="406" t="n"/>
      <c r="IVQ192" s="406" t="n"/>
      <c r="IVR192" s="406" t="n"/>
      <c r="IVS192" s="406" t="n"/>
      <c r="IVT192" s="406" t="n"/>
      <c r="IVU192" s="406" t="n"/>
      <c r="IVV192" s="406" t="n"/>
      <c r="IVW192" s="406" t="n"/>
      <c r="IVX192" s="406" t="n"/>
      <c r="IVY192" s="406" t="n"/>
      <c r="IVZ192" s="406" t="n"/>
      <c r="IWA192" s="406" t="n"/>
      <c r="IWB192" s="406" t="n"/>
      <c r="IWC192" s="406" t="n"/>
      <c r="IWD192" s="406" t="n"/>
      <c r="IWE192" s="406" t="n"/>
      <c r="IWF192" s="406" t="n"/>
      <c r="IWG192" s="406" t="n"/>
      <c r="IWH192" s="406" t="n"/>
      <c r="IWI192" s="406" t="n"/>
      <c r="IWJ192" s="406" t="n"/>
      <c r="IWK192" s="406" t="n"/>
      <c r="IWL192" s="406" t="n"/>
      <c r="IWM192" s="406" t="n"/>
      <c r="IWN192" s="406" t="n"/>
      <c r="IWO192" s="406" t="n"/>
      <c r="IWP192" s="406" t="n"/>
      <c r="IWQ192" s="406" t="n"/>
      <c r="IWR192" s="406" t="n"/>
      <c r="IWS192" s="406" t="n"/>
      <c r="IWT192" s="406" t="n"/>
      <c r="IWU192" s="406" t="n"/>
      <c r="IWV192" s="406" t="n"/>
      <c r="IWW192" s="406" t="n"/>
      <c r="IWX192" s="406" t="n"/>
      <c r="IWY192" s="406" t="n"/>
      <c r="IWZ192" s="406" t="n"/>
      <c r="IXA192" s="406" t="n"/>
      <c r="IXB192" s="406" t="n"/>
      <c r="IXC192" s="406" t="n"/>
      <c r="IXD192" s="406" t="n"/>
      <c r="IXE192" s="406" t="n"/>
      <c r="IXF192" s="406" t="n"/>
      <c r="IXG192" s="406" t="n"/>
      <c r="IXH192" s="406" t="n"/>
      <c r="IXI192" s="406" t="n"/>
      <c r="IXJ192" s="406" t="n"/>
      <c r="IXK192" s="406" t="n"/>
      <c r="IXL192" s="406" t="n"/>
      <c r="IXM192" s="406" t="n"/>
      <c r="IXN192" s="406" t="n"/>
      <c r="IXO192" s="406" t="n"/>
      <c r="IXP192" s="406" t="n"/>
      <c r="IXQ192" s="406" t="n"/>
      <c r="IXR192" s="406" t="n"/>
      <c r="IXS192" s="406" t="n"/>
      <c r="IXT192" s="406" t="n"/>
      <c r="IXU192" s="406" t="n"/>
      <c r="IXV192" s="406" t="n"/>
      <c r="IXW192" s="406" t="n"/>
      <c r="IXX192" s="406" t="n"/>
      <c r="IXY192" s="406" t="n"/>
      <c r="IXZ192" s="406" t="n"/>
      <c r="IYA192" s="406" t="n"/>
      <c r="IYB192" s="406" t="n"/>
      <c r="IYC192" s="406" t="n"/>
      <c r="IYD192" s="406" t="n"/>
      <c r="IYE192" s="406" t="n"/>
      <c r="IYF192" s="406" t="n"/>
      <c r="IYG192" s="406" t="n"/>
      <c r="IYH192" s="406" t="n"/>
      <c r="IYI192" s="406" t="n"/>
      <c r="IYJ192" s="406" t="n"/>
      <c r="IYK192" s="406" t="n"/>
      <c r="IYL192" s="406" t="n"/>
      <c r="IYM192" s="406" t="n"/>
      <c r="IYN192" s="406" t="n"/>
      <c r="IYO192" s="406" t="n"/>
      <c r="IYP192" s="406" t="n"/>
      <c r="IYQ192" s="406" t="n"/>
      <c r="IYR192" s="406" t="n"/>
      <c r="IYS192" s="406" t="n"/>
      <c r="IYT192" s="406" t="n"/>
      <c r="IYU192" s="406" t="n"/>
      <c r="IYV192" s="406" t="n"/>
      <c r="IYW192" s="406" t="n"/>
      <c r="IYX192" s="406" t="n"/>
      <c r="IYY192" s="406" t="n"/>
      <c r="IYZ192" s="406" t="n"/>
      <c r="IZA192" s="406" t="n"/>
      <c r="IZB192" s="406" t="n"/>
      <c r="IZC192" s="406" t="n"/>
      <c r="IZD192" s="406" t="n"/>
      <c r="IZE192" s="406" t="n"/>
      <c r="IZF192" s="406" t="n"/>
      <c r="IZG192" s="406" t="n"/>
      <c r="IZH192" s="406" t="n"/>
      <c r="IZI192" s="406" t="n"/>
      <c r="IZJ192" s="406" t="n"/>
      <c r="IZK192" s="406" t="n"/>
      <c r="IZL192" s="406" t="n"/>
      <c r="IZM192" s="406" t="n"/>
      <c r="IZN192" s="406" t="n"/>
      <c r="IZO192" s="406" t="n"/>
      <c r="IZP192" s="406" t="n"/>
      <c r="IZQ192" s="406" t="n"/>
      <c r="IZR192" s="406" t="n"/>
      <c r="IZS192" s="406" t="n"/>
      <c r="IZT192" s="406" t="n"/>
      <c r="IZU192" s="406" t="n"/>
      <c r="IZV192" s="406" t="n"/>
      <c r="IZW192" s="406" t="n"/>
      <c r="IZX192" s="406" t="n"/>
      <c r="IZY192" s="406" t="n"/>
      <c r="IZZ192" s="406" t="n"/>
      <c r="JAA192" s="406" t="n"/>
      <c r="JAB192" s="406" t="n"/>
      <c r="JAC192" s="406" t="n"/>
      <c r="JAD192" s="406" t="n"/>
      <c r="JAE192" s="406" t="n"/>
      <c r="JAF192" s="406" t="n"/>
      <c r="JAG192" s="406" t="n"/>
      <c r="JAH192" s="406" t="n"/>
      <c r="JAI192" s="406" t="n"/>
      <c r="JAJ192" s="406" t="n"/>
      <c r="JAK192" s="406" t="n"/>
      <c r="JAL192" s="406" t="n"/>
      <c r="JAM192" s="406" t="n"/>
      <c r="JAN192" s="406" t="n"/>
      <c r="JAO192" s="406" t="n"/>
      <c r="JAP192" s="406" t="n"/>
      <c r="JAQ192" s="406" t="n"/>
      <c r="JAR192" s="406" t="n"/>
      <c r="JAS192" s="406" t="n"/>
      <c r="JAT192" s="406" t="n"/>
      <c r="JAU192" s="406" t="n"/>
      <c r="JAV192" s="406" t="n"/>
      <c r="JAW192" s="406" t="n"/>
      <c r="JAX192" s="406" t="n"/>
      <c r="JAY192" s="406" t="n"/>
      <c r="JAZ192" s="406" t="n"/>
      <c r="JBA192" s="406" t="n"/>
      <c r="JBB192" s="406" t="n"/>
      <c r="JBC192" s="406" t="n"/>
      <c r="JBD192" s="406" t="n"/>
      <c r="JBE192" s="406" t="n"/>
      <c r="JBF192" s="406" t="n"/>
      <c r="JBG192" s="406" t="n"/>
      <c r="JBH192" s="406" t="n"/>
      <c r="JBI192" s="406" t="n"/>
      <c r="JBJ192" s="406" t="n"/>
      <c r="JBK192" s="406" t="n"/>
      <c r="JBL192" s="406" t="n"/>
      <c r="JBM192" s="406" t="n"/>
      <c r="JBN192" s="406" t="n"/>
      <c r="JBO192" s="406" t="n"/>
      <c r="JBP192" s="406" t="n"/>
      <c r="JBQ192" s="406" t="n"/>
      <c r="JBR192" s="406" t="n"/>
      <c r="JBS192" s="406" t="n"/>
      <c r="JBT192" s="406" t="n"/>
      <c r="JBU192" s="406" t="n"/>
      <c r="JBV192" s="406" t="n"/>
      <c r="JBW192" s="406" t="n"/>
      <c r="JBX192" s="406" t="n"/>
      <c r="JBY192" s="406" t="n"/>
      <c r="JBZ192" s="406" t="n"/>
      <c r="JCA192" s="406" t="n"/>
      <c r="JCB192" s="406" t="n"/>
      <c r="JCC192" s="406" t="n"/>
      <c r="JCD192" s="406" t="n"/>
      <c r="JCE192" s="406" t="n"/>
      <c r="JCF192" s="406" t="n"/>
      <c r="JCG192" s="406" t="n"/>
      <c r="JCH192" s="406" t="n"/>
      <c r="JCI192" s="406" t="n"/>
      <c r="JCJ192" s="406" t="n"/>
      <c r="JCK192" s="406" t="n"/>
      <c r="JCL192" s="406" t="n"/>
      <c r="JCM192" s="406" t="n"/>
      <c r="JCN192" s="406" t="n"/>
      <c r="JCO192" s="406" t="n"/>
      <c r="JCP192" s="406" t="n"/>
      <c r="JCQ192" s="406" t="n"/>
      <c r="JCR192" s="406" t="n"/>
      <c r="JCS192" s="406" t="n"/>
      <c r="JCT192" s="406" t="n"/>
      <c r="JCU192" s="406" t="n"/>
      <c r="JCV192" s="406" t="n"/>
      <c r="JCW192" s="406" t="n"/>
      <c r="JCX192" s="406" t="n"/>
      <c r="JCY192" s="406" t="n"/>
      <c r="JCZ192" s="406" t="n"/>
      <c r="JDA192" s="406" t="n"/>
      <c r="JDB192" s="406" t="n"/>
      <c r="JDC192" s="406" t="n"/>
      <c r="JDD192" s="406" t="n"/>
      <c r="JDE192" s="406" t="n"/>
      <c r="JDF192" s="406" t="n"/>
      <c r="JDG192" s="406" t="n"/>
      <c r="JDH192" s="406" t="n"/>
      <c r="JDI192" s="406" t="n"/>
      <c r="JDJ192" s="406" t="n"/>
      <c r="JDK192" s="406" t="n"/>
      <c r="JDL192" s="406" t="n"/>
      <c r="JDM192" s="406" t="n"/>
      <c r="JDN192" s="406" t="n"/>
      <c r="JDO192" s="406" t="n"/>
      <c r="JDP192" s="406" t="n"/>
      <c r="JDQ192" s="406" t="n"/>
      <c r="JDR192" s="406" t="n"/>
      <c r="JDS192" s="406" t="n"/>
      <c r="JDT192" s="406" t="n"/>
      <c r="JDU192" s="406" t="n"/>
      <c r="JDV192" s="406" t="n"/>
      <c r="JDW192" s="406" t="n"/>
      <c r="JDX192" s="406" t="n"/>
      <c r="JDY192" s="406" t="n"/>
      <c r="JDZ192" s="406" t="n"/>
      <c r="JEA192" s="406" t="n"/>
      <c r="JEB192" s="406" t="n"/>
      <c r="JEC192" s="406" t="n"/>
      <c r="JED192" s="406" t="n"/>
      <c r="JEE192" s="406" t="n"/>
      <c r="JEF192" s="406" t="n"/>
      <c r="JEG192" s="406" t="n"/>
      <c r="JEH192" s="406" t="n"/>
      <c r="JEI192" s="406" t="n"/>
      <c r="JEJ192" s="406" t="n"/>
      <c r="JEK192" s="406" t="n"/>
      <c r="JEL192" s="406" t="n"/>
      <c r="JEM192" s="406" t="n"/>
      <c r="JEN192" s="406" t="n"/>
      <c r="JEO192" s="406" t="n"/>
      <c r="JEP192" s="406" t="n"/>
      <c r="JEQ192" s="406" t="n"/>
      <c r="JER192" s="406" t="n"/>
      <c r="JES192" s="406" t="n"/>
      <c r="JET192" s="406" t="n"/>
      <c r="JEU192" s="406" t="n"/>
      <c r="JEV192" s="406" t="n"/>
      <c r="JEW192" s="406" t="n"/>
      <c r="JEX192" s="406" t="n"/>
      <c r="JEY192" s="406" t="n"/>
      <c r="JEZ192" s="406" t="n"/>
      <c r="JFA192" s="406" t="n"/>
      <c r="JFB192" s="406" t="n"/>
      <c r="JFC192" s="406" t="n"/>
      <c r="JFD192" s="406" t="n"/>
      <c r="JFE192" s="406" t="n"/>
      <c r="JFF192" s="406" t="n"/>
      <c r="JFG192" s="406" t="n"/>
      <c r="JFH192" s="406" t="n"/>
      <c r="JFI192" s="406" t="n"/>
      <c r="JFJ192" s="406" t="n"/>
      <c r="JFK192" s="406" t="n"/>
      <c r="JFL192" s="406" t="n"/>
      <c r="JFM192" s="406" t="n"/>
      <c r="JFN192" s="406" t="n"/>
      <c r="JFO192" s="406" t="n"/>
      <c r="JFP192" s="406" t="n"/>
      <c r="JFQ192" s="406" t="n"/>
      <c r="JFR192" s="406" t="n"/>
      <c r="JFS192" s="406" t="n"/>
      <c r="JFT192" s="406" t="n"/>
      <c r="JFU192" s="406" t="n"/>
      <c r="JFV192" s="406" t="n"/>
      <c r="JFW192" s="406" t="n"/>
      <c r="JFX192" s="406" t="n"/>
      <c r="JFY192" s="406" t="n"/>
      <c r="JFZ192" s="406" t="n"/>
      <c r="JGA192" s="406" t="n"/>
      <c r="JGB192" s="406" t="n"/>
      <c r="JGC192" s="406" t="n"/>
      <c r="JGD192" s="406" t="n"/>
      <c r="JGE192" s="406" t="n"/>
      <c r="JGF192" s="406" t="n"/>
      <c r="JGG192" s="406" t="n"/>
      <c r="JGH192" s="406" t="n"/>
      <c r="JGI192" s="406" t="n"/>
      <c r="JGJ192" s="406" t="n"/>
      <c r="JGK192" s="406" t="n"/>
      <c r="JGL192" s="406" t="n"/>
      <c r="JGM192" s="406" t="n"/>
      <c r="JGN192" s="406" t="n"/>
      <c r="JGO192" s="406" t="n"/>
      <c r="JGP192" s="406" t="n"/>
      <c r="JGQ192" s="406" t="n"/>
      <c r="JGR192" s="406" t="n"/>
      <c r="JGS192" s="406" t="n"/>
      <c r="JGT192" s="406" t="n"/>
      <c r="JGU192" s="406" t="n"/>
      <c r="JGV192" s="406" t="n"/>
      <c r="JGW192" s="406" t="n"/>
      <c r="JGX192" s="406" t="n"/>
      <c r="JGY192" s="406" t="n"/>
      <c r="JGZ192" s="406" t="n"/>
      <c r="JHA192" s="406" t="n"/>
      <c r="JHB192" s="406" t="n"/>
      <c r="JHC192" s="406" t="n"/>
      <c r="JHD192" s="406" t="n"/>
      <c r="JHE192" s="406" t="n"/>
      <c r="JHF192" s="406" t="n"/>
      <c r="JHG192" s="406" t="n"/>
      <c r="JHH192" s="406" t="n"/>
      <c r="JHI192" s="406" t="n"/>
      <c r="JHJ192" s="406" t="n"/>
      <c r="JHK192" s="406" t="n"/>
      <c r="JHL192" s="406" t="n"/>
      <c r="JHM192" s="406" t="n"/>
      <c r="JHN192" s="406" t="n"/>
      <c r="JHO192" s="406" t="n"/>
      <c r="JHP192" s="406" t="n"/>
      <c r="JHQ192" s="406" t="n"/>
      <c r="JHR192" s="406" t="n"/>
      <c r="JHS192" s="406" t="n"/>
      <c r="JHT192" s="406" t="n"/>
      <c r="JHU192" s="406" t="n"/>
      <c r="JHV192" s="406" t="n"/>
      <c r="JHW192" s="406" t="n"/>
      <c r="JHX192" s="406" t="n"/>
      <c r="JHY192" s="406" t="n"/>
      <c r="JHZ192" s="406" t="n"/>
      <c r="JIA192" s="406" t="n"/>
      <c r="JIB192" s="406" t="n"/>
      <c r="JIC192" s="406" t="n"/>
      <c r="JID192" s="406" t="n"/>
      <c r="JIE192" s="406" t="n"/>
      <c r="JIF192" s="406" t="n"/>
      <c r="JIG192" s="406" t="n"/>
      <c r="JIH192" s="406" t="n"/>
      <c r="JII192" s="406" t="n"/>
      <c r="JIJ192" s="406" t="n"/>
      <c r="JIK192" s="406" t="n"/>
      <c r="JIL192" s="406" t="n"/>
      <c r="JIM192" s="406" t="n"/>
      <c r="JIN192" s="406" t="n"/>
      <c r="JIO192" s="406" t="n"/>
      <c r="JIP192" s="406" t="n"/>
      <c r="JIQ192" s="406" t="n"/>
      <c r="JIR192" s="406" t="n"/>
      <c r="JIS192" s="406" t="n"/>
      <c r="JIT192" s="406" t="n"/>
      <c r="JIU192" s="406" t="n"/>
      <c r="JIV192" s="406" t="n"/>
      <c r="JIW192" s="406" t="n"/>
      <c r="JIX192" s="406" t="n"/>
      <c r="JIY192" s="406" t="n"/>
      <c r="JIZ192" s="406" t="n"/>
      <c r="JJA192" s="406" t="n"/>
      <c r="JJB192" s="406" t="n"/>
      <c r="JJC192" s="406" t="n"/>
      <c r="JJD192" s="406" t="n"/>
      <c r="JJE192" s="406" t="n"/>
      <c r="JJF192" s="406" t="n"/>
      <c r="JJG192" s="406" t="n"/>
      <c r="JJH192" s="406" t="n"/>
      <c r="JJI192" s="406" t="n"/>
      <c r="JJJ192" s="406" t="n"/>
      <c r="JJK192" s="406" t="n"/>
      <c r="JJL192" s="406" t="n"/>
      <c r="JJM192" s="406" t="n"/>
      <c r="JJN192" s="406" t="n"/>
      <c r="JJO192" s="406" t="n"/>
      <c r="JJP192" s="406" t="n"/>
      <c r="JJQ192" s="406" t="n"/>
      <c r="JJR192" s="406" t="n"/>
      <c r="JJS192" s="406" t="n"/>
      <c r="JJT192" s="406" t="n"/>
      <c r="JJU192" s="406" t="n"/>
      <c r="JJV192" s="406" t="n"/>
      <c r="JJW192" s="406" t="n"/>
      <c r="JJX192" s="406" t="n"/>
      <c r="JJY192" s="406" t="n"/>
      <c r="JJZ192" s="406" t="n"/>
      <c r="JKA192" s="406" t="n"/>
      <c r="JKB192" s="406" t="n"/>
      <c r="JKC192" s="406" t="n"/>
      <c r="JKD192" s="406" t="n"/>
      <c r="JKE192" s="406" t="n"/>
      <c r="JKF192" s="406" t="n"/>
      <c r="JKG192" s="406" t="n"/>
      <c r="JKH192" s="406" t="n"/>
      <c r="JKI192" s="406" t="n"/>
      <c r="JKJ192" s="406" t="n"/>
      <c r="JKK192" s="406" t="n"/>
      <c r="JKL192" s="406" t="n"/>
      <c r="JKM192" s="406" t="n"/>
      <c r="JKN192" s="406" t="n"/>
      <c r="JKO192" s="406" t="n"/>
      <c r="JKP192" s="406" t="n"/>
      <c r="JKQ192" s="406" t="n"/>
      <c r="JKR192" s="406" t="n"/>
      <c r="JKS192" s="406" t="n"/>
      <c r="JKT192" s="406" t="n"/>
      <c r="JKU192" s="406" t="n"/>
      <c r="JKV192" s="406" t="n"/>
      <c r="JKW192" s="406" t="n"/>
      <c r="JKX192" s="406" t="n"/>
      <c r="JKY192" s="406" t="n"/>
      <c r="JKZ192" s="406" t="n"/>
      <c r="JLA192" s="406" t="n"/>
      <c r="JLB192" s="406" t="n"/>
      <c r="JLC192" s="406" t="n"/>
      <c r="JLD192" s="406" t="n"/>
      <c r="JLE192" s="406" t="n"/>
      <c r="JLF192" s="406" t="n"/>
      <c r="JLG192" s="406" t="n"/>
      <c r="JLH192" s="406" t="n"/>
      <c r="JLI192" s="406" t="n"/>
      <c r="JLJ192" s="406" t="n"/>
      <c r="JLK192" s="406" t="n"/>
      <c r="JLL192" s="406" t="n"/>
      <c r="JLM192" s="406" t="n"/>
      <c r="JLN192" s="406" t="n"/>
      <c r="JLO192" s="406" t="n"/>
      <c r="JLP192" s="406" t="n"/>
      <c r="JLQ192" s="406" t="n"/>
      <c r="JLR192" s="406" t="n"/>
      <c r="JLS192" s="406" t="n"/>
      <c r="JLT192" s="406" t="n"/>
      <c r="JLU192" s="406" t="n"/>
      <c r="JLV192" s="406" t="n"/>
      <c r="JLW192" s="406" t="n"/>
      <c r="JLX192" s="406" t="n"/>
      <c r="JLY192" s="406" t="n"/>
      <c r="JLZ192" s="406" t="n"/>
      <c r="JMA192" s="406" t="n"/>
      <c r="JMB192" s="406" t="n"/>
      <c r="JMC192" s="406" t="n"/>
      <c r="JMD192" s="406" t="n"/>
      <c r="JME192" s="406" t="n"/>
      <c r="JMF192" s="406" t="n"/>
      <c r="JMG192" s="406" t="n"/>
      <c r="JMH192" s="406" t="n"/>
      <c r="JMI192" s="406" t="n"/>
      <c r="JMJ192" s="406" t="n"/>
      <c r="JMK192" s="406" t="n"/>
      <c r="JML192" s="406" t="n"/>
      <c r="JMM192" s="406" t="n"/>
      <c r="JMN192" s="406" t="n"/>
      <c r="JMO192" s="406" t="n"/>
      <c r="JMP192" s="406" t="n"/>
      <c r="JMQ192" s="406" t="n"/>
      <c r="JMR192" s="406" t="n"/>
      <c r="JMS192" s="406" t="n"/>
      <c r="JMT192" s="406" t="n"/>
      <c r="JMU192" s="406" t="n"/>
      <c r="JMV192" s="406" t="n"/>
      <c r="JMW192" s="406" t="n"/>
      <c r="JMX192" s="406" t="n"/>
      <c r="JMY192" s="406" t="n"/>
      <c r="JMZ192" s="406" t="n"/>
      <c r="JNA192" s="406" t="n"/>
      <c r="JNB192" s="406" t="n"/>
      <c r="JNC192" s="406" t="n"/>
      <c r="JND192" s="406" t="n"/>
      <c r="JNE192" s="406" t="n"/>
      <c r="JNF192" s="406" t="n"/>
      <c r="JNG192" s="406" t="n"/>
      <c r="JNH192" s="406" t="n"/>
      <c r="JNI192" s="406" t="n"/>
      <c r="JNJ192" s="406" t="n"/>
      <c r="JNK192" s="406" t="n"/>
      <c r="JNL192" s="406" t="n"/>
      <c r="JNM192" s="406" t="n"/>
      <c r="JNN192" s="406" t="n"/>
      <c r="JNO192" s="406" t="n"/>
      <c r="JNP192" s="406" t="n"/>
      <c r="JNQ192" s="406" t="n"/>
      <c r="JNR192" s="406" t="n"/>
      <c r="JNS192" s="406" t="n"/>
      <c r="JNT192" s="406" t="n"/>
      <c r="JNU192" s="406" t="n"/>
      <c r="JNV192" s="406" t="n"/>
      <c r="JNW192" s="406" t="n"/>
      <c r="JNX192" s="406" t="n"/>
      <c r="JNY192" s="406" t="n"/>
      <c r="JNZ192" s="406" t="n"/>
      <c r="JOA192" s="406" t="n"/>
      <c r="JOB192" s="406" t="n"/>
      <c r="JOC192" s="406" t="n"/>
      <c r="JOD192" s="406" t="n"/>
      <c r="JOE192" s="406" t="n"/>
      <c r="JOF192" s="406" t="n"/>
      <c r="JOG192" s="406" t="n"/>
      <c r="JOH192" s="406" t="n"/>
      <c r="JOI192" s="406" t="n"/>
      <c r="JOJ192" s="406" t="n"/>
      <c r="JOK192" s="406" t="n"/>
      <c r="JOL192" s="406" t="n"/>
      <c r="JOM192" s="406" t="n"/>
      <c r="JON192" s="406" t="n"/>
      <c r="JOO192" s="406" t="n"/>
      <c r="JOP192" s="406" t="n"/>
      <c r="JOQ192" s="406" t="n"/>
      <c r="JOR192" s="406" t="n"/>
      <c r="JOS192" s="406" t="n"/>
      <c r="JOT192" s="406" t="n"/>
      <c r="JOU192" s="406" t="n"/>
      <c r="JOV192" s="406" t="n"/>
      <c r="JOW192" s="406" t="n"/>
      <c r="JOX192" s="406" t="n"/>
      <c r="JOY192" s="406" t="n"/>
      <c r="JOZ192" s="406" t="n"/>
      <c r="JPA192" s="406" t="n"/>
      <c r="JPB192" s="406" t="n"/>
      <c r="JPC192" s="406" t="n"/>
      <c r="JPD192" s="406" t="n"/>
      <c r="JPE192" s="406" t="n"/>
      <c r="JPF192" s="406" t="n"/>
      <c r="JPG192" s="406" t="n"/>
      <c r="JPH192" s="406" t="n"/>
      <c r="JPI192" s="406" t="n"/>
      <c r="JPJ192" s="406" t="n"/>
      <c r="JPK192" s="406" t="n"/>
      <c r="JPL192" s="406" t="n"/>
      <c r="JPM192" s="406" t="n"/>
      <c r="JPN192" s="406" t="n"/>
      <c r="JPO192" s="406" t="n"/>
      <c r="JPP192" s="406" t="n"/>
      <c r="JPQ192" s="406" t="n"/>
      <c r="JPR192" s="406" t="n"/>
      <c r="JPS192" s="406" t="n"/>
      <c r="JPT192" s="406" t="n"/>
      <c r="JPU192" s="406" t="n"/>
      <c r="JPV192" s="406" t="n"/>
      <c r="JPW192" s="406" t="n"/>
      <c r="JPX192" s="406" t="n"/>
      <c r="JPY192" s="406" t="n"/>
      <c r="JPZ192" s="406" t="n"/>
      <c r="JQA192" s="406" t="n"/>
      <c r="JQB192" s="406" t="n"/>
      <c r="JQC192" s="406" t="n"/>
      <c r="JQD192" s="406" t="n"/>
      <c r="JQE192" s="406" t="n"/>
      <c r="JQF192" s="406" t="n"/>
      <c r="JQG192" s="406" t="n"/>
      <c r="JQH192" s="406" t="n"/>
      <c r="JQI192" s="406" t="n"/>
      <c r="JQJ192" s="406" t="n"/>
      <c r="JQK192" s="406" t="n"/>
      <c r="JQL192" s="406" t="n"/>
      <c r="JQM192" s="406" t="n"/>
      <c r="JQN192" s="406" t="n"/>
      <c r="JQO192" s="406" t="n"/>
      <c r="JQP192" s="406" t="n"/>
      <c r="JQQ192" s="406" t="n"/>
      <c r="JQR192" s="406" t="n"/>
      <c r="JQS192" s="406" t="n"/>
      <c r="JQT192" s="406" t="n"/>
      <c r="JQU192" s="406" t="n"/>
      <c r="JQV192" s="406" t="n"/>
      <c r="JQW192" s="406" t="n"/>
      <c r="JQX192" s="406" t="n"/>
      <c r="JQY192" s="406" t="n"/>
      <c r="JQZ192" s="406" t="n"/>
      <c r="JRA192" s="406" t="n"/>
      <c r="JRB192" s="406" t="n"/>
      <c r="JRC192" s="406" t="n"/>
      <c r="JRD192" s="406" t="n"/>
      <c r="JRE192" s="406" t="n"/>
      <c r="JRF192" s="406" t="n"/>
      <c r="JRG192" s="406" t="n"/>
      <c r="JRH192" s="406" t="n"/>
      <c r="JRI192" s="406" t="n"/>
      <c r="JRJ192" s="406" t="n"/>
      <c r="JRK192" s="406" t="n"/>
      <c r="JRL192" s="406" t="n"/>
      <c r="JRM192" s="406" t="n"/>
      <c r="JRN192" s="406" t="n"/>
      <c r="JRO192" s="406" t="n"/>
      <c r="JRP192" s="406" t="n"/>
      <c r="JRQ192" s="406" t="n"/>
      <c r="JRR192" s="406" t="n"/>
      <c r="JRS192" s="406" t="n"/>
      <c r="JRT192" s="406" t="n"/>
      <c r="JRU192" s="406" t="n"/>
      <c r="JRV192" s="406" t="n"/>
      <c r="JRW192" s="406" t="n"/>
      <c r="JRX192" s="406" t="n"/>
      <c r="JRY192" s="406" t="n"/>
      <c r="JRZ192" s="406" t="n"/>
      <c r="JSA192" s="406" t="n"/>
      <c r="JSB192" s="406" t="n"/>
      <c r="JSC192" s="406" t="n"/>
      <c r="JSD192" s="406" t="n"/>
      <c r="JSE192" s="406" t="n"/>
      <c r="JSF192" s="406" t="n"/>
      <c r="JSG192" s="406" t="n"/>
      <c r="JSH192" s="406" t="n"/>
      <c r="JSI192" s="406" t="n"/>
      <c r="JSJ192" s="406" t="n"/>
      <c r="JSK192" s="406" t="n"/>
      <c r="JSL192" s="406" t="n"/>
      <c r="JSM192" s="406" t="n"/>
      <c r="JSN192" s="406" t="n"/>
      <c r="JSO192" s="406" t="n"/>
      <c r="JSP192" s="406" t="n"/>
      <c r="JSQ192" s="406" t="n"/>
      <c r="JSR192" s="406" t="n"/>
      <c r="JSS192" s="406" t="n"/>
      <c r="JST192" s="406" t="n"/>
      <c r="JSU192" s="406" t="n"/>
      <c r="JSV192" s="406" t="n"/>
      <c r="JSW192" s="406" t="n"/>
      <c r="JSX192" s="406" t="n"/>
      <c r="JSY192" s="406" t="n"/>
      <c r="JSZ192" s="406" t="n"/>
      <c r="JTA192" s="406" t="n"/>
      <c r="JTB192" s="406" t="n"/>
      <c r="JTC192" s="406" t="n"/>
      <c r="JTD192" s="406" t="n"/>
      <c r="JTE192" s="406" t="n"/>
      <c r="JTF192" s="406" t="n"/>
      <c r="JTG192" s="406" t="n"/>
      <c r="JTH192" s="406" t="n"/>
      <c r="JTI192" s="406" t="n"/>
      <c r="JTJ192" s="406" t="n"/>
      <c r="JTK192" s="406" t="n"/>
      <c r="JTL192" s="406" t="n"/>
      <c r="JTM192" s="406" t="n"/>
      <c r="JTN192" s="406" t="n"/>
      <c r="JTO192" s="406" t="n"/>
      <c r="JTP192" s="406" t="n"/>
      <c r="JTQ192" s="406" t="n"/>
      <c r="JTR192" s="406" t="n"/>
      <c r="JTS192" s="406" t="n"/>
      <c r="JTT192" s="406" t="n"/>
      <c r="JTU192" s="406" t="n"/>
      <c r="JTV192" s="406" t="n"/>
      <c r="JTW192" s="406" t="n"/>
      <c r="JTX192" s="406" t="n"/>
      <c r="JTY192" s="406" t="n"/>
      <c r="JTZ192" s="406" t="n"/>
      <c r="JUA192" s="406" t="n"/>
      <c r="JUB192" s="406" t="n"/>
      <c r="JUC192" s="406" t="n"/>
      <c r="JUD192" s="406" t="n"/>
      <c r="JUE192" s="406" t="n"/>
      <c r="JUF192" s="406" t="n"/>
      <c r="JUG192" s="406" t="n"/>
      <c r="JUH192" s="406" t="n"/>
      <c r="JUI192" s="406" t="n"/>
      <c r="JUJ192" s="406" t="n"/>
      <c r="JUK192" s="406" t="n"/>
      <c r="JUL192" s="406" t="n"/>
      <c r="JUM192" s="406" t="n"/>
      <c r="JUN192" s="406" t="n"/>
      <c r="JUO192" s="406" t="n"/>
      <c r="JUP192" s="406" t="n"/>
      <c r="JUQ192" s="406" t="n"/>
      <c r="JUR192" s="406" t="n"/>
      <c r="JUS192" s="406" t="n"/>
      <c r="JUT192" s="406" t="n"/>
      <c r="JUU192" s="406" t="n"/>
      <c r="JUV192" s="406" t="n"/>
      <c r="JUW192" s="406" t="n"/>
      <c r="JUX192" s="406" t="n"/>
      <c r="JUY192" s="406" t="n"/>
      <c r="JUZ192" s="406" t="n"/>
      <c r="JVA192" s="406" t="n"/>
      <c r="JVB192" s="406" t="n"/>
      <c r="JVC192" s="406" t="n"/>
      <c r="JVD192" s="406" t="n"/>
      <c r="JVE192" s="406" t="n"/>
      <c r="JVF192" s="406" t="n"/>
      <c r="JVG192" s="406" t="n"/>
      <c r="JVH192" s="406" t="n"/>
      <c r="JVI192" s="406" t="n"/>
      <c r="JVJ192" s="406" t="n"/>
      <c r="JVK192" s="406" t="n"/>
      <c r="JVL192" s="406" t="n"/>
      <c r="JVM192" s="406" t="n"/>
      <c r="JVN192" s="406" t="n"/>
      <c r="JVO192" s="406" t="n"/>
      <c r="JVP192" s="406" t="n"/>
      <c r="JVQ192" s="406" t="n"/>
      <c r="JVR192" s="406" t="n"/>
      <c r="JVS192" s="406" t="n"/>
      <c r="JVT192" s="406" t="n"/>
      <c r="JVU192" s="406" t="n"/>
      <c r="JVV192" s="406" t="n"/>
      <c r="JVW192" s="406" t="n"/>
      <c r="JVX192" s="406" t="n"/>
      <c r="JVY192" s="406" t="n"/>
      <c r="JVZ192" s="406" t="n"/>
      <c r="JWA192" s="406" t="n"/>
      <c r="JWB192" s="406" t="n"/>
      <c r="JWC192" s="406" t="n"/>
      <c r="JWD192" s="406" t="n"/>
      <c r="JWE192" s="406" t="n"/>
      <c r="JWF192" s="406" t="n"/>
      <c r="JWG192" s="406" t="n"/>
      <c r="JWH192" s="406" t="n"/>
      <c r="JWI192" s="406" t="n"/>
      <c r="JWJ192" s="406" t="n"/>
      <c r="JWK192" s="406" t="n"/>
      <c r="JWL192" s="406" t="n"/>
      <c r="JWM192" s="406" t="n"/>
      <c r="JWN192" s="406" t="n"/>
      <c r="JWO192" s="406" t="n"/>
      <c r="JWP192" s="406" t="n"/>
      <c r="JWQ192" s="406" t="n"/>
      <c r="JWR192" s="406" t="n"/>
      <c r="JWS192" s="406" t="n"/>
      <c r="JWT192" s="406" t="n"/>
      <c r="JWU192" s="406" t="n"/>
      <c r="JWV192" s="406" t="n"/>
      <c r="JWW192" s="406" t="n"/>
      <c r="JWX192" s="406" t="n"/>
      <c r="JWY192" s="406" t="n"/>
      <c r="JWZ192" s="406" t="n"/>
      <c r="JXA192" s="406" t="n"/>
      <c r="JXB192" s="406" t="n"/>
      <c r="JXC192" s="406" t="n"/>
      <c r="JXD192" s="406" t="n"/>
      <c r="JXE192" s="406" t="n"/>
      <c r="JXF192" s="406" t="n"/>
      <c r="JXG192" s="406" t="n"/>
      <c r="JXH192" s="406" t="n"/>
      <c r="JXI192" s="406" t="n"/>
      <c r="JXJ192" s="406" t="n"/>
      <c r="JXK192" s="406" t="n"/>
      <c r="JXL192" s="406" t="n"/>
      <c r="JXM192" s="406" t="n"/>
      <c r="JXN192" s="406" t="n"/>
      <c r="JXO192" s="406" t="n"/>
      <c r="JXP192" s="406" t="n"/>
      <c r="JXQ192" s="406" t="n"/>
      <c r="JXR192" s="406" t="n"/>
      <c r="JXS192" s="406" t="n"/>
      <c r="JXT192" s="406" t="n"/>
      <c r="JXU192" s="406" t="n"/>
      <c r="JXV192" s="406" t="n"/>
      <c r="JXW192" s="406" t="n"/>
      <c r="JXX192" s="406" t="n"/>
      <c r="JXY192" s="406" t="n"/>
      <c r="JXZ192" s="406" t="n"/>
      <c r="JYA192" s="406" t="n"/>
      <c r="JYB192" s="406" t="n"/>
      <c r="JYC192" s="406" t="n"/>
      <c r="JYD192" s="406" t="n"/>
      <c r="JYE192" s="406" t="n"/>
      <c r="JYF192" s="406" t="n"/>
      <c r="JYG192" s="406" t="n"/>
      <c r="JYH192" s="406" t="n"/>
      <c r="JYI192" s="406" t="n"/>
      <c r="JYJ192" s="406" t="n"/>
      <c r="JYK192" s="406" t="n"/>
      <c r="JYL192" s="406" t="n"/>
      <c r="JYM192" s="406" t="n"/>
      <c r="JYN192" s="406" t="n"/>
      <c r="JYO192" s="406" t="n"/>
      <c r="JYP192" s="406" t="n"/>
      <c r="JYQ192" s="406" t="n"/>
      <c r="JYR192" s="406" t="n"/>
      <c r="JYS192" s="406" t="n"/>
      <c r="JYT192" s="406" t="n"/>
      <c r="JYU192" s="406" t="n"/>
      <c r="JYV192" s="406" t="n"/>
      <c r="JYW192" s="406" t="n"/>
      <c r="JYX192" s="406" t="n"/>
      <c r="JYY192" s="406" t="n"/>
      <c r="JYZ192" s="406" t="n"/>
      <c r="JZA192" s="406" t="n"/>
      <c r="JZB192" s="406" t="n"/>
      <c r="JZC192" s="406" t="n"/>
      <c r="JZD192" s="406" t="n"/>
      <c r="JZE192" s="406" t="n"/>
      <c r="JZF192" s="406" t="n"/>
      <c r="JZG192" s="406" t="n"/>
      <c r="JZH192" s="406" t="n"/>
      <c r="JZI192" s="406" t="n"/>
      <c r="JZJ192" s="406" t="n"/>
      <c r="JZK192" s="406" t="n"/>
      <c r="JZL192" s="406" t="n"/>
      <c r="JZM192" s="406" t="n"/>
      <c r="JZN192" s="406" t="n"/>
      <c r="JZO192" s="406" t="n"/>
      <c r="JZP192" s="406" t="n"/>
      <c r="JZQ192" s="406" t="n"/>
      <c r="JZR192" s="406" t="n"/>
      <c r="JZS192" s="406" t="n"/>
      <c r="JZT192" s="406" t="n"/>
      <c r="JZU192" s="406" t="n"/>
      <c r="JZV192" s="406" t="n"/>
      <c r="JZW192" s="406" t="n"/>
      <c r="JZX192" s="406" t="n"/>
      <c r="JZY192" s="406" t="n"/>
      <c r="JZZ192" s="406" t="n"/>
      <c r="KAA192" s="406" t="n"/>
      <c r="KAB192" s="406" t="n"/>
      <c r="KAC192" s="406" t="n"/>
      <c r="KAD192" s="406" t="n"/>
      <c r="KAE192" s="406" t="n"/>
      <c r="KAF192" s="406" t="n"/>
      <c r="KAG192" s="406" t="n"/>
      <c r="KAH192" s="406" t="n"/>
      <c r="KAI192" s="406" t="n"/>
      <c r="KAJ192" s="406" t="n"/>
      <c r="KAK192" s="406" t="n"/>
      <c r="KAL192" s="406" t="n"/>
      <c r="KAM192" s="406" t="n"/>
      <c r="KAN192" s="406" t="n"/>
      <c r="KAO192" s="406" t="n"/>
      <c r="KAP192" s="406" t="n"/>
      <c r="KAQ192" s="406" t="n"/>
      <c r="KAR192" s="406" t="n"/>
      <c r="KAS192" s="406" t="n"/>
      <c r="KAT192" s="406" t="n"/>
      <c r="KAU192" s="406" t="n"/>
      <c r="KAV192" s="406" t="n"/>
      <c r="KAW192" s="406" t="n"/>
      <c r="KAX192" s="406" t="n"/>
      <c r="KAY192" s="406" t="n"/>
      <c r="KAZ192" s="406" t="n"/>
      <c r="KBA192" s="406" t="n"/>
      <c r="KBB192" s="406" t="n"/>
      <c r="KBC192" s="406" t="n"/>
      <c r="KBD192" s="406" t="n"/>
      <c r="KBE192" s="406" t="n"/>
      <c r="KBF192" s="406" t="n"/>
      <c r="KBG192" s="406" t="n"/>
      <c r="KBH192" s="406" t="n"/>
      <c r="KBI192" s="406" t="n"/>
      <c r="KBJ192" s="406" t="n"/>
      <c r="KBK192" s="406" t="n"/>
      <c r="KBL192" s="406" t="n"/>
      <c r="KBM192" s="406" t="n"/>
      <c r="KBN192" s="406" t="n"/>
      <c r="KBO192" s="406" t="n"/>
      <c r="KBP192" s="406" t="n"/>
      <c r="KBQ192" s="406" t="n"/>
      <c r="KBR192" s="406" t="n"/>
      <c r="KBS192" s="406" t="n"/>
      <c r="KBT192" s="406" t="n"/>
      <c r="KBU192" s="406" t="n"/>
      <c r="KBV192" s="406" t="n"/>
      <c r="KBW192" s="406" t="n"/>
      <c r="KBX192" s="406" t="n"/>
      <c r="KBY192" s="406" t="n"/>
      <c r="KBZ192" s="406" t="n"/>
      <c r="KCA192" s="406" t="n"/>
      <c r="KCB192" s="406" t="n"/>
      <c r="KCC192" s="406" t="n"/>
      <c r="KCD192" s="406" t="n"/>
      <c r="KCE192" s="406" t="n"/>
      <c r="KCF192" s="406" t="n"/>
      <c r="KCG192" s="406" t="n"/>
      <c r="KCH192" s="406" t="n"/>
      <c r="KCI192" s="406" t="n"/>
      <c r="KCJ192" s="406" t="n"/>
      <c r="KCK192" s="406" t="n"/>
      <c r="KCL192" s="406" t="n"/>
      <c r="KCM192" s="406" t="n"/>
      <c r="KCN192" s="406" t="n"/>
      <c r="KCO192" s="406" t="n"/>
      <c r="KCP192" s="406" t="n"/>
      <c r="KCQ192" s="406" t="n"/>
      <c r="KCR192" s="406" t="n"/>
      <c r="KCS192" s="406" t="n"/>
      <c r="KCT192" s="406" t="n"/>
      <c r="KCU192" s="406" t="n"/>
      <c r="KCV192" s="406" t="n"/>
      <c r="KCW192" s="406" t="n"/>
      <c r="KCX192" s="406" t="n"/>
      <c r="KCY192" s="406" t="n"/>
      <c r="KCZ192" s="406" t="n"/>
      <c r="KDA192" s="406" t="n"/>
      <c r="KDB192" s="406" t="n"/>
      <c r="KDC192" s="406" t="n"/>
      <c r="KDD192" s="406" t="n"/>
      <c r="KDE192" s="406" t="n"/>
      <c r="KDF192" s="406" t="n"/>
      <c r="KDG192" s="406" t="n"/>
      <c r="KDH192" s="406" t="n"/>
      <c r="KDI192" s="406" t="n"/>
      <c r="KDJ192" s="406" t="n"/>
      <c r="KDK192" s="406" t="n"/>
      <c r="KDL192" s="406" t="n"/>
      <c r="KDM192" s="406" t="n"/>
      <c r="KDN192" s="406" t="n"/>
      <c r="KDO192" s="406" t="n"/>
      <c r="KDP192" s="406" t="n"/>
      <c r="KDQ192" s="406" t="n"/>
      <c r="KDR192" s="406" t="n"/>
      <c r="KDS192" s="406" t="n"/>
      <c r="KDT192" s="406" t="n"/>
      <c r="KDU192" s="406" t="n"/>
      <c r="KDV192" s="406" t="n"/>
      <c r="KDW192" s="406" t="n"/>
      <c r="KDX192" s="406" t="n"/>
      <c r="KDY192" s="406" t="n"/>
      <c r="KDZ192" s="406" t="n"/>
      <c r="KEA192" s="406" t="n"/>
      <c r="KEB192" s="406" t="n"/>
      <c r="KEC192" s="406" t="n"/>
      <c r="KED192" s="406" t="n"/>
      <c r="KEE192" s="406" t="n"/>
      <c r="KEF192" s="406" t="n"/>
      <c r="KEG192" s="406" t="n"/>
      <c r="KEH192" s="406" t="n"/>
      <c r="KEI192" s="406" t="n"/>
      <c r="KEJ192" s="406" t="n"/>
      <c r="KEK192" s="406" t="n"/>
      <c r="KEL192" s="406" t="n"/>
      <c r="KEM192" s="406" t="n"/>
      <c r="KEN192" s="406" t="n"/>
      <c r="KEO192" s="406" t="n"/>
      <c r="KEP192" s="406" t="n"/>
      <c r="KEQ192" s="406" t="n"/>
      <c r="KER192" s="406" t="n"/>
      <c r="KES192" s="406" t="n"/>
      <c r="KET192" s="406" t="n"/>
      <c r="KEU192" s="406" t="n"/>
      <c r="KEV192" s="406" t="n"/>
      <c r="KEW192" s="406" t="n"/>
      <c r="KEX192" s="406" t="n"/>
      <c r="KEY192" s="406" t="n"/>
      <c r="KEZ192" s="406" t="n"/>
      <c r="KFA192" s="406" t="n"/>
      <c r="KFB192" s="406" t="n"/>
      <c r="KFC192" s="406" t="n"/>
      <c r="KFD192" s="406" t="n"/>
      <c r="KFE192" s="406" t="n"/>
      <c r="KFF192" s="406" t="n"/>
      <c r="KFG192" s="406" t="n"/>
      <c r="KFH192" s="406" t="n"/>
      <c r="KFI192" s="406" t="n"/>
      <c r="KFJ192" s="406" t="n"/>
      <c r="KFK192" s="406" t="n"/>
      <c r="KFL192" s="406" t="n"/>
      <c r="KFM192" s="406" t="n"/>
      <c r="KFN192" s="406" t="n"/>
      <c r="KFO192" s="406" t="n"/>
      <c r="KFP192" s="406" t="n"/>
      <c r="KFQ192" s="406" t="n"/>
      <c r="KFR192" s="406" t="n"/>
      <c r="KFS192" s="406" t="n"/>
      <c r="KFT192" s="406" t="n"/>
      <c r="KFU192" s="406" t="n"/>
      <c r="KFV192" s="406" t="n"/>
      <c r="KFW192" s="406" t="n"/>
      <c r="KFX192" s="406" t="n"/>
      <c r="KFY192" s="406" t="n"/>
      <c r="KFZ192" s="406" t="n"/>
      <c r="KGA192" s="406" t="n"/>
      <c r="KGB192" s="406" t="n"/>
      <c r="KGC192" s="406" t="n"/>
      <c r="KGD192" s="406" t="n"/>
      <c r="KGE192" s="406" t="n"/>
      <c r="KGF192" s="406" t="n"/>
      <c r="KGG192" s="406" t="n"/>
      <c r="KGH192" s="406" t="n"/>
      <c r="KGI192" s="406" t="n"/>
      <c r="KGJ192" s="406" t="n"/>
      <c r="KGK192" s="406" t="n"/>
      <c r="KGL192" s="406" t="n"/>
      <c r="KGM192" s="406" t="n"/>
      <c r="KGN192" s="406" t="n"/>
      <c r="KGO192" s="406" t="n"/>
      <c r="KGP192" s="406" t="n"/>
      <c r="KGQ192" s="406" t="n"/>
      <c r="KGR192" s="406" t="n"/>
      <c r="KGS192" s="406" t="n"/>
      <c r="KGT192" s="406" t="n"/>
      <c r="KGU192" s="406" t="n"/>
      <c r="KGV192" s="406" t="n"/>
      <c r="KGW192" s="406" t="n"/>
      <c r="KGX192" s="406" t="n"/>
      <c r="KGY192" s="406" t="n"/>
      <c r="KGZ192" s="406" t="n"/>
      <c r="KHA192" s="406" t="n"/>
      <c r="KHB192" s="406" t="n"/>
      <c r="KHC192" s="406" t="n"/>
      <c r="KHD192" s="406" t="n"/>
      <c r="KHE192" s="406" t="n"/>
      <c r="KHF192" s="406" t="n"/>
      <c r="KHG192" s="406" t="n"/>
      <c r="KHH192" s="406" t="n"/>
      <c r="KHI192" s="406" t="n"/>
      <c r="KHJ192" s="406" t="n"/>
      <c r="KHK192" s="406" t="n"/>
      <c r="KHL192" s="406" t="n"/>
      <c r="KHM192" s="406" t="n"/>
      <c r="KHN192" s="406" t="n"/>
      <c r="KHO192" s="406" t="n"/>
      <c r="KHP192" s="406" t="n"/>
      <c r="KHQ192" s="406" t="n"/>
      <c r="KHR192" s="406" t="n"/>
      <c r="KHS192" s="406" t="n"/>
      <c r="KHT192" s="406" t="n"/>
      <c r="KHU192" s="406" t="n"/>
      <c r="KHV192" s="406" t="n"/>
      <c r="KHW192" s="406" t="n"/>
      <c r="KHX192" s="406" t="n"/>
      <c r="KHY192" s="406" t="n"/>
      <c r="KHZ192" s="406" t="n"/>
      <c r="KIA192" s="406" t="n"/>
      <c r="KIB192" s="406" t="n"/>
      <c r="KIC192" s="406" t="n"/>
      <c r="KID192" s="406" t="n"/>
      <c r="KIE192" s="406" t="n"/>
      <c r="KIF192" s="406" t="n"/>
      <c r="KIG192" s="406" t="n"/>
      <c r="KIH192" s="406" t="n"/>
      <c r="KII192" s="406" t="n"/>
      <c r="KIJ192" s="406" t="n"/>
      <c r="KIK192" s="406" t="n"/>
      <c r="KIL192" s="406" t="n"/>
      <c r="KIM192" s="406" t="n"/>
      <c r="KIN192" s="406" t="n"/>
      <c r="KIO192" s="406" t="n"/>
      <c r="KIP192" s="406" t="n"/>
      <c r="KIQ192" s="406" t="n"/>
      <c r="KIR192" s="406" t="n"/>
      <c r="KIS192" s="406" t="n"/>
      <c r="KIT192" s="406" t="n"/>
      <c r="KIU192" s="406" t="n"/>
      <c r="KIV192" s="406" t="n"/>
      <c r="KIW192" s="406" t="n"/>
      <c r="KIX192" s="406" t="n"/>
      <c r="KIY192" s="406" t="n"/>
      <c r="KIZ192" s="406" t="n"/>
      <c r="KJA192" s="406" t="n"/>
      <c r="KJB192" s="406" t="n"/>
      <c r="KJC192" s="406" t="n"/>
      <c r="KJD192" s="406" t="n"/>
      <c r="KJE192" s="406" t="n"/>
      <c r="KJF192" s="406" t="n"/>
      <c r="KJG192" s="406" t="n"/>
      <c r="KJH192" s="406" t="n"/>
      <c r="KJI192" s="406" t="n"/>
      <c r="KJJ192" s="406" t="n"/>
      <c r="KJK192" s="406" t="n"/>
      <c r="KJL192" s="406" t="n"/>
      <c r="KJM192" s="406" t="n"/>
      <c r="KJN192" s="406" t="n"/>
      <c r="KJO192" s="406" t="n"/>
      <c r="KJP192" s="406" t="n"/>
      <c r="KJQ192" s="406" t="n"/>
      <c r="KJR192" s="406" t="n"/>
      <c r="KJS192" s="406" t="n"/>
      <c r="KJT192" s="406" t="n"/>
      <c r="KJU192" s="406" t="n"/>
      <c r="KJV192" s="406" t="n"/>
      <c r="KJW192" s="406" t="n"/>
      <c r="KJX192" s="406" t="n"/>
      <c r="KJY192" s="406" t="n"/>
      <c r="KJZ192" s="406" t="n"/>
      <c r="KKA192" s="406" t="n"/>
      <c r="KKB192" s="406" t="n"/>
      <c r="KKC192" s="406" t="n"/>
      <c r="KKD192" s="406" t="n"/>
      <c r="KKE192" s="406" t="n"/>
      <c r="KKF192" s="406" t="n"/>
      <c r="KKG192" s="406" t="n"/>
      <c r="KKH192" s="406" t="n"/>
      <c r="KKI192" s="406" t="n"/>
      <c r="KKJ192" s="406" t="n"/>
      <c r="KKK192" s="406" t="n"/>
      <c r="KKL192" s="406" t="n"/>
      <c r="KKM192" s="406" t="n"/>
      <c r="KKN192" s="406" t="n"/>
      <c r="KKO192" s="406" t="n"/>
      <c r="KKP192" s="406" t="n"/>
      <c r="KKQ192" s="406" t="n"/>
      <c r="KKR192" s="406" t="n"/>
      <c r="KKS192" s="406" t="n"/>
      <c r="KKT192" s="406" t="n"/>
      <c r="KKU192" s="406" t="n"/>
      <c r="KKV192" s="406" t="n"/>
      <c r="KKW192" s="406" t="n"/>
      <c r="KKX192" s="406" t="n"/>
      <c r="KKY192" s="406" t="n"/>
      <c r="KKZ192" s="406" t="n"/>
      <c r="KLA192" s="406" t="n"/>
      <c r="KLB192" s="406" t="n"/>
      <c r="KLC192" s="406" t="n"/>
      <c r="KLD192" s="406" t="n"/>
      <c r="KLE192" s="406" t="n"/>
      <c r="KLF192" s="406" t="n"/>
      <c r="KLG192" s="406" t="n"/>
      <c r="KLH192" s="406" t="n"/>
      <c r="KLI192" s="406" t="n"/>
      <c r="KLJ192" s="406" t="n"/>
      <c r="KLK192" s="406" t="n"/>
      <c r="KLL192" s="406" t="n"/>
      <c r="KLM192" s="406" t="n"/>
      <c r="KLN192" s="406" t="n"/>
      <c r="KLO192" s="406" t="n"/>
      <c r="KLP192" s="406" t="n"/>
      <c r="KLQ192" s="406" t="n"/>
      <c r="KLR192" s="406" t="n"/>
      <c r="KLS192" s="406" t="n"/>
      <c r="KLT192" s="406" t="n"/>
      <c r="KLU192" s="406" t="n"/>
      <c r="KLV192" s="406" t="n"/>
      <c r="KLW192" s="406" t="n"/>
      <c r="KLX192" s="406" t="n"/>
      <c r="KLY192" s="406" t="n"/>
      <c r="KLZ192" s="406" t="n"/>
      <c r="KMA192" s="406" t="n"/>
      <c r="KMB192" s="406" t="n"/>
      <c r="KMC192" s="406" t="n"/>
      <c r="KMD192" s="406" t="n"/>
      <c r="KME192" s="406" t="n"/>
      <c r="KMF192" s="406" t="n"/>
      <c r="KMG192" s="406" t="n"/>
      <c r="KMH192" s="406" t="n"/>
      <c r="KMI192" s="406" t="n"/>
      <c r="KMJ192" s="406" t="n"/>
      <c r="KMK192" s="406" t="n"/>
      <c r="KML192" s="406" t="n"/>
      <c r="KMM192" s="406" t="n"/>
      <c r="KMN192" s="406" t="n"/>
      <c r="KMO192" s="406" t="n"/>
      <c r="KMP192" s="406" t="n"/>
      <c r="KMQ192" s="406" t="n"/>
      <c r="KMR192" s="406" t="n"/>
      <c r="KMS192" s="406" t="n"/>
      <c r="KMT192" s="406" t="n"/>
      <c r="KMU192" s="406" t="n"/>
      <c r="KMV192" s="406" t="n"/>
      <c r="KMW192" s="406" t="n"/>
      <c r="KMX192" s="406" t="n"/>
      <c r="KMY192" s="406" t="n"/>
      <c r="KMZ192" s="406" t="n"/>
      <c r="KNA192" s="406" t="n"/>
      <c r="KNB192" s="406" t="n"/>
      <c r="KNC192" s="406" t="n"/>
      <c r="KND192" s="406" t="n"/>
      <c r="KNE192" s="406" t="n"/>
      <c r="KNF192" s="406" t="n"/>
      <c r="KNG192" s="406" t="n"/>
      <c r="KNH192" s="406" t="n"/>
      <c r="KNI192" s="406" t="n"/>
      <c r="KNJ192" s="406" t="n"/>
      <c r="KNK192" s="406" t="n"/>
      <c r="KNL192" s="406" t="n"/>
      <c r="KNM192" s="406" t="n"/>
      <c r="KNN192" s="406" t="n"/>
      <c r="KNO192" s="406" t="n"/>
      <c r="KNP192" s="406" t="n"/>
      <c r="KNQ192" s="406" t="n"/>
      <c r="KNR192" s="406" t="n"/>
      <c r="KNS192" s="406" t="n"/>
      <c r="KNT192" s="406" t="n"/>
      <c r="KNU192" s="406" t="n"/>
      <c r="KNV192" s="406" t="n"/>
      <c r="KNW192" s="406" t="n"/>
      <c r="KNX192" s="406" t="n"/>
      <c r="KNY192" s="406" t="n"/>
      <c r="KNZ192" s="406" t="n"/>
      <c r="KOA192" s="406" t="n"/>
      <c r="KOB192" s="406" t="n"/>
      <c r="KOC192" s="406" t="n"/>
      <c r="KOD192" s="406" t="n"/>
      <c r="KOE192" s="406" t="n"/>
      <c r="KOF192" s="406" t="n"/>
      <c r="KOG192" s="406" t="n"/>
      <c r="KOH192" s="406" t="n"/>
      <c r="KOI192" s="406" t="n"/>
      <c r="KOJ192" s="406" t="n"/>
      <c r="KOK192" s="406" t="n"/>
      <c r="KOL192" s="406" t="n"/>
      <c r="KOM192" s="406" t="n"/>
      <c r="KON192" s="406" t="n"/>
      <c r="KOO192" s="406" t="n"/>
      <c r="KOP192" s="406" t="n"/>
      <c r="KOQ192" s="406" t="n"/>
      <c r="KOR192" s="406" t="n"/>
      <c r="KOS192" s="406" t="n"/>
      <c r="KOT192" s="406" t="n"/>
      <c r="KOU192" s="406" t="n"/>
      <c r="KOV192" s="406" t="n"/>
      <c r="KOW192" s="406" t="n"/>
      <c r="KOX192" s="406" t="n"/>
      <c r="KOY192" s="406" t="n"/>
      <c r="KOZ192" s="406" t="n"/>
      <c r="KPA192" s="406" t="n"/>
      <c r="KPB192" s="406" t="n"/>
      <c r="KPC192" s="406" t="n"/>
      <c r="KPD192" s="406" t="n"/>
      <c r="KPE192" s="406" t="n"/>
      <c r="KPF192" s="406" t="n"/>
      <c r="KPG192" s="406" t="n"/>
      <c r="KPH192" s="406" t="n"/>
      <c r="KPI192" s="406" t="n"/>
      <c r="KPJ192" s="406" t="n"/>
      <c r="KPK192" s="406" t="n"/>
      <c r="KPL192" s="406" t="n"/>
      <c r="KPM192" s="406" t="n"/>
      <c r="KPN192" s="406" t="n"/>
      <c r="KPO192" s="406" t="n"/>
      <c r="KPP192" s="406" t="n"/>
      <c r="KPQ192" s="406" t="n"/>
      <c r="KPR192" s="406" t="n"/>
      <c r="KPS192" s="406" t="n"/>
      <c r="KPT192" s="406" t="n"/>
      <c r="KPU192" s="406" t="n"/>
      <c r="KPV192" s="406" t="n"/>
      <c r="KPW192" s="406" t="n"/>
      <c r="KPX192" s="406" t="n"/>
      <c r="KPY192" s="406" t="n"/>
      <c r="KPZ192" s="406" t="n"/>
      <c r="KQA192" s="406" t="n"/>
      <c r="KQB192" s="406" t="n"/>
      <c r="KQC192" s="406" t="n"/>
      <c r="KQD192" s="406" t="n"/>
      <c r="KQE192" s="406" t="n"/>
      <c r="KQF192" s="406" t="n"/>
      <c r="KQG192" s="406" t="n"/>
      <c r="KQH192" s="406" t="n"/>
      <c r="KQI192" s="406" t="n"/>
      <c r="KQJ192" s="406" t="n"/>
      <c r="KQK192" s="406" t="n"/>
      <c r="KQL192" s="406" t="n"/>
      <c r="KQM192" s="406" t="n"/>
      <c r="KQN192" s="406" t="n"/>
      <c r="KQO192" s="406" t="n"/>
      <c r="KQP192" s="406" t="n"/>
      <c r="KQQ192" s="406" t="n"/>
      <c r="KQR192" s="406" t="n"/>
      <c r="KQS192" s="406" t="n"/>
      <c r="KQT192" s="406" t="n"/>
      <c r="KQU192" s="406" t="n"/>
      <c r="KQV192" s="406" t="n"/>
      <c r="KQW192" s="406" t="n"/>
      <c r="KQX192" s="406" t="n"/>
      <c r="KQY192" s="406" t="n"/>
      <c r="KQZ192" s="406" t="n"/>
      <c r="KRA192" s="406" t="n"/>
      <c r="KRB192" s="406" t="n"/>
      <c r="KRC192" s="406" t="n"/>
      <c r="KRD192" s="406" t="n"/>
      <c r="KRE192" s="406" t="n"/>
      <c r="KRF192" s="406" t="n"/>
      <c r="KRG192" s="406" t="n"/>
      <c r="KRH192" s="406" t="n"/>
      <c r="KRI192" s="406" t="n"/>
      <c r="KRJ192" s="406" t="n"/>
      <c r="KRK192" s="406" t="n"/>
      <c r="KRL192" s="406" t="n"/>
      <c r="KRM192" s="406" t="n"/>
      <c r="KRN192" s="406" t="n"/>
      <c r="KRO192" s="406" t="n"/>
      <c r="KRP192" s="406" t="n"/>
      <c r="KRQ192" s="406" t="n"/>
      <c r="KRR192" s="406" t="n"/>
      <c r="KRS192" s="406" t="n"/>
      <c r="KRT192" s="406" t="n"/>
      <c r="KRU192" s="406" t="n"/>
      <c r="KRV192" s="406" t="n"/>
      <c r="KRW192" s="406" t="n"/>
      <c r="KRX192" s="406" t="n"/>
      <c r="KRY192" s="406" t="n"/>
      <c r="KRZ192" s="406" t="n"/>
      <c r="KSA192" s="406" t="n"/>
      <c r="KSB192" s="406" t="n"/>
      <c r="KSC192" s="406" t="n"/>
      <c r="KSD192" s="406" t="n"/>
      <c r="KSE192" s="406" t="n"/>
      <c r="KSF192" s="406" t="n"/>
      <c r="KSG192" s="406" t="n"/>
      <c r="KSH192" s="406" t="n"/>
      <c r="KSI192" s="406" t="n"/>
      <c r="KSJ192" s="406" t="n"/>
      <c r="KSK192" s="406" t="n"/>
      <c r="KSL192" s="406" t="n"/>
      <c r="KSM192" s="406" t="n"/>
      <c r="KSN192" s="406" t="n"/>
      <c r="KSO192" s="406" t="n"/>
      <c r="KSP192" s="406" t="n"/>
      <c r="KSQ192" s="406" t="n"/>
      <c r="KSR192" s="406" t="n"/>
      <c r="KSS192" s="406" t="n"/>
      <c r="KST192" s="406" t="n"/>
      <c r="KSU192" s="406" t="n"/>
      <c r="KSV192" s="406" t="n"/>
      <c r="KSW192" s="406" t="n"/>
      <c r="KSX192" s="406" t="n"/>
      <c r="KSY192" s="406" t="n"/>
      <c r="KSZ192" s="406" t="n"/>
      <c r="KTA192" s="406" t="n"/>
      <c r="KTB192" s="406" t="n"/>
      <c r="KTC192" s="406" t="n"/>
      <c r="KTD192" s="406" t="n"/>
      <c r="KTE192" s="406" t="n"/>
      <c r="KTF192" s="406" t="n"/>
      <c r="KTG192" s="406" t="n"/>
      <c r="KTH192" s="406" t="n"/>
      <c r="KTI192" s="406" t="n"/>
      <c r="KTJ192" s="406" t="n"/>
      <c r="KTK192" s="406" t="n"/>
      <c r="KTL192" s="406" t="n"/>
      <c r="KTM192" s="406" t="n"/>
      <c r="KTN192" s="406" t="n"/>
      <c r="KTO192" s="406" t="n"/>
      <c r="KTP192" s="406" t="n"/>
      <c r="KTQ192" s="406" t="n"/>
      <c r="KTR192" s="406" t="n"/>
      <c r="KTS192" s="406" t="n"/>
      <c r="KTT192" s="406" t="n"/>
      <c r="KTU192" s="406" t="n"/>
      <c r="KTV192" s="406" t="n"/>
      <c r="KTW192" s="406" t="n"/>
      <c r="KTX192" s="406" t="n"/>
      <c r="KTY192" s="406" t="n"/>
      <c r="KTZ192" s="406" t="n"/>
      <c r="KUA192" s="406" t="n"/>
      <c r="KUB192" s="406" t="n"/>
      <c r="KUC192" s="406" t="n"/>
      <c r="KUD192" s="406" t="n"/>
      <c r="KUE192" s="406" t="n"/>
      <c r="KUF192" s="406" t="n"/>
      <c r="KUG192" s="406" t="n"/>
      <c r="KUH192" s="406" t="n"/>
      <c r="KUI192" s="406" t="n"/>
      <c r="KUJ192" s="406" t="n"/>
      <c r="KUK192" s="406" t="n"/>
      <c r="KUL192" s="406" t="n"/>
      <c r="KUM192" s="406" t="n"/>
      <c r="KUN192" s="406" t="n"/>
      <c r="KUO192" s="406" t="n"/>
      <c r="KUP192" s="406" t="n"/>
      <c r="KUQ192" s="406" t="n"/>
      <c r="KUR192" s="406" t="n"/>
      <c r="KUS192" s="406" t="n"/>
      <c r="KUT192" s="406" t="n"/>
      <c r="KUU192" s="406" t="n"/>
      <c r="KUV192" s="406" t="n"/>
      <c r="KUW192" s="406" t="n"/>
      <c r="KUX192" s="406" t="n"/>
      <c r="KUY192" s="406" t="n"/>
      <c r="KUZ192" s="406" t="n"/>
      <c r="KVA192" s="406" t="n"/>
      <c r="KVB192" s="406" t="n"/>
      <c r="KVC192" s="406" t="n"/>
      <c r="KVD192" s="406" t="n"/>
      <c r="KVE192" s="406" t="n"/>
      <c r="KVF192" s="406" t="n"/>
      <c r="KVG192" s="406" t="n"/>
      <c r="KVH192" s="406" t="n"/>
      <c r="KVI192" s="406" t="n"/>
      <c r="KVJ192" s="406" t="n"/>
      <c r="KVK192" s="406" t="n"/>
      <c r="KVL192" s="406" t="n"/>
      <c r="KVM192" s="406" t="n"/>
      <c r="KVN192" s="406" t="n"/>
      <c r="KVO192" s="406" t="n"/>
      <c r="KVP192" s="406" t="n"/>
      <c r="KVQ192" s="406" t="n"/>
      <c r="KVR192" s="406" t="n"/>
      <c r="KVS192" s="406" t="n"/>
      <c r="KVT192" s="406" t="n"/>
      <c r="KVU192" s="406" t="n"/>
      <c r="KVV192" s="406" t="n"/>
      <c r="KVW192" s="406" t="n"/>
      <c r="KVX192" s="406" t="n"/>
      <c r="KVY192" s="406" t="n"/>
      <c r="KVZ192" s="406" t="n"/>
      <c r="KWA192" s="406" t="n"/>
      <c r="KWB192" s="406" t="n"/>
      <c r="KWC192" s="406" t="n"/>
      <c r="KWD192" s="406" t="n"/>
      <c r="KWE192" s="406" t="n"/>
      <c r="KWF192" s="406" t="n"/>
      <c r="KWG192" s="406" t="n"/>
      <c r="KWH192" s="406" t="n"/>
      <c r="KWI192" s="406" t="n"/>
      <c r="KWJ192" s="406" t="n"/>
      <c r="KWK192" s="406" t="n"/>
      <c r="KWL192" s="406" t="n"/>
      <c r="KWM192" s="406" t="n"/>
      <c r="KWN192" s="406" t="n"/>
      <c r="KWO192" s="406" t="n"/>
      <c r="KWP192" s="406" t="n"/>
      <c r="KWQ192" s="406" t="n"/>
      <c r="KWR192" s="406" t="n"/>
      <c r="KWS192" s="406" t="n"/>
      <c r="KWT192" s="406" t="n"/>
      <c r="KWU192" s="406" t="n"/>
      <c r="KWV192" s="406" t="n"/>
      <c r="KWW192" s="406" t="n"/>
      <c r="KWX192" s="406" t="n"/>
      <c r="KWY192" s="406" t="n"/>
      <c r="KWZ192" s="406" t="n"/>
      <c r="KXA192" s="406" t="n"/>
      <c r="KXB192" s="406" t="n"/>
      <c r="KXC192" s="406" t="n"/>
      <c r="KXD192" s="406" t="n"/>
      <c r="KXE192" s="406" t="n"/>
      <c r="KXF192" s="406" t="n"/>
      <c r="KXG192" s="406" t="n"/>
      <c r="KXH192" s="406" t="n"/>
      <c r="KXI192" s="406" t="n"/>
      <c r="KXJ192" s="406" t="n"/>
      <c r="KXK192" s="406" t="n"/>
      <c r="KXL192" s="406" t="n"/>
      <c r="KXM192" s="406" t="n"/>
      <c r="KXN192" s="406" t="n"/>
      <c r="KXO192" s="406" t="n"/>
      <c r="KXP192" s="406" t="n"/>
      <c r="KXQ192" s="406" t="n"/>
      <c r="KXR192" s="406" t="n"/>
      <c r="KXS192" s="406" t="n"/>
      <c r="KXT192" s="406" t="n"/>
      <c r="KXU192" s="406" t="n"/>
      <c r="KXV192" s="406" t="n"/>
      <c r="KXW192" s="406" t="n"/>
      <c r="KXX192" s="406" t="n"/>
      <c r="KXY192" s="406" t="n"/>
      <c r="KXZ192" s="406" t="n"/>
      <c r="KYA192" s="406" t="n"/>
      <c r="KYB192" s="406" t="n"/>
      <c r="KYC192" s="406" t="n"/>
      <c r="KYD192" s="406" t="n"/>
      <c r="KYE192" s="406" t="n"/>
      <c r="KYF192" s="406" t="n"/>
      <c r="KYG192" s="406" t="n"/>
      <c r="KYH192" s="406" t="n"/>
      <c r="KYI192" s="406" t="n"/>
      <c r="KYJ192" s="406" t="n"/>
      <c r="KYK192" s="406" t="n"/>
      <c r="KYL192" s="406" t="n"/>
      <c r="KYM192" s="406" t="n"/>
      <c r="KYN192" s="406" t="n"/>
      <c r="KYO192" s="406" t="n"/>
      <c r="KYP192" s="406" t="n"/>
      <c r="KYQ192" s="406" t="n"/>
      <c r="KYR192" s="406" t="n"/>
      <c r="KYS192" s="406" t="n"/>
      <c r="KYT192" s="406" t="n"/>
      <c r="KYU192" s="406" t="n"/>
      <c r="KYV192" s="406" t="n"/>
      <c r="KYW192" s="406" t="n"/>
      <c r="KYX192" s="406" t="n"/>
      <c r="KYY192" s="406" t="n"/>
      <c r="KYZ192" s="406" t="n"/>
      <c r="KZA192" s="406" t="n"/>
      <c r="KZB192" s="406" t="n"/>
      <c r="KZC192" s="406" t="n"/>
      <c r="KZD192" s="406" t="n"/>
      <c r="KZE192" s="406" t="n"/>
      <c r="KZF192" s="406" t="n"/>
      <c r="KZG192" s="406" t="n"/>
      <c r="KZH192" s="406" t="n"/>
      <c r="KZI192" s="406" t="n"/>
      <c r="KZJ192" s="406" t="n"/>
      <c r="KZK192" s="406" t="n"/>
      <c r="KZL192" s="406" t="n"/>
      <c r="KZM192" s="406" t="n"/>
      <c r="KZN192" s="406" t="n"/>
      <c r="KZO192" s="406" t="n"/>
      <c r="KZP192" s="406" t="n"/>
      <c r="KZQ192" s="406" t="n"/>
      <c r="KZR192" s="406" t="n"/>
      <c r="KZS192" s="406" t="n"/>
      <c r="KZT192" s="406" t="n"/>
      <c r="KZU192" s="406" t="n"/>
      <c r="KZV192" s="406" t="n"/>
      <c r="KZW192" s="406" t="n"/>
      <c r="KZX192" s="406" t="n"/>
      <c r="KZY192" s="406" t="n"/>
      <c r="KZZ192" s="406" t="n"/>
      <c r="LAA192" s="406" t="n"/>
      <c r="LAB192" s="406" t="n"/>
      <c r="LAC192" s="406" t="n"/>
      <c r="LAD192" s="406" t="n"/>
      <c r="LAE192" s="406" t="n"/>
      <c r="LAF192" s="406" t="n"/>
      <c r="LAG192" s="406" t="n"/>
      <c r="LAH192" s="406" t="n"/>
      <c r="LAI192" s="406" t="n"/>
      <c r="LAJ192" s="406" t="n"/>
      <c r="LAK192" s="406" t="n"/>
      <c r="LAL192" s="406" t="n"/>
      <c r="LAM192" s="406" t="n"/>
      <c r="LAN192" s="406" t="n"/>
      <c r="LAO192" s="406" t="n"/>
      <c r="LAP192" s="406" t="n"/>
      <c r="LAQ192" s="406" t="n"/>
      <c r="LAR192" s="406" t="n"/>
      <c r="LAS192" s="406" t="n"/>
      <c r="LAT192" s="406" t="n"/>
      <c r="LAU192" s="406" t="n"/>
      <c r="LAV192" s="406" t="n"/>
      <c r="LAW192" s="406" t="n"/>
      <c r="LAX192" s="406" t="n"/>
      <c r="LAY192" s="406" t="n"/>
      <c r="LAZ192" s="406" t="n"/>
      <c r="LBA192" s="406" t="n"/>
      <c r="LBB192" s="406" t="n"/>
      <c r="LBC192" s="406" t="n"/>
      <c r="LBD192" s="406" t="n"/>
      <c r="LBE192" s="406" t="n"/>
      <c r="LBF192" s="406" t="n"/>
      <c r="LBG192" s="406" t="n"/>
      <c r="LBH192" s="406" t="n"/>
      <c r="LBI192" s="406" t="n"/>
      <c r="LBJ192" s="406" t="n"/>
      <c r="LBK192" s="406" t="n"/>
      <c r="LBL192" s="406" t="n"/>
      <c r="LBM192" s="406" t="n"/>
      <c r="LBN192" s="406" t="n"/>
      <c r="LBO192" s="406" t="n"/>
      <c r="LBP192" s="406" t="n"/>
      <c r="LBQ192" s="406" t="n"/>
      <c r="LBR192" s="406" t="n"/>
      <c r="LBS192" s="406" t="n"/>
      <c r="LBT192" s="406" t="n"/>
      <c r="LBU192" s="406" t="n"/>
      <c r="LBV192" s="406" t="n"/>
      <c r="LBW192" s="406" t="n"/>
      <c r="LBX192" s="406" t="n"/>
      <c r="LBY192" s="406" t="n"/>
      <c r="LBZ192" s="406" t="n"/>
      <c r="LCA192" s="406" t="n"/>
      <c r="LCB192" s="406" t="n"/>
      <c r="LCC192" s="406" t="n"/>
      <c r="LCD192" s="406" t="n"/>
      <c r="LCE192" s="406" t="n"/>
      <c r="LCF192" s="406" t="n"/>
      <c r="LCG192" s="406" t="n"/>
      <c r="LCH192" s="406" t="n"/>
      <c r="LCI192" s="406" t="n"/>
      <c r="LCJ192" s="406" t="n"/>
      <c r="LCK192" s="406" t="n"/>
      <c r="LCL192" s="406" t="n"/>
      <c r="LCM192" s="406" t="n"/>
      <c r="LCN192" s="406" t="n"/>
      <c r="LCO192" s="406" t="n"/>
      <c r="LCP192" s="406" t="n"/>
      <c r="LCQ192" s="406" t="n"/>
      <c r="LCR192" s="406" t="n"/>
      <c r="LCS192" s="406" t="n"/>
      <c r="LCT192" s="406" t="n"/>
      <c r="LCU192" s="406" t="n"/>
      <c r="LCV192" s="406" t="n"/>
      <c r="LCW192" s="406" t="n"/>
      <c r="LCX192" s="406" t="n"/>
      <c r="LCY192" s="406" t="n"/>
      <c r="LCZ192" s="406" t="n"/>
      <c r="LDA192" s="406" t="n"/>
      <c r="LDB192" s="406" t="n"/>
      <c r="LDC192" s="406" t="n"/>
      <c r="LDD192" s="406" t="n"/>
      <c r="LDE192" s="406" t="n"/>
      <c r="LDF192" s="406" t="n"/>
      <c r="LDG192" s="406" t="n"/>
      <c r="LDH192" s="406" t="n"/>
      <c r="LDI192" s="406" t="n"/>
      <c r="LDJ192" s="406" t="n"/>
      <c r="LDK192" s="406" t="n"/>
      <c r="LDL192" s="406" t="n"/>
      <c r="LDM192" s="406" t="n"/>
      <c r="LDN192" s="406" t="n"/>
      <c r="LDO192" s="406" t="n"/>
      <c r="LDP192" s="406" t="n"/>
      <c r="LDQ192" s="406" t="n"/>
      <c r="LDR192" s="406" t="n"/>
      <c r="LDS192" s="406" t="n"/>
      <c r="LDT192" s="406" t="n"/>
      <c r="LDU192" s="406" t="n"/>
      <c r="LDV192" s="406" t="n"/>
      <c r="LDW192" s="406" t="n"/>
      <c r="LDX192" s="406" t="n"/>
      <c r="LDY192" s="406" t="n"/>
      <c r="LDZ192" s="406" t="n"/>
      <c r="LEA192" s="406" t="n"/>
      <c r="LEB192" s="406" t="n"/>
      <c r="LEC192" s="406" t="n"/>
      <c r="LED192" s="406" t="n"/>
      <c r="LEE192" s="406" t="n"/>
      <c r="LEF192" s="406" t="n"/>
      <c r="LEG192" s="406" t="n"/>
      <c r="LEH192" s="406" t="n"/>
      <c r="LEI192" s="406" t="n"/>
      <c r="LEJ192" s="406" t="n"/>
      <c r="LEK192" s="406" t="n"/>
      <c r="LEL192" s="406" t="n"/>
      <c r="LEM192" s="406" t="n"/>
      <c r="LEN192" s="406" t="n"/>
      <c r="LEO192" s="406" t="n"/>
      <c r="LEP192" s="406" t="n"/>
      <c r="LEQ192" s="406" t="n"/>
      <c r="LER192" s="406" t="n"/>
      <c r="LES192" s="406" t="n"/>
      <c r="LET192" s="406" t="n"/>
      <c r="LEU192" s="406" t="n"/>
      <c r="LEV192" s="406" t="n"/>
      <c r="LEW192" s="406" t="n"/>
      <c r="LEX192" s="406" t="n"/>
      <c r="LEY192" s="406" t="n"/>
      <c r="LEZ192" s="406" t="n"/>
      <c r="LFA192" s="406" t="n"/>
      <c r="LFB192" s="406" t="n"/>
      <c r="LFC192" s="406" t="n"/>
      <c r="LFD192" s="406" t="n"/>
      <c r="LFE192" s="406" t="n"/>
      <c r="LFF192" s="406" t="n"/>
      <c r="LFG192" s="406" t="n"/>
      <c r="LFH192" s="406" t="n"/>
      <c r="LFI192" s="406" t="n"/>
      <c r="LFJ192" s="406" t="n"/>
      <c r="LFK192" s="406" t="n"/>
      <c r="LFL192" s="406" t="n"/>
      <c r="LFM192" s="406" t="n"/>
      <c r="LFN192" s="406" t="n"/>
      <c r="LFO192" s="406" t="n"/>
      <c r="LFP192" s="406" t="n"/>
      <c r="LFQ192" s="406" t="n"/>
      <c r="LFR192" s="406" t="n"/>
      <c r="LFS192" s="406" t="n"/>
      <c r="LFT192" s="406" t="n"/>
      <c r="LFU192" s="406" t="n"/>
      <c r="LFV192" s="406" t="n"/>
      <c r="LFW192" s="406" t="n"/>
      <c r="LFX192" s="406" t="n"/>
      <c r="LFY192" s="406" t="n"/>
      <c r="LFZ192" s="406" t="n"/>
      <c r="LGA192" s="406" t="n"/>
      <c r="LGB192" s="406" t="n"/>
      <c r="LGC192" s="406" t="n"/>
      <c r="LGD192" s="406" t="n"/>
      <c r="LGE192" s="406" t="n"/>
      <c r="LGF192" s="406" t="n"/>
      <c r="LGG192" s="406" t="n"/>
      <c r="LGH192" s="406" t="n"/>
      <c r="LGI192" s="406" t="n"/>
      <c r="LGJ192" s="406" t="n"/>
      <c r="LGK192" s="406" t="n"/>
      <c r="LGL192" s="406" t="n"/>
      <c r="LGM192" s="406" t="n"/>
      <c r="LGN192" s="406" t="n"/>
      <c r="LGO192" s="406" t="n"/>
      <c r="LGP192" s="406" t="n"/>
      <c r="LGQ192" s="406" t="n"/>
      <c r="LGR192" s="406" t="n"/>
      <c r="LGS192" s="406" t="n"/>
      <c r="LGT192" s="406" t="n"/>
      <c r="LGU192" s="406" t="n"/>
      <c r="LGV192" s="406" t="n"/>
      <c r="LGW192" s="406" t="n"/>
      <c r="LGX192" s="406" t="n"/>
      <c r="LGY192" s="406" t="n"/>
      <c r="LGZ192" s="406" t="n"/>
      <c r="LHA192" s="406" t="n"/>
      <c r="LHB192" s="406" t="n"/>
      <c r="LHC192" s="406" t="n"/>
      <c r="LHD192" s="406" t="n"/>
      <c r="LHE192" s="406" t="n"/>
      <c r="LHF192" s="406" t="n"/>
      <c r="LHG192" s="406" t="n"/>
      <c r="LHH192" s="406" t="n"/>
      <c r="LHI192" s="406" t="n"/>
      <c r="LHJ192" s="406" t="n"/>
      <c r="LHK192" s="406" t="n"/>
      <c r="LHL192" s="406" t="n"/>
      <c r="LHM192" s="406" t="n"/>
      <c r="LHN192" s="406" t="n"/>
      <c r="LHO192" s="406" t="n"/>
      <c r="LHP192" s="406" t="n"/>
      <c r="LHQ192" s="406" t="n"/>
      <c r="LHR192" s="406" t="n"/>
      <c r="LHS192" s="406" t="n"/>
      <c r="LHT192" s="406" t="n"/>
      <c r="LHU192" s="406" t="n"/>
      <c r="LHV192" s="406" t="n"/>
      <c r="LHW192" s="406" t="n"/>
      <c r="LHX192" s="406" t="n"/>
      <c r="LHY192" s="406" t="n"/>
      <c r="LHZ192" s="406" t="n"/>
      <c r="LIA192" s="406" t="n"/>
      <c r="LIB192" s="406" t="n"/>
      <c r="LIC192" s="406" t="n"/>
      <c r="LID192" s="406" t="n"/>
      <c r="LIE192" s="406" t="n"/>
      <c r="LIF192" s="406" t="n"/>
      <c r="LIG192" s="406" t="n"/>
      <c r="LIH192" s="406" t="n"/>
      <c r="LII192" s="406" t="n"/>
      <c r="LIJ192" s="406" t="n"/>
      <c r="LIK192" s="406" t="n"/>
      <c r="LIL192" s="406" t="n"/>
      <c r="LIM192" s="406" t="n"/>
      <c r="LIN192" s="406" t="n"/>
      <c r="LIO192" s="406" t="n"/>
      <c r="LIP192" s="406" t="n"/>
      <c r="LIQ192" s="406" t="n"/>
      <c r="LIR192" s="406" t="n"/>
      <c r="LIS192" s="406" t="n"/>
      <c r="LIT192" s="406" t="n"/>
      <c r="LIU192" s="406" t="n"/>
      <c r="LIV192" s="406" t="n"/>
      <c r="LIW192" s="406" t="n"/>
      <c r="LIX192" s="406" t="n"/>
      <c r="LIY192" s="406" t="n"/>
      <c r="LIZ192" s="406" t="n"/>
      <c r="LJA192" s="406" t="n"/>
      <c r="LJB192" s="406" t="n"/>
      <c r="LJC192" s="406" t="n"/>
      <c r="LJD192" s="406" t="n"/>
      <c r="LJE192" s="406" t="n"/>
      <c r="LJF192" s="406" t="n"/>
      <c r="LJG192" s="406" t="n"/>
      <c r="LJH192" s="406" t="n"/>
      <c r="LJI192" s="406" t="n"/>
      <c r="LJJ192" s="406" t="n"/>
      <c r="LJK192" s="406" t="n"/>
      <c r="LJL192" s="406" t="n"/>
      <c r="LJM192" s="406" t="n"/>
      <c r="LJN192" s="406" t="n"/>
      <c r="LJO192" s="406" t="n"/>
      <c r="LJP192" s="406" t="n"/>
      <c r="LJQ192" s="406" t="n"/>
      <c r="LJR192" s="406" t="n"/>
      <c r="LJS192" s="406" t="n"/>
      <c r="LJT192" s="406" t="n"/>
      <c r="LJU192" s="406" t="n"/>
      <c r="LJV192" s="406" t="n"/>
      <c r="LJW192" s="406" t="n"/>
      <c r="LJX192" s="406" t="n"/>
      <c r="LJY192" s="406" t="n"/>
      <c r="LJZ192" s="406" t="n"/>
      <c r="LKA192" s="406" t="n"/>
      <c r="LKB192" s="406" t="n"/>
      <c r="LKC192" s="406" t="n"/>
      <c r="LKD192" s="406" t="n"/>
      <c r="LKE192" s="406" t="n"/>
      <c r="LKF192" s="406" t="n"/>
      <c r="LKG192" s="406" t="n"/>
      <c r="LKH192" s="406" t="n"/>
      <c r="LKI192" s="406" t="n"/>
      <c r="LKJ192" s="406" t="n"/>
      <c r="LKK192" s="406" t="n"/>
      <c r="LKL192" s="406" t="n"/>
      <c r="LKM192" s="406" t="n"/>
      <c r="LKN192" s="406" t="n"/>
      <c r="LKO192" s="406" t="n"/>
      <c r="LKP192" s="406" t="n"/>
      <c r="LKQ192" s="406" t="n"/>
      <c r="LKR192" s="406" t="n"/>
      <c r="LKS192" s="406" t="n"/>
      <c r="LKT192" s="406" t="n"/>
      <c r="LKU192" s="406" t="n"/>
      <c r="LKV192" s="406" t="n"/>
      <c r="LKW192" s="406" t="n"/>
      <c r="LKX192" s="406" t="n"/>
      <c r="LKY192" s="406" t="n"/>
      <c r="LKZ192" s="406" t="n"/>
      <c r="LLA192" s="406" t="n"/>
      <c r="LLB192" s="406" t="n"/>
      <c r="LLC192" s="406" t="n"/>
      <c r="LLD192" s="406" t="n"/>
      <c r="LLE192" s="406" t="n"/>
      <c r="LLF192" s="406" t="n"/>
      <c r="LLG192" s="406" t="n"/>
      <c r="LLH192" s="406" t="n"/>
      <c r="LLI192" s="406" t="n"/>
      <c r="LLJ192" s="406" t="n"/>
      <c r="LLK192" s="406" t="n"/>
      <c r="LLL192" s="406" t="n"/>
      <c r="LLM192" s="406" t="n"/>
      <c r="LLN192" s="406" t="n"/>
      <c r="LLO192" s="406" t="n"/>
      <c r="LLP192" s="406" t="n"/>
      <c r="LLQ192" s="406" t="n"/>
      <c r="LLR192" s="406" t="n"/>
      <c r="LLS192" s="406" t="n"/>
      <c r="LLT192" s="406" t="n"/>
      <c r="LLU192" s="406" t="n"/>
      <c r="LLV192" s="406" t="n"/>
      <c r="LLW192" s="406" t="n"/>
      <c r="LLX192" s="406" t="n"/>
      <c r="LLY192" s="406" t="n"/>
      <c r="LLZ192" s="406" t="n"/>
      <c r="LMA192" s="406" t="n"/>
      <c r="LMB192" s="406" t="n"/>
      <c r="LMC192" s="406" t="n"/>
      <c r="LMD192" s="406" t="n"/>
      <c r="LME192" s="406" t="n"/>
      <c r="LMF192" s="406" t="n"/>
      <c r="LMG192" s="406" t="n"/>
      <c r="LMH192" s="406" t="n"/>
      <c r="LMI192" s="406" t="n"/>
      <c r="LMJ192" s="406" t="n"/>
      <c r="LMK192" s="406" t="n"/>
      <c r="LML192" s="406" t="n"/>
      <c r="LMM192" s="406" t="n"/>
      <c r="LMN192" s="406" t="n"/>
      <c r="LMO192" s="406" t="n"/>
      <c r="LMP192" s="406" t="n"/>
      <c r="LMQ192" s="406" t="n"/>
      <c r="LMR192" s="406" t="n"/>
      <c r="LMS192" s="406" t="n"/>
      <c r="LMT192" s="406" t="n"/>
      <c r="LMU192" s="406" t="n"/>
      <c r="LMV192" s="406" t="n"/>
      <c r="LMW192" s="406" t="n"/>
      <c r="LMX192" s="406" t="n"/>
      <c r="LMY192" s="406" t="n"/>
      <c r="LMZ192" s="406" t="n"/>
      <c r="LNA192" s="406" t="n"/>
      <c r="LNB192" s="406" t="n"/>
      <c r="LNC192" s="406" t="n"/>
      <c r="LND192" s="406" t="n"/>
      <c r="LNE192" s="406" t="n"/>
      <c r="LNF192" s="406" t="n"/>
      <c r="LNG192" s="406" t="n"/>
      <c r="LNH192" s="406" t="n"/>
      <c r="LNI192" s="406" t="n"/>
      <c r="LNJ192" s="406" t="n"/>
      <c r="LNK192" s="406" t="n"/>
      <c r="LNL192" s="406" t="n"/>
      <c r="LNM192" s="406" t="n"/>
      <c r="LNN192" s="406" t="n"/>
      <c r="LNO192" s="406" t="n"/>
      <c r="LNP192" s="406" t="n"/>
      <c r="LNQ192" s="406" t="n"/>
      <c r="LNR192" s="406" t="n"/>
      <c r="LNS192" s="406" t="n"/>
      <c r="LNT192" s="406" t="n"/>
      <c r="LNU192" s="406" t="n"/>
      <c r="LNV192" s="406" t="n"/>
      <c r="LNW192" s="406" t="n"/>
      <c r="LNX192" s="406" t="n"/>
      <c r="LNY192" s="406" t="n"/>
      <c r="LNZ192" s="406" t="n"/>
      <c r="LOA192" s="406" t="n"/>
      <c r="LOB192" s="406" t="n"/>
      <c r="LOC192" s="406" t="n"/>
      <c r="LOD192" s="406" t="n"/>
      <c r="LOE192" s="406" t="n"/>
      <c r="LOF192" s="406" t="n"/>
      <c r="LOG192" s="406" t="n"/>
      <c r="LOH192" s="406" t="n"/>
      <c r="LOI192" s="406" t="n"/>
      <c r="LOJ192" s="406" t="n"/>
      <c r="LOK192" s="406" t="n"/>
      <c r="LOL192" s="406" t="n"/>
      <c r="LOM192" s="406" t="n"/>
      <c r="LON192" s="406" t="n"/>
      <c r="LOO192" s="406" t="n"/>
      <c r="LOP192" s="406" t="n"/>
      <c r="LOQ192" s="406" t="n"/>
      <c r="LOR192" s="406" t="n"/>
      <c r="LOS192" s="406" t="n"/>
      <c r="LOT192" s="406" t="n"/>
      <c r="LOU192" s="406" t="n"/>
      <c r="LOV192" s="406" t="n"/>
      <c r="LOW192" s="406" t="n"/>
      <c r="LOX192" s="406" t="n"/>
      <c r="LOY192" s="406" t="n"/>
      <c r="LOZ192" s="406" t="n"/>
      <c r="LPA192" s="406" t="n"/>
      <c r="LPB192" s="406" t="n"/>
      <c r="LPC192" s="406" t="n"/>
      <c r="LPD192" s="406" t="n"/>
      <c r="LPE192" s="406" t="n"/>
      <c r="LPF192" s="406" t="n"/>
      <c r="LPG192" s="406" t="n"/>
      <c r="LPH192" s="406" t="n"/>
      <c r="LPI192" s="406" t="n"/>
      <c r="LPJ192" s="406" t="n"/>
      <c r="LPK192" s="406" t="n"/>
      <c r="LPL192" s="406" t="n"/>
      <c r="LPM192" s="406" t="n"/>
      <c r="LPN192" s="406" t="n"/>
      <c r="LPO192" s="406" t="n"/>
      <c r="LPP192" s="406" t="n"/>
      <c r="LPQ192" s="406" t="n"/>
      <c r="LPR192" s="406" t="n"/>
      <c r="LPS192" s="406" t="n"/>
      <c r="LPT192" s="406" t="n"/>
      <c r="LPU192" s="406" t="n"/>
      <c r="LPV192" s="406" t="n"/>
      <c r="LPW192" s="406" t="n"/>
      <c r="LPX192" s="406" t="n"/>
      <c r="LPY192" s="406" t="n"/>
      <c r="LPZ192" s="406" t="n"/>
      <c r="LQA192" s="406" t="n"/>
      <c r="LQB192" s="406" t="n"/>
      <c r="LQC192" s="406" t="n"/>
      <c r="LQD192" s="406" t="n"/>
      <c r="LQE192" s="406" t="n"/>
      <c r="LQF192" s="406" t="n"/>
      <c r="LQG192" s="406" t="n"/>
      <c r="LQH192" s="406" t="n"/>
      <c r="LQI192" s="406" t="n"/>
      <c r="LQJ192" s="406" t="n"/>
      <c r="LQK192" s="406" t="n"/>
      <c r="LQL192" s="406" t="n"/>
      <c r="LQM192" s="406" t="n"/>
      <c r="LQN192" s="406" t="n"/>
      <c r="LQO192" s="406" t="n"/>
      <c r="LQP192" s="406" t="n"/>
      <c r="LQQ192" s="406" t="n"/>
      <c r="LQR192" s="406" t="n"/>
      <c r="LQS192" s="406" t="n"/>
      <c r="LQT192" s="406" t="n"/>
      <c r="LQU192" s="406" t="n"/>
      <c r="LQV192" s="406" t="n"/>
      <c r="LQW192" s="406" t="n"/>
      <c r="LQX192" s="406" t="n"/>
      <c r="LQY192" s="406" t="n"/>
      <c r="LQZ192" s="406" t="n"/>
      <c r="LRA192" s="406" t="n"/>
      <c r="LRB192" s="406" t="n"/>
      <c r="LRC192" s="406" t="n"/>
      <c r="LRD192" s="406" t="n"/>
      <c r="LRE192" s="406" t="n"/>
      <c r="LRF192" s="406" t="n"/>
      <c r="LRG192" s="406" t="n"/>
      <c r="LRH192" s="406" t="n"/>
      <c r="LRI192" s="406" t="n"/>
      <c r="LRJ192" s="406" t="n"/>
      <c r="LRK192" s="406" t="n"/>
      <c r="LRL192" s="406" t="n"/>
      <c r="LRM192" s="406" t="n"/>
      <c r="LRN192" s="406" t="n"/>
      <c r="LRO192" s="406" t="n"/>
      <c r="LRP192" s="406" t="n"/>
      <c r="LRQ192" s="406" t="n"/>
      <c r="LRR192" s="406" t="n"/>
      <c r="LRS192" s="406" t="n"/>
      <c r="LRT192" s="406" t="n"/>
      <c r="LRU192" s="406" t="n"/>
      <c r="LRV192" s="406" t="n"/>
      <c r="LRW192" s="406" t="n"/>
      <c r="LRX192" s="406" t="n"/>
      <c r="LRY192" s="406" t="n"/>
      <c r="LRZ192" s="406" t="n"/>
      <c r="LSA192" s="406" t="n"/>
      <c r="LSB192" s="406" t="n"/>
      <c r="LSC192" s="406" t="n"/>
      <c r="LSD192" s="406" t="n"/>
      <c r="LSE192" s="406" t="n"/>
      <c r="LSF192" s="406" t="n"/>
      <c r="LSG192" s="406" t="n"/>
      <c r="LSH192" s="406" t="n"/>
      <c r="LSI192" s="406" t="n"/>
      <c r="LSJ192" s="406" t="n"/>
      <c r="LSK192" s="406" t="n"/>
      <c r="LSL192" s="406" t="n"/>
      <c r="LSM192" s="406" t="n"/>
      <c r="LSN192" s="406" t="n"/>
      <c r="LSO192" s="406" t="n"/>
      <c r="LSP192" s="406" t="n"/>
      <c r="LSQ192" s="406" t="n"/>
      <c r="LSR192" s="406" t="n"/>
      <c r="LSS192" s="406" t="n"/>
      <c r="LST192" s="406" t="n"/>
      <c r="LSU192" s="406" t="n"/>
      <c r="LSV192" s="406" t="n"/>
      <c r="LSW192" s="406" t="n"/>
      <c r="LSX192" s="406" t="n"/>
      <c r="LSY192" s="406" t="n"/>
      <c r="LSZ192" s="406" t="n"/>
      <c r="LTA192" s="406" t="n"/>
      <c r="LTB192" s="406" t="n"/>
      <c r="LTC192" s="406" t="n"/>
      <c r="LTD192" s="406" t="n"/>
      <c r="LTE192" s="406" t="n"/>
      <c r="LTF192" s="406" t="n"/>
      <c r="LTG192" s="406" t="n"/>
      <c r="LTH192" s="406" t="n"/>
      <c r="LTI192" s="406" t="n"/>
      <c r="LTJ192" s="406" t="n"/>
      <c r="LTK192" s="406" t="n"/>
      <c r="LTL192" s="406" t="n"/>
      <c r="LTM192" s="406" t="n"/>
      <c r="LTN192" s="406" t="n"/>
      <c r="LTO192" s="406" t="n"/>
      <c r="LTP192" s="406" t="n"/>
      <c r="LTQ192" s="406" t="n"/>
      <c r="LTR192" s="406" t="n"/>
      <c r="LTS192" s="406" t="n"/>
      <c r="LTT192" s="406" t="n"/>
      <c r="LTU192" s="406" t="n"/>
      <c r="LTV192" s="406" t="n"/>
      <c r="LTW192" s="406" t="n"/>
      <c r="LTX192" s="406" t="n"/>
      <c r="LTY192" s="406" t="n"/>
      <c r="LTZ192" s="406" t="n"/>
      <c r="LUA192" s="406" t="n"/>
      <c r="LUB192" s="406" t="n"/>
      <c r="LUC192" s="406" t="n"/>
      <c r="LUD192" s="406" t="n"/>
      <c r="LUE192" s="406" t="n"/>
      <c r="LUF192" s="406" t="n"/>
      <c r="LUG192" s="406" t="n"/>
      <c r="LUH192" s="406" t="n"/>
      <c r="LUI192" s="406" t="n"/>
      <c r="LUJ192" s="406" t="n"/>
      <c r="LUK192" s="406" t="n"/>
      <c r="LUL192" s="406" t="n"/>
      <c r="LUM192" s="406" t="n"/>
      <c r="LUN192" s="406" t="n"/>
      <c r="LUO192" s="406" t="n"/>
      <c r="LUP192" s="406" t="n"/>
      <c r="LUQ192" s="406" t="n"/>
      <c r="LUR192" s="406" t="n"/>
      <c r="LUS192" s="406" t="n"/>
      <c r="LUT192" s="406" t="n"/>
      <c r="LUU192" s="406" t="n"/>
      <c r="LUV192" s="406" t="n"/>
      <c r="LUW192" s="406" t="n"/>
      <c r="LUX192" s="406" t="n"/>
      <c r="LUY192" s="406" t="n"/>
      <c r="LUZ192" s="406" t="n"/>
      <c r="LVA192" s="406" t="n"/>
      <c r="LVB192" s="406" t="n"/>
      <c r="LVC192" s="406" t="n"/>
      <c r="LVD192" s="406" t="n"/>
      <c r="LVE192" s="406" t="n"/>
      <c r="LVF192" s="406" t="n"/>
      <c r="LVG192" s="406" t="n"/>
      <c r="LVH192" s="406" t="n"/>
      <c r="LVI192" s="406" t="n"/>
      <c r="LVJ192" s="406" t="n"/>
      <c r="LVK192" s="406" t="n"/>
      <c r="LVL192" s="406" t="n"/>
      <c r="LVM192" s="406" t="n"/>
      <c r="LVN192" s="406" t="n"/>
      <c r="LVO192" s="406" t="n"/>
      <c r="LVP192" s="406" t="n"/>
      <c r="LVQ192" s="406" t="n"/>
      <c r="LVR192" s="406" t="n"/>
      <c r="LVS192" s="406" t="n"/>
      <c r="LVT192" s="406" t="n"/>
      <c r="LVU192" s="406" t="n"/>
      <c r="LVV192" s="406" t="n"/>
      <c r="LVW192" s="406" t="n"/>
      <c r="LVX192" s="406" t="n"/>
      <c r="LVY192" s="406" t="n"/>
      <c r="LVZ192" s="406" t="n"/>
      <c r="LWA192" s="406" t="n"/>
      <c r="LWB192" s="406" t="n"/>
      <c r="LWC192" s="406" t="n"/>
      <c r="LWD192" s="406" t="n"/>
      <c r="LWE192" s="406" t="n"/>
      <c r="LWF192" s="406" t="n"/>
      <c r="LWG192" s="406" t="n"/>
      <c r="LWH192" s="406" t="n"/>
      <c r="LWI192" s="406" t="n"/>
      <c r="LWJ192" s="406" t="n"/>
      <c r="LWK192" s="406" t="n"/>
      <c r="LWL192" s="406" t="n"/>
      <c r="LWM192" s="406" t="n"/>
      <c r="LWN192" s="406" t="n"/>
      <c r="LWO192" s="406" t="n"/>
      <c r="LWP192" s="406" t="n"/>
      <c r="LWQ192" s="406" t="n"/>
      <c r="LWR192" s="406" t="n"/>
      <c r="LWS192" s="406" t="n"/>
      <c r="LWT192" s="406" t="n"/>
      <c r="LWU192" s="406" t="n"/>
      <c r="LWV192" s="406" t="n"/>
      <c r="LWW192" s="406" t="n"/>
      <c r="LWX192" s="406" t="n"/>
      <c r="LWY192" s="406" t="n"/>
      <c r="LWZ192" s="406" t="n"/>
      <c r="LXA192" s="406" t="n"/>
      <c r="LXB192" s="406" t="n"/>
      <c r="LXC192" s="406" t="n"/>
      <c r="LXD192" s="406" t="n"/>
      <c r="LXE192" s="406" t="n"/>
      <c r="LXF192" s="406" t="n"/>
      <c r="LXG192" s="406" t="n"/>
      <c r="LXH192" s="406" t="n"/>
      <c r="LXI192" s="406" t="n"/>
      <c r="LXJ192" s="406" t="n"/>
      <c r="LXK192" s="406" t="n"/>
      <c r="LXL192" s="406" t="n"/>
      <c r="LXM192" s="406" t="n"/>
      <c r="LXN192" s="406" t="n"/>
      <c r="LXO192" s="406" t="n"/>
      <c r="LXP192" s="406" t="n"/>
      <c r="LXQ192" s="406" t="n"/>
      <c r="LXR192" s="406" t="n"/>
      <c r="LXS192" s="406" t="n"/>
      <c r="LXT192" s="406" t="n"/>
      <c r="LXU192" s="406" t="n"/>
      <c r="LXV192" s="406" t="n"/>
      <c r="LXW192" s="406" t="n"/>
      <c r="LXX192" s="406" t="n"/>
      <c r="LXY192" s="406" t="n"/>
      <c r="LXZ192" s="406" t="n"/>
      <c r="LYA192" s="406" t="n"/>
      <c r="LYB192" s="406" t="n"/>
      <c r="LYC192" s="406" t="n"/>
      <c r="LYD192" s="406" t="n"/>
      <c r="LYE192" s="406" t="n"/>
      <c r="LYF192" s="406" t="n"/>
      <c r="LYG192" s="406" t="n"/>
      <c r="LYH192" s="406" t="n"/>
      <c r="LYI192" s="406" t="n"/>
      <c r="LYJ192" s="406" t="n"/>
      <c r="LYK192" s="406" t="n"/>
      <c r="LYL192" s="406" t="n"/>
      <c r="LYM192" s="406" t="n"/>
      <c r="LYN192" s="406" t="n"/>
      <c r="LYO192" s="406" t="n"/>
      <c r="LYP192" s="406" t="n"/>
      <c r="LYQ192" s="406" t="n"/>
      <c r="LYR192" s="406" t="n"/>
      <c r="LYS192" s="406" t="n"/>
      <c r="LYT192" s="406" t="n"/>
      <c r="LYU192" s="406" t="n"/>
      <c r="LYV192" s="406" t="n"/>
      <c r="LYW192" s="406" t="n"/>
      <c r="LYX192" s="406" t="n"/>
      <c r="LYY192" s="406" t="n"/>
      <c r="LYZ192" s="406" t="n"/>
      <c r="LZA192" s="406" t="n"/>
      <c r="LZB192" s="406" t="n"/>
      <c r="LZC192" s="406" t="n"/>
      <c r="LZD192" s="406" t="n"/>
      <c r="LZE192" s="406" t="n"/>
      <c r="LZF192" s="406" t="n"/>
      <c r="LZG192" s="406" t="n"/>
      <c r="LZH192" s="406" t="n"/>
      <c r="LZI192" s="406" t="n"/>
      <c r="LZJ192" s="406" t="n"/>
      <c r="LZK192" s="406" t="n"/>
      <c r="LZL192" s="406" t="n"/>
      <c r="LZM192" s="406" t="n"/>
      <c r="LZN192" s="406" t="n"/>
      <c r="LZO192" s="406" t="n"/>
      <c r="LZP192" s="406" t="n"/>
      <c r="LZQ192" s="406" t="n"/>
      <c r="LZR192" s="406" t="n"/>
      <c r="LZS192" s="406" t="n"/>
      <c r="LZT192" s="406" t="n"/>
      <c r="LZU192" s="406" t="n"/>
      <c r="LZV192" s="406" t="n"/>
      <c r="LZW192" s="406" t="n"/>
      <c r="LZX192" s="406" t="n"/>
      <c r="LZY192" s="406" t="n"/>
      <c r="LZZ192" s="406" t="n"/>
      <c r="MAA192" s="406" t="n"/>
      <c r="MAB192" s="406" t="n"/>
      <c r="MAC192" s="406" t="n"/>
      <c r="MAD192" s="406" t="n"/>
      <c r="MAE192" s="406" t="n"/>
      <c r="MAF192" s="406" t="n"/>
      <c r="MAG192" s="406" t="n"/>
      <c r="MAH192" s="406" t="n"/>
      <c r="MAI192" s="406" t="n"/>
      <c r="MAJ192" s="406" t="n"/>
      <c r="MAK192" s="406" t="n"/>
      <c r="MAL192" s="406" t="n"/>
      <c r="MAM192" s="406" t="n"/>
      <c r="MAN192" s="406" t="n"/>
      <c r="MAO192" s="406" t="n"/>
      <c r="MAP192" s="406" t="n"/>
      <c r="MAQ192" s="406" t="n"/>
      <c r="MAR192" s="406" t="n"/>
      <c r="MAS192" s="406" t="n"/>
      <c r="MAT192" s="406" t="n"/>
      <c r="MAU192" s="406" t="n"/>
      <c r="MAV192" s="406" t="n"/>
      <c r="MAW192" s="406" t="n"/>
      <c r="MAX192" s="406" t="n"/>
      <c r="MAY192" s="406" t="n"/>
      <c r="MAZ192" s="406" t="n"/>
      <c r="MBA192" s="406" t="n"/>
      <c r="MBB192" s="406" t="n"/>
      <c r="MBC192" s="406" t="n"/>
      <c r="MBD192" s="406" t="n"/>
      <c r="MBE192" s="406" t="n"/>
      <c r="MBF192" s="406" t="n"/>
      <c r="MBG192" s="406" t="n"/>
      <c r="MBH192" s="406" t="n"/>
      <c r="MBI192" s="406" t="n"/>
      <c r="MBJ192" s="406" t="n"/>
      <c r="MBK192" s="406" t="n"/>
      <c r="MBL192" s="406" t="n"/>
      <c r="MBM192" s="406" t="n"/>
      <c r="MBN192" s="406" t="n"/>
      <c r="MBO192" s="406" t="n"/>
      <c r="MBP192" s="406" t="n"/>
      <c r="MBQ192" s="406" t="n"/>
      <c r="MBR192" s="406" t="n"/>
      <c r="MBS192" s="406" t="n"/>
      <c r="MBT192" s="406" t="n"/>
      <c r="MBU192" s="406" t="n"/>
      <c r="MBV192" s="406" t="n"/>
      <c r="MBW192" s="406" t="n"/>
      <c r="MBX192" s="406" t="n"/>
      <c r="MBY192" s="406" t="n"/>
      <c r="MBZ192" s="406" t="n"/>
      <c r="MCA192" s="406" t="n"/>
      <c r="MCB192" s="406" t="n"/>
      <c r="MCC192" s="406" t="n"/>
      <c r="MCD192" s="406" t="n"/>
      <c r="MCE192" s="406" t="n"/>
      <c r="MCF192" s="406" t="n"/>
      <c r="MCG192" s="406" t="n"/>
      <c r="MCH192" s="406" t="n"/>
      <c r="MCI192" s="406" t="n"/>
      <c r="MCJ192" s="406" t="n"/>
      <c r="MCK192" s="406" t="n"/>
      <c r="MCL192" s="406" t="n"/>
      <c r="MCM192" s="406" t="n"/>
      <c r="MCN192" s="406" t="n"/>
      <c r="MCO192" s="406" t="n"/>
      <c r="MCP192" s="406" t="n"/>
      <c r="MCQ192" s="406" t="n"/>
      <c r="MCR192" s="406" t="n"/>
      <c r="MCS192" s="406" t="n"/>
      <c r="MCT192" s="406" t="n"/>
      <c r="MCU192" s="406" t="n"/>
      <c r="MCV192" s="406" t="n"/>
      <c r="MCW192" s="406" t="n"/>
      <c r="MCX192" s="406" t="n"/>
      <c r="MCY192" s="406" t="n"/>
      <c r="MCZ192" s="406" t="n"/>
      <c r="MDA192" s="406" t="n"/>
      <c r="MDB192" s="406" t="n"/>
      <c r="MDC192" s="406" t="n"/>
      <c r="MDD192" s="406" t="n"/>
      <c r="MDE192" s="406" t="n"/>
      <c r="MDF192" s="406" t="n"/>
      <c r="MDG192" s="406" t="n"/>
      <c r="MDH192" s="406" t="n"/>
      <c r="MDI192" s="406" t="n"/>
      <c r="MDJ192" s="406" t="n"/>
      <c r="MDK192" s="406" t="n"/>
      <c r="MDL192" s="406" t="n"/>
      <c r="MDM192" s="406" t="n"/>
      <c r="MDN192" s="406" t="n"/>
      <c r="MDO192" s="406" t="n"/>
      <c r="MDP192" s="406" t="n"/>
      <c r="MDQ192" s="406" t="n"/>
      <c r="MDR192" s="406" t="n"/>
      <c r="MDS192" s="406" t="n"/>
      <c r="MDT192" s="406" t="n"/>
      <c r="MDU192" s="406" t="n"/>
      <c r="MDV192" s="406" t="n"/>
      <c r="MDW192" s="406" t="n"/>
      <c r="MDX192" s="406" t="n"/>
      <c r="MDY192" s="406" t="n"/>
      <c r="MDZ192" s="406" t="n"/>
      <c r="MEA192" s="406" t="n"/>
      <c r="MEB192" s="406" t="n"/>
      <c r="MEC192" s="406" t="n"/>
      <c r="MED192" s="406" t="n"/>
      <c r="MEE192" s="406" t="n"/>
      <c r="MEF192" s="406" t="n"/>
      <c r="MEG192" s="406" t="n"/>
      <c r="MEH192" s="406" t="n"/>
      <c r="MEI192" s="406" t="n"/>
      <c r="MEJ192" s="406" t="n"/>
      <c r="MEK192" s="406" t="n"/>
      <c r="MEL192" s="406" t="n"/>
      <c r="MEM192" s="406" t="n"/>
      <c r="MEN192" s="406" t="n"/>
      <c r="MEO192" s="406" t="n"/>
      <c r="MEP192" s="406" t="n"/>
      <c r="MEQ192" s="406" t="n"/>
      <c r="MER192" s="406" t="n"/>
      <c r="MES192" s="406" t="n"/>
      <c r="MET192" s="406" t="n"/>
      <c r="MEU192" s="406" t="n"/>
      <c r="MEV192" s="406" t="n"/>
      <c r="MEW192" s="406" t="n"/>
      <c r="MEX192" s="406" t="n"/>
      <c r="MEY192" s="406" t="n"/>
      <c r="MEZ192" s="406" t="n"/>
      <c r="MFA192" s="406" t="n"/>
      <c r="MFB192" s="406" t="n"/>
      <c r="MFC192" s="406" t="n"/>
      <c r="MFD192" s="406" t="n"/>
      <c r="MFE192" s="406" t="n"/>
      <c r="MFF192" s="406" t="n"/>
      <c r="MFG192" s="406" t="n"/>
      <c r="MFH192" s="406" t="n"/>
      <c r="MFI192" s="406" t="n"/>
      <c r="MFJ192" s="406" t="n"/>
      <c r="MFK192" s="406" t="n"/>
      <c r="MFL192" s="406" t="n"/>
      <c r="MFM192" s="406" t="n"/>
      <c r="MFN192" s="406" t="n"/>
      <c r="MFO192" s="406" t="n"/>
      <c r="MFP192" s="406" t="n"/>
      <c r="MFQ192" s="406" t="n"/>
      <c r="MFR192" s="406" t="n"/>
      <c r="MFS192" s="406" t="n"/>
      <c r="MFT192" s="406" t="n"/>
      <c r="MFU192" s="406" t="n"/>
      <c r="MFV192" s="406" t="n"/>
      <c r="MFW192" s="406" t="n"/>
      <c r="MFX192" s="406" t="n"/>
      <c r="MFY192" s="406" t="n"/>
      <c r="MFZ192" s="406" t="n"/>
      <c r="MGA192" s="406" t="n"/>
      <c r="MGB192" s="406" t="n"/>
      <c r="MGC192" s="406" t="n"/>
      <c r="MGD192" s="406" t="n"/>
      <c r="MGE192" s="406" t="n"/>
      <c r="MGF192" s="406" t="n"/>
      <c r="MGG192" s="406" t="n"/>
      <c r="MGH192" s="406" t="n"/>
      <c r="MGI192" s="406" t="n"/>
      <c r="MGJ192" s="406" t="n"/>
      <c r="MGK192" s="406" t="n"/>
      <c r="MGL192" s="406" t="n"/>
      <c r="MGM192" s="406" t="n"/>
      <c r="MGN192" s="406" t="n"/>
      <c r="MGO192" s="406" t="n"/>
      <c r="MGP192" s="406" t="n"/>
      <c r="MGQ192" s="406" t="n"/>
      <c r="MGR192" s="406" t="n"/>
      <c r="MGS192" s="406" t="n"/>
      <c r="MGT192" s="406" t="n"/>
      <c r="MGU192" s="406" t="n"/>
      <c r="MGV192" s="406" t="n"/>
      <c r="MGW192" s="406" t="n"/>
      <c r="MGX192" s="406" t="n"/>
      <c r="MGY192" s="406" t="n"/>
      <c r="MGZ192" s="406" t="n"/>
      <c r="MHA192" s="406" t="n"/>
      <c r="MHB192" s="406" t="n"/>
      <c r="MHC192" s="406" t="n"/>
      <c r="MHD192" s="406" t="n"/>
      <c r="MHE192" s="406" t="n"/>
      <c r="MHF192" s="406" t="n"/>
      <c r="MHG192" s="406" t="n"/>
      <c r="MHH192" s="406" t="n"/>
      <c r="MHI192" s="406" t="n"/>
      <c r="MHJ192" s="406" t="n"/>
      <c r="MHK192" s="406" t="n"/>
      <c r="MHL192" s="406" t="n"/>
      <c r="MHM192" s="406" t="n"/>
      <c r="MHN192" s="406" t="n"/>
      <c r="MHO192" s="406" t="n"/>
      <c r="MHP192" s="406" t="n"/>
      <c r="MHQ192" s="406" t="n"/>
      <c r="MHR192" s="406" t="n"/>
      <c r="MHS192" s="406" t="n"/>
      <c r="MHT192" s="406" t="n"/>
      <c r="MHU192" s="406" t="n"/>
      <c r="MHV192" s="406" t="n"/>
      <c r="MHW192" s="406" t="n"/>
      <c r="MHX192" s="406" t="n"/>
      <c r="MHY192" s="406" t="n"/>
      <c r="MHZ192" s="406" t="n"/>
      <c r="MIA192" s="406" t="n"/>
      <c r="MIB192" s="406" t="n"/>
      <c r="MIC192" s="406" t="n"/>
      <c r="MID192" s="406" t="n"/>
      <c r="MIE192" s="406" t="n"/>
      <c r="MIF192" s="406" t="n"/>
      <c r="MIG192" s="406" t="n"/>
      <c r="MIH192" s="406" t="n"/>
      <c r="MII192" s="406" t="n"/>
      <c r="MIJ192" s="406" t="n"/>
      <c r="MIK192" s="406" t="n"/>
      <c r="MIL192" s="406" t="n"/>
      <c r="MIM192" s="406" t="n"/>
      <c r="MIN192" s="406" t="n"/>
      <c r="MIO192" s="406" t="n"/>
      <c r="MIP192" s="406" t="n"/>
      <c r="MIQ192" s="406" t="n"/>
      <c r="MIR192" s="406" t="n"/>
      <c r="MIS192" s="406" t="n"/>
      <c r="MIT192" s="406" t="n"/>
      <c r="MIU192" s="406" t="n"/>
      <c r="MIV192" s="406" t="n"/>
      <c r="MIW192" s="406" t="n"/>
      <c r="MIX192" s="406" t="n"/>
      <c r="MIY192" s="406" t="n"/>
      <c r="MIZ192" s="406" t="n"/>
      <c r="MJA192" s="406" t="n"/>
      <c r="MJB192" s="406" t="n"/>
      <c r="MJC192" s="406" t="n"/>
      <c r="MJD192" s="406" t="n"/>
      <c r="MJE192" s="406" t="n"/>
      <c r="MJF192" s="406" t="n"/>
      <c r="MJG192" s="406" t="n"/>
      <c r="MJH192" s="406" t="n"/>
      <c r="MJI192" s="406" t="n"/>
      <c r="MJJ192" s="406" t="n"/>
      <c r="MJK192" s="406" t="n"/>
      <c r="MJL192" s="406" t="n"/>
      <c r="MJM192" s="406" t="n"/>
      <c r="MJN192" s="406" t="n"/>
      <c r="MJO192" s="406" t="n"/>
      <c r="MJP192" s="406" t="n"/>
      <c r="MJQ192" s="406" t="n"/>
      <c r="MJR192" s="406" t="n"/>
      <c r="MJS192" s="406" t="n"/>
      <c r="MJT192" s="406" t="n"/>
      <c r="MJU192" s="406" t="n"/>
      <c r="MJV192" s="406" t="n"/>
      <c r="MJW192" s="406" t="n"/>
      <c r="MJX192" s="406" t="n"/>
      <c r="MJY192" s="406" t="n"/>
      <c r="MJZ192" s="406" t="n"/>
      <c r="MKA192" s="406" t="n"/>
      <c r="MKB192" s="406" t="n"/>
      <c r="MKC192" s="406" t="n"/>
      <c r="MKD192" s="406" t="n"/>
      <c r="MKE192" s="406" t="n"/>
      <c r="MKF192" s="406" t="n"/>
      <c r="MKG192" s="406" t="n"/>
      <c r="MKH192" s="406" t="n"/>
      <c r="MKI192" s="406" t="n"/>
      <c r="MKJ192" s="406" t="n"/>
      <c r="MKK192" s="406" t="n"/>
      <c r="MKL192" s="406" t="n"/>
      <c r="MKM192" s="406" t="n"/>
      <c r="MKN192" s="406" t="n"/>
      <c r="MKO192" s="406" t="n"/>
      <c r="MKP192" s="406" t="n"/>
      <c r="MKQ192" s="406" t="n"/>
      <c r="MKR192" s="406" t="n"/>
      <c r="MKS192" s="406" t="n"/>
      <c r="MKT192" s="406" t="n"/>
      <c r="MKU192" s="406" t="n"/>
      <c r="MKV192" s="406" t="n"/>
      <c r="MKW192" s="406" t="n"/>
      <c r="MKX192" s="406" t="n"/>
      <c r="MKY192" s="406" t="n"/>
      <c r="MKZ192" s="406" t="n"/>
      <c r="MLA192" s="406" t="n"/>
      <c r="MLB192" s="406" t="n"/>
      <c r="MLC192" s="406" t="n"/>
      <c r="MLD192" s="406" t="n"/>
      <c r="MLE192" s="406" t="n"/>
      <c r="MLF192" s="406" t="n"/>
      <c r="MLG192" s="406" t="n"/>
      <c r="MLH192" s="406" t="n"/>
      <c r="MLI192" s="406" t="n"/>
      <c r="MLJ192" s="406" t="n"/>
      <c r="MLK192" s="406" t="n"/>
      <c r="MLL192" s="406" t="n"/>
      <c r="MLM192" s="406" t="n"/>
      <c r="MLN192" s="406" t="n"/>
      <c r="MLO192" s="406" t="n"/>
      <c r="MLP192" s="406" t="n"/>
      <c r="MLQ192" s="406" t="n"/>
      <c r="MLR192" s="406" t="n"/>
      <c r="MLS192" s="406" t="n"/>
      <c r="MLT192" s="406" t="n"/>
      <c r="MLU192" s="406" t="n"/>
      <c r="MLV192" s="406" t="n"/>
      <c r="MLW192" s="406" t="n"/>
      <c r="MLX192" s="406" t="n"/>
      <c r="MLY192" s="406" t="n"/>
      <c r="MLZ192" s="406" t="n"/>
      <c r="MMA192" s="406" t="n"/>
      <c r="MMB192" s="406" t="n"/>
      <c r="MMC192" s="406" t="n"/>
      <c r="MMD192" s="406" t="n"/>
      <c r="MME192" s="406" t="n"/>
      <c r="MMF192" s="406" t="n"/>
      <c r="MMG192" s="406" t="n"/>
      <c r="MMH192" s="406" t="n"/>
      <c r="MMI192" s="406" t="n"/>
      <c r="MMJ192" s="406" t="n"/>
      <c r="MMK192" s="406" t="n"/>
      <c r="MML192" s="406" t="n"/>
      <c r="MMM192" s="406" t="n"/>
      <c r="MMN192" s="406" t="n"/>
      <c r="MMO192" s="406" t="n"/>
      <c r="MMP192" s="406" t="n"/>
      <c r="MMQ192" s="406" t="n"/>
      <c r="MMR192" s="406" t="n"/>
      <c r="MMS192" s="406" t="n"/>
      <c r="MMT192" s="406" t="n"/>
      <c r="MMU192" s="406" t="n"/>
      <c r="MMV192" s="406" t="n"/>
      <c r="MMW192" s="406" t="n"/>
      <c r="MMX192" s="406" t="n"/>
      <c r="MMY192" s="406" t="n"/>
      <c r="MMZ192" s="406" t="n"/>
      <c r="MNA192" s="406" t="n"/>
      <c r="MNB192" s="406" t="n"/>
      <c r="MNC192" s="406" t="n"/>
      <c r="MND192" s="406" t="n"/>
      <c r="MNE192" s="406" t="n"/>
      <c r="MNF192" s="406" t="n"/>
      <c r="MNG192" s="406" t="n"/>
      <c r="MNH192" s="406" t="n"/>
      <c r="MNI192" s="406" t="n"/>
      <c r="MNJ192" s="406" t="n"/>
      <c r="MNK192" s="406" t="n"/>
      <c r="MNL192" s="406" t="n"/>
      <c r="MNM192" s="406" t="n"/>
      <c r="MNN192" s="406" t="n"/>
      <c r="MNO192" s="406" t="n"/>
      <c r="MNP192" s="406" t="n"/>
      <c r="MNQ192" s="406" t="n"/>
      <c r="MNR192" s="406" t="n"/>
      <c r="MNS192" s="406" t="n"/>
      <c r="MNT192" s="406" t="n"/>
      <c r="MNU192" s="406" t="n"/>
      <c r="MNV192" s="406" t="n"/>
      <c r="MNW192" s="406" t="n"/>
      <c r="MNX192" s="406" t="n"/>
      <c r="MNY192" s="406" t="n"/>
      <c r="MNZ192" s="406" t="n"/>
      <c r="MOA192" s="406" t="n"/>
      <c r="MOB192" s="406" t="n"/>
      <c r="MOC192" s="406" t="n"/>
      <c r="MOD192" s="406" t="n"/>
      <c r="MOE192" s="406" t="n"/>
      <c r="MOF192" s="406" t="n"/>
      <c r="MOG192" s="406" t="n"/>
      <c r="MOH192" s="406" t="n"/>
      <c r="MOI192" s="406" t="n"/>
      <c r="MOJ192" s="406" t="n"/>
      <c r="MOK192" s="406" t="n"/>
      <c r="MOL192" s="406" t="n"/>
      <c r="MOM192" s="406" t="n"/>
      <c r="MON192" s="406" t="n"/>
      <c r="MOO192" s="406" t="n"/>
      <c r="MOP192" s="406" t="n"/>
      <c r="MOQ192" s="406" t="n"/>
      <c r="MOR192" s="406" t="n"/>
      <c r="MOS192" s="406" t="n"/>
      <c r="MOT192" s="406" t="n"/>
      <c r="MOU192" s="406" t="n"/>
      <c r="MOV192" s="406" t="n"/>
      <c r="MOW192" s="406" t="n"/>
      <c r="MOX192" s="406" t="n"/>
      <c r="MOY192" s="406" t="n"/>
      <c r="MOZ192" s="406" t="n"/>
      <c r="MPA192" s="406" t="n"/>
      <c r="MPB192" s="406" t="n"/>
      <c r="MPC192" s="406" t="n"/>
      <c r="MPD192" s="406" t="n"/>
      <c r="MPE192" s="406" t="n"/>
      <c r="MPF192" s="406" t="n"/>
      <c r="MPG192" s="406" t="n"/>
      <c r="MPH192" s="406" t="n"/>
      <c r="MPI192" s="406" t="n"/>
      <c r="MPJ192" s="406" t="n"/>
      <c r="MPK192" s="406" t="n"/>
      <c r="MPL192" s="406" t="n"/>
      <c r="MPM192" s="406" t="n"/>
      <c r="MPN192" s="406" t="n"/>
      <c r="MPO192" s="406" t="n"/>
      <c r="MPP192" s="406" t="n"/>
      <c r="MPQ192" s="406" t="n"/>
      <c r="MPR192" s="406" t="n"/>
      <c r="MPS192" s="406" t="n"/>
      <c r="MPT192" s="406" t="n"/>
      <c r="MPU192" s="406" t="n"/>
      <c r="MPV192" s="406" t="n"/>
      <c r="MPW192" s="406" t="n"/>
      <c r="MPX192" s="406" t="n"/>
      <c r="MPY192" s="406" t="n"/>
      <c r="MPZ192" s="406" t="n"/>
      <c r="MQA192" s="406" t="n"/>
      <c r="MQB192" s="406" t="n"/>
      <c r="MQC192" s="406" t="n"/>
      <c r="MQD192" s="406" t="n"/>
      <c r="MQE192" s="406" t="n"/>
      <c r="MQF192" s="406" t="n"/>
      <c r="MQG192" s="406" t="n"/>
      <c r="MQH192" s="406" t="n"/>
      <c r="MQI192" s="406" t="n"/>
      <c r="MQJ192" s="406" t="n"/>
      <c r="MQK192" s="406" t="n"/>
      <c r="MQL192" s="406" t="n"/>
      <c r="MQM192" s="406" t="n"/>
      <c r="MQN192" s="406" t="n"/>
      <c r="MQO192" s="406" t="n"/>
      <c r="MQP192" s="406" t="n"/>
      <c r="MQQ192" s="406" t="n"/>
      <c r="MQR192" s="406" t="n"/>
      <c r="MQS192" s="406" t="n"/>
      <c r="MQT192" s="406" t="n"/>
      <c r="MQU192" s="406" t="n"/>
      <c r="MQV192" s="406" t="n"/>
      <c r="MQW192" s="406" t="n"/>
      <c r="MQX192" s="406" t="n"/>
      <c r="MQY192" s="406" t="n"/>
      <c r="MQZ192" s="406" t="n"/>
      <c r="MRA192" s="406" t="n"/>
      <c r="MRB192" s="406" t="n"/>
      <c r="MRC192" s="406" t="n"/>
      <c r="MRD192" s="406" t="n"/>
      <c r="MRE192" s="406" t="n"/>
      <c r="MRF192" s="406" t="n"/>
      <c r="MRG192" s="406" t="n"/>
      <c r="MRH192" s="406" t="n"/>
      <c r="MRI192" s="406" t="n"/>
      <c r="MRJ192" s="406" t="n"/>
      <c r="MRK192" s="406" t="n"/>
      <c r="MRL192" s="406" t="n"/>
      <c r="MRM192" s="406" t="n"/>
      <c r="MRN192" s="406" t="n"/>
      <c r="MRO192" s="406" t="n"/>
      <c r="MRP192" s="406" t="n"/>
      <c r="MRQ192" s="406" t="n"/>
      <c r="MRR192" s="406" t="n"/>
      <c r="MRS192" s="406" t="n"/>
      <c r="MRT192" s="406" t="n"/>
      <c r="MRU192" s="406" t="n"/>
      <c r="MRV192" s="406" t="n"/>
      <c r="MRW192" s="406" t="n"/>
      <c r="MRX192" s="406" t="n"/>
      <c r="MRY192" s="406" t="n"/>
      <c r="MRZ192" s="406" t="n"/>
      <c r="MSA192" s="406" t="n"/>
      <c r="MSB192" s="406" t="n"/>
      <c r="MSC192" s="406" t="n"/>
      <c r="MSD192" s="406" t="n"/>
      <c r="MSE192" s="406" t="n"/>
      <c r="MSF192" s="406" t="n"/>
      <c r="MSG192" s="406" t="n"/>
      <c r="MSH192" s="406" t="n"/>
      <c r="MSI192" s="406" t="n"/>
      <c r="MSJ192" s="406" t="n"/>
      <c r="MSK192" s="406" t="n"/>
      <c r="MSL192" s="406" t="n"/>
      <c r="MSM192" s="406" t="n"/>
      <c r="MSN192" s="406" t="n"/>
      <c r="MSO192" s="406" t="n"/>
      <c r="MSP192" s="406" t="n"/>
      <c r="MSQ192" s="406" t="n"/>
      <c r="MSR192" s="406" t="n"/>
      <c r="MSS192" s="406" t="n"/>
      <c r="MST192" s="406" t="n"/>
      <c r="MSU192" s="406" t="n"/>
      <c r="MSV192" s="406" t="n"/>
      <c r="MSW192" s="406" t="n"/>
      <c r="MSX192" s="406" t="n"/>
      <c r="MSY192" s="406" t="n"/>
      <c r="MSZ192" s="406" t="n"/>
      <c r="MTA192" s="406" t="n"/>
      <c r="MTB192" s="406" t="n"/>
      <c r="MTC192" s="406" t="n"/>
      <c r="MTD192" s="406" t="n"/>
      <c r="MTE192" s="406" t="n"/>
      <c r="MTF192" s="406" t="n"/>
      <c r="MTG192" s="406" t="n"/>
      <c r="MTH192" s="406" t="n"/>
      <c r="MTI192" s="406" t="n"/>
      <c r="MTJ192" s="406" t="n"/>
      <c r="MTK192" s="406" t="n"/>
      <c r="MTL192" s="406" t="n"/>
      <c r="MTM192" s="406" t="n"/>
      <c r="MTN192" s="406" t="n"/>
      <c r="MTO192" s="406" t="n"/>
      <c r="MTP192" s="406" t="n"/>
      <c r="MTQ192" s="406" t="n"/>
      <c r="MTR192" s="406" t="n"/>
      <c r="MTS192" s="406" t="n"/>
      <c r="MTT192" s="406" t="n"/>
      <c r="MTU192" s="406" t="n"/>
      <c r="MTV192" s="406" t="n"/>
      <c r="MTW192" s="406" t="n"/>
      <c r="MTX192" s="406" t="n"/>
      <c r="MTY192" s="406" t="n"/>
      <c r="MTZ192" s="406" t="n"/>
      <c r="MUA192" s="406" t="n"/>
      <c r="MUB192" s="406" t="n"/>
      <c r="MUC192" s="406" t="n"/>
      <c r="MUD192" s="406" t="n"/>
      <c r="MUE192" s="406" t="n"/>
      <c r="MUF192" s="406" t="n"/>
      <c r="MUG192" s="406" t="n"/>
      <c r="MUH192" s="406" t="n"/>
      <c r="MUI192" s="406" t="n"/>
      <c r="MUJ192" s="406" t="n"/>
      <c r="MUK192" s="406" t="n"/>
      <c r="MUL192" s="406" t="n"/>
      <c r="MUM192" s="406" t="n"/>
      <c r="MUN192" s="406" t="n"/>
      <c r="MUO192" s="406" t="n"/>
      <c r="MUP192" s="406" t="n"/>
      <c r="MUQ192" s="406" t="n"/>
      <c r="MUR192" s="406" t="n"/>
      <c r="MUS192" s="406" t="n"/>
      <c r="MUT192" s="406" t="n"/>
      <c r="MUU192" s="406" t="n"/>
      <c r="MUV192" s="406" t="n"/>
      <c r="MUW192" s="406" t="n"/>
      <c r="MUX192" s="406" t="n"/>
      <c r="MUY192" s="406" t="n"/>
      <c r="MUZ192" s="406" t="n"/>
      <c r="MVA192" s="406" t="n"/>
      <c r="MVB192" s="406" t="n"/>
      <c r="MVC192" s="406" t="n"/>
      <c r="MVD192" s="406" t="n"/>
      <c r="MVE192" s="406" t="n"/>
      <c r="MVF192" s="406" t="n"/>
      <c r="MVG192" s="406" t="n"/>
      <c r="MVH192" s="406" t="n"/>
      <c r="MVI192" s="406" t="n"/>
      <c r="MVJ192" s="406" t="n"/>
      <c r="MVK192" s="406" t="n"/>
      <c r="MVL192" s="406" t="n"/>
      <c r="MVM192" s="406" t="n"/>
      <c r="MVN192" s="406" t="n"/>
      <c r="MVO192" s="406" t="n"/>
      <c r="MVP192" s="406" t="n"/>
      <c r="MVQ192" s="406" t="n"/>
      <c r="MVR192" s="406" t="n"/>
      <c r="MVS192" s="406" t="n"/>
      <c r="MVT192" s="406" t="n"/>
      <c r="MVU192" s="406" t="n"/>
      <c r="MVV192" s="406" t="n"/>
      <c r="MVW192" s="406" t="n"/>
      <c r="MVX192" s="406" t="n"/>
      <c r="MVY192" s="406" t="n"/>
      <c r="MVZ192" s="406" t="n"/>
      <c r="MWA192" s="406" t="n"/>
      <c r="MWB192" s="406" t="n"/>
      <c r="MWC192" s="406" t="n"/>
      <c r="MWD192" s="406" t="n"/>
      <c r="MWE192" s="406" t="n"/>
      <c r="MWF192" s="406" t="n"/>
      <c r="MWG192" s="406" t="n"/>
      <c r="MWH192" s="406" t="n"/>
      <c r="MWI192" s="406" t="n"/>
      <c r="MWJ192" s="406" t="n"/>
      <c r="MWK192" s="406" t="n"/>
      <c r="MWL192" s="406" t="n"/>
      <c r="MWM192" s="406" t="n"/>
      <c r="MWN192" s="406" t="n"/>
      <c r="MWO192" s="406" t="n"/>
      <c r="MWP192" s="406" t="n"/>
      <c r="MWQ192" s="406" t="n"/>
      <c r="MWR192" s="406" t="n"/>
      <c r="MWS192" s="406" t="n"/>
      <c r="MWT192" s="406" t="n"/>
      <c r="MWU192" s="406" t="n"/>
      <c r="MWV192" s="406" t="n"/>
      <c r="MWW192" s="406" t="n"/>
      <c r="MWX192" s="406" t="n"/>
      <c r="MWY192" s="406" t="n"/>
      <c r="MWZ192" s="406" t="n"/>
      <c r="MXA192" s="406" t="n"/>
      <c r="MXB192" s="406" t="n"/>
      <c r="MXC192" s="406" t="n"/>
      <c r="MXD192" s="406" t="n"/>
      <c r="MXE192" s="406" t="n"/>
      <c r="MXF192" s="406" t="n"/>
      <c r="MXG192" s="406" t="n"/>
      <c r="MXH192" s="406" t="n"/>
      <c r="MXI192" s="406" t="n"/>
      <c r="MXJ192" s="406" t="n"/>
      <c r="MXK192" s="406" t="n"/>
      <c r="MXL192" s="406" t="n"/>
      <c r="MXM192" s="406" t="n"/>
      <c r="MXN192" s="406" t="n"/>
      <c r="MXO192" s="406" t="n"/>
      <c r="MXP192" s="406" t="n"/>
      <c r="MXQ192" s="406" t="n"/>
      <c r="MXR192" s="406" t="n"/>
      <c r="MXS192" s="406" t="n"/>
      <c r="MXT192" s="406" t="n"/>
      <c r="MXU192" s="406" t="n"/>
      <c r="MXV192" s="406" t="n"/>
      <c r="MXW192" s="406" t="n"/>
      <c r="MXX192" s="406" t="n"/>
      <c r="MXY192" s="406" t="n"/>
      <c r="MXZ192" s="406" t="n"/>
      <c r="MYA192" s="406" t="n"/>
      <c r="MYB192" s="406" t="n"/>
      <c r="MYC192" s="406" t="n"/>
      <c r="MYD192" s="406" t="n"/>
      <c r="MYE192" s="406" t="n"/>
      <c r="MYF192" s="406" t="n"/>
      <c r="MYG192" s="406" t="n"/>
      <c r="MYH192" s="406" t="n"/>
      <c r="MYI192" s="406" t="n"/>
      <c r="MYJ192" s="406" t="n"/>
      <c r="MYK192" s="406" t="n"/>
      <c r="MYL192" s="406" t="n"/>
      <c r="MYM192" s="406" t="n"/>
      <c r="MYN192" s="406" t="n"/>
      <c r="MYO192" s="406" t="n"/>
      <c r="MYP192" s="406" t="n"/>
      <c r="MYQ192" s="406" t="n"/>
      <c r="MYR192" s="406" t="n"/>
      <c r="MYS192" s="406" t="n"/>
      <c r="MYT192" s="406" t="n"/>
      <c r="MYU192" s="406" t="n"/>
      <c r="MYV192" s="406" t="n"/>
      <c r="MYW192" s="406" t="n"/>
      <c r="MYX192" s="406" t="n"/>
      <c r="MYY192" s="406" t="n"/>
      <c r="MYZ192" s="406" t="n"/>
      <c r="MZA192" s="406" t="n"/>
      <c r="MZB192" s="406" t="n"/>
      <c r="MZC192" s="406" t="n"/>
      <c r="MZD192" s="406" t="n"/>
      <c r="MZE192" s="406" t="n"/>
      <c r="MZF192" s="406" t="n"/>
      <c r="MZG192" s="406" t="n"/>
      <c r="MZH192" s="406" t="n"/>
      <c r="MZI192" s="406" t="n"/>
      <c r="MZJ192" s="406" t="n"/>
      <c r="MZK192" s="406" t="n"/>
      <c r="MZL192" s="406" t="n"/>
      <c r="MZM192" s="406" t="n"/>
      <c r="MZN192" s="406" t="n"/>
      <c r="MZO192" s="406" t="n"/>
      <c r="MZP192" s="406" t="n"/>
      <c r="MZQ192" s="406" t="n"/>
      <c r="MZR192" s="406" t="n"/>
      <c r="MZS192" s="406" t="n"/>
      <c r="MZT192" s="406" t="n"/>
      <c r="MZU192" s="406" t="n"/>
      <c r="MZV192" s="406" t="n"/>
      <c r="MZW192" s="406" t="n"/>
      <c r="MZX192" s="406" t="n"/>
      <c r="MZY192" s="406" t="n"/>
      <c r="MZZ192" s="406" t="n"/>
      <c r="NAA192" s="406" t="n"/>
      <c r="NAB192" s="406" t="n"/>
      <c r="NAC192" s="406" t="n"/>
      <c r="NAD192" s="406" t="n"/>
      <c r="NAE192" s="406" t="n"/>
      <c r="NAF192" s="406" t="n"/>
      <c r="NAG192" s="406" t="n"/>
      <c r="NAH192" s="406" t="n"/>
      <c r="NAI192" s="406" t="n"/>
      <c r="NAJ192" s="406" t="n"/>
      <c r="NAK192" s="406" t="n"/>
      <c r="NAL192" s="406" t="n"/>
      <c r="NAM192" s="406" t="n"/>
      <c r="NAN192" s="406" t="n"/>
      <c r="NAO192" s="406" t="n"/>
      <c r="NAP192" s="406" t="n"/>
      <c r="NAQ192" s="406" t="n"/>
      <c r="NAR192" s="406" t="n"/>
      <c r="NAS192" s="406" t="n"/>
      <c r="NAT192" s="406" t="n"/>
      <c r="NAU192" s="406" t="n"/>
      <c r="NAV192" s="406" t="n"/>
      <c r="NAW192" s="406" t="n"/>
      <c r="NAX192" s="406" t="n"/>
      <c r="NAY192" s="406" t="n"/>
      <c r="NAZ192" s="406" t="n"/>
      <c r="NBA192" s="406" t="n"/>
      <c r="NBB192" s="406" t="n"/>
      <c r="NBC192" s="406" t="n"/>
      <c r="NBD192" s="406" t="n"/>
      <c r="NBE192" s="406" t="n"/>
      <c r="NBF192" s="406" t="n"/>
      <c r="NBG192" s="406" t="n"/>
      <c r="NBH192" s="406" t="n"/>
      <c r="NBI192" s="406" t="n"/>
      <c r="NBJ192" s="406" t="n"/>
      <c r="NBK192" s="406" t="n"/>
      <c r="NBL192" s="406" t="n"/>
      <c r="NBM192" s="406" t="n"/>
      <c r="NBN192" s="406" t="n"/>
      <c r="NBO192" s="406" t="n"/>
      <c r="NBP192" s="406" t="n"/>
      <c r="NBQ192" s="406" t="n"/>
      <c r="NBR192" s="406" t="n"/>
      <c r="NBS192" s="406" t="n"/>
      <c r="NBT192" s="406" t="n"/>
      <c r="NBU192" s="406" t="n"/>
      <c r="NBV192" s="406" t="n"/>
      <c r="NBW192" s="406" t="n"/>
      <c r="NBX192" s="406" t="n"/>
      <c r="NBY192" s="406" t="n"/>
      <c r="NBZ192" s="406" t="n"/>
      <c r="NCA192" s="406" t="n"/>
      <c r="NCB192" s="406" t="n"/>
      <c r="NCC192" s="406" t="n"/>
      <c r="NCD192" s="406" t="n"/>
      <c r="NCE192" s="406" t="n"/>
      <c r="NCF192" s="406" t="n"/>
      <c r="NCG192" s="406" t="n"/>
      <c r="NCH192" s="406" t="n"/>
      <c r="NCI192" s="406" t="n"/>
      <c r="NCJ192" s="406" t="n"/>
      <c r="NCK192" s="406" t="n"/>
      <c r="NCL192" s="406" t="n"/>
      <c r="NCM192" s="406" t="n"/>
      <c r="NCN192" s="406" t="n"/>
      <c r="NCO192" s="406" t="n"/>
      <c r="NCP192" s="406" t="n"/>
      <c r="NCQ192" s="406" t="n"/>
      <c r="NCR192" s="406" t="n"/>
      <c r="NCS192" s="406" t="n"/>
      <c r="NCT192" s="406" t="n"/>
      <c r="NCU192" s="406" t="n"/>
      <c r="NCV192" s="406" t="n"/>
      <c r="NCW192" s="406" t="n"/>
      <c r="NCX192" s="406" t="n"/>
      <c r="NCY192" s="406" t="n"/>
      <c r="NCZ192" s="406" t="n"/>
      <c r="NDA192" s="406" t="n"/>
      <c r="NDB192" s="406" t="n"/>
      <c r="NDC192" s="406" t="n"/>
      <c r="NDD192" s="406" t="n"/>
      <c r="NDE192" s="406" t="n"/>
      <c r="NDF192" s="406" t="n"/>
      <c r="NDG192" s="406" t="n"/>
      <c r="NDH192" s="406" t="n"/>
      <c r="NDI192" s="406" t="n"/>
      <c r="NDJ192" s="406" t="n"/>
      <c r="NDK192" s="406" t="n"/>
      <c r="NDL192" s="406" t="n"/>
      <c r="NDM192" s="406" t="n"/>
      <c r="NDN192" s="406" t="n"/>
      <c r="NDO192" s="406" t="n"/>
      <c r="NDP192" s="406" t="n"/>
      <c r="NDQ192" s="406" t="n"/>
      <c r="NDR192" s="406" t="n"/>
      <c r="NDS192" s="406" t="n"/>
      <c r="NDT192" s="406" t="n"/>
      <c r="NDU192" s="406" t="n"/>
      <c r="NDV192" s="406" t="n"/>
      <c r="NDW192" s="406" t="n"/>
      <c r="NDX192" s="406" t="n"/>
      <c r="NDY192" s="406" t="n"/>
      <c r="NDZ192" s="406" t="n"/>
      <c r="NEA192" s="406" t="n"/>
      <c r="NEB192" s="406" t="n"/>
      <c r="NEC192" s="406" t="n"/>
      <c r="NED192" s="406" t="n"/>
      <c r="NEE192" s="406" t="n"/>
      <c r="NEF192" s="406" t="n"/>
      <c r="NEG192" s="406" t="n"/>
      <c r="NEH192" s="406" t="n"/>
      <c r="NEI192" s="406" t="n"/>
      <c r="NEJ192" s="406" t="n"/>
      <c r="NEK192" s="406" t="n"/>
      <c r="NEL192" s="406" t="n"/>
      <c r="NEM192" s="406" t="n"/>
      <c r="NEN192" s="406" t="n"/>
      <c r="NEO192" s="406" t="n"/>
      <c r="NEP192" s="406" t="n"/>
      <c r="NEQ192" s="406" t="n"/>
      <c r="NER192" s="406" t="n"/>
      <c r="NES192" s="406" t="n"/>
      <c r="NET192" s="406" t="n"/>
      <c r="NEU192" s="406" t="n"/>
      <c r="NEV192" s="406" t="n"/>
      <c r="NEW192" s="406" t="n"/>
      <c r="NEX192" s="406" t="n"/>
      <c r="NEY192" s="406" t="n"/>
      <c r="NEZ192" s="406" t="n"/>
      <c r="NFA192" s="406" t="n"/>
      <c r="NFB192" s="406" t="n"/>
      <c r="NFC192" s="406" t="n"/>
      <c r="NFD192" s="406" t="n"/>
      <c r="NFE192" s="406" t="n"/>
      <c r="NFF192" s="406" t="n"/>
      <c r="NFG192" s="406" t="n"/>
      <c r="NFH192" s="406" t="n"/>
      <c r="NFI192" s="406" t="n"/>
      <c r="NFJ192" s="406" t="n"/>
      <c r="NFK192" s="406" t="n"/>
      <c r="NFL192" s="406" t="n"/>
      <c r="NFM192" s="406" t="n"/>
      <c r="NFN192" s="406" t="n"/>
      <c r="NFO192" s="406" t="n"/>
      <c r="NFP192" s="406" t="n"/>
      <c r="NFQ192" s="406" t="n"/>
      <c r="NFR192" s="406" t="n"/>
      <c r="NFS192" s="406" t="n"/>
      <c r="NFT192" s="406" t="n"/>
      <c r="NFU192" s="406" t="n"/>
      <c r="NFV192" s="406" t="n"/>
      <c r="NFW192" s="406" t="n"/>
      <c r="NFX192" s="406" t="n"/>
      <c r="NFY192" s="406" t="n"/>
      <c r="NFZ192" s="406" t="n"/>
      <c r="NGA192" s="406" t="n"/>
      <c r="NGB192" s="406" t="n"/>
      <c r="NGC192" s="406" t="n"/>
      <c r="NGD192" s="406" t="n"/>
      <c r="NGE192" s="406" t="n"/>
      <c r="NGF192" s="406" t="n"/>
      <c r="NGG192" s="406" t="n"/>
      <c r="NGH192" s="406" t="n"/>
      <c r="NGI192" s="406" t="n"/>
      <c r="NGJ192" s="406" t="n"/>
      <c r="NGK192" s="406" t="n"/>
      <c r="NGL192" s="406" t="n"/>
      <c r="NGM192" s="406" t="n"/>
      <c r="NGN192" s="406" t="n"/>
      <c r="NGO192" s="406" t="n"/>
      <c r="NGP192" s="406" t="n"/>
      <c r="NGQ192" s="406" t="n"/>
      <c r="NGR192" s="406" t="n"/>
      <c r="NGS192" s="406" t="n"/>
      <c r="NGT192" s="406" t="n"/>
      <c r="NGU192" s="406" t="n"/>
      <c r="NGV192" s="406" t="n"/>
      <c r="NGW192" s="406" t="n"/>
      <c r="NGX192" s="406" t="n"/>
      <c r="NGY192" s="406" t="n"/>
      <c r="NGZ192" s="406" t="n"/>
      <c r="NHA192" s="406" t="n"/>
      <c r="NHB192" s="406" t="n"/>
      <c r="NHC192" s="406" t="n"/>
      <c r="NHD192" s="406" t="n"/>
      <c r="NHE192" s="406" t="n"/>
      <c r="NHF192" s="406" t="n"/>
      <c r="NHG192" s="406" t="n"/>
      <c r="NHH192" s="406" t="n"/>
      <c r="NHI192" s="406" t="n"/>
      <c r="NHJ192" s="406" t="n"/>
      <c r="NHK192" s="406" t="n"/>
      <c r="NHL192" s="406" t="n"/>
      <c r="NHM192" s="406" t="n"/>
      <c r="NHN192" s="406" t="n"/>
      <c r="NHO192" s="406" t="n"/>
      <c r="NHP192" s="406" t="n"/>
      <c r="NHQ192" s="406" t="n"/>
      <c r="NHR192" s="406" t="n"/>
      <c r="NHS192" s="406" t="n"/>
      <c r="NHT192" s="406" t="n"/>
      <c r="NHU192" s="406" t="n"/>
      <c r="NHV192" s="406" t="n"/>
      <c r="NHW192" s="406" t="n"/>
      <c r="NHX192" s="406" t="n"/>
      <c r="NHY192" s="406" t="n"/>
      <c r="NHZ192" s="406" t="n"/>
      <c r="NIA192" s="406" t="n"/>
      <c r="NIB192" s="406" t="n"/>
      <c r="NIC192" s="406" t="n"/>
      <c r="NID192" s="406" t="n"/>
      <c r="NIE192" s="406" t="n"/>
      <c r="NIF192" s="406" t="n"/>
      <c r="NIG192" s="406" t="n"/>
      <c r="NIH192" s="406" t="n"/>
      <c r="NII192" s="406" t="n"/>
      <c r="NIJ192" s="406" t="n"/>
      <c r="NIK192" s="406" t="n"/>
      <c r="NIL192" s="406" t="n"/>
      <c r="NIM192" s="406" t="n"/>
      <c r="NIN192" s="406" t="n"/>
      <c r="NIO192" s="406" t="n"/>
      <c r="NIP192" s="406" t="n"/>
      <c r="NIQ192" s="406" t="n"/>
      <c r="NIR192" s="406" t="n"/>
      <c r="NIS192" s="406" t="n"/>
      <c r="NIT192" s="406" t="n"/>
      <c r="NIU192" s="406" t="n"/>
      <c r="NIV192" s="406" t="n"/>
      <c r="NIW192" s="406" t="n"/>
      <c r="NIX192" s="406" t="n"/>
      <c r="NIY192" s="406" t="n"/>
      <c r="NIZ192" s="406" t="n"/>
      <c r="NJA192" s="406" t="n"/>
      <c r="NJB192" s="406" t="n"/>
      <c r="NJC192" s="406" t="n"/>
      <c r="NJD192" s="406" t="n"/>
      <c r="NJE192" s="406" t="n"/>
      <c r="NJF192" s="406" t="n"/>
      <c r="NJG192" s="406" t="n"/>
      <c r="NJH192" s="406" t="n"/>
      <c r="NJI192" s="406" t="n"/>
      <c r="NJJ192" s="406" t="n"/>
      <c r="NJK192" s="406" t="n"/>
      <c r="NJL192" s="406" t="n"/>
      <c r="NJM192" s="406" t="n"/>
      <c r="NJN192" s="406" t="n"/>
      <c r="NJO192" s="406" t="n"/>
      <c r="NJP192" s="406" t="n"/>
      <c r="NJQ192" s="406" t="n"/>
      <c r="NJR192" s="406" t="n"/>
      <c r="NJS192" s="406" t="n"/>
      <c r="NJT192" s="406" t="n"/>
      <c r="NJU192" s="406" t="n"/>
      <c r="NJV192" s="406" t="n"/>
      <c r="NJW192" s="406" t="n"/>
      <c r="NJX192" s="406" t="n"/>
      <c r="NJY192" s="406" t="n"/>
      <c r="NJZ192" s="406" t="n"/>
      <c r="NKA192" s="406" t="n"/>
      <c r="NKB192" s="406" t="n"/>
      <c r="NKC192" s="406" t="n"/>
      <c r="NKD192" s="406" t="n"/>
      <c r="NKE192" s="406" t="n"/>
      <c r="NKF192" s="406" t="n"/>
      <c r="NKG192" s="406" t="n"/>
      <c r="NKH192" s="406" t="n"/>
      <c r="NKI192" s="406" t="n"/>
      <c r="NKJ192" s="406" t="n"/>
      <c r="NKK192" s="406" t="n"/>
      <c r="NKL192" s="406" t="n"/>
      <c r="NKM192" s="406" t="n"/>
      <c r="NKN192" s="406" t="n"/>
      <c r="NKO192" s="406" t="n"/>
      <c r="NKP192" s="406" t="n"/>
      <c r="NKQ192" s="406" t="n"/>
      <c r="NKR192" s="406" t="n"/>
      <c r="NKS192" s="406" t="n"/>
      <c r="NKT192" s="406" t="n"/>
      <c r="NKU192" s="406" t="n"/>
      <c r="NKV192" s="406" t="n"/>
      <c r="NKW192" s="406" t="n"/>
      <c r="NKX192" s="406" t="n"/>
      <c r="NKY192" s="406" t="n"/>
      <c r="NKZ192" s="406" t="n"/>
      <c r="NLA192" s="406" t="n"/>
      <c r="NLB192" s="406" t="n"/>
      <c r="NLC192" s="406" t="n"/>
      <c r="NLD192" s="406" t="n"/>
      <c r="NLE192" s="406" t="n"/>
      <c r="NLF192" s="406" t="n"/>
      <c r="NLG192" s="406" t="n"/>
      <c r="NLH192" s="406" t="n"/>
      <c r="NLI192" s="406" t="n"/>
      <c r="NLJ192" s="406" t="n"/>
      <c r="NLK192" s="406" t="n"/>
      <c r="NLL192" s="406" t="n"/>
      <c r="NLM192" s="406" t="n"/>
      <c r="NLN192" s="406" t="n"/>
      <c r="NLO192" s="406" t="n"/>
      <c r="NLP192" s="406" t="n"/>
      <c r="NLQ192" s="406" t="n"/>
      <c r="NLR192" s="406" t="n"/>
      <c r="NLS192" s="406" t="n"/>
      <c r="NLT192" s="406" t="n"/>
      <c r="NLU192" s="406" t="n"/>
      <c r="NLV192" s="406" t="n"/>
      <c r="NLW192" s="406" t="n"/>
      <c r="NLX192" s="406" t="n"/>
      <c r="NLY192" s="406" t="n"/>
      <c r="NLZ192" s="406" t="n"/>
      <c r="NMA192" s="406" t="n"/>
      <c r="NMB192" s="406" t="n"/>
      <c r="NMC192" s="406" t="n"/>
      <c r="NMD192" s="406" t="n"/>
      <c r="NME192" s="406" t="n"/>
      <c r="NMF192" s="406" t="n"/>
      <c r="NMG192" s="406" t="n"/>
      <c r="NMH192" s="406" t="n"/>
      <c r="NMI192" s="406" t="n"/>
      <c r="NMJ192" s="406" t="n"/>
      <c r="NMK192" s="406" t="n"/>
      <c r="NML192" s="406" t="n"/>
      <c r="NMM192" s="406" t="n"/>
      <c r="NMN192" s="406" t="n"/>
      <c r="NMO192" s="406" t="n"/>
      <c r="NMP192" s="406" t="n"/>
      <c r="NMQ192" s="406" t="n"/>
      <c r="NMR192" s="406" t="n"/>
      <c r="NMS192" s="406" t="n"/>
      <c r="NMT192" s="406" t="n"/>
      <c r="NMU192" s="406" t="n"/>
      <c r="NMV192" s="406" t="n"/>
      <c r="NMW192" s="406" t="n"/>
      <c r="NMX192" s="406" t="n"/>
      <c r="NMY192" s="406" t="n"/>
      <c r="NMZ192" s="406" t="n"/>
      <c r="NNA192" s="406" t="n"/>
      <c r="NNB192" s="406" t="n"/>
      <c r="NNC192" s="406" t="n"/>
      <c r="NND192" s="406" t="n"/>
      <c r="NNE192" s="406" t="n"/>
      <c r="NNF192" s="406" t="n"/>
      <c r="NNG192" s="406" t="n"/>
      <c r="NNH192" s="406" t="n"/>
      <c r="NNI192" s="406" t="n"/>
      <c r="NNJ192" s="406" t="n"/>
      <c r="NNK192" s="406" t="n"/>
      <c r="NNL192" s="406" t="n"/>
      <c r="NNM192" s="406" t="n"/>
      <c r="NNN192" s="406" t="n"/>
      <c r="NNO192" s="406" t="n"/>
      <c r="NNP192" s="406" t="n"/>
      <c r="NNQ192" s="406" t="n"/>
      <c r="NNR192" s="406" t="n"/>
      <c r="NNS192" s="406" t="n"/>
      <c r="NNT192" s="406" t="n"/>
      <c r="NNU192" s="406" t="n"/>
      <c r="NNV192" s="406" t="n"/>
      <c r="NNW192" s="406" t="n"/>
      <c r="NNX192" s="406" t="n"/>
      <c r="NNY192" s="406" t="n"/>
      <c r="NNZ192" s="406" t="n"/>
      <c r="NOA192" s="406" t="n"/>
      <c r="NOB192" s="406" t="n"/>
      <c r="NOC192" s="406" t="n"/>
      <c r="NOD192" s="406" t="n"/>
      <c r="NOE192" s="406" t="n"/>
      <c r="NOF192" s="406" t="n"/>
      <c r="NOG192" s="406" t="n"/>
      <c r="NOH192" s="406" t="n"/>
      <c r="NOI192" s="406" t="n"/>
      <c r="NOJ192" s="406" t="n"/>
      <c r="NOK192" s="406" t="n"/>
      <c r="NOL192" s="406" t="n"/>
      <c r="NOM192" s="406" t="n"/>
      <c r="NON192" s="406" t="n"/>
      <c r="NOO192" s="406" t="n"/>
      <c r="NOP192" s="406" t="n"/>
      <c r="NOQ192" s="406" t="n"/>
      <c r="NOR192" s="406" t="n"/>
      <c r="NOS192" s="406" t="n"/>
      <c r="NOT192" s="406" t="n"/>
      <c r="NOU192" s="406" t="n"/>
      <c r="NOV192" s="406" t="n"/>
      <c r="NOW192" s="406" t="n"/>
      <c r="NOX192" s="406" t="n"/>
      <c r="NOY192" s="406" t="n"/>
      <c r="NOZ192" s="406" t="n"/>
      <c r="NPA192" s="406" t="n"/>
      <c r="NPB192" s="406" t="n"/>
      <c r="NPC192" s="406" t="n"/>
      <c r="NPD192" s="406" t="n"/>
      <c r="NPE192" s="406" t="n"/>
      <c r="NPF192" s="406" t="n"/>
      <c r="NPG192" s="406" t="n"/>
      <c r="NPH192" s="406" t="n"/>
      <c r="NPI192" s="406" t="n"/>
      <c r="NPJ192" s="406" t="n"/>
      <c r="NPK192" s="406" t="n"/>
      <c r="NPL192" s="406" t="n"/>
      <c r="NPM192" s="406" t="n"/>
      <c r="NPN192" s="406" t="n"/>
      <c r="NPO192" s="406" t="n"/>
      <c r="NPP192" s="406" t="n"/>
      <c r="NPQ192" s="406" t="n"/>
      <c r="NPR192" s="406" t="n"/>
      <c r="NPS192" s="406" t="n"/>
      <c r="NPT192" s="406" t="n"/>
      <c r="NPU192" s="406" t="n"/>
      <c r="NPV192" s="406" t="n"/>
      <c r="NPW192" s="406" t="n"/>
      <c r="NPX192" s="406" t="n"/>
      <c r="NPY192" s="406" t="n"/>
      <c r="NPZ192" s="406" t="n"/>
      <c r="NQA192" s="406" t="n"/>
      <c r="NQB192" s="406" t="n"/>
      <c r="NQC192" s="406" t="n"/>
      <c r="NQD192" s="406" t="n"/>
      <c r="NQE192" s="406" t="n"/>
      <c r="NQF192" s="406" t="n"/>
      <c r="NQG192" s="406" t="n"/>
      <c r="NQH192" s="406" t="n"/>
      <c r="NQI192" s="406" t="n"/>
      <c r="NQJ192" s="406" t="n"/>
      <c r="NQK192" s="406" t="n"/>
      <c r="NQL192" s="406" t="n"/>
      <c r="NQM192" s="406" t="n"/>
      <c r="NQN192" s="406" t="n"/>
      <c r="NQO192" s="406" t="n"/>
      <c r="NQP192" s="406" t="n"/>
      <c r="NQQ192" s="406" t="n"/>
      <c r="NQR192" s="406" t="n"/>
      <c r="NQS192" s="406" t="n"/>
      <c r="NQT192" s="406" t="n"/>
      <c r="NQU192" s="406" t="n"/>
      <c r="NQV192" s="406" t="n"/>
      <c r="NQW192" s="406" t="n"/>
      <c r="NQX192" s="406" t="n"/>
      <c r="NQY192" s="406" t="n"/>
      <c r="NQZ192" s="406" t="n"/>
      <c r="NRA192" s="406" t="n"/>
      <c r="NRB192" s="406" t="n"/>
      <c r="NRC192" s="406" t="n"/>
      <c r="NRD192" s="406" t="n"/>
      <c r="NRE192" s="406" t="n"/>
      <c r="NRF192" s="406" t="n"/>
      <c r="NRG192" s="406" t="n"/>
      <c r="NRH192" s="406" t="n"/>
      <c r="NRI192" s="406" t="n"/>
      <c r="NRJ192" s="406" t="n"/>
      <c r="NRK192" s="406" t="n"/>
      <c r="NRL192" s="406" t="n"/>
      <c r="NRM192" s="406" t="n"/>
      <c r="NRN192" s="406" t="n"/>
      <c r="NRO192" s="406" t="n"/>
      <c r="NRP192" s="406" t="n"/>
      <c r="NRQ192" s="406" t="n"/>
      <c r="NRR192" s="406" t="n"/>
      <c r="NRS192" s="406" t="n"/>
      <c r="NRT192" s="406" t="n"/>
      <c r="NRU192" s="406" t="n"/>
      <c r="NRV192" s="406" t="n"/>
      <c r="NRW192" s="406" t="n"/>
      <c r="NRX192" s="406" t="n"/>
      <c r="NRY192" s="406" t="n"/>
      <c r="NRZ192" s="406" t="n"/>
      <c r="NSA192" s="406" t="n"/>
      <c r="NSB192" s="406" t="n"/>
      <c r="NSC192" s="406" t="n"/>
      <c r="NSD192" s="406" t="n"/>
      <c r="NSE192" s="406" t="n"/>
      <c r="NSF192" s="406" t="n"/>
      <c r="NSG192" s="406" t="n"/>
      <c r="NSH192" s="406" t="n"/>
      <c r="NSI192" s="406" t="n"/>
      <c r="NSJ192" s="406" t="n"/>
      <c r="NSK192" s="406" t="n"/>
      <c r="NSL192" s="406" t="n"/>
      <c r="NSM192" s="406" t="n"/>
      <c r="NSN192" s="406" t="n"/>
      <c r="NSO192" s="406" t="n"/>
      <c r="NSP192" s="406" t="n"/>
      <c r="NSQ192" s="406" t="n"/>
      <c r="NSR192" s="406" t="n"/>
      <c r="NSS192" s="406" t="n"/>
      <c r="NST192" s="406" t="n"/>
      <c r="NSU192" s="406" t="n"/>
      <c r="NSV192" s="406" t="n"/>
      <c r="NSW192" s="406" t="n"/>
      <c r="NSX192" s="406" t="n"/>
      <c r="NSY192" s="406" t="n"/>
      <c r="NSZ192" s="406" t="n"/>
      <c r="NTA192" s="406" t="n"/>
      <c r="NTB192" s="406" t="n"/>
      <c r="NTC192" s="406" t="n"/>
      <c r="NTD192" s="406" t="n"/>
      <c r="NTE192" s="406" t="n"/>
      <c r="NTF192" s="406" t="n"/>
      <c r="NTG192" s="406" t="n"/>
      <c r="NTH192" s="406" t="n"/>
      <c r="NTI192" s="406" t="n"/>
      <c r="NTJ192" s="406" t="n"/>
      <c r="NTK192" s="406" t="n"/>
      <c r="NTL192" s="406" t="n"/>
      <c r="NTM192" s="406" t="n"/>
      <c r="NTN192" s="406" t="n"/>
      <c r="NTO192" s="406" t="n"/>
      <c r="NTP192" s="406" t="n"/>
      <c r="NTQ192" s="406" t="n"/>
      <c r="NTR192" s="406" t="n"/>
      <c r="NTS192" s="406" t="n"/>
      <c r="NTT192" s="406" t="n"/>
      <c r="NTU192" s="406" t="n"/>
      <c r="NTV192" s="406" t="n"/>
      <c r="NTW192" s="406" t="n"/>
      <c r="NTX192" s="406" t="n"/>
      <c r="NTY192" s="406" t="n"/>
      <c r="NTZ192" s="406" t="n"/>
      <c r="NUA192" s="406" t="n"/>
      <c r="NUB192" s="406" t="n"/>
      <c r="NUC192" s="406" t="n"/>
      <c r="NUD192" s="406" t="n"/>
      <c r="NUE192" s="406" t="n"/>
      <c r="NUF192" s="406" t="n"/>
      <c r="NUG192" s="406" t="n"/>
      <c r="NUH192" s="406" t="n"/>
      <c r="NUI192" s="406" t="n"/>
      <c r="NUJ192" s="406" t="n"/>
      <c r="NUK192" s="406" t="n"/>
      <c r="NUL192" s="406" t="n"/>
      <c r="NUM192" s="406" t="n"/>
      <c r="NUN192" s="406" t="n"/>
      <c r="NUO192" s="406" t="n"/>
      <c r="NUP192" s="406" t="n"/>
      <c r="NUQ192" s="406" t="n"/>
      <c r="NUR192" s="406" t="n"/>
      <c r="NUS192" s="406" t="n"/>
      <c r="NUT192" s="406" t="n"/>
      <c r="NUU192" s="406" t="n"/>
      <c r="NUV192" s="406" t="n"/>
      <c r="NUW192" s="406" t="n"/>
      <c r="NUX192" s="406" t="n"/>
      <c r="NUY192" s="406" t="n"/>
      <c r="NUZ192" s="406" t="n"/>
      <c r="NVA192" s="406" t="n"/>
      <c r="NVB192" s="406" t="n"/>
      <c r="NVC192" s="406" t="n"/>
      <c r="NVD192" s="406" t="n"/>
      <c r="NVE192" s="406" t="n"/>
      <c r="NVF192" s="406" t="n"/>
      <c r="NVG192" s="406" t="n"/>
      <c r="NVH192" s="406" t="n"/>
      <c r="NVI192" s="406" t="n"/>
      <c r="NVJ192" s="406" t="n"/>
      <c r="NVK192" s="406" t="n"/>
      <c r="NVL192" s="406" t="n"/>
      <c r="NVM192" s="406" t="n"/>
      <c r="NVN192" s="406" t="n"/>
      <c r="NVO192" s="406" t="n"/>
      <c r="NVP192" s="406" t="n"/>
      <c r="NVQ192" s="406" t="n"/>
      <c r="NVR192" s="406" t="n"/>
      <c r="NVS192" s="406" t="n"/>
      <c r="NVT192" s="406" t="n"/>
      <c r="NVU192" s="406" t="n"/>
      <c r="NVV192" s="406" t="n"/>
      <c r="NVW192" s="406" t="n"/>
      <c r="NVX192" s="406" t="n"/>
      <c r="NVY192" s="406" t="n"/>
      <c r="NVZ192" s="406" t="n"/>
      <c r="NWA192" s="406" t="n"/>
      <c r="NWB192" s="406" t="n"/>
      <c r="NWC192" s="406" t="n"/>
      <c r="NWD192" s="406" t="n"/>
      <c r="NWE192" s="406" t="n"/>
      <c r="NWF192" s="406" t="n"/>
      <c r="NWG192" s="406" t="n"/>
      <c r="NWH192" s="406" t="n"/>
      <c r="NWI192" s="406" t="n"/>
      <c r="NWJ192" s="406" t="n"/>
      <c r="NWK192" s="406" t="n"/>
      <c r="NWL192" s="406" t="n"/>
      <c r="NWM192" s="406" t="n"/>
      <c r="NWN192" s="406" t="n"/>
      <c r="NWO192" s="406" t="n"/>
      <c r="NWP192" s="406" t="n"/>
      <c r="NWQ192" s="406" t="n"/>
      <c r="NWR192" s="406" t="n"/>
      <c r="NWS192" s="406" t="n"/>
      <c r="NWT192" s="406" t="n"/>
      <c r="NWU192" s="406" t="n"/>
      <c r="NWV192" s="406" t="n"/>
      <c r="NWW192" s="406" t="n"/>
      <c r="NWX192" s="406" t="n"/>
      <c r="NWY192" s="406" t="n"/>
      <c r="NWZ192" s="406" t="n"/>
      <c r="NXA192" s="406" t="n"/>
      <c r="NXB192" s="406" t="n"/>
      <c r="NXC192" s="406" t="n"/>
      <c r="NXD192" s="406" t="n"/>
      <c r="NXE192" s="406" t="n"/>
      <c r="NXF192" s="406" t="n"/>
      <c r="NXG192" s="406" t="n"/>
      <c r="NXH192" s="406" t="n"/>
      <c r="NXI192" s="406" t="n"/>
      <c r="NXJ192" s="406" t="n"/>
      <c r="NXK192" s="406" t="n"/>
      <c r="NXL192" s="406" t="n"/>
      <c r="NXM192" s="406" t="n"/>
      <c r="NXN192" s="406" t="n"/>
      <c r="NXO192" s="406" t="n"/>
      <c r="NXP192" s="406" t="n"/>
      <c r="NXQ192" s="406" t="n"/>
      <c r="NXR192" s="406" t="n"/>
      <c r="NXS192" s="406" t="n"/>
      <c r="NXT192" s="406" t="n"/>
      <c r="NXU192" s="406" t="n"/>
      <c r="NXV192" s="406" t="n"/>
      <c r="NXW192" s="406" t="n"/>
      <c r="NXX192" s="406" t="n"/>
      <c r="NXY192" s="406" t="n"/>
      <c r="NXZ192" s="406" t="n"/>
      <c r="NYA192" s="406" t="n"/>
      <c r="NYB192" s="406" t="n"/>
      <c r="NYC192" s="406" t="n"/>
      <c r="NYD192" s="406" t="n"/>
      <c r="NYE192" s="406" t="n"/>
      <c r="NYF192" s="406" t="n"/>
      <c r="NYG192" s="406" t="n"/>
      <c r="NYH192" s="406" t="n"/>
      <c r="NYI192" s="406" t="n"/>
      <c r="NYJ192" s="406" t="n"/>
      <c r="NYK192" s="406" t="n"/>
      <c r="NYL192" s="406" t="n"/>
      <c r="NYM192" s="406" t="n"/>
      <c r="NYN192" s="406" t="n"/>
      <c r="NYO192" s="406" t="n"/>
      <c r="NYP192" s="406" t="n"/>
      <c r="NYQ192" s="406" t="n"/>
      <c r="NYR192" s="406" t="n"/>
      <c r="NYS192" s="406" t="n"/>
      <c r="NYT192" s="406" t="n"/>
      <c r="NYU192" s="406" t="n"/>
      <c r="NYV192" s="406" t="n"/>
      <c r="NYW192" s="406" t="n"/>
      <c r="NYX192" s="406" t="n"/>
      <c r="NYY192" s="406" t="n"/>
      <c r="NYZ192" s="406" t="n"/>
      <c r="NZA192" s="406" t="n"/>
      <c r="NZB192" s="406" t="n"/>
      <c r="NZC192" s="406" t="n"/>
      <c r="NZD192" s="406" t="n"/>
      <c r="NZE192" s="406" t="n"/>
      <c r="NZF192" s="406" t="n"/>
      <c r="NZG192" s="406" t="n"/>
      <c r="NZH192" s="406" t="n"/>
      <c r="NZI192" s="406" t="n"/>
      <c r="NZJ192" s="406" t="n"/>
      <c r="NZK192" s="406" t="n"/>
      <c r="NZL192" s="406" t="n"/>
      <c r="NZM192" s="406" t="n"/>
      <c r="NZN192" s="406" t="n"/>
      <c r="NZO192" s="406" t="n"/>
      <c r="NZP192" s="406" t="n"/>
      <c r="NZQ192" s="406" t="n"/>
      <c r="NZR192" s="406" t="n"/>
      <c r="NZS192" s="406" t="n"/>
      <c r="NZT192" s="406" t="n"/>
      <c r="NZU192" s="406" t="n"/>
      <c r="NZV192" s="406" t="n"/>
      <c r="NZW192" s="406" t="n"/>
      <c r="NZX192" s="406" t="n"/>
      <c r="NZY192" s="406" t="n"/>
      <c r="NZZ192" s="406" t="n"/>
      <c r="OAA192" s="406" t="n"/>
      <c r="OAB192" s="406" t="n"/>
      <c r="OAC192" s="406" t="n"/>
      <c r="OAD192" s="406" t="n"/>
      <c r="OAE192" s="406" t="n"/>
      <c r="OAF192" s="406" t="n"/>
      <c r="OAG192" s="406" t="n"/>
      <c r="OAH192" s="406" t="n"/>
      <c r="OAI192" s="406" t="n"/>
      <c r="OAJ192" s="406" t="n"/>
      <c r="OAK192" s="406" t="n"/>
      <c r="OAL192" s="406" t="n"/>
      <c r="OAM192" s="406" t="n"/>
      <c r="OAN192" s="406" t="n"/>
      <c r="OAO192" s="406" t="n"/>
      <c r="OAP192" s="406" t="n"/>
      <c r="OAQ192" s="406" t="n"/>
      <c r="OAR192" s="406" t="n"/>
      <c r="OAS192" s="406" t="n"/>
      <c r="OAT192" s="406" t="n"/>
      <c r="OAU192" s="406" t="n"/>
      <c r="OAV192" s="406" t="n"/>
      <c r="OAW192" s="406" t="n"/>
      <c r="OAX192" s="406" t="n"/>
      <c r="OAY192" s="406" t="n"/>
      <c r="OAZ192" s="406" t="n"/>
      <c r="OBA192" s="406" t="n"/>
      <c r="OBB192" s="406" t="n"/>
      <c r="OBC192" s="406" t="n"/>
      <c r="OBD192" s="406" t="n"/>
      <c r="OBE192" s="406" t="n"/>
      <c r="OBF192" s="406" t="n"/>
      <c r="OBG192" s="406" t="n"/>
      <c r="OBH192" s="406" t="n"/>
      <c r="OBI192" s="406" t="n"/>
      <c r="OBJ192" s="406" t="n"/>
      <c r="OBK192" s="406" t="n"/>
      <c r="OBL192" s="406" t="n"/>
      <c r="OBM192" s="406" t="n"/>
      <c r="OBN192" s="406" t="n"/>
      <c r="OBO192" s="406" t="n"/>
      <c r="OBP192" s="406" t="n"/>
      <c r="OBQ192" s="406" t="n"/>
      <c r="OBR192" s="406" t="n"/>
      <c r="OBS192" s="406" t="n"/>
      <c r="OBT192" s="406" t="n"/>
      <c r="OBU192" s="406" t="n"/>
      <c r="OBV192" s="406" t="n"/>
      <c r="OBW192" s="406" t="n"/>
      <c r="OBX192" s="406" t="n"/>
      <c r="OBY192" s="406" t="n"/>
      <c r="OBZ192" s="406" t="n"/>
      <c r="OCA192" s="406" t="n"/>
      <c r="OCB192" s="406" t="n"/>
      <c r="OCC192" s="406" t="n"/>
      <c r="OCD192" s="406" t="n"/>
      <c r="OCE192" s="406" t="n"/>
      <c r="OCF192" s="406" t="n"/>
      <c r="OCG192" s="406" t="n"/>
      <c r="OCH192" s="406" t="n"/>
      <c r="OCI192" s="406" t="n"/>
      <c r="OCJ192" s="406" t="n"/>
      <c r="OCK192" s="406" t="n"/>
      <c r="OCL192" s="406" t="n"/>
      <c r="OCM192" s="406" t="n"/>
      <c r="OCN192" s="406" t="n"/>
      <c r="OCO192" s="406" t="n"/>
      <c r="OCP192" s="406" t="n"/>
      <c r="OCQ192" s="406" t="n"/>
      <c r="OCR192" s="406" t="n"/>
      <c r="OCS192" s="406" t="n"/>
      <c r="OCT192" s="406" t="n"/>
      <c r="OCU192" s="406" t="n"/>
      <c r="OCV192" s="406" t="n"/>
      <c r="OCW192" s="406" t="n"/>
      <c r="OCX192" s="406" t="n"/>
      <c r="OCY192" s="406" t="n"/>
      <c r="OCZ192" s="406" t="n"/>
      <c r="ODA192" s="406" t="n"/>
      <c r="ODB192" s="406" t="n"/>
      <c r="ODC192" s="406" t="n"/>
      <c r="ODD192" s="406" t="n"/>
      <c r="ODE192" s="406" t="n"/>
      <c r="ODF192" s="406" t="n"/>
      <c r="ODG192" s="406" t="n"/>
      <c r="ODH192" s="406" t="n"/>
      <c r="ODI192" s="406" t="n"/>
      <c r="ODJ192" s="406" t="n"/>
      <c r="ODK192" s="406" t="n"/>
      <c r="ODL192" s="406" t="n"/>
      <c r="ODM192" s="406" t="n"/>
      <c r="ODN192" s="406" t="n"/>
      <c r="ODO192" s="406" t="n"/>
      <c r="ODP192" s="406" t="n"/>
      <c r="ODQ192" s="406" t="n"/>
      <c r="ODR192" s="406" t="n"/>
      <c r="ODS192" s="406" t="n"/>
      <c r="ODT192" s="406" t="n"/>
      <c r="ODU192" s="406" t="n"/>
      <c r="ODV192" s="406" t="n"/>
      <c r="ODW192" s="406" t="n"/>
      <c r="ODX192" s="406" t="n"/>
      <c r="ODY192" s="406" t="n"/>
      <c r="ODZ192" s="406" t="n"/>
      <c r="OEA192" s="406" t="n"/>
      <c r="OEB192" s="406" t="n"/>
      <c r="OEC192" s="406" t="n"/>
      <c r="OED192" s="406" t="n"/>
      <c r="OEE192" s="406" t="n"/>
      <c r="OEF192" s="406" t="n"/>
      <c r="OEG192" s="406" t="n"/>
      <c r="OEH192" s="406" t="n"/>
      <c r="OEI192" s="406" t="n"/>
      <c r="OEJ192" s="406" t="n"/>
      <c r="OEK192" s="406" t="n"/>
      <c r="OEL192" s="406" t="n"/>
      <c r="OEM192" s="406" t="n"/>
      <c r="OEN192" s="406" t="n"/>
      <c r="OEO192" s="406" t="n"/>
      <c r="OEP192" s="406" t="n"/>
      <c r="OEQ192" s="406" t="n"/>
      <c r="OER192" s="406" t="n"/>
      <c r="OES192" s="406" t="n"/>
      <c r="OET192" s="406" t="n"/>
      <c r="OEU192" s="406" t="n"/>
      <c r="OEV192" s="406" t="n"/>
      <c r="OEW192" s="406" t="n"/>
      <c r="OEX192" s="406" t="n"/>
      <c r="OEY192" s="406" t="n"/>
      <c r="OEZ192" s="406" t="n"/>
      <c r="OFA192" s="406" t="n"/>
      <c r="OFB192" s="406" t="n"/>
      <c r="OFC192" s="406" t="n"/>
      <c r="OFD192" s="406" t="n"/>
      <c r="OFE192" s="406" t="n"/>
      <c r="OFF192" s="406" t="n"/>
      <c r="OFG192" s="406" t="n"/>
      <c r="OFH192" s="406" t="n"/>
      <c r="OFI192" s="406" t="n"/>
      <c r="OFJ192" s="406" t="n"/>
      <c r="OFK192" s="406" t="n"/>
      <c r="OFL192" s="406" t="n"/>
      <c r="OFM192" s="406" t="n"/>
      <c r="OFN192" s="406" t="n"/>
      <c r="OFO192" s="406" t="n"/>
      <c r="OFP192" s="406" t="n"/>
      <c r="OFQ192" s="406" t="n"/>
      <c r="OFR192" s="406" t="n"/>
      <c r="OFS192" s="406" t="n"/>
      <c r="OFT192" s="406" t="n"/>
      <c r="OFU192" s="406" t="n"/>
      <c r="OFV192" s="406" t="n"/>
      <c r="OFW192" s="406" t="n"/>
      <c r="OFX192" s="406" t="n"/>
      <c r="OFY192" s="406" t="n"/>
      <c r="OFZ192" s="406" t="n"/>
      <c r="OGA192" s="406" t="n"/>
      <c r="OGB192" s="406" t="n"/>
      <c r="OGC192" s="406" t="n"/>
      <c r="OGD192" s="406" t="n"/>
      <c r="OGE192" s="406" t="n"/>
      <c r="OGF192" s="406" t="n"/>
      <c r="OGG192" s="406" t="n"/>
      <c r="OGH192" s="406" t="n"/>
      <c r="OGI192" s="406" t="n"/>
      <c r="OGJ192" s="406" t="n"/>
      <c r="OGK192" s="406" t="n"/>
      <c r="OGL192" s="406" t="n"/>
      <c r="OGM192" s="406" t="n"/>
      <c r="OGN192" s="406" t="n"/>
      <c r="OGO192" s="406" t="n"/>
      <c r="OGP192" s="406" t="n"/>
      <c r="OGQ192" s="406" t="n"/>
      <c r="OGR192" s="406" t="n"/>
      <c r="OGS192" s="406" t="n"/>
      <c r="OGT192" s="406" t="n"/>
      <c r="OGU192" s="406" t="n"/>
      <c r="OGV192" s="406" t="n"/>
      <c r="OGW192" s="406" t="n"/>
      <c r="OGX192" s="406" t="n"/>
      <c r="OGY192" s="406" t="n"/>
      <c r="OGZ192" s="406" t="n"/>
      <c r="OHA192" s="406" t="n"/>
      <c r="OHB192" s="406" t="n"/>
      <c r="OHC192" s="406" t="n"/>
      <c r="OHD192" s="406" t="n"/>
      <c r="OHE192" s="406" t="n"/>
      <c r="OHF192" s="406" t="n"/>
      <c r="OHG192" s="406" t="n"/>
      <c r="OHH192" s="406" t="n"/>
      <c r="OHI192" s="406" t="n"/>
      <c r="OHJ192" s="406" t="n"/>
      <c r="OHK192" s="406" t="n"/>
      <c r="OHL192" s="406" t="n"/>
      <c r="OHM192" s="406" t="n"/>
      <c r="OHN192" s="406" t="n"/>
      <c r="OHO192" s="406" t="n"/>
      <c r="OHP192" s="406" t="n"/>
      <c r="OHQ192" s="406" t="n"/>
      <c r="OHR192" s="406" t="n"/>
      <c r="OHS192" s="406" t="n"/>
      <c r="OHT192" s="406" t="n"/>
      <c r="OHU192" s="406" t="n"/>
      <c r="OHV192" s="406" t="n"/>
      <c r="OHW192" s="406" t="n"/>
      <c r="OHX192" s="406" t="n"/>
      <c r="OHY192" s="406" t="n"/>
      <c r="OHZ192" s="406" t="n"/>
      <c r="OIA192" s="406" t="n"/>
      <c r="OIB192" s="406" t="n"/>
      <c r="OIC192" s="406" t="n"/>
      <c r="OID192" s="406" t="n"/>
      <c r="OIE192" s="406" t="n"/>
      <c r="OIF192" s="406" t="n"/>
      <c r="OIG192" s="406" t="n"/>
      <c r="OIH192" s="406" t="n"/>
      <c r="OII192" s="406" t="n"/>
      <c r="OIJ192" s="406" t="n"/>
      <c r="OIK192" s="406" t="n"/>
      <c r="OIL192" s="406" t="n"/>
      <c r="OIM192" s="406" t="n"/>
      <c r="OIN192" s="406" t="n"/>
      <c r="OIO192" s="406" t="n"/>
      <c r="OIP192" s="406" t="n"/>
      <c r="OIQ192" s="406" t="n"/>
      <c r="OIR192" s="406" t="n"/>
      <c r="OIS192" s="406" t="n"/>
      <c r="OIT192" s="406" t="n"/>
      <c r="OIU192" s="406" t="n"/>
      <c r="OIV192" s="406" t="n"/>
      <c r="OIW192" s="406" t="n"/>
      <c r="OIX192" s="406" t="n"/>
      <c r="OIY192" s="406" t="n"/>
      <c r="OIZ192" s="406" t="n"/>
      <c r="OJA192" s="406" t="n"/>
      <c r="OJB192" s="406" t="n"/>
      <c r="OJC192" s="406" t="n"/>
      <c r="OJD192" s="406" t="n"/>
      <c r="OJE192" s="406" t="n"/>
      <c r="OJF192" s="406" t="n"/>
      <c r="OJG192" s="406" t="n"/>
      <c r="OJH192" s="406" t="n"/>
      <c r="OJI192" s="406" t="n"/>
      <c r="OJJ192" s="406" t="n"/>
      <c r="OJK192" s="406" t="n"/>
      <c r="OJL192" s="406" t="n"/>
      <c r="OJM192" s="406" t="n"/>
      <c r="OJN192" s="406" t="n"/>
      <c r="OJO192" s="406" t="n"/>
      <c r="OJP192" s="406" t="n"/>
      <c r="OJQ192" s="406" t="n"/>
      <c r="OJR192" s="406" t="n"/>
      <c r="OJS192" s="406" t="n"/>
      <c r="OJT192" s="406" t="n"/>
      <c r="OJU192" s="406" t="n"/>
      <c r="OJV192" s="406" t="n"/>
      <c r="OJW192" s="406" t="n"/>
      <c r="OJX192" s="406" t="n"/>
      <c r="OJY192" s="406" t="n"/>
      <c r="OJZ192" s="406" t="n"/>
      <c r="OKA192" s="406" t="n"/>
      <c r="OKB192" s="406" t="n"/>
      <c r="OKC192" s="406" t="n"/>
      <c r="OKD192" s="406" t="n"/>
      <c r="OKE192" s="406" t="n"/>
      <c r="OKF192" s="406" t="n"/>
      <c r="OKG192" s="406" t="n"/>
      <c r="OKH192" s="406" t="n"/>
      <c r="OKI192" s="406" t="n"/>
      <c r="OKJ192" s="406" t="n"/>
      <c r="OKK192" s="406" t="n"/>
      <c r="OKL192" s="406" t="n"/>
      <c r="OKM192" s="406" t="n"/>
      <c r="OKN192" s="406" t="n"/>
      <c r="OKO192" s="406" t="n"/>
      <c r="OKP192" s="406" t="n"/>
      <c r="OKQ192" s="406" t="n"/>
      <c r="OKR192" s="406" t="n"/>
      <c r="OKS192" s="406" t="n"/>
      <c r="OKT192" s="406" t="n"/>
      <c r="OKU192" s="406" t="n"/>
      <c r="OKV192" s="406" t="n"/>
      <c r="OKW192" s="406" t="n"/>
      <c r="OKX192" s="406" t="n"/>
      <c r="OKY192" s="406" t="n"/>
      <c r="OKZ192" s="406" t="n"/>
      <c r="OLA192" s="406" t="n"/>
      <c r="OLB192" s="406" t="n"/>
      <c r="OLC192" s="406" t="n"/>
      <c r="OLD192" s="406" t="n"/>
      <c r="OLE192" s="406" t="n"/>
      <c r="OLF192" s="406" t="n"/>
      <c r="OLG192" s="406" t="n"/>
      <c r="OLH192" s="406" t="n"/>
      <c r="OLI192" s="406" t="n"/>
      <c r="OLJ192" s="406" t="n"/>
      <c r="OLK192" s="406" t="n"/>
      <c r="OLL192" s="406" t="n"/>
      <c r="OLM192" s="406" t="n"/>
      <c r="OLN192" s="406" t="n"/>
      <c r="OLO192" s="406" t="n"/>
      <c r="OLP192" s="406" t="n"/>
      <c r="OLQ192" s="406" t="n"/>
      <c r="OLR192" s="406" t="n"/>
      <c r="OLS192" s="406" t="n"/>
      <c r="OLT192" s="406" t="n"/>
      <c r="OLU192" s="406" t="n"/>
      <c r="OLV192" s="406" t="n"/>
      <c r="OLW192" s="406" t="n"/>
      <c r="OLX192" s="406" t="n"/>
      <c r="OLY192" s="406" t="n"/>
      <c r="OLZ192" s="406" t="n"/>
      <c r="OMA192" s="406" t="n"/>
      <c r="OMB192" s="406" t="n"/>
      <c r="OMC192" s="406" t="n"/>
      <c r="OMD192" s="406" t="n"/>
      <c r="OME192" s="406" t="n"/>
      <c r="OMF192" s="406" t="n"/>
      <c r="OMG192" s="406" t="n"/>
      <c r="OMH192" s="406" t="n"/>
      <c r="OMI192" s="406" t="n"/>
      <c r="OMJ192" s="406" t="n"/>
      <c r="OMK192" s="406" t="n"/>
      <c r="OML192" s="406" t="n"/>
      <c r="OMM192" s="406" t="n"/>
      <c r="OMN192" s="406" t="n"/>
      <c r="OMO192" s="406" t="n"/>
      <c r="OMP192" s="406" t="n"/>
      <c r="OMQ192" s="406" t="n"/>
      <c r="OMR192" s="406" t="n"/>
      <c r="OMS192" s="406" t="n"/>
      <c r="OMT192" s="406" t="n"/>
      <c r="OMU192" s="406" t="n"/>
      <c r="OMV192" s="406" t="n"/>
      <c r="OMW192" s="406" t="n"/>
      <c r="OMX192" s="406" t="n"/>
      <c r="OMY192" s="406" t="n"/>
      <c r="OMZ192" s="406" t="n"/>
      <c r="ONA192" s="406" t="n"/>
      <c r="ONB192" s="406" t="n"/>
      <c r="ONC192" s="406" t="n"/>
      <c r="OND192" s="406" t="n"/>
      <c r="ONE192" s="406" t="n"/>
      <c r="ONF192" s="406" t="n"/>
      <c r="ONG192" s="406" t="n"/>
      <c r="ONH192" s="406" t="n"/>
      <c r="ONI192" s="406" t="n"/>
      <c r="ONJ192" s="406" t="n"/>
      <c r="ONK192" s="406" t="n"/>
      <c r="ONL192" s="406" t="n"/>
      <c r="ONM192" s="406" t="n"/>
      <c r="ONN192" s="406" t="n"/>
      <c r="ONO192" s="406" t="n"/>
      <c r="ONP192" s="406" t="n"/>
      <c r="ONQ192" s="406" t="n"/>
      <c r="ONR192" s="406" t="n"/>
      <c r="ONS192" s="406" t="n"/>
      <c r="ONT192" s="406" t="n"/>
      <c r="ONU192" s="406" t="n"/>
      <c r="ONV192" s="406" t="n"/>
      <c r="ONW192" s="406" t="n"/>
      <c r="ONX192" s="406" t="n"/>
      <c r="ONY192" s="406" t="n"/>
      <c r="ONZ192" s="406" t="n"/>
      <c r="OOA192" s="406" t="n"/>
      <c r="OOB192" s="406" t="n"/>
      <c r="OOC192" s="406" t="n"/>
      <c r="OOD192" s="406" t="n"/>
      <c r="OOE192" s="406" t="n"/>
      <c r="OOF192" s="406" t="n"/>
      <c r="OOG192" s="406" t="n"/>
      <c r="OOH192" s="406" t="n"/>
      <c r="OOI192" s="406" t="n"/>
      <c r="OOJ192" s="406" t="n"/>
      <c r="OOK192" s="406" t="n"/>
      <c r="OOL192" s="406" t="n"/>
      <c r="OOM192" s="406" t="n"/>
      <c r="OON192" s="406" t="n"/>
      <c r="OOO192" s="406" t="n"/>
      <c r="OOP192" s="406" t="n"/>
      <c r="OOQ192" s="406" t="n"/>
      <c r="OOR192" s="406" t="n"/>
      <c r="OOS192" s="406" t="n"/>
      <c r="OOT192" s="406" t="n"/>
      <c r="OOU192" s="406" t="n"/>
      <c r="OOV192" s="406" t="n"/>
      <c r="OOW192" s="406" t="n"/>
      <c r="OOX192" s="406" t="n"/>
      <c r="OOY192" s="406" t="n"/>
      <c r="OOZ192" s="406" t="n"/>
      <c r="OPA192" s="406" t="n"/>
      <c r="OPB192" s="406" t="n"/>
      <c r="OPC192" s="406" t="n"/>
      <c r="OPD192" s="406" t="n"/>
      <c r="OPE192" s="406" t="n"/>
      <c r="OPF192" s="406" t="n"/>
      <c r="OPG192" s="406" t="n"/>
      <c r="OPH192" s="406" t="n"/>
      <c r="OPI192" s="406" t="n"/>
      <c r="OPJ192" s="406" t="n"/>
      <c r="OPK192" s="406" t="n"/>
      <c r="OPL192" s="406" t="n"/>
      <c r="OPM192" s="406" t="n"/>
      <c r="OPN192" s="406" t="n"/>
      <c r="OPO192" s="406" t="n"/>
      <c r="OPP192" s="406" t="n"/>
      <c r="OPQ192" s="406" t="n"/>
      <c r="OPR192" s="406" t="n"/>
      <c r="OPS192" s="406" t="n"/>
      <c r="OPT192" s="406" t="n"/>
      <c r="OPU192" s="406" t="n"/>
      <c r="OPV192" s="406" t="n"/>
      <c r="OPW192" s="406" t="n"/>
      <c r="OPX192" s="406" t="n"/>
      <c r="OPY192" s="406" t="n"/>
      <c r="OPZ192" s="406" t="n"/>
      <c r="OQA192" s="406" t="n"/>
      <c r="OQB192" s="406" t="n"/>
      <c r="OQC192" s="406" t="n"/>
      <c r="OQD192" s="406" t="n"/>
      <c r="OQE192" s="406" t="n"/>
      <c r="OQF192" s="406" t="n"/>
      <c r="OQG192" s="406" t="n"/>
      <c r="OQH192" s="406" t="n"/>
      <c r="OQI192" s="406" t="n"/>
      <c r="OQJ192" s="406" t="n"/>
      <c r="OQK192" s="406" t="n"/>
      <c r="OQL192" s="406" t="n"/>
      <c r="OQM192" s="406" t="n"/>
      <c r="OQN192" s="406" t="n"/>
      <c r="OQO192" s="406" t="n"/>
      <c r="OQP192" s="406" t="n"/>
      <c r="OQQ192" s="406" t="n"/>
      <c r="OQR192" s="406" t="n"/>
      <c r="OQS192" s="406" t="n"/>
      <c r="OQT192" s="406" t="n"/>
      <c r="OQU192" s="406" t="n"/>
      <c r="OQV192" s="406" t="n"/>
      <c r="OQW192" s="406" t="n"/>
      <c r="OQX192" s="406" t="n"/>
      <c r="OQY192" s="406" t="n"/>
      <c r="OQZ192" s="406" t="n"/>
      <c r="ORA192" s="406" t="n"/>
      <c r="ORB192" s="406" t="n"/>
      <c r="ORC192" s="406" t="n"/>
      <c r="ORD192" s="406" t="n"/>
      <c r="ORE192" s="406" t="n"/>
      <c r="ORF192" s="406" t="n"/>
      <c r="ORG192" s="406" t="n"/>
      <c r="ORH192" s="406" t="n"/>
      <c r="ORI192" s="406" t="n"/>
      <c r="ORJ192" s="406" t="n"/>
      <c r="ORK192" s="406" t="n"/>
      <c r="ORL192" s="406" t="n"/>
      <c r="ORM192" s="406" t="n"/>
      <c r="ORN192" s="406" t="n"/>
      <c r="ORO192" s="406" t="n"/>
      <c r="ORP192" s="406" t="n"/>
      <c r="ORQ192" s="406" t="n"/>
      <c r="ORR192" s="406" t="n"/>
      <c r="ORS192" s="406" t="n"/>
      <c r="ORT192" s="406" t="n"/>
      <c r="ORU192" s="406" t="n"/>
      <c r="ORV192" s="406" t="n"/>
      <c r="ORW192" s="406" t="n"/>
      <c r="ORX192" s="406" t="n"/>
      <c r="ORY192" s="406" t="n"/>
      <c r="ORZ192" s="406" t="n"/>
      <c r="OSA192" s="406" t="n"/>
      <c r="OSB192" s="406" t="n"/>
      <c r="OSC192" s="406" t="n"/>
      <c r="OSD192" s="406" t="n"/>
      <c r="OSE192" s="406" t="n"/>
      <c r="OSF192" s="406" t="n"/>
      <c r="OSG192" s="406" t="n"/>
      <c r="OSH192" s="406" t="n"/>
      <c r="OSI192" s="406" t="n"/>
      <c r="OSJ192" s="406" t="n"/>
      <c r="OSK192" s="406" t="n"/>
      <c r="OSL192" s="406" t="n"/>
      <c r="OSM192" s="406" t="n"/>
      <c r="OSN192" s="406" t="n"/>
      <c r="OSO192" s="406" t="n"/>
      <c r="OSP192" s="406" t="n"/>
      <c r="OSQ192" s="406" t="n"/>
      <c r="OSR192" s="406" t="n"/>
      <c r="OSS192" s="406" t="n"/>
      <c r="OST192" s="406" t="n"/>
      <c r="OSU192" s="406" t="n"/>
      <c r="OSV192" s="406" t="n"/>
      <c r="OSW192" s="406" t="n"/>
      <c r="OSX192" s="406" t="n"/>
      <c r="OSY192" s="406" t="n"/>
      <c r="OSZ192" s="406" t="n"/>
      <c r="OTA192" s="406" t="n"/>
      <c r="OTB192" s="406" t="n"/>
      <c r="OTC192" s="406" t="n"/>
      <c r="OTD192" s="406" t="n"/>
      <c r="OTE192" s="406" t="n"/>
      <c r="OTF192" s="406" t="n"/>
      <c r="OTG192" s="406" t="n"/>
      <c r="OTH192" s="406" t="n"/>
      <c r="OTI192" s="406" t="n"/>
      <c r="OTJ192" s="406" t="n"/>
      <c r="OTK192" s="406" t="n"/>
      <c r="OTL192" s="406" t="n"/>
      <c r="OTM192" s="406" t="n"/>
      <c r="OTN192" s="406" t="n"/>
      <c r="OTO192" s="406" t="n"/>
      <c r="OTP192" s="406" t="n"/>
      <c r="OTQ192" s="406" t="n"/>
      <c r="OTR192" s="406" t="n"/>
      <c r="OTS192" s="406" t="n"/>
      <c r="OTT192" s="406" t="n"/>
      <c r="OTU192" s="406" t="n"/>
      <c r="OTV192" s="406" t="n"/>
      <c r="OTW192" s="406" t="n"/>
      <c r="OTX192" s="406" t="n"/>
      <c r="OTY192" s="406" t="n"/>
      <c r="OTZ192" s="406" t="n"/>
      <c r="OUA192" s="406" t="n"/>
      <c r="OUB192" s="406" t="n"/>
      <c r="OUC192" s="406" t="n"/>
      <c r="OUD192" s="406" t="n"/>
      <c r="OUE192" s="406" t="n"/>
      <c r="OUF192" s="406" t="n"/>
      <c r="OUG192" s="406" t="n"/>
      <c r="OUH192" s="406" t="n"/>
      <c r="OUI192" s="406" t="n"/>
      <c r="OUJ192" s="406" t="n"/>
      <c r="OUK192" s="406" t="n"/>
      <c r="OUL192" s="406" t="n"/>
      <c r="OUM192" s="406" t="n"/>
      <c r="OUN192" s="406" t="n"/>
      <c r="OUO192" s="406" t="n"/>
      <c r="OUP192" s="406" t="n"/>
      <c r="OUQ192" s="406" t="n"/>
      <c r="OUR192" s="406" t="n"/>
      <c r="OUS192" s="406" t="n"/>
      <c r="OUT192" s="406" t="n"/>
      <c r="OUU192" s="406" t="n"/>
      <c r="OUV192" s="406" t="n"/>
      <c r="OUW192" s="406" t="n"/>
      <c r="OUX192" s="406" t="n"/>
      <c r="OUY192" s="406" t="n"/>
      <c r="OUZ192" s="406" t="n"/>
      <c r="OVA192" s="406" t="n"/>
      <c r="OVB192" s="406" t="n"/>
      <c r="OVC192" s="406" t="n"/>
      <c r="OVD192" s="406" t="n"/>
      <c r="OVE192" s="406" t="n"/>
      <c r="OVF192" s="406" t="n"/>
      <c r="OVG192" s="406" t="n"/>
      <c r="OVH192" s="406" t="n"/>
      <c r="OVI192" s="406" t="n"/>
      <c r="OVJ192" s="406" t="n"/>
      <c r="OVK192" s="406" t="n"/>
      <c r="OVL192" s="406" t="n"/>
      <c r="OVM192" s="406" t="n"/>
      <c r="OVN192" s="406" t="n"/>
      <c r="OVO192" s="406" t="n"/>
      <c r="OVP192" s="406" t="n"/>
      <c r="OVQ192" s="406" t="n"/>
      <c r="OVR192" s="406" t="n"/>
      <c r="OVS192" s="406" t="n"/>
      <c r="OVT192" s="406" t="n"/>
      <c r="OVU192" s="406" t="n"/>
      <c r="OVV192" s="406" t="n"/>
      <c r="OVW192" s="406" t="n"/>
      <c r="OVX192" s="406" t="n"/>
      <c r="OVY192" s="406" t="n"/>
      <c r="OVZ192" s="406" t="n"/>
      <c r="OWA192" s="406" t="n"/>
      <c r="OWB192" s="406" t="n"/>
      <c r="OWC192" s="406" t="n"/>
      <c r="OWD192" s="406" t="n"/>
      <c r="OWE192" s="406" t="n"/>
      <c r="OWF192" s="406" t="n"/>
      <c r="OWG192" s="406" t="n"/>
      <c r="OWH192" s="406" t="n"/>
      <c r="OWI192" s="406" t="n"/>
      <c r="OWJ192" s="406" t="n"/>
      <c r="OWK192" s="406" t="n"/>
      <c r="OWL192" s="406" t="n"/>
      <c r="OWM192" s="406" t="n"/>
      <c r="OWN192" s="406" t="n"/>
      <c r="OWO192" s="406" t="n"/>
      <c r="OWP192" s="406" t="n"/>
      <c r="OWQ192" s="406" t="n"/>
      <c r="OWR192" s="406" t="n"/>
      <c r="OWS192" s="406" t="n"/>
      <c r="OWT192" s="406" t="n"/>
      <c r="OWU192" s="406" t="n"/>
      <c r="OWV192" s="406" t="n"/>
      <c r="OWW192" s="406" t="n"/>
      <c r="OWX192" s="406" t="n"/>
      <c r="OWY192" s="406" t="n"/>
      <c r="OWZ192" s="406" t="n"/>
      <c r="OXA192" s="406" t="n"/>
      <c r="OXB192" s="406" t="n"/>
      <c r="OXC192" s="406" t="n"/>
      <c r="OXD192" s="406" t="n"/>
      <c r="OXE192" s="406" t="n"/>
      <c r="OXF192" s="406" t="n"/>
      <c r="OXG192" s="406" t="n"/>
      <c r="OXH192" s="406" t="n"/>
      <c r="OXI192" s="406" t="n"/>
      <c r="OXJ192" s="406" t="n"/>
      <c r="OXK192" s="406" t="n"/>
      <c r="OXL192" s="406" t="n"/>
      <c r="OXM192" s="406" t="n"/>
      <c r="OXN192" s="406" t="n"/>
      <c r="OXO192" s="406" t="n"/>
      <c r="OXP192" s="406" t="n"/>
      <c r="OXQ192" s="406" t="n"/>
      <c r="OXR192" s="406" t="n"/>
      <c r="OXS192" s="406" t="n"/>
      <c r="OXT192" s="406" t="n"/>
      <c r="OXU192" s="406" t="n"/>
      <c r="OXV192" s="406" t="n"/>
      <c r="OXW192" s="406" t="n"/>
      <c r="OXX192" s="406" t="n"/>
      <c r="OXY192" s="406" t="n"/>
      <c r="OXZ192" s="406" t="n"/>
      <c r="OYA192" s="406" t="n"/>
      <c r="OYB192" s="406" t="n"/>
      <c r="OYC192" s="406" t="n"/>
      <c r="OYD192" s="406" t="n"/>
      <c r="OYE192" s="406" t="n"/>
      <c r="OYF192" s="406" t="n"/>
      <c r="OYG192" s="406" t="n"/>
      <c r="OYH192" s="406" t="n"/>
      <c r="OYI192" s="406" t="n"/>
      <c r="OYJ192" s="406" t="n"/>
      <c r="OYK192" s="406" t="n"/>
      <c r="OYL192" s="406" t="n"/>
      <c r="OYM192" s="406" t="n"/>
      <c r="OYN192" s="406" t="n"/>
      <c r="OYO192" s="406" t="n"/>
      <c r="OYP192" s="406" t="n"/>
      <c r="OYQ192" s="406" t="n"/>
      <c r="OYR192" s="406" t="n"/>
      <c r="OYS192" s="406" t="n"/>
      <c r="OYT192" s="406" t="n"/>
      <c r="OYU192" s="406" t="n"/>
      <c r="OYV192" s="406" t="n"/>
      <c r="OYW192" s="406" t="n"/>
      <c r="OYX192" s="406" t="n"/>
      <c r="OYY192" s="406" t="n"/>
      <c r="OYZ192" s="406" t="n"/>
      <c r="OZA192" s="406" t="n"/>
      <c r="OZB192" s="406" t="n"/>
      <c r="OZC192" s="406" t="n"/>
      <c r="OZD192" s="406" t="n"/>
      <c r="OZE192" s="406" t="n"/>
      <c r="OZF192" s="406" t="n"/>
      <c r="OZG192" s="406" t="n"/>
      <c r="OZH192" s="406" t="n"/>
      <c r="OZI192" s="406" t="n"/>
      <c r="OZJ192" s="406" t="n"/>
      <c r="OZK192" s="406" t="n"/>
      <c r="OZL192" s="406" t="n"/>
      <c r="OZM192" s="406" t="n"/>
      <c r="OZN192" s="406" t="n"/>
      <c r="OZO192" s="406" t="n"/>
      <c r="OZP192" s="406" t="n"/>
      <c r="OZQ192" s="406" t="n"/>
      <c r="OZR192" s="406" t="n"/>
      <c r="OZS192" s="406" t="n"/>
      <c r="OZT192" s="406" t="n"/>
      <c r="OZU192" s="406" t="n"/>
      <c r="OZV192" s="406" t="n"/>
      <c r="OZW192" s="406" t="n"/>
      <c r="OZX192" s="406" t="n"/>
      <c r="OZY192" s="406" t="n"/>
      <c r="OZZ192" s="406" t="n"/>
      <c r="PAA192" s="406" t="n"/>
      <c r="PAB192" s="406" t="n"/>
      <c r="PAC192" s="406" t="n"/>
      <c r="PAD192" s="406" t="n"/>
      <c r="PAE192" s="406" t="n"/>
      <c r="PAF192" s="406" t="n"/>
      <c r="PAG192" s="406" t="n"/>
      <c r="PAH192" s="406" t="n"/>
      <c r="PAI192" s="406" t="n"/>
      <c r="PAJ192" s="406" t="n"/>
      <c r="PAK192" s="406" t="n"/>
      <c r="PAL192" s="406" t="n"/>
      <c r="PAM192" s="406" t="n"/>
      <c r="PAN192" s="406" t="n"/>
      <c r="PAO192" s="406" t="n"/>
      <c r="PAP192" s="406" t="n"/>
      <c r="PAQ192" s="406" t="n"/>
      <c r="PAR192" s="406" t="n"/>
      <c r="PAS192" s="406" t="n"/>
      <c r="PAT192" s="406" t="n"/>
      <c r="PAU192" s="406" t="n"/>
      <c r="PAV192" s="406" t="n"/>
      <c r="PAW192" s="406" t="n"/>
      <c r="PAX192" s="406" t="n"/>
      <c r="PAY192" s="406" t="n"/>
      <c r="PAZ192" s="406" t="n"/>
      <c r="PBA192" s="406" t="n"/>
      <c r="PBB192" s="406" t="n"/>
      <c r="PBC192" s="406" t="n"/>
      <c r="PBD192" s="406" t="n"/>
      <c r="PBE192" s="406" t="n"/>
      <c r="PBF192" s="406" t="n"/>
      <c r="PBG192" s="406" t="n"/>
      <c r="PBH192" s="406" t="n"/>
      <c r="PBI192" s="406" t="n"/>
      <c r="PBJ192" s="406" t="n"/>
      <c r="PBK192" s="406" t="n"/>
      <c r="PBL192" s="406" t="n"/>
      <c r="PBM192" s="406" t="n"/>
      <c r="PBN192" s="406" t="n"/>
      <c r="PBO192" s="406" t="n"/>
      <c r="PBP192" s="406" t="n"/>
      <c r="PBQ192" s="406" t="n"/>
      <c r="PBR192" s="406" t="n"/>
      <c r="PBS192" s="406" t="n"/>
      <c r="PBT192" s="406" t="n"/>
      <c r="PBU192" s="406" t="n"/>
      <c r="PBV192" s="406" t="n"/>
      <c r="PBW192" s="406" t="n"/>
      <c r="PBX192" s="406" t="n"/>
      <c r="PBY192" s="406" t="n"/>
      <c r="PBZ192" s="406" t="n"/>
      <c r="PCA192" s="406" t="n"/>
      <c r="PCB192" s="406" t="n"/>
      <c r="PCC192" s="406" t="n"/>
      <c r="PCD192" s="406" t="n"/>
      <c r="PCE192" s="406" t="n"/>
      <c r="PCF192" s="406" t="n"/>
      <c r="PCG192" s="406" t="n"/>
      <c r="PCH192" s="406" t="n"/>
      <c r="PCI192" s="406" t="n"/>
      <c r="PCJ192" s="406" t="n"/>
      <c r="PCK192" s="406" t="n"/>
      <c r="PCL192" s="406" t="n"/>
      <c r="PCM192" s="406" t="n"/>
      <c r="PCN192" s="406" t="n"/>
      <c r="PCO192" s="406" t="n"/>
      <c r="PCP192" s="406" t="n"/>
      <c r="PCQ192" s="406" t="n"/>
      <c r="PCR192" s="406" t="n"/>
      <c r="PCS192" s="406" t="n"/>
      <c r="PCT192" s="406" t="n"/>
      <c r="PCU192" s="406" t="n"/>
      <c r="PCV192" s="406" t="n"/>
      <c r="PCW192" s="406" t="n"/>
      <c r="PCX192" s="406" t="n"/>
      <c r="PCY192" s="406" t="n"/>
      <c r="PCZ192" s="406" t="n"/>
      <c r="PDA192" s="406" t="n"/>
      <c r="PDB192" s="406" t="n"/>
      <c r="PDC192" s="406" t="n"/>
      <c r="PDD192" s="406" t="n"/>
      <c r="PDE192" s="406" t="n"/>
      <c r="PDF192" s="406" t="n"/>
      <c r="PDG192" s="406" t="n"/>
      <c r="PDH192" s="406" t="n"/>
      <c r="PDI192" s="406" t="n"/>
      <c r="PDJ192" s="406" t="n"/>
      <c r="PDK192" s="406" t="n"/>
      <c r="PDL192" s="406" t="n"/>
      <c r="PDM192" s="406" t="n"/>
      <c r="PDN192" s="406" t="n"/>
      <c r="PDO192" s="406" t="n"/>
      <c r="PDP192" s="406" t="n"/>
      <c r="PDQ192" s="406" t="n"/>
      <c r="PDR192" s="406" t="n"/>
      <c r="PDS192" s="406" t="n"/>
      <c r="PDT192" s="406" t="n"/>
      <c r="PDU192" s="406" t="n"/>
      <c r="PDV192" s="406" t="n"/>
      <c r="PDW192" s="406" t="n"/>
      <c r="PDX192" s="406" t="n"/>
      <c r="PDY192" s="406" t="n"/>
      <c r="PDZ192" s="406" t="n"/>
      <c r="PEA192" s="406" t="n"/>
      <c r="PEB192" s="406" t="n"/>
      <c r="PEC192" s="406" t="n"/>
      <c r="PED192" s="406" t="n"/>
      <c r="PEE192" s="406" t="n"/>
      <c r="PEF192" s="406" t="n"/>
      <c r="PEG192" s="406" t="n"/>
      <c r="PEH192" s="406" t="n"/>
      <c r="PEI192" s="406" t="n"/>
      <c r="PEJ192" s="406" t="n"/>
      <c r="PEK192" s="406" t="n"/>
      <c r="PEL192" s="406" t="n"/>
      <c r="PEM192" s="406" t="n"/>
      <c r="PEN192" s="406" t="n"/>
      <c r="PEO192" s="406" t="n"/>
      <c r="PEP192" s="406" t="n"/>
      <c r="PEQ192" s="406" t="n"/>
      <c r="PER192" s="406" t="n"/>
      <c r="PES192" s="406" t="n"/>
      <c r="PET192" s="406" t="n"/>
      <c r="PEU192" s="406" t="n"/>
      <c r="PEV192" s="406" t="n"/>
      <c r="PEW192" s="406" t="n"/>
      <c r="PEX192" s="406" t="n"/>
      <c r="PEY192" s="406" t="n"/>
      <c r="PEZ192" s="406" t="n"/>
      <c r="PFA192" s="406" t="n"/>
      <c r="PFB192" s="406" t="n"/>
      <c r="PFC192" s="406" t="n"/>
      <c r="PFD192" s="406" t="n"/>
      <c r="PFE192" s="406" t="n"/>
      <c r="PFF192" s="406" t="n"/>
      <c r="PFG192" s="406" t="n"/>
      <c r="PFH192" s="406" t="n"/>
      <c r="PFI192" s="406" t="n"/>
      <c r="PFJ192" s="406" t="n"/>
      <c r="PFK192" s="406" t="n"/>
      <c r="PFL192" s="406" t="n"/>
      <c r="PFM192" s="406" t="n"/>
      <c r="PFN192" s="406" t="n"/>
      <c r="PFO192" s="406" t="n"/>
      <c r="PFP192" s="406" t="n"/>
      <c r="PFQ192" s="406" t="n"/>
      <c r="PFR192" s="406" t="n"/>
      <c r="PFS192" s="406" t="n"/>
      <c r="PFT192" s="406" t="n"/>
      <c r="PFU192" s="406" t="n"/>
      <c r="PFV192" s="406" t="n"/>
      <c r="PFW192" s="406" t="n"/>
      <c r="PFX192" s="406" t="n"/>
      <c r="PFY192" s="406" t="n"/>
      <c r="PFZ192" s="406" t="n"/>
      <c r="PGA192" s="406" t="n"/>
      <c r="PGB192" s="406" t="n"/>
      <c r="PGC192" s="406" t="n"/>
      <c r="PGD192" s="406" t="n"/>
      <c r="PGE192" s="406" t="n"/>
      <c r="PGF192" s="406" t="n"/>
      <c r="PGG192" s="406" t="n"/>
      <c r="PGH192" s="406" t="n"/>
      <c r="PGI192" s="406" t="n"/>
      <c r="PGJ192" s="406" t="n"/>
      <c r="PGK192" s="406" t="n"/>
      <c r="PGL192" s="406" t="n"/>
      <c r="PGM192" s="406" t="n"/>
      <c r="PGN192" s="406" t="n"/>
      <c r="PGO192" s="406" t="n"/>
      <c r="PGP192" s="406" t="n"/>
      <c r="PGQ192" s="406" t="n"/>
      <c r="PGR192" s="406" t="n"/>
      <c r="PGS192" s="406" t="n"/>
      <c r="PGT192" s="406" t="n"/>
      <c r="PGU192" s="406" t="n"/>
      <c r="PGV192" s="406" t="n"/>
      <c r="PGW192" s="406" t="n"/>
      <c r="PGX192" s="406" t="n"/>
      <c r="PGY192" s="406" t="n"/>
      <c r="PGZ192" s="406" t="n"/>
      <c r="PHA192" s="406" t="n"/>
      <c r="PHB192" s="406" t="n"/>
      <c r="PHC192" s="406" t="n"/>
      <c r="PHD192" s="406" t="n"/>
      <c r="PHE192" s="406" t="n"/>
      <c r="PHF192" s="406" t="n"/>
      <c r="PHG192" s="406" t="n"/>
      <c r="PHH192" s="406" t="n"/>
      <c r="PHI192" s="406" t="n"/>
      <c r="PHJ192" s="406" t="n"/>
      <c r="PHK192" s="406" t="n"/>
      <c r="PHL192" s="406" t="n"/>
      <c r="PHM192" s="406" t="n"/>
      <c r="PHN192" s="406" t="n"/>
      <c r="PHO192" s="406" t="n"/>
      <c r="PHP192" s="406" t="n"/>
      <c r="PHQ192" s="406" t="n"/>
      <c r="PHR192" s="406" t="n"/>
      <c r="PHS192" s="406" t="n"/>
      <c r="PHT192" s="406" t="n"/>
      <c r="PHU192" s="406" t="n"/>
      <c r="PHV192" s="406" t="n"/>
      <c r="PHW192" s="406" t="n"/>
      <c r="PHX192" s="406" t="n"/>
      <c r="PHY192" s="406" t="n"/>
      <c r="PHZ192" s="406" t="n"/>
      <c r="PIA192" s="406" t="n"/>
      <c r="PIB192" s="406" t="n"/>
      <c r="PIC192" s="406" t="n"/>
      <c r="PID192" s="406" t="n"/>
      <c r="PIE192" s="406" t="n"/>
      <c r="PIF192" s="406" t="n"/>
      <c r="PIG192" s="406" t="n"/>
      <c r="PIH192" s="406" t="n"/>
      <c r="PII192" s="406" t="n"/>
      <c r="PIJ192" s="406" t="n"/>
      <c r="PIK192" s="406" t="n"/>
      <c r="PIL192" s="406" t="n"/>
      <c r="PIM192" s="406" t="n"/>
      <c r="PIN192" s="406" t="n"/>
      <c r="PIO192" s="406" t="n"/>
      <c r="PIP192" s="406" t="n"/>
      <c r="PIQ192" s="406" t="n"/>
      <c r="PIR192" s="406" t="n"/>
      <c r="PIS192" s="406" t="n"/>
      <c r="PIT192" s="406" t="n"/>
      <c r="PIU192" s="406" t="n"/>
      <c r="PIV192" s="406" t="n"/>
      <c r="PIW192" s="406" t="n"/>
      <c r="PIX192" s="406" t="n"/>
      <c r="PIY192" s="406" t="n"/>
      <c r="PIZ192" s="406" t="n"/>
      <c r="PJA192" s="406" t="n"/>
      <c r="PJB192" s="406" t="n"/>
      <c r="PJC192" s="406" t="n"/>
      <c r="PJD192" s="406" t="n"/>
      <c r="PJE192" s="406" t="n"/>
      <c r="PJF192" s="406" t="n"/>
      <c r="PJG192" s="406" t="n"/>
      <c r="PJH192" s="406" t="n"/>
      <c r="PJI192" s="406" t="n"/>
      <c r="PJJ192" s="406" t="n"/>
      <c r="PJK192" s="406" t="n"/>
      <c r="PJL192" s="406" t="n"/>
      <c r="PJM192" s="406" t="n"/>
      <c r="PJN192" s="406" t="n"/>
      <c r="PJO192" s="406" t="n"/>
      <c r="PJP192" s="406" t="n"/>
      <c r="PJQ192" s="406" t="n"/>
      <c r="PJR192" s="406" t="n"/>
      <c r="PJS192" s="406" t="n"/>
      <c r="PJT192" s="406" t="n"/>
      <c r="PJU192" s="406" t="n"/>
      <c r="PJV192" s="406" t="n"/>
      <c r="PJW192" s="406" t="n"/>
      <c r="PJX192" s="406" t="n"/>
      <c r="PJY192" s="406" t="n"/>
      <c r="PJZ192" s="406" t="n"/>
      <c r="PKA192" s="406" t="n"/>
      <c r="PKB192" s="406" t="n"/>
      <c r="PKC192" s="406" t="n"/>
      <c r="PKD192" s="406" t="n"/>
      <c r="PKE192" s="406" t="n"/>
      <c r="PKF192" s="406" t="n"/>
      <c r="PKG192" s="406" t="n"/>
      <c r="PKH192" s="406" t="n"/>
      <c r="PKI192" s="406" t="n"/>
      <c r="PKJ192" s="406" t="n"/>
      <c r="PKK192" s="406" t="n"/>
      <c r="PKL192" s="406" t="n"/>
      <c r="PKM192" s="406" t="n"/>
      <c r="PKN192" s="406" t="n"/>
      <c r="PKO192" s="406" t="n"/>
      <c r="PKP192" s="406" t="n"/>
      <c r="PKQ192" s="406" t="n"/>
      <c r="PKR192" s="406" t="n"/>
      <c r="PKS192" s="406" t="n"/>
      <c r="PKT192" s="406" t="n"/>
      <c r="PKU192" s="406" t="n"/>
      <c r="PKV192" s="406" t="n"/>
      <c r="PKW192" s="406" t="n"/>
      <c r="PKX192" s="406" t="n"/>
      <c r="PKY192" s="406" t="n"/>
      <c r="PKZ192" s="406" t="n"/>
      <c r="PLA192" s="406" t="n"/>
      <c r="PLB192" s="406" t="n"/>
      <c r="PLC192" s="406" t="n"/>
      <c r="PLD192" s="406" t="n"/>
      <c r="PLE192" s="406" t="n"/>
      <c r="PLF192" s="406" t="n"/>
      <c r="PLG192" s="406" t="n"/>
      <c r="PLH192" s="406" t="n"/>
      <c r="PLI192" s="406" t="n"/>
      <c r="PLJ192" s="406" t="n"/>
      <c r="PLK192" s="406" t="n"/>
      <c r="PLL192" s="406" t="n"/>
      <c r="PLM192" s="406" t="n"/>
      <c r="PLN192" s="406" t="n"/>
      <c r="PLO192" s="406" t="n"/>
      <c r="PLP192" s="406" t="n"/>
      <c r="PLQ192" s="406" t="n"/>
      <c r="PLR192" s="406" t="n"/>
      <c r="PLS192" s="406" t="n"/>
      <c r="PLT192" s="406" t="n"/>
      <c r="PLU192" s="406" t="n"/>
      <c r="PLV192" s="406" t="n"/>
      <c r="PLW192" s="406" t="n"/>
      <c r="PLX192" s="406" t="n"/>
      <c r="PLY192" s="406" t="n"/>
      <c r="PLZ192" s="406" t="n"/>
      <c r="PMA192" s="406" t="n"/>
      <c r="PMB192" s="406" t="n"/>
      <c r="PMC192" s="406" t="n"/>
      <c r="PMD192" s="406" t="n"/>
      <c r="PME192" s="406" t="n"/>
      <c r="PMF192" s="406" t="n"/>
      <c r="PMG192" s="406" t="n"/>
      <c r="PMH192" s="406" t="n"/>
      <c r="PMI192" s="406" t="n"/>
      <c r="PMJ192" s="406" t="n"/>
      <c r="PMK192" s="406" t="n"/>
      <c r="PML192" s="406" t="n"/>
      <c r="PMM192" s="406" t="n"/>
      <c r="PMN192" s="406" t="n"/>
      <c r="PMO192" s="406" t="n"/>
      <c r="PMP192" s="406" t="n"/>
      <c r="PMQ192" s="406" t="n"/>
      <c r="PMR192" s="406" t="n"/>
      <c r="PMS192" s="406" t="n"/>
      <c r="PMT192" s="406" t="n"/>
      <c r="PMU192" s="406" t="n"/>
      <c r="PMV192" s="406" t="n"/>
      <c r="PMW192" s="406" t="n"/>
      <c r="PMX192" s="406" t="n"/>
      <c r="PMY192" s="406" t="n"/>
      <c r="PMZ192" s="406" t="n"/>
      <c r="PNA192" s="406" t="n"/>
      <c r="PNB192" s="406" t="n"/>
      <c r="PNC192" s="406" t="n"/>
      <c r="PND192" s="406" t="n"/>
      <c r="PNE192" s="406" t="n"/>
      <c r="PNF192" s="406" t="n"/>
      <c r="PNG192" s="406" t="n"/>
      <c r="PNH192" s="406" t="n"/>
      <c r="PNI192" s="406" t="n"/>
      <c r="PNJ192" s="406" t="n"/>
      <c r="PNK192" s="406" t="n"/>
      <c r="PNL192" s="406" t="n"/>
      <c r="PNM192" s="406" t="n"/>
      <c r="PNN192" s="406" t="n"/>
      <c r="PNO192" s="406" t="n"/>
      <c r="PNP192" s="406" t="n"/>
      <c r="PNQ192" s="406" t="n"/>
      <c r="PNR192" s="406" t="n"/>
      <c r="PNS192" s="406" t="n"/>
      <c r="PNT192" s="406" t="n"/>
      <c r="PNU192" s="406" t="n"/>
      <c r="PNV192" s="406" t="n"/>
      <c r="PNW192" s="406" t="n"/>
      <c r="PNX192" s="406" t="n"/>
      <c r="PNY192" s="406" t="n"/>
      <c r="PNZ192" s="406" t="n"/>
      <c r="POA192" s="406" t="n"/>
      <c r="POB192" s="406" t="n"/>
      <c r="POC192" s="406" t="n"/>
      <c r="POD192" s="406" t="n"/>
      <c r="POE192" s="406" t="n"/>
      <c r="POF192" s="406" t="n"/>
      <c r="POG192" s="406" t="n"/>
      <c r="POH192" s="406" t="n"/>
      <c r="POI192" s="406" t="n"/>
      <c r="POJ192" s="406" t="n"/>
      <c r="POK192" s="406" t="n"/>
      <c r="POL192" s="406" t="n"/>
      <c r="POM192" s="406" t="n"/>
      <c r="PON192" s="406" t="n"/>
      <c r="POO192" s="406" t="n"/>
      <c r="POP192" s="406" t="n"/>
      <c r="POQ192" s="406" t="n"/>
      <c r="POR192" s="406" t="n"/>
      <c r="POS192" s="406" t="n"/>
      <c r="POT192" s="406" t="n"/>
      <c r="POU192" s="406" t="n"/>
      <c r="POV192" s="406" t="n"/>
      <c r="POW192" s="406" t="n"/>
      <c r="POX192" s="406" t="n"/>
      <c r="POY192" s="406" t="n"/>
      <c r="POZ192" s="406" t="n"/>
      <c r="PPA192" s="406" t="n"/>
      <c r="PPB192" s="406" t="n"/>
      <c r="PPC192" s="406" t="n"/>
      <c r="PPD192" s="406" t="n"/>
      <c r="PPE192" s="406" t="n"/>
      <c r="PPF192" s="406" t="n"/>
      <c r="PPG192" s="406" t="n"/>
      <c r="PPH192" s="406" t="n"/>
      <c r="PPI192" s="406" t="n"/>
      <c r="PPJ192" s="406" t="n"/>
      <c r="PPK192" s="406" t="n"/>
      <c r="PPL192" s="406" t="n"/>
      <c r="PPM192" s="406" t="n"/>
      <c r="PPN192" s="406" t="n"/>
      <c r="PPO192" s="406" t="n"/>
      <c r="PPP192" s="406" t="n"/>
      <c r="PPQ192" s="406" t="n"/>
      <c r="PPR192" s="406" t="n"/>
      <c r="PPS192" s="406" t="n"/>
      <c r="PPT192" s="406" t="n"/>
      <c r="PPU192" s="406" t="n"/>
      <c r="PPV192" s="406" t="n"/>
      <c r="PPW192" s="406" t="n"/>
      <c r="PPX192" s="406" t="n"/>
      <c r="PPY192" s="406" t="n"/>
      <c r="PPZ192" s="406" t="n"/>
      <c r="PQA192" s="406" t="n"/>
      <c r="PQB192" s="406" t="n"/>
      <c r="PQC192" s="406" t="n"/>
      <c r="PQD192" s="406" t="n"/>
      <c r="PQE192" s="406" t="n"/>
      <c r="PQF192" s="406" t="n"/>
      <c r="PQG192" s="406" t="n"/>
      <c r="PQH192" s="406" t="n"/>
      <c r="PQI192" s="406" t="n"/>
      <c r="PQJ192" s="406" t="n"/>
      <c r="PQK192" s="406" t="n"/>
      <c r="PQL192" s="406" t="n"/>
      <c r="PQM192" s="406" t="n"/>
      <c r="PQN192" s="406" t="n"/>
      <c r="PQO192" s="406" t="n"/>
      <c r="PQP192" s="406" t="n"/>
      <c r="PQQ192" s="406" t="n"/>
      <c r="PQR192" s="406" t="n"/>
      <c r="PQS192" s="406" t="n"/>
      <c r="PQT192" s="406" t="n"/>
      <c r="PQU192" s="406" t="n"/>
      <c r="PQV192" s="406" t="n"/>
      <c r="PQW192" s="406" t="n"/>
      <c r="PQX192" s="406" t="n"/>
      <c r="PQY192" s="406" t="n"/>
      <c r="PQZ192" s="406" t="n"/>
      <c r="PRA192" s="406" t="n"/>
      <c r="PRB192" s="406" t="n"/>
      <c r="PRC192" s="406" t="n"/>
      <c r="PRD192" s="406" t="n"/>
      <c r="PRE192" s="406" t="n"/>
      <c r="PRF192" s="406" t="n"/>
      <c r="PRG192" s="406" t="n"/>
      <c r="PRH192" s="406" t="n"/>
      <c r="PRI192" s="406" t="n"/>
      <c r="PRJ192" s="406" t="n"/>
      <c r="PRK192" s="406" t="n"/>
      <c r="PRL192" s="406" t="n"/>
      <c r="PRM192" s="406" t="n"/>
      <c r="PRN192" s="406" t="n"/>
      <c r="PRO192" s="406" t="n"/>
      <c r="PRP192" s="406" t="n"/>
      <c r="PRQ192" s="406" t="n"/>
      <c r="PRR192" s="406" t="n"/>
      <c r="PRS192" s="406" t="n"/>
      <c r="PRT192" s="406" t="n"/>
      <c r="PRU192" s="406" t="n"/>
      <c r="PRV192" s="406" t="n"/>
      <c r="PRW192" s="406" t="n"/>
      <c r="PRX192" s="406" t="n"/>
      <c r="PRY192" s="406" t="n"/>
      <c r="PRZ192" s="406" t="n"/>
      <c r="PSA192" s="406" t="n"/>
      <c r="PSB192" s="406" t="n"/>
      <c r="PSC192" s="406" t="n"/>
      <c r="PSD192" s="406" t="n"/>
      <c r="PSE192" s="406" t="n"/>
      <c r="PSF192" s="406" t="n"/>
      <c r="PSG192" s="406" t="n"/>
      <c r="PSH192" s="406" t="n"/>
      <c r="PSI192" s="406" t="n"/>
      <c r="PSJ192" s="406" t="n"/>
      <c r="PSK192" s="406" t="n"/>
      <c r="PSL192" s="406" t="n"/>
      <c r="PSM192" s="406" t="n"/>
      <c r="PSN192" s="406" t="n"/>
      <c r="PSO192" s="406" t="n"/>
      <c r="PSP192" s="406" t="n"/>
      <c r="PSQ192" s="406" t="n"/>
      <c r="PSR192" s="406" t="n"/>
      <c r="PSS192" s="406" t="n"/>
      <c r="PST192" s="406" t="n"/>
      <c r="PSU192" s="406" t="n"/>
      <c r="PSV192" s="406" t="n"/>
      <c r="PSW192" s="406" t="n"/>
      <c r="PSX192" s="406" t="n"/>
      <c r="PSY192" s="406" t="n"/>
      <c r="PSZ192" s="406" t="n"/>
      <c r="PTA192" s="406" t="n"/>
      <c r="PTB192" s="406" t="n"/>
      <c r="PTC192" s="406" t="n"/>
      <c r="PTD192" s="406" t="n"/>
      <c r="PTE192" s="406" t="n"/>
      <c r="PTF192" s="406" t="n"/>
      <c r="PTG192" s="406" t="n"/>
      <c r="PTH192" s="406" t="n"/>
      <c r="PTI192" s="406" t="n"/>
      <c r="PTJ192" s="406" t="n"/>
      <c r="PTK192" s="406" t="n"/>
      <c r="PTL192" s="406" t="n"/>
      <c r="PTM192" s="406" t="n"/>
      <c r="PTN192" s="406" t="n"/>
      <c r="PTO192" s="406" t="n"/>
      <c r="PTP192" s="406" t="n"/>
      <c r="PTQ192" s="406" t="n"/>
      <c r="PTR192" s="406" t="n"/>
      <c r="PTS192" s="406" t="n"/>
      <c r="PTT192" s="406" t="n"/>
      <c r="PTU192" s="406" t="n"/>
      <c r="PTV192" s="406" t="n"/>
      <c r="PTW192" s="406" t="n"/>
      <c r="PTX192" s="406" t="n"/>
      <c r="PTY192" s="406" t="n"/>
      <c r="PTZ192" s="406" t="n"/>
      <c r="PUA192" s="406" t="n"/>
      <c r="PUB192" s="406" t="n"/>
      <c r="PUC192" s="406" t="n"/>
      <c r="PUD192" s="406" t="n"/>
      <c r="PUE192" s="406" t="n"/>
      <c r="PUF192" s="406" t="n"/>
      <c r="PUG192" s="406" t="n"/>
      <c r="PUH192" s="406" t="n"/>
      <c r="PUI192" s="406" t="n"/>
      <c r="PUJ192" s="406" t="n"/>
      <c r="PUK192" s="406" t="n"/>
      <c r="PUL192" s="406" t="n"/>
      <c r="PUM192" s="406" t="n"/>
      <c r="PUN192" s="406" t="n"/>
      <c r="PUO192" s="406" t="n"/>
      <c r="PUP192" s="406" t="n"/>
      <c r="PUQ192" s="406" t="n"/>
      <c r="PUR192" s="406" t="n"/>
      <c r="PUS192" s="406" t="n"/>
      <c r="PUT192" s="406" t="n"/>
      <c r="PUU192" s="406" t="n"/>
      <c r="PUV192" s="406" t="n"/>
      <c r="PUW192" s="406" t="n"/>
      <c r="PUX192" s="406" t="n"/>
      <c r="PUY192" s="406" t="n"/>
      <c r="PUZ192" s="406" t="n"/>
      <c r="PVA192" s="406" t="n"/>
      <c r="PVB192" s="406" t="n"/>
      <c r="PVC192" s="406" t="n"/>
      <c r="PVD192" s="406" t="n"/>
      <c r="PVE192" s="406" t="n"/>
      <c r="PVF192" s="406" t="n"/>
      <c r="PVG192" s="406" t="n"/>
      <c r="PVH192" s="406" t="n"/>
      <c r="PVI192" s="406" t="n"/>
      <c r="PVJ192" s="406" t="n"/>
      <c r="PVK192" s="406" t="n"/>
      <c r="PVL192" s="406" t="n"/>
      <c r="PVM192" s="406" t="n"/>
      <c r="PVN192" s="406" t="n"/>
      <c r="PVO192" s="406" t="n"/>
      <c r="PVP192" s="406" t="n"/>
      <c r="PVQ192" s="406" t="n"/>
      <c r="PVR192" s="406" t="n"/>
      <c r="PVS192" s="406" t="n"/>
      <c r="PVT192" s="406" t="n"/>
      <c r="PVU192" s="406" t="n"/>
      <c r="PVV192" s="406" t="n"/>
      <c r="PVW192" s="406" t="n"/>
      <c r="PVX192" s="406" t="n"/>
      <c r="PVY192" s="406" t="n"/>
      <c r="PVZ192" s="406" t="n"/>
      <c r="PWA192" s="406" t="n"/>
      <c r="PWB192" s="406" t="n"/>
      <c r="PWC192" s="406" t="n"/>
      <c r="PWD192" s="406" t="n"/>
      <c r="PWE192" s="406" t="n"/>
      <c r="PWF192" s="406" t="n"/>
      <c r="PWG192" s="406" t="n"/>
      <c r="PWH192" s="406" t="n"/>
      <c r="PWI192" s="406" t="n"/>
      <c r="PWJ192" s="406" t="n"/>
      <c r="PWK192" s="406" t="n"/>
      <c r="PWL192" s="406" t="n"/>
      <c r="PWM192" s="406" t="n"/>
      <c r="PWN192" s="406" t="n"/>
      <c r="PWO192" s="406" t="n"/>
      <c r="PWP192" s="406" t="n"/>
      <c r="PWQ192" s="406" t="n"/>
      <c r="PWR192" s="406" t="n"/>
      <c r="PWS192" s="406" t="n"/>
      <c r="PWT192" s="406" t="n"/>
      <c r="PWU192" s="406" t="n"/>
      <c r="PWV192" s="406" t="n"/>
      <c r="PWW192" s="406" t="n"/>
      <c r="PWX192" s="406" t="n"/>
      <c r="PWY192" s="406" t="n"/>
      <c r="PWZ192" s="406" t="n"/>
      <c r="PXA192" s="406" t="n"/>
      <c r="PXB192" s="406" t="n"/>
      <c r="PXC192" s="406" t="n"/>
      <c r="PXD192" s="406" t="n"/>
      <c r="PXE192" s="406" t="n"/>
      <c r="PXF192" s="406" t="n"/>
      <c r="PXG192" s="406" t="n"/>
      <c r="PXH192" s="406" t="n"/>
      <c r="PXI192" s="406" t="n"/>
      <c r="PXJ192" s="406" t="n"/>
      <c r="PXK192" s="406" t="n"/>
      <c r="PXL192" s="406" t="n"/>
      <c r="PXM192" s="406" t="n"/>
      <c r="PXN192" s="406" t="n"/>
      <c r="PXO192" s="406" t="n"/>
      <c r="PXP192" s="406" t="n"/>
      <c r="PXQ192" s="406" t="n"/>
      <c r="PXR192" s="406" t="n"/>
      <c r="PXS192" s="406" t="n"/>
      <c r="PXT192" s="406" t="n"/>
      <c r="PXU192" s="406" t="n"/>
      <c r="PXV192" s="406" t="n"/>
      <c r="PXW192" s="406" t="n"/>
      <c r="PXX192" s="406" t="n"/>
      <c r="PXY192" s="406" t="n"/>
      <c r="PXZ192" s="406" t="n"/>
      <c r="PYA192" s="406" t="n"/>
      <c r="PYB192" s="406" t="n"/>
      <c r="PYC192" s="406" t="n"/>
      <c r="PYD192" s="406" t="n"/>
      <c r="PYE192" s="406" t="n"/>
      <c r="PYF192" s="406" t="n"/>
      <c r="PYG192" s="406" t="n"/>
      <c r="PYH192" s="406" t="n"/>
      <c r="PYI192" s="406" t="n"/>
      <c r="PYJ192" s="406" t="n"/>
      <c r="PYK192" s="406" t="n"/>
      <c r="PYL192" s="406" t="n"/>
      <c r="PYM192" s="406" t="n"/>
      <c r="PYN192" s="406" t="n"/>
      <c r="PYO192" s="406" t="n"/>
      <c r="PYP192" s="406" t="n"/>
      <c r="PYQ192" s="406" t="n"/>
      <c r="PYR192" s="406" t="n"/>
      <c r="PYS192" s="406" t="n"/>
      <c r="PYT192" s="406" t="n"/>
      <c r="PYU192" s="406" t="n"/>
      <c r="PYV192" s="406" t="n"/>
      <c r="PYW192" s="406" t="n"/>
      <c r="PYX192" s="406" t="n"/>
      <c r="PYY192" s="406" t="n"/>
      <c r="PYZ192" s="406" t="n"/>
      <c r="PZA192" s="406" t="n"/>
      <c r="PZB192" s="406" t="n"/>
      <c r="PZC192" s="406" t="n"/>
      <c r="PZD192" s="406" t="n"/>
      <c r="PZE192" s="406" t="n"/>
      <c r="PZF192" s="406" t="n"/>
      <c r="PZG192" s="406" t="n"/>
      <c r="PZH192" s="406" t="n"/>
      <c r="PZI192" s="406" t="n"/>
      <c r="PZJ192" s="406" t="n"/>
      <c r="PZK192" s="406" t="n"/>
      <c r="PZL192" s="406" t="n"/>
      <c r="PZM192" s="406" t="n"/>
      <c r="PZN192" s="406" t="n"/>
      <c r="PZO192" s="406" t="n"/>
      <c r="PZP192" s="406" t="n"/>
      <c r="PZQ192" s="406" t="n"/>
      <c r="PZR192" s="406" t="n"/>
      <c r="PZS192" s="406" t="n"/>
      <c r="PZT192" s="406" t="n"/>
      <c r="PZU192" s="406" t="n"/>
      <c r="PZV192" s="406" t="n"/>
      <c r="PZW192" s="406" t="n"/>
      <c r="PZX192" s="406" t="n"/>
      <c r="PZY192" s="406" t="n"/>
      <c r="PZZ192" s="406" t="n"/>
      <c r="QAA192" s="406" t="n"/>
      <c r="QAB192" s="406" t="n"/>
      <c r="QAC192" s="406" t="n"/>
      <c r="QAD192" s="406" t="n"/>
      <c r="QAE192" s="406" t="n"/>
      <c r="QAF192" s="406" t="n"/>
      <c r="QAG192" s="406" t="n"/>
      <c r="QAH192" s="406" t="n"/>
      <c r="QAI192" s="406" t="n"/>
      <c r="QAJ192" s="406" t="n"/>
      <c r="QAK192" s="406" t="n"/>
      <c r="QAL192" s="406" t="n"/>
      <c r="QAM192" s="406" t="n"/>
      <c r="QAN192" s="406" t="n"/>
      <c r="QAO192" s="406" t="n"/>
      <c r="QAP192" s="406" t="n"/>
      <c r="QAQ192" s="406" t="n"/>
      <c r="QAR192" s="406" t="n"/>
      <c r="QAS192" s="406" t="n"/>
      <c r="QAT192" s="406" t="n"/>
      <c r="QAU192" s="406" t="n"/>
      <c r="QAV192" s="406" t="n"/>
      <c r="QAW192" s="406" t="n"/>
      <c r="QAX192" s="406" t="n"/>
      <c r="QAY192" s="406" t="n"/>
      <c r="QAZ192" s="406" t="n"/>
      <c r="QBA192" s="406" t="n"/>
      <c r="QBB192" s="406" t="n"/>
      <c r="QBC192" s="406" t="n"/>
      <c r="QBD192" s="406" t="n"/>
      <c r="QBE192" s="406" t="n"/>
      <c r="QBF192" s="406" t="n"/>
      <c r="QBG192" s="406" t="n"/>
      <c r="QBH192" s="406" t="n"/>
      <c r="QBI192" s="406" t="n"/>
      <c r="QBJ192" s="406" t="n"/>
      <c r="QBK192" s="406" t="n"/>
      <c r="QBL192" s="406" t="n"/>
      <c r="QBM192" s="406" t="n"/>
      <c r="QBN192" s="406" t="n"/>
      <c r="QBO192" s="406" t="n"/>
      <c r="QBP192" s="406" t="n"/>
      <c r="QBQ192" s="406" t="n"/>
      <c r="QBR192" s="406" t="n"/>
      <c r="QBS192" s="406" t="n"/>
      <c r="QBT192" s="406" t="n"/>
      <c r="QBU192" s="406" t="n"/>
      <c r="QBV192" s="406" t="n"/>
      <c r="QBW192" s="406" t="n"/>
      <c r="QBX192" s="406" t="n"/>
      <c r="QBY192" s="406" t="n"/>
      <c r="QBZ192" s="406" t="n"/>
      <c r="QCA192" s="406" t="n"/>
      <c r="QCB192" s="406" t="n"/>
      <c r="QCC192" s="406" t="n"/>
      <c r="QCD192" s="406" t="n"/>
      <c r="QCE192" s="406" t="n"/>
      <c r="QCF192" s="406" t="n"/>
      <c r="QCG192" s="406" t="n"/>
      <c r="QCH192" s="406" t="n"/>
      <c r="QCI192" s="406" t="n"/>
      <c r="QCJ192" s="406" t="n"/>
      <c r="QCK192" s="406" t="n"/>
      <c r="QCL192" s="406" t="n"/>
      <c r="QCM192" s="406" t="n"/>
      <c r="QCN192" s="406" t="n"/>
      <c r="QCO192" s="406" t="n"/>
      <c r="QCP192" s="406" t="n"/>
      <c r="QCQ192" s="406" t="n"/>
      <c r="QCR192" s="406" t="n"/>
      <c r="QCS192" s="406" t="n"/>
      <c r="QCT192" s="406" t="n"/>
      <c r="QCU192" s="406" t="n"/>
      <c r="QCV192" s="406" t="n"/>
      <c r="QCW192" s="406" t="n"/>
      <c r="QCX192" s="406" t="n"/>
      <c r="QCY192" s="406" t="n"/>
      <c r="QCZ192" s="406" t="n"/>
      <c r="QDA192" s="406" t="n"/>
      <c r="QDB192" s="406" t="n"/>
      <c r="QDC192" s="406" t="n"/>
      <c r="QDD192" s="406" t="n"/>
      <c r="QDE192" s="406" t="n"/>
      <c r="QDF192" s="406" t="n"/>
      <c r="QDG192" s="406" t="n"/>
      <c r="QDH192" s="406" t="n"/>
      <c r="QDI192" s="406" t="n"/>
      <c r="QDJ192" s="406" t="n"/>
      <c r="QDK192" s="406" t="n"/>
      <c r="QDL192" s="406" t="n"/>
      <c r="QDM192" s="406" t="n"/>
      <c r="QDN192" s="406" t="n"/>
      <c r="QDO192" s="406" t="n"/>
      <c r="QDP192" s="406" t="n"/>
      <c r="QDQ192" s="406" t="n"/>
      <c r="QDR192" s="406" t="n"/>
      <c r="QDS192" s="406" t="n"/>
      <c r="QDT192" s="406" t="n"/>
      <c r="QDU192" s="406" t="n"/>
      <c r="QDV192" s="406" t="n"/>
      <c r="QDW192" s="406" t="n"/>
      <c r="QDX192" s="406" t="n"/>
      <c r="QDY192" s="406" t="n"/>
      <c r="QDZ192" s="406" t="n"/>
      <c r="QEA192" s="406" t="n"/>
      <c r="QEB192" s="406" t="n"/>
      <c r="QEC192" s="406" t="n"/>
      <c r="QED192" s="406" t="n"/>
      <c r="QEE192" s="406" t="n"/>
      <c r="QEF192" s="406" t="n"/>
      <c r="QEG192" s="406" t="n"/>
      <c r="QEH192" s="406" t="n"/>
      <c r="QEI192" s="406" t="n"/>
      <c r="QEJ192" s="406" t="n"/>
      <c r="QEK192" s="406" t="n"/>
      <c r="QEL192" s="406" t="n"/>
      <c r="QEM192" s="406" t="n"/>
      <c r="QEN192" s="406" t="n"/>
      <c r="QEO192" s="406" t="n"/>
      <c r="QEP192" s="406" t="n"/>
      <c r="QEQ192" s="406" t="n"/>
      <c r="QER192" s="406" t="n"/>
      <c r="QES192" s="406" t="n"/>
      <c r="QET192" s="406" t="n"/>
      <c r="QEU192" s="406" t="n"/>
      <c r="QEV192" s="406" t="n"/>
      <c r="QEW192" s="406" t="n"/>
      <c r="QEX192" s="406" t="n"/>
      <c r="QEY192" s="406" t="n"/>
      <c r="QEZ192" s="406" t="n"/>
      <c r="QFA192" s="406" t="n"/>
      <c r="QFB192" s="406" t="n"/>
      <c r="QFC192" s="406" t="n"/>
      <c r="QFD192" s="406" t="n"/>
      <c r="QFE192" s="406" t="n"/>
      <c r="QFF192" s="406" t="n"/>
      <c r="QFG192" s="406" t="n"/>
      <c r="QFH192" s="406" t="n"/>
      <c r="QFI192" s="406" t="n"/>
      <c r="QFJ192" s="406" t="n"/>
      <c r="QFK192" s="406" t="n"/>
      <c r="QFL192" s="406" t="n"/>
      <c r="QFM192" s="406" t="n"/>
      <c r="QFN192" s="406" t="n"/>
      <c r="QFO192" s="406" t="n"/>
      <c r="QFP192" s="406" t="n"/>
      <c r="QFQ192" s="406" t="n"/>
      <c r="QFR192" s="406" t="n"/>
      <c r="QFS192" s="406" t="n"/>
      <c r="QFT192" s="406" t="n"/>
      <c r="QFU192" s="406" t="n"/>
      <c r="QFV192" s="406" t="n"/>
      <c r="QFW192" s="406" t="n"/>
      <c r="QFX192" s="406" t="n"/>
      <c r="QFY192" s="406" t="n"/>
      <c r="QFZ192" s="406" t="n"/>
      <c r="QGA192" s="406" t="n"/>
      <c r="QGB192" s="406" t="n"/>
      <c r="QGC192" s="406" t="n"/>
      <c r="QGD192" s="406" t="n"/>
      <c r="QGE192" s="406" t="n"/>
      <c r="QGF192" s="406" t="n"/>
      <c r="QGG192" s="406" t="n"/>
      <c r="QGH192" s="406" t="n"/>
      <c r="QGI192" s="406" t="n"/>
      <c r="QGJ192" s="406" t="n"/>
      <c r="QGK192" s="406" t="n"/>
      <c r="QGL192" s="406" t="n"/>
      <c r="QGM192" s="406" t="n"/>
      <c r="QGN192" s="406" t="n"/>
      <c r="QGO192" s="406" t="n"/>
      <c r="QGP192" s="406" t="n"/>
      <c r="QGQ192" s="406" t="n"/>
      <c r="QGR192" s="406" t="n"/>
      <c r="QGS192" s="406" t="n"/>
      <c r="QGT192" s="406" t="n"/>
      <c r="QGU192" s="406" t="n"/>
      <c r="QGV192" s="406" t="n"/>
      <c r="QGW192" s="406" t="n"/>
      <c r="QGX192" s="406" t="n"/>
      <c r="QGY192" s="406" t="n"/>
      <c r="QGZ192" s="406" t="n"/>
      <c r="QHA192" s="406" t="n"/>
      <c r="QHB192" s="406" t="n"/>
      <c r="QHC192" s="406" t="n"/>
      <c r="QHD192" s="406" t="n"/>
      <c r="QHE192" s="406" t="n"/>
      <c r="QHF192" s="406" t="n"/>
      <c r="QHG192" s="406" t="n"/>
      <c r="QHH192" s="406" t="n"/>
      <c r="QHI192" s="406" t="n"/>
      <c r="QHJ192" s="406" t="n"/>
      <c r="QHK192" s="406" t="n"/>
      <c r="QHL192" s="406" t="n"/>
      <c r="QHM192" s="406" t="n"/>
      <c r="QHN192" s="406" t="n"/>
      <c r="QHO192" s="406" t="n"/>
      <c r="QHP192" s="406" t="n"/>
      <c r="QHQ192" s="406" t="n"/>
      <c r="QHR192" s="406" t="n"/>
      <c r="QHS192" s="406" t="n"/>
      <c r="QHT192" s="406" t="n"/>
      <c r="QHU192" s="406" t="n"/>
      <c r="QHV192" s="406" t="n"/>
      <c r="QHW192" s="406" t="n"/>
      <c r="QHX192" s="406" t="n"/>
      <c r="QHY192" s="406" t="n"/>
      <c r="QHZ192" s="406" t="n"/>
      <c r="QIA192" s="406" t="n"/>
      <c r="QIB192" s="406" t="n"/>
      <c r="QIC192" s="406" t="n"/>
      <c r="QID192" s="406" t="n"/>
      <c r="QIE192" s="406" t="n"/>
      <c r="QIF192" s="406" t="n"/>
      <c r="QIG192" s="406" t="n"/>
      <c r="QIH192" s="406" t="n"/>
      <c r="QII192" s="406" t="n"/>
      <c r="QIJ192" s="406" t="n"/>
      <c r="QIK192" s="406" t="n"/>
      <c r="QIL192" s="406" t="n"/>
      <c r="QIM192" s="406" t="n"/>
      <c r="QIN192" s="406" t="n"/>
      <c r="QIO192" s="406" t="n"/>
      <c r="QIP192" s="406" t="n"/>
      <c r="QIQ192" s="406" t="n"/>
      <c r="QIR192" s="406" t="n"/>
      <c r="QIS192" s="406" t="n"/>
      <c r="QIT192" s="406" t="n"/>
      <c r="QIU192" s="406" t="n"/>
      <c r="QIV192" s="406" t="n"/>
      <c r="QIW192" s="406" t="n"/>
      <c r="QIX192" s="406" t="n"/>
      <c r="QIY192" s="406" t="n"/>
      <c r="QIZ192" s="406" t="n"/>
      <c r="QJA192" s="406" t="n"/>
      <c r="QJB192" s="406" t="n"/>
      <c r="QJC192" s="406" t="n"/>
      <c r="QJD192" s="406" t="n"/>
      <c r="QJE192" s="406" t="n"/>
      <c r="QJF192" s="406" t="n"/>
      <c r="QJG192" s="406" t="n"/>
      <c r="QJH192" s="406" t="n"/>
      <c r="QJI192" s="406" t="n"/>
      <c r="QJJ192" s="406" t="n"/>
      <c r="QJK192" s="406" t="n"/>
      <c r="QJL192" s="406" t="n"/>
      <c r="QJM192" s="406" t="n"/>
      <c r="QJN192" s="406" t="n"/>
      <c r="QJO192" s="406" t="n"/>
      <c r="QJP192" s="406" t="n"/>
      <c r="QJQ192" s="406" t="n"/>
      <c r="QJR192" s="406" t="n"/>
      <c r="QJS192" s="406" t="n"/>
      <c r="QJT192" s="406" t="n"/>
      <c r="QJU192" s="406" t="n"/>
      <c r="QJV192" s="406" t="n"/>
      <c r="QJW192" s="406" t="n"/>
      <c r="QJX192" s="406" t="n"/>
      <c r="QJY192" s="406" t="n"/>
      <c r="QJZ192" s="406" t="n"/>
      <c r="QKA192" s="406" t="n"/>
      <c r="QKB192" s="406" t="n"/>
      <c r="QKC192" s="406" t="n"/>
      <c r="QKD192" s="406" t="n"/>
      <c r="QKE192" s="406" t="n"/>
      <c r="QKF192" s="406" t="n"/>
      <c r="QKG192" s="406" t="n"/>
      <c r="QKH192" s="406" t="n"/>
      <c r="QKI192" s="406" t="n"/>
      <c r="QKJ192" s="406" t="n"/>
      <c r="QKK192" s="406" t="n"/>
      <c r="QKL192" s="406" t="n"/>
      <c r="QKM192" s="406" t="n"/>
      <c r="QKN192" s="406" t="n"/>
      <c r="QKO192" s="406" t="n"/>
      <c r="QKP192" s="406" t="n"/>
      <c r="QKQ192" s="406" t="n"/>
      <c r="QKR192" s="406" t="n"/>
      <c r="QKS192" s="406" t="n"/>
      <c r="QKT192" s="406" t="n"/>
      <c r="QKU192" s="406" t="n"/>
      <c r="QKV192" s="406" t="n"/>
      <c r="QKW192" s="406" t="n"/>
      <c r="QKX192" s="406" t="n"/>
      <c r="QKY192" s="406" t="n"/>
      <c r="QKZ192" s="406" t="n"/>
      <c r="QLA192" s="406" t="n"/>
      <c r="QLB192" s="406" t="n"/>
      <c r="QLC192" s="406" t="n"/>
      <c r="QLD192" s="406" t="n"/>
      <c r="QLE192" s="406" t="n"/>
      <c r="QLF192" s="406" t="n"/>
      <c r="QLG192" s="406" t="n"/>
      <c r="QLH192" s="406" t="n"/>
      <c r="QLI192" s="406" t="n"/>
      <c r="QLJ192" s="406" t="n"/>
      <c r="QLK192" s="406" t="n"/>
      <c r="QLL192" s="406" t="n"/>
      <c r="QLM192" s="406" t="n"/>
      <c r="QLN192" s="406" t="n"/>
      <c r="QLO192" s="406" t="n"/>
      <c r="QLP192" s="406" t="n"/>
      <c r="QLQ192" s="406" t="n"/>
      <c r="QLR192" s="406" t="n"/>
      <c r="QLS192" s="406" t="n"/>
      <c r="QLT192" s="406" t="n"/>
      <c r="QLU192" s="406" t="n"/>
      <c r="QLV192" s="406" t="n"/>
      <c r="QLW192" s="406" t="n"/>
      <c r="QLX192" s="406" t="n"/>
      <c r="QLY192" s="406" t="n"/>
      <c r="QLZ192" s="406" t="n"/>
      <c r="QMA192" s="406" t="n"/>
      <c r="QMB192" s="406" t="n"/>
      <c r="QMC192" s="406" t="n"/>
      <c r="QMD192" s="406" t="n"/>
      <c r="QME192" s="406" t="n"/>
      <c r="QMF192" s="406" t="n"/>
      <c r="QMG192" s="406" t="n"/>
      <c r="QMH192" s="406" t="n"/>
      <c r="QMI192" s="406" t="n"/>
      <c r="QMJ192" s="406" t="n"/>
      <c r="QMK192" s="406" t="n"/>
      <c r="QML192" s="406" t="n"/>
      <c r="QMM192" s="406" t="n"/>
      <c r="QMN192" s="406" t="n"/>
      <c r="QMO192" s="406" t="n"/>
      <c r="QMP192" s="406" t="n"/>
      <c r="QMQ192" s="406" t="n"/>
      <c r="QMR192" s="406" t="n"/>
      <c r="QMS192" s="406" t="n"/>
      <c r="QMT192" s="406" t="n"/>
      <c r="QMU192" s="406" t="n"/>
      <c r="QMV192" s="406" t="n"/>
      <c r="QMW192" s="406" t="n"/>
      <c r="QMX192" s="406" t="n"/>
      <c r="QMY192" s="406" t="n"/>
      <c r="QMZ192" s="406" t="n"/>
      <c r="QNA192" s="406" t="n"/>
      <c r="QNB192" s="406" t="n"/>
      <c r="QNC192" s="406" t="n"/>
      <c r="QND192" s="406" t="n"/>
      <c r="QNE192" s="406" t="n"/>
      <c r="QNF192" s="406" t="n"/>
      <c r="QNG192" s="406" t="n"/>
      <c r="QNH192" s="406" t="n"/>
      <c r="QNI192" s="406" t="n"/>
      <c r="QNJ192" s="406" t="n"/>
      <c r="QNK192" s="406" t="n"/>
      <c r="QNL192" s="406" t="n"/>
      <c r="QNM192" s="406" t="n"/>
      <c r="QNN192" s="406" t="n"/>
      <c r="QNO192" s="406" t="n"/>
      <c r="QNP192" s="406" t="n"/>
      <c r="QNQ192" s="406" t="n"/>
      <c r="QNR192" s="406" t="n"/>
      <c r="QNS192" s="406" t="n"/>
      <c r="QNT192" s="406" t="n"/>
      <c r="QNU192" s="406" t="n"/>
      <c r="QNV192" s="406" t="n"/>
      <c r="QNW192" s="406" t="n"/>
      <c r="QNX192" s="406" t="n"/>
      <c r="QNY192" s="406" t="n"/>
      <c r="QNZ192" s="406" t="n"/>
      <c r="QOA192" s="406" t="n"/>
      <c r="QOB192" s="406" t="n"/>
      <c r="QOC192" s="406" t="n"/>
      <c r="QOD192" s="406" t="n"/>
      <c r="QOE192" s="406" t="n"/>
      <c r="QOF192" s="406" t="n"/>
      <c r="QOG192" s="406" t="n"/>
      <c r="QOH192" s="406" t="n"/>
      <c r="QOI192" s="406" t="n"/>
      <c r="QOJ192" s="406" t="n"/>
      <c r="QOK192" s="406" t="n"/>
      <c r="QOL192" s="406" t="n"/>
      <c r="QOM192" s="406" t="n"/>
      <c r="QON192" s="406" t="n"/>
      <c r="QOO192" s="406" t="n"/>
      <c r="QOP192" s="406" t="n"/>
      <c r="QOQ192" s="406" t="n"/>
      <c r="QOR192" s="406" t="n"/>
      <c r="QOS192" s="406" t="n"/>
      <c r="QOT192" s="406" t="n"/>
      <c r="QOU192" s="406" t="n"/>
      <c r="QOV192" s="406" t="n"/>
      <c r="QOW192" s="406" t="n"/>
      <c r="QOX192" s="406" t="n"/>
      <c r="QOY192" s="406" t="n"/>
      <c r="QOZ192" s="406" t="n"/>
      <c r="QPA192" s="406" t="n"/>
      <c r="QPB192" s="406" t="n"/>
      <c r="QPC192" s="406" t="n"/>
      <c r="QPD192" s="406" t="n"/>
      <c r="QPE192" s="406" t="n"/>
      <c r="QPF192" s="406" t="n"/>
      <c r="QPG192" s="406" t="n"/>
      <c r="QPH192" s="406" t="n"/>
      <c r="QPI192" s="406" t="n"/>
      <c r="QPJ192" s="406" t="n"/>
      <c r="QPK192" s="406" t="n"/>
      <c r="QPL192" s="406" t="n"/>
      <c r="QPM192" s="406" t="n"/>
      <c r="QPN192" s="406" t="n"/>
      <c r="QPO192" s="406" t="n"/>
      <c r="QPP192" s="406" t="n"/>
      <c r="QPQ192" s="406" t="n"/>
      <c r="QPR192" s="406" t="n"/>
      <c r="QPS192" s="406" t="n"/>
      <c r="QPT192" s="406" t="n"/>
      <c r="QPU192" s="406" t="n"/>
      <c r="QPV192" s="406" t="n"/>
      <c r="QPW192" s="406" t="n"/>
      <c r="QPX192" s="406" t="n"/>
      <c r="QPY192" s="406" t="n"/>
      <c r="QPZ192" s="406" t="n"/>
      <c r="QQA192" s="406" t="n"/>
      <c r="QQB192" s="406" t="n"/>
      <c r="QQC192" s="406" t="n"/>
      <c r="QQD192" s="406" t="n"/>
      <c r="QQE192" s="406" t="n"/>
      <c r="QQF192" s="406" t="n"/>
      <c r="QQG192" s="406" t="n"/>
      <c r="QQH192" s="406" t="n"/>
      <c r="QQI192" s="406" t="n"/>
      <c r="QQJ192" s="406" t="n"/>
      <c r="QQK192" s="406" t="n"/>
      <c r="QQL192" s="406" t="n"/>
      <c r="QQM192" s="406" t="n"/>
      <c r="QQN192" s="406" t="n"/>
      <c r="QQO192" s="406" t="n"/>
      <c r="QQP192" s="406" t="n"/>
      <c r="QQQ192" s="406" t="n"/>
      <c r="QQR192" s="406" t="n"/>
      <c r="QQS192" s="406" t="n"/>
      <c r="QQT192" s="406" t="n"/>
      <c r="QQU192" s="406" t="n"/>
      <c r="QQV192" s="406" t="n"/>
      <c r="QQW192" s="406" t="n"/>
      <c r="QQX192" s="406" t="n"/>
      <c r="QQY192" s="406" t="n"/>
      <c r="QQZ192" s="406" t="n"/>
      <c r="QRA192" s="406" t="n"/>
      <c r="QRB192" s="406" t="n"/>
      <c r="QRC192" s="406" t="n"/>
      <c r="QRD192" s="406" t="n"/>
      <c r="QRE192" s="406" t="n"/>
      <c r="QRF192" s="406" t="n"/>
      <c r="QRG192" s="406" t="n"/>
      <c r="QRH192" s="406" t="n"/>
      <c r="QRI192" s="406" t="n"/>
      <c r="QRJ192" s="406" t="n"/>
      <c r="QRK192" s="406" t="n"/>
      <c r="QRL192" s="406" t="n"/>
      <c r="QRM192" s="406" t="n"/>
      <c r="QRN192" s="406" t="n"/>
      <c r="QRO192" s="406" t="n"/>
      <c r="QRP192" s="406" t="n"/>
      <c r="QRQ192" s="406" t="n"/>
      <c r="QRR192" s="406" t="n"/>
      <c r="QRS192" s="406" t="n"/>
      <c r="QRT192" s="406" t="n"/>
      <c r="QRU192" s="406" t="n"/>
      <c r="QRV192" s="406" t="n"/>
      <c r="QRW192" s="406" t="n"/>
      <c r="QRX192" s="406" t="n"/>
      <c r="QRY192" s="406" t="n"/>
      <c r="QRZ192" s="406" t="n"/>
      <c r="QSA192" s="406" t="n"/>
      <c r="QSB192" s="406" t="n"/>
      <c r="QSC192" s="406" t="n"/>
      <c r="QSD192" s="406" t="n"/>
      <c r="QSE192" s="406" t="n"/>
      <c r="QSF192" s="406" t="n"/>
      <c r="QSG192" s="406" t="n"/>
      <c r="QSH192" s="406" t="n"/>
      <c r="QSI192" s="406" t="n"/>
      <c r="QSJ192" s="406" t="n"/>
      <c r="QSK192" s="406" t="n"/>
      <c r="QSL192" s="406" t="n"/>
      <c r="QSM192" s="406" t="n"/>
      <c r="QSN192" s="406" t="n"/>
      <c r="QSO192" s="406" t="n"/>
      <c r="QSP192" s="406" t="n"/>
      <c r="QSQ192" s="406" t="n"/>
      <c r="QSR192" s="406" t="n"/>
      <c r="QSS192" s="406" t="n"/>
      <c r="QST192" s="406" t="n"/>
      <c r="QSU192" s="406" t="n"/>
      <c r="QSV192" s="406" t="n"/>
      <c r="QSW192" s="406" t="n"/>
      <c r="QSX192" s="406" t="n"/>
      <c r="QSY192" s="406" t="n"/>
      <c r="QSZ192" s="406" t="n"/>
      <c r="QTA192" s="406" t="n"/>
      <c r="QTB192" s="406" t="n"/>
      <c r="QTC192" s="406" t="n"/>
      <c r="QTD192" s="406" t="n"/>
      <c r="QTE192" s="406" t="n"/>
      <c r="QTF192" s="406" t="n"/>
      <c r="QTG192" s="406" t="n"/>
      <c r="QTH192" s="406" t="n"/>
      <c r="QTI192" s="406" t="n"/>
      <c r="QTJ192" s="406" t="n"/>
      <c r="QTK192" s="406" t="n"/>
      <c r="QTL192" s="406" t="n"/>
      <c r="QTM192" s="406" t="n"/>
      <c r="QTN192" s="406" t="n"/>
      <c r="QTO192" s="406" t="n"/>
      <c r="QTP192" s="406" t="n"/>
      <c r="QTQ192" s="406" t="n"/>
      <c r="QTR192" s="406" t="n"/>
      <c r="QTS192" s="406" t="n"/>
      <c r="QTT192" s="406" t="n"/>
      <c r="QTU192" s="406" t="n"/>
      <c r="QTV192" s="406" t="n"/>
      <c r="QTW192" s="406" t="n"/>
      <c r="QTX192" s="406" t="n"/>
      <c r="QTY192" s="406" t="n"/>
      <c r="QTZ192" s="406" t="n"/>
      <c r="QUA192" s="406" t="n"/>
      <c r="QUB192" s="406" t="n"/>
      <c r="QUC192" s="406" t="n"/>
      <c r="QUD192" s="406" t="n"/>
      <c r="QUE192" s="406" t="n"/>
      <c r="QUF192" s="406" t="n"/>
      <c r="QUG192" s="406" t="n"/>
      <c r="QUH192" s="406" t="n"/>
      <c r="QUI192" s="406" t="n"/>
      <c r="QUJ192" s="406" t="n"/>
      <c r="QUK192" s="406" t="n"/>
      <c r="QUL192" s="406" t="n"/>
      <c r="QUM192" s="406" t="n"/>
      <c r="QUN192" s="406" t="n"/>
      <c r="QUO192" s="406" t="n"/>
      <c r="QUP192" s="406" t="n"/>
      <c r="QUQ192" s="406" t="n"/>
      <c r="QUR192" s="406" t="n"/>
      <c r="QUS192" s="406" t="n"/>
      <c r="QUT192" s="406" t="n"/>
      <c r="QUU192" s="406" t="n"/>
      <c r="QUV192" s="406" t="n"/>
      <c r="QUW192" s="406" t="n"/>
      <c r="QUX192" s="406" t="n"/>
      <c r="QUY192" s="406" t="n"/>
      <c r="QUZ192" s="406" t="n"/>
      <c r="QVA192" s="406" t="n"/>
      <c r="QVB192" s="406" t="n"/>
      <c r="QVC192" s="406" t="n"/>
      <c r="QVD192" s="406" t="n"/>
      <c r="QVE192" s="406" t="n"/>
      <c r="QVF192" s="406" t="n"/>
      <c r="QVG192" s="406" t="n"/>
      <c r="QVH192" s="406" t="n"/>
      <c r="QVI192" s="406" t="n"/>
      <c r="QVJ192" s="406" t="n"/>
      <c r="QVK192" s="406" t="n"/>
      <c r="QVL192" s="406" t="n"/>
      <c r="QVM192" s="406" t="n"/>
      <c r="QVN192" s="406" t="n"/>
      <c r="QVO192" s="406" t="n"/>
      <c r="QVP192" s="406" t="n"/>
      <c r="QVQ192" s="406" t="n"/>
      <c r="QVR192" s="406" t="n"/>
      <c r="QVS192" s="406" t="n"/>
      <c r="QVT192" s="406" t="n"/>
      <c r="QVU192" s="406" t="n"/>
      <c r="QVV192" s="406" t="n"/>
      <c r="QVW192" s="406" t="n"/>
      <c r="QVX192" s="406" t="n"/>
      <c r="QVY192" s="406" t="n"/>
      <c r="QVZ192" s="406" t="n"/>
      <c r="QWA192" s="406" t="n"/>
      <c r="QWB192" s="406" t="n"/>
      <c r="QWC192" s="406" t="n"/>
      <c r="QWD192" s="406" t="n"/>
      <c r="QWE192" s="406" t="n"/>
      <c r="QWF192" s="406" t="n"/>
      <c r="QWG192" s="406" t="n"/>
      <c r="QWH192" s="406" t="n"/>
      <c r="QWI192" s="406" t="n"/>
      <c r="QWJ192" s="406" t="n"/>
      <c r="QWK192" s="406" t="n"/>
      <c r="QWL192" s="406" t="n"/>
      <c r="QWM192" s="406" t="n"/>
      <c r="QWN192" s="406" t="n"/>
      <c r="QWO192" s="406" t="n"/>
      <c r="QWP192" s="406" t="n"/>
      <c r="QWQ192" s="406" t="n"/>
      <c r="QWR192" s="406" t="n"/>
      <c r="QWS192" s="406" t="n"/>
      <c r="QWT192" s="406" t="n"/>
      <c r="QWU192" s="406" t="n"/>
      <c r="QWV192" s="406" t="n"/>
      <c r="QWW192" s="406" t="n"/>
      <c r="QWX192" s="406" t="n"/>
      <c r="QWY192" s="406" t="n"/>
      <c r="QWZ192" s="406" t="n"/>
      <c r="QXA192" s="406" t="n"/>
      <c r="QXB192" s="406" t="n"/>
      <c r="QXC192" s="406" t="n"/>
      <c r="QXD192" s="406" t="n"/>
      <c r="QXE192" s="406" t="n"/>
      <c r="QXF192" s="406" t="n"/>
      <c r="QXG192" s="406" t="n"/>
      <c r="QXH192" s="406" t="n"/>
      <c r="QXI192" s="406" t="n"/>
      <c r="QXJ192" s="406" t="n"/>
      <c r="QXK192" s="406" t="n"/>
      <c r="QXL192" s="406" t="n"/>
      <c r="QXM192" s="406" t="n"/>
      <c r="QXN192" s="406" t="n"/>
      <c r="QXO192" s="406" t="n"/>
      <c r="QXP192" s="406" t="n"/>
      <c r="QXQ192" s="406" t="n"/>
      <c r="QXR192" s="406" t="n"/>
      <c r="QXS192" s="406" t="n"/>
      <c r="QXT192" s="406" t="n"/>
      <c r="QXU192" s="406" t="n"/>
      <c r="QXV192" s="406" t="n"/>
      <c r="QXW192" s="406" t="n"/>
      <c r="QXX192" s="406" t="n"/>
      <c r="QXY192" s="406" t="n"/>
      <c r="QXZ192" s="406" t="n"/>
      <c r="QYA192" s="406" t="n"/>
      <c r="QYB192" s="406" t="n"/>
      <c r="QYC192" s="406" t="n"/>
      <c r="QYD192" s="406" t="n"/>
      <c r="QYE192" s="406" t="n"/>
      <c r="QYF192" s="406" t="n"/>
      <c r="QYG192" s="406" t="n"/>
      <c r="QYH192" s="406" t="n"/>
      <c r="QYI192" s="406" t="n"/>
      <c r="QYJ192" s="406" t="n"/>
      <c r="QYK192" s="406" t="n"/>
      <c r="QYL192" s="406" t="n"/>
      <c r="QYM192" s="406" t="n"/>
      <c r="QYN192" s="406" t="n"/>
      <c r="QYO192" s="406" t="n"/>
      <c r="QYP192" s="406" t="n"/>
      <c r="QYQ192" s="406" t="n"/>
      <c r="QYR192" s="406" t="n"/>
      <c r="QYS192" s="406" t="n"/>
      <c r="QYT192" s="406" t="n"/>
      <c r="QYU192" s="406" t="n"/>
      <c r="QYV192" s="406" t="n"/>
      <c r="QYW192" s="406" t="n"/>
      <c r="QYX192" s="406" t="n"/>
      <c r="QYY192" s="406" t="n"/>
      <c r="QYZ192" s="406" t="n"/>
      <c r="QZA192" s="406" t="n"/>
      <c r="QZB192" s="406" t="n"/>
      <c r="QZC192" s="406" t="n"/>
      <c r="QZD192" s="406" t="n"/>
      <c r="QZE192" s="406" t="n"/>
      <c r="QZF192" s="406" t="n"/>
      <c r="QZG192" s="406" t="n"/>
      <c r="QZH192" s="406" t="n"/>
      <c r="QZI192" s="406" t="n"/>
      <c r="QZJ192" s="406" t="n"/>
      <c r="QZK192" s="406" t="n"/>
      <c r="QZL192" s="406" t="n"/>
      <c r="QZM192" s="406" t="n"/>
      <c r="QZN192" s="406" t="n"/>
      <c r="QZO192" s="406" t="n"/>
      <c r="QZP192" s="406" t="n"/>
      <c r="QZQ192" s="406" t="n"/>
      <c r="QZR192" s="406" t="n"/>
      <c r="QZS192" s="406" t="n"/>
      <c r="QZT192" s="406" t="n"/>
      <c r="QZU192" s="406" t="n"/>
      <c r="QZV192" s="406" t="n"/>
      <c r="QZW192" s="406" t="n"/>
      <c r="QZX192" s="406" t="n"/>
      <c r="QZY192" s="406" t="n"/>
      <c r="QZZ192" s="406" t="n"/>
      <c r="RAA192" s="406" t="n"/>
      <c r="RAB192" s="406" t="n"/>
      <c r="RAC192" s="406" t="n"/>
      <c r="RAD192" s="406" t="n"/>
      <c r="RAE192" s="406" t="n"/>
      <c r="RAF192" s="406" t="n"/>
      <c r="RAG192" s="406" t="n"/>
      <c r="RAH192" s="406" t="n"/>
      <c r="RAI192" s="406" t="n"/>
      <c r="RAJ192" s="406" t="n"/>
      <c r="RAK192" s="406" t="n"/>
      <c r="RAL192" s="406" t="n"/>
      <c r="RAM192" s="406" t="n"/>
      <c r="RAN192" s="406" t="n"/>
      <c r="RAO192" s="406" t="n"/>
      <c r="RAP192" s="406" t="n"/>
      <c r="RAQ192" s="406" t="n"/>
      <c r="RAR192" s="406" t="n"/>
      <c r="RAS192" s="406" t="n"/>
      <c r="RAT192" s="406" t="n"/>
      <c r="RAU192" s="406" t="n"/>
      <c r="RAV192" s="406" t="n"/>
      <c r="RAW192" s="406" t="n"/>
      <c r="RAX192" s="406" t="n"/>
      <c r="RAY192" s="406" t="n"/>
      <c r="RAZ192" s="406" t="n"/>
      <c r="RBA192" s="406" t="n"/>
      <c r="RBB192" s="406" t="n"/>
      <c r="RBC192" s="406" t="n"/>
      <c r="RBD192" s="406" t="n"/>
      <c r="RBE192" s="406" t="n"/>
      <c r="RBF192" s="406" t="n"/>
      <c r="RBG192" s="406" t="n"/>
      <c r="RBH192" s="406" t="n"/>
      <c r="RBI192" s="406" t="n"/>
      <c r="RBJ192" s="406" t="n"/>
      <c r="RBK192" s="406" t="n"/>
      <c r="RBL192" s="406" t="n"/>
      <c r="RBM192" s="406" t="n"/>
      <c r="RBN192" s="406" t="n"/>
      <c r="RBO192" s="406" t="n"/>
      <c r="RBP192" s="406" t="n"/>
      <c r="RBQ192" s="406" t="n"/>
      <c r="RBR192" s="406" t="n"/>
      <c r="RBS192" s="406" t="n"/>
      <c r="RBT192" s="406" t="n"/>
      <c r="RBU192" s="406" t="n"/>
      <c r="RBV192" s="406" t="n"/>
      <c r="RBW192" s="406" t="n"/>
      <c r="RBX192" s="406" t="n"/>
      <c r="RBY192" s="406" t="n"/>
      <c r="RBZ192" s="406" t="n"/>
      <c r="RCA192" s="406" t="n"/>
      <c r="RCB192" s="406" t="n"/>
      <c r="RCC192" s="406" t="n"/>
      <c r="RCD192" s="406" t="n"/>
      <c r="RCE192" s="406" t="n"/>
      <c r="RCF192" s="406" t="n"/>
      <c r="RCG192" s="406" t="n"/>
      <c r="RCH192" s="406" t="n"/>
      <c r="RCI192" s="406" t="n"/>
      <c r="RCJ192" s="406" t="n"/>
      <c r="RCK192" s="406" t="n"/>
      <c r="RCL192" s="406" t="n"/>
      <c r="RCM192" s="406" t="n"/>
      <c r="RCN192" s="406" t="n"/>
      <c r="RCO192" s="406" t="n"/>
      <c r="RCP192" s="406" t="n"/>
      <c r="RCQ192" s="406" t="n"/>
      <c r="RCR192" s="406" t="n"/>
      <c r="RCS192" s="406" t="n"/>
      <c r="RCT192" s="406" t="n"/>
      <c r="RCU192" s="406" t="n"/>
      <c r="RCV192" s="406" t="n"/>
      <c r="RCW192" s="406" t="n"/>
      <c r="RCX192" s="406" t="n"/>
      <c r="RCY192" s="406" t="n"/>
      <c r="RCZ192" s="406" t="n"/>
      <c r="RDA192" s="406" t="n"/>
      <c r="RDB192" s="406" t="n"/>
      <c r="RDC192" s="406" t="n"/>
      <c r="RDD192" s="406" t="n"/>
      <c r="RDE192" s="406" t="n"/>
      <c r="RDF192" s="406" t="n"/>
      <c r="RDG192" s="406" t="n"/>
      <c r="RDH192" s="406" t="n"/>
      <c r="RDI192" s="406" t="n"/>
      <c r="RDJ192" s="406" t="n"/>
      <c r="RDK192" s="406" t="n"/>
      <c r="RDL192" s="406" t="n"/>
      <c r="RDM192" s="406" t="n"/>
      <c r="RDN192" s="406" t="n"/>
      <c r="RDO192" s="406" t="n"/>
      <c r="RDP192" s="406" t="n"/>
      <c r="RDQ192" s="406" t="n"/>
      <c r="RDR192" s="406" t="n"/>
      <c r="RDS192" s="406" t="n"/>
      <c r="RDT192" s="406" t="n"/>
      <c r="RDU192" s="406" t="n"/>
      <c r="RDV192" s="406" t="n"/>
      <c r="RDW192" s="406" t="n"/>
      <c r="RDX192" s="406" t="n"/>
      <c r="RDY192" s="406" t="n"/>
      <c r="RDZ192" s="406" t="n"/>
      <c r="REA192" s="406" t="n"/>
      <c r="REB192" s="406" t="n"/>
      <c r="REC192" s="406" t="n"/>
      <c r="RED192" s="406" t="n"/>
      <c r="REE192" s="406" t="n"/>
      <c r="REF192" s="406" t="n"/>
      <c r="REG192" s="406" t="n"/>
      <c r="REH192" s="406" t="n"/>
      <c r="REI192" s="406" t="n"/>
      <c r="REJ192" s="406" t="n"/>
      <c r="REK192" s="406" t="n"/>
      <c r="REL192" s="406" t="n"/>
      <c r="REM192" s="406" t="n"/>
      <c r="REN192" s="406" t="n"/>
      <c r="REO192" s="406" t="n"/>
      <c r="REP192" s="406" t="n"/>
      <c r="REQ192" s="406" t="n"/>
      <c r="RER192" s="406" t="n"/>
      <c r="RES192" s="406" t="n"/>
      <c r="RET192" s="406" t="n"/>
      <c r="REU192" s="406" t="n"/>
      <c r="REV192" s="406" t="n"/>
      <c r="REW192" s="406" t="n"/>
      <c r="REX192" s="406" t="n"/>
      <c r="REY192" s="406" t="n"/>
      <c r="REZ192" s="406" t="n"/>
      <c r="RFA192" s="406" t="n"/>
      <c r="RFB192" s="406" t="n"/>
      <c r="RFC192" s="406" t="n"/>
      <c r="RFD192" s="406" t="n"/>
      <c r="RFE192" s="406" t="n"/>
      <c r="RFF192" s="406" t="n"/>
      <c r="RFG192" s="406" t="n"/>
      <c r="RFH192" s="406" t="n"/>
      <c r="RFI192" s="406" t="n"/>
      <c r="RFJ192" s="406" t="n"/>
      <c r="RFK192" s="406" t="n"/>
      <c r="RFL192" s="406" t="n"/>
      <c r="RFM192" s="406" t="n"/>
      <c r="RFN192" s="406" t="n"/>
      <c r="RFO192" s="406" t="n"/>
      <c r="RFP192" s="406" t="n"/>
      <c r="RFQ192" s="406" t="n"/>
      <c r="RFR192" s="406" t="n"/>
      <c r="RFS192" s="406" t="n"/>
      <c r="RFT192" s="406" t="n"/>
      <c r="RFU192" s="406" t="n"/>
      <c r="RFV192" s="406" t="n"/>
      <c r="RFW192" s="406" t="n"/>
      <c r="RFX192" s="406" t="n"/>
      <c r="RFY192" s="406" t="n"/>
      <c r="RFZ192" s="406" t="n"/>
      <c r="RGA192" s="406" t="n"/>
      <c r="RGB192" s="406" t="n"/>
      <c r="RGC192" s="406" t="n"/>
      <c r="RGD192" s="406" t="n"/>
      <c r="RGE192" s="406" t="n"/>
      <c r="RGF192" s="406" t="n"/>
      <c r="RGG192" s="406" t="n"/>
      <c r="RGH192" s="406" t="n"/>
      <c r="RGI192" s="406" t="n"/>
      <c r="RGJ192" s="406" t="n"/>
      <c r="RGK192" s="406" t="n"/>
      <c r="RGL192" s="406" t="n"/>
      <c r="RGM192" s="406" t="n"/>
      <c r="RGN192" s="406" t="n"/>
      <c r="RGO192" s="406" t="n"/>
      <c r="RGP192" s="406" t="n"/>
      <c r="RGQ192" s="406" t="n"/>
      <c r="RGR192" s="406" t="n"/>
      <c r="RGS192" s="406" t="n"/>
      <c r="RGT192" s="406" t="n"/>
      <c r="RGU192" s="406" t="n"/>
      <c r="RGV192" s="406" t="n"/>
      <c r="RGW192" s="406" t="n"/>
      <c r="RGX192" s="406" t="n"/>
      <c r="RGY192" s="406" t="n"/>
      <c r="RGZ192" s="406" t="n"/>
      <c r="RHA192" s="406" t="n"/>
      <c r="RHB192" s="406" t="n"/>
      <c r="RHC192" s="406" t="n"/>
      <c r="RHD192" s="406" t="n"/>
      <c r="RHE192" s="406" t="n"/>
      <c r="RHF192" s="406" t="n"/>
      <c r="RHG192" s="406" t="n"/>
      <c r="RHH192" s="406" t="n"/>
      <c r="RHI192" s="406" t="n"/>
      <c r="RHJ192" s="406" t="n"/>
      <c r="RHK192" s="406" t="n"/>
      <c r="RHL192" s="406" t="n"/>
      <c r="RHM192" s="406" t="n"/>
      <c r="RHN192" s="406" t="n"/>
      <c r="RHO192" s="406" t="n"/>
      <c r="RHP192" s="406" t="n"/>
      <c r="RHQ192" s="406" t="n"/>
      <c r="RHR192" s="406" t="n"/>
      <c r="RHS192" s="406" t="n"/>
      <c r="RHT192" s="406" t="n"/>
      <c r="RHU192" s="406" t="n"/>
      <c r="RHV192" s="406" t="n"/>
      <c r="RHW192" s="406" t="n"/>
      <c r="RHX192" s="406" t="n"/>
      <c r="RHY192" s="406" t="n"/>
      <c r="RHZ192" s="406" t="n"/>
      <c r="RIA192" s="406" t="n"/>
      <c r="RIB192" s="406" t="n"/>
      <c r="RIC192" s="406" t="n"/>
      <c r="RID192" s="406" t="n"/>
      <c r="RIE192" s="406" t="n"/>
      <c r="RIF192" s="406" t="n"/>
      <c r="RIG192" s="406" t="n"/>
      <c r="RIH192" s="406" t="n"/>
      <c r="RII192" s="406" t="n"/>
      <c r="RIJ192" s="406" t="n"/>
      <c r="RIK192" s="406" t="n"/>
      <c r="RIL192" s="406" t="n"/>
      <c r="RIM192" s="406" t="n"/>
      <c r="RIN192" s="406" t="n"/>
      <c r="RIO192" s="406" t="n"/>
      <c r="RIP192" s="406" t="n"/>
      <c r="RIQ192" s="406" t="n"/>
      <c r="RIR192" s="406" t="n"/>
      <c r="RIS192" s="406" t="n"/>
      <c r="RIT192" s="406" t="n"/>
      <c r="RIU192" s="406" t="n"/>
      <c r="RIV192" s="406" t="n"/>
      <c r="RIW192" s="406" t="n"/>
      <c r="RIX192" s="406" t="n"/>
      <c r="RIY192" s="406" t="n"/>
      <c r="RIZ192" s="406" t="n"/>
      <c r="RJA192" s="406" t="n"/>
      <c r="RJB192" s="406" t="n"/>
      <c r="RJC192" s="406" t="n"/>
      <c r="RJD192" s="406" t="n"/>
      <c r="RJE192" s="406" t="n"/>
      <c r="RJF192" s="406" t="n"/>
      <c r="RJG192" s="406" t="n"/>
      <c r="RJH192" s="406" t="n"/>
      <c r="RJI192" s="406" t="n"/>
      <c r="RJJ192" s="406" t="n"/>
      <c r="RJK192" s="406" t="n"/>
      <c r="RJL192" s="406" t="n"/>
      <c r="RJM192" s="406" t="n"/>
      <c r="RJN192" s="406" t="n"/>
      <c r="RJO192" s="406" t="n"/>
      <c r="RJP192" s="406" t="n"/>
      <c r="RJQ192" s="406" t="n"/>
      <c r="RJR192" s="406" t="n"/>
      <c r="RJS192" s="406" t="n"/>
      <c r="RJT192" s="406" t="n"/>
      <c r="RJU192" s="406" t="n"/>
      <c r="RJV192" s="406" t="n"/>
      <c r="RJW192" s="406" t="n"/>
      <c r="RJX192" s="406" t="n"/>
      <c r="RJY192" s="406" t="n"/>
      <c r="RJZ192" s="406" t="n"/>
      <c r="RKA192" s="406" t="n"/>
      <c r="RKB192" s="406" t="n"/>
      <c r="RKC192" s="406" t="n"/>
      <c r="RKD192" s="406" t="n"/>
      <c r="RKE192" s="406" t="n"/>
      <c r="RKF192" s="406" t="n"/>
      <c r="RKG192" s="406" t="n"/>
      <c r="RKH192" s="406" t="n"/>
      <c r="RKI192" s="406" t="n"/>
      <c r="RKJ192" s="406" t="n"/>
      <c r="RKK192" s="406" t="n"/>
      <c r="RKL192" s="406" t="n"/>
      <c r="RKM192" s="406" t="n"/>
      <c r="RKN192" s="406" t="n"/>
      <c r="RKO192" s="406" t="n"/>
      <c r="RKP192" s="406" t="n"/>
      <c r="RKQ192" s="406" t="n"/>
      <c r="RKR192" s="406" t="n"/>
      <c r="RKS192" s="406" t="n"/>
      <c r="RKT192" s="406" t="n"/>
      <c r="RKU192" s="406" t="n"/>
      <c r="RKV192" s="406" t="n"/>
      <c r="RKW192" s="406" t="n"/>
      <c r="RKX192" s="406" t="n"/>
      <c r="RKY192" s="406" t="n"/>
      <c r="RKZ192" s="406" t="n"/>
      <c r="RLA192" s="406" t="n"/>
      <c r="RLB192" s="406" t="n"/>
      <c r="RLC192" s="406" t="n"/>
      <c r="RLD192" s="406" t="n"/>
      <c r="RLE192" s="406" t="n"/>
      <c r="RLF192" s="406" t="n"/>
      <c r="RLG192" s="406" t="n"/>
      <c r="RLH192" s="406" t="n"/>
      <c r="RLI192" s="406" t="n"/>
      <c r="RLJ192" s="406" t="n"/>
      <c r="RLK192" s="406" t="n"/>
      <c r="RLL192" s="406" t="n"/>
      <c r="RLM192" s="406" t="n"/>
      <c r="RLN192" s="406" t="n"/>
      <c r="RLO192" s="406" t="n"/>
      <c r="RLP192" s="406" t="n"/>
      <c r="RLQ192" s="406" t="n"/>
      <c r="RLR192" s="406" t="n"/>
      <c r="RLS192" s="406" t="n"/>
      <c r="RLT192" s="406" t="n"/>
      <c r="RLU192" s="406" t="n"/>
      <c r="RLV192" s="406" t="n"/>
      <c r="RLW192" s="406" t="n"/>
      <c r="RLX192" s="406" t="n"/>
      <c r="RLY192" s="406" t="n"/>
      <c r="RLZ192" s="406" t="n"/>
      <c r="RMA192" s="406" t="n"/>
      <c r="RMB192" s="406" t="n"/>
      <c r="RMC192" s="406" t="n"/>
      <c r="RMD192" s="406" t="n"/>
      <c r="RME192" s="406" t="n"/>
      <c r="RMF192" s="406" t="n"/>
      <c r="RMG192" s="406" t="n"/>
      <c r="RMH192" s="406" t="n"/>
      <c r="RMI192" s="406" t="n"/>
      <c r="RMJ192" s="406" t="n"/>
      <c r="RMK192" s="406" t="n"/>
      <c r="RML192" s="406" t="n"/>
      <c r="RMM192" s="406" t="n"/>
      <c r="RMN192" s="406" t="n"/>
      <c r="RMO192" s="406" t="n"/>
      <c r="RMP192" s="406" t="n"/>
      <c r="RMQ192" s="406" t="n"/>
      <c r="RMR192" s="406" t="n"/>
      <c r="RMS192" s="406" t="n"/>
      <c r="RMT192" s="406" t="n"/>
      <c r="RMU192" s="406" t="n"/>
      <c r="RMV192" s="406" t="n"/>
      <c r="RMW192" s="406" t="n"/>
      <c r="RMX192" s="406" t="n"/>
      <c r="RMY192" s="406" t="n"/>
      <c r="RMZ192" s="406" t="n"/>
      <c r="RNA192" s="406" t="n"/>
      <c r="RNB192" s="406" t="n"/>
      <c r="RNC192" s="406" t="n"/>
      <c r="RND192" s="406" t="n"/>
      <c r="RNE192" s="406" t="n"/>
      <c r="RNF192" s="406" t="n"/>
      <c r="RNG192" s="406" t="n"/>
      <c r="RNH192" s="406" t="n"/>
      <c r="RNI192" s="406" t="n"/>
      <c r="RNJ192" s="406" t="n"/>
      <c r="RNK192" s="406" t="n"/>
      <c r="RNL192" s="406" t="n"/>
      <c r="RNM192" s="406" t="n"/>
      <c r="RNN192" s="406" t="n"/>
      <c r="RNO192" s="406" t="n"/>
      <c r="RNP192" s="406" t="n"/>
      <c r="RNQ192" s="406" t="n"/>
      <c r="RNR192" s="406" t="n"/>
      <c r="RNS192" s="406" t="n"/>
      <c r="RNT192" s="406" t="n"/>
      <c r="RNU192" s="406" t="n"/>
      <c r="RNV192" s="406" t="n"/>
      <c r="RNW192" s="406" t="n"/>
      <c r="RNX192" s="406" t="n"/>
      <c r="RNY192" s="406" t="n"/>
      <c r="RNZ192" s="406" t="n"/>
      <c r="ROA192" s="406" t="n"/>
      <c r="ROB192" s="406" t="n"/>
      <c r="ROC192" s="406" t="n"/>
      <c r="ROD192" s="406" t="n"/>
      <c r="ROE192" s="406" t="n"/>
      <c r="ROF192" s="406" t="n"/>
      <c r="ROG192" s="406" t="n"/>
      <c r="ROH192" s="406" t="n"/>
      <c r="ROI192" s="406" t="n"/>
      <c r="ROJ192" s="406" t="n"/>
      <c r="ROK192" s="406" t="n"/>
      <c r="ROL192" s="406" t="n"/>
      <c r="ROM192" s="406" t="n"/>
      <c r="RON192" s="406" t="n"/>
      <c r="ROO192" s="406" t="n"/>
      <c r="ROP192" s="406" t="n"/>
      <c r="ROQ192" s="406" t="n"/>
      <c r="ROR192" s="406" t="n"/>
      <c r="ROS192" s="406" t="n"/>
      <c r="ROT192" s="406" t="n"/>
      <c r="ROU192" s="406" t="n"/>
      <c r="ROV192" s="406" t="n"/>
      <c r="ROW192" s="406" t="n"/>
      <c r="ROX192" s="406" t="n"/>
      <c r="ROY192" s="406" t="n"/>
      <c r="ROZ192" s="406" t="n"/>
      <c r="RPA192" s="406" t="n"/>
      <c r="RPB192" s="406" t="n"/>
      <c r="RPC192" s="406" t="n"/>
      <c r="RPD192" s="406" t="n"/>
      <c r="RPE192" s="406" t="n"/>
      <c r="RPF192" s="406" t="n"/>
      <c r="RPG192" s="406" t="n"/>
      <c r="RPH192" s="406" t="n"/>
      <c r="RPI192" s="406" t="n"/>
      <c r="RPJ192" s="406" t="n"/>
      <c r="RPK192" s="406" t="n"/>
      <c r="RPL192" s="406" t="n"/>
      <c r="RPM192" s="406" t="n"/>
      <c r="RPN192" s="406" t="n"/>
      <c r="RPO192" s="406" t="n"/>
      <c r="RPP192" s="406" t="n"/>
      <c r="RPQ192" s="406" t="n"/>
      <c r="RPR192" s="406" t="n"/>
      <c r="RPS192" s="406" t="n"/>
      <c r="RPT192" s="406" t="n"/>
      <c r="RPU192" s="406" t="n"/>
      <c r="RPV192" s="406" t="n"/>
      <c r="RPW192" s="406" t="n"/>
      <c r="RPX192" s="406" t="n"/>
      <c r="RPY192" s="406" t="n"/>
      <c r="RPZ192" s="406" t="n"/>
      <c r="RQA192" s="406" t="n"/>
      <c r="RQB192" s="406" t="n"/>
      <c r="RQC192" s="406" t="n"/>
      <c r="RQD192" s="406" t="n"/>
      <c r="RQE192" s="406" t="n"/>
      <c r="RQF192" s="406" t="n"/>
      <c r="RQG192" s="406" t="n"/>
      <c r="RQH192" s="406" t="n"/>
      <c r="RQI192" s="406" t="n"/>
      <c r="RQJ192" s="406" t="n"/>
      <c r="RQK192" s="406" t="n"/>
      <c r="RQL192" s="406" t="n"/>
      <c r="RQM192" s="406" t="n"/>
      <c r="RQN192" s="406" t="n"/>
      <c r="RQO192" s="406" t="n"/>
      <c r="RQP192" s="406" t="n"/>
      <c r="RQQ192" s="406" t="n"/>
      <c r="RQR192" s="406" t="n"/>
      <c r="RQS192" s="406" t="n"/>
      <c r="RQT192" s="406" t="n"/>
      <c r="RQU192" s="406" t="n"/>
      <c r="RQV192" s="406" t="n"/>
      <c r="RQW192" s="406" t="n"/>
      <c r="RQX192" s="406" t="n"/>
      <c r="RQY192" s="406" t="n"/>
      <c r="RQZ192" s="406" t="n"/>
      <c r="RRA192" s="406" t="n"/>
      <c r="RRB192" s="406" t="n"/>
      <c r="RRC192" s="406" t="n"/>
      <c r="RRD192" s="406" t="n"/>
      <c r="RRE192" s="406" t="n"/>
      <c r="RRF192" s="406" t="n"/>
      <c r="RRG192" s="406" t="n"/>
      <c r="RRH192" s="406" t="n"/>
      <c r="RRI192" s="406" t="n"/>
      <c r="RRJ192" s="406" t="n"/>
      <c r="RRK192" s="406" t="n"/>
      <c r="RRL192" s="406" t="n"/>
      <c r="RRM192" s="406" t="n"/>
      <c r="RRN192" s="406" t="n"/>
      <c r="RRO192" s="406" t="n"/>
      <c r="RRP192" s="406" t="n"/>
      <c r="RRQ192" s="406" t="n"/>
      <c r="RRR192" s="406" t="n"/>
      <c r="RRS192" s="406" t="n"/>
      <c r="RRT192" s="406" t="n"/>
      <c r="RRU192" s="406" t="n"/>
      <c r="RRV192" s="406" t="n"/>
      <c r="RRW192" s="406" t="n"/>
      <c r="RRX192" s="406" t="n"/>
      <c r="RRY192" s="406" t="n"/>
      <c r="RRZ192" s="406" t="n"/>
      <c r="RSA192" s="406" t="n"/>
      <c r="RSB192" s="406" t="n"/>
      <c r="RSC192" s="406" t="n"/>
      <c r="RSD192" s="406" t="n"/>
      <c r="RSE192" s="406" t="n"/>
      <c r="RSF192" s="406" t="n"/>
      <c r="RSG192" s="406" t="n"/>
      <c r="RSH192" s="406" t="n"/>
      <c r="RSI192" s="406" t="n"/>
      <c r="RSJ192" s="406" t="n"/>
      <c r="RSK192" s="406" t="n"/>
      <c r="RSL192" s="406" t="n"/>
      <c r="RSM192" s="406" t="n"/>
      <c r="RSN192" s="406" t="n"/>
      <c r="RSO192" s="406" t="n"/>
      <c r="RSP192" s="406" t="n"/>
      <c r="RSQ192" s="406" t="n"/>
      <c r="RSR192" s="406" t="n"/>
      <c r="RSS192" s="406" t="n"/>
      <c r="RST192" s="406" t="n"/>
      <c r="RSU192" s="406" t="n"/>
      <c r="RSV192" s="406" t="n"/>
      <c r="RSW192" s="406" t="n"/>
      <c r="RSX192" s="406" t="n"/>
      <c r="RSY192" s="406" t="n"/>
      <c r="RSZ192" s="406" t="n"/>
      <c r="RTA192" s="406" t="n"/>
      <c r="RTB192" s="406" t="n"/>
      <c r="RTC192" s="406" t="n"/>
      <c r="RTD192" s="406" t="n"/>
      <c r="RTE192" s="406" t="n"/>
      <c r="RTF192" s="406" t="n"/>
      <c r="RTG192" s="406" t="n"/>
      <c r="RTH192" s="406" t="n"/>
      <c r="RTI192" s="406" t="n"/>
      <c r="RTJ192" s="406" t="n"/>
      <c r="RTK192" s="406" t="n"/>
      <c r="RTL192" s="406" t="n"/>
      <c r="RTM192" s="406" t="n"/>
      <c r="RTN192" s="406" t="n"/>
      <c r="RTO192" s="406" t="n"/>
      <c r="RTP192" s="406" t="n"/>
      <c r="RTQ192" s="406" t="n"/>
      <c r="RTR192" s="406" t="n"/>
      <c r="RTS192" s="406" t="n"/>
      <c r="RTT192" s="406" t="n"/>
      <c r="RTU192" s="406" t="n"/>
      <c r="RTV192" s="406" t="n"/>
      <c r="RTW192" s="406" t="n"/>
      <c r="RTX192" s="406" t="n"/>
      <c r="RTY192" s="406" t="n"/>
      <c r="RTZ192" s="406" t="n"/>
      <c r="RUA192" s="406" t="n"/>
      <c r="RUB192" s="406" t="n"/>
      <c r="RUC192" s="406" t="n"/>
      <c r="RUD192" s="406" t="n"/>
      <c r="RUE192" s="406" t="n"/>
      <c r="RUF192" s="406" t="n"/>
      <c r="RUG192" s="406" t="n"/>
      <c r="RUH192" s="406" t="n"/>
      <c r="RUI192" s="406" t="n"/>
      <c r="RUJ192" s="406" t="n"/>
      <c r="RUK192" s="406" t="n"/>
      <c r="RUL192" s="406" t="n"/>
      <c r="RUM192" s="406" t="n"/>
      <c r="RUN192" s="406" t="n"/>
      <c r="RUO192" s="406" t="n"/>
      <c r="RUP192" s="406" t="n"/>
      <c r="RUQ192" s="406" t="n"/>
      <c r="RUR192" s="406" t="n"/>
      <c r="RUS192" s="406" t="n"/>
      <c r="RUT192" s="406" t="n"/>
      <c r="RUU192" s="406" t="n"/>
      <c r="RUV192" s="406" t="n"/>
      <c r="RUW192" s="406" t="n"/>
      <c r="RUX192" s="406" t="n"/>
      <c r="RUY192" s="406" t="n"/>
      <c r="RUZ192" s="406" t="n"/>
      <c r="RVA192" s="406" t="n"/>
      <c r="RVB192" s="406" t="n"/>
      <c r="RVC192" s="406" t="n"/>
      <c r="RVD192" s="406" t="n"/>
      <c r="RVE192" s="406" t="n"/>
      <c r="RVF192" s="406" t="n"/>
      <c r="RVG192" s="406" t="n"/>
      <c r="RVH192" s="406" t="n"/>
      <c r="RVI192" s="406" t="n"/>
      <c r="RVJ192" s="406" t="n"/>
      <c r="RVK192" s="406" t="n"/>
      <c r="RVL192" s="406" t="n"/>
      <c r="RVM192" s="406" t="n"/>
      <c r="RVN192" s="406" t="n"/>
      <c r="RVO192" s="406" t="n"/>
      <c r="RVP192" s="406" t="n"/>
      <c r="RVQ192" s="406" t="n"/>
      <c r="RVR192" s="406" t="n"/>
      <c r="RVS192" s="406" t="n"/>
      <c r="RVT192" s="406" t="n"/>
      <c r="RVU192" s="406" t="n"/>
      <c r="RVV192" s="406" t="n"/>
      <c r="RVW192" s="406" t="n"/>
      <c r="RVX192" s="406" t="n"/>
      <c r="RVY192" s="406" t="n"/>
      <c r="RVZ192" s="406" t="n"/>
      <c r="RWA192" s="406" t="n"/>
      <c r="RWB192" s="406" t="n"/>
      <c r="RWC192" s="406" t="n"/>
      <c r="RWD192" s="406" t="n"/>
      <c r="RWE192" s="406" t="n"/>
      <c r="RWF192" s="406" t="n"/>
      <c r="RWG192" s="406" t="n"/>
      <c r="RWH192" s="406" t="n"/>
      <c r="RWI192" s="406" t="n"/>
      <c r="RWJ192" s="406" t="n"/>
      <c r="RWK192" s="406" t="n"/>
      <c r="RWL192" s="406" t="n"/>
      <c r="RWM192" s="406" t="n"/>
      <c r="RWN192" s="406" t="n"/>
      <c r="RWO192" s="406" t="n"/>
      <c r="RWP192" s="406" t="n"/>
      <c r="RWQ192" s="406" t="n"/>
      <c r="RWR192" s="406" t="n"/>
      <c r="RWS192" s="406" t="n"/>
      <c r="RWT192" s="406" t="n"/>
      <c r="RWU192" s="406" t="n"/>
      <c r="RWV192" s="406" t="n"/>
      <c r="RWW192" s="406" t="n"/>
      <c r="RWX192" s="406" t="n"/>
      <c r="RWY192" s="406" t="n"/>
      <c r="RWZ192" s="406" t="n"/>
      <c r="RXA192" s="406" t="n"/>
      <c r="RXB192" s="406" t="n"/>
      <c r="RXC192" s="406" t="n"/>
      <c r="RXD192" s="406" t="n"/>
      <c r="RXE192" s="406" t="n"/>
      <c r="RXF192" s="406" t="n"/>
      <c r="RXG192" s="406" t="n"/>
      <c r="RXH192" s="406" t="n"/>
      <c r="RXI192" s="406" t="n"/>
      <c r="RXJ192" s="406" t="n"/>
      <c r="RXK192" s="406" t="n"/>
      <c r="RXL192" s="406" t="n"/>
      <c r="RXM192" s="406" t="n"/>
      <c r="RXN192" s="406" t="n"/>
      <c r="RXO192" s="406" t="n"/>
      <c r="RXP192" s="406" t="n"/>
      <c r="RXQ192" s="406" t="n"/>
      <c r="RXR192" s="406" t="n"/>
      <c r="RXS192" s="406" t="n"/>
      <c r="RXT192" s="406" t="n"/>
      <c r="RXU192" s="406" t="n"/>
      <c r="RXV192" s="406" t="n"/>
      <c r="RXW192" s="406" t="n"/>
      <c r="RXX192" s="406" t="n"/>
      <c r="RXY192" s="406" t="n"/>
      <c r="RXZ192" s="406" t="n"/>
      <c r="RYA192" s="406" t="n"/>
      <c r="RYB192" s="406" t="n"/>
      <c r="RYC192" s="406" t="n"/>
      <c r="RYD192" s="406" t="n"/>
      <c r="RYE192" s="406" t="n"/>
      <c r="RYF192" s="406" t="n"/>
      <c r="RYG192" s="406" t="n"/>
      <c r="RYH192" s="406" t="n"/>
      <c r="RYI192" s="406" t="n"/>
      <c r="RYJ192" s="406" t="n"/>
      <c r="RYK192" s="406" t="n"/>
      <c r="RYL192" s="406" t="n"/>
      <c r="RYM192" s="406" t="n"/>
      <c r="RYN192" s="406" t="n"/>
      <c r="RYO192" s="406" t="n"/>
      <c r="RYP192" s="406" t="n"/>
      <c r="RYQ192" s="406" t="n"/>
      <c r="RYR192" s="406" t="n"/>
      <c r="RYS192" s="406" t="n"/>
      <c r="RYT192" s="406" t="n"/>
      <c r="RYU192" s="406" t="n"/>
      <c r="RYV192" s="406" t="n"/>
      <c r="RYW192" s="406" t="n"/>
      <c r="RYX192" s="406" t="n"/>
      <c r="RYY192" s="406" t="n"/>
      <c r="RYZ192" s="406" t="n"/>
      <c r="RZA192" s="406" t="n"/>
      <c r="RZB192" s="406" t="n"/>
      <c r="RZC192" s="406" t="n"/>
      <c r="RZD192" s="406" t="n"/>
      <c r="RZE192" s="406" t="n"/>
      <c r="RZF192" s="406" t="n"/>
      <c r="RZG192" s="406" t="n"/>
      <c r="RZH192" s="406" t="n"/>
      <c r="RZI192" s="406" t="n"/>
      <c r="RZJ192" s="406" t="n"/>
      <c r="RZK192" s="406" t="n"/>
      <c r="RZL192" s="406" t="n"/>
      <c r="RZM192" s="406" t="n"/>
      <c r="RZN192" s="406" t="n"/>
      <c r="RZO192" s="406" t="n"/>
      <c r="RZP192" s="406" t="n"/>
      <c r="RZQ192" s="406" t="n"/>
      <c r="RZR192" s="406" t="n"/>
      <c r="RZS192" s="406" t="n"/>
      <c r="RZT192" s="406" t="n"/>
      <c r="RZU192" s="406" t="n"/>
      <c r="RZV192" s="406" t="n"/>
      <c r="RZW192" s="406" t="n"/>
      <c r="RZX192" s="406" t="n"/>
      <c r="RZY192" s="406" t="n"/>
      <c r="RZZ192" s="406" t="n"/>
      <c r="SAA192" s="406" t="n"/>
      <c r="SAB192" s="406" t="n"/>
      <c r="SAC192" s="406" t="n"/>
      <c r="SAD192" s="406" t="n"/>
      <c r="SAE192" s="406" t="n"/>
      <c r="SAF192" s="406" t="n"/>
      <c r="SAG192" s="406" t="n"/>
      <c r="SAH192" s="406" t="n"/>
      <c r="SAI192" s="406" t="n"/>
      <c r="SAJ192" s="406" t="n"/>
      <c r="SAK192" s="406" t="n"/>
      <c r="SAL192" s="406" t="n"/>
      <c r="SAM192" s="406" t="n"/>
      <c r="SAN192" s="406" t="n"/>
      <c r="SAO192" s="406" t="n"/>
      <c r="SAP192" s="406" t="n"/>
      <c r="SAQ192" s="406" t="n"/>
      <c r="SAR192" s="406" t="n"/>
      <c r="SAS192" s="406" t="n"/>
      <c r="SAT192" s="406" t="n"/>
      <c r="SAU192" s="406" t="n"/>
      <c r="SAV192" s="406" t="n"/>
      <c r="SAW192" s="406" t="n"/>
      <c r="SAX192" s="406" t="n"/>
      <c r="SAY192" s="406" t="n"/>
      <c r="SAZ192" s="406" t="n"/>
      <c r="SBA192" s="406" t="n"/>
      <c r="SBB192" s="406" t="n"/>
      <c r="SBC192" s="406" t="n"/>
      <c r="SBD192" s="406" t="n"/>
      <c r="SBE192" s="406" t="n"/>
      <c r="SBF192" s="406" t="n"/>
      <c r="SBG192" s="406" t="n"/>
      <c r="SBH192" s="406" t="n"/>
      <c r="SBI192" s="406" t="n"/>
      <c r="SBJ192" s="406" t="n"/>
      <c r="SBK192" s="406" t="n"/>
      <c r="SBL192" s="406" t="n"/>
      <c r="SBM192" s="406" t="n"/>
      <c r="SBN192" s="406" t="n"/>
      <c r="SBO192" s="406" t="n"/>
      <c r="SBP192" s="406" t="n"/>
      <c r="SBQ192" s="406" t="n"/>
      <c r="SBR192" s="406" t="n"/>
      <c r="SBS192" s="406" t="n"/>
      <c r="SBT192" s="406" t="n"/>
      <c r="SBU192" s="406" t="n"/>
      <c r="SBV192" s="406" t="n"/>
      <c r="SBW192" s="406" t="n"/>
      <c r="SBX192" s="406" t="n"/>
      <c r="SBY192" s="406" t="n"/>
      <c r="SBZ192" s="406" t="n"/>
      <c r="SCA192" s="406" t="n"/>
      <c r="SCB192" s="406" t="n"/>
      <c r="SCC192" s="406" t="n"/>
      <c r="SCD192" s="406" t="n"/>
      <c r="SCE192" s="406" t="n"/>
      <c r="SCF192" s="406" t="n"/>
      <c r="SCG192" s="406" t="n"/>
      <c r="SCH192" s="406" t="n"/>
      <c r="SCI192" s="406" t="n"/>
      <c r="SCJ192" s="406" t="n"/>
      <c r="SCK192" s="406" t="n"/>
      <c r="SCL192" s="406" t="n"/>
      <c r="SCM192" s="406" t="n"/>
      <c r="SCN192" s="406" t="n"/>
      <c r="SCO192" s="406" t="n"/>
      <c r="SCP192" s="406" t="n"/>
      <c r="SCQ192" s="406" t="n"/>
      <c r="SCR192" s="406" t="n"/>
      <c r="SCS192" s="406" t="n"/>
      <c r="SCT192" s="406" t="n"/>
      <c r="SCU192" s="406" t="n"/>
      <c r="SCV192" s="406" t="n"/>
      <c r="SCW192" s="406" t="n"/>
      <c r="SCX192" s="406" t="n"/>
      <c r="SCY192" s="406" t="n"/>
      <c r="SCZ192" s="406" t="n"/>
      <c r="SDA192" s="406" t="n"/>
      <c r="SDB192" s="406" t="n"/>
      <c r="SDC192" s="406" t="n"/>
      <c r="SDD192" s="406" t="n"/>
      <c r="SDE192" s="406" t="n"/>
      <c r="SDF192" s="406" t="n"/>
      <c r="SDG192" s="406" t="n"/>
      <c r="SDH192" s="406" t="n"/>
      <c r="SDI192" s="406" t="n"/>
      <c r="SDJ192" s="406" t="n"/>
      <c r="SDK192" s="406" t="n"/>
      <c r="SDL192" s="406" t="n"/>
      <c r="SDM192" s="406" t="n"/>
      <c r="SDN192" s="406" t="n"/>
      <c r="SDO192" s="406" t="n"/>
      <c r="SDP192" s="406" t="n"/>
      <c r="SDQ192" s="406" t="n"/>
      <c r="SDR192" s="406" t="n"/>
      <c r="SDS192" s="406" t="n"/>
      <c r="SDT192" s="406" t="n"/>
      <c r="SDU192" s="406" t="n"/>
      <c r="SDV192" s="406" t="n"/>
      <c r="SDW192" s="406" t="n"/>
      <c r="SDX192" s="406" t="n"/>
      <c r="SDY192" s="406" t="n"/>
      <c r="SDZ192" s="406" t="n"/>
      <c r="SEA192" s="406" t="n"/>
      <c r="SEB192" s="406" t="n"/>
      <c r="SEC192" s="406" t="n"/>
      <c r="SED192" s="406" t="n"/>
      <c r="SEE192" s="406" t="n"/>
      <c r="SEF192" s="406" t="n"/>
      <c r="SEG192" s="406" t="n"/>
      <c r="SEH192" s="406" t="n"/>
      <c r="SEI192" s="406" t="n"/>
      <c r="SEJ192" s="406" t="n"/>
      <c r="SEK192" s="406" t="n"/>
      <c r="SEL192" s="406" t="n"/>
      <c r="SEM192" s="406" t="n"/>
      <c r="SEN192" s="406" t="n"/>
      <c r="SEO192" s="406" t="n"/>
      <c r="SEP192" s="406" t="n"/>
      <c r="SEQ192" s="406" t="n"/>
      <c r="SER192" s="406" t="n"/>
      <c r="SES192" s="406" t="n"/>
      <c r="SET192" s="406" t="n"/>
      <c r="SEU192" s="406" t="n"/>
      <c r="SEV192" s="406" t="n"/>
      <c r="SEW192" s="406" t="n"/>
      <c r="SEX192" s="406" t="n"/>
      <c r="SEY192" s="406" t="n"/>
      <c r="SEZ192" s="406" t="n"/>
      <c r="SFA192" s="406" t="n"/>
      <c r="SFB192" s="406" t="n"/>
      <c r="SFC192" s="406" t="n"/>
      <c r="SFD192" s="406" t="n"/>
      <c r="SFE192" s="406" t="n"/>
      <c r="SFF192" s="406" t="n"/>
      <c r="SFG192" s="406" t="n"/>
      <c r="SFH192" s="406" t="n"/>
      <c r="SFI192" s="406" t="n"/>
      <c r="SFJ192" s="406" t="n"/>
      <c r="SFK192" s="406" t="n"/>
      <c r="SFL192" s="406" t="n"/>
      <c r="SFM192" s="406" t="n"/>
      <c r="SFN192" s="406" t="n"/>
      <c r="SFO192" s="406" t="n"/>
      <c r="SFP192" s="406" t="n"/>
      <c r="SFQ192" s="406" t="n"/>
      <c r="SFR192" s="406" t="n"/>
      <c r="SFS192" s="406" t="n"/>
      <c r="SFT192" s="406" t="n"/>
      <c r="SFU192" s="406" t="n"/>
      <c r="SFV192" s="406" t="n"/>
      <c r="SFW192" s="406" t="n"/>
      <c r="SFX192" s="406" t="n"/>
      <c r="SFY192" s="406" t="n"/>
      <c r="SFZ192" s="406" t="n"/>
      <c r="SGA192" s="406" t="n"/>
      <c r="SGB192" s="406" t="n"/>
      <c r="SGC192" s="406" t="n"/>
      <c r="SGD192" s="406" t="n"/>
      <c r="SGE192" s="406" t="n"/>
      <c r="SGF192" s="406" t="n"/>
      <c r="SGG192" s="406" t="n"/>
      <c r="SGH192" s="406" t="n"/>
      <c r="SGI192" s="406" t="n"/>
      <c r="SGJ192" s="406" t="n"/>
      <c r="SGK192" s="406" t="n"/>
      <c r="SGL192" s="406" t="n"/>
      <c r="SGM192" s="406" t="n"/>
      <c r="SGN192" s="406" t="n"/>
      <c r="SGO192" s="406" t="n"/>
      <c r="SGP192" s="406" t="n"/>
      <c r="SGQ192" s="406" t="n"/>
      <c r="SGR192" s="406" t="n"/>
      <c r="SGS192" s="406" t="n"/>
      <c r="SGT192" s="406" t="n"/>
      <c r="SGU192" s="406" t="n"/>
      <c r="SGV192" s="406" t="n"/>
      <c r="SGW192" s="406" t="n"/>
      <c r="SGX192" s="406" t="n"/>
      <c r="SGY192" s="406" t="n"/>
      <c r="SGZ192" s="406" t="n"/>
      <c r="SHA192" s="406" t="n"/>
      <c r="SHB192" s="406" t="n"/>
      <c r="SHC192" s="406" t="n"/>
      <c r="SHD192" s="406" t="n"/>
      <c r="SHE192" s="406" t="n"/>
      <c r="SHF192" s="406" t="n"/>
      <c r="SHG192" s="406" t="n"/>
      <c r="SHH192" s="406" t="n"/>
      <c r="SHI192" s="406" t="n"/>
      <c r="SHJ192" s="406" t="n"/>
      <c r="SHK192" s="406" t="n"/>
      <c r="SHL192" s="406" t="n"/>
      <c r="SHM192" s="406" t="n"/>
      <c r="SHN192" s="406" t="n"/>
      <c r="SHO192" s="406" t="n"/>
      <c r="SHP192" s="406" t="n"/>
      <c r="SHQ192" s="406" t="n"/>
      <c r="SHR192" s="406" t="n"/>
      <c r="SHS192" s="406" t="n"/>
      <c r="SHT192" s="406" t="n"/>
      <c r="SHU192" s="406" t="n"/>
      <c r="SHV192" s="406" t="n"/>
      <c r="SHW192" s="406" t="n"/>
      <c r="SHX192" s="406" t="n"/>
      <c r="SHY192" s="406" t="n"/>
      <c r="SHZ192" s="406" t="n"/>
      <c r="SIA192" s="406" t="n"/>
      <c r="SIB192" s="406" t="n"/>
      <c r="SIC192" s="406" t="n"/>
      <c r="SID192" s="406" t="n"/>
      <c r="SIE192" s="406" t="n"/>
      <c r="SIF192" s="406" t="n"/>
      <c r="SIG192" s="406" t="n"/>
      <c r="SIH192" s="406" t="n"/>
      <c r="SII192" s="406" t="n"/>
      <c r="SIJ192" s="406" t="n"/>
      <c r="SIK192" s="406" t="n"/>
      <c r="SIL192" s="406" t="n"/>
      <c r="SIM192" s="406" t="n"/>
      <c r="SIN192" s="406" t="n"/>
      <c r="SIO192" s="406" t="n"/>
      <c r="SIP192" s="406" t="n"/>
      <c r="SIQ192" s="406" t="n"/>
      <c r="SIR192" s="406" t="n"/>
      <c r="SIS192" s="406" t="n"/>
      <c r="SIT192" s="406" t="n"/>
      <c r="SIU192" s="406" t="n"/>
      <c r="SIV192" s="406" t="n"/>
      <c r="SIW192" s="406" t="n"/>
      <c r="SIX192" s="406" t="n"/>
      <c r="SIY192" s="406" t="n"/>
      <c r="SIZ192" s="406" t="n"/>
      <c r="SJA192" s="406" t="n"/>
      <c r="SJB192" s="406" t="n"/>
      <c r="SJC192" s="406" t="n"/>
      <c r="SJD192" s="406" t="n"/>
      <c r="SJE192" s="406" t="n"/>
      <c r="SJF192" s="406" t="n"/>
      <c r="SJG192" s="406" t="n"/>
      <c r="SJH192" s="406" t="n"/>
      <c r="SJI192" s="406" t="n"/>
      <c r="SJJ192" s="406" t="n"/>
      <c r="SJK192" s="406" t="n"/>
      <c r="SJL192" s="406" t="n"/>
      <c r="SJM192" s="406" t="n"/>
      <c r="SJN192" s="406" t="n"/>
      <c r="SJO192" s="406" t="n"/>
      <c r="SJP192" s="406" t="n"/>
      <c r="SJQ192" s="406" t="n"/>
      <c r="SJR192" s="406" t="n"/>
      <c r="SJS192" s="406" t="n"/>
      <c r="SJT192" s="406" t="n"/>
      <c r="SJU192" s="406" t="n"/>
      <c r="SJV192" s="406" t="n"/>
      <c r="SJW192" s="406" t="n"/>
      <c r="SJX192" s="406" t="n"/>
      <c r="SJY192" s="406" t="n"/>
      <c r="SJZ192" s="406" t="n"/>
      <c r="SKA192" s="406" t="n"/>
      <c r="SKB192" s="406" t="n"/>
      <c r="SKC192" s="406" t="n"/>
      <c r="SKD192" s="406" t="n"/>
      <c r="SKE192" s="406" t="n"/>
      <c r="SKF192" s="406" t="n"/>
      <c r="SKG192" s="406" t="n"/>
      <c r="SKH192" s="406" t="n"/>
      <c r="SKI192" s="406" t="n"/>
      <c r="SKJ192" s="406" t="n"/>
      <c r="SKK192" s="406" t="n"/>
      <c r="SKL192" s="406" t="n"/>
      <c r="SKM192" s="406" t="n"/>
      <c r="SKN192" s="406" t="n"/>
      <c r="SKO192" s="406" t="n"/>
      <c r="SKP192" s="406" t="n"/>
      <c r="SKQ192" s="406" t="n"/>
      <c r="SKR192" s="406" t="n"/>
      <c r="SKS192" s="406" t="n"/>
      <c r="SKT192" s="406" t="n"/>
      <c r="SKU192" s="406" t="n"/>
      <c r="SKV192" s="406" t="n"/>
      <c r="SKW192" s="406" t="n"/>
      <c r="SKX192" s="406" t="n"/>
      <c r="SKY192" s="406" t="n"/>
      <c r="SKZ192" s="406" t="n"/>
      <c r="SLA192" s="406" t="n"/>
      <c r="SLB192" s="406" t="n"/>
      <c r="SLC192" s="406" t="n"/>
      <c r="SLD192" s="406" t="n"/>
      <c r="SLE192" s="406" t="n"/>
      <c r="SLF192" s="406" t="n"/>
      <c r="SLG192" s="406" t="n"/>
      <c r="SLH192" s="406" t="n"/>
      <c r="SLI192" s="406" t="n"/>
      <c r="SLJ192" s="406" t="n"/>
      <c r="SLK192" s="406" t="n"/>
      <c r="SLL192" s="406" t="n"/>
      <c r="SLM192" s="406" t="n"/>
      <c r="SLN192" s="406" t="n"/>
      <c r="SLO192" s="406" t="n"/>
      <c r="SLP192" s="406" t="n"/>
      <c r="SLQ192" s="406" t="n"/>
      <c r="SLR192" s="406" t="n"/>
      <c r="SLS192" s="406" t="n"/>
      <c r="SLT192" s="406" t="n"/>
      <c r="SLU192" s="406" t="n"/>
      <c r="SLV192" s="406" t="n"/>
      <c r="SLW192" s="406" t="n"/>
      <c r="SLX192" s="406" t="n"/>
      <c r="SLY192" s="406" t="n"/>
      <c r="SLZ192" s="406" t="n"/>
      <c r="SMA192" s="406" t="n"/>
      <c r="SMB192" s="406" t="n"/>
      <c r="SMC192" s="406" t="n"/>
      <c r="SMD192" s="406" t="n"/>
      <c r="SME192" s="406" t="n"/>
      <c r="SMF192" s="406" t="n"/>
      <c r="SMG192" s="406" t="n"/>
      <c r="SMH192" s="406" t="n"/>
      <c r="SMI192" s="406" t="n"/>
      <c r="SMJ192" s="406" t="n"/>
      <c r="SMK192" s="406" t="n"/>
      <c r="SML192" s="406" t="n"/>
      <c r="SMM192" s="406" t="n"/>
      <c r="SMN192" s="406" t="n"/>
      <c r="SMO192" s="406" t="n"/>
      <c r="SMP192" s="406" t="n"/>
      <c r="SMQ192" s="406" t="n"/>
      <c r="SMR192" s="406" t="n"/>
      <c r="SMS192" s="406" t="n"/>
      <c r="SMT192" s="406" t="n"/>
      <c r="SMU192" s="406" t="n"/>
      <c r="SMV192" s="406" t="n"/>
      <c r="SMW192" s="406" t="n"/>
      <c r="SMX192" s="406" t="n"/>
      <c r="SMY192" s="406" t="n"/>
      <c r="SMZ192" s="406" t="n"/>
      <c r="SNA192" s="406" t="n"/>
      <c r="SNB192" s="406" t="n"/>
      <c r="SNC192" s="406" t="n"/>
      <c r="SND192" s="406" t="n"/>
      <c r="SNE192" s="406" t="n"/>
      <c r="SNF192" s="406" t="n"/>
      <c r="SNG192" s="406" t="n"/>
      <c r="SNH192" s="406" t="n"/>
      <c r="SNI192" s="406" t="n"/>
      <c r="SNJ192" s="406" t="n"/>
      <c r="SNK192" s="406" t="n"/>
      <c r="SNL192" s="406" t="n"/>
      <c r="SNM192" s="406" t="n"/>
      <c r="SNN192" s="406" t="n"/>
      <c r="SNO192" s="406" t="n"/>
      <c r="SNP192" s="406" t="n"/>
      <c r="SNQ192" s="406" t="n"/>
      <c r="SNR192" s="406" t="n"/>
      <c r="SNS192" s="406" t="n"/>
      <c r="SNT192" s="406" t="n"/>
      <c r="SNU192" s="406" t="n"/>
      <c r="SNV192" s="406" t="n"/>
      <c r="SNW192" s="406" t="n"/>
      <c r="SNX192" s="406" t="n"/>
      <c r="SNY192" s="406" t="n"/>
      <c r="SNZ192" s="406" t="n"/>
      <c r="SOA192" s="406" t="n"/>
      <c r="SOB192" s="406" t="n"/>
      <c r="SOC192" s="406" t="n"/>
      <c r="SOD192" s="406" t="n"/>
      <c r="SOE192" s="406" t="n"/>
      <c r="SOF192" s="406" t="n"/>
      <c r="SOG192" s="406" t="n"/>
      <c r="SOH192" s="406" t="n"/>
      <c r="SOI192" s="406" t="n"/>
      <c r="SOJ192" s="406" t="n"/>
      <c r="SOK192" s="406" t="n"/>
      <c r="SOL192" s="406" t="n"/>
      <c r="SOM192" s="406" t="n"/>
      <c r="SON192" s="406" t="n"/>
      <c r="SOO192" s="406" t="n"/>
      <c r="SOP192" s="406" t="n"/>
      <c r="SOQ192" s="406" t="n"/>
      <c r="SOR192" s="406" t="n"/>
      <c r="SOS192" s="406" t="n"/>
      <c r="SOT192" s="406" t="n"/>
      <c r="SOU192" s="406" t="n"/>
      <c r="SOV192" s="406" t="n"/>
      <c r="SOW192" s="406" t="n"/>
      <c r="SOX192" s="406" t="n"/>
      <c r="SOY192" s="406" t="n"/>
      <c r="SOZ192" s="406" t="n"/>
      <c r="SPA192" s="406" t="n"/>
      <c r="SPB192" s="406" t="n"/>
      <c r="SPC192" s="406" t="n"/>
      <c r="SPD192" s="406" t="n"/>
      <c r="SPE192" s="406" t="n"/>
      <c r="SPF192" s="406" t="n"/>
      <c r="SPG192" s="406" t="n"/>
      <c r="SPH192" s="406" t="n"/>
      <c r="SPI192" s="406" t="n"/>
      <c r="SPJ192" s="406" t="n"/>
      <c r="SPK192" s="406" t="n"/>
      <c r="SPL192" s="406" t="n"/>
      <c r="SPM192" s="406" t="n"/>
      <c r="SPN192" s="406" t="n"/>
      <c r="SPO192" s="406" t="n"/>
      <c r="SPP192" s="406" t="n"/>
      <c r="SPQ192" s="406" t="n"/>
      <c r="SPR192" s="406" t="n"/>
      <c r="SPS192" s="406" t="n"/>
      <c r="SPT192" s="406" t="n"/>
      <c r="SPU192" s="406" t="n"/>
      <c r="SPV192" s="406" t="n"/>
      <c r="SPW192" s="406" t="n"/>
      <c r="SPX192" s="406" t="n"/>
      <c r="SPY192" s="406" t="n"/>
      <c r="SPZ192" s="406" t="n"/>
      <c r="SQA192" s="406" t="n"/>
      <c r="SQB192" s="406" t="n"/>
      <c r="SQC192" s="406" t="n"/>
      <c r="SQD192" s="406" t="n"/>
      <c r="SQE192" s="406" t="n"/>
      <c r="SQF192" s="406" t="n"/>
      <c r="SQG192" s="406" t="n"/>
      <c r="SQH192" s="406" t="n"/>
      <c r="SQI192" s="406" t="n"/>
      <c r="SQJ192" s="406" t="n"/>
      <c r="SQK192" s="406" t="n"/>
      <c r="SQL192" s="406" t="n"/>
      <c r="SQM192" s="406" t="n"/>
      <c r="SQN192" s="406" t="n"/>
      <c r="SQO192" s="406" t="n"/>
      <c r="SQP192" s="406" t="n"/>
      <c r="SQQ192" s="406" t="n"/>
      <c r="SQR192" s="406" t="n"/>
      <c r="SQS192" s="406" t="n"/>
      <c r="SQT192" s="406" t="n"/>
      <c r="SQU192" s="406" t="n"/>
      <c r="SQV192" s="406" t="n"/>
      <c r="SQW192" s="406" t="n"/>
      <c r="SQX192" s="406" t="n"/>
      <c r="SQY192" s="406" t="n"/>
      <c r="SQZ192" s="406" t="n"/>
      <c r="SRA192" s="406" t="n"/>
      <c r="SRB192" s="406" t="n"/>
      <c r="SRC192" s="406" t="n"/>
      <c r="SRD192" s="406" t="n"/>
      <c r="SRE192" s="406" t="n"/>
      <c r="SRF192" s="406" t="n"/>
      <c r="SRG192" s="406" t="n"/>
      <c r="SRH192" s="406" t="n"/>
      <c r="SRI192" s="406" t="n"/>
      <c r="SRJ192" s="406" t="n"/>
      <c r="SRK192" s="406" t="n"/>
      <c r="SRL192" s="406" t="n"/>
      <c r="SRM192" s="406" t="n"/>
      <c r="SRN192" s="406" t="n"/>
      <c r="SRO192" s="406" t="n"/>
      <c r="SRP192" s="406" t="n"/>
      <c r="SRQ192" s="406" t="n"/>
      <c r="SRR192" s="406" t="n"/>
      <c r="SRS192" s="406" t="n"/>
      <c r="SRT192" s="406" t="n"/>
      <c r="SRU192" s="406" t="n"/>
      <c r="SRV192" s="406" t="n"/>
      <c r="SRW192" s="406" t="n"/>
      <c r="SRX192" s="406" t="n"/>
      <c r="SRY192" s="406" t="n"/>
      <c r="SRZ192" s="406" t="n"/>
      <c r="SSA192" s="406" t="n"/>
      <c r="SSB192" s="406" t="n"/>
      <c r="SSC192" s="406" t="n"/>
      <c r="SSD192" s="406" t="n"/>
      <c r="SSE192" s="406" t="n"/>
      <c r="SSF192" s="406" t="n"/>
      <c r="SSG192" s="406" t="n"/>
      <c r="SSH192" s="406" t="n"/>
      <c r="SSI192" s="406" t="n"/>
      <c r="SSJ192" s="406" t="n"/>
      <c r="SSK192" s="406" t="n"/>
      <c r="SSL192" s="406" t="n"/>
      <c r="SSM192" s="406" t="n"/>
      <c r="SSN192" s="406" t="n"/>
      <c r="SSO192" s="406" t="n"/>
      <c r="SSP192" s="406" t="n"/>
      <c r="SSQ192" s="406" t="n"/>
      <c r="SSR192" s="406" t="n"/>
      <c r="SSS192" s="406" t="n"/>
      <c r="SST192" s="406" t="n"/>
      <c r="SSU192" s="406" t="n"/>
      <c r="SSV192" s="406" t="n"/>
      <c r="SSW192" s="406" t="n"/>
      <c r="SSX192" s="406" t="n"/>
      <c r="SSY192" s="406" t="n"/>
      <c r="SSZ192" s="406" t="n"/>
      <c r="STA192" s="406" t="n"/>
      <c r="STB192" s="406" t="n"/>
      <c r="STC192" s="406" t="n"/>
      <c r="STD192" s="406" t="n"/>
      <c r="STE192" s="406" t="n"/>
      <c r="STF192" s="406" t="n"/>
      <c r="STG192" s="406" t="n"/>
      <c r="STH192" s="406" t="n"/>
      <c r="STI192" s="406" t="n"/>
      <c r="STJ192" s="406" t="n"/>
      <c r="STK192" s="406" t="n"/>
      <c r="STL192" s="406" t="n"/>
      <c r="STM192" s="406" t="n"/>
      <c r="STN192" s="406" t="n"/>
      <c r="STO192" s="406" t="n"/>
      <c r="STP192" s="406" t="n"/>
      <c r="STQ192" s="406" t="n"/>
      <c r="STR192" s="406" t="n"/>
      <c r="STS192" s="406" t="n"/>
      <c r="STT192" s="406" t="n"/>
      <c r="STU192" s="406" t="n"/>
      <c r="STV192" s="406" t="n"/>
      <c r="STW192" s="406" t="n"/>
      <c r="STX192" s="406" t="n"/>
      <c r="STY192" s="406" t="n"/>
      <c r="STZ192" s="406" t="n"/>
      <c r="SUA192" s="406" t="n"/>
      <c r="SUB192" s="406" t="n"/>
      <c r="SUC192" s="406" t="n"/>
      <c r="SUD192" s="406" t="n"/>
      <c r="SUE192" s="406" t="n"/>
      <c r="SUF192" s="406" t="n"/>
      <c r="SUG192" s="406" t="n"/>
      <c r="SUH192" s="406" t="n"/>
      <c r="SUI192" s="406" t="n"/>
      <c r="SUJ192" s="406" t="n"/>
      <c r="SUK192" s="406" t="n"/>
      <c r="SUL192" s="406" t="n"/>
      <c r="SUM192" s="406" t="n"/>
      <c r="SUN192" s="406" t="n"/>
      <c r="SUO192" s="406" t="n"/>
      <c r="SUP192" s="406" t="n"/>
      <c r="SUQ192" s="406" t="n"/>
      <c r="SUR192" s="406" t="n"/>
      <c r="SUS192" s="406" t="n"/>
      <c r="SUT192" s="406" t="n"/>
      <c r="SUU192" s="406" t="n"/>
      <c r="SUV192" s="406" t="n"/>
      <c r="SUW192" s="406" t="n"/>
      <c r="SUX192" s="406" t="n"/>
      <c r="SUY192" s="406" t="n"/>
      <c r="SUZ192" s="406" t="n"/>
      <c r="SVA192" s="406" t="n"/>
      <c r="SVB192" s="406" t="n"/>
      <c r="SVC192" s="406" t="n"/>
      <c r="SVD192" s="406" t="n"/>
      <c r="SVE192" s="406" t="n"/>
      <c r="SVF192" s="406" t="n"/>
      <c r="SVG192" s="406" t="n"/>
      <c r="SVH192" s="406" t="n"/>
      <c r="SVI192" s="406" t="n"/>
      <c r="SVJ192" s="406" t="n"/>
      <c r="SVK192" s="406" t="n"/>
      <c r="SVL192" s="406" t="n"/>
      <c r="SVM192" s="406" t="n"/>
      <c r="SVN192" s="406" t="n"/>
      <c r="SVO192" s="406" t="n"/>
      <c r="SVP192" s="406" t="n"/>
      <c r="SVQ192" s="406" t="n"/>
      <c r="SVR192" s="406" t="n"/>
      <c r="SVS192" s="406" t="n"/>
      <c r="SVT192" s="406" t="n"/>
      <c r="SVU192" s="406" t="n"/>
      <c r="SVV192" s="406" t="n"/>
      <c r="SVW192" s="406" t="n"/>
      <c r="SVX192" s="406" t="n"/>
      <c r="SVY192" s="406" t="n"/>
      <c r="SVZ192" s="406" t="n"/>
      <c r="SWA192" s="406" t="n"/>
      <c r="SWB192" s="406" t="n"/>
      <c r="SWC192" s="406" t="n"/>
      <c r="SWD192" s="406" t="n"/>
      <c r="SWE192" s="406" t="n"/>
      <c r="SWF192" s="406" t="n"/>
      <c r="SWG192" s="406" t="n"/>
      <c r="SWH192" s="406" t="n"/>
      <c r="SWI192" s="406" t="n"/>
      <c r="SWJ192" s="406" t="n"/>
      <c r="SWK192" s="406" t="n"/>
      <c r="SWL192" s="406" t="n"/>
      <c r="SWM192" s="406" t="n"/>
      <c r="SWN192" s="406" t="n"/>
      <c r="SWO192" s="406" t="n"/>
      <c r="SWP192" s="406" t="n"/>
      <c r="SWQ192" s="406" t="n"/>
      <c r="SWR192" s="406" t="n"/>
      <c r="SWS192" s="406" t="n"/>
      <c r="SWT192" s="406" t="n"/>
      <c r="SWU192" s="406" t="n"/>
      <c r="SWV192" s="406" t="n"/>
      <c r="SWW192" s="406" t="n"/>
      <c r="SWX192" s="406" t="n"/>
      <c r="SWY192" s="406" t="n"/>
      <c r="SWZ192" s="406" t="n"/>
      <c r="SXA192" s="406" t="n"/>
      <c r="SXB192" s="406" t="n"/>
      <c r="SXC192" s="406" t="n"/>
      <c r="SXD192" s="406" t="n"/>
      <c r="SXE192" s="406" t="n"/>
      <c r="SXF192" s="406" t="n"/>
      <c r="SXG192" s="406" t="n"/>
      <c r="SXH192" s="406" t="n"/>
      <c r="SXI192" s="406" t="n"/>
      <c r="SXJ192" s="406" t="n"/>
      <c r="SXK192" s="406" t="n"/>
      <c r="SXL192" s="406" t="n"/>
      <c r="SXM192" s="406" t="n"/>
      <c r="SXN192" s="406" t="n"/>
      <c r="SXO192" s="406" t="n"/>
      <c r="SXP192" s="406" t="n"/>
      <c r="SXQ192" s="406" t="n"/>
      <c r="SXR192" s="406" t="n"/>
      <c r="SXS192" s="406" t="n"/>
      <c r="SXT192" s="406" t="n"/>
      <c r="SXU192" s="406" t="n"/>
      <c r="SXV192" s="406" t="n"/>
      <c r="SXW192" s="406" t="n"/>
      <c r="SXX192" s="406" t="n"/>
      <c r="SXY192" s="406" t="n"/>
      <c r="SXZ192" s="406" t="n"/>
      <c r="SYA192" s="406" t="n"/>
      <c r="SYB192" s="406" t="n"/>
      <c r="SYC192" s="406" t="n"/>
      <c r="SYD192" s="406" t="n"/>
      <c r="SYE192" s="406" t="n"/>
      <c r="SYF192" s="406" t="n"/>
      <c r="SYG192" s="406" t="n"/>
      <c r="SYH192" s="406" t="n"/>
      <c r="SYI192" s="406" t="n"/>
      <c r="SYJ192" s="406" t="n"/>
      <c r="SYK192" s="406" t="n"/>
      <c r="SYL192" s="406" t="n"/>
      <c r="SYM192" s="406" t="n"/>
      <c r="SYN192" s="406" t="n"/>
      <c r="SYO192" s="406" t="n"/>
      <c r="SYP192" s="406" t="n"/>
      <c r="SYQ192" s="406" t="n"/>
      <c r="SYR192" s="406" t="n"/>
      <c r="SYS192" s="406" t="n"/>
      <c r="SYT192" s="406" t="n"/>
      <c r="SYU192" s="406" t="n"/>
      <c r="SYV192" s="406" t="n"/>
      <c r="SYW192" s="406" t="n"/>
      <c r="SYX192" s="406" t="n"/>
      <c r="SYY192" s="406" t="n"/>
      <c r="SYZ192" s="406" t="n"/>
      <c r="SZA192" s="406" t="n"/>
      <c r="SZB192" s="406" t="n"/>
      <c r="SZC192" s="406" t="n"/>
      <c r="SZD192" s="406" t="n"/>
      <c r="SZE192" s="406" t="n"/>
      <c r="SZF192" s="406" t="n"/>
      <c r="SZG192" s="406" t="n"/>
      <c r="SZH192" s="406" t="n"/>
      <c r="SZI192" s="406" t="n"/>
      <c r="SZJ192" s="406" t="n"/>
      <c r="SZK192" s="406" t="n"/>
      <c r="SZL192" s="406" t="n"/>
      <c r="SZM192" s="406" t="n"/>
      <c r="SZN192" s="406" t="n"/>
      <c r="SZO192" s="406" t="n"/>
      <c r="SZP192" s="406" t="n"/>
      <c r="SZQ192" s="406" t="n"/>
      <c r="SZR192" s="406" t="n"/>
      <c r="SZS192" s="406" t="n"/>
      <c r="SZT192" s="406" t="n"/>
      <c r="SZU192" s="406" t="n"/>
      <c r="SZV192" s="406" t="n"/>
      <c r="SZW192" s="406" t="n"/>
      <c r="SZX192" s="406" t="n"/>
      <c r="SZY192" s="406" t="n"/>
      <c r="SZZ192" s="406" t="n"/>
      <c r="TAA192" s="406" t="n"/>
      <c r="TAB192" s="406" t="n"/>
      <c r="TAC192" s="406" t="n"/>
      <c r="TAD192" s="406" t="n"/>
      <c r="TAE192" s="406" t="n"/>
      <c r="TAF192" s="406" t="n"/>
      <c r="TAG192" s="406" t="n"/>
      <c r="TAH192" s="406" t="n"/>
      <c r="TAI192" s="406" t="n"/>
      <c r="TAJ192" s="406" t="n"/>
      <c r="TAK192" s="406" t="n"/>
      <c r="TAL192" s="406" t="n"/>
      <c r="TAM192" s="406" t="n"/>
      <c r="TAN192" s="406" t="n"/>
      <c r="TAO192" s="406" t="n"/>
      <c r="TAP192" s="406" t="n"/>
      <c r="TAQ192" s="406" t="n"/>
      <c r="TAR192" s="406" t="n"/>
      <c r="TAS192" s="406" t="n"/>
      <c r="TAT192" s="406" t="n"/>
      <c r="TAU192" s="406" t="n"/>
      <c r="TAV192" s="406" t="n"/>
      <c r="TAW192" s="406" t="n"/>
      <c r="TAX192" s="406" t="n"/>
      <c r="TAY192" s="406" t="n"/>
      <c r="TAZ192" s="406" t="n"/>
      <c r="TBA192" s="406" t="n"/>
      <c r="TBB192" s="406" t="n"/>
      <c r="TBC192" s="406" t="n"/>
      <c r="TBD192" s="406" t="n"/>
      <c r="TBE192" s="406" t="n"/>
      <c r="TBF192" s="406" t="n"/>
      <c r="TBG192" s="406" t="n"/>
      <c r="TBH192" s="406" t="n"/>
      <c r="TBI192" s="406" t="n"/>
      <c r="TBJ192" s="406" t="n"/>
      <c r="TBK192" s="406" t="n"/>
      <c r="TBL192" s="406" t="n"/>
      <c r="TBM192" s="406" t="n"/>
      <c r="TBN192" s="406" t="n"/>
      <c r="TBO192" s="406" t="n"/>
      <c r="TBP192" s="406" t="n"/>
      <c r="TBQ192" s="406" t="n"/>
      <c r="TBR192" s="406" t="n"/>
      <c r="TBS192" s="406" t="n"/>
      <c r="TBT192" s="406" t="n"/>
      <c r="TBU192" s="406" t="n"/>
      <c r="TBV192" s="406" t="n"/>
      <c r="TBW192" s="406" t="n"/>
      <c r="TBX192" s="406" t="n"/>
      <c r="TBY192" s="406" t="n"/>
      <c r="TBZ192" s="406" t="n"/>
      <c r="TCA192" s="406" t="n"/>
      <c r="TCB192" s="406" t="n"/>
      <c r="TCC192" s="406" t="n"/>
      <c r="TCD192" s="406" t="n"/>
      <c r="TCE192" s="406" t="n"/>
      <c r="TCF192" s="406" t="n"/>
      <c r="TCG192" s="406" t="n"/>
      <c r="TCH192" s="406" t="n"/>
      <c r="TCI192" s="406" t="n"/>
      <c r="TCJ192" s="406" t="n"/>
      <c r="TCK192" s="406" t="n"/>
      <c r="TCL192" s="406" t="n"/>
      <c r="TCM192" s="406" t="n"/>
      <c r="TCN192" s="406" t="n"/>
      <c r="TCO192" s="406" t="n"/>
      <c r="TCP192" s="406" t="n"/>
      <c r="TCQ192" s="406" t="n"/>
      <c r="TCR192" s="406" t="n"/>
      <c r="TCS192" s="406" t="n"/>
      <c r="TCT192" s="406" t="n"/>
      <c r="TCU192" s="406" t="n"/>
      <c r="TCV192" s="406" t="n"/>
      <c r="TCW192" s="406" t="n"/>
      <c r="TCX192" s="406" t="n"/>
      <c r="TCY192" s="406" t="n"/>
      <c r="TCZ192" s="406" t="n"/>
      <c r="TDA192" s="406" t="n"/>
      <c r="TDB192" s="406" t="n"/>
      <c r="TDC192" s="406" t="n"/>
      <c r="TDD192" s="406" t="n"/>
      <c r="TDE192" s="406" t="n"/>
      <c r="TDF192" s="406" t="n"/>
      <c r="TDG192" s="406" t="n"/>
      <c r="TDH192" s="406" t="n"/>
      <c r="TDI192" s="406" t="n"/>
      <c r="TDJ192" s="406" t="n"/>
      <c r="TDK192" s="406" t="n"/>
      <c r="TDL192" s="406" t="n"/>
      <c r="TDM192" s="406" t="n"/>
      <c r="TDN192" s="406" t="n"/>
      <c r="TDO192" s="406" t="n"/>
      <c r="TDP192" s="406" t="n"/>
      <c r="TDQ192" s="406" t="n"/>
      <c r="TDR192" s="406" t="n"/>
      <c r="TDS192" s="406" t="n"/>
      <c r="TDT192" s="406" t="n"/>
      <c r="TDU192" s="406" t="n"/>
      <c r="TDV192" s="406" t="n"/>
      <c r="TDW192" s="406" t="n"/>
      <c r="TDX192" s="406" t="n"/>
      <c r="TDY192" s="406" t="n"/>
      <c r="TDZ192" s="406" t="n"/>
      <c r="TEA192" s="406" t="n"/>
      <c r="TEB192" s="406" t="n"/>
      <c r="TEC192" s="406" t="n"/>
      <c r="TED192" s="406" t="n"/>
      <c r="TEE192" s="406" t="n"/>
      <c r="TEF192" s="406" t="n"/>
      <c r="TEG192" s="406" t="n"/>
      <c r="TEH192" s="406" t="n"/>
      <c r="TEI192" s="406" t="n"/>
      <c r="TEJ192" s="406" t="n"/>
      <c r="TEK192" s="406" t="n"/>
      <c r="TEL192" s="406" t="n"/>
      <c r="TEM192" s="406" t="n"/>
      <c r="TEN192" s="406" t="n"/>
      <c r="TEO192" s="406" t="n"/>
      <c r="TEP192" s="406" t="n"/>
      <c r="TEQ192" s="406" t="n"/>
      <c r="TER192" s="406" t="n"/>
      <c r="TES192" s="406" t="n"/>
      <c r="TET192" s="406" t="n"/>
      <c r="TEU192" s="406" t="n"/>
      <c r="TEV192" s="406" t="n"/>
      <c r="TEW192" s="406" t="n"/>
      <c r="TEX192" s="406" t="n"/>
      <c r="TEY192" s="406" t="n"/>
      <c r="TEZ192" s="406" t="n"/>
      <c r="TFA192" s="406" t="n"/>
      <c r="TFB192" s="406" t="n"/>
      <c r="TFC192" s="406" t="n"/>
      <c r="TFD192" s="406" t="n"/>
      <c r="TFE192" s="406" t="n"/>
      <c r="TFF192" s="406" t="n"/>
      <c r="TFG192" s="406" t="n"/>
      <c r="TFH192" s="406" t="n"/>
      <c r="TFI192" s="406" t="n"/>
      <c r="TFJ192" s="406" t="n"/>
      <c r="TFK192" s="406" t="n"/>
      <c r="TFL192" s="406" t="n"/>
      <c r="TFM192" s="406" t="n"/>
      <c r="TFN192" s="406" t="n"/>
      <c r="TFO192" s="406" t="n"/>
      <c r="TFP192" s="406" t="n"/>
      <c r="TFQ192" s="406" t="n"/>
      <c r="TFR192" s="406" t="n"/>
      <c r="TFS192" s="406" t="n"/>
      <c r="TFT192" s="406" t="n"/>
      <c r="TFU192" s="406" t="n"/>
      <c r="TFV192" s="406" t="n"/>
      <c r="TFW192" s="406" t="n"/>
      <c r="TFX192" s="406" t="n"/>
      <c r="TFY192" s="406" t="n"/>
      <c r="TFZ192" s="406" t="n"/>
      <c r="TGA192" s="406" t="n"/>
      <c r="TGB192" s="406" t="n"/>
      <c r="TGC192" s="406" t="n"/>
      <c r="TGD192" s="406" t="n"/>
      <c r="TGE192" s="406" t="n"/>
      <c r="TGF192" s="406" t="n"/>
      <c r="TGG192" s="406" t="n"/>
      <c r="TGH192" s="406" t="n"/>
      <c r="TGI192" s="406" t="n"/>
      <c r="TGJ192" s="406" t="n"/>
      <c r="TGK192" s="406" t="n"/>
      <c r="TGL192" s="406" t="n"/>
      <c r="TGM192" s="406" t="n"/>
      <c r="TGN192" s="406" t="n"/>
      <c r="TGO192" s="406" t="n"/>
      <c r="TGP192" s="406" t="n"/>
      <c r="TGQ192" s="406" t="n"/>
      <c r="TGR192" s="406" t="n"/>
      <c r="TGS192" s="406" t="n"/>
      <c r="TGT192" s="406" t="n"/>
      <c r="TGU192" s="406" t="n"/>
      <c r="TGV192" s="406" t="n"/>
      <c r="TGW192" s="406" t="n"/>
      <c r="TGX192" s="406" t="n"/>
      <c r="TGY192" s="406" t="n"/>
      <c r="TGZ192" s="406" t="n"/>
      <c r="THA192" s="406" t="n"/>
      <c r="THB192" s="406" t="n"/>
      <c r="THC192" s="406" t="n"/>
      <c r="THD192" s="406" t="n"/>
      <c r="THE192" s="406" t="n"/>
      <c r="THF192" s="406" t="n"/>
      <c r="THG192" s="406" t="n"/>
      <c r="THH192" s="406" t="n"/>
      <c r="THI192" s="406" t="n"/>
      <c r="THJ192" s="406" t="n"/>
      <c r="THK192" s="406" t="n"/>
      <c r="THL192" s="406" t="n"/>
      <c r="THM192" s="406" t="n"/>
      <c r="THN192" s="406" t="n"/>
      <c r="THO192" s="406" t="n"/>
      <c r="THP192" s="406" t="n"/>
      <c r="THQ192" s="406" t="n"/>
      <c r="THR192" s="406" t="n"/>
      <c r="THS192" s="406" t="n"/>
      <c r="THT192" s="406" t="n"/>
      <c r="THU192" s="406" t="n"/>
      <c r="THV192" s="406" t="n"/>
      <c r="THW192" s="406" t="n"/>
      <c r="THX192" s="406" t="n"/>
      <c r="THY192" s="406" t="n"/>
      <c r="THZ192" s="406" t="n"/>
      <c r="TIA192" s="406" t="n"/>
      <c r="TIB192" s="406" t="n"/>
      <c r="TIC192" s="406" t="n"/>
      <c r="TID192" s="406" t="n"/>
      <c r="TIE192" s="406" t="n"/>
      <c r="TIF192" s="406" t="n"/>
      <c r="TIG192" s="406" t="n"/>
      <c r="TIH192" s="406" t="n"/>
      <c r="TII192" s="406" t="n"/>
      <c r="TIJ192" s="406" t="n"/>
      <c r="TIK192" s="406" t="n"/>
      <c r="TIL192" s="406" t="n"/>
      <c r="TIM192" s="406" t="n"/>
      <c r="TIN192" s="406" t="n"/>
      <c r="TIO192" s="406" t="n"/>
      <c r="TIP192" s="406" t="n"/>
      <c r="TIQ192" s="406" t="n"/>
      <c r="TIR192" s="406" t="n"/>
      <c r="TIS192" s="406" t="n"/>
      <c r="TIT192" s="406" t="n"/>
      <c r="TIU192" s="406" t="n"/>
      <c r="TIV192" s="406" t="n"/>
      <c r="TIW192" s="406" t="n"/>
      <c r="TIX192" s="406" t="n"/>
      <c r="TIY192" s="406" t="n"/>
      <c r="TIZ192" s="406" t="n"/>
      <c r="TJA192" s="406" t="n"/>
      <c r="TJB192" s="406" t="n"/>
      <c r="TJC192" s="406" t="n"/>
      <c r="TJD192" s="406" t="n"/>
      <c r="TJE192" s="406" t="n"/>
      <c r="TJF192" s="406" t="n"/>
      <c r="TJG192" s="406" t="n"/>
      <c r="TJH192" s="406" t="n"/>
      <c r="TJI192" s="406" t="n"/>
      <c r="TJJ192" s="406" t="n"/>
      <c r="TJK192" s="406" t="n"/>
      <c r="TJL192" s="406" t="n"/>
      <c r="TJM192" s="406" t="n"/>
      <c r="TJN192" s="406" t="n"/>
      <c r="TJO192" s="406" t="n"/>
      <c r="TJP192" s="406" t="n"/>
      <c r="TJQ192" s="406" t="n"/>
      <c r="TJR192" s="406" t="n"/>
      <c r="TJS192" s="406" t="n"/>
      <c r="TJT192" s="406" t="n"/>
      <c r="TJU192" s="406" t="n"/>
      <c r="TJV192" s="406" t="n"/>
      <c r="TJW192" s="406" t="n"/>
      <c r="TJX192" s="406" t="n"/>
      <c r="TJY192" s="406" t="n"/>
      <c r="TJZ192" s="406" t="n"/>
      <c r="TKA192" s="406" t="n"/>
      <c r="TKB192" s="406" t="n"/>
      <c r="TKC192" s="406" t="n"/>
      <c r="TKD192" s="406" t="n"/>
      <c r="TKE192" s="406" t="n"/>
      <c r="TKF192" s="406" t="n"/>
      <c r="TKG192" s="406" t="n"/>
      <c r="TKH192" s="406" t="n"/>
      <c r="TKI192" s="406" t="n"/>
      <c r="TKJ192" s="406" t="n"/>
      <c r="TKK192" s="406" t="n"/>
      <c r="TKL192" s="406" t="n"/>
      <c r="TKM192" s="406" t="n"/>
      <c r="TKN192" s="406" t="n"/>
      <c r="TKO192" s="406" t="n"/>
      <c r="TKP192" s="406" t="n"/>
      <c r="TKQ192" s="406" t="n"/>
      <c r="TKR192" s="406" t="n"/>
      <c r="TKS192" s="406" t="n"/>
      <c r="TKT192" s="406" t="n"/>
      <c r="TKU192" s="406" t="n"/>
      <c r="TKV192" s="406" t="n"/>
      <c r="TKW192" s="406" t="n"/>
      <c r="TKX192" s="406" t="n"/>
      <c r="TKY192" s="406" t="n"/>
      <c r="TKZ192" s="406" t="n"/>
      <c r="TLA192" s="406" t="n"/>
      <c r="TLB192" s="406" t="n"/>
      <c r="TLC192" s="406" t="n"/>
      <c r="TLD192" s="406" t="n"/>
      <c r="TLE192" s="406" t="n"/>
      <c r="TLF192" s="406" t="n"/>
      <c r="TLG192" s="406" t="n"/>
      <c r="TLH192" s="406" t="n"/>
      <c r="TLI192" s="406" t="n"/>
      <c r="TLJ192" s="406" t="n"/>
      <c r="TLK192" s="406" t="n"/>
      <c r="TLL192" s="406" t="n"/>
      <c r="TLM192" s="406" t="n"/>
      <c r="TLN192" s="406" t="n"/>
      <c r="TLO192" s="406" t="n"/>
      <c r="TLP192" s="406" t="n"/>
      <c r="TLQ192" s="406" t="n"/>
      <c r="TLR192" s="406" t="n"/>
      <c r="TLS192" s="406" t="n"/>
      <c r="TLT192" s="406" t="n"/>
      <c r="TLU192" s="406" t="n"/>
      <c r="TLV192" s="406" t="n"/>
      <c r="TLW192" s="406" t="n"/>
      <c r="TLX192" s="406" t="n"/>
      <c r="TLY192" s="406" t="n"/>
      <c r="TLZ192" s="406" t="n"/>
      <c r="TMA192" s="406" t="n"/>
      <c r="TMB192" s="406" t="n"/>
      <c r="TMC192" s="406" t="n"/>
      <c r="TMD192" s="406" t="n"/>
      <c r="TME192" s="406" t="n"/>
      <c r="TMF192" s="406" t="n"/>
      <c r="TMG192" s="406" t="n"/>
      <c r="TMH192" s="406" t="n"/>
      <c r="TMI192" s="406" t="n"/>
      <c r="TMJ192" s="406" t="n"/>
      <c r="TMK192" s="406" t="n"/>
      <c r="TML192" s="406" t="n"/>
      <c r="TMM192" s="406" t="n"/>
      <c r="TMN192" s="406" t="n"/>
      <c r="TMO192" s="406" t="n"/>
      <c r="TMP192" s="406" t="n"/>
      <c r="TMQ192" s="406" t="n"/>
      <c r="TMR192" s="406" t="n"/>
      <c r="TMS192" s="406" t="n"/>
      <c r="TMT192" s="406" t="n"/>
      <c r="TMU192" s="406" t="n"/>
      <c r="TMV192" s="406" t="n"/>
      <c r="TMW192" s="406" t="n"/>
      <c r="TMX192" s="406" t="n"/>
      <c r="TMY192" s="406" t="n"/>
      <c r="TMZ192" s="406" t="n"/>
      <c r="TNA192" s="406" t="n"/>
      <c r="TNB192" s="406" t="n"/>
      <c r="TNC192" s="406" t="n"/>
      <c r="TND192" s="406" t="n"/>
      <c r="TNE192" s="406" t="n"/>
      <c r="TNF192" s="406" t="n"/>
      <c r="TNG192" s="406" t="n"/>
      <c r="TNH192" s="406" t="n"/>
      <c r="TNI192" s="406" t="n"/>
      <c r="TNJ192" s="406" t="n"/>
      <c r="TNK192" s="406" t="n"/>
      <c r="TNL192" s="406" t="n"/>
      <c r="TNM192" s="406" t="n"/>
      <c r="TNN192" s="406" t="n"/>
      <c r="TNO192" s="406" t="n"/>
      <c r="TNP192" s="406" t="n"/>
      <c r="TNQ192" s="406" t="n"/>
      <c r="TNR192" s="406" t="n"/>
      <c r="TNS192" s="406" t="n"/>
      <c r="TNT192" s="406" t="n"/>
      <c r="TNU192" s="406" t="n"/>
      <c r="TNV192" s="406" t="n"/>
      <c r="TNW192" s="406" t="n"/>
      <c r="TNX192" s="406" t="n"/>
      <c r="TNY192" s="406" t="n"/>
      <c r="TNZ192" s="406" t="n"/>
      <c r="TOA192" s="406" t="n"/>
      <c r="TOB192" s="406" t="n"/>
      <c r="TOC192" s="406" t="n"/>
      <c r="TOD192" s="406" t="n"/>
      <c r="TOE192" s="406" t="n"/>
      <c r="TOF192" s="406" t="n"/>
      <c r="TOG192" s="406" t="n"/>
      <c r="TOH192" s="406" t="n"/>
      <c r="TOI192" s="406" t="n"/>
      <c r="TOJ192" s="406" t="n"/>
      <c r="TOK192" s="406" t="n"/>
      <c r="TOL192" s="406" t="n"/>
      <c r="TOM192" s="406" t="n"/>
      <c r="TON192" s="406" t="n"/>
      <c r="TOO192" s="406" t="n"/>
      <c r="TOP192" s="406" t="n"/>
      <c r="TOQ192" s="406" t="n"/>
      <c r="TOR192" s="406" t="n"/>
      <c r="TOS192" s="406" t="n"/>
      <c r="TOT192" s="406" t="n"/>
      <c r="TOU192" s="406" t="n"/>
      <c r="TOV192" s="406" t="n"/>
      <c r="TOW192" s="406" t="n"/>
      <c r="TOX192" s="406" t="n"/>
      <c r="TOY192" s="406" t="n"/>
      <c r="TOZ192" s="406" t="n"/>
      <c r="TPA192" s="406" t="n"/>
      <c r="TPB192" s="406" t="n"/>
      <c r="TPC192" s="406" t="n"/>
      <c r="TPD192" s="406" t="n"/>
      <c r="TPE192" s="406" t="n"/>
      <c r="TPF192" s="406" t="n"/>
      <c r="TPG192" s="406" t="n"/>
      <c r="TPH192" s="406" t="n"/>
      <c r="TPI192" s="406" t="n"/>
      <c r="TPJ192" s="406" t="n"/>
      <c r="TPK192" s="406" t="n"/>
      <c r="TPL192" s="406" t="n"/>
      <c r="TPM192" s="406" t="n"/>
      <c r="TPN192" s="406" t="n"/>
      <c r="TPO192" s="406" t="n"/>
      <c r="TPP192" s="406" t="n"/>
      <c r="TPQ192" s="406" t="n"/>
      <c r="TPR192" s="406" t="n"/>
      <c r="TPS192" s="406" t="n"/>
      <c r="TPT192" s="406" t="n"/>
      <c r="TPU192" s="406" t="n"/>
      <c r="TPV192" s="406" t="n"/>
      <c r="TPW192" s="406" t="n"/>
      <c r="TPX192" s="406" t="n"/>
      <c r="TPY192" s="406" t="n"/>
      <c r="TPZ192" s="406" t="n"/>
      <c r="TQA192" s="406" t="n"/>
      <c r="TQB192" s="406" t="n"/>
      <c r="TQC192" s="406" t="n"/>
      <c r="TQD192" s="406" t="n"/>
      <c r="TQE192" s="406" t="n"/>
      <c r="TQF192" s="406" t="n"/>
      <c r="TQG192" s="406" t="n"/>
      <c r="TQH192" s="406" t="n"/>
      <c r="TQI192" s="406" t="n"/>
      <c r="TQJ192" s="406" t="n"/>
      <c r="TQK192" s="406" t="n"/>
      <c r="TQL192" s="406" t="n"/>
      <c r="TQM192" s="406" t="n"/>
      <c r="TQN192" s="406" t="n"/>
      <c r="TQO192" s="406" t="n"/>
      <c r="TQP192" s="406" t="n"/>
      <c r="TQQ192" s="406" t="n"/>
      <c r="TQR192" s="406" t="n"/>
      <c r="TQS192" s="406" t="n"/>
      <c r="TQT192" s="406" t="n"/>
      <c r="TQU192" s="406" t="n"/>
      <c r="TQV192" s="406" t="n"/>
      <c r="TQW192" s="406" t="n"/>
      <c r="TQX192" s="406" t="n"/>
      <c r="TQY192" s="406" t="n"/>
      <c r="TQZ192" s="406" t="n"/>
      <c r="TRA192" s="406" t="n"/>
      <c r="TRB192" s="406" t="n"/>
      <c r="TRC192" s="406" t="n"/>
      <c r="TRD192" s="406" t="n"/>
      <c r="TRE192" s="406" t="n"/>
      <c r="TRF192" s="406" t="n"/>
      <c r="TRG192" s="406" t="n"/>
      <c r="TRH192" s="406" t="n"/>
      <c r="TRI192" s="406" t="n"/>
      <c r="TRJ192" s="406" t="n"/>
      <c r="TRK192" s="406" t="n"/>
      <c r="TRL192" s="406" t="n"/>
      <c r="TRM192" s="406" t="n"/>
      <c r="TRN192" s="406" t="n"/>
      <c r="TRO192" s="406" t="n"/>
      <c r="TRP192" s="406" t="n"/>
      <c r="TRQ192" s="406" t="n"/>
      <c r="TRR192" s="406" t="n"/>
      <c r="TRS192" s="406" t="n"/>
      <c r="TRT192" s="406" t="n"/>
      <c r="TRU192" s="406" t="n"/>
      <c r="TRV192" s="406" t="n"/>
      <c r="TRW192" s="406" t="n"/>
      <c r="TRX192" s="406" t="n"/>
      <c r="TRY192" s="406" t="n"/>
      <c r="TRZ192" s="406" t="n"/>
      <c r="TSA192" s="406" t="n"/>
      <c r="TSB192" s="406" t="n"/>
      <c r="TSC192" s="406" t="n"/>
      <c r="TSD192" s="406" t="n"/>
      <c r="TSE192" s="406" t="n"/>
      <c r="TSF192" s="406" t="n"/>
      <c r="TSG192" s="406" t="n"/>
      <c r="TSH192" s="406" t="n"/>
      <c r="TSI192" s="406" t="n"/>
      <c r="TSJ192" s="406" t="n"/>
      <c r="TSK192" s="406" t="n"/>
      <c r="TSL192" s="406" t="n"/>
      <c r="TSM192" s="406" t="n"/>
      <c r="TSN192" s="406" t="n"/>
      <c r="TSO192" s="406" t="n"/>
      <c r="TSP192" s="406" t="n"/>
      <c r="TSQ192" s="406" t="n"/>
      <c r="TSR192" s="406" t="n"/>
      <c r="TSS192" s="406" t="n"/>
      <c r="TST192" s="406" t="n"/>
      <c r="TSU192" s="406" t="n"/>
      <c r="TSV192" s="406" t="n"/>
      <c r="TSW192" s="406" t="n"/>
      <c r="TSX192" s="406" t="n"/>
      <c r="TSY192" s="406" t="n"/>
      <c r="TSZ192" s="406" t="n"/>
      <c r="TTA192" s="406" t="n"/>
      <c r="TTB192" s="406" t="n"/>
      <c r="TTC192" s="406" t="n"/>
      <c r="TTD192" s="406" t="n"/>
      <c r="TTE192" s="406" t="n"/>
      <c r="TTF192" s="406" t="n"/>
      <c r="TTG192" s="406" t="n"/>
      <c r="TTH192" s="406" t="n"/>
      <c r="TTI192" s="406" t="n"/>
      <c r="TTJ192" s="406" t="n"/>
      <c r="TTK192" s="406" t="n"/>
      <c r="TTL192" s="406" t="n"/>
      <c r="TTM192" s="406" t="n"/>
      <c r="TTN192" s="406" t="n"/>
      <c r="TTO192" s="406" t="n"/>
      <c r="TTP192" s="406" t="n"/>
      <c r="TTQ192" s="406" t="n"/>
      <c r="TTR192" s="406" t="n"/>
      <c r="TTS192" s="406" t="n"/>
      <c r="TTT192" s="406" t="n"/>
      <c r="TTU192" s="406" t="n"/>
      <c r="TTV192" s="406" t="n"/>
      <c r="TTW192" s="406" t="n"/>
      <c r="TTX192" s="406" t="n"/>
      <c r="TTY192" s="406" t="n"/>
      <c r="TTZ192" s="406" t="n"/>
      <c r="TUA192" s="406" t="n"/>
      <c r="TUB192" s="406" t="n"/>
      <c r="TUC192" s="406" t="n"/>
      <c r="TUD192" s="406" t="n"/>
      <c r="TUE192" s="406" t="n"/>
      <c r="TUF192" s="406" t="n"/>
      <c r="TUG192" s="406" t="n"/>
      <c r="TUH192" s="406" t="n"/>
      <c r="TUI192" s="406" t="n"/>
      <c r="TUJ192" s="406" t="n"/>
      <c r="TUK192" s="406" t="n"/>
      <c r="TUL192" s="406" t="n"/>
      <c r="TUM192" s="406" t="n"/>
      <c r="TUN192" s="406" t="n"/>
      <c r="TUO192" s="406" t="n"/>
      <c r="TUP192" s="406" t="n"/>
      <c r="TUQ192" s="406" t="n"/>
      <c r="TUR192" s="406" t="n"/>
      <c r="TUS192" s="406" t="n"/>
      <c r="TUT192" s="406" t="n"/>
      <c r="TUU192" s="406" t="n"/>
      <c r="TUV192" s="406" t="n"/>
      <c r="TUW192" s="406" t="n"/>
      <c r="TUX192" s="406" t="n"/>
      <c r="TUY192" s="406" t="n"/>
      <c r="TUZ192" s="406" t="n"/>
      <c r="TVA192" s="406" t="n"/>
      <c r="TVB192" s="406" t="n"/>
      <c r="TVC192" s="406" t="n"/>
      <c r="TVD192" s="406" t="n"/>
      <c r="TVE192" s="406" t="n"/>
      <c r="TVF192" s="406" t="n"/>
      <c r="TVG192" s="406" t="n"/>
      <c r="TVH192" s="406" t="n"/>
      <c r="TVI192" s="406" t="n"/>
      <c r="TVJ192" s="406" t="n"/>
      <c r="TVK192" s="406" t="n"/>
      <c r="TVL192" s="406" t="n"/>
      <c r="TVM192" s="406" t="n"/>
      <c r="TVN192" s="406" t="n"/>
      <c r="TVO192" s="406" t="n"/>
      <c r="TVP192" s="406" t="n"/>
      <c r="TVQ192" s="406" t="n"/>
      <c r="TVR192" s="406" t="n"/>
      <c r="TVS192" s="406" t="n"/>
      <c r="TVT192" s="406" t="n"/>
      <c r="TVU192" s="406" t="n"/>
      <c r="TVV192" s="406" t="n"/>
      <c r="TVW192" s="406" t="n"/>
      <c r="TVX192" s="406" t="n"/>
      <c r="TVY192" s="406" t="n"/>
      <c r="TVZ192" s="406" t="n"/>
      <c r="TWA192" s="406" t="n"/>
      <c r="TWB192" s="406" t="n"/>
      <c r="TWC192" s="406" t="n"/>
      <c r="TWD192" s="406" t="n"/>
      <c r="TWE192" s="406" t="n"/>
      <c r="TWF192" s="406" t="n"/>
      <c r="TWG192" s="406" t="n"/>
      <c r="TWH192" s="406" t="n"/>
      <c r="TWI192" s="406" t="n"/>
      <c r="TWJ192" s="406" t="n"/>
      <c r="TWK192" s="406" t="n"/>
      <c r="TWL192" s="406" t="n"/>
      <c r="TWM192" s="406" t="n"/>
      <c r="TWN192" s="406" t="n"/>
      <c r="TWO192" s="406" t="n"/>
      <c r="TWP192" s="406" t="n"/>
      <c r="TWQ192" s="406" t="n"/>
      <c r="TWR192" s="406" t="n"/>
      <c r="TWS192" s="406" t="n"/>
      <c r="TWT192" s="406" t="n"/>
      <c r="TWU192" s="406" t="n"/>
      <c r="TWV192" s="406" t="n"/>
      <c r="TWW192" s="406" t="n"/>
      <c r="TWX192" s="406" t="n"/>
      <c r="TWY192" s="406" t="n"/>
      <c r="TWZ192" s="406" t="n"/>
      <c r="TXA192" s="406" t="n"/>
      <c r="TXB192" s="406" t="n"/>
      <c r="TXC192" s="406" t="n"/>
      <c r="TXD192" s="406" t="n"/>
      <c r="TXE192" s="406" t="n"/>
      <c r="TXF192" s="406" t="n"/>
      <c r="TXG192" s="406" t="n"/>
      <c r="TXH192" s="406" t="n"/>
      <c r="TXI192" s="406" t="n"/>
      <c r="TXJ192" s="406" t="n"/>
      <c r="TXK192" s="406" t="n"/>
      <c r="TXL192" s="406" t="n"/>
      <c r="TXM192" s="406" t="n"/>
      <c r="TXN192" s="406" t="n"/>
      <c r="TXO192" s="406" t="n"/>
      <c r="TXP192" s="406" t="n"/>
      <c r="TXQ192" s="406" t="n"/>
      <c r="TXR192" s="406" t="n"/>
      <c r="TXS192" s="406" t="n"/>
      <c r="TXT192" s="406" t="n"/>
      <c r="TXU192" s="406" t="n"/>
      <c r="TXV192" s="406" t="n"/>
      <c r="TXW192" s="406" t="n"/>
      <c r="TXX192" s="406" t="n"/>
      <c r="TXY192" s="406" t="n"/>
      <c r="TXZ192" s="406" t="n"/>
      <c r="TYA192" s="406" t="n"/>
      <c r="TYB192" s="406" t="n"/>
      <c r="TYC192" s="406" t="n"/>
      <c r="TYD192" s="406" t="n"/>
      <c r="TYE192" s="406" t="n"/>
      <c r="TYF192" s="406" t="n"/>
      <c r="TYG192" s="406" t="n"/>
      <c r="TYH192" s="406" t="n"/>
      <c r="TYI192" s="406" t="n"/>
      <c r="TYJ192" s="406" t="n"/>
      <c r="TYK192" s="406" t="n"/>
      <c r="TYL192" s="406" t="n"/>
      <c r="TYM192" s="406" t="n"/>
      <c r="TYN192" s="406" t="n"/>
      <c r="TYO192" s="406" t="n"/>
      <c r="TYP192" s="406" t="n"/>
      <c r="TYQ192" s="406" t="n"/>
      <c r="TYR192" s="406" t="n"/>
      <c r="TYS192" s="406" t="n"/>
      <c r="TYT192" s="406" t="n"/>
      <c r="TYU192" s="406" t="n"/>
      <c r="TYV192" s="406" t="n"/>
      <c r="TYW192" s="406" t="n"/>
      <c r="TYX192" s="406" t="n"/>
      <c r="TYY192" s="406" t="n"/>
      <c r="TYZ192" s="406" t="n"/>
      <c r="TZA192" s="406" t="n"/>
      <c r="TZB192" s="406" t="n"/>
      <c r="TZC192" s="406" t="n"/>
      <c r="TZD192" s="406" t="n"/>
      <c r="TZE192" s="406" t="n"/>
      <c r="TZF192" s="406" t="n"/>
      <c r="TZG192" s="406" t="n"/>
      <c r="TZH192" s="406" t="n"/>
      <c r="TZI192" s="406" t="n"/>
      <c r="TZJ192" s="406" t="n"/>
      <c r="TZK192" s="406" t="n"/>
      <c r="TZL192" s="406" t="n"/>
      <c r="TZM192" s="406" t="n"/>
      <c r="TZN192" s="406" t="n"/>
      <c r="TZO192" s="406" t="n"/>
      <c r="TZP192" s="406" t="n"/>
      <c r="TZQ192" s="406" t="n"/>
      <c r="TZR192" s="406" t="n"/>
      <c r="TZS192" s="406" t="n"/>
      <c r="TZT192" s="406" t="n"/>
      <c r="TZU192" s="406" t="n"/>
      <c r="TZV192" s="406" t="n"/>
      <c r="TZW192" s="406" t="n"/>
      <c r="TZX192" s="406" t="n"/>
      <c r="TZY192" s="406" t="n"/>
      <c r="TZZ192" s="406" t="n"/>
      <c r="UAA192" s="406" t="n"/>
      <c r="UAB192" s="406" t="n"/>
      <c r="UAC192" s="406" t="n"/>
      <c r="UAD192" s="406" t="n"/>
      <c r="UAE192" s="406" t="n"/>
      <c r="UAF192" s="406" t="n"/>
      <c r="UAG192" s="406" t="n"/>
      <c r="UAH192" s="406" t="n"/>
      <c r="UAI192" s="406" t="n"/>
      <c r="UAJ192" s="406" t="n"/>
      <c r="UAK192" s="406" t="n"/>
      <c r="UAL192" s="406" t="n"/>
      <c r="UAM192" s="406" t="n"/>
      <c r="UAN192" s="406" t="n"/>
      <c r="UAO192" s="406" t="n"/>
      <c r="UAP192" s="406" t="n"/>
      <c r="UAQ192" s="406" t="n"/>
      <c r="UAR192" s="406" t="n"/>
      <c r="UAS192" s="406" t="n"/>
      <c r="UAT192" s="406" t="n"/>
      <c r="UAU192" s="406" t="n"/>
      <c r="UAV192" s="406" t="n"/>
      <c r="UAW192" s="406" t="n"/>
      <c r="UAX192" s="406" t="n"/>
      <c r="UAY192" s="406" t="n"/>
      <c r="UAZ192" s="406" t="n"/>
      <c r="UBA192" s="406" t="n"/>
      <c r="UBB192" s="406" t="n"/>
      <c r="UBC192" s="406" t="n"/>
      <c r="UBD192" s="406" t="n"/>
      <c r="UBE192" s="406" t="n"/>
      <c r="UBF192" s="406" t="n"/>
      <c r="UBG192" s="406" t="n"/>
      <c r="UBH192" s="406" t="n"/>
      <c r="UBI192" s="406" t="n"/>
      <c r="UBJ192" s="406" t="n"/>
      <c r="UBK192" s="406" t="n"/>
      <c r="UBL192" s="406" t="n"/>
      <c r="UBM192" s="406" t="n"/>
      <c r="UBN192" s="406" t="n"/>
      <c r="UBO192" s="406" t="n"/>
      <c r="UBP192" s="406" t="n"/>
      <c r="UBQ192" s="406" t="n"/>
      <c r="UBR192" s="406" t="n"/>
      <c r="UBS192" s="406" t="n"/>
      <c r="UBT192" s="406" t="n"/>
      <c r="UBU192" s="406" t="n"/>
      <c r="UBV192" s="406" t="n"/>
      <c r="UBW192" s="406" t="n"/>
      <c r="UBX192" s="406" t="n"/>
      <c r="UBY192" s="406" t="n"/>
      <c r="UBZ192" s="406" t="n"/>
      <c r="UCA192" s="406" t="n"/>
      <c r="UCB192" s="406" t="n"/>
      <c r="UCC192" s="406" t="n"/>
      <c r="UCD192" s="406" t="n"/>
      <c r="UCE192" s="406" t="n"/>
      <c r="UCF192" s="406" t="n"/>
      <c r="UCG192" s="406" t="n"/>
      <c r="UCH192" s="406" t="n"/>
      <c r="UCI192" s="406" t="n"/>
      <c r="UCJ192" s="406" t="n"/>
      <c r="UCK192" s="406" t="n"/>
      <c r="UCL192" s="406" t="n"/>
      <c r="UCM192" s="406" t="n"/>
      <c r="UCN192" s="406" t="n"/>
      <c r="UCO192" s="406" t="n"/>
      <c r="UCP192" s="406" t="n"/>
      <c r="UCQ192" s="406" t="n"/>
      <c r="UCR192" s="406" t="n"/>
      <c r="UCS192" s="406" t="n"/>
      <c r="UCT192" s="406" t="n"/>
      <c r="UCU192" s="406" t="n"/>
      <c r="UCV192" s="406" t="n"/>
      <c r="UCW192" s="406" t="n"/>
      <c r="UCX192" s="406" t="n"/>
      <c r="UCY192" s="406" t="n"/>
      <c r="UCZ192" s="406" t="n"/>
      <c r="UDA192" s="406" t="n"/>
      <c r="UDB192" s="406" t="n"/>
      <c r="UDC192" s="406" t="n"/>
      <c r="UDD192" s="406" t="n"/>
      <c r="UDE192" s="406" t="n"/>
      <c r="UDF192" s="406" t="n"/>
      <c r="UDG192" s="406" t="n"/>
      <c r="UDH192" s="406" t="n"/>
      <c r="UDI192" s="406" t="n"/>
      <c r="UDJ192" s="406" t="n"/>
      <c r="UDK192" s="406" t="n"/>
      <c r="UDL192" s="406" t="n"/>
      <c r="UDM192" s="406" t="n"/>
      <c r="UDN192" s="406" t="n"/>
      <c r="UDO192" s="406" t="n"/>
      <c r="UDP192" s="406" t="n"/>
      <c r="UDQ192" s="406" t="n"/>
      <c r="UDR192" s="406" t="n"/>
      <c r="UDS192" s="406" t="n"/>
      <c r="UDT192" s="406" t="n"/>
      <c r="UDU192" s="406" t="n"/>
      <c r="UDV192" s="406" t="n"/>
      <c r="UDW192" s="406" t="n"/>
      <c r="UDX192" s="406" t="n"/>
      <c r="UDY192" s="406" t="n"/>
      <c r="UDZ192" s="406" t="n"/>
      <c r="UEA192" s="406" t="n"/>
      <c r="UEB192" s="406" t="n"/>
      <c r="UEC192" s="406" t="n"/>
      <c r="UED192" s="406" t="n"/>
      <c r="UEE192" s="406" t="n"/>
      <c r="UEF192" s="406" t="n"/>
      <c r="UEG192" s="406" t="n"/>
      <c r="UEH192" s="406" t="n"/>
      <c r="UEI192" s="406" t="n"/>
      <c r="UEJ192" s="406" t="n"/>
      <c r="UEK192" s="406" t="n"/>
      <c r="UEL192" s="406" t="n"/>
      <c r="UEM192" s="406" t="n"/>
      <c r="UEN192" s="406" t="n"/>
      <c r="UEO192" s="406" t="n"/>
      <c r="UEP192" s="406" t="n"/>
      <c r="UEQ192" s="406" t="n"/>
      <c r="UER192" s="406" t="n"/>
      <c r="UES192" s="406" t="n"/>
      <c r="UET192" s="406" t="n"/>
      <c r="UEU192" s="406" t="n"/>
      <c r="UEV192" s="406" t="n"/>
      <c r="UEW192" s="406" t="n"/>
      <c r="UEX192" s="406" t="n"/>
      <c r="UEY192" s="406" t="n"/>
      <c r="UEZ192" s="406" t="n"/>
      <c r="UFA192" s="406" t="n"/>
      <c r="UFB192" s="406" t="n"/>
      <c r="UFC192" s="406" t="n"/>
      <c r="UFD192" s="406" t="n"/>
      <c r="UFE192" s="406" t="n"/>
      <c r="UFF192" s="406" t="n"/>
      <c r="UFG192" s="406" t="n"/>
      <c r="UFH192" s="406" t="n"/>
      <c r="UFI192" s="406" t="n"/>
      <c r="UFJ192" s="406" t="n"/>
      <c r="UFK192" s="406" t="n"/>
      <c r="UFL192" s="406" t="n"/>
      <c r="UFM192" s="406" t="n"/>
      <c r="UFN192" s="406" t="n"/>
      <c r="UFO192" s="406" t="n"/>
      <c r="UFP192" s="406" t="n"/>
      <c r="UFQ192" s="406" t="n"/>
      <c r="UFR192" s="406" t="n"/>
      <c r="UFS192" s="406" t="n"/>
      <c r="UFT192" s="406" t="n"/>
      <c r="UFU192" s="406" t="n"/>
      <c r="UFV192" s="406" t="n"/>
      <c r="UFW192" s="406" t="n"/>
      <c r="UFX192" s="406" t="n"/>
      <c r="UFY192" s="406" t="n"/>
      <c r="UFZ192" s="406" t="n"/>
      <c r="UGA192" s="406" t="n"/>
      <c r="UGB192" s="406" t="n"/>
      <c r="UGC192" s="406" t="n"/>
      <c r="UGD192" s="406" t="n"/>
      <c r="UGE192" s="406" t="n"/>
      <c r="UGF192" s="406" t="n"/>
      <c r="UGG192" s="406" t="n"/>
      <c r="UGH192" s="406" t="n"/>
      <c r="UGI192" s="406" t="n"/>
      <c r="UGJ192" s="406" t="n"/>
      <c r="UGK192" s="406" t="n"/>
      <c r="UGL192" s="406" t="n"/>
      <c r="UGM192" s="406" t="n"/>
      <c r="UGN192" s="406" t="n"/>
      <c r="UGO192" s="406" t="n"/>
      <c r="UGP192" s="406" t="n"/>
      <c r="UGQ192" s="406" t="n"/>
      <c r="UGR192" s="406" t="n"/>
      <c r="UGS192" s="406" t="n"/>
      <c r="UGT192" s="406" t="n"/>
      <c r="UGU192" s="406" t="n"/>
      <c r="UGV192" s="406" t="n"/>
      <c r="UGW192" s="406" t="n"/>
      <c r="UGX192" s="406" t="n"/>
      <c r="UGY192" s="406" t="n"/>
      <c r="UGZ192" s="406" t="n"/>
      <c r="UHA192" s="406" t="n"/>
      <c r="UHB192" s="406" t="n"/>
      <c r="UHC192" s="406" t="n"/>
      <c r="UHD192" s="406" t="n"/>
      <c r="UHE192" s="406" t="n"/>
      <c r="UHF192" s="406" t="n"/>
      <c r="UHG192" s="406" t="n"/>
      <c r="UHH192" s="406" t="n"/>
      <c r="UHI192" s="406" t="n"/>
      <c r="UHJ192" s="406" t="n"/>
      <c r="UHK192" s="406" t="n"/>
      <c r="UHL192" s="406" t="n"/>
      <c r="UHM192" s="406" t="n"/>
      <c r="UHN192" s="406" t="n"/>
      <c r="UHO192" s="406" t="n"/>
      <c r="UHP192" s="406" t="n"/>
      <c r="UHQ192" s="406" t="n"/>
      <c r="UHR192" s="406" t="n"/>
      <c r="UHS192" s="406" t="n"/>
      <c r="UHT192" s="406" t="n"/>
      <c r="UHU192" s="406" t="n"/>
      <c r="UHV192" s="406" t="n"/>
      <c r="UHW192" s="406" t="n"/>
      <c r="UHX192" s="406" t="n"/>
      <c r="UHY192" s="406" t="n"/>
      <c r="UHZ192" s="406" t="n"/>
      <c r="UIA192" s="406" t="n"/>
      <c r="UIB192" s="406" t="n"/>
      <c r="UIC192" s="406" t="n"/>
      <c r="UID192" s="406" t="n"/>
      <c r="UIE192" s="406" t="n"/>
      <c r="UIF192" s="406" t="n"/>
      <c r="UIG192" s="406" t="n"/>
      <c r="UIH192" s="406" t="n"/>
      <c r="UII192" s="406" t="n"/>
      <c r="UIJ192" s="406" t="n"/>
      <c r="UIK192" s="406" t="n"/>
      <c r="UIL192" s="406" t="n"/>
      <c r="UIM192" s="406" t="n"/>
      <c r="UIN192" s="406" t="n"/>
      <c r="UIO192" s="406" t="n"/>
      <c r="UIP192" s="406" t="n"/>
      <c r="UIQ192" s="406" t="n"/>
      <c r="UIR192" s="406" t="n"/>
      <c r="UIS192" s="406" t="n"/>
      <c r="UIT192" s="406" t="n"/>
      <c r="UIU192" s="406" t="n"/>
      <c r="UIV192" s="406" t="n"/>
      <c r="UIW192" s="406" t="n"/>
      <c r="UIX192" s="406" t="n"/>
      <c r="UIY192" s="406" t="n"/>
      <c r="UIZ192" s="406" t="n"/>
      <c r="UJA192" s="406" t="n"/>
      <c r="UJB192" s="406" t="n"/>
      <c r="UJC192" s="406" t="n"/>
      <c r="UJD192" s="406" t="n"/>
      <c r="UJE192" s="406" t="n"/>
      <c r="UJF192" s="406" t="n"/>
      <c r="UJG192" s="406" t="n"/>
      <c r="UJH192" s="406" t="n"/>
      <c r="UJI192" s="406" t="n"/>
      <c r="UJJ192" s="406" t="n"/>
      <c r="UJK192" s="406" t="n"/>
      <c r="UJL192" s="406" t="n"/>
      <c r="UJM192" s="406" t="n"/>
      <c r="UJN192" s="406" t="n"/>
      <c r="UJO192" s="406" t="n"/>
      <c r="UJP192" s="406" t="n"/>
      <c r="UJQ192" s="406" t="n"/>
      <c r="UJR192" s="406" t="n"/>
      <c r="UJS192" s="406" t="n"/>
      <c r="UJT192" s="406" t="n"/>
      <c r="UJU192" s="406" t="n"/>
      <c r="UJV192" s="406" t="n"/>
      <c r="UJW192" s="406" t="n"/>
      <c r="UJX192" s="406" t="n"/>
      <c r="UJY192" s="406" t="n"/>
      <c r="UJZ192" s="406" t="n"/>
      <c r="UKA192" s="406" t="n"/>
      <c r="UKB192" s="406" t="n"/>
      <c r="UKC192" s="406" t="n"/>
      <c r="UKD192" s="406" t="n"/>
      <c r="UKE192" s="406" t="n"/>
      <c r="UKF192" s="406" t="n"/>
      <c r="UKG192" s="406" t="n"/>
      <c r="UKH192" s="406" t="n"/>
      <c r="UKI192" s="406" t="n"/>
      <c r="UKJ192" s="406" t="n"/>
      <c r="UKK192" s="406" t="n"/>
      <c r="UKL192" s="406" t="n"/>
      <c r="UKM192" s="406" t="n"/>
      <c r="UKN192" s="406" t="n"/>
      <c r="UKO192" s="406" t="n"/>
      <c r="UKP192" s="406" t="n"/>
      <c r="UKQ192" s="406" t="n"/>
      <c r="UKR192" s="406" t="n"/>
      <c r="UKS192" s="406" t="n"/>
      <c r="UKT192" s="406" t="n"/>
      <c r="UKU192" s="406" t="n"/>
      <c r="UKV192" s="406" t="n"/>
      <c r="UKW192" s="406" t="n"/>
      <c r="UKX192" s="406" t="n"/>
      <c r="UKY192" s="406" t="n"/>
      <c r="UKZ192" s="406" t="n"/>
      <c r="ULA192" s="406" t="n"/>
      <c r="ULB192" s="406" t="n"/>
      <c r="ULC192" s="406" t="n"/>
      <c r="ULD192" s="406" t="n"/>
      <c r="ULE192" s="406" t="n"/>
      <c r="ULF192" s="406" t="n"/>
      <c r="ULG192" s="406" t="n"/>
      <c r="ULH192" s="406" t="n"/>
      <c r="ULI192" s="406" t="n"/>
      <c r="ULJ192" s="406" t="n"/>
      <c r="ULK192" s="406" t="n"/>
      <c r="ULL192" s="406" t="n"/>
      <c r="ULM192" s="406" t="n"/>
      <c r="ULN192" s="406" t="n"/>
      <c r="ULO192" s="406" t="n"/>
      <c r="ULP192" s="406" t="n"/>
      <c r="ULQ192" s="406" t="n"/>
      <c r="ULR192" s="406" t="n"/>
      <c r="ULS192" s="406" t="n"/>
      <c r="ULT192" s="406" t="n"/>
      <c r="ULU192" s="406" t="n"/>
      <c r="ULV192" s="406" t="n"/>
      <c r="ULW192" s="406" t="n"/>
      <c r="ULX192" s="406" t="n"/>
      <c r="ULY192" s="406" t="n"/>
      <c r="ULZ192" s="406" t="n"/>
      <c r="UMA192" s="406" t="n"/>
      <c r="UMB192" s="406" t="n"/>
      <c r="UMC192" s="406" t="n"/>
      <c r="UMD192" s="406" t="n"/>
      <c r="UME192" s="406" t="n"/>
      <c r="UMF192" s="406" t="n"/>
      <c r="UMG192" s="406" t="n"/>
      <c r="UMH192" s="406" t="n"/>
      <c r="UMI192" s="406" t="n"/>
      <c r="UMJ192" s="406" t="n"/>
      <c r="UMK192" s="406" t="n"/>
      <c r="UML192" s="406" t="n"/>
      <c r="UMM192" s="406" t="n"/>
      <c r="UMN192" s="406" t="n"/>
      <c r="UMO192" s="406" t="n"/>
      <c r="UMP192" s="406" t="n"/>
      <c r="UMQ192" s="406" t="n"/>
      <c r="UMR192" s="406" t="n"/>
      <c r="UMS192" s="406" t="n"/>
      <c r="UMT192" s="406" t="n"/>
      <c r="UMU192" s="406" t="n"/>
      <c r="UMV192" s="406" t="n"/>
      <c r="UMW192" s="406" t="n"/>
      <c r="UMX192" s="406" t="n"/>
      <c r="UMY192" s="406" t="n"/>
      <c r="UMZ192" s="406" t="n"/>
      <c r="UNA192" s="406" t="n"/>
      <c r="UNB192" s="406" t="n"/>
      <c r="UNC192" s="406" t="n"/>
      <c r="UND192" s="406" t="n"/>
      <c r="UNE192" s="406" t="n"/>
      <c r="UNF192" s="406" t="n"/>
      <c r="UNG192" s="406" t="n"/>
      <c r="UNH192" s="406" t="n"/>
      <c r="UNI192" s="406" t="n"/>
      <c r="UNJ192" s="406" t="n"/>
      <c r="UNK192" s="406" t="n"/>
      <c r="UNL192" s="406" t="n"/>
      <c r="UNM192" s="406" t="n"/>
      <c r="UNN192" s="406" t="n"/>
      <c r="UNO192" s="406" t="n"/>
      <c r="UNP192" s="406" t="n"/>
      <c r="UNQ192" s="406" t="n"/>
      <c r="UNR192" s="406" t="n"/>
      <c r="UNS192" s="406" t="n"/>
      <c r="UNT192" s="406" t="n"/>
      <c r="UNU192" s="406" t="n"/>
      <c r="UNV192" s="406" t="n"/>
      <c r="UNW192" s="406" t="n"/>
      <c r="UNX192" s="406" t="n"/>
      <c r="UNY192" s="406" t="n"/>
      <c r="UNZ192" s="406" t="n"/>
      <c r="UOA192" s="406" t="n"/>
      <c r="UOB192" s="406" t="n"/>
      <c r="UOC192" s="406" t="n"/>
      <c r="UOD192" s="406" t="n"/>
      <c r="UOE192" s="406" t="n"/>
      <c r="UOF192" s="406" t="n"/>
      <c r="UOG192" s="406" t="n"/>
      <c r="UOH192" s="406" t="n"/>
      <c r="UOI192" s="406" t="n"/>
      <c r="UOJ192" s="406" t="n"/>
      <c r="UOK192" s="406" t="n"/>
      <c r="UOL192" s="406" t="n"/>
      <c r="UOM192" s="406" t="n"/>
      <c r="UON192" s="406" t="n"/>
      <c r="UOO192" s="406" t="n"/>
      <c r="UOP192" s="406" t="n"/>
      <c r="UOQ192" s="406" t="n"/>
      <c r="UOR192" s="406" t="n"/>
      <c r="UOS192" s="406" t="n"/>
      <c r="UOT192" s="406" t="n"/>
      <c r="UOU192" s="406" t="n"/>
      <c r="UOV192" s="406" t="n"/>
      <c r="UOW192" s="406" t="n"/>
      <c r="UOX192" s="406" t="n"/>
      <c r="UOY192" s="406" t="n"/>
      <c r="UOZ192" s="406" t="n"/>
      <c r="UPA192" s="406" t="n"/>
      <c r="UPB192" s="406" t="n"/>
      <c r="UPC192" s="406" t="n"/>
      <c r="UPD192" s="406" t="n"/>
      <c r="UPE192" s="406" t="n"/>
      <c r="UPF192" s="406" t="n"/>
      <c r="UPG192" s="406" t="n"/>
      <c r="UPH192" s="406" t="n"/>
      <c r="UPI192" s="406" t="n"/>
      <c r="UPJ192" s="406" t="n"/>
      <c r="UPK192" s="406" t="n"/>
      <c r="UPL192" s="406" t="n"/>
      <c r="UPM192" s="406" t="n"/>
      <c r="UPN192" s="406" t="n"/>
      <c r="UPO192" s="406" t="n"/>
      <c r="UPP192" s="406" t="n"/>
      <c r="UPQ192" s="406" t="n"/>
      <c r="UPR192" s="406" t="n"/>
      <c r="UPS192" s="406" t="n"/>
      <c r="UPT192" s="406" t="n"/>
      <c r="UPU192" s="406" t="n"/>
      <c r="UPV192" s="406" t="n"/>
      <c r="UPW192" s="406" t="n"/>
      <c r="UPX192" s="406" t="n"/>
      <c r="UPY192" s="406" t="n"/>
      <c r="UPZ192" s="406" t="n"/>
      <c r="UQA192" s="406" t="n"/>
      <c r="UQB192" s="406" t="n"/>
      <c r="UQC192" s="406" t="n"/>
      <c r="UQD192" s="406" t="n"/>
      <c r="UQE192" s="406" t="n"/>
      <c r="UQF192" s="406" t="n"/>
      <c r="UQG192" s="406" t="n"/>
      <c r="UQH192" s="406" t="n"/>
      <c r="UQI192" s="406" t="n"/>
      <c r="UQJ192" s="406" t="n"/>
      <c r="UQK192" s="406" t="n"/>
      <c r="UQL192" s="406" t="n"/>
      <c r="UQM192" s="406" t="n"/>
      <c r="UQN192" s="406" t="n"/>
      <c r="UQO192" s="406" t="n"/>
      <c r="UQP192" s="406" t="n"/>
      <c r="UQQ192" s="406" t="n"/>
      <c r="UQR192" s="406" t="n"/>
      <c r="UQS192" s="406" t="n"/>
      <c r="UQT192" s="406" t="n"/>
      <c r="UQU192" s="406" t="n"/>
      <c r="UQV192" s="406" t="n"/>
      <c r="UQW192" s="406" t="n"/>
      <c r="UQX192" s="406" t="n"/>
      <c r="UQY192" s="406" t="n"/>
      <c r="UQZ192" s="406" t="n"/>
      <c r="URA192" s="406" t="n"/>
      <c r="URB192" s="406" t="n"/>
      <c r="URC192" s="406" t="n"/>
      <c r="URD192" s="406" t="n"/>
      <c r="URE192" s="406" t="n"/>
      <c r="URF192" s="406" t="n"/>
      <c r="URG192" s="406" t="n"/>
      <c r="URH192" s="406" t="n"/>
      <c r="URI192" s="406" t="n"/>
      <c r="URJ192" s="406" t="n"/>
      <c r="URK192" s="406" t="n"/>
      <c r="URL192" s="406" t="n"/>
      <c r="URM192" s="406" t="n"/>
      <c r="URN192" s="406" t="n"/>
      <c r="URO192" s="406" t="n"/>
      <c r="URP192" s="406" t="n"/>
      <c r="URQ192" s="406" t="n"/>
      <c r="URR192" s="406" t="n"/>
      <c r="URS192" s="406" t="n"/>
      <c r="URT192" s="406" t="n"/>
      <c r="URU192" s="406" t="n"/>
      <c r="URV192" s="406" t="n"/>
      <c r="URW192" s="406" t="n"/>
      <c r="URX192" s="406" t="n"/>
      <c r="URY192" s="406" t="n"/>
      <c r="URZ192" s="406" t="n"/>
      <c r="USA192" s="406" t="n"/>
      <c r="USB192" s="406" t="n"/>
      <c r="USC192" s="406" t="n"/>
      <c r="USD192" s="406" t="n"/>
      <c r="USE192" s="406" t="n"/>
      <c r="USF192" s="406" t="n"/>
      <c r="USG192" s="406" t="n"/>
      <c r="USH192" s="406" t="n"/>
      <c r="USI192" s="406" t="n"/>
      <c r="USJ192" s="406" t="n"/>
      <c r="USK192" s="406" t="n"/>
      <c r="USL192" s="406" t="n"/>
      <c r="USM192" s="406" t="n"/>
      <c r="USN192" s="406" t="n"/>
      <c r="USO192" s="406" t="n"/>
      <c r="USP192" s="406" t="n"/>
      <c r="USQ192" s="406" t="n"/>
      <c r="USR192" s="406" t="n"/>
      <c r="USS192" s="406" t="n"/>
      <c r="UST192" s="406" t="n"/>
      <c r="USU192" s="406" t="n"/>
      <c r="USV192" s="406" t="n"/>
      <c r="USW192" s="406" t="n"/>
      <c r="USX192" s="406" t="n"/>
      <c r="USY192" s="406" t="n"/>
      <c r="USZ192" s="406" t="n"/>
      <c r="UTA192" s="406" t="n"/>
      <c r="UTB192" s="406" t="n"/>
      <c r="UTC192" s="406" t="n"/>
      <c r="UTD192" s="406" t="n"/>
      <c r="UTE192" s="406" t="n"/>
      <c r="UTF192" s="406" t="n"/>
      <c r="UTG192" s="406" t="n"/>
      <c r="UTH192" s="406" t="n"/>
      <c r="UTI192" s="406" t="n"/>
      <c r="UTJ192" s="406" t="n"/>
      <c r="UTK192" s="406" t="n"/>
      <c r="UTL192" s="406" t="n"/>
      <c r="UTM192" s="406" t="n"/>
      <c r="UTN192" s="406" t="n"/>
      <c r="UTO192" s="406" t="n"/>
      <c r="UTP192" s="406" t="n"/>
      <c r="UTQ192" s="406" t="n"/>
      <c r="UTR192" s="406" t="n"/>
      <c r="UTS192" s="406" t="n"/>
      <c r="UTT192" s="406" t="n"/>
      <c r="UTU192" s="406" t="n"/>
      <c r="UTV192" s="406" t="n"/>
      <c r="UTW192" s="406" t="n"/>
      <c r="UTX192" s="406" t="n"/>
      <c r="UTY192" s="406" t="n"/>
      <c r="UTZ192" s="406" t="n"/>
      <c r="UUA192" s="406" t="n"/>
      <c r="UUB192" s="406" t="n"/>
      <c r="UUC192" s="406" t="n"/>
      <c r="UUD192" s="406" t="n"/>
      <c r="UUE192" s="406" t="n"/>
      <c r="UUF192" s="406" t="n"/>
      <c r="UUG192" s="406" t="n"/>
      <c r="UUH192" s="406" t="n"/>
      <c r="UUI192" s="406" t="n"/>
      <c r="UUJ192" s="406" t="n"/>
      <c r="UUK192" s="406" t="n"/>
      <c r="UUL192" s="406" t="n"/>
      <c r="UUM192" s="406" t="n"/>
      <c r="UUN192" s="406" t="n"/>
      <c r="UUO192" s="406" t="n"/>
      <c r="UUP192" s="406" t="n"/>
      <c r="UUQ192" s="406" t="n"/>
      <c r="UUR192" s="406" t="n"/>
      <c r="UUS192" s="406" t="n"/>
      <c r="UUT192" s="406" t="n"/>
      <c r="UUU192" s="406" t="n"/>
      <c r="UUV192" s="406" t="n"/>
      <c r="UUW192" s="406" t="n"/>
      <c r="UUX192" s="406" t="n"/>
      <c r="UUY192" s="406" t="n"/>
      <c r="UUZ192" s="406" t="n"/>
      <c r="UVA192" s="406" t="n"/>
      <c r="UVB192" s="406" t="n"/>
      <c r="UVC192" s="406" t="n"/>
      <c r="UVD192" s="406" t="n"/>
      <c r="UVE192" s="406" t="n"/>
      <c r="UVF192" s="406" t="n"/>
      <c r="UVG192" s="406" t="n"/>
      <c r="UVH192" s="406" t="n"/>
      <c r="UVI192" s="406" t="n"/>
      <c r="UVJ192" s="406" t="n"/>
      <c r="UVK192" s="406" t="n"/>
      <c r="UVL192" s="406" t="n"/>
      <c r="UVM192" s="406" t="n"/>
      <c r="UVN192" s="406" t="n"/>
      <c r="UVO192" s="406" t="n"/>
      <c r="UVP192" s="406" t="n"/>
      <c r="UVQ192" s="406" t="n"/>
      <c r="UVR192" s="406" t="n"/>
      <c r="UVS192" s="406" t="n"/>
      <c r="UVT192" s="406" t="n"/>
      <c r="UVU192" s="406" t="n"/>
      <c r="UVV192" s="406" t="n"/>
      <c r="UVW192" s="406" t="n"/>
      <c r="UVX192" s="406" t="n"/>
      <c r="UVY192" s="406" t="n"/>
      <c r="UVZ192" s="406" t="n"/>
      <c r="UWA192" s="406" t="n"/>
      <c r="UWB192" s="406" t="n"/>
      <c r="UWC192" s="406" t="n"/>
      <c r="UWD192" s="406" t="n"/>
      <c r="UWE192" s="406" t="n"/>
      <c r="UWF192" s="406" t="n"/>
      <c r="UWG192" s="406" t="n"/>
      <c r="UWH192" s="406" t="n"/>
      <c r="UWI192" s="406" t="n"/>
      <c r="UWJ192" s="406" t="n"/>
      <c r="UWK192" s="406" t="n"/>
      <c r="UWL192" s="406" t="n"/>
      <c r="UWM192" s="406" t="n"/>
      <c r="UWN192" s="406" t="n"/>
      <c r="UWO192" s="406" t="n"/>
      <c r="UWP192" s="406" t="n"/>
      <c r="UWQ192" s="406" t="n"/>
      <c r="UWR192" s="406" t="n"/>
      <c r="UWS192" s="406" t="n"/>
      <c r="UWT192" s="406" t="n"/>
      <c r="UWU192" s="406" t="n"/>
      <c r="UWV192" s="406" t="n"/>
      <c r="UWW192" s="406" t="n"/>
      <c r="UWX192" s="406" t="n"/>
      <c r="UWY192" s="406" t="n"/>
      <c r="UWZ192" s="406" t="n"/>
      <c r="UXA192" s="406" t="n"/>
      <c r="UXB192" s="406" t="n"/>
      <c r="UXC192" s="406" t="n"/>
      <c r="UXD192" s="406" t="n"/>
      <c r="UXE192" s="406" t="n"/>
      <c r="UXF192" s="406" t="n"/>
      <c r="UXG192" s="406" t="n"/>
      <c r="UXH192" s="406" t="n"/>
      <c r="UXI192" s="406" t="n"/>
      <c r="UXJ192" s="406" t="n"/>
      <c r="UXK192" s="406" t="n"/>
      <c r="UXL192" s="406" t="n"/>
      <c r="UXM192" s="406" t="n"/>
      <c r="UXN192" s="406" t="n"/>
      <c r="UXO192" s="406" t="n"/>
      <c r="UXP192" s="406" t="n"/>
      <c r="UXQ192" s="406" t="n"/>
      <c r="UXR192" s="406" t="n"/>
      <c r="UXS192" s="406" t="n"/>
      <c r="UXT192" s="406" t="n"/>
      <c r="UXU192" s="406" t="n"/>
      <c r="UXV192" s="406" t="n"/>
      <c r="UXW192" s="406" t="n"/>
      <c r="UXX192" s="406" t="n"/>
      <c r="UXY192" s="406" t="n"/>
      <c r="UXZ192" s="406" t="n"/>
      <c r="UYA192" s="406" t="n"/>
      <c r="UYB192" s="406" t="n"/>
      <c r="UYC192" s="406" t="n"/>
      <c r="UYD192" s="406" t="n"/>
      <c r="UYE192" s="406" t="n"/>
      <c r="UYF192" s="406" t="n"/>
      <c r="UYG192" s="406" t="n"/>
      <c r="UYH192" s="406" t="n"/>
      <c r="UYI192" s="406" t="n"/>
      <c r="UYJ192" s="406" t="n"/>
      <c r="UYK192" s="406" t="n"/>
      <c r="UYL192" s="406" t="n"/>
      <c r="UYM192" s="406" t="n"/>
      <c r="UYN192" s="406" t="n"/>
      <c r="UYO192" s="406" t="n"/>
      <c r="UYP192" s="406" t="n"/>
      <c r="UYQ192" s="406" t="n"/>
      <c r="UYR192" s="406" t="n"/>
      <c r="UYS192" s="406" t="n"/>
      <c r="UYT192" s="406" t="n"/>
      <c r="UYU192" s="406" t="n"/>
      <c r="UYV192" s="406" t="n"/>
      <c r="UYW192" s="406" t="n"/>
      <c r="UYX192" s="406" t="n"/>
      <c r="UYY192" s="406" t="n"/>
      <c r="UYZ192" s="406" t="n"/>
      <c r="UZA192" s="406" t="n"/>
      <c r="UZB192" s="406" t="n"/>
      <c r="UZC192" s="406" t="n"/>
      <c r="UZD192" s="406" t="n"/>
      <c r="UZE192" s="406" t="n"/>
      <c r="UZF192" s="406" t="n"/>
      <c r="UZG192" s="406" t="n"/>
      <c r="UZH192" s="406" t="n"/>
      <c r="UZI192" s="406" t="n"/>
      <c r="UZJ192" s="406" t="n"/>
      <c r="UZK192" s="406" t="n"/>
      <c r="UZL192" s="406" t="n"/>
      <c r="UZM192" s="406" t="n"/>
      <c r="UZN192" s="406" t="n"/>
      <c r="UZO192" s="406" t="n"/>
      <c r="UZP192" s="406" t="n"/>
      <c r="UZQ192" s="406" t="n"/>
      <c r="UZR192" s="406" t="n"/>
      <c r="UZS192" s="406" t="n"/>
      <c r="UZT192" s="406" t="n"/>
      <c r="UZU192" s="406" t="n"/>
      <c r="UZV192" s="406" t="n"/>
      <c r="UZW192" s="406" t="n"/>
      <c r="UZX192" s="406" t="n"/>
      <c r="UZY192" s="406" t="n"/>
      <c r="UZZ192" s="406" t="n"/>
      <c r="VAA192" s="406" t="n"/>
      <c r="VAB192" s="406" t="n"/>
      <c r="VAC192" s="406" t="n"/>
      <c r="VAD192" s="406" t="n"/>
      <c r="VAE192" s="406" t="n"/>
      <c r="VAF192" s="406" t="n"/>
      <c r="VAG192" s="406" t="n"/>
      <c r="VAH192" s="406" t="n"/>
      <c r="VAI192" s="406" t="n"/>
      <c r="VAJ192" s="406" t="n"/>
      <c r="VAK192" s="406" t="n"/>
      <c r="VAL192" s="406" t="n"/>
      <c r="VAM192" s="406" t="n"/>
      <c r="VAN192" s="406" t="n"/>
      <c r="VAO192" s="406" t="n"/>
      <c r="VAP192" s="406" t="n"/>
      <c r="VAQ192" s="406" t="n"/>
      <c r="VAR192" s="406" t="n"/>
      <c r="VAS192" s="406" t="n"/>
      <c r="VAT192" s="406" t="n"/>
      <c r="VAU192" s="406" t="n"/>
      <c r="VAV192" s="406" t="n"/>
      <c r="VAW192" s="406" t="n"/>
      <c r="VAX192" s="406" t="n"/>
      <c r="VAY192" s="406" t="n"/>
      <c r="VAZ192" s="406" t="n"/>
      <c r="VBA192" s="406" t="n"/>
      <c r="VBB192" s="406" t="n"/>
      <c r="VBC192" s="406" t="n"/>
      <c r="VBD192" s="406" t="n"/>
      <c r="VBE192" s="406" t="n"/>
      <c r="VBF192" s="406" t="n"/>
      <c r="VBG192" s="406" t="n"/>
      <c r="VBH192" s="406" t="n"/>
      <c r="VBI192" s="406" t="n"/>
      <c r="VBJ192" s="406" t="n"/>
      <c r="VBK192" s="406" t="n"/>
      <c r="VBL192" s="406" t="n"/>
      <c r="VBM192" s="406" t="n"/>
      <c r="VBN192" s="406" t="n"/>
      <c r="VBO192" s="406" t="n"/>
      <c r="VBP192" s="406" t="n"/>
      <c r="VBQ192" s="406" t="n"/>
      <c r="VBR192" s="406" t="n"/>
      <c r="VBS192" s="406" t="n"/>
      <c r="VBT192" s="406" t="n"/>
      <c r="VBU192" s="406" t="n"/>
      <c r="VBV192" s="406" t="n"/>
      <c r="VBW192" s="406" t="n"/>
      <c r="VBX192" s="406" t="n"/>
      <c r="VBY192" s="406" t="n"/>
      <c r="VBZ192" s="406" t="n"/>
      <c r="VCA192" s="406" t="n"/>
      <c r="VCB192" s="406" t="n"/>
      <c r="VCC192" s="406" t="n"/>
      <c r="VCD192" s="406" t="n"/>
      <c r="VCE192" s="406" t="n"/>
      <c r="VCF192" s="406" t="n"/>
      <c r="VCG192" s="406" t="n"/>
      <c r="VCH192" s="406" t="n"/>
      <c r="VCI192" s="406" t="n"/>
      <c r="VCJ192" s="406" t="n"/>
      <c r="VCK192" s="406" t="n"/>
      <c r="VCL192" s="406" t="n"/>
      <c r="VCM192" s="406" t="n"/>
      <c r="VCN192" s="406" t="n"/>
      <c r="VCO192" s="406" t="n"/>
      <c r="VCP192" s="406" t="n"/>
      <c r="VCQ192" s="406" t="n"/>
      <c r="VCR192" s="406" t="n"/>
      <c r="VCS192" s="406" t="n"/>
      <c r="VCT192" s="406" t="n"/>
      <c r="VCU192" s="406" t="n"/>
      <c r="VCV192" s="406" t="n"/>
      <c r="VCW192" s="406" t="n"/>
      <c r="VCX192" s="406" t="n"/>
      <c r="VCY192" s="406" t="n"/>
      <c r="VCZ192" s="406" t="n"/>
      <c r="VDA192" s="406" t="n"/>
      <c r="VDB192" s="406" t="n"/>
      <c r="VDC192" s="406" t="n"/>
      <c r="VDD192" s="406" t="n"/>
      <c r="VDE192" s="406" t="n"/>
      <c r="VDF192" s="406" t="n"/>
      <c r="VDG192" s="406" t="n"/>
      <c r="VDH192" s="406" t="n"/>
      <c r="VDI192" s="406" t="n"/>
      <c r="VDJ192" s="406" t="n"/>
      <c r="VDK192" s="406" t="n"/>
      <c r="VDL192" s="406" t="n"/>
      <c r="VDM192" s="406" t="n"/>
      <c r="VDN192" s="406" t="n"/>
      <c r="VDO192" s="406" t="n"/>
      <c r="VDP192" s="406" t="n"/>
      <c r="VDQ192" s="406" t="n"/>
      <c r="VDR192" s="406" t="n"/>
      <c r="VDS192" s="406" t="n"/>
      <c r="VDT192" s="406" t="n"/>
      <c r="VDU192" s="406" t="n"/>
      <c r="VDV192" s="406" t="n"/>
      <c r="VDW192" s="406" t="n"/>
      <c r="VDX192" s="406" t="n"/>
      <c r="VDY192" s="406" t="n"/>
      <c r="VDZ192" s="406" t="n"/>
      <c r="VEA192" s="406" t="n"/>
      <c r="VEB192" s="406" t="n"/>
      <c r="VEC192" s="406" t="n"/>
      <c r="VED192" s="406" t="n"/>
      <c r="VEE192" s="406" t="n"/>
      <c r="VEF192" s="406" t="n"/>
      <c r="VEG192" s="406" t="n"/>
      <c r="VEH192" s="406" t="n"/>
      <c r="VEI192" s="406" t="n"/>
      <c r="VEJ192" s="406" t="n"/>
      <c r="VEK192" s="406" t="n"/>
      <c r="VEL192" s="406" t="n"/>
      <c r="VEM192" s="406" t="n"/>
      <c r="VEN192" s="406" t="n"/>
      <c r="VEO192" s="406" t="n"/>
      <c r="VEP192" s="406" t="n"/>
      <c r="VEQ192" s="406" t="n"/>
      <c r="VER192" s="406" t="n"/>
      <c r="VES192" s="406" t="n"/>
      <c r="VET192" s="406" t="n"/>
      <c r="VEU192" s="406" t="n"/>
      <c r="VEV192" s="406" t="n"/>
      <c r="VEW192" s="406" t="n"/>
      <c r="VEX192" s="406" t="n"/>
      <c r="VEY192" s="406" t="n"/>
      <c r="VEZ192" s="406" t="n"/>
      <c r="VFA192" s="406" t="n"/>
      <c r="VFB192" s="406" t="n"/>
      <c r="VFC192" s="406" t="n"/>
      <c r="VFD192" s="406" t="n"/>
      <c r="VFE192" s="406" t="n"/>
      <c r="VFF192" s="406" t="n"/>
      <c r="VFG192" s="406" t="n"/>
      <c r="VFH192" s="406" t="n"/>
      <c r="VFI192" s="406" t="n"/>
      <c r="VFJ192" s="406" t="n"/>
      <c r="VFK192" s="406" t="n"/>
      <c r="VFL192" s="406" t="n"/>
      <c r="VFM192" s="406" t="n"/>
      <c r="VFN192" s="406" t="n"/>
      <c r="VFO192" s="406" t="n"/>
      <c r="VFP192" s="406" t="n"/>
      <c r="VFQ192" s="406" t="n"/>
      <c r="VFR192" s="406" t="n"/>
      <c r="VFS192" s="406" t="n"/>
      <c r="VFT192" s="406" t="n"/>
      <c r="VFU192" s="406" t="n"/>
      <c r="VFV192" s="406" t="n"/>
      <c r="VFW192" s="406" t="n"/>
      <c r="VFX192" s="406" t="n"/>
      <c r="VFY192" s="406" t="n"/>
      <c r="VFZ192" s="406" t="n"/>
      <c r="VGA192" s="406" t="n"/>
      <c r="VGB192" s="406" t="n"/>
      <c r="VGC192" s="406" t="n"/>
      <c r="VGD192" s="406" t="n"/>
      <c r="VGE192" s="406" t="n"/>
      <c r="VGF192" s="406" t="n"/>
      <c r="VGG192" s="406" t="n"/>
      <c r="VGH192" s="406" t="n"/>
      <c r="VGI192" s="406" t="n"/>
      <c r="VGJ192" s="406" t="n"/>
      <c r="VGK192" s="406" t="n"/>
      <c r="VGL192" s="406" t="n"/>
      <c r="VGM192" s="406" t="n"/>
      <c r="VGN192" s="406" t="n"/>
      <c r="VGO192" s="406" t="n"/>
      <c r="VGP192" s="406" t="n"/>
      <c r="VGQ192" s="406" t="n"/>
      <c r="VGR192" s="406" t="n"/>
      <c r="VGS192" s="406" t="n"/>
      <c r="VGT192" s="406" t="n"/>
      <c r="VGU192" s="406" t="n"/>
      <c r="VGV192" s="406" t="n"/>
      <c r="VGW192" s="406" t="n"/>
      <c r="VGX192" s="406" t="n"/>
      <c r="VGY192" s="406" t="n"/>
      <c r="VGZ192" s="406" t="n"/>
      <c r="VHA192" s="406" t="n"/>
      <c r="VHB192" s="406" t="n"/>
      <c r="VHC192" s="406" t="n"/>
      <c r="VHD192" s="406" t="n"/>
      <c r="VHE192" s="406" t="n"/>
      <c r="VHF192" s="406" t="n"/>
      <c r="VHG192" s="406" t="n"/>
      <c r="VHH192" s="406" t="n"/>
      <c r="VHI192" s="406" t="n"/>
      <c r="VHJ192" s="406" t="n"/>
      <c r="VHK192" s="406" t="n"/>
      <c r="VHL192" s="406" t="n"/>
      <c r="VHM192" s="406" t="n"/>
      <c r="VHN192" s="406" t="n"/>
      <c r="VHO192" s="406" t="n"/>
      <c r="VHP192" s="406" t="n"/>
      <c r="VHQ192" s="406" t="n"/>
      <c r="VHR192" s="406" t="n"/>
      <c r="VHS192" s="406" t="n"/>
      <c r="VHT192" s="406" t="n"/>
      <c r="VHU192" s="406" t="n"/>
      <c r="VHV192" s="406" t="n"/>
      <c r="VHW192" s="406" t="n"/>
      <c r="VHX192" s="406" t="n"/>
      <c r="VHY192" s="406" t="n"/>
      <c r="VHZ192" s="406" t="n"/>
      <c r="VIA192" s="406" t="n"/>
      <c r="VIB192" s="406" t="n"/>
      <c r="VIC192" s="406" t="n"/>
      <c r="VID192" s="406" t="n"/>
      <c r="VIE192" s="406" t="n"/>
      <c r="VIF192" s="406" t="n"/>
      <c r="VIG192" s="406" t="n"/>
      <c r="VIH192" s="406" t="n"/>
      <c r="VII192" s="406" t="n"/>
      <c r="VIJ192" s="406" t="n"/>
      <c r="VIK192" s="406" t="n"/>
      <c r="VIL192" s="406" t="n"/>
      <c r="VIM192" s="406" t="n"/>
      <c r="VIN192" s="406" t="n"/>
      <c r="VIO192" s="406" t="n"/>
      <c r="VIP192" s="406" t="n"/>
      <c r="VIQ192" s="406" t="n"/>
      <c r="VIR192" s="406" t="n"/>
      <c r="VIS192" s="406" t="n"/>
      <c r="VIT192" s="406" t="n"/>
      <c r="VIU192" s="406" t="n"/>
      <c r="VIV192" s="406" t="n"/>
      <c r="VIW192" s="406" t="n"/>
      <c r="VIX192" s="406" t="n"/>
      <c r="VIY192" s="406" t="n"/>
      <c r="VIZ192" s="406" t="n"/>
      <c r="VJA192" s="406" t="n"/>
      <c r="VJB192" s="406" t="n"/>
      <c r="VJC192" s="406" t="n"/>
      <c r="VJD192" s="406" t="n"/>
      <c r="VJE192" s="406" t="n"/>
      <c r="VJF192" s="406" t="n"/>
      <c r="VJG192" s="406" t="n"/>
      <c r="VJH192" s="406" t="n"/>
      <c r="VJI192" s="406" t="n"/>
      <c r="VJJ192" s="406" t="n"/>
      <c r="VJK192" s="406" t="n"/>
      <c r="VJL192" s="406" t="n"/>
      <c r="VJM192" s="406" t="n"/>
      <c r="VJN192" s="406" t="n"/>
      <c r="VJO192" s="406" t="n"/>
      <c r="VJP192" s="406" t="n"/>
      <c r="VJQ192" s="406" t="n"/>
      <c r="VJR192" s="406" t="n"/>
      <c r="VJS192" s="406" t="n"/>
      <c r="VJT192" s="406" t="n"/>
      <c r="VJU192" s="406" t="n"/>
      <c r="VJV192" s="406" t="n"/>
      <c r="VJW192" s="406" t="n"/>
      <c r="VJX192" s="406" t="n"/>
      <c r="VJY192" s="406" t="n"/>
      <c r="VJZ192" s="406" t="n"/>
      <c r="VKA192" s="406" t="n"/>
      <c r="VKB192" s="406" t="n"/>
      <c r="VKC192" s="406" t="n"/>
      <c r="VKD192" s="406" t="n"/>
      <c r="VKE192" s="406" t="n"/>
      <c r="VKF192" s="406" t="n"/>
      <c r="VKG192" s="406" t="n"/>
      <c r="VKH192" s="406" t="n"/>
      <c r="VKI192" s="406" t="n"/>
      <c r="VKJ192" s="406" t="n"/>
      <c r="VKK192" s="406" t="n"/>
      <c r="VKL192" s="406" t="n"/>
      <c r="VKM192" s="406" t="n"/>
      <c r="VKN192" s="406" t="n"/>
      <c r="VKO192" s="406" t="n"/>
      <c r="VKP192" s="406" t="n"/>
      <c r="VKQ192" s="406" t="n"/>
      <c r="VKR192" s="406" t="n"/>
      <c r="VKS192" s="406" t="n"/>
      <c r="VKT192" s="406" t="n"/>
      <c r="VKU192" s="406" t="n"/>
      <c r="VKV192" s="406" t="n"/>
      <c r="VKW192" s="406" t="n"/>
      <c r="VKX192" s="406" t="n"/>
      <c r="VKY192" s="406" t="n"/>
      <c r="VKZ192" s="406" t="n"/>
      <c r="VLA192" s="406" t="n"/>
      <c r="VLB192" s="406" t="n"/>
      <c r="VLC192" s="406" t="n"/>
      <c r="VLD192" s="406" t="n"/>
      <c r="VLE192" s="406" t="n"/>
      <c r="VLF192" s="406" t="n"/>
      <c r="VLG192" s="406" t="n"/>
      <c r="VLH192" s="406" t="n"/>
      <c r="VLI192" s="406" t="n"/>
      <c r="VLJ192" s="406" t="n"/>
      <c r="VLK192" s="406" t="n"/>
      <c r="VLL192" s="406" t="n"/>
      <c r="VLM192" s="406" t="n"/>
      <c r="VLN192" s="406" t="n"/>
      <c r="VLO192" s="406" t="n"/>
      <c r="VLP192" s="406" t="n"/>
      <c r="VLQ192" s="406" t="n"/>
      <c r="VLR192" s="406" t="n"/>
      <c r="VLS192" s="406" t="n"/>
      <c r="VLT192" s="406" t="n"/>
      <c r="VLU192" s="406" t="n"/>
      <c r="VLV192" s="406" t="n"/>
      <c r="VLW192" s="406" t="n"/>
      <c r="VLX192" s="406" t="n"/>
      <c r="VLY192" s="406" t="n"/>
      <c r="VLZ192" s="406" t="n"/>
      <c r="VMA192" s="406" t="n"/>
      <c r="VMB192" s="406" t="n"/>
      <c r="VMC192" s="406" t="n"/>
      <c r="VMD192" s="406" t="n"/>
      <c r="VME192" s="406" t="n"/>
      <c r="VMF192" s="406" t="n"/>
      <c r="VMG192" s="406" t="n"/>
      <c r="VMH192" s="406" t="n"/>
      <c r="VMI192" s="406" t="n"/>
      <c r="VMJ192" s="406" t="n"/>
      <c r="VMK192" s="406" t="n"/>
      <c r="VML192" s="406" t="n"/>
      <c r="VMM192" s="406" t="n"/>
      <c r="VMN192" s="406" t="n"/>
      <c r="VMO192" s="406" t="n"/>
      <c r="VMP192" s="406" t="n"/>
      <c r="VMQ192" s="406" t="n"/>
      <c r="VMR192" s="406" t="n"/>
      <c r="VMS192" s="406" t="n"/>
      <c r="VMT192" s="406" t="n"/>
      <c r="VMU192" s="406" t="n"/>
      <c r="VMV192" s="406" t="n"/>
      <c r="VMW192" s="406" t="n"/>
      <c r="VMX192" s="406" t="n"/>
      <c r="VMY192" s="406" t="n"/>
      <c r="VMZ192" s="406" t="n"/>
      <c r="VNA192" s="406" t="n"/>
      <c r="VNB192" s="406" t="n"/>
      <c r="VNC192" s="406" t="n"/>
      <c r="VND192" s="406" t="n"/>
      <c r="VNE192" s="406" t="n"/>
      <c r="VNF192" s="406" t="n"/>
      <c r="VNG192" s="406" t="n"/>
      <c r="VNH192" s="406" t="n"/>
      <c r="VNI192" s="406" t="n"/>
      <c r="VNJ192" s="406" t="n"/>
      <c r="VNK192" s="406" t="n"/>
      <c r="VNL192" s="406" t="n"/>
      <c r="VNM192" s="406" t="n"/>
      <c r="VNN192" s="406" t="n"/>
      <c r="VNO192" s="406" t="n"/>
      <c r="VNP192" s="406" t="n"/>
      <c r="VNQ192" s="406" t="n"/>
      <c r="VNR192" s="406" t="n"/>
      <c r="VNS192" s="406" t="n"/>
      <c r="VNT192" s="406" t="n"/>
      <c r="VNU192" s="406" t="n"/>
      <c r="VNV192" s="406" t="n"/>
      <c r="VNW192" s="406" t="n"/>
      <c r="VNX192" s="406" t="n"/>
      <c r="VNY192" s="406" t="n"/>
      <c r="VNZ192" s="406" t="n"/>
      <c r="VOA192" s="406" t="n"/>
      <c r="VOB192" s="406" t="n"/>
      <c r="VOC192" s="406" t="n"/>
      <c r="VOD192" s="406" t="n"/>
      <c r="VOE192" s="406" t="n"/>
      <c r="VOF192" s="406" t="n"/>
      <c r="VOG192" s="406" t="n"/>
      <c r="VOH192" s="406" t="n"/>
      <c r="VOI192" s="406" t="n"/>
      <c r="VOJ192" s="406" t="n"/>
      <c r="VOK192" s="406" t="n"/>
      <c r="VOL192" s="406" t="n"/>
      <c r="VOM192" s="406" t="n"/>
      <c r="VON192" s="406" t="n"/>
      <c r="VOO192" s="406" t="n"/>
      <c r="VOP192" s="406" t="n"/>
      <c r="VOQ192" s="406" t="n"/>
      <c r="VOR192" s="406" t="n"/>
      <c r="VOS192" s="406" t="n"/>
      <c r="VOT192" s="406" t="n"/>
      <c r="VOU192" s="406" t="n"/>
      <c r="VOV192" s="406" t="n"/>
      <c r="VOW192" s="406" t="n"/>
      <c r="VOX192" s="406" t="n"/>
      <c r="VOY192" s="406" t="n"/>
      <c r="VOZ192" s="406" t="n"/>
      <c r="VPA192" s="406" t="n"/>
      <c r="VPB192" s="406" t="n"/>
      <c r="VPC192" s="406" t="n"/>
      <c r="VPD192" s="406" t="n"/>
      <c r="VPE192" s="406" t="n"/>
      <c r="VPF192" s="406" t="n"/>
      <c r="VPG192" s="406" t="n"/>
      <c r="VPH192" s="406" t="n"/>
      <c r="VPI192" s="406" t="n"/>
      <c r="VPJ192" s="406" t="n"/>
      <c r="VPK192" s="406" t="n"/>
      <c r="VPL192" s="406" t="n"/>
      <c r="VPM192" s="406" t="n"/>
      <c r="VPN192" s="406" t="n"/>
      <c r="VPO192" s="406" t="n"/>
      <c r="VPP192" s="406" t="n"/>
      <c r="VPQ192" s="406" t="n"/>
      <c r="VPR192" s="406" t="n"/>
      <c r="VPS192" s="406" t="n"/>
      <c r="VPT192" s="406" t="n"/>
      <c r="VPU192" s="406" t="n"/>
      <c r="VPV192" s="406" t="n"/>
      <c r="VPW192" s="406" t="n"/>
      <c r="VPX192" s="406" t="n"/>
      <c r="VPY192" s="406" t="n"/>
      <c r="VPZ192" s="406" t="n"/>
      <c r="VQA192" s="406" t="n"/>
      <c r="VQB192" s="406" t="n"/>
      <c r="VQC192" s="406" t="n"/>
      <c r="VQD192" s="406" t="n"/>
      <c r="VQE192" s="406" t="n"/>
      <c r="VQF192" s="406" t="n"/>
      <c r="VQG192" s="406" t="n"/>
      <c r="VQH192" s="406" t="n"/>
      <c r="VQI192" s="406" t="n"/>
      <c r="VQJ192" s="406" t="n"/>
      <c r="VQK192" s="406" t="n"/>
      <c r="VQL192" s="406" t="n"/>
      <c r="VQM192" s="406" t="n"/>
      <c r="VQN192" s="406" t="n"/>
      <c r="VQO192" s="406" t="n"/>
      <c r="VQP192" s="406" t="n"/>
      <c r="VQQ192" s="406" t="n"/>
      <c r="VQR192" s="406" t="n"/>
      <c r="VQS192" s="406" t="n"/>
      <c r="VQT192" s="406" t="n"/>
      <c r="VQU192" s="406" t="n"/>
      <c r="VQV192" s="406" t="n"/>
      <c r="VQW192" s="406" t="n"/>
      <c r="VQX192" s="406" t="n"/>
      <c r="VQY192" s="406" t="n"/>
      <c r="VQZ192" s="406" t="n"/>
      <c r="VRA192" s="406" t="n"/>
      <c r="VRB192" s="406" t="n"/>
      <c r="VRC192" s="406" t="n"/>
      <c r="VRD192" s="406" t="n"/>
      <c r="VRE192" s="406" t="n"/>
      <c r="VRF192" s="406" t="n"/>
      <c r="VRG192" s="406" t="n"/>
      <c r="VRH192" s="406" t="n"/>
      <c r="VRI192" s="406" t="n"/>
      <c r="VRJ192" s="406" t="n"/>
      <c r="VRK192" s="406" t="n"/>
      <c r="VRL192" s="406" t="n"/>
      <c r="VRM192" s="406" t="n"/>
      <c r="VRN192" s="406" t="n"/>
      <c r="VRO192" s="406" t="n"/>
      <c r="VRP192" s="406" t="n"/>
      <c r="VRQ192" s="406" t="n"/>
      <c r="VRR192" s="406" t="n"/>
      <c r="VRS192" s="406" t="n"/>
      <c r="VRT192" s="406" t="n"/>
      <c r="VRU192" s="406" t="n"/>
      <c r="VRV192" s="406" t="n"/>
      <c r="VRW192" s="406" t="n"/>
      <c r="VRX192" s="406" t="n"/>
      <c r="VRY192" s="406" t="n"/>
      <c r="VRZ192" s="406" t="n"/>
      <c r="VSA192" s="406" t="n"/>
      <c r="VSB192" s="406" t="n"/>
      <c r="VSC192" s="406" t="n"/>
      <c r="VSD192" s="406" t="n"/>
      <c r="VSE192" s="406" t="n"/>
      <c r="VSF192" s="406" t="n"/>
      <c r="VSG192" s="406" t="n"/>
      <c r="VSH192" s="406" t="n"/>
      <c r="VSI192" s="406" t="n"/>
      <c r="VSJ192" s="406" t="n"/>
      <c r="VSK192" s="406" t="n"/>
      <c r="VSL192" s="406" t="n"/>
      <c r="VSM192" s="406" t="n"/>
      <c r="VSN192" s="406" t="n"/>
      <c r="VSO192" s="406" t="n"/>
      <c r="VSP192" s="406" t="n"/>
      <c r="VSQ192" s="406" t="n"/>
      <c r="VSR192" s="406" t="n"/>
      <c r="VSS192" s="406" t="n"/>
      <c r="VST192" s="406" t="n"/>
      <c r="VSU192" s="406" t="n"/>
      <c r="VSV192" s="406" t="n"/>
      <c r="VSW192" s="406" t="n"/>
      <c r="VSX192" s="406" t="n"/>
      <c r="VSY192" s="406" t="n"/>
      <c r="VSZ192" s="406" t="n"/>
      <c r="VTA192" s="406" t="n"/>
      <c r="VTB192" s="406" t="n"/>
      <c r="VTC192" s="406" t="n"/>
      <c r="VTD192" s="406" t="n"/>
      <c r="VTE192" s="406" t="n"/>
      <c r="VTF192" s="406" t="n"/>
      <c r="VTG192" s="406" t="n"/>
      <c r="VTH192" s="406" t="n"/>
      <c r="VTI192" s="406" t="n"/>
      <c r="VTJ192" s="406" t="n"/>
      <c r="VTK192" s="406" t="n"/>
      <c r="VTL192" s="406" t="n"/>
      <c r="VTM192" s="406" t="n"/>
      <c r="VTN192" s="406" t="n"/>
      <c r="VTO192" s="406" t="n"/>
      <c r="VTP192" s="406" t="n"/>
      <c r="VTQ192" s="406" t="n"/>
      <c r="VTR192" s="406" t="n"/>
      <c r="VTS192" s="406" t="n"/>
      <c r="VTT192" s="406" t="n"/>
      <c r="VTU192" s="406" t="n"/>
      <c r="VTV192" s="406" t="n"/>
      <c r="VTW192" s="406" t="n"/>
      <c r="VTX192" s="406" t="n"/>
      <c r="VTY192" s="406" t="n"/>
      <c r="VTZ192" s="406" t="n"/>
      <c r="VUA192" s="406" t="n"/>
      <c r="VUB192" s="406" t="n"/>
      <c r="VUC192" s="406" t="n"/>
      <c r="VUD192" s="406" t="n"/>
      <c r="VUE192" s="406" t="n"/>
      <c r="VUF192" s="406" t="n"/>
      <c r="VUG192" s="406" t="n"/>
      <c r="VUH192" s="406" t="n"/>
      <c r="VUI192" s="406" t="n"/>
      <c r="VUJ192" s="406" t="n"/>
      <c r="VUK192" s="406" t="n"/>
      <c r="VUL192" s="406" t="n"/>
      <c r="VUM192" s="406" t="n"/>
      <c r="VUN192" s="406" t="n"/>
      <c r="VUO192" s="406" t="n"/>
      <c r="VUP192" s="406" t="n"/>
      <c r="VUQ192" s="406" t="n"/>
      <c r="VUR192" s="406" t="n"/>
      <c r="VUS192" s="406" t="n"/>
      <c r="VUT192" s="406" t="n"/>
      <c r="VUU192" s="406" t="n"/>
      <c r="VUV192" s="406" t="n"/>
      <c r="VUW192" s="406" t="n"/>
      <c r="VUX192" s="406" t="n"/>
      <c r="VUY192" s="406" t="n"/>
      <c r="VUZ192" s="406" t="n"/>
      <c r="VVA192" s="406" t="n"/>
      <c r="VVB192" s="406" t="n"/>
      <c r="VVC192" s="406" t="n"/>
      <c r="VVD192" s="406" t="n"/>
      <c r="VVE192" s="406" t="n"/>
      <c r="VVF192" s="406" t="n"/>
      <c r="VVG192" s="406" t="n"/>
      <c r="VVH192" s="406" t="n"/>
      <c r="VVI192" s="406" t="n"/>
      <c r="VVJ192" s="406" t="n"/>
      <c r="VVK192" s="406" t="n"/>
      <c r="VVL192" s="406" t="n"/>
      <c r="VVM192" s="406" t="n"/>
      <c r="VVN192" s="406" t="n"/>
      <c r="VVO192" s="406" t="n"/>
      <c r="VVP192" s="406" t="n"/>
      <c r="VVQ192" s="406" t="n"/>
      <c r="VVR192" s="406" t="n"/>
      <c r="VVS192" s="406" t="n"/>
      <c r="VVT192" s="406" t="n"/>
      <c r="VVU192" s="406" t="n"/>
      <c r="VVV192" s="406" t="n"/>
      <c r="VVW192" s="406" t="n"/>
      <c r="VVX192" s="406" t="n"/>
      <c r="VVY192" s="406" t="n"/>
      <c r="VVZ192" s="406" t="n"/>
      <c r="VWA192" s="406" t="n"/>
      <c r="VWB192" s="406" t="n"/>
      <c r="VWC192" s="406" t="n"/>
      <c r="VWD192" s="406" t="n"/>
      <c r="VWE192" s="406" t="n"/>
      <c r="VWF192" s="406" t="n"/>
      <c r="VWG192" s="406" t="n"/>
      <c r="VWH192" s="406" t="n"/>
      <c r="VWI192" s="406" t="n"/>
      <c r="VWJ192" s="406" t="n"/>
      <c r="VWK192" s="406" t="n"/>
      <c r="VWL192" s="406" t="n"/>
      <c r="VWM192" s="406" t="n"/>
      <c r="VWN192" s="406" t="n"/>
      <c r="VWO192" s="406" t="n"/>
      <c r="VWP192" s="406" t="n"/>
      <c r="VWQ192" s="406" t="n"/>
      <c r="VWR192" s="406" t="n"/>
      <c r="VWS192" s="406" t="n"/>
      <c r="VWT192" s="406" t="n"/>
      <c r="VWU192" s="406" t="n"/>
      <c r="VWV192" s="406" t="n"/>
      <c r="VWW192" s="406" t="n"/>
      <c r="VWX192" s="406" t="n"/>
      <c r="VWY192" s="406" t="n"/>
      <c r="VWZ192" s="406" t="n"/>
      <c r="VXA192" s="406" t="n"/>
      <c r="VXB192" s="406" t="n"/>
      <c r="VXC192" s="406" t="n"/>
      <c r="VXD192" s="406" t="n"/>
      <c r="VXE192" s="406" t="n"/>
      <c r="VXF192" s="406" t="n"/>
      <c r="VXG192" s="406" t="n"/>
      <c r="VXH192" s="406" t="n"/>
      <c r="VXI192" s="406" t="n"/>
      <c r="VXJ192" s="406" t="n"/>
      <c r="VXK192" s="406" t="n"/>
      <c r="VXL192" s="406" t="n"/>
      <c r="VXM192" s="406" t="n"/>
      <c r="VXN192" s="406" t="n"/>
      <c r="VXO192" s="406" t="n"/>
      <c r="VXP192" s="406" t="n"/>
      <c r="VXQ192" s="406" t="n"/>
      <c r="VXR192" s="406" t="n"/>
      <c r="VXS192" s="406" t="n"/>
      <c r="VXT192" s="406" t="n"/>
      <c r="VXU192" s="406" t="n"/>
      <c r="VXV192" s="406" t="n"/>
      <c r="VXW192" s="406" t="n"/>
      <c r="VXX192" s="406" t="n"/>
      <c r="VXY192" s="406" t="n"/>
      <c r="VXZ192" s="406" t="n"/>
      <c r="VYA192" s="406" t="n"/>
      <c r="VYB192" s="406" t="n"/>
      <c r="VYC192" s="406" t="n"/>
      <c r="VYD192" s="406" t="n"/>
      <c r="VYE192" s="406" t="n"/>
      <c r="VYF192" s="406" t="n"/>
      <c r="VYG192" s="406" t="n"/>
      <c r="VYH192" s="406" t="n"/>
      <c r="VYI192" s="406" t="n"/>
      <c r="VYJ192" s="406" t="n"/>
      <c r="VYK192" s="406" t="n"/>
      <c r="VYL192" s="406" t="n"/>
      <c r="VYM192" s="406" t="n"/>
      <c r="VYN192" s="406" t="n"/>
      <c r="VYO192" s="406" t="n"/>
      <c r="VYP192" s="406" t="n"/>
      <c r="VYQ192" s="406" t="n"/>
      <c r="VYR192" s="406" t="n"/>
      <c r="VYS192" s="406" t="n"/>
      <c r="VYT192" s="406" t="n"/>
      <c r="VYU192" s="406" t="n"/>
      <c r="VYV192" s="406" t="n"/>
      <c r="VYW192" s="406" t="n"/>
      <c r="VYX192" s="406" t="n"/>
      <c r="VYY192" s="406" t="n"/>
      <c r="VYZ192" s="406" t="n"/>
      <c r="VZA192" s="406" t="n"/>
      <c r="VZB192" s="406" t="n"/>
      <c r="VZC192" s="406" t="n"/>
      <c r="VZD192" s="406" t="n"/>
      <c r="VZE192" s="406" t="n"/>
      <c r="VZF192" s="406" t="n"/>
      <c r="VZG192" s="406" t="n"/>
      <c r="VZH192" s="406" t="n"/>
      <c r="VZI192" s="406" t="n"/>
      <c r="VZJ192" s="406" t="n"/>
      <c r="VZK192" s="406" t="n"/>
      <c r="VZL192" s="406" t="n"/>
      <c r="VZM192" s="406" t="n"/>
      <c r="VZN192" s="406" t="n"/>
      <c r="VZO192" s="406" t="n"/>
      <c r="VZP192" s="406" t="n"/>
      <c r="VZQ192" s="406" t="n"/>
      <c r="VZR192" s="406" t="n"/>
      <c r="VZS192" s="406" t="n"/>
      <c r="VZT192" s="406" t="n"/>
      <c r="VZU192" s="406" t="n"/>
      <c r="VZV192" s="406" t="n"/>
      <c r="VZW192" s="406" t="n"/>
      <c r="VZX192" s="406" t="n"/>
      <c r="VZY192" s="406" t="n"/>
      <c r="VZZ192" s="406" t="n"/>
      <c r="WAA192" s="406" t="n"/>
      <c r="WAB192" s="406" t="n"/>
      <c r="WAC192" s="406" t="n"/>
      <c r="WAD192" s="406" t="n"/>
      <c r="WAE192" s="406" t="n"/>
      <c r="WAF192" s="406" t="n"/>
      <c r="WAG192" s="406" t="n"/>
      <c r="WAH192" s="406" t="n"/>
      <c r="WAI192" s="406" t="n"/>
      <c r="WAJ192" s="406" t="n"/>
      <c r="WAK192" s="406" t="n"/>
      <c r="WAL192" s="406" t="n"/>
      <c r="WAM192" s="406" t="n"/>
      <c r="WAN192" s="406" t="n"/>
      <c r="WAO192" s="406" t="n"/>
      <c r="WAP192" s="406" t="n"/>
      <c r="WAQ192" s="406" t="n"/>
      <c r="WAR192" s="406" t="n"/>
      <c r="WAS192" s="406" t="n"/>
      <c r="WAT192" s="406" t="n"/>
      <c r="WAU192" s="406" t="n"/>
      <c r="WAV192" s="406" t="n"/>
      <c r="WAW192" s="406" t="n"/>
      <c r="WAX192" s="406" t="n"/>
      <c r="WAY192" s="406" t="n"/>
      <c r="WAZ192" s="406" t="n"/>
      <c r="WBA192" s="406" t="n"/>
      <c r="WBB192" s="406" t="n"/>
      <c r="WBC192" s="406" t="n"/>
      <c r="WBD192" s="406" t="n"/>
      <c r="WBE192" s="406" t="n"/>
      <c r="WBF192" s="406" t="n"/>
      <c r="WBG192" s="406" t="n"/>
      <c r="WBH192" s="406" t="n"/>
      <c r="WBI192" s="406" t="n"/>
      <c r="WBJ192" s="406" t="n"/>
      <c r="WBK192" s="406" t="n"/>
      <c r="WBL192" s="406" t="n"/>
      <c r="WBM192" s="406" t="n"/>
      <c r="WBN192" s="406" t="n"/>
      <c r="WBO192" s="406" t="n"/>
      <c r="WBP192" s="406" t="n"/>
      <c r="WBQ192" s="406" t="n"/>
      <c r="WBR192" s="406" t="n"/>
      <c r="WBS192" s="406" t="n"/>
      <c r="WBT192" s="406" t="n"/>
      <c r="WBU192" s="406" t="n"/>
      <c r="WBV192" s="406" t="n"/>
      <c r="WBW192" s="406" t="n"/>
      <c r="WBX192" s="406" t="n"/>
      <c r="WBY192" s="406" t="n"/>
      <c r="WBZ192" s="406" t="n"/>
      <c r="WCA192" s="406" t="n"/>
      <c r="WCB192" s="406" t="n"/>
      <c r="WCC192" s="406" t="n"/>
      <c r="WCD192" s="406" t="n"/>
      <c r="WCE192" s="406" t="n"/>
      <c r="WCF192" s="406" t="n"/>
      <c r="WCG192" s="406" t="n"/>
      <c r="WCH192" s="406" t="n"/>
      <c r="WCI192" s="406" t="n"/>
      <c r="WCJ192" s="406" t="n"/>
      <c r="WCK192" s="406" t="n"/>
      <c r="WCL192" s="406" t="n"/>
      <c r="WCM192" s="406" t="n"/>
      <c r="WCN192" s="406" t="n"/>
      <c r="WCO192" s="406" t="n"/>
      <c r="WCP192" s="406" t="n"/>
      <c r="WCQ192" s="406" t="n"/>
      <c r="WCR192" s="406" t="n"/>
      <c r="WCS192" s="406" t="n"/>
      <c r="WCT192" s="406" t="n"/>
      <c r="WCU192" s="406" t="n"/>
      <c r="WCV192" s="406" t="n"/>
      <c r="WCW192" s="406" t="n"/>
      <c r="WCX192" s="406" t="n"/>
      <c r="WCY192" s="406" t="n"/>
      <c r="WCZ192" s="406" t="n"/>
      <c r="WDA192" s="406" t="n"/>
      <c r="WDB192" s="406" t="n"/>
      <c r="WDC192" s="406" t="n"/>
      <c r="WDD192" s="406" t="n"/>
      <c r="WDE192" s="406" t="n"/>
      <c r="WDF192" s="406" t="n"/>
      <c r="WDG192" s="406" t="n"/>
      <c r="WDH192" s="406" t="n"/>
      <c r="WDI192" s="406" t="n"/>
      <c r="WDJ192" s="406" t="n"/>
      <c r="WDK192" s="406" t="n"/>
      <c r="WDL192" s="406" t="n"/>
      <c r="WDM192" s="406" t="n"/>
      <c r="WDN192" s="406" t="n"/>
      <c r="WDO192" s="406" t="n"/>
      <c r="WDP192" s="406" t="n"/>
      <c r="WDQ192" s="406" t="n"/>
      <c r="WDR192" s="406" t="n"/>
      <c r="WDS192" s="406" t="n"/>
      <c r="WDT192" s="406" t="n"/>
      <c r="WDU192" s="406" t="n"/>
      <c r="WDV192" s="406" t="n"/>
      <c r="WDW192" s="406" t="n"/>
      <c r="WDX192" s="406" t="n"/>
      <c r="WDY192" s="406" t="n"/>
      <c r="WDZ192" s="406" t="n"/>
      <c r="WEA192" s="406" t="n"/>
      <c r="WEB192" s="406" t="n"/>
      <c r="WEC192" s="406" t="n"/>
      <c r="WED192" s="406" t="n"/>
      <c r="WEE192" s="406" t="n"/>
      <c r="WEF192" s="406" t="n"/>
      <c r="WEG192" s="406" t="n"/>
      <c r="WEH192" s="406" t="n"/>
      <c r="WEI192" s="406" t="n"/>
      <c r="WEJ192" s="406" t="n"/>
      <c r="WEK192" s="406" t="n"/>
      <c r="WEL192" s="406" t="n"/>
      <c r="WEM192" s="406" t="n"/>
      <c r="WEN192" s="406" t="n"/>
      <c r="WEO192" s="406" t="n"/>
      <c r="WEP192" s="406" t="n"/>
      <c r="WEQ192" s="406" t="n"/>
      <c r="WER192" s="406" t="n"/>
      <c r="WES192" s="406" t="n"/>
      <c r="WET192" s="406" t="n"/>
      <c r="WEU192" s="406" t="n"/>
      <c r="WEV192" s="406" t="n"/>
      <c r="WEW192" s="406" t="n"/>
      <c r="WEX192" s="406" t="n"/>
      <c r="WEY192" s="406" t="n"/>
      <c r="WEZ192" s="406" t="n"/>
      <c r="WFA192" s="406" t="n"/>
      <c r="WFB192" s="406" t="n"/>
      <c r="WFC192" s="406" t="n"/>
      <c r="WFD192" s="406" t="n"/>
      <c r="WFE192" s="406" t="n"/>
      <c r="WFF192" s="406" t="n"/>
      <c r="WFG192" s="406" t="n"/>
      <c r="WFH192" s="406" t="n"/>
      <c r="WFI192" s="406" t="n"/>
      <c r="WFJ192" s="406" t="n"/>
      <c r="WFK192" s="406" t="n"/>
      <c r="WFL192" s="406" t="n"/>
      <c r="WFM192" s="406" t="n"/>
      <c r="WFN192" s="406" t="n"/>
      <c r="WFO192" s="406" t="n"/>
      <c r="WFP192" s="406" t="n"/>
      <c r="WFQ192" s="406" t="n"/>
      <c r="WFR192" s="406" t="n"/>
      <c r="WFS192" s="406" t="n"/>
      <c r="WFT192" s="406" t="n"/>
      <c r="WFU192" s="406" t="n"/>
      <c r="WFV192" s="406" t="n"/>
      <c r="WFW192" s="406" t="n"/>
      <c r="WFX192" s="406" t="n"/>
      <c r="WFY192" s="406" t="n"/>
      <c r="WFZ192" s="406" t="n"/>
      <c r="WGA192" s="406" t="n"/>
      <c r="WGB192" s="406" t="n"/>
      <c r="WGC192" s="406" t="n"/>
      <c r="WGD192" s="406" t="n"/>
      <c r="WGE192" s="406" t="n"/>
      <c r="WGF192" s="406" t="n"/>
      <c r="WGG192" s="406" t="n"/>
      <c r="WGH192" s="406" t="n"/>
      <c r="WGI192" s="406" t="n"/>
      <c r="WGJ192" s="406" t="n"/>
      <c r="WGK192" s="406" t="n"/>
      <c r="WGL192" s="406" t="n"/>
      <c r="WGM192" s="406" t="n"/>
      <c r="WGN192" s="406" t="n"/>
      <c r="WGO192" s="406" t="n"/>
      <c r="WGP192" s="406" t="n"/>
      <c r="WGQ192" s="406" t="n"/>
      <c r="WGR192" s="406" t="n"/>
      <c r="WGS192" s="406" t="n"/>
      <c r="WGT192" s="406" t="n"/>
      <c r="WGU192" s="406" t="n"/>
      <c r="WGV192" s="406" t="n"/>
      <c r="WGW192" s="406" t="n"/>
      <c r="WGX192" s="406" t="n"/>
      <c r="WGY192" s="406" t="n"/>
      <c r="WGZ192" s="406" t="n"/>
      <c r="WHA192" s="406" t="n"/>
      <c r="WHB192" s="406" t="n"/>
      <c r="WHC192" s="406" t="n"/>
      <c r="WHD192" s="406" t="n"/>
      <c r="WHE192" s="406" t="n"/>
      <c r="WHF192" s="406" t="n"/>
      <c r="WHG192" s="406" t="n"/>
      <c r="WHH192" s="406" t="n"/>
      <c r="WHI192" s="406" t="n"/>
      <c r="WHJ192" s="406" t="n"/>
      <c r="WHK192" s="406" t="n"/>
      <c r="WHL192" s="406" t="n"/>
      <c r="WHM192" s="406" t="n"/>
      <c r="WHN192" s="406" t="n"/>
      <c r="WHO192" s="406" t="n"/>
      <c r="WHP192" s="406" t="n"/>
      <c r="WHQ192" s="406" t="n"/>
      <c r="WHR192" s="406" t="n"/>
      <c r="WHS192" s="406" t="n"/>
      <c r="WHT192" s="406" t="n"/>
      <c r="WHU192" s="406" t="n"/>
      <c r="WHV192" s="406" t="n"/>
      <c r="WHW192" s="406" t="n"/>
      <c r="WHX192" s="406" t="n"/>
      <c r="WHY192" s="406" t="n"/>
      <c r="WHZ192" s="406" t="n"/>
      <c r="WIA192" s="406" t="n"/>
      <c r="WIB192" s="406" t="n"/>
      <c r="WIC192" s="406" t="n"/>
      <c r="WID192" s="406" t="n"/>
      <c r="WIE192" s="406" t="n"/>
      <c r="WIF192" s="406" t="n"/>
      <c r="WIG192" s="406" t="n"/>
      <c r="WIH192" s="406" t="n"/>
      <c r="WII192" s="406" t="n"/>
      <c r="WIJ192" s="406" t="n"/>
      <c r="WIK192" s="406" t="n"/>
      <c r="WIL192" s="406" t="n"/>
      <c r="WIM192" s="406" t="n"/>
      <c r="WIN192" s="406" t="n"/>
      <c r="WIO192" s="406" t="n"/>
      <c r="WIP192" s="406" t="n"/>
      <c r="WIQ192" s="406" t="n"/>
      <c r="WIR192" s="406" t="n"/>
      <c r="WIS192" s="406" t="n"/>
      <c r="WIT192" s="406" t="n"/>
      <c r="WIU192" s="406" t="n"/>
      <c r="WIV192" s="406" t="n"/>
      <c r="WIW192" s="406" t="n"/>
      <c r="WIX192" s="406" t="n"/>
      <c r="WIY192" s="406" t="n"/>
      <c r="WIZ192" s="406" t="n"/>
      <c r="WJA192" s="406" t="n"/>
      <c r="WJB192" s="406" t="n"/>
      <c r="WJC192" s="406" t="n"/>
      <c r="WJD192" s="406" t="n"/>
      <c r="WJE192" s="406" t="n"/>
      <c r="WJF192" s="406" t="n"/>
      <c r="WJG192" s="406" t="n"/>
      <c r="WJH192" s="406" t="n"/>
      <c r="WJI192" s="406" t="n"/>
      <c r="WJJ192" s="406" t="n"/>
      <c r="WJK192" s="406" t="n"/>
      <c r="WJL192" s="406" t="n"/>
      <c r="WJM192" s="406" t="n"/>
      <c r="WJN192" s="406" t="n"/>
      <c r="WJO192" s="406" t="n"/>
      <c r="WJP192" s="406" t="n"/>
      <c r="WJQ192" s="406" t="n"/>
      <c r="WJR192" s="406" t="n"/>
      <c r="WJS192" s="406" t="n"/>
      <c r="WJT192" s="406" t="n"/>
      <c r="WJU192" s="406" t="n"/>
      <c r="WJV192" s="406" t="n"/>
      <c r="WJW192" s="406" t="n"/>
      <c r="WJX192" s="406" t="n"/>
      <c r="WJY192" s="406" t="n"/>
      <c r="WJZ192" s="406" t="n"/>
      <c r="WKA192" s="406" t="n"/>
      <c r="WKB192" s="406" t="n"/>
      <c r="WKC192" s="406" t="n"/>
      <c r="WKD192" s="406" t="n"/>
      <c r="WKE192" s="406" t="n"/>
      <c r="WKF192" s="406" t="n"/>
      <c r="WKG192" s="406" t="n"/>
      <c r="WKH192" s="406" t="n"/>
      <c r="WKI192" s="406" t="n"/>
      <c r="WKJ192" s="406" t="n"/>
      <c r="WKK192" s="406" t="n"/>
      <c r="WKL192" s="406" t="n"/>
      <c r="WKM192" s="406" t="n"/>
      <c r="WKN192" s="406" t="n"/>
      <c r="WKO192" s="406" t="n"/>
      <c r="WKP192" s="406" t="n"/>
      <c r="WKQ192" s="406" t="n"/>
      <c r="WKR192" s="406" t="n"/>
      <c r="WKS192" s="406" t="n"/>
      <c r="WKT192" s="406" t="n"/>
      <c r="WKU192" s="406" t="n"/>
      <c r="WKV192" s="406" t="n"/>
      <c r="WKW192" s="406" t="n"/>
      <c r="WKX192" s="406" t="n"/>
      <c r="WKY192" s="406" t="n"/>
      <c r="WKZ192" s="406" t="n"/>
      <c r="WLA192" s="406" t="n"/>
      <c r="WLB192" s="406" t="n"/>
      <c r="WLC192" s="406" t="n"/>
      <c r="WLD192" s="406" t="n"/>
      <c r="WLE192" s="406" t="n"/>
      <c r="WLF192" s="406" t="n"/>
      <c r="WLG192" s="406" t="n"/>
      <c r="WLH192" s="406" t="n"/>
      <c r="WLI192" s="406" t="n"/>
      <c r="WLJ192" s="406" t="n"/>
      <c r="WLK192" s="406" t="n"/>
      <c r="WLL192" s="406" t="n"/>
      <c r="WLM192" s="406" t="n"/>
      <c r="WLN192" s="406" t="n"/>
      <c r="WLO192" s="406" t="n"/>
      <c r="WLP192" s="406" t="n"/>
      <c r="WLQ192" s="406" t="n"/>
      <c r="WLR192" s="406" t="n"/>
      <c r="WLS192" s="406" t="n"/>
      <c r="WLT192" s="406" t="n"/>
      <c r="WLU192" s="406" t="n"/>
      <c r="WLV192" s="406" t="n"/>
      <c r="WLW192" s="406" t="n"/>
      <c r="WLX192" s="406" t="n"/>
      <c r="WLY192" s="406" t="n"/>
      <c r="WLZ192" s="406" t="n"/>
      <c r="WMA192" s="406" t="n"/>
      <c r="WMB192" s="406" t="n"/>
      <c r="WMC192" s="406" t="n"/>
      <c r="WMD192" s="406" t="n"/>
      <c r="WME192" s="406" t="n"/>
      <c r="WMF192" s="406" t="n"/>
      <c r="WMG192" s="406" t="n"/>
      <c r="WMH192" s="406" t="n"/>
      <c r="WMI192" s="406" t="n"/>
      <c r="WMJ192" s="406" t="n"/>
      <c r="WMK192" s="406" t="n"/>
      <c r="WML192" s="406" t="n"/>
      <c r="WMM192" s="406" t="n"/>
      <c r="WMN192" s="406" t="n"/>
      <c r="WMO192" s="406" t="n"/>
      <c r="WMP192" s="406" t="n"/>
      <c r="WMQ192" s="406" t="n"/>
      <c r="WMR192" s="406" t="n"/>
      <c r="WMS192" s="406" t="n"/>
      <c r="WMT192" s="406" t="n"/>
      <c r="WMU192" s="406" t="n"/>
      <c r="WMV192" s="406" t="n"/>
      <c r="WMW192" s="406" t="n"/>
      <c r="WMX192" s="406" t="n"/>
      <c r="WMY192" s="406" t="n"/>
      <c r="WMZ192" s="406" t="n"/>
      <c r="WNA192" s="406" t="n"/>
      <c r="WNB192" s="406" t="n"/>
      <c r="WNC192" s="406" t="n"/>
      <c r="WND192" s="406" t="n"/>
      <c r="WNE192" s="406" t="n"/>
      <c r="WNF192" s="406" t="n"/>
      <c r="WNG192" s="406" t="n"/>
      <c r="WNH192" s="406" t="n"/>
      <c r="WNI192" s="406" t="n"/>
      <c r="WNJ192" s="406" t="n"/>
      <c r="WNK192" s="406" t="n"/>
      <c r="WNL192" s="406" t="n"/>
      <c r="WNM192" s="406" t="n"/>
      <c r="WNN192" s="406" t="n"/>
      <c r="WNO192" s="406" t="n"/>
      <c r="WNP192" s="406" t="n"/>
      <c r="WNQ192" s="406" t="n"/>
      <c r="WNR192" s="406" t="n"/>
      <c r="WNS192" s="406" t="n"/>
      <c r="WNT192" s="406" t="n"/>
      <c r="WNU192" s="406" t="n"/>
      <c r="WNV192" s="406" t="n"/>
      <c r="WNW192" s="406" t="n"/>
      <c r="WNX192" s="406" t="n"/>
      <c r="WNY192" s="406" t="n"/>
      <c r="WNZ192" s="406" t="n"/>
      <c r="WOA192" s="406" t="n"/>
      <c r="WOB192" s="406" t="n"/>
      <c r="WOC192" s="406" t="n"/>
      <c r="WOD192" s="406" t="n"/>
      <c r="WOE192" s="406" t="n"/>
      <c r="WOF192" s="406" t="n"/>
      <c r="WOG192" s="406" t="n"/>
      <c r="WOH192" s="406" t="n"/>
      <c r="WOI192" s="406" t="n"/>
      <c r="WOJ192" s="406" t="n"/>
      <c r="WOK192" s="406" t="n"/>
      <c r="WOL192" s="406" t="n"/>
      <c r="WOM192" s="406" t="n"/>
      <c r="WON192" s="406" t="n"/>
      <c r="WOO192" s="406" t="n"/>
      <c r="WOP192" s="406" t="n"/>
      <c r="WOQ192" s="406" t="n"/>
      <c r="WOR192" s="406" t="n"/>
      <c r="WOS192" s="406" t="n"/>
      <c r="WOT192" s="406" t="n"/>
      <c r="WOU192" s="406" t="n"/>
      <c r="WOV192" s="406" t="n"/>
      <c r="WOW192" s="406" t="n"/>
      <c r="WOX192" s="406" t="n"/>
      <c r="WOY192" s="406" t="n"/>
      <c r="WOZ192" s="406" t="n"/>
      <c r="WPA192" s="406" t="n"/>
      <c r="WPB192" s="406" t="n"/>
      <c r="WPC192" s="406" t="n"/>
      <c r="WPD192" s="406" t="n"/>
      <c r="WPE192" s="406" t="n"/>
      <c r="WPF192" s="406" t="n"/>
      <c r="WPG192" s="406" t="n"/>
      <c r="WPH192" s="406" t="n"/>
      <c r="WPI192" s="406" t="n"/>
      <c r="WPJ192" s="406" t="n"/>
      <c r="WPK192" s="406" t="n"/>
      <c r="WPL192" s="406" t="n"/>
      <c r="WPM192" s="406" t="n"/>
      <c r="WPN192" s="406" t="n"/>
      <c r="WPO192" s="406" t="n"/>
      <c r="WPP192" s="406" t="n"/>
      <c r="WPQ192" s="406" t="n"/>
      <c r="WPR192" s="406" t="n"/>
      <c r="WPS192" s="406" t="n"/>
      <c r="WPT192" s="406" t="n"/>
      <c r="WPU192" s="406" t="n"/>
      <c r="WPV192" s="406" t="n"/>
      <c r="WPW192" s="406" t="n"/>
      <c r="WPX192" s="406" t="n"/>
      <c r="WPY192" s="406" t="n"/>
      <c r="WPZ192" s="406" t="n"/>
      <c r="WQA192" s="406" t="n"/>
      <c r="WQB192" s="406" t="n"/>
      <c r="WQC192" s="406" t="n"/>
      <c r="WQD192" s="406" t="n"/>
      <c r="WQE192" s="406" t="n"/>
      <c r="WQF192" s="406" t="n"/>
      <c r="WQG192" s="406" t="n"/>
      <c r="WQH192" s="406" t="n"/>
      <c r="WQI192" s="406" t="n"/>
      <c r="WQJ192" s="406" t="n"/>
      <c r="WQK192" s="406" t="n"/>
      <c r="WQL192" s="406" t="n"/>
      <c r="WQM192" s="406" t="n"/>
      <c r="WQN192" s="406" t="n"/>
      <c r="WQO192" s="406" t="n"/>
      <c r="WQP192" s="406" t="n"/>
      <c r="WQQ192" s="406" t="n"/>
      <c r="WQR192" s="406" t="n"/>
      <c r="WQS192" s="406" t="n"/>
      <c r="WQT192" s="406" t="n"/>
      <c r="WQU192" s="406" t="n"/>
      <c r="WQV192" s="406" t="n"/>
      <c r="WQW192" s="406" t="n"/>
      <c r="WQX192" s="406" t="n"/>
      <c r="WQY192" s="406" t="n"/>
      <c r="WQZ192" s="406" t="n"/>
      <c r="WRA192" s="406" t="n"/>
      <c r="WRB192" s="406" t="n"/>
      <c r="WRC192" s="406" t="n"/>
      <c r="WRD192" s="406" t="n"/>
      <c r="WRE192" s="406" t="n"/>
      <c r="WRF192" s="406" t="n"/>
      <c r="WRG192" s="406" t="n"/>
      <c r="WRH192" s="406" t="n"/>
      <c r="WRI192" s="406" t="n"/>
      <c r="WRJ192" s="406" t="n"/>
      <c r="WRK192" s="406" t="n"/>
      <c r="WRL192" s="406" t="n"/>
      <c r="WRM192" s="406" t="n"/>
      <c r="WRN192" s="406" t="n"/>
      <c r="WRO192" s="406" t="n"/>
      <c r="WRP192" s="406" t="n"/>
      <c r="WRQ192" s="406" t="n"/>
      <c r="WRR192" s="406" t="n"/>
      <c r="WRS192" s="406" t="n"/>
      <c r="WRT192" s="406" t="n"/>
      <c r="WRU192" s="406" t="n"/>
      <c r="WRV192" s="406" t="n"/>
      <c r="WRW192" s="406" t="n"/>
      <c r="WRX192" s="406" t="n"/>
      <c r="WRY192" s="406" t="n"/>
      <c r="WRZ192" s="406" t="n"/>
      <c r="WSA192" s="406" t="n"/>
      <c r="WSB192" s="406" t="n"/>
      <c r="WSC192" s="406" t="n"/>
      <c r="WSD192" s="406" t="n"/>
      <c r="WSE192" s="406" t="n"/>
      <c r="WSF192" s="406" t="n"/>
      <c r="WSG192" s="406" t="n"/>
      <c r="WSH192" s="406" t="n"/>
      <c r="WSI192" s="406" t="n"/>
      <c r="WSJ192" s="406" t="n"/>
      <c r="WSK192" s="406" t="n"/>
      <c r="WSL192" s="406" t="n"/>
      <c r="WSM192" s="406" t="n"/>
      <c r="WSN192" s="406" t="n"/>
      <c r="WSO192" s="406" t="n"/>
      <c r="WSP192" s="406" t="n"/>
      <c r="WSQ192" s="406" t="n"/>
      <c r="WSR192" s="406" t="n"/>
      <c r="WSS192" s="406" t="n"/>
      <c r="WST192" s="406" t="n"/>
      <c r="WSU192" s="406" t="n"/>
      <c r="WSV192" s="406" t="n"/>
      <c r="WSW192" s="406" t="n"/>
      <c r="WSX192" s="406" t="n"/>
      <c r="WSY192" s="406" t="n"/>
      <c r="WSZ192" s="406" t="n"/>
      <c r="WTA192" s="406" t="n"/>
      <c r="WTB192" s="406" t="n"/>
      <c r="WTC192" s="406" t="n"/>
      <c r="WTD192" s="406" t="n"/>
      <c r="WTE192" s="406" t="n"/>
      <c r="WTF192" s="406" t="n"/>
      <c r="WTG192" s="406" t="n"/>
      <c r="WTH192" s="406" t="n"/>
      <c r="WTI192" s="406" t="n"/>
      <c r="WTJ192" s="406" t="n"/>
      <c r="WTK192" s="406" t="n"/>
      <c r="WTL192" s="406" t="n"/>
      <c r="WTM192" s="406" t="n"/>
      <c r="WTN192" s="406" t="n"/>
      <c r="WTO192" s="406" t="n"/>
      <c r="WTP192" s="406" t="n"/>
      <c r="WTQ192" s="406" t="n"/>
      <c r="WTR192" s="406" t="n"/>
      <c r="WTS192" s="406" t="n"/>
      <c r="WTT192" s="406" t="n"/>
      <c r="WTU192" s="406" t="n"/>
      <c r="WTV192" s="406" t="n"/>
      <c r="WTW192" s="406" t="n"/>
      <c r="WTX192" s="406" t="n"/>
      <c r="WTY192" s="406" t="n"/>
      <c r="WTZ192" s="406" t="n"/>
      <c r="WUA192" s="406" t="n"/>
      <c r="WUB192" s="406" t="n"/>
      <c r="WUC192" s="406" t="n"/>
      <c r="WUD192" s="406" t="n"/>
      <c r="WUE192" s="406" t="n"/>
      <c r="WUF192" s="406" t="n"/>
      <c r="WUG192" s="406" t="n"/>
      <c r="WUH192" s="406" t="n"/>
      <c r="WUI192" s="406" t="n"/>
      <c r="WUJ192" s="406" t="n"/>
      <c r="WUK192" s="406" t="n"/>
      <c r="WUL192" s="406" t="n"/>
      <c r="WUM192" s="406" t="n"/>
      <c r="WUN192" s="406" t="n"/>
      <c r="WUO192" s="406" t="n"/>
      <c r="WUP192" s="406" t="n"/>
      <c r="WUQ192" s="406" t="n"/>
      <c r="WUR192" s="406" t="n"/>
      <c r="WUS192" s="406" t="n"/>
      <c r="WUT192" s="406" t="n"/>
      <c r="WUU192" s="406" t="n"/>
      <c r="WUV192" s="406" t="n"/>
      <c r="WUW192" s="406" t="n"/>
      <c r="WUX192" s="406" t="n"/>
      <c r="WUY192" s="406" t="n"/>
      <c r="WUZ192" s="406" t="n"/>
      <c r="WVA192" s="406" t="n"/>
      <c r="WVB192" s="406" t="n"/>
      <c r="WVC192" s="406" t="n"/>
      <c r="WVD192" s="406" t="n"/>
      <c r="WVE192" s="406" t="n"/>
      <c r="WVF192" s="406" t="n"/>
      <c r="WVG192" s="406" t="n"/>
      <c r="WVH192" s="406" t="n"/>
      <c r="WVI192" s="406" t="n"/>
      <c r="WVJ192" s="406" t="n"/>
      <c r="WVK192" s="406" t="n"/>
      <c r="WVL192" s="406" t="n"/>
      <c r="WVM192" s="406" t="n"/>
      <c r="WVN192" s="406" t="n"/>
      <c r="WVO192" s="406" t="n"/>
      <c r="WVP192" s="406" t="n"/>
      <c r="WVQ192" s="406" t="n"/>
      <c r="WVR192" s="406" t="n"/>
      <c r="WVS192" s="406" t="n"/>
      <c r="WVT192" s="406" t="n"/>
      <c r="WVU192" s="406" t="n"/>
      <c r="WVV192" s="406" t="n"/>
      <c r="WVW192" s="406" t="n"/>
      <c r="WVX192" s="406" t="n"/>
      <c r="WVY192" s="406" t="n"/>
      <c r="WVZ192" s="406" t="n"/>
      <c r="WWA192" s="406" t="n"/>
      <c r="WWB192" s="406" t="n"/>
      <c r="WWC192" s="406" t="n"/>
      <c r="WWD192" s="406" t="n"/>
      <c r="WWE192" s="406" t="n"/>
      <c r="WWF192" s="406" t="n"/>
      <c r="WWG192" s="406" t="n"/>
      <c r="WWH192" s="406" t="n"/>
      <c r="WWI192" s="406" t="n"/>
      <c r="WWJ192" s="406" t="n"/>
      <c r="WWK192" s="406" t="n"/>
      <c r="WWL192" s="406" t="n"/>
      <c r="WWM192" s="406" t="n"/>
      <c r="WWN192" s="406" t="n"/>
      <c r="WWO192" s="406" t="n"/>
      <c r="WWP192" s="406" t="n"/>
      <c r="WWQ192" s="406" t="n"/>
      <c r="WWR192" s="406" t="n"/>
      <c r="WWS192" s="406" t="n"/>
      <c r="WWT192" s="406" t="n"/>
      <c r="WWU192" s="406" t="n"/>
      <c r="WWV192" s="406" t="n"/>
      <c r="WWW192" s="406" t="n"/>
      <c r="WWX192" s="406" t="n"/>
      <c r="WWY192" s="406" t="n"/>
      <c r="WWZ192" s="406" t="n"/>
      <c r="WXA192" s="406" t="n"/>
      <c r="WXB192" s="406" t="n"/>
      <c r="WXC192" s="406" t="n"/>
      <c r="WXD192" s="406" t="n"/>
      <c r="WXE192" s="406" t="n"/>
      <c r="WXF192" s="406" t="n"/>
      <c r="WXG192" s="406" t="n"/>
      <c r="WXH192" s="406" t="n"/>
      <c r="WXI192" s="406" t="n"/>
      <c r="WXJ192" s="406" t="n"/>
      <c r="WXK192" s="406" t="n"/>
      <c r="WXL192" s="406" t="n"/>
      <c r="WXM192" s="406" t="n"/>
      <c r="WXN192" s="406" t="n"/>
      <c r="WXO192" s="406" t="n"/>
      <c r="WXP192" s="406" t="n"/>
      <c r="WXQ192" s="406" t="n"/>
      <c r="WXR192" s="406" t="n"/>
      <c r="WXS192" s="406" t="n"/>
      <c r="WXT192" s="406" t="n"/>
      <c r="WXU192" s="406" t="n"/>
      <c r="WXV192" s="406" t="n"/>
      <c r="WXW192" s="406" t="n"/>
      <c r="WXX192" s="406" t="n"/>
      <c r="WXY192" s="406" t="n"/>
      <c r="WXZ192" s="406" t="n"/>
      <c r="WYA192" s="406" t="n"/>
      <c r="WYB192" s="406" t="n"/>
      <c r="WYC192" s="406" t="n"/>
      <c r="WYD192" s="406" t="n"/>
      <c r="WYE192" s="406" t="n"/>
      <c r="WYF192" s="406" t="n"/>
      <c r="WYG192" s="406" t="n"/>
      <c r="WYH192" s="406" t="n"/>
      <c r="WYI192" s="406" t="n"/>
      <c r="WYJ192" s="406" t="n"/>
      <c r="WYK192" s="406" t="n"/>
      <c r="WYL192" s="406" t="n"/>
      <c r="WYM192" s="406" t="n"/>
      <c r="WYN192" s="406" t="n"/>
      <c r="WYO192" s="406" t="n"/>
      <c r="WYP192" s="406" t="n"/>
      <c r="WYQ192" s="406" t="n"/>
      <c r="WYR192" s="406" t="n"/>
      <c r="WYS192" s="406" t="n"/>
      <c r="WYT192" s="406" t="n"/>
      <c r="WYU192" s="406" t="n"/>
      <c r="WYV192" s="406" t="n"/>
      <c r="WYW192" s="406" t="n"/>
      <c r="WYX192" s="406" t="n"/>
      <c r="WYY192" s="406" t="n"/>
      <c r="WYZ192" s="406" t="n"/>
      <c r="WZA192" s="406" t="n"/>
      <c r="WZB192" s="406" t="n"/>
      <c r="WZC192" s="406" t="n"/>
      <c r="WZD192" s="406" t="n"/>
      <c r="WZE192" s="406" t="n"/>
      <c r="WZF192" s="406" t="n"/>
      <c r="WZG192" s="406" t="n"/>
      <c r="WZH192" s="406" t="n"/>
      <c r="WZI192" s="406" t="n"/>
      <c r="WZJ192" s="406" t="n"/>
      <c r="WZK192" s="406" t="n"/>
      <c r="WZL192" s="406" t="n"/>
      <c r="WZM192" s="406" t="n"/>
      <c r="WZN192" s="406" t="n"/>
      <c r="WZO192" s="406" t="n"/>
      <c r="WZP192" s="406" t="n"/>
      <c r="WZQ192" s="406" t="n"/>
      <c r="WZR192" s="406" t="n"/>
      <c r="WZS192" s="406" t="n"/>
      <c r="WZT192" s="406" t="n"/>
      <c r="WZU192" s="406" t="n"/>
      <c r="WZV192" s="406" t="n"/>
      <c r="WZW192" s="406" t="n"/>
      <c r="WZX192" s="406" t="n"/>
      <c r="WZY192" s="406" t="n"/>
      <c r="WZZ192" s="406" t="n"/>
      <c r="XAA192" s="406" t="n"/>
      <c r="XAB192" s="406" t="n"/>
      <c r="XAC192" s="406" t="n"/>
      <c r="XAD192" s="406" t="n"/>
      <c r="XAE192" s="406" t="n"/>
      <c r="XAF192" s="406" t="n"/>
      <c r="XAG192" s="406" t="n"/>
      <c r="XAH192" s="406" t="n"/>
      <c r="XAI192" s="406" t="n"/>
      <c r="XAJ192" s="406" t="n"/>
      <c r="XAK192" s="406" t="n"/>
      <c r="XAL192" s="406" t="n"/>
      <c r="XAM192" s="406" t="n"/>
      <c r="XAN192" s="406" t="n"/>
      <c r="XAO192" s="406" t="n"/>
      <c r="XAP192" s="406" t="n"/>
      <c r="XAQ192" s="406" t="n"/>
      <c r="XAR192" s="406" t="n"/>
      <c r="XAS192" s="406" t="n"/>
      <c r="XAT192" s="406" t="n"/>
      <c r="XAU192" s="406" t="n"/>
      <c r="XAV192" s="406" t="n"/>
      <c r="XAW192" s="406" t="n"/>
      <c r="XAX192" s="406" t="n"/>
      <c r="XAY192" s="406" t="n"/>
      <c r="XAZ192" s="406" t="n"/>
      <c r="XBA192" s="406" t="n"/>
      <c r="XBB192" s="406" t="n"/>
      <c r="XBC192" s="406" t="n"/>
      <c r="XBD192" s="406" t="n"/>
      <c r="XBE192" s="406" t="n"/>
      <c r="XBF192" s="406" t="n"/>
      <c r="XBG192" s="406" t="n"/>
      <c r="XBH192" s="406" t="n"/>
      <c r="XBI192" s="406" t="n"/>
      <c r="XBJ192" s="406" t="n"/>
      <c r="XBK192" s="406" t="n"/>
      <c r="XBL192" s="406" t="n"/>
      <c r="XBM192" s="406" t="n"/>
      <c r="XBN192" s="406" t="n"/>
      <c r="XBO192" s="406" t="n"/>
      <c r="XBP192" s="406" t="n"/>
      <c r="XBQ192" s="406" t="n"/>
      <c r="XBR192" s="406" t="n"/>
      <c r="XBS192" s="406" t="n"/>
      <c r="XBT192" s="406" t="n"/>
      <c r="XBU192" s="406" t="n"/>
      <c r="XBV192" s="406" t="n"/>
      <c r="XBW192" s="406" t="n"/>
      <c r="XBX192" s="406" t="n"/>
      <c r="XBY192" s="406" t="n"/>
      <c r="XBZ192" s="406" t="n"/>
      <c r="XCA192" s="406" t="n"/>
      <c r="XCB192" s="406" t="n"/>
      <c r="XCC192" s="406" t="n"/>
      <c r="XCD192" s="406" t="n"/>
      <c r="XCE192" s="406" t="n"/>
      <c r="XCF192" s="406" t="n"/>
      <c r="XCG192" s="406" t="n"/>
      <c r="XCH192" s="406" t="n"/>
      <c r="XCI192" s="406" t="n"/>
      <c r="XCJ192" s="406" t="n"/>
      <c r="XCK192" s="406" t="n"/>
      <c r="XCL192" s="406" t="n"/>
      <c r="XCM192" s="406" t="n"/>
      <c r="XCN192" s="406" t="n"/>
      <c r="XCO192" s="406" t="n"/>
      <c r="XCP192" s="406" t="n"/>
      <c r="XCQ192" s="406" t="n"/>
      <c r="XCR192" s="406" t="n"/>
      <c r="XCS192" s="406" t="n"/>
      <c r="XCT192" s="406" t="n"/>
      <c r="XCU192" s="406" t="n"/>
      <c r="XCV192" s="406" t="n"/>
      <c r="XCW192" s="406" t="n"/>
      <c r="XCX192" s="406" t="n"/>
      <c r="XCY192" s="406" t="n"/>
      <c r="XCZ192" s="406" t="n"/>
      <c r="XDA192" s="406" t="n"/>
      <c r="XDB192" s="406" t="n"/>
      <c r="XDC192" s="406" t="n"/>
      <c r="XDD192" s="406" t="n"/>
      <c r="XDE192" s="406" t="n"/>
      <c r="XDF192" s="406" t="n"/>
      <c r="XDG192" s="406" t="n"/>
      <c r="XDH192" s="406" t="n"/>
      <c r="XDI192" s="406" t="n"/>
      <c r="XDJ192" s="406" t="n"/>
      <c r="XDK192" s="406" t="n"/>
      <c r="XDL192" s="406" t="n"/>
      <c r="XDM192" s="406" t="n"/>
      <c r="XDN192" s="406" t="n"/>
      <c r="XDO192" s="406" t="n"/>
      <c r="XDP192" s="406" t="n"/>
      <c r="XDQ192" s="406" t="n"/>
      <c r="XDR192" s="406" t="n"/>
      <c r="XDS192" s="406" t="n"/>
      <c r="XDT192" s="406" t="n"/>
      <c r="XDU192" s="406" t="n"/>
      <c r="XDV192" s="406" t="n"/>
      <c r="XDW192" s="406" t="n"/>
      <c r="XDX192" s="406" t="n"/>
      <c r="XDY192" s="406" t="n"/>
      <c r="XDZ192" s="406" t="n"/>
      <c r="XEA192" s="406" t="n"/>
      <c r="XEB192" s="406" t="n"/>
      <c r="XEC192" s="406" t="n"/>
      <c r="XED192" s="406" t="n"/>
      <c r="XEE192" s="406" t="n"/>
      <c r="XEF192" s="406" t="n"/>
      <c r="XEG192" s="406" t="n"/>
      <c r="XEH192" s="406" t="n"/>
      <c r="XEI192" s="406" t="n"/>
      <c r="XEJ192" s="406" t="n"/>
      <c r="XEK192" s="406" t="n"/>
      <c r="XEL192" s="406" t="n"/>
      <c r="XEM192" s="406" t="n"/>
      <c r="XEN192" s="406" t="n"/>
      <c r="XEO192" s="406" t="n"/>
      <c r="XEP192" s="406" t="n"/>
      <c r="XEQ192" s="406" t="n"/>
      <c r="XER192" s="406" t="n"/>
      <c r="XES192" s="406" t="n"/>
      <c r="XET192" s="406" t="n"/>
      <c r="XEU192" s="406" t="n"/>
      <c r="XEV192" s="406" t="n"/>
      <c r="XEW192" s="406" t="n"/>
      <c r="XEX192" s="406" t="n"/>
      <c r="XEY192" s="406" t="n"/>
      <c r="XEZ192" s="406" t="n"/>
      <c r="XFA192" s="406" t="n"/>
      <c r="XFC192" s="372" t="n"/>
    </row>
    <row r="193" ht="25" customFormat="1" customHeight="1" s="331">
      <c r="A193" s="45" t="n">
        <v>45727</v>
      </c>
      <c r="B193" s="382" t="n">
        <v>54</v>
      </c>
      <c r="C193" s="382" t="inlineStr">
        <is>
          <t>王伟英</t>
        </is>
      </c>
      <c r="D193" s="162" t="n"/>
      <c r="E193" s="162" t="n">
        <v>1</v>
      </c>
      <c r="F193" s="162" t="n"/>
      <c r="G193" s="162" t="inlineStr">
        <is>
          <t>王海燕</t>
        </is>
      </c>
      <c r="H193" s="162" t="n"/>
      <c r="I193" s="162" t="n">
        <v>1638</v>
      </c>
      <c r="J193" s="162" t="n"/>
      <c r="K193" s="162" t="n"/>
      <c r="L193" s="162" t="n">
        <v>654.6</v>
      </c>
      <c r="M193" s="162" t="n"/>
      <c r="N193" s="162" t="n"/>
      <c r="O193" s="162" t="n"/>
      <c r="P193" s="162" t="n"/>
      <c r="Q193" s="162" t="n"/>
      <c r="R193" s="162" t="n"/>
      <c r="S193" s="162" t="n"/>
      <c r="T193" s="162" t="n"/>
      <c r="U193" s="162" t="n"/>
      <c r="V193" s="162" t="n"/>
      <c r="W193" s="162" t="n"/>
      <c r="X193" s="406" t="n">
        <v>654.6</v>
      </c>
      <c r="Y193" s="162" t="inlineStr">
        <is>
          <t>对公</t>
        </is>
      </c>
      <c r="Z193" s="407" t="n"/>
      <c r="AA193" s="162" t="n"/>
      <c r="AB193" s="407" t="n"/>
      <c r="AC193" s="407" t="n"/>
      <c r="AD193" s="253" t="inlineStr">
        <is>
          <t>熊欢</t>
        </is>
      </c>
    </row>
    <row r="194" ht="25" customFormat="1" customHeight="1" s="331">
      <c r="A194" s="45" t="n">
        <v>45727</v>
      </c>
      <c r="B194" s="412" t="n"/>
      <c r="C194" s="412" t="n"/>
      <c r="D194" s="162" t="n"/>
      <c r="E194" s="411" t="n"/>
      <c r="F194" s="162" t="n"/>
      <c r="G194" s="162" t="inlineStr">
        <is>
          <t>王海燕</t>
        </is>
      </c>
      <c r="H194" s="162" t="n"/>
      <c r="I194" s="162" t="n">
        <v>1638</v>
      </c>
      <c r="J194" s="162" t="n"/>
      <c r="K194" s="162" t="n"/>
      <c r="L194" s="162" t="n">
        <v>421.7</v>
      </c>
      <c r="M194" s="162" t="n"/>
      <c r="N194" s="162" t="n"/>
      <c r="O194" s="162" t="n">
        <v>90</v>
      </c>
      <c r="P194" s="162" t="n"/>
      <c r="Q194" s="162" t="n"/>
      <c r="R194" s="162" t="n">
        <v>37</v>
      </c>
      <c r="S194" s="162" t="n"/>
      <c r="T194" s="162" t="n"/>
      <c r="U194" s="162" t="n"/>
      <c r="V194" s="162" t="n"/>
      <c r="W194" s="162" t="n">
        <v>2460</v>
      </c>
      <c r="X194" s="406" t="n">
        <v>3008.7</v>
      </c>
      <c r="Y194" s="162" t="inlineStr">
        <is>
          <t>对公</t>
        </is>
      </c>
      <c r="Z194" s="407" t="n"/>
      <c r="AA194" s="162" t="n">
        <v>1</v>
      </c>
      <c r="AB194" s="407" t="inlineStr">
        <is>
          <t>2460蛋白1瓶</t>
        </is>
      </c>
      <c r="AC194" s="407" t="n"/>
      <c r="AD194" s="253" t="inlineStr">
        <is>
          <t>熊欢</t>
        </is>
      </c>
    </row>
    <row r="195" ht="25" customFormat="1" customHeight="1" s="331">
      <c r="A195" s="45" t="n">
        <v>45727</v>
      </c>
      <c r="B195" s="412" t="n"/>
      <c r="C195" s="412" t="n"/>
      <c r="D195" s="162" t="n"/>
      <c r="E195" s="404" t="n"/>
      <c r="F195" s="162" t="inlineStr">
        <is>
          <t>简易</t>
        </is>
      </c>
      <c r="G195" s="162" t="n"/>
      <c r="H195" s="162" t="n"/>
      <c r="I195" s="162" t="n">
        <v>1638</v>
      </c>
      <c r="J195" s="162" t="n"/>
      <c r="K195" s="162" t="n"/>
      <c r="L195" s="162" t="n"/>
      <c r="M195" s="162" t="n"/>
      <c r="N195" s="162" t="n"/>
      <c r="O195" s="162" t="n"/>
      <c r="P195" s="162" t="n"/>
      <c r="Q195" s="162" t="n"/>
      <c r="R195" s="162" t="n"/>
      <c r="S195" s="162" t="n">
        <v>10</v>
      </c>
      <c r="T195" s="162" t="n"/>
      <c r="U195" s="162" t="n"/>
      <c r="V195" s="162" t="n"/>
      <c r="W195" s="162" t="n"/>
      <c r="X195" s="406" t="n">
        <v>10</v>
      </c>
      <c r="Y195" s="162" t="inlineStr">
        <is>
          <t>对公</t>
        </is>
      </c>
      <c r="Z195" s="407" t="n"/>
      <c r="AA195" s="162" t="n"/>
      <c r="AB195" s="407" t="n"/>
      <c r="AC195" s="407" t="n"/>
      <c r="AD195" s="253" t="inlineStr">
        <is>
          <t>熊欢</t>
        </is>
      </c>
    </row>
    <row r="196" ht="25" customFormat="1" customHeight="1" s="331">
      <c r="A196" s="45" t="n">
        <v>45727</v>
      </c>
      <c r="B196" s="382" t="n">
        <v>68</v>
      </c>
      <c r="C196" s="382" t="inlineStr">
        <is>
          <t>余永美</t>
        </is>
      </c>
      <c r="D196" s="162" t="n">
        <v>1</v>
      </c>
      <c r="E196" s="162" t="n"/>
      <c r="F196" s="162" t="n"/>
      <c r="G196" s="162" t="inlineStr">
        <is>
          <t>向雅洁</t>
        </is>
      </c>
      <c r="H196" s="162" t="n"/>
      <c r="I196" s="162" t="n">
        <v>1638</v>
      </c>
      <c r="J196" s="162" t="n"/>
      <c r="K196" s="162" t="n"/>
      <c r="L196" s="162" t="n"/>
      <c r="M196" s="162" t="n"/>
      <c r="N196" s="162" t="n"/>
      <c r="O196" s="162" t="n"/>
      <c r="P196" s="162" t="n"/>
      <c r="Q196" s="162" t="n"/>
      <c r="R196" s="162" t="n"/>
      <c r="S196" s="162" t="n"/>
      <c r="T196" s="162" t="n"/>
      <c r="U196" s="162" t="n"/>
      <c r="V196" s="162" t="n">
        <v>20</v>
      </c>
      <c r="W196" s="162" t="n"/>
      <c r="X196" s="406" t="n">
        <v>20</v>
      </c>
      <c r="Y196" s="162" t="inlineStr">
        <is>
          <t>对公</t>
        </is>
      </c>
      <c r="Z196" s="407" t="n"/>
      <c r="AA196" s="162" t="n"/>
      <c r="AB196" s="407" t="n"/>
      <c r="AC196" s="407" t="n"/>
      <c r="AD196" s="253" t="inlineStr">
        <is>
          <t>熊欢</t>
        </is>
      </c>
    </row>
    <row r="197" ht="25" customFormat="1" customHeight="1" s="63">
      <c r="A197" s="23" t="n">
        <v>45727</v>
      </c>
      <c r="B197" s="53" t="n">
        <v>6</v>
      </c>
      <c r="C197" s="53" t="inlineStr">
        <is>
          <t>莫芳芳</t>
        </is>
      </c>
      <c r="D197" s="53" t="n"/>
      <c r="E197" s="53" t="n"/>
      <c r="F197" s="53" t="n">
        <v>1</v>
      </c>
      <c r="G197" s="53" t="n"/>
      <c r="H197" s="53" t="n"/>
      <c r="I197" s="53" t="n">
        <v>1638</v>
      </c>
      <c r="J197" s="53" t="n"/>
      <c r="K197" s="53" t="n"/>
      <c r="L197" s="53" t="n"/>
      <c r="M197" s="53" t="n"/>
      <c r="N197" s="53" t="n"/>
      <c r="O197" s="53" t="n">
        <v>240</v>
      </c>
      <c r="P197" s="53" t="n">
        <v>140</v>
      </c>
      <c r="Q197" s="53" t="n"/>
      <c r="R197" s="53" t="n">
        <v>7</v>
      </c>
      <c r="S197" s="53" t="n"/>
      <c r="T197" s="53" t="n"/>
      <c r="U197" s="53" t="n"/>
      <c r="V197" s="53" t="n"/>
      <c r="W197" s="53" t="n"/>
      <c r="X197" s="63">
        <f>SUM(J197:W197)</f>
        <v/>
      </c>
      <c r="Y197" s="53" t="inlineStr">
        <is>
          <t>对公</t>
        </is>
      </c>
      <c r="Z197" s="169" t="n"/>
      <c r="AA197" s="169" t="n"/>
      <c r="AB197" s="169" t="n"/>
      <c r="AC197" s="53" t="n"/>
      <c r="AD197" s="350" t="inlineStr">
        <is>
          <t>彭心怡</t>
        </is>
      </c>
    </row>
    <row r="198" ht="25" customFormat="1" customHeight="1" s="63">
      <c r="A198" s="23" t="n">
        <v>45727</v>
      </c>
      <c r="B198" s="53" t="n"/>
      <c r="C198" s="53" t="inlineStr">
        <is>
          <t>童娅</t>
        </is>
      </c>
      <c r="D198" s="53" t="n"/>
      <c r="E198" s="53" t="inlineStr">
        <is>
          <t>复诊</t>
        </is>
      </c>
      <c r="F198" s="53" t="n"/>
      <c r="G198" s="53" t="inlineStr">
        <is>
          <t>曾亚萍</t>
        </is>
      </c>
      <c r="H198" s="53" t="n"/>
      <c r="I198" s="53" t="n">
        <v>1638</v>
      </c>
      <c r="J198" s="53" t="n"/>
      <c r="K198" s="53" t="n">
        <v>174</v>
      </c>
      <c r="L198" s="53" t="n"/>
      <c r="M198" s="53" t="n"/>
      <c r="N198" s="53" t="n"/>
      <c r="O198" s="63" t="n"/>
      <c r="P198" s="63" t="n"/>
      <c r="Q198" s="63" t="n"/>
      <c r="R198" s="63" t="n"/>
      <c r="S198" s="53" t="n"/>
      <c r="T198" s="53" t="n"/>
      <c r="U198" s="53" t="n"/>
      <c r="V198" s="53" t="n"/>
      <c r="W198" s="53" t="n"/>
      <c r="X198" s="63" t="n">
        <v>174</v>
      </c>
      <c r="Y198" s="53" t="inlineStr">
        <is>
          <t>3.10对公</t>
        </is>
      </c>
      <c r="Z198" s="65" t="n"/>
      <c r="AA198" s="53" t="n"/>
      <c r="AB198" s="65" t="n"/>
      <c r="AC198" s="65" t="n"/>
      <c r="AD198" s="350" t="inlineStr">
        <is>
          <t>罗茜</t>
        </is>
      </c>
    </row>
    <row r="199" ht="29" customFormat="1" customHeight="1" s="63">
      <c r="A199" s="23" t="n">
        <v>45727</v>
      </c>
      <c r="B199" s="53" t="n">
        <v>19</v>
      </c>
      <c r="C199" s="53" t="inlineStr">
        <is>
          <t>卢芳艳</t>
        </is>
      </c>
      <c r="D199" s="53" t="n"/>
      <c r="E199" s="53" t="n">
        <v>1</v>
      </c>
      <c r="F199" s="53" t="n"/>
      <c r="G199" s="53" t="inlineStr">
        <is>
          <t>曾亚萍</t>
        </is>
      </c>
      <c r="H199" s="53" t="n"/>
      <c r="I199" s="53" t="n">
        <v>1638</v>
      </c>
      <c r="J199" s="53" t="n"/>
      <c r="K199" s="53" t="n">
        <v>210</v>
      </c>
      <c r="L199" s="53" t="n"/>
      <c r="M199" s="53" t="n"/>
      <c r="N199" s="53" t="n"/>
      <c r="O199" s="63" t="n"/>
      <c r="P199" s="63" t="n"/>
      <c r="Q199" s="63" t="n"/>
      <c r="R199" s="63" t="n"/>
      <c r="S199" s="53" t="n"/>
      <c r="T199" s="53" t="n"/>
      <c r="U199" s="53" t="n"/>
      <c r="V199" s="53" t="n"/>
      <c r="W199" s="53" t="n"/>
      <c r="X199" s="63" t="n">
        <v>210</v>
      </c>
      <c r="Y199" s="53" t="inlineStr">
        <is>
          <t>对公</t>
        </is>
      </c>
      <c r="Z199" s="65" t="n"/>
      <c r="AA199" s="53" t="n"/>
      <c r="AB199" s="65" t="n"/>
      <c r="AC199" s="65" t="n"/>
      <c r="AD199" s="350" t="inlineStr">
        <is>
          <t>罗茜</t>
        </is>
      </c>
    </row>
    <row r="200" ht="29" customFormat="1" customHeight="1" s="63">
      <c r="A200" s="23" t="n">
        <v>45727</v>
      </c>
      <c r="B200" s="53" t="n">
        <v>28</v>
      </c>
      <c r="C200" s="53" t="inlineStr">
        <is>
          <t>苏凤欣49（5459）</t>
        </is>
      </c>
      <c r="D200" s="53" t="n"/>
      <c r="E200" s="53" t="n">
        <v>1</v>
      </c>
      <c r="F200" s="53" t="n"/>
      <c r="G200" s="53" t="inlineStr">
        <is>
          <t>曾亚萍</t>
        </is>
      </c>
      <c r="H200" s="53" t="n"/>
      <c r="I200" s="53" t="n">
        <v>1638</v>
      </c>
      <c r="J200" s="53" t="n">
        <v>185.1</v>
      </c>
      <c r="K200" s="53" t="n">
        <v>1108</v>
      </c>
      <c r="L200" s="53" t="n">
        <v>207</v>
      </c>
      <c r="M200" s="53" t="n"/>
      <c r="N200" s="53" t="n"/>
      <c r="O200" s="63" t="n"/>
      <c r="P200" s="63" t="n"/>
      <c r="Q200" s="63" t="n"/>
      <c r="R200" s="63" t="n"/>
      <c r="S200" s="53" t="n"/>
      <c r="T200" s="53" t="n"/>
      <c r="U200" s="53" t="n"/>
      <c r="V200" s="53" t="n"/>
      <c r="W200" s="53" t="n"/>
      <c r="X200" s="63" t="n">
        <v>1500.1</v>
      </c>
      <c r="Y200" s="53" t="inlineStr">
        <is>
          <t>对公</t>
        </is>
      </c>
      <c r="Z200" s="65" t="n"/>
      <c r="AA200" s="53" t="n"/>
      <c r="AB200" s="65" t="inlineStr">
        <is>
          <t>688针灸卡</t>
        </is>
      </c>
      <c r="AC200" s="65" t="n"/>
      <c r="AD200" s="350" t="inlineStr">
        <is>
          <t>罗茜</t>
        </is>
      </c>
    </row>
    <row r="201" ht="29" customFormat="1" customHeight="1" s="63">
      <c r="A201" s="23" t="n">
        <v>45727</v>
      </c>
      <c r="B201" s="53" t="n">
        <v>43</v>
      </c>
      <c r="C201" s="53" t="inlineStr">
        <is>
          <t>先老四</t>
        </is>
      </c>
      <c r="D201" s="53" t="n"/>
      <c r="E201" s="53" t="n">
        <v>1</v>
      </c>
      <c r="F201" s="53" t="n"/>
      <c r="G201" s="53" t="inlineStr">
        <is>
          <t>曾亚萍</t>
        </is>
      </c>
      <c r="H201" s="53" t="n"/>
      <c r="I201" s="53" t="n">
        <v>1638</v>
      </c>
      <c r="J201" s="53" t="n">
        <v>631.4</v>
      </c>
      <c r="K201" s="53" t="n"/>
      <c r="L201" s="53" t="n"/>
      <c r="M201" s="53" t="n">
        <v>368</v>
      </c>
      <c r="N201" s="53" t="n"/>
      <c r="O201" s="63" t="n"/>
      <c r="P201" s="63" t="n"/>
      <c r="Q201" s="63" t="n"/>
      <c r="R201" s="63" t="n"/>
      <c r="S201" s="53" t="n"/>
      <c r="T201" s="53" t="n"/>
      <c r="U201" s="53" t="n"/>
      <c r="V201" s="53" t="n"/>
      <c r="W201" s="53" t="n"/>
      <c r="X201" s="63" t="n">
        <v>999.4</v>
      </c>
      <c r="Y201" s="53" t="inlineStr">
        <is>
          <t>对公</t>
        </is>
      </c>
      <c r="Z201" s="65" t="n"/>
      <c r="AA201" s="53" t="n"/>
      <c r="AB201" s="65" t="n"/>
      <c r="AC201" s="65" t="n"/>
      <c r="AD201" s="350" t="inlineStr">
        <is>
          <t>罗茜</t>
        </is>
      </c>
    </row>
    <row r="202" ht="15" customFormat="1" customHeight="1" s="9">
      <c r="A202" s="45" t="n">
        <v>45727</v>
      </c>
      <c r="B202" s="33" t="n">
        <v>13</v>
      </c>
      <c r="C202" s="225" t="inlineStr">
        <is>
          <t>莫芳芳</t>
        </is>
      </c>
      <c r="D202" s="390" t="n"/>
      <c r="E202" s="390" t="n">
        <v>1</v>
      </c>
      <c r="F202" s="283" t="n"/>
      <c r="G202" s="225" t="inlineStr">
        <is>
          <t>刘英桃</t>
        </is>
      </c>
      <c r="H202" s="390" t="inlineStr">
        <is>
          <t>江3846</t>
        </is>
      </c>
      <c r="I202" s="390" t="n">
        <v>1638</v>
      </c>
      <c r="J202" s="390" t="n">
        <v>345</v>
      </c>
      <c r="K202" s="390" t="n">
        <v>1288</v>
      </c>
      <c r="L202" s="287" t="n"/>
      <c r="M202" s="287" t="n"/>
      <c r="N202" s="390" t="n"/>
      <c r="O202" s="390" t="n">
        <v>656</v>
      </c>
      <c r="P202" s="390" t="n"/>
      <c r="Q202" s="390" t="n"/>
      <c r="R202" s="390" t="n">
        <v>4</v>
      </c>
      <c r="S202" s="390" t="n"/>
      <c r="T202" s="118" t="n"/>
      <c r="U202" s="118" t="n"/>
      <c r="V202" s="287" t="n"/>
      <c r="W202" s="390" t="inlineStr">
        <is>
          <t>4元中单，西药345</t>
        </is>
      </c>
      <c r="X202" s="406">
        <f>SUM(J202:S202)</f>
        <v/>
      </c>
      <c r="Y202" s="390" t="inlineStr">
        <is>
          <t>对公</t>
        </is>
      </c>
    </row>
    <row r="203" ht="15" customFormat="1" customHeight="1" s="9">
      <c r="A203" s="45" t="n">
        <v>45727</v>
      </c>
      <c r="B203" s="33" t="n">
        <v>18</v>
      </c>
      <c r="C203" s="390" t="inlineStr">
        <is>
          <t>钟雪利</t>
        </is>
      </c>
      <c r="D203" s="390" t="n"/>
      <c r="E203" s="298" t="n">
        <v>1</v>
      </c>
      <c r="F203" s="390" t="n"/>
      <c r="G203" s="390" t="inlineStr">
        <is>
          <t>刘英桃</t>
        </is>
      </c>
      <c r="H203" s="390" t="n"/>
      <c r="I203" s="390" t="n"/>
      <c r="J203" s="390" t="n">
        <v>704</v>
      </c>
      <c r="K203" s="390" t="n">
        <v>258</v>
      </c>
      <c r="L203" s="287" t="n"/>
      <c r="M203" s="287" t="n"/>
      <c r="N203" s="390" t="n"/>
      <c r="O203" s="390" t="n"/>
      <c r="P203" s="390" t="n"/>
      <c r="Q203" s="390" t="n"/>
      <c r="R203" s="390" t="n"/>
      <c r="S203" s="390" t="n"/>
      <c r="T203" s="118" t="n"/>
      <c r="U203" s="118" t="n"/>
      <c r="V203" s="287" t="n"/>
      <c r="W203" s="390" t="n"/>
      <c r="X203" s="406">
        <f>SUM(J203:S203)</f>
        <v/>
      </c>
      <c r="Y203" s="390" t="inlineStr">
        <is>
          <t>对公</t>
        </is>
      </c>
    </row>
    <row r="204" ht="15" customFormat="1" customHeight="1" s="9">
      <c r="A204" s="45" t="n">
        <v>45727</v>
      </c>
      <c r="B204" s="411" t="n"/>
      <c r="C204" s="414" t="n"/>
      <c r="D204" s="390" t="n"/>
      <c r="E204" s="300" t="inlineStr">
        <is>
          <t>退3.11</t>
        </is>
      </c>
      <c r="F204" s="390" t="n"/>
      <c r="G204" s="390" t="inlineStr">
        <is>
          <t>刘英桃</t>
        </is>
      </c>
      <c r="H204" s="390" t="n"/>
      <c r="I204" s="390" t="n"/>
      <c r="J204" s="390" t="n"/>
      <c r="K204" s="390" t="n">
        <v>-139</v>
      </c>
      <c r="L204" s="287" t="n"/>
      <c r="M204" s="287" t="n"/>
      <c r="N204" s="390" t="n"/>
      <c r="O204" s="390" t="n"/>
      <c r="P204" s="390" t="n"/>
      <c r="Q204" s="390" t="n"/>
      <c r="R204" s="390" t="n"/>
      <c r="S204" s="390" t="n"/>
      <c r="T204" s="118" t="n"/>
      <c r="U204" s="118" t="n"/>
      <c r="V204" s="287" t="n"/>
      <c r="W204" s="390" t="n"/>
      <c r="X204" s="406" t="n">
        <v>-129</v>
      </c>
      <c r="Y204" s="390" t="inlineStr">
        <is>
          <t>对公</t>
        </is>
      </c>
    </row>
    <row r="205" ht="15" customFormat="1" customHeight="1" s="9">
      <c r="A205" s="45" t="n">
        <v>45727</v>
      </c>
      <c r="B205" s="33" t="n">
        <v>20</v>
      </c>
      <c r="C205" s="390" t="inlineStr">
        <is>
          <t>马朝霞</t>
        </is>
      </c>
      <c r="D205" s="390" t="n"/>
      <c r="E205" s="390" t="n">
        <v>1</v>
      </c>
      <c r="F205" s="390" t="n"/>
      <c r="G205" s="390" t="inlineStr">
        <is>
          <t>刘英桃</t>
        </is>
      </c>
      <c r="H205" s="390" t="n"/>
      <c r="I205" s="390" t="n"/>
      <c r="J205" s="390" t="n"/>
      <c r="K205" s="390" t="n">
        <v>522</v>
      </c>
      <c r="L205" s="287" t="n">
        <v>174</v>
      </c>
      <c r="M205" s="287" t="n"/>
      <c r="N205" s="390" t="n"/>
      <c r="O205" s="390" t="n"/>
      <c r="P205" s="390" t="n"/>
      <c r="Q205" s="390" t="n"/>
      <c r="R205" s="390" t="n"/>
      <c r="S205" s="390" t="n"/>
      <c r="T205" s="118" t="n"/>
      <c r="U205" s="118" t="n"/>
      <c r="V205" s="287" t="n"/>
      <c r="W205" s="390" t="n"/>
      <c r="X205" s="406">
        <f>SUM(J205:S205)</f>
        <v/>
      </c>
      <c r="Y205" s="390" t="inlineStr">
        <is>
          <t>对公</t>
        </is>
      </c>
    </row>
    <row r="206" ht="15" customFormat="1" customHeight="1" s="9">
      <c r="A206" s="45" t="n">
        <v>45727</v>
      </c>
      <c r="B206" s="33" t="n">
        <v>4</v>
      </c>
      <c r="C206" s="37" t="inlineStr">
        <is>
          <t>周小玲</t>
        </is>
      </c>
      <c r="D206" s="390" t="n"/>
      <c r="E206" s="33" t="n">
        <v>1</v>
      </c>
      <c r="F206" s="33" t="n"/>
      <c r="G206" s="37" t="inlineStr">
        <is>
          <t>刘英桃</t>
        </is>
      </c>
      <c r="H206" s="390" t="n"/>
      <c r="I206" s="390" t="n"/>
      <c r="J206" s="390" t="n">
        <v>31</v>
      </c>
      <c r="K206" s="390" t="n">
        <v>129</v>
      </c>
      <c r="L206" s="287" t="n"/>
      <c r="M206" s="287" t="n"/>
      <c r="N206" s="390" t="n"/>
      <c r="O206" s="390" t="n">
        <v>160</v>
      </c>
      <c r="P206" s="390" t="n"/>
      <c r="Q206" s="390" t="n"/>
      <c r="R206" s="390" t="n"/>
      <c r="S206" s="390" t="n"/>
      <c r="T206" s="118" t="n"/>
      <c r="U206" s="118" t="n"/>
      <c r="V206" s="287" t="n"/>
      <c r="W206" s="390" t="n"/>
      <c r="X206" s="406">
        <f>SUM(J206:S206)</f>
        <v/>
      </c>
      <c r="Y206" s="162" t="inlineStr">
        <is>
          <t>现金</t>
        </is>
      </c>
    </row>
    <row r="207" ht="15" customFormat="1" customHeight="1" s="9">
      <c r="A207" s="45" t="n">
        <v>45727</v>
      </c>
      <c r="B207" s="411" t="n"/>
      <c r="C207" s="414" t="n"/>
      <c r="D207" s="390" t="n"/>
      <c r="E207" s="411" t="n"/>
      <c r="F207" s="33" t="n"/>
      <c r="G207" s="37" t="inlineStr">
        <is>
          <t>刘英桃</t>
        </is>
      </c>
      <c r="H207" s="390" t="n"/>
      <c r="I207" s="390" t="n"/>
      <c r="J207" s="390" t="n">
        <v>6.8</v>
      </c>
      <c r="K207" s="390" t="n"/>
      <c r="L207" s="287" t="n"/>
      <c r="M207" s="287" t="n"/>
      <c r="N207" s="390" t="n"/>
      <c r="O207" s="390" t="n"/>
      <c r="P207" s="390" t="n"/>
      <c r="Q207" s="390" t="n"/>
      <c r="R207" s="390" t="n"/>
      <c r="S207" s="390" t="n"/>
      <c r="T207" s="118" t="n"/>
      <c r="U207" s="118" t="n"/>
      <c r="V207" s="287" t="n"/>
      <c r="W207" s="390" t="n"/>
      <c r="X207" s="406" t="n">
        <v>6.8</v>
      </c>
      <c r="Y207" s="162" t="inlineStr">
        <is>
          <t>对公</t>
        </is>
      </c>
    </row>
    <row r="208" ht="25" customFormat="1" customHeight="1" s="406">
      <c r="A208" s="45" t="n">
        <v>45728</v>
      </c>
      <c r="B208" s="162" t="n"/>
      <c r="C208" s="162" t="inlineStr">
        <is>
          <t>余永美</t>
        </is>
      </c>
      <c r="D208" s="162" t="inlineStr">
        <is>
          <t>初诊</t>
        </is>
      </c>
      <c r="E208" s="162" t="n"/>
      <c r="F208" s="162" t="n"/>
      <c r="G208" s="162" t="inlineStr">
        <is>
          <t>向雅洁</t>
        </is>
      </c>
      <c r="H208" s="162" t="n"/>
      <c r="I208" s="162" t="n">
        <v>1638</v>
      </c>
      <c r="J208" s="162" t="n">
        <v>128.1</v>
      </c>
      <c r="K208" s="162" t="n">
        <v>688</v>
      </c>
      <c r="L208" s="162" t="n"/>
      <c r="M208" s="162" t="n"/>
      <c r="N208" s="162" t="n"/>
      <c r="O208" s="162" t="n"/>
      <c r="P208" s="162" t="n"/>
      <c r="Q208" s="162" t="n"/>
      <c r="R208" s="162" t="n"/>
      <c r="S208" s="162" t="n"/>
      <c r="T208" s="162" t="n"/>
      <c r="U208" s="162" t="n">
        <v>4</v>
      </c>
      <c r="V208" s="162" t="n"/>
      <c r="W208" s="162" t="n"/>
      <c r="X208" s="406" t="n">
        <v>820.1</v>
      </c>
      <c r="Y208" s="162" t="inlineStr">
        <is>
          <t>3.11对公</t>
        </is>
      </c>
      <c r="Z208" s="407" t="n"/>
      <c r="AA208" s="162" t="n"/>
      <c r="AB208" s="407" t="inlineStr">
        <is>
          <t>688套餐+4元耗材</t>
        </is>
      </c>
      <c r="AC208" s="407" t="n"/>
      <c r="AD208" s="253" t="inlineStr">
        <is>
          <t>熊欢</t>
        </is>
      </c>
    </row>
    <row r="209" ht="25" customFormat="1" customHeight="1" s="406">
      <c r="A209" s="45" t="n">
        <v>45728</v>
      </c>
      <c r="B209" s="162" t="n">
        <v>28</v>
      </c>
      <c r="C209" s="162" t="inlineStr">
        <is>
          <t>罗鸿雁</t>
        </is>
      </c>
      <c r="D209" s="162" t="n"/>
      <c r="E209" s="162" t="n"/>
      <c r="F209" s="162" t="n">
        <v>1</v>
      </c>
      <c r="G209" s="162" t="n"/>
      <c r="H209" s="162" t="n"/>
      <c r="I209" s="162" t="n">
        <v>1638</v>
      </c>
      <c r="J209" s="162" t="n"/>
      <c r="K209" s="162" t="n"/>
      <c r="L209" s="162" t="n"/>
      <c r="M209" s="162" t="n"/>
      <c r="N209" s="162" t="n"/>
      <c r="O209" s="162" t="n"/>
      <c r="P209" s="162" t="n"/>
      <c r="Q209" s="162" t="n"/>
      <c r="R209" s="162" t="n"/>
      <c r="S209" s="162" t="n"/>
      <c r="T209" s="162" t="n">
        <v>12</v>
      </c>
      <c r="U209" s="162" t="n"/>
      <c r="V209" s="162" t="n"/>
      <c r="W209" s="162" t="n"/>
      <c r="X209" s="406" t="n">
        <v>12</v>
      </c>
      <c r="Y209" s="162" t="inlineStr">
        <is>
          <t>对公</t>
        </is>
      </c>
      <c r="Z209" s="407" t="n"/>
      <c r="AA209" s="162" t="n"/>
      <c r="AB209" s="407" t="n"/>
      <c r="AC209" s="407" t="n"/>
      <c r="AD209" s="253" t="inlineStr">
        <is>
          <t>熊欢</t>
        </is>
      </c>
    </row>
    <row r="210" ht="25" customFormat="1" customHeight="1" s="331">
      <c r="A210" s="45" t="n">
        <v>45728</v>
      </c>
      <c r="B210" s="162" t="n"/>
      <c r="C210" s="162" t="inlineStr">
        <is>
          <t>余永美</t>
        </is>
      </c>
      <c r="D210" s="28" t="inlineStr">
        <is>
          <t>补3.11</t>
        </is>
      </c>
      <c r="E210" s="162" t="n"/>
      <c r="F210" s="162" t="n"/>
      <c r="G210" s="162" t="inlineStr">
        <is>
          <t>向雅洁</t>
        </is>
      </c>
      <c r="H210" s="162" t="n"/>
      <c r="I210" s="162" t="n">
        <v>1638</v>
      </c>
      <c r="J210" s="162" t="n">
        <v>42.7</v>
      </c>
      <c r="K210" s="162" t="n"/>
      <c r="L210" s="162" t="n"/>
      <c r="M210" s="162" t="n"/>
      <c r="N210" s="162" t="n"/>
      <c r="O210" s="162" t="n"/>
      <c r="P210" s="162" t="n"/>
      <c r="Q210" s="162" t="n"/>
      <c r="R210" s="162" t="n"/>
      <c r="S210" s="162" t="n"/>
      <c r="T210" s="162" t="n"/>
      <c r="U210" s="162" t="n"/>
      <c r="V210" s="162" t="n"/>
      <c r="W210" s="162" t="n"/>
      <c r="X210" s="406" t="n">
        <v>42.7</v>
      </c>
      <c r="Y210" s="162" t="inlineStr">
        <is>
          <t>对公</t>
        </is>
      </c>
      <c r="Z210" s="407" t="n"/>
      <c r="AA210" s="162" t="n"/>
      <c r="AB210" s="407" t="inlineStr">
        <is>
          <t>补中药</t>
        </is>
      </c>
      <c r="AC210" s="407" t="n"/>
      <c r="AD210" s="253" t="inlineStr">
        <is>
          <t>熊欢</t>
        </is>
      </c>
    </row>
    <row r="211" ht="25" customFormat="1" customHeight="1" s="331">
      <c r="A211" s="45" t="n">
        <v>45728</v>
      </c>
      <c r="B211" s="411" t="n"/>
      <c r="C211" s="411" t="n"/>
      <c r="D211" s="53" t="inlineStr">
        <is>
          <t>退3.11</t>
        </is>
      </c>
      <c r="E211" s="162" t="n"/>
      <c r="F211" s="162" t="n"/>
      <c r="G211" s="162" t="inlineStr">
        <is>
          <t>向雅洁</t>
        </is>
      </c>
      <c r="H211" s="162" t="n"/>
      <c r="I211" s="162" t="n">
        <v>1638</v>
      </c>
      <c r="J211" s="162" t="n">
        <v>-128.1</v>
      </c>
      <c r="K211" s="162" t="n"/>
      <c r="L211" s="162" t="n"/>
      <c r="M211" s="162" t="n"/>
      <c r="N211" s="162" t="n"/>
      <c r="O211" s="162" t="n"/>
      <c r="P211" s="162" t="n"/>
      <c r="Q211" s="162" t="n"/>
      <c r="R211" s="162" t="n"/>
      <c r="S211" s="162" t="n"/>
      <c r="T211" s="162" t="n"/>
      <c r="U211" s="162" t="n"/>
      <c r="V211" s="162" t="n"/>
      <c r="W211" s="162" t="n"/>
      <c r="X211" s="406" t="n">
        <v>-128.1</v>
      </c>
      <c r="Y211" s="162" t="inlineStr">
        <is>
          <t>对公</t>
        </is>
      </c>
      <c r="Z211" s="407" t="n"/>
      <c r="AA211" s="162" t="n"/>
      <c r="AB211" s="407" t="inlineStr">
        <is>
          <t>退中药</t>
        </is>
      </c>
      <c r="AC211" s="407" t="n"/>
      <c r="AD211" s="253" t="inlineStr">
        <is>
          <t>熊欢</t>
        </is>
      </c>
    </row>
    <row r="212" ht="25" customFormat="1" customHeight="1" s="331">
      <c r="A212" s="45" t="n">
        <v>45728</v>
      </c>
      <c r="B212" s="162" t="n">
        <v>73</v>
      </c>
      <c r="C212" s="162" t="inlineStr">
        <is>
          <t>王伟英</t>
        </is>
      </c>
      <c r="D212" s="162" t="n"/>
      <c r="E212" s="162" t="n"/>
      <c r="F212" s="162" t="n">
        <v>1</v>
      </c>
      <c r="G212" s="162" t="n"/>
      <c r="H212" s="162" t="n"/>
      <c r="I212" s="162" t="n">
        <v>1638</v>
      </c>
      <c r="J212" s="162" t="n"/>
      <c r="K212" s="162" t="n"/>
      <c r="L212" s="162" t="n"/>
      <c r="M212" s="162" t="n"/>
      <c r="N212" s="162" t="n"/>
      <c r="O212" s="162" t="n"/>
      <c r="P212" s="162" t="n"/>
      <c r="Q212" s="162" t="n"/>
      <c r="R212" s="162" t="n"/>
      <c r="S212" s="162" t="n">
        <v>5</v>
      </c>
      <c r="T212" s="162" t="n"/>
      <c r="U212" s="162" t="n"/>
      <c r="V212" s="162" t="n"/>
      <c r="W212" s="162" t="n"/>
      <c r="X212" s="406" t="n">
        <v>5</v>
      </c>
      <c r="Y212" s="162" t="inlineStr">
        <is>
          <t>对公</t>
        </is>
      </c>
      <c r="Z212" s="407" t="n"/>
      <c r="AA212" s="162" t="n"/>
      <c r="AB212" s="407" t="n"/>
      <c r="AC212" s="407" t="n"/>
      <c r="AD212" s="253" t="inlineStr">
        <is>
          <t>熊欢</t>
        </is>
      </c>
    </row>
    <row r="213" ht="15" customFormat="1" customHeight="1" s="9">
      <c r="A213" s="45" t="n">
        <v>45728</v>
      </c>
      <c r="B213" s="33" t="n">
        <v>3</v>
      </c>
      <c r="C213" s="37" t="inlineStr">
        <is>
          <t>莫芳芳</t>
        </is>
      </c>
      <c r="D213" s="390" t="n"/>
      <c r="E213" s="33" t="n">
        <v>1</v>
      </c>
      <c r="F213" s="33" t="n"/>
      <c r="G213" s="37" t="inlineStr">
        <is>
          <t>刘英桃</t>
        </is>
      </c>
      <c r="H213" s="390" t="n"/>
      <c r="I213" s="390" t="n">
        <v>1638</v>
      </c>
      <c r="J213" s="390" t="n"/>
      <c r="K213" s="390" t="n"/>
      <c r="L213" s="287" t="n">
        <v>290</v>
      </c>
      <c r="M213" s="287" t="n"/>
      <c r="N213" s="390" t="n"/>
      <c r="O213" s="390" t="n"/>
      <c r="P213" s="390" t="n"/>
      <c r="Q213" s="390" t="n"/>
      <c r="R213" s="390" t="n"/>
      <c r="S213" s="390" t="n"/>
      <c r="V213" s="287" t="n"/>
      <c r="W213" s="390" t="n"/>
      <c r="X213" s="406" t="n">
        <v>290</v>
      </c>
      <c r="Y213" s="162" t="inlineStr">
        <is>
          <t>对公</t>
        </is>
      </c>
    </row>
    <row r="214" ht="15" customFormat="1" customHeight="1" s="9">
      <c r="A214" s="45" t="n">
        <v>45728</v>
      </c>
      <c r="B214" s="33" t="n">
        <v>5</v>
      </c>
      <c r="C214" s="37" t="inlineStr">
        <is>
          <t>马朝霞</t>
        </is>
      </c>
      <c r="D214" s="390" t="n"/>
      <c r="E214" s="33" t="n">
        <v>1</v>
      </c>
      <c r="F214" s="33" t="n"/>
      <c r="G214" s="37" t="inlineStr">
        <is>
          <t>刘英桃</t>
        </is>
      </c>
      <c r="H214" s="390" t="n"/>
      <c r="I214" s="390" t="n">
        <v>1638</v>
      </c>
      <c r="J214" s="390" t="n"/>
      <c r="K214" s="390" t="n">
        <v>174</v>
      </c>
      <c r="L214" s="287" t="n"/>
      <c r="M214" s="287" t="n"/>
      <c r="N214" s="390" t="n"/>
      <c r="O214" s="390" t="n"/>
      <c r="P214" s="390" t="n"/>
      <c r="Q214" s="390" t="n"/>
      <c r="R214" s="390" t="n"/>
      <c r="S214" s="390" t="n"/>
      <c r="V214" s="287" t="n"/>
      <c r="W214" s="390" t="n"/>
      <c r="X214" s="406" t="n">
        <v>174</v>
      </c>
      <c r="Y214" s="162" t="inlineStr">
        <is>
          <t>对公</t>
        </is>
      </c>
    </row>
    <row r="215" ht="15" customFormat="1" customHeight="1" s="9">
      <c r="A215" s="45" t="n">
        <v>45728</v>
      </c>
      <c r="B215" s="33" t="n">
        <v>14</v>
      </c>
      <c r="C215" s="225" t="inlineStr">
        <is>
          <t>龙霄</t>
        </is>
      </c>
      <c r="D215" s="390" t="n"/>
      <c r="E215" s="390" t="n">
        <v>1</v>
      </c>
      <c r="F215" s="283" t="n"/>
      <c r="G215" s="225" t="inlineStr">
        <is>
          <t>刘英桃</t>
        </is>
      </c>
      <c r="H215" s="390" t="n"/>
      <c r="I215" s="390" t="n">
        <v>1638</v>
      </c>
      <c r="J215" s="390" t="n"/>
      <c r="K215" s="390" t="n">
        <v>130</v>
      </c>
      <c r="L215" s="287" t="n"/>
      <c r="M215" s="287" t="n"/>
      <c r="N215" s="390" t="n"/>
      <c r="O215" s="390" t="n"/>
      <c r="P215" s="390" t="n"/>
      <c r="Q215" s="390" t="n"/>
      <c r="R215" s="390" t="n"/>
      <c r="S215" s="390" t="n"/>
      <c r="V215" s="287" t="n"/>
      <c r="W215" s="390" t="n"/>
      <c r="X215" s="406" t="n">
        <v>130</v>
      </c>
      <c r="Y215" s="390" t="inlineStr">
        <is>
          <t>对公</t>
        </is>
      </c>
    </row>
    <row r="216" ht="26" customFormat="1" customHeight="1" s="406">
      <c r="A216" s="45" t="n">
        <v>45728</v>
      </c>
      <c r="B216" s="382" t="n">
        <v>7</v>
      </c>
      <c r="C216" s="382" t="inlineStr">
        <is>
          <t>韩云珠</t>
        </is>
      </c>
      <c r="D216" s="162" t="n">
        <v>1</v>
      </c>
      <c r="E216" s="162" t="n"/>
      <c r="F216" s="162" t="n"/>
      <c r="G216" s="162" t="inlineStr">
        <is>
          <t>曾亚萍</t>
        </is>
      </c>
      <c r="H216" s="162" t="inlineStr">
        <is>
          <t>杨8493</t>
        </is>
      </c>
      <c r="I216" s="162" t="n">
        <v>1638</v>
      </c>
      <c r="J216" s="162" t="n"/>
      <c r="K216" s="162" t="n">
        <v>1147.2</v>
      </c>
      <c r="L216" s="162" t="n"/>
      <c r="M216" s="162" t="n"/>
      <c r="N216" s="162" t="n"/>
      <c r="O216" s="406" t="n"/>
      <c r="P216" s="406" t="n"/>
      <c r="Q216" s="406" t="n"/>
      <c r="R216" s="406" t="n"/>
      <c r="S216" s="162" t="n"/>
      <c r="T216" s="162" t="n"/>
      <c r="U216" s="162" t="n">
        <v>25</v>
      </c>
      <c r="V216" s="162" t="n"/>
      <c r="W216" s="162" t="n"/>
      <c r="X216" s="406" t="n">
        <v>1172.2</v>
      </c>
      <c r="Y216" s="162" t="inlineStr">
        <is>
          <t>对公</t>
        </is>
      </c>
      <c r="Z216" s="407" t="n"/>
      <c r="AA216" s="162" t="n"/>
      <c r="AB216" s="407" t="inlineStr">
        <is>
          <t>盆炎散7次+688针灸卡+4元中单+21元灌肠袋</t>
        </is>
      </c>
      <c r="AC216" s="407" t="n"/>
      <c r="AD216" s="253" t="inlineStr">
        <is>
          <t>罗茜</t>
        </is>
      </c>
    </row>
    <row r="217" ht="26" customFormat="1" customHeight="1" s="406">
      <c r="A217" s="45" t="n">
        <v>45728</v>
      </c>
      <c r="B217" s="404" t="n"/>
      <c r="C217" s="404" t="n"/>
      <c r="D217" s="411" t="n"/>
      <c r="E217" s="162" t="n"/>
      <c r="F217" s="162" t="n"/>
      <c r="G217" s="162" t="inlineStr">
        <is>
          <t>曾亚萍</t>
        </is>
      </c>
      <c r="H217" s="162" t="inlineStr">
        <is>
          <t>杨8493</t>
        </is>
      </c>
      <c r="I217" s="162" t="n">
        <v>1638</v>
      </c>
      <c r="J217" s="162" t="n"/>
      <c r="K217" s="162" t="n">
        <v>625</v>
      </c>
      <c r="L217" s="162" t="n"/>
      <c r="M217" s="162" t="n"/>
      <c r="N217" s="162" t="n"/>
      <c r="O217" s="406" t="n"/>
      <c r="P217" s="406" t="n"/>
      <c r="Q217" s="406" t="n"/>
      <c r="R217" s="406" t="n"/>
      <c r="S217" s="162" t="n"/>
      <c r="T217" s="162" t="n"/>
      <c r="U217" s="162" t="n"/>
      <c r="V217" s="162" t="n"/>
      <c r="W217" s="162" t="n"/>
      <c r="X217" s="406" t="n">
        <v>625</v>
      </c>
      <c r="Y217" s="162" t="inlineStr">
        <is>
          <t>对公</t>
        </is>
      </c>
      <c r="Z217" s="407" t="n"/>
      <c r="AA217" s="162" t="n"/>
      <c r="AB217" s="407" t="n"/>
      <c r="AC217" s="407" t="n"/>
      <c r="AD217" s="253" t="inlineStr">
        <is>
          <t>罗茜</t>
        </is>
      </c>
    </row>
    <row r="218" ht="29" customFormat="1" customHeight="1" s="406">
      <c r="A218" s="45" t="n">
        <v>45728</v>
      </c>
      <c r="B218" s="162" t="n">
        <v>25</v>
      </c>
      <c r="C218" s="162" t="inlineStr">
        <is>
          <t>苏凤欣49（5459）</t>
        </is>
      </c>
      <c r="D218" s="162" t="n"/>
      <c r="E218" s="162" t="n">
        <v>1</v>
      </c>
      <c r="F218" s="162" t="n"/>
      <c r="G218" s="162" t="inlineStr">
        <is>
          <t>曾亚萍</t>
        </is>
      </c>
      <c r="H218" s="162" t="n"/>
      <c r="I218" s="162" t="n">
        <v>1638</v>
      </c>
      <c r="J218" s="162" t="n"/>
      <c r="K218" s="162" t="n">
        <v>393.8</v>
      </c>
      <c r="L218" s="162" t="n"/>
      <c r="M218" s="162" t="n"/>
      <c r="N218" s="162" t="n"/>
      <c r="O218" s="406" t="n"/>
      <c r="P218" s="406" t="n"/>
      <c r="Q218" s="406" t="n"/>
      <c r="R218" s="406" t="n"/>
      <c r="S218" s="162" t="n"/>
      <c r="T218" s="162" t="n"/>
      <c r="U218" s="162" t="n"/>
      <c r="V218" s="162" t="n"/>
      <c r="W218" s="162" t="n"/>
      <c r="X218" s="406" t="n">
        <v>393.8</v>
      </c>
      <c r="Y218" s="162" t="inlineStr">
        <is>
          <t>对公</t>
        </is>
      </c>
      <c r="Z218" s="407" t="n"/>
      <c r="AA218" s="162" t="n"/>
      <c r="AB218" s="407" t="inlineStr">
        <is>
          <t>盆炎散6次</t>
        </is>
      </c>
      <c r="AC218" s="407" t="n"/>
      <c r="AD218" s="253" t="inlineStr">
        <is>
          <t>罗茜</t>
        </is>
      </c>
    </row>
    <row r="219" ht="29" customFormat="1" customHeight="1" s="406">
      <c r="A219" s="45" t="n">
        <v>45728</v>
      </c>
      <c r="B219" s="162" t="n">
        <v>40</v>
      </c>
      <c r="C219" s="162" t="inlineStr">
        <is>
          <t>徐春花</t>
        </is>
      </c>
      <c r="D219" s="162" t="n"/>
      <c r="E219" s="162" t="n">
        <v>1</v>
      </c>
      <c r="F219" s="162" t="n"/>
      <c r="G219" s="162" t="inlineStr">
        <is>
          <t>曾亚萍</t>
        </is>
      </c>
      <c r="H219" s="162" t="n"/>
      <c r="I219" s="162" t="n">
        <v>1638</v>
      </c>
      <c r="J219" s="162" t="n"/>
      <c r="K219" s="162" t="n">
        <v>745</v>
      </c>
      <c r="L219" s="162" t="n"/>
      <c r="M219" s="162" t="n"/>
      <c r="N219" s="162" t="n"/>
      <c r="O219" s="406" t="n"/>
      <c r="P219" s="406" t="n">
        <v>360</v>
      </c>
      <c r="Q219" s="406" t="n"/>
      <c r="R219" s="406" t="n"/>
      <c r="S219" s="162" t="n"/>
      <c r="T219" s="162" t="n"/>
      <c r="U219" s="162" t="n"/>
      <c r="V219" s="162" t="n"/>
      <c r="W219" s="162" t="n"/>
      <c r="X219" s="406" t="n">
        <v>1105</v>
      </c>
      <c r="Y219" s="162" t="inlineStr">
        <is>
          <t>对公</t>
        </is>
      </c>
      <c r="Z219" s="407" t="n"/>
      <c r="AA219" s="162" t="n"/>
      <c r="AB219" s="407" t="inlineStr">
        <is>
          <t>745米粒灸</t>
        </is>
      </c>
      <c r="AC219" s="407" t="n"/>
      <c r="AD219" s="253" t="inlineStr">
        <is>
          <t>罗茜</t>
        </is>
      </c>
    </row>
    <row r="220" ht="29" customFormat="1" customHeight="1" s="406">
      <c r="A220" s="45" t="n">
        <v>45728</v>
      </c>
      <c r="B220" s="411" t="n"/>
      <c r="C220" s="411" t="n"/>
      <c r="D220" s="162" t="n"/>
      <c r="E220" s="411" t="n"/>
      <c r="F220" s="162" t="n"/>
      <c r="G220" s="162" t="inlineStr">
        <is>
          <t>谭丹芳</t>
        </is>
      </c>
      <c r="H220" s="162" t="n"/>
      <c r="I220" s="162" t="n">
        <v>1638</v>
      </c>
      <c r="J220" s="162" t="n"/>
      <c r="K220" s="162" t="n"/>
      <c r="L220" s="162" t="n">
        <v>184</v>
      </c>
      <c r="M220" s="162" t="n"/>
      <c r="N220" s="162" t="n"/>
      <c r="O220" s="406" t="n"/>
      <c r="P220" s="406" t="n"/>
      <c r="Q220" s="406" t="n"/>
      <c r="R220" s="406" t="n">
        <v>230</v>
      </c>
      <c r="S220" s="162" t="n"/>
      <c r="T220" s="162" t="n"/>
      <c r="U220" s="162" t="n"/>
      <c r="V220" s="162" t="n"/>
      <c r="W220" s="162" t="n"/>
      <c r="X220" s="406" t="n">
        <v>414</v>
      </c>
      <c r="Y220" s="162" t="inlineStr">
        <is>
          <t>对公</t>
        </is>
      </c>
      <c r="Z220" s="407" t="n"/>
      <c r="AA220" s="162" t="n"/>
      <c r="AB220" s="407" t="n"/>
      <c r="AC220" s="407" t="n"/>
      <c r="AD220" s="253" t="inlineStr">
        <is>
          <t>罗茜</t>
        </is>
      </c>
    </row>
    <row r="221" ht="25" customFormat="1" customHeight="1" s="406">
      <c r="A221" s="45" t="n">
        <v>45728</v>
      </c>
      <c r="B221" s="162" t="n">
        <v>24</v>
      </c>
      <c r="C221" s="162" t="inlineStr">
        <is>
          <t>米色莫子歪</t>
        </is>
      </c>
      <c r="D221" s="162" t="n"/>
      <c r="E221" s="162" t="n"/>
      <c r="F221" s="162" t="n">
        <v>1</v>
      </c>
      <c r="G221" s="162" t="n"/>
      <c r="H221" s="162" t="inlineStr">
        <is>
          <t>G5325</t>
        </is>
      </c>
      <c r="I221" s="162" t="n">
        <v>1638</v>
      </c>
      <c r="J221" s="162" t="n"/>
      <c r="K221" s="162" t="n"/>
      <c r="L221" s="162" t="n"/>
      <c r="M221" s="162" t="n"/>
      <c r="N221" s="162" t="n"/>
      <c r="O221" s="162" t="n">
        <v>120</v>
      </c>
      <c r="P221" s="162" t="n">
        <v>140</v>
      </c>
      <c r="Q221" s="162" t="n"/>
      <c r="R221" s="162" t="n">
        <v>7</v>
      </c>
      <c r="S221" s="162" t="n"/>
      <c r="T221" s="162" t="n"/>
      <c r="U221" s="162" t="n"/>
      <c r="V221" s="162" t="n"/>
      <c r="W221" s="162" t="n"/>
      <c r="X221" s="406">
        <f>SUM(J221:W221)</f>
        <v/>
      </c>
      <c r="Y221" s="162" t="inlineStr">
        <is>
          <t>对公</t>
        </is>
      </c>
      <c r="Z221" s="407" t="n"/>
      <c r="AA221" s="162" t="n"/>
      <c r="AB221" s="407" t="n"/>
      <c r="AC221" s="407" t="n"/>
      <c r="AD221" s="253" t="inlineStr">
        <is>
          <t>李嘉慧</t>
        </is>
      </c>
      <c r="AE221" s="352" t="n"/>
    </row>
    <row r="222" ht="25" customFormat="1" customHeight="1" s="406">
      <c r="A222" s="108" t="n">
        <v>45728</v>
      </c>
      <c r="B222" s="54" t="n">
        <v>1</v>
      </c>
      <c r="C222" s="54" t="inlineStr">
        <is>
          <t>冯诗雨</t>
        </is>
      </c>
      <c r="D222" s="54" t="n"/>
      <c r="E222" s="54" t="n"/>
      <c r="F222" s="54" t="n">
        <v>1</v>
      </c>
      <c r="G222" s="54" t="n"/>
      <c r="H222" s="54" t="inlineStr">
        <is>
          <t>G8886</t>
        </is>
      </c>
      <c r="I222" s="54" t="n">
        <v>1638</v>
      </c>
      <c r="J222" s="54" t="n"/>
      <c r="K222" s="54" t="n"/>
      <c r="L222" s="54" t="n"/>
      <c r="M222" s="54" t="n"/>
      <c r="N222" s="54" t="n"/>
      <c r="O222" s="54" t="n">
        <v>240</v>
      </c>
      <c r="P222" s="54" t="n">
        <v>140</v>
      </c>
      <c r="Q222" s="54" t="n"/>
      <c r="R222" s="54" t="n">
        <v>7</v>
      </c>
      <c r="S222" s="54" t="n"/>
      <c r="T222" s="54" t="n"/>
      <c r="U222" s="54" t="n"/>
      <c r="V222" s="54" t="n"/>
      <c r="W222" s="54" t="n"/>
      <c r="X222" s="195" t="n">
        <v>387</v>
      </c>
      <c r="Y222" s="54" t="inlineStr">
        <is>
          <t>3.11对公</t>
        </is>
      </c>
      <c r="Z222" s="69" t="n"/>
      <c r="AA222" s="54" t="n"/>
      <c r="AB222" s="54" t="n"/>
      <c r="AC222" s="54" t="n"/>
      <c r="AD222" s="128" t="inlineStr">
        <is>
          <t>张红洛</t>
        </is>
      </c>
    </row>
    <row r="223" ht="25" customFormat="1" customHeight="1" s="406">
      <c r="A223" s="108" t="n">
        <v>45728</v>
      </c>
      <c r="B223" s="54" t="n">
        <v>4</v>
      </c>
      <c r="C223" s="54" t="inlineStr">
        <is>
          <t>王湘萍</t>
        </is>
      </c>
      <c r="D223" s="54" t="n"/>
      <c r="E223" s="54" t="n"/>
      <c r="F223" s="54" t="n">
        <v>1</v>
      </c>
      <c r="G223" s="54" t="n"/>
      <c r="H223" s="54" t="inlineStr">
        <is>
          <t>曾3546</t>
        </is>
      </c>
      <c r="I223" s="54" t="n">
        <v>1638</v>
      </c>
      <c r="J223" s="54" t="n"/>
      <c r="K223" s="54" t="n"/>
      <c r="L223" s="54" t="n"/>
      <c r="M223" s="54" t="n"/>
      <c r="N223" s="54" t="n"/>
      <c r="O223" s="54" t="n">
        <v>120</v>
      </c>
      <c r="P223" s="54" t="n">
        <v>140</v>
      </c>
      <c r="Q223" s="54" t="n"/>
      <c r="R223" s="54" t="n">
        <v>7</v>
      </c>
      <c r="S223" s="54" t="n"/>
      <c r="T223" s="54" t="n"/>
      <c r="U223" s="54" t="n"/>
      <c r="V223" s="54" t="n"/>
      <c r="W223" s="54" t="n"/>
      <c r="X223" s="195" t="n">
        <v>267</v>
      </c>
      <c r="Y223" s="54" t="inlineStr">
        <is>
          <t>对公</t>
        </is>
      </c>
      <c r="Z223" s="69" t="n"/>
      <c r="AA223" s="54" t="n"/>
      <c r="AB223" s="54" t="n"/>
      <c r="AC223" s="54" t="n"/>
      <c r="AD223" s="128" t="inlineStr">
        <is>
          <t>张红洛</t>
        </is>
      </c>
    </row>
    <row r="224" ht="25" customFormat="1" customHeight="1" s="406">
      <c r="A224" s="108" t="n">
        <v>45728</v>
      </c>
      <c r="B224" s="54" t="n">
        <v>5</v>
      </c>
      <c r="C224" s="54" t="inlineStr">
        <is>
          <t>蒋莲娣</t>
        </is>
      </c>
      <c r="D224" s="54" t="n"/>
      <c r="E224" s="54" t="n"/>
      <c r="F224" s="54" t="n">
        <v>1</v>
      </c>
      <c r="G224" s="54" t="n"/>
      <c r="H224" s="54" t="inlineStr">
        <is>
          <t>曾3547</t>
        </is>
      </c>
      <c r="I224" s="54" t="n">
        <v>1638</v>
      </c>
      <c r="J224" s="54" t="n"/>
      <c r="K224" s="54" t="n"/>
      <c r="L224" s="54" t="n"/>
      <c r="M224" s="54" t="n"/>
      <c r="N224" s="54" t="n"/>
      <c r="O224" s="54" t="n">
        <v>35</v>
      </c>
      <c r="P224" s="54" t="n">
        <v>140</v>
      </c>
      <c r="Q224" s="54" t="n"/>
      <c r="R224" s="54" t="n">
        <v>15</v>
      </c>
      <c r="S224" s="54" t="n"/>
      <c r="T224" s="54" t="n"/>
      <c r="U224" s="54" t="n"/>
      <c r="V224" s="54" t="n"/>
      <c r="W224" s="54" t="n"/>
      <c r="X224" s="195" t="n">
        <v>190</v>
      </c>
      <c r="Y224" s="54" t="inlineStr">
        <is>
          <t>对公</t>
        </is>
      </c>
      <c r="Z224" s="69" t="n"/>
      <c r="AA224" s="54" t="n"/>
      <c r="AB224" s="54" t="n"/>
      <c r="AC224" s="54" t="n"/>
      <c r="AD224" s="128" t="inlineStr">
        <is>
          <t>张红洛</t>
        </is>
      </c>
    </row>
    <row r="225" ht="25" customFormat="1" customHeight="1" s="406">
      <c r="A225" s="108" t="n">
        <v>45728</v>
      </c>
      <c r="B225" s="54" t="n">
        <v>20</v>
      </c>
      <c r="C225" s="54" t="inlineStr">
        <is>
          <t>雷瑶芝</t>
        </is>
      </c>
      <c r="D225" s="54" t="n"/>
      <c r="E225" s="54" t="n">
        <v>1</v>
      </c>
      <c r="F225" s="54" t="n"/>
      <c r="G225" s="54" t="inlineStr">
        <is>
          <t>章琼</t>
        </is>
      </c>
      <c r="H225" s="54" t="n"/>
      <c r="I225" s="54" t="n">
        <v>1638</v>
      </c>
      <c r="J225" s="54" t="n"/>
      <c r="K225" s="54" t="n"/>
      <c r="L225" s="54" t="n"/>
      <c r="M225" s="54" t="n"/>
      <c r="N225" s="54" t="n"/>
      <c r="O225" s="54" t="n"/>
      <c r="P225" s="54" t="n"/>
      <c r="Q225" s="54" t="n"/>
      <c r="R225" s="54" t="n">
        <v>30</v>
      </c>
      <c r="S225" s="54" t="n"/>
      <c r="T225" s="54" t="n"/>
      <c r="U225" s="54" t="n"/>
      <c r="V225" s="54" t="n"/>
      <c r="W225" s="54" t="n"/>
      <c r="X225" s="195" t="n">
        <v>30</v>
      </c>
      <c r="Y225" s="54" t="inlineStr">
        <is>
          <t>对公</t>
        </is>
      </c>
      <c r="Z225" s="69" t="n"/>
      <c r="AA225" s="69" t="n"/>
      <c r="AB225" s="54" t="n"/>
      <c r="AC225" s="54" t="n"/>
      <c r="AD225" s="128" t="inlineStr">
        <is>
          <t>张红洛</t>
        </is>
      </c>
    </row>
    <row r="226" ht="25" customFormat="1" customHeight="1" s="406">
      <c r="A226" s="108" t="n">
        <v>45728</v>
      </c>
      <c r="B226" s="54" t="n">
        <v>26</v>
      </c>
      <c r="C226" s="54" t="inlineStr">
        <is>
          <t>吴丽61（8385）</t>
        </is>
      </c>
      <c r="D226" s="54" t="n"/>
      <c r="E226" s="54" t="n">
        <v>1</v>
      </c>
      <c r="F226" s="54" t="n"/>
      <c r="G226" s="54" t="inlineStr">
        <is>
          <t>章琼</t>
        </is>
      </c>
      <c r="H226" s="54" t="n"/>
      <c r="I226" s="54" t="n">
        <v>1638</v>
      </c>
      <c r="J226" s="54" t="n"/>
      <c r="K226" s="54" t="n"/>
      <c r="L226" s="54" t="n"/>
      <c r="M226" s="54" t="n"/>
      <c r="N226" s="54" t="n"/>
      <c r="O226" s="54" t="n">
        <v>60</v>
      </c>
      <c r="P226" s="54" t="n"/>
      <c r="Q226" s="54" t="n"/>
      <c r="R226" s="54" t="n">
        <v>7</v>
      </c>
      <c r="S226" s="54" t="n"/>
      <c r="T226" s="54" t="n"/>
      <c r="U226" s="54" t="n"/>
      <c r="V226" s="54" t="n"/>
      <c r="W226" s="54" t="n"/>
      <c r="X226" s="195" t="n">
        <v>67</v>
      </c>
      <c r="Y226" s="54" t="inlineStr">
        <is>
          <t>对公</t>
        </is>
      </c>
      <c r="Z226" s="69" t="n"/>
      <c r="AA226" s="69" t="n"/>
      <c r="AB226" s="54" t="n"/>
      <c r="AC226" s="54" t="n"/>
      <c r="AD226" s="128" t="inlineStr">
        <is>
          <t>张红洛</t>
        </is>
      </c>
    </row>
    <row r="227" ht="26" customFormat="1" customHeight="1" s="406">
      <c r="A227" s="45" t="n">
        <v>45729</v>
      </c>
      <c r="B227" s="382" t="n">
        <v>22</v>
      </c>
      <c r="C227" s="382" t="inlineStr">
        <is>
          <t>姜志芹</t>
        </is>
      </c>
      <c r="D227" s="162" t="n"/>
      <c r="E227" s="162" t="n"/>
      <c r="F227" s="162" t="inlineStr">
        <is>
          <t>简易</t>
        </is>
      </c>
      <c r="G227" s="162" t="n"/>
      <c r="H227" s="162" t="n"/>
      <c r="I227" s="162" t="n"/>
      <c r="J227" s="162" t="n"/>
      <c r="K227" s="162" t="n"/>
      <c r="L227" s="162" t="n"/>
      <c r="M227" s="162" t="n"/>
      <c r="N227" s="162" t="n"/>
      <c r="O227" s="406" t="n">
        <v>60</v>
      </c>
      <c r="P227" s="406" t="n"/>
      <c r="Q227" s="406" t="n"/>
      <c r="R227" s="406" t="n"/>
      <c r="S227" s="162" t="n"/>
      <c r="T227" s="162" t="n"/>
      <c r="U227" s="162" t="n"/>
      <c r="V227" s="162" t="n"/>
      <c r="W227" s="162" t="n"/>
      <c r="X227" s="406">
        <f>SUM(J227:W227)</f>
        <v/>
      </c>
      <c r="Y227" s="162" t="inlineStr">
        <is>
          <t>对公</t>
        </is>
      </c>
      <c r="Z227" s="407" t="n"/>
      <c r="AA227" s="162" t="n"/>
      <c r="AB227" s="407" t="n"/>
      <c r="AC227" s="407" t="n"/>
      <c r="AD227" s="253" t="inlineStr">
        <is>
          <t>罗茜</t>
        </is>
      </c>
    </row>
    <row r="228" ht="26" customFormat="1" customHeight="1" s="406">
      <c r="A228" s="45" t="n">
        <v>45729</v>
      </c>
      <c r="B228" s="412" t="n"/>
      <c r="C228" s="412" t="n"/>
      <c r="D228" s="162" t="n"/>
      <c r="E228" s="162" t="n">
        <v>1</v>
      </c>
      <c r="F228" s="162" t="n"/>
      <c r="G228" s="162" t="inlineStr">
        <is>
          <t>谭丹芳</t>
        </is>
      </c>
      <c r="H228" s="162" t="n"/>
      <c r="I228" s="162" t="n"/>
      <c r="J228" s="162" t="n"/>
      <c r="K228" s="162" t="n"/>
      <c r="L228" s="162" t="n">
        <v>551</v>
      </c>
      <c r="M228" s="162" t="n"/>
      <c r="N228" s="162" t="n"/>
      <c r="O228" s="406" t="n"/>
      <c r="P228" s="406" t="n"/>
      <c r="Q228" s="406" t="n"/>
      <c r="R228" s="406" t="n"/>
      <c r="S228" s="162" t="n"/>
      <c r="T228" s="162" t="n"/>
      <c r="U228" s="162" t="n"/>
      <c r="V228" s="162" t="n"/>
      <c r="W228" s="162" t="n"/>
      <c r="X228" s="406">
        <f>SUM(J228:W228)</f>
        <v/>
      </c>
      <c r="Y228" s="162" t="inlineStr">
        <is>
          <t>对公</t>
        </is>
      </c>
      <c r="Z228" s="407" t="n"/>
      <c r="AA228" s="162" t="n"/>
      <c r="AB228" s="407" t="n"/>
      <c r="AC228" s="407" t="n"/>
      <c r="AD228" s="253" t="n"/>
    </row>
    <row r="229" ht="25" customFormat="1" customHeight="1" s="406">
      <c r="A229" s="108" t="n">
        <v>45729</v>
      </c>
      <c r="B229" s="54" t="n">
        <v>21</v>
      </c>
      <c r="C229" s="54" t="inlineStr">
        <is>
          <t>陈钱姣</t>
        </is>
      </c>
      <c r="D229" s="54" t="n">
        <v>1</v>
      </c>
      <c r="E229" s="54" t="n"/>
      <c r="F229" s="54" t="n"/>
      <c r="G229" s="54" t="inlineStr">
        <is>
          <t>沈苗苗</t>
        </is>
      </c>
      <c r="H229" s="54" t="inlineStr">
        <is>
          <t>丽5069</t>
        </is>
      </c>
      <c r="I229" s="54" t="n">
        <v>1638</v>
      </c>
      <c r="J229" s="54">
        <f>1901-1511</f>
        <v/>
      </c>
      <c r="K229" s="54">
        <f>799+328</f>
        <v/>
      </c>
      <c r="L229" s="54" t="n"/>
      <c r="M229" s="54" t="n"/>
      <c r="N229" s="54" t="n"/>
      <c r="O229" s="54" t="n"/>
      <c r="P229" s="54" t="n">
        <v>360</v>
      </c>
      <c r="Q229" s="54" t="n"/>
      <c r="R229" s="54" t="n"/>
      <c r="S229" s="54" t="n"/>
      <c r="T229" s="54" t="n"/>
      <c r="U229" s="54" t="n">
        <v>4</v>
      </c>
      <c r="V229" s="54" t="n">
        <v>20</v>
      </c>
      <c r="W229" s="54" t="n"/>
      <c r="X229" s="195">
        <f>SUM(J229:W229)</f>
        <v/>
      </c>
      <c r="Y229" s="54" t="inlineStr">
        <is>
          <t>对公</t>
        </is>
      </c>
      <c r="Z229" s="69" t="n"/>
      <c r="AA229" s="69" t="n"/>
      <c r="AB229" s="54" t="inlineStr">
        <is>
          <t>799套餐、中单*1</t>
        </is>
      </c>
      <c r="AC229" s="54" t="n"/>
      <c r="AD229" s="128" t="inlineStr">
        <is>
          <t>彭心怡</t>
        </is>
      </c>
    </row>
    <row r="230" ht="25" customFormat="1" customHeight="1" s="406">
      <c r="A230" s="108" t="n">
        <v>45729</v>
      </c>
      <c r="B230" s="54" t="n"/>
      <c r="C230" s="54" t="inlineStr">
        <is>
          <t>吴丽61（8385）</t>
        </is>
      </c>
      <c r="D230" s="54" t="n"/>
      <c r="E230" s="46" t="inlineStr">
        <is>
          <t>退3.12</t>
        </is>
      </c>
      <c r="F230" s="54" t="n"/>
      <c r="G230" s="54" t="inlineStr">
        <is>
          <t>章琼</t>
        </is>
      </c>
      <c r="H230" s="54" t="n"/>
      <c r="I230" s="54" t="n"/>
      <c r="J230" s="54" t="n"/>
      <c r="K230" s="54" t="n"/>
      <c r="L230" s="54" t="n"/>
      <c r="M230" s="54" t="n"/>
      <c r="N230" s="54" t="n"/>
      <c r="O230" s="54" t="n">
        <v>-60</v>
      </c>
      <c r="P230" s="54" t="n"/>
      <c r="Q230" s="54" t="n"/>
      <c r="R230" s="54" t="n">
        <v>-7</v>
      </c>
      <c r="S230" s="54" t="n"/>
      <c r="T230" s="54" t="n"/>
      <c r="U230" s="54" t="n"/>
      <c r="V230" s="54" t="n"/>
      <c r="W230" s="54" t="n"/>
      <c r="X230" s="195">
        <f>SUM(J230:W230)</f>
        <v/>
      </c>
      <c r="Y230" s="54" t="inlineStr">
        <is>
          <t>对公</t>
        </is>
      </c>
      <c r="Z230" s="69" t="n"/>
      <c r="AA230" s="69" t="n"/>
      <c r="AB230" s="54" t="inlineStr">
        <is>
          <t>退检验</t>
        </is>
      </c>
      <c r="AC230" s="54" t="n"/>
      <c r="AD230" s="128" t="inlineStr">
        <is>
          <t>彭心怡</t>
        </is>
      </c>
    </row>
    <row r="231" ht="25" customFormat="1" customHeight="1" s="406">
      <c r="A231" s="45" t="n">
        <v>45729</v>
      </c>
      <c r="B231" s="382" t="n">
        <v>15</v>
      </c>
      <c r="C231" s="382" t="inlineStr">
        <is>
          <t>廖金凤</t>
        </is>
      </c>
      <c r="D231" s="162" t="n"/>
      <c r="E231" s="162" t="n"/>
      <c r="F231" s="382" t="n">
        <v>1</v>
      </c>
      <c r="G231" s="162" t="n"/>
      <c r="H231" s="162" t="inlineStr">
        <is>
          <t>G5899</t>
        </is>
      </c>
      <c r="I231" s="162" t="n">
        <v>1638</v>
      </c>
      <c r="J231" s="162" t="n"/>
      <c r="K231" s="162" t="n"/>
      <c r="L231" s="162" t="n"/>
      <c r="M231" s="162" t="n"/>
      <c r="N231" s="162" t="n">
        <v>121</v>
      </c>
      <c r="O231" s="162" t="n"/>
      <c r="P231" s="162" t="n"/>
      <c r="Q231" s="162" t="n"/>
      <c r="R231" s="162" t="n">
        <v>7</v>
      </c>
      <c r="S231" s="162" t="n"/>
      <c r="T231" s="162" t="n"/>
      <c r="U231" s="162" t="n"/>
      <c r="V231" s="162" t="n"/>
      <c r="W231" s="162" t="n"/>
      <c r="X231" s="406" t="n">
        <v>128</v>
      </c>
      <c r="Y231" s="162" t="inlineStr">
        <is>
          <t>对公</t>
        </is>
      </c>
      <c r="Z231" s="407" t="n"/>
      <c r="AA231" s="162" t="n"/>
      <c r="AB231" s="407" t="n"/>
      <c r="AC231" s="407" t="n"/>
      <c r="AD231" s="253" t="inlineStr">
        <is>
          <t>熊欢</t>
        </is>
      </c>
    </row>
    <row r="232" ht="25" customFormat="1" customHeight="1" s="406">
      <c r="A232" s="45" t="n">
        <v>45729</v>
      </c>
      <c r="B232" s="412" t="n"/>
      <c r="C232" s="412" t="n"/>
      <c r="D232" s="162" t="n"/>
      <c r="E232" s="162" t="n"/>
      <c r="F232" s="412" t="n"/>
      <c r="G232" s="162" t="n"/>
      <c r="H232" s="162" t="inlineStr">
        <is>
          <t>G5899</t>
        </is>
      </c>
      <c r="I232" s="162" t="n">
        <v>1638</v>
      </c>
      <c r="J232" s="162" t="n"/>
      <c r="K232" s="162" t="n"/>
      <c r="L232" s="162" t="n"/>
      <c r="M232" s="162" t="n"/>
      <c r="N232" s="162" t="n"/>
      <c r="O232" s="162" t="n">
        <v>320</v>
      </c>
      <c r="P232" s="162" t="n"/>
      <c r="Q232" s="162" t="n"/>
      <c r="R232" s="162" t="n">
        <v>9</v>
      </c>
      <c r="S232" s="162" t="n"/>
      <c r="T232" s="162" t="n"/>
      <c r="U232" s="162" t="n"/>
      <c r="V232" s="162" t="n"/>
      <c r="W232" s="162" t="n"/>
      <c r="X232" s="406" t="n">
        <v>329</v>
      </c>
      <c r="Y232" s="162" t="inlineStr">
        <is>
          <t>对公</t>
        </is>
      </c>
      <c r="Z232" s="407" t="n"/>
      <c r="AA232" s="162" t="n"/>
      <c r="AB232" s="407" t="n"/>
      <c r="AC232" s="407" t="n"/>
      <c r="AD232" s="253" t="inlineStr">
        <is>
          <t>熊欢</t>
        </is>
      </c>
    </row>
    <row r="233" ht="25" customFormat="1" customHeight="1" s="406">
      <c r="A233" s="45" t="n">
        <v>45729</v>
      </c>
      <c r="B233" s="412" t="n"/>
      <c r="C233" s="412" t="n"/>
      <c r="D233" s="162" t="n"/>
      <c r="E233" s="162" t="n"/>
      <c r="F233" s="412" t="n"/>
      <c r="G233" s="162" t="n"/>
      <c r="H233" s="162" t="inlineStr">
        <is>
          <t>G5899</t>
        </is>
      </c>
      <c r="I233" s="162" t="n">
        <v>1638</v>
      </c>
      <c r="J233" s="162" t="n"/>
      <c r="K233" s="162" t="n"/>
      <c r="L233" s="162" t="n"/>
      <c r="M233" s="162" t="n"/>
      <c r="N233" s="162" t="n"/>
      <c r="O233" s="162" t="n">
        <v>30</v>
      </c>
      <c r="P233" s="162" t="n"/>
      <c r="Q233" s="162" t="n"/>
      <c r="R233" s="162" t="n">
        <v>7</v>
      </c>
      <c r="S233" s="162" t="n"/>
      <c r="T233" s="162" t="n"/>
      <c r="U233" s="162" t="n"/>
      <c r="V233" s="162" t="n"/>
      <c r="W233" s="162" t="n"/>
      <c r="X233" s="406" t="n">
        <v>37</v>
      </c>
      <c r="Y233" s="162" t="inlineStr">
        <is>
          <t>对公</t>
        </is>
      </c>
      <c r="Z233" s="407" t="n"/>
      <c r="AA233" s="162" t="n"/>
      <c r="AB233" s="407" t="n"/>
      <c r="AC233" s="407" t="n"/>
      <c r="AD233" s="253" t="inlineStr">
        <is>
          <t>熊欢</t>
        </is>
      </c>
    </row>
    <row r="234" ht="25" customFormat="1" customHeight="1" s="406">
      <c r="A234" s="45" t="n">
        <v>45729</v>
      </c>
      <c r="B234" s="162" t="n">
        <v>25</v>
      </c>
      <c r="C234" s="162" t="inlineStr">
        <is>
          <t>刘秋兰</t>
        </is>
      </c>
      <c r="D234" s="162" t="n"/>
      <c r="E234" s="162" t="n"/>
      <c r="F234" s="162" t="n">
        <v>1</v>
      </c>
      <c r="G234" s="162" t="n"/>
      <c r="H234" s="162" t="inlineStr">
        <is>
          <t>胡1901/G9205</t>
        </is>
      </c>
      <c r="I234" s="162" t="n">
        <v>1638</v>
      </c>
      <c r="J234" s="162" t="n"/>
      <c r="K234" s="162" t="n"/>
      <c r="L234" s="162" t="n"/>
      <c r="M234" s="162" t="n"/>
      <c r="N234" s="162" t="n">
        <v>121</v>
      </c>
      <c r="O234" s="162" t="n">
        <v>395</v>
      </c>
      <c r="P234" s="162" t="n">
        <v>140</v>
      </c>
      <c r="Q234" s="162" t="n"/>
      <c r="R234" s="162" t="n">
        <v>11</v>
      </c>
      <c r="S234" s="162" t="n"/>
      <c r="T234" s="162" t="n"/>
      <c r="U234" s="162" t="n"/>
      <c r="V234" s="162" t="n"/>
      <c r="W234" s="162" t="n"/>
      <c r="X234" s="406" t="n">
        <v>667</v>
      </c>
      <c r="Y234" s="162" t="inlineStr">
        <is>
          <t>对公</t>
        </is>
      </c>
      <c r="Z234" s="407" t="n"/>
      <c r="AA234" s="162" t="n"/>
      <c r="AB234" s="407" t="n"/>
      <c r="AC234" s="407" t="inlineStr">
        <is>
          <t>1313（15:24报号简易
1638（8:8报号简易</t>
        </is>
      </c>
      <c r="AD234" s="253" t="inlineStr">
        <is>
          <t>熊欢</t>
        </is>
      </c>
    </row>
    <row r="235" ht="25" customFormat="1" customHeight="1" s="331">
      <c r="A235" s="45" t="n">
        <v>45729</v>
      </c>
      <c r="B235" s="382" t="n">
        <v>45</v>
      </c>
      <c r="C235" s="382" t="inlineStr">
        <is>
          <t>王伟英</t>
        </is>
      </c>
      <c r="D235" s="162" t="n"/>
      <c r="E235" s="162" t="n">
        <v>1</v>
      </c>
      <c r="F235" s="162" t="n"/>
      <c r="G235" s="162" t="inlineStr">
        <is>
          <t>王海燕</t>
        </is>
      </c>
      <c r="H235" s="162" t="n"/>
      <c r="I235" s="162" t="n">
        <v>1638</v>
      </c>
      <c r="J235" s="162" t="n"/>
      <c r="K235" s="162" t="n"/>
      <c r="L235" s="162" t="n">
        <v>792</v>
      </c>
      <c r="M235" s="162" t="n"/>
      <c r="N235" s="162" t="n">
        <v>121</v>
      </c>
      <c r="O235" s="162" t="n">
        <v>30</v>
      </c>
      <c r="P235" s="162" t="n"/>
      <c r="Q235" s="162" t="n"/>
      <c r="R235" s="162" t="n">
        <v>9</v>
      </c>
      <c r="S235" s="162" t="n"/>
      <c r="T235" s="162" t="n"/>
      <c r="U235" s="162" t="n"/>
      <c r="V235" s="162" t="n"/>
      <c r="W235" s="162" t="n"/>
      <c r="X235" s="406" t="n">
        <v>952</v>
      </c>
      <c r="Y235" s="162" t="inlineStr">
        <is>
          <t>对公</t>
        </is>
      </c>
      <c r="Z235" s="407" t="n"/>
      <c r="AA235" s="162" t="n"/>
      <c r="AB235" s="407" t="n"/>
      <c r="AC235" s="407" t="n"/>
      <c r="AD235" s="253" t="inlineStr">
        <is>
          <t>熊欢</t>
        </is>
      </c>
    </row>
    <row r="236" ht="25" customFormat="1" customHeight="1" s="331">
      <c r="A236" s="45" t="n">
        <v>45729</v>
      </c>
      <c r="B236" s="412" t="n"/>
      <c r="C236" s="412" t="n"/>
      <c r="D236" s="162" t="n"/>
      <c r="E236" s="162" t="n"/>
      <c r="F236" s="162" t="inlineStr">
        <is>
          <t>简易</t>
        </is>
      </c>
      <c r="G236" s="162" t="n"/>
      <c r="H236" s="162" t="n"/>
      <c r="I236" s="162" t="n">
        <v>1638</v>
      </c>
      <c r="J236" s="162" t="n"/>
      <c r="K236" s="162" t="n"/>
      <c r="L236" s="162" t="n"/>
      <c r="M236" s="162" t="n"/>
      <c r="N236" s="162" t="n"/>
      <c r="O236" s="162" t="n"/>
      <c r="P236" s="162" t="n"/>
      <c r="Q236" s="162" t="n"/>
      <c r="R236" s="162" t="n"/>
      <c r="S236" s="162" t="n">
        <v>5</v>
      </c>
      <c r="T236" s="162" t="n"/>
      <c r="U236" s="162" t="n"/>
      <c r="V236" s="162" t="n"/>
      <c r="W236" s="162" t="n"/>
      <c r="X236" s="406" t="n">
        <v>5</v>
      </c>
      <c r="Y236" s="162" t="inlineStr">
        <is>
          <t>对公</t>
        </is>
      </c>
      <c r="Z236" s="407" t="n"/>
      <c r="AA236" s="162" t="n"/>
      <c r="AB236" s="407" t="n"/>
      <c r="AC236" s="407" t="n"/>
      <c r="AD236" s="253" t="inlineStr">
        <is>
          <t>熊欢</t>
        </is>
      </c>
    </row>
    <row r="237" ht="25" customFormat="1" customHeight="1" s="331">
      <c r="A237" s="45" t="n">
        <v>45729</v>
      </c>
      <c r="B237" s="162" t="n">
        <v>49</v>
      </c>
      <c r="C237" s="162" t="inlineStr">
        <is>
          <t>王英香</t>
        </is>
      </c>
      <c r="D237" s="162" t="n"/>
      <c r="E237" s="162" t="n">
        <v>1</v>
      </c>
      <c r="F237" s="162" t="n"/>
      <c r="G237" s="162" t="inlineStr">
        <is>
          <t>向雅洁</t>
        </is>
      </c>
      <c r="H237" s="162" t="n"/>
      <c r="I237" s="162" t="n">
        <v>1638</v>
      </c>
      <c r="J237" s="162" t="n">
        <v>182.2</v>
      </c>
      <c r="K237" s="162" t="n"/>
      <c r="L237" s="162" t="n"/>
      <c r="M237" s="162" t="n"/>
      <c r="N237" s="162" t="n"/>
      <c r="O237" s="162" t="n"/>
      <c r="P237" s="162" t="n"/>
      <c r="Q237" s="162" t="n"/>
      <c r="R237" s="162" t="n"/>
      <c r="S237" s="162" t="n"/>
      <c r="T237" s="162" t="n"/>
      <c r="U237" s="162" t="n"/>
      <c r="V237" s="162" t="n"/>
      <c r="W237" s="162" t="n"/>
      <c r="X237" s="406" t="n">
        <v>182.2</v>
      </c>
      <c r="Y237" s="162" t="inlineStr">
        <is>
          <t>对公</t>
        </is>
      </c>
      <c r="Z237" s="407" t="n"/>
      <c r="AA237" s="162" t="n"/>
      <c r="AB237" s="407" t="n"/>
      <c r="AC237" s="407" t="n"/>
      <c r="AD237" s="253" t="inlineStr">
        <is>
          <t>熊欢</t>
        </is>
      </c>
    </row>
    <row r="238" ht="25" customFormat="1" customHeight="1" s="406">
      <c r="A238" s="45" t="n">
        <v>45729</v>
      </c>
      <c r="B238" s="162" t="n">
        <v>40</v>
      </c>
      <c r="C238" s="162" t="inlineStr">
        <is>
          <t>陶艳霞</t>
        </is>
      </c>
      <c r="D238" s="162" t="n">
        <v>1</v>
      </c>
      <c r="E238" s="162" t="n"/>
      <c r="F238" s="162" t="n"/>
      <c r="G238" s="162" t="inlineStr">
        <is>
          <t>周霞</t>
        </is>
      </c>
      <c r="H238" s="162" t="inlineStr">
        <is>
          <t>G6368</t>
        </is>
      </c>
      <c r="I238" s="162" t="n">
        <v>1638</v>
      </c>
      <c r="J238" s="162" t="n"/>
      <c r="K238" s="162" t="n"/>
      <c r="L238" s="162" t="n"/>
      <c r="M238" s="162" t="n"/>
      <c r="N238" s="162" t="n"/>
      <c r="O238" s="162" t="n"/>
      <c r="P238" s="162" t="n"/>
      <c r="Q238" s="162" t="n"/>
      <c r="R238" s="162" t="n"/>
      <c r="S238" s="162" t="n"/>
      <c r="T238" s="162" t="n"/>
      <c r="U238" s="162" t="n"/>
      <c r="V238" s="162" t="n">
        <v>9.9</v>
      </c>
      <c r="W238" s="162" t="n"/>
      <c r="X238" s="406">
        <f>SUM(J238:W238)</f>
        <v/>
      </c>
      <c r="Y238" s="162" t="inlineStr">
        <is>
          <t>对公</t>
        </is>
      </c>
      <c r="Z238" s="407" t="n"/>
      <c r="AA238" s="162" t="n"/>
      <c r="AB238" s="407" t="n"/>
      <c r="AC238" s="407" t="n"/>
      <c r="AD238" s="253" t="inlineStr">
        <is>
          <t>刘嘉欣</t>
        </is>
      </c>
    </row>
    <row r="239" ht="25" customFormat="1" customHeight="1" s="406">
      <c r="A239" s="45" t="n">
        <v>45729</v>
      </c>
      <c r="B239" s="411" t="n"/>
      <c r="C239" s="411" t="n"/>
      <c r="D239" s="411" t="n"/>
      <c r="E239" s="162" t="n"/>
      <c r="F239" s="162" t="n"/>
      <c r="G239" s="162" t="inlineStr">
        <is>
          <t>周霞</t>
        </is>
      </c>
      <c r="H239" s="411" t="n"/>
      <c r="I239" s="411" t="n"/>
      <c r="J239" s="162" t="n"/>
      <c r="K239" s="162" t="n"/>
      <c r="L239" s="162" t="n">
        <v>82.7</v>
      </c>
      <c r="M239" s="162" t="n"/>
      <c r="N239" s="162" t="n"/>
      <c r="O239" s="162" t="n">
        <v>30</v>
      </c>
      <c r="P239" s="162" t="n"/>
      <c r="Q239" s="162" t="n"/>
      <c r="R239" s="162" t="n">
        <v>37</v>
      </c>
      <c r="S239" s="162" t="n"/>
      <c r="T239" s="162" t="n"/>
      <c r="U239" s="162" t="n"/>
      <c r="V239" s="162" t="n"/>
      <c r="W239" s="162" t="n"/>
      <c r="X239" s="406">
        <f>SUM(J239:W239)</f>
        <v/>
      </c>
      <c r="Y239" s="162" t="inlineStr">
        <is>
          <t>对公</t>
        </is>
      </c>
      <c r="Z239" s="407" t="n"/>
      <c r="AA239" s="162" t="n"/>
      <c r="AB239" s="407" t="n"/>
      <c r="AC239" s="407" t="n"/>
      <c r="AD239" s="253" t="inlineStr">
        <is>
          <t>刘嘉欣</t>
        </is>
      </c>
    </row>
    <row r="240" ht="25" customFormat="1" customHeight="1" s="406">
      <c r="A240" s="108" t="n">
        <v>45728</v>
      </c>
      <c r="B240" s="54" t="n">
        <v>23</v>
      </c>
      <c r="C240" s="54" t="inlineStr">
        <is>
          <t>万红梅</t>
        </is>
      </c>
      <c r="D240" s="54" t="n">
        <v>1</v>
      </c>
      <c r="E240" s="54" t="n"/>
      <c r="F240" s="54" t="n"/>
      <c r="G240" s="54" t="inlineStr">
        <is>
          <t>沈苗苗</t>
        </is>
      </c>
      <c r="H240" s="54" t="n"/>
      <c r="I240" s="54" t="n"/>
      <c r="J240" s="54" t="n">
        <v>611.2</v>
      </c>
      <c r="K240" s="54" t="n">
        <v>1592</v>
      </c>
      <c r="L240" s="54" t="n">
        <v>138</v>
      </c>
      <c r="M240" s="54" t="n"/>
      <c r="N240" s="54" t="n"/>
      <c r="O240" s="54" t="n"/>
      <c r="P240" s="54" t="n"/>
      <c r="Q240" s="54" t="n"/>
      <c r="R240" s="54" t="n"/>
      <c r="S240" s="54" t="n"/>
      <c r="T240" s="54" t="n"/>
      <c r="U240" s="54" t="n">
        <v>4</v>
      </c>
      <c r="V240" s="54" t="n">
        <v>20</v>
      </c>
      <c r="W240" s="54" t="n"/>
      <c r="X240" s="195">
        <f>SUM(J240:W240)</f>
        <v/>
      </c>
      <c r="Y240" s="54" t="inlineStr">
        <is>
          <t>对公</t>
        </is>
      </c>
      <c r="Z240" s="69" t="n"/>
      <c r="AA240" s="69" t="n"/>
      <c r="AB240" s="174" t="inlineStr">
        <is>
          <t>799套餐、745套餐
中单*1</t>
        </is>
      </c>
      <c r="AC240" s="54" t="n"/>
      <c r="AD240" s="128" t="inlineStr">
        <is>
          <t>张红洛</t>
        </is>
      </c>
    </row>
    <row r="241" ht="25" customFormat="1" customHeight="1" s="406">
      <c r="A241" s="108" t="n">
        <v>45730</v>
      </c>
      <c r="B241" s="54" t="n">
        <v>4</v>
      </c>
      <c r="C241" s="54" t="inlineStr">
        <is>
          <t>张龙60（6028）</t>
        </is>
      </c>
      <c r="D241" s="54" t="n"/>
      <c r="E241" s="54" t="n">
        <v>1</v>
      </c>
      <c r="F241" s="54" t="n"/>
      <c r="G241" s="54" t="inlineStr">
        <is>
          <t>章琼</t>
        </is>
      </c>
      <c r="H241" s="54" t="n"/>
      <c r="I241" s="54" t="n">
        <v>1638</v>
      </c>
      <c r="J241" s="54" t="n"/>
      <c r="K241" s="54" t="n"/>
      <c r="L241" s="54" t="n"/>
      <c r="M241" s="54" t="n"/>
      <c r="N241" s="54" t="n">
        <v>180</v>
      </c>
      <c r="O241" s="54" t="n"/>
      <c r="P241" s="54" t="n"/>
      <c r="Q241" s="54" t="n"/>
      <c r="R241" s="54" t="n">
        <v>7</v>
      </c>
      <c r="S241" s="54" t="n"/>
      <c r="T241" s="54" t="n"/>
      <c r="U241" s="54" t="n"/>
      <c r="V241" s="54" t="n"/>
      <c r="W241" s="54" t="n"/>
      <c r="X241" s="195" t="n">
        <v>187</v>
      </c>
      <c r="Y241" s="54" t="inlineStr">
        <is>
          <t>对公</t>
        </is>
      </c>
      <c r="Z241" s="69" t="n"/>
      <c r="AA241" s="54" t="n"/>
      <c r="AB241" s="54" t="n"/>
      <c r="AC241" s="54" t="n"/>
      <c r="AD241" s="128" t="inlineStr">
        <is>
          <t>彭心怡</t>
        </is>
      </c>
    </row>
    <row r="242" ht="25" customFormat="1" customHeight="1" s="406">
      <c r="A242" s="108" t="n">
        <v>45730</v>
      </c>
      <c r="B242" s="412" t="n"/>
      <c r="C242" s="412" t="n"/>
      <c r="D242" s="54" t="n"/>
      <c r="E242" s="412" t="n"/>
      <c r="F242" s="54" t="n"/>
      <c r="G242" s="54" t="inlineStr">
        <is>
          <t>章琼</t>
        </is>
      </c>
      <c r="H242" s="54" t="n"/>
      <c r="I242" s="54" t="n">
        <v>1638</v>
      </c>
      <c r="J242" s="54" t="n"/>
      <c r="K242" s="54" t="n"/>
      <c r="L242" s="54" t="n">
        <v>82.7</v>
      </c>
      <c r="M242" s="54" t="n"/>
      <c r="N242" s="54" t="n"/>
      <c r="O242" s="54" t="n">
        <v>470</v>
      </c>
      <c r="P242" s="54" t="n"/>
      <c r="Q242" s="54" t="n"/>
      <c r="R242" s="54" t="n">
        <v>41</v>
      </c>
      <c r="S242" s="54" t="n"/>
      <c r="T242" s="54" t="n"/>
      <c r="U242" s="54" t="n"/>
      <c r="V242" s="54" t="n"/>
      <c r="W242" s="54" t="n"/>
      <c r="X242" s="195" t="n">
        <v>593.7</v>
      </c>
      <c r="Y242" s="54" t="inlineStr">
        <is>
          <t>对公</t>
        </is>
      </c>
      <c r="Z242" s="69" t="n"/>
      <c r="AA242" s="54" t="n"/>
      <c r="AB242" s="54" t="n"/>
      <c r="AC242" s="54" t="n"/>
      <c r="AD242" s="128" t="inlineStr">
        <is>
          <t>彭心怡</t>
        </is>
      </c>
    </row>
    <row r="243" ht="25" customFormat="1" customHeight="1" s="406">
      <c r="A243" s="108" t="n">
        <v>45730</v>
      </c>
      <c r="B243" s="412" t="n"/>
      <c r="C243" s="412" t="n"/>
      <c r="D243" s="54" t="n"/>
      <c r="E243" s="412" t="n"/>
      <c r="F243" s="54" t="n"/>
      <c r="G243" s="54" t="inlineStr">
        <is>
          <t>章琼</t>
        </is>
      </c>
      <c r="H243" s="54" t="n"/>
      <c r="I243" s="54" t="n">
        <v>1638</v>
      </c>
      <c r="J243" s="54" t="n"/>
      <c r="K243" s="54" t="n"/>
      <c r="L243" s="54" t="n">
        <v>10</v>
      </c>
      <c r="M243" s="54" t="n"/>
      <c r="N243" s="54" t="n"/>
      <c r="O243" s="54" t="n"/>
      <c r="P243" s="54" t="n"/>
      <c r="Q243" s="54" t="n"/>
      <c r="R243" s="54" t="n"/>
      <c r="S243" s="54" t="n"/>
      <c r="T243" s="54" t="n"/>
      <c r="U243" s="54" t="n"/>
      <c r="V243" s="54" t="n"/>
      <c r="W243" s="54" t="n"/>
      <c r="X243" s="195" t="n">
        <v>10</v>
      </c>
      <c r="Y243" s="54" t="inlineStr">
        <is>
          <t>对公</t>
        </is>
      </c>
      <c r="Z243" s="69" t="n"/>
      <c r="AA243" s="54" t="n"/>
      <c r="AB243" s="54" t="n"/>
      <c r="AC243" s="54" t="n"/>
      <c r="AD243" s="128" t="inlineStr">
        <is>
          <t>彭心怡</t>
        </is>
      </c>
    </row>
    <row r="244" ht="25" customFormat="1" customHeight="1" s="406">
      <c r="A244" s="108" t="n">
        <v>45730</v>
      </c>
      <c r="B244" s="411" t="n"/>
      <c r="C244" s="411" t="n"/>
      <c r="D244" s="54" t="n"/>
      <c r="E244" s="411" t="n"/>
      <c r="F244" s="54" t="n"/>
      <c r="G244" s="54" t="inlineStr">
        <is>
          <t>章琼</t>
        </is>
      </c>
      <c r="H244" s="54" t="n"/>
      <c r="I244" s="54" t="n">
        <v>1638</v>
      </c>
      <c r="J244" s="54" t="n"/>
      <c r="K244" s="54" t="n"/>
      <c r="L244" s="54" t="n"/>
      <c r="M244" s="54" t="n"/>
      <c r="N244" s="54" t="n">
        <v>278</v>
      </c>
      <c r="O244" s="54" t="n"/>
      <c r="P244" s="54" t="n"/>
      <c r="Q244" s="54" t="n"/>
      <c r="R244" s="54" t="n">
        <v>21</v>
      </c>
      <c r="S244" s="54" t="n"/>
      <c r="T244" s="54" t="n"/>
      <c r="U244" s="54" t="n"/>
      <c r="V244" s="54" t="n"/>
      <c r="W244" s="54" t="n"/>
      <c r="X244" s="195" t="n">
        <v>299</v>
      </c>
      <c r="Y244" s="54" t="inlineStr">
        <is>
          <t>对公</t>
        </is>
      </c>
      <c r="Z244" s="69" t="n"/>
      <c r="AA244" s="54" t="n"/>
      <c r="AB244" s="54" t="inlineStr">
        <is>
          <t>299套餐</t>
        </is>
      </c>
      <c r="AC244" s="54" t="n"/>
      <c r="AD244" s="128" t="inlineStr">
        <is>
          <t>彭心怡</t>
        </is>
      </c>
    </row>
    <row r="245" ht="25" customFormat="1" customHeight="1" s="406">
      <c r="A245" s="108" t="n">
        <v>45730</v>
      </c>
      <c r="B245" s="54" t="n">
        <v>8</v>
      </c>
      <c r="C245" s="54" t="inlineStr">
        <is>
          <t>王湘萍</t>
        </is>
      </c>
      <c r="D245" s="54" t="n"/>
      <c r="E245" s="54" t="n"/>
      <c r="F245" s="54" t="n">
        <v>1</v>
      </c>
      <c r="G245" s="54" t="n"/>
      <c r="H245" s="54" t="inlineStr">
        <is>
          <t>曾3546</t>
        </is>
      </c>
      <c r="I245" s="54" t="n">
        <v>1638</v>
      </c>
      <c r="J245" s="54" t="n"/>
      <c r="K245" s="54" t="n"/>
      <c r="L245" s="54" t="n"/>
      <c r="M245" s="54" t="n"/>
      <c r="N245" s="54" t="n"/>
      <c r="O245" s="54" t="n">
        <v>155</v>
      </c>
      <c r="P245" s="54" t="n">
        <v>140</v>
      </c>
      <c r="Q245" s="54" t="n"/>
      <c r="R245" s="54" t="n">
        <v>7</v>
      </c>
      <c r="S245" s="54" t="n"/>
      <c r="T245" s="54" t="n"/>
      <c r="U245" s="54" t="n"/>
      <c r="V245" s="54" t="n"/>
      <c r="W245" s="54" t="n"/>
      <c r="X245" s="195" t="n">
        <v>302</v>
      </c>
      <c r="Y245" s="54" t="inlineStr">
        <is>
          <t>对公</t>
        </is>
      </c>
      <c r="Z245" s="69" t="n"/>
      <c r="AA245" s="54" t="n"/>
      <c r="AB245" s="54" t="n"/>
      <c r="AC245" s="54" t="n"/>
      <c r="AD245" s="128" t="inlineStr">
        <is>
          <t>彭心怡</t>
        </is>
      </c>
    </row>
    <row r="246" ht="25" customFormat="1" customHeight="1" s="406">
      <c r="A246" s="108" t="n">
        <v>45730</v>
      </c>
      <c r="B246" s="54" t="n">
        <v>16</v>
      </c>
      <c r="C246" s="54" t="inlineStr">
        <is>
          <t>冯诗雨</t>
        </is>
      </c>
      <c r="D246" s="54" t="n"/>
      <c r="E246" s="54" t="n"/>
      <c r="F246" s="54" t="n">
        <v>1</v>
      </c>
      <c r="G246" s="54" t="n"/>
      <c r="H246" s="54" t="n"/>
      <c r="I246" s="54" t="n">
        <v>1638</v>
      </c>
      <c r="J246" s="54" t="n"/>
      <c r="K246" s="54" t="n"/>
      <c r="L246" s="54" t="n">
        <v>70</v>
      </c>
      <c r="M246" s="54" t="n"/>
      <c r="N246" s="54" t="n"/>
      <c r="O246" s="54" t="n"/>
      <c r="P246" s="54" t="n"/>
      <c r="Q246" s="54" t="n"/>
      <c r="R246" s="54" t="n"/>
      <c r="S246" s="54" t="n"/>
      <c r="T246" s="54" t="n"/>
      <c r="U246" s="54" t="n"/>
      <c r="V246" s="54" t="n"/>
      <c r="W246" s="54" t="n"/>
      <c r="X246" s="195" t="n">
        <v>70</v>
      </c>
      <c r="Y246" s="54" t="inlineStr">
        <is>
          <t>现金</t>
        </is>
      </c>
      <c r="Z246" s="69" t="n"/>
      <c r="AA246" s="69" t="n"/>
      <c r="AB246" s="54" t="inlineStr">
        <is>
          <t>补佳乐*2</t>
        </is>
      </c>
      <c r="AC246" s="54" t="n"/>
      <c r="AD246" s="128" t="inlineStr">
        <is>
          <t>彭心怡</t>
        </is>
      </c>
    </row>
    <row r="247" ht="25" customFormat="1" customHeight="1" s="406">
      <c r="A247" s="108" t="n">
        <v>45730</v>
      </c>
      <c r="B247" s="54" t="n">
        <v>18</v>
      </c>
      <c r="C247" s="54" t="inlineStr">
        <is>
          <t>阳修月</t>
        </is>
      </c>
      <c r="D247" s="54" t="n"/>
      <c r="E247" s="54" t="n">
        <v>1</v>
      </c>
      <c r="F247" s="54" t="n"/>
      <c r="G247" s="54" t="inlineStr">
        <is>
          <t>章琼</t>
        </is>
      </c>
      <c r="H247" s="54" t="n"/>
      <c r="I247" s="54" t="n">
        <v>1638</v>
      </c>
      <c r="J247" s="54" t="n"/>
      <c r="K247" s="54" t="n"/>
      <c r="L247" s="54" t="n">
        <v>1876</v>
      </c>
      <c r="M247" s="54" t="n"/>
      <c r="N247" s="54" t="n">
        <v>180</v>
      </c>
      <c r="O247" s="54" t="n">
        <v>390</v>
      </c>
      <c r="P247" s="54" t="n">
        <v>200</v>
      </c>
      <c r="Q247" s="54" t="n"/>
      <c r="R247" s="54" t="n">
        <v>30</v>
      </c>
      <c r="S247" s="54" t="n"/>
      <c r="T247" s="54" t="n"/>
      <c r="U247" s="54" t="n"/>
      <c r="V247" s="54" t="n"/>
      <c r="W247" s="54" t="n">
        <v>2750</v>
      </c>
      <c r="X247" s="195" t="n">
        <v>5426</v>
      </c>
      <c r="Y247" s="54" t="inlineStr">
        <is>
          <t>对公</t>
        </is>
      </c>
      <c r="Z247" s="69" t="n"/>
      <c r="AA247" s="69" t="n">
        <v>5</v>
      </c>
      <c r="AB247" s="54" t="inlineStr">
        <is>
          <t>550球蛋白*5</t>
        </is>
      </c>
      <c r="AC247" s="54" t="n"/>
      <c r="AD247" s="128" t="inlineStr">
        <is>
          <t>彭心怡</t>
        </is>
      </c>
    </row>
    <row r="248" ht="25" customFormat="1" customHeight="1" s="406">
      <c r="A248" s="108" t="n">
        <v>45730</v>
      </c>
      <c r="B248" s="54" t="n">
        <v>34</v>
      </c>
      <c r="C248" s="54" t="inlineStr">
        <is>
          <t>张荷仙</t>
        </is>
      </c>
      <c r="D248" s="54" t="n"/>
      <c r="E248" s="54" t="n">
        <v>1</v>
      </c>
      <c r="F248" s="54" t="n"/>
      <c r="G248" s="54" t="inlineStr">
        <is>
          <t>章琼</t>
        </is>
      </c>
      <c r="H248" s="54" t="n"/>
      <c r="I248" s="54" t="n">
        <v>1638</v>
      </c>
      <c r="J248" s="54" t="n"/>
      <c r="K248" s="54" t="n"/>
      <c r="L248" s="54" t="n"/>
      <c r="M248" s="54" t="n"/>
      <c r="N248" s="54" t="n"/>
      <c r="O248" s="54" t="n"/>
      <c r="P248" s="54" t="n">
        <v>360</v>
      </c>
      <c r="Q248" s="54" t="n"/>
      <c r="R248" s="54" t="n"/>
      <c r="S248" s="54" t="n"/>
      <c r="T248" s="54" t="n"/>
      <c r="U248" s="54" t="n"/>
      <c r="V248" s="54" t="n"/>
      <c r="W248" s="54" t="n"/>
      <c r="X248" s="195" t="n">
        <v>360</v>
      </c>
      <c r="Y248" s="54" t="inlineStr">
        <is>
          <t>对公</t>
        </is>
      </c>
      <c r="Z248" s="69" t="n"/>
      <c r="AA248" s="69" t="n"/>
      <c r="AB248" s="54" t="n"/>
      <c r="AC248" s="54" t="n"/>
      <c r="AD248" s="128" t="inlineStr">
        <is>
          <t>彭心怡</t>
        </is>
      </c>
    </row>
    <row r="249" ht="29" customFormat="1" customHeight="1" s="406">
      <c r="A249" s="45" t="n">
        <v>45730</v>
      </c>
      <c r="B249" s="162" t="n">
        <v>2</v>
      </c>
      <c r="C249" s="382" t="inlineStr">
        <is>
          <t>韩云珠</t>
        </is>
      </c>
      <c r="D249" s="162" t="n"/>
      <c r="E249" s="162" t="n">
        <v>1</v>
      </c>
      <c r="F249" s="162" t="n"/>
      <c r="G249" s="162" t="inlineStr">
        <is>
          <t>孙静</t>
        </is>
      </c>
      <c r="H249" s="162" t="n"/>
      <c r="I249" s="162" t="n">
        <v>1638</v>
      </c>
      <c r="J249" s="162" t="n"/>
      <c r="K249" s="162" t="n"/>
      <c r="L249" s="162" t="n">
        <v>184</v>
      </c>
      <c r="M249" s="162" t="n"/>
      <c r="N249" s="162" t="n"/>
      <c r="O249" s="406" t="n">
        <v>120</v>
      </c>
      <c r="P249" s="406" t="n"/>
      <c r="Q249" s="406" t="n"/>
      <c r="R249" s="406" t="n">
        <v>237</v>
      </c>
      <c r="S249" s="162" t="n"/>
      <c r="T249" s="162" t="n"/>
      <c r="U249" s="162" t="n"/>
      <c r="V249" s="162" t="n"/>
      <c r="W249" s="162" t="n"/>
      <c r="X249" s="70" t="n">
        <v>541</v>
      </c>
      <c r="Y249" s="162" t="inlineStr">
        <is>
          <t>对公</t>
        </is>
      </c>
      <c r="Z249" s="407" t="n"/>
      <c r="AA249" s="162" t="n"/>
      <c r="AB249" s="406" t="n"/>
      <c r="AC249" s="407" t="n"/>
      <c r="AD249" s="253" t="inlineStr">
        <is>
          <t>罗茜</t>
        </is>
      </c>
    </row>
    <row r="250" ht="48" customFormat="1" customHeight="1" s="406">
      <c r="A250" s="45" t="n">
        <v>45730</v>
      </c>
      <c r="B250" s="411" t="n"/>
      <c r="C250" s="412" t="n"/>
      <c r="D250" s="162" t="n"/>
      <c r="E250" s="411" t="n"/>
      <c r="F250" s="382" t="n"/>
      <c r="G250" s="162" t="inlineStr">
        <is>
          <t>曾亚萍</t>
        </is>
      </c>
      <c r="H250" s="162" t="n"/>
      <c r="I250" s="162" t="n">
        <v>1638</v>
      </c>
      <c r="J250" s="162" t="n"/>
      <c r="K250" s="162" t="n"/>
      <c r="L250" s="162" t="n"/>
      <c r="M250" s="162" t="n"/>
      <c r="N250" s="162" t="n"/>
      <c r="O250" s="406" t="n"/>
      <c r="P250" s="406" t="n">
        <v>360</v>
      </c>
      <c r="Q250" s="406" t="n"/>
      <c r="R250" s="406" t="n"/>
      <c r="S250" s="162" t="n"/>
      <c r="T250" s="162" t="n"/>
      <c r="U250" s="162" t="n"/>
      <c r="V250" s="162" t="n"/>
      <c r="W250" s="162" t="n"/>
      <c r="X250" s="70" t="n">
        <v>360</v>
      </c>
      <c r="Y250" s="162" t="inlineStr">
        <is>
          <t>对公</t>
        </is>
      </c>
      <c r="Z250" s="407" t="n"/>
      <c r="AA250" s="162" t="n"/>
      <c r="AB250" s="406" t="n"/>
      <c r="AC250" s="144" t="n"/>
      <c r="AD250" s="253" t="inlineStr">
        <is>
          <t>罗茜</t>
        </is>
      </c>
    </row>
    <row r="251" ht="26" customFormat="1" customHeight="1" s="406">
      <c r="A251" s="45" t="n">
        <v>45730</v>
      </c>
      <c r="B251" s="162" t="n">
        <v>28</v>
      </c>
      <c r="C251" s="162" t="inlineStr">
        <is>
          <t>马朝霞</t>
        </is>
      </c>
      <c r="D251" s="162" t="n"/>
      <c r="E251" s="162" t="n"/>
      <c r="F251" s="162" t="n">
        <v>1</v>
      </c>
      <c r="G251" s="162" t="n"/>
      <c r="H251" s="162" t="n"/>
      <c r="I251" s="162" t="n">
        <v>1638</v>
      </c>
      <c r="J251" s="162" t="n"/>
      <c r="K251" s="162" t="n"/>
      <c r="L251" s="162" t="n">
        <v>138</v>
      </c>
      <c r="M251" s="162" t="n"/>
      <c r="N251" s="162" t="n"/>
      <c r="O251" s="406" t="n"/>
      <c r="P251" s="406" t="n"/>
      <c r="Q251" s="406" t="n"/>
      <c r="R251" s="406" t="n"/>
      <c r="S251" s="162" t="n"/>
      <c r="T251" s="162" t="n"/>
      <c r="U251" s="162" t="n"/>
      <c r="V251" s="162" t="n"/>
      <c r="W251" s="162" t="n"/>
      <c r="X251" s="70" t="n">
        <v>138</v>
      </c>
      <c r="Y251" s="162" t="inlineStr">
        <is>
          <t>对公</t>
        </is>
      </c>
      <c r="Z251" s="407" t="n"/>
      <c r="AA251" s="162" t="n"/>
      <c r="AB251" s="407" t="n"/>
      <c r="AC251" s="407" t="n"/>
      <c r="AD251" s="253" t="inlineStr">
        <is>
          <t>罗茜</t>
        </is>
      </c>
    </row>
    <row r="252" ht="34" customFormat="1" customHeight="1" s="406">
      <c r="A252" s="45" t="n">
        <v>45730</v>
      </c>
      <c r="B252" s="162" t="n">
        <v>63</v>
      </c>
      <c r="C252" s="162" t="inlineStr">
        <is>
          <t>莫芳芳</t>
        </is>
      </c>
      <c r="D252" s="162" t="n"/>
      <c r="E252" s="162" t="n">
        <v>1</v>
      </c>
      <c r="F252" s="162" t="n"/>
      <c r="G252" s="162" t="inlineStr">
        <is>
          <t>刘英桃</t>
        </is>
      </c>
      <c r="H252" s="162" t="n"/>
      <c r="I252" s="162" t="n">
        <v>1638</v>
      </c>
      <c r="J252" s="162" t="n"/>
      <c r="K252" s="162" t="n"/>
      <c r="L252" s="162" t="n"/>
      <c r="M252" s="162" t="n"/>
      <c r="N252" s="162" t="n"/>
      <c r="O252" s="406" t="n"/>
      <c r="P252" s="406" t="n">
        <v>360</v>
      </c>
      <c r="Q252" s="406" t="n"/>
      <c r="R252" s="406" t="n"/>
      <c r="S252" s="162" t="n"/>
      <c r="T252" s="162" t="n"/>
      <c r="U252" s="162" t="n"/>
      <c r="V252" s="162" t="n"/>
      <c r="W252" s="162" t="n"/>
      <c r="X252" s="70" t="n">
        <v>360</v>
      </c>
      <c r="Y252" s="162" t="inlineStr">
        <is>
          <t>对公</t>
        </is>
      </c>
      <c r="Z252" s="407" t="n"/>
      <c r="AA252" s="162" t="n"/>
      <c r="AB252" s="407" t="n"/>
      <c r="AC252" s="407" t="n"/>
      <c r="AD252" s="253" t="inlineStr">
        <is>
          <t>罗茜</t>
        </is>
      </c>
    </row>
    <row r="253" customFormat="1" s="372">
      <c r="A253" s="45" t="n">
        <v>45730</v>
      </c>
      <c r="B253" s="33" t="n">
        <v>8</v>
      </c>
      <c r="C253" s="37" t="inlineStr">
        <is>
          <t>王军</t>
        </is>
      </c>
      <c r="D253" s="390" t="n">
        <v>1</v>
      </c>
      <c r="E253" s="390" t="n"/>
      <c r="F253" s="390" t="n"/>
      <c r="G253" s="37" t="inlineStr">
        <is>
          <t>刘美清</t>
        </is>
      </c>
      <c r="H253" s="390" t="inlineStr">
        <is>
          <t>龙3059</t>
        </is>
      </c>
      <c r="I253" s="390" t="n">
        <v>1638</v>
      </c>
      <c r="J253" s="390" t="n">
        <v>1961.14</v>
      </c>
      <c r="K253" s="390" t="n"/>
      <c r="L253" s="287" t="n"/>
      <c r="M253" s="287" t="n"/>
      <c r="N253" s="390" t="n"/>
      <c r="O253" s="390" t="n"/>
      <c r="P253" s="390" t="n"/>
      <c r="Q253" s="390" t="n"/>
      <c r="R253" s="390" t="n">
        <v>80</v>
      </c>
      <c r="S253" s="390" t="n">
        <v>100</v>
      </c>
      <c r="V253" s="287" t="n"/>
      <c r="W253" s="390" t="inlineStr">
        <is>
          <t>80代煎费</t>
        </is>
      </c>
      <c r="X253" s="406">
        <f>SUM(J253:S253)</f>
        <v/>
      </c>
      <c r="Y253" s="162" t="inlineStr">
        <is>
          <t>对公</t>
        </is>
      </c>
    </row>
    <row r="254" customFormat="1" s="372">
      <c r="A254" s="45" t="n">
        <v>45730</v>
      </c>
      <c r="B254" s="33" t="n">
        <v>9</v>
      </c>
      <c r="C254" s="37" t="inlineStr">
        <is>
          <t>王中秋</t>
        </is>
      </c>
      <c r="D254" s="390" t="n">
        <v>1</v>
      </c>
      <c r="E254" s="390" t="n"/>
      <c r="F254" s="390" t="n"/>
      <c r="G254" s="37" t="inlineStr">
        <is>
          <t>刘美清</t>
        </is>
      </c>
      <c r="H254" s="390" t="inlineStr">
        <is>
          <t>龙3059</t>
        </is>
      </c>
      <c r="I254" s="390" t="n">
        <v>1638</v>
      </c>
      <c r="J254" s="390" t="n">
        <v>25.1</v>
      </c>
      <c r="K254" s="390" t="n"/>
      <c r="L254" s="287" t="n"/>
      <c r="M254" s="287" t="n"/>
      <c r="N254" s="390" t="n"/>
      <c r="O254" s="390" t="n"/>
      <c r="P254" s="390" t="n"/>
      <c r="Q254" s="390" t="n"/>
      <c r="R254" s="390" t="n"/>
      <c r="S254" s="390" t="n">
        <v>100</v>
      </c>
      <c r="V254" s="287" t="n"/>
      <c r="W254" s="390" t="n"/>
      <c r="X254" s="406">
        <f>SUM(J254:S254)</f>
        <v/>
      </c>
      <c r="Y254" s="162" t="inlineStr">
        <is>
          <t>对公</t>
        </is>
      </c>
    </row>
    <row r="255" customFormat="1" s="372">
      <c r="A255" s="45" t="n">
        <v>45730</v>
      </c>
      <c r="B255" s="411" t="n"/>
      <c r="C255" s="414" t="n"/>
      <c r="D255" s="414" t="n"/>
      <c r="E255" s="390" t="n"/>
      <c r="F255" s="390" t="n"/>
      <c r="G255" s="37" t="inlineStr">
        <is>
          <t>刘美清</t>
        </is>
      </c>
      <c r="H255" s="414" t="n"/>
      <c r="I255" s="414" t="n"/>
      <c r="J255" s="390" t="n">
        <v>572</v>
      </c>
      <c r="K255" s="390" t="n"/>
      <c r="L255" s="287" t="n"/>
      <c r="M255" s="287" t="n"/>
      <c r="N255" s="390" t="n"/>
      <c r="O255" s="390" t="n"/>
      <c r="P255" s="390" t="n"/>
      <c r="Q255" s="390" t="n"/>
      <c r="R255" s="390" t="n">
        <v>28</v>
      </c>
      <c r="S255" s="390" t="n"/>
      <c r="V255" s="287" t="n"/>
      <c r="W255" s="390" t="inlineStr">
        <is>
          <t>28代煎费</t>
        </is>
      </c>
      <c r="X255" s="406">
        <f>SUM(J255:S255)</f>
        <v/>
      </c>
      <c r="Y255" s="309" t="inlineStr">
        <is>
          <t>现金</t>
        </is>
      </c>
    </row>
    <row r="256" customFormat="1" s="372">
      <c r="A256" s="45" t="n">
        <v>45730</v>
      </c>
      <c r="B256" s="33" t="n">
        <v>10</v>
      </c>
      <c r="C256" s="238" t="inlineStr">
        <is>
          <t>黄霞霞</t>
        </is>
      </c>
      <c r="D256" s="366" t="n">
        <v>1</v>
      </c>
      <c r="E256" s="366" t="n"/>
      <c r="F256" s="304" t="n"/>
      <c r="G256" s="37" t="inlineStr">
        <is>
          <t>刘美清</t>
        </is>
      </c>
      <c r="H256" s="390" t="inlineStr">
        <is>
          <t>龙3059</t>
        </is>
      </c>
      <c r="I256" s="390" t="n">
        <v>1638</v>
      </c>
      <c r="J256" s="366" t="n">
        <v>1179.04</v>
      </c>
      <c r="K256" s="366" t="n"/>
      <c r="L256" s="367" t="n"/>
      <c r="M256" s="367" t="n"/>
      <c r="N256" s="366" t="n"/>
      <c r="O256" s="366" t="n"/>
      <c r="P256" s="366" t="n"/>
      <c r="Q256" s="366" t="n"/>
      <c r="R256" s="366" t="n">
        <v>28</v>
      </c>
      <c r="S256" s="366" t="n">
        <v>100</v>
      </c>
      <c r="V256" s="367" t="n"/>
      <c r="W256" s="390" t="inlineStr">
        <is>
          <t>28代煎费</t>
        </is>
      </c>
      <c r="X256" s="205">
        <f>SUM(J256:S256)</f>
        <v/>
      </c>
      <c r="Y256" s="162" t="inlineStr">
        <is>
          <t>对公</t>
        </is>
      </c>
    </row>
    <row r="257" ht="25" customFormat="1" customHeight="1" s="406">
      <c r="A257" s="45" t="n">
        <v>45730</v>
      </c>
      <c r="B257" s="162" t="n">
        <v>22</v>
      </c>
      <c r="C257" s="162" t="inlineStr">
        <is>
          <t>陈利华</t>
        </is>
      </c>
      <c r="D257" s="162" t="n"/>
      <c r="E257" s="162" t="n"/>
      <c r="F257" s="162" t="n">
        <v>1</v>
      </c>
      <c r="G257" s="162" t="n"/>
      <c r="H257" s="162" t="inlineStr">
        <is>
          <t>胡1901</t>
        </is>
      </c>
      <c r="I257" s="162" t="n">
        <v>1638</v>
      </c>
      <c r="J257" s="162" t="n"/>
      <c r="K257" s="162" t="n"/>
      <c r="L257" s="162" t="n"/>
      <c r="M257" s="162" t="n"/>
      <c r="N257" s="162" t="n">
        <v>121</v>
      </c>
      <c r="O257" s="162">
        <f>1391-121</f>
        <v/>
      </c>
      <c r="P257" s="162" t="n">
        <v>140</v>
      </c>
      <c r="Q257" s="162" t="n"/>
      <c r="R257" s="162" t="n">
        <v>11</v>
      </c>
      <c r="S257" s="162" t="n"/>
      <c r="T257" s="162" t="n"/>
      <c r="U257" s="162" t="n"/>
      <c r="V257" s="162" t="n"/>
      <c r="W257" s="162" t="n"/>
      <c r="X257" s="406">
        <f>SUM(J257:W257)</f>
        <v/>
      </c>
      <c r="Y257" s="162" t="inlineStr">
        <is>
          <t>对公</t>
        </is>
      </c>
      <c r="Z257" s="407" t="n"/>
      <c r="AA257" s="162" t="n"/>
      <c r="AB257" s="407" t="n"/>
      <c r="AC257" s="407" t="n"/>
      <c r="AD257" s="253" t="inlineStr">
        <is>
          <t>熊欢</t>
        </is>
      </c>
    </row>
    <row r="258" ht="25" customFormat="1" customHeight="1" s="406">
      <c r="A258" s="45" t="n">
        <v>45730</v>
      </c>
      <c r="B258" s="162" t="n">
        <v>13</v>
      </c>
      <c r="C258" s="162" t="inlineStr">
        <is>
          <t>王伟英</t>
        </is>
      </c>
      <c r="D258" s="162" t="n"/>
      <c r="E258" s="162" t="n">
        <v>1</v>
      </c>
      <c r="F258" s="162" t="n"/>
      <c r="G258" s="162" t="inlineStr">
        <is>
          <t>蔡彬</t>
        </is>
      </c>
      <c r="H258" s="162" t="n"/>
      <c r="I258" s="162" t="n"/>
      <c r="J258" s="162" t="n"/>
      <c r="K258" s="162" t="n"/>
      <c r="L258" s="162" t="n">
        <v>27</v>
      </c>
      <c r="M258" s="162" t="n"/>
      <c r="N258" s="162" t="n"/>
      <c r="O258" s="162" t="n"/>
      <c r="P258" s="162" t="n"/>
      <c r="Q258" s="162" t="n"/>
      <c r="R258" s="162" t="n"/>
      <c r="S258" s="162" t="n"/>
      <c r="T258" s="162" t="n"/>
      <c r="U258" s="162" t="n"/>
      <c r="V258" s="162" t="n"/>
      <c r="W258" s="162" t="n"/>
      <c r="X258" s="406">
        <f>SUM(J258:W258)</f>
        <v/>
      </c>
      <c r="Y258" s="162" t="inlineStr">
        <is>
          <t>对公</t>
        </is>
      </c>
      <c r="Z258" s="407" t="n"/>
      <c r="AA258" s="162" t="n"/>
      <c r="AB258" s="407" t="n"/>
      <c r="AC258" s="407" t="n"/>
      <c r="AD258" s="253" t="inlineStr">
        <is>
          <t>熊欢</t>
        </is>
      </c>
    </row>
    <row r="259" ht="25" customFormat="1" customHeight="1" s="406">
      <c r="A259" s="45" t="n">
        <v>45731</v>
      </c>
      <c r="B259" s="162" t="n">
        <v>36</v>
      </c>
      <c r="C259" s="162" t="inlineStr">
        <is>
          <t>袁梨花</t>
        </is>
      </c>
      <c r="D259" s="162" t="n"/>
      <c r="E259" s="162" t="n">
        <v>1</v>
      </c>
      <c r="F259" s="162" t="n"/>
      <c r="G259" s="162" t="inlineStr">
        <is>
          <t>陈建明</t>
        </is>
      </c>
      <c r="H259" s="162" t="n"/>
      <c r="I259" s="162" t="n">
        <v>1638</v>
      </c>
      <c r="J259" s="162" t="n"/>
      <c r="K259" s="162" t="n"/>
      <c r="L259" s="162" t="n"/>
      <c r="M259" s="162" t="n"/>
      <c r="N259" s="162" t="n"/>
      <c r="O259" s="162">
        <f>6048-300</f>
        <v/>
      </c>
      <c r="P259" s="162" t="n"/>
      <c r="Q259" s="162" t="n">
        <v>40</v>
      </c>
      <c r="R259" s="162" t="n">
        <v>17</v>
      </c>
      <c r="S259" s="162" t="n"/>
      <c r="T259" s="162" t="n"/>
      <c r="U259" s="162" t="n"/>
      <c r="V259" s="162" t="n"/>
      <c r="W259" s="162" t="n"/>
      <c r="X259" s="406">
        <f>SUM(J259:W259)</f>
        <v/>
      </c>
      <c r="Y259" s="162" t="inlineStr">
        <is>
          <t>对公</t>
        </is>
      </c>
      <c r="Z259" s="407" t="n"/>
      <c r="AA259" s="162" t="n"/>
      <c r="AB259" s="407" t="inlineStr">
        <is>
          <t>陈教授看诊减免300元</t>
        </is>
      </c>
      <c r="AC259" s="407" t="n"/>
      <c r="AD259" s="253" t="inlineStr">
        <is>
          <t>李嘉慧</t>
        </is>
      </c>
      <c r="AE259" s="352" t="n"/>
    </row>
    <row r="260" ht="25" customFormat="1" customHeight="1" s="406">
      <c r="A260" s="45" t="n">
        <v>45731</v>
      </c>
      <c r="B260" s="411" t="n"/>
      <c r="C260" s="411" t="n"/>
      <c r="D260" s="162" t="n"/>
      <c r="E260" s="411" t="n"/>
      <c r="F260" s="162" t="n"/>
      <c r="G260" s="162" t="inlineStr">
        <is>
          <t>陈建明</t>
        </is>
      </c>
      <c r="H260" s="162" t="n"/>
      <c r="I260" s="162" t="n">
        <v>1638</v>
      </c>
      <c r="J260" s="162" t="n"/>
      <c r="K260" s="162" t="n"/>
      <c r="L260" s="162">
        <f>1454.6-1164</f>
        <v/>
      </c>
      <c r="M260" s="162">
        <f>368+398+398</f>
        <v/>
      </c>
      <c r="N260" s="162" t="n"/>
      <c r="O260" s="162" t="n"/>
      <c r="P260" s="162" t="n"/>
      <c r="Q260" s="162" t="n"/>
      <c r="R260" s="162" t="n"/>
      <c r="S260" s="162" t="n"/>
      <c r="T260" s="162" t="n"/>
      <c r="U260" s="162" t="n"/>
      <c r="V260" s="162" t="n"/>
      <c r="W260" s="162" t="n"/>
      <c r="X260" s="406">
        <f>SUM(J260:W260)</f>
        <v/>
      </c>
      <c r="Y260" s="162" t="inlineStr">
        <is>
          <t>对公</t>
        </is>
      </c>
      <c r="Z260" s="407" t="n"/>
      <c r="AA260" s="162" t="n"/>
      <c r="AB260" s="407" t="n"/>
      <c r="AC260" s="407" t="n"/>
      <c r="AD260" s="253" t="inlineStr">
        <is>
          <t>李嘉慧</t>
        </is>
      </c>
      <c r="AE260" s="352" t="n"/>
    </row>
    <row r="261" ht="28" customFormat="1" customHeight="1" s="406">
      <c r="A261" s="45" t="n">
        <v>45731</v>
      </c>
      <c r="B261" s="162" t="n">
        <v>23</v>
      </c>
      <c r="C261" s="162" t="inlineStr">
        <is>
          <t>苏凤欣49（5459）</t>
        </is>
      </c>
      <c r="D261" s="162" t="n"/>
      <c r="E261" s="162" t="n">
        <v>1</v>
      </c>
      <c r="F261" s="162" t="n"/>
      <c r="G261" s="162" t="inlineStr">
        <is>
          <t>曾亚萍</t>
        </is>
      </c>
      <c r="H261" s="162" t="n"/>
      <c r="I261" s="162" t="n">
        <v>1638</v>
      </c>
      <c r="J261" s="162" t="n"/>
      <c r="K261" s="162" t="n">
        <v>310</v>
      </c>
      <c r="L261" s="162" t="n"/>
      <c r="M261" s="162" t="n"/>
      <c r="N261" s="162" t="n"/>
      <c r="O261" s="406" t="n"/>
      <c r="P261" s="406" t="n"/>
      <c r="Q261" s="406" t="n"/>
      <c r="R261" s="406" t="n"/>
      <c r="S261" s="162" t="n"/>
      <c r="T261" s="162" t="n"/>
      <c r="U261" s="162" t="n"/>
      <c r="V261" s="162" t="n"/>
      <c r="W261" s="162" t="n"/>
      <c r="X261" s="70" t="n">
        <v>310</v>
      </c>
      <c r="Y261" s="162" t="inlineStr">
        <is>
          <t>对公</t>
        </is>
      </c>
      <c r="Z261" s="407" t="n"/>
      <c r="AA261" s="162" t="n"/>
      <c r="AB261" s="407" t="n"/>
      <c r="AC261" s="407" t="n"/>
      <c r="AD261" s="253" t="inlineStr">
        <is>
          <t>罗茜</t>
        </is>
      </c>
    </row>
    <row r="262" ht="54" customFormat="1" customHeight="1" s="114">
      <c r="A262" s="87" t="n">
        <v>45731</v>
      </c>
      <c r="B262" s="306" t="n">
        <v>36</v>
      </c>
      <c r="C262" s="306" t="inlineStr">
        <is>
          <t>彭运珍</t>
        </is>
      </c>
      <c r="D262" s="306" t="n"/>
      <c r="E262" s="306" t="n">
        <v>1</v>
      </c>
      <c r="F262" s="306" t="n"/>
      <c r="G262" s="306" t="inlineStr">
        <is>
          <t>孙静</t>
        </is>
      </c>
      <c r="H262" s="306" t="n"/>
      <c r="I262" s="306" t="n">
        <v>1638</v>
      </c>
      <c r="J262" s="306" t="n"/>
      <c r="K262" s="306" t="n"/>
      <c r="L262" s="306" t="n">
        <v>46</v>
      </c>
      <c r="M262" s="306" t="n"/>
      <c r="N262" s="306" t="n"/>
      <c r="O262" s="114" t="n"/>
      <c r="P262" s="114" t="n"/>
      <c r="Q262" s="114" t="n"/>
      <c r="R262" s="114" t="n">
        <v>30</v>
      </c>
      <c r="S262" s="306" t="n"/>
      <c r="T262" s="306" t="n">
        <v>2750</v>
      </c>
      <c r="U262" s="117" t="n">
        <v>2826</v>
      </c>
      <c r="V262" s="306" t="n"/>
      <c r="W262" s="114" t="n"/>
      <c r="X262" s="114" t="n"/>
      <c r="Y262" s="306" t="inlineStr">
        <is>
          <t>对公</t>
        </is>
      </c>
      <c r="Z262" s="122" t="n"/>
      <c r="AA262" s="306" t="n">
        <v>5</v>
      </c>
      <c r="AB262" s="122" t="inlineStr">
        <is>
          <t>550球蛋白5</t>
        </is>
      </c>
      <c r="AC262" s="122" t="inlineStr">
        <is>
          <t>1638接龙初诊，患者去过芙蓉店看诊过，今日为复诊</t>
        </is>
      </c>
      <c r="AD262" s="126" t="inlineStr">
        <is>
          <t>罗茜</t>
        </is>
      </c>
    </row>
    <row r="263" ht="64" customFormat="1" customHeight="1" s="406">
      <c r="A263" s="45" t="n">
        <v>45731</v>
      </c>
      <c r="B263" s="162" t="n">
        <v>48</v>
      </c>
      <c r="C263" s="162" t="inlineStr">
        <is>
          <t>胡会山</t>
        </is>
      </c>
      <c r="D263" s="162" t="n"/>
      <c r="E263" s="162" t="n">
        <v>1</v>
      </c>
      <c r="F263" s="162" t="n"/>
      <c r="G263" s="162" t="inlineStr">
        <is>
          <t>曾亚萍</t>
        </is>
      </c>
      <c r="H263" s="162" t="inlineStr">
        <is>
          <t>江3846</t>
        </is>
      </c>
      <c r="I263" s="162" t="n">
        <v>1638</v>
      </c>
      <c r="J263" s="162" t="n"/>
      <c r="K263" s="162" t="n">
        <v>973</v>
      </c>
      <c r="L263" s="162" t="n">
        <v>207</v>
      </c>
      <c r="M263" s="162" t="n"/>
      <c r="N263" s="162" t="n"/>
      <c r="O263" s="406" t="n"/>
      <c r="P263" s="406" t="n"/>
      <c r="Q263" s="406" t="n"/>
      <c r="R263" s="406" t="n"/>
      <c r="S263" s="162" t="n"/>
      <c r="T263" s="162" t="n"/>
      <c r="U263" s="162" t="n">
        <v>4</v>
      </c>
      <c r="V263" s="162" t="n"/>
      <c r="W263" s="162" t="n"/>
      <c r="X263" s="70" t="n">
        <v>1184</v>
      </c>
      <c r="Y263" s="162" t="inlineStr">
        <is>
          <t>对公</t>
        </is>
      </c>
      <c r="Z263" s="407" t="n"/>
      <c r="AA263" s="162" t="n"/>
      <c r="AB263" s="407" t="inlineStr">
        <is>
          <t>688针灸卡+4元中单</t>
        </is>
      </c>
      <c r="AC263" s="407" t="inlineStr">
        <is>
          <t>患者2024年11月15去过泊富，交了20元挂号费算初诊。今天患者下午1点55来到华远门诊，8668上午11点29接龙初诊，上午11点43分1638接龙初诊</t>
        </is>
      </c>
      <c r="AD263" s="253" t="inlineStr">
        <is>
          <t>罗茜</t>
        </is>
      </c>
    </row>
    <row r="264" ht="25" customFormat="1" customHeight="1" s="406">
      <c r="A264" s="108" t="n">
        <v>45731</v>
      </c>
      <c r="B264" s="54" t="n">
        <v>15</v>
      </c>
      <c r="C264" s="54" t="inlineStr">
        <is>
          <t>冯诗雨</t>
        </is>
      </c>
      <c r="D264" s="54" t="n"/>
      <c r="E264" s="54" t="n"/>
      <c r="F264" s="54" t="n">
        <v>1</v>
      </c>
      <c r="G264" s="54" t="n"/>
      <c r="H264" s="54" t="inlineStr">
        <is>
          <t>G8886</t>
        </is>
      </c>
      <c r="I264" s="54" t="n">
        <v>1638</v>
      </c>
      <c r="J264" s="54" t="n"/>
      <c r="K264" s="54" t="n"/>
      <c r="L264" s="54" t="n"/>
      <c r="M264" s="54" t="n"/>
      <c r="N264" s="54" t="n"/>
      <c r="O264" s="54" t="n">
        <v>120</v>
      </c>
      <c r="P264" s="54" t="n">
        <v>140</v>
      </c>
      <c r="Q264" s="54" t="n"/>
      <c r="R264" s="54" t="n">
        <v>7</v>
      </c>
      <c r="S264" s="54" t="n"/>
      <c r="T264" s="54" t="n"/>
      <c r="U264" s="54" t="n"/>
      <c r="V264" s="54" t="n"/>
      <c r="W264" s="54" t="n"/>
      <c r="X264" s="195" t="n">
        <v>267</v>
      </c>
      <c r="Y264" s="54" t="inlineStr">
        <is>
          <t>现金</t>
        </is>
      </c>
      <c r="Z264" s="69" t="n"/>
      <c r="AA264" s="54" t="n"/>
      <c r="AB264" s="54" t="n"/>
      <c r="AC264" s="54" t="n"/>
      <c r="AD264" s="128" t="inlineStr">
        <is>
          <t>彭心怡</t>
        </is>
      </c>
    </row>
    <row r="265" ht="25" customFormat="1" customHeight="1" s="406">
      <c r="A265" s="108" t="n">
        <v>45731</v>
      </c>
      <c r="B265" s="54" t="n">
        <v>18</v>
      </c>
      <c r="C265" s="54" t="inlineStr">
        <is>
          <t>李佩60（5332）</t>
        </is>
      </c>
      <c r="D265" s="54" t="n"/>
      <c r="E265" s="54" t="n"/>
      <c r="F265" s="54" t="n">
        <v>1</v>
      </c>
      <c r="G265" s="54" t="n"/>
      <c r="H265" s="54" t="inlineStr">
        <is>
          <t>G7322</t>
        </is>
      </c>
      <c r="I265" s="54" t="n">
        <v>1638</v>
      </c>
      <c r="J265" s="54" t="n"/>
      <c r="K265" s="54" t="n"/>
      <c r="L265" s="54" t="n"/>
      <c r="M265" s="54" t="n"/>
      <c r="N265" s="54" t="n"/>
      <c r="O265" s="54" t="n">
        <v>830</v>
      </c>
      <c r="P265" s="54" t="n"/>
      <c r="Q265" s="54" t="n"/>
      <c r="R265" s="54" t="n">
        <v>9</v>
      </c>
      <c r="S265" s="54" t="n"/>
      <c r="T265" s="54" t="n"/>
      <c r="U265" s="54" t="n"/>
      <c r="V265" s="54" t="n"/>
      <c r="W265" s="54" t="n"/>
      <c r="X265" s="195" t="n">
        <v>839</v>
      </c>
      <c r="Y265" s="54" t="inlineStr">
        <is>
          <t>对公</t>
        </is>
      </c>
      <c r="Z265" s="69" t="n"/>
      <c r="AA265" s="54" t="n"/>
      <c r="AB265" s="54" t="n"/>
      <c r="AC265" s="54" t="n"/>
      <c r="AD265" s="128" t="inlineStr">
        <is>
          <t>彭心怡</t>
        </is>
      </c>
    </row>
    <row r="266" ht="25" customFormat="1" customHeight="1" s="406">
      <c r="A266" s="108" t="n">
        <v>45731</v>
      </c>
      <c r="B266" s="54" t="n">
        <v>4</v>
      </c>
      <c r="C266" s="54" t="inlineStr">
        <is>
          <t>阳修月</t>
        </is>
      </c>
      <c r="D266" s="54" t="n"/>
      <c r="E266" s="54" t="n">
        <v>1</v>
      </c>
      <c r="F266" s="54" t="n"/>
      <c r="G266" s="54" t="inlineStr">
        <is>
          <t>章琼</t>
        </is>
      </c>
      <c r="H266" s="54" t="n"/>
      <c r="I266" s="54" t="n"/>
      <c r="J266" s="54" t="n"/>
      <c r="K266" s="54" t="n"/>
      <c r="L266" s="54" t="n"/>
      <c r="M266" s="54" t="n"/>
      <c r="N266" s="54" t="n"/>
      <c r="O266" s="54" t="n"/>
      <c r="P266" s="54" t="n"/>
      <c r="Q266" s="54" t="n">
        <v>20</v>
      </c>
      <c r="R266" s="54" t="n"/>
      <c r="S266" s="54" t="n"/>
      <c r="T266" s="54" t="n"/>
      <c r="U266" s="54" t="n"/>
      <c r="V266" s="54" t="n"/>
      <c r="W266" s="54" t="n"/>
      <c r="X266" s="195">
        <f>SUM(J266:W266)</f>
        <v/>
      </c>
      <c r="Y266" s="54" t="inlineStr">
        <is>
          <t>对公</t>
        </is>
      </c>
      <c r="Z266" s="69" t="n"/>
      <c r="AA266" s="54" t="n"/>
      <c r="AB266" s="54" t="n"/>
      <c r="AC266" s="54" t="n"/>
      <c r="AD266" s="128" t="inlineStr">
        <is>
          <t>彭心怡</t>
        </is>
      </c>
    </row>
    <row r="267" ht="25" customFormat="1" customHeight="1" s="406">
      <c r="A267" s="45" t="n">
        <v>45731</v>
      </c>
      <c r="B267" s="162" t="n">
        <v>14</v>
      </c>
      <c r="C267" s="162" t="inlineStr">
        <is>
          <t>李兰22（0309）</t>
        </is>
      </c>
      <c r="D267" s="162" t="n"/>
      <c r="E267" s="162" t="n">
        <v>1</v>
      </c>
      <c r="F267" s="162" t="n"/>
      <c r="G267" s="162" t="inlineStr">
        <is>
          <t>蔡彬</t>
        </is>
      </c>
      <c r="H267" s="162" t="n"/>
      <c r="I267" s="162" t="n">
        <v>1638</v>
      </c>
      <c r="J267" s="162" t="n"/>
      <c r="K267" s="162" t="n"/>
      <c r="L267" s="162" t="n"/>
      <c r="M267" s="162" t="n"/>
      <c r="N267" s="162" t="n"/>
      <c r="O267" s="162" t="n">
        <v>60</v>
      </c>
      <c r="P267" s="162" t="n"/>
      <c r="Q267" s="162" t="n"/>
      <c r="R267" s="162" t="n">
        <v>7</v>
      </c>
      <c r="S267" s="162" t="n"/>
      <c r="T267" s="162" t="n"/>
      <c r="U267" s="162" t="n"/>
      <c r="V267" s="162" t="n"/>
      <c r="W267" s="162" t="n"/>
      <c r="X267" s="406" t="n">
        <v>67</v>
      </c>
      <c r="Y267" s="162" t="inlineStr">
        <is>
          <t>对公</t>
        </is>
      </c>
      <c r="Z267" s="407" t="n"/>
      <c r="AA267" s="162" t="n"/>
      <c r="AB267" s="407" t="n"/>
      <c r="AC267" s="407" t="n"/>
      <c r="AD267" s="253" t="inlineStr">
        <is>
          <t>熊欢</t>
        </is>
      </c>
    </row>
    <row r="268" ht="25" customFormat="1" customHeight="1" s="406">
      <c r="A268" s="45" t="n">
        <v>45731</v>
      </c>
      <c r="B268" s="162" t="n">
        <v>41</v>
      </c>
      <c r="C268" s="162" t="inlineStr">
        <is>
          <t>王伟英</t>
        </is>
      </c>
      <c r="D268" s="162" t="n"/>
      <c r="E268" s="162" t="n">
        <v>1</v>
      </c>
      <c r="F268" s="162" t="n"/>
      <c r="G268" s="162" t="inlineStr">
        <is>
          <t>王海燕</t>
        </is>
      </c>
      <c r="H268" s="162" t="n"/>
      <c r="I268" s="162" t="n">
        <v>1638</v>
      </c>
      <c r="J268" s="162" t="n"/>
      <c r="K268" s="162" t="n"/>
      <c r="L268" s="162" t="n">
        <v>403.5</v>
      </c>
      <c r="M268" s="162" t="n"/>
      <c r="N268" s="162" t="n"/>
      <c r="O268" s="162" t="n"/>
      <c r="P268" s="162" t="n"/>
      <c r="Q268" s="162" t="n"/>
      <c r="R268" s="162" t="n">
        <v>30</v>
      </c>
      <c r="S268" s="162" t="n"/>
      <c r="T268" s="162" t="n"/>
      <c r="U268" s="162" t="n"/>
      <c r="V268" s="162" t="n"/>
      <c r="W268" s="162" t="n">
        <v>4920</v>
      </c>
      <c r="X268" s="406" t="n">
        <v>5353.5</v>
      </c>
      <c r="Y268" s="162" t="inlineStr">
        <is>
          <t>对公</t>
        </is>
      </c>
      <c r="Z268" s="407" t="n"/>
      <c r="AA268" s="162" t="n">
        <v>2</v>
      </c>
      <c r="AB268" s="407" t="inlineStr">
        <is>
          <t>2460蛋白2瓶</t>
        </is>
      </c>
      <c r="AC268" s="407" t="n"/>
      <c r="AD268" s="253" t="inlineStr">
        <is>
          <t>熊欢</t>
        </is>
      </c>
    </row>
    <row r="269" ht="25" customFormat="1" customHeight="1" s="331">
      <c r="A269" s="45" t="n">
        <v>45731</v>
      </c>
      <c r="B269" s="411" t="n"/>
      <c r="C269" s="411" t="n"/>
      <c r="D269" s="162" t="n"/>
      <c r="E269" s="411" t="n"/>
      <c r="F269" s="162" t="n"/>
      <c r="G269" s="162" t="inlineStr">
        <is>
          <t>王海燕</t>
        </is>
      </c>
      <c r="H269" s="162" t="n"/>
      <c r="I269" s="162" t="n">
        <v>1638</v>
      </c>
      <c r="J269" s="162" t="n"/>
      <c r="K269" s="162" t="n"/>
      <c r="L269" s="162" t="n">
        <v>908</v>
      </c>
      <c r="M269" s="162" t="n"/>
      <c r="N269" s="162" t="n"/>
      <c r="O269" s="162" t="n"/>
      <c r="P269" s="162" t="n"/>
      <c r="Q269" s="162" t="n"/>
      <c r="R269" s="162" t="n"/>
      <c r="S269" s="162" t="n"/>
      <c r="T269" s="162" t="n"/>
      <c r="U269" s="162" t="n"/>
      <c r="V269" s="162" t="n"/>
      <c r="W269" s="162" t="n"/>
      <c r="X269" s="406" t="n">
        <v>908</v>
      </c>
      <c r="Y269" s="162" t="inlineStr">
        <is>
          <t>对公</t>
        </is>
      </c>
      <c r="Z269" s="407" t="n"/>
      <c r="AA269" s="162" t="n"/>
      <c r="AB269" s="407" t="n"/>
      <c r="AC269" s="407" t="n"/>
      <c r="AD269" s="253" t="inlineStr">
        <is>
          <t>熊欢</t>
        </is>
      </c>
    </row>
    <row r="270" ht="25" customFormat="1" customHeight="1" s="406">
      <c r="A270" s="45" t="n">
        <v>45731</v>
      </c>
      <c r="B270" s="162" t="n">
        <v>43</v>
      </c>
      <c r="C270" s="162" t="inlineStr">
        <is>
          <t>潘爱庆</t>
        </is>
      </c>
      <c r="D270" s="162" t="n"/>
      <c r="E270" s="162" t="n">
        <v>1</v>
      </c>
      <c r="F270" s="162" t="n"/>
      <c r="G270" s="162" t="inlineStr">
        <is>
          <t>向雅洁</t>
        </is>
      </c>
      <c r="H270" s="162" t="n"/>
      <c r="I270" s="162" t="n">
        <v>1638</v>
      </c>
      <c r="J270" s="162" t="n">
        <v>848.1</v>
      </c>
      <c r="K270" s="162" t="n"/>
      <c r="L270" s="162" t="n"/>
      <c r="M270" s="162" t="n"/>
      <c r="N270" s="162" t="n"/>
      <c r="O270" s="162" t="n"/>
      <c r="P270" s="162" t="n"/>
      <c r="Q270" s="162" t="n"/>
      <c r="R270" s="162" t="n"/>
      <c r="S270" s="162" t="n"/>
      <c r="T270" s="162" t="n"/>
      <c r="U270" s="162" t="n"/>
      <c r="V270" s="162" t="n"/>
      <c r="W270" s="162" t="n"/>
      <c r="X270" s="406" t="n">
        <v>848.1</v>
      </c>
      <c r="Y270" s="162" t="inlineStr">
        <is>
          <t>对公</t>
        </is>
      </c>
      <c r="Z270" s="407" t="n"/>
      <c r="AA270" s="162" t="n"/>
      <c r="AB270" s="407" t="n"/>
      <c r="AC270" s="407" t="n"/>
      <c r="AD270" s="253" t="inlineStr">
        <is>
          <t>熊欢</t>
        </is>
      </c>
    </row>
    <row r="271" ht="25" customFormat="1" customHeight="1" s="331">
      <c r="A271" s="45" t="n">
        <v>45731</v>
      </c>
      <c r="B271" s="162" t="n">
        <v>89</v>
      </c>
      <c r="C271" s="162" t="inlineStr">
        <is>
          <t>王英香</t>
        </is>
      </c>
      <c r="D271" s="162" t="n"/>
      <c r="E271" s="162" t="n">
        <v>1</v>
      </c>
      <c r="F271" s="162" t="n"/>
      <c r="G271" s="162" t="inlineStr">
        <is>
          <t>向雅洁</t>
        </is>
      </c>
      <c r="H271" s="162" t="n"/>
      <c r="I271" s="162" t="n">
        <v>1638</v>
      </c>
      <c r="J271" s="162" t="n">
        <v>637.7</v>
      </c>
      <c r="K271" s="162" t="n"/>
      <c r="L271" s="162" t="n"/>
      <c r="M271" s="162" t="n"/>
      <c r="N271" s="162" t="n"/>
      <c r="O271" s="162" t="n"/>
      <c r="P271" s="162" t="n"/>
      <c r="Q271" s="162" t="n"/>
      <c r="R271" s="162" t="n"/>
      <c r="S271" s="162" t="n"/>
      <c r="T271" s="162" t="n"/>
      <c r="U271" s="162" t="n"/>
      <c r="V271" s="162" t="n"/>
      <c r="W271" s="162" t="n"/>
      <c r="X271" s="406" t="n">
        <v>637.7</v>
      </c>
      <c r="Y271" s="162" t="inlineStr">
        <is>
          <t>对公</t>
        </is>
      </c>
      <c r="Z271" s="407" t="n"/>
      <c r="AA271" s="162" t="n"/>
      <c r="AB271" s="407" t="n"/>
      <c r="AC271" s="407" t="n"/>
      <c r="AD271" s="253" t="inlineStr">
        <is>
          <t>熊欢</t>
        </is>
      </c>
    </row>
    <row r="272" ht="25" customFormat="1" customHeight="1" s="331">
      <c r="A272" s="45" t="n">
        <v>45731</v>
      </c>
      <c r="B272" s="162" t="n">
        <v>97</v>
      </c>
      <c r="C272" s="162" t="inlineStr">
        <is>
          <t>廖金凤</t>
        </is>
      </c>
      <c r="D272" s="162" t="n"/>
      <c r="E272" s="162" t="n">
        <v>1</v>
      </c>
      <c r="F272" s="162" t="n"/>
      <c r="G272" s="162" t="inlineStr">
        <is>
          <t>王海燕</t>
        </is>
      </c>
      <c r="H272" s="162" t="n"/>
      <c r="I272" s="162" t="n">
        <v>1638</v>
      </c>
      <c r="J272" s="162" t="n"/>
      <c r="K272" s="162" t="n"/>
      <c r="L272" s="162" t="n">
        <v>392.7</v>
      </c>
      <c r="M272" s="162" t="n"/>
      <c r="N272" s="162" t="n">
        <v>121</v>
      </c>
      <c r="O272" s="162" t="n">
        <v>330</v>
      </c>
      <c r="P272" s="162" t="n"/>
      <c r="Q272" s="162" t="n"/>
      <c r="R272" s="162" t="n">
        <v>41</v>
      </c>
      <c r="S272" s="162" t="n"/>
      <c r="T272" s="162" t="n"/>
      <c r="U272" s="162" t="n"/>
      <c r="V272" s="162" t="n"/>
      <c r="W272" s="162" t="n"/>
      <c r="X272" s="406" t="n">
        <v>884.7</v>
      </c>
      <c r="Y272" s="162" t="inlineStr">
        <is>
          <t>对公</t>
        </is>
      </c>
      <c r="Z272" s="407" t="n"/>
      <c r="AA272" s="162" t="n"/>
      <c r="AB272" s="407" t="inlineStr">
        <is>
          <t>尤文1瓶</t>
        </is>
      </c>
      <c r="AC272" s="407" t="inlineStr">
        <is>
          <t>1638报号简易实际复诊</t>
        </is>
      </c>
      <c r="AD272" s="253" t="inlineStr">
        <is>
          <t>熊欢</t>
        </is>
      </c>
    </row>
    <row r="273" ht="15" customFormat="1" customHeight="1" s="9">
      <c r="A273" s="45" t="n">
        <v>45731</v>
      </c>
      <c r="B273" s="33" t="n">
        <v>7</v>
      </c>
      <c r="C273" s="311" t="inlineStr">
        <is>
          <t>莫芳芳</t>
        </is>
      </c>
      <c r="D273" s="390" t="n"/>
      <c r="E273" s="33" t="n">
        <v>1</v>
      </c>
      <c r="F273" s="33" t="n"/>
      <c r="G273" s="37" t="inlineStr">
        <is>
          <t>刘英桃</t>
        </is>
      </c>
      <c r="H273" s="390" t="n"/>
      <c r="I273" s="390" t="n">
        <v>1638</v>
      </c>
      <c r="J273" s="390" t="n"/>
      <c r="K273" s="390" t="n">
        <v>387</v>
      </c>
      <c r="L273" s="390" t="n"/>
      <c r="M273" s="287" t="n"/>
      <c r="N273" s="390" t="n"/>
      <c r="O273" s="390" t="n"/>
      <c r="P273" s="390" t="n"/>
      <c r="Q273" s="390" t="n"/>
      <c r="R273" s="390" t="n"/>
      <c r="S273" s="390" t="n"/>
      <c r="V273" s="287" t="n"/>
      <c r="W273" s="390" t="n"/>
      <c r="X273" s="406" t="n">
        <v>387</v>
      </c>
      <c r="Y273" s="162" t="inlineStr">
        <is>
          <t>对公</t>
        </is>
      </c>
    </row>
    <row r="274" ht="15" customFormat="1" customHeight="1" s="9">
      <c r="A274" s="45" t="n">
        <v>45731</v>
      </c>
      <c r="B274" s="33" t="n">
        <v>18</v>
      </c>
      <c r="C274" s="312" t="inlineStr">
        <is>
          <t>马朝霞</t>
        </is>
      </c>
      <c r="D274" s="390" t="n"/>
      <c r="E274" s="390" t="n">
        <v>1</v>
      </c>
      <c r="F274" s="390" t="n"/>
      <c r="G274" s="390" t="inlineStr">
        <is>
          <t>刘英桃</t>
        </is>
      </c>
      <c r="H274" s="390" t="n"/>
      <c r="I274" s="390" t="n">
        <v>1638</v>
      </c>
      <c r="J274" s="390" t="n">
        <v>324</v>
      </c>
      <c r="K274" s="390" t="n">
        <v>567</v>
      </c>
      <c r="L274" s="390" t="n">
        <v>174</v>
      </c>
      <c r="M274" s="287" t="n"/>
      <c r="N274" s="390" t="n"/>
      <c r="O274" s="390" t="n"/>
      <c r="P274" s="390" t="n"/>
      <c r="Q274" s="390" t="n"/>
      <c r="R274" s="390" t="n"/>
      <c r="S274" s="390" t="n"/>
      <c r="V274" s="287" t="n"/>
      <c r="W274" s="390" t="n"/>
      <c r="X274" s="406" t="n">
        <v>1065</v>
      </c>
      <c r="Y274" s="162" t="inlineStr">
        <is>
          <t>对公</t>
        </is>
      </c>
    </row>
    <row r="275" ht="15" customFormat="1" customHeight="1" s="9">
      <c r="A275" s="45" t="n">
        <v>45731</v>
      </c>
      <c r="B275" s="33" t="n">
        <v>33</v>
      </c>
      <c r="C275" s="312" t="inlineStr">
        <is>
          <t>骆涛杰</t>
        </is>
      </c>
      <c r="D275" s="390" t="n">
        <v>1</v>
      </c>
      <c r="E275" s="390" t="n"/>
      <c r="F275" s="390" t="n"/>
      <c r="G275" s="390" t="inlineStr">
        <is>
          <t>刘英桃</t>
        </is>
      </c>
      <c r="H275" s="390" t="inlineStr">
        <is>
          <t>王9978</t>
        </is>
      </c>
      <c r="I275" s="390" t="n">
        <v>1638</v>
      </c>
      <c r="J275" s="390" t="n"/>
      <c r="K275" s="390" t="n">
        <v>130</v>
      </c>
      <c r="L275" s="390" t="n"/>
      <c r="M275" s="287" t="n"/>
      <c r="N275" s="390" t="n"/>
      <c r="O275" s="390" t="n">
        <v>80</v>
      </c>
      <c r="P275" s="390" t="n"/>
      <c r="Q275" s="390" t="n"/>
      <c r="R275" s="390" t="n">
        <v>4</v>
      </c>
      <c r="S275" s="390" t="n">
        <v>20</v>
      </c>
      <c r="V275" s="287" t="n"/>
      <c r="W275" s="390" t="inlineStr">
        <is>
          <t>4元中单</t>
        </is>
      </c>
      <c r="X275" s="406" t="n">
        <v>234</v>
      </c>
      <c r="Y275" s="162" t="inlineStr">
        <is>
          <t>对公</t>
        </is>
      </c>
    </row>
    <row r="276" customFormat="1" s="216">
      <c r="A276" s="45" t="n">
        <v>45731</v>
      </c>
      <c r="B276" s="33" t="n">
        <v>11</v>
      </c>
      <c r="C276" s="354" t="inlineStr">
        <is>
          <t>谭雪梅</t>
        </is>
      </c>
      <c r="D276" s="366" t="n">
        <v>1</v>
      </c>
      <c r="E276" s="366" t="n"/>
      <c r="F276" s="304" t="n"/>
      <c r="G276" s="238" t="inlineStr">
        <is>
          <t>张宇良</t>
        </is>
      </c>
      <c r="H276" s="366" t="n"/>
      <c r="I276" s="366" t="n"/>
      <c r="J276" s="366" t="n">
        <v>1248</v>
      </c>
      <c r="K276" s="366" t="n"/>
      <c r="L276" s="366" t="n"/>
      <c r="M276" s="366" t="n"/>
      <c r="N276" s="366" t="n"/>
      <c r="O276" s="366" t="n"/>
      <c r="P276" s="366" t="n"/>
      <c r="Q276" s="366" t="n"/>
      <c r="R276" s="366" t="n"/>
      <c r="S276" s="366" t="n"/>
      <c r="V276" s="366" t="n"/>
      <c r="W276" s="390" t="inlineStr">
        <is>
          <t>抵扣券抵扣挂号费</t>
        </is>
      </c>
      <c r="X276" s="355">
        <f>SUM(J276:S276)</f>
        <v/>
      </c>
      <c r="Y276" s="162" t="inlineStr">
        <is>
          <t>对公</t>
        </is>
      </c>
    </row>
    <row r="277" ht="28" customFormat="1" customHeight="1" s="406">
      <c r="A277" s="45" t="n">
        <v>45732</v>
      </c>
      <c r="B277" s="162" t="n">
        <v>6</v>
      </c>
      <c r="C277" s="162" t="inlineStr">
        <is>
          <t>马朝霞</t>
        </is>
      </c>
      <c r="D277" s="162" t="n"/>
      <c r="E277" s="162" t="n"/>
      <c r="F277" s="162" t="n">
        <v>1</v>
      </c>
      <c r="G277" s="162" t="n"/>
      <c r="H277" s="162" t="n"/>
      <c r="I277" s="162" t="n">
        <v>1638</v>
      </c>
      <c r="J277" s="162" t="n"/>
      <c r="K277" s="162" t="n"/>
      <c r="L277" s="162" t="n">
        <v>144</v>
      </c>
      <c r="M277" s="162" t="n"/>
      <c r="N277" s="162" t="n"/>
      <c r="O277" s="406" t="n"/>
      <c r="P277" s="406" t="n"/>
      <c r="Q277" s="406" t="n"/>
      <c r="R277" s="406" t="n"/>
      <c r="S277" s="162" t="n"/>
      <c r="T277" s="162" t="n"/>
      <c r="U277" s="162" t="n"/>
      <c r="V277" s="162" t="n"/>
      <c r="W277" s="162" t="n"/>
      <c r="X277" s="70" t="n">
        <v>144</v>
      </c>
      <c r="Y277" s="162" t="inlineStr">
        <is>
          <t>对公</t>
        </is>
      </c>
      <c r="Z277" s="407" t="n"/>
      <c r="AA277" s="162" t="n"/>
      <c r="AB277" s="407" t="n"/>
      <c r="AC277" s="407" t="n"/>
      <c r="AD277" s="253" t="inlineStr">
        <is>
          <t>罗茜</t>
        </is>
      </c>
    </row>
    <row r="278" ht="28" customFormat="1" customHeight="1" s="406">
      <c r="A278" s="45" t="n">
        <v>45732</v>
      </c>
      <c r="B278" s="162" t="n">
        <v>7</v>
      </c>
      <c r="C278" s="162" t="inlineStr">
        <is>
          <t>陆春梅52（2528）</t>
        </is>
      </c>
      <c r="D278" s="162" t="n"/>
      <c r="E278" s="162" t="n">
        <v>1</v>
      </c>
      <c r="F278" s="162" t="n"/>
      <c r="G278" s="162" t="inlineStr">
        <is>
          <t>曾亚萍</t>
        </is>
      </c>
      <c r="H278" s="162" t="n"/>
      <c r="I278" s="162" t="n">
        <v>1638</v>
      </c>
      <c r="J278" s="162" t="n">
        <v>367</v>
      </c>
      <c r="K278" s="162" t="n"/>
      <c r="L278" s="162" t="n"/>
      <c r="M278" s="162" t="n"/>
      <c r="N278" s="162" t="n"/>
      <c r="O278" s="406" t="n"/>
      <c r="P278" s="406" t="n"/>
      <c r="Q278" s="406" t="n"/>
      <c r="R278" s="406" t="n"/>
      <c r="S278" s="162" t="n"/>
      <c r="T278" s="162" t="n"/>
      <c r="U278" s="162" t="n"/>
      <c r="V278" s="162" t="n"/>
      <c r="W278" s="162" t="n"/>
      <c r="X278" s="70" t="n">
        <v>367</v>
      </c>
      <c r="Y278" s="162" t="inlineStr">
        <is>
          <t>对公</t>
        </is>
      </c>
      <c r="Z278" s="407" t="n"/>
      <c r="AA278" s="162" t="n"/>
      <c r="AB278" s="407" t="n"/>
      <c r="AC278" s="407" t="n"/>
      <c r="AD278" s="253" t="inlineStr">
        <is>
          <t>罗茜</t>
        </is>
      </c>
    </row>
    <row r="279" ht="28" customFormat="1" customHeight="1" s="406">
      <c r="A279" s="45" t="n">
        <v>45732</v>
      </c>
      <c r="B279" s="411" t="n"/>
      <c r="C279" s="411" t="n"/>
      <c r="D279" s="162" t="n"/>
      <c r="E279" s="162" t="n"/>
      <c r="F279" s="162" t="inlineStr">
        <is>
          <t>简易</t>
        </is>
      </c>
      <c r="G279" s="162" t="n"/>
      <c r="H279" s="162" t="n"/>
      <c r="I279" s="162" t="n">
        <v>1638</v>
      </c>
      <c r="J279" s="162" t="n"/>
      <c r="K279" s="162" t="n"/>
      <c r="L279" s="162" t="n">
        <v>264</v>
      </c>
      <c r="M279" s="162" t="n"/>
      <c r="N279" s="162" t="n"/>
      <c r="O279" s="406" t="n"/>
      <c r="P279" s="406" t="n"/>
      <c r="Q279" s="406" t="n"/>
      <c r="R279" s="406" t="n"/>
      <c r="S279" s="162" t="n"/>
      <c r="T279" s="162" t="n"/>
      <c r="U279" s="162" t="n"/>
      <c r="V279" s="162" t="n"/>
      <c r="W279" s="162" t="n"/>
      <c r="X279" s="70" t="n">
        <v>264</v>
      </c>
      <c r="Y279" s="162" t="inlineStr">
        <is>
          <t>对公</t>
        </is>
      </c>
      <c r="Z279" s="407" t="n"/>
      <c r="AA279" s="162" t="n"/>
      <c r="AB279" s="407" t="n"/>
      <c r="AC279" s="407" t="n"/>
      <c r="AD279" s="253" t="n"/>
    </row>
    <row r="280" ht="28" customFormat="1" customHeight="1" s="406">
      <c r="A280" s="45" t="n">
        <v>45732</v>
      </c>
      <c r="B280" s="162" t="n">
        <v>26</v>
      </c>
      <c r="C280" s="162" t="inlineStr">
        <is>
          <t>莫芳芳</t>
        </is>
      </c>
      <c r="D280" s="162" t="n"/>
      <c r="E280" s="162" t="n">
        <v>1</v>
      </c>
      <c r="F280" s="162" t="n"/>
      <c r="G280" s="162" t="inlineStr">
        <is>
          <t>孙静</t>
        </is>
      </c>
      <c r="H280" s="162" t="n"/>
      <c r="I280" s="162" t="n">
        <v>1638</v>
      </c>
      <c r="J280" s="162" t="n"/>
      <c r="K280" s="162" t="n"/>
      <c r="L280" s="162" t="n">
        <v>184</v>
      </c>
      <c r="M280" s="162" t="n"/>
      <c r="N280" s="162" t="n"/>
      <c r="O280" s="406" t="n">
        <v>35</v>
      </c>
      <c r="P280" s="406" t="n"/>
      <c r="Q280" s="406" t="n"/>
      <c r="R280" s="406" t="n">
        <v>245</v>
      </c>
      <c r="S280" s="162" t="n"/>
      <c r="T280" s="162" t="n"/>
      <c r="U280" s="162" t="n"/>
      <c r="V280" s="162" t="n"/>
      <c r="W280" s="162" t="n"/>
      <c r="X280" s="70" t="n">
        <v>464</v>
      </c>
      <c r="Y280" s="162" t="inlineStr">
        <is>
          <t>对公</t>
        </is>
      </c>
      <c r="Z280" s="407" t="n"/>
      <c r="AA280" s="162" t="n"/>
      <c r="AB280" s="407" t="n"/>
      <c r="AC280" s="407" t="n"/>
      <c r="AD280" s="253" t="inlineStr">
        <is>
          <t>罗茜</t>
        </is>
      </c>
    </row>
    <row r="281" ht="28" customFormat="1" customHeight="1" s="406">
      <c r="A281" s="45" t="n">
        <v>45732</v>
      </c>
      <c r="B281" s="162" t="n">
        <v>40</v>
      </c>
      <c r="C281" s="162" t="inlineStr">
        <is>
          <t>向维</t>
        </is>
      </c>
      <c r="D281" s="162" t="n"/>
      <c r="E281" s="162" t="n">
        <v>1</v>
      </c>
      <c r="F281" s="162" t="n"/>
      <c r="G281" s="162" t="inlineStr">
        <is>
          <t>孙静</t>
        </is>
      </c>
      <c r="H281" s="162" t="n"/>
      <c r="I281" s="162" t="n">
        <v>1638</v>
      </c>
      <c r="J281" s="162" t="n"/>
      <c r="K281" s="162" t="n"/>
      <c r="L281" s="162" t="n">
        <v>36</v>
      </c>
      <c r="M281" s="162" t="n"/>
      <c r="N281" s="162" t="n"/>
      <c r="O281" s="406" t="n"/>
      <c r="P281" s="406" t="n"/>
      <c r="Q281" s="406" t="n"/>
      <c r="R281" s="406" t="n"/>
      <c r="S281" s="162" t="n"/>
      <c r="T281" s="162" t="n"/>
      <c r="U281" s="162" t="n"/>
      <c r="V281" s="162" t="n"/>
      <c r="W281" s="162" t="n"/>
      <c r="X281" s="70" t="n">
        <v>36</v>
      </c>
      <c r="Y281" s="162" t="inlineStr">
        <is>
          <t>对公</t>
        </is>
      </c>
      <c r="Z281" s="407" t="n"/>
      <c r="AA281" s="162" t="n"/>
      <c r="AB281" s="407" t="inlineStr">
        <is>
          <t>纷乐*1</t>
        </is>
      </c>
      <c r="AC281" s="407" t="n"/>
      <c r="AD281" s="253" t="inlineStr">
        <is>
          <t>罗茜</t>
        </is>
      </c>
    </row>
    <row r="282" ht="25" customFormat="1" customHeight="1" s="406">
      <c r="A282" s="45" t="n">
        <v>45732</v>
      </c>
      <c r="B282" s="162" t="n">
        <v>7</v>
      </c>
      <c r="C282" s="162" t="inlineStr">
        <is>
          <t>王湘萍</t>
        </is>
      </c>
      <c r="D282" s="162" t="n"/>
      <c r="E282" s="162" t="n"/>
      <c r="F282" s="162" t="n">
        <v>1</v>
      </c>
      <c r="G282" s="162" t="n"/>
      <c r="H282" s="162" t="inlineStr">
        <is>
          <t>曾3546</t>
        </is>
      </c>
      <c r="I282" s="162" t="n">
        <v>1638</v>
      </c>
      <c r="J282" s="162" t="n"/>
      <c r="K282" s="162" t="n"/>
      <c r="L282" s="162" t="n"/>
      <c r="M282" s="162" t="n"/>
      <c r="N282" s="162" t="n"/>
      <c r="O282" s="162" t="n">
        <v>180</v>
      </c>
      <c r="P282" s="162" t="n">
        <v>140</v>
      </c>
      <c r="Q282" s="162" t="n"/>
      <c r="R282" s="162" t="n">
        <v>7</v>
      </c>
      <c r="S282" s="162" t="n"/>
      <c r="T282" s="162" t="n"/>
      <c r="U282" s="162" t="n"/>
      <c r="V282" s="162" t="n"/>
      <c r="W282" s="162" t="n"/>
      <c r="X282" s="406" t="n">
        <v>327</v>
      </c>
      <c r="Y282" s="162" t="inlineStr">
        <is>
          <t>对公</t>
        </is>
      </c>
      <c r="Z282" s="407" t="n"/>
      <c r="AA282" s="162" t="n"/>
      <c r="AB282" s="162" t="n"/>
      <c r="AC282" s="162" t="n"/>
      <c r="AD282" s="253" t="inlineStr">
        <is>
          <t>彭心怡</t>
        </is>
      </c>
    </row>
    <row r="283" ht="25" customFormat="1" customHeight="1" s="406">
      <c r="A283" s="45" t="n">
        <v>45732</v>
      </c>
      <c r="B283" s="162" t="n">
        <v>8</v>
      </c>
      <c r="C283" s="162" t="inlineStr">
        <is>
          <t>蒋莲娣</t>
        </is>
      </c>
      <c r="D283" s="162" t="n"/>
      <c r="E283" s="162" t="n"/>
      <c r="F283" s="162" t="n">
        <v>1</v>
      </c>
      <c r="G283" s="162" t="n"/>
      <c r="H283" s="162" t="inlineStr">
        <is>
          <t>曾3546</t>
        </is>
      </c>
      <c r="I283" s="162" t="n">
        <v>1638</v>
      </c>
      <c r="J283" s="162" t="n"/>
      <c r="K283" s="162" t="n"/>
      <c r="L283" s="162" t="n"/>
      <c r="M283" s="162" t="n"/>
      <c r="N283" s="162" t="n"/>
      <c r="O283" s="162" t="n">
        <v>120</v>
      </c>
      <c r="P283" s="162" t="n">
        <v>140</v>
      </c>
      <c r="Q283" s="162" t="n"/>
      <c r="R283" s="162" t="n">
        <v>7</v>
      </c>
      <c r="S283" s="162" t="n"/>
      <c r="T283" s="162" t="n"/>
      <c r="U283" s="162" t="n"/>
      <c r="V283" s="162" t="n"/>
      <c r="W283" s="162" t="n"/>
      <c r="X283" s="406" t="n">
        <v>267</v>
      </c>
      <c r="Y283" s="162" t="inlineStr">
        <is>
          <t>对公</t>
        </is>
      </c>
      <c r="Z283" s="407" t="n"/>
      <c r="AA283" s="162" t="n"/>
      <c r="AB283" s="162" t="n"/>
      <c r="AC283" s="162" t="n"/>
      <c r="AD283" s="253" t="inlineStr">
        <is>
          <t>彭心怡</t>
        </is>
      </c>
    </row>
    <row r="284" ht="25" customFormat="1" customHeight="1" s="406">
      <c r="A284" s="45" t="n">
        <v>45732</v>
      </c>
      <c r="B284" s="162" t="n">
        <v>21</v>
      </c>
      <c r="C284" s="162" t="inlineStr">
        <is>
          <t>阳修月</t>
        </is>
      </c>
      <c r="D284" s="162" t="n"/>
      <c r="E284" s="162" t="n">
        <v>1</v>
      </c>
      <c r="F284" s="162" t="n"/>
      <c r="G284" s="162" t="inlineStr">
        <is>
          <t>谭丹芳</t>
        </is>
      </c>
      <c r="H284" s="162" t="n"/>
      <c r="I284" s="162" t="n">
        <v>1638</v>
      </c>
      <c r="J284" s="162" t="n"/>
      <c r="K284" s="162" t="n"/>
      <c r="L284" s="162" t="n">
        <v>68</v>
      </c>
      <c r="M284" s="162" t="n"/>
      <c r="N284" s="162" t="n"/>
      <c r="O284" s="162" t="n"/>
      <c r="P284" s="162" t="n"/>
      <c r="Q284" s="162" t="n"/>
      <c r="R284" s="162" t="n"/>
      <c r="S284" s="162" t="n"/>
      <c r="T284" s="162" t="n"/>
      <c r="U284" s="162" t="n"/>
      <c r="V284" s="162" t="n"/>
      <c r="W284" s="162" t="n"/>
      <c r="X284" s="406" t="n">
        <v>68</v>
      </c>
      <c r="Y284" s="162" t="inlineStr">
        <is>
          <t>对公</t>
        </is>
      </c>
      <c r="Z284" s="407" t="n"/>
      <c r="AA284" s="162" t="n"/>
      <c r="AB284" s="162" t="n"/>
      <c r="AC284" s="162" t="n"/>
      <c r="AD284" s="253" t="inlineStr">
        <is>
          <t>彭心怡</t>
        </is>
      </c>
    </row>
    <row r="285" ht="25" customFormat="1" customHeight="1" s="406">
      <c r="A285" s="45" t="n">
        <v>45732</v>
      </c>
      <c r="B285" s="162" t="n">
        <v>38</v>
      </c>
      <c r="C285" s="162" t="inlineStr">
        <is>
          <t>冯诗雨</t>
        </is>
      </c>
      <c r="D285" s="162" t="n"/>
      <c r="E285" s="162" t="n"/>
      <c r="F285" s="162" t="n">
        <v>1</v>
      </c>
      <c r="G285" s="162" t="n"/>
      <c r="H285" s="162" t="n"/>
      <c r="I285" s="162" t="n">
        <v>1638</v>
      </c>
      <c r="J285" s="162" t="n"/>
      <c r="K285" s="162" t="n"/>
      <c r="L285" s="162" t="n">
        <v>138</v>
      </c>
      <c r="M285" s="162" t="n"/>
      <c r="N285" s="162" t="n"/>
      <c r="O285" s="162" t="n"/>
      <c r="P285" s="162" t="n"/>
      <c r="Q285" s="162" t="n"/>
      <c r="R285" s="162" t="n"/>
      <c r="S285" s="162" t="n"/>
      <c r="T285" s="162" t="n"/>
      <c r="U285" s="162" t="n"/>
      <c r="V285" s="162" t="n"/>
      <c r="W285" s="162" t="n"/>
      <c r="X285" s="406" t="n">
        <v>138</v>
      </c>
      <c r="Y285" s="162" t="inlineStr">
        <is>
          <t>现金</t>
        </is>
      </c>
      <c r="Z285" s="407" t="n"/>
      <c r="AA285" s="407" t="n"/>
      <c r="AB285" s="162" t="n"/>
      <c r="AC285" s="162" t="n"/>
      <c r="AD285" s="253" t="inlineStr">
        <is>
          <t>彭心怡</t>
        </is>
      </c>
    </row>
    <row r="286" ht="15" customFormat="1" customHeight="1" s="9">
      <c r="A286" s="45" t="n">
        <v>45733</v>
      </c>
      <c r="B286" s="100" t="n">
        <v>11</v>
      </c>
      <c r="C286" s="238" t="inlineStr">
        <is>
          <t>马朝霞</t>
        </is>
      </c>
      <c r="D286" s="366" t="n"/>
      <c r="E286" s="366" t="n">
        <v>1</v>
      </c>
      <c r="F286" s="314" t="n"/>
      <c r="G286" s="37" t="inlineStr">
        <is>
          <t>刘英桃</t>
        </is>
      </c>
      <c r="H286" s="366" t="n"/>
      <c r="I286" s="366" t="n">
        <v>1638</v>
      </c>
      <c r="J286" s="366" t="n">
        <v>1114</v>
      </c>
      <c r="K286" s="366" t="n"/>
      <c r="L286" s="367" t="n"/>
      <c r="M286" s="367" t="n"/>
      <c r="N286" s="366" t="n"/>
      <c r="O286" s="366" t="n"/>
      <c r="P286" s="366" t="n"/>
      <c r="Q286" s="366" t="n"/>
      <c r="R286" s="366" t="n"/>
      <c r="S286" s="366" t="n"/>
      <c r="V286" s="367" t="n"/>
      <c r="W286" s="390" t="n"/>
      <c r="X286" s="205">
        <f>SUM(J286:S286)</f>
        <v/>
      </c>
      <c r="Y286" s="254" t="inlineStr">
        <is>
          <t>对公</t>
        </is>
      </c>
    </row>
    <row r="287" ht="25" customFormat="1" customHeight="1" s="406">
      <c r="A287" s="45" t="n">
        <v>45733</v>
      </c>
      <c r="B287" s="162" t="n">
        <v>69</v>
      </c>
      <c r="C287" s="162" t="inlineStr">
        <is>
          <t>廖金凤</t>
        </is>
      </c>
      <c r="D287" s="162" t="n"/>
      <c r="E287" s="162" t="n">
        <v>1</v>
      </c>
      <c r="F287" s="162" t="n"/>
      <c r="G287" s="162" t="inlineStr">
        <is>
          <t>王海燕</t>
        </is>
      </c>
      <c r="H287" s="162" t="n"/>
      <c r="I287" s="162" t="n"/>
      <c r="J287" s="162" t="n"/>
      <c r="K287" s="162" t="n"/>
      <c r="L287" s="162" t="n">
        <v>1240</v>
      </c>
      <c r="M287" s="162" t="n"/>
      <c r="N287" s="162" t="n">
        <v>121</v>
      </c>
      <c r="O287" s="162">
        <f>30</f>
        <v/>
      </c>
      <c r="P287" s="162" t="n"/>
      <c r="Q287" s="162" t="n"/>
      <c r="R287" s="162" t="n">
        <v>7</v>
      </c>
      <c r="S287" s="162" t="n"/>
      <c r="T287" s="162" t="n"/>
      <c r="U287" s="162" t="n"/>
      <c r="V287" s="162" t="n"/>
      <c r="W287" s="162" t="n"/>
      <c r="X287" s="406">
        <f>SUM(J287:W287)</f>
        <v/>
      </c>
      <c r="Y287" s="162" t="inlineStr">
        <is>
          <t>对公</t>
        </is>
      </c>
      <c r="Z287" s="407" t="n"/>
      <c r="AA287" s="162" t="n"/>
      <c r="AB287" s="407" t="n"/>
      <c r="AC287" s="407" t="n"/>
      <c r="AD287" s="253" t="inlineStr">
        <is>
          <t>熊欢</t>
        </is>
      </c>
    </row>
    <row r="288" ht="25" customFormat="1" customHeight="1" s="406">
      <c r="A288" s="45" t="n">
        <v>45733</v>
      </c>
      <c r="B288" s="411" t="n"/>
      <c r="C288" s="411" t="n"/>
      <c r="D288" s="162" t="n"/>
      <c r="E288" s="411" t="n"/>
      <c r="F288" s="162" t="n"/>
      <c r="G288" s="162" t="inlineStr">
        <is>
          <t>王海燕</t>
        </is>
      </c>
      <c r="H288" s="162" t="n"/>
      <c r="I288" s="162" t="n"/>
      <c r="J288" s="162" t="n"/>
      <c r="K288" s="162" t="n"/>
      <c r="L288" s="162" t="n">
        <v>828.7</v>
      </c>
      <c r="M288" s="162" t="n"/>
      <c r="N288" s="162" t="n"/>
      <c r="O288" s="162" t="n">
        <v>40</v>
      </c>
      <c r="P288" s="162" t="n"/>
      <c r="Q288" s="162" t="n"/>
      <c r="R288" s="162" t="n">
        <v>30</v>
      </c>
      <c r="S288" s="162" t="n"/>
      <c r="T288" s="162" t="n"/>
      <c r="U288" s="162" t="n"/>
      <c r="V288" s="162" t="n"/>
      <c r="W288" s="162" t="n"/>
      <c r="X288" s="406">
        <f>SUM(J288:W288)</f>
        <v/>
      </c>
      <c r="Y288" s="162" t="inlineStr">
        <is>
          <t>对公</t>
        </is>
      </c>
      <c r="Z288" s="407" t="n"/>
      <c r="AA288" s="162" t="n"/>
      <c r="AB288" s="407" t="inlineStr">
        <is>
          <t>尤文1瓶</t>
        </is>
      </c>
      <c r="AC288" s="407" t="n"/>
      <c r="AD288" s="253" t="inlineStr">
        <is>
          <t>熊欢</t>
        </is>
      </c>
    </row>
    <row r="289" ht="25" customFormat="1" customHeight="1" s="406">
      <c r="A289" s="108" t="n">
        <v>45733</v>
      </c>
      <c r="B289" s="54" t="n">
        <v>2</v>
      </c>
      <c r="C289" s="54" t="inlineStr">
        <is>
          <t>王湘萍</t>
        </is>
      </c>
      <c r="D289" s="54" t="n"/>
      <c r="E289" s="54" t="n"/>
      <c r="F289" s="54" t="n">
        <v>1</v>
      </c>
      <c r="G289" s="54" t="n"/>
      <c r="H289" s="54" t="inlineStr">
        <is>
          <t>曾3546</t>
        </is>
      </c>
      <c r="I289" s="54" t="n">
        <v>1638</v>
      </c>
      <c r="J289" s="54" t="n"/>
      <c r="K289" s="54" t="n"/>
      <c r="L289" s="54" t="n"/>
      <c r="M289" s="54" t="n"/>
      <c r="N289" s="54" t="n"/>
      <c r="O289" s="54" t="n">
        <v>180</v>
      </c>
      <c r="P289" s="54" t="n">
        <v>140</v>
      </c>
      <c r="Q289" s="54" t="n"/>
      <c r="R289" s="54" t="n">
        <v>7</v>
      </c>
      <c r="S289" s="54" t="n"/>
      <c r="T289" s="54" t="n"/>
      <c r="U289" s="54" t="n"/>
      <c r="V289" s="54" t="n"/>
      <c r="W289" s="54" t="n"/>
      <c r="X289" s="195" t="n">
        <v>327</v>
      </c>
      <c r="Y289" s="54" t="inlineStr">
        <is>
          <t>对公</t>
        </is>
      </c>
      <c r="Z289" s="69" t="n"/>
      <c r="AA289" s="54" t="n"/>
      <c r="AB289" s="54" t="n"/>
      <c r="AC289" s="54" t="n"/>
      <c r="AD289" s="128" t="inlineStr">
        <is>
          <t>彭心怡</t>
        </is>
      </c>
    </row>
    <row r="290" ht="25" customFormat="1" customHeight="1" s="406">
      <c r="A290" s="108" t="n">
        <v>45733</v>
      </c>
      <c r="B290" s="54" t="n">
        <v>3</v>
      </c>
      <c r="C290" s="54" t="inlineStr">
        <is>
          <t>蒋莲娣</t>
        </is>
      </c>
      <c r="D290" s="54" t="n"/>
      <c r="E290" s="54" t="n"/>
      <c r="F290" s="54" t="n">
        <v>1</v>
      </c>
      <c r="G290" s="54" t="n"/>
      <c r="H290" s="54" t="inlineStr">
        <is>
          <t>曾3546</t>
        </is>
      </c>
      <c r="I290" s="54" t="n">
        <v>1638</v>
      </c>
      <c r="J290" s="54" t="n"/>
      <c r="K290" s="54" t="n"/>
      <c r="L290" s="54" t="n"/>
      <c r="M290" s="54" t="n"/>
      <c r="N290" s="54" t="n"/>
      <c r="O290" s="54" t="n">
        <v>190</v>
      </c>
      <c r="P290" s="54" t="n"/>
      <c r="Q290" s="54" t="n"/>
      <c r="R290" s="54" t="n">
        <v>7</v>
      </c>
      <c r="S290" s="54" t="n"/>
      <c r="T290" s="54" t="n"/>
      <c r="U290" s="54" t="n"/>
      <c r="V290" s="54" t="n"/>
      <c r="W290" s="54" t="n"/>
      <c r="X290" s="195" t="n">
        <v>197</v>
      </c>
      <c r="Y290" s="54" t="inlineStr">
        <is>
          <t>对公</t>
        </is>
      </c>
      <c r="Z290" s="69" t="n"/>
      <c r="AA290" s="54" t="n"/>
      <c r="AB290" s="54" t="n"/>
      <c r="AC290" s="54" t="n"/>
      <c r="AD290" s="128" t="inlineStr">
        <is>
          <t>彭心怡</t>
        </is>
      </c>
    </row>
    <row r="291" ht="23" customFormat="1" customHeight="1" s="406">
      <c r="A291" s="108" t="n">
        <v>45733</v>
      </c>
      <c r="B291" s="54" t="n">
        <v>17</v>
      </c>
      <c r="C291" s="54" t="inlineStr">
        <is>
          <t>李昌英</t>
        </is>
      </c>
      <c r="D291" s="54" t="n"/>
      <c r="E291" s="54" t="n"/>
      <c r="F291" s="54" t="n">
        <v>1</v>
      </c>
      <c r="G291" s="54" t="n"/>
      <c r="H291" s="54" t="inlineStr">
        <is>
          <t>G3728</t>
        </is>
      </c>
      <c r="I291" s="54" t="n">
        <v>1638</v>
      </c>
      <c r="J291" s="54" t="n"/>
      <c r="K291" s="54" t="n"/>
      <c r="L291" s="54" t="n">
        <v>276</v>
      </c>
      <c r="M291" s="54" t="n"/>
      <c r="N291" s="54" t="n"/>
      <c r="O291" s="54" t="n"/>
      <c r="P291" s="54" t="n"/>
      <c r="Q291" s="54" t="n"/>
      <c r="R291" s="54" t="n"/>
      <c r="S291" s="54" t="n"/>
      <c r="T291" s="54" t="n"/>
      <c r="U291" s="54" t="n"/>
      <c r="V291" s="54" t="n"/>
      <c r="W291" s="54" t="n"/>
      <c r="X291" s="195" t="n">
        <v>276</v>
      </c>
      <c r="Y291" s="54" t="inlineStr">
        <is>
          <t>对公</t>
        </is>
      </c>
      <c r="Z291" s="69" t="n"/>
      <c r="AA291" s="54" t="n"/>
      <c r="AB291" s="54" t="n"/>
      <c r="AC291" s="54" t="n"/>
      <c r="AD291" s="128" t="inlineStr">
        <is>
          <t>彭心怡</t>
        </is>
      </c>
    </row>
    <row r="292" ht="25" customFormat="1" customHeight="1" s="406">
      <c r="A292" s="108" t="n">
        <v>45733</v>
      </c>
      <c r="B292" s="54" t="n">
        <v>25</v>
      </c>
      <c r="C292" s="54" t="inlineStr">
        <is>
          <t>张龙60（6028）</t>
        </is>
      </c>
      <c r="D292" s="54" t="n"/>
      <c r="E292" s="54" t="n">
        <v>1</v>
      </c>
      <c r="F292" s="54" t="n"/>
      <c r="G292" s="54" t="inlineStr">
        <is>
          <t>章琼</t>
        </is>
      </c>
      <c r="H292" s="54" t="n"/>
      <c r="I292" s="54" t="n">
        <v>1638</v>
      </c>
      <c r="J292" s="54" t="n"/>
      <c r="K292" s="54" t="n"/>
      <c r="L292" s="54" t="n">
        <v>277.2</v>
      </c>
      <c r="M292" s="54" t="n"/>
      <c r="N292" s="54" t="n"/>
      <c r="O292" s="54" t="n"/>
      <c r="P292" s="54" t="n"/>
      <c r="Q292" s="54" t="n"/>
      <c r="R292" s="54" t="n"/>
      <c r="S292" s="54" t="n"/>
      <c r="T292" s="54" t="n"/>
      <c r="U292" s="54" t="n"/>
      <c r="V292" s="54" t="n"/>
      <c r="W292" s="54" t="n"/>
      <c r="X292" s="195" t="n">
        <v>277.2</v>
      </c>
      <c r="Y292" s="54" t="inlineStr">
        <is>
          <t>对公</t>
        </is>
      </c>
      <c r="Z292" s="69" t="n"/>
      <c r="AA292" s="168" t="n"/>
      <c r="AB292" s="168" t="n"/>
      <c r="AC292" s="54" t="n"/>
      <c r="AD292" s="128" t="inlineStr">
        <is>
          <t>彭心怡</t>
        </is>
      </c>
    </row>
    <row r="293" ht="25" customFormat="1" customHeight="1" s="406">
      <c r="A293" s="45" t="n">
        <v>45733</v>
      </c>
      <c r="B293" s="162" t="n">
        <v>15</v>
      </c>
      <c r="C293" s="162" t="inlineStr">
        <is>
          <t>覃爱香</t>
        </is>
      </c>
      <c r="D293" s="162" t="n"/>
      <c r="E293" s="162" t="n"/>
      <c r="F293" s="162" t="n">
        <v>1</v>
      </c>
      <c r="G293" s="162" t="n"/>
      <c r="H293" s="162" t="n"/>
      <c r="I293" s="162" t="n">
        <v>1638</v>
      </c>
      <c r="J293" s="162" t="n"/>
      <c r="K293" s="162" t="n"/>
      <c r="L293" s="162" t="n"/>
      <c r="M293" s="162" t="n"/>
      <c r="N293" s="162" t="n"/>
      <c r="O293" s="406" t="n"/>
      <c r="P293" s="406" t="n">
        <v>140</v>
      </c>
      <c r="Q293" s="406" t="n"/>
      <c r="R293" s="406" t="n"/>
      <c r="S293" s="162" t="n"/>
      <c r="T293" s="162" t="n"/>
      <c r="U293" s="162" t="n"/>
      <c r="V293" s="162" t="n"/>
      <c r="W293" s="162" t="n"/>
      <c r="X293" s="70" t="n">
        <v>140</v>
      </c>
      <c r="Y293" s="162" t="inlineStr">
        <is>
          <t>对公</t>
        </is>
      </c>
      <c r="Z293" s="407" t="n"/>
      <c r="AA293" s="162" t="n"/>
      <c r="AB293" s="407" t="n"/>
      <c r="AC293" s="407" t="n"/>
      <c r="AD293" s="253" t="inlineStr">
        <is>
          <t>罗茜</t>
        </is>
      </c>
    </row>
    <row r="294" ht="25" customFormat="1" customHeight="1" s="406">
      <c r="A294" s="45" t="n">
        <v>45733</v>
      </c>
      <c r="B294" s="411" t="n"/>
      <c r="C294" s="411" t="n"/>
      <c r="D294" s="162" t="n"/>
      <c r="E294" s="162" t="n">
        <v>1</v>
      </c>
      <c r="F294" s="162" t="n"/>
      <c r="G294" s="162" t="inlineStr">
        <is>
          <t>孙静</t>
        </is>
      </c>
      <c r="H294" s="162" t="n"/>
      <c r="I294" s="162" t="n">
        <v>1638</v>
      </c>
      <c r="J294" s="162" t="n"/>
      <c r="K294" s="162" t="n"/>
      <c r="L294" s="162" t="n">
        <v>472</v>
      </c>
      <c r="M294" s="162" t="n">
        <v>498</v>
      </c>
      <c r="N294" s="162" t="n"/>
      <c r="O294" s="406" t="n">
        <v>600</v>
      </c>
      <c r="P294" s="406" t="n"/>
      <c r="Q294" s="406" t="n"/>
      <c r="R294" s="406" t="n">
        <v>7</v>
      </c>
      <c r="S294" s="162" t="n"/>
      <c r="T294" s="162" t="n"/>
      <c r="U294" s="162" t="n"/>
      <c r="V294" s="162" t="n"/>
      <c r="W294" s="162" t="n"/>
      <c r="X294" s="70" t="n">
        <v>1577</v>
      </c>
      <c r="Y294" s="162" t="inlineStr">
        <is>
          <t>对公</t>
        </is>
      </c>
      <c r="Z294" s="407" t="n"/>
      <c r="AA294" s="162" t="n"/>
      <c r="AB294" s="407" t="inlineStr">
        <is>
          <t>血栓前四项600元</t>
        </is>
      </c>
      <c r="AC294" s="407" t="n"/>
      <c r="AD294" s="253" t="inlineStr">
        <is>
          <t>罗茜</t>
        </is>
      </c>
    </row>
    <row r="295" ht="28" customFormat="1" customHeight="1" s="406">
      <c r="A295" s="45" t="n">
        <v>45733</v>
      </c>
      <c r="B295" s="162" t="n">
        <v>26</v>
      </c>
      <c r="C295" s="390" t="inlineStr">
        <is>
          <t>莫芳芳</t>
        </is>
      </c>
      <c r="D295" s="390" t="n"/>
      <c r="E295" s="390" t="n"/>
      <c r="F295" s="390" t="n">
        <v>1</v>
      </c>
      <c r="G295" s="390" t="n"/>
      <c r="H295" s="390" t="n"/>
      <c r="I295" s="162" t="n">
        <v>1638</v>
      </c>
      <c r="J295" s="390" t="n"/>
      <c r="K295" s="390" t="n">
        <v>275</v>
      </c>
      <c r="L295" s="406" t="n"/>
      <c r="M295" s="390" t="n"/>
      <c r="N295" s="390" t="n"/>
      <c r="O295" s="390" t="n"/>
      <c r="P295" s="390" t="n"/>
      <c r="Q295" s="390" t="n"/>
      <c r="R295" s="390" t="n">
        <v>15</v>
      </c>
      <c r="S295" s="390" t="n"/>
      <c r="T295" s="390" t="n"/>
      <c r="U295" s="390" t="n"/>
      <c r="V295" s="390" t="n"/>
      <c r="W295" s="390" t="n"/>
      <c r="X295" s="70" t="n">
        <v>290</v>
      </c>
      <c r="Y295" s="162" t="inlineStr">
        <is>
          <t>对公</t>
        </is>
      </c>
      <c r="Z295" s="407" t="n"/>
      <c r="AA295" s="162" t="n"/>
      <c r="AB295" s="407" t="n"/>
      <c r="AC295" s="407" t="n"/>
      <c r="AD295" s="253" t="inlineStr">
        <is>
          <t>罗茜</t>
        </is>
      </c>
    </row>
    <row r="296" ht="28" customFormat="1" customHeight="1" s="406">
      <c r="A296" s="45" t="n">
        <v>45733</v>
      </c>
      <c r="B296" s="162" t="n">
        <v>34</v>
      </c>
      <c r="C296" s="162" t="inlineStr">
        <is>
          <t>马朝霞</t>
        </is>
      </c>
      <c r="D296" s="162" t="n"/>
      <c r="E296" s="162" t="n"/>
      <c r="F296" s="162" t="n">
        <v>1</v>
      </c>
      <c r="G296" s="162" t="n"/>
      <c r="H296" s="162" t="n"/>
      <c r="I296" s="162" t="n">
        <v>1638</v>
      </c>
      <c r="J296" s="162" t="n"/>
      <c r="K296" s="162" t="n"/>
      <c r="L296" s="162" t="n">
        <v>35</v>
      </c>
      <c r="M296" s="162" t="n"/>
      <c r="N296" s="162" t="n"/>
      <c r="O296" s="406" t="n"/>
      <c r="P296" s="406" t="n"/>
      <c r="Q296" s="406" t="n"/>
      <c r="R296" s="406" t="n"/>
      <c r="S296" s="162" t="n"/>
      <c r="T296" s="162" t="n"/>
      <c r="U296" s="162" t="n"/>
      <c r="V296" s="162" t="n"/>
      <c r="W296" s="162" t="n"/>
      <c r="X296" s="70" t="n">
        <v>35</v>
      </c>
      <c r="Y296" s="162" t="inlineStr">
        <is>
          <t>对公</t>
        </is>
      </c>
      <c r="Z296" s="407" t="n"/>
      <c r="AA296" s="162" t="n"/>
      <c r="AB296" s="407" t="inlineStr">
        <is>
          <t>补佳乐*1</t>
        </is>
      </c>
      <c r="AC296" s="407" t="n"/>
      <c r="AD296" s="253" t="inlineStr">
        <is>
          <t>罗茜</t>
        </is>
      </c>
    </row>
    <row r="297" ht="28" customFormat="1" customHeight="1" s="406">
      <c r="A297" s="45" t="n">
        <v>45733</v>
      </c>
      <c r="B297" s="162" t="n">
        <v>41</v>
      </c>
      <c r="C297" s="162" t="inlineStr">
        <is>
          <t>朱发灿</t>
        </is>
      </c>
      <c r="D297" s="162" t="n"/>
      <c r="E297" s="162" t="n"/>
      <c r="F297" s="162" t="n">
        <v>1</v>
      </c>
      <c r="G297" s="162" t="n"/>
      <c r="H297" s="162" t="inlineStr">
        <is>
          <t>曾6217</t>
        </is>
      </c>
      <c r="I297" s="406" t="n">
        <v>1638</v>
      </c>
      <c r="J297" s="162" t="n"/>
      <c r="K297" s="162" t="n"/>
      <c r="L297" s="162" t="n"/>
      <c r="M297" s="162" t="n"/>
      <c r="N297" s="162" t="n"/>
      <c r="O297" s="406" t="n">
        <v>980</v>
      </c>
      <c r="P297" s="406" t="n"/>
      <c r="Q297" s="406" t="n"/>
      <c r="R297" s="406" t="n">
        <v>11</v>
      </c>
      <c r="S297" s="162" t="n"/>
      <c r="T297" s="162" t="n"/>
      <c r="U297" s="162" t="n"/>
      <c r="V297" s="162" t="n"/>
      <c r="W297" s="162" t="n"/>
      <c r="X297" s="70" t="n">
        <v>991</v>
      </c>
      <c r="Y297" s="162" t="inlineStr">
        <is>
          <t>对公</t>
        </is>
      </c>
      <c r="Z297" s="407" t="n"/>
      <c r="AA297" s="162" t="n"/>
      <c r="AB297" s="407" t="n"/>
      <c r="AC297" s="407" t="n"/>
      <c r="AD297" s="253" t="inlineStr">
        <is>
          <t>罗茜</t>
        </is>
      </c>
    </row>
    <row r="298" ht="28" customFormat="1" customHeight="1" s="406">
      <c r="A298" s="45" t="n">
        <v>45733</v>
      </c>
      <c r="B298" s="162" t="n">
        <v>53</v>
      </c>
      <c r="C298" s="162" t="inlineStr">
        <is>
          <t>童娅</t>
        </is>
      </c>
      <c r="D298" s="162" t="n"/>
      <c r="E298" s="162" t="n">
        <v>1</v>
      </c>
      <c r="F298" s="162" t="n"/>
      <c r="G298" s="162" t="inlineStr">
        <is>
          <t>曾亚萍</t>
        </is>
      </c>
      <c r="H298" s="162" t="n"/>
      <c r="I298" s="162" t="n">
        <v>1638</v>
      </c>
      <c r="J298" s="162" t="n">
        <v>384.5</v>
      </c>
      <c r="K298" s="162" t="n"/>
      <c r="L298" s="162" t="n"/>
      <c r="M298" s="162" t="n"/>
      <c r="N298" s="162" t="n"/>
      <c r="O298" s="406" t="n"/>
      <c r="P298" s="406" t="n"/>
      <c r="Q298" s="406" t="n"/>
      <c r="R298" s="406" t="n"/>
      <c r="S298" s="162" t="n"/>
      <c r="T298" s="162" t="n"/>
      <c r="U298" s="162" t="n"/>
      <c r="V298" s="162" t="n"/>
      <c r="W298" s="162" t="n"/>
      <c r="X298" s="70" t="n">
        <v>384.5</v>
      </c>
      <c r="Y298" s="162" t="inlineStr">
        <is>
          <t>对公</t>
        </is>
      </c>
      <c r="Z298" s="407" t="n"/>
      <c r="AA298" s="162" t="n"/>
      <c r="AB298" s="407" t="n"/>
      <c r="AC298" s="407" t="n"/>
      <c r="AD298" s="253" t="inlineStr">
        <is>
          <t>罗茜</t>
        </is>
      </c>
    </row>
    <row r="299" ht="15" customFormat="1" customHeight="1" s="9">
      <c r="A299" s="45" t="n">
        <v>45734</v>
      </c>
      <c r="B299" s="33" t="n">
        <v>6</v>
      </c>
      <c r="C299" s="37" t="inlineStr">
        <is>
          <t>马朝霞</t>
        </is>
      </c>
      <c r="D299" s="390" t="n"/>
      <c r="E299" s="33" t="n">
        <v>1</v>
      </c>
      <c r="F299" s="33" t="n"/>
      <c r="G299" s="37" t="inlineStr">
        <is>
          <t>刘英桃</t>
        </is>
      </c>
      <c r="H299" s="390" t="n"/>
      <c r="I299" s="390" t="n">
        <v>1638</v>
      </c>
      <c r="J299" s="390" t="n"/>
      <c r="K299" s="390" t="n"/>
      <c r="L299" s="287" t="n">
        <v>116</v>
      </c>
      <c r="M299" s="287" t="n"/>
      <c r="N299" s="390" t="n"/>
      <c r="O299" s="390" t="n"/>
      <c r="P299" s="390" t="n"/>
      <c r="Q299" s="390" t="n"/>
      <c r="R299" s="390" t="n"/>
      <c r="S299" s="390" t="n"/>
      <c r="V299" s="287" t="n"/>
      <c r="W299" s="390" t="n"/>
      <c r="X299" s="406" t="n">
        <v>116</v>
      </c>
      <c r="Y299" s="162" t="inlineStr">
        <is>
          <t>对公</t>
        </is>
      </c>
    </row>
    <row r="300" ht="15" customFormat="1" customHeight="1" s="9">
      <c r="A300" s="45" t="n">
        <v>45734</v>
      </c>
      <c r="B300" s="33" t="n">
        <v>14</v>
      </c>
      <c r="C300" s="225" t="inlineStr">
        <is>
          <t>姜志芹</t>
        </is>
      </c>
      <c r="D300" s="390" t="n"/>
      <c r="E300" s="390" t="n">
        <v>1</v>
      </c>
      <c r="F300" s="283" t="n"/>
      <c r="G300" s="225" t="inlineStr">
        <is>
          <t>刘英桃</t>
        </is>
      </c>
      <c r="H300" s="390" t="n"/>
      <c r="I300" s="390" t="n">
        <v>1638</v>
      </c>
      <c r="J300" s="390" t="n">
        <v>291.6</v>
      </c>
      <c r="K300" s="390" t="n"/>
      <c r="L300" s="287" t="n"/>
      <c r="M300" s="287" t="n"/>
      <c r="N300" s="390" t="n"/>
      <c r="O300" s="390" t="n"/>
      <c r="P300" s="390" t="n"/>
      <c r="Q300" s="390" t="n"/>
      <c r="R300" s="390" t="n"/>
      <c r="S300" s="390" t="n"/>
      <c r="V300" s="287" t="n"/>
      <c r="W300" s="390" t="n"/>
      <c r="X300" s="406" t="n">
        <v>291.6</v>
      </c>
      <c r="Y300" s="390" t="inlineStr">
        <is>
          <t>对公</t>
        </is>
      </c>
    </row>
    <row r="301" ht="15" customFormat="1" customHeight="1" s="9">
      <c r="A301" s="45" t="n">
        <v>45734</v>
      </c>
      <c r="B301" s="100" t="n">
        <v>17</v>
      </c>
      <c r="C301" s="390" t="inlineStr">
        <is>
          <t>莫芳芳</t>
        </is>
      </c>
      <c r="D301" s="390" t="n"/>
      <c r="E301" s="390" t="n">
        <v>1</v>
      </c>
      <c r="F301" s="390" t="n"/>
      <c r="G301" s="225" t="inlineStr">
        <is>
          <t>刘英桃</t>
        </is>
      </c>
      <c r="H301" s="390" t="n"/>
      <c r="I301" s="390" t="n">
        <v>1638</v>
      </c>
      <c r="J301" s="390" t="n">
        <v>522</v>
      </c>
      <c r="K301" s="390" t="n"/>
      <c r="L301" s="287" t="n"/>
      <c r="M301" s="287" t="n"/>
      <c r="N301" s="390" t="n"/>
      <c r="O301" s="390" t="n"/>
      <c r="P301" s="390" t="n"/>
      <c r="Q301" s="390" t="n"/>
      <c r="R301" s="390" t="n"/>
      <c r="S301" s="390" t="n"/>
      <c r="V301" s="287" t="n"/>
      <c r="W301" s="390" t="n"/>
      <c r="X301" s="406" t="n">
        <v>522</v>
      </c>
      <c r="Y301" s="390" t="inlineStr">
        <is>
          <t>对公</t>
        </is>
      </c>
    </row>
    <row r="302" ht="25" customFormat="1" customHeight="1" s="63">
      <c r="A302" s="23" t="n">
        <v>45734</v>
      </c>
      <c r="B302" s="53" t="n">
        <v>8</v>
      </c>
      <c r="C302" s="53" t="inlineStr">
        <is>
          <t>马朝霞</t>
        </is>
      </c>
      <c r="D302" s="53" t="n"/>
      <c r="E302" s="53" t="n"/>
      <c r="F302" s="53" t="n">
        <v>1</v>
      </c>
      <c r="G302" s="53" t="n"/>
      <c r="H302" s="53" t="n"/>
      <c r="I302" s="53" t="n">
        <v>1638</v>
      </c>
      <c r="J302" s="53" t="n"/>
      <c r="K302" s="53" t="n"/>
      <c r="L302" s="53" t="n">
        <v>21</v>
      </c>
      <c r="M302" s="53" t="n"/>
      <c r="N302" s="53" t="n"/>
      <c r="O302" s="63" t="n"/>
      <c r="P302" s="63" t="n"/>
      <c r="Q302" s="63" t="n"/>
      <c r="R302" s="63" t="n"/>
      <c r="S302" s="53" t="n"/>
      <c r="T302" s="53" t="n"/>
      <c r="U302" s="53" t="n"/>
      <c r="V302" s="53" t="n"/>
      <c r="W302" s="53" t="n"/>
      <c r="X302" s="58" t="n">
        <v>21</v>
      </c>
      <c r="Y302" s="53" t="inlineStr">
        <is>
          <t>对公</t>
        </is>
      </c>
      <c r="Z302" s="65" t="n"/>
      <c r="AA302" s="53" t="n"/>
      <c r="AB302" s="65" t="n"/>
      <c r="AC302" s="65" t="n"/>
      <c r="AD302" s="350" t="inlineStr">
        <is>
          <t>罗茜</t>
        </is>
      </c>
    </row>
    <row r="303" ht="28" customFormat="1" customHeight="1" s="63">
      <c r="A303" s="23" t="n">
        <v>45734</v>
      </c>
      <c r="B303" s="53" t="n">
        <v>28</v>
      </c>
      <c r="C303" s="317" t="inlineStr">
        <is>
          <t>万朋玉</t>
        </is>
      </c>
      <c r="D303" s="317" t="n"/>
      <c r="E303" s="317" t="n"/>
      <c r="F303" s="317" t="n">
        <v>1</v>
      </c>
      <c r="G303" s="317" t="n"/>
      <c r="H303" s="317" t="inlineStr">
        <is>
          <t>娟4666</t>
        </is>
      </c>
      <c r="I303" s="53" t="n">
        <v>1638</v>
      </c>
      <c r="J303" s="317" t="n"/>
      <c r="K303" s="317" t="n"/>
      <c r="L303" s="63" t="n"/>
      <c r="M303" s="317" t="n"/>
      <c r="N303" s="317" t="n"/>
      <c r="O303" s="317" t="n">
        <v>1224</v>
      </c>
      <c r="P303" s="317" t="n"/>
      <c r="Q303" s="317" t="n"/>
      <c r="R303" s="317" t="n">
        <v>11</v>
      </c>
      <c r="S303" s="317" t="n"/>
      <c r="T303" s="317" t="n"/>
      <c r="U303" s="317" t="n"/>
      <c r="V303" s="317" t="n"/>
      <c r="W303" s="317" t="n"/>
      <c r="X303" s="58" t="n">
        <v>1235</v>
      </c>
      <c r="Y303" s="53" t="inlineStr">
        <is>
          <t>对公</t>
        </is>
      </c>
      <c r="Z303" s="65" t="n"/>
      <c r="AA303" s="53" t="n"/>
      <c r="AB303" s="65" t="n"/>
      <c r="AC303" s="65" t="n"/>
      <c r="AD303" s="350" t="inlineStr">
        <is>
          <t>罗茜</t>
        </is>
      </c>
    </row>
    <row r="304" ht="28" customFormat="1" customHeight="1" s="63">
      <c r="A304" s="23" t="n">
        <v>45734</v>
      </c>
      <c r="B304" s="53" t="n">
        <v>39</v>
      </c>
      <c r="C304" s="53" t="inlineStr">
        <is>
          <t>苏凤欣49（5459）</t>
        </is>
      </c>
      <c r="D304" s="53" t="n"/>
      <c r="E304" s="53" t="n">
        <v>1</v>
      </c>
      <c r="F304" s="53" t="n"/>
      <c r="G304" s="53" t="inlineStr">
        <is>
          <t>孙静</t>
        </is>
      </c>
      <c r="H304" s="53" t="n"/>
      <c r="I304" s="53" t="n">
        <v>1638</v>
      </c>
      <c r="J304" s="53" t="n"/>
      <c r="K304" s="53" t="n"/>
      <c r="L304" s="53" t="n"/>
      <c r="M304" s="53" t="n"/>
      <c r="N304" s="53" t="n"/>
      <c r="O304" s="63" t="n">
        <v>3941</v>
      </c>
      <c r="P304" s="63" t="n">
        <v>60</v>
      </c>
      <c r="Q304" s="63" t="n"/>
      <c r="R304" s="63" t="n">
        <v>13</v>
      </c>
      <c r="S304" s="53" t="n"/>
      <c r="T304" s="53" t="n"/>
      <c r="U304" s="53" t="n"/>
      <c r="V304" s="53" t="n"/>
      <c r="W304" s="53" t="n"/>
      <c r="X304" s="58" t="n">
        <v>4014</v>
      </c>
      <c r="Y304" s="53" t="inlineStr">
        <is>
          <t>对公</t>
        </is>
      </c>
      <c r="Z304" s="65" t="n"/>
      <c r="AA304" s="53" t="n"/>
      <c r="AB304" s="65" t="n"/>
      <c r="AC304" s="65" t="n"/>
      <c r="AD304" s="350" t="inlineStr">
        <is>
          <t>罗茜</t>
        </is>
      </c>
    </row>
    <row r="305" ht="28" customFormat="1" customHeight="1" s="63">
      <c r="A305" s="23" t="n">
        <v>45734</v>
      </c>
      <c r="B305" s="412" t="n"/>
      <c r="C305" s="412" t="n"/>
      <c r="D305" s="53" t="n"/>
      <c r="E305" s="411" t="n"/>
      <c r="F305" s="53" t="n"/>
      <c r="G305" s="53" t="inlineStr">
        <is>
          <t>孙静</t>
        </is>
      </c>
      <c r="H305" s="53" t="n"/>
      <c r="I305" s="53" t="n">
        <v>1638</v>
      </c>
      <c r="J305" s="53" t="n"/>
      <c r="K305" s="53" t="n"/>
      <c r="L305" s="53" t="n">
        <v>148</v>
      </c>
      <c r="M305" s="53" t="n"/>
      <c r="N305" s="53" t="n"/>
      <c r="O305" s="63" t="n">
        <v>570</v>
      </c>
      <c r="P305" s="63" t="n">
        <v>60</v>
      </c>
      <c r="Q305" s="63" t="n"/>
      <c r="R305" s="63" t="n">
        <v>237</v>
      </c>
      <c r="S305" s="53" t="n"/>
      <c r="T305" s="53" t="n"/>
      <c r="U305" s="53" t="n"/>
      <c r="V305" s="53" t="n"/>
      <c r="W305" s="53" t="n"/>
      <c r="X305" s="58" t="n">
        <v>1015</v>
      </c>
      <c r="Y305" s="53" t="inlineStr">
        <is>
          <t>对公</t>
        </is>
      </c>
      <c r="Z305" s="65" t="n"/>
      <c r="AA305" s="53" t="n"/>
      <c r="AB305" s="65" t="n"/>
      <c r="AC305" s="65" t="n"/>
      <c r="AD305" s="350" t="inlineStr">
        <is>
          <t>罗茜</t>
        </is>
      </c>
    </row>
    <row r="306" ht="28" customFormat="1" customHeight="1" s="63">
      <c r="A306" s="23" t="n">
        <v>45734</v>
      </c>
      <c r="B306" s="412" t="n"/>
      <c r="C306" s="412" t="n"/>
      <c r="D306" s="53" t="n"/>
      <c r="E306" s="53" t="inlineStr">
        <is>
          <t>退3.18</t>
        </is>
      </c>
      <c r="F306" s="53" t="n"/>
      <c r="G306" s="53" t="inlineStr">
        <is>
          <t>孙静</t>
        </is>
      </c>
      <c r="H306" s="53" t="n"/>
      <c r="I306" s="53" t="n">
        <v>1638</v>
      </c>
      <c r="J306" s="53" t="n"/>
      <c r="K306" s="53" t="n"/>
      <c r="L306" s="53" t="n"/>
      <c r="M306" s="53" t="n"/>
      <c r="N306" s="53" t="n"/>
      <c r="O306" s="63" t="n"/>
      <c r="P306" s="63" t="n">
        <v>-60</v>
      </c>
      <c r="Q306" s="63" t="n"/>
      <c r="R306" s="63" t="n"/>
      <c r="S306" s="53" t="n"/>
      <c r="T306" s="53" t="n"/>
      <c r="U306" s="53" t="n"/>
      <c r="V306" s="53" t="n"/>
      <c r="W306" s="53" t="n"/>
      <c r="X306" s="58" t="n">
        <v>-60</v>
      </c>
      <c r="Y306" s="53" t="inlineStr">
        <is>
          <t>对公</t>
        </is>
      </c>
      <c r="Z306" s="65" t="n"/>
      <c r="AA306" s="53" t="n"/>
      <c r="AB306" s="65" t="inlineStr">
        <is>
          <t>退彩超换四维</t>
        </is>
      </c>
      <c r="AC306" s="65" t="n"/>
      <c r="AD306" s="350" t="inlineStr">
        <is>
          <t>罗茜</t>
        </is>
      </c>
    </row>
    <row r="307" ht="28" customFormat="1" customHeight="1" s="63">
      <c r="A307" s="23" t="n">
        <v>45734</v>
      </c>
      <c r="B307" s="411" t="n"/>
      <c r="C307" s="411" t="n"/>
      <c r="D307" s="53" t="n"/>
      <c r="E307" s="53" t="inlineStr">
        <is>
          <t>补</t>
        </is>
      </c>
      <c r="F307" s="53" t="n"/>
      <c r="G307" s="53" t="inlineStr">
        <is>
          <t>孙静</t>
        </is>
      </c>
      <c r="H307" s="53" t="n"/>
      <c r="I307" s="53" t="n">
        <v>1638</v>
      </c>
      <c r="J307" s="53" t="n"/>
      <c r="K307" s="53" t="n"/>
      <c r="L307" s="53" t="n"/>
      <c r="M307" s="53" t="n"/>
      <c r="N307" s="53" t="n"/>
      <c r="O307" s="63" t="n"/>
      <c r="P307" s="63" t="n">
        <v>360</v>
      </c>
      <c r="Q307" s="63" t="n"/>
      <c r="R307" s="63" t="n"/>
      <c r="S307" s="53" t="n"/>
      <c r="T307" s="53" t="n"/>
      <c r="U307" s="53" t="n"/>
      <c r="V307" s="53" t="n"/>
      <c r="W307" s="53" t="n"/>
      <c r="X307" s="58" t="n">
        <v>360</v>
      </c>
      <c r="Y307" s="53" t="inlineStr">
        <is>
          <t>对公</t>
        </is>
      </c>
      <c r="Z307" s="65" t="n"/>
      <c r="AA307" s="53" t="n"/>
      <c r="AB307" s="65" t="n"/>
      <c r="AC307" s="65" t="n"/>
      <c r="AD307" s="350" t="inlineStr">
        <is>
          <t>罗茜</t>
        </is>
      </c>
    </row>
    <row r="308" ht="28" customFormat="1" customHeight="1" s="63">
      <c r="A308" s="23" t="n">
        <v>45734</v>
      </c>
      <c r="B308" s="53" t="n">
        <v>50</v>
      </c>
      <c r="C308" s="53" t="inlineStr">
        <is>
          <t>欧爱青</t>
        </is>
      </c>
      <c r="D308" s="53" t="n">
        <v>1</v>
      </c>
      <c r="E308" s="53" t="n"/>
      <c r="F308" s="53" t="n"/>
      <c r="G308" s="53" t="inlineStr">
        <is>
          <t>孙静</t>
        </is>
      </c>
      <c r="H308" s="53" t="inlineStr">
        <is>
          <t>杨6153</t>
        </is>
      </c>
      <c r="I308" s="53" t="n">
        <v>1638</v>
      </c>
      <c r="J308" s="53" t="n"/>
      <c r="K308" s="53" t="n"/>
      <c r="L308" s="53" t="n">
        <v>1563.5</v>
      </c>
      <c r="M308" s="53" t="n"/>
      <c r="N308" s="53" t="n"/>
      <c r="O308" s="63" t="n">
        <v>150</v>
      </c>
      <c r="P308" s="63" t="n"/>
      <c r="Q308" s="63" t="n"/>
      <c r="R308" s="63" t="n">
        <v>72</v>
      </c>
      <c r="S308" s="53" t="n"/>
      <c r="T308" s="53" t="n"/>
      <c r="U308" s="53" t="n"/>
      <c r="V308" s="53" t="n">
        <v>20</v>
      </c>
      <c r="W308" s="53" t="n"/>
      <c r="X308" s="58" t="n">
        <v>1805.5</v>
      </c>
      <c r="Y308" s="53" t="inlineStr">
        <is>
          <t>对公</t>
        </is>
      </c>
      <c r="Z308" s="65" t="n"/>
      <c r="AA308" s="53" t="n"/>
      <c r="AB308" s="65" t="inlineStr">
        <is>
          <t>安卓*6</t>
        </is>
      </c>
      <c r="AC308" s="65" t="n"/>
      <c r="AD308" s="350" t="inlineStr">
        <is>
          <t>罗茜</t>
        </is>
      </c>
    </row>
    <row r="309" ht="28" customFormat="1" customHeight="1" s="63">
      <c r="A309" s="23" t="n">
        <v>45734</v>
      </c>
      <c r="B309" s="412" t="n"/>
      <c r="C309" s="412" t="n"/>
      <c r="D309" s="411" t="n"/>
      <c r="E309" s="53" t="n"/>
      <c r="F309" s="53" t="n"/>
      <c r="G309" s="53" t="inlineStr">
        <is>
          <t>孙静</t>
        </is>
      </c>
      <c r="H309" s="53" t="inlineStr">
        <is>
          <t>杨6153</t>
        </is>
      </c>
      <c r="I309" s="53" t="n">
        <v>1638</v>
      </c>
      <c r="J309" s="53" t="n"/>
      <c r="K309" s="63" t="n"/>
      <c r="L309" s="63" t="n">
        <v>405</v>
      </c>
      <c r="M309" s="53" t="n"/>
      <c r="N309" s="53" t="n"/>
      <c r="O309" s="63" t="n"/>
      <c r="P309" s="63" t="n"/>
      <c r="Q309" s="63" t="n"/>
      <c r="R309" s="63" t="n"/>
      <c r="S309" s="53" t="n"/>
      <c r="T309" s="53" t="n"/>
      <c r="U309" s="53" t="n"/>
      <c r="V309" s="53" t="n"/>
      <c r="W309" s="53" t="n"/>
      <c r="X309" s="58" t="n">
        <v>405</v>
      </c>
      <c r="Y309" s="53" t="inlineStr">
        <is>
          <t>对公</t>
        </is>
      </c>
      <c r="Z309" s="65" t="n"/>
      <c r="AA309" s="53" t="n"/>
      <c r="AB309" s="65" t="inlineStr">
        <is>
          <t>安卓*3</t>
        </is>
      </c>
      <c r="AC309" s="65" t="n"/>
      <c r="AD309" s="350" t="inlineStr">
        <is>
          <t>罗茜</t>
        </is>
      </c>
    </row>
    <row r="310" ht="28" customFormat="1" customHeight="1" s="63">
      <c r="A310" s="23" t="n">
        <v>45734</v>
      </c>
      <c r="B310" s="411" t="n"/>
      <c r="C310" s="411" t="n"/>
      <c r="D310" s="53" t="n"/>
      <c r="E310" s="53" t="n"/>
      <c r="F310" s="53" t="n"/>
      <c r="G310" s="53" t="inlineStr">
        <is>
          <t>孙静</t>
        </is>
      </c>
      <c r="H310" s="53" t="inlineStr">
        <is>
          <t>杨6153</t>
        </is>
      </c>
      <c r="I310" s="53" t="n">
        <v>1638</v>
      </c>
      <c r="J310" s="53" t="n"/>
      <c r="K310" s="63" t="n"/>
      <c r="L310" s="63" t="n">
        <v>-810</v>
      </c>
      <c r="M310" s="53" t="n"/>
      <c r="N310" s="53" t="n"/>
      <c r="O310" s="63" t="n"/>
      <c r="P310" s="63" t="n"/>
      <c r="Q310" s="63" t="n"/>
      <c r="R310" s="63" t="n"/>
      <c r="S310" s="53" t="n"/>
      <c r="T310" s="53" t="n"/>
      <c r="U310" s="53" t="n"/>
      <c r="V310" s="53" t="n"/>
      <c r="W310" s="53" t="n"/>
      <c r="X310" s="58" t="n">
        <v>-810</v>
      </c>
      <c r="Y310" s="53" t="inlineStr">
        <is>
          <t>对公</t>
        </is>
      </c>
      <c r="Z310" s="65" t="n"/>
      <c r="AA310" s="53" t="n"/>
      <c r="AB310" s="65" t="inlineStr">
        <is>
          <t>退安卓*6</t>
        </is>
      </c>
      <c r="AC310" s="65" t="n"/>
      <c r="AD310" s="350" t="inlineStr">
        <is>
          <t>罗茜</t>
        </is>
      </c>
    </row>
    <row r="311" ht="28" customFormat="1" customHeight="1" s="63">
      <c r="A311" s="23" t="n">
        <v>45734</v>
      </c>
      <c r="B311" s="53" t="n">
        <v>55</v>
      </c>
      <c r="C311" s="53" t="inlineStr">
        <is>
          <t>卢芳艳</t>
        </is>
      </c>
      <c r="D311" s="53" t="n"/>
      <c r="E311" s="53" t="n">
        <v>1</v>
      </c>
      <c r="F311" s="53" t="n"/>
      <c r="G311" s="53" t="inlineStr">
        <is>
          <t>曾亚萍</t>
        </is>
      </c>
      <c r="H311" s="53" t="n"/>
      <c r="I311" s="53" t="n">
        <v>1638</v>
      </c>
      <c r="J311" s="53" t="n"/>
      <c r="K311" s="53" t="n">
        <v>823</v>
      </c>
      <c r="L311" s="53" t="n"/>
      <c r="M311" s="53" t="n"/>
      <c r="N311" s="53" t="n"/>
      <c r="O311" s="63" t="n"/>
      <c r="P311" s="63" t="n"/>
      <c r="Q311" s="63" t="n"/>
      <c r="R311" s="63" t="n"/>
      <c r="S311" s="53" t="n"/>
      <c r="T311" s="53" t="n"/>
      <c r="U311" s="53" t="n"/>
      <c r="V311" s="53" t="n"/>
      <c r="W311" s="53" t="n"/>
      <c r="X311" s="58" t="n">
        <v>823</v>
      </c>
      <c r="Y311" s="53" t="inlineStr">
        <is>
          <t>对公</t>
        </is>
      </c>
      <c r="Z311" s="65" t="n"/>
      <c r="AA311" s="53" t="n"/>
      <c r="AB311" s="65" t="inlineStr">
        <is>
          <t>688针灸卡*1</t>
        </is>
      </c>
      <c r="AC311" s="65" t="n"/>
      <c r="AD311" s="350" t="inlineStr">
        <is>
          <t>罗茜</t>
        </is>
      </c>
    </row>
    <row r="312" ht="28" customFormat="1" customHeight="1" s="63">
      <c r="A312" s="23" t="n">
        <v>45734</v>
      </c>
      <c r="B312" s="53" t="n">
        <v>57</v>
      </c>
      <c r="C312" s="53" t="inlineStr">
        <is>
          <t>先老四</t>
        </is>
      </c>
      <c r="D312" s="53" t="n"/>
      <c r="E312" s="53" t="n">
        <v>1</v>
      </c>
      <c r="F312" s="53" t="n"/>
      <c r="G312" s="53" t="inlineStr">
        <is>
          <t>曾亚萍</t>
        </is>
      </c>
      <c r="H312" s="53" t="n"/>
      <c r="I312" s="53" t="n">
        <v>1638</v>
      </c>
      <c r="J312" s="53" t="n">
        <v>398.5</v>
      </c>
      <c r="K312" s="53" t="n"/>
      <c r="L312" s="53" t="n"/>
      <c r="M312" s="53" t="n"/>
      <c r="N312" s="53" t="n"/>
      <c r="O312" s="63" t="n"/>
      <c r="P312" s="63" t="n"/>
      <c r="Q312" s="63" t="n"/>
      <c r="R312" s="63" t="n"/>
      <c r="S312" s="53" t="n"/>
      <c r="T312" s="53" t="n"/>
      <c r="U312" s="53" t="n"/>
      <c r="V312" s="53" t="n"/>
      <c r="W312" s="53" t="n"/>
      <c r="X312" s="58" t="n">
        <v>398.5</v>
      </c>
      <c r="Y312" s="53" t="inlineStr">
        <is>
          <t>对公</t>
        </is>
      </c>
      <c r="Z312" s="65" t="n"/>
      <c r="AA312" s="53" t="n"/>
      <c r="AB312" s="65" t="n"/>
      <c r="AC312" s="65" t="n"/>
      <c r="AD312" s="350" t="inlineStr">
        <is>
          <t>罗茜</t>
        </is>
      </c>
    </row>
    <row r="313" ht="28" customFormat="1" customHeight="1" s="63">
      <c r="A313" s="23" t="n">
        <v>45734</v>
      </c>
      <c r="B313" s="53" t="n">
        <v>65</v>
      </c>
      <c r="C313" s="53" t="inlineStr">
        <is>
          <t>姜志芹</t>
        </is>
      </c>
      <c r="D313" s="53" t="n"/>
      <c r="E313" s="53" t="n">
        <v>1</v>
      </c>
      <c r="F313" s="53" t="n"/>
      <c r="G313" s="53" t="inlineStr">
        <is>
          <t>孙静</t>
        </is>
      </c>
      <c r="H313" s="53" t="n"/>
      <c r="I313" s="53" t="n">
        <v>1638</v>
      </c>
      <c r="J313" s="53" t="n"/>
      <c r="K313" s="53" t="n"/>
      <c r="L313" s="53" t="n">
        <v>1247</v>
      </c>
      <c r="M313" s="53" t="n"/>
      <c r="N313" s="53" t="n"/>
      <c r="O313" s="63" t="n"/>
      <c r="P313" s="63" t="n"/>
      <c r="Q313" s="63" t="n"/>
      <c r="R313" s="63" t="n">
        <v>30</v>
      </c>
      <c r="S313" s="53" t="n"/>
      <c r="T313" s="53" t="n"/>
      <c r="U313" s="53" t="n"/>
      <c r="V313" s="53" t="n"/>
      <c r="W313" s="53" t="n"/>
      <c r="X313" s="58" t="n">
        <v>1277</v>
      </c>
      <c r="Y313" s="53" t="inlineStr">
        <is>
          <t>对公</t>
        </is>
      </c>
      <c r="Z313" s="65" t="n"/>
      <c r="AA313" s="53" t="n"/>
      <c r="AB313" s="65" t="inlineStr">
        <is>
          <t>尤文*1</t>
        </is>
      </c>
      <c r="AC313" s="65" t="n"/>
      <c r="AD313" s="350" t="inlineStr">
        <is>
          <t>罗茜</t>
        </is>
      </c>
    </row>
    <row r="314" ht="25" customFormat="1" customHeight="1" s="63">
      <c r="A314" s="23" t="n">
        <v>45734</v>
      </c>
      <c r="B314" s="53" t="n">
        <v>23</v>
      </c>
      <c r="C314" s="53" t="inlineStr">
        <is>
          <t>陈钱姣</t>
        </is>
      </c>
      <c r="D314" s="53" t="n"/>
      <c r="E314" s="53" t="n">
        <v>1</v>
      </c>
      <c r="F314" s="53" t="n"/>
      <c r="G314" s="53" t="inlineStr">
        <is>
          <t>沈苗苗</t>
        </is>
      </c>
      <c r="H314" s="53" t="n"/>
      <c r="I314" s="53" t="n">
        <v>1638</v>
      </c>
      <c r="J314" s="53">
        <f>573.1-328</f>
        <v/>
      </c>
      <c r="K314" s="53" t="n">
        <v>328</v>
      </c>
      <c r="L314" s="53" t="n"/>
      <c r="M314" s="53" t="n"/>
      <c r="N314" s="53" t="n"/>
      <c r="O314" s="53" t="n"/>
      <c r="P314" s="53" t="n"/>
      <c r="Q314" s="53" t="n"/>
      <c r="R314" s="53" t="n"/>
      <c r="S314" s="53" t="n"/>
      <c r="T314" s="53" t="n"/>
      <c r="U314" s="53" t="n"/>
      <c r="V314" s="53" t="n"/>
      <c r="W314" s="53" t="n"/>
      <c r="X314" s="63">
        <f>SUM(J314:W314)</f>
        <v/>
      </c>
      <c r="Y314" s="53" t="inlineStr">
        <is>
          <t>对公</t>
        </is>
      </c>
      <c r="Z314" s="65" t="n"/>
      <c r="AA314" s="53" t="n"/>
      <c r="AB314" s="146" t="inlineStr">
        <is>
          <t>328套餐</t>
        </is>
      </c>
      <c r="AC314" s="53" t="n"/>
      <c r="AD314" s="350" t="inlineStr">
        <is>
          <t>彭心怡</t>
        </is>
      </c>
    </row>
    <row r="315" ht="25" customFormat="1" customHeight="1" s="63">
      <c r="A315" s="23" t="n">
        <v>45734</v>
      </c>
      <c r="B315" s="53" t="n">
        <v>24</v>
      </c>
      <c r="C315" s="53" t="inlineStr">
        <is>
          <t>王湘萍</t>
        </is>
      </c>
      <c r="D315" s="53" t="n"/>
      <c r="E315" s="53" t="n"/>
      <c r="F315" s="53" t="n">
        <v>1</v>
      </c>
      <c r="G315" s="53" t="n"/>
      <c r="H315" s="53" t="inlineStr">
        <is>
          <t>曾3546</t>
        </is>
      </c>
      <c r="I315" s="53" t="n">
        <v>1638</v>
      </c>
      <c r="J315" s="53" t="n"/>
      <c r="K315" s="53" t="n"/>
      <c r="L315" s="53" t="n"/>
      <c r="M315" s="53" t="n"/>
      <c r="N315" s="53" t="n"/>
      <c r="O315" s="53" t="n">
        <v>180</v>
      </c>
      <c r="P315" s="53" t="n">
        <v>140</v>
      </c>
      <c r="Q315" s="53" t="n"/>
      <c r="R315" s="53" t="n">
        <v>52</v>
      </c>
      <c r="S315" s="53" t="n"/>
      <c r="T315" s="53" t="n"/>
      <c r="U315" s="53" t="n"/>
      <c r="V315" s="53" t="n"/>
      <c r="W315" s="53" t="n"/>
      <c r="X315" s="63">
        <f>SUM(J315:W315)</f>
        <v/>
      </c>
      <c r="Y315" s="53" t="inlineStr">
        <is>
          <t>对公</t>
        </is>
      </c>
      <c r="Z315" s="65" t="n"/>
      <c r="AA315" s="53" t="n"/>
      <c r="AB315" s="146" t="n"/>
      <c r="AC315" s="53" t="n"/>
      <c r="AD315" s="350" t="inlineStr">
        <is>
          <t>彭心怡</t>
        </is>
      </c>
    </row>
    <row r="316" ht="25" customFormat="1" customHeight="1" s="406">
      <c r="A316" s="45" t="n">
        <v>45735</v>
      </c>
      <c r="B316" s="390" t="n">
        <v>10</v>
      </c>
      <c r="C316" s="162" t="inlineStr">
        <is>
          <t>唐梦蝶</t>
        </is>
      </c>
      <c r="D316" s="162" t="n"/>
      <c r="E316" s="162" t="n">
        <v>1</v>
      </c>
      <c r="F316" s="162" t="n"/>
      <c r="G316" s="162" t="inlineStr">
        <is>
          <t>曾亚萍</t>
        </is>
      </c>
      <c r="H316" s="162" t="n"/>
      <c r="I316" s="162" t="n">
        <v>1638</v>
      </c>
      <c r="J316" s="162" t="n"/>
      <c r="K316" s="162" t="n"/>
      <c r="L316" s="162" t="n"/>
      <c r="M316" s="162" t="n"/>
      <c r="N316" s="162" t="n"/>
      <c r="O316" s="406" t="n"/>
      <c r="P316" s="406" t="n">
        <v>120</v>
      </c>
      <c r="Q316" s="406" t="n"/>
      <c r="R316" s="406" t="n"/>
      <c r="S316" s="162" t="n"/>
      <c r="T316" s="162" t="n"/>
      <c r="U316" s="162" t="n"/>
      <c r="V316" s="406" t="n"/>
      <c r="W316" s="162" t="n"/>
      <c r="X316" s="70" t="n">
        <v>120</v>
      </c>
      <c r="Y316" s="162" t="inlineStr">
        <is>
          <t>对公</t>
        </is>
      </c>
      <c r="Z316" s="407" t="n"/>
      <c r="AA316" s="162" t="n"/>
      <c r="AB316" s="407" t="n"/>
      <c r="AC316" s="407" t="n"/>
      <c r="AD316" s="253" t="inlineStr">
        <is>
          <t>罗茜</t>
        </is>
      </c>
    </row>
    <row r="317" ht="32" customFormat="1" customHeight="1" s="406">
      <c r="A317" s="45" t="n">
        <v>45735</v>
      </c>
      <c r="B317" s="162" t="n">
        <v>15</v>
      </c>
      <c r="C317" s="162" t="inlineStr">
        <is>
          <t>赵银平</t>
        </is>
      </c>
      <c r="D317" s="162" t="n">
        <v>1</v>
      </c>
      <c r="E317" s="162" t="n"/>
      <c r="F317" s="162" t="n"/>
      <c r="G317" s="162" t="inlineStr">
        <is>
          <t>孙静</t>
        </is>
      </c>
      <c r="H317" s="162" t="inlineStr">
        <is>
          <t>杨6153</t>
        </is>
      </c>
      <c r="I317" s="162" t="n">
        <v>1638</v>
      </c>
      <c r="J317" s="162" t="n"/>
      <c r="K317" s="162" t="n"/>
      <c r="L317" s="162" t="n">
        <v>15</v>
      </c>
      <c r="M317" s="162" t="n">
        <v>498</v>
      </c>
      <c r="N317" s="162" t="n"/>
      <c r="O317" s="406" t="n">
        <v>2911</v>
      </c>
      <c r="P317" s="406" t="n">
        <v>140</v>
      </c>
      <c r="Q317" s="406" t="n"/>
      <c r="R317" s="406" t="n">
        <v>13</v>
      </c>
      <c r="S317" s="162" t="n"/>
      <c r="T317" s="162" t="n"/>
      <c r="U317" s="162" t="n"/>
      <c r="V317" s="162" t="n">
        <v>20</v>
      </c>
      <c r="W317" s="162" t="n"/>
      <c r="X317" s="70" t="n">
        <v>3597</v>
      </c>
      <c r="Y317" s="162" t="inlineStr">
        <is>
          <t>对公</t>
        </is>
      </c>
      <c r="Z317" s="407" t="n"/>
      <c r="AA317" s="162" t="n"/>
      <c r="AB317" s="407" t="n"/>
      <c r="AC317" s="407" t="n"/>
      <c r="AD317" s="253" t="inlineStr">
        <is>
          <t>罗茜</t>
        </is>
      </c>
    </row>
    <row r="318" ht="25" customFormat="1" customHeight="1" s="406">
      <c r="A318" s="45" t="n">
        <v>45735</v>
      </c>
      <c r="B318" s="162" t="n">
        <v>17</v>
      </c>
      <c r="C318" s="162" t="inlineStr">
        <is>
          <t>苏凤欣49（5459）</t>
        </is>
      </c>
      <c r="D318" s="162" t="n"/>
      <c r="E318" s="162" t="n">
        <v>1</v>
      </c>
      <c r="F318" s="162" t="n"/>
      <c r="G318" s="162" t="inlineStr">
        <is>
          <t>曾亚萍</t>
        </is>
      </c>
      <c r="H318" s="162" t="n"/>
      <c r="I318" s="162" t="n">
        <v>1638</v>
      </c>
      <c r="J318" s="162" t="n"/>
      <c r="K318" s="162" t="n">
        <v>170</v>
      </c>
      <c r="L318" s="162" t="n"/>
      <c r="M318" s="162" t="n"/>
      <c r="N318" s="162" t="n"/>
      <c r="O318" s="406" t="n"/>
      <c r="P318" s="406" t="n"/>
      <c r="Q318" s="406" t="n"/>
      <c r="R318" s="406" t="n"/>
      <c r="S318" s="162" t="n"/>
      <c r="T318" s="162" t="n"/>
      <c r="U318" s="162" t="n"/>
      <c r="V318" s="162" t="n"/>
      <c r="W318" s="162" t="n"/>
      <c r="X318" s="70" t="n">
        <v>170</v>
      </c>
      <c r="Y318" s="162" t="inlineStr">
        <is>
          <t>对公</t>
        </is>
      </c>
      <c r="Z318" s="407" t="n"/>
      <c r="AA318" s="162" t="n"/>
      <c r="AB318" s="407" t="n"/>
      <c r="AC318" s="407" t="n"/>
      <c r="AD318" s="253" t="inlineStr">
        <is>
          <t>罗茜</t>
        </is>
      </c>
    </row>
    <row r="319" ht="25" customFormat="1" customHeight="1" s="406">
      <c r="A319" s="45" t="n">
        <v>45735</v>
      </c>
      <c r="B319" s="162" t="n">
        <v>21</v>
      </c>
      <c r="C319" s="162" t="inlineStr">
        <is>
          <t>廖金凤</t>
        </is>
      </c>
      <c r="D319" s="162" t="n"/>
      <c r="E319" s="162" t="n">
        <v>1</v>
      </c>
      <c r="F319" s="162" t="n"/>
      <c r="G319" s="162" t="inlineStr">
        <is>
          <t>王海燕</t>
        </is>
      </c>
      <c r="H319" s="162" t="n"/>
      <c r="I319" s="162" t="n"/>
      <c r="J319" s="162" t="n"/>
      <c r="K319" s="162" t="n"/>
      <c r="L319" s="162" t="n">
        <v>278</v>
      </c>
      <c r="M319" s="162" t="n"/>
      <c r="N319" s="162" t="n">
        <v>121</v>
      </c>
      <c r="O319" s="162" t="n">
        <v>190</v>
      </c>
      <c r="P319" s="162" t="n"/>
      <c r="Q319" s="162" t="n"/>
      <c r="R319" s="162" t="n">
        <v>11</v>
      </c>
      <c r="S319" s="162" t="n"/>
      <c r="T319" s="162" t="n"/>
      <c r="U319" s="162" t="n"/>
      <c r="V319" s="162" t="n"/>
      <c r="W319" s="162" t="n"/>
      <c r="X319" s="406">
        <f>SUM(J319:W319)</f>
        <v/>
      </c>
      <c r="Y319" s="162" t="inlineStr">
        <is>
          <t>对公</t>
        </is>
      </c>
      <c r="Z319" s="407" t="n"/>
      <c r="AA319" s="162" t="n"/>
      <c r="AB319" s="356" t="n"/>
      <c r="AC319" s="356" t="n"/>
      <c r="AD319" s="253" t="inlineStr">
        <is>
          <t>吴永兰</t>
        </is>
      </c>
    </row>
    <row r="320" ht="25" customFormat="1" customHeight="1" s="406">
      <c r="A320" s="45" t="n"/>
      <c r="B320" s="162" t="n"/>
      <c r="C320" s="162" t="inlineStr">
        <is>
          <t>李佩60（5332）</t>
        </is>
      </c>
      <c r="D320" s="162" t="n"/>
      <c r="E320" s="162" t="n"/>
      <c r="F320" s="162" t="n"/>
      <c r="G320" s="162" t="n"/>
      <c r="H320" s="162" t="n"/>
      <c r="I320" s="162" t="n"/>
      <c r="J320" s="162" t="n"/>
      <c r="K320" s="162" t="n"/>
      <c r="L320" s="162" t="n"/>
      <c r="M320" s="162" t="n"/>
      <c r="N320" s="162" t="n"/>
      <c r="O320" s="162" t="n"/>
      <c r="P320" s="162" t="n"/>
      <c r="Q320" s="162" t="n"/>
      <c r="R320" s="162" t="n"/>
      <c r="S320" s="162" t="n"/>
      <c r="T320" s="162" t="n"/>
      <c r="U320" s="162" t="n"/>
      <c r="V320" s="162" t="n"/>
      <c r="W320" s="406" t="n"/>
      <c r="X320" s="162" t="n">
        <v>990</v>
      </c>
      <c r="Y320" s="162" t="n"/>
      <c r="Z320" s="406" t="n"/>
      <c r="AA320" s="162" t="n"/>
      <c r="AB320" s="407" t="n"/>
      <c r="AC320" s="357" t="n"/>
      <c r="AD320" s="407" t="n"/>
    </row>
    <row r="321" ht="25" customFormat="1" customHeight="1" s="406">
      <c r="A321" s="108" t="n">
        <v>45735</v>
      </c>
      <c r="B321" s="54" t="n">
        <v>32</v>
      </c>
      <c r="C321" s="54" t="inlineStr">
        <is>
          <t>冯诗雨</t>
        </is>
      </c>
      <c r="D321" s="54" t="n"/>
      <c r="E321" s="54" t="n"/>
      <c r="F321" s="54" t="n">
        <v>1</v>
      </c>
      <c r="G321" s="54" t="n"/>
      <c r="H321" s="54" t="inlineStr">
        <is>
          <t>G8886</t>
        </is>
      </c>
      <c r="I321" s="54" t="n">
        <v>1638</v>
      </c>
      <c r="J321" s="54" t="n"/>
      <c r="K321" s="54" t="n"/>
      <c r="L321" s="54" t="n"/>
      <c r="M321" s="54" t="n"/>
      <c r="N321" s="54" t="n"/>
      <c r="O321" s="54" t="n">
        <v>120</v>
      </c>
      <c r="P321" s="54" t="n">
        <v>140</v>
      </c>
      <c r="Q321" s="54" t="n"/>
      <c r="R321" s="54" t="n">
        <v>7</v>
      </c>
      <c r="S321" s="54" t="n"/>
      <c r="T321" s="54" t="n"/>
      <c r="U321" s="54" t="n"/>
      <c r="V321" s="54" t="n"/>
      <c r="W321" s="54" t="n"/>
      <c r="X321" s="195">
        <f>SUM(J321:W321)</f>
        <v/>
      </c>
      <c r="Y321" s="54" t="inlineStr">
        <is>
          <t>现金</t>
        </is>
      </c>
      <c r="Z321" s="69" t="n"/>
      <c r="AA321" s="54" t="n"/>
      <c r="AB321" s="54" t="n"/>
      <c r="AC321" s="54" t="n"/>
      <c r="AD321" s="128" t="inlineStr">
        <is>
          <t>黄秀芳</t>
        </is>
      </c>
    </row>
    <row r="322" ht="25" customFormat="1" customHeight="1" s="406">
      <c r="A322" s="87" t="n">
        <v>45737</v>
      </c>
      <c r="B322" s="162" t="n"/>
      <c r="C322" s="162" t="inlineStr">
        <is>
          <t>姜志芹</t>
        </is>
      </c>
      <c r="D322" s="162" t="n"/>
      <c r="E322" s="162" t="inlineStr">
        <is>
          <t>复诊</t>
        </is>
      </c>
      <c r="F322" s="162" t="n"/>
      <c r="G322" s="162" t="inlineStr">
        <is>
          <t>孙静</t>
        </is>
      </c>
      <c r="H322" s="162" t="n"/>
      <c r="I322" s="162" t="n">
        <v>1638</v>
      </c>
      <c r="J322" s="162" t="n"/>
      <c r="K322" s="162" t="n"/>
      <c r="L322" s="162" t="n"/>
      <c r="M322" s="162" t="n"/>
      <c r="N322" s="162" t="n"/>
      <c r="O322" s="406" t="n"/>
      <c r="P322" s="406" t="n"/>
      <c r="Q322" s="406" t="n"/>
      <c r="R322" s="406" t="n">
        <v>10</v>
      </c>
      <c r="S322" s="162" t="n"/>
      <c r="T322" s="162" t="n"/>
      <c r="U322" s="162" t="n">
        <v>3</v>
      </c>
      <c r="V322" s="162" t="n"/>
      <c r="W322" s="162" t="n"/>
      <c r="X322" s="70" t="n">
        <v>13</v>
      </c>
      <c r="Y322" s="162" t="inlineStr">
        <is>
          <t>3.20对公</t>
        </is>
      </c>
      <c r="Z322" s="407" t="n"/>
      <c r="AA322" s="162" t="n"/>
      <c r="AB322" s="407" t="inlineStr">
        <is>
          <t>氧管3元</t>
        </is>
      </c>
      <c r="AC322" s="407" t="n"/>
      <c r="AD322" s="253" t="n"/>
    </row>
    <row r="323" ht="24" customFormat="1" customHeight="1" s="406">
      <c r="A323" s="45" t="n">
        <v>45737</v>
      </c>
      <c r="B323" s="162" t="n">
        <v>2</v>
      </c>
      <c r="C323" s="162" t="inlineStr">
        <is>
          <t>苏凤欣49（5459）</t>
        </is>
      </c>
      <c r="D323" s="162" t="n"/>
      <c r="E323" s="162" t="n">
        <v>1</v>
      </c>
      <c r="F323" s="162" t="n"/>
      <c r="G323" s="162" t="inlineStr">
        <is>
          <t>曾亚萍</t>
        </is>
      </c>
      <c r="H323" s="162" t="n"/>
      <c r="I323" s="162" t="n">
        <v>1638</v>
      </c>
      <c r="J323" s="162" t="n"/>
      <c r="K323" s="162" t="n">
        <v>80</v>
      </c>
      <c r="L323" s="162" t="n"/>
      <c r="M323" s="162" t="n"/>
      <c r="N323" s="162" t="n"/>
      <c r="O323" s="406" t="n"/>
      <c r="P323" s="406" t="n"/>
      <c r="Q323" s="406" t="n"/>
      <c r="R323" s="406" t="n"/>
      <c r="S323" s="162" t="n"/>
      <c r="T323" s="162" t="n"/>
      <c r="U323" s="162" t="n"/>
      <c r="V323" s="162" t="n"/>
      <c r="W323" s="162" t="n"/>
      <c r="X323" s="70" t="n">
        <v>80</v>
      </c>
      <c r="Y323" s="162" t="inlineStr">
        <is>
          <t>对公</t>
        </is>
      </c>
      <c r="Z323" s="407" t="n"/>
      <c r="AA323" s="162" t="n"/>
      <c r="AB323" s="407" t="n"/>
      <c r="AC323" s="407" t="n"/>
      <c r="AD323" s="253" t="inlineStr">
        <is>
          <t>罗茜</t>
        </is>
      </c>
    </row>
    <row r="324" ht="24" customFormat="1" customHeight="1" s="406">
      <c r="A324" s="45" t="n">
        <v>45737</v>
      </c>
      <c r="B324" s="412" t="n"/>
      <c r="C324" s="412" t="n"/>
      <c r="D324" s="162" t="n"/>
      <c r="E324" s="411" t="n"/>
      <c r="F324" s="46" t="n"/>
      <c r="G324" s="46" t="inlineStr">
        <is>
          <t>谭丹芳</t>
        </is>
      </c>
      <c r="H324" s="162" t="n"/>
      <c r="I324" s="162" t="n">
        <v>1638</v>
      </c>
      <c r="J324" s="162" t="n"/>
      <c r="K324" s="162" t="n"/>
      <c r="L324" s="162" t="n">
        <v>36</v>
      </c>
      <c r="M324" s="162" t="n"/>
      <c r="N324" s="162" t="n"/>
      <c r="O324" s="406" t="n"/>
      <c r="P324" s="406" t="n"/>
      <c r="Q324" s="406" t="n"/>
      <c r="R324" s="406" t="n"/>
      <c r="S324" s="162" t="n"/>
      <c r="T324" s="162" t="n"/>
      <c r="U324" s="162" t="n"/>
      <c r="V324" s="162" t="n"/>
      <c r="W324" s="162" t="n"/>
      <c r="X324" s="70" t="n">
        <v>36</v>
      </c>
      <c r="Y324" s="162" t="inlineStr">
        <is>
          <t>对公</t>
        </is>
      </c>
      <c r="Z324" s="407" t="n"/>
      <c r="AA324" s="162" t="n"/>
      <c r="AB324" s="407" t="inlineStr">
        <is>
          <t>纷乐*1</t>
        </is>
      </c>
      <c r="AC324" s="407" t="n"/>
      <c r="AD324" s="253" t="inlineStr">
        <is>
          <t>罗茜</t>
        </is>
      </c>
    </row>
    <row r="325" ht="24" customFormat="1" customHeight="1" s="406">
      <c r="A325" s="45" t="n">
        <v>45737</v>
      </c>
      <c r="B325" s="411" t="n"/>
      <c r="C325" s="411" t="n"/>
      <c r="D325" s="162" t="n"/>
      <c r="E325" s="46" t="inlineStr">
        <is>
          <t>退3.18</t>
        </is>
      </c>
      <c r="F325" s="46" t="n"/>
      <c r="G325" s="46" t="inlineStr">
        <is>
          <t>孙静</t>
        </is>
      </c>
      <c r="H325" s="162" t="n"/>
      <c r="I325" s="162" t="n">
        <v>1638</v>
      </c>
      <c r="J325" s="162" t="n"/>
      <c r="K325" s="162" t="n"/>
      <c r="L325" s="162" t="n"/>
      <c r="M325" s="162" t="n"/>
      <c r="N325" s="162" t="n"/>
      <c r="O325" s="406" t="n"/>
      <c r="P325" s="406" t="n">
        <v>-60</v>
      </c>
      <c r="Q325" s="406" t="n"/>
      <c r="R325" s="406" t="n"/>
      <c r="S325" s="162" t="n"/>
      <c r="T325" s="162" t="n"/>
      <c r="U325" s="162" t="n"/>
      <c r="V325" s="162" t="n"/>
      <c r="W325" s="162" t="n"/>
      <c r="X325" s="70" t="n">
        <v>-60</v>
      </c>
      <c r="Y325" s="162" t="inlineStr">
        <is>
          <t>现金</t>
        </is>
      </c>
      <c r="Z325" s="407" t="n"/>
      <c r="AA325" s="162" t="n"/>
      <c r="AB325" s="407" t="inlineStr">
        <is>
          <t>退彩超</t>
        </is>
      </c>
      <c r="AC325" s="407" t="n"/>
      <c r="AD325" s="253" t="inlineStr">
        <is>
          <t>罗茜</t>
        </is>
      </c>
    </row>
    <row r="326" ht="24" customFormat="1" customHeight="1" s="406">
      <c r="A326" s="45" t="n">
        <v>45737</v>
      </c>
      <c r="B326" s="162" t="n">
        <v>4</v>
      </c>
      <c r="C326" s="162" t="inlineStr">
        <is>
          <t>马朝霞</t>
        </is>
      </c>
      <c r="D326" s="162" t="n"/>
      <c r="E326" s="162" t="n">
        <v>1</v>
      </c>
      <c r="F326" s="162" t="n"/>
      <c r="G326" s="162" t="inlineStr">
        <is>
          <t>谭丹芳</t>
        </is>
      </c>
      <c r="H326" s="162" t="n"/>
      <c r="I326" s="162" t="n">
        <v>1638</v>
      </c>
      <c r="J326" s="162" t="n"/>
      <c r="K326" s="162" t="n"/>
      <c r="L326" s="162" t="n">
        <v>203.7</v>
      </c>
      <c r="M326" s="162" t="n"/>
      <c r="N326" s="162" t="n"/>
      <c r="O326" s="406" t="n"/>
      <c r="P326" s="406" t="n"/>
      <c r="Q326" s="406" t="n"/>
      <c r="R326" s="406" t="n">
        <v>30</v>
      </c>
      <c r="S326" s="162" t="n"/>
      <c r="T326" s="162" t="n"/>
      <c r="U326" s="162" t="n"/>
      <c r="V326" s="162" t="n"/>
      <c r="W326" s="162" t="n"/>
      <c r="X326" s="70" t="n">
        <v>233.7</v>
      </c>
      <c r="Y326" s="162" t="inlineStr">
        <is>
          <t>现金</t>
        </is>
      </c>
      <c r="Z326" s="407" t="n"/>
      <c r="AA326" s="162" t="n"/>
      <c r="AB326" s="407" t="n"/>
      <c r="AC326" s="407" t="n"/>
      <c r="AD326" s="253" t="inlineStr">
        <is>
          <t>罗茜</t>
        </is>
      </c>
    </row>
    <row r="327" ht="24" customFormat="1" customHeight="1" s="406">
      <c r="A327" s="45" t="n">
        <v>45737</v>
      </c>
      <c r="B327" s="412" t="n"/>
      <c r="C327" s="412" t="n"/>
      <c r="D327" s="162" t="n"/>
      <c r="E327" s="412" t="n"/>
      <c r="F327" s="162" t="n"/>
      <c r="G327" s="162" t="inlineStr">
        <is>
          <t>谭丹芳</t>
        </is>
      </c>
      <c r="H327" s="162" t="n"/>
      <c r="I327" s="162" t="n">
        <v>1638</v>
      </c>
      <c r="J327" s="162" t="n"/>
      <c r="K327" s="162" t="n"/>
      <c r="L327" s="162" t="n">
        <v>416.4</v>
      </c>
      <c r="M327" s="162" t="n"/>
      <c r="N327" s="162" t="n"/>
      <c r="O327" s="406" t="n">
        <v>180</v>
      </c>
      <c r="P327" s="406" t="n"/>
      <c r="Q327" s="406" t="n"/>
      <c r="R327" s="406" t="n">
        <v>3.9</v>
      </c>
      <c r="S327" s="162" t="n"/>
      <c r="T327" s="162" t="n"/>
      <c r="U327" s="162" t="n"/>
      <c r="V327" s="162" t="n"/>
      <c r="W327" s="162" t="n"/>
      <c r="X327" s="70" t="n">
        <v>600.3</v>
      </c>
      <c r="Y327" s="162" t="inlineStr">
        <is>
          <t>现金</t>
        </is>
      </c>
      <c r="Z327" s="407" t="n"/>
      <c r="AA327" s="162" t="n"/>
      <c r="AB327" s="407" t="n"/>
      <c r="AC327" s="407" t="n"/>
      <c r="AD327" s="253" t="inlineStr">
        <is>
          <t>罗茜</t>
        </is>
      </c>
    </row>
    <row r="328" ht="24" customFormat="1" customHeight="1" s="406">
      <c r="A328" s="45" t="n">
        <v>45737</v>
      </c>
      <c r="B328" s="411" t="n"/>
      <c r="C328" s="411" t="n"/>
      <c r="D328" s="162" t="n"/>
      <c r="E328" s="411" t="n"/>
      <c r="F328" s="162" t="n"/>
      <c r="G328" s="162" t="inlineStr">
        <is>
          <t>谭丹芳</t>
        </is>
      </c>
      <c r="H328" s="162" t="n"/>
      <c r="I328" s="162" t="n">
        <v>1638</v>
      </c>
      <c r="J328" s="162" t="n"/>
      <c r="K328" s="162" t="n"/>
      <c r="L328" s="162" t="n">
        <v>220</v>
      </c>
      <c r="M328" s="162" t="n"/>
      <c r="N328" s="162" t="n"/>
      <c r="O328" s="406" t="n"/>
      <c r="P328" s="406" t="n"/>
      <c r="Q328" s="406" t="n"/>
      <c r="R328" s="406" t="n">
        <v>5.1</v>
      </c>
      <c r="S328" s="162" t="n"/>
      <c r="T328" s="162" t="n"/>
      <c r="U328" s="162" t="n"/>
      <c r="V328" s="162" t="n"/>
      <c r="W328" s="162" t="n"/>
      <c r="X328" s="70" t="n">
        <v>225.1</v>
      </c>
      <c r="Y328" s="162" t="inlineStr">
        <is>
          <t>对公</t>
        </is>
      </c>
      <c r="Z328" s="407" t="n"/>
      <c r="AA328" s="162" t="n"/>
      <c r="AB328" s="407" t="n"/>
      <c r="AC328" s="407" t="n"/>
      <c r="AD328" s="253" t="inlineStr">
        <is>
          <t>罗茜</t>
        </is>
      </c>
    </row>
    <row r="329" ht="24" customFormat="1" customHeight="1" s="406">
      <c r="A329" s="45" t="n">
        <v>45737</v>
      </c>
      <c r="B329" s="162" t="n">
        <v>17</v>
      </c>
      <c r="C329" s="162" t="inlineStr">
        <is>
          <t>欧爱青</t>
        </is>
      </c>
      <c r="D329" s="162" t="n"/>
      <c r="E329" s="162" t="n">
        <v>1</v>
      </c>
      <c r="F329" s="162" t="n"/>
      <c r="G329" s="162" t="inlineStr">
        <is>
          <t>谭丹芳</t>
        </is>
      </c>
      <c r="H329" s="162" t="n"/>
      <c r="I329" s="162" t="n">
        <v>1638</v>
      </c>
      <c r="J329" s="162" t="n"/>
      <c r="K329" s="162" t="n"/>
      <c r="L329" s="162" t="n">
        <v>45</v>
      </c>
      <c r="M329" s="162" t="n"/>
      <c r="N329" s="162" t="n"/>
      <c r="O329" s="406" t="n"/>
      <c r="P329" s="406" t="n"/>
      <c r="Q329" s="406" t="n"/>
      <c r="R329" s="406" t="n"/>
      <c r="S329" s="162" t="n"/>
      <c r="T329" s="162" t="n"/>
      <c r="U329" s="162" t="n"/>
      <c r="V329" s="162" t="n"/>
      <c r="W329" s="162" t="n"/>
      <c r="X329" s="70" t="n">
        <v>45</v>
      </c>
      <c r="Y329" s="162" t="inlineStr">
        <is>
          <t>对公</t>
        </is>
      </c>
      <c r="Z329" s="407" t="n"/>
      <c r="AA329" s="162" t="n"/>
      <c r="AB329" s="406" t="n"/>
      <c r="AC329" s="407" t="n"/>
      <c r="AD329" s="253" t="inlineStr">
        <is>
          <t>罗茜</t>
        </is>
      </c>
    </row>
    <row r="330" ht="24" customFormat="1" customHeight="1" s="406">
      <c r="A330" s="45" t="n">
        <v>45737</v>
      </c>
      <c r="B330" s="411" t="n"/>
      <c r="C330" s="411" t="n"/>
      <c r="D330" s="162" t="n"/>
      <c r="E330" s="411" t="n"/>
      <c r="F330" s="162" t="n"/>
      <c r="G330" s="162" t="inlineStr">
        <is>
          <t>孙静</t>
        </is>
      </c>
      <c r="H330" s="162" t="n"/>
      <c r="I330" s="162" t="n">
        <v>1638</v>
      </c>
      <c r="J330" s="162" t="n"/>
      <c r="K330" s="162" t="n"/>
      <c r="L330" s="162" t="n">
        <v>79</v>
      </c>
      <c r="M330" s="162" t="n"/>
      <c r="N330" s="162" t="n"/>
      <c r="O330" s="406" t="n"/>
      <c r="P330" s="406" t="n"/>
      <c r="Q330" s="406" t="n"/>
      <c r="R330" s="406" t="n"/>
      <c r="S330" s="162" t="n"/>
      <c r="T330" s="162" t="n"/>
      <c r="U330" s="162" t="n"/>
      <c r="V330" s="162" t="n"/>
      <c r="W330" s="162" t="n"/>
      <c r="X330" s="70" t="n">
        <v>79</v>
      </c>
      <c r="Y330" s="162" t="inlineStr">
        <is>
          <t>对公</t>
        </is>
      </c>
      <c r="Z330" s="407" t="n"/>
      <c r="AA330" s="162" t="n"/>
      <c r="AB330" s="407" t="inlineStr">
        <is>
          <t>补佳乐*2</t>
        </is>
      </c>
      <c r="AC330" s="407" t="n"/>
      <c r="AD330" s="253" t="inlineStr">
        <is>
          <t>罗茜</t>
        </is>
      </c>
    </row>
    <row r="331" ht="24" customFormat="1" customHeight="1" s="406">
      <c r="A331" s="45" t="n">
        <v>45737</v>
      </c>
      <c r="B331" s="162" t="n"/>
      <c r="C331" s="46" t="inlineStr">
        <is>
          <t>姜志芹</t>
        </is>
      </c>
      <c r="D331" s="46" t="n"/>
      <c r="E331" s="46" t="inlineStr">
        <is>
          <t>退3.20</t>
        </is>
      </c>
      <c r="F331" s="46" t="n"/>
      <c r="G331" s="46" t="inlineStr">
        <is>
          <t>孙静</t>
        </is>
      </c>
      <c r="H331" s="162" t="n"/>
      <c r="I331" s="162" t="n">
        <v>1638</v>
      </c>
      <c r="J331" s="162" t="n"/>
      <c r="K331" s="162" t="n"/>
      <c r="L331" s="162" t="n"/>
      <c r="M331" s="162" t="n"/>
      <c r="N331" s="162" t="n"/>
      <c r="O331" s="406" t="n">
        <v>-30</v>
      </c>
      <c r="P331" s="406" t="n"/>
      <c r="Q331" s="406" t="n"/>
      <c r="R331" s="406" t="n"/>
      <c r="S331" s="162" t="n"/>
      <c r="T331" s="162" t="n"/>
      <c r="U331" s="162" t="n"/>
      <c r="V331" s="162" t="n"/>
      <c r="W331" s="162" t="n"/>
      <c r="X331" s="70" t="n">
        <v>-30</v>
      </c>
      <c r="Y331" s="162" t="inlineStr">
        <is>
          <t>对公</t>
        </is>
      </c>
      <c r="Z331" s="407" t="n"/>
      <c r="AA331" s="162" t="n"/>
      <c r="AB331" s="407" t="inlineStr">
        <is>
          <t>退血常规</t>
        </is>
      </c>
      <c r="AC331" s="407" t="n"/>
      <c r="AD331" s="253" t="inlineStr">
        <is>
          <t>罗茜</t>
        </is>
      </c>
    </row>
    <row r="332" ht="24" customFormat="1" customHeight="1" s="406">
      <c r="A332" s="45" t="n">
        <v>45737</v>
      </c>
      <c r="B332" s="162" t="n">
        <v>27</v>
      </c>
      <c r="C332" s="162" t="inlineStr">
        <is>
          <t>卢芳艳</t>
        </is>
      </c>
      <c r="D332" s="162" t="n"/>
      <c r="E332" s="162" t="n">
        <v>1</v>
      </c>
      <c r="F332" s="162" t="n"/>
      <c r="G332" s="162" t="inlineStr">
        <is>
          <t>曾亚萍</t>
        </is>
      </c>
      <c r="H332" s="162" t="n"/>
      <c r="I332" s="162" t="n">
        <v>1638</v>
      </c>
      <c r="J332" s="162" t="n"/>
      <c r="K332" s="162" t="n"/>
      <c r="L332" s="162" t="n"/>
      <c r="M332" s="162" t="n"/>
      <c r="N332" s="162" t="n"/>
      <c r="O332" s="406" t="n"/>
      <c r="P332" s="406" t="n">
        <v>360</v>
      </c>
      <c r="Q332" s="406" t="n"/>
      <c r="R332" s="406" t="n"/>
      <c r="S332" s="162" t="n"/>
      <c r="T332" s="162" t="n"/>
      <c r="U332" s="162" t="n"/>
      <c r="V332" s="162" t="n"/>
      <c r="W332" s="162" t="n"/>
      <c r="X332" s="70" t="n">
        <v>360</v>
      </c>
      <c r="Y332" s="162" t="inlineStr">
        <is>
          <t>对公</t>
        </is>
      </c>
      <c r="Z332" s="407" t="n"/>
      <c r="AA332" s="162" t="n"/>
      <c r="AB332" s="407" t="n"/>
      <c r="AC332" s="407" t="n"/>
      <c r="AD332" s="253" t="inlineStr">
        <is>
          <t>罗茜</t>
        </is>
      </c>
    </row>
    <row r="333" ht="24" customFormat="1" customHeight="1" s="406">
      <c r="A333" s="45" t="n">
        <v>45737</v>
      </c>
      <c r="B333" s="382" t="n">
        <v>49</v>
      </c>
      <c r="C333" s="382" t="inlineStr">
        <is>
          <t>陆春梅52（2528）</t>
        </is>
      </c>
      <c r="D333" s="162" t="n"/>
      <c r="E333" s="162" t="n"/>
      <c r="F333" s="162" t="n">
        <v>1</v>
      </c>
      <c r="G333" s="162" t="n"/>
      <c r="H333" s="162" t="inlineStr">
        <is>
          <t>朱6968</t>
        </is>
      </c>
      <c r="I333" s="162" t="n">
        <v>1638</v>
      </c>
      <c r="J333" s="162" t="n"/>
      <c r="K333" s="162" t="n"/>
      <c r="L333" s="162" t="n">
        <v>88</v>
      </c>
      <c r="M333" s="162" t="n"/>
      <c r="N333" s="162" t="n"/>
      <c r="O333" s="406" t="n"/>
      <c r="P333" s="406" t="n"/>
      <c r="Q333" s="406" t="n"/>
      <c r="R333" s="406" t="n"/>
      <c r="S333" s="162" t="n"/>
      <c r="T333" s="162" t="n"/>
      <c r="U333" s="162" t="n"/>
      <c r="V333" s="162" t="n"/>
      <c r="W333" s="162" t="n"/>
      <c r="X333" s="70" t="n">
        <v>88</v>
      </c>
      <c r="Y333" s="162" t="inlineStr">
        <is>
          <t>对公</t>
        </is>
      </c>
      <c r="Z333" s="407" t="n"/>
      <c r="AA333" s="162" t="n"/>
      <c r="AB333" s="407" t="n"/>
      <c r="AC333" s="407" t="n"/>
      <c r="AD333" s="253" t="inlineStr">
        <is>
          <t>罗茜</t>
        </is>
      </c>
    </row>
    <row r="334" ht="25" customFormat="1" customHeight="1" s="114">
      <c r="A334" s="45" t="n">
        <v>45737</v>
      </c>
      <c r="B334" s="306" t="n">
        <v>54</v>
      </c>
      <c r="C334" s="114" t="inlineStr">
        <is>
          <t>陈丽霞52（3777）</t>
        </is>
      </c>
      <c r="D334" s="105" t="n">
        <v>1</v>
      </c>
      <c r="E334" s="306" t="n"/>
      <c r="F334" s="306" t="n"/>
      <c r="G334" s="306" t="inlineStr">
        <is>
          <t>谭丹芳</t>
        </is>
      </c>
      <c r="H334" s="105" t="inlineStr">
        <is>
          <t>肖1296</t>
        </is>
      </c>
      <c r="I334" s="105" t="n">
        <v>1638</v>
      </c>
      <c r="J334" s="105" t="n"/>
      <c r="K334" s="105" t="n"/>
      <c r="L334" s="105" t="n">
        <v>357.4</v>
      </c>
      <c r="M334" s="105" t="n"/>
      <c r="N334" s="105" t="n"/>
      <c r="O334" s="105" t="n">
        <v>1170</v>
      </c>
      <c r="P334" s="105" t="n"/>
      <c r="Q334" s="105" t="n"/>
      <c r="R334" s="105" t="n">
        <v>76</v>
      </c>
      <c r="S334" s="105" t="n"/>
      <c r="T334" s="105" t="n"/>
      <c r="U334" s="105" t="n"/>
      <c r="V334" s="105" t="n"/>
      <c r="W334" s="105" t="n"/>
      <c r="X334" s="117" t="n">
        <v>1603.4</v>
      </c>
      <c r="Y334" s="306" t="inlineStr">
        <is>
          <t>对公</t>
        </is>
      </c>
      <c r="Z334" s="122" t="n"/>
      <c r="AA334" s="306" t="n"/>
      <c r="AB334" s="122" t="n"/>
      <c r="AC334" s="122" t="inlineStr">
        <is>
          <t>3.6简易，今日初诊</t>
        </is>
      </c>
      <c r="AD334" s="253" t="inlineStr">
        <is>
          <t>罗茜</t>
        </is>
      </c>
    </row>
    <row r="335" ht="25" customFormat="1" customHeight="1" s="406">
      <c r="A335" s="108" t="n">
        <v>45737</v>
      </c>
      <c r="B335" s="54" t="n">
        <v>5</v>
      </c>
      <c r="C335" s="54" t="inlineStr">
        <is>
          <t>蒋莲娣</t>
        </is>
      </c>
      <c r="D335" s="54" t="n"/>
      <c r="E335" s="54" t="n"/>
      <c r="F335" s="54" t="n">
        <v>1</v>
      </c>
      <c r="G335" s="54" t="n"/>
      <c r="H335" s="54" t="inlineStr">
        <is>
          <t>曾3546</t>
        </is>
      </c>
      <c r="I335" s="54" t="n">
        <v>1638</v>
      </c>
      <c r="J335" s="54" t="n"/>
      <c r="K335" s="54" t="n"/>
      <c r="L335" s="54" t="n"/>
      <c r="M335" s="54" t="n"/>
      <c r="N335" s="54" t="n"/>
      <c r="O335" s="54" t="n">
        <v>120</v>
      </c>
      <c r="P335" s="54" t="n">
        <v>140</v>
      </c>
      <c r="Q335" s="54" t="n"/>
      <c r="R335" s="54" t="n">
        <v>52</v>
      </c>
      <c r="S335" s="54" t="n"/>
      <c r="T335" s="54" t="n"/>
      <c r="U335" s="54" t="n"/>
      <c r="V335" s="54" t="n"/>
      <c r="W335" s="54" t="n"/>
      <c r="X335" s="195" t="n">
        <v>312</v>
      </c>
      <c r="Y335" s="54" t="inlineStr">
        <is>
          <t>对公</t>
        </is>
      </c>
      <c r="Z335" s="69" t="n"/>
      <c r="AA335" s="54" t="n"/>
      <c r="AB335" s="54" t="n"/>
      <c r="AC335" s="54" t="n"/>
      <c r="AD335" s="128" t="inlineStr">
        <is>
          <t>彭心怡</t>
        </is>
      </c>
    </row>
    <row r="336" ht="25" customFormat="1" customHeight="1" s="406">
      <c r="A336" s="108" t="n">
        <v>45737</v>
      </c>
      <c r="B336" s="411" t="n"/>
      <c r="C336" s="411" t="n"/>
      <c r="D336" s="54" t="n"/>
      <c r="E336" s="54" t="n"/>
      <c r="F336" s="411" t="n"/>
      <c r="G336" s="54" t="n"/>
      <c r="H336" s="411" t="n"/>
      <c r="I336" s="411" t="n"/>
      <c r="J336" s="54" t="n"/>
      <c r="K336" s="54" t="n"/>
      <c r="L336" s="54" t="n">
        <v>174</v>
      </c>
      <c r="M336" s="54" t="n"/>
      <c r="N336" s="54" t="n"/>
      <c r="O336" s="54" t="n"/>
      <c r="P336" s="54" t="n"/>
      <c r="Q336" s="54" t="n"/>
      <c r="R336" s="54" t="n"/>
      <c r="S336" s="54" t="n"/>
      <c r="T336" s="54" t="n"/>
      <c r="U336" s="54" t="n"/>
      <c r="V336" s="54" t="n"/>
      <c r="W336" s="54" t="n"/>
      <c r="X336" s="195" t="n">
        <v>174</v>
      </c>
      <c r="Y336" s="54" t="inlineStr">
        <is>
          <t>对公</t>
        </is>
      </c>
      <c r="Z336" s="69" t="n"/>
      <c r="AA336" s="54" t="n"/>
      <c r="AB336" s="54" t="n"/>
      <c r="AC336" s="54" t="n"/>
      <c r="AD336" s="128" t="inlineStr">
        <is>
          <t>彭心怡</t>
        </is>
      </c>
    </row>
    <row r="337" ht="25" customFormat="1" customHeight="1" s="406">
      <c r="A337" s="108" t="n">
        <v>45737</v>
      </c>
      <c r="B337" s="54" t="n">
        <v>6</v>
      </c>
      <c r="C337" s="54" t="inlineStr">
        <is>
          <t>桂敏</t>
        </is>
      </c>
      <c r="D337" s="54" t="n"/>
      <c r="E337" s="54" t="n">
        <v>1</v>
      </c>
      <c r="F337" s="54" t="n"/>
      <c r="G337" s="54" t="inlineStr">
        <is>
          <t>章琼</t>
        </is>
      </c>
      <c r="H337" s="54" t="n"/>
      <c r="I337" s="54" t="n">
        <v>1638</v>
      </c>
      <c r="J337" s="54" t="n"/>
      <c r="K337" s="54" t="n"/>
      <c r="L337" s="54" t="n"/>
      <c r="M337" s="54" t="n">
        <v>598</v>
      </c>
      <c r="N337" s="54" t="n"/>
      <c r="O337" s="54" t="n"/>
      <c r="P337" s="54" t="n"/>
      <c r="Q337" s="54" t="n"/>
      <c r="R337" s="54" t="n"/>
      <c r="S337" s="54" t="n"/>
      <c r="T337" s="54" t="n"/>
      <c r="U337" s="54" t="n"/>
      <c r="V337" s="54" t="n"/>
      <c r="W337" s="54" t="n"/>
      <c r="X337" s="195" t="n">
        <v>598</v>
      </c>
      <c r="Y337" s="54" t="inlineStr">
        <is>
          <t>对公</t>
        </is>
      </c>
      <c r="Z337" s="69" t="n"/>
      <c r="AA337" s="54" t="n"/>
      <c r="AB337" s="54" t="n"/>
      <c r="AC337" s="54" t="n"/>
      <c r="AD337" s="128" t="inlineStr">
        <is>
          <t>彭心怡</t>
        </is>
      </c>
    </row>
    <row r="338" ht="25" customFormat="1" customHeight="1" s="406">
      <c r="A338" s="108" t="n">
        <v>45737</v>
      </c>
      <c r="B338" s="54" t="n">
        <v>14</v>
      </c>
      <c r="C338" s="54" t="inlineStr">
        <is>
          <t>陈钱姣</t>
        </is>
      </c>
      <c r="D338" s="54" t="n"/>
      <c r="E338" s="54" t="n">
        <v>1</v>
      </c>
      <c r="F338" s="54" t="n"/>
      <c r="G338" s="54" t="inlineStr">
        <is>
          <t>沈苗苗</t>
        </is>
      </c>
      <c r="H338" s="54" t="n"/>
      <c r="I338" s="54" t="n">
        <v>1638</v>
      </c>
      <c r="J338" s="54" t="n"/>
      <c r="K338" s="54" t="n"/>
      <c r="L338" s="54" t="n"/>
      <c r="M338" s="54" t="n"/>
      <c r="N338" s="54" t="n"/>
      <c r="O338" s="54" t="n"/>
      <c r="P338" s="54" t="n">
        <v>120</v>
      </c>
      <c r="Q338" s="54" t="n"/>
      <c r="R338" s="54" t="n"/>
      <c r="S338" s="54" t="n"/>
      <c r="T338" s="54" t="n"/>
      <c r="U338" s="54" t="n"/>
      <c r="V338" s="54" t="n"/>
      <c r="W338" s="54" t="n"/>
      <c r="X338" s="195" t="n">
        <v>120</v>
      </c>
      <c r="Y338" s="54" t="inlineStr">
        <is>
          <t>对公</t>
        </is>
      </c>
      <c r="Z338" s="69" t="n"/>
      <c r="AA338" s="54" t="n"/>
      <c r="AB338" s="54" t="n"/>
      <c r="AC338" s="54" t="n"/>
      <c r="AD338" s="128" t="inlineStr">
        <is>
          <t>彭心怡</t>
        </is>
      </c>
    </row>
    <row r="339" ht="25" customFormat="1" customHeight="1" s="406">
      <c r="A339" s="108" t="n">
        <v>45737</v>
      </c>
      <c r="B339" s="411" t="n"/>
      <c r="C339" s="411" t="n"/>
      <c r="D339" s="54" t="n"/>
      <c r="E339" s="411" t="n"/>
      <c r="F339" s="54" t="n"/>
      <c r="G339" s="54" t="inlineStr">
        <is>
          <t>沈苗苗</t>
        </is>
      </c>
      <c r="H339" s="54" t="n"/>
      <c r="I339" s="54" t="n">
        <v>1638</v>
      </c>
      <c r="J339" s="54" t="n">
        <v>105.9</v>
      </c>
      <c r="K339" s="54" t="n"/>
      <c r="L339" s="54" t="n"/>
      <c r="M339" s="54" t="n"/>
      <c r="N339" s="54" t="n"/>
      <c r="O339" s="54" t="n"/>
      <c r="P339" s="54" t="n"/>
      <c r="Q339" s="54" t="n"/>
      <c r="R339" s="54" t="n"/>
      <c r="S339" s="54" t="n"/>
      <c r="T339" s="54" t="n"/>
      <c r="U339" s="54" t="n"/>
      <c r="V339" s="54" t="n"/>
      <c r="W339" s="54" t="n"/>
      <c r="X339" s="195" t="n">
        <v>105.9</v>
      </c>
      <c r="Y339" s="54" t="inlineStr">
        <is>
          <t>对公</t>
        </is>
      </c>
      <c r="Z339" s="69" t="n"/>
      <c r="AA339" s="54" t="n"/>
      <c r="AB339" s="54" t="n"/>
      <c r="AC339" s="54" t="n"/>
      <c r="AD339" s="128" t="inlineStr">
        <is>
          <t>彭心怡</t>
        </is>
      </c>
    </row>
    <row r="340" ht="25" customFormat="1" customHeight="1" s="406">
      <c r="A340" s="108" t="n">
        <v>45737</v>
      </c>
      <c r="B340" s="54" t="n">
        <v>16</v>
      </c>
      <c r="C340" s="54" t="inlineStr">
        <is>
          <t>阳修月</t>
        </is>
      </c>
      <c r="D340" s="54" t="n"/>
      <c r="E340" s="54" t="n">
        <v>1</v>
      </c>
      <c r="F340" s="54" t="n"/>
      <c r="G340" s="54" t="inlineStr">
        <is>
          <t>章琼</t>
        </is>
      </c>
      <c r="H340" s="54" t="n"/>
      <c r="I340" s="54" t="n">
        <v>1638</v>
      </c>
      <c r="J340" s="54" t="n"/>
      <c r="K340" s="54" t="n"/>
      <c r="L340" s="54" t="n">
        <v>2697.2</v>
      </c>
      <c r="M340" s="54" t="n"/>
      <c r="N340" s="54" t="n"/>
      <c r="O340" s="54" t="n"/>
      <c r="P340" s="54" t="n"/>
      <c r="Q340" s="54" t="n"/>
      <c r="R340" s="54" t="n"/>
      <c r="S340" s="54" t="n"/>
      <c r="T340" s="54" t="n"/>
      <c r="U340" s="54" t="n"/>
      <c r="V340" s="54" t="n"/>
      <c r="W340" s="54" t="n"/>
      <c r="X340" s="195" t="n">
        <v>2697.2</v>
      </c>
      <c r="Y340" s="54" t="inlineStr">
        <is>
          <t>对公</t>
        </is>
      </c>
      <c r="Z340" s="69" t="n"/>
      <c r="AA340" s="54" t="n"/>
      <c r="AB340" s="54" t="n"/>
      <c r="AC340" s="54" t="n"/>
      <c r="AD340" s="128" t="inlineStr">
        <is>
          <t>彭心怡</t>
        </is>
      </c>
    </row>
    <row r="341" ht="25" customFormat="1" customHeight="1" s="406">
      <c r="A341" s="108" t="n">
        <v>45737</v>
      </c>
      <c r="B341" s="412" t="n"/>
      <c r="C341" s="412" t="n"/>
      <c r="D341" s="54" t="n"/>
      <c r="E341" s="46" t="inlineStr">
        <is>
          <t>退3.6</t>
        </is>
      </c>
      <c r="F341" s="54" t="n"/>
      <c r="G341" s="54" t="inlineStr">
        <is>
          <t>章琼</t>
        </is>
      </c>
      <c r="H341" s="54" t="n"/>
      <c r="I341" s="54" t="n">
        <v>1638</v>
      </c>
      <c r="J341" s="54" t="n"/>
      <c r="K341" s="54" t="n"/>
      <c r="L341" s="54" t="n">
        <v>-220</v>
      </c>
      <c r="M341" s="54" t="n"/>
      <c r="N341" s="54" t="n"/>
      <c r="O341" s="54" t="n"/>
      <c r="P341" s="54" t="n"/>
      <c r="Q341" s="54" t="n"/>
      <c r="R341" s="54" t="n"/>
      <c r="S341" s="54" t="n"/>
      <c r="T341" s="54" t="n"/>
      <c r="U341" s="54" t="n"/>
      <c r="V341" s="54" t="n"/>
      <c r="W341" s="54" t="n"/>
      <c r="X341" s="195" t="n">
        <v>-220</v>
      </c>
      <c r="Y341" s="54" t="inlineStr">
        <is>
          <t>对公</t>
        </is>
      </c>
      <c r="Z341" s="69" t="n"/>
      <c r="AA341" s="54" t="n"/>
      <c r="AB341" s="54" t="inlineStr">
        <is>
          <t>退西药</t>
        </is>
      </c>
      <c r="AC341" s="54" t="n"/>
      <c r="AD341" s="128" t="inlineStr">
        <is>
          <t>彭心怡</t>
        </is>
      </c>
    </row>
    <row r="342" ht="25" customFormat="1" customHeight="1" s="406">
      <c r="A342" s="108" t="n">
        <v>45737</v>
      </c>
      <c r="B342" s="411" t="n"/>
      <c r="C342" s="411" t="n"/>
      <c r="D342" s="54" t="n"/>
      <c r="E342" s="46" t="inlineStr">
        <is>
          <t>补</t>
        </is>
      </c>
      <c r="F342" s="54" t="n"/>
      <c r="G342" s="54" t="inlineStr">
        <is>
          <t>章琼</t>
        </is>
      </c>
      <c r="H342" s="54" t="n"/>
      <c r="I342" s="54" t="n">
        <v>1638</v>
      </c>
      <c r="J342" s="54" t="n"/>
      <c r="K342" s="54" t="n"/>
      <c r="L342" s="54" t="n">
        <v>165</v>
      </c>
      <c r="M342" s="54" t="n"/>
      <c r="N342" s="54" t="n"/>
      <c r="O342" s="54" t="n"/>
      <c r="P342" s="54" t="n"/>
      <c r="Q342" s="54" t="n"/>
      <c r="R342" s="54" t="n"/>
      <c r="S342" s="54" t="n"/>
      <c r="T342" s="54" t="n"/>
      <c r="U342" s="54" t="n"/>
      <c r="V342" s="54" t="n"/>
      <c r="W342" s="54" t="n"/>
      <c r="X342" s="195" t="n">
        <v>165</v>
      </c>
      <c r="Y342" s="54" t="inlineStr">
        <is>
          <t>对公</t>
        </is>
      </c>
      <c r="Z342" s="69" t="n"/>
      <c r="AA342" s="54" t="n"/>
      <c r="AB342" s="54" t="n"/>
      <c r="AC342" s="54" t="n"/>
      <c r="AD342" s="128" t="inlineStr">
        <is>
          <t>彭心怡</t>
        </is>
      </c>
    </row>
    <row r="343" ht="25" customFormat="1" customHeight="1" s="406">
      <c r="A343" s="108" t="n">
        <v>45737</v>
      </c>
      <c r="B343" s="365" t="n">
        <v>27</v>
      </c>
      <c r="C343" s="365" t="inlineStr">
        <is>
          <t>雷瑶芝</t>
        </is>
      </c>
      <c r="D343" s="54" t="n"/>
      <c r="E343" s="54" t="n">
        <v>1</v>
      </c>
      <c r="F343" s="54" t="n"/>
      <c r="G343" s="54" t="inlineStr">
        <is>
          <t>沈苗苗</t>
        </is>
      </c>
      <c r="H343" s="54" t="n"/>
      <c r="I343" s="54" t="n">
        <v>1638</v>
      </c>
      <c r="J343" s="54" t="n">
        <v>219.2</v>
      </c>
      <c r="K343" s="54" t="n"/>
      <c r="L343" s="54" t="n"/>
      <c r="M343" s="54" t="n"/>
      <c r="N343" s="54" t="n"/>
      <c r="O343" s="54" t="n"/>
      <c r="P343" s="54" t="n"/>
      <c r="Q343" s="54" t="n"/>
      <c r="R343" s="54" t="n"/>
      <c r="S343" s="54" t="n"/>
      <c r="T343" s="54" t="n"/>
      <c r="U343" s="54" t="n"/>
      <c r="V343" s="54" t="n"/>
      <c r="W343" s="54" t="n"/>
      <c r="X343" s="195" t="n">
        <v>219.2</v>
      </c>
      <c r="Y343" s="54" t="inlineStr">
        <is>
          <t>对公</t>
        </is>
      </c>
      <c r="Z343" s="69" t="n"/>
      <c r="AA343" s="54" t="n"/>
      <c r="AB343" s="54" t="n"/>
      <c r="AC343" s="54" t="n"/>
      <c r="AD343" s="128" t="inlineStr">
        <is>
          <t>彭心怡</t>
        </is>
      </c>
    </row>
    <row r="344" ht="25" customFormat="1" customHeight="1" s="406">
      <c r="A344" s="108" t="n">
        <v>45737</v>
      </c>
      <c r="B344" s="412" t="n"/>
      <c r="C344" s="412" t="n"/>
      <c r="D344" s="365" t="n"/>
      <c r="E344" s="412" t="n"/>
      <c r="F344" s="54" t="n"/>
      <c r="G344" s="54" t="inlineStr">
        <is>
          <t>章琼</t>
        </is>
      </c>
      <c r="H344" s="54" t="n"/>
      <c r="I344" s="54" t="n">
        <v>1638</v>
      </c>
      <c r="J344" s="54" t="n"/>
      <c r="K344" s="54" t="n"/>
      <c r="L344" s="54" t="n">
        <v>121.7</v>
      </c>
      <c r="M344" s="54" t="n"/>
      <c r="N344" s="54" t="n"/>
      <c r="O344" s="54" t="n">
        <v>620</v>
      </c>
      <c r="P344" s="54" t="n"/>
      <c r="Q344" s="54" t="n"/>
      <c r="R344" s="54" t="n">
        <v>71</v>
      </c>
      <c r="S344" s="54" t="n"/>
      <c r="T344" s="54" t="n"/>
      <c r="U344" s="54" t="n"/>
      <c r="V344" s="54" t="n"/>
      <c r="W344" s="54" t="n"/>
      <c r="X344" s="195" t="n">
        <v>812.7</v>
      </c>
      <c r="Y344" s="54" t="inlineStr">
        <is>
          <t>对公</t>
        </is>
      </c>
      <c r="Z344" s="69" t="n"/>
      <c r="AA344" s="54" t="n"/>
      <c r="AB344" s="54" t="n"/>
      <c r="AC344" s="54" t="n"/>
      <c r="AD344" s="128" t="inlineStr">
        <is>
          <t>彭心怡</t>
        </is>
      </c>
    </row>
    <row r="345" ht="25" customFormat="1" customHeight="1" s="406">
      <c r="A345" s="108" t="n">
        <v>45737</v>
      </c>
      <c r="B345" s="412" t="n"/>
      <c r="C345" s="412" t="n"/>
      <c r="D345" s="365" t="n"/>
      <c r="E345" s="411" t="n"/>
      <c r="F345" s="54" t="n"/>
      <c r="G345" s="54" t="inlineStr">
        <is>
          <t>章琼</t>
        </is>
      </c>
      <c r="H345" s="54" t="n"/>
      <c r="I345" s="54" t="n">
        <v>1638</v>
      </c>
      <c r="J345" s="54" t="n"/>
      <c r="K345" s="54" t="n"/>
      <c r="L345" s="54" t="n">
        <v>71</v>
      </c>
      <c r="M345" s="54" t="n"/>
      <c r="N345" s="54" t="n"/>
      <c r="O345" s="54" t="n"/>
      <c r="P345" s="54" t="n"/>
      <c r="Q345" s="54" t="n"/>
      <c r="R345" s="54" t="n"/>
      <c r="S345" s="54" t="n"/>
      <c r="T345" s="54" t="n"/>
      <c r="U345" s="54" t="n"/>
      <c r="V345" s="54" t="n"/>
      <c r="W345" s="54" t="n"/>
      <c r="X345" s="195" t="n">
        <v>71</v>
      </c>
      <c r="Y345" s="54" t="inlineStr">
        <is>
          <t>对公</t>
        </is>
      </c>
      <c r="Z345" s="69" t="n"/>
      <c r="AA345" s="54" t="n"/>
      <c r="AB345" s="54" t="n"/>
      <c r="AC345" s="54" t="n"/>
      <c r="AD345" s="128" t="inlineStr">
        <is>
          <t>彭心怡</t>
        </is>
      </c>
    </row>
    <row r="346" ht="25" customFormat="1" customHeight="1" s="406">
      <c r="A346" s="108" t="n">
        <v>45737</v>
      </c>
      <c r="B346" s="54" t="n">
        <v>28</v>
      </c>
      <c r="C346" s="54" t="inlineStr">
        <is>
          <t>罗惠芳</t>
        </is>
      </c>
      <c r="D346" s="54" t="n">
        <v>1</v>
      </c>
      <c r="E346" s="54" t="n"/>
      <c r="F346" s="54" t="n"/>
      <c r="G346" s="54" t="inlineStr">
        <is>
          <t>沈苗苗</t>
        </is>
      </c>
      <c r="H346" s="54" t="n"/>
      <c r="I346" s="54" t="n">
        <v>1638</v>
      </c>
      <c r="J346" s="54" t="n">
        <v>765.5</v>
      </c>
      <c r="K346" s="54" t="n">
        <v>1425</v>
      </c>
      <c r="L346" s="54" t="n">
        <v>138</v>
      </c>
      <c r="M346" s="54" t="n"/>
      <c r="N346" s="54" t="n"/>
      <c r="O346" s="54" t="n"/>
      <c r="P346" s="54" t="n"/>
      <c r="Q346" s="54" t="n"/>
      <c r="R346" s="54" t="n"/>
      <c r="S346" s="54" t="n"/>
      <c r="T346" s="54" t="n"/>
      <c r="U346" s="54" t="n">
        <v>4</v>
      </c>
      <c r="V346" s="54" t="n">
        <v>20</v>
      </c>
      <c r="W346" s="54" t="n"/>
      <c r="X346" s="195" t="n">
        <v>2352.5</v>
      </c>
      <c r="Y346" s="54" t="inlineStr">
        <is>
          <t>对公</t>
        </is>
      </c>
      <c r="Z346" s="69" t="n"/>
      <c r="AA346" s="54" t="n"/>
      <c r="AB346" s="54" t="inlineStr">
        <is>
          <t>745套餐</t>
        </is>
      </c>
      <c r="AC346" s="54" t="n"/>
      <c r="AD346" s="128" t="inlineStr">
        <is>
          <t>彭心怡</t>
        </is>
      </c>
    </row>
    <row r="347" ht="25" customFormat="1" customHeight="1" s="406">
      <c r="A347" s="108" t="n">
        <v>45737</v>
      </c>
      <c r="B347" s="412" t="n"/>
      <c r="C347" s="412" t="n"/>
      <c r="D347" s="412" t="n"/>
      <c r="E347" s="54" t="n"/>
      <c r="F347" s="54" t="n"/>
      <c r="G347" s="54" t="inlineStr">
        <is>
          <t>沈苗苗</t>
        </is>
      </c>
      <c r="H347" s="54" t="n"/>
      <c r="I347" s="54" t="n">
        <v>1638</v>
      </c>
      <c r="J347" s="54" t="n"/>
      <c r="K347" s="54" t="n">
        <v>1016</v>
      </c>
      <c r="L347" s="54" t="n"/>
      <c r="M347" s="54" t="n"/>
      <c r="N347" s="54" t="n"/>
      <c r="O347" s="54" t="n"/>
      <c r="P347" s="54" t="n"/>
      <c r="Q347" s="54" t="n"/>
      <c r="R347" s="54" t="n"/>
      <c r="S347" s="54" t="n"/>
      <c r="T347" s="54" t="n"/>
      <c r="U347" s="54" t="n"/>
      <c r="V347" s="54" t="n"/>
      <c r="W347" s="54" t="n"/>
      <c r="X347" s="195" t="n">
        <v>1016</v>
      </c>
      <c r="Y347" s="54" t="inlineStr">
        <is>
          <t>对公</t>
        </is>
      </c>
      <c r="Z347" s="69" t="n"/>
      <c r="AA347" s="54" t="n"/>
      <c r="AB347" s="54" t="inlineStr">
        <is>
          <t>688套餐、328套餐</t>
        </is>
      </c>
      <c r="AC347" s="54" t="n"/>
      <c r="AD347" s="128" t="inlineStr">
        <is>
          <t>彭心怡</t>
        </is>
      </c>
    </row>
    <row r="348" ht="25" customFormat="1" customHeight="1" s="406">
      <c r="A348" s="108" t="n">
        <v>45737</v>
      </c>
      <c r="B348" s="412" t="n"/>
      <c r="C348" s="412" t="n"/>
      <c r="D348" s="411" t="n"/>
      <c r="E348" s="54" t="n"/>
      <c r="F348" s="54" t="n"/>
      <c r="G348" s="54" t="inlineStr">
        <is>
          <t>沈苗苗</t>
        </is>
      </c>
      <c r="H348" s="54" t="n"/>
      <c r="I348" s="54" t="n">
        <v>1638</v>
      </c>
      <c r="J348" s="54" t="n"/>
      <c r="K348" s="54" t="n"/>
      <c r="L348" s="54" t="n"/>
      <c r="M348" s="54" t="n"/>
      <c r="N348" s="54" t="n"/>
      <c r="O348" s="54" t="n"/>
      <c r="P348" s="54" t="n">
        <v>360</v>
      </c>
      <c r="Q348" s="54" t="n"/>
      <c r="R348" s="54" t="n"/>
      <c r="S348" s="54" t="n"/>
      <c r="T348" s="54" t="n"/>
      <c r="U348" s="54" t="n"/>
      <c r="V348" s="54" t="n"/>
      <c r="W348" s="54" t="n"/>
      <c r="X348" s="195" t="n">
        <v>360</v>
      </c>
      <c r="Y348" s="54" t="inlineStr">
        <is>
          <t>对公</t>
        </is>
      </c>
      <c r="Z348" s="69" t="n"/>
      <c r="AA348" s="54" t="n"/>
      <c r="AB348" s="54" t="n"/>
      <c r="AC348" s="54" t="n"/>
      <c r="AD348" s="128" t="inlineStr">
        <is>
          <t>彭心怡</t>
        </is>
      </c>
    </row>
    <row r="349" ht="25" customFormat="1" customHeight="1" s="406">
      <c r="A349" s="108" t="n">
        <v>45737</v>
      </c>
      <c r="B349" s="411" t="n"/>
      <c r="C349" s="411" t="n"/>
      <c r="D349" s="46" t="inlineStr">
        <is>
          <t>退3.21</t>
        </is>
      </c>
      <c r="E349" s="54" t="n"/>
      <c r="F349" s="54" t="n"/>
      <c r="G349" s="54" t="inlineStr">
        <is>
          <t>沈苗苗</t>
        </is>
      </c>
      <c r="H349" s="54" t="n"/>
      <c r="I349" s="54" t="n">
        <v>1638</v>
      </c>
      <c r="J349" s="54" t="n"/>
      <c r="K349" s="54" t="n">
        <v>-729</v>
      </c>
      <c r="L349" s="54" t="n"/>
      <c r="M349" s="54" t="n"/>
      <c r="N349" s="54" t="n"/>
      <c r="O349" s="54" t="n"/>
      <c r="P349" s="54" t="n"/>
      <c r="Q349" s="54" t="n"/>
      <c r="R349" s="54" t="n"/>
      <c r="S349" s="54" t="n"/>
      <c r="T349" s="54" t="n"/>
      <c r="U349" s="54" t="n"/>
      <c r="V349" s="54" t="n"/>
      <c r="W349" s="54" t="n"/>
      <c r="X349" s="195" t="n">
        <v>-729</v>
      </c>
      <c r="Y349" s="54" t="inlineStr">
        <is>
          <t>对公</t>
        </is>
      </c>
      <c r="Z349" s="69" t="n"/>
      <c r="AA349" s="54" t="n"/>
      <c r="AB349" s="54" t="inlineStr">
        <is>
          <t>退针灸和盆炎散</t>
        </is>
      </c>
      <c r="AC349" s="54" t="n"/>
      <c r="AD349" s="128" t="inlineStr">
        <is>
          <t>彭心怡</t>
        </is>
      </c>
    </row>
    <row r="350" ht="25" customFormat="1" customHeight="1" s="406">
      <c r="A350" s="108" t="n">
        <v>45737</v>
      </c>
      <c r="B350" s="54" t="n">
        <v>39</v>
      </c>
      <c r="C350" s="54" t="inlineStr">
        <is>
          <t>张龙60（6028）</t>
        </is>
      </c>
      <c r="D350" s="54" t="n"/>
      <c r="E350" s="54" t="n">
        <v>1</v>
      </c>
      <c r="F350" s="54" t="n"/>
      <c r="G350" s="54" t="inlineStr">
        <is>
          <t>章琼</t>
        </is>
      </c>
      <c r="H350" s="54" t="n"/>
      <c r="I350" s="54" t="n">
        <v>1638</v>
      </c>
      <c r="J350" s="54" t="n"/>
      <c r="K350" s="54" t="n"/>
      <c r="L350" s="54" t="n"/>
      <c r="M350" s="54" t="n"/>
      <c r="N350" s="54" t="n">
        <v>180</v>
      </c>
      <c r="O350" s="54" t="n"/>
      <c r="P350" s="54" t="n"/>
      <c r="Q350" s="54" t="n"/>
      <c r="R350" s="54" t="n">
        <v>7</v>
      </c>
      <c r="S350" s="54" t="n"/>
      <c r="T350" s="54" t="n"/>
      <c r="U350" s="54" t="n"/>
      <c r="V350" s="54" t="n"/>
      <c r="W350" s="54" t="n"/>
      <c r="X350" s="195" t="n">
        <v>187</v>
      </c>
      <c r="Y350" s="54" t="inlineStr">
        <is>
          <t>对公</t>
        </is>
      </c>
      <c r="Z350" s="69" t="n"/>
      <c r="AA350" s="54" t="n"/>
      <c r="AB350" s="54" t="n"/>
      <c r="AC350" s="54" t="n"/>
      <c r="AD350" s="128" t="inlineStr">
        <is>
          <t>彭心怡</t>
        </is>
      </c>
    </row>
    <row r="351" ht="25" customFormat="1" customHeight="1" s="406">
      <c r="A351" s="108" t="n">
        <v>45737</v>
      </c>
      <c r="B351" s="54" t="n">
        <v>47</v>
      </c>
      <c r="C351" s="54" t="inlineStr">
        <is>
          <t>李佩60（5332）</t>
        </is>
      </c>
      <c r="D351" s="54" t="n"/>
      <c r="E351" s="54" t="n"/>
      <c r="F351" s="54" t="n">
        <v>1</v>
      </c>
      <c r="G351" s="54" t="n"/>
      <c r="H351" s="54" t="n"/>
      <c r="I351" s="54" t="n">
        <v>1638</v>
      </c>
      <c r="J351" s="54" t="n"/>
      <c r="K351" s="54" t="n"/>
      <c r="L351" s="54" t="n"/>
      <c r="M351" s="54" t="n"/>
      <c r="N351" s="54" t="n"/>
      <c r="O351" s="54" t="n"/>
      <c r="P351" s="54" t="n">
        <v>140</v>
      </c>
      <c r="Q351" s="54" t="n"/>
      <c r="R351" s="54" t="n"/>
      <c r="S351" s="54" t="n"/>
      <c r="T351" s="54" t="n"/>
      <c r="U351" s="54" t="n"/>
      <c r="V351" s="54" t="n"/>
      <c r="W351" s="54" t="n"/>
      <c r="X351" s="195" t="n">
        <v>140</v>
      </c>
      <c r="Y351" s="54" t="inlineStr">
        <is>
          <t>对公</t>
        </is>
      </c>
      <c r="Z351" s="69" t="n"/>
      <c r="AA351" s="54" t="n"/>
      <c r="AB351" s="54" t="n"/>
      <c r="AC351" s="54" t="n"/>
      <c r="AD351" s="128" t="inlineStr">
        <is>
          <t>彭心怡</t>
        </is>
      </c>
    </row>
    <row r="352" ht="25" customFormat="1" customHeight="1" s="406">
      <c r="A352" s="45" t="n">
        <v>45737</v>
      </c>
      <c r="B352" s="162" t="n">
        <v>22</v>
      </c>
      <c r="C352" s="162" t="inlineStr">
        <is>
          <t>廖金凤</t>
        </is>
      </c>
      <c r="D352" s="162" t="n"/>
      <c r="E352" s="162" t="n">
        <v>1</v>
      </c>
      <c r="F352" s="162" t="n"/>
      <c r="G352" s="162" t="inlineStr">
        <is>
          <t>贾桂桂</t>
        </is>
      </c>
      <c r="H352" s="162" t="n"/>
      <c r="I352" s="162" t="n"/>
      <c r="J352" s="162" t="n"/>
      <c r="K352" s="162" t="n"/>
      <c r="L352" s="162" t="n"/>
      <c r="M352" s="162" t="n"/>
      <c r="N352" s="162" t="n">
        <v>121</v>
      </c>
      <c r="O352" s="162" t="n">
        <v>120</v>
      </c>
      <c r="P352" s="162" t="n">
        <v>200</v>
      </c>
      <c r="Q352" s="162" t="n"/>
      <c r="R352" s="162" t="n">
        <v>7</v>
      </c>
      <c r="S352" s="162" t="n"/>
      <c r="T352" s="162" t="n"/>
      <c r="U352" s="162" t="n"/>
      <c r="V352" s="162" t="n"/>
      <c r="W352" s="162" t="n"/>
      <c r="X352" s="406">
        <f>SUM(J352:W352)</f>
        <v/>
      </c>
      <c r="Y352" s="162" t="inlineStr">
        <is>
          <t>对公</t>
        </is>
      </c>
      <c r="Z352" s="407" t="n"/>
      <c r="AA352" s="162" t="n"/>
      <c r="AB352" s="407" t="n"/>
      <c r="AC352" s="407" t="n"/>
      <c r="AD352" s="253" t="n"/>
    </row>
    <row r="353" ht="25" customFormat="1" customHeight="1" s="406">
      <c r="A353" s="108" t="n">
        <v>45738</v>
      </c>
      <c r="B353" s="54" t="n">
        <v>8</v>
      </c>
      <c r="C353" s="54" t="inlineStr">
        <is>
          <t>陈钱姣</t>
        </is>
      </c>
      <c r="D353" s="54" t="n"/>
      <c r="E353" s="54" t="n">
        <v>1</v>
      </c>
      <c r="F353" s="54" t="n"/>
      <c r="G353" s="54" t="inlineStr">
        <is>
          <t>章琼</t>
        </is>
      </c>
      <c r="H353" s="54" t="n"/>
      <c r="I353" s="54" t="n">
        <v>1638</v>
      </c>
      <c r="J353" s="54" t="n"/>
      <c r="K353" s="54" t="n"/>
      <c r="L353" s="54" t="n">
        <v>343</v>
      </c>
      <c r="M353" s="54" t="n"/>
      <c r="N353" s="54" t="n"/>
      <c r="O353" s="54" t="n"/>
      <c r="P353" s="54" t="n">
        <v>120</v>
      </c>
      <c r="Q353" s="54" t="n"/>
      <c r="R353" s="54" t="n">
        <v>90</v>
      </c>
      <c r="S353" s="54" t="n"/>
      <c r="T353" s="54" t="n"/>
      <c r="U353" s="54" t="n"/>
      <c r="V353" s="54" t="n"/>
      <c r="W353" s="54" t="n"/>
      <c r="X353" s="195" t="n">
        <v>553</v>
      </c>
      <c r="Y353" s="54" t="inlineStr">
        <is>
          <t>对公</t>
        </is>
      </c>
      <c r="Z353" s="69" t="n"/>
      <c r="AA353" s="69" t="n"/>
      <c r="AB353" s="69" t="n"/>
      <c r="AC353" s="69" t="n"/>
      <c r="AD353" s="128" t="inlineStr">
        <is>
          <t>彭心怡</t>
        </is>
      </c>
    </row>
    <row r="354" ht="25" customFormat="1" customHeight="1" s="406">
      <c r="A354" s="108" t="n">
        <v>45738</v>
      </c>
      <c r="B354" s="54" t="n">
        <v>15</v>
      </c>
      <c r="C354" s="54" t="inlineStr">
        <is>
          <t>雷瑶芝</t>
        </is>
      </c>
      <c r="D354" s="54" t="n"/>
      <c r="E354" s="54" t="n">
        <v>1</v>
      </c>
      <c r="F354" s="54" t="n"/>
      <c r="G354" s="54" t="inlineStr">
        <is>
          <t>章琼</t>
        </is>
      </c>
      <c r="H354" s="54" t="n"/>
      <c r="I354" s="54" t="n">
        <v>1638</v>
      </c>
      <c r="J354" s="54" t="n"/>
      <c r="K354" s="54" t="n"/>
      <c r="L354" s="54" t="n">
        <v>173</v>
      </c>
      <c r="M354" s="54" t="n"/>
      <c r="N354" s="54" t="n"/>
      <c r="O354" s="54" t="n"/>
      <c r="P354" s="54" t="n"/>
      <c r="Q354" s="54" t="n"/>
      <c r="R354" s="54" t="n"/>
      <c r="S354" s="54" t="n"/>
      <c r="T354" s="54" t="n"/>
      <c r="U354" s="54" t="n"/>
      <c r="V354" s="54" t="n"/>
      <c r="W354" s="54" t="n"/>
      <c r="X354" s="195" t="n">
        <v>173</v>
      </c>
      <c r="Y354" s="54" t="inlineStr">
        <is>
          <t>对公</t>
        </is>
      </c>
      <c r="Z354" s="69" t="n"/>
      <c r="AA354" s="69" t="n"/>
      <c r="AB354" s="69" t="inlineStr">
        <is>
          <t>补佳乐*1</t>
        </is>
      </c>
      <c r="AC354" s="69" t="n"/>
      <c r="AD354" s="128" t="inlineStr">
        <is>
          <t>彭心怡</t>
        </is>
      </c>
    </row>
    <row r="355" ht="25" customFormat="1" customHeight="1" s="406">
      <c r="A355" s="108" t="n">
        <v>45738</v>
      </c>
      <c r="B355" s="54" t="n">
        <v>22</v>
      </c>
      <c r="C355" s="54" t="inlineStr">
        <is>
          <t>阳修月</t>
        </is>
      </c>
      <c r="D355" s="54" t="n"/>
      <c r="E355" s="54" t="n">
        <v>1</v>
      </c>
      <c r="F355" s="54" t="n"/>
      <c r="G355" s="54" t="inlineStr">
        <is>
          <t>章琼</t>
        </is>
      </c>
      <c r="H355" s="54" t="n"/>
      <c r="I355" s="54" t="n">
        <v>1638</v>
      </c>
      <c r="J355" s="54" t="n"/>
      <c r="K355" s="54" t="n"/>
      <c r="L355" s="54" t="n"/>
      <c r="M355" s="54" t="n"/>
      <c r="N355" s="54" t="n"/>
      <c r="O355" s="54" t="n">
        <v>30</v>
      </c>
      <c r="P355" s="54" t="n"/>
      <c r="Q355" s="54" t="n"/>
      <c r="R355" s="54" t="n">
        <v>7</v>
      </c>
      <c r="S355" s="54" t="n"/>
      <c r="T355" s="54" t="n"/>
      <c r="U355" s="54" t="n"/>
      <c r="V355" s="54" t="n"/>
      <c r="W355" s="54" t="n"/>
      <c r="X355" s="195" t="n">
        <v>37</v>
      </c>
      <c r="Y355" s="54" t="inlineStr">
        <is>
          <t>对公</t>
        </is>
      </c>
      <c r="Z355" s="69" t="n"/>
      <c r="AA355" s="69" t="n"/>
      <c r="AB355" s="69" t="n"/>
      <c r="AC355" s="69" t="n"/>
      <c r="AD355" s="128" t="inlineStr">
        <is>
          <t>彭心怡</t>
        </is>
      </c>
    </row>
    <row r="356" ht="25" customFormat="1" customHeight="1" s="406">
      <c r="A356" s="108" t="n">
        <v>45738</v>
      </c>
      <c r="B356" s="54" t="n">
        <v>32</v>
      </c>
      <c r="C356" s="54" t="inlineStr">
        <is>
          <t>莫芳芳</t>
        </is>
      </c>
      <c r="D356" s="54" t="n"/>
      <c r="E356" s="54" t="n">
        <v>1</v>
      </c>
      <c r="F356" s="54" t="n"/>
      <c r="G356" s="54" t="inlineStr">
        <is>
          <t>沈苗苗</t>
        </is>
      </c>
      <c r="H356" s="54" t="n"/>
      <c r="I356" s="54" t="n">
        <v>1638</v>
      </c>
      <c r="J356" s="54" t="n"/>
      <c r="K356" s="54" t="n">
        <v>603</v>
      </c>
      <c r="L356" s="54" t="n"/>
      <c r="M356" s="54" t="n"/>
      <c r="N356" s="54" t="n"/>
      <c r="O356" s="54" t="n"/>
      <c r="P356" s="54" t="n"/>
      <c r="Q356" s="54" t="n"/>
      <c r="R356" s="54" t="n"/>
      <c r="S356" s="54" t="n"/>
      <c r="T356" s="54" t="n"/>
      <c r="U356" s="54" t="n">
        <v>15</v>
      </c>
      <c r="V356" s="54" t="n"/>
      <c r="W356" s="54" t="n"/>
      <c r="X356" s="195" t="n">
        <v>618</v>
      </c>
      <c r="Y356" s="54" t="inlineStr">
        <is>
          <t>对公</t>
        </is>
      </c>
      <c r="Z356" s="69" t="n"/>
      <c r="AA356" s="69" t="n"/>
      <c r="AB356" s="69" t="inlineStr">
        <is>
          <t>328套餐、灌肠袋*5</t>
        </is>
      </c>
      <c r="AC356" s="69" t="n"/>
      <c r="AD356" s="128" t="inlineStr">
        <is>
          <t>彭心怡</t>
        </is>
      </c>
    </row>
    <row r="357" ht="25" customFormat="1" customHeight="1" s="406">
      <c r="A357" s="108" t="n">
        <v>45738</v>
      </c>
      <c r="B357" s="54" t="n">
        <v>52</v>
      </c>
      <c r="C357" s="54" t="inlineStr">
        <is>
          <t>冯诗雨</t>
        </is>
      </c>
      <c r="D357" s="54" t="n"/>
      <c r="E357" s="54" t="n"/>
      <c r="F357" s="54" t="n">
        <v>1</v>
      </c>
      <c r="G357" s="54" t="n"/>
      <c r="H357" s="54" t="inlineStr">
        <is>
          <t>G8886</t>
        </is>
      </c>
      <c r="I357" s="54" t="n">
        <v>1638</v>
      </c>
      <c r="J357" s="54" t="n"/>
      <c r="K357" s="54" t="n"/>
      <c r="L357" s="54" t="n"/>
      <c r="M357" s="54" t="n"/>
      <c r="N357" s="54" t="n"/>
      <c r="O357" s="54" t="n"/>
      <c r="P357" s="54" t="n">
        <v>360</v>
      </c>
      <c r="Q357" s="54" t="n"/>
      <c r="R357" s="54" t="n"/>
      <c r="S357" s="54" t="n"/>
      <c r="T357" s="54" t="n"/>
      <c r="U357" s="54" t="n"/>
      <c r="V357" s="54" t="n"/>
      <c r="W357" s="54" t="n"/>
      <c r="X357" s="195" t="n">
        <v>360</v>
      </c>
      <c r="Y357" s="54" t="inlineStr">
        <is>
          <t>现金</t>
        </is>
      </c>
      <c r="Z357" s="69" t="n"/>
      <c r="AA357" s="69" t="n"/>
      <c r="AB357" s="69" t="n"/>
      <c r="AC357" s="69" t="n"/>
      <c r="AD357" s="128" t="inlineStr">
        <is>
          <t>彭心怡</t>
        </is>
      </c>
    </row>
    <row r="358" ht="25" customFormat="1" customHeight="1" s="406">
      <c r="A358" s="45" t="n">
        <v>45738</v>
      </c>
      <c r="B358" s="162" t="n"/>
      <c r="C358" s="162" t="inlineStr">
        <is>
          <t>陈丽霞52（3777）</t>
        </is>
      </c>
      <c r="D358" s="306" t="n"/>
      <c r="E358" s="162" t="n">
        <v>1</v>
      </c>
      <c r="F358" s="162" t="n"/>
      <c r="G358" s="162" t="inlineStr">
        <is>
          <t>谭丹芳</t>
        </is>
      </c>
      <c r="H358" s="162" t="n"/>
      <c r="I358" s="162" t="n">
        <v>1638</v>
      </c>
      <c r="J358" s="162" t="n"/>
      <c r="K358" s="162" t="n"/>
      <c r="L358" s="162" t="n">
        <v>503</v>
      </c>
      <c r="M358" s="162" t="n"/>
      <c r="N358" s="406" t="n"/>
      <c r="O358" s="406" t="n"/>
      <c r="P358" s="406" t="n"/>
      <c r="Q358" s="406" t="n"/>
      <c r="R358" s="406" t="n"/>
      <c r="S358" s="162" t="n"/>
      <c r="T358" s="162" t="n"/>
      <c r="U358" s="162" t="n"/>
      <c r="V358" s="162" t="n"/>
      <c r="W358" s="162" t="n"/>
      <c r="X358" s="70" t="n">
        <v>503</v>
      </c>
      <c r="Y358" s="162" t="inlineStr">
        <is>
          <t>3.21对公</t>
        </is>
      </c>
      <c r="Z358" s="407" t="n"/>
      <c r="AA358" s="162" t="n"/>
      <c r="AB358" s="407" t="inlineStr">
        <is>
          <t>安卓3支</t>
        </is>
      </c>
      <c r="AC358" s="407" t="n"/>
      <c r="AD358" s="253" t="inlineStr">
        <is>
          <t>刘丽</t>
        </is>
      </c>
    </row>
    <row r="359" ht="24" customFormat="1" customHeight="1" s="406">
      <c r="A359" s="45" t="n">
        <v>45738</v>
      </c>
      <c r="B359" s="162" t="n">
        <v>11</v>
      </c>
      <c r="C359" s="162" t="inlineStr">
        <is>
          <t>欧爱青</t>
        </is>
      </c>
      <c r="D359" s="162" t="n"/>
      <c r="E359" s="162" t="n">
        <v>1</v>
      </c>
      <c r="F359" s="162" t="n"/>
      <c r="G359" s="162" t="inlineStr">
        <is>
          <t>谭丹芳</t>
        </is>
      </c>
      <c r="H359" s="162" t="n"/>
      <c r="I359" s="162" t="n">
        <v>1638</v>
      </c>
      <c r="J359" s="162" t="n"/>
      <c r="K359" s="162" t="n"/>
      <c r="L359" s="162" t="n">
        <v>932</v>
      </c>
      <c r="M359" s="162" t="n"/>
      <c r="N359" s="162" t="n">
        <v>360</v>
      </c>
      <c r="O359" s="406" t="n">
        <v>430</v>
      </c>
      <c r="P359" s="406" t="n"/>
      <c r="Q359" s="406" t="n"/>
      <c r="R359" s="406" t="n">
        <v>24</v>
      </c>
      <c r="S359" s="162" t="n"/>
      <c r="T359" s="162" t="n"/>
      <c r="U359" s="162" t="n"/>
      <c r="V359" s="162" t="n"/>
      <c r="W359" s="162" t="n"/>
      <c r="X359" s="70" t="n">
        <v>1746</v>
      </c>
      <c r="Y359" s="162" t="inlineStr">
        <is>
          <t>对公</t>
        </is>
      </c>
      <c r="Z359" s="407" t="n"/>
      <c r="AA359" s="162" t="n"/>
      <c r="AB359" s="407" t="inlineStr">
        <is>
          <t>安卓2支</t>
        </is>
      </c>
      <c r="AC359" s="407" t="n"/>
      <c r="AD359" s="253" t="inlineStr">
        <is>
          <t>刘丽</t>
        </is>
      </c>
    </row>
    <row r="360" ht="24" customFormat="1" customHeight="1" s="406">
      <c r="A360" s="45" t="n">
        <v>45738</v>
      </c>
      <c r="B360" s="162" t="n">
        <v>15</v>
      </c>
      <c r="C360" s="162" t="inlineStr">
        <is>
          <t>卢芳艳</t>
        </is>
      </c>
      <c r="D360" s="162" t="n"/>
      <c r="E360" s="162" t="n">
        <v>1</v>
      </c>
      <c r="F360" s="162" t="n"/>
      <c r="G360" s="162" t="inlineStr">
        <is>
          <t>曾亚萍</t>
        </is>
      </c>
      <c r="H360" s="162" t="n"/>
      <c r="I360" s="162" t="n">
        <v>1638</v>
      </c>
      <c r="J360" s="162" t="n"/>
      <c r="K360" s="162" t="n">
        <v>338</v>
      </c>
      <c r="L360" s="162" t="n"/>
      <c r="M360" s="162" t="n"/>
      <c r="N360" s="162" t="n"/>
      <c r="O360" s="406" t="n"/>
      <c r="P360" s="406" t="n"/>
      <c r="Q360" s="406" t="n"/>
      <c r="R360" s="406" t="n"/>
      <c r="S360" s="162" t="n"/>
      <c r="T360" s="162" t="n"/>
      <c r="U360" s="162" t="n"/>
      <c r="V360" s="162" t="n"/>
      <c r="W360" s="162" t="n"/>
      <c r="X360" s="70" t="n">
        <v>338</v>
      </c>
      <c r="Y360" s="162" t="inlineStr">
        <is>
          <t>对公</t>
        </is>
      </c>
      <c r="Z360" s="407" t="n"/>
      <c r="AA360" s="162" t="n"/>
      <c r="AB360" s="407" t="n"/>
      <c r="AC360" s="407" t="n"/>
      <c r="AD360" s="253" t="inlineStr">
        <is>
          <t>刘丽</t>
        </is>
      </c>
    </row>
    <row r="361" ht="24" customFormat="1" customHeight="1" s="406">
      <c r="A361" s="45" t="n">
        <v>45738</v>
      </c>
      <c r="B361" s="162" t="n">
        <v>36</v>
      </c>
      <c r="C361" s="162" t="inlineStr">
        <is>
          <t>姜志芹</t>
        </is>
      </c>
      <c r="D361" s="162" t="n"/>
      <c r="E361" s="162" t="n">
        <v>1</v>
      </c>
      <c r="F361" s="162" t="n"/>
      <c r="G361" s="162" t="inlineStr">
        <is>
          <t>谭丹芳</t>
        </is>
      </c>
      <c r="H361" s="162" t="n"/>
      <c r="I361" s="162" t="n">
        <v>1638</v>
      </c>
      <c r="J361" s="162" t="n"/>
      <c r="K361" s="162" t="n"/>
      <c r="L361" s="162" t="n">
        <v>1542.4</v>
      </c>
      <c r="M361" s="162" t="n"/>
      <c r="N361" s="162" t="n">
        <v>180</v>
      </c>
      <c r="O361" s="406" t="n"/>
      <c r="P361" s="406" t="n"/>
      <c r="Q361" s="406" t="n"/>
      <c r="R361" s="406" t="n">
        <v>7</v>
      </c>
      <c r="S361" s="162" t="n"/>
      <c r="T361" s="162" t="n"/>
      <c r="U361" s="162" t="n"/>
      <c r="V361" s="162" t="n"/>
      <c r="W361" s="162" t="n"/>
      <c r="X361" s="70" t="n">
        <v>1729.4</v>
      </c>
      <c r="Y361" s="162" t="inlineStr">
        <is>
          <t>对公</t>
        </is>
      </c>
      <c r="Z361" s="407" t="n"/>
      <c r="AA361" s="162" t="n"/>
      <c r="AB361" s="407" t="inlineStr">
        <is>
          <t>尤文1瓶</t>
        </is>
      </c>
      <c r="AC361" s="407" t="n"/>
      <c r="AD361" s="253" t="inlineStr">
        <is>
          <t>刘丽</t>
        </is>
      </c>
    </row>
    <row r="362" ht="34" customFormat="1" customHeight="1" s="406">
      <c r="A362" s="45" t="n">
        <v>45738</v>
      </c>
      <c r="B362" s="162" t="n">
        <v>65</v>
      </c>
      <c r="C362" s="162" t="inlineStr">
        <is>
          <t>邓思姣</t>
        </is>
      </c>
      <c r="D362" s="162" t="n">
        <v>1</v>
      </c>
      <c r="E362" s="162" t="n"/>
      <c r="F362" s="162" t="n"/>
      <c r="G362" s="162" t="inlineStr">
        <is>
          <t>谭丹芳</t>
        </is>
      </c>
      <c r="H362" s="162" t="inlineStr">
        <is>
          <t>英9088</t>
        </is>
      </c>
      <c r="I362" s="162" t="n">
        <v>1638</v>
      </c>
      <c r="J362" s="162" t="n"/>
      <c r="K362" s="162" t="n"/>
      <c r="L362" s="162" t="n">
        <v>216</v>
      </c>
      <c r="M362" s="162" t="n"/>
      <c r="N362" s="162" t="n"/>
      <c r="O362" s="406" t="n">
        <v>730</v>
      </c>
      <c r="P362" s="406" t="n"/>
      <c r="Q362" s="406" t="n"/>
      <c r="R362" s="406" t="n">
        <v>11</v>
      </c>
      <c r="S362" s="162" t="n"/>
      <c r="T362" s="162" t="n"/>
      <c r="U362" s="162" t="n"/>
      <c r="V362" s="162" t="n"/>
      <c r="W362" s="162" t="n"/>
      <c r="X362" s="70" t="n">
        <v>957</v>
      </c>
      <c r="Y362" s="162" t="inlineStr">
        <is>
          <t>对公</t>
        </is>
      </c>
      <c r="Z362" s="407" t="n"/>
      <c r="AA362" s="162" t="n"/>
      <c r="AB362" s="407" t="n"/>
      <c r="AC362" s="407" t="n"/>
      <c r="AD362" s="253" t="inlineStr">
        <is>
          <t>刘丽</t>
        </is>
      </c>
    </row>
    <row r="363" ht="15" customFormat="1" customHeight="1" s="9">
      <c r="A363" s="45" t="n">
        <v>45738</v>
      </c>
      <c r="B363" s="33" t="n">
        <v>12</v>
      </c>
      <c r="C363" s="225" t="inlineStr">
        <is>
          <t>姜志芹</t>
        </is>
      </c>
      <c r="D363" s="390" t="n"/>
      <c r="E363" s="390" t="n">
        <v>1</v>
      </c>
      <c r="F363" s="283" t="n"/>
      <c r="G363" s="225" t="inlineStr">
        <is>
          <t>刘英桃</t>
        </is>
      </c>
      <c r="H363" s="366" t="n"/>
      <c r="I363" s="390" t="n">
        <v>1638</v>
      </c>
      <c r="J363" s="390" t="n">
        <v>196.2</v>
      </c>
      <c r="K363" s="390" t="n"/>
      <c r="L363" s="287" t="n"/>
      <c r="M363" s="390" t="n"/>
      <c r="N363" s="390" t="n"/>
      <c r="O363" s="390" t="n"/>
      <c r="P363" s="390" t="n"/>
      <c r="Q363" s="390" t="n"/>
      <c r="R363" s="390" t="n"/>
      <c r="S363" s="390" t="n"/>
      <c r="V363" s="287" t="n"/>
      <c r="W363" s="390" t="n"/>
      <c r="X363" s="406" t="n">
        <v>196.2</v>
      </c>
      <c r="Y363" s="162" t="inlineStr">
        <is>
          <t>对公</t>
        </is>
      </c>
    </row>
    <row r="364" ht="15" customFormat="1" customHeight="1" s="9">
      <c r="A364" s="45" t="n">
        <v>45738</v>
      </c>
      <c r="B364" s="33" t="n">
        <v>16</v>
      </c>
      <c r="C364" s="390" t="inlineStr">
        <is>
          <t>王庆娟</t>
        </is>
      </c>
      <c r="D364" s="390" t="n"/>
      <c r="E364" s="390" t="n">
        <v>1</v>
      </c>
      <c r="F364" s="390" t="n"/>
      <c r="G364" s="225" t="inlineStr">
        <is>
          <t>刘英桃</t>
        </is>
      </c>
      <c r="H364" s="390" t="n"/>
      <c r="I364" s="390" t="n">
        <v>1638</v>
      </c>
      <c r="J364" s="390" t="n">
        <v>409.5</v>
      </c>
      <c r="K364" s="390" t="n"/>
      <c r="L364" s="287" t="n"/>
      <c r="M364" s="287" t="n"/>
      <c r="N364" s="390" t="n"/>
      <c r="O364" s="390" t="n"/>
      <c r="P364" s="390" t="n"/>
      <c r="Q364" s="390" t="n"/>
      <c r="R364" s="390" t="n"/>
      <c r="S364" s="390" t="n"/>
      <c r="V364" s="287" t="n"/>
      <c r="W364" s="390" t="n"/>
      <c r="X364" s="406" t="n">
        <v>409.5</v>
      </c>
      <c r="Y364" s="390" t="inlineStr">
        <is>
          <t>对公</t>
        </is>
      </c>
    </row>
    <row r="365" ht="25" customFormat="1" customHeight="1" s="406">
      <c r="A365" s="45" t="n">
        <v>45739</v>
      </c>
      <c r="B365" s="162" t="n">
        <v>55</v>
      </c>
      <c r="C365" s="162" t="inlineStr">
        <is>
          <t>廖金凤</t>
        </is>
      </c>
      <c r="D365" s="162" t="n"/>
      <c r="E365" s="162" t="n">
        <v>1</v>
      </c>
      <c r="F365" s="162" t="n"/>
      <c r="G365" s="162" t="inlineStr">
        <is>
          <t>王海燕</t>
        </is>
      </c>
      <c r="H365" s="162" t="n"/>
      <c r="I365" s="162" t="n"/>
      <c r="J365" s="162" t="n"/>
      <c r="K365" s="162" t="n"/>
      <c r="L365" s="162">
        <f>1972.7-498</f>
        <v/>
      </c>
      <c r="M365" s="162" t="n">
        <v>498</v>
      </c>
      <c r="N365" s="162" t="n">
        <v>121</v>
      </c>
      <c r="O365" s="162" t="n">
        <v>60</v>
      </c>
      <c r="P365" s="162" t="n"/>
      <c r="Q365" s="162" t="n"/>
      <c r="R365" s="162" t="n">
        <v>37</v>
      </c>
      <c r="S365" s="162" t="n"/>
      <c r="T365" s="162" t="n"/>
      <c r="U365" s="162" t="n"/>
      <c r="V365" s="162" t="n"/>
      <c r="W365" s="162" t="n">
        <v>4920</v>
      </c>
      <c r="X365" s="406">
        <f>SUM(J365:W365)</f>
        <v/>
      </c>
      <c r="Y365" s="162" t="inlineStr">
        <is>
          <t>对公</t>
        </is>
      </c>
      <c r="Z365" s="407" t="n"/>
      <c r="AA365" s="162" t="n">
        <v>2</v>
      </c>
      <c r="AB365" s="407" t="inlineStr">
        <is>
          <t>2460蛋白2瓶</t>
        </is>
      </c>
      <c r="AC365" s="407" t="n"/>
      <c r="AD365" s="253" t="inlineStr">
        <is>
          <t>吴永兰</t>
        </is>
      </c>
    </row>
    <row r="366" ht="25" customFormat="1" customHeight="1" s="406">
      <c r="A366" s="108" t="n">
        <v>45739</v>
      </c>
      <c r="B366" s="54" t="n">
        <v>3</v>
      </c>
      <c r="C366" s="54" t="inlineStr">
        <is>
          <t>冯诗雨</t>
        </is>
      </c>
      <c r="D366" s="54" t="n"/>
      <c r="E366" s="54" t="n"/>
      <c r="F366" s="54" t="n">
        <v>1</v>
      </c>
      <c r="G366" s="54" t="n"/>
      <c r="H366" s="54" t="inlineStr">
        <is>
          <t>G8886</t>
        </is>
      </c>
      <c r="I366" s="54" t="n">
        <v>1638</v>
      </c>
      <c r="J366" s="54" t="n"/>
      <c r="K366" s="54" t="n"/>
      <c r="L366" s="54" t="n"/>
      <c r="M366" s="54" t="n"/>
      <c r="N366" s="54" t="n"/>
      <c r="O366" s="54" t="n">
        <v>120</v>
      </c>
      <c r="P366" s="54" t="n"/>
      <c r="Q366" s="54" t="n"/>
      <c r="R366" s="54" t="n">
        <v>7</v>
      </c>
      <c r="S366" s="54" t="n"/>
      <c r="T366" s="54" t="n"/>
      <c r="U366" s="54" t="n"/>
      <c r="V366" s="54" t="n"/>
      <c r="W366" s="54" t="n"/>
      <c r="X366" s="195" t="n">
        <v>127</v>
      </c>
      <c r="Y366" s="54" t="inlineStr">
        <is>
          <t>现金</t>
        </is>
      </c>
      <c r="Z366" s="168" t="n"/>
      <c r="AA366" s="168" t="n"/>
      <c r="AB366" s="168" t="n"/>
      <c r="AC366" s="168" t="n"/>
      <c r="AD366" s="128" t="inlineStr">
        <is>
          <t>彭心怡</t>
        </is>
      </c>
    </row>
    <row r="367" ht="25" customFormat="1" customHeight="1" s="406">
      <c r="A367" s="108" t="n">
        <v>45739</v>
      </c>
      <c r="B367" s="54" t="n">
        <v>25</v>
      </c>
      <c r="C367" s="54" t="inlineStr">
        <is>
          <t>罗惠芳</t>
        </is>
      </c>
      <c r="D367" s="54" t="n"/>
      <c r="E367" s="54" t="n"/>
      <c r="F367" s="54" t="n">
        <v>1</v>
      </c>
      <c r="G367" s="54" t="n"/>
      <c r="H367" s="54" t="inlineStr">
        <is>
          <t>G3728</t>
        </is>
      </c>
      <c r="I367" s="54" t="n">
        <v>1638</v>
      </c>
      <c r="J367" s="54" t="n"/>
      <c r="K367" s="54" t="n"/>
      <c r="L367" s="54" t="n"/>
      <c r="M367" s="54" t="n"/>
      <c r="N367" s="54" t="n"/>
      <c r="O367" s="54" t="n">
        <v>120</v>
      </c>
      <c r="P367" s="54" t="n">
        <v>140</v>
      </c>
      <c r="Q367" s="54" t="n"/>
      <c r="R367" s="54" t="n">
        <v>7</v>
      </c>
      <c r="S367" s="54" t="n"/>
      <c r="T367" s="54" t="n"/>
      <c r="U367" s="54" t="n"/>
      <c r="V367" s="54" t="n"/>
      <c r="W367" s="54" t="n"/>
      <c r="X367" s="195" t="n">
        <v>267</v>
      </c>
      <c r="Y367" s="54" t="inlineStr">
        <is>
          <t>对公</t>
        </is>
      </c>
      <c r="Z367" s="168" t="n"/>
      <c r="AA367" s="168" t="n"/>
      <c r="AB367" s="168" t="n"/>
      <c r="AC367" s="168" t="n"/>
      <c r="AD367" s="128" t="inlineStr">
        <is>
          <t>彭心怡</t>
        </is>
      </c>
    </row>
    <row r="368" ht="25" customFormat="1" customHeight="1" s="406">
      <c r="A368" s="108" t="n">
        <v>45739</v>
      </c>
      <c r="B368" s="54" t="n">
        <v>5</v>
      </c>
      <c r="C368" s="54" t="inlineStr">
        <is>
          <t>阳修月</t>
        </is>
      </c>
      <c r="D368" s="54" t="n"/>
      <c r="E368" s="54" t="n">
        <v>1</v>
      </c>
      <c r="F368" s="54" t="n"/>
      <c r="G368" s="54" t="inlineStr">
        <is>
          <t>章琼</t>
        </is>
      </c>
      <c r="H368" s="54" t="n"/>
      <c r="I368" s="54" t="n">
        <v>1638</v>
      </c>
      <c r="J368" s="54" t="n"/>
      <c r="K368" s="54" t="n"/>
      <c r="L368" s="54" t="n">
        <v>136</v>
      </c>
      <c r="M368" s="54" t="n"/>
      <c r="N368" s="54" t="n"/>
      <c r="O368" s="54" t="n"/>
      <c r="P368" s="54" t="n"/>
      <c r="Q368" s="54" t="n"/>
      <c r="R368" s="54" t="n"/>
      <c r="S368" s="54" t="n"/>
      <c r="T368" s="54" t="n"/>
      <c r="U368" s="54" t="n"/>
      <c r="V368" s="54" t="n"/>
      <c r="W368" s="54" t="n"/>
      <c r="X368" s="195" t="n">
        <v>136</v>
      </c>
      <c r="Y368" s="54" t="inlineStr">
        <is>
          <t>对公</t>
        </is>
      </c>
      <c r="Z368" s="168" t="n"/>
      <c r="AA368" s="168" t="n"/>
      <c r="AB368" s="168" t="n"/>
      <c r="AC368" s="168" t="n"/>
      <c r="AD368" s="128" t="inlineStr">
        <is>
          <t>彭心怡</t>
        </is>
      </c>
    </row>
    <row r="369" ht="25" customFormat="1" customHeight="1" s="406">
      <c r="A369" s="108" t="n">
        <v>45739</v>
      </c>
      <c r="B369" s="54" t="n">
        <v>9</v>
      </c>
      <c r="C369" s="54" t="inlineStr">
        <is>
          <t>陈钱姣</t>
        </is>
      </c>
      <c r="D369" s="54" t="n"/>
      <c r="E369" s="54" t="n">
        <v>1</v>
      </c>
      <c r="F369" s="54" t="n"/>
      <c r="G369" s="54" t="inlineStr">
        <is>
          <t>沈苗苗</t>
        </is>
      </c>
      <c r="H369" s="54" t="n"/>
      <c r="I369" s="54" t="n">
        <v>1638</v>
      </c>
      <c r="J369" s="54" t="n"/>
      <c r="K369" s="54" t="n">
        <v>160</v>
      </c>
      <c r="L369" s="54" t="n"/>
      <c r="M369" s="54" t="n"/>
      <c r="N369" s="54" t="n"/>
      <c r="O369" s="54" t="n"/>
      <c r="P369" s="54" t="n"/>
      <c r="Q369" s="54" t="n"/>
      <c r="R369" s="54" t="n"/>
      <c r="S369" s="54" t="n"/>
      <c r="T369" s="54" t="n"/>
      <c r="U369" s="54" t="n"/>
      <c r="V369" s="54" t="n"/>
      <c r="W369" s="54" t="n"/>
      <c r="X369" s="195" t="n">
        <v>160</v>
      </c>
      <c r="Y369" s="54" t="inlineStr">
        <is>
          <t>对公</t>
        </is>
      </c>
      <c r="Z369" s="168" t="n"/>
      <c r="AA369" s="168" t="n"/>
      <c r="AB369" s="168" t="n"/>
      <c r="AC369" s="168" t="n"/>
      <c r="AD369" s="128" t="inlineStr">
        <is>
          <t>彭心怡</t>
        </is>
      </c>
    </row>
    <row r="370" ht="25" customFormat="1" customHeight="1" s="406">
      <c r="A370" s="108" t="n">
        <v>45739</v>
      </c>
      <c r="B370" s="54" t="n">
        <v>14</v>
      </c>
      <c r="C370" s="54" t="inlineStr">
        <is>
          <t>桂敏</t>
        </is>
      </c>
      <c r="D370" s="54" t="n"/>
      <c r="E370" s="54" t="n">
        <v>1</v>
      </c>
      <c r="F370" s="54" t="n"/>
      <c r="G370" s="54" t="inlineStr">
        <is>
          <t>章琼</t>
        </is>
      </c>
      <c r="H370" s="54" t="n"/>
      <c r="I370" s="54" t="n">
        <v>1638</v>
      </c>
      <c r="J370" s="54" t="n"/>
      <c r="K370" s="54" t="n"/>
      <c r="L370" s="54" t="n">
        <v>220</v>
      </c>
      <c r="M370" s="54" t="n"/>
      <c r="N370" s="54" t="n"/>
      <c r="O370" s="54" t="n"/>
      <c r="P370" s="54" t="n"/>
      <c r="Q370" s="54" t="n"/>
      <c r="R370" s="54" t="n"/>
      <c r="S370" s="54" t="n"/>
      <c r="T370" s="54" t="n"/>
      <c r="U370" s="54" t="n"/>
      <c r="V370" s="54" t="n"/>
      <c r="W370" s="54" t="n"/>
      <c r="X370" s="195" t="n">
        <v>220</v>
      </c>
      <c r="Y370" s="54" t="inlineStr">
        <is>
          <t>对公</t>
        </is>
      </c>
      <c r="Z370" s="168" t="n"/>
      <c r="AA370" s="168" t="n"/>
      <c r="AB370" s="168" t="n"/>
      <c r="AC370" s="168" t="n"/>
      <c r="AD370" s="128" t="inlineStr">
        <is>
          <t>彭心怡</t>
        </is>
      </c>
    </row>
    <row r="371" ht="24" customFormat="1" customHeight="1" s="406">
      <c r="A371" s="45" t="n">
        <v>45739</v>
      </c>
      <c r="B371" s="162" t="n">
        <v>4</v>
      </c>
      <c r="C371" s="162" t="inlineStr">
        <is>
          <t>欧爱青</t>
        </is>
      </c>
      <c r="D371" s="162" t="n"/>
      <c r="E371" s="162" t="n">
        <v>1</v>
      </c>
      <c r="F371" s="162" t="n"/>
      <c r="G371" s="162" t="inlineStr">
        <is>
          <t>孙静</t>
        </is>
      </c>
      <c r="H371" s="162" t="inlineStr">
        <is>
          <t>杨6153</t>
        </is>
      </c>
      <c r="I371" s="162" t="n">
        <v>1638</v>
      </c>
      <c r="J371" s="162" t="n"/>
      <c r="K371" s="162" t="n"/>
      <c r="L371" s="162" t="n">
        <v>119</v>
      </c>
      <c r="M371" s="162" t="n"/>
      <c r="N371" s="162" t="n"/>
      <c r="O371" s="406" t="n"/>
      <c r="P371" s="406" t="n"/>
      <c r="Q371" s="406" t="n"/>
      <c r="R371" s="406" t="n"/>
      <c r="S371" s="162" t="n"/>
      <c r="T371" s="162" t="n"/>
      <c r="U371" s="162" t="n"/>
      <c r="V371" s="162" t="n"/>
      <c r="W371" s="162" t="n"/>
      <c r="X371" s="70" t="n">
        <v>119</v>
      </c>
      <c r="Y371" s="162" t="inlineStr">
        <is>
          <t>对公</t>
        </is>
      </c>
      <c r="Z371" s="407" t="n"/>
      <c r="AA371" s="162" t="n"/>
      <c r="AB371" s="407" t="n"/>
      <c r="AC371" s="407" t="n"/>
      <c r="AD371" s="253" t="inlineStr">
        <is>
          <t>刘丽</t>
        </is>
      </c>
    </row>
    <row r="372" ht="24" customFormat="1" customHeight="1" s="406">
      <c r="A372" s="45" t="n">
        <v>45739</v>
      </c>
      <c r="B372" s="162" t="n">
        <v>29</v>
      </c>
      <c r="C372" s="162" t="inlineStr">
        <is>
          <t>赵银平</t>
        </is>
      </c>
      <c r="D372" s="162" t="n"/>
      <c r="E372" s="162" t="n">
        <v>1</v>
      </c>
      <c r="F372" s="162" t="n"/>
      <c r="G372" s="162" t="inlineStr">
        <is>
          <t>孙静</t>
        </is>
      </c>
      <c r="H372" s="162" t="inlineStr">
        <is>
          <t>杨6153</t>
        </is>
      </c>
      <c r="I372" s="162" t="n">
        <v>1638</v>
      </c>
      <c r="J372" s="162" t="n"/>
      <c r="K372" s="162" t="n"/>
      <c r="L372" s="162" t="n">
        <v>401</v>
      </c>
      <c r="M372" s="162" t="n"/>
      <c r="N372" s="162" t="n"/>
      <c r="O372" s="406" t="n">
        <v>35</v>
      </c>
      <c r="P372" s="406" t="n">
        <v>360</v>
      </c>
      <c r="Q372" s="406" t="n"/>
      <c r="R372" s="406" t="n">
        <v>245</v>
      </c>
      <c r="S372" s="162" t="n"/>
      <c r="T372" s="162" t="n"/>
      <c r="U372" s="162" t="n"/>
      <c r="V372" s="162" t="n"/>
      <c r="W372" s="162" t="n"/>
      <c r="X372" s="70" t="n">
        <v>1041</v>
      </c>
      <c r="Y372" s="162" t="inlineStr">
        <is>
          <t>对公</t>
        </is>
      </c>
      <c r="Z372" s="407" t="n"/>
      <c r="AA372" s="162" t="n"/>
      <c r="AB372" s="407" t="inlineStr">
        <is>
          <t>纷乐*1</t>
        </is>
      </c>
      <c r="AC372" s="407" t="n"/>
      <c r="AD372" s="253" t="inlineStr">
        <is>
          <t>刘丽</t>
        </is>
      </c>
    </row>
    <row r="373" ht="24" customFormat="1" customHeight="1" s="406">
      <c r="A373" s="411" t="n"/>
      <c r="B373" s="411" t="n"/>
      <c r="C373" s="411" t="n"/>
      <c r="D373" s="162" t="n"/>
      <c r="E373" s="162" t="n">
        <v>1</v>
      </c>
      <c r="F373" s="162" t="n"/>
      <c r="G373" s="162" t="inlineStr">
        <is>
          <t>曾亚萍</t>
        </is>
      </c>
      <c r="H373" s="162" t="n"/>
      <c r="I373" s="162" t="n">
        <v>1638</v>
      </c>
      <c r="J373" s="162" t="n">
        <v>405.5</v>
      </c>
      <c r="K373" s="162" t="n">
        <v>1467.2</v>
      </c>
      <c r="L373" s="162" t="n"/>
      <c r="M373" s="162" t="n"/>
      <c r="N373" s="162" t="n"/>
      <c r="O373" s="406" t="n"/>
      <c r="P373" s="406" t="n"/>
      <c r="Q373" s="406" t="n"/>
      <c r="R373" s="406" t="n"/>
      <c r="S373" s="162" t="n"/>
      <c r="T373" s="162" t="n"/>
      <c r="U373" s="162" t="n">
        <v>4</v>
      </c>
      <c r="V373" s="162" t="n"/>
      <c r="W373" s="162" t="n"/>
      <c r="X373" s="70" t="n">
        <v>1876.7</v>
      </c>
      <c r="Y373" s="162" t="inlineStr">
        <is>
          <t>对公</t>
        </is>
      </c>
      <c r="Z373" s="407" t="n"/>
      <c r="AA373" s="162" t="n"/>
      <c r="AB373" s="407" t="inlineStr">
        <is>
          <t>盆炎散7次减免100.8，针灸688套餐，中单*1</t>
        </is>
      </c>
      <c r="AC373" s="407" t="n"/>
      <c r="AD373" s="253" t="n"/>
    </row>
    <row r="374" ht="15" customFormat="1" customHeight="1" s="9">
      <c r="A374" s="45" t="n">
        <v>45740</v>
      </c>
      <c r="B374" s="33" t="n">
        <v>7</v>
      </c>
      <c r="C374" s="37" t="inlineStr">
        <is>
          <t>莫芳芳</t>
        </is>
      </c>
      <c r="D374" s="390" t="n"/>
      <c r="E374" s="33" t="n">
        <v>1</v>
      </c>
      <c r="F374" s="33" t="n"/>
      <c r="G374" s="37" t="inlineStr">
        <is>
          <t>刘英桃</t>
        </is>
      </c>
      <c r="H374" s="390" t="n"/>
      <c r="I374" s="390" t="n">
        <v>1638</v>
      </c>
      <c r="J374" s="390" t="n"/>
      <c r="K374" s="390" t="n">
        <v>359</v>
      </c>
      <c r="L374" s="287" t="n"/>
      <c r="M374" s="287" t="n"/>
      <c r="N374" s="390" t="n"/>
      <c r="O374" s="390" t="n"/>
      <c r="P374" s="390" t="n"/>
      <c r="Q374" s="390" t="n"/>
      <c r="R374" s="390" t="n"/>
      <c r="S374" s="390" t="n"/>
      <c r="V374" s="287" t="n"/>
      <c r="W374" s="390" t="n"/>
      <c r="X374" s="406">
        <f>SUM(J374:S374)</f>
        <v/>
      </c>
      <c r="Y374" s="162" t="inlineStr">
        <is>
          <t>对公</t>
        </is>
      </c>
    </row>
    <row r="375" ht="25" customFormat="1" customHeight="1" s="406">
      <c r="A375" s="108" t="n">
        <v>45740</v>
      </c>
      <c r="B375" s="54" t="n">
        <v>1</v>
      </c>
      <c r="C375" s="54" t="inlineStr">
        <is>
          <t>罗惠芳</t>
        </is>
      </c>
      <c r="D375" s="54" t="n"/>
      <c r="E375" s="54" t="n"/>
      <c r="F375" s="54" t="n">
        <v>1</v>
      </c>
      <c r="G375" s="54" t="n"/>
      <c r="H375" s="54" t="n"/>
      <c r="I375" s="54" t="n">
        <v>1638</v>
      </c>
      <c r="J375" s="54" t="n"/>
      <c r="K375" s="54" t="n"/>
      <c r="L375" s="54" t="n"/>
      <c r="M375" s="54" t="n"/>
      <c r="N375" s="54" t="n"/>
      <c r="O375" s="54" t="n">
        <v>35</v>
      </c>
      <c r="P375" s="54" t="n"/>
      <c r="Q375" s="54" t="n"/>
      <c r="R375" s="54" t="n">
        <v>15</v>
      </c>
      <c r="S375" s="54" t="n"/>
      <c r="T375" s="54" t="n"/>
      <c r="U375" s="54" t="n"/>
      <c r="V375" s="54" t="n"/>
      <c r="W375" s="54" t="n"/>
      <c r="X375" s="195" t="n">
        <v>50</v>
      </c>
      <c r="Y375" s="54" t="inlineStr">
        <is>
          <t>对公</t>
        </is>
      </c>
      <c r="Z375" s="69" t="n"/>
      <c r="AA375" s="69" t="n"/>
      <c r="AB375" s="69" t="n"/>
      <c r="AC375" s="168" t="n"/>
      <c r="AD375" s="128" t="inlineStr">
        <is>
          <t>周瑶</t>
        </is>
      </c>
    </row>
    <row r="376" ht="25" customFormat="1" customHeight="1" s="406">
      <c r="A376" s="108" t="n">
        <v>45740</v>
      </c>
      <c r="B376" s="54" t="n">
        <v>4</v>
      </c>
      <c r="C376" s="54" t="inlineStr">
        <is>
          <t>张龙60（6028）</t>
        </is>
      </c>
      <c r="D376" s="54" t="n"/>
      <c r="E376" s="54" t="n">
        <v>1</v>
      </c>
      <c r="F376" s="54" t="n"/>
      <c r="G376" s="54" t="inlineStr">
        <is>
          <t>章琼</t>
        </is>
      </c>
      <c r="H376" s="54" t="n"/>
      <c r="I376" s="54" t="n">
        <v>1638</v>
      </c>
      <c r="J376" s="54" t="n"/>
      <c r="K376" s="54" t="n"/>
      <c r="L376" s="54" t="n">
        <v>30</v>
      </c>
      <c r="M376" s="54" t="n"/>
      <c r="N376" s="54" t="n">
        <v>180</v>
      </c>
      <c r="O376" s="54" t="n"/>
      <c r="P376" s="54" t="n"/>
      <c r="Q376" s="54" t="n"/>
      <c r="R376" s="54" t="n">
        <v>7</v>
      </c>
      <c r="S376" s="54" t="n"/>
      <c r="T376" s="54" t="n"/>
      <c r="U376" s="54" t="n"/>
      <c r="V376" s="54" t="n"/>
      <c r="W376" s="54" t="n"/>
      <c r="X376" s="195" t="n">
        <v>217</v>
      </c>
      <c r="Y376" s="54" t="inlineStr">
        <is>
          <t>对公</t>
        </is>
      </c>
      <c r="Z376" s="69" t="n"/>
      <c r="AA376" s="69" t="n"/>
      <c r="AB376" s="69" t="n"/>
      <c r="AC376" s="168" t="n"/>
      <c r="AD376" s="128" t="inlineStr">
        <is>
          <t>周瑶</t>
        </is>
      </c>
    </row>
    <row r="377" ht="25" customFormat="1" customHeight="1" s="406">
      <c r="A377" s="108" t="n">
        <v>45740</v>
      </c>
      <c r="B377" s="54" t="n">
        <v>21</v>
      </c>
      <c r="C377" s="54" t="inlineStr">
        <is>
          <t>陈钱姣</t>
        </is>
      </c>
      <c r="D377" s="54" t="n"/>
      <c r="E377" s="54" t="n">
        <v>1</v>
      </c>
      <c r="F377" s="54" t="n"/>
      <c r="G377" s="54" t="inlineStr">
        <is>
          <t>沈苗苗</t>
        </is>
      </c>
      <c r="H377" s="54" t="n"/>
      <c r="I377" s="54" t="n">
        <v>1638</v>
      </c>
      <c r="J377" s="54" t="n">
        <v>625.1</v>
      </c>
      <c r="K377" s="54" t="n"/>
      <c r="L377" s="54" t="n"/>
      <c r="M377" s="54" t="n"/>
      <c r="N377" s="54" t="n"/>
      <c r="O377" s="54" t="n"/>
      <c r="P377" s="54" t="n"/>
      <c r="Q377" s="54" t="n"/>
      <c r="R377" s="54" t="n"/>
      <c r="S377" s="54" t="n"/>
      <c r="T377" s="54" t="n"/>
      <c r="U377" s="54" t="n"/>
      <c r="V377" s="54" t="n"/>
      <c r="W377" s="54" t="n"/>
      <c r="X377" s="195" t="n">
        <v>625.1</v>
      </c>
      <c r="Y377" s="54" t="inlineStr">
        <is>
          <t>对公</t>
        </is>
      </c>
      <c r="Z377" s="69" t="n"/>
      <c r="AA377" s="69" t="n"/>
      <c r="AB377" s="69" t="n"/>
      <c r="AC377" s="168" t="n"/>
      <c r="AD377" s="128" t="inlineStr">
        <is>
          <t>周瑶</t>
        </is>
      </c>
    </row>
    <row r="378" ht="25" customFormat="1" customHeight="1" s="406">
      <c r="A378" s="108" t="n">
        <v>45740</v>
      </c>
      <c r="B378" s="411" t="n"/>
      <c r="C378" s="411" t="n"/>
      <c r="D378" s="54" t="n"/>
      <c r="E378" s="411" t="n"/>
      <c r="F378" s="54" t="n"/>
      <c r="G378" s="54" t="inlineStr">
        <is>
          <t>章琼</t>
        </is>
      </c>
      <c r="H378" s="54" t="n"/>
      <c r="I378" s="54" t="n">
        <v>1638</v>
      </c>
      <c r="J378" s="54" t="n"/>
      <c r="K378" s="54" t="n"/>
      <c r="L378" s="54" t="n">
        <v>944</v>
      </c>
      <c r="M378" s="54" t="n"/>
      <c r="N378" s="54" t="n"/>
      <c r="O378" s="54" t="n">
        <v>785</v>
      </c>
      <c r="P378" s="54" t="n"/>
      <c r="Q378" s="54" t="n"/>
      <c r="R378" s="54" t="n">
        <v>13</v>
      </c>
      <c r="S378" s="54" t="n"/>
      <c r="T378" s="54" t="n"/>
      <c r="U378" s="54" t="n"/>
      <c r="V378" s="54" t="n"/>
      <c r="W378" s="54" t="n"/>
      <c r="X378" s="195" t="n">
        <v>1742</v>
      </c>
      <c r="Y378" s="54" t="inlineStr">
        <is>
          <t>对公</t>
        </is>
      </c>
      <c r="Z378" s="69" t="n"/>
      <c r="AA378" s="69" t="n"/>
      <c r="AB378" s="69" t="n"/>
      <c r="AC378" s="168" t="n"/>
      <c r="AD378" s="128" t="inlineStr">
        <is>
          <t>周瑶</t>
        </is>
      </c>
    </row>
    <row r="379" ht="21" customFormat="1" customHeight="1" s="406">
      <c r="A379" s="45" t="n">
        <v>45740</v>
      </c>
      <c r="B379" s="382" t="n">
        <v>2</v>
      </c>
      <c r="C379" s="382" t="inlineStr">
        <is>
          <t>姜志芹</t>
        </is>
      </c>
      <c r="D379" s="162" t="n"/>
      <c r="E379" s="382" t="n">
        <v>1</v>
      </c>
      <c r="F379" s="162" t="n"/>
      <c r="G379" s="162" t="inlineStr">
        <is>
          <t>谭丹芳</t>
        </is>
      </c>
      <c r="H379" s="162" t="n"/>
      <c r="I379" s="162" t="n">
        <v>1638</v>
      </c>
      <c r="J379" s="162" t="n"/>
      <c r="K379" s="162" t="n"/>
      <c r="L379" s="162" t="n">
        <v>82.7</v>
      </c>
      <c r="M379" s="162" t="n"/>
      <c r="N379" s="162" t="n"/>
      <c r="O379" s="406" t="n"/>
      <c r="P379" s="406" t="n"/>
      <c r="Q379" s="406" t="n"/>
      <c r="R379" s="406" t="n">
        <v>30</v>
      </c>
      <c r="S379" s="162" t="n"/>
      <c r="T379" s="162" t="n"/>
      <c r="U379" s="162" t="n"/>
      <c r="V379" s="162" t="n"/>
      <c r="W379" s="162" t="n"/>
      <c r="X379" s="70" t="n">
        <v>112.7</v>
      </c>
      <c r="Y379" s="162" t="inlineStr">
        <is>
          <t>对公</t>
        </is>
      </c>
      <c r="Z379" s="407" t="n"/>
      <c r="AA379" s="162" t="n"/>
      <c r="AB379" s="407" t="n"/>
      <c r="AC379" s="407" t="n"/>
      <c r="AD379" s="253" t="inlineStr">
        <is>
          <t>罗茜</t>
        </is>
      </c>
    </row>
    <row r="380" ht="21" customFormat="1" customHeight="1" s="406">
      <c r="A380" s="45" t="n">
        <v>45740</v>
      </c>
      <c r="B380" s="412" t="n"/>
      <c r="C380" s="412" t="n"/>
      <c r="D380" s="162" t="n"/>
      <c r="E380" s="412" t="n"/>
      <c r="F380" s="162" t="n"/>
      <c r="G380" s="162" t="inlineStr">
        <is>
          <t>孙静</t>
        </is>
      </c>
      <c r="H380" s="162" t="n"/>
      <c r="I380" s="162" t="n">
        <v>1638</v>
      </c>
      <c r="J380" s="162" t="n"/>
      <c r="K380" s="162" t="n"/>
      <c r="L380" s="162" t="n"/>
      <c r="M380" s="162" t="n"/>
      <c r="N380" s="162" t="n"/>
      <c r="O380" s="406" t="n">
        <v>2310</v>
      </c>
      <c r="P380" s="406" t="n"/>
      <c r="Q380" s="406" t="n"/>
      <c r="R380" s="406" t="n">
        <v>7</v>
      </c>
      <c r="S380" s="162" t="n"/>
      <c r="T380" s="162" t="n"/>
      <c r="U380" s="162" t="n"/>
      <c r="V380" s="162" t="n"/>
      <c r="W380" s="162" t="n"/>
      <c r="X380" s="70" t="n">
        <v>2317</v>
      </c>
      <c r="Y380" s="162" t="inlineStr">
        <is>
          <t>对公</t>
        </is>
      </c>
      <c r="Z380" s="407" t="n"/>
      <c r="AA380" s="162" t="n"/>
      <c r="AB380" s="407" t="n"/>
      <c r="AC380" s="407" t="n"/>
      <c r="AD380" s="253" t="inlineStr">
        <is>
          <t>罗茜</t>
        </is>
      </c>
    </row>
    <row r="381" ht="21" customFormat="1" customHeight="1" s="406">
      <c r="A381" s="45" t="n">
        <v>45740</v>
      </c>
      <c r="B381" s="162" t="n">
        <v>30</v>
      </c>
      <c r="C381" s="162" t="inlineStr">
        <is>
          <t>欧爱青</t>
        </is>
      </c>
      <c r="D381" s="162" t="n"/>
      <c r="E381" s="162" t="n">
        <v>1</v>
      </c>
      <c r="F381" s="162" t="n"/>
      <c r="G381" s="162" t="inlineStr">
        <is>
          <t>谭丹芳</t>
        </is>
      </c>
      <c r="H381" s="162" t="n"/>
      <c r="I381" s="162" t="n">
        <v>1638</v>
      </c>
      <c r="J381" s="162" t="n"/>
      <c r="K381" s="162" t="n"/>
      <c r="L381" s="162" t="n">
        <v>12</v>
      </c>
      <c r="M381" s="162" t="n"/>
      <c r="N381" s="162" t="n"/>
      <c r="O381" s="406" t="n">
        <v>3171</v>
      </c>
      <c r="P381" s="406" t="n"/>
      <c r="Q381" s="406" t="n"/>
      <c r="R381" s="406" t="n">
        <v>50</v>
      </c>
      <c r="S381" s="162" t="n"/>
      <c r="T381" s="162" t="n"/>
      <c r="U381" s="162" t="n"/>
      <c r="V381" s="162" t="n"/>
      <c r="W381" s="162" t="n"/>
      <c r="X381" s="70" t="n">
        <v>3233</v>
      </c>
      <c r="Y381" s="162" t="inlineStr">
        <is>
          <t>对公</t>
        </is>
      </c>
      <c r="Z381" s="407" t="n"/>
      <c r="AA381" s="162" t="n"/>
      <c r="AB381" s="407" t="n"/>
      <c r="AC381" s="407" t="n"/>
      <c r="AD381" s="253" t="inlineStr">
        <is>
          <t>罗茜</t>
        </is>
      </c>
    </row>
    <row r="382" ht="21" customFormat="1" customHeight="1" s="406">
      <c r="A382" s="45" t="n">
        <v>45740</v>
      </c>
      <c r="B382" s="162" t="n">
        <v>47</v>
      </c>
      <c r="C382" s="162" t="inlineStr">
        <is>
          <t>邓思姣</t>
        </is>
      </c>
      <c r="D382" s="162" t="n"/>
      <c r="E382" s="162" t="n">
        <v>1</v>
      </c>
      <c r="F382" s="162" t="n"/>
      <c r="G382" s="162" t="inlineStr">
        <is>
          <t>孙静</t>
        </is>
      </c>
      <c r="H382" s="162" t="n"/>
      <c r="I382" s="162" t="n">
        <v>1638</v>
      </c>
      <c r="J382" s="162" t="n"/>
      <c r="K382" s="162" t="n"/>
      <c r="L382" s="162" t="n">
        <v>196</v>
      </c>
      <c r="M382" s="162" t="n"/>
      <c r="N382" s="162" t="n"/>
      <c r="O382" s="406" t="n"/>
      <c r="P382" s="406" t="n">
        <v>200</v>
      </c>
      <c r="Q382" s="406" t="n"/>
      <c r="R382" s="406" t="n"/>
      <c r="S382" s="162" t="n"/>
      <c r="T382" s="162" t="n"/>
      <c r="U382" s="162" t="n"/>
      <c r="V382" s="162" t="n"/>
      <c r="W382" s="162" t="n"/>
      <c r="X382" s="70" t="n">
        <v>396</v>
      </c>
      <c r="Y382" s="162" t="inlineStr">
        <is>
          <t>对公</t>
        </is>
      </c>
      <c r="Z382" s="407" t="n"/>
      <c r="AA382" s="162" t="n"/>
      <c r="AB382" s="407" t="n"/>
      <c r="AC382" s="407" t="n"/>
      <c r="AD382" s="253" t="inlineStr">
        <is>
          <t>罗茜</t>
        </is>
      </c>
    </row>
    <row r="383" ht="21" customFormat="1" customHeight="1" s="406">
      <c r="A383" s="45" t="n">
        <v>45740</v>
      </c>
      <c r="B383" s="411" t="n"/>
      <c r="C383" s="411" t="n"/>
      <c r="D383" s="162" t="n"/>
      <c r="E383" s="411" t="n"/>
      <c r="F383" s="162" t="n"/>
      <c r="G383" s="162" t="inlineStr">
        <is>
          <t>孙静</t>
        </is>
      </c>
      <c r="H383" s="162" t="n"/>
      <c r="I383" s="162" t="n">
        <v>1638</v>
      </c>
      <c r="J383" s="162" t="n"/>
      <c r="K383" s="162" t="n"/>
      <c r="L383" s="162" t="n">
        <v>699.7</v>
      </c>
      <c r="M383" s="162" t="n">
        <v>498</v>
      </c>
      <c r="N383" s="162" t="n">
        <v>180</v>
      </c>
      <c r="O383" s="406" t="n">
        <v>250</v>
      </c>
      <c r="P383" s="406" t="n"/>
      <c r="Q383" s="406" t="n"/>
      <c r="R383" s="406" t="n">
        <v>46</v>
      </c>
      <c r="S383" s="162" t="n"/>
      <c r="T383" s="162" t="n"/>
      <c r="U383" s="162" t="n"/>
      <c r="V383" s="162" t="n"/>
      <c r="W383" s="162" t="n"/>
      <c r="X383" s="70" t="n">
        <v>1673.7</v>
      </c>
      <c r="Y383" s="162" t="inlineStr">
        <is>
          <t>对公</t>
        </is>
      </c>
      <c r="Z383" s="407" t="n"/>
      <c r="AA383" s="162" t="n"/>
      <c r="AB383" s="406" t="n"/>
      <c r="AC383" s="407" t="n"/>
      <c r="AD383" s="253" t="inlineStr">
        <is>
          <t>罗茜</t>
        </is>
      </c>
    </row>
    <row r="384" ht="21" customFormat="1" customHeight="1" s="406">
      <c r="A384" s="45" t="n">
        <v>45740</v>
      </c>
      <c r="B384" s="162" t="n">
        <v>67</v>
      </c>
      <c r="C384" s="162" t="inlineStr">
        <is>
          <t>向维</t>
        </is>
      </c>
      <c r="D384" s="162" t="n"/>
      <c r="E384" s="162" t="n">
        <v>1</v>
      </c>
      <c r="F384" s="162" t="n"/>
      <c r="G384" s="162" t="inlineStr">
        <is>
          <t>孙静</t>
        </is>
      </c>
      <c r="H384" s="162" t="n"/>
      <c r="I384" s="162" t="n">
        <v>1638</v>
      </c>
      <c r="J384" s="162" t="n"/>
      <c r="K384" s="162" t="n"/>
      <c r="L384" s="162" t="n">
        <v>1468.2</v>
      </c>
      <c r="M384" s="162" t="n">
        <v>896</v>
      </c>
      <c r="N384" s="162" t="n"/>
      <c r="O384" s="406" t="n"/>
      <c r="P384" s="406" t="n"/>
      <c r="Q384" s="406" t="n"/>
      <c r="R384" s="406" t="n"/>
      <c r="S384" s="162" t="n"/>
      <c r="T384" s="162" t="n"/>
      <c r="U384" s="162" t="n"/>
      <c r="V384" s="162" t="n"/>
      <c r="W384" s="162" t="n"/>
      <c r="X384" s="70" t="n">
        <v>2364.2</v>
      </c>
      <c r="Y384" s="162" t="inlineStr">
        <is>
          <t>对公</t>
        </is>
      </c>
      <c r="Z384" s="407" t="n"/>
      <c r="AA384" s="162" t="n"/>
      <c r="AB384" s="407" t="inlineStr">
        <is>
          <t>钙尔奇*1</t>
        </is>
      </c>
      <c r="AC384" s="407" t="n"/>
      <c r="AD384" s="253" t="inlineStr">
        <is>
          <t>罗茜</t>
        </is>
      </c>
    </row>
    <row r="385" ht="21" customFormat="1" customHeight="1" s="406">
      <c r="A385" s="45" t="n">
        <v>45740</v>
      </c>
      <c r="B385" s="162" t="n">
        <v>68</v>
      </c>
      <c r="C385" s="162" t="inlineStr">
        <is>
          <t>莫芳芳</t>
        </is>
      </c>
      <c r="D385" s="162" t="n"/>
      <c r="E385" s="162" t="n">
        <v>1</v>
      </c>
      <c r="F385" s="162" t="n"/>
      <c r="G385" s="162" t="inlineStr">
        <is>
          <t>孙静</t>
        </is>
      </c>
      <c r="H385" s="162" t="n"/>
      <c r="I385" s="162" t="n">
        <v>1638</v>
      </c>
      <c r="J385" s="162" t="n"/>
      <c r="K385" s="162" t="n"/>
      <c r="L385" s="162" t="n">
        <v>184</v>
      </c>
      <c r="M385" s="162" t="n"/>
      <c r="N385" s="162" t="n"/>
      <c r="O385" s="406" t="n"/>
      <c r="P385" s="406" t="n"/>
      <c r="Q385" s="406" t="n"/>
      <c r="R385" s="406" t="n">
        <v>230</v>
      </c>
      <c r="S385" s="162" t="n"/>
      <c r="T385" s="162" t="n"/>
      <c r="U385" s="162" t="n"/>
      <c r="V385" s="162" t="n"/>
      <c r="W385" s="162" t="n"/>
      <c r="X385" s="70" t="n">
        <v>414</v>
      </c>
      <c r="Y385" s="162" t="inlineStr">
        <is>
          <t>对公</t>
        </is>
      </c>
      <c r="Z385" s="407" t="n"/>
      <c r="AA385" s="162" t="n"/>
      <c r="AB385" s="407" t="n"/>
      <c r="AC385" s="407" t="n"/>
      <c r="AD385" s="253" t="inlineStr">
        <is>
          <t>罗茜</t>
        </is>
      </c>
    </row>
    <row r="386" ht="25" customFormat="1" customHeight="1" s="406">
      <c r="A386" s="45" t="n">
        <v>45740</v>
      </c>
      <c r="B386" s="162" t="n">
        <v>19</v>
      </c>
      <c r="C386" s="162" t="inlineStr">
        <is>
          <t>王伟英</t>
        </is>
      </c>
      <c r="D386" s="162" t="n"/>
      <c r="E386" s="162" t="n">
        <v>1</v>
      </c>
      <c r="F386" s="162" t="n"/>
      <c r="G386" s="162" t="inlineStr">
        <is>
          <t>王海燕</t>
        </is>
      </c>
      <c r="H386" s="162" t="n"/>
      <c r="I386" s="162" t="n">
        <v>1638</v>
      </c>
      <c r="J386" s="162" t="n"/>
      <c r="K386" s="162" t="n"/>
      <c r="L386" s="162" t="n">
        <v>436</v>
      </c>
      <c r="M386" s="162" t="n"/>
      <c r="N386" s="162" t="n"/>
      <c r="O386" s="162" t="n"/>
      <c r="P386" s="162" t="n"/>
      <c r="Q386" s="162" t="n"/>
      <c r="R386" s="162" t="n"/>
      <c r="S386" s="162" t="n"/>
      <c r="T386" s="162" t="n"/>
      <c r="U386" s="162" t="n"/>
      <c r="V386" s="162" t="n"/>
      <c r="W386" s="162" t="n"/>
      <c r="X386" s="406" t="n">
        <v>436</v>
      </c>
      <c r="Y386" s="162" t="inlineStr">
        <is>
          <t>对公</t>
        </is>
      </c>
      <c r="Z386" s="407" t="n"/>
      <c r="AA386" s="162" t="n"/>
      <c r="AB386" s="407" t="n"/>
      <c r="AC386" s="407" t="n"/>
      <c r="AD386" s="253" t="inlineStr">
        <is>
          <t>吴永兰</t>
        </is>
      </c>
    </row>
    <row r="387" ht="25" customFormat="1" customHeight="1" s="406">
      <c r="A387" s="45" t="n">
        <v>45740</v>
      </c>
      <c r="B387" s="162" t="n">
        <v>83</v>
      </c>
      <c r="C387" s="162" t="inlineStr">
        <is>
          <t>王茹</t>
        </is>
      </c>
      <c r="D387" s="162" t="n"/>
      <c r="E387" s="162" t="n">
        <v>1</v>
      </c>
      <c r="F387" s="162" t="n"/>
      <c r="G387" s="162" t="inlineStr">
        <is>
          <t>向雅洁</t>
        </is>
      </c>
      <c r="H387" s="162" t="n"/>
      <c r="I387" s="162" t="n">
        <v>1638</v>
      </c>
      <c r="J387" s="162" t="n">
        <v>361.9</v>
      </c>
      <c r="K387" s="162" t="n">
        <v>1208</v>
      </c>
      <c r="L387" s="162" t="n"/>
      <c r="M387" s="162" t="n"/>
      <c r="N387" s="162" t="n"/>
      <c r="O387" s="162" t="n"/>
      <c r="P387" s="162" t="n"/>
      <c r="Q387" s="162" t="n"/>
      <c r="R387" s="162" t="n"/>
      <c r="S387" s="162" t="n"/>
      <c r="T387" s="162" t="n"/>
      <c r="U387" s="162" t="n">
        <v>4</v>
      </c>
      <c r="V387" s="162" t="n"/>
      <c r="W387" s="162" t="n"/>
      <c r="X387" s="406" t="n">
        <v>1573.9</v>
      </c>
      <c r="Y387" s="162" t="inlineStr">
        <is>
          <t>对公</t>
        </is>
      </c>
      <c r="Z387" s="407" t="n"/>
      <c r="AA387" s="162" t="n"/>
      <c r="AB387" s="407" t="inlineStr">
        <is>
          <t>4元耗材+688针灸套餐+化瘀散7付</t>
        </is>
      </c>
      <c r="AC387" s="407" t="n"/>
      <c r="AD387" s="253" t="inlineStr">
        <is>
          <t>吴永兰</t>
        </is>
      </c>
    </row>
    <row r="388" ht="24" customFormat="1" customHeight="1" s="406">
      <c r="A388" s="45" t="n">
        <v>45741</v>
      </c>
      <c r="B388" s="162" t="n">
        <v>13</v>
      </c>
      <c r="C388" s="162" t="inlineStr">
        <is>
          <t>邓思姣</t>
        </is>
      </c>
      <c r="D388" s="162" t="n"/>
      <c r="E388" s="162" t="n">
        <v>1</v>
      </c>
      <c r="F388" s="162" t="n"/>
      <c r="G388" s="162" t="inlineStr">
        <is>
          <t>孙静</t>
        </is>
      </c>
      <c r="H388" s="162" t="n"/>
      <c r="I388" s="162" t="n">
        <v>1638</v>
      </c>
      <c r="J388" s="162" t="n"/>
      <c r="K388" s="162" t="n"/>
      <c r="L388" s="162" t="n">
        <v>149.7</v>
      </c>
      <c r="M388" s="162" t="n"/>
      <c r="N388" s="162" t="n"/>
      <c r="O388" s="406" t="n"/>
      <c r="P388" s="406" t="n"/>
      <c r="Q388" s="406" t="n"/>
      <c r="R388" s="406" t="n">
        <v>30</v>
      </c>
      <c r="S388" s="162" t="n"/>
      <c r="T388" s="162" t="n"/>
      <c r="U388" s="162" t="n"/>
      <c r="V388" s="162" t="n"/>
      <c r="W388" s="162" t="n"/>
      <c r="X388" s="70" t="n">
        <v>179.7</v>
      </c>
      <c r="Y388" s="162" t="inlineStr">
        <is>
          <t>对公</t>
        </is>
      </c>
      <c r="Z388" s="407" t="n"/>
      <c r="AA388" s="162" t="n"/>
      <c r="AB388" s="407" t="n"/>
      <c r="AC388" s="407" t="n"/>
      <c r="AD388" s="253" t="inlineStr">
        <is>
          <t>罗茜</t>
        </is>
      </c>
    </row>
    <row r="389" ht="24" customFormat="1" customHeight="1" s="406">
      <c r="A389" s="45" t="n">
        <v>45741</v>
      </c>
      <c r="B389" s="162" t="n">
        <v>25</v>
      </c>
      <c r="C389" s="162" t="inlineStr">
        <is>
          <t>赵银平</t>
        </is>
      </c>
      <c r="D389" s="162" t="n"/>
      <c r="E389" s="162" t="n">
        <v>1</v>
      </c>
      <c r="F389" s="162" t="n"/>
      <c r="G389" s="162" t="inlineStr">
        <is>
          <t>孙静</t>
        </is>
      </c>
      <c r="H389" s="162" t="n"/>
      <c r="I389" s="162" t="n">
        <v>1638</v>
      </c>
      <c r="J389" s="162" t="n"/>
      <c r="K389" s="162" t="n"/>
      <c r="L389" s="162" t="n">
        <v>179</v>
      </c>
      <c r="M389" s="162" t="n"/>
      <c r="N389" s="162" t="n"/>
      <c r="O389" s="406" t="n"/>
      <c r="P389" s="406" t="n"/>
      <c r="Q389" s="406" t="n"/>
      <c r="R389" s="406" t="n">
        <v>230</v>
      </c>
      <c r="S389" s="162" t="n"/>
      <c r="T389" s="162" t="n"/>
      <c r="U389" s="162" t="n"/>
      <c r="V389" s="162" t="n"/>
      <c r="W389" s="162" t="n"/>
      <c r="X389" s="70" t="n">
        <v>409</v>
      </c>
      <c r="Y389" s="162" t="inlineStr">
        <is>
          <t>对公</t>
        </is>
      </c>
      <c r="Z389" s="407" t="n"/>
      <c r="AA389" s="162" t="n"/>
      <c r="AB389" s="407" t="n"/>
      <c r="AC389" s="407" t="n"/>
      <c r="AD389" s="253" t="inlineStr">
        <is>
          <t>罗茜</t>
        </is>
      </c>
    </row>
    <row r="390" ht="24" customFormat="1" customHeight="1" s="406">
      <c r="A390" s="45" t="n">
        <v>45741</v>
      </c>
      <c r="B390" s="162" t="n">
        <v>46</v>
      </c>
      <c r="C390" s="162" t="inlineStr">
        <is>
          <t>童娅</t>
        </is>
      </c>
      <c r="D390" s="162" t="n"/>
      <c r="E390" s="162" t="n">
        <v>1</v>
      </c>
      <c r="F390" s="162" t="n"/>
      <c r="G390" s="162" t="inlineStr">
        <is>
          <t>孙静</t>
        </is>
      </c>
      <c r="H390" s="162" t="n"/>
      <c r="I390" s="162" t="n">
        <v>1638</v>
      </c>
      <c r="J390" s="162" t="n"/>
      <c r="K390" s="162" t="n"/>
      <c r="L390" s="162" t="n"/>
      <c r="M390" s="162" t="n"/>
      <c r="N390" s="162" t="n"/>
      <c r="O390" s="406" t="n">
        <v>3771</v>
      </c>
      <c r="P390" s="406" t="n"/>
      <c r="Q390" s="406" t="n"/>
      <c r="R390" s="406" t="n">
        <v>13</v>
      </c>
      <c r="S390" s="162" t="n"/>
      <c r="T390" s="162" t="n"/>
      <c r="U390" s="162" t="n"/>
      <c r="V390" s="162" t="n"/>
      <c r="W390" s="162" t="n"/>
      <c r="X390" s="70" t="n">
        <v>3784</v>
      </c>
      <c r="Y390" s="162" t="inlineStr">
        <is>
          <t>对公</t>
        </is>
      </c>
      <c r="Z390" s="407" t="n"/>
      <c r="AA390" s="162" t="n"/>
      <c r="AB390" s="407" t="n"/>
      <c r="AC390" s="407" t="n"/>
      <c r="AD390" s="253" t="inlineStr">
        <is>
          <t>罗茜</t>
        </is>
      </c>
    </row>
    <row r="391" ht="15" customFormat="1" customHeight="1" s="9">
      <c r="A391" s="45" t="n">
        <v>45741</v>
      </c>
      <c r="B391" s="33" t="n">
        <v>22</v>
      </c>
      <c r="C391" s="390" t="inlineStr">
        <is>
          <t>莫芳芳</t>
        </is>
      </c>
      <c r="D391" s="390" t="n"/>
      <c r="E391" s="390" t="n">
        <v>1</v>
      </c>
      <c r="F391" s="390" t="n"/>
      <c r="G391" s="390" t="inlineStr">
        <is>
          <t>刘英桃</t>
        </is>
      </c>
      <c r="H391" s="390" t="n"/>
      <c r="I391" s="390" t="n"/>
      <c r="J391" s="390" t="n"/>
      <c r="K391" s="390" t="n">
        <v>180</v>
      </c>
      <c r="L391" s="287" t="n"/>
      <c r="M391" s="287" t="n"/>
      <c r="N391" s="390" t="n"/>
      <c r="O391" s="390" t="n"/>
      <c r="P391" s="390" t="n">
        <v>207</v>
      </c>
      <c r="Q391" s="390" t="n"/>
      <c r="R391" s="390" t="n"/>
      <c r="S391" s="390" t="n"/>
      <c r="V391" s="287" t="n"/>
      <c r="W391" s="390" t="n"/>
      <c r="X391" s="406">
        <f>SUM(J391:S391)</f>
        <v/>
      </c>
      <c r="Y391" s="390" t="inlineStr">
        <is>
          <t>对公</t>
        </is>
      </c>
    </row>
    <row r="392" ht="25" customFormat="1" customHeight="1" s="406">
      <c r="A392" s="108" t="n">
        <v>45741</v>
      </c>
      <c r="B392" s="54" t="n">
        <v>11</v>
      </c>
      <c r="C392" s="54" t="inlineStr">
        <is>
          <t>李佩60（5332）</t>
        </is>
      </c>
      <c r="D392" s="54" t="n"/>
      <c r="E392" s="54" t="n"/>
      <c r="F392" s="54" t="n">
        <v>1</v>
      </c>
      <c r="G392" s="54" t="n"/>
      <c r="H392" s="54" t="inlineStr">
        <is>
          <t>G7322</t>
        </is>
      </c>
      <c r="I392" s="54" t="n">
        <v>1638</v>
      </c>
      <c r="J392" s="54" t="n"/>
      <c r="K392" s="54" t="n"/>
      <c r="L392" s="54" t="n"/>
      <c r="M392" s="54" t="n"/>
      <c r="N392" s="54" t="n"/>
      <c r="O392" s="54" t="n"/>
      <c r="P392" s="54" t="n">
        <v>140</v>
      </c>
      <c r="Q392" s="54" t="n"/>
      <c r="R392" s="54" t="n"/>
      <c r="S392" s="54" t="n"/>
      <c r="T392" s="54" t="n"/>
      <c r="U392" s="54" t="n"/>
      <c r="V392" s="54" t="n"/>
      <c r="W392" s="54" t="n"/>
      <c r="X392" s="195" t="n">
        <v>140</v>
      </c>
      <c r="Y392" s="54" t="inlineStr">
        <is>
          <t>3.24对公</t>
        </is>
      </c>
      <c r="Z392" s="69" t="n"/>
      <c r="AA392" s="69" t="n"/>
      <c r="AB392" s="69" t="n"/>
      <c r="AC392" s="168" t="n"/>
      <c r="AD392" s="128" t="inlineStr">
        <is>
          <t>彭心怡</t>
        </is>
      </c>
    </row>
    <row r="393" ht="25" customFormat="1" customHeight="1" s="406">
      <c r="A393" s="108" t="n">
        <v>45741</v>
      </c>
      <c r="B393" s="54" t="n">
        <v>15</v>
      </c>
      <c r="C393" s="54" t="inlineStr">
        <is>
          <t>陈钱姣</t>
        </is>
      </c>
      <c r="D393" s="54" t="n"/>
      <c r="E393" s="54" t="n">
        <v>1</v>
      </c>
      <c r="F393" s="54" t="n"/>
      <c r="G393" s="54" t="inlineStr">
        <is>
          <t>章琼</t>
        </is>
      </c>
      <c r="H393" s="54" t="inlineStr">
        <is>
          <t>G7322</t>
        </is>
      </c>
      <c r="I393" s="54" t="n">
        <v>1638</v>
      </c>
      <c r="J393" s="54" t="n"/>
      <c r="K393" s="54" t="n"/>
      <c r="L393" s="54" t="n">
        <v>518.1</v>
      </c>
      <c r="M393" s="54" t="n"/>
      <c r="N393" s="54" t="n"/>
      <c r="O393" s="54" t="n"/>
      <c r="P393" s="54" t="n"/>
      <c r="Q393" s="54" t="n"/>
      <c r="R393" s="54" t="n">
        <v>30</v>
      </c>
      <c r="S393" s="54" t="n"/>
      <c r="T393" s="54" t="n"/>
      <c r="U393" s="54" t="n"/>
      <c r="V393" s="54" t="n"/>
      <c r="W393" s="54" t="n"/>
      <c r="X393" s="195" t="n">
        <v>548.1</v>
      </c>
      <c r="Y393" s="54" t="inlineStr">
        <is>
          <t>对公</t>
        </is>
      </c>
      <c r="Z393" s="69" t="n"/>
      <c r="AA393" s="69" t="n"/>
      <c r="AB393" s="69" t="n"/>
      <c r="AC393" s="168" t="n"/>
      <c r="AD393" s="128" t="inlineStr">
        <is>
          <t>彭心怡</t>
        </is>
      </c>
    </row>
    <row r="394" ht="25" customFormat="1" customHeight="1" s="406">
      <c r="A394" s="108" t="n">
        <v>45741</v>
      </c>
      <c r="B394" s="54" t="n">
        <v>33</v>
      </c>
      <c r="C394" s="54" t="inlineStr">
        <is>
          <t>李佩60（5332）</t>
        </is>
      </c>
      <c r="D394" s="54" t="n"/>
      <c r="E394" s="54" t="n"/>
      <c r="F394" s="54" t="n">
        <v>1</v>
      </c>
      <c r="G394" s="54" t="n"/>
      <c r="H394" s="54" t="inlineStr">
        <is>
          <t>G7322</t>
        </is>
      </c>
      <c r="I394" s="54" t="n">
        <v>1638</v>
      </c>
      <c r="J394" s="54" t="n"/>
      <c r="K394" s="54" t="n"/>
      <c r="L394" s="54" t="n"/>
      <c r="M394" s="54" t="n"/>
      <c r="N394" s="54" t="n"/>
      <c r="O394" s="54" t="n"/>
      <c r="P394" s="54" t="n">
        <v>140</v>
      </c>
      <c r="Q394" s="54" t="n"/>
      <c r="R394" s="54" t="n"/>
      <c r="S394" s="54" t="n"/>
      <c r="T394" s="54" t="n"/>
      <c r="U394" s="54" t="n"/>
      <c r="V394" s="54" t="n"/>
      <c r="W394" s="54" t="n"/>
      <c r="X394" s="195" t="n">
        <v>140</v>
      </c>
      <c r="Y394" s="54" t="inlineStr">
        <is>
          <t>对公</t>
        </is>
      </c>
      <c r="Z394" s="69" t="n"/>
      <c r="AA394" s="69" t="n"/>
      <c r="AB394" s="69" t="n"/>
      <c r="AC394" s="168" t="n"/>
      <c r="AD394" s="128" t="inlineStr">
        <is>
          <t>彭心怡</t>
        </is>
      </c>
    </row>
    <row r="395" ht="25" customFormat="1" customHeight="1" s="406">
      <c r="A395" s="108" t="n">
        <v>45742</v>
      </c>
      <c r="B395" s="54" t="n">
        <v>15</v>
      </c>
      <c r="C395" s="54" t="inlineStr">
        <is>
          <t>罗惠芳</t>
        </is>
      </c>
      <c r="D395" s="54" t="n"/>
      <c r="E395" s="54" t="n">
        <v>1</v>
      </c>
      <c r="F395" s="54" t="n"/>
      <c r="G395" s="54" t="inlineStr">
        <is>
          <t>沈苗苗</t>
        </is>
      </c>
      <c r="H395" s="54" t="n"/>
      <c r="I395" s="54" t="n">
        <v>1638</v>
      </c>
      <c r="J395" s="54" t="n"/>
      <c r="K395" s="54" t="n">
        <v>160</v>
      </c>
      <c r="L395" s="54" t="n"/>
      <c r="M395" s="54" t="n"/>
      <c r="N395" s="54" t="n"/>
      <c r="O395" s="54" t="n"/>
      <c r="P395" s="54" t="n"/>
      <c r="Q395" s="54" t="n"/>
      <c r="R395" s="54" t="n"/>
      <c r="S395" s="54" t="n"/>
      <c r="T395" s="54" t="n"/>
      <c r="U395" s="54" t="n"/>
      <c r="V395" s="54" t="n"/>
      <c r="W395" s="54" t="n"/>
      <c r="X395" s="195" t="n">
        <v>160</v>
      </c>
      <c r="Y395" s="54" t="inlineStr">
        <is>
          <t>对公</t>
        </is>
      </c>
      <c r="Z395" s="69" t="n"/>
      <c r="AA395" s="69" t="n"/>
      <c r="AB395" s="69" t="n"/>
      <c r="AC395" s="168" t="n"/>
      <c r="AD395" s="128" t="inlineStr">
        <is>
          <t>彭心怡</t>
        </is>
      </c>
    </row>
    <row r="396" ht="25" customFormat="1" customHeight="1" s="406">
      <c r="A396" s="108" t="n">
        <v>45742</v>
      </c>
      <c r="B396" s="54" t="n">
        <v>18</v>
      </c>
      <c r="C396" s="54" t="inlineStr">
        <is>
          <t>桂敏</t>
        </is>
      </c>
      <c r="D396" s="54" t="n"/>
      <c r="E396" s="54" t="n">
        <v>1</v>
      </c>
      <c r="F396" s="54" t="n"/>
      <c r="G396" s="54" t="inlineStr">
        <is>
          <t>章琼</t>
        </is>
      </c>
      <c r="H396" s="54" t="n"/>
      <c r="I396" s="54" t="n">
        <v>1638</v>
      </c>
      <c r="J396" s="54" t="n"/>
      <c r="K396" s="54" t="n"/>
      <c r="L396" s="54" t="n">
        <v>812.3</v>
      </c>
      <c r="M396" s="54" t="n"/>
      <c r="N396" s="54" t="n"/>
      <c r="O396" s="54" t="n"/>
      <c r="P396" s="54" t="n"/>
      <c r="Q396" s="54" t="n"/>
      <c r="R396" s="54" t="n"/>
      <c r="S396" s="54" t="n"/>
      <c r="T396" s="54" t="n"/>
      <c r="U396" s="54" t="n"/>
      <c r="V396" s="54" t="n"/>
      <c r="W396" s="54" t="n"/>
      <c r="X396" s="195" t="n">
        <v>812.3</v>
      </c>
      <c r="Y396" s="54" t="inlineStr">
        <is>
          <t>对公</t>
        </is>
      </c>
      <c r="Z396" s="69" t="n"/>
      <c r="AA396" s="69" t="n"/>
      <c r="AB396" s="69" t="n"/>
      <c r="AC396" s="168" t="n"/>
      <c r="AD396" s="128" t="inlineStr">
        <is>
          <t>彭心怡</t>
        </is>
      </c>
    </row>
    <row r="397" ht="25" customFormat="1" customHeight="1" s="406">
      <c r="A397" s="108" t="n">
        <v>45742</v>
      </c>
      <c r="B397" s="54" t="n">
        <v>37</v>
      </c>
      <c r="C397" s="54" t="inlineStr">
        <is>
          <t>李佩60（5332）</t>
        </is>
      </c>
      <c r="D397" s="54" t="n"/>
      <c r="E397" s="54" t="n"/>
      <c r="F397" s="54" t="n">
        <v>1</v>
      </c>
      <c r="G397" s="54" t="n"/>
      <c r="H397" s="54" t="inlineStr">
        <is>
          <t>G7322</t>
        </is>
      </c>
      <c r="I397" s="54" t="n">
        <v>1638</v>
      </c>
      <c r="J397" s="54" t="n"/>
      <c r="K397" s="54" t="n"/>
      <c r="L397" s="54" t="n"/>
      <c r="M397" s="54" t="n"/>
      <c r="N397" s="54" t="n"/>
      <c r="O397" s="54" t="n"/>
      <c r="P397" s="54" t="n">
        <v>140</v>
      </c>
      <c r="Q397" s="54" t="n"/>
      <c r="R397" s="54" t="n"/>
      <c r="S397" s="54" t="n"/>
      <c r="T397" s="54" t="n"/>
      <c r="U397" s="54" t="n"/>
      <c r="V397" s="54" t="n"/>
      <c r="W397" s="54" t="n"/>
      <c r="X397" s="195" t="n">
        <v>140</v>
      </c>
      <c r="Y397" s="54" t="inlineStr">
        <is>
          <t>对公</t>
        </is>
      </c>
      <c r="Z397" s="69" t="n"/>
      <c r="AA397" s="69" t="n"/>
      <c r="AB397" s="69" t="n"/>
      <c r="AC397" s="168" t="n"/>
      <c r="AD397" s="128" t="inlineStr">
        <is>
          <t>彭心怡</t>
        </is>
      </c>
    </row>
    <row r="398" ht="24" customFormat="1" customHeight="1" s="406">
      <c r="A398" s="45" t="inlineStr">
        <is>
          <t>3月26</t>
        </is>
      </c>
      <c r="B398" s="162" t="n"/>
      <c r="C398" s="162" t="inlineStr">
        <is>
          <t>赵银平</t>
        </is>
      </c>
      <c r="D398" s="162" t="n"/>
      <c r="E398" s="162" t="inlineStr">
        <is>
          <t>复诊</t>
        </is>
      </c>
      <c r="F398" s="162" t="n"/>
      <c r="G398" s="162" t="inlineStr">
        <is>
          <t>曾亚萍</t>
        </is>
      </c>
      <c r="H398" s="162" t="n"/>
      <c r="I398" s="162" t="n">
        <v>1638</v>
      </c>
      <c r="J398" s="162" t="n"/>
      <c r="K398" s="162" t="n">
        <v>240</v>
      </c>
      <c r="L398" s="162" t="n"/>
      <c r="M398" s="162" t="n"/>
      <c r="N398" s="406" t="n"/>
      <c r="O398" s="406" t="n"/>
      <c r="P398" s="406" t="n"/>
      <c r="Q398" s="406" t="n"/>
      <c r="R398" s="406" t="n"/>
      <c r="S398" s="162" t="n"/>
      <c r="T398" s="162" t="n"/>
      <c r="U398" s="162" t="n"/>
      <c r="V398" s="162" t="n"/>
      <c r="W398" s="162" t="n"/>
      <c r="X398" s="70" t="n">
        <v>240</v>
      </c>
      <c r="Y398" s="162" t="inlineStr">
        <is>
          <t>3.25对公</t>
        </is>
      </c>
      <c r="Z398" s="407" t="n"/>
      <c r="AA398" s="162" t="n"/>
      <c r="AB398" s="407" t="n"/>
      <c r="AC398" s="407" t="n"/>
      <c r="AD398" s="253" t="inlineStr">
        <is>
          <t>罗茜</t>
        </is>
      </c>
    </row>
    <row r="399" ht="24" customFormat="1" customHeight="1" s="406">
      <c r="A399" s="45" t="n">
        <v>45742</v>
      </c>
      <c r="B399" s="162" t="n">
        <v>37</v>
      </c>
      <c r="C399" s="162" t="inlineStr">
        <is>
          <t>邓思姣</t>
        </is>
      </c>
      <c r="D399" s="162" t="n"/>
      <c r="E399" s="162" t="n">
        <v>1</v>
      </c>
      <c r="F399" s="162" t="n"/>
      <c r="G399" s="162" t="inlineStr">
        <is>
          <t>谭丹芳</t>
        </is>
      </c>
      <c r="H399" s="162" t="n"/>
      <c r="I399" s="162" t="n">
        <v>1638</v>
      </c>
      <c r="J399" s="162" t="n"/>
      <c r="K399" s="162" t="n"/>
      <c r="L399" s="162" t="n">
        <v>449.1</v>
      </c>
      <c r="M399" s="162" t="n"/>
      <c r="N399" s="406" t="n"/>
      <c r="O399" s="406" t="n"/>
      <c r="P399" s="406" t="n"/>
      <c r="Q399" s="406" t="n"/>
      <c r="R399" s="406" t="n">
        <v>90</v>
      </c>
      <c r="S399" s="162" t="n"/>
      <c r="T399" s="162" t="n"/>
      <c r="U399" s="162" t="n"/>
      <c r="V399" s="162" t="n"/>
      <c r="W399" s="162" t="n"/>
      <c r="X399" s="70" t="n">
        <v>539.1</v>
      </c>
      <c r="Y399" s="162" t="inlineStr">
        <is>
          <t>对公</t>
        </is>
      </c>
      <c r="Z399" s="407" t="n"/>
      <c r="AA399" s="162" t="n"/>
      <c r="AB399" s="407" t="n"/>
      <c r="AC399" s="407" t="n"/>
      <c r="AD399" s="253" t="inlineStr">
        <is>
          <t>罗茜</t>
        </is>
      </c>
    </row>
    <row r="400" ht="24" customFormat="1" customHeight="1" s="406">
      <c r="A400" s="45" t="n">
        <v>45742</v>
      </c>
      <c r="B400" s="162" t="n">
        <v>46</v>
      </c>
      <c r="C400" s="162" t="inlineStr">
        <is>
          <t>徐彩红</t>
        </is>
      </c>
      <c r="D400" s="162" t="n"/>
      <c r="E400" s="162" t="n">
        <v>1</v>
      </c>
      <c r="F400" s="162" t="n"/>
      <c r="G400" s="162" t="inlineStr">
        <is>
          <t>曾亚萍</t>
        </is>
      </c>
      <c r="H400" s="162" t="n"/>
      <c r="I400" s="162" t="n">
        <v>1638</v>
      </c>
      <c r="J400" s="162" t="n">
        <v>218.4</v>
      </c>
      <c r="K400" s="162" t="n">
        <v>1147.2</v>
      </c>
      <c r="L400" s="162" t="n"/>
      <c r="M400" s="162" t="n"/>
      <c r="N400" s="162" t="n"/>
      <c r="O400" s="406" t="n"/>
      <c r="P400" s="406" t="n"/>
      <c r="Q400" s="406" t="n"/>
      <c r="R400" s="406" t="n"/>
      <c r="S400" s="162" t="n"/>
      <c r="T400" s="162" t="n"/>
      <c r="U400" s="162" t="n">
        <v>4</v>
      </c>
      <c r="V400" s="406" t="n"/>
      <c r="W400" s="162" t="n"/>
      <c r="X400" s="70" t="n">
        <v>1369.6</v>
      </c>
      <c r="Y400" s="162" t="inlineStr">
        <is>
          <t>对公</t>
        </is>
      </c>
      <c r="Z400" s="407" t="n"/>
      <c r="AA400" s="162" t="n"/>
      <c r="AB400" s="407" t="inlineStr">
        <is>
          <t>7次盆炎散+688针灸卡+4元中单</t>
        </is>
      </c>
      <c r="AC400" s="407" t="n"/>
      <c r="AD400" s="253" t="inlineStr">
        <is>
          <t>罗茜</t>
        </is>
      </c>
    </row>
    <row r="401" ht="24" customFormat="1" customHeight="1" s="406">
      <c r="A401" s="45" t="n">
        <v>45742</v>
      </c>
      <c r="B401" s="412" t="n"/>
      <c r="C401" s="412" t="n"/>
      <c r="D401" s="162" t="n"/>
      <c r="E401" s="412" t="n"/>
      <c r="F401" s="162" t="n"/>
      <c r="G401" s="162" t="inlineStr">
        <is>
          <t>曾亚萍</t>
        </is>
      </c>
      <c r="H401" s="162" t="n"/>
      <c r="I401" s="162" t="n">
        <v>1638</v>
      </c>
      <c r="J401" s="162" t="n"/>
      <c r="K401" s="162" t="n">
        <v>391</v>
      </c>
      <c r="L401" s="406" t="n"/>
      <c r="M401" s="162" t="n"/>
      <c r="N401" s="162" t="n"/>
      <c r="O401" s="162" t="n"/>
      <c r="P401" s="406" t="n"/>
      <c r="Q401" s="406" t="n"/>
      <c r="R401" s="406" t="n"/>
      <c r="S401" s="162" t="n"/>
      <c r="T401" s="162" t="n"/>
      <c r="U401" s="162" t="n">
        <v>9</v>
      </c>
      <c r="V401" s="406" t="n"/>
      <c r="W401" s="162" t="n"/>
      <c r="X401" s="70" t="n">
        <v>400</v>
      </c>
      <c r="Y401" s="162" t="inlineStr">
        <is>
          <t>现金</t>
        </is>
      </c>
      <c r="Z401" s="407" t="n"/>
      <c r="AA401" s="162" t="n"/>
      <c r="AB401" s="407" t="inlineStr">
        <is>
          <t>9元灌肠袋</t>
        </is>
      </c>
      <c r="AC401" s="407" t="n"/>
      <c r="AD401" s="253" t="inlineStr">
        <is>
          <t>罗茜</t>
        </is>
      </c>
    </row>
    <row r="402" ht="24" customFormat="1" customHeight="1" s="406">
      <c r="A402" s="45" t="n">
        <v>45742</v>
      </c>
      <c r="B402" s="411" t="n"/>
      <c r="C402" s="411" t="n"/>
      <c r="D402" s="162" t="n"/>
      <c r="E402" s="411" t="n"/>
      <c r="F402" s="162" t="n"/>
      <c r="G402" s="162" t="inlineStr">
        <is>
          <t>曾亚萍</t>
        </is>
      </c>
      <c r="H402" s="162" t="n"/>
      <c r="I402" s="162" t="n">
        <v>1638</v>
      </c>
      <c r="J402" s="162" t="n"/>
      <c r="K402" s="162" t="n">
        <v>14</v>
      </c>
      <c r="L402" s="406" t="n"/>
      <c r="M402" s="162" t="n"/>
      <c r="N402" s="162" t="n"/>
      <c r="O402" s="162" t="n"/>
      <c r="P402" s="406" t="n"/>
      <c r="Q402" s="406" t="n"/>
      <c r="R402" s="406" t="n"/>
      <c r="S402" s="162" t="n"/>
      <c r="T402" s="162" t="n"/>
      <c r="U402" s="162" t="n"/>
      <c r="V402" s="406" t="n"/>
      <c r="W402" s="162" t="n"/>
      <c r="X402" s="70" t="n">
        <v>14</v>
      </c>
      <c r="Y402" s="162" t="inlineStr">
        <is>
          <t>对公</t>
        </is>
      </c>
      <c r="Z402" s="407" t="n"/>
      <c r="AA402" s="162" t="n"/>
      <c r="AB402" s="407" t="n"/>
      <c r="AC402" s="407" t="n"/>
      <c r="AD402" s="253" t="inlineStr">
        <is>
          <t>罗茜</t>
        </is>
      </c>
    </row>
    <row r="403" ht="25" customFormat="1" customHeight="1" s="406">
      <c r="A403" s="45" t="n">
        <v>45742</v>
      </c>
      <c r="B403" s="162" t="n">
        <v>40</v>
      </c>
      <c r="C403" s="162" t="inlineStr">
        <is>
          <t>王茹</t>
        </is>
      </c>
      <c r="D403" s="162" t="n"/>
      <c r="E403" s="162" t="n">
        <v>1</v>
      </c>
      <c r="F403" s="162" t="n"/>
      <c r="G403" s="162" t="inlineStr">
        <is>
          <t>贾桂桂</t>
        </is>
      </c>
      <c r="H403" s="162" t="n"/>
      <c r="I403" s="162" t="n">
        <v>1638</v>
      </c>
      <c r="J403" s="162" t="n"/>
      <c r="K403" s="162" t="n"/>
      <c r="L403" s="162" t="n"/>
      <c r="M403" s="162" t="n"/>
      <c r="N403" s="162" t="n"/>
      <c r="O403" s="162" t="n"/>
      <c r="P403" s="162" t="n">
        <v>200</v>
      </c>
      <c r="Q403" s="162" t="n"/>
      <c r="R403" s="162" t="n"/>
      <c r="S403" s="162" t="n"/>
      <c r="T403" s="162" t="n"/>
      <c r="U403" s="162" t="n"/>
      <c r="V403" s="162" t="n"/>
      <c r="W403" s="162" t="n"/>
      <c r="X403" s="406" t="n">
        <v>200</v>
      </c>
      <c r="Y403" s="162" t="inlineStr">
        <is>
          <t>对公</t>
        </is>
      </c>
      <c r="Z403" s="407" t="n"/>
      <c r="AA403" s="162" t="n"/>
      <c r="AB403" s="407" t="n"/>
      <c r="AC403" s="407" t="n"/>
      <c r="AD403" s="253" t="inlineStr">
        <is>
          <t>熊欢</t>
        </is>
      </c>
    </row>
    <row r="404" ht="25" customFormat="1" customHeight="1" s="406">
      <c r="A404" s="45" t="n">
        <v>45742</v>
      </c>
      <c r="B404" s="162" t="n">
        <v>68</v>
      </c>
      <c r="C404" s="162" t="inlineStr">
        <is>
          <t>廖金凤</t>
        </is>
      </c>
      <c r="D404" s="162" t="n"/>
      <c r="E404" s="162" t="n">
        <v>1</v>
      </c>
      <c r="F404" s="162" t="n"/>
      <c r="G404" s="162" t="inlineStr">
        <is>
          <t>王海燕</t>
        </is>
      </c>
      <c r="H404" s="162" t="n"/>
      <c r="I404" s="162" t="n">
        <v>1638</v>
      </c>
      <c r="J404" s="162" t="n"/>
      <c r="K404" s="162" t="n"/>
      <c r="L404" s="162" t="n">
        <v>521</v>
      </c>
      <c r="M404" s="162" t="n"/>
      <c r="N404" s="162" t="n">
        <v>121</v>
      </c>
      <c r="O404" s="162" t="n">
        <v>550</v>
      </c>
      <c r="P404" s="162" t="n"/>
      <c r="Q404" s="162" t="n"/>
      <c r="R404" s="162" t="n">
        <v>9</v>
      </c>
      <c r="S404" s="162" t="n"/>
      <c r="T404" s="162" t="n"/>
      <c r="U404" s="162" t="n"/>
      <c r="V404" s="162" t="n"/>
      <c r="W404" s="162" t="n"/>
      <c r="X404" s="406" t="n">
        <v>1201</v>
      </c>
      <c r="Y404" s="162" t="inlineStr">
        <is>
          <t>对公</t>
        </is>
      </c>
      <c r="Z404" s="407" t="n"/>
      <c r="AA404" s="162" t="n"/>
      <c r="AB404" s="407" t="inlineStr">
        <is>
          <t>补佳乐3盒</t>
        </is>
      </c>
      <c r="AC404" s="407" t="n"/>
      <c r="AD404" s="253" t="inlineStr">
        <is>
          <t>熊欢</t>
        </is>
      </c>
    </row>
    <row r="405" ht="25" customFormat="1" customHeight="1" s="406">
      <c r="A405" s="45" t="n">
        <v>45742</v>
      </c>
      <c r="B405" s="162" t="n">
        <v>101</v>
      </c>
      <c r="C405" s="162" t="inlineStr">
        <is>
          <t>潘爱庆</t>
        </is>
      </c>
      <c r="D405" s="162" t="n"/>
      <c r="E405" s="162" t="n">
        <v>1</v>
      </c>
      <c r="F405" s="162" t="n"/>
      <c r="G405" s="162" t="inlineStr">
        <is>
          <t>向雅洁</t>
        </is>
      </c>
      <c r="H405" s="162" t="n"/>
      <c r="I405" s="162" t="n">
        <v>1638</v>
      </c>
      <c r="J405" s="162" t="n">
        <v>889.3200000000001</v>
      </c>
      <c r="K405" s="162" t="n"/>
      <c r="L405" s="162" t="n"/>
      <c r="M405" s="162" t="n"/>
      <c r="N405" s="162" t="n"/>
      <c r="O405" s="162" t="n"/>
      <c r="P405" s="162" t="n"/>
      <c r="Q405" s="162" t="n"/>
      <c r="R405" s="162" t="n"/>
      <c r="S405" s="162" t="n"/>
      <c r="T405" s="162" t="n"/>
      <c r="U405" s="162" t="n"/>
      <c r="V405" s="162" t="n"/>
      <c r="W405" s="162" t="n"/>
      <c r="X405" s="406" t="n">
        <v>889.3200000000001</v>
      </c>
      <c r="Y405" s="162" t="inlineStr">
        <is>
          <t>对公</t>
        </is>
      </c>
      <c r="Z405" s="407" t="n"/>
      <c r="AA405" s="162" t="n"/>
      <c r="AB405" s="407" t="n"/>
      <c r="AC405" s="407" t="n"/>
      <c r="AD405" s="253" t="inlineStr">
        <is>
          <t>熊欢</t>
        </is>
      </c>
    </row>
    <row r="406" ht="25" customFormat="1" customHeight="1" s="406">
      <c r="A406" s="45" t="n">
        <v>45742</v>
      </c>
      <c r="B406" s="162" t="n">
        <v>119</v>
      </c>
      <c r="C406" s="162" t="inlineStr">
        <is>
          <t>王呷干</t>
        </is>
      </c>
      <c r="D406" s="162" t="n">
        <v>1</v>
      </c>
      <c r="E406" s="162" t="n"/>
      <c r="F406" s="162" t="n"/>
      <c r="G406" s="162" t="inlineStr">
        <is>
          <t>向雅洁</t>
        </is>
      </c>
      <c r="H406" s="162" t="n"/>
      <c r="I406" s="162" t="n">
        <v>1638</v>
      </c>
      <c r="J406" s="162" t="n"/>
      <c r="K406" s="162" t="n"/>
      <c r="L406" s="162" t="n"/>
      <c r="M406" s="162" t="n"/>
      <c r="N406" s="162" t="n"/>
      <c r="O406" s="162" t="n"/>
      <c r="P406" s="162" t="n"/>
      <c r="Q406" s="162" t="n"/>
      <c r="R406" s="162" t="n"/>
      <c r="S406" s="162" t="n"/>
      <c r="T406" s="162" t="n"/>
      <c r="U406" s="162" t="n"/>
      <c r="V406" s="162" t="n">
        <v>20</v>
      </c>
      <c r="W406" s="162" t="n"/>
      <c r="X406" s="406" t="n">
        <v>20</v>
      </c>
      <c r="Y406" s="162" t="inlineStr">
        <is>
          <t>对公</t>
        </is>
      </c>
      <c r="Z406" s="407" t="n"/>
      <c r="AA406" s="162" t="n"/>
      <c r="AB406" s="407" t="n"/>
      <c r="AC406" s="407" t="n"/>
      <c r="AD406" s="253" t="inlineStr">
        <is>
          <t>熊欢</t>
        </is>
      </c>
    </row>
    <row r="407" ht="25" customFormat="1" customHeight="1" s="406">
      <c r="A407" s="45" t="n">
        <v>45742</v>
      </c>
      <c r="B407" s="412" t="n"/>
      <c r="C407" s="412" t="n"/>
      <c r="D407" s="411" t="n"/>
      <c r="E407" s="162" t="n"/>
      <c r="F407" s="162" t="n"/>
      <c r="G407" s="162" t="inlineStr">
        <is>
          <t>向雅洁</t>
        </is>
      </c>
      <c r="H407" s="162" t="n"/>
      <c r="I407" s="162" t="n">
        <v>1638</v>
      </c>
      <c r="J407" s="162" t="n"/>
      <c r="K407" s="162" t="n"/>
      <c r="L407" s="162" t="n"/>
      <c r="M407" s="162" t="n"/>
      <c r="N407" s="162" t="n"/>
      <c r="O407" s="162" t="n"/>
      <c r="P407" s="162" t="n">
        <v>140</v>
      </c>
      <c r="Q407" s="162" t="n"/>
      <c r="R407" s="162" t="n"/>
      <c r="S407" s="162" t="n"/>
      <c r="T407" s="162" t="n"/>
      <c r="U407" s="162" t="n"/>
      <c r="V407" s="162" t="n"/>
      <c r="W407" s="162" t="n"/>
      <c r="X407" s="406" t="n">
        <v>140</v>
      </c>
      <c r="Y407" s="162" t="inlineStr">
        <is>
          <t>对公</t>
        </is>
      </c>
      <c r="Z407" s="407" t="n"/>
      <c r="AA407" s="162" t="n"/>
      <c r="AB407" s="407" t="n"/>
      <c r="AC407" s="407" t="n"/>
      <c r="AD407" s="253" t="inlineStr">
        <is>
          <t>熊欢</t>
        </is>
      </c>
    </row>
    <row r="408" ht="25" customFormat="1" customHeight="1" s="406">
      <c r="A408" s="45" t="n">
        <v>45742</v>
      </c>
      <c r="B408" s="411" t="n"/>
      <c r="C408" s="411" t="n"/>
      <c r="D408" s="162" t="n"/>
      <c r="E408" s="162" t="n"/>
      <c r="F408" s="162" t="inlineStr">
        <is>
          <t>简易</t>
        </is>
      </c>
      <c r="G408" s="162" t="n"/>
      <c r="H408" s="162" t="n"/>
      <c r="I408" s="162" t="n">
        <v>1638</v>
      </c>
      <c r="J408" s="162" t="n"/>
      <c r="K408" s="162" t="n"/>
      <c r="L408" s="162" t="n"/>
      <c r="M408" s="162" t="n"/>
      <c r="N408" s="162" t="n"/>
      <c r="O408" s="162" t="n">
        <v>120</v>
      </c>
      <c r="P408" s="162" t="n"/>
      <c r="Q408" s="162" t="n"/>
      <c r="R408" s="162" t="n">
        <v>7</v>
      </c>
      <c r="S408" s="162" t="n"/>
      <c r="T408" s="162" t="n"/>
      <c r="U408" s="162" t="n"/>
      <c r="V408" s="162" t="n"/>
      <c r="W408" s="162" t="n"/>
      <c r="X408" s="406" t="n">
        <v>127</v>
      </c>
      <c r="Y408" s="162" t="inlineStr">
        <is>
          <t>现金</t>
        </is>
      </c>
      <c r="Z408" s="407" t="n"/>
      <c r="AA408" s="162" t="n"/>
      <c r="AB408" s="407" t="n"/>
      <c r="AC408" s="407" t="n"/>
      <c r="AD408" s="253" t="inlineStr">
        <is>
          <t>熊欢</t>
        </is>
      </c>
    </row>
    <row r="409" ht="25" customFormat="1" customHeight="1" s="406">
      <c r="A409" s="45" t="n">
        <v>45743</v>
      </c>
      <c r="B409" s="162" t="n">
        <v>50</v>
      </c>
      <c r="C409" s="162" t="inlineStr">
        <is>
          <t>邓迪</t>
        </is>
      </c>
      <c r="D409" s="162" t="n"/>
      <c r="E409" s="162" t="n"/>
      <c r="F409" s="162" t="n">
        <v>1</v>
      </c>
      <c r="G409" s="162" t="n"/>
      <c r="H409" s="162" t="inlineStr">
        <is>
          <t>林3668</t>
        </is>
      </c>
      <c r="I409" s="162" t="n">
        <v>1638</v>
      </c>
      <c r="J409" s="162" t="n"/>
      <c r="K409" s="162" t="n"/>
      <c r="L409" s="162" t="n"/>
      <c r="M409" s="162" t="n"/>
      <c r="N409" s="162" t="n"/>
      <c r="O409" s="162" t="n">
        <v>180</v>
      </c>
      <c r="P409" s="162" t="n">
        <v>140</v>
      </c>
      <c r="Q409" s="162" t="n"/>
      <c r="R409" s="162" t="n">
        <v>7</v>
      </c>
      <c r="S409" s="162" t="n"/>
      <c r="T409" s="162" t="n"/>
      <c r="U409" s="162" t="n"/>
      <c r="V409" s="162" t="n"/>
      <c r="W409" s="162" t="n"/>
      <c r="X409" s="406">
        <f>SUM(J409:W409)</f>
        <v/>
      </c>
      <c r="Y409" s="162" t="inlineStr">
        <is>
          <t>对公</t>
        </is>
      </c>
      <c r="Z409" s="407" t="n"/>
      <c r="AA409" s="162" t="n"/>
      <c r="AB409" s="407" t="n"/>
      <c r="AC409" s="407" t="n"/>
      <c r="AD409" s="253" t="inlineStr">
        <is>
          <t>熊欢</t>
        </is>
      </c>
    </row>
    <row r="410" ht="24" customFormat="1" customHeight="1" s="406">
      <c r="A410" s="45" t="n">
        <v>45743</v>
      </c>
      <c r="B410" s="162" t="n">
        <v>37</v>
      </c>
      <c r="C410" s="162" t="inlineStr">
        <is>
          <t>徐彩红</t>
        </is>
      </c>
      <c r="D410" s="162" t="n"/>
      <c r="E410" s="162" t="n">
        <v>1</v>
      </c>
      <c r="F410" s="162" t="n"/>
      <c r="G410" s="162" t="inlineStr">
        <is>
          <t>曾亚萍</t>
        </is>
      </c>
      <c r="H410" s="162" t="n"/>
      <c r="I410" s="162" t="n">
        <v>1638</v>
      </c>
      <c r="J410" s="162" t="n"/>
      <c r="K410" s="162" t="n"/>
      <c r="L410" s="162" t="n"/>
      <c r="M410" s="162" t="n"/>
      <c r="N410" s="406" t="n"/>
      <c r="O410" s="406" t="n"/>
      <c r="P410" s="406" t="n">
        <v>360</v>
      </c>
      <c r="Q410" s="406" t="n"/>
      <c r="R410" s="406" t="n"/>
      <c r="S410" s="162" t="n"/>
      <c r="T410" s="162" t="n"/>
      <c r="U410" s="162" t="n"/>
      <c r="V410" s="162" t="n"/>
      <c r="W410" s="162" t="n"/>
      <c r="X410" s="70" t="n">
        <v>360</v>
      </c>
      <c r="Y410" s="162" t="inlineStr">
        <is>
          <t>对公</t>
        </is>
      </c>
      <c r="Z410" s="407" t="n"/>
      <c r="AA410" s="162" t="n"/>
      <c r="AB410" s="407" t="n"/>
      <c r="AC410" s="407" t="n"/>
      <c r="AD410" s="253" t="inlineStr">
        <is>
          <t>罗茜</t>
        </is>
      </c>
    </row>
    <row r="411" ht="24" customFormat="1" customHeight="1" s="406">
      <c r="A411" s="45" t="n">
        <v>45743</v>
      </c>
      <c r="B411" s="162" t="n">
        <v>52</v>
      </c>
      <c r="C411" s="162" t="inlineStr">
        <is>
          <t>邓思姣</t>
        </is>
      </c>
      <c r="D411" s="162" t="n"/>
      <c r="E411" s="162" t="n">
        <v>1</v>
      </c>
      <c r="F411" s="162" t="n"/>
      <c r="G411" s="162" t="inlineStr">
        <is>
          <t>曾亚萍</t>
        </is>
      </c>
      <c r="H411" s="162" t="n"/>
      <c r="I411" s="162" t="n">
        <v>1638</v>
      </c>
      <c r="J411" s="162" t="n">
        <v>676.2</v>
      </c>
      <c r="K411" s="162" t="n"/>
      <c r="L411" s="162" t="n"/>
      <c r="M411" s="162" t="n"/>
      <c r="N411" s="406" t="n"/>
      <c r="O411" s="406" t="n"/>
      <c r="P411" s="406" t="n"/>
      <c r="Q411" s="406" t="n"/>
      <c r="R411" s="406" t="n"/>
      <c r="S411" s="162" t="n"/>
      <c r="T411" s="162" t="n"/>
      <c r="U411" s="162" t="n"/>
      <c r="V411" s="162" t="n"/>
      <c r="W411" s="162" t="n"/>
      <c r="X411" s="70" t="n">
        <v>676.2</v>
      </c>
      <c r="Y411" s="162" t="inlineStr">
        <is>
          <t>对公</t>
        </is>
      </c>
      <c r="Z411" s="407" t="n"/>
      <c r="AA411" s="162" t="n"/>
      <c r="AB411" s="406" t="n"/>
      <c r="AC411" s="407" t="n"/>
      <c r="AD411" s="253" t="inlineStr">
        <is>
          <t>罗茜</t>
        </is>
      </c>
    </row>
    <row r="412" ht="24" customFormat="1" customHeight="1" s="406">
      <c r="A412" s="45" t="n">
        <v>45743</v>
      </c>
      <c r="B412" s="162" t="n">
        <v>54</v>
      </c>
      <c r="C412" s="162" t="inlineStr">
        <is>
          <t>覃飞玲</t>
        </is>
      </c>
      <c r="D412" s="162" t="n"/>
      <c r="E412" s="162" t="n">
        <v>1</v>
      </c>
      <c r="F412" s="162" t="n"/>
      <c r="G412" s="162" t="inlineStr">
        <is>
          <t>曾亚萍</t>
        </is>
      </c>
      <c r="H412" s="162" t="n"/>
      <c r="I412" s="162" t="n">
        <v>1638</v>
      </c>
      <c r="J412" s="162" t="n">
        <v>417.2</v>
      </c>
      <c r="K412" s="162" t="n"/>
      <c r="L412" s="162" t="n"/>
      <c r="M412" s="162" t="n"/>
      <c r="N412" s="406" t="n"/>
      <c r="O412" s="406" t="n"/>
      <c r="P412" s="406" t="n"/>
      <c r="Q412" s="406" t="n"/>
      <c r="R412" s="406" t="n"/>
      <c r="S412" s="162" t="n"/>
      <c r="T412" s="162" t="n"/>
      <c r="U412" s="162" t="n"/>
      <c r="V412" s="162" t="n"/>
      <c r="W412" s="162" t="n"/>
      <c r="X412" s="70" t="n">
        <v>417.2</v>
      </c>
      <c r="Y412" s="162" t="inlineStr">
        <is>
          <t>对公</t>
        </is>
      </c>
      <c r="Z412" s="407" t="n"/>
      <c r="AA412" s="162" t="n"/>
      <c r="AB412" s="407" t="n"/>
      <c r="AC412" s="407" t="n"/>
      <c r="AD412" s="253" t="inlineStr">
        <is>
          <t>罗茜</t>
        </is>
      </c>
    </row>
    <row r="413" ht="25" customFormat="1" customHeight="1" s="406">
      <c r="A413" s="108" t="n">
        <v>45743</v>
      </c>
      <c r="B413" s="54" t="n">
        <v>6</v>
      </c>
      <c r="C413" s="54" t="inlineStr">
        <is>
          <t>桂敏</t>
        </is>
      </c>
      <c r="D413" s="54" t="n"/>
      <c r="E413" s="54" t="n">
        <v>1</v>
      </c>
      <c r="F413" s="54" t="n"/>
      <c r="G413" s="54" t="inlineStr">
        <is>
          <t>章琼</t>
        </is>
      </c>
      <c r="H413" s="54" t="n"/>
      <c r="I413" s="54" t="n">
        <v>1638</v>
      </c>
      <c r="J413" s="54" t="n"/>
      <c r="K413" s="54" t="n"/>
      <c r="L413" s="54" t="n">
        <v>294</v>
      </c>
      <c r="M413" s="54" t="n"/>
      <c r="N413" s="54" t="n"/>
      <c r="O413" s="54" t="n"/>
      <c r="P413" s="54" t="n"/>
      <c r="Q413" s="54" t="n"/>
      <c r="R413" s="54" t="n"/>
      <c r="S413" s="54" t="n"/>
      <c r="T413" s="54" t="n"/>
      <c r="U413" s="54" t="n"/>
      <c r="V413" s="54" t="n"/>
      <c r="W413" s="54" t="n"/>
      <c r="X413" s="195" t="n">
        <v>294</v>
      </c>
      <c r="Y413" s="54" t="inlineStr">
        <is>
          <t>对公</t>
        </is>
      </c>
      <c r="Z413" s="69" t="n"/>
      <c r="AA413" s="69" t="n"/>
      <c r="AB413" s="69" t="n"/>
      <c r="AC413" s="168" t="n"/>
      <c r="AD413" s="128" t="inlineStr">
        <is>
          <t>易建华</t>
        </is>
      </c>
    </row>
    <row r="414" ht="25" customFormat="1" customHeight="1" s="337">
      <c r="A414" s="108" t="n">
        <v>45743</v>
      </c>
      <c r="B414" s="54" t="n">
        <v>19</v>
      </c>
      <c r="C414" s="54" t="inlineStr">
        <is>
          <t>龚建</t>
        </is>
      </c>
      <c r="D414" s="54" t="n"/>
      <c r="E414" s="54" t="n"/>
      <c r="F414" s="54" t="n">
        <v>1</v>
      </c>
      <c r="G414" s="54" t="n"/>
      <c r="H414" s="54" t="inlineStr">
        <is>
          <t>G3728</t>
        </is>
      </c>
      <c r="I414" s="54" t="n">
        <v>1638</v>
      </c>
      <c r="J414" s="54" t="n"/>
      <c r="K414" s="54" t="n"/>
      <c r="L414" s="54" t="n"/>
      <c r="M414" s="54" t="n"/>
      <c r="N414" s="54" t="n"/>
      <c r="O414" s="54" t="n"/>
      <c r="P414" s="54" t="n">
        <v>140</v>
      </c>
      <c r="Q414" s="54" t="n"/>
      <c r="R414" s="54" t="n"/>
      <c r="S414" s="54" t="n"/>
      <c r="T414" s="54" t="n"/>
      <c r="U414" s="54" t="n"/>
      <c r="V414" s="54" t="n"/>
      <c r="W414" s="54" t="n"/>
      <c r="X414" s="195" t="n">
        <v>140</v>
      </c>
      <c r="Y414" s="54" t="inlineStr">
        <is>
          <t>对公</t>
        </is>
      </c>
      <c r="Z414" s="69" t="n"/>
      <c r="AA414" s="69" t="n"/>
      <c r="AB414" s="69" t="n"/>
      <c r="AC414" s="168" t="n"/>
      <c r="AD414" s="128" t="inlineStr">
        <is>
          <t>易建华</t>
        </is>
      </c>
    </row>
    <row r="415" ht="25" customFormat="1" customHeight="1" s="337">
      <c r="A415" s="108" t="n">
        <v>45743</v>
      </c>
      <c r="B415" s="54" t="n">
        <v>23</v>
      </c>
      <c r="C415" s="54" t="inlineStr">
        <is>
          <t>蒋齐波</t>
        </is>
      </c>
      <c r="D415" s="54" t="n"/>
      <c r="E415" s="54" t="n"/>
      <c r="F415" s="54" t="n">
        <v>1</v>
      </c>
      <c r="G415" s="54" t="n"/>
      <c r="H415" s="54" t="inlineStr">
        <is>
          <t>G3728</t>
        </is>
      </c>
      <c r="I415" s="54" t="n">
        <v>1638</v>
      </c>
      <c r="J415" s="54" t="n"/>
      <c r="K415" s="54" t="n"/>
      <c r="L415" s="54" t="n"/>
      <c r="M415" s="54" t="n"/>
      <c r="N415" s="54" t="n"/>
      <c r="O415" s="54" t="n">
        <v>900</v>
      </c>
      <c r="P415" s="54" t="n"/>
      <c r="Q415" s="54" t="n"/>
      <c r="R415" s="54" t="n">
        <v>19</v>
      </c>
      <c r="S415" s="54" t="n"/>
      <c r="T415" s="54" t="n"/>
      <c r="U415" s="54" t="n"/>
      <c r="V415" s="54" t="n"/>
      <c r="W415" s="54" t="n"/>
      <c r="X415" s="195" t="n">
        <v>919</v>
      </c>
      <c r="Y415" s="54" t="inlineStr">
        <is>
          <t>对公</t>
        </is>
      </c>
      <c r="Z415" s="69" t="n"/>
      <c r="AA415" s="69" t="n"/>
      <c r="AB415" s="69" t="n"/>
      <c r="AC415" s="168" t="n"/>
      <c r="AD415" s="128" t="inlineStr">
        <is>
          <t>易建华</t>
        </is>
      </c>
    </row>
    <row r="416" ht="25" customFormat="1" customHeight="1" s="406">
      <c r="A416" s="108" t="n">
        <v>45743</v>
      </c>
      <c r="B416" s="54" t="n">
        <v>37</v>
      </c>
      <c r="C416" s="54" t="inlineStr">
        <is>
          <t>罗惠芳</t>
        </is>
      </c>
      <c r="D416" s="54" t="n"/>
      <c r="E416" s="54" t="n"/>
      <c r="F416" s="54" t="n">
        <v>1</v>
      </c>
      <c r="G416" s="54" t="n"/>
      <c r="H416" s="54" t="inlineStr">
        <is>
          <t>G3728</t>
        </is>
      </c>
      <c r="I416" s="54" t="n">
        <v>1638</v>
      </c>
      <c r="J416" s="54" t="n"/>
      <c r="K416" s="54" t="n"/>
      <c r="L416" s="54" t="n"/>
      <c r="M416" s="54" t="n"/>
      <c r="N416" s="54" t="n"/>
      <c r="O416" s="54" t="n"/>
      <c r="P416" s="54" t="n">
        <v>360</v>
      </c>
      <c r="Q416" s="54" t="n"/>
      <c r="R416" s="54" t="n"/>
      <c r="S416" s="54" t="n"/>
      <c r="T416" s="54" t="n"/>
      <c r="U416" s="54" t="n"/>
      <c r="V416" s="54" t="n"/>
      <c r="W416" s="54" t="n"/>
      <c r="X416" s="195" t="n">
        <v>360</v>
      </c>
      <c r="Y416" s="54" t="inlineStr">
        <is>
          <t>对公</t>
        </is>
      </c>
      <c r="Z416" s="69" t="n"/>
      <c r="AA416" s="69" t="n"/>
      <c r="AB416" s="69" t="n"/>
      <c r="AC416" s="168" t="n"/>
      <c r="AD416" s="128" t="inlineStr">
        <is>
          <t>易建华</t>
        </is>
      </c>
    </row>
    <row r="417" ht="25" customFormat="1" customHeight="1" s="406">
      <c r="A417" s="108" t="n">
        <v>45744</v>
      </c>
      <c r="B417" s="54" t="n">
        <v>13</v>
      </c>
      <c r="C417" s="54" t="inlineStr">
        <is>
          <t>万红梅</t>
        </is>
      </c>
      <c r="D417" s="54" t="n"/>
      <c r="E417" s="54" t="n">
        <v>1</v>
      </c>
      <c r="F417" s="54" t="n"/>
      <c r="G417" s="54" t="inlineStr">
        <is>
          <t>章琼</t>
        </is>
      </c>
      <c r="H417" s="54" t="n"/>
      <c r="I417" s="54" t="n">
        <v>1638</v>
      </c>
      <c r="J417" s="54" t="n"/>
      <c r="K417" s="54" t="n"/>
      <c r="L417" s="54" t="n">
        <v>138</v>
      </c>
      <c r="M417" s="54" t="n"/>
      <c r="N417" s="54" t="n"/>
      <c r="O417" s="54" t="n"/>
      <c r="P417" s="54" t="n"/>
      <c r="Q417" s="54" t="n"/>
      <c r="R417" s="54" t="n"/>
      <c r="S417" s="54" t="n"/>
      <c r="T417" s="54" t="n"/>
      <c r="U417" s="54" t="n"/>
      <c r="V417" s="54" t="n"/>
      <c r="W417" s="54" t="n"/>
      <c r="X417" s="195" t="n">
        <v>138</v>
      </c>
      <c r="Y417" s="54" t="inlineStr">
        <is>
          <t>对公</t>
        </is>
      </c>
      <c r="Z417" s="69" t="n"/>
      <c r="AA417" s="69" t="n"/>
      <c r="AB417" s="69" t="n"/>
      <c r="AC417" s="168" t="n"/>
      <c r="AD417" s="128" t="inlineStr">
        <is>
          <t>彭心怡</t>
        </is>
      </c>
    </row>
    <row r="418" ht="25" customFormat="1" customHeight="1" s="406">
      <c r="A418" s="108" t="n">
        <v>45744</v>
      </c>
      <c r="B418" s="412" t="n"/>
      <c r="C418" s="412" t="n"/>
      <c r="D418" s="54" t="n"/>
      <c r="E418" s="412" t="n"/>
      <c r="F418" s="54" t="n"/>
      <c r="G418" s="54" t="inlineStr">
        <is>
          <t>章琼</t>
        </is>
      </c>
      <c r="H418" s="54" t="n"/>
      <c r="I418" s="54" t="n">
        <v>1638</v>
      </c>
      <c r="J418" s="54" t="n"/>
      <c r="K418" s="54" t="n"/>
      <c r="L418" s="54" t="n"/>
      <c r="M418" s="54" t="n"/>
      <c r="N418" s="54" t="n"/>
      <c r="O418" s="54" t="n">
        <v>53</v>
      </c>
      <c r="P418" s="54" t="n"/>
      <c r="Q418" s="54" t="n"/>
      <c r="R418" s="54" t="n">
        <v>15</v>
      </c>
      <c r="S418" s="54" t="n"/>
      <c r="T418" s="54" t="n"/>
      <c r="U418" s="54" t="n"/>
      <c r="V418" s="54" t="n"/>
      <c r="W418" s="54" t="n"/>
      <c r="X418" s="195" t="n">
        <v>68</v>
      </c>
      <c r="Y418" s="54" t="inlineStr">
        <is>
          <t>对公</t>
        </is>
      </c>
      <c r="Z418" s="69" t="n"/>
      <c r="AA418" s="69" t="n"/>
      <c r="AB418" s="69" t="n"/>
      <c r="AC418" s="168" t="n"/>
      <c r="AD418" s="128" t="inlineStr">
        <is>
          <t>彭心怡</t>
        </is>
      </c>
    </row>
    <row r="419" ht="25" customFormat="1" customHeight="1" s="406">
      <c r="A419" s="108" t="n">
        <v>45744</v>
      </c>
      <c r="B419" s="411" t="n"/>
      <c r="C419" s="411" t="n"/>
      <c r="D419" s="54" t="n"/>
      <c r="E419" s="411" t="n"/>
      <c r="F419" s="54" t="n"/>
      <c r="G419" s="54" t="inlineStr">
        <is>
          <t>章琼</t>
        </is>
      </c>
      <c r="H419" s="54" t="n"/>
      <c r="I419" s="54" t="n">
        <v>1638</v>
      </c>
      <c r="J419" s="54" t="n"/>
      <c r="K419" s="54" t="n"/>
      <c r="L419" s="54" t="n">
        <v>67.5</v>
      </c>
      <c r="M419" s="54" t="n">
        <v>150</v>
      </c>
      <c r="N419" s="54" t="n"/>
      <c r="O419" s="54" t="n"/>
      <c r="P419" s="54" t="n"/>
      <c r="Q419" s="54" t="n"/>
      <c r="R419" s="54" t="n">
        <v>30</v>
      </c>
      <c r="S419" s="54" t="n"/>
      <c r="T419" s="54" t="n"/>
      <c r="U419" s="54" t="n"/>
      <c r="V419" s="54" t="n"/>
      <c r="W419" s="54" t="n"/>
      <c r="X419" s="195" t="n">
        <v>247.5</v>
      </c>
      <c r="Y419" s="54" t="inlineStr">
        <is>
          <t>对公</t>
        </is>
      </c>
      <c r="Z419" s="69" t="n"/>
      <c r="AA419" s="69" t="n"/>
      <c r="AB419" s="69" t="inlineStr">
        <is>
          <t>颐元畅*1</t>
        </is>
      </c>
      <c r="AC419" s="168" t="n"/>
      <c r="AD419" s="128" t="inlineStr">
        <is>
          <t>彭心怡</t>
        </is>
      </c>
    </row>
    <row r="420" ht="25" customFormat="1" customHeight="1" s="406">
      <c r="A420" s="108" t="n">
        <v>45744</v>
      </c>
      <c r="B420" s="54" t="n">
        <v>40</v>
      </c>
      <c r="C420" s="54" t="inlineStr">
        <is>
          <t>张龙60（6028）</t>
        </is>
      </c>
      <c r="D420" s="54" t="n"/>
      <c r="E420" s="54" t="n">
        <v>1</v>
      </c>
      <c r="F420" s="54" t="n"/>
      <c r="G420" s="54" t="inlineStr">
        <is>
          <t>章琼</t>
        </is>
      </c>
      <c r="H420" s="54" t="n"/>
      <c r="I420" s="54" t="n">
        <v>1638</v>
      </c>
      <c r="J420" s="54" t="n"/>
      <c r="K420" s="54" t="n"/>
      <c r="L420" s="54" t="n">
        <v>279</v>
      </c>
      <c r="M420" s="54" t="n"/>
      <c r="N420" s="54" t="n">
        <v>180</v>
      </c>
      <c r="O420" s="54" t="n">
        <v>250</v>
      </c>
      <c r="P420" s="54" t="n">
        <v>200</v>
      </c>
      <c r="Q420" s="54" t="n"/>
      <c r="R420" s="54" t="n">
        <v>11</v>
      </c>
      <c r="S420" s="54" t="n"/>
      <c r="T420" s="54" t="n"/>
      <c r="U420" s="54" t="n"/>
      <c r="V420" s="54" t="n"/>
      <c r="W420" s="54" t="n"/>
      <c r="X420" s="195" t="n">
        <v>920</v>
      </c>
      <c r="Y420" s="54" t="inlineStr">
        <is>
          <t>对公</t>
        </is>
      </c>
      <c r="Z420" s="69" t="n"/>
      <c r="AA420" s="69" t="n"/>
      <c r="AB420" s="69" t="n"/>
      <c r="AC420" s="168" t="n"/>
      <c r="AD420" s="128" t="inlineStr">
        <is>
          <t>彭心怡</t>
        </is>
      </c>
    </row>
    <row r="421" ht="24" customFormat="1" customHeight="1" s="406">
      <c r="A421" s="45" t="n">
        <v>45744</v>
      </c>
      <c r="B421" s="162" t="n">
        <v>10</v>
      </c>
      <c r="C421" s="162" t="inlineStr">
        <is>
          <t>杨小庆41（9948）</t>
        </is>
      </c>
      <c r="D421" s="162" t="n"/>
      <c r="E421" s="162" t="n">
        <v>1</v>
      </c>
      <c r="F421" s="162" t="n"/>
      <c r="G421" s="162" t="inlineStr">
        <is>
          <t>孙静</t>
        </is>
      </c>
      <c r="H421" s="162" t="n"/>
      <c r="I421" s="162" t="n">
        <v>1638</v>
      </c>
      <c r="J421" s="162" t="n"/>
      <c r="K421" s="162" t="n"/>
      <c r="L421" s="162" t="n">
        <v>193</v>
      </c>
      <c r="M421" s="162" t="n"/>
      <c r="N421" s="406" t="n"/>
      <c r="O421" s="406" t="n">
        <v>35</v>
      </c>
      <c r="P421" s="406" t="n">
        <v>200</v>
      </c>
      <c r="Q421" s="406" t="n"/>
      <c r="R421" s="406" t="n">
        <v>245</v>
      </c>
      <c r="S421" s="162" t="n"/>
      <c r="T421" s="162" t="n"/>
      <c r="U421" s="162" t="n"/>
      <c r="V421" s="162" t="n"/>
      <c r="W421" s="162" t="n"/>
      <c r="X421" s="70" t="n">
        <v>673</v>
      </c>
      <c r="Y421" s="162" t="inlineStr">
        <is>
          <t>对公</t>
        </is>
      </c>
      <c r="Z421" s="407" t="n"/>
      <c r="AA421" s="162" t="n"/>
      <c r="AB421" s="407" t="n"/>
      <c r="AC421" s="407" t="n"/>
      <c r="AD421" s="253" t="inlineStr">
        <is>
          <t>罗茜</t>
        </is>
      </c>
    </row>
    <row r="422" ht="24" customFormat="1" customHeight="1" s="406">
      <c r="A422" s="45" t="n">
        <v>45744</v>
      </c>
      <c r="B422" s="411" t="n"/>
      <c r="C422" s="411" t="n"/>
      <c r="D422" s="162" t="n"/>
      <c r="E422" s="411" t="n"/>
      <c r="F422" s="162" t="n"/>
      <c r="G422" s="162" t="inlineStr">
        <is>
          <t>孙静</t>
        </is>
      </c>
      <c r="H422" s="162" t="n"/>
      <c r="I422" s="162" t="n">
        <v>1638</v>
      </c>
      <c r="J422" s="162" t="n"/>
      <c r="K422" s="162" t="n"/>
      <c r="L422" s="162" t="n">
        <v>154</v>
      </c>
      <c r="M422" s="162" t="n"/>
      <c r="N422" s="406" t="n"/>
      <c r="O422" s="406" t="n"/>
      <c r="P422" s="406" t="n"/>
      <c r="Q422" s="406" t="n"/>
      <c r="R422" s="406" t="n"/>
      <c r="S422" s="162" t="n"/>
      <c r="T422" s="162" t="n"/>
      <c r="U422" s="162" t="n"/>
      <c r="V422" s="162" t="n"/>
      <c r="W422" s="162" t="n"/>
      <c r="X422" s="70" t="n">
        <v>154</v>
      </c>
      <c r="Y422" s="162" t="inlineStr">
        <is>
          <t>对公</t>
        </is>
      </c>
      <c r="Z422" s="407" t="n"/>
      <c r="AA422" s="162" t="n"/>
      <c r="AB422" s="407" t="n"/>
      <c r="AC422" s="407" t="n"/>
      <c r="AD422" s="253" t="inlineStr">
        <is>
          <t>罗茜</t>
        </is>
      </c>
    </row>
    <row r="423" ht="24" customFormat="1" customHeight="1" s="406">
      <c r="A423" s="45" t="n">
        <v>45744</v>
      </c>
      <c r="B423" s="162" t="n">
        <v>29</v>
      </c>
      <c r="C423" s="162" t="inlineStr">
        <is>
          <t>周静</t>
        </is>
      </c>
      <c r="D423" s="162" t="n"/>
      <c r="E423" s="162" t="n">
        <v>1</v>
      </c>
      <c r="F423" s="162" t="n"/>
      <c r="G423" s="162" t="inlineStr">
        <is>
          <t>孙静</t>
        </is>
      </c>
      <c r="H423" s="162" t="n"/>
      <c r="I423" s="162" t="n">
        <v>1638</v>
      </c>
      <c r="J423" s="162" t="n"/>
      <c r="K423" s="162" t="n"/>
      <c r="L423" s="162" t="n">
        <v>110</v>
      </c>
      <c r="M423" s="162" t="n">
        <v>598</v>
      </c>
      <c r="N423" s="406" t="n"/>
      <c r="O423" s="406" t="n"/>
      <c r="P423" s="406" t="n"/>
      <c r="Q423" s="406" t="n"/>
      <c r="R423" s="406" t="n"/>
      <c r="S423" s="162" t="n"/>
      <c r="T423" s="162" t="n"/>
      <c r="U423" s="162" t="n"/>
      <c r="V423" s="162" t="n"/>
      <c r="W423" s="162" t="n"/>
      <c r="X423" s="70" t="n">
        <v>708</v>
      </c>
      <c r="Y423" s="162" t="inlineStr">
        <is>
          <t>对公</t>
        </is>
      </c>
      <c r="Z423" s="407" t="n"/>
      <c r="AA423" s="162" t="n"/>
      <c r="AB423" s="407" t="inlineStr">
        <is>
          <t>赛能*2</t>
        </is>
      </c>
      <c r="AC423" s="407" t="n"/>
      <c r="AD423" s="253" t="inlineStr">
        <is>
          <t>罗茜</t>
        </is>
      </c>
    </row>
    <row r="424" ht="24" customFormat="1" customHeight="1" s="406">
      <c r="A424" s="45" t="n">
        <v>45744</v>
      </c>
      <c r="B424" s="162" t="n">
        <v>34</v>
      </c>
      <c r="C424" s="162" t="inlineStr">
        <is>
          <t>徐彩红</t>
        </is>
      </c>
      <c r="D424" s="162" t="n"/>
      <c r="E424" s="162" t="n">
        <v>1</v>
      </c>
      <c r="F424" s="162" t="n"/>
      <c r="G424" s="162" t="inlineStr">
        <is>
          <t>曾亚萍</t>
        </is>
      </c>
      <c r="H424" s="162" t="n"/>
      <c r="I424" s="162" t="n">
        <v>1638</v>
      </c>
      <c r="J424" s="162" t="n"/>
      <c r="K424" s="162" t="n">
        <v>729</v>
      </c>
      <c r="L424" s="162" t="n"/>
      <c r="M424" s="162" t="n"/>
      <c r="N424" s="406" t="n"/>
      <c r="O424" s="406" t="n"/>
      <c r="P424" s="406" t="n"/>
      <c r="Q424" s="406" t="n"/>
      <c r="R424" s="406" t="n"/>
      <c r="S424" s="162" t="n"/>
      <c r="T424" s="162" t="n"/>
      <c r="U424" s="162" t="n"/>
      <c r="V424" s="162" t="n"/>
      <c r="W424" s="162" t="n"/>
      <c r="X424" s="70" t="n">
        <v>729</v>
      </c>
      <c r="Y424" s="162" t="inlineStr">
        <is>
          <t>对公</t>
        </is>
      </c>
      <c r="Z424" s="407" t="n"/>
      <c r="AA424" s="162" t="n"/>
      <c r="AB424" s="407" t="inlineStr">
        <is>
          <t>388督脉灸</t>
        </is>
      </c>
      <c r="AC424" s="407" t="n"/>
      <c r="AD424" s="253" t="inlineStr">
        <is>
          <t>罗茜</t>
        </is>
      </c>
    </row>
    <row r="425" ht="24" customFormat="1" customHeight="1" s="406">
      <c r="A425" s="45" t="n">
        <v>45744</v>
      </c>
      <c r="B425" s="412" t="n"/>
      <c r="C425" s="412" t="n"/>
      <c r="D425" s="162" t="n"/>
      <c r="E425" s="46" t="inlineStr">
        <is>
          <t>退3.28</t>
        </is>
      </c>
      <c r="F425" s="46" t="n"/>
      <c r="G425" s="46" t="inlineStr">
        <is>
          <t>曾亚萍</t>
        </is>
      </c>
      <c r="H425" s="162" t="n"/>
      <c r="I425" s="162" t="n">
        <v>1638</v>
      </c>
      <c r="J425" s="162" t="n"/>
      <c r="K425" s="162" t="n">
        <v>-729</v>
      </c>
      <c r="L425" s="162" t="n"/>
      <c r="M425" s="162" t="n"/>
      <c r="N425" s="406" t="n"/>
      <c r="O425" s="406" t="n"/>
      <c r="P425" s="406" t="n"/>
      <c r="Q425" s="406" t="n"/>
      <c r="R425" s="406" t="n"/>
      <c r="S425" s="162" t="n"/>
      <c r="T425" s="162" t="n"/>
      <c r="U425" s="162" t="n"/>
      <c r="V425" s="162" t="n"/>
      <c r="W425" s="162" t="n"/>
      <c r="X425" s="70" t="n">
        <v>-729</v>
      </c>
      <c r="Y425" s="162" t="inlineStr">
        <is>
          <t>对公</t>
        </is>
      </c>
      <c r="Z425" s="407" t="n"/>
      <c r="AA425" s="162" t="n"/>
      <c r="AB425" s="407" t="inlineStr">
        <is>
          <t>重开退388督脉灸</t>
        </is>
      </c>
      <c r="AC425" s="407" t="n"/>
      <c r="AD425" s="253" t="inlineStr">
        <is>
          <t>罗茜</t>
        </is>
      </c>
    </row>
    <row r="426" ht="24" customFormat="1" customHeight="1" s="406">
      <c r="A426" s="45" t="n">
        <v>45744</v>
      </c>
      <c r="B426" s="411" t="n"/>
      <c r="C426" s="411" t="n"/>
      <c r="D426" s="162" t="n"/>
      <c r="E426" s="46" t="inlineStr">
        <is>
          <t>补</t>
        </is>
      </c>
      <c r="F426" s="46" t="n"/>
      <c r="G426" s="46" t="inlineStr">
        <is>
          <t>曾亚萍</t>
        </is>
      </c>
      <c r="H426" s="162" t="n"/>
      <c r="I426" s="162" t="n">
        <v>1638</v>
      </c>
      <c r="J426" s="162" t="n"/>
      <c r="K426" s="162" t="n">
        <v>747</v>
      </c>
      <c r="L426" s="162" t="n"/>
      <c r="M426" s="162" t="n"/>
      <c r="N426" s="406" t="n"/>
      <c r="O426" s="406" t="n"/>
      <c r="P426" s="406" t="n"/>
      <c r="Q426" s="406" t="n"/>
      <c r="R426" s="406" t="n"/>
      <c r="S426" s="162" t="n"/>
      <c r="T426" s="162" t="n"/>
      <c r="U426" s="162" t="n"/>
      <c r="V426" s="162" t="n"/>
      <c r="W426" s="162" t="n"/>
      <c r="X426" s="70" t="n">
        <v>747</v>
      </c>
      <c r="Y426" s="162" t="inlineStr">
        <is>
          <t>对公</t>
        </is>
      </c>
      <c r="Z426" s="407" t="n"/>
      <c r="AA426" s="162" t="n"/>
      <c r="AB426" s="407" t="inlineStr">
        <is>
          <t>补388督脉灸</t>
        </is>
      </c>
      <c r="AC426" s="407" t="n"/>
      <c r="AD426" s="253" t="inlineStr">
        <is>
          <t>罗茜</t>
        </is>
      </c>
    </row>
    <row r="427" ht="24" customFormat="1" customHeight="1" s="406">
      <c r="A427" s="45" t="n">
        <v>45744</v>
      </c>
      <c r="B427" s="162" t="n">
        <v>40</v>
      </c>
      <c r="C427" s="162" t="inlineStr">
        <is>
          <t>童娅</t>
        </is>
      </c>
      <c r="D427" s="162" t="n"/>
      <c r="E427" s="162" t="n">
        <v>1</v>
      </c>
      <c r="F427" s="406" t="n"/>
      <c r="G427" s="162" t="inlineStr">
        <is>
          <t>孙静</t>
        </is>
      </c>
      <c r="H427" s="162" t="n"/>
      <c r="I427" s="162" t="n">
        <v>1638</v>
      </c>
      <c r="J427" s="162" t="n"/>
      <c r="K427" s="162" t="n"/>
      <c r="L427" s="406" t="n">
        <v>192</v>
      </c>
      <c r="M427" s="406" t="n">
        <v>866</v>
      </c>
      <c r="N427" s="406" t="n"/>
      <c r="O427" s="406" t="n"/>
      <c r="P427" s="406" t="n"/>
      <c r="Q427" s="406" t="n"/>
      <c r="R427" s="406" t="n"/>
      <c r="S427" s="162" t="n"/>
      <c r="T427" s="162" t="n"/>
      <c r="U427" s="162" t="n"/>
      <c r="V427" s="162" t="n"/>
      <c r="W427" s="162" t="n"/>
      <c r="X427" s="70" t="n">
        <v>1058</v>
      </c>
      <c r="Y427" s="162" t="inlineStr">
        <is>
          <t>对公</t>
        </is>
      </c>
      <c r="Z427" s="407" t="n"/>
      <c r="AA427" s="162" t="n"/>
      <c r="AB427" s="407" t="inlineStr">
        <is>
          <t>纷乐*2</t>
        </is>
      </c>
      <c r="AC427" s="407" t="n"/>
      <c r="AD427" s="253" t="inlineStr">
        <is>
          <t>罗茜</t>
        </is>
      </c>
    </row>
    <row r="428" ht="24" customFormat="1" customHeight="1" s="406">
      <c r="A428" s="45" t="n">
        <v>45744</v>
      </c>
      <c r="B428" s="162" t="n">
        <v>49</v>
      </c>
      <c r="C428" s="406" t="inlineStr">
        <is>
          <t>赵银平</t>
        </is>
      </c>
      <c r="D428" s="406" t="n"/>
      <c r="E428" s="406" t="n">
        <v>1</v>
      </c>
      <c r="F428" s="406" t="n"/>
      <c r="G428" s="406" t="inlineStr">
        <is>
          <t>曾亚萍</t>
        </is>
      </c>
      <c r="H428" s="162" t="n"/>
      <c r="I428" s="162" t="n">
        <v>1638</v>
      </c>
      <c r="J428" s="162" t="n"/>
      <c r="K428" s="162" t="n">
        <v>1016</v>
      </c>
      <c r="L428" s="162" t="n"/>
      <c r="M428" s="162" t="n"/>
      <c r="N428" s="406" t="n"/>
      <c r="O428" s="406" t="n"/>
      <c r="P428" s="406" t="n"/>
      <c r="Q428" s="406" t="n"/>
      <c r="R428" s="406" t="n"/>
      <c r="S428" s="162" t="n"/>
      <c r="T428" s="162" t="n"/>
      <c r="U428" s="162" t="n"/>
      <c r="V428" s="162" t="n"/>
      <c r="W428" s="162" t="n"/>
      <c r="X428" s="70" t="n">
        <v>1016</v>
      </c>
      <c r="Y428" s="162" t="inlineStr">
        <is>
          <t>对公</t>
        </is>
      </c>
      <c r="Z428" s="407" t="n"/>
      <c r="AA428" s="162" t="n"/>
      <c r="AB428" s="407" t="inlineStr">
        <is>
          <t>688针灸卡+328盆炎散</t>
        </is>
      </c>
      <c r="AC428" s="407" t="n"/>
      <c r="AD428" s="253" t="inlineStr">
        <is>
          <t>罗茜</t>
        </is>
      </c>
    </row>
    <row r="429" ht="25" customFormat="1" customHeight="1" s="406">
      <c r="A429" s="45" t="n">
        <v>45744</v>
      </c>
      <c r="B429" s="162" t="n">
        <v>85</v>
      </c>
      <c r="C429" s="162" t="inlineStr">
        <is>
          <t>聂文婷20（5886）</t>
        </is>
      </c>
      <c r="D429" s="162" t="n"/>
      <c r="E429" s="162" t="n"/>
      <c r="F429" s="162" t="n">
        <v>1</v>
      </c>
      <c r="G429" s="162" t="n"/>
      <c r="H429" s="162" t="n"/>
      <c r="I429" s="162" t="n"/>
      <c r="J429" s="162" t="n"/>
      <c r="K429" s="162" t="n">
        <v>160</v>
      </c>
      <c r="L429" s="162" t="n"/>
      <c r="M429" s="162" t="n"/>
      <c r="N429" s="162" t="n"/>
      <c r="O429" s="162" t="n"/>
      <c r="P429" s="162" t="n"/>
      <c r="Q429" s="162" t="n"/>
      <c r="R429" s="162" t="n"/>
      <c r="S429" s="162" t="n"/>
      <c r="T429" s="162" t="n"/>
      <c r="U429" s="162" t="n">
        <v>4</v>
      </c>
      <c r="V429" s="162" t="n"/>
      <c r="W429" s="162" t="n"/>
      <c r="X429" s="114">
        <f>SUM(J429:W429)</f>
        <v/>
      </c>
      <c r="Y429" s="306" t="inlineStr">
        <is>
          <t>对公</t>
        </is>
      </c>
      <c r="Z429" s="122" t="n"/>
      <c r="AA429" s="306" t="n"/>
      <c r="AB429" s="122" t="inlineStr">
        <is>
          <t>消癥化瘀散2号方2次+4元耗材，好孕卡抵扣针灸一次</t>
        </is>
      </c>
      <c r="AC429" s="122" t="inlineStr">
        <is>
          <t>客人未交挂号费1638报号初诊实际简易？、</t>
        </is>
      </c>
      <c r="AD429" s="253" t="inlineStr">
        <is>
          <t>熊欢</t>
        </is>
      </c>
    </row>
    <row r="430" ht="25" customFormat="1" customHeight="1" s="406">
      <c r="A430" s="45" t="n">
        <v>45745</v>
      </c>
      <c r="B430" s="162" t="n">
        <v>48</v>
      </c>
      <c r="C430" s="162" t="inlineStr">
        <is>
          <t>廖金凤</t>
        </is>
      </c>
      <c r="D430" s="162" t="n"/>
      <c r="E430" s="162" t="n">
        <v>1</v>
      </c>
      <c r="F430" s="162" t="n"/>
      <c r="G430" s="162" t="inlineStr">
        <is>
          <t>王海燕</t>
        </is>
      </c>
      <c r="H430" s="162" t="n"/>
      <c r="I430" s="162" t="n"/>
      <c r="J430" s="162" t="n"/>
      <c r="K430" s="162" t="n"/>
      <c r="L430" s="162" t="n">
        <v>98</v>
      </c>
      <c r="M430" s="162" t="n"/>
      <c r="N430" s="162" t="n"/>
      <c r="O430" s="162" t="n">
        <v>90</v>
      </c>
      <c r="P430" s="162" t="n">
        <v>200</v>
      </c>
      <c r="Q430" s="162" t="n"/>
      <c r="R430" s="162" t="n">
        <v>9</v>
      </c>
      <c r="S430" s="162" t="n"/>
      <c r="T430" s="162" t="n"/>
      <c r="U430" s="162" t="n"/>
      <c r="V430" s="162" t="n"/>
      <c r="W430" s="162" t="n"/>
      <c r="X430" s="406">
        <f>SUM(J430:W430)</f>
        <v/>
      </c>
      <c r="Y430" s="162" t="inlineStr">
        <is>
          <t>对公</t>
        </is>
      </c>
      <c r="Z430" s="407" t="n"/>
      <c r="AA430" s="162" t="n"/>
      <c r="AB430" s="407" t="n"/>
      <c r="AC430" s="407" t="n"/>
      <c r="AD430" s="253" t="inlineStr">
        <is>
          <t>熊欢</t>
        </is>
      </c>
    </row>
    <row r="431" ht="25" customFormat="1" customHeight="1" s="406">
      <c r="A431" s="45" t="n">
        <v>45746</v>
      </c>
      <c r="B431" s="162" t="n">
        <v>1</v>
      </c>
      <c r="C431" s="162" t="inlineStr">
        <is>
          <t>邓思姣</t>
        </is>
      </c>
      <c r="D431" s="162" t="n"/>
      <c r="E431" s="162" t="n">
        <v>1</v>
      </c>
      <c r="F431" s="162" t="n"/>
      <c r="G431" s="162" t="inlineStr">
        <is>
          <t>孙静</t>
        </is>
      </c>
      <c r="H431" s="162" t="n"/>
      <c r="I431" s="162" t="n">
        <v>1638</v>
      </c>
      <c r="J431" s="162" t="n"/>
      <c r="K431" s="162" t="n"/>
      <c r="L431" s="162" t="n">
        <v>673</v>
      </c>
      <c r="M431" s="162" t="n"/>
      <c r="N431" s="406" t="n">
        <v>278</v>
      </c>
      <c r="O431" s="406">
        <f>3791-N431-262</f>
        <v/>
      </c>
      <c r="P431" s="406" t="n">
        <v>140</v>
      </c>
      <c r="Q431" s="406" t="n"/>
      <c r="R431" s="406" t="n">
        <v>36</v>
      </c>
      <c r="S431" s="162" t="n"/>
      <c r="T431" s="162" t="n"/>
      <c r="U431" s="162" t="n"/>
      <c r="V431" s="162" t="n"/>
      <c r="W431" s="162" t="n"/>
      <c r="X431" s="70">
        <f>SUM(J431:W431)</f>
        <v/>
      </c>
      <c r="Y431" s="162" t="inlineStr">
        <is>
          <t>3.29对公</t>
        </is>
      </c>
      <c r="Z431" s="407" t="n"/>
      <c r="AA431" s="162" t="n"/>
      <c r="AB431" s="407" t="inlineStr">
        <is>
          <t>299孕三项套餐+血栓前状态基因检测800元</t>
        </is>
      </c>
      <c r="AC431" s="407" t="n"/>
      <c r="AD431" s="253" t="inlineStr">
        <is>
          <t>罗茜</t>
        </is>
      </c>
    </row>
    <row r="432" ht="25" customFormat="1" customHeight="1" s="406">
      <c r="A432" s="45" t="n">
        <v>45746</v>
      </c>
      <c r="B432" s="162" t="n">
        <v>16</v>
      </c>
      <c r="C432" s="162" t="inlineStr">
        <is>
          <t>毛日歪</t>
        </is>
      </c>
      <c r="D432" s="162" t="n"/>
      <c r="E432" s="162" t="n"/>
      <c r="F432" s="162" t="n">
        <v>1</v>
      </c>
      <c r="G432" s="162" t="n"/>
      <c r="H432" s="162" t="inlineStr">
        <is>
          <t>G5325</t>
        </is>
      </c>
      <c r="I432" s="162" t="n">
        <v>1638</v>
      </c>
      <c r="J432" s="162" t="n"/>
      <c r="K432" s="162" t="n"/>
      <c r="L432" s="162" t="n"/>
      <c r="M432" s="162" t="n"/>
      <c r="N432" s="162" t="n">
        <v>121</v>
      </c>
      <c r="O432" s="162" t="n"/>
      <c r="P432" s="162" t="n"/>
      <c r="Q432" s="162" t="n"/>
      <c r="R432" s="162" t="n">
        <v>7</v>
      </c>
      <c r="S432" s="162" t="n"/>
      <c r="T432" s="162" t="n"/>
      <c r="U432" s="162" t="n"/>
      <c r="V432" s="162" t="n"/>
      <c r="W432" s="162" t="n"/>
      <c r="X432" s="406" t="n">
        <v>128</v>
      </c>
      <c r="Y432" s="162" t="inlineStr">
        <is>
          <t>对公</t>
        </is>
      </c>
      <c r="Z432" s="407" t="n"/>
      <c r="AA432" s="162" t="n"/>
      <c r="AB432" s="407" t="n"/>
      <c r="AC432" s="407" t="n"/>
      <c r="AD432" s="253" t="inlineStr">
        <is>
          <t>熊欢</t>
        </is>
      </c>
    </row>
    <row r="433" ht="25" customFormat="1" customHeight="1" s="406">
      <c r="A433" s="45" t="n">
        <v>45746</v>
      </c>
      <c r="B433" s="162" t="n">
        <v>18</v>
      </c>
      <c r="C433" s="162" t="inlineStr">
        <is>
          <t>黄丽22（1234）</t>
        </is>
      </c>
      <c r="D433" s="162" t="n">
        <v>1</v>
      </c>
      <c r="E433" s="162" t="n"/>
      <c r="F433" s="162" t="n"/>
      <c r="G433" s="162" t="inlineStr">
        <is>
          <t>王海燕</t>
        </is>
      </c>
      <c r="H433" s="162" t="inlineStr">
        <is>
          <t>晶2853</t>
        </is>
      </c>
      <c r="I433" s="162" t="n">
        <v>1638</v>
      </c>
      <c r="J433" s="162" t="n"/>
      <c r="K433" s="162" t="n"/>
      <c r="L433" s="162" t="n"/>
      <c r="M433" s="162" t="n"/>
      <c r="N433" s="162" t="n"/>
      <c r="O433" s="162" t="n"/>
      <c r="P433" s="162" t="n"/>
      <c r="Q433" s="162" t="n"/>
      <c r="R433" s="162" t="n"/>
      <c r="S433" s="162" t="n"/>
      <c r="T433" s="162" t="n"/>
      <c r="U433" s="162" t="n"/>
      <c r="V433" s="162" t="n">
        <v>20</v>
      </c>
      <c r="W433" s="162" t="n"/>
      <c r="X433" s="406" t="n">
        <v>20</v>
      </c>
      <c r="Y433" s="162" t="inlineStr">
        <is>
          <t>对公</t>
        </is>
      </c>
      <c r="Z433" s="407" t="n"/>
      <c r="AA433" s="162" t="n"/>
      <c r="AB433" s="407" t="n"/>
      <c r="AC433" s="407" t="n"/>
      <c r="AD433" s="253" t="inlineStr">
        <is>
          <t>熊欢</t>
        </is>
      </c>
    </row>
    <row r="434" ht="25" customFormat="1" customHeight="1" s="406">
      <c r="A434" s="45" t="n">
        <v>45746</v>
      </c>
      <c r="B434" s="411" t="n"/>
      <c r="C434" s="411" t="n"/>
      <c r="D434" s="411" t="n"/>
      <c r="E434" s="162" t="n"/>
      <c r="F434" s="162" t="n"/>
      <c r="G434" s="162" t="inlineStr">
        <is>
          <t>王海燕</t>
        </is>
      </c>
      <c r="H434" s="411" t="n"/>
      <c r="I434" s="411" t="n"/>
      <c r="J434" s="162" t="n"/>
      <c r="K434" s="162" t="n"/>
      <c r="L434" s="162" t="n"/>
      <c r="M434" s="162" t="n"/>
      <c r="N434" s="162" t="n"/>
      <c r="O434" s="162" t="n">
        <v>3531</v>
      </c>
      <c r="P434" s="162" t="n"/>
      <c r="Q434" s="162" t="n"/>
      <c r="R434" s="162" t="n">
        <v>13</v>
      </c>
      <c r="S434" s="162" t="n"/>
      <c r="T434" s="162" t="n"/>
      <c r="U434" s="162" t="n"/>
      <c r="V434" s="162" t="n"/>
      <c r="W434" s="162" t="n"/>
      <c r="X434" s="406" t="n">
        <v>3544</v>
      </c>
      <c r="Y434" s="162" t="inlineStr">
        <is>
          <t>对公</t>
        </is>
      </c>
      <c r="Z434" s="407" t="n"/>
      <c r="AA434" s="162" t="n"/>
      <c r="AB434" s="407" t="n"/>
      <c r="AC434" s="407" t="n"/>
      <c r="AD434" s="253" t="inlineStr">
        <is>
          <t>熊欢</t>
        </is>
      </c>
    </row>
    <row r="435" ht="25" customFormat="1" customHeight="1" s="406">
      <c r="A435" s="45" t="n">
        <v>45746</v>
      </c>
      <c r="B435" s="162" t="n">
        <v>19</v>
      </c>
      <c r="C435" s="162" t="inlineStr">
        <is>
          <t>聂文婷20（5886）</t>
        </is>
      </c>
      <c r="D435" s="162" t="n"/>
      <c r="E435" s="162" t="n"/>
      <c r="F435" s="162" t="n">
        <v>1</v>
      </c>
      <c r="G435" s="162" t="n"/>
      <c r="H435" s="162" t="inlineStr">
        <is>
          <t>章9619</t>
        </is>
      </c>
      <c r="I435" s="162" t="n">
        <v>1638</v>
      </c>
      <c r="J435" s="162" t="n"/>
      <c r="K435" s="162" t="n"/>
      <c r="L435" s="162" t="n"/>
      <c r="M435" s="162" t="n"/>
      <c r="N435" s="162" t="n"/>
      <c r="O435" s="162" t="n"/>
      <c r="P435" s="162" t="n">
        <v>360</v>
      </c>
      <c r="Q435" s="162" t="n"/>
      <c r="R435" s="162" t="n"/>
      <c r="S435" s="162" t="n"/>
      <c r="T435" s="162" t="n"/>
      <c r="U435" s="162" t="n"/>
      <c r="V435" s="162" t="n"/>
      <c r="W435" s="162" t="n"/>
      <c r="X435" s="406" t="n">
        <v>360</v>
      </c>
      <c r="Y435" s="162" t="inlineStr">
        <is>
          <t>对公</t>
        </is>
      </c>
      <c r="Z435" s="407" t="n"/>
      <c r="AA435" s="162" t="n"/>
      <c r="AB435" s="407" t="n"/>
      <c r="AC435" s="407" t="n"/>
      <c r="AD435" s="253" t="inlineStr">
        <is>
          <t>熊欢</t>
        </is>
      </c>
    </row>
    <row r="436" ht="25" customFormat="1" customHeight="1" s="406">
      <c r="A436" s="45" t="n">
        <v>45746</v>
      </c>
      <c r="B436" s="411" t="n"/>
      <c r="C436" s="411" t="n"/>
      <c r="D436" s="162" t="n"/>
      <c r="E436" s="162" t="n"/>
      <c r="F436" s="411" t="n"/>
      <c r="G436" s="162" t="n"/>
      <c r="H436" s="162" t="inlineStr">
        <is>
          <t>章9619</t>
        </is>
      </c>
      <c r="I436" s="162" t="n">
        <v>1638</v>
      </c>
      <c r="J436" s="162" t="n"/>
      <c r="K436" s="162" t="n"/>
      <c r="L436" s="162" t="n"/>
      <c r="M436" s="162" t="n"/>
      <c r="N436" s="162" t="n"/>
      <c r="O436" s="162" t="n">
        <v>180</v>
      </c>
      <c r="P436" s="162" t="n"/>
      <c r="Q436" s="162" t="n"/>
      <c r="R436" s="162" t="n">
        <v>9</v>
      </c>
      <c r="S436" s="162" t="n"/>
      <c r="T436" s="162" t="n"/>
      <c r="U436" s="162" t="n"/>
      <c r="V436" s="162" t="n"/>
      <c r="W436" s="162" t="n"/>
      <c r="X436" s="406" t="n">
        <v>189</v>
      </c>
      <c r="Y436" s="162" t="inlineStr">
        <is>
          <t>对公</t>
        </is>
      </c>
      <c r="Z436" s="407" t="n"/>
      <c r="AA436" s="162" t="n"/>
      <c r="AB436" s="407" t="n"/>
      <c r="AC436" s="407" t="n"/>
      <c r="AD436" s="253" t="inlineStr">
        <is>
          <t>熊欢</t>
        </is>
      </c>
    </row>
    <row r="437" ht="25" customFormat="1" customHeight="1" s="406">
      <c r="A437" s="45" t="n">
        <v>45746</v>
      </c>
      <c r="B437" s="162" t="n">
        <v>59</v>
      </c>
      <c r="C437" s="162" t="inlineStr">
        <is>
          <t>王茹</t>
        </is>
      </c>
      <c r="D437" s="162" t="n"/>
      <c r="E437" s="162" t="n">
        <v>1</v>
      </c>
      <c r="F437" s="162" t="n"/>
      <c r="G437" s="162" t="inlineStr">
        <is>
          <t>向雅洁</t>
        </is>
      </c>
      <c r="H437" s="162" t="n"/>
      <c r="I437" s="162" t="n">
        <v>1638</v>
      </c>
      <c r="J437" s="162" t="n"/>
      <c r="K437" s="162" t="n">
        <v>1208</v>
      </c>
      <c r="L437" s="162" t="n"/>
      <c r="M437" s="162" t="n"/>
      <c r="N437" s="162" t="n"/>
      <c r="O437" s="162" t="n"/>
      <c r="P437" s="162" t="n"/>
      <c r="Q437" s="162" t="n"/>
      <c r="R437" s="162" t="n"/>
      <c r="S437" s="162" t="n"/>
      <c r="T437" s="162" t="n"/>
      <c r="U437" s="162" t="n"/>
      <c r="V437" s="162" t="n"/>
      <c r="W437" s="162" t="n"/>
      <c r="X437" s="406" t="n">
        <v>1208</v>
      </c>
      <c r="Y437" s="162" t="inlineStr">
        <is>
          <t>对公</t>
        </is>
      </c>
      <c r="Z437" s="407" t="n"/>
      <c r="AA437" s="162" t="n"/>
      <c r="AB437" s="407" t="inlineStr">
        <is>
          <t>688套餐+消症化瘀散7次</t>
        </is>
      </c>
      <c r="AC437" s="407" t="n"/>
      <c r="AD437" s="253" t="inlineStr">
        <is>
          <t>熊欢</t>
        </is>
      </c>
    </row>
    <row r="438" ht="25" customFormat="1" customHeight="1" s="406">
      <c r="A438" s="108" t="n">
        <v>45746</v>
      </c>
      <c r="B438" s="54" t="n">
        <v>11</v>
      </c>
      <c r="C438" s="54" t="inlineStr">
        <is>
          <t>蒋莲娣</t>
        </is>
      </c>
      <c r="D438" s="54" t="n"/>
      <c r="E438" s="54" t="n"/>
      <c r="F438" s="54" t="n">
        <v>1</v>
      </c>
      <c r="G438" s="54" t="n"/>
      <c r="H438" s="54" t="n"/>
      <c r="I438" s="54" t="n">
        <v>1638</v>
      </c>
      <c r="J438" s="54" t="n"/>
      <c r="K438" s="54" t="n"/>
      <c r="L438" s="54" t="n"/>
      <c r="M438" s="54" t="n"/>
      <c r="N438" s="54" t="n">
        <v>278</v>
      </c>
      <c r="O438" s="54" t="n"/>
      <c r="P438" s="54" t="n"/>
      <c r="Q438" s="54" t="n"/>
      <c r="R438" s="54" t="n">
        <v>21</v>
      </c>
      <c r="S438" s="54" t="n"/>
      <c r="T438" s="54" t="n"/>
      <c r="U438" s="54" t="n"/>
      <c r="V438" s="54" t="n"/>
      <c r="W438" s="54" t="n"/>
      <c r="X438" s="195" t="n">
        <v>299</v>
      </c>
      <c r="Y438" s="54" t="inlineStr">
        <is>
          <t>对公</t>
        </is>
      </c>
      <c r="Z438" s="69" t="n"/>
      <c r="AA438" s="69" t="n"/>
      <c r="AB438" s="69" t="inlineStr">
        <is>
          <t>299套餐</t>
        </is>
      </c>
      <c r="AC438" s="168" t="n"/>
      <c r="AD438" s="128" t="inlineStr">
        <is>
          <t>彭心怡</t>
        </is>
      </c>
    </row>
    <row r="439" ht="25" customFormat="1" customHeight="1" s="337">
      <c r="A439" s="108" t="n">
        <v>45746</v>
      </c>
      <c r="B439" s="54" t="n">
        <v>34</v>
      </c>
      <c r="C439" s="54" t="inlineStr">
        <is>
          <t>冯诗雨</t>
        </is>
      </c>
      <c r="D439" s="54" t="n"/>
      <c r="E439" s="54" t="n"/>
      <c r="F439" s="54" t="n">
        <v>1</v>
      </c>
      <c r="G439" s="54" t="n"/>
      <c r="H439" s="54" t="n"/>
      <c r="I439" s="54" t="n">
        <v>1638</v>
      </c>
      <c r="J439" s="54" t="n"/>
      <c r="K439" s="54" t="n"/>
      <c r="L439" s="54" t="n"/>
      <c r="M439" s="54" t="n"/>
      <c r="N439" s="54" t="n">
        <v>180</v>
      </c>
      <c r="O439" s="54" t="n"/>
      <c r="P439" s="54" t="n"/>
      <c r="Q439" s="54" t="n"/>
      <c r="R439" s="54" t="n">
        <v>7</v>
      </c>
      <c r="S439" s="54" t="n"/>
      <c r="T439" s="54" t="n"/>
      <c r="U439" s="54" t="n"/>
      <c r="V439" s="54" t="n"/>
      <c r="W439" s="54" t="n"/>
      <c r="X439" s="195" t="n">
        <v>187</v>
      </c>
      <c r="Y439" s="54" t="inlineStr">
        <is>
          <t>现金</t>
        </is>
      </c>
      <c r="Z439" s="69" t="n"/>
      <c r="AA439" s="69" t="n"/>
      <c r="AB439" s="69" t="n"/>
      <c r="AC439" s="168" t="n"/>
      <c r="AD439" s="128" t="inlineStr">
        <is>
          <t>彭心怡</t>
        </is>
      </c>
    </row>
    <row r="440" ht="25" customFormat="1" customHeight="1" s="337">
      <c r="A440" s="108" t="n">
        <v>45746</v>
      </c>
      <c r="B440" s="54" t="n">
        <v>37</v>
      </c>
      <c r="C440" s="54" t="inlineStr">
        <is>
          <t>阳修月</t>
        </is>
      </c>
      <c r="D440" s="54" t="n"/>
      <c r="E440" s="54" t="n">
        <v>1</v>
      </c>
      <c r="F440" s="54" t="n"/>
      <c r="G440" s="54" t="inlineStr">
        <is>
          <t>章琼</t>
        </is>
      </c>
      <c r="H440" s="54" t="n"/>
      <c r="I440" s="54" t="n">
        <v>1638</v>
      </c>
      <c r="J440" s="54" t="n"/>
      <c r="K440" s="54" t="n"/>
      <c r="L440" s="54" t="n">
        <v>1325.2</v>
      </c>
      <c r="M440" s="54" t="n"/>
      <c r="N440" s="54" t="n"/>
      <c r="O440" s="54" t="n"/>
      <c r="P440" s="54" t="n"/>
      <c r="Q440" s="54" t="n"/>
      <c r="R440" s="54" t="n"/>
      <c r="S440" s="54" t="n"/>
      <c r="T440" s="54" t="n"/>
      <c r="U440" s="54" t="n"/>
      <c r="V440" s="54" t="n"/>
      <c r="W440" s="54" t="n"/>
      <c r="X440" s="195" t="n">
        <v>1325.2</v>
      </c>
      <c r="Y440" s="54" t="inlineStr">
        <is>
          <t>对公</t>
        </is>
      </c>
      <c r="Z440" s="69" t="n"/>
      <c r="AA440" s="69" t="n"/>
      <c r="AB440" s="69" t="n"/>
      <c r="AC440" s="168" t="n"/>
      <c r="AD440" s="128" t="inlineStr">
        <is>
          <t>彭心怡</t>
        </is>
      </c>
    </row>
    <row r="441">
      <c r="A441" s="108" t="n">
        <v>45747</v>
      </c>
      <c r="B441" s="406" t="n">
        <v>9</v>
      </c>
      <c r="C441" s="406" t="inlineStr">
        <is>
          <t>万红梅</t>
        </is>
      </c>
      <c r="D441" s="406" t="n"/>
      <c r="E441" s="406" t="n">
        <v>1</v>
      </c>
      <c r="F441" s="406" t="n"/>
      <c r="G441" s="406" t="inlineStr">
        <is>
          <t>章琼</t>
        </is>
      </c>
      <c r="H441" s="338" t="n"/>
      <c r="I441" s="406" t="n"/>
      <c r="J441" s="406" t="n"/>
      <c r="K441" s="406" t="n"/>
      <c r="L441" s="406" t="n">
        <v>153</v>
      </c>
      <c r="M441" s="406" t="n"/>
      <c r="N441" s="406" t="n"/>
      <c r="O441" s="406" t="n"/>
      <c r="P441" s="406" t="n"/>
      <c r="Q441" s="406" t="n"/>
      <c r="R441" s="406" t="n"/>
      <c r="S441" s="406" t="n"/>
      <c r="T441" s="406" t="n"/>
      <c r="U441" s="406" t="n"/>
      <c r="V441" s="406" t="n"/>
      <c r="W441" s="406" t="n"/>
      <c r="X441" s="406" t="n">
        <v>153</v>
      </c>
      <c r="Y441" s="406" t="inlineStr">
        <is>
          <t>对公</t>
        </is>
      </c>
      <c r="Z441" s="406" t="n"/>
      <c r="AA441" s="406" t="n"/>
      <c r="AB441" s="406" t="n"/>
      <c r="AC441" s="352" t="n"/>
      <c r="AD441" s="406" t="inlineStr">
        <is>
          <t>彭心怡</t>
        </is>
      </c>
    </row>
    <row r="442" ht="25" customFormat="1" customHeight="1" s="406">
      <c r="A442" s="108" t="n">
        <v>45747</v>
      </c>
      <c r="B442" s="54" t="n">
        <v>12</v>
      </c>
      <c r="C442" s="54" t="inlineStr">
        <is>
          <t>唐艳红</t>
        </is>
      </c>
      <c r="D442" s="54" t="n"/>
      <c r="E442" s="54" t="n">
        <v>1</v>
      </c>
      <c r="F442" s="54" t="n"/>
      <c r="G442" s="54" t="inlineStr">
        <is>
          <t>沈苗苗</t>
        </is>
      </c>
      <c r="H442" s="54" t="n"/>
      <c r="I442" s="54" t="n"/>
      <c r="J442" s="54" t="n"/>
      <c r="K442" s="54" t="n">
        <v>60</v>
      </c>
      <c r="L442" s="54" t="n">
        <v>69</v>
      </c>
      <c r="M442" s="54" t="n"/>
      <c r="N442" s="54" t="n"/>
      <c r="O442" s="54" t="n"/>
      <c r="P442" s="54" t="n"/>
      <c r="Q442" s="54" t="n"/>
      <c r="R442" s="54" t="n"/>
      <c r="S442" s="54" t="n"/>
      <c r="T442" s="54" t="n"/>
      <c r="U442" s="54" t="n">
        <v>4</v>
      </c>
      <c r="V442" s="54" t="n">
        <v>20</v>
      </c>
      <c r="W442" s="54" t="n"/>
      <c r="X442" s="195">
        <f>SUM(J442:W442)</f>
        <v/>
      </c>
      <c r="Y442" s="54" t="inlineStr">
        <is>
          <t>对公</t>
        </is>
      </c>
      <c r="Z442" s="69" t="n"/>
      <c r="AA442" s="168" t="n"/>
      <c r="AB442" s="168" t="n"/>
      <c r="AC442" s="168" t="n"/>
      <c r="AD442" s="128" t="inlineStr">
        <is>
          <t>彭心怡</t>
        </is>
      </c>
    </row>
    <row r="443" ht="25" customFormat="1" customHeight="1" s="406">
      <c r="A443" s="108" t="n">
        <v>45747</v>
      </c>
      <c r="B443" s="411" t="n"/>
      <c r="C443" s="411" t="n"/>
      <c r="D443" s="54" t="n"/>
      <c r="E443" s="411" t="n"/>
      <c r="F443" s="54" t="n"/>
      <c r="G443" s="54" t="inlineStr">
        <is>
          <t>沈苗苗</t>
        </is>
      </c>
      <c r="H443" s="54" t="n"/>
      <c r="I443" s="54" t="n"/>
      <c r="J443" s="54" t="n"/>
      <c r="K443" s="54">
        <f>328+745+688+110+180+90+70</f>
        <v/>
      </c>
      <c r="L443" s="54" t="n">
        <v>207</v>
      </c>
      <c r="M443" s="54" t="n"/>
      <c r="N443" s="54" t="n"/>
      <c r="O443" s="54" t="n"/>
      <c r="P443" s="54" t="n"/>
      <c r="Q443" s="54" t="n"/>
      <c r="R443" s="54" t="n"/>
      <c r="S443" s="54" t="n"/>
      <c r="T443" s="54" t="n"/>
      <c r="U443" s="54" t="n">
        <v>6</v>
      </c>
      <c r="V443" s="54" t="n"/>
      <c r="W443" s="54" t="n"/>
      <c r="X443" s="195">
        <f>SUM(J443:W443)</f>
        <v/>
      </c>
      <c r="Y443" s="54" t="inlineStr">
        <is>
          <t>对公</t>
        </is>
      </c>
      <c r="Z443" s="69" t="n"/>
      <c r="AA443" s="168" t="n"/>
      <c r="AB443" s="168" t="n"/>
      <c r="AC443" s="168" t="n"/>
      <c r="AD443" s="128" t="inlineStr">
        <is>
          <t>彭心怡</t>
        </is>
      </c>
    </row>
    <row r="444" ht="24" customFormat="1" customHeight="1" s="406">
      <c r="A444" s="45" t="n">
        <v>45747</v>
      </c>
      <c r="B444" s="162" t="n">
        <v>35</v>
      </c>
      <c r="C444" s="162" t="inlineStr">
        <is>
          <t>赵银平</t>
        </is>
      </c>
      <c r="D444" s="162" t="n"/>
      <c r="E444" s="162" t="n">
        <v>1</v>
      </c>
      <c r="F444" s="162" t="n"/>
      <c r="G444" s="162" t="inlineStr">
        <is>
          <t>曾亚萍</t>
        </is>
      </c>
      <c r="H444" s="162" t="n"/>
      <c r="I444" s="162" t="n"/>
      <c r="J444" s="162" t="n">
        <v>619.5</v>
      </c>
      <c r="K444" s="162" t="n"/>
      <c r="L444" s="406" t="n"/>
      <c r="M444" s="162" t="n"/>
      <c r="N444" s="406" t="n"/>
      <c r="O444" s="406" t="n"/>
      <c r="P444" s="406" t="n"/>
      <c r="Q444" s="406" t="n"/>
      <c r="R444" s="406" t="n"/>
      <c r="S444" s="162" t="n"/>
      <c r="T444" s="162" t="n"/>
      <c r="U444" s="162" t="n"/>
      <c r="V444" s="162" t="n"/>
      <c r="W444" s="162" t="n"/>
      <c r="X444" s="70">
        <f>SUM(J444:W444)</f>
        <v/>
      </c>
      <c r="Y444" s="162" t="inlineStr">
        <is>
          <t>对公</t>
        </is>
      </c>
      <c r="Z444" s="407" t="n"/>
      <c r="AA444" s="162" t="n"/>
      <c r="AB444" s="406" t="n"/>
      <c r="AC444" s="407" t="n"/>
      <c r="AD444" s="253" t="inlineStr">
        <is>
          <t>罗茜</t>
        </is>
      </c>
    </row>
    <row r="445" ht="24" customFormat="1" customHeight="1" s="406">
      <c r="A445" s="45" t="n">
        <v>45747</v>
      </c>
      <c r="B445" s="411" t="n"/>
      <c r="C445" s="411" t="n"/>
      <c r="D445" s="162" t="n"/>
      <c r="E445" s="162" t="n"/>
      <c r="F445" s="162" t="inlineStr">
        <is>
          <t>简易</t>
        </is>
      </c>
      <c r="G445" s="162" t="n"/>
      <c r="H445" s="162" t="n"/>
      <c r="I445" s="162" t="n"/>
      <c r="J445" s="162" t="n"/>
      <c r="K445" s="162" t="n"/>
      <c r="L445" s="162" t="n">
        <v>138</v>
      </c>
      <c r="M445" s="162" t="n"/>
      <c r="N445" s="406" t="n"/>
      <c r="O445" s="406" t="n"/>
      <c r="P445" s="406" t="n"/>
      <c r="Q445" s="406" t="n"/>
      <c r="R445" s="406" t="n"/>
      <c r="S445" s="162" t="n"/>
      <c r="T445" s="162" t="n"/>
      <c r="U445" s="162" t="n"/>
      <c r="V445" s="162" t="n"/>
      <c r="W445" s="162" t="n"/>
      <c r="X445" s="70">
        <f>SUM(J445:W445)</f>
        <v/>
      </c>
      <c r="Y445" s="162" t="inlineStr">
        <is>
          <t>对公</t>
        </is>
      </c>
      <c r="Z445" s="407" t="n"/>
      <c r="AA445" s="162" t="n"/>
      <c r="AB445" s="407" t="n"/>
      <c r="AC445" s="407" t="n"/>
      <c r="AD445" s="253" t="inlineStr">
        <is>
          <t>罗茜</t>
        </is>
      </c>
    </row>
    <row r="446" ht="15" customFormat="1" customHeight="1" s="9">
      <c r="A446" s="45" t="n">
        <v>45747</v>
      </c>
      <c r="B446" s="33" t="n">
        <v>5</v>
      </c>
      <c r="C446" s="37" t="inlineStr">
        <is>
          <t>石五姐</t>
        </is>
      </c>
      <c r="D446" s="390" t="n">
        <v>1</v>
      </c>
      <c r="E446" s="33" t="n"/>
      <c r="F446" s="33" t="n"/>
      <c r="G446" s="37" t="inlineStr">
        <is>
          <t>刘英桃</t>
        </is>
      </c>
      <c r="H446" s="390" t="inlineStr">
        <is>
          <t>萍4209</t>
        </is>
      </c>
      <c r="I446" s="390" t="n">
        <v>1638</v>
      </c>
      <c r="J446" s="390" t="n">
        <v>1482</v>
      </c>
      <c r="K446" s="390" t="n"/>
      <c r="L446" s="287" t="n"/>
      <c r="M446" s="287" t="n"/>
      <c r="N446" s="390" t="n"/>
      <c r="O446" s="390" t="n"/>
      <c r="P446" s="390" t="n"/>
      <c r="Q446" s="390" t="n"/>
      <c r="R446" s="390" t="n"/>
      <c r="U446" s="390" t="n">
        <v>20</v>
      </c>
      <c r="V446" s="287" t="n"/>
      <c r="W446" s="390" t="n"/>
      <c r="X446" s="406">
        <f>SUM(J446:U446)</f>
        <v/>
      </c>
      <c r="Y446" s="162" t="inlineStr">
        <is>
          <t>对公</t>
        </is>
      </c>
    </row>
    <row r="447" ht="25" customFormat="1" customHeight="1" s="406">
      <c r="A447" s="45" t="n">
        <v>45747</v>
      </c>
      <c r="B447" s="162" t="n">
        <v>3</v>
      </c>
      <c r="C447" s="162" t="inlineStr">
        <is>
          <t>刘小珂</t>
        </is>
      </c>
      <c r="D447" s="162" t="n"/>
      <c r="E447" s="162" t="n">
        <v>1</v>
      </c>
      <c r="F447" s="162" t="n"/>
      <c r="G447" s="162" t="inlineStr">
        <is>
          <t>王海燕</t>
        </is>
      </c>
      <c r="H447" s="162" t="n"/>
      <c r="I447" s="162" t="n">
        <v>1638</v>
      </c>
      <c r="J447" s="162" t="n"/>
      <c r="K447" s="162" t="n"/>
      <c r="L447" s="162" t="n">
        <v>4130</v>
      </c>
      <c r="M447" s="162" t="n"/>
      <c r="N447" s="162" t="n"/>
      <c r="O447" s="162" t="n"/>
      <c r="P447" s="162" t="n"/>
      <c r="Q447" s="162" t="n"/>
      <c r="R447" s="162" t="n"/>
      <c r="S447" s="162" t="n"/>
      <c r="T447" s="162" t="n"/>
      <c r="U447" s="162" t="n"/>
      <c r="V447" s="162" t="n"/>
      <c r="W447" s="162" t="n"/>
      <c r="X447" s="406" t="n">
        <v>4130</v>
      </c>
      <c r="Y447" s="162" t="inlineStr">
        <is>
          <t>3.30对公</t>
        </is>
      </c>
      <c r="Z447" s="407" t="n"/>
      <c r="AA447" s="162" t="n"/>
      <c r="AB447" s="407" t="n"/>
      <c r="AC447" s="407" t="n"/>
      <c r="AD447" s="253" t="inlineStr">
        <is>
          <t>熊欢</t>
        </is>
      </c>
    </row>
    <row r="448" ht="25" customFormat="1" customHeight="1" s="406">
      <c r="A448" s="45" t="n">
        <v>45747</v>
      </c>
      <c r="B448" s="382" t="n">
        <v>49</v>
      </c>
      <c r="C448" s="382" t="inlineStr">
        <is>
          <t>王呷干</t>
        </is>
      </c>
      <c r="D448" s="162" t="n"/>
      <c r="E448" s="162" t="n"/>
      <c r="F448" s="382" t="n">
        <v>1</v>
      </c>
      <c r="G448" s="162" t="n"/>
      <c r="H448" s="162" t="n"/>
      <c r="I448" s="162" t="n">
        <v>1638</v>
      </c>
      <c r="J448" s="162" t="n"/>
      <c r="K448" s="162" t="n"/>
      <c r="L448" s="162" t="n"/>
      <c r="M448" s="162" t="n"/>
      <c r="N448" s="162" t="n"/>
      <c r="O448" s="162" t="n">
        <v>120</v>
      </c>
      <c r="P448" s="162" t="n">
        <v>140</v>
      </c>
      <c r="Q448" s="162" t="n"/>
      <c r="R448" s="162" t="n">
        <v>7</v>
      </c>
      <c r="S448" s="162" t="n"/>
      <c r="T448" s="162" t="n"/>
      <c r="U448" s="162" t="n"/>
      <c r="V448" s="162" t="n"/>
      <c r="W448" s="162" t="n"/>
      <c r="X448" s="406" t="n">
        <v>267</v>
      </c>
      <c r="Y448" s="162" t="inlineStr">
        <is>
          <t>对公</t>
        </is>
      </c>
      <c r="Z448" s="407" t="n"/>
      <c r="AA448" s="162" t="n"/>
      <c r="AB448" s="407" t="n"/>
      <c r="AC448" s="407" t="n"/>
      <c r="AD448" s="253" t="inlineStr">
        <is>
          <t>熊欢</t>
        </is>
      </c>
    </row>
    <row r="449" ht="25" customFormat="1" customHeight="1" s="406">
      <c r="A449" s="45" t="n">
        <v>45747</v>
      </c>
      <c r="B449" s="162" t="n">
        <v>113</v>
      </c>
      <c r="C449" s="162" t="inlineStr">
        <is>
          <t>何丽丽</t>
        </is>
      </c>
      <c r="D449" s="162" t="n"/>
      <c r="E449" s="162" t="n">
        <v>1</v>
      </c>
      <c r="F449" s="162" t="n"/>
      <c r="G449" s="162" t="inlineStr">
        <is>
          <t>贾桂桂</t>
        </is>
      </c>
      <c r="H449" s="162" t="n"/>
      <c r="I449" s="162" t="n">
        <v>1638</v>
      </c>
      <c r="J449" s="162" t="n"/>
      <c r="K449" s="162" t="n"/>
      <c r="L449" s="162" t="n">
        <v>1319.2</v>
      </c>
      <c r="M449" s="162" t="n"/>
      <c r="N449" s="162" t="n"/>
      <c r="O449" s="162" t="n"/>
      <c r="P449" s="162" t="n"/>
      <c r="Q449" s="162" t="n"/>
      <c r="R449" s="162" t="n"/>
      <c r="S449" s="162" t="n"/>
      <c r="T449" s="162" t="n"/>
      <c r="U449" s="162" t="n"/>
      <c r="V449" s="162" t="n"/>
      <c r="W449" s="162" t="n"/>
      <c r="X449" s="406" t="n">
        <v>1319.2</v>
      </c>
      <c r="Y449" s="162" t="inlineStr">
        <is>
          <t>对公</t>
        </is>
      </c>
      <c r="Z449" s="407" t="n"/>
      <c r="AA449" s="162" t="n"/>
      <c r="AB449" s="407" t="n"/>
      <c r="AC449" s="407" t="n"/>
      <c r="AD449" s="253" t="inlineStr">
        <is>
          <t>熊欢</t>
        </is>
      </c>
    </row>
    <row r="450">
      <c r="A450" s="406" t="n"/>
      <c r="B450" s="406" t="n"/>
      <c r="D450" s="406" t="n"/>
      <c r="E450" s="406" t="n"/>
      <c r="F450" s="406" t="n"/>
      <c r="G450" s="406" t="n"/>
      <c r="H450" s="338" t="n"/>
      <c r="I450" s="406" t="n"/>
      <c r="J450" s="406" t="n"/>
      <c r="K450" s="406" t="n"/>
      <c r="L450" s="406" t="n"/>
      <c r="M450" s="406" t="n"/>
      <c r="N450" s="406" t="n"/>
      <c r="O450" s="406" t="n"/>
      <c r="P450" s="406" t="n"/>
      <c r="Q450" s="406" t="n"/>
      <c r="R450" s="406" t="n"/>
      <c r="S450" s="406" t="n"/>
      <c r="T450" s="406" t="n"/>
      <c r="U450" s="406" t="n"/>
      <c r="V450" s="406" t="n"/>
      <c r="W450" s="406" t="n"/>
      <c r="X450" s="406" t="n"/>
      <c r="Y450" s="406" t="n"/>
      <c r="Z450" s="406" t="n"/>
      <c r="AA450" s="406" t="n"/>
      <c r="AB450" s="406" t="n"/>
      <c r="AC450" s="352" t="n"/>
    </row>
    <row r="451">
      <c r="A451" s="406" t="n"/>
      <c r="B451" s="406" t="n"/>
      <c r="D451" s="406" t="n"/>
      <c r="E451" s="406" t="n"/>
      <c r="F451" s="406" t="n"/>
      <c r="G451" s="406" t="n"/>
      <c r="H451" s="338" t="n"/>
      <c r="I451" s="406" t="n"/>
      <c r="J451" s="406" t="n"/>
      <c r="K451" s="406" t="n"/>
      <c r="L451" s="406" t="n"/>
      <c r="M451" s="406" t="n"/>
      <c r="N451" s="406" t="n"/>
      <c r="O451" s="406" t="n"/>
      <c r="P451" s="406" t="n"/>
      <c r="Q451" s="406" t="n"/>
      <c r="R451" s="406" t="n"/>
      <c r="S451" s="406" t="n"/>
      <c r="T451" s="406" t="n"/>
      <c r="U451" s="406" t="n"/>
      <c r="V451" s="406" t="n"/>
      <c r="W451" s="406" t="n"/>
      <c r="X451" s="406" t="n"/>
      <c r="Y451" s="406" t="n"/>
      <c r="Z451" s="406" t="n"/>
      <c r="AA451" s="406" t="n"/>
      <c r="AB451" s="406" t="n"/>
      <c r="AC451" s="352" t="n"/>
    </row>
    <row r="452">
      <c r="A452" s="406" t="n"/>
      <c r="B452" s="406" t="n"/>
      <c r="D452" s="406" t="n"/>
      <c r="E452" s="406" t="n"/>
      <c r="F452" s="406" t="n"/>
      <c r="G452" s="406" t="n"/>
      <c r="H452" s="338" t="n"/>
      <c r="I452" s="406" t="n"/>
      <c r="J452" s="406" t="n"/>
      <c r="K452" s="406" t="n"/>
      <c r="L452" s="406" t="n"/>
      <c r="M452" s="406" t="n"/>
      <c r="N452" s="406" t="n"/>
      <c r="O452" s="406" t="n"/>
      <c r="P452" s="406" t="n"/>
      <c r="Q452" s="406" t="n"/>
      <c r="R452" s="406" t="n"/>
      <c r="S452" s="406" t="n"/>
      <c r="T452" s="406" t="n"/>
      <c r="U452" s="406" t="n"/>
      <c r="V452" s="406" t="n"/>
      <c r="W452" s="406" t="n"/>
      <c r="X452" s="406" t="n"/>
      <c r="Y452" s="406" t="n"/>
      <c r="Z452" s="406" t="n"/>
      <c r="AA452" s="406" t="n"/>
      <c r="AB452" s="406" t="n"/>
      <c r="AC452" s="352" t="n"/>
    </row>
    <row r="453">
      <c r="A453" s="406" t="n"/>
      <c r="B453" s="406" t="n"/>
      <c r="D453" s="406" t="n"/>
      <c r="E453" s="406" t="n"/>
      <c r="F453" s="406" t="n"/>
      <c r="G453" s="406" t="n"/>
      <c r="H453" s="338" t="n"/>
      <c r="I453" s="406" t="n"/>
      <c r="J453" s="406" t="n"/>
      <c r="K453" s="406" t="n"/>
      <c r="L453" s="406" t="n"/>
      <c r="M453" s="406" t="n"/>
      <c r="N453" s="406" t="n"/>
      <c r="O453" s="406" t="n"/>
      <c r="P453" s="406" t="n"/>
      <c r="Q453" s="406" t="n"/>
      <c r="R453" s="406" t="n"/>
      <c r="S453" s="406" t="n"/>
      <c r="T453" s="406" t="n"/>
      <c r="U453" s="406" t="n"/>
      <c r="V453" s="406" t="n"/>
      <c r="W453" s="406" t="n"/>
      <c r="X453" s="406" t="n"/>
      <c r="Y453" s="406" t="n"/>
      <c r="Z453" s="406" t="n"/>
      <c r="AA453" s="406" t="n"/>
      <c r="AB453" s="406" t="n"/>
      <c r="AC453" s="352" t="n"/>
    </row>
    <row r="454">
      <c r="A454" s="406" t="n"/>
      <c r="B454" s="406" t="n"/>
      <c r="D454" s="406" t="n"/>
      <c r="E454" s="406" t="n"/>
      <c r="F454" s="406" t="n"/>
      <c r="G454" s="406" t="n"/>
      <c r="H454" s="338" t="n"/>
      <c r="I454" s="406" t="n"/>
      <c r="J454" s="406" t="n"/>
      <c r="K454" s="406" t="n"/>
      <c r="L454" s="406" t="n"/>
      <c r="M454" s="406" t="n"/>
      <c r="N454" s="406" t="n"/>
      <c r="O454" s="406" t="n"/>
      <c r="P454" s="406" t="n"/>
      <c r="Q454" s="406" t="n"/>
      <c r="R454" s="406" t="n"/>
      <c r="S454" s="406" t="n"/>
      <c r="T454" s="406" t="n"/>
      <c r="U454" s="406" t="n"/>
      <c r="V454" s="406" t="n"/>
      <c r="W454" s="406" t="n"/>
      <c r="X454" s="406" t="n"/>
      <c r="Y454" s="406" t="n"/>
      <c r="Z454" s="406" t="n"/>
      <c r="AA454" s="406" t="n"/>
      <c r="AB454" s="406" t="n"/>
      <c r="AC454" s="352" t="n"/>
    </row>
    <row r="455">
      <c r="A455" s="406" t="n"/>
      <c r="B455" s="406" t="n"/>
      <c r="D455" s="406" t="n"/>
      <c r="E455" s="406" t="n"/>
      <c r="F455" s="406" t="n"/>
      <c r="G455" s="406" t="n"/>
      <c r="H455" s="338" t="n"/>
      <c r="I455" s="406" t="n"/>
      <c r="J455" s="406" t="n"/>
      <c r="K455" s="406" t="n"/>
      <c r="L455" s="406" t="n"/>
      <c r="M455" s="406" t="n"/>
      <c r="N455" s="406" t="n"/>
      <c r="O455" s="406" t="n"/>
      <c r="P455" s="406" t="n"/>
      <c r="Q455" s="406" t="n"/>
      <c r="R455" s="406" t="n"/>
      <c r="S455" s="406" t="n"/>
      <c r="T455" s="406" t="n"/>
      <c r="U455" s="406" t="n"/>
      <c r="V455" s="406" t="n"/>
      <c r="W455" s="406" t="n"/>
      <c r="X455" s="406" t="n"/>
      <c r="Y455" s="406" t="n"/>
      <c r="Z455" s="406" t="n"/>
      <c r="AA455" s="406" t="n"/>
      <c r="AB455" s="406" t="n"/>
      <c r="AC455" s="352" t="n"/>
    </row>
    <row r="456">
      <c r="A456" s="406" t="n"/>
      <c r="B456" s="406" t="n"/>
      <c r="D456" s="406" t="n"/>
      <c r="E456" s="406" t="n"/>
      <c r="F456" s="406" t="n"/>
      <c r="G456" s="406" t="n"/>
      <c r="H456" s="338" t="n"/>
      <c r="I456" s="406" t="n"/>
      <c r="J456" s="406" t="n"/>
      <c r="K456" s="406" t="n"/>
      <c r="L456" s="406" t="n"/>
      <c r="M456" s="406" t="n"/>
      <c r="N456" s="406" t="n"/>
      <c r="O456" s="406" t="n"/>
      <c r="P456" s="406" t="n"/>
      <c r="Q456" s="406" t="n"/>
      <c r="R456" s="406" t="n"/>
      <c r="S456" s="406" t="n"/>
      <c r="T456" s="406" t="n"/>
      <c r="U456" s="406" t="n"/>
      <c r="V456" s="406" t="n"/>
      <c r="W456" s="406" t="n"/>
      <c r="X456" s="406" t="n"/>
      <c r="Y456" s="406" t="n"/>
      <c r="Z456" s="406" t="n"/>
      <c r="AA456" s="406" t="n"/>
      <c r="AB456" s="406" t="n"/>
      <c r="AC456" s="352" t="n"/>
    </row>
    <row r="457">
      <c r="A457" s="406" t="n"/>
      <c r="B457" s="406" t="n"/>
      <c r="D457" s="406" t="n"/>
      <c r="E457" s="406" t="n"/>
      <c r="F457" s="406" t="n"/>
      <c r="G457" s="406" t="n"/>
      <c r="H457" s="338" t="n"/>
      <c r="I457" s="406" t="n"/>
      <c r="J457" s="406" t="n"/>
      <c r="K457" s="406" t="n"/>
      <c r="L457" s="406" t="n"/>
      <c r="M457" s="406" t="n"/>
      <c r="N457" s="406" t="n"/>
      <c r="O457" s="406" t="n"/>
      <c r="P457" s="406" t="n"/>
      <c r="Q457" s="406" t="n"/>
      <c r="R457" s="406" t="n"/>
      <c r="S457" s="406" t="n"/>
      <c r="T457" s="406" t="n"/>
      <c r="U457" s="406" t="n"/>
      <c r="V457" s="406" t="n"/>
      <c r="W457" s="406" t="n"/>
      <c r="X457" s="406" t="n"/>
      <c r="Y457" s="406" t="n"/>
      <c r="Z457" s="406" t="n"/>
      <c r="AA457" s="406" t="n"/>
      <c r="AB457" s="406" t="n"/>
      <c r="AC457" s="352" t="n"/>
    </row>
    <row r="458">
      <c r="A458" s="406" t="n"/>
      <c r="B458" s="406" t="n"/>
      <c r="D458" s="406" t="n"/>
      <c r="E458" s="406" t="n"/>
      <c r="F458" s="406" t="n"/>
      <c r="G458" s="406" t="n"/>
      <c r="H458" s="338" t="n"/>
      <c r="I458" s="406" t="n"/>
      <c r="J458" s="406" t="n"/>
      <c r="K458" s="406" t="n"/>
      <c r="L458" s="406" t="n"/>
      <c r="M458" s="406" t="n"/>
      <c r="N458" s="406" t="n"/>
      <c r="O458" s="406" t="n"/>
      <c r="P458" s="406" t="n"/>
      <c r="Q458" s="406" t="n"/>
      <c r="R458" s="406" t="n"/>
      <c r="S458" s="406" t="n"/>
      <c r="T458" s="406" t="n"/>
      <c r="U458" s="406" t="n"/>
      <c r="V458" s="406" t="n"/>
      <c r="W458" s="406" t="n"/>
      <c r="X458" s="406" t="n"/>
      <c r="Y458" s="406" t="n"/>
      <c r="Z458" s="406" t="n"/>
      <c r="AA458" s="406" t="n"/>
      <c r="AB458" s="406" t="n"/>
      <c r="AC458" s="352" t="n"/>
    </row>
    <row r="459">
      <c r="A459" s="406" t="n"/>
      <c r="B459" s="406" t="n"/>
      <c r="D459" s="406" t="n"/>
      <c r="E459" s="406" t="n"/>
      <c r="F459" s="406" t="n"/>
      <c r="G459" s="406" t="n"/>
      <c r="H459" s="338" t="n"/>
      <c r="I459" s="406" t="n"/>
      <c r="J459" s="406" t="n"/>
      <c r="K459" s="406" t="n"/>
      <c r="L459" s="406" t="n"/>
      <c r="M459" s="406" t="n"/>
      <c r="N459" s="406" t="n"/>
      <c r="O459" s="406" t="n"/>
      <c r="P459" s="406" t="n"/>
      <c r="Q459" s="406" t="n"/>
      <c r="R459" s="406" t="n"/>
      <c r="S459" s="406" t="n"/>
      <c r="T459" s="406" t="n"/>
      <c r="U459" s="406" t="n"/>
      <c r="V459" s="406" t="n"/>
      <c r="W459" s="406" t="n"/>
      <c r="X459" s="406" t="n"/>
      <c r="Y459" s="406" t="n"/>
      <c r="Z459" s="406" t="n"/>
      <c r="AA459" s="406" t="n"/>
      <c r="AB459" s="406" t="n"/>
      <c r="AC459" s="352" t="n"/>
    </row>
    <row r="460">
      <c r="A460" s="406" t="n"/>
      <c r="B460" s="406" t="n"/>
      <c r="D460" s="406" t="n"/>
      <c r="E460" s="406" t="n"/>
      <c r="F460" s="406" t="n"/>
      <c r="G460" s="406" t="n"/>
      <c r="H460" s="338" t="n"/>
      <c r="I460" s="406" t="n"/>
      <c r="J460" s="406" t="n"/>
      <c r="K460" s="406" t="n"/>
      <c r="L460" s="406" t="n"/>
      <c r="M460" s="406" t="n"/>
      <c r="N460" s="406" t="n"/>
      <c r="O460" s="406" t="n"/>
      <c r="P460" s="406" t="n"/>
      <c r="Q460" s="406" t="n"/>
      <c r="R460" s="406" t="n"/>
      <c r="S460" s="406" t="n"/>
      <c r="T460" s="406" t="n"/>
      <c r="U460" s="406" t="n"/>
      <c r="V460" s="406" t="n"/>
      <c r="W460" s="406" t="n"/>
      <c r="X460" s="406" t="n"/>
      <c r="Y460" s="406" t="n"/>
      <c r="Z460" s="406" t="n"/>
      <c r="AA460" s="406" t="n"/>
      <c r="AB460" s="406" t="n"/>
      <c r="AC460" s="352" t="n"/>
    </row>
    <row r="461">
      <c r="A461" s="406" t="n"/>
      <c r="B461" s="406" t="n"/>
      <c r="D461" s="406" t="n"/>
      <c r="E461" s="406" t="n"/>
      <c r="F461" s="406" t="n"/>
      <c r="G461" s="406" t="n"/>
      <c r="H461" s="338" t="n"/>
      <c r="I461" s="406" t="n"/>
      <c r="J461" s="406" t="n"/>
      <c r="K461" s="406" t="n"/>
      <c r="L461" s="406" t="n"/>
      <c r="M461" s="406" t="n"/>
      <c r="N461" s="406" t="n"/>
      <c r="O461" s="406" t="n"/>
      <c r="P461" s="406" t="n"/>
      <c r="Q461" s="406" t="n"/>
      <c r="R461" s="406" t="n"/>
      <c r="S461" s="406" t="n"/>
      <c r="T461" s="406" t="n"/>
      <c r="U461" s="406" t="n"/>
      <c r="V461" s="406" t="n"/>
      <c r="W461" s="406" t="n"/>
      <c r="X461" s="406" t="n"/>
      <c r="Y461" s="406" t="n"/>
      <c r="Z461" s="406" t="n"/>
      <c r="AA461" s="406" t="n"/>
      <c r="AB461" s="406" t="n"/>
      <c r="AC461" s="352" t="n"/>
    </row>
    <row r="462">
      <c r="A462" s="406" t="n"/>
      <c r="B462" s="406" t="n"/>
      <c r="D462" s="406" t="n"/>
      <c r="E462" s="406" t="n"/>
      <c r="F462" s="406" t="n"/>
      <c r="G462" s="406" t="n"/>
      <c r="H462" s="338" t="n"/>
      <c r="I462" s="406" t="n"/>
      <c r="J462" s="406" t="n"/>
      <c r="K462" s="406" t="n"/>
      <c r="L462" s="406" t="n"/>
      <c r="M462" s="406" t="n"/>
      <c r="N462" s="406" t="n"/>
      <c r="O462" s="406" t="n"/>
      <c r="P462" s="406" t="n"/>
      <c r="Q462" s="406" t="n"/>
      <c r="R462" s="406" t="n"/>
      <c r="S462" s="406" t="n"/>
      <c r="T462" s="406" t="n"/>
      <c r="U462" s="406" t="n"/>
      <c r="V462" s="406" t="n"/>
      <c r="W462" s="406" t="n"/>
      <c r="X462" s="406" t="n"/>
      <c r="Y462" s="406" t="n"/>
      <c r="Z462" s="406" t="n"/>
      <c r="AA462" s="406" t="n"/>
      <c r="AB462" s="406" t="n"/>
      <c r="AC462" s="352" t="n"/>
    </row>
    <row r="463">
      <c r="A463" s="406" t="n"/>
      <c r="B463" s="406" t="n"/>
      <c r="D463" s="406" t="n"/>
      <c r="E463" s="406" t="n"/>
      <c r="F463" s="406" t="n"/>
      <c r="G463" s="406" t="n"/>
      <c r="H463" s="338" t="n"/>
      <c r="I463" s="406" t="n"/>
      <c r="J463" s="406" t="n"/>
      <c r="K463" s="406" t="n"/>
      <c r="L463" s="406" t="n"/>
      <c r="M463" s="406" t="n"/>
      <c r="N463" s="406" t="n"/>
      <c r="O463" s="406" t="n"/>
      <c r="P463" s="406" t="n"/>
      <c r="Q463" s="406" t="n"/>
      <c r="R463" s="406" t="n"/>
      <c r="S463" s="406" t="n"/>
      <c r="T463" s="406" t="n"/>
      <c r="U463" s="406" t="n"/>
      <c r="V463" s="406" t="n"/>
      <c r="W463" s="406" t="n"/>
      <c r="X463" s="406" t="n"/>
      <c r="Y463" s="406" t="n"/>
      <c r="Z463" s="406" t="n"/>
      <c r="AA463" s="406" t="n"/>
      <c r="AB463" s="406" t="n"/>
      <c r="AC463" s="352" t="n"/>
    </row>
    <row r="464">
      <c r="A464" s="406" t="n"/>
      <c r="B464" s="406" t="n"/>
      <c r="D464" s="406" t="n"/>
      <c r="E464" s="406" t="n"/>
      <c r="F464" s="406" t="n"/>
      <c r="G464" s="406" t="n"/>
      <c r="H464" s="338" t="n"/>
      <c r="I464" s="406" t="n"/>
      <c r="J464" s="406" t="n"/>
      <c r="K464" s="406" t="n"/>
      <c r="L464" s="406" t="n"/>
      <c r="M464" s="406" t="n"/>
      <c r="N464" s="406" t="n"/>
      <c r="O464" s="406" t="n"/>
      <c r="P464" s="406" t="n"/>
      <c r="Q464" s="406" t="n"/>
      <c r="R464" s="406" t="n"/>
      <c r="S464" s="406" t="n"/>
      <c r="T464" s="406" t="n"/>
      <c r="U464" s="406" t="n"/>
      <c r="V464" s="406" t="n"/>
      <c r="W464" s="406" t="n"/>
      <c r="X464" s="406" t="n"/>
      <c r="Y464" s="406" t="n"/>
      <c r="Z464" s="406" t="n"/>
      <c r="AA464" s="406" t="n"/>
      <c r="AB464" s="406" t="n"/>
      <c r="AC464" s="352" t="n"/>
    </row>
    <row r="465">
      <c r="A465" s="406" t="n"/>
      <c r="B465" s="406" t="n"/>
      <c r="D465" s="406" t="n"/>
      <c r="E465" s="406" t="n"/>
      <c r="F465" s="406" t="n"/>
      <c r="G465" s="406" t="n"/>
      <c r="H465" s="338" t="n"/>
      <c r="I465" s="406" t="n"/>
      <c r="J465" s="406" t="n"/>
      <c r="K465" s="406" t="n"/>
      <c r="L465" s="406" t="n"/>
      <c r="M465" s="406" t="n"/>
      <c r="N465" s="406" t="n"/>
      <c r="O465" s="406" t="n"/>
      <c r="P465" s="406" t="n"/>
      <c r="Q465" s="406" t="n"/>
      <c r="R465" s="406" t="n"/>
      <c r="S465" s="406" t="n"/>
      <c r="T465" s="406" t="n"/>
      <c r="U465" s="406" t="n"/>
      <c r="V465" s="406" t="n"/>
      <c r="W465" s="406" t="n"/>
      <c r="X465" s="406" t="n"/>
      <c r="Y465" s="406" t="n"/>
      <c r="Z465" s="406" t="n"/>
      <c r="AA465" s="406" t="n"/>
      <c r="AB465" s="406" t="n"/>
      <c r="AC465" s="352" t="n"/>
    </row>
    <row r="466">
      <c r="A466" s="406" t="n"/>
      <c r="B466" s="406" t="n"/>
      <c r="D466" s="406" t="n"/>
      <c r="E466" s="406" t="n"/>
      <c r="F466" s="406" t="n"/>
      <c r="G466" s="406" t="n"/>
      <c r="H466" s="338" t="n"/>
      <c r="I466" s="406" t="n"/>
      <c r="J466" s="406" t="n"/>
      <c r="K466" s="406" t="n"/>
      <c r="L466" s="406" t="n"/>
      <c r="M466" s="406" t="n"/>
      <c r="N466" s="406" t="n"/>
      <c r="O466" s="406" t="n"/>
      <c r="P466" s="406" t="n"/>
      <c r="Q466" s="406" t="n"/>
      <c r="R466" s="406" t="n"/>
      <c r="S466" s="406" t="n"/>
      <c r="T466" s="406" t="n"/>
      <c r="U466" s="406" t="n"/>
      <c r="V466" s="406" t="n"/>
      <c r="W466" s="406" t="n"/>
      <c r="X466" s="406" t="n"/>
      <c r="Y466" s="406" t="n"/>
      <c r="Z466" s="406" t="n"/>
      <c r="AA466" s="406" t="n"/>
      <c r="AB466" s="406" t="n"/>
      <c r="AC466" s="352" t="n"/>
    </row>
    <row r="467">
      <c r="A467" s="406" t="n"/>
      <c r="B467" s="406" t="n"/>
      <c r="D467" s="406" t="n"/>
      <c r="E467" s="406" t="n"/>
      <c r="F467" s="406" t="n"/>
      <c r="G467" s="406" t="n"/>
      <c r="H467" s="338" t="n"/>
      <c r="I467" s="406" t="n"/>
      <c r="J467" s="406" t="n"/>
      <c r="K467" s="406" t="n"/>
      <c r="L467" s="406" t="n"/>
      <c r="M467" s="406" t="n"/>
      <c r="N467" s="406" t="n"/>
      <c r="O467" s="406" t="n"/>
      <c r="P467" s="406" t="n"/>
      <c r="Q467" s="406" t="n"/>
      <c r="R467" s="406" t="n"/>
      <c r="S467" s="406" t="n"/>
      <c r="T467" s="406" t="n"/>
      <c r="U467" s="406" t="n"/>
      <c r="V467" s="406" t="n"/>
      <c r="W467" s="406" t="n"/>
      <c r="X467" s="406" t="n"/>
      <c r="Y467" s="406" t="n"/>
      <c r="Z467" s="406" t="n"/>
      <c r="AA467" s="406" t="n"/>
      <c r="AB467" s="406" t="n"/>
      <c r="AC467" s="352" t="n"/>
    </row>
    <row r="468">
      <c r="A468" s="406" t="n"/>
      <c r="B468" s="406" t="n"/>
      <c r="D468" s="406" t="n"/>
      <c r="E468" s="406" t="n"/>
      <c r="F468" s="406" t="n"/>
      <c r="G468" s="406" t="n"/>
      <c r="H468" s="338" t="n"/>
      <c r="I468" s="406" t="n"/>
      <c r="J468" s="406" t="n"/>
      <c r="K468" s="406" t="n"/>
      <c r="L468" s="406" t="n"/>
      <c r="M468" s="406" t="n"/>
      <c r="N468" s="406" t="n"/>
      <c r="O468" s="406" t="n"/>
      <c r="P468" s="406" t="n"/>
      <c r="Q468" s="406" t="n"/>
      <c r="R468" s="406" t="n"/>
      <c r="S468" s="406" t="n"/>
      <c r="T468" s="406" t="n"/>
      <c r="U468" s="406" t="n"/>
      <c r="V468" s="406" t="n"/>
      <c r="W468" s="406" t="n"/>
      <c r="X468" s="406" t="n"/>
      <c r="Y468" s="406" t="n"/>
      <c r="Z468" s="406" t="n"/>
      <c r="AA468" s="406" t="n"/>
      <c r="AB468" s="406" t="n"/>
      <c r="AC468" s="352" t="n"/>
    </row>
    <row r="469" ht="49" customFormat="1" customHeight="1" s="114">
      <c r="A469" s="114" t="inlineStr">
        <is>
          <t>总计</t>
        </is>
      </c>
      <c r="B469" s="114" t="n"/>
      <c r="C469" s="114" t="n"/>
      <c r="D469" s="114" t="n"/>
      <c r="E469" s="114" t="n"/>
      <c r="F469" s="114" t="n"/>
      <c r="G469" s="114" t="n"/>
      <c r="H469" s="358" t="n"/>
      <c r="I469" s="114" t="n"/>
      <c r="J469" s="114" t="n"/>
      <c r="K469" s="114" t="n"/>
      <c r="L469" s="114" t="n"/>
      <c r="M469" s="114" t="n"/>
      <c r="N469" s="114" t="n"/>
      <c r="O469" s="114" t="n"/>
      <c r="P469" s="114" t="n"/>
      <c r="Q469" s="114" t="n"/>
      <c r="R469" s="114" t="n"/>
      <c r="S469" s="114" t="n"/>
      <c r="T469" s="114" t="n"/>
      <c r="U469" s="114" t="n"/>
      <c r="V469" s="114" t="n"/>
      <c r="W469" s="114" t="n"/>
      <c r="X469" s="114">
        <f>SUM(W230)</f>
        <v/>
      </c>
      <c r="AC469" s="359" t="n"/>
    </row>
    <row r="470">
      <c r="A470" s="406" t="n"/>
      <c r="B470" s="406" t="n"/>
      <c r="D470" s="406" t="n"/>
      <c r="E470" s="406" t="n"/>
      <c r="F470" s="406" t="n"/>
      <c r="G470" s="406" t="n"/>
      <c r="H470" s="338" t="n"/>
      <c r="I470" s="406" t="n"/>
      <c r="J470" s="406" t="n"/>
      <c r="K470" s="406" t="n"/>
      <c r="L470" s="406" t="n"/>
      <c r="M470" s="406" t="n"/>
      <c r="N470" s="406" t="n"/>
      <c r="O470" s="406" t="n"/>
      <c r="P470" s="406" t="n"/>
      <c r="Q470" s="406" t="n"/>
      <c r="R470" s="406" t="n"/>
      <c r="S470" s="406" t="n"/>
      <c r="T470" s="406" t="n"/>
      <c r="U470" s="406" t="n"/>
      <c r="V470" s="406" t="n"/>
      <c r="W470" s="406" t="n"/>
      <c r="X470" s="406" t="n"/>
      <c r="Y470" s="406" t="n"/>
      <c r="Z470" s="406" t="n"/>
      <c r="AA470" s="406" t="n"/>
      <c r="AB470" s="406" t="n"/>
      <c r="AC470" s="352" t="n"/>
    </row>
    <row r="471">
      <c r="A471" s="406" t="n"/>
      <c r="B471" s="406" t="n"/>
      <c r="D471" s="406" t="n"/>
      <c r="E471" s="406" t="n"/>
      <c r="F471" s="406" t="n"/>
      <c r="G471" s="406" t="n"/>
      <c r="H471" s="338" t="n"/>
      <c r="I471" s="406" t="n"/>
      <c r="J471" s="406" t="n"/>
      <c r="K471" s="406" t="n"/>
      <c r="L471" s="406" t="n"/>
      <c r="M471" s="406" t="n"/>
      <c r="N471" s="406" t="n"/>
      <c r="O471" s="406" t="n"/>
      <c r="P471" s="406" t="n"/>
      <c r="Q471" s="406" t="n"/>
      <c r="R471" s="406" t="n"/>
      <c r="S471" s="406" t="n"/>
      <c r="T471" s="406" t="n"/>
      <c r="U471" s="406" t="n"/>
      <c r="V471" s="406" t="n"/>
      <c r="W471" s="406" t="n"/>
      <c r="X471" s="406" t="n"/>
      <c r="Y471" s="406" t="n"/>
      <c r="Z471" s="406" t="n"/>
      <c r="AA471" s="406" t="n"/>
      <c r="AB471" s="406" t="n"/>
      <c r="AC471" s="352" t="n"/>
    </row>
    <row r="472">
      <c r="A472" s="406" t="n"/>
      <c r="B472" s="406" t="n"/>
      <c r="D472" s="406" t="n"/>
      <c r="E472" s="406" t="n"/>
      <c r="F472" s="406" t="n"/>
      <c r="G472" s="406" t="n"/>
      <c r="H472" s="338" t="n"/>
      <c r="I472" s="406" t="n"/>
      <c r="J472" s="406" t="n"/>
      <c r="K472" s="406" t="n"/>
      <c r="L472" s="406" t="n"/>
      <c r="M472" s="406" t="n"/>
      <c r="N472" s="406" t="n"/>
      <c r="O472" s="406" t="n"/>
      <c r="P472" s="406" t="n"/>
      <c r="Q472" s="406" t="n"/>
      <c r="R472" s="406" t="n"/>
      <c r="S472" s="406" t="n"/>
      <c r="T472" s="406" t="n"/>
      <c r="U472" s="406" t="n"/>
      <c r="V472" s="406" t="n"/>
      <c r="W472" s="406" t="n"/>
      <c r="X472" s="406" t="n"/>
      <c r="Y472" s="406" t="n"/>
      <c r="Z472" s="406" t="n"/>
      <c r="AA472" s="406" t="n"/>
      <c r="AB472" s="406" t="n"/>
      <c r="AC472" s="352" t="n"/>
    </row>
    <row r="473">
      <c r="A473" s="406" t="n"/>
      <c r="B473" s="406" t="n"/>
      <c r="D473" s="406" t="n"/>
      <c r="E473" s="406" t="n"/>
      <c r="F473" s="406" t="n"/>
      <c r="G473" s="406" t="n"/>
      <c r="H473" s="338" t="n"/>
      <c r="I473" s="406" t="n"/>
      <c r="J473" s="406" t="n"/>
      <c r="K473" s="406" t="n"/>
      <c r="L473" s="406" t="n"/>
      <c r="M473" s="406" t="n"/>
      <c r="N473" s="406" t="n"/>
      <c r="O473" s="406" t="n"/>
      <c r="P473" s="406" t="n"/>
      <c r="Q473" s="406" t="n"/>
      <c r="R473" s="406" t="n"/>
      <c r="S473" s="406" t="n"/>
      <c r="T473" s="406" t="n"/>
      <c r="U473" s="406" t="n"/>
      <c r="V473" s="406" t="n"/>
      <c r="W473" s="406" t="n"/>
      <c r="X473" s="406" t="n"/>
      <c r="Y473" s="406" t="n"/>
      <c r="Z473" s="406" t="n"/>
      <c r="AA473" s="406" t="n"/>
      <c r="AB473" s="406" t="n"/>
      <c r="AC473" s="352" t="n"/>
    </row>
    <row r="474">
      <c r="A474" s="406" t="n"/>
      <c r="B474" s="406" t="n"/>
      <c r="D474" s="406" t="n"/>
      <c r="E474" s="406" t="n"/>
      <c r="F474" s="406" t="n"/>
      <c r="G474" s="406" t="n"/>
      <c r="H474" s="338" t="n"/>
      <c r="I474" s="406" t="n"/>
      <c r="J474" s="406" t="n"/>
      <c r="K474" s="406" t="n"/>
      <c r="L474" s="406" t="n"/>
      <c r="M474" s="406" t="n"/>
      <c r="N474" s="406" t="n"/>
      <c r="O474" s="406" t="n"/>
      <c r="P474" s="406" t="n"/>
      <c r="Q474" s="406" t="n"/>
      <c r="R474" s="406" t="n"/>
      <c r="S474" s="406" t="n"/>
      <c r="T474" s="406" t="n"/>
      <c r="U474" s="406" t="n"/>
      <c r="V474" s="406" t="n"/>
      <c r="W474" s="406" t="n"/>
      <c r="X474" s="406" t="n"/>
      <c r="Y474" s="406" t="n"/>
      <c r="Z474" s="406" t="n"/>
      <c r="AA474" s="406" t="n"/>
      <c r="AB474" s="406" t="n"/>
      <c r="AC474" s="352" t="n"/>
    </row>
    <row r="475">
      <c r="A475" s="406" t="n"/>
      <c r="B475" s="406" t="n"/>
      <c r="D475" s="406" t="n"/>
      <c r="E475" s="406" t="n"/>
      <c r="F475" s="406" t="n"/>
      <c r="G475" s="406" t="n"/>
      <c r="H475" s="338" t="n"/>
      <c r="I475" s="406" t="n"/>
      <c r="J475" s="406" t="n"/>
      <c r="K475" s="406" t="n"/>
      <c r="L475" s="406" t="n"/>
      <c r="M475" s="406" t="n"/>
      <c r="N475" s="406" t="n"/>
      <c r="O475" s="406" t="n"/>
      <c r="P475" s="406" t="n"/>
      <c r="Q475" s="406" t="n"/>
      <c r="R475" s="406" t="n"/>
      <c r="S475" s="406" t="n"/>
      <c r="T475" s="406" t="n"/>
      <c r="U475" s="406" t="n"/>
      <c r="V475" s="406" t="n"/>
      <c r="W475" s="406" t="n"/>
      <c r="X475" s="406" t="n"/>
      <c r="Y475" s="406" t="n"/>
      <c r="Z475" s="406" t="n"/>
      <c r="AA475" s="406" t="n"/>
      <c r="AB475" s="406" t="n"/>
      <c r="AC475" s="352" t="n"/>
    </row>
    <row r="476">
      <c r="A476" s="406" t="n"/>
      <c r="B476" s="406" t="n"/>
      <c r="D476" s="406" t="n"/>
      <c r="E476" s="406" t="n"/>
      <c r="F476" s="406" t="n"/>
      <c r="G476" s="406" t="n"/>
      <c r="H476" s="338" t="n"/>
      <c r="I476" s="406" t="n"/>
      <c r="J476" s="406" t="n"/>
      <c r="K476" s="406" t="n"/>
      <c r="L476" s="406" t="n"/>
      <c r="M476" s="406" t="n"/>
      <c r="N476" s="406" t="n"/>
      <c r="O476" s="406" t="n"/>
      <c r="P476" s="406" t="n"/>
      <c r="Q476" s="406" t="n"/>
      <c r="R476" s="406" t="n"/>
      <c r="S476" s="406" t="n"/>
      <c r="T476" s="406" t="n"/>
      <c r="U476" s="406" t="n"/>
      <c r="V476" s="406" t="n"/>
      <c r="W476" s="406" t="n"/>
      <c r="X476" s="406" t="n"/>
      <c r="Y476" s="406" t="n"/>
      <c r="Z476" s="406" t="n"/>
      <c r="AA476" s="406" t="n"/>
      <c r="AB476" s="406" t="n"/>
      <c r="AC476" s="352" t="n"/>
    </row>
    <row r="477">
      <c r="A477" s="406" t="n"/>
      <c r="B477" s="406" t="n"/>
      <c r="D477" s="406" t="n"/>
      <c r="E477" s="406" t="n"/>
      <c r="F477" s="406" t="n"/>
      <c r="G477" s="406" t="n"/>
      <c r="H477" s="338" t="n"/>
      <c r="I477" s="406" t="n"/>
      <c r="J477" s="406" t="n"/>
      <c r="K477" s="406" t="n"/>
      <c r="L477" s="406" t="n"/>
      <c r="M477" s="406" t="n"/>
      <c r="N477" s="406" t="n"/>
      <c r="O477" s="406" t="n"/>
      <c r="P477" s="406" t="n"/>
      <c r="Q477" s="406" t="n"/>
      <c r="R477" s="406" t="n"/>
      <c r="S477" s="406" t="n"/>
      <c r="T477" s="406" t="n"/>
      <c r="U477" s="406" t="n"/>
      <c r="V477" s="406" t="n"/>
      <c r="W477" s="406" t="n"/>
      <c r="X477" s="406" t="n"/>
      <c r="Y477" s="406" t="n"/>
      <c r="Z477" s="406" t="n"/>
      <c r="AA477" s="406" t="n"/>
      <c r="AB477" s="406" t="n"/>
      <c r="AC477" s="352" t="n"/>
    </row>
    <row r="478">
      <c r="A478" s="406" t="n"/>
      <c r="B478" s="406" t="n"/>
      <c r="D478" s="406" t="n"/>
      <c r="E478" s="406" t="n"/>
      <c r="F478" s="406" t="n"/>
      <c r="G478" s="406" t="n"/>
      <c r="H478" s="338" t="n"/>
      <c r="I478" s="406" t="n"/>
      <c r="J478" s="406" t="n"/>
      <c r="K478" s="406" t="n"/>
      <c r="L478" s="406" t="n"/>
      <c r="M478" s="406" t="n"/>
      <c r="N478" s="406" t="n"/>
      <c r="O478" s="406" t="n"/>
      <c r="P478" s="406" t="n"/>
      <c r="Q478" s="406" t="n"/>
      <c r="R478" s="406" t="n"/>
      <c r="S478" s="406" t="n"/>
      <c r="T478" s="406" t="n"/>
      <c r="U478" s="406" t="n"/>
      <c r="V478" s="406" t="n"/>
      <c r="W478" s="406" t="n"/>
      <c r="X478" s="406" t="n"/>
      <c r="Y478" s="406" t="n"/>
      <c r="Z478" s="406" t="n"/>
      <c r="AA478" s="406" t="n"/>
      <c r="AB478" s="406" t="n"/>
      <c r="AC478" s="352" t="n"/>
    </row>
    <row r="479">
      <c r="A479" s="406" t="n"/>
      <c r="B479" s="406" t="n"/>
      <c r="D479" s="406" t="n"/>
      <c r="E479" s="406" t="n"/>
      <c r="F479" s="406" t="n"/>
      <c r="G479" s="406" t="n"/>
      <c r="H479" s="338" t="n"/>
      <c r="I479" s="406" t="n"/>
      <c r="J479" s="406" t="n"/>
      <c r="K479" s="406" t="n"/>
      <c r="L479" s="406" t="n"/>
      <c r="M479" s="406" t="n"/>
      <c r="N479" s="406" t="n"/>
      <c r="O479" s="406" t="n"/>
      <c r="P479" s="406" t="n"/>
      <c r="Q479" s="406" t="n"/>
      <c r="R479" s="406" t="n"/>
      <c r="S479" s="406" t="n"/>
      <c r="T479" s="406" t="n"/>
      <c r="U479" s="406" t="n"/>
      <c r="V479" s="406" t="n"/>
      <c r="W479" s="406" t="n"/>
      <c r="X479" s="406" t="n"/>
      <c r="Y479" s="406" t="n"/>
      <c r="Z479" s="406" t="n"/>
      <c r="AA479" s="406" t="n"/>
      <c r="AB479" s="406" t="n"/>
      <c r="AC479" s="352" t="n"/>
    </row>
    <row r="480">
      <c r="A480" s="406" t="n"/>
      <c r="B480" s="406" t="n"/>
      <c r="D480" s="406" t="n"/>
      <c r="E480" s="406" t="n"/>
      <c r="F480" s="406" t="n"/>
      <c r="G480" s="406" t="n"/>
      <c r="H480" s="338" t="n"/>
      <c r="I480" s="406" t="n"/>
      <c r="J480" s="406" t="n"/>
      <c r="K480" s="406" t="n"/>
      <c r="L480" s="406" t="n"/>
      <c r="M480" s="406" t="n"/>
      <c r="N480" s="406" t="n"/>
      <c r="O480" s="406" t="n"/>
      <c r="P480" s="406" t="n"/>
      <c r="Q480" s="406" t="n"/>
      <c r="R480" s="406" t="n"/>
      <c r="S480" s="406" t="n"/>
      <c r="T480" s="406" t="n"/>
      <c r="U480" s="406" t="n"/>
      <c r="V480" s="406" t="n"/>
      <c r="W480" s="406" t="n"/>
      <c r="X480" s="406" t="n"/>
      <c r="Y480" s="406" t="n"/>
      <c r="Z480" s="406" t="n"/>
      <c r="AA480" s="406" t="n"/>
      <c r="AB480" s="406" t="n"/>
      <c r="AC480" s="352" t="n"/>
    </row>
    <row r="481">
      <c r="A481" s="406" t="n"/>
      <c r="B481" s="406" t="n"/>
      <c r="D481" s="406" t="n"/>
      <c r="E481" s="406" t="n"/>
      <c r="F481" s="406" t="n"/>
      <c r="G481" s="406" t="n"/>
      <c r="H481" s="338" t="n"/>
      <c r="I481" s="406" t="n"/>
      <c r="J481" s="406" t="n"/>
      <c r="K481" s="406" t="n"/>
      <c r="L481" s="406" t="n"/>
      <c r="M481" s="406" t="n"/>
      <c r="N481" s="406" t="n"/>
      <c r="O481" s="406" t="n"/>
      <c r="P481" s="406" t="n"/>
      <c r="Q481" s="406" t="n"/>
      <c r="R481" s="406" t="n"/>
      <c r="S481" s="406" t="n"/>
      <c r="T481" s="406" t="n"/>
      <c r="U481" s="406" t="n"/>
      <c r="V481" s="406" t="n"/>
      <c r="W481" s="406" t="n"/>
      <c r="X481" s="406" t="n"/>
      <c r="Y481" s="406" t="n"/>
      <c r="Z481" s="406" t="n"/>
      <c r="AA481" s="406" t="n"/>
      <c r="AB481" s="406" t="n"/>
      <c r="AC481" s="352" t="n"/>
    </row>
    <row r="482">
      <c r="A482" s="406" t="n"/>
      <c r="B482" s="406" t="n"/>
      <c r="D482" s="406" t="n"/>
      <c r="E482" s="406" t="n"/>
      <c r="F482" s="406" t="n"/>
      <c r="G482" s="406" t="n"/>
      <c r="H482" s="338" t="n"/>
      <c r="I482" s="406" t="n"/>
      <c r="J482" s="406" t="n"/>
      <c r="K482" s="406" t="n"/>
      <c r="L482" s="406" t="n"/>
      <c r="M482" s="406" t="n"/>
      <c r="N482" s="406" t="n"/>
      <c r="O482" s="406" t="n"/>
      <c r="P482" s="406" t="n"/>
      <c r="Q482" s="406" t="n"/>
      <c r="R482" s="406" t="n"/>
      <c r="S482" s="406" t="n"/>
      <c r="T482" s="406" t="n"/>
      <c r="U482" s="406" t="n"/>
      <c r="V482" s="406" t="n"/>
      <c r="W482" s="406" t="n"/>
      <c r="X482" s="406" t="n"/>
      <c r="Y482" s="406" t="n"/>
      <c r="Z482" s="406" t="n"/>
      <c r="AA482" s="406" t="n"/>
      <c r="AB482" s="406" t="n"/>
      <c r="AC482" s="352" t="n"/>
    </row>
    <row r="483">
      <c r="A483" s="406" t="n"/>
      <c r="B483" s="406" t="n"/>
      <c r="D483" s="406" t="n"/>
      <c r="E483" s="406" t="n"/>
      <c r="F483" s="406" t="n"/>
      <c r="G483" s="406" t="n"/>
      <c r="H483" s="338" t="n"/>
      <c r="I483" s="406" t="n"/>
      <c r="J483" s="406" t="n"/>
      <c r="K483" s="406" t="n"/>
      <c r="L483" s="406" t="n"/>
      <c r="M483" s="406" t="n"/>
      <c r="N483" s="406" t="n"/>
      <c r="O483" s="406" t="n"/>
      <c r="P483" s="406" t="n"/>
      <c r="Q483" s="406" t="n"/>
      <c r="R483" s="406" t="n"/>
      <c r="S483" s="406" t="n"/>
      <c r="T483" s="406" t="n"/>
      <c r="U483" s="406" t="n"/>
      <c r="V483" s="406" t="n"/>
      <c r="W483" s="406" t="n"/>
      <c r="X483" s="406" t="n"/>
      <c r="Y483" s="406" t="n"/>
      <c r="Z483" s="406" t="n"/>
      <c r="AA483" s="406" t="n"/>
      <c r="AB483" s="406" t="n"/>
      <c r="AC483" s="352" t="n"/>
    </row>
    <row r="484">
      <c r="A484" s="406" t="n"/>
      <c r="B484" s="406" t="n"/>
      <c r="D484" s="406" t="n"/>
      <c r="E484" s="406" t="n"/>
      <c r="F484" s="406" t="n"/>
      <c r="G484" s="406" t="n"/>
      <c r="H484" s="338" t="n"/>
      <c r="I484" s="406" t="n"/>
      <c r="J484" s="406" t="n"/>
      <c r="K484" s="406" t="n"/>
      <c r="L484" s="406" t="n"/>
      <c r="M484" s="406" t="n"/>
      <c r="N484" s="406" t="n"/>
      <c r="O484" s="406" t="n"/>
      <c r="P484" s="406" t="n"/>
      <c r="Q484" s="406" t="n"/>
      <c r="R484" s="406" t="n"/>
      <c r="S484" s="406" t="n"/>
      <c r="T484" s="406" t="n"/>
      <c r="U484" s="406" t="n"/>
      <c r="V484" s="406" t="n"/>
      <c r="W484" s="406" t="n"/>
      <c r="X484" s="406" t="n"/>
      <c r="Y484" s="406" t="n"/>
      <c r="Z484" s="406" t="n"/>
      <c r="AA484" s="406" t="n"/>
      <c r="AB484" s="406" t="n"/>
      <c r="AC484" s="352" t="n"/>
    </row>
    <row r="485">
      <c r="A485" s="406" t="n"/>
      <c r="B485" s="406" t="n"/>
      <c r="D485" s="406" t="n"/>
      <c r="E485" s="406" t="n"/>
      <c r="F485" s="406" t="n"/>
      <c r="G485" s="406" t="n"/>
      <c r="H485" s="338" t="n"/>
      <c r="I485" s="406" t="n"/>
      <c r="J485" s="406" t="n"/>
      <c r="K485" s="406" t="n"/>
      <c r="L485" s="406" t="n"/>
      <c r="M485" s="406" t="n"/>
      <c r="N485" s="406" t="n"/>
      <c r="O485" s="406" t="n"/>
      <c r="P485" s="406" t="n"/>
      <c r="Q485" s="406" t="n"/>
      <c r="R485" s="406" t="n"/>
      <c r="S485" s="406" t="n"/>
      <c r="T485" s="406" t="n"/>
      <c r="U485" s="406" t="n"/>
      <c r="V485" s="406" t="n"/>
      <c r="W485" s="406" t="n"/>
      <c r="X485" s="406" t="n"/>
      <c r="Y485" s="406" t="n"/>
      <c r="Z485" s="406" t="n"/>
      <c r="AA485" s="406" t="n"/>
      <c r="AB485" s="406" t="n"/>
      <c r="AC485" s="352" t="n"/>
    </row>
    <row r="486">
      <c r="A486" s="406" t="n"/>
      <c r="B486" s="406" t="n"/>
      <c r="D486" s="406" t="n"/>
      <c r="E486" s="406" t="n"/>
      <c r="F486" s="406" t="n"/>
      <c r="G486" s="406" t="n"/>
      <c r="H486" s="338" t="n"/>
      <c r="I486" s="406" t="n"/>
      <c r="J486" s="406" t="n"/>
      <c r="K486" s="406" t="n"/>
      <c r="L486" s="406" t="n"/>
      <c r="M486" s="406" t="n"/>
      <c r="N486" s="406" t="n"/>
      <c r="O486" s="406" t="n"/>
      <c r="P486" s="406" t="n"/>
      <c r="Q486" s="406" t="n"/>
      <c r="R486" s="406" t="n"/>
      <c r="S486" s="406" t="n"/>
      <c r="T486" s="406" t="n"/>
      <c r="U486" s="406" t="n"/>
      <c r="V486" s="406" t="n"/>
      <c r="W486" s="406" t="n"/>
      <c r="X486" s="406" t="n"/>
      <c r="Y486" s="406" t="n"/>
      <c r="Z486" s="406" t="n"/>
      <c r="AA486" s="406" t="n"/>
      <c r="AB486" s="406" t="n"/>
      <c r="AC486" s="352" t="n"/>
    </row>
    <row r="487">
      <c r="A487" s="406" t="n"/>
      <c r="B487" s="406" t="n"/>
      <c r="D487" s="406" t="n"/>
      <c r="E487" s="406" t="n"/>
      <c r="F487" s="406" t="n"/>
      <c r="G487" s="406" t="n"/>
      <c r="H487" s="338" t="n"/>
      <c r="I487" s="406" t="n"/>
      <c r="J487" s="406" t="n"/>
      <c r="K487" s="406" t="n"/>
      <c r="L487" s="406" t="n"/>
      <c r="M487" s="406" t="n"/>
      <c r="N487" s="406" t="n"/>
      <c r="O487" s="406" t="n"/>
      <c r="P487" s="406" t="n"/>
      <c r="Q487" s="406" t="n"/>
      <c r="R487" s="406" t="n"/>
      <c r="S487" s="406" t="n"/>
      <c r="T487" s="406" t="n"/>
      <c r="U487" s="406" t="n"/>
      <c r="V487" s="406" t="n"/>
      <c r="W487" s="406" t="n"/>
      <c r="X487" s="406" t="n"/>
      <c r="Y487" s="406" t="n"/>
      <c r="Z487" s="406" t="n"/>
      <c r="AA487" s="406" t="n"/>
      <c r="AB487" s="406" t="n"/>
      <c r="AC487" s="352" t="n"/>
    </row>
    <row r="488">
      <c r="A488" s="406" t="n"/>
      <c r="B488" s="406" t="n"/>
      <c r="D488" s="406" t="n"/>
      <c r="E488" s="406" t="n"/>
      <c r="F488" s="406" t="n"/>
      <c r="G488" s="406" t="n"/>
      <c r="H488" s="338" t="n"/>
      <c r="I488" s="406" t="n"/>
      <c r="J488" s="406" t="n"/>
      <c r="K488" s="406" t="n"/>
      <c r="L488" s="406" t="n"/>
      <c r="M488" s="406" t="n"/>
      <c r="N488" s="406" t="n"/>
      <c r="O488" s="406" t="n"/>
      <c r="P488" s="406" t="n"/>
      <c r="Q488" s="406" t="n"/>
      <c r="R488" s="406" t="n"/>
      <c r="S488" s="406" t="n"/>
      <c r="T488" s="406" t="n"/>
      <c r="U488" s="406" t="n"/>
      <c r="V488" s="406" t="n"/>
      <c r="W488" s="406" t="n"/>
      <c r="X488" s="406" t="n"/>
      <c r="Y488" s="406" t="n"/>
      <c r="Z488" s="406" t="n"/>
      <c r="AA488" s="406" t="n"/>
      <c r="AB488" s="406" t="n"/>
      <c r="AC488" s="352" t="n"/>
    </row>
    <row r="489">
      <c r="A489" s="406" t="n"/>
      <c r="B489" s="406" t="n"/>
      <c r="D489" s="406" t="n"/>
      <c r="E489" s="406" t="n"/>
      <c r="F489" s="406" t="n"/>
      <c r="G489" s="406" t="n"/>
      <c r="H489" s="338" t="n"/>
      <c r="I489" s="406" t="n"/>
      <c r="J489" s="406" t="n"/>
      <c r="K489" s="406" t="n"/>
      <c r="L489" s="406" t="n"/>
      <c r="M489" s="406" t="n"/>
      <c r="N489" s="406" t="n"/>
      <c r="O489" s="406" t="n"/>
      <c r="P489" s="406" t="n"/>
      <c r="Q489" s="406" t="n"/>
      <c r="R489" s="406" t="n"/>
      <c r="S489" s="406" t="n"/>
      <c r="T489" s="406" t="n"/>
      <c r="U489" s="406" t="n"/>
      <c r="V489" s="406" t="n"/>
      <c r="W489" s="406" t="n"/>
      <c r="X489" s="406" t="n"/>
      <c r="Y489" s="406" t="n"/>
      <c r="Z489" s="406" t="n"/>
      <c r="AA489" s="406" t="n"/>
      <c r="AB489" s="406" t="n"/>
      <c r="AC489" s="352" t="n"/>
    </row>
    <row r="490">
      <c r="A490" s="406" t="n"/>
      <c r="B490" s="406" t="n"/>
      <c r="D490" s="406" t="n"/>
      <c r="E490" s="406" t="n"/>
      <c r="F490" s="406" t="n"/>
      <c r="G490" s="406" t="n"/>
      <c r="H490" s="338" t="n"/>
      <c r="I490" s="406" t="n"/>
      <c r="J490" s="406" t="n"/>
      <c r="K490" s="406" t="n"/>
      <c r="L490" s="406" t="n"/>
      <c r="M490" s="406" t="n"/>
      <c r="N490" s="406" t="n"/>
      <c r="O490" s="406" t="n"/>
      <c r="P490" s="406" t="n"/>
      <c r="Q490" s="406" t="n"/>
      <c r="R490" s="406" t="n"/>
      <c r="S490" s="406" t="n"/>
      <c r="T490" s="406" t="n"/>
      <c r="U490" s="406" t="n"/>
      <c r="V490" s="406" t="n"/>
      <c r="W490" s="406" t="n"/>
      <c r="X490" s="406" t="n"/>
      <c r="Y490" s="406" t="n"/>
      <c r="Z490" s="406" t="n"/>
      <c r="AA490" s="406" t="n"/>
      <c r="AB490" s="406" t="n"/>
      <c r="AC490" s="352" t="n"/>
    </row>
    <row r="491">
      <c r="A491" s="406" t="n"/>
      <c r="B491" s="406" t="n"/>
      <c r="D491" s="406" t="n"/>
      <c r="E491" s="406" t="n"/>
      <c r="F491" s="406" t="n"/>
      <c r="G491" s="406" t="n"/>
      <c r="H491" s="338" t="n"/>
      <c r="I491" s="406" t="n"/>
      <c r="J491" s="406" t="n"/>
      <c r="K491" s="406" t="n"/>
      <c r="L491" s="406" t="n"/>
      <c r="M491" s="406" t="n"/>
      <c r="N491" s="406" t="n"/>
      <c r="O491" s="406" t="n"/>
      <c r="P491" s="406" t="n"/>
      <c r="Q491" s="406" t="n"/>
      <c r="R491" s="406" t="n"/>
      <c r="S491" s="406" t="n"/>
      <c r="T491" s="406" t="n"/>
      <c r="U491" s="406" t="n"/>
      <c r="V491" s="406" t="n"/>
      <c r="W491" s="406" t="n"/>
      <c r="X491" s="406" t="n"/>
      <c r="Y491" s="406" t="n"/>
      <c r="Z491" s="406" t="n"/>
      <c r="AA491" s="406" t="n"/>
      <c r="AB491" s="406" t="n"/>
      <c r="AC491" s="352" t="n"/>
    </row>
    <row r="492">
      <c r="A492" s="406" t="n"/>
      <c r="B492" s="406" t="n"/>
      <c r="D492" s="406" t="n"/>
      <c r="E492" s="406" t="n"/>
      <c r="F492" s="406" t="n"/>
      <c r="G492" s="406" t="n"/>
      <c r="H492" s="338" t="n"/>
      <c r="I492" s="406" t="n"/>
      <c r="J492" s="406" t="n"/>
      <c r="K492" s="406" t="n"/>
      <c r="L492" s="406" t="n"/>
      <c r="M492" s="406" t="n"/>
      <c r="N492" s="406" t="n"/>
      <c r="O492" s="406" t="n"/>
      <c r="P492" s="406" t="n"/>
      <c r="Q492" s="406" t="n"/>
      <c r="R492" s="406" t="n"/>
      <c r="S492" s="406" t="n"/>
      <c r="T492" s="406" t="n"/>
      <c r="U492" s="406" t="n"/>
      <c r="V492" s="406" t="n"/>
      <c r="W492" s="406" t="n"/>
      <c r="X492" s="406" t="n"/>
      <c r="Y492" s="406" t="n"/>
      <c r="Z492" s="406" t="n"/>
      <c r="AA492" s="406" t="n"/>
      <c r="AB492" s="406" t="n"/>
      <c r="AC492" s="352" t="n"/>
    </row>
    <row r="493">
      <c r="A493" s="406" t="n"/>
      <c r="B493" s="406" t="n"/>
      <c r="D493" s="406" t="n"/>
      <c r="E493" s="406" t="n"/>
      <c r="F493" s="406" t="n"/>
      <c r="G493" s="406" t="n"/>
      <c r="H493" s="338" t="n"/>
      <c r="I493" s="406" t="n"/>
      <c r="J493" s="406" t="n"/>
      <c r="K493" s="406" t="n"/>
      <c r="L493" s="406" t="n"/>
      <c r="M493" s="406" t="n"/>
      <c r="N493" s="406" t="n"/>
      <c r="O493" s="406" t="n"/>
      <c r="P493" s="406" t="n"/>
      <c r="Q493" s="406" t="n"/>
      <c r="R493" s="406" t="n"/>
      <c r="S493" s="406" t="n"/>
      <c r="T493" s="406" t="n"/>
      <c r="U493" s="406" t="n"/>
      <c r="V493" s="406" t="n"/>
      <c r="W493" s="406" t="n"/>
      <c r="X493" s="406" t="n"/>
      <c r="Y493" s="406" t="n"/>
      <c r="Z493" s="406" t="n"/>
      <c r="AA493" s="406" t="n"/>
      <c r="AB493" s="406" t="n"/>
      <c r="AC493" s="352" t="n"/>
    </row>
    <row r="494">
      <c r="A494" s="406" t="n"/>
      <c r="B494" s="406" t="n"/>
      <c r="D494" s="406" t="n"/>
      <c r="E494" s="406" t="n"/>
      <c r="F494" s="406" t="n"/>
      <c r="G494" s="406" t="n"/>
      <c r="H494" s="338" t="n"/>
      <c r="I494" s="406" t="n"/>
      <c r="J494" s="406" t="n"/>
      <c r="K494" s="406" t="n"/>
      <c r="L494" s="406" t="n"/>
      <c r="M494" s="406" t="n"/>
      <c r="N494" s="406" t="n"/>
      <c r="O494" s="406" t="n"/>
      <c r="P494" s="406" t="n"/>
      <c r="Q494" s="406" t="n"/>
      <c r="R494" s="406" t="n"/>
      <c r="S494" s="406" t="n"/>
      <c r="T494" s="406" t="n"/>
      <c r="U494" s="406" t="n"/>
      <c r="V494" s="406" t="n"/>
      <c r="W494" s="406" t="n"/>
      <c r="X494" s="406" t="n"/>
      <c r="Y494" s="406" t="n"/>
      <c r="Z494" s="406" t="n"/>
      <c r="AA494" s="406" t="n"/>
      <c r="AB494" s="406" t="n"/>
      <c r="AC494" s="352" t="n"/>
    </row>
    <row r="495">
      <c r="A495" s="406" t="n"/>
      <c r="B495" s="406" t="n"/>
      <c r="D495" s="406" t="n"/>
      <c r="E495" s="406" t="n"/>
      <c r="F495" s="406" t="n"/>
      <c r="G495" s="406" t="n"/>
      <c r="H495" s="338" t="n"/>
      <c r="I495" s="406" t="n"/>
      <c r="J495" s="406" t="n"/>
      <c r="K495" s="406" t="n"/>
      <c r="L495" s="406" t="n"/>
      <c r="M495" s="406" t="n"/>
      <c r="N495" s="406" t="n"/>
      <c r="O495" s="406" t="n"/>
      <c r="P495" s="406" t="n"/>
      <c r="Q495" s="406" t="n"/>
      <c r="R495" s="406" t="n"/>
      <c r="S495" s="406" t="n"/>
      <c r="T495" s="406" t="n"/>
      <c r="U495" s="406" t="n"/>
      <c r="V495" s="406" t="n"/>
      <c r="W495" s="406" t="n"/>
      <c r="X495" s="406" t="n"/>
      <c r="Y495" s="406" t="n"/>
      <c r="Z495" s="406" t="n"/>
      <c r="AA495" s="406" t="n"/>
      <c r="AB495" s="406" t="n"/>
      <c r="AC495" s="352" t="n"/>
    </row>
    <row r="496">
      <c r="A496" s="406" t="n"/>
      <c r="B496" s="406" t="n"/>
      <c r="D496" s="406" t="n"/>
      <c r="E496" s="406" t="n"/>
      <c r="F496" s="406" t="n"/>
      <c r="G496" s="406" t="n"/>
      <c r="H496" s="338" t="n"/>
      <c r="I496" s="406" t="n"/>
      <c r="J496" s="406" t="n"/>
      <c r="K496" s="406" t="n"/>
      <c r="L496" s="406" t="n"/>
      <c r="M496" s="406" t="n"/>
      <c r="N496" s="406" t="n"/>
      <c r="O496" s="406" t="n"/>
      <c r="P496" s="406" t="n"/>
      <c r="Q496" s="406" t="n"/>
      <c r="R496" s="406" t="n"/>
      <c r="S496" s="406" t="n"/>
      <c r="T496" s="406" t="n"/>
      <c r="U496" s="406" t="n"/>
      <c r="V496" s="406" t="n"/>
      <c r="W496" s="406" t="n"/>
      <c r="X496" s="406" t="n"/>
      <c r="Y496" s="406" t="n"/>
      <c r="Z496" s="406" t="n"/>
      <c r="AA496" s="406" t="n"/>
      <c r="AB496" s="406" t="n"/>
      <c r="AC496" s="352" t="n"/>
    </row>
    <row r="497">
      <c r="A497" s="406" t="n"/>
      <c r="B497" s="406" t="n"/>
      <c r="D497" s="406" t="n"/>
      <c r="E497" s="406" t="n"/>
      <c r="F497" s="406" t="n"/>
      <c r="G497" s="406" t="n"/>
      <c r="H497" s="338" t="n"/>
      <c r="I497" s="406" t="n"/>
      <c r="J497" s="406" t="n"/>
      <c r="K497" s="406" t="n"/>
      <c r="L497" s="406" t="n"/>
      <c r="M497" s="406" t="n"/>
      <c r="N497" s="406" t="n"/>
      <c r="O497" s="406" t="n"/>
      <c r="P497" s="406" t="n"/>
      <c r="Q497" s="406" t="n"/>
      <c r="R497" s="406" t="n"/>
      <c r="S497" s="406" t="n"/>
      <c r="T497" s="406" t="n"/>
      <c r="U497" s="406" t="n"/>
      <c r="V497" s="406" t="n"/>
      <c r="W497" s="406" t="n"/>
      <c r="X497" s="406" t="n"/>
      <c r="Y497" s="406" t="n"/>
      <c r="Z497" s="406" t="n"/>
      <c r="AA497" s="406" t="n"/>
      <c r="AB497" s="406" t="n"/>
      <c r="AC497" s="352" t="n"/>
    </row>
    <row r="498">
      <c r="A498" s="406" t="n"/>
      <c r="B498" s="406" t="n"/>
      <c r="D498" s="406" t="n"/>
      <c r="E498" s="406" t="n"/>
      <c r="F498" s="406" t="n"/>
      <c r="G498" s="406" t="n"/>
      <c r="H498" s="338" t="n"/>
      <c r="I498" s="406" t="n"/>
      <c r="J498" s="406" t="n"/>
      <c r="K498" s="406" t="n"/>
      <c r="L498" s="406" t="n"/>
      <c r="M498" s="406" t="n"/>
      <c r="N498" s="406" t="n"/>
      <c r="O498" s="406" t="n"/>
      <c r="P498" s="406" t="n"/>
      <c r="Q498" s="406" t="n"/>
      <c r="R498" s="406" t="n"/>
      <c r="S498" s="406" t="n"/>
      <c r="T498" s="406" t="n"/>
      <c r="U498" s="406" t="n"/>
      <c r="V498" s="406" t="n"/>
      <c r="W498" s="406" t="n"/>
      <c r="X498" s="406" t="n"/>
      <c r="Y498" s="406" t="n"/>
      <c r="Z498" s="406" t="n"/>
      <c r="AA498" s="406" t="n"/>
      <c r="AB498" s="406" t="n"/>
      <c r="AC498" s="352" t="n"/>
    </row>
    <row r="499">
      <c r="A499" s="406" t="n"/>
      <c r="B499" s="406" t="n"/>
      <c r="D499" s="406" t="n"/>
      <c r="E499" s="406" t="n"/>
      <c r="F499" s="406" t="n"/>
      <c r="G499" s="406" t="n"/>
      <c r="H499" s="338" t="n"/>
      <c r="I499" s="406" t="n"/>
      <c r="J499" s="406" t="n"/>
      <c r="K499" s="406" t="n"/>
      <c r="L499" s="406" t="n"/>
      <c r="M499" s="406" t="n"/>
      <c r="N499" s="406" t="n"/>
      <c r="O499" s="406" t="n"/>
      <c r="P499" s="406" t="n"/>
      <c r="Q499" s="406" t="n"/>
      <c r="R499" s="406" t="n"/>
      <c r="S499" s="406" t="n"/>
      <c r="T499" s="406" t="n"/>
      <c r="U499" s="406" t="n"/>
      <c r="V499" s="406" t="n"/>
      <c r="W499" s="406" t="n"/>
      <c r="X499" s="406" t="n"/>
      <c r="Y499" s="406" t="n"/>
      <c r="Z499" s="406" t="n"/>
      <c r="AA499" s="406" t="n"/>
      <c r="AB499" s="406" t="n"/>
      <c r="AC499" s="352" t="n"/>
    </row>
    <row r="500">
      <c r="A500" s="406" t="n"/>
      <c r="B500" s="406" t="n"/>
      <c r="D500" s="406" t="n"/>
      <c r="E500" s="406" t="n"/>
      <c r="F500" s="406" t="n"/>
      <c r="G500" s="406" t="n"/>
      <c r="H500" s="338" t="n"/>
      <c r="I500" s="406" t="n"/>
      <c r="J500" s="406" t="n"/>
      <c r="K500" s="406" t="n"/>
      <c r="L500" s="406" t="n"/>
      <c r="M500" s="406" t="n"/>
      <c r="N500" s="406" t="n"/>
      <c r="O500" s="406" t="n"/>
      <c r="P500" s="406" t="n"/>
      <c r="Q500" s="406" t="n"/>
      <c r="R500" s="406" t="n"/>
      <c r="S500" s="406" t="n"/>
      <c r="T500" s="406" t="n"/>
      <c r="U500" s="406" t="n"/>
      <c r="V500" s="406" t="n"/>
      <c r="W500" s="406" t="n"/>
      <c r="X500" s="406" t="n"/>
      <c r="Y500" s="406" t="n"/>
      <c r="Z500" s="406" t="n"/>
      <c r="AA500" s="406" t="n"/>
      <c r="AB500" s="406" t="n"/>
      <c r="AC500" s="352" t="n"/>
    </row>
    <row r="501">
      <c r="A501" s="406" t="n"/>
      <c r="B501" s="406" t="n"/>
      <c r="D501" s="406" t="n"/>
      <c r="E501" s="406" t="n"/>
      <c r="F501" s="406" t="n"/>
      <c r="G501" s="406" t="n"/>
      <c r="H501" s="338" t="n"/>
      <c r="I501" s="406" t="n"/>
      <c r="J501" s="406" t="n"/>
      <c r="K501" s="406" t="n"/>
      <c r="L501" s="406" t="n"/>
      <c r="M501" s="406" t="n"/>
      <c r="N501" s="406" t="n"/>
      <c r="O501" s="406" t="n"/>
      <c r="P501" s="406" t="n"/>
      <c r="Q501" s="406" t="n"/>
      <c r="R501" s="406" t="n"/>
      <c r="S501" s="406" t="n"/>
      <c r="T501" s="406" t="n"/>
      <c r="U501" s="406" t="n"/>
      <c r="V501" s="406" t="n"/>
      <c r="W501" s="406" t="n"/>
      <c r="X501" s="406" t="n"/>
      <c r="Y501" s="406" t="n"/>
      <c r="Z501" s="406" t="n"/>
      <c r="AA501" s="406" t="n"/>
      <c r="AB501" s="406" t="n"/>
      <c r="AC501" s="352" t="n"/>
    </row>
  </sheetData>
  <autoFilter ref="A3:AD449"/>
  <mergeCells count="218">
    <mergeCell ref="L2:M2"/>
    <mergeCell ref="C210:C211"/>
    <mergeCell ref="F231:F233"/>
    <mergeCell ref="C137:C138"/>
    <mergeCell ref="C146:C147"/>
    <mergeCell ref="E442:E443"/>
    <mergeCell ref="C121:C122"/>
    <mergeCell ref="B238:B239"/>
    <mergeCell ref="R2:U2"/>
    <mergeCell ref="C379:C380"/>
    <mergeCell ref="C335:C336"/>
    <mergeCell ref="E137:E138"/>
    <mergeCell ref="E379:E380"/>
    <mergeCell ref="D254:D255"/>
    <mergeCell ref="C308:C310"/>
    <mergeCell ref="B110:B112"/>
    <mergeCell ref="C171:C172"/>
    <mergeCell ref="B343:B345"/>
    <mergeCell ref="C227:C228"/>
    <mergeCell ref="C323:C325"/>
    <mergeCell ref="B249:B250"/>
    <mergeCell ref="C41:C42"/>
    <mergeCell ref="A2:A3"/>
    <mergeCell ref="C2:C3"/>
    <mergeCell ref="E2:E3"/>
    <mergeCell ref="C18:C20"/>
    <mergeCell ref="C278:C279"/>
    <mergeCell ref="B186:B187"/>
    <mergeCell ref="E18:E20"/>
    <mergeCell ref="B1:AD1"/>
    <mergeCell ref="B12:B14"/>
    <mergeCell ref="C293:C294"/>
    <mergeCell ref="C231:C233"/>
    <mergeCell ref="B152:B154"/>
    <mergeCell ref="E41:E42"/>
    <mergeCell ref="AA2:AA3"/>
    <mergeCell ref="AC2:AC3"/>
    <mergeCell ref="B338:B339"/>
    <mergeCell ref="E193:E194"/>
    <mergeCell ref="B167:B169"/>
    <mergeCell ref="E377:E378"/>
    <mergeCell ref="C435:C436"/>
    <mergeCell ref="C193:C195"/>
    <mergeCell ref="B241:B244"/>
    <mergeCell ref="C254:C255"/>
    <mergeCell ref="B308:B310"/>
    <mergeCell ref="B227:B228"/>
    <mergeCell ref="I335:I336"/>
    <mergeCell ref="X2:X3"/>
    <mergeCell ref="C191:C192"/>
    <mergeCell ref="F335:F336"/>
    <mergeCell ref="B106:B107"/>
    <mergeCell ref="H335:H336"/>
    <mergeCell ref="B382:B383"/>
    <mergeCell ref="C130:C132"/>
    <mergeCell ref="C12:C14"/>
    <mergeCell ref="C175:C176"/>
    <mergeCell ref="C33:C36"/>
    <mergeCell ref="D43:D45"/>
    <mergeCell ref="E249:E250"/>
    <mergeCell ref="F146:F147"/>
    <mergeCell ref="C85:C86"/>
    <mergeCell ref="B58:B59"/>
    <mergeCell ref="F2:F3"/>
    <mergeCell ref="H2:H3"/>
    <mergeCell ref="B67:B68"/>
    <mergeCell ref="C382:C383"/>
    <mergeCell ref="B43:B46"/>
    <mergeCell ref="B377:B378"/>
    <mergeCell ref="B424:B426"/>
    <mergeCell ref="N2:O2"/>
    <mergeCell ref="B193:B195"/>
    <mergeCell ref="B287:B288"/>
    <mergeCell ref="P2:Q2"/>
    <mergeCell ref="B113:B117"/>
    <mergeCell ref="H433:H434"/>
    <mergeCell ref="C406:C408"/>
    <mergeCell ref="B143:B144"/>
    <mergeCell ref="C329:C330"/>
    <mergeCell ref="H238:H239"/>
    <mergeCell ref="E338:E339"/>
    <mergeCell ref="C203:C204"/>
    <mergeCell ref="B75:B77"/>
    <mergeCell ref="F435:F436"/>
    <mergeCell ref="C241:C244"/>
    <mergeCell ref="B329:B330"/>
    <mergeCell ref="E241:E244"/>
    <mergeCell ref="B130:B132"/>
    <mergeCell ref="B326:B328"/>
    <mergeCell ref="C340:C342"/>
    <mergeCell ref="B444:B445"/>
    <mergeCell ref="B400:B402"/>
    <mergeCell ref="C268:C269"/>
    <mergeCell ref="B304:B307"/>
    <mergeCell ref="B92:B93"/>
    <mergeCell ref="C346:C349"/>
    <mergeCell ref="E382:E383"/>
    <mergeCell ref="B268:B269"/>
    <mergeCell ref="B442:B443"/>
    <mergeCell ref="E121:E122"/>
    <mergeCell ref="H4:H5"/>
    <mergeCell ref="D346:D348"/>
    <mergeCell ref="C372:C373"/>
    <mergeCell ref="E130:E131"/>
    <mergeCell ref="D216:D217"/>
    <mergeCell ref="C49:C50"/>
    <mergeCell ref="C58:C59"/>
    <mergeCell ref="C424:C426"/>
    <mergeCell ref="E33:E36"/>
    <mergeCell ref="C110:C112"/>
    <mergeCell ref="E421:E422"/>
    <mergeCell ref="E110:E112"/>
    <mergeCell ref="B121:B122"/>
    <mergeCell ref="B235:B236"/>
    <mergeCell ref="E113:E117"/>
    <mergeCell ref="B2:B3"/>
    <mergeCell ref="D186:D187"/>
    <mergeCell ref="E152:E153"/>
    <mergeCell ref="D2:D3"/>
    <mergeCell ref="B278:B279"/>
    <mergeCell ref="B259:B260"/>
    <mergeCell ref="B210:B211"/>
    <mergeCell ref="C444:C445"/>
    <mergeCell ref="D406:D407"/>
    <mergeCell ref="B293:B294"/>
    <mergeCell ref="B421:B422"/>
    <mergeCell ref="E329:E330"/>
    <mergeCell ref="B406:B408"/>
    <mergeCell ref="C21:C22"/>
    <mergeCell ref="Z2:Z3"/>
    <mergeCell ref="C326:C328"/>
    <mergeCell ref="AB2:AB3"/>
    <mergeCell ref="E326:E328"/>
    <mergeCell ref="C442:C443"/>
    <mergeCell ref="AD2:AD3"/>
    <mergeCell ref="C238:C239"/>
    <mergeCell ref="E400:E402"/>
    <mergeCell ref="B335:B336"/>
    <mergeCell ref="C219:C220"/>
    <mergeCell ref="B49:B50"/>
    <mergeCell ref="B171:B172"/>
    <mergeCell ref="B254:B255"/>
    <mergeCell ref="C343:C345"/>
    <mergeCell ref="E268:E269"/>
    <mergeCell ref="B146:B147"/>
    <mergeCell ref="C249:C250"/>
    <mergeCell ref="F49:F50"/>
    <mergeCell ref="C4:C6"/>
    <mergeCell ref="C106:C107"/>
    <mergeCell ref="H254:H255"/>
    <mergeCell ref="B141:B142"/>
    <mergeCell ref="B433:B434"/>
    <mergeCell ref="A372:A373"/>
    <mergeCell ref="D433:D434"/>
    <mergeCell ref="B203:B204"/>
    <mergeCell ref="B85:B86"/>
    <mergeCell ref="C235:C236"/>
    <mergeCell ref="G2:G3"/>
    <mergeCell ref="B21:B22"/>
    <mergeCell ref="I2:I3"/>
    <mergeCell ref="C338:C339"/>
    <mergeCell ref="B417:B419"/>
    <mergeCell ref="B435:B436"/>
    <mergeCell ref="C259:C260"/>
    <mergeCell ref="C141:C142"/>
    <mergeCell ref="C421:C422"/>
    <mergeCell ref="E219:E220"/>
    <mergeCell ref="E259:E260"/>
    <mergeCell ref="C206:C207"/>
    <mergeCell ref="C377:C378"/>
    <mergeCell ref="E206:E207"/>
    <mergeCell ref="B219:B220"/>
    <mergeCell ref="C143:C144"/>
    <mergeCell ref="D238:D239"/>
    <mergeCell ref="E143:E144"/>
    <mergeCell ref="C92:C93"/>
    <mergeCell ref="B191:B192"/>
    <mergeCell ref="Y2:Y3"/>
    <mergeCell ref="B4:B6"/>
    <mergeCell ref="B175:B176"/>
    <mergeCell ref="E167:E168"/>
    <mergeCell ref="D4:D5"/>
    <mergeCell ref="I254:I255"/>
    <mergeCell ref="B340:B342"/>
    <mergeCell ref="E304:E305"/>
    <mergeCell ref="B137:B138"/>
    <mergeCell ref="C433:C434"/>
    <mergeCell ref="B379:B380"/>
    <mergeCell ref="D308:D309"/>
    <mergeCell ref="E191:E192"/>
    <mergeCell ref="B346:B349"/>
    <mergeCell ref="C67:C68"/>
    <mergeCell ref="I238:I239"/>
    <mergeCell ref="C43:C46"/>
    <mergeCell ref="E75:E76"/>
    <mergeCell ref="B323:B325"/>
    <mergeCell ref="B372:B373"/>
    <mergeCell ref="C417:C419"/>
    <mergeCell ref="I4:I5"/>
    <mergeCell ref="C287:C288"/>
    <mergeCell ref="B206:B207"/>
    <mergeCell ref="C113:C117"/>
    <mergeCell ref="E287:E288"/>
    <mergeCell ref="B33:B36"/>
    <mergeCell ref="I433:I434"/>
    <mergeCell ref="B18:B20"/>
    <mergeCell ref="E343:E345"/>
    <mergeCell ref="E417:E419"/>
    <mergeCell ref="C75:C77"/>
    <mergeCell ref="C152:C154"/>
    <mergeCell ref="C167:C169"/>
    <mergeCell ref="E323:E324"/>
    <mergeCell ref="B231:B233"/>
    <mergeCell ref="B41:B42"/>
    <mergeCell ref="C186:C187"/>
    <mergeCell ref="C400:C402"/>
    <mergeCell ref="C304:C307"/>
    <mergeCell ref="F171:F172"/>
  </mergeCells>
  <conditionalFormatting sqref="C49">
    <cfRule type="duplicateValues" priority="2" dxfId="0"/>
  </conditionalFormatting>
  <conditionalFormatting sqref="C56">
    <cfRule type="duplicateValues" priority="16" dxfId="0"/>
  </conditionalFormatting>
  <conditionalFormatting sqref="C82">
    <cfRule type="duplicateValues" priority="7" dxfId="0"/>
  </conditionalFormatting>
  <conditionalFormatting sqref="C85">
    <cfRule type="duplicateValues" priority="1" dxfId="0"/>
  </conditionalFormatting>
  <conditionalFormatting sqref="C96">
    <cfRule type="duplicateValues" priority="14" dxfId="0"/>
  </conditionalFormatting>
  <conditionalFormatting sqref="C122">
    <cfRule type="duplicateValues" priority="13" dxfId="0"/>
  </conditionalFormatting>
  <conditionalFormatting sqref="C157">
    <cfRule type="duplicateValues" priority="12" dxfId="0"/>
  </conditionalFormatting>
  <conditionalFormatting sqref="C211">
    <cfRule type="duplicateValues" priority="11" dxfId="0"/>
  </conditionalFormatting>
  <conditionalFormatting sqref="C212">
    <cfRule type="duplicateValues" priority="3" dxfId="0"/>
  </conditionalFormatting>
  <conditionalFormatting sqref="C235">
    <cfRule type="duplicateValues" priority="10" dxfId="0"/>
  </conditionalFormatting>
  <conditionalFormatting sqref="C63:C64">
    <cfRule type="duplicateValues" priority="15" dxfId="0"/>
  </conditionalFormatting>
  <conditionalFormatting sqref="C20 D21:D24 E31:E32">
    <cfRule type="duplicateValues" priority="17" dxfId="0"/>
  </conditionalFormatting>
  <conditionalFormatting sqref="C69 C73:C74">
    <cfRule type="duplicateValues" priority="8" dxfId="0"/>
  </conditionalFormatting>
  <conditionalFormatting sqref="B118 C116:C117 C119">
    <cfRule type="duplicateValues" priority="6" dxfId="0"/>
  </conditionalFormatting>
  <conditionalFormatting sqref="C137 C139">
    <cfRule type="duplicateValues" priority="4" dxfId="0"/>
  </conditionalFormatting>
  <pageMargins left="0.75" right="0.75" top="1" bottom="1" header="0.5" footer="0.5"/>
  <pageSetup orientation="portrait" paperSize="9"/>
  <legacyDrawing xmlns:r="http://schemas.openxmlformats.org/officeDocument/2006/relationships" r:id="anysvml"/>
</worksheet>
</file>

<file path=xl/worksheets/sheet5.xml><?xml version="1.0" encoding="utf-8"?>
<worksheet xmlns="http://schemas.openxmlformats.org/spreadsheetml/2006/main">
  <sheetPr filterMode="1">
    <outlinePr summaryBelow="1" summaryRight="1"/>
    <pageSetUpPr/>
  </sheetPr>
  <dimension ref="A1:XFD1048482"/>
  <sheetViews>
    <sheetView zoomScale="85" zoomScaleNormal="85" workbookViewId="0">
      <pane xSplit="10" ySplit="3" topLeftCell="K4" activePane="bottomRight" state="frozen"/>
      <selection activeCell="A1" sqref="A1"/>
      <selection pane="topRight" activeCell="A1" sqref="A1"/>
      <selection pane="bottomLeft" activeCell="A1" sqref="A1"/>
      <selection pane="bottomRight" activeCell="E2" sqref="E2:E3"/>
    </sheetView>
  </sheetViews>
  <sheetFormatPr baseColWidth="8" defaultColWidth="9" defaultRowHeight="17.5"/>
  <cols>
    <col width="9" customWidth="1" style="331" min="1" max="1"/>
    <col width="8.609090909090909" customWidth="1" style="331" min="2" max="2"/>
    <col width="5.68181818181818" customWidth="1" style="331" min="3" max="3"/>
    <col width="23.3818181818182" customWidth="1" style="331" min="4" max="4"/>
    <col width="7.33636363636364" customWidth="1" style="331" min="5" max="8"/>
    <col width="13.0909090909091" customWidth="1" style="17" min="9" max="9"/>
    <col width="8.890909090909091" customWidth="1" style="331" min="10" max="10"/>
    <col width="11.1090909090909" customWidth="1" style="331" min="11" max="11"/>
    <col width="13.7363636363636" customWidth="1" style="331" min="12" max="12"/>
    <col width="9.4" customWidth="1" style="331" min="13" max="13"/>
    <col width="7.34545454545455" customWidth="1" style="331" min="14" max="14"/>
    <col width="7.5" customWidth="1" style="331" min="15" max="15"/>
    <col width="8.881818181818179" customWidth="1" style="331" min="16" max="16"/>
    <col width="8.32727272727273" customWidth="1" style="331" min="17" max="17"/>
    <col width="8.19090909090909" customWidth="1" style="331" min="18" max="18"/>
    <col width="7.9" customWidth="1" style="331" min="19" max="19"/>
    <col width="9.6" customWidth="1" style="331" min="20" max="20"/>
    <col width="8.472727272727271" customWidth="1" style="331" min="21" max="21"/>
    <col width="7.78181818181818" customWidth="1" style="331" min="22" max="22"/>
    <col width="9.16363636363636" customWidth="1" style="331" min="23" max="23"/>
    <col width="9.445454545454551" customWidth="1" style="331" min="24" max="24"/>
    <col width="8.33636363636364" customWidth="1" style="331" min="25" max="25"/>
    <col width="11.9" customWidth="1" style="331" min="26" max="26"/>
    <col width="14.7909090909091" customWidth="1" style="330" min="27" max="27"/>
    <col width="10.5545454545455" customWidth="1" style="331" min="28" max="28"/>
    <col width="9.027272727272729" customWidth="1" style="331" min="29" max="30"/>
    <col width="18.8454545454545" customWidth="1" style="331" min="31" max="31"/>
    <col width="15.8272727272727" customWidth="1" style="331" min="32" max="32"/>
    <col width="10.5909090909091" customWidth="1" style="331" min="33" max="33"/>
    <col width="11.5" customWidth="1" style="331" min="34" max="34"/>
    <col width="12.6272727272727" customWidth="1" style="331" min="35" max="36"/>
    <col width="9.372727272727269" customWidth="1" style="331" min="37" max="37"/>
    <col width="11.5" customWidth="1" style="331" min="38" max="38"/>
    <col width="9.372727272727269" customWidth="1" style="331" min="39" max="39"/>
    <col width="9" customWidth="1" style="331" min="40" max="40"/>
    <col width="9.372727272727269" customWidth="1" style="331" min="41" max="41"/>
    <col width="9" customWidth="1" style="331" min="42" max="42"/>
    <col width="7.93636363636364" customWidth="1" style="331" min="43" max="43"/>
    <col hidden="1" width="10.7181818181818" customWidth="1" style="331" min="44" max="44"/>
    <col hidden="1" width="12.2" customWidth="1" style="331" min="45" max="45"/>
    <col hidden="1" width="9" customWidth="1" style="331" min="46" max="48"/>
    <col hidden="1" width="5.29090909090909" customWidth="1" style="331" min="49" max="49"/>
    <col hidden="1" width="7.94545454545455" customWidth="1" style="331" min="50" max="50"/>
    <col hidden="1" width="9" customWidth="1" style="331" min="51" max="54"/>
    <col width="9" customWidth="1" style="331" min="55" max="55"/>
    <col width="9" customWidth="1" style="331" min="56" max="16384"/>
  </cols>
  <sheetData>
    <row r="1" ht="33" customFormat="1" customHeight="1" s="331">
      <c r="B1" s="223" t="n"/>
      <c r="C1" s="249" t="inlineStr">
        <is>
          <t>2025年3月 （日报）华远泊富</t>
        </is>
      </c>
      <c r="D1" s="409" t="n"/>
      <c r="E1" s="409" t="n"/>
      <c r="F1" s="409" t="n"/>
      <c r="G1" s="409" t="n"/>
      <c r="H1" s="409" t="n"/>
      <c r="I1" s="409" t="n"/>
      <c r="J1" s="409" t="n"/>
      <c r="K1" s="409" t="n"/>
      <c r="L1" s="409" t="n"/>
      <c r="M1" s="409" t="n"/>
      <c r="N1" s="409" t="n"/>
      <c r="O1" s="409" t="n"/>
      <c r="P1" s="409" t="n"/>
      <c r="Q1" s="409" t="n"/>
      <c r="R1" s="409" t="n"/>
      <c r="S1" s="409" t="n"/>
      <c r="T1" s="409" t="n"/>
      <c r="U1" s="409" t="n"/>
      <c r="V1" s="409" t="n"/>
      <c r="W1" s="409" t="n"/>
      <c r="X1" s="409" t="n"/>
      <c r="Y1" s="409" t="n"/>
      <c r="Z1" s="409" t="n"/>
      <c r="AA1" s="409" t="n"/>
      <c r="AB1" s="409" t="n"/>
      <c r="AC1" s="409" t="n"/>
      <c r="AD1" s="409" t="n"/>
      <c r="AE1" s="409" t="n"/>
      <c r="AF1" s="409" t="n"/>
      <c r="AG1" s="410" t="n"/>
      <c r="AH1" s="331" t="n"/>
      <c r="AI1" s="331" t="n"/>
      <c r="AJ1" s="331" t="n"/>
      <c r="AK1" s="331" t="n"/>
      <c r="AL1" s="331" t="n"/>
      <c r="AM1" s="331" t="n"/>
      <c r="AN1" s="331" t="n"/>
      <c r="AO1" s="331" t="n"/>
      <c r="AP1" s="331" t="n"/>
      <c r="AQ1" s="331" t="n"/>
      <c r="AR1" s="250" t="n"/>
    </row>
    <row r="2" ht="49" customFormat="1" customHeight="1" s="331">
      <c r="A2" s="223" t="inlineStr">
        <is>
          <t>门店</t>
        </is>
      </c>
      <c r="B2" s="223" t="inlineStr">
        <is>
          <t>日期</t>
        </is>
      </c>
      <c r="C2" s="252" t="inlineStr">
        <is>
          <t>序号</t>
        </is>
      </c>
      <c r="D2" s="252" t="inlineStr">
        <is>
          <t>姓名</t>
        </is>
      </c>
      <c r="E2" s="252" t="inlineStr">
        <is>
          <t>初诊</t>
        </is>
      </c>
      <c r="F2" s="252" t="inlineStr">
        <is>
          <t>复诊</t>
        </is>
      </c>
      <c r="G2" s="223" t="inlineStr">
        <is>
          <t>简易</t>
        </is>
      </c>
      <c r="H2" s="252" t="inlineStr">
        <is>
          <t>专家</t>
        </is>
      </c>
      <c r="I2" s="277" t="inlineStr">
        <is>
          <t>会员码</t>
        </is>
      </c>
      <c r="J2" s="252" t="inlineStr">
        <is>
          <t>预约号</t>
        </is>
      </c>
      <c r="K2" s="267" t="inlineStr">
        <is>
          <t>业绩归属
（9.26起）</t>
        </is>
      </c>
      <c r="L2" s="258" t="inlineStr">
        <is>
          <t>中药</t>
        </is>
      </c>
      <c r="M2" s="258" t="inlineStr">
        <is>
          <t>中医治疗</t>
        </is>
      </c>
      <c r="N2" s="258" t="inlineStr">
        <is>
          <t>西药</t>
        </is>
      </c>
      <c r="O2" s="410" t="n"/>
      <c r="P2" s="252" t="inlineStr">
        <is>
          <t>检验</t>
        </is>
      </c>
      <c r="Q2" s="410" t="n"/>
      <c r="R2" s="252" t="inlineStr">
        <is>
          <t>B超类</t>
        </is>
      </c>
      <c r="S2" s="410" t="n"/>
      <c r="T2" s="252" t="inlineStr">
        <is>
          <t>西医治疗类</t>
        </is>
      </c>
      <c r="U2" s="409" t="n"/>
      <c r="V2" s="409" t="n"/>
      <c r="W2" s="410" t="n"/>
      <c r="X2" s="252" t="inlineStr">
        <is>
          <t>挂号费</t>
        </is>
      </c>
      <c r="Y2" s="252" t="inlineStr">
        <is>
          <t>蛋白</t>
        </is>
      </c>
      <c r="Z2" s="252" t="inlineStr">
        <is>
          <t>消费</t>
        </is>
      </c>
      <c r="AA2" s="252" t="inlineStr">
        <is>
          <t>F</t>
        </is>
      </c>
      <c r="AB2" s="266" t="inlineStr">
        <is>
          <t>收款方式</t>
        </is>
      </c>
      <c r="AC2" s="266" t="inlineStr">
        <is>
          <t>系统未开单</t>
        </is>
      </c>
      <c r="AD2" s="267" t="inlineStr">
        <is>
          <t>蛋白
瓶数</t>
        </is>
      </c>
      <c r="AE2" s="266" t="inlineStr">
        <is>
          <t>备注</t>
        </is>
      </c>
      <c r="AF2" s="75" t="inlineStr">
        <is>
          <t>报号说明</t>
        </is>
      </c>
      <c r="AG2" s="271" t="inlineStr">
        <is>
          <t>收费员</t>
        </is>
      </c>
      <c r="AH2" s="272" t="inlineStr">
        <is>
          <t>F</t>
        </is>
      </c>
      <c r="AI2" s="272" t="n"/>
      <c r="AJ2" s="272" t="n"/>
      <c r="AK2" s="272" t="n"/>
      <c r="AL2" s="272" t="n"/>
      <c r="AM2" s="272" t="n"/>
      <c r="AN2" s="272" t="n"/>
      <c r="AO2" s="272" t="n"/>
      <c r="AP2" s="272" t="n"/>
      <c r="AQ2" s="272" t="n"/>
      <c r="AR2" s="273" t="inlineStr">
        <is>
          <t>姓名</t>
        </is>
      </c>
      <c r="AS2" s="274" t="inlineStr">
        <is>
          <t>会员码（名+代码）</t>
        </is>
      </c>
      <c r="AT2" s="275" t="inlineStr">
        <is>
          <t>预约号</t>
        </is>
      </c>
      <c r="AU2" s="276" t="n"/>
    </row>
    <row r="3" hidden="1" ht="21" customFormat="1" customHeight="1" s="331">
      <c r="A3" s="411" t="n"/>
      <c r="B3" s="411" t="n"/>
      <c r="C3" s="411" t="n"/>
      <c r="D3" s="411" t="n"/>
      <c r="E3" s="411" t="n"/>
      <c r="F3" s="411" t="n"/>
      <c r="G3" s="411" t="n"/>
      <c r="H3" s="411" t="n"/>
      <c r="I3" s="411" t="n"/>
      <c r="J3" s="411" t="n"/>
      <c r="K3" s="411" t="n"/>
      <c r="L3" s="252" t="inlineStr">
        <is>
          <t>中药</t>
        </is>
      </c>
      <c r="M3" s="252" t="inlineStr">
        <is>
          <t>针灸等</t>
        </is>
      </c>
      <c r="N3" s="252" t="inlineStr">
        <is>
          <t>西药</t>
        </is>
      </c>
      <c r="O3" s="252" t="inlineStr">
        <is>
          <t>保健品</t>
        </is>
      </c>
      <c r="P3" s="252" t="inlineStr">
        <is>
          <t>孕三项</t>
        </is>
      </c>
      <c r="Q3" s="252" t="inlineStr">
        <is>
          <t>检验/化验</t>
        </is>
      </c>
      <c r="R3" s="252" t="inlineStr">
        <is>
          <t>彩超</t>
        </is>
      </c>
      <c r="S3" s="252" t="inlineStr">
        <is>
          <t>心电图/胎心</t>
        </is>
      </c>
      <c r="T3" s="252" t="inlineStr">
        <is>
          <t>治疗</t>
        </is>
      </c>
      <c r="U3" s="252" t="inlineStr">
        <is>
          <t>打针一</t>
        </is>
      </c>
      <c r="V3" s="252" t="inlineStr">
        <is>
          <t>打针二</t>
        </is>
      </c>
      <c r="W3" s="252" t="inlineStr">
        <is>
          <t>其他</t>
        </is>
      </c>
      <c r="X3" s="252" t="inlineStr">
        <is>
          <t>挂号费</t>
        </is>
      </c>
      <c r="Y3" s="252" t="inlineStr">
        <is>
          <t>蛋白</t>
        </is>
      </c>
      <c r="Z3" s="411" t="n"/>
      <c r="AA3" s="411" t="n"/>
      <c r="AB3" s="411" t="n"/>
      <c r="AC3" s="411" t="n"/>
      <c r="AD3" s="411" t="n"/>
      <c r="AE3" s="411" t="n"/>
      <c r="AF3" s="411" t="n"/>
      <c r="AG3" s="411" t="n"/>
      <c r="AH3" s="77" t="inlineStr">
        <is>
          <t>中药</t>
        </is>
      </c>
      <c r="AI3" s="77" t="inlineStr">
        <is>
          <t>中医治疗类</t>
        </is>
      </c>
      <c r="AJ3" s="77" t="inlineStr">
        <is>
          <t>西药</t>
        </is>
      </c>
      <c r="AK3" s="77" t="inlineStr">
        <is>
          <t>孕三项</t>
        </is>
      </c>
      <c r="AL3" s="77" t="inlineStr">
        <is>
          <t>检验/化验</t>
        </is>
      </c>
      <c r="AM3" s="77" t="inlineStr">
        <is>
          <t xml:space="preserve"> 彩超</t>
        </is>
      </c>
      <c r="AN3" s="77" t="inlineStr">
        <is>
          <t>心电图/胎心</t>
        </is>
      </c>
      <c r="AO3" s="77" t="inlineStr">
        <is>
          <t>西医治疗类</t>
        </is>
      </c>
      <c r="AP3" s="77" t="inlineStr">
        <is>
          <t>挂号费</t>
        </is>
      </c>
      <c r="AQ3" s="77" t="inlineStr">
        <is>
          <t>蛋白</t>
        </is>
      </c>
      <c r="AR3" s="273" t="inlineStr">
        <is>
          <t>姓名</t>
        </is>
      </c>
      <c r="AS3" s="277" t="inlineStr">
        <is>
          <t>会员码（名+代码）</t>
        </is>
      </c>
      <c r="AT3" s="278" t="inlineStr">
        <is>
          <t>预约号</t>
        </is>
      </c>
      <c r="AU3" s="276" t="n"/>
      <c r="AV3" s="331" t="inlineStr">
        <is>
          <t>是否一致</t>
        </is>
      </c>
    </row>
    <row r="4" hidden="1" ht="25" customFormat="1" customHeight="1" s="331">
      <c r="A4" s="406" t="inlineStr">
        <is>
          <t>泊富</t>
        </is>
      </c>
      <c r="B4" s="108" t="n">
        <v>45717</v>
      </c>
      <c r="C4" s="54" t="n">
        <v>27</v>
      </c>
      <c r="D4" s="54" t="inlineStr">
        <is>
          <t>阳修月</t>
        </is>
      </c>
      <c r="E4" s="54" t="n"/>
      <c r="F4" s="54" t="n">
        <v>1</v>
      </c>
      <c r="G4" s="54" t="n"/>
      <c r="H4" s="54" t="inlineStr">
        <is>
          <t>章琼</t>
        </is>
      </c>
      <c r="I4" s="54" t="inlineStr">
        <is>
          <t>萍0857</t>
        </is>
      </c>
      <c r="J4" s="54" t="n">
        <v>1638</v>
      </c>
      <c r="K4" s="54" t="n"/>
      <c r="L4" s="54" t="n"/>
      <c r="M4" s="54" t="n"/>
      <c r="N4" s="54" t="n">
        <v>142.7</v>
      </c>
      <c r="O4" s="54" t="n"/>
      <c r="P4" s="54" t="n"/>
      <c r="Q4" s="54" t="n"/>
      <c r="R4" s="54" t="n"/>
      <c r="S4" s="54" t="n"/>
      <c r="T4" s="54" t="n">
        <v>30</v>
      </c>
      <c r="U4" s="54" t="n"/>
      <c r="V4" s="54" t="n"/>
      <c r="W4" s="54" t="n"/>
      <c r="X4" s="54" t="n"/>
      <c r="Y4" s="54" t="n"/>
      <c r="Z4" s="195">
        <f>SUM(L4:Y4)</f>
        <v/>
      </c>
      <c r="AA4" s="178">
        <f>SUM(AH4:AQ4)</f>
        <v/>
      </c>
      <c r="AB4" s="54" t="inlineStr">
        <is>
          <t>对公</t>
        </is>
      </c>
      <c r="AC4" s="69" t="n"/>
      <c r="AD4" s="54" t="n"/>
      <c r="AE4" s="69" t="n"/>
      <c r="AF4" s="69" t="n"/>
      <c r="AG4" s="128" t="inlineStr">
        <is>
          <t>彭心怡</t>
        </is>
      </c>
      <c r="AH4" s="182">
        <f>L4*0.3</f>
        <v/>
      </c>
      <c r="AI4" s="182">
        <f>M4*0.3</f>
        <v/>
      </c>
      <c r="AJ4" s="182">
        <f>(N4+O4)*0.15</f>
        <v/>
      </c>
      <c r="AK4" s="182">
        <f>P4*0.15</f>
        <v/>
      </c>
      <c r="AL4" s="182">
        <f>Q4*0.3</f>
        <v/>
      </c>
      <c r="AM4" s="182">
        <f>R4*0.15</f>
        <v/>
      </c>
      <c r="AN4" s="182">
        <f>S4*0.15</f>
        <v/>
      </c>
      <c r="AO4" s="182">
        <f>SUM(T4:W4)*0.15</f>
        <v/>
      </c>
      <c r="AP4" s="182">
        <f>X4*0.15</f>
        <v/>
      </c>
      <c r="AQ4" s="182">
        <f>50*AD4</f>
        <v/>
      </c>
      <c r="AR4" s="54" t="inlineStr">
        <is>
          <t>阳修月</t>
        </is>
      </c>
      <c r="AS4" s="162">
        <f>VLOOKUP(AR4,[1]华远泊富!$B:$E,2,0)</f>
        <v/>
      </c>
      <c r="AT4" s="170">
        <f>VLOOKUP(AR4,[1]华远泊富!$B:$E,3,0)</f>
        <v/>
      </c>
      <c r="AU4" s="170">
        <f>VLOOKUP(AR4,[1]华远泊富!$B:$E,4,0)</f>
        <v/>
      </c>
      <c r="AV4" s="331">
        <f>IF(I4=AS4,1,0)</f>
        <v/>
      </c>
      <c r="AW4" s="331">
        <f>J4-AT4</f>
        <v/>
      </c>
    </row>
    <row r="5" hidden="1" ht="25" customFormat="1" customHeight="1" s="331">
      <c r="A5" s="406" t="inlineStr">
        <is>
          <t>泊富</t>
        </is>
      </c>
      <c r="B5" s="108" t="n">
        <v>45717</v>
      </c>
      <c r="C5" s="54" t="n">
        <v>33</v>
      </c>
      <c r="D5" s="54" t="inlineStr">
        <is>
          <t>潘涵</t>
        </is>
      </c>
      <c r="E5" s="54" t="n"/>
      <c r="F5" s="54" t="n"/>
      <c r="G5" s="54" t="n">
        <v>1</v>
      </c>
      <c r="H5" s="54" t="n"/>
      <c r="I5" s="54" t="inlineStr">
        <is>
          <t>G1308</t>
        </is>
      </c>
      <c r="J5" s="54" t="n">
        <v>1638</v>
      </c>
      <c r="K5" s="54" t="n"/>
      <c r="L5" s="54" t="n"/>
      <c r="M5" s="54" t="n"/>
      <c r="N5" s="54" t="n"/>
      <c r="O5" s="54" t="n"/>
      <c r="P5" s="54" t="n"/>
      <c r="Q5" s="54" t="n">
        <v>240</v>
      </c>
      <c r="R5" s="54" t="n">
        <v>140</v>
      </c>
      <c r="S5" s="54" t="n"/>
      <c r="T5" s="54" t="n">
        <v>7</v>
      </c>
      <c r="U5" s="54" t="n"/>
      <c r="V5" s="54" t="n"/>
      <c r="W5" s="54" t="n"/>
      <c r="X5" s="54" t="n"/>
      <c r="Y5" s="54" t="n"/>
      <c r="Z5" s="195">
        <f>SUM(L5:Y5)</f>
        <v/>
      </c>
      <c r="AA5" s="178">
        <f>SUM(AH5:AQ5)</f>
        <v/>
      </c>
      <c r="AB5" s="54" t="inlineStr">
        <is>
          <t>对公</t>
        </is>
      </c>
      <c r="AC5" s="69" t="n"/>
      <c r="AD5" s="54" t="n"/>
      <c r="AE5" s="69" t="n"/>
      <c r="AF5" s="69" t="n"/>
      <c r="AG5" s="128" t="inlineStr">
        <is>
          <t>彭心怡</t>
        </is>
      </c>
      <c r="AH5" s="182">
        <f>L5*0.3</f>
        <v/>
      </c>
      <c r="AI5" s="182">
        <f>M5*0.2</f>
        <v/>
      </c>
      <c r="AJ5" s="182">
        <f>(N5+O5)*0.2</f>
        <v/>
      </c>
      <c r="AK5" s="182">
        <f>P5*0.2</f>
        <v/>
      </c>
      <c r="AL5" s="182">
        <f>Q5*0.35</f>
        <v/>
      </c>
      <c r="AM5" s="182" t="n">
        <v>70</v>
      </c>
      <c r="AN5" s="182">
        <f>S5*0.2</f>
        <v/>
      </c>
      <c r="AO5" s="182">
        <f>SUM(T5:W5)*0.2</f>
        <v/>
      </c>
      <c r="AP5" s="182">
        <f>X5*0.2</f>
        <v/>
      </c>
      <c r="AQ5" s="182">
        <f>50*AD5</f>
        <v/>
      </c>
      <c r="AR5" s="54" t="inlineStr">
        <is>
          <t>潘涵</t>
        </is>
      </c>
      <c r="AS5" s="162">
        <f>VLOOKUP(AR5,[1]华远泊富!$B:$E,2,0)</f>
        <v/>
      </c>
      <c r="AT5" s="170">
        <f>VLOOKUP(AR5,[1]华远泊富!$B:$E,3,0)</f>
        <v/>
      </c>
      <c r="AU5" s="170">
        <f>VLOOKUP(AR5,[1]华远泊富!$B:$E,4,0)</f>
        <v/>
      </c>
      <c r="AV5" s="331">
        <f>IF(I5=AS5,1,0)</f>
        <v/>
      </c>
      <c r="AW5" s="331">
        <f>J5-AT5</f>
        <v/>
      </c>
    </row>
    <row r="6" hidden="1" ht="25" customFormat="1" customHeight="1" s="331">
      <c r="A6" s="406" t="inlineStr">
        <is>
          <t>泊富</t>
        </is>
      </c>
      <c r="B6" s="108" t="n">
        <v>45717</v>
      </c>
      <c r="C6" s="54" t="n">
        <v>34</v>
      </c>
      <c r="D6" s="54" t="inlineStr">
        <is>
          <t>彭茹冰</t>
        </is>
      </c>
      <c r="E6" s="54" t="n"/>
      <c r="F6" s="54" t="n"/>
      <c r="G6" s="54" t="n">
        <v>1</v>
      </c>
      <c r="H6" s="54" t="n"/>
      <c r="I6" s="54" t="inlineStr">
        <is>
          <t>G1308</t>
        </is>
      </c>
      <c r="J6" s="54" t="n">
        <v>1638</v>
      </c>
      <c r="K6" s="54" t="n"/>
      <c r="L6" s="54" t="n"/>
      <c r="M6" s="54" t="n"/>
      <c r="N6" s="54" t="n"/>
      <c r="O6" s="54" t="n"/>
      <c r="P6" s="54" t="n"/>
      <c r="Q6" s="54" t="n">
        <v>120</v>
      </c>
      <c r="R6" s="54" t="n">
        <v>140</v>
      </c>
      <c r="S6" s="54" t="n"/>
      <c r="T6" s="54" t="n">
        <v>7</v>
      </c>
      <c r="U6" s="54" t="n"/>
      <c r="V6" s="54" t="n"/>
      <c r="W6" s="54" t="n"/>
      <c r="X6" s="54" t="n"/>
      <c r="Y6" s="54" t="n"/>
      <c r="Z6" s="195">
        <f>SUM(L6:Y6)</f>
        <v/>
      </c>
      <c r="AA6" s="178">
        <f>SUM(AH6:AQ6)</f>
        <v/>
      </c>
      <c r="AB6" s="54" t="inlineStr">
        <is>
          <t>对公</t>
        </is>
      </c>
      <c r="AC6" s="69" t="n"/>
      <c r="AD6" s="54" t="n"/>
      <c r="AE6" s="69" t="n"/>
      <c r="AF6" s="69" t="n"/>
      <c r="AG6" s="128" t="inlineStr">
        <is>
          <t>彭心怡</t>
        </is>
      </c>
      <c r="AH6" s="182">
        <f>L6*0.3</f>
        <v/>
      </c>
      <c r="AI6" s="182">
        <f>M6*0.2</f>
        <v/>
      </c>
      <c r="AJ6" s="182">
        <f>(N6+O6)*0.2</f>
        <v/>
      </c>
      <c r="AK6" s="182">
        <f>P6*0.2</f>
        <v/>
      </c>
      <c r="AL6" s="182">
        <f>Q6*0.35</f>
        <v/>
      </c>
      <c r="AM6" s="182" t="n">
        <v>70</v>
      </c>
      <c r="AN6" s="182">
        <f>S6*0.2</f>
        <v/>
      </c>
      <c r="AO6" s="182">
        <f>SUM(T6:W6)*0.2</f>
        <v/>
      </c>
      <c r="AP6" s="182">
        <f>X6*0.2</f>
        <v/>
      </c>
      <c r="AQ6" s="182">
        <f>50*AD6</f>
        <v/>
      </c>
      <c r="AR6" s="54" t="inlineStr">
        <is>
          <t>彭茹冰</t>
        </is>
      </c>
      <c r="AS6" s="162">
        <f>VLOOKUP(AR6,[1]华远泊富!$B:$E,2,0)</f>
        <v/>
      </c>
      <c r="AT6" s="170">
        <f>VLOOKUP(AR6,[1]华远泊富!$B:$E,3,0)</f>
        <v/>
      </c>
      <c r="AU6" s="170">
        <f>VLOOKUP(AR6,[1]华远泊富!$B:$E,4,0)</f>
        <v/>
      </c>
      <c r="AV6" s="331">
        <f>IF(I6=AS6,1,0)</f>
        <v/>
      </c>
      <c r="AW6" s="331">
        <f>J6-AT6</f>
        <v/>
      </c>
    </row>
    <row r="7" hidden="1" ht="25" customFormat="1" customHeight="1" s="331">
      <c r="A7" s="406" t="inlineStr">
        <is>
          <t>泊富</t>
        </is>
      </c>
      <c r="B7" s="108" t="n">
        <v>45718</v>
      </c>
      <c r="C7" s="365" t="n">
        <v>6</v>
      </c>
      <c r="D7" s="365" t="inlineStr">
        <is>
          <t>阳修月</t>
        </is>
      </c>
      <c r="E7" s="54" t="n"/>
      <c r="F7" s="54" t="n">
        <v>1</v>
      </c>
      <c r="G7" s="54" t="n"/>
      <c r="H7" s="54" t="inlineStr">
        <is>
          <t>章琼</t>
        </is>
      </c>
      <c r="I7" s="54" t="inlineStr">
        <is>
          <t>萍0857</t>
        </is>
      </c>
      <c r="J7" s="54" t="n">
        <v>1638</v>
      </c>
      <c r="K7" s="54" t="n"/>
      <c r="L7" s="54" t="n"/>
      <c r="M7" s="54" t="n"/>
      <c r="N7" s="54" t="n"/>
      <c r="O7" s="54" t="n"/>
      <c r="P7" s="54" t="n">
        <v>180</v>
      </c>
      <c r="Q7" s="54">
        <f>750-180</f>
        <v/>
      </c>
      <c r="R7" s="54" t="n"/>
      <c r="S7" s="54" t="n"/>
      <c r="T7" s="54" t="n">
        <v>15</v>
      </c>
      <c r="U7" s="54" t="n"/>
      <c r="V7" s="54" t="n"/>
      <c r="W7" s="54" t="n"/>
      <c r="X7" s="54" t="n"/>
      <c r="Y7" s="54" t="n"/>
      <c r="Z7" s="195">
        <f>SUM(L7:Y7)</f>
        <v/>
      </c>
      <c r="AA7" s="178">
        <f>SUM(AH7:AQ7)</f>
        <v/>
      </c>
      <c r="AB7" s="54" t="inlineStr">
        <is>
          <t>对公</t>
        </is>
      </c>
      <c r="AC7" s="69" t="n"/>
      <c r="AD7" s="54" t="n"/>
      <c r="AE7" s="69" t="n"/>
      <c r="AF7" s="69" t="n"/>
      <c r="AG7" s="128" t="inlineStr">
        <is>
          <t>彭心怡</t>
        </is>
      </c>
      <c r="AH7" s="182">
        <f>L7*0.3</f>
        <v/>
      </c>
      <c r="AI7" s="182">
        <f>M7*0.3</f>
        <v/>
      </c>
      <c r="AJ7" s="182">
        <f>(N7+O7)*0.15</f>
        <v/>
      </c>
      <c r="AK7" s="182" t="n">
        <v>65</v>
      </c>
      <c r="AL7" s="182">
        <f>Q7*0.3</f>
        <v/>
      </c>
      <c r="AM7" s="182">
        <f>R7*0.15</f>
        <v/>
      </c>
      <c r="AN7" s="182">
        <f>S7*0.15</f>
        <v/>
      </c>
      <c r="AO7" s="182">
        <f>(SUM(T7:W7)-7)*0.15</f>
        <v/>
      </c>
      <c r="AP7" s="182">
        <f>X7*0.15</f>
        <v/>
      </c>
      <c r="AQ7" s="182">
        <f>50*AD7</f>
        <v/>
      </c>
      <c r="AR7" s="199" t="inlineStr">
        <is>
          <t>阳修月</t>
        </is>
      </c>
      <c r="AS7" s="162">
        <f>VLOOKUP(AR7,[1]华远泊富!$B:$E,2,0)</f>
        <v/>
      </c>
      <c r="AT7" s="170">
        <f>VLOOKUP(AR7,[1]华远泊富!$B:$E,3,0)</f>
        <v/>
      </c>
      <c r="AU7" s="170">
        <f>VLOOKUP(AR7,[1]华远泊富!$B:$E,4,0)</f>
        <v/>
      </c>
      <c r="AV7" s="331">
        <f>IF(I7=AS7,1,0)</f>
        <v/>
      </c>
      <c r="AW7" s="331">
        <f>J7-AT7</f>
        <v/>
      </c>
    </row>
    <row r="8" hidden="1" ht="25" customFormat="1" customHeight="1" s="331">
      <c r="A8" s="406" t="inlineStr">
        <is>
          <t>泊富</t>
        </is>
      </c>
      <c r="B8" s="108" t="n">
        <v>45718</v>
      </c>
      <c r="C8" s="412" t="n"/>
      <c r="D8" s="412" t="n"/>
      <c r="E8" s="54" t="n"/>
      <c r="F8" s="412" t="n"/>
      <c r="G8" s="54" t="n"/>
      <c r="H8" s="54" t="inlineStr">
        <is>
          <t>章琼</t>
        </is>
      </c>
      <c r="I8" s="54" t="inlineStr">
        <is>
          <t>萍0857</t>
        </is>
      </c>
      <c r="J8" s="54" t="n">
        <v>1638</v>
      </c>
      <c r="K8" s="54" t="n"/>
      <c r="L8" s="54" t="n"/>
      <c r="M8" s="54" t="n"/>
      <c r="N8" s="54" t="n">
        <v>378</v>
      </c>
      <c r="O8" s="54" t="n"/>
      <c r="P8" s="54" t="n"/>
      <c r="Q8" s="54" t="n">
        <v>1351</v>
      </c>
      <c r="R8" s="54" t="n"/>
      <c r="S8" s="54" t="n"/>
      <c r="T8" s="54" t="n">
        <v>15</v>
      </c>
      <c r="U8" s="54" t="n"/>
      <c r="V8" s="54" t="n"/>
      <c r="W8" s="54" t="n"/>
      <c r="X8" s="54" t="n"/>
      <c r="Y8" s="54" t="n"/>
      <c r="Z8" s="195">
        <f>SUM(L8:Y8)</f>
        <v/>
      </c>
      <c r="AA8" s="178">
        <f>SUM(AH8:AQ8)</f>
        <v/>
      </c>
      <c r="AB8" s="54" t="inlineStr">
        <is>
          <t>对公</t>
        </is>
      </c>
      <c r="AC8" s="69" t="n"/>
      <c r="AD8" s="54" t="n"/>
      <c r="AE8" s="69" t="n"/>
      <c r="AF8" s="69" t="n"/>
      <c r="AG8" s="128" t="inlineStr">
        <is>
          <t>彭心怡</t>
        </is>
      </c>
      <c r="AH8" s="182">
        <f>L8*0.3</f>
        <v/>
      </c>
      <c r="AI8" s="182">
        <f>M8*0.3</f>
        <v/>
      </c>
      <c r="AJ8" s="182">
        <f>(N8+O8)*0.15</f>
        <v/>
      </c>
      <c r="AK8" s="182">
        <f>P8*0.15</f>
        <v/>
      </c>
      <c r="AL8" s="182">
        <f>Q8*0.3</f>
        <v/>
      </c>
      <c r="AM8" s="182">
        <f>R8*0.15</f>
        <v/>
      </c>
      <c r="AN8" s="182">
        <f>S8*0.15</f>
        <v/>
      </c>
      <c r="AO8" s="182">
        <f>SUM(T8:W8)*0.15</f>
        <v/>
      </c>
      <c r="AP8" s="182">
        <f>X8*0.15</f>
        <v/>
      </c>
      <c r="AQ8" s="182">
        <f>50*AD8</f>
        <v/>
      </c>
      <c r="AR8" s="279" t="inlineStr">
        <is>
          <t>阳修月</t>
        </is>
      </c>
      <c r="AS8" s="162">
        <f>VLOOKUP(AR8,[1]华远泊富!$B:$E,2,0)</f>
        <v/>
      </c>
      <c r="AT8" s="170">
        <f>VLOOKUP(AR8,[1]华远泊富!$B:$E,3,0)</f>
        <v/>
      </c>
      <c r="AU8" s="170">
        <f>VLOOKUP(AR8,[1]华远泊富!$B:$E,4,0)</f>
        <v/>
      </c>
      <c r="AV8" s="331">
        <f>IF(I8=AS8,1,0)</f>
        <v/>
      </c>
      <c r="AW8" s="331">
        <f>J8-AT8</f>
        <v/>
      </c>
    </row>
    <row r="9" hidden="1" ht="25" customFormat="1" customHeight="1" s="331">
      <c r="A9" s="406" t="inlineStr">
        <is>
          <t>泊富</t>
        </is>
      </c>
      <c r="B9" s="108" t="n">
        <v>45718</v>
      </c>
      <c r="C9" s="412" t="n"/>
      <c r="D9" s="412" t="n"/>
      <c r="E9" s="54" t="n"/>
      <c r="F9" s="412" t="n"/>
      <c r="G9" s="54" t="n"/>
      <c r="H9" s="54" t="inlineStr">
        <is>
          <t>章琼</t>
        </is>
      </c>
      <c r="I9" s="54" t="inlineStr">
        <is>
          <t>萍0857</t>
        </is>
      </c>
      <c r="J9" s="54" t="n">
        <v>1638</v>
      </c>
      <c r="K9" s="54" t="n"/>
      <c r="L9" s="54" t="n"/>
      <c r="M9" s="54" t="n"/>
      <c r="N9" s="54" t="n">
        <v>18</v>
      </c>
      <c r="O9" s="54" t="n"/>
      <c r="P9" s="54" t="n"/>
      <c r="Q9" s="54" t="n"/>
      <c r="R9" s="54" t="n"/>
      <c r="S9" s="54" t="n"/>
      <c r="T9" s="54" t="n"/>
      <c r="U9" s="54" t="n"/>
      <c r="V9" s="54" t="n"/>
      <c r="W9" s="54" t="n"/>
      <c r="X9" s="54" t="n"/>
      <c r="Y9" s="54" t="n"/>
      <c r="Z9" s="195">
        <f>SUM(L9:Y9)</f>
        <v/>
      </c>
      <c r="AA9" s="178">
        <f>SUM(AH9:AQ9)</f>
        <v/>
      </c>
      <c r="AB9" s="54" t="inlineStr">
        <is>
          <t>对公</t>
        </is>
      </c>
      <c r="AC9" s="69" t="n"/>
      <c r="AD9" s="54" t="n"/>
      <c r="AE9" s="69" t="n"/>
      <c r="AF9" s="69" t="n"/>
      <c r="AG9" s="128" t="inlineStr">
        <is>
          <t>彭心怡</t>
        </is>
      </c>
      <c r="AH9" s="182">
        <f>L9*0.3</f>
        <v/>
      </c>
      <c r="AI9" s="182">
        <f>M9*0.3</f>
        <v/>
      </c>
      <c r="AJ9" s="182">
        <f>(N9+O9)*0.15</f>
        <v/>
      </c>
      <c r="AK9" s="182">
        <f>P9*0.15</f>
        <v/>
      </c>
      <c r="AL9" s="182">
        <f>Q9*0.3</f>
        <v/>
      </c>
      <c r="AM9" s="182">
        <f>R9*0.15</f>
        <v/>
      </c>
      <c r="AN9" s="182">
        <f>S9*0.15</f>
        <v/>
      </c>
      <c r="AO9" s="182">
        <f>SUM(T9:W9)*0.15</f>
        <v/>
      </c>
      <c r="AP9" s="182">
        <f>X9*0.15</f>
        <v/>
      </c>
      <c r="AQ9" s="182">
        <f>50*AD9</f>
        <v/>
      </c>
      <c r="AR9" s="279" t="inlineStr">
        <is>
          <t>阳修月</t>
        </is>
      </c>
      <c r="AS9" s="162">
        <f>VLOOKUP(AR9,[1]华远泊富!$B:$E,2,0)</f>
        <v/>
      </c>
      <c r="AT9" s="170">
        <f>VLOOKUP(AR9,[1]华远泊富!$B:$E,3,0)</f>
        <v/>
      </c>
      <c r="AU9" s="170">
        <f>VLOOKUP(AR9,[1]华远泊富!$B:$E,4,0)</f>
        <v/>
      </c>
      <c r="AV9" s="331">
        <f>IF(I9=AS9,1,0)</f>
        <v/>
      </c>
      <c r="AW9" s="331">
        <f>J9-AT9</f>
        <v/>
      </c>
    </row>
    <row r="10" hidden="1" ht="25" customFormat="1" customHeight="1" s="331">
      <c r="A10" s="406" t="inlineStr">
        <is>
          <t>泊富</t>
        </is>
      </c>
      <c r="B10" s="108" t="n">
        <v>45718</v>
      </c>
      <c r="C10" s="412" t="n"/>
      <c r="D10" s="412" t="n"/>
      <c r="E10" s="54" t="n"/>
      <c r="F10" s="411" t="n"/>
      <c r="G10" s="54" t="n"/>
      <c r="H10" s="54" t="inlineStr">
        <is>
          <t>章琼</t>
        </is>
      </c>
      <c r="I10" s="54" t="inlineStr">
        <is>
          <t>萍0857</t>
        </is>
      </c>
      <c r="J10" s="54" t="n">
        <v>1638</v>
      </c>
      <c r="K10" s="54" t="n"/>
      <c r="L10" s="54" t="n"/>
      <c r="M10" s="54" t="n"/>
      <c r="N10" s="54" t="n">
        <v>170.7</v>
      </c>
      <c r="O10" s="54" t="n"/>
      <c r="P10" s="54" t="n"/>
      <c r="Q10" s="54" t="n"/>
      <c r="R10" s="54" t="n"/>
      <c r="S10" s="54" t="n"/>
      <c r="T10" s="54" t="n">
        <v>30</v>
      </c>
      <c r="U10" s="54" t="n"/>
      <c r="V10" s="54" t="n"/>
      <c r="W10" s="54" t="n"/>
      <c r="X10" s="54" t="n"/>
      <c r="Y10" s="54" t="n"/>
      <c r="Z10" s="195">
        <f>SUM(L10:Y10)</f>
        <v/>
      </c>
      <c r="AA10" s="178">
        <f>SUM(AH10:AQ10)</f>
        <v/>
      </c>
      <c r="AB10" s="54" t="inlineStr">
        <is>
          <t>对公</t>
        </is>
      </c>
      <c r="AC10" s="69" t="n"/>
      <c r="AD10" s="54" t="n"/>
      <c r="AE10" s="69" t="n"/>
      <c r="AF10" s="69" t="n"/>
      <c r="AG10" s="128" t="inlineStr">
        <is>
          <t>彭心怡</t>
        </is>
      </c>
      <c r="AH10" s="182">
        <f>L10*0.3</f>
        <v/>
      </c>
      <c r="AI10" s="182">
        <f>M10*0.3</f>
        <v/>
      </c>
      <c r="AJ10" s="182">
        <f>(N10+O10)*0.15</f>
        <v/>
      </c>
      <c r="AK10" s="182">
        <f>P10*0.15</f>
        <v/>
      </c>
      <c r="AL10" s="182">
        <f>Q10*0.3</f>
        <v/>
      </c>
      <c r="AM10" s="182">
        <f>R10*0.15</f>
        <v/>
      </c>
      <c r="AN10" s="182">
        <f>S10*0.15</f>
        <v/>
      </c>
      <c r="AO10" s="182">
        <f>SUM(T10:W10)*0.15</f>
        <v/>
      </c>
      <c r="AP10" s="182">
        <f>X10*0.15</f>
        <v/>
      </c>
      <c r="AQ10" s="182">
        <f>50*AD10</f>
        <v/>
      </c>
      <c r="AR10" s="279" t="inlineStr">
        <is>
          <t>阳修月</t>
        </is>
      </c>
      <c r="AS10" s="162">
        <f>VLOOKUP(AR10,[1]华远泊富!$B:$E,2,0)</f>
        <v/>
      </c>
      <c r="AT10" s="170">
        <f>VLOOKUP(AR10,[1]华远泊富!$B:$E,3,0)</f>
        <v/>
      </c>
      <c r="AU10" s="170">
        <f>VLOOKUP(AR10,[1]华远泊富!$B:$E,4,0)</f>
        <v/>
      </c>
      <c r="AV10" s="331">
        <f>IF(I10=AS10,1,0)</f>
        <v/>
      </c>
      <c r="AW10" s="331">
        <f>J10-AT10</f>
        <v/>
      </c>
    </row>
    <row r="11" hidden="1" ht="25" customFormat="1" customHeight="1" s="331">
      <c r="A11" s="406" t="inlineStr">
        <is>
          <t>泊富</t>
        </is>
      </c>
      <c r="B11" s="108" t="n">
        <v>45718</v>
      </c>
      <c r="C11" s="54" t="n">
        <v>23</v>
      </c>
      <c r="D11" s="54" t="inlineStr">
        <is>
          <t>雷瑶芝</t>
        </is>
      </c>
      <c r="E11" s="54" t="n"/>
      <c r="F11" s="54" t="n">
        <v>1</v>
      </c>
      <c r="G11" s="54" t="n"/>
      <c r="H11" s="54" t="inlineStr">
        <is>
          <t>沈苗苗</t>
        </is>
      </c>
      <c r="I11" s="54" t="inlineStr">
        <is>
          <t>G3728</t>
        </is>
      </c>
      <c r="J11" s="54" t="n">
        <v>1638</v>
      </c>
      <c r="K11" s="54" t="n"/>
      <c r="L11" s="54">
        <f>1733.2-1163</f>
        <v/>
      </c>
      <c r="M11" s="54">
        <f>328+745+90</f>
        <v/>
      </c>
      <c r="N11" s="54" t="n"/>
      <c r="O11" s="54" t="n"/>
      <c r="P11" s="54" t="n"/>
      <c r="Q11" s="54" t="n"/>
      <c r="R11" s="54" t="n"/>
      <c r="S11" s="54" t="n"/>
      <c r="T11" s="54" t="n"/>
      <c r="U11" s="54" t="n"/>
      <c r="V11" s="54" t="n"/>
      <c r="W11" s="54" t="n"/>
      <c r="X11" s="54" t="n"/>
      <c r="Y11" s="54" t="n"/>
      <c r="Z11" s="195">
        <f>SUM(L11:Y11)</f>
        <v/>
      </c>
      <c r="AA11" s="178">
        <f>SUM(AH11:AQ11)</f>
        <v/>
      </c>
      <c r="AB11" s="54" t="inlineStr">
        <is>
          <t>对公</t>
        </is>
      </c>
      <c r="AC11" s="69" t="n"/>
      <c r="AD11" s="54" t="n"/>
      <c r="AE11" s="69" t="inlineStr">
        <is>
          <t>745套餐、328套餐</t>
        </is>
      </c>
      <c r="AF11" s="69" t="n"/>
      <c r="AG11" s="128" t="inlineStr">
        <is>
          <t>彭心怡</t>
        </is>
      </c>
      <c r="AH11" s="182">
        <f>L11*0.3</f>
        <v/>
      </c>
      <c r="AI11" s="182">
        <f>M11*0.3</f>
        <v/>
      </c>
      <c r="AJ11" s="182">
        <f>(N11+O11)*0.15</f>
        <v/>
      </c>
      <c r="AK11" s="182">
        <f>P11*0.15</f>
        <v/>
      </c>
      <c r="AL11" s="182">
        <f>Q11*0.3</f>
        <v/>
      </c>
      <c r="AM11" s="182">
        <f>R11*0.15</f>
        <v/>
      </c>
      <c r="AN11" s="182">
        <f>S11*0.15</f>
        <v/>
      </c>
      <c r="AO11" s="182">
        <f>SUM(T11:W11)*0.15</f>
        <v/>
      </c>
      <c r="AP11" s="182">
        <f>X11*0.15</f>
        <v/>
      </c>
      <c r="AQ11" s="182">
        <f>50*AD11</f>
        <v/>
      </c>
      <c r="AR11" s="54" t="inlineStr">
        <is>
          <t>雷瑶芝</t>
        </is>
      </c>
      <c r="AS11" s="162">
        <f>VLOOKUP(AR11,[1]华远泊富!$B:$E,2,0)</f>
        <v/>
      </c>
      <c r="AT11" s="170">
        <f>VLOOKUP(AR11,[1]华远泊富!$B:$E,3,0)</f>
        <v/>
      </c>
      <c r="AU11" s="170">
        <f>VLOOKUP(AR11,[1]华远泊富!$B:$E,4,0)</f>
        <v/>
      </c>
      <c r="AV11" s="331">
        <f>IF(I11=AS11,1,0)</f>
        <v/>
      </c>
      <c r="AW11" s="331">
        <f>J11-AT11</f>
        <v/>
      </c>
    </row>
    <row r="12" hidden="1" ht="25" customFormat="1" customHeight="1" s="331">
      <c r="A12" s="406" t="inlineStr">
        <is>
          <t>华远</t>
        </is>
      </c>
      <c r="B12" s="45" t="n">
        <v>45717</v>
      </c>
      <c r="C12" s="162" t="n">
        <v>4</v>
      </c>
      <c r="D12" s="162" t="inlineStr">
        <is>
          <t>杨黔41（3620）</t>
        </is>
      </c>
      <c r="E12" s="162" t="n"/>
      <c r="F12" s="162" t="n"/>
      <c r="G12" s="162" t="inlineStr">
        <is>
          <t>简易</t>
        </is>
      </c>
      <c r="H12" s="162" t="n"/>
      <c r="I12" s="162" t="inlineStr">
        <is>
          <t>清2551</t>
        </is>
      </c>
      <c r="J12" s="162" t="n">
        <v>1638</v>
      </c>
      <c r="K12" s="162" t="n"/>
      <c r="L12" s="162" t="n"/>
      <c r="M12" s="162" t="n"/>
      <c r="N12" s="162" t="n"/>
      <c r="O12" s="162" t="n"/>
      <c r="P12" s="162" t="n"/>
      <c r="Q12" s="162" t="n">
        <v>120</v>
      </c>
      <c r="R12" s="162" t="n">
        <v>140</v>
      </c>
      <c r="S12" s="162" t="n"/>
      <c r="T12" s="162" t="n">
        <v>7</v>
      </c>
      <c r="U12" s="162" t="n"/>
      <c r="V12" s="162" t="n"/>
      <c r="W12" s="162" t="n"/>
      <c r="X12" s="162" t="n"/>
      <c r="Y12" s="162" t="n"/>
      <c r="Z12" s="406">
        <f>SUM(L12:Y12)</f>
        <v/>
      </c>
      <c r="AA12" s="178">
        <f>SUM(AH12:AQ12)</f>
        <v/>
      </c>
      <c r="AB12" s="162" t="inlineStr">
        <is>
          <t>对公</t>
        </is>
      </c>
      <c r="AC12" s="407" t="n"/>
      <c r="AD12" s="162" t="n"/>
      <c r="AE12" s="407" t="n"/>
      <c r="AF12" s="407" t="n"/>
      <c r="AG12" s="253" t="inlineStr">
        <is>
          <t>罗茜</t>
        </is>
      </c>
      <c r="AH12" s="182">
        <f>L12*0.3</f>
        <v/>
      </c>
      <c r="AI12" s="182">
        <f>M12*0.2</f>
        <v/>
      </c>
      <c r="AJ12" s="182">
        <f>(N12+O12)*0.2</f>
        <v/>
      </c>
      <c r="AK12" s="182">
        <f>P12*0.2</f>
        <v/>
      </c>
      <c r="AL12" s="182">
        <f>Q12*0.3</f>
        <v/>
      </c>
      <c r="AM12" s="182" t="n">
        <v>50</v>
      </c>
      <c r="AN12" s="182">
        <f>S12*0.2</f>
        <v/>
      </c>
      <c r="AO12" s="182">
        <f>SUM(T12:W12)*0.2</f>
        <v/>
      </c>
      <c r="AP12" s="182">
        <f>X12*0.2</f>
        <v/>
      </c>
      <c r="AQ12" s="182">
        <f>50*AD12</f>
        <v/>
      </c>
      <c r="AR12" s="260" t="inlineStr">
        <is>
          <t>杨黔41（3620）</t>
        </is>
      </c>
      <c r="AS12" s="162">
        <f>VLOOKUP(AR12,[1]华远泊富!$B:$E,2,0)</f>
        <v/>
      </c>
      <c r="AT12" s="170">
        <f>VLOOKUP(AR12,[1]华远泊富!$B:$E,3,0)</f>
        <v/>
      </c>
      <c r="AU12" s="170">
        <f>VLOOKUP(AR12,[1]华远泊富!$B:$E,4,0)</f>
        <v/>
      </c>
      <c r="AV12" s="331">
        <f>IF(I12=AS12,1,0)</f>
        <v/>
      </c>
      <c r="AW12" s="331">
        <f>J12-AT12</f>
        <v/>
      </c>
    </row>
    <row r="13" hidden="1" ht="25" customFormat="1" customHeight="1" s="331">
      <c r="A13" s="406" t="inlineStr">
        <is>
          <t>华远</t>
        </is>
      </c>
      <c r="B13" s="45" t="n">
        <v>45717</v>
      </c>
      <c r="C13" s="412" t="n"/>
      <c r="D13" s="412" t="n"/>
      <c r="E13" s="162" t="n"/>
      <c r="F13" s="162" t="n">
        <v>1</v>
      </c>
      <c r="G13" s="162" t="n"/>
      <c r="H13" s="162" t="inlineStr">
        <is>
          <t>曾亚萍</t>
        </is>
      </c>
      <c r="I13" s="162" t="inlineStr">
        <is>
          <t>清2551</t>
        </is>
      </c>
      <c r="J13" s="162" t="n">
        <v>1638</v>
      </c>
      <c r="K13" s="162" t="n"/>
      <c r="L13" s="162" t="n"/>
      <c r="M13" s="162" t="n">
        <v>180</v>
      </c>
      <c r="N13" s="162" t="n">
        <v>207</v>
      </c>
      <c r="O13" s="162" t="n"/>
      <c r="P13" s="162" t="n"/>
      <c r="Q13" s="162" t="n"/>
      <c r="R13" s="162" t="n"/>
      <c r="S13" s="162" t="n"/>
      <c r="T13" s="162" t="n"/>
      <c r="U13" s="162" t="n"/>
      <c r="V13" s="162" t="n"/>
      <c r="W13" s="162" t="n"/>
      <c r="X13" s="162" t="n"/>
      <c r="Y13" s="162" t="n"/>
      <c r="Z13" s="406">
        <f>SUM(L13:Y13)</f>
        <v/>
      </c>
      <c r="AA13" s="178">
        <f>SUM(AH13:AQ13)</f>
        <v/>
      </c>
      <c r="AB13" s="162" t="inlineStr">
        <is>
          <t>对公</t>
        </is>
      </c>
      <c r="AC13" s="407" t="n"/>
      <c r="AD13" s="162" t="n"/>
      <c r="AE13" s="407" t="n"/>
      <c r="AF13" s="407" t="n"/>
      <c r="AG13" s="253" t="n"/>
      <c r="AH13" s="182">
        <f>L13*0.3</f>
        <v/>
      </c>
      <c r="AI13" s="182">
        <f>M13*0.3</f>
        <v/>
      </c>
      <c r="AJ13" s="182">
        <f>(N13+O13)*0.15</f>
        <v/>
      </c>
      <c r="AK13" s="182">
        <f>P13*0.15</f>
        <v/>
      </c>
      <c r="AL13" s="182">
        <f>Q13*0.3</f>
        <v/>
      </c>
      <c r="AM13" s="182">
        <f>R13*0.15</f>
        <v/>
      </c>
      <c r="AN13" s="182">
        <f>S13*0.15</f>
        <v/>
      </c>
      <c r="AO13" s="182">
        <f>SUM(T13:W13)*0.15</f>
        <v/>
      </c>
      <c r="AP13" s="182">
        <f>X13*0.15</f>
        <v/>
      </c>
      <c r="AQ13" s="182">
        <f>50*AD13</f>
        <v/>
      </c>
      <c r="AR13" s="85" t="inlineStr">
        <is>
          <t>杨黔41（3620）</t>
        </is>
      </c>
      <c r="AS13" s="162">
        <f>VLOOKUP(AR13,[1]华远泊富!$B:$E,2,0)</f>
        <v/>
      </c>
      <c r="AT13" s="170">
        <f>VLOOKUP(AR13,[1]华远泊富!$B:$E,3,0)</f>
        <v/>
      </c>
      <c r="AU13" s="170">
        <f>VLOOKUP(AR13,[1]华远泊富!$B:$E,4,0)</f>
        <v/>
      </c>
      <c r="AV13" s="331">
        <f>IF(I13=AS13,1,0)</f>
        <v/>
      </c>
      <c r="AW13" s="331">
        <f>J13-AT13</f>
        <v/>
      </c>
    </row>
    <row r="14" hidden="1" ht="25" customFormat="1" customHeight="1" s="331">
      <c r="A14" s="406" t="inlineStr">
        <is>
          <t>华远</t>
        </is>
      </c>
      <c r="B14" s="45" t="n">
        <v>45717</v>
      </c>
      <c r="C14" s="411" t="n"/>
      <c r="D14" s="411" t="n"/>
      <c r="E14" s="162" t="n"/>
      <c r="F14" s="162" t="inlineStr">
        <is>
          <t>复诊</t>
        </is>
      </c>
      <c r="G14" s="162" t="n"/>
      <c r="H14" s="162" t="inlineStr">
        <is>
          <t>孙静</t>
        </is>
      </c>
      <c r="I14" s="162" t="inlineStr">
        <is>
          <t>清2551</t>
        </is>
      </c>
      <c r="J14" s="162" t="n">
        <v>1638</v>
      </c>
      <c r="K14" s="162" t="n"/>
      <c r="L14" s="162" t="n"/>
      <c r="M14" s="162" t="n"/>
      <c r="N14" s="162" t="n">
        <v>196</v>
      </c>
      <c r="O14" s="162" t="n"/>
      <c r="P14" s="162" t="n"/>
      <c r="Q14" s="162" t="n"/>
      <c r="R14" s="162" t="n"/>
      <c r="S14" s="162" t="n"/>
      <c r="T14" s="162" t="n"/>
      <c r="U14" s="162" t="n"/>
      <c r="V14" s="162" t="n"/>
      <c r="W14" s="162" t="n"/>
      <c r="X14" s="162" t="n"/>
      <c r="Y14" s="162" t="n"/>
      <c r="Z14" s="406">
        <f>SUM(L14:Y14)</f>
        <v/>
      </c>
      <c r="AA14" s="178">
        <f>SUM(AH14:AQ14)</f>
        <v/>
      </c>
      <c r="AB14" s="162" t="inlineStr">
        <is>
          <t>对公</t>
        </is>
      </c>
      <c r="AC14" s="407" t="n"/>
      <c r="AD14" s="162" t="n"/>
      <c r="AE14" s="407" t="n"/>
      <c r="AF14" s="407" t="n"/>
      <c r="AG14" s="253" t="n"/>
      <c r="AH14" s="182">
        <f>L14*0.3</f>
        <v/>
      </c>
      <c r="AI14" s="182">
        <f>M14*0.3</f>
        <v/>
      </c>
      <c r="AJ14" s="182">
        <f>(N14+O14)*0.15</f>
        <v/>
      </c>
      <c r="AK14" s="182">
        <f>P14*0.15</f>
        <v/>
      </c>
      <c r="AL14" s="182">
        <f>Q14*0.3</f>
        <v/>
      </c>
      <c r="AM14" s="182">
        <f>R14*0.15</f>
        <v/>
      </c>
      <c r="AN14" s="182">
        <f>S14*0.15</f>
        <v/>
      </c>
      <c r="AO14" s="182">
        <f>SUM(T14:W14)*0.15</f>
        <v/>
      </c>
      <c r="AP14" s="182">
        <f>X14*0.15</f>
        <v/>
      </c>
      <c r="AQ14" s="182">
        <f>50*AD14</f>
        <v/>
      </c>
      <c r="AR14" s="261" t="inlineStr">
        <is>
          <t>杨黔41（3620）</t>
        </is>
      </c>
      <c r="AS14" s="162">
        <f>VLOOKUP(AR14,[1]华远泊富!$B:$E,2,0)</f>
        <v/>
      </c>
      <c r="AT14" s="170">
        <f>VLOOKUP(AR14,[1]华远泊富!$B:$E,3,0)</f>
        <v/>
      </c>
      <c r="AU14" s="170">
        <f>VLOOKUP(AR14,[1]华远泊富!$B:$E,4,0)</f>
        <v/>
      </c>
      <c r="AV14" s="331">
        <f>IF(I14=AS14,1,0)</f>
        <v/>
      </c>
      <c r="AW14" s="331">
        <f>J14-AT14</f>
        <v/>
      </c>
    </row>
    <row r="15" hidden="1" ht="25" customFormat="1" customHeight="1" s="331">
      <c r="A15" s="406" t="inlineStr">
        <is>
          <t>华远</t>
        </is>
      </c>
      <c r="B15" s="45" t="n">
        <v>45717</v>
      </c>
      <c r="C15" s="162" t="n">
        <v>16</v>
      </c>
      <c r="D15" s="162" t="inlineStr">
        <is>
          <t>向维</t>
        </is>
      </c>
      <c r="E15" s="162" t="n"/>
      <c r="F15" s="162" t="n">
        <v>1</v>
      </c>
      <c r="G15" s="162" t="n"/>
      <c r="H15" s="162" t="inlineStr">
        <is>
          <t>孙静</t>
        </is>
      </c>
      <c r="I15" s="162" t="inlineStr">
        <is>
          <t>梅2883</t>
        </is>
      </c>
      <c r="J15" s="162" t="n">
        <v>1638</v>
      </c>
      <c r="K15" s="162" t="n"/>
      <c r="L15" s="162" t="n"/>
      <c r="M15" s="162" t="n"/>
      <c r="N15" s="162">
        <f>3424-Y15</f>
        <v/>
      </c>
      <c r="O15" s="162" t="n"/>
      <c r="P15" s="162" t="n"/>
      <c r="Q15" s="162" t="n">
        <v>120</v>
      </c>
      <c r="R15" s="162" t="n">
        <v>140</v>
      </c>
      <c r="S15" s="162" t="n"/>
      <c r="T15" s="162" t="n">
        <v>37</v>
      </c>
      <c r="U15" s="162" t="n"/>
      <c r="V15" s="162" t="n"/>
      <c r="W15" s="162" t="n"/>
      <c r="X15" s="162" t="n"/>
      <c r="Y15" s="162">
        <f>550*6</f>
        <v/>
      </c>
      <c r="Z15" s="406">
        <f>SUM(L15:Y15)</f>
        <v/>
      </c>
      <c r="AA15" s="178">
        <f>SUM(AH15:AQ15)</f>
        <v/>
      </c>
      <c r="AB15" s="162" t="inlineStr">
        <is>
          <t>对公</t>
        </is>
      </c>
      <c r="AC15" s="407" t="n"/>
      <c r="AD15" s="162" t="n">
        <v>6</v>
      </c>
      <c r="AE15" s="407" t="inlineStr">
        <is>
          <t>550球蛋白6</t>
        </is>
      </c>
      <c r="AF15" s="407" t="n"/>
      <c r="AG15" s="253" t="inlineStr">
        <is>
          <t>罗茜</t>
        </is>
      </c>
      <c r="AH15" s="182">
        <f>L15*0.3</f>
        <v/>
      </c>
      <c r="AI15" s="182">
        <f>M15*0.3</f>
        <v/>
      </c>
      <c r="AJ15" s="182">
        <f>(N15+O15)*0.15</f>
        <v/>
      </c>
      <c r="AK15" s="182">
        <f>P15*0.15</f>
        <v/>
      </c>
      <c r="AL15" s="182">
        <f>Q15*0.3</f>
        <v/>
      </c>
      <c r="AM15" s="182">
        <f>(R15-140)*0.15+50</f>
        <v/>
      </c>
      <c r="AN15" s="182">
        <f>S15*0.15</f>
        <v/>
      </c>
      <c r="AO15" s="182">
        <f>SUM(T15:W15)*0.15</f>
        <v/>
      </c>
      <c r="AP15" s="182">
        <f>X15*0.15</f>
        <v/>
      </c>
      <c r="AQ15" s="182">
        <f>50*AD15</f>
        <v/>
      </c>
      <c r="AR15" s="162" t="inlineStr">
        <is>
          <t>向维</t>
        </is>
      </c>
      <c r="AS15" s="162">
        <f>VLOOKUP(AR15,[1]华远泊富!$B:$E,2,0)</f>
        <v/>
      </c>
      <c r="AT15" s="170">
        <f>VLOOKUP(AR15,[1]华远泊富!$B:$E,3,0)</f>
        <v/>
      </c>
      <c r="AU15" s="170">
        <f>VLOOKUP(AR15,[1]华远泊富!$B:$E,4,0)</f>
        <v/>
      </c>
      <c r="AV15" s="331">
        <f>IF(I15=AS15,1,0)</f>
        <v/>
      </c>
      <c r="AW15" s="331">
        <f>J15-AT15</f>
        <v/>
      </c>
    </row>
    <row r="16" hidden="1" ht="28" customFormat="1" customHeight="1" s="331">
      <c r="A16" s="406" t="inlineStr">
        <is>
          <t>华远</t>
        </is>
      </c>
      <c r="B16" s="45" t="n">
        <v>45717</v>
      </c>
      <c r="C16" s="162" t="n">
        <v>42</v>
      </c>
      <c r="D16" s="162" t="inlineStr">
        <is>
          <t>雷懂琴</t>
        </is>
      </c>
      <c r="E16" s="162" t="n"/>
      <c r="F16" s="162" t="n"/>
      <c r="G16" s="162" t="n">
        <v>1</v>
      </c>
      <c r="H16" s="162" t="n"/>
      <c r="I16" s="162" t="inlineStr">
        <is>
          <t>朱6968</t>
        </is>
      </c>
      <c r="J16" s="162" t="n">
        <v>1638</v>
      </c>
      <c r="K16" s="162" t="n"/>
      <c r="L16" s="162" t="n"/>
      <c r="M16" s="162" t="n"/>
      <c r="N16" s="162" t="n">
        <v>184</v>
      </c>
      <c r="O16" s="162" t="n"/>
      <c r="P16" s="162" t="n"/>
      <c r="Q16" s="162" t="n"/>
      <c r="R16" s="162" t="n"/>
      <c r="S16" s="162" t="n"/>
      <c r="T16" s="162" t="n">
        <v>230</v>
      </c>
      <c r="U16" s="162" t="n"/>
      <c r="V16" s="162" t="n"/>
      <c r="W16" s="162" t="n"/>
      <c r="X16" s="162" t="n"/>
      <c r="Y16" s="162" t="n"/>
      <c r="Z16" s="406">
        <f>SUM(L16:Y16)</f>
        <v/>
      </c>
      <c r="AA16" s="178">
        <f>SUM(AH16:AQ16)</f>
        <v/>
      </c>
      <c r="AB16" s="162" t="inlineStr">
        <is>
          <t>对公</t>
        </is>
      </c>
      <c r="AC16" s="407" t="n"/>
      <c r="AD16" s="162" t="n"/>
      <c r="AE16" s="407" t="n"/>
      <c r="AF16" s="407" t="n"/>
      <c r="AG16" s="253" t="inlineStr">
        <is>
          <t>罗茜</t>
        </is>
      </c>
      <c r="AH16" s="182">
        <f>L16*0.3</f>
        <v/>
      </c>
      <c r="AI16" s="182">
        <f>M16*0.2</f>
        <v/>
      </c>
      <c r="AJ16" s="182">
        <f>(N16+O16)*0.2</f>
        <v/>
      </c>
      <c r="AK16" s="182">
        <f>P16*0.2</f>
        <v/>
      </c>
      <c r="AL16" s="182">
        <f>Q16*0.3</f>
        <v/>
      </c>
      <c r="AM16" s="182">
        <f>R16*0.2</f>
        <v/>
      </c>
      <c r="AN16" s="182">
        <f>S16*0.2</f>
        <v/>
      </c>
      <c r="AO16" s="182">
        <f>SUM(T16:W16)*0.2</f>
        <v/>
      </c>
      <c r="AP16" s="182">
        <f>X16*0.2</f>
        <v/>
      </c>
      <c r="AQ16" s="182">
        <f>50*AD16</f>
        <v/>
      </c>
      <c r="AR16" s="162" t="inlineStr">
        <is>
          <t>雷懂琴</t>
        </is>
      </c>
      <c r="AS16" s="162">
        <f>VLOOKUP(AR16,[1]华远泊富!$B:$E,2,0)</f>
        <v/>
      </c>
      <c r="AT16" s="170">
        <f>VLOOKUP(AR16,[1]华远泊富!$B:$E,3,0)</f>
        <v/>
      </c>
      <c r="AU16" s="170">
        <f>VLOOKUP(AR16,[1]华远泊富!$B:$E,4,0)</f>
        <v/>
      </c>
      <c r="AV16" s="331">
        <f>IF(I16=AS16,1,0)</f>
        <v/>
      </c>
      <c r="AW16" s="331">
        <f>J16-AT16</f>
        <v/>
      </c>
    </row>
    <row r="17" hidden="1" ht="25" customFormat="1" customHeight="1" s="331">
      <c r="A17" s="406" t="inlineStr">
        <is>
          <t>华远</t>
        </is>
      </c>
      <c r="B17" s="45" t="n">
        <v>45718</v>
      </c>
      <c r="C17" s="162" t="n">
        <v>23</v>
      </c>
      <c r="D17" s="162" t="inlineStr">
        <is>
          <t>严华燕</t>
        </is>
      </c>
      <c r="E17" s="162" t="n"/>
      <c r="F17" s="162" t="n">
        <v>1</v>
      </c>
      <c r="G17" s="162" t="n"/>
      <c r="H17" s="162" t="inlineStr">
        <is>
          <t>曾亚萍</t>
        </is>
      </c>
      <c r="I17" s="162" t="inlineStr">
        <is>
          <t>肖1296</t>
        </is>
      </c>
      <c r="J17" s="162" t="n">
        <v>1638</v>
      </c>
      <c r="K17" s="162" t="n"/>
      <c r="L17" s="162" t="n"/>
      <c r="M17" s="406" t="n">
        <v>156</v>
      </c>
      <c r="N17" s="406" t="n"/>
      <c r="O17" s="406" t="n"/>
      <c r="P17" s="406" t="n"/>
      <c r="Q17" s="406" t="n"/>
      <c r="R17" s="406" t="n"/>
      <c r="S17" s="406" t="n"/>
      <c r="T17" s="406" t="n"/>
      <c r="U17" s="162" t="n"/>
      <c r="V17" s="162" t="n"/>
      <c r="W17" s="162" t="n"/>
      <c r="X17" s="162" t="n"/>
      <c r="Y17" s="162" t="n"/>
      <c r="Z17" s="406">
        <f>SUM(L17:Y17)</f>
        <v/>
      </c>
      <c r="AA17" s="178">
        <f>SUM(AH17:AQ17)</f>
        <v/>
      </c>
      <c r="AB17" s="162" t="inlineStr">
        <is>
          <t>对公</t>
        </is>
      </c>
      <c r="AC17" s="407" t="n"/>
      <c r="AD17" s="162" t="n"/>
      <c r="AE17" s="407" t="n"/>
      <c r="AF17" s="407" t="n"/>
      <c r="AG17" s="253" t="inlineStr">
        <is>
          <t>罗茜</t>
        </is>
      </c>
      <c r="AH17" s="182">
        <f>L17*0.3</f>
        <v/>
      </c>
      <c r="AI17" s="182">
        <f>M17*0.3</f>
        <v/>
      </c>
      <c r="AJ17" s="182">
        <f>(N17+O17)*0.15</f>
        <v/>
      </c>
      <c r="AK17" s="182">
        <f>P17*0.15</f>
        <v/>
      </c>
      <c r="AL17" s="182">
        <f>Q17*0.3</f>
        <v/>
      </c>
      <c r="AM17" s="182">
        <f>R17*0.15</f>
        <v/>
      </c>
      <c r="AN17" s="182">
        <f>S17*0.15</f>
        <v/>
      </c>
      <c r="AO17" s="182">
        <f>SUM(T17:W17)*0.15</f>
        <v/>
      </c>
      <c r="AP17" s="182">
        <f>X17*0.15</f>
        <v/>
      </c>
      <c r="AQ17" s="182">
        <f>50*AD17</f>
        <v/>
      </c>
      <c r="AR17" s="162" t="inlineStr">
        <is>
          <t>严华燕</t>
        </is>
      </c>
      <c r="AS17" s="162">
        <f>VLOOKUP(AR17,[1]华远泊富!$B:$E,2,0)</f>
        <v/>
      </c>
      <c r="AT17" s="170">
        <f>VLOOKUP(AR17,[1]华远泊富!$B:$E,3,0)</f>
        <v/>
      </c>
      <c r="AU17" s="170">
        <f>VLOOKUP(AR17,[1]华远泊富!$B:$E,4,0)</f>
        <v/>
      </c>
      <c r="AV17" s="331">
        <f>IF(I17=AS17,1,0)</f>
        <v/>
      </c>
      <c r="AW17" s="331">
        <f>J17-AT17</f>
        <v/>
      </c>
    </row>
    <row r="18" hidden="1" ht="29" customFormat="1" customHeight="1" s="331">
      <c r="A18" s="406" t="inlineStr">
        <is>
          <t>华远</t>
        </is>
      </c>
      <c r="B18" s="45" t="n">
        <v>45718</v>
      </c>
      <c r="C18" s="162" t="n">
        <v>37</v>
      </c>
      <c r="D18" s="162" t="inlineStr">
        <is>
          <t>徐春花</t>
        </is>
      </c>
      <c r="E18" s="162" t="n"/>
      <c r="F18" s="162" t="n">
        <v>1</v>
      </c>
      <c r="G18" s="162" t="n"/>
      <c r="H18" s="162" t="inlineStr">
        <is>
          <t>曾亚萍</t>
        </is>
      </c>
      <c r="I18" s="162" t="inlineStr">
        <is>
          <t>朱6968</t>
        </is>
      </c>
      <c r="J18" s="162" t="n">
        <v>1638</v>
      </c>
      <c r="K18" s="162" t="n"/>
      <c r="L18" s="162" t="n"/>
      <c r="M18" s="162">
        <f>225+60</f>
        <v/>
      </c>
      <c r="N18" s="162" t="n">
        <v>69</v>
      </c>
      <c r="O18" s="162" t="n"/>
      <c r="P18" s="162" t="n"/>
      <c r="Q18" s="162" t="n"/>
      <c r="R18" s="162" t="n"/>
      <c r="S18" s="162" t="n"/>
      <c r="T18" s="162" t="n"/>
      <c r="U18" s="162" t="n"/>
      <c r="V18" s="162" t="n"/>
      <c r="W18" s="162" t="n"/>
      <c r="X18" s="162" t="n"/>
      <c r="Y18" s="162" t="n"/>
      <c r="Z18" s="406">
        <f>SUM(L18:Y18)</f>
        <v/>
      </c>
      <c r="AA18" s="178">
        <f>SUM(AH18:AQ18)</f>
        <v/>
      </c>
      <c r="AB18" s="162" t="inlineStr">
        <is>
          <t>对公</t>
        </is>
      </c>
      <c r="AC18" s="407" t="n"/>
      <c r="AD18" s="162" t="n"/>
      <c r="AE18" s="407" t="n"/>
      <c r="AF18" s="407" t="inlineStr">
        <is>
          <t>1638接龙初诊实为复诊。24年6月是初诊</t>
        </is>
      </c>
      <c r="AG18" s="253" t="inlineStr">
        <is>
          <t>罗茜</t>
        </is>
      </c>
      <c r="AH18" s="182">
        <f>L18*0.3</f>
        <v/>
      </c>
      <c r="AI18" s="182">
        <f>M18*0.3</f>
        <v/>
      </c>
      <c r="AJ18" s="182">
        <f>(N18+O18)*0.15</f>
        <v/>
      </c>
      <c r="AK18" s="182">
        <f>P18*0.15</f>
        <v/>
      </c>
      <c r="AL18" s="182">
        <f>Q18*0.3</f>
        <v/>
      </c>
      <c r="AM18" s="182">
        <f>R18*0.15</f>
        <v/>
      </c>
      <c r="AN18" s="182">
        <f>S18*0.15</f>
        <v/>
      </c>
      <c r="AO18" s="182">
        <f>SUM(T18:W18)*0.15</f>
        <v/>
      </c>
      <c r="AP18" s="182">
        <f>X18*0.15</f>
        <v/>
      </c>
      <c r="AQ18" s="182">
        <f>50*AD18</f>
        <v/>
      </c>
      <c r="AR18" s="162" t="inlineStr">
        <is>
          <t>徐春花</t>
        </is>
      </c>
      <c r="AS18" s="162">
        <f>VLOOKUP(AR18,[1]华远泊富!$B:$E,2,0)</f>
        <v/>
      </c>
      <c r="AT18" s="170">
        <f>VLOOKUP(AR18,[1]华远泊富!$B:$E,3,0)</f>
        <v/>
      </c>
      <c r="AU18" s="170">
        <f>VLOOKUP(AR18,[1]华远泊富!$B:$E,4,0)</f>
        <v/>
      </c>
      <c r="AV18" s="331">
        <f>IF(I18=AS18,1,0)</f>
        <v/>
      </c>
      <c r="AW18" s="331">
        <f>J18-AT18</f>
        <v/>
      </c>
    </row>
    <row r="19" hidden="1" ht="25" customFormat="1" customHeight="1" s="331">
      <c r="A19" s="406" t="inlineStr">
        <is>
          <t>华远</t>
        </is>
      </c>
      <c r="B19" s="45" t="n">
        <v>45718</v>
      </c>
      <c r="C19" s="162" t="n">
        <v>44</v>
      </c>
      <c r="D19" s="162" t="inlineStr">
        <is>
          <t>覃飞玲</t>
        </is>
      </c>
      <c r="E19" s="162" t="n"/>
      <c r="F19" s="162" t="n">
        <v>1</v>
      </c>
      <c r="G19" s="162" t="n"/>
      <c r="H19" s="162" t="inlineStr">
        <is>
          <t>曾亚萍</t>
        </is>
      </c>
      <c r="I19" s="162" t="inlineStr">
        <is>
          <t>陈8213</t>
        </is>
      </c>
      <c r="J19" s="162" t="n">
        <v>1638</v>
      </c>
      <c r="K19" s="162" t="n"/>
      <c r="L19" s="162" t="n">
        <v>964.6</v>
      </c>
      <c r="M19" s="162" t="n"/>
      <c r="N19" s="162" t="n"/>
      <c r="O19" s="162" t="n"/>
      <c r="P19" s="162" t="n"/>
      <c r="Q19" s="162" t="n"/>
      <c r="R19" s="162" t="n"/>
      <c r="S19" s="162" t="n"/>
      <c r="T19" s="162" t="n"/>
      <c r="U19" s="162" t="n"/>
      <c r="V19" s="162" t="n"/>
      <c r="W19" s="162" t="n"/>
      <c r="X19" s="162" t="n"/>
      <c r="Y19" s="162" t="n"/>
      <c r="Z19" s="406">
        <f>SUM(L19:Y19)</f>
        <v/>
      </c>
      <c r="AA19" s="178">
        <f>SUM(AH19:AQ19)</f>
        <v/>
      </c>
      <c r="AB19" s="162" t="inlineStr">
        <is>
          <t>对公</t>
        </is>
      </c>
      <c r="AC19" s="407" t="n"/>
      <c r="AD19" s="162" t="n"/>
      <c r="AE19" s="407" t="n"/>
      <c r="AF19" s="407" t="n"/>
      <c r="AG19" s="253" t="inlineStr">
        <is>
          <t>罗茜</t>
        </is>
      </c>
      <c r="AH19" s="182">
        <f>L19*0.3</f>
        <v/>
      </c>
      <c r="AI19" s="182">
        <f>M19*0.3</f>
        <v/>
      </c>
      <c r="AJ19" s="182">
        <f>(N19+O19)*0.15</f>
        <v/>
      </c>
      <c r="AK19" s="182">
        <f>P19*0.15</f>
        <v/>
      </c>
      <c r="AL19" s="182">
        <f>Q19*0.3</f>
        <v/>
      </c>
      <c r="AM19" s="182">
        <f>R19*0.15</f>
        <v/>
      </c>
      <c r="AN19" s="182">
        <f>S19*0.15</f>
        <v/>
      </c>
      <c r="AO19" s="182">
        <f>SUM(T19:W19)*0.15</f>
        <v/>
      </c>
      <c r="AP19" s="182">
        <f>X19*0.15</f>
        <v/>
      </c>
      <c r="AQ19" s="182">
        <f>50*AD19</f>
        <v/>
      </c>
      <c r="AR19" s="162" t="inlineStr">
        <is>
          <t>覃飞玲</t>
        </is>
      </c>
      <c r="AS19" s="162">
        <f>VLOOKUP(AR19,[1]华远泊富!$B:$E,2,0)</f>
        <v/>
      </c>
      <c r="AT19" s="170">
        <f>VLOOKUP(AR19,[1]华远泊富!$B:$E,3,0)</f>
        <v/>
      </c>
      <c r="AU19" s="170">
        <f>VLOOKUP(AR19,[1]华远泊富!$B:$E,4,0)</f>
        <v/>
      </c>
      <c r="AV19" s="331">
        <f>IF(I19=AS19,1,0)</f>
        <v/>
      </c>
      <c r="AW19" s="331">
        <f>J19-AT19</f>
        <v/>
      </c>
    </row>
    <row r="20" hidden="1" ht="25" customFormat="1" customHeight="1" s="331">
      <c r="A20" s="406" t="inlineStr">
        <is>
          <t>华远</t>
        </is>
      </c>
      <c r="B20" s="45" t="n">
        <v>45718</v>
      </c>
      <c r="C20" s="162" t="n">
        <v>46</v>
      </c>
      <c r="D20" s="162" t="inlineStr">
        <is>
          <t>陶冬雪</t>
        </is>
      </c>
      <c r="E20" s="162" t="n"/>
      <c r="F20" s="162" t="n"/>
      <c r="G20" s="162" t="n">
        <v>1</v>
      </c>
      <c r="H20" s="162" t="n"/>
      <c r="I20" s="162" t="inlineStr">
        <is>
          <t>梅2883</t>
        </is>
      </c>
      <c r="J20" s="162" t="n">
        <v>1638</v>
      </c>
      <c r="K20" s="162" t="n"/>
      <c r="L20" s="162" t="n"/>
      <c r="M20" s="162" t="n"/>
      <c r="N20" s="162" t="n">
        <v>78</v>
      </c>
      <c r="O20" s="162" t="n"/>
      <c r="P20" s="162" t="n"/>
      <c r="Q20" s="162" t="n"/>
      <c r="R20" s="162" t="n">
        <v>360</v>
      </c>
      <c r="S20" s="162" t="n"/>
      <c r="T20" s="162" t="n"/>
      <c r="U20" s="162" t="n"/>
      <c r="V20" s="162" t="n"/>
      <c r="W20" s="162" t="n"/>
      <c r="X20" s="162" t="n"/>
      <c r="Y20" s="162" t="n"/>
      <c r="Z20" s="406">
        <f>SUM(L20:Y20)</f>
        <v/>
      </c>
      <c r="AA20" s="178">
        <f>SUM(AH20:AQ20)</f>
        <v/>
      </c>
      <c r="AB20" s="162" t="inlineStr">
        <is>
          <t>对公</t>
        </is>
      </c>
      <c r="AC20" s="407" t="n"/>
      <c r="AD20" s="162" t="n"/>
      <c r="AE20" s="407" t="n"/>
      <c r="AF20" s="407" t="n"/>
      <c r="AG20" s="253" t="inlineStr">
        <is>
          <t>罗茜</t>
        </is>
      </c>
      <c r="AH20" s="182">
        <f>L20*0.3</f>
        <v/>
      </c>
      <c r="AI20" s="182">
        <f>M20*0.2</f>
        <v/>
      </c>
      <c r="AJ20" s="182">
        <f>(N20+O20)*0.2</f>
        <v/>
      </c>
      <c r="AK20" s="182">
        <f>P20*0.2</f>
        <v/>
      </c>
      <c r="AL20" s="182">
        <f>Q20*0.3</f>
        <v/>
      </c>
      <c r="AM20" s="182" t="n">
        <v>140</v>
      </c>
      <c r="AN20" s="182">
        <f>S20*0.2</f>
        <v/>
      </c>
      <c r="AO20" s="182">
        <f>SUM(T20:W20)*0.2</f>
        <v/>
      </c>
      <c r="AP20" s="182">
        <f>X20*0.2</f>
        <v/>
      </c>
      <c r="AQ20" s="182">
        <f>50*AD20</f>
        <v/>
      </c>
      <c r="AR20" s="162" t="inlineStr">
        <is>
          <t>陶冬雪</t>
        </is>
      </c>
      <c r="AS20" s="162">
        <f>VLOOKUP(AR20,[1]华远泊富!$B:$E,2,0)</f>
        <v/>
      </c>
      <c r="AT20" s="170">
        <f>VLOOKUP(AR20,[1]华远泊富!$B:$E,3,0)</f>
        <v/>
      </c>
      <c r="AU20" s="170">
        <f>VLOOKUP(AR20,[1]华远泊富!$B:$E,4,0)</f>
        <v/>
      </c>
      <c r="AV20" s="331">
        <f>IF(I20=AS20,1,0)</f>
        <v/>
      </c>
      <c r="AW20" s="331">
        <f>J20-AT20</f>
        <v/>
      </c>
    </row>
    <row r="21" hidden="1" ht="29" customFormat="1" customHeight="1" s="331">
      <c r="A21" s="406" t="inlineStr">
        <is>
          <t>华远</t>
        </is>
      </c>
      <c r="B21" s="45" t="n">
        <v>45719</v>
      </c>
      <c r="C21" s="162" t="n">
        <v>9</v>
      </c>
      <c r="D21" s="45" t="inlineStr">
        <is>
          <t>杨细</t>
        </is>
      </c>
      <c r="E21" s="253" t="n"/>
      <c r="F21" s="406" t="n"/>
      <c r="G21" s="406" t="n">
        <v>1</v>
      </c>
      <c r="H21" s="253" t="n"/>
      <c r="I21" s="162" t="inlineStr">
        <is>
          <t>杨8493</t>
        </is>
      </c>
      <c r="J21" s="162" t="n">
        <v>1638</v>
      </c>
      <c r="K21" s="162" t="n"/>
      <c r="L21" s="162" t="n"/>
      <c r="M21" s="162" t="n"/>
      <c r="N21" s="162" t="n"/>
      <c r="O21" s="162" t="n"/>
      <c r="P21" s="162" t="n"/>
      <c r="Q21" s="162" t="n">
        <v>245</v>
      </c>
      <c r="R21" s="162" t="n"/>
      <c r="S21" s="162" t="n"/>
      <c r="T21" s="162" t="n"/>
      <c r="U21" s="162" t="n"/>
      <c r="V21" s="162" t="n"/>
      <c r="W21" s="162" t="n"/>
      <c r="X21" s="162" t="n"/>
      <c r="Y21" s="162" t="n"/>
      <c r="Z21" s="406">
        <f>SUM(L21:Y21)</f>
        <v/>
      </c>
      <c r="AA21" s="406" t="n"/>
      <c r="AB21" s="162" t="inlineStr">
        <is>
          <t>对公</t>
        </is>
      </c>
      <c r="AC21" s="407" t="n"/>
      <c r="AD21" s="162" t="n"/>
      <c r="AE21" s="269" t="inlineStr">
        <is>
          <t>渠道老板娘的tct+HPV都按照员工家属体检的5折核算</t>
        </is>
      </c>
      <c r="AF21" s="407" t="n"/>
      <c r="AG21" s="253" t="inlineStr">
        <is>
          <t>罗茜</t>
        </is>
      </c>
      <c r="AH21" s="406" t="n"/>
      <c r="AI21" s="406" t="n"/>
      <c r="AJ21" s="406" t="n"/>
      <c r="AK21" s="406" t="n"/>
      <c r="AL21" s="406" t="n"/>
      <c r="AM21" s="406" t="n"/>
      <c r="AN21" s="406" t="n"/>
      <c r="AO21" s="406" t="n"/>
      <c r="AP21" s="406" t="n"/>
      <c r="AQ21" s="406" t="n"/>
      <c r="AR21" s="280" t="inlineStr">
        <is>
          <t>杨细</t>
        </is>
      </c>
      <c r="AS21" s="162">
        <f>VLOOKUP(AR21,[1]华远泊富!$B:$E,2,0)</f>
        <v/>
      </c>
      <c r="AT21" s="170">
        <f>VLOOKUP(AR21,[1]华远泊富!$B:$E,3,0)</f>
        <v/>
      </c>
      <c r="AU21" s="170">
        <f>VLOOKUP(AR21,[1]华远泊富!$B:$E,4,0)</f>
        <v/>
      </c>
      <c r="AV21" s="331">
        <f>IF(I21=AS21,1,0)</f>
        <v/>
      </c>
      <c r="AW21" s="331">
        <f>J21-AT21</f>
        <v/>
      </c>
    </row>
    <row r="22" hidden="1" ht="29" customFormat="1" customHeight="1" s="331">
      <c r="A22" s="406" t="inlineStr">
        <is>
          <t>华远</t>
        </is>
      </c>
      <c r="B22" s="45" t="n">
        <v>45719</v>
      </c>
      <c r="C22" s="411" t="n"/>
      <c r="D22" s="411" t="n"/>
      <c r="E22" s="162" t="n"/>
      <c r="F22" s="162" t="n"/>
      <c r="G22" s="414" t="n"/>
      <c r="H22" s="253" t="n"/>
      <c r="I22" s="162" t="inlineStr">
        <is>
          <t>杨8493</t>
        </is>
      </c>
      <c r="J22" s="162" t="n">
        <v>1638</v>
      </c>
      <c r="K22" s="162" t="n"/>
      <c r="L22" s="162" t="n"/>
      <c r="M22" s="162" t="n"/>
      <c r="N22" s="162" t="n"/>
      <c r="O22" s="162" t="n"/>
      <c r="P22" s="162" t="n"/>
      <c r="Q22" s="162" t="n">
        <v>35</v>
      </c>
      <c r="R22" s="162" t="n"/>
      <c r="S22" s="162" t="n"/>
      <c r="T22" s="162" t="n">
        <v>15</v>
      </c>
      <c r="U22" s="162" t="n"/>
      <c r="V22" s="162" t="n"/>
      <c r="W22" s="162" t="n"/>
      <c r="X22" s="162" t="n"/>
      <c r="Y22" s="162" t="n"/>
      <c r="Z22" s="406">
        <f>SUM(L22:Y22)</f>
        <v/>
      </c>
      <c r="AA22" s="406" t="n"/>
      <c r="AB22" s="162" t="inlineStr">
        <is>
          <t>对公</t>
        </is>
      </c>
      <c r="AC22" s="407" t="n"/>
      <c r="AD22" s="162" t="n"/>
      <c r="AE22" s="407" t="n"/>
      <c r="AF22" s="407" t="n"/>
      <c r="AG22" s="253" t="n"/>
      <c r="AH22" s="406" t="n"/>
      <c r="AI22" s="406" t="n"/>
      <c r="AJ22" s="406" t="n"/>
      <c r="AK22" s="406" t="n"/>
      <c r="AL22" s="406" t="n"/>
      <c r="AM22" s="406" t="n"/>
      <c r="AN22" s="406" t="n"/>
      <c r="AO22" s="406" t="n"/>
      <c r="AP22" s="406" t="n"/>
      <c r="AQ22" s="406" t="n"/>
      <c r="AR22" s="281" t="inlineStr">
        <is>
          <t>杨细</t>
        </is>
      </c>
      <c r="AS22" s="162">
        <f>VLOOKUP(AR22,[1]华远泊富!$B:$E,2,0)</f>
        <v/>
      </c>
      <c r="AT22" s="170">
        <f>VLOOKUP(AR22,[1]华远泊富!$B:$E,3,0)</f>
        <v/>
      </c>
      <c r="AU22" s="170">
        <f>VLOOKUP(AR22,[1]华远泊富!$B:$E,4,0)</f>
        <v/>
      </c>
      <c r="AV22" s="331">
        <f>IF(I22=AS22,1,0)</f>
        <v/>
      </c>
      <c r="AW22" s="331">
        <f>J22-AT22</f>
        <v/>
      </c>
    </row>
    <row r="23" hidden="1" ht="29" customFormat="1" customHeight="1" s="331">
      <c r="A23" s="406" t="inlineStr">
        <is>
          <t>华远</t>
        </is>
      </c>
      <c r="B23" s="45" t="n">
        <v>45719</v>
      </c>
      <c r="C23" s="162" t="n">
        <v>12</v>
      </c>
      <c r="D23" s="162" t="inlineStr">
        <is>
          <t>杨小庆41（9948）</t>
        </is>
      </c>
      <c r="E23" s="162" t="n">
        <v>1</v>
      </c>
      <c r="F23" s="162" t="n"/>
      <c r="G23" s="162" t="n"/>
      <c r="H23" s="162" t="inlineStr">
        <is>
          <t>孙静</t>
        </is>
      </c>
      <c r="I23" s="162" t="inlineStr">
        <is>
          <t>朱6968</t>
        </is>
      </c>
      <c r="J23" s="162" t="n">
        <v>1638</v>
      </c>
      <c r="K23" s="162" t="n"/>
      <c r="L23" s="162" t="n"/>
      <c r="M23" s="162" t="n"/>
      <c r="N23" s="162" t="n">
        <v>75</v>
      </c>
      <c r="O23" s="162" t="n"/>
      <c r="P23" s="162" t="n"/>
      <c r="Q23" s="162">
        <f>4491-Q24</f>
        <v/>
      </c>
      <c r="R23" s="162" t="n">
        <v>360</v>
      </c>
      <c r="S23" s="162" t="n"/>
      <c r="T23" s="162" t="n">
        <v>50</v>
      </c>
      <c r="U23" s="162" t="n"/>
      <c r="V23" s="162" t="n"/>
      <c r="W23" s="162" t="n"/>
      <c r="X23" s="162" t="n"/>
      <c r="Y23" s="162" t="n"/>
      <c r="Z23" s="406">
        <f>SUM(L23:Y23)</f>
        <v/>
      </c>
      <c r="AA23" s="178">
        <f>SUM(AH23:AQ23)</f>
        <v/>
      </c>
      <c r="AB23" s="162" t="inlineStr">
        <is>
          <t>对公</t>
        </is>
      </c>
      <c r="AC23" s="407" t="n"/>
      <c r="AD23" s="162" t="n"/>
      <c r="AE23" s="407" t="n"/>
      <c r="AF23" s="407" t="n"/>
      <c r="AG23" s="253" t="inlineStr">
        <is>
          <t>罗茜</t>
        </is>
      </c>
      <c r="AH23" s="182">
        <f>L23*0.3</f>
        <v/>
      </c>
      <c r="AI23" s="182">
        <f>M23*0.3</f>
        <v/>
      </c>
      <c r="AJ23" s="182">
        <f>(N23+O23)*0.15</f>
        <v/>
      </c>
      <c r="AK23" s="182">
        <f>P23*0.15</f>
        <v/>
      </c>
      <c r="AL23" s="182">
        <f>Q23*0.3</f>
        <v/>
      </c>
      <c r="AM23" s="182" t="n">
        <v>140</v>
      </c>
      <c r="AN23" s="182">
        <f>S23*0.15</f>
        <v/>
      </c>
      <c r="AO23" s="182">
        <f>SUM(T23:W23)*0.15</f>
        <v/>
      </c>
      <c r="AP23" s="182">
        <f>X23*0.15</f>
        <v/>
      </c>
      <c r="AQ23" s="182">
        <f>50*AD23</f>
        <v/>
      </c>
      <c r="AR23" s="260" t="inlineStr">
        <is>
          <t>杨小庆41（9948）</t>
        </is>
      </c>
      <c r="AS23" s="162">
        <f>VLOOKUP(AR23,[1]华远泊富!$B:$E,2,0)</f>
        <v/>
      </c>
      <c r="AT23" s="170">
        <f>VLOOKUP(AR23,[1]华远泊富!$B:$E,3,0)</f>
        <v/>
      </c>
      <c r="AU23" s="170">
        <f>VLOOKUP(AR23,[1]华远泊富!$B:$E,4,0)</f>
        <v/>
      </c>
      <c r="AV23" s="331">
        <f>IF(I23=AS23,1,0)</f>
        <v/>
      </c>
      <c r="AW23" s="331">
        <f>J23-AT23</f>
        <v/>
      </c>
    </row>
    <row r="24" hidden="1" ht="29" customFormat="1" customHeight="1" s="331">
      <c r="A24" s="406" t="inlineStr">
        <is>
          <t>华远</t>
        </is>
      </c>
      <c r="B24" s="45" t="n">
        <v>45719</v>
      </c>
      <c r="C24" s="412" t="n"/>
      <c r="D24" s="412" t="n"/>
      <c r="E24" s="412" t="n"/>
      <c r="F24" s="162" t="n"/>
      <c r="G24" s="162" t="n"/>
      <c r="H24" s="162" t="inlineStr">
        <is>
          <t>孙静</t>
        </is>
      </c>
      <c r="I24" s="162" t="inlineStr">
        <is>
          <t>朱6968</t>
        </is>
      </c>
      <c r="J24" s="162" t="n">
        <v>1638</v>
      </c>
      <c r="K24" s="162" t="n"/>
      <c r="L24" s="162" t="n"/>
      <c r="M24" s="162" t="n"/>
      <c r="N24" s="162" t="n"/>
      <c r="O24" s="162" t="n"/>
      <c r="P24" s="162" t="n"/>
      <c r="Q24" s="162" t="n">
        <v>3000</v>
      </c>
      <c r="R24" s="162" t="n"/>
      <c r="S24" s="162" t="n"/>
      <c r="T24" s="162" t="n"/>
      <c r="U24" s="162" t="n"/>
      <c r="V24" s="162" t="n"/>
      <c r="W24" s="162" t="n"/>
      <c r="X24" s="162" t="n"/>
      <c r="Y24" s="162" t="n"/>
      <c r="Z24" s="406">
        <f>SUM(L24:Y24)</f>
        <v/>
      </c>
      <c r="AA24" s="178">
        <f>SUM(AH24:AQ24)</f>
        <v/>
      </c>
      <c r="AB24" s="162" t="inlineStr">
        <is>
          <t>现金</t>
        </is>
      </c>
      <c r="AC24" s="407" t="n"/>
      <c r="AD24" s="162" t="n"/>
      <c r="AE24" s="407" t="n"/>
      <c r="AF24" s="407" t="n"/>
      <c r="AG24" s="253" t="n"/>
      <c r="AH24" s="182">
        <f>L24*0.3</f>
        <v/>
      </c>
      <c r="AI24" s="182">
        <f>M24*0.3</f>
        <v/>
      </c>
      <c r="AJ24" s="182">
        <f>(N24+O24)*0.15</f>
        <v/>
      </c>
      <c r="AK24" s="182">
        <f>P24*0.15</f>
        <v/>
      </c>
      <c r="AL24" s="182">
        <f>Q24*0.3</f>
        <v/>
      </c>
      <c r="AM24" s="182">
        <f>R24*0.15</f>
        <v/>
      </c>
      <c r="AN24" s="182">
        <f>S24*0.15</f>
        <v/>
      </c>
      <c r="AO24" s="182">
        <f>SUM(T24:W24)*0.15</f>
        <v/>
      </c>
      <c r="AP24" s="182">
        <f>X24*0.15</f>
        <v/>
      </c>
      <c r="AQ24" s="182">
        <f>50*AD24</f>
        <v/>
      </c>
      <c r="AR24" s="85" t="inlineStr">
        <is>
          <t>杨小庆41（9948）</t>
        </is>
      </c>
      <c r="AS24" s="162">
        <f>VLOOKUP(AR24,[1]华远泊富!$B:$E,2,0)</f>
        <v/>
      </c>
      <c r="AT24" s="170">
        <f>VLOOKUP(AR24,[1]华远泊富!$B:$E,3,0)</f>
        <v/>
      </c>
      <c r="AU24" s="170">
        <f>VLOOKUP(AR24,[1]华远泊富!$B:$E,4,0)</f>
        <v/>
      </c>
      <c r="AV24" s="331">
        <f>IF(I24=AS24,1,0)</f>
        <v/>
      </c>
      <c r="AW24" s="331">
        <f>J24-AT24</f>
        <v/>
      </c>
    </row>
    <row r="25" hidden="1" ht="29" customFormat="1" customHeight="1" s="331">
      <c r="A25" s="406" t="inlineStr">
        <is>
          <t>华远</t>
        </is>
      </c>
      <c r="B25" s="45" t="n">
        <v>45719</v>
      </c>
      <c r="C25" s="412" t="n"/>
      <c r="D25" s="412" t="n"/>
      <c r="E25" s="411" t="n"/>
      <c r="F25" s="162" t="n"/>
      <c r="G25" s="162" t="n"/>
      <c r="H25" s="162" t="inlineStr">
        <is>
          <t>孙静</t>
        </is>
      </c>
      <c r="I25" s="162" t="inlineStr">
        <is>
          <t>朱6968</t>
        </is>
      </c>
      <c r="J25" s="162" t="n">
        <v>1638</v>
      </c>
      <c r="K25" s="162" t="n"/>
      <c r="L25" s="162" t="n"/>
      <c r="M25" s="162" t="n"/>
      <c r="N25" s="162" t="n">
        <v>201</v>
      </c>
      <c r="O25" s="162" t="n"/>
      <c r="P25" s="162" t="n"/>
      <c r="Q25" s="162" t="n">
        <v>35</v>
      </c>
      <c r="R25" s="162" t="n"/>
      <c r="S25" s="162" t="n"/>
      <c r="T25" s="162" t="n">
        <v>245</v>
      </c>
      <c r="U25" s="162" t="n"/>
      <c r="V25" s="162" t="n"/>
      <c r="W25" s="162" t="n"/>
      <c r="X25" s="162" t="n"/>
      <c r="Y25" s="162" t="n"/>
      <c r="Z25" s="406">
        <f>SUM(L25:Y25)</f>
        <v/>
      </c>
      <c r="AA25" s="178">
        <f>SUM(AH25:AQ25)</f>
        <v/>
      </c>
      <c r="AB25" s="162" t="inlineStr">
        <is>
          <t>对公</t>
        </is>
      </c>
      <c r="AC25" s="407" t="n"/>
      <c r="AD25" s="162" t="n"/>
      <c r="AE25" s="407" t="n"/>
      <c r="AF25" s="407" t="n"/>
      <c r="AG25" s="253" t="n"/>
      <c r="AH25" s="182">
        <f>L25*0.3</f>
        <v/>
      </c>
      <c r="AI25" s="182">
        <f>M25*0.3</f>
        <v/>
      </c>
      <c r="AJ25" s="182">
        <f>(N25+O25)*0.15</f>
        <v/>
      </c>
      <c r="AK25" s="182">
        <f>P25*0.15</f>
        <v/>
      </c>
      <c r="AL25" s="182">
        <f>Q25*0.3</f>
        <v/>
      </c>
      <c r="AM25" s="182">
        <f>R25*0.15</f>
        <v/>
      </c>
      <c r="AN25" s="182">
        <f>S25*0.15</f>
        <v/>
      </c>
      <c r="AO25" s="182">
        <f>SUM(T25:W25)*0.15</f>
        <v/>
      </c>
      <c r="AP25" s="182">
        <f>X25*0.15</f>
        <v/>
      </c>
      <c r="AQ25" s="182">
        <f>50*AD25</f>
        <v/>
      </c>
      <c r="AR25" s="85" t="inlineStr">
        <is>
          <t>杨小庆41（9948）</t>
        </is>
      </c>
      <c r="AS25" s="162">
        <f>VLOOKUP(AR25,[1]华远泊富!$B:$E,2,0)</f>
        <v/>
      </c>
      <c r="AT25" s="170">
        <f>VLOOKUP(AR25,[1]华远泊富!$B:$E,3,0)</f>
        <v/>
      </c>
      <c r="AU25" s="170">
        <f>VLOOKUP(AR25,[1]华远泊富!$B:$E,4,0)</f>
        <v/>
      </c>
      <c r="AV25" s="331">
        <f>IF(I25=AS25,1,0)</f>
        <v/>
      </c>
      <c r="AW25" s="331">
        <f>J25-AT25</f>
        <v/>
      </c>
    </row>
    <row r="26" hidden="1" ht="29" customFormat="1" customHeight="1" s="331">
      <c r="A26" s="406" t="inlineStr">
        <is>
          <t>华远</t>
        </is>
      </c>
      <c r="B26" s="45" t="n">
        <v>45719</v>
      </c>
      <c r="C26" s="411" t="n"/>
      <c r="D26" s="411" t="n"/>
      <c r="E26" s="254" t="n"/>
      <c r="F26" s="162" t="inlineStr">
        <is>
          <t>复诊</t>
        </is>
      </c>
      <c r="G26" s="162" t="n"/>
      <c r="H26" s="162" t="inlineStr">
        <is>
          <t>曾亚萍</t>
        </is>
      </c>
      <c r="I26" s="162" t="inlineStr">
        <is>
          <t>朱6968</t>
        </is>
      </c>
      <c r="J26" s="162" t="n">
        <v>1638</v>
      </c>
      <c r="K26" s="162" t="n"/>
      <c r="L26" s="162" t="n">
        <v>513.8</v>
      </c>
      <c r="M26" s="162" t="n"/>
      <c r="N26" s="162" t="n"/>
      <c r="O26" s="162" t="n"/>
      <c r="P26" s="162" t="n"/>
      <c r="Q26" s="162" t="n"/>
      <c r="R26" s="162" t="n"/>
      <c r="S26" s="162" t="n"/>
      <c r="T26" s="162" t="n"/>
      <c r="U26" s="162" t="n"/>
      <c r="V26" s="162" t="n"/>
      <c r="W26" s="162" t="n"/>
      <c r="X26" s="162" t="n"/>
      <c r="Y26" s="162" t="n"/>
      <c r="Z26" s="406">
        <f>SUM(L26:Y26)</f>
        <v/>
      </c>
      <c r="AA26" s="178">
        <f>SUM(AH26:AQ26)</f>
        <v/>
      </c>
      <c r="AB26" s="162" t="inlineStr">
        <is>
          <t>对公</t>
        </is>
      </c>
      <c r="AC26" s="407" t="n"/>
      <c r="AD26" s="162" t="n"/>
      <c r="AE26" s="407" t="n"/>
      <c r="AF26" s="407" t="n"/>
      <c r="AG26" s="253" t="n"/>
      <c r="AH26" s="182">
        <f>L26*0.3</f>
        <v/>
      </c>
      <c r="AI26" s="182">
        <f>M26*0.3</f>
        <v/>
      </c>
      <c r="AJ26" s="182">
        <f>(N26+O26)*0.15</f>
        <v/>
      </c>
      <c r="AK26" s="182">
        <f>P26*0.15</f>
        <v/>
      </c>
      <c r="AL26" s="182">
        <f>Q26*0.3</f>
        <v/>
      </c>
      <c r="AM26" s="182">
        <f>R26*0.15</f>
        <v/>
      </c>
      <c r="AN26" s="182">
        <f>S26*0.15</f>
        <v/>
      </c>
      <c r="AO26" s="182">
        <f>SUM(T26:W26)*0.15</f>
        <v/>
      </c>
      <c r="AP26" s="182">
        <f>X26*0.15</f>
        <v/>
      </c>
      <c r="AQ26" s="182">
        <f>50*AD26</f>
        <v/>
      </c>
      <c r="AR26" s="261" t="inlineStr">
        <is>
          <t>杨小庆41（9948）</t>
        </is>
      </c>
      <c r="AS26" s="162">
        <f>VLOOKUP(AR26,[1]华远泊富!$B:$E,2,0)</f>
        <v/>
      </c>
      <c r="AT26" s="170">
        <f>VLOOKUP(AR26,[1]华远泊富!$B:$E,3,0)</f>
        <v/>
      </c>
      <c r="AU26" s="170">
        <f>VLOOKUP(AR26,[1]华远泊富!$B:$E,4,0)</f>
        <v/>
      </c>
      <c r="AV26" s="331">
        <f>IF(I26=AS26,1,0)</f>
        <v/>
      </c>
      <c r="AW26" s="331">
        <f>J26-AT26</f>
        <v/>
      </c>
    </row>
    <row r="27" hidden="1" ht="29" customFormat="1" customHeight="1" s="331">
      <c r="A27" s="406" t="inlineStr">
        <is>
          <t>华远</t>
        </is>
      </c>
      <c r="B27" s="45" t="n">
        <v>45719</v>
      </c>
      <c r="C27" s="162" t="n">
        <v>13</v>
      </c>
      <c r="D27" s="162" t="inlineStr">
        <is>
          <t>马静49（0120）</t>
        </is>
      </c>
      <c r="E27" s="162" t="n"/>
      <c r="F27" s="162" t="n">
        <v>1</v>
      </c>
      <c r="G27" s="162" t="n"/>
      <c r="H27" s="162" t="inlineStr">
        <is>
          <t>曾亚萍</t>
        </is>
      </c>
      <c r="I27" s="162" t="inlineStr">
        <is>
          <t>肖1296</t>
        </is>
      </c>
      <c r="J27" s="162" t="n">
        <v>1638</v>
      </c>
      <c r="K27" s="162" t="n"/>
      <c r="L27" s="162" t="n">
        <v>286.8</v>
      </c>
      <c r="M27" s="162" t="n"/>
      <c r="N27" s="162" t="n"/>
      <c r="O27" s="162" t="n"/>
      <c r="P27" s="162" t="n"/>
      <c r="Q27" s="162" t="n"/>
      <c r="R27" s="162" t="n"/>
      <c r="S27" s="162" t="n"/>
      <c r="T27" s="162" t="n"/>
      <c r="U27" s="162" t="n"/>
      <c r="V27" s="162" t="n"/>
      <c r="W27" s="162" t="n"/>
      <c r="X27" s="162" t="n"/>
      <c r="Y27" s="162" t="n"/>
      <c r="Z27" s="406">
        <f>SUM(L27:Y27)</f>
        <v/>
      </c>
      <c r="AA27" s="178">
        <f>SUM(AH27:AQ27)</f>
        <v/>
      </c>
      <c r="AB27" s="162" t="inlineStr">
        <is>
          <t>对公</t>
        </is>
      </c>
      <c r="AC27" s="407" t="n"/>
      <c r="AD27" s="162" t="n"/>
      <c r="AE27" s="407" t="n"/>
      <c r="AF27" s="407" t="n"/>
      <c r="AG27" s="253" t="inlineStr">
        <is>
          <t>罗茜</t>
        </is>
      </c>
      <c r="AH27" s="182">
        <f>L27*0.3</f>
        <v/>
      </c>
      <c r="AI27" s="182">
        <f>M27*0.3</f>
        <v/>
      </c>
      <c r="AJ27" s="182">
        <f>(N27+O27)*0.15</f>
        <v/>
      </c>
      <c r="AK27" s="182">
        <f>P27*0.15</f>
        <v/>
      </c>
      <c r="AL27" s="182">
        <f>Q27*0.3</f>
        <v/>
      </c>
      <c r="AM27" s="182">
        <f>R27*0.15</f>
        <v/>
      </c>
      <c r="AN27" s="182">
        <f>S27*0.15</f>
        <v/>
      </c>
      <c r="AO27" s="182">
        <f>SUM(T27:W27)*0.15</f>
        <v/>
      </c>
      <c r="AP27" s="182">
        <f>X27*0.15</f>
        <v/>
      </c>
      <c r="AQ27" s="182">
        <f>50*AD27</f>
        <v/>
      </c>
      <c r="AR27" s="162" t="inlineStr">
        <is>
          <t>马静49（0120）</t>
        </is>
      </c>
      <c r="AS27" s="162">
        <f>VLOOKUP(AR27,[1]华远泊富!$B:$E,2,0)</f>
        <v/>
      </c>
      <c r="AT27" s="170">
        <f>VLOOKUP(AR27,[1]华远泊富!$B:$E,3,0)</f>
        <v/>
      </c>
      <c r="AU27" s="170">
        <f>VLOOKUP(AR27,[1]华远泊富!$B:$E,4,0)</f>
        <v/>
      </c>
      <c r="AV27" s="331">
        <f>IF(I27=AS27,1,0)</f>
        <v/>
      </c>
      <c r="AW27" s="331">
        <f>J27-AT27</f>
        <v/>
      </c>
    </row>
    <row r="28" hidden="1" ht="25" customFormat="1" customHeight="1" s="331">
      <c r="A28" s="406" t="inlineStr">
        <is>
          <t>华远</t>
        </is>
      </c>
      <c r="B28" s="45" t="n">
        <v>45719</v>
      </c>
      <c r="C28" s="162" t="n">
        <v>23</v>
      </c>
      <c r="D28" s="162" t="inlineStr">
        <is>
          <t>徐彩红</t>
        </is>
      </c>
      <c r="E28" s="162" t="n"/>
      <c r="F28" s="162" t="n">
        <v>1</v>
      </c>
      <c r="G28" s="162" t="n"/>
      <c r="H28" s="162" t="inlineStr">
        <is>
          <t>曾亚萍</t>
        </is>
      </c>
      <c r="I28" s="162" t="inlineStr">
        <is>
          <t>朱6968</t>
        </is>
      </c>
      <c r="J28" s="162" t="n">
        <v>1638</v>
      </c>
      <c r="K28" s="162" t="n"/>
      <c r="L28" s="162">
        <f>1401.2-560</f>
        <v/>
      </c>
      <c r="M28" s="162" t="n">
        <v>459.2</v>
      </c>
      <c r="N28" s="162" t="n"/>
      <c r="O28" s="162" t="n"/>
      <c r="P28" s="162" t="n"/>
      <c r="Q28" s="162" t="n"/>
      <c r="R28" s="162" t="n"/>
      <c r="S28" s="162" t="n"/>
      <c r="T28" s="162" t="n"/>
      <c r="U28" s="162" t="n"/>
      <c r="V28" s="162" t="n"/>
      <c r="W28" s="162" t="n"/>
      <c r="X28" s="162" t="n"/>
      <c r="Y28" s="162" t="n"/>
      <c r="Z28" s="406">
        <f>SUM(L28:Y28)</f>
        <v/>
      </c>
      <c r="AA28" s="178">
        <f>SUM(AH28:AQ28)</f>
        <v/>
      </c>
      <c r="AB28" s="162" t="inlineStr">
        <is>
          <t>对公</t>
        </is>
      </c>
      <c r="AC28" s="407" t="n"/>
      <c r="AD28" s="162" t="n"/>
      <c r="AE28" s="270" t="inlineStr">
        <is>
          <t>7次盆炎散</t>
        </is>
      </c>
      <c r="AF28" s="407" t="n"/>
      <c r="AG28" s="253" t="inlineStr">
        <is>
          <t>罗茜</t>
        </is>
      </c>
      <c r="AH28" s="182">
        <f>L28*0.3</f>
        <v/>
      </c>
      <c r="AI28" s="182">
        <f>M28*0.3</f>
        <v/>
      </c>
      <c r="AJ28" s="182">
        <f>(N28+O28)*0.15</f>
        <v/>
      </c>
      <c r="AK28" s="182">
        <f>P28*0.15</f>
        <v/>
      </c>
      <c r="AL28" s="182">
        <f>Q28*0.3</f>
        <v/>
      </c>
      <c r="AM28" s="182">
        <f>R28*0.15</f>
        <v/>
      </c>
      <c r="AN28" s="182">
        <f>S28*0.15</f>
        <v/>
      </c>
      <c r="AO28" s="182">
        <f>SUM(T28:W28)*0.15</f>
        <v/>
      </c>
      <c r="AP28" s="182">
        <f>X28*0.15</f>
        <v/>
      </c>
      <c r="AQ28" s="182">
        <f>50*AD28</f>
        <v/>
      </c>
      <c r="AR28" s="162" t="inlineStr">
        <is>
          <t>徐彩红</t>
        </is>
      </c>
      <c r="AS28" s="162">
        <f>VLOOKUP(AR28,[1]华远泊富!$B:$E,2,0)</f>
        <v/>
      </c>
      <c r="AT28" s="170">
        <f>VLOOKUP(AR28,[1]华远泊富!$B:$E,3,0)</f>
        <v/>
      </c>
      <c r="AU28" s="170">
        <f>VLOOKUP(AR28,[1]华远泊富!$B:$E,4,0)</f>
        <v/>
      </c>
      <c r="AV28" s="331">
        <f>IF(I28=AS28,1,0)</f>
        <v/>
      </c>
      <c r="AW28" s="331">
        <f>J28-AT28</f>
        <v/>
      </c>
    </row>
    <row r="29" hidden="1" ht="25" customFormat="1" customHeight="1" s="331">
      <c r="A29" s="406" t="inlineStr">
        <is>
          <t>华远</t>
        </is>
      </c>
      <c r="B29" s="45" t="n">
        <v>45719</v>
      </c>
      <c r="C29" s="162" t="n">
        <v>28</v>
      </c>
      <c r="D29" s="162" t="inlineStr">
        <is>
          <t>赵曼46（0954）</t>
        </is>
      </c>
      <c r="E29" s="162" t="n"/>
      <c r="F29" s="162" t="n"/>
      <c r="G29" s="162" t="n">
        <v>1</v>
      </c>
      <c r="H29" s="162" t="n"/>
      <c r="I29" s="162" t="inlineStr">
        <is>
          <t>G5320</t>
        </is>
      </c>
      <c r="J29" s="162" t="n">
        <v>1638</v>
      </c>
      <c r="K29" s="162" t="n"/>
      <c r="L29" s="162" t="n"/>
      <c r="M29" s="162" t="n"/>
      <c r="N29" s="162" t="n"/>
      <c r="O29" s="162" t="n"/>
      <c r="P29" s="162" t="n"/>
      <c r="Q29" s="406" t="n"/>
      <c r="R29" s="406" t="n">
        <v>140</v>
      </c>
      <c r="S29" s="406" t="n"/>
      <c r="T29" s="406" t="n"/>
      <c r="U29" s="162" t="n"/>
      <c r="V29" s="162" t="n"/>
      <c r="W29" s="162" t="n"/>
      <c r="X29" s="162" t="n"/>
      <c r="Y29" s="162" t="n"/>
      <c r="Z29" s="406">
        <f>SUM(L29:Y29)</f>
        <v/>
      </c>
      <c r="AA29" s="178">
        <f>SUM(AH29:AQ29)</f>
        <v/>
      </c>
      <c r="AB29" s="162" t="inlineStr">
        <is>
          <t>对公</t>
        </is>
      </c>
      <c r="AC29" s="407" t="n"/>
      <c r="AD29" s="162" t="n"/>
      <c r="AE29" s="407" t="n"/>
      <c r="AF29" s="407" t="n"/>
      <c r="AG29" s="253" t="inlineStr">
        <is>
          <t>罗茜</t>
        </is>
      </c>
      <c r="AH29" s="182">
        <f>L29*0.3</f>
        <v/>
      </c>
      <c r="AI29" s="182">
        <f>M29*0.2</f>
        <v/>
      </c>
      <c r="AJ29" s="182">
        <f>(N29+O29)*0.2</f>
        <v/>
      </c>
      <c r="AK29" s="182">
        <f>P29*0.2</f>
        <v/>
      </c>
      <c r="AL29" s="182">
        <f>Q29*0.3</f>
        <v/>
      </c>
      <c r="AM29" s="182" t="n">
        <v>70</v>
      </c>
      <c r="AN29" s="182">
        <f>S29*0.2</f>
        <v/>
      </c>
      <c r="AO29" s="182">
        <f>SUM(T29:W29)*0.2</f>
        <v/>
      </c>
      <c r="AP29" s="182">
        <f>X29*0.2</f>
        <v/>
      </c>
      <c r="AQ29" s="182">
        <f>50*AD29</f>
        <v/>
      </c>
      <c r="AR29" s="162" t="inlineStr">
        <is>
          <t>赵曼46（0954）</t>
        </is>
      </c>
      <c r="AS29" s="162">
        <f>VLOOKUP(AR29,[1]华远泊富!$B:$E,2,0)</f>
        <v/>
      </c>
      <c r="AT29" s="170">
        <f>VLOOKUP(AR29,[1]华远泊富!$B:$E,3,0)</f>
        <v/>
      </c>
      <c r="AU29" s="170">
        <f>VLOOKUP(AR29,[1]华远泊富!$B:$E,4,0)</f>
        <v/>
      </c>
      <c r="AV29" s="331">
        <f>IF(I29=AS29,1,0)</f>
        <v/>
      </c>
      <c r="AW29" s="331">
        <f>J29-AT29</f>
        <v/>
      </c>
    </row>
    <row r="30" hidden="1" ht="29" customFormat="1" customHeight="1" s="331">
      <c r="A30" s="406" t="inlineStr">
        <is>
          <t>华远</t>
        </is>
      </c>
      <c r="B30" s="45" t="n">
        <v>45719</v>
      </c>
      <c r="C30" s="162" t="n">
        <v>43</v>
      </c>
      <c r="D30" s="162" t="inlineStr">
        <is>
          <t>周静</t>
        </is>
      </c>
      <c r="E30" s="162" t="n"/>
      <c r="F30" s="162" t="n">
        <v>1</v>
      </c>
      <c r="G30" s="162" t="n"/>
      <c r="H30" s="162" t="inlineStr">
        <is>
          <t>孙静</t>
        </is>
      </c>
      <c r="I30" s="162" t="inlineStr">
        <is>
          <t>清2551</t>
        </is>
      </c>
      <c r="J30" s="162" t="n">
        <v>1638</v>
      </c>
      <c r="K30" s="162" t="n"/>
      <c r="L30" s="162" t="n"/>
      <c r="M30" s="162" t="n"/>
      <c r="N30" s="162">
        <f>623-598</f>
        <v/>
      </c>
      <c r="O30" s="162" t="n">
        <v>598</v>
      </c>
      <c r="P30" s="162" t="n"/>
      <c r="Q30" s="162" t="n">
        <v>675</v>
      </c>
      <c r="R30" s="162" t="n"/>
      <c r="S30" s="162" t="n"/>
      <c r="T30" s="162" t="n">
        <v>254</v>
      </c>
      <c r="U30" s="162" t="n"/>
      <c r="V30" s="162" t="n"/>
      <c r="W30" s="162" t="n"/>
      <c r="X30" s="162" t="n"/>
      <c r="Y30" s="162" t="n"/>
      <c r="Z30" s="406">
        <f>SUM(L30:Y30)</f>
        <v/>
      </c>
      <c r="AA30" s="178">
        <f>SUM(AH30:AQ30)</f>
        <v/>
      </c>
      <c r="AB30" s="162" t="inlineStr">
        <is>
          <t>对公</t>
        </is>
      </c>
      <c r="AC30" s="407" t="n"/>
      <c r="AD30" s="162" t="n"/>
      <c r="AE30" s="407" t="n"/>
      <c r="AF30" s="407" t="n"/>
      <c r="AG30" s="253" t="inlineStr">
        <is>
          <t>罗茜</t>
        </is>
      </c>
      <c r="AH30" s="182">
        <f>L30*0.3</f>
        <v/>
      </c>
      <c r="AI30" s="182">
        <f>M30*0.3</f>
        <v/>
      </c>
      <c r="AJ30" s="182">
        <f>(N30+O30)*0.15</f>
        <v/>
      </c>
      <c r="AK30" s="182">
        <f>P30*0.15</f>
        <v/>
      </c>
      <c r="AL30" s="182">
        <f>Q30*0.3</f>
        <v/>
      </c>
      <c r="AM30" s="182">
        <f>R30*0.15</f>
        <v/>
      </c>
      <c r="AN30" s="182">
        <f>S30*0.15</f>
        <v/>
      </c>
      <c r="AO30" s="182">
        <f>SUM(T30:W30)*0.15</f>
        <v/>
      </c>
      <c r="AP30" s="182">
        <f>X30*0.15</f>
        <v/>
      </c>
      <c r="AQ30" s="182">
        <f>50*AD30</f>
        <v/>
      </c>
      <c r="AR30" s="162" t="inlineStr">
        <is>
          <t>周静</t>
        </is>
      </c>
      <c r="AS30" s="162">
        <f>VLOOKUP(AR30,[1]华远泊富!$B:$E,2,0)</f>
        <v/>
      </c>
      <c r="AT30" s="170">
        <f>VLOOKUP(AR30,[1]华远泊富!$B:$E,3,0)</f>
        <v/>
      </c>
      <c r="AU30" s="170">
        <f>VLOOKUP(AR30,[1]华远泊富!$B:$E,4,0)</f>
        <v/>
      </c>
      <c r="AV30" s="331">
        <f>IF(I30=AS30,1,0)</f>
        <v/>
      </c>
      <c r="AW30" s="331">
        <f>J30-AT30</f>
        <v/>
      </c>
    </row>
    <row r="31" hidden="1" ht="38" customFormat="1" customHeight="1" s="331">
      <c r="A31" s="406" t="inlineStr">
        <is>
          <t>华远</t>
        </is>
      </c>
      <c r="B31" s="45" t="n">
        <v>45719</v>
      </c>
      <c r="C31" s="162" t="n">
        <v>51</v>
      </c>
      <c r="D31" s="162" t="inlineStr">
        <is>
          <t>童娅</t>
        </is>
      </c>
      <c r="E31" s="162" t="n"/>
      <c r="F31" s="162" t="n">
        <v>1</v>
      </c>
      <c r="G31" s="162" t="n"/>
      <c r="H31" s="162" t="inlineStr">
        <is>
          <t>曾亚萍</t>
        </is>
      </c>
      <c r="I31" s="162" t="inlineStr">
        <is>
          <t>朱6968</t>
        </is>
      </c>
      <c r="J31" s="162" t="n">
        <v>1638</v>
      </c>
      <c r="K31" s="162" t="n"/>
      <c r="L31" s="162" t="n"/>
      <c r="M31" s="162">
        <f>745+45+688</f>
        <v/>
      </c>
      <c r="N31" s="162" t="n"/>
      <c r="O31" s="162" t="n"/>
      <c r="P31" s="162" t="n"/>
      <c r="Q31" s="162" t="n"/>
      <c r="R31" s="162" t="n"/>
      <c r="S31" s="162" t="n"/>
      <c r="T31" s="162" t="n"/>
      <c r="U31" s="162" t="n"/>
      <c r="V31" s="162" t="n"/>
      <c r="W31" s="162" t="n">
        <v>4</v>
      </c>
      <c r="X31" s="162" t="n"/>
      <c r="Y31" s="162" t="n"/>
      <c r="Z31" s="406">
        <f>SUM(L31:Y31)</f>
        <v/>
      </c>
      <c r="AA31" s="178">
        <f>SUM(AH31:AQ31)</f>
        <v/>
      </c>
      <c r="AB31" s="162" t="inlineStr">
        <is>
          <t>对公</t>
        </is>
      </c>
      <c r="AC31" s="407" t="n"/>
      <c r="AD31" s="162" t="n"/>
      <c r="AE31" s="407" t="inlineStr">
        <is>
          <t>688元7次针灸+4元中单+745米粒灸</t>
        </is>
      </c>
      <c r="AF31" s="407" t="n"/>
      <c r="AG31" s="253" t="inlineStr">
        <is>
          <t>罗茜</t>
        </is>
      </c>
      <c r="AH31" s="182">
        <f>L31*0.3</f>
        <v/>
      </c>
      <c r="AI31" s="182">
        <f>M31*0.3</f>
        <v/>
      </c>
      <c r="AJ31" s="182">
        <f>(N31+O31)*0.15</f>
        <v/>
      </c>
      <c r="AK31" s="182">
        <f>P31*0.15</f>
        <v/>
      </c>
      <c r="AL31" s="182">
        <f>Q31*0.3</f>
        <v/>
      </c>
      <c r="AM31" s="182">
        <f>R31*0.15</f>
        <v/>
      </c>
      <c r="AN31" s="182">
        <f>S31*0.15</f>
        <v/>
      </c>
      <c r="AO31" s="182">
        <f>(SUM(T31:W31)-4)*0.15</f>
        <v/>
      </c>
      <c r="AP31" s="182">
        <f>X31*0.15</f>
        <v/>
      </c>
      <c r="AQ31" s="182">
        <f>50*AD31</f>
        <v/>
      </c>
      <c r="AR31" s="162" t="inlineStr">
        <is>
          <t>童娅</t>
        </is>
      </c>
      <c r="AS31" s="162">
        <f>VLOOKUP(AR31,[1]华远泊富!$B:$E,2,0)</f>
        <v/>
      </c>
      <c r="AT31" s="170">
        <f>VLOOKUP(AR31,[1]华远泊富!$B:$E,3,0)</f>
        <v/>
      </c>
      <c r="AU31" s="170">
        <f>VLOOKUP(AR31,[1]华远泊富!$B:$E,4,0)</f>
        <v/>
      </c>
      <c r="AV31" s="331">
        <f>IF(I31=AS31,1,0)</f>
        <v/>
      </c>
      <c r="AW31" s="331">
        <f>J31-AT31</f>
        <v/>
      </c>
    </row>
    <row r="32" hidden="1" ht="25" customFormat="1" customHeight="1" s="331">
      <c r="A32" s="406" t="inlineStr">
        <is>
          <t>华远</t>
        </is>
      </c>
      <c r="B32" s="45" t="n">
        <v>45719</v>
      </c>
      <c r="C32" s="162" t="n">
        <v>53</v>
      </c>
      <c r="D32" s="162" t="inlineStr">
        <is>
          <t>雷懂琴</t>
        </is>
      </c>
      <c r="E32" s="162" t="n"/>
      <c r="F32" s="162" t="n"/>
      <c r="G32" s="162" t="n">
        <v>1</v>
      </c>
      <c r="H32" s="162" t="n"/>
      <c r="I32" s="162" t="inlineStr">
        <is>
          <t>朱6968</t>
        </is>
      </c>
      <c r="J32" s="162" t="n">
        <v>1638</v>
      </c>
      <c r="K32" s="162" t="n"/>
      <c r="L32" s="162" t="n"/>
      <c r="M32" s="162" t="n"/>
      <c r="N32" s="162" t="n">
        <v>152</v>
      </c>
      <c r="O32" s="162" t="n"/>
      <c r="P32" s="162" t="n"/>
      <c r="Q32" s="162" t="n"/>
      <c r="R32" s="162" t="n"/>
      <c r="S32" s="162" t="n"/>
      <c r="T32" s="162" t="n"/>
      <c r="U32" s="162" t="n"/>
      <c r="V32" s="162" t="n"/>
      <c r="W32" s="162" t="n"/>
      <c r="X32" s="162" t="n"/>
      <c r="Y32" s="162" t="n"/>
      <c r="Z32" s="406">
        <f>SUM(L32:Y32)</f>
        <v/>
      </c>
      <c r="AA32" s="178">
        <f>SUM(AH32:AQ32)</f>
        <v/>
      </c>
      <c r="AB32" s="162" t="inlineStr">
        <is>
          <t>对公</t>
        </is>
      </c>
      <c r="AC32" s="407" t="n"/>
      <c r="AD32" s="162" t="n"/>
      <c r="AE32" s="407" t="n"/>
      <c r="AF32" s="407" t="n"/>
      <c r="AG32" s="253" t="inlineStr">
        <is>
          <t>罗茜</t>
        </is>
      </c>
      <c r="AH32" s="182">
        <f>L32*0.3</f>
        <v/>
      </c>
      <c r="AI32" s="182">
        <f>M32*0.2</f>
        <v/>
      </c>
      <c r="AJ32" s="182">
        <f>(N32+O32)*0.2</f>
        <v/>
      </c>
      <c r="AK32" s="182">
        <f>P32*0.2</f>
        <v/>
      </c>
      <c r="AL32" s="182">
        <f>Q32*0.3</f>
        <v/>
      </c>
      <c r="AM32" s="182">
        <f>R32*0.2</f>
        <v/>
      </c>
      <c r="AN32" s="182">
        <f>S32*0.2</f>
        <v/>
      </c>
      <c r="AO32" s="182">
        <f>SUM(T32:W32)*0.2</f>
        <v/>
      </c>
      <c r="AP32" s="182">
        <f>X32*0.2</f>
        <v/>
      </c>
      <c r="AQ32" s="182">
        <f>50*AD32</f>
        <v/>
      </c>
      <c r="AR32" s="162" t="inlineStr">
        <is>
          <t>雷懂琴</t>
        </is>
      </c>
      <c r="AS32" s="162">
        <f>VLOOKUP(AR32,[1]华远泊富!$B:$E,2,0)</f>
        <v/>
      </c>
      <c r="AT32" s="170">
        <f>VLOOKUP(AR32,[1]华远泊富!$B:$E,3,0)</f>
        <v/>
      </c>
      <c r="AU32" s="170">
        <f>VLOOKUP(AR32,[1]华远泊富!$B:$E,4,0)</f>
        <v/>
      </c>
      <c r="AV32" s="331">
        <f>IF(I32=AS32,1,0)</f>
        <v/>
      </c>
      <c r="AW32" s="331">
        <f>J32-AT32</f>
        <v/>
      </c>
    </row>
    <row r="33" hidden="1" ht="28" customFormat="1" customHeight="1" s="331">
      <c r="A33" s="406" t="inlineStr">
        <is>
          <t>华远</t>
        </is>
      </c>
      <c r="B33" s="45" t="n">
        <v>45719</v>
      </c>
      <c r="C33" s="162" t="n">
        <v>56</v>
      </c>
      <c r="D33" s="162" t="inlineStr">
        <is>
          <t>马朝霞</t>
        </is>
      </c>
      <c r="E33" s="162" t="n"/>
      <c r="F33" s="162" t="n">
        <v>1</v>
      </c>
      <c r="G33" s="162" t="n"/>
      <c r="H33" s="162" t="inlineStr">
        <is>
          <t>孙静</t>
        </is>
      </c>
      <c r="I33" s="162" t="inlineStr">
        <is>
          <t>丽5069</t>
        </is>
      </c>
      <c r="J33" s="162" t="n">
        <v>1638</v>
      </c>
      <c r="K33" s="162" t="n"/>
      <c r="L33" s="162" t="n"/>
      <c r="M33" s="162" t="n"/>
      <c r="N33" s="162" t="n">
        <v>63</v>
      </c>
      <c r="O33" s="162">
        <f>598+498</f>
        <v/>
      </c>
      <c r="P33" s="162" t="n"/>
      <c r="Q33" s="162" t="n">
        <v>2201</v>
      </c>
      <c r="R33" s="162" t="n">
        <v>60</v>
      </c>
      <c r="S33" s="162" t="n"/>
      <c r="T33" s="162" t="n">
        <v>13</v>
      </c>
      <c r="U33" s="162" t="n"/>
      <c r="V33" s="162" t="n"/>
      <c r="W33" s="162" t="n"/>
      <c r="X33" s="162" t="n"/>
      <c r="Y33" s="162" t="n"/>
      <c r="Z33" s="406">
        <f>SUM(L33:Y33)</f>
        <v/>
      </c>
      <c r="AA33" s="178">
        <f>SUM(AH33:AQ33)</f>
        <v/>
      </c>
      <c r="AB33" s="162" t="inlineStr">
        <is>
          <t>对公</t>
        </is>
      </c>
      <c r="AC33" s="407" t="n"/>
      <c r="AD33" s="162" t="n"/>
      <c r="AE33" s="407" t="inlineStr">
        <is>
          <t>NK细胞毒性800元</t>
        </is>
      </c>
      <c r="AF33" s="407" t="n"/>
      <c r="AG33" s="253" t="inlineStr">
        <is>
          <t>罗茜</t>
        </is>
      </c>
      <c r="AH33" s="182">
        <f>L33*0.3</f>
        <v/>
      </c>
      <c r="AI33" s="182">
        <f>M33*0.3</f>
        <v/>
      </c>
      <c r="AJ33" s="182">
        <f>(N33+O33)*0.15</f>
        <v/>
      </c>
      <c r="AK33" s="182">
        <f>P33*0.15</f>
        <v/>
      </c>
      <c r="AL33" s="182">
        <f>(Q33-800)*0.3+800*0.15</f>
        <v/>
      </c>
      <c r="AM33" s="182">
        <f>R33*0.15</f>
        <v/>
      </c>
      <c r="AN33" s="182">
        <f>S33*0.15</f>
        <v/>
      </c>
      <c r="AO33" s="182">
        <f>SUM(T33:W33)*0.15</f>
        <v/>
      </c>
      <c r="AP33" s="182">
        <f>X33*0.15</f>
        <v/>
      </c>
      <c r="AQ33" s="182">
        <f>50*AD33</f>
        <v/>
      </c>
      <c r="AR33" s="162" t="inlineStr">
        <is>
          <t>马朝霞</t>
        </is>
      </c>
      <c r="AS33" s="162">
        <f>VLOOKUP(AR33,[1]华远泊富!$B:$E,2,0)</f>
        <v/>
      </c>
      <c r="AT33" s="170">
        <f>VLOOKUP(AR33,[1]华远泊富!$B:$E,3,0)</f>
        <v/>
      </c>
      <c r="AU33" s="170">
        <f>VLOOKUP(AR33,[1]华远泊富!$B:$E,4,0)</f>
        <v/>
      </c>
      <c r="AV33" s="331">
        <f>IF(I33=AS33,1,0)</f>
        <v/>
      </c>
      <c r="AW33" s="331">
        <f>J33-AT33</f>
        <v/>
      </c>
    </row>
    <row r="34" hidden="1" ht="25" customFormat="1" customHeight="1" s="331">
      <c r="A34" s="406" t="inlineStr">
        <is>
          <t>泊富</t>
        </is>
      </c>
      <c r="B34" s="45" t="n">
        <v>45719</v>
      </c>
      <c r="C34" s="54" t="n">
        <v>21</v>
      </c>
      <c r="D34" s="162" t="inlineStr">
        <is>
          <t>张龙60（6028）</t>
        </is>
      </c>
      <c r="E34" s="54" t="n"/>
      <c r="F34" s="54" t="n"/>
      <c r="G34" s="54" t="inlineStr">
        <is>
          <t>简易</t>
        </is>
      </c>
      <c r="H34" s="54" t="n"/>
      <c r="I34" s="162" t="inlineStr">
        <is>
          <t>萍0857</t>
        </is>
      </c>
      <c r="J34" s="54" t="n">
        <v>1638</v>
      </c>
      <c r="K34" s="54" t="n"/>
      <c r="L34" s="162" t="n"/>
      <c r="M34" s="162" t="n"/>
      <c r="N34" s="162" t="n"/>
      <c r="O34" s="162" t="n"/>
      <c r="P34" s="162" t="n"/>
      <c r="Q34" s="162" t="n">
        <v>120</v>
      </c>
      <c r="R34" s="162" t="n">
        <v>360</v>
      </c>
      <c r="S34" s="162" t="n"/>
      <c r="T34" s="162" t="n">
        <v>7</v>
      </c>
      <c r="U34" s="54" t="n"/>
      <c r="V34" s="54" t="n"/>
      <c r="W34" s="54" t="n"/>
      <c r="X34" s="162" t="n"/>
      <c r="Y34" s="162" t="n"/>
      <c r="Z34" s="406">
        <f>SUM(L34:Y34)</f>
        <v/>
      </c>
      <c r="AA34" s="178">
        <f>SUM(AH34:AQ34)</f>
        <v/>
      </c>
      <c r="AB34" s="54" t="inlineStr">
        <is>
          <t>对公</t>
        </is>
      </c>
      <c r="AC34" s="69" t="n"/>
      <c r="AD34" s="162" t="n"/>
      <c r="AE34" s="407" t="n"/>
      <c r="AF34" s="407" t="n"/>
      <c r="AG34" s="253" t="inlineStr">
        <is>
          <t>彭心怡</t>
        </is>
      </c>
      <c r="AH34" s="182">
        <f>L34*0.3</f>
        <v/>
      </c>
      <c r="AI34" s="182">
        <f>M34*0.2</f>
        <v/>
      </c>
      <c r="AJ34" s="182">
        <f>(N34+O34)*0.2</f>
        <v/>
      </c>
      <c r="AK34" s="182">
        <f>P34*0.2</f>
        <v/>
      </c>
      <c r="AL34" s="182">
        <f>Q34*0.3</f>
        <v/>
      </c>
      <c r="AM34" s="182" t="n">
        <v>140</v>
      </c>
      <c r="AN34" s="182">
        <f>S34*0.2</f>
        <v/>
      </c>
      <c r="AO34" s="182">
        <f>SUM(T34:W34)*0.2</f>
        <v/>
      </c>
      <c r="AP34" s="182">
        <f>X34*0.2</f>
        <v/>
      </c>
      <c r="AQ34" s="182">
        <f>50*AD34</f>
        <v/>
      </c>
      <c r="AR34" s="199" t="inlineStr">
        <is>
          <t>张龙60（6028）</t>
        </is>
      </c>
      <c r="AS34" s="162">
        <f>VLOOKUP(AR34,[1]华远泊富!$B:$E,2,0)</f>
        <v/>
      </c>
      <c r="AT34" s="170">
        <f>VLOOKUP(AR34,[1]华远泊富!$B:$E,3,0)</f>
        <v/>
      </c>
      <c r="AU34" s="170">
        <f>VLOOKUP(AR34,[1]华远泊富!$B:$E,4,0)</f>
        <v/>
      </c>
      <c r="AV34" s="331">
        <f>IF(I34=AS34,1,0)</f>
        <v/>
      </c>
      <c r="AW34" s="331">
        <f>J34-AT34</f>
        <v/>
      </c>
    </row>
    <row r="35" hidden="1" ht="25" customFormat="1" customHeight="1" s="331">
      <c r="A35" s="406" t="inlineStr">
        <is>
          <t>泊富</t>
        </is>
      </c>
      <c r="B35" s="45" t="n">
        <v>45719</v>
      </c>
      <c r="C35" s="411" t="n"/>
      <c r="D35" s="411" t="n"/>
      <c r="E35" s="54" t="n"/>
      <c r="F35" s="54" t="n">
        <v>1</v>
      </c>
      <c r="G35" s="54" t="n"/>
      <c r="H35" s="54" t="inlineStr">
        <is>
          <t>章琼</t>
        </is>
      </c>
      <c r="I35" s="162" t="inlineStr">
        <is>
          <t>萍0857</t>
        </is>
      </c>
      <c r="J35" s="54" t="n">
        <v>1638</v>
      </c>
      <c r="K35" s="54" t="n"/>
      <c r="L35" s="162" t="n"/>
      <c r="M35" s="162" t="n"/>
      <c r="N35" s="162">
        <f>3921-3300</f>
        <v/>
      </c>
      <c r="O35" s="162" t="n"/>
      <c r="P35" s="162" t="n"/>
      <c r="Q35" s="162" t="n"/>
      <c r="R35" s="162" t="n"/>
      <c r="S35" s="162" t="n"/>
      <c r="T35" s="162" t="n">
        <v>30</v>
      </c>
      <c r="U35" s="54" t="n"/>
      <c r="V35" s="54" t="n"/>
      <c r="W35" s="54" t="n"/>
      <c r="X35" s="162" t="n"/>
      <c r="Y35" s="162" t="n">
        <v>3300</v>
      </c>
      <c r="Z35" s="406">
        <f>SUM(L35:Y35)</f>
        <v/>
      </c>
      <c r="AA35" s="178">
        <f>SUM(AH35:AQ35)</f>
        <v/>
      </c>
      <c r="AB35" s="54" t="inlineStr">
        <is>
          <t>对公</t>
        </is>
      </c>
      <c r="AC35" s="69" t="n"/>
      <c r="AD35" s="162" t="n">
        <v>6</v>
      </c>
      <c r="AE35" s="407" t="inlineStr">
        <is>
          <t>550球蛋白*6</t>
        </is>
      </c>
      <c r="AF35" s="407" t="n"/>
      <c r="AG35" s="253" t="inlineStr">
        <is>
          <t>彭心怡</t>
        </is>
      </c>
      <c r="AH35" s="182">
        <f>L35*0.3</f>
        <v/>
      </c>
      <c r="AI35" s="182">
        <f>M35*0.3</f>
        <v/>
      </c>
      <c r="AJ35" s="182">
        <f>(N35+O35)*0.15</f>
        <v/>
      </c>
      <c r="AK35" s="182">
        <f>P35*0.15</f>
        <v/>
      </c>
      <c r="AL35" s="182">
        <f>Q35*0.3</f>
        <v/>
      </c>
      <c r="AM35" s="182">
        <f>R35*0.15</f>
        <v/>
      </c>
      <c r="AN35" s="182">
        <f>S35*0.15</f>
        <v/>
      </c>
      <c r="AO35" s="182">
        <f>SUM(T35:W35)*0.15</f>
        <v/>
      </c>
      <c r="AP35" s="182">
        <f>X35*0.15</f>
        <v/>
      </c>
      <c r="AQ35" s="182">
        <f>50*AD35</f>
        <v/>
      </c>
      <c r="AR35" s="200" t="inlineStr">
        <is>
          <t>张龙60（6028）</t>
        </is>
      </c>
      <c r="AS35" s="162">
        <f>VLOOKUP(AR35,[1]华远泊富!$B:$E,2,0)</f>
        <v/>
      </c>
      <c r="AT35" s="170">
        <f>VLOOKUP(AR35,[1]华远泊富!$B:$E,3,0)</f>
        <v/>
      </c>
      <c r="AU35" s="170">
        <f>VLOOKUP(AR35,[1]华远泊富!$B:$E,4,0)</f>
        <v/>
      </c>
      <c r="AV35" s="331">
        <f>IF(I35=AS35,1,0)</f>
        <v/>
      </c>
      <c r="AW35" s="331">
        <f>J35-AT35</f>
        <v/>
      </c>
    </row>
    <row r="36" hidden="1" ht="25" customFormat="1" customHeight="1" s="331">
      <c r="A36" s="406" t="inlineStr">
        <is>
          <t>泊富</t>
        </is>
      </c>
      <c r="B36" s="45" t="n">
        <v>45719</v>
      </c>
      <c r="C36" s="54" t="n">
        <v>43</v>
      </c>
      <c r="D36" s="162" t="inlineStr">
        <is>
          <t>阳修月</t>
        </is>
      </c>
      <c r="E36" s="54" t="n"/>
      <c r="F36" s="54" t="n">
        <v>1</v>
      </c>
      <c r="G36" s="54" t="n"/>
      <c r="H36" s="54" t="inlineStr">
        <is>
          <t>章琼</t>
        </is>
      </c>
      <c r="I36" s="162" t="inlineStr">
        <is>
          <t>萍0857</t>
        </is>
      </c>
      <c r="J36" s="54" t="n">
        <v>1638</v>
      </c>
      <c r="K36" s="54" t="n"/>
      <c r="L36" s="162" t="n"/>
      <c r="M36" s="162" t="n"/>
      <c r="N36" s="162" t="n">
        <v>261</v>
      </c>
      <c r="O36" s="162" t="n"/>
      <c r="P36" s="162" t="n"/>
      <c r="Q36" s="162" t="n"/>
      <c r="R36" s="162" t="n"/>
      <c r="S36" s="162" t="n"/>
      <c r="T36" s="162" t="n">
        <v>30</v>
      </c>
      <c r="U36" s="54" t="n"/>
      <c r="V36" s="54" t="n"/>
      <c r="W36" s="54" t="n"/>
      <c r="X36" s="162" t="n"/>
      <c r="Y36" s="162" t="n"/>
      <c r="Z36" s="406">
        <f>SUM(L36:Y36)</f>
        <v/>
      </c>
      <c r="AA36" s="178">
        <f>SUM(AH36:AQ36)</f>
        <v/>
      </c>
      <c r="AB36" s="54" t="inlineStr">
        <is>
          <t>对公</t>
        </is>
      </c>
      <c r="AC36" s="69" t="n"/>
      <c r="AD36" s="162" t="n"/>
      <c r="AE36" s="407" t="n"/>
      <c r="AF36" s="407" t="n"/>
      <c r="AG36" s="253" t="inlineStr">
        <is>
          <t>彭心怡</t>
        </is>
      </c>
      <c r="AH36" s="182">
        <f>L36*0.3</f>
        <v/>
      </c>
      <c r="AI36" s="182">
        <f>M36*0.3</f>
        <v/>
      </c>
      <c r="AJ36" s="182">
        <f>(N36+O36)*0.15</f>
        <v/>
      </c>
      <c r="AK36" s="182">
        <f>P36*0.15</f>
        <v/>
      </c>
      <c r="AL36" s="182">
        <f>Q36*0.3</f>
        <v/>
      </c>
      <c r="AM36" s="182">
        <f>R36*0.15</f>
        <v/>
      </c>
      <c r="AN36" s="182">
        <f>S36*0.15</f>
        <v/>
      </c>
      <c r="AO36" s="182">
        <f>SUM(T36:W36)*0.15</f>
        <v/>
      </c>
      <c r="AP36" s="182">
        <f>X36*0.15</f>
        <v/>
      </c>
      <c r="AQ36" s="182">
        <f>50*AD36</f>
        <v/>
      </c>
      <c r="AR36" s="54" t="inlineStr">
        <is>
          <t>阳修月</t>
        </is>
      </c>
      <c r="AS36" s="162">
        <f>VLOOKUP(AR36,[1]华远泊富!$B:$E,2,0)</f>
        <v/>
      </c>
      <c r="AT36" s="170">
        <f>VLOOKUP(AR36,[1]华远泊富!$B:$E,3,0)</f>
        <v/>
      </c>
      <c r="AU36" s="170">
        <f>VLOOKUP(AR36,[1]华远泊富!$B:$E,4,0)</f>
        <v/>
      </c>
      <c r="AV36" s="331">
        <f>IF(I36=AS36,1,0)</f>
        <v/>
      </c>
      <c r="AW36" s="331">
        <f>J36-AT36</f>
        <v/>
      </c>
    </row>
    <row r="37" hidden="1" ht="25" customFormat="1" customHeight="1" s="331">
      <c r="A37" s="406" t="inlineStr">
        <is>
          <t>泊富</t>
        </is>
      </c>
      <c r="B37" s="45" t="n">
        <v>45720</v>
      </c>
      <c r="C37" s="54" t="n">
        <v>4</v>
      </c>
      <c r="D37" s="162" t="inlineStr">
        <is>
          <t>潘涵</t>
        </is>
      </c>
      <c r="E37" s="54" t="n"/>
      <c r="F37" s="54" t="n"/>
      <c r="G37" s="54" t="n">
        <v>1</v>
      </c>
      <c r="H37" s="54" t="n"/>
      <c r="I37" s="162" t="inlineStr">
        <is>
          <t>G1308</t>
        </is>
      </c>
      <c r="J37" s="54" t="n">
        <v>1638</v>
      </c>
      <c r="K37" s="54" t="n"/>
      <c r="L37" s="162" t="n"/>
      <c r="M37" s="162" t="n"/>
      <c r="N37" s="162" t="n"/>
      <c r="O37" s="162" t="n"/>
      <c r="P37" s="162" t="n"/>
      <c r="Q37" s="162" t="n">
        <v>240</v>
      </c>
      <c r="R37" s="162" t="n">
        <v>140</v>
      </c>
      <c r="S37" s="162" t="n"/>
      <c r="T37" s="162" t="n">
        <v>7</v>
      </c>
      <c r="U37" s="54" t="n"/>
      <c r="V37" s="54" t="n"/>
      <c r="W37" s="54" t="n"/>
      <c r="X37" s="162" t="n"/>
      <c r="Y37" s="162" t="n"/>
      <c r="Z37" s="406">
        <f>SUM(L37:Y37)</f>
        <v/>
      </c>
      <c r="AA37" s="178">
        <f>SUM(AH37:AQ37)</f>
        <v/>
      </c>
      <c r="AB37" s="54" t="inlineStr">
        <is>
          <t>3.3对公</t>
        </is>
      </c>
      <c r="AC37" s="69" t="n"/>
      <c r="AD37" s="162" t="n"/>
      <c r="AE37" s="407" t="n"/>
      <c r="AF37" s="407" t="n"/>
      <c r="AG37" s="253" t="inlineStr">
        <is>
          <t>彭心怡</t>
        </is>
      </c>
      <c r="AH37" s="182">
        <f>L37*0.3</f>
        <v/>
      </c>
      <c r="AI37" s="182">
        <f>M37*0.2</f>
        <v/>
      </c>
      <c r="AJ37" s="182">
        <f>(N37+O37)*0.2</f>
        <v/>
      </c>
      <c r="AK37" s="182">
        <f>P37*0.2</f>
        <v/>
      </c>
      <c r="AL37" s="182">
        <f>Q37*0.35</f>
        <v/>
      </c>
      <c r="AM37" s="182" t="n">
        <v>70</v>
      </c>
      <c r="AN37" s="182">
        <f>S37*0.2</f>
        <v/>
      </c>
      <c r="AO37" s="182">
        <f>SUM(T37:W37)*0.2</f>
        <v/>
      </c>
      <c r="AP37" s="182">
        <f>X37*0.2</f>
        <v/>
      </c>
      <c r="AQ37" s="182">
        <f>50*AD37</f>
        <v/>
      </c>
      <c r="AR37" s="54" t="inlineStr">
        <is>
          <t>潘涵</t>
        </is>
      </c>
      <c r="AS37" s="162">
        <f>VLOOKUP(AR37,[1]华远泊富!$B:$E,2,0)</f>
        <v/>
      </c>
      <c r="AT37" s="170">
        <f>VLOOKUP(AR37,[1]华远泊富!$B:$E,3,0)</f>
        <v/>
      </c>
      <c r="AU37" s="170">
        <f>VLOOKUP(AR37,[1]华远泊富!$B:$E,4,0)</f>
        <v/>
      </c>
      <c r="AV37" s="331">
        <f>IF(I37=AS37,1,0)</f>
        <v/>
      </c>
      <c r="AW37" s="331">
        <f>J37-AT37</f>
        <v/>
      </c>
    </row>
    <row r="38" hidden="1" ht="25" customFormat="1" customHeight="1" s="331">
      <c r="A38" s="406" t="inlineStr">
        <is>
          <t>泊富</t>
        </is>
      </c>
      <c r="B38" s="45" t="n">
        <v>45720</v>
      </c>
      <c r="C38" s="54" t="n">
        <v>5</v>
      </c>
      <c r="D38" s="162" t="inlineStr">
        <is>
          <t>彭茹冰</t>
        </is>
      </c>
      <c r="E38" s="54" t="n"/>
      <c r="F38" s="54" t="n"/>
      <c r="G38" s="54" t="n">
        <v>1</v>
      </c>
      <c r="H38" s="54" t="n"/>
      <c r="I38" s="162" t="inlineStr">
        <is>
          <t>G1308</t>
        </is>
      </c>
      <c r="J38" s="54" t="n">
        <v>1638</v>
      </c>
      <c r="K38" s="54" t="n"/>
      <c r="L38" s="162" t="n"/>
      <c r="M38" s="162" t="n"/>
      <c r="N38" s="162" t="n"/>
      <c r="O38" s="162" t="n"/>
      <c r="P38" s="162" t="n"/>
      <c r="Q38" s="162" t="n">
        <v>120</v>
      </c>
      <c r="R38" s="162" t="n">
        <v>140</v>
      </c>
      <c r="S38" s="162" t="n"/>
      <c r="T38" s="162" t="n">
        <v>7</v>
      </c>
      <c r="U38" s="54" t="n"/>
      <c r="V38" s="54" t="n"/>
      <c r="W38" s="54" t="n"/>
      <c r="X38" s="162" t="n"/>
      <c r="Y38" s="162" t="n"/>
      <c r="Z38" s="406">
        <f>SUM(L38:Y38)</f>
        <v/>
      </c>
      <c r="AA38" s="178">
        <f>SUM(AH38:AQ38)</f>
        <v/>
      </c>
      <c r="AB38" s="54" t="inlineStr">
        <is>
          <t>3.3对公</t>
        </is>
      </c>
      <c r="AC38" s="69" t="n"/>
      <c r="AD38" s="162" t="n"/>
      <c r="AE38" s="407" t="n"/>
      <c r="AF38" s="407" t="n"/>
      <c r="AG38" s="253" t="inlineStr">
        <is>
          <t>彭心怡</t>
        </is>
      </c>
      <c r="AH38" s="182">
        <f>L38*0.3</f>
        <v/>
      </c>
      <c r="AI38" s="182">
        <f>M38*0.2</f>
        <v/>
      </c>
      <c r="AJ38" s="182">
        <f>(N38+O38)*0.2</f>
        <v/>
      </c>
      <c r="AK38" s="182">
        <f>P38*0.2</f>
        <v/>
      </c>
      <c r="AL38" s="182">
        <f>Q38*0.35</f>
        <v/>
      </c>
      <c r="AM38" s="182" t="n">
        <v>70</v>
      </c>
      <c r="AN38" s="182">
        <f>S38*0.2</f>
        <v/>
      </c>
      <c r="AO38" s="182">
        <f>SUM(T38:W38)*0.2</f>
        <v/>
      </c>
      <c r="AP38" s="182">
        <f>X38*0.2</f>
        <v/>
      </c>
      <c r="AQ38" s="182">
        <f>50*AD38</f>
        <v/>
      </c>
      <c r="AR38" s="54" t="inlineStr">
        <is>
          <t>彭茹冰</t>
        </is>
      </c>
      <c r="AS38" s="162">
        <f>VLOOKUP(AR38,[1]华远泊富!$B:$E,2,0)</f>
        <v/>
      </c>
      <c r="AT38" s="170">
        <f>VLOOKUP(AR38,[1]华远泊富!$B:$E,3,0)</f>
        <v/>
      </c>
      <c r="AU38" s="170">
        <f>VLOOKUP(AR38,[1]华远泊富!$B:$E,4,0)</f>
        <v/>
      </c>
      <c r="AV38" s="331">
        <f>IF(I38=AS38,1,0)</f>
        <v/>
      </c>
      <c r="AW38" s="331">
        <f>J38-AT38</f>
        <v/>
      </c>
    </row>
    <row r="39" hidden="1" ht="25" customFormat="1" customHeight="1" s="331">
      <c r="A39" s="406" t="inlineStr">
        <is>
          <t>泊富</t>
        </is>
      </c>
      <c r="B39" s="45" t="n">
        <v>45720</v>
      </c>
      <c r="C39" s="365" t="n">
        <v>11</v>
      </c>
      <c r="D39" s="382" t="inlineStr">
        <is>
          <t>阳修月</t>
        </is>
      </c>
      <c r="E39" s="54" t="n"/>
      <c r="F39" s="365" t="n">
        <v>1</v>
      </c>
      <c r="G39" s="54" t="n"/>
      <c r="H39" s="54" t="inlineStr">
        <is>
          <t>章琼</t>
        </is>
      </c>
      <c r="I39" s="162" t="inlineStr">
        <is>
          <t>萍0857</t>
        </is>
      </c>
      <c r="J39" s="54" t="n">
        <v>1638</v>
      </c>
      <c r="K39" s="54" t="n"/>
      <c r="L39" s="162" t="n"/>
      <c r="M39" s="162" t="n"/>
      <c r="N39" s="162" t="n"/>
      <c r="O39" s="162" t="n"/>
      <c r="P39" s="162" t="n">
        <v>180</v>
      </c>
      <c r="Q39" s="162" t="n"/>
      <c r="R39" s="162" t="n"/>
      <c r="S39" s="162" t="n"/>
      <c r="T39" s="162" t="n">
        <v>7</v>
      </c>
      <c r="U39" s="54" t="n"/>
      <c r="V39" s="54" t="n"/>
      <c r="W39" s="54" t="n"/>
      <c r="X39" s="162" t="n"/>
      <c r="Y39" s="162" t="n"/>
      <c r="Z39" s="406">
        <f>SUM(L39:Y39)</f>
        <v/>
      </c>
      <c r="AA39" s="178">
        <f>SUM(AH39:AQ39)</f>
        <v/>
      </c>
      <c r="AB39" s="54" t="inlineStr">
        <is>
          <t>对公</t>
        </is>
      </c>
      <c r="AC39" s="69" t="n"/>
      <c r="AD39" s="162" t="n"/>
      <c r="AE39" s="407" t="n"/>
      <c r="AF39" s="407" t="n"/>
      <c r="AG39" s="253" t="inlineStr">
        <is>
          <t>彭心怡</t>
        </is>
      </c>
      <c r="AH39" s="182">
        <f>L39*0.3</f>
        <v/>
      </c>
      <c r="AI39" s="182">
        <f>M39*0.3</f>
        <v/>
      </c>
      <c r="AJ39" s="182">
        <f>(N39+O39)*0.15</f>
        <v/>
      </c>
      <c r="AK39" s="182" t="n">
        <v>65</v>
      </c>
      <c r="AL39" s="182">
        <f>Q39*0.3</f>
        <v/>
      </c>
      <c r="AM39" s="182">
        <f>R39*0.15</f>
        <v/>
      </c>
      <c r="AN39" s="182">
        <f>S39*0.15</f>
        <v/>
      </c>
      <c r="AO39" s="182">
        <f>(SUM(T39:W39)-7)*0.15</f>
        <v/>
      </c>
      <c r="AP39" s="182">
        <f>X39*0.15</f>
        <v/>
      </c>
      <c r="AQ39" s="182">
        <f>50*AD39</f>
        <v/>
      </c>
      <c r="AR39" s="199" t="inlineStr">
        <is>
          <t>阳修月</t>
        </is>
      </c>
      <c r="AS39" s="162">
        <f>VLOOKUP(AR39,[1]华远泊富!$B:$E,2,0)</f>
        <v/>
      </c>
      <c r="AT39" s="170">
        <f>VLOOKUP(AR39,[1]华远泊富!$B:$E,3,0)</f>
        <v/>
      </c>
      <c r="AU39" s="170">
        <f>VLOOKUP(AR39,[1]华远泊富!$B:$E,4,0)</f>
        <v/>
      </c>
      <c r="AV39" s="331">
        <f>IF(I39=AS39,1,0)</f>
        <v/>
      </c>
      <c r="AW39" s="331">
        <f>J39-AT39</f>
        <v/>
      </c>
    </row>
    <row r="40" hidden="1" ht="25" customFormat="1" customHeight="1" s="331">
      <c r="A40" s="406" t="inlineStr">
        <is>
          <t>泊富</t>
        </is>
      </c>
      <c r="B40" s="45" t="n">
        <v>45720</v>
      </c>
      <c r="C40" s="412" t="n"/>
      <c r="D40" s="412" t="n"/>
      <c r="E40" s="54" t="n"/>
      <c r="F40" s="412" t="n"/>
      <c r="G40" s="54" t="n"/>
      <c r="H40" s="54" t="inlineStr">
        <is>
          <t>章琼</t>
        </is>
      </c>
      <c r="I40" s="162" t="inlineStr">
        <is>
          <t>萍0857</t>
        </is>
      </c>
      <c r="J40" s="54" t="n">
        <v>1638</v>
      </c>
      <c r="K40" s="54" t="n"/>
      <c r="L40" s="162" t="n"/>
      <c r="M40" s="162" t="n"/>
      <c r="N40" s="162" t="n">
        <v>30</v>
      </c>
      <c r="O40" s="162" t="n"/>
      <c r="P40" s="162" t="n"/>
      <c r="Q40" s="162" t="n"/>
      <c r="R40" s="162" t="n"/>
      <c r="S40" s="162" t="n"/>
      <c r="T40" s="162" t="n"/>
      <c r="U40" s="54" t="n"/>
      <c r="V40" s="54" t="n"/>
      <c r="W40" s="54" t="n"/>
      <c r="X40" s="162" t="n"/>
      <c r="Y40" s="162" t="n"/>
      <c r="Z40" s="406">
        <f>SUM(L40:Y40)</f>
        <v/>
      </c>
      <c r="AA40" s="178">
        <f>SUM(AH40:AQ40)</f>
        <v/>
      </c>
      <c r="AB40" s="54" t="inlineStr">
        <is>
          <t>对公</t>
        </is>
      </c>
      <c r="AC40" s="69" t="n"/>
      <c r="AD40" s="162" t="n"/>
      <c r="AE40" s="407" t="n"/>
      <c r="AF40" s="407" t="n"/>
      <c r="AG40" s="253" t="inlineStr">
        <is>
          <t>彭心怡</t>
        </is>
      </c>
      <c r="AH40" s="182">
        <f>L40*0.3</f>
        <v/>
      </c>
      <c r="AI40" s="182">
        <f>M40*0.3</f>
        <v/>
      </c>
      <c r="AJ40" s="182">
        <f>(N40+O40)*0.15</f>
        <v/>
      </c>
      <c r="AK40" s="182">
        <f>P40*0.15</f>
        <v/>
      </c>
      <c r="AL40" s="182">
        <f>Q40*0.3</f>
        <v/>
      </c>
      <c r="AM40" s="182">
        <f>R40*0.15</f>
        <v/>
      </c>
      <c r="AN40" s="182">
        <f>S40*0.15</f>
        <v/>
      </c>
      <c r="AO40" s="182">
        <f>SUM(T40:W40)*0.15</f>
        <v/>
      </c>
      <c r="AP40" s="182">
        <f>X40*0.15</f>
        <v/>
      </c>
      <c r="AQ40" s="182">
        <f>50*AD40</f>
        <v/>
      </c>
      <c r="AR40" s="279" t="inlineStr">
        <is>
          <t>阳修月</t>
        </is>
      </c>
      <c r="AS40" s="162">
        <f>VLOOKUP(AR40,[1]华远泊富!$B:$E,2,0)</f>
        <v/>
      </c>
      <c r="AT40" s="170">
        <f>VLOOKUP(AR40,[1]华远泊富!$B:$E,3,0)</f>
        <v/>
      </c>
      <c r="AU40" s="170">
        <f>VLOOKUP(AR40,[1]华远泊富!$B:$E,4,0)</f>
        <v/>
      </c>
      <c r="AV40" s="331">
        <f>IF(I40=AS40,1,0)</f>
        <v/>
      </c>
      <c r="AW40" s="331">
        <f>J40-AT40</f>
        <v/>
      </c>
    </row>
    <row r="41" hidden="1" ht="25" customFormat="1" customHeight="1" s="331">
      <c r="A41" s="406" t="inlineStr">
        <is>
          <t>泊富</t>
        </is>
      </c>
      <c r="B41" s="45" t="n">
        <v>45720</v>
      </c>
      <c r="C41" s="412" t="n"/>
      <c r="D41" s="412" t="n"/>
      <c r="E41" s="54" t="n"/>
      <c r="F41" s="197" t="n"/>
      <c r="G41" s="54" t="n"/>
      <c r="H41" s="54" t="inlineStr">
        <is>
          <t>章琼</t>
        </is>
      </c>
      <c r="I41" s="162" t="inlineStr">
        <is>
          <t>萍0857</t>
        </is>
      </c>
      <c r="J41" s="54" t="n">
        <v>1638</v>
      </c>
      <c r="K41" s="54" t="n"/>
      <c r="L41" s="162" t="n"/>
      <c r="M41" s="162" t="n"/>
      <c r="N41" s="162" t="n">
        <v>365</v>
      </c>
      <c r="O41" s="162" t="n"/>
      <c r="P41" s="162" t="n">
        <v>180</v>
      </c>
      <c r="Q41" s="162" t="n">
        <v>30</v>
      </c>
      <c r="R41" s="162" t="n">
        <v>200</v>
      </c>
      <c r="S41" s="162" t="n"/>
      <c r="T41" s="162" t="n">
        <v>9</v>
      </c>
      <c r="U41" s="54" t="n"/>
      <c r="V41" s="54" t="n"/>
      <c r="W41" s="54" t="n"/>
      <c r="X41" s="162" t="n"/>
      <c r="Y41" s="162" t="n"/>
      <c r="Z41" s="406">
        <f>SUM(L41:Y41)</f>
        <v/>
      </c>
      <c r="AA41" s="178">
        <f>SUM(AH41:AQ41)</f>
        <v/>
      </c>
      <c r="AB41" s="54" t="inlineStr">
        <is>
          <t>对公</t>
        </is>
      </c>
      <c r="AC41" s="69" t="n"/>
      <c r="AD41" s="162" t="n"/>
      <c r="AE41" s="407" t="n"/>
      <c r="AF41" s="407" t="n"/>
      <c r="AG41" s="253" t="inlineStr">
        <is>
          <t>彭心怡</t>
        </is>
      </c>
      <c r="AH41" s="182">
        <f>L41*0.3</f>
        <v/>
      </c>
      <c r="AI41" s="182">
        <f>M41*0.3</f>
        <v/>
      </c>
      <c r="AJ41" s="182">
        <f>(N41+O41)*0.15</f>
        <v/>
      </c>
      <c r="AK41" s="182" t="n">
        <v>65</v>
      </c>
      <c r="AL41" s="182">
        <f>Q41*0.3</f>
        <v/>
      </c>
      <c r="AM41" s="182">
        <f>(R41-140)*0.15+50</f>
        <v/>
      </c>
      <c r="AN41" s="182">
        <f>S41*0.15</f>
        <v/>
      </c>
      <c r="AO41" s="182">
        <f>(SUM(T41:W41)-7)*0.15</f>
        <v/>
      </c>
      <c r="AP41" s="182">
        <f>X41*0.15</f>
        <v/>
      </c>
      <c r="AQ41" s="182">
        <f>50*AD41</f>
        <v/>
      </c>
      <c r="AR41" s="279" t="inlineStr">
        <is>
          <t>阳修月</t>
        </is>
      </c>
      <c r="AS41" s="162">
        <f>VLOOKUP(AR41,[1]华远泊富!$B:$E,2,0)</f>
        <v/>
      </c>
      <c r="AT41" s="170">
        <f>VLOOKUP(AR41,[1]华远泊富!$B:$E,3,0)</f>
        <v/>
      </c>
      <c r="AU41" s="170">
        <f>VLOOKUP(AR41,[1]华远泊富!$B:$E,4,0)</f>
        <v/>
      </c>
      <c r="AV41" s="331">
        <f>IF(I41=AS41,1,0)</f>
        <v/>
      </c>
      <c r="AW41" s="331">
        <f>J41-AT41</f>
        <v/>
      </c>
    </row>
    <row r="42" hidden="1" ht="31" customFormat="1" customHeight="1" s="331">
      <c r="A42" s="406" t="inlineStr">
        <is>
          <t>泊富</t>
        </is>
      </c>
      <c r="B42" s="45" t="n">
        <v>45720</v>
      </c>
      <c r="C42" s="54" t="n">
        <v>42</v>
      </c>
      <c r="D42" s="162" t="inlineStr">
        <is>
          <t>雷瑶芝</t>
        </is>
      </c>
      <c r="E42" s="54" t="n"/>
      <c r="F42" s="54" t="n">
        <v>1</v>
      </c>
      <c r="G42" s="54" t="n"/>
      <c r="H42" s="54" t="inlineStr">
        <is>
          <t>沈苗苗</t>
        </is>
      </c>
      <c r="I42" s="162" t="inlineStr">
        <is>
          <t>G3728</t>
        </is>
      </c>
      <c r="J42" s="54" t="n">
        <v>1638</v>
      </c>
      <c r="K42" s="54" t="n"/>
      <c r="L42" s="162" t="n"/>
      <c r="M42" s="162">
        <f>799+180</f>
        <v/>
      </c>
      <c r="N42" s="162" t="n">
        <v>207</v>
      </c>
      <c r="O42" s="162" t="n"/>
      <c r="P42" s="162" t="n"/>
      <c r="Q42" s="162" t="n"/>
      <c r="R42" s="162" t="n"/>
      <c r="S42" s="162" t="n"/>
      <c r="T42" s="162" t="n"/>
      <c r="U42" s="54" t="n"/>
      <c r="V42" s="54" t="n"/>
      <c r="W42" s="54" t="n">
        <v>4</v>
      </c>
      <c r="X42" s="162" t="n"/>
      <c r="Y42" s="162" t="n"/>
      <c r="Z42" s="406">
        <f>SUM(L42:Y42)</f>
        <v/>
      </c>
      <c r="AA42" s="178">
        <f>SUM(AH42:AQ42)</f>
        <v/>
      </c>
      <c r="AB42" s="54" t="inlineStr">
        <is>
          <t>对公</t>
        </is>
      </c>
      <c r="AC42" s="69" t="n"/>
      <c r="AD42" s="162" t="n"/>
      <c r="AE42" s="407" t="inlineStr">
        <is>
          <t>799套餐、中单*1</t>
        </is>
      </c>
      <c r="AF42" s="407" t="n"/>
      <c r="AG42" s="253" t="inlineStr">
        <is>
          <t>彭心怡</t>
        </is>
      </c>
      <c r="AH42" s="182">
        <f>L42*0.3</f>
        <v/>
      </c>
      <c r="AI42" s="182">
        <f>(M42-799)*0.3+240</f>
        <v/>
      </c>
      <c r="AJ42" s="182">
        <f>(N42+O42)*0.15</f>
        <v/>
      </c>
      <c r="AK42" s="182">
        <f>P42*0.15</f>
        <v/>
      </c>
      <c r="AL42" s="182">
        <f>Q42*0.3</f>
        <v/>
      </c>
      <c r="AM42" s="182">
        <f>R42*0.15</f>
        <v/>
      </c>
      <c r="AN42" s="182">
        <f>S42*0.15</f>
        <v/>
      </c>
      <c r="AO42" s="182">
        <f>(SUM(T42:W42)-4)*0.15</f>
        <v/>
      </c>
      <c r="AP42" s="182">
        <f>X42*0.15</f>
        <v/>
      </c>
      <c r="AQ42" s="182">
        <f>50*AD42</f>
        <v/>
      </c>
      <c r="AR42" s="54" t="inlineStr">
        <is>
          <t>雷瑶芝</t>
        </is>
      </c>
      <c r="AS42" s="162">
        <f>VLOOKUP(AR42,[1]华远泊富!$B:$E,2,0)</f>
        <v/>
      </c>
      <c r="AT42" s="170">
        <f>VLOOKUP(AR42,[1]华远泊富!$B:$E,3,0)</f>
        <v/>
      </c>
      <c r="AU42" s="170">
        <f>VLOOKUP(AR42,[1]华远泊富!$B:$E,4,0)</f>
        <v/>
      </c>
      <c r="AV42" s="331">
        <f>IF(I42=AS42,1,0)</f>
        <v/>
      </c>
      <c r="AW42" s="331">
        <f>J42-AT42</f>
        <v/>
      </c>
    </row>
    <row r="43" hidden="1" ht="25" customFormat="1" customHeight="1" s="331">
      <c r="A43" s="406" t="inlineStr">
        <is>
          <t>华远</t>
        </is>
      </c>
      <c r="B43" s="45" t="n">
        <v>45720</v>
      </c>
      <c r="C43" s="162" t="n">
        <v>1</v>
      </c>
      <c r="D43" s="162" t="inlineStr">
        <is>
          <t>姜志芹</t>
        </is>
      </c>
      <c r="E43" s="162" t="n"/>
      <c r="F43" s="162" t="n">
        <v>1</v>
      </c>
      <c r="G43" s="162" t="n"/>
      <c r="H43" s="162" t="inlineStr">
        <is>
          <t>孙静</t>
        </is>
      </c>
      <c r="I43" s="162" t="inlineStr">
        <is>
          <t>梅2883</t>
        </is>
      </c>
      <c r="J43" s="162" t="n">
        <v>1638</v>
      </c>
      <c r="K43" s="162" t="n"/>
      <c r="L43" s="162" t="n"/>
      <c r="M43" s="162" t="n"/>
      <c r="N43" s="162" t="n">
        <v>148</v>
      </c>
      <c r="O43" s="162" t="n"/>
      <c r="P43" s="162" t="n"/>
      <c r="Q43" s="162" t="n"/>
      <c r="R43" s="162" t="n">
        <v>60</v>
      </c>
      <c r="S43" s="162" t="n"/>
      <c r="T43" s="162" t="n">
        <v>230</v>
      </c>
      <c r="U43" s="162" t="n"/>
      <c r="V43" s="162" t="n"/>
      <c r="W43" s="162" t="n"/>
      <c r="X43" s="162" t="n"/>
      <c r="Y43" s="162" t="n"/>
      <c r="Z43" s="406">
        <f>SUM(L43:Y43)</f>
        <v/>
      </c>
      <c r="AA43" s="178">
        <f>SUM(AH43:AQ43)</f>
        <v/>
      </c>
      <c r="AB43" s="162" t="inlineStr">
        <is>
          <t>3.3对公</t>
        </is>
      </c>
      <c r="AC43" s="407" t="n"/>
      <c r="AD43" s="162" t="n"/>
      <c r="AE43" s="406" t="n"/>
      <c r="AF43" s="407" t="n"/>
      <c r="AG43" s="253" t="inlineStr">
        <is>
          <t>罗茜</t>
        </is>
      </c>
      <c r="AH43" s="182">
        <f>L43*0.3</f>
        <v/>
      </c>
      <c r="AI43" s="182">
        <f>M43*0.3</f>
        <v/>
      </c>
      <c r="AJ43" s="182">
        <f>(N43+O43)*0.15</f>
        <v/>
      </c>
      <c r="AK43" s="182">
        <f>P43*0.15</f>
        <v/>
      </c>
      <c r="AL43" s="182">
        <f>Q43*0.3</f>
        <v/>
      </c>
      <c r="AM43" s="182">
        <f>R43*0.15</f>
        <v/>
      </c>
      <c r="AN43" s="182">
        <f>S43*0.15</f>
        <v/>
      </c>
      <c r="AO43" s="182">
        <f>SUM(T43:W43)*0.15</f>
        <v/>
      </c>
      <c r="AP43" s="182">
        <f>X43*0.15</f>
        <v/>
      </c>
      <c r="AQ43" s="182">
        <f>50*AD43</f>
        <v/>
      </c>
      <c r="AR43" s="162" t="inlineStr">
        <is>
          <t>姜志芹</t>
        </is>
      </c>
      <c r="AS43" s="162">
        <f>VLOOKUP(AR43,[1]华远泊富!$B:$E,2,0)</f>
        <v/>
      </c>
      <c r="AT43" s="170">
        <f>VLOOKUP(AR43,[1]华远泊富!$B:$E,3,0)</f>
        <v/>
      </c>
      <c r="AU43" s="170">
        <f>VLOOKUP(AR43,[1]华远泊富!$B:$E,4,0)</f>
        <v/>
      </c>
      <c r="AV43" s="331">
        <f>IF(I43=AS43,1,0)</f>
        <v/>
      </c>
      <c r="AW43" s="331">
        <f>J43-AT43</f>
        <v/>
      </c>
    </row>
    <row r="44" hidden="1" ht="25" customFormat="1" customHeight="1" s="331">
      <c r="A44" s="406" t="inlineStr">
        <is>
          <t>华远</t>
        </is>
      </c>
      <c r="B44" s="45" t="n">
        <v>45720</v>
      </c>
      <c r="C44" s="162" t="n"/>
      <c r="D44" s="162" t="inlineStr">
        <is>
          <t>周静</t>
        </is>
      </c>
      <c r="E44" s="162" t="n"/>
      <c r="F44" s="162" t="inlineStr">
        <is>
          <t>复诊</t>
        </is>
      </c>
      <c r="G44" s="162" t="n"/>
      <c r="H44" s="162" t="inlineStr">
        <is>
          <t>曾亚萍</t>
        </is>
      </c>
      <c r="I44" s="162" t="inlineStr">
        <is>
          <t>清2551</t>
        </is>
      </c>
      <c r="J44" s="162" t="n">
        <v>1638</v>
      </c>
      <c r="K44" s="162" t="n"/>
      <c r="L44" s="162" t="n"/>
      <c r="M44" s="162">
        <f>745</f>
        <v/>
      </c>
      <c r="N44" s="162" t="n"/>
      <c r="O44" s="162" t="n"/>
      <c r="P44" s="162" t="n"/>
      <c r="Q44" s="162" t="n"/>
      <c r="R44" s="162" t="n"/>
      <c r="S44" s="162" t="n"/>
      <c r="T44" s="162" t="n"/>
      <c r="U44" s="162" t="n"/>
      <c r="V44" s="162" t="n"/>
      <c r="W44" s="162" t="n">
        <v>4</v>
      </c>
      <c r="X44" s="162" t="n"/>
      <c r="Y44" s="162" t="n"/>
      <c r="Z44" s="406">
        <f>SUM(L44:Y44)</f>
        <v/>
      </c>
      <c r="AA44" s="178">
        <f>SUM(AH44:AQ44)</f>
        <v/>
      </c>
      <c r="AB44" s="162" t="inlineStr">
        <is>
          <t>3.3对公</t>
        </is>
      </c>
      <c r="AC44" s="407" t="n"/>
      <c r="AD44" s="162" t="n"/>
      <c r="AE44" s="406" t="inlineStr">
        <is>
          <t>745米粒灸</t>
        </is>
      </c>
      <c r="AF44" s="407" t="n"/>
      <c r="AG44" s="253" t="inlineStr">
        <is>
          <t>罗茜</t>
        </is>
      </c>
      <c r="AH44" s="182">
        <f>L44*0.3</f>
        <v/>
      </c>
      <c r="AI44" s="182">
        <f>M44*0.3</f>
        <v/>
      </c>
      <c r="AJ44" s="182">
        <f>(N44+O44)*0.15</f>
        <v/>
      </c>
      <c r="AK44" s="182">
        <f>P44*0.15</f>
        <v/>
      </c>
      <c r="AL44" s="182">
        <f>Q44*0.3</f>
        <v/>
      </c>
      <c r="AM44" s="182">
        <f>R44*0.15</f>
        <v/>
      </c>
      <c r="AN44" s="182">
        <f>S44*0.15</f>
        <v/>
      </c>
      <c r="AO44" s="182">
        <f>SUM(T44:W44)*0.15</f>
        <v/>
      </c>
      <c r="AP44" s="182">
        <f>X44*0.15</f>
        <v/>
      </c>
      <c r="AQ44" s="182">
        <f>50*AD44</f>
        <v/>
      </c>
      <c r="AR44" s="260" t="inlineStr">
        <is>
          <t>周静</t>
        </is>
      </c>
      <c r="AS44" s="162">
        <f>VLOOKUP(AR44,[1]华远泊富!$B:$E,2,0)</f>
        <v/>
      </c>
      <c r="AT44" s="170">
        <f>VLOOKUP(AR44,[1]华远泊富!$B:$E,3,0)</f>
        <v/>
      </c>
      <c r="AU44" s="170">
        <f>VLOOKUP(AR44,[1]华远泊富!$B:$E,4,0)</f>
        <v/>
      </c>
      <c r="AV44" s="331">
        <f>IF(I44=AS44,1,0)</f>
        <v/>
      </c>
      <c r="AW44" s="331">
        <f>J44-AT44</f>
        <v/>
      </c>
    </row>
    <row r="45" hidden="1" ht="25" customFormat="1" customHeight="1" s="331">
      <c r="A45" s="406" t="inlineStr">
        <is>
          <t>华远</t>
        </is>
      </c>
      <c r="B45" s="45" t="n">
        <v>45720</v>
      </c>
      <c r="C45" s="411" t="n"/>
      <c r="D45" s="411" t="n"/>
      <c r="E45" s="162" t="n"/>
      <c r="F45" s="162" t="inlineStr">
        <is>
          <t>复诊</t>
        </is>
      </c>
      <c r="G45" s="162" t="n"/>
      <c r="H45" s="162" t="inlineStr">
        <is>
          <t>孙静</t>
        </is>
      </c>
      <c r="I45" s="162" t="inlineStr">
        <is>
          <t>清2551</t>
        </is>
      </c>
      <c r="J45" s="162" t="n">
        <v>1638</v>
      </c>
      <c r="K45" s="162" t="n"/>
      <c r="L45" s="162" t="n"/>
      <c r="M45" s="162" t="n"/>
      <c r="N45" s="162">
        <f>90+36</f>
        <v/>
      </c>
      <c r="O45" s="162">
        <f>498+368</f>
        <v/>
      </c>
      <c r="P45" s="162" t="n"/>
      <c r="Q45" s="162" t="n"/>
      <c r="R45" s="162" t="n"/>
      <c r="S45" s="162" t="n"/>
      <c r="T45" s="162" t="n"/>
      <c r="U45" s="162" t="n"/>
      <c r="V45" s="162" t="n"/>
      <c r="W45" s="162" t="n"/>
      <c r="X45" s="162" t="n"/>
      <c r="Y45" s="162" t="n"/>
      <c r="Z45" s="406">
        <f>SUM(L45:Y45)</f>
        <v/>
      </c>
      <c r="AA45" s="178">
        <f>SUM(AH45:AQ45)</f>
        <v/>
      </c>
      <c r="AB45" s="162" t="inlineStr">
        <is>
          <t>3.3对公</t>
        </is>
      </c>
      <c r="AC45" s="407" t="n"/>
      <c r="AD45" s="162" t="n"/>
      <c r="AE45" s="406" t="inlineStr">
        <is>
          <t>纷乐*1</t>
        </is>
      </c>
      <c r="AF45" s="407" t="n"/>
      <c r="AG45" s="253" t="inlineStr">
        <is>
          <t>罗茜</t>
        </is>
      </c>
      <c r="AH45" s="182">
        <f>L45*0.3</f>
        <v/>
      </c>
      <c r="AI45" s="182">
        <f>M45*0.3</f>
        <v/>
      </c>
      <c r="AJ45" s="182">
        <f>(N45+O45-36)*0.15</f>
        <v/>
      </c>
      <c r="AK45" s="182">
        <f>P45*0.15</f>
        <v/>
      </c>
      <c r="AL45" s="182">
        <f>Q45*0.3</f>
        <v/>
      </c>
      <c r="AM45" s="182">
        <f>R45*0.15</f>
        <v/>
      </c>
      <c r="AN45" s="182">
        <f>S45*0.15</f>
        <v/>
      </c>
      <c r="AO45" s="182">
        <f>SUM(T45:W45)*0.15</f>
        <v/>
      </c>
      <c r="AP45" s="182">
        <f>X45*0.15</f>
        <v/>
      </c>
      <c r="AQ45" s="182">
        <f>50*AD45</f>
        <v/>
      </c>
      <c r="AR45" s="261" t="inlineStr">
        <is>
          <t>周静</t>
        </is>
      </c>
      <c r="AS45" s="162">
        <f>VLOOKUP(AR45,[1]华远泊富!$B:$E,2,0)</f>
        <v/>
      </c>
      <c r="AT45" s="170">
        <f>VLOOKUP(AR45,[1]华远泊富!$B:$E,3,0)</f>
        <v/>
      </c>
      <c r="AU45" s="170">
        <f>VLOOKUP(AR45,[1]华远泊富!$B:$E,4,0)</f>
        <v/>
      </c>
      <c r="AV45" s="331">
        <f>IF(I45=AS45,1,0)</f>
        <v/>
      </c>
      <c r="AW45" s="331">
        <f>J45-AT45</f>
        <v/>
      </c>
    </row>
    <row r="46" hidden="1" ht="25" customFormat="1" customHeight="1" s="331">
      <c r="A46" s="406" t="inlineStr">
        <is>
          <t>华侨</t>
        </is>
      </c>
      <c r="B46" s="45" t="n">
        <v>45717</v>
      </c>
      <c r="C46" s="162" t="n">
        <v>31</v>
      </c>
      <c r="D46" s="162" t="inlineStr">
        <is>
          <t>谢依</t>
        </is>
      </c>
      <c r="E46" s="162" t="n"/>
      <c r="F46" s="162" t="n"/>
      <c r="G46" s="162" t="n">
        <v>1</v>
      </c>
      <c r="H46" s="162" t="n"/>
      <c r="I46" s="162" t="inlineStr">
        <is>
          <t>刘6822</t>
        </is>
      </c>
      <c r="J46" s="162" t="n">
        <v>1638</v>
      </c>
      <c r="K46" s="162" t="n"/>
      <c r="L46" s="162" t="n"/>
      <c r="M46" s="162" t="n"/>
      <c r="N46" s="162" t="n"/>
      <c r="O46" s="162" t="n"/>
      <c r="P46" s="162" t="n"/>
      <c r="Q46" s="162" t="n"/>
      <c r="R46" s="162" t="n"/>
      <c r="S46" s="162" t="n"/>
      <c r="T46" s="162" t="n"/>
      <c r="U46" s="162" t="n"/>
      <c r="V46" s="162" t="n"/>
      <c r="W46" s="162" t="n"/>
      <c r="X46" s="162" t="n"/>
      <c r="Y46" s="162" t="n"/>
      <c r="Z46" s="406" t="n">
        <v>6</v>
      </c>
      <c r="AA46" s="406" t="n">
        <v>1.2</v>
      </c>
      <c r="AB46" s="162" t="inlineStr">
        <is>
          <t>对公</t>
        </is>
      </c>
      <c r="AC46" s="407" t="n"/>
      <c r="AD46" s="162" t="n"/>
      <c r="AE46" s="407" t="n"/>
      <c r="AF46" s="407" t="n"/>
      <c r="AG46" s="253" t="n"/>
      <c r="AH46" s="182" t="n"/>
      <c r="AI46" s="182" t="n"/>
      <c r="AJ46" s="182" t="n"/>
      <c r="AK46" s="182" t="n"/>
      <c r="AL46" s="182" t="n"/>
      <c r="AM46" s="182" t="n"/>
      <c r="AN46" s="182" t="n"/>
      <c r="AO46" s="182" t="n"/>
      <c r="AP46" s="182" t="n"/>
      <c r="AQ46" s="182" t="n"/>
      <c r="AR46" s="261" t="n"/>
      <c r="AS46" s="162" t="n"/>
      <c r="AT46" s="170" t="n"/>
      <c r="AU46" s="170" t="n"/>
    </row>
    <row r="47" hidden="1" ht="25" customFormat="1" customHeight="1" s="331">
      <c r="A47" s="406" t="inlineStr">
        <is>
          <t>华侨</t>
        </is>
      </c>
      <c r="B47" s="45" t="n">
        <v>45718</v>
      </c>
      <c r="C47" s="162" t="n">
        <v>29</v>
      </c>
      <c r="D47" s="162" t="inlineStr">
        <is>
          <t>廖金凤</t>
        </is>
      </c>
      <c r="E47" s="162" t="n"/>
      <c r="F47" s="162" t="n"/>
      <c r="G47" s="162" t="n">
        <v>1</v>
      </c>
      <c r="H47" s="162" t="n"/>
      <c r="I47" s="162" t="inlineStr">
        <is>
          <t>G7745</t>
        </is>
      </c>
      <c r="J47" s="162" t="n">
        <v>1638</v>
      </c>
      <c r="K47" s="162" t="n"/>
      <c r="L47" s="162" t="n"/>
      <c r="M47" s="162" t="n"/>
      <c r="N47" s="162" t="n"/>
      <c r="O47" s="162" t="n"/>
      <c r="P47" s="162" t="n"/>
      <c r="Q47" s="162" t="n"/>
      <c r="R47" s="162" t="n">
        <v>140</v>
      </c>
      <c r="S47" s="162" t="n"/>
      <c r="T47" s="162" t="n"/>
      <c r="U47" s="162" t="n"/>
      <c r="V47" s="162" t="n"/>
      <c r="W47" s="162" t="n"/>
      <c r="X47" s="162" t="n"/>
      <c r="Y47" s="162" t="n"/>
      <c r="Z47" s="406" t="n">
        <v>140</v>
      </c>
      <c r="AA47" s="406" t="n">
        <v>50</v>
      </c>
      <c r="AB47" s="162" t="inlineStr">
        <is>
          <t>对公</t>
        </is>
      </c>
      <c r="AC47" s="407" t="n"/>
      <c r="AD47" s="162" t="n"/>
      <c r="AE47" s="407" t="n"/>
      <c r="AF47" s="407" t="n"/>
      <c r="AG47" s="253" t="n"/>
      <c r="AH47" s="182" t="n"/>
      <c r="AI47" s="182" t="n"/>
      <c r="AJ47" s="182" t="n"/>
      <c r="AK47" s="182" t="n"/>
      <c r="AL47" s="182" t="n"/>
      <c r="AM47" s="182" t="n"/>
      <c r="AN47" s="182" t="n"/>
      <c r="AO47" s="182" t="n"/>
      <c r="AP47" s="182" t="n"/>
      <c r="AQ47" s="182" t="n"/>
      <c r="AR47" s="261" t="n"/>
      <c r="AS47" s="162" t="n"/>
      <c r="AT47" s="170" t="n"/>
      <c r="AU47" s="170" t="n"/>
    </row>
    <row r="48" hidden="1" ht="25" customFormat="1" customHeight="1" s="331">
      <c r="A48" s="406" t="inlineStr">
        <is>
          <t>华侨</t>
        </is>
      </c>
      <c r="B48" s="45" t="n">
        <v>45718</v>
      </c>
      <c r="C48" s="162" t="n">
        <v>34</v>
      </c>
      <c r="D48" s="162" t="inlineStr">
        <is>
          <t>谢依</t>
        </is>
      </c>
      <c r="E48" s="162" t="n"/>
      <c r="F48" s="162" t="n"/>
      <c r="G48" s="162" t="n">
        <v>1</v>
      </c>
      <c r="H48" s="162" t="n"/>
      <c r="I48" s="162" t="inlineStr">
        <is>
          <t>刘6822</t>
        </is>
      </c>
      <c r="J48" s="162" t="n">
        <v>1638</v>
      </c>
      <c r="K48" s="162" t="n"/>
      <c r="L48" s="162" t="n"/>
      <c r="M48" s="162" t="n"/>
      <c r="N48" s="162" t="n"/>
      <c r="O48" s="162" t="n"/>
      <c r="P48" s="162" t="n"/>
      <c r="Q48" s="162" t="n"/>
      <c r="R48" s="162" t="n"/>
      <c r="S48" s="162" t="n"/>
      <c r="T48" s="162" t="n"/>
      <c r="U48" s="162" t="n"/>
      <c r="V48" s="162" t="n"/>
      <c r="W48" s="162" t="n"/>
      <c r="X48" s="162" t="n"/>
      <c r="Y48" s="162" t="n"/>
      <c r="Z48" s="406" t="n">
        <v>6</v>
      </c>
      <c r="AA48" s="406" t="n">
        <v>1.2</v>
      </c>
      <c r="AB48" s="162" t="inlineStr">
        <is>
          <t>对公</t>
        </is>
      </c>
      <c r="AC48" s="407" t="n"/>
      <c r="AD48" s="162" t="n"/>
      <c r="AE48" s="407" t="n"/>
      <c r="AF48" s="407" t="n"/>
      <c r="AG48" s="253" t="n"/>
      <c r="AH48" s="182" t="n"/>
      <c r="AI48" s="182" t="n"/>
      <c r="AJ48" s="182" t="n"/>
      <c r="AK48" s="182" t="n"/>
      <c r="AL48" s="182" t="n"/>
      <c r="AM48" s="182" t="n"/>
      <c r="AN48" s="182" t="n"/>
      <c r="AO48" s="182" t="n"/>
      <c r="AP48" s="182" t="n"/>
      <c r="AQ48" s="182" t="n"/>
      <c r="AR48" s="261" t="n"/>
      <c r="AS48" s="162" t="n"/>
      <c r="AT48" s="170" t="n"/>
      <c r="AU48" s="170" t="n"/>
    </row>
    <row r="49" hidden="1" ht="25" customFormat="1" customHeight="1" s="331">
      <c r="A49" s="406" t="inlineStr">
        <is>
          <t>麓城</t>
        </is>
      </c>
      <c r="B49" s="45" t="n">
        <v>45717</v>
      </c>
      <c r="C49" s="382" t="n">
        <v>2</v>
      </c>
      <c r="D49" s="382" t="inlineStr">
        <is>
          <t>王伟英</t>
        </is>
      </c>
      <c r="E49" s="162" t="n">
        <v>1</v>
      </c>
      <c r="F49" s="162" t="n"/>
      <c r="G49" s="162" t="n"/>
      <c r="H49" s="162" t="inlineStr">
        <is>
          <t>王海燕</t>
        </is>
      </c>
      <c r="I49" s="382" t="inlineStr">
        <is>
          <t>晶2853</t>
        </is>
      </c>
      <c r="J49" s="260" t="n">
        <v>1638</v>
      </c>
      <c r="K49" s="382" t="n"/>
      <c r="L49" s="162" t="n"/>
      <c r="M49" s="162" t="n"/>
      <c r="N49" s="162" t="n"/>
      <c r="O49" s="162" t="n"/>
      <c r="P49" s="162" t="n"/>
      <c r="Q49" s="162" t="n"/>
      <c r="R49" s="162" t="n"/>
      <c r="S49" s="162" t="n"/>
      <c r="T49" s="162" t="n"/>
      <c r="U49" s="162" t="n">
        <v>20</v>
      </c>
      <c r="V49" s="162" t="n"/>
      <c r="W49" s="162" t="n"/>
      <c r="X49" s="162" t="n">
        <v>20</v>
      </c>
      <c r="Y49" s="162" t="n"/>
      <c r="Z49" s="406" t="n">
        <v>20</v>
      </c>
      <c r="AA49" s="406" t="n">
        <v>3</v>
      </c>
      <c r="AB49" s="162" t="inlineStr">
        <is>
          <t>对公</t>
        </is>
      </c>
      <c r="AC49" s="407" t="n"/>
      <c r="AD49" s="162" t="n"/>
      <c r="AE49" s="407" t="n"/>
      <c r="AF49" s="407" t="n"/>
      <c r="AG49" s="253" t="n"/>
      <c r="AH49" s="182" t="n"/>
      <c r="AI49" s="182" t="n"/>
      <c r="AJ49" s="182" t="n"/>
      <c r="AK49" s="182" t="n"/>
      <c r="AL49" s="182" t="n"/>
      <c r="AM49" s="182" t="n"/>
      <c r="AN49" s="182" t="n"/>
      <c r="AO49" s="182" t="n"/>
      <c r="AP49" s="182" t="n"/>
      <c r="AQ49" s="182" t="n"/>
      <c r="AR49" s="261" t="n"/>
      <c r="AS49" s="162" t="n"/>
      <c r="AT49" s="170" t="n"/>
      <c r="AU49" s="170" t="n"/>
    </row>
    <row r="50" hidden="1" ht="25" customFormat="1" customHeight="1" s="331">
      <c r="A50" s="406" t="inlineStr">
        <is>
          <t>麓城</t>
        </is>
      </c>
      <c r="B50" s="45" t="n">
        <v>45717</v>
      </c>
      <c r="C50" s="412" t="n"/>
      <c r="D50" s="412" t="n"/>
      <c r="E50" s="411" t="n"/>
      <c r="F50" s="162" t="n"/>
      <c r="G50" s="162" t="n"/>
      <c r="H50" s="162" t="inlineStr">
        <is>
          <t>王海燕</t>
        </is>
      </c>
      <c r="I50" s="254" t="inlineStr">
        <is>
          <t>晶2853</t>
        </is>
      </c>
      <c r="J50" s="261" t="n">
        <v>1638</v>
      </c>
      <c r="K50" s="254" t="n"/>
      <c r="L50" s="162" t="n"/>
      <c r="M50" s="162" t="n"/>
      <c r="N50" s="162" t="n">
        <v>87.6999999999998</v>
      </c>
      <c r="O50" s="162" t="n"/>
      <c r="P50" s="162" t="n"/>
      <c r="Q50" s="162" t="n">
        <v>1620</v>
      </c>
      <c r="R50" s="162" t="n"/>
      <c r="S50" s="162" t="n"/>
      <c r="T50" s="162" t="n">
        <v>41</v>
      </c>
      <c r="U50" s="162" t="n"/>
      <c r="V50" s="162" t="n">
        <v>2460</v>
      </c>
      <c r="W50" s="162" t="n"/>
      <c r="X50" s="162" t="n"/>
      <c r="Y50" s="162" t="n">
        <v>2460</v>
      </c>
      <c r="Z50" s="406" t="n">
        <v>4208.7</v>
      </c>
      <c r="AA50" s="406" t="n">
        <v>562.3049999999999</v>
      </c>
      <c r="AB50" s="162" t="inlineStr">
        <is>
          <t>对公</t>
        </is>
      </c>
      <c r="AC50" s="407" t="n"/>
      <c r="AD50" s="162" t="n">
        <v>1</v>
      </c>
      <c r="AE50" s="407" t="inlineStr">
        <is>
          <t>2460蛋白1瓶</t>
        </is>
      </c>
      <c r="AF50" s="407" t="n"/>
      <c r="AG50" s="253" t="n"/>
      <c r="AH50" s="182" t="n"/>
      <c r="AI50" s="182" t="n"/>
      <c r="AJ50" s="182" t="n"/>
      <c r="AK50" s="182" t="n"/>
      <c r="AL50" s="182" t="n"/>
      <c r="AM50" s="182" t="n"/>
      <c r="AN50" s="182" t="n"/>
      <c r="AO50" s="182" t="n"/>
      <c r="AP50" s="182" t="n"/>
      <c r="AQ50" s="182" t="n"/>
      <c r="AR50" s="261" t="n"/>
      <c r="AS50" s="162" t="n"/>
      <c r="AT50" s="170" t="n"/>
      <c r="AU50" s="170" t="n"/>
    </row>
    <row r="51" hidden="1" ht="25" customFormat="1" customHeight="1" s="331">
      <c r="A51" s="406" t="inlineStr">
        <is>
          <t>麓城</t>
        </is>
      </c>
      <c r="B51" s="45" t="n">
        <v>45717</v>
      </c>
      <c r="C51" s="412" t="n"/>
      <c r="D51" s="412" t="n"/>
      <c r="E51" s="254" t="n"/>
      <c r="F51" s="382" t="inlineStr">
        <is>
          <t>复诊</t>
        </is>
      </c>
      <c r="G51" s="162" t="n"/>
      <c r="H51" s="162" t="inlineStr">
        <is>
          <t>郭梓慧</t>
        </is>
      </c>
      <c r="I51" s="162" t="inlineStr">
        <is>
          <t>晶2853</t>
        </is>
      </c>
      <c r="J51" s="162" t="n">
        <v>1638</v>
      </c>
      <c r="K51" s="162" t="n"/>
      <c r="L51" s="162" t="n"/>
      <c r="M51" s="162" t="n">
        <v>78</v>
      </c>
      <c r="N51" s="162" t="n"/>
      <c r="O51" s="162" t="n"/>
      <c r="P51" s="162" t="n"/>
      <c r="Q51" s="162" t="n"/>
      <c r="R51" s="162" t="n"/>
      <c r="S51" s="162" t="n"/>
      <c r="T51" s="162" t="n"/>
      <c r="U51" s="162" t="n"/>
      <c r="V51" s="162" t="n"/>
      <c r="W51" s="162" t="n"/>
      <c r="X51" s="162" t="n"/>
      <c r="Y51" s="162" t="n"/>
      <c r="Z51" s="406" t="n">
        <v>82</v>
      </c>
      <c r="AA51" s="406" t="n">
        <v>11.7</v>
      </c>
      <c r="AB51" s="162" t="inlineStr">
        <is>
          <t>对公</t>
        </is>
      </c>
      <c r="AC51" s="407" t="n"/>
      <c r="AD51" s="162" t="n"/>
      <c r="AE51" s="407" t="inlineStr">
        <is>
          <t>4元耗材</t>
        </is>
      </c>
      <c r="AF51" s="407" t="n"/>
      <c r="AG51" s="253" t="n"/>
      <c r="AH51" s="182" t="n"/>
      <c r="AI51" s="182" t="n"/>
      <c r="AJ51" s="182" t="n"/>
      <c r="AK51" s="182" t="n"/>
      <c r="AL51" s="182" t="n"/>
      <c r="AM51" s="182" t="n"/>
      <c r="AN51" s="182" t="n"/>
      <c r="AO51" s="182" t="n"/>
      <c r="AP51" s="182" t="n"/>
      <c r="AQ51" s="182" t="n"/>
      <c r="AR51" s="261" t="n"/>
      <c r="AS51" s="162" t="n"/>
      <c r="AT51" s="170" t="n"/>
      <c r="AU51" s="170" t="n"/>
    </row>
    <row r="52" hidden="1" ht="25" customFormat="1" customHeight="1" s="331">
      <c r="A52" s="406" t="inlineStr">
        <is>
          <t>麓城</t>
        </is>
      </c>
      <c r="B52" s="45" t="n">
        <v>45717</v>
      </c>
      <c r="C52" s="162" t="n">
        <v>39</v>
      </c>
      <c r="D52" s="162" t="inlineStr">
        <is>
          <t>刘秋兰</t>
        </is>
      </c>
      <c r="E52" s="162" t="n"/>
      <c r="F52" s="162" t="n"/>
      <c r="G52" s="162" t="n">
        <v>1</v>
      </c>
      <c r="H52" s="162" t="n"/>
      <c r="I52" s="162" t="inlineStr">
        <is>
          <t>胡1901</t>
        </is>
      </c>
      <c r="J52" s="162" t="n">
        <v>1638</v>
      </c>
      <c r="K52" s="162" t="n"/>
      <c r="L52" s="162" t="n"/>
      <c r="M52" s="162" t="n"/>
      <c r="N52" s="162" t="n"/>
      <c r="O52" s="162" t="n"/>
      <c r="P52" s="162" t="n">
        <v>180</v>
      </c>
      <c r="Q52" s="162" t="n"/>
      <c r="R52" s="162" t="n"/>
      <c r="S52" s="162" t="n"/>
      <c r="T52" s="162" t="n">
        <v>7</v>
      </c>
      <c r="U52" s="162" t="n"/>
      <c r="V52" s="162" t="n"/>
      <c r="W52" s="162" t="n"/>
      <c r="X52" s="162" t="n"/>
      <c r="Y52" s="162" t="n"/>
      <c r="Z52" s="406" t="n">
        <v>187</v>
      </c>
      <c r="AA52" s="406" t="n">
        <v>65</v>
      </c>
      <c r="AB52" s="162" t="inlineStr">
        <is>
          <t>对公</t>
        </is>
      </c>
      <c r="AC52" s="407" t="n"/>
      <c r="AD52" s="162" t="n"/>
      <c r="AE52" s="407" t="n"/>
      <c r="AF52" s="407" t="n"/>
      <c r="AG52" s="253" t="n"/>
      <c r="AH52" s="182" t="n"/>
      <c r="AI52" s="182" t="n"/>
      <c r="AJ52" s="182" t="n"/>
      <c r="AK52" s="182" t="n"/>
      <c r="AL52" s="182" t="n"/>
      <c r="AM52" s="182" t="n"/>
      <c r="AN52" s="182" t="n"/>
      <c r="AO52" s="182" t="n"/>
      <c r="AP52" s="182" t="n"/>
      <c r="AQ52" s="182" t="n"/>
      <c r="AR52" s="261" t="n"/>
      <c r="AS52" s="162" t="n"/>
      <c r="AT52" s="170" t="n"/>
      <c r="AU52" s="170" t="n"/>
    </row>
    <row r="53" hidden="1" ht="25" customFormat="1" customHeight="1" s="331">
      <c r="A53" s="406" t="inlineStr">
        <is>
          <t>麓城</t>
        </is>
      </c>
      <c r="B53" s="45" t="n">
        <v>45718</v>
      </c>
      <c r="C53" s="162" t="n">
        <v>34</v>
      </c>
      <c r="D53" s="162" t="inlineStr">
        <is>
          <t>王伟英</t>
        </is>
      </c>
      <c r="E53" s="162" t="n"/>
      <c r="F53" s="162" t="n">
        <v>1</v>
      </c>
      <c r="G53" s="162" t="n"/>
      <c r="H53" s="162" t="inlineStr">
        <is>
          <t>王海燕</t>
        </is>
      </c>
      <c r="I53" s="162" t="inlineStr">
        <is>
          <t>晶2853</t>
        </is>
      </c>
      <c r="J53" s="162" t="n">
        <v>1638</v>
      </c>
      <c r="K53" s="162" t="n"/>
      <c r="L53" s="162" t="n"/>
      <c r="M53" s="162" t="n"/>
      <c r="N53" s="162" t="n"/>
      <c r="O53" s="162" t="n"/>
      <c r="P53" s="162" t="n"/>
      <c r="Q53" s="162" t="n">
        <v>60</v>
      </c>
      <c r="R53" s="162" t="n"/>
      <c r="S53" s="162" t="n"/>
      <c r="T53" s="162" t="n">
        <v>5</v>
      </c>
      <c r="U53" s="162" t="n"/>
      <c r="V53" s="162" t="n"/>
      <c r="W53" s="162" t="n"/>
      <c r="X53" s="162" t="n"/>
      <c r="Y53" s="162" t="n"/>
      <c r="Z53" s="406" t="n">
        <v>65</v>
      </c>
      <c r="AA53" s="406" t="n">
        <v>9.75</v>
      </c>
      <c r="AB53" s="162" t="inlineStr">
        <is>
          <t>对公</t>
        </is>
      </c>
      <c r="AC53" s="407" t="n"/>
      <c r="AD53" s="162" t="n"/>
      <c r="AE53" s="407" t="n"/>
      <c r="AF53" s="407" t="n"/>
      <c r="AG53" s="253" t="n"/>
      <c r="AH53" s="182" t="n"/>
      <c r="AI53" s="182" t="n"/>
      <c r="AJ53" s="182" t="n"/>
      <c r="AK53" s="182" t="n"/>
      <c r="AL53" s="182" t="n"/>
      <c r="AM53" s="182" t="n"/>
      <c r="AN53" s="182" t="n"/>
      <c r="AO53" s="182" t="n"/>
      <c r="AP53" s="182" t="n"/>
      <c r="AQ53" s="182" t="n"/>
      <c r="AR53" s="261" t="n"/>
      <c r="AS53" s="162" t="n"/>
      <c r="AT53" s="170" t="n"/>
      <c r="AU53" s="170" t="n"/>
    </row>
    <row r="54" hidden="1" ht="25" customFormat="1" customHeight="1" s="331">
      <c r="A54" s="406" t="inlineStr">
        <is>
          <t>麓城</t>
        </is>
      </c>
      <c r="B54" s="45" t="n">
        <v>45718</v>
      </c>
      <c r="C54" s="162" t="n">
        <v>43</v>
      </c>
      <c r="D54" s="162" t="inlineStr">
        <is>
          <t>李兰22（0309）</t>
        </is>
      </c>
      <c r="E54" s="162" t="n">
        <v>1</v>
      </c>
      <c r="F54" s="162" t="n"/>
      <c r="G54" s="162" t="n"/>
      <c r="H54" s="162" t="inlineStr">
        <is>
          <t>王海燕</t>
        </is>
      </c>
      <c r="I54" s="162" t="inlineStr">
        <is>
          <t>郑6353</t>
        </is>
      </c>
      <c r="J54" s="162" t="n">
        <v>1638</v>
      </c>
      <c r="K54" s="162" t="n"/>
      <c r="L54" s="162" t="n"/>
      <c r="M54" s="162" t="n"/>
      <c r="N54" s="162" t="n"/>
      <c r="O54" s="162" t="n"/>
      <c r="P54" s="162" t="n"/>
      <c r="Q54" s="162" t="n"/>
      <c r="R54" s="162" t="n"/>
      <c r="S54" s="162" t="n"/>
      <c r="T54" s="162" t="n"/>
      <c r="U54" s="162" t="n">
        <v>20</v>
      </c>
      <c r="V54" s="162" t="n"/>
      <c r="W54" s="162" t="n"/>
      <c r="X54" s="162" t="n">
        <v>20</v>
      </c>
      <c r="Y54" s="162" t="n"/>
      <c r="Z54" s="406" t="n">
        <v>20</v>
      </c>
      <c r="AA54" s="406" t="n">
        <v>3</v>
      </c>
      <c r="AB54" s="162" t="inlineStr">
        <is>
          <t>对公</t>
        </is>
      </c>
      <c r="AC54" s="407" t="n"/>
      <c r="AD54" s="162" t="n"/>
      <c r="AE54" s="407" t="n"/>
      <c r="AF54" s="407" t="n"/>
      <c r="AG54" s="253" t="n"/>
      <c r="AH54" s="182" t="n"/>
      <c r="AI54" s="182" t="n"/>
      <c r="AJ54" s="182" t="n"/>
      <c r="AK54" s="182" t="n"/>
      <c r="AL54" s="182" t="n"/>
      <c r="AM54" s="182" t="n"/>
      <c r="AN54" s="182" t="n"/>
      <c r="AO54" s="182" t="n"/>
      <c r="AP54" s="182" t="n"/>
      <c r="AQ54" s="182" t="n"/>
      <c r="AR54" s="261" t="n"/>
      <c r="AS54" s="162" t="n"/>
      <c r="AT54" s="170" t="n"/>
      <c r="AU54" s="170" t="n"/>
    </row>
    <row r="55" hidden="1" ht="25" customFormat="1" customHeight="1" s="331">
      <c r="A55" s="406" t="inlineStr">
        <is>
          <t>麓城</t>
        </is>
      </c>
      <c r="B55" s="45" t="n">
        <v>45718</v>
      </c>
      <c r="C55" s="382" t="n">
        <v>54</v>
      </c>
      <c r="D55" s="382" t="inlineStr">
        <is>
          <t>罗鸿雁</t>
        </is>
      </c>
      <c r="E55" s="162" t="n"/>
      <c r="F55" s="382" t="n">
        <v>1</v>
      </c>
      <c r="G55" s="162" t="n"/>
      <c r="H55" s="162" t="inlineStr">
        <is>
          <t>王海燕</t>
        </is>
      </c>
      <c r="I55" s="162" t="inlineStr">
        <is>
          <t>晶2853</t>
        </is>
      </c>
      <c r="J55" s="162" t="n">
        <v>1638</v>
      </c>
      <c r="K55" s="162" t="n"/>
      <c r="L55" s="162" t="n"/>
      <c r="M55" s="162" t="n"/>
      <c r="N55" s="162" t="n"/>
      <c r="O55" s="162" t="n"/>
      <c r="P55" s="162" t="n"/>
      <c r="Q55" s="162" t="n">
        <v>35</v>
      </c>
      <c r="R55" s="162" t="n"/>
      <c r="S55" s="162" t="n"/>
      <c r="T55" s="162" t="n">
        <v>15</v>
      </c>
      <c r="U55" s="162" t="n"/>
      <c r="V55" s="162" t="n"/>
      <c r="W55" s="162" t="n"/>
      <c r="X55" s="162" t="n"/>
      <c r="Y55" s="162" t="n"/>
      <c r="Z55" s="406" t="n">
        <v>50</v>
      </c>
      <c r="AA55" s="406" t="n">
        <v>7.5</v>
      </c>
      <c r="AB55" s="162" t="inlineStr">
        <is>
          <t>对公</t>
        </is>
      </c>
      <c r="AC55" s="407" t="n"/>
      <c r="AD55" s="162" t="n"/>
      <c r="AE55" s="407" t="n"/>
      <c r="AF55" s="407" t="n"/>
      <c r="AG55" s="253" t="n"/>
      <c r="AH55" s="182" t="n"/>
      <c r="AI55" s="182" t="n"/>
      <c r="AJ55" s="182" t="n"/>
      <c r="AK55" s="182" t="n"/>
      <c r="AL55" s="182" t="n"/>
      <c r="AM55" s="182" t="n"/>
      <c r="AN55" s="182" t="n"/>
      <c r="AO55" s="182" t="n"/>
      <c r="AP55" s="182" t="n"/>
      <c r="AQ55" s="182" t="n"/>
      <c r="AR55" s="261" t="n"/>
      <c r="AS55" s="162" t="n"/>
      <c r="AT55" s="170" t="n"/>
      <c r="AU55" s="170" t="n"/>
    </row>
    <row r="56" hidden="1" ht="25" customFormat="1" customHeight="1" s="331">
      <c r="A56" s="406" t="inlineStr">
        <is>
          <t>麓城</t>
        </is>
      </c>
      <c r="B56" s="45" t="n">
        <v>45718</v>
      </c>
      <c r="C56" s="412" t="n"/>
      <c r="D56" s="412" t="n"/>
      <c r="E56" s="162" t="n"/>
      <c r="F56" s="412" t="n"/>
      <c r="G56" s="162" t="n"/>
      <c r="H56" s="162" t="inlineStr">
        <is>
          <t>王海燕</t>
        </is>
      </c>
      <c r="I56" s="162" t="inlineStr">
        <is>
          <t>晶2853</t>
        </is>
      </c>
      <c r="J56" s="162" t="n">
        <v>1638</v>
      </c>
      <c r="K56" s="162" t="n"/>
      <c r="L56" s="162" t="n"/>
      <c r="M56" s="162" t="n"/>
      <c r="N56" s="162" t="n">
        <v>60</v>
      </c>
      <c r="O56" s="162" t="n"/>
      <c r="P56" s="162" t="n"/>
      <c r="Q56" s="162" t="n"/>
      <c r="R56" s="162" t="n"/>
      <c r="S56" s="162" t="n"/>
      <c r="T56" s="162" t="n">
        <v>230</v>
      </c>
      <c r="U56" s="162" t="n"/>
      <c r="V56" s="162" t="n"/>
      <c r="W56" s="162" t="n"/>
      <c r="X56" s="162" t="n"/>
      <c r="Y56" s="162" t="n"/>
      <c r="Z56" s="406" t="n">
        <v>290</v>
      </c>
      <c r="AA56" s="406" t="n">
        <v>43.5</v>
      </c>
      <c r="AB56" s="162" t="inlineStr">
        <is>
          <t>对公</t>
        </is>
      </c>
      <c r="AC56" s="407" t="n"/>
      <c r="AD56" s="162" t="n"/>
      <c r="AE56" s="407" t="n"/>
      <c r="AF56" s="407" t="n"/>
      <c r="AG56" s="253" t="n"/>
      <c r="AH56" s="182" t="n"/>
      <c r="AI56" s="182" t="n"/>
      <c r="AJ56" s="182" t="n"/>
      <c r="AK56" s="182" t="n"/>
      <c r="AL56" s="182" t="n"/>
      <c r="AM56" s="182" t="n"/>
      <c r="AN56" s="182" t="n"/>
      <c r="AO56" s="182" t="n"/>
      <c r="AP56" s="182" t="n"/>
      <c r="AQ56" s="182" t="n"/>
      <c r="AR56" s="261" t="n"/>
      <c r="AS56" s="162" t="n"/>
      <c r="AT56" s="170" t="n"/>
      <c r="AU56" s="170" t="n"/>
    </row>
    <row r="57" hidden="1" ht="25" customFormat="1" customHeight="1" s="331">
      <c r="A57" s="406" t="inlineStr">
        <is>
          <t>麓城</t>
        </is>
      </c>
      <c r="B57" s="45" t="n">
        <v>45718</v>
      </c>
      <c r="C57" s="412" t="n"/>
      <c r="D57" s="412" t="n"/>
      <c r="E57" s="162" t="n"/>
      <c r="F57" s="412" t="n"/>
      <c r="G57" s="162" t="n"/>
      <c r="H57" s="162" t="inlineStr">
        <is>
          <t>王海燕</t>
        </is>
      </c>
      <c r="I57" s="162" t="inlineStr">
        <is>
          <t>晶2853</t>
        </is>
      </c>
      <c r="J57" s="162" t="n">
        <v>1638</v>
      </c>
      <c r="K57" s="162" t="n"/>
      <c r="L57" s="162" t="n"/>
      <c r="M57" s="162" t="n"/>
      <c r="N57" s="162" t="n">
        <v>348.7</v>
      </c>
      <c r="O57" s="162" t="n">
        <v>498</v>
      </c>
      <c r="P57" s="162" t="n"/>
      <c r="Q57" s="162" t="n"/>
      <c r="R57" s="162" t="n"/>
      <c r="S57" s="162" t="n"/>
      <c r="T57" s="162" t="n">
        <v>30</v>
      </c>
      <c r="U57" s="162" t="n"/>
      <c r="V57" s="162" t="n">
        <v>4920</v>
      </c>
      <c r="W57" s="162" t="n"/>
      <c r="X57" s="162" t="n"/>
      <c r="Y57" s="162" t="n">
        <v>4920</v>
      </c>
      <c r="Z57" s="406" t="n">
        <v>5796.7</v>
      </c>
      <c r="AA57" s="406" t="n">
        <v>726.105</v>
      </c>
      <c r="AB57" s="162" t="inlineStr">
        <is>
          <t>对公</t>
        </is>
      </c>
      <c r="AC57" s="407" t="n"/>
      <c r="AD57" s="162" t="n">
        <v>2</v>
      </c>
      <c r="AE57" s="407" t="inlineStr">
        <is>
          <t>2460蛋白2瓶，纷乐1盒</t>
        </is>
      </c>
      <c r="AF57" s="407" t="n"/>
      <c r="AG57" s="253" t="n"/>
      <c r="AH57" s="182" t="n"/>
      <c r="AI57" s="182" t="n"/>
      <c r="AJ57" s="182" t="n"/>
      <c r="AK57" s="182" t="n"/>
      <c r="AL57" s="182" t="n"/>
      <c r="AM57" s="182" t="n"/>
      <c r="AN57" s="182" t="n"/>
      <c r="AO57" s="182" t="n"/>
      <c r="AP57" s="182" t="n"/>
      <c r="AQ57" s="182" t="n"/>
      <c r="AR57" s="261" t="n"/>
      <c r="AS57" s="162" t="n"/>
      <c r="AT57" s="170" t="n"/>
      <c r="AU57" s="170" t="n"/>
    </row>
    <row r="58" hidden="1" ht="25" customFormat="1" customHeight="1" s="331">
      <c r="A58" s="331" t="inlineStr">
        <is>
          <t>华侨</t>
        </is>
      </c>
      <c r="B58" s="45" t="n">
        <v>45719</v>
      </c>
      <c r="C58" s="162" t="n">
        <v>53</v>
      </c>
      <c r="D58" s="162" t="inlineStr">
        <is>
          <t>廖金凤</t>
        </is>
      </c>
      <c r="E58" s="162" t="n"/>
      <c r="F58" s="162" t="n"/>
      <c r="G58" s="162" t="n">
        <v>1</v>
      </c>
      <c r="H58" s="162" t="n"/>
      <c r="I58" s="162" t="inlineStr">
        <is>
          <t>G7745</t>
        </is>
      </c>
      <c r="J58" s="162" t="n">
        <v>1638</v>
      </c>
      <c r="K58" s="162" t="n"/>
      <c r="L58" s="162" t="n"/>
      <c r="M58" s="162" t="n"/>
      <c r="N58" s="162" t="n"/>
      <c r="O58" s="162" t="n"/>
      <c r="P58" s="162" t="n"/>
      <c r="Q58" s="162" t="n">
        <v>120</v>
      </c>
      <c r="R58" s="162" t="n">
        <v>60</v>
      </c>
      <c r="S58" s="162" t="n"/>
      <c r="T58" s="162" t="n">
        <v>7</v>
      </c>
      <c r="U58" s="162" t="n"/>
      <c r="V58" s="162" t="n"/>
      <c r="W58" s="162" t="n"/>
      <c r="X58" s="162" t="n"/>
      <c r="Y58" s="162" t="n"/>
      <c r="Z58" s="406" t="n">
        <v>187</v>
      </c>
      <c r="AA58" s="406" t="n">
        <v>37.4</v>
      </c>
      <c r="AB58" s="162" t="inlineStr">
        <is>
          <t>现金</t>
        </is>
      </c>
      <c r="AC58" s="407" t="n"/>
      <c r="AD58" s="162" t="n"/>
      <c r="AE58" s="407" t="n"/>
      <c r="AF58" s="407" t="n"/>
      <c r="AG58" s="253" t="n"/>
      <c r="AH58" s="182" t="n"/>
      <c r="AI58" s="182" t="n"/>
      <c r="AJ58" s="182" t="n"/>
      <c r="AK58" s="182" t="n"/>
      <c r="AL58" s="182" t="n"/>
      <c r="AM58" s="182" t="n"/>
      <c r="AN58" s="182" t="n"/>
      <c r="AO58" s="182" t="n"/>
      <c r="AP58" s="182" t="n"/>
      <c r="AQ58" s="182" t="n"/>
      <c r="AR58" s="261" t="n"/>
      <c r="AS58" s="162" t="n"/>
      <c r="AT58" s="170" t="n"/>
      <c r="AU58" s="170" t="n"/>
    </row>
    <row r="59" hidden="1" ht="25" customFormat="1" customHeight="1" s="331">
      <c r="A59" s="331" t="inlineStr">
        <is>
          <t>华侨</t>
        </is>
      </c>
      <c r="B59" s="45" t="n">
        <v>45719</v>
      </c>
      <c r="C59" s="162" t="n">
        <v>80</v>
      </c>
      <c r="D59" s="162" t="inlineStr">
        <is>
          <t>谢依</t>
        </is>
      </c>
      <c r="E59" s="162" t="n"/>
      <c r="F59" s="162" t="n"/>
      <c r="G59" s="162" t="n">
        <v>1</v>
      </c>
      <c r="H59" s="162" t="n"/>
      <c r="I59" s="162" t="inlineStr">
        <is>
          <t>刘6822</t>
        </is>
      </c>
      <c r="J59" s="162" t="n">
        <v>1638</v>
      </c>
      <c r="K59" s="162" t="n"/>
      <c r="L59" s="162" t="n"/>
      <c r="M59" s="162" t="n"/>
      <c r="N59" s="162" t="n"/>
      <c r="O59" s="162" t="n"/>
      <c r="P59" s="162" t="n"/>
      <c r="Q59" s="162" t="n"/>
      <c r="R59" s="162" t="n"/>
      <c r="S59" s="162" t="n"/>
      <c r="T59" s="162" t="n"/>
      <c r="U59" s="162" t="n"/>
      <c r="V59" s="162" t="n"/>
      <c r="W59" s="162" t="n"/>
      <c r="X59" s="162" t="n"/>
      <c r="Y59" s="162" t="n"/>
      <c r="Z59" s="406" t="n">
        <v>6</v>
      </c>
      <c r="AA59" s="406" t="n">
        <v>1.2</v>
      </c>
      <c r="AB59" s="162" t="inlineStr">
        <is>
          <t>对公</t>
        </is>
      </c>
      <c r="AC59" s="407" t="n"/>
      <c r="AD59" s="162" t="n"/>
      <c r="AE59" s="407" t="n"/>
      <c r="AF59" s="407" t="n"/>
      <c r="AG59" s="253" t="n"/>
      <c r="AH59" s="182" t="n"/>
      <c r="AI59" s="182" t="n"/>
      <c r="AJ59" s="182" t="n"/>
      <c r="AK59" s="182" t="n"/>
      <c r="AL59" s="182" t="n"/>
      <c r="AM59" s="182" t="n"/>
      <c r="AN59" s="182" t="n"/>
      <c r="AO59" s="182" t="n"/>
      <c r="AP59" s="182" t="n"/>
      <c r="AQ59" s="182" t="n"/>
      <c r="AR59" s="261" t="n"/>
      <c r="AS59" s="162" t="n"/>
      <c r="AT59" s="170" t="n"/>
      <c r="AU59" s="170" t="n"/>
    </row>
    <row r="60" hidden="1" ht="25" customFormat="1" customHeight="1" s="331">
      <c r="A60" s="331" t="inlineStr">
        <is>
          <t>麓城</t>
        </is>
      </c>
      <c r="B60" s="45" t="n">
        <v>45719</v>
      </c>
      <c r="C60" s="162" t="n">
        <v>36</v>
      </c>
      <c r="D60" s="162" t="inlineStr">
        <is>
          <t>李兰22（0309）</t>
        </is>
      </c>
      <c r="E60" s="162" t="n"/>
      <c r="F60" s="162" t="n">
        <v>1</v>
      </c>
      <c r="G60" s="162" t="n"/>
      <c r="H60" s="162" t="inlineStr">
        <is>
          <t>王海燕</t>
        </is>
      </c>
      <c r="I60" s="162" t="inlineStr">
        <is>
          <t>郑6353</t>
        </is>
      </c>
      <c r="J60" s="162" t="n">
        <v>1638</v>
      </c>
      <c r="K60" s="162" t="n"/>
      <c r="L60" s="162" t="n"/>
      <c r="M60" s="162" t="n"/>
      <c r="N60" s="162" t="n">
        <v>175.4</v>
      </c>
      <c r="O60" s="162" t="n"/>
      <c r="P60" s="162" t="n"/>
      <c r="Q60" s="162" t="n"/>
      <c r="R60" s="162" t="n"/>
      <c r="S60" s="162" t="n"/>
      <c r="T60" s="162" t="n">
        <v>60</v>
      </c>
      <c r="U60" s="162" t="n"/>
      <c r="V60" s="162" t="n">
        <v>4920</v>
      </c>
      <c r="W60" s="162" t="n"/>
      <c r="X60" s="162" t="n"/>
      <c r="Y60" s="162" t="n">
        <v>4920</v>
      </c>
      <c r="Z60" s="406" t="n">
        <v>5155.4</v>
      </c>
      <c r="AA60" s="406" t="n">
        <v>635.3099999999999</v>
      </c>
      <c r="AB60" s="162" t="inlineStr">
        <is>
          <t>对公</t>
        </is>
      </c>
      <c r="AC60" s="407" t="n"/>
      <c r="AD60" s="162" t="n">
        <v>2</v>
      </c>
      <c r="AE60" s="407" t="inlineStr">
        <is>
          <t>2460蛋白2瓶</t>
        </is>
      </c>
      <c r="AF60" s="407" t="n"/>
      <c r="AG60" s="253" t="n"/>
      <c r="AH60" s="182" t="n"/>
      <c r="AI60" s="182" t="n"/>
      <c r="AJ60" s="182" t="n"/>
      <c r="AK60" s="182" t="n"/>
      <c r="AL60" s="182" t="n"/>
      <c r="AM60" s="182" t="n"/>
      <c r="AN60" s="182" t="n"/>
      <c r="AO60" s="182" t="n"/>
      <c r="AP60" s="182" t="n"/>
      <c r="AQ60" s="182" t="n"/>
      <c r="AR60" s="261" t="n"/>
      <c r="AS60" s="162" t="n"/>
      <c r="AT60" s="170" t="n"/>
      <c r="AU60" s="170" t="n"/>
    </row>
    <row r="61" hidden="1" ht="25" customFormat="1" customHeight="1" s="331">
      <c r="A61" s="331" t="inlineStr">
        <is>
          <t>麓城</t>
        </is>
      </c>
      <c r="B61" s="45" t="n">
        <v>45719</v>
      </c>
      <c r="C61" s="162" t="n">
        <v>39</v>
      </c>
      <c r="D61" s="162" t="inlineStr">
        <is>
          <t>罗鸿雁</t>
        </is>
      </c>
      <c r="E61" s="162" t="n"/>
      <c r="F61" s="162" t="n">
        <v>1</v>
      </c>
      <c r="G61" s="162" t="n"/>
      <c r="H61" s="162" t="inlineStr">
        <is>
          <t>王海燕</t>
        </is>
      </c>
      <c r="I61" s="162" t="inlineStr">
        <is>
          <t>晶2853</t>
        </is>
      </c>
      <c r="J61" s="162" t="n">
        <v>1638</v>
      </c>
      <c r="K61" s="162" t="n"/>
      <c r="L61" s="162" t="n"/>
      <c r="M61" s="162" t="n"/>
      <c r="N61" s="162" t="n"/>
      <c r="O61" s="162" t="n"/>
      <c r="P61" s="162" t="n"/>
      <c r="Q61" s="162" t="n"/>
      <c r="R61" s="162" t="n">
        <v>360</v>
      </c>
      <c r="S61" s="162" t="n"/>
      <c r="T61" s="162" t="n"/>
      <c r="U61" s="162" t="n"/>
      <c r="V61" s="162" t="n"/>
      <c r="W61" s="162" t="n"/>
      <c r="X61" s="162" t="n"/>
      <c r="Y61" s="162" t="n"/>
      <c r="Z61" s="406" t="n">
        <v>360</v>
      </c>
      <c r="AA61" s="406" t="n">
        <v>140</v>
      </c>
      <c r="AB61" s="162" t="inlineStr">
        <is>
          <t>对公</t>
        </is>
      </c>
      <c r="AC61" s="407" t="n"/>
      <c r="AD61" s="162" t="n"/>
      <c r="AE61" s="407" t="n"/>
      <c r="AF61" s="407" t="n"/>
      <c r="AG61" s="253" t="n"/>
      <c r="AH61" s="182" t="n"/>
      <c r="AI61" s="182" t="n"/>
      <c r="AJ61" s="182" t="n"/>
      <c r="AK61" s="182" t="n"/>
      <c r="AL61" s="182" t="n"/>
      <c r="AM61" s="182" t="n"/>
      <c r="AN61" s="182" t="n"/>
      <c r="AO61" s="182" t="n"/>
      <c r="AP61" s="182" t="n"/>
      <c r="AQ61" s="182" t="n"/>
      <c r="AR61" s="261" t="n"/>
      <c r="AS61" s="162" t="n"/>
      <c r="AT61" s="170" t="n"/>
      <c r="AU61" s="170" t="n"/>
    </row>
    <row r="62" hidden="1" ht="25" customFormat="1" customHeight="1" s="331">
      <c r="A62" s="331" t="inlineStr">
        <is>
          <t>麓城</t>
        </is>
      </c>
      <c r="B62" s="45" t="n">
        <v>45719</v>
      </c>
      <c r="C62" s="411" t="n"/>
      <c r="D62" s="411" t="n"/>
      <c r="E62" s="162" t="n"/>
      <c r="F62" s="411" t="n"/>
      <c r="G62" s="162" t="n"/>
      <c r="H62" s="162" t="inlineStr">
        <is>
          <t>王海燕</t>
        </is>
      </c>
      <c r="I62" s="162" t="inlineStr">
        <is>
          <t>晶2853</t>
        </is>
      </c>
      <c r="J62" s="162" t="n">
        <v>1638</v>
      </c>
      <c r="K62" s="162" t="n"/>
      <c r="L62" s="162" t="n"/>
      <c r="M62" s="162" t="n"/>
      <c r="N62" s="162" t="n">
        <v>395.2</v>
      </c>
      <c r="O62" s="162" t="n"/>
      <c r="P62" s="162" t="n"/>
      <c r="Q62" s="162" t="n"/>
      <c r="R62" s="162" t="n"/>
      <c r="S62" s="162" t="n"/>
      <c r="T62" s="162" t="n">
        <v>60</v>
      </c>
      <c r="U62" s="162" t="n"/>
      <c r="V62" s="162" t="n"/>
      <c r="W62" s="162" t="n"/>
      <c r="X62" s="162" t="n"/>
      <c r="Y62" s="162" t="n"/>
      <c r="Z62" s="406" t="n">
        <v>455.2</v>
      </c>
      <c r="AA62" s="406" t="n">
        <v>68.28</v>
      </c>
      <c r="AB62" s="162" t="inlineStr">
        <is>
          <t>对公</t>
        </is>
      </c>
      <c r="AC62" s="407" t="n"/>
      <c r="AD62" s="162" t="n"/>
      <c r="AE62" s="407" t="n"/>
      <c r="AF62" s="407" t="n"/>
      <c r="AG62" s="253" t="n"/>
      <c r="AH62" s="182" t="n"/>
      <c r="AI62" s="182" t="n"/>
      <c r="AJ62" s="182" t="n"/>
      <c r="AK62" s="182" t="n"/>
      <c r="AL62" s="182" t="n"/>
      <c r="AM62" s="182" t="n"/>
      <c r="AN62" s="182" t="n"/>
      <c r="AO62" s="182" t="n"/>
      <c r="AP62" s="182" t="n"/>
      <c r="AQ62" s="182" t="n"/>
      <c r="AR62" s="261" t="n"/>
      <c r="AS62" s="162" t="n"/>
      <c r="AT62" s="170" t="n"/>
      <c r="AU62" s="170" t="n"/>
    </row>
    <row r="63" hidden="1" ht="25" customFormat="1" customHeight="1" s="331">
      <c r="A63" s="331" t="inlineStr">
        <is>
          <t>晟华</t>
        </is>
      </c>
      <c r="B63" s="45" t="n">
        <v>45719</v>
      </c>
      <c r="C63" s="162" t="n">
        <v>11</v>
      </c>
      <c r="D63" s="162" t="inlineStr">
        <is>
          <t>安纳斯塔西亚</t>
        </is>
      </c>
      <c r="E63" s="162" t="n"/>
      <c r="F63" s="162" t="n"/>
      <c r="G63" s="162" t="n">
        <v>1</v>
      </c>
      <c r="H63" s="162" t="n"/>
      <c r="I63" s="162" t="inlineStr">
        <is>
          <t>G9565</t>
        </is>
      </c>
      <c r="J63" s="162" t="n">
        <v>1638</v>
      </c>
      <c r="K63" s="162" t="n"/>
      <c r="L63" s="162" t="n"/>
      <c r="M63" s="162" t="n"/>
      <c r="N63" s="162" t="n"/>
      <c r="O63" s="162" t="n"/>
      <c r="P63" s="162" t="n">
        <v>121</v>
      </c>
      <c r="Q63" s="162" t="n">
        <v>120</v>
      </c>
      <c r="R63" s="162" t="n">
        <v>140</v>
      </c>
      <c r="S63" s="162" t="n"/>
      <c r="T63" s="162" t="n">
        <v>7</v>
      </c>
      <c r="U63" s="162" t="n"/>
      <c r="V63" s="162" t="n"/>
      <c r="W63" s="162" t="n"/>
      <c r="X63" s="162" t="n"/>
      <c r="Y63" s="162" t="n"/>
      <c r="Z63" s="406" t="n">
        <v>388</v>
      </c>
      <c r="AA63" s="406" t="n">
        <v>177</v>
      </c>
      <c r="AB63" s="162" t="inlineStr">
        <is>
          <t>对公</t>
        </is>
      </c>
      <c r="AC63" s="407" t="n"/>
      <c r="AD63" s="162" t="n"/>
      <c r="AE63" s="407" t="n"/>
      <c r="AF63" s="407" t="n"/>
      <c r="AG63" s="253" t="n"/>
      <c r="AH63" s="182" t="n"/>
      <c r="AI63" s="182" t="n"/>
      <c r="AJ63" s="182" t="n"/>
      <c r="AK63" s="182" t="n"/>
      <c r="AL63" s="182" t="n"/>
      <c r="AM63" s="182" t="n"/>
      <c r="AN63" s="182" t="n"/>
      <c r="AO63" s="182" t="n"/>
      <c r="AP63" s="182" t="n"/>
      <c r="AQ63" s="182" t="n"/>
      <c r="AR63" s="261" t="n"/>
      <c r="AS63" s="162" t="n"/>
      <c r="AT63" s="170" t="n"/>
      <c r="AU63" s="170" t="n"/>
    </row>
    <row r="64" hidden="1" ht="25" customFormat="1" customHeight="1" s="331">
      <c r="A64" s="331" t="inlineStr">
        <is>
          <t>华侨</t>
        </is>
      </c>
      <c r="B64" s="45" t="n">
        <v>45720</v>
      </c>
      <c r="C64" s="162" t="n"/>
      <c r="D64" s="162" t="inlineStr">
        <is>
          <t>廖金凤</t>
        </is>
      </c>
      <c r="E64" s="162" t="n"/>
      <c r="F64" s="162" t="n"/>
      <c r="G64" s="162" t="inlineStr">
        <is>
          <t>简易</t>
        </is>
      </c>
      <c r="H64" s="162" t="n"/>
      <c r="I64" s="162" t="inlineStr">
        <is>
          <t>G7745</t>
        </is>
      </c>
      <c r="J64" s="162" t="n">
        <v>1638</v>
      </c>
      <c r="K64" s="162" t="n"/>
      <c r="L64" s="162" t="n"/>
      <c r="M64" s="162" t="n"/>
      <c r="N64" s="162" t="n">
        <v>82.7</v>
      </c>
      <c r="O64" s="162" t="n"/>
      <c r="P64" s="162" t="n"/>
      <c r="Q64" s="162" t="n"/>
      <c r="R64" s="162" t="n"/>
      <c r="S64" s="162" t="n"/>
      <c r="T64" s="162" t="n">
        <v>30</v>
      </c>
      <c r="U64" s="162" t="n"/>
      <c r="V64" s="162" t="n"/>
      <c r="W64" s="162" t="n"/>
      <c r="X64" s="162" t="n"/>
      <c r="Y64" s="162" t="n"/>
      <c r="Z64" s="406" t="n">
        <v>112.7</v>
      </c>
      <c r="AA64" s="406" t="n">
        <v>22.54</v>
      </c>
      <c r="AB64" s="162" t="inlineStr">
        <is>
          <t>3.3对公</t>
        </is>
      </c>
      <c r="AC64" s="407" t="n"/>
      <c r="AD64" s="162" t="n"/>
      <c r="AE64" s="407" t="n"/>
      <c r="AF64" s="407" t="n"/>
      <c r="AG64" s="253" t="n"/>
      <c r="AH64" s="182" t="n"/>
      <c r="AI64" s="182" t="n"/>
      <c r="AJ64" s="182" t="n"/>
      <c r="AK64" s="182" t="n"/>
      <c r="AL64" s="182" t="n"/>
      <c r="AM64" s="182" t="n"/>
      <c r="AN64" s="182" t="n"/>
      <c r="AO64" s="182" t="n"/>
      <c r="AP64" s="182" t="n"/>
      <c r="AQ64" s="182" t="n"/>
      <c r="AR64" s="261" t="n"/>
      <c r="AS64" s="162" t="n"/>
      <c r="AT64" s="170" t="n"/>
      <c r="AU64" s="170" t="n"/>
    </row>
    <row r="65" hidden="1" ht="25" customFormat="1" customHeight="1" s="331">
      <c r="A65" s="331" t="inlineStr">
        <is>
          <t>华侨</t>
        </is>
      </c>
      <c r="B65" s="45" t="n">
        <v>45720</v>
      </c>
      <c r="C65" s="162" t="n">
        <v>39</v>
      </c>
      <c r="D65" s="162" t="inlineStr">
        <is>
          <t>谢依</t>
        </is>
      </c>
      <c r="E65" s="162" t="n"/>
      <c r="F65" s="162" t="n"/>
      <c r="G65" s="162" t="n">
        <v>1</v>
      </c>
      <c r="H65" s="162" t="n"/>
      <c r="I65" s="162" t="inlineStr">
        <is>
          <t>刘6822</t>
        </is>
      </c>
      <c r="J65" s="162" t="n">
        <v>1638</v>
      </c>
      <c r="K65" s="162" t="n"/>
      <c r="L65" s="162" t="n"/>
      <c r="M65" s="162" t="n"/>
      <c r="N65" s="162" t="n"/>
      <c r="O65" s="162" t="n"/>
      <c r="P65" s="162" t="n"/>
      <c r="Q65" s="162" t="n"/>
      <c r="R65" s="162" t="n"/>
      <c r="S65" s="162" t="n"/>
      <c r="T65" s="162" t="n"/>
      <c r="U65" s="162" t="n"/>
      <c r="V65" s="162" t="n"/>
      <c r="W65" s="162" t="n"/>
      <c r="X65" s="162" t="n"/>
      <c r="Y65" s="162" t="n"/>
      <c r="Z65" s="406" t="n">
        <v>6</v>
      </c>
      <c r="AA65" s="406" t="n">
        <v>1.2</v>
      </c>
      <c r="AB65" s="162" t="inlineStr">
        <is>
          <t>对公</t>
        </is>
      </c>
      <c r="AC65" s="407" t="n"/>
      <c r="AD65" s="162" t="n"/>
      <c r="AE65" s="407" t="n"/>
      <c r="AF65" s="407" t="n"/>
      <c r="AG65" s="253" t="n"/>
      <c r="AH65" s="182" t="n"/>
      <c r="AI65" s="182" t="n"/>
      <c r="AJ65" s="182" t="n"/>
      <c r="AK65" s="182" t="n"/>
      <c r="AL65" s="182" t="n"/>
      <c r="AM65" s="182" t="n"/>
      <c r="AN65" s="182" t="n"/>
      <c r="AO65" s="182" t="n"/>
      <c r="AP65" s="182" t="n"/>
      <c r="AQ65" s="182" t="n"/>
      <c r="AR65" s="261" t="n"/>
      <c r="AS65" s="162" t="n"/>
      <c r="AT65" s="170" t="n"/>
      <c r="AU65" s="170" t="n"/>
    </row>
    <row r="66" hidden="1" ht="25" customFormat="1" customHeight="1" s="331">
      <c r="A66" s="331" t="inlineStr">
        <is>
          <t>麓城</t>
        </is>
      </c>
      <c r="B66" s="45" t="n">
        <v>45720</v>
      </c>
      <c r="C66" s="162" t="n">
        <v>59</v>
      </c>
      <c r="D66" s="162" t="inlineStr">
        <is>
          <t>廖金凤</t>
        </is>
      </c>
      <c r="E66" s="162" t="n"/>
      <c r="F66" s="162" t="n"/>
      <c r="G66" s="162" t="n">
        <v>1</v>
      </c>
      <c r="H66" s="162" t="n"/>
      <c r="I66" s="162" t="inlineStr">
        <is>
          <t>G7745</t>
        </is>
      </c>
      <c r="J66" s="162" t="n">
        <v>1638</v>
      </c>
      <c r="K66" s="162" t="n"/>
      <c r="L66" s="162" t="n"/>
      <c r="M66" s="162" t="n"/>
      <c r="N66" s="162" t="n">
        <v>330.8</v>
      </c>
      <c r="O66" s="162" t="n"/>
      <c r="P66" s="162" t="n"/>
      <c r="Q66" s="162" t="n"/>
      <c r="R66" s="162" t="n"/>
      <c r="S66" s="162" t="n"/>
      <c r="T66" s="162" t="n"/>
      <c r="U66" s="162" t="n"/>
      <c r="V66" s="162" t="n"/>
      <c r="W66" s="162" t="n"/>
      <c r="X66" s="162" t="n"/>
      <c r="Y66" s="162" t="n"/>
      <c r="Z66" s="406" t="n">
        <v>450.8</v>
      </c>
      <c r="AA66" s="406" t="n">
        <v>90.16</v>
      </c>
      <c r="AB66" s="162" t="inlineStr">
        <is>
          <t>对公</t>
        </is>
      </c>
      <c r="AC66" s="407" t="n"/>
      <c r="AD66" s="162" t="n"/>
      <c r="AE66" s="407" t="n"/>
      <c r="AF66" s="407" t="n"/>
      <c r="AG66" s="253" t="n"/>
      <c r="AH66" s="182" t="n"/>
      <c r="AI66" s="182" t="n"/>
      <c r="AJ66" s="182" t="n"/>
      <c r="AK66" s="182" t="n"/>
      <c r="AL66" s="182" t="n"/>
      <c r="AM66" s="182" t="n"/>
      <c r="AN66" s="182" t="n"/>
      <c r="AO66" s="182" t="n"/>
      <c r="AP66" s="182" t="n"/>
      <c r="AQ66" s="182" t="n"/>
      <c r="AR66" s="261" t="n"/>
      <c r="AS66" s="162" t="n"/>
      <c r="AT66" s="170" t="n"/>
      <c r="AU66" s="170" t="n"/>
    </row>
    <row r="67" hidden="1" ht="25" customFormat="1" customHeight="1" s="331">
      <c r="A67" s="331" t="inlineStr">
        <is>
          <t>晟华</t>
        </is>
      </c>
      <c r="B67" s="45" t="n">
        <v>45720</v>
      </c>
      <c r="C67" s="162" t="n">
        <v>23</v>
      </c>
      <c r="D67" s="162" t="inlineStr">
        <is>
          <t>安纳斯塔西亚</t>
        </is>
      </c>
      <c r="E67" s="162" t="n"/>
      <c r="F67" s="162" t="n"/>
      <c r="G67" s="162" t="n">
        <v>1</v>
      </c>
      <c r="H67" s="162" t="n"/>
      <c r="I67" s="162" t="inlineStr">
        <is>
          <t>G9565</t>
        </is>
      </c>
      <c r="J67" s="162" t="n">
        <v>1638</v>
      </c>
      <c r="K67" s="162" t="n"/>
      <c r="L67" s="162" t="n"/>
      <c r="M67" s="162" t="n"/>
      <c r="N67" s="162" t="n"/>
      <c r="O67" s="162" t="n"/>
      <c r="P67" s="162" t="n">
        <v>121</v>
      </c>
      <c r="Q67" s="162" t="n">
        <v>120</v>
      </c>
      <c r="R67" s="162" t="n">
        <v>140</v>
      </c>
      <c r="S67" s="162" t="n"/>
      <c r="T67" s="162" t="n">
        <v>7</v>
      </c>
      <c r="U67" s="162" t="n"/>
      <c r="V67" s="162" t="n"/>
      <c r="W67" s="162" t="n"/>
      <c r="X67" s="162" t="n"/>
      <c r="Y67" s="162" t="n"/>
      <c r="Z67" s="406" t="n">
        <v>388</v>
      </c>
      <c r="AA67" s="406" t="n">
        <v>177</v>
      </c>
      <c r="AB67" s="162" t="inlineStr">
        <is>
          <t>对公</t>
        </is>
      </c>
      <c r="AC67" s="407" t="n"/>
      <c r="AD67" s="162" t="n"/>
      <c r="AE67" s="407" t="n"/>
      <c r="AF67" s="407" t="n"/>
      <c r="AG67" s="253" t="n"/>
      <c r="AH67" s="182" t="n"/>
      <c r="AI67" s="182" t="n"/>
      <c r="AJ67" s="182" t="n"/>
      <c r="AK67" s="182" t="n"/>
      <c r="AL67" s="182" t="n"/>
      <c r="AM67" s="182" t="n"/>
      <c r="AN67" s="182" t="n"/>
      <c r="AO67" s="182" t="n"/>
      <c r="AP67" s="182" t="n"/>
      <c r="AQ67" s="182" t="n"/>
      <c r="AR67" s="261" t="n"/>
      <c r="AS67" s="162" t="n"/>
      <c r="AT67" s="170" t="n"/>
      <c r="AU67" s="170" t="n"/>
    </row>
    <row r="68" hidden="1" ht="25" customFormat="1" customHeight="1" s="331">
      <c r="A68" s="216" t="inlineStr">
        <is>
          <t>中冶</t>
        </is>
      </c>
      <c r="B68" s="45" t="n">
        <v>45718</v>
      </c>
      <c r="C68" s="33" t="n">
        <v>4</v>
      </c>
      <c r="D68" s="37" t="inlineStr">
        <is>
          <t>何丽丽</t>
        </is>
      </c>
      <c r="E68" s="390" t="n"/>
      <c r="F68" s="33" t="n">
        <v>1</v>
      </c>
      <c r="G68" s="33" t="n"/>
      <c r="H68" s="37" t="inlineStr">
        <is>
          <t>舒霞</t>
        </is>
      </c>
      <c r="I68" s="390" t="inlineStr">
        <is>
          <t>林3668</t>
        </is>
      </c>
      <c r="J68" s="390" t="n">
        <v>1638</v>
      </c>
      <c r="K68" s="162" t="n"/>
      <c r="L68" s="390" t="n"/>
      <c r="M68" s="390" t="n">
        <v>799</v>
      </c>
      <c r="N68" s="162" t="n"/>
      <c r="O68" s="162" t="n"/>
      <c r="P68" s="162" t="n"/>
      <c r="Q68" s="162" t="n"/>
      <c r="R68" s="162" t="n"/>
      <c r="S68" s="162" t="n"/>
      <c r="T68" s="162" t="n"/>
      <c r="U68" s="162" t="n"/>
      <c r="V68" s="162" t="n"/>
      <c r="W68" s="162" t="n"/>
      <c r="X68" s="390" t="n"/>
      <c r="Y68" s="162" t="n"/>
      <c r="Z68" s="406" t="n">
        <v>803</v>
      </c>
      <c r="AA68" s="406" t="n">
        <v>119.85</v>
      </c>
      <c r="AB68" s="162" t="n"/>
      <c r="AC68" s="407" t="n"/>
      <c r="AD68" s="162" t="n"/>
      <c r="AE68" s="406" t="n"/>
      <c r="AF68" s="407" t="n"/>
      <c r="AG68" s="253" t="n"/>
      <c r="AH68" s="182" t="n"/>
      <c r="AI68" s="182" t="n"/>
      <c r="AJ68" s="182" t="n"/>
      <c r="AK68" s="182" t="n"/>
      <c r="AL68" s="182" t="n"/>
      <c r="AM68" s="182" t="n"/>
      <c r="AN68" s="182" t="n"/>
      <c r="AO68" s="182" t="n"/>
      <c r="AP68" s="182" t="n"/>
      <c r="AQ68" s="182" t="n"/>
      <c r="AR68" s="261" t="n"/>
      <c r="AS68" s="162" t="n"/>
      <c r="AT68" s="170" t="n"/>
      <c r="AU68" s="170" t="n"/>
    </row>
    <row r="69" hidden="1" ht="25" customFormat="1" customHeight="1" s="331">
      <c r="A69" s="216" t="inlineStr">
        <is>
          <t>芙蓉</t>
        </is>
      </c>
      <c r="B69" s="45" t="n">
        <v>45718</v>
      </c>
      <c r="C69" s="33" t="n">
        <v>2</v>
      </c>
      <c r="D69" s="37" t="inlineStr">
        <is>
          <t>杨艳芳</t>
        </is>
      </c>
      <c r="E69" s="390" t="n"/>
      <c r="F69" s="33" t="n">
        <v>1</v>
      </c>
      <c r="G69" s="33" t="n"/>
      <c r="H69" s="216" t="inlineStr">
        <is>
          <t>刘英桃</t>
        </is>
      </c>
      <c r="I69" s="390" t="inlineStr">
        <is>
          <t>萍4209</t>
        </is>
      </c>
      <c r="J69" s="390" t="n">
        <v>1638</v>
      </c>
      <c r="K69" s="162" t="n"/>
      <c r="L69" s="390" t="n"/>
      <c r="M69" s="390" t="n">
        <v>60</v>
      </c>
      <c r="N69" s="162" t="n"/>
      <c r="O69" s="162" t="n"/>
      <c r="P69" s="162" t="n"/>
      <c r="Q69" s="162" t="n"/>
      <c r="R69" s="162" t="n"/>
      <c r="S69" s="162" t="n"/>
      <c r="T69" s="162" t="n"/>
      <c r="U69" s="162" t="n"/>
      <c r="V69" s="162" t="n"/>
      <c r="W69" s="162" t="n"/>
      <c r="X69" s="390" t="n"/>
      <c r="Y69" s="162" t="n"/>
      <c r="Z69" s="406" t="n">
        <v>60</v>
      </c>
      <c r="AA69" s="406" t="n">
        <v>18</v>
      </c>
      <c r="AB69" s="162" t="n"/>
      <c r="AC69" s="407" t="n"/>
      <c r="AD69" s="162" t="n"/>
      <c r="AE69" s="406" t="n"/>
      <c r="AF69" s="407" t="n"/>
      <c r="AG69" s="253" t="n"/>
      <c r="AH69" s="182" t="n"/>
      <c r="AI69" s="182" t="n"/>
      <c r="AJ69" s="182" t="n"/>
      <c r="AK69" s="182" t="n"/>
      <c r="AL69" s="182" t="n"/>
      <c r="AM69" s="182" t="n"/>
      <c r="AN69" s="182" t="n"/>
      <c r="AO69" s="182" t="n"/>
      <c r="AP69" s="182" t="n"/>
      <c r="AQ69" s="182" t="n"/>
      <c r="AR69" s="261" t="n"/>
      <c r="AS69" s="162" t="n"/>
      <c r="AT69" s="170" t="n"/>
      <c r="AU69" s="170" t="n"/>
    </row>
    <row r="70" hidden="1" ht="25" customFormat="1" customHeight="1" s="331">
      <c r="A70" s="216" t="inlineStr">
        <is>
          <t>芙蓉</t>
        </is>
      </c>
      <c r="B70" s="45" t="n">
        <v>45718</v>
      </c>
      <c r="C70" s="33" t="n">
        <v>8</v>
      </c>
      <c r="D70" s="37" t="inlineStr">
        <is>
          <t>周小玲</t>
        </is>
      </c>
      <c r="E70" s="390" t="n">
        <v>1</v>
      </c>
      <c r="F70" s="390" t="n"/>
      <c r="G70" s="390" t="n"/>
      <c r="H70" s="37" t="inlineStr">
        <is>
          <t>刘英桃</t>
        </is>
      </c>
      <c r="I70" s="390" t="inlineStr">
        <is>
          <t>刘4381</t>
        </is>
      </c>
      <c r="J70" s="390" t="n">
        <v>1638</v>
      </c>
      <c r="K70" s="162" t="n"/>
      <c r="L70" s="390" t="n">
        <v>365.5</v>
      </c>
      <c r="M70" s="390" t="n">
        <v>799</v>
      </c>
      <c r="N70" s="162" t="n"/>
      <c r="O70" s="162" t="n"/>
      <c r="P70" s="162" t="n"/>
      <c r="Q70" s="162" t="n"/>
      <c r="R70" s="162" t="n"/>
      <c r="S70" s="162" t="n"/>
      <c r="T70" s="162" t="n"/>
      <c r="U70" s="162" t="n"/>
      <c r="V70" s="162" t="n"/>
      <c r="W70" s="162" t="n"/>
      <c r="X70" s="390" t="n">
        <v>20</v>
      </c>
      <c r="Y70" s="162" t="n"/>
      <c r="Z70" s="406" t="n">
        <v>1516.5</v>
      </c>
      <c r="AA70" s="406" t="n">
        <v>453.75</v>
      </c>
      <c r="AB70" s="162" t="n"/>
      <c r="AC70" s="407" t="n"/>
      <c r="AD70" s="162" t="n"/>
      <c r="AE70" s="406" t="n"/>
      <c r="AF70" s="407" t="n"/>
      <c r="AG70" s="253" t="n"/>
      <c r="AH70" s="182" t="n"/>
      <c r="AI70" s="182" t="n"/>
      <c r="AJ70" s="182" t="n"/>
      <c r="AK70" s="182" t="n"/>
      <c r="AL70" s="182" t="n"/>
      <c r="AM70" s="182" t="n"/>
      <c r="AN70" s="182" t="n"/>
      <c r="AO70" s="182" t="n"/>
      <c r="AP70" s="182" t="n"/>
      <c r="AQ70" s="182" t="n"/>
      <c r="AR70" s="261" t="n"/>
      <c r="AS70" s="162" t="n"/>
      <c r="AT70" s="170" t="n"/>
      <c r="AU70" s="170" t="n"/>
    </row>
    <row r="71" hidden="1" ht="25" customFormat="1" customHeight="1" s="331">
      <c r="A71" s="216" t="inlineStr">
        <is>
          <t>芙蓉</t>
        </is>
      </c>
      <c r="B71" s="45" t="n">
        <v>45718</v>
      </c>
      <c r="C71" s="33" t="n">
        <v>12</v>
      </c>
      <c r="D71" s="225" t="inlineStr">
        <is>
          <t>陶冬雪</t>
        </is>
      </c>
      <c r="E71" s="390" t="n"/>
      <c r="F71" s="390" t="n">
        <v>1</v>
      </c>
      <c r="G71" s="283" t="n"/>
      <c r="H71" s="225" t="inlineStr">
        <is>
          <t>刘英桃</t>
        </is>
      </c>
      <c r="I71" s="390" t="inlineStr">
        <is>
          <t>梅2883</t>
        </is>
      </c>
      <c r="J71" s="390" t="n">
        <v>1638</v>
      </c>
      <c r="K71" s="162" t="n"/>
      <c r="L71" s="390" t="n"/>
      <c r="M71" s="390" t="n"/>
      <c r="N71" s="162" t="n"/>
      <c r="O71" s="162" t="n"/>
      <c r="P71" s="162" t="n"/>
      <c r="Q71" s="162" t="n"/>
      <c r="R71" s="162" t="n"/>
      <c r="S71" s="162" t="n"/>
      <c r="T71" s="162" t="n"/>
      <c r="U71" s="162" t="n"/>
      <c r="V71" s="162" t="n"/>
      <c r="W71" s="162" t="n"/>
      <c r="X71" s="390" t="n">
        <v>20</v>
      </c>
      <c r="Y71" s="162" t="n"/>
      <c r="Z71" s="406" t="n">
        <v>20</v>
      </c>
      <c r="AA71" s="406" t="n">
        <v>6</v>
      </c>
      <c r="AB71" s="162" t="n"/>
      <c r="AC71" s="407" t="n"/>
      <c r="AD71" s="162" t="n"/>
      <c r="AE71" s="406" t="n"/>
      <c r="AF71" s="407" t="n"/>
      <c r="AG71" s="253" t="n"/>
      <c r="AH71" s="182" t="n"/>
      <c r="AI71" s="182" t="n"/>
      <c r="AJ71" s="182" t="n"/>
      <c r="AK71" s="182" t="n"/>
      <c r="AL71" s="182" t="n"/>
      <c r="AM71" s="182" t="n"/>
      <c r="AN71" s="182" t="n"/>
      <c r="AO71" s="182" t="n"/>
      <c r="AP71" s="182" t="n"/>
      <c r="AQ71" s="182" t="n"/>
      <c r="AR71" s="261" t="n"/>
      <c r="AS71" s="162" t="n"/>
      <c r="AT71" s="170" t="n"/>
      <c r="AU71" s="170" t="n"/>
    </row>
    <row r="72" hidden="1" ht="25" customFormat="1" customHeight="1" s="331">
      <c r="A72" s="216" t="inlineStr">
        <is>
          <t>芙蓉</t>
        </is>
      </c>
      <c r="B72" s="45" t="n">
        <v>45718</v>
      </c>
      <c r="C72" s="33" t="n">
        <v>15</v>
      </c>
      <c r="D72" s="225" t="inlineStr">
        <is>
          <t>姜志芹</t>
        </is>
      </c>
      <c r="E72" s="390" t="n"/>
      <c r="F72" s="390" t="n">
        <v>1</v>
      </c>
      <c r="G72" s="283" t="n"/>
      <c r="H72" s="225" t="inlineStr">
        <is>
          <t>刘英桃</t>
        </is>
      </c>
      <c r="I72" s="390" t="inlineStr">
        <is>
          <t>梅2883</t>
        </is>
      </c>
      <c r="J72" s="390" t="n">
        <v>1638</v>
      </c>
      <c r="K72" s="162" t="n"/>
      <c r="L72" s="390" t="n"/>
      <c r="M72" s="390" t="n">
        <v>651</v>
      </c>
      <c r="N72" s="162" t="n"/>
      <c r="O72" s="162" t="n"/>
      <c r="P72" s="162" t="n"/>
      <c r="Q72" s="162" t="n"/>
      <c r="R72" s="162" t="n"/>
      <c r="S72" s="162" t="n"/>
      <c r="T72" s="162" t="n"/>
      <c r="U72" s="162" t="n"/>
      <c r="V72" s="162" t="n"/>
      <c r="W72" s="162" t="n"/>
      <c r="X72" s="390" t="n"/>
      <c r="Y72" s="162" t="n"/>
      <c r="Z72" s="406" t="n">
        <v>825</v>
      </c>
      <c r="AA72" s="406" t="n">
        <v>247.5</v>
      </c>
      <c r="AB72" s="162" t="n"/>
      <c r="AC72" s="407" t="n"/>
      <c r="AD72" s="162" t="n"/>
      <c r="AE72" s="406" t="n"/>
      <c r="AF72" s="407" t="n"/>
      <c r="AG72" s="253" t="n"/>
      <c r="AH72" s="182" t="n"/>
      <c r="AI72" s="182" t="n"/>
      <c r="AJ72" s="182" t="n"/>
      <c r="AK72" s="182" t="n"/>
      <c r="AL72" s="182" t="n"/>
      <c r="AM72" s="182" t="n"/>
      <c r="AN72" s="182" t="n"/>
      <c r="AO72" s="182" t="n"/>
      <c r="AP72" s="182" t="n"/>
      <c r="AQ72" s="182" t="n"/>
      <c r="AR72" s="261" t="n"/>
      <c r="AS72" s="162" t="n"/>
      <c r="AT72" s="170" t="n"/>
      <c r="AU72" s="170" t="n"/>
    </row>
    <row r="73" hidden="1" ht="25" customFormat="1" customHeight="1" s="331">
      <c r="A73" s="216" t="inlineStr">
        <is>
          <t>中冶</t>
        </is>
      </c>
      <c r="B73" s="45" t="n">
        <v>45719</v>
      </c>
      <c r="C73" s="33" t="n">
        <v>6</v>
      </c>
      <c r="D73" s="37" t="inlineStr">
        <is>
          <t>何丽丽</t>
        </is>
      </c>
      <c r="E73" s="390" t="n"/>
      <c r="F73" s="33" t="n">
        <v>1</v>
      </c>
      <c r="G73" s="33" t="n"/>
      <c r="H73" s="37" t="inlineStr">
        <is>
          <t>舒霞</t>
        </is>
      </c>
      <c r="I73" s="390" t="inlineStr">
        <is>
          <t>林3668</t>
        </is>
      </c>
      <c r="J73" s="390" t="n">
        <v>1638</v>
      </c>
      <c r="K73" s="162" t="n"/>
      <c r="L73" s="390" t="n">
        <v>391.5</v>
      </c>
      <c r="M73" s="390" t="n"/>
      <c r="N73" s="162" t="n"/>
      <c r="O73" s="162" t="n"/>
      <c r="P73" s="162" t="n"/>
      <c r="Q73" s="162" t="n"/>
      <c r="R73" s="162" t="n"/>
      <c r="S73" s="162" t="n"/>
      <c r="T73" s="162" t="n"/>
      <c r="U73" s="162" t="n"/>
      <c r="V73" s="162" t="n"/>
      <c r="W73" s="162" t="n"/>
      <c r="X73" s="390" t="n"/>
      <c r="Y73" s="162" t="n"/>
      <c r="Z73" s="406" t="n">
        <v>391.5</v>
      </c>
      <c r="AA73" s="406" t="n">
        <v>58.725</v>
      </c>
      <c r="AB73" s="162" t="n"/>
      <c r="AC73" s="407" t="n"/>
      <c r="AD73" s="162" t="n"/>
      <c r="AE73" s="406" t="n"/>
      <c r="AF73" s="407" t="n"/>
      <c r="AG73" s="253" t="n"/>
      <c r="AH73" s="182" t="n"/>
      <c r="AI73" s="182" t="n"/>
      <c r="AJ73" s="182" t="n"/>
      <c r="AK73" s="182" t="n"/>
      <c r="AL73" s="182" t="n"/>
      <c r="AM73" s="182" t="n"/>
      <c r="AN73" s="182" t="n"/>
      <c r="AO73" s="182" t="n"/>
      <c r="AP73" s="182" t="n"/>
      <c r="AQ73" s="182" t="n"/>
      <c r="AR73" s="261" t="n"/>
      <c r="AS73" s="162" t="n"/>
      <c r="AT73" s="170" t="n"/>
      <c r="AU73" s="170" t="n"/>
    </row>
    <row r="74" hidden="1" ht="25" customFormat="1" customHeight="1" s="331">
      <c r="A74" s="216" t="inlineStr">
        <is>
          <t>中冶</t>
        </is>
      </c>
      <c r="B74" s="45" t="n">
        <v>45720</v>
      </c>
      <c r="C74" s="33" t="n">
        <v>14</v>
      </c>
      <c r="D74" s="225" t="inlineStr">
        <is>
          <t>刘白云</t>
        </is>
      </c>
      <c r="E74" s="390" t="n"/>
      <c r="F74" s="390" t="n">
        <v>1</v>
      </c>
      <c r="G74" s="284" t="n"/>
      <c r="H74" s="225" t="inlineStr">
        <is>
          <t>张宇良</t>
        </is>
      </c>
      <c r="I74" s="390" t="inlineStr">
        <is>
          <t>菜8956</t>
        </is>
      </c>
      <c r="J74" s="390" t="n">
        <v>1638</v>
      </c>
      <c r="K74" s="162" t="n"/>
      <c r="L74" s="390" t="n"/>
      <c r="M74" s="390" t="n"/>
      <c r="N74" s="162" t="n"/>
      <c r="O74" s="162" t="n"/>
      <c r="P74" s="162" t="n"/>
      <c r="Q74" s="162" t="n"/>
      <c r="R74" s="162" t="n"/>
      <c r="S74" s="162" t="n"/>
      <c r="T74" s="162" t="n"/>
      <c r="U74" s="162" t="n"/>
      <c r="V74" s="162" t="n"/>
      <c r="W74" s="162" t="n"/>
      <c r="X74" s="390" t="n"/>
      <c r="Y74" s="162" t="n"/>
      <c r="Z74" s="406" t="n">
        <v>39.8</v>
      </c>
      <c r="AA74" s="406" t="n">
        <v>0</v>
      </c>
      <c r="AB74" s="162" t="n"/>
      <c r="AC74" s="407" t="n"/>
      <c r="AD74" s="162" t="n"/>
      <c r="AE74" s="406" t="n"/>
      <c r="AF74" s="407" t="n"/>
      <c r="AG74" s="253" t="n"/>
      <c r="AH74" s="182" t="n"/>
      <c r="AI74" s="182" t="n"/>
      <c r="AJ74" s="182" t="n"/>
      <c r="AK74" s="182" t="n"/>
      <c r="AL74" s="182" t="n"/>
      <c r="AM74" s="182" t="n"/>
      <c r="AN74" s="182" t="n"/>
      <c r="AO74" s="182" t="n"/>
      <c r="AP74" s="182" t="n"/>
      <c r="AQ74" s="182" t="n"/>
      <c r="AR74" s="261" t="n"/>
      <c r="AS74" s="162" t="n"/>
      <c r="AT74" s="170" t="n"/>
      <c r="AU74" s="170" t="n"/>
    </row>
    <row r="75" hidden="1" ht="25" customFormat="1" customHeight="1" s="331">
      <c r="A75" s="216" t="inlineStr">
        <is>
          <t>芙蓉</t>
        </is>
      </c>
      <c r="B75" s="45" t="n">
        <v>45720</v>
      </c>
      <c r="C75" s="33" t="n">
        <v>6</v>
      </c>
      <c r="D75" s="37" t="inlineStr">
        <is>
          <t>姜志芹</t>
        </is>
      </c>
      <c r="E75" s="390" t="n"/>
      <c r="F75" s="33" t="n">
        <v>1</v>
      </c>
      <c r="G75" s="33" t="n"/>
      <c r="H75" s="37" t="inlineStr">
        <is>
          <t>刘英桃</t>
        </is>
      </c>
      <c r="I75" s="390" t="inlineStr">
        <is>
          <t>梅2883</t>
        </is>
      </c>
      <c r="J75" s="390" t="n">
        <v>1638</v>
      </c>
      <c r="K75" s="162" t="n"/>
      <c r="L75" s="390" t="n"/>
      <c r="M75" s="390" t="n">
        <v>258</v>
      </c>
      <c r="N75" s="162" t="n"/>
      <c r="O75" s="162" t="n"/>
      <c r="P75" s="162" t="n"/>
      <c r="Q75" s="162" t="n"/>
      <c r="R75" s="162" t="n"/>
      <c r="S75" s="162" t="n"/>
      <c r="T75" s="162" t="n"/>
      <c r="U75" s="162" t="n"/>
      <c r="V75" s="162" t="n"/>
      <c r="W75" s="162" t="n"/>
      <c r="X75" s="390" t="n"/>
      <c r="Y75" s="162" t="n"/>
      <c r="Z75" s="406" t="n">
        <v>258</v>
      </c>
      <c r="AA75" s="406" t="n">
        <v>77.40000000000001</v>
      </c>
      <c r="AB75" s="162" t="n"/>
      <c r="AC75" s="407" t="n"/>
      <c r="AD75" s="162" t="n"/>
      <c r="AE75" s="406" t="n"/>
      <c r="AF75" s="407" t="n"/>
      <c r="AG75" s="253" t="n"/>
      <c r="AH75" s="182" t="n"/>
      <c r="AI75" s="182" t="n"/>
      <c r="AJ75" s="182" t="n"/>
      <c r="AK75" s="182" t="n"/>
      <c r="AL75" s="182" t="n"/>
      <c r="AM75" s="182" t="n"/>
      <c r="AN75" s="182" t="n"/>
      <c r="AO75" s="182" t="n"/>
      <c r="AP75" s="182" t="n"/>
      <c r="AQ75" s="182" t="n"/>
      <c r="AR75" s="261" t="n"/>
      <c r="AS75" s="162" t="n"/>
      <c r="AT75" s="170" t="n"/>
      <c r="AU75" s="170" t="n"/>
    </row>
    <row r="76" hidden="1" ht="25" customFormat="1" customHeight="1" s="331">
      <c r="A76" s="216" t="inlineStr">
        <is>
          <t>芙蓉</t>
        </is>
      </c>
      <c r="B76" s="45" t="n">
        <v>45720</v>
      </c>
      <c r="C76" s="33" t="n">
        <v>9</v>
      </c>
      <c r="D76" s="37" t="inlineStr">
        <is>
          <t>周小玲</t>
        </is>
      </c>
      <c r="E76" s="390" t="n"/>
      <c r="F76" s="390" t="n">
        <v>1</v>
      </c>
      <c r="G76" s="390" t="n"/>
      <c r="H76" s="37" t="inlineStr">
        <is>
          <t>刘英桃</t>
        </is>
      </c>
      <c r="I76" s="390" t="inlineStr">
        <is>
          <t>刘4381</t>
        </is>
      </c>
      <c r="J76" s="390" t="n">
        <v>1638</v>
      </c>
      <c r="K76" s="162" t="n"/>
      <c r="L76" s="390" t="n"/>
      <c r="M76" s="390" t="n">
        <v>645</v>
      </c>
      <c r="N76" s="162" t="n"/>
      <c r="O76" s="162" t="n"/>
      <c r="P76" s="162" t="n"/>
      <c r="Q76" s="162" t="n"/>
      <c r="R76" s="162" t="n"/>
      <c r="S76" s="162" t="n"/>
      <c r="T76" s="162" t="n"/>
      <c r="U76" s="162" t="n"/>
      <c r="V76" s="162" t="n"/>
      <c r="W76" s="162" t="n"/>
      <c r="X76" s="390" t="n"/>
      <c r="Y76" s="162" t="n"/>
      <c r="Z76" s="406" t="n">
        <v>645</v>
      </c>
      <c r="AA76" s="406" t="n">
        <v>193.5</v>
      </c>
      <c r="AB76" s="162" t="n"/>
      <c r="AC76" s="407" t="n"/>
      <c r="AD76" s="162" t="n"/>
      <c r="AE76" s="406" t="n"/>
      <c r="AF76" s="407" t="n"/>
      <c r="AG76" s="253" t="n"/>
      <c r="AH76" s="182" t="n"/>
      <c r="AI76" s="182" t="n"/>
      <c r="AJ76" s="182" t="n"/>
      <c r="AK76" s="182" t="n"/>
      <c r="AL76" s="182" t="n"/>
      <c r="AM76" s="182" t="n"/>
      <c r="AN76" s="182" t="n"/>
      <c r="AO76" s="182" t="n"/>
      <c r="AP76" s="182" t="n"/>
      <c r="AQ76" s="182" t="n"/>
      <c r="AR76" s="261" t="n"/>
      <c r="AS76" s="162" t="n"/>
      <c r="AT76" s="170" t="n"/>
      <c r="AU76" s="170" t="n"/>
    </row>
    <row r="77" hidden="1" ht="25" customFormat="1" customHeight="1" s="331">
      <c r="A77" s="406" t="inlineStr">
        <is>
          <t>华远</t>
        </is>
      </c>
      <c r="B77" s="45" t="n">
        <v>45720</v>
      </c>
      <c r="C77" s="162" t="n">
        <v>22</v>
      </c>
      <c r="D77" s="162" t="inlineStr">
        <is>
          <t>周小玲</t>
        </is>
      </c>
      <c r="E77" s="162" t="n"/>
      <c r="F77" s="162" t="n">
        <v>1</v>
      </c>
      <c r="G77" s="162" t="n"/>
      <c r="H77" s="162" t="inlineStr">
        <is>
          <t>刘英桃</t>
        </is>
      </c>
      <c r="I77" s="162" t="inlineStr">
        <is>
          <t>刘4381</t>
        </is>
      </c>
      <c r="J77" s="162" t="n">
        <v>1638</v>
      </c>
      <c r="K77" s="162" t="n"/>
      <c r="L77" s="162" t="n"/>
      <c r="M77" s="162" t="n"/>
      <c r="N77" s="162" t="n"/>
      <c r="O77" s="162" t="n"/>
      <c r="P77" s="162" t="n"/>
      <c r="Q77" s="162" t="n"/>
      <c r="R77" s="162" t="n">
        <v>360</v>
      </c>
      <c r="S77" s="162" t="n"/>
      <c r="T77" s="162" t="n"/>
      <c r="U77" s="162" t="n"/>
      <c r="V77" s="162" t="n"/>
      <c r="W77" s="162" t="n"/>
      <c r="X77" s="162" t="n"/>
      <c r="Y77" s="162" t="n"/>
      <c r="Z77" s="406">
        <f>SUM(L77:Y77)</f>
        <v/>
      </c>
      <c r="AA77" s="178">
        <f>SUM(AH77:AQ77)</f>
        <v/>
      </c>
      <c r="AB77" s="162" t="inlineStr">
        <is>
          <t>现金</t>
        </is>
      </c>
      <c r="AC77" s="407" t="n"/>
      <c r="AD77" s="162" t="n"/>
      <c r="AE77" s="407" t="n"/>
      <c r="AF77" s="407" t="n"/>
      <c r="AG77" s="253" t="inlineStr">
        <is>
          <t>罗茜</t>
        </is>
      </c>
      <c r="AH77" s="182">
        <f>L77*0.3</f>
        <v/>
      </c>
      <c r="AI77" s="182">
        <f>M77*0.3</f>
        <v/>
      </c>
      <c r="AJ77" s="182">
        <f>(N77+O77)*0.15</f>
        <v/>
      </c>
      <c r="AK77" s="182">
        <f>P77*0.15</f>
        <v/>
      </c>
      <c r="AL77" s="182">
        <f>Q77*0.3</f>
        <v/>
      </c>
      <c r="AM77" s="182" t="n">
        <v>140</v>
      </c>
      <c r="AN77" s="182">
        <f>S77*0.15</f>
        <v/>
      </c>
      <c r="AO77" s="182">
        <f>SUM(T77:W77)*0.15</f>
        <v/>
      </c>
      <c r="AP77" s="182">
        <f>X77*0.15</f>
        <v/>
      </c>
      <c r="AQ77" s="182">
        <f>50*AD77</f>
        <v/>
      </c>
      <c r="AR77" s="162" t="inlineStr">
        <is>
          <t>周小玲</t>
        </is>
      </c>
      <c r="AS77" s="162">
        <f>VLOOKUP(AR77,[1]华远泊富!$B:$E,2,0)</f>
        <v/>
      </c>
      <c r="AT77" s="170">
        <f>VLOOKUP(AR77,[1]华远泊富!$B:$E,3,0)</f>
        <v/>
      </c>
      <c r="AU77" s="170">
        <f>VLOOKUP(AR77,[1]华远泊富!$B:$E,4,0)</f>
        <v/>
      </c>
      <c r="AV77" s="331">
        <f>IF(I77=AS77,1,0)</f>
        <v/>
      </c>
      <c r="AW77" s="331">
        <f>J77-AT77</f>
        <v/>
      </c>
    </row>
    <row r="78" hidden="1" ht="25" customFormat="1" customHeight="1" s="9">
      <c r="A78" s="216" t="inlineStr">
        <is>
          <t>芙蓉</t>
        </is>
      </c>
      <c r="B78" s="45" t="n">
        <v>45721</v>
      </c>
      <c r="C78" s="33" t="n">
        <v>13</v>
      </c>
      <c r="D78" s="225" t="inlineStr">
        <is>
          <t>姜志芹</t>
        </is>
      </c>
      <c r="E78" s="390" t="n"/>
      <c r="F78" s="390" t="n">
        <v>1</v>
      </c>
      <c r="G78" s="283" t="n"/>
      <c r="H78" s="225" t="inlineStr">
        <is>
          <t>刘英桃</t>
        </is>
      </c>
      <c r="I78" s="390" t="inlineStr">
        <is>
          <t>梅2883</t>
        </is>
      </c>
      <c r="J78" s="390" t="n">
        <v>1638</v>
      </c>
      <c r="K78" s="390" t="n"/>
      <c r="L78" s="390" t="n">
        <v>836.1</v>
      </c>
      <c r="M78" s="390" t="n"/>
      <c r="N78" s="287" t="n"/>
      <c r="O78" s="287" t="n"/>
      <c r="P78" s="390" t="n"/>
      <c r="Q78" s="390" t="n"/>
      <c r="R78" s="390" t="n"/>
      <c r="S78" s="390" t="n"/>
      <c r="T78" s="390" t="n"/>
      <c r="U78" s="390" t="n"/>
      <c r="V78" s="406" t="n"/>
      <c r="W78" s="406" t="n"/>
      <c r="X78" s="390" t="n"/>
      <c r="Y78" s="287" t="n"/>
      <c r="Z78" s="406" t="n">
        <v>836.1</v>
      </c>
      <c r="AA78" s="406" t="n">
        <v>250.83</v>
      </c>
      <c r="AB78" s="390" t="inlineStr">
        <is>
          <t>曾丽</t>
        </is>
      </c>
      <c r="AC78" s="9" t="n"/>
      <c r="AD78" s="9" t="n"/>
      <c r="AE78" s="9" t="n"/>
      <c r="AF78" s="9" t="n"/>
      <c r="AG78" s="9" t="n"/>
      <c r="AH78" s="9" t="n"/>
      <c r="AI78" s="9" t="n"/>
      <c r="AJ78" s="9" t="n"/>
      <c r="AK78" s="9" t="n"/>
      <c r="AL78" s="9" t="n"/>
      <c r="AM78" s="9" t="n"/>
      <c r="AN78" s="9" t="n"/>
      <c r="AO78" s="9" t="n"/>
      <c r="AP78" s="9" t="n"/>
      <c r="AQ78" s="9" t="n"/>
      <c r="AR78" s="9" t="n"/>
      <c r="AS78" s="9" t="n"/>
      <c r="AT78" s="9" t="n"/>
      <c r="AU78" s="9" t="n"/>
      <c r="AV78" s="9" t="n"/>
      <c r="AW78" s="9" t="n"/>
      <c r="AX78" s="9" t="n"/>
      <c r="XEY78" s="331" t="n"/>
      <c r="XEZ78" s="331" t="n"/>
      <c r="XFA78" s="331" t="n"/>
      <c r="XFB78" s="331" t="n"/>
      <c r="XFC78" s="331" t="n"/>
    </row>
    <row r="79" hidden="1" ht="25" customFormat="1" customHeight="1" s="331">
      <c r="A79" s="406" t="inlineStr">
        <is>
          <t>华远</t>
        </is>
      </c>
      <c r="B79" s="45" t="n">
        <v>45721</v>
      </c>
      <c r="C79" s="162" t="n">
        <v>8</v>
      </c>
      <c r="D79" s="162" t="inlineStr">
        <is>
          <t>杨黔41（3620）</t>
        </is>
      </c>
      <c r="E79" s="162" t="n"/>
      <c r="F79" s="162" t="n"/>
      <c r="G79" s="162" t="n">
        <v>1</v>
      </c>
      <c r="H79" s="162" t="n"/>
      <c r="I79" s="162" t="inlineStr">
        <is>
          <t>清2551</t>
        </is>
      </c>
      <c r="J79" s="162" t="n">
        <v>1638</v>
      </c>
      <c r="K79" s="162" t="n"/>
      <c r="L79" s="162" t="n"/>
      <c r="M79" s="162" t="n"/>
      <c r="N79" s="162" t="n"/>
      <c r="O79" s="162" t="n"/>
      <c r="P79" s="162" t="n"/>
      <c r="Q79" s="162" t="n">
        <v>120</v>
      </c>
      <c r="R79" s="162" t="n">
        <v>140</v>
      </c>
      <c r="S79" s="162" t="n"/>
      <c r="T79" s="162" t="n">
        <v>7</v>
      </c>
      <c r="U79" s="162" t="n"/>
      <c r="V79" s="162" t="n"/>
      <c r="W79" s="162" t="n"/>
      <c r="X79" s="162" t="n"/>
      <c r="Y79" s="162" t="n"/>
      <c r="Z79" s="406" t="n">
        <v>267</v>
      </c>
      <c r="AA79" s="178" t="n">
        <v>65.40000000000001</v>
      </c>
      <c r="AB79" s="162" t="inlineStr">
        <is>
          <t>对公</t>
        </is>
      </c>
      <c r="AC79" s="407" t="n"/>
      <c r="AD79" s="162" t="n"/>
      <c r="AE79" s="407" t="n"/>
      <c r="AF79" s="407" t="n"/>
      <c r="AG79" s="253" t="n"/>
      <c r="AH79" s="182" t="n"/>
      <c r="AI79" s="182" t="n"/>
      <c r="AJ79" s="182" t="n"/>
      <c r="AK79" s="182" t="n"/>
      <c r="AL79" s="182" t="n"/>
      <c r="AM79" s="182" t="n"/>
      <c r="AN79" s="182" t="n"/>
      <c r="AO79" s="182" t="n"/>
      <c r="AP79" s="182" t="n"/>
      <c r="AQ79" s="182" t="n"/>
      <c r="AR79" s="162" t="n"/>
      <c r="AS79" s="162" t="n"/>
      <c r="AT79" s="170" t="n"/>
      <c r="AU79" s="170" t="n"/>
    </row>
    <row r="80" hidden="1" ht="25" customFormat="1" customHeight="1" s="331">
      <c r="A80" s="406" t="inlineStr">
        <is>
          <t>华远</t>
        </is>
      </c>
      <c r="B80" s="45" t="n">
        <v>45721</v>
      </c>
      <c r="C80" s="162" t="n">
        <v>11</v>
      </c>
      <c r="D80" s="45" t="inlineStr">
        <is>
          <t>苏凤欣49（5459）</t>
        </is>
      </c>
      <c r="E80" s="253" t="n">
        <v>1</v>
      </c>
      <c r="F80" s="406" t="n"/>
      <c r="G80" s="406" t="n"/>
      <c r="H80" s="253" t="inlineStr">
        <is>
          <t>曾亚萍</t>
        </is>
      </c>
      <c r="I80" s="162" t="inlineStr">
        <is>
          <t>G8928</t>
        </is>
      </c>
      <c r="J80" s="162" t="n">
        <v>1638</v>
      </c>
      <c r="K80" s="162" t="n"/>
      <c r="L80" s="162" t="n">
        <v>410.25</v>
      </c>
      <c r="M80" s="162" t="n">
        <v>1590.2</v>
      </c>
      <c r="N80" s="162" t="n"/>
      <c r="O80" s="162" t="n"/>
      <c r="P80" s="162" t="n"/>
      <c r="Q80" s="162" t="n"/>
      <c r="R80" s="162" t="n"/>
      <c r="S80" s="162" t="n"/>
      <c r="T80" s="162" t="n"/>
      <c r="U80" s="162" t="n"/>
      <c r="V80" s="162" t="n"/>
      <c r="W80" s="162" t="n">
        <v>4</v>
      </c>
      <c r="X80" s="162" t="n">
        <v>20</v>
      </c>
      <c r="Y80" s="162" t="n"/>
      <c r="Z80" s="406" t="n">
        <v>2024.45</v>
      </c>
      <c r="AA80" s="178" t="n">
        <v>603.135</v>
      </c>
      <c r="AB80" s="162" t="inlineStr">
        <is>
          <t>对公</t>
        </is>
      </c>
      <c r="AC80" s="407" t="n"/>
      <c r="AD80" s="162" t="n"/>
      <c r="AE80" s="407" t="inlineStr">
        <is>
          <t>688针灸卡+4元中单+（协）促孕泡脚方+7次盆炎散</t>
        </is>
      </c>
      <c r="AF80" s="407" t="n"/>
      <c r="AG80" s="253" t="n"/>
      <c r="AH80" s="182" t="n"/>
      <c r="AI80" s="182" t="n"/>
      <c r="AJ80" s="182" t="n"/>
      <c r="AK80" s="182" t="n"/>
      <c r="AL80" s="182" t="n"/>
      <c r="AM80" s="182" t="n"/>
      <c r="AN80" s="182" t="n"/>
      <c r="AO80" s="182" t="n"/>
      <c r="AP80" s="182" t="n"/>
      <c r="AQ80" s="182" t="n"/>
      <c r="AR80" s="162" t="n"/>
      <c r="AS80" s="162" t="n"/>
      <c r="AT80" s="170" t="n"/>
      <c r="AU80" s="170" t="n"/>
    </row>
    <row r="81" hidden="1" ht="25" customFormat="1" customHeight="1" s="331">
      <c r="A81" s="406" t="inlineStr">
        <is>
          <t>华远</t>
        </is>
      </c>
      <c r="B81" s="45" t="n">
        <v>45721</v>
      </c>
      <c r="C81" s="411" t="n"/>
      <c r="D81" s="411" t="n"/>
      <c r="E81" s="162" t="n"/>
      <c r="F81" s="162" t="inlineStr">
        <is>
          <t>复诊</t>
        </is>
      </c>
      <c r="G81" s="406" t="n"/>
      <c r="H81" s="253" t="inlineStr">
        <is>
          <t>孙静</t>
        </is>
      </c>
      <c r="I81" s="162" t="inlineStr">
        <is>
          <t>G8928</t>
        </is>
      </c>
      <c r="J81" s="162" t="n">
        <v>1638</v>
      </c>
      <c r="K81" s="162" t="n"/>
      <c r="L81" s="162" t="n"/>
      <c r="M81" s="162" t="n"/>
      <c r="N81" s="162" t="n">
        <v>12</v>
      </c>
      <c r="O81" s="162" t="n"/>
      <c r="P81" s="162" t="n"/>
      <c r="Q81" s="162" t="n">
        <v>450</v>
      </c>
      <c r="R81" s="162" t="n"/>
      <c r="S81" s="162" t="n"/>
      <c r="T81" s="162" t="n">
        <v>35</v>
      </c>
      <c r="U81" s="162" t="n"/>
      <c r="V81" s="162" t="n"/>
      <c r="W81" s="162" t="n"/>
      <c r="X81" s="162" t="n"/>
      <c r="Y81" s="162" t="n"/>
      <c r="Z81" s="406" t="n">
        <v>497</v>
      </c>
      <c r="AA81" s="178" t="n">
        <v>142.05</v>
      </c>
      <c r="AB81" s="162" t="inlineStr">
        <is>
          <t>对公</t>
        </is>
      </c>
      <c r="AC81" s="407" t="n"/>
      <c r="AD81" s="162" t="n"/>
      <c r="AE81" s="407" t="n"/>
      <c r="AF81" s="407" t="n"/>
      <c r="AG81" s="253" t="n"/>
      <c r="AH81" s="182" t="n"/>
      <c r="AI81" s="182" t="n"/>
      <c r="AJ81" s="182" t="n"/>
      <c r="AK81" s="182" t="n"/>
      <c r="AL81" s="182" t="n"/>
      <c r="AM81" s="182" t="n"/>
      <c r="AN81" s="182" t="n"/>
      <c r="AO81" s="182" t="n"/>
      <c r="AP81" s="182" t="n"/>
      <c r="AQ81" s="182" t="n"/>
      <c r="AR81" s="162" t="n"/>
      <c r="AS81" s="162" t="n"/>
      <c r="AT81" s="170" t="n"/>
      <c r="AU81" s="170" t="n"/>
    </row>
    <row r="82" hidden="1" ht="25" customFormat="1" customHeight="1" s="331">
      <c r="A82" s="406" t="inlineStr">
        <is>
          <t>华远</t>
        </is>
      </c>
      <c r="B82" s="45" t="n">
        <v>45721</v>
      </c>
      <c r="C82" s="162" t="n">
        <v>12</v>
      </c>
      <c r="D82" s="45" t="inlineStr">
        <is>
          <t>马静49（0120）</t>
        </is>
      </c>
      <c r="E82" s="162" t="n"/>
      <c r="F82" s="162" t="n">
        <v>1</v>
      </c>
      <c r="G82" s="406" t="n"/>
      <c r="H82" s="253" t="inlineStr">
        <is>
          <t>孙静</t>
        </is>
      </c>
      <c r="I82" s="162" t="inlineStr">
        <is>
          <t>肖1296</t>
        </is>
      </c>
      <c r="J82" s="162" t="n">
        <v>1638</v>
      </c>
      <c r="K82" s="162" t="n"/>
      <c r="L82" s="162" t="n"/>
      <c r="M82" s="162" t="n"/>
      <c r="N82" s="162" t="n">
        <v>221.3</v>
      </c>
      <c r="O82" s="162" t="n"/>
      <c r="P82" s="162" t="n"/>
      <c r="Q82" s="162" t="n"/>
      <c r="R82" s="162" t="n"/>
      <c r="S82" s="162" t="n"/>
      <c r="T82" s="162" t="n">
        <v>30</v>
      </c>
      <c r="U82" s="162" t="n"/>
      <c r="V82" s="162" t="n"/>
      <c r="W82" s="162" t="n"/>
      <c r="X82" s="162" t="n"/>
      <c r="Y82" s="162" t="n"/>
      <c r="Z82" s="406" t="n">
        <v>251.3</v>
      </c>
      <c r="AA82" s="178" t="n">
        <v>37.695</v>
      </c>
      <c r="AB82" s="162" t="inlineStr">
        <is>
          <t>对公</t>
        </is>
      </c>
      <c r="AC82" s="407" t="n"/>
      <c r="AD82" s="162" t="n"/>
      <c r="AE82" s="407" t="n"/>
      <c r="AF82" s="407" t="n"/>
      <c r="AG82" s="253" t="n"/>
      <c r="AH82" s="182" t="n"/>
      <c r="AI82" s="182" t="n"/>
      <c r="AJ82" s="182" t="n"/>
      <c r="AK82" s="182" t="n"/>
      <c r="AL82" s="182" t="n"/>
      <c r="AM82" s="182" t="n"/>
      <c r="AN82" s="182" t="n"/>
      <c r="AO82" s="182" t="n"/>
      <c r="AP82" s="182" t="n"/>
      <c r="AQ82" s="182" t="n"/>
      <c r="AR82" s="162" t="n"/>
      <c r="AS82" s="162" t="n"/>
      <c r="AT82" s="170" t="n"/>
      <c r="AU82" s="170" t="n"/>
    </row>
    <row r="83" hidden="1" ht="25" customFormat="1" customHeight="1" s="331">
      <c r="A83" s="406" t="inlineStr">
        <is>
          <t>华远</t>
        </is>
      </c>
      <c r="B83" s="45" t="n">
        <v>45721</v>
      </c>
      <c r="C83" s="162" t="n">
        <v>17</v>
      </c>
      <c r="D83" s="162" t="inlineStr">
        <is>
          <t>向维</t>
        </is>
      </c>
      <c r="E83" s="162" t="n"/>
      <c r="F83" s="162" t="n">
        <v>1</v>
      </c>
      <c r="G83" s="406" t="n"/>
      <c r="H83" s="253" t="inlineStr">
        <is>
          <t>孙静</t>
        </is>
      </c>
      <c r="I83" s="162" t="inlineStr">
        <is>
          <t>梅2883</t>
        </is>
      </c>
      <c r="J83" s="162" t="n">
        <v>1638</v>
      </c>
      <c r="K83" s="162" t="n"/>
      <c r="L83" s="162" t="n"/>
      <c r="M83" s="162" t="n"/>
      <c r="N83" s="162" t="n">
        <v>133</v>
      </c>
      <c r="O83" s="162" t="n"/>
      <c r="P83" s="162" t="n"/>
      <c r="Q83" s="162" t="n"/>
      <c r="R83" s="162" t="n"/>
      <c r="S83" s="162" t="n"/>
      <c r="T83" s="162" t="n"/>
      <c r="U83" s="162" t="n"/>
      <c r="V83" s="162" t="n"/>
      <c r="W83" s="162" t="n"/>
      <c r="X83" s="162" t="n"/>
      <c r="Y83" s="162" t="n"/>
      <c r="Z83" s="406" t="n">
        <v>133</v>
      </c>
      <c r="AA83" s="178" t="n">
        <v>14.55</v>
      </c>
      <c r="AB83" s="162" t="inlineStr">
        <is>
          <t>对公</t>
        </is>
      </c>
      <c r="AC83" s="407" t="n"/>
      <c r="AD83" s="162" t="n"/>
      <c r="AE83" s="407" t="inlineStr">
        <is>
          <t>纷乐*1</t>
        </is>
      </c>
      <c r="AF83" s="407" t="n"/>
      <c r="AG83" s="253" t="n"/>
      <c r="AH83" s="182" t="n"/>
      <c r="AI83" s="182" t="n"/>
      <c r="AJ83" s="182" t="n"/>
      <c r="AK83" s="182" t="n"/>
      <c r="AL83" s="182" t="n"/>
      <c r="AM83" s="182" t="n"/>
      <c r="AN83" s="182" t="n"/>
      <c r="AO83" s="182" t="n"/>
      <c r="AP83" s="182" t="n"/>
      <c r="AQ83" s="182" t="n"/>
      <c r="AR83" s="162" t="n"/>
      <c r="AS83" s="162" t="n"/>
      <c r="AT83" s="170" t="n"/>
      <c r="AU83" s="170" t="n"/>
    </row>
    <row r="84" hidden="1" ht="25" customFormat="1" customHeight="1" s="331">
      <c r="A84" s="406" t="inlineStr">
        <is>
          <t>华远</t>
        </is>
      </c>
      <c r="B84" s="45" t="n">
        <v>45721</v>
      </c>
      <c r="C84" s="162" t="n">
        <v>20</v>
      </c>
      <c r="D84" s="162" t="inlineStr">
        <is>
          <t>覃爱香</t>
        </is>
      </c>
      <c r="E84" s="162" t="n"/>
      <c r="F84" s="162" t="n">
        <v>1</v>
      </c>
      <c r="G84" s="406" t="n"/>
      <c r="H84" s="253" t="inlineStr">
        <is>
          <t>孙静</t>
        </is>
      </c>
      <c r="I84" s="162" t="inlineStr">
        <is>
          <t>肖1296</t>
        </is>
      </c>
      <c r="J84" s="162" t="n">
        <v>1638</v>
      </c>
      <c r="K84" s="162" t="n"/>
      <c r="L84" s="162" t="n"/>
      <c r="M84" s="162" t="n"/>
      <c r="N84" s="162" t="n"/>
      <c r="O84" s="162" t="n"/>
      <c r="P84" s="162" t="n"/>
      <c r="Q84" s="162" t="n">
        <v>500</v>
      </c>
      <c r="R84" s="162" t="n"/>
      <c r="S84" s="162" t="n"/>
      <c r="T84" s="162" t="n">
        <v>7</v>
      </c>
      <c r="U84" s="162" t="n"/>
      <c r="V84" s="162" t="n"/>
      <c r="W84" s="162" t="n"/>
      <c r="X84" s="162" t="n"/>
      <c r="Y84" s="162" t="n"/>
      <c r="Z84" s="406" t="n">
        <v>507</v>
      </c>
      <c r="AA84" s="178" t="n">
        <v>151.05</v>
      </c>
      <c r="AB84" s="162" t="inlineStr">
        <is>
          <t>对公</t>
        </is>
      </c>
      <c r="AC84" s="407" t="n"/>
      <c r="AD84" s="162" t="n"/>
      <c r="AE84" s="407" t="n"/>
      <c r="AF84" s="407" t="n"/>
      <c r="AG84" s="253" t="n"/>
      <c r="AH84" s="182" t="n"/>
      <c r="AI84" s="182" t="n"/>
      <c r="AJ84" s="182" t="n"/>
      <c r="AK84" s="182" t="n"/>
      <c r="AL84" s="182" t="n"/>
      <c r="AM84" s="182" t="n"/>
      <c r="AN84" s="182" t="n"/>
      <c r="AO84" s="182" t="n"/>
      <c r="AP84" s="182" t="n"/>
      <c r="AQ84" s="182" t="n"/>
      <c r="AR84" s="162" t="n"/>
      <c r="AS84" s="162" t="n"/>
      <c r="AT84" s="170" t="n"/>
      <c r="AU84" s="170" t="n"/>
    </row>
    <row r="85" hidden="1" ht="25" customFormat="1" customHeight="1" s="331">
      <c r="A85" s="406" t="inlineStr">
        <is>
          <t>华远</t>
        </is>
      </c>
      <c r="B85" s="45" t="n">
        <v>45721</v>
      </c>
      <c r="C85" s="162" t="n">
        <v>32</v>
      </c>
      <c r="D85" s="162" t="inlineStr">
        <is>
          <t>周静</t>
        </is>
      </c>
      <c r="E85" s="162" t="n"/>
      <c r="F85" s="162" t="n"/>
      <c r="G85" s="162" t="n">
        <v>1</v>
      </c>
      <c r="H85" s="162" t="n"/>
      <c r="I85" s="162" t="inlineStr">
        <is>
          <t>清2551</t>
        </is>
      </c>
      <c r="J85" s="162" t="n">
        <v>1638</v>
      </c>
      <c r="K85" s="162" t="n"/>
      <c r="L85" s="162" t="n"/>
      <c r="M85" s="162" t="n"/>
      <c r="N85" s="162" t="n"/>
      <c r="O85" s="162" t="n"/>
      <c r="P85" s="162" t="n"/>
      <c r="Q85" s="162" t="n">
        <v>740</v>
      </c>
      <c r="R85" s="162" t="n"/>
      <c r="S85" s="162" t="n"/>
      <c r="T85" s="162" t="n">
        <v>15</v>
      </c>
      <c r="U85" s="162" t="n"/>
      <c r="V85" s="162" t="n"/>
      <c r="W85" s="162" t="n"/>
      <c r="X85" s="162" t="n"/>
      <c r="Y85" s="162" t="n"/>
      <c r="Z85" s="406" t="n">
        <v>755</v>
      </c>
      <c r="AA85" s="178" t="n">
        <v>225</v>
      </c>
      <c r="AB85" s="162" t="inlineStr">
        <is>
          <t>对公</t>
        </is>
      </c>
      <c r="AC85" s="407" t="n"/>
      <c r="AD85" s="162" t="n"/>
      <c r="AE85" s="407" t="n"/>
      <c r="AF85" s="407" t="inlineStr">
        <is>
          <t>自己要求做取分泌物</t>
        </is>
      </c>
      <c r="AG85" s="253" t="n"/>
      <c r="AH85" s="182" t="n"/>
      <c r="AI85" s="182" t="n"/>
      <c r="AJ85" s="182" t="n"/>
      <c r="AK85" s="182" t="n"/>
      <c r="AL85" s="182" t="n"/>
      <c r="AM85" s="182" t="n"/>
      <c r="AN85" s="182" t="n"/>
      <c r="AO85" s="182" t="n"/>
      <c r="AP85" s="182" t="n"/>
      <c r="AQ85" s="182" t="n"/>
      <c r="AR85" s="162" t="n"/>
      <c r="AS85" s="162" t="n"/>
      <c r="AT85" s="170" t="n"/>
      <c r="AU85" s="170" t="n"/>
    </row>
    <row r="86" hidden="1" ht="25" customFormat="1" customHeight="1" s="331">
      <c r="A86" s="406" t="inlineStr">
        <is>
          <t>华远</t>
        </is>
      </c>
      <c r="B86" s="45" t="n">
        <v>45721</v>
      </c>
      <c r="C86" s="162" t="n">
        <v>59</v>
      </c>
      <c r="D86" s="162" t="inlineStr">
        <is>
          <t>童娅</t>
        </is>
      </c>
      <c r="E86" s="162" t="n"/>
      <c r="F86" s="162" t="n">
        <v>1</v>
      </c>
      <c r="G86" s="162" t="n"/>
      <c r="H86" s="162" t="inlineStr">
        <is>
          <t>曾亚萍</t>
        </is>
      </c>
      <c r="I86" s="162" t="inlineStr">
        <is>
          <t>朱6968</t>
        </is>
      </c>
      <c r="J86" s="162" t="n">
        <v>1638</v>
      </c>
      <c r="K86" s="162" t="n"/>
      <c r="L86" s="162" t="n"/>
      <c r="M86" s="162" t="n">
        <v>225</v>
      </c>
      <c r="N86" s="406" t="n"/>
      <c r="O86" s="162" t="n"/>
      <c r="P86" s="162" t="n"/>
      <c r="Q86" s="162" t="n"/>
      <c r="R86" s="162" t="n"/>
      <c r="S86" s="162" t="n"/>
      <c r="T86" s="162" t="n"/>
      <c r="U86" s="162" t="n"/>
      <c r="V86" s="162" t="n"/>
      <c r="W86" s="162" t="n"/>
      <c r="X86" s="162" t="n"/>
      <c r="Y86" s="162" t="n"/>
      <c r="Z86" s="406" t="n">
        <v>225</v>
      </c>
      <c r="AA86" s="178" t="n">
        <v>67.5</v>
      </c>
      <c r="AB86" s="162" t="inlineStr">
        <is>
          <t>对公</t>
        </is>
      </c>
      <c r="AC86" s="407" t="n"/>
      <c r="AD86" s="162" t="n"/>
      <c r="AE86" s="407" t="n"/>
      <c r="AF86" s="407" t="n"/>
      <c r="AG86" s="253" t="n"/>
      <c r="AH86" s="182" t="n"/>
      <c r="AI86" s="182" t="n"/>
      <c r="AJ86" s="182" t="n"/>
      <c r="AK86" s="182" t="n"/>
      <c r="AL86" s="182" t="n"/>
      <c r="AM86" s="182" t="n"/>
      <c r="AN86" s="182" t="n"/>
      <c r="AO86" s="182" t="n"/>
      <c r="AP86" s="182" t="n"/>
      <c r="AQ86" s="182" t="n"/>
      <c r="AR86" s="162" t="n"/>
      <c r="AS86" s="162" t="n"/>
      <c r="AT86" s="170" t="n"/>
      <c r="AU86" s="170" t="n"/>
    </row>
    <row r="87" hidden="1" ht="24" customFormat="1" customHeight="1" s="12">
      <c r="A87" s="63" t="inlineStr">
        <is>
          <t>华远</t>
        </is>
      </c>
      <c r="B87" s="23" t="n">
        <v>45721</v>
      </c>
      <c r="C87" s="162" t="n">
        <v>33</v>
      </c>
      <c r="D87" s="53" t="inlineStr">
        <is>
          <t>陆春梅52（2528）</t>
        </is>
      </c>
      <c r="E87" s="162" t="n"/>
      <c r="F87" s="162" t="n"/>
      <c r="G87" s="162" t="n">
        <v>1</v>
      </c>
      <c r="H87" s="162" t="n"/>
      <c r="I87" s="53" t="inlineStr">
        <is>
          <t>朱6968</t>
        </is>
      </c>
      <c r="J87" s="162" t="n">
        <v>1638</v>
      </c>
      <c r="K87" s="162" t="n"/>
      <c r="L87" s="53" t="n"/>
      <c r="M87" s="53" t="n"/>
      <c r="N87" s="53" t="n">
        <v>176</v>
      </c>
      <c r="O87" s="53" t="n"/>
      <c r="P87" s="53" t="n"/>
      <c r="Q87" s="53" t="n"/>
      <c r="R87" s="53" t="n">
        <v>360</v>
      </c>
      <c r="S87" s="53" t="n"/>
      <c r="T87" s="53" t="n"/>
      <c r="U87" s="162" t="n"/>
      <c r="V87" s="162" t="n"/>
      <c r="W87" s="162" t="n"/>
      <c r="X87" s="162" t="n"/>
      <c r="Y87" s="162" t="n"/>
      <c r="Z87" s="63">
        <f>SUM(L87:Y87)</f>
        <v/>
      </c>
      <c r="AA87" s="68">
        <f>SUM(AH87:AQ87)</f>
        <v/>
      </c>
      <c r="AB87" s="162" t="inlineStr">
        <is>
          <t>对公</t>
        </is>
      </c>
      <c r="AC87" s="407" t="n"/>
      <c r="AD87" s="162" t="n"/>
      <c r="AE87" s="65" t="n"/>
      <c r="AF87" s="65" t="n"/>
      <c r="AG87" s="350" t="inlineStr">
        <is>
          <t>罗茜</t>
        </is>
      </c>
      <c r="AH87" s="79">
        <f>L87*0.3</f>
        <v/>
      </c>
      <c r="AI87" s="79">
        <f>M87*0.2</f>
        <v/>
      </c>
      <c r="AJ87" s="79">
        <f>(N87+O87)*0.2</f>
        <v/>
      </c>
      <c r="AK87" s="79">
        <f>P87*0.2</f>
        <v/>
      </c>
      <c r="AL87" s="79">
        <f>Q87*0.3</f>
        <v/>
      </c>
      <c r="AM87" s="79" t="n">
        <v>140</v>
      </c>
      <c r="AN87" s="79">
        <f>S87*0.2</f>
        <v/>
      </c>
      <c r="AO87" s="79">
        <f>SUM(T87:W87)*0.2</f>
        <v/>
      </c>
      <c r="AP87" s="79">
        <f>X87*0.2</f>
        <v/>
      </c>
      <c r="AQ87" s="79">
        <f>50*AD87</f>
        <v/>
      </c>
      <c r="AR87" s="162" t="inlineStr">
        <is>
          <t>陆春梅52（2528）</t>
        </is>
      </c>
      <c r="AS87" s="162">
        <f>VLOOKUP(AR87,[1]华远泊富!$B:$E,2,0)</f>
        <v/>
      </c>
      <c r="AT87" s="170">
        <f>VLOOKUP(AR87,[1]华远泊富!$B:$E,3,0)</f>
        <v/>
      </c>
      <c r="AU87" s="170">
        <f>VLOOKUP(AR87,[1]华远泊富!$B:$E,4,0)</f>
        <v/>
      </c>
      <c r="AV87" s="331">
        <f>IF(I87=AS87,1,0)</f>
        <v/>
      </c>
      <c r="AW87" s="331">
        <f>J87-AT87</f>
        <v/>
      </c>
      <c r="AX87" s="331" t="n"/>
    </row>
    <row r="88" hidden="1" ht="25" customFormat="1" customHeight="1" s="331">
      <c r="A88" s="406" t="inlineStr">
        <is>
          <t>华远</t>
        </is>
      </c>
      <c r="B88" s="45" t="n">
        <v>45721</v>
      </c>
      <c r="C88" s="162" t="n">
        <v>74</v>
      </c>
      <c r="D88" s="162" t="inlineStr">
        <is>
          <t>姜志芹</t>
        </is>
      </c>
      <c r="E88" s="162" t="n"/>
      <c r="F88" s="162" t="n">
        <v>1</v>
      </c>
      <c r="G88" s="162" t="n"/>
      <c r="H88" s="162" t="inlineStr">
        <is>
          <t>孙静</t>
        </is>
      </c>
      <c r="I88" s="162" t="inlineStr">
        <is>
          <t>梅2883</t>
        </is>
      </c>
      <c r="J88" s="162" t="n">
        <v>1638</v>
      </c>
      <c r="K88" s="162" t="n"/>
      <c r="L88" s="162" t="n"/>
      <c r="M88" s="162" t="n"/>
      <c r="N88" s="162" t="n">
        <v>1479</v>
      </c>
      <c r="O88" s="162" t="n"/>
      <c r="P88" s="162" t="n"/>
      <c r="Q88" s="162" t="n">
        <v>180</v>
      </c>
      <c r="R88" s="162" t="n"/>
      <c r="S88" s="162" t="n"/>
      <c r="T88" s="162" t="n">
        <v>47</v>
      </c>
      <c r="U88" s="162" t="n"/>
      <c r="V88" s="162" t="n"/>
      <c r="W88" s="162" t="n"/>
      <c r="X88" s="162" t="n"/>
      <c r="Y88" s="162" t="n"/>
      <c r="Z88" s="406" t="n">
        <v>1706</v>
      </c>
      <c r="AA88" s="178" t="n">
        <v>282.9</v>
      </c>
      <c r="AB88" s="162" t="inlineStr">
        <is>
          <t>对公</t>
        </is>
      </c>
      <c r="AC88" s="407" t="n"/>
      <c r="AD88" s="162" t="n"/>
      <c r="AE88" s="407" t="n"/>
      <c r="AF88" s="407" t="n"/>
      <c r="AG88" s="253" t="n"/>
      <c r="AH88" s="182" t="n"/>
      <c r="AI88" s="182" t="n"/>
      <c r="AJ88" s="182" t="n"/>
      <c r="AK88" s="182" t="n"/>
      <c r="AL88" s="182" t="n"/>
      <c r="AM88" s="182" t="n"/>
      <c r="AN88" s="182" t="n"/>
      <c r="AO88" s="182" t="n"/>
      <c r="AP88" s="182" t="n"/>
      <c r="AQ88" s="182" t="n"/>
      <c r="AR88" s="162" t="n"/>
      <c r="AS88" s="162" t="n"/>
      <c r="AT88" s="170" t="n"/>
      <c r="AU88" s="170" t="n"/>
    </row>
    <row r="89" hidden="1" ht="25" customFormat="1" customHeight="1" s="331">
      <c r="A89" s="406" t="inlineStr">
        <is>
          <t>华远</t>
        </is>
      </c>
      <c r="B89" s="45" t="n">
        <v>45721</v>
      </c>
      <c r="C89" s="411" t="n"/>
      <c r="D89" s="411" t="n"/>
      <c r="E89" s="162" t="n"/>
      <c r="F89" s="162" t="inlineStr">
        <is>
          <t>退3.05</t>
        </is>
      </c>
      <c r="G89" s="162" t="n"/>
      <c r="H89" s="162" t="inlineStr">
        <is>
          <t>孙静</t>
        </is>
      </c>
      <c r="I89" s="162" t="inlineStr">
        <is>
          <t>梅2883</t>
        </is>
      </c>
      <c r="J89" s="162" t="n">
        <v>1638</v>
      </c>
      <c r="K89" s="162" t="n"/>
      <c r="L89" s="162" t="n"/>
      <c r="M89" s="162" t="n"/>
      <c r="N89" s="162" t="n">
        <v>-3</v>
      </c>
      <c r="O89" s="162" t="n"/>
      <c r="P89" s="162" t="n"/>
      <c r="Q89" s="162" t="n"/>
      <c r="R89" s="162" t="n"/>
      <c r="S89" s="162" t="n"/>
      <c r="T89" s="162" t="n"/>
      <c r="U89" s="162" t="n"/>
      <c r="V89" s="162" t="n"/>
      <c r="W89" s="162" t="n"/>
      <c r="X89" s="162" t="n"/>
      <c r="Y89" s="162" t="n"/>
      <c r="Z89" s="406" t="n">
        <v>-3</v>
      </c>
      <c r="AA89" s="178" t="n">
        <v>-0.45</v>
      </c>
      <c r="AB89" s="162" t="inlineStr">
        <is>
          <t>对公</t>
        </is>
      </c>
      <c r="AC89" s="407" t="n"/>
      <c r="AD89" s="162" t="n"/>
      <c r="AE89" s="407" t="inlineStr">
        <is>
          <t>退盐水</t>
        </is>
      </c>
      <c r="AF89" s="407" t="n"/>
      <c r="AG89" s="253" t="n"/>
      <c r="AH89" s="182" t="n"/>
      <c r="AI89" s="182" t="n"/>
      <c r="AJ89" s="182" t="n"/>
      <c r="AK89" s="182" t="n"/>
      <c r="AL89" s="182" t="n"/>
      <c r="AM89" s="182" t="n"/>
      <c r="AN89" s="182" t="n"/>
      <c r="AO89" s="182" t="n"/>
      <c r="AP89" s="182" t="n"/>
      <c r="AQ89" s="182" t="n"/>
      <c r="AR89" s="162" t="n"/>
      <c r="AS89" s="162" t="n"/>
      <c r="AT89" s="170" t="n"/>
      <c r="AU89" s="170" t="n"/>
    </row>
    <row r="90" hidden="1" ht="25" customFormat="1" customHeight="1" s="331">
      <c r="A90" s="406" t="inlineStr">
        <is>
          <t>华远</t>
        </is>
      </c>
      <c r="B90" s="45" t="n">
        <v>45722</v>
      </c>
      <c r="C90" s="162" t="n"/>
      <c r="D90" s="162" t="inlineStr">
        <is>
          <t>姜志芹</t>
        </is>
      </c>
      <c r="E90" s="162" t="n"/>
      <c r="F90" s="162" t="inlineStr">
        <is>
          <t>复诊</t>
        </is>
      </c>
      <c r="G90" s="162" t="n"/>
      <c r="H90" s="162" t="inlineStr">
        <is>
          <t>孙静</t>
        </is>
      </c>
      <c r="I90" s="162" t="inlineStr">
        <is>
          <t>梅2883</t>
        </is>
      </c>
      <c r="J90" s="162" t="n">
        <v>1638</v>
      </c>
      <c r="K90" s="162" t="n"/>
      <c r="L90" s="162" t="n"/>
      <c r="M90" s="162" t="n"/>
      <c r="N90" s="162" t="n"/>
      <c r="O90" s="162" t="n">
        <v>368</v>
      </c>
      <c r="P90" s="162" t="n"/>
      <c r="Q90" s="162" t="n"/>
      <c r="R90" s="162" t="n"/>
      <c r="S90" s="162" t="n"/>
      <c r="T90" s="162" t="n"/>
      <c r="U90" s="162" t="n"/>
      <c r="V90" s="162" t="n"/>
      <c r="W90" s="162" t="n"/>
      <c r="X90" s="162" t="n"/>
      <c r="Y90" s="162" t="n"/>
      <c r="Z90" s="406" t="n">
        <v>368</v>
      </c>
      <c r="AA90" s="178" t="n">
        <v>55.2</v>
      </c>
      <c r="AB90" s="162" t="inlineStr">
        <is>
          <t>3.5对公</t>
        </is>
      </c>
      <c r="AC90" s="407" t="n"/>
      <c r="AD90" s="162" t="n"/>
      <c r="AE90" s="407" t="n"/>
      <c r="AF90" s="407" t="n"/>
      <c r="AG90" s="253" t="n"/>
      <c r="AH90" s="182" t="n"/>
      <c r="AI90" s="182" t="n"/>
      <c r="AJ90" s="182" t="n"/>
      <c r="AK90" s="182" t="n"/>
      <c r="AL90" s="182" t="n"/>
      <c r="AM90" s="182" t="n"/>
      <c r="AN90" s="182" t="n"/>
      <c r="AO90" s="182" t="n"/>
      <c r="AP90" s="182" t="n"/>
      <c r="AQ90" s="182" t="n"/>
      <c r="AR90" s="162" t="n"/>
      <c r="AS90" s="162" t="n"/>
      <c r="AT90" s="170" t="n"/>
      <c r="AU90" s="170" t="n"/>
    </row>
    <row r="91" hidden="1" ht="25" customFormat="1" customHeight="1" s="331">
      <c r="A91" s="406" t="inlineStr">
        <is>
          <t>华远</t>
        </is>
      </c>
      <c r="B91" s="45" t="n">
        <v>45722</v>
      </c>
      <c r="C91" s="406" t="n">
        <v>10</v>
      </c>
      <c r="D91" s="162" t="inlineStr">
        <is>
          <t>杨小庆41（9948）</t>
        </is>
      </c>
      <c r="E91" s="162" t="n"/>
      <c r="F91" s="162" t="n">
        <v>1</v>
      </c>
      <c r="G91" s="162" t="n"/>
      <c r="H91" s="162" t="inlineStr">
        <is>
          <t>孙静</t>
        </is>
      </c>
      <c r="I91" s="162" t="inlineStr">
        <is>
          <t>朱6968</t>
        </is>
      </c>
      <c r="J91" s="162" t="n">
        <v>1638</v>
      </c>
      <c r="K91" s="162" t="n"/>
      <c r="L91" s="162" t="n"/>
      <c r="M91" s="162" t="n"/>
      <c r="N91" s="162" t="n">
        <v>25</v>
      </c>
      <c r="O91" s="162" t="n"/>
      <c r="P91" s="162" t="n"/>
      <c r="Q91" s="162" t="n"/>
      <c r="R91" s="162" t="n"/>
      <c r="S91" s="162" t="n"/>
      <c r="T91" s="162" t="n">
        <v>230</v>
      </c>
      <c r="U91" s="162" t="n"/>
      <c r="V91" s="162" t="n"/>
      <c r="W91" s="162" t="n"/>
      <c r="X91" s="162" t="n"/>
      <c r="Y91" s="162" t="n"/>
      <c r="Z91" s="406" t="n">
        <v>255</v>
      </c>
      <c r="AA91" s="178" t="n">
        <v>38.25</v>
      </c>
      <c r="AB91" s="162" t="inlineStr">
        <is>
          <t>对公</t>
        </is>
      </c>
      <c r="AC91" s="407" t="n"/>
      <c r="AD91" s="162" t="n"/>
      <c r="AE91" s="407" t="n"/>
      <c r="AF91" s="407" t="n"/>
      <c r="AG91" s="253" t="n"/>
      <c r="AH91" s="182" t="n"/>
      <c r="AI91" s="182" t="n"/>
      <c r="AJ91" s="182" t="n"/>
      <c r="AK91" s="182" t="n"/>
      <c r="AL91" s="182" t="n"/>
      <c r="AM91" s="182" t="n"/>
      <c r="AN91" s="182" t="n"/>
      <c r="AO91" s="182" t="n"/>
      <c r="AP91" s="182" t="n"/>
      <c r="AQ91" s="182" t="n"/>
      <c r="AR91" s="162" t="n"/>
      <c r="AS91" s="162" t="n"/>
      <c r="AT91" s="170" t="n"/>
      <c r="AU91" s="170" t="n"/>
    </row>
    <row r="92" hidden="1" ht="25" customFormat="1" customHeight="1" s="331">
      <c r="A92" s="406" t="inlineStr">
        <is>
          <t>华远</t>
        </is>
      </c>
      <c r="B92" s="45" t="n">
        <v>45722</v>
      </c>
      <c r="C92" s="414" t="n"/>
      <c r="D92" s="411" t="n"/>
      <c r="E92" s="162" t="n"/>
      <c r="F92" s="411" t="n"/>
      <c r="G92" s="162" t="n"/>
      <c r="H92" s="162" t="inlineStr">
        <is>
          <t>孙静</t>
        </is>
      </c>
      <c r="I92" s="162" t="inlineStr">
        <is>
          <t>朱6968</t>
        </is>
      </c>
      <c r="J92" s="162" t="n">
        <v>1638</v>
      </c>
      <c r="K92" s="162" t="n"/>
      <c r="L92" s="162" t="n"/>
      <c r="M92" s="162" t="n"/>
      <c r="N92" s="162" t="n">
        <v>62.5</v>
      </c>
      <c r="O92" s="162" t="n">
        <v>896</v>
      </c>
      <c r="P92" s="406" t="n"/>
      <c r="Q92" s="162" t="n">
        <v>3850</v>
      </c>
      <c r="R92" s="162" t="n"/>
      <c r="S92" s="162" t="n"/>
      <c r="T92" s="162" t="n">
        <v>7</v>
      </c>
      <c r="U92" s="162" t="n"/>
      <c r="V92" s="162" t="n"/>
      <c r="W92" s="162" t="n"/>
      <c r="X92" s="162" t="n"/>
      <c r="Y92" s="162" t="n"/>
      <c r="Z92" s="406" t="n">
        <v>4815.5</v>
      </c>
      <c r="AA92" s="178" t="n">
        <v>1299.825</v>
      </c>
      <c r="AB92" s="162" t="inlineStr">
        <is>
          <t>对公</t>
        </is>
      </c>
      <c r="AC92" s="407" t="n"/>
      <c r="AD92" s="162" t="n"/>
      <c r="AE92" s="407" t="n"/>
      <c r="AF92" s="407" t="n"/>
      <c r="AG92" s="253" t="n"/>
      <c r="AH92" s="182" t="n"/>
      <c r="AI92" s="182" t="n"/>
      <c r="AJ92" s="182" t="n"/>
      <c r="AK92" s="182" t="n"/>
      <c r="AL92" s="182" t="n"/>
      <c r="AM92" s="182" t="n"/>
      <c r="AN92" s="182" t="n"/>
      <c r="AO92" s="182" t="n"/>
      <c r="AP92" s="182" t="n"/>
      <c r="AQ92" s="182" t="n"/>
      <c r="AR92" s="162" t="n"/>
      <c r="AS92" s="162" t="n"/>
      <c r="AT92" s="170" t="n"/>
      <c r="AU92" s="170" t="n"/>
    </row>
    <row r="93" hidden="1" ht="25" customFormat="1" customHeight="1" s="331">
      <c r="A93" s="406" t="inlineStr">
        <is>
          <t>华远</t>
        </is>
      </c>
      <c r="B93" s="45" t="n">
        <v>45722</v>
      </c>
      <c r="C93" s="406" t="n">
        <v>17</v>
      </c>
      <c r="D93" s="406" t="inlineStr">
        <is>
          <t>陈丽霞52（3777）</t>
        </is>
      </c>
      <c r="E93" s="406" t="n"/>
      <c r="F93" s="406" t="n"/>
      <c r="G93" s="406" t="n">
        <v>1</v>
      </c>
      <c r="H93" s="406" t="n"/>
      <c r="I93" s="338" t="inlineStr">
        <is>
          <t>肖1296</t>
        </is>
      </c>
      <c r="J93" s="406" t="n">
        <v>1638</v>
      </c>
      <c r="K93" s="162" t="n"/>
      <c r="L93" s="162" t="n"/>
      <c r="M93" s="162" t="n"/>
      <c r="N93" s="162" t="n">
        <v>5</v>
      </c>
      <c r="O93" s="162" t="n"/>
      <c r="P93" s="162" t="n"/>
      <c r="Q93" s="162" t="n"/>
      <c r="R93" s="162" t="n"/>
      <c r="S93" s="162" t="n"/>
      <c r="T93" s="162" t="n">
        <v>30</v>
      </c>
      <c r="U93" s="162" t="n"/>
      <c r="V93" s="162" t="n"/>
      <c r="W93" s="162" t="n"/>
      <c r="X93" s="162" t="n"/>
      <c r="Y93" s="162" t="n">
        <v>2200</v>
      </c>
      <c r="Z93" s="406" t="n">
        <v>2235</v>
      </c>
      <c r="AA93" s="178" t="n">
        <v>207</v>
      </c>
      <c r="AB93" s="162" t="inlineStr">
        <is>
          <t>对公</t>
        </is>
      </c>
      <c r="AC93" s="407" t="n"/>
      <c r="AD93" s="162" t="n">
        <v>4</v>
      </c>
      <c r="AE93" s="406" t="inlineStr">
        <is>
          <t>550球蛋白4</t>
        </is>
      </c>
      <c r="AF93" s="407" t="inlineStr">
        <is>
          <t>患者自称要打球蛋白，1638接龙初诊</t>
        </is>
      </c>
      <c r="AG93" s="253" t="n"/>
      <c r="AH93" s="182" t="n"/>
      <c r="AI93" s="182" t="n"/>
      <c r="AJ93" s="182" t="n"/>
      <c r="AK93" s="182" t="n"/>
      <c r="AL93" s="182" t="n"/>
      <c r="AM93" s="182" t="n"/>
      <c r="AN93" s="182" t="n"/>
      <c r="AO93" s="182" t="n"/>
      <c r="AP93" s="182" t="n"/>
      <c r="AQ93" s="182" t="n"/>
      <c r="AR93" s="162" t="n"/>
      <c r="AS93" s="162" t="n"/>
      <c r="AT93" s="170" t="n"/>
      <c r="AU93" s="170" t="n"/>
    </row>
    <row r="94" hidden="1" ht="25" customFormat="1" customHeight="1" s="331">
      <c r="A94" s="406" t="inlineStr">
        <is>
          <t>华远</t>
        </is>
      </c>
      <c r="B94" s="45" t="n">
        <v>45722</v>
      </c>
      <c r="C94" s="406" t="n">
        <v>47</v>
      </c>
      <c r="D94" s="285" t="inlineStr">
        <is>
          <t>先老四</t>
        </is>
      </c>
      <c r="E94" s="406" t="n"/>
      <c r="F94" s="162" t="n">
        <v>1</v>
      </c>
      <c r="G94" s="406" t="n"/>
      <c r="H94" s="162" t="inlineStr">
        <is>
          <t>曾亚萍</t>
        </is>
      </c>
      <c r="I94" s="162" t="inlineStr">
        <is>
          <t>朱6968</t>
        </is>
      </c>
      <c r="J94" s="162" t="n">
        <v>1638</v>
      </c>
      <c r="K94" s="162" t="n"/>
      <c r="L94" s="162" t="n">
        <v>344.5</v>
      </c>
      <c r="M94" s="162" t="n">
        <v>913</v>
      </c>
      <c r="N94" s="162" t="n"/>
      <c r="O94" s="162" t="n"/>
      <c r="P94" s="162" t="n"/>
      <c r="Q94" s="162" t="n"/>
      <c r="R94" s="162" t="n"/>
      <c r="S94" s="162" t="n"/>
      <c r="T94" s="162" t="n"/>
      <c r="U94" s="162" t="n"/>
      <c r="V94" s="162" t="n"/>
      <c r="W94" s="162" t="n">
        <v>4</v>
      </c>
      <c r="X94" s="162" t="n"/>
      <c r="Y94" s="162" t="n"/>
      <c r="Z94" s="406" t="n">
        <v>1261.5</v>
      </c>
      <c r="AA94" s="178" t="n">
        <v>377.85</v>
      </c>
      <c r="AB94" s="162" t="inlineStr">
        <is>
          <t>对公</t>
        </is>
      </c>
      <c r="AC94" s="407" t="n"/>
      <c r="AD94" s="162" t="n"/>
      <c r="AE94" s="407" t="inlineStr">
        <is>
          <t>7次针灸688元</t>
        </is>
      </c>
      <c r="AF94" s="407" t="n"/>
      <c r="AG94" s="253" t="n"/>
      <c r="AH94" s="182" t="n"/>
      <c r="AI94" s="182" t="n"/>
      <c r="AJ94" s="182" t="n"/>
      <c r="AK94" s="182" t="n"/>
      <c r="AL94" s="182" t="n"/>
      <c r="AM94" s="182" t="n"/>
      <c r="AN94" s="182" t="n"/>
      <c r="AO94" s="182" t="n"/>
      <c r="AP94" s="182" t="n"/>
      <c r="AQ94" s="182" t="n"/>
      <c r="AR94" s="162" t="n"/>
      <c r="AS94" s="162" t="n"/>
      <c r="AT94" s="170" t="n"/>
      <c r="AU94" s="170" t="n"/>
    </row>
    <row r="95" hidden="1" ht="25" customFormat="1" customHeight="1" s="331">
      <c r="A95" s="406" t="inlineStr">
        <is>
          <t>华远</t>
        </is>
      </c>
      <c r="B95" s="45" t="n">
        <v>45722</v>
      </c>
      <c r="C95" s="406" t="n">
        <v>48</v>
      </c>
      <c r="D95" s="162" t="inlineStr">
        <is>
          <t>徐春花</t>
        </is>
      </c>
      <c r="E95" s="162" t="n"/>
      <c r="F95" s="162" t="n">
        <v>1</v>
      </c>
      <c r="G95" s="406" t="n"/>
      <c r="H95" s="162" t="inlineStr">
        <is>
          <t>曾亚萍</t>
        </is>
      </c>
      <c r="I95" s="162" t="inlineStr">
        <is>
          <t>朱6968</t>
        </is>
      </c>
      <c r="J95" s="162" t="n">
        <v>1638</v>
      </c>
      <c r="K95" s="162" t="n"/>
      <c r="L95" s="162" t="n"/>
      <c r="M95" s="162" t="n">
        <v>925</v>
      </c>
      <c r="N95" s="162" t="n">
        <v>207</v>
      </c>
      <c r="O95" s="162" t="n"/>
      <c r="P95" s="162" t="n"/>
      <c r="Q95" s="162" t="n"/>
      <c r="R95" s="162" t="n"/>
      <c r="S95" s="162" t="n"/>
      <c r="T95" s="162" t="n"/>
      <c r="U95" s="162" t="n"/>
      <c r="V95" s="162" t="n"/>
      <c r="W95" s="162" t="n"/>
      <c r="X95" s="162" t="n"/>
      <c r="Y95" s="162" t="n"/>
      <c r="Z95" s="406" t="n">
        <v>1132</v>
      </c>
      <c r="AA95" s="178" t="n">
        <v>308.55</v>
      </c>
      <c r="AB95" s="162" t="inlineStr">
        <is>
          <t>对公</t>
        </is>
      </c>
      <c r="AC95" s="407" t="n"/>
      <c r="AD95" s="162" t="n"/>
      <c r="AE95" s="407" t="inlineStr">
        <is>
          <t>745米粒灸</t>
        </is>
      </c>
      <c r="AF95" s="407" t="n"/>
      <c r="AG95" s="253" t="n"/>
      <c r="AH95" s="182" t="n"/>
      <c r="AI95" s="182" t="n"/>
      <c r="AJ95" s="182" t="n"/>
      <c r="AK95" s="182" t="n"/>
      <c r="AL95" s="182" t="n"/>
      <c r="AM95" s="182" t="n"/>
      <c r="AN95" s="182" t="n"/>
      <c r="AO95" s="182" t="n"/>
      <c r="AP95" s="182" t="n"/>
      <c r="AQ95" s="182" t="n"/>
      <c r="AR95" s="162" t="n"/>
      <c r="AS95" s="162" t="n"/>
      <c r="AT95" s="170" t="n"/>
      <c r="AU95" s="170" t="n"/>
    </row>
    <row r="96" hidden="1" ht="25" customFormat="1" customHeight="1" s="331">
      <c r="A96" s="406" t="inlineStr">
        <is>
          <t>华远</t>
        </is>
      </c>
      <c r="B96" s="45" t="n">
        <v>45722</v>
      </c>
      <c r="C96" s="406" t="n">
        <v>49</v>
      </c>
      <c r="D96" s="162" t="inlineStr">
        <is>
          <t>马朝霞</t>
        </is>
      </c>
      <c r="E96" s="162" t="n"/>
      <c r="F96" s="162" t="n">
        <v>1</v>
      </c>
      <c r="G96" s="162" t="n"/>
      <c r="H96" s="162" t="inlineStr">
        <is>
          <t>孙静</t>
        </is>
      </c>
      <c r="I96" s="162" t="inlineStr">
        <is>
          <t>丽5069</t>
        </is>
      </c>
      <c r="J96" s="162" t="n">
        <v>1638</v>
      </c>
      <c r="K96" s="162" t="n"/>
      <c r="L96" s="162" t="n"/>
      <c r="M96" s="162" t="n"/>
      <c r="N96" s="162" t="n">
        <v>220</v>
      </c>
      <c r="O96" s="162" t="n"/>
      <c r="P96" s="162" t="n"/>
      <c r="Q96" s="162" t="n">
        <v>35</v>
      </c>
      <c r="R96" s="162" t="n"/>
      <c r="S96" s="162" t="n"/>
      <c r="T96" s="162" t="n">
        <v>245</v>
      </c>
      <c r="U96" s="162" t="n"/>
      <c r="V96" s="162" t="n"/>
      <c r="W96" s="162" t="n"/>
      <c r="X96" s="162" t="n"/>
      <c r="Y96" s="162" t="n"/>
      <c r="Z96" s="406" t="n">
        <v>500</v>
      </c>
      <c r="AA96" s="178" t="n">
        <v>74.84999999999999</v>
      </c>
      <c r="AB96" s="162" t="inlineStr">
        <is>
          <t>对公</t>
        </is>
      </c>
      <c r="AC96" s="407" t="n"/>
      <c r="AD96" s="162" t="n"/>
      <c r="AE96" s="407" t="inlineStr">
        <is>
          <t>纷乐*1</t>
        </is>
      </c>
      <c r="AF96" s="407" t="n"/>
      <c r="AG96" s="253" t="n"/>
      <c r="AH96" s="182" t="n"/>
      <c r="AI96" s="182" t="n"/>
      <c r="AJ96" s="182" t="n"/>
      <c r="AK96" s="182" t="n"/>
      <c r="AL96" s="182" t="n"/>
      <c r="AM96" s="182" t="n"/>
      <c r="AN96" s="182" t="n"/>
      <c r="AO96" s="182" t="n"/>
      <c r="AP96" s="182" t="n"/>
      <c r="AQ96" s="182" t="n"/>
      <c r="AR96" s="162" t="n"/>
      <c r="AS96" s="162" t="n"/>
      <c r="AT96" s="170" t="n"/>
      <c r="AU96" s="170" t="n"/>
    </row>
    <row r="97" hidden="1" ht="25" customFormat="1" customHeight="1" s="331">
      <c r="A97" s="406" t="inlineStr">
        <is>
          <t>泊富</t>
        </is>
      </c>
      <c r="B97" s="45" t="n">
        <v>45721</v>
      </c>
      <c r="C97" s="162" t="n">
        <v>10</v>
      </c>
      <c r="D97" s="162" t="inlineStr">
        <is>
          <t>潘涵</t>
        </is>
      </c>
      <c r="E97" s="162" t="n"/>
      <c r="F97" s="162" t="n"/>
      <c r="G97" s="162" t="n">
        <v>1</v>
      </c>
      <c r="H97" s="162" t="n"/>
      <c r="I97" s="162" t="inlineStr">
        <is>
          <t>G1308</t>
        </is>
      </c>
      <c r="J97" s="162" t="n">
        <v>1638</v>
      </c>
      <c r="K97" s="162" t="n"/>
      <c r="L97" s="162" t="n"/>
      <c r="M97" s="162" t="n"/>
      <c r="N97" s="162" t="n"/>
      <c r="O97" s="162" t="n"/>
      <c r="P97" s="162" t="n"/>
      <c r="Q97" s="162" t="n">
        <v>240</v>
      </c>
      <c r="R97" s="162" t="n">
        <v>140</v>
      </c>
      <c r="S97" s="162" t="n"/>
      <c r="T97" s="162" t="n">
        <v>7</v>
      </c>
      <c r="U97" s="162" t="n"/>
      <c r="V97" s="162" t="n"/>
      <c r="W97" s="162" t="n"/>
      <c r="X97" s="162" t="n"/>
      <c r="Y97" s="162" t="n"/>
      <c r="Z97" s="406" t="n">
        <v>387</v>
      </c>
      <c r="AA97" s="178" t="n">
        <v>155.4</v>
      </c>
      <c r="AB97" s="162" t="inlineStr">
        <is>
          <t>3.4对公</t>
        </is>
      </c>
      <c r="AC97" s="407" t="n"/>
      <c r="AD97" s="162" t="n"/>
      <c r="AE97" s="162" t="n"/>
      <c r="AF97" s="162" t="n"/>
      <c r="AG97" s="253" t="n"/>
      <c r="AH97" s="182" t="n"/>
      <c r="AI97" s="182" t="n"/>
      <c r="AJ97" s="182" t="n"/>
      <c r="AK97" s="182" t="n"/>
      <c r="AL97" s="182" t="n"/>
      <c r="AM97" s="182" t="n"/>
      <c r="AN97" s="182" t="n"/>
      <c r="AO97" s="182" t="n"/>
      <c r="AP97" s="182" t="n"/>
      <c r="AQ97" s="182" t="n"/>
      <c r="AR97" s="162" t="n"/>
      <c r="AS97" s="162" t="n"/>
      <c r="AT97" s="170" t="n"/>
      <c r="AU97" s="170" t="n"/>
    </row>
    <row r="98" hidden="1" ht="25" customFormat="1" customHeight="1" s="331">
      <c r="A98" s="406" t="inlineStr">
        <is>
          <t>泊富</t>
        </is>
      </c>
      <c r="B98" s="45" t="n">
        <v>45721</v>
      </c>
      <c r="C98" s="162" t="n">
        <v>11</v>
      </c>
      <c r="D98" s="162" t="inlineStr">
        <is>
          <t>彭茹冰</t>
        </is>
      </c>
      <c r="E98" s="162" t="n"/>
      <c r="F98" s="162" t="n"/>
      <c r="G98" s="162" t="n">
        <v>1</v>
      </c>
      <c r="H98" s="162" t="n"/>
      <c r="I98" s="162" t="inlineStr">
        <is>
          <t>G1308</t>
        </is>
      </c>
      <c r="J98" s="162" t="n">
        <v>1638</v>
      </c>
      <c r="K98" s="162" t="n"/>
      <c r="L98" s="162" t="n"/>
      <c r="M98" s="162" t="n"/>
      <c r="N98" s="162" t="n"/>
      <c r="O98" s="162" t="n"/>
      <c r="P98" s="162" t="n"/>
      <c r="Q98" s="162" t="n">
        <v>120</v>
      </c>
      <c r="R98" s="162" t="n">
        <v>140</v>
      </c>
      <c r="S98" s="162" t="n"/>
      <c r="T98" s="162" t="n">
        <v>7</v>
      </c>
      <c r="U98" s="162" t="n"/>
      <c r="V98" s="162" t="n"/>
      <c r="W98" s="162" t="n"/>
      <c r="X98" s="162" t="n"/>
      <c r="Y98" s="162" t="n"/>
      <c r="Z98" s="406" t="n">
        <v>267</v>
      </c>
      <c r="AA98" s="178" t="n">
        <v>113.4</v>
      </c>
      <c r="AB98" s="162" t="inlineStr">
        <is>
          <t>3.4对公</t>
        </is>
      </c>
      <c r="AC98" s="407" t="n"/>
      <c r="AD98" s="162" t="n"/>
      <c r="AE98" s="162" t="n"/>
      <c r="AF98" s="162" t="n"/>
      <c r="AG98" s="253" t="n"/>
      <c r="AH98" s="182" t="n"/>
      <c r="AI98" s="182" t="n"/>
      <c r="AJ98" s="182" t="n"/>
      <c r="AK98" s="182" t="n"/>
      <c r="AL98" s="182" t="n"/>
      <c r="AM98" s="182" t="n"/>
      <c r="AN98" s="182" t="n"/>
      <c r="AO98" s="182" t="n"/>
      <c r="AP98" s="182" t="n"/>
      <c r="AQ98" s="182" t="n"/>
      <c r="AR98" s="162" t="n"/>
      <c r="AS98" s="162" t="n"/>
      <c r="AT98" s="170" t="n"/>
      <c r="AU98" s="170" t="n"/>
    </row>
    <row r="99" hidden="1" ht="25" customFormat="1" customHeight="1" s="331">
      <c r="A99" s="406" t="inlineStr">
        <is>
          <t>泊富</t>
        </is>
      </c>
      <c r="B99" s="45" t="n">
        <v>45721</v>
      </c>
      <c r="C99" s="162" t="n">
        <v>26</v>
      </c>
      <c r="D99" s="162" t="inlineStr">
        <is>
          <t>李昌英</t>
        </is>
      </c>
      <c r="E99" s="162" t="n"/>
      <c r="F99" s="162" t="n"/>
      <c r="G99" s="162" t="n">
        <v>1</v>
      </c>
      <c r="H99" s="162" t="n"/>
      <c r="I99" s="162" t="inlineStr">
        <is>
          <t>G3728</t>
        </is>
      </c>
      <c r="J99" s="162" t="n">
        <v>1638</v>
      </c>
      <c r="K99" s="162" t="n"/>
      <c r="L99" s="162" t="n"/>
      <c r="M99" s="162" t="n"/>
      <c r="N99" s="162" t="n"/>
      <c r="O99" s="162" t="n"/>
      <c r="P99" s="162" t="n"/>
      <c r="Q99" s="162" t="n">
        <v>120</v>
      </c>
      <c r="R99" s="162" t="n">
        <v>140</v>
      </c>
      <c r="S99" s="162" t="n"/>
      <c r="T99" s="162" t="n">
        <v>7</v>
      </c>
      <c r="U99" s="162" t="n"/>
      <c r="V99" s="162" t="n"/>
      <c r="W99" s="162" t="n"/>
      <c r="X99" s="162" t="n"/>
      <c r="Y99" s="162" t="n"/>
      <c r="Z99" s="406" t="n">
        <v>267</v>
      </c>
      <c r="AA99" s="178" t="n">
        <v>113.4</v>
      </c>
      <c r="AB99" s="162" t="inlineStr">
        <is>
          <t>对公</t>
        </is>
      </c>
      <c r="AC99" s="407" t="n"/>
      <c r="AD99" s="162" t="n"/>
      <c r="AE99" s="162" t="n"/>
      <c r="AF99" s="162" t="n"/>
      <c r="AG99" s="253" t="n"/>
      <c r="AH99" s="182" t="n"/>
      <c r="AI99" s="182" t="n"/>
      <c r="AJ99" s="182" t="n"/>
      <c r="AK99" s="182" t="n"/>
      <c r="AL99" s="182" t="n"/>
      <c r="AM99" s="182" t="n"/>
      <c r="AN99" s="182" t="n"/>
      <c r="AO99" s="182" t="n"/>
      <c r="AP99" s="182" t="n"/>
      <c r="AQ99" s="182" t="n"/>
      <c r="AR99" s="162" t="n"/>
      <c r="AS99" s="162" t="n"/>
      <c r="AT99" s="170" t="n"/>
      <c r="AU99" s="170" t="n"/>
    </row>
    <row r="100" hidden="1" ht="25" customFormat="1" customHeight="1" s="331">
      <c r="A100" s="406" t="inlineStr">
        <is>
          <t>泊富</t>
        </is>
      </c>
      <c r="B100" s="45" t="n">
        <v>45721</v>
      </c>
      <c r="C100" s="162" t="n">
        <v>30</v>
      </c>
      <c r="D100" s="162" t="inlineStr">
        <is>
          <t>姜志芹</t>
        </is>
      </c>
      <c r="E100" s="162" t="n"/>
      <c r="F100" s="162" t="n">
        <v>1</v>
      </c>
      <c r="G100" s="162" t="n"/>
      <c r="H100" s="162" t="inlineStr">
        <is>
          <t>刘英桃</t>
        </is>
      </c>
      <c r="I100" s="162" t="inlineStr">
        <is>
          <t>梅2883</t>
        </is>
      </c>
      <c r="J100" s="162" t="n">
        <v>1638</v>
      </c>
      <c r="K100" s="162" t="n"/>
      <c r="L100" s="162" t="n"/>
      <c r="M100" s="162" t="n"/>
      <c r="N100" s="162" t="n"/>
      <c r="O100" s="162" t="n"/>
      <c r="P100" s="162" t="n"/>
      <c r="Q100" s="162" t="n"/>
      <c r="R100" s="162" t="n">
        <v>140</v>
      </c>
      <c r="S100" s="162" t="n"/>
      <c r="T100" s="162" t="n"/>
      <c r="U100" s="162" t="n"/>
      <c r="V100" s="162" t="n"/>
      <c r="W100" s="162" t="n"/>
      <c r="X100" s="162" t="n"/>
      <c r="Y100" s="162" t="n"/>
      <c r="Z100" s="406" t="n">
        <v>140</v>
      </c>
      <c r="AA100" s="178" t="n">
        <v>50</v>
      </c>
      <c r="AB100" s="162" t="inlineStr">
        <is>
          <t>对公</t>
        </is>
      </c>
      <c r="AC100" s="407" t="n"/>
      <c r="AD100" s="162" t="n"/>
      <c r="AE100" s="162" t="n"/>
      <c r="AF100" s="162" t="n"/>
      <c r="AG100" s="253" t="n"/>
      <c r="AH100" s="182" t="n"/>
      <c r="AI100" s="182" t="n"/>
      <c r="AJ100" s="182" t="n"/>
      <c r="AK100" s="182" t="n"/>
      <c r="AL100" s="182" t="n"/>
      <c r="AM100" s="182" t="n"/>
      <c r="AN100" s="182" t="n"/>
      <c r="AO100" s="182" t="n"/>
      <c r="AP100" s="182" t="n"/>
      <c r="AQ100" s="182" t="n"/>
      <c r="AR100" s="162" t="n"/>
      <c r="AS100" s="162" t="n"/>
      <c r="AT100" s="170" t="n"/>
      <c r="AU100" s="170" t="n"/>
    </row>
    <row r="101" hidden="1" ht="25" customFormat="1" customHeight="1" s="331">
      <c r="A101" s="406" t="inlineStr">
        <is>
          <t>泊富</t>
        </is>
      </c>
      <c r="B101" s="45" t="n">
        <v>45721</v>
      </c>
      <c r="C101" s="162" t="n">
        <v>31</v>
      </c>
      <c r="D101" s="162" t="inlineStr">
        <is>
          <t>马朝霞</t>
        </is>
      </c>
      <c r="E101" s="162" t="n"/>
      <c r="F101" s="162" t="n"/>
      <c r="G101" s="164" t="inlineStr">
        <is>
          <t>退3.5</t>
        </is>
      </c>
      <c r="H101" s="162" t="n"/>
      <c r="I101" s="162" t="inlineStr">
        <is>
          <t>丽5069</t>
        </is>
      </c>
      <c r="J101" s="162" t="n">
        <v>1638</v>
      </c>
      <c r="K101" s="162" t="n"/>
      <c r="L101" s="162" t="n"/>
      <c r="M101" s="162" t="n"/>
      <c r="N101" s="162" t="n"/>
      <c r="O101" s="162" t="n"/>
      <c r="P101" s="162" t="n"/>
      <c r="Q101" s="162" t="n"/>
      <c r="R101" s="162" t="n">
        <v>-140</v>
      </c>
      <c r="S101" s="162" t="n"/>
      <c r="T101" s="162" t="n"/>
      <c r="U101" s="162" t="n"/>
      <c r="V101" s="162" t="n"/>
      <c r="W101" s="162" t="n"/>
      <c r="X101" s="162" t="n"/>
      <c r="Y101" s="162" t="n"/>
      <c r="Z101" s="406" t="n">
        <v>-140</v>
      </c>
      <c r="AA101" s="178" t="n">
        <v>-50</v>
      </c>
      <c r="AB101" s="162" t="inlineStr">
        <is>
          <t>对公</t>
        </is>
      </c>
      <c r="AC101" s="407" t="n"/>
      <c r="AD101" s="162" t="n"/>
      <c r="AE101" s="162" t="inlineStr">
        <is>
          <t>退3.5彩超</t>
        </is>
      </c>
      <c r="AF101" s="162" t="n"/>
      <c r="AG101" s="253" t="n"/>
      <c r="AH101" s="182" t="n"/>
      <c r="AI101" s="182" t="n"/>
      <c r="AJ101" s="182" t="n"/>
      <c r="AK101" s="182" t="n"/>
      <c r="AL101" s="182" t="n"/>
      <c r="AM101" s="182" t="n"/>
      <c r="AN101" s="182" t="n"/>
      <c r="AO101" s="182" t="n"/>
      <c r="AP101" s="182" t="n"/>
      <c r="AQ101" s="182" t="n"/>
      <c r="AR101" s="162" t="n"/>
      <c r="AS101" s="162" t="n"/>
      <c r="AT101" s="170" t="n"/>
      <c r="AU101" s="170" t="n"/>
    </row>
    <row r="102" hidden="1" ht="25" customFormat="1" customHeight="1" s="331">
      <c r="A102" s="406" t="inlineStr">
        <is>
          <t>泊富</t>
        </is>
      </c>
      <c r="B102" s="45" t="n">
        <v>45721</v>
      </c>
      <c r="C102" s="411" t="n"/>
      <c r="D102" s="411" t="n"/>
      <c r="E102" s="162" t="n"/>
      <c r="F102" s="162" t="n"/>
      <c r="G102" s="162" t="n">
        <v>1</v>
      </c>
      <c r="H102" s="162" t="n"/>
      <c r="I102" s="162" t="inlineStr">
        <is>
          <t>丽5069</t>
        </is>
      </c>
      <c r="J102" s="162" t="n">
        <v>1638</v>
      </c>
      <c r="K102" s="162" t="n"/>
      <c r="L102" s="162" t="n"/>
      <c r="M102" s="162" t="n"/>
      <c r="N102" s="162" t="n"/>
      <c r="O102" s="162" t="n"/>
      <c r="P102" s="162" t="n"/>
      <c r="Q102" s="162" t="n"/>
      <c r="R102" s="162" t="n">
        <v>140</v>
      </c>
      <c r="S102" s="162" t="n"/>
      <c r="T102" s="162" t="n"/>
      <c r="U102" s="162" t="n"/>
      <c r="V102" s="162" t="n"/>
      <c r="W102" s="162" t="n"/>
      <c r="X102" s="162" t="n"/>
      <c r="Y102" s="162" t="n"/>
      <c r="Z102" s="406" t="n">
        <v>140</v>
      </c>
      <c r="AA102" s="178" t="n">
        <v>50</v>
      </c>
      <c r="AB102" s="162" t="inlineStr">
        <is>
          <t>对公</t>
        </is>
      </c>
      <c r="AC102" s="407" t="n"/>
      <c r="AD102" s="162" t="n"/>
      <c r="AE102" s="162" t="n"/>
      <c r="AF102" s="162" t="n"/>
      <c r="AG102" s="253" t="n"/>
      <c r="AH102" s="182" t="n"/>
      <c r="AI102" s="182" t="n"/>
      <c r="AJ102" s="182" t="n"/>
      <c r="AK102" s="182" t="n"/>
      <c r="AL102" s="182" t="n"/>
      <c r="AM102" s="182" t="n"/>
      <c r="AN102" s="182" t="n"/>
      <c r="AO102" s="182" t="n"/>
      <c r="AP102" s="182" t="n"/>
      <c r="AQ102" s="182" t="n"/>
      <c r="AR102" s="162" t="n"/>
      <c r="AS102" s="162" t="n"/>
      <c r="AT102" s="170" t="n"/>
      <c r="AU102" s="170" t="n"/>
    </row>
    <row r="103" hidden="1" ht="25" customFormat="1" customHeight="1" s="331">
      <c r="A103" s="406" t="inlineStr">
        <is>
          <t>泊富</t>
        </is>
      </c>
      <c r="B103" s="45" t="n">
        <v>45721</v>
      </c>
      <c r="C103" s="162" t="n">
        <v>51</v>
      </c>
      <c r="D103" s="162" t="inlineStr">
        <is>
          <t>倪显琼</t>
        </is>
      </c>
      <c r="E103" s="162" t="n"/>
      <c r="F103" s="162" t="n"/>
      <c r="G103" s="162" t="n">
        <v>1</v>
      </c>
      <c r="H103" s="162" t="n"/>
      <c r="I103" s="162" t="inlineStr">
        <is>
          <t>G7322</t>
        </is>
      </c>
      <c r="J103" s="162" t="n">
        <v>1638</v>
      </c>
      <c r="K103" s="162" t="n"/>
      <c r="L103" s="162" t="n"/>
      <c r="M103" s="162" t="n"/>
      <c r="N103" s="162" t="n"/>
      <c r="O103" s="162" t="n"/>
      <c r="P103" s="162" t="n"/>
      <c r="Q103" s="162" t="n">
        <v>1570</v>
      </c>
      <c r="R103" s="162" t="n">
        <v>140</v>
      </c>
      <c r="S103" s="162" t="n"/>
      <c r="T103" s="162" t="n">
        <v>13</v>
      </c>
      <c r="U103" s="162" t="n"/>
      <c r="V103" s="162" t="n"/>
      <c r="W103" s="162" t="n"/>
      <c r="X103" s="162" t="n"/>
      <c r="Y103" s="162" t="n"/>
      <c r="Z103" s="406" t="n">
        <v>1723</v>
      </c>
      <c r="AA103" s="178" t="n">
        <v>622.1</v>
      </c>
      <c r="AB103" s="162" t="inlineStr">
        <is>
          <t>对公</t>
        </is>
      </c>
      <c r="AC103" s="407" t="n"/>
      <c r="AD103" s="162" t="n"/>
      <c r="AE103" s="162" t="n"/>
      <c r="AF103" s="162" t="n"/>
      <c r="AG103" s="253" t="n"/>
      <c r="AH103" s="182" t="n"/>
      <c r="AI103" s="182" t="n"/>
      <c r="AJ103" s="182" t="n"/>
      <c r="AK103" s="182" t="n"/>
      <c r="AL103" s="182" t="n"/>
      <c r="AM103" s="182" t="n"/>
      <c r="AN103" s="182" t="n"/>
      <c r="AO103" s="182" t="n"/>
      <c r="AP103" s="182" t="n"/>
      <c r="AQ103" s="182" t="n"/>
      <c r="AR103" s="162" t="n"/>
      <c r="AS103" s="162" t="n"/>
      <c r="AT103" s="170" t="n"/>
      <c r="AU103" s="170" t="n"/>
    </row>
    <row r="104" hidden="1" ht="25" customFormat="1" customHeight="1" s="331">
      <c r="A104" s="406" t="inlineStr">
        <is>
          <t>泊富</t>
        </is>
      </c>
      <c r="B104" s="45" t="n">
        <v>45721</v>
      </c>
      <c r="C104" s="162" t="n">
        <v>52</v>
      </c>
      <c r="D104" s="162" t="inlineStr">
        <is>
          <t>刘怡</t>
        </is>
      </c>
      <c r="E104" s="162" t="n"/>
      <c r="F104" s="162" t="n"/>
      <c r="G104" s="162" t="n">
        <v>1</v>
      </c>
      <c r="H104" s="162" t="n"/>
      <c r="I104" s="162" t="inlineStr">
        <is>
          <t>G1100</t>
        </is>
      </c>
      <c r="J104" s="162" t="n">
        <v>1638</v>
      </c>
      <c r="K104" s="162" t="n"/>
      <c r="L104" s="162" t="n"/>
      <c r="M104" s="162" t="n"/>
      <c r="N104" s="162" t="n"/>
      <c r="O104" s="162" t="n"/>
      <c r="P104" s="162" t="n"/>
      <c r="Q104" s="162" t="n">
        <v>655</v>
      </c>
      <c r="R104" s="162" t="n">
        <v>140</v>
      </c>
      <c r="S104" s="162" t="n"/>
      <c r="T104" s="162" t="n">
        <v>11</v>
      </c>
      <c r="U104" s="162" t="n"/>
      <c r="V104" s="162" t="n"/>
      <c r="W104" s="162" t="n"/>
      <c r="X104" s="162" t="n"/>
      <c r="Y104" s="162" t="n"/>
      <c r="Z104" s="406" t="n">
        <v>806</v>
      </c>
      <c r="AA104" s="178" t="n">
        <v>301.45</v>
      </c>
      <c r="AB104" s="162" t="inlineStr">
        <is>
          <t>对公</t>
        </is>
      </c>
      <c r="AC104" s="407" t="n"/>
      <c r="AD104" s="162" t="n"/>
      <c r="AE104" s="162" t="n"/>
      <c r="AF104" s="162" t="n"/>
      <c r="AG104" s="253" t="n"/>
      <c r="AH104" s="182" t="n"/>
      <c r="AI104" s="182" t="n"/>
      <c r="AJ104" s="182" t="n"/>
      <c r="AK104" s="182" t="n"/>
      <c r="AL104" s="182" t="n"/>
      <c r="AM104" s="182" t="n"/>
      <c r="AN104" s="182" t="n"/>
      <c r="AO104" s="182" t="n"/>
      <c r="AP104" s="182" t="n"/>
      <c r="AQ104" s="182" t="n"/>
      <c r="AR104" s="162" t="n"/>
      <c r="AS104" s="162" t="n"/>
      <c r="AT104" s="170" t="n"/>
      <c r="AU104" s="170" t="n"/>
    </row>
    <row r="105" hidden="1" ht="25" customFormat="1" customHeight="1" s="331">
      <c r="A105" s="406" t="inlineStr">
        <is>
          <t>泊富</t>
        </is>
      </c>
      <c r="B105" s="45" t="n">
        <v>45721</v>
      </c>
      <c r="C105" s="162" t="n">
        <v>53</v>
      </c>
      <c r="D105" s="162" t="inlineStr">
        <is>
          <t>陈凤61（0149）</t>
        </is>
      </c>
      <c r="E105" s="162" t="n"/>
      <c r="F105" s="162" t="n"/>
      <c r="G105" s="162" t="n">
        <v>1</v>
      </c>
      <c r="H105" s="162" t="n"/>
      <c r="I105" s="162" t="inlineStr">
        <is>
          <t>G1100</t>
        </is>
      </c>
      <c r="J105" s="162" t="n">
        <v>1638</v>
      </c>
      <c r="K105" s="162" t="n"/>
      <c r="L105" s="162" t="n"/>
      <c r="M105" s="162" t="n"/>
      <c r="N105" s="162" t="n"/>
      <c r="O105" s="162" t="n"/>
      <c r="P105" s="162" t="n"/>
      <c r="Q105" s="162" t="n"/>
      <c r="R105" s="162" t="n">
        <v>140</v>
      </c>
      <c r="S105" s="162" t="n"/>
      <c r="T105" s="162" t="n"/>
      <c r="U105" s="162" t="n"/>
      <c r="V105" s="162" t="n"/>
      <c r="W105" s="162" t="n"/>
      <c r="X105" s="162" t="n"/>
      <c r="Y105" s="162" t="n"/>
      <c r="Z105" s="406" t="n">
        <v>140</v>
      </c>
      <c r="AA105" s="178" t="n">
        <v>70</v>
      </c>
      <c r="AB105" s="162" t="inlineStr">
        <is>
          <t>对公</t>
        </is>
      </c>
      <c r="AC105" s="407" t="n"/>
      <c r="AD105" s="162" t="n"/>
      <c r="AE105" s="162" t="n"/>
      <c r="AF105" s="162" t="n"/>
      <c r="AG105" s="253" t="n"/>
      <c r="AH105" s="182" t="n"/>
      <c r="AI105" s="182" t="n"/>
      <c r="AJ105" s="182" t="n"/>
      <c r="AK105" s="182" t="n"/>
      <c r="AL105" s="182" t="n"/>
      <c r="AM105" s="182" t="n"/>
      <c r="AN105" s="182" t="n"/>
      <c r="AO105" s="182" t="n"/>
      <c r="AP105" s="182" t="n"/>
      <c r="AQ105" s="182" t="n"/>
      <c r="AR105" s="162" t="n"/>
      <c r="AS105" s="162" t="n"/>
      <c r="AT105" s="170" t="n"/>
      <c r="AU105" s="170" t="n"/>
    </row>
    <row r="106" hidden="1" ht="25" customFormat="1" customHeight="1" s="331">
      <c r="A106" s="406" t="inlineStr">
        <is>
          <t>泊富</t>
        </is>
      </c>
      <c r="B106" s="45" t="n">
        <v>45721</v>
      </c>
      <c r="C106" s="162" t="n">
        <v>54</v>
      </c>
      <c r="D106" s="162" t="inlineStr">
        <is>
          <t>田昕艳</t>
        </is>
      </c>
      <c r="E106" s="162" t="n"/>
      <c r="F106" s="162" t="n"/>
      <c r="G106" s="162" t="n">
        <v>1</v>
      </c>
      <c r="H106" s="162" t="n"/>
      <c r="I106" s="162" t="inlineStr">
        <is>
          <t>G1100</t>
        </is>
      </c>
      <c r="J106" s="162" t="n">
        <v>1638</v>
      </c>
      <c r="K106" s="162" t="n"/>
      <c r="L106" s="162" t="n"/>
      <c r="M106" s="162" t="n"/>
      <c r="N106" s="162" t="n"/>
      <c r="O106" s="162" t="n"/>
      <c r="P106" s="162" t="n"/>
      <c r="Q106" s="162" t="n"/>
      <c r="R106" s="162" t="n">
        <v>140</v>
      </c>
      <c r="S106" s="162" t="n"/>
      <c r="T106" s="162" t="n"/>
      <c r="U106" s="162" t="n"/>
      <c r="V106" s="162" t="n"/>
      <c r="W106" s="162" t="n"/>
      <c r="X106" s="162" t="n"/>
      <c r="Y106" s="162" t="n"/>
      <c r="Z106" s="406" t="n">
        <v>140</v>
      </c>
      <c r="AA106" s="178" t="n">
        <v>70</v>
      </c>
      <c r="AB106" s="162" t="inlineStr">
        <is>
          <t>对公</t>
        </is>
      </c>
      <c r="AC106" s="407" t="n"/>
      <c r="AD106" s="162" t="n"/>
      <c r="AE106" s="162" t="n"/>
      <c r="AF106" s="162" t="n"/>
      <c r="AG106" s="253" t="n"/>
      <c r="AH106" s="182" t="n"/>
      <c r="AI106" s="182" t="n"/>
      <c r="AJ106" s="182" t="n"/>
      <c r="AK106" s="182" t="n"/>
      <c r="AL106" s="182" t="n"/>
      <c r="AM106" s="182" t="n"/>
      <c r="AN106" s="182" t="n"/>
      <c r="AO106" s="182" t="n"/>
      <c r="AP106" s="182" t="n"/>
      <c r="AQ106" s="182" t="n"/>
      <c r="AR106" s="162" t="n"/>
      <c r="AS106" s="162" t="n"/>
      <c r="AT106" s="170" t="n"/>
      <c r="AU106" s="170" t="n"/>
    </row>
    <row r="107" hidden="1" ht="25" customFormat="1" customHeight="1" s="331">
      <c r="A107" s="406" t="inlineStr">
        <is>
          <t>泊富</t>
        </is>
      </c>
      <c r="B107" s="45" t="n">
        <v>45722</v>
      </c>
      <c r="C107" s="162" t="n">
        <v>2</v>
      </c>
      <c r="D107" s="162" t="inlineStr">
        <is>
          <t>阳修月</t>
        </is>
      </c>
      <c r="E107" s="162" t="n"/>
      <c r="F107" s="162" t="n">
        <v>1</v>
      </c>
      <c r="G107" s="162" t="n"/>
      <c r="H107" s="162" t="inlineStr">
        <is>
          <t>章琼</t>
        </is>
      </c>
      <c r="I107" s="162" t="inlineStr">
        <is>
          <t>萍0857</t>
        </is>
      </c>
      <c r="J107" s="162" t="n">
        <v>1638</v>
      </c>
      <c r="K107" s="162" t="n"/>
      <c r="L107" s="162" t="n"/>
      <c r="M107" s="162" t="n"/>
      <c r="N107" s="162" t="n">
        <v>692</v>
      </c>
      <c r="O107" s="162" t="n"/>
      <c r="P107" s="162" t="n"/>
      <c r="Q107" s="162" t="n"/>
      <c r="R107" s="162" t="n"/>
      <c r="S107" s="162" t="n"/>
      <c r="T107" s="162" t="n"/>
      <c r="U107" s="162" t="n"/>
      <c r="V107" s="162" t="n"/>
      <c r="W107" s="162" t="n"/>
      <c r="X107" s="162" t="n"/>
      <c r="Y107" s="162" t="n"/>
      <c r="Z107" s="406" t="n">
        <v>692</v>
      </c>
      <c r="AA107" s="178" t="n">
        <v>103.8</v>
      </c>
      <c r="AB107" s="162" t="inlineStr">
        <is>
          <t>对公</t>
        </is>
      </c>
      <c r="AC107" s="407" t="n"/>
      <c r="AD107" s="162" t="n"/>
      <c r="AE107" s="162" t="n"/>
      <c r="AF107" s="162" t="n"/>
      <c r="AG107" s="253" t="n"/>
      <c r="AH107" s="182" t="n"/>
      <c r="AI107" s="182" t="n"/>
      <c r="AJ107" s="182" t="n"/>
      <c r="AK107" s="182" t="n"/>
      <c r="AL107" s="182" t="n"/>
      <c r="AM107" s="182" t="n"/>
      <c r="AN107" s="182" t="n"/>
      <c r="AO107" s="182" t="n"/>
      <c r="AP107" s="182" t="n"/>
      <c r="AQ107" s="182" t="n"/>
      <c r="AR107" s="162" t="n"/>
      <c r="AS107" s="162" t="n"/>
      <c r="AT107" s="170" t="n"/>
      <c r="AU107" s="170" t="n"/>
    </row>
    <row r="108" hidden="1" ht="25" customFormat="1" customHeight="1" s="331">
      <c r="A108" s="406" t="inlineStr">
        <is>
          <t>泊富</t>
        </is>
      </c>
      <c r="B108" s="45" t="n">
        <v>45722</v>
      </c>
      <c r="C108" s="412" t="n"/>
      <c r="D108" s="412" t="n"/>
      <c r="E108" s="162" t="n"/>
      <c r="F108" s="412" t="n"/>
      <c r="G108" s="162" t="n"/>
      <c r="H108" s="162" t="inlineStr">
        <is>
          <t>章琼</t>
        </is>
      </c>
      <c r="I108" s="162" t="inlineStr">
        <is>
          <t>萍0857</t>
        </is>
      </c>
      <c r="J108" s="162" t="n">
        <v>1638</v>
      </c>
      <c r="K108" s="162" t="n"/>
      <c r="L108" s="162" t="n"/>
      <c r="M108" s="162" t="n"/>
      <c r="N108" s="162" t="n">
        <v>436</v>
      </c>
      <c r="O108" s="162" t="n"/>
      <c r="P108" s="162" t="n">
        <v>180</v>
      </c>
      <c r="Q108" s="162" t="n">
        <v>240</v>
      </c>
      <c r="R108" s="162" t="n"/>
      <c r="S108" s="162" t="n"/>
      <c r="T108" s="162" t="n"/>
      <c r="U108" s="162" t="n"/>
      <c r="V108" s="162" t="n"/>
      <c r="W108" s="162" t="n">
        <v>9</v>
      </c>
      <c r="X108" s="162" t="n"/>
      <c r="Y108" s="162" t="n"/>
      <c r="Z108" s="406" t="n">
        <v>865</v>
      </c>
      <c r="AA108" s="178" t="n">
        <v>202.7</v>
      </c>
      <c r="AB108" s="162" t="inlineStr">
        <is>
          <t>对公</t>
        </is>
      </c>
      <c r="AC108" s="407" t="n"/>
      <c r="AD108" s="162" t="n"/>
      <c r="AE108" s="162" t="n"/>
      <c r="AF108" s="162" t="n"/>
      <c r="AG108" s="253" t="n"/>
      <c r="AH108" s="182" t="n"/>
      <c r="AI108" s="182" t="n"/>
      <c r="AJ108" s="182" t="n"/>
      <c r="AK108" s="182" t="n"/>
      <c r="AL108" s="182" t="n"/>
      <c r="AM108" s="182" t="n"/>
      <c r="AN108" s="182" t="n"/>
      <c r="AO108" s="182" t="n"/>
      <c r="AP108" s="182" t="n"/>
      <c r="AQ108" s="182" t="n"/>
      <c r="AR108" s="162" t="n"/>
      <c r="AS108" s="162" t="n"/>
      <c r="AT108" s="170" t="n"/>
      <c r="AU108" s="170" t="n"/>
    </row>
    <row r="109" hidden="1" ht="25" customFormat="1" customHeight="1" s="331">
      <c r="A109" s="406" t="inlineStr">
        <is>
          <t>泊富</t>
        </is>
      </c>
      <c r="B109" s="45" t="n">
        <v>45722</v>
      </c>
      <c r="C109" s="411" t="n"/>
      <c r="D109" s="411" t="n"/>
      <c r="E109" s="162" t="n"/>
      <c r="F109" s="411" t="n"/>
      <c r="G109" s="162" t="n"/>
      <c r="H109" s="162" t="inlineStr">
        <is>
          <t>章琼</t>
        </is>
      </c>
      <c r="I109" s="162" t="inlineStr">
        <is>
          <t>萍0857</t>
        </is>
      </c>
      <c r="J109" s="162" t="n">
        <v>1638</v>
      </c>
      <c r="K109" s="162" t="n"/>
      <c r="L109" s="162" t="n"/>
      <c r="M109" s="162" t="n"/>
      <c r="N109" s="162" t="n">
        <v>253.1</v>
      </c>
      <c r="O109" s="162" t="n"/>
      <c r="P109" s="162" t="n"/>
      <c r="Q109" s="162" t="n"/>
      <c r="R109" s="162" t="n"/>
      <c r="S109" s="162" t="n"/>
      <c r="T109" s="162" t="n">
        <v>90</v>
      </c>
      <c r="U109" s="162" t="n"/>
      <c r="V109" s="162" t="n"/>
      <c r="W109" s="162" t="n"/>
      <c r="X109" s="162" t="n"/>
      <c r="Y109" s="162" t="n">
        <v>1650</v>
      </c>
      <c r="Z109" s="406" t="n">
        <v>1993.1</v>
      </c>
      <c r="AA109" s="178" t="n">
        <v>201.465</v>
      </c>
      <c r="AB109" s="162" t="inlineStr">
        <is>
          <t>对公</t>
        </is>
      </c>
      <c r="AC109" s="407" t="n"/>
      <c r="AD109" s="162" t="n">
        <v>3</v>
      </c>
      <c r="AE109" s="162" t="inlineStr">
        <is>
          <t>550球蛋白*3</t>
        </is>
      </c>
      <c r="AF109" s="162" t="n"/>
      <c r="AG109" s="253" t="n"/>
      <c r="AH109" s="182" t="n"/>
      <c r="AI109" s="182" t="n"/>
      <c r="AJ109" s="182" t="n"/>
      <c r="AK109" s="182" t="n"/>
      <c r="AL109" s="182" t="n"/>
      <c r="AM109" s="182" t="n"/>
      <c r="AN109" s="182" t="n"/>
      <c r="AO109" s="182" t="n"/>
      <c r="AP109" s="182" t="n"/>
      <c r="AQ109" s="182" t="n"/>
      <c r="AR109" s="162" t="n"/>
      <c r="AS109" s="162" t="n"/>
      <c r="AT109" s="170" t="n"/>
      <c r="AU109" s="170" t="n"/>
    </row>
    <row r="110" hidden="1" ht="29" customFormat="1" customHeight="1" s="12">
      <c r="A110" s="63" t="inlineStr">
        <is>
          <t>华远</t>
        </is>
      </c>
      <c r="B110" s="23" t="n">
        <v>45722</v>
      </c>
      <c r="C110" s="406" t="n">
        <v>18</v>
      </c>
      <c r="D110" s="53" t="inlineStr">
        <is>
          <t>陆春梅52（2528）</t>
        </is>
      </c>
      <c r="E110" s="253" t="n">
        <v>1</v>
      </c>
      <c r="F110" s="406" t="n"/>
      <c r="G110" s="406" t="n"/>
      <c r="H110" s="253" t="inlineStr">
        <is>
          <t>曾亚萍</t>
        </is>
      </c>
      <c r="I110" s="53" t="inlineStr">
        <is>
          <t>朱6968</t>
        </is>
      </c>
      <c r="J110" s="162" t="n">
        <v>1638</v>
      </c>
      <c r="K110" s="162" t="n"/>
      <c r="L110" s="53">
        <f>295.2-N110</f>
        <v/>
      </c>
      <c r="M110" s="53" t="n">
        <v>835</v>
      </c>
      <c r="N110" s="53" t="n">
        <v>138</v>
      </c>
      <c r="O110" s="53" t="n"/>
      <c r="P110" s="53" t="n"/>
      <c r="Q110" s="53" t="n"/>
      <c r="R110" s="53" t="n"/>
      <c r="S110" s="53" t="n"/>
      <c r="T110" s="53" t="n"/>
      <c r="U110" s="162" t="n"/>
      <c r="V110" s="162" t="n"/>
      <c r="W110" s="162" t="n">
        <v>4</v>
      </c>
      <c r="X110" s="162" t="n"/>
      <c r="Y110" s="162" t="n"/>
      <c r="Z110" s="63">
        <f>SUM(L110:Y110)</f>
        <v/>
      </c>
      <c r="AA110" s="68">
        <f>SUM(AH110:AQ110)</f>
        <v/>
      </c>
      <c r="AB110" s="162" t="inlineStr">
        <is>
          <t>对公</t>
        </is>
      </c>
      <c r="AC110" s="407" t="n"/>
      <c r="AD110" s="162" t="n"/>
      <c r="AE110" s="65" t="inlineStr">
        <is>
          <t>4元中单</t>
        </is>
      </c>
      <c r="AF110" s="65" t="n"/>
      <c r="AG110" s="350" t="inlineStr">
        <is>
          <t>罗茜</t>
        </is>
      </c>
      <c r="AH110" s="79">
        <f>L110*0.3</f>
        <v/>
      </c>
      <c r="AI110" s="79">
        <f>M110*0.3</f>
        <v/>
      </c>
      <c r="AJ110" s="79">
        <f>(N110+O110)*0.15</f>
        <v/>
      </c>
      <c r="AK110" s="79">
        <f>P110*0.15</f>
        <v/>
      </c>
      <c r="AL110" s="79">
        <f>Q110*0.3</f>
        <v/>
      </c>
      <c r="AM110" s="79">
        <f>R110*0.15</f>
        <v/>
      </c>
      <c r="AN110" s="79">
        <f>S110*0.15</f>
        <v/>
      </c>
      <c r="AO110" s="79" t="n">
        <v>0</v>
      </c>
      <c r="AP110" s="79">
        <f>X110*0.15</f>
        <v/>
      </c>
      <c r="AQ110" s="79">
        <f>50*AD110</f>
        <v/>
      </c>
      <c r="AR110" s="162" t="inlineStr">
        <is>
          <t>陆春梅52（2528）</t>
        </is>
      </c>
      <c r="AS110" s="162">
        <f>VLOOKUP(AR110,[1]华远泊富!$B:$E,2,0)</f>
        <v/>
      </c>
      <c r="AT110" s="170">
        <f>VLOOKUP(AR110,[1]华远泊富!$B:$E,3,0)</f>
        <v/>
      </c>
      <c r="AU110" s="170">
        <f>VLOOKUP(AR110,[1]华远泊富!$B:$E,4,0)</f>
        <v/>
      </c>
      <c r="AV110" s="331">
        <f>IF(I110=AS110,1,0)</f>
        <v/>
      </c>
      <c r="AW110" s="331">
        <f>J110-AT110</f>
        <v/>
      </c>
      <c r="AX110" s="331" t="n"/>
    </row>
    <row r="111" hidden="1" ht="25" customFormat="1" customHeight="1" s="331">
      <c r="A111" s="406" t="inlineStr">
        <is>
          <t>泊富</t>
        </is>
      </c>
      <c r="B111" s="45" t="n">
        <v>45722</v>
      </c>
      <c r="C111" s="162" t="n">
        <v>12</v>
      </c>
      <c r="D111" s="162" t="inlineStr">
        <is>
          <t>雷瑶芝</t>
        </is>
      </c>
      <c r="E111" s="162" t="n"/>
      <c r="F111" s="162" t="n">
        <v>1</v>
      </c>
      <c r="G111" s="162" t="n"/>
      <c r="H111" s="162" t="inlineStr">
        <is>
          <t>沈苗苗</t>
        </is>
      </c>
      <c r="I111" s="162" t="inlineStr">
        <is>
          <t>G3728</t>
        </is>
      </c>
      <c r="J111" s="162" t="n">
        <v>1638</v>
      </c>
      <c r="K111" s="162" t="n"/>
      <c r="L111" s="162" t="n"/>
      <c r="M111" s="162" t="n"/>
      <c r="N111" s="162" t="n"/>
      <c r="O111" s="162" t="n"/>
      <c r="P111" s="162" t="n"/>
      <c r="Q111" s="162" t="n">
        <v>120</v>
      </c>
      <c r="R111" s="162" t="n">
        <v>360</v>
      </c>
      <c r="S111" s="162" t="n"/>
      <c r="T111" s="162" t="n">
        <v>9</v>
      </c>
      <c r="U111" s="162" t="n"/>
      <c r="V111" s="162" t="n"/>
      <c r="W111" s="162" t="n"/>
      <c r="X111" s="162" t="n"/>
      <c r="Y111" s="162" t="n"/>
      <c r="Z111" s="406" t="n">
        <v>489</v>
      </c>
      <c r="AA111" s="178" t="n">
        <v>177.35</v>
      </c>
      <c r="AB111" s="162" t="inlineStr">
        <is>
          <t>对公</t>
        </is>
      </c>
      <c r="AC111" s="407" t="n"/>
      <c r="AD111" s="162" t="n"/>
      <c r="AE111" s="162" t="n"/>
      <c r="AF111" s="162" t="n"/>
      <c r="AG111" s="253" t="n"/>
      <c r="AH111" s="182" t="n"/>
      <c r="AI111" s="182" t="n"/>
      <c r="AJ111" s="182" t="n"/>
      <c r="AK111" s="182" t="n"/>
      <c r="AL111" s="182" t="n"/>
      <c r="AM111" s="182" t="n"/>
      <c r="AN111" s="182" t="n"/>
      <c r="AO111" s="182" t="n"/>
      <c r="AP111" s="182" t="n"/>
      <c r="AQ111" s="182" t="n"/>
      <c r="AR111" s="162" t="n"/>
      <c r="AS111" s="162" t="n"/>
      <c r="AT111" s="170" t="n"/>
      <c r="AU111" s="170" t="n"/>
    </row>
    <row r="112" hidden="1" ht="25" customFormat="1" customHeight="1" s="331">
      <c r="A112" s="406" t="inlineStr">
        <is>
          <t>泊富</t>
        </is>
      </c>
      <c r="B112" s="45" t="n">
        <v>45722</v>
      </c>
      <c r="C112" s="412" t="n"/>
      <c r="D112" s="412" t="n"/>
      <c r="E112" s="162" t="n"/>
      <c r="F112" s="412" t="n"/>
      <c r="G112" s="162" t="n"/>
      <c r="H112" s="162" t="inlineStr">
        <is>
          <t>沈苗苗</t>
        </is>
      </c>
      <c r="I112" s="162" t="inlineStr">
        <is>
          <t>G3728</t>
        </is>
      </c>
      <c r="J112" s="162" t="n">
        <v>1638</v>
      </c>
      <c r="K112" s="162" t="n"/>
      <c r="L112" s="162" t="n">
        <v>39</v>
      </c>
      <c r="M112" s="162" t="n"/>
      <c r="N112" s="162" t="n"/>
      <c r="O112" s="162" t="n"/>
      <c r="P112" s="162" t="n"/>
      <c r="Q112" s="162" t="n"/>
      <c r="R112" s="162" t="n"/>
      <c r="S112" s="162" t="n"/>
      <c r="T112" s="162" t="n"/>
      <c r="U112" s="162" t="n"/>
      <c r="V112" s="162" t="n"/>
      <c r="W112" s="162" t="n"/>
      <c r="X112" s="162" t="n"/>
      <c r="Y112" s="162" t="n"/>
      <c r="Z112" s="406" t="n">
        <v>39</v>
      </c>
      <c r="AA112" s="178" t="n">
        <v>11.7</v>
      </c>
      <c r="AB112" s="162" t="inlineStr">
        <is>
          <t>对公</t>
        </is>
      </c>
      <c r="AC112" s="407" t="n"/>
      <c r="AD112" s="162" t="n"/>
      <c r="AE112" s="162" t="n"/>
      <c r="AF112" s="162" t="n"/>
      <c r="AG112" s="253" t="n"/>
      <c r="AH112" s="182" t="n"/>
      <c r="AI112" s="182" t="n"/>
      <c r="AJ112" s="182" t="n"/>
      <c r="AK112" s="182" t="n"/>
      <c r="AL112" s="182" t="n"/>
      <c r="AM112" s="182" t="n"/>
      <c r="AN112" s="182" t="n"/>
      <c r="AO112" s="182" t="n"/>
      <c r="AP112" s="182" t="n"/>
      <c r="AQ112" s="182" t="n"/>
      <c r="AR112" s="162" t="n"/>
      <c r="AS112" s="162" t="n"/>
      <c r="AT112" s="170" t="n"/>
      <c r="AU112" s="170" t="n"/>
    </row>
    <row r="113" hidden="1" ht="25" customFormat="1" customHeight="1" s="331">
      <c r="A113" s="406" t="inlineStr">
        <is>
          <t>泊富</t>
        </is>
      </c>
      <c r="B113" s="45" t="n">
        <v>45722</v>
      </c>
      <c r="C113" s="412" t="n"/>
      <c r="D113" s="412" t="n"/>
      <c r="E113" s="162" t="n"/>
      <c r="F113" s="412" t="n"/>
      <c r="G113" s="162" t="n"/>
      <c r="H113" s="162" t="inlineStr">
        <is>
          <t>沈苗苗</t>
        </is>
      </c>
      <c r="I113" s="162" t="inlineStr">
        <is>
          <t>G3728</t>
        </is>
      </c>
      <c r="J113" s="162" t="n">
        <v>1638</v>
      </c>
      <c r="K113" s="162" t="n"/>
      <c r="L113" s="162" t="n"/>
      <c r="M113" s="162" t="n">
        <v>1045</v>
      </c>
      <c r="N113" s="162" t="n">
        <v>345</v>
      </c>
      <c r="O113" s="162" t="n"/>
      <c r="P113" s="162" t="n"/>
      <c r="Q113" s="162" t="n"/>
      <c r="R113" s="162" t="n"/>
      <c r="S113" s="162" t="n"/>
      <c r="T113" s="162" t="n"/>
      <c r="U113" s="162" t="n"/>
      <c r="V113" s="162" t="n"/>
      <c r="W113" s="162" t="n"/>
      <c r="X113" s="162" t="n"/>
      <c r="Y113" s="162" t="n"/>
      <c r="Z113" s="406" t="n">
        <v>1390</v>
      </c>
      <c r="AA113" s="178" t="n">
        <v>365.25</v>
      </c>
      <c r="AB113" s="162" t="inlineStr">
        <is>
          <t>对公</t>
        </is>
      </c>
      <c r="AC113" s="407" t="n"/>
      <c r="AD113" s="162" t="n"/>
      <c r="AE113" s="162" t="inlineStr">
        <is>
          <t>745套餐</t>
        </is>
      </c>
      <c r="AF113" s="162" t="n"/>
      <c r="AG113" s="253" t="n"/>
      <c r="AH113" s="182" t="n"/>
      <c r="AI113" s="182" t="n"/>
      <c r="AJ113" s="182" t="n"/>
      <c r="AK113" s="182" t="n"/>
      <c r="AL113" s="182" t="n"/>
      <c r="AM113" s="182" t="n"/>
      <c r="AN113" s="182" t="n"/>
      <c r="AO113" s="182" t="n"/>
      <c r="AP113" s="182" t="n"/>
      <c r="AQ113" s="182" t="n"/>
      <c r="AR113" s="162" t="n"/>
      <c r="AS113" s="162" t="n"/>
      <c r="AT113" s="170" t="n"/>
      <c r="AU113" s="170" t="n"/>
    </row>
    <row r="114" hidden="1" ht="25" customFormat="1" customHeight="1" s="331">
      <c r="A114" s="406" t="inlineStr">
        <is>
          <t>泊富</t>
        </is>
      </c>
      <c r="B114" s="45" t="n">
        <v>45722</v>
      </c>
      <c r="C114" s="412" t="n"/>
      <c r="D114" s="412" t="n"/>
      <c r="E114" s="162" t="n"/>
      <c r="F114" s="412" t="n"/>
      <c r="G114" s="162" t="n"/>
      <c r="H114" s="162" t="inlineStr">
        <is>
          <t>章琼</t>
        </is>
      </c>
      <c r="I114" s="162" t="inlineStr">
        <is>
          <t>G3728</t>
        </is>
      </c>
      <c r="J114" s="162" t="n">
        <v>1638</v>
      </c>
      <c r="K114" s="162" t="n"/>
      <c r="L114" s="162" t="n"/>
      <c r="M114" s="162" t="n"/>
      <c r="N114" s="162" t="n"/>
      <c r="O114" s="162" t="n"/>
      <c r="P114" s="162" t="n"/>
      <c r="Q114" s="162" t="n">
        <v>45</v>
      </c>
      <c r="R114" s="162" t="n"/>
      <c r="S114" s="162" t="n"/>
      <c r="T114" s="162" t="n">
        <v>15</v>
      </c>
      <c r="U114" s="162" t="n"/>
      <c r="V114" s="162" t="n"/>
      <c r="W114" s="162" t="n"/>
      <c r="X114" s="162" t="n">
        <v>20</v>
      </c>
      <c r="Y114" s="162" t="n"/>
      <c r="Z114" s="406" t="n">
        <v>80</v>
      </c>
      <c r="AA114" s="178" t="n">
        <v>18.75</v>
      </c>
      <c r="AB114" s="162" t="inlineStr">
        <is>
          <t>对公</t>
        </is>
      </c>
      <c r="AC114" s="407" t="n"/>
      <c r="AD114" s="162" t="n"/>
      <c r="AE114" s="162" t="n"/>
      <c r="AF114" s="162" t="n"/>
      <c r="AG114" s="253" t="n"/>
      <c r="AH114" s="182" t="n"/>
      <c r="AI114" s="182" t="n"/>
      <c r="AJ114" s="182" t="n"/>
      <c r="AK114" s="182" t="n"/>
      <c r="AL114" s="182" t="n"/>
      <c r="AM114" s="182" t="n"/>
      <c r="AN114" s="182" t="n"/>
      <c r="AO114" s="182" t="n"/>
      <c r="AP114" s="182" t="n"/>
      <c r="AQ114" s="182" t="n"/>
      <c r="AR114" s="162" t="n"/>
      <c r="AS114" s="162" t="n"/>
      <c r="AT114" s="170" t="n"/>
      <c r="AU114" s="170" t="n"/>
    </row>
    <row r="115" hidden="1" ht="25" customFormat="1" customHeight="1" s="331">
      <c r="A115" s="406" t="inlineStr">
        <is>
          <t>泊富</t>
        </is>
      </c>
      <c r="B115" s="45" t="n">
        <v>45722</v>
      </c>
      <c r="C115" s="411" t="n"/>
      <c r="D115" s="411" t="n"/>
      <c r="E115" s="162" t="n"/>
      <c r="F115" s="411" t="n"/>
      <c r="G115" s="162" t="n"/>
      <c r="H115" s="162" t="inlineStr">
        <is>
          <t>章琼</t>
        </is>
      </c>
      <c r="I115" s="162" t="inlineStr">
        <is>
          <t>G3728</t>
        </is>
      </c>
      <c r="J115" s="162" t="n">
        <v>1638</v>
      </c>
      <c r="K115" s="162" t="n"/>
      <c r="L115" s="162" t="n"/>
      <c r="M115" s="162" t="n"/>
      <c r="N115" s="162" t="n">
        <v>491</v>
      </c>
      <c r="O115" s="162" t="n">
        <v>498</v>
      </c>
      <c r="P115" s="162" t="n"/>
      <c r="Q115" s="162" t="n"/>
      <c r="R115" s="162" t="n"/>
      <c r="S115" s="162" t="n"/>
      <c r="T115" s="162" t="n">
        <v>460</v>
      </c>
      <c r="U115" s="162" t="n"/>
      <c r="V115" s="162" t="n"/>
      <c r="W115" s="162" t="n"/>
      <c r="X115" s="162" t="n"/>
      <c r="Y115" s="162" t="n"/>
      <c r="Z115" s="406" t="n">
        <v>1449</v>
      </c>
      <c r="AA115" s="178" t="n">
        <v>217.35</v>
      </c>
      <c r="AB115" s="162" t="inlineStr">
        <is>
          <t>对公</t>
        </is>
      </c>
      <c r="AC115" s="407" t="n"/>
      <c r="AD115" s="162" t="n"/>
      <c r="AE115" s="162" t="n"/>
      <c r="AF115" s="162" t="n"/>
      <c r="AG115" s="253" t="n"/>
      <c r="AH115" s="182" t="n"/>
      <c r="AI115" s="182" t="n"/>
      <c r="AJ115" s="182" t="n"/>
      <c r="AK115" s="182" t="n"/>
      <c r="AL115" s="182" t="n"/>
      <c r="AM115" s="182" t="n"/>
      <c r="AN115" s="182" t="n"/>
      <c r="AO115" s="182" t="n"/>
      <c r="AP115" s="182" t="n"/>
      <c r="AQ115" s="182" t="n"/>
      <c r="AR115" s="162" t="n"/>
      <c r="AS115" s="162" t="n"/>
      <c r="AT115" s="170" t="n"/>
      <c r="AU115" s="170" t="n"/>
    </row>
    <row r="116" hidden="1" ht="25" customFormat="1" customHeight="1" s="331">
      <c r="A116" s="406" t="inlineStr">
        <is>
          <t>泊富</t>
        </is>
      </c>
      <c r="B116" s="45" t="n">
        <v>45722</v>
      </c>
      <c r="C116" s="162" t="n">
        <v>22</v>
      </c>
      <c r="D116" s="162" t="inlineStr">
        <is>
          <t>潘涵</t>
        </is>
      </c>
      <c r="E116" s="162" t="n"/>
      <c r="F116" s="162" t="n"/>
      <c r="G116" s="162" t="n">
        <v>1</v>
      </c>
      <c r="H116" s="162" t="n"/>
      <c r="I116" s="162" t="inlineStr">
        <is>
          <t>G1308</t>
        </is>
      </c>
      <c r="J116" s="162" t="n">
        <v>1638</v>
      </c>
      <c r="K116" s="162" t="n"/>
      <c r="L116" s="162" t="n"/>
      <c r="M116" s="162" t="n"/>
      <c r="N116" s="162" t="n"/>
      <c r="O116" s="162" t="n"/>
      <c r="P116" s="162" t="n"/>
      <c r="Q116" s="162" t="n"/>
      <c r="R116" s="162" t="n">
        <v>140</v>
      </c>
      <c r="S116" s="162" t="n"/>
      <c r="T116" s="162" t="n"/>
      <c r="U116" s="162" t="n"/>
      <c r="V116" s="162" t="n"/>
      <c r="W116" s="162" t="n"/>
      <c r="X116" s="162" t="n"/>
      <c r="Y116" s="162" t="n"/>
      <c r="Z116" s="406" t="n">
        <v>140</v>
      </c>
      <c r="AA116" s="178" t="n">
        <v>70</v>
      </c>
      <c r="AB116" s="162" t="inlineStr">
        <is>
          <t>对公</t>
        </is>
      </c>
      <c r="AC116" s="407" t="n"/>
      <c r="AD116" s="162" t="n"/>
      <c r="AE116" s="162" t="n"/>
      <c r="AF116" s="162" t="n"/>
      <c r="AG116" s="253" t="n"/>
      <c r="AH116" s="182" t="n"/>
      <c r="AI116" s="182" t="n"/>
      <c r="AJ116" s="182" t="n"/>
      <c r="AK116" s="182" t="n"/>
      <c r="AL116" s="182" t="n"/>
      <c r="AM116" s="182" t="n"/>
      <c r="AN116" s="182" t="n"/>
      <c r="AO116" s="182" t="n"/>
      <c r="AP116" s="182" t="n"/>
      <c r="AQ116" s="182" t="n"/>
      <c r="AR116" s="162" t="n"/>
      <c r="AS116" s="162" t="n"/>
      <c r="AT116" s="170" t="n"/>
      <c r="AU116" s="170" t="n"/>
    </row>
    <row r="117" hidden="1" ht="25" customFormat="1" customHeight="1" s="331">
      <c r="A117" s="406" t="inlineStr">
        <is>
          <t>泊富</t>
        </is>
      </c>
      <c r="B117" s="45" t="n">
        <v>45722</v>
      </c>
      <c r="C117" s="162" t="n">
        <v>37</v>
      </c>
      <c r="D117" s="162" t="inlineStr">
        <is>
          <t>冯诗雨</t>
        </is>
      </c>
      <c r="E117" s="162" t="n"/>
      <c r="F117" s="162" t="n"/>
      <c r="G117" s="162" t="n">
        <v>1</v>
      </c>
      <c r="H117" s="162" t="n"/>
      <c r="I117" s="162" t="inlineStr">
        <is>
          <t>G8886</t>
        </is>
      </c>
      <c r="J117" s="162" t="n">
        <v>1638</v>
      </c>
      <c r="K117" s="162" t="n"/>
      <c r="L117" s="162" t="n"/>
      <c r="M117" s="162" t="n"/>
      <c r="N117" s="162" t="n"/>
      <c r="O117" s="162" t="n"/>
      <c r="P117" s="162" t="n"/>
      <c r="Q117" s="162" t="n">
        <v>240</v>
      </c>
      <c r="R117" s="162" t="n">
        <v>140</v>
      </c>
      <c r="S117" s="162" t="n"/>
      <c r="T117" s="162" t="n">
        <v>7</v>
      </c>
      <c r="U117" s="162" t="n"/>
      <c r="V117" s="162" t="n"/>
      <c r="W117" s="162" t="n"/>
      <c r="X117" s="162" t="n"/>
      <c r="Y117" s="162" t="n"/>
      <c r="Z117" s="406" t="n">
        <v>387</v>
      </c>
      <c r="AA117" s="178" t="n">
        <v>155.4</v>
      </c>
      <c r="AB117" s="162" t="inlineStr">
        <is>
          <t>对公</t>
        </is>
      </c>
      <c r="AC117" s="407" t="n"/>
      <c r="AD117" s="162" t="n"/>
      <c r="AE117" s="162" t="n"/>
      <c r="AF117" s="162" t="n"/>
      <c r="AG117" s="253" t="n"/>
      <c r="AH117" s="182" t="n"/>
      <c r="AI117" s="182" t="n"/>
      <c r="AJ117" s="182" t="n"/>
      <c r="AK117" s="182" t="n"/>
      <c r="AL117" s="182" t="n"/>
      <c r="AM117" s="182" t="n"/>
      <c r="AN117" s="182" t="n"/>
      <c r="AO117" s="182" t="n"/>
      <c r="AP117" s="182" t="n"/>
      <c r="AQ117" s="182" t="n"/>
      <c r="AR117" s="162" t="n"/>
      <c r="AS117" s="162" t="n"/>
      <c r="AT117" s="170" t="n"/>
      <c r="AU117" s="170" t="n"/>
    </row>
    <row r="118" hidden="1" ht="25" customFormat="1" customHeight="1" s="331">
      <c r="A118" s="331" t="inlineStr">
        <is>
          <t>华侨</t>
        </is>
      </c>
      <c r="B118" s="45" t="n">
        <v>45722</v>
      </c>
      <c r="C118" s="162" t="n">
        <v>35</v>
      </c>
      <c r="D118" s="162" t="inlineStr">
        <is>
          <t>谢依</t>
        </is>
      </c>
      <c r="E118" s="162" t="n"/>
      <c r="F118" s="162" t="n"/>
      <c r="G118" s="162" t="n">
        <v>1</v>
      </c>
      <c r="H118" s="162" t="n"/>
      <c r="I118" s="162" t="inlineStr">
        <is>
          <t>刘6822</t>
        </is>
      </c>
      <c r="J118" s="162" t="n">
        <v>1638</v>
      </c>
      <c r="K118" s="162" t="n"/>
      <c r="L118" s="162" t="n"/>
      <c r="M118" s="162" t="n"/>
      <c r="N118" s="162" t="n"/>
      <c r="O118" s="162" t="n"/>
      <c r="P118" s="162" t="n"/>
      <c r="Q118" s="162" t="n"/>
      <c r="R118" s="162" t="n"/>
      <c r="S118" s="162" t="n"/>
      <c r="T118" s="162" t="n"/>
      <c r="U118" s="162" t="n"/>
      <c r="V118" s="162" t="n">
        <v>6</v>
      </c>
      <c r="W118" s="162" t="n"/>
      <c r="X118" s="162" t="n"/>
      <c r="Y118" s="162" t="n"/>
      <c r="Z118" s="406" t="n">
        <v>6</v>
      </c>
      <c r="AA118" s="406" t="n">
        <v>1.2</v>
      </c>
      <c r="AB118" s="162" t="inlineStr">
        <is>
          <t>现金</t>
        </is>
      </c>
      <c r="AC118" s="407" t="n"/>
      <c r="AD118" s="162" t="n"/>
      <c r="AE118" s="407" t="n"/>
      <c r="AF118" s="407" t="n"/>
      <c r="AG118" s="253" t="inlineStr">
        <is>
          <t>黄嵌婷</t>
        </is>
      </c>
      <c r="AH118" s="182" t="n">
        <v>0</v>
      </c>
      <c r="AI118" s="182" t="n">
        <v>0</v>
      </c>
      <c r="AJ118" s="182" t="n">
        <v>0</v>
      </c>
      <c r="AK118" s="182" t="n">
        <v>0</v>
      </c>
      <c r="AL118" s="182" t="n">
        <v>0</v>
      </c>
      <c r="AM118" s="182" t="n">
        <v>0</v>
      </c>
      <c r="AN118" s="182" t="n">
        <v>0</v>
      </c>
      <c r="AO118" s="182" t="n">
        <v>1.2</v>
      </c>
      <c r="AP118" s="182" t="n">
        <v>0</v>
      </c>
      <c r="AQ118" s="182" t="n">
        <v>0</v>
      </c>
    </row>
    <row r="119" hidden="1" ht="25" customFormat="1" customHeight="1" s="331">
      <c r="A119" s="331" t="inlineStr">
        <is>
          <t>麓城</t>
        </is>
      </c>
      <c r="B119" s="45" t="n">
        <v>45722</v>
      </c>
      <c r="C119" s="162" t="n">
        <v>10</v>
      </c>
      <c r="D119" s="162" t="inlineStr">
        <is>
          <t>王英香</t>
        </is>
      </c>
      <c r="E119" s="162" t="n"/>
      <c r="F119" s="162" t="n"/>
      <c r="G119" s="162" t="n">
        <v>1</v>
      </c>
      <c r="H119" s="162" t="n"/>
      <c r="I119" s="162" t="inlineStr">
        <is>
          <t>蔡5217</t>
        </is>
      </c>
      <c r="J119" s="162" t="n">
        <v>1638</v>
      </c>
      <c r="K119" s="162" t="n"/>
      <c r="L119" s="162" t="n"/>
      <c r="M119" s="162" t="n"/>
      <c r="N119" s="162" t="n"/>
      <c r="O119" s="162" t="n"/>
      <c r="P119" s="162" t="n"/>
      <c r="Q119" s="162" t="n"/>
      <c r="R119" s="162" t="n">
        <v>360</v>
      </c>
      <c r="S119" s="162" t="n"/>
      <c r="T119" s="162" t="n"/>
      <c r="U119" s="162" t="n"/>
      <c r="V119" s="162" t="n"/>
      <c r="W119" s="162" t="n"/>
      <c r="X119" s="162" t="n"/>
      <c r="Y119" s="162" t="n"/>
      <c r="Z119" s="406" t="n">
        <v>360</v>
      </c>
      <c r="AA119" s="406" t="n">
        <v>140</v>
      </c>
      <c r="AB119" s="162" t="inlineStr">
        <is>
          <t>对公</t>
        </is>
      </c>
      <c r="AC119" s="407" t="n"/>
      <c r="AD119" s="162" t="n"/>
      <c r="AE119" s="407" t="n"/>
      <c r="AF119" s="407" t="n"/>
      <c r="AG119" s="253" t="inlineStr">
        <is>
          <t>熊欢</t>
        </is>
      </c>
      <c r="AH119" s="182" t="n">
        <v>0</v>
      </c>
      <c r="AI119" s="182" t="n">
        <v>0</v>
      </c>
      <c r="AJ119" s="182" t="n">
        <v>0</v>
      </c>
      <c r="AK119" s="182" t="n">
        <v>0</v>
      </c>
      <c r="AL119" s="182" t="n">
        <v>0</v>
      </c>
      <c r="AM119" s="182" t="n">
        <v>140</v>
      </c>
      <c r="AN119" s="182" t="n">
        <v>0</v>
      </c>
      <c r="AO119" s="182" t="n">
        <v>0</v>
      </c>
      <c r="AP119" s="182" t="n">
        <v>0</v>
      </c>
      <c r="AQ119" s="182" t="n">
        <v>0</v>
      </c>
    </row>
    <row r="120" hidden="1" ht="25" customFormat="1" customHeight="1" s="331">
      <c r="A120" s="331" t="inlineStr">
        <is>
          <t>麓城</t>
        </is>
      </c>
      <c r="B120" s="45" t="n">
        <v>45722</v>
      </c>
      <c r="C120" s="162" t="n">
        <v>39</v>
      </c>
      <c r="D120" s="162" t="inlineStr">
        <is>
          <t>王英香</t>
        </is>
      </c>
      <c r="E120" s="162" t="n"/>
      <c r="F120" s="162" t="n">
        <v>1</v>
      </c>
      <c r="G120" s="162" t="n"/>
      <c r="H120" s="162" t="inlineStr">
        <is>
          <t>向雅洁</t>
        </is>
      </c>
      <c r="I120" s="162" t="inlineStr">
        <is>
          <t>蔡5217</t>
        </is>
      </c>
      <c r="J120" s="162" t="n">
        <v>1638</v>
      </c>
      <c r="K120" s="162" t="n"/>
      <c r="L120" s="162" t="n">
        <v>637.7</v>
      </c>
      <c r="M120" s="162" t="n"/>
      <c r="N120" s="162" t="n"/>
      <c r="O120" s="162" t="n"/>
      <c r="P120" s="162" t="n"/>
      <c r="Q120" s="162" t="n"/>
      <c r="R120" s="162" t="n"/>
      <c r="S120" s="162" t="n"/>
      <c r="T120" s="162" t="n"/>
      <c r="U120" s="162" t="n"/>
      <c r="V120" s="162" t="n"/>
      <c r="W120" s="162" t="n"/>
      <c r="X120" s="162" t="n"/>
      <c r="Y120" s="162" t="n"/>
      <c r="Z120" s="406" t="n">
        <v>637.7</v>
      </c>
      <c r="AA120" s="406" t="n">
        <v>95.655</v>
      </c>
      <c r="AB120" s="162" t="inlineStr">
        <is>
          <t>对公</t>
        </is>
      </c>
      <c r="AC120" s="407" t="n"/>
      <c r="AD120" s="162" t="n"/>
      <c r="AE120" s="407" t="n"/>
      <c r="AF120" s="407" t="n"/>
      <c r="AG120" s="253" t="inlineStr">
        <is>
          <t>熊欢</t>
        </is>
      </c>
      <c r="AH120" s="182" t="n">
        <v>95.655</v>
      </c>
      <c r="AI120" s="182" t="n">
        <v>0</v>
      </c>
      <c r="AJ120" s="182" t="n">
        <v>0</v>
      </c>
      <c r="AK120" s="182" t="n">
        <v>0</v>
      </c>
      <c r="AL120" s="182" t="n">
        <v>0</v>
      </c>
      <c r="AM120" s="182" t="n">
        <v>0</v>
      </c>
      <c r="AN120" s="182" t="n">
        <v>0</v>
      </c>
      <c r="AO120" s="182" t="n">
        <v>0</v>
      </c>
      <c r="AP120" s="182" t="n">
        <v>0</v>
      </c>
      <c r="AQ120" s="182" t="n">
        <v>0</v>
      </c>
    </row>
    <row r="121" hidden="1" ht="25" customFormat="1" customHeight="1" s="331">
      <c r="A121" s="331" t="inlineStr">
        <is>
          <t>麓城</t>
        </is>
      </c>
      <c r="B121" s="45" t="n">
        <v>45722</v>
      </c>
      <c r="C121" s="411" t="n"/>
      <c r="D121" s="411" t="n"/>
      <c r="E121" s="162" t="n"/>
      <c r="F121" s="162" t="inlineStr">
        <is>
          <t>复诊</t>
        </is>
      </c>
      <c r="G121" s="162" t="n"/>
      <c r="H121" s="162" t="inlineStr">
        <is>
          <t>王海燕</t>
        </is>
      </c>
      <c r="I121" s="162" t="inlineStr">
        <is>
          <t>蔡5217</t>
        </is>
      </c>
      <c r="J121" s="162" t="n">
        <v>1638</v>
      </c>
      <c r="K121" s="162" t="n"/>
      <c r="L121" s="162" t="n"/>
      <c r="M121" s="162" t="n"/>
      <c r="N121" s="162" t="n">
        <v>307.2</v>
      </c>
      <c r="O121" s="162" t="n"/>
      <c r="P121" s="162" t="n"/>
      <c r="Q121" s="162" t="n"/>
      <c r="R121" s="162" t="n"/>
      <c r="S121" s="162" t="n"/>
      <c r="T121" s="162" t="n">
        <v>60</v>
      </c>
      <c r="U121" s="162" t="n"/>
      <c r="V121" s="162" t="n"/>
      <c r="W121" s="162" t="n"/>
      <c r="X121" s="162" t="n"/>
      <c r="Y121" s="162" t="n"/>
      <c r="Z121" s="406" t="n">
        <v>367.2</v>
      </c>
      <c r="AA121" s="406" t="n">
        <v>55.08</v>
      </c>
      <c r="AB121" s="162" t="inlineStr">
        <is>
          <t>对公</t>
        </is>
      </c>
      <c r="AC121" s="407" t="n"/>
      <c r="AD121" s="162" t="n"/>
      <c r="AE121" s="407" t="inlineStr">
        <is>
          <t>王医生申请减免诊金</t>
        </is>
      </c>
      <c r="AF121" s="407" t="n"/>
      <c r="AG121" s="253" t="inlineStr">
        <is>
          <t>熊欢</t>
        </is>
      </c>
      <c r="AH121" s="182" t="n">
        <v>0</v>
      </c>
      <c r="AI121" s="182" t="n">
        <v>0</v>
      </c>
      <c r="AJ121" s="182" t="n">
        <v>46.08</v>
      </c>
      <c r="AK121" s="182" t="n">
        <v>0</v>
      </c>
      <c r="AL121" s="182" t="n">
        <v>0</v>
      </c>
      <c r="AM121" s="182" t="n">
        <v>0</v>
      </c>
      <c r="AN121" s="182" t="n">
        <v>0</v>
      </c>
      <c r="AO121" s="182" t="n">
        <v>9</v>
      </c>
      <c r="AP121" s="182" t="n">
        <v>0</v>
      </c>
      <c r="AQ121" s="182" t="n">
        <v>0</v>
      </c>
    </row>
    <row r="122" hidden="1" ht="25" customFormat="1" customHeight="1" s="331">
      <c r="A122" s="331" t="inlineStr">
        <is>
          <t>麓城</t>
        </is>
      </c>
      <c r="B122" s="45" t="n">
        <v>45722</v>
      </c>
      <c r="C122" s="162" t="n">
        <v>41</v>
      </c>
      <c r="D122" s="162" t="inlineStr">
        <is>
          <t>罗芳20（7073）</t>
        </is>
      </c>
      <c r="E122" s="162" t="n"/>
      <c r="F122" s="162" t="n"/>
      <c r="G122" s="162" t="n">
        <v>1</v>
      </c>
      <c r="H122" s="162" t="n"/>
      <c r="I122" s="162" t="inlineStr">
        <is>
          <t>林3668</t>
        </is>
      </c>
      <c r="J122" s="162" t="n">
        <v>1638</v>
      </c>
      <c r="K122" s="162" t="n"/>
      <c r="L122" s="162" t="n"/>
      <c r="M122" s="162" t="n"/>
      <c r="N122" s="162" t="n"/>
      <c r="O122" s="162" t="n"/>
      <c r="P122" s="162" t="n"/>
      <c r="Q122" s="162" t="n">
        <v>240</v>
      </c>
      <c r="R122" s="162" t="n">
        <v>140</v>
      </c>
      <c r="S122" s="162" t="n"/>
      <c r="T122" s="162" t="n">
        <v>7</v>
      </c>
      <c r="U122" s="162" t="n"/>
      <c r="V122" s="162" t="n"/>
      <c r="W122" s="162" t="n"/>
      <c r="X122" s="162" t="n"/>
      <c r="Y122" s="162" t="n"/>
      <c r="Z122" s="406" t="n">
        <v>387</v>
      </c>
      <c r="AA122" s="406" t="n">
        <v>99.40000000000001</v>
      </c>
      <c r="AB122" s="162" t="inlineStr">
        <is>
          <t>现金</t>
        </is>
      </c>
      <c r="AC122" s="407" t="n"/>
      <c r="AD122" s="162" t="n"/>
      <c r="AE122" s="407" t="n"/>
      <c r="AF122" s="407" t="n"/>
      <c r="AG122" s="253" t="inlineStr">
        <is>
          <t>熊欢</t>
        </is>
      </c>
      <c r="AH122" s="182" t="n">
        <v>0</v>
      </c>
      <c r="AI122" s="182" t="n">
        <v>0</v>
      </c>
      <c r="AJ122" s="182" t="n">
        <v>0</v>
      </c>
      <c r="AK122" s="182" t="n">
        <v>0</v>
      </c>
      <c r="AL122" s="182" t="n">
        <v>48</v>
      </c>
      <c r="AM122" s="182" t="n">
        <v>50</v>
      </c>
      <c r="AN122" s="182" t="n">
        <v>0</v>
      </c>
      <c r="AO122" s="182" t="n">
        <v>1.4</v>
      </c>
      <c r="AP122" s="182" t="n">
        <v>0</v>
      </c>
      <c r="AQ122" s="182" t="n">
        <v>0</v>
      </c>
    </row>
    <row r="123" hidden="1" ht="25" customFormat="1" customHeight="1" s="331">
      <c r="A123" s="331" t="inlineStr">
        <is>
          <t>麓城</t>
        </is>
      </c>
      <c r="B123" s="45" t="n">
        <v>45722</v>
      </c>
      <c r="C123" s="162" t="n">
        <v>58</v>
      </c>
      <c r="D123" s="162" t="inlineStr">
        <is>
          <t>刘秋兰</t>
        </is>
      </c>
      <c r="E123" s="162" t="n"/>
      <c r="F123" s="162" t="n"/>
      <c r="G123" s="162" t="n">
        <v>1</v>
      </c>
      <c r="H123" s="162" t="n"/>
      <c r="I123" s="162" t="inlineStr">
        <is>
          <t>胡1901</t>
        </is>
      </c>
      <c r="J123" s="162" t="n">
        <v>1638</v>
      </c>
      <c r="K123" s="162" t="n"/>
      <c r="L123" s="162" t="n"/>
      <c r="M123" s="162" t="n"/>
      <c r="N123" s="162" t="n"/>
      <c r="O123" s="162" t="n"/>
      <c r="P123" s="162" t="n">
        <v>180</v>
      </c>
      <c r="Q123" s="162" t="n"/>
      <c r="R123" s="162" t="n"/>
      <c r="S123" s="162" t="n"/>
      <c r="T123" s="162" t="n">
        <v>7</v>
      </c>
      <c r="U123" s="162" t="n"/>
      <c r="V123" s="162" t="n"/>
      <c r="W123" s="162" t="n"/>
      <c r="X123" s="162" t="n"/>
      <c r="Y123" s="162" t="n"/>
      <c r="Z123" s="406" t="n">
        <v>187</v>
      </c>
      <c r="AA123" s="406" t="n">
        <v>65</v>
      </c>
      <c r="AB123" s="162" t="inlineStr">
        <is>
          <t>对公</t>
        </is>
      </c>
      <c r="AC123" s="407" t="n"/>
      <c r="AD123" s="162" t="n"/>
      <c r="AE123" s="407" t="n"/>
      <c r="AF123" s="407" t="n"/>
      <c r="AG123" s="253" t="inlineStr">
        <is>
          <t>熊欢</t>
        </is>
      </c>
      <c r="AH123" s="182" t="n">
        <v>0</v>
      </c>
      <c r="AI123" s="182" t="n">
        <v>0</v>
      </c>
      <c r="AJ123" s="182" t="n">
        <v>0</v>
      </c>
      <c r="AK123" s="182" t="n">
        <v>65</v>
      </c>
      <c r="AL123" s="182" t="n">
        <v>0</v>
      </c>
      <c r="AM123" s="182" t="n">
        <v>0</v>
      </c>
      <c r="AN123" s="182" t="n">
        <v>0</v>
      </c>
      <c r="AO123" s="182" t="n">
        <v>0</v>
      </c>
      <c r="AP123" s="182" t="n">
        <v>0</v>
      </c>
      <c r="AQ123" s="182" t="n">
        <v>0</v>
      </c>
    </row>
    <row r="124" hidden="1" ht="25" customFormat="1" customHeight="1" s="331">
      <c r="A124" s="331" t="inlineStr">
        <is>
          <t>晟华</t>
        </is>
      </c>
      <c r="B124" s="45" t="n">
        <v>45722</v>
      </c>
      <c r="C124" s="162" t="n">
        <v>6</v>
      </c>
      <c r="D124" s="162" t="inlineStr">
        <is>
          <t>安纳斯塔西亚</t>
        </is>
      </c>
      <c r="E124" s="162" t="n"/>
      <c r="F124" s="162" t="n"/>
      <c r="G124" s="162" t="n">
        <v>1</v>
      </c>
      <c r="H124" s="162" t="n"/>
      <c r="I124" s="162" t="inlineStr">
        <is>
          <t>G9565</t>
        </is>
      </c>
      <c r="J124" s="162" t="n">
        <v>1638</v>
      </c>
      <c r="K124" s="162" t="n"/>
      <c r="L124" s="162" t="n"/>
      <c r="M124" s="162" t="n"/>
      <c r="N124" s="162" t="n"/>
      <c r="O124" s="162" t="n"/>
      <c r="P124" s="162" t="n">
        <v>121</v>
      </c>
      <c r="Q124" s="162" t="n">
        <v>120</v>
      </c>
      <c r="R124" s="162" t="n">
        <v>140</v>
      </c>
      <c r="S124" s="162" t="n"/>
      <c r="T124" s="162" t="n">
        <v>7</v>
      </c>
      <c r="U124" s="162" t="n"/>
      <c r="V124" s="162" t="n"/>
      <c r="W124" s="162" t="n"/>
      <c r="X124" s="162" t="n"/>
      <c r="Y124" s="162" t="n"/>
      <c r="Z124" s="406" t="n">
        <v>388</v>
      </c>
      <c r="AA124" s="406" t="n">
        <v>177</v>
      </c>
      <c r="AB124" s="162" t="inlineStr">
        <is>
          <t>对公</t>
        </is>
      </c>
      <c r="AC124" s="407" t="n"/>
      <c r="AD124" s="162" t="n"/>
      <c r="AE124" s="407" t="n"/>
      <c r="AF124" s="407" t="n"/>
      <c r="AG124" s="288" t="inlineStr">
        <is>
          <t>李嘉慧</t>
        </is>
      </c>
      <c r="AH124" s="182" t="n">
        <v>0</v>
      </c>
      <c r="AI124" s="182" t="n">
        <v>0</v>
      </c>
      <c r="AJ124" s="182" t="n">
        <v>0</v>
      </c>
      <c r="AK124" s="182" t="n">
        <v>65</v>
      </c>
      <c r="AL124" s="182" t="n">
        <v>42</v>
      </c>
      <c r="AM124" s="182" t="n">
        <v>70</v>
      </c>
      <c r="AN124" s="182" t="n">
        <v>0</v>
      </c>
      <c r="AO124" s="182" t="n">
        <v>0</v>
      </c>
      <c r="AP124" s="182" t="n">
        <v>0</v>
      </c>
      <c r="AQ124" s="182" t="n">
        <v>0</v>
      </c>
    </row>
    <row r="125" hidden="1" ht="25" customFormat="1" customHeight="1" s="331">
      <c r="A125" s="331" t="inlineStr">
        <is>
          <t>华侨</t>
        </is>
      </c>
      <c r="B125" s="45" t="n">
        <v>45721</v>
      </c>
      <c r="C125" s="162" t="n">
        <v>57</v>
      </c>
      <c r="D125" s="162" t="inlineStr">
        <is>
          <t>谢依</t>
        </is>
      </c>
      <c r="E125" s="162" t="n"/>
      <c r="F125" s="162" t="n"/>
      <c r="G125" s="162" t="n">
        <v>1</v>
      </c>
      <c r="H125" s="162" t="n"/>
      <c r="I125" s="162" t="inlineStr">
        <is>
          <t>刘6822</t>
        </is>
      </c>
      <c r="J125" s="162" t="n">
        <v>1638</v>
      </c>
      <c r="K125" s="162" t="n"/>
      <c r="L125" s="162" t="n"/>
      <c r="M125" s="162" t="n"/>
      <c r="N125" s="162" t="n"/>
      <c r="O125" s="162" t="n"/>
      <c r="P125" s="162" t="n"/>
      <c r="Q125" s="162" t="n"/>
      <c r="R125" s="162" t="n"/>
      <c r="S125" s="162" t="n"/>
      <c r="T125" s="162" t="n"/>
      <c r="U125" s="162" t="n"/>
      <c r="V125" s="162" t="n">
        <v>6</v>
      </c>
      <c r="W125" s="162" t="n"/>
      <c r="X125" s="162" t="n"/>
      <c r="Y125" s="162" t="n"/>
      <c r="Z125" s="406" t="n">
        <v>6</v>
      </c>
      <c r="AA125" s="406" t="n">
        <v>1.2</v>
      </c>
      <c r="AB125" s="162" t="inlineStr">
        <is>
          <t>对公</t>
        </is>
      </c>
      <c r="AC125" s="407" t="n"/>
      <c r="AD125" s="162" t="n"/>
      <c r="AE125" s="407" t="n"/>
      <c r="AF125" s="407" t="n"/>
      <c r="AG125" s="253" t="inlineStr">
        <is>
          <t>向文娟</t>
        </is>
      </c>
      <c r="AH125" s="182" t="n">
        <v>0</v>
      </c>
      <c r="AI125" s="182" t="n">
        <v>0</v>
      </c>
      <c r="AJ125" s="182" t="n">
        <v>0</v>
      </c>
      <c r="AK125" s="182" t="n">
        <v>0</v>
      </c>
      <c r="AL125" s="182" t="n">
        <v>0</v>
      </c>
      <c r="AM125" s="182" t="n">
        <v>0</v>
      </c>
      <c r="AN125" s="182" t="n">
        <v>0</v>
      </c>
      <c r="AO125" s="182" t="n">
        <v>1.2</v>
      </c>
      <c r="AP125" s="182" t="n">
        <v>0</v>
      </c>
      <c r="AQ125" s="182" t="n">
        <v>0</v>
      </c>
    </row>
    <row r="126" hidden="1" ht="25" customFormat="1" customHeight="1" s="331">
      <c r="A126" s="331" t="inlineStr">
        <is>
          <t>麓城</t>
        </is>
      </c>
      <c r="B126" s="45" t="n">
        <v>45721</v>
      </c>
      <c r="C126" s="162" t="n">
        <v>34</v>
      </c>
      <c r="D126" s="162" t="inlineStr">
        <is>
          <t>杜昕蓉</t>
        </is>
      </c>
      <c r="E126" s="162" t="n"/>
      <c r="F126" s="162" t="n"/>
      <c r="G126" s="162" t="n">
        <v>1</v>
      </c>
      <c r="H126" s="162" t="n"/>
      <c r="I126" s="162" t="inlineStr">
        <is>
          <t>肖3086</t>
        </is>
      </c>
      <c r="J126" s="162" t="n">
        <v>1638</v>
      </c>
      <c r="K126" s="162" t="n"/>
      <c r="L126" s="162" t="n"/>
      <c r="M126" s="162" t="n"/>
      <c r="N126" s="162" t="n"/>
      <c r="O126" s="162" t="n"/>
      <c r="P126" s="162" t="n">
        <v>121</v>
      </c>
      <c r="Q126" s="162" t="n"/>
      <c r="R126" s="162" t="n"/>
      <c r="S126" s="162" t="n"/>
      <c r="T126" s="162" t="n">
        <v>7</v>
      </c>
      <c r="U126" s="162" t="n"/>
      <c r="V126" s="162" t="n"/>
      <c r="W126" s="162" t="n"/>
      <c r="X126" s="162" t="n"/>
      <c r="Y126" s="162" t="n"/>
      <c r="Z126" s="406" t="n">
        <v>128</v>
      </c>
      <c r="AA126" s="406" t="n">
        <v>65</v>
      </c>
      <c r="AB126" s="162" t="inlineStr">
        <is>
          <t>对公</t>
        </is>
      </c>
      <c r="AC126" s="407" t="n"/>
      <c r="AD126" s="162" t="n"/>
      <c r="AE126" s="407" t="n"/>
      <c r="AF126" s="407" t="inlineStr">
        <is>
          <t>1638报号初诊实际简易</t>
        </is>
      </c>
      <c r="AG126" s="253" t="inlineStr">
        <is>
          <t>熊欢</t>
        </is>
      </c>
      <c r="AH126" s="182" t="n">
        <v>0</v>
      </c>
      <c r="AI126" s="182" t="n">
        <v>0</v>
      </c>
      <c r="AJ126" s="182" t="n">
        <v>0</v>
      </c>
      <c r="AK126" s="182" t="n">
        <v>65</v>
      </c>
      <c r="AL126" s="182" t="n">
        <v>0</v>
      </c>
      <c r="AM126" s="182" t="n">
        <v>0</v>
      </c>
      <c r="AN126" s="182" t="n">
        <v>0</v>
      </c>
      <c r="AO126" s="182" t="n">
        <v>0</v>
      </c>
      <c r="AP126" s="182" t="n">
        <v>0</v>
      </c>
      <c r="AQ126" s="182" t="n">
        <v>0</v>
      </c>
    </row>
    <row r="127" hidden="1" ht="25" customFormat="1" customHeight="1" s="331">
      <c r="A127" s="331" t="inlineStr">
        <is>
          <t>麓城</t>
        </is>
      </c>
      <c r="B127" s="45" t="n">
        <v>45721</v>
      </c>
      <c r="C127" s="382" t="n">
        <v>49</v>
      </c>
      <c r="D127" s="382" t="inlineStr">
        <is>
          <t>罗鸿雁</t>
        </is>
      </c>
      <c r="E127" s="162" t="n"/>
      <c r="F127" s="162" t="n">
        <v>1</v>
      </c>
      <c r="G127" s="162" t="n"/>
      <c r="H127" s="162" t="inlineStr">
        <is>
          <t>王海燕</t>
        </is>
      </c>
      <c r="I127" s="162" t="inlineStr">
        <is>
          <t>晶2853</t>
        </is>
      </c>
      <c r="J127" s="162" t="n">
        <v>1638</v>
      </c>
      <c r="K127" s="162" t="n"/>
      <c r="L127" s="162" t="n"/>
      <c r="M127" s="162" t="n"/>
      <c r="N127" s="162" t="n"/>
      <c r="O127" s="162" t="n"/>
      <c r="P127" s="162" t="n"/>
      <c r="Q127" s="162" t="n"/>
      <c r="R127" s="162" t="n">
        <v>60</v>
      </c>
      <c r="S127" s="162" t="n"/>
      <c r="T127" s="162" t="n"/>
      <c r="U127" s="162" t="n"/>
      <c r="V127" s="162" t="n"/>
      <c r="W127" s="162" t="n"/>
      <c r="X127" s="162" t="n"/>
      <c r="Y127" s="162" t="n"/>
      <c r="Z127" s="406" t="n">
        <v>60</v>
      </c>
      <c r="AA127" s="406" t="n">
        <v>9</v>
      </c>
      <c r="AB127" s="162" t="inlineStr">
        <is>
          <t>对公</t>
        </is>
      </c>
      <c r="AC127" s="407" t="n"/>
      <c r="AD127" s="162" t="n"/>
      <c r="AE127" s="407" t="n"/>
      <c r="AF127" s="407" t="n"/>
      <c r="AG127" s="253" t="inlineStr">
        <is>
          <t>熊欢</t>
        </is>
      </c>
      <c r="AH127" s="182" t="n">
        <v>0</v>
      </c>
      <c r="AI127" s="182" t="n">
        <v>0</v>
      </c>
      <c r="AJ127" s="182" t="n">
        <v>0</v>
      </c>
      <c r="AK127" s="182" t="n">
        <v>0</v>
      </c>
      <c r="AL127" s="182" t="n">
        <v>0</v>
      </c>
      <c r="AM127" s="182" t="n">
        <v>9</v>
      </c>
      <c r="AN127" s="182" t="n">
        <v>0</v>
      </c>
      <c r="AO127" s="182" t="n">
        <v>0</v>
      </c>
      <c r="AP127" s="182" t="n">
        <v>0</v>
      </c>
      <c r="AQ127" s="182" t="n">
        <v>0</v>
      </c>
    </row>
    <row r="128" hidden="1" ht="25" customFormat="1" customHeight="1" s="331">
      <c r="A128" s="331" t="inlineStr">
        <is>
          <t>麓城</t>
        </is>
      </c>
      <c r="B128" s="45" t="n">
        <v>45721</v>
      </c>
      <c r="C128" s="412" t="n"/>
      <c r="D128" s="412" t="n"/>
      <c r="E128" s="382" t="n"/>
      <c r="F128" s="411" t="n"/>
      <c r="G128" s="162" t="n"/>
      <c r="H128" s="162" t="inlineStr">
        <is>
          <t>王海燕</t>
        </is>
      </c>
      <c r="I128" s="162" t="inlineStr">
        <is>
          <t>晶2853</t>
        </is>
      </c>
      <c r="J128" s="162" t="n">
        <v>1638</v>
      </c>
      <c r="K128" s="162" t="n"/>
      <c r="L128" s="162" t="n"/>
      <c r="M128" s="162" t="n"/>
      <c r="N128" s="162" t="n">
        <v>904.8</v>
      </c>
      <c r="O128" s="162" t="n"/>
      <c r="P128" s="162" t="n"/>
      <c r="Q128" s="162" t="n">
        <v>120</v>
      </c>
      <c r="R128" s="162" t="n"/>
      <c r="S128" s="162" t="n"/>
      <c r="T128" s="162" t="n">
        <v>7</v>
      </c>
      <c r="U128" s="162" t="n"/>
      <c r="V128" s="162" t="n">
        <v>120</v>
      </c>
      <c r="W128" s="162" t="n"/>
      <c r="X128" s="162" t="n"/>
      <c r="Y128" s="162" t="n"/>
      <c r="Z128" s="406" t="n">
        <v>1151.8</v>
      </c>
      <c r="AA128" s="406" t="n">
        <v>172.77</v>
      </c>
      <c r="AB128" s="162" t="inlineStr">
        <is>
          <t>对公</t>
        </is>
      </c>
      <c r="AC128" s="407" t="n"/>
      <c r="AD128" s="162" t="n"/>
      <c r="AE128" s="407" t="n"/>
      <c r="AF128" s="407" t="n"/>
      <c r="AG128" s="253" t="inlineStr">
        <is>
          <t>熊欢</t>
        </is>
      </c>
      <c r="AH128" s="182" t="n">
        <v>0</v>
      </c>
      <c r="AI128" s="182" t="n">
        <v>0</v>
      </c>
      <c r="AJ128" s="182" t="n">
        <v>135.72</v>
      </c>
      <c r="AK128" s="182" t="n">
        <v>0</v>
      </c>
      <c r="AL128" s="182" t="n">
        <v>18</v>
      </c>
      <c r="AM128" s="182" t="n">
        <v>0</v>
      </c>
      <c r="AN128" s="182" t="n">
        <v>0</v>
      </c>
      <c r="AO128" s="182" t="n">
        <v>19.05</v>
      </c>
      <c r="AP128" s="182" t="n">
        <v>0</v>
      </c>
      <c r="AQ128" s="182" t="n">
        <v>0</v>
      </c>
    </row>
    <row r="129" hidden="1" ht="25" customFormat="1" customHeight="1" s="331">
      <c r="A129" s="331" t="inlineStr">
        <is>
          <t>麓城</t>
        </is>
      </c>
      <c r="B129" s="45" t="n">
        <v>45721</v>
      </c>
      <c r="C129" s="162" t="n">
        <v>72</v>
      </c>
      <c r="D129" s="162" t="inlineStr">
        <is>
          <t>李兰22（0309）</t>
        </is>
      </c>
      <c r="E129" s="162" t="n"/>
      <c r="F129" s="162" t="n">
        <v>1</v>
      </c>
      <c r="G129" s="162" t="n"/>
      <c r="H129" s="162" t="inlineStr">
        <is>
          <t>王海燕</t>
        </is>
      </c>
      <c r="I129" s="162" t="inlineStr">
        <is>
          <t>郑6353</t>
        </is>
      </c>
      <c r="J129" s="162" t="n">
        <v>1638</v>
      </c>
      <c r="K129" s="162" t="n"/>
      <c r="L129" s="162" t="n"/>
      <c r="M129" s="162" t="n"/>
      <c r="N129" s="162" t="n">
        <v>469.4</v>
      </c>
      <c r="O129" s="162" t="n"/>
      <c r="P129" s="162" t="n"/>
      <c r="Q129" s="162" t="n"/>
      <c r="R129" s="162" t="n"/>
      <c r="S129" s="162" t="n"/>
      <c r="T129" s="162" t="n"/>
      <c r="U129" s="162" t="n"/>
      <c r="V129" s="162" t="n">
        <v>120</v>
      </c>
      <c r="W129" s="162" t="n"/>
      <c r="X129" s="162" t="n"/>
      <c r="Y129" s="162" t="n"/>
      <c r="Z129" s="406" t="n">
        <v>589.4</v>
      </c>
      <c r="AA129" s="406" t="n">
        <v>88.41</v>
      </c>
      <c r="AB129" s="162" t="inlineStr">
        <is>
          <t>对公</t>
        </is>
      </c>
      <c r="AC129" s="407" t="n"/>
      <c r="AD129" s="162" t="n"/>
      <c r="AE129" s="407" t="n"/>
      <c r="AF129" s="407" t="n"/>
      <c r="AG129" s="253" t="inlineStr">
        <is>
          <t>熊欢</t>
        </is>
      </c>
      <c r="AH129" s="182" t="n">
        <v>0</v>
      </c>
      <c r="AI129" s="182" t="n">
        <v>0</v>
      </c>
      <c r="AJ129" s="182" t="n">
        <v>70.41</v>
      </c>
      <c r="AK129" s="182" t="n">
        <v>0</v>
      </c>
      <c r="AL129" s="182" t="n">
        <v>0</v>
      </c>
      <c r="AM129" s="182" t="n">
        <v>0</v>
      </c>
      <c r="AN129" s="182" t="n">
        <v>0</v>
      </c>
      <c r="AO129" s="182" t="n">
        <v>18</v>
      </c>
      <c r="AP129" s="182" t="n">
        <v>0</v>
      </c>
      <c r="AQ129" s="182" t="n">
        <v>0</v>
      </c>
    </row>
    <row r="130" hidden="1" ht="25" customFormat="1" customHeight="1" s="11">
      <c r="A130" s="14" t="inlineStr">
        <is>
          <t>芙蓉</t>
        </is>
      </c>
      <c r="B130" s="23" t="n">
        <v>45722</v>
      </c>
      <c r="C130" s="33" t="n">
        <v>13</v>
      </c>
      <c r="D130" s="190" t="inlineStr">
        <is>
          <t>钟雪利</t>
        </is>
      </c>
      <c r="E130" s="390" t="n"/>
      <c r="F130" s="390" t="n">
        <v>1</v>
      </c>
      <c r="G130" s="283" t="n"/>
      <c r="H130" s="225" t="inlineStr">
        <is>
          <t>刘英桃</t>
        </is>
      </c>
      <c r="I130" s="317" t="inlineStr">
        <is>
          <t>王9978</t>
        </is>
      </c>
      <c r="J130" s="162" t="n">
        <v>1638</v>
      </c>
      <c r="K130" s="390" t="n"/>
      <c r="L130" s="317" t="n">
        <v>338.5</v>
      </c>
      <c r="M130" s="317" t="n">
        <v>1161</v>
      </c>
      <c r="N130" s="291" t="n"/>
      <c r="O130" s="291" t="n"/>
      <c r="P130" s="317" t="n"/>
      <c r="Q130" s="317" t="n">
        <v>328</v>
      </c>
      <c r="R130" s="317" t="n"/>
      <c r="S130" s="317" t="n"/>
      <c r="T130" s="116" t="n"/>
      <c r="U130" s="116" t="n"/>
      <c r="V130" s="116" t="n"/>
      <c r="W130" s="317" t="n">
        <v>4</v>
      </c>
      <c r="X130" s="317" t="n">
        <v>20</v>
      </c>
      <c r="Y130" s="116" t="n"/>
      <c r="Z130" s="63" t="n">
        <v>1851.5</v>
      </c>
      <c r="AA130" s="63" t="n">
        <v>554.25</v>
      </c>
      <c r="AB130" s="390" t="inlineStr">
        <is>
          <t>曾丽</t>
        </is>
      </c>
      <c r="AC130" s="9" t="n"/>
      <c r="AD130" s="9" t="n"/>
      <c r="AE130" s="11" t="n"/>
      <c r="AF130" s="11" t="n"/>
      <c r="AG130" s="11" t="n"/>
      <c r="AH130" s="11" t="n"/>
      <c r="AI130" s="11" t="n"/>
      <c r="AJ130" s="11" t="n"/>
      <c r="AK130" s="11" t="n"/>
      <c r="AL130" s="11" t="n"/>
      <c r="AM130" s="11" t="n"/>
      <c r="AN130" s="11" t="n"/>
      <c r="AO130" s="11" t="n"/>
      <c r="AP130" s="11" t="n"/>
      <c r="AQ130" s="11" t="n"/>
      <c r="AR130" s="9" t="n"/>
      <c r="AS130" s="9" t="n"/>
      <c r="AT130" s="9" t="n"/>
      <c r="AU130" s="9" t="n"/>
      <c r="AV130" s="9" t="n"/>
      <c r="AW130" s="9" t="n"/>
      <c r="AX130" s="9" t="n"/>
      <c r="XEY130" s="12" t="n"/>
      <c r="XEZ130" s="12" t="n"/>
      <c r="XFA130" s="12" t="n"/>
      <c r="XFB130" s="12" t="n"/>
      <c r="XFC130" s="12" t="n"/>
    </row>
    <row r="131" hidden="1" ht="25" customFormat="1" customHeight="1" s="331">
      <c r="A131" s="406" t="inlineStr">
        <is>
          <t>华远</t>
        </is>
      </c>
      <c r="B131" s="45" t="n">
        <v>45722</v>
      </c>
      <c r="C131" s="406" t="n">
        <v>50</v>
      </c>
      <c r="D131" s="162" t="inlineStr">
        <is>
          <t>钟雪利</t>
        </is>
      </c>
      <c r="E131" s="162" t="n"/>
      <c r="F131" s="162" t="n">
        <v>1</v>
      </c>
      <c r="G131" s="162" t="n"/>
      <c r="H131" s="162" t="inlineStr">
        <is>
          <t>刘英桃</t>
        </is>
      </c>
      <c r="I131" s="162" t="inlineStr">
        <is>
          <t>王9978</t>
        </is>
      </c>
      <c r="J131" s="162" t="n">
        <v>1638</v>
      </c>
      <c r="K131" s="162" t="n"/>
      <c r="L131" s="162" t="n"/>
      <c r="M131" s="162" t="n"/>
      <c r="N131" s="162" t="n"/>
      <c r="O131" s="162" t="n"/>
      <c r="P131" s="162" t="n"/>
      <c r="Q131" s="162" t="n"/>
      <c r="R131" s="162" t="n">
        <v>360</v>
      </c>
      <c r="S131" s="162" t="n"/>
      <c r="T131" s="162" t="n"/>
      <c r="U131" s="162" t="n"/>
      <c r="V131" s="162" t="n"/>
      <c r="Z131" s="406" t="n">
        <v>360</v>
      </c>
      <c r="AA131" s="162" t="n"/>
      <c r="AB131" s="407" t="n"/>
      <c r="AC131" s="407" t="n"/>
      <c r="AD131" s="253" t="inlineStr">
        <is>
          <t>罗茜</t>
        </is>
      </c>
      <c r="AE131" s="114" t="n"/>
      <c r="AF131" s="114" t="n"/>
      <c r="AG131" s="114" t="n"/>
      <c r="AH131" s="114" t="n"/>
      <c r="AI131" s="114" t="n"/>
      <c r="AJ131" s="114" t="n"/>
      <c r="AK131" s="114" t="n"/>
      <c r="AL131" s="114" t="n"/>
      <c r="AM131" s="114" t="n"/>
      <c r="AN131" s="114" t="n"/>
    </row>
    <row r="132" hidden="1" ht="25" customFormat="1" customHeight="1" s="12">
      <c r="A132" s="63" t="inlineStr">
        <is>
          <t>泊富</t>
        </is>
      </c>
      <c r="B132" s="23" t="n">
        <v>45723</v>
      </c>
      <c r="C132" s="54" t="n">
        <v>12</v>
      </c>
      <c r="D132" s="53" t="inlineStr">
        <is>
          <t>李昌英</t>
        </is>
      </c>
      <c r="E132" s="54" t="n"/>
      <c r="F132" s="54" t="n"/>
      <c r="G132" s="54" t="n">
        <v>1</v>
      </c>
      <c r="H132" s="54" t="n"/>
      <c r="I132" s="53" t="inlineStr">
        <is>
          <t>G3728</t>
        </is>
      </c>
      <c r="J132" s="54" t="n">
        <v>1638</v>
      </c>
      <c r="K132" s="54" t="n"/>
      <c r="L132" s="53" t="n"/>
      <c r="M132" s="53" t="n"/>
      <c r="N132" s="53" t="n"/>
      <c r="O132" s="53" t="n"/>
      <c r="P132" s="53" t="n"/>
      <c r="Q132" s="53" t="n"/>
      <c r="R132" s="53" t="n">
        <v>140</v>
      </c>
      <c r="S132" s="53" t="n"/>
      <c r="T132" s="53" t="n"/>
      <c r="U132" s="54" t="n"/>
      <c r="V132" s="54" t="n"/>
      <c r="W132" s="54" t="n"/>
      <c r="X132" s="54" t="n"/>
      <c r="Y132" s="54" t="n"/>
      <c r="Z132" s="63" t="n">
        <v>140</v>
      </c>
      <c r="AA132" s="68" t="n">
        <v>70</v>
      </c>
      <c r="AB132" s="54" t="inlineStr">
        <is>
          <t>对公</t>
        </is>
      </c>
      <c r="AC132" s="69" t="n"/>
      <c r="AD132" s="54" t="n"/>
      <c r="AE132" s="53" t="n"/>
      <c r="AF132" s="53" t="n"/>
      <c r="AG132" s="350" t="inlineStr">
        <is>
          <t>彭心怡</t>
        </is>
      </c>
      <c r="AH132" s="79" t="n">
        <v>0</v>
      </c>
      <c r="AI132" s="79" t="n">
        <v>0</v>
      </c>
      <c r="AJ132" s="79" t="n">
        <v>0</v>
      </c>
      <c r="AK132" s="79" t="n">
        <v>0</v>
      </c>
      <c r="AL132" s="79" t="n">
        <v>0</v>
      </c>
      <c r="AM132" s="79" t="n">
        <v>70</v>
      </c>
      <c r="AN132" s="79" t="n">
        <v>0</v>
      </c>
      <c r="AO132" s="79" t="n">
        <v>0</v>
      </c>
      <c r="AP132" s="79" t="n">
        <v>0</v>
      </c>
      <c r="AQ132" s="79" t="n">
        <v>0</v>
      </c>
      <c r="AR132" s="331" t="n"/>
      <c r="AS132" s="331" t="n"/>
      <c r="AT132" s="331" t="n"/>
      <c r="AU132" s="331" t="n"/>
      <c r="AV132" s="331" t="n"/>
      <c r="AW132" s="331" t="n"/>
      <c r="AX132" s="331" t="n"/>
    </row>
    <row r="133" hidden="1" ht="25" customFormat="1" customHeight="1" s="12">
      <c r="A133" s="63" t="inlineStr">
        <is>
          <t>泊富</t>
        </is>
      </c>
      <c r="B133" s="23" t="n">
        <v>45723</v>
      </c>
      <c r="C133" s="54" t="n">
        <v>15</v>
      </c>
      <c r="D133" s="53" t="inlineStr">
        <is>
          <t>蒋莲娣</t>
        </is>
      </c>
      <c r="E133" s="54" t="n"/>
      <c r="F133" s="54" t="n"/>
      <c r="G133" s="54" t="inlineStr">
        <is>
          <t>简易</t>
        </is>
      </c>
      <c r="H133" s="54" t="n"/>
      <c r="I133" s="53" t="inlineStr">
        <is>
          <t>曾3546</t>
        </is>
      </c>
      <c r="J133" s="54" t="n">
        <v>1638</v>
      </c>
      <c r="K133" s="54" t="n"/>
      <c r="L133" s="53" t="n"/>
      <c r="M133" s="53" t="n"/>
      <c r="N133" s="53" t="n"/>
      <c r="O133" s="53" t="n"/>
      <c r="P133" s="53" t="n"/>
      <c r="Q133" s="53" t="n">
        <v>390</v>
      </c>
      <c r="R133" s="53" t="n">
        <v>140</v>
      </c>
      <c r="S133" s="53" t="n"/>
      <c r="T133" s="53" t="n">
        <v>11</v>
      </c>
      <c r="U133" s="54" t="n"/>
      <c r="V133" s="54" t="n"/>
      <c r="W133" s="54" t="n"/>
      <c r="X133" s="54" t="n"/>
      <c r="Y133" s="54" t="n"/>
      <c r="Z133" s="63" t="n">
        <v>541</v>
      </c>
      <c r="AA133" s="68" t="n">
        <v>169.2</v>
      </c>
      <c r="AB133" s="54" t="inlineStr">
        <is>
          <t>对公</t>
        </is>
      </c>
      <c r="AC133" s="69" t="n"/>
      <c r="AD133" s="54" t="n"/>
      <c r="AE133" s="53" t="n"/>
      <c r="AF133" s="53" t="n"/>
      <c r="AG133" s="350" t="inlineStr">
        <is>
          <t>彭心怡</t>
        </is>
      </c>
      <c r="AH133" s="79" t="n">
        <v>0</v>
      </c>
      <c r="AI133" s="79" t="n">
        <v>0</v>
      </c>
      <c r="AJ133" s="79" t="n">
        <v>0</v>
      </c>
      <c r="AK133" s="79" t="n">
        <v>0</v>
      </c>
      <c r="AL133" s="79" t="n">
        <v>117</v>
      </c>
      <c r="AM133" s="79" t="n">
        <v>50</v>
      </c>
      <c r="AN133" s="79" t="n">
        <v>0</v>
      </c>
      <c r="AO133" s="79" t="n">
        <v>2.2</v>
      </c>
      <c r="AP133" s="79" t="n">
        <v>0</v>
      </c>
      <c r="AQ133" s="79" t="n">
        <v>0</v>
      </c>
      <c r="AR133" s="331" t="n"/>
      <c r="AS133" s="331" t="n"/>
      <c r="AT133" s="331" t="n"/>
      <c r="AU133" s="331" t="n"/>
      <c r="AV133" s="331" t="n"/>
      <c r="AW133" s="331" t="n"/>
      <c r="AX133" s="331" t="n"/>
    </row>
    <row r="134" hidden="1" ht="25" customFormat="1" customHeight="1" s="12">
      <c r="A134" s="63" t="inlineStr">
        <is>
          <t>泊富</t>
        </is>
      </c>
      <c r="B134" s="23" t="n">
        <v>45723</v>
      </c>
      <c r="C134" s="411" t="n"/>
      <c r="D134" s="411" t="n"/>
      <c r="E134" s="54" t="n"/>
      <c r="F134" s="54" t="n">
        <v>1</v>
      </c>
      <c r="G134" s="54" t="n"/>
      <c r="H134" s="54" t="inlineStr">
        <is>
          <t>章琼</t>
        </is>
      </c>
      <c r="I134" s="53" t="inlineStr">
        <is>
          <t>曾3546</t>
        </is>
      </c>
      <c r="J134" s="54" t="n">
        <v>1638</v>
      </c>
      <c r="K134" s="54" t="n"/>
      <c r="L134" s="53" t="n"/>
      <c r="M134" s="53" t="n"/>
      <c r="N134" s="53" t="n">
        <v>29</v>
      </c>
      <c r="O134" s="53" t="n">
        <v>150</v>
      </c>
      <c r="P134" s="53" t="n"/>
      <c r="Q134" s="53" t="n">
        <v>10</v>
      </c>
      <c r="R134" s="53" t="n"/>
      <c r="S134" s="53" t="n"/>
      <c r="T134" s="53" t="n">
        <v>245</v>
      </c>
      <c r="U134" s="54" t="n"/>
      <c r="V134" s="54" t="n"/>
      <c r="W134" s="54" t="n"/>
      <c r="X134" s="54" t="n"/>
      <c r="Y134" s="54" t="n"/>
      <c r="Z134" s="63" t="n">
        <v>434</v>
      </c>
      <c r="AA134" s="68" t="n">
        <v>66.59999999999999</v>
      </c>
      <c r="AB134" s="54" t="inlineStr">
        <is>
          <t>对公</t>
        </is>
      </c>
      <c r="AC134" s="69" t="n"/>
      <c r="AD134" s="54" t="n"/>
      <c r="AE134" s="53" t="inlineStr">
        <is>
          <t>颐元畅*1</t>
        </is>
      </c>
      <c r="AF134" s="53" t="n"/>
      <c r="AG134" s="350" t="inlineStr">
        <is>
          <t>彭心怡</t>
        </is>
      </c>
      <c r="AH134" s="79" t="n">
        <v>0</v>
      </c>
      <c r="AI134" s="79" t="n">
        <v>0</v>
      </c>
      <c r="AJ134" s="79" t="n">
        <v>26.85</v>
      </c>
      <c r="AK134" s="79" t="n">
        <v>0</v>
      </c>
      <c r="AL134" s="79" t="n">
        <v>3</v>
      </c>
      <c r="AM134" s="79" t="n">
        <v>0</v>
      </c>
      <c r="AN134" s="79" t="n">
        <v>0</v>
      </c>
      <c r="AO134" s="79" t="n">
        <v>36.75</v>
      </c>
      <c r="AP134" s="79" t="n">
        <v>0</v>
      </c>
      <c r="AQ134" s="79" t="n">
        <v>0</v>
      </c>
      <c r="AR134" s="331" t="n"/>
      <c r="AS134" s="331" t="n"/>
      <c r="AT134" s="331" t="n"/>
      <c r="AU134" s="331" t="n"/>
      <c r="AV134" s="331" t="n"/>
      <c r="AW134" s="331" t="n"/>
      <c r="AX134" s="331" t="n"/>
    </row>
    <row r="135" hidden="1" ht="25" customFormat="1" customHeight="1" s="12">
      <c r="A135" s="63" t="inlineStr">
        <is>
          <t>泊富</t>
        </is>
      </c>
      <c r="B135" s="23" t="n">
        <v>45723</v>
      </c>
      <c r="C135" s="54" t="n">
        <v>16</v>
      </c>
      <c r="D135" s="53" t="inlineStr">
        <is>
          <t>韦发秀</t>
        </is>
      </c>
      <c r="E135" s="54" t="n"/>
      <c r="F135" s="54" t="n"/>
      <c r="G135" s="54" t="n">
        <v>1</v>
      </c>
      <c r="H135" s="54" t="n"/>
      <c r="I135" s="53" t="inlineStr">
        <is>
          <t>王9978</t>
        </is>
      </c>
      <c r="J135" s="54" t="n">
        <v>1638</v>
      </c>
      <c r="K135" s="54" t="n"/>
      <c r="L135" s="53" t="n"/>
      <c r="M135" s="53" t="n"/>
      <c r="N135" s="53" t="n"/>
      <c r="O135" s="53" t="n"/>
      <c r="P135" s="53" t="n"/>
      <c r="Q135" s="53" t="n">
        <v>800</v>
      </c>
      <c r="R135" s="53" t="n"/>
      <c r="S135" s="53" t="n"/>
      <c r="T135" s="53" t="n">
        <v>7</v>
      </c>
      <c r="U135" s="53" t="n"/>
      <c r="V135" s="53" t="n"/>
      <c r="W135" s="53" t="n"/>
      <c r="X135" s="53" t="n"/>
      <c r="Y135" s="53" t="n"/>
      <c r="Z135" s="63" t="n">
        <v>807</v>
      </c>
      <c r="AA135" s="68" t="n">
        <v>121.4</v>
      </c>
      <c r="AB135" s="54" t="inlineStr">
        <is>
          <t>对公</t>
        </is>
      </c>
      <c r="AC135" s="69" t="n"/>
      <c r="AD135" s="54" t="n"/>
      <c r="AE135" s="53" t="inlineStr">
        <is>
          <t>NK细胞毒性800元</t>
        </is>
      </c>
      <c r="AF135" s="53" t="n"/>
      <c r="AG135" s="350" t="inlineStr">
        <is>
          <t>彭心怡</t>
        </is>
      </c>
      <c r="AH135" s="79" t="n">
        <v>0</v>
      </c>
      <c r="AI135" s="79" t="n">
        <v>0</v>
      </c>
      <c r="AJ135" s="79" t="n">
        <v>0</v>
      </c>
      <c r="AK135" s="79" t="n">
        <v>0</v>
      </c>
      <c r="AL135" s="79" t="n">
        <v>120</v>
      </c>
      <c r="AM135" s="79" t="n">
        <v>0</v>
      </c>
      <c r="AN135" s="79" t="n">
        <v>0</v>
      </c>
      <c r="AO135" s="79" t="n">
        <v>1.4</v>
      </c>
      <c r="AP135" s="79" t="n">
        <v>0</v>
      </c>
      <c r="AQ135" s="79" t="n">
        <v>0</v>
      </c>
      <c r="AR135" s="331" t="n"/>
      <c r="AS135" s="331" t="n"/>
      <c r="AT135" s="331" t="n"/>
      <c r="AU135" s="331" t="n"/>
      <c r="AV135" s="331" t="n"/>
      <c r="AW135" s="331" t="n"/>
      <c r="AX135" s="331" t="n"/>
    </row>
    <row r="136" hidden="1" ht="25" customFormat="1" customHeight="1" s="12">
      <c r="A136" s="63" t="inlineStr">
        <is>
          <t>泊富</t>
        </is>
      </c>
      <c r="B136" s="23" t="n">
        <v>45723</v>
      </c>
      <c r="C136" s="54" t="n">
        <v>17</v>
      </c>
      <c r="D136" s="53" t="inlineStr">
        <is>
          <t>阳修月</t>
        </is>
      </c>
      <c r="E136" s="54" t="n"/>
      <c r="F136" s="54" t="n">
        <v>1</v>
      </c>
      <c r="G136" s="54" t="n"/>
      <c r="H136" s="54" t="inlineStr">
        <is>
          <t>章琼</t>
        </is>
      </c>
      <c r="I136" s="53" t="inlineStr">
        <is>
          <t>萍0857</t>
        </is>
      </c>
      <c r="J136" s="54" t="n">
        <v>1638</v>
      </c>
      <c r="K136" s="54" t="n"/>
      <c r="L136" s="53" t="n"/>
      <c r="M136" s="53" t="n"/>
      <c r="N136" s="53" t="n">
        <v>30</v>
      </c>
      <c r="O136" s="53" t="n"/>
      <c r="P136" s="53" t="n"/>
      <c r="Q136" s="53" t="n"/>
      <c r="R136" s="53" t="n"/>
      <c r="S136" s="53" t="n"/>
      <c r="T136" s="53" t="n"/>
      <c r="U136" s="54" t="n"/>
      <c r="V136" s="54" t="n"/>
      <c r="W136" s="54" t="n"/>
      <c r="X136" s="54" t="n"/>
      <c r="Y136" s="54" t="n"/>
      <c r="Z136" s="63" t="n">
        <v>30</v>
      </c>
      <c r="AA136" s="68" t="n">
        <v>4.5</v>
      </c>
      <c r="AB136" s="54" t="inlineStr">
        <is>
          <t>对公</t>
        </is>
      </c>
      <c r="AC136" s="69" t="n"/>
      <c r="AD136" s="54" t="n"/>
      <c r="AE136" s="53" t="n"/>
      <c r="AF136" s="53" t="n"/>
      <c r="AG136" s="350" t="inlineStr">
        <is>
          <t>彭心怡</t>
        </is>
      </c>
      <c r="AH136" s="79" t="n">
        <v>0</v>
      </c>
      <c r="AI136" s="79" t="n">
        <v>0</v>
      </c>
      <c r="AJ136" s="79" t="n">
        <v>4.5</v>
      </c>
      <c r="AK136" s="79" t="n">
        <v>0</v>
      </c>
      <c r="AL136" s="79" t="n">
        <v>0</v>
      </c>
      <c r="AM136" s="79" t="n">
        <v>0</v>
      </c>
      <c r="AN136" s="79" t="n">
        <v>0</v>
      </c>
      <c r="AO136" s="79" t="n">
        <v>0</v>
      </c>
      <c r="AP136" s="79" t="n">
        <v>0</v>
      </c>
      <c r="AQ136" s="79" t="n">
        <v>0</v>
      </c>
      <c r="AR136" s="331" t="n"/>
      <c r="AS136" s="331" t="n"/>
      <c r="AT136" s="331" t="n"/>
      <c r="AU136" s="331" t="n"/>
      <c r="AV136" s="331" t="n"/>
      <c r="AW136" s="331" t="n"/>
      <c r="AX136" s="331" t="n"/>
    </row>
    <row r="137" hidden="1" ht="25" customFormat="1" customHeight="1" s="12">
      <c r="A137" s="63" t="inlineStr">
        <is>
          <t>泊富</t>
        </is>
      </c>
      <c r="B137" s="23" t="n">
        <v>45723</v>
      </c>
      <c r="C137" s="54" t="n">
        <v>18</v>
      </c>
      <c r="D137" s="53" t="inlineStr">
        <is>
          <t>雷瑶芝</t>
        </is>
      </c>
      <c r="E137" s="54" t="n"/>
      <c r="F137" s="54" t="n">
        <v>1</v>
      </c>
      <c r="G137" s="54" t="n"/>
      <c r="H137" s="54" t="inlineStr">
        <is>
          <t>沈苗苗</t>
        </is>
      </c>
      <c r="I137" s="53" t="inlineStr">
        <is>
          <t>G3728</t>
        </is>
      </c>
      <c r="J137" s="54" t="n">
        <v>1638</v>
      </c>
      <c r="K137" s="54" t="n"/>
      <c r="L137" s="53" t="n"/>
      <c r="M137" s="53" t="n">
        <v>328</v>
      </c>
      <c r="N137" s="53" t="n"/>
      <c r="O137" s="53" t="n"/>
      <c r="P137" s="53" t="n"/>
      <c r="Q137" s="53" t="n"/>
      <c r="R137" s="53" t="n"/>
      <c r="S137" s="53" t="n"/>
      <c r="T137" s="53" t="n"/>
      <c r="U137" s="54" t="n"/>
      <c r="V137" s="54" t="n"/>
      <c r="W137" s="54" t="n"/>
      <c r="X137" s="54" t="n"/>
      <c r="Y137" s="54" t="n"/>
      <c r="Z137" s="63" t="n">
        <v>328</v>
      </c>
      <c r="AA137" s="68" t="n">
        <v>98.40000000000001</v>
      </c>
      <c r="AB137" s="54" t="inlineStr">
        <is>
          <t>对公</t>
        </is>
      </c>
      <c r="AC137" s="69" t="n"/>
      <c r="AD137" s="54" t="n"/>
      <c r="AE137" s="53" t="inlineStr">
        <is>
          <t>328套餐</t>
        </is>
      </c>
      <c r="AF137" s="53" t="n"/>
      <c r="AG137" s="350" t="inlineStr">
        <is>
          <t>彭心怡</t>
        </is>
      </c>
      <c r="AH137" s="79" t="n">
        <v>0</v>
      </c>
      <c r="AI137" s="79" t="n">
        <v>98.40000000000001</v>
      </c>
      <c r="AJ137" s="79" t="n">
        <v>0</v>
      </c>
      <c r="AK137" s="79" t="n">
        <v>0</v>
      </c>
      <c r="AL137" s="79" t="n">
        <v>0</v>
      </c>
      <c r="AM137" s="79" t="n">
        <v>0</v>
      </c>
      <c r="AN137" s="79" t="n">
        <v>0</v>
      </c>
      <c r="AO137" s="79" t="n">
        <v>0</v>
      </c>
      <c r="AP137" s="79" t="n">
        <v>0</v>
      </c>
      <c r="AQ137" s="79" t="n">
        <v>0</v>
      </c>
      <c r="AR137" s="331" t="n"/>
      <c r="AS137" s="331" t="n"/>
      <c r="AT137" s="331" t="n"/>
      <c r="AU137" s="331" t="n"/>
      <c r="AV137" s="331" t="n"/>
      <c r="AW137" s="331" t="n"/>
      <c r="AX137" s="331" t="n"/>
    </row>
    <row r="138" hidden="1" ht="25" customFormat="1" customHeight="1" s="12">
      <c r="A138" s="63" t="inlineStr">
        <is>
          <t>泊富</t>
        </is>
      </c>
      <c r="B138" s="23" t="n">
        <v>45724</v>
      </c>
      <c r="C138" s="54" t="n">
        <v>5</v>
      </c>
      <c r="D138" s="53" t="inlineStr">
        <is>
          <t>雷瑶芝</t>
        </is>
      </c>
      <c r="E138" s="54" t="n"/>
      <c r="F138" s="54" t="n">
        <v>1</v>
      </c>
      <c r="G138" s="54" t="n"/>
      <c r="H138" s="54" t="inlineStr">
        <is>
          <t>沈苗苗</t>
        </is>
      </c>
      <c r="I138" s="53" t="inlineStr">
        <is>
          <t>G3728</t>
        </is>
      </c>
      <c r="J138" s="54" t="n">
        <v>1638</v>
      </c>
      <c r="K138" s="54" t="n"/>
      <c r="L138" s="53" t="n"/>
      <c r="M138" s="53" t="n"/>
      <c r="N138" s="53" t="n"/>
      <c r="O138" s="53" t="n"/>
      <c r="P138" s="53" t="n"/>
      <c r="Q138" s="53" t="n"/>
      <c r="R138" s="53" t="n">
        <v>60</v>
      </c>
      <c r="S138" s="53" t="n"/>
      <c r="T138" s="53" t="n"/>
      <c r="U138" s="54" t="n"/>
      <c r="V138" s="54" t="n"/>
      <c r="W138" s="54" t="n"/>
      <c r="X138" s="54" t="n"/>
      <c r="Y138" s="54" t="n"/>
      <c r="Z138" s="63" t="n">
        <v>60</v>
      </c>
      <c r="AA138" s="68" t="n">
        <v>9</v>
      </c>
      <c r="AB138" s="54" t="inlineStr">
        <is>
          <t>对公</t>
        </is>
      </c>
      <c r="AC138" s="69" t="n"/>
      <c r="AD138" s="54" t="n"/>
      <c r="AE138" s="146" t="n"/>
      <c r="AF138" s="53" t="n"/>
      <c r="AG138" s="350" t="inlineStr">
        <is>
          <t>彭心怡</t>
        </is>
      </c>
      <c r="AH138" s="79" t="n">
        <v>0</v>
      </c>
      <c r="AI138" s="79" t="n">
        <v>0</v>
      </c>
      <c r="AJ138" s="79" t="n">
        <v>0</v>
      </c>
      <c r="AK138" s="79" t="n">
        <v>0</v>
      </c>
      <c r="AL138" s="79" t="n">
        <v>0</v>
      </c>
      <c r="AM138" s="79" t="n">
        <v>9</v>
      </c>
      <c r="AN138" s="79" t="n">
        <v>0</v>
      </c>
      <c r="AO138" s="79" t="n">
        <v>0</v>
      </c>
      <c r="AP138" s="79" t="n">
        <v>0</v>
      </c>
      <c r="AQ138" s="79" t="n">
        <v>0</v>
      </c>
      <c r="AR138" s="331" t="n"/>
      <c r="AS138" s="331" t="n"/>
      <c r="AT138" s="331" t="n"/>
      <c r="AU138" s="331" t="n"/>
      <c r="AV138" s="331" t="n"/>
      <c r="AW138" s="331" t="n"/>
      <c r="AX138" s="331" t="n"/>
    </row>
    <row r="139" hidden="1" ht="25" customFormat="1" customHeight="1" s="12">
      <c r="A139" s="63" t="inlineStr">
        <is>
          <t>泊富</t>
        </is>
      </c>
      <c r="B139" s="23" t="n">
        <v>45724</v>
      </c>
      <c r="C139" s="412" t="n"/>
      <c r="D139" s="412" t="n"/>
      <c r="E139" s="54" t="n"/>
      <c r="F139" s="411" t="n"/>
      <c r="G139" s="54" t="n"/>
      <c r="H139" s="54" t="inlineStr">
        <is>
          <t>沈苗苗</t>
        </is>
      </c>
      <c r="I139" s="53" t="inlineStr">
        <is>
          <t>G3728</t>
        </is>
      </c>
      <c r="J139" s="54" t="n">
        <v>1638</v>
      </c>
      <c r="K139" s="54" t="n"/>
      <c r="L139" s="53" t="n">
        <v>99.2</v>
      </c>
      <c r="M139" s="53" t="n"/>
      <c r="N139" s="53" t="n"/>
      <c r="O139" s="53" t="n"/>
      <c r="P139" s="53" t="n"/>
      <c r="Q139" s="53" t="n"/>
      <c r="R139" s="53" t="n"/>
      <c r="S139" s="53" t="n"/>
      <c r="T139" s="53" t="n"/>
      <c r="U139" s="54" t="n"/>
      <c r="V139" s="54" t="n"/>
      <c r="W139" s="54" t="n"/>
      <c r="X139" s="54" t="n"/>
      <c r="Y139" s="54" t="n"/>
      <c r="Z139" s="63" t="n">
        <v>99.2</v>
      </c>
      <c r="AA139" s="68" t="n">
        <v>29.76</v>
      </c>
      <c r="AB139" s="54" t="inlineStr">
        <is>
          <t>对公</t>
        </is>
      </c>
      <c r="AC139" s="69" t="n"/>
      <c r="AD139" s="54" t="n"/>
      <c r="AE139" s="53" t="n"/>
      <c r="AF139" s="53" t="n"/>
      <c r="AG139" s="350" t="inlineStr">
        <is>
          <t>彭心怡</t>
        </is>
      </c>
      <c r="AH139" s="79" t="n">
        <v>29.76</v>
      </c>
      <c r="AI139" s="79" t="n">
        <v>0</v>
      </c>
      <c r="AJ139" s="79" t="n">
        <v>0</v>
      </c>
      <c r="AK139" s="79" t="n">
        <v>0</v>
      </c>
      <c r="AL139" s="79" t="n">
        <v>0</v>
      </c>
      <c r="AM139" s="79" t="n">
        <v>0</v>
      </c>
      <c r="AN139" s="79" t="n">
        <v>0</v>
      </c>
      <c r="AO139" s="79" t="n">
        <v>0</v>
      </c>
      <c r="AP139" s="79" t="n">
        <v>0</v>
      </c>
      <c r="AQ139" s="79" t="n">
        <v>0</v>
      </c>
      <c r="AR139" s="331" t="n"/>
      <c r="AS139" s="331" t="n"/>
      <c r="AT139" s="331" t="n"/>
      <c r="AU139" s="331" t="n"/>
      <c r="AV139" s="331" t="n"/>
      <c r="AW139" s="331" t="n"/>
      <c r="AX139" s="331" t="n"/>
    </row>
    <row r="140" hidden="1" ht="25" customFormat="1" customHeight="1" s="12">
      <c r="A140" s="63" t="inlineStr">
        <is>
          <t>泊富</t>
        </is>
      </c>
      <c r="B140" s="23" t="n">
        <v>45724</v>
      </c>
      <c r="C140" s="411" t="n"/>
      <c r="D140" s="411" t="n"/>
      <c r="E140" s="54" t="n"/>
      <c r="F140" s="135" t="n"/>
      <c r="G140" s="54" t="inlineStr">
        <is>
          <t>简易</t>
        </is>
      </c>
      <c r="H140" s="54" t="n"/>
      <c r="I140" s="53" t="inlineStr">
        <is>
          <t>G3728</t>
        </is>
      </c>
      <c r="J140" s="54" t="n">
        <v>1638</v>
      </c>
      <c r="K140" s="54" t="n"/>
      <c r="L140" s="53" t="n"/>
      <c r="M140" s="53" t="n"/>
      <c r="N140" s="53" t="n">
        <v>9</v>
      </c>
      <c r="O140" s="53" t="n"/>
      <c r="P140" s="53" t="n"/>
      <c r="Q140" s="53" t="n"/>
      <c r="R140" s="53" t="n"/>
      <c r="S140" s="53" t="n"/>
      <c r="T140" s="53" t="n"/>
      <c r="U140" s="54" t="n"/>
      <c r="V140" s="54" t="n"/>
      <c r="W140" s="54" t="n"/>
      <c r="X140" s="54" t="n"/>
      <c r="Y140" s="54" t="n"/>
      <c r="Z140" s="63" t="n">
        <v>9</v>
      </c>
      <c r="AA140" s="68" t="n">
        <v>1.8</v>
      </c>
      <c r="AB140" s="54" t="inlineStr">
        <is>
          <t>对公</t>
        </is>
      </c>
      <c r="AC140" s="69" t="n"/>
      <c r="AD140" s="54" t="n"/>
      <c r="AE140" s="53" t="n"/>
      <c r="AF140" s="53" t="n"/>
      <c r="AG140" s="350" t="inlineStr">
        <is>
          <t>彭心怡</t>
        </is>
      </c>
      <c r="AH140" s="79" t="n">
        <v>0</v>
      </c>
      <c r="AI140" s="79" t="n">
        <v>0</v>
      </c>
      <c r="AJ140" s="79" t="n">
        <v>1.8</v>
      </c>
      <c r="AK140" s="79" t="n">
        <v>0</v>
      </c>
      <c r="AL140" s="79" t="n">
        <v>0</v>
      </c>
      <c r="AM140" s="79" t="n">
        <v>0</v>
      </c>
      <c r="AN140" s="79" t="n">
        <v>0</v>
      </c>
      <c r="AO140" s="79" t="n">
        <v>0</v>
      </c>
      <c r="AP140" s="79" t="n">
        <v>0</v>
      </c>
      <c r="AQ140" s="79" t="n">
        <v>0</v>
      </c>
      <c r="AR140" s="331" t="n"/>
      <c r="AS140" s="331" t="n"/>
      <c r="AT140" s="331" t="n"/>
      <c r="AU140" s="331" t="n"/>
      <c r="AV140" s="331" t="n"/>
      <c r="AW140" s="331" t="n"/>
      <c r="AX140" s="331" t="n"/>
    </row>
    <row r="141" hidden="1" ht="25" customFormat="1" customHeight="1" s="12">
      <c r="A141" s="63" t="inlineStr">
        <is>
          <t>泊富</t>
        </is>
      </c>
      <c r="B141" s="23" t="n">
        <v>45724</v>
      </c>
      <c r="C141" s="54" t="n">
        <v>18</v>
      </c>
      <c r="D141" s="53" t="inlineStr">
        <is>
          <t>王湘萍</t>
        </is>
      </c>
      <c r="E141" s="54" t="n"/>
      <c r="F141" s="54" t="n"/>
      <c r="G141" s="54" t="n">
        <v>1</v>
      </c>
      <c r="H141" s="54" t="n"/>
      <c r="I141" s="53" t="inlineStr">
        <is>
          <t>曾3546</t>
        </is>
      </c>
      <c r="J141" s="54" t="n">
        <v>1638</v>
      </c>
      <c r="K141" s="54" t="n"/>
      <c r="L141" s="53" t="n"/>
      <c r="M141" s="53" t="n"/>
      <c r="N141" s="53" t="n"/>
      <c r="O141" s="53" t="n"/>
      <c r="P141" s="53" t="n"/>
      <c r="Q141" s="53" t="n">
        <v>410</v>
      </c>
      <c r="R141" s="53" t="n">
        <v>140</v>
      </c>
      <c r="S141" s="53" t="n"/>
      <c r="T141" s="53" t="n">
        <v>11</v>
      </c>
      <c r="U141" s="54" t="n"/>
      <c r="V141" s="54" t="n"/>
      <c r="W141" s="54" t="n"/>
      <c r="X141" s="54" t="n"/>
      <c r="Y141" s="54" t="n"/>
      <c r="Z141" s="63" t="n">
        <v>561</v>
      </c>
      <c r="AA141" s="68" t="n">
        <v>175.2</v>
      </c>
      <c r="AB141" s="54" t="inlineStr">
        <is>
          <t>对公</t>
        </is>
      </c>
      <c r="AC141" s="69" t="n"/>
      <c r="AD141" s="54" t="n"/>
      <c r="AE141" s="53" t="n"/>
      <c r="AF141" s="53" t="n"/>
      <c r="AG141" s="350" t="inlineStr">
        <is>
          <t>彭心怡</t>
        </is>
      </c>
      <c r="AH141" s="79" t="n">
        <v>0</v>
      </c>
      <c r="AI141" s="79" t="n">
        <v>0</v>
      </c>
      <c r="AJ141" s="79" t="n">
        <v>0</v>
      </c>
      <c r="AK141" s="79" t="n">
        <v>0</v>
      </c>
      <c r="AL141" s="79" t="n">
        <v>123</v>
      </c>
      <c r="AM141" s="79" t="n">
        <v>50</v>
      </c>
      <c r="AN141" s="79" t="n">
        <v>0</v>
      </c>
      <c r="AO141" s="79" t="n">
        <v>2.2</v>
      </c>
      <c r="AP141" s="79" t="n">
        <v>0</v>
      </c>
      <c r="AQ141" s="79" t="n">
        <v>0</v>
      </c>
      <c r="AR141" s="331" t="n"/>
      <c r="AS141" s="331" t="n"/>
      <c r="AT141" s="331" t="n"/>
      <c r="AU141" s="331" t="n"/>
      <c r="AV141" s="331" t="n"/>
      <c r="AW141" s="331" t="n"/>
      <c r="AX141" s="331" t="n"/>
    </row>
    <row r="142" hidden="1" ht="25" customFormat="1" customHeight="1" s="12">
      <c r="A142" s="63" t="inlineStr">
        <is>
          <t>华远</t>
        </is>
      </c>
      <c r="B142" s="23" t="n">
        <v>45723</v>
      </c>
      <c r="C142" s="162" t="n">
        <v>19</v>
      </c>
      <c r="D142" s="53" t="inlineStr">
        <is>
          <t>覃爱香</t>
        </is>
      </c>
      <c r="E142" s="162" t="n"/>
      <c r="F142" s="162" t="n">
        <v>1</v>
      </c>
      <c r="G142" s="162" t="n"/>
      <c r="H142" s="162" t="inlineStr">
        <is>
          <t>孙静</t>
        </is>
      </c>
      <c r="I142" s="53" t="inlineStr">
        <is>
          <t>肖1296</t>
        </is>
      </c>
      <c r="J142" s="162" t="n">
        <v>1638</v>
      </c>
      <c r="K142" s="162" t="n"/>
      <c r="L142" s="53" t="n"/>
      <c r="M142" s="53" t="n"/>
      <c r="N142" s="53" t="n"/>
      <c r="O142" s="53" t="n"/>
      <c r="P142" s="53" t="n"/>
      <c r="Q142" s="53" t="n"/>
      <c r="R142" s="53" t="n">
        <v>140</v>
      </c>
      <c r="S142" s="53" t="n"/>
      <c r="T142" s="53" t="n"/>
      <c r="U142" s="162" t="n"/>
      <c r="V142" s="162" t="n"/>
      <c r="W142" s="162" t="n"/>
      <c r="X142" s="162" t="n"/>
      <c r="Y142" s="162" t="n"/>
      <c r="Z142" s="63" t="n">
        <v>140</v>
      </c>
      <c r="AA142" s="68" t="n">
        <v>50</v>
      </c>
      <c r="AB142" s="162" t="inlineStr">
        <is>
          <t>对公</t>
        </is>
      </c>
      <c r="AC142" s="407" t="n"/>
      <c r="AD142" s="162" t="n"/>
      <c r="AE142" s="293" t="n"/>
      <c r="AF142" s="65" t="n"/>
      <c r="AG142" s="350" t="inlineStr">
        <is>
          <t>罗茜</t>
        </is>
      </c>
      <c r="AH142" s="79" t="n">
        <v>0</v>
      </c>
      <c r="AI142" s="79" t="n">
        <v>0</v>
      </c>
      <c r="AJ142" s="79" t="n">
        <v>0</v>
      </c>
      <c r="AK142" s="79" t="n">
        <v>0</v>
      </c>
      <c r="AL142" s="79" t="n">
        <v>0</v>
      </c>
      <c r="AM142" s="79" t="n">
        <v>50</v>
      </c>
      <c r="AN142" s="79" t="n">
        <v>0</v>
      </c>
      <c r="AO142" s="79" t="n">
        <v>0</v>
      </c>
      <c r="AP142" s="79" t="n">
        <v>0</v>
      </c>
      <c r="AQ142" s="79" t="n">
        <v>0</v>
      </c>
      <c r="AR142" s="331" t="n"/>
      <c r="AS142" s="331" t="n"/>
      <c r="AT142" s="331" t="n"/>
      <c r="AU142" s="331" t="n"/>
      <c r="AV142" s="331" t="n"/>
      <c r="AW142" s="331" t="n"/>
      <c r="AX142" s="331" t="n"/>
    </row>
    <row r="143" hidden="1" ht="25" customFormat="1" customHeight="1" s="12">
      <c r="A143" s="63" t="inlineStr">
        <is>
          <t>华远</t>
        </is>
      </c>
      <c r="B143" s="23" t="n">
        <v>45723</v>
      </c>
      <c r="C143" s="411" t="n"/>
      <c r="D143" s="411" t="n"/>
      <c r="E143" s="406" t="n"/>
      <c r="F143" s="411" t="n"/>
      <c r="G143" s="253" t="n"/>
      <c r="H143" s="162" t="inlineStr">
        <is>
          <t>谭丹芳</t>
        </is>
      </c>
      <c r="I143" s="53" t="inlineStr">
        <is>
          <t>肖1296</t>
        </is>
      </c>
      <c r="J143" s="162" t="n">
        <v>1638</v>
      </c>
      <c r="K143" s="162" t="n"/>
      <c r="L143" s="53" t="n"/>
      <c r="M143" s="53" t="n"/>
      <c r="N143" s="53" t="n"/>
      <c r="O143" s="53" t="n"/>
      <c r="P143" s="53" t="n">
        <v>180</v>
      </c>
      <c r="Q143" s="53" t="n">
        <v>828</v>
      </c>
      <c r="R143" s="53" t="n"/>
      <c r="S143" s="53" t="n"/>
      <c r="T143" s="53" t="n">
        <v>13</v>
      </c>
      <c r="U143" s="162" t="n"/>
      <c r="V143" s="162" t="n"/>
      <c r="W143" s="162" t="n"/>
      <c r="X143" s="162" t="n"/>
      <c r="Y143" s="162" t="n"/>
      <c r="Z143" s="63" t="n">
        <v>1021</v>
      </c>
      <c r="AA143" s="68" t="n">
        <v>314.3</v>
      </c>
      <c r="AB143" s="162" t="inlineStr">
        <is>
          <t>对公</t>
        </is>
      </c>
      <c r="AC143" s="407" t="n"/>
      <c r="AD143" s="162" t="n"/>
      <c r="AE143" s="65" t="n"/>
      <c r="AF143" s="65" t="n"/>
      <c r="AG143" s="350" t="n"/>
      <c r="AH143" s="79" t="n">
        <v>0</v>
      </c>
      <c r="AI143" s="79" t="n">
        <v>0</v>
      </c>
      <c r="AJ143" s="79" t="n">
        <v>0</v>
      </c>
      <c r="AK143" s="79" t="n">
        <v>65</v>
      </c>
      <c r="AL143" s="79" t="n">
        <v>248.4</v>
      </c>
      <c r="AM143" s="79" t="n">
        <v>0</v>
      </c>
      <c r="AN143" s="79" t="n">
        <v>0</v>
      </c>
      <c r="AO143" s="79" t="n">
        <v>0.9</v>
      </c>
      <c r="AP143" s="79" t="n">
        <v>0</v>
      </c>
      <c r="AQ143" s="79" t="n">
        <v>0</v>
      </c>
      <c r="AR143" s="331" t="n"/>
      <c r="AS143" s="331" t="n"/>
      <c r="AT143" s="331" t="n"/>
      <c r="AU143" s="331" t="n"/>
      <c r="AV143" s="331" t="n"/>
      <c r="AW143" s="331" t="n"/>
      <c r="AX143" s="331" t="n"/>
    </row>
    <row r="144" hidden="1" ht="25" customFormat="1" customHeight="1" s="12">
      <c r="A144" s="63" t="inlineStr">
        <is>
          <t>华远</t>
        </is>
      </c>
      <c r="B144" s="23" t="n">
        <v>45723</v>
      </c>
      <c r="C144" s="162" t="n">
        <v>29</v>
      </c>
      <c r="D144" s="53" t="inlineStr">
        <is>
          <t>徐春花</t>
        </is>
      </c>
      <c r="E144" s="162" t="n"/>
      <c r="F144" s="162" t="n">
        <v>1</v>
      </c>
      <c r="G144" s="162" t="n"/>
      <c r="H144" s="162" t="inlineStr">
        <is>
          <t>孙静</t>
        </is>
      </c>
      <c r="I144" s="53" t="inlineStr">
        <is>
          <t>朱6968</t>
        </is>
      </c>
      <c r="J144" s="162" t="n">
        <v>1638</v>
      </c>
      <c r="K144" s="162" t="n"/>
      <c r="L144" s="53" t="n"/>
      <c r="M144" s="53" t="n"/>
      <c r="N144" s="53" t="n"/>
      <c r="O144" s="53" t="n"/>
      <c r="P144" s="53" t="n"/>
      <c r="Q144" s="53" t="n">
        <v>35</v>
      </c>
      <c r="R144" s="53" t="n"/>
      <c r="S144" s="53" t="n"/>
      <c r="T144" s="53" t="n">
        <v>245</v>
      </c>
      <c r="U144" s="162" t="n"/>
      <c r="V144" s="162" t="n"/>
      <c r="W144" s="162" t="n"/>
      <c r="X144" s="162" t="n"/>
      <c r="Y144" s="162" t="n"/>
      <c r="Z144" s="63" t="n">
        <v>280</v>
      </c>
      <c r="AA144" s="68" t="n">
        <v>47.25</v>
      </c>
      <c r="AB144" s="162" t="inlineStr">
        <is>
          <t>对公</t>
        </is>
      </c>
      <c r="AC144" s="407" t="n"/>
      <c r="AD144" s="162" t="n"/>
      <c r="AE144" s="65" t="n"/>
      <c r="AF144" s="65" t="n"/>
      <c r="AG144" s="350" t="inlineStr">
        <is>
          <t>罗茜</t>
        </is>
      </c>
      <c r="AH144" s="79" t="n">
        <v>0</v>
      </c>
      <c r="AI144" s="79" t="n">
        <v>0</v>
      </c>
      <c r="AJ144" s="79" t="n">
        <v>0</v>
      </c>
      <c r="AK144" s="79" t="n">
        <v>0</v>
      </c>
      <c r="AL144" s="79" t="n">
        <v>10.5</v>
      </c>
      <c r="AM144" s="79" t="n">
        <v>0</v>
      </c>
      <c r="AN144" s="79" t="n">
        <v>0</v>
      </c>
      <c r="AO144" s="79" t="n">
        <v>36.75</v>
      </c>
      <c r="AP144" s="79" t="n">
        <v>0</v>
      </c>
      <c r="AQ144" s="79" t="n">
        <v>0</v>
      </c>
      <c r="AR144" s="331" t="n"/>
      <c r="AS144" s="331" t="n"/>
      <c r="AT144" s="331" t="n"/>
      <c r="AU144" s="331" t="n"/>
      <c r="AV144" s="331" t="n"/>
      <c r="AW144" s="331" t="n"/>
      <c r="AX144" s="331" t="n"/>
    </row>
    <row r="145" hidden="1" ht="25" customFormat="1" customHeight="1" s="12">
      <c r="A145" s="63" t="inlineStr">
        <is>
          <t>华远</t>
        </is>
      </c>
      <c r="B145" s="23" t="n">
        <v>45723</v>
      </c>
      <c r="C145" s="162" t="n">
        <v>31</v>
      </c>
      <c r="D145" s="53" t="inlineStr">
        <is>
          <t>李静50（6075）</t>
        </is>
      </c>
      <c r="E145" s="162" t="n"/>
      <c r="F145" s="162" t="n"/>
      <c r="G145" s="406" t="n">
        <v>1</v>
      </c>
      <c r="H145" s="253" t="n"/>
      <c r="I145" s="53" t="inlineStr">
        <is>
          <t>朱6968</t>
        </is>
      </c>
      <c r="J145" s="162" t="n">
        <v>1638</v>
      </c>
      <c r="K145" s="162" t="n"/>
      <c r="L145" s="53" t="n"/>
      <c r="M145" s="53" t="n"/>
      <c r="N145" s="53" t="n"/>
      <c r="O145" s="53" t="n"/>
      <c r="P145" s="53" t="n"/>
      <c r="Q145" s="53" t="n">
        <v>280</v>
      </c>
      <c r="R145" s="53" t="n"/>
      <c r="S145" s="53" t="n"/>
      <c r="T145" s="53" t="n">
        <v>7</v>
      </c>
      <c r="U145" s="162" t="n"/>
      <c r="V145" s="162" t="n"/>
      <c r="W145" s="162" t="n"/>
      <c r="X145" s="162" t="n"/>
      <c r="Y145" s="162" t="n"/>
      <c r="Z145" s="63" t="n">
        <v>287</v>
      </c>
      <c r="AA145" s="68" t="n">
        <v>85.40000000000001</v>
      </c>
      <c r="AB145" s="162" t="inlineStr">
        <is>
          <t>对公</t>
        </is>
      </c>
      <c r="AC145" s="407" t="n"/>
      <c r="AD145" s="162" t="n"/>
      <c r="AE145" s="65" t="n"/>
      <c r="AF145" s="65" t="n"/>
      <c r="AG145" s="350" t="inlineStr">
        <is>
          <t>罗茜</t>
        </is>
      </c>
      <c r="AH145" s="79" t="n">
        <v>0</v>
      </c>
      <c r="AI145" s="79" t="n">
        <v>0</v>
      </c>
      <c r="AJ145" s="79" t="n">
        <v>0</v>
      </c>
      <c r="AK145" s="79" t="n">
        <v>0</v>
      </c>
      <c r="AL145" s="79" t="n">
        <v>84</v>
      </c>
      <c r="AM145" s="79" t="n">
        <v>0</v>
      </c>
      <c r="AN145" s="79" t="n">
        <v>0</v>
      </c>
      <c r="AO145" s="79" t="n">
        <v>1.4</v>
      </c>
      <c r="AP145" s="79" t="n">
        <v>0</v>
      </c>
      <c r="AQ145" s="79" t="n">
        <v>0</v>
      </c>
      <c r="AR145" s="331" t="n"/>
      <c r="AS145" s="331" t="n"/>
      <c r="AT145" s="331" t="n"/>
      <c r="AU145" s="331" t="n"/>
      <c r="AV145" s="331" t="n"/>
      <c r="AW145" s="331" t="n"/>
      <c r="AX145" s="331" t="n"/>
    </row>
    <row r="146" hidden="1" ht="25" customFormat="1" customHeight="1" s="12">
      <c r="A146" s="63" t="inlineStr">
        <is>
          <t>华远</t>
        </is>
      </c>
      <c r="B146" s="23" t="n">
        <v>45723</v>
      </c>
      <c r="C146" s="411" t="n"/>
      <c r="D146" s="411" t="n"/>
      <c r="E146" s="162" t="n"/>
      <c r="F146" s="162" t="n"/>
      <c r="G146" s="414" t="n"/>
      <c r="H146" s="253" t="n"/>
      <c r="I146" s="53" t="inlineStr">
        <is>
          <t>朱6968</t>
        </is>
      </c>
      <c r="J146" s="162" t="n">
        <v>1638</v>
      </c>
      <c r="K146" s="162" t="n"/>
      <c r="L146" s="53" t="n"/>
      <c r="M146" s="53" t="n"/>
      <c r="N146" s="53" t="n"/>
      <c r="O146" s="53" t="n"/>
      <c r="P146" s="53" t="n"/>
      <c r="Q146" s="53" t="n">
        <v>1250</v>
      </c>
      <c r="R146" s="53" t="n"/>
      <c r="S146" s="53" t="n"/>
      <c r="T146" s="53" t="n">
        <v>13</v>
      </c>
      <c r="U146" s="162" t="n"/>
      <c r="V146" s="162" t="n"/>
      <c r="W146" s="162" t="n"/>
      <c r="X146" s="162" t="n"/>
      <c r="Y146" s="162" t="n"/>
      <c r="Z146" s="63" t="n">
        <v>1263</v>
      </c>
      <c r="AA146" s="68" t="n">
        <v>377.6</v>
      </c>
      <c r="AB146" s="162" t="inlineStr">
        <is>
          <t>对公</t>
        </is>
      </c>
      <c r="AC146" s="407" t="n"/>
      <c r="AD146" s="162" t="n"/>
      <c r="AE146" s="65" t="n"/>
      <c r="AF146" s="65" t="n"/>
      <c r="AG146" s="350" t="n"/>
      <c r="AH146" s="79" t="n">
        <v>0</v>
      </c>
      <c r="AI146" s="79" t="n">
        <v>0</v>
      </c>
      <c r="AJ146" s="79" t="n">
        <v>0</v>
      </c>
      <c r="AK146" s="79" t="n">
        <v>0</v>
      </c>
      <c r="AL146" s="79" t="n">
        <v>375</v>
      </c>
      <c r="AM146" s="79" t="n">
        <v>0</v>
      </c>
      <c r="AN146" s="79" t="n">
        <v>0</v>
      </c>
      <c r="AO146" s="79" t="n">
        <v>2.6</v>
      </c>
      <c r="AP146" s="79" t="n">
        <v>0</v>
      </c>
      <c r="AQ146" s="79" t="n">
        <v>0</v>
      </c>
      <c r="AR146" s="331" t="n"/>
      <c r="AS146" s="331" t="n"/>
      <c r="AT146" s="331" t="n"/>
      <c r="AU146" s="331" t="n"/>
      <c r="AV146" s="331" t="n"/>
      <c r="AW146" s="331" t="n"/>
      <c r="AX146" s="331" t="n"/>
    </row>
    <row r="147" hidden="1" ht="25" customFormat="1" customHeight="1" s="331">
      <c r="A147" s="406" t="inlineStr">
        <is>
          <t>华远</t>
        </is>
      </c>
      <c r="B147" s="45" t="n">
        <v>45723</v>
      </c>
      <c r="C147" s="162" t="n">
        <v>40</v>
      </c>
      <c r="D147" s="162" t="inlineStr">
        <is>
          <t>马朝霞</t>
        </is>
      </c>
      <c r="E147" s="162" t="n"/>
      <c r="F147" s="162" t="n">
        <v>1</v>
      </c>
      <c r="G147" s="162" t="n"/>
      <c r="H147" s="162" t="inlineStr">
        <is>
          <t>孙静</t>
        </is>
      </c>
      <c r="I147" s="162" t="inlineStr">
        <is>
          <t>丽5069</t>
        </is>
      </c>
      <c r="J147" s="162" t="n">
        <v>1638</v>
      </c>
      <c r="K147" s="162" t="n"/>
      <c r="L147" s="162" t="n"/>
      <c r="M147" s="162" t="n"/>
      <c r="N147" s="162" t="n">
        <v>70</v>
      </c>
      <c r="O147" s="162" t="n"/>
      <c r="P147" s="162" t="n"/>
      <c r="Q147" s="162" t="n"/>
      <c r="R147" s="162" t="n"/>
      <c r="S147" s="162" t="n"/>
      <c r="T147" s="162" t="n"/>
      <c r="U147" s="162" t="n"/>
      <c r="V147" s="162" t="n"/>
      <c r="W147" s="162" t="n"/>
      <c r="X147" s="162" t="n"/>
      <c r="Y147" s="162" t="n"/>
      <c r="Z147" s="406" t="n">
        <v>70</v>
      </c>
      <c r="AA147" s="178" t="n">
        <v>0</v>
      </c>
      <c r="AB147" s="162" t="inlineStr">
        <is>
          <t>对公</t>
        </is>
      </c>
      <c r="AC147" s="407" t="n"/>
      <c r="AD147" s="162" t="n"/>
      <c r="AE147" s="407" t="inlineStr">
        <is>
          <t>补佳乐*2</t>
        </is>
      </c>
      <c r="AF147" s="407" t="n"/>
      <c r="AG147" s="253" t="inlineStr">
        <is>
          <t>罗茜</t>
        </is>
      </c>
      <c r="AH147" s="182" t="n">
        <v>0</v>
      </c>
      <c r="AI147" s="182" t="n">
        <v>0</v>
      </c>
      <c r="AJ147" s="182" t="n">
        <v>0</v>
      </c>
      <c r="AK147" s="182" t="n">
        <v>0</v>
      </c>
      <c r="AL147" s="182" t="n">
        <v>0</v>
      </c>
      <c r="AM147" s="182" t="n">
        <v>0</v>
      </c>
      <c r="AN147" s="182" t="n">
        <v>0</v>
      </c>
      <c r="AO147" s="182" t="n">
        <v>0</v>
      </c>
      <c r="AP147" s="182" t="n">
        <v>0</v>
      </c>
      <c r="AQ147" s="182" t="n">
        <v>0</v>
      </c>
    </row>
    <row r="148" hidden="1" ht="25" customFormat="1" customHeight="1" s="12">
      <c r="A148" s="63" t="inlineStr">
        <is>
          <t>华远</t>
        </is>
      </c>
      <c r="B148" s="23" t="n">
        <v>45723</v>
      </c>
      <c r="C148" s="162" t="n">
        <v>57</v>
      </c>
      <c r="D148" s="53" t="inlineStr">
        <is>
          <t>向维</t>
        </is>
      </c>
      <c r="E148" s="162" t="n"/>
      <c r="F148" s="162" t="n">
        <v>1</v>
      </c>
      <c r="G148" s="162" t="n"/>
      <c r="H148" s="162" t="inlineStr">
        <is>
          <t>孙静</t>
        </is>
      </c>
      <c r="I148" s="53" t="inlineStr">
        <is>
          <t>梅2883</t>
        </is>
      </c>
      <c r="J148" s="162" t="n">
        <v>1638</v>
      </c>
      <c r="K148" s="162" t="n"/>
      <c r="L148" s="53" t="n"/>
      <c r="M148" s="53" t="n"/>
      <c r="N148" s="162" t="n">
        <v>909</v>
      </c>
      <c r="O148" s="162" t="n"/>
      <c r="P148" s="162" t="n"/>
      <c r="Q148" s="162" t="n">
        <v>135</v>
      </c>
      <c r="R148" s="162" t="n">
        <v>140</v>
      </c>
      <c r="S148" s="162" t="n"/>
      <c r="T148" s="162" t="n">
        <v>7</v>
      </c>
      <c r="U148" s="162" t="n"/>
      <c r="V148" s="162" t="n"/>
      <c r="W148" s="162" t="n"/>
      <c r="X148" s="162" t="n"/>
      <c r="Y148" s="162" t="n"/>
      <c r="Z148" s="63" t="n">
        <v>1191</v>
      </c>
      <c r="AA148" s="68" t="n">
        <v>222.5</v>
      </c>
      <c r="AB148" s="162" t="inlineStr">
        <is>
          <t>对公</t>
        </is>
      </c>
      <c r="AC148" s="407" t="n"/>
      <c r="AD148" s="162" t="n"/>
      <c r="AE148" s="65" t="inlineStr">
        <is>
          <t>纷乐*1</t>
        </is>
      </c>
      <c r="AF148" s="65" t="n"/>
      <c r="AG148" s="350" t="inlineStr">
        <is>
          <t>罗茜</t>
        </is>
      </c>
      <c r="AH148" s="79" t="n">
        <v>0</v>
      </c>
      <c r="AI148" s="79" t="n">
        <v>0</v>
      </c>
      <c r="AJ148" s="79" t="n">
        <v>130.95</v>
      </c>
      <c r="AK148" s="79" t="n">
        <v>0</v>
      </c>
      <c r="AL148" s="79" t="n">
        <v>40.5</v>
      </c>
      <c r="AM148" s="79" t="n">
        <v>50</v>
      </c>
      <c r="AN148" s="79" t="n">
        <v>0</v>
      </c>
      <c r="AO148" s="79" t="n">
        <v>1.05</v>
      </c>
      <c r="AP148" s="79" t="n">
        <v>0</v>
      </c>
      <c r="AQ148" s="79" t="n">
        <v>0</v>
      </c>
      <c r="AR148" s="331" t="n"/>
      <c r="AS148" s="331" t="n"/>
      <c r="AT148" s="331" t="n"/>
      <c r="AU148" s="331" t="n"/>
      <c r="AV148" s="331" t="n"/>
      <c r="AW148" s="331" t="n"/>
      <c r="AX148" s="331" t="n"/>
    </row>
    <row r="149" hidden="1" ht="25" customFormat="1" customHeight="1" s="12">
      <c r="A149" s="63" t="inlineStr">
        <is>
          <t>华远</t>
        </is>
      </c>
      <c r="B149" s="23" t="n">
        <v>45723</v>
      </c>
      <c r="C149" s="411" t="n"/>
      <c r="D149" s="411" t="n"/>
      <c r="E149" s="162" t="n"/>
      <c r="F149" s="46" t="inlineStr">
        <is>
          <t>退3.07</t>
        </is>
      </c>
      <c r="G149" s="46" t="n"/>
      <c r="H149" s="46" t="inlineStr">
        <is>
          <t>孙静</t>
        </is>
      </c>
      <c r="I149" s="53" t="inlineStr">
        <is>
          <t>梅2883</t>
        </is>
      </c>
      <c r="J149" s="162" t="n">
        <v>1638</v>
      </c>
      <c r="K149" s="162" t="n"/>
      <c r="L149" s="53" t="n"/>
      <c r="M149" s="53" t="n"/>
      <c r="N149" s="162" t="n">
        <v>-590</v>
      </c>
      <c r="O149" s="162" t="n"/>
      <c r="P149" s="162" t="n"/>
      <c r="Q149" s="162" t="n"/>
      <c r="R149" s="162" t="n"/>
      <c r="S149" s="162" t="n"/>
      <c r="T149" s="162" t="n"/>
      <c r="U149" s="162" t="n"/>
      <c r="V149" s="162" t="n"/>
      <c r="W149" s="162" t="n"/>
      <c r="X149" s="162" t="n"/>
      <c r="Y149" s="162" t="n"/>
      <c r="Z149" s="63" t="n">
        <v>-590</v>
      </c>
      <c r="AA149" s="68" t="n">
        <v>-88.5</v>
      </c>
      <c r="AB149" s="162" t="inlineStr">
        <is>
          <t>对公</t>
        </is>
      </c>
      <c r="AC149" s="407" t="n"/>
      <c r="AD149" s="162" t="n"/>
      <c r="AE149" s="65" t="inlineStr">
        <is>
          <t>退磺达*5</t>
        </is>
      </c>
      <c r="AF149" s="65" t="n"/>
      <c r="AG149" s="350" t="n"/>
      <c r="AH149" s="79" t="n">
        <v>0</v>
      </c>
      <c r="AI149" s="79" t="n">
        <v>0</v>
      </c>
      <c r="AJ149" s="79" t="n">
        <v>-88.5</v>
      </c>
      <c r="AK149" s="79" t="n">
        <v>0</v>
      </c>
      <c r="AL149" s="79" t="n">
        <v>0</v>
      </c>
      <c r="AM149" s="79" t="n">
        <v>0</v>
      </c>
      <c r="AN149" s="79" t="n">
        <v>0</v>
      </c>
      <c r="AO149" s="79" t="n">
        <v>0</v>
      </c>
      <c r="AP149" s="79" t="n">
        <v>0</v>
      </c>
      <c r="AQ149" s="79" t="n">
        <v>0</v>
      </c>
      <c r="AR149" s="331" t="n"/>
      <c r="AS149" s="331" t="n"/>
      <c r="AT149" s="331" t="n"/>
      <c r="AU149" s="331" t="n"/>
      <c r="AV149" s="331" t="n"/>
      <c r="AW149" s="331" t="n"/>
      <c r="AX149" s="331" t="n"/>
    </row>
    <row r="150" hidden="1" ht="25" customFormat="1" customHeight="1" s="12">
      <c r="A150" s="63" t="inlineStr">
        <is>
          <t>华远</t>
        </is>
      </c>
      <c r="B150" s="23" t="n">
        <v>45723</v>
      </c>
      <c r="C150" s="162" t="n">
        <v>62</v>
      </c>
      <c r="D150" s="53" t="inlineStr">
        <is>
          <t>周静</t>
        </is>
      </c>
      <c r="E150" s="162" t="n"/>
      <c r="F150" s="162" t="n">
        <v>1</v>
      </c>
      <c r="G150" s="406" t="n"/>
      <c r="H150" s="162" t="inlineStr">
        <is>
          <t>孙静</t>
        </is>
      </c>
      <c r="I150" s="53" t="inlineStr">
        <is>
          <t>清2551</t>
        </is>
      </c>
      <c r="J150" s="162" t="n">
        <v>1638</v>
      </c>
      <c r="K150" s="162" t="n"/>
      <c r="L150" s="53" t="n"/>
      <c r="M150" s="53" t="n"/>
      <c r="N150" s="162" t="n">
        <v>20</v>
      </c>
      <c r="O150" s="162" t="n"/>
      <c r="P150" s="162" t="n"/>
      <c r="Q150" s="162" t="n"/>
      <c r="R150" s="162" t="n"/>
      <c r="S150" s="162" t="n"/>
      <c r="T150" s="162" t="n">
        <v>230</v>
      </c>
      <c r="U150" s="162" t="n"/>
      <c r="V150" s="162" t="n"/>
      <c r="W150" s="162" t="n"/>
      <c r="X150" s="162" t="n"/>
      <c r="Y150" s="162" t="n"/>
      <c r="Z150" s="63" t="n">
        <v>250</v>
      </c>
      <c r="AA150" s="68" t="n">
        <v>37.5</v>
      </c>
      <c r="AB150" s="162" t="inlineStr">
        <is>
          <t>现金</t>
        </is>
      </c>
      <c r="AC150" s="407" t="n"/>
      <c r="AD150" s="162" t="n"/>
      <c r="AE150" s="65" t="n"/>
      <c r="AF150" s="65" t="n"/>
      <c r="AG150" s="350" t="inlineStr">
        <is>
          <t>罗茜</t>
        </is>
      </c>
      <c r="AH150" s="79" t="n">
        <v>0</v>
      </c>
      <c r="AI150" s="79" t="n">
        <v>0</v>
      </c>
      <c r="AJ150" s="79" t="n">
        <v>3</v>
      </c>
      <c r="AK150" s="79" t="n">
        <v>0</v>
      </c>
      <c r="AL150" s="79" t="n">
        <v>0</v>
      </c>
      <c r="AM150" s="79" t="n">
        <v>0</v>
      </c>
      <c r="AN150" s="79" t="n">
        <v>0</v>
      </c>
      <c r="AO150" s="79" t="n">
        <v>34.5</v>
      </c>
      <c r="AP150" s="79" t="n">
        <v>0</v>
      </c>
      <c r="AQ150" s="79" t="n">
        <v>0</v>
      </c>
      <c r="AR150" s="331" t="n"/>
      <c r="AS150" s="331" t="n"/>
      <c r="AT150" s="331" t="n"/>
      <c r="AU150" s="331" t="n"/>
      <c r="AV150" s="331" t="n"/>
      <c r="AW150" s="331" t="n"/>
      <c r="AX150" s="331" t="n"/>
    </row>
    <row r="151" hidden="1" ht="25" customFormat="1" customHeight="1" s="12">
      <c r="A151" s="63" t="inlineStr">
        <is>
          <t>华远</t>
        </is>
      </c>
      <c r="B151" s="23" t="n">
        <v>45723</v>
      </c>
      <c r="C151" s="411" t="n"/>
      <c r="D151" s="411" t="n"/>
      <c r="E151" s="162" t="n"/>
      <c r="F151" s="411" t="n"/>
      <c r="G151" s="162" t="n"/>
      <c r="H151" s="162" t="inlineStr">
        <is>
          <t>孙静</t>
        </is>
      </c>
      <c r="I151" s="53" t="inlineStr">
        <is>
          <t>清2551</t>
        </is>
      </c>
      <c r="J151" s="162" t="n">
        <v>1638</v>
      </c>
      <c r="K151" s="162" t="n"/>
      <c r="L151" s="53" t="n"/>
      <c r="M151" s="53" t="n"/>
      <c r="N151" s="162" t="n">
        <v>5</v>
      </c>
      <c r="O151" s="162" t="n"/>
      <c r="P151" s="162" t="n"/>
      <c r="Q151" s="162" t="n"/>
      <c r="R151" s="162" t="n"/>
      <c r="S151" s="162" t="n"/>
      <c r="T151" s="162" t="n"/>
      <c r="U151" s="162" t="n"/>
      <c r="V151" s="162" t="n"/>
      <c r="W151" s="162" t="n"/>
      <c r="X151" s="162" t="n"/>
      <c r="Y151" s="162" t="n"/>
      <c r="Z151" s="63" t="n">
        <v>5</v>
      </c>
      <c r="AA151" s="68" t="n">
        <v>0.75</v>
      </c>
      <c r="AB151" s="162" t="inlineStr">
        <is>
          <t>对公</t>
        </is>
      </c>
      <c r="AC151" s="407" t="n"/>
      <c r="AD151" s="162" t="n"/>
      <c r="AE151" s="65" t="n"/>
      <c r="AF151" s="65" t="n"/>
      <c r="AG151" s="350" t="n"/>
      <c r="AH151" s="79" t="n">
        <v>0</v>
      </c>
      <c r="AI151" s="79" t="n">
        <v>0</v>
      </c>
      <c r="AJ151" s="79" t="n">
        <v>0.75</v>
      </c>
      <c r="AK151" s="79" t="n">
        <v>0</v>
      </c>
      <c r="AL151" s="79" t="n">
        <v>0</v>
      </c>
      <c r="AM151" s="79" t="n">
        <v>0</v>
      </c>
      <c r="AN151" s="79" t="n">
        <v>0</v>
      </c>
      <c r="AO151" s="79" t="n">
        <v>0</v>
      </c>
      <c r="AP151" s="79" t="n">
        <v>0</v>
      </c>
      <c r="AQ151" s="79" t="n">
        <v>0</v>
      </c>
      <c r="AR151" s="331" t="n"/>
      <c r="AS151" s="331" t="n"/>
      <c r="AT151" s="331" t="n"/>
      <c r="AU151" s="331" t="n"/>
      <c r="AV151" s="331" t="n"/>
      <c r="AW151" s="331" t="n"/>
      <c r="AX151" s="331" t="n"/>
    </row>
    <row r="152" hidden="1" ht="25" customFormat="1" customHeight="1" s="12">
      <c r="A152" s="63" t="inlineStr">
        <is>
          <t>华远</t>
        </is>
      </c>
      <c r="B152" s="23" t="n">
        <v>45724</v>
      </c>
      <c r="C152" s="162" t="n">
        <v>1</v>
      </c>
      <c r="D152" s="53" t="inlineStr">
        <is>
          <t>童娅</t>
        </is>
      </c>
      <c r="E152" s="406" t="n"/>
      <c r="F152" s="253" t="n">
        <v>1</v>
      </c>
      <c r="G152" s="406" t="n"/>
      <c r="H152" s="253" t="inlineStr">
        <is>
          <t>曾亚萍</t>
        </is>
      </c>
      <c r="I152" s="53" t="inlineStr">
        <is>
          <t>朱6968</t>
        </is>
      </c>
      <c r="J152" s="162" t="n">
        <v>1638</v>
      </c>
      <c r="K152" s="162" t="n"/>
      <c r="L152" s="53" t="n"/>
      <c r="M152" s="53" t="n"/>
      <c r="N152" s="53" t="n"/>
      <c r="O152" s="53" t="n"/>
      <c r="P152" s="53" t="n"/>
      <c r="Q152" s="53" t="n"/>
      <c r="R152" s="53" t="n">
        <v>360</v>
      </c>
      <c r="S152" s="53" t="n"/>
      <c r="T152" s="53" t="n"/>
      <c r="U152" s="162" t="n"/>
      <c r="V152" s="162" t="n"/>
      <c r="W152" s="162" t="n"/>
      <c r="X152" s="162" t="n"/>
      <c r="Y152" s="162" t="n"/>
      <c r="Z152" s="63" t="n">
        <v>360</v>
      </c>
      <c r="AA152" s="68" t="n">
        <v>140</v>
      </c>
      <c r="AB152" s="162" t="inlineStr">
        <is>
          <t>3.7对公</t>
        </is>
      </c>
      <c r="AC152" s="407" t="n"/>
      <c r="AD152" s="162" t="n"/>
      <c r="AE152" s="65" t="n"/>
      <c r="AF152" s="65" t="n"/>
      <c r="AG152" s="350" t="n"/>
      <c r="AH152" s="79" t="n">
        <v>0</v>
      </c>
      <c r="AI152" s="79" t="n">
        <v>0</v>
      </c>
      <c r="AJ152" s="79" t="n">
        <v>0</v>
      </c>
      <c r="AK152" s="79" t="n">
        <v>0</v>
      </c>
      <c r="AL152" s="79" t="n">
        <v>0</v>
      </c>
      <c r="AM152" s="79" t="n">
        <v>140</v>
      </c>
      <c r="AN152" s="79" t="n">
        <v>0</v>
      </c>
      <c r="AO152" s="79" t="n">
        <v>0</v>
      </c>
      <c r="AP152" s="79" t="n">
        <v>0</v>
      </c>
      <c r="AQ152" s="79" t="n">
        <v>0</v>
      </c>
      <c r="AR152" s="331" t="n"/>
      <c r="AS152" s="331" t="n"/>
      <c r="AT152" s="331" t="n"/>
      <c r="AU152" s="331" t="n"/>
      <c r="AV152" s="331" t="n"/>
      <c r="AW152" s="331" t="n"/>
      <c r="AX152" s="331" t="n"/>
    </row>
    <row r="153" hidden="1" ht="25" customFormat="1" customHeight="1" s="12">
      <c r="A153" s="63" t="inlineStr">
        <is>
          <t>华远</t>
        </is>
      </c>
      <c r="B153" s="23" t="n">
        <v>45724</v>
      </c>
      <c r="C153" s="162" t="n"/>
      <c r="D153" s="53" t="inlineStr">
        <is>
          <t>徐春花</t>
        </is>
      </c>
      <c r="E153" s="406" t="n"/>
      <c r="F153" s="253" t="inlineStr">
        <is>
          <t>复诊</t>
        </is>
      </c>
      <c r="G153" s="406" t="n"/>
      <c r="H153" s="253" t="inlineStr">
        <is>
          <t>曾亚萍</t>
        </is>
      </c>
      <c r="I153" s="53" t="inlineStr">
        <is>
          <t>朱6968</t>
        </is>
      </c>
      <c r="J153" s="162" t="n">
        <v>1638</v>
      </c>
      <c r="K153" s="162" t="n"/>
      <c r="L153" s="53" t="n"/>
      <c r="M153" s="53" t="n">
        <v>823</v>
      </c>
      <c r="N153" s="53" t="n"/>
      <c r="O153" s="53" t="n"/>
      <c r="P153" s="53" t="n"/>
      <c r="Q153" s="53" t="n"/>
      <c r="R153" s="53" t="n"/>
      <c r="S153" s="53" t="n"/>
      <c r="T153" s="53" t="n"/>
      <c r="U153" s="162" t="n"/>
      <c r="V153" s="162" t="n"/>
      <c r="W153" s="162" t="n"/>
      <c r="X153" s="162" t="n"/>
      <c r="Y153" s="162" t="n"/>
      <c r="Z153" s="63" t="n">
        <v>823</v>
      </c>
      <c r="AA153" s="68" t="n">
        <v>246.9</v>
      </c>
      <c r="AB153" s="162" t="inlineStr">
        <is>
          <t>3.7对公</t>
        </is>
      </c>
      <c r="AC153" s="407" t="n"/>
      <c r="AD153" s="162" t="n"/>
      <c r="AE153" s="65" t="n"/>
      <c r="AF153" s="65" t="n"/>
      <c r="AG153" s="350" t="n"/>
      <c r="AH153" s="79" t="n">
        <v>0</v>
      </c>
      <c r="AI153" s="79" t="n">
        <v>246.9</v>
      </c>
      <c r="AJ153" s="79" t="n">
        <v>0</v>
      </c>
      <c r="AK153" s="79" t="n">
        <v>0</v>
      </c>
      <c r="AL153" s="79" t="n">
        <v>0</v>
      </c>
      <c r="AM153" s="79" t="n">
        <v>0</v>
      </c>
      <c r="AN153" s="79" t="n">
        <v>0</v>
      </c>
      <c r="AO153" s="79" t="n">
        <v>0</v>
      </c>
      <c r="AP153" s="79" t="n">
        <v>0</v>
      </c>
      <c r="AQ153" s="79" t="n">
        <v>0</v>
      </c>
      <c r="AR153" s="331" t="n"/>
      <c r="AS153" s="331" t="n"/>
      <c r="AT153" s="331" t="n"/>
      <c r="AU153" s="331" t="n"/>
      <c r="AV153" s="331" t="n"/>
      <c r="AW153" s="331" t="n"/>
      <c r="AX153" s="331" t="n"/>
    </row>
    <row r="154" hidden="1" ht="25" customFormat="1" customHeight="1" s="12">
      <c r="A154" s="63" t="inlineStr">
        <is>
          <t>华远</t>
        </is>
      </c>
      <c r="B154" s="23" t="n">
        <v>45724</v>
      </c>
      <c r="C154" s="162" t="n">
        <v>35</v>
      </c>
      <c r="D154" s="53" t="inlineStr">
        <is>
          <t>陆春梅52（2528）</t>
        </is>
      </c>
      <c r="E154" s="162" t="n"/>
      <c r="F154" s="162" t="n">
        <v>1</v>
      </c>
      <c r="G154" s="406" t="n"/>
      <c r="H154" s="253" t="inlineStr">
        <is>
          <t>曾亚萍</t>
        </is>
      </c>
      <c r="I154" s="53" t="inlineStr">
        <is>
          <t>朱6968</t>
        </is>
      </c>
      <c r="J154" s="162" t="n">
        <v>1638</v>
      </c>
      <c r="K154" s="162" t="n"/>
      <c r="L154" s="53" t="n">
        <v>570.08</v>
      </c>
      <c r="M154" s="53" t="n">
        <v>318</v>
      </c>
      <c r="N154" s="53" t="n">
        <v>69</v>
      </c>
      <c r="O154" s="53" t="n"/>
      <c r="P154" s="53" t="n"/>
      <c r="Q154" s="53" t="n"/>
      <c r="R154" s="53" t="n">
        <v>60</v>
      </c>
      <c r="S154" s="53" t="n"/>
      <c r="T154" s="53" t="n"/>
      <c r="U154" s="162" t="n"/>
      <c r="V154" s="162" t="n"/>
      <c r="W154" s="162" t="n"/>
      <c r="X154" s="162" t="n"/>
      <c r="Y154" s="162" t="n"/>
      <c r="Z154" s="63" t="n">
        <v>1017.08</v>
      </c>
      <c r="AA154" s="68" t="n">
        <v>285.774</v>
      </c>
      <c r="AB154" s="162" t="inlineStr">
        <is>
          <t>对公</t>
        </is>
      </c>
      <c r="AC154" s="407" t="n"/>
      <c r="AD154" s="162" t="n"/>
      <c r="AE154" s="65" t="n"/>
      <c r="AF154" s="65" t="n"/>
      <c r="AG154" s="350" t="n"/>
      <c r="AH154" s="79" t="n">
        <v>171.024</v>
      </c>
      <c r="AI154" s="79" t="n">
        <v>95.40000000000001</v>
      </c>
      <c r="AJ154" s="79" t="n">
        <v>10.35</v>
      </c>
      <c r="AK154" s="79" t="n">
        <v>0</v>
      </c>
      <c r="AL154" s="79" t="n">
        <v>0</v>
      </c>
      <c r="AM154" s="79" t="n">
        <v>9</v>
      </c>
      <c r="AN154" s="79" t="n">
        <v>0</v>
      </c>
      <c r="AO154" s="79" t="n">
        <v>0</v>
      </c>
      <c r="AP154" s="79" t="n">
        <v>0</v>
      </c>
      <c r="AQ154" s="79" t="n">
        <v>0</v>
      </c>
      <c r="AR154" s="331" t="n"/>
      <c r="AS154" s="331" t="n"/>
      <c r="AT154" s="331" t="n"/>
      <c r="AU154" s="331" t="n"/>
      <c r="AV154" s="331" t="n"/>
      <c r="AW154" s="331" t="n"/>
      <c r="AX154" s="331" t="n"/>
    </row>
    <row r="155" hidden="1" ht="79" customFormat="1" customHeight="1" s="12">
      <c r="A155" s="63" t="inlineStr">
        <is>
          <t>华远</t>
        </is>
      </c>
      <c r="B155" s="23" t="n">
        <v>45724</v>
      </c>
      <c r="C155" s="162" t="n">
        <v>41</v>
      </c>
      <c r="D155" s="53" t="inlineStr">
        <is>
          <t>苏凤欣49（5459）</t>
        </is>
      </c>
      <c r="E155" s="162" t="n"/>
      <c r="F155" s="162" t="n">
        <v>1</v>
      </c>
      <c r="G155" s="162" t="n"/>
      <c r="H155" s="162" t="inlineStr">
        <is>
          <t>孙静</t>
        </is>
      </c>
      <c r="I155" s="53" t="inlineStr">
        <is>
          <t>G8928</t>
        </is>
      </c>
      <c r="J155" s="162" t="n">
        <v>1638</v>
      </c>
      <c r="K155" s="162" t="n"/>
      <c r="L155" s="53" t="n"/>
      <c r="M155" s="53" t="n"/>
      <c r="N155" s="53" t="n"/>
      <c r="O155" s="53" t="n">
        <v>996</v>
      </c>
      <c r="P155" s="53" t="n"/>
      <c r="Q155" s="53" t="n"/>
      <c r="R155" s="53" t="n">
        <v>360</v>
      </c>
      <c r="S155" s="53" t="n"/>
      <c r="T155" s="53" t="n"/>
      <c r="U155" s="162" t="n"/>
      <c r="V155" s="162" t="n"/>
      <c r="W155" s="162" t="n"/>
      <c r="X155" s="162" t="n"/>
      <c r="Y155" s="162" t="n"/>
      <c r="Z155" s="63" t="n">
        <v>1356</v>
      </c>
      <c r="AA155" s="68" t="n">
        <v>289.4</v>
      </c>
      <c r="AB155" s="162" t="inlineStr">
        <is>
          <t>对公</t>
        </is>
      </c>
      <c r="AC155" s="407" t="n"/>
      <c r="AD155" s="162" t="n"/>
      <c r="AE155" s="294" t="inlineStr">
        <is>
          <t>（食）降同乐叶酸多维片*1、（食）玑纯豇豆酵母复合片（肌醇）
*1</t>
        </is>
      </c>
      <c r="AF155" s="65" t="n"/>
      <c r="AG155" s="350" t="n"/>
      <c r="AH155" s="79" t="n">
        <v>0</v>
      </c>
      <c r="AI155" s="79" t="n">
        <v>0</v>
      </c>
      <c r="AJ155" s="79" t="n">
        <v>149.4</v>
      </c>
      <c r="AK155" s="79" t="n">
        <v>0</v>
      </c>
      <c r="AL155" s="79" t="n">
        <v>0</v>
      </c>
      <c r="AM155" s="79" t="n">
        <v>140</v>
      </c>
      <c r="AN155" s="79" t="n">
        <v>0</v>
      </c>
      <c r="AO155" s="79" t="n">
        <v>0</v>
      </c>
      <c r="AP155" s="79" t="n">
        <v>0</v>
      </c>
      <c r="AQ155" s="79" t="n">
        <v>0</v>
      </c>
      <c r="AR155" s="331" t="n"/>
      <c r="AS155" s="331" t="n"/>
      <c r="AT155" s="331" t="n"/>
      <c r="AU155" s="331" t="n"/>
      <c r="AV155" s="331" t="n"/>
      <c r="AW155" s="331" t="n"/>
      <c r="AX155" s="331" t="n"/>
    </row>
    <row r="156" hidden="1" ht="25" customFormat="1" customHeight="1" s="12">
      <c r="A156" s="63" t="inlineStr">
        <is>
          <t>华远</t>
        </is>
      </c>
      <c r="B156" s="23" t="n">
        <v>45724</v>
      </c>
      <c r="C156" s="162" t="n">
        <v>51</v>
      </c>
      <c r="D156" s="53" t="inlineStr">
        <is>
          <t>先老四</t>
        </is>
      </c>
      <c r="E156" s="162" t="n"/>
      <c r="F156" s="162" t="n">
        <v>1</v>
      </c>
      <c r="G156" s="162" t="n"/>
      <c r="H156" s="162" t="inlineStr">
        <is>
          <t>曾亚萍</t>
        </is>
      </c>
      <c r="I156" s="53" t="inlineStr">
        <is>
          <t>朱6968</t>
        </is>
      </c>
      <c r="J156" s="162" t="n">
        <v>1638</v>
      </c>
      <c r="K156" s="162" t="n"/>
      <c r="L156" s="53" t="n"/>
      <c r="M156" s="53" t="n"/>
      <c r="N156" s="53" t="n"/>
      <c r="O156" s="53" t="n"/>
      <c r="P156" s="53" t="n"/>
      <c r="Q156" s="53" t="n"/>
      <c r="R156" s="53" t="n">
        <v>360</v>
      </c>
      <c r="S156" s="53" t="n"/>
      <c r="T156" s="53" t="n"/>
      <c r="U156" s="162" t="n"/>
      <c r="V156" s="162" t="n"/>
      <c r="W156" s="162" t="n"/>
      <c r="X156" s="162" t="n"/>
      <c r="Y156" s="162" t="n"/>
      <c r="Z156" s="63" t="n">
        <v>360</v>
      </c>
      <c r="AA156" s="68" t="n">
        <v>140</v>
      </c>
      <c r="AB156" s="162" t="inlineStr">
        <is>
          <t>对公</t>
        </is>
      </c>
      <c r="AC156" s="407" t="n"/>
      <c r="AD156" s="162" t="n"/>
      <c r="AE156" s="65" t="n"/>
      <c r="AF156" s="65" t="n"/>
      <c r="AG156" s="350" t="n"/>
      <c r="AH156" s="79" t="n">
        <v>0</v>
      </c>
      <c r="AI156" s="79" t="n">
        <v>0</v>
      </c>
      <c r="AJ156" s="79" t="n">
        <v>0</v>
      </c>
      <c r="AK156" s="79" t="n">
        <v>0</v>
      </c>
      <c r="AL156" s="79" t="n">
        <v>0</v>
      </c>
      <c r="AM156" s="79" t="n">
        <v>140</v>
      </c>
      <c r="AN156" s="79" t="n">
        <v>0</v>
      </c>
      <c r="AO156" s="79" t="n">
        <v>0</v>
      </c>
      <c r="AP156" s="79" t="n">
        <v>0</v>
      </c>
      <c r="AQ156" s="79" t="n">
        <v>0</v>
      </c>
      <c r="AR156" s="331" t="n"/>
      <c r="AS156" s="331" t="n"/>
      <c r="AT156" s="331" t="n"/>
      <c r="AU156" s="331" t="n"/>
      <c r="AV156" s="331" t="n"/>
      <c r="AW156" s="331" t="n"/>
      <c r="AX156" s="331" t="n"/>
    </row>
    <row r="157" hidden="1" ht="25" customFormat="1" customHeight="1" s="12">
      <c r="A157" s="63" t="inlineStr">
        <is>
          <t>华远</t>
        </is>
      </c>
      <c r="B157" s="23" t="n">
        <v>45724</v>
      </c>
      <c r="C157" s="162" t="n">
        <v>55</v>
      </c>
      <c r="D157" s="53" t="inlineStr">
        <is>
          <t>徐春花</t>
        </is>
      </c>
      <c r="E157" s="162" t="n"/>
      <c r="F157" s="162" t="n">
        <v>1</v>
      </c>
      <c r="G157" s="162" t="n"/>
      <c r="H157" s="162" t="inlineStr">
        <is>
          <t>孙静</t>
        </is>
      </c>
      <c r="I157" s="53" t="inlineStr">
        <is>
          <t>朱6968</t>
        </is>
      </c>
      <c r="J157" s="162" t="n">
        <v>1638</v>
      </c>
      <c r="K157" s="162" t="n"/>
      <c r="L157" s="53" t="n"/>
      <c r="M157" s="53" t="n"/>
      <c r="N157" s="53" t="n">
        <v>394</v>
      </c>
      <c r="O157" s="53" t="n"/>
      <c r="P157" s="53" t="n"/>
      <c r="Q157" s="53" t="n"/>
      <c r="R157" s="53" t="n"/>
      <c r="S157" s="53" t="n"/>
      <c r="T157" s="53" t="n"/>
      <c r="U157" s="162" t="n"/>
      <c r="V157" s="162" t="n"/>
      <c r="W157" s="162" t="n"/>
      <c r="X157" s="162" t="n"/>
      <c r="Y157" s="162" t="n"/>
      <c r="Z157" s="63" t="n">
        <v>394</v>
      </c>
      <c r="AA157" s="68" t="n">
        <v>13.2</v>
      </c>
      <c r="AB157" s="162" t="inlineStr">
        <is>
          <t>对公</t>
        </is>
      </c>
      <c r="AC157" s="407" t="n"/>
      <c r="AD157" s="162" t="n"/>
      <c r="AE157" s="65" t="inlineStr">
        <is>
          <t>补佳乐*2、地屈*2</t>
        </is>
      </c>
      <c r="AF157" s="65" t="n"/>
      <c r="AG157" s="350" t="n"/>
      <c r="AH157" s="79" t="n">
        <v>0</v>
      </c>
      <c r="AI157" s="79" t="n">
        <v>0</v>
      </c>
      <c r="AJ157" s="79" t="n">
        <v>13.2</v>
      </c>
      <c r="AK157" s="79" t="n">
        <v>0</v>
      </c>
      <c r="AL157" s="79" t="n">
        <v>0</v>
      </c>
      <c r="AM157" s="79" t="n">
        <v>0</v>
      </c>
      <c r="AN157" s="79" t="n">
        <v>0</v>
      </c>
      <c r="AO157" s="79" t="n">
        <v>0</v>
      </c>
      <c r="AP157" s="79" t="n">
        <v>0</v>
      </c>
      <c r="AQ157" s="79" t="n">
        <v>0</v>
      </c>
      <c r="AR157" s="331" t="n"/>
      <c r="AS157" s="331" t="n"/>
      <c r="AT157" s="331" t="n"/>
      <c r="AU157" s="331" t="n"/>
      <c r="AV157" s="331" t="n"/>
      <c r="AW157" s="331" t="n"/>
      <c r="AX157" s="331" t="n"/>
    </row>
    <row r="158" hidden="1" ht="79" customFormat="1" customHeight="1" s="12">
      <c r="A158" s="63" t="inlineStr">
        <is>
          <t>华远</t>
        </is>
      </c>
      <c r="B158" s="23" t="n">
        <v>45724</v>
      </c>
      <c r="C158" s="162" t="n">
        <v>58</v>
      </c>
      <c r="D158" s="53" t="inlineStr">
        <is>
          <t>邵梦悦</t>
        </is>
      </c>
      <c r="E158" s="162" t="n"/>
      <c r="F158" s="162" t="n"/>
      <c r="G158" s="162" t="n">
        <v>1</v>
      </c>
      <c r="H158" s="162" t="n"/>
      <c r="I158" s="53" t="inlineStr">
        <is>
          <t>G8928</t>
        </is>
      </c>
      <c r="J158" s="162" t="n">
        <v>1638</v>
      </c>
      <c r="K158" s="162" t="n"/>
      <c r="L158" s="53" t="n"/>
      <c r="M158" s="53" t="n"/>
      <c r="N158" s="53" t="n"/>
      <c r="O158" s="53" t="n"/>
      <c r="P158" s="53" t="n"/>
      <c r="Q158" s="53" t="n">
        <v>2418</v>
      </c>
      <c r="R158" s="53" t="n">
        <v>380</v>
      </c>
      <c r="S158" s="53" t="n"/>
      <c r="T158" s="53" t="n">
        <v>26</v>
      </c>
      <c r="U158" s="306" t="n"/>
      <c r="V158" s="306" t="n"/>
      <c r="W158" s="306" t="n"/>
      <c r="X158" s="306" t="n"/>
      <c r="Y158" s="306" t="n"/>
      <c r="Z158" s="63" t="n">
        <v>2824</v>
      </c>
      <c r="AA158" s="68" t="n">
        <v>969.5</v>
      </c>
      <c r="AB158" s="306" t="inlineStr">
        <is>
          <t>对公</t>
        </is>
      </c>
      <c r="AC158" s="122" t="n"/>
      <c r="AD158" s="306" t="n"/>
      <c r="AE158" s="65" t="inlineStr">
        <is>
          <t>甲状腺彩超+乳腺彩超+140妇科彩超</t>
        </is>
      </c>
      <c r="AF158" s="65" t="n"/>
      <c r="AG158" s="350" t="n"/>
      <c r="AH158" s="79" t="n">
        <v>0</v>
      </c>
      <c r="AI158" s="79" t="n">
        <v>0</v>
      </c>
      <c r="AJ158" s="79" t="n">
        <v>0</v>
      </c>
      <c r="AK158" s="79" t="n">
        <v>0</v>
      </c>
      <c r="AL158" s="79" t="n">
        <v>846.3</v>
      </c>
      <c r="AM158" s="79" t="n">
        <v>118</v>
      </c>
      <c r="AN158" s="79" t="n">
        <v>0</v>
      </c>
      <c r="AO158" s="79" t="n">
        <v>5.2</v>
      </c>
      <c r="AP158" s="79" t="n">
        <v>0</v>
      </c>
      <c r="AQ158" s="79" t="n">
        <v>0</v>
      </c>
      <c r="AR158" s="331" t="n"/>
      <c r="AS158" s="331" t="n"/>
      <c r="AT158" s="331" t="n"/>
      <c r="AU158" s="331" t="n"/>
      <c r="AV158" s="331" t="n"/>
      <c r="AW158" s="331" t="n"/>
      <c r="AX158" s="331" t="n"/>
    </row>
    <row r="159" hidden="1" ht="79" customFormat="1" customHeight="1" s="12">
      <c r="A159" s="63" t="inlineStr">
        <is>
          <t>华远</t>
        </is>
      </c>
      <c r="B159" s="23" t="n">
        <v>45724</v>
      </c>
      <c r="C159" s="162" t="n">
        <v>63</v>
      </c>
      <c r="D159" s="53" t="inlineStr">
        <is>
          <t>陈军宇</t>
        </is>
      </c>
      <c r="E159" s="162" t="n"/>
      <c r="F159" s="162" t="n"/>
      <c r="G159" s="162" t="n">
        <v>1</v>
      </c>
      <c r="H159" s="162" t="n"/>
      <c r="I159" s="53" t="inlineStr">
        <is>
          <t>G8928</t>
        </is>
      </c>
      <c r="J159" s="162" t="n">
        <v>1638</v>
      </c>
      <c r="K159" s="162" t="n"/>
      <c r="L159" s="53" t="n"/>
      <c r="M159" s="53" t="n"/>
      <c r="N159" s="53" t="n"/>
      <c r="O159" s="53" t="n"/>
      <c r="P159" s="53" t="n"/>
      <c r="Q159" s="53" t="n">
        <v>2241</v>
      </c>
      <c r="R159" s="53" t="n"/>
      <c r="S159" s="53" t="n"/>
      <c r="T159" s="53" t="n">
        <v>11</v>
      </c>
      <c r="U159" s="162" t="n"/>
      <c r="V159" s="162" t="n"/>
      <c r="W159" s="162" t="n"/>
      <c r="X159" s="162" t="n"/>
      <c r="Y159" s="162" t="n"/>
      <c r="Z159" s="63" t="n">
        <v>2252</v>
      </c>
      <c r="AA159" s="68" t="n">
        <v>786.55</v>
      </c>
      <c r="AB159" s="162" t="inlineStr">
        <is>
          <t>对公</t>
        </is>
      </c>
      <c r="AC159" s="407" t="n"/>
      <c r="AD159" s="162" t="n"/>
      <c r="AE159" s="65" t="n"/>
      <c r="AF159" s="65" t="n"/>
      <c r="AG159" s="350" t="n"/>
      <c r="AH159" s="79" t="n">
        <v>0</v>
      </c>
      <c r="AI159" s="79" t="n">
        <v>0</v>
      </c>
      <c r="AJ159" s="79" t="n">
        <v>0</v>
      </c>
      <c r="AK159" s="79" t="n">
        <v>0</v>
      </c>
      <c r="AL159" s="79" t="n">
        <v>784.35</v>
      </c>
      <c r="AM159" s="79" t="n">
        <v>0</v>
      </c>
      <c r="AN159" s="79" t="n">
        <v>0</v>
      </c>
      <c r="AO159" s="79" t="n">
        <v>2.2</v>
      </c>
      <c r="AP159" s="79" t="n">
        <v>0</v>
      </c>
      <c r="AQ159" s="79" t="n">
        <v>0</v>
      </c>
      <c r="AR159" s="331" t="n"/>
      <c r="AS159" s="331" t="n"/>
      <c r="AT159" s="331" t="n"/>
      <c r="AU159" s="331" t="n"/>
      <c r="AV159" s="331" t="n"/>
      <c r="AW159" s="331" t="n"/>
      <c r="AX159" s="331" t="n"/>
    </row>
    <row r="160" hidden="1" ht="25" customFormat="1" customHeight="1" s="12">
      <c r="A160" s="63" t="inlineStr">
        <is>
          <t>华远</t>
        </is>
      </c>
      <c r="B160" s="23" t="n">
        <v>45724</v>
      </c>
      <c r="C160" s="162" t="n">
        <v>65</v>
      </c>
      <c r="D160" s="53" t="inlineStr">
        <is>
          <t>周静</t>
        </is>
      </c>
      <c r="E160" s="162" t="n"/>
      <c r="F160" s="162" t="n">
        <v>1</v>
      </c>
      <c r="G160" s="162" t="n"/>
      <c r="H160" s="162" t="inlineStr">
        <is>
          <t>孙静</t>
        </is>
      </c>
      <c r="I160" s="53" t="inlineStr">
        <is>
          <t>清2551</t>
        </is>
      </c>
      <c r="J160" s="162" t="n">
        <v>1638</v>
      </c>
      <c r="K160" s="162" t="n"/>
      <c r="L160" s="53" t="n"/>
      <c r="M160" s="53" t="n"/>
      <c r="N160" s="162" t="n"/>
      <c r="O160" s="162" t="n"/>
      <c r="P160" s="162" t="n"/>
      <c r="Q160" s="162" t="n"/>
      <c r="R160" s="162" t="n">
        <v>140</v>
      </c>
      <c r="S160" s="162" t="n"/>
      <c r="T160" s="162" t="n"/>
      <c r="U160" s="162" t="n"/>
      <c r="V160" s="162" t="n"/>
      <c r="W160" s="162" t="n"/>
      <c r="X160" s="162" t="n"/>
      <c r="Y160" s="162" t="n"/>
      <c r="Z160" s="63" t="n">
        <v>140</v>
      </c>
      <c r="AA160" s="68" t="n">
        <v>50</v>
      </c>
      <c r="AB160" s="162" t="inlineStr">
        <is>
          <t>对公</t>
        </is>
      </c>
      <c r="AC160" s="407" t="n"/>
      <c r="AD160" s="162" t="n"/>
      <c r="AE160" s="65" t="n"/>
      <c r="AF160" s="65" t="n"/>
      <c r="AG160" s="350" t="n"/>
      <c r="AH160" s="79" t="n">
        <v>0</v>
      </c>
      <c r="AI160" s="79" t="n">
        <v>0</v>
      </c>
      <c r="AJ160" s="79" t="n">
        <v>0</v>
      </c>
      <c r="AK160" s="79" t="n">
        <v>0</v>
      </c>
      <c r="AL160" s="79" t="n">
        <v>0</v>
      </c>
      <c r="AM160" s="79" t="n">
        <v>50</v>
      </c>
      <c r="AN160" s="79" t="n">
        <v>0</v>
      </c>
      <c r="AO160" s="79" t="n">
        <v>0</v>
      </c>
      <c r="AP160" s="79" t="n">
        <v>0</v>
      </c>
      <c r="AQ160" s="79" t="n">
        <v>0</v>
      </c>
      <c r="AR160" s="331" t="n"/>
      <c r="AS160" s="331" t="n"/>
      <c r="AT160" s="331" t="n"/>
      <c r="AU160" s="331" t="n"/>
      <c r="AV160" s="331" t="n"/>
      <c r="AW160" s="331" t="n"/>
      <c r="AX160" s="331" t="n"/>
    </row>
    <row r="161" hidden="1" ht="25" customFormat="1" customHeight="1" s="331">
      <c r="A161" s="406" t="inlineStr">
        <is>
          <t>华远</t>
        </is>
      </c>
      <c r="B161" s="45" t="n">
        <v>45725</v>
      </c>
      <c r="C161" s="162" t="n">
        <v>34</v>
      </c>
      <c r="D161" s="162" t="inlineStr">
        <is>
          <t>马朝霞</t>
        </is>
      </c>
      <c r="E161" s="162" t="n"/>
      <c r="F161" s="162" t="n">
        <v>1</v>
      </c>
      <c r="G161" s="162" t="n"/>
      <c r="H161" s="162" t="inlineStr">
        <is>
          <t>孙静</t>
        </is>
      </c>
      <c r="I161" s="162" t="inlineStr">
        <is>
          <t>丽5069</t>
        </is>
      </c>
      <c r="J161" s="162" t="n">
        <v>1638</v>
      </c>
      <c r="K161" s="162" t="n"/>
      <c r="L161" s="162" t="n"/>
      <c r="M161" s="162" t="n"/>
      <c r="N161" s="162" t="n">
        <v>323</v>
      </c>
      <c r="O161" s="162" t="n"/>
      <c r="P161" s="162" t="n"/>
      <c r="Q161" s="406" t="n"/>
      <c r="R161" s="406" t="n">
        <v>360</v>
      </c>
      <c r="S161" s="406" t="n"/>
      <c r="T161" s="406" t="n">
        <v>230</v>
      </c>
      <c r="U161" s="162" t="n"/>
      <c r="V161" s="162" t="n"/>
      <c r="W161" s="162" t="n"/>
      <c r="X161" s="162" t="n"/>
      <c r="Y161" s="162" t="n"/>
      <c r="Z161" s="406" t="n">
        <v>913</v>
      </c>
      <c r="AA161" s="178" t="n">
        <v>222.95</v>
      </c>
      <c r="AB161" s="162" t="inlineStr">
        <is>
          <t>对公</t>
        </is>
      </c>
      <c r="AC161" s="407" t="n"/>
      <c r="AD161" s="162" t="n"/>
      <c r="AE161" s="407" t="n"/>
      <c r="AF161" s="407" t="n"/>
      <c r="AG161" s="253" t="inlineStr">
        <is>
          <t>刘青</t>
        </is>
      </c>
      <c r="AH161" s="182" t="n">
        <v>0</v>
      </c>
      <c r="AI161" s="182" t="n">
        <v>0</v>
      </c>
      <c r="AJ161" s="182" t="n">
        <v>48.45</v>
      </c>
      <c r="AK161" s="182" t="n">
        <v>0</v>
      </c>
      <c r="AL161" s="182" t="n">
        <v>0</v>
      </c>
      <c r="AM161" s="182" t="n">
        <v>140</v>
      </c>
      <c r="AN161" s="182" t="n">
        <v>0</v>
      </c>
      <c r="AO161" s="182" t="n">
        <v>34.5</v>
      </c>
      <c r="AP161" s="182" t="n">
        <v>0</v>
      </c>
      <c r="AQ161" s="182" t="n">
        <v>0</v>
      </c>
    </row>
    <row r="162" hidden="1" ht="25" customFormat="1" customHeight="1" s="331">
      <c r="A162" s="406" t="inlineStr">
        <is>
          <t>华远</t>
        </is>
      </c>
      <c r="B162" s="45" t="n">
        <v>45725</v>
      </c>
      <c r="C162" s="411" t="n"/>
      <c r="D162" s="411" t="n"/>
      <c r="E162" s="162" t="n"/>
      <c r="F162" s="46" t="inlineStr">
        <is>
          <t>退3.9</t>
        </is>
      </c>
      <c r="G162" s="162" t="n"/>
      <c r="H162" s="162" t="inlineStr">
        <is>
          <t>孙静</t>
        </is>
      </c>
      <c r="I162" s="162" t="inlineStr">
        <is>
          <t>丽5069</t>
        </is>
      </c>
      <c r="J162" s="162" t="n">
        <v>1638</v>
      </c>
      <c r="K162" s="162" t="n"/>
      <c r="L162" s="162" t="n"/>
      <c r="M162" s="162" t="n"/>
      <c r="N162" s="162" t="n">
        <v>-1</v>
      </c>
      <c r="O162" s="162" t="n"/>
      <c r="P162" s="162" t="n"/>
      <c r="Q162" s="406" t="n"/>
      <c r="R162" s="406" t="n"/>
      <c r="S162" s="406" t="n"/>
      <c r="T162" s="406" t="n"/>
      <c r="U162" s="162" t="n"/>
      <c r="V162" s="162" t="n"/>
      <c r="W162" s="162" t="n"/>
      <c r="X162" s="162" t="n"/>
      <c r="Y162" s="162" t="n"/>
      <c r="Z162" s="406" t="n">
        <v>-1</v>
      </c>
      <c r="AA162" s="178" t="n">
        <v>-0.15</v>
      </c>
      <c r="AB162" s="162" t="inlineStr">
        <is>
          <t>对公</t>
        </is>
      </c>
      <c r="AC162" s="407" t="n"/>
      <c r="AD162" s="162" t="n"/>
      <c r="AE162" s="407" t="inlineStr">
        <is>
          <t>退生理盐水</t>
        </is>
      </c>
      <c r="AF162" s="407" t="n"/>
      <c r="AG162" s="253" t="inlineStr">
        <is>
          <t>刘青</t>
        </is>
      </c>
      <c r="AH162" s="182" t="n">
        <v>0</v>
      </c>
      <c r="AI162" s="182" t="n">
        <v>0</v>
      </c>
      <c r="AJ162" s="182" t="n">
        <v>-0.15</v>
      </c>
      <c r="AK162" s="182" t="n">
        <v>0</v>
      </c>
      <c r="AL162" s="182" t="n">
        <v>0</v>
      </c>
      <c r="AM162" s="182" t="n">
        <v>0</v>
      </c>
      <c r="AN162" s="182" t="n">
        <v>0</v>
      </c>
      <c r="AO162" s="182" t="n">
        <v>0</v>
      </c>
      <c r="AP162" s="182" t="n">
        <v>0</v>
      </c>
      <c r="AQ162" s="182" t="n">
        <v>0</v>
      </c>
    </row>
    <row r="163" hidden="1" ht="25" customFormat="1" customHeight="1" s="12">
      <c r="A163" s="63" t="inlineStr">
        <is>
          <t>华远</t>
        </is>
      </c>
      <c r="B163" s="23" t="n">
        <v>45725</v>
      </c>
      <c r="C163" s="162" t="n">
        <v>48</v>
      </c>
      <c r="D163" s="53" t="inlineStr">
        <is>
          <t>徐春花</t>
        </is>
      </c>
      <c r="E163" s="162" t="n"/>
      <c r="F163" s="162" t="n">
        <v>1</v>
      </c>
      <c r="G163" s="162" t="n"/>
      <c r="H163" s="162" t="inlineStr">
        <is>
          <t>曾亚萍</t>
        </is>
      </c>
      <c r="I163" s="53" t="inlineStr">
        <is>
          <t>朱6968</t>
        </is>
      </c>
      <c r="J163" s="162" t="n">
        <v>1638</v>
      </c>
      <c r="K163" s="162" t="n"/>
      <c r="L163" s="53" t="n"/>
      <c r="M163" s="53" t="n">
        <v>180</v>
      </c>
      <c r="N163" s="53" t="n">
        <v>207</v>
      </c>
      <c r="O163" s="53" t="n"/>
      <c r="P163" s="53" t="n"/>
      <c r="Q163" s="63" t="n"/>
      <c r="R163" s="63" t="n"/>
      <c r="S163" s="63" t="n"/>
      <c r="T163" s="63" t="n"/>
      <c r="U163" s="162" t="n"/>
      <c r="V163" s="162" t="n"/>
      <c r="W163" s="162" t="n"/>
      <c r="X163" s="162" t="n"/>
      <c r="Y163" s="162" t="n"/>
      <c r="Z163" s="63" t="n">
        <v>387</v>
      </c>
      <c r="AA163" s="68" t="n">
        <v>85.05</v>
      </c>
      <c r="AB163" s="162" t="inlineStr">
        <is>
          <t>对公</t>
        </is>
      </c>
      <c r="AC163" s="407" t="n"/>
      <c r="AD163" s="162" t="n"/>
      <c r="AE163" s="65" t="n"/>
      <c r="AF163" s="65" t="n"/>
      <c r="AG163" s="350" t="inlineStr">
        <is>
          <t>刘青</t>
        </is>
      </c>
      <c r="AH163" s="79" t="n">
        <v>0</v>
      </c>
      <c r="AI163" s="79" t="n">
        <v>54</v>
      </c>
      <c r="AJ163" s="79" t="n">
        <v>31.05</v>
      </c>
      <c r="AK163" s="79" t="n">
        <v>0</v>
      </c>
      <c r="AL163" s="79" t="n">
        <v>0</v>
      </c>
      <c r="AM163" s="79" t="n">
        <v>0</v>
      </c>
      <c r="AN163" s="79" t="n">
        <v>0</v>
      </c>
      <c r="AO163" s="79" t="n">
        <v>0</v>
      </c>
      <c r="AP163" s="79" t="n">
        <v>0</v>
      </c>
      <c r="AQ163" s="79" t="n">
        <v>0</v>
      </c>
      <c r="AR163" s="331" t="n"/>
      <c r="AS163" s="331" t="n"/>
      <c r="AT163" s="331" t="n"/>
      <c r="AU163" s="331" t="n"/>
      <c r="AV163" s="331" t="n"/>
      <c r="AW163" s="331" t="n"/>
      <c r="AX163" s="331" t="n"/>
    </row>
    <row r="164" hidden="1" ht="25" customFormat="1" customHeight="1" s="12">
      <c r="A164" s="63" t="inlineStr">
        <is>
          <t>华远</t>
        </is>
      </c>
      <c r="B164" s="23" t="n">
        <v>45725</v>
      </c>
      <c r="C164" s="162" t="n">
        <v>49</v>
      </c>
      <c r="D164" s="53" t="inlineStr">
        <is>
          <t>童娅</t>
        </is>
      </c>
      <c r="E164" s="162" t="n"/>
      <c r="F164" s="162" t="n">
        <v>1</v>
      </c>
      <c r="G164" s="162" t="n"/>
      <c r="H164" s="162" t="inlineStr">
        <is>
          <t>曾亚萍</t>
        </is>
      </c>
      <c r="I164" s="53" t="inlineStr">
        <is>
          <t>朱6968</t>
        </is>
      </c>
      <c r="J164" s="162" t="n">
        <v>1638</v>
      </c>
      <c r="K164" s="162" t="n"/>
      <c r="L164" s="53" t="n"/>
      <c r="M164" s="53" t="n">
        <v>507</v>
      </c>
      <c r="N164" s="53" t="n"/>
      <c r="O164" s="53" t="n"/>
      <c r="P164" s="53" t="n"/>
      <c r="Q164" s="63" t="n"/>
      <c r="R164" s="63" t="n"/>
      <c r="S164" s="63" t="n"/>
      <c r="T164" s="63" t="n"/>
      <c r="U164" s="162" t="n"/>
      <c r="V164" s="162" t="n"/>
      <c r="W164" s="162" t="n"/>
      <c r="X164" s="162" t="n"/>
      <c r="Y164" s="162" t="n"/>
      <c r="Z164" s="63" t="n">
        <v>507</v>
      </c>
      <c r="AA164" s="68" t="n">
        <v>152.1</v>
      </c>
      <c r="AB164" s="162" t="inlineStr">
        <is>
          <t>对公</t>
        </is>
      </c>
      <c r="AC164" s="407" t="n"/>
      <c r="AD164" s="162" t="n"/>
      <c r="AE164" s="65" t="n"/>
      <c r="AF164" s="65" t="n"/>
      <c r="AG164" s="350" t="inlineStr">
        <is>
          <t>刘青</t>
        </is>
      </c>
      <c r="AH164" s="79" t="n">
        <v>0</v>
      </c>
      <c r="AI164" s="79" t="n">
        <v>152.1</v>
      </c>
      <c r="AJ164" s="79" t="n">
        <v>0</v>
      </c>
      <c r="AK164" s="79" t="n">
        <v>0</v>
      </c>
      <c r="AL164" s="79" t="n">
        <v>0</v>
      </c>
      <c r="AM164" s="79" t="n">
        <v>0</v>
      </c>
      <c r="AN164" s="79" t="n">
        <v>0</v>
      </c>
      <c r="AO164" s="79" t="n">
        <v>0</v>
      </c>
      <c r="AP164" s="79" t="n">
        <v>0</v>
      </c>
      <c r="AQ164" s="79" t="n">
        <v>0</v>
      </c>
      <c r="AR164" s="331" t="n"/>
      <c r="AS164" s="331" t="n"/>
      <c r="AT164" s="331" t="n"/>
      <c r="AU164" s="331" t="n"/>
      <c r="AV164" s="331" t="n"/>
      <c r="AW164" s="331" t="n"/>
      <c r="AX164" s="331" t="n"/>
    </row>
    <row r="165" hidden="1" ht="25" customFormat="1" customHeight="1" s="12">
      <c r="A165" s="63" t="inlineStr">
        <is>
          <t>泊富</t>
        </is>
      </c>
      <c r="B165" s="23" t="n">
        <v>45725</v>
      </c>
      <c r="C165" s="54" t="n">
        <v>5</v>
      </c>
      <c r="D165" s="53" t="inlineStr">
        <is>
          <t>吴丽61（8385）</t>
        </is>
      </c>
      <c r="E165" s="54" t="n"/>
      <c r="F165" s="54" t="n">
        <v>1</v>
      </c>
      <c r="G165" s="54" t="n"/>
      <c r="H165" s="54" t="inlineStr">
        <is>
          <t>章琼</t>
        </is>
      </c>
      <c r="I165" s="53" t="inlineStr">
        <is>
          <t>萍0857</t>
        </is>
      </c>
      <c r="J165" s="54" t="n">
        <v>1638</v>
      </c>
      <c r="K165" s="54" t="n"/>
      <c r="L165" s="53" t="n"/>
      <c r="M165" s="53" t="n"/>
      <c r="N165" s="53" t="n"/>
      <c r="O165" s="53" t="n"/>
      <c r="P165" s="53" t="n">
        <v>180</v>
      </c>
      <c r="Q165" s="53" t="n">
        <v>650</v>
      </c>
      <c r="R165" s="53" t="n"/>
      <c r="S165" s="53" t="n"/>
      <c r="T165" s="53" t="n">
        <v>15</v>
      </c>
      <c r="U165" s="54" t="n"/>
      <c r="V165" s="54" t="n"/>
      <c r="W165" s="54" t="n"/>
      <c r="X165" s="54" t="n"/>
      <c r="Y165" s="54" t="n"/>
      <c r="Z165" s="63" t="n">
        <v>845</v>
      </c>
      <c r="AA165" s="68" t="n">
        <v>261.2</v>
      </c>
      <c r="AB165" s="54" t="inlineStr">
        <is>
          <t>对公</t>
        </is>
      </c>
      <c r="AC165" s="69" t="n"/>
      <c r="AD165" s="54" t="n"/>
      <c r="AE165" s="146" t="n"/>
      <c r="AF165" s="53" t="n"/>
      <c r="AG165" s="350" t="inlineStr">
        <is>
          <t>彭心怡</t>
        </is>
      </c>
      <c r="AH165" s="79" t="n">
        <v>0</v>
      </c>
      <c r="AI165" s="79" t="n">
        <v>0</v>
      </c>
      <c r="AJ165" s="79" t="n">
        <v>0</v>
      </c>
      <c r="AK165" s="79" t="n">
        <v>65</v>
      </c>
      <c r="AL165" s="79" t="n">
        <v>195</v>
      </c>
      <c r="AM165" s="79" t="n">
        <v>0</v>
      </c>
      <c r="AN165" s="79" t="n">
        <v>0</v>
      </c>
      <c r="AO165" s="79" t="n">
        <v>1.2</v>
      </c>
      <c r="AP165" s="79" t="n">
        <v>0</v>
      </c>
      <c r="AQ165" s="79" t="n">
        <v>0</v>
      </c>
      <c r="AR165" s="331" t="n"/>
      <c r="AS165" s="331" t="n"/>
      <c r="AT165" s="331" t="n"/>
      <c r="AU165" s="331" t="n"/>
      <c r="AV165" s="331" t="n"/>
      <c r="AW165" s="331" t="n"/>
      <c r="AX165" s="331" t="n"/>
    </row>
    <row r="166" hidden="1" ht="25" customFormat="1" customHeight="1" s="12">
      <c r="A166" s="63" t="inlineStr">
        <is>
          <t>泊富</t>
        </is>
      </c>
      <c r="B166" s="23" t="n">
        <v>45725</v>
      </c>
      <c r="C166" s="54" t="n">
        <v>14</v>
      </c>
      <c r="D166" s="53" t="inlineStr">
        <is>
          <t>阳修月</t>
        </is>
      </c>
      <c r="E166" s="54" t="n"/>
      <c r="F166" s="54" t="n">
        <v>1</v>
      </c>
      <c r="G166" s="54" t="n"/>
      <c r="H166" s="54" t="inlineStr">
        <is>
          <t>章琼</t>
        </is>
      </c>
      <c r="I166" s="53" t="inlineStr">
        <is>
          <t>萍0857</t>
        </is>
      </c>
      <c r="J166" s="54" t="n">
        <v>1638</v>
      </c>
      <c r="K166" s="54" t="n"/>
      <c r="L166" s="53" t="n"/>
      <c r="M166" s="53" t="n"/>
      <c r="N166" s="53" t="n">
        <v>1005</v>
      </c>
      <c r="O166" s="53" t="n"/>
      <c r="P166" s="53" t="n">
        <v>180</v>
      </c>
      <c r="Q166" s="53" t="n">
        <v>685</v>
      </c>
      <c r="R166" s="53" t="n">
        <v>200</v>
      </c>
      <c r="S166" s="53" t="n"/>
      <c r="T166" s="53" t="n">
        <v>15</v>
      </c>
      <c r="U166" s="54" t="n"/>
      <c r="V166" s="54" t="n"/>
      <c r="W166" s="54" t="n"/>
      <c r="X166" s="54" t="n"/>
      <c r="Y166" s="54" t="n"/>
      <c r="Z166" s="63" t="n">
        <v>2085</v>
      </c>
      <c r="AA166" s="68" t="n">
        <v>481.45</v>
      </c>
      <c r="AB166" s="54" t="inlineStr">
        <is>
          <t>对公</t>
        </is>
      </c>
      <c r="AC166" s="168" t="n"/>
      <c r="AD166" s="168" t="n"/>
      <c r="AE166" s="169" t="n"/>
      <c r="AF166" s="53" t="n"/>
      <c r="AG166" s="350" t="inlineStr">
        <is>
          <t>彭心怡</t>
        </is>
      </c>
      <c r="AH166" s="79" t="n">
        <v>0</v>
      </c>
      <c r="AI166" s="79" t="n">
        <v>0</v>
      </c>
      <c r="AJ166" s="79" t="n">
        <v>150.75</v>
      </c>
      <c r="AK166" s="79" t="n">
        <v>65</v>
      </c>
      <c r="AL166" s="79" t="n">
        <v>205.5</v>
      </c>
      <c r="AM166" s="79" t="n">
        <v>59</v>
      </c>
      <c r="AN166" s="79" t="n">
        <v>0</v>
      </c>
      <c r="AO166" s="79" t="n">
        <v>1.2</v>
      </c>
      <c r="AP166" s="79" t="n">
        <v>0</v>
      </c>
      <c r="AQ166" s="79" t="n">
        <v>0</v>
      </c>
      <c r="AR166" s="331" t="n"/>
      <c r="AS166" s="331" t="n"/>
      <c r="AT166" s="331" t="n"/>
      <c r="AU166" s="331" t="n"/>
      <c r="AV166" s="331" t="n"/>
      <c r="AW166" s="331" t="n"/>
      <c r="AX166" s="331" t="n"/>
    </row>
    <row r="167" hidden="1" ht="25" customFormat="1" customHeight="1" s="12">
      <c r="A167" s="12" t="inlineStr">
        <is>
          <t>华侨</t>
        </is>
      </c>
      <c r="B167" s="23" t="n">
        <v>45723</v>
      </c>
      <c r="C167" s="382" t="n">
        <v>66</v>
      </c>
      <c r="D167" s="53" t="inlineStr">
        <is>
          <t>谢依</t>
        </is>
      </c>
      <c r="E167" s="162" t="n"/>
      <c r="F167" s="162" t="n"/>
      <c r="G167" s="162" t="n">
        <v>1</v>
      </c>
      <c r="H167" s="162" t="n"/>
      <c r="I167" s="53" t="inlineStr">
        <is>
          <t>刘6822</t>
        </is>
      </c>
      <c r="J167" s="162" t="n">
        <v>1638</v>
      </c>
      <c r="K167" s="162" t="n"/>
      <c r="L167" s="53" t="n"/>
      <c r="M167" s="53" t="n"/>
      <c r="N167" s="53" t="n"/>
      <c r="O167" s="53" t="n"/>
      <c r="P167" s="53" t="n"/>
      <c r="Q167" s="53" t="n"/>
      <c r="R167" s="53" t="n"/>
      <c r="S167" s="53" t="n"/>
      <c r="T167" s="53" t="n"/>
      <c r="U167" s="162" t="n"/>
      <c r="V167" s="162" t="n">
        <v>6</v>
      </c>
      <c r="W167" s="162" t="n"/>
      <c r="X167" s="162" t="n"/>
      <c r="Y167" s="162" t="n"/>
      <c r="Z167" s="63" t="n">
        <v>6</v>
      </c>
      <c r="AA167" s="63" t="n">
        <v>1.2</v>
      </c>
      <c r="AB167" s="162" t="inlineStr">
        <is>
          <t>对公</t>
        </is>
      </c>
      <c r="AC167" s="407" t="n"/>
      <c r="AD167" s="162" t="n"/>
      <c r="AE167" s="65" t="n"/>
      <c r="AF167" s="65" t="n"/>
      <c r="AG167" s="350" t="inlineStr">
        <is>
          <t>向文娟</t>
        </is>
      </c>
      <c r="AH167" s="79" t="n">
        <v>0</v>
      </c>
      <c r="AI167" s="79" t="n">
        <v>0</v>
      </c>
      <c r="AJ167" s="79" t="n">
        <v>0</v>
      </c>
      <c r="AK167" s="79" t="n">
        <v>0</v>
      </c>
      <c r="AL167" s="79" t="n">
        <v>0</v>
      </c>
      <c r="AM167" s="79" t="n">
        <v>0</v>
      </c>
      <c r="AN167" s="79" t="n">
        <v>0</v>
      </c>
      <c r="AO167" s="79" t="n">
        <v>1.2</v>
      </c>
      <c r="AP167" s="79" t="n">
        <v>0</v>
      </c>
      <c r="AQ167" s="79" t="n">
        <v>0</v>
      </c>
      <c r="AR167" s="331" t="n"/>
      <c r="AS167" s="331" t="n"/>
      <c r="AT167" s="331" t="n"/>
      <c r="AU167" s="331" t="n"/>
      <c r="AV167" s="331" t="n"/>
      <c r="AW167" s="331" t="n"/>
      <c r="AX167" s="331" t="n"/>
    </row>
    <row r="168" hidden="1" ht="25" customFormat="1" customHeight="1" s="12">
      <c r="A168" s="12" t="inlineStr">
        <is>
          <t>麓城</t>
        </is>
      </c>
      <c r="B168" s="23" t="n">
        <v>45723</v>
      </c>
      <c r="C168" s="162" t="n">
        <v>26</v>
      </c>
      <c r="D168" s="53" t="inlineStr">
        <is>
          <t>罗鸿雁</t>
        </is>
      </c>
      <c r="E168" s="162" t="n"/>
      <c r="F168" s="162" t="n"/>
      <c r="G168" s="162" t="n">
        <v>1</v>
      </c>
      <c r="H168" s="162" t="n"/>
      <c r="I168" s="53" t="inlineStr">
        <is>
          <t>晶2853</t>
        </is>
      </c>
      <c r="J168" s="162" t="n">
        <v>1638</v>
      </c>
      <c r="K168" s="162" t="n"/>
      <c r="L168" s="162" t="n"/>
      <c r="M168" s="162" t="n"/>
      <c r="N168" s="162" t="n"/>
      <c r="O168" s="162" t="n"/>
      <c r="P168" s="162" t="n"/>
      <c r="Q168" s="162" t="n"/>
      <c r="R168" s="162" t="n"/>
      <c r="S168" s="162" t="n"/>
      <c r="T168" s="162" t="n"/>
      <c r="U168" s="162" t="n"/>
      <c r="V168" s="162" t="n">
        <v>12</v>
      </c>
      <c r="W168" s="162" t="n"/>
      <c r="X168" s="162" t="n"/>
      <c r="Y168" s="162" t="n"/>
      <c r="Z168" s="63" t="n">
        <v>12</v>
      </c>
      <c r="AA168" s="63" t="n">
        <v>2.4</v>
      </c>
      <c r="AB168" s="162" t="inlineStr">
        <is>
          <t>对公</t>
        </is>
      </c>
      <c r="AC168" s="407" t="n"/>
      <c r="AD168" s="162" t="n"/>
      <c r="AE168" s="65" t="n"/>
      <c r="AF168" s="65" t="n"/>
      <c r="AG168" s="350" t="inlineStr">
        <is>
          <t>熊欢</t>
        </is>
      </c>
      <c r="AH168" s="79" t="n">
        <v>0</v>
      </c>
      <c r="AI168" s="79" t="n">
        <v>0</v>
      </c>
      <c r="AJ168" s="79" t="n">
        <v>0</v>
      </c>
      <c r="AK168" s="79" t="n">
        <v>0</v>
      </c>
      <c r="AL168" s="79" t="n">
        <v>0</v>
      </c>
      <c r="AM168" s="79" t="n">
        <v>0</v>
      </c>
      <c r="AN168" s="79" t="n">
        <v>0</v>
      </c>
      <c r="AO168" s="79" t="n">
        <v>2.4</v>
      </c>
      <c r="AP168" s="79" t="n">
        <v>0</v>
      </c>
      <c r="AQ168" s="79" t="n">
        <v>0</v>
      </c>
      <c r="AR168" s="331" t="n"/>
      <c r="AS168" s="331" t="n"/>
      <c r="AT168" s="331" t="n"/>
      <c r="AU168" s="331" t="n"/>
      <c r="AV168" s="331" t="n"/>
      <c r="AW168" s="331" t="n"/>
      <c r="AX168" s="331" t="n"/>
    </row>
    <row r="169" hidden="1" ht="25" customFormat="1" customHeight="1" s="12">
      <c r="A169" s="12" t="inlineStr">
        <is>
          <t>麓城</t>
        </is>
      </c>
      <c r="B169" s="23" t="n">
        <v>45723</v>
      </c>
      <c r="C169" s="162" t="n">
        <v>34</v>
      </c>
      <c r="D169" s="53" t="inlineStr">
        <is>
          <t>王伟英</t>
        </is>
      </c>
      <c r="E169" s="162" t="n"/>
      <c r="F169" s="162" t="n">
        <v>1</v>
      </c>
      <c r="G169" s="162" t="n"/>
      <c r="H169" s="162" t="inlineStr">
        <is>
          <t>蔡彬</t>
        </is>
      </c>
      <c r="I169" s="53" t="inlineStr">
        <is>
          <t>晶2853</t>
        </is>
      </c>
      <c r="J169" s="162" t="n">
        <v>1638</v>
      </c>
      <c r="K169" s="162" t="n"/>
      <c r="L169" s="162" t="n"/>
      <c r="M169" s="162" t="n"/>
      <c r="N169" s="162" t="n">
        <v>138.6</v>
      </c>
      <c r="O169" s="162" t="n"/>
      <c r="P169" s="162" t="n">
        <v>121</v>
      </c>
      <c r="Q169" s="162" t="n"/>
      <c r="R169" s="162" t="n"/>
      <c r="S169" s="162" t="n"/>
      <c r="T169" s="162" t="n">
        <v>7</v>
      </c>
      <c r="U169" s="162" t="n"/>
      <c r="V169" s="162" t="n"/>
      <c r="W169" s="162" t="n"/>
      <c r="X169" s="162" t="n"/>
      <c r="Y169" s="162" t="n"/>
      <c r="Z169" s="63" t="n">
        <v>266.6</v>
      </c>
      <c r="AA169" s="63" t="n">
        <v>85.79000000000001</v>
      </c>
      <c r="AB169" s="162" t="inlineStr">
        <is>
          <t>对公</t>
        </is>
      </c>
      <c r="AC169" s="407" t="n"/>
      <c r="AD169" s="162" t="n"/>
      <c r="AE169" s="65" t="n"/>
      <c r="AF169" s="65" t="n"/>
      <c r="AG169" s="350" t="inlineStr">
        <is>
          <t>熊欢</t>
        </is>
      </c>
      <c r="AH169" s="79" t="n">
        <v>0</v>
      </c>
      <c r="AI169" s="79" t="n">
        <v>0</v>
      </c>
      <c r="AJ169" s="79" t="n">
        <v>20.79</v>
      </c>
      <c r="AK169" s="79" t="n">
        <v>65</v>
      </c>
      <c r="AL169" s="79" t="n">
        <v>0</v>
      </c>
      <c r="AM169" s="79" t="n">
        <v>0</v>
      </c>
      <c r="AN169" s="79" t="n">
        <v>0</v>
      </c>
      <c r="AO169" s="79" t="n">
        <v>0</v>
      </c>
      <c r="AP169" s="79" t="n">
        <v>0</v>
      </c>
      <c r="AQ169" s="79" t="n">
        <v>0</v>
      </c>
      <c r="AR169" s="331" t="n"/>
      <c r="AS169" s="331" t="n"/>
      <c r="AT169" s="331" t="n"/>
      <c r="AU169" s="331" t="n"/>
      <c r="AV169" s="331" t="n"/>
      <c r="AW169" s="331" t="n"/>
      <c r="AX169" s="331" t="n"/>
    </row>
    <row r="170" hidden="1" ht="25" customFormat="1" customHeight="1" s="12">
      <c r="A170" s="12" t="inlineStr">
        <is>
          <t>麓城</t>
        </is>
      </c>
      <c r="B170" s="23" t="n">
        <v>45723</v>
      </c>
      <c r="C170" s="412" t="n"/>
      <c r="D170" s="412" t="n"/>
      <c r="E170" s="162" t="n"/>
      <c r="F170" s="411" t="n"/>
      <c r="G170" s="162" t="n"/>
      <c r="H170" s="162" t="inlineStr">
        <is>
          <t>王海燕</t>
        </is>
      </c>
      <c r="I170" s="53" t="inlineStr">
        <is>
          <t>晶2853</t>
        </is>
      </c>
      <c r="J170" s="162" t="n">
        <v>1638</v>
      </c>
      <c r="K170" s="162" t="n"/>
      <c r="L170" s="162" t="n"/>
      <c r="M170" s="162" t="n"/>
      <c r="N170" s="162" t="n">
        <v>98</v>
      </c>
      <c r="O170" s="162" t="n"/>
      <c r="P170" s="162" t="n"/>
      <c r="Q170" s="162" t="n"/>
      <c r="R170" s="162" t="n"/>
      <c r="S170" s="162" t="n"/>
      <c r="T170" s="162" t="n"/>
      <c r="U170" s="162" t="n"/>
      <c r="V170" s="162" t="n"/>
      <c r="W170" s="162" t="n"/>
      <c r="X170" s="162" t="n"/>
      <c r="Y170" s="162" t="n"/>
      <c r="Z170" s="63" t="n">
        <v>98</v>
      </c>
      <c r="AA170" s="63" t="n">
        <v>14.7</v>
      </c>
      <c r="AB170" s="162" t="inlineStr">
        <is>
          <t>对公</t>
        </is>
      </c>
      <c r="AC170" s="407" t="n"/>
      <c r="AD170" s="162" t="n"/>
      <c r="AE170" s="65" t="n"/>
      <c r="AF170" s="65" t="n"/>
      <c r="AG170" s="350" t="inlineStr">
        <is>
          <t>熊欢</t>
        </is>
      </c>
      <c r="AH170" s="79" t="n">
        <v>0</v>
      </c>
      <c r="AI170" s="79" t="n">
        <v>0</v>
      </c>
      <c r="AJ170" s="79" t="n">
        <v>14.7</v>
      </c>
      <c r="AK170" s="79" t="n">
        <v>0</v>
      </c>
      <c r="AL170" s="79" t="n">
        <v>0</v>
      </c>
      <c r="AM170" s="79" t="n">
        <v>0</v>
      </c>
      <c r="AN170" s="79" t="n">
        <v>0</v>
      </c>
      <c r="AO170" s="79" t="n">
        <v>0</v>
      </c>
      <c r="AP170" s="79" t="n">
        <v>0</v>
      </c>
      <c r="AQ170" s="79" t="n">
        <v>0</v>
      </c>
      <c r="AR170" s="331" t="n"/>
      <c r="AS170" s="331" t="n"/>
      <c r="AT170" s="331" t="n"/>
      <c r="AU170" s="331" t="n"/>
      <c r="AV170" s="331" t="n"/>
      <c r="AW170" s="331" t="n"/>
      <c r="AX170" s="331" t="n"/>
    </row>
    <row r="171" hidden="1" ht="25" customFormat="1" customHeight="1" s="12">
      <c r="A171" s="12" t="inlineStr">
        <is>
          <t>麓城</t>
        </is>
      </c>
      <c r="B171" s="23" t="n">
        <v>45723</v>
      </c>
      <c r="C171" s="411" t="n"/>
      <c r="D171" s="411" t="n"/>
      <c r="E171" s="162" t="n"/>
      <c r="F171" s="254" t="n"/>
      <c r="G171" s="162" t="inlineStr">
        <is>
          <t>简易</t>
        </is>
      </c>
      <c r="H171" s="162" t="n"/>
      <c r="I171" s="53" t="inlineStr">
        <is>
          <t>晶2853</t>
        </is>
      </c>
      <c r="J171" s="162" t="n">
        <v>1638</v>
      </c>
      <c r="K171" s="162" t="n"/>
      <c r="L171" s="162" t="n"/>
      <c r="M171" s="162" t="n"/>
      <c r="N171" s="162" t="n"/>
      <c r="O171" s="162" t="n"/>
      <c r="P171" s="162" t="n"/>
      <c r="Q171" s="162" t="n"/>
      <c r="R171" s="162" t="n"/>
      <c r="S171" s="162" t="n"/>
      <c r="T171" s="162" t="n"/>
      <c r="U171" s="162" t="n">
        <v>5</v>
      </c>
      <c r="V171" s="162" t="n"/>
      <c r="W171" s="162" t="n"/>
      <c r="X171" s="162" t="n"/>
      <c r="Y171" s="162" t="n"/>
      <c r="Z171" s="63" t="n">
        <v>5</v>
      </c>
      <c r="AA171" s="63" t="n">
        <v>1</v>
      </c>
      <c r="AB171" s="162" t="inlineStr">
        <is>
          <t>对公</t>
        </is>
      </c>
      <c r="AC171" s="407" t="n"/>
      <c r="AD171" s="162" t="n"/>
      <c r="AE171" s="65" t="n"/>
      <c r="AF171" s="65" t="n"/>
      <c r="AG171" s="350" t="inlineStr">
        <is>
          <t>熊欢</t>
        </is>
      </c>
      <c r="AH171" s="79" t="n">
        <v>0</v>
      </c>
      <c r="AI171" s="79" t="n">
        <v>0</v>
      </c>
      <c r="AJ171" s="79" t="n">
        <v>0</v>
      </c>
      <c r="AK171" s="79" t="n">
        <v>0</v>
      </c>
      <c r="AL171" s="79" t="n">
        <v>0</v>
      </c>
      <c r="AM171" s="79" t="n">
        <v>0</v>
      </c>
      <c r="AN171" s="79" t="n">
        <v>0</v>
      </c>
      <c r="AO171" s="79" t="n">
        <v>1</v>
      </c>
      <c r="AP171" s="79" t="n">
        <v>0</v>
      </c>
      <c r="AQ171" s="79" t="n">
        <v>0</v>
      </c>
      <c r="AR171" s="331" t="n"/>
      <c r="AS171" s="331" t="n"/>
      <c r="AT171" s="331" t="n"/>
      <c r="AU171" s="331" t="n"/>
      <c r="AV171" s="331" t="n"/>
      <c r="AW171" s="331" t="n"/>
      <c r="AX171" s="331" t="n"/>
    </row>
    <row r="172" hidden="1" ht="25" customFormat="1" customHeight="1" s="331">
      <c r="A172" s="331" t="inlineStr">
        <is>
          <t>晟华</t>
        </is>
      </c>
      <c r="B172" s="45" t="n">
        <v>45723</v>
      </c>
      <c r="C172" s="162" t="n">
        <v>23</v>
      </c>
      <c r="D172" s="162" t="inlineStr">
        <is>
          <t>安纳斯塔西亚</t>
        </is>
      </c>
      <c r="E172" s="162" t="n"/>
      <c r="F172" s="162" t="n"/>
      <c r="G172" s="162" t="n">
        <v>1</v>
      </c>
      <c r="H172" s="162" t="n"/>
      <c r="I172" s="162" t="inlineStr">
        <is>
          <t>G9565</t>
        </is>
      </c>
      <c r="J172" s="162" t="n">
        <v>1638</v>
      </c>
      <c r="K172" s="162" t="n"/>
      <c r="L172" s="162" t="n"/>
      <c r="M172" s="162" t="n"/>
      <c r="N172" s="162" t="n"/>
      <c r="O172" s="162" t="n"/>
      <c r="P172" s="162" t="n">
        <v>121</v>
      </c>
      <c r="Q172" s="162" t="n">
        <v>120</v>
      </c>
      <c r="R172" s="162" t="n">
        <v>140</v>
      </c>
      <c r="S172" s="162" t="n"/>
      <c r="T172" s="162" t="n">
        <v>7</v>
      </c>
      <c r="U172" s="162" t="n"/>
      <c r="V172" s="162" t="n"/>
      <c r="W172" s="162" t="n"/>
      <c r="X172" s="162" t="n"/>
      <c r="Y172" s="162" t="n"/>
      <c r="Z172" s="406" t="n">
        <v>388</v>
      </c>
      <c r="AA172" s="406" t="n">
        <v>177</v>
      </c>
      <c r="AB172" s="162" t="inlineStr">
        <is>
          <t>对公</t>
        </is>
      </c>
      <c r="AC172" s="407" t="n"/>
      <c r="AD172" s="162" t="n"/>
      <c r="AE172" s="407" t="n"/>
      <c r="AF172" s="407" t="n"/>
      <c r="AG172" s="288" t="inlineStr">
        <is>
          <t>李嘉慧</t>
        </is>
      </c>
      <c r="AH172" s="182" t="n">
        <v>0</v>
      </c>
      <c r="AI172" s="182" t="n">
        <v>0</v>
      </c>
      <c r="AJ172" s="182" t="n">
        <v>0</v>
      </c>
      <c r="AK172" s="182" t="n">
        <v>65</v>
      </c>
      <c r="AL172" s="182" t="n">
        <v>42</v>
      </c>
      <c r="AM172" s="182" t="n">
        <v>70</v>
      </c>
      <c r="AN172" s="182" t="n">
        <v>0</v>
      </c>
      <c r="AO172" s="182" t="n">
        <v>0</v>
      </c>
      <c r="AP172" s="182" t="n">
        <v>0</v>
      </c>
      <c r="AQ172" s="182" t="n">
        <v>0</v>
      </c>
      <c r="AR172" s="331" t="n"/>
      <c r="AS172" s="331" t="n"/>
      <c r="AT172" s="331" t="n"/>
      <c r="AU172" s="331" t="n"/>
      <c r="AV172" s="331" t="n"/>
      <c r="AW172" s="331" t="n"/>
      <c r="AX172" s="331" t="n"/>
      <c r="XEY172" s="331" t="n"/>
      <c r="XEZ172" s="331" t="n"/>
      <c r="XFA172" s="331" t="n"/>
      <c r="XFB172" s="331" t="n"/>
      <c r="XFC172" s="331" t="n"/>
    </row>
    <row r="173" hidden="1" ht="25" customFormat="1" customHeight="1" s="12">
      <c r="A173" s="12" t="inlineStr">
        <is>
          <t>华侨</t>
        </is>
      </c>
      <c r="B173" s="23" t="n">
        <v>45724</v>
      </c>
      <c r="C173" s="162" t="n">
        <v>38</v>
      </c>
      <c r="D173" s="53" t="inlineStr">
        <is>
          <t>谢依</t>
        </is>
      </c>
      <c r="E173" s="162" t="n"/>
      <c r="F173" s="162" t="n"/>
      <c r="G173" s="162" t="n">
        <v>1</v>
      </c>
      <c r="H173" s="162" t="n"/>
      <c r="I173" s="53" t="inlineStr">
        <is>
          <t>刘6822</t>
        </is>
      </c>
      <c r="J173" s="162" t="n">
        <v>1638</v>
      </c>
      <c r="K173" s="162" t="n"/>
      <c r="L173" s="53" t="n"/>
      <c r="M173" s="53" t="n"/>
      <c r="N173" s="53" t="n"/>
      <c r="O173" s="53" t="n"/>
      <c r="P173" s="53" t="n"/>
      <c r="Q173" s="53" t="n"/>
      <c r="R173" s="53" t="n"/>
      <c r="S173" s="53" t="n"/>
      <c r="T173" s="53" t="n"/>
      <c r="U173" s="162" t="n"/>
      <c r="V173" s="162" t="n">
        <v>6</v>
      </c>
      <c r="W173" s="162" t="n"/>
      <c r="X173" s="162" t="n"/>
      <c r="Y173" s="162" t="n"/>
      <c r="Z173" s="63" t="n">
        <v>6</v>
      </c>
      <c r="AA173" s="63" t="n">
        <v>1.2</v>
      </c>
      <c r="AB173" s="162" t="inlineStr">
        <is>
          <t>对公</t>
        </is>
      </c>
      <c r="AC173" s="407" t="n"/>
      <c r="AD173" s="162" t="n"/>
      <c r="AE173" s="65" t="n"/>
      <c r="AF173" s="65" t="n"/>
      <c r="AG173" s="350" t="inlineStr">
        <is>
          <t>向文娟</t>
        </is>
      </c>
      <c r="AH173" s="79" t="n">
        <v>0</v>
      </c>
      <c r="AI173" s="79" t="n">
        <v>0</v>
      </c>
      <c r="AJ173" s="79" t="n">
        <v>0</v>
      </c>
      <c r="AK173" s="79" t="n">
        <v>0</v>
      </c>
      <c r="AL173" s="79" t="n">
        <v>0</v>
      </c>
      <c r="AM173" s="79" t="n">
        <v>0</v>
      </c>
      <c r="AN173" s="79" t="n">
        <v>0</v>
      </c>
      <c r="AO173" s="79" t="n">
        <v>1.2</v>
      </c>
      <c r="AP173" s="79" t="n">
        <v>0</v>
      </c>
      <c r="AQ173" s="79" t="n">
        <v>0</v>
      </c>
      <c r="AR173" s="331" t="n"/>
      <c r="AS173" s="331" t="n"/>
      <c r="AT173" s="331" t="n"/>
      <c r="AU173" s="331" t="n"/>
      <c r="AV173" s="331" t="n"/>
      <c r="AW173" s="331" t="n"/>
      <c r="AX173" s="331" t="n"/>
    </row>
    <row r="174" hidden="1" ht="25" customFormat="1" customHeight="1" s="12">
      <c r="A174" s="12" t="inlineStr">
        <is>
          <t>麓城</t>
        </is>
      </c>
      <c r="B174" s="23" t="n">
        <v>45724</v>
      </c>
      <c r="C174" s="162" t="n">
        <v>6</v>
      </c>
      <c r="D174" s="53" t="inlineStr">
        <is>
          <t>王英香</t>
        </is>
      </c>
      <c r="E174" s="162" t="n"/>
      <c r="F174" s="162" t="n">
        <v>1</v>
      </c>
      <c r="G174" s="162" t="n"/>
      <c r="H174" s="162" t="inlineStr">
        <is>
          <t>方淑敏</t>
        </is>
      </c>
      <c r="I174" s="53" t="inlineStr">
        <is>
          <t>蔡5217</t>
        </is>
      </c>
      <c r="J174" s="162" t="n">
        <v>1638</v>
      </c>
      <c r="K174" s="162" t="n"/>
      <c r="L174" s="162" t="n"/>
      <c r="M174" s="162" t="n"/>
      <c r="N174" s="162" t="n">
        <v>193.6</v>
      </c>
      <c r="O174" s="162" t="n"/>
      <c r="P174" s="162" t="n"/>
      <c r="Q174" s="162" t="n"/>
      <c r="R174" s="162" t="n"/>
      <c r="S174" s="162" t="n"/>
      <c r="T174" s="162" t="n">
        <v>30</v>
      </c>
      <c r="U174" s="162" t="n"/>
      <c r="V174" s="162" t="n"/>
      <c r="W174" s="162" t="n"/>
      <c r="X174" s="162" t="n"/>
      <c r="Y174" s="162" t="n"/>
      <c r="Z174" s="63" t="n">
        <v>223.6</v>
      </c>
      <c r="AA174" s="63" t="n">
        <v>33.54</v>
      </c>
      <c r="AB174" s="162" t="inlineStr">
        <is>
          <t>3.7对公</t>
        </is>
      </c>
      <c r="AC174" s="407" t="n"/>
      <c r="AD174" s="162" t="n"/>
      <c r="AE174" s="65" t="n"/>
      <c r="AF174" s="65" t="n"/>
      <c r="AG174" s="350" t="inlineStr">
        <is>
          <t>熊欢</t>
        </is>
      </c>
      <c r="AH174" s="79" t="n">
        <v>0</v>
      </c>
      <c r="AI174" s="79" t="n">
        <v>0</v>
      </c>
      <c r="AJ174" s="79" t="n">
        <v>29.04</v>
      </c>
      <c r="AK174" s="79" t="n">
        <v>0</v>
      </c>
      <c r="AL174" s="79" t="n">
        <v>0</v>
      </c>
      <c r="AM174" s="79" t="n">
        <v>0</v>
      </c>
      <c r="AN174" s="79" t="n">
        <v>0</v>
      </c>
      <c r="AO174" s="79" t="n">
        <v>4.5</v>
      </c>
      <c r="AP174" s="79" t="n">
        <v>0</v>
      </c>
      <c r="AQ174" s="79" t="n">
        <v>0</v>
      </c>
      <c r="AR174" s="331" t="n"/>
      <c r="AS174" s="331" t="n"/>
      <c r="AT174" s="331" t="n"/>
      <c r="AU174" s="331" t="n"/>
      <c r="AV174" s="331" t="n"/>
      <c r="AW174" s="331" t="n"/>
      <c r="AX174" s="331" t="n"/>
    </row>
    <row r="175" hidden="1" ht="25" customFormat="1" customHeight="1" s="12">
      <c r="A175" s="12" t="inlineStr">
        <is>
          <t>麓城</t>
        </is>
      </c>
      <c r="B175" s="23" t="n">
        <v>45724</v>
      </c>
      <c r="C175" s="162" t="n">
        <v>91</v>
      </c>
      <c r="D175" s="53" t="inlineStr">
        <is>
          <t>罗鸿雁</t>
        </is>
      </c>
      <c r="E175" s="162" t="n"/>
      <c r="F175" s="162" t="n"/>
      <c r="G175" s="162" t="n">
        <v>1</v>
      </c>
      <c r="H175" s="162" t="n"/>
      <c r="I175" s="53" t="inlineStr">
        <is>
          <t>晶2853</t>
        </is>
      </c>
      <c r="J175" s="162" t="n">
        <v>1638</v>
      </c>
      <c r="K175" s="162" t="n"/>
      <c r="L175" s="162" t="n"/>
      <c r="M175" s="162" t="n"/>
      <c r="N175" s="162" t="n"/>
      <c r="O175" s="162" t="n"/>
      <c r="P175" s="162" t="n"/>
      <c r="Q175" s="162" t="n"/>
      <c r="R175" s="162" t="n"/>
      <c r="S175" s="162" t="n"/>
      <c r="T175" s="162" t="n"/>
      <c r="U175" s="162" t="n"/>
      <c r="V175" s="162" t="n">
        <v>12</v>
      </c>
      <c r="W175" s="162" t="n"/>
      <c r="X175" s="162" t="n"/>
      <c r="Y175" s="162" t="n"/>
      <c r="Z175" s="63" t="n">
        <v>12</v>
      </c>
      <c r="AA175" s="63" t="n">
        <v>2.4</v>
      </c>
      <c r="AB175" s="162" t="inlineStr">
        <is>
          <t>对公</t>
        </is>
      </c>
      <c r="AC175" s="407" t="n"/>
      <c r="AD175" s="162" t="n"/>
      <c r="AE175" s="65" t="n"/>
      <c r="AF175" s="65" t="n"/>
      <c r="AG175" s="350" t="inlineStr">
        <is>
          <t>吴永兰</t>
        </is>
      </c>
      <c r="AH175" s="79" t="n">
        <v>0</v>
      </c>
      <c r="AI175" s="79" t="n">
        <v>0</v>
      </c>
      <c r="AJ175" s="79" t="n">
        <v>0</v>
      </c>
      <c r="AK175" s="79" t="n">
        <v>0</v>
      </c>
      <c r="AL175" s="79" t="n">
        <v>0</v>
      </c>
      <c r="AM175" s="79" t="n">
        <v>0</v>
      </c>
      <c r="AN175" s="79" t="n">
        <v>0</v>
      </c>
      <c r="AO175" s="79" t="n">
        <v>2.4</v>
      </c>
      <c r="AP175" s="79" t="n">
        <v>0</v>
      </c>
      <c r="AQ175" s="79" t="n">
        <v>0</v>
      </c>
      <c r="AR175" s="331" t="n"/>
      <c r="AS175" s="331" t="n"/>
      <c r="AT175" s="331" t="n"/>
      <c r="AU175" s="331" t="n"/>
      <c r="AV175" s="331" t="n"/>
      <c r="AW175" s="331" t="n"/>
      <c r="AX175" s="331" t="n"/>
    </row>
    <row r="176" hidden="1" ht="25" customFormat="1" customHeight="1" s="331">
      <c r="A176" s="331" t="inlineStr">
        <is>
          <t>晟华</t>
        </is>
      </c>
      <c r="B176" s="45" t="n">
        <v>45724</v>
      </c>
      <c r="C176" s="162" t="n">
        <v>16</v>
      </c>
      <c r="D176" s="162" t="inlineStr">
        <is>
          <t>安纳斯塔西亚</t>
        </is>
      </c>
      <c r="E176" s="162" t="n"/>
      <c r="F176" s="162" t="n"/>
      <c r="G176" s="162" t="n">
        <v>1</v>
      </c>
      <c r="H176" s="162" t="n"/>
      <c r="I176" s="162" t="inlineStr">
        <is>
          <t>G9565</t>
        </is>
      </c>
      <c r="J176" s="162" t="n">
        <v>1638</v>
      </c>
      <c r="K176" s="162" t="n"/>
      <c r="L176" s="162" t="n"/>
      <c r="M176" s="162" t="n"/>
      <c r="N176" s="162" t="n"/>
      <c r="O176" s="162" t="n"/>
      <c r="P176" s="162" t="n">
        <v>121</v>
      </c>
      <c r="Q176" s="162" t="n">
        <v>120</v>
      </c>
      <c r="R176" s="162" t="n">
        <v>140</v>
      </c>
      <c r="S176" s="162" t="n"/>
      <c r="T176" s="162" t="n">
        <v>7</v>
      </c>
      <c r="U176" s="162" t="n"/>
      <c r="V176" s="162" t="n"/>
      <c r="W176" s="162" t="n"/>
      <c r="X176" s="162" t="n"/>
      <c r="Y176" s="162" t="n"/>
      <c r="Z176" s="406" t="n">
        <v>388</v>
      </c>
      <c r="AA176" s="406" t="n">
        <v>177</v>
      </c>
      <c r="AB176" s="162" t="inlineStr">
        <is>
          <t>对公</t>
        </is>
      </c>
      <c r="AC176" s="407" t="n"/>
      <c r="AD176" s="162" t="n"/>
      <c r="AE176" s="407" t="n"/>
      <c r="AF176" s="407" t="n"/>
      <c r="AG176" s="288" t="inlineStr">
        <is>
          <t>李嘉慧</t>
        </is>
      </c>
      <c r="AH176" s="182" t="n">
        <v>0</v>
      </c>
      <c r="AI176" s="182" t="n">
        <v>0</v>
      </c>
      <c r="AJ176" s="182" t="n">
        <v>0</v>
      </c>
      <c r="AK176" s="182" t="n">
        <v>65</v>
      </c>
      <c r="AL176" s="182" t="n">
        <v>42</v>
      </c>
      <c r="AM176" s="182" t="n">
        <v>70</v>
      </c>
      <c r="AN176" s="182" t="n">
        <v>0</v>
      </c>
      <c r="AO176" s="182" t="n">
        <v>0</v>
      </c>
      <c r="AP176" s="182" t="n">
        <v>0</v>
      </c>
      <c r="AQ176" s="182" t="n">
        <v>0</v>
      </c>
      <c r="AR176" s="331" t="n"/>
      <c r="AS176" s="331" t="n"/>
      <c r="AT176" s="331" t="n"/>
      <c r="AU176" s="331" t="n"/>
      <c r="AV176" s="331" t="n"/>
      <c r="AW176" s="331" t="n"/>
      <c r="AX176" s="331" t="n"/>
      <c r="XEY176" s="331" t="n"/>
      <c r="XEZ176" s="331" t="n"/>
      <c r="XFA176" s="331" t="n"/>
      <c r="XFB176" s="331" t="n"/>
      <c r="XFC176" s="331" t="n"/>
    </row>
    <row r="177" hidden="1" ht="25" customFormat="1" customHeight="1" s="12">
      <c r="A177" s="12" t="inlineStr">
        <is>
          <t>华侨</t>
        </is>
      </c>
      <c r="B177" s="23" t="n">
        <v>45725</v>
      </c>
      <c r="C177" s="162" t="n">
        <v>11</v>
      </c>
      <c r="D177" s="53" t="inlineStr">
        <is>
          <t>廖金凤</t>
        </is>
      </c>
      <c r="E177" s="162" t="n"/>
      <c r="F177" s="162" t="n"/>
      <c r="G177" s="162" t="n">
        <v>1</v>
      </c>
      <c r="H177" s="162" t="n"/>
      <c r="I177" s="53" t="inlineStr">
        <is>
          <t>G7745</t>
        </is>
      </c>
      <c r="J177" s="162" t="n">
        <v>1638</v>
      </c>
      <c r="K177" s="162" t="n"/>
      <c r="L177" s="53" t="n"/>
      <c r="M177" s="53" t="n"/>
      <c r="N177" s="53" t="n"/>
      <c r="O177" s="53" t="n"/>
      <c r="P177" s="53" t="n">
        <v>121</v>
      </c>
      <c r="Q177" s="53" t="n"/>
      <c r="R177" s="53" t="n"/>
      <c r="S177" s="53" t="n"/>
      <c r="T177" s="53" t="n">
        <v>7</v>
      </c>
      <c r="U177" s="162" t="n"/>
      <c r="V177" s="162" t="n"/>
      <c r="W177" s="162" t="n"/>
      <c r="X177" s="162" t="n"/>
      <c r="Y177" s="162" t="n"/>
      <c r="Z177" s="63" t="n">
        <v>128</v>
      </c>
      <c r="AA177" s="63" t="n">
        <v>65</v>
      </c>
      <c r="AB177" s="162" t="inlineStr">
        <is>
          <t>对公</t>
        </is>
      </c>
      <c r="AC177" s="407" t="n"/>
      <c r="AD177" s="162" t="n"/>
      <c r="AE177" s="65" t="n"/>
      <c r="AF177" s="65" t="n"/>
      <c r="AG177" s="350" t="inlineStr">
        <is>
          <t>向文娟</t>
        </is>
      </c>
      <c r="AH177" s="79" t="n">
        <v>0</v>
      </c>
      <c r="AI177" s="79" t="n">
        <v>0</v>
      </c>
      <c r="AJ177" s="79" t="n">
        <v>0</v>
      </c>
      <c r="AK177" s="79" t="n">
        <v>65</v>
      </c>
      <c r="AL177" s="79" t="n">
        <v>0</v>
      </c>
      <c r="AM177" s="79" t="n">
        <v>0</v>
      </c>
      <c r="AN177" s="79" t="n">
        <v>0</v>
      </c>
      <c r="AO177" s="79" t="n">
        <v>0</v>
      </c>
      <c r="AP177" s="79" t="n">
        <v>0</v>
      </c>
      <c r="AQ177" s="79" t="n">
        <v>0</v>
      </c>
      <c r="AR177" s="331" t="n"/>
      <c r="AS177" s="331" t="n"/>
      <c r="AT177" s="331" t="n"/>
      <c r="AU177" s="331" t="n"/>
      <c r="AV177" s="331" t="n"/>
      <c r="AW177" s="331" t="n"/>
      <c r="AX177" s="331" t="n"/>
    </row>
    <row r="178" hidden="1" ht="25" customFormat="1" customHeight="1" s="12">
      <c r="A178" s="12" t="inlineStr">
        <is>
          <t>华侨</t>
        </is>
      </c>
      <c r="B178" s="23" t="n">
        <v>45725</v>
      </c>
      <c r="C178" s="162" t="n">
        <v>38</v>
      </c>
      <c r="D178" s="53" t="inlineStr">
        <is>
          <t>谢依</t>
        </is>
      </c>
      <c r="E178" s="162" t="n"/>
      <c r="F178" s="162" t="n"/>
      <c r="G178" s="162" t="n">
        <v>1</v>
      </c>
      <c r="H178" s="162" t="n"/>
      <c r="I178" s="53" t="inlineStr">
        <is>
          <t>刘6822</t>
        </is>
      </c>
      <c r="J178" s="162" t="n">
        <v>1638</v>
      </c>
      <c r="K178" s="162" t="n"/>
      <c r="L178" s="53" t="n"/>
      <c r="M178" s="53" t="n"/>
      <c r="N178" s="53" t="n"/>
      <c r="O178" s="53" t="n"/>
      <c r="P178" s="53" t="n"/>
      <c r="Q178" s="53" t="n"/>
      <c r="R178" s="53" t="n"/>
      <c r="S178" s="53" t="n"/>
      <c r="T178" s="53" t="n"/>
      <c r="U178" s="162" t="n"/>
      <c r="V178" s="162" t="n">
        <v>6</v>
      </c>
      <c r="W178" s="162" t="n"/>
      <c r="X178" s="162" t="n"/>
      <c r="Y178" s="162" t="n"/>
      <c r="Z178" s="63" t="n">
        <v>6</v>
      </c>
      <c r="AA178" s="63" t="n">
        <v>1.2</v>
      </c>
      <c r="AB178" s="162" t="inlineStr">
        <is>
          <t>对公</t>
        </is>
      </c>
      <c r="AC178" s="407" t="n"/>
      <c r="AD178" s="162" t="n"/>
      <c r="AE178" s="65" t="n"/>
      <c r="AF178" s="65" t="n"/>
      <c r="AG178" s="350" t="inlineStr">
        <is>
          <t>向文娟</t>
        </is>
      </c>
      <c r="AH178" s="79" t="n">
        <v>0</v>
      </c>
      <c r="AI178" s="79" t="n">
        <v>0</v>
      </c>
      <c r="AJ178" s="79" t="n">
        <v>0</v>
      </c>
      <c r="AK178" s="79" t="n">
        <v>0</v>
      </c>
      <c r="AL178" s="79" t="n">
        <v>0</v>
      </c>
      <c r="AM178" s="79" t="n">
        <v>0</v>
      </c>
      <c r="AN178" s="79" t="n">
        <v>0</v>
      </c>
      <c r="AO178" s="79" t="n">
        <v>1.2</v>
      </c>
      <c r="AP178" s="79" t="n">
        <v>0</v>
      </c>
      <c r="AQ178" s="79" t="n">
        <v>0</v>
      </c>
      <c r="AR178" s="331" t="n"/>
      <c r="AS178" s="331" t="n"/>
      <c r="AT178" s="331" t="n"/>
      <c r="AU178" s="331" t="n"/>
      <c r="AV178" s="331" t="n"/>
      <c r="AW178" s="331" t="n"/>
      <c r="AX178" s="331" t="n"/>
    </row>
    <row r="179" hidden="1" ht="25" customFormat="1" customHeight="1" s="12">
      <c r="A179" s="12" t="inlineStr">
        <is>
          <t>麓城</t>
        </is>
      </c>
      <c r="B179" s="23" t="n">
        <v>45725</v>
      </c>
      <c r="C179" s="162" t="n"/>
      <c r="D179" s="53" t="inlineStr">
        <is>
          <t>王英香</t>
        </is>
      </c>
      <c r="E179" s="162" t="n"/>
      <c r="F179" s="53" t="inlineStr">
        <is>
          <t>退3.7</t>
        </is>
      </c>
      <c r="G179" s="162" t="n"/>
      <c r="H179" s="162" t="inlineStr">
        <is>
          <t>方淑敏</t>
        </is>
      </c>
      <c r="I179" s="53" t="inlineStr">
        <is>
          <t>蔡5217</t>
        </is>
      </c>
      <c r="J179" s="162" t="n">
        <v>1638</v>
      </c>
      <c r="K179" s="162" t="n"/>
      <c r="L179" s="162" t="n"/>
      <c r="M179" s="162" t="n"/>
      <c r="N179" s="162" t="n">
        <v>-80</v>
      </c>
      <c r="O179" s="162" t="n"/>
      <c r="P179" s="162" t="n"/>
      <c r="Q179" s="162" t="n"/>
      <c r="R179" s="162" t="n"/>
      <c r="S179" s="162" t="n"/>
      <c r="T179" s="162" t="n"/>
      <c r="U179" s="162" t="n"/>
      <c r="V179" s="162" t="n"/>
      <c r="W179" s="162" t="n"/>
      <c r="X179" s="162" t="n"/>
      <c r="Y179" s="162" t="n"/>
      <c r="Z179" s="63" t="n">
        <v>-80</v>
      </c>
      <c r="AA179" s="63" t="n">
        <v>-12</v>
      </c>
      <c r="AB179" s="162" t="inlineStr">
        <is>
          <t>3.8对公</t>
        </is>
      </c>
      <c r="AC179" s="407" t="n"/>
      <c r="AD179" s="162" t="n"/>
      <c r="AE179" s="65" t="inlineStr">
        <is>
          <t>退西药</t>
        </is>
      </c>
      <c r="AF179" s="65" t="n"/>
      <c r="AG179" s="350" t="inlineStr">
        <is>
          <t>熊欢</t>
        </is>
      </c>
      <c r="AH179" s="79" t="n">
        <v>0</v>
      </c>
      <c r="AI179" s="79" t="n">
        <v>0</v>
      </c>
      <c r="AJ179" s="79" t="n">
        <v>-12</v>
      </c>
      <c r="AK179" s="79" t="n">
        <v>0</v>
      </c>
      <c r="AL179" s="79" t="n">
        <v>0</v>
      </c>
      <c r="AM179" s="79" t="n">
        <v>0</v>
      </c>
      <c r="AN179" s="79" t="n">
        <v>0</v>
      </c>
      <c r="AO179" s="79" t="n">
        <v>0</v>
      </c>
      <c r="AP179" s="79" t="n">
        <v>0</v>
      </c>
      <c r="AQ179" s="79" t="n">
        <v>0</v>
      </c>
      <c r="AR179" s="331" t="n"/>
      <c r="AS179" s="331" t="n"/>
      <c r="AT179" s="331" t="n"/>
      <c r="AU179" s="331" t="n"/>
      <c r="AV179" s="331" t="n"/>
      <c r="AW179" s="331" t="n"/>
      <c r="AX179" s="331" t="n"/>
    </row>
    <row r="180" hidden="1" ht="25" customFormat="1" customHeight="1" s="12">
      <c r="A180" s="12" t="inlineStr">
        <is>
          <t>麓城</t>
        </is>
      </c>
      <c r="B180" s="23" t="n">
        <v>45725</v>
      </c>
      <c r="C180" s="411" t="n"/>
      <c r="D180" s="411" t="n"/>
      <c r="E180" s="162" t="n"/>
      <c r="F180" s="53" t="inlineStr">
        <is>
          <t>补3.7</t>
        </is>
      </c>
      <c r="G180" s="162" t="n"/>
      <c r="H180" s="162" t="inlineStr">
        <is>
          <t>方淑敏</t>
        </is>
      </c>
      <c r="I180" s="53" t="inlineStr">
        <is>
          <t>蔡5217</t>
        </is>
      </c>
      <c r="J180" s="162" t="n">
        <v>1638</v>
      </c>
      <c r="K180" s="162" t="n"/>
      <c r="L180" s="162" t="n"/>
      <c r="M180" s="162" t="n"/>
      <c r="N180" s="162" t="n">
        <v>40</v>
      </c>
      <c r="O180" s="162" t="n"/>
      <c r="P180" s="162" t="n"/>
      <c r="Q180" s="162" t="n"/>
      <c r="R180" s="162" t="n"/>
      <c r="S180" s="162" t="n"/>
      <c r="T180" s="162" t="n"/>
      <c r="U180" s="162" t="n"/>
      <c r="V180" s="162" t="n"/>
      <c r="W180" s="162" t="n"/>
      <c r="X180" s="162" t="n"/>
      <c r="Y180" s="162" t="n"/>
      <c r="Z180" s="63" t="n">
        <v>40</v>
      </c>
      <c r="AA180" s="63" t="n">
        <v>6</v>
      </c>
      <c r="AB180" s="162" t="inlineStr">
        <is>
          <t>3.8对公</t>
        </is>
      </c>
      <c r="AC180" s="407" t="n"/>
      <c r="AD180" s="162" t="n"/>
      <c r="AE180" s="65" t="inlineStr">
        <is>
          <t>补西药</t>
        </is>
      </c>
      <c r="AF180" s="65" t="n"/>
      <c r="AG180" s="350" t="inlineStr">
        <is>
          <t>熊欢</t>
        </is>
      </c>
      <c r="AH180" s="79" t="n">
        <v>0</v>
      </c>
      <c r="AI180" s="79" t="n">
        <v>0</v>
      </c>
      <c r="AJ180" s="79" t="n">
        <v>6</v>
      </c>
      <c r="AK180" s="79" t="n">
        <v>0</v>
      </c>
      <c r="AL180" s="79" t="n">
        <v>0</v>
      </c>
      <c r="AM180" s="79" t="n">
        <v>0</v>
      </c>
      <c r="AN180" s="79" t="n">
        <v>0</v>
      </c>
      <c r="AO180" s="79" t="n">
        <v>0</v>
      </c>
      <c r="AP180" s="79" t="n">
        <v>0</v>
      </c>
      <c r="AQ180" s="79" t="n">
        <v>0</v>
      </c>
      <c r="AR180" s="331" t="n"/>
      <c r="AS180" s="331" t="n"/>
      <c r="AT180" s="331" t="n"/>
      <c r="AU180" s="331" t="n"/>
      <c r="AV180" s="331" t="n"/>
      <c r="AW180" s="331" t="n"/>
      <c r="AX180" s="331" t="n"/>
    </row>
    <row r="181" hidden="1" ht="25" customFormat="1" customHeight="1" s="12">
      <c r="A181" s="12" t="inlineStr">
        <is>
          <t>麓城</t>
        </is>
      </c>
      <c r="B181" s="23" t="n">
        <v>45725</v>
      </c>
      <c r="C181" s="162" t="n">
        <v>35</v>
      </c>
      <c r="D181" s="53" t="inlineStr">
        <is>
          <t>王伟英</t>
        </is>
      </c>
      <c r="E181" s="162" t="n"/>
      <c r="F181" s="162" t="n">
        <v>1</v>
      </c>
      <c r="G181" s="162" t="n"/>
      <c r="H181" s="162" t="inlineStr">
        <is>
          <t>王海燕</t>
        </is>
      </c>
      <c r="I181" s="53" t="inlineStr">
        <is>
          <t>晶2853</t>
        </is>
      </c>
      <c r="J181" s="162" t="n">
        <v>1638</v>
      </c>
      <c r="K181" s="162" t="n"/>
      <c r="L181" s="162" t="n"/>
      <c r="M181" s="162" t="n"/>
      <c r="N181" s="162" t="n"/>
      <c r="O181" s="162" t="n"/>
      <c r="P181" s="162" t="n">
        <v>121</v>
      </c>
      <c r="Q181" s="162" t="n"/>
      <c r="R181" s="162" t="n"/>
      <c r="S181" s="162" t="n"/>
      <c r="T181" s="162" t="n">
        <v>7</v>
      </c>
      <c r="U181" s="162" t="n"/>
      <c r="V181" s="162" t="n"/>
      <c r="W181" s="162" t="n"/>
      <c r="X181" s="162" t="n"/>
      <c r="Y181" s="162" t="n"/>
      <c r="Z181" s="63" t="n">
        <v>128</v>
      </c>
      <c r="AA181" s="63" t="n">
        <v>65</v>
      </c>
      <c r="AB181" s="162" t="inlineStr">
        <is>
          <t>对公</t>
        </is>
      </c>
      <c r="AC181" s="407" t="n"/>
      <c r="AD181" s="162" t="n"/>
      <c r="AE181" s="65" t="n"/>
      <c r="AF181" s="65" t="n"/>
      <c r="AG181" s="350" t="inlineStr">
        <is>
          <t>熊欢</t>
        </is>
      </c>
      <c r="AH181" s="79" t="n">
        <v>0</v>
      </c>
      <c r="AI181" s="79" t="n">
        <v>0</v>
      </c>
      <c r="AJ181" s="79" t="n">
        <v>0</v>
      </c>
      <c r="AK181" s="79" t="n">
        <v>65</v>
      </c>
      <c r="AL181" s="79" t="n">
        <v>0</v>
      </c>
      <c r="AM181" s="79" t="n">
        <v>0</v>
      </c>
      <c r="AN181" s="79" t="n">
        <v>0</v>
      </c>
      <c r="AO181" s="79" t="n">
        <v>0</v>
      </c>
      <c r="AP181" s="79" t="n">
        <v>0</v>
      </c>
      <c r="AQ181" s="79" t="n">
        <v>0</v>
      </c>
      <c r="AR181" s="331" t="n"/>
      <c r="AS181" s="331" t="n"/>
      <c r="AT181" s="331" t="n"/>
      <c r="AU181" s="331" t="n"/>
      <c r="AV181" s="331" t="n"/>
      <c r="AW181" s="331" t="n"/>
      <c r="AX181" s="331" t="n"/>
    </row>
    <row r="182" hidden="1" ht="25" customFormat="1" customHeight="1" s="12">
      <c r="A182" s="12" t="inlineStr">
        <is>
          <t>麓城</t>
        </is>
      </c>
      <c r="B182" s="23" t="n">
        <v>45725</v>
      </c>
      <c r="C182" s="412" t="n"/>
      <c r="D182" s="412" t="n"/>
      <c r="E182" s="162" t="n"/>
      <c r="F182" s="411" t="n"/>
      <c r="G182" s="162" t="n"/>
      <c r="H182" s="162" t="inlineStr">
        <is>
          <t>王海燕</t>
        </is>
      </c>
      <c r="I182" s="53" t="inlineStr">
        <is>
          <t>晶2853</t>
        </is>
      </c>
      <c r="J182" s="162" t="n">
        <v>1638</v>
      </c>
      <c r="K182" s="162" t="n"/>
      <c r="L182" s="162" t="n"/>
      <c r="M182" s="162" t="n"/>
      <c r="N182" s="162" t="n">
        <v>436</v>
      </c>
      <c r="O182" s="162" t="n"/>
      <c r="P182" s="162" t="n">
        <v>121</v>
      </c>
      <c r="Q182" s="162" t="n">
        <v>570</v>
      </c>
      <c r="R182" s="162" t="n"/>
      <c r="S182" s="162" t="n"/>
      <c r="T182" s="162" t="n">
        <v>11</v>
      </c>
      <c r="U182" s="162" t="n"/>
      <c r="V182" s="162" t="n"/>
      <c r="W182" s="162" t="n"/>
      <c r="X182" s="162" t="n"/>
      <c r="Y182" s="162" t="n"/>
      <c r="Z182" s="63" t="n">
        <v>1138</v>
      </c>
      <c r="AA182" s="63" t="n">
        <v>216.5</v>
      </c>
      <c r="AB182" s="162" t="inlineStr">
        <is>
          <t>对公</t>
        </is>
      </c>
      <c r="AC182" s="407" t="n"/>
      <c r="AD182" s="162" t="n"/>
      <c r="AE182" s="65" t="n"/>
      <c r="AF182" s="65" t="n"/>
      <c r="AG182" s="350" t="inlineStr">
        <is>
          <t>熊欢</t>
        </is>
      </c>
      <c r="AH182" s="79" t="n">
        <v>0</v>
      </c>
      <c r="AI182" s="79" t="n">
        <v>0</v>
      </c>
      <c r="AJ182" s="79" t="n">
        <v>65.40000000000001</v>
      </c>
      <c r="AK182" s="79" t="n">
        <v>65</v>
      </c>
      <c r="AL182" s="79" t="n">
        <v>85.5</v>
      </c>
      <c r="AM182" s="79" t="n">
        <v>0</v>
      </c>
      <c r="AN182" s="79" t="n">
        <v>0</v>
      </c>
      <c r="AO182" s="79" t="n">
        <v>0.6</v>
      </c>
      <c r="AP182" s="79" t="n">
        <v>0</v>
      </c>
      <c r="AQ182" s="79" t="n">
        <v>0</v>
      </c>
      <c r="AR182" s="331" t="n"/>
      <c r="AS182" s="331" t="n"/>
      <c r="AT182" s="331" t="n"/>
      <c r="AU182" s="331" t="n"/>
      <c r="AV182" s="331" t="n"/>
      <c r="AW182" s="331" t="n"/>
      <c r="AX182" s="331" t="n"/>
    </row>
    <row r="183" hidden="1" ht="25" customFormat="1" customHeight="1" s="12">
      <c r="A183" s="12" t="inlineStr">
        <is>
          <t>麓城</t>
        </is>
      </c>
      <c r="B183" s="23" t="n">
        <v>45725</v>
      </c>
      <c r="C183" s="411" t="n"/>
      <c r="D183" s="411" t="n"/>
      <c r="E183" s="162" t="n"/>
      <c r="F183" s="254" t="n"/>
      <c r="G183" s="162" t="inlineStr">
        <is>
          <t>简易</t>
        </is>
      </c>
      <c r="H183" s="162" t="n"/>
      <c r="I183" s="53" t="inlineStr">
        <is>
          <t>晶2853</t>
        </is>
      </c>
      <c r="J183" s="162" t="n">
        <v>1638</v>
      </c>
      <c r="K183" s="162" t="n"/>
      <c r="L183" s="162" t="n"/>
      <c r="M183" s="162" t="n"/>
      <c r="N183" s="162" t="n"/>
      <c r="O183" s="162" t="n"/>
      <c r="P183" s="162" t="n"/>
      <c r="Q183" s="162" t="n"/>
      <c r="R183" s="162" t="n"/>
      <c r="S183" s="162" t="n"/>
      <c r="T183" s="162" t="n"/>
      <c r="U183" s="162" t="n">
        <v>5</v>
      </c>
      <c r="V183" s="162" t="n"/>
      <c r="W183" s="162" t="n"/>
      <c r="X183" s="162" t="n"/>
      <c r="Y183" s="162" t="n"/>
      <c r="Z183" s="63" t="n">
        <v>5</v>
      </c>
      <c r="AA183" s="63" t="n">
        <v>1</v>
      </c>
      <c r="AB183" s="162" t="inlineStr">
        <is>
          <t>对公</t>
        </is>
      </c>
      <c r="AC183" s="407" t="n"/>
      <c r="AD183" s="162" t="n"/>
      <c r="AE183" s="65" t="n"/>
      <c r="AF183" s="65" t="n"/>
      <c r="AG183" s="350" t="inlineStr">
        <is>
          <t>熊欢</t>
        </is>
      </c>
      <c r="AH183" s="79" t="n">
        <v>0</v>
      </c>
      <c r="AI183" s="79" t="n">
        <v>0</v>
      </c>
      <c r="AJ183" s="79" t="n">
        <v>0</v>
      </c>
      <c r="AK183" s="79" t="n">
        <v>0</v>
      </c>
      <c r="AL183" s="79" t="n">
        <v>0</v>
      </c>
      <c r="AM183" s="79" t="n">
        <v>0</v>
      </c>
      <c r="AN183" s="79" t="n">
        <v>0</v>
      </c>
      <c r="AO183" s="79" t="n">
        <v>1</v>
      </c>
      <c r="AP183" s="79" t="n">
        <v>0</v>
      </c>
      <c r="AQ183" s="79" t="n">
        <v>0</v>
      </c>
      <c r="AR183" s="331" t="n"/>
      <c r="AS183" s="331" t="n"/>
      <c r="AT183" s="331" t="n"/>
      <c r="AU183" s="331" t="n"/>
      <c r="AV183" s="331" t="n"/>
      <c r="AW183" s="331" t="n"/>
      <c r="AX183" s="331" t="n"/>
    </row>
    <row r="184" hidden="1" ht="25" customFormat="1" customHeight="1" s="12">
      <c r="A184" s="12" t="inlineStr">
        <is>
          <t>麓城</t>
        </is>
      </c>
      <c r="B184" s="23" t="n">
        <v>45725</v>
      </c>
      <c r="C184" s="162" t="n">
        <v>37</v>
      </c>
      <c r="D184" s="53" t="inlineStr">
        <is>
          <t>李兰22（0309）</t>
        </is>
      </c>
      <c r="E184" s="162" t="n"/>
      <c r="F184" s="162" t="n">
        <v>1</v>
      </c>
      <c r="G184" s="162" t="n"/>
      <c r="H184" s="162" t="inlineStr">
        <is>
          <t>王海燕</t>
        </is>
      </c>
      <c r="I184" s="53" t="inlineStr">
        <is>
          <t>郑6353</t>
        </is>
      </c>
      <c r="J184" s="162" t="n">
        <v>1638</v>
      </c>
      <c r="K184" s="162" t="n"/>
      <c r="L184" s="53" t="n"/>
      <c r="M184" s="53" t="n"/>
      <c r="N184" s="53" t="n">
        <v>261</v>
      </c>
      <c r="O184" s="53" t="n"/>
      <c r="P184" s="53" t="n"/>
      <c r="Q184" s="53" t="n"/>
      <c r="R184" s="53" t="n"/>
      <c r="S184" s="53" t="n"/>
      <c r="T184" s="53" t="n">
        <v>30</v>
      </c>
      <c r="U184" s="162" t="n"/>
      <c r="V184" s="162" t="n"/>
      <c r="W184" s="162" t="n"/>
      <c r="X184" s="162" t="n"/>
      <c r="Y184" s="162" t="n"/>
      <c r="Z184" s="63" t="n">
        <v>291</v>
      </c>
      <c r="AA184" s="63" t="n">
        <v>43.65</v>
      </c>
      <c r="AB184" s="162" t="inlineStr">
        <is>
          <t>对公</t>
        </is>
      </c>
      <c r="AC184" s="407" t="n"/>
      <c r="AD184" s="162" t="n"/>
      <c r="AE184" s="65" t="n"/>
      <c r="AF184" s="65" t="n"/>
      <c r="AG184" s="350" t="inlineStr">
        <is>
          <t>熊欢</t>
        </is>
      </c>
      <c r="AH184" s="79" t="n">
        <v>0</v>
      </c>
      <c r="AI184" s="79" t="n">
        <v>0</v>
      </c>
      <c r="AJ184" s="79" t="n">
        <v>39.15</v>
      </c>
      <c r="AK184" s="79" t="n">
        <v>0</v>
      </c>
      <c r="AL184" s="79" t="n">
        <v>0</v>
      </c>
      <c r="AM184" s="79" t="n">
        <v>0</v>
      </c>
      <c r="AN184" s="79" t="n">
        <v>0</v>
      </c>
      <c r="AO184" s="79" t="n">
        <v>4.5</v>
      </c>
      <c r="AP184" s="79" t="n">
        <v>0</v>
      </c>
      <c r="AQ184" s="79" t="n">
        <v>0</v>
      </c>
      <c r="AR184" s="331" t="n"/>
      <c r="AS184" s="331" t="n"/>
      <c r="AT184" s="331" t="n"/>
      <c r="AU184" s="331" t="n"/>
      <c r="AV184" s="331" t="n"/>
      <c r="AW184" s="331" t="n"/>
      <c r="AX184" s="331" t="n"/>
    </row>
    <row r="185" hidden="1" ht="25" customFormat="1" customHeight="1" s="12">
      <c r="A185" s="12" t="inlineStr">
        <is>
          <t>麓城</t>
        </is>
      </c>
      <c r="B185" s="23" t="n">
        <v>45725</v>
      </c>
      <c r="C185" s="162" t="n">
        <v>54</v>
      </c>
      <c r="D185" s="53" t="inlineStr">
        <is>
          <t>罗鸿雁</t>
        </is>
      </c>
      <c r="E185" s="162" t="n"/>
      <c r="F185" s="162" t="n"/>
      <c r="G185" s="162" t="n">
        <v>1</v>
      </c>
      <c r="H185" s="162" t="n"/>
      <c r="I185" s="53" t="inlineStr">
        <is>
          <t>晶2853</t>
        </is>
      </c>
      <c r="J185" s="162" t="n">
        <v>1638</v>
      </c>
      <c r="K185" s="162" t="n"/>
      <c r="L185" s="162" t="n"/>
      <c r="M185" s="162" t="n"/>
      <c r="N185" s="162" t="n"/>
      <c r="O185" s="162" t="n"/>
      <c r="P185" s="162" t="n"/>
      <c r="Q185" s="162" t="n"/>
      <c r="R185" s="162" t="n"/>
      <c r="S185" s="162" t="n"/>
      <c r="T185" s="162" t="n"/>
      <c r="U185" s="162" t="n"/>
      <c r="V185" s="162" t="n">
        <v>12</v>
      </c>
      <c r="W185" s="162" t="n"/>
      <c r="X185" s="162" t="n"/>
      <c r="Y185" s="162" t="n"/>
      <c r="Z185" s="63" t="n">
        <v>12</v>
      </c>
      <c r="AA185" s="63" t="n">
        <v>2.4</v>
      </c>
      <c r="AB185" s="162" t="inlineStr">
        <is>
          <t>对公</t>
        </is>
      </c>
      <c r="AC185" s="407" t="n"/>
      <c r="AD185" s="162" t="n"/>
      <c r="AE185" s="65" t="n"/>
      <c r="AF185" s="65" t="n"/>
      <c r="AG185" s="350" t="inlineStr">
        <is>
          <t>熊欢</t>
        </is>
      </c>
      <c r="AH185" s="79" t="n">
        <v>0</v>
      </c>
      <c r="AI185" s="79" t="n">
        <v>0</v>
      </c>
      <c r="AJ185" s="79" t="n">
        <v>0</v>
      </c>
      <c r="AK185" s="79" t="n">
        <v>0</v>
      </c>
      <c r="AL185" s="79" t="n">
        <v>0</v>
      </c>
      <c r="AM185" s="79" t="n">
        <v>0</v>
      </c>
      <c r="AN185" s="79" t="n">
        <v>0</v>
      </c>
      <c r="AO185" s="79" t="n">
        <v>2.4</v>
      </c>
      <c r="AP185" s="79" t="n">
        <v>0</v>
      </c>
      <c r="AQ185" s="79" t="n">
        <v>0</v>
      </c>
      <c r="AR185" s="331" t="n"/>
      <c r="AS185" s="331" t="n"/>
      <c r="AT185" s="331" t="n"/>
      <c r="AU185" s="331" t="n"/>
      <c r="AV185" s="331" t="n"/>
      <c r="AW185" s="331" t="n"/>
      <c r="AX185" s="331" t="n"/>
    </row>
    <row r="186" hidden="1" ht="25" customFormat="1" customHeight="1" s="12">
      <c r="A186" s="12" t="inlineStr">
        <is>
          <t>麓城</t>
        </is>
      </c>
      <c r="B186" s="23" t="n">
        <v>45725</v>
      </c>
      <c r="C186" s="411" t="n"/>
      <c r="D186" s="411" t="n"/>
      <c r="E186" s="162" t="n"/>
      <c r="F186" s="162" t="n"/>
      <c r="G186" s="411" t="n"/>
      <c r="H186" s="162" t="n"/>
      <c r="I186" s="53" t="inlineStr">
        <is>
          <t>晶2853</t>
        </is>
      </c>
      <c r="J186" s="162" t="n">
        <v>1638</v>
      </c>
      <c r="K186" s="162" t="n"/>
      <c r="L186" s="162" t="n"/>
      <c r="M186" s="162" t="n"/>
      <c r="N186" s="162" t="n">
        <v>178</v>
      </c>
      <c r="O186" s="162" t="n"/>
      <c r="P186" s="162" t="n"/>
      <c r="Q186" s="162" t="n"/>
      <c r="R186" s="162" t="n"/>
      <c r="S186" s="162" t="n"/>
      <c r="T186" s="162" t="n"/>
      <c r="U186" s="162" t="n"/>
      <c r="V186" s="162" t="n">
        <v>6</v>
      </c>
      <c r="W186" s="162" t="n"/>
      <c r="X186" s="162" t="n"/>
      <c r="Y186" s="162" t="n"/>
      <c r="Z186" s="63" t="n">
        <v>184</v>
      </c>
      <c r="AA186" s="63" t="n">
        <v>7.2</v>
      </c>
      <c r="AB186" s="162" t="inlineStr">
        <is>
          <t>对公</t>
        </is>
      </c>
      <c r="AC186" s="407" t="n"/>
      <c r="AD186" s="162" t="n"/>
      <c r="AE186" s="65" t="inlineStr">
        <is>
          <t>凝胶1支</t>
        </is>
      </c>
      <c r="AF186" s="65" t="n"/>
      <c r="AG186" s="350" t="inlineStr">
        <is>
          <t>熊欢</t>
        </is>
      </c>
      <c r="AH186" s="79" t="n">
        <v>0</v>
      </c>
      <c r="AI186" s="79" t="n">
        <v>0</v>
      </c>
      <c r="AJ186" s="79" t="n">
        <v>6</v>
      </c>
      <c r="AK186" s="79" t="n">
        <v>0</v>
      </c>
      <c r="AL186" s="79" t="n">
        <v>0</v>
      </c>
      <c r="AM186" s="79" t="n">
        <v>0</v>
      </c>
      <c r="AN186" s="79" t="n">
        <v>0</v>
      </c>
      <c r="AO186" s="79" t="n">
        <v>1.2</v>
      </c>
      <c r="AP186" s="79" t="n">
        <v>0</v>
      </c>
      <c r="AQ186" s="79" t="n">
        <v>0</v>
      </c>
      <c r="AR186" s="331" t="n"/>
      <c r="AS186" s="331" t="n"/>
      <c r="AT186" s="331" t="n"/>
      <c r="AU186" s="331" t="n"/>
      <c r="AV186" s="331" t="n"/>
      <c r="AW186" s="331" t="n"/>
      <c r="AX186" s="331" t="n"/>
    </row>
    <row r="187" hidden="1" ht="25" customFormat="1" customHeight="1" s="331">
      <c r="A187" s="331" t="inlineStr">
        <is>
          <t>晟华</t>
        </is>
      </c>
      <c r="B187" s="45" t="n">
        <v>45725</v>
      </c>
      <c r="C187" s="162" t="n">
        <v>3</v>
      </c>
      <c r="D187" s="162" t="inlineStr">
        <is>
          <t>安纳斯塔西亚</t>
        </is>
      </c>
      <c r="E187" s="162" t="n"/>
      <c r="F187" s="162" t="n"/>
      <c r="G187" s="162" t="n">
        <v>1</v>
      </c>
      <c r="H187" s="162" t="n"/>
      <c r="I187" s="162" t="inlineStr">
        <is>
          <t>G9565</t>
        </is>
      </c>
      <c r="J187" s="162" t="n">
        <v>1638</v>
      </c>
      <c r="K187" s="162" t="n"/>
      <c r="L187" s="162" t="n"/>
      <c r="M187" s="162" t="n"/>
      <c r="N187" s="162" t="n"/>
      <c r="O187" s="162" t="n"/>
      <c r="P187" s="162" t="n">
        <v>121</v>
      </c>
      <c r="Q187" s="162" t="n">
        <v>120</v>
      </c>
      <c r="R187" s="162" t="n">
        <v>140</v>
      </c>
      <c r="S187" s="162" t="n"/>
      <c r="T187" s="162" t="n">
        <v>7</v>
      </c>
      <c r="U187" s="162" t="n"/>
      <c r="V187" s="162" t="n"/>
      <c r="W187" s="162" t="n"/>
      <c r="X187" s="162" t="n"/>
      <c r="Y187" s="162" t="n"/>
      <c r="Z187" s="406" t="n">
        <v>388</v>
      </c>
      <c r="AA187" s="406" t="n">
        <v>177</v>
      </c>
      <c r="AB187" s="162" t="inlineStr">
        <is>
          <t>对公</t>
        </is>
      </c>
      <c r="AC187" s="407" t="n"/>
      <c r="AD187" s="162" t="n"/>
      <c r="AE187" s="407" t="n"/>
      <c r="AF187" s="407" t="n"/>
      <c r="AG187" s="288" t="inlineStr">
        <is>
          <t>李嘉慧</t>
        </is>
      </c>
      <c r="AH187" s="182" t="n">
        <v>0</v>
      </c>
      <c r="AI187" s="182" t="n">
        <v>0</v>
      </c>
      <c r="AJ187" s="182" t="n">
        <v>0</v>
      </c>
      <c r="AK187" s="182" t="n">
        <v>65</v>
      </c>
      <c r="AL187" s="182" t="n">
        <v>42</v>
      </c>
      <c r="AM187" s="182" t="n">
        <v>70</v>
      </c>
      <c r="AN187" s="182" t="n">
        <v>0</v>
      </c>
      <c r="AO187" s="182" t="n">
        <v>0</v>
      </c>
      <c r="AP187" s="182" t="n">
        <v>0</v>
      </c>
      <c r="AQ187" s="182" t="n">
        <v>0</v>
      </c>
      <c r="AR187" s="331" t="n"/>
      <c r="AS187" s="331" t="n"/>
      <c r="AT187" s="331" t="n"/>
      <c r="AU187" s="331" t="n"/>
      <c r="AV187" s="331" t="n"/>
      <c r="AW187" s="331" t="n"/>
      <c r="AX187" s="331" t="n"/>
      <c r="XEY187" s="331" t="n"/>
      <c r="XEZ187" s="331" t="n"/>
      <c r="XFA187" s="331" t="n"/>
      <c r="XFB187" s="331" t="n"/>
      <c r="XFC187" s="331" t="n"/>
    </row>
    <row r="188" hidden="1" ht="25" customFormat="1" customHeight="1" s="9">
      <c r="A188" s="289" t="inlineStr">
        <is>
          <t>芙蓉</t>
        </is>
      </c>
      <c r="B188" s="45" t="n">
        <v>45723</v>
      </c>
      <c r="C188" s="33" t="n">
        <v>3</v>
      </c>
      <c r="D188" s="37" t="inlineStr">
        <is>
          <t>周小玲</t>
        </is>
      </c>
      <c r="E188" s="390" t="n"/>
      <c r="F188" s="33" t="n">
        <v>1</v>
      </c>
      <c r="G188" s="33" t="n"/>
      <c r="H188" s="37" t="inlineStr">
        <is>
          <t>刘英桃</t>
        </is>
      </c>
      <c r="I188" s="390" t="inlineStr">
        <is>
          <t>刘4381</t>
        </is>
      </c>
      <c r="J188" s="390" t="n">
        <v>1638</v>
      </c>
      <c r="K188" s="390" t="n"/>
      <c r="L188" s="390" t="n">
        <v>356.4</v>
      </c>
      <c r="M188" s="390" t="n"/>
      <c r="N188" s="287" t="n"/>
      <c r="O188" s="287" t="n"/>
      <c r="P188" s="390" t="n"/>
      <c r="Q188" s="390" t="n">
        <v>328</v>
      </c>
      <c r="R188" s="390" t="n"/>
      <c r="S188" s="390" t="n"/>
      <c r="T188" s="390" t="n"/>
      <c r="U188" s="390" t="n"/>
      <c r="V188" s="118" t="n"/>
      <c r="W188" s="118" t="n"/>
      <c r="X188" s="118" t="n"/>
      <c r="Y188" s="287" t="n"/>
      <c r="Z188" s="406" t="n">
        <v>684.4</v>
      </c>
      <c r="AA188" s="406" t="n">
        <v>205.32</v>
      </c>
      <c r="AB188" s="162" t="inlineStr">
        <is>
          <t>对公</t>
        </is>
      </c>
      <c r="AC188" s="9" t="n"/>
      <c r="AD188" s="9" t="n"/>
      <c r="AE188" s="9" t="n"/>
      <c r="AF188" s="9" t="n"/>
      <c r="AG188" s="9" t="n"/>
      <c r="AH188" s="9" t="n"/>
      <c r="AI188" s="9" t="n"/>
      <c r="AJ188" s="9" t="n"/>
      <c r="AK188" s="9" t="n"/>
      <c r="AL188" s="9" t="n"/>
      <c r="AM188" s="9" t="n"/>
      <c r="AN188" s="9" t="n"/>
      <c r="AO188" s="9" t="n"/>
      <c r="AP188" s="9" t="n"/>
      <c r="AQ188" s="9" t="n"/>
      <c r="AR188" s="9" t="n"/>
      <c r="AS188" s="9" t="n"/>
      <c r="AT188" s="9" t="n"/>
      <c r="AU188" s="9" t="n"/>
      <c r="AV188" s="9" t="n"/>
      <c r="AW188" s="9" t="n"/>
      <c r="AX188" s="9" t="n"/>
      <c r="XEY188" s="331" t="n"/>
      <c r="XEZ188" s="331" t="n"/>
      <c r="XFA188" s="331" t="n"/>
      <c r="XFB188" s="331" t="n"/>
      <c r="XFC188" s="331" t="n"/>
    </row>
    <row r="189" hidden="1" ht="25" customFormat="1" customHeight="1" s="9">
      <c r="A189" s="289" t="inlineStr">
        <is>
          <t>芙蓉</t>
        </is>
      </c>
      <c r="B189" s="45" t="n">
        <v>45723</v>
      </c>
      <c r="C189" s="411" t="n"/>
      <c r="D189" s="414" t="n"/>
      <c r="E189" s="390" t="n"/>
      <c r="F189" s="411" t="n"/>
      <c r="G189" s="33" t="n"/>
      <c r="H189" s="37" t="inlineStr">
        <is>
          <t>刘英桃</t>
        </is>
      </c>
      <c r="I189" s="390" t="inlineStr">
        <is>
          <t>刘4381</t>
        </is>
      </c>
      <c r="J189" s="390" t="n">
        <v>1638</v>
      </c>
      <c r="K189" s="390" t="n"/>
      <c r="L189" s="390" t="n">
        <v>100</v>
      </c>
      <c r="M189" s="390" t="n"/>
      <c r="N189" s="287" t="n"/>
      <c r="O189" s="287" t="n"/>
      <c r="P189" s="390" t="n"/>
      <c r="Q189" s="390" t="n"/>
      <c r="R189" s="390" t="n"/>
      <c r="S189" s="390" t="n"/>
      <c r="T189" s="390" t="n"/>
      <c r="U189" s="390" t="n"/>
      <c r="V189" s="118" t="n"/>
      <c r="W189" s="118" t="n"/>
      <c r="X189" s="118" t="n"/>
      <c r="Y189" s="287" t="n"/>
      <c r="Z189" s="406" t="n">
        <v>100</v>
      </c>
      <c r="AA189" s="406" t="n">
        <v>30</v>
      </c>
      <c r="AB189" s="162" t="inlineStr">
        <is>
          <t>现金</t>
        </is>
      </c>
      <c r="AC189" s="9" t="n"/>
      <c r="AD189" s="9" t="n"/>
      <c r="AE189" s="9" t="n"/>
      <c r="AF189" s="9" t="n"/>
      <c r="AG189" s="9" t="n"/>
      <c r="AH189" s="9" t="n"/>
      <c r="AI189" s="9" t="n"/>
      <c r="AJ189" s="9" t="n"/>
      <c r="AK189" s="9" t="n"/>
      <c r="AL189" s="9" t="n"/>
      <c r="AM189" s="9" t="n"/>
      <c r="AN189" s="9" t="n"/>
      <c r="AO189" s="9" t="n"/>
      <c r="AP189" s="9" t="n"/>
      <c r="AQ189" s="9" t="n"/>
      <c r="AR189" s="9" t="n"/>
      <c r="AS189" s="9" t="n"/>
      <c r="AT189" s="9" t="n"/>
      <c r="AU189" s="9" t="n"/>
      <c r="AV189" s="9" t="n"/>
      <c r="AW189" s="9" t="n"/>
      <c r="AX189" s="9" t="n"/>
      <c r="XEY189" s="331" t="n"/>
      <c r="XEZ189" s="331" t="n"/>
      <c r="XFA189" s="331" t="n"/>
      <c r="XFB189" s="331" t="n"/>
      <c r="XFC189" s="331" t="n"/>
    </row>
    <row r="190" hidden="1" ht="25" customFormat="1" customHeight="1" s="9">
      <c r="A190" s="289" t="inlineStr">
        <is>
          <t>芙蓉</t>
        </is>
      </c>
      <c r="B190" s="45" t="n">
        <v>45724</v>
      </c>
      <c r="C190" s="33" t="n">
        <v>6</v>
      </c>
      <c r="D190" s="37" t="inlineStr">
        <is>
          <t>周小玲</t>
        </is>
      </c>
      <c r="E190" s="390" t="n"/>
      <c r="F190" s="33" t="n">
        <v>1</v>
      </c>
      <c r="G190" s="33" t="n"/>
      <c r="H190" s="37" t="inlineStr">
        <is>
          <t>刘英桃</t>
        </is>
      </c>
      <c r="I190" s="390" t="inlineStr">
        <is>
          <t>刘4381</t>
        </is>
      </c>
      <c r="J190" s="390" t="n">
        <v>1638</v>
      </c>
      <c r="K190" s="390" t="n"/>
      <c r="L190" s="390" t="n">
        <v>24.6</v>
      </c>
      <c r="M190" s="390" t="n">
        <v>1057</v>
      </c>
      <c r="N190" s="287" t="n"/>
      <c r="O190" s="287" t="n"/>
      <c r="P190" s="390" t="n"/>
      <c r="Q190" s="390" t="n"/>
      <c r="R190" s="390" t="n"/>
      <c r="S190" s="390" t="n"/>
      <c r="T190" s="390" t="n"/>
      <c r="U190" s="390" t="n"/>
      <c r="V190" s="118" t="n"/>
      <c r="W190" s="118" t="n"/>
      <c r="X190" s="118" t="n"/>
      <c r="Y190" s="287" t="n"/>
      <c r="Z190" s="406" t="n">
        <v>1081.6</v>
      </c>
      <c r="AA190" s="406" t="n">
        <v>324.48</v>
      </c>
      <c r="AB190" s="162" t="inlineStr">
        <is>
          <t>对公</t>
        </is>
      </c>
      <c r="AC190" s="9" t="n"/>
      <c r="AD190" s="9" t="n"/>
      <c r="AE190" s="9" t="n"/>
      <c r="AF190" s="9" t="n"/>
      <c r="AG190" s="9" t="n"/>
      <c r="AH190" s="9" t="n"/>
      <c r="AI190" s="9" t="n"/>
      <c r="AJ190" s="9" t="n"/>
      <c r="AK190" s="9" t="n"/>
      <c r="AL190" s="9" t="n"/>
      <c r="AM190" s="9" t="n"/>
      <c r="AN190" s="9" t="n"/>
      <c r="AO190" s="9" t="n"/>
      <c r="AP190" s="9" t="n"/>
      <c r="AQ190" s="9" t="n"/>
      <c r="AR190" s="9" t="n"/>
      <c r="AS190" s="9" t="n"/>
      <c r="AT190" s="9" t="n"/>
      <c r="AU190" s="9" t="n"/>
      <c r="AV190" s="9" t="n"/>
      <c r="AW190" s="9" t="n"/>
      <c r="AX190" s="9" t="n"/>
      <c r="XEY190" s="331" t="n"/>
      <c r="XEZ190" s="331" t="n"/>
      <c r="XFA190" s="331" t="n"/>
      <c r="XFB190" s="331" t="n"/>
      <c r="XFC190" s="331" t="n"/>
    </row>
    <row r="191" hidden="1" ht="25" customFormat="1" customHeight="1" s="9">
      <c r="A191" s="289" t="inlineStr">
        <is>
          <t>芙蓉</t>
        </is>
      </c>
      <c r="B191" s="45" t="n">
        <v>45724</v>
      </c>
      <c r="C191" s="33" t="n">
        <v>13</v>
      </c>
      <c r="D191" s="225" t="inlineStr">
        <is>
          <t>马朝霞</t>
        </is>
      </c>
      <c r="E191" s="390" t="n"/>
      <c r="F191" s="390" t="n">
        <v>1</v>
      </c>
      <c r="G191" s="283" t="n"/>
      <c r="H191" s="225" t="inlineStr">
        <is>
          <t>刘英桃</t>
        </is>
      </c>
      <c r="I191" s="390" t="inlineStr">
        <is>
          <t>丽5069</t>
        </is>
      </c>
      <c r="J191" s="390" t="n">
        <v>1638</v>
      </c>
      <c r="K191" s="390" t="n"/>
      <c r="L191" s="390" t="n">
        <v>33.8</v>
      </c>
      <c r="M191" s="390" t="n">
        <v>799</v>
      </c>
      <c r="N191" s="287" t="n"/>
      <c r="O191" s="287" t="n"/>
      <c r="P191" s="390" t="n"/>
      <c r="Q191" s="390" t="n"/>
      <c r="R191" s="390" t="n"/>
      <c r="S191" s="390" t="n"/>
      <c r="T191" s="390" t="n"/>
      <c r="U191" s="390" t="n"/>
      <c r="V191" s="118" t="n"/>
      <c r="W191" s="118" t="n"/>
      <c r="X191" s="118" t="n"/>
      <c r="Y191" s="287" t="n"/>
      <c r="Z191" s="406" t="n">
        <v>832.8</v>
      </c>
      <c r="AA191" s="406" t="n">
        <v>249.84</v>
      </c>
      <c r="AB191" s="390" t="inlineStr">
        <is>
          <t>对公</t>
        </is>
      </c>
      <c r="AC191" s="9" t="n"/>
      <c r="AD191" s="9" t="n"/>
      <c r="AE191" s="9" t="n"/>
      <c r="AF191" s="9" t="n"/>
      <c r="AG191" s="9" t="n"/>
      <c r="AH191" s="9" t="n"/>
      <c r="AI191" s="9" t="n"/>
      <c r="AJ191" s="9" t="n"/>
      <c r="AK191" s="9" t="n"/>
      <c r="AL191" s="9" t="n"/>
      <c r="AM191" s="9" t="n"/>
      <c r="AN191" s="9" t="n"/>
      <c r="AO191" s="9" t="n"/>
      <c r="AP191" s="9" t="n"/>
      <c r="AQ191" s="9" t="n"/>
      <c r="AR191" s="9" t="n"/>
      <c r="AS191" s="9" t="n"/>
      <c r="AT191" s="9" t="n"/>
      <c r="AU191" s="9" t="n"/>
      <c r="AV191" s="9" t="n"/>
      <c r="AW191" s="9" t="n"/>
      <c r="AX191" s="9" t="n"/>
      <c r="XEY191" s="331" t="n"/>
      <c r="XEZ191" s="331" t="n"/>
      <c r="XFA191" s="331" t="n"/>
      <c r="XFB191" s="331" t="n"/>
      <c r="XFC191" s="331" t="n"/>
    </row>
    <row r="192" hidden="1" ht="25" customFormat="1" customHeight="1" s="14">
      <c r="A192" s="14" t="inlineStr">
        <is>
          <t>中冶</t>
        </is>
      </c>
      <c r="B192" s="23" t="n">
        <v>45725</v>
      </c>
      <c r="C192" s="33" t="n">
        <v>12</v>
      </c>
      <c r="D192" s="190" t="inlineStr">
        <is>
          <t>何丽丽</t>
        </is>
      </c>
      <c r="E192" s="390" t="n"/>
      <c r="F192" s="390" t="n">
        <v>1</v>
      </c>
      <c r="G192" s="284" t="n"/>
      <c r="H192" s="225" t="inlineStr">
        <is>
          <t>舒霞</t>
        </is>
      </c>
      <c r="I192" s="317" t="inlineStr">
        <is>
          <t>林3668</t>
        </is>
      </c>
      <c r="J192" s="390" t="n">
        <v>1638</v>
      </c>
      <c r="K192" s="390" t="n"/>
      <c r="L192" s="317" t="n"/>
      <c r="M192" s="317" t="n">
        <v>78</v>
      </c>
      <c r="N192" s="390" t="n"/>
      <c r="O192" s="390" t="n"/>
      <c r="P192" s="390" t="n"/>
      <c r="Q192" s="390" t="n"/>
      <c r="R192" s="390" t="n"/>
      <c r="S192" s="390" t="n"/>
      <c r="T192" s="390" t="n"/>
      <c r="U192" s="390" t="n"/>
      <c r="V192" s="390" t="n"/>
      <c r="W192" s="390" t="n"/>
      <c r="X192" s="390" t="n"/>
      <c r="Y192" s="390" t="n"/>
      <c r="Z192" s="63" t="n">
        <v>78</v>
      </c>
      <c r="AA192" s="63" t="n">
        <v>11.7</v>
      </c>
      <c r="AB192" s="162" t="inlineStr">
        <is>
          <t>对公</t>
        </is>
      </c>
      <c r="AC192" s="216" t="n"/>
      <c r="AD192" s="216" t="n"/>
      <c r="AE192" s="14" t="n"/>
      <c r="AF192" s="14" t="n"/>
      <c r="AG192" s="14" t="n"/>
      <c r="AH192" s="14" t="n"/>
      <c r="AI192" s="14" t="n"/>
      <c r="AJ192" s="14" t="n"/>
      <c r="AK192" s="14" t="n"/>
      <c r="AL192" s="14" t="n"/>
      <c r="AM192" s="14" t="n"/>
      <c r="AN192" s="14" t="n"/>
      <c r="AO192" s="14" t="n"/>
      <c r="AP192" s="14" t="n"/>
      <c r="AQ192" s="14" t="n"/>
      <c r="AR192" s="216" t="n"/>
      <c r="AS192" s="216" t="n"/>
      <c r="AT192" s="216" t="n"/>
      <c r="AU192" s="216" t="n"/>
      <c r="AV192" s="216" t="n"/>
      <c r="AW192" s="216" t="n"/>
      <c r="AX192" s="216" t="n"/>
      <c r="XEY192" s="12" t="n"/>
      <c r="XEZ192" s="12" t="n"/>
      <c r="XFA192" s="12" t="n"/>
      <c r="XFB192" s="12" t="n"/>
      <c r="XFC192" s="12" t="n"/>
    </row>
    <row r="193" hidden="1" ht="25" customFormat="1" customHeight="1" s="12">
      <c r="A193" s="63" t="inlineStr">
        <is>
          <t>泊富</t>
        </is>
      </c>
      <c r="B193" s="23" t="n">
        <v>45726</v>
      </c>
      <c r="C193" s="54" t="n">
        <v>9</v>
      </c>
      <c r="D193" s="53" t="inlineStr">
        <is>
          <t>倪显琼</t>
        </is>
      </c>
      <c r="E193" s="54" t="n"/>
      <c r="F193" s="54" t="n"/>
      <c r="G193" s="54" t="n">
        <v>1</v>
      </c>
      <c r="H193" s="54" t="n"/>
      <c r="I193" s="53" t="inlineStr">
        <is>
          <t>G7322</t>
        </is>
      </c>
      <c r="J193" s="54" t="n">
        <v>1638</v>
      </c>
      <c r="K193" s="54" t="n"/>
      <c r="L193" s="53" t="n"/>
      <c r="M193" s="53" t="n"/>
      <c r="N193" s="54" t="n"/>
      <c r="O193" s="54" t="n"/>
      <c r="P193" s="54" t="n"/>
      <c r="Q193" s="54" t="n">
        <v>835</v>
      </c>
      <c r="R193" s="54" t="n">
        <v>140</v>
      </c>
      <c r="S193" s="54" t="n"/>
      <c r="T193" s="54" t="n">
        <v>15</v>
      </c>
      <c r="U193" s="54" t="n"/>
      <c r="V193" s="54" t="n"/>
      <c r="W193" s="54" t="n"/>
      <c r="X193" s="54" t="n"/>
      <c r="Y193" s="54" t="n"/>
      <c r="Z193" s="63" t="n">
        <v>990</v>
      </c>
      <c r="AA193" s="68" t="n">
        <v>365.25</v>
      </c>
      <c r="AB193" s="54" t="inlineStr">
        <is>
          <t>3.9对公</t>
        </is>
      </c>
      <c r="AC193" s="69" t="n"/>
      <c r="AD193" s="54" t="n"/>
      <c r="AE193" s="146" t="n"/>
      <c r="AF193" s="53" t="n"/>
      <c r="AG193" s="350" t="inlineStr">
        <is>
          <t>易建华</t>
        </is>
      </c>
      <c r="AH193" s="79" t="n">
        <v>0</v>
      </c>
      <c r="AI193" s="79" t="n">
        <v>0</v>
      </c>
      <c r="AJ193" s="79" t="n">
        <v>0</v>
      </c>
      <c r="AK193" s="79" t="n">
        <v>0</v>
      </c>
      <c r="AL193" s="79" t="n">
        <v>292.25</v>
      </c>
      <c r="AM193" s="79" t="n">
        <v>70</v>
      </c>
      <c r="AN193" s="79" t="n">
        <v>0</v>
      </c>
      <c r="AO193" s="79" t="n">
        <v>3</v>
      </c>
      <c r="AP193" s="79" t="n">
        <v>0</v>
      </c>
      <c r="AQ193" s="79" t="n">
        <v>0</v>
      </c>
      <c r="AR193" s="54" t="inlineStr">
        <is>
          <t>倪显琼</t>
        </is>
      </c>
      <c r="AS193" s="162" t="inlineStr">
        <is>
          <t>G7322</t>
        </is>
      </c>
      <c r="AT193" s="170" t="n">
        <v>1638</v>
      </c>
      <c r="AU193" s="170" t="n">
        <v>0</v>
      </c>
      <c r="AV193" s="331" t="n">
        <v>1</v>
      </c>
      <c r="AW193" s="331" t="n">
        <v>0</v>
      </c>
      <c r="AX193" s="331" t="n"/>
    </row>
    <row r="194" hidden="1" ht="25" customFormat="1" customHeight="1" s="12">
      <c r="A194" s="63" t="inlineStr">
        <is>
          <t>泊富</t>
        </is>
      </c>
      <c r="B194" s="23" t="n">
        <v>45726</v>
      </c>
      <c r="C194" s="54" t="n">
        <v>14</v>
      </c>
      <c r="D194" s="53" t="inlineStr">
        <is>
          <t>章向容</t>
        </is>
      </c>
      <c r="E194" s="54" t="n"/>
      <c r="F194" s="54" t="n"/>
      <c r="G194" s="54" t="n">
        <v>1</v>
      </c>
      <c r="H194" s="54" t="n"/>
      <c r="I194" s="53" t="inlineStr">
        <is>
          <t>G8886</t>
        </is>
      </c>
      <c r="J194" s="54" t="n">
        <v>1638</v>
      </c>
      <c r="K194" s="54" t="n"/>
      <c r="L194" s="53" t="n"/>
      <c r="M194" s="53" t="n"/>
      <c r="N194" s="54" t="n"/>
      <c r="O194" s="54" t="n"/>
      <c r="P194" s="54" t="n">
        <v>180</v>
      </c>
      <c r="Q194" s="54" t="n"/>
      <c r="R194" s="54" t="n"/>
      <c r="S194" s="54" t="n"/>
      <c r="T194" s="54" t="n">
        <v>7</v>
      </c>
      <c r="U194" s="54" t="n"/>
      <c r="V194" s="54" t="n"/>
      <c r="W194" s="54" t="n"/>
      <c r="X194" s="54" t="n"/>
      <c r="Y194" s="54" t="n"/>
      <c r="Z194" s="63" t="n">
        <v>187</v>
      </c>
      <c r="AA194" s="68" t="n">
        <v>65</v>
      </c>
      <c r="AB194" s="54" t="inlineStr">
        <is>
          <t>对公</t>
        </is>
      </c>
      <c r="AC194" s="168" t="n"/>
      <c r="AD194" s="168" t="n"/>
      <c r="AE194" s="125" t="n"/>
      <c r="AF194" s="53" t="n"/>
      <c r="AG194" s="350" t="inlineStr">
        <is>
          <t>易建华</t>
        </is>
      </c>
      <c r="AH194" s="79" t="n">
        <v>0</v>
      </c>
      <c r="AI194" s="79" t="n">
        <v>0</v>
      </c>
      <c r="AJ194" s="79" t="n">
        <v>0</v>
      </c>
      <c r="AK194" s="79" t="n">
        <v>65</v>
      </c>
      <c r="AL194" s="79" t="n">
        <v>0</v>
      </c>
      <c r="AM194" s="79" t="n">
        <v>0</v>
      </c>
      <c r="AN194" s="79" t="n">
        <v>0</v>
      </c>
      <c r="AO194" s="79" t="n">
        <v>0</v>
      </c>
      <c r="AP194" s="79" t="n">
        <v>0</v>
      </c>
      <c r="AQ194" s="79" t="n">
        <v>0</v>
      </c>
      <c r="AR194" s="54" t="inlineStr">
        <is>
          <t>章向容</t>
        </is>
      </c>
      <c r="AS194" s="162" t="inlineStr">
        <is>
          <t>G8886</t>
        </is>
      </c>
      <c r="AT194" s="170" t="n">
        <v>1638</v>
      </c>
      <c r="AU194" s="170" t="n">
        <v>0</v>
      </c>
      <c r="AV194" s="331" t="n">
        <v>1</v>
      </c>
      <c r="AW194" s="331" t="n">
        <v>0</v>
      </c>
      <c r="AX194" s="331" t="n"/>
    </row>
    <row r="195" hidden="1" ht="25" customFormat="1" customHeight="1" s="12">
      <c r="A195" s="63" t="inlineStr">
        <is>
          <t>泊富</t>
        </is>
      </c>
      <c r="B195" s="23" t="n">
        <v>45726</v>
      </c>
      <c r="C195" s="54" t="n">
        <v>21</v>
      </c>
      <c r="D195" s="53" t="inlineStr">
        <is>
          <t>吴丽61（8385）</t>
        </is>
      </c>
      <c r="E195" s="54" t="n"/>
      <c r="F195" s="54" t="n">
        <v>1</v>
      </c>
      <c r="G195" s="54" t="n"/>
      <c r="H195" s="54" t="inlineStr">
        <is>
          <t>章琼</t>
        </is>
      </c>
      <c r="I195" s="53" t="inlineStr">
        <is>
          <t>萍0857</t>
        </is>
      </c>
      <c r="J195" s="54" t="n">
        <v>1638</v>
      </c>
      <c r="K195" s="54" t="n"/>
      <c r="L195" s="53" t="n"/>
      <c r="M195" s="53" t="n"/>
      <c r="N195" s="54" t="n"/>
      <c r="O195" s="54" t="n"/>
      <c r="P195" s="54" t="n">
        <v>180</v>
      </c>
      <c r="Q195" s="54" t="n">
        <v>30</v>
      </c>
      <c r="R195" s="54" t="n"/>
      <c r="S195" s="54" t="n"/>
      <c r="T195" s="54" t="n">
        <v>9</v>
      </c>
      <c r="U195" s="54" t="n"/>
      <c r="V195" s="54" t="n"/>
      <c r="W195" s="54" t="n"/>
      <c r="X195" s="54" t="n"/>
      <c r="Y195" s="54" t="n"/>
      <c r="Z195" s="63" t="n">
        <v>219</v>
      </c>
      <c r="AA195" s="68" t="n">
        <v>74.3</v>
      </c>
      <c r="AB195" s="54" t="inlineStr">
        <is>
          <t>对公</t>
        </is>
      </c>
      <c r="AC195" s="168" t="n"/>
      <c r="AD195" s="168" t="n"/>
      <c r="AE195" s="169" t="n"/>
      <c r="AF195" s="53" t="n"/>
      <c r="AG195" s="350" t="inlineStr">
        <is>
          <t>易建华</t>
        </is>
      </c>
      <c r="AH195" s="79" t="n">
        <v>0</v>
      </c>
      <c r="AI195" s="79" t="n">
        <v>0</v>
      </c>
      <c r="AJ195" s="79" t="n">
        <v>0</v>
      </c>
      <c r="AK195" s="79" t="n">
        <v>65</v>
      </c>
      <c r="AL195" s="79" t="n">
        <v>9</v>
      </c>
      <c r="AM195" s="79" t="n">
        <v>0</v>
      </c>
      <c r="AN195" s="79" t="n">
        <v>0</v>
      </c>
      <c r="AO195" s="79" t="n">
        <v>0.3</v>
      </c>
      <c r="AP195" s="79" t="n">
        <v>0</v>
      </c>
      <c r="AQ195" s="79" t="n">
        <v>0</v>
      </c>
      <c r="AR195" s="54" t="inlineStr">
        <is>
          <t>吴丽61（8385）</t>
        </is>
      </c>
      <c r="AS195" s="162" t="inlineStr">
        <is>
          <t>萍0857</t>
        </is>
      </c>
      <c r="AT195" s="170" t="n">
        <v>1638</v>
      </c>
      <c r="AU195" s="170" t="n">
        <v>0</v>
      </c>
      <c r="AV195" s="331" t="n">
        <v>1</v>
      </c>
      <c r="AW195" s="331" t="n">
        <v>0</v>
      </c>
      <c r="AX195" s="331" t="n"/>
    </row>
    <row r="196" hidden="1" ht="23" customFormat="1" customHeight="1" s="12">
      <c r="A196" s="63" t="inlineStr">
        <is>
          <t>华远</t>
        </is>
      </c>
      <c r="B196" s="23" t="n">
        <v>45726</v>
      </c>
      <c r="C196" s="162" t="n">
        <v>13</v>
      </c>
      <c r="D196" s="53" t="inlineStr">
        <is>
          <t>杨小庆41（9948）</t>
        </is>
      </c>
      <c r="E196" s="162" t="n"/>
      <c r="F196" s="162" t="n">
        <v>1</v>
      </c>
      <c r="G196" s="162" t="n"/>
      <c r="H196" s="162" t="inlineStr">
        <is>
          <t>孙静</t>
        </is>
      </c>
      <c r="I196" s="53" t="inlineStr">
        <is>
          <t>朱6968</t>
        </is>
      </c>
      <c r="J196" s="162" t="n">
        <v>1638</v>
      </c>
      <c r="K196" s="162" t="n"/>
      <c r="L196" s="53" t="n"/>
      <c r="M196" s="53" t="n"/>
      <c r="N196" s="53" t="n">
        <v>108</v>
      </c>
      <c r="O196" s="53" t="n"/>
      <c r="P196" s="53" t="n"/>
      <c r="Q196" s="63" t="n"/>
      <c r="R196" s="63" t="n">
        <v>60</v>
      </c>
      <c r="S196" s="406" t="n"/>
      <c r="T196" s="406" t="n"/>
      <c r="U196" s="162" t="n"/>
      <c r="V196" s="162" t="n"/>
      <c r="W196" s="162" t="n"/>
      <c r="X196" s="162" t="n"/>
      <c r="Y196" s="162" t="n"/>
      <c r="Z196" s="63" t="n">
        <v>168</v>
      </c>
      <c r="AA196" s="68" t="n">
        <v>9</v>
      </c>
      <c r="AB196" s="162" t="inlineStr">
        <is>
          <t>对公</t>
        </is>
      </c>
      <c r="AC196" s="407" t="n"/>
      <c r="AD196" s="162" t="n"/>
      <c r="AE196" s="65" t="inlineStr">
        <is>
          <t>纷乐*3</t>
        </is>
      </c>
      <c r="AF196" s="65" t="n"/>
      <c r="AG196" s="350" t="inlineStr">
        <is>
          <t>罗茜</t>
        </is>
      </c>
      <c r="AH196" s="79" t="n">
        <v>0</v>
      </c>
      <c r="AI196" s="79" t="n">
        <v>0</v>
      </c>
      <c r="AJ196" s="79" t="n">
        <v>0</v>
      </c>
      <c r="AK196" s="79" t="n">
        <v>0</v>
      </c>
      <c r="AL196" s="79" t="n">
        <v>0</v>
      </c>
      <c r="AM196" s="79" t="n">
        <v>9</v>
      </c>
      <c r="AN196" s="79" t="n">
        <v>0</v>
      </c>
      <c r="AO196" s="79" t="n">
        <v>0</v>
      </c>
      <c r="AP196" s="79" t="n">
        <v>0</v>
      </c>
      <c r="AQ196" s="79" t="n">
        <v>0</v>
      </c>
      <c r="AR196" s="162" t="inlineStr">
        <is>
          <t>杨小庆41（9948）</t>
        </is>
      </c>
      <c r="AS196" s="162" t="inlineStr">
        <is>
          <t>朱6968</t>
        </is>
      </c>
      <c r="AT196" s="170" t="n">
        <v>1638</v>
      </c>
      <c r="AU196" s="170" t="n">
        <v>0</v>
      </c>
      <c r="AV196" s="331" t="n">
        <v>1</v>
      </c>
      <c r="AW196" s="331" t="n">
        <v>0</v>
      </c>
      <c r="AX196" s="331" t="n"/>
    </row>
    <row r="197" hidden="1" ht="23" customFormat="1" customHeight="1" s="12">
      <c r="A197" s="63" t="inlineStr">
        <is>
          <t>华远</t>
        </is>
      </c>
      <c r="B197" s="23" t="n">
        <v>45726</v>
      </c>
      <c r="C197" s="162" t="n">
        <v>40</v>
      </c>
      <c r="D197" s="53" t="inlineStr">
        <is>
          <t>卢芳艳</t>
        </is>
      </c>
      <c r="E197" s="162" t="n">
        <v>1</v>
      </c>
      <c r="F197" s="162" t="n"/>
      <c r="G197" s="162" t="n"/>
      <c r="H197" s="162" t="inlineStr">
        <is>
          <t>曾亚萍</t>
        </is>
      </c>
      <c r="I197" s="53" t="inlineStr">
        <is>
          <t>陈8213</t>
        </is>
      </c>
      <c r="J197" s="162" t="n">
        <v>1638</v>
      </c>
      <c r="K197" s="162" t="n"/>
      <c r="L197" s="53" t="n"/>
      <c r="M197" s="53" t="n">
        <v>1468</v>
      </c>
      <c r="N197" s="162" t="n"/>
      <c r="O197" s="162" t="n"/>
      <c r="P197" s="162" t="n"/>
      <c r="Q197" s="406" t="n"/>
      <c r="R197" s="406" t="n">
        <v>360</v>
      </c>
      <c r="S197" s="406" t="n"/>
      <c r="T197" s="406" t="n"/>
      <c r="U197" s="162" t="n"/>
      <c r="V197" s="162" t="n"/>
      <c r="W197" s="162" t="n">
        <v>4</v>
      </c>
      <c r="X197" s="162" t="n">
        <v>20</v>
      </c>
      <c r="Y197" s="162" t="n"/>
      <c r="Z197" s="63" t="n">
        <v>1852</v>
      </c>
      <c r="AA197" s="68" t="n">
        <v>583.4</v>
      </c>
      <c r="AB197" s="162" t="inlineStr">
        <is>
          <t>对公</t>
        </is>
      </c>
      <c r="AC197" s="407" t="n"/>
      <c r="AD197" s="162" t="n"/>
      <c r="AE197" s="65" t="inlineStr">
        <is>
          <t>688针灸卡+745米粒灸+4元中单</t>
        </is>
      </c>
      <c r="AF197" s="65" t="n"/>
      <c r="AG197" s="350" t="inlineStr">
        <is>
          <t>罗茜</t>
        </is>
      </c>
      <c r="AH197" s="79" t="n">
        <v>0</v>
      </c>
      <c r="AI197" s="79" t="n">
        <v>440.4</v>
      </c>
      <c r="AJ197" s="79" t="n">
        <v>0</v>
      </c>
      <c r="AK197" s="79" t="n">
        <v>0</v>
      </c>
      <c r="AL197" s="79" t="n">
        <v>0</v>
      </c>
      <c r="AM197" s="79" t="n">
        <v>140</v>
      </c>
      <c r="AN197" s="79" t="n">
        <v>0</v>
      </c>
      <c r="AO197" s="79" t="n">
        <v>0</v>
      </c>
      <c r="AP197" s="79" t="n">
        <v>3</v>
      </c>
      <c r="AQ197" s="79" t="n">
        <v>0</v>
      </c>
      <c r="AR197" s="260" t="inlineStr">
        <is>
          <t>卢芳艳</t>
        </is>
      </c>
      <c r="AS197" s="162" t="inlineStr">
        <is>
          <t>G7815</t>
        </is>
      </c>
      <c r="AT197" s="170" t="n">
        <v>1638</v>
      </c>
      <c r="AU197" s="170" t="n">
        <v>0</v>
      </c>
      <c r="AV197" s="331" t="n">
        <v>1</v>
      </c>
      <c r="AW197" s="331" t="n">
        <v>0</v>
      </c>
      <c r="AX197" s="331" t="n"/>
    </row>
    <row r="198" hidden="1" ht="23" customFormat="1" customHeight="1" s="12">
      <c r="A198" s="63" t="inlineStr">
        <is>
          <t>华远</t>
        </is>
      </c>
      <c r="B198" s="23" t="n">
        <v>45726</v>
      </c>
      <c r="C198" s="411" t="n"/>
      <c r="D198" s="411" t="n"/>
      <c r="E198" s="411" t="n"/>
      <c r="F198" s="162" t="n"/>
      <c r="G198" s="162" t="n"/>
      <c r="H198" s="162" t="inlineStr">
        <is>
          <t>曾亚萍</t>
        </is>
      </c>
      <c r="I198" s="53" t="inlineStr">
        <is>
          <t>陈8213</t>
        </is>
      </c>
      <c r="J198" s="162" t="n">
        <v>1638</v>
      </c>
      <c r="K198" s="162" t="n"/>
      <c r="L198" s="53" t="n">
        <v>346</v>
      </c>
      <c r="M198" s="53" t="n">
        <v>459.2</v>
      </c>
      <c r="N198" s="162" t="n"/>
      <c r="O198" s="162" t="n"/>
      <c r="P198" s="162" t="n"/>
      <c r="Q198" s="406" t="n"/>
      <c r="R198" s="406" t="n"/>
      <c r="S198" s="406" t="n"/>
      <c r="T198" s="406" t="n"/>
      <c r="U198" s="162" t="n"/>
      <c r="V198" s="162" t="n"/>
      <c r="W198" s="162" t="n"/>
      <c r="X198" s="162" t="n"/>
      <c r="Y198" s="162" t="n"/>
      <c r="Z198" s="63" t="n">
        <v>805.2</v>
      </c>
      <c r="AA198" s="68" t="n">
        <v>241.56</v>
      </c>
      <c r="AB198" s="162" t="inlineStr">
        <is>
          <t>对公</t>
        </is>
      </c>
      <c r="AC198" s="407" t="n"/>
      <c r="AD198" s="162" t="n"/>
      <c r="AE198" s="65" t="inlineStr">
        <is>
          <t>7次盆炎散</t>
        </is>
      </c>
      <c r="AF198" s="65" t="n"/>
      <c r="AG198" s="350" t="inlineStr">
        <is>
          <t>罗茜</t>
        </is>
      </c>
      <c r="AH198" s="79" t="n">
        <v>103.8</v>
      </c>
      <c r="AI198" s="79" t="n">
        <v>137.76</v>
      </c>
      <c r="AJ198" s="79" t="n">
        <v>0</v>
      </c>
      <c r="AK198" s="79" t="n">
        <v>0</v>
      </c>
      <c r="AL198" s="79" t="n">
        <v>0</v>
      </c>
      <c r="AM198" s="79" t="n">
        <v>0</v>
      </c>
      <c r="AN198" s="79" t="n">
        <v>0</v>
      </c>
      <c r="AO198" s="79" t="n">
        <v>0</v>
      </c>
      <c r="AP198" s="79" t="n">
        <v>0</v>
      </c>
      <c r="AQ198" s="79" t="n">
        <v>0</v>
      </c>
      <c r="AR198" s="261" t="inlineStr">
        <is>
          <t>卢芳艳</t>
        </is>
      </c>
      <c r="AS198" s="162" t="inlineStr">
        <is>
          <t>G7815</t>
        </is>
      </c>
      <c r="AT198" s="170" t="n">
        <v>1638</v>
      </c>
      <c r="AU198" s="170" t="n">
        <v>0</v>
      </c>
      <c r="AV198" s="331" t="n">
        <v>1</v>
      </c>
      <c r="AW198" s="331" t="n">
        <v>0</v>
      </c>
      <c r="AX198" s="331" t="n"/>
    </row>
    <row r="199" hidden="1" ht="23" customFormat="1" customHeight="1" s="12">
      <c r="A199" s="63" t="inlineStr">
        <is>
          <t>华远</t>
        </is>
      </c>
      <c r="B199" s="23" t="n">
        <v>45726</v>
      </c>
      <c r="C199" s="162" t="n">
        <v>53</v>
      </c>
      <c r="D199" s="53" t="inlineStr">
        <is>
          <t>苏凤欣49（5459）</t>
        </is>
      </c>
      <c r="E199" s="162" t="n"/>
      <c r="F199" s="162" t="n">
        <v>1</v>
      </c>
      <c r="G199" s="162" t="n"/>
      <c r="H199" s="162" t="inlineStr">
        <is>
          <t>孙静</t>
        </is>
      </c>
      <c r="I199" s="53" t="inlineStr">
        <is>
          <t>G8928</t>
        </is>
      </c>
      <c r="J199" s="162" t="n">
        <v>1638</v>
      </c>
      <c r="K199" s="162" t="n"/>
      <c r="L199" s="53" t="n"/>
      <c r="M199" s="53" t="n"/>
      <c r="N199" s="53" t="n">
        <v>184</v>
      </c>
      <c r="O199" s="53" t="n"/>
      <c r="P199" s="53" t="n"/>
      <c r="Q199" s="63" t="n">
        <v>35</v>
      </c>
      <c r="R199" s="63" t="n"/>
      <c r="S199" s="406" t="n"/>
      <c r="T199" s="406" t="n">
        <v>245</v>
      </c>
      <c r="U199" s="162" t="n"/>
      <c r="V199" s="162" t="n"/>
      <c r="W199" s="162" t="n"/>
      <c r="X199" s="162" t="n"/>
      <c r="Y199" s="162" t="n"/>
      <c r="Z199" s="63" t="n">
        <v>464</v>
      </c>
      <c r="AA199" s="68" t="n">
        <v>74.84999999999999</v>
      </c>
      <c r="AB199" s="162" t="inlineStr">
        <is>
          <t>对公</t>
        </is>
      </c>
      <c r="AC199" s="407" t="n"/>
      <c r="AD199" s="162" t="n"/>
      <c r="AE199" s="65" t="n"/>
      <c r="AF199" s="65" t="n"/>
      <c r="AG199" s="350" t="inlineStr">
        <is>
          <t>罗茜</t>
        </is>
      </c>
      <c r="AH199" s="79" t="n">
        <v>0</v>
      </c>
      <c r="AI199" s="79" t="n">
        <v>0</v>
      </c>
      <c r="AJ199" s="79" t="n">
        <v>27.6</v>
      </c>
      <c r="AK199" s="79" t="n">
        <v>0</v>
      </c>
      <c r="AL199" s="79" t="n">
        <v>10.5</v>
      </c>
      <c r="AM199" s="79" t="n">
        <v>0</v>
      </c>
      <c r="AN199" s="79" t="n">
        <v>0</v>
      </c>
      <c r="AO199" s="79" t="n">
        <v>36.75</v>
      </c>
      <c r="AP199" s="79" t="n">
        <v>0</v>
      </c>
      <c r="AQ199" s="79" t="n">
        <v>0</v>
      </c>
      <c r="AR199" s="162" t="inlineStr">
        <is>
          <t>苏凤欣49（5459）</t>
        </is>
      </c>
      <c r="AS199" s="162" t="inlineStr">
        <is>
          <t>G8928</t>
        </is>
      </c>
      <c r="AT199" s="170" t="n">
        <v>1638</v>
      </c>
      <c r="AU199" s="170" t="n">
        <v>0</v>
      </c>
      <c r="AV199" s="331" t="n">
        <v>1</v>
      </c>
      <c r="AW199" s="331" t="n">
        <v>0</v>
      </c>
      <c r="AX199" s="331" t="n"/>
    </row>
    <row r="200" hidden="1" ht="23" customFormat="1" customHeight="1" s="12">
      <c r="A200" s="63" t="inlineStr">
        <is>
          <t>华远</t>
        </is>
      </c>
      <c r="B200" s="23" t="n">
        <v>45726</v>
      </c>
      <c r="C200" s="162" t="n">
        <v>57</v>
      </c>
      <c r="D200" s="53" t="inlineStr">
        <is>
          <t>徐春花</t>
        </is>
      </c>
      <c r="E200" s="162" t="n"/>
      <c r="F200" s="162" t="n"/>
      <c r="G200" s="162" t="n">
        <v>1</v>
      </c>
      <c r="H200" s="162" t="n"/>
      <c r="I200" s="53" t="inlineStr">
        <is>
          <t>朱6968</t>
        </is>
      </c>
      <c r="J200" s="162" t="n">
        <v>1638</v>
      </c>
      <c r="K200" s="162" t="n"/>
      <c r="L200" s="53" t="n"/>
      <c r="M200" s="53" t="n"/>
      <c r="N200" s="53" t="n">
        <v>352</v>
      </c>
      <c r="O200" s="53" t="n"/>
      <c r="P200" s="53" t="n"/>
      <c r="Q200" s="63" t="n"/>
      <c r="R200" s="63" t="n"/>
      <c r="S200" s="406" t="n"/>
      <c r="T200" s="406" t="n"/>
      <c r="U200" s="162" t="n"/>
      <c r="V200" s="162" t="n"/>
      <c r="W200" s="162" t="n"/>
      <c r="X200" s="162" t="n"/>
      <c r="Y200" s="162" t="n"/>
      <c r="Z200" s="63" t="n">
        <v>352</v>
      </c>
      <c r="AA200" s="68" t="n">
        <v>70.40000000000001</v>
      </c>
      <c r="AB200" s="162" t="inlineStr">
        <is>
          <t>对公</t>
        </is>
      </c>
      <c r="AC200" s="407" t="n"/>
      <c r="AD200" s="162" t="n"/>
      <c r="AE200" s="65" t="n"/>
      <c r="AF200" s="65" t="n"/>
      <c r="AG200" s="350" t="inlineStr">
        <is>
          <t>罗茜</t>
        </is>
      </c>
      <c r="AH200" s="79" t="n">
        <v>0</v>
      </c>
      <c r="AI200" s="79" t="n">
        <v>0</v>
      </c>
      <c r="AJ200" s="79" t="n">
        <v>70.40000000000001</v>
      </c>
      <c r="AK200" s="79" t="n">
        <v>0</v>
      </c>
      <c r="AL200" s="79" t="n">
        <v>0</v>
      </c>
      <c r="AM200" s="79" t="n">
        <v>0</v>
      </c>
      <c r="AN200" s="79" t="n">
        <v>0</v>
      </c>
      <c r="AO200" s="79" t="n">
        <v>0</v>
      </c>
      <c r="AP200" s="79" t="n">
        <v>0</v>
      </c>
      <c r="AQ200" s="79" t="n">
        <v>0</v>
      </c>
      <c r="AR200" s="162" t="inlineStr">
        <is>
          <t>徐春花</t>
        </is>
      </c>
      <c r="AS200" s="162" t="inlineStr">
        <is>
          <t>朱6968</t>
        </is>
      </c>
      <c r="AT200" s="170" t="n">
        <v>1638</v>
      </c>
      <c r="AU200" s="170" t="n">
        <v>0</v>
      </c>
      <c r="AV200" s="331" t="n">
        <v>1</v>
      </c>
      <c r="AW200" s="331" t="n">
        <v>0</v>
      </c>
      <c r="AX200" s="331" t="n"/>
    </row>
    <row r="201" hidden="1" ht="23" customFormat="1" customHeight="1" s="12">
      <c r="A201" s="63" t="inlineStr">
        <is>
          <t>华远</t>
        </is>
      </c>
      <c r="B201" s="23" t="n">
        <v>45726</v>
      </c>
      <c r="C201" s="162" t="n">
        <v>58</v>
      </c>
      <c r="D201" s="53" t="inlineStr">
        <is>
          <t>童娅</t>
        </is>
      </c>
      <c r="E201" s="162" t="n"/>
      <c r="F201" s="162" t="n">
        <v>1</v>
      </c>
      <c r="G201" s="162" t="n"/>
      <c r="H201" s="162" t="inlineStr">
        <is>
          <t>曾亚萍</t>
        </is>
      </c>
      <c r="I201" s="53" t="inlineStr">
        <is>
          <t>朱6968</t>
        </is>
      </c>
      <c r="J201" s="162" t="n">
        <v>1638</v>
      </c>
      <c r="K201" s="162" t="n"/>
      <c r="L201" s="53" t="n">
        <v>615.3</v>
      </c>
      <c r="M201" s="53" t="n"/>
      <c r="N201" s="53" t="n"/>
      <c r="O201" s="53" t="n"/>
      <c r="P201" s="53" t="n"/>
      <c r="Q201" s="63" t="n"/>
      <c r="R201" s="63" t="n"/>
      <c r="S201" s="406" t="n"/>
      <c r="T201" s="406" t="n"/>
      <c r="U201" s="162" t="n"/>
      <c r="V201" s="162" t="n"/>
      <c r="W201" s="162" t="n"/>
      <c r="X201" s="162" t="n"/>
      <c r="Y201" s="162" t="n"/>
      <c r="Z201" s="63" t="n">
        <v>615.3</v>
      </c>
      <c r="AA201" s="68" t="n">
        <v>184.59</v>
      </c>
      <c r="AB201" s="162" t="inlineStr">
        <is>
          <t>对公</t>
        </is>
      </c>
      <c r="AC201" s="407" t="n"/>
      <c r="AD201" s="162" t="n"/>
      <c r="AE201" s="65" t="n"/>
      <c r="AF201" s="65" t="n"/>
      <c r="AG201" s="350" t="inlineStr">
        <is>
          <t>罗茜</t>
        </is>
      </c>
      <c r="AH201" s="79" t="n">
        <v>184.59</v>
      </c>
      <c r="AI201" s="79" t="n">
        <v>0</v>
      </c>
      <c r="AJ201" s="79" t="n">
        <v>0</v>
      </c>
      <c r="AK201" s="79" t="n">
        <v>0</v>
      </c>
      <c r="AL201" s="79" t="n">
        <v>0</v>
      </c>
      <c r="AM201" s="79" t="n">
        <v>0</v>
      </c>
      <c r="AN201" s="79" t="n">
        <v>0</v>
      </c>
      <c r="AO201" s="79" t="n">
        <v>0</v>
      </c>
      <c r="AP201" s="79" t="n">
        <v>0</v>
      </c>
      <c r="AQ201" s="79" t="n">
        <v>0</v>
      </c>
      <c r="AR201" s="162" t="inlineStr">
        <is>
          <t>童娅</t>
        </is>
      </c>
      <c r="AS201" s="162" t="inlineStr">
        <is>
          <t>朱6968</t>
        </is>
      </c>
      <c r="AT201" s="170" t="n">
        <v>1638</v>
      </c>
      <c r="AU201" s="170" t="n">
        <v>0</v>
      </c>
      <c r="AV201" s="331" t="n">
        <v>1</v>
      </c>
      <c r="AW201" s="331" t="n">
        <v>0</v>
      </c>
      <c r="AX201" s="331" t="n"/>
    </row>
    <row r="202" hidden="1" ht="25" customFormat="1" customHeight="1" s="12">
      <c r="A202" s="63" t="inlineStr">
        <is>
          <t>华远</t>
        </is>
      </c>
      <c r="B202" s="23" t="n">
        <v>45727</v>
      </c>
      <c r="C202" s="162" t="n"/>
      <c r="D202" s="53" t="inlineStr">
        <is>
          <t>童娅</t>
        </is>
      </c>
      <c r="E202" s="162" t="n"/>
      <c r="F202" s="162" t="inlineStr">
        <is>
          <t>复诊</t>
        </is>
      </c>
      <c r="G202" s="162" t="n"/>
      <c r="H202" s="162" t="inlineStr">
        <is>
          <t>曾亚萍</t>
        </is>
      </c>
      <c r="I202" s="53" t="inlineStr">
        <is>
          <t>朱6968</t>
        </is>
      </c>
      <c r="J202" s="162" t="n">
        <v>1638</v>
      </c>
      <c r="K202" s="162" t="n"/>
      <c r="L202" s="53" t="n"/>
      <c r="M202" s="53" t="n">
        <v>174</v>
      </c>
      <c r="N202" s="53" t="n"/>
      <c r="O202" s="53" t="n"/>
      <c r="P202" s="53" t="n"/>
      <c r="Q202" s="63" t="n"/>
      <c r="R202" s="63" t="n"/>
      <c r="S202" s="406" t="n"/>
      <c r="T202" s="406" t="n"/>
      <c r="U202" s="162" t="n"/>
      <c r="V202" s="162" t="n"/>
      <c r="W202" s="162" t="n"/>
      <c r="X202" s="162" t="n"/>
      <c r="Y202" s="162" t="n"/>
      <c r="Z202" s="63" t="n">
        <v>174</v>
      </c>
      <c r="AA202" s="68" t="n">
        <v>52.2</v>
      </c>
      <c r="AB202" s="162" t="inlineStr">
        <is>
          <t>3.10对公</t>
        </is>
      </c>
      <c r="AC202" s="407" t="n"/>
      <c r="AD202" s="162" t="n"/>
      <c r="AE202" s="65" t="n"/>
      <c r="AF202" s="65" t="n"/>
      <c r="AG202" s="350" t="inlineStr">
        <is>
          <t>罗茜</t>
        </is>
      </c>
      <c r="AH202" s="79" t="n">
        <v>0</v>
      </c>
      <c r="AI202" s="79" t="n">
        <v>52.2</v>
      </c>
      <c r="AJ202" s="79" t="n">
        <v>0</v>
      </c>
      <c r="AK202" s="79" t="n">
        <v>0</v>
      </c>
      <c r="AL202" s="79" t="n">
        <v>0</v>
      </c>
      <c r="AM202" s="79" t="n">
        <v>0</v>
      </c>
      <c r="AN202" s="79" t="n">
        <v>0</v>
      </c>
      <c r="AO202" s="79" t="n">
        <v>0</v>
      </c>
      <c r="AP202" s="79" t="n">
        <v>0</v>
      </c>
      <c r="AQ202" s="79" t="n">
        <v>0</v>
      </c>
      <c r="AR202" s="162" t="inlineStr">
        <is>
          <t>童娅</t>
        </is>
      </c>
      <c r="AS202" s="162" t="inlineStr">
        <is>
          <t>朱6968</t>
        </is>
      </c>
      <c r="AT202" s="170" t="n">
        <v>1638</v>
      </c>
      <c r="AU202" s="170" t="n">
        <v>0</v>
      </c>
      <c r="AV202" s="331" t="n">
        <v>1</v>
      </c>
      <c r="AW202" s="331" t="n">
        <v>0</v>
      </c>
      <c r="AX202" s="331" t="n"/>
    </row>
    <row r="203" hidden="1" ht="29" customFormat="1" customHeight="1" s="12">
      <c r="A203" s="63" t="inlineStr">
        <is>
          <t>华远</t>
        </is>
      </c>
      <c r="B203" s="23" t="n">
        <v>45727</v>
      </c>
      <c r="C203" s="162" t="n">
        <v>19</v>
      </c>
      <c r="D203" s="53" t="inlineStr">
        <is>
          <t>卢芳艳</t>
        </is>
      </c>
      <c r="E203" s="162" t="n"/>
      <c r="F203" s="162" t="n">
        <v>1</v>
      </c>
      <c r="G203" s="162" t="n"/>
      <c r="H203" s="162" t="inlineStr">
        <is>
          <t>曾亚萍</t>
        </is>
      </c>
      <c r="I203" s="53" t="inlineStr">
        <is>
          <t>陈8213</t>
        </is>
      </c>
      <c r="J203" s="162" t="n">
        <v>1638</v>
      </c>
      <c r="K203" s="162" t="n"/>
      <c r="L203" s="53" t="n"/>
      <c r="M203" s="53" t="n">
        <v>210</v>
      </c>
      <c r="N203" s="162" t="n"/>
      <c r="O203" s="162" t="n"/>
      <c r="P203" s="162" t="n"/>
      <c r="Q203" s="406" t="n"/>
      <c r="R203" s="406" t="n"/>
      <c r="S203" s="406" t="n"/>
      <c r="T203" s="406" t="n"/>
      <c r="U203" s="162" t="n"/>
      <c r="V203" s="162" t="n"/>
      <c r="W203" s="162" t="n"/>
      <c r="X203" s="162" t="n"/>
      <c r="Y203" s="162" t="n"/>
      <c r="Z203" s="63" t="n">
        <v>210</v>
      </c>
      <c r="AA203" s="68" t="n">
        <v>63</v>
      </c>
      <c r="AB203" s="162" t="inlineStr">
        <is>
          <t>对公</t>
        </is>
      </c>
      <c r="AC203" s="407" t="n"/>
      <c r="AD203" s="162" t="n"/>
      <c r="AE203" s="65" t="n"/>
      <c r="AF203" s="65" t="n"/>
      <c r="AG203" s="350" t="inlineStr">
        <is>
          <t>罗茜</t>
        </is>
      </c>
      <c r="AH203" s="79" t="n">
        <v>0</v>
      </c>
      <c r="AI203" s="79" t="n">
        <v>63</v>
      </c>
      <c r="AJ203" s="79" t="n">
        <v>0</v>
      </c>
      <c r="AK203" s="79" t="n">
        <v>0</v>
      </c>
      <c r="AL203" s="79" t="n">
        <v>0</v>
      </c>
      <c r="AM203" s="79" t="n">
        <v>0</v>
      </c>
      <c r="AN203" s="79" t="n">
        <v>0</v>
      </c>
      <c r="AO203" s="79" t="n">
        <v>0</v>
      </c>
      <c r="AP203" s="79" t="n">
        <v>0</v>
      </c>
      <c r="AQ203" s="79" t="n">
        <v>0</v>
      </c>
      <c r="AR203" s="162" t="inlineStr">
        <is>
          <t>卢芳艳</t>
        </is>
      </c>
      <c r="AS203" s="162" t="inlineStr">
        <is>
          <t>G7815</t>
        </is>
      </c>
      <c r="AT203" s="170" t="n">
        <v>1638</v>
      </c>
      <c r="AU203" s="170" t="n">
        <v>0</v>
      </c>
      <c r="AV203" s="331" t="n">
        <v>1</v>
      </c>
      <c r="AW203" s="331" t="n">
        <v>0</v>
      </c>
      <c r="AX203" s="331" t="n"/>
    </row>
    <row r="204" hidden="1" ht="29" customFormat="1" customHeight="1" s="12">
      <c r="A204" s="63" t="inlineStr">
        <is>
          <t>华远</t>
        </is>
      </c>
      <c r="B204" s="23" t="n">
        <v>45727</v>
      </c>
      <c r="C204" s="162" t="n">
        <v>28</v>
      </c>
      <c r="D204" s="53" t="inlineStr">
        <is>
          <t>苏凤欣49（5459）</t>
        </is>
      </c>
      <c r="E204" s="162" t="n"/>
      <c r="F204" s="162" t="n">
        <v>1</v>
      </c>
      <c r="G204" s="162" t="n"/>
      <c r="H204" s="162" t="inlineStr">
        <is>
          <t>曾亚萍</t>
        </is>
      </c>
      <c r="I204" s="53" t="inlineStr">
        <is>
          <t>G8928</t>
        </is>
      </c>
      <c r="J204" s="162" t="n">
        <v>1638</v>
      </c>
      <c r="K204" s="162" t="n"/>
      <c r="L204" s="53" t="n">
        <v>185.1</v>
      </c>
      <c r="M204" s="53" t="n">
        <v>1108</v>
      </c>
      <c r="N204" s="53" t="n">
        <v>207</v>
      </c>
      <c r="O204" s="53" t="n"/>
      <c r="P204" s="53" t="n"/>
      <c r="Q204" s="63" t="n"/>
      <c r="R204" s="63" t="n"/>
      <c r="S204" s="406" t="n"/>
      <c r="T204" s="406" t="n"/>
      <c r="U204" s="162" t="n"/>
      <c r="V204" s="162" t="n"/>
      <c r="W204" s="162" t="n"/>
      <c r="X204" s="162" t="n"/>
      <c r="Y204" s="162" t="n"/>
      <c r="Z204" s="63" t="n">
        <v>1500.1</v>
      </c>
      <c r="AA204" s="68" t="n">
        <v>418.98</v>
      </c>
      <c r="AB204" s="162" t="inlineStr">
        <is>
          <t>对公</t>
        </is>
      </c>
      <c r="AC204" s="407" t="n"/>
      <c r="AD204" s="162" t="n"/>
      <c r="AE204" s="65" t="inlineStr">
        <is>
          <t>688针灸卡</t>
        </is>
      </c>
      <c r="AF204" s="65" t="n"/>
      <c r="AG204" s="350" t="inlineStr">
        <is>
          <t>罗茜</t>
        </is>
      </c>
      <c r="AH204" s="79" t="n">
        <v>55.53</v>
      </c>
      <c r="AI204" s="79" t="n">
        <v>332.4</v>
      </c>
      <c r="AJ204" s="79" t="n">
        <v>31.05</v>
      </c>
      <c r="AK204" s="79" t="n">
        <v>0</v>
      </c>
      <c r="AL204" s="79" t="n">
        <v>0</v>
      </c>
      <c r="AM204" s="79" t="n">
        <v>0</v>
      </c>
      <c r="AN204" s="79" t="n">
        <v>0</v>
      </c>
      <c r="AO204" s="79" t="n">
        <v>0</v>
      </c>
      <c r="AP204" s="79" t="n">
        <v>0</v>
      </c>
      <c r="AQ204" s="79" t="n">
        <v>0</v>
      </c>
      <c r="AR204" s="162" t="inlineStr">
        <is>
          <t>苏凤欣49（5459）</t>
        </is>
      </c>
      <c r="AS204" s="162" t="inlineStr">
        <is>
          <t>G8928</t>
        </is>
      </c>
      <c r="AT204" s="170" t="n">
        <v>1638</v>
      </c>
      <c r="AU204" s="170" t="n">
        <v>0</v>
      </c>
      <c r="AV204" s="331" t="n">
        <v>1</v>
      </c>
      <c r="AW204" s="331" t="n">
        <v>0</v>
      </c>
      <c r="AX204" s="331" t="n"/>
    </row>
    <row r="205" hidden="1" ht="29" customFormat="1" customHeight="1" s="12">
      <c r="A205" s="63" t="inlineStr">
        <is>
          <t>华远</t>
        </is>
      </c>
      <c r="B205" s="23" t="n">
        <v>45727</v>
      </c>
      <c r="C205" s="162" t="n">
        <v>43</v>
      </c>
      <c r="D205" s="53" t="inlineStr">
        <is>
          <t>先老四</t>
        </is>
      </c>
      <c r="E205" s="162" t="n"/>
      <c r="F205" s="162" t="n">
        <v>1</v>
      </c>
      <c r="G205" s="162" t="n"/>
      <c r="H205" s="162" t="inlineStr">
        <is>
          <t>曾亚萍</t>
        </is>
      </c>
      <c r="I205" s="53" t="inlineStr">
        <is>
          <t>朱6968</t>
        </is>
      </c>
      <c r="J205" s="162" t="n">
        <v>1638</v>
      </c>
      <c r="K205" s="162" t="n"/>
      <c r="L205" s="53" t="n">
        <v>631.4</v>
      </c>
      <c r="M205" s="53" t="n"/>
      <c r="N205" s="53" t="n"/>
      <c r="O205" s="53" t="n">
        <v>368</v>
      </c>
      <c r="P205" s="53" t="n"/>
      <c r="Q205" s="63" t="n"/>
      <c r="R205" s="63" t="n"/>
      <c r="S205" s="406" t="n"/>
      <c r="T205" s="406" t="n"/>
      <c r="U205" s="162" t="n"/>
      <c r="V205" s="162" t="n"/>
      <c r="W205" s="162" t="n"/>
      <c r="X205" s="162" t="n"/>
      <c r="Y205" s="162" t="n"/>
      <c r="Z205" s="63" t="n">
        <v>999.4</v>
      </c>
      <c r="AA205" s="68" t="n">
        <v>244.62</v>
      </c>
      <c r="AB205" s="162" t="inlineStr">
        <is>
          <t>对公</t>
        </is>
      </c>
      <c r="AC205" s="407" t="n"/>
      <c r="AD205" s="162" t="n"/>
      <c r="AE205" s="65" t="n"/>
      <c r="AF205" s="65" t="n"/>
      <c r="AG205" s="350" t="inlineStr">
        <is>
          <t>罗茜</t>
        </is>
      </c>
      <c r="AH205" s="79" t="n">
        <v>189.42</v>
      </c>
      <c r="AI205" s="79" t="n">
        <v>0</v>
      </c>
      <c r="AJ205" s="79" t="n">
        <v>55.2</v>
      </c>
      <c r="AK205" s="79" t="n">
        <v>0</v>
      </c>
      <c r="AL205" s="79" t="n">
        <v>0</v>
      </c>
      <c r="AM205" s="79" t="n">
        <v>0</v>
      </c>
      <c r="AN205" s="79" t="n">
        <v>0</v>
      </c>
      <c r="AO205" s="79" t="n">
        <v>0</v>
      </c>
      <c r="AP205" s="79" t="n">
        <v>0</v>
      </c>
      <c r="AQ205" s="79" t="n">
        <v>0</v>
      </c>
      <c r="AR205" s="162" t="inlineStr">
        <is>
          <t>先老四</t>
        </is>
      </c>
      <c r="AS205" s="162" t="inlineStr">
        <is>
          <t>朱6968</t>
        </is>
      </c>
      <c r="AT205" s="170" t="n">
        <v>1638</v>
      </c>
      <c r="AU205" s="170" t="n">
        <v>0</v>
      </c>
      <c r="AV205" s="331" t="n">
        <v>1</v>
      </c>
      <c r="AW205" s="331" t="n">
        <v>0</v>
      </c>
      <c r="AX205" s="331" t="n"/>
    </row>
    <row r="206" hidden="1" ht="25" customFormat="1" customHeight="1" s="12">
      <c r="A206" s="63" t="inlineStr">
        <is>
          <t>泊富</t>
        </is>
      </c>
      <c r="B206" s="23" t="n">
        <v>45727</v>
      </c>
      <c r="C206" s="54" t="n">
        <v>6</v>
      </c>
      <c r="D206" s="53" t="inlineStr">
        <is>
          <t>莫芳芳</t>
        </is>
      </c>
      <c r="E206" s="54" t="n"/>
      <c r="F206" s="54" t="n"/>
      <c r="G206" s="54" t="n">
        <v>1</v>
      </c>
      <c r="H206" s="54" t="n"/>
      <c r="I206" s="53" t="inlineStr">
        <is>
          <t>江3846</t>
        </is>
      </c>
      <c r="J206" s="54" t="inlineStr">
        <is>
          <t>1638/1331</t>
        </is>
      </c>
      <c r="K206" s="54" t="n"/>
      <c r="L206" s="54" t="n"/>
      <c r="M206" s="54" t="n"/>
      <c r="N206" s="54" t="n"/>
      <c r="O206" s="54" t="n"/>
      <c r="P206" s="54" t="n"/>
      <c r="Q206" s="54" t="n">
        <v>240</v>
      </c>
      <c r="R206" s="54" t="n">
        <v>140</v>
      </c>
      <c r="S206" s="54" t="n"/>
      <c r="T206" s="54" t="n">
        <v>7</v>
      </c>
      <c r="U206" s="54" t="n"/>
      <c r="V206" s="54" t="n"/>
      <c r="W206" s="54" t="n"/>
      <c r="X206" s="54" t="n"/>
      <c r="Y206" s="54" t="n"/>
      <c r="Z206" s="63" t="n">
        <v>387</v>
      </c>
      <c r="AA206" s="68" t="n">
        <v>123.4</v>
      </c>
      <c r="AB206" s="54" t="inlineStr">
        <is>
          <t>对公</t>
        </is>
      </c>
      <c r="AC206" s="168" t="n"/>
      <c r="AD206" s="168" t="n"/>
      <c r="AE206" s="169" t="n"/>
      <c r="AF206" s="53" t="n"/>
      <c r="AG206" s="350" t="inlineStr">
        <is>
          <t>彭心怡</t>
        </is>
      </c>
      <c r="AH206" s="79" t="n">
        <v>0</v>
      </c>
      <c r="AI206" s="79" t="n">
        <v>0</v>
      </c>
      <c r="AJ206" s="79" t="n">
        <v>0</v>
      </c>
      <c r="AK206" s="79" t="n">
        <v>0</v>
      </c>
      <c r="AL206" s="79" t="n">
        <v>72</v>
      </c>
      <c r="AM206" s="79" t="n">
        <v>50</v>
      </c>
      <c r="AN206" s="79" t="n">
        <v>0</v>
      </c>
      <c r="AO206" s="79" t="n">
        <v>1.4</v>
      </c>
      <c r="AP206" s="79" t="n">
        <v>0</v>
      </c>
      <c r="AQ206" s="79" t="n">
        <v>0</v>
      </c>
      <c r="AR206" s="54" t="inlineStr">
        <is>
          <t>莫芳芳</t>
        </is>
      </c>
      <c r="AS206" s="162" t="inlineStr">
        <is>
          <t>江3846</t>
        </is>
      </c>
      <c r="AT206" s="170" t="inlineStr">
        <is>
          <t>1638/1331</t>
        </is>
      </c>
      <c r="AU206" s="170" t="n">
        <v>0</v>
      </c>
      <c r="AV206" s="331" t="n">
        <v>1</v>
      </c>
      <c r="AW206" s="331" t="e">
        <v>#VALUE!</v>
      </c>
      <c r="AX206" s="331" t="n"/>
    </row>
    <row r="207" hidden="1" ht="30" customFormat="1" customHeight="1" s="12">
      <c r="A207" s="12" t="inlineStr">
        <is>
          <t>华侨</t>
        </is>
      </c>
      <c r="B207" s="23" t="n">
        <v>45726</v>
      </c>
      <c r="C207" s="162" t="n">
        <v>60</v>
      </c>
      <c r="D207" s="53" t="inlineStr">
        <is>
          <t>谢依</t>
        </is>
      </c>
      <c r="E207" s="162" t="n"/>
      <c r="F207" s="162" t="n"/>
      <c r="G207" s="162" t="n">
        <v>1</v>
      </c>
      <c r="H207" s="162" t="n"/>
      <c r="I207" s="53" t="inlineStr">
        <is>
          <t>刘6822</t>
        </is>
      </c>
      <c r="J207" s="162" t="n">
        <v>1638</v>
      </c>
      <c r="K207" s="162" t="n"/>
      <c r="L207" s="53" t="n"/>
      <c r="M207" s="53" t="n"/>
      <c r="N207" s="53" t="n"/>
      <c r="O207" s="53" t="n"/>
      <c r="P207" s="53" t="n"/>
      <c r="Q207" s="53" t="n"/>
      <c r="R207" s="53" t="n"/>
      <c r="S207" s="53" t="n"/>
      <c r="T207" s="53" t="n"/>
      <c r="U207" s="53" t="n"/>
      <c r="V207" s="53" t="n">
        <v>36</v>
      </c>
      <c r="W207" s="53" t="n"/>
      <c r="X207" s="53" t="n"/>
      <c r="Y207" s="53" t="n"/>
      <c r="Z207" s="63" t="n">
        <v>36</v>
      </c>
      <c r="AA207" s="63" t="n">
        <v>7.2</v>
      </c>
      <c r="AB207" s="162" t="inlineStr">
        <is>
          <t>对公</t>
        </is>
      </c>
      <c r="AC207" s="407" t="n"/>
      <c r="AD207" s="162" t="n"/>
      <c r="AE207" s="65" t="n"/>
      <c r="AF207" s="65" t="n"/>
      <c r="AG207" s="350" t="inlineStr">
        <is>
          <t>向文娟</t>
        </is>
      </c>
      <c r="AH207" s="79" t="n">
        <v>0</v>
      </c>
      <c r="AI207" s="79" t="n">
        <v>0</v>
      </c>
      <c r="AJ207" s="79" t="n">
        <v>0</v>
      </c>
      <c r="AK207" s="79" t="n">
        <v>0</v>
      </c>
      <c r="AL207" s="79" t="n">
        <v>0</v>
      </c>
      <c r="AM207" s="79" t="n">
        <v>0</v>
      </c>
      <c r="AN207" s="79" t="n">
        <v>0</v>
      </c>
      <c r="AO207" s="79" t="n">
        <v>7.2</v>
      </c>
      <c r="AP207" s="79" t="n">
        <v>0</v>
      </c>
      <c r="AQ207" s="79" t="n">
        <v>0</v>
      </c>
      <c r="AR207" s="331" t="n"/>
      <c r="AS207" s="331" t="n"/>
      <c r="AT207" s="331" t="n"/>
      <c r="AU207" s="331" t="n"/>
      <c r="AV207" s="331" t="n"/>
      <c r="AW207" s="331" t="n"/>
      <c r="AX207" s="331" t="n"/>
    </row>
    <row r="208" hidden="1" ht="25" customFormat="1" customHeight="1" s="12">
      <c r="A208" s="12" t="inlineStr">
        <is>
          <t>华侨</t>
        </is>
      </c>
      <c r="B208" s="23" t="n">
        <v>45726</v>
      </c>
      <c r="C208" s="162" t="n">
        <v>67</v>
      </c>
      <c r="D208" s="53" t="inlineStr">
        <is>
          <t>周沛</t>
        </is>
      </c>
      <c r="E208" s="162" t="n"/>
      <c r="F208" s="162" t="n">
        <v>1</v>
      </c>
      <c r="G208" s="162" t="n"/>
      <c r="H208" s="162" t="inlineStr">
        <is>
          <t>方淑敏</t>
        </is>
      </c>
      <c r="I208" s="53" t="inlineStr">
        <is>
          <t>曾6271</t>
        </is>
      </c>
      <c r="J208" s="162" t="inlineStr">
        <is>
          <t>1638/1330</t>
        </is>
      </c>
      <c r="K208" s="162" t="n"/>
      <c r="L208" s="162" t="n"/>
      <c r="M208" s="162" t="n"/>
      <c r="N208" s="162" t="n">
        <v>416.7</v>
      </c>
      <c r="O208" s="162" t="n"/>
      <c r="P208" s="162" t="n"/>
      <c r="Q208" s="162" t="n"/>
      <c r="R208" s="162" t="n"/>
      <c r="S208" s="162" t="n"/>
      <c r="T208" s="162" t="n">
        <v>35</v>
      </c>
      <c r="U208" s="162" t="n"/>
      <c r="V208" s="162" t="n"/>
      <c r="W208" s="162" t="n"/>
      <c r="X208" s="162" t="n"/>
      <c r="Y208" s="162" t="n">
        <v>2460</v>
      </c>
      <c r="Z208" s="63" t="n">
        <v>2911.7</v>
      </c>
      <c r="AA208" s="63" t="n">
        <v>367.755</v>
      </c>
      <c r="AB208" s="162" t="inlineStr">
        <is>
          <t>对公</t>
        </is>
      </c>
      <c r="AC208" s="407" t="n"/>
      <c r="AD208" s="162" t="n">
        <v>1</v>
      </c>
      <c r="AE208" s="65" t="inlineStr">
        <is>
          <t>2460蛋白1</t>
        </is>
      </c>
      <c r="AF208" s="65" t="n"/>
      <c r="AG208" s="350" t="inlineStr">
        <is>
          <t>向文娟</t>
        </is>
      </c>
      <c r="AH208" s="79" t="n">
        <v>0</v>
      </c>
      <c r="AI208" s="79" t="n">
        <v>0</v>
      </c>
      <c r="AJ208" s="79" t="n">
        <v>62.505</v>
      </c>
      <c r="AK208" s="79" t="n">
        <v>0</v>
      </c>
      <c r="AL208" s="79" t="n">
        <v>0</v>
      </c>
      <c r="AM208" s="79" t="n">
        <v>0</v>
      </c>
      <c r="AN208" s="79" t="n">
        <v>0</v>
      </c>
      <c r="AO208" s="79" t="n">
        <v>5.25</v>
      </c>
      <c r="AP208" s="79" t="n">
        <v>0</v>
      </c>
      <c r="AQ208" s="79" t="n">
        <v>300</v>
      </c>
      <c r="AR208" s="331" t="n"/>
      <c r="AS208" s="331" t="n"/>
      <c r="AT208" s="331" t="n"/>
      <c r="AU208" s="331" t="n"/>
      <c r="AV208" s="331" t="n"/>
      <c r="AW208" s="331" t="n"/>
      <c r="AX208" s="331" t="n"/>
    </row>
    <row r="209" hidden="1" ht="25" customFormat="1" customHeight="1" s="12">
      <c r="A209" s="12" t="inlineStr">
        <is>
          <t>华侨</t>
        </is>
      </c>
      <c r="B209" s="23" t="n">
        <v>45726</v>
      </c>
      <c r="C209" s="162" t="n">
        <v>76</v>
      </c>
      <c r="D209" s="53" t="inlineStr">
        <is>
          <t>刘白云</t>
        </is>
      </c>
      <c r="E209" s="162" t="n"/>
      <c r="F209" s="162" t="n">
        <v>1</v>
      </c>
      <c r="G209" s="162" t="n"/>
      <c r="H209" s="162" t="inlineStr">
        <is>
          <t>张宇良</t>
        </is>
      </c>
      <c r="I209" s="53" t="inlineStr">
        <is>
          <t>菜8956</t>
        </is>
      </c>
      <c r="J209" s="162" t="n">
        <v>1638</v>
      </c>
      <c r="K209" s="162" t="n"/>
      <c r="L209" s="53" t="n">
        <v>571.9</v>
      </c>
      <c r="M209" s="53" t="n"/>
      <c r="N209" s="53" t="n"/>
      <c r="O209" s="53" t="n"/>
      <c r="P209" s="53" t="n"/>
      <c r="Q209" s="53" t="n"/>
      <c r="R209" s="53" t="n"/>
      <c r="S209" s="53" t="n"/>
      <c r="T209" s="53" t="n"/>
      <c r="U209" s="53" t="n"/>
      <c r="V209" s="53" t="n"/>
      <c r="W209" s="53" t="n"/>
      <c r="X209" s="53" t="n"/>
      <c r="Y209" s="53" t="n"/>
      <c r="Z209" s="63" t="n">
        <v>571.9</v>
      </c>
      <c r="AA209" s="63" t="n">
        <v>85.785</v>
      </c>
      <c r="AB209" s="162" t="inlineStr">
        <is>
          <t>对公</t>
        </is>
      </c>
      <c r="AC209" s="407" t="n"/>
      <c r="AD209" s="162" t="n"/>
      <c r="AE209" s="65" t="n"/>
      <c r="AF209" s="65" t="n"/>
      <c r="AG209" s="350" t="inlineStr">
        <is>
          <t>向文娟</t>
        </is>
      </c>
      <c r="AH209" s="79" t="n">
        <v>85.785</v>
      </c>
      <c r="AI209" s="79" t="n">
        <v>0</v>
      </c>
      <c r="AJ209" s="79" t="n">
        <v>0</v>
      </c>
      <c r="AK209" s="79" t="n">
        <v>0</v>
      </c>
      <c r="AL209" s="79" t="n">
        <v>0</v>
      </c>
      <c r="AM209" s="79" t="n">
        <v>0</v>
      </c>
      <c r="AN209" s="79" t="n">
        <v>0</v>
      </c>
      <c r="AO209" s="79" t="n">
        <v>0</v>
      </c>
      <c r="AP209" s="79" t="n">
        <v>0</v>
      </c>
      <c r="AQ209" s="79" t="n">
        <v>0</v>
      </c>
      <c r="AR209" s="331" t="n"/>
      <c r="AS209" s="331" t="n"/>
      <c r="AT209" s="331" t="n"/>
      <c r="AU209" s="331" t="n"/>
      <c r="AV209" s="331" t="n"/>
      <c r="AW209" s="331" t="n"/>
      <c r="AX209" s="331" t="n"/>
    </row>
    <row r="210" hidden="1" ht="25" customFormat="1" customHeight="1" s="12">
      <c r="A210" s="12" t="inlineStr">
        <is>
          <t>麓城</t>
        </is>
      </c>
      <c r="B210" s="23" t="n">
        <v>45726</v>
      </c>
      <c r="C210" s="162" t="n">
        <v>39</v>
      </c>
      <c r="D210" s="53" t="inlineStr">
        <is>
          <t>罗鸿雁</t>
        </is>
      </c>
      <c r="E210" s="162" t="n"/>
      <c r="F210" s="162" t="n"/>
      <c r="G210" s="162" t="n">
        <v>1</v>
      </c>
      <c r="H210" s="162" t="n"/>
      <c r="I210" s="53" t="inlineStr">
        <is>
          <t>晶2853</t>
        </is>
      </c>
      <c r="J210" s="162" t="n">
        <v>1638</v>
      </c>
      <c r="K210" s="162" t="n"/>
      <c r="L210" s="162" t="n"/>
      <c r="M210" s="162" t="n"/>
      <c r="N210" s="162" t="n"/>
      <c r="O210" s="162" t="n"/>
      <c r="P210" s="162" t="n"/>
      <c r="Q210" s="162" t="n"/>
      <c r="R210" s="162" t="n"/>
      <c r="S210" s="162" t="n"/>
      <c r="T210" s="162" t="n"/>
      <c r="U210" s="162" t="n"/>
      <c r="V210" s="162" t="n">
        <v>12</v>
      </c>
      <c r="W210" s="162" t="n"/>
      <c r="X210" s="162" t="n"/>
      <c r="Y210" s="162" t="n"/>
      <c r="Z210" s="63" t="n">
        <v>12</v>
      </c>
      <c r="AA210" s="63" t="n">
        <v>2.4</v>
      </c>
      <c r="AB210" s="162" t="inlineStr">
        <is>
          <t>对公</t>
        </is>
      </c>
      <c r="AC210" s="407" t="n"/>
      <c r="AD210" s="162" t="n"/>
      <c r="AE210" s="65" t="n"/>
      <c r="AF210" s="65" t="n"/>
      <c r="AG210" s="350" t="inlineStr">
        <is>
          <t>熊欢</t>
        </is>
      </c>
      <c r="AH210" s="79" t="n">
        <v>0</v>
      </c>
      <c r="AI210" s="79" t="n">
        <v>0</v>
      </c>
      <c r="AJ210" s="79" t="n">
        <v>0</v>
      </c>
      <c r="AK210" s="79" t="n">
        <v>0</v>
      </c>
      <c r="AL210" s="79" t="n">
        <v>0</v>
      </c>
      <c r="AM210" s="79" t="n">
        <v>0</v>
      </c>
      <c r="AN210" s="79" t="n">
        <v>0</v>
      </c>
      <c r="AO210" s="79" t="n">
        <v>2.4</v>
      </c>
      <c r="AP210" s="79" t="n">
        <v>0</v>
      </c>
      <c r="AQ210" s="79" t="n">
        <v>0</v>
      </c>
      <c r="AR210" s="331" t="n"/>
      <c r="AS210" s="331" t="n"/>
      <c r="AT210" s="331" t="n"/>
      <c r="AU210" s="331" t="n"/>
      <c r="AV210" s="331" t="n"/>
      <c r="AW210" s="331" t="n"/>
      <c r="AX210" s="331" t="n"/>
    </row>
    <row r="211" hidden="1" ht="25" customFormat="1" customHeight="1" s="12">
      <c r="A211" s="12" t="inlineStr">
        <is>
          <t>麓城</t>
        </is>
      </c>
      <c r="B211" s="23" t="n">
        <v>45726</v>
      </c>
      <c r="C211" s="162" t="n">
        <v>60</v>
      </c>
      <c r="D211" s="53" t="inlineStr">
        <is>
          <t>王伟英</t>
        </is>
      </c>
      <c r="E211" s="162" t="n"/>
      <c r="F211" s="162" t="n"/>
      <c r="G211" s="162" t="n">
        <v>1</v>
      </c>
      <c r="H211" s="162" t="n"/>
      <c r="I211" s="53" t="inlineStr">
        <is>
          <t>晶2853</t>
        </is>
      </c>
      <c r="J211" s="162" t="n">
        <v>1638</v>
      </c>
      <c r="K211" s="162" t="n"/>
      <c r="L211" s="162" t="n"/>
      <c r="M211" s="162" t="n"/>
      <c r="N211" s="162" t="n"/>
      <c r="O211" s="162" t="n"/>
      <c r="P211" s="162" t="n"/>
      <c r="Q211" s="162" t="n"/>
      <c r="R211" s="162" t="n"/>
      <c r="S211" s="162" t="n"/>
      <c r="T211" s="162" t="n"/>
      <c r="U211" s="162" t="n">
        <v>10</v>
      </c>
      <c r="V211" s="162" t="n"/>
      <c r="W211" s="162" t="n"/>
      <c r="X211" s="162" t="n"/>
      <c r="Y211" s="162" t="n"/>
      <c r="Z211" s="63" t="n">
        <v>10</v>
      </c>
      <c r="AA211" s="63" t="n">
        <v>2</v>
      </c>
      <c r="AB211" s="162" t="inlineStr">
        <is>
          <t>对公</t>
        </is>
      </c>
      <c r="AC211" s="407" t="n"/>
      <c r="AD211" s="162" t="n"/>
      <c r="AE211" s="65" t="n"/>
      <c r="AF211" s="65" t="n"/>
      <c r="AG211" s="350" t="inlineStr">
        <is>
          <t>熊欢</t>
        </is>
      </c>
      <c r="AH211" s="79" t="n">
        <v>0</v>
      </c>
      <c r="AI211" s="79" t="n">
        <v>0</v>
      </c>
      <c r="AJ211" s="79" t="n">
        <v>0</v>
      </c>
      <c r="AK211" s="79" t="n">
        <v>0</v>
      </c>
      <c r="AL211" s="79" t="n">
        <v>0</v>
      </c>
      <c r="AM211" s="79" t="n">
        <v>0</v>
      </c>
      <c r="AN211" s="79" t="n">
        <v>0</v>
      </c>
      <c r="AO211" s="79" t="n">
        <v>2</v>
      </c>
      <c r="AP211" s="79" t="n">
        <v>0</v>
      </c>
      <c r="AQ211" s="79" t="n">
        <v>0</v>
      </c>
      <c r="AR211" s="331" t="n"/>
      <c r="AS211" s="331" t="n"/>
      <c r="AT211" s="331" t="n"/>
      <c r="AU211" s="331" t="n"/>
      <c r="AV211" s="331" t="n"/>
      <c r="AW211" s="331" t="n"/>
      <c r="AX211" s="331" t="n"/>
    </row>
    <row r="212" hidden="1" ht="25" customFormat="1" customHeight="1" s="331">
      <c r="A212" s="331" t="inlineStr">
        <is>
          <t>晟华</t>
        </is>
      </c>
      <c r="B212" s="45" t="n">
        <v>45726</v>
      </c>
      <c r="C212" s="162" t="n">
        <v>7</v>
      </c>
      <c r="D212" s="162" t="inlineStr">
        <is>
          <t>安纳斯塔西亚</t>
        </is>
      </c>
      <c r="E212" s="162" t="n"/>
      <c r="F212" s="162" t="n"/>
      <c r="G212" s="162" t="n">
        <v>1</v>
      </c>
      <c r="H212" s="162" t="n"/>
      <c r="I212" s="162" t="inlineStr">
        <is>
          <t>G9565</t>
        </is>
      </c>
      <c r="J212" s="162" t="n">
        <v>1638</v>
      </c>
      <c r="K212" s="162" t="n"/>
      <c r="L212" s="162" t="n"/>
      <c r="M212" s="162" t="n"/>
      <c r="N212" s="162" t="n"/>
      <c r="O212" s="162" t="n"/>
      <c r="P212" s="162" t="n">
        <v>121</v>
      </c>
      <c r="Q212" s="162" t="n">
        <v>120</v>
      </c>
      <c r="R212" s="162" t="n">
        <v>140</v>
      </c>
      <c r="S212" s="162" t="n"/>
      <c r="T212" s="162" t="n">
        <v>7</v>
      </c>
      <c r="U212" s="162" t="n"/>
      <c r="V212" s="162" t="n"/>
      <c r="W212" s="162" t="n"/>
      <c r="X212" s="162" t="n"/>
      <c r="Y212" s="162" t="n"/>
      <c r="Z212" s="406" t="n">
        <v>388</v>
      </c>
      <c r="AA212" s="406" t="n">
        <v>177</v>
      </c>
      <c r="AB212" s="162" t="inlineStr">
        <is>
          <t>对公</t>
        </is>
      </c>
      <c r="AC212" s="407" t="n"/>
      <c r="AD212" s="162" t="n"/>
      <c r="AE212" s="407" t="n"/>
      <c r="AF212" s="407" t="n"/>
      <c r="AG212" s="288" t="inlineStr">
        <is>
          <t>李嘉慧</t>
        </is>
      </c>
      <c r="AH212" s="182" t="n">
        <v>0</v>
      </c>
      <c r="AI212" s="182" t="n">
        <v>0</v>
      </c>
      <c r="AJ212" s="182" t="n">
        <v>0</v>
      </c>
      <c r="AK212" s="182" t="n">
        <v>65</v>
      </c>
      <c r="AL212" s="182" t="n">
        <v>42</v>
      </c>
      <c r="AM212" s="182" t="n">
        <v>70</v>
      </c>
      <c r="AN212" s="182" t="n">
        <v>0</v>
      </c>
      <c r="AO212" s="182" t="n">
        <v>0</v>
      </c>
      <c r="AP212" s="182" t="n">
        <v>0</v>
      </c>
      <c r="AQ212" s="182" t="n">
        <v>0</v>
      </c>
      <c r="AR212" s="331" t="n"/>
      <c r="AS212" s="331" t="n"/>
      <c r="AT212" s="331" t="n"/>
      <c r="AU212" s="331" t="n"/>
      <c r="AV212" s="331" t="n"/>
      <c r="AW212" s="331" t="n"/>
      <c r="AX212" s="331" t="n"/>
      <c r="XEY212" s="331" t="n"/>
      <c r="XEZ212" s="331" t="n"/>
      <c r="XFA212" s="331" t="n"/>
      <c r="XFB212" s="331" t="n"/>
      <c r="XFC212" s="331" t="n"/>
    </row>
    <row r="213" hidden="1" ht="25" customFormat="1" customHeight="1" s="331">
      <c r="A213" s="331" t="inlineStr">
        <is>
          <t>华侨</t>
        </is>
      </c>
      <c r="B213" s="45" t="n">
        <v>45727</v>
      </c>
      <c r="C213" s="162" t="n">
        <v>19</v>
      </c>
      <c r="D213" s="162" t="inlineStr">
        <is>
          <t>廖金凤</t>
        </is>
      </c>
      <c r="E213" s="162" t="n"/>
      <c r="F213" s="162" t="n"/>
      <c r="G213" s="162" t="n">
        <v>1</v>
      </c>
      <c r="H213" s="162" t="n"/>
      <c r="I213" s="162" t="inlineStr">
        <is>
          <t>G7745</t>
        </is>
      </c>
      <c r="J213" s="162" t="n">
        <v>1638</v>
      </c>
      <c r="K213" s="162" t="n"/>
      <c r="L213" s="162" t="n"/>
      <c r="M213" s="162" t="n"/>
      <c r="N213" s="162" t="n"/>
      <c r="O213" s="162" t="n"/>
      <c r="P213" s="162" t="n">
        <v>121</v>
      </c>
      <c r="Q213" s="162" t="n"/>
      <c r="R213" s="162" t="n"/>
      <c r="S213" s="162" t="n"/>
      <c r="T213" s="162" t="n">
        <v>7</v>
      </c>
      <c r="U213" s="162" t="n"/>
      <c r="V213" s="162" t="n"/>
      <c r="W213" s="162" t="n"/>
      <c r="X213" s="162" t="n"/>
      <c r="Y213" s="162" t="n"/>
      <c r="Z213" s="406" t="n">
        <v>128</v>
      </c>
      <c r="AA213" s="406" t="n">
        <v>65</v>
      </c>
      <c r="AB213" s="162" t="inlineStr">
        <is>
          <t>对公</t>
        </is>
      </c>
      <c r="AC213" s="407" t="n"/>
      <c r="AD213" s="162" t="n"/>
      <c r="AE213" s="407" t="n"/>
      <c r="AF213" s="407" t="n"/>
      <c r="AG213" s="253" t="inlineStr">
        <is>
          <t>向文娟</t>
        </is>
      </c>
      <c r="AH213" s="182" t="n">
        <v>0</v>
      </c>
      <c r="AI213" s="182" t="n">
        <v>0</v>
      </c>
      <c r="AJ213" s="182" t="n">
        <v>0</v>
      </c>
      <c r="AK213" s="182" t="n">
        <v>65</v>
      </c>
      <c r="AL213" s="182" t="n">
        <v>0</v>
      </c>
      <c r="AM213" s="182" t="n">
        <v>0</v>
      </c>
      <c r="AN213" s="182" t="n">
        <v>0</v>
      </c>
      <c r="AO213" s="182" t="n">
        <v>0</v>
      </c>
      <c r="AP213" s="182" t="n">
        <v>0</v>
      </c>
      <c r="AQ213" s="182" t="n">
        <v>0</v>
      </c>
      <c r="AR213" s="331" t="n"/>
      <c r="AS213" s="331" t="n"/>
      <c r="AT213" s="331" t="n"/>
      <c r="AU213" s="331" t="n"/>
      <c r="AV213" s="331" t="n"/>
      <c r="AW213" s="331" t="n"/>
      <c r="AX213" s="331" t="n"/>
      <c r="XEY213" s="331" t="n"/>
      <c r="XEZ213" s="331" t="n"/>
      <c r="XFA213" s="331" t="n"/>
      <c r="XFB213" s="331" t="n"/>
      <c r="XFC213" s="331" t="n"/>
    </row>
    <row r="214" hidden="1" ht="30" customFormat="1" customHeight="1" s="12">
      <c r="A214" s="12" t="inlineStr">
        <is>
          <t>华侨</t>
        </is>
      </c>
      <c r="B214" s="23" t="n">
        <v>45727</v>
      </c>
      <c r="C214" s="162" t="n">
        <v>59</v>
      </c>
      <c r="D214" s="53" t="inlineStr">
        <is>
          <t>谢依</t>
        </is>
      </c>
      <c r="E214" s="162" t="n"/>
      <c r="F214" s="162" t="n"/>
      <c r="G214" s="162" t="n">
        <v>1</v>
      </c>
      <c r="H214" s="162" t="n"/>
      <c r="I214" s="53" t="inlineStr">
        <is>
          <t>刘6822</t>
        </is>
      </c>
      <c r="J214" s="162" t="n">
        <v>1638</v>
      </c>
      <c r="K214" s="162" t="n"/>
      <c r="L214" s="53" t="n"/>
      <c r="M214" s="53" t="n"/>
      <c r="N214" s="53" t="n"/>
      <c r="O214" s="53" t="n"/>
      <c r="P214" s="53" t="n"/>
      <c r="Q214" s="53" t="n"/>
      <c r="R214" s="53" t="n"/>
      <c r="S214" s="53" t="n"/>
      <c r="T214" s="53" t="n"/>
      <c r="U214" s="53" t="n"/>
      <c r="V214" s="53" t="n">
        <v>36</v>
      </c>
      <c r="W214" s="53" t="n"/>
      <c r="X214" s="53" t="n"/>
      <c r="Y214" s="53" t="n"/>
      <c r="Z214" s="63" t="n">
        <v>36</v>
      </c>
      <c r="AA214" s="63" t="n">
        <v>7.2</v>
      </c>
      <c r="AB214" s="162" t="inlineStr">
        <is>
          <t>对公</t>
        </is>
      </c>
      <c r="AC214" s="407" t="n"/>
      <c r="AD214" s="162" t="n"/>
      <c r="AE214" s="65" t="n"/>
      <c r="AF214" s="65" t="n"/>
      <c r="AG214" s="350" t="inlineStr">
        <is>
          <t>向文娟</t>
        </is>
      </c>
      <c r="AH214" s="79" t="n">
        <v>0</v>
      </c>
      <c r="AI214" s="79" t="n">
        <v>0</v>
      </c>
      <c r="AJ214" s="79" t="n">
        <v>0</v>
      </c>
      <c r="AK214" s="79" t="n">
        <v>0</v>
      </c>
      <c r="AL214" s="79" t="n">
        <v>0</v>
      </c>
      <c r="AM214" s="79" t="n">
        <v>0</v>
      </c>
      <c r="AN214" s="79" t="n">
        <v>0</v>
      </c>
      <c r="AO214" s="79" t="n">
        <v>7.2</v>
      </c>
      <c r="AP214" s="79" t="n">
        <v>0</v>
      </c>
      <c r="AQ214" s="79" t="n">
        <v>0</v>
      </c>
      <c r="AR214" s="331" t="n"/>
      <c r="AS214" s="331" t="n"/>
      <c r="AT214" s="331" t="n"/>
      <c r="AU214" s="331" t="n"/>
      <c r="AV214" s="331" t="n"/>
      <c r="AW214" s="331" t="n"/>
      <c r="AX214" s="331" t="n"/>
    </row>
    <row r="215" hidden="1" ht="25" customFormat="1" customHeight="1" s="12">
      <c r="A215" s="12" t="inlineStr">
        <is>
          <t>麓城</t>
        </is>
      </c>
      <c r="B215" s="23" t="n">
        <v>45727</v>
      </c>
      <c r="C215" s="162" t="n">
        <v>9</v>
      </c>
      <c r="D215" s="53" t="inlineStr">
        <is>
          <t>罗鸿雁</t>
        </is>
      </c>
      <c r="E215" s="162" t="n"/>
      <c r="F215" s="162" t="n">
        <v>1</v>
      </c>
      <c r="G215" s="162" t="n"/>
      <c r="H215" s="162" t="inlineStr">
        <is>
          <t>王海燕</t>
        </is>
      </c>
      <c r="I215" s="53" t="inlineStr">
        <is>
          <t>晶2853</t>
        </is>
      </c>
      <c r="J215" s="162" t="n">
        <v>1638</v>
      </c>
      <c r="K215" s="162" t="n"/>
      <c r="L215" s="162" t="n"/>
      <c r="M215" s="162" t="n"/>
      <c r="N215" s="162" t="n"/>
      <c r="O215" s="162" t="n"/>
      <c r="P215" s="162" t="n">
        <v>121</v>
      </c>
      <c r="Q215" s="162" t="n"/>
      <c r="R215" s="162" t="n"/>
      <c r="S215" s="162" t="n"/>
      <c r="T215" s="162" t="n">
        <v>7</v>
      </c>
      <c r="U215" s="162" t="n"/>
      <c r="V215" s="162" t="n"/>
      <c r="W215" s="162" t="n"/>
      <c r="X215" s="162" t="n"/>
      <c r="Y215" s="162" t="n"/>
      <c r="Z215" s="63" t="n">
        <v>128</v>
      </c>
      <c r="AA215" s="63" t="n">
        <v>65</v>
      </c>
      <c r="AB215" s="162" t="inlineStr">
        <is>
          <t>对公</t>
        </is>
      </c>
      <c r="AC215" s="407" t="n"/>
      <c r="AD215" s="162" t="n"/>
      <c r="AE215" s="65" t="n"/>
      <c r="AF215" s="65" t="n"/>
      <c r="AG215" s="350" t="inlineStr">
        <is>
          <t>熊欢</t>
        </is>
      </c>
      <c r="AH215" s="79" t="n">
        <v>0</v>
      </c>
      <c r="AI215" s="79" t="n">
        <v>0</v>
      </c>
      <c r="AJ215" s="79" t="n">
        <v>0</v>
      </c>
      <c r="AK215" s="79" t="n">
        <v>65</v>
      </c>
      <c r="AL215" s="79" t="n">
        <v>0</v>
      </c>
      <c r="AM215" s="79" t="n">
        <v>0</v>
      </c>
      <c r="AN215" s="79" t="n">
        <v>0</v>
      </c>
      <c r="AO215" s="79" t="n">
        <v>0</v>
      </c>
      <c r="AP215" s="79" t="n">
        <v>0</v>
      </c>
      <c r="AQ215" s="79" t="n">
        <v>0</v>
      </c>
      <c r="AR215" s="331" t="n"/>
      <c r="AS215" s="331" t="n"/>
      <c r="AT215" s="331" t="n"/>
      <c r="AU215" s="331" t="n"/>
      <c r="AV215" s="331" t="n"/>
      <c r="AW215" s="331" t="n"/>
      <c r="AX215" s="331" t="n"/>
    </row>
    <row r="216" hidden="1" ht="25" customFormat="1" customHeight="1" s="12">
      <c r="A216" s="12" t="inlineStr">
        <is>
          <t>麓城</t>
        </is>
      </c>
      <c r="B216" s="23" t="n">
        <v>45727</v>
      </c>
      <c r="C216" s="411" t="n"/>
      <c r="D216" s="411" t="n"/>
      <c r="E216" s="162" t="n"/>
      <c r="F216" s="411" t="n"/>
      <c r="G216" s="162" t="n"/>
      <c r="H216" s="162" t="inlineStr">
        <is>
          <t>王海燕</t>
        </is>
      </c>
      <c r="I216" s="53" t="inlineStr">
        <is>
          <t>晶2853</t>
        </is>
      </c>
      <c r="J216" s="162" t="n">
        <v>1638</v>
      </c>
      <c r="K216" s="162" t="n"/>
      <c r="L216" s="162" t="n"/>
      <c r="M216" s="162" t="n"/>
      <c r="N216" s="162" t="n">
        <v>158</v>
      </c>
      <c r="O216" s="162" t="n"/>
      <c r="P216" s="162" t="n">
        <v>121</v>
      </c>
      <c r="Q216" s="162" t="n">
        <v>30</v>
      </c>
      <c r="R216" s="162" t="n"/>
      <c r="S216" s="162" t="n"/>
      <c r="T216" s="162" t="n">
        <v>7</v>
      </c>
      <c r="U216" s="162" t="n"/>
      <c r="V216" s="162" t="n"/>
      <c r="W216" s="162" t="n"/>
      <c r="X216" s="162" t="n"/>
      <c r="Y216" s="162" t="n"/>
      <c r="Z216" s="63" t="n">
        <v>316</v>
      </c>
      <c r="AA216" s="63" t="n">
        <v>93.2</v>
      </c>
      <c r="AB216" s="162" t="inlineStr">
        <is>
          <t>对公</t>
        </is>
      </c>
      <c r="AC216" s="407" t="n"/>
      <c r="AD216" s="162" t="n"/>
      <c r="AE216" s="65" t="n"/>
      <c r="AF216" s="65" t="n"/>
      <c r="AG216" s="350" t="inlineStr">
        <is>
          <t>熊欢</t>
        </is>
      </c>
      <c r="AH216" s="79" t="n">
        <v>0</v>
      </c>
      <c r="AI216" s="79" t="n">
        <v>0</v>
      </c>
      <c r="AJ216" s="79" t="n">
        <v>23.7</v>
      </c>
      <c r="AK216" s="79" t="n">
        <v>65</v>
      </c>
      <c r="AL216" s="79" t="n">
        <v>4.5</v>
      </c>
      <c r="AM216" s="79" t="n">
        <v>0</v>
      </c>
      <c r="AN216" s="79" t="n">
        <v>0</v>
      </c>
      <c r="AO216" s="79" t="n">
        <v>0</v>
      </c>
      <c r="AP216" s="79" t="n">
        <v>0</v>
      </c>
      <c r="AQ216" s="79" t="n">
        <v>0</v>
      </c>
      <c r="AR216" s="331" t="n"/>
      <c r="AS216" s="331" t="n"/>
      <c r="AT216" s="331" t="n"/>
      <c r="AU216" s="331" t="n"/>
      <c r="AV216" s="331" t="n"/>
      <c r="AW216" s="331" t="n"/>
      <c r="AX216" s="331" t="n"/>
    </row>
    <row r="217" hidden="1" ht="25" customFormat="1" customHeight="1" s="12">
      <c r="A217" s="12" t="inlineStr">
        <is>
          <t>麓城</t>
        </is>
      </c>
      <c r="B217" s="23" t="n">
        <v>45727</v>
      </c>
      <c r="C217" s="382" t="n">
        <v>54</v>
      </c>
      <c r="D217" s="28" t="inlineStr">
        <is>
          <t>王伟英</t>
        </is>
      </c>
      <c r="E217" s="162" t="n"/>
      <c r="F217" s="162" t="n">
        <v>1</v>
      </c>
      <c r="G217" s="162" t="n"/>
      <c r="H217" s="162" t="inlineStr">
        <is>
          <t>王海燕</t>
        </is>
      </c>
      <c r="I217" s="53" t="inlineStr">
        <is>
          <t>晶2853</t>
        </is>
      </c>
      <c r="J217" s="162" t="n">
        <v>1638</v>
      </c>
      <c r="K217" s="162" t="n"/>
      <c r="L217" s="162" t="n"/>
      <c r="M217" s="162" t="n"/>
      <c r="N217" s="162" t="n">
        <v>654.6</v>
      </c>
      <c r="O217" s="162" t="n"/>
      <c r="P217" s="162" t="n"/>
      <c r="Q217" s="162" t="n"/>
      <c r="R217" s="162" t="n"/>
      <c r="S217" s="162" t="n"/>
      <c r="T217" s="162" t="n"/>
      <c r="U217" s="162" t="n"/>
      <c r="V217" s="162" t="n"/>
      <c r="W217" s="162" t="n"/>
      <c r="X217" s="162" t="n"/>
      <c r="Y217" s="162" t="n"/>
      <c r="Z217" s="63" t="n">
        <v>654.6</v>
      </c>
      <c r="AA217" s="63" t="n">
        <v>98.19</v>
      </c>
      <c r="AB217" s="162" t="inlineStr">
        <is>
          <t>对公</t>
        </is>
      </c>
      <c r="AC217" s="407" t="n"/>
      <c r="AD217" s="162" t="n"/>
      <c r="AE217" s="65" t="n"/>
      <c r="AF217" s="65" t="n"/>
      <c r="AG217" s="350" t="inlineStr">
        <is>
          <t>熊欢</t>
        </is>
      </c>
      <c r="AH217" s="79" t="n">
        <v>0</v>
      </c>
      <c r="AI217" s="79" t="n">
        <v>0</v>
      </c>
      <c r="AJ217" s="79" t="n">
        <v>98.19</v>
      </c>
      <c r="AK217" s="79" t="n">
        <v>0</v>
      </c>
      <c r="AL217" s="79" t="n">
        <v>0</v>
      </c>
      <c r="AM217" s="79" t="n">
        <v>0</v>
      </c>
      <c r="AN217" s="79" t="n">
        <v>0</v>
      </c>
      <c r="AO217" s="79" t="n">
        <v>0</v>
      </c>
      <c r="AP217" s="79" t="n">
        <v>0</v>
      </c>
      <c r="AQ217" s="79" t="n">
        <v>0</v>
      </c>
      <c r="AR217" s="331" t="n"/>
      <c r="AS217" s="331" t="n"/>
      <c r="AT217" s="331" t="n"/>
      <c r="AU217" s="331" t="n"/>
      <c r="AV217" s="331" t="n"/>
      <c r="AW217" s="331" t="n"/>
      <c r="AX217" s="331" t="n"/>
    </row>
    <row r="218" hidden="1" ht="25" customFormat="1" customHeight="1" s="12">
      <c r="A218" s="12" t="inlineStr">
        <is>
          <t>麓城</t>
        </is>
      </c>
      <c r="B218" s="23" t="n">
        <v>45727</v>
      </c>
      <c r="C218" s="412" t="n"/>
      <c r="D218" s="412" t="n"/>
      <c r="E218" s="162" t="n"/>
      <c r="F218" s="411" t="n"/>
      <c r="G218" s="162" t="n"/>
      <c r="H218" s="162" t="inlineStr">
        <is>
          <t>王海燕</t>
        </is>
      </c>
      <c r="I218" s="53" t="inlineStr">
        <is>
          <t>晶2853</t>
        </is>
      </c>
      <c r="J218" s="162" t="n">
        <v>1638</v>
      </c>
      <c r="K218" s="162" t="n"/>
      <c r="L218" s="162" t="n"/>
      <c r="M218" s="162" t="n"/>
      <c r="N218" s="162" t="n">
        <v>421.7</v>
      </c>
      <c r="O218" s="162" t="n"/>
      <c r="P218" s="162" t="n"/>
      <c r="Q218" s="162" t="n">
        <v>90</v>
      </c>
      <c r="R218" s="162" t="n"/>
      <c r="S218" s="162" t="n"/>
      <c r="T218" s="162" t="n">
        <v>37</v>
      </c>
      <c r="U218" s="162" t="n"/>
      <c r="V218" s="162" t="n"/>
      <c r="W218" s="162" t="n"/>
      <c r="X218" s="162" t="n"/>
      <c r="Y218" s="162" t="n">
        <v>2460</v>
      </c>
      <c r="Z218" s="63" t="n">
        <v>3008.7</v>
      </c>
      <c r="AA218" s="63" t="n">
        <v>382.305</v>
      </c>
      <c r="AB218" s="162" t="inlineStr">
        <is>
          <t>对公</t>
        </is>
      </c>
      <c r="AC218" s="407" t="n"/>
      <c r="AD218" s="162" t="n">
        <v>1</v>
      </c>
      <c r="AE218" s="65" t="inlineStr">
        <is>
          <t>2460蛋白1瓶</t>
        </is>
      </c>
      <c r="AF218" s="65" t="n"/>
      <c r="AG218" s="350" t="inlineStr">
        <is>
          <t>熊欢</t>
        </is>
      </c>
      <c r="AH218" s="79" t="n">
        <v>0</v>
      </c>
      <c r="AI218" s="79" t="n">
        <v>0</v>
      </c>
      <c r="AJ218" s="79" t="n">
        <v>63.255</v>
      </c>
      <c r="AK218" s="79" t="n">
        <v>0</v>
      </c>
      <c r="AL218" s="79" t="n">
        <v>13.5</v>
      </c>
      <c r="AM218" s="79" t="n">
        <v>0</v>
      </c>
      <c r="AN218" s="79" t="n">
        <v>0</v>
      </c>
      <c r="AO218" s="79" t="n">
        <v>5.55</v>
      </c>
      <c r="AP218" s="79" t="n">
        <v>0</v>
      </c>
      <c r="AQ218" s="79" t="n">
        <v>300</v>
      </c>
      <c r="AR218" s="331" t="n"/>
      <c r="AS218" s="331" t="n"/>
      <c r="AT218" s="331" t="n"/>
      <c r="AU218" s="331" t="n"/>
      <c r="AV218" s="331" t="n"/>
      <c r="AW218" s="331" t="n"/>
      <c r="AX218" s="331" t="n"/>
    </row>
    <row r="219" hidden="1" ht="25" customFormat="1" customHeight="1" s="12">
      <c r="A219" s="12" t="inlineStr">
        <is>
          <t>麓城</t>
        </is>
      </c>
      <c r="B219" s="23" t="n">
        <v>45727</v>
      </c>
      <c r="C219" s="412" t="n"/>
      <c r="D219" s="412" t="n"/>
      <c r="E219" s="162" t="n"/>
      <c r="F219" s="404" t="n"/>
      <c r="G219" s="162" t="inlineStr">
        <is>
          <t>简易</t>
        </is>
      </c>
      <c r="H219" s="162" t="n"/>
      <c r="I219" s="53" t="inlineStr">
        <is>
          <t>晶2853</t>
        </is>
      </c>
      <c r="J219" s="162" t="n">
        <v>1638</v>
      </c>
      <c r="K219" s="162" t="n"/>
      <c r="L219" s="162" t="n"/>
      <c r="M219" s="162" t="n"/>
      <c r="N219" s="162" t="n"/>
      <c r="O219" s="162" t="n"/>
      <c r="P219" s="162" t="n"/>
      <c r="Q219" s="162" t="n"/>
      <c r="R219" s="162" t="n"/>
      <c r="S219" s="162" t="n"/>
      <c r="T219" s="162" t="n"/>
      <c r="U219" s="162" t="n">
        <v>10</v>
      </c>
      <c r="V219" s="162" t="n"/>
      <c r="W219" s="162" t="n"/>
      <c r="X219" s="162" t="n"/>
      <c r="Y219" s="162" t="n"/>
      <c r="Z219" s="63" t="n">
        <v>10</v>
      </c>
      <c r="AA219" s="63" t="n">
        <v>2</v>
      </c>
      <c r="AB219" s="162" t="inlineStr">
        <is>
          <t>对公</t>
        </is>
      </c>
      <c r="AC219" s="407" t="n"/>
      <c r="AD219" s="162" t="n"/>
      <c r="AE219" s="65" t="n"/>
      <c r="AF219" s="65" t="n"/>
      <c r="AG219" s="350" t="inlineStr">
        <is>
          <t>熊欢</t>
        </is>
      </c>
      <c r="AH219" s="79" t="n">
        <v>0</v>
      </c>
      <c r="AI219" s="79" t="n">
        <v>0</v>
      </c>
      <c r="AJ219" s="79" t="n">
        <v>0</v>
      </c>
      <c r="AK219" s="79" t="n">
        <v>0</v>
      </c>
      <c r="AL219" s="79" t="n">
        <v>0</v>
      </c>
      <c r="AM219" s="79" t="n">
        <v>0</v>
      </c>
      <c r="AN219" s="79" t="n">
        <v>0</v>
      </c>
      <c r="AO219" s="79" t="n">
        <v>2</v>
      </c>
      <c r="AP219" s="79" t="n">
        <v>0</v>
      </c>
      <c r="AQ219" s="79" t="n">
        <v>0</v>
      </c>
      <c r="AR219" s="331" t="n"/>
      <c r="AS219" s="331" t="n"/>
      <c r="AT219" s="331" t="n"/>
      <c r="AU219" s="331" t="n"/>
      <c r="AV219" s="331" t="n"/>
      <c r="AW219" s="331" t="n"/>
      <c r="AX219" s="331" t="n"/>
    </row>
    <row r="220" hidden="1" ht="25" customFormat="1" customHeight="1" s="12">
      <c r="A220" s="12" t="inlineStr">
        <is>
          <t>麓城</t>
        </is>
      </c>
      <c r="B220" s="23" t="n">
        <v>45727</v>
      </c>
      <c r="C220" s="382" t="n">
        <v>68</v>
      </c>
      <c r="D220" s="28" t="inlineStr">
        <is>
          <t>余永美</t>
        </is>
      </c>
      <c r="E220" s="162" t="n">
        <v>1</v>
      </c>
      <c r="F220" s="162" t="n"/>
      <c r="G220" s="162" t="n"/>
      <c r="H220" s="162" t="inlineStr">
        <is>
          <t>向雅洁</t>
        </is>
      </c>
      <c r="I220" s="53" t="inlineStr">
        <is>
          <t>晶2853</t>
        </is>
      </c>
      <c r="J220" s="162" t="n">
        <v>1638</v>
      </c>
      <c r="K220" s="162" t="n"/>
      <c r="L220" s="162" t="n"/>
      <c r="M220" s="162" t="n"/>
      <c r="N220" s="162" t="n"/>
      <c r="O220" s="162" t="n"/>
      <c r="P220" s="162" t="n"/>
      <c r="Q220" s="162" t="n"/>
      <c r="R220" s="162" t="n"/>
      <c r="S220" s="162" t="n"/>
      <c r="T220" s="162" t="n"/>
      <c r="U220" s="162" t="n"/>
      <c r="V220" s="162" t="n"/>
      <c r="W220" s="162" t="n"/>
      <c r="X220" s="162" t="n">
        <v>20</v>
      </c>
      <c r="Y220" s="162" t="n"/>
      <c r="Z220" s="63" t="n">
        <v>20</v>
      </c>
      <c r="AA220" s="63" t="n">
        <v>3</v>
      </c>
      <c r="AB220" s="162" t="inlineStr">
        <is>
          <t>对公</t>
        </is>
      </c>
      <c r="AC220" s="407" t="n"/>
      <c r="AD220" s="162" t="n"/>
      <c r="AE220" s="65" t="n"/>
      <c r="AF220" s="65" t="n"/>
      <c r="AG220" s="350" t="inlineStr">
        <is>
          <t>熊欢</t>
        </is>
      </c>
      <c r="AH220" s="79" t="n">
        <v>0</v>
      </c>
      <c r="AI220" s="79" t="n">
        <v>0</v>
      </c>
      <c r="AJ220" s="79" t="n">
        <v>0</v>
      </c>
      <c r="AK220" s="79" t="n">
        <v>0</v>
      </c>
      <c r="AL220" s="79" t="n">
        <v>0</v>
      </c>
      <c r="AM220" s="79" t="n">
        <v>0</v>
      </c>
      <c r="AN220" s="79" t="n">
        <v>0</v>
      </c>
      <c r="AO220" s="79" t="n">
        <v>0</v>
      </c>
      <c r="AP220" s="79" t="n">
        <v>3</v>
      </c>
      <c r="AQ220" s="79" t="n">
        <v>0</v>
      </c>
      <c r="AR220" s="331" t="n"/>
      <c r="AS220" s="331" t="n"/>
      <c r="AT220" s="331" t="n"/>
      <c r="AU220" s="331" t="n"/>
      <c r="AV220" s="331" t="n"/>
      <c r="AW220" s="331" t="n"/>
      <c r="AX220" s="331" t="n"/>
    </row>
    <row r="221" hidden="1" ht="25" customFormat="1" customHeight="1" s="14">
      <c r="A221" s="14" t="inlineStr">
        <is>
          <t>中冶</t>
        </is>
      </c>
      <c r="B221" s="23" t="n">
        <v>45726</v>
      </c>
      <c r="C221" s="33" t="n">
        <v>3</v>
      </c>
      <c r="D221" s="34" t="inlineStr">
        <is>
          <t>何丽丽</t>
        </is>
      </c>
      <c r="E221" s="390" t="n"/>
      <c r="F221" s="33" t="n">
        <v>1</v>
      </c>
      <c r="G221" s="33" t="n"/>
      <c r="H221" s="37" t="inlineStr">
        <is>
          <t>舒霞</t>
        </is>
      </c>
      <c r="I221" s="317" t="inlineStr">
        <is>
          <t>林3668</t>
        </is>
      </c>
      <c r="J221" s="390" t="n">
        <v>1638</v>
      </c>
      <c r="K221" s="390" t="n"/>
      <c r="L221" s="317" t="n"/>
      <c r="M221" s="317" t="n"/>
      <c r="N221" s="390" t="n">
        <v>406</v>
      </c>
      <c r="O221" s="390" t="n"/>
      <c r="P221" s="390" t="n"/>
      <c r="Q221" s="390" t="n"/>
      <c r="R221" s="390" t="n"/>
      <c r="S221" s="390" t="n"/>
      <c r="T221" s="390" t="n"/>
      <c r="U221" s="390" t="n"/>
      <c r="V221" s="390" t="n"/>
      <c r="W221" s="390" t="n"/>
      <c r="X221" s="390" t="n"/>
      <c r="Y221" s="390" t="n"/>
      <c r="Z221" s="63" t="n">
        <v>406</v>
      </c>
      <c r="AA221" s="63" t="n">
        <v>60.9</v>
      </c>
      <c r="AB221" s="162" t="inlineStr">
        <is>
          <t>对公</t>
        </is>
      </c>
      <c r="AC221" s="390" t="n"/>
      <c r="AD221" s="390" t="n"/>
      <c r="AE221" s="317" t="n"/>
      <c r="AF221" s="14" t="n"/>
      <c r="AG221" s="317" t="inlineStr">
        <is>
          <t>黄灿</t>
        </is>
      </c>
      <c r="AH221" s="14" t="n"/>
      <c r="AI221" s="14" t="n"/>
      <c r="AJ221" s="14" t="n"/>
      <c r="AK221" s="14" t="n"/>
      <c r="AL221" s="14" t="n"/>
      <c r="AM221" s="14" t="n"/>
      <c r="AN221" s="14" t="n"/>
      <c r="AO221" s="14" t="n"/>
      <c r="AP221" s="14" t="n"/>
      <c r="AQ221" s="14" t="n"/>
      <c r="AR221" s="216" t="n"/>
      <c r="AS221" s="216" t="n"/>
      <c r="AT221" s="216" t="n"/>
      <c r="AU221" s="216" t="n"/>
      <c r="AV221" s="216" t="n"/>
      <c r="AW221" s="216" t="n"/>
      <c r="AX221" s="216" t="n"/>
      <c r="XEZ221" s="12" t="n"/>
      <c r="XFA221" s="12" t="n"/>
      <c r="XFB221" s="12" t="n"/>
      <c r="XFC221" s="12" t="n"/>
    </row>
    <row r="222" hidden="1" ht="25" customFormat="1" customHeight="1" s="11">
      <c r="A222" s="295" t="inlineStr">
        <is>
          <t>芙蓉</t>
        </is>
      </c>
      <c r="B222" s="23" t="n">
        <v>45726</v>
      </c>
      <c r="C222" s="33" t="n">
        <v>15</v>
      </c>
      <c r="D222" s="190" t="inlineStr">
        <is>
          <t>龙霄</t>
        </is>
      </c>
      <c r="E222" s="390" t="n">
        <v>1</v>
      </c>
      <c r="F222" s="390" t="n"/>
      <c r="G222" s="283" t="n"/>
      <c r="H222" s="225" t="inlineStr">
        <is>
          <t>刘英桃</t>
        </is>
      </c>
      <c r="I222" s="317" t="inlineStr">
        <is>
          <t>萍4209</t>
        </is>
      </c>
      <c r="J222" s="390" t="n">
        <v>1638</v>
      </c>
      <c r="K222" s="390" t="n"/>
      <c r="L222" s="390" t="n">
        <v>904.7</v>
      </c>
      <c r="M222" s="390" t="n">
        <v>130</v>
      </c>
      <c r="N222" s="287" t="n"/>
      <c r="O222" s="287" t="n"/>
      <c r="P222" s="390" t="n"/>
      <c r="Q222" s="390" t="n"/>
      <c r="R222" s="390" t="n"/>
      <c r="S222" s="390" t="n"/>
      <c r="T222" s="390" t="n">
        <v>4</v>
      </c>
      <c r="U222" s="390" t="n">
        <v>20</v>
      </c>
      <c r="V222" s="118" t="n"/>
      <c r="W222" s="118" t="n"/>
      <c r="X222" s="118" t="n"/>
      <c r="Y222" s="118" t="n"/>
      <c r="Z222" s="63" t="n">
        <v>1058.7</v>
      </c>
      <c r="AA222" s="63" t="n">
        <v>316.41</v>
      </c>
      <c r="AB222" s="390" t="inlineStr">
        <is>
          <t>对公</t>
        </is>
      </c>
      <c r="AC222" s="287" t="n"/>
      <c r="AD222" s="118" t="n"/>
      <c r="AE222" s="317" t="inlineStr">
        <is>
          <t>4元中单，经营减免挂号费</t>
        </is>
      </c>
      <c r="AF222" s="11" t="n"/>
      <c r="AG222" s="317" t="inlineStr">
        <is>
          <t>曾丽</t>
        </is>
      </c>
      <c r="AH222" s="11" t="n"/>
      <c r="AI222" s="11" t="n"/>
      <c r="AJ222" s="11" t="n"/>
      <c r="AK222" s="11" t="n"/>
      <c r="AL222" s="11" t="n"/>
      <c r="AM222" s="11" t="n"/>
      <c r="AN222" s="11" t="n"/>
      <c r="AO222" s="11" t="n"/>
      <c r="AP222" s="11" t="n"/>
      <c r="AQ222" s="11" t="n"/>
      <c r="AR222" s="9" t="n"/>
      <c r="AS222" s="9" t="n"/>
      <c r="AT222" s="9" t="n"/>
      <c r="AU222" s="9" t="n"/>
      <c r="AV222" s="9" t="n"/>
      <c r="AW222" s="9" t="n"/>
      <c r="AX222" s="9" t="n"/>
      <c r="XEZ222" s="12" t="n"/>
      <c r="XFA222" s="12" t="n"/>
      <c r="XFB222" s="12" t="n"/>
      <c r="XFC222" s="12" t="n"/>
    </row>
    <row r="223" hidden="1" ht="25" customFormat="1" customHeight="1" s="9">
      <c r="A223" s="296" t="inlineStr">
        <is>
          <t>芙蓉</t>
        </is>
      </c>
      <c r="B223" s="45" t="n">
        <v>45727</v>
      </c>
      <c r="C223" s="33" t="n">
        <v>4</v>
      </c>
      <c r="D223" s="37" t="inlineStr">
        <is>
          <t>周小玲</t>
        </is>
      </c>
      <c r="E223" s="390" t="n"/>
      <c r="F223" s="33" t="n">
        <v>1</v>
      </c>
      <c r="G223" s="33" t="n"/>
      <c r="H223" s="37" t="inlineStr">
        <is>
          <t>刘英桃</t>
        </is>
      </c>
      <c r="I223" s="390" t="inlineStr">
        <is>
          <t>刘4381</t>
        </is>
      </c>
      <c r="J223" s="390" t="n">
        <v>1638</v>
      </c>
      <c r="K223" s="390" t="n"/>
      <c r="L223" s="390" t="n">
        <v>31</v>
      </c>
      <c r="M223" s="390" t="n">
        <v>129</v>
      </c>
      <c r="N223" s="287" t="n"/>
      <c r="O223" s="287" t="n"/>
      <c r="P223" s="390" t="n"/>
      <c r="Q223" s="390" t="n">
        <v>160</v>
      </c>
      <c r="R223" s="390" t="n"/>
      <c r="S223" s="390" t="n"/>
      <c r="T223" s="390" t="n"/>
      <c r="U223" s="390" t="n"/>
      <c r="V223" s="118" t="n"/>
      <c r="W223" s="118" t="n"/>
      <c r="X223" s="118" t="n"/>
      <c r="Y223" s="118" t="n"/>
      <c r="Z223" s="406" t="n">
        <v>320</v>
      </c>
      <c r="AA223" s="406" t="n">
        <v>96</v>
      </c>
      <c r="AB223" s="162" t="inlineStr">
        <is>
          <t>现金</t>
        </is>
      </c>
      <c r="AC223" s="287" t="n"/>
      <c r="AD223" s="118" t="n"/>
      <c r="AE223" s="390" t="n"/>
      <c r="AG223" s="390" t="inlineStr">
        <is>
          <t>曾丽</t>
        </is>
      </c>
      <c r="AH223" s="9" t="n"/>
      <c r="AI223" s="9" t="n"/>
      <c r="AJ223" s="9" t="n"/>
      <c r="AK223" s="9" t="n"/>
      <c r="AL223" s="9" t="n"/>
      <c r="AM223" s="9" t="n"/>
      <c r="AN223" s="9" t="n"/>
      <c r="AO223" s="9" t="n"/>
      <c r="AP223" s="9" t="n"/>
      <c r="AQ223" s="9" t="n"/>
      <c r="AR223" s="9" t="n"/>
      <c r="AS223" s="9" t="n"/>
      <c r="AT223" s="9" t="n"/>
      <c r="AU223" s="9" t="n"/>
      <c r="AV223" s="9" t="n"/>
      <c r="AW223" s="9" t="n"/>
      <c r="AX223" s="9" t="n"/>
      <c r="XEZ223" s="331" t="n"/>
      <c r="XFA223" s="331" t="n"/>
      <c r="XFB223" s="331" t="n"/>
      <c r="XFC223" s="331" t="n"/>
    </row>
    <row r="224" hidden="1" ht="25" customFormat="1" customHeight="1" s="9">
      <c r="A224" s="296" t="inlineStr">
        <is>
          <t>芙蓉</t>
        </is>
      </c>
      <c r="B224" s="45" t="n">
        <v>45727</v>
      </c>
      <c r="C224" s="411" t="n"/>
      <c r="D224" s="414" t="n"/>
      <c r="E224" s="390" t="n"/>
      <c r="F224" s="411" t="n"/>
      <c r="G224" s="33" t="n"/>
      <c r="H224" s="37" t="inlineStr">
        <is>
          <t>刘英桃</t>
        </is>
      </c>
      <c r="I224" s="390" t="inlineStr">
        <is>
          <t>刘4381</t>
        </is>
      </c>
      <c r="J224" s="390" t="n">
        <v>1638</v>
      </c>
      <c r="K224" s="390" t="n"/>
      <c r="L224" s="390" t="n">
        <v>6.8</v>
      </c>
      <c r="M224" s="390" t="n"/>
      <c r="N224" s="287" t="n"/>
      <c r="O224" s="287" t="n"/>
      <c r="P224" s="390" t="n"/>
      <c r="Q224" s="390" t="n"/>
      <c r="R224" s="390" t="n"/>
      <c r="S224" s="390" t="n"/>
      <c r="T224" s="390" t="n"/>
      <c r="U224" s="390" t="n"/>
      <c r="V224" s="118" t="n"/>
      <c r="W224" s="118" t="n"/>
      <c r="X224" s="118" t="n"/>
      <c r="Y224" s="118" t="n"/>
      <c r="Z224" s="406" t="n">
        <v>6.8</v>
      </c>
      <c r="AA224" s="406" t="n">
        <v>2.04</v>
      </c>
      <c r="AB224" s="162" t="inlineStr">
        <is>
          <t>对公</t>
        </is>
      </c>
      <c r="AC224" s="287" t="n"/>
      <c r="AD224" s="118" t="n"/>
      <c r="AE224" s="390" t="n"/>
      <c r="AG224" s="390" t="n"/>
      <c r="AH224" s="9" t="n"/>
      <c r="AI224" s="9" t="n"/>
      <c r="AJ224" s="9" t="n"/>
      <c r="AK224" s="9" t="n"/>
      <c r="AL224" s="9" t="n"/>
      <c r="AM224" s="9" t="n"/>
      <c r="AN224" s="9" t="n"/>
      <c r="AO224" s="9" t="n"/>
      <c r="AP224" s="9" t="n"/>
      <c r="AQ224" s="9" t="n"/>
      <c r="AR224" s="9" t="n"/>
      <c r="AS224" s="9" t="n"/>
      <c r="AT224" s="9" t="n"/>
      <c r="AU224" s="9" t="n"/>
      <c r="AV224" s="9" t="n"/>
      <c r="AW224" s="9" t="n"/>
      <c r="AX224" s="9" t="n"/>
      <c r="XEZ224" s="331" t="n"/>
      <c r="XFA224" s="331" t="n"/>
      <c r="XFB224" s="331" t="n"/>
      <c r="XFC224" s="331" t="n"/>
    </row>
    <row r="225" hidden="1" ht="25" customFormat="1" customHeight="1" s="11">
      <c r="A225" s="295" t="inlineStr">
        <is>
          <t>芙蓉</t>
        </is>
      </c>
      <c r="B225" s="23" t="n">
        <v>45727</v>
      </c>
      <c r="C225" s="33" t="n">
        <v>13</v>
      </c>
      <c r="D225" s="190" t="inlineStr">
        <is>
          <t>莫芳芳</t>
        </is>
      </c>
      <c r="E225" s="390" t="n"/>
      <c r="F225" s="390" t="n">
        <v>1</v>
      </c>
      <c r="G225" s="283" t="n"/>
      <c r="H225" s="225" t="inlineStr">
        <is>
          <t>刘英桃</t>
        </is>
      </c>
      <c r="I225" s="317" t="inlineStr">
        <is>
          <t>江3846</t>
        </is>
      </c>
      <c r="J225" s="390" t="n">
        <v>1638</v>
      </c>
      <c r="K225" s="390" t="n"/>
      <c r="L225" s="390" t="n">
        <v>345</v>
      </c>
      <c r="M225" s="390" t="n">
        <v>1288</v>
      </c>
      <c r="N225" s="287" t="n"/>
      <c r="O225" s="287" t="n"/>
      <c r="P225" s="390" t="n"/>
      <c r="Q225" s="390" t="n">
        <v>656</v>
      </c>
      <c r="R225" s="390" t="n"/>
      <c r="S225" s="390" t="n"/>
      <c r="T225" s="390" t="n">
        <v>4</v>
      </c>
      <c r="U225" s="390" t="n"/>
      <c r="V225" s="118" t="n"/>
      <c r="W225" s="118" t="n"/>
      <c r="X225" s="118" t="n"/>
      <c r="Y225" s="118" t="n"/>
      <c r="Z225" s="63" t="n">
        <v>2293</v>
      </c>
      <c r="AA225" s="63" t="n">
        <v>634.95</v>
      </c>
      <c r="AB225" s="390" t="inlineStr">
        <is>
          <t>对公</t>
        </is>
      </c>
      <c r="AC225" s="287" t="n"/>
      <c r="AD225" s="118" t="n"/>
      <c r="AE225" s="68" t="inlineStr">
        <is>
          <t>4元中单，西药345</t>
        </is>
      </c>
      <c r="AF225" s="11" t="n"/>
      <c r="AG225" s="317" t="inlineStr">
        <is>
          <t>曾丽</t>
        </is>
      </c>
      <c r="AH225" s="11" t="n"/>
      <c r="AI225" s="11" t="n"/>
      <c r="AJ225" s="11" t="n"/>
      <c r="AK225" s="11" t="n"/>
      <c r="AL225" s="11" t="n"/>
      <c r="AM225" s="11" t="n"/>
      <c r="AN225" s="11" t="n"/>
      <c r="AO225" s="11" t="n"/>
      <c r="AP225" s="11" t="n"/>
      <c r="AQ225" s="11" t="n"/>
      <c r="AR225" s="9" t="n"/>
      <c r="AS225" s="9" t="n"/>
      <c r="AT225" s="9" t="n"/>
      <c r="AU225" s="9" t="n"/>
      <c r="AV225" s="9" t="n"/>
      <c r="AW225" s="9" t="n"/>
      <c r="AX225" s="9" t="n"/>
      <c r="XEZ225" s="12" t="n"/>
      <c r="XFA225" s="12" t="n"/>
      <c r="XFB225" s="12" t="n"/>
      <c r="XFC225" s="12" t="n"/>
    </row>
    <row r="226" hidden="1" ht="25" customFormat="1" customHeight="1" s="9">
      <c r="A226" s="296" t="inlineStr">
        <is>
          <t>芙蓉</t>
        </is>
      </c>
      <c r="B226" s="45" t="n">
        <v>45727</v>
      </c>
      <c r="C226" s="33" t="n">
        <v>20</v>
      </c>
      <c r="D226" s="390" t="inlineStr">
        <is>
          <t>马朝霞</t>
        </is>
      </c>
      <c r="E226" s="390" t="n"/>
      <c r="F226" s="390" t="n">
        <v>1</v>
      </c>
      <c r="G226" s="390" t="n"/>
      <c r="H226" s="390" t="inlineStr">
        <is>
          <t>刘英桃</t>
        </is>
      </c>
      <c r="I226" s="390" t="inlineStr">
        <is>
          <t>丽5069</t>
        </is>
      </c>
      <c r="J226" s="390" t="n">
        <v>1638</v>
      </c>
      <c r="K226" s="390" t="n"/>
      <c r="L226" s="390" t="n"/>
      <c r="M226" s="390" t="n">
        <v>522</v>
      </c>
      <c r="N226" s="287" t="n">
        <v>174</v>
      </c>
      <c r="O226" s="287" t="n"/>
      <c r="P226" s="390" t="n"/>
      <c r="Q226" s="390" t="n"/>
      <c r="R226" s="390" t="n"/>
      <c r="S226" s="390" t="n"/>
      <c r="T226" s="390" t="n"/>
      <c r="U226" s="390" t="n"/>
      <c r="V226" s="118" t="n"/>
      <c r="W226" s="118" t="n"/>
      <c r="X226" s="118" t="n"/>
      <c r="Y226" s="118" t="n"/>
      <c r="Z226" s="406" t="n">
        <v>696</v>
      </c>
      <c r="AA226" s="406" t="n">
        <v>208.8</v>
      </c>
      <c r="AB226" s="390" t="inlineStr">
        <is>
          <t>对公</t>
        </is>
      </c>
      <c r="AC226" s="287" t="n"/>
      <c r="AD226" s="118" t="n"/>
      <c r="AE226" s="390" t="n"/>
      <c r="AG226" s="390" t="inlineStr">
        <is>
          <t>曾丽</t>
        </is>
      </c>
      <c r="AH226" s="9" t="n"/>
      <c r="AI226" s="9" t="n"/>
      <c r="AJ226" s="9" t="n"/>
      <c r="AK226" s="9" t="n"/>
      <c r="AL226" s="9" t="n"/>
      <c r="AM226" s="9" t="n"/>
      <c r="AN226" s="9" t="n"/>
      <c r="AO226" s="9" t="n"/>
      <c r="AP226" s="9" t="n"/>
      <c r="AQ226" s="9" t="n"/>
      <c r="AR226" s="9" t="n"/>
      <c r="AS226" s="9" t="n"/>
      <c r="AT226" s="9" t="n"/>
      <c r="AU226" s="9" t="n"/>
      <c r="AV226" s="9" t="n"/>
      <c r="AW226" s="9" t="n"/>
      <c r="AX226" s="9" t="n"/>
      <c r="XEZ226" s="331" t="n"/>
      <c r="XFA226" s="331" t="n"/>
      <c r="XFB226" s="331" t="n"/>
      <c r="XFC226" s="331" t="n"/>
    </row>
    <row r="227" hidden="1" ht="25" customFormat="1" customHeight="1" s="243">
      <c r="A227" s="14" t="inlineStr">
        <is>
          <t>万科</t>
        </is>
      </c>
      <c r="B227" s="23" t="n">
        <v>45727</v>
      </c>
      <c r="C227" s="33" t="n">
        <v>3</v>
      </c>
      <c r="D227" s="34" t="inlineStr">
        <is>
          <t>谢娟23（5697）</t>
        </is>
      </c>
      <c r="E227" s="390" t="n"/>
      <c r="F227" s="33" t="n">
        <v>1</v>
      </c>
      <c r="G227" s="33" t="n"/>
      <c r="H227" s="37" t="inlineStr">
        <is>
          <t>肖莉柯卿</t>
        </is>
      </c>
      <c r="I227" s="317" t="inlineStr">
        <is>
          <t>欧9072</t>
        </is>
      </c>
      <c r="J227" s="390" t="n">
        <v>1638</v>
      </c>
      <c r="K227" s="390" t="n"/>
      <c r="L227" s="390" t="n"/>
      <c r="M227" s="390" t="n">
        <v>390</v>
      </c>
      <c r="N227" s="287" t="n">
        <v>174</v>
      </c>
      <c r="O227" s="287" t="n"/>
      <c r="P227" s="390" t="n"/>
      <c r="Q227" s="390" t="n"/>
      <c r="R227" s="390" t="n"/>
      <c r="S227" s="390" t="n"/>
      <c r="T227" s="390" t="n">
        <v>4</v>
      </c>
      <c r="U227" s="390" t="n"/>
      <c r="V227" s="287" t="n"/>
      <c r="W227" s="287" t="n"/>
      <c r="X227" s="287" t="n"/>
      <c r="Y227" s="287" t="n"/>
      <c r="Z227" s="63" t="n">
        <v>568</v>
      </c>
      <c r="AA227" s="63" t="n">
        <v>84.59999999999999</v>
      </c>
      <c r="AB227" s="162" t="inlineStr">
        <is>
          <t>对公</t>
        </is>
      </c>
      <c r="AC227" s="287" t="n"/>
      <c r="AD227" s="287" t="n"/>
      <c r="AE227" s="317" t="inlineStr">
        <is>
          <t>4元中单</t>
        </is>
      </c>
      <c r="AF227" s="243" t="n"/>
      <c r="AG227" s="317" t="inlineStr">
        <is>
          <t>蒋菁</t>
        </is>
      </c>
      <c r="AH227" s="243" t="n"/>
      <c r="AI227" s="243" t="n"/>
      <c r="AJ227" s="243" t="n"/>
      <c r="AK227" s="243" t="n"/>
      <c r="AL227" s="243" t="n"/>
      <c r="AM227" s="243" t="n"/>
      <c r="AN227" s="243" t="n"/>
      <c r="AO227" s="243" t="n"/>
      <c r="AP227" s="243" t="n"/>
      <c r="AQ227" s="243" t="n"/>
      <c r="AR227" s="372" t="n"/>
      <c r="AS227" s="372" t="n"/>
      <c r="AT227" s="372" t="n"/>
      <c r="AU227" s="372" t="n"/>
      <c r="AV227" s="372" t="n"/>
      <c r="AW227" s="372" t="n"/>
      <c r="AX227" s="372" t="n"/>
      <c r="XEZ227" s="12" t="n"/>
      <c r="XFA227" s="12" t="n"/>
      <c r="XFB227" s="12" t="n"/>
      <c r="XFC227" s="12" t="n"/>
    </row>
    <row r="228" hidden="1" ht="25" customFormat="1" customHeight="1" s="11">
      <c r="A228" s="295" t="inlineStr">
        <is>
          <t>芙蓉</t>
        </is>
      </c>
      <c r="B228" s="23" t="n">
        <v>45727</v>
      </c>
      <c r="C228" s="33" t="n">
        <v>18</v>
      </c>
      <c r="D228" s="317" t="inlineStr">
        <is>
          <t>钟雪利</t>
        </is>
      </c>
      <c r="E228" s="390" t="n"/>
      <c r="F228" s="298" t="n">
        <v>1</v>
      </c>
      <c r="G228" s="390" t="n"/>
      <c r="H228" s="390" t="inlineStr">
        <is>
          <t>刘英桃</t>
        </is>
      </c>
      <c r="I228" s="317" t="inlineStr">
        <is>
          <t>王9978</t>
        </is>
      </c>
      <c r="J228" s="390" t="n">
        <v>1638</v>
      </c>
      <c r="K228" s="390" t="n"/>
      <c r="L228" s="317" t="n">
        <v>704</v>
      </c>
      <c r="M228" s="317" t="n">
        <v>258</v>
      </c>
      <c r="N228" s="287" t="n"/>
      <c r="O228" s="287" t="n"/>
      <c r="P228" s="390" t="n"/>
      <c r="Q228" s="390" t="n"/>
      <c r="R228" s="390" t="n"/>
      <c r="S228" s="390" t="n"/>
      <c r="T228" s="390" t="n"/>
      <c r="U228" s="390" t="n"/>
      <c r="V228" s="118" t="n"/>
      <c r="W228" s="118" t="n"/>
      <c r="X228" s="118" t="n"/>
      <c r="Y228" s="287" t="n"/>
      <c r="Z228" s="63" t="n">
        <v>962</v>
      </c>
      <c r="AA228" s="63" t="n">
        <v>288.6</v>
      </c>
      <c r="AB228" s="390" t="inlineStr">
        <is>
          <t>对公</t>
        </is>
      </c>
      <c r="AC228" s="9" t="n"/>
      <c r="AD228" s="9" t="n"/>
      <c r="AE228" s="11" t="n"/>
      <c r="AF228" s="11" t="n"/>
      <c r="AG228" s="11" t="n"/>
      <c r="AH228" s="11" t="n"/>
      <c r="AI228" s="11" t="n"/>
      <c r="AJ228" s="11" t="n"/>
      <c r="AK228" s="11" t="n"/>
      <c r="AL228" s="11" t="n"/>
      <c r="AM228" s="11" t="n"/>
      <c r="AN228" s="11" t="n"/>
      <c r="AO228" s="11" t="n"/>
      <c r="AP228" s="11" t="n"/>
      <c r="AQ228" s="11" t="n"/>
      <c r="AR228" s="9" t="n"/>
      <c r="AS228" s="9" t="n"/>
      <c r="AT228" s="9" t="n"/>
      <c r="AU228" s="9" t="n"/>
      <c r="AV228" s="9" t="n"/>
      <c r="AW228" s="9" t="n"/>
      <c r="AX228" s="9" t="n"/>
      <c r="XEZ228" s="12" t="n"/>
      <c r="XFA228" s="12" t="n"/>
      <c r="XFB228" s="12" t="n"/>
      <c r="XFC228" s="12" t="n"/>
    </row>
    <row r="229" hidden="1" ht="25" customFormat="1" customHeight="1" s="11">
      <c r="A229" s="295" t="inlineStr">
        <is>
          <t>芙蓉</t>
        </is>
      </c>
      <c r="B229" s="23" t="n">
        <v>45727</v>
      </c>
      <c r="C229" s="411" t="n"/>
      <c r="D229" s="414" t="n"/>
      <c r="E229" s="390" t="n"/>
      <c r="F229" s="300" t="inlineStr">
        <is>
          <t>退3.11</t>
        </is>
      </c>
      <c r="G229" s="390" t="n"/>
      <c r="H229" s="390" t="inlineStr">
        <is>
          <t>刘英桃</t>
        </is>
      </c>
      <c r="I229" s="317" t="inlineStr">
        <is>
          <t>王9978</t>
        </is>
      </c>
      <c r="J229" s="390" t="n">
        <v>1638</v>
      </c>
      <c r="K229" s="390" t="n"/>
      <c r="L229" s="317" t="n"/>
      <c r="M229" s="317" t="n">
        <v>-139</v>
      </c>
      <c r="N229" s="287" t="n"/>
      <c r="O229" s="287" t="n"/>
      <c r="P229" s="390" t="n"/>
      <c r="Q229" s="390" t="n"/>
      <c r="R229" s="390" t="n"/>
      <c r="S229" s="390" t="n"/>
      <c r="T229" s="390" t="n"/>
      <c r="U229" s="390" t="n"/>
      <c r="V229" s="118" t="n"/>
      <c r="W229" s="118" t="n"/>
      <c r="X229" s="118" t="n"/>
      <c r="Y229" s="287" t="n"/>
      <c r="Z229" s="63" t="n">
        <v>-129</v>
      </c>
      <c r="AA229" s="63" t="n">
        <v>-38.7</v>
      </c>
      <c r="AB229" s="390" t="inlineStr">
        <is>
          <t>对公</t>
        </is>
      </c>
      <c r="AC229" s="9" t="n"/>
      <c r="AD229" s="9" t="n"/>
      <c r="AE229" s="11" t="n"/>
      <c r="AF229" s="11" t="n"/>
      <c r="AG229" s="11" t="n"/>
      <c r="AH229" s="11" t="n"/>
      <c r="AI229" s="11" t="n"/>
      <c r="AJ229" s="11" t="n"/>
      <c r="AK229" s="11" t="n"/>
      <c r="AL229" s="11" t="n"/>
      <c r="AM229" s="11" t="n"/>
      <c r="AN229" s="11" t="n"/>
      <c r="AO229" s="11" t="n"/>
      <c r="AP229" s="11" t="n"/>
      <c r="AQ229" s="11" t="n"/>
      <c r="AR229" s="9" t="n"/>
      <c r="AS229" s="9" t="n"/>
      <c r="AT229" s="9" t="n"/>
      <c r="AU229" s="9" t="n"/>
      <c r="AV229" s="9" t="n"/>
      <c r="AW229" s="9" t="n"/>
      <c r="AX229" s="9" t="n"/>
      <c r="XEZ229" s="12" t="n"/>
      <c r="XFA229" s="12" t="n"/>
      <c r="XFB229" s="12" t="n"/>
      <c r="XFC229" s="12" t="n"/>
    </row>
    <row r="230" hidden="1" ht="26" customFormat="1" customHeight="1" s="12">
      <c r="A230" s="12" t="inlineStr">
        <is>
          <t>华侨</t>
        </is>
      </c>
      <c r="B230" s="23" t="n">
        <v>45728</v>
      </c>
      <c r="C230" s="162" t="n">
        <v>57</v>
      </c>
      <c r="D230" s="53" t="inlineStr">
        <is>
          <t>谢依</t>
        </is>
      </c>
      <c r="E230" s="162" t="n"/>
      <c r="F230" s="162" t="n"/>
      <c r="G230" s="162" t="n">
        <v>1</v>
      </c>
      <c r="H230" s="162" t="n"/>
      <c r="I230" s="53" t="inlineStr">
        <is>
          <t>刘6822</t>
        </is>
      </c>
      <c r="J230" s="162" t="n">
        <v>1638</v>
      </c>
      <c r="K230" s="53" t="n"/>
      <c r="L230" s="53" t="n"/>
      <c r="M230" s="53" t="n"/>
      <c r="N230" s="53" t="n"/>
      <c r="O230" s="53" t="n"/>
      <c r="P230" s="53" t="n"/>
      <c r="Q230" s="53" t="n"/>
      <c r="R230" s="53" t="n"/>
      <c r="S230" s="53" t="n"/>
      <c r="T230" s="53" t="n"/>
      <c r="U230" s="53" t="n"/>
      <c r="V230" s="53" t="n">
        <v>6</v>
      </c>
      <c r="W230" s="53" t="n"/>
      <c r="X230" s="53" t="n"/>
      <c r="Y230" s="53" t="n"/>
      <c r="Z230" s="63" t="n">
        <v>6</v>
      </c>
      <c r="AA230" s="63" t="n">
        <v>1.2</v>
      </c>
      <c r="AB230" s="162" t="inlineStr">
        <is>
          <t>对公</t>
        </is>
      </c>
      <c r="AC230" s="407" t="n"/>
      <c r="AD230" s="162" t="n"/>
      <c r="AE230" s="65" t="n"/>
      <c r="AF230" s="65" t="n"/>
      <c r="AG230" s="350" t="inlineStr">
        <is>
          <t>向文娟</t>
        </is>
      </c>
      <c r="AH230" s="79" t="n">
        <v>0</v>
      </c>
      <c r="AI230" s="79" t="n">
        <v>0</v>
      </c>
      <c r="AJ230" s="79" t="n">
        <v>0</v>
      </c>
      <c r="AK230" s="79" t="n">
        <v>0</v>
      </c>
      <c r="AL230" s="79" t="n">
        <v>0</v>
      </c>
      <c r="AM230" s="79" t="n">
        <v>0</v>
      </c>
      <c r="AN230" s="79" t="n">
        <v>0</v>
      </c>
      <c r="AO230" s="79" t="n">
        <v>1.2</v>
      </c>
      <c r="AP230" s="79" t="n">
        <v>0</v>
      </c>
      <c r="AQ230" s="79" t="n">
        <v>0</v>
      </c>
      <c r="AR230" s="162" t="inlineStr">
        <is>
          <t>谢依</t>
        </is>
      </c>
      <c r="AS230" s="162" t="inlineStr">
        <is>
          <t>刘6822</t>
        </is>
      </c>
      <c r="AT230" s="162" t="n">
        <v>1638</v>
      </c>
      <c r="AU230" s="331" t="n">
        <v>0</v>
      </c>
      <c r="AV230" s="331" t="n">
        <v>1</v>
      </c>
      <c r="AW230" s="331" t="n">
        <v>1</v>
      </c>
      <c r="AX230" s="331" t="n"/>
    </row>
    <row r="231" hidden="1" ht="26" customFormat="1" customHeight="1" s="12">
      <c r="A231" s="12" t="inlineStr">
        <is>
          <t>晟华</t>
        </is>
      </c>
      <c r="B231" s="23" t="n">
        <v>45728</v>
      </c>
      <c r="C231" s="162" t="n">
        <v>24</v>
      </c>
      <c r="D231" s="53" t="inlineStr">
        <is>
          <t>米色莫子歪</t>
        </is>
      </c>
      <c r="E231" s="162" t="n"/>
      <c r="F231" s="162" t="n"/>
      <c r="G231" s="162" t="n">
        <v>1</v>
      </c>
      <c r="H231" s="162" t="n"/>
      <c r="I231" s="53" t="inlineStr">
        <is>
          <t>G5325</t>
        </is>
      </c>
      <c r="J231" s="162" t="n">
        <v>1638</v>
      </c>
      <c r="K231" s="53" t="n"/>
      <c r="L231" s="53" t="n"/>
      <c r="M231" s="53" t="n"/>
      <c r="N231" s="53" t="n"/>
      <c r="O231" s="53" t="n"/>
      <c r="P231" s="53" t="n"/>
      <c r="Q231" s="53" t="n">
        <v>120</v>
      </c>
      <c r="R231" s="53" t="n">
        <v>140</v>
      </c>
      <c r="S231" s="53" t="n"/>
      <c r="T231" s="53" t="n">
        <v>7</v>
      </c>
      <c r="U231" s="53" t="n"/>
      <c r="V231" s="53" t="n"/>
      <c r="W231" s="53" t="n"/>
      <c r="X231" s="53" t="n"/>
      <c r="Y231" s="53" t="n"/>
      <c r="Z231" s="63" t="n">
        <v>267</v>
      </c>
      <c r="AA231" s="63" t="n">
        <v>113.4</v>
      </c>
      <c r="AB231" s="162" t="inlineStr">
        <is>
          <t>对公</t>
        </is>
      </c>
      <c r="AC231" s="407" t="n"/>
      <c r="AD231" s="162" t="n"/>
      <c r="AE231" s="65" t="n"/>
      <c r="AF231" s="65" t="n"/>
      <c r="AG231" s="350" t="inlineStr">
        <is>
          <t>李嘉慧</t>
        </is>
      </c>
      <c r="AH231" s="79" t="n">
        <v>0</v>
      </c>
      <c r="AI231" s="79" t="n">
        <v>0</v>
      </c>
      <c r="AJ231" s="79" t="n">
        <v>0</v>
      </c>
      <c r="AK231" s="79" t="n">
        <v>0</v>
      </c>
      <c r="AL231" s="79" t="n">
        <v>42</v>
      </c>
      <c r="AM231" s="79" t="n">
        <v>70</v>
      </c>
      <c r="AN231" s="79" t="n">
        <v>0</v>
      </c>
      <c r="AO231" s="79" t="n">
        <v>1.4</v>
      </c>
      <c r="AP231" s="79" t="n">
        <v>0</v>
      </c>
      <c r="AQ231" s="79" t="n">
        <v>0</v>
      </c>
      <c r="AR231" s="162" t="inlineStr">
        <is>
          <t>米色莫子歪</t>
        </is>
      </c>
      <c r="AS231" s="162" t="inlineStr">
        <is>
          <t>G5325</t>
        </is>
      </c>
      <c r="AT231" s="162" t="n">
        <v>1638</v>
      </c>
      <c r="AU231" s="331" t="n">
        <v>0</v>
      </c>
      <c r="AV231" s="331" t="n">
        <v>1</v>
      </c>
      <c r="AW231" s="331" t="n">
        <v>1</v>
      </c>
      <c r="AX231" s="331" t="n"/>
    </row>
    <row r="232" hidden="1" ht="26" customFormat="1" customHeight="1" s="12">
      <c r="A232" s="12" t="inlineStr">
        <is>
          <t>麓城</t>
        </is>
      </c>
      <c r="B232" s="23" t="n">
        <v>45728</v>
      </c>
      <c r="C232" s="162" t="n"/>
      <c r="D232" s="53" t="inlineStr">
        <is>
          <t>余永美</t>
        </is>
      </c>
      <c r="E232" s="162" t="n">
        <v>1</v>
      </c>
      <c r="F232" s="162" t="n"/>
      <c r="G232" s="162" t="n"/>
      <c r="H232" s="162" t="inlineStr">
        <is>
          <t>向雅洁</t>
        </is>
      </c>
      <c r="I232" s="53" t="inlineStr">
        <is>
          <t>晶2853</t>
        </is>
      </c>
      <c r="J232" s="162" t="n">
        <v>1638</v>
      </c>
      <c r="K232" s="53" t="n"/>
      <c r="L232" s="53" t="n">
        <v>128.1</v>
      </c>
      <c r="M232" s="53" t="n">
        <v>688</v>
      </c>
      <c r="N232" s="53" t="n"/>
      <c r="O232" s="53" t="n"/>
      <c r="P232" s="53" t="n"/>
      <c r="Q232" s="53" t="n"/>
      <c r="R232" s="53" t="n"/>
      <c r="S232" s="53" t="n"/>
      <c r="T232" s="53" t="n"/>
      <c r="U232" s="53" t="n"/>
      <c r="V232" s="53" t="n"/>
      <c r="W232" s="53" t="n">
        <v>4</v>
      </c>
      <c r="X232" s="53" t="n"/>
      <c r="Y232" s="53" t="n"/>
      <c r="Z232" s="63" t="n">
        <v>820.1</v>
      </c>
      <c r="AA232" s="63" t="n">
        <v>122.415</v>
      </c>
      <c r="AB232" s="162" t="inlineStr">
        <is>
          <t>3.11对公</t>
        </is>
      </c>
      <c r="AC232" s="407" t="n"/>
      <c r="AD232" s="162" t="n"/>
      <c r="AE232" s="65" t="inlineStr">
        <is>
          <t>688套餐+4元耗材</t>
        </is>
      </c>
      <c r="AF232" s="65" t="n"/>
      <c r="AG232" s="350" t="inlineStr">
        <is>
          <t>熊欢</t>
        </is>
      </c>
      <c r="AH232" s="79" t="n">
        <v>19.215</v>
      </c>
      <c r="AI232" s="79" t="n">
        <v>103.2</v>
      </c>
      <c r="AJ232" s="79" t="n">
        <v>0</v>
      </c>
      <c r="AK232" s="79" t="n">
        <v>0</v>
      </c>
      <c r="AL232" s="79" t="n">
        <v>0</v>
      </c>
      <c r="AM232" s="79" t="n">
        <v>0</v>
      </c>
      <c r="AN232" s="79" t="n">
        <v>0</v>
      </c>
      <c r="AO232" s="79" t="n">
        <v>0</v>
      </c>
      <c r="AP232" s="79" t="n">
        <v>0</v>
      </c>
      <c r="AQ232" s="79" t="n">
        <v>0</v>
      </c>
      <c r="AR232" s="162" t="inlineStr">
        <is>
          <t>余永美</t>
        </is>
      </c>
      <c r="AS232" s="162" t="inlineStr">
        <is>
          <t>晶2853</t>
        </is>
      </c>
      <c r="AT232" s="162" t="n">
        <v>1638</v>
      </c>
      <c r="AU232" s="331" t="n">
        <v>0</v>
      </c>
      <c r="AV232" s="331" t="n">
        <v>1</v>
      </c>
      <c r="AW232" s="331" t="n">
        <v>1</v>
      </c>
      <c r="AX232" s="331" t="n"/>
    </row>
    <row r="233" hidden="1" ht="26" customFormat="1" customHeight="1" s="12">
      <c r="A233" s="12" t="inlineStr">
        <is>
          <t>麓城</t>
        </is>
      </c>
      <c r="B233" s="23" t="n">
        <v>45728</v>
      </c>
      <c r="C233" s="162" t="n">
        <v>28</v>
      </c>
      <c r="D233" s="53" t="inlineStr">
        <is>
          <t>罗鸿雁</t>
        </is>
      </c>
      <c r="E233" s="162" t="n"/>
      <c r="F233" s="162" t="n"/>
      <c r="G233" s="162" t="n">
        <v>1</v>
      </c>
      <c r="H233" s="162" t="n"/>
      <c r="I233" s="53" t="inlineStr">
        <is>
          <t>晶2853</t>
        </is>
      </c>
      <c r="J233" s="162" t="n">
        <v>1638</v>
      </c>
      <c r="K233" s="53" t="n"/>
      <c r="L233" s="53" t="n"/>
      <c r="M233" s="53" t="n"/>
      <c r="N233" s="53" t="n"/>
      <c r="O233" s="53" t="n"/>
      <c r="P233" s="53" t="n"/>
      <c r="Q233" s="53" t="n"/>
      <c r="R233" s="53" t="n"/>
      <c r="S233" s="53" t="n"/>
      <c r="T233" s="53" t="n"/>
      <c r="U233" s="53" t="n"/>
      <c r="V233" s="53" t="n">
        <v>12</v>
      </c>
      <c r="W233" s="53" t="n"/>
      <c r="X233" s="53" t="n"/>
      <c r="Y233" s="53" t="n"/>
      <c r="Z233" s="63" t="n">
        <v>12</v>
      </c>
      <c r="AA233" s="63" t="n">
        <v>2.4</v>
      </c>
      <c r="AB233" s="162" t="inlineStr">
        <is>
          <t>对公</t>
        </is>
      </c>
      <c r="AC233" s="407" t="n"/>
      <c r="AD233" s="162" t="n"/>
      <c r="AE233" s="65" t="n"/>
      <c r="AF233" s="65" t="n"/>
      <c r="AG233" s="350" t="inlineStr">
        <is>
          <t>熊欢</t>
        </is>
      </c>
      <c r="AH233" s="79" t="n">
        <v>0</v>
      </c>
      <c r="AI233" s="79" t="n">
        <v>0</v>
      </c>
      <c r="AJ233" s="79" t="n">
        <v>0</v>
      </c>
      <c r="AK233" s="79" t="n">
        <v>0</v>
      </c>
      <c r="AL233" s="79" t="n">
        <v>0</v>
      </c>
      <c r="AM233" s="79" t="n">
        <v>0</v>
      </c>
      <c r="AN233" s="79" t="n">
        <v>0</v>
      </c>
      <c r="AO233" s="79" t="n">
        <v>2.4</v>
      </c>
      <c r="AP233" s="79" t="n">
        <v>0</v>
      </c>
      <c r="AQ233" s="79" t="n">
        <v>0</v>
      </c>
      <c r="AR233" s="162" t="inlineStr">
        <is>
          <t>罗鸿雁</t>
        </is>
      </c>
      <c r="AS233" s="162" t="inlineStr">
        <is>
          <t>晶2853</t>
        </is>
      </c>
      <c r="AT233" s="162" t="n">
        <v>1638</v>
      </c>
      <c r="AU233" s="331" t="n">
        <v>0</v>
      </c>
      <c r="AV233" s="331" t="n">
        <v>1</v>
      </c>
      <c r="AW233" s="331" t="n">
        <v>1</v>
      </c>
      <c r="AX233" s="331" t="n"/>
    </row>
    <row r="234" hidden="1" ht="26" customFormat="1" customHeight="1" s="12">
      <c r="A234" s="12" t="inlineStr">
        <is>
          <t>麓城</t>
        </is>
      </c>
      <c r="B234" s="23" t="n">
        <v>45728</v>
      </c>
      <c r="C234" s="162" t="n"/>
      <c r="D234" s="53" t="inlineStr">
        <is>
          <t>余永美</t>
        </is>
      </c>
      <c r="E234" s="28" t="inlineStr">
        <is>
          <t>补3.11</t>
        </is>
      </c>
      <c r="F234" s="162" t="n"/>
      <c r="G234" s="162" t="n"/>
      <c r="H234" s="162" t="inlineStr">
        <is>
          <t>向雅洁</t>
        </is>
      </c>
      <c r="I234" s="53" t="inlineStr">
        <is>
          <t>晶2853</t>
        </is>
      </c>
      <c r="J234" s="162" t="n">
        <v>1638</v>
      </c>
      <c r="K234" s="53" t="n"/>
      <c r="L234" s="53" t="n">
        <v>42.7</v>
      </c>
      <c r="M234" s="53" t="n"/>
      <c r="N234" s="53" t="n"/>
      <c r="O234" s="53" t="n"/>
      <c r="P234" s="53" t="n"/>
      <c r="Q234" s="53" t="n"/>
      <c r="R234" s="53" t="n"/>
      <c r="S234" s="53" t="n"/>
      <c r="T234" s="53" t="n"/>
      <c r="U234" s="53" t="n"/>
      <c r="V234" s="53" t="n"/>
      <c r="W234" s="53" t="n"/>
      <c r="X234" s="53" t="n"/>
      <c r="Y234" s="53" t="n"/>
      <c r="Z234" s="63" t="n">
        <v>42.7</v>
      </c>
      <c r="AA234" s="63" t="n">
        <v>6.405</v>
      </c>
      <c r="AB234" s="162" t="inlineStr">
        <is>
          <t>对公</t>
        </is>
      </c>
      <c r="AC234" s="407" t="n"/>
      <c r="AD234" s="162" t="n"/>
      <c r="AE234" s="65" t="inlineStr">
        <is>
          <t>补中药</t>
        </is>
      </c>
      <c r="AF234" s="65" t="n"/>
      <c r="AG234" s="350" t="inlineStr">
        <is>
          <t>熊欢</t>
        </is>
      </c>
      <c r="AH234" s="79" t="n">
        <v>6.405</v>
      </c>
      <c r="AI234" s="79" t="n">
        <v>0</v>
      </c>
      <c r="AJ234" s="79" t="n">
        <v>0</v>
      </c>
      <c r="AK234" s="79" t="n">
        <v>0</v>
      </c>
      <c r="AL234" s="79" t="n">
        <v>0</v>
      </c>
      <c r="AM234" s="79" t="n">
        <v>0</v>
      </c>
      <c r="AN234" s="79" t="n">
        <v>0</v>
      </c>
      <c r="AO234" s="79" t="n">
        <v>0</v>
      </c>
      <c r="AP234" s="79" t="n">
        <v>0</v>
      </c>
      <c r="AQ234" s="79" t="n">
        <v>0</v>
      </c>
      <c r="AR234" s="260" t="inlineStr">
        <is>
          <t>余永美</t>
        </is>
      </c>
      <c r="AS234" s="162" t="inlineStr">
        <is>
          <t>晶2853</t>
        </is>
      </c>
      <c r="AT234" s="162" t="n">
        <v>1638</v>
      </c>
      <c r="AU234" s="331" t="n">
        <v>0</v>
      </c>
      <c r="AV234" s="331" t="n">
        <v>1</v>
      </c>
      <c r="AW234" s="331" t="n">
        <v>1</v>
      </c>
      <c r="AX234" s="331" t="n"/>
    </row>
    <row r="235" hidden="1" ht="26" customFormat="1" customHeight="1" s="12">
      <c r="A235" s="12" t="inlineStr">
        <is>
          <t>麓城</t>
        </is>
      </c>
      <c r="B235" s="23" t="n">
        <v>45728</v>
      </c>
      <c r="C235" s="411" t="n"/>
      <c r="D235" s="411" t="n"/>
      <c r="E235" s="53" t="inlineStr">
        <is>
          <t>退3.11</t>
        </is>
      </c>
      <c r="F235" s="162" t="n"/>
      <c r="G235" s="162" t="n"/>
      <c r="H235" s="162" t="inlineStr">
        <is>
          <t>向雅洁</t>
        </is>
      </c>
      <c r="I235" s="53" t="inlineStr">
        <is>
          <t>晶2853</t>
        </is>
      </c>
      <c r="J235" s="162" t="n">
        <v>1638</v>
      </c>
      <c r="K235" s="53" t="n"/>
      <c r="L235" s="53" t="n">
        <v>-128.1</v>
      </c>
      <c r="M235" s="53" t="n"/>
      <c r="N235" s="53" t="n"/>
      <c r="O235" s="53" t="n"/>
      <c r="P235" s="53" t="n"/>
      <c r="Q235" s="53" t="n"/>
      <c r="R235" s="53" t="n"/>
      <c r="S235" s="53" t="n"/>
      <c r="T235" s="53" t="n"/>
      <c r="U235" s="53" t="n"/>
      <c r="V235" s="53" t="n"/>
      <c r="W235" s="53" t="n"/>
      <c r="X235" s="53" t="n"/>
      <c r="Y235" s="53" t="n"/>
      <c r="Z235" s="63" t="n">
        <v>-128.1</v>
      </c>
      <c r="AA235" s="63" t="n">
        <v>-19.215</v>
      </c>
      <c r="AB235" s="162" t="inlineStr">
        <is>
          <t>对公</t>
        </is>
      </c>
      <c r="AC235" s="407" t="n"/>
      <c r="AD235" s="162" t="n"/>
      <c r="AE235" s="65" t="inlineStr">
        <is>
          <t>退中药</t>
        </is>
      </c>
      <c r="AF235" s="65" t="n"/>
      <c r="AG235" s="350" t="inlineStr">
        <is>
          <t>熊欢</t>
        </is>
      </c>
      <c r="AH235" s="79" t="n">
        <v>-19.215</v>
      </c>
      <c r="AI235" s="79" t="n">
        <v>0</v>
      </c>
      <c r="AJ235" s="79" t="n">
        <v>0</v>
      </c>
      <c r="AK235" s="79" t="n">
        <v>0</v>
      </c>
      <c r="AL235" s="79" t="n">
        <v>0</v>
      </c>
      <c r="AM235" s="79" t="n">
        <v>0</v>
      </c>
      <c r="AN235" s="79" t="n">
        <v>0</v>
      </c>
      <c r="AO235" s="79" t="n">
        <v>0</v>
      </c>
      <c r="AP235" s="79" t="n">
        <v>0</v>
      </c>
      <c r="AQ235" s="79" t="n">
        <v>0</v>
      </c>
      <c r="AR235" s="261" t="inlineStr">
        <is>
          <t>余永美</t>
        </is>
      </c>
      <c r="AS235" s="162" t="inlineStr">
        <is>
          <t>晶2853</t>
        </is>
      </c>
      <c r="AT235" s="162" t="n">
        <v>1638</v>
      </c>
      <c r="AU235" s="331" t="n">
        <v>0</v>
      </c>
      <c r="AV235" s="331" t="n">
        <v>1</v>
      </c>
      <c r="AW235" s="331" t="n">
        <v>1</v>
      </c>
      <c r="AX235" s="331" t="n"/>
    </row>
    <row r="236" hidden="1" ht="26" customFormat="1" customHeight="1" s="12">
      <c r="A236" s="12" t="inlineStr">
        <is>
          <t>麓城</t>
        </is>
      </c>
      <c r="B236" s="23" t="n">
        <v>45728</v>
      </c>
      <c r="C236" s="162" t="n">
        <v>73</v>
      </c>
      <c r="D236" s="53" t="inlineStr">
        <is>
          <t>王伟英</t>
        </is>
      </c>
      <c r="E236" s="162" t="n"/>
      <c r="F236" s="162" t="n"/>
      <c r="G236" s="162" t="n">
        <v>1</v>
      </c>
      <c r="H236" s="162" t="n"/>
      <c r="I236" s="53" t="inlineStr">
        <is>
          <t>晶2853</t>
        </is>
      </c>
      <c r="J236" s="162" t="n">
        <v>1638</v>
      </c>
      <c r="K236" s="53" t="n"/>
      <c r="L236" s="53" t="n"/>
      <c r="M236" s="53" t="n"/>
      <c r="N236" s="53" t="n"/>
      <c r="O236" s="53" t="n"/>
      <c r="P236" s="53" t="n"/>
      <c r="Q236" s="53" t="n"/>
      <c r="R236" s="53" t="n"/>
      <c r="S236" s="53" t="n"/>
      <c r="T236" s="53" t="n"/>
      <c r="U236" s="53" t="n">
        <v>5</v>
      </c>
      <c r="V236" s="53" t="n"/>
      <c r="W236" s="53" t="n"/>
      <c r="X236" s="53" t="n"/>
      <c r="Y236" s="53" t="n"/>
      <c r="Z236" s="63" t="n">
        <v>5</v>
      </c>
      <c r="AA236" s="63" t="n">
        <v>1</v>
      </c>
      <c r="AB236" s="162" t="inlineStr">
        <is>
          <t>对公</t>
        </is>
      </c>
      <c r="AC236" s="407" t="n"/>
      <c r="AD236" s="162" t="n"/>
      <c r="AE236" s="65" t="n"/>
      <c r="AF236" s="65" t="n"/>
      <c r="AG236" s="350" t="inlineStr">
        <is>
          <t>熊欢</t>
        </is>
      </c>
      <c r="AH236" s="79" t="n">
        <v>0</v>
      </c>
      <c r="AI236" s="79" t="n">
        <v>0</v>
      </c>
      <c r="AJ236" s="79" t="n">
        <v>0</v>
      </c>
      <c r="AK236" s="79" t="n">
        <v>0</v>
      </c>
      <c r="AL236" s="79" t="n">
        <v>0</v>
      </c>
      <c r="AM236" s="79" t="n">
        <v>0</v>
      </c>
      <c r="AN236" s="79" t="n">
        <v>0</v>
      </c>
      <c r="AO236" s="79" t="n">
        <v>1</v>
      </c>
      <c r="AP236" s="79" t="n">
        <v>0</v>
      </c>
      <c r="AQ236" s="79" t="n">
        <v>0</v>
      </c>
      <c r="AR236" s="162" t="inlineStr">
        <is>
          <t>王伟英</t>
        </is>
      </c>
      <c r="AS236" s="162" t="inlineStr">
        <is>
          <t>晶2853</t>
        </is>
      </c>
      <c r="AT236" s="162" t="n">
        <v>1638</v>
      </c>
      <c r="AU236" s="331" t="n">
        <v>0</v>
      </c>
      <c r="AV236" s="331" t="n">
        <v>1</v>
      </c>
      <c r="AW236" s="331" t="n">
        <v>1</v>
      </c>
      <c r="AX236" s="331" t="n"/>
    </row>
    <row r="237" hidden="1" ht="25" customFormat="1" customHeight="1" s="12">
      <c r="A237" s="12" t="inlineStr">
        <is>
          <t>华侨</t>
        </is>
      </c>
      <c r="B237" s="23" t="n">
        <v>45729</v>
      </c>
      <c r="C237" s="162" t="n">
        <v>40</v>
      </c>
      <c r="D237" s="53" t="inlineStr">
        <is>
          <t>陶艳霞</t>
        </is>
      </c>
      <c r="E237" s="162" t="n">
        <v>1</v>
      </c>
      <c r="F237" s="162" t="n"/>
      <c r="G237" s="162" t="n"/>
      <c r="H237" s="162" t="inlineStr">
        <is>
          <t>周霞</t>
        </is>
      </c>
      <c r="I237" s="301" t="inlineStr">
        <is>
          <t>G6368</t>
        </is>
      </c>
      <c r="J237" s="260" t="n">
        <v>1638</v>
      </c>
      <c r="K237" s="28" t="n"/>
      <c r="L237" s="53" t="n"/>
      <c r="M237" s="53" t="n"/>
      <c r="N237" s="53" t="n"/>
      <c r="O237" s="53" t="n"/>
      <c r="P237" s="53" t="n"/>
      <c r="Q237" s="53" t="n"/>
      <c r="R237" s="53" t="n"/>
      <c r="S237" s="53" t="n"/>
      <c r="T237" s="53" t="n"/>
      <c r="U237" s="53" t="n"/>
      <c r="V237" s="53" t="n"/>
      <c r="W237" s="53" t="n"/>
      <c r="X237" s="53" t="n">
        <v>9.9</v>
      </c>
      <c r="Y237" s="53" t="n"/>
      <c r="Z237" s="63" t="n">
        <v>9.9</v>
      </c>
      <c r="AA237" s="63" t="n">
        <v>1.485</v>
      </c>
      <c r="AB237" s="162" t="inlineStr">
        <is>
          <t>对公</t>
        </is>
      </c>
      <c r="AC237" s="407" t="n"/>
      <c r="AD237" s="162" t="n"/>
      <c r="AE237" s="65" t="n"/>
      <c r="AF237" s="65" t="n"/>
      <c r="AG237" s="350" t="inlineStr">
        <is>
          <t>刘嘉欣</t>
        </is>
      </c>
      <c r="AH237" s="79" t="n">
        <v>0</v>
      </c>
      <c r="AI237" s="79" t="n">
        <v>0</v>
      </c>
      <c r="AJ237" s="79" t="n">
        <v>0</v>
      </c>
      <c r="AK237" s="79" t="n">
        <v>0</v>
      </c>
      <c r="AL237" s="79" t="n">
        <v>0</v>
      </c>
      <c r="AM237" s="79" t="n">
        <v>0</v>
      </c>
      <c r="AN237" s="79" t="n">
        <v>0</v>
      </c>
      <c r="AO237" s="79" t="n">
        <v>0</v>
      </c>
      <c r="AP237" s="79" t="n">
        <v>1.485</v>
      </c>
      <c r="AQ237" s="79" t="n">
        <v>0</v>
      </c>
      <c r="AR237" s="260" t="inlineStr">
        <is>
          <t>陶艳霞</t>
        </is>
      </c>
      <c r="AS237" s="162" t="inlineStr">
        <is>
          <t>G6368</t>
        </is>
      </c>
      <c r="AT237" s="162" t="n">
        <v>1638</v>
      </c>
      <c r="AU237" s="162" t="n">
        <v>0</v>
      </c>
      <c r="AV237" s="331" t="n">
        <v>1</v>
      </c>
      <c r="AW237" s="331" t="n">
        <v>1</v>
      </c>
      <c r="AX237" s="331" t="n"/>
    </row>
    <row r="238" hidden="1" ht="25" customFormat="1" customHeight="1" s="12">
      <c r="A238" s="12" t="inlineStr">
        <is>
          <t>华侨</t>
        </is>
      </c>
      <c r="B238" s="23" t="n">
        <v>45729</v>
      </c>
      <c r="C238" s="411" t="n"/>
      <c r="D238" s="411" t="n"/>
      <c r="E238" s="411" t="n"/>
      <c r="F238" s="162" t="n"/>
      <c r="G238" s="162" t="n"/>
      <c r="H238" s="162" t="inlineStr">
        <is>
          <t>周霞</t>
        </is>
      </c>
      <c r="I238" s="302" t="inlineStr">
        <is>
          <t>G6368</t>
        </is>
      </c>
      <c r="J238" s="261" t="n">
        <v>1638</v>
      </c>
      <c r="K238" s="32" t="n"/>
      <c r="L238" s="53" t="n"/>
      <c r="M238" s="53" t="n"/>
      <c r="N238" s="53" t="n">
        <v>82.7</v>
      </c>
      <c r="O238" s="53" t="n"/>
      <c r="P238" s="53" t="n"/>
      <c r="Q238" s="53" t="n">
        <v>30</v>
      </c>
      <c r="R238" s="53" t="n"/>
      <c r="S238" s="53" t="n"/>
      <c r="T238" s="53" t="n">
        <v>37</v>
      </c>
      <c r="U238" s="53" t="n"/>
      <c r="V238" s="53" t="n"/>
      <c r="W238" s="53" t="n"/>
      <c r="X238" s="53" t="n"/>
      <c r="Y238" s="53" t="n"/>
      <c r="Z238" s="63" t="n">
        <v>149.7</v>
      </c>
      <c r="AA238" s="63" t="n">
        <v>22.455</v>
      </c>
      <c r="AB238" s="162" t="inlineStr">
        <is>
          <t>对公</t>
        </is>
      </c>
      <c r="AC238" s="407" t="n"/>
      <c r="AD238" s="162" t="n"/>
      <c r="AE238" s="65" t="n"/>
      <c r="AF238" s="65" t="n"/>
      <c r="AG238" s="350" t="inlineStr">
        <is>
          <t>刘嘉欣</t>
        </is>
      </c>
      <c r="AH238" s="79" t="n">
        <v>0</v>
      </c>
      <c r="AI238" s="79" t="n">
        <v>0</v>
      </c>
      <c r="AJ238" s="79" t="n">
        <v>12.405</v>
      </c>
      <c r="AK238" s="79" t="n">
        <v>0</v>
      </c>
      <c r="AL238" s="79" t="n">
        <v>4.5</v>
      </c>
      <c r="AM238" s="79" t="n">
        <v>0</v>
      </c>
      <c r="AN238" s="79" t="n">
        <v>0</v>
      </c>
      <c r="AO238" s="79" t="n">
        <v>5.55</v>
      </c>
      <c r="AP238" s="79" t="n">
        <v>0</v>
      </c>
      <c r="AQ238" s="79" t="n">
        <v>0</v>
      </c>
      <c r="AR238" s="261" t="inlineStr">
        <is>
          <t>陶艳霞</t>
        </is>
      </c>
      <c r="AS238" s="162" t="inlineStr">
        <is>
          <t>G6368</t>
        </is>
      </c>
      <c r="AT238" s="162" t="n">
        <v>1638</v>
      </c>
      <c r="AU238" s="162" t="n">
        <v>0</v>
      </c>
      <c r="AV238" s="331" t="n">
        <v>1</v>
      </c>
      <c r="AW238" s="331" t="n">
        <v>1</v>
      </c>
      <c r="AX238" s="331" t="n"/>
    </row>
    <row r="239" hidden="1" ht="25" customFormat="1" customHeight="1" s="12">
      <c r="A239" s="12" t="inlineStr">
        <is>
          <t>华侨</t>
        </is>
      </c>
      <c r="B239" s="23" t="n">
        <v>45729</v>
      </c>
      <c r="C239" s="162" t="n">
        <v>55</v>
      </c>
      <c r="D239" s="53" t="inlineStr">
        <is>
          <t>谢依</t>
        </is>
      </c>
      <c r="E239" s="162" t="n"/>
      <c r="F239" s="162" t="n"/>
      <c r="G239" s="162" t="n">
        <v>1</v>
      </c>
      <c r="H239" s="162" t="n"/>
      <c r="I239" s="53" t="inlineStr">
        <is>
          <t>刘6822</t>
        </is>
      </c>
      <c r="J239" s="162" t="n">
        <v>1638</v>
      </c>
      <c r="K239" s="53" t="n"/>
      <c r="L239" s="53" t="n"/>
      <c r="M239" s="53" t="n"/>
      <c r="N239" s="53" t="n"/>
      <c r="O239" s="53" t="n"/>
      <c r="P239" s="53" t="n"/>
      <c r="Q239" s="53" t="n"/>
      <c r="R239" s="53" t="n"/>
      <c r="S239" s="53" t="n"/>
      <c r="T239" s="53" t="n"/>
      <c r="U239" s="53" t="n"/>
      <c r="V239" s="53" t="n">
        <v>6</v>
      </c>
      <c r="W239" s="53" t="n"/>
      <c r="X239" s="53" t="n"/>
      <c r="Y239" s="53" t="n"/>
      <c r="Z239" s="63" t="n">
        <v>6</v>
      </c>
      <c r="AA239" s="63" t="n">
        <v>1.2</v>
      </c>
      <c r="AB239" s="162" t="inlineStr">
        <is>
          <t>对公</t>
        </is>
      </c>
      <c r="AC239" s="407" t="n"/>
      <c r="AD239" s="162" t="n"/>
      <c r="AE239" s="65" t="n"/>
      <c r="AF239" s="65" t="n"/>
      <c r="AG239" s="350" t="inlineStr">
        <is>
          <t>刘嘉欣</t>
        </is>
      </c>
      <c r="AH239" s="79" t="n">
        <v>0</v>
      </c>
      <c r="AI239" s="79" t="n">
        <v>0</v>
      </c>
      <c r="AJ239" s="79" t="n">
        <v>0</v>
      </c>
      <c r="AK239" s="79" t="n">
        <v>0</v>
      </c>
      <c r="AL239" s="79" t="n">
        <v>0</v>
      </c>
      <c r="AM239" s="79" t="n">
        <v>0</v>
      </c>
      <c r="AN239" s="79" t="n">
        <v>0</v>
      </c>
      <c r="AO239" s="79" t="n">
        <v>1.2</v>
      </c>
      <c r="AP239" s="79" t="n">
        <v>0</v>
      </c>
      <c r="AQ239" s="79" t="n">
        <v>0</v>
      </c>
      <c r="AR239" s="162" t="inlineStr">
        <is>
          <t>谢依</t>
        </is>
      </c>
      <c r="AS239" s="162" t="inlineStr">
        <is>
          <t>刘6822</t>
        </is>
      </c>
      <c r="AT239" s="162" t="n">
        <v>1638</v>
      </c>
      <c r="AU239" s="162" t="n">
        <v>0</v>
      </c>
      <c r="AV239" s="331" t="n">
        <v>1</v>
      </c>
      <c r="AW239" s="331" t="n">
        <v>1</v>
      </c>
      <c r="AX239" s="331" t="n"/>
    </row>
    <row r="240" hidden="1" ht="25" customFormat="1" customHeight="1" s="12">
      <c r="A240" s="12" t="inlineStr">
        <is>
          <t>麓城</t>
        </is>
      </c>
      <c r="B240" s="23" t="n">
        <v>45729</v>
      </c>
      <c r="C240" s="382" t="n">
        <v>15</v>
      </c>
      <c r="D240" s="28" t="inlineStr">
        <is>
          <t>廖金凤</t>
        </is>
      </c>
      <c r="E240" s="162" t="n"/>
      <c r="F240" s="162" t="n"/>
      <c r="G240" s="382" t="n">
        <v>1</v>
      </c>
      <c r="H240" s="162" t="n"/>
      <c r="I240" s="53" t="inlineStr">
        <is>
          <t>G7745</t>
        </is>
      </c>
      <c r="J240" s="162" t="n">
        <v>1638</v>
      </c>
      <c r="K240" s="53" t="n"/>
      <c r="L240" s="53" t="n"/>
      <c r="M240" s="53" t="n"/>
      <c r="N240" s="53" t="n"/>
      <c r="O240" s="53" t="n"/>
      <c r="P240" s="53" t="n">
        <v>121</v>
      </c>
      <c r="Q240" s="53" t="n"/>
      <c r="R240" s="53" t="n"/>
      <c r="S240" s="53" t="n"/>
      <c r="T240" s="53" t="n">
        <v>7</v>
      </c>
      <c r="U240" s="53" t="n"/>
      <c r="V240" s="53" t="n"/>
      <c r="W240" s="53" t="n"/>
      <c r="X240" s="53" t="n"/>
      <c r="Y240" s="53" t="n"/>
      <c r="Z240" s="63" t="n">
        <v>128</v>
      </c>
      <c r="AA240" s="63" t="n">
        <v>65</v>
      </c>
      <c r="AB240" s="162" t="inlineStr">
        <is>
          <t>对公</t>
        </is>
      </c>
      <c r="AC240" s="407" t="n"/>
      <c r="AD240" s="162" t="n"/>
      <c r="AE240" s="65" t="n"/>
      <c r="AF240" s="65" t="n"/>
      <c r="AG240" s="350" t="inlineStr">
        <is>
          <t>熊欢</t>
        </is>
      </c>
      <c r="AH240" s="79" t="n">
        <v>0</v>
      </c>
      <c r="AI240" s="79" t="n">
        <v>0</v>
      </c>
      <c r="AJ240" s="79" t="n">
        <v>0</v>
      </c>
      <c r="AK240" s="79" t="n">
        <v>65</v>
      </c>
      <c r="AL240" s="79" t="n">
        <v>0</v>
      </c>
      <c r="AM240" s="79" t="n">
        <v>0</v>
      </c>
      <c r="AN240" s="79" t="n">
        <v>0</v>
      </c>
      <c r="AO240" s="79" t="n">
        <v>0</v>
      </c>
      <c r="AP240" s="79" t="n">
        <v>0</v>
      </c>
      <c r="AQ240" s="79" t="n">
        <v>0</v>
      </c>
      <c r="AR240" s="260" t="inlineStr">
        <is>
          <t>廖金凤</t>
        </is>
      </c>
      <c r="AS240" s="162" t="inlineStr">
        <is>
          <t>G7745</t>
        </is>
      </c>
      <c r="AT240" s="162" t="n">
        <v>1638</v>
      </c>
      <c r="AU240" s="162" t="n">
        <v>0</v>
      </c>
      <c r="AV240" s="331" t="n">
        <v>1</v>
      </c>
      <c r="AW240" s="331" t="n">
        <v>1</v>
      </c>
      <c r="AX240" s="331" t="n"/>
    </row>
    <row r="241" hidden="1" ht="25" customFormat="1" customHeight="1" s="12">
      <c r="A241" s="12" t="inlineStr">
        <is>
          <t>麓城</t>
        </is>
      </c>
      <c r="B241" s="23" t="n">
        <v>45729</v>
      </c>
      <c r="C241" s="412" t="n"/>
      <c r="D241" s="412" t="n"/>
      <c r="E241" s="162" t="n"/>
      <c r="F241" s="162" t="n"/>
      <c r="G241" s="412" t="n"/>
      <c r="H241" s="162" t="n"/>
      <c r="I241" s="53" t="inlineStr">
        <is>
          <t>G7745</t>
        </is>
      </c>
      <c r="J241" s="162" t="n">
        <v>1638</v>
      </c>
      <c r="K241" s="53" t="n"/>
      <c r="L241" s="53" t="n"/>
      <c r="M241" s="53" t="n"/>
      <c r="N241" s="53" t="n"/>
      <c r="O241" s="53" t="n"/>
      <c r="P241" s="53" t="n"/>
      <c r="Q241" s="53" t="n">
        <v>320</v>
      </c>
      <c r="R241" s="53" t="n"/>
      <c r="S241" s="53" t="n"/>
      <c r="T241" s="53" t="n">
        <v>9</v>
      </c>
      <c r="U241" s="53" t="n"/>
      <c r="V241" s="53" t="n"/>
      <c r="W241" s="53" t="n"/>
      <c r="X241" s="53" t="n"/>
      <c r="Y241" s="53" t="n"/>
      <c r="Z241" s="63" t="n">
        <v>329</v>
      </c>
      <c r="AA241" s="63" t="n">
        <v>65.8</v>
      </c>
      <c r="AB241" s="162" t="inlineStr">
        <is>
          <t>对公</t>
        </is>
      </c>
      <c r="AC241" s="407" t="n"/>
      <c r="AD241" s="162" t="n"/>
      <c r="AE241" s="65" t="n"/>
      <c r="AF241" s="65" t="n"/>
      <c r="AG241" s="350" t="inlineStr">
        <is>
          <t>熊欢</t>
        </is>
      </c>
      <c r="AH241" s="79" t="n">
        <v>0</v>
      </c>
      <c r="AI241" s="79" t="n">
        <v>0</v>
      </c>
      <c r="AJ241" s="79" t="n">
        <v>0</v>
      </c>
      <c r="AK241" s="79" t="n">
        <v>0</v>
      </c>
      <c r="AL241" s="79" t="n">
        <v>64</v>
      </c>
      <c r="AM241" s="79" t="n">
        <v>0</v>
      </c>
      <c r="AN241" s="79" t="n">
        <v>0</v>
      </c>
      <c r="AO241" s="79" t="n">
        <v>1.8</v>
      </c>
      <c r="AP241" s="79" t="n">
        <v>0</v>
      </c>
      <c r="AQ241" s="79" t="n">
        <v>0</v>
      </c>
      <c r="AR241" s="85" t="inlineStr">
        <is>
          <t>廖金凤</t>
        </is>
      </c>
      <c r="AS241" s="162" t="inlineStr">
        <is>
          <t>G7745</t>
        </is>
      </c>
      <c r="AT241" s="162" t="n">
        <v>1638</v>
      </c>
      <c r="AU241" s="162" t="n">
        <v>0</v>
      </c>
      <c r="AV241" s="331" t="n">
        <v>1</v>
      </c>
      <c r="AW241" s="331" t="n">
        <v>1</v>
      </c>
      <c r="AX241" s="331" t="n"/>
    </row>
    <row r="242" hidden="1" ht="25" customFormat="1" customHeight="1" s="12">
      <c r="A242" s="12" t="inlineStr">
        <is>
          <t>麓城</t>
        </is>
      </c>
      <c r="B242" s="23" t="n">
        <v>45729</v>
      </c>
      <c r="C242" s="412" t="n"/>
      <c r="D242" s="412" t="n"/>
      <c r="E242" s="162" t="n"/>
      <c r="F242" s="162" t="n"/>
      <c r="G242" s="412" t="n"/>
      <c r="H242" s="162" t="n"/>
      <c r="I242" s="53" t="inlineStr">
        <is>
          <t>G7745</t>
        </is>
      </c>
      <c r="J242" s="162" t="n">
        <v>1638</v>
      </c>
      <c r="K242" s="53" t="n"/>
      <c r="L242" s="53" t="n"/>
      <c r="M242" s="53" t="n"/>
      <c r="N242" s="53" t="n"/>
      <c r="O242" s="53" t="n"/>
      <c r="P242" s="53" t="n"/>
      <c r="Q242" s="53" t="n">
        <v>30</v>
      </c>
      <c r="R242" s="53" t="n"/>
      <c r="S242" s="53" t="n"/>
      <c r="T242" s="53" t="n">
        <v>7</v>
      </c>
      <c r="U242" s="53" t="n"/>
      <c r="V242" s="53" t="n"/>
      <c r="W242" s="53" t="n"/>
      <c r="X242" s="53" t="n"/>
      <c r="Y242" s="53" t="n"/>
      <c r="Z242" s="63" t="n">
        <v>37</v>
      </c>
      <c r="AA242" s="63" t="n">
        <v>7.4</v>
      </c>
      <c r="AB242" s="162" t="inlineStr">
        <is>
          <t>对公</t>
        </is>
      </c>
      <c r="AC242" s="407" t="n"/>
      <c r="AD242" s="162" t="n"/>
      <c r="AE242" s="65" t="n"/>
      <c r="AF242" s="65" t="n"/>
      <c r="AG242" s="350" t="inlineStr">
        <is>
          <t>熊欢</t>
        </is>
      </c>
      <c r="AH242" s="79" t="n">
        <v>0</v>
      </c>
      <c r="AI242" s="79" t="n">
        <v>0</v>
      </c>
      <c r="AJ242" s="79" t="n">
        <v>0</v>
      </c>
      <c r="AK242" s="79" t="n">
        <v>0</v>
      </c>
      <c r="AL242" s="79" t="n">
        <v>6</v>
      </c>
      <c r="AM242" s="79" t="n">
        <v>0</v>
      </c>
      <c r="AN242" s="79" t="n">
        <v>0</v>
      </c>
      <c r="AO242" s="79" t="n">
        <v>1.4</v>
      </c>
      <c r="AP242" s="79" t="n">
        <v>0</v>
      </c>
      <c r="AQ242" s="79" t="n">
        <v>0</v>
      </c>
      <c r="AR242" s="85" t="inlineStr">
        <is>
          <t>廖金凤</t>
        </is>
      </c>
      <c r="AS242" s="162" t="inlineStr">
        <is>
          <t>G7745</t>
        </is>
      </c>
      <c r="AT242" s="162" t="n">
        <v>1638</v>
      </c>
      <c r="AU242" s="162" t="n">
        <v>0</v>
      </c>
      <c r="AV242" s="331" t="n">
        <v>1</v>
      </c>
      <c r="AW242" s="331" t="n">
        <v>1</v>
      </c>
      <c r="AX242" s="331" t="n"/>
    </row>
    <row r="243" hidden="1" ht="25" customFormat="1" customHeight="1" s="12">
      <c r="A243" s="12" t="inlineStr">
        <is>
          <t>麓城</t>
        </is>
      </c>
      <c r="B243" s="23" t="n">
        <v>45729</v>
      </c>
      <c r="C243" s="162" t="n">
        <v>25</v>
      </c>
      <c r="D243" s="53" t="inlineStr">
        <is>
          <t>刘秋兰</t>
        </is>
      </c>
      <c r="E243" s="162" t="n"/>
      <c r="F243" s="162" t="n"/>
      <c r="G243" s="162" t="n">
        <v>1</v>
      </c>
      <c r="H243" s="162" t="n"/>
      <c r="I243" s="53" t="inlineStr">
        <is>
          <t>胡1901</t>
        </is>
      </c>
      <c r="J243" s="162" t="n">
        <v>1638</v>
      </c>
      <c r="K243" s="53" t="n"/>
      <c r="L243" s="53" t="n"/>
      <c r="M243" s="53" t="n"/>
      <c r="N243" s="53" t="n"/>
      <c r="O243" s="53" t="n"/>
      <c r="P243" s="53" t="n">
        <v>121</v>
      </c>
      <c r="Q243" s="53" t="n">
        <v>395</v>
      </c>
      <c r="R243" s="53" t="n">
        <v>140</v>
      </c>
      <c r="S243" s="53" t="n"/>
      <c r="T243" s="53" t="n">
        <v>11</v>
      </c>
      <c r="U243" s="53" t="n"/>
      <c r="V243" s="53" t="n"/>
      <c r="W243" s="53" t="n"/>
      <c r="X243" s="53" t="n"/>
      <c r="Y243" s="53" t="n"/>
      <c r="Z243" s="63" t="n">
        <v>667</v>
      </c>
      <c r="AA243" s="63" t="n">
        <v>194.8</v>
      </c>
      <c r="AB243" s="162" t="inlineStr">
        <is>
          <t>对公</t>
        </is>
      </c>
      <c r="AC243" s="407" t="n"/>
      <c r="AD243" s="162" t="n"/>
      <c r="AE243" s="65" t="n"/>
      <c r="AF243" s="65" t="inlineStr">
        <is>
          <t>1313（15:24报号简易
1638（8:8报号简易</t>
        </is>
      </c>
      <c r="AG243" s="350" t="inlineStr">
        <is>
          <t>熊欢</t>
        </is>
      </c>
      <c r="AH243" s="79" t="n">
        <v>0</v>
      </c>
      <c r="AI243" s="79" t="n">
        <v>0</v>
      </c>
      <c r="AJ243" s="79" t="n">
        <v>0</v>
      </c>
      <c r="AK243" s="79" t="n">
        <v>65</v>
      </c>
      <c r="AL243" s="79" t="n">
        <v>79</v>
      </c>
      <c r="AM243" s="79" t="n">
        <v>50</v>
      </c>
      <c r="AN243" s="79" t="n">
        <v>0</v>
      </c>
      <c r="AO243" s="79" t="n">
        <v>0.8</v>
      </c>
      <c r="AP243" s="79" t="n">
        <v>0</v>
      </c>
      <c r="AQ243" s="79" t="n">
        <v>0</v>
      </c>
      <c r="AR243" s="162" t="inlineStr">
        <is>
          <t>刘秋兰</t>
        </is>
      </c>
      <c r="AS243" s="162" t="inlineStr">
        <is>
          <t>胡1901</t>
        </is>
      </c>
      <c r="AT243" s="162" t="n">
        <v>1638</v>
      </c>
      <c r="AU243" s="162" t="n">
        <v>0</v>
      </c>
      <c r="AV243" s="331" t="n">
        <v>1</v>
      </c>
      <c r="AW243" s="331" t="n">
        <v>1</v>
      </c>
      <c r="AX243" s="331" t="n"/>
    </row>
    <row r="244" hidden="1" ht="25" customFormat="1" customHeight="1" s="12">
      <c r="A244" s="12" t="inlineStr">
        <is>
          <t>麓城</t>
        </is>
      </c>
      <c r="B244" s="23" t="n">
        <v>45729</v>
      </c>
      <c r="C244" s="382" t="n">
        <v>45</v>
      </c>
      <c r="D244" s="28" t="inlineStr">
        <is>
          <t>王伟英</t>
        </is>
      </c>
      <c r="E244" s="162" t="n"/>
      <c r="F244" s="162" t="n">
        <v>1</v>
      </c>
      <c r="G244" s="162" t="n"/>
      <c r="H244" s="162" t="inlineStr">
        <is>
          <t>王海燕</t>
        </is>
      </c>
      <c r="I244" s="53" t="inlineStr">
        <is>
          <t>晶2853</t>
        </is>
      </c>
      <c r="J244" s="162" t="n">
        <v>1638</v>
      </c>
      <c r="K244" s="53" t="n"/>
      <c r="L244" s="53" t="n"/>
      <c r="M244" s="53" t="n"/>
      <c r="N244" s="53" t="n">
        <v>792</v>
      </c>
      <c r="O244" s="53" t="n"/>
      <c r="P244" s="53" t="n">
        <v>121</v>
      </c>
      <c r="Q244" s="53" t="n">
        <v>30</v>
      </c>
      <c r="R244" s="53" t="n"/>
      <c r="S244" s="53" t="n"/>
      <c r="T244" s="53" t="n">
        <v>9</v>
      </c>
      <c r="U244" s="53" t="n"/>
      <c r="V244" s="53" t="n"/>
      <c r="W244" s="53" t="n"/>
      <c r="X244" s="53" t="n"/>
      <c r="Y244" s="53" t="n"/>
      <c r="Z244" s="63" t="n">
        <v>952</v>
      </c>
      <c r="AA244" s="63" t="n">
        <v>188.6</v>
      </c>
      <c r="AB244" s="162" t="inlineStr">
        <is>
          <t>对公</t>
        </is>
      </c>
      <c r="AC244" s="407" t="n"/>
      <c r="AD244" s="162" t="n"/>
      <c r="AE244" s="65" t="n"/>
      <c r="AF244" s="65" t="n"/>
      <c r="AG244" s="350" t="inlineStr">
        <is>
          <t>熊欢</t>
        </is>
      </c>
      <c r="AH244" s="79" t="n">
        <v>0</v>
      </c>
      <c r="AI244" s="79" t="n">
        <v>0</v>
      </c>
      <c r="AJ244" s="79" t="n">
        <v>118.8</v>
      </c>
      <c r="AK244" s="79" t="n">
        <v>65</v>
      </c>
      <c r="AL244" s="79" t="n">
        <v>4.5</v>
      </c>
      <c r="AM244" s="79" t="n">
        <v>0</v>
      </c>
      <c r="AN244" s="79" t="n">
        <v>0</v>
      </c>
      <c r="AO244" s="79" t="n">
        <v>0.3</v>
      </c>
      <c r="AP244" s="79" t="n">
        <v>0</v>
      </c>
      <c r="AQ244" s="79" t="n">
        <v>0</v>
      </c>
      <c r="AR244" s="260" t="inlineStr">
        <is>
          <t>王伟英</t>
        </is>
      </c>
      <c r="AS244" s="162" t="inlineStr">
        <is>
          <t>晶2853</t>
        </is>
      </c>
      <c r="AT244" s="162" t="n">
        <v>1638</v>
      </c>
      <c r="AU244" s="162" t="n">
        <v>0</v>
      </c>
      <c r="AV244" s="331" t="n">
        <v>1</v>
      </c>
      <c r="AW244" s="331" t="n">
        <v>1</v>
      </c>
      <c r="AX244" s="331" t="n"/>
    </row>
    <row r="245" hidden="1" ht="25" customFormat="1" customHeight="1" s="12">
      <c r="A245" s="12" t="inlineStr">
        <is>
          <t>麓城</t>
        </is>
      </c>
      <c r="B245" s="23" t="n">
        <v>45729</v>
      </c>
      <c r="C245" s="412" t="n"/>
      <c r="D245" s="412" t="n"/>
      <c r="E245" s="162" t="n"/>
      <c r="F245" s="162" t="n"/>
      <c r="G245" s="162" t="inlineStr">
        <is>
          <t>简易</t>
        </is>
      </c>
      <c r="H245" s="162" t="n"/>
      <c r="I245" s="53" t="inlineStr">
        <is>
          <t>晶2853</t>
        </is>
      </c>
      <c r="J245" s="162" t="n">
        <v>1638</v>
      </c>
      <c r="K245" s="53" t="n"/>
      <c r="L245" s="53" t="n"/>
      <c r="M245" s="53" t="n"/>
      <c r="N245" s="53" t="n"/>
      <c r="O245" s="53" t="n"/>
      <c r="P245" s="53" t="n"/>
      <c r="Q245" s="53" t="n"/>
      <c r="R245" s="53" t="n"/>
      <c r="S245" s="53" t="n"/>
      <c r="T245" s="53" t="n"/>
      <c r="U245" s="53" t="n">
        <v>5</v>
      </c>
      <c r="V245" s="53" t="n"/>
      <c r="W245" s="53" t="n"/>
      <c r="X245" s="53" t="n"/>
      <c r="Y245" s="53" t="n"/>
      <c r="Z245" s="63" t="n">
        <v>5</v>
      </c>
      <c r="AA245" s="63" t="n">
        <v>1</v>
      </c>
      <c r="AB245" s="162" t="inlineStr">
        <is>
          <t>对公</t>
        </is>
      </c>
      <c r="AC245" s="407" t="n"/>
      <c r="AD245" s="162" t="n"/>
      <c r="AE245" s="65" t="n"/>
      <c r="AF245" s="65" t="n"/>
      <c r="AG245" s="350" t="inlineStr">
        <is>
          <t>熊欢</t>
        </is>
      </c>
      <c r="AH245" s="79" t="n">
        <v>0</v>
      </c>
      <c r="AI245" s="79" t="n">
        <v>0</v>
      </c>
      <c r="AJ245" s="79" t="n">
        <v>0</v>
      </c>
      <c r="AK245" s="79" t="n">
        <v>0</v>
      </c>
      <c r="AL245" s="79" t="n">
        <v>0</v>
      </c>
      <c r="AM245" s="79" t="n">
        <v>0</v>
      </c>
      <c r="AN245" s="79" t="n">
        <v>0</v>
      </c>
      <c r="AO245" s="79" t="n">
        <v>1</v>
      </c>
      <c r="AP245" s="79" t="n">
        <v>0</v>
      </c>
      <c r="AQ245" s="79" t="n">
        <v>0</v>
      </c>
      <c r="AR245" s="85" t="inlineStr">
        <is>
          <t>王伟英</t>
        </is>
      </c>
      <c r="AS245" s="162" t="inlineStr">
        <is>
          <t>晶2853</t>
        </is>
      </c>
      <c r="AT245" s="162" t="n">
        <v>1638</v>
      </c>
      <c r="AU245" s="162" t="n">
        <v>0</v>
      </c>
      <c r="AV245" s="331" t="n">
        <v>1</v>
      </c>
      <c r="AW245" s="331" t="n">
        <v>1</v>
      </c>
      <c r="AX245" s="331" t="n"/>
    </row>
    <row r="246" hidden="1" ht="25" customFormat="1" customHeight="1" s="12">
      <c r="A246" s="12" t="inlineStr">
        <is>
          <t>麓城</t>
        </is>
      </c>
      <c r="B246" s="23" t="n">
        <v>45729</v>
      </c>
      <c r="C246" s="162" t="n">
        <v>49</v>
      </c>
      <c r="D246" s="53" t="inlineStr">
        <is>
          <t>王英香</t>
        </is>
      </c>
      <c r="E246" s="162" t="n"/>
      <c r="F246" s="162" t="n">
        <v>1</v>
      </c>
      <c r="G246" s="162" t="n"/>
      <c r="H246" s="162" t="inlineStr">
        <is>
          <t>向雅洁</t>
        </is>
      </c>
      <c r="I246" s="53" t="inlineStr">
        <is>
          <t>蔡5217</t>
        </is>
      </c>
      <c r="J246" s="162" t="n">
        <v>1638</v>
      </c>
      <c r="K246" s="53" t="n"/>
      <c r="L246" s="53" t="n">
        <v>182.2</v>
      </c>
      <c r="M246" s="53" t="n"/>
      <c r="N246" s="53" t="n"/>
      <c r="O246" s="53" t="n"/>
      <c r="P246" s="53" t="n"/>
      <c r="Q246" s="53" t="n"/>
      <c r="R246" s="53" t="n"/>
      <c r="S246" s="53" t="n"/>
      <c r="T246" s="53" t="n"/>
      <c r="U246" s="53" t="n"/>
      <c r="V246" s="53" t="n"/>
      <c r="W246" s="53" t="n"/>
      <c r="X246" s="53" t="n"/>
      <c r="Y246" s="53" t="n"/>
      <c r="Z246" s="63" t="n">
        <v>182.2</v>
      </c>
      <c r="AA246" s="63" t="n">
        <v>27.33</v>
      </c>
      <c r="AB246" s="162" t="inlineStr">
        <is>
          <t>对公</t>
        </is>
      </c>
      <c r="AC246" s="407" t="n"/>
      <c r="AD246" s="162" t="n"/>
      <c r="AE246" s="65" t="n"/>
      <c r="AF246" s="65" t="n"/>
      <c r="AG246" s="350" t="inlineStr">
        <is>
          <t>熊欢</t>
        </is>
      </c>
      <c r="AH246" s="79" t="n">
        <v>27.33</v>
      </c>
      <c r="AI246" s="79" t="n">
        <v>0</v>
      </c>
      <c r="AJ246" s="79" t="n">
        <v>0</v>
      </c>
      <c r="AK246" s="79" t="n">
        <v>0</v>
      </c>
      <c r="AL246" s="79" t="n">
        <v>0</v>
      </c>
      <c r="AM246" s="79" t="n">
        <v>0</v>
      </c>
      <c r="AN246" s="79" t="n">
        <v>0</v>
      </c>
      <c r="AO246" s="79" t="n">
        <v>0</v>
      </c>
      <c r="AP246" s="79" t="n">
        <v>0</v>
      </c>
      <c r="AQ246" s="79" t="n">
        <v>0</v>
      </c>
      <c r="AR246" s="162" t="inlineStr">
        <is>
          <t>王英香</t>
        </is>
      </c>
      <c r="AS246" s="162" t="inlineStr">
        <is>
          <t>蔡5217</t>
        </is>
      </c>
      <c r="AT246" s="162" t="n">
        <v>1638</v>
      </c>
      <c r="AU246" s="162" t="n">
        <v>0</v>
      </c>
      <c r="AV246" s="331" t="n">
        <v>1</v>
      </c>
      <c r="AW246" s="331" t="n">
        <v>1</v>
      </c>
      <c r="AX246" s="331" t="n"/>
    </row>
    <row r="247" hidden="1" ht="22" customFormat="1" customHeight="1" s="11">
      <c r="A247" s="14" t="inlineStr">
        <is>
          <t>芙蓉</t>
        </is>
      </c>
      <c r="B247" s="23" t="n">
        <v>45728</v>
      </c>
      <c r="C247" s="33" t="n">
        <v>5</v>
      </c>
      <c r="D247" s="34" t="inlineStr">
        <is>
          <t>马朝霞</t>
        </is>
      </c>
      <c r="E247" s="390" t="n"/>
      <c r="F247" s="33" t="n">
        <v>1</v>
      </c>
      <c r="G247" s="33" t="n"/>
      <c r="H247" s="37" t="inlineStr">
        <is>
          <t>刘英桃</t>
        </is>
      </c>
      <c r="I247" s="317" t="inlineStr">
        <is>
          <t>丽5069</t>
        </is>
      </c>
      <c r="J247" s="390" t="n">
        <v>1638</v>
      </c>
      <c r="K247" s="317" t="n"/>
      <c r="L247" s="317" t="n"/>
      <c r="M247" s="317" t="n">
        <v>174</v>
      </c>
      <c r="N247" s="291" t="n"/>
      <c r="O247" s="291" t="n"/>
      <c r="P247" s="317" t="n"/>
      <c r="Q247" s="317" t="n"/>
      <c r="R247" s="317" t="n"/>
      <c r="S247" s="317" t="n"/>
      <c r="T247" s="317" t="n"/>
      <c r="U247" s="317" t="n"/>
      <c r="V247" s="11" t="n"/>
      <c r="W247" s="11" t="n"/>
      <c r="X247" s="11" t="n"/>
      <c r="Y247" s="291" t="n"/>
      <c r="Z247" s="63" t="n">
        <v>174</v>
      </c>
      <c r="AA247" s="63" t="n">
        <v>52.2</v>
      </c>
      <c r="AB247" s="162" t="inlineStr">
        <is>
          <t>对公</t>
        </is>
      </c>
      <c r="AC247" s="37" t="n"/>
      <c r="AD247" s="331" t="n"/>
      <c r="AE247" s="12" t="n"/>
      <c r="AF247" s="12" t="n"/>
      <c r="AG247" s="14" t="n"/>
      <c r="AH247" s="11" t="n"/>
      <c r="AI247" s="11" t="n"/>
      <c r="AJ247" s="11" t="n"/>
      <c r="AK247" s="11" t="n"/>
      <c r="AL247" s="11" t="n"/>
      <c r="AM247" s="11" t="n"/>
      <c r="AN247" s="11" t="n"/>
      <c r="AO247" s="11" t="n"/>
      <c r="AP247" s="11" t="n"/>
      <c r="AQ247" s="11" t="n"/>
      <c r="AR247" s="9" t="n"/>
      <c r="AS247" s="9" t="n"/>
      <c r="AT247" s="9" t="n"/>
      <c r="AU247" s="9" t="n"/>
      <c r="AV247" s="9" t="n"/>
      <c r="AW247" s="9" t="n"/>
      <c r="AX247" s="9" t="n"/>
    </row>
    <row r="248" hidden="1" ht="22" customFormat="1" customHeight="1" s="11">
      <c r="A248" s="14" t="inlineStr">
        <is>
          <t>芙蓉</t>
        </is>
      </c>
      <c r="B248" s="23" t="n">
        <v>45728</v>
      </c>
      <c r="C248" s="33" t="n">
        <v>14</v>
      </c>
      <c r="D248" s="190" t="inlineStr">
        <is>
          <t>龙霄</t>
        </is>
      </c>
      <c r="E248" s="390" t="n"/>
      <c r="F248" s="390" t="n">
        <v>1</v>
      </c>
      <c r="G248" s="283" t="n"/>
      <c r="H248" s="225" t="inlineStr">
        <is>
          <t>刘英桃</t>
        </is>
      </c>
      <c r="I248" s="317" t="inlineStr">
        <is>
          <t>萍4209</t>
        </is>
      </c>
      <c r="J248" s="390" t="n">
        <v>1638</v>
      </c>
      <c r="K248" s="317" t="n"/>
      <c r="L248" s="317" t="n"/>
      <c r="M248" s="317" t="n">
        <v>130</v>
      </c>
      <c r="N248" s="291" t="n"/>
      <c r="O248" s="291" t="n"/>
      <c r="P248" s="317" t="n"/>
      <c r="Q248" s="317" t="n"/>
      <c r="R248" s="317" t="n"/>
      <c r="S248" s="317" t="n"/>
      <c r="T248" s="317" t="n"/>
      <c r="U248" s="317" t="n"/>
      <c r="V248" s="11" t="n"/>
      <c r="W248" s="11" t="n"/>
      <c r="X248" s="11" t="n"/>
      <c r="Y248" s="291" t="n"/>
      <c r="Z248" s="63" t="n">
        <v>130</v>
      </c>
      <c r="AA248" s="63" t="n">
        <v>39</v>
      </c>
      <c r="AB248" s="390" t="inlineStr">
        <is>
          <t>对公</t>
        </is>
      </c>
      <c r="AC248" s="225" t="n"/>
      <c r="AD248" s="331" t="n"/>
      <c r="AE248" s="12" t="n"/>
      <c r="AF248" s="12" t="n"/>
      <c r="AG248" s="14" t="n"/>
      <c r="AH248" s="11" t="n"/>
      <c r="AI248" s="11" t="n"/>
      <c r="AJ248" s="11" t="n"/>
      <c r="AK248" s="11" t="n"/>
      <c r="AL248" s="11" t="n"/>
      <c r="AM248" s="11" t="n"/>
      <c r="AN248" s="11" t="n"/>
      <c r="AO248" s="11" t="n"/>
      <c r="AP248" s="11" t="n"/>
      <c r="AQ248" s="11" t="n"/>
      <c r="AR248" s="9" t="n"/>
      <c r="AS248" s="9" t="n"/>
      <c r="AT248" s="9" t="n"/>
      <c r="AU248" s="9" t="n"/>
      <c r="AV248" s="9" t="n"/>
      <c r="AW248" s="9" t="n"/>
      <c r="AX248" s="9" t="n"/>
    </row>
    <row r="249" hidden="1" ht="19" customFormat="1" customHeight="1" s="11">
      <c r="A249" s="14" t="inlineStr">
        <is>
          <t>芙蓉</t>
        </is>
      </c>
      <c r="B249" s="23" t="n">
        <v>45729</v>
      </c>
      <c r="C249" s="33" t="n">
        <v>7</v>
      </c>
      <c r="D249" s="34" t="inlineStr">
        <is>
          <t>周小玲</t>
        </is>
      </c>
      <c r="E249" s="390" t="n"/>
      <c r="F249" s="33" t="n">
        <v>1</v>
      </c>
      <c r="G249" s="33" t="n"/>
      <c r="H249" s="37" t="inlineStr">
        <is>
          <t>刘英桃</t>
        </is>
      </c>
      <c r="I249" s="317" t="inlineStr">
        <is>
          <t>刘4381</t>
        </is>
      </c>
      <c r="J249" s="390" t="n">
        <v>1638</v>
      </c>
      <c r="K249" s="317" t="n"/>
      <c r="L249" s="317" t="n">
        <v>618.1</v>
      </c>
      <c r="M249" s="317" t="n"/>
      <c r="N249" s="291" t="n"/>
      <c r="O249" s="291" t="n"/>
      <c r="P249" s="317" t="n"/>
      <c r="Q249" s="317" t="n"/>
      <c r="R249" s="317" t="n"/>
      <c r="S249" s="317" t="n"/>
      <c r="T249" s="317" t="n"/>
      <c r="U249" s="317" t="n"/>
      <c r="V249" s="11" t="n"/>
      <c r="W249" s="11" t="n"/>
      <c r="X249" s="11" t="n"/>
      <c r="Y249" s="291" t="n"/>
      <c r="Z249" s="63" t="n">
        <v>618.1</v>
      </c>
      <c r="AA249" s="63" t="n">
        <v>185.43</v>
      </c>
      <c r="AB249" s="162" t="inlineStr">
        <is>
          <t>对公</t>
        </is>
      </c>
      <c r="AC249" s="37" t="n"/>
      <c r="AD249" s="331" t="n"/>
      <c r="AE249" s="12" t="n"/>
      <c r="AF249" s="12" t="n"/>
      <c r="AG249" s="14" t="n"/>
      <c r="AH249" s="11" t="n"/>
      <c r="AI249" s="11" t="n"/>
      <c r="AJ249" s="11" t="n"/>
      <c r="AK249" s="11" t="n"/>
      <c r="AL249" s="11" t="n"/>
      <c r="AM249" s="11" t="n"/>
      <c r="AN249" s="11" t="n"/>
      <c r="AO249" s="11" t="n"/>
      <c r="AP249" s="11" t="n"/>
      <c r="AQ249" s="11" t="n"/>
      <c r="AR249" s="9" t="n"/>
      <c r="AS249" s="9" t="n"/>
      <c r="AT249" s="9" t="n"/>
      <c r="AU249" s="9" t="n"/>
      <c r="AV249" s="9" t="n"/>
      <c r="AW249" s="9" t="n"/>
      <c r="AX249" s="9" t="n"/>
    </row>
    <row r="250" hidden="1" ht="19" customFormat="1" customHeight="1" s="11">
      <c r="A250" s="14" t="inlineStr">
        <is>
          <t>芙蓉</t>
        </is>
      </c>
      <c r="B250" s="23" t="n">
        <v>45729</v>
      </c>
      <c r="C250" s="33" t="n">
        <v>8</v>
      </c>
      <c r="D250" s="34" t="inlineStr">
        <is>
          <t>姜志芹</t>
        </is>
      </c>
      <c r="E250" s="390" t="n"/>
      <c r="F250" s="390" t="n">
        <v>1</v>
      </c>
      <c r="G250" s="390" t="n"/>
      <c r="H250" s="37" t="inlineStr">
        <is>
          <t>刘英桃</t>
        </is>
      </c>
      <c r="I250" s="317" t="inlineStr">
        <is>
          <t>梅2883</t>
        </is>
      </c>
      <c r="J250" s="390" t="n">
        <v>1638</v>
      </c>
      <c r="K250" s="317" t="n"/>
      <c r="L250" s="317" t="n">
        <v>56.6</v>
      </c>
      <c r="M250" s="317" t="n"/>
      <c r="N250" s="291" t="n"/>
      <c r="O250" s="291" t="n"/>
      <c r="P250" s="317" t="n"/>
      <c r="Q250" s="317" t="n"/>
      <c r="R250" s="317" t="n"/>
      <c r="S250" s="317" t="n"/>
      <c r="T250" s="317" t="n"/>
      <c r="U250" s="317" t="n"/>
      <c r="V250" s="11" t="n"/>
      <c r="W250" s="11" t="n"/>
      <c r="X250" s="11" t="n"/>
      <c r="Y250" s="291" t="n"/>
      <c r="Z250" s="63" t="n">
        <v>56.6</v>
      </c>
      <c r="AA250" s="63" t="n">
        <v>16.98</v>
      </c>
      <c r="AB250" s="162" t="inlineStr">
        <is>
          <t>对公</t>
        </is>
      </c>
      <c r="AC250" s="37" t="n"/>
      <c r="AD250" s="331" t="n"/>
      <c r="AE250" s="12" t="n"/>
      <c r="AF250" s="12" t="n"/>
      <c r="AG250" s="14" t="n"/>
      <c r="AH250" s="11" t="n"/>
      <c r="AI250" s="11" t="n"/>
      <c r="AJ250" s="11" t="n"/>
      <c r="AK250" s="11" t="n"/>
      <c r="AL250" s="11" t="n"/>
      <c r="AM250" s="11" t="n"/>
      <c r="AN250" s="11" t="n"/>
      <c r="AO250" s="11" t="n"/>
      <c r="AP250" s="11" t="n"/>
      <c r="AQ250" s="11" t="n"/>
      <c r="AR250" s="9" t="n"/>
      <c r="AS250" s="9" t="n"/>
      <c r="AT250" s="9" t="n"/>
      <c r="AU250" s="9" t="n"/>
      <c r="AV250" s="9" t="n"/>
      <c r="AW250" s="9" t="n"/>
      <c r="AX250" s="9" t="n"/>
    </row>
    <row r="251" hidden="1" ht="25" customFormat="1" customHeight="1" s="12">
      <c r="A251" s="63" t="inlineStr">
        <is>
          <t>泊富</t>
        </is>
      </c>
      <c r="B251" s="23" t="n">
        <v>45728</v>
      </c>
      <c r="C251" s="54" t="n">
        <v>1</v>
      </c>
      <c r="D251" s="53" t="inlineStr">
        <is>
          <t>冯诗雨</t>
        </is>
      </c>
      <c r="E251" s="54" t="n"/>
      <c r="F251" s="54" t="n"/>
      <c r="G251" s="54" t="n">
        <v>1</v>
      </c>
      <c r="H251" s="54" t="n"/>
      <c r="I251" s="53" t="inlineStr">
        <is>
          <t>G8886</t>
        </is>
      </c>
      <c r="J251" s="54" t="n">
        <v>1638</v>
      </c>
      <c r="K251" s="53" t="n"/>
      <c r="L251" s="53" t="n"/>
      <c r="M251" s="53" t="n"/>
      <c r="N251" s="53" t="n"/>
      <c r="O251" s="53" t="n"/>
      <c r="P251" s="53" t="n"/>
      <c r="Q251" s="53" t="n">
        <v>240</v>
      </c>
      <c r="R251" s="53" t="n">
        <v>140</v>
      </c>
      <c r="S251" s="53" t="n"/>
      <c r="T251" s="53" t="n">
        <v>7</v>
      </c>
      <c r="U251" s="53" t="n"/>
      <c r="V251" s="53" t="n"/>
      <c r="W251" s="53" t="n"/>
      <c r="X251" s="53" t="n"/>
      <c r="Y251" s="53" t="n"/>
      <c r="Z251" s="63" t="n">
        <v>387</v>
      </c>
      <c r="AA251" s="68" t="n">
        <v>155.4</v>
      </c>
      <c r="AB251" s="54" t="inlineStr">
        <is>
          <t>3.11对公</t>
        </is>
      </c>
      <c r="AC251" s="69" t="n"/>
      <c r="AD251" s="54" t="n"/>
      <c r="AE251" s="53" t="n"/>
      <c r="AF251" s="53" t="n"/>
      <c r="AG251" s="350" t="inlineStr">
        <is>
          <t>张红洛</t>
        </is>
      </c>
      <c r="AH251" s="79" t="n">
        <v>0</v>
      </c>
      <c r="AI251" s="79" t="n">
        <v>0</v>
      </c>
      <c r="AJ251" s="79" t="n">
        <v>0</v>
      </c>
      <c r="AK251" s="79" t="n">
        <v>0</v>
      </c>
      <c r="AL251" s="79" t="n">
        <v>84</v>
      </c>
      <c r="AM251" s="79" t="n">
        <v>70</v>
      </c>
      <c r="AN251" s="79" t="n">
        <v>0</v>
      </c>
      <c r="AO251" s="79" t="n">
        <v>1.4</v>
      </c>
      <c r="AP251" s="79" t="n">
        <v>0</v>
      </c>
      <c r="AQ251" s="79" t="n">
        <v>0</v>
      </c>
      <c r="AR251" s="331" t="n"/>
      <c r="AS251" s="331" t="n"/>
      <c r="AT251" s="331" t="n"/>
      <c r="AU251" s="331" t="n"/>
      <c r="AV251" s="331" t="n"/>
      <c r="AW251" s="331" t="n"/>
      <c r="AX251" s="331" t="n"/>
    </row>
    <row r="252" hidden="1" ht="25" customFormat="1" customHeight="1" s="12">
      <c r="A252" s="63" t="inlineStr">
        <is>
          <t>泊富</t>
        </is>
      </c>
      <c r="B252" s="23" t="n">
        <v>45728</v>
      </c>
      <c r="C252" s="54" t="n">
        <v>4</v>
      </c>
      <c r="D252" s="53" t="inlineStr">
        <is>
          <t>王湘萍</t>
        </is>
      </c>
      <c r="E252" s="54" t="n"/>
      <c r="F252" s="54" t="n"/>
      <c r="G252" s="54" t="n">
        <v>1</v>
      </c>
      <c r="H252" s="54" t="n"/>
      <c r="I252" s="53" t="inlineStr">
        <is>
          <t>曾3546</t>
        </is>
      </c>
      <c r="J252" s="54" t="n">
        <v>1638</v>
      </c>
      <c r="K252" s="53" t="n"/>
      <c r="L252" s="53" t="n"/>
      <c r="M252" s="53" t="n"/>
      <c r="N252" s="53" t="n"/>
      <c r="O252" s="53" t="n"/>
      <c r="P252" s="53" t="n"/>
      <c r="Q252" s="53" t="n">
        <v>120</v>
      </c>
      <c r="R252" s="53" t="n">
        <v>140</v>
      </c>
      <c r="S252" s="53" t="n"/>
      <c r="T252" s="53" t="n">
        <v>7</v>
      </c>
      <c r="U252" s="53" t="n"/>
      <c r="V252" s="53" t="n"/>
      <c r="W252" s="53" t="n"/>
      <c r="X252" s="53" t="n"/>
      <c r="Y252" s="53" t="n"/>
      <c r="Z252" s="63" t="n">
        <v>267</v>
      </c>
      <c r="AA252" s="68" t="n">
        <v>87.40000000000001</v>
      </c>
      <c r="AB252" s="54" t="inlineStr">
        <is>
          <t>对公</t>
        </is>
      </c>
      <c r="AC252" s="69" t="n"/>
      <c r="AD252" s="54" t="n"/>
      <c r="AE252" s="53" t="n"/>
      <c r="AF252" s="53" t="n"/>
      <c r="AG252" s="350" t="inlineStr">
        <is>
          <t>张红洛</t>
        </is>
      </c>
      <c r="AH252" s="79" t="n">
        <v>0</v>
      </c>
      <c r="AI252" s="79" t="n">
        <v>0</v>
      </c>
      <c r="AJ252" s="79" t="n">
        <v>0</v>
      </c>
      <c r="AK252" s="79" t="n">
        <v>0</v>
      </c>
      <c r="AL252" s="79" t="n">
        <v>36</v>
      </c>
      <c r="AM252" s="79" t="n">
        <v>50</v>
      </c>
      <c r="AN252" s="79" t="n">
        <v>0</v>
      </c>
      <c r="AO252" s="79" t="n">
        <v>1.4</v>
      </c>
      <c r="AP252" s="79" t="n">
        <v>0</v>
      </c>
      <c r="AQ252" s="79" t="n">
        <v>0</v>
      </c>
      <c r="AR252" s="331" t="n"/>
      <c r="AS252" s="331" t="n"/>
      <c r="AT252" s="331" t="n"/>
      <c r="AU252" s="331" t="n"/>
      <c r="AV252" s="331" t="n"/>
      <c r="AW252" s="331" t="n"/>
      <c r="AX252" s="331" t="n"/>
    </row>
    <row r="253" hidden="1" ht="25" customFormat="1" customHeight="1" s="12">
      <c r="A253" s="63" t="inlineStr">
        <is>
          <t>泊富</t>
        </is>
      </c>
      <c r="B253" s="23" t="n">
        <v>45728</v>
      </c>
      <c r="C253" s="54" t="n">
        <v>5</v>
      </c>
      <c r="D253" s="53" t="inlineStr">
        <is>
          <t>蒋莲娣</t>
        </is>
      </c>
      <c r="E253" s="54" t="n"/>
      <c r="F253" s="54" t="n"/>
      <c r="G253" s="54" t="n">
        <v>1</v>
      </c>
      <c r="H253" s="54" t="n"/>
      <c r="I253" s="53" t="inlineStr">
        <is>
          <t>曾3546</t>
        </is>
      </c>
      <c r="J253" s="54" t="n">
        <v>1638</v>
      </c>
      <c r="K253" s="53" t="n"/>
      <c r="L253" s="53" t="n"/>
      <c r="M253" s="53" t="n"/>
      <c r="N253" s="53" t="n"/>
      <c r="O253" s="53" t="n"/>
      <c r="P253" s="53" t="n"/>
      <c r="Q253" s="53" t="n">
        <v>35</v>
      </c>
      <c r="R253" s="53" t="n">
        <v>140</v>
      </c>
      <c r="S253" s="53" t="n"/>
      <c r="T253" s="53" t="n">
        <v>15</v>
      </c>
      <c r="U253" s="53" t="n"/>
      <c r="V253" s="53" t="n"/>
      <c r="W253" s="53" t="n"/>
      <c r="X253" s="53" t="n"/>
      <c r="Y253" s="53" t="n"/>
      <c r="Z253" s="63" t="n">
        <v>190</v>
      </c>
      <c r="AA253" s="68" t="n">
        <v>63.5</v>
      </c>
      <c r="AB253" s="54" t="inlineStr">
        <is>
          <t>对公</t>
        </is>
      </c>
      <c r="AC253" s="69" t="n"/>
      <c r="AD253" s="54" t="n"/>
      <c r="AE253" s="53" t="n"/>
      <c r="AF253" s="53" t="n"/>
      <c r="AG253" s="350" t="inlineStr">
        <is>
          <t>张红洛</t>
        </is>
      </c>
      <c r="AH253" s="79" t="n">
        <v>0</v>
      </c>
      <c r="AI253" s="79" t="n">
        <v>0</v>
      </c>
      <c r="AJ253" s="79" t="n">
        <v>0</v>
      </c>
      <c r="AK253" s="79" t="n">
        <v>0</v>
      </c>
      <c r="AL253" s="79" t="n">
        <v>10.5</v>
      </c>
      <c r="AM253" s="79" t="n">
        <v>50</v>
      </c>
      <c r="AN253" s="79" t="n">
        <v>0</v>
      </c>
      <c r="AO253" s="79" t="n">
        <v>3</v>
      </c>
      <c r="AP253" s="79" t="n">
        <v>0</v>
      </c>
      <c r="AQ253" s="79" t="n">
        <v>0</v>
      </c>
      <c r="AR253" s="331" t="n"/>
      <c r="AS253" s="331" t="n"/>
      <c r="AT253" s="331" t="n"/>
      <c r="AU253" s="331" t="n"/>
      <c r="AV253" s="331" t="n"/>
      <c r="AW253" s="331" t="n"/>
      <c r="AX253" s="331" t="n"/>
    </row>
    <row r="254" hidden="1" ht="25" customFormat="1" customHeight="1" s="12">
      <c r="A254" s="63" t="inlineStr">
        <is>
          <t>泊富</t>
        </is>
      </c>
      <c r="B254" s="23" t="n">
        <v>45728</v>
      </c>
      <c r="C254" s="54" t="n">
        <v>20</v>
      </c>
      <c r="D254" s="53" t="inlineStr">
        <is>
          <t>雷瑶芝</t>
        </is>
      </c>
      <c r="E254" s="54" t="n"/>
      <c r="F254" s="54" t="n">
        <v>1</v>
      </c>
      <c r="G254" s="54" t="n"/>
      <c r="H254" s="54" t="inlineStr">
        <is>
          <t>章琼</t>
        </is>
      </c>
      <c r="I254" s="53" t="inlineStr">
        <is>
          <t>G3728</t>
        </is>
      </c>
      <c r="J254" s="54" t="n">
        <v>1638</v>
      </c>
      <c r="K254" s="53" t="n"/>
      <c r="L254" s="53" t="n"/>
      <c r="M254" s="53" t="n"/>
      <c r="N254" s="53" t="n"/>
      <c r="O254" s="53" t="n"/>
      <c r="P254" s="53" t="n"/>
      <c r="Q254" s="53" t="n"/>
      <c r="R254" s="53" t="n"/>
      <c r="S254" s="53" t="n"/>
      <c r="T254" s="53" t="n">
        <v>30</v>
      </c>
      <c r="U254" s="53" t="n"/>
      <c r="V254" s="53" t="n"/>
      <c r="W254" s="53" t="n"/>
      <c r="X254" s="53" t="n"/>
      <c r="Y254" s="53" t="n"/>
      <c r="Z254" s="63" t="n">
        <v>30</v>
      </c>
      <c r="AA254" s="68" t="n">
        <v>4.5</v>
      </c>
      <c r="AB254" s="54" t="inlineStr">
        <is>
          <t>对公</t>
        </is>
      </c>
      <c r="AC254" s="69" t="n"/>
      <c r="AD254" s="69" t="n"/>
      <c r="AE254" s="53" t="n"/>
      <c r="AF254" s="53" t="n"/>
      <c r="AG254" s="350" t="inlineStr">
        <is>
          <t>张红洛</t>
        </is>
      </c>
      <c r="AH254" s="79" t="n">
        <v>0</v>
      </c>
      <c r="AI254" s="79" t="n">
        <v>0</v>
      </c>
      <c r="AJ254" s="79" t="n">
        <v>0</v>
      </c>
      <c r="AK254" s="79" t="n">
        <v>0</v>
      </c>
      <c r="AL254" s="79" t="n">
        <v>0</v>
      </c>
      <c r="AM254" s="79" t="n">
        <v>0</v>
      </c>
      <c r="AN254" s="79" t="n">
        <v>0</v>
      </c>
      <c r="AO254" s="79" t="n">
        <v>4.5</v>
      </c>
      <c r="AP254" s="79" t="n">
        <v>0</v>
      </c>
      <c r="AQ254" s="79" t="n">
        <v>0</v>
      </c>
      <c r="AR254" s="331" t="n"/>
      <c r="AS254" s="331" t="n"/>
      <c r="AT254" s="331" t="n"/>
      <c r="AU254" s="331" t="n"/>
      <c r="AV254" s="331" t="n"/>
      <c r="AW254" s="331" t="n"/>
      <c r="AX254" s="331" t="n"/>
    </row>
    <row r="255" ht="32" customFormat="1" customHeight="1" s="12">
      <c r="A255" s="63" t="inlineStr">
        <is>
          <t>泊富</t>
        </is>
      </c>
      <c r="B255" s="23" t="n">
        <v>45728</v>
      </c>
      <c r="C255" s="54" t="n">
        <v>23</v>
      </c>
      <c r="D255" s="53" t="inlineStr">
        <is>
          <t>万红梅</t>
        </is>
      </c>
      <c r="E255" s="54" t="n">
        <v>1</v>
      </c>
      <c r="F255" s="54" t="n"/>
      <c r="G255" s="54" t="n"/>
      <c r="H255" s="54" t="inlineStr">
        <is>
          <t>沈苗苗</t>
        </is>
      </c>
      <c r="I255" s="53" t="inlineStr">
        <is>
          <t>G3728</t>
        </is>
      </c>
      <c r="J255" s="54" t="n">
        <v>1638</v>
      </c>
      <c r="K255" s="53" t="n"/>
      <c r="L255" s="53" t="n">
        <v>611.2</v>
      </c>
      <c r="M255" s="53" t="n">
        <v>1592</v>
      </c>
      <c r="N255" s="53" t="n">
        <v>138</v>
      </c>
      <c r="O255" s="53" t="n"/>
      <c r="P255" s="53" t="n"/>
      <c r="Q255" s="53" t="n"/>
      <c r="R255" s="53" t="n"/>
      <c r="S255" s="53" t="n"/>
      <c r="T255" s="53" t="n"/>
      <c r="U255" s="53" t="n"/>
      <c r="V255" s="53" t="n"/>
      <c r="W255" s="53" t="n">
        <v>4</v>
      </c>
      <c r="X255" s="53" t="n">
        <v>20</v>
      </c>
      <c r="Y255" s="53" t="n"/>
      <c r="Z255" s="63" t="n">
        <v>2365.2</v>
      </c>
      <c r="AA255" s="68" t="n">
        <v>684.66</v>
      </c>
      <c r="AB255" s="54" t="inlineStr">
        <is>
          <t>对公</t>
        </is>
      </c>
      <c r="AC255" s="69" t="n"/>
      <c r="AD255" s="69" t="n"/>
      <c r="AE255" s="146" t="inlineStr">
        <is>
          <t>799套餐、745套餐
中单*1</t>
        </is>
      </c>
      <c r="AF255" s="53" t="n"/>
      <c r="AG255" s="350" t="inlineStr">
        <is>
          <t>张红洛</t>
        </is>
      </c>
      <c r="AH255" s="79" t="n">
        <v>183.36</v>
      </c>
      <c r="AI255" s="79" t="n">
        <v>477.6</v>
      </c>
      <c r="AJ255" s="79" t="n">
        <v>20.7</v>
      </c>
      <c r="AK255" s="79" t="n">
        <v>0</v>
      </c>
      <c r="AL255" s="79" t="n">
        <v>0</v>
      </c>
      <c r="AM255" s="79" t="n">
        <v>0</v>
      </c>
      <c r="AN255" s="79" t="n">
        <v>0</v>
      </c>
      <c r="AO255" s="79" t="n">
        <v>0</v>
      </c>
      <c r="AP255" s="79" t="n">
        <v>3</v>
      </c>
      <c r="AQ255" s="79" t="n">
        <v>0</v>
      </c>
      <c r="AR255" s="331" t="n"/>
      <c r="AS255" s="331" t="n"/>
      <c r="AT255" s="331" t="n"/>
      <c r="AU255" s="331" t="n"/>
      <c r="AV255" s="331" t="n"/>
      <c r="AW255" s="331" t="n"/>
      <c r="AX255" s="331" t="n"/>
    </row>
    <row r="256" hidden="1" ht="25" customFormat="1" customHeight="1" s="331">
      <c r="A256" s="406" t="inlineStr">
        <is>
          <t>泊富</t>
        </is>
      </c>
      <c r="B256" s="108" t="n">
        <v>45728</v>
      </c>
      <c r="C256" s="54" t="n">
        <v>26</v>
      </c>
      <c r="D256" s="54" t="inlineStr">
        <is>
          <t>吴丽61（8385）</t>
        </is>
      </c>
      <c r="E256" s="54" t="n"/>
      <c r="F256" s="54" t="n">
        <v>1</v>
      </c>
      <c r="G256" s="54" t="n"/>
      <c r="H256" s="54" t="inlineStr">
        <is>
          <t>章琼</t>
        </is>
      </c>
      <c r="I256" s="54" t="inlineStr">
        <is>
          <t>萍0857</t>
        </is>
      </c>
      <c r="J256" s="54" t="n">
        <v>1638</v>
      </c>
      <c r="K256" s="54" t="n"/>
      <c r="L256" s="54" t="n"/>
      <c r="M256" s="54" t="n"/>
      <c r="N256" s="54" t="n"/>
      <c r="O256" s="54" t="n"/>
      <c r="P256" s="54" t="n"/>
      <c r="Q256" s="54" t="n">
        <v>60</v>
      </c>
      <c r="R256" s="54" t="n"/>
      <c r="S256" s="54" t="n"/>
      <c r="T256" s="54" t="n">
        <v>7</v>
      </c>
      <c r="U256" s="54" t="n"/>
      <c r="V256" s="54" t="n"/>
      <c r="W256" s="54" t="n"/>
      <c r="X256" s="54" t="n"/>
      <c r="Y256" s="54" t="n"/>
      <c r="Z256" s="195" t="n">
        <v>67</v>
      </c>
      <c r="AA256" s="178" t="n">
        <v>19.05</v>
      </c>
      <c r="AB256" s="54" t="inlineStr">
        <is>
          <t>对公</t>
        </is>
      </c>
      <c r="AC256" s="69" t="n"/>
      <c r="AD256" s="69" t="n"/>
      <c r="AE256" s="54" t="n"/>
      <c r="AF256" s="54" t="n"/>
      <c r="AG256" s="128" t="inlineStr">
        <is>
          <t>张红洛</t>
        </is>
      </c>
      <c r="AH256" s="182" t="n">
        <v>0</v>
      </c>
      <c r="AI256" s="182" t="n">
        <v>0</v>
      </c>
      <c r="AJ256" s="182" t="n">
        <v>0</v>
      </c>
      <c r="AK256" s="182" t="n">
        <v>0</v>
      </c>
      <c r="AL256" s="182" t="n">
        <v>18</v>
      </c>
      <c r="AM256" s="182" t="n">
        <v>0</v>
      </c>
      <c r="AN256" s="182" t="n">
        <v>0</v>
      </c>
      <c r="AO256" s="182" t="n">
        <v>1.05</v>
      </c>
      <c r="AP256" s="182" t="n">
        <v>0</v>
      </c>
      <c r="AQ256" s="182" t="n">
        <v>0</v>
      </c>
    </row>
    <row r="257" hidden="1" ht="53" customFormat="1" customHeight="1" s="12">
      <c r="A257" s="63" t="inlineStr">
        <is>
          <t>华远</t>
        </is>
      </c>
      <c r="B257" s="23" t="n">
        <v>45728</v>
      </c>
      <c r="C257" s="382" t="n">
        <v>7</v>
      </c>
      <c r="D257" s="28" t="inlineStr">
        <is>
          <t>韩云珠</t>
        </is>
      </c>
      <c r="E257" s="162" t="n">
        <v>1</v>
      </c>
      <c r="F257" s="162" t="n"/>
      <c r="G257" s="162" t="n"/>
      <c r="H257" s="162" t="inlineStr">
        <is>
          <t>曾亚萍</t>
        </is>
      </c>
      <c r="I257" s="53" t="inlineStr">
        <is>
          <t>杨8493</t>
        </is>
      </c>
      <c r="J257" s="162" t="n">
        <v>1638</v>
      </c>
      <c r="K257" s="53" t="n"/>
      <c r="L257" s="53" t="n"/>
      <c r="M257" s="53" t="n">
        <v>1147.2</v>
      </c>
      <c r="N257" s="53" t="n"/>
      <c r="O257" s="53" t="n"/>
      <c r="P257" s="53" t="n"/>
      <c r="Q257" s="63" t="n"/>
      <c r="R257" s="63" t="n"/>
      <c r="S257" s="63" t="n"/>
      <c r="T257" s="63" t="n"/>
      <c r="U257" s="53" t="n"/>
      <c r="V257" s="53" t="n"/>
      <c r="W257" s="53" t="n">
        <v>25</v>
      </c>
      <c r="X257" s="53" t="n"/>
      <c r="Y257" s="53" t="n"/>
      <c r="Z257" s="63" t="n">
        <v>1172.2</v>
      </c>
      <c r="AA257" s="68" t="n">
        <v>347.31</v>
      </c>
      <c r="AB257" s="162" t="inlineStr">
        <is>
          <t>对公</t>
        </is>
      </c>
      <c r="AC257" s="407" t="n"/>
      <c r="AD257" s="162" t="n"/>
      <c r="AE257" s="65" t="inlineStr">
        <is>
          <t>盆炎散7次+688针灸卡+4元中单+21元灌肠袋</t>
        </is>
      </c>
      <c r="AF257" s="65" t="n"/>
      <c r="AG257" s="350" t="inlineStr">
        <is>
          <t>罗茜</t>
        </is>
      </c>
      <c r="AH257" s="79" t="n">
        <v>0</v>
      </c>
      <c r="AI257" s="79" t="n">
        <v>344.16</v>
      </c>
      <c r="AJ257" s="79" t="n">
        <v>0</v>
      </c>
      <c r="AK257" s="79" t="n">
        <v>0</v>
      </c>
      <c r="AL257" s="79" t="n">
        <v>0</v>
      </c>
      <c r="AM257" s="79" t="n">
        <v>0</v>
      </c>
      <c r="AN257" s="79" t="n">
        <v>0</v>
      </c>
      <c r="AO257" s="79" t="n">
        <v>3.15</v>
      </c>
      <c r="AP257" s="79" t="n">
        <v>0</v>
      </c>
      <c r="AQ257" s="79" t="n">
        <v>0</v>
      </c>
      <c r="AR257" s="331" t="n"/>
      <c r="AS257" s="331" t="n"/>
      <c r="AT257" s="331" t="n"/>
      <c r="AU257" s="331" t="n"/>
      <c r="AV257" s="331" t="n"/>
      <c r="AW257" s="331" t="n"/>
      <c r="AX257" s="331" t="n"/>
    </row>
    <row r="258" hidden="1" ht="25" customFormat="1" customHeight="1" s="12">
      <c r="A258" s="63" t="inlineStr">
        <is>
          <t>华远</t>
        </is>
      </c>
      <c r="B258" s="23" t="n">
        <v>45728</v>
      </c>
      <c r="C258" s="412" t="n"/>
      <c r="D258" s="412" t="n"/>
      <c r="E258" s="411" t="n"/>
      <c r="F258" s="162" t="n"/>
      <c r="G258" s="162" t="n"/>
      <c r="H258" s="162" t="inlineStr">
        <is>
          <t>曾亚萍</t>
        </is>
      </c>
      <c r="I258" s="53" t="inlineStr">
        <is>
          <t>杨8493</t>
        </is>
      </c>
      <c r="J258" s="162" t="n">
        <v>1638</v>
      </c>
      <c r="K258" s="53" t="n"/>
      <c r="L258" s="53" t="n"/>
      <c r="M258" s="53" t="n">
        <v>625</v>
      </c>
      <c r="N258" s="53" t="n"/>
      <c r="O258" s="53" t="n"/>
      <c r="P258" s="53" t="n"/>
      <c r="Q258" s="63" t="n"/>
      <c r="R258" s="63" t="n"/>
      <c r="S258" s="63" t="n"/>
      <c r="T258" s="63" t="n"/>
      <c r="U258" s="53" t="n"/>
      <c r="V258" s="53" t="n"/>
      <c r="W258" s="53" t="n"/>
      <c r="X258" s="53" t="n"/>
      <c r="Y258" s="53" t="n"/>
      <c r="Z258" s="63" t="n">
        <v>625</v>
      </c>
      <c r="AA258" s="68" t="n">
        <v>187.5</v>
      </c>
      <c r="AB258" s="162" t="inlineStr">
        <is>
          <t>对公</t>
        </is>
      </c>
      <c r="AC258" s="407" t="n"/>
      <c r="AD258" s="162" t="n"/>
      <c r="AE258" s="65" t="n"/>
      <c r="AF258" s="65" t="n"/>
      <c r="AG258" s="350" t="inlineStr">
        <is>
          <t>罗茜</t>
        </is>
      </c>
      <c r="AH258" s="79" t="n">
        <v>0</v>
      </c>
      <c r="AI258" s="79" t="n">
        <v>187.5</v>
      </c>
      <c r="AJ258" s="79" t="n">
        <v>0</v>
      </c>
      <c r="AK258" s="79" t="n">
        <v>0</v>
      </c>
      <c r="AL258" s="79" t="n">
        <v>0</v>
      </c>
      <c r="AM258" s="79" t="n">
        <v>0</v>
      </c>
      <c r="AN258" s="79" t="n">
        <v>0</v>
      </c>
      <c r="AO258" s="79" t="n">
        <v>0</v>
      </c>
      <c r="AP258" s="79" t="n">
        <v>0</v>
      </c>
      <c r="AQ258" s="79" t="n">
        <v>0</v>
      </c>
      <c r="AR258" s="331" t="n"/>
      <c r="AS258" s="331" t="n"/>
      <c r="AT258" s="331" t="n"/>
      <c r="AU258" s="331" t="n"/>
      <c r="AV258" s="331" t="n"/>
      <c r="AW258" s="331" t="n"/>
      <c r="AX258" s="331" t="n"/>
    </row>
    <row r="259" hidden="1" ht="25" customFormat="1" customHeight="1" s="12">
      <c r="A259" s="63" t="inlineStr">
        <is>
          <t>华远</t>
        </is>
      </c>
      <c r="B259" s="23" t="n">
        <v>45728</v>
      </c>
      <c r="C259" s="412" t="n"/>
      <c r="D259" s="412" t="n"/>
      <c r="E259" s="254" t="n"/>
      <c r="F259" s="162" t="n"/>
      <c r="G259" s="162" t="inlineStr">
        <is>
          <t>简易</t>
        </is>
      </c>
      <c r="H259" s="162" t="n"/>
      <c r="I259" s="53" t="inlineStr">
        <is>
          <t>杨8493</t>
        </is>
      </c>
      <c r="J259" s="162" t="n">
        <v>1638</v>
      </c>
      <c r="K259" s="53" t="n"/>
      <c r="L259" s="53" t="n"/>
      <c r="M259" s="53" t="n"/>
      <c r="N259" s="53" t="n"/>
      <c r="O259" s="53" t="n"/>
      <c r="P259" s="53" t="n"/>
      <c r="Q259" s="63" t="n">
        <v>120</v>
      </c>
      <c r="R259" s="63" t="n">
        <v>140</v>
      </c>
      <c r="S259" s="63" t="n"/>
      <c r="T259" s="63" t="n">
        <v>7</v>
      </c>
      <c r="U259" s="53" t="n"/>
      <c r="V259" s="53" t="n"/>
      <c r="W259" s="53" t="n"/>
      <c r="X259" s="53" t="n"/>
      <c r="Y259" s="53" t="n"/>
      <c r="Z259" s="63" t="n">
        <v>267</v>
      </c>
      <c r="AA259" s="68" t="n">
        <v>87.40000000000001</v>
      </c>
      <c r="AB259" s="162" t="inlineStr">
        <is>
          <t>对公</t>
        </is>
      </c>
      <c r="AC259" s="407" t="n"/>
      <c r="AD259" s="162" t="n"/>
      <c r="AE259" s="65" t="n"/>
      <c r="AF259" s="65" t="n"/>
      <c r="AG259" s="350" t="inlineStr">
        <is>
          <t>罗茜</t>
        </is>
      </c>
      <c r="AH259" s="79" t="n">
        <v>0</v>
      </c>
      <c r="AI259" s="79" t="n">
        <v>0</v>
      </c>
      <c r="AJ259" s="79" t="n">
        <v>0</v>
      </c>
      <c r="AK259" s="79" t="n">
        <v>0</v>
      </c>
      <c r="AL259" s="79" t="n">
        <v>36</v>
      </c>
      <c r="AM259" s="79" t="n">
        <v>50</v>
      </c>
      <c r="AN259" s="79" t="n">
        <v>0</v>
      </c>
      <c r="AO259" s="79" t="n">
        <v>1.4</v>
      </c>
      <c r="AP259" s="79" t="n">
        <v>0</v>
      </c>
      <c r="AQ259" s="79" t="n">
        <v>0</v>
      </c>
      <c r="AR259" s="331" t="n"/>
      <c r="AS259" s="331" t="n"/>
      <c r="AT259" s="331" t="n"/>
      <c r="AU259" s="331" t="n"/>
      <c r="AV259" s="331" t="n"/>
      <c r="AW259" s="331" t="n"/>
      <c r="AX259" s="331" t="n"/>
    </row>
    <row r="260" hidden="1" ht="25" customFormat="1" customHeight="1" s="12">
      <c r="A260" s="63" t="inlineStr">
        <is>
          <t>华远</t>
        </is>
      </c>
      <c r="B260" s="23" t="n">
        <v>45728</v>
      </c>
      <c r="C260" s="412" t="n"/>
      <c r="D260" s="412" t="n"/>
      <c r="E260" s="254" t="n"/>
      <c r="F260" s="162" t="inlineStr">
        <is>
          <t>复诊</t>
        </is>
      </c>
      <c r="G260" s="162" t="n"/>
      <c r="H260" s="162" t="inlineStr">
        <is>
          <t>谭丹芳</t>
        </is>
      </c>
      <c r="I260" s="53" t="inlineStr">
        <is>
          <t>杨8493</t>
        </is>
      </c>
      <c r="J260" s="162" t="n">
        <v>1638</v>
      </c>
      <c r="K260" s="53" t="n"/>
      <c r="L260" s="53" t="n"/>
      <c r="M260" s="53" t="n"/>
      <c r="N260" s="53" t="n"/>
      <c r="O260" s="53" t="n">
        <v>150</v>
      </c>
      <c r="P260" s="53" t="n"/>
      <c r="Q260" s="63" t="n"/>
      <c r="R260" s="63" t="n"/>
      <c r="S260" s="63" t="n"/>
      <c r="T260" s="63" t="n"/>
      <c r="U260" s="53" t="n"/>
      <c r="V260" s="53" t="n"/>
      <c r="W260" s="53" t="n"/>
      <c r="X260" s="53" t="n"/>
      <c r="Y260" s="53" t="n"/>
      <c r="Z260" s="63" t="n">
        <v>150</v>
      </c>
      <c r="AA260" s="68" t="n">
        <v>22.5</v>
      </c>
      <c r="AB260" s="162" t="inlineStr">
        <is>
          <t>对公</t>
        </is>
      </c>
      <c r="AC260" s="407" t="n"/>
      <c r="AD260" s="162" t="n"/>
      <c r="AE260" s="65" t="n"/>
      <c r="AF260" s="65" t="n"/>
      <c r="AG260" s="350" t="inlineStr">
        <is>
          <t>罗茜</t>
        </is>
      </c>
      <c r="AH260" s="79" t="n">
        <v>0</v>
      </c>
      <c r="AI260" s="79" t="n">
        <v>0</v>
      </c>
      <c r="AJ260" s="79" t="n">
        <v>22.5</v>
      </c>
      <c r="AK260" s="79" t="n">
        <v>0</v>
      </c>
      <c r="AL260" s="79" t="n">
        <v>0</v>
      </c>
      <c r="AM260" s="79" t="n">
        <v>0</v>
      </c>
      <c r="AN260" s="79" t="n">
        <v>0</v>
      </c>
      <c r="AO260" s="79" t="n">
        <v>0</v>
      </c>
      <c r="AP260" s="79" t="n">
        <v>0</v>
      </c>
      <c r="AQ260" s="79" t="n">
        <v>0</v>
      </c>
      <c r="AR260" s="331" t="n"/>
      <c r="AS260" s="331" t="n"/>
      <c r="AT260" s="331" t="n"/>
      <c r="AU260" s="331" t="n"/>
      <c r="AV260" s="331" t="n"/>
      <c r="AW260" s="331" t="n"/>
      <c r="AX260" s="331" t="n"/>
    </row>
    <row r="261" hidden="1" ht="25" customFormat="1" customHeight="1" s="12">
      <c r="A261" s="63" t="inlineStr">
        <is>
          <t>华远</t>
        </is>
      </c>
      <c r="B261" s="23" t="n">
        <v>45728</v>
      </c>
      <c r="C261" s="412" t="n"/>
      <c r="D261" s="412" t="n"/>
      <c r="E261" s="254" t="n"/>
      <c r="F261" s="162" t="inlineStr">
        <is>
          <t>复诊</t>
        </is>
      </c>
      <c r="G261" s="162" t="n"/>
      <c r="H261" s="162" t="inlineStr">
        <is>
          <t>谭丹芳</t>
        </is>
      </c>
      <c r="I261" s="53" t="inlineStr">
        <is>
          <t>杨8493</t>
        </is>
      </c>
      <c r="J261" s="162" t="n">
        <v>1638</v>
      </c>
      <c r="K261" s="53" t="n"/>
      <c r="L261" s="53" t="n"/>
      <c r="M261" s="53" t="n"/>
      <c r="N261" s="53" t="n">
        <v>103</v>
      </c>
      <c r="O261" s="53" t="n"/>
      <c r="P261" s="53" t="n"/>
      <c r="Q261" s="63" t="n">
        <v>35</v>
      </c>
      <c r="R261" s="63" t="n"/>
      <c r="S261" s="63" t="n"/>
      <c r="T261" s="63" t="n">
        <v>245</v>
      </c>
      <c r="U261" s="53" t="n"/>
      <c r="V261" s="53" t="n"/>
      <c r="W261" s="53" t="n"/>
      <c r="X261" s="53" t="n"/>
      <c r="Y261" s="53" t="n"/>
      <c r="Z261" s="63" t="n">
        <v>383</v>
      </c>
      <c r="AA261" s="68" t="n">
        <v>62.7</v>
      </c>
      <c r="AB261" s="162" t="inlineStr">
        <is>
          <t>对公</t>
        </is>
      </c>
      <c r="AC261" s="407" t="n"/>
      <c r="AD261" s="162" t="n"/>
      <c r="AE261" s="65" t="n"/>
      <c r="AF261" s="65" t="n"/>
      <c r="AG261" s="350" t="inlineStr">
        <is>
          <t>罗茜</t>
        </is>
      </c>
      <c r="AH261" s="79" t="n">
        <v>0</v>
      </c>
      <c r="AI261" s="79" t="n">
        <v>0</v>
      </c>
      <c r="AJ261" s="79" t="n">
        <v>15.45</v>
      </c>
      <c r="AK261" s="79" t="n">
        <v>0</v>
      </c>
      <c r="AL261" s="79" t="n">
        <v>10.5</v>
      </c>
      <c r="AM261" s="79" t="n">
        <v>0</v>
      </c>
      <c r="AN261" s="79" t="n">
        <v>0</v>
      </c>
      <c r="AO261" s="79" t="n">
        <v>36.75</v>
      </c>
      <c r="AP261" s="79" t="n">
        <v>0</v>
      </c>
      <c r="AQ261" s="79" t="n">
        <v>0</v>
      </c>
      <c r="AR261" s="331" t="n"/>
      <c r="AS261" s="331" t="n"/>
      <c r="AT261" s="331" t="n"/>
      <c r="AU261" s="331" t="n"/>
      <c r="AV261" s="331" t="n"/>
      <c r="AW261" s="331" t="n"/>
      <c r="AX261" s="331" t="n"/>
    </row>
    <row r="262" hidden="1" ht="25" customFormat="1" customHeight="1" s="12">
      <c r="A262" s="63" t="inlineStr">
        <is>
          <t>华远</t>
        </is>
      </c>
      <c r="B262" s="23" t="n">
        <v>45728</v>
      </c>
      <c r="C262" s="412" t="n"/>
      <c r="D262" s="412" t="n"/>
      <c r="E262" s="254" t="n"/>
      <c r="F262" s="46" t="inlineStr">
        <is>
          <t>退3.12</t>
        </is>
      </c>
      <c r="G262" s="46" t="n"/>
      <c r="H262" s="46" t="inlineStr">
        <is>
          <t>谭丹芳</t>
        </is>
      </c>
      <c r="I262" s="53" t="inlineStr">
        <is>
          <t>杨8493</t>
        </is>
      </c>
      <c r="J262" s="162" t="n">
        <v>1638</v>
      </c>
      <c r="K262" s="53" t="n"/>
      <c r="L262" s="53" t="n"/>
      <c r="M262" s="53" t="n"/>
      <c r="N262" s="53" t="n">
        <v>-98</v>
      </c>
      <c r="O262" s="53" t="n"/>
      <c r="P262" s="53" t="n"/>
      <c r="Q262" s="63" t="n"/>
      <c r="R262" s="63" t="n"/>
      <c r="S262" s="63" t="n"/>
      <c r="T262" s="63" t="n"/>
      <c r="U262" s="53" t="n"/>
      <c r="V262" s="53" t="n"/>
      <c r="W262" s="53" t="n"/>
      <c r="X262" s="53" t="n"/>
      <c r="Y262" s="53" t="n"/>
      <c r="Z262" s="63" t="n">
        <v>-98</v>
      </c>
      <c r="AA262" s="68" t="n">
        <v>-14.7</v>
      </c>
      <c r="AB262" s="162" t="inlineStr">
        <is>
          <t>对公</t>
        </is>
      </c>
      <c r="AC262" s="407" t="n"/>
      <c r="AD262" s="162" t="n"/>
      <c r="AE262" s="65" t="inlineStr">
        <is>
          <t>换大单位粒细胞</t>
        </is>
      </c>
      <c r="AF262" s="65" t="n"/>
      <c r="AG262" s="350" t="inlineStr">
        <is>
          <t>罗茜</t>
        </is>
      </c>
      <c r="AH262" s="79" t="n">
        <v>0</v>
      </c>
      <c r="AI262" s="79" t="n">
        <v>0</v>
      </c>
      <c r="AJ262" s="79" t="n">
        <v>-14.7</v>
      </c>
      <c r="AK262" s="79" t="n">
        <v>0</v>
      </c>
      <c r="AL262" s="79" t="n">
        <v>0</v>
      </c>
      <c r="AM262" s="79" t="n">
        <v>0</v>
      </c>
      <c r="AN262" s="79" t="n">
        <v>0</v>
      </c>
      <c r="AO262" s="79" t="n">
        <v>0</v>
      </c>
      <c r="AP262" s="79" t="n">
        <v>0</v>
      </c>
      <c r="AQ262" s="79" t="n">
        <v>0</v>
      </c>
      <c r="AR262" s="331" t="n"/>
      <c r="AS262" s="331" t="n"/>
      <c r="AT262" s="331" t="n"/>
      <c r="AU262" s="331" t="n"/>
      <c r="AV262" s="331" t="n"/>
      <c r="AW262" s="331" t="n"/>
      <c r="AX262" s="331" t="n"/>
    </row>
    <row r="263" hidden="1" ht="25" customFormat="1" customHeight="1" s="12">
      <c r="A263" s="63" t="inlineStr">
        <is>
          <t>华远</t>
        </is>
      </c>
      <c r="B263" s="23" t="n">
        <v>45728</v>
      </c>
      <c r="C263" s="412" t="n"/>
      <c r="D263" s="412" t="n"/>
      <c r="E263" s="254" t="n"/>
      <c r="F263" s="46" t="inlineStr">
        <is>
          <t>补</t>
        </is>
      </c>
      <c r="G263" s="46" t="n"/>
      <c r="H263" s="46" t="inlineStr">
        <is>
          <t>谭丹芳</t>
        </is>
      </c>
      <c r="I263" s="53" t="inlineStr">
        <is>
          <t>杨8493</t>
        </is>
      </c>
      <c r="J263" s="162" t="n">
        <v>1638</v>
      </c>
      <c r="K263" s="53" t="n"/>
      <c r="L263" s="53" t="n"/>
      <c r="M263" s="53" t="n"/>
      <c r="N263" s="53" t="n">
        <v>179</v>
      </c>
      <c r="O263" s="53" t="n"/>
      <c r="P263" s="53" t="n"/>
      <c r="Q263" s="63" t="n"/>
      <c r="R263" s="63" t="n"/>
      <c r="S263" s="63" t="n"/>
      <c r="T263" s="63" t="n"/>
      <c r="U263" s="53" t="n"/>
      <c r="V263" s="53" t="n"/>
      <c r="W263" s="53" t="n"/>
      <c r="X263" s="53" t="n"/>
      <c r="Y263" s="53" t="n"/>
      <c r="Z263" s="63" t="n">
        <v>179</v>
      </c>
      <c r="AA263" s="68" t="n">
        <v>26.85</v>
      </c>
      <c r="AB263" s="162" t="inlineStr">
        <is>
          <t>对公</t>
        </is>
      </c>
      <c r="AC263" s="407" t="n"/>
      <c r="AD263" s="162" t="n"/>
      <c r="AE263" s="65" t="inlineStr">
        <is>
          <t>重开粒细胞</t>
        </is>
      </c>
      <c r="AF263" s="65" t="n"/>
      <c r="AG263" s="350" t="inlineStr">
        <is>
          <t>罗茜</t>
        </is>
      </c>
      <c r="AH263" s="79" t="n">
        <v>0</v>
      </c>
      <c r="AI263" s="79" t="n">
        <v>0</v>
      </c>
      <c r="AJ263" s="79" t="n">
        <v>26.85</v>
      </c>
      <c r="AK263" s="79" t="n">
        <v>0</v>
      </c>
      <c r="AL263" s="79" t="n">
        <v>0</v>
      </c>
      <c r="AM263" s="79" t="n">
        <v>0</v>
      </c>
      <c r="AN263" s="79" t="n">
        <v>0</v>
      </c>
      <c r="AO263" s="79" t="n">
        <v>0</v>
      </c>
      <c r="AP263" s="79" t="n">
        <v>0</v>
      </c>
      <c r="AQ263" s="79" t="n">
        <v>0</v>
      </c>
      <c r="AR263" s="331" t="n"/>
      <c r="AS263" s="331" t="n"/>
      <c r="AT263" s="331" t="n"/>
      <c r="AU263" s="331" t="n"/>
      <c r="AV263" s="331" t="n"/>
      <c r="AW263" s="331" t="n"/>
      <c r="AX263" s="331" t="n"/>
    </row>
    <row r="264" hidden="1" ht="25" customFormat="1" customHeight="1" s="12">
      <c r="A264" s="63" t="inlineStr">
        <is>
          <t>华远</t>
        </is>
      </c>
      <c r="B264" s="23" t="n">
        <v>45728</v>
      </c>
      <c r="C264" s="162" t="n">
        <v>25</v>
      </c>
      <c r="D264" s="53" t="inlineStr">
        <is>
          <t>苏凤欣49（5459）</t>
        </is>
      </c>
      <c r="E264" s="162" t="n"/>
      <c r="F264" s="162" t="n">
        <v>1</v>
      </c>
      <c r="G264" s="162" t="n"/>
      <c r="H264" s="162" t="inlineStr">
        <is>
          <t>曾亚萍</t>
        </is>
      </c>
      <c r="I264" s="53" t="inlineStr">
        <is>
          <t>G8928</t>
        </is>
      </c>
      <c r="J264" s="162" t="n">
        <v>1638</v>
      </c>
      <c r="K264" s="53" t="n"/>
      <c r="L264" s="53" t="n"/>
      <c r="M264" s="53" t="n">
        <v>393.8</v>
      </c>
      <c r="N264" s="53" t="n"/>
      <c r="O264" s="53" t="n"/>
      <c r="P264" s="53" t="n"/>
      <c r="Q264" s="63" t="n"/>
      <c r="R264" s="63" t="n"/>
      <c r="S264" s="63" t="n"/>
      <c r="T264" s="63" t="n"/>
      <c r="U264" s="53" t="n"/>
      <c r="V264" s="53" t="n"/>
      <c r="W264" s="53" t="n"/>
      <c r="X264" s="53" t="n"/>
      <c r="Y264" s="53" t="n"/>
      <c r="Z264" s="63" t="n">
        <v>393.8</v>
      </c>
      <c r="AA264" s="68" t="n">
        <v>118.14</v>
      </c>
      <c r="AB264" s="162" t="inlineStr">
        <is>
          <t>对公</t>
        </is>
      </c>
      <c r="AC264" s="407" t="n"/>
      <c r="AD264" s="162" t="n"/>
      <c r="AE264" s="65" t="inlineStr">
        <is>
          <t>盆炎散6次</t>
        </is>
      </c>
      <c r="AF264" s="65" t="n"/>
      <c r="AG264" s="350" t="inlineStr">
        <is>
          <t>罗茜</t>
        </is>
      </c>
      <c r="AH264" s="79" t="n">
        <v>0</v>
      </c>
      <c r="AI264" s="79" t="n">
        <v>118.14</v>
      </c>
      <c r="AJ264" s="79" t="n">
        <v>0</v>
      </c>
      <c r="AK264" s="79" t="n">
        <v>0</v>
      </c>
      <c r="AL264" s="79" t="n">
        <v>0</v>
      </c>
      <c r="AM264" s="79" t="n">
        <v>0</v>
      </c>
      <c r="AN264" s="79" t="n">
        <v>0</v>
      </c>
      <c r="AO264" s="79" t="n">
        <v>0</v>
      </c>
      <c r="AP264" s="79" t="n">
        <v>0</v>
      </c>
      <c r="AQ264" s="79" t="n">
        <v>0</v>
      </c>
      <c r="AR264" s="331" t="n"/>
      <c r="AS264" s="331" t="n"/>
      <c r="AT264" s="331" t="n"/>
      <c r="AU264" s="331" t="n"/>
      <c r="AV264" s="331" t="n"/>
      <c r="AW264" s="331" t="n"/>
      <c r="AX264" s="331" t="n"/>
    </row>
    <row r="265" hidden="1" ht="25" customFormat="1" customHeight="1" s="12">
      <c r="A265" s="63" t="inlineStr">
        <is>
          <t>华远</t>
        </is>
      </c>
      <c r="B265" s="23" t="n">
        <v>45728</v>
      </c>
      <c r="C265" s="162" t="n">
        <v>40</v>
      </c>
      <c r="D265" s="53" t="inlineStr">
        <is>
          <t>徐春花</t>
        </is>
      </c>
      <c r="E265" s="162" t="n"/>
      <c r="F265" s="162" t="n">
        <v>1</v>
      </c>
      <c r="G265" s="162" t="n"/>
      <c r="H265" s="162" t="inlineStr">
        <is>
          <t>曾亚萍</t>
        </is>
      </c>
      <c r="I265" s="53" t="inlineStr">
        <is>
          <t>朱6968</t>
        </is>
      </c>
      <c r="J265" s="162" t="n">
        <v>1638</v>
      </c>
      <c r="K265" s="53" t="n"/>
      <c r="L265" s="53" t="n"/>
      <c r="M265" s="53" t="n">
        <v>745</v>
      </c>
      <c r="N265" s="53" t="n"/>
      <c r="O265" s="53" t="n"/>
      <c r="P265" s="53" t="n"/>
      <c r="Q265" s="63" t="n"/>
      <c r="R265" s="63" t="n">
        <v>360</v>
      </c>
      <c r="S265" s="63" t="n"/>
      <c r="T265" s="63" t="n"/>
      <c r="U265" s="53" t="n"/>
      <c r="V265" s="53" t="n"/>
      <c r="W265" s="53" t="n"/>
      <c r="X265" s="53" t="n"/>
      <c r="Y265" s="53" t="n"/>
      <c r="Z265" s="63" t="n">
        <v>1105</v>
      </c>
      <c r="AA265" s="68" t="n">
        <v>363.5</v>
      </c>
      <c r="AB265" s="162" t="inlineStr">
        <is>
          <t>对公</t>
        </is>
      </c>
      <c r="AC265" s="407" t="n"/>
      <c r="AD265" s="162" t="n"/>
      <c r="AE265" s="65" t="inlineStr">
        <is>
          <t>745米粒灸</t>
        </is>
      </c>
      <c r="AF265" s="65" t="n"/>
      <c r="AG265" s="350" t="inlineStr">
        <is>
          <t>罗茜</t>
        </is>
      </c>
      <c r="AH265" s="79" t="n">
        <v>0</v>
      </c>
      <c r="AI265" s="79" t="n">
        <v>223.5</v>
      </c>
      <c r="AJ265" s="79" t="n">
        <v>0</v>
      </c>
      <c r="AK265" s="79" t="n">
        <v>0</v>
      </c>
      <c r="AL265" s="79" t="n">
        <v>0</v>
      </c>
      <c r="AM265" s="79" t="n">
        <v>140</v>
      </c>
      <c r="AN265" s="79" t="n">
        <v>0</v>
      </c>
      <c r="AO265" s="79" t="n">
        <v>0</v>
      </c>
      <c r="AP265" s="79" t="n">
        <v>0</v>
      </c>
      <c r="AQ265" s="79" t="n">
        <v>0</v>
      </c>
      <c r="AR265" s="331" t="n"/>
      <c r="AS265" s="331" t="n"/>
      <c r="AT265" s="331" t="n"/>
      <c r="AU265" s="331" t="n"/>
      <c r="AV265" s="331" t="n"/>
      <c r="AW265" s="331" t="n"/>
      <c r="AX265" s="331" t="n"/>
    </row>
    <row r="266" hidden="1" ht="25" customFormat="1" customHeight="1" s="12">
      <c r="A266" s="63" t="inlineStr">
        <is>
          <t>华远</t>
        </is>
      </c>
      <c r="B266" s="23" t="n">
        <v>45728</v>
      </c>
      <c r="C266" s="411" t="n"/>
      <c r="D266" s="411" t="n"/>
      <c r="E266" s="162" t="n"/>
      <c r="F266" s="411" t="n"/>
      <c r="G266" s="162" t="n"/>
      <c r="H266" s="162" t="inlineStr">
        <is>
          <t>谭丹芳</t>
        </is>
      </c>
      <c r="I266" s="53" t="inlineStr">
        <is>
          <t>朱6968</t>
        </is>
      </c>
      <c r="J266" s="162" t="n">
        <v>1638</v>
      </c>
      <c r="K266" s="53" t="n"/>
      <c r="L266" s="53" t="n"/>
      <c r="M266" s="53" t="n"/>
      <c r="N266" s="53" t="n">
        <v>184</v>
      </c>
      <c r="O266" s="53" t="n"/>
      <c r="P266" s="53" t="n"/>
      <c r="Q266" s="63" t="n"/>
      <c r="R266" s="63" t="n"/>
      <c r="S266" s="63" t="n"/>
      <c r="T266" s="63" t="n">
        <v>230</v>
      </c>
      <c r="U266" s="53" t="n"/>
      <c r="V266" s="53" t="n"/>
      <c r="W266" s="53" t="n"/>
      <c r="X266" s="53" t="n"/>
      <c r="Y266" s="53" t="n"/>
      <c r="Z266" s="63" t="n">
        <v>414</v>
      </c>
      <c r="AA266" s="68" t="n">
        <v>62.1</v>
      </c>
      <c r="AB266" s="162" t="inlineStr">
        <is>
          <t>对公</t>
        </is>
      </c>
      <c r="AC266" s="407" t="n"/>
      <c r="AD266" s="162" t="n"/>
      <c r="AE266" s="65" t="n"/>
      <c r="AF266" s="65" t="n"/>
      <c r="AG266" s="350" t="inlineStr">
        <is>
          <t>罗茜</t>
        </is>
      </c>
      <c r="AH266" s="79" t="n">
        <v>0</v>
      </c>
      <c r="AI266" s="79" t="n">
        <v>0</v>
      </c>
      <c r="AJ266" s="79" t="n">
        <v>27.6</v>
      </c>
      <c r="AK266" s="79" t="n">
        <v>0</v>
      </c>
      <c r="AL266" s="79" t="n">
        <v>0</v>
      </c>
      <c r="AM266" s="79" t="n">
        <v>0</v>
      </c>
      <c r="AN266" s="79" t="n">
        <v>0</v>
      </c>
      <c r="AO266" s="79" t="n">
        <v>34.5</v>
      </c>
      <c r="AP266" s="79" t="n">
        <v>0</v>
      </c>
      <c r="AQ266" s="79" t="n">
        <v>0</v>
      </c>
      <c r="AR266" s="331" t="n"/>
      <c r="AS266" s="331" t="n"/>
      <c r="AT266" s="331" t="n"/>
      <c r="AU266" s="331" t="n"/>
      <c r="AV266" s="331" t="n"/>
      <c r="AW266" s="331" t="n"/>
      <c r="AX266" s="331" t="n"/>
    </row>
    <row r="267" hidden="1" ht="25" customFormat="1" customHeight="1" s="12">
      <c r="A267" s="63" t="inlineStr">
        <is>
          <t>泊富</t>
        </is>
      </c>
      <c r="B267" s="23" t="n">
        <v>45729</v>
      </c>
      <c r="C267" s="54" t="n">
        <v>21</v>
      </c>
      <c r="D267" s="53" t="inlineStr">
        <is>
          <t>陈钱姣</t>
        </is>
      </c>
      <c r="E267" s="54" t="n">
        <v>1</v>
      </c>
      <c r="F267" s="54" t="n"/>
      <c r="G267" s="54" t="n"/>
      <c r="H267" s="54" t="inlineStr">
        <is>
          <t>沈苗苗</t>
        </is>
      </c>
      <c r="I267" s="53" t="inlineStr">
        <is>
          <t>丽5069</t>
        </is>
      </c>
      <c r="J267" s="54" t="n">
        <v>1638</v>
      </c>
      <c r="K267" s="53" t="n"/>
      <c r="L267" s="53" t="n">
        <v>390</v>
      </c>
      <c r="M267" s="53" t="n">
        <v>1127</v>
      </c>
      <c r="N267" s="53" t="n"/>
      <c r="O267" s="53" t="n"/>
      <c r="P267" s="53" t="n"/>
      <c r="Q267" s="53" t="n"/>
      <c r="R267" s="53" t="n">
        <v>360</v>
      </c>
      <c r="S267" s="53" t="n"/>
      <c r="T267" s="53" t="n"/>
      <c r="U267" s="53" t="n"/>
      <c r="V267" s="53" t="n"/>
      <c r="W267" s="53" t="n">
        <v>4</v>
      </c>
      <c r="X267" s="53" t="n">
        <v>20</v>
      </c>
      <c r="Y267" s="53" t="n"/>
      <c r="Z267" s="63" t="n">
        <v>1901</v>
      </c>
      <c r="AA267" s="68" t="n">
        <v>598.4</v>
      </c>
      <c r="AB267" s="54" t="inlineStr">
        <is>
          <t>对公</t>
        </is>
      </c>
      <c r="AC267" s="69" t="n"/>
      <c r="AD267" s="69" t="n"/>
      <c r="AE267" s="53" t="inlineStr">
        <is>
          <t>799套餐、中单*1</t>
        </is>
      </c>
      <c r="AF267" s="53" t="n"/>
      <c r="AG267" s="350" t="inlineStr">
        <is>
          <t>彭心怡</t>
        </is>
      </c>
      <c r="AH267" s="79" t="n">
        <v>117</v>
      </c>
      <c r="AI267" s="79" t="n">
        <v>338.4</v>
      </c>
      <c r="AJ267" s="79" t="n">
        <v>0</v>
      </c>
      <c r="AK267" s="79" t="n">
        <v>0</v>
      </c>
      <c r="AL267" s="79" t="n">
        <v>0</v>
      </c>
      <c r="AM267" s="79" t="n">
        <v>140</v>
      </c>
      <c r="AN267" s="79" t="n">
        <v>0</v>
      </c>
      <c r="AO267" s="79" t="n">
        <v>0</v>
      </c>
      <c r="AP267" s="79" t="n">
        <v>3</v>
      </c>
      <c r="AQ267" s="79" t="n">
        <v>0</v>
      </c>
      <c r="AR267" s="331" t="n"/>
      <c r="AS267" s="331" t="n"/>
      <c r="AT267" s="331" t="n"/>
      <c r="AU267" s="331" t="n"/>
      <c r="AV267" s="331" t="n"/>
      <c r="AW267" s="331" t="n"/>
      <c r="AX267" s="331" t="n"/>
    </row>
    <row r="268" hidden="1" ht="25" customFormat="1" customHeight="1" s="331">
      <c r="A268" s="406" t="inlineStr">
        <is>
          <t>泊富</t>
        </is>
      </c>
      <c r="B268" s="108" t="n">
        <v>45729</v>
      </c>
      <c r="C268" s="54" t="n"/>
      <c r="D268" s="54" t="inlineStr">
        <is>
          <t>吴丽61（8385）</t>
        </is>
      </c>
      <c r="E268" s="54" t="n"/>
      <c r="F268" s="46" t="inlineStr">
        <is>
          <t>退3.12</t>
        </is>
      </c>
      <c r="G268" s="54" t="n"/>
      <c r="H268" s="54" t="inlineStr">
        <is>
          <t>章琼</t>
        </is>
      </c>
      <c r="I268" s="54" t="inlineStr">
        <is>
          <t>萍0857</t>
        </is>
      </c>
      <c r="J268" s="54" t="n">
        <v>1638</v>
      </c>
      <c r="K268" s="54" t="n"/>
      <c r="L268" s="54" t="n"/>
      <c r="M268" s="54" t="n"/>
      <c r="N268" s="54" t="n"/>
      <c r="O268" s="54" t="n"/>
      <c r="P268" s="54" t="n"/>
      <c r="Q268" s="54" t="n">
        <v>-60</v>
      </c>
      <c r="R268" s="54" t="n"/>
      <c r="S268" s="54" t="n"/>
      <c r="T268" s="54" t="n">
        <v>-7</v>
      </c>
      <c r="U268" s="54" t="n"/>
      <c r="V268" s="54" t="n"/>
      <c r="W268" s="54" t="n"/>
      <c r="X268" s="54" t="n"/>
      <c r="Y268" s="54" t="n"/>
      <c r="Z268" s="195" t="n">
        <v>-67</v>
      </c>
      <c r="AA268" s="178" t="n">
        <v>-19.05</v>
      </c>
      <c r="AB268" s="54" t="inlineStr">
        <is>
          <t>对公</t>
        </is>
      </c>
      <c r="AC268" s="69" t="n"/>
      <c r="AD268" s="69" t="n"/>
      <c r="AE268" s="54" t="inlineStr">
        <is>
          <t>退检验</t>
        </is>
      </c>
      <c r="AF268" s="54" t="n"/>
      <c r="AG268" s="128" t="inlineStr">
        <is>
          <t>彭心怡</t>
        </is>
      </c>
      <c r="AH268" s="182" t="n">
        <v>0</v>
      </c>
      <c r="AI268" s="182" t="n">
        <v>0</v>
      </c>
      <c r="AJ268" s="182" t="n">
        <v>0</v>
      </c>
      <c r="AK268" s="182" t="n">
        <v>0</v>
      </c>
      <c r="AL268" s="182" t="n">
        <v>-18</v>
      </c>
      <c r="AM268" s="182" t="n">
        <v>0</v>
      </c>
      <c r="AN268" s="182" t="n">
        <v>0</v>
      </c>
      <c r="AO268" s="182" t="n">
        <v>-1.05</v>
      </c>
      <c r="AP268" s="182" t="n">
        <v>0</v>
      </c>
      <c r="AQ268" s="182" t="n">
        <v>0</v>
      </c>
    </row>
    <row r="269" hidden="1" ht="25" customFormat="1" customHeight="1" s="12">
      <c r="A269" s="63" t="inlineStr">
        <is>
          <t>华远</t>
        </is>
      </c>
      <c r="B269" s="23" t="n">
        <v>45729</v>
      </c>
      <c r="C269" s="382" t="n">
        <v>22</v>
      </c>
      <c r="D269" s="28" t="inlineStr">
        <is>
          <t>姜志芹</t>
        </is>
      </c>
      <c r="E269" s="162" t="n"/>
      <c r="F269" s="162" t="n"/>
      <c r="G269" s="162" t="inlineStr">
        <is>
          <t>简易</t>
        </is>
      </c>
      <c r="H269" s="162" t="n"/>
      <c r="I269" s="53" t="inlineStr">
        <is>
          <t>梅2883</t>
        </is>
      </c>
      <c r="J269" s="162" t="n">
        <v>1638</v>
      </c>
      <c r="K269" s="53" t="n"/>
      <c r="L269" s="53" t="n"/>
      <c r="M269" s="53" t="n"/>
      <c r="N269" s="53" t="n"/>
      <c r="O269" s="53" t="n"/>
      <c r="P269" s="53" t="n"/>
      <c r="Q269" s="63" t="n">
        <v>60</v>
      </c>
      <c r="R269" s="63" t="n"/>
      <c r="S269" s="63" t="n"/>
      <c r="T269" s="63" t="n"/>
      <c r="U269" s="53" t="n"/>
      <c r="V269" s="53" t="n"/>
      <c r="W269" s="53" t="n"/>
      <c r="X269" s="53" t="n"/>
      <c r="Y269" s="53" t="n"/>
      <c r="Z269" s="63" t="n">
        <v>60</v>
      </c>
      <c r="AA269" s="68" t="n">
        <v>18</v>
      </c>
      <c r="AB269" s="162" t="inlineStr">
        <is>
          <t>对公</t>
        </is>
      </c>
      <c r="AC269" s="407" t="n"/>
      <c r="AD269" s="162" t="n"/>
      <c r="AE269" s="65" t="n"/>
      <c r="AF269" s="65" t="n"/>
      <c r="AG269" s="350" t="inlineStr">
        <is>
          <t>罗茜</t>
        </is>
      </c>
      <c r="AH269" s="79" t="n">
        <v>0</v>
      </c>
      <c r="AI269" s="79" t="n">
        <v>0</v>
      </c>
      <c r="AJ269" s="79" t="n">
        <v>0</v>
      </c>
      <c r="AK269" s="79" t="n">
        <v>0</v>
      </c>
      <c r="AL269" s="79" t="n">
        <v>18</v>
      </c>
      <c r="AM269" s="79" t="n">
        <v>0</v>
      </c>
      <c r="AN269" s="79" t="n">
        <v>0</v>
      </c>
      <c r="AO269" s="79" t="n">
        <v>0</v>
      </c>
      <c r="AP269" s="79" t="n">
        <v>0</v>
      </c>
      <c r="AQ269" s="79" t="n">
        <v>0</v>
      </c>
      <c r="AR269" s="331" t="n"/>
      <c r="AS269" s="331" t="n"/>
      <c r="AT269" s="331" t="n"/>
      <c r="AU269" s="331" t="n"/>
      <c r="AV269" s="331" t="n"/>
      <c r="AW269" s="331" t="n"/>
      <c r="AX269" s="331" t="n"/>
    </row>
    <row r="270" hidden="1" ht="25" customFormat="1" customHeight="1" s="12">
      <c r="A270" s="63" t="inlineStr">
        <is>
          <t>华远</t>
        </is>
      </c>
      <c r="B270" s="23" t="n">
        <v>45729</v>
      </c>
      <c r="C270" s="412" t="n"/>
      <c r="D270" s="412" t="n"/>
      <c r="E270" s="162" t="n"/>
      <c r="F270" s="162" t="n">
        <v>1</v>
      </c>
      <c r="G270" s="162" t="n"/>
      <c r="H270" s="162" t="inlineStr">
        <is>
          <t>谭丹芳</t>
        </is>
      </c>
      <c r="I270" s="53" t="inlineStr">
        <is>
          <t>梅2883</t>
        </is>
      </c>
      <c r="J270" s="162" t="n">
        <v>1638</v>
      </c>
      <c r="K270" s="53" t="n"/>
      <c r="L270" s="53" t="n"/>
      <c r="M270" s="53" t="n"/>
      <c r="N270" s="53" t="n">
        <v>551</v>
      </c>
      <c r="O270" s="53" t="n"/>
      <c r="P270" s="53" t="n"/>
      <c r="Q270" s="63" t="n"/>
      <c r="R270" s="63" t="n"/>
      <c r="S270" s="63" t="n"/>
      <c r="T270" s="63" t="n"/>
      <c r="U270" s="53" t="n"/>
      <c r="V270" s="53" t="n"/>
      <c r="W270" s="53" t="n"/>
      <c r="X270" s="53" t="n"/>
      <c r="Y270" s="53" t="n"/>
      <c r="Z270" s="63" t="n">
        <v>551</v>
      </c>
      <c r="AA270" s="68" t="n">
        <v>82.65000000000001</v>
      </c>
      <c r="AB270" s="162" t="inlineStr">
        <is>
          <t>对公</t>
        </is>
      </c>
      <c r="AC270" s="407" t="n"/>
      <c r="AD270" s="162" t="n"/>
      <c r="AE270" s="65" t="n"/>
      <c r="AF270" s="65" t="n"/>
      <c r="AG270" s="350" t="n"/>
      <c r="AH270" s="79" t="n">
        <v>0</v>
      </c>
      <c r="AI270" s="79" t="n">
        <v>0</v>
      </c>
      <c r="AJ270" s="79" t="n">
        <v>82.65000000000001</v>
      </c>
      <c r="AK270" s="79" t="n">
        <v>0</v>
      </c>
      <c r="AL270" s="79" t="n">
        <v>0</v>
      </c>
      <c r="AM270" s="79" t="n">
        <v>0</v>
      </c>
      <c r="AN270" s="79" t="n">
        <v>0</v>
      </c>
      <c r="AO270" s="79" t="n">
        <v>0</v>
      </c>
      <c r="AP270" s="79" t="n">
        <v>0</v>
      </c>
      <c r="AQ270" s="79" t="n">
        <v>0</v>
      </c>
      <c r="AR270" s="331" t="n"/>
      <c r="AS270" s="331" t="n"/>
      <c r="AT270" s="331" t="n"/>
      <c r="AU270" s="331" t="n"/>
      <c r="AV270" s="331" t="n"/>
      <c r="AW270" s="331" t="n"/>
      <c r="AX270" s="331" t="n"/>
    </row>
    <row r="271" hidden="1" ht="25" customFormat="1" customHeight="1" s="11">
      <c r="A271" s="14" t="inlineStr">
        <is>
          <t>芙蓉</t>
        </is>
      </c>
      <c r="B271" s="23" t="n">
        <v>45728</v>
      </c>
      <c r="C271" s="33" t="n">
        <v>3</v>
      </c>
      <c r="D271" s="34" t="inlineStr">
        <is>
          <t>莫芳芳</t>
        </is>
      </c>
      <c r="E271" s="390" t="n"/>
      <c r="F271" s="33" t="n">
        <v>1</v>
      </c>
      <c r="G271" s="33" t="n"/>
      <c r="H271" s="37" t="inlineStr">
        <is>
          <t>刘英桃</t>
        </is>
      </c>
      <c r="I271" s="317" t="inlineStr">
        <is>
          <t>江3846</t>
        </is>
      </c>
      <c r="J271" s="390" t="inlineStr">
        <is>
          <t>1638/1331</t>
        </is>
      </c>
      <c r="K271" s="317" t="n"/>
      <c r="L271" s="317" t="n"/>
      <c r="M271" s="317" t="n"/>
      <c r="N271" s="291" t="n">
        <v>290</v>
      </c>
      <c r="O271" s="291" t="n"/>
      <c r="P271" s="317" t="n"/>
      <c r="Q271" s="317" t="n"/>
      <c r="R271" s="317" t="n"/>
      <c r="S271" s="317" t="n"/>
      <c r="T271" s="317" t="n"/>
      <c r="U271" s="317" t="n"/>
      <c r="V271" s="11" t="n"/>
      <c r="W271" s="11" t="n"/>
      <c r="X271" s="11" t="n"/>
      <c r="Y271" s="11" t="n"/>
      <c r="Z271" s="63" t="n">
        <v>290</v>
      </c>
      <c r="AA271" s="63" t="n">
        <v>87</v>
      </c>
      <c r="AB271" s="390" t="inlineStr">
        <is>
          <t>曾丽</t>
        </is>
      </c>
      <c r="AC271" s="9" t="n"/>
      <c r="AD271" s="9" t="n"/>
      <c r="AE271" s="11" t="n"/>
      <c r="AF271" s="11" t="n"/>
      <c r="AG271" s="11" t="n"/>
      <c r="AH271" s="11" t="n"/>
      <c r="AI271" s="11" t="n"/>
      <c r="AJ271" s="11" t="n"/>
      <c r="AK271" s="11" t="n"/>
      <c r="AL271" s="11" t="n"/>
      <c r="AM271" s="11" t="n"/>
      <c r="AN271" s="11" t="n"/>
      <c r="AO271" s="11" t="n"/>
      <c r="AP271" s="11" t="n"/>
      <c r="AQ271" s="11" t="n"/>
      <c r="AR271" s="9" t="n"/>
      <c r="AS271" s="9" t="n"/>
      <c r="AT271" s="9" t="n"/>
      <c r="AU271" s="9" t="n"/>
      <c r="AV271" s="9" t="n"/>
      <c r="AW271" s="9" t="n"/>
      <c r="AX271" s="9" t="n"/>
      <c r="XEY271" s="12" t="n"/>
      <c r="XEZ271" s="12" t="n"/>
      <c r="XFA271" s="12" t="n"/>
      <c r="XFB271" s="12" t="n"/>
      <c r="XFC271" s="12" t="n"/>
    </row>
    <row r="272" hidden="1" ht="25" customFormat="1" customHeight="1" s="331">
      <c r="A272" s="331" t="inlineStr">
        <is>
          <t>华侨</t>
        </is>
      </c>
      <c r="B272" s="45" t="n">
        <v>45730</v>
      </c>
      <c r="C272" s="162" t="n">
        <v>70</v>
      </c>
      <c r="D272" s="162" t="inlineStr">
        <is>
          <t>谢依</t>
        </is>
      </c>
      <c r="E272" s="162" t="n"/>
      <c r="F272" s="162" t="n"/>
      <c r="G272" s="162" t="n">
        <v>1</v>
      </c>
      <c r="H272" s="162" t="n"/>
      <c r="I272" s="162" t="inlineStr">
        <is>
          <t>刘6822</t>
        </is>
      </c>
      <c r="J272" s="162" t="n">
        <v>1638</v>
      </c>
      <c r="K272" s="162" t="n"/>
      <c r="L272" s="162" t="n"/>
      <c r="M272" s="162" t="n"/>
      <c r="N272" s="162" t="n"/>
      <c r="O272" s="162" t="n"/>
      <c r="P272" s="162" t="n"/>
      <c r="Q272" s="162" t="n"/>
      <c r="R272" s="162" t="n"/>
      <c r="S272" s="162" t="n"/>
      <c r="T272" s="162" t="n"/>
      <c r="U272" s="162" t="n"/>
      <c r="V272" s="162" t="n">
        <v>6</v>
      </c>
      <c r="W272" s="162" t="n"/>
      <c r="X272" s="162" t="n"/>
      <c r="Y272" s="162" t="n"/>
      <c r="Z272" s="406" t="n">
        <v>6</v>
      </c>
      <c r="AA272" s="406" t="n">
        <v>1.2</v>
      </c>
      <c r="AB272" s="162" t="inlineStr">
        <is>
          <t>对公</t>
        </is>
      </c>
      <c r="AC272" s="407" t="n"/>
      <c r="AD272" s="162" t="n"/>
      <c r="AE272" s="407" t="n"/>
      <c r="AF272" s="407" t="n"/>
      <c r="AG272" s="253" t="inlineStr">
        <is>
          <t>向文娟</t>
        </is>
      </c>
      <c r="AH272" s="182" t="n">
        <v>0</v>
      </c>
      <c r="AI272" s="182" t="n">
        <v>0</v>
      </c>
      <c r="AJ272" s="182" t="n">
        <v>0</v>
      </c>
      <c r="AK272" s="182" t="n">
        <v>0</v>
      </c>
      <c r="AL272" s="182" t="n">
        <v>0</v>
      </c>
      <c r="AM272" s="182" t="n">
        <v>0</v>
      </c>
      <c r="AN272" s="182" t="n">
        <v>0</v>
      </c>
      <c r="AO272" s="182" t="n">
        <v>1.2</v>
      </c>
      <c r="AP272" s="182" t="n">
        <v>0</v>
      </c>
      <c r="AQ272" s="182" t="n">
        <v>0</v>
      </c>
    </row>
    <row r="273" hidden="1" ht="25" customFormat="1" customHeight="1" s="331">
      <c r="A273" s="331" t="inlineStr">
        <is>
          <t>麓城</t>
        </is>
      </c>
      <c r="B273" s="45" t="n">
        <v>45730</v>
      </c>
      <c r="C273" s="53" t="n">
        <v>13</v>
      </c>
      <c r="D273" s="162" t="inlineStr">
        <is>
          <t>王伟英</t>
        </is>
      </c>
      <c r="E273" s="53" t="n"/>
      <c r="F273" s="53" t="n">
        <v>1</v>
      </c>
      <c r="G273" s="53" t="n"/>
      <c r="H273" s="53" t="inlineStr">
        <is>
          <t>蔡彬</t>
        </is>
      </c>
      <c r="I273" s="162" t="inlineStr">
        <is>
          <t>晶2853</t>
        </is>
      </c>
      <c r="J273" s="53" t="n">
        <v>1638</v>
      </c>
      <c r="K273" s="53" t="n"/>
      <c r="L273" s="53" t="n"/>
      <c r="M273" s="53" t="n"/>
      <c r="N273" s="53" t="n">
        <v>27</v>
      </c>
      <c r="O273" s="53" t="n"/>
      <c r="P273" s="53" t="n"/>
      <c r="Q273" s="53" t="n"/>
      <c r="R273" s="53" t="n"/>
      <c r="S273" s="53" t="n"/>
      <c r="T273" s="53" t="n"/>
      <c r="U273" s="162" t="n"/>
      <c r="V273" s="162" t="n"/>
      <c r="W273" s="162" t="n"/>
      <c r="X273" s="53" t="n"/>
      <c r="Y273" s="53" t="n"/>
      <c r="Z273" s="406" t="n">
        <v>27</v>
      </c>
      <c r="AA273" s="406" t="n">
        <v>4.05</v>
      </c>
      <c r="AB273" s="53" t="inlineStr">
        <is>
          <t>对公</t>
        </is>
      </c>
      <c r="AC273" s="65" t="n"/>
      <c r="AD273" s="53" t="n"/>
      <c r="AE273" s="407" t="n"/>
      <c r="AF273" s="407" t="n"/>
      <c r="AG273" s="253" t="inlineStr">
        <is>
          <t>熊欢</t>
        </is>
      </c>
      <c r="AH273" s="182" t="n">
        <v>0</v>
      </c>
      <c r="AI273" s="182" t="n">
        <v>0</v>
      </c>
      <c r="AJ273" s="182" t="n">
        <v>4.05</v>
      </c>
      <c r="AK273" s="182" t="n">
        <v>0</v>
      </c>
      <c r="AL273" s="182" t="n">
        <v>0</v>
      </c>
      <c r="AM273" s="182" t="n">
        <v>0</v>
      </c>
      <c r="AN273" s="182" t="n">
        <v>0</v>
      </c>
      <c r="AO273" s="182" t="n">
        <v>0</v>
      </c>
      <c r="AP273" s="182" t="n">
        <v>0</v>
      </c>
      <c r="AQ273" s="182" t="n">
        <v>0</v>
      </c>
    </row>
    <row r="274" hidden="1" ht="25" customFormat="1" customHeight="1" s="331">
      <c r="A274" s="331" t="inlineStr">
        <is>
          <t>麓城</t>
        </is>
      </c>
      <c r="B274" s="45" t="n">
        <v>45730</v>
      </c>
      <c r="C274" s="53" t="n">
        <v>22</v>
      </c>
      <c r="D274" s="162" t="inlineStr">
        <is>
          <t>陈利华</t>
        </is>
      </c>
      <c r="E274" s="53" t="n"/>
      <c r="F274" s="53" t="n"/>
      <c r="G274" s="53" t="n">
        <v>1</v>
      </c>
      <c r="H274" s="53" t="n"/>
      <c r="I274" s="162" t="inlineStr">
        <is>
          <t>胡1901</t>
        </is>
      </c>
      <c r="J274" s="53" t="n">
        <v>1638</v>
      </c>
      <c r="K274" s="53" t="n"/>
      <c r="L274" s="53" t="n"/>
      <c r="M274" s="53" t="n"/>
      <c r="N274" s="53" t="n"/>
      <c r="O274" s="53" t="n"/>
      <c r="P274" s="53" t="n">
        <v>121</v>
      </c>
      <c r="Q274" s="53" t="n">
        <v>1270</v>
      </c>
      <c r="R274" s="53" t="n">
        <v>140</v>
      </c>
      <c r="S274" s="53" t="n"/>
      <c r="T274" s="53" t="n">
        <v>11</v>
      </c>
      <c r="U274" s="162" t="n"/>
      <c r="V274" s="162" t="n"/>
      <c r="W274" s="162" t="n"/>
      <c r="X274" s="53" t="n"/>
      <c r="Y274" s="53" t="n"/>
      <c r="Z274" s="406" t="n">
        <v>1542</v>
      </c>
      <c r="AA274" s="406" t="n">
        <v>369.8</v>
      </c>
      <c r="AB274" s="53" t="inlineStr">
        <is>
          <t>对公</t>
        </is>
      </c>
      <c r="AC274" s="65" t="n"/>
      <c r="AD274" s="53" t="n"/>
      <c r="AE274" s="407" t="n"/>
      <c r="AF274" s="407" t="n"/>
      <c r="AG274" s="253" t="inlineStr">
        <is>
          <t>熊欢</t>
        </is>
      </c>
      <c r="AH274" s="182" t="n">
        <v>0</v>
      </c>
      <c r="AI274" s="182" t="n">
        <v>0</v>
      </c>
      <c r="AJ274" s="182" t="n">
        <v>0</v>
      </c>
      <c r="AK274" s="182" t="n">
        <v>65</v>
      </c>
      <c r="AL274" s="182" t="n">
        <v>254</v>
      </c>
      <c r="AM274" s="182" t="n">
        <v>50</v>
      </c>
      <c r="AN274" s="182" t="n">
        <v>0</v>
      </c>
      <c r="AO274" s="182" t="n">
        <v>0.8</v>
      </c>
      <c r="AP274" s="182" t="n">
        <v>0</v>
      </c>
      <c r="AQ274" s="182" t="n">
        <v>0</v>
      </c>
    </row>
    <row r="275" hidden="1" ht="25" customFormat="1" customHeight="1" s="331">
      <c r="A275" s="331" t="inlineStr">
        <is>
          <t>麓城</t>
        </is>
      </c>
      <c r="B275" s="45" t="n">
        <v>45730</v>
      </c>
      <c r="C275" s="162" t="n">
        <v>73</v>
      </c>
      <c r="D275" s="162" t="inlineStr">
        <is>
          <t>丁文洁</t>
        </is>
      </c>
      <c r="E275" s="162" t="n"/>
      <c r="F275" s="162" t="n">
        <v>1</v>
      </c>
      <c r="G275" s="162" t="n"/>
      <c r="H275" s="162" t="inlineStr">
        <is>
          <t>贾桂桂</t>
        </is>
      </c>
      <c r="I275" s="162" t="inlineStr">
        <is>
          <t>菜8956</t>
        </is>
      </c>
      <c r="J275" s="162" t="n">
        <v>1638</v>
      </c>
      <c r="K275" s="162" t="n"/>
      <c r="L275" s="162" t="n"/>
      <c r="M275" s="162" t="n"/>
      <c r="N275" s="162" t="n"/>
      <c r="O275" s="162" t="n"/>
      <c r="P275" s="162" t="n"/>
      <c r="Q275" s="162" t="n">
        <v>801</v>
      </c>
      <c r="R275" s="162" t="n"/>
      <c r="S275" s="162" t="n"/>
      <c r="T275" s="162" t="n">
        <v>9</v>
      </c>
      <c r="U275" s="162" t="n"/>
      <c r="V275" s="162" t="n"/>
      <c r="W275" s="162" t="n"/>
      <c r="X275" s="162" t="n"/>
      <c r="Y275" s="162" t="n"/>
      <c r="Z275" s="406" t="n">
        <v>810</v>
      </c>
      <c r="AA275" s="406" t="n">
        <v>121.5</v>
      </c>
      <c r="AB275" s="162" t="inlineStr">
        <is>
          <t>对公</t>
        </is>
      </c>
      <c r="AC275" s="407" t="n"/>
      <c r="AD275" s="162" t="n"/>
      <c r="AE275" s="407" t="n"/>
      <c r="AF275" s="407" t="n"/>
      <c r="AG275" s="253" t="inlineStr">
        <is>
          <t>熊欢</t>
        </is>
      </c>
      <c r="AH275" s="182" t="n">
        <v>0</v>
      </c>
      <c r="AI275" s="182" t="n">
        <v>0</v>
      </c>
      <c r="AJ275" s="182" t="n">
        <v>0</v>
      </c>
      <c r="AK275" s="182" t="n">
        <v>0</v>
      </c>
      <c r="AL275" s="182" t="n">
        <v>120.15</v>
      </c>
      <c r="AM275" s="182" t="n">
        <v>0</v>
      </c>
      <c r="AN275" s="182" t="n">
        <v>0</v>
      </c>
      <c r="AO275" s="182" t="n">
        <v>1.35</v>
      </c>
      <c r="AP275" s="182" t="n">
        <v>0</v>
      </c>
      <c r="AQ275" s="182" t="n">
        <v>0</v>
      </c>
    </row>
    <row r="276" hidden="1" ht="25" customFormat="1" customHeight="1" s="331">
      <c r="A276" s="331" t="inlineStr">
        <is>
          <t xml:space="preserve">华侨 </t>
        </is>
      </c>
      <c r="B276" s="45" t="n">
        <v>45731</v>
      </c>
      <c r="C276" s="162" t="n">
        <v>19</v>
      </c>
      <c r="D276" s="162" t="inlineStr">
        <is>
          <t>廖金凤</t>
        </is>
      </c>
      <c r="E276" s="162" t="n"/>
      <c r="F276" s="162" t="n"/>
      <c r="G276" s="162" t="n">
        <v>1</v>
      </c>
      <c r="H276" s="162" t="n"/>
      <c r="I276" s="162" t="inlineStr">
        <is>
          <t>G7745</t>
        </is>
      </c>
      <c r="J276" s="162" t="n">
        <v>1638</v>
      </c>
      <c r="K276" s="162" t="n"/>
      <c r="L276" s="162" t="n"/>
      <c r="M276" s="162" t="n"/>
      <c r="N276" s="162" t="n"/>
      <c r="O276" s="162" t="n"/>
      <c r="P276" s="162" t="n">
        <v>121</v>
      </c>
      <c r="Q276" s="162" t="n">
        <v>210</v>
      </c>
      <c r="R276" s="162" t="n"/>
      <c r="S276" s="162" t="n"/>
      <c r="T276" s="162" t="n">
        <v>9</v>
      </c>
      <c r="U276" s="162" t="n"/>
      <c r="V276" s="162" t="n"/>
      <c r="W276" s="162" t="n"/>
      <c r="X276" s="162" t="n"/>
      <c r="Y276" s="162" t="n"/>
      <c r="Z276" s="406" t="n">
        <v>340</v>
      </c>
      <c r="AA276" s="406" t="n">
        <v>107.4</v>
      </c>
      <c r="AB276" s="162" t="inlineStr">
        <is>
          <t>对公</t>
        </is>
      </c>
      <c r="AC276" s="407" t="n"/>
      <c r="AD276" s="162" t="n"/>
      <c r="AE276" s="407" t="n"/>
      <c r="AF276" s="407" t="n"/>
      <c r="AG276" s="253" t="inlineStr">
        <is>
          <t>向文娟</t>
        </is>
      </c>
      <c r="AH276" s="182" t="n">
        <v>0</v>
      </c>
      <c r="AI276" s="182" t="n">
        <v>0</v>
      </c>
      <c r="AJ276" s="182" t="n">
        <v>0</v>
      </c>
      <c r="AK276" s="182" t="n">
        <v>65</v>
      </c>
      <c r="AL276" s="182" t="n">
        <v>42</v>
      </c>
      <c r="AM276" s="182" t="n">
        <v>0</v>
      </c>
      <c r="AN276" s="182" t="n">
        <v>0</v>
      </c>
      <c r="AO276" s="182" t="n">
        <v>0.4</v>
      </c>
      <c r="AP276" s="182" t="n">
        <v>0</v>
      </c>
      <c r="AQ276" s="182" t="n">
        <v>0</v>
      </c>
    </row>
    <row r="277" hidden="1" ht="25" customFormat="1" customHeight="1" s="331">
      <c r="A277" s="331" t="inlineStr">
        <is>
          <t xml:space="preserve">华侨 </t>
        </is>
      </c>
      <c r="B277" s="45" t="n">
        <v>45731</v>
      </c>
      <c r="C277" s="162" t="n">
        <v>58</v>
      </c>
      <c r="D277" s="162" t="inlineStr">
        <is>
          <t>谢依</t>
        </is>
      </c>
      <c r="E277" s="162" t="n"/>
      <c r="F277" s="162" t="n"/>
      <c r="G277" s="162" t="n">
        <v>1</v>
      </c>
      <c r="H277" s="162" t="n"/>
      <c r="I277" s="162" t="inlineStr">
        <is>
          <t>刘6822</t>
        </is>
      </c>
      <c r="J277" s="162" t="n">
        <v>1638</v>
      </c>
      <c r="K277" s="162" t="n"/>
      <c r="L277" s="162" t="n"/>
      <c r="M277" s="162" t="n"/>
      <c r="N277" s="162" t="n"/>
      <c r="O277" s="162" t="n"/>
      <c r="P277" s="162" t="n"/>
      <c r="Q277" s="162" t="n"/>
      <c r="R277" s="162" t="n"/>
      <c r="S277" s="162" t="n"/>
      <c r="T277" s="162" t="n"/>
      <c r="U277" s="162" t="n"/>
      <c r="V277" s="162" t="n">
        <v>6</v>
      </c>
      <c r="W277" s="162" t="n"/>
      <c r="X277" s="162" t="n"/>
      <c r="Y277" s="162" t="n"/>
      <c r="Z277" s="406" t="n">
        <v>6</v>
      </c>
      <c r="AA277" s="406" t="n">
        <v>1.2</v>
      </c>
      <c r="AB277" s="162" t="inlineStr">
        <is>
          <t>对公</t>
        </is>
      </c>
      <c r="AC277" s="407" t="n"/>
      <c r="AD277" s="162" t="n"/>
      <c r="AE277" s="407" t="n"/>
      <c r="AF277" s="407" t="n"/>
      <c r="AG277" s="253" t="inlineStr">
        <is>
          <t>向文娟</t>
        </is>
      </c>
      <c r="AH277" s="182" t="n">
        <v>0</v>
      </c>
      <c r="AI277" s="182" t="n">
        <v>0</v>
      </c>
      <c r="AJ277" s="182" t="n">
        <v>0</v>
      </c>
      <c r="AK277" s="182" t="n">
        <v>0</v>
      </c>
      <c r="AL277" s="182" t="n">
        <v>0</v>
      </c>
      <c r="AM277" s="182" t="n">
        <v>0</v>
      </c>
      <c r="AN277" s="182" t="n">
        <v>0</v>
      </c>
      <c r="AO277" s="182" t="n">
        <v>1.2</v>
      </c>
      <c r="AP277" s="182" t="n">
        <v>0</v>
      </c>
      <c r="AQ277" s="182" t="n">
        <v>0</v>
      </c>
    </row>
    <row r="278" hidden="1" ht="25" customFormat="1" customHeight="1" s="331">
      <c r="A278" s="331" t="inlineStr">
        <is>
          <t>麓城</t>
        </is>
      </c>
      <c r="B278" s="45" t="n">
        <v>45731</v>
      </c>
      <c r="C278" s="162" t="n">
        <v>14</v>
      </c>
      <c r="D278" s="162" t="inlineStr">
        <is>
          <t>李兰22（0309）</t>
        </is>
      </c>
      <c r="E278" s="162" t="n"/>
      <c r="F278" s="162" t="n">
        <v>1</v>
      </c>
      <c r="G278" s="162" t="n"/>
      <c r="H278" s="162" t="inlineStr">
        <is>
          <t>蔡彬</t>
        </is>
      </c>
      <c r="I278" s="162" t="inlineStr">
        <is>
          <t>郑6353</t>
        </is>
      </c>
      <c r="J278" s="162" t="n">
        <v>1638</v>
      </c>
      <c r="K278" s="162" t="n"/>
      <c r="L278" s="162" t="n"/>
      <c r="M278" s="162" t="n"/>
      <c r="N278" s="162" t="n"/>
      <c r="O278" s="162" t="n"/>
      <c r="P278" s="162" t="n"/>
      <c r="Q278" s="162" t="n">
        <v>60</v>
      </c>
      <c r="R278" s="162" t="n"/>
      <c r="S278" s="162" t="n"/>
      <c r="T278" s="162" t="n">
        <v>7</v>
      </c>
      <c r="U278" s="162" t="n"/>
      <c r="V278" s="162" t="n"/>
      <c r="W278" s="162" t="n"/>
      <c r="X278" s="162" t="n"/>
      <c r="Y278" s="162" t="n"/>
      <c r="Z278" s="406" t="n">
        <v>67</v>
      </c>
      <c r="AA278" s="406" t="n">
        <v>10.05</v>
      </c>
      <c r="AB278" s="53" t="inlineStr">
        <is>
          <t>对公</t>
        </is>
      </c>
      <c r="AC278" s="65" t="n"/>
      <c r="AD278" s="53" t="n"/>
      <c r="AE278" s="407" t="n"/>
      <c r="AF278" s="407" t="n"/>
      <c r="AG278" s="253" t="inlineStr">
        <is>
          <t>熊欢</t>
        </is>
      </c>
      <c r="AH278" s="182" t="n">
        <v>0</v>
      </c>
      <c r="AI278" s="182" t="n">
        <v>0</v>
      </c>
      <c r="AJ278" s="182" t="n">
        <v>0</v>
      </c>
      <c r="AK278" s="182" t="n">
        <v>0</v>
      </c>
      <c r="AL278" s="182" t="n">
        <v>9</v>
      </c>
      <c r="AM278" s="182" t="n">
        <v>0</v>
      </c>
      <c r="AN278" s="182" t="n">
        <v>0</v>
      </c>
      <c r="AO278" s="182" t="n">
        <v>1.05</v>
      </c>
      <c r="AP278" s="182" t="n">
        <v>0</v>
      </c>
      <c r="AQ278" s="182" t="n">
        <v>0</v>
      </c>
    </row>
    <row r="279" hidden="1" ht="25" customFormat="1" customHeight="1" s="331">
      <c r="A279" s="331" t="inlineStr">
        <is>
          <t>麓城</t>
        </is>
      </c>
      <c r="B279" s="45" t="n">
        <v>45731</v>
      </c>
      <c r="C279" s="162" t="n">
        <v>41</v>
      </c>
      <c r="D279" s="162" t="inlineStr">
        <is>
          <t>王伟英</t>
        </is>
      </c>
      <c r="E279" s="162" t="n"/>
      <c r="F279" s="162" t="n">
        <v>1</v>
      </c>
      <c r="G279" s="162" t="n"/>
      <c r="H279" s="162" t="inlineStr">
        <is>
          <t>王海燕</t>
        </is>
      </c>
      <c r="I279" s="162" t="inlineStr">
        <is>
          <t>晶2853</t>
        </is>
      </c>
      <c r="J279" s="162" t="n">
        <v>1638</v>
      </c>
      <c r="K279" s="162" t="n"/>
      <c r="L279" s="162" t="n"/>
      <c r="M279" s="162" t="n"/>
      <c r="N279" s="162" t="n">
        <v>403.5</v>
      </c>
      <c r="O279" s="162" t="n"/>
      <c r="P279" s="162" t="n"/>
      <c r="Q279" s="162" t="n"/>
      <c r="R279" s="162" t="n"/>
      <c r="S279" s="162" t="n"/>
      <c r="T279" s="162" t="n">
        <v>30</v>
      </c>
      <c r="U279" s="162" t="n"/>
      <c r="V279" s="162" t="n"/>
      <c r="W279" s="162" t="n"/>
      <c r="X279" s="162" t="n"/>
      <c r="Y279" s="162" t="n">
        <v>4920</v>
      </c>
      <c r="Z279" s="406" t="n">
        <v>5353.5</v>
      </c>
      <c r="AA279" s="406" t="n">
        <v>665.025</v>
      </c>
      <c r="AB279" s="162" t="inlineStr">
        <is>
          <t>对公</t>
        </is>
      </c>
      <c r="AC279" s="407" t="n"/>
      <c r="AD279" s="162" t="n">
        <v>2</v>
      </c>
      <c r="AE279" s="407" t="inlineStr">
        <is>
          <t>2460蛋白2瓶</t>
        </is>
      </c>
      <c r="AF279" s="407" t="n"/>
      <c r="AG279" s="253" t="inlineStr">
        <is>
          <t>熊欢</t>
        </is>
      </c>
      <c r="AH279" s="182" t="n">
        <v>0</v>
      </c>
      <c r="AI279" s="182" t="n">
        <v>0</v>
      </c>
      <c r="AJ279" s="182" t="n">
        <v>60.525</v>
      </c>
      <c r="AK279" s="182" t="n">
        <v>0</v>
      </c>
      <c r="AL279" s="182" t="n">
        <v>0</v>
      </c>
      <c r="AM279" s="182" t="n">
        <v>0</v>
      </c>
      <c r="AN279" s="182" t="n">
        <v>0</v>
      </c>
      <c r="AO279" s="182" t="n">
        <v>4.5</v>
      </c>
      <c r="AP279" s="182" t="n">
        <v>0</v>
      </c>
      <c r="AQ279" s="182" t="n">
        <v>600</v>
      </c>
    </row>
    <row r="280" hidden="1" ht="25" customFormat="1" customHeight="1" s="331">
      <c r="A280" s="331" t="inlineStr">
        <is>
          <t>麓城</t>
        </is>
      </c>
      <c r="B280" s="45" t="n">
        <v>45731</v>
      </c>
      <c r="C280" s="411" t="n"/>
      <c r="D280" s="411" t="n"/>
      <c r="E280" s="162" t="n"/>
      <c r="F280" s="411" t="n"/>
      <c r="G280" s="162" t="n"/>
      <c r="H280" s="162" t="inlineStr">
        <is>
          <t>王海燕</t>
        </is>
      </c>
      <c r="I280" s="162" t="inlineStr">
        <is>
          <t>晶2853</t>
        </is>
      </c>
      <c r="J280" s="162" t="n">
        <v>1638</v>
      </c>
      <c r="K280" s="162" t="n"/>
      <c r="L280" s="162" t="n"/>
      <c r="M280" s="162" t="n"/>
      <c r="N280" s="162" t="n">
        <v>908</v>
      </c>
      <c r="O280" s="162" t="n"/>
      <c r="P280" s="162" t="n"/>
      <c r="Q280" s="162" t="n"/>
      <c r="R280" s="162" t="n"/>
      <c r="S280" s="162" t="n"/>
      <c r="T280" s="162" t="n"/>
      <c r="U280" s="162" t="n"/>
      <c r="V280" s="162" t="n"/>
      <c r="W280" s="162" t="n"/>
      <c r="X280" s="162" t="n"/>
      <c r="Y280" s="162" t="n"/>
      <c r="Z280" s="406" t="n">
        <v>908</v>
      </c>
      <c r="AA280" s="406" t="n">
        <v>136.2</v>
      </c>
      <c r="AB280" s="162" t="inlineStr">
        <is>
          <t>对公</t>
        </is>
      </c>
      <c r="AC280" s="407" t="n"/>
      <c r="AD280" s="162" t="n"/>
      <c r="AE280" s="407" t="n"/>
      <c r="AF280" s="407" t="n"/>
      <c r="AG280" s="253" t="inlineStr">
        <is>
          <t>熊欢</t>
        </is>
      </c>
      <c r="AH280" s="182" t="n">
        <v>0</v>
      </c>
      <c r="AI280" s="182" t="n">
        <v>0</v>
      </c>
      <c r="AJ280" s="182" t="n">
        <v>136.2</v>
      </c>
      <c r="AK280" s="182" t="n">
        <v>0</v>
      </c>
      <c r="AL280" s="182" t="n">
        <v>0</v>
      </c>
      <c r="AM280" s="182" t="n">
        <v>0</v>
      </c>
      <c r="AN280" s="182" t="n">
        <v>0</v>
      </c>
      <c r="AO280" s="182" t="n">
        <v>0</v>
      </c>
      <c r="AP280" s="182" t="n">
        <v>0</v>
      </c>
      <c r="AQ280" s="182" t="n">
        <v>0</v>
      </c>
    </row>
    <row r="281" hidden="1" ht="25" customFormat="1" customHeight="1" s="331">
      <c r="A281" s="331" t="inlineStr">
        <is>
          <t>麓城</t>
        </is>
      </c>
      <c r="B281" s="45" t="n">
        <v>45731</v>
      </c>
      <c r="C281" s="162" t="n">
        <v>43</v>
      </c>
      <c r="D281" s="162" t="inlineStr">
        <is>
          <t>潘爱庆</t>
        </is>
      </c>
      <c r="E281" s="162" t="n"/>
      <c r="F281" s="162" t="n">
        <v>1</v>
      </c>
      <c r="G281" s="162" t="n"/>
      <c r="H281" s="162" t="inlineStr">
        <is>
          <t>向雅洁</t>
        </is>
      </c>
      <c r="I281" s="162" t="inlineStr">
        <is>
          <t>蔡5217</t>
        </is>
      </c>
      <c r="J281" s="162" t="n">
        <v>1638</v>
      </c>
      <c r="K281" s="162" t="n"/>
      <c r="L281" s="162" t="n">
        <v>848.1</v>
      </c>
      <c r="M281" s="162" t="n"/>
      <c r="N281" s="162" t="n"/>
      <c r="O281" s="162" t="n"/>
      <c r="P281" s="162" t="n"/>
      <c r="Q281" s="162" t="n"/>
      <c r="R281" s="162" t="n"/>
      <c r="S281" s="162" t="n"/>
      <c r="T281" s="162" t="n"/>
      <c r="U281" s="162" t="n"/>
      <c r="V281" s="162" t="n"/>
      <c r="W281" s="162" t="n"/>
      <c r="X281" s="162" t="n"/>
      <c r="Y281" s="162" t="n"/>
      <c r="Z281" s="406" t="n">
        <v>848.1</v>
      </c>
      <c r="AA281" s="406" t="n">
        <v>127.215</v>
      </c>
      <c r="AB281" s="162" t="inlineStr">
        <is>
          <t>对公</t>
        </is>
      </c>
      <c r="AC281" s="407" t="n"/>
      <c r="AD281" s="162" t="n"/>
      <c r="AE281" s="407" t="n"/>
      <c r="AF281" s="407" t="n"/>
      <c r="AG281" s="253" t="inlineStr">
        <is>
          <t>熊欢</t>
        </is>
      </c>
      <c r="AH281" s="182" t="n">
        <v>127.215</v>
      </c>
      <c r="AI281" s="182" t="n">
        <v>0</v>
      </c>
      <c r="AJ281" s="182" t="n">
        <v>0</v>
      </c>
      <c r="AK281" s="182" t="n">
        <v>0</v>
      </c>
      <c r="AL281" s="182" t="n">
        <v>0</v>
      </c>
      <c r="AM281" s="182" t="n">
        <v>0</v>
      </c>
      <c r="AN281" s="182" t="n">
        <v>0</v>
      </c>
      <c r="AO281" s="182" t="n">
        <v>0</v>
      </c>
      <c r="AP281" s="182" t="n">
        <v>0</v>
      </c>
      <c r="AQ281" s="182" t="n">
        <v>0</v>
      </c>
    </row>
    <row r="282" hidden="1" ht="25" customFormat="1" customHeight="1" s="331">
      <c r="A282" s="331" t="inlineStr">
        <is>
          <t>麓城</t>
        </is>
      </c>
      <c r="B282" s="45" t="n">
        <v>45731</v>
      </c>
      <c r="C282" s="162" t="n">
        <v>89</v>
      </c>
      <c r="D282" s="162" t="inlineStr">
        <is>
          <t>王英香</t>
        </is>
      </c>
      <c r="E282" s="162" t="n"/>
      <c r="F282" s="162" t="n">
        <v>1</v>
      </c>
      <c r="G282" s="162" t="n"/>
      <c r="H282" s="162" t="inlineStr">
        <is>
          <t>向雅洁</t>
        </is>
      </c>
      <c r="I282" s="162" t="inlineStr">
        <is>
          <t>蔡5217</t>
        </is>
      </c>
      <c r="J282" s="162" t="n">
        <v>1638</v>
      </c>
      <c r="K282" s="162" t="n"/>
      <c r="L282" s="162" t="n">
        <v>637.7</v>
      </c>
      <c r="M282" s="162" t="n"/>
      <c r="N282" s="162" t="n"/>
      <c r="O282" s="162" t="n"/>
      <c r="P282" s="162" t="n"/>
      <c r="Q282" s="162" t="n"/>
      <c r="R282" s="162" t="n"/>
      <c r="S282" s="162" t="n"/>
      <c r="T282" s="162" t="n"/>
      <c r="U282" s="162" t="n"/>
      <c r="V282" s="162" t="n"/>
      <c r="W282" s="162" t="n"/>
      <c r="X282" s="162" t="n"/>
      <c r="Y282" s="162" t="n"/>
      <c r="Z282" s="406" t="n">
        <v>637.7</v>
      </c>
      <c r="AA282" s="406" t="n">
        <v>95.655</v>
      </c>
      <c r="AB282" s="162" t="inlineStr">
        <is>
          <t>对公</t>
        </is>
      </c>
      <c r="AC282" s="407" t="n"/>
      <c r="AD282" s="162" t="n"/>
      <c r="AE282" s="407" t="n"/>
      <c r="AF282" s="407" t="n"/>
      <c r="AG282" s="253" t="inlineStr">
        <is>
          <t>熊欢</t>
        </is>
      </c>
      <c r="AH282" s="182" t="n">
        <v>95.655</v>
      </c>
      <c r="AI282" s="182" t="n">
        <v>0</v>
      </c>
      <c r="AJ282" s="182" t="n">
        <v>0</v>
      </c>
      <c r="AK282" s="182" t="n">
        <v>0</v>
      </c>
      <c r="AL282" s="182" t="n">
        <v>0</v>
      </c>
      <c r="AM282" s="182" t="n">
        <v>0</v>
      </c>
      <c r="AN282" s="182" t="n">
        <v>0</v>
      </c>
      <c r="AO282" s="182" t="n">
        <v>0</v>
      </c>
      <c r="AP282" s="182" t="n">
        <v>0</v>
      </c>
      <c r="AQ282" s="182" t="n">
        <v>0</v>
      </c>
    </row>
    <row r="283" hidden="1" ht="25" customFormat="1" customHeight="1" s="331">
      <c r="A283" s="331" t="inlineStr">
        <is>
          <t>麓城</t>
        </is>
      </c>
      <c r="B283" s="45" t="n">
        <v>45731</v>
      </c>
      <c r="C283" s="162" t="n">
        <v>97</v>
      </c>
      <c r="D283" s="162" t="inlineStr">
        <is>
          <t>廖金凤</t>
        </is>
      </c>
      <c r="E283" s="162" t="n"/>
      <c r="F283" s="162" t="n">
        <v>1</v>
      </c>
      <c r="G283" s="162" t="n"/>
      <c r="H283" s="162" t="inlineStr">
        <is>
          <t>王海燕</t>
        </is>
      </c>
      <c r="I283" s="162" t="inlineStr">
        <is>
          <t>G7745</t>
        </is>
      </c>
      <c r="J283" s="162" t="n">
        <v>1638</v>
      </c>
      <c r="K283" s="162" t="n"/>
      <c r="L283" s="162" t="n"/>
      <c r="M283" s="162" t="n"/>
      <c r="N283" s="162" t="n">
        <v>392.7</v>
      </c>
      <c r="O283" s="162" t="n"/>
      <c r="P283" s="162" t="n">
        <v>121</v>
      </c>
      <c r="Q283" s="162" t="n">
        <v>330</v>
      </c>
      <c r="R283" s="162" t="n"/>
      <c r="S283" s="162" t="n"/>
      <c r="T283" s="162" t="n">
        <v>41</v>
      </c>
      <c r="U283" s="162" t="n"/>
      <c r="V283" s="162" t="n"/>
      <c r="W283" s="162" t="n"/>
      <c r="X283" s="162" t="n"/>
      <c r="Y283" s="162" t="n"/>
      <c r="Z283" s="406" t="n">
        <v>884.7</v>
      </c>
      <c r="AA283" s="406" t="n">
        <v>163.505</v>
      </c>
      <c r="AB283" s="162" t="inlineStr">
        <is>
          <t>对公</t>
        </is>
      </c>
      <c r="AC283" s="407" t="n"/>
      <c r="AD283" s="162" t="n"/>
      <c r="AE283" s="407" t="inlineStr">
        <is>
          <t>尤文1瓶</t>
        </is>
      </c>
      <c r="AF283" s="407" t="inlineStr">
        <is>
          <t>1638报号简易实际复诊</t>
        </is>
      </c>
      <c r="AG283" s="253" t="inlineStr">
        <is>
          <t>熊欢</t>
        </is>
      </c>
      <c r="AH283" s="182" t="n">
        <v>0</v>
      </c>
      <c r="AI283" s="182" t="n">
        <v>0</v>
      </c>
      <c r="AJ283" s="182" t="n">
        <v>43.905</v>
      </c>
      <c r="AK283" s="182" t="n">
        <v>65</v>
      </c>
      <c r="AL283" s="182" t="n">
        <v>49.5</v>
      </c>
      <c r="AM283" s="182" t="n">
        <v>0</v>
      </c>
      <c r="AN283" s="182" t="n">
        <v>0</v>
      </c>
      <c r="AO283" s="182" t="n">
        <v>5.1</v>
      </c>
      <c r="AP283" s="182" t="n">
        <v>0</v>
      </c>
      <c r="AQ283" s="182" t="n">
        <v>0</v>
      </c>
    </row>
    <row r="284" hidden="1" ht="25" customFormat="1" customHeight="1" s="331">
      <c r="A284" s="331" t="inlineStr">
        <is>
          <t>晟华</t>
        </is>
      </c>
      <c r="B284" s="45" t="n">
        <v>45731</v>
      </c>
      <c r="C284" s="162" t="n">
        <v>36</v>
      </c>
      <c r="D284" s="162" t="inlineStr">
        <is>
          <t>袁梨花</t>
        </is>
      </c>
      <c r="E284" s="162" t="n"/>
      <c r="F284" s="162" t="n">
        <v>1</v>
      </c>
      <c r="G284" s="162" t="n"/>
      <c r="H284" s="162" t="inlineStr">
        <is>
          <t>陈建明</t>
        </is>
      </c>
      <c r="I284" s="162" t="inlineStr">
        <is>
          <t>丽5069</t>
        </is>
      </c>
      <c r="J284" s="162" t="n">
        <v>1638</v>
      </c>
      <c r="K284" s="162" t="n"/>
      <c r="L284" s="162" t="n"/>
      <c r="M284" s="162" t="n"/>
      <c r="N284" s="162" t="n"/>
      <c r="O284" s="162" t="n"/>
      <c r="P284" s="162" t="n"/>
      <c r="Q284" s="162" t="n">
        <v>5748</v>
      </c>
      <c r="R284" s="162" t="n"/>
      <c r="S284" s="162" t="n">
        <v>40</v>
      </c>
      <c r="T284" s="162" t="n">
        <v>17</v>
      </c>
      <c r="U284" s="162" t="n"/>
      <c r="V284" s="162" t="n"/>
      <c r="W284" s="162" t="n"/>
      <c r="X284" s="162" t="n"/>
      <c r="Y284" s="162" t="n"/>
      <c r="Z284" s="406" t="n">
        <v>5805</v>
      </c>
      <c r="AA284" s="406" t="n">
        <v>696.6</v>
      </c>
      <c r="AB284" s="162" t="inlineStr">
        <is>
          <t>对公</t>
        </is>
      </c>
      <c r="AC284" s="407" t="n"/>
      <c r="AD284" s="162" t="n"/>
      <c r="AE284" s="407" t="inlineStr">
        <is>
          <t>陈教授看诊减免300元</t>
        </is>
      </c>
      <c r="AF284" s="407" t="n"/>
      <c r="AG284" s="253" t="inlineStr">
        <is>
          <t>李嘉慧</t>
        </is>
      </c>
    </row>
    <row r="285" hidden="1" ht="25" customFormat="1" customHeight="1" s="331">
      <c r="A285" s="331" t="inlineStr">
        <is>
          <t>晟华</t>
        </is>
      </c>
      <c r="B285" s="45" t="n">
        <v>45731</v>
      </c>
      <c r="C285" s="411" t="n"/>
      <c r="D285" s="411" t="n"/>
      <c r="E285" s="162" t="n"/>
      <c r="F285" s="411" t="n"/>
      <c r="G285" s="162" t="n"/>
      <c r="H285" s="162" t="inlineStr">
        <is>
          <t>陈建明</t>
        </is>
      </c>
      <c r="I285" s="162" t="inlineStr">
        <is>
          <t>丽5069</t>
        </is>
      </c>
      <c r="J285" s="162" t="n">
        <v>1638</v>
      </c>
      <c r="K285" s="162" t="n"/>
      <c r="L285" s="162" t="n"/>
      <c r="M285" s="162" t="n"/>
      <c r="N285" s="162" t="n">
        <v>290.6</v>
      </c>
      <c r="O285" s="162" t="n">
        <v>1164</v>
      </c>
      <c r="P285" s="162" t="n"/>
      <c r="Q285" s="162" t="n"/>
      <c r="R285" s="162" t="n"/>
      <c r="S285" s="162" t="n"/>
      <c r="T285" s="162" t="n"/>
      <c r="U285" s="162" t="n"/>
      <c r="V285" s="162" t="n"/>
      <c r="W285" s="162" t="n"/>
      <c r="X285" s="162" t="n"/>
      <c r="Y285" s="162" t="n"/>
      <c r="Z285" s="406" t="n">
        <v>1454.6</v>
      </c>
      <c r="AA285" s="406" t="n">
        <v>174.552</v>
      </c>
      <c r="AB285" s="162" t="inlineStr">
        <is>
          <t>对公</t>
        </is>
      </c>
      <c r="AC285" s="407" t="n"/>
      <c r="AD285" s="162" t="n"/>
      <c r="AE285" s="407" t="n"/>
      <c r="AF285" s="407" t="n"/>
      <c r="AG285" s="253" t="inlineStr">
        <is>
          <t>李嘉慧</t>
        </is>
      </c>
    </row>
    <row r="286" hidden="1" ht="25" customFormat="1" customHeight="1" s="331">
      <c r="A286" s="331" t="inlineStr">
        <is>
          <t>华侨</t>
        </is>
      </c>
      <c r="B286" s="45" t="n">
        <v>45732</v>
      </c>
      <c r="C286" s="162" t="n">
        <v>39</v>
      </c>
      <c r="D286" s="162" t="inlineStr">
        <is>
          <t>谢依</t>
        </is>
      </c>
      <c r="E286" s="162" t="n"/>
      <c r="F286" s="162" t="n"/>
      <c r="G286" s="162" t="n">
        <v>1</v>
      </c>
      <c r="H286" s="162" t="n"/>
      <c r="I286" s="162" t="inlineStr">
        <is>
          <t>刘6822</t>
        </is>
      </c>
      <c r="J286" s="162" t="n">
        <v>1638</v>
      </c>
      <c r="K286" s="162" t="n"/>
      <c r="L286" s="162" t="n"/>
      <c r="M286" s="162" t="n"/>
      <c r="N286" s="162" t="n"/>
      <c r="O286" s="162" t="n"/>
      <c r="P286" s="162" t="n"/>
      <c r="Q286" s="162" t="n"/>
      <c r="R286" s="162" t="n"/>
      <c r="S286" s="162" t="n"/>
      <c r="T286" s="162" t="n"/>
      <c r="U286" s="162" t="n"/>
      <c r="V286" s="162" t="n">
        <v>6</v>
      </c>
      <c r="W286" s="162" t="n"/>
      <c r="X286" s="162" t="n"/>
      <c r="Y286" s="162" t="n"/>
      <c r="Z286" s="406" t="n">
        <v>6</v>
      </c>
      <c r="AA286" s="406" t="n">
        <v>1.2</v>
      </c>
      <c r="AB286" s="162" t="inlineStr">
        <is>
          <t>对公</t>
        </is>
      </c>
      <c r="AC286" s="407" t="n"/>
      <c r="AD286" s="162" t="n"/>
      <c r="AE286" s="407" t="n"/>
      <c r="AF286" s="407" t="n"/>
      <c r="AG286" s="253" t="inlineStr">
        <is>
          <t>向文娟</t>
        </is>
      </c>
      <c r="AH286" s="182" t="n">
        <v>0</v>
      </c>
      <c r="AI286" s="182" t="n">
        <v>0</v>
      </c>
      <c r="AJ286" s="182" t="n">
        <v>0</v>
      </c>
      <c r="AK286" s="182" t="n">
        <v>0</v>
      </c>
      <c r="AL286" s="182" t="n">
        <v>0</v>
      </c>
      <c r="AM286" s="182" t="n">
        <v>0</v>
      </c>
      <c r="AN286" s="182" t="n">
        <v>0</v>
      </c>
      <c r="AO286" s="182" t="n">
        <v>1.2</v>
      </c>
      <c r="AP286" s="182" t="n">
        <v>0</v>
      </c>
      <c r="AQ286" s="182" t="n">
        <v>0</v>
      </c>
    </row>
    <row r="287" hidden="1" ht="25" customFormat="1" customHeight="1" s="331">
      <c r="A287" s="406" t="inlineStr">
        <is>
          <t>华远</t>
        </is>
      </c>
      <c r="B287" s="45" t="n">
        <v>45730</v>
      </c>
      <c r="C287" s="162" t="n">
        <v>2</v>
      </c>
      <c r="D287" s="382" t="inlineStr">
        <is>
          <t>韩云珠</t>
        </is>
      </c>
      <c r="E287" s="162" t="n"/>
      <c r="F287" s="162" t="n">
        <v>1</v>
      </c>
      <c r="G287" s="162" t="n"/>
      <c r="H287" s="162" t="inlineStr">
        <is>
          <t>孙静</t>
        </is>
      </c>
      <c r="I287" s="162" t="inlineStr">
        <is>
          <t>杨8493</t>
        </is>
      </c>
      <c r="J287" s="162" t="n">
        <v>1638</v>
      </c>
      <c r="K287" s="162" t="n"/>
      <c r="L287" s="162" t="n"/>
      <c r="M287" s="162" t="n"/>
      <c r="N287" s="162" t="n">
        <v>184</v>
      </c>
      <c r="O287" s="162" t="n"/>
      <c r="P287" s="162" t="n"/>
      <c r="Q287" s="406" t="n">
        <v>120</v>
      </c>
      <c r="R287" s="406" t="n"/>
      <c r="S287" s="406" t="n"/>
      <c r="T287" s="406" t="n">
        <v>237</v>
      </c>
      <c r="U287" s="162" t="n"/>
      <c r="V287" s="162" t="n"/>
      <c r="W287" s="162" t="n"/>
      <c r="X287" s="162" t="n"/>
      <c r="Y287" s="162" t="n"/>
      <c r="Z287" s="70" t="n">
        <v>541</v>
      </c>
      <c r="AA287" s="178" t="n">
        <v>99.15000000000001</v>
      </c>
      <c r="AB287" s="162" t="inlineStr">
        <is>
          <t>对公</t>
        </is>
      </c>
      <c r="AC287" s="407" t="n"/>
      <c r="AD287" s="162" t="n"/>
      <c r="AE287" s="406" t="n"/>
      <c r="AF287" s="407" t="n"/>
      <c r="AG287" s="253" t="inlineStr">
        <is>
          <t>罗茜</t>
        </is>
      </c>
      <c r="AH287" s="182" t="n">
        <v>0</v>
      </c>
      <c r="AI287" s="182" t="n">
        <v>0</v>
      </c>
      <c r="AJ287" s="182" t="n">
        <v>27.6</v>
      </c>
      <c r="AK287" s="182" t="n">
        <v>0</v>
      </c>
      <c r="AL287" s="182" t="n">
        <v>36</v>
      </c>
      <c r="AM287" s="182" t="n">
        <v>0</v>
      </c>
      <c r="AN287" s="182" t="n">
        <v>0</v>
      </c>
      <c r="AO287" s="182" t="n">
        <v>35.55</v>
      </c>
      <c r="AP287" s="182" t="n">
        <v>0</v>
      </c>
      <c r="AQ287" s="182" t="n">
        <v>0</v>
      </c>
    </row>
    <row r="288" hidden="1" ht="25" customFormat="1" customHeight="1" s="331">
      <c r="A288" s="406" t="inlineStr">
        <is>
          <t>华远</t>
        </is>
      </c>
      <c r="B288" s="45" t="n">
        <v>45730</v>
      </c>
      <c r="C288" s="411" t="n"/>
      <c r="D288" s="412" t="n"/>
      <c r="E288" s="162" t="n"/>
      <c r="F288" s="411" t="n"/>
      <c r="G288" s="382" t="n"/>
      <c r="H288" s="162" t="inlineStr">
        <is>
          <t>曾亚萍</t>
        </is>
      </c>
      <c r="I288" s="162" t="inlineStr">
        <is>
          <t>杨8493</t>
        </is>
      </c>
      <c r="J288" s="162" t="n">
        <v>1638</v>
      </c>
      <c r="K288" s="162" t="n"/>
      <c r="L288" s="162" t="n"/>
      <c r="M288" s="162" t="n"/>
      <c r="N288" s="162" t="n"/>
      <c r="O288" s="162" t="n"/>
      <c r="P288" s="162" t="n"/>
      <c r="Q288" s="406" t="n"/>
      <c r="R288" s="406" t="n">
        <v>360</v>
      </c>
      <c r="S288" s="406" t="n"/>
      <c r="T288" s="406" t="n"/>
      <c r="U288" s="162" t="n"/>
      <c r="V288" s="162" t="n"/>
      <c r="W288" s="162" t="n"/>
      <c r="X288" s="162" t="n"/>
      <c r="Y288" s="162" t="n"/>
      <c r="Z288" s="70" t="n">
        <v>360</v>
      </c>
      <c r="AA288" s="178" t="n">
        <v>140</v>
      </c>
      <c r="AB288" s="162" t="inlineStr">
        <is>
          <t>对公</t>
        </is>
      </c>
      <c r="AC288" s="407" t="n"/>
      <c r="AD288" s="162" t="n"/>
      <c r="AE288" s="406" t="n"/>
      <c r="AF288" s="144" t="n"/>
      <c r="AG288" s="253" t="inlineStr">
        <is>
          <t>罗茜</t>
        </is>
      </c>
      <c r="AH288" s="182" t="n">
        <v>0</v>
      </c>
      <c r="AI288" s="182" t="n">
        <v>0</v>
      </c>
      <c r="AJ288" s="182" t="n">
        <v>0</v>
      </c>
      <c r="AK288" s="182" t="n">
        <v>0</v>
      </c>
      <c r="AL288" s="182" t="n">
        <v>0</v>
      </c>
      <c r="AM288" s="182" t="n">
        <v>140</v>
      </c>
      <c r="AN288" s="182" t="n">
        <v>0</v>
      </c>
      <c r="AO288" s="182" t="n">
        <v>0</v>
      </c>
      <c r="AP288" s="182" t="n">
        <v>0</v>
      </c>
      <c r="AQ288" s="182" t="n">
        <v>0</v>
      </c>
    </row>
    <row r="289" hidden="1" ht="25" customFormat="1" customHeight="1" s="331">
      <c r="A289" s="406" t="inlineStr">
        <is>
          <t>华远</t>
        </is>
      </c>
      <c r="B289" s="45" t="n">
        <v>45730</v>
      </c>
      <c r="C289" s="162" t="n">
        <v>28</v>
      </c>
      <c r="D289" s="162" t="inlineStr">
        <is>
          <t>马朝霞</t>
        </is>
      </c>
      <c r="E289" s="162" t="n"/>
      <c r="F289" s="162" t="n"/>
      <c r="G289" s="162" t="n">
        <v>1</v>
      </c>
      <c r="H289" s="162" t="n"/>
      <c r="I289" s="162" t="inlineStr">
        <is>
          <t>丽5069</t>
        </is>
      </c>
      <c r="J289" s="162" t="n">
        <v>1638</v>
      </c>
      <c r="K289" s="162" t="n"/>
      <c r="L289" s="162" t="n"/>
      <c r="M289" s="162" t="n"/>
      <c r="N289" s="162" t="n">
        <v>138</v>
      </c>
      <c r="O289" s="162" t="n"/>
      <c r="P289" s="162" t="n"/>
      <c r="Q289" s="406" t="n"/>
      <c r="R289" s="406" t="n"/>
      <c r="S289" s="406" t="n"/>
      <c r="T289" s="406" t="n"/>
      <c r="U289" s="162" t="n"/>
      <c r="V289" s="162" t="n"/>
      <c r="W289" s="162" t="n"/>
      <c r="X289" s="162" t="n"/>
      <c r="Y289" s="162" t="n"/>
      <c r="Z289" s="70" t="n">
        <v>138</v>
      </c>
      <c r="AA289" s="178" t="n">
        <v>27.6</v>
      </c>
      <c r="AB289" s="162" t="inlineStr">
        <is>
          <t>对公</t>
        </is>
      </c>
      <c r="AC289" s="407" t="n"/>
      <c r="AD289" s="162" t="n"/>
      <c r="AE289" s="407" t="n"/>
      <c r="AF289" s="407" t="n"/>
      <c r="AG289" s="253" t="inlineStr">
        <is>
          <t>罗茜</t>
        </is>
      </c>
      <c r="AH289" s="182" t="n">
        <v>0</v>
      </c>
      <c r="AI289" s="182" t="n">
        <v>0</v>
      </c>
      <c r="AJ289" s="182" t="n">
        <v>27.6</v>
      </c>
      <c r="AK289" s="182" t="n">
        <v>0</v>
      </c>
      <c r="AL289" s="182" t="n">
        <v>0</v>
      </c>
      <c r="AM289" s="182" t="n">
        <v>0</v>
      </c>
      <c r="AN289" s="182" t="n">
        <v>0</v>
      </c>
      <c r="AO289" s="182" t="n">
        <v>0</v>
      </c>
      <c r="AP289" s="182" t="n">
        <v>0</v>
      </c>
      <c r="AQ289" s="182" t="n">
        <v>0</v>
      </c>
    </row>
    <row r="290" hidden="1" ht="25" customFormat="1" customHeight="1" s="331">
      <c r="A290" s="406" t="inlineStr">
        <is>
          <t>华远</t>
        </is>
      </c>
      <c r="B290" s="45" t="n">
        <v>45730</v>
      </c>
      <c r="C290" s="162" t="n">
        <v>63</v>
      </c>
      <c r="D290" s="162" t="inlineStr">
        <is>
          <t>莫芳芳</t>
        </is>
      </c>
      <c r="E290" s="162" t="n"/>
      <c r="F290" s="162" t="n">
        <v>1</v>
      </c>
      <c r="G290" s="162" t="n"/>
      <c r="H290" s="162" t="inlineStr">
        <is>
          <t>刘英桃</t>
        </is>
      </c>
      <c r="I290" s="162" t="inlineStr">
        <is>
          <t>江3846</t>
        </is>
      </c>
      <c r="J290" s="162" t="n">
        <v>1638</v>
      </c>
      <c r="K290" s="162" t="n"/>
      <c r="L290" s="162" t="n"/>
      <c r="M290" s="162" t="n"/>
      <c r="N290" s="162" t="n"/>
      <c r="O290" s="162" t="n"/>
      <c r="P290" s="162" t="n"/>
      <c r="Q290" s="406" t="n"/>
      <c r="R290" s="406" t="n">
        <v>360</v>
      </c>
      <c r="S290" s="406" t="n"/>
      <c r="T290" s="406" t="n"/>
      <c r="U290" s="162" t="n"/>
      <c r="V290" s="162" t="n"/>
      <c r="W290" s="162" t="n"/>
      <c r="X290" s="162" t="n"/>
      <c r="Y290" s="162" t="n"/>
      <c r="Z290" s="70" t="n">
        <v>360</v>
      </c>
      <c r="AA290" s="178" t="n">
        <v>140</v>
      </c>
      <c r="AB290" s="162" t="inlineStr">
        <is>
          <t>对公</t>
        </is>
      </c>
      <c r="AC290" s="407" t="n"/>
      <c r="AD290" s="162" t="n"/>
      <c r="AE290" s="407" t="n"/>
      <c r="AF290" s="407" t="n"/>
      <c r="AG290" s="253" t="inlineStr">
        <is>
          <t>罗茜</t>
        </is>
      </c>
      <c r="AH290" s="182" t="n">
        <v>0</v>
      </c>
      <c r="AI290" s="182" t="n">
        <v>0</v>
      </c>
      <c r="AJ290" s="182" t="n">
        <v>0</v>
      </c>
      <c r="AK290" s="182" t="n">
        <v>0</v>
      </c>
      <c r="AL290" s="182" t="n">
        <v>0</v>
      </c>
      <c r="AM290" s="182" t="n">
        <v>140</v>
      </c>
      <c r="AN290" s="182" t="n">
        <v>0</v>
      </c>
      <c r="AO290" s="182" t="n">
        <v>0</v>
      </c>
      <c r="AP290" s="182" t="n">
        <v>0</v>
      </c>
      <c r="AQ290" s="182" t="n">
        <v>0</v>
      </c>
    </row>
    <row r="291" hidden="1" ht="25" customFormat="1" customHeight="1" s="331">
      <c r="A291" s="406" t="inlineStr">
        <is>
          <t>泊富</t>
        </is>
      </c>
      <c r="B291" s="45" t="n">
        <v>45730</v>
      </c>
      <c r="C291" s="162" t="n">
        <v>4</v>
      </c>
      <c r="D291" s="162" t="inlineStr">
        <is>
          <t>张龙60（6028）</t>
        </is>
      </c>
      <c r="E291" s="162" t="n"/>
      <c r="F291" s="162" t="n">
        <v>1</v>
      </c>
      <c r="G291" s="162" t="n"/>
      <c r="H291" s="162" t="inlineStr">
        <is>
          <t>章琼</t>
        </is>
      </c>
      <c r="I291" s="162" t="inlineStr">
        <is>
          <t>萍0857</t>
        </is>
      </c>
      <c r="J291" s="162" t="n">
        <v>1638</v>
      </c>
      <c r="K291" s="162" t="n"/>
      <c r="L291" s="162" t="n"/>
      <c r="M291" s="162" t="n"/>
      <c r="N291" s="162" t="n"/>
      <c r="O291" s="162" t="n"/>
      <c r="P291" s="162" t="n">
        <v>180</v>
      </c>
      <c r="Q291" s="162" t="n"/>
      <c r="R291" s="162" t="n"/>
      <c r="S291" s="162" t="n"/>
      <c r="T291" s="162" t="n">
        <v>7</v>
      </c>
      <c r="U291" s="54" t="n"/>
      <c r="V291" s="54" t="n"/>
      <c r="W291" s="54" t="n"/>
      <c r="X291" s="162" t="n"/>
      <c r="Y291" s="162" t="n"/>
      <c r="Z291" s="406" t="n">
        <v>187</v>
      </c>
      <c r="AA291" s="178" t="n">
        <v>65</v>
      </c>
      <c r="AB291" s="162" t="inlineStr">
        <is>
          <t>对公</t>
        </is>
      </c>
      <c r="AC291" s="407" t="n"/>
      <c r="AD291" s="162" t="n"/>
      <c r="AE291" s="162" t="n"/>
      <c r="AF291" s="162" t="n"/>
      <c r="AG291" s="253" t="inlineStr">
        <is>
          <t>彭心怡</t>
        </is>
      </c>
      <c r="AH291" s="182" t="n">
        <v>0</v>
      </c>
      <c r="AI291" s="182" t="n">
        <v>0</v>
      </c>
      <c r="AJ291" s="182" t="n">
        <v>0</v>
      </c>
      <c r="AK291" s="182" t="n">
        <v>65</v>
      </c>
      <c r="AL291" s="182" t="n">
        <v>0</v>
      </c>
      <c r="AM291" s="182" t="n">
        <v>0</v>
      </c>
      <c r="AN291" s="182" t="n">
        <v>0</v>
      </c>
      <c r="AO291" s="182" t="n">
        <v>0</v>
      </c>
      <c r="AP291" s="182" t="n">
        <v>0</v>
      </c>
      <c r="AQ291" s="182" t="n">
        <v>0</v>
      </c>
    </row>
    <row r="292" hidden="1" ht="25" customFormat="1" customHeight="1" s="331">
      <c r="A292" s="406" t="inlineStr">
        <is>
          <t>泊富</t>
        </is>
      </c>
      <c r="B292" s="45" t="n">
        <v>45730</v>
      </c>
      <c r="C292" s="412" t="n"/>
      <c r="D292" s="412" t="n"/>
      <c r="E292" s="162" t="n"/>
      <c r="F292" s="412" t="n"/>
      <c r="G292" s="162" t="n"/>
      <c r="H292" s="162" t="inlineStr">
        <is>
          <t>章琼</t>
        </is>
      </c>
      <c r="I292" s="162" t="inlineStr">
        <is>
          <t>萍0857</t>
        </is>
      </c>
      <c r="J292" s="162" t="n">
        <v>1638</v>
      </c>
      <c r="K292" s="162" t="n"/>
      <c r="L292" s="162" t="n"/>
      <c r="M292" s="162" t="n"/>
      <c r="N292" s="162" t="n">
        <v>82.7</v>
      </c>
      <c r="O292" s="162" t="n"/>
      <c r="P292" s="162" t="n"/>
      <c r="Q292" s="162" t="n">
        <v>470</v>
      </c>
      <c r="R292" s="162" t="n"/>
      <c r="S292" s="162" t="n"/>
      <c r="T292" s="162" t="n">
        <v>41</v>
      </c>
      <c r="U292" s="54" t="n"/>
      <c r="V292" s="54" t="n"/>
      <c r="W292" s="54" t="n"/>
      <c r="X292" s="162" t="n"/>
      <c r="Y292" s="162" t="n"/>
      <c r="Z292" s="406" t="n">
        <v>593.7</v>
      </c>
      <c r="AA292" s="178" t="n">
        <v>159.555</v>
      </c>
      <c r="AB292" s="162" t="inlineStr">
        <is>
          <t>对公</t>
        </is>
      </c>
      <c r="AC292" s="407" t="n"/>
      <c r="AD292" s="162" t="n"/>
      <c r="AE292" s="162" t="n"/>
      <c r="AF292" s="162" t="n"/>
      <c r="AG292" s="253" t="inlineStr">
        <is>
          <t>彭心怡</t>
        </is>
      </c>
      <c r="AH292" s="182" t="n">
        <v>0</v>
      </c>
      <c r="AI292" s="182" t="n">
        <v>0</v>
      </c>
      <c r="AJ292" s="182" t="n">
        <v>12.405</v>
      </c>
      <c r="AK292" s="182" t="n">
        <v>0</v>
      </c>
      <c r="AL292" s="182" t="n">
        <v>141</v>
      </c>
      <c r="AM292" s="182" t="n">
        <v>0</v>
      </c>
      <c r="AN292" s="182" t="n">
        <v>0</v>
      </c>
      <c r="AO292" s="182" t="n">
        <v>6.15</v>
      </c>
      <c r="AP292" s="182" t="n">
        <v>0</v>
      </c>
      <c r="AQ292" s="182" t="n">
        <v>0</v>
      </c>
    </row>
    <row r="293" hidden="1" ht="25" customFormat="1" customHeight="1" s="331">
      <c r="A293" s="406" t="inlineStr">
        <is>
          <t>泊富</t>
        </is>
      </c>
      <c r="B293" s="45" t="n">
        <v>45730</v>
      </c>
      <c r="C293" s="412" t="n"/>
      <c r="D293" s="412" t="n"/>
      <c r="E293" s="162" t="n"/>
      <c r="F293" s="412" t="n"/>
      <c r="G293" s="162" t="n"/>
      <c r="H293" s="162" t="inlineStr">
        <is>
          <t>章琼</t>
        </is>
      </c>
      <c r="I293" s="162" t="inlineStr">
        <is>
          <t>萍0857</t>
        </is>
      </c>
      <c r="J293" s="162" t="n">
        <v>1638</v>
      </c>
      <c r="K293" s="162" t="n"/>
      <c r="L293" s="162" t="n"/>
      <c r="M293" s="162" t="n"/>
      <c r="N293" s="162" t="n">
        <v>10</v>
      </c>
      <c r="O293" s="162" t="n"/>
      <c r="P293" s="162" t="n"/>
      <c r="Q293" s="162" t="n"/>
      <c r="R293" s="162" t="n"/>
      <c r="S293" s="162" t="n"/>
      <c r="T293" s="162" t="n"/>
      <c r="U293" s="54" t="n"/>
      <c r="V293" s="54" t="n"/>
      <c r="W293" s="54" t="n"/>
      <c r="X293" s="162" t="n"/>
      <c r="Y293" s="162" t="n"/>
      <c r="Z293" s="406" t="n">
        <v>10</v>
      </c>
      <c r="AA293" s="178" t="n">
        <v>1.5</v>
      </c>
      <c r="AB293" s="162" t="inlineStr">
        <is>
          <t>对公</t>
        </is>
      </c>
      <c r="AC293" s="407" t="n"/>
      <c r="AD293" s="162" t="n"/>
      <c r="AE293" s="162" t="n"/>
      <c r="AF293" s="162" t="n"/>
      <c r="AG293" s="253" t="inlineStr">
        <is>
          <t>彭心怡</t>
        </is>
      </c>
      <c r="AH293" s="182" t="n">
        <v>0</v>
      </c>
      <c r="AI293" s="182" t="n">
        <v>0</v>
      </c>
      <c r="AJ293" s="182" t="n">
        <v>1.5</v>
      </c>
      <c r="AK293" s="182" t="n">
        <v>0</v>
      </c>
      <c r="AL293" s="182" t="n">
        <v>0</v>
      </c>
      <c r="AM293" s="182" t="n">
        <v>0</v>
      </c>
      <c r="AN293" s="182" t="n">
        <v>0</v>
      </c>
      <c r="AO293" s="182" t="n">
        <v>0</v>
      </c>
      <c r="AP293" s="182" t="n">
        <v>0</v>
      </c>
      <c r="AQ293" s="182" t="n">
        <v>0</v>
      </c>
    </row>
    <row r="294" hidden="1" ht="25" customFormat="1" customHeight="1" s="331">
      <c r="A294" s="406" t="inlineStr">
        <is>
          <t>泊富</t>
        </is>
      </c>
      <c r="B294" s="45" t="n">
        <v>45730</v>
      </c>
      <c r="C294" s="411" t="n"/>
      <c r="D294" s="411" t="n"/>
      <c r="E294" s="162" t="n"/>
      <c r="F294" s="411" t="n"/>
      <c r="G294" s="162" t="n"/>
      <c r="H294" s="162" t="inlineStr">
        <is>
          <t>章琼</t>
        </is>
      </c>
      <c r="I294" s="162" t="inlineStr">
        <is>
          <t>萍0857</t>
        </is>
      </c>
      <c r="J294" s="162" t="n">
        <v>1638</v>
      </c>
      <c r="K294" s="162" t="n"/>
      <c r="L294" s="162" t="n"/>
      <c r="M294" s="162" t="n"/>
      <c r="N294" s="162" t="n"/>
      <c r="O294" s="162" t="n"/>
      <c r="P294" s="162" t="n">
        <v>278</v>
      </c>
      <c r="Q294" s="162" t="n"/>
      <c r="R294" s="162" t="n"/>
      <c r="S294" s="162" t="n"/>
      <c r="T294" s="162" t="n">
        <v>21</v>
      </c>
      <c r="U294" s="54" t="n"/>
      <c r="V294" s="54" t="n"/>
      <c r="W294" s="54" t="n"/>
      <c r="X294" s="162" t="n"/>
      <c r="Y294" s="162" t="n"/>
      <c r="Z294" s="406" t="n">
        <v>299</v>
      </c>
      <c r="AA294" s="178" t="n">
        <v>100</v>
      </c>
      <c r="AB294" s="162" t="inlineStr">
        <is>
          <t>对公</t>
        </is>
      </c>
      <c r="AC294" s="407" t="n"/>
      <c r="AD294" s="162" t="n"/>
      <c r="AE294" s="162" t="inlineStr">
        <is>
          <t>299套餐</t>
        </is>
      </c>
      <c r="AF294" s="162" t="n"/>
      <c r="AG294" s="253" t="inlineStr">
        <is>
          <t>彭心怡</t>
        </is>
      </c>
      <c r="AH294" s="182" t="n">
        <v>0</v>
      </c>
      <c r="AI294" s="182" t="n">
        <v>0</v>
      </c>
      <c r="AJ294" s="182" t="n">
        <v>0</v>
      </c>
      <c r="AK294" s="182" t="n">
        <v>100</v>
      </c>
      <c r="AL294" s="182" t="n">
        <v>0</v>
      </c>
      <c r="AM294" s="182" t="n">
        <v>0</v>
      </c>
      <c r="AN294" s="182" t="n">
        <v>0</v>
      </c>
      <c r="AO294" s="182" t="n">
        <v>0</v>
      </c>
      <c r="AP294" s="182" t="n">
        <v>0</v>
      </c>
      <c r="AQ294" s="182" t="n">
        <v>0</v>
      </c>
    </row>
    <row r="295" hidden="1" ht="25" customFormat="1" customHeight="1" s="331">
      <c r="A295" s="406" t="inlineStr">
        <is>
          <t>泊富</t>
        </is>
      </c>
      <c r="B295" s="45" t="n">
        <v>45730</v>
      </c>
      <c r="C295" s="162" t="n">
        <v>7</v>
      </c>
      <c r="D295" s="162" t="inlineStr">
        <is>
          <t>潘杨凤</t>
        </is>
      </c>
      <c r="E295" s="162" t="n"/>
      <c r="F295" s="162" t="n"/>
      <c r="G295" s="162" t="n">
        <v>1</v>
      </c>
      <c r="H295" s="162" t="n"/>
      <c r="I295" s="162" t="inlineStr">
        <is>
          <t>王9978</t>
        </is>
      </c>
      <c r="J295" s="162" t="n">
        <v>1638</v>
      </c>
      <c r="K295" s="162" t="n"/>
      <c r="L295" s="162" t="n"/>
      <c r="M295" s="162" t="n"/>
      <c r="N295" s="162" t="n"/>
      <c r="O295" s="162" t="n"/>
      <c r="P295" s="162" t="n"/>
      <c r="Q295" s="162" t="n"/>
      <c r="R295" s="162" t="n">
        <v>200</v>
      </c>
      <c r="S295" s="162" t="n"/>
      <c r="T295" s="162" t="n"/>
      <c r="U295" s="54" t="n"/>
      <c r="V295" s="54" t="n"/>
      <c r="W295" s="54" t="n"/>
      <c r="X295" s="162" t="n"/>
      <c r="Y295" s="162" t="n"/>
      <c r="Z295" s="406" t="n">
        <v>200</v>
      </c>
      <c r="AA295" s="178" t="n">
        <v>62</v>
      </c>
      <c r="AB295" s="162" t="inlineStr">
        <is>
          <t>对公</t>
        </is>
      </c>
      <c r="AC295" s="407" t="n"/>
      <c r="AD295" s="162" t="n"/>
      <c r="AE295" s="310" t="n"/>
      <c r="AF295" s="162" t="n"/>
      <c r="AG295" s="253" t="inlineStr">
        <is>
          <t>彭心怡</t>
        </is>
      </c>
      <c r="AH295" s="182" t="n">
        <v>0</v>
      </c>
      <c r="AI295" s="182" t="n">
        <v>0</v>
      </c>
      <c r="AJ295" s="182" t="n">
        <v>0</v>
      </c>
      <c r="AK295" s="182" t="n">
        <v>0</v>
      </c>
      <c r="AL295" s="182" t="n">
        <v>0</v>
      </c>
      <c r="AM295" s="182" t="n">
        <v>62</v>
      </c>
      <c r="AN295" s="182" t="n">
        <v>0</v>
      </c>
      <c r="AO295" s="182" t="n">
        <v>0</v>
      </c>
      <c r="AP295" s="182" t="n">
        <v>0</v>
      </c>
      <c r="AQ295" s="182" t="n">
        <v>0</v>
      </c>
    </row>
    <row r="296" hidden="1" ht="25" customFormat="1" customHeight="1" s="331">
      <c r="A296" s="406" t="inlineStr">
        <is>
          <t>泊富</t>
        </is>
      </c>
      <c r="B296" s="45" t="n">
        <v>45730</v>
      </c>
      <c r="C296" s="162" t="n">
        <v>8</v>
      </c>
      <c r="D296" s="162" t="inlineStr">
        <is>
          <t>王湘萍</t>
        </is>
      </c>
      <c r="E296" s="162" t="n"/>
      <c r="F296" s="162" t="n"/>
      <c r="G296" s="162" t="n">
        <v>1</v>
      </c>
      <c r="H296" s="162" t="n"/>
      <c r="I296" s="162" t="inlineStr">
        <is>
          <t>曾3546</t>
        </is>
      </c>
      <c r="J296" s="162" t="n">
        <v>1638</v>
      </c>
      <c r="K296" s="162" t="n"/>
      <c r="L296" s="162" t="n"/>
      <c r="M296" s="162" t="n"/>
      <c r="N296" s="162" t="n"/>
      <c r="O296" s="162" t="n"/>
      <c r="P296" s="162" t="n"/>
      <c r="Q296" s="162" t="n">
        <v>155</v>
      </c>
      <c r="R296" s="162" t="n">
        <v>140</v>
      </c>
      <c r="S296" s="162" t="n"/>
      <c r="T296" s="162" t="n">
        <v>7</v>
      </c>
      <c r="U296" s="54" t="n"/>
      <c r="V296" s="54" t="n"/>
      <c r="W296" s="54" t="n"/>
      <c r="X296" s="162" t="n"/>
      <c r="Y296" s="162" t="n"/>
      <c r="Z296" s="406" t="n">
        <v>302</v>
      </c>
      <c r="AA296" s="178" t="n">
        <v>97.90000000000001</v>
      </c>
      <c r="AB296" s="162" t="inlineStr">
        <is>
          <t>对公</t>
        </is>
      </c>
      <c r="AC296" s="407" t="n"/>
      <c r="AD296" s="162" t="n"/>
      <c r="AE296" s="162" t="n"/>
      <c r="AF296" s="162" t="n"/>
      <c r="AG296" s="253" t="inlineStr">
        <is>
          <t>彭心怡</t>
        </is>
      </c>
      <c r="AH296" s="182" t="n">
        <v>0</v>
      </c>
      <c r="AI296" s="182" t="n">
        <v>0</v>
      </c>
      <c r="AJ296" s="182" t="n">
        <v>0</v>
      </c>
      <c r="AK296" s="182" t="n">
        <v>0</v>
      </c>
      <c r="AL296" s="182" t="n">
        <v>46.5</v>
      </c>
      <c r="AM296" s="182" t="n">
        <v>50</v>
      </c>
      <c r="AN296" s="182" t="n">
        <v>0</v>
      </c>
      <c r="AO296" s="182" t="n">
        <v>1.4</v>
      </c>
      <c r="AP296" s="182" t="n">
        <v>0</v>
      </c>
      <c r="AQ296" s="182" t="n">
        <v>0</v>
      </c>
    </row>
    <row r="297" hidden="1" ht="25" customFormat="1" customHeight="1" s="331">
      <c r="A297" s="406" t="inlineStr">
        <is>
          <t>泊富</t>
        </is>
      </c>
      <c r="B297" s="45" t="n">
        <v>45730</v>
      </c>
      <c r="C297" s="162" t="n">
        <v>16</v>
      </c>
      <c r="D297" s="162" t="inlineStr">
        <is>
          <t>冯诗雨</t>
        </is>
      </c>
      <c r="E297" s="162" t="n"/>
      <c r="F297" s="162" t="n"/>
      <c r="G297" s="162" t="n">
        <v>1</v>
      </c>
      <c r="H297" s="162" t="n"/>
      <c r="I297" s="162" t="inlineStr">
        <is>
          <t>G8886</t>
        </is>
      </c>
      <c r="J297" s="162" t="n">
        <v>1638</v>
      </c>
      <c r="K297" s="162" t="n"/>
      <c r="L297" s="162" t="n"/>
      <c r="M297" s="162" t="n"/>
      <c r="N297" s="162" t="n">
        <v>70</v>
      </c>
      <c r="O297" s="162" t="n"/>
      <c r="P297" s="162" t="n"/>
      <c r="Q297" s="162" t="n"/>
      <c r="R297" s="162" t="n"/>
      <c r="S297" s="162" t="n"/>
      <c r="T297" s="162" t="n"/>
      <c r="U297" s="54" t="n"/>
      <c r="V297" s="54" t="n"/>
      <c r="W297" s="54" t="n"/>
      <c r="X297" s="162" t="n"/>
      <c r="Y297" s="162" t="n"/>
      <c r="Z297" s="406" t="n">
        <v>70</v>
      </c>
      <c r="AA297" s="178" t="n">
        <v>0</v>
      </c>
      <c r="AB297" s="162" t="inlineStr">
        <is>
          <t>现金</t>
        </is>
      </c>
      <c r="AC297" s="407" t="n"/>
      <c r="AD297" s="407" t="n"/>
      <c r="AE297" s="162" t="inlineStr">
        <is>
          <t>补佳乐*2</t>
        </is>
      </c>
      <c r="AF297" s="162" t="n"/>
      <c r="AG297" s="253" t="inlineStr">
        <is>
          <t>彭心怡</t>
        </is>
      </c>
      <c r="AH297" s="182" t="n">
        <v>0</v>
      </c>
      <c r="AI297" s="182" t="n">
        <v>0</v>
      </c>
      <c r="AJ297" s="182" t="n">
        <v>0</v>
      </c>
      <c r="AK297" s="182" t="n">
        <v>0</v>
      </c>
      <c r="AL297" s="182" t="n">
        <v>0</v>
      </c>
      <c r="AM297" s="182" t="n">
        <v>0</v>
      </c>
      <c r="AN297" s="182" t="n">
        <v>0</v>
      </c>
      <c r="AO297" s="182" t="n">
        <v>0</v>
      </c>
      <c r="AP297" s="182" t="n">
        <v>0</v>
      </c>
      <c r="AQ297" s="182" t="n">
        <v>0</v>
      </c>
    </row>
    <row r="298" hidden="1" ht="25" customFormat="1" customHeight="1" s="331">
      <c r="A298" s="406" t="inlineStr">
        <is>
          <t>泊富</t>
        </is>
      </c>
      <c r="B298" s="45" t="n">
        <v>45730</v>
      </c>
      <c r="C298" s="162" t="n">
        <v>18</v>
      </c>
      <c r="D298" s="162" t="inlineStr">
        <is>
          <t>阳修月</t>
        </is>
      </c>
      <c r="E298" s="162" t="n"/>
      <c r="F298" s="162" t="n">
        <v>1</v>
      </c>
      <c r="G298" s="162" t="n"/>
      <c r="H298" s="162" t="inlineStr">
        <is>
          <t>章琼</t>
        </is>
      </c>
      <c r="I298" s="162" t="inlineStr">
        <is>
          <t>萍0857</t>
        </is>
      </c>
      <c r="J298" s="162" t="n">
        <v>1638</v>
      </c>
      <c r="K298" s="162" t="n"/>
      <c r="L298" s="162" t="n"/>
      <c r="M298" s="162" t="n"/>
      <c r="N298" s="162" t="n">
        <v>1876</v>
      </c>
      <c r="O298" s="162" t="n"/>
      <c r="P298" s="162" t="n">
        <v>180</v>
      </c>
      <c r="Q298" s="162" t="n">
        <v>390</v>
      </c>
      <c r="R298" s="162" t="n">
        <v>200</v>
      </c>
      <c r="S298" s="162" t="n"/>
      <c r="T298" s="162" t="n">
        <v>30</v>
      </c>
      <c r="U298" s="54" t="n"/>
      <c r="V298" s="54" t="n"/>
      <c r="W298" s="54" t="n"/>
      <c r="X298" s="162" t="n"/>
      <c r="Y298" s="162" t="n">
        <v>2750</v>
      </c>
      <c r="Z298" s="406" t="n">
        <v>5426</v>
      </c>
      <c r="AA298" s="178" t="n">
        <v>775.85</v>
      </c>
      <c r="AB298" s="162" t="inlineStr">
        <is>
          <t>对公</t>
        </is>
      </c>
      <c r="AC298" s="407" t="n"/>
      <c r="AD298" s="407" t="n">
        <v>5</v>
      </c>
      <c r="AE298" s="162" t="inlineStr">
        <is>
          <t>550球蛋白*5</t>
        </is>
      </c>
      <c r="AF298" s="162" t="n"/>
      <c r="AG298" s="253" t="inlineStr">
        <is>
          <t>彭心怡</t>
        </is>
      </c>
      <c r="AH298" s="182" t="n">
        <v>0</v>
      </c>
      <c r="AI298" s="182" t="n">
        <v>0</v>
      </c>
      <c r="AJ298" s="182" t="n">
        <v>281.4</v>
      </c>
      <c r="AK298" s="182" t="n">
        <v>65</v>
      </c>
      <c r="AL298" s="182" t="n">
        <v>117</v>
      </c>
      <c r="AM298" s="182" t="n">
        <v>59</v>
      </c>
      <c r="AN298" s="182" t="n">
        <v>0</v>
      </c>
      <c r="AO298" s="182" t="n">
        <v>3.45</v>
      </c>
      <c r="AP298" s="182" t="n">
        <v>0</v>
      </c>
      <c r="AQ298" s="182" t="n">
        <v>250</v>
      </c>
    </row>
    <row r="299" hidden="1" ht="25" customFormat="1" customHeight="1" s="331">
      <c r="A299" s="406" t="inlineStr">
        <is>
          <t>泊富</t>
        </is>
      </c>
      <c r="B299" s="45" t="n">
        <v>45730</v>
      </c>
      <c r="C299" s="162" t="n">
        <v>34</v>
      </c>
      <c r="D299" s="162" t="inlineStr">
        <is>
          <t>张荷仙</t>
        </is>
      </c>
      <c r="E299" s="162" t="n"/>
      <c r="F299" s="162" t="n">
        <v>1</v>
      </c>
      <c r="G299" s="162" t="n"/>
      <c r="H299" s="162" t="inlineStr">
        <is>
          <t>章琼</t>
        </is>
      </c>
      <c r="I299" s="162" t="inlineStr">
        <is>
          <t>丽5069</t>
        </is>
      </c>
      <c r="J299" s="162" t="n">
        <v>1638</v>
      </c>
      <c r="K299" s="162" t="n"/>
      <c r="L299" s="162" t="n"/>
      <c r="M299" s="162" t="n"/>
      <c r="N299" s="162" t="n"/>
      <c r="O299" s="162" t="n"/>
      <c r="P299" s="162" t="n"/>
      <c r="Q299" s="162" t="n"/>
      <c r="R299" s="162" t="n">
        <v>360</v>
      </c>
      <c r="S299" s="162" t="n"/>
      <c r="T299" s="162" t="n"/>
      <c r="U299" s="54" t="n"/>
      <c r="V299" s="54" t="n"/>
      <c r="W299" s="54" t="n"/>
      <c r="X299" s="162" t="n"/>
      <c r="Y299" s="162" t="n"/>
      <c r="Z299" s="406" t="n">
        <v>360</v>
      </c>
      <c r="AA299" s="178" t="n">
        <v>140</v>
      </c>
      <c r="AB299" s="162" t="inlineStr">
        <is>
          <t>对公</t>
        </is>
      </c>
      <c r="AC299" s="407" t="n"/>
      <c r="AD299" s="407" t="n"/>
      <c r="AE299" s="162" t="n"/>
      <c r="AF299" s="162" t="n"/>
      <c r="AG299" s="253" t="inlineStr">
        <is>
          <t>彭心怡</t>
        </is>
      </c>
      <c r="AH299" s="182" t="n">
        <v>0</v>
      </c>
      <c r="AI299" s="182" t="n">
        <v>0</v>
      </c>
      <c r="AJ299" s="182" t="n">
        <v>0</v>
      </c>
      <c r="AK299" s="182" t="n">
        <v>0</v>
      </c>
      <c r="AL299" s="182" t="n">
        <v>0</v>
      </c>
      <c r="AM299" s="182" t="n">
        <v>140</v>
      </c>
      <c r="AN299" s="182" t="n">
        <v>0</v>
      </c>
      <c r="AO299" s="182" t="n">
        <v>0</v>
      </c>
      <c r="AP299" s="182" t="n">
        <v>0</v>
      </c>
      <c r="AQ299" s="182" t="n">
        <v>0</v>
      </c>
    </row>
    <row r="300" hidden="1" ht="25" customFormat="1" customHeight="1" s="331">
      <c r="A300" s="406" t="inlineStr">
        <is>
          <t>泊富</t>
        </is>
      </c>
      <c r="B300" s="45" t="n">
        <v>45730</v>
      </c>
      <c r="C300" s="162" t="n">
        <v>39</v>
      </c>
      <c r="D300" s="162" t="inlineStr">
        <is>
          <t>袁梨花</t>
        </is>
      </c>
      <c r="E300" s="162" t="n"/>
      <c r="F300" s="162" t="n">
        <v>1</v>
      </c>
      <c r="G300" s="162" t="n"/>
      <c r="H300" s="162" t="inlineStr">
        <is>
          <t>章琼</t>
        </is>
      </c>
      <c r="I300" s="162" t="inlineStr">
        <is>
          <t>丽5069</t>
        </is>
      </c>
      <c r="J300" s="162" t="n">
        <v>1638</v>
      </c>
      <c r="K300" s="162" t="n"/>
      <c r="L300" s="162" t="n"/>
      <c r="M300" s="162" t="n"/>
      <c r="N300" s="162" t="n"/>
      <c r="O300" s="162" t="n"/>
      <c r="P300" s="162" t="n"/>
      <c r="Q300" s="162" t="n">
        <v>35</v>
      </c>
      <c r="R300" s="162" t="n">
        <v>360</v>
      </c>
      <c r="S300" s="162" t="n"/>
      <c r="T300" s="162" t="n">
        <v>15</v>
      </c>
      <c r="U300" s="54" t="n"/>
      <c r="V300" s="54" t="n"/>
      <c r="W300" s="54" t="n"/>
      <c r="X300" s="162" t="n"/>
      <c r="Y300" s="162" t="n"/>
      <c r="Z300" s="406" t="n">
        <v>410</v>
      </c>
      <c r="AA300" s="178" t="n">
        <v>152.75</v>
      </c>
      <c r="AB300" s="162" t="inlineStr">
        <is>
          <t>对公</t>
        </is>
      </c>
      <c r="AC300" s="407" t="n"/>
      <c r="AD300" s="407" t="n"/>
      <c r="AE300" s="162" t="n"/>
      <c r="AF300" s="162" t="n"/>
      <c r="AG300" s="253" t="inlineStr">
        <is>
          <t>彭心怡</t>
        </is>
      </c>
      <c r="AH300" s="182" t="n">
        <v>0</v>
      </c>
      <c r="AI300" s="182" t="n">
        <v>0</v>
      </c>
      <c r="AJ300" s="182" t="n">
        <v>0</v>
      </c>
      <c r="AK300" s="182" t="n">
        <v>0</v>
      </c>
      <c r="AL300" s="182" t="n">
        <v>10.5</v>
      </c>
      <c r="AM300" s="182" t="n">
        <v>140</v>
      </c>
      <c r="AN300" s="182" t="n">
        <v>0</v>
      </c>
      <c r="AO300" s="182" t="n">
        <v>2.25</v>
      </c>
      <c r="AP300" s="182" t="n">
        <v>0</v>
      </c>
      <c r="AQ300" s="182" t="n">
        <v>0</v>
      </c>
    </row>
    <row r="301" hidden="1" ht="25" customFormat="1" customHeight="1" s="331">
      <c r="A301" s="406" t="inlineStr">
        <is>
          <t>泊富</t>
        </is>
      </c>
      <c r="B301" s="45" t="n">
        <v>45731</v>
      </c>
      <c r="C301" s="54" t="n">
        <v>4</v>
      </c>
      <c r="D301" s="162" t="inlineStr">
        <is>
          <t>阳修月</t>
        </is>
      </c>
      <c r="E301" s="54" t="n"/>
      <c r="F301" s="54" t="n">
        <v>1</v>
      </c>
      <c r="G301" s="54" t="n"/>
      <c r="H301" s="54" t="inlineStr">
        <is>
          <t>章琼</t>
        </is>
      </c>
      <c r="I301" s="162" t="inlineStr">
        <is>
          <t>萍0857</t>
        </is>
      </c>
      <c r="J301" s="54" t="n">
        <v>1638</v>
      </c>
      <c r="K301" s="54" t="n"/>
      <c r="L301" s="54" t="n"/>
      <c r="M301" s="54" t="n"/>
      <c r="N301" s="54" t="n"/>
      <c r="O301" s="54" t="n"/>
      <c r="P301" s="54" t="n"/>
      <c r="Q301" s="54" t="n"/>
      <c r="R301" s="54" t="n"/>
      <c r="S301" s="54" t="n">
        <v>20</v>
      </c>
      <c r="T301" s="54" t="n"/>
      <c r="U301" s="54" t="n"/>
      <c r="V301" s="54" t="n"/>
      <c r="W301" s="54" t="n"/>
      <c r="X301" s="54" t="n"/>
      <c r="Y301" s="54" t="n"/>
      <c r="Z301" s="406" t="n">
        <v>20</v>
      </c>
      <c r="AA301" s="178" t="n">
        <v>3</v>
      </c>
      <c r="AB301" s="54" t="inlineStr">
        <is>
          <t>对公</t>
        </is>
      </c>
      <c r="AC301" s="69" t="n"/>
      <c r="AD301" s="54" t="n"/>
      <c r="AE301" s="162" t="n"/>
      <c r="AF301" s="162" t="n"/>
      <c r="AG301" s="253" t="inlineStr">
        <is>
          <t>彭心怡</t>
        </is>
      </c>
      <c r="AH301" s="182" t="n">
        <v>0</v>
      </c>
      <c r="AI301" s="182" t="n">
        <v>0</v>
      </c>
      <c r="AJ301" s="182" t="n">
        <v>0</v>
      </c>
      <c r="AK301" s="182" t="n">
        <v>0</v>
      </c>
      <c r="AL301" s="182" t="n">
        <v>0</v>
      </c>
      <c r="AM301" s="182" t="n">
        <v>0</v>
      </c>
      <c r="AN301" s="182" t="n">
        <v>3</v>
      </c>
      <c r="AO301" s="182" t="n">
        <v>0</v>
      </c>
      <c r="AP301" s="182" t="n">
        <v>0</v>
      </c>
      <c r="AQ301" s="182" t="n">
        <v>0</v>
      </c>
    </row>
    <row r="302" hidden="1" ht="25" customFormat="1" customHeight="1" s="331">
      <c r="A302" s="406" t="inlineStr">
        <is>
          <t>泊富</t>
        </is>
      </c>
      <c r="B302" s="45" t="n">
        <v>45731</v>
      </c>
      <c r="C302" s="54" t="n">
        <v>15</v>
      </c>
      <c r="D302" s="162" t="inlineStr">
        <is>
          <t>冯诗雨</t>
        </is>
      </c>
      <c r="E302" s="54" t="n"/>
      <c r="F302" s="54" t="n"/>
      <c r="G302" s="54" t="n">
        <v>1</v>
      </c>
      <c r="H302" s="54" t="n"/>
      <c r="I302" s="162" t="inlineStr">
        <is>
          <t>G8886</t>
        </is>
      </c>
      <c r="J302" s="54" t="n">
        <v>1638</v>
      </c>
      <c r="K302" s="54" t="n"/>
      <c r="L302" s="54" t="n"/>
      <c r="M302" s="54" t="n"/>
      <c r="N302" s="54" t="n"/>
      <c r="O302" s="54" t="n"/>
      <c r="P302" s="54" t="n"/>
      <c r="Q302" s="54" t="n">
        <v>120</v>
      </c>
      <c r="R302" s="54" t="n">
        <v>140</v>
      </c>
      <c r="S302" s="54" t="n"/>
      <c r="T302" s="54" t="n">
        <v>7</v>
      </c>
      <c r="U302" s="54" t="n"/>
      <c r="V302" s="54" t="n"/>
      <c r="W302" s="54" t="n"/>
      <c r="X302" s="54" t="n"/>
      <c r="Y302" s="54" t="n"/>
      <c r="Z302" s="406" t="n">
        <v>267</v>
      </c>
      <c r="AA302" s="178" t="n">
        <v>113.4</v>
      </c>
      <c r="AB302" s="54" t="inlineStr">
        <is>
          <t>现金</t>
        </is>
      </c>
      <c r="AC302" s="69" t="n"/>
      <c r="AD302" s="54" t="n"/>
      <c r="AE302" s="162" t="n"/>
      <c r="AF302" s="162" t="n"/>
      <c r="AG302" s="253" t="inlineStr">
        <is>
          <t>彭心怡</t>
        </is>
      </c>
      <c r="AH302" s="182" t="n">
        <v>0</v>
      </c>
      <c r="AI302" s="182" t="n">
        <v>0</v>
      </c>
      <c r="AJ302" s="182" t="n">
        <v>0</v>
      </c>
      <c r="AK302" s="182" t="n">
        <v>0</v>
      </c>
      <c r="AL302" s="182" t="n">
        <v>42</v>
      </c>
      <c r="AM302" s="182" t="n">
        <v>70</v>
      </c>
      <c r="AN302" s="182" t="n">
        <v>0</v>
      </c>
      <c r="AO302" s="182" t="n">
        <v>1.4</v>
      </c>
      <c r="AP302" s="182" t="n">
        <v>0</v>
      </c>
      <c r="AQ302" s="182" t="n">
        <v>0</v>
      </c>
    </row>
    <row r="303" hidden="1" ht="25" customFormat="1" customHeight="1" s="331">
      <c r="A303" s="406" t="inlineStr">
        <is>
          <t>泊富</t>
        </is>
      </c>
      <c r="B303" s="45" t="n">
        <v>45731</v>
      </c>
      <c r="C303" s="54" t="n">
        <v>18</v>
      </c>
      <c r="D303" s="162" t="inlineStr">
        <is>
          <t>李佩60（5332）</t>
        </is>
      </c>
      <c r="E303" s="54" t="n"/>
      <c r="F303" s="54" t="n"/>
      <c r="G303" s="54" t="n">
        <v>1</v>
      </c>
      <c r="H303" s="54" t="n"/>
      <c r="I303" s="162" t="inlineStr">
        <is>
          <t>G7322</t>
        </is>
      </c>
      <c r="J303" s="54" t="n">
        <v>1638</v>
      </c>
      <c r="K303" s="54" t="n"/>
      <c r="L303" s="54" t="n"/>
      <c r="M303" s="54" t="n"/>
      <c r="N303" s="54" t="n"/>
      <c r="O303" s="54" t="n"/>
      <c r="P303" s="54" t="n"/>
      <c r="Q303" s="54" t="n">
        <v>830</v>
      </c>
      <c r="R303" s="54" t="n"/>
      <c r="S303" s="54" t="n"/>
      <c r="T303" s="54" t="n">
        <v>9</v>
      </c>
      <c r="U303" s="54" t="n"/>
      <c r="V303" s="54" t="n"/>
      <c r="W303" s="54" t="n"/>
      <c r="X303" s="54" t="n"/>
      <c r="Y303" s="54" t="n"/>
      <c r="Z303" s="406" t="n">
        <v>839</v>
      </c>
      <c r="AA303" s="178" t="n">
        <v>292.3</v>
      </c>
      <c r="AB303" s="54" t="inlineStr">
        <is>
          <t>对公</t>
        </is>
      </c>
      <c r="AC303" s="69" t="n"/>
      <c r="AD303" s="54" t="n"/>
      <c r="AE303" s="162" t="n"/>
      <c r="AF303" s="162" t="n"/>
      <c r="AG303" s="253" t="inlineStr">
        <is>
          <t>彭心怡</t>
        </is>
      </c>
      <c r="AH303" s="182" t="n">
        <v>0</v>
      </c>
      <c r="AI303" s="182" t="n">
        <v>0</v>
      </c>
      <c r="AJ303" s="182" t="n">
        <v>0</v>
      </c>
      <c r="AK303" s="182" t="n">
        <v>0</v>
      </c>
      <c r="AL303" s="182" t="n">
        <v>290.5</v>
      </c>
      <c r="AM303" s="182" t="n">
        <v>0</v>
      </c>
      <c r="AN303" s="182" t="n">
        <v>0</v>
      </c>
      <c r="AO303" s="182" t="n">
        <v>1.8</v>
      </c>
      <c r="AP303" s="182" t="n">
        <v>0</v>
      </c>
      <c r="AQ303" s="182" t="n">
        <v>0</v>
      </c>
    </row>
    <row r="304" hidden="1" ht="25" customFormat="1" customHeight="1" s="331">
      <c r="A304" s="406" t="inlineStr">
        <is>
          <t>泊富</t>
        </is>
      </c>
      <c r="B304" s="45" t="n">
        <v>45732</v>
      </c>
      <c r="C304" s="162" t="n">
        <v>7</v>
      </c>
      <c r="D304" s="162" t="inlineStr">
        <is>
          <t>王湘萍</t>
        </is>
      </c>
      <c r="E304" s="162" t="n"/>
      <c r="F304" s="162" t="n"/>
      <c r="G304" s="162" t="n">
        <v>1</v>
      </c>
      <c r="H304" s="162" t="n"/>
      <c r="I304" s="162" t="inlineStr">
        <is>
          <t>曾3546</t>
        </is>
      </c>
      <c r="J304" s="162" t="n">
        <v>1638</v>
      </c>
      <c r="K304" s="162" t="n"/>
      <c r="L304" s="162" t="n"/>
      <c r="M304" s="162" t="n"/>
      <c r="N304" s="162" t="n"/>
      <c r="O304" s="162" t="n"/>
      <c r="P304" s="162" t="n"/>
      <c r="Q304" s="162" t="n">
        <v>180</v>
      </c>
      <c r="R304" s="162" t="n">
        <v>140</v>
      </c>
      <c r="S304" s="162" t="n"/>
      <c r="T304" s="162" t="n">
        <v>7</v>
      </c>
      <c r="U304" s="54" t="n"/>
      <c r="V304" s="54" t="n"/>
      <c r="W304" s="54" t="n"/>
      <c r="X304" s="162" t="n"/>
      <c r="Y304" s="162" t="n"/>
      <c r="Z304" s="406" t="n">
        <v>327</v>
      </c>
      <c r="AA304" s="178" t="n">
        <v>105.4</v>
      </c>
      <c r="AB304" s="162" t="inlineStr">
        <is>
          <t>对公</t>
        </is>
      </c>
      <c r="AC304" s="407" t="n"/>
      <c r="AD304" s="162" t="n"/>
      <c r="AE304" s="162" t="n"/>
      <c r="AF304" s="162" t="n"/>
      <c r="AG304" s="253" t="inlineStr">
        <is>
          <t>彭心怡</t>
        </is>
      </c>
      <c r="AH304" s="182" t="n">
        <v>0</v>
      </c>
      <c r="AI304" s="182" t="n">
        <v>0</v>
      </c>
      <c r="AJ304" s="182" t="n">
        <v>0</v>
      </c>
      <c r="AK304" s="182" t="n">
        <v>0</v>
      </c>
      <c r="AL304" s="182" t="n">
        <v>54</v>
      </c>
      <c r="AM304" s="182" t="n">
        <v>50</v>
      </c>
      <c r="AN304" s="182" t="n">
        <v>0</v>
      </c>
      <c r="AO304" s="182" t="n">
        <v>1.4</v>
      </c>
      <c r="AP304" s="182" t="n">
        <v>0</v>
      </c>
      <c r="AQ304" s="182" t="n">
        <v>0</v>
      </c>
    </row>
    <row r="305" hidden="1" ht="25" customFormat="1" customHeight="1" s="331">
      <c r="A305" s="406" t="inlineStr">
        <is>
          <t>泊富</t>
        </is>
      </c>
      <c r="B305" s="45" t="n">
        <v>45732</v>
      </c>
      <c r="C305" s="162" t="n">
        <v>8</v>
      </c>
      <c r="D305" s="162" t="inlineStr">
        <is>
          <t>蒋莲娣</t>
        </is>
      </c>
      <c r="E305" s="162" t="n"/>
      <c r="F305" s="162" t="n"/>
      <c r="G305" s="162" t="n">
        <v>1</v>
      </c>
      <c r="H305" s="162" t="n"/>
      <c r="I305" s="162" t="inlineStr">
        <is>
          <t>曾3546</t>
        </is>
      </c>
      <c r="J305" s="162" t="n">
        <v>1638</v>
      </c>
      <c r="K305" s="162" t="n"/>
      <c r="L305" s="162" t="n"/>
      <c r="M305" s="162" t="n"/>
      <c r="N305" s="162" t="n"/>
      <c r="O305" s="162" t="n"/>
      <c r="P305" s="162" t="n"/>
      <c r="Q305" s="162" t="n">
        <v>120</v>
      </c>
      <c r="R305" s="162" t="n">
        <v>140</v>
      </c>
      <c r="S305" s="162" t="n"/>
      <c r="T305" s="162" t="n">
        <v>7</v>
      </c>
      <c r="U305" s="54" t="n"/>
      <c r="V305" s="54" t="n"/>
      <c r="W305" s="54" t="n"/>
      <c r="X305" s="162" t="n"/>
      <c r="Y305" s="162" t="n"/>
      <c r="Z305" s="406" t="n">
        <v>267</v>
      </c>
      <c r="AA305" s="178" t="n">
        <v>87.40000000000001</v>
      </c>
      <c r="AB305" s="162" t="inlineStr">
        <is>
          <t>对公</t>
        </is>
      </c>
      <c r="AC305" s="407" t="n"/>
      <c r="AD305" s="162" t="n"/>
      <c r="AE305" s="162" t="n"/>
      <c r="AF305" s="162" t="n"/>
      <c r="AG305" s="253" t="inlineStr">
        <is>
          <t>彭心怡</t>
        </is>
      </c>
      <c r="AH305" s="182" t="n">
        <v>0</v>
      </c>
      <c r="AI305" s="182" t="n">
        <v>0</v>
      </c>
      <c r="AJ305" s="182" t="n">
        <v>0</v>
      </c>
      <c r="AK305" s="182" t="n">
        <v>0</v>
      </c>
      <c r="AL305" s="182" t="n">
        <v>36</v>
      </c>
      <c r="AM305" s="182" t="n">
        <v>50</v>
      </c>
      <c r="AN305" s="182" t="n">
        <v>0</v>
      </c>
      <c r="AO305" s="182" t="n">
        <v>1.4</v>
      </c>
      <c r="AP305" s="182" t="n">
        <v>0</v>
      </c>
      <c r="AQ305" s="182" t="n">
        <v>0</v>
      </c>
    </row>
    <row r="306" hidden="1" ht="25" customFormat="1" customHeight="1" s="331">
      <c r="A306" s="406" t="inlineStr">
        <is>
          <t>泊富</t>
        </is>
      </c>
      <c r="B306" s="45" t="n">
        <v>45732</v>
      </c>
      <c r="C306" s="162" t="n">
        <v>21</v>
      </c>
      <c r="D306" s="162" t="inlineStr">
        <is>
          <t>阳修月</t>
        </is>
      </c>
      <c r="E306" s="162" t="n"/>
      <c r="F306" s="162" t="n">
        <v>1</v>
      </c>
      <c r="G306" s="162" t="n"/>
      <c r="H306" s="162" t="inlineStr">
        <is>
          <t>谭丹芳</t>
        </is>
      </c>
      <c r="I306" s="162" t="inlineStr">
        <is>
          <t>萍0857</t>
        </is>
      </c>
      <c r="J306" s="162" t="n">
        <v>1638</v>
      </c>
      <c r="K306" s="162" t="n"/>
      <c r="L306" s="162" t="n"/>
      <c r="M306" s="162" t="n"/>
      <c r="N306" s="162" t="n">
        <v>68</v>
      </c>
      <c r="O306" s="162" t="n"/>
      <c r="P306" s="162" t="n"/>
      <c r="Q306" s="162" t="n"/>
      <c r="R306" s="162" t="n"/>
      <c r="S306" s="162" t="n"/>
      <c r="T306" s="162" t="n"/>
      <c r="U306" s="54" t="n"/>
      <c r="V306" s="54" t="n"/>
      <c r="W306" s="54" t="n"/>
      <c r="X306" s="162" t="n"/>
      <c r="Y306" s="162" t="n"/>
      <c r="Z306" s="406" t="n">
        <v>68</v>
      </c>
      <c r="AA306" s="178" t="n">
        <v>10.2</v>
      </c>
      <c r="AB306" s="162" t="inlineStr">
        <is>
          <t>对公</t>
        </is>
      </c>
      <c r="AC306" s="407" t="n"/>
      <c r="AD306" s="162" t="n"/>
      <c r="AE306" s="162" t="n"/>
      <c r="AF306" s="162" t="n"/>
      <c r="AG306" s="253" t="inlineStr">
        <is>
          <t>彭心怡</t>
        </is>
      </c>
      <c r="AH306" s="182" t="n">
        <v>0</v>
      </c>
      <c r="AI306" s="182" t="n">
        <v>0</v>
      </c>
      <c r="AJ306" s="182" t="n">
        <v>10.2</v>
      </c>
      <c r="AK306" s="182" t="n">
        <v>0</v>
      </c>
      <c r="AL306" s="182" t="n">
        <v>0</v>
      </c>
      <c r="AM306" s="182" t="n">
        <v>0</v>
      </c>
      <c r="AN306" s="182" t="n">
        <v>0</v>
      </c>
      <c r="AO306" s="182" t="n">
        <v>0</v>
      </c>
      <c r="AP306" s="182" t="n">
        <v>0</v>
      </c>
      <c r="AQ306" s="182" t="n">
        <v>0</v>
      </c>
    </row>
    <row r="307" hidden="1" ht="25" customFormat="1" customHeight="1" s="331">
      <c r="A307" s="406" t="inlineStr">
        <is>
          <t>泊富</t>
        </is>
      </c>
      <c r="B307" s="45" t="n">
        <v>45732</v>
      </c>
      <c r="C307" s="162" t="n">
        <v>38</v>
      </c>
      <c r="D307" s="162" t="inlineStr">
        <is>
          <t>冯诗雨</t>
        </is>
      </c>
      <c r="E307" s="162" t="n"/>
      <c r="F307" s="162" t="n"/>
      <c r="G307" s="162" t="n">
        <v>1</v>
      </c>
      <c r="H307" s="162" t="n"/>
      <c r="I307" s="162" t="inlineStr">
        <is>
          <t>G8886</t>
        </is>
      </c>
      <c r="J307" s="162" t="n">
        <v>1638</v>
      </c>
      <c r="K307" s="162" t="n"/>
      <c r="L307" s="162" t="n"/>
      <c r="M307" s="162" t="n"/>
      <c r="N307" s="162" t="n">
        <v>138</v>
      </c>
      <c r="O307" s="162" t="n"/>
      <c r="P307" s="162" t="n"/>
      <c r="Q307" s="162" t="n"/>
      <c r="R307" s="162" t="n"/>
      <c r="S307" s="162" t="n"/>
      <c r="T307" s="162" t="n"/>
      <c r="U307" s="54" t="n"/>
      <c r="V307" s="54" t="n"/>
      <c r="W307" s="54" t="n"/>
      <c r="X307" s="162" t="n"/>
      <c r="Y307" s="162" t="n"/>
      <c r="Z307" s="406" t="n">
        <v>138</v>
      </c>
      <c r="AA307" s="178" t="n">
        <v>27.6</v>
      </c>
      <c r="AB307" s="162" t="inlineStr">
        <is>
          <t>现金</t>
        </is>
      </c>
      <c r="AC307" s="407" t="n"/>
      <c r="AD307" s="407" t="n"/>
      <c r="AE307" s="162" t="n"/>
      <c r="AF307" s="162" t="n"/>
      <c r="AG307" s="253" t="inlineStr">
        <is>
          <t>彭心怡</t>
        </is>
      </c>
      <c r="AH307" s="182" t="n">
        <v>0</v>
      </c>
      <c r="AI307" s="182" t="n">
        <v>0</v>
      </c>
      <c r="AJ307" s="182" t="n">
        <v>27.6</v>
      </c>
      <c r="AK307" s="182" t="n">
        <v>0</v>
      </c>
      <c r="AL307" s="182" t="n">
        <v>0</v>
      </c>
      <c r="AM307" s="182" t="n">
        <v>0</v>
      </c>
      <c r="AN307" s="182" t="n">
        <v>0</v>
      </c>
      <c r="AO307" s="182" t="n">
        <v>0</v>
      </c>
      <c r="AP307" s="182" t="n">
        <v>0</v>
      </c>
      <c r="AQ307" s="182" t="n">
        <v>0</v>
      </c>
    </row>
    <row r="308" hidden="1" ht="25" customFormat="1" customHeight="1" s="331">
      <c r="A308" s="406" t="inlineStr">
        <is>
          <t>华远</t>
        </is>
      </c>
      <c r="B308" s="45" t="n">
        <v>45731</v>
      </c>
      <c r="C308" s="162" t="n">
        <v>23</v>
      </c>
      <c r="D308" s="162" t="inlineStr">
        <is>
          <t>苏凤欣49（5459）</t>
        </is>
      </c>
      <c r="E308" s="162" t="n"/>
      <c r="F308" s="162" t="n">
        <v>1</v>
      </c>
      <c r="G308" s="162" t="n"/>
      <c r="H308" s="162" t="inlineStr">
        <is>
          <t>曾亚萍</t>
        </is>
      </c>
      <c r="I308" s="162" t="inlineStr">
        <is>
          <t>G8928</t>
        </is>
      </c>
      <c r="J308" s="162" t="n">
        <v>1638</v>
      </c>
      <c r="K308" s="162" t="n"/>
      <c r="L308" s="162" t="n"/>
      <c r="M308" s="162" t="n">
        <v>310</v>
      </c>
      <c r="N308" s="162" t="n"/>
      <c r="O308" s="162" t="n"/>
      <c r="P308" s="162" t="n"/>
      <c r="Q308" s="406" t="n"/>
      <c r="R308" s="406" t="n"/>
      <c r="S308" s="406" t="n"/>
      <c r="T308" s="406" t="n"/>
      <c r="U308" s="162" t="n"/>
      <c r="V308" s="162" t="n"/>
      <c r="W308" s="162" t="n"/>
      <c r="X308" s="162" t="n"/>
      <c r="Y308" s="162" t="n"/>
      <c r="Z308" s="70" t="n">
        <v>310</v>
      </c>
      <c r="AA308" s="178" t="n">
        <v>93</v>
      </c>
      <c r="AB308" s="162" t="inlineStr">
        <is>
          <t>对公</t>
        </is>
      </c>
      <c r="AC308" s="407" t="n"/>
      <c r="AD308" s="162" t="n"/>
      <c r="AE308" s="407" t="n"/>
      <c r="AF308" s="407" t="n"/>
      <c r="AG308" s="253" t="inlineStr">
        <is>
          <t>罗茜</t>
        </is>
      </c>
      <c r="AH308" s="182" t="n">
        <v>0</v>
      </c>
      <c r="AI308" s="182" t="n">
        <v>93</v>
      </c>
      <c r="AJ308" s="182" t="n">
        <v>0</v>
      </c>
      <c r="AK308" s="182" t="n">
        <v>0</v>
      </c>
      <c r="AL308" s="182" t="n">
        <v>0</v>
      </c>
      <c r="AM308" s="182" t="n">
        <v>0</v>
      </c>
      <c r="AN308" s="182" t="n">
        <v>0</v>
      </c>
      <c r="AO308" s="182" t="n">
        <v>0</v>
      </c>
      <c r="AP308" s="182" t="n">
        <v>0</v>
      </c>
      <c r="AQ308" s="182" t="n">
        <v>0</v>
      </c>
    </row>
    <row r="309" hidden="1" ht="25" customFormat="1" customHeight="1" s="336">
      <c r="A309" s="114" t="inlineStr">
        <is>
          <t>华远</t>
        </is>
      </c>
      <c r="B309" s="87" t="n">
        <v>45731</v>
      </c>
      <c r="C309" s="306" t="n">
        <v>36</v>
      </c>
      <c r="D309" s="306" t="inlineStr">
        <is>
          <t>彭运珍</t>
        </is>
      </c>
      <c r="E309" s="306" t="n"/>
      <c r="F309" s="306" t="n">
        <v>1</v>
      </c>
      <c r="G309" s="306" t="n"/>
      <c r="H309" s="306" t="inlineStr">
        <is>
          <t>孙静</t>
        </is>
      </c>
      <c r="I309" s="306" t="inlineStr">
        <is>
          <t>肖1296</t>
        </is>
      </c>
      <c r="J309" s="306" t="n">
        <v>1638</v>
      </c>
      <c r="K309" s="306" t="n">
        <v>1331</v>
      </c>
      <c r="L309" s="306" t="n"/>
      <c r="M309" s="306" t="n"/>
      <c r="N309" s="306" t="n">
        <v>46</v>
      </c>
      <c r="O309" s="306" t="n"/>
      <c r="P309" s="306" t="n"/>
      <c r="Q309" s="114" t="n"/>
      <c r="R309" s="114" t="n"/>
      <c r="S309" s="114" t="n"/>
      <c r="T309" s="114" t="n">
        <v>30</v>
      </c>
      <c r="U309" s="306" t="n"/>
      <c r="V309" s="306" t="n"/>
      <c r="W309" s="306" t="n">
        <v>2750</v>
      </c>
      <c r="X309" s="117" t="n">
        <v>2826</v>
      </c>
      <c r="Y309" s="336" t="n"/>
      <c r="Z309" s="336" t="n"/>
      <c r="AA309" s="121" t="n">
        <v>261.4</v>
      </c>
      <c r="AB309" s="306" t="inlineStr">
        <is>
          <t>对公</t>
        </is>
      </c>
      <c r="AC309" s="122" t="n"/>
      <c r="AD309" s="306" t="n">
        <v>5</v>
      </c>
      <c r="AE309" s="122" t="inlineStr">
        <is>
          <t>550球蛋白5</t>
        </is>
      </c>
      <c r="AF309" s="122" t="inlineStr">
        <is>
          <t>1638接龙初诊，患者去过芙蓉店看诊过，今日为复诊</t>
        </is>
      </c>
      <c r="AG309" s="126" t="inlineStr">
        <is>
          <t>罗茜</t>
        </is>
      </c>
      <c r="AH309" s="127" t="n">
        <v>0</v>
      </c>
      <c r="AI309" s="127" t="n">
        <v>0</v>
      </c>
      <c r="AJ309" s="127" t="n">
        <v>6.9</v>
      </c>
      <c r="AK309" s="127" t="n">
        <v>0</v>
      </c>
      <c r="AL309" s="127" t="n">
        <v>0</v>
      </c>
      <c r="AM309" s="127" t="n">
        <v>0</v>
      </c>
      <c r="AN309" s="127" t="n">
        <v>0</v>
      </c>
      <c r="AO309" s="127" t="n">
        <v>4.5</v>
      </c>
      <c r="AP309" s="127" t="n">
        <v>0</v>
      </c>
      <c r="AQ309" s="127" t="n">
        <v>250</v>
      </c>
      <c r="AR309" s="331" t="n"/>
      <c r="AS309" s="331" t="n"/>
      <c r="AT309" s="331" t="n"/>
      <c r="AU309" s="331" t="n"/>
      <c r="AV309" s="331" t="n"/>
      <c r="AW309" s="331" t="n"/>
      <c r="AX309" s="331" t="n"/>
      <c r="AY309" s="331" t="n"/>
      <c r="AZ309" s="331" t="n"/>
      <c r="BA309" s="331" t="n"/>
      <c r="BB309" s="331" t="n"/>
    </row>
    <row r="310" hidden="1" ht="25" customFormat="1" customHeight="1" s="331">
      <c r="A310" s="406" t="inlineStr">
        <is>
          <t>华远</t>
        </is>
      </c>
      <c r="B310" s="45" t="n">
        <v>45731</v>
      </c>
      <c r="C310" s="306" t="n">
        <v>48</v>
      </c>
      <c r="D310" s="162" t="inlineStr">
        <is>
          <t>胡会山</t>
        </is>
      </c>
      <c r="E310" s="306" t="n"/>
      <c r="F310" s="306" t="n">
        <v>1</v>
      </c>
      <c r="G310" s="306" t="n"/>
      <c r="H310" s="306" t="inlineStr">
        <is>
          <t>曾亚萍</t>
        </is>
      </c>
      <c r="I310" s="162" t="inlineStr">
        <is>
          <t>江3846</t>
        </is>
      </c>
      <c r="J310" s="306" t="n">
        <v>1638</v>
      </c>
      <c r="K310" s="306" t="n"/>
      <c r="L310" s="306" t="n"/>
      <c r="M310" s="306" t="n">
        <v>973</v>
      </c>
      <c r="N310" s="306" t="n">
        <v>207</v>
      </c>
      <c r="O310" s="306" t="n"/>
      <c r="P310" s="306" t="n"/>
      <c r="Q310" s="114" t="n"/>
      <c r="R310" s="114" t="n"/>
      <c r="S310" s="114" t="n"/>
      <c r="T310" s="114" t="n"/>
      <c r="U310" s="306" t="n"/>
      <c r="V310" s="306" t="n"/>
      <c r="W310" s="306" t="n">
        <v>4</v>
      </c>
      <c r="X310" s="306" t="n"/>
      <c r="Y310" s="306" t="n"/>
      <c r="Z310" s="70" t="n">
        <v>1184</v>
      </c>
      <c r="AA310" s="178" t="n">
        <v>322.95</v>
      </c>
      <c r="AB310" s="306" t="inlineStr">
        <is>
          <t>对公</t>
        </is>
      </c>
      <c r="AC310" s="122" t="n"/>
      <c r="AD310" s="306" t="n"/>
      <c r="AE310" s="407" t="inlineStr">
        <is>
          <t>688针灸卡+4元中单</t>
        </is>
      </c>
      <c r="AF310" s="407" t="inlineStr">
        <is>
          <t>患者2024年11月15去过泊富，交了20元挂号费算初诊。今天患者下午1点55来到华远门诊，8668上午11点29接龙初诊，上午11点43分1638接龙初诊</t>
        </is>
      </c>
      <c r="AG310" s="253" t="inlineStr">
        <is>
          <t>罗茜</t>
        </is>
      </c>
      <c r="AH310" s="182" t="n">
        <v>0</v>
      </c>
      <c r="AI310" s="182" t="n">
        <v>291.9</v>
      </c>
      <c r="AJ310" s="182" t="n">
        <v>31.05</v>
      </c>
      <c r="AK310" s="182" t="n">
        <v>0</v>
      </c>
      <c r="AL310" s="182" t="n">
        <v>0</v>
      </c>
      <c r="AM310" s="182" t="n">
        <v>0</v>
      </c>
      <c r="AN310" s="182" t="n">
        <v>0</v>
      </c>
      <c r="AO310" s="182" t="n">
        <v>0</v>
      </c>
      <c r="AP310" s="182" t="n">
        <v>0</v>
      </c>
      <c r="AQ310" s="182" t="n">
        <v>0</v>
      </c>
    </row>
    <row r="311" hidden="1" ht="25" customFormat="1" customHeight="1" s="331">
      <c r="A311" s="406" t="inlineStr">
        <is>
          <t>华远</t>
        </is>
      </c>
      <c r="B311" s="45" t="n">
        <v>45732</v>
      </c>
      <c r="C311" s="162" t="n">
        <v>6</v>
      </c>
      <c r="D311" s="162" t="inlineStr">
        <is>
          <t>马朝霞</t>
        </is>
      </c>
      <c r="E311" s="162" t="n"/>
      <c r="F311" s="162" t="n"/>
      <c r="G311" s="162" t="n">
        <v>1</v>
      </c>
      <c r="H311" s="162" t="n"/>
      <c r="I311" s="162" t="inlineStr">
        <is>
          <t>丽5069</t>
        </is>
      </c>
      <c r="J311" s="162" t="n">
        <v>1638</v>
      </c>
      <c r="K311" s="162" t="n"/>
      <c r="L311" s="162" t="n"/>
      <c r="M311" s="162" t="n"/>
      <c r="N311" s="162" t="n">
        <v>144</v>
      </c>
      <c r="O311" s="162" t="n"/>
      <c r="P311" s="162" t="n"/>
      <c r="Q311" s="406" t="n"/>
      <c r="R311" s="406" t="n"/>
      <c r="S311" s="406" t="n"/>
      <c r="T311" s="406" t="n"/>
      <c r="U311" s="162" t="n"/>
      <c r="V311" s="162" t="n"/>
      <c r="W311" s="162" t="n"/>
      <c r="X311" s="162" t="n"/>
      <c r="Y311" s="162" t="n"/>
      <c r="Z311" s="70" t="n">
        <v>144</v>
      </c>
      <c r="AA311" s="178" t="n">
        <v>28.8</v>
      </c>
      <c r="AB311" s="162" t="inlineStr">
        <is>
          <t>对公</t>
        </is>
      </c>
      <c r="AC311" s="407" t="n"/>
      <c r="AD311" s="162" t="n"/>
      <c r="AE311" s="407" t="n"/>
      <c r="AF311" s="407" t="n"/>
      <c r="AG311" s="253" t="inlineStr">
        <is>
          <t>罗茜</t>
        </is>
      </c>
      <c r="AH311" s="182" t="n">
        <v>0</v>
      </c>
      <c r="AI311" s="182" t="n">
        <v>0</v>
      </c>
      <c r="AJ311" s="182" t="n">
        <v>28.8</v>
      </c>
      <c r="AK311" s="182" t="n">
        <v>0</v>
      </c>
      <c r="AL311" s="182" t="n">
        <v>0</v>
      </c>
      <c r="AM311" s="182" t="n">
        <v>0</v>
      </c>
      <c r="AN311" s="182" t="n">
        <v>0</v>
      </c>
      <c r="AO311" s="182" t="n">
        <v>0</v>
      </c>
      <c r="AP311" s="182" t="n">
        <v>0</v>
      </c>
      <c r="AQ311" s="182" t="n">
        <v>0</v>
      </c>
    </row>
    <row r="312" hidden="1" ht="25" customFormat="1" customHeight="1" s="331">
      <c r="A312" s="406" t="inlineStr">
        <is>
          <t>华远</t>
        </is>
      </c>
      <c r="B312" s="45" t="n">
        <v>45732</v>
      </c>
      <c r="C312" s="162" t="n">
        <v>7</v>
      </c>
      <c r="D312" s="162" t="inlineStr">
        <is>
          <t>陆春梅52（2528）</t>
        </is>
      </c>
      <c r="E312" s="162" t="n"/>
      <c r="F312" s="162" t="n">
        <v>1</v>
      </c>
      <c r="G312" s="162" t="n"/>
      <c r="H312" s="162" t="inlineStr">
        <is>
          <t>曾亚萍</t>
        </is>
      </c>
      <c r="I312" s="162" t="inlineStr">
        <is>
          <t>朱6968</t>
        </is>
      </c>
      <c r="J312" s="162" t="n">
        <v>1638</v>
      </c>
      <c r="K312" s="162" t="n"/>
      <c r="L312" s="162" t="n">
        <v>367</v>
      </c>
      <c r="M312" s="162" t="n"/>
      <c r="N312" s="162" t="n"/>
      <c r="O312" s="162" t="n"/>
      <c r="P312" s="162" t="n"/>
      <c r="Q312" s="406" t="n"/>
      <c r="R312" s="406" t="n"/>
      <c r="S312" s="406" t="n"/>
      <c r="T312" s="406" t="n"/>
      <c r="U312" s="162" t="n"/>
      <c r="V312" s="162" t="n"/>
      <c r="W312" s="162" t="n"/>
      <c r="X312" s="162" t="n"/>
      <c r="Y312" s="162" t="n"/>
      <c r="Z312" s="70" t="n">
        <v>367</v>
      </c>
      <c r="AA312" s="178" t="n">
        <v>110.1</v>
      </c>
      <c r="AB312" s="53" t="inlineStr">
        <is>
          <t>对公</t>
        </is>
      </c>
      <c r="AC312" s="65" t="n"/>
      <c r="AD312" s="53" t="n"/>
      <c r="AE312" s="407" t="n"/>
      <c r="AF312" s="407" t="n"/>
      <c r="AG312" s="253" t="inlineStr">
        <is>
          <t>罗茜</t>
        </is>
      </c>
      <c r="AH312" s="182" t="n">
        <v>110.1</v>
      </c>
      <c r="AI312" s="182" t="n">
        <v>0</v>
      </c>
      <c r="AJ312" s="182" t="n">
        <v>0</v>
      </c>
      <c r="AK312" s="182" t="n">
        <v>0</v>
      </c>
      <c r="AL312" s="182" t="n">
        <v>0</v>
      </c>
      <c r="AM312" s="182" t="n">
        <v>0</v>
      </c>
      <c r="AN312" s="182" t="n">
        <v>0</v>
      </c>
      <c r="AO312" s="182" t="n">
        <v>0</v>
      </c>
      <c r="AP312" s="182" t="n">
        <v>0</v>
      </c>
      <c r="AQ312" s="182" t="n">
        <v>0</v>
      </c>
    </row>
    <row r="313" hidden="1" ht="25" customFormat="1" customHeight="1" s="331">
      <c r="A313" s="406" t="inlineStr">
        <is>
          <t>华远</t>
        </is>
      </c>
      <c r="B313" s="45" t="n">
        <v>45732</v>
      </c>
      <c r="C313" s="411" t="n"/>
      <c r="D313" s="411" t="n"/>
      <c r="E313" s="162" t="n"/>
      <c r="F313" s="162" t="n"/>
      <c r="G313" s="162" t="inlineStr">
        <is>
          <t>简易</t>
        </is>
      </c>
      <c r="H313" s="162" t="n"/>
      <c r="I313" s="162" t="inlineStr">
        <is>
          <t>朱6968</t>
        </is>
      </c>
      <c r="J313" s="162" t="n">
        <v>1638</v>
      </c>
      <c r="K313" s="162" t="n"/>
      <c r="L313" s="162" t="n"/>
      <c r="M313" s="162" t="n"/>
      <c r="N313" s="162" t="n">
        <v>264</v>
      </c>
      <c r="O313" s="162" t="n"/>
      <c r="P313" s="162" t="n"/>
      <c r="Q313" s="406" t="n"/>
      <c r="R313" s="406" t="n"/>
      <c r="S313" s="406" t="n"/>
      <c r="T313" s="406" t="n"/>
      <c r="U313" s="162" t="n"/>
      <c r="V313" s="162" t="n"/>
      <c r="W313" s="162" t="n"/>
      <c r="X313" s="162" t="n"/>
      <c r="Y313" s="162" t="n"/>
      <c r="Z313" s="70" t="n">
        <v>264</v>
      </c>
      <c r="AA313" s="178" t="n">
        <v>52.8</v>
      </c>
      <c r="AB313" s="53" t="inlineStr">
        <is>
          <t>对公</t>
        </is>
      </c>
      <c r="AC313" s="65" t="n"/>
      <c r="AD313" s="53" t="n"/>
      <c r="AE313" s="407" t="n"/>
      <c r="AF313" s="407" t="n"/>
      <c r="AG313" s="253" t="n"/>
      <c r="AH313" s="182" t="n">
        <v>0</v>
      </c>
      <c r="AI313" s="182" t="n">
        <v>0</v>
      </c>
      <c r="AJ313" s="182" t="n">
        <v>52.8</v>
      </c>
      <c r="AK313" s="182" t="n">
        <v>0</v>
      </c>
      <c r="AL313" s="182" t="n">
        <v>0</v>
      </c>
      <c r="AM313" s="182" t="n">
        <v>0</v>
      </c>
      <c r="AN313" s="182" t="n">
        <v>0</v>
      </c>
      <c r="AO313" s="182" t="n">
        <v>0</v>
      </c>
      <c r="AP313" s="182" t="n">
        <v>0</v>
      </c>
      <c r="AQ313" s="182" t="n">
        <v>0</v>
      </c>
    </row>
    <row r="314" hidden="1" ht="25" customFormat="1" customHeight="1" s="331">
      <c r="A314" s="406" t="inlineStr">
        <is>
          <t>华远</t>
        </is>
      </c>
      <c r="B314" s="45" t="n">
        <v>45732</v>
      </c>
      <c r="C314" s="162" t="n">
        <v>26</v>
      </c>
      <c r="D314" s="162" t="inlineStr">
        <is>
          <t>莫芳芳</t>
        </is>
      </c>
      <c r="E314" s="162" t="n"/>
      <c r="F314" s="162" t="n">
        <v>1</v>
      </c>
      <c r="G314" s="162" t="n"/>
      <c r="H314" s="162" t="inlineStr">
        <is>
          <t>孙静</t>
        </is>
      </c>
      <c r="I314" s="162" t="inlineStr">
        <is>
          <t>江3846</t>
        </is>
      </c>
      <c r="J314" s="162" t="n">
        <v>1638</v>
      </c>
      <c r="K314" s="162" t="n"/>
      <c r="L314" s="162" t="n"/>
      <c r="M314" s="162" t="n"/>
      <c r="N314" s="162" t="n">
        <v>184</v>
      </c>
      <c r="O314" s="162" t="n"/>
      <c r="P314" s="162" t="n"/>
      <c r="Q314" s="406" t="n">
        <v>35</v>
      </c>
      <c r="R314" s="406" t="n"/>
      <c r="S314" s="406" t="n"/>
      <c r="T314" s="406" t="n">
        <v>245</v>
      </c>
      <c r="U314" s="162" t="n"/>
      <c r="V314" s="162" t="n"/>
      <c r="W314" s="162" t="n"/>
      <c r="X314" s="162" t="n"/>
      <c r="Y314" s="162" t="n"/>
      <c r="Z314" s="70" t="n">
        <v>464</v>
      </c>
      <c r="AA314" s="178" t="n">
        <v>74.84999999999999</v>
      </c>
      <c r="AB314" s="162" t="inlineStr">
        <is>
          <t>对公</t>
        </is>
      </c>
      <c r="AC314" s="407" t="n"/>
      <c r="AD314" s="162" t="n"/>
      <c r="AE314" s="407" t="n"/>
      <c r="AF314" s="407" t="n"/>
      <c r="AG314" s="253" t="inlineStr">
        <is>
          <t>罗茜</t>
        </is>
      </c>
      <c r="AH314" s="182" t="n">
        <v>0</v>
      </c>
      <c r="AI314" s="182" t="n">
        <v>0</v>
      </c>
      <c r="AJ314" s="182" t="n">
        <v>27.6</v>
      </c>
      <c r="AK314" s="182" t="n">
        <v>0</v>
      </c>
      <c r="AL314" s="182" t="n">
        <v>10.5</v>
      </c>
      <c r="AM314" s="182" t="n">
        <v>0</v>
      </c>
      <c r="AN314" s="182" t="n">
        <v>0</v>
      </c>
      <c r="AO314" s="182" t="n">
        <v>36.75</v>
      </c>
      <c r="AP314" s="182" t="n">
        <v>0</v>
      </c>
      <c r="AQ314" s="182" t="n">
        <v>0</v>
      </c>
    </row>
    <row r="315" hidden="1" ht="25" customFormat="1" customHeight="1" s="331">
      <c r="A315" s="406" t="inlineStr">
        <is>
          <t>华远</t>
        </is>
      </c>
      <c r="B315" s="45" t="n">
        <v>45732</v>
      </c>
      <c r="C315" s="162" t="n">
        <v>40</v>
      </c>
      <c r="D315" s="162" t="inlineStr">
        <is>
          <t>向维</t>
        </is>
      </c>
      <c r="E315" s="162" t="n"/>
      <c r="F315" s="162" t="n">
        <v>1</v>
      </c>
      <c r="G315" s="162" t="n"/>
      <c r="H315" s="162" t="inlineStr">
        <is>
          <t>孙静</t>
        </is>
      </c>
      <c r="I315" s="162" t="inlineStr">
        <is>
          <t>梅2883</t>
        </is>
      </c>
      <c r="J315" s="162" t="n">
        <v>1638</v>
      </c>
      <c r="K315" s="162" t="n"/>
      <c r="L315" s="162" t="n"/>
      <c r="M315" s="162" t="n"/>
      <c r="N315" s="162" t="n">
        <v>36</v>
      </c>
      <c r="O315" s="162" t="n"/>
      <c r="P315" s="162" t="n"/>
      <c r="Q315" s="406" t="n"/>
      <c r="R315" s="406" t="n"/>
      <c r="S315" s="406" t="n"/>
      <c r="T315" s="406" t="n"/>
      <c r="U315" s="162" t="n"/>
      <c r="V315" s="162" t="n"/>
      <c r="W315" s="162" t="n"/>
      <c r="X315" s="162" t="n"/>
      <c r="Y315" s="162" t="n"/>
      <c r="Z315" s="70" t="n">
        <v>36</v>
      </c>
      <c r="AA315" s="178" t="n">
        <v>0</v>
      </c>
      <c r="AB315" s="162" t="inlineStr">
        <is>
          <t>对公</t>
        </is>
      </c>
      <c r="AC315" s="407" t="n"/>
      <c r="AD315" s="162" t="n"/>
      <c r="AE315" s="407" t="inlineStr">
        <is>
          <t>纷乐*1</t>
        </is>
      </c>
      <c r="AF315" s="407" t="n"/>
      <c r="AG315" s="253" t="inlineStr">
        <is>
          <t>罗茜</t>
        </is>
      </c>
      <c r="AH315" s="182" t="n">
        <v>0</v>
      </c>
      <c r="AI315" s="182" t="n">
        <v>0</v>
      </c>
      <c r="AJ315" s="182" t="n">
        <v>0</v>
      </c>
      <c r="AK315" s="182" t="n">
        <v>0</v>
      </c>
      <c r="AL315" s="182" t="n">
        <v>0</v>
      </c>
      <c r="AM315" s="182" t="n">
        <v>0</v>
      </c>
      <c r="AN315" s="182" t="n">
        <v>0</v>
      </c>
      <c r="AO315" s="182" t="n">
        <v>0</v>
      </c>
      <c r="AP315" s="182" t="n">
        <v>0</v>
      </c>
      <c r="AQ315" s="182" t="n">
        <v>0</v>
      </c>
    </row>
    <row r="316" hidden="1" ht="25" customFormat="1" customHeight="1" s="216">
      <c r="A316" s="216" t="inlineStr">
        <is>
          <t>中冶</t>
        </is>
      </c>
      <c r="B316" s="45" t="n">
        <v>45731</v>
      </c>
      <c r="C316" s="33" t="n">
        <v>11</v>
      </c>
      <c r="D316" s="238" t="inlineStr">
        <is>
          <t>谭雪梅</t>
        </is>
      </c>
      <c r="E316" s="366" t="n">
        <v>1</v>
      </c>
      <c r="F316" s="366" t="n"/>
      <c r="G316" s="304" t="n"/>
      <c r="H316" s="238" t="inlineStr">
        <is>
          <t>张宇良</t>
        </is>
      </c>
      <c r="I316" s="366" t="inlineStr">
        <is>
          <t>王3546</t>
        </is>
      </c>
      <c r="J316" s="366" t="n">
        <v>1638</v>
      </c>
      <c r="K316" s="366" t="n"/>
      <c r="L316" s="366" t="n">
        <v>1248</v>
      </c>
      <c r="M316" s="366" t="n"/>
      <c r="N316" s="366" t="n"/>
      <c r="O316" s="366" t="n"/>
      <c r="P316" s="366" t="n"/>
      <c r="Q316" s="366" t="n"/>
      <c r="R316" s="366" t="n"/>
      <c r="S316" s="366" t="n"/>
      <c r="T316" s="366" t="n"/>
      <c r="U316" s="366" t="n"/>
      <c r="V316" s="390" t="n"/>
      <c r="W316" s="390" t="n"/>
      <c r="X316" s="162" t="n"/>
      <c r="Y316" s="366" t="n"/>
      <c r="Z316" s="205" t="n">
        <v>1248</v>
      </c>
      <c r="AA316" s="406" t="n">
        <v>187.2</v>
      </c>
      <c r="AB316" s="390" t="inlineStr">
        <is>
          <t>黄灿</t>
        </is>
      </c>
      <c r="AC316" s="216" t="n"/>
      <c r="AD316" s="216" t="n"/>
      <c r="AE316" s="390" t="inlineStr">
        <is>
          <t>抵扣券抵扣挂号费</t>
        </is>
      </c>
      <c r="AF316" s="390" t="n"/>
      <c r="AG316" s="390" t="n"/>
      <c r="AH316" s="216" t="n"/>
      <c r="AI316" s="216" t="n"/>
      <c r="AJ316" s="216" t="n"/>
      <c r="AK316" s="216" t="n"/>
      <c r="AL316" s="216" t="n"/>
      <c r="AM316" s="216" t="n"/>
      <c r="AN316" s="216" t="n"/>
      <c r="AO316" s="216" t="n"/>
      <c r="AP316" s="216" t="n"/>
      <c r="AQ316" s="216" t="n"/>
      <c r="AR316" s="216" t="n"/>
      <c r="AS316" s="216" t="n"/>
      <c r="AT316" s="216" t="n"/>
      <c r="AU316" s="216" t="n"/>
      <c r="AV316" s="216" t="n"/>
      <c r="AW316" s="216" t="n"/>
      <c r="AX316" s="216" t="n"/>
      <c r="XEY316" s="331" t="n"/>
      <c r="XEZ316" s="331" t="n"/>
      <c r="XFA316" s="331" t="n"/>
      <c r="XFB316" s="331" t="n"/>
      <c r="XFC316" s="331" t="n"/>
    </row>
    <row r="317" hidden="1" ht="25" customFormat="1" customHeight="1" s="372">
      <c r="A317" s="216" t="inlineStr">
        <is>
          <t>万科</t>
        </is>
      </c>
      <c r="B317" s="45" t="n">
        <v>45730</v>
      </c>
      <c r="C317" s="33" t="n">
        <v>8</v>
      </c>
      <c r="D317" s="37" t="inlineStr">
        <is>
          <t>王军</t>
        </is>
      </c>
      <c r="E317" s="390" t="n">
        <v>1</v>
      </c>
      <c r="F317" s="390" t="n"/>
      <c r="G317" s="390" t="n"/>
      <c r="H317" s="37" t="inlineStr">
        <is>
          <t>刘美清</t>
        </is>
      </c>
      <c r="I317" s="390" t="inlineStr">
        <is>
          <t>龙3059</t>
        </is>
      </c>
      <c r="J317" s="390" t="n">
        <v>1638</v>
      </c>
      <c r="K317" s="390" t="n"/>
      <c r="L317" s="390" t="n">
        <v>1961.14</v>
      </c>
      <c r="M317" s="390" t="n"/>
      <c r="N317" s="287" t="n"/>
      <c r="O317" s="287" t="n"/>
      <c r="P317" s="390" t="n"/>
      <c r="Q317" s="390" t="n"/>
      <c r="R317" s="390" t="n"/>
      <c r="S317" s="390" t="n"/>
      <c r="T317" s="390" t="n">
        <v>80</v>
      </c>
      <c r="U317" s="390" t="n">
        <v>100</v>
      </c>
      <c r="V317" s="287" t="n"/>
      <c r="W317" s="287" t="n"/>
      <c r="X317" s="162" t="n"/>
      <c r="Y317" s="287" t="n"/>
      <c r="Z317" s="406" t="n">
        <v>2141.14</v>
      </c>
      <c r="AA317" s="406" t="n">
        <v>394.171</v>
      </c>
      <c r="AB317" s="390" t="inlineStr">
        <is>
          <t>蒋菁</t>
        </is>
      </c>
      <c r="AC317" s="372" t="n"/>
      <c r="AD317" s="372" t="n"/>
      <c r="AE317" s="390" t="inlineStr">
        <is>
          <t>80代煎费</t>
        </is>
      </c>
      <c r="AF317" s="287" t="n"/>
      <c r="AG317" s="287" t="n"/>
      <c r="AH317" s="372" t="n"/>
      <c r="AI317" s="372" t="n"/>
      <c r="AJ317" s="372" t="n"/>
      <c r="AK317" s="372" t="n"/>
      <c r="AL317" s="372" t="n"/>
      <c r="AM317" s="372" t="n"/>
      <c r="AN317" s="372" t="n"/>
      <c r="AO317" s="372" t="n"/>
      <c r="AP317" s="372" t="n"/>
      <c r="AQ317" s="372" t="n"/>
      <c r="AR317" s="372" t="n"/>
      <c r="AS317" s="372" t="n"/>
      <c r="AT317" s="372" t="n"/>
      <c r="AU317" s="372" t="n"/>
      <c r="AV317" s="372" t="n"/>
      <c r="AW317" s="372" t="n"/>
      <c r="AX317" s="372" t="n"/>
      <c r="XEY317" s="331" t="n"/>
      <c r="XEZ317" s="331" t="n"/>
      <c r="XFA317" s="331" t="n"/>
      <c r="XFB317" s="331" t="n"/>
      <c r="XFC317" s="331" t="n"/>
    </row>
    <row r="318" hidden="1" ht="25" customFormat="1" customHeight="1" s="372">
      <c r="A318" s="216" t="inlineStr">
        <is>
          <t>万科</t>
        </is>
      </c>
      <c r="B318" s="45" t="n">
        <v>45730</v>
      </c>
      <c r="C318" s="33" t="n">
        <v>9</v>
      </c>
      <c r="D318" s="37" t="inlineStr">
        <is>
          <t>王中秋</t>
        </is>
      </c>
      <c r="E318" s="390" t="n">
        <v>1</v>
      </c>
      <c r="F318" s="390" t="n"/>
      <c r="G318" s="390" t="n"/>
      <c r="H318" s="37" t="inlineStr">
        <is>
          <t>刘美清</t>
        </is>
      </c>
      <c r="I318" s="390" t="inlineStr">
        <is>
          <t>龙3059</t>
        </is>
      </c>
      <c r="J318" s="390" t="n">
        <v>1638</v>
      </c>
      <c r="K318" s="363" t="n"/>
      <c r="L318" s="390" t="n">
        <v>25.1</v>
      </c>
      <c r="M318" s="390" t="n"/>
      <c r="N318" s="287" t="n"/>
      <c r="O318" s="287" t="n"/>
      <c r="P318" s="390" t="n"/>
      <c r="Q318" s="390" t="n"/>
      <c r="R318" s="390" t="n"/>
      <c r="S318" s="390" t="n"/>
      <c r="T318" s="390" t="n"/>
      <c r="U318" s="390" t="n">
        <v>100</v>
      </c>
      <c r="V318" s="287" t="n"/>
      <c r="W318" s="287" t="n"/>
      <c r="X318" s="162" t="n"/>
      <c r="Y318" s="287" t="n"/>
      <c r="Z318" s="406" t="n">
        <v>125.1</v>
      </c>
      <c r="AA318" s="406" t="n">
        <v>103.765</v>
      </c>
      <c r="AB318" s="390" t="inlineStr">
        <is>
          <t>蒋菁</t>
        </is>
      </c>
      <c r="AC318" s="372" t="n"/>
      <c r="AD318" s="372" t="n"/>
      <c r="AE318" s="390" t="n"/>
      <c r="AF318" s="287" t="n"/>
      <c r="AG318" s="287" t="n"/>
      <c r="AH318" s="372" t="n"/>
      <c r="AI318" s="372" t="n"/>
      <c r="AJ318" s="372" t="n"/>
      <c r="AK318" s="372" t="n"/>
      <c r="AL318" s="372" t="n"/>
      <c r="AM318" s="372" t="n"/>
      <c r="AN318" s="372" t="n"/>
      <c r="AO318" s="372" t="n"/>
      <c r="AP318" s="372" t="n"/>
      <c r="AQ318" s="372" t="n"/>
      <c r="AR318" s="372" t="n"/>
      <c r="AS318" s="372" t="n"/>
      <c r="AT318" s="372" t="n"/>
      <c r="AU318" s="372" t="n"/>
      <c r="AV318" s="372" t="n"/>
      <c r="AW318" s="372" t="n"/>
      <c r="AX318" s="372" t="n"/>
      <c r="XEY318" s="331" t="n"/>
      <c r="XEZ318" s="331" t="n"/>
      <c r="XFA318" s="331" t="n"/>
      <c r="XFB318" s="331" t="n"/>
      <c r="XFC318" s="331" t="n"/>
    </row>
    <row r="319" hidden="1" ht="25" customFormat="1" customHeight="1" s="372">
      <c r="A319" s="216" t="inlineStr">
        <is>
          <t>万科</t>
        </is>
      </c>
      <c r="B319" s="45" t="n">
        <v>45730</v>
      </c>
      <c r="C319" s="411" t="n"/>
      <c r="D319" s="414" t="n"/>
      <c r="E319" s="414" t="n"/>
      <c r="F319" s="390" t="n"/>
      <c r="G319" s="390" t="n"/>
      <c r="H319" s="37" t="inlineStr">
        <is>
          <t>刘美清</t>
        </is>
      </c>
      <c r="I319" s="414" t="n"/>
      <c r="J319" s="414" t="n"/>
      <c r="K319" s="366" t="n"/>
      <c r="L319" s="390" t="n">
        <v>572</v>
      </c>
      <c r="M319" s="390" t="n"/>
      <c r="N319" s="287" t="n"/>
      <c r="O319" s="287" t="n"/>
      <c r="P319" s="390" t="n"/>
      <c r="Q319" s="390" t="n"/>
      <c r="R319" s="390" t="n"/>
      <c r="S319" s="390" t="n"/>
      <c r="T319" s="390" t="n">
        <v>28</v>
      </c>
      <c r="U319" s="390" t="n"/>
      <c r="V319" s="287" t="n"/>
      <c r="W319" s="287" t="n"/>
      <c r="X319" s="309" t="n"/>
      <c r="Y319" s="287" t="n"/>
      <c r="Z319" s="406" t="n">
        <v>600</v>
      </c>
      <c r="AA319" s="406" t="n">
        <v>85.8</v>
      </c>
      <c r="AB319" s="390" t="inlineStr">
        <is>
          <t>蒋菁</t>
        </is>
      </c>
      <c r="AC319" s="372" t="n"/>
      <c r="AD319" s="372" t="n"/>
      <c r="AE319" s="390" t="inlineStr">
        <is>
          <t>28代煎费</t>
        </is>
      </c>
      <c r="AF319" s="287" t="n"/>
      <c r="AG319" s="287" t="n"/>
      <c r="AH319" s="372" t="n"/>
      <c r="AI319" s="372" t="n"/>
      <c r="AJ319" s="372" t="n"/>
      <c r="AK319" s="372" t="n"/>
      <c r="AL319" s="372" t="n"/>
      <c r="AM319" s="372" t="n"/>
      <c r="AN319" s="372" t="n"/>
      <c r="AO319" s="372" t="n"/>
      <c r="AP319" s="372" t="n"/>
      <c r="AQ319" s="372" t="n"/>
      <c r="AR319" s="372" t="n"/>
      <c r="AS319" s="372" t="n"/>
      <c r="AT319" s="372" t="n"/>
      <c r="AU319" s="372" t="n"/>
      <c r="AV319" s="372" t="n"/>
      <c r="AW319" s="372" t="n"/>
      <c r="AX319" s="372" t="n"/>
      <c r="XEY319" s="331" t="n"/>
      <c r="XEZ319" s="331" t="n"/>
      <c r="XFA319" s="331" t="n"/>
      <c r="XFB319" s="331" t="n"/>
      <c r="XFC319" s="331" t="n"/>
    </row>
    <row r="320" hidden="1" ht="25" customFormat="1" customHeight="1" s="372">
      <c r="A320" s="216" t="inlineStr">
        <is>
          <t>万科</t>
        </is>
      </c>
      <c r="B320" s="45" t="n">
        <v>45730</v>
      </c>
      <c r="C320" s="33" t="n">
        <v>10</v>
      </c>
      <c r="D320" s="238" t="inlineStr">
        <is>
          <t>黄霞霞</t>
        </is>
      </c>
      <c r="E320" s="366" t="n">
        <v>1</v>
      </c>
      <c r="F320" s="366" t="n"/>
      <c r="G320" s="304" t="n"/>
      <c r="H320" s="37" t="inlineStr">
        <is>
          <t>刘美清</t>
        </is>
      </c>
      <c r="I320" s="390" t="inlineStr">
        <is>
          <t>龙3059</t>
        </is>
      </c>
      <c r="J320" s="390" t="n">
        <v>1638</v>
      </c>
      <c r="K320" s="366" t="n"/>
      <c r="L320" s="366" t="n">
        <v>1179.04</v>
      </c>
      <c r="M320" s="366" t="n"/>
      <c r="N320" s="367" t="n"/>
      <c r="O320" s="367" t="n"/>
      <c r="P320" s="366" t="n"/>
      <c r="Q320" s="366" t="n"/>
      <c r="R320" s="366" t="n"/>
      <c r="S320" s="366" t="n"/>
      <c r="T320" s="366" t="n">
        <v>28</v>
      </c>
      <c r="U320" s="366" t="n">
        <v>100</v>
      </c>
      <c r="V320" s="287" t="n"/>
      <c r="W320" s="287" t="n"/>
      <c r="X320" s="162" t="n"/>
      <c r="Y320" s="367" t="n"/>
      <c r="Z320" s="205" t="n">
        <v>1307.04</v>
      </c>
      <c r="AA320" s="406" t="n">
        <v>276.856</v>
      </c>
      <c r="AB320" s="390" t="inlineStr">
        <is>
          <t>蒋菁</t>
        </is>
      </c>
      <c r="AC320" s="372" t="n"/>
      <c r="AD320" s="372" t="n"/>
      <c r="AE320" s="390" t="inlineStr">
        <is>
          <t>28代煎费</t>
        </is>
      </c>
      <c r="AF320" s="287" t="n"/>
      <c r="AG320" s="287" t="n"/>
      <c r="AH320" s="372" t="n"/>
      <c r="AI320" s="372" t="n"/>
      <c r="AJ320" s="372" t="n"/>
      <c r="AK320" s="372" t="n"/>
      <c r="AL320" s="372" t="n"/>
      <c r="AM320" s="372" t="n"/>
      <c r="AN320" s="372" t="n"/>
      <c r="AO320" s="372" t="n"/>
      <c r="AP320" s="372" t="n"/>
      <c r="AQ320" s="372" t="n"/>
      <c r="AR320" s="372" t="n"/>
      <c r="AS320" s="372" t="n"/>
      <c r="AT320" s="372" t="n"/>
      <c r="AU320" s="372" t="n"/>
      <c r="AV320" s="372" t="n"/>
      <c r="AW320" s="372" t="n"/>
      <c r="AX320" s="372" t="n"/>
      <c r="XEY320" s="331" t="n"/>
      <c r="XEZ320" s="331" t="n"/>
      <c r="XFA320" s="331" t="n"/>
      <c r="XFB320" s="331" t="n"/>
      <c r="XFC320" s="331" t="n"/>
    </row>
    <row r="321" hidden="1" ht="25" customFormat="1" customHeight="1" s="9">
      <c r="A321" s="216" t="inlineStr">
        <is>
          <t>芙蓉</t>
        </is>
      </c>
      <c r="B321" s="45" t="n">
        <v>45731</v>
      </c>
      <c r="C321" s="33" t="n">
        <v>7</v>
      </c>
      <c r="D321" s="311" t="inlineStr">
        <is>
          <t>莫芳芳</t>
        </is>
      </c>
      <c r="E321" s="390" t="n"/>
      <c r="F321" s="33" t="n">
        <v>1</v>
      </c>
      <c r="G321" s="33" t="n"/>
      <c r="H321" s="37" t="inlineStr">
        <is>
          <t>刘英桃</t>
        </is>
      </c>
      <c r="I321" s="390" t="inlineStr">
        <is>
          <t>江3846</t>
        </is>
      </c>
      <c r="J321" s="390" t="inlineStr">
        <is>
          <t>1638/1331</t>
        </is>
      </c>
      <c r="K321" s="390" t="n"/>
      <c r="L321" s="390" t="n"/>
      <c r="M321" s="390" t="n">
        <v>387</v>
      </c>
      <c r="N321" s="390" t="n"/>
      <c r="O321" s="287" t="n"/>
      <c r="P321" s="390" t="n"/>
      <c r="Q321" s="390" t="n"/>
      <c r="R321" s="390" t="n"/>
      <c r="S321" s="390" t="n"/>
      <c r="T321" s="390" t="n"/>
      <c r="U321" s="390" t="n"/>
      <c r="V321" s="118" t="n"/>
      <c r="W321" s="118" t="n"/>
      <c r="X321" s="162" t="n"/>
      <c r="Y321" s="287" t="n"/>
      <c r="Z321" s="406" t="n">
        <v>387</v>
      </c>
      <c r="AA321" s="406" t="n">
        <v>116.1</v>
      </c>
      <c r="AB321" s="390" t="inlineStr">
        <is>
          <t>曾丽</t>
        </is>
      </c>
      <c r="AC321" s="9" t="n"/>
      <c r="AD321" s="9" t="n"/>
      <c r="AE321" s="390" t="n"/>
      <c r="AF321" s="118" t="n"/>
      <c r="AG321" s="118" t="n"/>
      <c r="AH321" s="9" t="n"/>
      <c r="AI321" s="9" t="n"/>
      <c r="AJ321" s="9" t="n"/>
      <c r="AK321" s="9" t="n"/>
      <c r="AL321" s="9" t="n"/>
      <c r="AM321" s="9" t="n"/>
      <c r="AN321" s="9" t="n"/>
      <c r="AO321" s="9" t="n"/>
      <c r="AP321" s="9" t="n"/>
      <c r="AQ321" s="9" t="n"/>
      <c r="AR321" s="9" t="n"/>
      <c r="AS321" s="9" t="n"/>
      <c r="AT321" s="9" t="n"/>
      <c r="AU321" s="9" t="n"/>
      <c r="AV321" s="9" t="n"/>
      <c r="AW321" s="9" t="n"/>
      <c r="AX321" s="9" t="n"/>
      <c r="XEY321" s="331" t="n"/>
      <c r="XEZ321" s="331" t="n"/>
      <c r="XFA321" s="331" t="n"/>
      <c r="XFB321" s="331" t="n"/>
      <c r="XFC321" s="331" t="n"/>
    </row>
    <row r="322" hidden="1" ht="25" customFormat="1" customHeight="1" s="9">
      <c r="A322" s="216" t="inlineStr">
        <is>
          <t>芙蓉</t>
        </is>
      </c>
      <c r="B322" s="45" t="n">
        <v>45731</v>
      </c>
      <c r="C322" s="33" t="n">
        <v>18</v>
      </c>
      <c r="D322" s="312" t="inlineStr">
        <is>
          <t>马朝霞</t>
        </is>
      </c>
      <c r="E322" s="390" t="n"/>
      <c r="F322" s="390" t="n">
        <v>1</v>
      </c>
      <c r="G322" s="390" t="n"/>
      <c r="H322" s="390" t="inlineStr">
        <is>
          <t>刘英桃</t>
        </is>
      </c>
      <c r="I322" s="390" t="inlineStr">
        <is>
          <t>丽5069</t>
        </is>
      </c>
      <c r="J322" s="390" t="n">
        <v>1638</v>
      </c>
      <c r="K322" s="390" t="n"/>
      <c r="L322" s="390" t="n">
        <v>324</v>
      </c>
      <c r="M322" s="390" t="n">
        <v>567</v>
      </c>
      <c r="N322" s="390" t="n">
        <v>174</v>
      </c>
      <c r="O322" s="287" t="n"/>
      <c r="P322" s="390" t="n"/>
      <c r="Q322" s="390" t="n"/>
      <c r="R322" s="390" t="n"/>
      <c r="S322" s="390" t="n"/>
      <c r="T322" s="390" t="n"/>
      <c r="U322" s="390" t="n"/>
      <c r="V322" s="118" t="n"/>
      <c r="W322" s="118" t="n"/>
      <c r="X322" s="162" t="n"/>
      <c r="Y322" s="287" t="n"/>
      <c r="Z322" s="406" t="n">
        <v>1065</v>
      </c>
      <c r="AA322" s="406" t="n">
        <v>319.5</v>
      </c>
      <c r="AB322" s="390" t="inlineStr">
        <is>
          <t>曾丽</t>
        </is>
      </c>
      <c r="AC322" s="9" t="n"/>
      <c r="AD322" s="9" t="n"/>
      <c r="AE322" s="390" t="n"/>
      <c r="AF322" s="118" t="n"/>
      <c r="AG322" s="118" t="n"/>
      <c r="AH322" s="9" t="n"/>
      <c r="AI322" s="9" t="n"/>
      <c r="AJ322" s="9" t="n"/>
      <c r="AK322" s="9" t="n"/>
      <c r="AL322" s="9" t="n"/>
      <c r="AM322" s="9" t="n"/>
      <c r="AN322" s="9" t="n"/>
      <c r="AO322" s="9" t="n"/>
      <c r="AP322" s="9" t="n"/>
      <c r="AQ322" s="9" t="n"/>
      <c r="AR322" s="9" t="n"/>
      <c r="AS322" s="9" t="n"/>
      <c r="AT322" s="9" t="n"/>
      <c r="AU322" s="9" t="n"/>
      <c r="AV322" s="9" t="n"/>
      <c r="AW322" s="9" t="n"/>
      <c r="AX322" s="9" t="n"/>
      <c r="XEY322" s="331" t="n"/>
      <c r="XEZ322" s="331" t="n"/>
      <c r="XFA322" s="331" t="n"/>
      <c r="XFB322" s="331" t="n"/>
      <c r="XFC322" s="331" t="n"/>
    </row>
    <row r="323" hidden="1" ht="25" customFormat="1" customHeight="1" s="9">
      <c r="A323" s="216" t="inlineStr">
        <is>
          <t>芙蓉</t>
        </is>
      </c>
      <c r="B323" s="45" t="n">
        <v>45731</v>
      </c>
      <c r="C323" s="33" t="n">
        <v>33</v>
      </c>
      <c r="D323" s="312" t="inlineStr">
        <is>
          <t>骆涛杰</t>
        </is>
      </c>
      <c r="E323" s="390" t="n">
        <v>1</v>
      </c>
      <c r="F323" s="390" t="n"/>
      <c r="G323" s="390" t="n"/>
      <c r="H323" s="390" t="inlineStr">
        <is>
          <t>刘英桃</t>
        </is>
      </c>
      <c r="I323" s="390" t="inlineStr">
        <is>
          <t>王9978</t>
        </is>
      </c>
      <c r="J323" s="390" t="n">
        <v>1638</v>
      </c>
      <c r="K323" s="390" t="n"/>
      <c r="L323" s="390" t="n"/>
      <c r="M323" s="390" t="n">
        <v>130</v>
      </c>
      <c r="N323" s="390" t="n"/>
      <c r="O323" s="287" t="n"/>
      <c r="P323" s="390" t="n"/>
      <c r="Q323" s="390" t="n">
        <v>80</v>
      </c>
      <c r="R323" s="390" t="n"/>
      <c r="S323" s="390" t="n"/>
      <c r="T323" s="390" t="n">
        <v>4</v>
      </c>
      <c r="U323" s="390" t="n">
        <v>20</v>
      </c>
      <c r="V323" s="118" t="n"/>
      <c r="W323" s="118" t="n"/>
      <c r="X323" s="162" t="n"/>
      <c r="Y323" s="287" t="n"/>
      <c r="Z323" s="406" t="n">
        <v>234</v>
      </c>
      <c r="AA323" s="406" t="n">
        <v>69</v>
      </c>
      <c r="AB323" s="390" t="inlineStr">
        <is>
          <t>曾丽</t>
        </is>
      </c>
      <c r="AC323" s="9" t="n"/>
      <c r="AD323" s="9" t="n"/>
      <c r="AE323" s="390" t="inlineStr">
        <is>
          <t>4元中单</t>
        </is>
      </c>
      <c r="AF323" s="118" t="n"/>
      <c r="AG323" s="118" t="n"/>
      <c r="AH323" s="9" t="n"/>
      <c r="AI323" s="9" t="n"/>
      <c r="AJ323" s="9" t="n"/>
      <c r="AK323" s="9" t="n"/>
      <c r="AL323" s="9" t="n"/>
      <c r="AM323" s="9" t="n"/>
      <c r="AN323" s="9" t="n"/>
      <c r="AO323" s="9" t="n"/>
      <c r="AP323" s="9" t="n"/>
      <c r="AQ323" s="9" t="n"/>
      <c r="AR323" s="9" t="n"/>
      <c r="AS323" s="9" t="n"/>
      <c r="AT323" s="9" t="n"/>
      <c r="AU323" s="9" t="n"/>
      <c r="AV323" s="9" t="n"/>
      <c r="AW323" s="9" t="n"/>
      <c r="AX323" s="9" t="n"/>
      <c r="XEY323" s="331" t="n"/>
      <c r="XEZ323" s="331" t="n"/>
      <c r="XFA323" s="331" t="n"/>
      <c r="XFB323" s="331" t="n"/>
      <c r="XFC323" s="331" t="n"/>
    </row>
    <row r="324" hidden="1" ht="25" customFormat="1" customHeight="1" s="12">
      <c r="A324" s="63" t="inlineStr">
        <is>
          <t>华远</t>
        </is>
      </c>
      <c r="B324" s="23" t="n">
        <v>45733</v>
      </c>
      <c r="C324" s="162" t="n">
        <v>15</v>
      </c>
      <c r="D324" s="53" t="inlineStr">
        <is>
          <t>覃爱香</t>
        </is>
      </c>
      <c r="E324" s="162" t="n"/>
      <c r="F324" s="162" t="n"/>
      <c r="G324" s="162" t="inlineStr">
        <is>
          <t>简易</t>
        </is>
      </c>
      <c r="H324" s="162" t="n"/>
      <c r="I324" s="53" t="inlineStr">
        <is>
          <t>肖1296</t>
        </is>
      </c>
      <c r="J324" s="162" t="n">
        <v>1638</v>
      </c>
      <c r="K324" s="162" t="n"/>
      <c r="L324" s="53" t="n"/>
      <c r="M324" s="53" t="n"/>
      <c r="N324" s="53" t="n"/>
      <c r="O324" s="53" t="n"/>
      <c r="P324" s="53" t="n"/>
      <c r="Q324" s="63" t="n"/>
      <c r="R324" s="63" t="n">
        <v>140</v>
      </c>
      <c r="S324" s="63" t="n"/>
      <c r="T324" s="63" t="n"/>
      <c r="U324" s="53" t="n"/>
      <c r="V324" s="53" t="n"/>
      <c r="W324" s="53" t="n"/>
      <c r="X324" s="53" t="n"/>
      <c r="Y324" s="53" t="n"/>
      <c r="Z324" s="58" t="n">
        <v>140</v>
      </c>
      <c r="AA324" s="68" t="n">
        <v>50</v>
      </c>
      <c r="AB324" s="162" t="inlineStr">
        <is>
          <t>对公</t>
        </is>
      </c>
      <c r="AC324" s="407" t="n"/>
      <c r="AD324" s="162" t="n"/>
      <c r="AE324" s="65" t="n"/>
      <c r="AF324" s="65" t="n"/>
      <c r="AG324" s="350" t="inlineStr">
        <is>
          <t>罗茜</t>
        </is>
      </c>
      <c r="AH324" s="79" t="n">
        <v>0</v>
      </c>
      <c r="AI324" s="79" t="n">
        <v>0</v>
      </c>
      <c r="AJ324" s="79" t="n">
        <v>0</v>
      </c>
      <c r="AK324" s="79" t="n">
        <v>0</v>
      </c>
      <c r="AL324" s="79" t="n">
        <v>0</v>
      </c>
      <c r="AM324" s="79" t="n">
        <v>50</v>
      </c>
      <c r="AN324" s="79" t="n">
        <v>0</v>
      </c>
      <c r="AO324" s="79" t="n">
        <v>0</v>
      </c>
      <c r="AP324" s="79" t="n">
        <v>0</v>
      </c>
      <c r="AQ324" s="79" t="n">
        <v>0</v>
      </c>
      <c r="AR324" s="331" t="n"/>
      <c r="AS324" s="331" t="n"/>
      <c r="AT324" s="331" t="n"/>
      <c r="AU324" s="331" t="n"/>
      <c r="AV324" s="331" t="n"/>
      <c r="AW324" s="331" t="n"/>
      <c r="AX324" s="331" t="n"/>
      <c r="AY324" s="331" t="n"/>
      <c r="AZ324" s="331" t="n"/>
      <c r="BA324" s="331" t="n"/>
      <c r="BB324" s="331" t="n"/>
    </row>
    <row r="325" hidden="1" ht="25" customFormat="1" customHeight="1" s="12">
      <c r="A325" s="63" t="inlineStr">
        <is>
          <t>华远</t>
        </is>
      </c>
      <c r="B325" s="23" t="n">
        <v>45733</v>
      </c>
      <c r="C325" s="411" t="n"/>
      <c r="D325" s="411" t="n"/>
      <c r="E325" s="162" t="n"/>
      <c r="F325" s="162" t="n">
        <v>1</v>
      </c>
      <c r="G325" s="162" t="n"/>
      <c r="H325" s="162" t="inlineStr">
        <is>
          <t>孙静</t>
        </is>
      </c>
      <c r="I325" s="53" t="inlineStr">
        <is>
          <t>肖1296</t>
        </is>
      </c>
      <c r="J325" s="162" t="n">
        <v>1638</v>
      </c>
      <c r="K325" s="162" t="n"/>
      <c r="L325" s="53" t="n"/>
      <c r="M325" s="53" t="n"/>
      <c r="N325" s="53" t="n">
        <v>472</v>
      </c>
      <c r="O325" s="53" t="n">
        <v>498</v>
      </c>
      <c r="P325" s="53" t="n"/>
      <c r="Q325" s="63" t="n">
        <v>600</v>
      </c>
      <c r="R325" s="63" t="n"/>
      <c r="S325" s="63" t="n"/>
      <c r="T325" s="63" t="n">
        <v>7</v>
      </c>
      <c r="U325" s="53" t="n"/>
      <c r="V325" s="53" t="n"/>
      <c r="W325" s="53" t="n"/>
      <c r="X325" s="53" t="n"/>
      <c r="Y325" s="53" t="n"/>
      <c r="Z325" s="58" t="n">
        <v>1577</v>
      </c>
      <c r="AA325" s="68" t="n">
        <v>326.55</v>
      </c>
      <c r="AB325" s="162" t="inlineStr">
        <is>
          <t>对公</t>
        </is>
      </c>
      <c r="AC325" s="407" t="n"/>
      <c r="AD325" s="162" t="n"/>
      <c r="AE325" s="65" t="inlineStr">
        <is>
          <t>血栓前四项600元</t>
        </is>
      </c>
      <c r="AF325" s="65" t="n"/>
      <c r="AG325" s="350" t="inlineStr">
        <is>
          <t>罗茜</t>
        </is>
      </c>
      <c r="AH325" s="79" t="n">
        <v>0</v>
      </c>
      <c r="AI325" s="79" t="n">
        <v>0</v>
      </c>
      <c r="AJ325" s="79" t="n">
        <v>145.5</v>
      </c>
      <c r="AK325" s="79" t="n">
        <v>0</v>
      </c>
      <c r="AL325" s="79" t="n">
        <v>180</v>
      </c>
      <c r="AM325" s="79" t="n">
        <v>0</v>
      </c>
      <c r="AN325" s="79" t="n">
        <v>0</v>
      </c>
      <c r="AO325" s="79" t="n">
        <v>1.05</v>
      </c>
      <c r="AP325" s="79" t="n">
        <v>0</v>
      </c>
      <c r="AQ325" s="79" t="n">
        <v>0</v>
      </c>
      <c r="AR325" s="331" t="n"/>
      <c r="AS325" s="331" t="n"/>
      <c r="AT325" s="331" t="n"/>
      <c r="AU325" s="331" t="n"/>
      <c r="AV325" s="331" t="n"/>
      <c r="AW325" s="331" t="n"/>
      <c r="AX325" s="331" t="n"/>
      <c r="AY325" s="331" t="n"/>
      <c r="AZ325" s="331" t="n"/>
      <c r="BA325" s="331" t="n"/>
      <c r="BB325" s="331" t="n"/>
    </row>
    <row r="326" hidden="1" ht="25" customFormat="1" customHeight="1" s="12">
      <c r="A326" s="63" t="inlineStr">
        <is>
          <t>华远</t>
        </is>
      </c>
      <c r="B326" s="23" t="n">
        <v>45733</v>
      </c>
      <c r="C326" s="162" t="n">
        <v>26</v>
      </c>
      <c r="D326" s="317" t="inlineStr">
        <is>
          <t>莫芳芳</t>
        </is>
      </c>
      <c r="E326" s="390" t="n"/>
      <c r="F326" s="390" t="n"/>
      <c r="G326" s="390" t="n">
        <v>1</v>
      </c>
      <c r="H326" s="390" t="n"/>
      <c r="I326" s="317" t="inlineStr">
        <is>
          <t>江3846</t>
        </is>
      </c>
      <c r="J326" s="390" t="inlineStr">
        <is>
          <t>1638/1331</t>
        </is>
      </c>
      <c r="K326" s="390" t="n"/>
      <c r="L326" s="317" t="n"/>
      <c r="M326" s="317" t="n">
        <v>275</v>
      </c>
      <c r="N326" s="63" t="n"/>
      <c r="O326" s="317" t="n"/>
      <c r="P326" s="317" t="n"/>
      <c r="Q326" s="317" t="n"/>
      <c r="R326" s="317" t="n"/>
      <c r="S326" s="317" t="n"/>
      <c r="T326" s="317" t="n">
        <v>15</v>
      </c>
      <c r="U326" s="317" t="n"/>
      <c r="V326" s="317" t="n"/>
      <c r="W326" s="317" t="n"/>
      <c r="X326" s="317" t="n"/>
      <c r="Y326" s="317" t="n"/>
      <c r="Z326" s="58" t="n">
        <v>290</v>
      </c>
      <c r="AA326" s="68" t="n">
        <v>58</v>
      </c>
      <c r="AB326" s="162" t="inlineStr">
        <is>
          <t>对公</t>
        </is>
      </c>
      <c r="AC326" s="407" t="n"/>
      <c r="AD326" s="162" t="n"/>
      <c r="AE326" s="65" t="n"/>
      <c r="AF326" s="65" t="n"/>
      <c r="AG326" s="350" t="inlineStr">
        <is>
          <t>罗茜</t>
        </is>
      </c>
      <c r="AH326" s="79" t="n">
        <v>0</v>
      </c>
      <c r="AI326" s="79" t="n">
        <v>55</v>
      </c>
      <c r="AJ326" s="79" t="n">
        <v>0</v>
      </c>
      <c r="AK326" s="79" t="n">
        <v>0</v>
      </c>
      <c r="AL326" s="79" t="n">
        <v>0</v>
      </c>
      <c r="AM326" s="79" t="n">
        <v>0</v>
      </c>
      <c r="AN326" s="79" t="n">
        <v>0</v>
      </c>
      <c r="AO326" s="79" t="n">
        <v>3</v>
      </c>
      <c r="AP326" s="79" t="n">
        <v>0</v>
      </c>
      <c r="AQ326" s="79" t="n">
        <v>0</v>
      </c>
      <c r="AR326" s="331" t="n"/>
      <c r="AS326" s="331" t="n"/>
      <c r="AT326" s="331" t="n"/>
      <c r="AU326" s="331" t="n"/>
      <c r="AV326" s="331" t="n"/>
      <c r="AW326" s="331" t="n"/>
      <c r="AX326" s="331" t="n"/>
      <c r="AY326" s="331" t="n"/>
      <c r="AZ326" s="331" t="n"/>
      <c r="BA326" s="331" t="n"/>
      <c r="BB326" s="331" t="n"/>
    </row>
    <row r="327" hidden="1" ht="25" customFormat="1" customHeight="1" s="12">
      <c r="A327" s="63" t="inlineStr">
        <is>
          <t>华远</t>
        </is>
      </c>
      <c r="B327" s="23" t="n">
        <v>45733</v>
      </c>
      <c r="C327" s="162" t="n">
        <v>34</v>
      </c>
      <c r="D327" s="53" t="inlineStr">
        <is>
          <t>马朝霞</t>
        </is>
      </c>
      <c r="E327" s="162" t="n"/>
      <c r="F327" s="162" t="n"/>
      <c r="G327" s="162" t="n">
        <v>1</v>
      </c>
      <c r="H327" s="162" t="n"/>
      <c r="I327" s="53" t="inlineStr">
        <is>
          <t>丽5069</t>
        </is>
      </c>
      <c r="J327" s="162" t="n">
        <v>1638</v>
      </c>
      <c r="K327" s="162" t="n"/>
      <c r="L327" s="53" t="n"/>
      <c r="M327" s="53" t="n"/>
      <c r="N327" s="53" t="n">
        <v>35</v>
      </c>
      <c r="O327" s="53" t="n"/>
      <c r="P327" s="53" t="n"/>
      <c r="Q327" s="63" t="n"/>
      <c r="R327" s="63" t="n"/>
      <c r="S327" s="63" t="n"/>
      <c r="T327" s="63" t="n"/>
      <c r="U327" s="53" t="n"/>
      <c r="V327" s="53" t="n"/>
      <c r="W327" s="53" t="n"/>
      <c r="X327" s="53" t="n"/>
      <c r="Y327" s="53" t="n"/>
      <c r="Z327" s="58" t="n">
        <v>35</v>
      </c>
      <c r="AA327" s="68" t="n">
        <v>0</v>
      </c>
      <c r="AB327" s="162" t="inlineStr">
        <is>
          <t>对公</t>
        </is>
      </c>
      <c r="AC327" s="407" t="n"/>
      <c r="AD327" s="162" t="n"/>
      <c r="AE327" s="65" t="inlineStr">
        <is>
          <t>补佳乐*1</t>
        </is>
      </c>
      <c r="AF327" s="65" t="n"/>
      <c r="AG327" s="350" t="inlineStr">
        <is>
          <t>罗茜</t>
        </is>
      </c>
      <c r="AH327" s="79" t="n">
        <v>0</v>
      </c>
      <c r="AI327" s="79" t="n">
        <v>0</v>
      </c>
      <c r="AJ327" s="79" t="n">
        <v>0</v>
      </c>
      <c r="AK327" s="79" t="n">
        <v>0</v>
      </c>
      <c r="AL327" s="79" t="n">
        <v>0</v>
      </c>
      <c r="AM327" s="79" t="n">
        <v>0</v>
      </c>
      <c r="AN327" s="79" t="n">
        <v>0</v>
      </c>
      <c r="AO327" s="79" t="n">
        <v>0</v>
      </c>
      <c r="AP327" s="79" t="n">
        <v>0</v>
      </c>
      <c r="AQ327" s="79" t="n">
        <v>0</v>
      </c>
      <c r="AR327" s="331" t="n"/>
      <c r="AS327" s="331" t="n"/>
      <c r="AT327" s="331" t="n"/>
      <c r="AU327" s="331" t="n"/>
      <c r="AV327" s="331" t="n"/>
      <c r="AW327" s="331" t="n"/>
      <c r="AX327" s="331" t="n"/>
      <c r="AY327" s="331" t="n"/>
      <c r="AZ327" s="331" t="n"/>
      <c r="BA327" s="331" t="n"/>
      <c r="BB327" s="331" t="n"/>
    </row>
    <row r="328" hidden="1" ht="25" customFormat="1" customHeight="1" s="12">
      <c r="A328" s="63" t="inlineStr">
        <is>
          <t>华远</t>
        </is>
      </c>
      <c r="B328" s="23" t="n">
        <v>45733</v>
      </c>
      <c r="C328" s="162" t="n">
        <v>41</v>
      </c>
      <c r="D328" s="53" t="inlineStr">
        <is>
          <t>朱发灿</t>
        </is>
      </c>
      <c r="E328" s="162" t="n"/>
      <c r="F328" s="162" t="n"/>
      <c r="G328" s="162" t="n">
        <v>1</v>
      </c>
      <c r="H328" s="162" t="n"/>
      <c r="I328" s="53" t="inlineStr">
        <is>
          <t>曾6271</t>
        </is>
      </c>
      <c r="J328" s="406" t="n">
        <v>1638</v>
      </c>
      <c r="K328" s="406" t="n"/>
      <c r="L328" s="53" t="n"/>
      <c r="M328" s="53" t="n"/>
      <c r="N328" s="53" t="n"/>
      <c r="O328" s="53" t="n"/>
      <c r="P328" s="53" t="n"/>
      <c r="Q328" s="63" t="n">
        <v>980</v>
      </c>
      <c r="R328" s="63" t="n"/>
      <c r="S328" s="63" t="n"/>
      <c r="T328" s="63" t="n">
        <v>11</v>
      </c>
      <c r="U328" s="53" t="n"/>
      <c r="V328" s="53" t="n"/>
      <c r="W328" s="53" t="n"/>
      <c r="X328" s="53" t="n"/>
      <c r="Y328" s="53" t="n"/>
      <c r="Z328" s="58" t="n">
        <v>991</v>
      </c>
      <c r="AA328" s="68" t="n">
        <v>296.2</v>
      </c>
      <c r="AB328" s="162" t="inlineStr">
        <is>
          <t>对公</t>
        </is>
      </c>
      <c r="AC328" s="407" t="n"/>
      <c r="AD328" s="162" t="n"/>
      <c r="AE328" s="65" t="n"/>
      <c r="AF328" s="65" t="n"/>
      <c r="AG328" s="350" t="inlineStr">
        <is>
          <t>罗茜</t>
        </is>
      </c>
      <c r="AH328" s="79" t="n">
        <v>0</v>
      </c>
      <c r="AI328" s="79" t="n">
        <v>0</v>
      </c>
      <c r="AJ328" s="79" t="n">
        <v>0</v>
      </c>
      <c r="AK328" s="79" t="n">
        <v>0</v>
      </c>
      <c r="AL328" s="79" t="n">
        <v>294</v>
      </c>
      <c r="AM328" s="79" t="n">
        <v>0</v>
      </c>
      <c r="AN328" s="79" t="n">
        <v>0</v>
      </c>
      <c r="AO328" s="79" t="n">
        <v>2.2</v>
      </c>
      <c r="AP328" s="79" t="n">
        <v>0</v>
      </c>
      <c r="AQ328" s="79" t="n">
        <v>0</v>
      </c>
      <c r="AR328" s="331" t="n"/>
      <c r="AS328" s="331" t="n"/>
      <c r="AT328" s="331" t="n"/>
      <c r="AU328" s="331" t="n"/>
      <c r="AV328" s="331" t="n"/>
      <c r="AW328" s="331" t="n"/>
      <c r="AX328" s="331" t="n"/>
      <c r="AY328" s="331" t="n"/>
      <c r="AZ328" s="331" t="n"/>
      <c r="BA328" s="331" t="n"/>
      <c r="BB328" s="331" t="n"/>
    </row>
    <row r="329" hidden="1" ht="25" customFormat="1" customHeight="1" s="12">
      <c r="A329" s="63" t="inlineStr">
        <is>
          <t>华远</t>
        </is>
      </c>
      <c r="B329" s="23" t="n">
        <v>45733</v>
      </c>
      <c r="C329" s="162" t="n">
        <v>53</v>
      </c>
      <c r="D329" s="53" t="inlineStr">
        <is>
          <t>童娅</t>
        </is>
      </c>
      <c r="E329" s="162" t="n"/>
      <c r="F329" s="162" t="n">
        <v>1</v>
      </c>
      <c r="G329" s="162" t="n"/>
      <c r="H329" s="162" t="inlineStr">
        <is>
          <t>曾亚萍</t>
        </is>
      </c>
      <c r="I329" s="53" t="inlineStr">
        <is>
          <t>朱6968</t>
        </is>
      </c>
      <c r="J329" s="162" t="n">
        <v>1638</v>
      </c>
      <c r="K329" s="162" t="n"/>
      <c r="L329" s="53" t="n">
        <v>384.5</v>
      </c>
      <c r="M329" s="53" t="n"/>
      <c r="N329" s="53" t="n"/>
      <c r="O329" s="53" t="n"/>
      <c r="P329" s="53" t="n"/>
      <c r="Q329" s="63" t="n"/>
      <c r="R329" s="63" t="n"/>
      <c r="S329" s="63" t="n"/>
      <c r="T329" s="63" t="n"/>
      <c r="U329" s="53" t="n"/>
      <c r="V329" s="53" t="n"/>
      <c r="W329" s="53" t="n"/>
      <c r="X329" s="53" t="n"/>
      <c r="Y329" s="53" t="n"/>
      <c r="Z329" s="58" t="n">
        <v>384.5</v>
      </c>
      <c r="AA329" s="68" t="n">
        <v>115.35</v>
      </c>
      <c r="AB329" s="162" t="inlineStr">
        <is>
          <t>对公</t>
        </is>
      </c>
      <c r="AC329" s="407" t="n"/>
      <c r="AD329" s="162" t="n"/>
      <c r="AE329" s="65" t="n"/>
      <c r="AF329" s="65" t="n"/>
      <c r="AG329" s="350" t="inlineStr">
        <is>
          <t>罗茜</t>
        </is>
      </c>
      <c r="AH329" s="79" t="n">
        <v>115.35</v>
      </c>
      <c r="AI329" s="79" t="n">
        <v>0</v>
      </c>
      <c r="AJ329" s="79" t="n">
        <v>0</v>
      </c>
      <c r="AK329" s="79" t="n">
        <v>0</v>
      </c>
      <c r="AL329" s="79" t="n">
        <v>0</v>
      </c>
      <c r="AM329" s="79" t="n">
        <v>0</v>
      </c>
      <c r="AN329" s="79" t="n">
        <v>0</v>
      </c>
      <c r="AO329" s="79" t="n">
        <v>0</v>
      </c>
      <c r="AP329" s="79" t="n">
        <v>0</v>
      </c>
      <c r="AQ329" s="79" t="n">
        <v>0</v>
      </c>
      <c r="AR329" s="331" t="n"/>
      <c r="AS329" s="331" t="n"/>
      <c r="AT329" s="331" t="n"/>
      <c r="AU329" s="331" t="n"/>
      <c r="AV329" s="331" t="n"/>
      <c r="AW329" s="331" t="n"/>
      <c r="AX329" s="331" t="n"/>
      <c r="AY329" s="331" t="n"/>
      <c r="AZ329" s="331" t="n"/>
      <c r="BA329" s="331" t="n"/>
      <c r="BB329" s="331" t="n"/>
    </row>
    <row r="330" hidden="1" ht="25" customFormat="1" customHeight="1" s="12">
      <c r="A330" s="63" t="inlineStr">
        <is>
          <t>泊富</t>
        </is>
      </c>
      <c r="B330" s="23" t="n">
        <v>45733</v>
      </c>
      <c r="C330" s="54" t="n">
        <v>2</v>
      </c>
      <c r="D330" s="53" t="inlineStr">
        <is>
          <t>王湘萍</t>
        </is>
      </c>
      <c r="E330" s="54" t="n"/>
      <c r="F330" s="54" t="n"/>
      <c r="G330" s="54" t="n">
        <v>1</v>
      </c>
      <c r="H330" s="54" t="n"/>
      <c r="I330" s="53" t="inlineStr">
        <is>
          <t>曾3546</t>
        </is>
      </c>
      <c r="J330" s="54" t="n">
        <v>1638</v>
      </c>
      <c r="K330" s="54" t="n"/>
      <c r="L330" s="53" t="n"/>
      <c r="M330" s="53" t="n"/>
      <c r="N330" s="53" t="n"/>
      <c r="O330" s="53" t="n"/>
      <c r="P330" s="53" t="n"/>
      <c r="Q330" s="53" t="n">
        <v>180</v>
      </c>
      <c r="R330" s="53" t="n">
        <v>140</v>
      </c>
      <c r="S330" s="53" t="n"/>
      <c r="T330" s="53" t="n">
        <v>7</v>
      </c>
      <c r="U330" s="53" t="n"/>
      <c r="V330" s="53" t="n"/>
      <c r="W330" s="53" t="n"/>
      <c r="X330" s="53" t="n"/>
      <c r="Y330" s="53" t="n"/>
      <c r="Z330" s="63" t="n">
        <v>327</v>
      </c>
      <c r="AA330" s="68" t="n">
        <v>105.4</v>
      </c>
      <c r="AB330" s="54" t="inlineStr">
        <is>
          <t>对公</t>
        </is>
      </c>
      <c r="AC330" s="69" t="n"/>
      <c r="AD330" s="54" t="n"/>
      <c r="AE330" s="53" t="n"/>
      <c r="AF330" s="53" t="n"/>
      <c r="AG330" s="350" t="inlineStr">
        <is>
          <t>彭心怡</t>
        </is>
      </c>
      <c r="AH330" s="79" t="n">
        <v>0</v>
      </c>
      <c r="AI330" s="79" t="n">
        <v>0</v>
      </c>
      <c r="AJ330" s="79" t="n">
        <v>0</v>
      </c>
      <c r="AK330" s="79" t="n">
        <v>0</v>
      </c>
      <c r="AL330" s="79" t="n">
        <v>54</v>
      </c>
      <c r="AM330" s="79" t="n">
        <v>50</v>
      </c>
      <c r="AN330" s="79" t="n">
        <v>0</v>
      </c>
      <c r="AO330" s="79" t="n">
        <v>1.4</v>
      </c>
      <c r="AP330" s="79" t="n">
        <v>0</v>
      </c>
      <c r="AQ330" s="79" t="n">
        <v>0</v>
      </c>
      <c r="AR330" s="331" t="n"/>
      <c r="AS330" s="331" t="n"/>
      <c r="AT330" s="331" t="n"/>
      <c r="AU330" s="331" t="n"/>
      <c r="AV330" s="331" t="n"/>
      <c r="AW330" s="331" t="n"/>
      <c r="AX330" s="331" t="n"/>
      <c r="AY330" s="331" t="n"/>
      <c r="AZ330" s="331" t="n"/>
      <c r="BA330" s="331" t="n"/>
      <c r="BB330" s="331" t="n"/>
    </row>
    <row r="331" hidden="1" ht="25" customFormat="1" customHeight="1" s="12">
      <c r="A331" s="63" t="inlineStr">
        <is>
          <t>泊富</t>
        </is>
      </c>
      <c r="B331" s="23" t="n">
        <v>45733</v>
      </c>
      <c r="C331" s="54" t="n">
        <v>3</v>
      </c>
      <c r="D331" s="53" t="inlineStr">
        <is>
          <t>蒋莲娣</t>
        </is>
      </c>
      <c r="E331" s="54" t="n"/>
      <c r="F331" s="54" t="n"/>
      <c r="G331" s="54" t="n">
        <v>1</v>
      </c>
      <c r="H331" s="54" t="n"/>
      <c r="I331" s="53" t="inlineStr">
        <is>
          <t>曾3546</t>
        </is>
      </c>
      <c r="J331" s="54" t="n">
        <v>1638</v>
      </c>
      <c r="K331" s="54" t="n"/>
      <c r="L331" s="53" t="n"/>
      <c r="M331" s="53" t="n"/>
      <c r="N331" s="53" t="n"/>
      <c r="O331" s="53" t="n"/>
      <c r="P331" s="53" t="n"/>
      <c r="Q331" s="53" t="n">
        <v>190</v>
      </c>
      <c r="R331" s="53" t="n"/>
      <c r="S331" s="53" t="n"/>
      <c r="T331" s="53" t="n">
        <v>7</v>
      </c>
      <c r="U331" s="53" t="n"/>
      <c r="V331" s="53" t="n"/>
      <c r="W331" s="53" t="n"/>
      <c r="X331" s="53" t="n"/>
      <c r="Y331" s="53" t="n"/>
      <c r="Z331" s="63" t="n">
        <v>197</v>
      </c>
      <c r="AA331" s="68" t="n">
        <v>58.4</v>
      </c>
      <c r="AB331" s="54" t="inlineStr">
        <is>
          <t>对公</t>
        </is>
      </c>
      <c r="AC331" s="69" t="n"/>
      <c r="AD331" s="54" t="n"/>
      <c r="AE331" s="53" t="n"/>
      <c r="AF331" s="53" t="n"/>
      <c r="AG331" s="350" t="inlineStr">
        <is>
          <t>彭心怡</t>
        </is>
      </c>
      <c r="AH331" s="79" t="n">
        <v>0</v>
      </c>
      <c r="AI331" s="79" t="n">
        <v>0</v>
      </c>
      <c r="AJ331" s="79" t="n">
        <v>0</v>
      </c>
      <c r="AK331" s="79" t="n">
        <v>0</v>
      </c>
      <c r="AL331" s="79" t="n">
        <v>57</v>
      </c>
      <c r="AM331" s="79" t="n">
        <v>0</v>
      </c>
      <c r="AN331" s="79" t="n">
        <v>0</v>
      </c>
      <c r="AO331" s="79" t="n">
        <v>1.4</v>
      </c>
      <c r="AP331" s="79" t="n">
        <v>0</v>
      </c>
      <c r="AQ331" s="79" t="n">
        <v>0</v>
      </c>
      <c r="AR331" s="331" t="n"/>
      <c r="AS331" s="331" t="n"/>
      <c r="AT331" s="331" t="n"/>
      <c r="AU331" s="331" t="n"/>
      <c r="AV331" s="331" t="n"/>
      <c r="AW331" s="331" t="n"/>
      <c r="AX331" s="331" t="n"/>
      <c r="AY331" s="331" t="n"/>
      <c r="AZ331" s="331" t="n"/>
      <c r="BA331" s="331" t="n"/>
      <c r="BB331" s="331" t="n"/>
    </row>
    <row r="332" hidden="1" ht="25" customFormat="1" customHeight="1" s="12">
      <c r="A332" s="63" t="inlineStr">
        <is>
          <t>泊富</t>
        </is>
      </c>
      <c r="B332" s="23" t="n">
        <v>45733</v>
      </c>
      <c r="C332" s="54" t="n">
        <v>17</v>
      </c>
      <c r="D332" s="53" t="inlineStr">
        <is>
          <t>李昌英</t>
        </is>
      </c>
      <c r="E332" s="54" t="n"/>
      <c r="F332" s="54" t="n"/>
      <c r="G332" s="54" t="n">
        <v>1</v>
      </c>
      <c r="H332" s="54" t="n"/>
      <c r="I332" s="53" t="inlineStr">
        <is>
          <t>G3728</t>
        </is>
      </c>
      <c r="J332" s="54" t="n">
        <v>1638</v>
      </c>
      <c r="K332" s="54" t="n"/>
      <c r="L332" s="53" t="n"/>
      <c r="M332" s="53" t="n"/>
      <c r="N332" s="53" t="n">
        <v>276</v>
      </c>
      <c r="O332" s="53" t="n"/>
      <c r="P332" s="53" t="n"/>
      <c r="Q332" s="53" t="n"/>
      <c r="R332" s="53" t="n"/>
      <c r="S332" s="53" t="n"/>
      <c r="T332" s="53" t="n"/>
      <c r="U332" s="53" t="n"/>
      <c r="V332" s="53" t="n"/>
      <c r="W332" s="53" t="n"/>
      <c r="X332" s="53" t="n"/>
      <c r="Y332" s="53" t="n"/>
      <c r="Z332" s="63" t="n">
        <v>276</v>
      </c>
      <c r="AA332" s="68" t="n">
        <v>55.2</v>
      </c>
      <c r="AB332" s="54" t="inlineStr">
        <is>
          <t>对公</t>
        </is>
      </c>
      <c r="AC332" s="69" t="n"/>
      <c r="AD332" s="54" t="n"/>
      <c r="AE332" s="53" t="n"/>
      <c r="AF332" s="53" t="n"/>
      <c r="AG332" s="350" t="inlineStr">
        <is>
          <t>彭心怡</t>
        </is>
      </c>
      <c r="AH332" s="79" t="n">
        <v>0</v>
      </c>
      <c r="AI332" s="79" t="n">
        <v>0</v>
      </c>
      <c r="AJ332" s="79" t="n">
        <v>55.2</v>
      </c>
      <c r="AK332" s="79" t="n">
        <v>0</v>
      </c>
      <c r="AL332" s="79" t="n">
        <v>0</v>
      </c>
      <c r="AM332" s="79" t="n">
        <v>0</v>
      </c>
      <c r="AN332" s="79" t="n">
        <v>0</v>
      </c>
      <c r="AO332" s="79" t="n">
        <v>0</v>
      </c>
      <c r="AP332" s="79" t="n">
        <v>0</v>
      </c>
      <c r="AQ332" s="79" t="n">
        <v>0</v>
      </c>
      <c r="AR332" s="331" t="n"/>
      <c r="AS332" s="331" t="n"/>
      <c r="AT332" s="331" t="n"/>
      <c r="AU332" s="331" t="n"/>
      <c r="AV332" s="331" t="n"/>
      <c r="AW332" s="331" t="n"/>
      <c r="AX332" s="331" t="n"/>
      <c r="AY332" s="331" t="n"/>
      <c r="AZ332" s="331" t="n"/>
      <c r="BA332" s="331" t="n"/>
      <c r="BB332" s="331" t="n"/>
    </row>
    <row r="333" hidden="1" ht="25" customFormat="1" customHeight="1" s="12">
      <c r="A333" s="63" t="inlineStr">
        <is>
          <t>泊富</t>
        </is>
      </c>
      <c r="B333" s="23" t="n">
        <v>45733</v>
      </c>
      <c r="C333" s="54" t="n">
        <v>25</v>
      </c>
      <c r="D333" s="53" t="inlineStr">
        <is>
          <t>张龙60（6028）</t>
        </is>
      </c>
      <c r="E333" s="54" t="n"/>
      <c r="F333" s="54" t="n">
        <v>1</v>
      </c>
      <c r="G333" s="54" t="n"/>
      <c r="H333" s="54" t="inlineStr">
        <is>
          <t>章琼</t>
        </is>
      </c>
      <c r="I333" s="53" t="inlineStr">
        <is>
          <t>萍0857</t>
        </is>
      </c>
      <c r="J333" s="54" t="n">
        <v>1638</v>
      </c>
      <c r="K333" s="54" t="n"/>
      <c r="L333" s="53" t="n"/>
      <c r="M333" s="53" t="n"/>
      <c r="N333" s="53" t="n">
        <v>277.2</v>
      </c>
      <c r="O333" s="53" t="n"/>
      <c r="P333" s="53" t="n"/>
      <c r="Q333" s="53" t="n"/>
      <c r="R333" s="53" t="n"/>
      <c r="S333" s="53" t="n"/>
      <c r="T333" s="53" t="n"/>
      <c r="U333" s="53" t="n"/>
      <c r="V333" s="53" t="n"/>
      <c r="W333" s="53" t="n"/>
      <c r="X333" s="53" t="n"/>
      <c r="Y333" s="53" t="n"/>
      <c r="Z333" s="63" t="n">
        <v>277.2</v>
      </c>
      <c r="AA333" s="68" t="n">
        <v>41.58</v>
      </c>
      <c r="AB333" s="54" t="inlineStr">
        <is>
          <t>对公</t>
        </is>
      </c>
      <c r="AC333" s="69" t="n"/>
      <c r="AD333" s="168" t="n"/>
      <c r="AE333" s="169" t="n"/>
      <c r="AF333" s="53" t="n"/>
      <c r="AG333" s="350" t="inlineStr">
        <is>
          <t>彭心怡</t>
        </is>
      </c>
      <c r="AH333" s="79" t="n">
        <v>0</v>
      </c>
      <c r="AI333" s="79" t="n">
        <v>0</v>
      </c>
      <c r="AJ333" s="79" t="n">
        <v>41.58</v>
      </c>
      <c r="AK333" s="79" t="n">
        <v>0</v>
      </c>
      <c r="AL333" s="79" t="n">
        <v>0</v>
      </c>
      <c r="AM333" s="79" t="n">
        <v>0</v>
      </c>
      <c r="AN333" s="79" t="n">
        <v>0</v>
      </c>
      <c r="AO333" s="79" t="n">
        <v>0</v>
      </c>
      <c r="AP333" s="79" t="n">
        <v>0</v>
      </c>
      <c r="AQ333" s="79" t="n">
        <v>0</v>
      </c>
      <c r="AR333" s="331" t="n"/>
      <c r="AS333" s="331" t="n"/>
      <c r="AT333" s="331" t="n"/>
      <c r="AU333" s="331" t="n"/>
      <c r="AV333" s="331" t="n"/>
      <c r="AW333" s="331" t="n"/>
      <c r="AX333" s="331" t="n"/>
      <c r="AY333" s="331" t="n"/>
      <c r="AZ333" s="331" t="n"/>
      <c r="BA333" s="331" t="n"/>
      <c r="BB333" s="331" t="n"/>
    </row>
    <row r="334" hidden="1" ht="25" customFormat="1" customHeight="1" s="12">
      <c r="A334" s="63" t="inlineStr">
        <is>
          <t>泊富</t>
        </is>
      </c>
      <c r="B334" s="23" t="n">
        <v>45734</v>
      </c>
      <c r="C334" s="54" t="n">
        <v>23</v>
      </c>
      <c r="D334" s="53" t="inlineStr">
        <is>
          <t>陈钱姣</t>
        </is>
      </c>
      <c r="E334" s="54" t="n"/>
      <c r="F334" s="54" t="n">
        <v>1</v>
      </c>
      <c r="G334" s="54" t="n"/>
      <c r="H334" s="54" t="inlineStr">
        <is>
          <t>沈苗苗</t>
        </is>
      </c>
      <c r="I334" s="53" t="inlineStr">
        <is>
          <t>丽5069</t>
        </is>
      </c>
      <c r="J334" s="54" t="n">
        <v>1638</v>
      </c>
      <c r="K334" s="54" t="n"/>
      <c r="L334" s="53" t="n">
        <v>245.1</v>
      </c>
      <c r="M334" s="53" t="n">
        <v>328</v>
      </c>
      <c r="N334" s="53" t="n"/>
      <c r="O334" s="53" t="n"/>
      <c r="P334" s="53" t="n"/>
      <c r="Q334" s="53" t="n"/>
      <c r="R334" s="53" t="n"/>
      <c r="S334" s="53" t="n"/>
      <c r="T334" s="53" t="n"/>
      <c r="U334" s="53" t="n"/>
      <c r="V334" s="53" t="n"/>
      <c r="W334" s="53" t="n"/>
      <c r="X334" s="53" t="n"/>
      <c r="Y334" s="53" t="n"/>
      <c r="Z334" s="63" t="n">
        <v>573.1</v>
      </c>
      <c r="AA334" s="68" t="n">
        <v>171.93</v>
      </c>
      <c r="AB334" s="54" t="inlineStr">
        <is>
          <t>对公</t>
        </is>
      </c>
      <c r="AC334" s="69" t="n"/>
      <c r="AD334" s="54" t="n"/>
      <c r="AE334" s="146" t="inlineStr">
        <is>
          <t>328套餐</t>
        </is>
      </c>
      <c r="AF334" s="53" t="n"/>
      <c r="AG334" s="350" t="inlineStr">
        <is>
          <t>彭心怡</t>
        </is>
      </c>
      <c r="AH334" s="79" t="n">
        <v>73.53</v>
      </c>
      <c r="AI334" s="79" t="n">
        <v>98.40000000000001</v>
      </c>
      <c r="AJ334" s="79" t="n">
        <v>0</v>
      </c>
      <c r="AK334" s="79" t="n">
        <v>0</v>
      </c>
      <c r="AL334" s="79" t="n">
        <v>0</v>
      </c>
      <c r="AM334" s="79" t="n">
        <v>0</v>
      </c>
      <c r="AN334" s="79" t="n">
        <v>0</v>
      </c>
      <c r="AO334" s="79" t="n">
        <v>0</v>
      </c>
      <c r="AP334" s="79" t="n">
        <v>0</v>
      </c>
      <c r="AQ334" s="79" t="n">
        <v>0</v>
      </c>
      <c r="AR334" s="331" t="n"/>
      <c r="AS334" s="331" t="n"/>
      <c r="AT334" s="331" t="n"/>
      <c r="AU334" s="331" t="n"/>
      <c r="AV334" s="331" t="n"/>
      <c r="AW334" s="331" t="n"/>
      <c r="AX334" s="331" t="n"/>
      <c r="AY334" s="331" t="n"/>
      <c r="AZ334" s="331" t="n"/>
      <c r="BA334" s="331" t="n"/>
      <c r="BB334" s="331" t="n"/>
    </row>
    <row r="335" hidden="1" ht="25" customFormat="1" customHeight="1" s="12">
      <c r="A335" s="63" t="inlineStr">
        <is>
          <t>泊富</t>
        </is>
      </c>
      <c r="B335" s="23" t="n">
        <v>45734</v>
      </c>
      <c r="C335" s="54" t="n">
        <v>24</v>
      </c>
      <c r="D335" s="53" t="inlineStr">
        <is>
          <t>王湘萍</t>
        </is>
      </c>
      <c r="E335" s="54" t="n"/>
      <c r="F335" s="54" t="n"/>
      <c r="G335" s="54" t="n">
        <v>1</v>
      </c>
      <c r="H335" s="54" t="n"/>
      <c r="I335" s="53" t="inlineStr">
        <is>
          <t>曾3546</t>
        </is>
      </c>
      <c r="J335" s="54" t="n">
        <v>1638</v>
      </c>
      <c r="K335" s="54" t="n"/>
      <c r="L335" s="53" t="n"/>
      <c r="M335" s="53" t="n"/>
      <c r="N335" s="53" t="n"/>
      <c r="O335" s="53" t="n"/>
      <c r="P335" s="53" t="n"/>
      <c r="Q335" s="53" t="n">
        <v>180</v>
      </c>
      <c r="R335" s="53" t="n">
        <v>140</v>
      </c>
      <c r="S335" s="53" t="n"/>
      <c r="T335" s="53" t="n">
        <v>52</v>
      </c>
      <c r="U335" s="53" t="n"/>
      <c r="V335" s="53" t="n"/>
      <c r="W335" s="53" t="n"/>
      <c r="X335" s="53" t="n"/>
      <c r="Y335" s="53" t="n"/>
      <c r="Z335" s="63" t="n">
        <v>372</v>
      </c>
      <c r="AA335" s="68" t="n">
        <v>114.4</v>
      </c>
      <c r="AB335" s="54" t="inlineStr">
        <is>
          <t>对公</t>
        </is>
      </c>
      <c r="AC335" s="69" t="n"/>
      <c r="AD335" s="54" t="n"/>
      <c r="AE335" s="146" t="n"/>
      <c r="AF335" s="53" t="n"/>
      <c r="AG335" s="350" t="inlineStr">
        <is>
          <t>彭心怡</t>
        </is>
      </c>
      <c r="AH335" s="79" t="n">
        <v>0</v>
      </c>
      <c r="AI335" s="79" t="n">
        <v>0</v>
      </c>
      <c r="AJ335" s="79" t="n">
        <v>0</v>
      </c>
      <c r="AK335" s="79" t="n">
        <v>0</v>
      </c>
      <c r="AL335" s="79" t="n">
        <v>54</v>
      </c>
      <c r="AM335" s="79" t="n">
        <v>50</v>
      </c>
      <c r="AN335" s="79" t="n">
        <v>0</v>
      </c>
      <c r="AO335" s="79" t="n">
        <v>10.4</v>
      </c>
      <c r="AP335" s="79" t="n">
        <v>0</v>
      </c>
      <c r="AQ335" s="79" t="n">
        <v>0</v>
      </c>
      <c r="AR335" s="331" t="n"/>
      <c r="AS335" s="331" t="n"/>
      <c r="AT335" s="331" t="n"/>
      <c r="AU335" s="331" t="n"/>
      <c r="AV335" s="331" t="n"/>
      <c r="AW335" s="331" t="n"/>
      <c r="AX335" s="331" t="n"/>
      <c r="AY335" s="331" t="n"/>
      <c r="AZ335" s="331" t="n"/>
      <c r="BA335" s="331" t="n"/>
      <c r="BB335" s="331" t="n"/>
    </row>
    <row r="336" hidden="1" ht="25" customFormat="1" customHeight="1" s="12">
      <c r="A336" s="63" t="inlineStr">
        <is>
          <t>泊富</t>
        </is>
      </c>
      <c r="B336" s="23" t="n">
        <v>45734</v>
      </c>
      <c r="C336" s="54" t="n">
        <v>34</v>
      </c>
      <c r="D336" s="53" t="inlineStr">
        <is>
          <t>万红梅</t>
        </is>
      </c>
      <c r="E336" s="54" t="n"/>
      <c r="F336" s="54" t="n">
        <v>1</v>
      </c>
      <c r="G336" s="54" t="n"/>
      <c r="H336" s="54" t="inlineStr">
        <is>
          <t>章琼</t>
        </is>
      </c>
      <c r="I336" s="53" t="inlineStr">
        <is>
          <t>G3728</t>
        </is>
      </c>
      <c r="J336" s="54" t="n">
        <v>1638</v>
      </c>
      <c r="K336" s="54" t="n"/>
      <c r="L336" s="53" t="n"/>
      <c r="M336" s="53" t="n"/>
      <c r="N336" s="53" t="n">
        <v>228</v>
      </c>
      <c r="O336" s="53" t="n"/>
      <c r="P336" s="53" t="n"/>
      <c r="Q336" s="53" t="n"/>
      <c r="R336" s="53" t="n"/>
      <c r="S336" s="53" t="n"/>
      <c r="T336" s="53" t="n"/>
      <c r="U336" s="53" t="n"/>
      <c r="V336" s="53" t="n"/>
      <c r="W336" s="53" t="n"/>
      <c r="X336" s="53" t="n"/>
      <c r="Y336" s="53" t="n"/>
      <c r="Z336" s="63" t="n">
        <v>228</v>
      </c>
      <c r="AA336" s="68" t="n">
        <v>34.2</v>
      </c>
      <c r="AB336" s="54" t="inlineStr">
        <is>
          <t>对公</t>
        </is>
      </c>
      <c r="AC336" s="69" t="n"/>
      <c r="AD336" s="168" t="n"/>
      <c r="AE336" s="169" t="n"/>
      <c r="AF336" s="53" t="n"/>
      <c r="AG336" s="350" t="inlineStr">
        <is>
          <t>彭心怡</t>
        </is>
      </c>
      <c r="AH336" s="79" t="n">
        <v>0</v>
      </c>
      <c r="AI336" s="79" t="n">
        <v>0</v>
      </c>
      <c r="AJ336" s="79" t="n">
        <v>34.2</v>
      </c>
      <c r="AK336" s="79" t="n">
        <v>0</v>
      </c>
      <c r="AL336" s="79" t="n">
        <v>0</v>
      </c>
      <c r="AM336" s="79" t="n">
        <v>0</v>
      </c>
      <c r="AN336" s="79" t="n">
        <v>0</v>
      </c>
      <c r="AO336" s="79" t="n">
        <v>0</v>
      </c>
      <c r="AP336" s="79" t="n">
        <v>0</v>
      </c>
      <c r="AQ336" s="79" t="n">
        <v>0</v>
      </c>
      <c r="AR336" s="331" t="n"/>
      <c r="AS336" s="331" t="n"/>
      <c r="AT336" s="331" t="n"/>
      <c r="AU336" s="331" t="n"/>
      <c r="AV336" s="331" t="n"/>
      <c r="AW336" s="331" t="n"/>
      <c r="AX336" s="331" t="n"/>
      <c r="AY336" s="331" t="n"/>
      <c r="AZ336" s="331" t="n"/>
      <c r="BA336" s="331" t="n"/>
      <c r="BB336" s="331" t="n"/>
    </row>
    <row r="337" hidden="1" ht="25" customFormat="1" customHeight="1" s="12">
      <c r="A337" s="63" t="inlineStr">
        <is>
          <t>华远</t>
        </is>
      </c>
      <c r="B337" s="23" t="n">
        <v>45734</v>
      </c>
      <c r="C337" s="382" t="n"/>
      <c r="D337" s="28" t="inlineStr">
        <is>
          <t>朱发灿</t>
        </is>
      </c>
      <c r="E337" s="46" t="n"/>
      <c r="F337" s="313" t="inlineStr">
        <is>
          <t>退3.17</t>
        </is>
      </c>
      <c r="G337" s="46" t="n"/>
      <c r="H337" s="46" t="inlineStr">
        <is>
          <t>孙静</t>
        </is>
      </c>
      <c r="I337" s="53" t="inlineStr">
        <is>
          <t>曾6271</t>
        </is>
      </c>
      <c r="J337" s="162" t="n">
        <v>1638</v>
      </c>
      <c r="K337" s="162" t="n"/>
      <c r="L337" s="53" t="n"/>
      <c r="M337" s="53" t="n"/>
      <c r="N337" s="53" t="n"/>
      <c r="O337" s="53" t="n"/>
      <c r="P337" s="53" t="n"/>
      <c r="Q337" s="63" t="n">
        <v>-140</v>
      </c>
      <c r="R337" s="63" t="n"/>
      <c r="S337" s="63" t="n"/>
      <c r="T337" s="63" t="n"/>
      <c r="U337" s="53" t="n"/>
      <c r="V337" s="53" t="n"/>
      <c r="W337" s="53" t="n"/>
      <c r="X337" s="53" t="n"/>
      <c r="Y337" s="53" t="n"/>
      <c r="Z337" s="63" t="n">
        <v>-140</v>
      </c>
      <c r="AA337" s="68" t="n">
        <v>-42</v>
      </c>
      <c r="AB337" s="162" t="inlineStr">
        <is>
          <t>对公</t>
        </is>
      </c>
      <c r="AC337" s="407" t="n"/>
      <c r="AD337" s="162" t="n"/>
      <c r="AE337" s="65" t="inlineStr">
        <is>
          <t>退凝血五项</t>
        </is>
      </c>
      <c r="AF337" s="65" t="n"/>
      <c r="AG337" s="350" t="inlineStr">
        <is>
          <t>罗茜</t>
        </is>
      </c>
      <c r="AH337" s="79" t="n">
        <v>0</v>
      </c>
      <c r="AI337" s="79" t="n">
        <v>0</v>
      </c>
      <c r="AJ337" s="79" t="n">
        <v>0</v>
      </c>
      <c r="AK337" s="79" t="n">
        <v>0</v>
      </c>
      <c r="AL337" s="79" t="n">
        <v>-42</v>
      </c>
      <c r="AM337" s="79" t="n">
        <v>0</v>
      </c>
      <c r="AN337" s="79" t="n">
        <v>0</v>
      </c>
      <c r="AO337" s="79" t="n">
        <v>0</v>
      </c>
      <c r="AP337" s="79" t="n">
        <v>0</v>
      </c>
      <c r="AQ337" s="79" t="n">
        <v>0</v>
      </c>
      <c r="AR337" s="331" t="n"/>
      <c r="AS337" s="331" t="n"/>
      <c r="AT337" s="331" t="n"/>
      <c r="AU337" s="331" t="n"/>
      <c r="AV337" s="331" t="n"/>
      <c r="AW337" s="331" t="n"/>
      <c r="AX337" s="331" t="n"/>
      <c r="AY337" s="331" t="n"/>
      <c r="AZ337" s="331" t="n"/>
      <c r="BA337" s="331" t="n"/>
      <c r="BB337" s="331" t="n"/>
    </row>
    <row r="338" hidden="1" ht="25" customFormat="1" customHeight="1" s="12">
      <c r="A338" s="63" t="inlineStr">
        <is>
          <t>华远</t>
        </is>
      </c>
      <c r="B338" s="23" t="n">
        <v>45734</v>
      </c>
      <c r="C338" s="162" t="n">
        <v>8</v>
      </c>
      <c r="D338" s="53" t="inlineStr">
        <is>
          <t>马朝霞</t>
        </is>
      </c>
      <c r="E338" s="162" t="n"/>
      <c r="F338" s="162" t="n"/>
      <c r="G338" s="162" t="n">
        <v>1</v>
      </c>
      <c r="H338" s="162" t="n"/>
      <c r="I338" s="53" t="inlineStr">
        <is>
          <t>丽5069</t>
        </is>
      </c>
      <c r="J338" s="162" t="n">
        <v>1638</v>
      </c>
      <c r="K338" s="162" t="n"/>
      <c r="L338" s="53" t="n"/>
      <c r="M338" s="53" t="n"/>
      <c r="N338" s="53" t="n">
        <v>21</v>
      </c>
      <c r="O338" s="53" t="n"/>
      <c r="P338" s="53" t="n"/>
      <c r="Q338" s="63" t="n"/>
      <c r="R338" s="63" t="n"/>
      <c r="S338" s="63" t="n"/>
      <c r="T338" s="63" t="n"/>
      <c r="U338" s="53" t="n"/>
      <c r="V338" s="53" t="n"/>
      <c r="W338" s="53" t="n"/>
      <c r="X338" s="53" t="n"/>
      <c r="Y338" s="53" t="n"/>
      <c r="Z338" s="63" t="n">
        <v>21</v>
      </c>
      <c r="AA338" s="68" t="n">
        <v>4.2</v>
      </c>
      <c r="AB338" s="162" t="inlineStr">
        <is>
          <t>对公</t>
        </is>
      </c>
      <c r="AC338" s="407" t="n"/>
      <c r="AD338" s="162" t="n"/>
      <c r="AE338" s="65" t="n"/>
      <c r="AF338" s="65" t="n"/>
      <c r="AG338" s="350" t="inlineStr">
        <is>
          <t>罗茜</t>
        </is>
      </c>
      <c r="AH338" s="79" t="n">
        <v>0</v>
      </c>
      <c r="AI338" s="79" t="n">
        <v>0</v>
      </c>
      <c r="AJ338" s="79" t="n">
        <v>4.2</v>
      </c>
      <c r="AK338" s="79" t="n">
        <v>0</v>
      </c>
      <c r="AL338" s="79" t="n">
        <v>0</v>
      </c>
      <c r="AM338" s="79" t="n">
        <v>0</v>
      </c>
      <c r="AN338" s="79" t="n">
        <v>0</v>
      </c>
      <c r="AO338" s="79" t="n">
        <v>0</v>
      </c>
      <c r="AP338" s="79" t="n">
        <v>0</v>
      </c>
      <c r="AQ338" s="79" t="n">
        <v>0</v>
      </c>
      <c r="AR338" s="331" t="n"/>
      <c r="AS338" s="331" t="n"/>
      <c r="AT338" s="331" t="n"/>
      <c r="AU338" s="331" t="n"/>
      <c r="AV338" s="331" t="n"/>
      <c r="AW338" s="331" t="n"/>
      <c r="AX338" s="331" t="n"/>
      <c r="AY338" s="331" t="n"/>
      <c r="AZ338" s="331" t="n"/>
      <c r="BA338" s="331" t="n"/>
      <c r="BB338" s="331" t="n"/>
    </row>
    <row r="339" hidden="1" ht="25" customFormat="1" customHeight="1" s="12">
      <c r="A339" s="63" t="inlineStr">
        <is>
          <t>华远</t>
        </is>
      </c>
      <c r="B339" s="23" t="n">
        <v>45734</v>
      </c>
      <c r="C339" s="162" t="n">
        <v>28</v>
      </c>
      <c r="D339" s="317" t="inlineStr">
        <is>
          <t>万朋玉</t>
        </is>
      </c>
      <c r="E339" s="390" t="n"/>
      <c r="F339" s="390" t="n"/>
      <c r="G339" s="390" t="n">
        <v>1</v>
      </c>
      <c r="H339" s="390" t="n"/>
      <c r="I339" s="317" t="inlineStr">
        <is>
          <t>娟4666</t>
        </is>
      </c>
      <c r="J339" s="390" t="n">
        <v>1638</v>
      </c>
      <c r="K339" s="390" t="n"/>
      <c r="L339" s="317" t="n"/>
      <c r="M339" s="317" t="n"/>
      <c r="N339" s="63" t="n"/>
      <c r="O339" s="317" t="n"/>
      <c r="P339" s="317" t="n"/>
      <c r="Q339" s="317" t="n">
        <v>1224</v>
      </c>
      <c r="R339" s="317" t="n"/>
      <c r="S339" s="317" t="n"/>
      <c r="T339" s="317" t="n">
        <v>11</v>
      </c>
      <c r="U339" s="317" t="n"/>
      <c r="V339" s="317" t="n"/>
      <c r="W339" s="317" t="n"/>
      <c r="X339" s="317" t="n"/>
      <c r="Y339" s="317" t="n"/>
      <c r="Z339" s="63" t="n">
        <v>1235</v>
      </c>
      <c r="AA339" s="68" t="n">
        <v>369.4</v>
      </c>
      <c r="AB339" s="162" t="inlineStr">
        <is>
          <t>对公</t>
        </is>
      </c>
      <c r="AC339" s="407" t="n"/>
      <c r="AD339" s="162" t="n"/>
      <c r="AE339" s="65" t="n"/>
      <c r="AF339" s="65" t="n"/>
      <c r="AG339" s="350" t="inlineStr">
        <is>
          <t>罗茜</t>
        </is>
      </c>
      <c r="AH339" s="79" t="n">
        <v>0</v>
      </c>
      <c r="AI339" s="79" t="n">
        <v>0</v>
      </c>
      <c r="AJ339" s="79" t="n">
        <v>0</v>
      </c>
      <c r="AK339" s="79" t="n">
        <v>0</v>
      </c>
      <c r="AL339" s="79" t="n">
        <v>367.2</v>
      </c>
      <c r="AM339" s="79" t="n">
        <v>0</v>
      </c>
      <c r="AN339" s="79" t="n">
        <v>0</v>
      </c>
      <c r="AO339" s="79" t="n">
        <v>2.2</v>
      </c>
      <c r="AP339" s="79" t="n">
        <v>0</v>
      </c>
      <c r="AQ339" s="79" t="n">
        <v>0</v>
      </c>
      <c r="AR339" s="331" t="n"/>
      <c r="AS339" s="331" t="n"/>
      <c r="AT339" s="331" t="n"/>
      <c r="AU339" s="331" t="n"/>
      <c r="AV339" s="331" t="n"/>
      <c r="AW339" s="331" t="n"/>
      <c r="AX339" s="331" t="n"/>
      <c r="AY339" s="331" t="n"/>
      <c r="AZ339" s="331" t="n"/>
      <c r="BA339" s="331" t="n"/>
      <c r="BB339" s="331" t="n"/>
    </row>
    <row r="340" hidden="1" ht="25" customFormat="1" customHeight="1" s="12">
      <c r="A340" s="63" t="inlineStr">
        <is>
          <t>华远</t>
        </is>
      </c>
      <c r="B340" s="23" t="n">
        <v>45734</v>
      </c>
      <c r="C340" s="162" t="n">
        <v>39</v>
      </c>
      <c r="D340" s="53" t="inlineStr">
        <is>
          <t>苏凤欣49（5459）</t>
        </is>
      </c>
      <c r="E340" s="162" t="n"/>
      <c r="F340" s="162" t="n">
        <v>1</v>
      </c>
      <c r="G340" s="162" t="n"/>
      <c r="H340" s="162" t="inlineStr">
        <is>
          <t>孙静</t>
        </is>
      </c>
      <c r="I340" s="53" t="inlineStr">
        <is>
          <t>G8928</t>
        </is>
      </c>
      <c r="J340" s="162" t="n">
        <v>1638</v>
      </c>
      <c r="K340" s="162" t="n"/>
      <c r="L340" s="53" t="n"/>
      <c r="M340" s="53" t="n"/>
      <c r="N340" s="53" t="n"/>
      <c r="O340" s="53" t="n"/>
      <c r="P340" s="53" t="n"/>
      <c r="Q340" s="63" t="n">
        <v>3941</v>
      </c>
      <c r="R340" s="63" t="n">
        <v>60</v>
      </c>
      <c r="S340" s="63" t="n"/>
      <c r="T340" s="63" t="n">
        <v>13</v>
      </c>
      <c r="U340" s="53" t="n"/>
      <c r="V340" s="53" t="n"/>
      <c r="W340" s="53" t="n"/>
      <c r="X340" s="53" t="n"/>
      <c r="Y340" s="53" t="n"/>
      <c r="Z340" s="63" t="n">
        <v>4014</v>
      </c>
      <c r="AA340" s="68" t="n">
        <v>1193.25</v>
      </c>
      <c r="AB340" s="162" t="inlineStr">
        <is>
          <t>对公</t>
        </is>
      </c>
      <c r="AC340" s="407" t="n"/>
      <c r="AD340" s="162" t="n"/>
      <c r="AE340" s="65" t="n"/>
      <c r="AF340" s="65" t="n"/>
      <c r="AG340" s="350" t="inlineStr">
        <is>
          <t>罗茜</t>
        </is>
      </c>
      <c r="AH340" s="79" t="n">
        <v>0</v>
      </c>
      <c r="AI340" s="79" t="n">
        <v>0</v>
      </c>
      <c r="AJ340" s="79" t="n">
        <v>0</v>
      </c>
      <c r="AK340" s="79" t="n">
        <v>0</v>
      </c>
      <c r="AL340" s="79" t="n">
        <v>1182.3</v>
      </c>
      <c r="AM340" s="79" t="n">
        <v>9</v>
      </c>
      <c r="AN340" s="79" t="n">
        <v>0</v>
      </c>
      <c r="AO340" s="79" t="n">
        <v>1.95</v>
      </c>
      <c r="AP340" s="79" t="n">
        <v>0</v>
      </c>
      <c r="AQ340" s="79" t="n">
        <v>0</v>
      </c>
      <c r="AR340" s="331" t="n"/>
      <c r="AS340" s="331" t="n"/>
      <c r="AT340" s="331" t="n"/>
      <c r="AU340" s="331" t="n"/>
      <c r="AV340" s="331" t="n"/>
      <c r="AW340" s="331" t="n"/>
      <c r="AX340" s="331" t="n"/>
      <c r="AY340" s="331" t="n"/>
      <c r="AZ340" s="331" t="n"/>
      <c r="BA340" s="331" t="n"/>
      <c r="BB340" s="331" t="n"/>
    </row>
    <row r="341" hidden="1" ht="25" customFormat="1" customHeight="1" s="12">
      <c r="A341" s="63" t="inlineStr">
        <is>
          <t>华远</t>
        </is>
      </c>
      <c r="B341" s="23" t="n">
        <v>45734</v>
      </c>
      <c r="C341" s="412" t="n"/>
      <c r="D341" s="412" t="n"/>
      <c r="E341" s="162" t="n"/>
      <c r="F341" s="411" t="n"/>
      <c r="G341" s="162" t="n"/>
      <c r="H341" s="162" t="inlineStr">
        <is>
          <t>孙静</t>
        </is>
      </c>
      <c r="I341" s="53" t="inlineStr">
        <is>
          <t>G8928</t>
        </is>
      </c>
      <c r="J341" s="162" t="n">
        <v>1638</v>
      </c>
      <c r="K341" s="162" t="n"/>
      <c r="L341" s="53" t="n"/>
      <c r="M341" s="53" t="n"/>
      <c r="N341" s="53" t="n">
        <v>148</v>
      </c>
      <c r="O341" s="53" t="n"/>
      <c r="P341" s="53" t="n"/>
      <c r="Q341" s="63" t="n">
        <v>570</v>
      </c>
      <c r="R341" s="63" t="n">
        <v>60</v>
      </c>
      <c r="S341" s="63" t="n"/>
      <c r="T341" s="63" t="n">
        <v>237</v>
      </c>
      <c r="U341" s="53" t="n"/>
      <c r="V341" s="53" t="n"/>
      <c r="W341" s="53" t="n"/>
      <c r="X341" s="53" t="n"/>
      <c r="Y341" s="53" t="n"/>
      <c r="Z341" s="63" t="n">
        <v>1015</v>
      </c>
      <c r="AA341" s="68" t="n">
        <v>237.75</v>
      </c>
      <c r="AB341" s="162" t="inlineStr">
        <is>
          <t>对公</t>
        </is>
      </c>
      <c r="AC341" s="407" t="n"/>
      <c r="AD341" s="162" t="n"/>
      <c r="AE341" s="65" t="n"/>
      <c r="AF341" s="65" t="n"/>
      <c r="AG341" s="350" t="inlineStr">
        <is>
          <t>罗茜</t>
        </is>
      </c>
      <c r="AH341" s="79" t="n">
        <v>0</v>
      </c>
      <c r="AI341" s="79" t="n">
        <v>0</v>
      </c>
      <c r="AJ341" s="79" t="n">
        <v>22.2</v>
      </c>
      <c r="AK341" s="79" t="n">
        <v>0</v>
      </c>
      <c r="AL341" s="79" t="n">
        <v>171</v>
      </c>
      <c r="AM341" s="79" t="n">
        <v>9</v>
      </c>
      <c r="AN341" s="79" t="n">
        <v>0</v>
      </c>
      <c r="AO341" s="79" t="n">
        <v>35.55</v>
      </c>
      <c r="AP341" s="79" t="n">
        <v>0</v>
      </c>
      <c r="AQ341" s="79" t="n">
        <v>0</v>
      </c>
      <c r="AR341" s="331" t="n"/>
      <c r="AS341" s="331" t="n"/>
      <c r="AT341" s="331" t="n"/>
      <c r="AU341" s="331" t="n"/>
      <c r="AV341" s="331" t="n"/>
      <c r="AW341" s="331" t="n"/>
      <c r="AX341" s="331" t="n"/>
      <c r="AY341" s="331" t="n"/>
      <c r="AZ341" s="331" t="n"/>
      <c r="BA341" s="331" t="n"/>
      <c r="BB341" s="331" t="n"/>
    </row>
    <row r="342" hidden="1" ht="25" customFormat="1" customHeight="1" s="12">
      <c r="A342" s="63" t="inlineStr">
        <is>
          <t>华远</t>
        </is>
      </c>
      <c r="B342" s="23" t="n">
        <v>45734</v>
      </c>
      <c r="C342" s="412" t="n"/>
      <c r="D342" s="412" t="n"/>
      <c r="E342" s="162" t="n"/>
      <c r="F342" s="46" t="inlineStr">
        <is>
          <t>退3.18</t>
        </is>
      </c>
      <c r="G342" s="46" t="n"/>
      <c r="H342" s="46" t="inlineStr">
        <is>
          <t>孙静</t>
        </is>
      </c>
      <c r="I342" s="53" t="inlineStr">
        <is>
          <t>G8928</t>
        </is>
      </c>
      <c r="J342" s="162" t="n">
        <v>1638</v>
      </c>
      <c r="K342" s="162" t="n"/>
      <c r="L342" s="53" t="n"/>
      <c r="M342" s="53" t="n"/>
      <c r="N342" s="53" t="n"/>
      <c r="O342" s="53" t="n"/>
      <c r="P342" s="53" t="n"/>
      <c r="Q342" s="63" t="n"/>
      <c r="R342" s="63" t="n">
        <v>-60</v>
      </c>
      <c r="S342" s="63" t="n"/>
      <c r="T342" s="63" t="n"/>
      <c r="U342" s="53" t="n"/>
      <c r="V342" s="53" t="n"/>
      <c r="W342" s="53" t="n"/>
      <c r="X342" s="53" t="n"/>
      <c r="Y342" s="53" t="n"/>
      <c r="Z342" s="63" t="n">
        <v>-60</v>
      </c>
      <c r="AA342" s="68" t="n">
        <v>-9</v>
      </c>
      <c r="AB342" s="162" t="inlineStr">
        <is>
          <t>对公</t>
        </is>
      </c>
      <c r="AC342" s="407" t="n"/>
      <c r="AD342" s="162" t="n"/>
      <c r="AE342" s="65" t="inlineStr">
        <is>
          <t>退彩超换四维</t>
        </is>
      </c>
      <c r="AF342" s="65" t="n"/>
      <c r="AG342" s="350" t="inlineStr">
        <is>
          <t>罗茜</t>
        </is>
      </c>
      <c r="AH342" s="79" t="n">
        <v>0</v>
      </c>
      <c r="AI342" s="79" t="n">
        <v>0</v>
      </c>
      <c r="AJ342" s="79" t="n">
        <v>0</v>
      </c>
      <c r="AK342" s="79" t="n">
        <v>0</v>
      </c>
      <c r="AL342" s="79" t="n">
        <v>0</v>
      </c>
      <c r="AM342" s="79" t="n">
        <v>-9</v>
      </c>
      <c r="AN342" s="79" t="n">
        <v>0</v>
      </c>
      <c r="AO342" s="79" t="n">
        <v>0</v>
      </c>
      <c r="AP342" s="79" t="n">
        <v>0</v>
      </c>
      <c r="AQ342" s="79" t="n">
        <v>0</v>
      </c>
      <c r="AR342" s="331" t="n"/>
      <c r="AS342" s="331" t="n"/>
      <c r="AT342" s="331" t="n"/>
      <c r="AU342" s="331" t="n"/>
      <c r="AV342" s="331" t="n"/>
      <c r="AW342" s="331" t="n"/>
      <c r="AX342" s="331" t="n"/>
      <c r="AY342" s="331" t="n"/>
      <c r="AZ342" s="331" t="n"/>
      <c r="BA342" s="331" t="n"/>
      <c r="BB342" s="331" t="n"/>
    </row>
    <row r="343" hidden="1" ht="25" customFormat="1" customHeight="1" s="12">
      <c r="A343" s="63" t="inlineStr">
        <is>
          <t>华远</t>
        </is>
      </c>
      <c r="B343" s="23" t="n">
        <v>45734</v>
      </c>
      <c r="C343" s="411" t="n"/>
      <c r="D343" s="411" t="n"/>
      <c r="E343" s="162" t="n"/>
      <c r="F343" s="46" t="inlineStr">
        <is>
          <t>补</t>
        </is>
      </c>
      <c r="G343" s="46" t="n"/>
      <c r="H343" s="46" t="inlineStr">
        <is>
          <t>孙静</t>
        </is>
      </c>
      <c r="I343" s="53" t="inlineStr">
        <is>
          <t>G8928</t>
        </is>
      </c>
      <c r="J343" s="162" t="n">
        <v>1638</v>
      </c>
      <c r="K343" s="162" t="n"/>
      <c r="L343" s="53" t="n"/>
      <c r="M343" s="53" t="n"/>
      <c r="N343" s="53" t="n"/>
      <c r="O343" s="53" t="n"/>
      <c r="P343" s="53" t="n"/>
      <c r="Q343" s="63" t="n"/>
      <c r="R343" s="63" t="n">
        <v>360</v>
      </c>
      <c r="S343" s="63" t="n"/>
      <c r="T343" s="63" t="n"/>
      <c r="U343" s="53" t="n"/>
      <c r="V343" s="53" t="n"/>
      <c r="W343" s="53" t="n"/>
      <c r="X343" s="53" t="n"/>
      <c r="Y343" s="53" t="n"/>
      <c r="Z343" s="63" t="n">
        <v>360</v>
      </c>
      <c r="AA343" s="68" t="n">
        <v>140</v>
      </c>
      <c r="AB343" s="162" t="inlineStr">
        <is>
          <t>对公</t>
        </is>
      </c>
      <c r="AC343" s="407" t="n"/>
      <c r="AD343" s="162" t="n"/>
      <c r="AE343" s="65" t="n"/>
      <c r="AF343" s="65" t="n"/>
      <c r="AG343" s="350" t="inlineStr">
        <is>
          <t>罗茜</t>
        </is>
      </c>
      <c r="AH343" s="79" t="n">
        <v>0</v>
      </c>
      <c r="AI343" s="79" t="n">
        <v>0</v>
      </c>
      <c r="AJ343" s="79" t="n">
        <v>0</v>
      </c>
      <c r="AK343" s="79" t="n">
        <v>0</v>
      </c>
      <c r="AL343" s="79" t="n">
        <v>0</v>
      </c>
      <c r="AM343" s="79" t="n">
        <v>140</v>
      </c>
      <c r="AN343" s="79" t="n">
        <v>0</v>
      </c>
      <c r="AO343" s="79" t="n">
        <v>0</v>
      </c>
      <c r="AP343" s="79" t="n">
        <v>0</v>
      </c>
      <c r="AQ343" s="79" t="n">
        <v>0</v>
      </c>
      <c r="AR343" s="331" t="n"/>
      <c r="AS343" s="331" t="n"/>
      <c r="AT343" s="331" t="n"/>
      <c r="AU343" s="331" t="n"/>
      <c r="AV343" s="331" t="n"/>
      <c r="AW343" s="331" t="n"/>
      <c r="AX343" s="331" t="n"/>
      <c r="AY343" s="331" t="n"/>
      <c r="AZ343" s="331" t="n"/>
      <c r="BA343" s="331" t="n"/>
      <c r="BB343" s="331" t="n"/>
    </row>
    <row r="344" hidden="1" ht="25" customFormat="1" customHeight="1" s="12">
      <c r="A344" s="63" t="inlineStr">
        <is>
          <t>华远</t>
        </is>
      </c>
      <c r="B344" s="23" t="n">
        <v>45734</v>
      </c>
      <c r="C344" s="162" t="n">
        <v>50</v>
      </c>
      <c r="D344" s="53" t="inlineStr">
        <is>
          <t>欧爱青</t>
        </is>
      </c>
      <c r="E344" s="162" t="n">
        <v>1</v>
      </c>
      <c r="F344" s="162" t="n"/>
      <c r="G344" s="162" t="n"/>
      <c r="H344" s="162" t="inlineStr">
        <is>
          <t>孙静</t>
        </is>
      </c>
      <c r="I344" s="53" t="inlineStr">
        <is>
          <t>杨6153</t>
        </is>
      </c>
      <c r="J344" s="162" t="n">
        <v>1638</v>
      </c>
      <c r="K344" s="162" t="n"/>
      <c r="L344" s="53" t="n"/>
      <c r="M344" s="53" t="n"/>
      <c r="N344" s="53" t="n">
        <v>1563.5</v>
      </c>
      <c r="O344" s="53" t="n"/>
      <c r="P344" s="53" t="n"/>
      <c r="Q344" s="63" t="n">
        <v>150</v>
      </c>
      <c r="R344" s="63" t="n"/>
      <c r="S344" s="63" t="n"/>
      <c r="T344" s="63" t="n">
        <v>72</v>
      </c>
      <c r="U344" s="53" t="n"/>
      <c r="V344" s="53" t="n"/>
      <c r="W344" s="53" t="n"/>
      <c r="X344" s="53" t="n">
        <v>20</v>
      </c>
      <c r="Y344" s="53" t="n"/>
      <c r="Z344" s="63" t="n">
        <v>1805.5</v>
      </c>
      <c r="AA344" s="68" t="n">
        <v>171.825</v>
      </c>
      <c r="AB344" s="162" t="inlineStr">
        <is>
          <t>对公</t>
        </is>
      </c>
      <c r="AC344" s="407" t="n"/>
      <c r="AD344" s="162" t="n"/>
      <c r="AE344" s="65" t="inlineStr">
        <is>
          <t>安卓*6</t>
        </is>
      </c>
      <c r="AF344" s="65" t="n"/>
      <c r="AG344" s="350" t="inlineStr">
        <is>
          <t>罗茜</t>
        </is>
      </c>
      <c r="AH344" s="79" t="n">
        <v>0</v>
      </c>
      <c r="AI344" s="79" t="n">
        <v>0</v>
      </c>
      <c r="AJ344" s="79" t="n">
        <v>113.025</v>
      </c>
      <c r="AK344" s="79" t="n">
        <v>0</v>
      </c>
      <c r="AL344" s="79" t="n">
        <v>45</v>
      </c>
      <c r="AM344" s="79" t="n">
        <v>0</v>
      </c>
      <c r="AN344" s="79" t="n">
        <v>0</v>
      </c>
      <c r="AO344" s="79" t="n">
        <v>10.8</v>
      </c>
      <c r="AP344" s="79" t="n">
        <v>3</v>
      </c>
      <c r="AQ344" s="79" t="n">
        <v>0</v>
      </c>
      <c r="AR344" s="331" t="n"/>
      <c r="AS344" s="331" t="n"/>
      <c r="AT344" s="331" t="n"/>
      <c r="AU344" s="331" t="n"/>
      <c r="AV344" s="331" t="n"/>
      <c r="AW344" s="331" t="n"/>
      <c r="AX344" s="331" t="n"/>
      <c r="AY344" s="331" t="n"/>
      <c r="AZ344" s="331" t="n"/>
      <c r="BA344" s="331" t="n"/>
      <c r="BB344" s="331" t="n"/>
    </row>
    <row r="345" hidden="1" ht="25" customFormat="1" customHeight="1" s="12">
      <c r="A345" s="63" t="inlineStr">
        <is>
          <t>华远</t>
        </is>
      </c>
      <c r="B345" s="23" t="n">
        <v>45734</v>
      </c>
      <c r="C345" s="412" t="n"/>
      <c r="D345" s="412" t="n"/>
      <c r="E345" s="411" t="n"/>
      <c r="F345" s="162" t="n"/>
      <c r="G345" s="162" t="n"/>
      <c r="H345" s="162" t="inlineStr">
        <is>
          <t>孙静</t>
        </is>
      </c>
      <c r="I345" s="53" t="inlineStr">
        <is>
          <t>杨6153</t>
        </is>
      </c>
      <c r="J345" s="162" t="n">
        <v>1638</v>
      </c>
      <c r="K345" s="162" t="n"/>
      <c r="L345" s="53" t="n"/>
      <c r="M345" s="63" t="n"/>
      <c r="N345" s="63" t="n">
        <v>405</v>
      </c>
      <c r="O345" s="53" t="n"/>
      <c r="P345" s="53" t="n"/>
      <c r="Q345" s="63" t="n"/>
      <c r="R345" s="63" t="n"/>
      <c r="S345" s="63" t="n"/>
      <c r="T345" s="63" t="n"/>
      <c r="U345" s="53" t="n"/>
      <c r="V345" s="53" t="n"/>
      <c r="W345" s="53" t="n"/>
      <c r="X345" s="53" t="n"/>
      <c r="Y345" s="53" t="n"/>
      <c r="Z345" s="63" t="n">
        <v>405</v>
      </c>
      <c r="AA345" s="68" t="n">
        <v>0</v>
      </c>
      <c r="AB345" s="162" t="inlineStr">
        <is>
          <t>对公</t>
        </is>
      </c>
      <c r="AC345" s="407" t="n"/>
      <c r="AD345" s="162" t="n"/>
      <c r="AE345" s="65" t="inlineStr">
        <is>
          <t>安卓*3</t>
        </is>
      </c>
      <c r="AF345" s="65" t="n"/>
      <c r="AG345" s="350" t="inlineStr">
        <is>
          <t>罗茜</t>
        </is>
      </c>
      <c r="AH345" s="79" t="n">
        <v>0</v>
      </c>
      <c r="AI345" s="79" t="n">
        <v>0</v>
      </c>
      <c r="AJ345" s="79" t="n">
        <v>0</v>
      </c>
      <c r="AK345" s="79" t="n">
        <v>0</v>
      </c>
      <c r="AL345" s="79" t="n">
        <v>0</v>
      </c>
      <c r="AM345" s="79" t="n">
        <v>0</v>
      </c>
      <c r="AN345" s="79" t="n">
        <v>0</v>
      </c>
      <c r="AO345" s="79" t="n">
        <v>0</v>
      </c>
      <c r="AP345" s="79" t="n">
        <v>0</v>
      </c>
      <c r="AQ345" s="79" t="n">
        <v>0</v>
      </c>
      <c r="AR345" s="331" t="n"/>
      <c r="AS345" s="331" t="n"/>
      <c r="AT345" s="331" t="n"/>
      <c r="AU345" s="331" t="n"/>
      <c r="AV345" s="331" t="n"/>
      <c r="AW345" s="331" t="n"/>
      <c r="AX345" s="331" t="n"/>
      <c r="AY345" s="331" t="n"/>
      <c r="AZ345" s="331" t="n"/>
      <c r="BA345" s="331" t="n"/>
      <c r="BB345" s="331" t="n"/>
    </row>
    <row r="346" hidden="1" ht="25" customFormat="1" customHeight="1" s="12">
      <c r="A346" s="63" t="inlineStr">
        <is>
          <t>华远</t>
        </is>
      </c>
      <c r="B346" s="23" t="n">
        <v>45734</v>
      </c>
      <c r="C346" s="411" t="n"/>
      <c r="D346" s="411" t="n"/>
      <c r="E346" s="46" t="inlineStr">
        <is>
          <t>退3.18</t>
        </is>
      </c>
      <c r="F346" s="46" t="n"/>
      <c r="G346" s="46" t="n"/>
      <c r="H346" s="46" t="inlineStr">
        <is>
          <t>孙静</t>
        </is>
      </c>
      <c r="I346" s="53" t="inlineStr">
        <is>
          <t>杨6153</t>
        </is>
      </c>
      <c r="J346" s="162" t="n">
        <v>1638</v>
      </c>
      <c r="K346" s="162" t="n"/>
      <c r="L346" s="53" t="n"/>
      <c r="M346" s="63" t="n"/>
      <c r="N346" s="63" t="n">
        <v>-810</v>
      </c>
      <c r="O346" s="53" t="n"/>
      <c r="P346" s="53" t="n"/>
      <c r="Q346" s="63" t="n"/>
      <c r="R346" s="63" t="n"/>
      <c r="S346" s="63" t="n"/>
      <c r="T346" s="63" t="n"/>
      <c r="U346" s="53" t="n"/>
      <c r="V346" s="53" t="n"/>
      <c r="W346" s="53" t="n"/>
      <c r="X346" s="53" t="n"/>
      <c r="Y346" s="53" t="n"/>
      <c r="Z346" s="63" t="n">
        <v>-810</v>
      </c>
      <c r="AA346" s="68" t="n">
        <v>0</v>
      </c>
      <c r="AB346" s="162" t="inlineStr">
        <is>
          <t>对公</t>
        </is>
      </c>
      <c r="AC346" s="407" t="n"/>
      <c r="AD346" s="162" t="n"/>
      <c r="AE346" s="65" t="inlineStr">
        <is>
          <t>退安卓*6</t>
        </is>
      </c>
      <c r="AF346" s="65" t="n"/>
      <c r="AG346" s="350" t="inlineStr">
        <is>
          <t>罗茜</t>
        </is>
      </c>
      <c r="AH346" s="79" t="n">
        <v>0</v>
      </c>
      <c r="AI346" s="79" t="n">
        <v>0</v>
      </c>
      <c r="AJ346" s="79" t="n">
        <v>0</v>
      </c>
      <c r="AK346" s="79" t="n">
        <v>0</v>
      </c>
      <c r="AL346" s="79" t="n">
        <v>0</v>
      </c>
      <c r="AM346" s="79" t="n">
        <v>0</v>
      </c>
      <c r="AN346" s="79" t="n">
        <v>0</v>
      </c>
      <c r="AO346" s="79" t="n">
        <v>0</v>
      </c>
      <c r="AP346" s="79" t="n">
        <v>0</v>
      </c>
      <c r="AQ346" s="79" t="n">
        <v>0</v>
      </c>
      <c r="AR346" s="331" t="n"/>
      <c r="AS346" s="331" t="n"/>
      <c r="AT346" s="331" t="n"/>
      <c r="AU346" s="331" t="n"/>
      <c r="AV346" s="331" t="n"/>
      <c r="AW346" s="331" t="n"/>
      <c r="AX346" s="331" t="n"/>
      <c r="AY346" s="331" t="n"/>
      <c r="AZ346" s="331" t="n"/>
      <c r="BA346" s="331" t="n"/>
      <c r="BB346" s="331" t="n"/>
    </row>
    <row r="347" hidden="1" ht="25" customFormat="1" customHeight="1" s="331">
      <c r="A347" s="406" t="inlineStr">
        <is>
          <t>华远</t>
        </is>
      </c>
      <c r="B347" s="45" t="n">
        <v>45734</v>
      </c>
      <c r="C347" s="162" t="n">
        <v>55</v>
      </c>
      <c r="D347" s="162" t="inlineStr">
        <is>
          <t>卢芳艳</t>
        </is>
      </c>
      <c r="E347" s="162" t="n"/>
      <c r="F347" s="162" t="n">
        <v>1</v>
      </c>
      <c r="G347" s="162" t="n"/>
      <c r="H347" s="162" t="inlineStr">
        <is>
          <t>曾亚萍</t>
        </is>
      </c>
      <c r="I347" s="162" t="inlineStr">
        <is>
          <t>G8213</t>
        </is>
      </c>
      <c r="J347" s="162" t="n">
        <v>1638</v>
      </c>
      <c r="K347" s="162" t="n"/>
      <c r="L347" s="162" t="n"/>
      <c r="M347" s="162" t="n">
        <v>823</v>
      </c>
      <c r="N347" s="162" t="n"/>
      <c r="O347" s="162" t="n"/>
      <c r="P347" s="162" t="n"/>
      <c r="Q347" s="406" t="n"/>
      <c r="R347" s="406" t="n"/>
      <c r="S347" s="406" t="n"/>
      <c r="T347" s="406" t="n"/>
      <c r="U347" s="162" t="n"/>
      <c r="V347" s="162" t="n"/>
      <c r="W347" s="162" t="n"/>
      <c r="X347" s="162" t="n"/>
      <c r="Y347" s="162" t="n"/>
      <c r="Z347" s="406" t="n">
        <v>823</v>
      </c>
      <c r="AA347" s="178" t="n">
        <v>246.9</v>
      </c>
      <c r="AB347" s="162" t="inlineStr">
        <is>
          <t>对公</t>
        </is>
      </c>
      <c r="AC347" s="407" t="n"/>
      <c r="AD347" s="162" t="n"/>
      <c r="AE347" s="407" t="inlineStr">
        <is>
          <t>688针灸卡*1</t>
        </is>
      </c>
      <c r="AF347" s="407" t="n"/>
      <c r="AG347" s="253" t="inlineStr">
        <is>
          <t>罗茜</t>
        </is>
      </c>
      <c r="AH347" s="182" t="n">
        <v>0</v>
      </c>
      <c r="AI347" s="182" t="n">
        <v>246.9</v>
      </c>
      <c r="AJ347" s="182" t="n">
        <v>0</v>
      </c>
      <c r="AK347" s="182" t="n">
        <v>0</v>
      </c>
      <c r="AL347" s="182" t="n">
        <v>0</v>
      </c>
      <c r="AM347" s="182" t="n">
        <v>0</v>
      </c>
      <c r="AN347" s="182" t="n">
        <v>0</v>
      </c>
      <c r="AO347" s="182" t="n">
        <v>0</v>
      </c>
      <c r="AP347" s="182" t="n">
        <v>0</v>
      </c>
      <c r="AQ347" s="182" t="n">
        <v>0</v>
      </c>
    </row>
    <row r="348" hidden="1" ht="25" customFormat="1" customHeight="1" s="12">
      <c r="A348" s="63" t="inlineStr">
        <is>
          <t>华远</t>
        </is>
      </c>
      <c r="B348" s="23" t="n">
        <v>45734</v>
      </c>
      <c r="C348" s="162" t="n">
        <v>57</v>
      </c>
      <c r="D348" s="53" t="inlineStr">
        <is>
          <t>先老四</t>
        </is>
      </c>
      <c r="E348" s="162" t="n"/>
      <c r="F348" s="162" t="n">
        <v>1</v>
      </c>
      <c r="G348" s="162" t="n"/>
      <c r="H348" s="162" t="inlineStr">
        <is>
          <t>曾亚萍</t>
        </is>
      </c>
      <c r="I348" s="53" t="inlineStr">
        <is>
          <t>朱6968</t>
        </is>
      </c>
      <c r="J348" s="162" t="n">
        <v>1638</v>
      </c>
      <c r="K348" s="162" t="n"/>
      <c r="L348" s="53" t="n">
        <v>398.5</v>
      </c>
      <c r="M348" s="53" t="n"/>
      <c r="N348" s="53" t="n"/>
      <c r="O348" s="53" t="n"/>
      <c r="P348" s="53" t="n"/>
      <c r="Q348" s="63" t="n"/>
      <c r="R348" s="63" t="n"/>
      <c r="S348" s="63" t="n"/>
      <c r="T348" s="63" t="n"/>
      <c r="U348" s="53" t="n"/>
      <c r="V348" s="53" t="n"/>
      <c r="W348" s="53" t="n"/>
      <c r="X348" s="53" t="n"/>
      <c r="Y348" s="53" t="n"/>
      <c r="Z348" s="63" t="n">
        <v>398.5</v>
      </c>
      <c r="AA348" s="68" t="n">
        <v>119.55</v>
      </c>
      <c r="AB348" s="162" t="inlineStr">
        <is>
          <t>对公</t>
        </is>
      </c>
      <c r="AC348" s="407" t="n"/>
      <c r="AD348" s="162" t="n"/>
      <c r="AE348" s="65" t="n"/>
      <c r="AF348" s="65" t="n"/>
      <c r="AG348" s="350" t="inlineStr">
        <is>
          <t>罗茜</t>
        </is>
      </c>
      <c r="AH348" s="79" t="n">
        <v>119.55</v>
      </c>
      <c r="AI348" s="79" t="n">
        <v>0</v>
      </c>
      <c r="AJ348" s="79" t="n">
        <v>0</v>
      </c>
      <c r="AK348" s="79" t="n">
        <v>0</v>
      </c>
      <c r="AL348" s="79" t="n">
        <v>0</v>
      </c>
      <c r="AM348" s="79" t="n">
        <v>0</v>
      </c>
      <c r="AN348" s="79" t="n">
        <v>0</v>
      </c>
      <c r="AO348" s="79" t="n">
        <v>0</v>
      </c>
      <c r="AP348" s="79" t="n">
        <v>0</v>
      </c>
      <c r="AQ348" s="79" t="n">
        <v>0</v>
      </c>
      <c r="AR348" s="331" t="n"/>
      <c r="AS348" s="331" t="n"/>
      <c r="AT348" s="331" t="n"/>
      <c r="AU348" s="331" t="n"/>
      <c r="AV348" s="331" t="n"/>
      <c r="AW348" s="331" t="n"/>
      <c r="AX348" s="331" t="n"/>
      <c r="AY348" s="331" t="n"/>
      <c r="AZ348" s="331" t="n"/>
      <c r="BA348" s="331" t="n"/>
      <c r="BB348" s="331" t="n"/>
    </row>
    <row r="349" hidden="1" ht="25" customFormat="1" customHeight="1" s="12">
      <c r="A349" s="63" t="inlineStr">
        <is>
          <t>华远</t>
        </is>
      </c>
      <c r="B349" s="23" t="n">
        <v>45734</v>
      </c>
      <c r="C349" s="162" t="n">
        <v>65</v>
      </c>
      <c r="D349" s="53" t="inlineStr">
        <is>
          <t>姜志芹</t>
        </is>
      </c>
      <c r="E349" s="162" t="n"/>
      <c r="F349" s="162" t="n">
        <v>1</v>
      </c>
      <c r="G349" s="162" t="n"/>
      <c r="H349" s="162" t="inlineStr">
        <is>
          <t>孙静</t>
        </is>
      </c>
      <c r="I349" s="53" t="inlineStr">
        <is>
          <t>梅2883</t>
        </is>
      </c>
      <c r="J349" s="162" t="n">
        <v>1638</v>
      </c>
      <c r="K349" s="162" t="n"/>
      <c r="L349" s="53" t="n"/>
      <c r="M349" s="53" t="n"/>
      <c r="N349" s="53" t="n">
        <v>1247</v>
      </c>
      <c r="O349" s="53" t="n"/>
      <c r="P349" s="53" t="n"/>
      <c r="Q349" s="63" t="n"/>
      <c r="R349" s="63" t="n"/>
      <c r="S349" s="63" t="n"/>
      <c r="T349" s="63" t="n">
        <v>30</v>
      </c>
      <c r="U349" s="53" t="n"/>
      <c r="V349" s="53" t="n"/>
      <c r="W349" s="53" t="n"/>
      <c r="X349" s="53" t="n"/>
      <c r="Y349" s="53" t="n"/>
      <c r="Z349" s="63" t="n">
        <v>1277</v>
      </c>
      <c r="AA349" s="68" t="n">
        <v>176.55</v>
      </c>
      <c r="AB349" s="162" t="inlineStr">
        <is>
          <t>对公</t>
        </is>
      </c>
      <c r="AC349" s="407" t="n"/>
      <c r="AD349" s="162" t="n"/>
      <c r="AE349" s="65" t="inlineStr">
        <is>
          <t>尤文*1</t>
        </is>
      </c>
      <c r="AF349" s="65" t="n"/>
      <c r="AG349" s="350" t="inlineStr">
        <is>
          <t>罗茜</t>
        </is>
      </c>
      <c r="AH349" s="79" t="n">
        <v>0</v>
      </c>
      <c r="AI349" s="79" t="n">
        <v>0</v>
      </c>
      <c r="AJ349" s="79" t="n">
        <v>172.05</v>
      </c>
      <c r="AK349" s="79" t="n">
        <v>0</v>
      </c>
      <c r="AL349" s="79" t="n">
        <v>0</v>
      </c>
      <c r="AM349" s="79" t="n">
        <v>0</v>
      </c>
      <c r="AN349" s="79" t="n">
        <v>0</v>
      </c>
      <c r="AO349" s="79" t="n">
        <v>4.5</v>
      </c>
      <c r="AP349" s="79" t="n">
        <v>0</v>
      </c>
      <c r="AQ349" s="79" t="n">
        <v>0</v>
      </c>
      <c r="AR349" s="331" t="n"/>
      <c r="AS349" s="331" t="n"/>
      <c r="AT349" s="331" t="n"/>
      <c r="AU349" s="331" t="n"/>
      <c r="AV349" s="331" t="n"/>
      <c r="AW349" s="331" t="n"/>
      <c r="AX349" s="331" t="n"/>
      <c r="AY349" s="331" t="n"/>
      <c r="AZ349" s="331" t="n"/>
      <c r="BA349" s="331" t="n"/>
      <c r="BB349" s="331" t="n"/>
    </row>
    <row r="350" hidden="1" ht="25" customFormat="1" customHeight="1" s="12">
      <c r="A350" s="12" t="inlineStr">
        <is>
          <t>华侨</t>
        </is>
      </c>
      <c r="B350" s="23" t="n">
        <v>45733</v>
      </c>
      <c r="C350" s="162" t="n">
        <v>57</v>
      </c>
      <c r="D350" s="53" t="inlineStr">
        <is>
          <t>谢依</t>
        </is>
      </c>
      <c r="E350" s="162" t="n"/>
      <c r="F350" s="162" t="n"/>
      <c r="G350" s="162" t="n">
        <v>1</v>
      </c>
      <c r="H350" s="162" t="n"/>
      <c r="I350" s="53" t="inlineStr">
        <is>
          <t>刘6822</t>
        </is>
      </c>
      <c r="J350" s="162" t="n">
        <v>1638</v>
      </c>
      <c r="K350" s="162" t="n"/>
      <c r="L350" s="53" t="n"/>
      <c r="M350" s="53" t="n"/>
      <c r="N350" s="53" t="n"/>
      <c r="O350" s="53" t="n"/>
      <c r="P350" s="53" t="n"/>
      <c r="Q350" s="53" t="n"/>
      <c r="R350" s="53" t="n"/>
      <c r="S350" s="53" t="n"/>
      <c r="T350" s="53" t="n"/>
      <c r="U350" s="53" t="n"/>
      <c r="V350" s="53" t="n">
        <v>6</v>
      </c>
      <c r="W350" s="53" t="n"/>
      <c r="X350" s="53" t="n"/>
      <c r="Y350" s="53" t="n"/>
      <c r="Z350" s="63" t="n">
        <v>6</v>
      </c>
      <c r="AA350" s="63" t="n">
        <v>1.2</v>
      </c>
      <c r="AB350" s="162" t="inlineStr">
        <is>
          <t>对公</t>
        </is>
      </c>
      <c r="AC350" s="407" t="n"/>
      <c r="AD350" s="162" t="n"/>
      <c r="AE350" s="65" t="n"/>
      <c r="AF350" s="65" t="n"/>
      <c r="AG350" s="350" t="inlineStr">
        <is>
          <t>向文娟</t>
        </is>
      </c>
      <c r="AH350" s="79" t="n">
        <v>0</v>
      </c>
      <c r="AI350" s="79" t="n">
        <v>0</v>
      </c>
      <c r="AJ350" s="79" t="n">
        <v>0</v>
      </c>
      <c r="AK350" s="79" t="n">
        <v>0</v>
      </c>
      <c r="AL350" s="79" t="n">
        <v>0</v>
      </c>
      <c r="AM350" s="79" t="n">
        <v>0</v>
      </c>
      <c r="AN350" s="79" t="n">
        <v>0</v>
      </c>
      <c r="AO350" s="79" t="n">
        <v>1.2</v>
      </c>
      <c r="AP350" s="79" t="n">
        <v>0</v>
      </c>
      <c r="AQ350" s="79" t="n">
        <v>0</v>
      </c>
      <c r="AR350" s="331" t="n"/>
      <c r="AS350" s="331" t="n"/>
      <c r="AT350" s="331" t="n"/>
      <c r="AU350" s="331" t="n"/>
      <c r="AV350" s="331" t="n"/>
      <c r="AW350" s="331" t="n"/>
      <c r="AX350" s="331" t="n"/>
      <c r="AY350" s="331" t="n"/>
      <c r="AZ350" s="331" t="n"/>
      <c r="BA350" s="331" t="n"/>
      <c r="BB350" s="331" t="n"/>
    </row>
    <row r="351" hidden="1" ht="25" customFormat="1" customHeight="1" s="12">
      <c r="A351" s="12" t="inlineStr">
        <is>
          <t>麓城</t>
        </is>
      </c>
      <c r="B351" s="23" t="n">
        <v>45733</v>
      </c>
      <c r="C351" s="162" t="n">
        <v>69</v>
      </c>
      <c r="D351" s="53" t="inlineStr">
        <is>
          <t>廖金凤</t>
        </is>
      </c>
      <c r="E351" s="162" t="n"/>
      <c r="F351" s="162" t="n">
        <v>1</v>
      </c>
      <c r="G351" s="162" t="n"/>
      <c r="H351" s="162" t="inlineStr">
        <is>
          <t>王海燕</t>
        </is>
      </c>
      <c r="I351" s="53" t="inlineStr">
        <is>
          <t>G7745</t>
        </is>
      </c>
      <c r="J351" s="162" t="n">
        <v>1638</v>
      </c>
      <c r="K351" s="162" t="n"/>
      <c r="L351" s="53" t="n"/>
      <c r="M351" s="53" t="n"/>
      <c r="N351" s="53" t="n">
        <v>1240</v>
      </c>
      <c r="O351" s="53" t="n"/>
      <c r="P351" s="53" t="n">
        <v>121</v>
      </c>
      <c r="Q351" s="53" t="n">
        <v>30</v>
      </c>
      <c r="R351" s="53" t="n"/>
      <c r="S351" s="53" t="n"/>
      <c r="T351" s="53" t="n">
        <v>7</v>
      </c>
      <c r="U351" s="53" t="n"/>
      <c r="V351" s="53" t="n"/>
      <c r="W351" s="53" t="n"/>
      <c r="X351" s="53" t="n"/>
      <c r="Y351" s="53" t="n"/>
      <c r="Z351" s="63" t="n">
        <v>1398</v>
      </c>
      <c r="AA351" s="63" t="n">
        <v>255.5</v>
      </c>
      <c r="AB351" s="162" t="inlineStr">
        <is>
          <t>对公</t>
        </is>
      </c>
      <c r="AC351" s="407" t="n"/>
      <c r="AD351" s="162" t="n"/>
      <c r="AE351" s="65" t="n"/>
      <c r="AF351" s="65" t="n"/>
      <c r="AG351" s="350" t="inlineStr">
        <is>
          <t>熊欢</t>
        </is>
      </c>
      <c r="AH351" s="79" t="n">
        <v>0</v>
      </c>
      <c r="AI351" s="79" t="n">
        <v>0</v>
      </c>
      <c r="AJ351" s="79" t="n">
        <v>186</v>
      </c>
      <c r="AK351" s="79" t="n">
        <v>65</v>
      </c>
      <c r="AL351" s="79" t="n">
        <v>4.5</v>
      </c>
      <c r="AM351" s="79" t="n">
        <v>0</v>
      </c>
      <c r="AN351" s="79" t="n">
        <v>0</v>
      </c>
      <c r="AO351" s="79" t="n">
        <v>0</v>
      </c>
      <c r="AP351" s="79" t="n">
        <v>0</v>
      </c>
      <c r="AQ351" s="79" t="n">
        <v>0</v>
      </c>
      <c r="AR351" s="331" t="n"/>
      <c r="AS351" s="331" t="n"/>
      <c r="AT351" s="331" t="n"/>
      <c r="AU351" s="331" t="n"/>
      <c r="AV351" s="331" t="n"/>
      <c r="AW351" s="331" t="n"/>
      <c r="AX351" s="331" t="n"/>
      <c r="AY351" s="331" t="n"/>
      <c r="AZ351" s="331" t="n"/>
      <c r="BA351" s="331" t="n"/>
      <c r="BB351" s="331" t="n"/>
    </row>
    <row r="352" hidden="1" ht="25" customFormat="1" customHeight="1" s="12">
      <c r="A352" s="12" t="inlineStr">
        <is>
          <t>麓城</t>
        </is>
      </c>
      <c r="B352" s="23" t="n">
        <v>45733</v>
      </c>
      <c r="C352" s="411" t="n"/>
      <c r="D352" s="411" t="n"/>
      <c r="E352" s="162" t="n"/>
      <c r="F352" s="411" t="n"/>
      <c r="G352" s="162" t="n"/>
      <c r="H352" s="162" t="inlineStr">
        <is>
          <t>王海燕</t>
        </is>
      </c>
      <c r="I352" s="53" t="inlineStr">
        <is>
          <t>G7745</t>
        </is>
      </c>
      <c r="J352" s="162" t="n">
        <v>1638</v>
      </c>
      <c r="K352" s="162" t="n"/>
      <c r="L352" s="53" t="n"/>
      <c r="M352" s="53" t="n"/>
      <c r="N352" s="53" t="n">
        <v>828.7</v>
      </c>
      <c r="O352" s="53" t="n"/>
      <c r="P352" s="53" t="n"/>
      <c r="Q352" s="53" t="n">
        <v>40</v>
      </c>
      <c r="R352" s="53" t="n"/>
      <c r="S352" s="53" t="n"/>
      <c r="T352" s="53" t="n">
        <v>30</v>
      </c>
      <c r="U352" s="53" t="n"/>
      <c r="V352" s="53" t="n"/>
      <c r="W352" s="53" t="n"/>
      <c r="X352" s="53" t="n"/>
      <c r="Y352" s="53" t="n"/>
      <c r="Z352" s="63" t="n">
        <v>898.7</v>
      </c>
      <c r="AA352" s="63" t="n">
        <v>119.805</v>
      </c>
      <c r="AB352" s="162" t="inlineStr">
        <is>
          <t>对公</t>
        </is>
      </c>
      <c r="AC352" s="407" t="n"/>
      <c r="AD352" s="162" t="n"/>
      <c r="AE352" s="65" t="inlineStr">
        <is>
          <t>尤文1瓶</t>
        </is>
      </c>
      <c r="AF352" s="65" t="n"/>
      <c r="AG352" s="350" t="inlineStr">
        <is>
          <t>熊欢</t>
        </is>
      </c>
      <c r="AH352" s="79" t="n">
        <v>0</v>
      </c>
      <c r="AI352" s="79" t="n">
        <v>0</v>
      </c>
      <c r="AJ352" s="79" t="n">
        <v>109.305</v>
      </c>
      <c r="AK352" s="79" t="n">
        <v>0</v>
      </c>
      <c r="AL352" s="79" t="n">
        <v>6</v>
      </c>
      <c r="AM352" s="79" t="n">
        <v>0</v>
      </c>
      <c r="AN352" s="79" t="n">
        <v>0</v>
      </c>
      <c r="AO352" s="79" t="n">
        <v>4.5</v>
      </c>
      <c r="AP352" s="79" t="n">
        <v>0</v>
      </c>
      <c r="AQ352" s="79" t="n">
        <v>0</v>
      </c>
      <c r="AR352" s="331" t="n"/>
      <c r="AS352" s="331" t="n"/>
      <c r="AT352" s="331" t="n"/>
      <c r="AU352" s="331" t="n"/>
      <c r="AV352" s="331" t="n"/>
      <c r="AW352" s="331" t="n"/>
      <c r="AX352" s="331" t="n"/>
      <c r="AY352" s="331" t="n"/>
      <c r="AZ352" s="331" t="n"/>
      <c r="BA352" s="331" t="n"/>
      <c r="BB352" s="331" t="n"/>
    </row>
    <row r="353" hidden="1" ht="25" customFormat="1" customHeight="1" s="12">
      <c r="A353" s="12" t="inlineStr">
        <is>
          <t>华侨</t>
        </is>
      </c>
      <c r="B353" s="23" t="n">
        <v>45734</v>
      </c>
      <c r="C353" s="162" t="n">
        <v>40</v>
      </c>
      <c r="D353" s="53" t="inlineStr">
        <is>
          <t>谢依</t>
        </is>
      </c>
      <c r="E353" s="162" t="n"/>
      <c r="F353" s="162" t="n"/>
      <c r="G353" s="162" t="n">
        <v>1</v>
      </c>
      <c r="H353" s="162" t="n"/>
      <c r="I353" s="53" t="inlineStr">
        <is>
          <t>刘6822</t>
        </is>
      </c>
      <c r="J353" s="162" t="n">
        <v>1638</v>
      </c>
      <c r="K353" s="162" t="n"/>
      <c r="L353" s="53" t="n"/>
      <c r="M353" s="53" t="n"/>
      <c r="N353" s="53" t="n"/>
      <c r="O353" s="53" t="n"/>
      <c r="P353" s="53" t="n"/>
      <c r="Q353" s="53" t="n"/>
      <c r="R353" s="53" t="n"/>
      <c r="S353" s="53" t="n"/>
      <c r="T353" s="53" t="n"/>
      <c r="U353" s="53" t="n"/>
      <c r="V353" s="53" t="n">
        <v>6</v>
      </c>
      <c r="W353" s="53" t="n"/>
      <c r="X353" s="53" t="n"/>
      <c r="Y353" s="53" t="n"/>
      <c r="Z353" s="63" t="n">
        <v>6</v>
      </c>
      <c r="AA353" s="63" t="n">
        <v>1.2</v>
      </c>
      <c r="AB353" s="162" t="inlineStr">
        <is>
          <t>对公</t>
        </is>
      </c>
      <c r="AC353" s="407" t="n"/>
      <c r="AD353" s="162" t="n"/>
      <c r="AE353" s="65" t="n"/>
      <c r="AF353" s="65" t="n"/>
      <c r="AG353" s="350" t="inlineStr">
        <is>
          <t>向文娟</t>
        </is>
      </c>
      <c r="AH353" s="79" t="n">
        <v>0</v>
      </c>
      <c r="AI353" s="79" t="n">
        <v>0</v>
      </c>
      <c r="AJ353" s="79" t="n">
        <v>0</v>
      </c>
      <c r="AK353" s="79" t="n">
        <v>0</v>
      </c>
      <c r="AL353" s="79" t="n">
        <v>0</v>
      </c>
      <c r="AM353" s="79" t="n">
        <v>0</v>
      </c>
      <c r="AN353" s="79" t="n">
        <v>0</v>
      </c>
      <c r="AO353" s="79" t="n">
        <v>1.2</v>
      </c>
      <c r="AP353" s="79" t="n">
        <v>0</v>
      </c>
      <c r="AQ353" s="79" t="n">
        <v>0</v>
      </c>
      <c r="AR353" s="331" t="n"/>
      <c r="AS353" s="331" t="n"/>
      <c r="AT353" s="331" t="n"/>
      <c r="AU353" s="331" t="n"/>
      <c r="AV353" s="331" t="n"/>
      <c r="AW353" s="331" t="n"/>
      <c r="AX353" s="331" t="n"/>
      <c r="AY353" s="331" t="n"/>
      <c r="AZ353" s="331" t="n"/>
      <c r="BA353" s="331" t="n"/>
      <c r="BB353" s="331" t="n"/>
    </row>
    <row r="354" hidden="1" ht="25" customFormat="1" customHeight="1" s="11">
      <c r="A354" s="14" t="inlineStr">
        <is>
          <t>芙蓉</t>
        </is>
      </c>
      <c r="B354" s="23" t="n">
        <v>45733</v>
      </c>
      <c r="C354" s="100" t="n">
        <v>11</v>
      </c>
      <c r="D354" s="186" t="inlineStr">
        <is>
          <t>马朝霞</t>
        </is>
      </c>
      <c r="E354" s="366" t="n"/>
      <c r="F354" s="366" t="n">
        <v>1</v>
      </c>
      <c r="G354" s="314" t="n"/>
      <c r="H354" s="37" t="inlineStr">
        <is>
          <t>刘英桃</t>
        </is>
      </c>
      <c r="I354" s="319" t="inlineStr">
        <is>
          <t>丽5069</t>
        </is>
      </c>
      <c r="J354" s="366" t="n">
        <v>1638</v>
      </c>
      <c r="K354" s="366" t="n"/>
      <c r="L354" s="319" t="n">
        <v>1114</v>
      </c>
      <c r="M354" s="319" t="n"/>
      <c r="N354" s="320" t="n"/>
      <c r="O354" s="320" t="n"/>
      <c r="P354" s="319" t="n"/>
      <c r="Q354" s="319" t="n"/>
      <c r="R354" s="319" t="n"/>
      <c r="S354" s="319" t="n"/>
      <c r="T354" s="319" t="n"/>
      <c r="U354" s="319" t="n"/>
      <c r="V354" s="116" t="n"/>
      <c r="W354" s="116" t="n"/>
      <c r="X354" s="116" t="n"/>
      <c r="Y354" s="320" t="n"/>
      <c r="Z354" s="321" t="n">
        <v>1114</v>
      </c>
      <c r="AA354" s="63" t="n">
        <v>334.2</v>
      </c>
      <c r="AB354" s="254" t="inlineStr">
        <is>
          <t>对公</t>
        </is>
      </c>
      <c r="AC354" s="9" t="n"/>
      <c r="AD354" s="9" t="n"/>
      <c r="AE354" s="11" t="n"/>
      <c r="AF354" s="11" t="n"/>
      <c r="AG354" s="11" t="n"/>
      <c r="AH354" s="11" t="n"/>
      <c r="AI354" s="11" t="n"/>
      <c r="AJ354" s="11" t="n"/>
      <c r="AK354" s="11" t="n"/>
      <c r="AL354" s="11" t="n"/>
      <c r="AM354" s="11" t="n"/>
      <c r="AN354" s="11" t="n"/>
      <c r="AO354" s="11" t="n"/>
      <c r="AP354" s="11" t="n"/>
      <c r="AQ354" s="11" t="n"/>
      <c r="AR354" s="9" t="n"/>
      <c r="AS354" s="9" t="n"/>
      <c r="AT354" s="9" t="n"/>
      <c r="AU354" s="9" t="n"/>
      <c r="AV354" s="9" t="n"/>
      <c r="AW354" s="9" t="n"/>
      <c r="AX354" s="9" t="n"/>
      <c r="AY354" s="9" t="n"/>
      <c r="AZ354" s="9" t="n"/>
      <c r="BA354" s="9" t="n"/>
      <c r="BB354" s="9" t="n"/>
      <c r="XEY354" s="12" t="n"/>
      <c r="XEZ354" s="12" t="n"/>
      <c r="XFA354" s="12" t="n"/>
      <c r="XFB354" s="12" t="n"/>
      <c r="XFC354" s="12" t="n"/>
    </row>
    <row r="355" hidden="1" ht="25" customFormat="1" customHeight="1" s="11">
      <c r="A355" s="14" t="inlineStr">
        <is>
          <t>芙蓉</t>
        </is>
      </c>
      <c r="B355" s="23" t="n">
        <v>45734</v>
      </c>
      <c r="C355" s="33" t="n">
        <v>6</v>
      </c>
      <c r="D355" s="34" t="inlineStr">
        <is>
          <t>马朝霞</t>
        </is>
      </c>
      <c r="E355" s="390" t="n"/>
      <c r="F355" s="33" t="n">
        <v>1</v>
      </c>
      <c r="G355" s="33" t="n"/>
      <c r="H355" s="37" t="inlineStr">
        <is>
          <t>刘英桃</t>
        </is>
      </c>
      <c r="I355" s="317" t="inlineStr">
        <is>
          <t>丽5069</t>
        </is>
      </c>
      <c r="J355" s="390" t="n">
        <v>1638</v>
      </c>
      <c r="K355" s="390" t="n"/>
      <c r="L355" s="317" t="n"/>
      <c r="M355" s="317" t="n"/>
      <c r="N355" s="291" t="n">
        <v>116</v>
      </c>
      <c r="O355" s="291" t="n"/>
      <c r="P355" s="317" t="n"/>
      <c r="Q355" s="317" t="n"/>
      <c r="R355" s="317" t="n"/>
      <c r="S355" s="317" t="n"/>
      <c r="T355" s="317" t="n"/>
      <c r="U355" s="317" t="n"/>
      <c r="V355" s="116" t="n"/>
      <c r="W355" s="116" t="n"/>
      <c r="X355" s="116" t="n"/>
      <c r="Y355" s="291" t="n"/>
      <c r="Z355" s="63" t="n">
        <v>116</v>
      </c>
      <c r="AA355" s="63" t="n">
        <v>34.8</v>
      </c>
      <c r="AB355" s="162" t="inlineStr">
        <is>
          <t>对公</t>
        </is>
      </c>
      <c r="AC355" s="9" t="n"/>
      <c r="AD355" s="9" t="n"/>
      <c r="AE355" s="11" t="n"/>
      <c r="AF355" s="11" t="n"/>
      <c r="AG355" s="11" t="n"/>
      <c r="AH355" s="11" t="n"/>
      <c r="AI355" s="11" t="n"/>
      <c r="AJ355" s="11" t="n"/>
      <c r="AK355" s="11" t="n"/>
      <c r="AL355" s="11" t="n"/>
      <c r="AM355" s="11" t="n"/>
      <c r="AN355" s="11" t="n"/>
      <c r="AO355" s="11" t="n"/>
      <c r="AP355" s="11" t="n"/>
      <c r="AQ355" s="11" t="n"/>
      <c r="AR355" s="9" t="n"/>
      <c r="AS355" s="9" t="n"/>
      <c r="AT355" s="9" t="n"/>
      <c r="AU355" s="9" t="n"/>
      <c r="AV355" s="9" t="n"/>
      <c r="AW355" s="9" t="n"/>
      <c r="AX355" s="9" t="n"/>
      <c r="AY355" s="9" t="n"/>
      <c r="AZ355" s="9" t="n"/>
      <c r="BA355" s="9" t="n"/>
      <c r="BB355" s="9" t="n"/>
      <c r="XEY355" s="12" t="n"/>
      <c r="XEZ355" s="12" t="n"/>
      <c r="XFA355" s="12" t="n"/>
      <c r="XFB355" s="12" t="n"/>
      <c r="XFC355" s="12" t="n"/>
    </row>
    <row r="356" hidden="1" ht="25" customFormat="1" customHeight="1" s="11">
      <c r="A356" s="14" t="inlineStr">
        <is>
          <t>芙蓉</t>
        </is>
      </c>
      <c r="B356" s="23" t="n">
        <v>45734</v>
      </c>
      <c r="C356" s="33" t="n">
        <v>14</v>
      </c>
      <c r="D356" s="190" t="inlineStr">
        <is>
          <t>姜志芹</t>
        </is>
      </c>
      <c r="E356" s="390" t="n"/>
      <c r="F356" s="390" t="n">
        <v>1</v>
      </c>
      <c r="G356" s="283" t="n"/>
      <c r="H356" s="225" t="inlineStr">
        <is>
          <t>刘英桃</t>
        </is>
      </c>
      <c r="I356" s="317" t="inlineStr">
        <is>
          <t>梅2883</t>
        </is>
      </c>
      <c r="J356" s="390" t="n">
        <v>1638</v>
      </c>
      <c r="K356" s="390" t="n"/>
      <c r="L356" s="317" t="n">
        <v>291.6</v>
      </c>
      <c r="M356" s="317" t="n"/>
      <c r="N356" s="291" t="n"/>
      <c r="O356" s="291" t="n"/>
      <c r="P356" s="317" t="n"/>
      <c r="Q356" s="317" t="n"/>
      <c r="R356" s="317" t="n"/>
      <c r="S356" s="317" t="n"/>
      <c r="T356" s="317" t="n"/>
      <c r="U356" s="317" t="n"/>
      <c r="V356" s="116" t="n"/>
      <c r="W356" s="116" t="n"/>
      <c r="X356" s="116" t="n"/>
      <c r="Y356" s="291" t="n"/>
      <c r="Z356" s="63" t="n">
        <v>291.6</v>
      </c>
      <c r="AA356" s="63" t="n">
        <v>87.48</v>
      </c>
      <c r="AB356" s="390" t="inlineStr">
        <is>
          <t>对公</t>
        </is>
      </c>
      <c r="AC356" s="9" t="n"/>
      <c r="AD356" s="9" t="n"/>
      <c r="AE356" s="11" t="n"/>
      <c r="AF356" s="11" t="n"/>
      <c r="AG356" s="11" t="n"/>
      <c r="AH356" s="11" t="n"/>
      <c r="AI356" s="11" t="n"/>
      <c r="AJ356" s="11" t="n"/>
      <c r="AK356" s="11" t="n"/>
      <c r="AL356" s="11" t="n"/>
      <c r="AM356" s="11" t="n"/>
      <c r="AN356" s="11" t="n"/>
      <c r="AO356" s="11" t="n"/>
      <c r="AP356" s="11" t="n"/>
      <c r="AQ356" s="11" t="n"/>
      <c r="AR356" s="9" t="n"/>
      <c r="AS356" s="9" t="n"/>
      <c r="AT356" s="9" t="n"/>
      <c r="AU356" s="9" t="n"/>
      <c r="AV356" s="9" t="n"/>
      <c r="AW356" s="9" t="n"/>
      <c r="AX356" s="9" t="n"/>
      <c r="AY356" s="9" t="n"/>
      <c r="AZ356" s="9" t="n"/>
      <c r="BA356" s="9" t="n"/>
      <c r="BB356" s="9" t="n"/>
      <c r="XEY356" s="12" t="n"/>
      <c r="XEZ356" s="12" t="n"/>
      <c r="XFA356" s="12" t="n"/>
      <c r="XFB356" s="12" t="n"/>
      <c r="XFC356" s="12" t="n"/>
    </row>
    <row r="357" hidden="1" ht="25" customFormat="1" customHeight="1" s="11">
      <c r="A357" s="14" t="inlineStr">
        <is>
          <t>芙蓉</t>
        </is>
      </c>
      <c r="B357" s="23" t="n">
        <v>45734</v>
      </c>
      <c r="C357" s="100" t="n">
        <v>17</v>
      </c>
      <c r="D357" s="317" t="inlineStr">
        <is>
          <t>莫芳芳</t>
        </is>
      </c>
      <c r="E357" s="390" t="n"/>
      <c r="F357" s="390" t="n">
        <v>1</v>
      </c>
      <c r="G357" s="390" t="n"/>
      <c r="H357" s="225" t="inlineStr">
        <is>
          <t>刘英桃</t>
        </is>
      </c>
      <c r="I357" s="317" t="inlineStr">
        <is>
          <t>江3846</t>
        </is>
      </c>
      <c r="J357" s="390" t="n">
        <v>1638</v>
      </c>
      <c r="K357" s="390" t="n"/>
      <c r="L357" s="317" t="n">
        <v>522</v>
      </c>
      <c r="M357" s="317" t="n"/>
      <c r="N357" s="291" t="n"/>
      <c r="O357" s="291" t="n"/>
      <c r="P357" s="317" t="n"/>
      <c r="Q357" s="317" t="n"/>
      <c r="R357" s="317" t="n"/>
      <c r="S357" s="317" t="n"/>
      <c r="T357" s="317" t="n"/>
      <c r="U357" s="317" t="n"/>
      <c r="V357" s="116" t="n"/>
      <c r="W357" s="116" t="n"/>
      <c r="X357" s="116" t="n"/>
      <c r="Y357" s="291" t="n"/>
      <c r="Z357" s="63" t="n">
        <v>522</v>
      </c>
      <c r="AA357" s="63" t="n">
        <v>156.6</v>
      </c>
      <c r="AB357" s="390" t="inlineStr">
        <is>
          <t>对公</t>
        </is>
      </c>
      <c r="AC357" s="9" t="n"/>
      <c r="AD357" s="9" t="n"/>
      <c r="AE357" s="11" t="n"/>
      <c r="AF357" s="11" t="n"/>
      <c r="AG357" s="11" t="n"/>
      <c r="AH357" s="11" t="n"/>
      <c r="AI357" s="11" t="n"/>
      <c r="AJ357" s="11" t="n"/>
      <c r="AK357" s="11" t="n"/>
      <c r="AL357" s="11" t="n"/>
      <c r="AM357" s="11" t="n"/>
      <c r="AN357" s="11" t="n"/>
      <c r="AO357" s="11" t="n"/>
      <c r="AP357" s="11" t="n"/>
      <c r="AQ357" s="11" t="n"/>
      <c r="AR357" s="9" t="n"/>
      <c r="AS357" s="9" t="n"/>
      <c r="AT357" s="9" t="n"/>
      <c r="AU357" s="9" t="n"/>
      <c r="AV357" s="9" t="n"/>
      <c r="AW357" s="9" t="n"/>
      <c r="AX357" s="9" t="n"/>
      <c r="AY357" s="9" t="n"/>
      <c r="AZ357" s="9" t="n"/>
      <c r="BA357" s="9" t="n"/>
      <c r="BB357" s="9" t="n"/>
      <c r="XEY357" s="12" t="n"/>
      <c r="XEZ357" s="12" t="n"/>
      <c r="XFA357" s="12" t="n"/>
      <c r="XFB357" s="12" t="n"/>
      <c r="XFC357" s="12" t="n"/>
    </row>
    <row r="358" hidden="1" ht="25" customFormat="1" customHeight="1" s="12">
      <c r="A358" s="63" t="inlineStr">
        <is>
          <t>泊富</t>
        </is>
      </c>
      <c r="B358" s="23" t="n">
        <v>45733</v>
      </c>
      <c r="C358" s="53" t="n">
        <v>9</v>
      </c>
      <c r="D358" s="53" t="inlineStr">
        <is>
          <t>桂敏</t>
        </is>
      </c>
      <c r="E358" s="53" t="n">
        <v>1</v>
      </c>
      <c r="F358" s="53" t="n"/>
      <c r="G358" s="53" t="n"/>
      <c r="H358" s="53" t="inlineStr">
        <is>
          <t>章琼</t>
        </is>
      </c>
      <c r="I358" s="53" t="inlineStr">
        <is>
          <t>左7782</t>
        </is>
      </c>
      <c r="J358" s="53" t="n">
        <v>1638</v>
      </c>
      <c r="K358" s="53" t="n"/>
      <c r="L358" s="53" t="n"/>
      <c r="M358" s="53" t="n"/>
      <c r="N358" s="53" t="n"/>
      <c r="O358" s="53" t="n"/>
      <c r="P358" s="53" t="n"/>
      <c r="Q358" s="53" t="n"/>
      <c r="R358" s="53" t="n">
        <v>360</v>
      </c>
      <c r="S358" s="53" t="n"/>
      <c r="T358" s="53" t="n"/>
      <c r="U358" s="54" t="n"/>
      <c r="V358" s="54" t="n"/>
      <c r="W358" s="54" t="n"/>
      <c r="X358" s="53" t="n">
        <v>20</v>
      </c>
      <c r="Y358" s="53" t="n"/>
      <c r="Z358" s="63" t="n">
        <v>380</v>
      </c>
      <c r="AA358" s="63" t="n"/>
      <c r="AB358" s="54" t="inlineStr">
        <is>
          <t>对公</t>
        </is>
      </c>
      <c r="AC358" s="69" t="n"/>
      <c r="AD358" s="54" t="n"/>
      <c r="AE358" s="53" t="n"/>
      <c r="AF358" s="53" t="n"/>
      <c r="AG358" s="350" t="inlineStr">
        <is>
          <t>彭心怡</t>
        </is>
      </c>
      <c r="AH358" s="63" t="n"/>
      <c r="AI358" s="63" t="n"/>
      <c r="AJ358" s="63" t="n"/>
      <c r="AK358" s="63" t="n"/>
      <c r="AL358" s="63" t="n"/>
      <c r="AM358" s="63" t="n"/>
      <c r="AN358" s="63" t="n"/>
      <c r="AO358" s="63" t="n"/>
      <c r="AP358" s="63" t="n"/>
      <c r="AQ358" s="63" t="n"/>
      <c r="AR358" s="331" t="n"/>
      <c r="AS358" s="331" t="n"/>
      <c r="AT358" s="331" t="n"/>
      <c r="AU358" s="331" t="n"/>
      <c r="AV358" s="331" t="n"/>
      <c r="AW358" s="331" t="n"/>
      <c r="AX358" s="331" t="n"/>
      <c r="AY358" s="331" t="n"/>
      <c r="AZ358" s="331" t="n"/>
      <c r="BA358" s="331" t="n"/>
      <c r="BB358" s="331" t="n"/>
    </row>
    <row r="359" hidden="1" ht="38" customFormat="1" customHeight="1" s="12">
      <c r="A359" s="63" t="inlineStr">
        <is>
          <t>泊富</t>
        </is>
      </c>
      <c r="B359" s="23" t="n">
        <v>45733</v>
      </c>
      <c r="C359" s="411" t="n"/>
      <c r="D359" s="411" t="n"/>
      <c r="E359" s="411" t="n"/>
      <c r="F359" s="53" t="n"/>
      <c r="G359" s="53" t="n"/>
      <c r="H359" s="53" t="inlineStr">
        <is>
          <t>章琼</t>
        </is>
      </c>
      <c r="I359" s="53" t="inlineStr">
        <is>
          <t>左7782</t>
        </is>
      </c>
      <c r="J359" s="53" t="n">
        <v>1638</v>
      </c>
      <c r="K359" s="53" t="n"/>
      <c r="L359" s="53" t="n"/>
      <c r="M359" s="53" t="n"/>
      <c r="N359" s="53" t="n">
        <v>12</v>
      </c>
      <c r="O359" s="53" t="n">
        <v>498</v>
      </c>
      <c r="P359" s="53" t="n"/>
      <c r="Q359" s="53" t="n">
        <v>5500</v>
      </c>
      <c r="R359" s="53" t="n"/>
      <c r="S359" s="53" t="n"/>
      <c r="T359" s="53" t="n">
        <v>52</v>
      </c>
      <c r="U359" s="54" t="n"/>
      <c r="V359" s="54" t="n"/>
      <c r="W359" s="54" t="n"/>
      <c r="X359" s="53" t="n"/>
      <c r="Y359" s="53" t="n"/>
      <c r="Z359" s="63" t="n">
        <v>6062</v>
      </c>
      <c r="AA359" s="63" t="n"/>
      <c r="AB359" s="54" t="inlineStr">
        <is>
          <t>对公</t>
        </is>
      </c>
      <c r="AC359" s="69" t="n"/>
      <c r="AD359" s="54" t="n"/>
      <c r="AE359" s="146" t="inlineStr">
        <is>
          <t>NK细胞毒性800元
好孕礼兑换券核销30</t>
        </is>
      </c>
      <c r="AF359" s="53" t="n"/>
      <c r="AG359" s="350" t="inlineStr">
        <is>
          <t>彭心怡</t>
        </is>
      </c>
      <c r="AH359" s="63" t="n"/>
      <c r="AI359" s="63" t="n"/>
      <c r="AJ359" s="63" t="n"/>
      <c r="AK359" s="63" t="n"/>
      <c r="AL359" s="63" t="n"/>
      <c r="AM359" s="63" t="n"/>
      <c r="AN359" s="63" t="n"/>
      <c r="AO359" s="63" t="n"/>
      <c r="AP359" s="63" t="n"/>
      <c r="AQ359" s="63" t="n"/>
      <c r="AR359" s="331" t="n"/>
      <c r="AS359" s="331" t="n"/>
      <c r="AT359" s="331" t="n"/>
      <c r="AU359" s="331" t="n"/>
      <c r="AV359" s="331" t="n"/>
      <c r="AW359" s="331" t="n"/>
      <c r="AX359" s="331" t="n"/>
      <c r="AY359" s="331" t="n"/>
      <c r="AZ359" s="331" t="n"/>
      <c r="BA359" s="331" t="n"/>
      <c r="BB359" s="331" t="n"/>
    </row>
    <row r="360" hidden="1" ht="25" customFormat="1" customHeight="1" s="12">
      <c r="A360" s="63" t="inlineStr">
        <is>
          <t>华远</t>
        </is>
      </c>
      <c r="B360" s="23" t="n">
        <v>45735</v>
      </c>
      <c r="C360" s="390" t="n">
        <v>10</v>
      </c>
      <c r="D360" s="53" t="inlineStr">
        <is>
          <t>唐梦蝶</t>
        </is>
      </c>
      <c r="E360" s="162" t="n"/>
      <c r="F360" s="162" t="n">
        <v>1</v>
      </c>
      <c r="G360" s="162" t="n"/>
      <c r="H360" s="162" t="inlineStr">
        <is>
          <t>曾亚萍</t>
        </is>
      </c>
      <c r="I360" s="53" t="inlineStr">
        <is>
          <t>娟4666</t>
        </is>
      </c>
      <c r="J360" s="162" t="n">
        <v>1638</v>
      </c>
      <c r="K360" s="162" t="n"/>
      <c r="L360" s="53" t="n"/>
      <c r="M360" s="53" t="n"/>
      <c r="N360" s="53" t="n"/>
      <c r="O360" s="53" t="n"/>
      <c r="P360" s="53" t="n"/>
      <c r="Q360" s="63" t="n"/>
      <c r="R360" s="63" t="n">
        <v>120</v>
      </c>
      <c r="S360" s="63" t="n"/>
      <c r="T360" s="63" t="n"/>
      <c r="U360" s="162" t="n"/>
      <c r="V360" s="162" t="n"/>
      <c r="W360" s="162" t="n"/>
      <c r="X360" s="63" t="n"/>
      <c r="Y360" s="53" t="n"/>
      <c r="Z360" s="58" t="n">
        <v>120</v>
      </c>
      <c r="AA360" s="68" t="n">
        <v>18</v>
      </c>
      <c r="AB360" s="162" t="inlineStr">
        <is>
          <t>对公</t>
        </is>
      </c>
      <c r="AC360" s="407" t="n"/>
      <c r="AD360" s="162" t="n"/>
      <c r="AE360" s="65" t="n"/>
      <c r="AF360" s="65" t="n"/>
      <c r="AG360" s="350" t="inlineStr">
        <is>
          <t>罗茜</t>
        </is>
      </c>
      <c r="AH360" s="79" t="n">
        <v>0</v>
      </c>
      <c r="AI360" s="79" t="n">
        <v>0</v>
      </c>
      <c r="AJ360" s="79" t="n">
        <v>0</v>
      </c>
      <c r="AK360" s="79" t="n">
        <v>0</v>
      </c>
      <c r="AL360" s="79" t="n">
        <v>0</v>
      </c>
      <c r="AM360" s="79" t="n">
        <v>18</v>
      </c>
      <c r="AN360" s="79" t="n">
        <v>0</v>
      </c>
      <c r="AO360" s="79" t="n">
        <v>0</v>
      </c>
      <c r="AP360" s="79" t="n">
        <v>0</v>
      </c>
      <c r="AQ360" s="79" t="n">
        <v>0</v>
      </c>
      <c r="AR360" s="331" t="n"/>
      <c r="AS360" s="331" t="n"/>
      <c r="AT360" s="331" t="n"/>
      <c r="AU360" s="331" t="n"/>
      <c r="AV360" s="331" t="n"/>
      <c r="AW360" s="331" t="n"/>
      <c r="AX360" s="331" t="n"/>
      <c r="AY360" s="331" t="n"/>
      <c r="AZ360" s="331" t="n"/>
      <c r="BA360" s="331" t="n"/>
      <c r="BB360" s="331" t="n"/>
    </row>
    <row r="361" hidden="1" ht="25" customFormat="1" customHeight="1" s="12">
      <c r="A361" s="63" t="inlineStr">
        <is>
          <t>华远</t>
        </is>
      </c>
      <c r="B361" s="23" t="n">
        <v>45735</v>
      </c>
      <c r="C361" s="162" t="n">
        <v>14</v>
      </c>
      <c r="D361" s="53" t="inlineStr">
        <is>
          <t>胡会山</t>
        </is>
      </c>
      <c r="E361" s="162" t="n"/>
      <c r="F361" s="162" t="n">
        <v>1</v>
      </c>
      <c r="G361" s="162" t="n"/>
      <c r="H361" s="162" t="inlineStr">
        <is>
          <t>曾亚萍</t>
        </is>
      </c>
      <c r="I361" s="53" t="inlineStr">
        <is>
          <t>江3846</t>
        </is>
      </c>
      <c r="J361" s="162" t="n">
        <v>1638</v>
      </c>
      <c r="K361" s="162" t="n"/>
      <c r="L361" s="53" t="n"/>
      <c r="M361" s="53" t="n">
        <v>140</v>
      </c>
      <c r="N361" s="53" t="n"/>
      <c r="O361" s="53" t="n"/>
      <c r="P361" s="53" t="n"/>
      <c r="Q361" s="63" t="n"/>
      <c r="R361" s="63" t="n"/>
      <c r="S361" s="63" t="n"/>
      <c r="T361" s="63" t="n"/>
      <c r="U361" s="162" t="n"/>
      <c r="V361" s="162" t="n"/>
      <c r="W361" s="162" t="n"/>
      <c r="X361" s="53" t="n"/>
      <c r="Y361" s="53" t="n"/>
      <c r="Z361" s="58" t="n">
        <v>140</v>
      </c>
      <c r="AA361" s="68" t="n">
        <v>42</v>
      </c>
      <c r="AB361" s="162" t="inlineStr">
        <is>
          <t>对公</t>
        </is>
      </c>
      <c r="AC361" s="407" t="n"/>
      <c r="AD361" s="162" t="n"/>
      <c r="AE361" s="65" t="n"/>
      <c r="AF361" s="65" t="n"/>
      <c r="AG361" s="350" t="inlineStr">
        <is>
          <t>罗茜</t>
        </is>
      </c>
      <c r="AH361" s="79" t="n">
        <v>0</v>
      </c>
      <c r="AI361" s="79" t="n">
        <v>42</v>
      </c>
      <c r="AJ361" s="79" t="n">
        <v>0</v>
      </c>
      <c r="AK361" s="79" t="n">
        <v>0</v>
      </c>
      <c r="AL361" s="79" t="n">
        <v>0</v>
      </c>
      <c r="AM361" s="79" t="n">
        <v>0</v>
      </c>
      <c r="AN361" s="79" t="n">
        <v>0</v>
      </c>
      <c r="AO361" s="79" t="n">
        <v>0</v>
      </c>
      <c r="AP361" s="79" t="n">
        <v>0</v>
      </c>
      <c r="AQ361" s="79" t="n">
        <v>0</v>
      </c>
      <c r="AR361" s="331" t="n"/>
      <c r="AS361" s="331" t="n"/>
      <c r="AT361" s="331" t="n"/>
      <c r="AU361" s="331" t="n"/>
      <c r="AV361" s="331" t="n"/>
      <c r="AW361" s="331" t="n"/>
      <c r="AX361" s="331" t="n"/>
      <c r="AY361" s="331" t="n"/>
      <c r="AZ361" s="331" t="n"/>
      <c r="BA361" s="331" t="n"/>
      <c r="BB361" s="331" t="n"/>
    </row>
    <row r="362" hidden="1" ht="25" customFormat="1" customHeight="1" s="12">
      <c r="A362" s="63" t="inlineStr">
        <is>
          <t>华远</t>
        </is>
      </c>
      <c r="B362" s="23" t="n">
        <v>45735</v>
      </c>
      <c r="C362" s="162" t="n">
        <v>15</v>
      </c>
      <c r="D362" s="53" t="inlineStr">
        <is>
          <t>赵银平</t>
        </is>
      </c>
      <c r="E362" s="162" t="n">
        <v>1</v>
      </c>
      <c r="F362" s="162" t="n"/>
      <c r="G362" s="162" t="n"/>
      <c r="H362" s="162" t="inlineStr">
        <is>
          <t>孙静</t>
        </is>
      </c>
      <c r="I362" s="53" t="inlineStr">
        <is>
          <t>杨6153</t>
        </is>
      </c>
      <c r="J362" s="162" t="n">
        <v>1638</v>
      </c>
      <c r="K362" s="162" t="n"/>
      <c r="L362" s="53" t="n"/>
      <c r="M362" s="53" t="n"/>
      <c r="N362" s="53" t="n">
        <v>15</v>
      </c>
      <c r="O362" s="53" t="n">
        <v>498</v>
      </c>
      <c r="P362" s="53" t="n"/>
      <c r="Q362" s="63" t="n">
        <v>2911</v>
      </c>
      <c r="R362" s="63" t="n">
        <v>140</v>
      </c>
      <c r="S362" s="63" t="n"/>
      <c r="T362" s="63" t="n">
        <v>13</v>
      </c>
      <c r="U362" s="162" t="n"/>
      <c r="V362" s="162" t="n"/>
      <c r="W362" s="162" t="n"/>
      <c r="X362" s="53" t="n">
        <v>20</v>
      </c>
      <c r="Y362" s="53" t="n"/>
      <c r="Z362" s="58" t="n">
        <v>3597</v>
      </c>
      <c r="AA362" s="68" t="n">
        <v>1005.2</v>
      </c>
      <c r="AB362" s="162" t="inlineStr">
        <is>
          <t>对公</t>
        </is>
      </c>
      <c r="AC362" s="407" t="n"/>
      <c r="AD362" s="162" t="n"/>
      <c r="AE362" s="65" t="n"/>
      <c r="AF362" s="65" t="n"/>
      <c r="AG362" s="350" t="inlineStr">
        <is>
          <t>罗茜</t>
        </is>
      </c>
      <c r="AH362" s="79" t="n">
        <v>0</v>
      </c>
      <c r="AI362" s="79" t="n">
        <v>0</v>
      </c>
      <c r="AJ362" s="79" t="n">
        <v>76.95</v>
      </c>
      <c r="AK362" s="79" t="n">
        <v>0</v>
      </c>
      <c r="AL362" s="79" t="n">
        <v>873.3</v>
      </c>
      <c r="AM362" s="79" t="n">
        <v>50</v>
      </c>
      <c r="AN362" s="79" t="n">
        <v>0</v>
      </c>
      <c r="AO362" s="79" t="n">
        <v>1.95</v>
      </c>
      <c r="AP362" s="79" t="n">
        <v>3</v>
      </c>
      <c r="AQ362" s="79" t="n">
        <v>0</v>
      </c>
      <c r="AR362" s="331" t="n"/>
      <c r="AS362" s="331" t="n"/>
      <c r="AT362" s="331" t="n"/>
      <c r="AU362" s="331" t="n"/>
      <c r="AV362" s="331" t="n"/>
      <c r="AW362" s="331" t="n"/>
      <c r="AX362" s="331" t="n"/>
      <c r="AY362" s="331" t="n"/>
      <c r="AZ362" s="331" t="n"/>
      <c r="BA362" s="331" t="n"/>
      <c r="BB362" s="331" t="n"/>
    </row>
    <row r="363" hidden="1" ht="25" customFormat="1" customHeight="1" s="12">
      <c r="A363" s="63" t="inlineStr">
        <is>
          <t>华远</t>
        </is>
      </c>
      <c r="B363" s="23" t="n">
        <v>45735</v>
      </c>
      <c r="C363" s="162" t="n">
        <v>17</v>
      </c>
      <c r="D363" s="53" t="inlineStr">
        <is>
          <t>苏凤欣49（5459）</t>
        </is>
      </c>
      <c r="E363" s="162" t="n"/>
      <c r="F363" s="162" t="n">
        <v>1</v>
      </c>
      <c r="G363" s="162" t="n"/>
      <c r="H363" s="162" t="inlineStr">
        <is>
          <t>曾亚萍</t>
        </is>
      </c>
      <c r="I363" s="53" t="inlineStr">
        <is>
          <t>G8928</t>
        </is>
      </c>
      <c r="J363" s="162" t="n">
        <v>1638</v>
      </c>
      <c r="K363" s="162" t="n"/>
      <c r="L363" s="53" t="n"/>
      <c r="M363" s="53" t="n">
        <v>170</v>
      </c>
      <c r="N363" s="53" t="n"/>
      <c r="O363" s="53" t="n"/>
      <c r="P363" s="53" t="n"/>
      <c r="Q363" s="63" t="n"/>
      <c r="R363" s="63" t="n"/>
      <c r="S363" s="63" t="n"/>
      <c r="T363" s="63" t="n"/>
      <c r="U363" s="162" t="n"/>
      <c r="V363" s="162" t="n"/>
      <c r="W363" s="162" t="n"/>
      <c r="X363" s="53" t="n"/>
      <c r="Y363" s="53" t="n"/>
      <c r="Z363" s="58" t="n">
        <v>170</v>
      </c>
      <c r="AA363" s="68" t="n">
        <v>51</v>
      </c>
      <c r="AB363" s="162" t="inlineStr">
        <is>
          <t>对公</t>
        </is>
      </c>
      <c r="AC363" s="407" t="n"/>
      <c r="AD363" s="162" t="n"/>
      <c r="AE363" s="65" t="n"/>
      <c r="AF363" s="65" t="n"/>
      <c r="AG363" s="350" t="inlineStr">
        <is>
          <t>罗茜</t>
        </is>
      </c>
      <c r="AH363" s="79" t="n">
        <v>0</v>
      </c>
      <c r="AI363" s="79" t="n">
        <v>51</v>
      </c>
      <c r="AJ363" s="79" t="n">
        <v>0</v>
      </c>
      <c r="AK363" s="79" t="n">
        <v>0</v>
      </c>
      <c r="AL363" s="79" t="n">
        <v>0</v>
      </c>
      <c r="AM363" s="79" t="n">
        <v>0</v>
      </c>
      <c r="AN363" s="79" t="n">
        <v>0</v>
      </c>
      <c r="AO363" s="79" t="n">
        <v>0</v>
      </c>
      <c r="AP363" s="79" t="n">
        <v>0</v>
      </c>
      <c r="AQ363" s="79" t="n">
        <v>0</v>
      </c>
      <c r="AR363" s="331" t="n"/>
      <c r="AS363" s="331" t="n"/>
      <c r="AT363" s="331" t="n"/>
      <c r="AU363" s="331" t="n"/>
      <c r="AV363" s="331" t="n"/>
      <c r="AW363" s="331" t="n"/>
      <c r="AX363" s="331" t="n"/>
      <c r="AY363" s="331" t="n"/>
      <c r="AZ363" s="331" t="n"/>
      <c r="BA363" s="331" t="n"/>
      <c r="BB363" s="331" t="n"/>
    </row>
    <row r="364" hidden="1" ht="25" customFormat="1" customHeight="1" s="12">
      <c r="A364" s="63" t="inlineStr">
        <is>
          <t>泊富</t>
        </is>
      </c>
      <c r="B364" s="23" t="n">
        <v>45735</v>
      </c>
      <c r="C364" s="54" t="n">
        <v>19</v>
      </c>
      <c r="D364" s="53" t="inlineStr">
        <is>
          <t>张龙60（6028）</t>
        </is>
      </c>
      <c r="E364" s="54" t="n"/>
      <c r="F364" s="54" t="n">
        <v>1</v>
      </c>
      <c r="G364" s="54" t="n"/>
      <c r="H364" s="54" t="inlineStr">
        <is>
          <t>章琼</t>
        </is>
      </c>
      <c r="I364" s="53" t="inlineStr">
        <is>
          <t>萍0857</t>
        </is>
      </c>
      <c r="J364" s="54" t="n">
        <v>1638</v>
      </c>
      <c r="K364" s="54" t="n"/>
      <c r="L364" s="53" t="n"/>
      <c r="M364" s="53" t="n"/>
      <c r="N364" s="53" t="n">
        <v>830</v>
      </c>
      <c r="O364" s="53" t="n"/>
      <c r="P364" s="53" t="n"/>
      <c r="Q364" s="53" t="n">
        <v>190</v>
      </c>
      <c r="R364" s="53" t="n"/>
      <c r="S364" s="53" t="n"/>
      <c r="T364" s="53" t="n">
        <v>2</v>
      </c>
      <c r="U364" s="54" t="n"/>
      <c r="V364" s="54" t="n"/>
      <c r="W364" s="54" t="n"/>
      <c r="X364" s="53" t="n"/>
      <c r="Y364" s="53" t="n"/>
      <c r="Z364" s="63" t="n">
        <v>1022</v>
      </c>
      <c r="AA364" s="68" t="n">
        <v>181.8</v>
      </c>
      <c r="AB364" s="54" t="inlineStr">
        <is>
          <t>对公</t>
        </is>
      </c>
      <c r="AC364" s="69" t="n"/>
      <c r="AD364" s="54" t="n"/>
      <c r="AE364" s="53" t="n"/>
      <c r="AF364" s="53" t="n"/>
      <c r="AG364" s="350" t="inlineStr">
        <is>
          <t>黄秀芳</t>
        </is>
      </c>
      <c r="AH364" s="79" t="n">
        <v>0</v>
      </c>
      <c r="AI364" s="79" t="n">
        <v>0</v>
      </c>
      <c r="AJ364" s="79" t="n">
        <v>124.5</v>
      </c>
      <c r="AK364" s="79" t="n">
        <v>0</v>
      </c>
      <c r="AL364" s="79" t="n">
        <v>57</v>
      </c>
      <c r="AM364" s="79" t="n">
        <v>0</v>
      </c>
      <c r="AN364" s="79" t="n">
        <v>0</v>
      </c>
      <c r="AO364" s="79" t="n">
        <v>0.3</v>
      </c>
      <c r="AP364" s="79" t="n">
        <v>0</v>
      </c>
      <c r="AQ364" s="79" t="n">
        <v>0</v>
      </c>
      <c r="AR364" s="331" t="n"/>
      <c r="AS364" s="331" t="n"/>
      <c r="AT364" s="331" t="n"/>
      <c r="AU364" s="331" t="n"/>
      <c r="AV364" s="331" t="n"/>
      <c r="AW364" s="331" t="n"/>
      <c r="AX364" s="331" t="n"/>
      <c r="AY364" s="331" t="n"/>
      <c r="AZ364" s="331" t="n"/>
      <c r="BA364" s="331" t="n"/>
      <c r="BB364" s="331" t="n"/>
    </row>
    <row r="365" hidden="1" ht="25" customFormat="1" customHeight="1" s="12">
      <c r="A365" s="63" t="inlineStr">
        <is>
          <t>泊富</t>
        </is>
      </c>
      <c r="B365" s="23" t="n">
        <v>45735</v>
      </c>
      <c r="C365" s="54" t="n">
        <v>32</v>
      </c>
      <c r="D365" s="53" t="inlineStr">
        <is>
          <t>冯诗雨</t>
        </is>
      </c>
      <c r="E365" s="54" t="n"/>
      <c r="F365" s="54" t="n"/>
      <c r="G365" s="54" t="n">
        <v>1</v>
      </c>
      <c r="H365" s="54" t="n"/>
      <c r="I365" s="53" t="inlineStr">
        <is>
          <t>G8886</t>
        </is>
      </c>
      <c r="J365" s="54" t="n">
        <v>1638</v>
      </c>
      <c r="K365" s="54" t="n"/>
      <c r="L365" s="53" t="n"/>
      <c r="M365" s="53" t="n"/>
      <c r="N365" s="53" t="n"/>
      <c r="O365" s="53" t="n"/>
      <c r="P365" s="53" t="n"/>
      <c r="Q365" s="53" t="n">
        <v>120</v>
      </c>
      <c r="R365" s="53" t="n">
        <v>140</v>
      </c>
      <c r="S365" s="53" t="n"/>
      <c r="T365" s="53" t="n">
        <v>7</v>
      </c>
      <c r="U365" s="54" t="n"/>
      <c r="V365" s="54" t="n"/>
      <c r="W365" s="54" t="n"/>
      <c r="X365" s="53" t="n"/>
      <c r="Y365" s="53" t="n"/>
      <c r="Z365" s="63" t="n">
        <v>267</v>
      </c>
      <c r="AA365" s="68" t="n">
        <v>113.4</v>
      </c>
      <c r="AB365" s="54" t="inlineStr">
        <is>
          <t>现金</t>
        </is>
      </c>
      <c r="AC365" s="69" t="n"/>
      <c r="AD365" s="54" t="n"/>
      <c r="AE365" s="53" t="n"/>
      <c r="AF365" s="53" t="n"/>
      <c r="AG365" s="350" t="inlineStr">
        <is>
          <t>黄秀芳</t>
        </is>
      </c>
      <c r="AH365" s="79" t="n">
        <v>0</v>
      </c>
      <c r="AI365" s="79" t="n">
        <v>0</v>
      </c>
      <c r="AJ365" s="79" t="n">
        <v>0</v>
      </c>
      <c r="AK365" s="79" t="n">
        <v>0</v>
      </c>
      <c r="AL365" s="79" t="n">
        <v>42</v>
      </c>
      <c r="AM365" s="79" t="n">
        <v>70</v>
      </c>
      <c r="AN365" s="79" t="n">
        <v>0</v>
      </c>
      <c r="AO365" s="79" t="n">
        <v>1.4</v>
      </c>
      <c r="AP365" s="79" t="n">
        <v>0</v>
      </c>
      <c r="AQ365" s="79" t="n">
        <v>0</v>
      </c>
      <c r="AR365" s="331" t="n"/>
      <c r="AS365" s="331" t="n"/>
      <c r="AT365" s="331" t="n"/>
      <c r="AU365" s="331" t="n"/>
      <c r="AV365" s="331" t="n"/>
      <c r="AW365" s="331" t="n"/>
      <c r="AX365" s="331" t="n"/>
      <c r="AY365" s="331" t="n"/>
      <c r="AZ365" s="331" t="n"/>
      <c r="BA365" s="331" t="n"/>
      <c r="BB365" s="331" t="n"/>
    </row>
    <row r="366" hidden="1" ht="25" customFormat="1" customHeight="1" s="12">
      <c r="A366" s="63" t="inlineStr">
        <is>
          <t>泊富</t>
        </is>
      </c>
      <c r="B366" s="23" t="n">
        <v>45736</v>
      </c>
      <c r="C366" s="54" t="n">
        <v>4</v>
      </c>
      <c r="D366" s="53" t="inlineStr">
        <is>
          <t>蒋莲娣</t>
        </is>
      </c>
      <c r="E366" s="54" t="n"/>
      <c r="F366" s="54" t="n"/>
      <c r="G366" s="54" t="n">
        <v>1</v>
      </c>
      <c r="H366" s="54" t="n"/>
      <c r="I366" s="53" t="inlineStr">
        <is>
          <t>曾3546</t>
        </is>
      </c>
      <c r="J366" s="54" t="n">
        <v>1638</v>
      </c>
      <c r="K366" s="54" t="n"/>
      <c r="L366" s="53" t="n"/>
      <c r="M366" s="53" t="n"/>
      <c r="N366" s="53" t="n"/>
      <c r="O366" s="53" t="n"/>
      <c r="P366" s="53" t="n"/>
      <c r="Q366" s="53" t="n">
        <v>70</v>
      </c>
      <c r="R366" s="53" t="n">
        <v>360</v>
      </c>
      <c r="S366" s="53" t="n"/>
      <c r="T366" s="53" t="n">
        <v>7</v>
      </c>
      <c r="U366" s="54" t="n"/>
      <c r="V366" s="54" t="n"/>
      <c r="W366" s="54" t="n"/>
      <c r="X366" s="53" t="n"/>
      <c r="Y366" s="53" t="n"/>
      <c r="Z366" s="63" t="n">
        <v>437</v>
      </c>
      <c r="AA366" s="68" t="n">
        <v>162.4</v>
      </c>
      <c r="AB366" s="54" t="inlineStr">
        <is>
          <t>对公</t>
        </is>
      </c>
      <c r="AC366" s="69" t="n"/>
      <c r="AD366" s="54" t="n"/>
      <c r="AE366" s="53" t="n"/>
      <c r="AF366" s="53" t="n"/>
      <c r="AG366" s="350" t="inlineStr">
        <is>
          <t>彭心怡</t>
        </is>
      </c>
      <c r="AH366" s="79" t="n">
        <v>0</v>
      </c>
      <c r="AI366" s="79" t="n">
        <v>0</v>
      </c>
      <c r="AJ366" s="79" t="n">
        <v>0</v>
      </c>
      <c r="AK366" s="79" t="n">
        <v>0</v>
      </c>
      <c r="AL366" s="79" t="n">
        <v>21</v>
      </c>
      <c r="AM366" s="79" t="n">
        <v>140</v>
      </c>
      <c r="AN366" s="79" t="n">
        <v>0</v>
      </c>
      <c r="AO366" s="79" t="n">
        <v>1.4</v>
      </c>
      <c r="AP366" s="79" t="n">
        <v>0</v>
      </c>
      <c r="AQ366" s="79" t="n">
        <v>0</v>
      </c>
      <c r="AR366" s="331" t="n"/>
      <c r="AS366" s="331" t="n"/>
      <c r="AT366" s="331" t="n"/>
      <c r="AU366" s="331" t="n"/>
      <c r="AV366" s="331" t="n"/>
      <c r="AW366" s="331" t="n"/>
      <c r="AX366" s="331" t="n"/>
      <c r="AY366" s="331" t="n"/>
      <c r="AZ366" s="331" t="n"/>
      <c r="BA366" s="331" t="n"/>
      <c r="BB366" s="331" t="n"/>
    </row>
    <row r="367" hidden="1" ht="25" customFormat="1" customHeight="1" s="337">
      <c r="A367" s="195" t="inlineStr">
        <is>
          <t>泊富</t>
        </is>
      </c>
      <c r="B367" s="108" t="n">
        <v>45736</v>
      </c>
      <c r="C367" s="54" t="n">
        <v>11</v>
      </c>
      <c r="D367" s="54" t="inlineStr">
        <is>
          <t>李佩60（5332）</t>
        </is>
      </c>
      <c r="E367" s="54" t="n"/>
      <c r="F367" s="54" t="n"/>
      <c r="G367" s="54" t="n">
        <v>1</v>
      </c>
      <c r="H367" s="54" t="n"/>
      <c r="I367" s="54" t="inlineStr">
        <is>
          <t>G7322</t>
        </is>
      </c>
      <c r="J367" s="54" t="n">
        <v>1638</v>
      </c>
      <c r="K367" s="54" t="n"/>
      <c r="L367" s="54" t="n"/>
      <c r="M367" s="54" t="n"/>
      <c r="N367" s="54" t="n"/>
      <c r="O367" s="54" t="n"/>
      <c r="P367" s="54" t="n"/>
      <c r="Q367" s="54" t="n">
        <v>835</v>
      </c>
      <c r="R367" s="54" t="n">
        <v>140</v>
      </c>
      <c r="S367" s="54" t="n"/>
      <c r="T367" s="54" t="n">
        <v>15</v>
      </c>
      <c r="U367" s="54" t="n"/>
      <c r="V367" s="54" t="n"/>
      <c r="W367" s="54" t="n"/>
      <c r="X367" s="54" t="n"/>
      <c r="Y367" s="54" t="n"/>
      <c r="Z367" s="195" t="n">
        <v>990</v>
      </c>
      <c r="AA367" s="322" t="n">
        <v>365.25</v>
      </c>
      <c r="AB367" s="54" t="inlineStr">
        <is>
          <t>对公</t>
        </is>
      </c>
      <c r="AC367" s="69" t="n"/>
      <c r="AD367" s="54" t="n"/>
      <c r="AE367" s="54" t="n"/>
      <c r="AF367" s="54" t="n"/>
      <c r="AG367" s="128" t="inlineStr">
        <is>
          <t>彭心怡</t>
        </is>
      </c>
      <c r="AH367" s="325" t="n">
        <v>0</v>
      </c>
      <c r="AI367" s="325" t="n">
        <v>0</v>
      </c>
      <c r="AJ367" s="325" t="n">
        <v>0</v>
      </c>
      <c r="AK367" s="325" t="n">
        <v>0</v>
      </c>
      <c r="AL367" s="325" t="n">
        <v>292.25</v>
      </c>
      <c r="AM367" s="325" t="n">
        <v>70</v>
      </c>
      <c r="AN367" s="325" t="n">
        <v>0</v>
      </c>
      <c r="AO367" s="325" t="n">
        <v>3</v>
      </c>
      <c r="AP367" s="325" t="n">
        <v>0</v>
      </c>
      <c r="AQ367" s="325" t="n">
        <v>0</v>
      </c>
      <c r="AR367" s="331" t="n"/>
      <c r="AS367" s="331" t="n"/>
      <c r="AT367" s="331" t="n"/>
      <c r="AU367" s="331" t="n"/>
      <c r="AV367" s="331" t="n"/>
      <c r="AW367" s="331" t="n"/>
      <c r="AX367" s="331" t="n"/>
      <c r="AY367" s="331" t="n"/>
      <c r="AZ367" s="331" t="n"/>
      <c r="BA367" s="331" t="n"/>
      <c r="BB367" s="331" t="n"/>
    </row>
    <row r="368" hidden="1" ht="25" customFormat="1" customHeight="1" s="12">
      <c r="A368" s="63" t="inlineStr">
        <is>
          <t>泊富</t>
        </is>
      </c>
      <c r="B368" s="23" t="n">
        <v>45736</v>
      </c>
      <c r="C368" s="54" t="n">
        <v>21</v>
      </c>
      <c r="D368" s="53" t="inlineStr">
        <is>
          <t>陈钱姣</t>
        </is>
      </c>
      <c r="E368" s="54" t="n"/>
      <c r="F368" s="54" t="n">
        <v>1</v>
      </c>
      <c r="G368" s="54" t="n"/>
      <c r="H368" s="54" t="inlineStr">
        <is>
          <t>沈苗苗</t>
        </is>
      </c>
      <c r="I368" s="53" t="inlineStr">
        <is>
          <t>丽5069</t>
        </is>
      </c>
      <c r="J368" s="54" t="n">
        <v>1638</v>
      </c>
      <c r="K368" s="54" t="n"/>
      <c r="L368" s="53" t="n"/>
      <c r="M368" s="53" t="n">
        <v>799</v>
      </c>
      <c r="N368" s="53" t="n"/>
      <c r="O368" s="53" t="n"/>
      <c r="P368" s="53" t="n"/>
      <c r="Q368" s="53" t="n"/>
      <c r="R368" s="53" t="n"/>
      <c r="S368" s="53" t="n"/>
      <c r="T368" s="53" t="n"/>
      <c r="U368" s="54" t="n"/>
      <c r="V368" s="54" t="n"/>
      <c r="W368" s="54" t="n"/>
      <c r="X368" s="53" t="n"/>
      <c r="Y368" s="53" t="n"/>
      <c r="Z368" s="63" t="n">
        <v>799</v>
      </c>
      <c r="AA368" s="68" t="n">
        <v>240</v>
      </c>
      <c r="AB368" s="54" t="inlineStr">
        <is>
          <t>对公</t>
        </is>
      </c>
      <c r="AC368" s="69" t="n"/>
      <c r="AD368" s="54" t="n"/>
      <c r="AE368" s="53" t="inlineStr">
        <is>
          <t>799套餐</t>
        </is>
      </c>
      <c r="AF368" s="53" t="n"/>
      <c r="AG368" s="350" t="inlineStr">
        <is>
          <t>彭心怡</t>
        </is>
      </c>
      <c r="AH368" s="79" t="n">
        <v>0</v>
      </c>
      <c r="AI368" s="79" t="n">
        <v>240</v>
      </c>
      <c r="AJ368" s="79" t="n">
        <v>0</v>
      </c>
      <c r="AK368" s="79" t="n">
        <v>0</v>
      </c>
      <c r="AL368" s="79" t="n">
        <v>0</v>
      </c>
      <c r="AM368" s="79" t="n">
        <v>0</v>
      </c>
      <c r="AN368" s="79" t="n">
        <v>0</v>
      </c>
      <c r="AO368" s="79" t="n">
        <v>0</v>
      </c>
      <c r="AP368" s="79" t="n">
        <v>0</v>
      </c>
      <c r="AQ368" s="79" t="n">
        <v>0</v>
      </c>
      <c r="AR368" s="331" t="n"/>
      <c r="AS368" s="331" t="n"/>
      <c r="AT368" s="331" t="n"/>
      <c r="AU368" s="331" t="n"/>
      <c r="AV368" s="331" t="n"/>
      <c r="AW368" s="331" t="n"/>
      <c r="AX368" s="331" t="n"/>
      <c r="AY368" s="331" t="n"/>
      <c r="AZ368" s="331" t="n"/>
      <c r="BA368" s="331" t="n"/>
      <c r="BB368" s="331" t="n"/>
    </row>
    <row r="369" hidden="1" ht="25" customFormat="1" customHeight="1" s="12">
      <c r="A369" s="63" t="inlineStr">
        <is>
          <t>泊富</t>
        </is>
      </c>
      <c r="B369" s="23" t="n">
        <v>45736</v>
      </c>
      <c r="C369" s="54" t="n">
        <v>23</v>
      </c>
      <c r="D369" s="53" t="inlineStr">
        <is>
          <t>阳修月</t>
        </is>
      </c>
      <c r="E369" s="54" t="n"/>
      <c r="F369" s="54" t="n">
        <v>1</v>
      </c>
      <c r="G369" s="54" t="n"/>
      <c r="H369" s="54" t="inlineStr">
        <is>
          <t>谭丹芳</t>
        </is>
      </c>
      <c r="I369" s="53" t="inlineStr">
        <is>
          <t>萍0857</t>
        </is>
      </c>
      <c r="J369" s="54" t="n">
        <v>1638</v>
      </c>
      <c r="K369" s="54" t="n"/>
      <c r="L369" s="53" t="n"/>
      <c r="M369" s="53" t="n"/>
      <c r="N369" s="53" t="n">
        <v>82.7</v>
      </c>
      <c r="O369" s="53" t="n"/>
      <c r="P369" s="53" t="n"/>
      <c r="Q369" s="53" t="n"/>
      <c r="R369" s="53" t="n"/>
      <c r="S369" s="53" t="n"/>
      <c r="T369" s="53" t="n">
        <v>30</v>
      </c>
      <c r="U369" s="54" t="n"/>
      <c r="V369" s="54" t="n"/>
      <c r="W369" s="54" t="n"/>
      <c r="X369" s="53" t="n"/>
      <c r="Y369" s="53" t="n"/>
      <c r="Z369" s="63" t="n">
        <v>112.7</v>
      </c>
      <c r="AA369" s="68" t="n">
        <v>16.905</v>
      </c>
      <c r="AB369" s="54" t="inlineStr">
        <is>
          <t>对公</t>
        </is>
      </c>
      <c r="AC369" s="69" t="n"/>
      <c r="AD369" s="54" t="n"/>
      <c r="AE369" s="53" t="n"/>
      <c r="AF369" s="53" t="n"/>
      <c r="AG369" s="350" t="inlineStr">
        <is>
          <t>彭心怡</t>
        </is>
      </c>
      <c r="AH369" s="79" t="n">
        <v>0</v>
      </c>
      <c r="AI369" s="79" t="n">
        <v>0</v>
      </c>
      <c r="AJ369" s="79" t="n">
        <v>12.405</v>
      </c>
      <c r="AK369" s="79" t="n">
        <v>0</v>
      </c>
      <c r="AL369" s="79" t="n">
        <v>0</v>
      </c>
      <c r="AM369" s="79" t="n">
        <v>0</v>
      </c>
      <c r="AN369" s="79" t="n">
        <v>0</v>
      </c>
      <c r="AO369" s="79" t="n">
        <v>4.5</v>
      </c>
      <c r="AP369" s="79" t="n">
        <v>0</v>
      </c>
      <c r="AQ369" s="79" t="n">
        <v>0</v>
      </c>
      <c r="AR369" s="331" t="n"/>
      <c r="AS369" s="331" t="n"/>
      <c r="AT369" s="331" t="n"/>
      <c r="AU369" s="331" t="n"/>
      <c r="AV369" s="331" t="n"/>
      <c r="AW369" s="331" t="n"/>
      <c r="AX369" s="331" t="n"/>
      <c r="AY369" s="331" t="n"/>
      <c r="AZ369" s="331" t="n"/>
      <c r="BA369" s="331" t="n"/>
      <c r="BB369" s="331" t="n"/>
    </row>
    <row r="370" hidden="1" ht="25" customFormat="1" customHeight="1" s="12">
      <c r="A370" s="63" t="inlineStr">
        <is>
          <t>华远</t>
        </is>
      </c>
      <c r="B370" s="23" t="n">
        <v>45736</v>
      </c>
      <c r="C370" s="162" t="n">
        <v>42</v>
      </c>
      <c r="D370" s="317" t="inlineStr">
        <is>
          <t>姜志芹</t>
        </is>
      </c>
      <c r="E370" s="390" t="n"/>
      <c r="F370" s="390" t="n">
        <v>1</v>
      </c>
      <c r="G370" s="390" t="n"/>
      <c r="H370" s="162" t="inlineStr">
        <is>
          <t>孙静</t>
        </is>
      </c>
      <c r="I370" s="317" t="inlineStr">
        <is>
          <t>梅2883</t>
        </is>
      </c>
      <c r="J370" s="390" t="n">
        <v>1638</v>
      </c>
      <c r="K370" s="390" t="n"/>
      <c r="L370" s="317" t="n"/>
      <c r="M370" s="317" t="n"/>
      <c r="N370" s="317" t="n">
        <v>678</v>
      </c>
      <c r="O370" s="317" t="n"/>
      <c r="P370" s="317" t="n"/>
      <c r="Q370" s="317" t="n">
        <v>660</v>
      </c>
      <c r="R370" s="317" t="n"/>
      <c r="S370" s="317" t="n"/>
      <c r="T370" s="317" t="n">
        <v>71</v>
      </c>
      <c r="U370" s="390" t="n"/>
      <c r="V370" s="390" t="n"/>
      <c r="W370" s="390" t="n"/>
      <c r="X370" s="317" t="n"/>
      <c r="Y370" s="317" t="n"/>
      <c r="Z370" s="58" t="n">
        <v>1409</v>
      </c>
      <c r="AA370" s="68" t="n">
        <v>310.35</v>
      </c>
      <c r="AB370" s="162" t="inlineStr">
        <is>
          <t>对公</t>
        </is>
      </c>
      <c r="AC370" s="407" t="n"/>
      <c r="AD370" s="162" t="n"/>
      <c r="AE370" s="65" t="n"/>
      <c r="AF370" s="65" t="n"/>
      <c r="AG370" s="350" t="inlineStr">
        <is>
          <t>罗茜</t>
        </is>
      </c>
      <c r="AH370" s="79" t="n">
        <v>0</v>
      </c>
      <c r="AI370" s="79" t="n">
        <v>0</v>
      </c>
      <c r="AJ370" s="79" t="n">
        <v>101.7</v>
      </c>
      <c r="AK370" s="79" t="n">
        <v>0</v>
      </c>
      <c r="AL370" s="79" t="n">
        <v>198</v>
      </c>
      <c r="AM370" s="79" t="n">
        <v>0</v>
      </c>
      <c r="AN370" s="79" t="n">
        <v>0</v>
      </c>
      <c r="AO370" s="79" t="n">
        <v>10.65</v>
      </c>
      <c r="AP370" s="79" t="n">
        <v>0</v>
      </c>
      <c r="AQ370" s="79" t="n">
        <v>0</v>
      </c>
      <c r="AR370" s="331" t="n"/>
      <c r="AS370" s="331" t="n"/>
      <c r="AT370" s="331" t="n"/>
      <c r="AU370" s="331" t="n"/>
      <c r="AV370" s="331" t="n"/>
      <c r="AW370" s="331" t="n"/>
      <c r="AX370" s="331" t="n"/>
      <c r="AY370" s="331" t="n"/>
      <c r="AZ370" s="331" t="n"/>
      <c r="BA370" s="331" t="n"/>
      <c r="BB370" s="331" t="n"/>
    </row>
    <row r="371" hidden="1" ht="25" customFormat="1" customHeight="1" s="12">
      <c r="A371" s="63" t="inlineStr">
        <is>
          <t>华远</t>
        </is>
      </c>
      <c r="B371" s="23" t="n">
        <v>45736</v>
      </c>
      <c r="C371" s="162" t="n">
        <v>43</v>
      </c>
      <c r="D371" s="317" t="inlineStr">
        <is>
          <t>马朝霞</t>
        </is>
      </c>
      <c r="E371" s="390" t="n"/>
      <c r="F371" s="390" t="n">
        <v>1</v>
      </c>
      <c r="G371" s="390" t="n"/>
      <c r="H371" s="162" t="inlineStr">
        <is>
          <t>孙静</t>
        </is>
      </c>
      <c r="I371" s="317" t="inlineStr">
        <is>
          <t>丽5069</t>
        </is>
      </c>
      <c r="J371" s="390" t="n">
        <v>1638</v>
      </c>
      <c r="K371" s="390" t="n"/>
      <c r="L371" s="317" t="n"/>
      <c r="M371" s="317" t="n"/>
      <c r="N371" s="317" t="n">
        <v>699.7</v>
      </c>
      <c r="O371" s="317" t="n"/>
      <c r="P371" s="317" t="n"/>
      <c r="Q371" s="317" t="n">
        <v>440</v>
      </c>
      <c r="R371" s="317" t="n"/>
      <c r="S371" s="317" t="n"/>
      <c r="T371" s="317" t="n">
        <v>297</v>
      </c>
      <c r="U371" s="390" t="n"/>
      <c r="V371" s="390" t="n"/>
      <c r="W371" s="390" t="n"/>
      <c r="X371" s="317" t="n"/>
      <c r="Y371" s="317" t="n"/>
      <c r="Z371" s="58" t="n">
        <v>1436.7</v>
      </c>
      <c r="AA371" s="68" t="n">
        <v>281.505</v>
      </c>
      <c r="AB371" s="162" t="inlineStr">
        <is>
          <t>对公</t>
        </is>
      </c>
      <c r="AC371" s="407" t="n"/>
      <c r="AD371" s="162" t="n"/>
      <c r="AE371" s="65" t="n"/>
      <c r="AF371" s="65" t="n"/>
      <c r="AG371" s="350" t="inlineStr">
        <is>
          <t>罗茜</t>
        </is>
      </c>
      <c r="AH371" s="79" t="n">
        <v>0</v>
      </c>
      <c r="AI371" s="79" t="n">
        <v>0</v>
      </c>
      <c r="AJ371" s="79" t="n">
        <v>104.955</v>
      </c>
      <c r="AK371" s="79" t="n">
        <v>0</v>
      </c>
      <c r="AL371" s="79" t="n">
        <v>132</v>
      </c>
      <c r="AM371" s="79" t="n">
        <v>0</v>
      </c>
      <c r="AN371" s="79" t="n">
        <v>0</v>
      </c>
      <c r="AO371" s="79" t="n">
        <v>44.55</v>
      </c>
      <c r="AP371" s="79" t="n">
        <v>0</v>
      </c>
      <c r="AQ371" s="79" t="n">
        <v>0</v>
      </c>
      <c r="AR371" s="331" t="n"/>
      <c r="AS371" s="331" t="n"/>
      <c r="AT371" s="331" t="n"/>
      <c r="AU371" s="331" t="n"/>
      <c r="AV371" s="331" t="n"/>
      <c r="AW371" s="331" t="n"/>
      <c r="AX371" s="331" t="n"/>
      <c r="AY371" s="331" t="n"/>
      <c r="AZ371" s="331" t="n"/>
      <c r="BA371" s="331" t="n"/>
      <c r="BB371" s="331" t="n"/>
    </row>
    <row r="372" hidden="1" ht="25" customFormat="1" customHeight="1" s="12">
      <c r="A372" s="63" t="inlineStr">
        <is>
          <t>华远</t>
        </is>
      </c>
      <c r="B372" s="23" t="n">
        <v>45736</v>
      </c>
      <c r="C372" s="162" t="n">
        <v>54</v>
      </c>
      <c r="D372" s="317" t="inlineStr">
        <is>
          <t>欧爱青</t>
        </is>
      </c>
      <c r="E372" s="390" t="n"/>
      <c r="F372" s="390" t="n">
        <v>1</v>
      </c>
      <c r="G372" s="390" t="n"/>
      <c r="H372" s="390" t="inlineStr">
        <is>
          <t>孙静</t>
        </is>
      </c>
      <c r="I372" s="317" t="inlineStr">
        <is>
          <t>杨6153</t>
        </is>
      </c>
      <c r="J372" s="390" t="n">
        <v>1638</v>
      </c>
      <c r="K372" s="390" t="n"/>
      <c r="L372" s="317" t="n"/>
      <c r="M372" s="317" t="n"/>
      <c r="N372" s="63" t="n">
        <v>837.4</v>
      </c>
      <c r="O372" s="317" t="n"/>
      <c r="P372" s="317" t="n"/>
      <c r="Q372" s="317" t="n">
        <v>460</v>
      </c>
      <c r="R372" s="317" t="n"/>
      <c r="S372" s="317" t="n"/>
      <c r="T372" s="317" t="n">
        <v>74</v>
      </c>
      <c r="U372" s="390" t="n"/>
      <c r="V372" s="390" t="n"/>
      <c r="W372" s="390" t="n"/>
      <c r="X372" s="317" t="n"/>
      <c r="Y372" s="317" t="n"/>
      <c r="Z372" s="58" t="n">
        <v>1371.4</v>
      </c>
      <c r="AA372" s="68" t="n">
        <v>213.96</v>
      </c>
      <c r="AB372" s="162" t="inlineStr">
        <is>
          <t>对公</t>
        </is>
      </c>
      <c r="AC372" s="407" t="n"/>
      <c r="AD372" s="162" t="n"/>
      <c r="AE372" s="65" t="inlineStr">
        <is>
          <t>安卓*3</t>
        </is>
      </c>
      <c r="AF372" s="65" t="n"/>
      <c r="AG372" s="350" t="inlineStr">
        <is>
          <t>罗茜</t>
        </is>
      </c>
      <c r="AH372" s="79" t="n">
        <v>0</v>
      </c>
      <c r="AI372" s="79" t="n">
        <v>0</v>
      </c>
      <c r="AJ372" s="79" t="n">
        <v>64.86</v>
      </c>
      <c r="AK372" s="79" t="n">
        <v>0</v>
      </c>
      <c r="AL372" s="79" t="n">
        <v>138</v>
      </c>
      <c r="AM372" s="79" t="n">
        <v>0</v>
      </c>
      <c r="AN372" s="79" t="n">
        <v>0</v>
      </c>
      <c r="AO372" s="79" t="n">
        <v>11.1</v>
      </c>
      <c r="AP372" s="79" t="n">
        <v>0</v>
      </c>
      <c r="AQ372" s="79" t="n">
        <v>0</v>
      </c>
      <c r="AR372" s="331" t="n"/>
      <c r="AS372" s="331" t="n"/>
      <c r="AT372" s="331" t="n"/>
      <c r="AU372" s="331" t="n"/>
      <c r="AV372" s="331" t="n"/>
      <c r="AW372" s="331" t="n"/>
      <c r="AX372" s="331" t="n"/>
      <c r="AY372" s="331" t="n"/>
      <c r="AZ372" s="331" t="n"/>
      <c r="BA372" s="331" t="n"/>
      <c r="BB372" s="331" t="n"/>
    </row>
    <row r="373" hidden="1" ht="25" customFormat="1" customHeight="1" s="331">
      <c r="A373" s="406" t="inlineStr">
        <is>
          <t>华远</t>
        </is>
      </c>
      <c r="B373" s="45" t="n">
        <v>45736</v>
      </c>
      <c r="C373" s="162" t="n">
        <v>63</v>
      </c>
      <c r="D373" s="162" t="inlineStr">
        <is>
          <t>覃爱香</t>
        </is>
      </c>
      <c r="E373" s="162" t="n"/>
      <c r="F373" s="162" t="n"/>
      <c r="G373" s="162" t="n">
        <v>1</v>
      </c>
      <c r="H373" s="162" t="n"/>
      <c r="I373" s="162" t="inlineStr">
        <is>
          <t>肖1296</t>
        </is>
      </c>
      <c r="J373" s="162" t="n">
        <v>1638</v>
      </c>
      <c r="K373" s="162" t="n"/>
      <c r="L373" s="162" t="n"/>
      <c r="M373" s="162" t="n"/>
      <c r="N373" s="162" t="n"/>
      <c r="O373" s="162" t="n"/>
      <c r="P373" s="162" t="n"/>
      <c r="Q373" s="406" t="n"/>
      <c r="R373" s="406" t="n"/>
      <c r="S373" s="406" t="n">
        <v>20</v>
      </c>
      <c r="T373" s="406" t="n"/>
      <c r="U373" s="162" t="n"/>
      <c r="V373" s="162" t="n"/>
      <c r="W373" s="162" t="n"/>
      <c r="X373" s="162" t="n"/>
      <c r="Y373" s="162" t="n"/>
      <c r="Z373" s="70" t="n">
        <v>20</v>
      </c>
      <c r="AA373" s="178" t="n">
        <v>4</v>
      </c>
      <c r="AB373" s="162" t="inlineStr">
        <is>
          <t>对公</t>
        </is>
      </c>
      <c r="AC373" s="407" t="n"/>
      <c r="AD373" s="162" t="n"/>
      <c r="AE373" s="407" t="n"/>
      <c r="AF373" s="407" t="n"/>
      <c r="AG373" s="253" t="inlineStr">
        <is>
          <t>罗茜</t>
        </is>
      </c>
      <c r="AH373" s="182" t="n">
        <v>0</v>
      </c>
      <c r="AI373" s="182" t="n">
        <v>0</v>
      </c>
      <c r="AJ373" s="182" t="n">
        <v>0</v>
      </c>
      <c r="AK373" s="182" t="n">
        <v>0</v>
      </c>
      <c r="AL373" s="182" t="n">
        <v>0</v>
      </c>
      <c r="AM373" s="182" t="n">
        <v>0</v>
      </c>
      <c r="AN373" s="182" t="n">
        <v>4</v>
      </c>
      <c r="AO373" s="182" t="n">
        <v>0</v>
      </c>
      <c r="AP373" s="182" t="n">
        <v>0</v>
      </c>
      <c r="AQ373" s="182" t="n">
        <v>0</v>
      </c>
    </row>
    <row r="374" hidden="1" ht="25" customFormat="1" customHeight="1" s="12">
      <c r="A374" s="12" t="inlineStr">
        <is>
          <t>华侨</t>
        </is>
      </c>
      <c r="B374" s="23" t="n">
        <v>45735</v>
      </c>
      <c r="C374" s="54" t="n">
        <v>75</v>
      </c>
      <c r="D374" s="53" t="inlineStr">
        <is>
          <t>谢依</t>
        </is>
      </c>
      <c r="E374" s="54" t="n"/>
      <c r="F374" s="54" t="n"/>
      <c r="G374" s="54" t="n">
        <v>1</v>
      </c>
      <c r="H374" s="54" t="n"/>
      <c r="I374" s="53" t="inlineStr">
        <is>
          <t>刘6822</t>
        </is>
      </c>
      <c r="J374" s="54" t="n">
        <v>1638</v>
      </c>
      <c r="K374" s="54" t="n"/>
      <c r="L374" s="53" t="n"/>
      <c r="M374" s="53" t="n"/>
      <c r="N374" s="53" t="n"/>
      <c r="O374" s="53" t="n"/>
      <c r="P374" s="53" t="n"/>
      <c r="Q374" s="53" t="n"/>
      <c r="R374" s="53" t="n"/>
      <c r="S374" s="53" t="n"/>
      <c r="T374" s="53" t="n"/>
      <c r="U374" s="54" t="n"/>
      <c r="V374" s="54" t="n">
        <v>6</v>
      </c>
      <c r="W374" s="54" t="n"/>
      <c r="X374" s="53" t="n"/>
      <c r="Y374" s="53" t="n"/>
      <c r="Z374" s="63" t="n">
        <v>6</v>
      </c>
      <c r="AA374" s="63" t="n">
        <v>1.2</v>
      </c>
      <c r="AB374" s="162" t="inlineStr">
        <is>
          <t>对公</t>
        </is>
      </c>
      <c r="AC374" s="407" t="n"/>
      <c r="AD374" s="162" t="n"/>
      <c r="AE374" s="65" t="n"/>
      <c r="AF374" s="65" t="n"/>
      <c r="AG374" s="350" t="inlineStr">
        <is>
          <t>向文娟</t>
        </is>
      </c>
      <c r="AH374" s="79" t="n">
        <v>0</v>
      </c>
      <c r="AI374" s="79" t="n">
        <v>0</v>
      </c>
      <c r="AJ374" s="79" t="n">
        <v>0</v>
      </c>
      <c r="AK374" s="79" t="n">
        <v>0</v>
      </c>
      <c r="AL374" s="79" t="n">
        <v>0</v>
      </c>
      <c r="AM374" s="79" t="n">
        <v>0</v>
      </c>
      <c r="AN374" s="79" t="n">
        <v>0</v>
      </c>
      <c r="AO374" s="79" t="n">
        <v>1.2</v>
      </c>
      <c r="AP374" s="79" t="n">
        <v>0</v>
      </c>
      <c r="AQ374" s="79" t="n">
        <v>0</v>
      </c>
      <c r="AR374" s="331" t="n"/>
      <c r="AS374" s="331" t="n"/>
      <c r="AT374" s="331" t="n"/>
      <c r="AU374" s="331" t="n"/>
      <c r="AV374" s="331" t="n"/>
      <c r="AW374" s="331" t="n"/>
      <c r="AX374" s="331" t="n"/>
      <c r="AY374" s="331" t="n"/>
      <c r="AZ374" s="331" t="n"/>
      <c r="BA374" s="331" t="n"/>
      <c r="BB374" s="331" t="n"/>
    </row>
    <row r="375" hidden="1" ht="25" customFormat="1" customHeight="1" s="12">
      <c r="A375" s="12" t="inlineStr">
        <is>
          <t>麓城</t>
        </is>
      </c>
      <c r="B375" s="23" t="n">
        <v>45735</v>
      </c>
      <c r="C375" s="162" t="n">
        <v>21</v>
      </c>
      <c r="D375" s="53" t="inlineStr">
        <is>
          <t>廖金凤</t>
        </is>
      </c>
      <c r="E375" s="162" t="n"/>
      <c r="F375" s="162" t="n">
        <v>1</v>
      </c>
      <c r="G375" s="162" t="n"/>
      <c r="H375" s="162" t="inlineStr">
        <is>
          <t>王海燕</t>
        </is>
      </c>
      <c r="I375" s="53" t="inlineStr">
        <is>
          <t>G7745</t>
        </is>
      </c>
      <c r="J375" s="162" t="n">
        <v>1638</v>
      </c>
      <c r="K375" s="162" t="n"/>
      <c r="L375" s="53" t="n"/>
      <c r="M375" s="53" t="n"/>
      <c r="N375" s="53" t="n">
        <v>278</v>
      </c>
      <c r="O375" s="53" t="n"/>
      <c r="P375" s="53" t="n">
        <v>121</v>
      </c>
      <c r="Q375" s="53" t="n">
        <v>190</v>
      </c>
      <c r="R375" s="53" t="n"/>
      <c r="S375" s="53" t="n"/>
      <c r="T375" s="53" t="n">
        <v>11</v>
      </c>
      <c r="U375" s="162" t="n"/>
      <c r="V375" s="162" t="n"/>
      <c r="W375" s="162" t="n"/>
      <c r="X375" s="53" t="n"/>
      <c r="Y375" s="53" t="n"/>
      <c r="Z375" s="63" t="n">
        <v>600</v>
      </c>
      <c r="AA375" s="63" t="n">
        <v>135.8</v>
      </c>
      <c r="AB375" s="162" t="inlineStr">
        <is>
          <t>对公</t>
        </is>
      </c>
      <c r="AC375" s="407" t="n"/>
      <c r="AD375" s="162" t="n"/>
      <c r="AE375" s="323" t="n"/>
      <c r="AF375" s="323" t="n"/>
      <c r="AG375" s="350" t="inlineStr">
        <is>
          <t>吴永兰</t>
        </is>
      </c>
      <c r="AH375" s="79" t="n">
        <v>0</v>
      </c>
      <c r="AI375" s="79" t="n">
        <v>0</v>
      </c>
      <c r="AJ375" s="79" t="n">
        <v>41.7</v>
      </c>
      <c r="AK375" s="79" t="n">
        <v>65</v>
      </c>
      <c r="AL375" s="79" t="n">
        <v>28.5</v>
      </c>
      <c r="AM375" s="79" t="n">
        <v>0</v>
      </c>
      <c r="AN375" s="79" t="n">
        <v>0</v>
      </c>
      <c r="AO375" s="79" t="n">
        <v>0.6</v>
      </c>
      <c r="AP375" s="79" t="n">
        <v>0</v>
      </c>
      <c r="AQ375" s="79" t="n">
        <v>0</v>
      </c>
      <c r="AR375" s="331" t="n"/>
      <c r="AS375" s="331" t="n"/>
      <c r="AT375" s="331" t="n"/>
      <c r="AU375" s="331" t="n"/>
      <c r="AV375" s="331" t="n"/>
      <c r="AW375" s="331" t="n"/>
      <c r="AX375" s="331" t="n"/>
      <c r="AY375" s="331" t="n"/>
      <c r="AZ375" s="331" t="n"/>
      <c r="BA375" s="331" t="n"/>
      <c r="BB375" s="331" t="n"/>
    </row>
    <row r="376" hidden="1" ht="25" customFormat="1" customHeight="1" s="12">
      <c r="A376" s="12" t="inlineStr">
        <is>
          <t>华侨</t>
        </is>
      </c>
      <c r="B376" s="23" t="n">
        <v>45736</v>
      </c>
      <c r="C376" s="54" t="n">
        <v>59</v>
      </c>
      <c r="D376" s="53" t="inlineStr">
        <is>
          <t>谢依</t>
        </is>
      </c>
      <c r="E376" s="54" t="n"/>
      <c r="F376" s="54" t="n"/>
      <c r="G376" s="54" t="n">
        <v>1</v>
      </c>
      <c r="H376" s="54" t="n"/>
      <c r="I376" s="53" t="inlineStr">
        <is>
          <t>刘6822</t>
        </is>
      </c>
      <c r="J376" s="54" t="n">
        <v>1638</v>
      </c>
      <c r="K376" s="54" t="n"/>
      <c r="L376" s="53" t="n"/>
      <c r="M376" s="53" t="n"/>
      <c r="N376" s="53" t="n"/>
      <c r="O376" s="53" t="n"/>
      <c r="P376" s="53" t="n"/>
      <c r="Q376" s="53" t="n"/>
      <c r="R376" s="53" t="n"/>
      <c r="S376" s="53" t="n"/>
      <c r="T376" s="53" t="n"/>
      <c r="U376" s="54" t="n"/>
      <c r="V376" s="54" t="n">
        <v>6</v>
      </c>
      <c r="W376" s="54" t="n"/>
      <c r="X376" s="53" t="n"/>
      <c r="Y376" s="53" t="n"/>
      <c r="Z376" s="63" t="n">
        <v>6</v>
      </c>
      <c r="AA376" s="63" t="n">
        <v>1.2</v>
      </c>
      <c r="AB376" s="162" t="inlineStr">
        <is>
          <t>对公</t>
        </is>
      </c>
      <c r="AC376" s="407" t="n"/>
      <c r="AD376" s="162" t="n"/>
      <c r="AE376" s="65" t="n"/>
      <c r="AF376" s="65" t="n"/>
      <c r="AG376" s="350" t="inlineStr">
        <is>
          <t>向文娟</t>
        </is>
      </c>
      <c r="AH376" s="79" t="n">
        <v>0</v>
      </c>
      <c r="AI376" s="79" t="n">
        <v>0</v>
      </c>
      <c r="AJ376" s="79" t="n">
        <v>0</v>
      </c>
      <c r="AK376" s="79" t="n">
        <v>0</v>
      </c>
      <c r="AL376" s="79" t="n">
        <v>0</v>
      </c>
      <c r="AM376" s="79" t="n">
        <v>0</v>
      </c>
      <c r="AN376" s="79" t="n">
        <v>0</v>
      </c>
      <c r="AO376" s="79" t="n">
        <v>1.2</v>
      </c>
      <c r="AP376" s="79" t="n">
        <v>0</v>
      </c>
      <c r="AQ376" s="79" t="n">
        <v>0</v>
      </c>
      <c r="AR376" s="331" t="n"/>
      <c r="AS376" s="331" t="n"/>
      <c r="AT376" s="331" t="n"/>
      <c r="AU376" s="331" t="n"/>
      <c r="AV376" s="331" t="n"/>
      <c r="AW376" s="331" t="n"/>
      <c r="AX376" s="331" t="n"/>
      <c r="AY376" s="331" t="n"/>
      <c r="AZ376" s="331" t="n"/>
      <c r="BA376" s="331" t="n"/>
      <c r="BB376" s="331" t="n"/>
    </row>
    <row r="377" hidden="1" ht="25" customFormat="1" customHeight="1" s="11">
      <c r="A377" s="14" t="inlineStr">
        <is>
          <t>芙蓉</t>
        </is>
      </c>
      <c r="B377" s="23" t="n">
        <v>45736</v>
      </c>
      <c r="C377" s="33" t="n">
        <v>7</v>
      </c>
      <c r="D377" s="34" t="inlineStr">
        <is>
          <t>马朝霞</t>
        </is>
      </c>
      <c r="E377" s="390" t="n"/>
      <c r="F377" s="390" t="n">
        <v>1</v>
      </c>
      <c r="G377" s="390" t="n"/>
      <c r="H377" s="37" t="inlineStr">
        <is>
          <t>刘英桃</t>
        </is>
      </c>
      <c r="I377" s="317" t="inlineStr">
        <is>
          <t>丽5069</t>
        </is>
      </c>
      <c r="J377" s="390" t="n">
        <v>1638</v>
      </c>
      <c r="K377" s="390" t="n"/>
      <c r="L377" s="317" t="n"/>
      <c r="M377" s="317" t="n">
        <v>174</v>
      </c>
      <c r="N377" s="291" t="n">
        <v>58</v>
      </c>
      <c r="O377" s="291" t="n"/>
      <c r="P377" s="317" t="n"/>
      <c r="Q377" s="317" t="n"/>
      <c r="R377" s="317" t="n"/>
      <c r="S377" s="317" t="n"/>
      <c r="T377" s="317" t="n"/>
      <c r="U377" s="390" t="n"/>
      <c r="V377" s="118" t="n"/>
      <c r="W377" s="118" t="n"/>
      <c r="X377" s="116" t="n"/>
      <c r="Y377" s="291" t="n"/>
      <c r="Z377" s="63" t="n">
        <v>232</v>
      </c>
      <c r="AA377" s="63" t="n">
        <v>69.59999999999999</v>
      </c>
      <c r="AB377" s="162" t="inlineStr">
        <is>
          <t>对公</t>
        </is>
      </c>
      <c r="AC377" s="9" t="n"/>
      <c r="AD377" s="9" t="n"/>
      <c r="AE377" s="11" t="n"/>
      <c r="AF377" s="11" t="n"/>
      <c r="AG377" s="11" t="n"/>
      <c r="AH377" s="11" t="n"/>
      <c r="AI377" s="11" t="n"/>
      <c r="AJ377" s="11" t="n"/>
      <c r="AK377" s="11" t="n"/>
      <c r="AL377" s="11" t="n"/>
      <c r="AM377" s="11" t="n"/>
      <c r="AN377" s="11" t="n"/>
      <c r="AO377" s="11" t="n"/>
      <c r="AP377" s="11" t="n"/>
      <c r="AQ377" s="11" t="n"/>
      <c r="AR377" s="9" t="n"/>
      <c r="AS377" s="9" t="n"/>
      <c r="AT377" s="9" t="n"/>
      <c r="AU377" s="9" t="n"/>
      <c r="AV377" s="9" t="n"/>
      <c r="AW377" s="9" t="n"/>
      <c r="AX377" s="9" t="n"/>
      <c r="AY377" s="9" t="n"/>
      <c r="AZ377" s="9" t="n"/>
      <c r="BA377" s="9" t="n"/>
      <c r="BB377" s="9" t="n"/>
      <c r="XEY377" s="12" t="n"/>
      <c r="XEZ377" s="12" t="n"/>
      <c r="XFA377" s="12" t="n"/>
      <c r="XFB377" s="12" t="n"/>
      <c r="XFC377" s="12" t="n"/>
      <c r="XFD377" s="12" t="n"/>
    </row>
    <row r="378" hidden="1" ht="25" customFormat="1" customHeight="1" s="11">
      <c r="A378" s="14" t="inlineStr">
        <is>
          <t>芙蓉</t>
        </is>
      </c>
      <c r="B378" s="23" t="n">
        <v>45733</v>
      </c>
      <c r="C378" s="33" t="n">
        <v>2</v>
      </c>
      <c r="D378" s="34" t="inlineStr">
        <is>
          <t>王书美</t>
        </is>
      </c>
      <c r="E378" s="390" t="n"/>
      <c r="F378" s="33" t="n">
        <v>1</v>
      </c>
      <c r="G378" s="33" t="n"/>
      <c r="H378" s="216" t="inlineStr">
        <is>
          <t>刘英桃</t>
        </is>
      </c>
      <c r="I378" s="317" t="inlineStr">
        <is>
          <t>王9978</t>
        </is>
      </c>
      <c r="J378" s="390" t="n">
        <v>1638</v>
      </c>
      <c r="K378" s="390" t="n"/>
      <c r="L378" s="317" t="n">
        <v>323.5</v>
      </c>
      <c r="M378" s="317" t="n">
        <v>875</v>
      </c>
      <c r="N378" s="291" t="n"/>
      <c r="O378" s="317" t="n"/>
      <c r="P378" s="317" t="n"/>
      <c r="Q378" s="317" t="n">
        <v>328</v>
      </c>
      <c r="R378" s="317" t="n"/>
      <c r="S378" s="317" t="n"/>
      <c r="T378" s="317" t="n">
        <v>4</v>
      </c>
      <c r="U378" s="317" t="n">
        <v>20</v>
      </c>
      <c r="V378" s="116" t="n"/>
      <c r="W378" s="116" t="n"/>
      <c r="X378" s="116" t="n"/>
      <c r="Y378" s="291" t="n"/>
      <c r="Z378" s="63" t="n">
        <v>1550.5</v>
      </c>
      <c r="AA378" s="63" t="n">
        <v>463.95</v>
      </c>
      <c r="AB378" s="162" t="inlineStr">
        <is>
          <t>对公</t>
        </is>
      </c>
      <c r="AC378" s="9" t="n"/>
      <c r="AD378" s="9" t="n"/>
      <c r="AE378" s="11" t="n"/>
      <c r="AF378" s="11" t="n"/>
      <c r="AG378" s="11" t="n"/>
      <c r="AH378" s="11" t="n"/>
      <c r="AI378" s="11" t="n"/>
      <c r="AJ378" s="11" t="n"/>
      <c r="AK378" s="11" t="n"/>
      <c r="AL378" s="11" t="n"/>
      <c r="AM378" s="11" t="n"/>
      <c r="AN378" s="11" t="n"/>
      <c r="AO378" s="11" t="n"/>
      <c r="AP378" s="11" t="n"/>
      <c r="AQ378" s="11" t="n"/>
      <c r="AR378" s="9" t="n"/>
      <c r="AS378" s="9" t="n"/>
      <c r="AT378" s="9" t="n"/>
      <c r="AU378" s="9" t="n"/>
      <c r="AV378" s="9" t="n"/>
      <c r="AW378" s="9" t="n"/>
      <c r="AX378" s="9" t="n"/>
      <c r="AY378" s="9" t="n"/>
      <c r="AZ378" s="9" t="n"/>
      <c r="BA378" s="9" t="n"/>
      <c r="BB378" s="9" t="n"/>
      <c r="XEZ378" s="12" t="n"/>
      <c r="XFA378" s="12" t="n"/>
      <c r="XFB378" s="12" t="n"/>
      <c r="XFC378" s="12" t="n"/>
      <c r="XFD378" s="12" t="n"/>
    </row>
    <row r="379" hidden="1" ht="25" customFormat="1" customHeight="1" s="11">
      <c r="A379" s="14" t="inlineStr">
        <is>
          <t>芙蓉</t>
        </is>
      </c>
      <c r="B379" s="23" t="n">
        <v>45735</v>
      </c>
      <c r="C379" s="100" t="n"/>
      <c r="D379" s="186" t="inlineStr">
        <is>
          <t>王书美</t>
        </is>
      </c>
      <c r="E379" s="366" t="n"/>
      <c r="F379" s="316" t="inlineStr">
        <is>
          <t>补</t>
        </is>
      </c>
      <c r="G379" s="304" t="n"/>
      <c r="H379" s="37" t="inlineStr">
        <is>
          <t>刘英桃</t>
        </is>
      </c>
      <c r="I379" s="317" t="inlineStr">
        <is>
          <t>王9978</t>
        </is>
      </c>
      <c r="J379" s="390" t="n">
        <v>1638</v>
      </c>
      <c r="K379" s="366" t="n"/>
      <c r="L379" s="319" t="n"/>
      <c r="M379" s="319" t="n">
        <v>350</v>
      </c>
      <c r="N379" s="320" t="n"/>
      <c r="O379" s="320" t="n"/>
      <c r="P379" s="319" t="n"/>
      <c r="Q379" s="319" t="n">
        <v>160</v>
      </c>
      <c r="R379" s="319" t="n"/>
      <c r="S379" s="319" t="n"/>
      <c r="T379" s="319" t="n">
        <v>4</v>
      </c>
      <c r="U379" s="319" t="n"/>
      <c r="V379" s="116" t="n"/>
      <c r="W379" s="116" t="n"/>
      <c r="X379" s="116" t="n"/>
      <c r="Y379" s="320" t="n"/>
      <c r="Z379" s="321" t="n">
        <v>514</v>
      </c>
      <c r="AA379" s="63" t="n">
        <v>153</v>
      </c>
      <c r="AB379" s="162" t="inlineStr">
        <is>
          <t>对公</t>
        </is>
      </c>
      <c r="AC379" s="9" t="n"/>
      <c r="AD379" s="9" t="n"/>
      <c r="AE379" s="11" t="n"/>
      <c r="AF379" s="11" t="n"/>
      <c r="AG379" s="11" t="n"/>
      <c r="AH379" s="11" t="n"/>
      <c r="AI379" s="11" t="n"/>
      <c r="AJ379" s="11" t="n"/>
      <c r="AK379" s="11" t="n"/>
      <c r="AL379" s="11" t="n"/>
      <c r="AM379" s="11" t="n"/>
      <c r="AN379" s="11" t="n"/>
      <c r="AO379" s="11" t="n"/>
      <c r="AP379" s="11" t="n"/>
      <c r="AQ379" s="11" t="n"/>
      <c r="AR379" s="9" t="n"/>
      <c r="AS379" s="9" t="n"/>
      <c r="AT379" s="9" t="n"/>
      <c r="AU379" s="9" t="n"/>
      <c r="AV379" s="9" t="n"/>
      <c r="AW379" s="9" t="n"/>
      <c r="AX379" s="9" t="n"/>
      <c r="AY379" s="9" t="n"/>
      <c r="AZ379" s="9" t="n"/>
      <c r="BA379" s="9" t="n"/>
      <c r="BB379" s="9" t="n"/>
      <c r="XEZ379" s="12" t="n"/>
      <c r="XFA379" s="12" t="n"/>
      <c r="XFB379" s="12" t="n"/>
      <c r="XFC379" s="12" t="n"/>
      <c r="XFD379" s="12" t="n"/>
    </row>
    <row r="380" hidden="1" ht="25" customFormat="1" customHeight="1" s="11">
      <c r="A380" s="14" t="inlineStr">
        <is>
          <t>芙蓉</t>
        </is>
      </c>
      <c r="B380" s="23" t="n">
        <v>45735</v>
      </c>
      <c r="C380" s="411" t="n"/>
      <c r="D380" s="417" t="n"/>
      <c r="E380" s="366" t="n"/>
      <c r="F380" s="316" t="inlineStr">
        <is>
          <t>退3.17</t>
        </is>
      </c>
      <c r="G380" s="304" t="n"/>
      <c r="H380" s="37" t="inlineStr">
        <is>
          <t>刘英桃</t>
        </is>
      </c>
      <c r="I380" s="317" t="inlineStr">
        <is>
          <t>王9978</t>
        </is>
      </c>
      <c r="J380" s="390" t="n">
        <v>1638</v>
      </c>
      <c r="K380" s="366" t="n"/>
      <c r="L380" s="319" t="n"/>
      <c r="M380" s="319" t="n">
        <v>-875</v>
      </c>
      <c r="N380" s="320" t="n"/>
      <c r="O380" s="320" t="n"/>
      <c r="P380" s="319" t="n"/>
      <c r="Q380" s="319" t="n">
        <v>-328</v>
      </c>
      <c r="R380" s="319" t="n"/>
      <c r="S380" s="319" t="n"/>
      <c r="T380" s="319" t="n">
        <v>-4</v>
      </c>
      <c r="U380" s="319" t="n"/>
      <c r="V380" s="116" t="n"/>
      <c r="W380" s="116" t="n"/>
      <c r="X380" s="116" t="n"/>
      <c r="Y380" s="291" t="n"/>
      <c r="Z380" s="321" t="n">
        <v>-1207</v>
      </c>
      <c r="AA380" s="63" t="n">
        <v>-360.9</v>
      </c>
      <c r="AB380" s="162" t="inlineStr">
        <is>
          <t>对公</t>
        </is>
      </c>
      <c r="AC380" s="9" t="n"/>
      <c r="AD380" s="9" t="n"/>
      <c r="AE380" s="11" t="n"/>
      <c r="AF380" s="11" t="n"/>
      <c r="AG380" s="11" t="n"/>
      <c r="AH380" s="11" t="n"/>
      <c r="AI380" s="11" t="n"/>
      <c r="AJ380" s="11" t="n"/>
      <c r="AK380" s="11" t="n"/>
      <c r="AL380" s="11" t="n"/>
      <c r="AM380" s="11" t="n"/>
      <c r="AN380" s="11" t="n"/>
      <c r="AO380" s="11" t="n"/>
      <c r="AP380" s="11" t="n"/>
      <c r="AQ380" s="11" t="n"/>
      <c r="AR380" s="9" t="n"/>
      <c r="AS380" s="9" t="n"/>
      <c r="AT380" s="9" t="n"/>
      <c r="AU380" s="9" t="n"/>
      <c r="AV380" s="9" t="n"/>
      <c r="AW380" s="9" t="n"/>
      <c r="AX380" s="9" t="n"/>
      <c r="AY380" s="9" t="n"/>
      <c r="AZ380" s="9" t="n"/>
      <c r="BA380" s="9" t="n"/>
      <c r="BB380" s="9" t="n"/>
      <c r="XEZ380" s="12" t="n"/>
      <c r="XFA380" s="12" t="n"/>
      <c r="XFB380" s="12" t="n"/>
      <c r="XFC380" s="12" t="n"/>
      <c r="XFD380" s="12" t="n"/>
    </row>
    <row r="381" hidden="1" ht="25" customFormat="1" customHeight="1" s="9">
      <c r="A381" s="216" t="inlineStr">
        <is>
          <t>芙蓉</t>
        </is>
      </c>
      <c r="B381" s="45" t="n">
        <v>45735</v>
      </c>
      <c r="C381" s="100" t="n">
        <v>25</v>
      </c>
      <c r="D381" s="390" t="inlineStr">
        <is>
          <t>曾文娟</t>
        </is>
      </c>
      <c r="E381" s="390" t="n">
        <v>1</v>
      </c>
      <c r="F381" s="390" t="n"/>
      <c r="G381" s="390" t="n"/>
      <c r="H381" s="390" t="inlineStr">
        <is>
          <t>胡敏利</t>
        </is>
      </c>
      <c r="I381" s="390" t="inlineStr">
        <is>
          <t>娟4666</t>
        </is>
      </c>
      <c r="J381" s="390" t="n">
        <v>1638</v>
      </c>
      <c r="K381" s="390" t="n"/>
      <c r="L381" s="390" t="n"/>
      <c r="M381" s="390" t="n"/>
      <c r="N381" s="287" t="n"/>
      <c r="O381" s="287" t="n"/>
      <c r="P381" s="390" t="n"/>
      <c r="Q381" s="390" t="n"/>
      <c r="R381" s="390" t="n"/>
      <c r="S381" s="390" t="n"/>
      <c r="T381" s="390" t="n">
        <v>990</v>
      </c>
      <c r="U381" s="390" t="n"/>
      <c r="V381" s="118" t="n"/>
      <c r="W381" s="118" t="n"/>
      <c r="X381" s="118" t="n"/>
      <c r="Y381" s="118" t="n"/>
      <c r="Z381" s="406" t="n">
        <v>990</v>
      </c>
      <c r="AA381" s="406" t="n"/>
      <c r="AB381" s="287" t="inlineStr">
        <is>
          <t>3.18对公</t>
        </is>
      </c>
      <c r="AC381" s="287" t="n"/>
      <c r="AD381" s="324" t="inlineStr">
        <is>
          <t>针灸美容套餐990</t>
        </is>
      </c>
      <c r="AE381" s="9" t="n"/>
      <c r="AF381" s="9" t="n"/>
      <c r="AG381" s="9" t="n"/>
      <c r="AH381" s="9" t="n"/>
      <c r="AI381" s="9" t="n"/>
      <c r="AJ381" s="9" t="n"/>
      <c r="AK381" s="9" t="n"/>
      <c r="AL381" s="9" t="n"/>
      <c r="AM381" s="9" t="n"/>
      <c r="AN381" s="9" t="n"/>
      <c r="AO381" s="9" t="n"/>
      <c r="AP381" s="9" t="n"/>
      <c r="AQ381" s="9" t="n"/>
      <c r="AR381" s="9" t="n"/>
      <c r="AS381" s="9" t="n"/>
      <c r="AT381" s="9" t="n"/>
      <c r="AU381" s="9" t="n"/>
      <c r="AV381" s="9" t="n"/>
      <c r="AW381" s="9" t="n"/>
      <c r="AX381" s="9" t="n"/>
      <c r="XEZ381" s="331" t="n"/>
      <c r="XFA381" s="331" t="n"/>
      <c r="XFB381" s="331" t="n"/>
      <c r="XFC381" s="331" t="n"/>
      <c r="XFD381" s="331" t="n"/>
    </row>
    <row r="382" hidden="1" ht="25" customFormat="1" customHeight="1" s="331">
      <c r="A382" s="406" t="inlineStr">
        <is>
          <t>华远</t>
        </is>
      </c>
      <c r="B382" s="45" t="n">
        <v>45737</v>
      </c>
      <c r="C382" s="162" t="n"/>
      <c r="D382" s="162" t="inlineStr">
        <is>
          <t>姜志芹</t>
        </is>
      </c>
      <c r="E382" s="162" t="n"/>
      <c r="F382" s="162" t="inlineStr">
        <is>
          <t>复诊</t>
        </is>
      </c>
      <c r="G382" s="162" t="n"/>
      <c r="H382" s="162" t="inlineStr">
        <is>
          <t>孙静</t>
        </is>
      </c>
      <c r="I382" s="162" t="inlineStr">
        <is>
          <t>梅2883</t>
        </is>
      </c>
      <c r="J382" s="162" t="n">
        <v>1638</v>
      </c>
      <c r="K382" s="162" t="n"/>
      <c r="L382" s="162" t="n"/>
      <c r="M382" s="162" t="n"/>
      <c r="N382" s="162" t="n"/>
      <c r="O382" s="162" t="n"/>
      <c r="P382" s="162" t="n"/>
      <c r="Q382" s="406" t="n"/>
      <c r="R382" s="406" t="n"/>
      <c r="S382" s="406" t="n"/>
      <c r="T382" s="406" t="n">
        <v>10</v>
      </c>
      <c r="U382" s="162" t="n"/>
      <c r="V382" s="162" t="n"/>
      <c r="W382" s="162" t="n">
        <v>3</v>
      </c>
      <c r="X382" s="162" t="n"/>
      <c r="Y382" s="162" t="n"/>
      <c r="Z382" s="70" t="n">
        <v>13</v>
      </c>
      <c r="AA382" s="178" t="n">
        <v>1.95</v>
      </c>
      <c r="AB382" s="162" t="inlineStr">
        <is>
          <t>3.20对公</t>
        </is>
      </c>
      <c r="AC382" s="407" t="n"/>
      <c r="AD382" s="162" t="n"/>
      <c r="AE382" s="407" t="inlineStr">
        <is>
          <t>氧管3元</t>
        </is>
      </c>
      <c r="AF382" s="407" t="n"/>
      <c r="AG382" s="253" t="n"/>
      <c r="AH382" s="182" t="n">
        <v>0</v>
      </c>
      <c r="AI382" s="182" t="n">
        <v>0</v>
      </c>
      <c r="AJ382" s="182" t="n">
        <v>0</v>
      </c>
      <c r="AK382" s="182" t="n">
        <v>0</v>
      </c>
      <c r="AL382" s="182" t="n">
        <v>0</v>
      </c>
      <c r="AM382" s="182" t="n">
        <v>0</v>
      </c>
      <c r="AN382" s="182" t="n">
        <v>0</v>
      </c>
      <c r="AO382" s="182" t="n">
        <v>1.95</v>
      </c>
      <c r="AP382" s="182" t="n">
        <v>0</v>
      </c>
      <c r="AQ382" s="182" t="n">
        <v>0</v>
      </c>
    </row>
    <row r="383" hidden="1" ht="25" customFormat="1" customHeight="1" s="12">
      <c r="A383" s="63" t="inlineStr">
        <is>
          <t>华远</t>
        </is>
      </c>
      <c r="B383" s="23" t="n">
        <v>45737</v>
      </c>
      <c r="C383" s="162" t="n">
        <v>2</v>
      </c>
      <c r="D383" s="53" t="inlineStr">
        <is>
          <t>苏凤欣49（5459）</t>
        </is>
      </c>
      <c r="E383" s="162" t="n"/>
      <c r="F383" s="162" t="n">
        <v>1</v>
      </c>
      <c r="G383" s="162" t="n"/>
      <c r="H383" s="162" t="inlineStr">
        <is>
          <t>曾亚萍</t>
        </is>
      </c>
      <c r="I383" s="53" t="inlineStr">
        <is>
          <t>G8928</t>
        </is>
      </c>
      <c r="J383" s="162" t="n">
        <v>1638</v>
      </c>
      <c r="K383" s="162" t="n"/>
      <c r="L383" s="53" t="n"/>
      <c r="M383" s="53" t="n">
        <v>80</v>
      </c>
      <c r="N383" s="53" t="n"/>
      <c r="O383" s="53" t="n"/>
      <c r="P383" s="53" t="n"/>
      <c r="Q383" s="63" t="n"/>
      <c r="R383" s="63" t="n"/>
      <c r="S383" s="63" t="n"/>
      <c r="T383" s="63" t="n"/>
      <c r="U383" s="53" t="n"/>
      <c r="V383" s="53" t="n"/>
      <c r="W383" s="53" t="n"/>
      <c r="X383" s="53" t="n"/>
      <c r="Y383" s="53" t="n"/>
      <c r="Z383" s="58" t="n">
        <v>80</v>
      </c>
      <c r="AA383" s="68" t="n">
        <v>24</v>
      </c>
      <c r="AB383" s="162" t="inlineStr">
        <is>
          <t>对公</t>
        </is>
      </c>
      <c r="AC383" s="407" t="n"/>
      <c r="AD383" s="162" t="n"/>
      <c r="AE383" s="65" t="n"/>
      <c r="AF383" s="65" t="n"/>
      <c r="AG383" s="350" t="inlineStr">
        <is>
          <t>罗茜</t>
        </is>
      </c>
      <c r="AH383" s="79" t="n">
        <v>0</v>
      </c>
      <c r="AI383" s="79" t="n">
        <v>24</v>
      </c>
      <c r="AJ383" s="79" t="n">
        <v>0</v>
      </c>
      <c r="AK383" s="79" t="n">
        <v>0</v>
      </c>
      <c r="AL383" s="79" t="n">
        <v>0</v>
      </c>
      <c r="AM383" s="79" t="n">
        <v>0</v>
      </c>
      <c r="AN383" s="79" t="n">
        <v>0</v>
      </c>
      <c r="AO383" s="79" t="n">
        <v>0</v>
      </c>
      <c r="AP383" s="79" t="n">
        <v>0</v>
      </c>
      <c r="AQ383" s="79" t="n">
        <v>0</v>
      </c>
      <c r="AR383" s="331" t="n"/>
      <c r="AS383" s="331" t="n"/>
      <c r="AT383" s="331" t="n"/>
      <c r="AU383" s="331" t="n"/>
      <c r="AV383" s="331" t="n"/>
      <c r="AW383" s="331" t="n"/>
      <c r="AX383" s="331" t="n"/>
      <c r="AY383" s="331" t="n"/>
      <c r="AZ383" s="331" t="n"/>
      <c r="BA383" s="331" t="n"/>
      <c r="BB383" s="331" t="n"/>
    </row>
    <row r="384" hidden="1" ht="25" customFormat="1" customHeight="1" s="12">
      <c r="A384" s="63" t="inlineStr">
        <is>
          <t>华远</t>
        </is>
      </c>
      <c r="B384" s="23" t="n">
        <v>45737</v>
      </c>
      <c r="C384" s="412" t="n"/>
      <c r="D384" s="412" t="n"/>
      <c r="E384" s="162" t="n"/>
      <c r="F384" s="411" t="n"/>
      <c r="G384" s="46" t="n"/>
      <c r="H384" s="46" t="inlineStr">
        <is>
          <t>谭丹芳</t>
        </is>
      </c>
      <c r="I384" s="53" t="inlineStr">
        <is>
          <t>G8928</t>
        </is>
      </c>
      <c r="J384" s="162" t="n">
        <v>1638</v>
      </c>
      <c r="K384" s="162" t="n"/>
      <c r="L384" s="53" t="n"/>
      <c r="M384" s="53" t="n"/>
      <c r="N384" s="53" t="n">
        <v>36</v>
      </c>
      <c r="O384" s="53" t="n"/>
      <c r="P384" s="53" t="n"/>
      <c r="Q384" s="63" t="n"/>
      <c r="R384" s="63" t="n"/>
      <c r="S384" s="63" t="n"/>
      <c r="T384" s="63" t="n"/>
      <c r="U384" s="53" t="n"/>
      <c r="V384" s="53" t="n"/>
      <c r="W384" s="53" t="n"/>
      <c r="X384" s="53" t="n"/>
      <c r="Y384" s="53" t="n"/>
      <c r="Z384" s="58" t="n">
        <v>36</v>
      </c>
      <c r="AA384" s="68" t="n">
        <v>0</v>
      </c>
      <c r="AB384" s="162" t="inlineStr">
        <is>
          <t>对公</t>
        </is>
      </c>
      <c r="AC384" s="407" t="n"/>
      <c r="AD384" s="162" t="n"/>
      <c r="AE384" s="65" t="inlineStr">
        <is>
          <t>纷乐*1</t>
        </is>
      </c>
      <c r="AF384" s="65" t="n"/>
      <c r="AG384" s="350" t="inlineStr">
        <is>
          <t>罗茜</t>
        </is>
      </c>
      <c r="AH384" s="79" t="n">
        <v>0</v>
      </c>
      <c r="AI384" s="79" t="n">
        <v>0</v>
      </c>
      <c r="AJ384" s="79" t="n">
        <v>0</v>
      </c>
      <c r="AK384" s="79" t="n">
        <v>0</v>
      </c>
      <c r="AL384" s="79" t="n">
        <v>0</v>
      </c>
      <c r="AM384" s="79" t="n">
        <v>0</v>
      </c>
      <c r="AN384" s="79" t="n">
        <v>0</v>
      </c>
      <c r="AO384" s="79" t="n">
        <v>0</v>
      </c>
      <c r="AP384" s="79" t="n">
        <v>0</v>
      </c>
      <c r="AQ384" s="79" t="n">
        <v>0</v>
      </c>
      <c r="AR384" s="331" t="n"/>
      <c r="AS384" s="331" t="n"/>
      <c r="AT384" s="331" t="n"/>
      <c r="AU384" s="331" t="n"/>
      <c r="AV384" s="331" t="n"/>
      <c r="AW384" s="331" t="n"/>
      <c r="AX384" s="331" t="n"/>
      <c r="AY384" s="331" t="n"/>
      <c r="AZ384" s="331" t="n"/>
      <c r="BA384" s="331" t="n"/>
      <c r="BB384" s="331" t="n"/>
    </row>
    <row r="385" hidden="1" ht="25" customFormat="1" customHeight="1" s="12">
      <c r="A385" s="63" t="inlineStr">
        <is>
          <t>华远</t>
        </is>
      </c>
      <c r="B385" s="23" t="n">
        <v>45737</v>
      </c>
      <c r="C385" s="411" t="n"/>
      <c r="D385" s="411" t="n"/>
      <c r="E385" s="162" t="n"/>
      <c r="F385" s="46" t="inlineStr">
        <is>
          <t>退3.18</t>
        </is>
      </c>
      <c r="G385" s="46" t="n"/>
      <c r="H385" s="46" t="inlineStr">
        <is>
          <t>孙静</t>
        </is>
      </c>
      <c r="I385" s="53" t="inlineStr">
        <is>
          <t>G8928</t>
        </is>
      </c>
      <c r="J385" s="162" t="n">
        <v>1638</v>
      </c>
      <c r="K385" s="162" t="n"/>
      <c r="L385" s="53" t="n"/>
      <c r="M385" s="53" t="n"/>
      <c r="N385" s="53" t="n"/>
      <c r="O385" s="53" t="n"/>
      <c r="P385" s="53" t="n"/>
      <c r="Q385" s="63" t="n"/>
      <c r="R385" s="63" t="n">
        <v>-60</v>
      </c>
      <c r="S385" s="63" t="n"/>
      <c r="T385" s="63" t="n"/>
      <c r="U385" s="53" t="n"/>
      <c r="V385" s="53" t="n"/>
      <c r="W385" s="53" t="n"/>
      <c r="X385" s="53" t="n"/>
      <c r="Y385" s="53" t="n"/>
      <c r="Z385" s="58" t="n">
        <v>-60</v>
      </c>
      <c r="AA385" s="68" t="n">
        <v>-9</v>
      </c>
      <c r="AB385" s="162" t="inlineStr">
        <is>
          <t>现金</t>
        </is>
      </c>
      <c r="AC385" s="407" t="n"/>
      <c r="AD385" s="162" t="n"/>
      <c r="AE385" s="65" t="inlineStr">
        <is>
          <t>退彩超</t>
        </is>
      </c>
      <c r="AF385" s="65" t="n"/>
      <c r="AG385" s="350" t="inlineStr">
        <is>
          <t>罗茜</t>
        </is>
      </c>
      <c r="AH385" s="79" t="n">
        <v>0</v>
      </c>
      <c r="AI385" s="79" t="n">
        <v>0</v>
      </c>
      <c r="AJ385" s="79" t="n">
        <v>0</v>
      </c>
      <c r="AK385" s="79" t="n">
        <v>0</v>
      </c>
      <c r="AL385" s="79" t="n">
        <v>0</v>
      </c>
      <c r="AM385" s="79" t="n">
        <v>-9</v>
      </c>
      <c r="AN385" s="79" t="n">
        <v>0</v>
      </c>
      <c r="AO385" s="79" t="n">
        <v>0</v>
      </c>
      <c r="AP385" s="79" t="n">
        <v>0</v>
      </c>
      <c r="AQ385" s="79" t="n">
        <v>0</v>
      </c>
      <c r="AR385" s="331" t="n"/>
      <c r="AS385" s="331" t="n"/>
      <c r="AT385" s="331" t="n"/>
      <c r="AU385" s="331" t="n"/>
      <c r="AV385" s="331" t="n"/>
      <c r="AW385" s="331" t="n"/>
      <c r="AX385" s="331" t="n"/>
      <c r="AY385" s="331" t="n"/>
      <c r="AZ385" s="331" t="n"/>
      <c r="BA385" s="331" t="n"/>
      <c r="BB385" s="331" t="n"/>
    </row>
    <row r="386" hidden="1" ht="25" customFormat="1" customHeight="1" s="12">
      <c r="A386" s="63" t="inlineStr">
        <is>
          <t>华远</t>
        </is>
      </c>
      <c r="B386" s="23" t="n">
        <v>45737</v>
      </c>
      <c r="C386" s="162" t="n">
        <v>4</v>
      </c>
      <c r="D386" s="53" t="inlineStr">
        <is>
          <t>马朝霞</t>
        </is>
      </c>
      <c r="E386" s="162" t="n"/>
      <c r="F386" s="162" t="n">
        <v>1</v>
      </c>
      <c r="G386" s="162" t="n"/>
      <c r="H386" s="162" t="inlineStr">
        <is>
          <t>谭丹芳</t>
        </is>
      </c>
      <c r="I386" s="53" t="inlineStr">
        <is>
          <t>丽5069</t>
        </is>
      </c>
      <c r="J386" s="162" t="n">
        <v>1638</v>
      </c>
      <c r="K386" s="162" t="n"/>
      <c r="L386" s="53" t="n"/>
      <c r="M386" s="53" t="n"/>
      <c r="N386" s="53" t="n">
        <v>203.7</v>
      </c>
      <c r="O386" s="53" t="n"/>
      <c r="P386" s="53" t="n"/>
      <c r="Q386" s="63" t="n"/>
      <c r="R386" s="63" t="n"/>
      <c r="S386" s="63" t="n"/>
      <c r="T386" s="63" t="n">
        <v>30</v>
      </c>
      <c r="U386" s="53" t="n"/>
      <c r="V386" s="53" t="n"/>
      <c r="W386" s="53" t="n"/>
      <c r="X386" s="53" t="n"/>
      <c r="Y386" s="53" t="n"/>
      <c r="Z386" s="58" t="n">
        <v>233.7</v>
      </c>
      <c r="AA386" s="68" t="n">
        <v>35.055</v>
      </c>
      <c r="AB386" s="162" t="inlineStr">
        <is>
          <t>现金</t>
        </is>
      </c>
      <c r="AC386" s="407" t="n"/>
      <c r="AD386" s="162" t="n"/>
      <c r="AE386" s="65" t="n"/>
      <c r="AF386" s="65" t="n"/>
      <c r="AG386" s="350" t="inlineStr">
        <is>
          <t>罗茜</t>
        </is>
      </c>
      <c r="AH386" s="79" t="n">
        <v>0</v>
      </c>
      <c r="AI386" s="79" t="n">
        <v>0</v>
      </c>
      <c r="AJ386" s="79" t="n">
        <v>30.555</v>
      </c>
      <c r="AK386" s="79" t="n">
        <v>0</v>
      </c>
      <c r="AL386" s="79" t="n">
        <v>0</v>
      </c>
      <c r="AM386" s="79" t="n">
        <v>0</v>
      </c>
      <c r="AN386" s="79" t="n">
        <v>0</v>
      </c>
      <c r="AO386" s="79" t="n">
        <v>4.5</v>
      </c>
      <c r="AP386" s="79" t="n">
        <v>0</v>
      </c>
      <c r="AQ386" s="79" t="n">
        <v>0</v>
      </c>
      <c r="AR386" s="331" t="n"/>
      <c r="AS386" s="331" t="n"/>
      <c r="AT386" s="331" t="n"/>
      <c r="AU386" s="331" t="n"/>
      <c r="AV386" s="331" t="n"/>
      <c r="AW386" s="331" t="n"/>
      <c r="AX386" s="331" t="n"/>
      <c r="AY386" s="331" t="n"/>
      <c r="AZ386" s="331" t="n"/>
      <c r="BA386" s="331" t="n"/>
      <c r="BB386" s="331" t="n"/>
    </row>
    <row r="387" hidden="1" ht="25" customFormat="1" customHeight="1" s="12">
      <c r="A387" s="63" t="inlineStr">
        <is>
          <t>华远</t>
        </is>
      </c>
      <c r="B387" s="23" t="n">
        <v>45737</v>
      </c>
      <c r="C387" s="412" t="n"/>
      <c r="D387" s="412" t="n"/>
      <c r="E387" s="162" t="n"/>
      <c r="F387" s="412" t="n"/>
      <c r="G387" s="162" t="n"/>
      <c r="H387" s="162" t="inlineStr">
        <is>
          <t>谭丹芳</t>
        </is>
      </c>
      <c r="I387" s="53" t="inlineStr">
        <is>
          <t>丽5069</t>
        </is>
      </c>
      <c r="J387" s="162" t="n">
        <v>1638</v>
      </c>
      <c r="K387" s="162" t="n"/>
      <c r="L387" s="53" t="n"/>
      <c r="M387" s="53" t="n"/>
      <c r="N387" s="53" t="n">
        <v>416.4</v>
      </c>
      <c r="O387" s="53" t="n"/>
      <c r="P387" s="53" t="n"/>
      <c r="Q387" s="63" t="n">
        <v>180</v>
      </c>
      <c r="R387" s="63" t="n"/>
      <c r="S387" s="63" t="n"/>
      <c r="T387" s="63" t="n">
        <v>3.9</v>
      </c>
      <c r="U387" s="53" t="n"/>
      <c r="V387" s="53" t="n"/>
      <c r="W387" s="53" t="n"/>
      <c r="X387" s="53" t="n"/>
      <c r="Y387" s="53" t="n"/>
      <c r="Z387" s="58" t="n">
        <v>600.3</v>
      </c>
      <c r="AA387" s="68" t="n">
        <v>117.045</v>
      </c>
      <c r="AB387" s="162" t="inlineStr">
        <is>
          <t>现金</t>
        </is>
      </c>
      <c r="AC387" s="407" t="n"/>
      <c r="AD387" s="162" t="n"/>
      <c r="AE387" s="65" t="n"/>
      <c r="AF387" s="65" t="n"/>
      <c r="AG387" s="350" t="inlineStr">
        <is>
          <t>罗茜</t>
        </is>
      </c>
      <c r="AH387" s="79" t="n">
        <v>0</v>
      </c>
      <c r="AI387" s="79" t="n">
        <v>0</v>
      </c>
      <c r="AJ387" s="79" t="n">
        <v>62.46</v>
      </c>
      <c r="AK387" s="79" t="n">
        <v>0</v>
      </c>
      <c r="AL387" s="79" t="n">
        <v>54</v>
      </c>
      <c r="AM387" s="79" t="n">
        <v>0</v>
      </c>
      <c r="AN387" s="79" t="n">
        <v>0</v>
      </c>
      <c r="AO387" s="79" t="n">
        <v>0.585</v>
      </c>
      <c r="AP387" s="79" t="n">
        <v>0</v>
      </c>
      <c r="AQ387" s="79" t="n">
        <v>0</v>
      </c>
      <c r="AR387" s="331" t="n"/>
      <c r="AS387" s="331" t="n"/>
      <c r="AT387" s="331" t="n"/>
      <c r="AU387" s="331" t="n"/>
      <c r="AV387" s="331" t="n"/>
      <c r="AW387" s="331" t="n"/>
      <c r="AX387" s="331" t="n"/>
      <c r="AY387" s="331" t="n"/>
      <c r="AZ387" s="331" t="n"/>
      <c r="BA387" s="331" t="n"/>
      <c r="BB387" s="331" t="n"/>
    </row>
    <row r="388" hidden="1" ht="25" customFormat="1" customHeight="1" s="12">
      <c r="A388" s="63" t="inlineStr">
        <is>
          <t>华远</t>
        </is>
      </c>
      <c r="B388" s="23" t="n">
        <v>45737</v>
      </c>
      <c r="C388" s="411" t="n"/>
      <c r="D388" s="411" t="n"/>
      <c r="E388" s="162" t="n"/>
      <c r="F388" s="411" t="n"/>
      <c r="G388" s="162" t="n"/>
      <c r="H388" s="162" t="inlineStr">
        <is>
          <t>谭丹芳</t>
        </is>
      </c>
      <c r="I388" s="53" t="inlineStr">
        <is>
          <t>丽5069</t>
        </is>
      </c>
      <c r="J388" s="162" t="n">
        <v>1638</v>
      </c>
      <c r="K388" s="162" t="n"/>
      <c r="L388" s="53" t="n"/>
      <c r="M388" s="53" t="n"/>
      <c r="N388" s="53" t="n">
        <v>220</v>
      </c>
      <c r="O388" s="53" t="n"/>
      <c r="P388" s="53" t="n"/>
      <c r="Q388" s="63" t="n"/>
      <c r="R388" s="63" t="n"/>
      <c r="S388" s="63" t="n"/>
      <c r="T388" s="63" t="n">
        <v>5.1</v>
      </c>
      <c r="U388" s="53" t="n"/>
      <c r="V388" s="53" t="n"/>
      <c r="W388" s="53" t="n"/>
      <c r="X388" s="53" t="n"/>
      <c r="Y388" s="53" t="n"/>
      <c r="Z388" s="58" t="n">
        <v>225.1</v>
      </c>
      <c r="AA388" s="68" t="n">
        <v>33.765</v>
      </c>
      <c r="AB388" s="162" t="inlineStr">
        <is>
          <t>对公</t>
        </is>
      </c>
      <c r="AC388" s="407" t="n"/>
      <c r="AD388" s="162" t="n"/>
      <c r="AE388" s="65" t="n"/>
      <c r="AF388" s="65" t="n"/>
      <c r="AG388" s="350" t="inlineStr">
        <is>
          <t>罗茜</t>
        </is>
      </c>
      <c r="AH388" s="79" t="n">
        <v>0</v>
      </c>
      <c r="AI388" s="79" t="n">
        <v>0</v>
      </c>
      <c r="AJ388" s="79" t="n">
        <v>33</v>
      </c>
      <c r="AK388" s="79" t="n">
        <v>0</v>
      </c>
      <c r="AL388" s="79" t="n">
        <v>0</v>
      </c>
      <c r="AM388" s="79" t="n">
        <v>0</v>
      </c>
      <c r="AN388" s="79" t="n">
        <v>0</v>
      </c>
      <c r="AO388" s="79" t="n">
        <v>0.765</v>
      </c>
      <c r="AP388" s="79" t="n">
        <v>0</v>
      </c>
      <c r="AQ388" s="79" t="n">
        <v>0</v>
      </c>
      <c r="AR388" s="331" t="n"/>
      <c r="AS388" s="331" t="n"/>
      <c r="AT388" s="331" t="n"/>
      <c r="AU388" s="331" t="n"/>
      <c r="AV388" s="331" t="n"/>
      <c r="AW388" s="331" t="n"/>
      <c r="AX388" s="331" t="n"/>
      <c r="AY388" s="331" t="n"/>
      <c r="AZ388" s="331" t="n"/>
      <c r="BA388" s="331" t="n"/>
      <c r="BB388" s="331" t="n"/>
    </row>
    <row r="389" hidden="1" ht="25" customFormat="1" customHeight="1" s="12">
      <c r="A389" s="63" t="inlineStr">
        <is>
          <t>华远</t>
        </is>
      </c>
      <c r="B389" s="23" t="n">
        <v>45737</v>
      </c>
      <c r="C389" s="162" t="n">
        <v>17</v>
      </c>
      <c r="D389" s="53" t="inlineStr">
        <is>
          <t>欧爱青</t>
        </is>
      </c>
      <c r="E389" s="162" t="n"/>
      <c r="F389" s="162" t="n">
        <v>1</v>
      </c>
      <c r="G389" s="162" t="n"/>
      <c r="H389" s="162" t="inlineStr">
        <is>
          <t>谭丹芳</t>
        </is>
      </c>
      <c r="I389" s="53" t="inlineStr">
        <is>
          <t>杨6153</t>
        </is>
      </c>
      <c r="J389" s="162" t="n">
        <v>1638</v>
      </c>
      <c r="K389" s="162" t="n"/>
      <c r="L389" s="53" t="n"/>
      <c r="M389" s="53" t="n"/>
      <c r="N389" s="53" t="n">
        <v>45</v>
      </c>
      <c r="O389" s="53" t="n"/>
      <c r="P389" s="53" t="n"/>
      <c r="Q389" s="63" t="n"/>
      <c r="R389" s="63" t="n"/>
      <c r="S389" s="63" t="n"/>
      <c r="T389" s="63" t="n"/>
      <c r="U389" s="53" t="n"/>
      <c r="V389" s="53" t="n"/>
      <c r="W389" s="53" t="n"/>
      <c r="X389" s="53" t="n"/>
      <c r="Y389" s="53" t="n"/>
      <c r="Z389" s="58" t="n">
        <v>45</v>
      </c>
      <c r="AA389" s="68" t="n">
        <v>6.75</v>
      </c>
      <c r="AB389" s="162" t="inlineStr">
        <is>
          <t>对公</t>
        </is>
      </c>
      <c r="AC389" s="407" t="n"/>
      <c r="AD389" s="162" t="n"/>
      <c r="AE389" s="63" t="n"/>
      <c r="AF389" s="65" t="n"/>
      <c r="AG389" s="350" t="inlineStr">
        <is>
          <t>罗茜</t>
        </is>
      </c>
      <c r="AH389" s="79" t="n">
        <v>0</v>
      </c>
      <c r="AI389" s="79" t="n">
        <v>0</v>
      </c>
      <c r="AJ389" s="79" t="n">
        <v>6.75</v>
      </c>
      <c r="AK389" s="79" t="n">
        <v>0</v>
      </c>
      <c r="AL389" s="79" t="n">
        <v>0</v>
      </c>
      <c r="AM389" s="79" t="n">
        <v>0</v>
      </c>
      <c r="AN389" s="79" t="n">
        <v>0</v>
      </c>
      <c r="AO389" s="79" t="n">
        <v>0</v>
      </c>
      <c r="AP389" s="79" t="n">
        <v>0</v>
      </c>
      <c r="AQ389" s="79" t="n">
        <v>0</v>
      </c>
      <c r="AR389" s="331" t="n"/>
      <c r="AS389" s="331" t="n"/>
      <c r="AT389" s="331" t="n"/>
      <c r="AU389" s="331" t="n"/>
      <c r="AV389" s="331" t="n"/>
      <c r="AW389" s="331" t="n"/>
      <c r="AX389" s="331" t="n"/>
      <c r="AY389" s="331" t="n"/>
      <c r="AZ389" s="331" t="n"/>
      <c r="BA389" s="331" t="n"/>
      <c r="BB389" s="331" t="n"/>
    </row>
    <row r="390" hidden="1" ht="25" customFormat="1" customHeight="1" s="12">
      <c r="A390" s="63" t="inlineStr">
        <is>
          <t>华远</t>
        </is>
      </c>
      <c r="B390" s="23" t="n">
        <v>45737</v>
      </c>
      <c r="C390" s="411" t="n"/>
      <c r="D390" s="411" t="n"/>
      <c r="E390" s="162" t="n"/>
      <c r="F390" s="411" t="n"/>
      <c r="G390" s="162" t="n"/>
      <c r="H390" s="162" t="inlineStr">
        <is>
          <t>孙静</t>
        </is>
      </c>
      <c r="I390" s="53" t="inlineStr">
        <is>
          <t>杨6153</t>
        </is>
      </c>
      <c r="J390" s="162" t="n">
        <v>1638</v>
      </c>
      <c r="K390" s="162" t="n"/>
      <c r="L390" s="53" t="n"/>
      <c r="M390" s="53" t="n"/>
      <c r="N390" s="53" t="n">
        <v>79</v>
      </c>
      <c r="O390" s="53" t="n"/>
      <c r="P390" s="53" t="n"/>
      <c r="Q390" s="63" t="n"/>
      <c r="R390" s="63" t="n"/>
      <c r="S390" s="63" t="n"/>
      <c r="T390" s="63" t="n"/>
      <c r="U390" s="53" t="n"/>
      <c r="V390" s="53" t="n"/>
      <c r="W390" s="53" t="n"/>
      <c r="X390" s="53" t="n"/>
      <c r="Y390" s="53" t="n"/>
      <c r="Z390" s="58" t="n">
        <v>79</v>
      </c>
      <c r="AA390" s="68" t="n">
        <v>1.35</v>
      </c>
      <c r="AB390" s="162" t="inlineStr">
        <is>
          <t>对公</t>
        </is>
      </c>
      <c r="AC390" s="407" t="n"/>
      <c r="AD390" s="162" t="n"/>
      <c r="AE390" s="65" t="inlineStr">
        <is>
          <t>补佳乐*2</t>
        </is>
      </c>
      <c r="AF390" s="65" t="n"/>
      <c r="AG390" s="350" t="inlineStr">
        <is>
          <t>罗茜</t>
        </is>
      </c>
      <c r="AH390" s="79" t="n">
        <v>0</v>
      </c>
      <c r="AI390" s="79" t="n">
        <v>0</v>
      </c>
      <c r="AJ390" s="79" t="n">
        <v>1.35</v>
      </c>
      <c r="AK390" s="79" t="n">
        <v>0</v>
      </c>
      <c r="AL390" s="79" t="n">
        <v>0</v>
      </c>
      <c r="AM390" s="79" t="n">
        <v>0</v>
      </c>
      <c r="AN390" s="79" t="n">
        <v>0</v>
      </c>
      <c r="AO390" s="79" t="n">
        <v>0</v>
      </c>
      <c r="AP390" s="79" t="n">
        <v>0</v>
      </c>
      <c r="AQ390" s="79" t="n">
        <v>0</v>
      </c>
      <c r="AR390" s="331" t="n"/>
      <c r="AS390" s="331" t="n"/>
      <c r="AT390" s="331" t="n"/>
      <c r="AU390" s="331" t="n"/>
      <c r="AV390" s="331" t="n"/>
      <c r="AW390" s="331" t="n"/>
      <c r="AX390" s="331" t="n"/>
      <c r="AY390" s="331" t="n"/>
      <c r="AZ390" s="331" t="n"/>
      <c r="BA390" s="331" t="n"/>
      <c r="BB390" s="331" t="n"/>
    </row>
    <row r="391" hidden="1" ht="25" customFormat="1" customHeight="1" s="331">
      <c r="A391" s="406" t="inlineStr">
        <is>
          <t>华远</t>
        </is>
      </c>
      <c r="B391" s="45" t="n">
        <v>45737</v>
      </c>
      <c r="C391" s="162" t="n"/>
      <c r="D391" s="162" t="inlineStr">
        <is>
          <t>姜志芹</t>
        </is>
      </c>
      <c r="E391" s="46" t="n"/>
      <c r="F391" s="46" t="inlineStr">
        <is>
          <t>退3.20</t>
        </is>
      </c>
      <c r="G391" s="46" t="n"/>
      <c r="H391" s="46" t="inlineStr">
        <is>
          <t>孙静</t>
        </is>
      </c>
      <c r="I391" s="162" t="inlineStr">
        <is>
          <t>梅2883</t>
        </is>
      </c>
      <c r="J391" s="162" t="n">
        <v>1638</v>
      </c>
      <c r="K391" s="162" t="n"/>
      <c r="L391" s="162" t="n"/>
      <c r="M391" s="162" t="n"/>
      <c r="N391" s="162" t="n"/>
      <c r="O391" s="162" t="n"/>
      <c r="P391" s="162" t="n"/>
      <c r="Q391" s="406" t="n">
        <v>-30</v>
      </c>
      <c r="R391" s="406" t="n"/>
      <c r="S391" s="406" t="n"/>
      <c r="T391" s="406" t="n"/>
      <c r="U391" s="162" t="n"/>
      <c r="V391" s="162" t="n"/>
      <c r="W391" s="162" t="n"/>
      <c r="X391" s="162" t="n"/>
      <c r="Y391" s="162" t="n"/>
      <c r="Z391" s="70" t="n">
        <v>-30</v>
      </c>
      <c r="AA391" s="178" t="n">
        <v>-9</v>
      </c>
      <c r="AB391" s="162" t="inlineStr">
        <is>
          <t>对公</t>
        </is>
      </c>
      <c r="AC391" s="407" t="n"/>
      <c r="AD391" s="162" t="n"/>
      <c r="AE391" s="407" t="inlineStr">
        <is>
          <t>退血常规</t>
        </is>
      </c>
      <c r="AF391" s="407" t="n"/>
      <c r="AG391" s="253" t="inlineStr">
        <is>
          <t>罗茜</t>
        </is>
      </c>
      <c r="AH391" s="182" t="n">
        <v>0</v>
      </c>
      <c r="AI391" s="182" t="n">
        <v>0</v>
      </c>
      <c r="AJ391" s="182" t="n">
        <v>0</v>
      </c>
      <c r="AK391" s="182" t="n">
        <v>0</v>
      </c>
      <c r="AL391" s="182" t="n">
        <v>-9</v>
      </c>
      <c r="AM391" s="182" t="n">
        <v>0</v>
      </c>
      <c r="AN391" s="182" t="n">
        <v>0</v>
      </c>
      <c r="AO391" s="182" t="n">
        <v>0</v>
      </c>
      <c r="AP391" s="182" t="n">
        <v>0</v>
      </c>
      <c r="AQ391" s="182" t="n">
        <v>0</v>
      </c>
    </row>
    <row r="392" hidden="1" ht="25" customFormat="1" customHeight="1" s="12">
      <c r="A392" s="63" t="inlineStr">
        <is>
          <t>华远</t>
        </is>
      </c>
      <c r="B392" s="23" t="n">
        <v>45737</v>
      </c>
      <c r="C392" s="162" t="n">
        <v>27</v>
      </c>
      <c r="D392" s="53" t="inlineStr">
        <is>
          <t>卢芳艳</t>
        </is>
      </c>
      <c r="E392" s="162" t="n"/>
      <c r="F392" s="162" t="n">
        <v>1</v>
      </c>
      <c r="G392" s="162" t="n"/>
      <c r="H392" s="162" t="inlineStr">
        <is>
          <t>曾亚萍</t>
        </is>
      </c>
      <c r="I392" s="53" t="inlineStr">
        <is>
          <t>陈8213</t>
        </is>
      </c>
      <c r="J392" s="162" t="n">
        <v>1638</v>
      </c>
      <c r="K392" s="162" t="n"/>
      <c r="L392" s="53" t="n"/>
      <c r="M392" s="53" t="n"/>
      <c r="N392" s="53" t="n"/>
      <c r="O392" s="53" t="n"/>
      <c r="P392" s="53" t="n"/>
      <c r="Q392" s="63" t="n"/>
      <c r="R392" s="63" t="n">
        <v>360</v>
      </c>
      <c r="S392" s="63" t="n"/>
      <c r="T392" s="63" t="n"/>
      <c r="U392" s="53" t="n"/>
      <c r="V392" s="53" t="n"/>
      <c r="W392" s="53" t="n"/>
      <c r="X392" s="53" t="n"/>
      <c r="Y392" s="53" t="n"/>
      <c r="Z392" s="58" t="n">
        <v>360</v>
      </c>
      <c r="AA392" s="68" t="n">
        <v>140</v>
      </c>
      <c r="AB392" s="162" t="inlineStr">
        <is>
          <t>对公</t>
        </is>
      </c>
      <c r="AC392" s="407" t="n"/>
      <c r="AD392" s="162" t="n"/>
      <c r="AE392" s="65" t="n"/>
      <c r="AF392" s="65" t="n"/>
      <c r="AG392" s="350" t="inlineStr">
        <is>
          <t>罗茜</t>
        </is>
      </c>
      <c r="AH392" s="79" t="n">
        <v>0</v>
      </c>
      <c r="AI392" s="79" t="n">
        <v>0</v>
      </c>
      <c r="AJ392" s="79" t="n">
        <v>0</v>
      </c>
      <c r="AK392" s="79" t="n">
        <v>0</v>
      </c>
      <c r="AL392" s="79" t="n">
        <v>0</v>
      </c>
      <c r="AM392" s="79" t="n">
        <v>140</v>
      </c>
      <c r="AN392" s="79" t="n">
        <v>0</v>
      </c>
      <c r="AO392" s="79" t="n">
        <v>0</v>
      </c>
      <c r="AP392" s="79" t="n">
        <v>0</v>
      </c>
      <c r="AQ392" s="79" t="n">
        <v>0</v>
      </c>
      <c r="AR392" s="331" t="n"/>
      <c r="AS392" s="331" t="n"/>
      <c r="AT392" s="331" t="n"/>
      <c r="AU392" s="331" t="n"/>
      <c r="AV392" s="331" t="n"/>
      <c r="AW392" s="331" t="n"/>
      <c r="AX392" s="331" t="n"/>
      <c r="AY392" s="331" t="n"/>
      <c r="AZ392" s="331" t="n"/>
      <c r="BA392" s="331" t="n"/>
      <c r="BB392" s="331" t="n"/>
    </row>
    <row r="393" hidden="1" ht="25" customFormat="1" customHeight="1" s="12">
      <c r="A393" s="63" t="inlineStr">
        <is>
          <t>华远</t>
        </is>
      </c>
      <c r="B393" s="23" t="n">
        <v>45737</v>
      </c>
      <c r="C393" s="162" t="n">
        <v>49</v>
      </c>
      <c r="D393" s="53" t="inlineStr">
        <is>
          <t>陆春梅52（2528）</t>
        </is>
      </c>
      <c r="E393" s="162" t="n"/>
      <c r="F393" s="162" t="n"/>
      <c r="G393" s="162" t="inlineStr">
        <is>
          <t>简易</t>
        </is>
      </c>
      <c r="H393" s="162" t="n"/>
      <c r="I393" s="53" t="inlineStr">
        <is>
          <t>朱6968</t>
        </is>
      </c>
      <c r="J393" s="162" t="n">
        <v>1638</v>
      </c>
      <c r="K393" s="162" t="n"/>
      <c r="L393" s="53" t="n"/>
      <c r="M393" s="53" t="n"/>
      <c r="N393" s="53" t="n">
        <v>88</v>
      </c>
      <c r="O393" s="53" t="n"/>
      <c r="P393" s="53" t="n"/>
      <c r="Q393" s="63" t="n"/>
      <c r="R393" s="63" t="n"/>
      <c r="S393" s="63" t="n"/>
      <c r="T393" s="63" t="n"/>
      <c r="U393" s="53" t="n"/>
      <c r="V393" s="53" t="n"/>
      <c r="W393" s="53" t="n"/>
      <c r="X393" s="53" t="n"/>
      <c r="Y393" s="53" t="n"/>
      <c r="Z393" s="58" t="n">
        <v>88</v>
      </c>
      <c r="AA393" s="68" t="n">
        <v>17.6</v>
      </c>
      <c r="AB393" s="162" t="inlineStr">
        <is>
          <t>对公</t>
        </is>
      </c>
      <c r="AC393" s="407" t="n"/>
      <c r="AD393" s="162" t="n"/>
      <c r="AE393" s="65" t="n"/>
      <c r="AF393" s="65" t="n"/>
      <c r="AG393" s="350" t="inlineStr">
        <is>
          <t>罗茜</t>
        </is>
      </c>
      <c r="AH393" s="79" t="n">
        <v>0</v>
      </c>
      <c r="AI393" s="79" t="n">
        <v>0</v>
      </c>
      <c r="AJ393" s="79" t="n">
        <v>17.6</v>
      </c>
      <c r="AK393" s="79" t="n">
        <v>0</v>
      </c>
      <c r="AL393" s="79" t="n">
        <v>0</v>
      </c>
      <c r="AM393" s="79" t="n">
        <v>0</v>
      </c>
      <c r="AN393" s="79" t="n">
        <v>0</v>
      </c>
      <c r="AO393" s="79" t="n">
        <v>0</v>
      </c>
      <c r="AP393" s="79" t="n">
        <v>0</v>
      </c>
      <c r="AQ393" s="79" t="n">
        <v>0</v>
      </c>
      <c r="AR393" s="331" t="n"/>
      <c r="AS393" s="331" t="n"/>
      <c r="AT393" s="331" t="n"/>
      <c r="AU393" s="331" t="n"/>
      <c r="AV393" s="331" t="n"/>
      <c r="AW393" s="331" t="n"/>
      <c r="AX393" s="331" t="n"/>
      <c r="AY393" s="331" t="n"/>
      <c r="AZ393" s="331" t="n"/>
      <c r="BA393" s="331" t="n"/>
      <c r="BB393" s="331" t="n"/>
    </row>
    <row r="394" hidden="1" ht="25" customFormat="1" customHeight="1" s="12">
      <c r="A394" s="63" t="inlineStr">
        <is>
          <t>华远</t>
        </is>
      </c>
      <c r="B394" s="23" t="n">
        <v>45737</v>
      </c>
      <c r="C394" s="411" t="n"/>
      <c r="D394" s="411" t="n"/>
      <c r="E394" s="390" t="n"/>
      <c r="F394" s="390" t="n">
        <v>1</v>
      </c>
      <c r="G394" s="162" t="n"/>
      <c r="H394" s="162" t="inlineStr">
        <is>
          <t>曾亚萍</t>
        </is>
      </c>
      <c r="I394" s="53" t="inlineStr">
        <is>
          <t>朱6968</t>
        </is>
      </c>
      <c r="J394" s="162" t="n">
        <v>1638</v>
      </c>
      <c r="K394" s="162" t="n"/>
      <c r="L394" s="317" t="n">
        <v>565.6</v>
      </c>
      <c r="M394" s="317" t="n"/>
      <c r="N394" s="317" t="n"/>
      <c r="O394" s="317" t="n"/>
      <c r="P394" s="317" t="n"/>
      <c r="Q394" s="317" t="n"/>
      <c r="R394" s="317" t="n"/>
      <c r="S394" s="317" t="n"/>
      <c r="T394" s="317" t="n"/>
      <c r="U394" s="317" t="n"/>
      <c r="V394" s="317" t="n"/>
      <c r="W394" s="317" t="n"/>
      <c r="X394" s="317" t="n"/>
      <c r="Y394" s="317" t="n"/>
      <c r="Z394" s="58" t="n">
        <v>565.6</v>
      </c>
      <c r="AA394" s="68" t="n">
        <v>169.68</v>
      </c>
      <c r="AB394" s="162" t="inlineStr">
        <is>
          <t>对公</t>
        </is>
      </c>
      <c r="AC394" s="407" t="n"/>
      <c r="AD394" s="162" t="n"/>
      <c r="AE394" s="65" t="n"/>
      <c r="AF394" s="65" t="n"/>
      <c r="AG394" s="350" t="inlineStr">
        <is>
          <t>罗茜</t>
        </is>
      </c>
      <c r="AH394" s="79" t="n">
        <v>169.68</v>
      </c>
      <c r="AI394" s="79" t="n">
        <v>0</v>
      </c>
      <c r="AJ394" s="79" t="n">
        <v>0</v>
      </c>
      <c r="AK394" s="79" t="n">
        <v>0</v>
      </c>
      <c r="AL394" s="79" t="n">
        <v>0</v>
      </c>
      <c r="AM394" s="79" t="n">
        <v>0</v>
      </c>
      <c r="AN394" s="79" t="n">
        <v>0</v>
      </c>
      <c r="AO394" s="79" t="n">
        <v>0</v>
      </c>
      <c r="AP394" s="79" t="n">
        <v>0</v>
      </c>
      <c r="AQ394" s="79" t="n">
        <v>0</v>
      </c>
      <c r="AR394" s="331" t="n"/>
      <c r="AS394" s="331" t="n"/>
      <c r="AT394" s="331" t="n"/>
      <c r="AU394" s="331" t="n"/>
      <c r="AV394" s="331" t="n"/>
      <c r="AW394" s="331" t="n"/>
      <c r="AX394" s="331" t="n"/>
      <c r="AY394" s="331" t="n"/>
      <c r="AZ394" s="331" t="n"/>
      <c r="BA394" s="331" t="n"/>
      <c r="BB394" s="331" t="n"/>
    </row>
    <row r="395" hidden="1" ht="25" customFormat="1" customHeight="1" s="12">
      <c r="A395" s="63" t="inlineStr">
        <is>
          <t>华远</t>
        </is>
      </c>
      <c r="B395" s="23" t="n">
        <v>45737</v>
      </c>
      <c r="C395" s="306" t="n">
        <v>54</v>
      </c>
      <c r="D395" s="63" t="inlineStr">
        <is>
          <t>陈丽霞52（3777）</t>
        </is>
      </c>
      <c r="E395" s="105" t="n">
        <v>1</v>
      </c>
      <c r="F395" s="306" t="n"/>
      <c r="G395" s="306" t="n"/>
      <c r="H395" s="306" t="inlineStr">
        <is>
          <t>谭丹芳</t>
        </is>
      </c>
      <c r="I395" s="317" t="inlineStr">
        <is>
          <t>肖1296</t>
        </is>
      </c>
      <c r="J395" s="105" t="n">
        <v>1638</v>
      </c>
      <c r="K395" s="105" t="n"/>
      <c r="L395" s="317" t="n"/>
      <c r="M395" s="317" t="n"/>
      <c r="N395" s="317" t="n">
        <v>357.4</v>
      </c>
      <c r="O395" s="317" t="n"/>
      <c r="P395" s="317" t="n"/>
      <c r="Q395" s="317" t="n">
        <v>1170</v>
      </c>
      <c r="R395" s="317" t="n"/>
      <c r="S395" s="317" t="n"/>
      <c r="T395" s="317" t="n">
        <v>76</v>
      </c>
      <c r="U395" s="317" t="n"/>
      <c r="V395" s="317" t="n"/>
      <c r="W395" s="317" t="n"/>
      <c r="X395" s="317" t="n"/>
      <c r="Y395" s="317" t="n"/>
      <c r="Z395" s="58" t="n">
        <v>1603.4</v>
      </c>
      <c r="AA395" s="68" t="n">
        <v>416.01</v>
      </c>
      <c r="AB395" s="306" t="inlineStr">
        <is>
          <t>对公</t>
        </is>
      </c>
      <c r="AC395" s="122" t="n"/>
      <c r="AD395" s="306" t="n"/>
      <c r="AE395" s="65" t="n"/>
      <c r="AF395" s="65" t="inlineStr">
        <is>
          <t>3.6简易，今日初诊</t>
        </is>
      </c>
      <c r="AG395" s="350" t="inlineStr">
        <is>
          <t>罗茜</t>
        </is>
      </c>
      <c r="AH395" s="79" t="n">
        <v>0</v>
      </c>
      <c r="AI395" s="79" t="n">
        <v>0</v>
      </c>
      <c r="AJ395" s="79" t="n">
        <v>53.61</v>
      </c>
      <c r="AK395" s="79" t="n">
        <v>0</v>
      </c>
      <c r="AL395" s="79" t="n">
        <v>351</v>
      </c>
      <c r="AM395" s="79" t="n">
        <v>0</v>
      </c>
      <c r="AN395" s="79" t="n">
        <v>0</v>
      </c>
      <c r="AO395" s="79" t="n">
        <v>11.4</v>
      </c>
      <c r="AP395" s="79" t="n">
        <v>0</v>
      </c>
      <c r="AQ395" s="79" t="n">
        <v>0</v>
      </c>
      <c r="AR395" s="331" t="n"/>
      <c r="AS395" s="331" t="n"/>
      <c r="AT395" s="331" t="n"/>
      <c r="AU395" s="331" t="n"/>
      <c r="AV395" s="331" t="n"/>
      <c r="AW395" s="331" t="n"/>
      <c r="AX395" s="331" t="n"/>
      <c r="AY395" s="331" t="n"/>
      <c r="AZ395" s="331" t="n"/>
      <c r="BA395" s="331" t="n"/>
      <c r="BB395" s="331" t="n"/>
    </row>
    <row r="396" hidden="1" ht="25" customFormat="1" customHeight="1" s="12">
      <c r="A396" s="63" t="inlineStr">
        <is>
          <t>泊富</t>
        </is>
      </c>
      <c r="B396" s="23" t="n">
        <v>45737</v>
      </c>
      <c r="C396" s="54" t="n">
        <v>5</v>
      </c>
      <c r="D396" s="53" t="inlineStr">
        <is>
          <t>蒋莲娣</t>
        </is>
      </c>
      <c r="E396" s="54" t="n"/>
      <c r="F396" s="54" t="n"/>
      <c r="G396" s="54" t="n">
        <v>1</v>
      </c>
      <c r="H396" s="54" t="n"/>
      <c r="I396" s="53" t="inlineStr">
        <is>
          <t>曾3546</t>
        </is>
      </c>
      <c r="J396" s="54" t="n">
        <v>1638</v>
      </c>
      <c r="K396" s="365" t="n"/>
      <c r="L396" s="53" t="n"/>
      <c r="M396" s="53" t="n"/>
      <c r="N396" s="53" t="n"/>
      <c r="O396" s="53" t="n"/>
      <c r="P396" s="53" t="n"/>
      <c r="Q396" s="53" t="n">
        <v>120</v>
      </c>
      <c r="R396" s="53" t="n">
        <v>140</v>
      </c>
      <c r="S396" s="53" t="n"/>
      <c r="T396" s="53" t="n">
        <v>52</v>
      </c>
      <c r="U396" s="53" t="n"/>
      <c r="V396" s="53" t="n"/>
      <c r="W396" s="53" t="n"/>
      <c r="X396" s="53" t="n"/>
      <c r="Y396" s="53" t="n"/>
      <c r="Z396" s="63" t="n">
        <v>312</v>
      </c>
      <c r="AA396" s="68" t="n">
        <v>96.40000000000001</v>
      </c>
      <c r="AB396" s="54" t="inlineStr">
        <is>
          <t>对公</t>
        </is>
      </c>
      <c r="AC396" s="69" t="n"/>
      <c r="AD396" s="54" t="n"/>
      <c r="AE396" s="53" t="n"/>
      <c r="AF396" s="53" t="n"/>
      <c r="AG396" s="350" t="inlineStr">
        <is>
          <t>彭心怡</t>
        </is>
      </c>
      <c r="AH396" s="79" t="n">
        <v>0</v>
      </c>
      <c r="AI396" s="79" t="n">
        <v>0</v>
      </c>
      <c r="AJ396" s="79" t="n">
        <v>0</v>
      </c>
      <c r="AK396" s="79" t="n">
        <v>0</v>
      </c>
      <c r="AL396" s="79" t="n">
        <v>36</v>
      </c>
      <c r="AM396" s="79" t="n">
        <v>50</v>
      </c>
      <c r="AN396" s="79" t="n">
        <v>0</v>
      </c>
      <c r="AO396" s="79" t="n">
        <v>10.4</v>
      </c>
      <c r="AP396" s="79" t="n">
        <v>0</v>
      </c>
      <c r="AQ396" s="79" t="n">
        <v>0</v>
      </c>
      <c r="AR396" s="331" t="n"/>
      <c r="AS396" s="331" t="n"/>
      <c r="AT396" s="331" t="n"/>
      <c r="AU396" s="331" t="n"/>
      <c r="AV396" s="331" t="n"/>
      <c r="AW396" s="331" t="n"/>
      <c r="AX396" s="331" t="n"/>
      <c r="AY396" s="331" t="n"/>
      <c r="AZ396" s="331" t="n"/>
      <c r="BA396" s="331" t="n"/>
      <c r="BB396" s="331" t="n"/>
    </row>
    <row r="397" hidden="1" ht="25" customFormat="1" customHeight="1" s="12">
      <c r="A397" s="63" t="inlineStr">
        <is>
          <t>泊富</t>
        </is>
      </c>
      <c r="B397" s="23" t="n">
        <v>45737</v>
      </c>
      <c r="C397" s="411" t="n"/>
      <c r="D397" s="411" t="n"/>
      <c r="E397" s="54" t="n"/>
      <c r="F397" s="54" t="n"/>
      <c r="G397" s="411" t="n"/>
      <c r="H397" s="54" t="n"/>
      <c r="I397" s="411" t="n"/>
      <c r="J397" s="411" t="n"/>
      <c r="K397" s="135" t="n"/>
      <c r="L397" s="53" t="n"/>
      <c r="M397" s="53" t="n"/>
      <c r="N397" s="53" t="n">
        <v>174</v>
      </c>
      <c r="O397" s="53" t="n"/>
      <c r="P397" s="53" t="n"/>
      <c r="Q397" s="53" t="n"/>
      <c r="R397" s="53" t="n"/>
      <c r="S397" s="53" t="n"/>
      <c r="T397" s="53" t="n"/>
      <c r="U397" s="53" t="n"/>
      <c r="V397" s="53" t="n"/>
      <c r="W397" s="53" t="n"/>
      <c r="X397" s="53" t="n"/>
      <c r="Y397" s="53" t="n"/>
      <c r="Z397" s="63" t="n">
        <v>174</v>
      </c>
      <c r="AA397" s="68" t="n">
        <v>34.8</v>
      </c>
      <c r="AB397" s="54" t="inlineStr">
        <is>
          <t>对公</t>
        </is>
      </c>
      <c r="AC397" s="69" t="n"/>
      <c r="AD397" s="54" t="n"/>
      <c r="AE397" s="53" t="n"/>
      <c r="AF397" s="53" t="n"/>
      <c r="AG397" s="350" t="inlineStr">
        <is>
          <t>彭心怡</t>
        </is>
      </c>
      <c r="AH397" s="79" t="n">
        <v>0</v>
      </c>
      <c r="AI397" s="79" t="n">
        <v>0</v>
      </c>
      <c r="AJ397" s="79" t="n">
        <v>34.8</v>
      </c>
      <c r="AK397" s="79" t="n">
        <v>0</v>
      </c>
      <c r="AL397" s="79" t="n">
        <v>0</v>
      </c>
      <c r="AM397" s="79" t="n">
        <v>0</v>
      </c>
      <c r="AN397" s="79" t="n">
        <v>0</v>
      </c>
      <c r="AO397" s="79" t="n">
        <v>0</v>
      </c>
      <c r="AP397" s="79" t="n">
        <v>0</v>
      </c>
      <c r="AQ397" s="79" t="n">
        <v>0</v>
      </c>
      <c r="AR397" s="331" t="n"/>
      <c r="AS397" s="331" t="n"/>
      <c r="AT397" s="331" t="n"/>
      <c r="AU397" s="331" t="n"/>
      <c r="AV397" s="331" t="n"/>
      <c r="AW397" s="331" t="n"/>
      <c r="AX397" s="331" t="n"/>
      <c r="AY397" s="331" t="n"/>
      <c r="AZ397" s="331" t="n"/>
      <c r="BA397" s="331" t="n"/>
      <c r="BB397" s="331" t="n"/>
    </row>
    <row r="398" hidden="1" ht="25" customFormat="1" customHeight="1" s="12">
      <c r="A398" s="63" t="inlineStr">
        <is>
          <t>泊富</t>
        </is>
      </c>
      <c r="B398" s="23" t="n">
        <v>45737</v>
      </c>
      <c r="C398" s="54" t="n">
        <v>6</v>
      </c>
      <c r="D398" s="53" t="inlineStr">
        <is>
          <t>桂敏</t>
        </is>
      </c>
      <c r="E398" s="54" t="n"/>
      <c r="F398" s="54" t="n">
        <v>1</v>
      </c>
      <c r="G398" s="54" t="n"/>
      <c r="H398" s="54" t="inlineStr">
        <is>
          <t>章琼</t>
        </is>
      </c>
      <c r="I398" s="53" t="inlineStr">
        <is>
          <t>左7782</t>
        </is>
      </c>
      <c r="J398" s="54" t="n">
        <v>1638</v>
      </c>
      <c r="K398" s="54" t="n"/>
      <c r="L398" s="53" t="n"/>
      <c r="M398" s="53" t="n"/>
      <c r="N398" s="53" t="n"/>
      <c r="O398" s="53" t="n">
        <v>598</v>
      </c>
      <c r="P398" s="53" t="n"/>
      <c r="Q398" s="53" t="n"/>
      <c r="R398" s="53" t="n"/>
      <c r="S398" s="53" t="n"/>
      <c r="T398" s="53" t="n"/>
      <c r="U398" s="53" t="n"/>
      <c r="V398" s="53" t="n"/>
      <c r="W398" s="53" t="n"/>
      <c r="X398" s="53" t="n"/>
      <c r="Y398" s="53" t="n"/>
      <c r="Z398" s="63" t="n">
        <v>598</v>
      </c>
      <c r="AA398" s="68" t="n">
        <v>89.7</v>
      </c>
      <c r="AB398" s="54" t="inlineStr">
        <is>
          <t>对公</t>
        </is>
      </c>
      <c r="AC398" s="69" t="n"/>
      <c r="AD398" s="54" t="n"/>
      <c r="AE398" s="53" t="n"/>
      <c r="AF398" s="53" t="n"/>
      <c r="AG398" s="350" t="inlineStr">
        <is>
          <t>彭心怡</t>
        </is>
      </c>
      <c r="AH398" s="79" t="n">
        <v>0</v>
      </c>
      <c r="AI398" s="79" t="n">
        <v>0</v>
      </c>
      <c r="AJ398" s="79" t="n">
        <v>89.7</v>
      </c>
      <c r="AK398" s="79" t="n">
        <v>0</v>
      </c>
      <c r="AL398" s="79" t="n">
        <v>0</v>
      </c>
      <c r="AM398" s="79" t="n">
        <v>0</v>
      </c>
      <c r="AN398" s="79" t="n">
        <v>0</v>
      </c>
      <c r="AO398" s="79" t="n">
        <v>0</v>
      </c>
      <c r="AP398" s="79" t="n">
        <v>0</v>
      </c>
      <c r="AQ398" s="79" t="n">
        <v>0</v>
      </c>
      <c r="AR398" s="331" t="n"/>
      <c r="AS398" s="331" t="n"/>
      <c r="AT398" s="331" t="n"/>
      <c r="AU398" s="331" t="n"/>
      <c r="AV398" s="331" t="n"/>
      <c r="AW398" s="331" t="n"/>
      <c r="AX398" s="331" t="n"/>
      <c r="AY398" s="331" t="n"/>
      <c r="AZ398" s="331" t="n"/>
      <c r="BA398" s="331" t="n"/>
      <c r="BB398" s="331" t="n"/>
    </row>
    <row r="399" hidden="1" ht="25" customFormat="1" customHeight="1" s="12">
      <c r="A399" s="63" t="inlineStr">
        <is>
          <t>泊富</t>
        </is>
      </c>
      <c r="B399" s="23" t="n">
        <v>45737</v>
      </c>
      <c r="C399" s="54" t="n">
        <v>14</v>
      </c>
      <c r="D399" s="53" t="inlineStr">
        <is>
          <t>陈钱姣</t>
        </is>
      </c>
      <c r="E399" s="54" t="n"/>
      <c r="F399" s="54" t="n">
        <v>1</v>
      </c>
      <c r="G399" s="54" t="n"/>
      <c r="H399" s="54" t="inlineStr">
        <is>
          <t>沈苗苗</t>
        </is>
      </c>
      <c r="I399" s="53" t="inlineStr">
        <is>
          <t>丽5069</t>
        </is>
      </c>
      <c r="J399" s="54" t="n">
        <v>1638</v>
      </c>
      <c r="K399" s="54" t="n"/>
      <c r="L399" s="53" t="n"/>
      <c r="M399" s="53" t="n"/>
      <c r="N399" s="53" t="n"/>
      <c r="O399" s="53" t="n"/>
      <c r="P399" s="53" t="n"/>
      <c r="Q399" s="53" t="n"/>
      <c r="R399" s="53" t="n">
        <v>120</v>
      </c>
      <c r="S399" s="53" t="n"/>
      <c r="T399" s="53" t="n"/>
      <c r="U399" s="53" t="n"/>
      <c r="V399" s="53" t="n"/>
      <c r="W399" s="53" t="n"/>
      <c r="X399" s="53" t="n"/>
      <c r="Y399" s="53" t="n"/>
      <c r="Z399" s="63" t="n">
        <v>120</v>
      </c>
      <c r="AA399" s="68" t="n">
        <v>18</v>
      </c>
      <c r="AB399" s="54" t="inlineStr">
        <is>
          <t>对公</t>
        </is>
      </c>
      <c r="AC399" s="69" t="n"/>
      <c r="AD399" s="54" t="n"/>
      <c r="AE399" s="53" t="n"/>
      <c r="AF399" s="53" t="n"/>
      <c r="AG399" s="350" t="inlineStr">
        <is>
          <t>彭心怡</t>
        </is>
      </c>
      <c r="AH399" s="79" t="n">
        <v>0</v>
      </c>
      <c r="AI399" s="79" t="n">
        <v>0</v>
      </c>
      <c r="AJ399" s="79" t="n">
        <v>0</v>
      </c>
      <c r="AK399" s="79" t="n">
        <v>0</v>
      </c>
      <c r="AL399" s="79" t="n">
        <v>0</v>
      </c>
      <c r="AM399" s="79" t="n">
        <v>18</v>
      </c>
      <c r="AN399" s="79" t="n">
        <v>0</v>
      </c>
      <c r="AO399" s="79" t="n">
        <v>0</v>
      </c>
      <c r="AP399" s="79" t="n">
        <v>0</v>
      </c>
      <c r="AQ399" s="79" t="n">
        <v>0</v>
      </c>
      <c r="AR399" s="331" t="n"/>
      <c r="AS399" s="331" t="n"/>
      <c r="AT399" s="331" t="n"/>
      <c r="AU399" s="331" t="n"/>
      <c r="AV399" s="331" t="n"/>
      <c r="AW399" s="331" t="n"/>
      <c r="AX399" s="331" t="n"/>
      <c r="AY399" s="331" t="n"/>
      <c r="AZ399" s="331" t="n"/>
      <c r="BA399" s="331" t="n"/>
      <c r="BB399" s="331" t="n"/>
    </row>
    <row r="400" hidden="1" ht="25" customFormat="1" customHeight="1" s="12">
      <c r="A400" s="63" t="inlineStr">
        <is>
          <t>泊富</t>
        </is>
      </c>
      <c r="B400" s="23" t="n">
        <v>45737</v>
      </c>
      <c r="C400" s="411" t="n"/>
      <c r="D400" s="411" t="n"/>
      <c r="E400" s="54" t="n"/>
      <c r="F400" s="411" t="n"/>
      <c r="G400" s="54" t="n"/>
      <c r="H400" s="54" t="inlineStr">
        <is>
          <t>沈苗苗</t>
        </is>
      </c>
      <c r="I400" s="53" t="inlineStr">
        <is>
          <t>丽5069</t>
        </is>
      </c>
      <c r="J400" s="54" t="n">
        <v>1638</v>
      </c>
      <c r="K400" s="54" t="n"/>
      <c r="L400" s="53" t="n">
        <v>105.9</v>
      </c>
      <c r="M400" s="53" t="n"/>
      <c r="N400" s="53" t="n"/>
      <c r="O400" s="53" t="n"/>
      <c r="P400" s="53" t="n"/>
      <c r="Q400" s="53" t="n"/>
      <c r="R400" s="53" t="n"/>
      <c r="S400" s="53" t="n"/>
      <c r="T400" s="53" t="n"/>
      <c r="U400" s="53" t="n"/>
      <c r="V400" s="53" t="n"/>
      <c r="W400" s="53" t="n"/>
      <c r="X400" s="53" t="n"/>
      <c r="Y400" s="53" t="n"/>
      <c r="Z400" s="63" t="n">
        <v>105.9</v>
      </c>
      <c r="AA400" s="68" t="n">
        <v>31.77</v>
      </c>
      <c r="AB400" s="54" t="inlineStr">
        <is>
          <t>对公</t>
        </is>
      </c>
      <c r="AC400" s="69" t="n"/>
      <c r="AD400" s="54" t="n"/>
      <c r="AE400" s="53" t="n"/>
      <c r="AF400" s="53" t="n"/>
      <c r="AG400" s="350" t="inlineStr">
        <is>
          <t>彭心怡</t>
        </is>
      </c>
      <c r="AH400" s="79" t="n">
        <v>31.77</v>
      </c>
      <c r="AI400" s="79" t="n">
        <v>0</v>
      </c>
      <c r="AJ400" s="79" t="n">
        <v>0</v>
      </c>
      <c r="AK400" s="79" t="n">
        <v>0</v>
      </c>
      <c r="AL400" s="79" t="n">
        <v>0</v>
      </c>
      <c r="AM400" s="79" t="n">
        <v>0</v>
      </c>
      <c r="AN400" s="79" t="n">
        <v>0</v>
      </c>
      <c r="AO400" s="79" t="n">
        <v>0</v>
      </c>
      <c r="AP400" s="79" t="n">
        <v>0</v>
      </c>
      <c r="AQ400" s="79" t="n">
        <v>0</v>
      </c>
      <c r="AR400" s="331" t="n"/>
      <c r="AS400" s="331" t="n"/>
      <c r="AT400" s="331" t="n"/>
      <c r="AU400" s="331" t="n"/>
      <c r="AV400" s="331" t="n"/>
      <c r="AW400" s="331" t="n"/>
      <c r="AX400" s="331" t="n"/>
      <c r="AY400" s="331" t="n"/>
      <c r="AZ400" s="331" t="n"/>
      <c r="BA400" s="331" t="n"/>
      <c r="BB400" s="331" t="n"/>
    </row>
    <row r="401" hidden="1" ht="25" customFormat="1" customHeight="1" s="12">
      <c r="A401" s="63" t="inlineStr">
        <is>
          <t>泊富</t>
        </is>
      </c>
      <c r="B401" s="23" t="n">
        <v>45737</v>
      </c>
      <c r="C401" s="54" t="n">
        <v>16</v>
      </c>
      <c r="D401" s="53" t="inlineStr">
        <is>
          <t>阳修月</t>
        </is>
      </c>
      <c r="E401" s="54" t="n"/>
      <c r="F401" s="54" t="n">
        <v>1</v>
      </c>
      <c r="G401" s="54" t="n"/>
      <c r="H401" s="54" t="inlineStr">
        <is>
          <t>章琼</t>
        </is>
      </c>
      <c r="I401" s="53" t="inlineStr">
        <is>
          <t>萍0857</t>
        </is>
      </c>
      <c r="J401" s="54" t="n">
        <v>1638</v>
      </c>
      <c r="K401" s="54" t="n"/>
      <c r="L401" s="53" t="n"/>
      <c r="M401" s="53" t="n"/>
      <c r="N401" s="53" t="n">
        <v>2697.2</v>
      </c>
      <c r="O401" s="53" t="n"/>
      <c r="P401" s="53" t="n"/>
      <c r="Q401" s="53" t="n"/>
      <c r="R401" s="53" t="n"/>
      <c r="S401" s="53" t="n"/>
      <c r="T401" s="53" t="n"/>
      <c r="U401" s="53" t="n"/>
      <c r="V401" s="53" t="n"/>
      <c r="W401" s="53" t="n"/>
      <c r="X401" s="53" t="n"/>
      <c r="Y401" s="53" t="n"/>
      <c r="Z401" s="63" t="n">
        <v>2697.2</v>
      </c>
      <c r="AA401" s="68" t="n">
        <v>404.58</v>
      </c>
      <c r="AB401" s="54" t="inlineStr">
        <is>
          <t>对公</t>
        </is>
      </c>
      <c r="AC401" s="69" t="n"/>
      <c r="AD401" s="54" t="n"/>
      <c r="AE401" s="53" t="n"/>
      <c r="AF401" s="53" t="n"/>
      <c r="AG401" s="350" t="inlineStr">
        <is>
          <t>彭心怡</t>
        </is>
      </c>
      <c r="AH401" s="79" t="n">
        <v>0</v>
      </c>
      <c r="AI401" s="79" t="n">
        <v>0</v>
      </c>
      <c r="AJ401" s="79" t="n">
        <v>404.58</v>
      </c>
      <c r="AK401" s="79" t="n">
        <v>0</v>
      </c>
      <c r="AL401" s="79" t="n">
        <v>0</v>
      </c>
      <c r="AM401" s="79" t="n">
        <v>0</v>
      </c>
      <c r="AN401" s="79" t="n">
        <v>0</v>
      </c>
      <c r="AO401" s="79" t="n">
        <v>0</v>
      </c>
      <c r="AP401" s="79" t="n">
        <v>0</v>
      </c>
      <c r="AQ401" s="79" t="n">
        <v>0</v>
      </c>
      <c r="AR401" s="331" t="n"/>
      <c r="AS401" s="331" t="n"/>
      <c r="AT401" s="331" t="n"/>
      <c r="AU401" s="331" t="n"/>
      <c r="AV401" s="331" t="n"/>
      <c r="AW401" s="331" t="n"/>
      <c r="AX401" s="331" t="n"/>
      <c r="AY401" s="331" t="n"/>
      <c r="AZ401" s="331" t="n"/>
      <c r="BA401" s="331" t="n"/>
      <c r="BB401" s="331" t="n"/>
    </row>
    <row r="402" hidden="1" ht="25" customFormat="1" customHeight="1" s="12">
      <c r="A402" s="63" t="inlineStr">
        <is>
          <t>泊富</t>
        </is>
      </c>
      <c r="B402" s="23" t="n">
        <v>45737</v>
      </c>
      <c r="C402" s="412" t="n"/>
      <c r="D402" s="412" t="n"/>
      <c r="E402" s="54" t="n"/>
      <c r="F402" s="46" t="inlineStr">
        <is>
          <t>退3.6</t>
        </is>
      </c>
      <c r="G402" s="54" t="n"/>
      <c r="H402" s="54" t="inlineStr">
        <is>
          <t>章琼</t>
        </is>
      </c>
      <c r="I402" s="53" t="inlineStr">
        <is>
          <t>萍0857</t>
        </is>
      </c>
      <c r="J402" s="54" t="n">
        <v>1638</v>
      </c>
      <c r="K402" s="54" t="n"/>
      <c r="L402" s="53" t="n"/>
      <c r="M402" s="53" t="n"/>
      <c r="N402" s="53" t="n">
        <v>-220</v>
      </c>
      <c r="O402" s="53" t="n"/>
      <c r="P402" s="53" t="n"/>
      <c r="Q402" s="53" t="n"/>
      <c r="R402" s="53" t="n"/>
      <c r="S402" s="53" t="n"/>
      <c r="T402" s="53" t="n"/>
      <c r="U402" s="53" t="n"/>
      <c r="V402" s="53" t="n"/>
      <c r="W402" s="53" t="n"/>
      <c r="X402" s="53" t="n"/>
      <c r="Y402" s="53" t="n"/>
      <c r="Z402" s="63" t="n">
        <v>-220</v>
      </c>
      <c r="AA402" s="68" t="n">
        <v>-33</v>
      </c>
      <c r="AB402" s="54" t="inlineStr">
        <is>
          <t>对公</t>
        </is>
      </c>
      <c r="AC402" s="69" t="n"/>
      <c r="AD402" s="54" t="n"/>
      <c r="AE402" s="53" t="inlineStr">
        <is>
          <t>退西药</t>
        </is>
      </c>
      <c r="AF402" s="53" t="n"/>
      <c r="AG402" s="350" t="inlineStr">
        <is>
          <t>彭心怡</t>
        </is>
      </c>
      <c r="AH402" s="79" t="n">
        <v>0</v>
      </c>
      <c r="AI402" s="79" t="n">
        <v>0</v>
      </c>
      <c r="AJ402" s="79" t="n">
        <v>-33</v>
      </c>
      <c r="AK402" s="79" t="n">
        <v>0</v>
      </c>
      <c r="AL402" s="79" t="n">
        <v>0</v>
      </c>
      <c r="AM402" s="79" t="n">
        <v>0</v>
      </c>
      <c r="AN402" s="79" t="n">
        <v>0</v>
      </c>
      <c r="AO402" s="79" t="n">
        <v>0</v>
      </c>
      <c r="AP402" s="79" t="n">
        <v>0</v>
      </c>
      <c r="AQ402" s="79" t="n">
        <v>0</v>
      </c>
      <c r="AR402" s="331" t="n"/>
      <c r="AS402" s="331" t="n"/>
      <c r="AT402" s="331" t="n"/>
      <c r="AU402" s="331" t="n"/>
      <c r="AV402" s="331" t="n"/>
      <c r="AW402" s="331" t="n"/>
      <c r="AX402" s="331" t="n"/>
      <c r="AY402" s="331" t="n"/>
      <c r="AZ402" s="331" t="n"/>
      <c r="BA402" s="331" t="n"/>
      <c r="BB402" s="331" t="n"/>
    </row>
    <row r="403" hidden="1" ht="25" customFormat="1" customHeight="1" s="12">
      <c r="A403" s="63" t="inlineStr">
        <is>
          <t>泊富</t>
        </is>
      </c>
      <c r="B403" s="23" t="n">
        <v>45737</v>
      </c>
      <c r="C403" s="411" t="n"/>
      <c r="D403" s="411" t="n"/>
      <c r="E403" s="54" t="n"/>
      <c r="F403" s="46" t="inlineStr">
        <is>
          <t>补</t>
        </is>
      </c>
      <c r="G403" s="54" t="n"/>
      <c r="H403" s="54" t="inlineStr">
        <is>
          <t>章琼</t>
        </is>
      </c>
      <c r="I403" s="53" t="inlineStr">
        <is>
          <t>萍0857</t>
        </is>
      </c>
      <c r="J403" s="54" t="n">
        <v>1638</v>
      </c>
      <c r="K403" s="54" t="n"/>
      <c r="L403" s="53" t="n"/>
      <c r="M403" s="53" t="n"/>
      <c r="N403" s="53" t="n">
        <v>165</v>
      </c>
      <c r="O403" s="53" t="n"/>
      <c r="P403" s="53" t="n"/>
      <c r="Q403" s="53" t="n"/>
      <c r="R403" s="53" t="n"/>
      <c r="S403" s="53" t="n"/>
      <c r="T403" s="53" t="n"/>
      <c r="U403" s="53" t="n"/>
      <c r="V403" s="53" t="n"/>
      <c r="W403" s="53" t="n"/>
      <c r="X403" s="53" t="n"/>
      <c r="Y403" s="53" t="n"/>
      <c r="Z403" s="63" t="n">
        <v>165</v>
      </c>
      <c r="AA403" s="68" t="n">
        <v>24.75</v>
      </c>
      <c r="AB403" s="54" t="inlineStr">
        <is>
          <t>对公</t>
        </is>
      </c>
      <c r="AC403" s="69" t="n"/>
      <c r="AD403" s="54" t="n"/>
      <c r="AE403" s="53" t="n"/>
      <c r="AF403" s="53" t="n"/>
      <c r="AG403" s="350" t="inlineStr">
        <is>
          <t>彭心怡</t>
        </is>
      </c>
      <c r="AH403" s="79" t="n">
        <v>0</v>
      </c>
      <c r="AI403" s="79" t="n">
        <v>0</v>
      </c>
      <c r="AJ403" s="79" t="n">
        <v>24.75</v>
      </c>
      <c r="AK403" s="79" t="n">
        <v>0</v>
      </c>
      <c r="AL403" s="79" t="n">
        <v>0</v>
      </c>
      <c r="AM403" s="79" t="n">
        <v>0</v>
      </c>
      <c r="AN403" s="79" t="n">
        <v>0</v>
      </c>
      <c r="AO403" s="79" t="n">
        <v>0</v>
      </c>
      <c r="AP403" s="79" t="n">
        <v>0</v>
      </c>
      <c r="AQ403" s="79" t="n">
        <v>0</v>
      </c>
      <c r="AR403" s="331" t="n"/>
      <c r="AS403" s="331" t="n"/>
      <c r="AT403" s="331" t="n"/>
      <c r="AU403" s="331" t="n"/>
      <c r="AV403" s="331" t="n"/>
      <c r="AW403" s="331" t="n"/>
      <c r="AX403" s="331" t="n"/>
      <c r="AY403" s="331" t="n"/>
      <c r="AZ403" s="331" t="n"/>
      <c r="BA403" s="331" t="n"/>
      <c r="BB403" s="331" t="n"/>
    </row>
    <row r="404" hidden="1" ht="25" customFormat="1" customHeight="1" s="12">
      <c r="A404" s="63" t="inlineStr">
        <is>
          <t>泊富</t>
        </is>
      </c>
      <c r="B404" s="23" t="n">
        <v>45737</v>
      </c>
      <c r="C404" s="365" t="n">
        <v>27</v>
      </c>
      <c r="D404" s="28" t="inlineStr">
        <is>
          <t>雷瑶芝</t>
        </is>
      </c>
      <c r="E404" s="54" t="n"/>
      <c r="F404" s="54" t="n">
        <v>1</v>
      </c>
      <c r="G404" s="54" t="n"/>
      <c r="H404" s="54" t="inlineStr">
        <is>
          <t>沈苗苗</t>
        </is>
      </c>
      <c r="I404" s="53" t="inlineStr">
        <is>
          <t>G3728</t>
        </is>
      </c>
      <c r="J404" s="54" t="n">
        <v>1638</v>
      </c>
      <c r="K404" s="54" t="n"/>
      <c r="L404" s="53" t="n">
        <v>219.2</v>
      </c>
      <c r="M404" s="53" t="n"/>
      <c r="N404" s="53" t="n"/>
      <c r="O404" s="53" t="n"/>
      <c r="P404" s="53" t="n"/>
      <c r="Q404" s="53" t="n"/>
      <c r="R404" s="53" t="n"/>
      <c r="S404" s="53" t="n"/>
      <c r="T404" s="53" t="n"/>
      <c r="U404" s="53" t="n"/>
      <c r="V404" s="53" t="n"/>
      <c r="W404" s="53" t="n"/>
      <c r="X404" s="53" t="n"/>
      <c r="Y404" s="53" t="n"/>
      <c r="Z404" s="63" t="n">
        <v>219.2</v>
      </c>
      <c r="AA404" s="68" t="n">
        <v>65.76000000000001</v>
      </c>
      <c r="AB404" s="54" t="inlineStr">
        <is>
          <t>对公</t>
        </is>
      </c>
      <c r="AC404" s="69" t="n"/>
      <c r="AD404" s="54" t="n"/>
      <c r="AE404" s="53" t="n"/>
      <c r="AF404" s="53" t="n"/>
      <c r="AG404" s="350" t="inlineStr">
        <is>
          <t>彭心怡</t>
        </is>
      </c>
      <c r="AH404" s="79" t="n">
        <v>65.76000000000001</v>
      </c>
      <c r="AI404" s="79" t="n">
        <v>0</v>
      </c>
      <c r="AJ404" s="79" t="n">
        <v>0</v>
      </c>
      <c r="AK404" s="79" t="n">
        <v>0</v>
      </c>
      <c r="AL404" s="79" t="n">
        <v>0</v>
      </c>
      <c r="AM404" s="79" t="n">
        <v>0</v>
      </c>
      <c r="AN404" s="79" t="n">
        <v>0</v>
      </c>
      <c r="AO404" s="79" t="n">
        <v>0</v>
      </c>
      <c r="AP404" s="79" t="n">
        <v>0</v>
      </c>
      <c r="AQ404" s="79" t="n">
        <v>0</v>
      </c>
      <c r="AR404" s="331" t="n"/>
      <c r="AS404" s="331" t="n"/>
      <c r="AT404" s="331" t="n"/>
      <c r="AU404" s="331" t="n"/>
      <c r="AV404" s="331" t="n"/>
      <c r="AW404" s="331" t="n"/>
      <c r="AX404" s="331" t="n"/>
      <c r="AY404" s="331" t="n"/>
      <c r="AZ404" s="331" t="n"/>
      <c r="BA404" s="331" t="n"/>
      <c r="BB404" s="331" t="n"/>
    </row>
    <row r="405" hidden="1" ht="25" customFormat="1" customHeight="1" s="12">
      <c r="A405" s="63" t="inlineStr">
        <is>
          <t>泊富</t>
        </is>
      </c>
      <c r="B405" s="23" t="n">
        <v>45737</v>
      </c>
      <c r="C405" s="412" t="n"/>
      <c r="D405" s="412" t="n"/>
      <c r="E405" s="365" t="n"/>
      <c r="F405" s="412" t="n"/>
      <c r="G405" s="54" t="n"/>
      <c r="H405" s="54" t="inlineStr">
        <is>
          <t>章琼</t>
        </is>
      </c>
      <c r="I405" s="53" t="inlineStr">
        <is>
          <t>G3728</t>
        </is>
      </c>
      <c r="J405" s="54" t="n">
        <v>1638</v>
      </c>
      <c r="K405" s="54" t="n"/>
      <c r="L405" s="53" t="n"/>
      <c r="M405" s="53" t="n"/>
      <c r="N405" s="53" t="n">
        <v>121.7</v>
      </c>
      <c r="O405" s="53" t="n"/>
      <c r="P405" s="53" t="n"/>
      <c r="Q405" s="53" t="n">
        <v>620</v>
      </c>
      <c r="R405" s="53" t="n"/>
      <c r="S405" s="53" t="n"/>
      <c r="T405" s="53" t="n">
        <v>71</v>
      </c>
      <c r="U405" s="53" t="n"/>
      <c r="V405" s="53" t="n"/>
      <c r="W405" s="53" t="n"/>
      <c r="X405" s="53" t="n"/>
      <c r="Y405" s="53" t="n"/>
      <c r="Z405" s="63" t="n">
        <v>812.7</v>
      </c>
      <c r="AA405" s="68" t="n">
        <v>214.905</v>
      </c>
      <c r="AB405" s="54" t="inlineStr">
        <is>
          <t>对公</t>
        </is>
      </c>
      <c r="AC405" s="69" t="n"/>
      <c r="AD405" s="54" t="n"/>
      <c r="AE405" s="53" t="n"/>
      <c r="AF405" s="53" t="n"/>
      <c r="AG405" s="350" t="inlineStr">
        <is>
          <t>彭心怡</t>
        </is>
      </c>
      <c r="AH405" s="79" t="n">
        <v>0</v>
      </c>
      <c r="AI405" s="79" t="n">
        <v>0</v>
      </c>
      <c r="AJ405" s="79" t="n">
        <v>18.255</v>
      </c>
      <c r="AK405" s="79" t="n">
        <v>0</v>
      </c>
      <c r="AL405" s="79" t="n">
        <v>186</v>
      </c>
      <c r="AM405" s="79" t="n">
        <v>0</v>
      </c>
      <c r="AN405" s="79" t="n">
        <v>0</v>
      </c>
      <c r="AO405" s="79" t="n">
        <v>10.65</v>
      </c>
      <c r="AP405" s="79" t="n">
        <v>0</v>
      </c>
      <c r="AQ405" s="79" t="n">
        <v>0</v>
      </c>
      <c r="AR405" s="331" t="n"/>
      <c r="AS405" s="331" t="n"/>
      <c r="AT405" s="331" t="n"/>
      <c r="AU405" s="331" t="n"/>
      <c r="AV405" s="331" t="n"/>
      <c r="AW405" s="331" t="n"/>
      <c r="AX405" s="331" t="n"/>
      <c r="AY405" s="331" t="n"/>
      <c r="AZ405" s="331" t="n"/>
      <c r="BA405" s="331" t="n"/>
      <c r="BB405" s="331" t="n"/>
    </row>
    <row r="406" hidden="1" ht="25" customFormat="1" customHeight="1" s="12">
      <c r="A406" s="63" t="inlineStr">
        <is>
          <t>泊富</t>
        </is>
      </c>
      <c r="B406" s="23" t="n">
        <v>45737</v>
      </c>
      <c r="C406" s="412" t="n"/>
      <c r="D406" s="412" t="n"/>
      <c r="E406" s="365" t="n"/>
      <c r="F406" s="411" t="n"/>
      <c r="G406" s="54" t="n"/>
      <c r="H406" s="54" t="inlineStr">
        <is>
          <t>章琼</t>
        </is>
      </c>
      <c r="I406" s="53" t="inlineStr">
        <is>
          <t>G3728</t>
        </is>
      </c>
      <c r="J406" s="54" t="n">
        <v>1638</v>
      </c>
      <c r="K406" s="54" t="n"/>
      <c r="L406" s="53" t="n"/>
      <c r="M406" s="53" t="n"/>
      <c r="N406" s="53" t="n">
        <v>71</v>
      </c>
      <c r="O406" s="53" t="n"/>
      <c r="P406" s="53" t="n"/>
      <c r="Q406" s="53" t="n"/>
      <c r="R406" s="53" t="n"/>
      <c r="S406" s="53" t="n"/>
      <c r="T406" s="53" t="n"/>
      <c r="U406" s="53" t="n"/>
      <c r="V406" s="53" t="n"/>
      <c r="W406" s="53" t="n"/>
      <c r="X406" s="53" t="n"/>
      <c r="Y406" s="53" t="n"/>
      <c r="Z406" s="63" t="n">
        <v>71</v>
      </c>
      <c r="AA406" s="68" t="n">
        <v>10.65</v>
      </c>
      <c r="AB406" s="54" t="inlineStr">
        <is>
          <t>对公</t>
        </is>
      </c>
      <c r="AC406" s="69" t="n"/>
      <c r="AD406" s="54" t="n"/>
      <c r="AE406" s="53" t="n"/>
      <c r="AF406" s="53" t="n"/>
      <c r="AG406" s="350" t="inlineStr">
        <is>
          <t>彭心怡</t>
        </is>
      </c>
      <c r="AH406" s="79" t="n">
        <v>0</v>
      </c>
      <c r="AI406" s="79" t="n">
        <v>0</v>
      </c>
      <c r="AJ406" s="79" t="n">
        <v>10.65</v>
      </c>
      <c r="AK406" s="79" t="n">
        <v>0</v>
      </c>
      <c r="AL406" s="79" t="n">
        <v>0</v>
      </c>
      <c r="AM406" s="79" t="n">
        <v>0</v>
      </c>
      <c r="AN406" s="79" t="n">
        <v>0</v>
      </c>
      <c r="AO406" s="79" t="n">
        <v>0</v>
      </c>
      <c r="AP406" s="79" t="n">
        <v>0</v>
      </c>
      <c r="AQ406" s="79" t="n">
        <v>0</v>
      </c>
      <c r="AR406" s="331" t="n"/>
      <c r="AS406" s="331" t="n"/>
      <c r="AT406" s="331" t="n"/>
      <c r="AU406" s="331" t="n"/>
      <c r="AV406" s="331" t="n"/>
      <c r="AW406" s="331" t="n"/>
      <c r="AX406" s="331" t="n"/>
      <c r="AY406" s="331" t="n"/>
      <c r="AZ406" s="331" t="n"/>
      <c r="BA406" s="331" t="n"/>
      <c r="BB406" s="331" t="n"/>
    </row>
    <row r="407" ht="25" customFormat="1" customHeight="1" s="12">
      <c r="A407" s="63" t="inlineStr">
        <is>
          <t>泊富</t>
        </is>
      </c>
      <c r="B407" s="23" t="n">
        <v>45737</v>
      </c>
      <c r="C407" s="54" t="n">
        <v>28</v>
      </c>
      <c r="D407" s="53" t="inlineStr">
        <is>
          <t>罗惠芳</t>
        </is>
      </c>
      <c r="E407" s="54" t="n">
        <v>1</v>
      </c>
      <c r="F407" s="54" t="n"/>
      <c r="G407" s="54" t="n"/>
      <c r="H407" s="54" t="inlineStr">
        <is>
          <t>沈苗苗</t>
        </is>
      </c>
      <c r="I407" s="53" t="inlineStr">
        <is>
          <t>G3728</t>
        </is>
      </c>
      <c r="J407" s="54" t="n">
        <v>1638</v>
      </c>
      <c r="K407" s="54" t="n"/>
      <c r="L407" s="53" t="n">
        <v>765.5</v>
      </c>
      <c r="M407" s="53" t="n">
        <v>1425</v>
      </c>
      <c r="N407" s="53" t="n">
        <v>138</v>
      </c>
      <c r="O407" s="53" t="n"/>
      <c r="P407" s="53" t="n"/>
      <c r="Q407" s="53" t="n"/>
      <c r="R407" s="53" t="n"/>
      <c r="S407" s="53" t="n"/>
      <c r="T407" s="53" t="n"/>
      <c r="U407" s="53" t="n"/>
      <c r="V407" s="53" t="n"/>
      <c r="W407" s="53" t="n">
        <v>4</v>
      </c>
      <c r="X407" s="53" t="n">
        <v>20</v>
      </c>
      <c r="Y407" s="53" t="n"/>
      <c r="Z407" s="63" t="n">
        <v>2352.5</v>
      </c>
      <c r="AA407" s="68" t="n">
        <v>681.45</v>
      </c>
      <c r="AB407" s="54" t="inlineStr">
        <is>
          <t>对公</t>
        </is>
      </c>
      <c r="AC407" s="69" t="n"/>
      <c r="AD407" s="54" t="n"/>
      <c r="AE407" s="53" t="inlineStr">
        <is>
          <t>745套餐</t>
        </is>
      </c>
      <c r="AF407" s="53" t="n"/>
      <c r="AG407" s="350" t="inlineStr">
        <is>
          <t>彭心怡</t>
        </is>
      </c>
      <c r="AH407" s="63" t="n"/>
      <c r="AI407" s="63" t="n"/>
      <c r="AJ407" s="63" t="n"/>
      <c r="AK407" s="63" t="n"/>
      <c r="AL407" s="63" t="n"/>
      <c r="AM407" s="63" t="n"/>
      <c r="AN407" s="63" t="n"/>
      <c r="AO407" s="63" t="n"/>
      <c r="AP407" s="63" t="n"/>
      <c r="AQ407" s="63" t="n"/>
      <c r="AR407" s="331" t="n"/>
      <c r="AS407" s="331" t="n"/>
      <c r="AT407" s="331" t="n"/>
      <c r="AU407" s="331" t="n"/>
      <c r="AV407" s="331" t="n"/>
      <c r="AW407" s="331" t="n"/>
      <c r="AX407" s="331" t="n"/>
      <c r="AY407" s="331" t="n"/>
      <c r="AZ407" s="331" t="n"/>
      <c r="BA407" s="331" t="n"/>
      <c r="BB407" s="331" t="n"/>
    </row>
    <row r="408" ht="25" customFormat="1" customHeight="1" s="12">
      <c r="A408" s="63" t="inlineStr">
        <is>
          <t>泊富</t>
        </is>
      </c>
      <c r="B408" s="23" t="n">
        <v>45737</v>
      </c>
      <c r="C408" s="412" t="n"/>
      <c r="D408" s="412" t="n"/>
      <c r="E408" s="412" t="n"/>
      <c r="F408" s="54" t="n"/>
      <c r="G408" s="54" t="n"/>
      <c r="H408" s="54" t="inlineStr">
        <is>
          <t>沈苗苗</t>
        </is>
      </c>
      <c r="I408" s="53" t="inlineStr">
        <is>
          <t>G3728</t>
        </is>
      </c>
      <c r="J408" s="54" t="n">
        <v>1638</v>
      </c>
      <c r="K408" s="54" t="n"/>
      <c r="L408" s="53" t="n"/>
      <c r="M408" s="53" t="n">
        <v>1016</v>
      </c>
      <c r="N408" s="53" t="n"/>
      <c r="O408" s="53" t="n"/>
      <c r="P408" s="53" t="n"/>
      <c r="Q408" s="53" t="n"/>
      <c r="R408" s="53" t="n"/>
      <c r="S408" s="53" t="n"/>
      <c r="T408" s="53" t="n"/>
      <c r="U408" s="53" t="n"/>
      <c r="V408" s="53" t="n"/>
      <c r="W408" s="53" t="n"/>
      <c r="X408" s="53" t="n"/>
      <c r="Y408" s="53" t="n"/>
      <c r="Z408" s="63" t="n">
        <v>1016</v>
      </c>
      <c r="AA408" s="68" t="n">
        <v>304.8</v>
      </c>
      <c r="AB408" s="54" t="inlineStr">
        <is>
          <t>对公</t>
        </is>
      </c>
      <c r="AC408" s="69" t="n"/>
      <c r="AD408" s="54" t="n"/>
      <c r="AE408" s="53" t="inlineStr">
        <is>
          <t>688套餐、328套餐</t>
        </is>
      </c>
      <c r="AF408" s="53" t="n"/>
      <c r="AG408" s="350" t="inlineStr">
        <is>
          <t>彭心怡</t>
        </is>
      </c>
      <c r="AH408" s="63" t="n"/>
      <c r="AI408" s="63" t="n"/>
      <c r="AJ408" s="63" t="n"/>
      <c r="AK408" s="63" t="n"/>
      <c r="AL408" s="63" t="n"/>
      <c r="AM408" s="63" t="n"/>
      <c r="AN408" s="63" t="n"/>
      <c r="AO408" s="63" t="n"/>
      <c r="AP408" s="63" t="n"/>
      <c r="AQ408" s="63" t="n"/>
      <c r="AR408" s="331" t="n"/>
      <c r="AS408" s="331" t="n"/>
      <c r="AT408" s="331" t="n"/>
      <c r="AU408" s="331" t="n"/>
      <c r="AV408" s="331" t="n"/>
      <c r="AW408" s="331" t="n"/>
      <c r="AX408" s="331" t="n"/>
      <c r="AY408" s="331" t="n"/>
      <c r="AZ408" s="331" t="n"/>
      <c r="BA408" s="331" t="n"/>
      <c r="BB408" s="331" t="n"/>
    </row>
    <row r="409" ht="25" customFormat="1" customHeight="1" s="12">
      <c r="A409" s="63" t="inlineStr">
        <is>
          <t>泊富</t>
        </is>
      </c>
      <c r="B409" s="23" t="n">
        <v>45737</v>
      </c>
      <c r="C409" s="412" t="n"/>
      <c r="D409" s="412" t="n"/>
      <c r="E409" s="411" t="n"/>
      <c r="F409" s="54" t="n"/>
      <c r="G409" s="54" t="n"/>
      <c r="H409" s="54" t="inlineStr">
        <is>
          <t>沈苗苗</t>
        </is>
      </c>
      <c r="I409" s="53" t="inlineStr">
        <is>
          <t>G3728</t>
        </is>
      </c>
      <c r="J409" s="54" t="n">
        <v>1638</v>
      </c>
      <c r="K409" s="54" t="n"/>
      <c r="L409" s="53" t="n"/>
      <c r="M409" s="53" t="n"/>
      <c r="N409" s="53" t="n"/>
      <c r="O409" s="53" t="n"/>
      <c r="P409" s="53" t="n"/>
      <c r="Q409" s="53" t="n"/>
      <c r="R409" s="53" t="n">
        <v>360</v>
      </c>
      <c r="S409" s="53" t="n"/>
      <c r="T409" s="53" t="n"/>
      <c r="U409" s="53" t="n"/>
      <c r="V409" s="53" t="n"/>
      <c r="W409" s="53" t="n"/>
      <c r="X409" s="53" t="n"/>
      <c r="Y409" s="53" t="n"/>
      <c r="Z409" s="63" t="n">
        <v>360</v>
      </c>
      <c r="AA409" s="68" t="n">
        <v>140</v>
      </c>
      <c r="AB409" s="54" t="inlineStr">
        <is>
          <t>对公</t>
        </is>
      </c>
      <c r="AC409" s="69" t="n"/>
      <c r="AD409" s="54" t="n"/>
      <c r="AE409" s="53" t="n"/>
      <c r="AF409" s="53" t="n"/>
      <c r="AG409" s="350" t="inlineStr">
        <is>
          <t>彭心怡</t>
        </is>
      </c>
      <c r="AH409" s="63" t="n"/>
      <c r="AI409" s="63" t="n"/>
      <c r="AJ409" s="63" t="n"/>
      <c r="AK409" s="63" t="n"/>
      <c r="AL409" s="63" t="n"/>
      <c r="AM409" s="63" t="n"/>
      <c r="AN409" s="63" t="n"/>
      <c r="AO409" s="63" t="n"/>
      <c r="AP409" s="63" t="n"/>
      <c r="AQ409" s="63" t="n"/>
      <c r="AR409" s="331" t="n"/>
      <c r="AS409" s="331" t="n"/>
      <c r="AT409" s="331" t="n"/>
      <c r="AU409" s="331" t="n"/>
      <c r="AV409" s="331" t="n"/>
      <c r="AW409" s="331" t="n"/>
      <c r="AX409" s="331" t="n"/>
      <c r="AY409" s="331" t="n"/>
      <c r="AZ409" s="331" t="n"/>
      <c r="BA409" s="331" t="n"/>
      <c r="BB409" s="331" t="n"/>
    </row>
    <row r="410" hidden="1" ht="25" customFormat="1" customHeight="1" s="12">
      <c r="A410" s="63" t="inlineStr">
        <is>
          <t>泊富</t>
        </is>
      </c>
      <c r="B410" s="23" t="n">
        <v>45737</v>
      </c>
      <c r="C410" s="411" t="n"/>
      <c r="D410" s="411" t="n"/>
      <c r="E410" s="46" t="inlineStr">
        <is>
          <t>退3.21</t>
        </is>
      </c>
      <c r="F410" s="54" t="n"/>
      <c r="G410" s="54" t="n"/>
      <c r="H410" s="54" t="inlineStr">
        <is>
          <t>沈苗苗</t>
        </is>
      </c>
      <c r="I410" s="53" t="inlineStr">
        <is>
          <t>G3728</t>
        </is>
      </c>
      <c r="J410" s="54" t="n">
        <v>1638</v>
      </c>
      <c r="K410" s="54" t="n"/>
      <c r="L410" s="53" t="n"/>
      <c r="M410" s="53" t="n">
        <v>-729</v>
      </c>
      <c r="N410" s="53" t="n"/>
      <c r="O410" s="53" t="n"/>
      <c r="P410" s="53" t="n"/>
      <c r="Q410" s="53" t="n"/>
      <c r="R410" s="53" t="n"/>
      <c r="S410" s="53" t="n"/>
      <c r="T410" s="53" t="n"/>
      <c r="U410" s="53" t="n"/>
      <c r="V410" s="53" t="n"/>
      <c r="W410" s="53" t="n"/>
      <c r="X410" s="53" t="n"/>
      <c r="Y410" s="53" t="n"/>
      <c r="Z410" s="63" t="n">
        <v>-729</v>
      </c>
      <c r="AA410" s="68" t="n">
        <v>-218.7</v>
      </c>
      <c r="AB410" s="54" t="inlineStr">
        <is>
          <t>对公</t>
        </is>
      </c>
      <c r="AC410" s="69" t="n"/>
      <c r="AD410" s="54" t="n"/>
      <c r="AE410" s="53" t="inlineStr">
        <is>
          <t>退针灸和盆炎散</t>
        </is>
      </c>
      <c r="AF410" s="53" t="n"/>
      <c r="AG410" s="350" t="inlineStr">
        <is>
          <t>彭心怡</t>
        </is>
      </c>
      <c r="AH410" s="63" t="n"/>
      <c r="AI410" s="63" t="n"/>
      <c r="AJ410" s="63" t="n"/>
      <c r="AK410" s="63" t="n"/>
      <c r="AL410" s="63" t="n"/>
      <c r="AM410" s="63" t="n"/>
      <c r="AN410" s="63" t="n"/>
      <c r="AO410" s="63" t="n"/>
      <c r="AP410" s="63" t="n"/>
      <c r="AQ410" s="63" t="n"/>
      <c r="AR410" s="331" t="n"/>
      <c r="AS410" s="331" t="n"/>
      <c r="AT410" s="331" t="n"/>
      <c r="AU410" s="331" t="n"/>
      <c r="AV410" s="331" t="n"/>
      <c r="AW410" s="331" t="n"/>
      <c r="AX410" s="331" t="n"/>
      <c r="AY410" s="331" t="n"/>
      <c r="AZ410" s="331" t="n"/>
      <c r="BA410" s="331" t="n"/>
      <c r="BB410" s="331" t="n"/>
    </row>
    <row r="411" hidden="1" ht="25" customFormat="1" customHeight="1" s="12">
      <c r="A411" s="63" t="inlineStr">
        <is>
          <t>泊富</t>
        </is>
      </c>
      <c r="B411" s="23" t="n">
        <v>45737</v>
      </c>
      <c r="C411" s="54" t="n">
        <v>39</v>
      </c>
      <c r="D411" s="53" t="inlineStr">
        <is>
          <t>张龙60（6028）</t>
        </is>
      </c>
      <c r="E411" s="54" t="n"/>
      <c r="F411" s="54" t="n">
        <v>1</v>
      </c>
      <c r="G411" s="54" t="n"/>
      <c r="H411" s="54" t="inlineStr">
        <is>
          <t>章琼</t>
        </is>
      </c>
      <c r="I411" s="53" t="inlineStr">
        <is>
          <t>萍0857</t>
        </is>
      </c>
      <c r="J411" s="54" t="n">
        <v>1638</v>
      </c>
      <c r="K411" s="54" t="n"/>
      <c r="L411" s="53" t="n"/>
      <c r="M411" s="53" t="n"/>
      <c r="N411" s="53" t="n"/>
      <c r="O411" s="53" t="n"/>
      <c r="P411" s="53" t="n">
        <v>180</v>
      </c>
      <c r="Q411" s="53" t="n"/>
      <c r="R411" s="53" t="n"/>
      <c r="S411" s="53" t="n"/>
      <c r="T411" s="53" t="n">
        <v>7</v>
      </c>
      <c r="U411" s="53" t="n"/>
      <c r="V411" s="53" t="n"/>
      <c r="W411" s="53" t="n"/>
      <c r="X411" s="53" t="n"/>
      <c r="Y411" s="53" t="n"/>
      <c r="Z411" s="63" t="n">
        <v>187</v>
      </c>
      <c r="AA411" s="68" t="n">
        <v>65</v>
      </c>
      <c r="AB411" s="54" t="inlineStr">
        <is>
          <t>对公</t>
        </is>
      </c>
      <c r="AC411" s="69" t="n"/>
      <c r="AD411" s="54" t="n"/>
      <c r="AE411" s="53" t="n"/>
      <c r="AF411" s="53" t="n"/>
      <c r="AG411" s="350" t="inlineStr">
        <is>
          <t>彭心怡</t>
        </is>
      </c>
      <c r="AH411" s="79" t="n">
        <v>0</v>
      </c>
      <c r="AI411" s="79" t="n">
        <v>0</v>
      </c>
      <c r="AJ411" s="79" t="n">
        <v>0</v>
      </c>
      <c r="AK411" s="79" t="n">
        <v>65</v>
      </c>
      <c r="AL411" s="79" t="n">
        <v>0</v>
      </c>
      <c r="AM411" s="79" t="n">
        <v>0</v>
      </c>
      <c r="AN411" s="79" t="n">
        <v>0</v>
      </c>
      <c r="AO411" s="79" t="n">
        <v>0</v>
      </c>
      <c r="AP411" s="79" t="n">
        <v>0</v>
      </c>
      <c r="AQ411" s="79" t="n">
        <v>0</v>
      </c>
      <c r="AR411" s="331" t="n"/>
      <c r="AS411" s="331" t="n"/>
      <c r="AT411" s="331" t="n"/>
      <c r="AU411" s="331" t="n"/>
      <c r="AV411" s="331" t="n"/>
      <c r="AW411" s="331" t="n"/>
      <c r="AX411" s="331" t="n"/>
      <c r="AY411" s="331" t="n"/>
      <c r="AZ411" s="331" t="n"/>
      <c r="BA411" s="331" t="n"/>
      <c r="BB411" s="331" t="n"/>
    </row>
    <row r="412" hidden="1" ht="25" customFormat="1" customHeight="1" s="337">
      <c r="A412" s="195" t="inlineStr">
        <is>
          <t>泊富</t>
        </is>
      </c>
      <c r="B412" s="108" t="n">
        <v>45737</v>
      </c>
      <c r="C412" s="54" t="n">
        <v>47</v>
      </c>
      <c r="D412" s="54" t="inlineStr">
        <is>
          <t>李佩60（5332）</t>
        </is>
      </c>
      <c r="E412" s="54" t="n"/>
      <c r="F412" s="54" t="n"/>
      <c r="G412" s="54" t="n">
        <v>1</v>
      </c>
      <c r="H412" s="54" t="n"/>
      <c r="I412" s="54" t="inlineStr">
        <is>
          <t>G7322</t>
        </is>
      </c>
      <c r="J412" s="54" t="n">
        <v>1638</v>
      </c>
      <c r="K412" s="54" t="n"/>
      <c r="L412" s="54" t="n"/>
      <c r="M412" s="54" t="n"/>
      <c r="N412" s="54" t="n"/>
      <c r="O412" s="54" t="n"/>
      <c r="P412" s="54" t="n"/>
      <c r="Q412" s="54" t="n"/>
      <c r="R412" s="54" t="n">
        <v>140</v>
      </c>
      <c r="S412" s="54" t="n"/>
      <c r="T412" s="54" t="n"/>
      <c r="U412" s="54" t="n"/>
      <c r="V412" s="54" t="n"/>
      <c r="W412" s="54" t="n"/>
      <c r="X412" s="54" t="n"/>
      <c r="Y412" s="54" t="n"/>
      <c r="Z412" s="195" t="n">
        <v>140</v>
      </c>
      <c r="AA412" s="322" t="n">
        <v>70</v>
      </c>
      <c r="AB412" s="54" t="inlineStr">
        <is>
          <t>对公</t>
        </is>
      </c>
      <c r="AC412" s="69" t="n"/>
      <c r="AD412" s="54" t="n"/>
      <c r="AE412" s="54" t="n"/>
      <c r="AF412" s="54" t="n"/>
      <c r="AG412" s="128" t="inlineStr">
        <is>
          <t>彭心怡</t>
        </is>
      </c>
      <c r="AH412" s="325" t="n">
        <v>0</v>
      </c>
      <c r="AI412" s="325" t="n">
        <v>0</v>
      </c>
      <c r="AJ412" s="325" t="n">
        <v>0</v>
      </c>
      <c r="AK412" s="325" t="n">
        <v>0</v>
      </c>
      <c r="AL412" s="325" t="n">
        <v>0</v>
      </c>
      <c r="AM412" s="325" t="n">
        <v>70</v>
      </c>
      <c r="AN412" s="325" t="n">
        <v>0</v>
      </c>
      <c r="AO412" s="325" t="n">
        <v>0</v>
      </c>
      <c r="AP412" s="325" t="n">
        <v>0</v>
      </c>
      <c r="AQ412" s="325" t="n">
        <v>0</v>
      </c>
      <c r="AR412" s="331" t="n"/>
      <c r="AS412" s="331" t="n"/>
      <c r="AT412" s="331" t="n"/>
      <c r="AU412" s="331" t="n"/>
      <c r="AV412" s="331" t="n"/>
      <c r="AW412" s="331" t="n"/>
      <c r="AX412" s="331" t="n"/>
      <c r="AY412" s="331" t="n"/>
      <c r="AZ412" s="331" t="n"/>
      <c r="BA412" s="331" t="n"/>
      <c r="BB412" s="331" t="n"/>
    </row>
    <row r="413" hidden="1" ht="25" customFormat="1" customHeight="1" s="12">
      <c r="A413" s="63" t="inlineStr">
        <is>
          <t>泊富</t>
        </is>
      </c>
      <c r="B413" s="23" t="n">
        <v>45738</v>
      </c>
      <c r="C413" s="54" t="n">
        <v>8</v>
      </c>
      <c r="D413" s="53" t="inlineStr">
        <is>
          <t>陈钱姣</t>
        </is>
      </c>
      <c r="E413" s="54" t="n"/>
      <c r="F413" s="54" t="n">
        <v>1</v>
      </c>
      <c r="G413" s="54" t="n"/>
      <c r="H413" s="54" t="inlineStr">
        <is>
          <t>章琼</t>
        </is>
      </c>
      <c r="I413" s="53" t="inlineStr">
        <is>
          <t>丽5069</t>
        </is>
      </c>
      <c r="J413" s="54" t="n">
        <v>1638</v>
      </c>
      <c r="K413" s="54" t="n"/>
      <c r="L413" s="53" t="n"/>
      <c r="M413" s="53" t="n"/>
      <c r="N413" s="53" t="n">
        <v>343</v>
      </c>
      <c r="O413" s="53" t="n"/>
      <c r="P413" s="53" t="n"/>
      <c r="Q413" s="53" t="n"/>
      <c r="R413" s="53" t="n">
        <v>120</v>
      </c>
      <c r="S413" s="53" t="n"/>
      <c r="T413" s="53" t="n">
        <v>90</v>
      </c>
      <c r="U413" s="53" t="n"/>
      <c r="V413" s="53" t="n"/>
      <c r="W413" s="53" t="n"/>
      <c r="X413" s="53" t="n"/>
      <c r="Y413" s="53" t="n"/>
      <c r="Z413" s="63" t="n">
        <v>553</v>
      </c>
      <c r="AA413" s="68" t="n">
        <v>82.95</v>
      </c>
      <c r="AB413" s="54" t="inlineStr">
        <is>
          <t>对公</t>
        </is>
      </c>
      <c r="AC413" s="69" t="n"/>
      <c r="AD413" s="69" t="n"/>
      <c r="AE413" s="65" t="n"/>
      <c r="AF413" s="65" t="n"/>
      <c r="AG413" s="350" t="inlineStr">
        <is>
          <t>彭心怡</t>
        </is>
      </c>
      <c r="AH413" s="79" t="n">
        <v>0</v>
      </c>
      <c r="AI413" s="79" t="n">
        <v>0</v>
      </c>
      <c r="AJ413" s="79" t="n">
        <v>51.45</v>
      </c>
      <c r="AK413" s="79" t="n">
        <v>0</v>
      </c>
      <c r="AL413" s="79" t="n">
        <v>0</v>
      </c>
      <c r="AM413" s="79" t="n">
        <v>18</v>
      </c>
      <c r="AN413" s="79" t="n">
        <v>0</v>
      </c>
      <c r="AO413" s="79" t="n">
        <v>13.5</v>
      </c>
      <c r="AP413" s="79" t="n">
        <v>0</v>
      </c>
      <c r="AQ413" s="79" t="n">
        <v>0</v>
      </c>
      <c r="AR413" s="331" t="n"/>
      <c r="AS413" s="331" t="n"/>
      <c r="AT413" s="331" t="n"/>
      <c r="AU413" s="331" t="n"/>
      <c r="AV413" s="331" t="n"/>
      <c r="AW413" s="331" t="n"/>
      <c r="AX413" s="331" t="n"/>
      <c r="AY413" s="331" t="n"/>
      <c r="AZ413" s="331" t="n"/>
      <c r="BA413" s="331" t="n"/>
      <c r="BB413" s="331" t="n"/>
    </row>
    <row r="414" hidden="1" ht="25" customFormat="1" customHeight="1" s="12">
      <c r="A414" s="63" t="inlineStr">
        <is>
          <t>泊富</t>
        </is>
      </c>
      <c r="B414" s="23" t="n">
        <v>45738</v>
      </c>
      <c r="C414" s="54" t="n">
        <v>15</v>
      </c>
      <c r="D414" s="53" t="inlineStr">
        <is>
          <t>雷瑶芝</t>
        </is>
      </c>
      <c r="E414" s="54" t="n"/>
      <c r="F414" s="54" t="n">
        <v>1</v>
      </c>
      <c r="G414" s="54" t="n"/>
      <c r="H414" s="54" t="inlineStr">
        <is>
          <t>章琼</t>
        </is>
      </c>
      <c r="I414" s="53" t="inlineStr">
        <is>
          <t>G3728</t>
        </is>
      </c>
      <c r="J414" s="54" t="n">
        <v>1638</v>
      </c>
      <c r="K414" s="54" t="n"/>
      <c r="L414" s="53" t="n"/>
      <c r="M414" s="53" t="n"/>
      <c r="N414" s="53" t="n">
        <v>173</v>
      </c>
      <c r="O414" s="53" t="n"/>
      <c r="P414" s="53" t="n"/>
      <c r="Q414" s="53" t="n"/>
      <c r="R414" s="53" t="n"/>
      <c r="S414" s="53" t="n"/>
      <c r="T414" s="53" t="n"/>
      <c r="U414" s="53" t="n"/>
      <c r="V414" s="53" t="n"/>
      <c r="W414" s="53" t="n"/>
      <c r="X414" s="53" t="n"/>
      <c r="Y414" s="53" t="n"/>
      <c r="Z414" s="63" t="n">
        <v>173</v>
      </c>
      <c r="AA414" s="68" t="n">
        <v>20.7</v>
      </c>
      <c r="AB414" s="54" t="inlineStr">
        <is>
          <t>对公</t>
        </is>
      </c>
      <c r="AC414" s="69" t="n"/>
      <c r="AD414" s="69" t="n"/>
      <c r="AE414" s="65" t="inlineStr">
        <is>
          <t>补佳乐*1</t>
        </is>
      </c>
      <c r="AF414" s="65" t="n"/>
      <c r="AG414" s="350" t="inlineStr">
        <is>
          <t>彭心怡</t>
        </is>
      </c>
      <c r="AH414" s="79" t="n">
        <v>0</v>
      </c>
      <c r="AI414" s="79" t="n">
        <v>0</v>
      </c>
      <c r="AJ414" s="79" t="n">
        <v>20.7</v>
      </c>
      <c r="AK414" s="79" t="n">
        <v>0</v>
      </c>
      <c r="AL414" s="79" t="n">
        <v>0</v>
      </c>
      <c r="AM414" s="79" t="n">
        <v>0</v>
      </c>
      <c r="AN414" s="79" t="n">
        <v>0</v>
      </c>
      <c r="AO414" s="79" t="n">
        <v>0</v>
      </c>
      <c r="AP414" s="79" t="n">
        <v>0</v>
      </c>
      <c r="AQ414" s="79" t="n">
        <v>0</v>
      </c>
      <c r="AR414" s="331" t="n"/>
      <c r="AS414" s="331" t="n"/>
      <c r="AT414" s="331" t="n"/>
      <c r="AU414" s="331" t="n"/>
      <c r="AV414" s="331" t="n"/>
      <c r="AW414" s="331" t="n"/>
      <c r="AX414" s="331" t="n"/>
      <c r="AY414" s="331" t="n"/>
      <c r="AZ414" s="331" t="n"/>
      <c r="BA414" s="331" t="n"/>
      <c r="BB414" s="331" t="n"/>
    </row>
    <row r="415" hidden="1" ht="25" customFormat="1" customHeight="1" s="12">
      <c r="A415" s="63" t="inlineStr">
        <is>
          <t>泊富</t>
        </is>
      </c>
      <c r="B415" s="23" t="n">
        <v>45738</v>
      </c>
      <c r="C415" s="54" t="n">
        <v>22</v>
      </c>
      <c r="D415" s="53" t="inlineStr">
        <is>
          <t>阳修月</t>
        </is>
      </c>
      <c r="E415" s="54" t="n"/>
      <c r="F415" s="54" t="n">
        <v>1</v>
      </c>
      <c r="G415" s="54" t="n"/>
      <c r="H415" s="54" t="inlineStr">
        <is>
          <t>章琼</t>
        </is>
      </c>
      <c r="I415" s="53" t="inlineStr">
        <is>
          <t>萍0857</t>
        </is>
      </c>
      <c r="J415" s="54" t="n">
        <v>1638</v>
      </c>
      <c r="K415" s="54" t="n"/>
      <c r="L415" s="53" t="n"/>
      <c r="M415" s="53" t="n"/>
      <c r="N415" s="53" t="n"/>
      <c r="O415" s="53" t="n"/>
      <c r="P415" s="53" t="n"/>
      <c r="Q415" s="53" t="n">
        <v>30</v>
      </c>
      <c r="R415" s="53" t="n"/>
      <c r="S415" s="53" t="n"/>
      <c r="T415" s="53" t="n">
        <v>7</v>
      </c>
      <c r="U415" s="53" t="n"/>
      <c r="V415" s="53" t="n"/>
      <c r="W415" s="53" t="n"/>
      <c r="X415" s="53" t="n"/>
      <c r="Y415" s="53" t="n"/>
      <c r="Z415" s="63" t="n">
        <v>37</v>
      </c>
      <c r="AA415" s="68" t="n">
        <v>10.05</v>
      </c>
      <c r="AB415" s="54" t="inlineStr">
        <is>
          <t>对公</t>
        </is>
      </c>
      <c r="AC415" s="69" t="n"/>
      <c r="AD415" s="69" t="n"/>
      <c r="AE415" s="65" t="n"/>
      <c r="AF415" s="65" t="n"/>
      <c r="AG415" s="350" t="inlineStr">
        <is>
          <t>彭心怡</t>
        </is>
      </c>
      <c r="AH415" s="79" t="n">
        <v>0</v>
      </c>
      <c r="AI415" s="79" t="n">
        <v>0</v>
      </c>
      <c r="AJ415" s="79" t="n">
        <v>0</v>
      </c>
      <c r="AK415" s="79" t="n">
        <v>0</v>
      </c>
      <c r="AL415" s="79" t="n">
        <v>9</v>
      </c>
      <c r="AM415" s="79" t="n">
        <v>0</v>
      </c>
      <c r="AN415" s="79" t="n">
        <v>0</v>
      </c>
      <c r="AO415" s="79" t="n">
        <v>1.05</v>
      </c>
      <c r="AP415" s="79" t="n">
        <v>0</v>
      </c>
      <c r="AQ415" s="79" t="n">
        <v>0</v>
      </c>
      <c r="AR415" s="331" t="n"/>
      <c r="AS415" s="331" t="n"/>
      <c r="AT415" s="331" t="n"/>
      <c r="AU415" s="331" t="n"/>
      <c r="AV415" s="331" t="n"/>
      <c r="AW415" s="331" t="n"/>
      <c r="AX415" s="331" t="n"/>
      <c r="AY415" s="331" t="n"/>
      <c r="AZ415" s="331" t="n"/>
      <c r="BA415" s="331" t="n"/>
      <c r="BB415" s="331" t="n"/>
    </row>
    <row r="416" hidden="1" ht="25" customFormat="1" customHeight="1" s="12">
      <c r="A416" s="63" t="inlineStr">
        <is>
          <t>泊富</t>
        </is>
      </c>
      <c r="B416" s="23" t="n">
        <v>45738</v>
      </c>
      <c r="C416" s="54" t="n">
        <v>32</v>
      </c>
      <c r="D416" s="53" t="inlineStr">
        <is>
          <t>莫芳芳</t>
        </is>
      </c>
      <c r="E416" s="54" t="n"/>
      <c r="F416" s="54" t="n">
        <v>1</v>
      </c>
      <c r="G416" s="54" t="n"/>
      <c r="H416" s="54" t="inlineStr">
        <is>
          <t>沈苗苗</t>
        </is>
      </c>
      <c r="I416" s="53" t="inlineStr">
        <is>
          <t>江3846</t>
        </is>
      </c>
      <c r="J416" s="54" t="inlineStr">
        <is>
          <t>1638/1331</t>
        </is>
      </c>
      <c r="K416" s="54" t="n"/>
      <c r="L416" s="53" t="n"/>
      <c r="M416" s="53" t="n">
        <v>603</v>
      </c>
      <c r="N416" s="53" t="n"/>
      <c r="O416" s="53" t="n"/>
      <c r="P416" s="53" t="n"/>
      <c r="Q416" s="53" t="n"/>
      <c r="R416" s="53" t="n"/>
      <c r="S416" s="53" t="n"/>
      <c r="T416" s="53" t="n"/>
      <c r="U416" s="53" t="n"/>
      <c r="V416" s="53" t="n"/>
      <c r="W416" s="53" t="n">
        <v>15</v>
      </c>
      <c r="X416" s="53" t="n"/>
      <c r="Y416" s="53" t="n"/>
      <c r="Z416" s="63" t="n">
        <v>618</v>
      </c>
      <c r="AA416" s="68" t="n">
        <v>183.15</v>
      </c>
      <c r="AB416" s="54" t="inlineStr">
        <is>
          <t>对公</t>
        </is>
      </c>
      <c r="AC416" s="69" t="n"/>
      <c r="AD416" s="69" t="n"/>
      <c r="AE416" s="65" t="inlineStr">
        <is>
          <t>328套餐、灌肠袋*5</t>
        </is>
      </c>
      <c r="AF416" s="65" t="n"/>
      <c r="AG416" s="350" t="inlineStr">
        <is>
          <t>彭心怡</t>
        </is>
      </c>
      <c r="AH416" s="79" t="n">
        <v>0</v>
      </c>
      <c r="AI416" s="79" t="n">
        <v>180.9</v>
      </c>
      <c r="AJ416" s="79" t="n">
        <v>0</v>
      </c>
      <c r="AK416" s="79" t="n">
        <v>0</v>
      </c>
      <c r="AL416" s="79" t="n">
        <v>0</v>
      </c>
      <c r="AM416" s="79" t="n">
        <v>0</v>
      </c>
      <c r="AN416" s="79" t="n">
        <v>0</v>
      </c>
      <c r="AO416" s="79" t="n">
        <v>2.25</v>
      </c>
      <c r="AP416" s="79" t="n">
        <v>0</v>
      </c>
      <c r="AQ416" s="79" t="n">
        <v>0</v>
      </c>
      <c r="AR416" s="331" t="n"/>
      <c r="AS416" s="331" t="n"/>
      <c r="AT416" s="331" t="n"/>
      <c r="AU416" s="331" t="n"/>
      <c r="AV416" s="331" t="n"/>
      <c r="AW416" s="331" t="n"/>
      <c r="AX416" s="331" t="n"/>
      <c r="AY416" s="331" t="n"/>
      <c r="AZ416" s="331" t="n"/>
      <c r="BA416" s="331" t="n"/>
      <c r="BB416" s="331" t="n"/>
    </row>
    <row r="417" hidden="1" ht="25" customFormat="1" customHeight="1" s="12">
      <c r="A417" s="63" t="inlineStr">
        <is>
          <t>泊富</t>
        </is>
      </c>
      <c r="B417" s="23" t="n">
        <v>45738</v>
      </c>
      <c r="C417" s="54" t="n">
        <v>52</v>
      </c>
      <c r="D417" s="53" t="inlineStr">
        <is>
          <t>冯诗雨</t>
        </is>
      </c>
      <c r="E417" s="54" t="n"/>
      <c r="F417" s="54" t="n"/>
      <c r="G417" s="54" t="n">
        <v>1</v>
      </c>
      <c r="H417" s="54" t="n"/>
      <c r="I417" s="53" t="inlineStr">
        <is>
          <t>G8886</t>
        </is>
      </c>
      <c r="J417" s="54" t="n">
        <v>1638</v>
      </c>
      <c r="K417" s="54" t="n"/>
      <c r="L417" s="53" t="n"/>
      <c r="M417" s="53" t="n"/>
      <c r="N417" s="53" t="n"/>
      <c r="O417" s="53" t="n"/>
      <c r="P417" s="53" t="n"/>
      <c r="Q417" s="53" t="n"/>
      <c r="R417" s="53" t="n">
        <v>360</v>
      </c>
      <c r="S417" s="53" t="n"/>
      <c r="T417" s="53" t="n"/>
      <c r="U417" s="53" t="n"/>
      <c r="V417" s="53" t="n"/>
      <c r="W417" s="53" t="n"/>
      <c r="X417" s="53" t="n"/>
      <c r="Y417" s="53" t="n"/>
      <c r="Z417" s="63" t="n">
        <v>360</v>
      </c>
      <c r="AA417" s="68" t="n">
        <v>140</v>
      </c>
      <c r="AB417" s="54" t="inlineStr">
        <is>
          <t>现金</t>
        </is>
      </c>
      <c r="AC417" s="69" t="n"/>
      <c r="AD417" s="69" t="n"/>
      <c r="AE417" s="65" t="n"/>
      <c r="AF417" s="65" t="n"/>
      <c r="AG417" s="350" t="inlineStr">
        <is>
          <t>彭心怡</t>
        </is>
      </c>
      <c r="AH417" s="79" t="n">
        <v>0</v>
      </c>
      <c r="AI417" s="79" t="n">
        <v>0</v>
      </c>
      <c r="AJ417" s="79" t="n">
        <v>0</v>
      </c>
      <c r="AK417" s="79" t="n">
        <v>0</v>
      </c>
      <c r="AL417" s="79" t="n">
        <v>0</v>
      </c>
      <c r="AM417" s="79" t="n">
        <v>140</v>
      </c>
      <c r="AN417" s="79" t="n">
        <v>0</v>
      </c>
      <c r="AO417" s="79" t="n">
        <v>0</v>
      </c>
      <c r="AP417" s="79" t="n">
        <v>0</v>
      </c>
      <c r="AQ417" s="79" t="n">
        <v>0</v>
      </c>
      <c r="AR417" s="331" t="n"/>
      <c r="AS417" s="331" t="n"/>
      <c r="AT417" s="331" t="n"/>
      <c r="AU417" s="331" t="n"/>
      <c r="AV417" s="331" t="n"/>
      <c r="AW417" s="331" t="n"/>
      <c r="AX417" s="331" t="n"/>
      <c r="AY417" s="331" t="n"/>
      <c r="AZ417" s="331" t="n"/>
      <c r="BA417" s="331" t="n"/>
      <c r="BB417" s="331" t="n"/>
    </row>
    <row r="418" hidden="1" ht="25" customFormat="1" customHeight="1" s="12">
      <c r="A418" s="63" t="inlineStr">
        <is>
          <t>泊富</t>
        </is>
      </c>
      <c r="B418" s="23" t="n">
        <v>45739</v>
      </c>
      <c r="C418" s="54" t="n">
        <v>3</v>
      </c>
      <c r="D418" s="53" t="inlineStr">
        <is>
          <t>冯诗雨</t>
        </is>
      </c>
      <c r="E418" s="54" t="n"/>
      <c r="F418" s="54" t="n"/>
      <c r="G418" s="54" t="n">
        <v>1</v>
      </c>
      <c r="H418" s="54" t="n"/>
      <c r="I418" s="53" t="inlineStr">
        <is>
          <t>G8886</t>
        </is>
      </c>
      <c r="J418" s="54" t="n">
        <v>1638</v>
      </c>
      <c r="K418" s="54" t="n"/>
      <c r="L418" s="53" t="n"/>
      <c r="M418" s="53" t="n"/>
      <c r="N418" s="53" t="n"/>
      <c r="O418" s="53" t="n"/>
      <c r="P418" s="53" t="n"/>
      <c r="Q418" s="53" t="n">
        <v>120</v>
      </c>
      <c r="R418" s="53" t="n"/>
      <c r="S418" s="53" t="n"/>
      <c r="T418" s="53" t="n">
        <v>7</v>
      </c>
      <c r="U418" s="53" t="n"/>
      <c r="V418" s="53" t="n"/>
      <c r="W418" s="53" t="n"/>
      <c r="X418" s="53" t="n"/>
      <c r="Y418" s="53" t="n"/>
      <c r="Z418" s="63" t="n">
        <v>127</v>
      </c>
      <c r="AA418" s="68" t="n">
        <v>43.4</v>
      </c>
      <c r="AB418" s="54" t="inlineStr">
        <is>
          <t>现金</t>
        </is>
      </c>
      <c r="AC418" s="168" t="n"/>
      <c r="AD418" s="168" t="n"/>
      <c r="AE418" s="169" t="n"/>
      <c r="AF418" s="169" t="n"/>
      <c r="AG418" s="350" t="inlineStr">
        <is>
          <t>彭心怡</t>
        </is>
      </c>
      <c r="AH418" s="79" t="n">
        <v>0</v>
      </c>
      <c r="AI418" s="79" t="n">
        <v>0</v>
      </c>
      <c r="AJ418" s="79" t="n">
        <v>0</v>
      </c>
      <c r="AK418" s="79" t="n">
        <v>0</v>
      </c>
      <c r="AL418" s="79" t="n">
        <v>42</v>
      </c>
      <c r="AM418" s="79" t="n">
        <v>0</v>
      </c>
      <c r="AN418" s="79" t="n">
        <v>0</v>
      </c>
      <c r="AO418" s="79" t="n">
        <v>1.4</v>
      </c>
      <c r="AP418" s="79" t="n">
        <v>0</v>
      </c>
      <c r="AQ418" s="79" t="n">
        <v>0</v>
      </c>
      <c r="AR418" s="331" t="n"/>
      <c r="AS418" s="331" t="n"/>
      <c r="AT418" s="331" t="n"/>
      <c r="AU418" s="331" t="n"/>
      <c r="AV418" s="331" t="n"/>
      <c r="AW418" s="331" t="n"/>
      <c r="AX418" s="331" t="n"/>
      <c r="AY418" s="331" t="n"/>
      <c r="AZ418" s="331" t="n"/>
      <c r="BA418" s="331" t="n"/>
      <c r="BB418" s="331" t="n"/>
    </row>
    <row r="419" hidden="1" ht="25" customFormat="1" customHeight="1" s="12">
      <c r="A419" s="63" t="inlineStr">
        <is>
          <t>泊富</t>
        </is>
      </c>
      <c r="B419" s="23" t="n">
        <v>45739</v>
      </c>
      <c r="C419" s="54" t="n">
        <v>5</v>
      </c>
      <c r="D419" s="53" t="inlineStr">
        <is>
          <t>阳修月</t>
        </is>
      </c>
      <c r="E419" s="54" t="n"/>
      <c r="F419" s="54" t="n">
        <v>1</v>
      </c>
      <c r="G419" s="54" t="n"/>
      <c r="H419" s="54" t="inlineStr">
        <is>
          <t>章琼</t>
        </is>
      </c>
      <c r="I419" s="53" t="inlineStr">
        <is>
          <t>萍0857</t>
        </is>
      </c>
      <c r="J419" s="54" t="n">
        <v>1638</v>
      </c>
      <c r="K419" s="54" t="n"/>
      <c r="L419" s="53" t="n"/>
      <c r="M419" s="53" t="n"/>
      <c r="N419" s="53" t="n">
        <v>136</v>
      </c>
      <c r="O419" s="53" t="n"/>
      <c r="P419" s="53" t="n"/>
      <c r="Q419" s="53" t="n"/>
      <c r="R419" s="53" t="n"/>
      <c r="S419" s="53" t="n"/>
      <c r="T419" s="53" t="n"/>
      <c r="U419" s="53" t="n"/>
      <c r="V419" s="53" t="n"/>
      <c r="W419" s="53" t="n"/>
      <c r="X419" s="53" t="n"/>
      <c r="Y419" s="53" t="n"/>
      <c r="Z419" s="63" t="n">
        <v>136</v>
      </c>
      <c r="AA419" s="68" t="n">
        <v>20.4</v>
      </c>
      <c r="AB419" s="54" t="inlineStr">
        <is>
          <t>对公</t>
        </is>
      </c>
      <c r="AC419" s="168" t="n"/>
      <c r="AD419" s="168" t="n"/>
      <c r="AE419" s="169" t="n"/>
      <c r="AF419" s="169" t="n"/>
      <c r="AG419" s="350" t="inlineStr">
        <is>
          <t>彭心怡</t>
        </is>
      </c>
      <c r="AH419" s="79" t="n">
        <v>0</v>
      </c>
      <c r="AI419" s="79" t="n">
        <v>0</v>
      </c>
      <c r="AJ419" s="79" t="n">
        <v>20.4</v>
      </c>
      <c r="AK419" s="79" t="n">
        <v>0</v>
      </c>
      <c r="AL419" s="79" t="n">
        <v>0</v>
      </c>
      <c r="AM419" s="79" t="n">
        <v>0</v>
      </c>
      <c r="AN419" s="79" t="n">
        <v>0</v>
      </c>
      <c r="AO419" s="79" t="n">
        <v>0</v>
      </c>
      <c r="AP419" s="79" t="n">
        <v>0</v>
      </c>
      <c r="AQ419" s="79" t="n">
        <v>0</v>
      </c>
      <c r="AR419" s="331" t="n"/>
      <c r="AS419" s="331" t="n"/>
      <c r="AT419" s="331" t="n"/>
      <c r="AU419" s="331" t="n"/>
      <c r="AV419" s="331" t="n"/>
      <c r="AW419" s="331" t="n"/>
      <c r="AX419" s="331" t="n"/>
      <c r="AY419" s="331" t="n"/>
      <c r="AZ419" s="331" t="n"/>
      <c r="BA419" s="331" t="n"/>
      <c r="BB419" s="331" t="n"/>
    </row>
    <row r="420" hidden="1" ht="25" customFormat="1" customHeight="1" s="12">
      <c r="A420" s="63" t="inlineStr">
        <is>
          <t>泊富</t>
        </is>
      </c>
      <c r="B420" s="23" t="n">
        <v>45739</v>
      </c>
      <c r="C420" s="54" t="n">
        <v>9</v>
      </c>
      <c r="D420" s="53" t="inlineStr">
        <is>
          <t>陈钱姣</t>
        </is>
      </c>
      <c r="E420" s="54" t="n"/>
      <c r="F420" s="54" t="n">
        <v>1</v>
      </c>
      <c r="G420" s="54" t="n"/>
      <c r="H420" s="54" t="inlineStr">
        <is>
          <t>沈苗苗</t>
        </is>
      </c>
      <c r="I420" s="53" t="inlineStr">
        <is>
          <t>丽5069</t>
        </is>
      </c>
      <c r="J420" s="54" t="n">
        <v>1638</v>
      </c>
      <c r="K420" s="54" t="n"/>
      <c r="L420" s="53" t="n"/>
      <c r="M420" s="53" t="n">
        <v>160</v>
      </c>
      <c r="N420" s="53" t="n"/>
      <c r="O420" s="53" t="n"/>
      <c r="P420" s="53" t="n"/>
      <c r="Q420" s="53" t="n"/>
      <c r="R420" s="53" t="n"/>
      <c r="S420" s="53" t="n"/>
      <c r="T420" s="53" t="n"/>
      <c r="U420" s="53" t="n"/>
      <c r="V420" s="53" t="n"/>
      <c r="W420" s="53" t="n"/>
      <c r="X420" s="53" t="n"/>
      <c r="Y420" s="53" t="n"/>
      <c r="Z420" s="63" t="n">
        <v>160</v>
      </c>
      <c r="AA420" s="68" t="n">
        <v>48</v>
      </c>
      <c r="AB420" s="54" t="inlineStr">
        <is>
          <t>对公</t>
        </is>
      </c>
      <c r="AC420" s="168" t="n"/>
      <c r="AD420" s="168" t="n"/>
      <c r="AE420" s="169" t="n"/>
      <c r="AF420" s="169" t="n"/>
      <c r="AG420" s="350" t="inlineStr">
        <is>
          <t>彭心怡</t>
        </is>
      </c>
      <c r="AH420" s="79" t="n">
        <v>0</v>
      </c>
      <c r="AI420" s="79" t="n">
        <v>48</v>
      </c>
      <c r="AJ420" s="79" t="n">
        <v>0</v>
      </c>
      <c r="AK420" s="79" t="n">
        <v>0</v>
      </c>
      <c r="AL420" s="79" t="n">
        <v>0</v>
      </c>
      <c r="AM420" s="79" t="n">
        <v>0</v>
      </c>
      <c r="AN420" s="79" t="n">
        <v>0</v>
      </c>
      <c r="AO420" s="79" t="n">
        <v>0</v>
      </c>
      <c r="AP420" s="79" t="n">
        <v>0</v>
      </c>
      <c r="AQ420" s="79" t="n">
        <v>0</v>
      </c>
      <c r="AR420" s="331" t="n"/>
      <c r="AS420" s="331" t="n"/>
      <c r="AT420" s="331" t="n"/>
      <c r="AU420" s="331" t="n"/>
      <c r="AV420" s="331" t="n"/>
      <c r="AW420" s="331" t="n"/>
      <c r="AX420" s="331" t="n"/>
      <c r="AY420" s="331" t="n"/>
      <c r="AZ420" s="331" t="n"/>
      <c r="BA420" s="331" t="n"/>
      <c r="BB420" s="331" t="n"/>
    </row>
    <row r="421" hidden="1" ht="25" customFormat="1" customHeight="1" s="12">
      <c r="A421" s="63" t="inlineStr">
        <is>
          <t>泊富</t>
        </is>
      </c>
      <c r="B421" s="23" t="n">
        <v>45739</v>
      </c>
      <c r="C421" s="54" t="n">
        <v>14</v>
      </c>
      <c r="D421" s="53" t="inlineStr">
        <is>
          <t>桂敏</t>
        </is>
      </c>
      <c r="E421" s="54" t="n"/>
      <c r="F421" s="54" t="n">
        <v>1</v>
      </c>
      <c r="G421" s="54" t="n"/>
      <c r="H421" s="54" t="inlineStr">
        <is>
          <t>章琼</t>
        </is>
      </c>
      <c r="I421" s="53" t="inlineStr">
        <is>
          <t>左7782</t>
        </is>
      </c>
      <c r="J421" s="54" t="n">
        <v>1638</v>
      </c>
      <c r="K421" s="54" t="n"/>
      <c r="L421" s="53" t="n"/>
      <c r="M421" s="53" t="n"/>
      <c r="N421" s="53" t="n">
        <v>220</v>
      </c>
      <c r="O421" s="53" t="n"/>
      <c r="P421" s="53" t="n"/>
      <c r="Q421" s="53" t="n"/>
      <c r="R421" s="53" t="n"/>
      <c r="S421" s="53" t="n"/>
      <c r="T421" s="53" t="n"/>
      <c r="U421" s="53" t="n"/>
      <c r="V421" s="53" t="n"/>
      <c r="W421" s="53" t="n"/>
      <c r="X421" s="53" t="n"/>
      <c r="Y421" s="53" t="n"/>
      <c r="Z421" s="63" t="n">
        <v>220</v>
      </c>
      <c r="AA421" s="68" t="n">
        <v>33</v>
      </c>
      <c r="AB421" s="54" t="inlineStr">
        <is>
          <t>对公</t>
        </is>
      </c>
      <c r="AC421" s="168" t="n"/>
      <c r="AD421" s="168" t="n"/>
      <c r="AE421" s="169" t="n"/>
      <c r="AF421" s="169" t="n"/>
      <c r="AG421" s="350" t="inlineStr">
        <is>
          <t>彭心怡</t>
        </is>
      </c>
      <c r="AH421" s="79" t="n">
        <v>0</v>
      </c>
      <c r="AI421" s="79" t="n">
        <v>0</v>
      </c>
      <c r="AJ421" s="79" t="n">
        <v>33</v>
      </c>
      <c r="AK421" s="79" t="n">
        <v>0</v>
      </c>
      <c r="AL421" s="79" t="n">
        <v>0</v>
      </c>
      <c r="AM421" s="79" t="n">
        <v>0</v>
      </c>
      <c r="AN421" s="79" t="n">
        <v>0</v>
      </c>
      <c r="AO421" s="79" t="n">
        <v>0</v>
      </c>
      <c r="AP421" s="79" t="n">
        <v>0</v>
      </c>
      <c r="AQ421" s="79" t="n">
        <v>0</v>
      </c>
      <c r="AR421" s="331" t="n"/>
      <c r="AS421" s="331" t="n"/>
      <c r="AT421" s="331" t="n"/>
      <c r="AU421" s="331" t="n"/>
      <c r="AV421" s="331" t="n"/>
      <c r="AW421" s="331" t="n"/>
      <c r="AX421" s="331" t="n"/>
      <c r="AY421" s="331" t="n"/>
      <c r="AZ421" s="331" t="n"/>
      <c r="BA421" s="331" t="n"/>
      <c r="BB421" s="331" t="n"/>
    </row>
    <row r="422" hidden="1" ht="25" customFormat="1" customHeight="1" s="12">
      <c r="A422" s="63" t="inlineStr">
        <is>
          <t>泊富</t>
        </is>
      </c>
      <c r="B422" s="23" t="n">
        <v>45739</v>
      </c>
      <c r="C422" s="54" t="n">
        <v>25</v>
      </c>
      <c r="D422" s="53" t="inlineStr">
        <is>
          <t>罗惠芳</t>
        </is>
      </c>
      <c r="E422" s="54" t="n"/>
      <c r="F422" s="54" t="n"/>
      <c r="G422" s="54" t="n">
        <v>1</v>
      </c>
      <c r="H422" s="54" t="n"/>
      <c r="I422" s="53" t="inlineStr">
        <is>
          <t>G3728</t>
        </is>
      </c>
      <c r="J422" s="54" t="n">
        <v>1638</v>
      </c>
      <c r="K422" s="54" t="n"/>
      <c r="L422" s="53" t="n"/>
      <c r="M422" s="53" t="n"/>
      <c r="N422" s="53" t="n"/>
      <c r="O422" s="53" t="n"/>
      <c r="P422" s="53" t="n"/>
      <c r="Q422" s="53" t="n">
        <v>120</v>
      </c>
      <c r="R422" s="53" t="n">
        <v>140</v>
      </c>
      <c r="S422" s="53" t="n"/>
      <c r="T422" s="53" t="n">
        <v>7</v>
      </c>
      <c r="U422" s="53" t="n"/>
      <c r="V422" s="53" t="n"/>
      <c r="W422" s="53" t="n"/>
      <c r="X422" s="53" t="n"/>
      <c r="Y422" s="53" t="n"/>
      <c r="Z422" s="63" t="n">
        <v>267</v>
      </c>
      <c r="AA422" s="68" t="n">
        <v>113.4</v>
      </c>
      <c r="AB422" s="54" t="inlineStr">
        <is>
          <t>对公</t>
        </is>
      </c>
      <c r="AC422" s="168" t="n"/>
      <c r="AD422" s="168" t="n"/>
      <c r="AE422" s="169" t="n"/>
      <c r="AF422" s="169" t="n"/>
      <c r="AG422" s="350" t="inlineStr">
        <is>
          <t>彭心怡</t>
        </is>
      </c>
      <c r="AH422" s="79" t="n">
        <v>0</v>
      </c>
      <c r="AI422" s="79" t="n">
        <v>0</v>
      </c>
      <c r="AJ422" s="79" t="n">
        <v>0</v>
      </c>
      <c r="AK422" s="79" t="n">
        <v>0</v>
      </c>
      <c r="AL422" s="79" t="n">
        <v>42</v>
      </c>
      <c r="AM422" s="79" t="n">
        <v>70</v>
      </c>
      <c r="AN422" s="79" t="n">
        <v>0</v>
      </c>
      <c r="AO422" s="79" t="n">
        <v>1.4</v>
      </c>
      <c r="AP422" s="79" t="n">
        <v>0</v>
      </c>
      <c r="AQ422" s="79" t="n">
        <v>0</v>
      </c>
      <c r="AR422" s="331" t="n"/>
      <c r="AS422" s="331" t="n"/>
      <c r="AT422" s="331" t="n"/>
      <c r="AU422" s="331" t="n"/>
      <c r="AV422" s="331" t="n"/>
      <c r="AW422" s="331" t="n"/>
      <c r="AX422" s="331" t="n"/>
      <c r="AY422" s="331" t="n"/>
      <c r="AZ422" s="331" t="n"/>
      <c r="BA422" s="331" t="n"/>
      <c r="BB422" s="331" t="n"/>
    </row>
    <row r="423" hidden="1" ht="25" customFormat="1" customHeight="1" s="12">
      <c r="A423" s="63" t="inlineStr">
        <is>
          <t>华远</t>
        </is>
      </c>
      <c r="B423" s="23" t="n">
        <v>45738</v>
      </c>
      <c r="C423" s="306" t="n"/>
      <c r="D423" s="53" t="inlineStr">
        <is>
          <t>陈丽霞52（3777）</t>
        </is>
      </c>
      <c r="E423" s="306" t="n">
        <v>1</v>
      </c>
      <c r="F423" s="306" t="n"/>
      <c r="G423" s="306" t="n"/>
      <c r="H423" s="306" t="inlineStr">
        <is>
          <t>谭丹芳</t>
        </is>
      </c>
      <c r="I423" s="53" t="inlineStr">
        <is>
          <t>肖1296</t>
        </is>
      </c>
      <c r="J423" s="306" t="n">
        <v>1638</v>
      </c>
      <c r="K423" s="306" t="n"/>
      <c r="L423" s="53" t="n"/>
      <c r="M423" s="53" t="n"/>
      <c r="N423" s="53" t="n">
        <v>503</v>
      </c>
      <c r="O423" s="53" t="n"/>
      <c r="P423" s="63" t="n"/>
      <c r="Q423" s="63" t="n"/>
      <c r="R423" s="63" t="n"/>
      <c r="S423" s="63" t="n"/>
      <c r="T423" s="63" t="n"/>
      <c r="U423" s="53" t="n"/>
      <c r="V423" s="53" t="n"/>
      <c r="W423" s="53" t="n"/>
      <c r="X423" s="53" t="n"/>
      <c r="Y423" s="53" t="n"/>
      <c r="Z423" s="58" t="n">
        <v>503</v>
      </c>
      <c r="AA423" s="68" t="n">
        <v>14.7</v>
      </c>
      <c r="AB423" s="306" t="inlineStr">
        <is>
          <t>3.21对公</t>
        </is>
      </c>
      <c r="AC423" s="122" t="n"/>
      <c r="AD423" s="306" t="n"/>
      <c r="AE423" s="65" t="inlineStr">
        <is>
          <t>安卓3支</t>
        </is>
      </c>
      <c r="AF423" s="65" t="n"/>
      <c r="AG423" s="350" t="inlineStr">
        <is>
          <t>刘丽</t>
        </is>
      </c>
      <c r="AH423" s="79" t="n">
        <v>0</v>
      </c>
      <c r="AI423" s="79" t="n">
        <v>0</v>
      </c>
      <c r="AJ423" s="79" t="n">
        <v>14.7</v>
      </c>
      <c r="AK423" s="79" t="n">
        <v>0</v>
      </c>
      <c r="AL423" s="79" t="n">
        <v>0</v>
      </c>
      <c r="AM423" s="79" t="n">
        <v>0</v>
      </c>
      <c r="AN423" s="79" t="n">
        <v>0</v>
      </c>
      <c r="AO423" s="79" t="n">
        <v>0</v>
      </c>
      <c r="AP423" s="79" t="n">
        <v>0</v>
      </c>
      <c r="AQ423" s="79" t="n">
        <v>0</v>
      </c>
      <c r="AR423" s="331" t="n"/>
      <c r="AS423" s="331" t="n"/>
      <c r="AT423" s="331" t="n"/>
      <c r="AU423" s="331" t="n"/>
      <c r="AV423" s="331" t="n"/>
      <c r="AW423" s="331" t="n"/>
      <c r="AX423" s="331" t="n"/>
      <c r="AY423" s="331" t="n"/>
      <c r="AZ423" s="331" t="n"/>
      <c r="BA423" s="331" t="n"/>
      <c r="BB423" s="331" t="n"/>
    </row>
    <row r="424" hidden="1" ht="25" customFormat="1" customHeight="1" s="12">
      <c r="A424" s="63" t="inlineStr">
        <is>
          <t>华远</t>
        </is>
      </c>
      <c r="B424" s="23" t="n">
        <v>45738</v>
      </c>
      <c r="C424" s="162" t="n">
        <v>12</v>
      </c>
      <c r="D424" s="53" t="inlineStr">
        <is>
          <t>欧爱青</t>
        </is>
      </c>
      <c r="E424" s="162" t="n"/>
      <c r="F424" s="162" t="n">
        <v>1</v>
      </c>
      <c r="G424" s="162" t="n"/>
      <c r="H424" s="162" t="inlineStr">
        <is>
          <t>谭丹芳</t>
        </is>
      </c>
      <c r="I424" s="53" t="inlineStr">
        <is>
          <t>杨6153</t>
        </is>
      </c>
      <c r="J424" s="162" t="n">
        <v>1638</v>
      </c>
      <c r="K424" s="162" t="n"/>
      <c r="L424" s="53" t="n"/>
      <c r="M424" s="53" t="n"/>
      <c r="N424" s="53" t="n">
        <v>932</v>
      </c>
      <c r="O424" s="53" t="n"/>
      <c r="P424" s="53" t="n">
        <v>360</v>
      </c>
      <c r="Q424" s="63" t="n">
        <v>430</v>
      </c>
      <c r="R424" s="63" t="n"/>
      <c r="S424" s="63" t="n"/>
      <c r="T424" s="63" t="n">
        <v>24</v>
      </c>
      <c r="U424" s="53" t="n"/>
      <c r="V424" s="53" t="n"/>
      <c r="W424" s="53" t="n"/>
      <c r="X424" s="53" t="n"/>
      <c r="Y424" s="53" t="n"/>
      <c r="Z424" s="58" t="n">
        <v>1746</v>
      </c>
      <c r="AA424" s="68" t="n">
        <v>359.8</v>
      </c>
      <c r="AB424" s="162" t="inlineStr">
        <is>
          <t>对公</t>
        </is>
      </c>
      <c r="AC424" s="407" t="n"/>
      <c r="AD424" s="162" t="n"/>
      <c r="AE424" s="65" t="inlineStr">
        <is>
          <t>安卓2支</t>
        </is>
      </c>
      <c r="AF424" s="65" t="n"/>
      <c r="AG424" s="350" t="inlineStr">
        <is>
          <t>刘丽</t>
        </is>
      </c>
      <c r="AH424" s="79" t="n">
        <v>0</v>
      </c>
      <c r="AI424" s="79" t="n">
        <v>0</v>
      </c>
      <c r="AJ424" s="79" t="n">
        <v>99.3</v>
      </c>
      <c r="AK424" s="79" t="n">
        <v>130</v>
      </c>
      <c r="AL424" s="79" t="n">
        <v>129</v>
      </c>
      <c r="AM424" s="79" t="n">
        <v>0</v>
      </c>
      <c r="AN424" s="79" t="n">
        <v>0</v>
      </c>
      <c r="AO424" s="79" t="n">
        <v>1.5</v>
      </c>
      <c r="AP424" s="79" t="n">
        <v>0</v>
      </c>
      <c r="AQ424" s="79" t="n">
        <v>0</v>
      </c>
      <c r="AR424" s="331" t="n"/>
      <c r="AS424" s="331" t="n"/>
      <c r="AT424" s="331" t="n"/>
      <c r="AU424" s="331" t="n"/>
      <c r="AV424" s="331" t="n"/>
      <c r="AW424" s="331" t="n"/>
      <c r="AX424" s="331" t="n"/>
      <c r="AY424" s="331" t="n"/>
      <c r="AZ424" s="331" t="n"/>
      <c r="BA424" s="331" t="n"/>
      <c r="BB424" s="331" t="n"/>
    </row>
    <row r="425" hidden="1" ht="25" customFormat="1" customHeight="1" s="12">
      <c r="A425" s="63" t="inlineStr">
        <is>
          <t>华远</t>
        </is>
      </c>
      <c r="B425" s="23" t="n">
        <v>45738</v>
      </c>
      <c r="C425" s="162" t="n">
        <v>16</v>
      </c>
      <c r="D425" s="53" t="inlineStr">
        <is>
          <t>卢芳艳</t>
        </is>
      </c>
      <c r="E425" s="162" t="n"/>
      <c r="F425" s="162" t="n">
        <v>1</v>
      </c>
      <c r="G425" s="162" t="n"/>
      <c r="H425" s="162" t="inlineStr">
        <is>
          <t>曾亚萍</t>
        </is>
      </c>
      <c r="I425" s="53" t="inlineStr">
        <is>
          <t>陈8213</t>
        </is>
      </c>
      <c r="J425" s="162" t="n">
        <v>1638</v>
      </c>
      <c r="K425" s="162" t="n"/>
      <c r="L425" s="53" t="n"/>
      <c r="M425" s="53" t="n">
        <v>338</v>
      </c>
      <c r="N425" s="53" t="n"/>
      <c r="O425" s="53" t="n"/>
      <c r="P425" s="53" t="n"/>
      <c r="Q425" s="63" t="n"/>
      <c r="R425" s="63" t="n"/>
      <c r="S425" s="63" t="n"/>
      <c r="T425" s="63" t="n"/>
      <c r="U425" s="53" t="n"/>
      <c r="V425" s="53" t="n"/>
      <c r="W425" s="53" t="n"/>
      <c r="X425" s="53" t="n"/>
      <c r="Y425" s="53" t="n"/>
      <c r="Z425" s="58" t="n">
        <v>338</v>
      </c>
      <c r="AA425" s="68" t="n">
        <v>101.4</v>
      </c>
      <c r="AB425" s="162" t="inlineStr">
        <is>
          <t>对公</t>
        </is>
      </c>
      <c r="AC425" s="407" t="n"/>
      <c r="AD425" s="162" t="n"/>
      <c r="AE425" s="65" t="n"/>
      <c r="AF425" s="65" t="n"/>
      <c r="AG425" s="350" t="inlineStr">
        <is>
          <t>刘丽</t>
        </is>
      </c>
      <c r="AH425" s="79" t="n">
        <v>0</v>
      </c>
      <c r="AI425" s="79" t="n">
        <v>101.4</v>
      </c>
      <c r="AJ425" s="79" t="n">
        <v>0</v>
      </c>
      <c r="AK425" s="79" t="n">
        <v>0</v>
      </c>
      <c r="AL425" s="79" t="n">
        <v>0</v>
      </c>
      <c r="AM425" s="79" t="n">
        <v>0</v>
      </c>
      <c r="AN425" s="79" t="n">
        <v>0</v>
      </c>
      <c r="AO425" s="79" t="n">
        <v>0</v>
      </c>
      <c r="AP425" s="79" t="n">
        <v>0</v>
      </c>
      <c r="AQ425" s="79" t="n">
        <v>0</v>
      </c>
      <c r="AR425" s="331" t="n"/>
      <c r="AS425" s="331" t="n"/>
      <c r="AT425" s="331" t="n"/>
      <c r="AU425" s="331" t="n"/>
      <c r="AV425" s="331" t="n"/>
      <c r="AW425" s="331" t="n"/>
      <c r="AX425" s="331" t="n"/>
      <c r="AY425" s="331" t="n"/>
      <c r="AZ425" s="331" t="n"/>
      <c r="BA425" s="331" t="n"/>
      <c r="BB425" s="331" t="n"/>
    </row>
    <row r="426" hidden="1" ht="25" customFormat="1" customHeight="1" s="331">
      <c r="A426" s="406" t="inlineStr">
        <is>
          <t>华远</t>
        </is>
      </c>
      <c r="B426" s="45" t="n">
        <v>45738</v>
      </c>
      <c r="C426" s="162" t="n">
        <v>37</v>
      </c>
      <c r="D426" s="162" t="inlineStr">
        <is>
          <t>姜志芹</t>
        </is>
      </c>
      <c r="E426" s="162" t="n"/>
      <c r="F426" s="162" t="n">
        <v>1</v>
      </c>
      <c r="G426" s="162" t="n"/>
      <c r="H426" s="162" t="inlineStr">
        <is>
          <t>谭丹芳</t>
        </is>
      </c>
      <c r="I426" s="162" t="inlineStr">
        <is>
          <t>梅2883</t>
        </is>
      </c>
      <c r="J426" s="162" t="n">
        <v>1638</v>
      </c>
      <c r="K426" s="162" t="n"/>
      <c r="L426" s="162" t="n"/>
      <c r="M426" s="162" t="n"/>
      <c r="N426" s="162" t="n">
        <v>1542.4</v>
      </c>
      <c r="O426" s="162" t="n"/>
      <c r="P426" s="162" t="n">
        <v>180</v>
      </c>
      <c r="Q426" s="406" t="n"/>
      <c r="R426" s="406" t="n"/>
      <c r="S426" s="406" t="n"/>
      <c r="T426" s="406" t="n">
        <v>7</v>
      </c>
      <c r="U426" s="162" t="n"/>
      <c r="V426" s="162" t="n"/>
      <c r="W426" s="162" t="n"/>
      <c r="X426" s="162" t="n"/>
      <c r="Y426" s="162" t="n"/>
      <c r="Z426" s="70" t="n">
        <v>1729.4</v>
      </c>
      <c r="AA426" s="178" t="n">
        <v>281.36</v>
      </c>
      <c r="AB426" s="162" t="inlineStr">
        <is>
          <t>对公</t>
        </is>
      </c>
      <c r="AC426" s="407" t="n"/>
      <c r="AD426" s="162" t="n"/>
      <c r="AE426" s="407" t="inlineStr">
        <is>
          <t>尤文1瓶</t>
        </is>
      </c>
      <c r="AF426" s="407" t="n"/>
      <c r="AG426" s="253" t="inlineStr">
        <is>
          <t>刘丽</t>
        </is>
      </c>
      <c r="AH426" s="182" t="n">
        <v>0</v>
      </c>
      <c r="AI426" s="182" t="n">
        <v>0</v>
      </c>
      <c r="AJ426" s="182" t="n">
        <v>216.36</v>
      </c>
      <c r="AK426" s="182" t="n">
        <v>65</v>
      </c>
      <c r="AL426" s="182" t="n">
        <v>0</v>
      </c>
      <c r="AM426" s="182" t="n">
        <v>0</v>
      </c>
      <c r="AN426" s="182" t="n">
        <v>0</v>
      </c>
      <c r="AO426" s="182" t="n">
        <v>0</v>
      </c>
      <c r="AP426" s="182" t="n">
        <v>0</v>
      </c>
      <c r="AQ426" s="182" t="n">
        <v>0</v>
      </c>
    </row>
    <row r="427" hidden="1" ht="25" customFormat="1" customHeight="1" s="12">
      <c r="A427" s="63" t="inlineStr">
        <is>
          <t>华远</t>
        </is>
      </c>
      <c r="B427" s="23" t="n">
        <v>45738</v>
      </c>
      <c r="C427" s="162" t="n">
        <v>66</v>
      </c>
      <c r="D427" s="53" t="inlineStr">
        <is>
          <t>邓思姣</t>
        </is>
      </c>
      <c r="E427" s="162" t="n">
        <v>1</v>
      </c>
      <c r="F427" s="162" t="n"/>
      <c r="G427" s="162" t="n"/>
      <c r="H427" s="162" t="inlineStr">
        <is>
          <t>谭丹芳</t>
        </is>
      </c>
      <c r="I427" s="53" t="inlineStr">
        <is>
          <t>英9088</t>
        </is>
      </c>
      <c r="J427" s="162" t="n">
        <v>1638</v>
      </c>
      <c r="K427" s="162" t="n"/>
      <c r="L427" s="53" t="n"/>
      <c r="M427" s="53" t="n"/>
      <c r="N427" s="53" t="n">
        <v>216</v>
      </c>
      <c r="O427" s="53" t="n"/>
      <c r="P427" s="53" t="n"/>
      <c r="Q427" s="63" t="n">
        <v>730</v>
      </c>
      <c r="R427" s="63" t="n"/>
      <c r="S427" s="63" t="n"/>
      <c r="T427" s="63" t="n">
        <v>11</v>
      </c>
      <c r="U427" s="53" t="n"/>
      <c r="V427" s="53" t="n"/>
      <c r="W427" s="53" t="n"/>
      <c r="X427" s="53" t="n"/>
      <c r="Y427" s="53" t="n"/>
      <c r="Z427" s="58" t="n">
        <v>957</v>
      </c>
      <c r="AA427" s="68" t="n">
        <v>253.05</v>
      </c>
      <c r="AB427" s="162" t="inlineStr">
        <is>
          <t>对公</t>
        </is>
      </c>
      <c r="AC427" s="407" t="n"/>
      <c r="AD427" s="162" t="n"/>
      <c r="AE427" s="65" t="n"/>
      <c r="AF427" s="65" t="n"/>
      <c r="AG427" s="350" t="inlineStr">
        <is>
          <t>刘丽</t>
        </is>
      </c>
      <c r="AH427" s="79" t="n">
        <v>0</v>
      </c>
      <c r="AI427" s="79" t="n">
        <v>0</v>
      </c>
      <c r="AJ427" s="79" t="n">
        <v>32.4</v>
      </c>
      <c r="AK427" s="79" t="n">
        <v>0</v>
      </c>
      <c r="AL427" s="79" t="n">
        <v>219</v>
      </c>
      <c r="AM427" s="79" t="n">
        <v>0</v>
      </c>
      <c r="AN427" s="79" t="n">
        <v>0</v>
      </c>
      <c r="AO427" s="79" t="n">
        <v>1.65</v>
      </c>
      <c r="AP427" s="79" t="n">
        <v>0</v>
      </c>
      <c r="AQ427" s="79" t="n">
        <v>0</v>
      </c>
      <c r="AR427" s="331" t="n"/>
      <c r="AS427" s="331" t="n"/>
      <c r="AT427" s="331" t="n"/>
      <c r="AU427" s="331" t="n"/>
      <c r="AV427" s="331" t="n"/>
      <c r="AW427" s="331" t="n"/>
      <c r="AX427" s="331" t="n"/>
      <c r="AY427" s="331" t="n"/>
      <c r="AZ427" s="331" t="n"/>
      <c r="BA427" s="331" t="n"/>
      <c r="BB427" s="331" t="n"/>
    </row>
    <row r="428" hidden="1" ht="25" customFormat="1" customHeight="1" s="337">
      <c r="A428" s="195" t="inlineStr">
        <is>
          <t>华远</t>
        </is>
      </c>
      <c r="B428" s="108" t="n">
        <v>45738</v>
      </c>
      <c r="C428" s="162" t="n">
        <v>1</v>
      </c>
      <c r="D428" s="54" t="inlineStr">
        <is>
          <t>李佩60（5332）</t>
        </is>
      </c>
      <c r="E428" s="162" t="n"/>
      <c r="F428" s="162" t="n"/>
      <c r="G428" s="162" t="n">
        <v>1</v>
      </c>
      <c r="H428" s="162" t="n"/>
      <c r="I428" s="54" t="inlineStr">
        <is>
          <t>G7322</t>
        </is>
      </c>
      <c r="J428" s="162" t="n">
        <v>1638</v>
      </c>
      <c r="K428" s="162" t="n"/>
      <c r="L428" s="54" t="n"/>
      <c r="M428" s="54" t="n"/>
      <c r="N428" s="54" t="n"/>
      <c r="O428" s="54" t="n"/>
      <c r="P428" s="54" t="n"/>
      <c r="Q428" s="195" t="n">
        <v>180</v>
      </c>
      <c r="R428" s="195" t="n"/>
      <c r="S428" s="195" t="n"/>
      <c r="T428" s="195" t="n">
        <v>7</v>
      </c>
      <c r="U428" s="54" t="n"/>
      <c r="V428" s="54" t="n"/>
      <c r="W428" s="54" t="n"/>
      <c r="X428" s="54" t="n"/>
      <c r="Y428" s="54" t="n"/>
      <c r="Z428" s="237" t="n">
        <v>187</v>
      </c>
      <c r="AA428" s="322" t="n">
        <v>64.40000000000001</v>
      </c>
      <c r="AB428" s="162" t="inlineStr">
        <is>
          <t>3.22对公</t>
        </is>
      </c>
      <c r="AC428" s="407" t="n"/>
      <c r="AD428" s="162" t="n"/>
      <c r="AE428" s="69" t="n"/>
      <c r="AF428" s="69" t="n"/>
      <c r="AG428" s="128" t="inlineStr">
        <is>
          <t>陈圆圆</t>
        </is>
      </c>
      <c r="AH428" s="325" t="n">
        <v>0</v>
      </c>
      <c r="AI428" s="325" t="n">
        <v>0</v>
      </c>
      <c r="AJ428" s="325" t="n">
        <v>0</v>
      </c>
      <c r="AK428" s="325" t="n">
        <v>0</v>
      </c>
      <c r="AL428" s="325" t="n">
        <v>63</v>
      </c>
      <c r="AM428" s="325" t="n">
        <v>0</v>
      </c>
      <c r="AN428" s="325" t="n">
        <v>0</v>
      </c>
      <c r="AO428" s="325" t="n">
        <v>1.4</v>
      </c>
      <c r="AP428" s="325" t="n">
        <v>0</v>
      </c>
      <c r="AQ428" s="325" t="n">
        <v>0</v>
      </c>
      <c r="AR428" s="331" t="n"/>
      <c r="AS428" s="331" t="n"/>
      <c r="AT428" s="331" t="n"/>
      <c r="AU428" s="331" t="n"/>
      <c r="AV428" s="331" t="n"/>
      <c r="AW428" s="331" t="n"/>
      <c r="AX428" s="331" t="n"/>
      <c r="AY428" s="331" t="n"/>
      <c r="AZ428" s="331" t="n"/>
      <c r="BA428" s="331" t="n"/>
      <c r="BB428" s="331" t="n"/>
    </row>
    <row r="429" hidden="1" ht="25" customFormat="1" customHeight="1" s="12">
      <c r="A429" s="63" t="inlineStr">
        <is>
          <t>华远</t>
        </is>
      </c>
      <c r="B429" s="23" t="n">
        <v>45739</v>
      </c>
      <c r="C429" s="162" t="n">
        <v>4</v>
      </c>
      <c r="D429" s="53" t="inlineStr">
        <is>
          <t>欧爱青</t>
        </is>
      </c>
      <c r="E429" s="162" t="n"/>
      <c r="F429" s="162" t="n">
        <v>1</v>
      </c>
      <c r="G429" s="162" t="n"/>
      <c r="H429" s="162" t="inlineStr">
        <is>
          <t>孙静</t>
        </is>
      </c>
      <c r="I429" s="53" t="inlineStr">
        <is>
          <t>杨6153</t>
        </is>
      </c>
      <c r="J429" s="162" t="n">
        <v>1638</v>
      </c>
      <c r="K429" s="162" t="n"/>
      <c r="L429" s="53" t="n"/>
      <c r="M429" s="53" t="n"/>
      <c r="N429" s="53" t="n">
        <v>119</v>
      </c>
      <c r="O429" s="53" t="n"/>
      <c r="P429" s="53" t="n"/>
      <c r="Q429" s="63" t="n"/>
      <c r="R429" s="63" t="n"/>
      <c r="S429" s="63" t="n"/>
      <c r="T429" s="63" t="n"/>
      <c r="U429" s="53" t="n"/>
      <c r="V429" s="53" t="n"/>
      <c r="W429" s="53" t="n"/>
      <c r="X429" s="53" t="n"/>
      <c r="Y429" s="53" t="n"/>
      <c r="Z429" s="58" t="n">
        <v>119</v>
      </c>
      <c r="AA429" s="68" t="n">
        <v>17.85</v>
      </c>
      <c r="AB429" s="162" t="inlineStr">
        <is>
          <t>对公</t>
        </is>
      </c>
      <c r="AC429" s="407" t="n"/>
      <c r="AD429" s="162" t="n"/>
      <c r="AE429" s="65" t="n"/>
      <c r="AF429" s="65" t="n"/>
      <c r="AG429" s="350" t="inlineStr">
        <is>
          <t>陈圆圆</t>
        </is>
      </c>
      <c r="AH429" s="79" t="n">
        <v>0</v>
      </c>
      <c r="AI429" s="79" t="n">
        <v>0</v>
      </c>
      <c r="AJ429" s="79" t="n">
        <v>17.85</v>
      </c>
      <c r="AK429" s="79" t="n">
        <v>0</v>
      </c>
      <c r="AL429" s="79" t="n">
        <v>0</v>
      </c>
      <c r="AM429" s="79" t="n">
        <v>0</v>
      </c>
      <c r="AN429" s="79" t="n">
        <v>0</v>
      </c>
      <c r="AO429" s="79" t="n">
        <v>0</v>
      </c>
      <c r="AP429" s="79" t="n">
        <v>0</v>
      </c>
      <c r="AQ429" s="79" t="n">
        <v>0</v>
      </c>
      <c r="AR429" s="331" t="n"/>
      <c r="AS429" s="331" t="n"/>
      <c r="AT429" s="331" t="n"/>
      <c r="AU429" s="331" t="n"/>
      <c r="AV429" s="331" t="n"/>
      <c r="AW429" s="331" t="n"/>
      <c r="AX429" s="331" t="n"/>
      <c r="AY429" s="331" t="n"/>
      <c r="AZ429" s="331" t="n"/>
      <c r="BA429" s="331" t="n"/>
      <c r="BB429" s="331" t="n"/>
    </row>
    <row r="430" hidden="1" ht="25" customFormat="1" customHeight="1" s="12">
      <c r="A430" s="63" t="inlineStr">
        <is>
          <t>华远</t>
        </is>
      </c>
      <c r="B430" s="23" t="n">
        <v>45739</v>
      </c>
      <c r="C430" s="162" t="n">
        <v>29</v>
      </c>
      <c r="D430" s="28" t="inlineStr">
        <is>
          <t>赵银平</t>
        </is>
      </c>
      <c r="E430" s="162" t="n"/>
      <c r="F430" s="162" t="n">
        <v>1</v>
      </c>
      <c r="G430" s="162" t="n"/>
      <c r="H430" s="162" t="inlineStr">
        <is>
          <t>孙静</t>
        </is>
      </c>
      <c r="I430" s="53" t="inlineStr">
        <is>
          <t>杨6153</t>
        </is>
      </c>
      <c r="J430" s="162" t="n">
        <v>1638</v>
      </c>
      <c r="K430" s="162" t="n"/>
      <c r="L430" s="53" t="n"/>
      <c r="M430" s="53" t="n"/>
      <c r="N430" s="53" t="n">
        <v>401</v>
      </c>
      <c r="O430" s="53" t="n"/>
      <c r="P430" s="53" t="n"/>
      <c r="Q430" s="63" t="n">
        <v>35</v>
      </c>
      <c r="R430" s="63" t="n">
        <v>360</v>
      </c>
      <c r="S430" s="63" t="n"/>
      <c r="T430" s="63" t="n">
        <v>245</v>
      </c>
      <c r="U430" s="53" t="n"/>
      <c r="V430" s="53" t="n"/>
      <c r="W430" s="53" t="n"/>
      <c r="X430" s="53" t="n"/>
      <c r="Y430" s="53" t="n"/>
      <c r="Z430" s="58" t="n">
        <v>1041</v>
      </c>
      <c r="AA430" s="68" t="n">
        <v>242</v>
      </c>
      <c r="AB430" s="162" t="inlineStr">
        <is>
          <t>对公</t>
        </is>
      </c>
      <c r="AC430" s="407" t="n"/>
      <c r="AD430" s="162" t="n"/>
      <c r="AE430" s="65" t="inlineStr">
        <is>
          <t>纷乐*1</t>
        </is>
      </c>
      <c r="AF430" s="65" t="n"/>
      <c r="AG430" s="350" t="inlineStr">
        <is>
          <t>陈圆圆</t>
        </is>
      </c>
      <c r="AH430" s="79" t="n">
        <v>0</v>
      </c>
      <c r="AI430" s="79" t="n">
        <v>0</v>
      </c>
      <c r="AJ430" s="79" t="n">
        <v>54.75</v>
      </c>
      <c r="AK430" s="79" t="n">
        <v>0</v>
      </c>
      <c r="AL430" s="79" t="n">
        <v>10.5</v>
      </c>
      <c r="AM430" s="79" t="n">
        <v>140</v>
      </c>
      <c r="AN430" s="79" t="n">
        <v>0</v>
      </c>
      <c r="AO430" s="79" t="n">
        <v>36.75</v>
      </c>
      <c r="AP430" s="79" t="n">
        <v>0</v>
      </c>
      <c r="AQ430" s="79" t="n">
        <v>0</v>
      </c>
      <c r="AR430" s="331" t="n"/>
      <c r="AS430" s="331" t="n"/>
      <c r="AT430" s="331" t="n"/>
      <c r="AU430" s="331" t="n"/>
      <c r="AV430" s="331" t="n"/>
      <c r="AW430" s="331" t="n"/>
      <c r="AX430" s="331" t="n"/>
      <c r="AY430" s="331" t="n"/>
      <c r="AZ430" s="331" t="n"/>
      <c r="BA430" s="331" t="n"/>
      <c r="BB430" s="331" t="n"/>
    </row>
    <row r="431" hidden="1" ht="51" customFormat="1" customHeight="1" s="12">
      <c r="A431" s="63" t="inlineStr">
        <is>
          <t>华远</t>
        </is>
      </c>
      <c r="B431" s="411" t="n"/>
      <c r="C431" s="411" t="n"/>
      <c r="D431" s="412" t="n"/>
      <c r="E431" s="162" t="n"/>
      <c r="F431" s="162" t="inlineStr">
        <is>
          <t>复诊</t>
        </is>
      </c>
      <c r="G431" s="162" t="n"/>
      <c r="H431" s="162" t="inlineStr">
        <is>
          <t>曾亚萍</t>
        </is>
      </c>
      <c r="I431" s="53" t="inlineStr">
        <is>
          <t>杨6153</t>
        </is>
      </c>
      <c r="J431" s="162" t="n">
        <v>1638</v>
      </c>
      <c r="K431" s="162" t="n"/>
      <c r="L431" s="53" t="n">
        <v>405.5</v>
      </c>
      <c r="M431" s="53" t="n">
        <v>1467.2</v>
      </c>
      <c r="N431" s="53" t="n"/>
      <c r="O431" s="53" t="n"/>
      <c r="P431" s="53" t="n"/>
      <c r="Q431" s="63" t="n"/>
      <c r="R431" s="63" t="n"/>
      <c r="S431" s="63" t="n"/>
      <c r="T431" s="63" t="n"/>
      <c r="U431" s="53" t="n"/>
      <c r="V431" s="53" t="n"/>
      <c r="W431" s="53" t="n">
        <v>4</v>
      </c>
      <c r="X431" s="53" t="n"/>
      <c r="Y431" s="53" t="n"/>
      <c r="Z431" s="58" t="n">
        <v>1876.7</v>
      </c>
      <c r="AA431" s="68" t="n">
        <v>561.8099999999999</v>
      </c>
      <c r="AB431" s="162" t="inlineStr">
        <is>
          <t>对公</t>
        </is>
      </c>
      <c r="AC431" s="407" t="n"/>
      <c r="AD431" s="162" t="n"/>
      <c r="AE431" s="65" t="inlineStr">
        <is>
          <t>盆炎散7次减免100.8，针灸688套餐，中单*1</t>
        </is>
      </c>
      <c r="AF431" s="65" t="n"/>
      <c r="AG431" s="350" t="inlineStr">
        <is>
          <t>陈圆圆</t>
        </is>
      </c>
      <c r="AH431" s="79" t="n">
        <v>121.65</v>
      </c>
      <c r="AI431" s="79" t="n">
        <v>440.16</v>
      </c>
      <c r="AJ431" s="79" t="n">
        <v>0</v>
      </c>
      <c r="AK431" s="79" t="n">
        <v>0</v>
      </c>
      <c r="AL431" s="79" t="n">
        <v>0</v>
      </c>
      <c r="AM431" s="79" t="n">
        <v>0</v>
      </c>
      <c r="AN431" s="79" t="n">
        <v>0</v>
      </c>
      <c r="AO431" s="79" t="n">
        <v>0</v>
      </c>
      <c r="AP431" s="79" t="n">
        <v>0</v>
      </c>
      <c r="AQ431" s="79" t="n">
        <v>0</v>
      </c>
      <c r="AR431" s="331" t="n"/>
      <c r="AS431" s="331" t="n"/>
      <c r="AT431" s="331" t="n"/>
      <c r="AU431" s="331" t="n"/>
      <c r="AV431" s="331" t="n"/>
      <c r="AW431" s="331" t="n"/>
      <c r="AX431" s="331" t="n"/>
      <c r="AY431" s="331" t="n"/>
      <c r="AZ431" s="331" t="n"/>
      <c r="BA431" s="331" t="n"/>
      <c r="BB431" s="331" t="n"/>
    </row>
    <row r="432" hidden="1" ht="25" customFormat="1" customHeight="1" s="9">
      <c r="A432" s="216" t="inlineStr">
        <is>
          <t>芙蓉</t>
        </is>
      </c>
      <c r="B432" s="45" t="n">
        <v>45737</v>
      </c>
      <c r="C432" s="33" t="n">
        <v>18</v>
      </c>
      <c r="D432" s="390" t="inlineStr">
        <is>
          <t>姜志芹</t>
        </is>
      </c>
      <c r="E432" s="390" t="n"/>
      <c r="F432" s="390" t="n">
        <v>1</v>
      </c>
      <c r="G432" s="390" t="n"/>
      <c r="H432" s="225" t="inlineStr">
        <is>
          <t>刘英桃</t>
        </is>
      </c>
      <c r="I432" s="390" t="inlineStr">
        <is>
          <t>梅2883</t>
        </is>
      </c>
      <c r="J432" s="390" t="n">
        <v>1638</v>
      </c>
      <c r="K432" s="390" t="n"/>
      <c r="L432" s="390" t="n">
        <v>96.09999999999999</v>
      </c>
      <c r="M432" s="390" t="n"/>
      <c r="N432" s="287" t="n"/>
      <c r="O432" s="287" t="n"/>
      <c r="P432" s="390" t="n"/>
      <c r="Q432" s="390" t="n"/>
      <c r="R432" s="390" t="n"/>
      <c r="S432" s="390" t="n"/>
      <c r="T432" s="390" t="n"/>
      <c r="U432" s="390" t="n"/>
      <c r="V432" s="118" t="n"/>
      <c r="W432" s="118" t="n"/>
      <c r="X432" s="118" t="n"/>
      <c r="Y432" s="118" t="n"/>
      <c r="Z432" s="406" t="n">
        <v>96.09999999999999</v>
      </c>
      <c r="AA432" s="406" t="n">
        <v>28.83</v>
      </c>
      <c r="AB432" s="287" t="inlineStr">
        <is>
          <t>3.20对公</t>
        </is>
      </c>
      <c r="AC432" s="9" t="n"/>
      <c r="AD432" s="9" t="n"/>
      <c r="AE432" s="9" t="n"/>
      <c r="AF432" s="9" t="n"/>
      <c r="AG432" s="9" t="n"/>
      <c r="AH432" s="9" t="n"/>
      <c r="AI432" s="9" t="n"/>
      <c r="AJ432" s="9" t="n"/>
      <c r="AK432" s="9" t="n"/>
      <c r="AL432" s="9" t="n"/>
      <c r="AM432" s="9" t="n"/>
      <c r="AN432" s="9" t="n"/>
      <c r="AO432" s="9" t="n"/>
      <c r="AP432" s="9" t="n"/>
      <c r="AQ432" s="9" t="n"/>
      <c r="AR432" s="9" t="n"/>
      <c r="AS432" s="9" t="n"/>
      <c r="AT432" s="9" t="n"/>
      <c r="AU432" s="9" t="n"/>
      <c r="AV432" s="9" t="n"/>
      <c r="AW432" s="9" t="n"/>
      <c r="AX432" s="9" t="n"/>
      <c r="XEZ432" s="331" t="n"/>
      <c r="XFA432" s="331" t="n"/>
      <c r="XFB432" s="331" t="n"/>
      <c r="XFC432" s="331" t="n"/>
      <c r="XFD432" s="331" t="n"/>
    </row>
    <row r="433" hidden="1" ht="25" customFormat="1" customHeight="1" s="9">
      <c r="A433" s="216" t="inlineStr">
        <is>
          <t>芙蓉</t>
        </is>
      </c>
      <c r="B433" s="45" t="n">
        <v>45738</v>
      </c>
      <c r="C433" s="33" t="n">
        <v>12</v>
      </c>
      <c r="D433" s="225" t="inlineStr">
        <is>
          <t>姜志芹</t>
        </is>
      </c>
      <c r="E433" s="390" t="n"/>
      <c r="F433" s="390" t="n">
        <v>1</v>
      </c>
      <c r="G433" s="283" t="n"/>
      <c r="H433" s="225" t="inlineStr">
        <is>
          <t>刘英桃</t>
        </is>
      </c>
      <c r="I433" s="366" t="inlineStr">
        <is>
          <t>梅2883</t>
        </is>
      </c>
      <c r="J433" s="390" t="n">
        <v>1638</v>
      </c>
      <c r="K433" s="390" t="n"/>
      <c r="L433" s="390" t="n">
        <v>196.2</v>
      </c>
      <c r="M433" s="390" t="n"/>
      <c r="N433" s="287" t="n"/>
      <c r="O433" s="390" t="n"/>
      <c r="P433" s="390" t="n"/>
      <c r="Q433" s="390" t="n"/>
      <c r="R433" s="390" t="n"/>
      <c r="S433" s="390" t="n"/>
      <c r="T433" s="390" t="n"/>
      <c r="U433" s="390" t="n"/>
      <c r="V433" s="118" t="n"/>
      <c r="W433" s="118" t="n"/>
      <c r="X433" s="118" t="n"/>
      <c r="Y433" s="118" t="n"/>
      <c r="Z433" s="406" t="n">
        <v>196.2</v>
      </c>
      <c r="AA433" s="406" t="n">
        <v>58.86</v>
      </c>
      <c r="AB433" s="162" t="inlineStr">
        <is>
          <t>对公</t>
        </is>
      </c>
      <c r="AC433" s="9" t="n"/>
      <c r="AD433" s="9" t="n"/>
      <c r="AE433" s="9" t="n"/>
      <c r="AF433" s="9" t="n"/>
      <c r="AG433" s="9" t="n"/>
      <c r="AH433" s="9" t="n"/>
      <c r="AI433" s="9" t="n"/>
      <c r="AJ433" s="9" t="n"/>
      <c r="AK433" s="9" t="n"/>
      <c r="AL433" s="9" t="n"/>
      <c r="AM433" s="9" t="n"/>
      <c r="AN433" s="9" t="n"/>
      <c r="AO433" s="9" t="n"/>
      <c r="AP433" s="9" t="n"/>
      <c r="AQ433" s="9" t="n"/>
      <c r="AR433" s="9" t="n"/>
      <c r="AS433" s="9" t="n"/>
      <c r="AT433" s="9" t="n"/>
      <c r="AU433" s="9" t="n"/>
      <c r="AV433" s="9" t="n"/>
      <c r="AW433" s="9" t="n"/>
      <c r="AX433" s="9" t="n"/>
      <c r="XEZ433" s="331" t="n"/>
      <c r="XFA433" s="331" t="n"/>
      <c r="XFB433" s="331" t="n"/>
      <c r="XFC433" s="331" t="n"/>
      <c r="XFD433" s="331" t="n"/>
    </row>
    <row r="434" hidden="1" ht="25" customFormat="1" customHeight="1" s="11">
      <c r="A434" s="14" t="inlineStr">
        <is>
          <t>芙蓉</t>
        </is>
      </c>
      <c r="B434" s="23" t="n">
        <v>45738</v>
      </c>
      <c r="C434" s="33" t="n">
        <v>16</v>
      </c>
      <c r="D434" s="317" t="inlineStr">
        <is>
          <t>王庆娟</t>
        </is>
      </c>
      <c r="E434" s="390" t="n"/>
      <c r="F434" s="390" t="n">
        <v>1</v>
      </c>
      <c r="G434" s="390" t="n"/>
      <c r="H434" s="225" t="inlineStr">
        <is>
          <t>刘英桃</t>
        </is>
      </c>
      <c r="I434" s="317" t="inlineStr">
        <is>
          <t>萍4209</t>
        </is>
      </c>
      <c r="J434" s="390" t="n">
        <v>1638</v>
      </c>
      <c r="K434" s="390" t="n"/>
      <c r="L434" s="317" t="n">
        <v>409.5</v>
      </c>
      <c r="M434" s="317" t="n"/>
      <c r="N434" s="291" t="n"/>
      <c r="O434" s="291" t="n"/>
      <c r="P434" s="317" t="n"/>
      <c r="Q434" s="317" t="n"/>
      <c r="R434" s="317" t="n"/>
      <c r="S434" s="317" t="n"/>
      <c r="T434" s="317" t="n"/>
      <c r="U434" s="317" t="n"/>
      <c r="V434" s="116" t="n"/>
      <c r="W434" s="116" t="n"/>
      <c r="X434" s="116" t="n"/>
      <c r="Y434" s="116" t="n"/>
      <c r="Z434" s="63" t="n">
        <v>409.5</v>
      </c>
      <c r="AA434" s="63" t="n">
        <v>122.85</v>
      </c>
      <c r="AB434" s="390" t="inlineStr">
        <is>
          <t>对公</t>
        </is>
      </c>
      <c r="AC434" s="9" t="n"/>
      <c r="AD434" s="9" t="n"/>
      <c r="AE434" s="11" t="n"/>
      <c r="AF434" s="11" t="n"/>
      <c r="AG434" s="11" t="n"/>
      <c r="AH434" s="11" t="n"/>
      <c r="AI434" s="11" t="n"/>
      <c r="AJ434" s="11" t="n"/>
      <c r="AK434" s="11" t="n"/>
      <c r="AL434" s="11" t="n"/>
      <c r="AM434" s="11" t="n"/>
      <c r="AN434" s="11" t="n"/>
      <c r="AO434" s="11" t="n"/>
      <c r="AP434" s="11" t="n"/>
      <c r="AQ434" s="11" t="n"/>
      <c r="AR434" s="9" t="n"/>
      <c r="AS434" s="9" t="n"/>
      <c r="AT434" s="9" t="n"/>
      <c r="AU434" s="9" t="n"/>
      <c r="AV434" s="9" t="n"/>
      <c r="AW434" s="9" t="n"/>
      <c r="AX434" s="9" t="n"/>
      <c r="AY434" s="9" t="n"/>
      <c r="AZ434" s="9" t="n"/>
      <c r="BA434" s="9" t="n"/>
      <c r="BB434" s="9" t="n"/>
      <c r="XEZ434" s="12" t="n"/>
      <c r="XFA434" s="12" t="n"/>
      <c r="XFB434" s="12" t="n"/>
      <c r="XFC434" s="12" t="n"/>
      <c r="XFD434" s="12" t="n"/>
    </row>
    <row r="435" hidden="1" ht="25" customFormat="1" customHeight="1" s="12">
      <c r="A435" s="12" t="inlineStr">
        <is>
          <t>华侨</t>
        </is>
      </c>
      <c r="B435" s="23" t="n">
        <v>45737</v>
      </c>
      <c r="C435" s="54" t="n">
        <v>72</v>
      </c>
      <c r="D435" s="53" t="inlineStr">
        <is>
          <t>谢依</t>
        </is>
      </c>
      <c r="E435" s="54" t="n"/>
      <c r="F435" s="54" t="n"/>
      <c r="G435" s="54" t="n">
        <v>1</v>
      </c>
      <c r="H435" s="54" t="n"/>
      <c r="I435" s="53" t="inlineStr">
        <is>
          <t>刘6822</t>
        </is>
      </c>
      <c r="J435" s="54" t="n">
        <v>1638</v>
      </c>
      <c r="K435" s="54" t="n"/>
      <c r="L435" s="53" t="n"/>
      <c r="M435" s="53" t="n"/>
      <c r="N435" s="53" t="n"/>
      <c r="O435" s="53" t="n"/>
      <c r="P435" s="53" t="n"/>
      <c r="Q435" s="53" t="n"/>
      <c r="R435" s="53" t="n"/>
      <c r="S435" s="53" t="n"/>
      <c r="T435" s="53" t="n"/>
      <c r="U435" s="53" t="n"/>
      <c r="V435" s="53" t="n">
        <v>6</v>
      </c>
      <c r="W435" s="53" t="n"/>
      <c r="X435" s="53" t="n"/>
      <c r="Y435" s="53" t="n"/>
      <c r="Z435" s="63" t="n">
        <v>6</v>
      </c>
      <c r="AA435" s="63" t="n">
        <v>1.2</v>
      </c>
      <c r="AB435" s="162" t="inlineStr">
        <is>
          <t>对公</t>
        </is>
      </c>
      <c r="AC435" s="407" t="n"/>
      <c r="AD435" s="162" t="n"/>
      <c r="AE435" s="65" t="n"/>
      <c r="AF435" s="65" t="n"/>
      <c r="AG435" s="350" t="inlineStr">
        <is>
          <t>黄嵌婷</t>
        </is>
      </c>
      <c r="AH435" s="79" t="n">
        <v>0</v>
      </c>
      <c r="AI435" s="79" t="n">
        <v>0</v>
      </c>
      <c r="AJ435" s="79" t="n">
        <v>0</v>
      </c>
      <c r="AK435" s="79" t="n">
        <v>0</v>
      </c>
      <c r="AL435" s="79" t="n">
        <v>0</v>
      </c>
      <c r="AM435" s="79" t="n">
        <v>0</v>
      </c>
      <c r="AN435" s="79" t="n">
        <v>0</v>
      </c>
      <c r="AO435" s="79" t="n">
        <v>1.2</v>
      </c>
      <c r="AP435" s="79" t="n">
        <v>0</v>
      </c>
      <c r="AQ435" s="79" t="n">
        <v>0</v>
      </c>
      <c r="AR435" s="331" t="n"/>
      <c r="AS435" s="331" t="n"/>
      <c r="AT435" s="331" t="n"/>
      <c r="AU435" s="331" t="n"/>
      <c r="AV435" s="331" t="n"/>
      <c r="AW435" s="331" t="n"/>
      <c r="AX435" s="331" t="n"/>
      <c r="AY435" s="331" t="n"/>
      <c r="AZ435" s="331" t="n"/>
      <c r="BA435" s="331" t="n"/>
      <c r="BB435" s="331" t="n"/>
      <c r="XEY435" s="11" t="n"/>
    </row>
    <row r="436" hidden="1" ht="25" customFormat="1" customHeight="1" s="12">
      <c r="A436" s="12" t="inlineStr">
        <is>
          <t>麓城</t>
        </is>
      </c>
      <c r="B436" s="23" t="n">
        <v>45737</v>
      </c>
      <c r="C436" s="162" t="n">
        <v>22</v>
      </c>
      <c r="D436" s="53" t="inlineStr">
        <is>
          <t>廖金凤</t>
        </is>
      </c>
      <c r="E436" s="162" t="n"/>
      <c r="F436" s="162" t="n">
        <v>1</v>
      </c>
      <c r="G436" s="162" t="n"/>
      <c r="H436" s="162" t="inlineStr">
        <is>
          <t>贾桂桂</t>
        </is>
      </c>
      <c r="I436" s="53" t="inlineStr">
        <is>
          <t>G7745</t>
        </is>
      </c>
      <c r="J436" s="162" t="n">
        <v>1638</v>
      </c>
      <c r="K436" s="162" t="n"/>
      <c r="L436" s="53" t="n"/>
      <c r="M436" s="53" t="n"/>
      <c r="N436" s="53" t="n"/>
      <c r="O436" s="53" t="n"/>
      <c r="P436" s="53" t="n">
        <v>121</v>
      </c>
      <c r="Q436" s="53" t="n">
        <v>120</v>
      </c>
      <c r="R436" s="53" t="n">
        <v>200</v>
      </c>
      <c r="S436" s="53" t="n"/>
      <c r="T436" s="53" t="n">
        <v>7</v>
      </c>
      <c r="U436" s="53" t="n"/>
      <c r="V436" s="53" t="n"/>
      <c r="W436" s="53" t="n"/>
      <c r="X436" s="53" t="n"/>
      <c r="Y436" s="53" t="n"/>
      <c r="Z436" s="63" t="n">
        <v>448</v>
      </c>
      <c r="AA436" s="63" t="n">
        <v>142</v>
      </c>
      <c r="AB436" s="162" t="inlineStr">
        <is>
          <t>对公</t>
        </is>
      </c>
      <c r="AC436" s="407" t="n"/>
      <c r="AD436" s="162" t="n"/>
      <c r="AE436" s="65" t="n"/>
      <c r="AF436" s="65" t="n"/>
      <c r="AG436" s="350" t="n"/>
      <c r="AH436" s="79" t="n">
        <v>0</v>
      </c>
      <c r="AI436" s="79" t="n">
        <v>0</v>
      </c>
      <c r="AJ436" s="79" t="n">
        <v>0</v>
      </c>
      <c r="AK436" s="79" t="n">
        <v>65</v>
      </c>
      <c r="AL436" s="79" t="n">
        <v>18</v>
      </c>
      <c r="AM436" s="79" t="n">
        <v>59</v>
      </c>
      <c r="AN436" s="79" t="n">
        <v>0</v>
      </c>
      <c r="AO436" s="79" t="n">
        <v>0</v>
      </c>
      <c r="AP436" s="79" t="n">
        <v>0</v>
      </c>
      <c r="AQ436" s="79" t="n">
        <v>0</v>
      </c>
      <c r="AR436" s="331" t="n"/>
      <c r="AS436" s="331" t="n"/>
      <c r="AT436" s="331" t="n"/>
      <c r="AU436" s="331" t="n"/>
      <c r="AV436" s="331" t="n"/>
      <c r="AW436" s="331" t="n"/>
      <c r="AX436" s="331" t="n"/>
      <c r="AY436" s="331" t="n"/>
      <c r="AZ436" s="331" t="n"/>
      <c r="BA436" s="331" t="n"/>
      <c r="BB436" s="331" t="n"/>
      <c r="XEY436" s="11" t="n"/>
    </row>
    <row r="437" hidden="1" ht="25" customFormat="1" customHeight="1" s="12">
      <c r="A437" s="12" t="inlineStr">
        <is>
          <t>华侨</t>
        </is>
      </c>
      <c r="B437" s="23" t="n">
        <v>45738</v>
      </c>
      <c r="C437" s="54" t="n">
        <v>51</v>
      </c>
      <c r="D437" s="53" t="inlineStr">
        <is>
          <t>谢依</t>
        </is>
      </c>
      <c r="E437" s="54" t="n"/>
      <c r="F437" s="54" t="n"/>
      <c r="G437" s="54" t="n">
        <v>1</v>
      </c>
      <c r="H437" s="54" t="n"/>
      <c r="I437" s="53" t="inlineStr">
        <is>
          <t>刘6822</t>
        </is>
      </c>
      <c r="J437" s="54" t="n">
        <v>1638</v>
      </c>
      <c r="K437" s="54" t="n"/>
      <c r="L437" s="53" t="n"/>
      <c r="M437" s="53" t="n"/>
      <c r="N437" s="53" t="n"/>
      <c r="O437" s="53" t="n"/>
      <c r="P437" s="53" t="n"/>
      <c r="Q437" s="53" t="n"/>
      <c r="R437" s="53" t="n"/>
      <c r="S437" s="53" t="n"/>
      <c r="T437" s="53" t="n"/>
      <c r="U437" s="53" t="n"/>
      <c r="V437" s="53" t="n">
        <v>6</v>
      </c>
      <c r="W437" s="53" t="n"/>
      <c r="X437" s="53" t="n"/>
      <c r="Y437" s="53" t="n"/>
      <c r="Z437" s="63" t="n">
        <v>6</v>
      </c>
      <c r="AA437" s="63" t="n">
        <v>1.2</v>
      </c>
      <c r="AB437" s="162" t="inlineStr">
        <is>
          <t>对公</t>
        </is>
      </c>
      <c r="AC437" s="407" t="n"/>
      <c r="AD437" s="162" t="n"/>
      <c r="AE437" s="65" t="n"/>
      <c r="AF437" s="65" t="n"/>
      <c r="AG437" s="350" t="inlineStr">
        <is>
          <t>黄嵌婷</t>
        </is>
      </c>
      <c r="AH437" s="79" t="n">
        <v>0</v>
      </c>
      <c r="AI437" s="79" t="n">
        <v>0</v>
      </c>
      <c r="AJ437" s="79" t="n">
        <v>0</v>
      </c>
      <c r="AK437" s="79" t="n">
        <v>0</v>
      </c>
      <c r="AL437" s="79" t="n">
        <v>0</v>
      </c>
      <c r="AM437" s="79" t="n">
        <v>0</v>
      </c>
      <c r="AN437" s="79" t="n">
        <v>0</v>
      </c>
      <c r="AO437" s="79" t="n">
        <v>1.2</v>
      </c>
      <c r="AP437" s="79" t="n">
        <v>0</v>
      </c>
      <c r="AQ437" s="79" t="n">
        <v>0</v>
      </c>
      <c r="AR437" s="331" t="n"/>
      <c r="AS437" s="331" t="n"/>
      <c r="AT437" s="331" t="n"/>
      <c r="AU437" s="331" t="n"/>
      <c r="AV437" s="331" t="n"/>
      <c r="AW437" s="331" t="n"/>
      <c r="AX437" s="331" t="n"/>
      <c r="AY437" s="331" t="n"/>
      <c r="AZ437" s="331" t="n"/>
      <c r="BA437" s="331" t="n"/>
      <c r="BB437" s="331" t="n"/>
      <c r="XEY437" s="11" t="n"/>
    </row>
    <row r="438" hidden="1" ht="25" customFormat="1" customHeight="1" s="12">
      <c r="A438" s="12" t="inlineStr">
        <is>
          <t>麓城</t>
        </is>
      </c>
      <c r="B438" s="23" t="n">
        <v>45739</v>
      </c>
      <c r="C438" s="162" t="n">
        <v>55</v>
      </c>
      <c r="D438" s="53" t="inlineStr">
        <is>
          <t>廖金凤</t>
        </is>
      </c>
      <c r="E438" s="162" t="n"/>
      <c r="F438" s="162" t="n">
        <v>1</v>
      </c>
      <c r="G438" s="162" t="n"/>
      <c r="H438" s="162" t="inlineStr">
        <is>
          <t>王海燕</t>
        </is>
      </c>
      <c r="I438" s="53" t="inlineStr">
        <is>
          <t>G7745</t>
        </is>
      </c>
      <c r="J438" s="162" t="n">
        <v>1638</v>
      </c>
      <c r="K438" s="162" t="n"/>
      <c r="L438" s="53" t="n"/>
      <c r="M438" s="53" t="n"/>
      <c r="N438" s="53" t="n">
        <v>1474.7</v>
      </c>
      <c r="O438" s="53" t="n">
        <v>498</v>
      </c>
      <c r="P438" s="53" t="n">
        <v>121</v>
      </c>
      <c r="Q438" s="53" t="n">
        <v>60</v>
      </c>
      <c r="R438" s="53" t="n"/>
      <c r="S438" s="53" t="n"/>
      <c r="T438" s="53" t="n">
        <v>37</v>
      </c>
      <c r="U438" s="53" t="n"/>
      <c r="V438" s="53" t="n"/>
      <c r="W438" s="53" t="n"/>
      <c r="X438" s="53" t="n"/>
      <c r="Y438" s="53" t="n">
        <v>4920</v>
      </c>
      <c r="Z438" s="63" t="n">
        <v>7110.7</v>
      </c>
      <c r="AA438" s="63" t="n">
        <v>974.405</v>
      </c>
      <c r="AB438" s="162" t="inlineStr">
        <is>
          <t>对公</t>
        </is>
      </c>
      <c r="AC438" s="407" t="n"/>
      <c r="AD438" s="162" t="n">
        <v>2</v>
      </c>
      <c r="AE438" s="65" t="inlineStr">
        <is>
          <t>2460蛋白2瓶</t>
        </is>
      </c>
      <c r="AF438" s="65" t="n"/>
      <c r="AG438" s="350" t="inlineStr">
        <is>
          <t>吴永兰</t>
        </is>
      </c>
      <c r="AH438" s="79" t="n">
        <v>0</v>
      </c>
      <c r="AI438" s="79" t="n">
        <v>0</v>
      </c>
      <c r="AJ438" s="79" t="n">
        <v>295.905</v>
      </c>
      <c r="AK438" s="79" t="n">
        <v>65</v>
      </c>
      <c r="AL438" s="79" t="n">
        <v>9</v>
      </c>
      <c r="AM438" s="79" t="n">
        <v>0</v>
      </c>
      <c r="AN438" s="79" t="n">
        <v>0</v>
      </c>
      <c r="AO438" s="79" t="n">
        <v>4.5</v>
      </c>
      <c r="AP438" s="79" t="n">
        <v>0</v>
      </c>
      <c r="AQ438" s="79" t="n">
        <v>600</v>
      </c>
      <c r="AR438" s="331" t="n"/>
      <c r="AS438" s="331" t="n"/>
      <c r="AT438" s="331" t="n"/>
      <c r="AU438" s="331" t="n"/>
      <c r="AV438" s="331" t="n"/>
      <c r="AW438" s="331" t="n"/>
      <c r="AX438" s="331" t="n"/>
      <c r="AY438" s="331" t="n"/>
      <c r="AZ438" s="331" t="n"/>
      <c r="BA438" s="331" t="n"/>
      <c r="BB438" s="331" t="n"/>
      <c r="XEY438" s="11" t="n"/>
    </row>
    <row r="439" hidden="1" ht="25" customFormat="1" customHeight="1" s="12">
      <c r="A439" s="12" t="inlineStr">
        <is>
          <t>晟华</t>
        </is>
      </c>
      <c r="B439" s="23" t="n">
        <v>45739</v>
      </c>
      <c r="C439" s="162" t="n">
        <v>16</v>
      </c>
      <c r="D439" s="53" t="inlineStr">
        <is>
          <t>王亚红80（35）</t>
        </is>
      </c>
      <c r="E439" s="162" t="n"/>
      <c r="F439" s="162" t="n"/>
      <c r="G439" s="162" t="n">
        <v>1</v>
      </c>
      <c r="H439" s="162" t="n"/>
      <c r="I439" s="53" t="inlineStr">
        <is>
          <t>G9565</t>
        </is>
      </c>
      <c r="J439" s="162" t="n">
        <v>1638</v>
      </c>
      <c r="K439" s="162" t="n"/>
      <c r="L439" s="53" t="n"/>
      <c r="M439" s="53" t="n"/>
      <c r="N439" s="53" t="n"/>
      <c r="O439" s="53" t="n"/>
      <c r="P439" s="53" t="n"/>
      <c r="Q439" s="53" t="n"/>
      <c r="R439" s="53" t="n"/>
      <c r="S439" s="53" t="n"/>
      <c r="T439" s="53" t="n">
        <v>5</v>
      </c>
      <c r="U439" s="53" t="n"/>
      <c r="V439" s="53" t="n"/>
      <c r="W439" s="53" t="n"/>
      <c r="X439" s="53" t="n"/>
      <c r="Y439" s="53" t="n"/>
      <c r="Z439" s="63" t="n">
        <v>5</v>
      </c>
      <c r="AA439" s="63" t="n">
        <v>1</v>
      </c>
      <c r="AB439" s="162" t="inlineStr">
        <is>
          <t>对公</t>
        </is>
      </c>
      <c r="AC439" s="407" t="n"/>
      <c r="AD439" s="162" t="n"/>
      <c r="AE439" s="65" t="n"/>
      <c r="AF439" s="65" t="n"/>
      <c r="AG439" s="350" t="inlineStr">
        <is>
          <t>李嘉慧</t>
        </is>
      </c>
      <c r="AH439" s="79" t="n">
        <v>0</v>
      </c>
      <c r="AI439" s="79" t="n">
        <v>0</v>
      </c>
      <c r="AJ439" s="79" t="n">
        <v>0</v>
      </c>
      <c r="AK439" s="79" t="n">
        <v>0</v>
      </c>
      <c r="AL439" s="79" t="n">
        <v>0</v>
      </c>
      <c r="AM439" s="79" t="n">
        <v>0</v>
      </c>
      <c r="AN439" s="79" t="n">
        <v>0</v>
      </c>
      <c r="AO439" s="79" t="n">
        <v>1</v>
      </c>
      <c r="AP439" s="79" t="n">
        <v>0</v>
      </c>
      <c r="AQ439" s="79" t="n">
        <v>0</v>
      </c>
      <c r="AR439" s="331" t="n"/>
      <c r="AS439" s="331" t="n"/>
      <c r="AT439" s="331" t="n"/>
      <c r="AU439" s="331" t="n"/>
      <c r="AV439" s="331" t="n"/>
      <c r="AW439" s="331" t="n"/>
      <c r="AX439" s="331" t="n"/>
      <c r="AY439" s="331" t="n"/>
      <c r="AZ439" s="331" t="n"/>
      <c r="BA439" s="331" t="n"/>
      <c r="BB439" s="331" t="n"/>
      <c r="XEY439" s="11" t="n"/>
    </row>
    <row r="440" hidden="1" ht="25" customFormat="1" customHeight="1" s="12">
      <c r="A440" s="12" t="inlineStr">
        <is>
          <t>麓城</t>
        </is>
      </c>
      <c r="B440" s="23" t="n">
        <v>45740</v>
      </c>
      <c r="C440" s="162" t="n">
        <v>19</v>
      </c>
      <c r="D440" s="53" t="inlineStr">
        <is>
          <t>王伟英</t>
        </is>
      </c>
      <c r="E440" s="162" t="n"/>
      <c r="F440" s="162" t="n">
        <v>1</v>
      </c>
      <c r="G440" s="162" t="n"/>
      <c r="H440" s="162" t="inlineStr">
        <is>
          <t>王海燕</t>
        </is>
      </c>
      <c r="I440" s="53" t="inlineStr">
        <is>
          <t>晶2853</t>
        </is>
      </c>
      <c r="J440" s="162" t="n">
        <v>1638</v>
      </c>
      <c r="K440" s="53" t="n"/>
      <c r="L440" s="53" t="n"/>
      <c r="M440" s="53" t="n"/>
      <c r="N440" s="53" t="n">
        <v>436</v>
      </c>
      <c r="O440" s="53" t="n"/>
      <c r="P440" s="53" t="n"/>
      <c r="Q440" s="53" t="n"/>
      <c r="R440" s="53" t="n"/>
      <c r="S440" s="53" t="n"/>
      <c r="T440" s="53" t="n"/>
      <c r="U440" s="53" t="n"/>
      <c r="V440" s="53" t="n"/>
      <c r="W440" s="53" t="n"/>
      <c r="X440" s="53" t="n"/>
      <c r="Y440" s="53" t="n"/>
      <c r="Z440" s="63" t="n">
        <v>436</v>
      </c>
      <c r="AA440" s="63" t="n">
        <v>65.40000000000001</v>
      </c>
      <c r="AB440" s="162" t="inlineStr">
        <is>
          <t>对公</t>
        </is>
      </c>
      <c r="AC440" s="407" t="n"/>
      <c r="AD440" s="162" t="n"/>
      <c r="AE440" s="65" t="n"/>
      <c r="AF440" s="65" t="n"/>
      <c r="AG440" s="350" t="inlineStr">
        <is>
          <t>吴永兰</t>
        </is>
      </c>
      <c r="AH440" s="79" t="n">
        <v>0</v>
      </c>
      <c r="AI440" s="79" t="n">
        <v>0</v>
      </c>
      <c r="AJ440" s="79" t="n">
        <v>65.40000000000001</v>
      </c>
      <c r="AK440" s="79" t="n">
        <v>0</v>
      </c>
      <c r="AL440" s="79" t="n">
        <v>0</v>
      </c>
      <c r="AM440" s="79" t="n">
        <v>0</v>
      </c>
      <c r="AN440" s="79" t="n">
        <v>0</v>
      </c>
      <c r="AO440" s="79" t="n">
        <v>0</v>
      </c>
      <c r="AP440" s="79" t="n">
        <v>0</v>
      </c>
      <c r="AQ440" s="79" t="n">
        <v>0</v>
      </c>
      <c r="AR440" s="331" t="n"/>
      <c r="AS440" s="331" t="n"/>
      <c r="AT440" s="331" t="n"/>
      <c r="AU440" s="331" t="n"/>
      <c r="AV440" s="331" t="n"/>
      <c r="AW440" s="331" t="n"/>
      <c r="AX440" s="331" t="n"/>
      <c r="AY440" s="331" t="n"/>
      <c r="AZ440" s="331" t="n"/>
      <c r="BA440" s="331" t="n"/>
      <c r="BB440" s="331" t="n"/>
      <c r="XEY440" s="11" t="n"/>
    </row>
    <row r="441" hidden="1" ht="33" customFormat="1" customHeight="1" s="12">
      <c r="A441" s="12" t="inlineStr">
        <is>
          <t>麓城</t>
        </is>
      </c>
      <c r="B441" s="23" t="n">
        <v>45740</v>
      </c>
      <c r="C441" s="162" t="n">
        <v>83</v>
      </c>
      <c r="D441" s="53" t="inlineStr">
        <is>
          <t>王茹</t>
        </is>
      </c>
      <c r="E441" s="162" t="n"/>
      <c r="F441" s="162" t="n">
        <v>1</v>
      </c>
      <c r="G441" s="162" t="n"/>
      <c r="H441" s="162" t="inlineStr">
        <is>
          <t>向雅洁</t>
        </is>
      </c>
      <c r="I441" s="53" t="inlineStr">
        <is>
          <t>刘2568</t>
        </is>
      </c>
      <c r="J441" s="162" t="n">
        <v>1638</v>
      </c>
      <c r="K441" s="53" t="n"/>
      <c r="L441" s="53" t="n">
        <v>361.9</v>
      </c>
      <c r="M441" s="53" t="n">
        <v>1208</v>
      </c>
      <c r="N441" s="53" t="n"/>
      <c r="O441" s="53" t="n"/>
      <c r="P441" s="53" t="n"/>
      <c r="Q441" s="53" t="n"/>
      <c r="R441" s="53" t="n"/>
      <c r="S441" s="53" t="n"/>
      <c r="T441" s="53" t="n"/>
      <c r="U441" s="53" t="n"/>
      <c r="V441" s="53" t="n"/>
      <c r="W441" s="53" t="n">
        <v>4</v>
      </c>
      <c r="X441" s="53" t="n"/>
      <c r="Y441" s="53" t="n"/>
      <c r="Z441" s="63" t="n">
        <v>1573.9</v>
      </c>
      <c r="AA441" s="63" t="n">
        <v>235.485</v>
      </c>
      <c r="AB441" s="162" t="inlineStr">
        <is>
          <t>对公</t>
        </is>
      </c>
      <c r="AC441" s="407" t="n"/>
      <c r="AD441" s="162" t="n"/>
      <c r="AE441" s="65" t="inlineStr">
        <is>
          <t>4元耗材+688针灸套餐+化瘀散7付</t>
        </is>
      </c>
      <c r="AF441" s="65" t="n"/>
      <c r="AG441" s="350" t="inlineStr">
        <is>
          <t>吴永兰</t>
        </is>
      </c>
      <c r="AH441" s="79" t="n">
        <v>54.285</v>
      </c>
      <c r="AI441" s="79" t="n">
        <v>181.2</v>
      </c>
      <c r="AJ441" s="79" t="n">
        <v>0</v>
      </c>
      <c r="AK441" s="79" t="n">
        <v>0</v>
      </c>
      <c r="AL441" s="79" t="n">
        <v>0</v>
      </c>
      <c r="AM441" s="79" t="n">
        <v>0</v>
      </c>
      <c r="AN441" s="79" t="n">
        <v>0</v>
      </c>
      <c r="AO441" s="79" t="n">
        <v>0</v>
      </c>
      <c r="AP441" s="79" t="n">
        <v>0</v>
      </c>
      <c r="AQ441" s="79" t="n">
        <v>0</v>
      </c>
      <c r="AR441" s="331" t="n"/>
      <c r="AS441" s="331" t="n"/>
      <c r="AT441" s="331" t="n"/>
      <c r="AU441" s="331" t="n"/>
      <c r="AV441" s="331" t="n"/>
      <c r="AW441" s="331" t="n"/>
      <c r="AX441" s="331" t="n"/>
      <c r="AY441" s="331" t="n"/>
      <c r="AZ441" s="331" t="n"/>
      <c r="BA441" s="331" t="n"/>
      <c r="BB441" s="331" t="n"/>
      <c r="XEY441" s="11" t="n"/>
    </row>
    <row r="442" hidden="1" ht="25" customFormat="1" customHeight="1" s="12">
      <c r="A442" s="12" t="inlineStr">
        <is>
          <t>华侨</t>
        </is>
      </c>
      <c r="B442" s="23" t="n">
        <v>45741</v>
      </c>
      <c r="C442" s="54" t="n">
        <v>7</v>
      </c>
      <c r="D442" s="53" t="inlineStr">
        <is>
          <t>周沛</t>
        </is>
      </c>
      <c r="E442" s="54" t="n"/>
      <c r="F442" s="54" t="n">
        <v>1</v>
      </c>
      <c r="G442" s="54" t="n"/>
      <c r="H442" s="54" t="inlineStr">
        <is>
          <t>周霞</t>
        </is>
      </c>
      <c r="I442" s="53" t="inlineStr">
        <is>
          <t>曾6271</t>
        </is>
      </c>
      <c r="J442" s="54" t="inlineStr">
        <is>
          <t>1638/1330</t>
        </is>
      </c>
      <c r="K442" s="53" t="n"/>
      <c r="L442" s="53" t="n"/>
      <c r="M442" s="53" t="n"/>
      <c r="N442" s="53" t="n">
        <v>236</v>
      </c>
      <c r="O442" s="53" t="n"/>
      <c r="P442" s="53" t="n"/>
      <c r="Q442" s="53" t="n"/>
      <c r="R442" s="53" t="n"/>
      <c r="S442" s="53" t="n"/>
      <c r="T442" s="53" t="n"/>
      <c r="U442" s="53" t="n"/>
      <c r="V442" s="53" t="n"/>
      <c r="W442" s="53" t="n"/>
      <c r="X442" s="53" t="n"/>
      <c r="Y442" s="53" t="n"/>
      <c r="Z442" s="63" t="n">
        <v>236</v>
      </c>
      <c r="AA442" s="63" t="n">
        <v>35.4</v>
      </c>
      <c r="AB442" s="162" t="inlineStr">
        <is>
          <t>3.24对公</t>
        </is>
      </c>
      <c r="AC442" s="407" t="n"/>
      <c r="AD442" s="162" t="n"/>
      <c r="AE442" s="65" t="n"/>
      <c r="AF442" s="65" t="n"/>
      <c r="AG442" s="350" t="inlineStr">
        <is>
          <t>向文娟</t>
        </is>
      </c>
      <c r="AH442" s="79" t="n">
        <v>0</v>
      </c>
      <c r="AI442" s="79" t="n">
        <v>0</v>
      </c>
      <c r="AJ442" s="79" t="n">
        <v>35.4</v>
      </c>
      <c r="AK442" s="79" t="n">
        <v>0</v>
      </c>
      <c r="AL442" s="79" t="n">
        <v>0</v>
      </c>
      <c r="AM442" s="79" t="n">
        <v>0</v>
      </c>
      <c r="AN442" s="79" t="n">
        <v>0</v>
      </c>
      <c r="AO442" s="79" t="n">
        <v>0</v>
      </c>
      <c r="AP442" s="79" t="n">
        <v>0</v>
      </c>
      <c r="AQ442" s="79" t="n">
        <v>0</v>
      </c>
      <c r="AR442" s="331" t="n"/>
      <c r="AS442" s="331" t="n"/>
      <c r="AT442" s="331" t="n"/>
      <c r="AU442" s="331" t="n"/>
      <c r="AV442" s="331" t="n"/>
      <c r="AW442" s="331" t="n"/>
      <c r="AX442" s="331" t="n"/>
      <c r="AY442" s="331" t="n"/>
      <c r="AZ442" s="331" t="n"/>
      <c r="BA442" s="331" t="n"/>
      <c r="BB442" s="331" t="n"/>
      <c r="XEY442" s="11" t="n"/>
    </row>
    <row r="443" hidden="1" ht="25" customFormat="1" customHeight="1" s="12">
      <c r="A443" s="12" t="inlineStr">
        <is>
          <t>晟华</t>
        </is>
      </c>
      <c r="B443" s="23" t="n">
        <v>45741</v>
      </c>
      <c r="C443" s="382" t="n">
        <v>37</v>
      </c>
      <c r="D443" s="28" t="inlineStr">
        <is>
          <t>何丽丽</t>
        </is>
      </c>
      <c r="E443" s="162" t="n"/>
      <c r="F443" s="162" t="n">
        <v>1</v>
      </c>
      <c r="G443" s="162" t="n"/>
      <c r="H443" s="162" t="inlineStr">
        <is>
          <t>贾桂桂</t>
        </is>
      </c>
      <c r="I443" s="53" t="inlineStr">
        <is>
          <t>林3668</t>
        </is>
      </c>
      <c r="J443" s="162" t="n">
        <v>1638</v>
      </c>
      <c r="K443" s="53" t="n"/>
      <c r="L443" s="53" t="n"/>
      <c r="M443" s="53" t="n"/>
      <c r="N443" s="53" t="n">
        <v>82.7</v>
      </c>
      <c r="O443" s="53" t="n"/>
      <c r="P443" s="53" t="n"/>
      <c r="Q443" s="53" t="n">
        <v>170</v>
      </c>
      <c r="R443" s="53" t="n"/>
      <c r="S443" s="53" t="n"/>
      <c r="T443" s="53" t="n">
        <v>39</v>
      </c>
      <c r="U443" s="53" t="n"/>
      <c r="V443" s="53" t="n"/>
      <c r="W443" s="53" t="n"/>
      <c r="X443" s="53" t="n"/>
      <c r="Y443" s="53" t="n"/>
      <c r="Z443" s="63" t="n">
        <v>291.7</v>
      </c>
      <c r="AA443" s="63" t="n">
        <v>43.755</v>
      </c>
      <c r="AB443" s="162" t="inlineStr">
        <is>
          <t>对公</t>
        </is>
      </c>
      <c r="AC443" s="407" t="n"/>
      <c r="AD443" s="162" t="n"/>
      <c r="AE443" s="65" t="n"/>
      <c r="AF443" s="65" t="n"/>
      <c r="AG443" s="350" t="inlineStr">
        <is>
          <t>李嘉慧</t>
        </is>
      </c>
      <c r="AH443" s="79" t="n">
        <v>0</v>
      </c>
      <c r="AI443" s="79" t="n">
        <v>0</v>
      </c>
      <c r="AJ443" s="79" t="n">
        <v>12.405</v>
      </c>
      <c r="AK443" s="79" t="n">
        <v>0</v>
      </c>
      <c r="AL443" s="79" t="n">
        <v>25.5</v>
      </c>
      <c r="AM443" s="79" t="n">
        <v>0</v>
      </c>
      <c r="AN443" s="79" t="n">
        <v>0</v>
      </c>
      <c r="AO443" s="79" t="n">
        <v>5.85</v>
      </c>
      <c r="AP443" s="79" t="n">
        <v>0</v>
      </c>
      <c r="AQ443" s="79" t="n">
        <v>0</v>
      </c>
      <c r="AR443" s="331" t="n"/>
      <c r="AS443" s="331" t="n"/>
      <c r="AT443" s="331" t="n"/>
      <c r="AU443" s="331" t="n"/>
      <c r="AV443" s="331" t="n"/>
      <c r="AW443" s="331" t="n"/>
      <c r="AX443" s="331" t="n"/>
      <c r="AY443" s="331" t="n"/>
      <c r="AZ443" s="331" t="n"/>
      <c r="BA443" s="331" t="n"/>
      <c r="BB443" s="331" t="n"/>
      <c r="XEY443" s="11" t="n"/>
    </row>
    <row r="444" hidden="1" ht="25" customFormat="1" customHeight="1" s="12">
      <c r="A444" s="12" t="inlineStr">
        <is>
          <t>晟华</t>
        </is>
      </c>
      <c r="B444" s="23" t="n">
        <v>45741</v>
      </c>
      <c r="C444" s="412" t="n"/>
      <c r="D444" s="412" t="n"/>
      <c r="E444" s="382" t="n"/>
      <c r="F444" s="411" t="n"/>
      <c r="G444" s="162" t="n"/>
      <c r="H444" s="162" t="inlineStr">
        <is>
          <t>贾桂桂</t>
        </is>
      </c>
      <c r="I444" s="53" t="inlineStr">
        <is>
          <t>林3668</t>
        </is>
      </c>
      <c r="J444" s="162" t="n">
        <v>1638</v>
      </c>
      <c r="K444" s="53" t="n"/>
      <c r="L444" s="53" t="n"/>
      <c r="M444" s="53" t="n"/>
      <c r="N444" s="53" t="n">
        <v>1102.6</v>
      </c>
      <c r="O444" s="53" t="n"/>
      <c r="P444" s="53" t="n"/>
      <c r="Q444" s="53" t="n"/>
      <c r="R444" s="53" t="n"/>
      <c r="S444" s="53" t="n"/>
      <c r="T444" s="53" t="n">
        <v>5</v>
      </c>
      <c r="U444" s="53" t="n"/>
      <c r="V444" s="53" t="n"/>
      <c r="W444" s="53" t="n"/>
      <c r="X444" s="53" t="n"/>
      <c r="Y444" s="53" t="n"/>
      <c r="Z444" s="63" t="n">
        <v>1107.6</v>
      </c>
      <c r="AA444" s="63" t="n">
        <v>166.14</v>
      </c>
      <c r="AB444" s="162" t="inlineStr">
        <is>
          <t>对公</t>
        </is>
      </c>
      <c r="AC444" s="407" t="n"/>
      <c r="AD444" s="162" t="n"/>
      <c r="AE444" s="65" t="n"/>
      <c r="AF444" s="65" t="n"/>
      <c r="AG444" s="350" t="inlineStr">
        <is>
          <t>李嘉慧</t>
        </is>
      </c>
      <c r="AH444" s="79" t="n">
        <v>0</v>
      </c>
      <c r="AI444" s="79" t="n">
        <v>0</v>
      </c>
      <c r="AJ444" s="79" t="n">
        <v>165.39</v>
      </c>
      <c r="AK444" s="79" t="n">
        <v>0</v>
      </c>
      <c r="AL444" s="79" t="n">
        <v>0</v>
      </c>
      <c r="AM444" s="79" t="n">
        <v>0</v>
      </c>
      <c r="AN444" s="79" t="n">
        <v>0</v>
      </c>
      <c r="AO444" s="79" t="n">
        <v>0.75</v>
      </c>
      <c r="AP444" s="79" t="n">
        <v>0</v>
      </c>
      <c r="AQ444" s="79" t="n">
        <v>0</v>
      </c>
      <c r="AR444" s="331" t="n"/>
      <c r="AS444" s="331" t="n"/>
      <c r="AT444" s="331" t="n"/>
      <c r="AU444" s="331" t="n"/>
      <c r="AV444" s="331" t="n"/>
      <c r="AW444" s="331" t="n"/>
      <c r="AX444" s="331" t="n"/>
      <c r="AY444" s="331" t="n"/>
      <c r="AZ444" s="331" t="n"/>
      <c r="BA444" s="331" t="n"/>
      <c r="BB444" s="331" t="n"/>
      <c r="XEY444" s="11" t="n"/>
    </row>
    <row r="445" hidden="1" ht="25" customFormat="1" customHeight="1" s="246">
      <c r="A445" s="63" t="inlineStr">
        <is>
          <t>华远</t>
        </is>
      </c>
      <c r="B445" s="23" t="n">
        <v>45740</v>
      </c>
      <c r="C445" s="382" t="n">
        <v>2</v>
      </c>
      <c r="D445" s="28" t="inlineStr">
        <is>
          <t>姜志芹</t>
        </is>
      </c>
      <c r="E445" s="162" t="n"/>
      <c r="F445" s="382" t="n">
        <v>1</v>
      </c>
      <c r="G445" s="162" t="n"/>
      <c r="H445" s="162" t="inlineStr">
        <is>
          <t>谭丹芳</t>
        </is>
      </c>
      <c r="I445" s="53" t="inlineStr">
        <is>
          <t>梅2883</t>
        </is>
      </c>
      <c r="J445" s="162" t="n">
        <v>1638</v>
      </c>
      <c r="K445" s="53" t="n"/>
      <c r="L445" s="53" t="n"/>
      <c r="M445" s="53" t="n"/>
      <c r="N445" s="53" t="n">
        <v>82.7</v>
      </c>
      <c r="O445" s="53" t="n"/>
      <c r="P445" s="53" t="n"/>
      <c r="Q445" s="63" t="n"/>
      <c r="R445" s="63" t="n"/>
      <c r="S445" s="63" t="n"/>
      <c r="T445" s="63" t="n">
        <v>30</v>
      </c>
      <c r="U445" s="53" t="n"/>
      <c r="V445" s="53" t="n"/>
      <c r="W445" s="53" t="n"/>
      <c r="X445" s="53" t="n"/>
      <c r="Y445" s="53" t="n"/>
      <c r="Z445" s="58" t="n">
        <v>112.7</v>
      </c>
      <c r="AA445" s="68" t="n">
        <v>16.905</v>
      </c>
      <c r="AB445" s="162" t="inlineStr">
        <is>
          <t>对公</t>
        </is>
      </c>
      <c r="AC445" s="407" t="n"/>
      <c r="AD445" s="162" t="n"/>
      <c r="AE445" s="65" t="n"/>
      <c r="AF445" s="65" t="n"/>
      <c r="AG445" s="350" t="inlineStr">
        <is>
          <t>罗茜</t>
        </is>
      </c>
      <c r="AH445" s="79" t="n">
        <v>0</v>
      </c>
      <c r="AI445" s="79" t="n">
        <v>0</v>
      </c>
      <c r="AJ445" s="79" t="n">
        <v>12.405</v>
      </c>
      <c r="AK445" s="79" t="n">
        <v>0</v>
      </c>
      <c r="AL445" s="79" t="n">
        <v>0</v>
      </c>
      <c r="AM445" s="79" t="n">
        <v>0</v>
      </c>
      <c r="AN445" s="79" t="n">
        <v>0</v>
      </c>
      <c r="AO445" s="79" t="n">
        <v>4.5</v>
      </c>
      <c r="AP445" s="79" t="n">
        <v>0</v>
      </c>
      <c r="AQ445" s="79" t="n">
        <v>0</v>
      </c>
      <c r="AR445" s="332" t="n"/>
      <c r="AS445" s="332" t="n"/>
      <c r="AT445" s="332" t="n"/>
      <c r="AU445" s="332" t="n"/>
      <c r="AV445" s="332" t="n"/>
      <c r="AW445" s="332" t="n"/>
      <c r="AX445" s="332" t="n"/>
      <c r="AY445" s="332" t="n"/>
      <c r="AZ445" s="332" t="n"/>
      <c r="BA445" s="332" t="n"/>
      <c r="BB445" s="332" t="n"/>
      <c r="XEX445" s="11" t="n"/>
      <c r="XEY445" s="11" t="n"/>
      <c r="XEZ445" s="12" t="n"/>
      <c r="XFA445" s="12" t="n"/>
      <c r="XFB445" s="12" t="n"/>
      <c r="XFC445" s="12" t="n"/>
      <c r="XFD445" s="12" t="n"/>
    </row>
    <row r="446" hidden="1" ht="25" customFormat="1" customHeight="1" s="246">
      <c r="A446" s="63" t="inlineStr">
        <is>
          <t>华远</t>
        </is>
      </c>
      <c r="B446" s="23" t="n">
        <v>45740</v>
      </c>
      <c r="C446" s="412" t="n"/>
      <c r="D446" s="412" t="n"/>
      <c r="E446" s="162" t="n"/>
      <c r="F446" s="412" t="n"/>
      <c r="G446" s="162" t="n"/>
      <c r="H446" s="162" t="inlineStr">
        <is>
          <t>孙静</t>
        </is>
      </c>
      <c r="I446" s="53" t="inlineStr">
        <is>
          <t>梅2883</t>
        </is>
      </c>
      <c r="J446" s="162" t="n">
        <v>1638</v>
      </c>
      <c r="K446" s="53" t="n"/>
      <c r="L446" s="53" t="n"/>
      <c r="M446" s="53" t="n"/>
      <c r="N446" s="53" t="n"/>
      <c r="O446" s="53" t="n"/>
      <c r="P446" s="53" t="n"/>
      <c r="Q446" s="63" t="n">
        <v>2310</v>
      </c>
      <c r="R446" s="63" t="n"/>
      <c r="S446" s="63" t="n"/>
      <c r="T446" s="63" t="n">
        <v>7</v>
      </c>
      <c r="U446" s="53" t="n"/>
      <c r="V446" s="53" t="n"/>
      <c r="W446" s="53" t="n"/>
      <c r="X446" s="53" t="n"/>
      <c r="Y446" s="53" t="n"/>
      <c r="Z446" s="58" t="n">
        <v>2317</v>
      </c>
      <c r="AA446" s="68" t="n">
        <v>694.05</v>
      </c>
      <c r="AB446" s="162" t="inlineStr">
        <is>
          <t>对公</t>
        </is>
      </c>
      <c r="AC446" s="407" t="n"/>
      <c r="AD446" s="162" t="n"/>
      <c r="AE446" s="65" t="n"/>
      <c r="AF446" s="65" t="n"/>
      <c r="AG446" s="350" t="inlineStr">
        <is>
          <t>罗茜</t>
        </is>
      </c>
      <c r="AH446" s="79" t="n">
        <v>0</v>
      </c>
      <c r="AI446" s="79" t="n">
        <v>0</v>
      </c>
      <c r="AJ446" s="79" t="n">
        <v>0</v>
      </c>
      <c r="AK446" s="79" t="n">
        <v>0</v>
      </c>
      <c r="AL446" s="79" t="n">
        <v>693</v>
      </c>
      <c r="AM446" s="79" t="n">
        <v>0</v>
      </c>
      <c r="AN446" s="79" t="n">
        <v>0</v>
      </c>
      <c r="AO446" s="79" t="n">
        <v>1.05</v>
      </c>
      <c r="AP446" s="79" t="n">
        <v>0</v>
      </c>
      <c r="AQ446" s="79" t="n">
        <v>0</v>
      </c>
      <c r="AR446" s="332" t="n"/>
      <c r="AS446" s="332" t="n"/>
      <c r="AT446" s="332" t="n"/>
      <c r="AU446" s="332" t="n"/>
      <c r="AV446" s="332" t="n"/>
      <c r="AW446" s="332" t="n"/>
      <c r="AX446" s="332" t="n"/>
      <c r="AY446" s="332" t="n"/>
      <c r="AZ446" s="332" t="n"/>
      <c r="BA446" s="332" t="n"/>
      <c r="BB446" s="332" t="n"/>
      <c r="XEX446" s="11" t="n"/>
      <c r="XEY446" s="11" t="n"/>
      <c r="XEZ446" s="12" t="n"/>
      <c r="XFA446" s="12" t="n"/>
      <c r="XFB446" s="12" t="n"/>
      <c r="XFC446" s="12" t="n"/>
      <c r="XFD446" s="12" t="n"/>
    </row>
    <row r="447" hidden="1" ht="25" customFormat="1" customHeight="1" s="246">
      <c r="A447" s="63" t="inlineStr">
        <is>
          <t>华远</t>
        </is>
      </c>
      <c r="B447" s="23" t="n">
        <v>45740</v>
      </c>
      <c r="C447" s="162" t="n">
        <v>30</v>
      </c>
      <c r="D447" s="53" t="inlineStr">
        <is>
          <t>欧爱青</t>
        </is>
      </c>
      <c r="E447" s="162" t="n"/>
      <c r="F447" s="162" t="n">
        <v>1</v>
      </c>
      <c r="G447" s="162" t="n"/>
      <c r="H447" s="162" t="inlineStr">
        <is>
          <t>谭丹芳</t>
        </is>
      </c>
      <c r="I447" s="53" t="inlineStr">
        <is>
          <t>杨6153</t>
        </is>
      </c>
      <c r="J447" s="162" t="n">
        <v>1638</v>
      </c>
      <c r="K447" s="53" t="n"/>
      <c r="L447" s="53" t="n"/>
      <c r="M447" s="53" t="n"/>
      <c r="N447" s="53" t="n">
        <v>12</v>
      </c>
      <c r="O447" s="53" t="n"/>
      <c r="P447" s="53" t="n"/>
      <c r="Q447" s="63" t="n">
        <v>3171</v>
      </c>
      <c r="R447" s="63" t="n"/>
      <c r="S447" s="63" t="n"/>
      <c r="T447" s="63" t="n">
        <v>50</v>
      </c>
      <c r="U447" s="53" t="n"/>
      <c r="V447" s="53" t="n"/>
      <c r="W447" s="53" t="n"/>
      <c r="X447" s="53" t="n"/>
      <c r="Y447" s="53" t="n"/>
      <c r="Z447" s="58" t="n">
        <v>3233</v>
      </c>
      <c r="AA447" s="68" t="n">
        <v>960.6</v>
      </c>
      <c r="AB447" s="162" t="inlineStr">
        <is>
          <t>对公</t>
        </is>
      </c>
      <c r="AC447" s="407" t="n"/>
      <c r="AD447" s="162" t="n"/>
      <c r="AE447" s="65" t="n"/>
      <c r="AF447" s="65" t="n"/>
      <c r="AG447" s="350" t="inlineStr">
        <is>
          <t>罗茜</t>
        </is>
      </c>
      <c r="AH447" s="79" t="n">
        <v>0</v>
      </c>
      <c r="AI447" s="79" t="n">
        <v>0</v>
      </c>
      <c r="AJ447" s="79" t="n">
        <v>1.8</v>
      </c>
      <c r="AK447" s="79" t="n">
        <v>0</v>
      </c>
      <c r="AL447" s="79" t="n">
        <v>951.3</v>
      </c>
      <c r="AM447" s="79" t="n">
        <v>0</v>
      </c>
      <c r="AN447" s="79" t="n">
        <v>0</v>
      </c>
      <c r="AO447" s="79" t="n">
        <v>7.5</v>
      </c>
      <c r="AP447" s="79" t="n">
        <v>0</v>
      </c>
      <c r="AQ447" s="79" t="n">
        <v>0</v>
      </c>
      <c r="AR447" s="332" t="n"/>
      <c r="AS447" s="332" t="n"/>
      <c r="AT447" s="332" t="n"/>
      <c r="AU447" s="332" t="n"/>
      <c r="AV447" s="332" t="n"/>
      <c r="AW447" s="332" t="n"/>
      <c r="AX447" s="332" t="n"/>
      <c r="AY447" s="332" t="n"/>
      <c r="AZ447" s="332" t="n"/>
      <c r="BA447" s="332" t="n"/>
      <c r="BB447" s="332" t="n"/>
      <c r="XEX447" s="11" t="n"/>
      <c r="XEY447" s="11" t="n"/>
      <c r="XEZ447" s="12" t="n"/>
      <c r="XFA447" s="12" t="n"/>
      <c r="XFB447" s="12" t="n"/>
      <c r="XFC447" s="12" t="n"/>
      <c r="XFD447" s="12" t="n"/>
    </row>
    <row r="448" hidden="1" ht="25" customFormat="1" customHeight="1" s="246">
      <c r="A448" s="63" t="inlineStr">
        <is>
          <t>华远</t>
        </is>
      </c>
      <c r="B448" s="23" t="n">
        <v>45740</v>
      </c>
      <c r="C448" s="162" t="n">
        <v>47</v>
      </c>
      <c r="D448" s="53" t="inlineStr">
        <is>
          <t>邓思姣</t>
        </is>
      </c>
      <c r="E448" s="162" t="n"/>
      <c r="F448" s="162" t="n">
        <v>1</v>
      </c>
      <c r="G448" s="162" t="n"/>
      <c r="H448" s="162" t="inlineStr">
        <is>
          <t>孙静</t>
        </is>
      </c>
      <c r="I448" s="53" t="inlineStr">
        <is>
          <t>英9088</t>
        </is>
      </c>
      <c r="J448" s="162" t="n">
        <v>1638</v>
      </c>
      <c r="K448" s="53" t="n"/>
      <c r="L448" s="53" t="n"/>
      <c r="M448" s="53" t="n"/>
      <c r="N448" s="53" t="n">
        <v>196</v>
      </c>
      <c r="O448" s="53" t="n"/>
      <c r="P448" s="53" t="n"/>
      <c r="Q448" s="63" t="n"/>
      <c r="R448" s="63" t="n">
        <v>200</v>
      </c>
      <c r="S448" s="63" t="n"/>
      <c r="T448" s="63" t="n"/>
      <c r="U448" s="53" t="n"/>
      <c r="V448" s="53" t="n"/>
      <c r="W448" s="53" t="n"/>
      <c r="X448" s="53" t="n"/>
      <c r="Y448" s="53" t="n"/>
      <c r="Z448" s="58" t="n">
        <v>396</v>
      </c>
      <c r="AA448" s="68" t="n">
        <v>88.40000000000001</v>
      </c>
      <c r="AB448" s="162" t="inlineStr">
        <is>
          <t>对公</t>
        </is>
      </c>
      <c r="AC448" s="407" t="n"/>
      <c r="AD448" s="162" t="n"/>
      <c r="AE448" s="65" t="n"/>
      <c r="AF448" s="65" t="n"/>
      <c r="AG448" s="350" t="inlineStr">
        <is>
          <t>罗茜</t>
        </is>
      </c>
      <c r="AH448" s="79" t="n">
        <v>0</v>
      </c>
      <c r="AI448" s="79" t="n">
        <v>0</v>
      </c>
      <c r="AJ448" s="79" t="n">
        <v>29.4</v>
      </c>
      <c r="AK448" s="79" t="n">
        <v>0</v>
      </c>
      <c r="AL448" s="79" t="n">
        <v>0</v>
      </c>
      <c r="AM448" s="79" t="n">
        <v>59</v>
      </c>
      <c r="AN448" s="79" t="n">
        <v>0</v>
      </c>
      <c r="AO448" s="79" t="n">
        <v>0</v>
      </c>
      <c r="AP448" s="79" t="n">
        <v>0</v>
      </c>
      <c r="AQ448" s="79" t="n">
        <v>0</v>
      </c>
      <c r="AR448" s="332" t="n"/>
      <c r="AS448" s="332" t="n"/>
      <c r="AT448" s="332" t="n"/>
      <c r="AU448" s="332" t="n"/>
      <c r="AV448" s="332" t="n"/>
      <c r="AW448" s="332" t="n"/>
      <c r="AX448" s="332" t="n"/>
      <c r="AY448" s="332" t="n"/>
      <c r="AZ448" s="332" t="n"/>
      <c r="BA448" s="332" t="n"/>
      <c r="BB448" s="332" t="n"/>
      <c r="XEX448" s="11" t="n"/>
      <c r="XEY448" s="11" t="n"/>
      <c r="XEZ448" s="12" t="n"/>
      <c r="XFA448" s="12" t="n"/>
      <c r="XFB448" s="12" t="n"/>
      <c r="XFC448" s="12" t="n"/>
      <c r="XFD448" s="12" t="n"/>
    </row>
    <row r="449" hidden="1" ht="25" customFormat="1" customHeight="1" s="246">
      <c r="A449" s="63" t="inlineStr">
        <is>
          <t>华远</t>
        </is>
      </c>
      <c r="B449" s="23" t="n">
        <v>45740</v>
      </c>
      <c r="C449" s="411" t="n"/>
      <c r="D449" s="411" t="n"/>
      <c r="E449" s="162" t="n"/>
      <c r="F449" s="162" t="inlineStr">
        <is>
          <t>复诊</t>
        </is>
      </c>
      <c r="G449" s="162" t="n"/>
      <c r="H449" s="162" t="inlineStr">
        <is>
          <t>孙静</t>
        </is>
      </c>
      <c r="I449" s="53" t="inlineStr">
        <is>
          <t>英9088</t>
        </is>
      </c>
      <c r="J449" s="162" t="n">
        <v>1638</v>
      </c>
      <c r="K449" s="53" t="n"/>
      <c r="L449" s="53" t="n"/>
      <c r="M449" s="53" t="n"/>
      <c r="N449" s="53" t="n">
        <v>699.7</v>
      </c>
      <c r="O449" s="53" t="n">
        <v>498</v>
      </c>
      <c r="P449" s="53" t="n">
        <v>180</v>
      </c>
      <c r="Q449" s="63" t="n">
        <v>250</v>
      </c>
      <c r="R449" s="63" t="n"/>
      <c r="S449" s="63" t="n"/>
      <c r="T449" s="63" t="n">
        <v>46</v>
      </c>
      <c r="U449" s="53" t="n"/>
      <c r="V449" s="53" t="n"/>
      <c r="W449" s="53" t="n"/>
      <c r="X449" s="53" t="n"/>
      <c r="Y449" s="53" t="n"/>
      <c r="Z449" s="58" t="n">
        <v>1673.7</v>
      </c>
      <c r="AA449" s="68" t="n">
        <v>325.505</v>
      </c>
      <c r="AB449" s="162" t="inlineStr">
        <is>
          <t>对公</t>
        </is>
      </c>
      <c r="AC449" s="407" t="n"/>
      <c r="AD449" s="162" t="n"/>
      <c r="AE449" s="63" t="n"/>
      <c r="AF449" s="65" t="n"/>
      <c r="AG449" s="350" t="inlineStr">
        <is>
          <t>罗茜</t>
        </is>
      </c>
      <c r="AH449" s="79" t="n">
        <v>0</v>
      </c>
      <c r="AI449" s="79" t="n">
        <v>0</v>
      </c>
      <c r="AJ449" s="79" t="n">
        <v>179.655</v>
      </c>
      <c r="AK449" s="79" t="n">
        <v>65</v>
      </c>
      <c r="AL449" s="79" t="n">
        <v>75</v>
      </c>
      <c r="AM449" s="79" t="n">
        <v>0</v>
      </c>
      <c r="AN449" s="79" t="n">
        <v>0</v>
      </c>
      <c r="AO449" s="79" t="n">
        <v>5.85</v>
      </c>
      <c r="AP449" s="79" t="n">
        <v>0</v>
      </c>
      <c r="AQ449" s="79" t="n">
        <v>0</v>
      </c>
      <c r="AR449" s="332" t="n"/>
      <c r="AS449" s="332" t="n"/>
      <c r="AT449" s="332" t="n"/>
      <c r="AU449" s="332" t="n"/>
      <c r="AV449" s="332" t="n"/>
      <c r="AW449" s="332" t="n"/>
      <c r="AX449" s="332" t="n"/>
      <c r="AY449" s="332" t="n"/>
      <c r="AZ449" s="332" t="n"/>
      <c r="BA449" s="332" t="n"/>
      <c r="BB449" s="332" t="n"/>
      <c r="XEX449" s="11" t="n"/>
      <c r="XEY449" s="11" t="n"/>
      <c r="XEZ449" s="12" t="n"/>
      <c r="XFA449" s="12" t="n"/>
      <c r="XFB449" s="12" t="n"/>
      <c r="XFC449" s="12" t="n"/>
      <c r="XFD449" s="12" t="n"/>
    </row>
    <row r="450" hidden="1" ht="25" customFormat="1" customHeight="1" s="246">
      <c r="A450" s="63" t="inlineStr">
        <is>
          <t>华远</t>
        </is>
      </c>
      <c r="B450" s="23" t="n">
        <v>45740</v>
      </c>
      <c r="C450" s="162" t="n">
        <v>67</v>
      </c>
      <c r="D450" s="53" t="inlineStr">
        <is>
          <t>向维</t>
        </is>
      </c>
      <c r="E450" s="162" t="n"/>
      <c r="F450" s="162" t="n">
        <v>1</v>
      </c>
      <c r="G450" s="162" t="n"/>
      <c r="H450" s="162" t="inlineStr">
        <is>
          <t>孙静</t>
        </is>
      </c>
      <c r="I450" s="53" t="inlineStr">
        <is>
          <t>梅2883</t>
        </is>
      </c>
      <c r="J450" s="162" t="n">
        <v>1638</v>
      </c>
      <c r="K450" s="53" t="n"/>
      <c r="L450" s="53" t="n"/>
      <c r="M450" s="53" t="n"/>
      <c r="N450" s="53" t="n">
        <v>1468.2</v>
      </c>
      <c r="O450" s="53" t="n">
        <v>896</v>
      </c>
      <c r="P450" s="53" t="n"/>
      <c r="Q450" s="63" t="n"/>
      <c r="R450" s="63" t="n"/>
      <c r="S450" s="63" t="n"/>
      <c r="T450" s="63" t="n"/>
      <c r="U450" s="53" t="n"/>
      <c r="V450" s="53" t="n"/>
      <c r="W450" s="53" t="n"/>
      <c r="X450" s="53" t="n"/>
      <c r="Y450" s="53" t="n"/>
      <c r="Z450" s="58" t="n">
        <v>2364.2</v>
      </c>
      <c r="AA450" s="68" t="n">
        <v>354.63</v>
      </c>
      <c r="AB450" s="162" t="inlineStr">
        <is>
          <t>对公</t>
        </is>
      </c>
      <c r="AC450" s="407" t="n"/>
      <c r="AD450" s="162" t="n"/>
      <c r="AE450" s="65" t="inlineStr">
        <is>
          <t>钙尔奇*1</t>
        </is>
      </c>
      <c r="AF450" s="65" t="n"/>
      <c r="AG450" s="350" t="inlineStr">
        <is>
          <t>罗茜</t>
        </is>
      </c>
      <c r="AH450" s="79" t="n">
        <v>0</v>
      </c>
      <c r="AI450" s="79" t="n">
        <v>0</v>
      </c>
      <c r="AJ450" s="79" t="n">
        <v>354.63</v>
      </c>
      <c r="AK450" s="79" t="n">
        <v>0</v>
      </c>
      <c r="AL450" s="79" t="n">
        <v>0</v>
      </c>
      <c r="AM450" s="79" t="n">
        <v>0</v>
      </c>
      <c r="AN450" s="79" t="n">
        <v>0</v>
      </c>
      <c r="AO450" s="79" t="n">
        <v>0</v>
      </c>
      <c r="AP450" s="79" t="n">
        <v>0</v>
      </c>
      <c r="AQ450" s="79" t="n">
        <v>0</v>
      </c>
      <c r="AR450" s="332" t="n"/>
      <c r="AS450" s="332" t="n"/>
      <c r="AT450" s="332" t="n"/>
      <c r="AU450" s="332" t="n"/>
      <c r="AV450" s="332" t="n"/>
      <c r="AW450" s="332" t="n"/>
      <c r="AX450" s="332" t="n"/>
      <c r="AY450" s="332" t="n"/>
      <c r="AZ450" s="332" t="n"/>
      <c r="BA450" s="332" t="n"/>
      <c r="BB450" s="332" t="n"/>
      <c r="XEX450" s="11" t="n"/>
      <c r="XEY450" s="11" t="n"/>
      <c r="XEZ450" s="12" t="n"/>
      <c r="XFA450" s="12" t="n"/>
      <c r="XFB450" s="12" t="n"/>
      <c r="XFC450" s="12" t="n"/>
      <c r="XFD450" s="12" t="n"/>
    </row>
    <row r="451" hidden="1" ht="25" customFormat="1" customHeight="1" s="246">
      <c r="A451" s="63" t="inlineStr">
        <is>
          <t>华远</t>
        </is>
      </c>
      <c r="B451" s="23" t="n">
        <v>45740</v>
      </c>
      <c r="C451" s="162" t="n">
        <v>68</v>
      </c>
      <c r="D451" s="53" t="inlineStr">
        <is>
          <t>莫芳芳</t>
        </is>
      </c>
      <c r="E451" s="162" t="n"/>
      <c r="F451" s="162" t="n">
        <v>1</v>
      </c>
      <c r="G451" s="162" t="n"/>
      <c r="H451" s="162" t="inlineStr">
        <is>
          <t>孙静</t>
        </is>
      </c>
      <c r="I451" s="53" t="inlineStr">
        <is>
          <t>江3846</t>
        </is>
      </c>
      <c r="J451" s="162" t="inlineStr">
        <is>
          <t>1638/1331</t>
        </is>
      </c>
      <c r="K451" s="53" t="n"/>
      <c r="L451" s="53" t="n"/>
      <c r="M451" s="53" t="n"/>
      <c r="N451" s="53" t="n">
        <v>184</v>
      </c>
      <c r="O451" s="53" t="n"/>
      <c r="P451" s="53" t="n"/>
      <c r="Q451" s="63" t="n"/>
      <c r="R451" s="63" t="n"/>
      <c r="S451" s="63" t="n"/>
      <c r="T451" s="63" t="n">
        <v>230</v>
      </c>
      <c r="U451" s="53" t="n"/>
      <c r="V451" s="53" t="n"/>
      <c r="W451" s="53" t="n"/>
      <c r="X451" s="53" t="n"/>
      <c r="Y451" s="53" t="n"/>
      <c r="Z451" s="58" t="n">
        <v>414</v>
      </c>
      <c r="AA451" s="68" t="n">
        <v>62.1</v>
      </c>
      <c r="AB451" s="162" t="inlineStr">
        <is>
          <t>对公</t>
        </is>
      </c>
      <c r="AC451" s="407" t="n"/>
      <c r="AD451" s="162" t="n"/>
      <c r="AE451" s="65" t="n"/>
      <c r="AF451" s="65" t="n"/>
      <c r="AG451" s="350" t="inlineStr">
        <is>
          <t>罗茜</t>
        </is>
      </c>
      <c r="AH451" s="79" t="n">
        <v>0</v>
      </c>
      <c r="AI451" s="79" t="n">
        <v>0</v>
      </c>
      <c r="AJ451" s="79" t="n">
        <v>27.6</v>
      </c>
      <c r="AK451" s="79" t="n">
        <v>0</v>
      </c>
      <c r="AL451" s="79" t="n">
        <v>0</v>
      </c>
      <c r="AM451" s="79" t="n">
        <v>0</v>
      </c>
      <c r="AN451" s="79" t="n">
        <v>0</v>
      </c>
      <c r="AO451" s="79" t="n">
        <v>34.5</v>
      </c>
      <c r="AP451" s="79" t="n">
        <v>0</v>
      </c>
      <c r="AQ451" s="79" t="n">
        <v>0</v>
      </c>
      <c r="AR451" s="332" t="n"/>
      <c r="AS451" s="332" t="n"/>
      <c r="AT451" s="332" t="n"/>
      <c r="AU451" s="332" t="n"/>
      <c r="AV451" s="332" t="n"/>
      <c r="AW451" s="332" t="n"/>
      <c r="AX451" s="332" t="n"/>
      <c r="AY451" s="332" t="n"/>
      <c r="AZ451" s="332" t="n"/>
      <c r="BA451" s="332" t="n"/>
      <c r="BB451" s="332" t="n"/>
      <c r="XEX451" s="11" t="n"/>
      <c r="XEY451" s="11" t="n"/>
      <c r="XEZ451" s="12" t="n"/>
      <c r="XFA451" s="12" t="n"/>
      <c r="XFB451" s="12" t="n"/>
      <c r="XFC451" s="12" t="n"/>
      <c r="XFD451" s="12" t="n"/>
    </row>
    <row r="452" hidden="1" ht="25" customFormat="1" customHeight="1" s="246">
      <c r="A452" s="63" t="inlineStr">
        <is>
          <t>泊富</t>
        </is>
      </c>
      <c r="B452" s="23" t="n">
        <v>45740</v>
      </c>
      <c r="C452" s="54" t="n">
        <v>1</v>
      </c>
      <c r="D452" s="53" t="inlineStr">
        <is>
          <t>罗惠芳</t>
        </is>
      </c>
      <c r="E452" s="54" t="n"/>
      <c r="F452" s="54" t="n"/>
      <c r="G452" s="54" t="n">
        <v>1</v>
      </c>
      <c r="H452" s="54" t="n"/>
      <c r="I452" s="53" t="inlineStr">
        <is>
          <t>G3728</t>
        </is>
      </c>
      <c r="J452" s="54" t="n">
        <v>1638</v>
      </c>
      <c r="K452" s="53" t="n"/>
      <c r="L452" s="53" t="n"/>
      <c r="M452" s="53" t="n"/>
      <c r="N452" s="53" t="n"/>
      <c r="O452" s="53" t="n"/>
      <c r="P452" s="53" t="n"/>
      <c r="Q452" s="53" t="n">
        <v>35</v>
      </c>
      <c r="R452" s="53" t="n"/>
      <c r="S452" s="53" t="n"/>
      <c r="T452" s="53" t="n">
        <v>15</v>
      </c>
      <c r="U452" s="53" t="n"/>
      <c r="V452" s="53" t="n"/>
      <c r="W452" s="53" t="n"/>
      <c r="X452" s="53" t="n"/>
      <c r="Y452" s="53" t="n"/>
      <c r="Z452" s="63" t="n">
        <v>50</v>
      </c>
      <c r="AA452" s="68" t="n">
        <v>15.25</v>
      </c>
      <c r="AB452" s="54" t="inlineStr">
        <is>
          <t>对公</t>
        </is>
      </c>
      <c r="AC452" s="69" t="n"/>
      <c r="AD452" s="69" t="n"/>
      <c r="AE452" s="65" t="n"/>
      <c r="AF452" s="169" t="n"/>
      <c r="AG452" s="350" t="inlineStr">
        <is>
          <t>周瑶</t>
        </is>
      </c>
      <c r="AH452" s="79" t="n">
        <v>0</v>
      </c>
      <c r="AI452" s="79" t="n">
        <v>0</v>
      </c>
      <c r="AJ452" s="79" t="n">
        <v>0</v>
      </c>
      <c r="AK452" s="79" t="n">
        <v>0</v>
      </c>
      <c r="AL452" s="79" t="n">
        <v>12.25</v>
      </c>
      <c r="AM452" s="79" t="n">
        <v>0</v>
      </c>
      <c r="AN452" s="79" t="n">
        <v>0</v>
      </c>
      <c r="AO452" s="79" t="n">
        <v>3</v>
      </c>
      <c r="AP452" s="79" t="n">
        <v>0</v>
      </c>
      <c r="AQ452" s="79" t="n">
        <v>0</v>
      </c>
      <c r="AR452" s="332" t="n"/>
      <c r="AS452" s="332" t="n"/>
      <c r="AT452" s="332" t="n"/>
      <c r="AU452" s="332" t="n"/>
      <c r="AV452" s="332" t="n"/>
      <c r="AW452" s="332" t="n"/>
      <c r="AX452" s="332" t="n"/>
      <c r="AY452" s="332" t="n"/>
      <c r="AZ452" s="332" t="n"/>
      <c r="BA452" s="332" t="n"/>
      <c r="BB452" s="332" t="n"/>
      <c r="XEX452" s="11" t="n"/>
      <c r="XEY452" s="11" t="n"/>
      <c r="XEZ452" s="12" t="n"/>
      <c r="XFA452" s="12" t="n"/>
      <c r="XFB452" s="12" t="n"/>
      <c r="XFC452" s="12" t="n"/>
      <c r="XFD452" s="12" t="n"/>
    </row>
    <row r="453" hidden="1" ht="25" customFormat="1" customHeight="1" s="246">
      <c r="A453" s="63" t="inlineStr">
        <is>
          <t>泊富</t>
        </is>
      </c>
      <c r="B453" s="23" t="n">
        <v>45740</v>
      </c>
      <c r="C453" s="54" t="n">
        <v>4</v>
      </c>
      <c r="D453" s="53" t="inlineStr">
        <is>
          <t>张龙60（6028）</t>
        </is>
      </c>
      <c r="E453" s="54" t="n"/>
      <c r="F453" s="54" t="n">
        <v>1</v>
      </c>
      <c r="G453" s="54" t="n"/>
      <c r="H453" s="54" t="inlineStr">
        <is>
          <t>章琼</t>
        </is>
      </c>
      <c r="I453" s="53" t="inlineStr">
        <is>
          <t>萍0857</t>
        </is>
      </c>
      <c r="J453" s="54" t="n">
        <v>1638</v>
      </c>
      <c r="K453" s="53" t="n"/>
      <c r="L453" s="53" t="n"/>
      <c r="M453" s="53" t="n"/>
      <c r="N453" s="53" t="n">
        <v>30</v>
      </c>
      <c r="O453" s="53" t="n"/>
      <c r="P453" s="53" t="n">
        <v>180</v>
      </c>
      <c r="Q453" s="53" t="n"/>
      <c r="R453" s="53" t="n"/>
      <c r="S453" s="53" t="n"/>
      <c r="T453" s="53" t="n">
        <v>7</v>
      </c>
      <c r="U453" s="53" t="n"/>
      <c r="V453" s="53" t="n"/>
      <c r="W453" s="53" t="n"/>
      <c r="X453" s="53" t="n"/>
      <c r="Y453" s="53" t="n"/>
      <c r="Z453" s="63" t="n">
        <v>217</v>
      </c>
      <c r="AA453" s="68" t="n">
        <v>69.5</v>
      </c>
      <c r="AB453" s="54" t="inlineStr">
        <is>
          <t>对公</t>
        </is>
      </c>
      <c r="AC453" s="69" t="n"/>
      <c r="AD453" s="69" t="n"/>
      <c r="AE453" s="65" t="n"/>
      <c r="AF453" s="169" t="n"/>
      <c r="AG453" s="350" t="inlineStr">
        <is>
          <t>周瑶</t>
        </is>
      </c>
      <c r="AH453" s="79" t="n">
        <v>0</v>
      </c>
      <c r="AI453" s="79" t="n">
        <v>0</v>
      </c>
      <c r="AJ453" s="79" t="n">
        <v>4.5</v>
      </c>
      <c r="AK453" s="79" t="n">
        <v>65</v>
      </c>
      <c r="AL453" s="79" t="n">
        <v>0</v>
      </c>
      <c r="AM453" s="79" t="n">
        <v>0</v>
      </c>
      <c r="AN453" s="79" t="n">
        <v>0</v>
      </c>
      <c r="AO453" s="79" t="n">
        <v>0</v>
      </c>
      <c r="AP453" s="79" t="n">
        <v>0</v>
      </c>
      <c r="AQ453" s="79" t="n">
        <v>0</v>
      </c>
      <c r="AR453" s="332" t="n"/>
      <c r="AS453" s="332" t="n"/>
      <c r="AT453" s="332" t="n"/>
      <c r="AU453" s="332" t="n"/>
      <c r="AV453" s="332" t="n"/>
      <c r="AW453" s="332" t="n"/>
      <c r="AX453" s="332" t="n"/>
      <c r="AY453" s="332" t="n"/>
      <c r="AZ453" s="332" t="n"/>
      <c r="BA453" s="332" t="n"/>
      <c r="BB453" s="332" t="n"/>
      <c r="XEX453" s="11" t="n"/>
      <c r="XEY453" s="11" t="n"/>
      <c r="XEZ453" s="12" t="n"/>
      <c r="XFA453" s="12" t="n"/>
      <c r="XFB453" s="12" t="n"/>
      <c r="XFC453" s="12" t="n"/>
      <c r="XFD453" s="12" t="n"/>
    </row>
    <row r="454" hidden="1" ht="25" customFormat="1" customHeight="1" s="246">
      <c r="A454" s="63" t="inlineStr">
        <is>
          <t>泊富</t>
        </is>
      </c>
      <c r="B454" s="23" t="n">
        <v>45740</v>
      </c>
      <c r="C454" s="54" t="n">
        <v>21</v>
      </c>
      <c r="D454" s="53" t="inlineStr">
        <is>
          <t>陈钱姣</t>
        </is>
      </c>
      <c r="E454" s="54" t="n"/>
      <c r="F454" s="54" t="n">
        <v>1</v>
      </c>
      <c r="G454" s="54" t="n"/>
      <c r="H454" s="54" t="inlineStr">
        <is>
          <t>沈苗苗</t>
        </is>
      </c>
      <c r="I454" s="53" t="inlineStr">
        <is>
          <t>丽5390</t>
        </is>
      </c>
      <c r="J454" s="54" t="n">
        <v>1638</v>
      </c>
      <c r="K454" s="53" t="n"/>
      <c r="L454" s="53" t="n">
        <v>625.1</v>
      </c>
      <c r="M454" s="53" t="n"/>
      <c r="N454" s="53" t="n"/>
      <c r="O454" s="53" t="n"/>
      <c r="P454" s="53" t="n"/>
      <c r="Q454" s="53" t="n"/>
      <c r="R454" s="53" t="n"/>
      <c r="S454" s="53" t="n"/>
      <c r="T454" s="53" t="n"/>
      <c r="U454" s="53" t="n"/>
      <c r="V454" s="53" t="n"/>
      <c r="W454" s="53" t="n"/>
      <c r="X454" s="53" t="n"/>
      <c r="Y454" s="53" t="n"/>
      <c r="Z454" s="63" t="n">
        <v>625.1</v>
      </c>
      <c r="AA454" s="68" t="n">
        <v>187.53</v>
      </c>
      <c r="AB454" s="54" t="inlineStr">
        <is>
          <t>对公</t>
        </is>
      </c>
      <c r="AC454" s="69" t="n"/>
      <c r="AD454" s="69" t="n"/>
      <c r="AE454" s="65" t="n"/>
      <c r="AF454" s="169" t="n"/>
      <c r="AG454" s="350" t="inlineStr">
        <is>
          <t>周瑶</t>
        </is>
      </c>
      <c r="AH454" s="79" t="n">
        <v>187.53</v>
      </c>
      <c r="AI454" s="79" t="n">
        <v>0</v>
      </c>
      <c r="AJ454" s="79" t="n">
        <v>0</v>
      </c>
      <c r="AK454" s="79" t="n">
        <v>0</v>
      </c>
      <c r="AL454" s="79" t="n">
        <v>0</v>
      </c>
      <c r="AM454" s="79" t="n">
        <v>0</v>
      </c>
      <c r="AN454" s="79" t="n">
        <v>0</v>
      </c>
      <c r="AO454" s="79" t="n">
        <v>0</v>
      </c>
      <c r="AP454" s="79" t="n">
        <v>0</v>
      </c>
      <c r="AQ454" s="79" t="n">
        <v>0</v>
      </c>
      <c r="AR454" s="332" t="n"/>
      <c r="AS454" s="332" t="n"/>
      <c r="AT454" s="332" t="n"/>
      <c r="AU454" s="332" t="n"/>
      <c r="AV454" s="332" t="n"/>
      <c r="AW454" s="332" t="n"/>
      <c r="AX454" s="332" t="n"/>
      <c r="AY454" s="332" t="n"/>
      <c r="AZ454" s="332" t="n"/>
      <c r="BA454" s="332" t="n"/>
      <c r="BB454" s="332" t="n"/>
      <c r="XEX454" s="11" t="n"/>
      <c r="XEY454" s="11" t="n"/>
      <c r="XEZ454" s="12" t="n"/>
      <c r="XFA454" s="12" t="n"/>
      <c r="XFB454" s="12" t="n"/>
      <c r="XFC454" s="12" t="n"/>
      <c r="XFD454" s="12" t="n"/>
    </row>
    <row r="455" hidden="1" ht="25" customFormat="1" customHeight="1" s="246">
      <c r="A455" s="63" t="inlineStr">
        <is>
          <t>泊富</t>
        </is>
      </c>
      <c r="B455" s="23" t="n">
        <v>45740</v>
      </c>
      <c r="C455" s="411" t="n"/>
      <c r="D455" s="411" t="n"/>
      <c r="E455" s="54" t="n"/>
      <c r="F455" s="411" t="n"/>
      <c r="G455" s="54" t="n"/>
      <c r="H455" s="54" t="inlineStr">
        <is>
          <t>章琼</t>
        </is>
      </c>
      <c r="I455" s="53" t="inlineStr">
        <is>
          <t>丽5390</t>
        </is>
      </c>
      <c r="J455" s="54" t="n">
        <v>1638</v>
      </c>
      <c r="K455" s="53" t="n"/>
      <c r="L455" s="53" t="n"/>
      <c r="M455" s="53" t="n"/>
      <c r="N455" s="53" t="n">
        <v>944</v>
      </c>
      <c r="O455" s="53" t="n"/>
      <c r="P455" s="53" t="n"/>
      <c r="Q455" s="53" t="n">
        <v>785</v>
      </c>
      <c r="R455" s="53" t="n"/>
      <c r="S455" s="53" t="n"/>
      <c r="T455" s="53" t="n">
        <v>13</v>
      </c>
      <c r="U455" s="53" t="n"/>
      <c r="V455" s="53" t="n"/>
      <c r="W455" s="53" t="n"/>
      <c r="X455" s="53" t="n"/>
      <c r="Y455" s="53" t="n"/>
      <c r="Z455" s="63" t="n">
        <v>1742</v>
      </c>
      <c r="AA455" s="68" t="n">
        <v>379.05</v>
      </c>
      <c r="AB455" s="54" t="inlineStr">
        <is>
          <t>对公</t>
        </is>
      </c>
      <c r="AC455" s="69" t="n"/>
      <c r="AD455" s="69" t="n"/>
      <c r="AE455" s="65" t="n"/>
      <c r="AF455" s="169" t="n"/>
      <c r="AG455" s="350" t="inlineStr">
        <is>
          <t>周瑶</t>
        </is>
      </c>
      <c r="AH455" s="79" t="n">
        <v>0</v>
      </c>
      <c r="AI455" s="79" t="n">
        <v>0</v>
      </c>
      <c r="AJ455" s="79" t="n">
        <v>141.6</v>
      </c>
      <c r="AK455" s="79" t="n">
        <v>0</v>
      </c>
      <c r="AL455" s="79" t="n">
        <v>235.5</v>
      </c>
      <c r="AM455" s="79" t="n">
        <v>0</v>
      </c>
      <c r="AN455" s="79" t="n">
        <v>0</v>
      </c>
      <c r="AO455" s="79" t="n">
        <v>1.95</v>
      </c>
      <c r="AP455" s="79" t="n">
        <v>0</v>
      </c>
      <c r="AQ455" s="79" t="n">
        <v>0</v>
      </c>
      <c r="AR455" s="332" t="n"/>
      <c r="AS455" s="332" t="n"/>
      <c r="AT455" s="332" t="n"/>
      <c r="AU455" s="332" t="n"/>
      <c r="AV455" s="332" t="n"/>
      <c r="AW455" s="332" t="n"/>
      <c r="AX455" s="332" t="n"/>
      <c r="AY455" s="332" t="n"/>
      <c r="AZ455" s="332" t="n"/>
      <c r="BA455" s="332" t="n"/>
      <c r="BB455" s="332" t="n"/>
      <c r="XEX455" s="11" t="n"/>
      <c r="XEY455" s="11" t="n"/>
      <c r="XEZ455" s="12" t="n"/>
      <c r="XFA455" s="12" t="n"/>
      <c r="XFB455" s="12" t="n"/>
      <c r="XFC455" s="12" t="n"/>
      <c r="XFD455" s="12" t="n"/>
    </row>
    <row r="456" hidden="1" ht="25" customFormat="1" customHeight="1" s="247">
      <c r="A456" s="195" t="inlineStr">
        <is>
          <t>泊富</t>
        </is>
      </c>
      <c r="B456" s="108" t="n">
        <v>45741</v>
      </c>
      <c r="C456" s="54" t="n">
        <v>11</v>
      </c>
      <c r="D456" s="54" t="inlineStr">
        <is>
          <t>李佩60（5332）</t>
        </is>
      </c>
      <c r="E456" s="54" t="n"/>
      <c r="F456" s="54" t="n"/>
      <c r="G456" s="54" t="n">
        <v>1</v>
      </c>
      <c r="H456" s="54" t="n"/>
      <c r="I456" s="54" t="inlineStr">
        <is>
          <t>G7322</t>
        </is>
      </c>
      <c r="J456" s="54" t="n">
        <v>1638</v>
      </c>
      <c r="K456" s="53" t="n"/>
      <c r="L456" s="54" t="n"/>
      <c r="M456" s="54" t="n"/>
      <c r="N456" s="54" t="n"/>
      <c r="O456" s="54" t="n"/>
      <c r="P456" s="54" t="n"/>
      <c r="Q456" s="54" t="n"/>
      <c r="R456" s="54" t="n">
        <v>140</v>
      </c>
      <c r="S456" s="54" t="n"/>
      <c r="T456" s="54" t="n"/>
      <c r="U456" s="54" t="n"/>
      <c r="V456" s="54" t="n"/>
      <c r="W456" s="54" t="n"/>
      <c r="X456" s="54" t="n"/>
      <c r="Y456" s="54" t="n"/>
      <c r="Z456" s="195" t="n">
        <v>140</v>
      </c>
      <c r="AA456" s="322" t="n">
        <v>70</v>
      </c>
      <c r="AB456" s="54" t="inlineStr">
        <is>
          <t>3.24对公</t>
        </is>
      </c>
      <c r="AC456" s="69" t="n"/>
      <c r="AD456" s="69" t="n"/>
      <c r="AE456" s="69" t="n"/>
      <c r="AF456" s="168" t="n"/>
      <c r="AG456" s="128" t="inlineStr">
        <is>
          <t>彭心怡</t>
        </is>
      </c>
      <c r="AH456" s="325" t="n">
        <v>0</v>
      </c>
      <c r="AI456" s="325" t="n">
        <v>0</v>
      </c>
      <c r="AJ456" s="325" t="n">
        <v>0</v>
      </c>
      <c r="AK456" s="325" t="n">
        <v>0</v>
      </c>
      <c r="AL456" s="325" t="n">
        <v>0</v>
      </c>
      <c r="AM456" s="325" t="n">
        <v>70</v>
      </c>
      <c r="AN456" s="325" t="n">
        <v>0</v>
      </c>
      <c r="AO456" s="325" t="n">
        <v>0</v>
      </c>
      <c r="AP456" s="325" t="n">
        <v>0</v>
      </c>
      <c r="AQ456" s="325" t="n">
        <v>0</v>
      </c>
      <c r="AR456" s="332" t="n"/>
      <c r="AS456" s="332" t="n"/>
      <c r="AT456" s="332" t="n"/>
      <c r="AU456" s="332" t="n"/>
      <c r="AV456" s="332" t="n"/>
      <c r="AW456" s="332" t="n"/>
      <c r="AX456" s="332" t="n"/>
      <c r="AY456" s="332" t="n"/>
      <c r="AZ456" s="332" t="n"/>
      <c r="BA456" s="332" t="n"/>
      <c r="BB456" s="332" t="n"/>
      <c r="XEX456" s="328" t="n"/>
      <c r="XEY456" s="328" t="n"/>
      <c r="XEZ456" s="337" t="n"/>
      <c r="XFA456" s="337" t="n"/>
      <c r="XFB456" s="337" t="n"/>
      <c r="XFC456" s="337" t="n"/>
      <c r="XFD456" s="337" t="n"/>
    </row>
    <row r="457" hidden="1" ht="25" customFormat="1" customHeight="1" s="246">
      <c r="A457" s="63" t="inlineStr">
        <is>
          <t>泊富</t>
        </is>
      </c>
      <c r="B457" s="23" t="n">
        <v>45741</v>
      </c>
      <c r="C457" s="54" t="n">
        <v>15</v>
      </c>
      <c r="D457" s="53" t="inlineStr">
        <is>
          <t>陈钱姣</t>
        </is>
      </c>
      <c r="E457" s="54" t="n"/>
      <c r="F457" s="54" t="n">
        <v>1</v>
      </c>
      <c r="G457" s="54" t="n"/>
      <c r="H457" s="54" t="inlineStr">
        <is>
          <t>章琼</t>
        </is>
      </c>
      <c r="I457" s="53" t="inlineStr">
        <is>
          <t>丽5390</t>
        </is>
      </c>
      <c r="J457" s="54" t="n">
        <v>1638</v>
      </c>
      <c r="K457" s="53" t="n"/>
      <c r="L457" s="53" t="n"/>
      <c r="M457" s="53" t="n"/>
      <c r="N457" s="53" t="n">
        <v>518.1</v>
      </c>
      <c r="O457" s="53" t="n"/>
      <c r="P457" s="53" t="n"/>
      <c r="Q457" s="53" t="n"/>
      <c r="R457" s="53" t="n"/>
      <c r="S457" s="53" t="n"/>
      <c r="T457" s="53" t="n">
        <v>30</v>
      </c>
      <c r="U457" s="53" t="n"/>
      <c r="V457" s="53" t="n"/>
      <c r="W457" s="53" t="n"/>
      <c r="X457" s="53" t="n"/>
      <c r="Y457" s="53" t="n"/>
      <c r="Z457" s="63" t="n">
        <v>548.1</v>
      </c>
      <c r="AA457" s="68" t="n">
        <v>82.215</v>
      </c>
      <c r="AB457" s="54" t="inlineStr">
        <is>
          <t>对公</t>
        </is>
      </c>
      <c r="AC457" s="69" t="n"/>
      <c r="AD457" s="69" t="n"/>
      <c r="AE457" s="65" t="n"/>
      <c r="AF457" s="169" t="n"/>
      <c r="AG457" s="350" t="inlineStr">
        <is>
          <t>彭心怡</t>
        </is>
      </c>
      <c r="AH457" s="79" t="n">
        <v>0</v>
      </c>
      <c r="AI457" s="79" t="n">
        <v>0</v>
      </c>
      <c r="AJ457" s="79" t="n">
        <v>77.715</v>
      </c>
      <c r="AK457" s="79" t="n">
        <v>0</v>
      </c>
      <c r="AL457" s="79" t="n">
        <v>0</v>
      </c>
      <c r="AM457" s="79" t="n">
        <v>0</v>
      </c>
      <c r="AN457" s="79" t="n">
        <v>0</v>
      </c>
      <c r="AO457" s="79" t="n">
        <v>4.5</v>
      </c>
      <c r="AP457" s="79" t="n">
        <v>0</v>
      </c>
      <c r="AQ457" s="79" t="n">
        <v>0</v>
      </c>
      <c r="AR457" s="332" t="n"/>
      <c r="AS457" s="332" t="n"/>
      <c r="AT457" s="332" t="n"/>
      <c r="AU457" s="332" t="n"/>
      <c r="AV457" s="332" t="n"/>
      <c r="AW457" s="332" t="n"/>
      <c r="AX457" s="332" t="n"/>
      <c r="AY457" s="332" t="n"/>
      <c r="AZ457" s="332" t="n"/>
      <c r="BA457" s="332" t="n"/>
      <c r="BB457" s="332" t="n"/>
      <c r="XEX457" s="11" t="n"/>
      <c r="XEY457" s="11" t="n"/>
      <c r="XEZ457" s="12" t="n"/>
      <c r="XFA457" s="12" t="n"/>
      <c r="XFB457" s="12" t="n"/>
      <c r="XFC457" s="12" t="n"/>
      <c r="XFD457" s="12" t="n"/>
    </row>
    <row r="458" hidden="1" ht="25" customFormat="1" customHeight="1" s="247">
      <c r="A458" s="195" t="inlineStr">
        <is>
          <t>泊富</t>
        </is>
      </c>
      <c r="B458" s="108" t="n">
        <v>45741</v>
      </c>
      <c r="C458" s="54" t="n">
        <v>33</v>
      </c>
      <c r="D458" s="54" t="inlineStr">
        <is>
          <t>李佩60（5332）</t>
        </is>
      </c>
      <c r="E458" s="54" t="n"/>
      <c r="F458" s="54" t="n"/>
      <c r="G458" s="54" t="n">
        <v>1</v>
      </c>
      <c r="H458" s="54" t="n"/>
      <c r="I458" s="54" t="inlineStr">
        <is>
          <t>G7322</t>
        </is>
      </c>
      <c r="J458" s="54" t="n">
        <v>1638</v>
      </c>
      <c r="K458" s="53" t="n"/>
      <c r="L458" s="54" t="n"/>
      <c r="M458" s="54" t="n"/>
      <c r="N458" s="54" t="n"/>
      <c r="O458" s="54" t="n"/>
      <c r="P458" s="54" t="n"/>
      <c r="Q458" s="54" t="n"/>
      <c r="R458" s="54" t="n">
        <v>140</v>
      </c>
      <c r="S458" s="54" t="n"/>
      <c r="T458" s="54" t="n"/>
      <c r="U458" s="54" t="n"/>
      <c r="V458" s="54" t="n"/>
      <c r="W458" s="54" t="n"/>
      <c r="X458" s="54" t="n"/>
      <c r="Y458" s="54" t="n"/>
      <c r="Z458" s="195" t="n">
        <v>140</v>
      </c>
      <c r="AA458" s="322" t="n">
        <v>70</v>
      </c>
      <c r="AB458" s="54" t="inlineStr">
        <is>
          <t>对公</t>
        </is>
      </c>
      <c r="AC458" s="69" t="n"/>
      <c r="AD458" s="69" t="n"/>
      <c r="AE458" s="69" t="n"/>
      <c r="AF458" s="168" t="n"/>
      <c r="AG458" s="128" t="inlineStr">
        <is>
          <t>彭心怡</t>
        </is>
      </c>
      <c r="AH458" s="325" t="n">
        <v>0</v>
      </c>
      <c r="AI458" s="325" t="n">
        <v>0</v>
      </c>
      <c r="AJ458" s="325" t="n">
        <v>0</v>
      </c>
      <c r="AK458" s="325" t="n">
        <v>0</v>
      </c>
      <c r="AL458" s="325" t="n">
        <v>0</v>
      </c>
      <c r="AM458" s="325" t="n">
        <v>70</v>
      </c>
      <c r="AN458" s="325" t="n">
        <v>0</v>
      </c>
      <c r="AO458" s="325" t="n">
        <v>0</v>
      </c>
      <c r="AP458" s="325" t="n">
        <v>0</v>
      </c>
      <c r="AQ458" s="325" t="n">
        <v>0</v>
      </c>
      <c r="AR458" s="332" t="n"/>
      <c r="AS458" s="332" t="n"/>
      <c r="AT458" s="332" t="n"/>
      <c r="AU458" s="332" t="n"/>
      <c r="AV458" s="332" t="n"/>
      <c r="AW458" s="332" t="n"/>
      <c r="AX458" s="332" t="n"/>
      <c r="AY458" s="332" t="n"/>
      <c r="AZ458" s="332" t="n"/>
      <c r="BA458" s="332" t="n"/>
      <c r="BB458" s="332" t="n"/>
      <c r="XEX458" s="328" t="n"/>
      <c r="XEY458" s="328" t="n"/>
      <c r="XEZ458" s="337" t="n"/>
      <c r="XFA458" s="337" t="n"/>
      <c r="XFB458" s="337" t="n"/>
      <c r="XFC458" s="337" t="n"/>
      <c r="XFD458" s="337" t="n"/>
    </row>
    <row r="459" hidden="1" ht="25" customFormat="1" customHeight="1" s="246">
      <c r="A459" s="63" t="inlineStr">
        <is>
          <t>华远</t>
        </is>
      </c>
      <c r="B459" s="23" t="n">
        <v>45741</v>
      </c>
      <c r="C459" s="162" t="n">
        <v>13</v>
      </c>
      <c r="D459" s="53" t="inlineStr">
        <is>
          <t>邓思姣</t>
        </is>
      </c>
      <c r="E459" s="162" t="n"/>
      <c r="F459" s="162" t="n">
        <v>1</v>
      </c>
      <c r="G459" s="162" t="n"/>
      <c r="H459" s="162" t="inlineStr">
        <is>
          <t>孙静</t>
        </is>
      </c>
      <c r="I459" s="53" t="inlineStr">
        <is>
          <t>英9088</t>
        </is>
      </c>
      <c r="J459" s="162" t="n">
        <v>1638</v>
      </c>
      <c r="K459" s="53" t="n"/>
      <c r="L459" s="53" t="n"/>
      <c r="M459" s="53" t="n"/>
      <c r="N459" s="53" t="n">
        <v>149.7</v>
      </c>
      <c r="O459" s="53" t="n"/>
      <c r="P459" s="53" t="n"/>
      <c r="Q459" s="63" t="n"/>
      <c r="R459" s="63" t="n"/>
      <c r="S459" s="63" t="n"/>
      <c r="T459" s="63" t="n">
        <v>30</v>
      </c>
      <c r="U459" s="53" t="n"/>
      <c r="V459" s="53" t="n"/>
      <c r="W459" s="53" t="n"/>
      <c r="X459" s="53" t="n"/>
      <c r="Y459" s="53" t="n"/>
      <c r="Z459" s="58" t="n">
        <v>179.7</v>
      </c>
      <c r="AA459" s="68" t="n">
        <v>26.955</v>
      </c>
      <c r="AB459" s="162" t="inlineStr">
        <is>
          <t>对公</t>
        </is>
      </c>
      <c r="AC459" s="407" t="n"/>
      <c r="AD459" s="162" t="n"/>
      <c r="AE459" s="65" t="n"/>
      <c r="AF459" s="65" t="n"/>
      <c r="AG459" s="350" t="inlineStr">
        <is>
          <t>罗茜</t>
        </is>
      </c>
      <c r="AH459" s="79" t="n">
        <v>0</v>
      </c>
      <c r="AI459" s="79" t="n">
        <v>0</v>
      </c>
      <c r="AJ459" s="79" t="n">
        <v>22.455</v>
      </c>
      <c r="AK459" s="79" t="n">
        <v>0</v>
      </c>
      <c r="AL459" s="79" t="n">
        <v>0</v>
      </c>
      <c r="AM459" s="79" t="n">
        <v>0</v>
      </c>
      <c r="AN459" s="79" t="n">
        <v>0</v>
      </c>
      <c r="AO459" s="79" t="n">
        <v>4.5</v>
      </c>
      <c r="AP459" s="79" t="n">
        <v>0</v>
      </c>
      <c r="AQ459" s="79" t="n">
        <v>0</v>
      </c>
      <c r="AR459" s="332" t="n"/>
      <c r="AS459" s="332" t="n"/>
      <c r="AT459" s="332" t="n"/>
      <c r="AU459" s="332" t="n"/>
      <c r="AV459" s="332" t="n"/>
      <c r="AW459" s="332" t="n"/>
      <c r="AX459" s="332" t="n"/>
      <c r="AY459" s="332" t="n"/>
      <c r="AZ459" s="332" t="n"/>
      <c r="BA459" s="332" t="n"/>
      <c r="BB459" s="332" t="n"/>
      <c r="XEX459" s="11" t="n"/>
      <c r="XEY459" s="11" t="n"/>
      <c r="XEZ459" s="12" t="n"/>
      <c r="XFA459" s="12" t="n"/>
      <c r="XFB459" s="12" t="n"/>
      <c r="XFC459" s="12" t="n"/>
      <c r="XFD459" s="12" t="n"/>
    </row>
    <row r="460" hidden="1" ht="25" customFormat="1" customHeight="1" s="246">
      <c r="A460" s="63" t="inlineStr">
        <is>
          <t>华远</t>
        </is>
      </c>
      <c r="B460" s="23" t="n">
        <v>45741</v>
      </c>
      <c r="C460" s="162" t="n">
        <v>25</v>
      </c>
      <c r="D460" s="53" t="inlineStr">
        <is>
          <t>赵银平</t>
        </is>
      </c>
      <c r="E460" s="162" t="n"/>
      <c r="F460" s="162" t="n">
        <v>1</v>
      </c>
      <c r="G460" s="162" t="n"/>
      <c r="H460" s="162" t="inlineStr">
        <is>
          <t>孙静</t>
        </is>
      </c>
      <c r="I460" s="53" t="inlineStr">
        <is>
          <t>杨6153</t>
        </is>
      </c>
      <c r="J460" s="162" t="n">
        <v>1638</v>
      </c>
      <c r="K460" s="53" t="n"/>
      <c r="L460" s="53" t="n"/>
      <c r="M460" s="53" t="n"/>
      <c r="N460" s="53" t="n">
        <v>179</v>
      </c>
      <c r="O460" s="53" t="n"/>
      <c r="P460" s="53" t="n"/>
      <c r="Q460" s="63" t="n"/>
      <c r="R460" s="63" t="n"/>
      <c r="S460" s="63" t="n"/>
      <c r="T460" s="63" t="n">
        <v>230</v>
      </c>
      <c r="U460" s="53" t="n"/>
      <c r="V460" s="53" t="n"/>
      <c r="W460" s="53" t="n"/>
      <c r="X460" s="53" t="n"/>
      <c r="Y460" s="53" t="n"/>
      <c r="Z460" s="58" t="n">
        <v>409</v>
      </c>
      <c r="AA460" s="68" t="n">
        <v>61.35</v>
      </c>
      <c r="AB460" s="162" t="inlineStr">
        <is>
          <t>对公</t>
        </is>
      </c>
      <c r="AC460" s="407" t="n"/>
      <c r="AD460" s="162" t="n"/>
      <c r="AE460" s="65" t="n"/>
      <c r="AF460" s="65" t="n"/>
      <c r="AG460" s="350" t="inlineStr">
        <is>
          <t>罗茜</t>
        </is>
      </c>
      <c r="AH460" s="79" t="n">
        <v>0</v>
      </c>
      <c r="AI460" s="79" t="n">
        <v>0</v>
      </c>
      <c r="AJ460" s="79" t="n">
        <v>26.85</v>
      </c>
      <c r="AK460" s="79" t="n">
        <v>0</v>
      </c>
      <c r="AL460" s="79" t="n">
        <v>0</v>
      </c>
      <c r="AM460" s="79" t="n">
        <v>0</v>
      </c>
      <c r="AN460" s="79" t="n">
        <v>0</v>
      </c>
      <c r="AO460" s="79" t="n">
        <v>34.5</v>
      </c>
      <c r="AP460" s="79" t="n">
        <v>0</v>
      </c>
      <c r="AQ460" s="79" t="n">
        <v>0</v>
      </c>
      <c r="AR460" s="332" t="n"/>
      <c r="AS460" s="332" t="n"/>
      <c r="AT460" s="332" t="n"/>
      <c r="AU460" s="332" t="n"/>
      <c r="AV460" s="332" t="n"/>
      <c r="AW460" s="332" t="n"/>
      <c r="AX460" s="332" t="n"/>
      <c r="AY460" s="332" t="n"/>
      <c r="AZ460" s="332" t="n"/>
      <c r="BA460" s="332" t="n"/>
      <c r="BB460" s="332" t="n"/>
      <c r="XEX460" s="11" t="n"/>
      <c r="XEY460" s="11" t="n"/>
      <c r="XEZ460" s="12" t="n"/>
      <c r="XFA460" s="12" t="n"/>
      <c r="XFB460" s="12" t="n"/>
      <c r="XFC460" s="12" t="n"/>
      <c r="XFD460" s="12" t="n"/>
    </row>
    <row r="461" hidden="1" ht="25" customFormat="1" customHeight="1" s="246">
      <c r="A461" s="63" t="inlineStr">
        <is>
          <t>华远</t>
        </is>
      </c>
      <c r="B461" s="23" t="n">
        <v>45741</v>
      </c>
      <c r="C461" s="162" t="n">
        <v>46</v>
      </c>
      <c r="D461" s="53" t="inlineStr">
        <is>
          <t>童娅</t>
        </is>
      </c>
      <c r="E461" s="162" t="n"/>
      <c r="F461" s="162" t="n">
        <v>1</v>
      </c>
      <c r="G461" s="162" t="n"/>
      <c r="H461" s="162" t="inlineStr">
        <is>
          <t>孙静</t>
        </is>
      </c>
      <c r="I461" s="53" t="inlineStr">
        <is>
          <t>朱6968</t>
        </is>
      </c>
      <c r="J461" s="162" t="n">
        <v>1638</v>
      </c>
      <c r="K461" s="53" t="n"/>
      <c r="L461" s="53" t="n"/>
      <c r="M461" s="53" t="n"/>
      <c r="N461" s="53" t="n"/>
      <c r="O461" s="53" t="n"/>
      <c r="P461" s="53" t="n"/>
      <c r="Q461" s="63" t="n">
        <v>3771</v>
      </c>
      <c r="R461" s="63" t="n"/>
      <c r="S461" s="63" t="n"/>
      <c r="T461" s="63" t="n">
        <v>13</v>
      </c>
      <c r="U461" s="53" t="n"/>
      <c r="V461" s="53" t="n"/>
      <c r="W461" s="53" t="n"/>
      <c r="X461" s="53" t="n"/>
      <c r="Y461" s="53" t="n"/>
      <c r="Z461" s="58" t="n">
        <v>3784</v>
      </c>
      <c r="AA461" s="68" t="n">
        <v>1133.25</v>
      </c>
      <c r="AB461" s="162" t="inlineStr">
        <is>
          <t>对公</t>
        </is>
      </c>
      <c r="AC461" s="407" t="n"/>
      <c r="AD461" s="162" t="n"/>
      <c r="AE461" s="65" t="n"/>
      <c r="AF461" s="65" t="n"/>
      <c r="AG461" s="350" t="inlineStr">
        <is>
          <t>罗茜</t>
        </is>
      </c>
      <c r="AH461" s="79" t="n">
        <v>0</v>
      </c>
      <c r="AI461" s="79" t="n">
        <v>0</v>
      </c>
      <c r="AJ461" s="79" t="n">
        <v>0</v>
      </c>
      <c r="AK461" s="79" t="n">
        <v>0</v>
      </c>
      <c r="AL461" s="79" t="n">
        <v>1131.3</v>
      </c>
      <c r="AM461" s="79" t="n">
        <v>0</v>
      </c>
      <c r="AN461" s="79" t="n">
        <v>0</v>
      </c>
      <c r="AO461" s="79" t="n">
        <v>1.95</v>
      </c>
      <c r="AP461" s="79" t="n">
        <v>0</v>
      </c>
      <c r="AQ461" s="79" t="n">
        <v>0</v>
      </c>
      <c r="AR461" s="332" t="n"/>
      <c r="AS461" s="332" t="n"/>
      <c r="AT461" s="332" t="n"/>
      <c r="AU461" s="332" t="n"/>
      <c r="AV461" s="332" t="n"/>
      <c r="AW461" s="332" t="n"/>
      <c r="AX461" s="332" t="n"/>
      <c r="AY461" s="332" t="n"/>
      <c r="AZ461" s="332" t="n"/>
      <c r="BA461" s="332" t="n"/>
      <c r="BB461" s="332" t="n"/>
      <c r="XEX461" s="11" t="n"/>
      <c r="XEY461" s="11" t="n"/>
      <c r="XEZ461" s="12" t="n"/>
      <c r="XFA461" s="12" t="n"/>
      <c r="XFB461" s="12" t="n"/>
      <c r="XFC461" s="12" t="n"/>
      <c r="XFD461" s="12" t="n"/>
    </row>
    <row r="462" hidden="1" ht="25" customFormat="1" customHeight="1" s="11">
      <c r="A462" s="14" t="inlineStr">
        <is>
          <t>芙蓉</t>
        </is>
      </c>
      <c r="B462" s="23" t="n">
        <v>45740</v>
      </c>
      <c r="C462" s="33" t="n">
        <v>7</v>
      </c>
      <c r="D462" s="34" t="inlineStr">
        <is>
          <t>莫芳芳</t>
        </is>
      </c>
      <c r="E462" s="390" t="n"/>
      <c r="F462" s="33" t="n">
        <v>1</v>
      </c>
      <c r="G462" s="33" t="n"/>
      <c r="H462" s="37" t="inlineStr">
        <is>
          <t>刘英桃</t>
        </is>
      </c>
      <c r="I462" s="317" t="inlineStr">
        <is>
          <t>江3846</t>
        </is>
      </c>
      <c r="J462" s="390" t="inlineStr">
        <is>
          <t>1638/1331</t>
        </is>
      </c>
      <c r="K462" s="317" t="n"/>
      <c r="L462" s="317" t="n"/>
      <c r="M462" s="317" t="n">
        <v>359</v>
      </c>
      <c r="N462" s="291" t="n"/>
      <c r="O462" s="291" t="n"/>
      <c r="P462" s="317" t="n"/>
      <c r="Q462" s="317" t="n"/>
      <c r="R462" s="317" t="n"/>
      <c r="S462" s="317" t="n"/>
      <c r="T462" s="317" t="n"/>
      <c r="U462" s="317" t="n"/>
      <c r="V462" s="116" t="n"/>
      <c r="W462" s="116" t="n"/>
      <c r="X462" s="116" t="n"/>
      <c r="Y462" s="291" t="n"/>
      <c r="Z462" s="63" t="n">
        <v>359</v>
      </c>
      <c r="AA462" s="63" t="n">
        <v>107.7</v>
      </c>
      <c r="AB462" s="162" t="inlineStr">
        <is>
          <t>对公</t>
        </is>
      </c>
      <c r="AC462" s="9" t="n"/>
      <c r="AD462" s="9" t="n"/>
      <c r="AE462" s="116" t="n"/>
      <c r="AF462" s="116" t="n"/>
      <c r="AG462" s="11" t="n"/>
      <c r="AH462" s="11" t="n"/>
      <c r="AI462" s="11" t="n"/>
      <c r="AJ462" s="11" t="n"/>
      <c r="AK462" s="11" t="n"/>
      <c r="AL462" s="11" t="n"/>
      <c r="AM462" s="11" t="n"/>
      <c r="AN462" s="11" t="n"/>
      <c r="AO462" s="11" t="n"/>
      <c r="AP462" s="11" t="n"/>
      <c r="AQ462" s="11" t="n"/>
      <c r="AR462" s="9" t="n"/>
      <c r="AS462" s="9" t="n"/>
      <c r="AT462" s="9" t="n"/>
      <c r="AU462" s="9" t="n"/>
      <c r="AV462" s="9" t="n"/>
      <c r="AW462" s="9" t="n"/>
      <c r="AX462" s="9" t="n"/>
      <c r="AY462" s="9" t="n"/>
      <c r="AZ462" s="9" t="n"/>
      <c r="BA462" s="9" t="n"/>
      <c r="BB462" s="9" t="n"/>
      <c r="XEZ462" s="12" t="n"/>
      <c r="XFA462" s="12" t="n"/>
      <c r="XFB462" s="12" t="n"/>
      <c r="XFC462" s="12" t="n"/>
      <c r="XFD462" s="12" t="n"/>
    </row>
    <row r="463" hidden="1" ht="25" customFormat="1" customHeight="1" s="11">
      <c r="A463" s="14" t="inlineStr">
        <is>
          <t>芙蓉</t>
        </is>
      </c>
      <c r="B463" s="23" t="n">
        <v>45741</v>
      </c>
      <c r="C463" s="33" t="n">
        <v>22</v>
      </c>
      <c r="D463" s="317" t="inlineStr">
        <is>
          <t>莫芳芳</t>
        </is>
      </c>
      <c r="E463" s="390" t="n"/>
      <c r="F463" s="390" t="n">
        <v>1</v>
      </c>
      <c r="G463" s="390" t="n"/>
      <c r="H463" s="390" t="inlineStr">
        <is>
          <t>刘英桃</t>
        </is>
      </c>
      <c r="I463" s="317" t="inlineStr">
        <is>
          <t>江3846</t>
        </is>
      </c>
      <c r="J463" s="390" t="inlineStr">
        <is>
          <t>1638/1331</t>
        </is>
      </c>
      <c r="K463" s="317" t="n"/>
      <c r="L463" s="317" t="n"/>
      <c r="M463" s="317" t="n">
        <v>180</v>
      </c>
      <c r="N463" s="291" t="n"/>
      <c r="O463" s="291" t="n"/>
      <c r="P463" s="317" t="n"/>
      <c r="Q463" s="317" t="n"/>
      <c r="R463" s="317" t="n">
        <v>207</v>
      </c>
      <c r="S463" s="317" t="n"/>
      <c r="T463" s="317" t="n"/>
      <c r="U463" s="317" t="n"/>
      <c r="V463" s="116" t="n"/>
      <c r="W463" s="116" t="n"/>
      <c r="X463" s="116" t="n"/>
      <c r="Y463" s="291" t="n"/>
      <c r="Z463" s="63" t="n">
        <v>387</v>
      </c>
      <c r="AA463" s="63" t="n">
        <v>85.05</v>
      </c>
      <c r="AB463" s="390" t="inlineStr">
        <is>
          <t>对公</t>
        </is>
      </c>
      <c r="AC463" s="9" t="n"/>
      <c r="AD463" s="9" t="n"/>
      <c r="AE463" s="116" t="n"/>
      <c r="AF463" s="116" t="n"/>
      <c r="AG463" s="11" t="n"/>
      <c r="AH463" s="11" t="n"/>
      <c r="AI463" s="11" t="n"/>
      <c r="AJ463" s="11" t="n"/>
      <c r="AK463" s="11" t="n"/>
      <c r="AL463" s="11" t="n"/>
      <c r="AM463" s="11" t="n"/>
      <c r="AN463" s="11" t="n"/>
      <c r="AO463" s="11" t="n"/>
      <c r="AP463" s="11" t="n"/>
      <c r="AQ463" s="11" t="n"/>
      <c r="AR463" s="9" t="n"/>
      <c r="AS463" s="9" t="n"/>
      <c r="AT463" s="9" t="n"/>
      <c r="AU463" s="9" t="n"/>
      <c r="AV463" s="9" t="n"/>
      <c r="AW463" s="9" t="n"/>
      <c r="AX463" s="9" t="n"/>
      <c r="AY463" s="9" t="n"/>
      <c r="AZ463" s="9" t="n"/>
      <c r="BA463" s="9" t="n"/>
      <c r="BB463" s="9" t="n"/>
      <c r="XEZ463" s="12" t="n"/>
      <c r="XFA463" s="12" t="n"/>
      <c r="XFB463" s="12" t="n"/>
      <c r="XFC463" s="12" t="n"/>
      <c r="XFD463" s="12" t="n"/>
    </row>
    <row r="464" hidden="1" ht="25" customFormat="1" customHeight="1" s="12">
      <c r="A464" s="63" t="inlineStr">
        <is>
          <t>华远</t>
        </is>
      </c>
      <c r="B464" s="23" t="n">
        <v>45742</v>
      </c>
      <c r="C464" s="162" t="n"/>
      <c r="D464" s="53" t="inlineStr">
        <is>
          <t>赵银平</t>
        </is>
      </c>
      <c r="E464" s="162" t="n"/>
      <c r="F464" s="162" t="inlineStr">
        <is>
          <t>复诊</t>
        </is>
      </c>
      <c r="G464" s="162" t="n"/>
      <c r="H464" s="162" t="inlineStr">
        <is>
          <t>曾亚萍</t>
        </is>
      </c>
      <c r="I464" s="53" t="inlineStr">
        <is>
          <t>杨6153</t>
        </is>
      </c>
      <c r="J464" s="162" t="n">
        <v>1638</v>
      </c>
      <c r="K464" s="162" t="n"/>
      <c r="L464" s="53" t="n"/>
      <c r="M464" s="53" t="n">
        <v>240</v>
      </c>
      <c r="N464" s="53" t="n"/>
      <c r="O464" s="53" t="n"/>
      <c r="P464" s="63" t="n"/>
      <c r="Q464" s="63" t="n"/>
      <c r="R464" s="63" t="n"/>
      <c r="S464" s="63" t="n"/>
      <c r="T464" s="63" t="n"/>
      <c r="U464" s="53" t="n"/>
      <c r="V464" s="53" t="n"/>
      <c r="W464" s="53" t="n"/>
      <c r="X464" s="53" t="n"/>
      <c r="Y464" s="53" t="n"/>
      <c r="Z464" s="58" t="n">
        <v>240</v>
      </c>
      <c r="AA464" s="68" t="n">
        <v>72</v>
      </c>
      <c r="AB464" s="162" t="inlineStr">
        <is>
          <t>3.25对公</t>
        </is>
      </c>
      <c r="AC464" s="407" t="n"/>
      <c r="AD464" s="162" t="n"/>
      <c r="AE464" s="65" t="n"/>
      <c r="AF464" s="65" t="n"/>
      <c r="AG464" s="350" t="inlineStr">
        <is>
          <t>罗茜</t>
        </is>
      </c>
      <c r="AH464" s="79" t="n">
        <v>0</v>
      </c>
      <c r="AI464" s="79" t="n">
        <v>72</v>
      </c>
      <c r="AJ464" s="79" t="n">
        <v>0</v>
      </c>
      <c r="AK464" s="79" t="n">
        <v>0</v>
      </c>
      <c r="AL464" s="79" t="n">
        <v>0</v>
      </c>
      <c r="AM464" s="79" t="n">
        <v>0</v>
      </c>
      <c r="AN464" s="79" t="n">
        <v>0</v>
      </c>
      <c r="AO464" s="79" t="n">
        <v>0</v>
      </c>
      <c r="AP464" s="79" t="n">
        <v>0</v>
      </c>
      <c r="AQ464" s="79" t="n">
        <v>0</v>
      </c>
      <c r="AR464" s="331" t="n"/>
      <c r="AS464" s="331" t="n"/>
      <c r="AT464" s="331" t="n"/>
      <c r="AU464" s="331" t="n"/>
      <c r="AV464" s="331" t="n"/>
      <c r="AW464" s="331" t="n"/>
      <c r="AX464" s="331" t="n"/>
      <c r="AY464" s="331" t="n"/>
      <c r="AZ464" s="331" t="n"/>
      <c r="BA464" s="331" t="n"/>
      <c r="BB464" s="331" t="n"/>
      <c r="XEX464" s="11" t="n"/>
      <c r="XEY464" s="11" t="n"/>
    </row>
    <row r="465" hidden="1" ht="25" customFormat="1" customHeight="1" s="12">
      <c r="A465" s="63" t="inlineStr">
        <is>
          <t>华远</t>
        </is>
      </c>
      <c r="B465" s="23" t="n">
        <v>45742</v>
      </c>
      <c r="C465" s="162" t="n">
        <v>37</v>
      </c>
      <c r="D465" s="53" t="inlineStr">
        <is>
          <t>邓思姣</t>
        </is>
      </c>
      <c r="E465" s="162" t="n"/>
      <c r="F465" s="162" t="n">
        <v>1</v>
      </c>
      <c r="G465" s="162" t="n"/>
      <c r="H465" s="162" t="inlineStr">
        <is>
          <t>谭丹芳</t>
        </is>
      </c>
      <c r="I465" s="53" t="inlineStr">
        <is>
          <t>英9088</t>
        </is>
      </c>
      <c r="J465" s="162" t="n">
        <v>1638</v>
      </c>
      <c r="K465" s="162" t="n"/>
      <c r="L465" s="53" t="n"/>
      <c r="M465" s="53" t="n"/>
      <c r="N465" s="53" t="n">
        <v>449.1</v>
      </c>
      <c r="O465" s="53" t="n"/>
      <c r="P465" s="63" t="n"/>
      <c r="Q465" s="63" t="n"/>
      <c r="R465" s="63" t="n"/>
      <c r="S465" s="63" t="n"/>
      <c r="T465" s="63" t="n">
        <v>90</v>
      </c>
      <c r="U465" s="53" t="n"/>
      <c r="V465" s="53" t="n"/>
      <c r="W465" s="53" t="n"/>
      <c r="X465" s="53" t="n"/>
      <c r="Y465" s="53" t="n"/>
      <c r="Z465" s="58" t="n">
        <v>539.1</v>
      </c>
      <c r="AA465" s="68" t="n">
        <v>80.86499999999999</v>
      </c>
      <c r="AB465" s="53" t="inlineStr">
        <is>
          <t>对公</t>
        </is>
      </c>
      <c r="AC465" s="65" t="n"/>
      <c r="AD465" s="53" t="n"/>
      <c r="AE465" s="65" t="n"/>
      <c r="AF465" s="65" t="n"/>
      <c r="AG465" s="350" t="inlineStr">
        <is>
          <t>罗茜</t>
        </is>
      </c>
      <c r="AH465" s="79" t="n">
        <v>0</v>
      </c>
      <c r="AI465" s="79" t="n">
        <v>0</v>
      </c>
      <c r="AJ465" s="79" t="n">
        <v>67.36499999999999</v>
      </c>
      <c r="AK465" s="79" t="n">
        <v>0</v>
      </c>
      <c r="AL465" s="79" t="n">
        <v>0</v>
      </c>
      <c r="AM465" s="79" t="n">
        <v>0</v>
      </c>
      <c r="AN465" s="79" t="n">
        <v>0</v>
      </c>
      <c r="AO465" s="79" t="n">
        <v>13.5</v>
      </c>
      <c r="AP465" s="79" t="n">
        <v>0</v>
      </c>
      <c r="AQ465" s="79" t="n">
        <v>0</v>
      </c>
      <c r="AR465" s="331" t="n"/>
      <c r="AS465" s="331" t="n"/>
      <c r="AT465" s="331" t="n"/>
      <c r="AU465" s="331" t="n"/>
      <c r="AV465" s="331" t="n"/>
      <c r="AW465" s="331" t="n"/>
      <c r="AX465" s="331" t="n"/>
      <c r="AY465" s="331" t="n"/>
      <c r="AZ465" s="331" t="n"/>
      <c r="BA465" s="331" t="n"/>
      <c r="BB465" s="331" t="n"/>
    </row>
    <row r="466" hidden="1" ht="42" customFormat="1" customHeight="1" s="12">
      <c r="A466" s="63" t="inlineStr">
        <is>
          <t>华远</t>
        </is>
      </c>
      <c r="B466" s="23" t="n">
        <v>45742</v>
      </c>
      <c r="C466" s="162" t="n">
        <v>46</v>
      </c>
      <c r="D466" s="53" t="inlineStr">
        <is>
          <t>徐彩红</t>
        </is>
      </c>
      <c r="E466" s="162" t="n"/>
      <c r="F466" s="162" t="n">
        <v>1</v>
      </c>
      <c r="G466" s="162" t="n"/>
      <c r="H466" s="162" t="inlineStr">
        <is>
          <t>曾亚萍</t>
        </is>
      </c>
      <c r="I466" s="53" t="inlineStr">
        <is>
          <t>朱6968</t>
        </is>
      </c>
      <c r="J466" s="162" t="n">
        <v>1638</v>
      </c>
      <c r="K466" s="162" t="n"/>
      <c r="L466" s="53" t="n">
        <v>218.4</v>
      </c>
      <c r="M466" s="53" t="n">
        <v>1147.2</v>
      </c>
      <c r="N466" s="53" t="n"/>
      <c r="O466" s="53" t="n"/>
      <c r="P466" s="53" t="n"/>
      <c r="Q466" s="63" t="n"/>
      <c r="R466" s="63" t="n"/>
      <c r="S466" s="63" t="n"/>
      <c r="T466" s="63" t="n"/>
      <c r="U466" s="53" t="n"/>
      <c r="V466" s="53" t="n"/>
      <c r="W466" s="53" t="n">
        <v>4</v>
      </c>
      <c r="X466" s="63" t="n"/>
      <c r="Y466" s="53" t="n"/>
      <c r="Z466" s="58" t="n">
        <v>1369.6</v>
      </c>
      <c r="AA466" s="68" t="n">
        <v>409.68</v>
      </c>
      <c r="AB466" s="162" t="inlineStr">
        <is>
          <t>对公</t>
        </is>
      </c>
      <c r="AC466" s="407" t="n"/>
      <c r="AD466" s="162" t="n"/>
      <c r="AE466" s="65" t="inlineStr">
        <is>
          <t>7次盆炎散+688针灸卡+4元中单</t>
        </is>
      </c>
      <c r="AF466" s="65" t="n"/>
      <c r="AG466" s="350" t="inlineStr">
        <is>
          <t>罗茜</t>
        </is>
      </c>
      <c r="AH466" s="79" t="n">
        <v>65.52</v>
      </c>
      <c r="AI466" s="79" t="n">
        <v>344.16</v>
      </c>
      <c r="AJ466" s="79" t="n">
        <v>0</v>
      </c>
      <c r="AK466" s="79" t="n">
        <v>0</v>
      </c>
      <c r="AL466" s="79" t="n">
        <v>0</v>
      </c>
      <c r="AM466" s="79" t="n">
        <v>0</v>
      </c>
      <c r="AN466" s="79" t="n">
        <v>0</v>
      </c>
      <c r="AO466" s="79" t="n">
        <v>0</v>
      </c>
      <c r="AP466" s="79" t="n">
        <v>0</v>
      </c>
      <c r="AQ466" s="79" t="n">
        <v>0</v>
      </c>
      <c r="AR466" s="331" t="n"/>
      <c r="AS466" s="331" t="n"/>
      <c r="AT466" s="331" t="n"/>
      <c r="AU466" s="331" t="n"/>
      <c r="AV466" s="331" t="n"/>
      <c r="AW466" s="331" t="n"/>
      <c r="AX466" s="331" t="n"/>
      <c r="AY466" s="331" t="n"/>
      <c r="AZ466" s="331" t="n"/>
      <c r="BA466" s="331" t="n"/>
      <c r="BB466" s="331" t="n"/>
    </row>
    <row r="467" hidden="1" ht="25" customFormat="1" customHeight="1" s="12">
      <c r="A467" s="63" t="inlineStr">
        <is>
          <t>华远</t>
        </is>
      </c>
      <c r="B467" s="23" t="n">
        <v>45742</v>
      </c>
      <c r="C467" s="412" t="n"/>
      <c r="D467" s="412" t="n"/>
      <c r="E467" s="162" t="n"/>
      <c r="F467" s="412" t="n"/>
      <c r="G467" s="162" t="n"/>
      <c r="H467" s="162" t="inlineStr">
        <is>
          <t>曾亚萍</t>
        </is>
      </c>
      <c r="I467" s="53" t="inlineStr">
        <is>
          <t>朱6968</t>
        </is>
      </c>
      <c r="J467" s="162" t="n">
        <v>1638</v>
      </c>
      <c r="K467" s="162" t="n"/>
      <c r="L467" s="53" t="n"/>
      <c r="M467" s="53" t="n">
        <v>391</v>
      </c>
      <c r="N467" s="63" t="n"/>
      <c r="O467" s="53" t="n"/>
      <c r="P467" s="53" t="n"/>
      <c r="Q467" s="53" t="n"/>
      <c r="R467" s="63" t="n"/>
      <c r="S467" s="63" t="n"/>
      <c r="T467" s="63" t="n"/>
      <c r="U467" s="53" t="n"/>
      <c r="V467" s="53" t="n"/>
      <c r="W467" s="53" t="n">
        <v>9</v>
      </c>
      <c r="X467" s="63" t="n"/>
      <c r="Y467" s="53" t="n"/>
      <c r="Z467" s="58" t="n">
        <v>400</v>
      </c>
      <c r="AA467" s="68" t="n">
        <v>117.3</v>
      </c>
      <c r="AB467" s="162" t="inlineStr">
        <is>
          <t>现金</t>
        </is>
      </c>
      <c r="AC467" s="407" t="n"/>
      <c r="AD467" s="162" t="n"/>
      <c r="AE467" s="65" t="inlineStr">
        <is>
          <t>9元灌肠袋</t>
        </is>
      </c>
      <c r="AF467" s="65" t="n"/>
      <c r="AG467" s="350" t="inlineStr">
        <is>
          <t>罗茜</t>
        </is>
      </c>
      <c r="AH467" s="79" t="n">
        <v>0</v>
      </c>
      <c r="AI467" s="79" t="n">
        <v>117.3</v>
      </c>
      <c r="AJ467" s="79" t="n">
        <v>0</v>
      </c>
      <c r="AK467" s="79" t="n">
        <v>0</v>
      </c>
      <c r="AL467" s="79" t="n">
        <v>0</v>
      </c>
      <c r="AM467" s="79" t="n">
        <v>0</v>
      </c>
      <c r="AN467" s="79" t="n">
        <v>0</v>
      </c>
      <c r="AO467" s="79" t="n">
        <v>0</v>
      </c>
      <c r="AP467" s="79" t="n">
        <v>0</v>
      </c>
      <c r="AQ467" s="79" t="n">
        <v>0</v>
      </c>
      <c r="AR467" s="331" t="n"/>
      <c r="AS467" s="331" t="n"/>
      <c r="AT467" s="331" t="n"/>
      <c r="AU467" s="331" t="n"/>
      <c r="AV467" s="331" t="n"/>
      <c r="AW467" s="331" t="n"/>
      <c r="AX467" s="331" t="n"/>
      <c r="AY467" s="331" t="n"/>
      <c r="AZ467" s="331" t="n"/>
      <c r="BA467" s="331" t="n"/>
      <c r="BB467" s="331" t="n"/>
    </row>
    <row r="468" hidden="1" ht="25" customFormat="1" customHeight="1" s="12">
      <c r="A468" s="63" t="inlineStr">
        <is>
          <t>华远</t>
        </is>
      </c>
      <c r="B468" s="23" t="n">
        <v>45742</v>
      </c>
      <c r="C468" s="411" t="n"/>
      <c r="D468" s="411" t="n"/>
      <c r="E468" s="162" t="n"/>
      <c r="F468" s="411" t="n"/>
      <c r="G468" s="162" t="n"/>
      <c r="H468" s="162" t="inlineStr">
        <is>
          <t>曾亚萍</t>
        </is>
      </c>
      <c r="I468" s="53" t="inlineStr">
        <is>
          <t>朱6968</t>
        </is>
      </c>
      <c r="J468" s="162" t="n">
        <v>1638</v>
      </c>
      <c r="K468" s="162" t="n"/>
      <c r="L468" s="53" t="n"/>
      <c r="M468" s="53" t="n">
        <v>14</v>
      </c>
      <c r="N468" s="63" t="n"/>
      <c r="O468" s="53" t="n"/>
      <c r="P468" s="53" t="n"/>
      <c r="Q468" s="53" t="n"/>
      <c r="R468" s="63" t="n"/>
      <c r="S468" s="63" t="n"/>
      <c r="T468" s="63" t="n"/>
      <c r="U468" s="53" t="n"/>
      <c r="V468" s="53" t="n"/>
      <c r="W468" s="53" t="n"/>
      <c r="X468" s="63" t="n"/>
      <c r="Y468" s="53" t="n"/>
      <c r="Z468" s="58" t="n">
        <v>14</v>
      </c>
      <c r="AA468" s="68" t="n">
        <v>4.2</v>
      </c>
      <c r="AB468" s="162" t="inlineStr">
        <is>
          <t>对公</t>
        </is>
      </c>
      <c r="AC468" s="407" t="n"/>
      <c r="AD468" s="162" t="n"/>
      <c r="AE468" s="65" t="n"/>
      <c r="AF468" s="65" t="n"/>
      <c r="AG468" s="350" t="inlineStr">
        <is>
          <t>罗茜</t>
        </is>
      </c>
      <c r="AH468" s="79" t="n">
        <v>0</v>
      </c>
      <c r="AI468" s="79" t="n">
        <v>4.2</v>
      </c>
      <c r="AJ468" s="79" t="n">
        <v>0</v>
      </c>
      <c r="AK468" s="79" t="n">
        <v>0</v>
      </c>
      <c r="AL468" s="79" t="n">
        <v>0</v>
      </c>
      <c r="AM468" s="79" t="n">
        <v>0</v>
      </c>
      <c r="AN468" s="79" t="n">
        <v>0</v>
      </c>
      <c r="AO468" s="79" t="n">
        <v>0</v>
      </c>
      <c r="AP468" s="79" t="n">
        <v>0</v>
      </c>
      <c r="AQ468" s="79" t="n">
        <v>0</v>
      </c>
      <c r="AR468" s="331" t="n"/>
      <c r="AS468" s="331" t="n"/>
      <c r="AT468" s="331" t="n"/>
      <c r="AU468" s="331" t="n"/>
      <c r="AV468" s="331" t="n"/>
      <c r="AW468" s="331" t="n"/>
      <c r="AX468" s="331" t="n"/>
      <c r="AY468" s="331" t="n"/>
      <c r="AZ468" s="331" t="n"/>
      <c r="BA468" s="331" t="n"/>
      <c r="BB468" s="331" t="n"/>
    </row>
    <row r="469" hidden="1" ht="25" customFormat="1" customHeight="1" s="12">
      <c r="A469" s="63" t="inlineStr">
        <is>
          <t>泊富</t>
        </is>
      </c>
      <c r="B469" s="23" t="n">
        <v>45742</v>
      </c>
      <c r="C469" s="54" t="n">
        <v>15</v>
      </c>
      <c r="D469" s="53" t="inlineStr">
        <is>
          <t>罗惠芳</t>
        </is>
      </c>
      <c r="E469" s="54" t="n"/>
      <c r="F469" s="54" t="n">
        <v>1</v>
      </c>
      <c r="G469" s="54" t="n"/>
      <c r="H469" s="54" t="inlineStr">
        <is>
          <t>沈苗苗</t>
        </is>
      </c>
      <c r="I469" s="53" t="inlineStr">
        <is>
          <t>G3728</t>
        </is>
      </c>
      <c r="J469" s="54" t="n">
        <v>1638</v>
      </c>
      <c r="K469" s="54" t="n"/>
      <c r="L469" s="53" t="n"/>
      <c r="M469" s="53" t="n">
        <v>160</v>
      </c>
      <c r="N469" s="53" t="n"/>
      <c r="O469" s="53" t="n"/>
      <c r="P469" s="53" t="n"/>
      <c r="Q469" s="53" t="n"/>
      <c r="R469" s="53" t="n"/>
      <c r="S469" s="53" t="n"/>
      <c r="T469" s="53" t="n"/>
      <c r="U469" s="53" t="n"/>
      <c r="V469" s="53" t="n"/>
      <c r="W469" s="53" t="n"/>
      <c r="X469" s="53" t="n"/>
      <c r="Y469" s="53" t="n"/>
      <c r="Z469" s="63" t="n">
        <v>160</v>
      </c>
      <c r="AA469" s="68" t="n">
        <v>48</v>
      </c>
      <c r="AB469" s="53" t="inlineStr">
        <is>
          <t>对公</t>
        </is>
      </c>
      <c r="AC469" s="65" t="n"/>
      <c r="AD469" s="65" t="n"/>
      <c r="AE469" s="65" t="n"/>
      <c r="AF469" s="169" t="n"/>
      <c r="AG469" s="350" t="inlineStr">
        <is>
          <t>彭心怡</t>
        </is>
      </c>
      <c r="AH469" s="79" t="n">
        <v>0</v>
      </c>
      <c r="AI469" s="79" t="n">
        <v>48</v>
      </c>
      <c r="AJ469" s="79" t="n">
        <v>0</v>
      </c>
      <c r="AK469" s="79" t="n">
        <v>0</v>
      </c>
      <c r="AL469" s="79" t="n">
        <v>0</v>
      </c>
      <c r="AM469" s="79" t="n">
        <v>0</v>
      </c>
      <c r="AN469" s="79" t="n">
        <v>0</v>
      </c>
      <c r="AO469" s="79" t="n">
        <v>0</v>
      </c>
      <c r="AP469" s="79" t="n">
        <v>0</v>
      </c>
      <c r="AQ469" s="79" t="n">
        <v>0</v>
      </c>
      <c r="AR469" s="331" t="n"/>
      <c r="AS469" s="331" t="n"/>
      <c r="AT469" s="331" t="n"/>
      <c r="AU469" s="331" t="n"/>
      <c r="AV469" s="331" t="n"/>
      <c r="AW469" s="331" t="n"/>
      <c r="AX469" s="331" t="n"/>
      <c r="AY469" s="331" t="n"/>
      <c r="AZ469" s="331" t="n"/>
      <c r="BA469" s="331" t="n"/>
      <c r="BB469" s="331" t="n"/>
    </row>
    <row r="470" hidden="1" ht="25" customFormat="1" customHeight="1" s="12">
      <c r="A470" s="63" t="inlineStr">
        <is>
          <t>泊富</t>
        </is>
      </c>
      <c r="B470" s="23" t="n">
        <v>45742</v>
      </c>
      <c r="C470" s="54" t="n">
        <v>18</v>
      </c>
      <c r="D470" s="53" t="inlineStr">
        <is>
          <t>桂敏</t>
        </is>
      </c>
      <c r="E470" s="54" t="n"/>
      <c r="F470" s="54" t="n">
        <v>1</v>
      </c>
      <c r="G470" s="54" t="n"/>
      <c r="H470" s="54" t="inlineStr">
        <is>
          <t>章琼</t>
        </is>
      </c>
      <c r="I470" s="53" t="inlineStr">
        <is>
          <t>左7782</t>
        </is>
      </c>
      <c r="J470" s="54" t="n">
        <v>1638</v>
      </c>
      <c r="K470" s="54" t="n"/>
      <c r="L470" s="53" t="n"/>
      <c r="M470" s="53" t="n"/>
      <c r="N470" s="53" t="n">
        <v>812.3</v>
      </c>
      <c r="O470" s="53" t="n"/>
      <c r="P470" s="53" t="n"/>
      <c r="Q470" s="53" t="n"/>
      <c r="R470" s="53" t="n"/>
      <c r="S470" s="53" t="n"/>
      <c r="T470" s="53" t="n"/>
      <c r="U470" s="53" t="n"/>
      <c r="V470" s="53" t="n"/>
      <c r="W470" s="53" t="n"/>
      <c r="X470" s="53" t="n"/>
      <c r="Y470" s="53" t="n"/>
      <c r="Z470" s="63" t="n">
        <v>812.3</v>
      </c>
      <c r="AA470" s="68" t="n">
        <v>121.845</v>
      </c>
      <c r="AB470" s="53" t="inlineStr">
        <is>
          <t>对公</t>
        </is>
      </c>
      <c r="AC470" s="65" t="n"/>
      <c r="AD470" s="65" t="n"/>
      <c r="AE470" s="65" t="n"/>
      <c r="AF470" s="169" t="n"/>
      <c r="AG470" s="350" t="inlineStr">
        <is>
          <t>彭心怡</t>
        </is>
      </c>
      <c r="AH470" s="79" t="n">
        <v>0</v>
      </c>
      <c r="AI470" s="79" t="n">
        <v>0</v>
      </c>
      <c r="AJ470" s="79" t="n">
        <v>121.845</v>
      </c>
      <c r="AK470" s="79" t="n">
        <v>0</v>
      </c>
      <c r="AL470" s="79" t="n">
        <v>0</v>
      </c>
      <c r="AM470" s="79" t="n">
        <v>0</v>
      </c>
      <c r="AN470" s="79" t="n">
        <v>0</v>
      </c>
      <c r="AO470" s="79" t="n">
        <v>0</v>
      </c>
      <c r="AP470" s="79" t="n">
        <v>0</v>
      </c>
      <c r="AQ470" s="79" t="n">
        <v>0</v>
      </c>
      <c r="AR470" s="331" t="n"/>
      <c r="AS470" s="331" t="n"/>
      <c r="AT470" s="331" t="n"/>
      <c r="AU470" s="331" t="n"/>
      <c r="AV470" s="331" t="n"/>
      <c r="AW470" s="331" t="n"/>
      <c r="AX470" s="331" t="n"/>
      <c r="AY470" s="331" t="n"/>
      <c r="AZ470" s="331" t="n"/>
      <c r="BA470" s="331" t="n"/>
      <c r="BB470" s="331" t="n"/>
    </row>
    <row r="471" hidden="1" ht="25" customFormat="1" customHeight="1" s="337">
      <c r="A471" s="195" t="inlineStr">
        <is>
          <t>泊富</t>
        </is>
      </c>
      <c r="B471" s="108" t="n">
        <v>45742</v>
      </c>
      <c r="C471" s="54" t="n">
        <v>37</v>
      </c>
      <c r="D471" s="54" t="inlineStr">
        <is>
          <t>李佩60（5332）</t>
        </is>
      </c>
      <c r="E471" s="54" t="n"/>
      <c r="F471" s="54" t="n"/>
      <c r="G471" s="54" t="n">
        <v>1</v>
      </c>
      <c r="H471" s="54" t="n"/>
      <c r="I471" s="54" t="inlineStr">
        <is>
          <t>G7322</t>
        </is>
      </c>
      <c r="J471" s="54" t="n">
        <v>1638</v>
      </c>
      <c r="K471" s="54" t="n"/>
      <c r="L471" s="54" t="n"/>
      <c r="M471" s="54" t="n"/>
      <c r="N471" s="54" t="n"/>
      <c r="O471" s="54" t="n"/>
      <c r="P471" s="54" t="n"/>
      <c r="Q471" s="54" t="n"/>
      <c r="R471" s="54" t="n">
        <v>140</v>
      </c>
      <c r="S471" s="54" t="n"/>
      <c r="T471" s="54" t="n"/>
      <c r="U471" s="54" t="n"/>
      <c r="V471" s="54" t="n"/>
      <c r="W471" s="54" t="n"/>
      <c r="X471" s="54" t="n"/>
      <c r="Y471" s="54" t="n"/>
      <c r="Z471" s="195" t="n">
        <v>140</v>
      </c>
      <c r="AA471" s="322" t="n">
        <v>70</v>
      </c>
      <c r="AB471" s="53" t="inlineStr">
        <is>
          <t>对公</t>
        </is>
      </c>
      <c r="AC471" s="65" t="n"/>
      <c r="AD471" s="65" t="n"/>
      <c r="AE471" s="69" t="n"/>
      <c r="AF471" s="168" t="n"/>
      <c r="AG471" s="128" t="inlineStr">
        <is>
          <t>彭心怡</t>
        </is>
      </c>
      <c r="AH471" s="325" t="n">
        <v>0</v>
      </c>
      <c r="AI471" s="325" t="n">
        <v>0</v>
      </c>
      <c r="AJ471" s="325" t="n">
        <v>0</v>
      </c>
      <c r="AK471" s="325" t="n">
        <v>0</v>
      </c>
      <c r="AL471" s="325" t="n">
        <v>0</v>
      </c>
      <c r="AM471" s="325" t="n">
        <v>70</v>
      </c>
      <c r="AN471" s="325" t="n">
        <v>0</v>
      </c>
      <c r="AO471" s="325" t="n">
        <v>0</v>
      </c>
      <c r="AP471" s="325" t="n">
        <v>0</v>
      </c>
      <c r="AQ471" s="325" t="n">
        <v>0</v>
      </c>
      <c r="AR471" s="331" t="n"/>
      <c r="AS471" s="331" t="n"/>
      <c r="AT471" s="331" t="n"/>
      <c r="AU471" s="331" t="n"/>
      <c r="AV471" s="331" t="n"/>
      <c r="AW471" s="331" t="n"/>
      <c r="AX471" s="331" t="n"/>
      <c r="AY471" s="331" t="n"/>
      <c r="AZ471" s="331" t="n"/>
      <c r="BA471" s="331" t="n"/>
      <c r="BB471" s="331" t="n"/>
    </row>
    <row r="472" hidden="1" ht="25" customFormat="1" customHeight="1" s="12">
      <c r="A472" s="63" t="inlineStr">
        <is>
          <t>泊富</t>
        </is>
      </c>
      <c r="B472" s="23" t="n">
        <v>45743</v>
      </c>
      <c r="C472" s="54" t="n">
        <v>6</v>
      </c>
      <c r="D472" s="53" t="inlineStr">
        <is>
          <t>桂敏</t>
        </is>
      </c>
      <c r="E472" s="54" t="n"/>
      <c r="F472" s="54" t="n">
        <v>1</v>
      </c>
      <c r="G472" s="54" t="n"/>
      <c r="H472" s="54" t="inlineStr">
        <is>
          <t>章琼</t>
        </is>
      </c>
      <c r="I472" s="53" t="inlineStr">
        <is>
          <t>左7782</t>
        </is>
      </c>
      <c r="J472" s="54" t="n">
        <v>1638</v>
      </c>
      <c r="K472" s="54" t="n"/>
      <c r="L472" s="53" t="n"/>
      <c r="M472" s="53" t="n"/>
      <c r="N472" s="53" t="n">
        <v>294</v>
      </c>
      <c r="O472" s="53" t="n"/>
      <c r="P472" s="53" t="n"/>
      <c r="Q472" s="53" t="n"/>
      <c r="R472" s="53" t="n"/>
      <c r="S472" s="53" t="n"/>
      <c r="T472" s="53" t="n"/>
      <c r="U472" s="53" t="n"/>
      <c r="V472" s="53" t="n"/>
      <c r="W472" s="53" t="n"/>
      <c r="X472" s="53" t="n"/>
      <c r="Y472" s="53" t="n"/>
      <c r="Z472" s="63" t="n">
        <v>294</v>
      </c>
      <c r="AA472" s="68" t="n">
        <v>44.1</v>
      </c>
      <c r="AB472" s="53" t="inlineStr">
        <is>
          <t>对公</t>
        </is>
      </c>
      <c r="AC472" s="65" t="n"/>
      <c r="AD472" s="65" t="n"/>
      <c r="AE472" s="65" t="n"/>
      <c r="AF472" s="169" t="n"/>
      <c r="AG472" s="350" t="inlineStr">
        <is>
          <t>易建华</t>
        </is>
      </c>
      <c r="AH472" s="79" t="n">
        <v>0</v>
      </c>
      <c r="AI472" s="79" t="n">
        <v>0</v>
      </c>
      <c r="AJ472" s="79" t="n">
        <v>44.1</v>
      </c>
      <c r="AK472" s="79" t="n">
        <v>0</v>
      </c>
      <c r="AL472" s="79" t="n">
        <v>0</v>
      </c>
      <c r="AM472" s="79" t="n">
        <v>0</v>
      </c>
      <c r="AN472" s="79" t="n">
        <v>0</v>
      </c>
      <c r="AO472" s="79" t="n">
        <v>0</v>
      </c>
      <c r="AP472" s="79" t="n">
        <v>0</v>
      </c>
      <c r="AQ472" s="79" t="n">
        <v>0</v>
      </c>
      <c r="AR472" s="331" t="n"/>
      <c r="AS472" s="331" t="n"/>
      <c r="AT472" s="331" t="n"/>
      <c r="AU472" s="331" t="n"/>
      <c r="AV472" s="331" t="n"/>
      <c r="AW472" s="331" t="n"/>
      <c r="AX472" s="331" t="n"/>
      <c r="AY472" s="331" t="n"/>
      <c r="AZ472" s="331" t="n"/>
      <c r="BA472" s="331" t="n"/>
      <c r="BB472" s="331" t="n"/>
    </row>
    <row r="473" hidden="1" ht="25" customFormat="1" customHeight="1" s="12">
      <c r="A473" s="63" t="inlineStr">
        <is>
          <t>泊富</t>
        </is>
      </c>
      <c r="B473" s="23" t="n">
        <v>45743</v>
      </c>
      <c r="C473" s="54" t="n">
        <v>19</v>
      </c>
      <c r="D473" s="53" t="inlineStr">
        <is>
          <t>龚建</t>
        </is>
      </c>
      <c r="E473" s="54" t="n"/>
      <c r="F473" s="54" t="n"/>
      <c r="G473" s="54" t="n">
        <v>1</v>
      </c>
      <c r="H473" s="54" t="n"/>
      <c r="I473" s="53" t="inlineStr">
        <is>
          <t>G3728</t>
        </is>
      </c>
      <c r="J473" s="54" t="n">
        <v>1638</v>
      </c>
      <c r="K473" s="54" t="n"/>
      <c r="L473" s="53" t="n"/>
      <c r="M473" s="53" t="n"/>
      <c r="N473" s="53" t="n"/>
      <c r="O473" s="53" t="n"/>
      <c r="P473" s="53" t="n"/>
      <c r="Q473" s="53" t="n"/>
      <c r="R473" s="53" t="n">
        <v>140</v>
      </c>
      <c r="S473" s="53" t="n"/>
      <c r="T473" s="53" t="n"/>
      <c r="U473" s="53" t="n"/>
      <c r="V473" s="53" t="n"/>
      <c r="W473" s="53" t="n"/>
      <c r="X473" s="53" t="n"/>
      <c r="Y473" s="53" t="n"/>
      <c r="Z473" s="63" t="n">
        <v>140</v>
      </c>
      <c r="AA473" s="68" t="n">
        <v>70</v>
      </c>
      <c r="AB473" s="53" t="inlineStr">
        <is>
          <t>对公</t>
        </is>
      </c>
      <c r="AC473" s="65" t="n"/>
      <c r="AD473" s="65" t="n"/>
      <c r="AE473" s="65" t="n"/>
      <c r="AF473" s="169" t="n"/>
      <c r="AG473" s="350" t="inlineStr">
        <is>
          <t>易建华</t>
        </is>
      </c>
      <c r="AH473" s="79" t="n">
        <v>0</v>
      </c>
      <c r="AI473" s="79" t="n">
        <v>0</v>
      </c>
      <c r="AJ473" s="79" t="n">
        <v>0</v>
      </c>
      <c r="AK473" s="79" t="n">
        <v>0</v>
      </c>
      <c r="AL473" s="79" t="n">
        <v>0</v>
      </c>
      <c r="AM473" s="79" t="n">
        <v>70</v>
      </c>
      <c r="AN473" s="79" t="n">
        <v>0</v>
      </c>
      <c r="AO473" s="79" t="n">
        <v>0</v>
      </c>
      <c r="AP473" s="79" t="n">
        <v>0</v>
      </c>
      <c r="AQ473" s="79" t="n">
        <v>0</v>
      </c>
      <c r="AR473" s="331" t="n"/>
      <c r="AS473" s="331" t="n"/>
      <c r="AT473" s="331" t="n"/>
      <c r="AU473" s="331" t="n"/>
      <c r="AV473" s="331" t="n"/>
      <c r="AW473" s="331" t="n"/>
      <c r="AX473" s="331" t="n"/>
      <c r="AY473" s="331" t="n"/>
      <c r="AZ473" s="331" t="n"/>
      <c r="BA473" s="331" t="n"/>
      <c r="BB473" s="331" t="n"/>
    </row>
    <row r="474" hidden="1" ht="25" customFormat="1" customHeight="1" s="12">
      <c r="A474" s="63" t="inlineStr">
        <is>
          <t>泊富</t>
        </is>
      </c>
      <c r="B474" s="23" t="n">
        <v>45743</v>
      </c>
      <c r="C474" s="54" t="n">
        <v>23</v>
      </c>
      <c r="D474" s="53" t="inlineStr">
        <is>
          <t>蒋齐波</t>
        </is>
      </c>
      <c r="E474" s="54" t="n"/>
      <c r="F474" s="54" t="n"/>
      <c r="G474" s="54" t="n">
        <v>1</v>
      </c>
      <c r="H474" s="54" t="n"/>
      <c r="I474" s="53" t="inlineStr">
        <is>
          <t>G3728</t>
        </is>
      </c>
      <c r="J474" s="54" t="n">
        <v>1638</v>
      </c>
      <c r="K474" s="54" t="n"/>
      <c r="L474" s="53" t="n"/>
      <c r="M474" s="53" t="n"/>
      <c r="N474" s="53" t="n"/>
      <c r="O474" s="53" t="n"/>
      <c r="P474" s="53" t="n"/>
      <c r="Q474" s="53" t="n">
        <v>900</v>
      </c>
      <c r="R474" s="53" t="n"/>
      <c r="S474" s="53" t="n"/>
      <c r="T474" s="53" t="n">
        <v>19</v>
      </c>
      <c r="U474" s="53" t="n"/>
      <c r="V474" s="53" t="n"/>
      <c r="W474" s="53" t="n"/>
      <c r="X474" s="53" t="n"/>
      <c r="Y474" s="53" t="n"/>
      <c r="Z474" s="63" t="n">
        <v>919</v>
      </c>
      <c r="AA474" s="68" t="n">
        <v>318.8</v>
      </c>
      <c r="AB474" s="53" t="inlineStr">
        <is>
          <t>对公</t>
        </is>
      </c>
      <c r="AC474" s="65" t="n"/>
      <c r="AD474" s="65" t="n"/>
      <c r="AE474" s="65" t="n"/>
      <c r="AF474" s="169" t="n"/>
      <c r="AG474" s="350" t="inlineStr">
        <is>
          <t>易建华</t>
        </is>
      </c>
      <c r="AH474" s="79" t="n">
        <v>0</v>
      </c>
      <c r="AI474" s="79" t="n">
        <v>0</v>
      </c>
      <c r="AJ474" s="79" t="n">
        <v>0</v>
      </c>
      <c r="AK474" s="79" t="n">
        <v>0</v>
      </c>
      <c r="AL474" s="79" t="n">
        <v>315</v>
      </c>
      <c r="AM474" s="79" t="n">
        <v>0</v>
      </c>
      <c r="AN474" s="79" t="n">
        <v>0</v>
      </c>
      <c r="AO474" s="79" t="n">
        <v>3.8</v>
      </c>
      <c r="AP474" s="79" t="n">
        <v>0</v>
      </c>
      <c r="AQ474" s="79" t="n">
        <v>0</v>
      </c>
      <c r="AR474" s="331" t="n"/>
      <c r="AS474" s="331" t="n"/>
      <c r="AT474" s="331" t="n"/>
      <c r="AU474" s="331" t="n"/>
      <c r="AV474" s="331" t="n"/>
      <c r="AW474" s="331" t="n"/>
      <c r="AX474" s="331" t="n"/>
      <c r="AY474" s="331" t="n"/>
      <c r="AZ474" s="331" t="n"/>
      <c r="BA474" s="331" t="n"/>
      <c r="BB474" s="331" t="n"/>
    </row>
    <row r="475" hidden="1" ht="25" customFormat="1" customHeight="1" s="331">
      <c r="A475" s="406" t="inlineStr">
        <is>
          <t>泊富</t>
        </is>
      </c>
      <c r="B475" s="108" t="n">
        <v>45743</v>
      </c>
      <c r="C475" s="54" t="n">
        <v>37</v>
      </c>
      <c r="D475" s="54" t="inlineStr">
        <is>
          <t>罗惠芳</t>
        </is>
      </c>
      <c r="E475" s="54" t="n"/>
      <c r="F475" s="54" t="n"/>
      <c r="G475" s="54" t="n">
        <v>1</v>
      </c>
      <c r="H475" s="54" t="n"/>
      <c r="I475" s="54" t="inlineStr">
        <is>
          <t>G3728</t>
        </is>
      </c>
      <c r="J475" s="54" t="n">
        <v>1638</v>
      </c>
      <c r="K475" s="54" t="n"/>
      <c r="L475" s="54" t="n"/>
      <c r="M475" s="54" t="n"/>
      <c r="N475" s="54" t="n"/>
      <c r="O475" s="54" t="n"/>
      <c r="P475" s="54" t="n"/>
      <c r="Q475" s="54" t="n"/>
      <c r="R475" s="54" t="n">
        <v>360</v>
      </c>
      <c r="S475" s="54" t="n"/>
      <c r="T475" s="54" t="n"/>
      <c r="U475" s="54" t="n"/>
      <c r="V475" s="54" t="n"/>
      <c r="W475" s="54" t="n"/>
      <c r="X475" s="54" t="n"/>
      <c r="Y475" s="54" t="n"/>
      <c r="Z475" s="195" t="n">
        <v>360</v>
      </c>
      <c r="AA475" s="178" t="n">
        <v>140</v>
      </c>
      <c r="AB475" s="54" t="inlineStr">
        <is>
          <t>对公</t>
        </is>
      </c>
      <c r="AC475" s="69" t="n"/>
      <c r="AD475" s="69" t="n"/>
      <c r="AE475" s="69" t="n"/>
      <c r="AF475" s="168" t="n"/>
      <c r="AG475" s="128" t="inlineStr">
        <is>
          <t>易建华</t>
        </is>
      </c>
      <c r="AH475" s="182" t="n">
        <v>0</v>
      </c>
      <c r="AI475" s="182" t="n">
        <v>0</v>
      </c>
      <c r="AJ475" s="182" t="n">
        <v>0</v>
      </c>
      <c r="AK475" s="182" t="n">
        <v>0</v>
      </c>
      <c r="AL475" s="182" t="n">
        <v>0</v>
      </c>
      <c r="AM475" s="182" t="n">
        <v>140</v>
      </c>
      <c r="AN475" s="182" t="n">
        <v>0</v>
      </c>
      <c r="AO475" s="182" t="n">
        <v>0</v>
      </c>
      <c r="AP475" s="182" t="n">
        <v>0</v>
      </c>
      <c r="AQ475" s="182" t="n">
        <v>0</v>
      </c>
    </row>
    <row r="476" hidden="1" ht="25" customFormat="1" customHeight="1" s="12">
      <c r="A476" s="63" t="inlineStr">
        <is>
          <t>华远</t>
        </is>
      </c>
      <c r="B476" s="23" t="n">
        <v>45743</v>
      </c>
      <c r="C476" s="162" t="n">
        <v>37</v>
      </c>
      <c r="D476" s="53" t="inlineStr">
        <is>
          <t>徐彩红</t>
        </is>
      </c>
      <c r="E476" s="162" t="n"/>
      <c r="F476" s="162" t="n">
        <v>1</v>
      </c>
      <c r="G476" s="162" t="n"/>
      <c r="H476" s="162" t="inlineStr">
        <is>
          <t>曾亚萍</t>
        </is>
      </c>
      <c r="I476" s="53" t="inlineStr">
        <is>
          <t>朱6968</t>
        </is>
      </c>
      <c r="J476" s="162" t="n">
        <v>1638</v>
      </c>
      <c r="K476" s="162" t="n"/>
      <c r="L476" s="53" t="n"/>
      <c r="M476" s="53" t="n"/>
      <c r="N476" s="53" t="n"/>
      <c r="O476" s="53" t="n"/>
      <c r="P476" s="63" t="n"/>
      <c r="Q476" s="63" t="n"/>
      <c r="R476" s="63" t="n">
        <v>360</v>
      </c>
      <c r="S476" s="63" t="n"/>
      <c r="T476" s="63" t="n"/>
      <c r="U476" s="53" t="n"/>
      <c r="V476" s="53" t="n"/>
      <c r="W476" s="53" t="n"/>
      <c r="X476" s="53" t="n"/>
      <c r="Y476" s="53" t="n"/>
      <c r="Z476" s="58" t="n">
        <v>360</v>
      </c>
      <c r="AA476" s="68" t="n">
        <v>140</v>
      </c>
      <c r="AB476" s="162" t="inlineStr">
        <is>
          <t>对公</t>
        </is>
      </c>
      <c r="AC476" s="407" t="n"/>
      <c r="AD476" s="162" t="n"/>
      <c r="AE476" s="65" t="n"/>
      <c r="AF476" s="65" t="n"/>
      <c r="AG476" s="350" t="inlineStr">
        <is>
          <t>罗茜</t>
        </is>
      </c>
      <c r="AH476" s="79" t="n">
        <v>0</v>
      </c>
      <c r="AI476" s="79" t="n">
        <v>0</v>
      </c>
      <c r="AJ476" s="79" t="n">
        <v>0</v>
      </c>
      <c r="AK476" s="79" t="n">
        <v>0</v>
      </c>
      <c r="AL476" s="79" t="n">
        <v>0</v>
      </c>
      <c r="AM476" s="79" t="n">
        <v>140</v>
      </c>
      <c r="AN476" s="79" t="n">
        <v>0</v>
      </c>
      <c r="AO476" s="79" t="n">
        <v>0</v>
      </c>
      <c r="AP476" s="79" t="n">
        <v>0</v>
      </c>
      <c r="AQ476" s="79" t="n">
        <v>0</v>
      </c>
      <c r="AR476" s="331" t="n"/>
      <c r="AS476" s="331" t="n"/>
      <c r="AT476" s="331" t="n"/>
      <c r="AU476" s="331" t="n"/>
      <c r="AV476" s="331" t="n"/>
      <c r="AW476" s="331" t="n"/>
      <c r="AX476" s="331" t="n"/>
      <c r="AY476" s="331" t="n"/>
      <c r="AZ476" s="331" t="n"/>
      <c r="BA476" s="331" t="n"/>
      <c r="BB476" s="331" t="n"/>
    </row>
    <row r="477" hidden="1" ht="25" customFormat="1" customHeight="1" s="12">
      <c r="A477" s="63" t="inlineStr">
        <is>
          <t>华远</t>
        </is>
      </c>
      <c r="B477" s="23" t="n">
        <v>45743</v>
      </c>
      <c r="C477" s="162" t="n">
        <v>52</v>
      </c>
      <c r="D477" s="53" t="inlineStr">
        <is>
          <t>邓思姣</t>
        </is>
      </c>
      <c r="E477" s="162" t="n"/>
      <c r="F477" s="162" t="n">
        <v>1</v>
      </c>
      <c r="G477" s="162" t="n"/>
      <c r="H477" s="162" t="inlineStr">
        <is>
          <t>曾亚萍</t>
        </is>
      </c>
      <c r="I477" s="53" t="inlineStr">
        <is>
          <t>英9088</t>
        </is>
      </c>
      <c r="J477" s="162" t="n">
        <v>1638</v>
      </c>
      <c r="K477" s="162" t="n"/>
      <c r="L477" s="53" t="n">
        <v>676.2</v>
      </c>
      <c r="M477" s="53" t="n"/>
      <c r="N477" s="53" t="n"/>
      <c r="O477" s="53" t="n"/>
      <c r="P477" s="63" t="n"/>
      <c r="Q477" s="63" t="n"/>
      <c r="R477" s="63" t="n"/>
      <c r="S477" s="63" t="n"/>
      <c r="T477" s="63" t="n"/>
      <c r="U477" s="53" t="n"/>
      <c r="V477" s="53" t="n"/>
      <c r="W477" s="53" t="n"/>
      <c r="X477" s="53" t="n"/>
      <c r="Y477" s="53" t="n"/>
      <c r="Z477" s="58" t="n">
        <v>676.2</v>
      </c>
      <c r="AA477" s="68" t="n">
        <v>202.86</v>
      </c>
      <c r="AB477" s="53" t="inlineStr">
        <is>
          <t>对公</t>
        </is>
      </c>
      <c r="AC477" s="65" t="n"/>
      <c r="AD477" s="53" t="n"/>
      <c r="AE477" s="63" t="n"/>
      <c r="AF477" s="65" t="n"/>
      <c r="AG477" s="350" t="inlineStr">
        <is>
          <t>罗茜</t>
        </is>
      </c>
      <c r="AH477" s="79" t="n">
        <v>202.86</v>
      </c>
      <c r="AI477" s="79" t="n">
        <v>0</v>
      </c>
      <c r="AJ477" s="79" t="n">
        <v>0</v>
      </c>
      <c r="AK477" s="79" t="n">
        <v>0</v>
      </c>
      <c r="AL477" s="79" t="n">
        <v>0</v>
      </c>
      <c r="AM477" s="79" t="n">
        <v>0</v>
      </c>
      <c r="AN477" s="79" t="n">
        <v>0</v>
      </c>
      <c r="AO477" s="79" t="n">
        <v>0</v>
      </c>
      <c r="AP477" s="79" t="n">
        <v>0</v>
      </c>
      <c r="AQ477" s="79" t="n">
        <v>0</v>
      </c>
      <c r="AR477" s="331" t="n"/>
      <c r="AS477" s="331" t="n"/>
      <c r="AT477" s="331" t="n"/>
      <c r="AU477" s="331" t="n"/>
      <c r="AV477" s="331" t="n"/>
      <c r="AW477" s="331" t="n"/>
      <c r="AX477" s="331" t="n"/>
      <c r="AY477" s="331" t="n"/>
      <c r="AZ477" s="331" t="n"/>
      <c r="BA477" s="331" t="n"/>
      <c r="BB477" s="331" t="n"/>
    </row>
    <row r="478" hidden="1" ht="25" customFormat="1" customHeight="1" s="12">
      <c r="A478" s="63" t="inlineStr">
        <is>
          <t>华远</t>
        </is>
      </c>
      <c r="B478" s="23" t="n">
        <v>45743</v>
      </c>
      <c r="C478" s="162" t="n">
        <v>54</v>
      </c>
      <c r="D478" s="53" t="inlineStr">
        <is>
          <t>覃飞玲</t>
        </is>
      </c>
      <c r="E478" s="162" t="n"/>
      <c r="F478" s="162" t="n">
        <v>1</v>
      </c>
      <c r="G478" s="162" t="n"/>
      <c r="H478" s="162" t="inlineStr">
        <is>
          <t>曾亚萍</t>
        </is>
      </c>
      <c r="I478" s="53" t="inlineStr">
        <is>
          <t>陈8213</t>
        </is>
      </c>
      <c r="J478" s="162" t="n">
        <v>1638</v>
      </c>
      <c r="K478" s="162" t="n"/>
      <c r="L478" s="53" t="n">
        <v>417.2</v>
      </c>
      <c r="M478" s="53" t="n"/>
      <c r="N478" s="53" t="n"/>
      <c r="O478" s="53" t="n"/>
      <c r="P478" s="63" t="n"/>
      <c r="Q478" s="63" t="n"/>
      <c r="R478" s="63" t="n"/>
      <c r="S478" s="63" t="n"/>
      <c r="T478" s="63" t="n"/>
      <c r="U478" s="53" t="n"/>
      <c r="V478" s="53" t="n"/>
      <c r="W478" s="53" t="n"/>
      <c r="X478" s="53" t="n"/>
      <c r="Y478" s="53" t="n"/>
      <c r="Z478" s="58" t="n">
        <v>417.2</v>
      </c>
      <c r="AA478" s="68" t="n">
        <v>125.16</v>
      </c>
      <c r="AB478" s="162" t="inlineStr">
        <is>
          <t>对公</t>
        </is>
      </c>
      <c r="AC478" s="407" t="n"/>
      <c r="AD478" s="162" t="n"/>
      <c r="AE478" s="65" t="n"/>
      <c r="AF478" s="65" t="n"/>
      <c r="AG478" s="350" t="inlineStr">
        <is>
          <t>罗茜</t>
        </is>
      </c>
      <c r="AH478" s="79" t="n">
        <v>125.16</v>
      </c>
      <c r="AI478" s="79" t="n">
        <v>0</v>
      </c>
      <c r="AJ478" s="79" t="n">
        <v>0</v>
      </c>
      <c r="AK478" s="79" t="n">
        <v>0</v>
      </c>
      <c r="AL478" s="79" t="n">
        <v>0</v>
      </c>
      <c r="AM478" s="79" t="n">
        <v>0</v>
      </c>
      <c r="AN478" s="79" t="n">
        <v>0</v>
      </c>
      <c r="AO478" s="79" t="n">
        <v>0</v>
      </c>
      <c r="AP478" s="79" t="n">
        <v>0</v>
      </c>
      <c r="AQ478" s="79" t="n">
        <v>0</v>
      </c>
      <c r="AR478" s="331" t="n"/>
      <c r="AS478" s="331" t="n"/>
      <c r="AT478" s="331" t="n"/>
      <c r="AU478" s="331" t="n"/>
      <c r="AV478" s="331" t="n"/>
      <c r="AW478" s="331" t="n"/>
      <c r="AX478" s="331" t="n"/>
      <c r="AY478" s="331" t="n"/>
      <c r="AZ478" s="331" t="n"/>
      <c r="BA478" s="331" t="n"/>
      <c r="BB478" s="331" t="n"/>
    </row>
    <row r="479" hidden="1" ht="25" customFormat="1" customHeight="1" s="12">
      <c r="A479" s="12" t="inlineStr">
        <is>
          <t>麓城</t>
        </is>
      </c>
      <c r="B479" s="23" t="n">
        <v>45742</v>
      </c>
      <c r="C479" s="162" t="n">
        <v>40</v>
      </c>
      <c r="D479" s="53" t="inlineStr">
        <is>
          <t>王茹</t>
        </is>
      </c>
      <c r="E479" s="162" t="n"/>
      <c r="F479" s="162" t="n">
        <v>1</v>
      </c>
      <c r="G479" s="162" t="n"/>
      <c r="H479" s="162" t="inlineStr">
        <is>
          <t>贾桂桂</t>
        </is>
      </c>
      <c r="I479" s="53" t="inlineStr">
        <is>
          <t>刘2568</t>
        </is>
      </c>
      <c r="J479" s="162" t="n">
        <v>1638</v>
      </c>
      <c r="K479" s="162" t="n"/>
      <c r="L479" s="53" t="n"/>
      <c r="M479" s="53" t="n"/>
      <c r="N479" s="53" t="n"/>
      <c r="O479" s="53" t="n"/>
      <c r="P479" s="53" t="n"/>
      <c r="Q479" s="53" t="n"/>
      <c r="R479" s="53" t="n">
        <v>200</v>
      </c>
      <c r="S479" s="53" t="n"/>
      <c r="T479" s="53" t="n"/>
      <c r="U479" s="53" t="n"/>
      <c r="V479" s="53" t="n"/>
      <c r="W479" s="53" t="n"/>
      <c r="X479" s="53" t="n"/>
      <c r="Y479" s="53" t="n"/>
      <c r="Z479" s="63" t="n">
        <v>200</v>
      </c>
      <c r="AA479" s="63" t="n">
        <v>59</v>
      </c>
      <c r="AB479" s="162" t="inlineStr">
        <is>
          <t>对公</t>
        </is>
      </c>
      <c r="AC479" s="407" t="n"/>
      <c r="AD479" s="162" t="n"/>
      <c r="AE479" s="65" t="n"/>
      <c r="AF479" s="65" t="n"/>
      <c r="AG479" s="350" t="inlineStr">
        <is>
          <t>熊欢</t>
        </is>
      </c>
      <c r="AH479" s="79" t="n">
        <v>0</v>
      </c>
      <c r="AI479" s="79" t="n">
        <v>0</v>
      </c>
      <c r="AJ479" s="79" t="n">
        <v>0</v>
      </c>
      <c r="AK479" s="79" t="n">
        <v>0</v>
      </c>
      <c r="AL479" s="79" t="n">
        <v>0</v>
      </c>
      <c r="AM479" s="79" t="n">
        <v>59</v>
      </c>
      <c r="AN479" s="79" t="n">
        <v>0</v>
      </c>
      <c r="AO479" s="79" t="n">
        <v>0</v>
      </c>
      <c r="AP479" s="79" t="n">
        <v>0</v>
      </c>
      <c r="AQ479" s="79" t="n">
        <v>0</v>
      </c>
      <c r="AR479" s="331" t="n"/>
      <c r="AS479" s="331" t="n"/>
      <c r="AT479" s="331" t="n"/>
      <c r="AU479" s="331" t="n"/>
      <c r="AV479" s="331" t="n"/>
      <c r="AW479" s="331" t="n"/>
      <c r="AX479" s="331" t="n"/>
      <c r="AY479" s="331" t="n"/>
      <c r="AZ479" s="331" t="n"/>
      <c r="BA479" s="331" t="n"/>
      <c r="BB479" s="331" t="n"/>
    </row>
    <row r="480" hidden="1" ht="25" customFormat="1" customHeight="1" s="12">
      <c r="A480" s="12" t="inlineStr">
        <is>
          <t>麓城</t>
        </is>
      </c>
      <c r="B480" s="23" t="n">
        <v>45742</v>
      </c>
      <c r="C480" s="162" t="n">
        <v>60</v>
      </c>
      <c r="D480" s="53" t="inlineStr">
        <is>
          <t>丁文洁</t>
        </is>
      </c>
      <c r="E480" s="162" t="n"/>
      <c r="F480" s="162" t="n">
        <v>1</v>
      </c>
      <c r="G480" s="162" t="n"/>
      <c r="H480" s="162" t="inlineStr">
        <is>
          <t>向雅洁</t>
        </is>
      </c>
      <c r="I480" s="53" t="inlineStr">
        <is>
          <t>菜8956</t>
        </is>
      </c>
      <c r="J480" s="162" t="n">
        <v>1638</v>
      </c>
      <c r="K480" s="162" t="n"/>
      <c r="L480" s="53" t="n"/>
      <c r="M480" s="53" t="n"/>
      <c r="N480" s="53" t="n"/>
      <c r="O480" s="53" t="n"/>
      <c r="P480" s="53" t="n"/>
      <c r="Q480" s="53" t="n"/>
      <c r="R480" s="53" t="n"/>
      <c r="S480" s="53" t="n"/>
      <c r="T480" s="53" t="n"/>
      <c r="U480" s="53" t="n"/>
      <c r="V480" s="53" t="n"/>
      <c r="W480" s="53" t="n"/>
      <c r="X480" s="53" t="n">
        <v>50</v>
      </c>
      <c r="Y480" s="53" t="n"/>
      <c r="Z480" s="63" t="n">
        <v>50</v>
      </c>
      <c r="AA480" s="63" t="n">
        <v>7.5</v>
      </c>
      <c r="AB480" s="162" t="inlineStr">
        <is>
          <t>对公</t>
        </is>
      </c>
      <c r="AC480" s="407" t="n"/>
      <c r="AD480" s="162" t="n"/>
      <c r="AE480" s="65" t="inlineStr">
        <is>
          <t>远程</t>
        </is>
      </c>
      <c r="AF480" s="65" t="n"/>
      <c r="AG480" s="350" t="inlineStr">
        <is>
          <t>熊欢</t>
        </is>
      </c>
      <c r="AH480" s="79" t="n">
        <v>0</v>
      </c>
      <c r="AI480" s="79" t="n">
        <v>0</v>
      </c>
      <c r="AJ480" s="79" t="n">
        <v>0</v>
      </c>
      <c r="AK480" s="79" t="n">
        <v>0</v>
      </c>
      <c r="AL480" s="79" t="n">
        <v>0</v>
      </c>
      <c r="AM480" s="79" t="n">
        <v>0</v>
      </c>
      <c r="AN480" s="79" t="n">
        <v>0</v>
      </c>
      <c r="AO480" s="79" t="n">
        <v>0</v>
      </c>
      <c r="AP480" s="79" t="n">
        <v>7.5</v>
      </c>
      <c r="AQ480" s="79" t="n">
        <v>0</v>
      </c>
      <c r="AR480" s="331" t="n"/>
      <c r="AS480" s="331" t="n"/>
      <c r="AT480" s="331" t="n"/>
      <c r="AU480" s="331" t="n"/>
      <c r="AV480" s="331" t="n"/>
      <c r="AW480" s="331" t="n"/>
      <c r="AX480" s="331" t="n"/>
      <c r="AY480" s="331" t="n"/>
      <c r="AZ480" s="331" t="n"/>
      <c r="BA480" s="331" t="n"/>
      <c r="BB480" s="331" t="n"/>
    </row>
    <row r="481" hidden="1" ht="25" customFormat="1" customHeight="1" s="12">
      <c r="A481" s="12" t="inlineStr">
        <is>
          <t>麓城</t>
        </is>
      </c>
      <c r="B481" s="23" t="n">
        <v>45742</v>
      </c>
      <c r="C481" s="162" t="n">
        <v>68</v>
      </c>
      <c r="D481" s="53" t="inlineStr">
        <is>
          <t>廖金凤</t>
        </is>
      </c>
      <c r="E481" s="162" t="n"/>
      <c r="F481" s="162" t="n">
        <v>1</v>
      </c>
      <c r="G481" s="162" t="n"/>
      <c r="H481" s="162" t="inlineStr">
        <is>
          <t>王海燕</t>
        </is>
      </c>
      <c r="I481" s="53" t="inlineStr">
        <is>
          <t>G7745</t>
        </is>
      </c>
      <c r="J481" s="162" t="n">
        <v>1638</v>
      </c>
      <c r="K481" s="162" t="n"/>
      <c r="L481" s="53" t="n"/>
      <c r="M481" s="53" t="n"/>
      <c r="N481" s="53" t="n">
        <v>521</v>
      </c>
      <c r="O481" s="53" t="n"/>
      <c r="P481" s="53" t="n">
        <v>121</v>
      </c>
      <c r="Q481" s="53" t="n">
        <v>550</v>
      </c>
      <c r="R481" s="53" t="n"/>
      <c r="S481" s="53" t="n"/>
      <c r="T481" s="53" t="n">
        <v>9</v>
      </c>
      <c r="U481" s="53" t="n"/>
      <c r="V481" s="53" t="n"/>
      <c r="W481" s="53" t="n"/>
      <c r="X481" s="53" t="n"/>
      <c r="Y481" s="53" t="n"/>
      <c r="Z481" s="63" t="n">
        <v>1201</v>
      </c>
      <c r="AA481" s="63" t="n">
        <v>210.2</v>
      </c>
      <c r="AB481" s="162" t="inlineStr">
        <is>
          <t>对公</t>
        </is>
      </c>
      <c r="AC481" s="407" t="n"/>
      <c r="AD481" s="162" t="n"/>
      <c r="AE481" s="65" t="inlineStr">
        <is>
          <t>补佳乐3盒</t>
        </is>
      </c>
      <c r="AF481" s="65" t="n"/>
      <c r="AG481" s="350" t="inlineStr">
        <is>
          <t>熊欢</t>
        </is>
      </c>
      <c r="AH481" s="79" t="n">
        <v>0</v>
      </c>
      <c r="AI481" s="79" t="n">
        <v>0</v>
      </c>
      <c r="AJ481" s="79" t="n">
        <v>62.4</v>
      </c>
      <c r="AK481" s="79" t="n">
        <v>65</v>
      </c>
      <c r="AL481" s="79" t="n">
        <v>82.5</v>
      </c>
      <c r="AM481" s="79" t="n">
        <v>0</v>
      </c>
      <c r="AN481" s="79" t="n">
        <v>0</v>
      </c>
      <c r="AO481" s="79" t="n">
        <v>0.3</v>
      </c>
      <c r="AP481" s="79" t="n">
        <v>0</v>
      </c>
      <c r="AQ481" s="79" t="n">
        <v>0</v>
      </c>
      <c r="AR481" s="331" t="n"/>
      <c r="AS481" s="331" t="n"/>
      <c r="AT481" s="331" t="n"/>
      <c r="AU481" s="331" t="n"/>
      <c r="AV481" s="331" t="n"/>
      <c r="AW481" s="331" t="n"/>
      <c r="AX481" s="331" t="n"/>
      <c r="AY481" s="331" t="n"/>
      <c r="AZ481" s="331" t="n"/>
      <c r="BA481" s="331" t="n"/>
      <c r="BB481" s="331" t="n"/>
    </row>
    <row r="482" hidden="1" ht="25" customFormat="1" customHeight="1" s="12">
      <c r="A482" s="12" t="inlineStr">
        <is>
          <t>麓城</t>
        </is>
      </c>
      <c r="B482" s="23" t="n">
        <v>45742</v>
      </c>
      <c r="C482" s="162" t="n">
        <v>101</v>
      </c>
      <c r="D482" s="53" t="inlineStr">
        <is>
          <t>潘爱庆</t>
        </is>
      </c>
      <c r="E482" s="162" t="n"/>
      <c r="F482" s="162" t="n">
        <v>1</v>
      </c>
      <c r="G482" s="162" t="n"/>
      <c r="H482" s="162" t="inlineStr">
        <is>
          <t>向雅洁</t>
        </is>
      </c>
      <c r="I482" s="53" t="inlineStr">
        <is>
          <t>蔡5217</t>
        </is>
      </c>
      <c r="J482" s="162" t="n">
        <v>1638</v>
      </c>
      <c r="K482" s="162" t="n"/>
      <c r="L482" s="53" t="n">
        <v>889.3200000000001</v>
      </c>
      <c r="M482" s="53" t="n"/>
      <c r="N482" s="53" t="n"/>
      <c r="O482" s="53" t="n"/>
      <c r="P482" s="53" t="n"/>
      <c r="Q482" s="53" t="n"/>
      <c r="R482" s="53" t="n"/>
      <c r="S482" s="53" t="n"/>
      <c r="T482" s="53" t="n"/>
      <c r="U482" s="53" t="n"/>
      <c r="V482" s="53" t="n"/>
      <c r="W482" s="53" t="n"/>
      <c r="X482" s="53" t="n"/>
      <c r="Y482" s="53" t="n"/>
      <c r="Z482" s="63" t="n">
        <v>889.3200000000001</v>
      </c>
      <c r="AA482" s="63" t="n">
        <v>133.398</v>
      </c>
      <c r="AB482" s="162" t="inlineStr">
        <is>
          <t>对公</t>
        </is>
      </c>
      <c r="AC482" s="407" t="n"/>
      <c r="AD482" s="162" t="n"/>
      <c r="AE482" s="65" t="n"/>
      <c r="AF482" s="65" t="n"/>
      <c r="AG482" s="350" t="inlineStr">
        <is>
          <t>熊欢</t>
        </is>
      </c>
      <c r="AH482" s="79" t="n">
        <v>133.398</v>
      </c>
      <c r="AI482" s="79" t="n">
        <v>0</v>
      </c>
      <c r="AJ482" s="79" t="n">
        <v>0</v>
      </c>
      <c r="AK482" s="79" t="n">
        <v>0</v>
      </c>
      <c r="AL482" s="79" t="n">
        <v>0</v>
      </c>
      <c r="AM482" s="79" t="n">
        <v>0</v>
      </c>
      <c r="AN482" s="79" t="n">
        <v>0</v>
      </c>
      <c r="AO482" s="79" t="n">
        <v>0</v>
      </c>
      <c r="AP482" s="79" t="n">
        <v>0</v>
      </c>
      <c r="AQ482" s="79" t="n">
        <v>0</v>
      </c>
      <c r="AR482" s="331" t="n"/>
      <c r="AS482" s="331" t="n"/>
      <c r="AT482" s="331" t="n"/>
      <c r="AU482" s="331" t="n"/>
      <c r="AV482" s="331" t="n"/>
      <c r="AW482" s="331" t="n"/>
      <c r="AX482" s="331" t="n"/>
      <c r="AY482" s="331" t="n"/>
      <c r="AZ482" s="331" t="n"/>
      <c r="BA482" s="331" t="n"/>
      <c r="BB482" s="331" t="n"/>
    </row>
    <row r="483" hidden="1" ht="25" customFormat="1" customHeight="1" s="12">
      <c r="A483" s="12" t="inlineStr">
        <is>
          <t>麓城</t>
        </is>
      </c>
      <c r="B483" s="23" t="n">
        <v>45742</v>
      </c>
      <c r="C483" s="162" t="n">
        <v>119</v>
      </c>
      <c r="D483" s="53" t="inlineStr">
        <is>
          <t>王呷干</t>
        </is>
      </c>
      <c r="E483" s="162" t="n">
        <v>1</v>
      </c>
      <c r="F483" s="162" t="n"/>
      <c r="G483" s="162" t="n"/>
      <c r="H483" s="162" t="inlineStr">
        <is>
          <t>向雅洁</t>
        </is>
      </c>
      <c r="I483" s="53" t="inlineStr">
        <is>
          <t>G7745</t>
        </is>
      </c>
      <c r="J483" s="162" t="n">
        <v>1638</v>
      </c>
      <c r="K483" s="162" t="n"/>
      <c r="L483" s="53" t="n"/>
      <c r="M483" s="53" t="n"/>
      <c r="N483" s="53" t="n"/>
      <c r="O483" s="53" t="n"/>
      <c r="P483" s="53" t="n"/>
      <c r="Q483" s="53" t="n"/>
      <c r="R483" s="53" t="n"/>
      <c r="S483" s="53" t="n"/>
      <c r="T483" s="53" t="n"/>
      <c r="U483" s="53" t="n"/>
      <c r="V483" s="53" t="n"/>
      <c r="W483" s="53" t="n"/>
      <c r="X483" s="53" t="n">
        <v>20</v>
      </c>
      <c r="Y483" s="53" t="n"/>
      <c r="Z483" s="63" t="n">
        <v>20</v>
      </c>
      <c r="AA483" s="63" t="n">
        <v>3</v>
      </c>
      <c r="AB483" s="162" t="inlineStr">
        <is>
          <t>对公</t>
        </is>
      </c>
      <c r="AC483" s="407" t="n"/>
      <c r="AD483" s="162" t="n"/>
      <c r="AE483" s="65" t="n"/>
      <c r="AF483" s="65" t="n"/>
      <c r="AG483" s="350" t="inlineStr">
        <is>
          <t>熊欢</t>
        </is>
      </c>
      <c r="AH483" s="79" t="n">
        <v>0</v>
      </c>
      <c r="AI483" s="79" t="n">
        <v>0</v>
      </c>
      <c r="AJ483" s="79" t="n">
        <v>0</v>
      </c>
      <c r="AK483" s="79" t="n">
        <v>0</v>
      </c>
      <c r="AL483" s="79" t="n">
        <v>0</v>
      </c>
      <c r="AM483" s="79" t="n">
        <v>0</v>
      </c>
      <c r="AN483" s="79" t="n">
        <v>0</v>
      </c>
      <c r="AO483" s="79" t="n">
        <v>0</v>
      </c>
      <c r="AP483" s="79" t="n">
        <v>3</v>
      </c>
      <c r="AQ483" s="79" t="n">
        <v>0</v>
      </c>
      <c r="AR483" s="331" t="n"/>
      <c r="AS483" s="331" t="n"/>
      <c r="AT483" s="331" t="n"/>
      <c r="AU483" s="331" t="n"/>
      <c r="AV483" s="331" t="n"/>
      <c r="AW483" s="331" t="n"/>
      <c r="AX483" s="331" t="n"/>
      <c r="AY483" s="331" t="n"/>
      <c r="AZ483" s="331" t="n"/>
      <c r="BA483" s="331" t="n"/>
      <c r="BB483" s="331" t="n"/>
    </row>
    <row r="484" hidden="1" ht="25" customFormat="1" customHeight="1" s="12">
      <c r="A484" s="12" t="inlineStr">
        <is>
          <t>麓城</t>
        </is>
      </c>
      <c r="B484" s="23" t="n">
        <v>45742</v>
      </c>
      <c r="C484" s="412" t="n"/>
      <c r="D484" s="412" t="n"/>
      <c r="E484" s="411" t="n"/>
      <c r="F484" s="162" t="n"/>
      <c r="G484" s="162" t="n"/>
      <c r="H484" s="162" t="inlineStr">
        <is>
          <t>向雅洁</t>
        </is>
      </c>
      <c r="I484" s="53" t="inlineStr">
        <is>
          <t>G7745</t>
        </is>
      </c>
      <c r="J484" s="162" t="n">
        <v>1638</v>
      </c>
      <c r="K484" s="162" t="n"/>
      <c r="L484" s="53" t="n"/>
      <c r="M484" s="53" t="n"/>
      <c r="N484" s="53" t="n"/>
      <c r="O484" s="53" t="n"/>
      <c r="P484" s="53" t="n"/>
      <c r="Q484" s="53" t="n"/>
      <c r="R484" s="53" t="n">
        <v>140</v>
      </c>
      <c r="S484" s="53" t="n"/>
      <c r="T484" s="53" t="n"/>
      <c r="U484" s="53" t="n"/>
      <c r="V484" s="53" t="n"/>
      <c r="W484" s="53" t="n"/>
      <c r="X484" s="53" t="n"/>
      <c r="Y484" s="53" t="n"/>
      <c r="Z484" s="63" t="n">
        <v>140</v>
      </c>
      <c r="AA484" s="63" t="n">
        <v>50</v>
      </c>
      <c r="AB484" s="162" t="inlineStr">
        <is>
          <t>对公</t>
        </is>
      </c>
      <c r="AC484" s="407" t="n"/>
      <c r="AD484" s="162" t="n"/>
      <c r="AE484" s="65" t="n"/>
      <c r="AF484" s="65" t="n"/>
      <c r="AG484" s="350" t="inlineStr">
        <is>
          <t>熊欢</t>
        </is>
      </c>
      <c r="AH484" s="79" t="n">
        <v>0</v>
      </c>
      <c r="AI484" s="79" t="n">
        <v>0</v>
      </c>
      <c r="AJ484" s="79" t="n">
        <v>0</v>
      </c>
      <c r="AK484" s="79" t="n">
        <v>0</v>
      </c>
      <c r="AL484" s="79" t="n">
        <v>0</v>
      </c>
      <c r="AM484" s="79" t="n">
        <v>50</v>
      </c>
      <c r="AN484" s="79" t="n">
        <v>0</v>
      </c>
      <c r="AO484" s="79" t="n">
        <v>0</v>
      </c>
      <c r="AP484" s="79" t="n">
        <v>0</v>
      </c>
      <c r="AQ484" s="79" t="n">
        <v>0</v>
      </c>
      <c r="AR484" s="331" t="n"/>
      <c r="AS484" s="331" t="n"/>
      <c r="AT484" s="331" t="n"/>
      <c r="AU484" s="331" t="n"/>
      <c r="AV484" s="331" t="n"/>
      <c r="AW484" s="331" t="n"/>
      <c r="AX484" s="331" t="n"/>
      <c r="AY484" s="331" t="n"/>
      <c r="AZ484" s="331" t="n"/>
      <c r="BA484" s="331" t="n"/>
      <c r="BB484" s="331" t="n"/>
    </row>
    <row r="485" hidden="1" ht="25" customFormat="1" customHeight="1" s="12">
      <c r="A485" s="12" t="inlineStr">
        <is>
          <t>麓城</t>
        </is>
      </c>
      <c r="B485" s="23" t="n">
        <v>45742</v>
      </c>
      <c r="C485" s="411" t="n"/>
      <c r="D485" s="411" t="n"/>
      <c r="E485" s="162" t="n"/>
      <c r="F485" s="162" t="n"/>
      <c r="G485" s="162" t="inlineStr">
        <is>
          <t>简易</t>
        </is>
      </c>
      <c r="H485" s="162" t="n"/>
      <c r="I485" s="53" t="inlineStr">
        <is>
          <t>G7745</t>
        </is>
      </c>
      <c r="J485" s="162" t="n">
        <v>1638</v>
      </c>
      <c r="K485" s="162" t="n"/>
      <c r="L485" s="53" t="n"/>
      <c r="M485" s="53" t="n"/>
      <c r="N485" s="53" t="n"/>
      <c r="O485" s="53" t="n"/>
      <c r="P485" s="53" t="n"/>
      <c r="Q485" s="53" t="n">
        <v>120</v>
      </c>
      <c r="R485" s="53" t="n"/>
      <c r="S485" s="53" t="n"/>
      <c r="T485" s="53" t="n">
        <v>7</v>
      </c>
      <c r="U485" s="53" t="n"/>
      <c r="V485" s="53" t="n"/>
      <c r="W485" s="53" t="n"/>
      <c r="X485" s="53" t="n"/>
      <c r="Y485" s="53" t="n"/>
      <c r="Z485" s="63" t="n">
        <v>127</v>
      </c>
      <c r="AA485" s="63" t="n">
        <v>25.4</v>
      </c>
      <c r="AB485" s="162" t="inlineStr">
        <is>
          <t>现金</t>
        </is>
      </c>
      <c r="AC485" s="407" t="n"/>
      <c r="AD485" s="162" t="n"/>
      <c r="AE485" s="65" t="n"/>
      <c r="AF485" s="65" t="n"/>
      <c r="AG485" s="350" t="inlineStr">
        <is>
          <t>熊欢</t>
        </is>
      </c>
      <c r="AH485" s="79" t="n">
        <v>0</v>
      </c>
      <c r="AI485" s="79" t="n">
        <v>0</v>
      </c>
      <c r="AJ485" s="79" t="n">
        <v>0</v>
      </c>
      <c r="AK485" s="79" t="n">
        <v>0</v>
      </c>
      <c r="AL485" s="79" t="n">
        <v>24</v>
      </c>
      <c r="AM485" s="79" t="n">
        <v>0</v>
      </c>
      <c r="AN485" s="79" t="n">
        <v>0</v>
      </c>
      <c r="AO485" s="79" t="n">
        <v>1.4</v>
      </c>
      <c r="AP485" s="79" t="n">
        <v>0</v>
      </c>
      <c r="AQ485" s="79" t="n">
        <v>0</v>
      </c>
      <c r="AR485" s="331" t="n"/>
      <c r="AS485" s="331" t="n"/>
      <c r="AT485" s="331" t="n"/>
      <c r="AU485" s="331" t="n"/>
      <c r="AV485" s="331" t="n"/>
      <c r="AW485" s="331" t="n"/>
      <c r="AX485" s="331" t="n"/>
      <c r="AY485" s="331" t="n"/>
      <c r="AZ485" s="331" t="n"/>
      <c r="BA485" s="331" t="n"/>
      <c r="BB485" s="331" t="n"/>
    </row>
    <row r="486" hidden="1" ht="25" customFormat="1" customHeight="1" s="12">
      <c r="A486" s="12" t="inlineStr">
        <is>
          <t>麓城</t>
        </is>
      </c>
      <c r="B486" s="23" t="n">
        <v>45743</v>
      </c>
      <c r="C486" s="162" t="n">
        <v>50</v>
      </c>
      <c r="D486" s="53" t="inlineStr">
        <is>
          <t>邓迪</t>
        </is>
      </c>
      <c r="E486" s="162" t="n"/>
      <c r="F486" s="162" t="n"/>
      <c r="G486" s="162" t="n">
        <v>1</v>
      </c>
      <c r="H486" s="162" t="n"/>
      <c r="I486" s="53" t="inlineStr">
        <is>
          <t>林3668</t>
        </is>
      </c>
      <c r="J486" s="162" t="n">
        <v>1638</v>
      </c>
      <c r="K486" s="162" t="n"/>
      <c r="L486" s="53" t="n"/>
      <c r="M486" s="53" t="n"/>
      <c r="N486" s="53" t="n"/>
      <c r="O486" s="53" t="n"/>
      <c r="P486" s="53" t="n"/>
      <c r="Q486" s="53" t="n">
        <v>180</v>
      </c>
      <c r="R486" s="53" t="n">
        <v>140</v>
      </c>
      <c r="S486" s="53" t="n"/>
      <c r="T486" s="53" t="n">
        <v>7</v>
      </c>
      <c r="U486" s="53" t="n"/>
      <c r="V486" s="53" t="n"/>
      <c r="W486" s="53" t="n"/>
      <c r="X486" s="53" t="n"/>
      <c r="Y486" s="53" t="n"/>
      <c r="Z486" s="63" t="n">
        <v>327</v>
      </c>
      <c r="AA486" s="63" t="n">
        <v>87.40000000000001</v>
      </c>
      <c r="AB486" s="162" t="inlineStr">
        <is>
          <t>对公</t>
        </is>
      </c>
      <c r="AC486" s="407" t="n"/>
      <c r="AD486" s="162" t="n"/>
      <c r="AE486" s="65" t="n"/>
      <c r="AF486" s="65" t="n"/>
      <c r="AG486" s="350" t="inlineStr">
        <is>
          <t>熊欢</t>
        </is>
      </c>
      <c r="AH486" s="79" t="n">
        <v>0</v>
      </c>
      <c r="AI486" s="79" t="n">
        <v>0</v>
      </c>
      <c r="AJ486" s="79" t="n">
        <v>0</v>
      </c>
      <c r="AK486" s="79" t="n">
        <v>0</v>
      </c>
      <c r="AL486" s="79" t="n">
        <v>36</v>
      </c>
      <c r="AM486" s="79" t="n">
        <v>50</v>
      </c>
      <c r="AN486" s="79" t="n">
        <v>0</v>
      </c>
      <c r="AO486" s="79" t="n">
        <v>1.4</v>
      </c>
      <c r="AP486" s="79" t="n">
        <v>0</v>
      </c>
      <c r="AQ486" s="79" t="n">
        <v>0</v>
      </c>
      <c r="AR486" s="331" t="n"/>
      <c r="AS486" s="331" t="n"/>
      <c r="AT486" s="331" t="n"/>
      <c r="AU486" s="331" t="n"/>
      <c r="AV486" s="331" t="n"/>
      <c r="AW486" s="331" t="n"/>
      <c r="AX486" s="331" t="n"/>
      <c r="AY486" s="331" t="n"/>
      <c r="AZ486" s="331" t="n"/>
      <c r="BA486" s="331" t="n"/>
      <c r="BB486" s="331" t="n"/>
    </row>
    <row r="487" hidden="1" ht="25" customFormat="1" customHeight="1" s="12">
      <c r="A487" s="12" t="inlineStr">
        <is>
          <t>晟华</t>
        </is>
      </c>
      <c r="B487" s="23" t="n">
        <v>45743</v>
      </c>
      <c r="C487" s="162" t="n">
        <v>56</v>
      </c>
      <c r="D487" s="53" t="inlineStr">
        <is>
          <t>严怡</t>
        </is>
      </c>
      <c r="E487" s="162" t="n"/>
      <c r="F487" s="162" t="n"/>
      <c r="G487" s="162" t="n">
        <v>1</v>
      </c>
      <c r="H487" s="162" t="n"/>
      <c r="I487" s="53" t="inlineStr">
        <is>
          <t>G6368</t>
        </is>
      </c>
      <c r="J487" s="162" t="n">
        <v>1638</v>
      </c>
      <c r="K487" s="162" t="n"/>
      <c r="L487" s="53" t="n"/>
      <c r="M487" s="53" t="n"/>
      <c r="N487" s="53" t="n"/>
      <c r="O487" s="53" t="n"/>
      <c r="P487" s="53" t="n"/>
      <c r="Q487" s="53" t="n"/>
      <c r="R487" s="53" t="n"/>
      <c r="S487" s="53" t="n"/>
      <c r="T487" s="53" t="n">
        <v>30</v>
      </c>
      <c r="U487" s="53" t="n"/>
      <c r="V487" s="53" t="n"/>
      <c r="W487" s="53" t="n"/>
      <c r="X487" s="53" t="n"/>
      <c r="Y487" s="53" t="n"/>
      <c r="Z487" s="63" t="n">
        <v>30</v>
      </c>
      <c r="AA487" s="63" t="n">
        <v>6</v>
      </c>
      <c r="AB487" s="162" t="inlineStr">
        <is>
          <t>对公</t>
        </is>
      </c>
      <c r="AC487" s="407" t="n"/>
      <c r="AD487" s="162" t="n"/>
      <c r="AE487" s="65" t="n"/>
      <c r="AF487" s="65" t="n"/>
      <c r="AG487" s="350" t="inlineStr">
        <is>
          <t>李嘉慧</t>
        </is>
      </c>
      <c r="AH487" s="79" t="n">
        <v>0</v>
      </c>
      <c r="AI487" s="79" t="n">
        <v>0</v>
      </c>
      <c r="AJ487" s="79" t="n">
        <v>0</v>
      </c>
      <c r="AK487" s="79" t="n">
        <v>0</v>
      </c>
      <c r="AL487" s="79" t="n">
        <v>0</v>
      </c>
      <c r="AM487" s="79" t="n">
        <v>0</v>
      </c>
      <c r="AN487" s="79" t="n">
        <v>0</v>
      </c>
      <c r="AO487" s="79" t="n">
        <v>6</v>
      </c>
      <c r="AP487" s="79" t="n">
        <v>0</v>
      </c>
      <c r="AQ487" s="79" t="n">
        <v>0</v>
      </c>
      <c r="AR487" s="331" t="n"/>
      <c r="AS487" s="331" t="n"/>
      <c r="AT487" s="331" t="n"/>
      <c r="AU487" s="331" t="n"/>
      <c r="AV487" s="331" t="n"/>
      <c r="AW487" s="331" t="n"/>
      <c r="AX487" s="331" t="n"/>
      <c r="AY487" s="331" t="n"/>
      <c r="AZ487" s="331" t="n"/>
      <c r="BA487" s="331" t="n"/>
      <c r="BB487" s="331" t="n"/>
    </row>
    <row r="488" hidden="1" ht="25" customFormat="1" customHeight="1" s="12">
      <c r="A488" s="63" t="inlineStr">
        <is>
          <t>华远</t>
        </is>
      </c>
      <c r="B488" s="23" t="n">
        <v>45744</v>
      </c>
      <c r="C488" s="162" t="n">
        <v>10</v>
      </c>
      <c r="D488" s="53" t="inlineStr">
        <is>
          <t>杨小庆41（9948）</t>
        </is>
      </c>
      <c r="E488" s="162" t="n"/>
      <c r="F488" s="162" t="n">
        <v>1</v>
      </c>
      <c r="G488" s="162" t="n"/>
      <c r="H488" s="162" t="inlineStr">
        <is>
          <t>孙静</t>
        </is>
      </c>
      <c r="I488" s="53" t="inlineStr">
        <is>
          <t>朱6968</t>
        </is>
      </c>
      <c r="J488" s="162" t="n">
        <v>1638</v>
      </c>
      <c r="K488" s="162" t="n"/>
      <c r="L488" s="53" t="n"/>
      <c r="M488" s="53" t="n"/>
      <c r="N488" s="53" t="n">
        <v>193</v>
      </c>
      <c r="O488" s="53" t="n"/>
      <c r="P488" s="63" t="n"/>
      <c r="Q488" s="63" t="n">
        <v>35</v>
      </c>
      <c r="R488" s="63" t="n">
        <v>200</v>
      </c>
      <c r="S488" s="63" t="n"/>
      <c r="T488" s="63" t="n">
        <v>245</v>
      </c>
      <c r="U488" s="53" t="n"/>
      <c r="V488" s="53" t="n"/>
      <c r="W488" s="53" t="n"/>
      <c r="X488" s="53" t="n"/>
      <c r="Y488" s="53" t="n"/>
      <c r="Z488" s="58" t="n">
        <v>673</v>
      </c>
      <c r="AA488" s="68" t="n">
        <v>135.2</v>
      </c>
      <c r="AB488" s="162" t="inlineStr">
        <is>
          <t>对公</t>
        </is>
      </c>
      <c r="AC488" s="407" t="n"/>
      <c r="AD488" s="162" t="n"/>
      <c r="AE488" s="65" t="n"/>
      <c r="AF488" s="65" t="n"/>
      <c r="AG488" s="350" t="inlineStr">
        <is>
          <t>罗茜</t>
        </is>
      </c>
      <c r="AH488" s="79" t="n">
        <v>0</v>
      </c>
      <c r="AI488" s="79" t="n">
        <v>0</v>
      </c>
      <c r="AJ488" s="79" t="n">
        <v>28.95</v>
      </c>
      <c r="AK488" s="79" t="n">
        <v>0</v>
      </c>
      <c r="AL488" s="79" t="n">
        <v>10.5</v>
      </c>
      <c r="AM488" s="79" t="n">
        <v>59</v>
      </c>
      <c r="AN488" s="79" t="n">
        <v>0</v>
      </c>
      <c r="AO488" s="79" t="n">
        <v>36.75</v>
      </c>
      <c r="AP488" s="79" t="n">
        <v>0</v>
      </c>
      <c r="AQ488" s="79" t="n">
        <v>0</v>
      </c>
      <c r="AR488" s="331" t="n"/>
      <c r="AS488" s="331" t="n"/>
      <c r="AT488" s="331" t="n"/>
      <c r="AU488" s="331" t="n"/>
      <c r="AV488" s="331" t="n"/>
      <c r="AW488" s="331" t="n"/>
      <c r="AX488" s="331" t="n"/>
      <c r="AY488" s="331" t="n"/>
      <c r="AZ488" s="331" t="n"/>
      <c r="BA488" s="331" t="n"/>
      <c r="BB488" s="331" t="n"/>
    </row>
    <row r="489" hidden="1" ht="25" customFormat="1" customHeight="1" s="12">
      <c r="A489" s="63" t="inlineStr">
        <is>
          <t>华远</t>
        </is>
      </c>
      <c r="B489" s="23" t="n">
        <v>45744</v>
      </c>
      <c r="C489" s="411" t="n"/>
      <c r="D489" s="411" t="n"/>
      <c r="E489" s="162" t="n"/>
      <c r="F489" s="411" t="n"/>
      <c r="G489" s="162" t="n"/>
      <c r="H489" s="162" t="inlineStr">
        <is>
          <t>孙静</t>
        </is>
      </c>
      <c r="I489" s="53" t="inlineStr">
        <is>
          <t>朱6968</t>
        </is>
      </c>
      <c r="J489" s="162" t="n">
        <v>1638</v>
      </c>
      <c r="K489" s="162" t="n"/>
      <c r="L489" s="53" t="n"/>
      <c r="M489" s="53" t="n"/>
      <c r="N489" s="53" t="n">
        <v>154</v>
      </c>
      <c r="O489" s="53" t="n"/>
      <c r="P489" s="63" t="n"/>
      <c r="Q489" s="63" t="n"/>
      <c r="R489" s="63" t="n"/>
      <c r="S489" s="63" t="n"/>
      <c r="T489" s="63" t="n"/>
      <c r="U489" s="53" t="n"/>
      <c r="V489" s="53" t="n"/>
      <c r="W489" s="53" t="n"/>
      <c r="X489" s="53" t="n"/>
      <c r="Y489" s="53" t="n"/>
      <c r="Z489" s="58" t="n">
        <v>154</v>
      </c>
      <c r="AA489" s="68" t="n">
        <v>23.1</v>
      </c>
      <c r="AB489" s="162" t="inlineStr">
        <is>
          <t>对公</t>
        </is>
      </c>
      <c r="AC489" s="407" t="n"/>
      <c r="AD489" s="162" t="n"/>
      <c r="AE489" s="65" t="n"/>
      <c r="AF489" s="65" t="n"/>
      <c r="AG489" s="350" t="inlineStr">
        <is>
          <t>罗茜</t>
        </is>
      </c>
      <c r="AH489" s="79" t="n">
        <v>0</v>
      </c>
      <c r="AI489" s="79" t="n">
        <v>0</v>
      </c>
      <c r="AJ489" s="79" t="n">
        <v>23.1</v>
      </c>
      <c r="AK489" s="79" t="n">
        <v>0</v>
      </c>
      <c r="AL489" s="79" t="n">
        <v>0</v>
      </c>
      <c r="AM489" s="79" t="n">
        <v>0</v>
      </c>
      <c r="AN489" s="79" t="n">
        <v>0</v>
      </c>
      <c r="AO489" s="79" t="n">
        <v>0</v>
      </c>
      <c r="AP489" s="79" t="n">
        <v>0</v>
      </c>
      <c r="AQ489" s="79" t="n">
        <v>0</v>
      </c>
      <c r="AR489" s="331" t="n"/>
      <c r="AS489" s="331" t="n"/>
      <c r="AT489" s="331" t="n"/>
      <c r="AU489" s="331" t="n"/>
      <c r="AV489" s="331" t="n"/>
      <c r="AW489" s="331" t="n"/>
      <c r="AX489" s="331" t="n"/>
      <c r="AY489" s="331" t="n"/>
      <c r="AZ489" s="331" t="n"/>
      <c r="BA489" s="331" t="n"/>
      <c r="BB489" s="331" t="n"/>
    </row>
    <row r="490" hidden="1" ht="25" customFormat="1" customHeight="1" s="12">
      <c r="A490" s="63" t="n">
        <v>6</v>
      </c>
      <c r="B490" s="23" t="n">
        <v>45744</v>
      </c>
      <c r="C490" s="162" t="n">
        <v>29</v>
      </c>
      <c r="D490" s="53" t="inlineStr">
        <is>
          <t>周静</t>
        </is>
      </c>
      <c r="E490" s="162" t="n"/>
      <c r="F490" s="162" t="n">
        <v>1</v>
      </c>
      <c r="G490" s="162" t="n"/>
      <c r="H490" s="162" t="inlineStr">
        <is>
          <t>孙静</t>
        </is>
      </c>
      <c r="I490" s="53" t="inlineStr">
        <is>
          <t>清2551</t>
        </is>
      </c>
      <c r="J490" s="162" t="n">
        <v>1638</v>
      </c>
      <c r="K490" s="162" t="n"/>
      <c r="L490" s="53" t="n"/>
      <c r="M490" s="53" t="n"/>
      <c r="N490" s="53" t="n">
        <v>110</v>
      </c>
      <c r="O490" s="53" t="n">
        <v>598</v>
      </c>
      <c r="P490" s="63" t="n"/>
      <c r="Q490" s="63" t="n"/>
      <c r="R490" s="63" t="n"/>
      <c r="S490" s="63" t="n"/>
      <c r="T490" s="63" t="n"/>
      <c r="U490" s="53" t="n"/>
      <c r="V490" s="53" t="n"/>
      <c r="W490" s="53" t="n"/>
      <c r="X490" s="53" t="n"/>
      <c r="Y490" s="53" t="n"/>
      <c r="Z490" s="58" t="n">
        <v>708</v>
      </c>
      <c r="AA490" s="68" t="n">
        <v>89.7</v>
      </c>
      <c r="AB490" s="162" t="inlineStr">
        <is>
          <t>对公</t>
        </is>
      </c>
      <c r="AC490" s="407" t="n"/>
      <c r="AD490" s="162" t="n"/>
      <c r="AE490" s="65" t="inlineStr">
        <is>
          <t>赛能*2</t>
        </is>
      </c>
      <c r="AF490" s="65" t="n"/>
      <c r="AG490" s="350" t="inlineStr">
        <is>
          <t>罗茜</t>
        </is>
      </c>
      <c r="AH490" s="79" t="n">
        <v>0</v>
      </c>
      <c r="AI490" s="79" t="n">
        <v>0</v>
      </c>
      <c r="AJ490" s="79" t="n">
        <v>89.7</v>
      </c>
      <c r="AK490" s="79" t="n">
        <v>0</v>
      </c>
      <c r="AL490" s="79" t="n">
        <v>0</v>
      </c>
      <c r="AM490" s="79" t="n">
        <v>0</v>
      </c>
      <c r="AN490" s="79" t="n">
        <v>0</v>
      </c>
      <c r="AO490" s="79" t="n">
        <v>0</v>
      </c>
      <c r="AP490" s="79" t="n">
        <v>0</v>
      </c>
      <c r="AQ490" s="79" t="n">
        <v>0</v>
      </c>
      <c r="AR490" s="331" t="n"/>
      <c r="AS490" s="331" t="n"/>
      <c r="AT490" s="331" t="n"/>
      <c r="AU490" s="331" t="n"/>
      <c r="AV490" s="331" t="n"/>
      <c r="AW490" s="331" t="n"/>
      <c r="AX490" s="331" t="n"/>
      <c r="AY490" s="331" t="n"/>
      <c r="AZ490" s="331" t="n"/>
      <c r="BA490" s="331" t="n"/>
      <c r="BB490" s="331" t="n"/>
    </row>
    <row r="491" hidden="1" ht="25" customFormat="1" customHeight="1" s="12">
      <c r="A491" s="63" t="inlineStr">
        <is>
          <t>华远</t>
        </is>
      </c>
      <c r="B491" s="23" t="n">
        <v>45744</v>
      </c>
      <c r="C491" s="162" t="n">
        <v>34</v>
      </c>
      <c r="D491" s="53" t="inlineStr">
        <is>
          <t>徐彩红</t>
        </is>
      </c>
      <c r="E491" s="162" t="n"/>
      <c r="F491" s="162" t="n">
        <v>1</v>
      </c>
      <c r="G491" s="162" t="n"/>
      <c r="H491" s="162" t="inlineStr">
        <is>
          <t>曾亚萍</t>
        </is>
      </c>
      <c r="I491" s="53" t="inlineStr">
        <is>
          <t>朱6968</t>
        </is>
      </c>
      <c r="J491" s="162" t="n">
        <v>1638</v>
      </c>
      <c r="K491" s="162" t="n"/>
      <c r="L491" s="53" t="n"/>
      <c r="M491" s="53" t="n">
        <v>729</v>
      </c>
      <c r="N491" s="53" t="n"/>
      <c r="O491" s="53" t="n"/>
      <c r="P491" s="63" t="n"/>
      <c r="Q491" s="63" t="n"/>
      <c r="R491" s="63" t="n"/>
      <c r="S491" s="63" t="n"/>
      <c r="T491" s="63" t="n"/>
      <c r="U491" s="53" t="n"/>
      <c r="V491" s="53" t="n"/>
      <c r="W491" s="53" t="n"/>
      <c r="X491" s="53" t="n"/>
      <c r="Y491" s="53" t="n"/>
      <c r="Z491" s="58" t="n">
        <v>729</v>
      </c>
      <c r="AA491" s="68" t="n">
        <v>218.7</v>
      </c>
      <c r="AB491" s="162" t="inlineStr">
        <is>
          <t>对公</t>
        </is>
      </c>
      <c r="AC491" s="407" t="n"/>
      <c r="AD491" s="162" t="n"/>
      <c r="AE491" s="65" t="inlineStr">
        <is>
          <t>388督脉灸</t>
        </is>
      </c>
      <c r="AF491" s="65" t="n"/>
      <c r="AG491" s="350" t="inlineStr">
        <is>
          <t>罗茜</t>
        </is>
      </c>
      <c r="AH491" s="79" t="n">
        <v>0</v>
      </c>
      <c r="AI491" s="79" t="n">
        <v>218.7</v>
      </c>
      <c r="AJ491" s="79" t="n">
        <v>0</v>
      </c>
      <c r="AK491" s="79" t="n">
        <v>0</v>
      </c>
      <c r="AL491" s="79" t="n">
        <v>0</v>
      </c>
      <c r="AM491" s="79" t="n">
        <v>0</v>
      </c>
      <c r="AN491" s="79" t="n">
        <v>0</v>
      </c>
      <c r="AO491" s="79" t="n">
        <v>0</v>
      </c>
      <c r="AP491" s="79" t="n">
        <v>0</v>
      </c>
      <c r="AQ491" s="79" t="n">
        <v>0</v>
      </c>
      <c r="AR491" s="331" t="n"/>
      <c r="AS491" s="331" t="n"/>
      <c r="AT491" s="331" t="n"/>
      <c r="AU491" s="331" t="n"/>
      <c r="AV491" s="331" t="n"/>
      <c r="AW491" s="331" t="n"/>
      <c r="AX491" s="331" t="n"/>
      <c r="AY491" s="331" t="n"/>
      <c r="AZ491" s="331" t="n"/>
      <c r="BA491" s="331" t="n"/>
      <c r="BB491" s="331" t="n"/>
    </row>
    <row r="492" hidden="1" ht="25" customFormat="1" customHeight="1" s="12">
      <c r="A492" s="63" t="inlineStr">
        <is>
          <t>华远</t>
        </is>
      </c>
      <c r="B492" s="23" t="n">
        <v>45744</v>
      </c>
      <c r="C492" s="412" t="n"/>
      <c r="D492" s="412" t="n"/>
      <c r="E492" s="162" t="n"/>
      <c r="F492" s="46" t="inlineStr">
        <is>
          <t>退3.28</t>
        </is>
      </c>
      <c r="G492" s="46" t="n"/>
      <c r="H492" s="46" t="inlineStr">
        <is>
          <t>曾亚萍</t>
        </is>
      </c>
      <c r="I492" s="53" t="inlineStr">
        <is>
          <t>朱6968</t>
        </is>
      </c>
      <c r="J492" s="162" t="n">
        <v>1638</v>
      </c>
      <c r="K492" s="162" t="n"/>
      <c r="L492" s="53" t="n"/>
      <c r="M492" s="53" t="n">
        <v>-729</v>
      </c>
      <c r="N492" s="53" t="n"/>
      <c r="O492" s="53" t="n"/>
      <c r="P492" s="63" t="n"/>
      <c r="Q492" s="63" t="n"/>
      <c r="R492" s="63" t="n"/>
      <c r="S492" s="63" t="n"/>
      <c r="T492" s="63" t="n"/>
      <c r="U492" s="53" t="n"/>
      <c r="V492" s="53" t="n"/>
      <c r="W492" s="53" t="n"/>
      <c r="X492" s="53" t="n"/>
      <c r="Y492" s="53" t="n"/>
      <c r="Z492" s="58" t="n">
        <v>-729</v>
      </c>
      <c r="AA492" s="68" t="n">
        <v>-218.7</v>
      </c>
      <c r="AB492" s="162" t="inlineStr">
        <is>
          <t>对公</t>
        </is>
      </c>
      <c r="AC492" s="407" t="n"/>
      <c r="AD492" s="162" t="n"/>
      <c r="AE492" s="65" t="inlineStr">
        <is>
          <t>重开退388督脉灸</t>
        </is>
      </c>
      <c r="AF492" s="65" t="n"/>
      <c r="AG492" s="350" t="inlineStr">
        <is>
          <t>罗茜</t>
        </is>
      </c>
      <c r="AH492" s="79" t="n">
        <v>0</v>
      </c>
      <c r="AI492" s="79" t="n">
        <v>-218.7</v>
      </c>
      <c r="AJ492" s="79" t="n">
        <v>0</v>
      </c>
      <c r="AK492" s="79" t="n">
        <v>0</v>
      </c>
      <c r="AL492" s="79" t="n">
        <v>0</v>
      </c>
      <c r="AM492" s="79" t="n">
        <v>0</v>
      </c>
      <c r="AN492" s="79" t="n">
        <v>0</v>
      </c>
      <c r="AO492" s="79" t="n">
        <v>0</v>
      </c>
      <c r="AP492" s="79" t="n">
        <v>0</v>
      </c>
      <c r="AQ492" s="79" t="n">
        <v>0</v>
      </c>
      <c r="AR492" s="331" t="n"/>
      <c r="AS492" s="331" t="n"/>
      <c r="AT492" s="331" t="n"/>
      <c r="AU492" s="331" t="n"/>
      <c r="AV492" s="331" t="n"/>
      <c r="AW492" s="331" t="n"/>
      <c r="AX492" s="331" t="n"/>
      <c r="AY492" s="331" t="n"/>
      <c r="AZ492" s="331" t="n"/>
      <c r="BA492" s="331" t="n"/>
      <c r="BB492" s="331" t="n"/>
    </row>
    <row r="493" hidden="1" ht="25" customFormat="1" customHeight="1" s="12">
      <c r="A493" s="63" t="inlineStr">
        <is>
          <t>华远</t>
        </is>
      </c>
      <c r="B493" s="23" t="n">
        <v>45744</v>
      </c>
      <c r="C493" s="411" t="n"/>
      <c r="D493" s="411" t="n"/>
      <c r="E493" s="162" t="n"/>
      <c r="F493" s="46" t="inlineStr">
        <is>
          <t>补</t>
        </is>
      </c>
      <c r="G493" s="46" t="n"/>
      <c r="H493" s="46" t="inlineStr">
        <is>
          <t>曾亚萍</t>
        </is>
      </c>
      <c r="I493" s="53" t="inlineStr">
        <is>
          <t>朱6968</t>
        </is>
      </c>
      <c r="J493" s="162" t="n">
        <v>1638</v>
      </c>
      <c r="K493" s="162" t="n"/>
      <c r="L493" s="53" t="n"/>
      <c r="M493" s="53" t="n">
        <v>747</v>
      </c>
      <c r="N493" s="53" t="n"/>
      <c r="O493" s="53" t="n"/>
      <c r="P493" s="63" t="n"/>
      <c r="Q493" s="63" t="n"/>
      <c r="R493" s="63" t="n"/>
      <c r="S493" s="63" t="n"/>
      <c r="T493" s="63" t="n"/>
      <c r="U493" s="53" t="n"/>
      <c r="V493" s="53" t="n"/>
      <c r="W493" s="53" t="n"/>
      <c r="X493" s="53" t="n"/>
      <c r="Y493" s="53" t="n"/>
      <c r="Z493" s="58" t="n">
        <v>747</v>
      </c>
      <c r="AA493" s="68" t="n">
        <v>224.1</v>
      </c>
      <c r="AB493" s="162" t="inlineStr">
        <is>
          <t>对公</t>
        </is>
      </c>
      <c r="AC493" s="407" t="n"/>
      <c r="AD493" s="162" t="n"/>
      <c r="AE493" s="65" t="inlineStr">
        <is>
          <t>补388督脉灸</t>
        </is>
      </c>
      <c r="AF493" s="65" t="n"/>
      <c r="AG493" s="350" t="inlineStr">
        <is>
          <t>罗茜</t>
        </is>
      </c>
      <c r="AH493" s="79" t="n">
        <v>0</v>
      </c>
      <c r="AI493" s="79" t="n">
        <v>224.1</v>
      </c>
      <c r="AJ493" s="79" t="n">
        <v>0</v>
      </c>
      <c r="AK493" s="79" t="n">
        <v>0</v>
      </c>
      <c r="AL493" s="79" t="n">
        <v>0</v>
      </c>
      <c r="AM493" s="79" t="n">
        <v>0</v>
      </c>
      <c r="AN493" s="79" t="n">
        <v>0</v>
      </c>
      <c r="AO493" s="79" t="n">
        <v>0</v>
      </c>
      <c r="AP493" s="79" t="n">
        <v>0</v>
      </c>
      <c r="AQ493" s="79" t="n">
        <v>0</v>
      </c>
      <c r="AR493" s="331" t="n"/>
      <c r="AS493" s="331" t="n"/>
      <c r="AT493" s="331" t="n"/>
      <c r="AU493" s="331" t="n"/>
      <c r="AV493" s="331" t="n"/>
      <c r="AW493" s="331" t="n"/>
      <c r="AX493" s="331" t="n"/>
      <c r="AY493" s="331" t="n"/>
      <c r="AZ493" s="331" t="n"/>
      <c r="BA493" s="331" t="n"/>
      <c r="BB493" s="331" t="n"/>
    </row>
    <row r="494" hidden="1" ht="25" customFormat="1" customHeight="1" s="12">
      <c r="A494" s="63" t="inlineStr">
        <is>
          <t>华远</t>
        </is>
      </c>
      <c r="B494" s="23" t="n">
        <v>45744</v>
      </c>
      <c r="C494" s="162" t="n">
        <v>40</v>
      </c>
      <c r="D494" s="53" t="inlineStr">
        <is>
          <t>童娅</t>
        </is>
      </c>
      <c r="E494" s="162" t="n"/>
      <c r="F494" s="162" t="n">
        <v>1</v>
      </c>
      <c r="G494" s="406" t="n"/>
      <c r="H494" s="162" t="inlineStr">
        <is>
          <t>孙静</t>
        </is>
      </c>
      <c r="I494" s="53" t="inlineStr">
        <is>
          <t>朱6968</t>
        </is>
      </c>
      <c r="J494" s="162" t="n">
        <v>1638</v>
      </c>
      <c r="K494" s="162" t="n"/>
      <c r="L494" s="53" t="n"/>
      <c r="M494" s="53" t="n"/>
      <c r="N494" s="63" t="n">
        <v>192</v>
      </c>
      <c r="O494" s="63" t="n">
        <v>866</v>
      </c>
      <c r="P494" s="63" t="n"/>
      <c r="Q494" s="63" t="n"/>
      <c r="R494" s="63" t="n"/>
      <c r="S494" s="63" t="n"/>
      <c r="T494" s="63" t="n"/>
      <c r="U494" s="53" t="n"/>
      <c r="V494" s="53" t="n"/>
      <c r="W494" s="53" t="n"/>
      <c r="X494" s="53" t="n"/>
      <c r="Y494" s="53" t="n"/>
      <c r="Z494" s="58" t="n">
        <v>1058</v>
      </c>
      <c r="AA494" s="68" t="n">
        <v>147.9</v>
      </c>
      <c r="AB494" s="162" t="inlineStr">
        <is>
          <t>对公</t>
        </is>
      </c>
      <c r="AC494" s="407" t="n"/>
      <c r="AD494" s="162" t="n"/>
      <c r="AE494" s="65" t="inlineStr">
        <is>
          <t>纷乐*2</t>
        </is>
      </c>
      <c r="AF494" s="65" t="n"/>
      <c r="AG494" s="350" t="inlineStr">
        <is>
          <t>罗茜</t>
        </is>
      </c>
      <c r="AH494" s="79" t="n">
        <v>0</v>
      </c>
      <c r="AI494" s="79" t="n">
        <v>0</v>
      </c>
      <c r="AJ494" s="79" t="n">
        <v>147.9</v>
      </c>
      <c r="AK494" s="79" t="n">
        <v>0</v>
      </c>
      <c r="AL494" s="79" t="n">
        <v>0</v>
      </c>
      <c r="AM494" s="79" t="n">
        <v>0</v>
      </c>
      <c r="AN494" s="79" t="n">
        <v>0</v>
      </c>
      <c r="AO494" s="79" t="n">
        <v>0</v>
      </c>
      <c r="AP494" s="79" t="n">
        <v>0</v>
      </c>
      <c r="AQ494" s="79" t="n">
        <v>0</v>
      </c>
      <c r="AR494" s="331" t="n"/>
      <c r="AS494" s="331" t="n"/>
      <c r="AT494" s="331" t="n"/>
      <c r="AU494" s="331" t="n"/>
      <c r="AV494" s="331" t="n"/>
      <c r="AW494" s="331" t="n"/>
      <c r="AX494" s="331" t="n"/>
      <c r="AY494" s="331" t="n"/>
      <c r="AZ494" s="331" t="n"/>
      <c r="BA494" s="331" t="n"/>
      <c r="BB494" s="331" t="n"/>
    </row>
    <row r="495" hidden="1" ht="35" customFormat="1" customHeight="1" s="331">
      <c r="A495" s="406" t="inlineStr">
        <is>
          <t>华远</t>
        </is>
      </c>
      <c r="B495" s="45" t="n">
        <v>45744</v>
      </c>
      <c r="C495" s="162" t="n">
        <v>49</v>
      </c>
      <c r="D495" s="406" t="inlineStr">
        <is>
          <t>赵银平</t>
        </is>
      </c>
      <c r="E495" s="406" t="n"/>
      <c r="F495" s="406" t="n">
        <v>1</v>
      </c>
      <c r="G495" s="406" t="n"/>
      <c r="H495" s="406" t="inlineStr">
        <is>
          <t>曾亚萍</t>
        </is>
      </c>
      <c r="I495" s="162" t="inlineStr">
        <is>
          <t>杨6153</t>
        </is>
      </c>
      <c r="J495" s="162" t="n">
        <v>1638</v>
      </c>
      <c r="K495" s="162" t="n"/>
      <c r="L495" s="162" t="n"/>
      <c r="M495" s="162" t="n">
        <v>1016</v>
      </c>
      <c r="N495" s="162" t="n"/>
      <c r="O495" s="162" t="n"/>
      <c r="P495" s="406" t="n"/>
      <c r="Q495" s="406" t="n"/>
      <c r="R495" s="406" t="n"/>
      <c r="S495" s="406" t="n"/>
      <c r="T495" s="406" t="n"/>
      <c r="U495" s="162" t="n"/>
      <c r="V495" s="162" t="n"/>
      <c r="W495" s="162" t="n"/>
      <c r="X495" s="162" t="n"/>
      <c r="Y495" s="162" t="n"/>
      <c r="Z495" s="70" t="n">
        <v>1016</v>
      </c>
      <c r="AA495" s="178" t="n">
        <v>304.8</v>
      </c>
      <c r="AB495" s="162" t="inlineStr">
        <is>
          <t>对公</t>
        </is>
      </c>
      <c r="AC495" s="407" t="n"/>
      <c r="AD495" s="162" t="n"/>
      <c r="AE495" s="407" t="inlineStr">
        <is>
          <t>688针灸卡+328盆炎散</t>
        </is>
      </c>
      <c r="AF495" s="407" t="n"/>
      <c r="AG495" s="253" t="inlineStr">
        <is>
          <t>罗茜</t>
        </is>
      </c>
      <c r="AH495" s="182" t="n">
        <v>0</v>
      </c>
      <c r="AI495" s="182" t="n">
        <v>304.8</v>
      </c>
      <c r="AJ495" s="182" t="n">
        <v>0</v>
      </c>
      <c r="AK495" s="182" t="n">
        <v>0</v>
      </c>
      <c r="AL495" s="182" t="n">
        <v>0</v>
      </c>
      <c r="AM495" s="182" t="n">
        <v>0</v>
      </c>
      <c r="AN495" s="182" t="n">
        <v>0</v>
      </c>
      <c r="AO495" s="182" t="n">
        <v>0</v>
      </c>
      <c r="AP495" s="182" t="n">
        <v>0</v>
      </c>
      <c r="AQ495" s="182" t="n">
        <v>0</v>
      </c>
    </row>
    <row r="496" hidden="1" ht="25" customFormat="1" customHeight="1" s="12">
      <c r="A496" s="63" t="inlineStr">
        <is>
          <t>泊富</t>
        </is>
      </c>
      <c r="B496" s="23" t="n">
        <v>45744</v>
      </c>
      <c r="C496" s="54" t="n">
        <v>13</v>
      </c>
      <c r="D496" s="53" t="inlineStr">
        <is>
          <t>万红梅</t>
        </is>
      </c>
      <c r="E496" s="54" t="n"/>
      <c r="F496" s="54" t="n">
        <v>1</v>
      </c>
      <c r="G496" s="54" t="n"/>
      <c r="H496" s="54" t="inlineStr">
        <is>
          <t>章琼</t>
        </is>
      </c>
      <c r="I496" s="53" t="inlineStr">
        <is>
          <t>G3728</t>
        </is>
      </c>
      <c r="J496" s="54" t="n">
        <v>1638</v>
      </c>
      <c r="K496" s="54" t="n"/>
      <c r="L496" s="53" t="n"/>
      <c r="M496" s="53" t="n"/>
      <c r="N496" s="53" t="n">
        <v>138</v>
      </c>
      <c r="O496" s="53" t="n"/>
      <c r="P496" s="53" t="n"/>
      <c r="Q496" s="53" t="n"/>
      <c r="R496" s="53" t="n"/>
      <c r="S496" s="53" t="n"/>
      <c r="T496" s="53" t="n"/>
      <c r="U496" s="53" t="n"/>
      <c r="V496" s="53" t="n"/>
      <c r="W496" s="53" t="n"/>
      <c r="X496" s="53" t="n"/>
      <c r="Y496" s="53" t="n"/>
      <c r="Z496" s="63" t="n">
        <v>138</v>
      </c>
      <c r="AA496" s="68" t="n">
        <v>20.7</v>
      </c>
      <c r="AB496" s="54" t="inlineStr">
        <is>
          <t>对公</t>
        </is>
      </c>
      <c r="AC496" s="69" t="n"/>
      <c r="AD496" s="69" t="n"/>
      <c r="AE496" s="65" t="n"/>
      <c r="AF496" s="169" t="n"/>
      <c r="AG496" s="350" t="inlineStr">
        <is>
          <t>彭心怡</t>
        </is>
      </c>
      <c r="AH496" s="79" t="n">
        <v>0</v>
      </c>
      <c r="AI496" s="79" t="n">
        <v>0</v>
      </c>
      <c r="AJ496" s="79" t="n">
        <v>20.7</v>
      </c>
      <c r="AK496" s="79" t="n">
        <v>0</v>
      </c>
      <c r="AL496" s="79" t="n">
        <v>0</v>
      </c>
      <c r="AM496" s="79" t="n">
        <v>0</v>
      </c>
      <c r="AN496" s="79" t="n">
        <v>0</v>
      </c>
      <c r="AO496" s="79" t="n">
        <v>0</v>
      </c>
      <c r="AP496" s="79" t="n">
        <v>0</v>
      </c>
      <c r="AQ496" s="79" t="n">
        <v>0</v>
      </c>
      <c r="AR496" s="331" t="n"/>
      <c r="AS496" s="331" t="n"/>
      <c r="AT496" s="331" t="n"/>
      <c r="AU496" s="331" t="n"/>
      <c r="AV496" s="331" t="n"/>
      <c r="AW496" s="331" t="n"/>
      <c r="AX496" s="331" t="n"/>
      <c r="AY496" s="331" t="n"/>
      <c r="AZ496" s="331" t="n"/>
      <c r="BA496" s="331" t="n"/>
      <c r="BB496" s="331" t="n"/>
    </row>
    <row r="497" hidden="1" ht="25" customFormat="1" customHeight="1" s="12">
      <c r="A497" s="63" t="inlineStr">
        <is>
          <t>泊富</t>
        </is>
      </c>
      <c r="B497" s="23" t="n">
        <v>45744</v>
      </c>
      <c r="C497" s="412" t="n"/>
      <c r="D497" s="412" t="n"/>
      <c r="E497" s="54" t="n"/>
      <c r="F497" s="412" t="n"/>
      <c r="G497" s="54" t="n"/>
      <c r="H497" s="54" t="inlineStr">
        <is>
          <t>章琼</t>
        </is>
      </c>
      <c r="I497" s="53" t="inlineStr">
        <is>
          <t>G3728</t>
        </is>
      </c>
      <c r="J497" s="54" t="n">
        <v>1638</v>
      </c>
      <c r="K497" s="54" t="n"/>
      <c r="L497" s="53" t="n"/>
      <c r="M497" s="53" t="n"/>
      <c r="N497" s="53" t="n"/>
      <c r="O497" s="53" t="n"/>
      <c r="P497" s="53" t="n"/>
      <c r="Q497" s="53" t="n">
        <v>53</v>
      </c>
      <c r="R497" s="53" t="n"/>
      <c r="S497" s="53" t="n"/>
      <c r="T497" s="53" t="n">
        <v>15</v>
      </c>
      <c r="U497" s="53" t="n"/>
      <c r="V497" s="53" t="n"/>
      <c r="W497" s="53" t="n"/>
      <c r="X497" s="53" t="n"/>
      <c r="Y497" s="53" t="n"/>
      <c r="Z497" s="63" t="n">
        <v>68</v>
      </c>
      <c r="AA497" s="68" t="n">
        <v>18.15</v>
      </c>
      <c r="AB497" s="54" t="inlineStr">
        <is>
          <t>对公</t>
        </is>
      </c>
      <c r="AC497" s="69" t="n"/>
      <c r="AD497" s="69" t="n"/>
      <c r="AE497" s="65" t="n"/>
      <c r="AF497" s="169" t="n"/>
      <c r="AG497" s="350" t="inlineStr">
        <is>
          <t>彭心怡</t>
        </is>
      </c>
      <c r="AH497" s="79" t="n">
        <v>0</v>
      </c>
      <c r="AI497" s="79" t="n">
        <v>0</v>
      </c>
      <c r="AJ497" s="79" t="n">
        <v>0</v>
      </c>
      <c r="AK497" s="79" t="n">
        <v>0</v>
      </c>
      <c r="AL497" s="79" t="n">
        <v>15.9</v>
      </c>
      <c r="AM497" s="79" t="n">
        <v>0</v>
      </c>
      <c r="AN497" s="79" t="n">
        <v>0</v>
      </c>
      <c r="AO497" s="79" t="n">
        <v>2.25</v>
      </c>
      <c r="AP497" s="79" t="n">
        <v>0</v>
      </c>
      <c r="AQ497" s="79" t="n">
        <v>0</v>
      </c>
      <c r="AR497" s="331" t="n"/>
      <c r="AS497" s="331" t="n"/>
      <c r="AT497" s="331" t="n"/>
      <c r="AU497" s="331" t="n"/>
      <c r="AV497" s="331" t="n"/>
      <c r="AW497" s="331" t="n"/>
      <c r="AX497" s="331" t="n"/>
      <c r="AY497" s="331" t="n"/>
      <c r="AZ497" s="331" t="n"/>
      <c r="BA497" s="331" t="n"/>
      <c r="BB497" s="331" t="n"/>
    </row>
    <row r="498" hidden="1" ht="25" customFormat="1" customHeight="1" s="12">
      <c r="A498" s="63" t="inlineStr">
        <is>
          <t>泊富</t>
        </is>
      </c>
      <c r="B498" s="23" t="n">
        <v>45744</v>
      </c>
      <c r="C498" s="411" t="n"/>
      <c r="D498" s="411" t="n"/>
      <c r="E498" s="54" t="n"/>
      <c r="F498" s="411" t="n"/>
      <c r="G498" s="54" t="n"/>
      <c r="H498" s="54" t="inlineStr">
        <is>
          <t>章琼</t>
        </is>
      </c>
      <c r="I498" s="53" t="inlineStr">
        <is>
          <t>G3728</t>
        </is>
      </c>
      <c r="J498" s="54" t="n">
        <v>1638</v>
      </c>
      <c r="K498" s="54" t="n"/>
      <c r="L498" s="53" t="n"/>
      <c r="M498" s="53" t="n"/>
      <c r="N498" s="53" t="n">
        <v>67.5</v>
      </c>
      <c r="O498" s="53" t="n">
        <v>150</v>
      </c>
      <c r="P498" s="53" t="n"/>
      <c r="Q498" s="53" t="n"/>
      <c r="R498" s="53" t="n"/>
      <c r="S498" s="53" t="n"/>
      <c r="T498" s="53" t="n">
        <v>30</v>
      </c>
      <c r="U498" s="53" t="n"/>
      <c r="V498" s="53" t="n"/>
      <c r="W498" s="53" t="n"/>
      <c r="X498" s="53" t="n"/>
      <c r="Y498" s="53" t="n"/>
      <c r="Z498" s="63" t="n">
        <v>247.5</v>
      </c>
      <c r="AA498" s="68" t="n">
        <v>37.125</v>
      </c>
      <c r="AB498" s="54" t="inlineStr">
        <is>
          <t>对公</t>
        </is>
      </c>
      <c r="AC498" s="69" t="n"/>
      <c r="AD498" s="69" t="n"/>
      <c r="AE498" s="65" t="inlineStr">
        <is>
          <t>颐元畅*1</t>
        </is>
      </c>
      <c r="AF498" s="169" t="n"/>
      <c r="AG498" s="350" t="inlineStr">
        <is>
          <t>彭心怡</t>
        </is>
      </c>
      <c r="AH498" s="79" t="n">
        <v>0</v>
      </c>
      <c r="AI498" s="79" t="n">
        <v>0</v>
      </c>
      <c r="AJ498" s="79" t="n">
        <v>32.625</v>
      </c>
      <c r="AK498" s="79" t="n">
        <v>0</v>
      </c>
      <c r="AL498" s="79" t="n">
        <v>0</v>
      </c>
      <c r="AM498" s="79" t="n">
        <v>0</v>
      </c>
      <c r="AN498" s="79" t="n">
        <v>0</v>
      </c>
      <c r="AO498" s="79" t="n">
        <v>4.5</v>
      </c>
      <c r="AP498" s="79" t="n">
        <v>0</v>
      </c>
      <c r="AQ498" s="79" t="n">
        <v>0</v>
      </c>
      <c r="AR498" s="331" t="n"/>
      <c r="AS498" s="331" t="n"/>
      <c r="AT498" s="331" t="n"/>
      <c r="AU498" s="331" t="n"/>
      <c r="AV498" s="331" t="n"/>
      <c r="AW498" s="331" t="n"/>
      <c r="AX498" s="331" t="n"/>
      <c r="AY498" s="331" t="n"/>
      <c r="AZ498" s="331" t="n"/>
      <c r="BA498" s="331" t="n"/>
      <c r="BB498" s="331" t="n"/>
    </row>
    <row r="499" hidden="1" ht="25" customFormat="1" customHeight="1" s="12">
      <c r="A499" s="63" t="inlineStr">
        <is>
          <t>泊富</t>
        </is>
      </c>
      <c r="B499" s="23" t="n">
        <v>45744</v>
      </c>
      <c r="C499" s="54" t="n">
        <v>40</v>
      </c>
      <c r="D499" s="53" t="inlineStr">
        <is>
          <t>张龙60（6028）</t>
        </is>
      </c>
      <c r="E499" s="54" t="n"/>
      <c r="F499" s="54" t="n">
        <v>1</v>
      </c>
      <c r="G499" s="54" t="n"/>
      <c r="H499" s="54" t="inlineStr">
        <is>
          <t>章琼</t>
        </is>
      </c>
      <c r="I499" s="53" t="inlineStr">
        <is>
          <t>萍0857</t>
        </is>
      </c>
      <c r="J499" s="54" t="n">
        <v>1638</v>
      </c>
      <c r="K499" s="54" t="n"/>
      <c r="L499" s="53" t="n"/>
      <c r="M499" s="53" t="n"/>
      <c r="N499" s="53" t="n">
        <v>279</v>
      </c>
      <c r="O499" s="53" t="n"/>
      <c r="P499" s="53" t="n">
        <v>180</v>
      </c>
      <c r="Q499" s="53" t="n">
        <v>250</v>
      </c>
      <c r="R499" s="53" t="n">
        <v>200</v>
      </c>
      <c r="S499" s="53" t="n"/>
      <c r="T499" s="53" t="n">
        <v>11</v>
      </c>
      <c r="U499" s="53" t="n"/>
      <c r="V499" s="53" t="n"/>
      <c r="W499" s="53" t="n"/>
      <c r="X499" s="53" t="n"/>
      <c r="Y499" s="53" t="n"/>
      <c r="Z499" s="63" t="n">
        <v>920</v>
      </c>
      <c r="AA499" s="68" t="n">
        <v>241.45</v>
      </c>
      <c r="AB499" s="54" t="inlineStr">
        <is>
          <t>对公</t>
        </is>
      </c>
      <c r="AC499" s="69" t="n"/>
      <c r="AD499" s="69" t="n"/>
      <c r="AE499" s="65" t="n"/>
      <c r="AF499" s="169" t="n"/>
      <c r="AG499" s="350" t="inlineStr">
        <is>
          <t>彭心怡</t>
        </is>
      </c>
      <c r="AH499" s="79" t="n">
        <v>0</v>
      </c>
      <c r="AI499" s="79" t="n">
        <v>0</v>
      </c>
      <c r="AJ499" s="79" t="n">
        <v>41.85</v>
      </c>
      <c r="AK499" s="79" t="n">
        <v>65</v>
      </c>
      <c r="AL499" s="79" t="n">
        <v>75</v>
      </c>
      <c r="AM499" s="79" t="n">
        <v>59</v>
      </c>
      <c r="AN499" s="79" t="n">
        <v>0</v>
      </c>
      <c r="AO499" s="79" t="n">
        <v>0.6</v>
      </c>
      <c r="AP499" s="79" t="n">
        <v>0</v>
      </c>
      <c r="AQ499" s="79" t="n">
        <v>0</v>
      </c>
      <c r="AR499" s="331" t="n"/>
      <c r="AS499" s="331" t="n"/>
      <c r="AT499" s="331" t="n"/>
      <c r="AU499" s="331" t="n"/>
      <c r="AV499" s="331" t="n"/>
      <c r="AW499" s="331" t="n"/>
      <c r="AX499" s="331" t="n"/>
      <c r="AY499" s="331" t="n"/>
      <c r="AZ499" s="331" t="n"/>
      <c r="BA499" s="331" t="n"/>
      <c r="BB499" s="331" t="n"/>
    </row>
    <row r="500" hidden="1" ht="25" customFormat="1" customHeight="1" s="12">
      <c r="A500" s="63" t="inlineStr">
        <is>
          <t>泊富</t>
        </is>
      </c>
      <c r="B500" s="23" t="n">
        <v>45746</v>
      </c>
      <c r="C500" s="54" t="n">
        <v>11</v>
      </c>
      <c r="D500" s="53" t="inlineStr">
        <is>
          <t>蒋莲娣</t>
        </is>
      </c>
      <c r="E500" s="54" t="n"/>
      <c r="F500" s="54" t="n"/>
      <c r="G500" s="54" t="n">
        <v>1</v>
      </c>
      <c r="H500" s="54" t="n"/>
      <c r="I500" s="53" t="inlineStr">
        <is>
          <t>曾3546</t>
        </is>
      </c>
      <c r="J500" s="54" t="n">
        <v>1638</v>
      </c>
      <c r="K500" s="54" t="n"/>
      <c r="L500" s="53" t="n"/>
      <c r="M500" s="53" t="n"/>
      <c r="N500" s="53" t="n"/>
      <c r="O500" s="53" t="n"/>
      <c r="P500" s="53" t="n">
        <v>278</v>
      </c>
      <c r="Q500" s="53" t="n"/>
      <c r="R500" s="53" t="n"/>
      <c r="S500" s="53" t="n"/>
      <c r="T500" s="53" t="n">
        <v>21</v>
      </c>
      <c r="U500" s="53" t="n"/>
      <c r="V500" s="53" t="n"/>
      <c r="W500" s="53" t="n"/>
      <c r="X500" s="53" t="n"/>
      <c r="Y500" s="53" t="n"/>
      <c r="Z500" s="63" t="n">
        <v>299</v>
      </c>
      <c r="AA500" s="68" t="n">
        <v>100</v>
      </c>
      <c r="AB500" s="54" t="inlineStr">
        <is>
          <t>对公</t>
        </is>
      </c>
      <c r="AC500" s="69" t="n"/>
      <c r="AD500" s="69" t="n"/>
      <c r="AE500" s="65" t="inlineStr">
        <is>
          <t>299套餐</t>
        </is>
      </c>
      <c r="AF500" s="169" t="n"/>
      <c r="AG500" s="350" t="inlineStr">
        <is>
          <t>彭心怡</t>
        </is>
      </c>
      <c r="AH500" s="79" t="n">
        <v>0</v>
      </c>
      <c r="AI500" s="79" t="n">
        <v>0</v>
      </c>
      <c r="AJ500" s="79" t="n">
        <v>0</v>
      </c>
      <c r="AK500" s="79" t="n">
        <v>100</v>
      </c>
      <c r="AL500" s="79" t="n">
        <v>0</v>
      </c>
      <c r="AM500" s="79" t="n">
        <v>0</v>
      </c>
      <c r="AN500" s="79" t="n">
        <v>0</v>
      </c>
      <c r="AO500" s="79" t="n">
        <v>0</v>
      </c>
      <c r="AP500" s="79" t="n">
        <v>0</v>
      </c>
      <c r="AQ500" s="79" t="n">
        <v>0</v>
      </c>
      <c r="AR500" s="331" t="n"/>
      <c r="AS500" s="331" t="n"/>
      <c r="AT500" s="331" t="n"/>
      <c r="AU500" s="331" t="n"/>
      <c r="AV500" s="331" t="n"/>
      <c r="AW500" s="331" t="n"/>
      <c r="AX500" s="331" t="n"/>
      <c r="AY500" s="331" t="n"/>
      <c r="AZ500" s="331" t="n"/>
      <c r="BA500" s="331" t="n"/>
      <c r="BB500" s="331" t="n"/>
    </row>
    <row r="501" hidden="1" ht="25" customFormat="1" customHeight="1" s="12">
      <c r="A501" s="63" t="inlineStr">
        <is>
          <t>泊富</t>
        </is>
      </c>
      <c r="B501" s="23" t="n">
        <v>45746</v>
      </c>
      <c r="C501" s="54" t="n">
        <v>34</v>
      </c>
      <c r="D501" s="53" t="inlineStr">
        <is>
          <t>冯诗雨</t>
        </is>
      </c>
      <c r="E501" s="54" t="n"/>
      <c r="F501" s="54" t="n"/>
      <c r="G501" s="54" t="n">
        <v>1</v>
      </c>
      <c r="H501" s="54" t="n"/>
      <c r="I501" s="53" t="inlineStr">
        <is>
          <t>G8886</t>
        </is>
      </c>
      <c r="J501" s="54" t="n">
        <v>1638</v>
      </c>
      <c r="K501" s="54" t="n"/>
      <c r="L501" s="53" t="n"/>
      <c r="M501" s="53" t="n"/>
      <c r="N501" s="53" t="n"/>
      <c r="O501" s="53" t="n"/>
      <c r="P501" s="53" t="n">
        <v>180</v>
      </c>
      <c r="Q501" s="53" t="n"/>
      <c r="R501" s="53" t="n"/>
      <c r="S501" s="53" t="n"/>
      <c r="T501" s="53" t="n">
        <v>7</v>
      </c>
      <c r="U501" s="53" t="n"/>
      <c r="V501" s="53" t="n"/>
      <c r="W501" s="53" t="n"/>
      <c r="X501" s="53" t="n"/>
      <c r="Y501" s="53" t="n"/>
      <c r="Z501" s="63" t="n">
        <v>187</v>
      </c>
      <c r="AA501" s="68" t="n">
        <v>65</v>
      </c>
      <c r="AB501" s="54" t="inlineStr">
        <is>
          <t>现金</t>
        </is>
      </c>
      <c r="AC501" s="69" t="n"/>
      <c r="AD501" s="69" t="n"/>
      <c r="AE501" s="65" t="n"/>
      <c r="AF501" s="169" t="n"/>
      <c r="AG501" s="350" t="inlineStr">
        <is>
          <t>彭心怡</t>
        </is>
      </c>
      <c r="AH501" s="79" t="n">
        <v>0</v>
      </c>
      <c r="AI501" s="79" t="n">
        <v>0</v>
      </c>
      <c r="AJ501" s="79" t="n">
        <v>0</v>
      </c>
      <c r="AK501" s="79" t="n">
        <v>65</v>
      </c>
      <c r="AL501" s="79" t="n">
        <v>0</v>
      </c>
      <c r="AM501" s="79" t="n">
        <v>0</v>
      </c>
      <c r="AN501" s="79" t="n">
        <v>0</v>
      </c>
      <c r="AO501" s="79" t="n">
        <v>0</v>
      </c>
      <c r="AP501" s="79" t="n">
        <v>0</v>
      </c>
      <c r="AQ501" s="79" t="n">
        <v>0</v>
      </c>
      <c r="AR501" s="331" t="n"/>
      <c r="AS501" s="331" t="n"/>
      <c r="AT501" s="331" t="n"/>
      <c r="AU501" s="331" t="n"/>
      <c r="AV501" s="331" t="n"/>
      <c r="AW501" s="331" t="n"/>
      <c r="AX501" s="331" t="n"/>
      <c r="AY501" s="331" t="n"/>
      <c r="AZ501" s="331" t="n"/>
      <c r="BA501" s="331" t="n"/>
      <c r="BB501" s="331" t="n"/>
    </row>
    <row r="502" hidden="1" ht="25" customFormat="1" customHeight="1" s="12">
      <c r="A502" s="63" t="inlineStr">
        <is>
          <t>泊富</t>
        </is>
      </c>
      <c r="B502" s="23" t="n">
        <v>45746</v>
      </c>
      <c r="C502" s="54" t="n">
        <v>37</v>
      </c>
      <c r="D502" s="53" t="inlineStr">
        <is>
          <t>阳修月</t>
        </is>
      </c>
      <c r="E502" s="54" t="n"/>
      <c r="F502" s="54" t="n">
        <v>1</v>
      </c>
      <c r="G502" s="54" t="n"/>
      <c r="H502" s="54" t="inlineStr">
        <is>
          <t>章琼</t>
        </is>
      </c>
      <c r="I502" s="53" t="inlineStr">
        <is>
          <t>萍0857</t>
        </is>
      </c>
      <c r="J502" s="54" t="n">
        <v>1638</v>
      </c>
      <c r="K502" s="54" t="n"/>
      <c r="L502" s="53" t="n"/>
      <c r="M502" s="53" t="n"/>
      <c r="N502" s="53" t="n">
        <v>1325.2</v>
      </c>
      <c r="O502" s="53" t="n"/>
      <c r="P502" s="53" t="n"/>
      <c r="Q502" s="53" t="n"/>
      <c r="R502" s="53" t="n"/>
      <c r="S502" s="53" t="n"/>
      <c r="T502" s="53" t="n"/>
      <c r="U502" s="53" t="n"/>
      <c r="V502" s="53" t="n"/>
      <c r="W502" s="53" t="n"/>
      <c r="X502" s="53" t="n"/>
      <c r="Y502" s="53" t="n"/>
      <c r="Z502" s="63" t="n">
        <v>1325.2</v>
      </c>
      <c r="AA502" s="68" t="n">
        <v>198.78</v>
      </c>
      <c r="AB502" s="54" t="inlineStr">
        <is>
          <t>对公</t>
        </is>
      </c>
      <c r="AC502" s="69" t="n"/>
      <c r="AD502" s="69" t="n"/>
      <c r="AE502" s="65" t="n"/>
      <c r="AF502" s="169" t="n"/>
      <c r="AG502" s="350" t="inlineStr">
        <is>
          <t>彭心怡</t>
        </is>
      </c>
      <c r="AH502" s="79" t="n">
        <v>0</v>
      </c>
      <c r="AI502" s="79" t="n">
        <v>0</v>
      </c>
      <c r="AJ502" s="79" t="n">
        <v>198.78</v>
      </c>
      <c r="AK502" s="79" t="n">
        <v>0</v>
      </c>
      <c r="AL502" s="79" t="n">
        <v>0</v>
      </c>
      <c r="AM502" s="79" t="n">
        <v>0</v>
      </c>
      <c r="AN502" s="79" t="n">
        <v>0</v>
      </c>
      <c r="AO502" s="79" t="n">
        <v>0</v>
      </c>
      <c r="AP502" s="79" t="n">
        <v>0</v>
      </c>
      <c r="AQ502" s="79" t="n">
        <v>0</v>
      </c>
      <c r="AR502" s="331" t="n"/>
      <c r="AS502" s="331" t="n"/>
      <c r="AT502" s="331" t="n"/>
      <c r="AU502" s="331" t="n"/>
      <c r="AV502" s="331" t="n"/>
      <c r="AW502" s="331" t="n"/>
      <c r="AX502" s="331" t="n"/>
      <c r="AY502" s="331" t="n"/>
      <c r="AZ502" s="331" t="n"/>
      <c r="BA502" s="331" t="n"/>
      <c r="BB502" s="331" t="n"/>
    </row>
    <row r="503" hidden="1" ht="53" customFormat="1" customHeight="1" s="12">
      <c r="A503" s="63" t="inlineStr">
        <is>
          <t>华远</t>
        </is>
      </c>
      <c r="B503" s="23" t="n">
        <v>45746</v>
      </c>
      <c r="C503" s="162" t="n">
        <v>1</v>
      </c>
      <c r="D503" s="53" t="inlineStr">
        <is>
          <t>邓思姣</t>
        </is>
      </c>
      <c r="E503" s="162" t="n"/>
      <c r="F503" s="162" t="n">
        <v>1</v>
      </c>
      <c r="G503" s="162" t="n"/>
      <c r="H503" s="162" t="inlineStr">
        <is>
          <t>孙静</t>
        </is>
      </c>
      <c r="I503" s="53" t="inlineStr">
        <is>
          <t>英9088</t>
        </is>
      </c>
      <c r="J503" s="162" t="n">
        <v>1638</v>
      </c>
      <c r="K503" s="162" t="n"/>
      <c r="L503" s="53" t="n"/>
      <c r="M503" s="53" t="n"/>
      <c r="N503" s="53" t="n">
        <v>673</v>
      </c>
      <c r="O503" s="53" t="n"/>
      <c r="P503" s="63" t="n">
        <v>278</v>
      </c>
      <c r="Q503" s="63" t="n">
        <v>3251</v>
      </c>
      <c r="R503" s="63" t="n">
        <v>140</v>
      </c>
      <c r="S503" s="63" t="n"/>
      <c r="T503" s="63" t="n">
        <v>36</v>
      </c>
      <c r="U503" s="53" t="n"/>
      <c r="V503" s="53" t="n"/>
      <c r="W503" s="53" t="n"/>
      <c r="X503" s="53" t="n"/>
      <c r="Y503" s="53" t="n"/>
      <c r="Z503" s="58" t="n">
        <v>4378</v>
      </c>
      <c r="AA503" s="68" t="n">
        <v>1108.5</v>
      </c>
      <c r="AB503" s="162" t="inlineStr">
        <is>
          <t>3.29对公</t>
        </is>
      </c>
      <c r="AC503" s="407" t="n"/>
      <c r="AD503" s="162" t="n"/>
      <c r="AE503" s="65" t="inlineStr">
        <is>
          <t>299孕三项套餐+血栓前状态基因检测800元</t>
        </is>
      </c>
      <c r="AF503" s="65" t="n"/>
      <c r="AG503" s="350" t="inlineStr">
        <is>
          <t>罗茜</t>
        </is>
      </c>
      <c r="AH503" s="79" t="n">
        <v>0</v>
      </c>
      <c r="AI503" s="79" t="n">
        <v>0</v>
      </c>
      <c r="AJ503" s="79" t="n">
        <v>100.95</v>
      </c>
      <c r="AK503" s="79" t="n">
        <v>100</v>
      </c>
      <c r="AL503" s="79" t="n">
        <v>855.3</v>
      </c>
      <c r="AM503" s="79" t="n">
        <v>50</v>
      </c>
      <c r="AN503" s="79" t="n">
        <v>0</v>
      </c>
      <c r="AO503" s="79" t="n">
        <v>2.25</v>
      </c>
      <c r="AP503" s="79" t="n">
        <v>0</v>
      </c>
      <c r="AQ503" s="79" t="n">
        <v>0</v>
      </c>
      <c r="AR503" s="331" t="n"/>
      <c r="AS503" s="331" t="n"/>
      <c r="AT503" s="331" t="n"/>
      <c r="AU503" s="331" t="n"/>
      <c r="AV503" s="331" t="n"/>
      <c r="AW503" s="331" t="n"/>
      <c r="AX503" s="331" t="n"/>
      <c r="AY503" s="331" t="n"/>
      <c r="AZ503" s="331" t="n"/>
      <c r="BA503" s="331" t="n"/>
      <c r="BB503" s="331" t="n"/>
    </row>
    <row r="504" hidden="1" ht="25" customFormat="1" customHeight="1" s="12">
      <c r="A504" s="63" t="inlineStr">
        <is>
          <t>华远</t>
        </is>
      </c>
      <c r="B504" s="23" t="n">
        <v>45746</v>
      </c>
      <c r="C504" s="162" t="n">
        <v>44</v>
      </c>
      <c r="D504" s="53" t="inlineStr">
        <is>
          <t>邓思姣</t>
        </is>
      </c>
      <c r="E504" s="162" t="n"/>
      <c r="F504" s="162" t="n">
        <v>1</v>
      </c>
      <c r="G504" s="162" t="n"/>
      <c r="H504" s="162" t="inlineStr">
        <is>
          <t>谭丹芳</t>
        </is>
      </c>
      <c r="I504" s="53" t="inlineStr">
        <is>
          <t>英9088</t>
        </is>
      </c>
      <c r="J504" s="162" t="n">
        <v>1638</v>
      </c>
      <c r="K504" s="162" t="n"/>
      <c r="L504" s="53" t="n"/>
      <c r="M504" s="53" t="n"/>
      <c r="N504" s="53" t="n">
        <v>231</v>
      </c>
      <c r="O504" s="53" t="n"/>
      <c r="P504" s="63" t="n"/>
      <c r="Q504" s="63" t="n"/>
      <c r="R504" s="63" t="n"/>
      <c r="S504" s="63" t="n"/>
      <c r="T504" s="63" t="n"/>
      <c r="U504" s="53" t="n"/>
      <c r="V504" s="53" t="n"/>
      <c r="W504" s="53" t="n"/>
      <c r="X504" s="53" t="n"/>
      <c r="Y504" s="53" t="n"/>
      <c r="Z504" s="58" t="n">
        <v>231</v>
      </c>
      <c r="AA504" s="68" t="n">
        <v>34.65</v>
      </c>
      <c r="AB504" s="162" t="inlineStr">
        <is>
          <t>对公</t>
        </is>
      </c>
      <c r="AC504" s="407" t="n"/>
      <c r="AD504" s="162" t="n"/>
      <c r="AE504" s="65" t="n"/>
      <c r="AF504" s="65" t="n"/>
      <c r="AG504" s="350" t="inlineStr">
        <is>
          <t>罗茜</t>
        </is>
      </c>
      <c r="AH504" s="79" t="n">
        <v>0</v>
      </c>
      <c r="AI504" s="79" t="n">
        <v>0</v>
      </c>
      <c r="AJ504" s="79" t="n">
        <v>34.65</v>
      </c>
      <c r="AK504" s="79" t="n">
        <v>0</v>
      </c>
      <c r="AL504" s="79" t="n">
        <v>0</v>
      </c>
      <c r="AM504" s="79" t="n">
        <v>0</v>
      </c>
      <c r="AN504" s="79" t="n">
        <v>0</v>
      </c>
      <c r="AO504" s="79" t="n">
        <v>0</v>
      </c>
      <c r="AP504" s="79" t="n">
        <v>0</v>
      </c>
      <c r="AQ504" s="79" t="n">
        <v>0</v>
      </c>
      <c r="AR504" s="331" t="n"/>
      <c r="AS504" s="331" t="n"/>
      <c r="AT504" s="331" t="n"/>
      <c r="AU504" s="331" t="n"/>
      <c r="AV504" s="331" t="n"/>
      <c r="AW504" s="331" t="n"/>
      <c r="AX504" s="331" t="n"/>
      <c r="AY504" s="331" t="n"/>
      <c r="AZ504" s="331" t="n"/>
      <c r="BA504" s="331" t="n"/>
      <c r="BB504" s="331" t="n"/>
    </row>
    <row r="505" hidden="1" ht="58" customFormat="1" customHeight="1" s="331">
      <c r="A505" s="331" t="inlineStr">
        <is>
          <t>麓城</t>
        </is>
      </c>
      <c r="B505" s="45" t="n">
        <v>45744</v>
      </c>
      <c r="C505" s="162" t="n">
        <v>85</v>
      </c>
      <c r="D505" s="162" t="inlineStr">
        <is>
          <t>聂文婷20（5886）</t>
        </is>
      </c>
      <c r="E505" s="162" t="n"/>
      <c r="F505" s="162" t="n"/>
      <c r="G505" s="162" t="n">
        <v>1</v>
      </c>
      <c r="H505" s="162" t="n"/>
      <c r="I505" s="162" t="inlineStr">
        <is>
          <t>章9619</t>
        </is>
      </c>
      <c r="J505" s="162" t="n">
        <v>1638</v>
      </c>
      <c r="K505" s="162" t="n"/>
      <c r="L505" s="162" t="n"/>
      <c r="M505" s="162" t="n">
        <v>160</v>
      </c>
      <c r="N505" s="162" t="n"/>
      <c r="O505" s="162" t="n"/>
      <c r="P505" s="162" t="n"/>
      <c r="Q505" s="162" t="n"/>
      <c r="R505" s="162" t="n"/>
      <c r="S505" s="162" t="n"/>
      <c r="T505" s="162" t="n"/>
      <c r="U505" s="162" t="n"/>
      <c r="V505" s="162" t="n"/>
      <c r="W505" s="162" t="n">
        <v>4</v>
      </c>
      <c r="X505" s="162" t="n"/>
      <c r="Y505" s="162" t="n"/>
      <c r="Z505" s="406" t="n">
        <v>164</v>
      </c>
      <c r="AA505" s="406" t="n">
        <v>32</v>
      </c>
      <c r="AB505" s="306" t="inlineStr">
        <is>
          <t>对公</t>
        </is>
      </c>
      <c r="AC505" s="122" t="n"/>
      <c r="AD505" s="306" t="n"/>
      <c r="AE505" s="407" t="inlineStr">
        <is>
          <t>消癥化瘀散2号方2次+4元耗材，好孕卡抵扣针灸一次</t>
        </is>
      </c>
      <c r="AF505" s="122" t="inlineStr">
        <is>
          <t>客人未交挂号费1638报号初诊实际简易？、</t>
        </is>
      </c>
      <c r="AG505" s="253" t="inlineStr">
        <is>
          <t>熊欢</t>
        </is>
      </c>
      <c r="AH505" s="182" t="n">
        <v>0</v>
      </c>
      <c r="AI505" s="182" t="n">
        <v>32</v>
      </c>
      <c r="AJ505" s="182" t="n">
        <v>0</v>
      </c>
      <c r="AK505" s="182" t="n">
        <v>0</v>
      </c>
      <c r="AL505" s="182" t="n">
        <v>0</v>
      </c>
      <c r="AM505" s="182" t="n">
        <v>0</v>
      </c>
      <c r="AN505" s="182" t="n">
        <v>0</v>
      </c>
      <c r="AO505" s="182" t="n">
        <v>0</v>
      </c>
      <c r="AP505" s="182" t="n">
        <v>0</v>
      </c>
      <c r="AQ505" s="182" t="n">
        <v>0</v>
      </c>
      <c r="AR505" s="331" t="n"/>
      <c r="AS505" s="331" t="n"/>
      <c r="AT505" s="331" t="n"/>
      <c r="AU505" s="331" t="n"/>
      <c r="XEY505" s="331" t="n"/>
      <c r="XEZ505" s="331" t="n"/>
      <c r="XFA505" s="331" t="n"/>
      <c r="XFB505" s="331" t="n"/>
      <c r="XFC505" s="331" t="n"/>
      <c r="XFD505" s="331" t="n"/>
    </row>
    <row r="506" hidden="1" ht="25" customFormat="1" customHeight="1" s="12">
      <c r="A506" s="12" t="inlineStr">
        <is>
          <t>麓城</t>
        </is>
      </c>
      <c r="B506" s="23" t="n">
        <v>45745</v>
      </c>
      <c r="C506" s="162" t="n">
        <v>48</v>
      </c>
      <c r="D506" s="53" t="inlineStr">
        <is>
          <t>廖金凤</t>
        </is>
      </c>
      <c r="E506" s="162" t="n"/>
      <c r="F506" s="162" t="n">
        <v>1</v>
      </c>
      <c r="G506" s="162" t="n"/>
      <c r="H506" s="162" t="inlineStr">
        <is>
          <t>王海燕</t>
        </is>
      </c>
      <c r="I506" s="53" t="inlineStr">
        <is>
          <t>G7745</t>
        </is>
      </c>
      <c r="J506" s="162" t="n">
        <v>1638</v>
      </c>
      <c r="K506" s="162" t="n"/>
      <c r="L506" s="53" t="n"/>
      <c r="M506" s="53" t="n"/>
      <c r="N506" s="53" t="n">
        <v>98</v>
      </c>
      <c r="O506" s="53" t="n"/>
      <c r="P506" s="53" t="n"/>
      <c r="Q506" s="53" t="n">
        <v>90</v>
      </c>
      <c r="R506" s="53" t="n">
        <v>200</v>
      </c>
      <c r="S506" s="53" t="n"/>
      <c r="T506" s="53" t="n">
        <v>9</v>
      </c>
      <c r="U506" s="53" t="n"/>
      <c r="V506" s="53" t="n"/>
      <c r="W506" s="53" t="n"/>
      <c r="X506" s="53" t="n"/>
      <c r="Y506" s="53" t="n"/>
      <c r="Z506" s="63" t="n">
        <v>397</v>
      </c>
      <c r="AA506" s="63" t="n">
        <v>88.55</v>
      </c>
      <c r="AB506" s="162" t="inlineStr">
        <is>
          <t>对公</t>
        </is>
      </c>
      <c r="AC506" s="407" t="n"/>
      <c r="AD506" s="162" t="n"/>
      <c r="AE506" s="65" t="n"/>
      <c r="AF506" s="65" t="n"/>
      <c r="AG506" s="350" t="inlineStr">
        <is>
          <t>熊欢</t>
        </is>
      </c>
      <c r="AH506" s="79" t="n">
        <v>0</v>
      </c>
      <c r="AI506" s="79" t="n">
        <v>0</v>
      </c>
      <c r="AJ506" s="79" t="n">
        <v>14.7</v>
      </c>
      <c r="AK506" s="79" t="n">
        <v>0</v>
      </c>
      <c r="AL506" s="79" t="n">
        <v>13.5</v>
      </c>
      <c r="AM506" s="79" t="n">
        <v>59</v>
      </c>
      <c r="AN506" s="79" t="n">
        <v>0</v>
      </c>
      <c r="AO506" s="79" t="n">
        <v>1.35</v>
      </c>
      <c r="AP506" s="79" t="n">
        <v>0</v>
      </c>
      <c r="AQ506" s="79" t="n">
        <v>0</v>
      </c>
      <c r="AR506" s="331" t="n"/>
      <c r="AS506" s="331" t="n"/>
      <c r="AT506" s="331" t="n"/>
      <c r="AU506" s="331" t="n"/>
      <c r="AV506" s="331" t="n"/>
      <c r="AW506" s="331" t="n"/>
      <c r="AX506" s="331" t="n"/>
      <c r="AY506" s="331" t="n"/>
      <c r="AZ506" s="331" t="n"/>
      <c r="BA506" s="331" t="n"/>
      <c r="BB506" s="331" t="n"/>
    </row>
    <row r="507" hidden="1" ht="25" customFormat="1" customHeight="1" s="12">
      <c r="A507" s="12" t="inlineStr">
        <is>
          <t>麓城</t>
        </is>
      </c>
      <c r="B507" s="23" t="n">
        <v>45746</v>
      </c>
      <c r="C507" s="162" t="n">
        <v>16</v>
      </c>
      <c r="D507" s="53" t="inlineStr">
        <is>
          <t>毛日歪</t>
        </is>
      </c>
      <c r="E507" s="162" t="n"/>
      <c r="F507" s="162" t="n"/>
      <c r="G507" s="162" t="n">
        <v>1</v>
      </c>
      <c r="H507" s="162" t="n"/>
      <c r="I507" s="53" t="inlineStr">
        <is>
          <t>G5325</t>
        </is>
      </c>
      <c r="J507" s="162" t="n">
        <v>1638</v>
      </c>
      <c r="K507" s="162" t="n"/>
      <c r="L507" s="53" t="n"/>
      <c r="M507" s="53" t="n"/>
      <c r="N507" s="53" t="n"/>
      <c r="O507" s="53" t="n"/>
      <c r="P507" s="53" t="n">
        <v>121</v>
      </c>
      <c r="Q507" s="53" t="n"/>
      <c r="R507" s="53" t="n"/>
      <c r="S507" s="53" t="n"/>
      <c r="T507" s="53" t="n">
        <v>7</v>
      </c>
      <c r="U507" s="53" t="n"/>
      <c r="V507" s="53" t="n"/>
      <c r="W507" s="53" t="n"/>
      <c r="X507" s="53" t="n"/>
      <c r="Y507" s="53" t="n"/>
      <c r="Z507" s="63" t="n">
        <v>128</v>
      </c>
      <c r="AA507" s="63" t="n">
        <v>65</v>
      </c>
      <c r="AB507" s="162" t="inlineStr">
        <is>
          <t>对公</t>
        </is>
      </c>
      <c r="AC507" s="407" t="n"/>
      <c r="AD507" s="162" t="n"/>
      <c r="AE507" s="65" t="n"/>
      <c r="AF507" s="65" t="n"/>
      <c r="AG507" s="350" t="inlineStr">
        <is>
          <t>熊欢</t>
        </is>
      </c>
      <c r="AH507" s="79" t="n">
        <v>0</v>
      </c>
      <c r="AI507" s="79" t="n">
        <v>0</v>
      </c>
      <c r="AJ507" s="79" t="n">
        <v>0</v>
      </c>
      <c r="AK507" s="79" t="n">
        <v>65</v>
      </c>
      <c r="AL507" s="79" t="n">
        <v>0</v>
      </c>
      <c r="AM507" s="79" t="n">
        <v>0</v>
      </c>
      <c r="AN507" s="79" t="n">
        <v>0</v>
      </c>
      <c r="AO507" s="79" t="n">
        <v>0</v>
      </c>
      <c r="AP507" s="79" t="n">
        <v>0</v>
      </c>
      <c r="AQ507" s="79" t="n">
        <v>0</v>
      </c>
      <c r="AR507" s="331" t="n"/>
      <c r="AS507" s="331" t="n"/>
      <c r="AT507" s="331" t="n"/>
      <c r="AU507" s="331" t="n"/>
      <c r="AV507" s="331" t="n"/>
      <c r="AW507" s="331" t="n"/>
      <c r="AX507" s="331" t="n"/>
      <c r="AY507" s="331" t="n"/>
      <c r="AZ507" s="331" t="n"/>
      <c r="BA507" s="331" t="n"/>
      <c r="BB507" s="331" t="n"/>
    </row>
    <row r="508" hidden="1" ht="25" customFormat="1" customHeight="1" s="12">
      <c r="A508" s="12" t="inlineStr">
        <is>
          <t>麓城</t>
        </is>
      </c>
      <c r="B508" s="23" t="n">
        <v>45746</v>
      </c>
      <c r="C508" s="162" t="n">
        <v>18</v>
      </c>
      <c r="D508" s="53" t="inlineStr">
        <is>
          <t>黄丽22（1234）</t>
        </is>
      </c>
      <c r="E508" s="162" t="n">
        <v>1</v>
      </c>
      <c r="F508" s="162" t="n"/>
      <c r="G508" s="162" t="n"/>
      <c r="H508" s="162" t="inlineStr">
        <is>
          <t>王海燕</t>
        </is>
      </c>
      <c r="I508" s="28" t="inlineStr">
        <is>
          <t>晶2853</t>
        </is>
      </c>
      <c r="J508" s="382" t="n">
        <v>1638</v>
      </c>
      <c r="K508" s="382" t="n"/>
      <c r="L508" s="53" t="n"/>
      <c r="M508" s="53" t="n"/>
      <c r="N508" s="53" t="n"/>
      <c r="O508" s="53" t="n"/>
      <c r="P508" s="53" t="n"/>
      <c r="Q508" s="53" t="n"/>
      <c r="R508" s="53" t="n"/>
      <c r="S508" s="53" t="n"/>
      <c r="T508" s="53" t="n"/>
      <c r="U508" s="53" t="n"/>
      <c r="V508" s="53" t="n"/>
      <c r="W508" s="53" t="n"/>
      <c r="X508" s="53" t="n">
        <v>20</v>
      </c>
      <c r="Y508" s="53" t="n"/>
      <c r="Z508" s="63" t="n">
        <v>20</v>
      </c>
      <c r="AA508" s="63" t="n">
        <v>3</v>
      </c>
      <c r="AB508" s="162" t="inlineStr">
        <is>
          <t>对公</t>
        </is>
      </c>
      <c r="AC508" s="407" t="n"/>
      <c r="AD508" s="162" t="n"/>
      <c r="AE508" s="65" t="n"/>
      <c r="AF508" s="65" t="n"/>
      <c r="AG508" s="350" t="inlineStr">
        <is>
          <t>熊欢</t>
        </is>
      </c>
      <c r="AH508" s="79" t="n">
        <v>0</v>
      </c>
      <c r="AI508" s="79" t="n">
        <v>0</v>
      </c>
      <c r="AJ508" s="79" t="n">
        <v>0</v>
      </c>
      <c r="AK508" s="79" t="n">
        <v>0</v>
      </c>
      <c r="AL508" s="79" t="n">
        <v>0</v>
      </c>
      <c r="AM508" s="79" t="n">
        <v>0</v>
      </c>
      <c r="AN508" s="79" t="n">
        <v>0</v>
      </c>
      <c r="AO508" s="79" t="n">
        <v>0</v>
      </c>
      <c r="AP508" s="79" t="n">
        <v>3</v>
      </c>
      <c r="AQ508" s="79" t="n">
        <v>0</v>
      </c>
      <c r="AR508" s="331" t="n"/>
      <c r="AS508" s="331" t="n"/>
      <c r="AT508" s="331" t="n"/>
      <c r="AU508" s="331" t="n"/>
      <c r="AV508" s="331" t="n"/>
      <c r="AW508" s="331" t="n"/>
      <c r="AX508" s="331" t="n"/>
      <c r="AY508" s="331" t="n"/>
      <c r="AZ508" s="331" t="n"/>
      <c r="BA508" s="331" t="n"/>
      <c r="BB508" s="331" t="n"/>
    </row>
    <row r="509" hidden="1" ht="25" customFormat="1" customHeight="1" s="12">
      <c r="A509" s="12" t="inlineStr">
        <is>
          <t>麓城</t>
        </is>
      </c>
      <c r="B509" s="23" t="n">
        <v>45746</v>
      </c>
      <c r="C509" s="411" t="n"/>
      <c r="D509" s="411" t="n"/>
      <c r="E509" s="411" t="n"/>
      <c r="F509" s="162" t="n"/>
      <c r="G509" s="162" t="n"/>
      <c r="H509" s="162" t="inlineStr">
        <is>
          <t>王海燕</t>
        </is>
      </c>
      <c r="I509" s="32" t="inlineStr">
        <is>
          <t>晶2853</t>
        </is>
      </c>
      <c r="J509" s="254" t="n">
        <v>1638</v>
      </c>
      <c r="K509" s="254" t="n"/>
      <c r="L509" s="53" t="n"/>
      <c r="M509" s="53" t="n"/>
      <c r="N509" s="53" t="n"/>
      <c r="O509" s="53" t="n"/>
      <c r="P509" s="53" t="n"/>
      <c r="Q509" s="53" t="n">
        <v>3531</v>
      </c>
      <c r="R509" s="53" t="n"/>
      <c r="S509" s="53" t="n"/>
      <c r="T509" s="53" t="n">
        <v>13</v>
      </c>
      <c r="U509" s="53" t="n"/>
      <c r="V509" s="53" t="n"/>
      <c r="W509" s="53" t="n"/>
      <c r="X509" s="53" t="n"/>
      <c r="Y509" s="53" t="n"/>
      <c r="Z509" s="63" t="n">
        <v>3544</v>
      </c>
      <c r="AA509" s="63" t="n">
        <v>531.6</v>
      </c>
      <c r="AB509" s="162" t="inlineStr">
        <is>
          <t>对公</t>
        </is>
      </c>
      <c r="AC509" s="407" t="n"/>
      <c r="AD509" s="162" t="n"/>
      <c r="AE509" s="65" t="n"/>
      <c r="AF509" s="65" t="n"/>
      <c r="AG509" s="350" t="inlineStr">
        <is>
          <t>熊欢</t>
        </is>
      </c>
      <c r="AH509" s="79" t="n">
        <v>0</v>
      </c>
      <c r="AI509" s="79" t="n">
        <v>0</v>
      </c>
      <c r="AJ509" s="79" t="n">
        <v>0</v>
      </c>
      <c r="AK509" s="79" t="n">
        <v>0</v>
      </c>
      <c r="AL509" s="79" t="n">
        <v>529.65</v>
      </c>
      <c r="AM509" s="79" t="n">
        <v>0</v>
      </c>
      <c r="AN509" s="79" t="n">
        <v>0</v>
      </c>
      <c r="AO509" s="79" t="n">
        <v>1.95</v>
      </c>
      <c r="AP509" s="79" t="n">
        <v>0</v>
      </c>
      <c r="AQ509" s="79" t="n">
        <v>0</v>
      </c>
      <c r="AR509" s="331" t="n"/>
      <c r="AS509" s="331" t="n"/>
      <c r="AT509" s="331" t="n"/>
      <c r="AU509" s="331" t="n"/>
      <c r="AV509" s="331" t="n"/>
      <c r="AW509" s="331" t="n"/>
      <c r="AX509" s="331" t="n"/>
      <c r="AY509" s="331" t="n"/>
      <c r="AZ509" s="331" t="n"/>
      <c r="BA509" s="331" t="n"/>
      <c r="BB509" s="331" t="n"/>
    </row>
    <row r="510" hidden="1" ht="34" customFormat="1" customHeight="1" s="12">
      <c r="A510" s="12" t="inlineStr">
        <is>
          <t>麓城</t>
        </is>
      </c>
      <c r="B510" s="23" t="n">
        <v>45746</v>
      </c>
      <c r="C510" s="162" t="n">
        <v>59</v>
      </c>
      <c r="D510" s="53" t="inlineStr">
        <is>
          <t>王茹</t>
        </is>
      </c>
      <c r="E510" s="162" t="n"/>
      <c r="F510" s="162" t="n">
        <v>1</v>
      </c>
      <c r="G510" s="162" t="n"/>
      <c r="H510" s="162" t="inlineStr">
        <is>
          <t>向雅洁</t>
        </is>
      </c>
      <c r="I510" s="53" t="inlineStr">
        <is>
          <t>刘2568</t>
        </is>
      </c>
      <c r="J510" s="162" t="n">
        <v>1638</v>
      </c>
      <c r="K510" s="162" t="n"/>
      <c r="L510" s="53" t="n"/>
      <c r="M510" s="53" t="n">
        <v>1208</v>
      </c>
      <c r="N510" s="53" t="n"/>
      <c r="O510" s="53" t="n"/>
      <c r="P510" s="53" t="n"/>
      <c r="Q510" s="53" t="n"/>
      <c r="R510" s="53" t="n"/>
      <c r="S510" s="53" t="n"/>
      <c r="T510" s="53" t="n"/>
      <c r="U510" s="53" t="n"/>
      <c r="V510" s="53" t="n"/>
      <c r="W510" s="53" t="n"/>
      <c r="X510" s="53" t="n"/>
      <c r="Y510" s="53" t="n"/>
      <c r="Z510" s="63" t="n">
        <v>1208</v>
      </c>
      <c r="AA510" s="63" t="n">
        <v>181.2</v>
      </c>
      <c r="AB510" s="162" t="inlineStr">
        <is>
          <t>对公</t>
        </is>
      </c>
      <c r="AC510" s="407" t="n"/>
      <c r="AD510" s="162" t="n"/>
      <c r="AE510" s="65" t="inlineStr">
        <is>
          <t>688套餐+消症化瘀散7次</t>
        </is>
      </c>
      <c r="AF510" s="65" t="n"/>
      <c r="AG510" s="350" t="inlineStr">
        <is>
          <t>熊欢</t>
        </is>
      </c>
      <c r="AH510" s="79" t="n">
        <v>0</v>
      </c>
      <c r="AI510" s="79" t="n">
        <v>181.2</v>
      </c>
      <c r="AJ510" s="79" t="n">
        <v>0</v>
      </c>
      <c r="AK510" s="79" t="n">
        <v>0</v>
      </c>
      <c r="AL510" s="79" t="n">
        <v>0</v>
      </c>
      <c r="AM510" s="79" t="n">
        <v>0</v>
      </c>
      <c r="AN510" s="79" t="n">
        <v>0</v>
      </c>
      <c r="AO510" s="79" t="n">
        <v>0</v>
      </c>
      <c r="AP510" s="79" t="n">
        <v>0</v>
      </c>
      <c r="AQ510" s="79" t="n">
        <v>0</v>
      </c>
      <c r="AR510" s="331" t="n"/>
      <c r="AS510" s="331" t="n"/>
      <c r="AT510" s="331" t="n"/>
      <c r="AU510" s="331" t="n"/>
      <c r="AV510" s="331" t="n"/>
      <c r="AW510" s="331" t="n"/>
      <c r="AX510" s="331" t="n"/>
      <c r="AY510" s="331" t="n"/>
      <c r="AZ510" s="331" t="n"/>
      <c r="BA510" s="331" t="n"/>
      <c r="BB510" s="331" t="n"/>
    </row>
    <row r="511" hidden="1" ht="34" customFormat="1" customHeight="1" s="12">
      <c r="A511" s="12" t="inlineStr">
        <is>
          <t>麓城</t>
        </is>
      </c>
      <c r="B511" s="23" t="n">
        <v>45746</v>
      </c>
      <c r="C511" s="382" t="n">
        <v>19</v>
      </c>
      <c r="D511" s="28" t="inlineStr">
        <is>
          <t>聂文婷20（5886）</t>
        </is>
      </c>
      <c r="E511" s="162" t="n"/>
      <c r="F511" s="382" t="n"/>
      <c r="G511" s="162" t="n">
        <v>1</v>
      </c>
      <c r="H511" s="162" t="n"/>
      <c r="I511" s="53" t="inlineStr">
        <is>
          <t>章9619</t>
        </is>
      </c>
      <c r="J511" s="162" t="n">
        <v>1638</v>
      </c>
      <c r="K511" s="162" t="n"/>
      <c r="L511" s="53" t="n"/>
      <c r="M511" s="53" t="n"/>
      <c r="N511" s="53" t="n"/>
      <c r="O511" s="53" t="n"/>
      <c r="P511" s="53" t="n"/>
      <c r="Q511" s="53" t="n"/>
      <c r="R511" s="53" t="n">
        <v>360</v>
      </c>
      <c r="S511" s="53" t="n"/>
      <c r="T511" s="53" t="n"/>
      <c r="U511" s="53" t="n"/>
      <c r="V511" s="53" t="n"/>
      <c r="Z511" s="53" t="n">
        <v>360</v>
      </c>
      <c r="AA511" s="53" t="n">
        <v>140</v>
      </c>
      <c r="AB511" s="53" t="inlineStr">
        <is>
          <t>对公</t>
        </is>
      </c>
      <c r="AC511" s="407" t="n"/>
      <c r="AD511" s="162" t="inlineStr">
        <is>
          <t>熊欢</t>
        </is>
      </c>
      <c r="AE511" s="65" t="n">
        <v>0</v>
      </c>
      <c r="AF511" s="65" t="n">
        <v>0</v>
      </c>
      <c r="AG511" s="350" t="n">
        <v>0</v>
      </c>
      <c r="AH511" s="79" t="n">
        <v>0</v>
      </c>
      <c r="AI511" s="79" t="n">
        <v>0</v>
      </c>
      <c r="AJ511" s="79" t="n">
        <v>140</v>
      </c>
      <c r="AK511" s="79" t="n">
        <v>0</v>
      </c>
      <c r="AL511" s="79" t="n">
        <v>0</v>
      </c>
      <c r="AM511" s="79" t="n">
        <v>0</v>
      </c>
      <c r="AN511" s="79" t="n">
        <v>0</v>
      </c>
      <c r="AO511" s="79" t="inlineStr">
        <is>
          <t>聂文婷20（5886）</t>
        </is>
      </c>
      <c r="AP511" s="79" t="inlineStr">
        <is>
          <t>章9619</t>
        </is>
      </c>
      <c r="AQ511" s="79" t="n">
        <v>1638</v>
      </c>
      <c r="AR511" s="331" t="n">
        <v>0</v>
      </c>
      <c r="AS511" s="331" t="n">
        <v>1</v>
      </c>
      <c r="AT511" s="331" t="n">
        <v>1</v>
      </c>
      <c r="AU511" s="331" t="n"/>
      <c r="AV511" s="331" t="n"/>
      <c r="AW511" s="331" t="n"/>
      <c r="AX511" s="331" t="n"/>
      <c r="AY511" s="331" t="n"/>
      <c r="AZ511" s="331" t="n"/>
      <c r="BA511" s="331" t="n"/>
      <c r="BB511" s="331" t="n"/>
    </row>
    <row r="512" hidden="1" ht="34" customFormat="1" customHeight="1" s="12">
      <c r="A512" s="12" t="inlineStr">
        <is>
          <t>麓城</t>
        </is>
      </c>
      <c r="B512" s="23" t="n">
        <v>45746</v>
      </c>
      <c r="C512" s="382" t="n"/>
      <c r="D512" s="412" t="n"/>
      <c r="E512" s="162" t="n"/>
      <c r="F512" s="382" t="n"/>
      <c r="G512" s="162" t="n"/>
      <c r="H512" s="162" t="n"/>
      <c r="I512" s="53" t="inlineStr">
        <is>
          <t>章9619</t>
        </is>
      </c>
      <c r="J512" s="162" t="n">
        <v>1638</v>
      </c>
      <c r="K512" s="162" t="n"/>
      <c r="L512" s="53" t="n"/>
      <c r="M512" s="53" t="n"/>
      <c r="N512" s="53" t="n"/>
      <c r="O512" s="53" t="n"/>
      <c r="P512" s="53" t="n"/>
      <c r="Q512" s="53" t="n">
        <v>180</v>
      </c>
      <c r="R512" s="53" t="n"/>
      <c r="S512" s="53" t="n"/>
      <c r="T512" s="53" t="n">
        <v>9</v>
      </c>
      <c r="U512" s="53" t="n"/>
      <c r="V512" s="53" t="n"/>
      <c r="Z512" s="53" t="n">
        <v>189</v>
      </c>
      <c r="AA512" s="53" t="n">
        <v>37.8</v>
      </c>
      <c r="AB512" s="53" t="inlineStr">
        <is>
          <t>对公</t>
        </is>
      </c>
      <c r="AC512" s="407" t="n"/>
      <c r="AD512" s="162" t="inlineStr">
        <is>
          <t>熊欢</t>
        </is>
      </c>
      <c r="AE512" s="65" t="n">
        <v>0</v>
      </c>
      <c r="AF512" s="65" t="n">
        <v>0</v>
      </c>
      <c r="AG512" s="350" t="n">
        <v>0</v>
      </c>
      <c r="AH512" s="79" t="n">
        <v>0</v>
      </c>
      <c r="AI512" s="79" t="n">
        <v>36</v>
      </c>
      <c r="AJ512" s="79" t="n">
        <v>0</v>
      </c>
      <c r="AK512" s="79" t="n">
        <v>0</v>
      </c>
      <c r="AL512" s="79" t="n">
        <v>1.8</v>
      </c>
      <c r="AM512" s="79" t="n">
        <v>0</v>
      </c>
      <c r="AN512" s="79" t="n">
        <v>0</v>
      </c>
      <c r="AO512" s="79" t="inlineStr">
        <is>
          <t>聂文婷20（5886）</t>
        </is>
      </c>
      <c r="AP512" s="79" t="inlineStr">
        <is>
          <t>章9619</t>
        </is>
      </c>
      <c r="AQ512" s="79" t="n">
        <v>1638</v>
      </c>
      <c r="AR512" s="331" t="n">
        <v>0</v>
      </c>
      <c r="AS512" s="331" t="n">
        <v>1</v>
      </c>
      <c r="AT512" s="331" t="n">
        <v>1</v>
      </c>
      <c r="AU512" s="331" t="n"/>
      <c r="AV512" s="331" t="n"/>
      <c r="AW512" s="331" t="n"/>
      <c r="AX512" s="331" t="n"/>
      <c r="AY512" s="331" t="n"/>
      <c r="AZ512" s="331" t="n"/>
      <c r="BA512" s="331" t="n"/>
      <c r="BB512" s="331" t="n"/>
    </row>
    <row r="513" hidden="1" ht="25" customFormat="1" customHeight="1" s="331">
      <c r="A513" s="331" t="inlineStr">
        <is>
          <t>华侨</t>
        </is>
      </c>
      <c r="B513" s="45" t="n">
        <v>45746</v>
      </c>
      <c r="C513" s="54" t="n">
        <v>1</v>
      </c>
      <c r="D513" s="54" t="inlineStr">
        <is>
          <t>向娜1（9410）</t>
        </is>
      </c>
      <c r="E513" s="54" t="n"/>
      <c r="F513" s="54" t="n">
        <v>1</v>
      </c>
      <c r="G513" s="54" t="n"/>
      <c r="H513" s="54" t="inlineStr">
        <is>
          <t>周霞</t>
        </is>
      </c>
      <c r="I513" s="54" t="n"/>
      <c r="J513" s="54" t="n">
        <v>1638</v>
      </c>
      <c r="K513" s="54" t="n"/>
      <c r="L513" s="54" t="n"/>
      <c r="M513" s="54" t="n"/>
      <c r="N513" s="54" t="n">
        <v>82.7</v>
      </c>
      <c r="O513" s="54" t="n"/>
      <c r="P513" s="54" t="n"/>
      <c r="Q513" s="54" t="n"/>
      <c r="R513" s="54" t="n"/>
      <c r="S513" s="54" t="n"/>
      <c r="T513" s="54" t="n">
        <v>30</v>
      </c>
      <c r="U513" s="54" t="n"/>
      <c r="V513" s="54" t="n"/>
      <c r="W513" s="54" t="n"/>
      <c r="X513" s="54" t="n"/>
      <c r="Y513" s="54" t="n"/>
      <c r="Z513" s="406" t="n">
        <v>112.7</v>
      </c>
      <c r="AA513" s="406" t="n">
        <v>16.905</v>
      </c>
      <c r="AB513" s="162" t="inlineStr">
        <is>
          <t>3.29对公</t>
        </is>
      </c>
      <c r="AC513" s="407" t="n"/>
      <c r="AD513" s="162" t="n"/>
      <c r="AE513" s="407" t="n"/>
      <c r="AF513" s="407" t="n"/>
      <c r="AG513" s="253" t="inlineStr">
        <is>
          <t>向文娟</t>
        </is>
      </c>
      <c r="AH513" s="182" t="n">
        <v>0</v>
      </c>
      <c r="AI513" s="182" t="n">
        <v>0</v>
      </c>
      <c r="AJ513" s="182" t="n">
        <v>12.405</v>
      </c>
      <c r="AK513" s="182" t="n">
        <v>0</v>
      </c>
      <c r="AL513" s="182" t="n">
        <v>0</v>
      </c>
      <c r="AM513" s="182" t="n">
        <v>0</v>
      </c>
      <c r="AN513" s="182" t="n">
        <v>0</v>
      </c>
      <c r="AO513" s="182" t="n">
        <v>4.5</v>
      </c>
      <c r="AP513" s="182" t="n">
        <v>0</v>
      </c>
      <c r="AQ513" s="182" t="n">
        <v>0</v>
      </c>
      <c r="AR513" s="331" t="n"/>
      <c r="AS513" s="331" t="n"/>
      <c r="AT513" s="331" t="n"/>
      <c r="AU513" s="331" t="n"/>
      <c r="XEY513" s="331" t="n"/>
      <c r="XEZ513" s="331" t="n"/>
      <c r="XFA513" s="331" t="n"/>
      <c r="XFB513" s="331" t="n"/>
      <c r="XFC513" s="331" t="n"/>
      <c r="XFD513" s="331" t="n"/>
    </row>
    <row r="514" hidden="1" ht="25" customFormat="1" customHeight="1" s="331">
      <c r="A514" s="331" t="inlineStr">
        <is>
          <t>华侨</t>
        </is>
      </c>
      <c r="B514" s="45" t="n">
        <v>45746</v>
      </c>
      <c r="C514" s="411" t="n"/>
      <c r="D514" s="411" t="n"/>
      <c r="E514" s="54" t="n"/>
      <c r="F514" s="411" t="n"/>
      <c r="G514" s="54" t="n"/>
      <c r="H514" s="54" t="inlineStr">
        <is>
          <t>周霞</t>
        </is>
      </c>
      <c r="I514" s="54" t="n"/>
      <c r="J514" s="54" t="n">
        <v>1638</v>
      </c>
      <c r="K514" s="54" t="n"/>
      <c r="L514" s="54" t="n"/>
      <c r="M514" s="54" t="n"/>
      <c r="N514" s="54" t="n">
        <v>138.6</v>
      </c>
      <c r="O514" s="54" t="n"/>
      <c r="P514" s="54" t="n"/>
      <c r="Q514" s="54" t="n"/>
      <c r="R514" s="54" t="n"/>
      <c r="S514" s="54" t="n"/>
      <c r="T514" s="54" t="n"/>
      <c r="U514" s="54" t="n"/>
      <c r="V514" s="54" t="n"/>
      <c r="W514" s="54" t="n"/>
      <c r="X514" s="54" t="n"/>
      <c r="Y514" s="54" t="n"/>
      <c r="Z514" s="406" t="n">
        <v>138.6</v>
      </c>
      <c r="AA514" s="406" t="n">
        <v>20.79</v>
      </c>
      <c r="AB514" s="162" t="inlineStr">
        <is>
          <t>3.29对公</t>
        </is>
      </c>
      <c r="AC514" s="407" t="n"/>
      <c r="AD514" s="162" t="n"/>
      <c r="AE514" s="407" t="n"/>
      <c r="AF514" s="407" t="n"/>
      <c r="AG514" s="253" t="inlineStr">
        <is>
          <t>向文娟</t>
        </is>
      </c>
      <c r="AH514" s="182" t="n">
        <v>0</v>
      </c>
      <c r="AI514" s="182" t="n">
        <v>0</v>
      </c>
      <c r="AJ514" s="182" t="n">
        <v>20.79</v>
      </c>
      <c r="AK514" s="182" t="n">
        <v>0</v>
      </c>
      <c r="AL514" s="182" t="n">
        <v>0</v>
      </c>
      <c r="AM514" s="182" t="n">
        <v>0</v>
      </c>
      <c r="AN514" s="182" t="n">
        <v>0</v>
      </c>
      <c r="AO514" s="182" t="n">
        <v>0</v>
      </c>
      <c r="AP514" s="182" t="n">
        <v>0</v>
      </c>
      <c r="AQ514" s="182" t="n">
        <v>0</v>
      </c>
      <c r="AR514" s="331" t="n"/>
      <c r="AS514" s="331" t="n"/>
      <c r="AT514" s="331" t="n"/>
      <c r="AU514" s="331" t="n"/>
      <c r="XEY514" s="331" t="n"/>
      <c r="XEZ514" s="331" t="n"/>
      <c r="XFA514" s="331" t="n"/>
      <c r="XFB514" s="331" t="n"/>
      <c r="XFC514" s="331" t="n"/>
      <c r="XFD514" s="331" t="n"/>
    </row>
    <row r="515" hidden="1" ht="26" customFormat="1" customHeight="1" s="331">
      <c r="A515" s="406" t="inlineStr">
        <is>
          <t>麓城</t>
        </is>
      </c>
      <c r="B515" s="45" t="n">
        <v>45747</v>
      </c>
      <c r="C515" s="162" t="n">
        <v>3</v>
      </c>
      <c r="D515" s="162" t="inlineStr">
        <is>
          <t>刘小珂</t>
        </is>
      </c>
      <c r="E515" s="162" t="n"/>
      <c r="F515" s="162" t="n">
        <v>1</v>
      </c>
      <c r="G515" s="162" t="n"/>
      <c r="H515" s="162" t="inlineStr">
        <is>
          <t>王海燕</t>
        </is>
      </c>
      <c r="I515" s="162" t="inlineStr">
        <is>
          <t>晶2853</t>
        </is>
      </c>
      <c r="J515" s="162" t="n">
        <v>1638</v>
      </c>
      <c r="K515" s="162" t="n"/>
      <c r="L515" s="162" t="n"/>
      <c r="M515" s="162" t="n"/>
      <c r="N515" s="162" t="n">
        <v>4130</v>
      </c>
      <c r="O515" s="162" t="n"/>
      <c r="P515" s="162" t="n"/>
      <c r="Q515" s="162" t="n"/>
      <c r="R515" s="162" t="n"/>
      <c r="S515" s="162" t="n"/>
      <c r="T515" s="162" t="n"/>
      <c r="U515" s="162" t="n"/>
      <c r="V515" s="162" t="n"/>
      <c r="W515" s="162" t="n"/>
      <c r="X515" s="162" t="n"/>
      <c r="Y515" s="162" t="n"/>
      <c r="Z515" s="406" t="n">
        <v>4130</v>
      </c>
      <c r="AA515" s="406" t="n">
        <v>619.5</v>
      </c>
      <c r="AB515" s="162" t="inlineStr">
        <is>
          <t>3.30对公</t>
        </is>
      </c>
      <c r="AC515" s="407" t="n"/>
      <c r="AD515" s="162" t="n"/>
      <c r="AE515" s="407" t="n"/>
      <c r="AF515" s="407" t="n"/>
      <c r="AG515" s="253" t="inlineStr">
        <is>
          <t>熊欢</t>
        </is>
      </c>
      <c r="AH515" s="333" t="n">
        <v>0</v>
      </c>
      <c r="AI515" s="182" t="n">
        <v>0</v>
      </c>
      <c r="AJ515" s="182" t="n">
        <v>619.5</v>
      </c>
      <c r="AK515" s="182" t="n">
        <v>0</v>
      </c>
      <c r="AL515" s="182" t="n">
        <v>0</v>
      </c>
      <c r="AM515" s="182" t="n">
        <v>0</v>
      </c>
      <c r="AN515" s="182" t="n">
        <v>0</v>
      </c>
      <c r="AO515" s="182" t="n">
        <v>0</v>
      </c>
      <c r="AP515" s="182" t="n">
        <v>0</v>
      </c>
      <c r="AQ515" s="182" t="n">
        <v>0</v>
      </c>
      <c r="AR515" s="162" t="inlineStr">
        <is>
          <t>刘小珂</t>
        </is>
      </c>
      <c r="AS515" s="162" t="inlineStr">
        <is>
          <t>晶2853</t>
        </is>
      </c>
      <c r="AT515" s="162" t="n">
        <v>1638</v>
      </c>
      <c r="AU515" s="162" t="n">
        <v>0</v>
      </c>
      <c r="AV515" s="331" t="n">
        <v>1</v>
      </c>
      <c r="AW515" s="331" t="n">
        <v>1</v>
      </c>
    </row>
    <row r="516" hidden="1" ht="26" customFormat="1" customHeight="1" s="331">
      <c r="A516" s="406" t="inlineStr">
        <is>
          <t>麓城</t>
        </is>
      </c>
      <c r="B516" s="45" t="n">
        <v>45747</v>
      </c>
      <c r="C516" s="162" t="n">
        <v>49</v>
      </c>
      <c r="D516" s="162" t="inlineStr">
        <is>
          <t>王呷干</t>
        </is>
      </c>
      <c r="E516" s="162" t="n"/>
      <c r="F516" s="162" t="n"/>
      <c r="G516" s="162" t="n">
        <v>1</v>
      </c>
      <c r="H516" s="162" t="n"/>
      <c r="I516" s="162" t="inlineStr">
        <is>
          <t>G7745</t>
        </is>
      </c>
      <c r="J516" s="162" t="n">
        <v>1638</v>
      </c>
      <c r="K516" s="162" t="n"/>
      <c r="L516" s="162" t="n"/>
      <c r="M516" s="162" t="n"/>
      <c r="N516" s="162" t="n"/>
      <c r="O516" s="162" t="n"/>
      <c r="P516" s="162" t="n"/>
      <c r="Q516" s="162" t="n">
        <v>120</v>
      </c>
      <c r="R516" s="162" t="n">
        <v>140</v>
      </c>
      <c r="S516" s="162" t="n"/>
      <c r="T516" s="162" t="n">
        <v>7</v>
      </c>
      <c r="U516" s="162" t="n"/>
      <c r="V516" s="162" t="n"/>
      <c r="W516" s="162" t="n"/>
      <c r="X516" s="162" t="n"/>
      <c r="Y516" s="162" t="n"/>
      <c r="Z516" s="406" t="n">
        <v>267</v>
      </c>
      <c r="AA516" s="406" t="n">
        <v>75.40000000000001</v>
      </c>
      <c r="AB516" s="162" t="inlineStr">
        <is>
          <t>对公</t>
        </is>
      </c>
      <c r="AC516" s="407" t="n"/>
      <c r="AD516" s="162" t="n"/>
      <c r="AE516" s="407" t="n"/>
      <c r="AF516" s="407" t="n"/>
      <c r="AG516" s="253" t="inlineStr">
        <is>
          <t>熊欢</t>
        </is>
      </c>
      <c r="AH516" s="333" t="n">
        <v>0</v>
      </c>
      <c r="AI516" s="182" t="n">
        <v>0</v>
      </c>
      <c r="AJ516" s="182" t="n">
        <v>0</v>
      </c>
      <c r="AK516" s="182" t="n">
        <v>0</v>
      </c>
      <c r="AL516" s="182" t="n">
        <v>24</v>
      </c>
      <c r="AM516" s="182" t="n">
        <v>50</v>
      </c>
      <c r="AN516" s="182" t="n">
        <v>0</v>
      </c>
      <c r="AO516" s="182" t="n">
        <v>1.4</v>
      </c>
      <c r="AP516" s="182" t="n">
        <v>0</v>
      </c>
      <c r="AQ516" s="182" t="n">
        <v>0</v>
      </c>
      <c r="AR516" s="260" t="inlineStr">
        <is>
          <t>王呷干</t>
        </is>
      </c>
      <c r="AS516" s="162" t="inlineStr">
        <is>
          <t>G7745</t>
        </is>
      </c>
      <c r="AT516" s="162" t="n">
        <v>1638</v>
      </c>
      <c r="AU516" s="162" t="n">
        <v>0</v>
      </c>
      <c r="AV516" s="331" t="n">
        <v>1</v>
      </c>
      <c r="AW516" s="331" t="n">
        <v>1</v>
      </c>
    </row>
    <row r="517" hidden="1" ht="26" customFormat="1" customHeight="1" s="331">
      <c r="A517" s="406" t="inlineStr">
        <is>
          <t>麓城</t>
        </is>
      </c>
      <c r="B517" s="45" t="n">
        <v>45747</v>
      </c>
      <c r="C517" s="411" t="n"/>
      <c r="D517" s="411" t="n"/>
      <c r="E517" s="162" t="n"/>
      <c r="F517" s="162" t="n"/>
      <c r="G517" s="411" t="n"/>
      <c r="H517" s="162" t="n"/>
      <c r="I517" s="162" t="inlineStr">
        <is>
          <t>G7745</t>
        </is>
      </c>
      <c r="J517" s="162" t="n">
        <v>1638</v>
      </c>
      <c r="K517" s="162" t="n"/>
      <c r="L517" s="162" t="n"/>
      <c r="M517" s="162" t="n"/>
      <c r="N517" s="162" t="n"/>
      <c r="O517" s="162" t="n"/>
      <c r="P517" s="162" t="n"/>
      <c r="Q517" s="162" t="n">
        <v>35</v>
      </c>
      <c r="R517" s="162" t="n"/>
      <c r="S517" s="162" t="n"/>
      <c r="T517" s="162" t="n">
        <v>15</v>
      </c>
      <c r="U517" s="162" t="n"/>
      <c r="V517" s="162" t="n"/>
      <c r="W517" s="162" t="n"/>
      <c r="X517" s="162" t="n"/>
      <c r="Y517" s="162" t="n"/>
      <c r="Z517" s="406" t="n">
        <v>50</v>
      </c>
      <c r="AA517" s="406" t="n">
        <v>10</v>
      </c>
      <c r="AB517" s="162" t="inlineStr">
        <is>
          <t>对公</t>
        </is>
      </c>
      <c r="AC517" s="407" t="n"/>
      <c r="AD517" s="162" t="n"/>
      <c r="AE517" s="407" t="n"/>
      <c r="AF517" s="407" t="n"/>
      <c r="AG517" s="253" t="inlineStr">
        <is>
          <t>熊欢</t>
        </is>
      </c>
      <c r="AH517" s="333" t="n">
        <v>0</v>
      </c>
      <c r="AI517" s="182" t="n">
        <v>0</v>
      </c>
      <c r="AJ517" s="182" t="n">
        <v>0</v>
      </c>
      <c r="AK517" s="182" t="n">
        <v>0</v>
      </c>
      <c r="AL517" s="182" t="n">
        <v>7</v>
      </c>
      <c r="AM517" s="182" t="n">
        <v>0</v>
      </c>
      <c r="AN517" s="182" t="n">
        <v>0</v>
      </c>
      <c r="AO517" s="182" t="n">
        <v>3</v>
      </c>
      <c r="AP517" s="182" t="n">
        <v>0</v>
      </c>
      <c r="AQ517" s="182" t="n">
        <v>0</v>
      </c>
      <c r="AR517" s="261" t="inlineStr">
        <is>
          <t>王呷干</t>
        </is>
      </c>
      <c r="AS517" s="162" t="inlineStr">
        <is>
          <t>G7745</t>
        </is>
      </c>
      <c r="AT517" s="162" t="n">
        <v>1638</v>
      </c>
      <c r="AU517" s="162" t="n">
        <v>0</v>
      </c>
      <c r="AV517" s="331" t="n">
        <v>1</v>
      </c>
      <c r="AW517" s="331" t="n">
        <v>1</v>
      </c>
    </row>
    <row r="518" hidden="1" ht="26" customFormat="1" customHeight="1" s="331">
      <c r="A518" s="406" t="inlineStr">
        <is>
          <t>麓城</t>
        </is>
      </c>
      <c r="B518" s="45" t="n">
        <v>45747</v>
      </c>
      <c r="C518" s="162" t="n">
        <v>70</v>
      </c>
      <c r="D518" s="162" t="inlineStr">
        <is>
          <t>卢媛</t>
        </is>
      </c>
      <c r="E518" s="162" t="n"/>
      <c r="F518" s="162" t="n"/>
      <c r="G518" s="162" t="n">
        <v>1</v>
      </c>
      <c r="H518" s="162" t="n"/>
      <c r="I518" s="162" t="inlineStr">
        <is>
          <t>郑6353</t>
        </is>
      </c>
      <c r="J518" s="162" t="n">
        <v>1638</v>
      </c>
      <c r="K518" s="162" t="n"/>
      <c r="L518" s="162" t="n"/>
      <c r="M518" s="162" t="n"/>
      <c r="N518" s="162" t="n">
        <v>246</v>
      </c>
      <c r="O518" s="162" t="n"/>
      <c r="P518" s="162" t="n"/>
      <c r="Q518" s="162" t="n"/>
      <c r="R518" s="162" t="n"/>
      <c r="S518" s="162" t="n"/>
      <c r="T518" s="162" t="n"/>
      <c r="U518" s="162" t="n"/>
      <c r="V518" s="162" t="n"/>
      <c r="W518" s="162" t="n"/>
      <c r="X518" s="162" t="n"/>
      <c r="Y518" s="162" t="n"/>
      <c r="Z518" s="406" t="n">
        <v>246</v>
      </c>
      <c r="AA518" s="406" t="n">
        <v>49.2</v>
      </c>
      <c r="AB518" s="162" t="inlineStr">
        <is>
          <t>对公</t>
        </is>
      </c>
      <c r="AC518" s="407" t="n"/>
      <c r="AD518" s="162" t="n"/>
      <c r="AE518" s="407" t="n"/>
      <c r="AF518" s="407" t="n"/>
      <c r="AG518" s="253" t="inlineStr">
        <is>
          <t>熊欢</t>
        </is>
      </c>
      <c r="AH518" s="333" t="n">
        <v>0</v>
      </c>
      <c r="AI518" s="182" t="n">
        <v>0</v>
      </c>
      <c r="AJ518" s="182" t="n">
        <v>49.2</v>
      </c>
      <c r="AK518" s="182" t="n">
        <v>0</v>
      </c>
      <c r="AL518" s="182" t="n">
        <v>0</v>
      </c>
      <c r="AM518" s="182" t="n">
        <v>0</v>
      </c>
      <c r="AN518" s="182" t="n">
        <v>0</v>
      </c>
      <c r="AO518" s="182" t="n">
        <v>0</v>
      </c>
      <c r="AP518" s="182" t="n">
        <v>0</v>
      </c>
      <c r="AQ518" s="182" t="n">
        <v>0</v>
      </c>
      <c r="AR518" s="162" t="inlineStr">
        <is>
          <t>卢媛</t>
        </is>
      </c>
      <c r="AS518" s="162" t="inlineStr">
        <is>
          <t>郑6353</t>
        </is>
      </c>
      <c r="AT518" s="162" t="n">
        <v>1638</v>
      </c>
      <c r="AU518" s="162" t="n">
        <v>0</v>
      </c>
      <c r="AV518" s="331" t="n">
        <v>1</v>
      </c>
      <c r="AW518" s="331" t="n">
        <v>1</v>
      </c>
    </row>
    <row r="519" hidden="1" ht="26" customFormat="1" customHeight="1" s="331">
      <c r="A519" s="406" t="inlineStr">
        <is>
          <t>麓城</t>
        </is>
      </c>
      <c r="B519" s="45" t="n">
        <v>45747</v>
      </c>
      <c r="C519" s="162" t="n">
        <v>113</v>
      </c>
      <c r="D519" s="162" t="inlineStr">
        <is>
          <t>何丽丽</t>
        </is>
      </c>
      <c r="E519" s="162" t="n"/>
      <c r="F519" s="162" t="n">
        <v>1</v>
      </c>
      <c r="G519" s="162" t="n"/>
      <c r="H519" s="162" t="inlineStr">
        <is>
          <t>贾桂桂</t>
        </is>
      </c>
      <c r="I519" s="162" t="inlineStr">
        <is>
          <t>林3668</t>
        </is>
      </c>
      <c r="J519" s="162" t="n">
        <v>1638</v>
      </c>
      <c r="K519" s="162" t="n"/>
      <c r="L519" s="162" t="n"/>
      <c r="M519" s="162" t="n"/>
      <c r="N519" s="162" t="n">
        <v>1319.2</v>
      </c>
      <c r="O519" s="162" t="n"/>
      <c r="P519" s="162" t="n"/>
      <c r="Q519" s="162" t="n"/>
      <c r="R519" s="162" t="n"/>
      <c r="S519" s="162" t="n"/>
      <c r="T519" s="162" t="n"/>
      <c r="U519" s="162" t="n"/>
      <c r="V519" s="162" t="n"/>
      <c r="W519" s="162" t="n"/>
      <c r="X519" s="162" t="n"/>
      <c r="Y519" s="162" t="n"/>
      <c r="Z519" s="406" t="n">
        <v>1319.2</v>
      </c>
      <c r="AA519" s="406" t="n">
        <v>197.88</v>
      </c>
      <c r="AB519" s="162" t="inlineStr">
        <is>
          <t>对公</t>
        </is>
      </c>
      <c r="AC519" s="407" t="n"/>
      <c r="AD519" s="162" t="n"/>
      <c r="AE519" s="407" t="n"/>
      <c r="AF519" s="407" t="n"/>
      <c r="AG519" s="253" t="inlineStr">
        <is>
          <t>熊欢</t>
        </is>
      </c>
      <c r="AH519" s="333" t="n">
        <v>0</v>
      </c>
      <c r="AI519" s="182" t="n">
        <v>0</v>
      </c>
      <c r="AJ519" s="182" t="n">
        <v>197.88</v>
      </c>
      <c r="AK519" s="182" t="n">
        <v>0</v>
      </c>
      <c r="AL519" s="182" t="n">
        <v>0</v>
      </c>
      <c r="AM519" s="182" t="n">
        <v>0</v>
      </c>
      <c r="AN519" s="182" t="n">
        <v>0</v>
      </c>
      <c r="AO519" s="182" t="n">
        <v>0</v>
      </c>
      <c r="AP519" s="182" t="n">
        <v>0</v>
      </c>
      <c r="AQ519" s="182" t="n">
        <v>0</v>
      </c>
      <c r="AR519" s="162" t="inlineStr">
        <is>
          <t>何丽丽</t>
        </is>
      </c>
      <c r="AS519" s="162" t="inlineStr">
        <is>
          <t>林3668</t>
        </is>
      </c>
      <c r="AT519" s="162" t="n">
        <v>1638</v>
      </c>
      <c r="AU519" s="162" t="n">
        <v>0</v>
      </c>
      <c r="AV519" s="331" t="n">
        <v>1</v>
      </c>
      <c r="AW519" s="331" t="n">
        <v>1</v>
      </c>
    </row>
    <row r="520" hidden="1" customFormat="1" s="331">
      <c r="A520" s="406" t="inlineStr">
        <is>
          <t>华远</t>
        </is>
      </c>
      <c r="B520" s="45" t="n">
        <v>45747</v>
      </c>
      <c r="C520" s="162" t="n">
        <v>35</v>
      </c>
      <c r="D520" s="162" t="inlineStr">
        <is>
          <t>赵银平</t>
        </is>
      </c>
      <c r="E520" s="162" t="n"/>
      <c r="F520" s="162" t="n">
        <v>1</v>
      </c>
      <c r="G520" s="162" t="n"/>
      <c r="H520" s="162" t="inlineStr">
        <is>
          <t>曾亚萍</t>
        </is>
      </c>
      <c r="I520" s="162" t="inlineStr">
        <is>
          <t>杨6153</t>
        </is>
      </c>
      <c r="J520" s="162" t="n">
        <v>1638</v>
      </c>
      <c r="K520" s="162" t="n"/>
      <c r="L520" s="162" t="n">
        <v>619.5</v>
      </c>
      <c r="M520" s="162" t="n"/>
      <c r="N520" s="406" t="n"/>
      <c r="O520" s="162" t="n"/>
      <c r="P520" s="406" t="n"/>
      <c r="Q520" s="406" t="n"/>
      <c r="R520" s="406" t="n"/>
      <c r="S520" s="406" t="n"/>
      <c r="T520" s="406" t="n"/>
      <c r="U520" s="162" t="n"/>
      <c r="V520" s="162" t="n"/>
      <c r="W520" s="162" t="n"/>
      <c r="X520" s="162" t="n"/>
      <c r="Y520" s="162" t="n"/>
      <c r="Z520" s="70" t="n">
        <v>619.5</v>
      </c>
      <c r="AA520" s="178" t="n">
        <v>185.85</v>
      </c>
      <c r="AB520" s="162" t="inlineStr">
        <is>
          <t>对公</t>
        </is>
      </c>
      <c r="AC520" s="407" t="n"/>
      <c r="AD520" s="162" t="n"/>
      <c r="AE520" s="406" t="n"/>
      <c r="AF520" s="407" t="n"/>
      <c r="AG520" s="253" t="inlineStr">
        <is>
          <t>罗茜</t>
        </is>
      </c>
      <c r="AH520" s="333" t="n">
        <v>185.85</v>
      </c>
      <c r="AI520" s="182" t="n">
        <v>0</v>
      </c>
      <c r="AJ520" s="182" t="n">
        <v>0</v>
      </c>
      <c r="AK520" s="182" t="n">
        <v>0</v>
      </c>
      <c r="AL520" s="182" t="n">
        <v>0</v>
      </c>
      <c r="AM520" s="182" t="n">
        <v>0</v>
      </c>
      <c r="AN520" s="182" t="n">
        <v>0</v>
      </c>
      <c r="AO520" s="182" t="n">
        <v>0</v>
      </c>
      <c r="AP520" s="182" t="n">
        <v>0</v>
      </c>
      <c r="AQ520" s="182" t="n">
        <v>0</v>
      </c>
    </row>
    <row r="521" hidden="1" customFormat="1" s="331">
      <c r="A521" s="406" t="inlineStr">
        <is>
          <t>华远</t>
        </is>
      </c>
      <c r="B521" s="45" t="n">
        <v>45747</v>
      </c>
      <c r="C521" s="411" t="n"/>
      <c r="D521" s="411" t="n"/>
      <c r="E521" s="162" t="n"/>
      <c r="F521" s="162" t="n"/>
      <c r="G521" s="162" t="inlineStr">
        <is>
          <t>简易</t>
        </is>
      </c>
      <c r="H521" s="162" t="n"/>
      <c r="I521" s="162" t="inlineStr">
        <is>
          <t>杨6153</t>
        </is>
      </c>
      <c r="J521" s="162" t="n">
        <v>1638</v>
      </c>
      <c r="K521" s="162" t="n"/>
      <c r="L521" s="162" t="n"/>
      <c r="M521" s="162" t="n"/>
      <c r="N521" s="162" t="n">
        <v>138</v>
      </c>
      <c r="O521" s="162" t="n"/>
      <c r="P521" s="406" t="n"/>
      <c r="Q521" s="406" t="n"/>
      <c r="R521" s="406" t="n"/>
      <c r="S521" s="406" t="n"/>
      <c r="T521" s="406" t="n"/>
      <c r="U521" s="162" t="n"/>
      <c r="V521" s="162" t="n"/>
      <c r="W521" s="162" t="n"/>
      <c r="X521" s="162" t="n"/>
      <c r="Y521" s="162" t="n"/>
      <c r="Z521" s="70" t="n">
        <v>138</v>
      </c>
      <c r="AA521" s="178" t="n">
        <v>27.6</v>
      </c>
      <c r="AB521" s="162" t="inlineStr">
        <is>
          <t>对公</t>
        </is>
      </c>
      <c r="AC521" s="407" t="n"/>
      <c r="AD521" s="162" t="n"/>
      <c r="AE521" s="407" t="n"/>
      <c r="AF521" s="407" t="n"/>
      <c r="AG521" s="253" t="inlineStr">
        <is>
          <t>罗茜</t>
        </is>
      </c>
      <c r="AH521" s="333" t="n">
        <v>0</v>
      </c>
      <c r="AI521" s="182" t="n">
        <v>0</v>
      </c>
      <c r="AJ521" s="182" t="n">
        <v>27.6</v>
      </c>
      <c r="AK521" s="182" t="n">
        <v>0</v>
      </c>
      <c r="AL521" s="182" t="n">
        <v>0</v>
      </c>
      <c r="AM521" s="182" t="n">
        <v>0</v>
      </c>
      <c r="AN521" s="182" t="n">
        <v>0</v>
      </c>
      <c r="AO521" s="182" t="n">
        <v>0</v>
      </c>
      <c r="AP521" s="182" t="n">
        <v>0</v>
      </c>
      <c r="AQ521" s="182" t="n">
        <v>0</v>
      </c>
    </row>
    <row r="522" hidden="1" ht="14" customFormat="1" customHeight="1" s="331">
      <c r="A522" s="406" t="inlineStr">
        <is>
          <t>泊富</t>
        </is>
      </c>
      <c r="B522" s="108" t="n">
        <v>45747</v>
      </c>
      <c r="C522" s="54" t="n">
        <v>9</v>
      </c>
      <c r="D522" s="54" t="inlineStr">
        <is>
          <t>万红梅</t>
        </is>
      </c>
      <c r="E522" s="54" t="n"/>
      <c r="F522" s="54" t="n">
        <v>1</v>
      </c>
      <c r="G522" s="54" t="n"/>
      <c r="H522" s="54" t="inlineStr">
        <is>
          <t>章琼</t>
        </is>
      </c>
      <c r="I522" s="54" t="inlineStr">
        <is>
          <t>G3728</t>
        </is>
      </c>
      <c r="J522" s="54" t="n">
        <v>1638</v>
      </c>
      <c r="K522" s="54" t="n"/>
      <c r="L522" s="54" t="n"/>
      <c r="M522" s="54" t="n"/>
      <c r="N522" s="54" t="n">
        <v>153</v>
      </c>
      <c r="O522" s="54" t="n"/>
      <c r="P522" s="54" t="n"/>
      <c r="Q522" s="54" t="n"/>
      <c r="R522" s="54" t="n"/>
      <c r="S522" s="54" t="n"/>
      <c r="T522" s="54" t="n"/>
      <c r="U522" s="54" t="n"/>
      <c r="V522" s="54" t="n"/>
      <c r="W522" s="54" t="n"/>
      <c r="X522" s="54" t="n"/>
      <c r="Y522" s="54" t="n"/>
      <c r="Z522" s="195" t="n">
        <v>153</v>
      </c>
      <c r="AA522" s="178" t="n">
        <v>22.95</v>
      </c>
      <c r="AB522" s="54" t="inlineStr">
        <is>
          <t>对公</t>
        </is>
      </c>
      <c r="AC522" s="69" t="n"/>
      <c r="AD522" s="168" t="n"/>
      <c r="AE522" s="168" t="n"/>
      <c r="AF522" s="168" t="n"/>
      <c r="AG522" s="128" t="inlineStr">
        <is>
          <t>彭心怡</t>
        </is>
      </c>
      <c r="AH522" s="333" t="n">
        <v>0</v>
      </c>
      <c r="AI522" s="182" t="n">
        <v>0</v>
      </c>
      <c r="AJ522" s="182" t="n">
        <v>22.95</v>
      </c>
      <c r="AK522" s="182" t="n">
        <v>0</v>
      </c>
      <c r="AL522" s="182" t="n">
        <v>0</v>
      </c>
      <c r="AM522" s="182" t="n">
        <v>0</v>
      </c>
      <c r="AN522" s="182" t="n">
        <v>0</v>
      </c>
      <c r="AO522" s="182" t="n">
        <v>0</v>
      </c>
      <c r="AP522" s="182" t="n">
        <v>0</v>
      </c>
      <c r="AQ522" s="182" t="n">
        <v>0</v>
      </c>
    </row>
    <row r="523" hidden="1" ht="14" customFormat="1" customHeight="1" s="331">
      <c r="A523" s="390" t="inlineStr">
        <is>
          <t>芙蓉</t>
        </is>
      </c>
      <c r="B523" s="45" t="n">
        <v>45747</v>
      </c>
      <c r="C523" s="33" t="n">
        <v>5</v>
      </c>
      <c r="D523" s="37" t="inlineStr">
        <is>
          <t>石五姐</t>
        </is>
      </c>
      <c r="E523" s="390" t="n">
        <v>1</v>
      </c>
      <c r="F523" s="33" t="n"/>
      <c r="G523" s="33" t="n"/>
      <c r="H523" s="37" t="inlineStr">
        <is>
          <t>刘英桃</t>
        </is>
      </c>
      <c r="I523" s="390" t="inlineStr">
        <is>
          <t>萍4209</t>
        </is>
      </c>
      <c r="J523" s="390" t="n">
        <v>1638</v>
      </c>
      <c r="K523" s="390" t="n"/>
      <c r="L523" s="406" t="n"/>
      <c r="M523" s="406" t="n"/>
      <c r="N523" s="406" t="n"/>
      <c r="O523" s="406" t="n"/>
      <c r="P523" s="406" t="n"/>
      <c r="Q523" s="406" t="n"/>
      <c r="R523" s="406" t="n"/>
      <c r="S523" s="406" t="n"/>
      <c r="T523" s="406" t="n"/>
      <c r="U523" s="406" t="n"/>
      <c r="V523" s="406" t="n"/>
      <c r="W523" s="406" t="n"/>
      <c r="X523" s="406" t="n"/>
      <c r="Y523" s="406" t="n"/>
      <c r="Z523" s="406" t="n">
        <v>1502</v>
      </c>
      <c r="AA523" s="406" t="n">
        <v>447.6</v>
      </c>
      <c r="AB523" s="406" t="inlineStr">
        <is>
          <t>对公</t>
        </is>
      </c>
      <c r="AC523" s="406" t="n"/>
      <c r="AD523" s="406" t="n"/>
      <c r="AE523" s="406" t="n"/>
      <c r="AF523" s="406" t="n"/>
      <c r="AG523" s="406" t="inlineStr">
        <is>
          <t>曾丽</t>
        </is>
      </c>
    </row>
    <row r="524" ht="25" customFormat="1" customHeight="1" s="331">
      <c r="A524" s="406" t="n"/>
      <c r="B524" s="45" t="n"/>
      <c r="C524" s="162" t="n"/>
      <c r="D524" s="162" t="n"/>
      <c r="E524" s="162" t="n"/>
      <c r="F524" s="162" t="n"/>
      <c r="G524" s="162" t="n"/>
      <c r="H524" s="162" t="n"/>
      <c r="I524" s="162" t="n"/>
      <c r="J524" s="162" t="n"/>
      <c r="K524" s="162" t="n"/>
      <c r="L524" s="162" t="n"/>
      <c r="M524" s="162" t="n"/>
      <c r="N524" s="162" t="n"/>
      <c r="O524" s="162" t="n"/>
      <c r="P524" s="406" t="n"/>
      <c r="Q524" s="406" t="n"/>
      <c r="R524" s="406" t="n"/>
      <c r="S524" s="406" t="n"/>
      <c r="T524" s="406" t="n"/>
      <c r="U524" s="162" t="n"/>
      <c r="V524" s="162" t="n"/>
      <c r="W524" s="162" t="n"/>
      <c r="X524" s="162" t="n"/>
      <c r="Y524" s="162" t="n"/>
      <c r="Z524" s="70" t="n"/>
      <c r="AA524" s="178" t="n"/>
      <c r="AB524" s="162" t="n"/>
      <c r="AC524" s="407" t="n"/>
      <c r="AD524" s="162" t="n"/>
      <c r="AE524" s="407" t="n"/>
      <c r="AF524" s="407" t="n"/>
      <c r="AG524" s="253" t="n"/>
      <c r="AH524" s="182" t="n"/>
      <c r="AI524" s="182" t="n"/>
      <c r="AJ524" s="182" t="n"/>
      <c r="AK524" s="182" t="n"/>
      <c r="AL524" s="182" t="n"/>
      <c r="AM524" s="182" t="n"/>
      <c r="AN524" s="182" t="n"/>
      <c r="AO524" s="182" t="n"/>
      <c r="AP524" s="182" t="n"/>
      <c r="AQ524" s="182" t="n"/>
    </row>
    <row r="525" ht="25" customFormat="1" customHeight="1" s="331">
      <c r="A525" s="406" t="n"/>
      <c r="B525" s="45" t="n"/>
      <c r="C525" s="162" t="n"/>
      <c r="D525" s="162" t="n"/>
      <c r="E525" s="162" t="n"/>
      <c r="F525" s="162" t="n"/>
      <c r="G525" s="162" t="n"/>
      <c r="H525" s="162" t="n"/>
      <c r="I525" s="162" t="n"/>
      <c r="J525" s="162" t="n"/>
      <c r="K525" s="162" t="n"/>
      <c r="L525" s="162" t="n"/>
      <c r="M525" s="162" t="n"/>
      <c r="N525" s="162" t="n"/>
      <c r="O525" s="162" t="n"/>
      <c r="P525" s="406" t="n"/>
      <c r="Q525" s="406" t="n"/>
      <c r="R525" s="406" t="n"/>
      <c r="S525" s="406" t="n"/>
      <c r="T525" s="406" t="n"/>
      <c r="U525" s="162" t="n"/>
      <c r="V525" s="162" t="n"/>
      <c r="W525" s="162" t="n"/>
      <c r="X525" s="162" t="n"/>
      <c r="Y525" s="162" t="n"/>
      <c r="Z525" s="70" t="n"/>
      <c r="AA525" s="178" t="n"/>
      <c r="AB525" s="162" t="n"/>
      <c r="AC525" s="407" t="n"/>
      <c r="AD525" s="162" t="n"/>
      <c r="AE525" s="407" t="n"/>
      <c r="AF525" s="407" t="n"/>
      <c r="AG525" s="253" t="n"/>
      <c r="AH525" s="182" t="n"/>
      <c r="AI525" s="182" t="n"/>
      <c r="AJ525" s="182" t="n"/>
      <c r="AK525" s="182" t="n"/>
      <c r="AL525" s="182" t="n"/>
      <c r="AM525" s="182" t="n"/>
      <c r="AN525" s="182" t="n"/>
      <c r="AO525" s="182" t="n"/>
      <c r="AP525" s="182" t="n"/>
      <c r="AQ525" s="182" t="n"/>
    </row>
    <row r="526" ht="25" customFormat="1" customHeight="1" s="331">
      <c r="A526" s="406" t="n"/>
      <c r="B526" s="45" t="n"/>
      <c r="C526" s="162" t="n"/>
      <c r="D526" s="162" t="n"/>
      <c r="E526" s="162" t="n"/>
      <c r="F526" s="162" t="n"/>
      <c r="G526" s="162" t="n"/>
      <c r="H526" s="162" t="n"/>
      <c r="I526" s="162" t="n"/>
      <c r="J526" s="162" t="n"/>
      <c r="K526" s="162" t="n"/>
      <c r="L526" s="162" t="n"/>
      <c r="M526" s="162" t="n"/>
      <c r="N526" s="162" t="n"/>
      <c r="O526" s="162" t="n"/>
      <c r="P526" s="406" t="n"/>
      <c r="Q526" s="406" t="n"/>
      <c r="R526" s="406" t="n"/>
      <c r="S526" s="406" t="n"/>
      <c r="T526" s="406" t="n"/>
      <c r="U526" s="162" t="n"/>
      <c r="V526" s="162" t="n"/>
      <c r="W526" s="162" t="n"/>
      <c r="X526" s="162" t="n"/>
      <c r="Y526" s="162" t="n"/>
      <c r="Z526" s="70" t="n"/>
      <c r="AA526" s="178" t="n"/>
      <c r="AB526" s="162" t="n"/>
      <c r="AC526" s="407" t="n"/>
      <c r="AD526" s="162" t="n"/>
      <c r="AE526" s="407" t="n"/>
      <c r="AF526" s="407" t="n"/>
      <c r="AG526" s="253" t="n"/>
      <c r="AH526" s="182" t="n"/>
      <c r="AI526" s="182" t="n"/>
      <c r="AJ526" s="182" t="n"/>
      <c r="AK526" s="182" t="n"/>
      <c r="AL526" s="182" t="n"/>
      <c r="AM526" s="182" t="n"/>
      <c r="AN526" s="182" t="n"/>
      <c r="AO526" s="182" t="n"/>
      <c r="AP526" s="182" t="n"/>
      <c r="AQ526" s="182" t="n"/>
    </row>
    <row r="527" ht="25" customFormat="1" customHeight="1" s="331">
      <c r="A527" s="406" t="n"/>
      <c r="B527" s="45" t="n"/>
      <c r="C527" s="162" t="n"/>
      <c r="D527" s="162" t="n"/>
      <c r="E527" s="162" t="n"/>
      <c r="F527" s="162" t="n"/>
      <c r="G527" s="162" t="n"/>
      <c r="H527" s="162" t="n"/>
      <c r="I527" s="162" t="n"/>
      <c r="J527" s="162" t="n"/>
      <c r="K527" s="162" t="n"/>
      <c r="L527" s="162" t="n"/>
      <c r="M527" s="162" t="n"/>
      <c r="N527" s="162" t="n"/>
      <c r="O527" s="162" t="n"/>
      <c r="P527" s="406" t="n"/>
      <c r="Q527" s="406" t="n"/>
      <c r="R527" s="406" t="n"/>
      <c r="S527" s="406" t="n"/>
      <c r="T527" s="406" t="n"/>
      <c r="U527" s="162" t="n"/>
      <c r="V527" s="162" t="n"/>
      <c r="W527" s="162" t="n"/>
      <c r="X527" s="162" t="n"/>
      <c r="Y527" s="162" t="n"/>
      <c r="Z527" s="70" t="n"/>
      <c r="AA527" s="178" t="n"/>
      <c r="AB527" s="162" t="n"/>
      <c r="AC527" s="407" t="n"/>
      <c r="AD527" s="162" t="n"/>
      <c r="AE527" s="407" t="n"/>
      <c r="AF527" s="407" t="n"/>
      <c r="AG527" s="253" t="n"/>
      <c r="AH527" s="182" t="n"/>
      <c r="AI527" s="182" t="n"/>
      <c r="AJ527" s="182" t="n"/>
      <c r="AK527" s="182" t="n"/>
      <c r="AL527" s="182" t="n"/>
      <c r="AM527" s="182" t="n"/>
      <c r="AN527" s="182" t="n"/>
      <c r="AO527" s="182" t="n"/>
      <c r="AP527" s="182" t="n"/>
      <c r="AQ527" s="182" t="n"/>
    </row>
    <row r="528" ht="25" customFormat="1" customHeight="1" s="331">
      <c r="A528" s="406" t="n"/>
      <c r="B528" s="45" t="n"/>
      <c r="C528" s="162" t="n"/>
      <c r="D528" s="162" t="n"/>
      <c r="E528" s="162" t="n"/>
      <c r="F528" s="162" t="n"/>
      <c r="G528" s="162" t="n"/>
      <c r="H528" s="162" t="n"/>
      <c r="I528" s="162" t="n"/>
      <c r="J528" s="162" t="n"/>
      <c r="K528" s="162" t="n"/>
      <c r="L528" s="162" t="n"/>
      <c r="M528" s="162" t="n"/>
      <c r="N528" s="162" t="n"/>
      <c r="O528" s="162" t="n"/>
      <c r="P528" s="406" t="n"/>
      <c r="Q528" s="406" t="n"/>
      <c r="R528" s="406" t="n"/>
      <c r="S528" s="406" t="n"/>
      <c r="T528" s="406" t="n"/>
      <c r="U528" s="162" t="n"/>
      <c r="V528" s="162" t="n"/>
      <c r="W528" s="162" t="n"/>
      <c r="X528" s="162" t="n"/>
      <c r="Y528" s="162" t="n"/>
      <c r="Z528" s="70" t="n"/>
      <c r="AA528" s="178" t="n"/>
      <c r="AB528" s="162" t="n"/>
      <c r="AC528" s="407" t="n"/>
      <c r="AD528" s="162" t="n"/>
      <c r="AE528" s="407" t="n"/>
      <c r="AF528" s="407" t="n"/>
      <c r="AG528" s="253" t="n"/>
      <c r="AH528" s="182" t="n"/>
      <c r="AI528" s="182" t="n"/>
      <c r="AJ528" s="182" t="n"/>
      <c r="AK528" s="182" t="n"/>
      <c r="AL528" s="182" t="n"/>
      <c r="AM528" s="182" t="n"/>
      <c r="AN528" s="182" t="n"/>
      <c r="AO528" s="182" t="n"/>
      <c r="AP528" s="182" t="n"/>
      <c r="AQ528" s="182" t="n"/>
    </row>
    <row r="529" ht="25" customFormat="1" customHeight="1" s="331">
      <c r="A529" s="406" t="n"/>
      <c r="B529" s="45" t="n"/>
      <c r="C529" s="162" t="n"/>
      <c r="D529" s="162" t="n"/>
      <c r="E529" s="162" t="n"/>
      <c r="F529" s="162" t="n"/>
      <c r="G529" s="162" t="n"/>
      <c r="H529" s="162" t="n"/>
      <c r="I529" s="162" t="n"/>
      <c r="J529" s="162" t="n"/>
      <c r="K529" s="162" t="n"/>
      <c r="L529" s="162" t="n"/>
      <c r="M529" s="162" t="n"/>
      <c r="N529" s="162" t="n"/>
      <c r="O529" s="162" t="n"/>
      <c r="P529" s="406" t="n"/>
      <c r="Q529" s="406" t="n"/>
      <c r="R529" s="406" t="n"/>
      <c r="S529" s="406" t="n"/>
      <c r="T529" s="406" t="n"/>
      <c r="U529" s="162" t="n"/>
      <c r="V529" s="162" t="n"/>
      <c r="W529" s="162" t="n"/>
      <c r="X529" s="162" t="n"/>
      <c r="Y529" s="162" t="n"/>
      <c r="Z529" s="70" t="n"/>
      <c r="AA529" s="178" t="n"/>
      <c r="AB529" s="162" t="n"/>
      <c r="AC529" s="407" t="n"/>
      <c r="AD529" s="162" t="n"/>
      <c r="AE529" s="407" t="n"/>
      <c r="AF529" s="407" t="n"/>
      <c r="AG529" s="253" t="n"/>
      <c r="AH529" s="182" t="n"/>
      <c r="AI529" s="182" t="n"/>
      <c r="AJ529" s="182" t="n"/>
      <c r="AK529" s="182" t="n"/>
      <c r="AL529" s="182" t="n"/>
      <c r="AM529" s="182" t="n"/>
      <c r="AN529" s="182" t="n"/>
      <c r="AO529" s="182" t="n"/>
      <c r="AP529" s="182" t="n"/>
      <c r="AQ529" s="182" t="n"/>
    </row>
    <row r="530" ht="25" customFormat="1" customHeight="1" s="331">
      <c r="A530" s="406" t="n"/>
      <c r="B530" s="45" t="n"/>
      <c r="C530" s="162" t="n"/>
      <c r="D530" s="162" t="n"/>
      <c r="E530" s="162" t="n"/>
      <c r="F530" s="162" t="n"/>
      <c r="G530" s="162" t="n"/>
      <c r="H530" s="162" t="n"/>
      <c r="I530" s="162" t="n"/>
      <c r="J530" s="162" t="n"/>
      <c r="K530" s="162" t="n"/>
      <c r="L530" s="162" t="n"/>
      <c r="M530" s="162" t="n"/>
      <c r="N530" s="162" t="n"/>
      <c r="O530" s="162" t="n"/>
      <c r="P530" s="406" t="n"/>
      <c r="Q530" s="406" t="n"/>
      <c r="R530" s="406" t="n"/>
      <c r="S530" s="406" t="n"/>
      <c r="T530" s="406" t="n"/>
      <c r="U530" s="162" t="n"/>
      <c r="V530" s="162" t="n"/>
      <c r="W530" s="162" t="n"/>
      <c r="X530" s="162" t="n"/>
      <c r="Y530" s="162" t="n"/>
      <c r="Z530" s="70" t="n"/>
      <c r="AA530" s="178" t="n"/>
      <c r="AB530" s="162" t="n"/>
      <c r="AC530" s="407" t="n"/>
      <c r="AD530" s="162" t="n"/>
      <c r="AE530" s="407" t="n"/>
      <c r="AF530" s="407" t="n"/>
      <c r="AG530" s="253" t="n"/>
      <c r="AH530" s="182" t="n"/>
      <c r="AI530" s="182" t="n"/>
      <c r="AJ530" s="182" t="n"/>
      <c r="AK530" s="182" t="n"/>
      <c r="AL530" s="182" t="n"/>
      <c r="AM530" s="182" t="n"/>
      <c r="AN530" s="182" t="n"/>
      <c r="AO530" s="182" t="n"/>
      <c r="AP530" s="182" t="n"/>
      <c r="AQ530" s="182" t="n"/>
    </row>
    <row r="531" ht="25" customFormat="1" customHeight="1" s="331">
      <c r="A531" s="406" t="n"/>
      <c r="B531" s="45" t="n"/>
      <c r="C531" s="162" t="n"/>
      <c r="D531" s="162" t="n"/>
      <c r="E531" s="162" t="n"/>
      <c r="F531" s="162" t="n"/>
      <c r="G531" s="162" t="n"/>
      <c r="H531" s="162" t="n"/>
      <c r="I531" s="162" t="n"/>
      <c r="J531" s="162" t="n"/>
      <c r="K531" s="162" t="n"/>
      <c r="L531" s="162" t="n"/>
      <c r="M531" s="162" t="n"/>
      <c r="N531" s="162" t="n"/>
      <c r="O531" s="162" t="n"/>
      <c r="P531" s="406" t="n"/>
      <c r="Q531" s="406" t="n"/>
      <c r="R531" s="406" t="n"/>
      <c r="S531" s="406" t="n"/>
      <c r="T531" s="406" t="n"/>
      <c r="U531" s="162" t="n"/>
      <c r="V531" s="162" t="n"/>
      <c r="W531" s="162" t="n"/>
      <c r="X531" s="162" t="n"/>
      <c r="Y531" s="162" t="n"/>
      <c r="Z531" s="70" t="n"/>
      <c r="AA531" s="178" t="n"/>
      <c r="AB531" s="162" t="n"/>
      <c r="AC531" s="407" t="n"/>
      <c r="AD531" s="162" t="n"/>
      <c r="AE531" s="407" t="n"/>
      <c r="AF531" s="407" t="n"/>
      <c r="AG531" s="253" t="n"/>
      <c r="AH531" s="182" t="n"/>
      <c r="AI531" s="182" t="n"/>
      <c r="AJ531" s="182" t="n"/>
      <c r="AK531" s="182" t="n"/>
      <c r="AL531" s="182" t="n"/>
      <c r="AM531" s="182" t="n"/>
      <c r="AN531" s="182" t="n"/>
      <c r="AO531" s="182" t="n"/>
      <c r="AP531" s="182" t="n"/>
      <c r="AQ531" s="182" t="n"/>
    </row>
    <row r="532" ht="25" customFormat="1" customHeight="1" s="331">
      <c r="A532" s="406" t="n"/>
      <c r="B532" s="45" t="n"/>
      <c r="C532" s="162" t="n"/>
      <c r="D532" s="162" t="n"/>
      <c r="E532" s="162" t="n"/>
      <c r="F532" s="162" t="n"/>
      <c r="G532" s="162" t="n"/>
      <c r="H532" s="162" t="n"/>
      <c r="I532" s="162" t="n"/>
      <c r="J532" s="162" t="n"/>
      <c r="K532" s="162" t="n"/>
      <c r="L532" s="162" t="n"/>
      <c r="M532" s="162" t="n"/>
      <c r="N532" s="162" t="n"/>
      <c r="O532" s="162" t="n"/>
      <c r="P532" s="406" t="n"/>
      <c r="Q532" s="406" t="n"/>
      <c r="R532" s="406" t="n"/>
      <c r="S532" s="406" t="n"/>
      <c r="T532" s="406" t="n"/>
      <c r="U532" s="162" t="n"/>
      <c r="V532" s="162" t="n"/>
      <c r="W532" s="162" t="n"/>
      <c r="X532" s="162" t="n"/>
      <c r="Y532" s="162" t="n"/>
      <c r="Z532" s="70" t="n"/>
      <c r="AA532" s="178" t="n"/>
      <c r="AB532" s="162" t="n"/>
      <c r="AC532" s="407" t="n"/>
      <c r="AD532" s="162" t="n"/>
      <c r="AE532" s="407" t="n"/>
      <c r="AF532" s="407" t="n"/>
      <c r="AG532" s="253" t="n"/>
      <c r="AH532" s="182" t="n"/>
      <c r="AI532" s="182" t="n"/>
      <c r="AJ532" s="182" t="n"/>
      <c r="AK532" s="182" t="n"/>
      <c r="AL532" s="182" t="n"/>
      <c r="AM532" s="182" t="n"/>
      <c r="AN532" s="182" t="n"/>
      <c r="AO532" s="182" t="n"/>
      <c r="AP532" s="182" t="n"/>
      <c r="AQ532" s="182" t="n"/>
    </row>
    <row r="533" ht="25" customFormat="1" customHeight="1" s="331">
      <c r="A533" s="406" t="n"/>
      <c r="B533" s="45" t="n"/>
      <c r="C533" s="162" t="n"/>
      <c r="D533" s="162" t="n"/>
      <c r="E533" s="162" t="n"/>
      <c r="F533" s="162" t="n"/>
      <c r="G533" s="162" t="n"/>
      <c r="H533" s="162" t="n"/>
      <c r="I533" s="162" t="n"/>
      <c r="J533" s="162" t="n"/>
      <c r="K533" s="162" t="n"/>
      <c r="L533" s="162" t="n"/>
      <c r="M533" s="162" t="n"/>
      <c r="N533" s="162" t="n"/>
      <c r="O533" s="162" t="n"/>
      <c r="P533" s="406" t="n"/>
      <c r="Q533" s="406" t="n"/>
      <c r="R533" s="406" t="n"/>
      <c r="S533" s="406" t="n"/>
      <c r="T533" s="406" t="n"/>
      <c r="U533" s="162" t="n"/>
      <c r="V533" s="162" t="n"/>
      <c r="W533" s="162" t="n"/>
      <c r="X533" s="162" t="n"/>
      <c r="Y533" s="162" t="n"/>
      <c r="Z533" s="70" t="n"/>
      <c r="AA533" s="178" t="n"/>
      <c r="AB533" s="162" t="n"/>
      <c r="AC533" s="407" t="n"/>
      <c r="AD533" s="162" t="n"/>
      <c r="AE533" s="407" t="n"/>
      <c r="AF533" s="407" t="n"/>
      <c r="AG533" s="253" t="n"/>
      <c r="AH533" s="182" t="n"/>
      <c r="AI533" s="182" t="n"/>
      <c r="AJ533" s="182" t="n"/>
      <c r="AK533" s="182" t="n"/>
      <c r="AL533" s="182" t="n"/>
      <c r="AM533" s="182" t="n"/>
      <c r="AN533" s="182" t="n"/>
      <c r="AO533" s="182" t="n"/>
      <c r="AP533" s="182" t="n"/>
      <c r="AQ533" s="182" t="n"/>
    </row>
    <row r="534" ht="25" customFormat="1" customHeight="1" s="331">
      <c r="A534" s="406" t="n"/>
      <c r="B534" s="45" t="n"/>
      <c r="C534" s="162" t="n"/>
      <c r="D534" s="162" t="n"/>
      <c r="E534" s="162" t="n"/>
      <c r="F534" s="162" t="n"/>
      <c r="G534" s="162" t="n"/>
      <c r="H534" s="162" t="n"/>
      <c r="I534" s="162" t="n"/>
      <c r="J534" s="162" t="n"/>
      <c r="K534" s="162" t="n"/>
      <c r="L534" s="162" t="n"/>
      <c r="M534" s="162" t="n"/>
      <c r="N534" s="162" t="n"/>
      <c r="O534" s="162" t="n"/>
      <c r="P534" s="406" t="n"/>
      <c r="Q534" s="406" t="n"/>
      <c r="R534" s="406" t="n"/>
      <c r="S534" s="406" t="n"/>
      <c r="T534" s="406" t="n"/>
      <c r="U534" s="162" t="n"/>
      <c r="V534" s="162" t="n"/>
      <c r="W534" s="162" t="n"/>
      <c r="X534" s="162" t="n"/>
      <c r="Y534" s="162" t="n"/>
      <c r="Z534" s="70" t="n"/>
      <c r="AA534" s="178" t="n"/>
      <c r="AB534" s="162" t="n"/>
      <c r="AC534" s="407" t="n"/>
      <c r="AD534" s="162" t="n"/>
      <c r="AE534" s="407" t="n"/>
      <c r="AF534" s="407" t="n"/>
      <c r="AG534" s="253" t="n"/>
      <c r="AH534" s="182" t="n"/>
      <c r="AI534" s="182" t="n"/>
      <c r="AJ534" s="182" t="n"/>
      <c r="AK534" s="182" t="n"/>
      <c r="AL534" s="182" t="n"/>
      <c r="AM534" s="182" t="n"/>
      <c r="AN534" s="182" t="n"/>
      <c r="AO534" s="182" t="n"/>
      <c r="AP534" s="182" t="n"/>
      <c r="AQ534" s="182" t="n"/>
    </row>
    <row r="535" ht="25" customFormat="1" customHeight="1" s="331">
      <c r="A535" s="406" t="n"/>
      <c r="B535" s="45" t="n"/>
      <c r="C535" s="162" t="n"/>
      <c r="D535" s="162" t="n"/>
      <c r="E535" s="162" t="n"/>
      <c r="F535" s="162" t="n"/>
      <c r="G535" s="162" t="n"/>
      <c r="H535" s="162" t="n"/>
      <c r="I535" s="162" t="inlineStr">
        <is>
          <t>总计</t>
        </is>
      </c>
      <c r="J535" s="162" t="n"/>
      <c r="K535" s="162" t="n"/>
      <c r="L535" s="162" t="n"/>
      <c r="M535" s="162" t="n"/>
      <c r="N535" s="162" t="n"/>
      <c r="O535" s="162" t="n"/>
      <c r="P535" s="406" t="n"/>
      <c r="Q535" s="406" t="n"/>
      <c r="R535" s="406" t="n"/>
      <c r="S535" s="406" t="n"/>
      <c r="T535" s="406" t="n"/>
      <c r="U535" s="162" t="n"/>
      <c r="V535" s="162" t="n"/>
      <c r="W535" s="162" t="n"/>
      <c r="X535" s="162" t="n"/>
      <c r="Y535" s="162" t="n"/>
      <c r="Z535" s="70">
        <f>SUBTOTAL(9,Z382:Z514)</f>
        <v/>
      </c>
      <c r="AA535" s="121">
        <f>SUBTOTAL(9,AA382:AA514)</f>
        <v/>
      </c>
      <c r="AB535" s="162" t="n"/>
      <c r="AC535" s="407" t="n"/>
      <c r="AD535" s="162" t="n"/>
      <c r="AE535" s="407" t="n"/>
      <c r="AF535" s="407" t="n"/>
      <c r="AG535" s="253" t="n"/>
      <c r="AH535" s="182" t="n"/>
      <c r="AI535" s="182" t="n"/>
      <c r="AJ535" s="182" t="n"/>
      <c r="AK535" s="182" t="n"/>
      <c r="AL535" s="182" t="n"/>
      <c r="AM535" s="182" t="n"/>
      <c r="AN535" s="182" t="n"/>
      <c r="AO535" s="182" t="n"/>
      <c r="AP535" s="182" t="n"/>
      <c r="AQ535" s="182" t="n"/>
    </row>
    <row r="536" ht="25" customFormat="1" customHeight="1" s="331">
      <c r="A536" s="406" t="n"/>
      <c r="B536" s="45" t="n"/>
      <c r="C536" s="162" t="n"/>
      <c r="D536" s="162" t="n"/>
      <c r="E536" s="162" t="n"/>
      <c r="F536" s="162" t="n"/>
      <c r="G536" s="162" t="n"/>
      <c r="H536" s="162" t="n"/>
      <c r="I536" s="162" t="n"/>
      <c r="J536" s="162" t="n"/>
      <c r="K536" s="162" t="n"/>
      <c r="L536" s="162" t="n"/>
      <c r="M536" s="162" t="n"/>
      <c r="N536" s="162" t="n"/>
      <c r="O536" s="162" t="n"/>
      <c r="P536" s="406" t="n"/>
      <c r="Q536" s="406" t="n"/>
      <c r="R536" s="406" t="n"/>
      <c r="S536" s="406" t="n"/>
      <c r="T536" s="406" t="n"/>
      <c r="U536" s="162" t="n"/>
      <c r="V536" s="162" t="n"/>
      <c r="W536" s="162" t="n"/>
      <c r="X536" s="162" t="n"/>
      <c r="Y536" s="162" t="n"/>
      <c r="Z536" s="70" t="n">
        <v>-1300</v>
      </c>
      <c r="AB536" s="162" t="n"/>
      <c r="AC536" s="407" t="n"/>
      <c r="AD536" s="162" t="n"/>
      <c r="AE536" s="407" t="n"/>
      <c r="AF536" s="407" t="n"/>
      <c r="AG536" s="253" t="n"/>
      <c r="AH536" s="182" t="n"/>
      <c r="AI536" s="182" t="n"/>
      <c r="AJ536" s="182" t="n"/>
      <c r="AK536" s="182" t="n"/>
      <c r="AL536" s="182" t="n"/>
      <c r="AM536" s="182" t="n"/>
      <c r="AN536" s="182" t="n"/>
      <c r="AO536" s="182" t="n"/>
      <c r="AP536" s="182" t="n"/>
      <c r="AQ536" s="182" t="n"/>
    </row>
    <row r="537" ht="25" customFormat="1" customHeight="1" s="331">
      <c r="A537" s="406" t="n"/>
      <c r="B537" s="45" t="n"/>
      <c r="C537" s="162" t="n"/>
      <c r="D537" s="162" t="n"/>
      <c r="E537" s="162" t="n"/>
      <c r="F537" s="162" t="n"/>
      <c r="G537" s="162" t="n"/>
      <c r="H537" s="162" t="n"/>
      <c r="I537" s="162" t="n"/>
      <c r="J537" s="162" t="n"/>
      <c r="K537" s="162" t="n"/>
      <c r="L537" s="162" t="n"/>
      <c r="M537" s="162" t="n"/>
      <c r="N537" s="162" t="n"/>
      <c r="O537" s="162" t="n"/>
      <c r="P537" s="406" t="n"/>
      <c r="Q537" s="406" t="n"/>
      <c r="R537" s="406" t="n"/>
      <c r="S537" s="406" t="n"/>
      <c r="T537" s="406" t="n"/>
      <c r="U537" s="162" t="n"/>
      <c r="V537" s="162" t="n"/>
      <c r="W537" s="162" t="n"/>
      <c r="X537" s="162" t="n"/>
      <c r="Y537" s="162" t="n"/>
      <c r="Z537" s="331" t="n">
        <v>10883</v>
      </c>
      <c r="AA537" s="331" t="inlineStr">
        <is>
          <t>27号.28.29刘雪娇</t>
        </is>
      </c>
      <c r="AB537" s="162" t="n"/>
      <c r="AC537" s="407" t="n"/>
      <c r="AD537" s="162" t="n"/>
      <c r="AE537" s="70" t="n"/>
      <c r="AF537" s="178" t="n"/>
      <c r="AG537" s="253" t="n"/>
      <c r="AH537" s="182" t="n"/>
      <c r="AI537" s="182" t="n"/>
      <c r="AJ537" s="182" t="n"/>
      <c r="AK537" s="182" t="n"/>
      <c r="AL537" s="182" t="n"/>
      <c r="AM537" s="182" t="n"/>
      <c r="AN537" s="182" t="n"/>
      <c r="AO537" s="182" t="n"/>
      <c r="AP537" s="182" t="n"/>
      <c r="AQ537" s="182" t="n"/>
    </row>
    <row r="538" ht="25" customFormat="1" customHeight="1" s="331">
      <c r="A538" s="406" t="n"/>
      <c r="B538" s="45" t="n"/>
      <c r="C538" s="162" t="n"/>
      <c r="D538" s="162" t="n"/>
      <c r="E538" s="162" t="n"/>
      <c r="F538" s="162" t="n"/>
      <c r="G538" s="162" t="n"/>
      <c r="H538" s="162" t="n"/>
      <c r="I538" s="162" t="n"/>
      <c r="J538" s="162" t="n"/>
      <c r="K538" s="162" t="n"/>
      <c r="L538" s="162" t="n"/>
      <c r="M538" s="162" t="n"/>
      <c r="N538" s="162" t="n"/>
      <c r="O538" s="162" t="n"/>
      <c r="P538" s="406" t="n"/>
      <c r="Q538" s="406" t="n"/>
      <c r="R538" s="406" t="n"/>
      <c r="S538" s="406" t="n"/>
      <c r="T538" s="406" t="n"/>
      <c r="U538" s="162" t="n"/>
      <c r="V538" s="162" t="n"/>
      <c r="W538" s="162" t="n"/>
      <c r="X538" s="162" t="n"/>
      <c r="Y538" s="162" t="n"/>
      <c r="Z538" s="70" t="n">
        <v>3025</v>
      </c>
      <c r="AA538" s="178" t="inlineStr">
        <is>
          <t>王静</t>
        </is>
      </c>
      <c r="AB538" s="162" t="n"/>
      <c r="AC538" s="407" t="n"/>
      <c r="AD538" s="162" t="n"/>
      <c r="AG538" s="253" t="n"/>
      <c r="AH538" s="182" t="n"/>
      <c r="AI538" s="182" t="n"/>
      <c r="AJ538" s="182" t="n"/>
      <c r="AK538" s="182" t="n"/>
      <c r="AL538" s="182" t="n"/>
      <c r="AM538" s="182" t="n"/>
      <c r="AN538" s="182" t="n"/>
      <c r="AO538" s="182" t="n"/>
      <c r="AP538" s="182" t="n"/>
      <c r="AQ538" s="182" t="n"/>
    </row>
    <row r="539" ht="25" customFormat="1" customHeight="1" s="331">
      <c r="A539" s="406" t="n"/>
      <c r="B539" s="45" t="n"/>
      <c r="C539" s="162" t="n"/>
      <c r="D539" s="162" t="n"/>
      <c r="E539" s="162" t="n"/>
      <c r="F539" s="162" t="n"/>
      <c r="G539" s="162" t="n"/>
      <c r="H539" s="162" t="n"/>
      <c r="J539" s="162" t="n"/>
      <c r="K539" s="162" t="n"/>
      <c r="L539" s="162" t="n"/>
      <c r="M539" s="162" t="n"/>
      <c r="N539" s="162" t="n"/>
      <c r="O539" s="162" t="n"/>
      <c r="P539" s="406" t="n"/>
      <c r="Q539" s="406" t="n"/>
      <c r="R539" s="406" t="n"/>
      <c r="S539" s="406" t="n"/>
      <c r="T539" s="406" t="n"/>
      <c r="U539" s="162" t="n"/>
      <c r="V539" s="162" t="n"/>
      <c r="W539" s="162" t="n"/>
      <c r="X539" s="162" t="n"/>
      <c r="Y539" s="162" t="n"/>
      <c r="Z539" s="70" t="n">
        <v>7664</v>
      </c>
      <c r="AA539" s="329" t="inlineStr">
        <is>
          <t>向娜</t>
        </is>
      </c>
      <c r="AB539" s="162" t="n"/>
      <c r="AC539" s="407" t="n"/>
      <c r="AD539" s="162" t="n"/>
      <c r="AE539" s="70" t="n"/>
      <c r="AF539" s="329" t="n"/>
      <c r="AG539" s="253" t="n"/>
      <c r="AH539" s="182" t="n"/>
      <c r="AI539" s="182" t="n"/>
      <c r="AJ539" s="182" t="n"/>
      <c r="AK539" s="182" t="n"/>
      <c r="AL539" s="182" t="n"/>
      <c r="AM539" s="182" t="n"/>
      <c r="AN539" s="182" t="n"/>
      <c r="AO539" s="182" t="n"/>
      <c r="AP539" s="182" t="n"/>
      <c r="AQ539" s="182" t="n"/>
    </row>
    <row r="540" ht="25" customFormat="1" customHeight="1" s="331">
      <c r="A540" s="406" t="n"/>
      <c r="B540" s="45" t="n"/>
      <c r="C540" s="162" t="n"/>
      <c r="D540" s="162" t="n"/>
      <c r="E540" s="162" t="n"/>
      <c r="F540" s="162" t="n"/>
      <c r="G540" s="162" t="n"/>
      <c r="H540" s="162" t="n"/>
      <c r="I540" s="162" t="n"/>
      <c r="J540" s="162" t="n"/>
      <c r="K540" s="162" t="n"/>
      <c r="L540" s="162" t="n"/>
      <c r="M540" s="162" t="n"/>
      <c r="N540" s="162" t="n"/>
      <c r="O540" s="162" t="n"/>
      <c r="P540" s="406" t="n"/>
      <c r="Q540" s="406" t="n"/>
      <c r="R540" s="406" t="n"/>
      <c r="S540" s="406" t="n"/>
      <c r="T540" s="406" t="n"/>
      <c r="U540" s="162" t="n"/>
      <c r="V540" s="162" t="n"/>
      <c r="W540" s="162" t="n"/>
      <c r="X540" s="162" t="n"/>
      <c r="Y540" s="162" t="n"/>
      <c r="Z540" s="331" t="n">
        <v>10705</v>
      </c>
      <c r="AB540" s="162" t="n"/>
      <c r="AC540" s="407" t="n"/>
      <c r="AD540" s="162" t="n"/>
      <c r="AE540" s="70" t="n"/>
      <c r="AF540" s="178" t="n"/>
      <c r="AG540" s="253" t="n"/>
      <c r="AH540" s="182" t="n"/>
      <c r="AI540" s="182" t="n"/>
      <c r="AJ540" s="182" t="n"/>
      <c r="AK540" s="182" t="n"/>
      <c r="AL540" s="182" t="n"/>
      <c r="AM540" s="182" t="n"/>
      <c r="AN540" s="182" t="n"/>
      <c r="AO540" s="182" t="n"/>
      <c r="AP540" s="182" t="n"/>
      <c r="AQ540" s="182" t="n"/>
    </row>
    <row r="541" ht="25" customFormat="1" customHeight="1" s="331">
      <c r="A541" s="406" t="n"/>
      <c r="B541" s="45" t="n"/>
      <c r="C541" s="162" t="n"/>
      <c r="D541" s="162" t="n"/>
      <c r="E541" s="162" t="n"/>
      <c r="F541" s="162" t="n"/>
      <c r="G541" s="162" t="n"/>
      <c r="H541" s="162" t="n"/>
      <c r="I541" s="162" t="n"/>
      <c r="J541" s="162" t="n"/>
      <c r="K541" s="162" t="n"/>
      <c r="L541" s="162" t="n"/>
      <c r="M541" s="162" t="n"/>
      <c r="N541" s="162" t="n"/>
      <c r="O541" s="162" t="n"/>
      <c r="P541" s="406" t="n"/>
      <c r="Q541" s="406" t="n"/>
      <c r="R541" s="406" t="n"/>
      <c r="S541" s="406" t="n"/>
      <c r="T541" s="406" t="n"/>
      <c r="U541" s="162" t="n"/>
      <c r="V541" s="162" t="n"/>
      <c r="W541" s="162" t="n"/>
      <c r="X541" s="162" t="n"/>
      <c r="Y541" s="162" t="n"/>
      <c r="AB541" s="162" t="n"/>
      <c r="AC541" s="407" t="n"/>
      <c r="AD541" s="162" t="n"/>
      <c r="AE541" s="407" t="n"/>
      <c r="AF541" s="407" t="n"/>
      <c r="AG541" s="253" t="n"/>
      <c r="AH541" s="182" t="n"/>
      <c r="AI541" s="182" t="n"/>
      <c r="AJ541" s="182" t="n"/>
      <c r="AK541" s="182" t="n"/>
      <c r="AL541" s="182" t="n"/>
      <c r="AM541" s="182" t="n"/>
      <c r="AN541" s="182" t="n"/>
      <c r="AO541" s="182" t="n"/>
      <c r="AP541" s="182" t="n"/>
      <c r="AQ541" s="182" t="n"/>
    </row>
    <row r="542" ht="25" customFormat="1" customHeight="1" s="331">
      <c r="A542" s="406" t="n"/>
      <c r="B542" s="45" t="n"/>
      <c r="C542" s="162" t="n"/>
      <c r="D542" s="162" t="n"/>
      <c r="E542" s="162" t="n"/>
      <c r="F542" s="162" t="n"/>
      <c r="G542" s="162" t="n"/>
      <c r="H542" s="162" t="n"/>
      <c r="I542" s="162" t="n"/>
      <c r="J542" s="162" t="n"/>
      <c r="K542" s="162" t="n"/>
      <c r="L542" s="162" t="n"/>
      <c r="M542" s="162" t="n"/>
      <c r="N542" s="162" t="n"/>
      <c r="O542" s="162" t="n"/>
      <c r="P542" s="406" t="n"/>
      <c r="Q542" s="406" t="n"/>
      <c r="R542" s="406" t="n"/>
      <c r="S542" s="406" t="n"/>
      <c r="T542" s="406" t="n"/>
      <c r="U542" s="162" t="n"/>
      <c r="V542" s="162" t="n"/>
      <c r="W542" s="162" t="n"/>
      <c r="X542" s="162" t="n"/>
      <c r="Y542" s="162" t="n"/>
      <c r="AB542" s="162" t="n"/>
      <c r="AC542" s="407" t="n"/>
      <c r="AD542" s="162" t="n"/>
      <c r="AE542" s="70" t="n"/>
      <c r="AF542" s="329" t="n"/>
      <c r="AG542" s="253" t="n"/>
      <c r="AH542" s="182" t="n"/>
      <c r="AI542" s="182" t="n"/>
      <c r="AJ542" s="182" t="n"/>
      <c r="AK542" s="182" t="n"/>
      <c r="AL542" s="182" t="n"/>
      <c r="AM542" s="182" t="n"/>
      <c r="AN542" s="182" t="n"/>
      <c r="AO542" s="182" t="n"/>
      <c r="AP542" s="182" t="n"/>
      <c r="AQ542" s="182" t="n"/>
    </row>
    <row r="543" ht="57" customFormat="1" customHeight="1" s="336">
      <c r="A543" s="87" t="inlineStr">
        <is>
          <t>合计</t>
        </is>
      </c>
      <c r="B543" s="114" t="n"/>
      <c r="C543" s="306" t="n"/>
      <c r="D543" s="306" t="n"/>
      <c r="E543" s="306">
        <f>SUBTOTAL(9,E4:E77)</f>
        <v/>
      </c>
      <c r="F543" s="306">
        <f>SUBTOTAL(9,F4:F77)</f>
        <v/>
      </c>
      <c r="G543" s="306">
        <f>SUBTOTAL(9,G4:G77)</f>
        <v/>
      </c>
      <c r="H543" s="306" t="n"/>
      <c r="I543" s="306" t="n"/>
      <c r="J543" s="306" t="n"/>
      <c r="K543" s="306" t="n"/>
      <c r="L543" s="306">
        <f>SUBTOTAL(9,L4:L77)</f>
        <v/>
      </c>
      <c r="M543" s="306">
        <f>SUBTOTAL(9,M4:M77)</f>
        <v/>
      </c>
      <c r="N543" s="306">
        <f>SUBTOTAL(9,N4:N77)</f>
        <v/>
      </c>
      <c r="O543" s="306">
        <f>SUBTOTAL(9,O4:O77)</f>
        <v/>
      </c>
      <c r="P543" s="306">
        <f>SUBTOTAL(9,P4:P77)</f>
        <v/>
      </c>
      <c r="Q543" s="306">
        <f>SUBTOTAL(9,Q4:Q77)</f>
        <v/>
      </c>
      <c r="R543" s="306">
        <f>SUBTOTAL(9,R4:R77)</f>
        <v/>
      </c>
      <c r="S543" s="306">
        <f>SUBTOTAL(9,S4:S77)</f>
        <v/>
      </c>
      <c r="T543" s="306">
        <f>SUBTOTAL(9,T4:T77)</f>
        <v/>
      </c>
      <c r="U543" s="306">
        <f>SUBTOTAL(9,U4:U77)</f>
        <v/>
      </c>
      <c r="V543" s="306">
        <f>SUBTOTAL(9,V4:V77)</f>
        <v/>
      </c>
      <c r="W543" s="306">
        <f>SUBTOTAL(9,W4:W77)</f>
        <v/>
      </c>
      <c r="X543" s="306">
        <f>SUBTOTAL(9,X4:X77)</f>
        <v/>
      </c>
      <c r="Y543" s="306" t="n"/>
      <c r="Z543" s="114">
        <f>SUM(Z1:Z542)</f>
        <v/>
      </c>
      <c r="AA543" s="178">
        <f>SUM(AA4:AA178)</f>
        <v/>
      </c>
      <c r="AB543" s="306">
        <f>SUBTOTAL(9,AB4:AB77)</f>
        <v/>
      </c>
      <c r="AC543" s="306">
        <f>SUBTOTAL(9,AC4:AC77)</f>
        <v/>
      </c>
      <c r="AD543" s="306">
        <f>SUBTOTAL(9,AD4:AD77)</f>
        <v/>
      </c>
      <c r="AE543" s="306" t="n"/>
      <c r="AF543" s="306" t="n"/>
      <c r="AG543" s="306" t="n"/>
      <c r="AH543" s="306">
        <f>SUBTOTAL(9,AH4:AH77)</f>
        <v/>
      </c>
      <c r="AI543" s="306">
        <f>SUBTOTAL(9,AI4:AI77)</f>
        <v/>
      </c>
      <c r="AJ543" s="306">
        <f>SUBTOTAL(9,AJ4:AJ77)</f>
        <v/>
      </c>
      <c r="AK543" s="306">
        <f>SUBTOTAL(9,AK4:AK77)</f>
        <v/>
      </c>
      <c r="AL543" s="306">
        <f>SUBTOTAL(9,AL4:AL77)</f>
        <v/>
      </c>
      <c r="AM543" s="306">
        <f>SUBTOTAL(9,AM4:AM77)</f>
        <v/>
      </c>
      <c r="AN543" s="306">
        <f>SUBTOTAL(9,AN4:AN77)</f>
        <v/>
      </c>
      <c r="AO543" s="306">
        <f>SUBTOTAL(9,AO4:AO77)</f>
        <v/>
      </c>
      <c r="AP543" s="306">
        <f>SUBTOTAL(9,AP4:AP77)</f>
        <v/>
      </c>
      <c r="AQ543" s="306">
        <f>SUBTOTAL(9,AQ4:AQ77)</f>
        <v/>
      </c>
      <c r="AR543" s="306" t="n"/>
      <c r="AS543" s="306">
        <f>VLOOKUP(AR543,[1]华远泊富!$B:$E,2,0)</f>
        <v/>
      </c>
      <c r="AT543" s="334">
        <f>VLOOKUP(AR543,[1]华远泊富!$B:$E,3,0)</f>
        <v/>
      </c>
      <c r="AU543" s="334">
        <f>VLOOKUP(AR543,[1]华远泊富!$B:$E,4,0)</f>
        <v/>
      </c>
      <c r="AV543" s="336">
        <f>J543-AS543</f>
        <v/>
      </c>
      <c r="AW543" s="336">
        <f>#REF!&amp;B543</f>
        <v/>
      </c>
    </row>
    <row r="544" ht="25" customHeight="1" s="408"/>
    <row r="545" ht="16" customHeight="1" s="408"/>
    <row r="546" ht="11" customHeight="1" s="408">
      <c r="AA546" s="330" t="n"/>
      <c r="AJ546" s="331" t="n"/>
    </row>
    <row r="547">
      <c r="Z547" s="331" t="n"/>
      <c r="AA547" s="330" t="n"/>
    </row>
    <row r="548" ht="18" customHeight="1" s="408">
      <c r="Z548" s="331" t="n"/>
      <c r="AA548" s="330" t="n"/>
      <c r="AB548" s="331" t="n"/>
    </row>
    <row r="549" ht="15" customHeight="1" s="408">
      <c r="AA549" s="330" t="n"/>
      <c r="AB549" s="331" t="n"/>
    </row>
    <row r="550" ht="24" customHeight="1" s="408">
      <c r="Z550" s="331" t="n"/>
      <c r="AA550" s="330" t="n"/>
      <c r="AB550" s="332" t="n"/>
      <c r="AC550" s="331" t="n"/>
      <c r="AD550" s="331" t="n"/>
    </row>
    <row r="551" ht="24" customHeight="1" s="408">
      <c r="Z551" s="331" t="n"/>
      <c r="AA551" s="330" t="n"/>
      <c r="AB551" s="331" t="n"/>
      <c r="AC551" s="331" t="n"/>
      <c r="AD551" s="331" t="n"/>
    </row>
    <row r="552" hidden="1" s="408">
      <c r="Z552" s="330" t="n"/>
      <c r="AA552" s="330" t="n"/>
      <c r="AC552" s="331" t="n"/>
      <c r="AD552" s="331" t="n"/>
    </row>
    <row r="553" ht="20" customHeight="1" s="408"/>
    <row r="554" ht="24" customHeight="1" s="408">
      <c r="AB554" s="330" t="n"/>
    </row>
    <row r="555" ht="20" customHeight="1" s="408"/>
    <row r="556" ht="11" customHeight="1" s="408"/>
    <row r="557" ht="24" customHeight="1" s="408"/>
    <row r="559" ht="21" customHeight="1" s="408"/>
    <row r="560" ht="15" customHeight="1" s="408"/>
    <row r="562" ht="16" customHeight="1" s="408"/>
    <row r="1048391" customFormat="1" s="331">
      <c r="B1048391" s="331" t="n"/>
      <c r="C1048391" s="331" t="n"/>
      <c r="E1048391" s="331" t="n"/>
      <c r="F1048391" s="331" t="n"/>
      <c r="G1048391" s="331" t="n"/>
      <c r="H1048391" s="331" t="n"/>
      <c r="I1048391" s="17" t="n"/>
      <c r="J1048391" s="331" t="n"/>
      <c r="K1048391" s="331" t="n"/>
      <c r="L1048391" s="331" t="n"/>
      <c r="M1048391" s="331" t="n"/>
      <c r="N1048391" s="331" t="n"/>
      <c r="O1048391" s="331" t="n"/>
      <c r="P1048391" s="331" t="n"/>
      <c r="Q1048391" s="331" t="n"/>
      <c r="R1048391" s="331" t="n"/>
      <c r="S1048391" s="331" t="n"/>
      <c r="T1048391" s="331" t="n"/>
      <c r="U1048391" s="331" t="n"/>
      <c r="V1048391" s="331" t="n"/>
      <c r="W1048391" s="331" t="n"/>
      <c r="X1048391" s="331" t="n"/>
      <c r="Y1048391" s="331" t="n"/>
      <c r="Z1048391" s="331" t="n"/>
      <c r="AA1048391" s="330" t="n"/>
      <c r="AB1048391" s="331" t="n"/>
      <c r="AC1048391" s="331" t="n"/>
      <c r="AD1048391" s="331" t="n"/>
      <c r="AE1048391" s="331" t="n"/>
      <c r="AF1048391" s="331" t="n"/>
      <c r="AG1048391" s="331" t="n"/>
      <c r="AH1048391" s="331" t="n"/>
      <c r="AI1048391" s="331" t="n"/>
      <c r="AJ1048391" s="331" t="n"/>
      <c r="AK1048391" s="331" t="n"/>
      <c r="AL1048391" s="331" t="n"/>
      <c r="AM1048391" s="331" t="n"/>
      <c r="AN1048391" s="331" t="n"/>
      <c r="AO1048391" s="331" t="n"/>
      <c r="AP1048391" s="331" t="n"/>
      <c r="AQ1048391" s="331" t="n"/>
    </row>
    <row r="1048392" customFormat="1" s="331">
      <c r="B1048392" s="331" t="n"/>
      <c r="C1048392" s="331" t="n"/>
      <c r="E1048392" s="331" t="n"/>
      <c r="F1048392" s="331" t="n"/>
      <c r="G1048392" s="331" t="n"/>
      <c r="H1048392" s="331" t="n"/>
      <c r="I1048392" s="17" t="n"/>
      <c r="J1048392" s="331" t="n"/>
      <c r="K1048392" s="331" t="n"/>
      <c r="L1048392" s="331" t="n"/>
      <c r="M1048392" s="331" t="n"/>
      <c r="N1048392" s="331" t="n"/>
      <c r="O1048392" s="331" t="n"/>
      <c r="P1048392" s="331" t="n"/>
      <c r="Q1048392" s="331" t="n"/>
      <c r="R1048392" s="331" t="n"/>
      <c r="S1048392" s="331" t="n"/>
      <c r="T1048392" s="331" t="n"/>
      <c r="U1048392" s="331" t="n"/>
      <c r="V1048392" s="331" t="n"/>
      <c r="W1048392" s="331" t="n"/>
      <c r="X1048392" s="331" t="n"/>
      <c r="Y1048392" s="331" t="n"/>
      <c r="Z1048392" s="331" t="n"/>
      <c r="AA1048392" s="330" t="n"/>
      <c r="AB1048392" s="331" t="n"/>
      <c r="AC1048392" s="331" t="n"/>
      <c r="AD1048392" s="331" t="n"/>
      <c r="AE1048392" s="331" t="n"/>
      <c r="AF1048392" s="331" t="n"/>
      <c r="AG1048392" s="331" t="n"/>
      <c r="AH1048392" s="331" t="n"/>
      <c r="AI1048392" s="331" t="n"/>
      <c r="AJ1048392" s="331" t="n"/>
      <c r="AK1048392" s="331" t="n"/>
      <c r="AL1048392" s="331" t="n"/>
      <c r="AM1048392" s="331" t="n"/>
      <c r="AN1048392" s="331" t="n"/>
      <c r="AO1048392" s="331" t="n"/>
      <c r="AP1048392" s="331" t="n"/>
      <c r="AQ1048392" s="331" t="n"/>
    </row>
    <row r="1048393" customFormat="1" s="331">
      <c r="B1048393" s="331" t="n"/>
      <c r="C1048393" s="331" t="n"/>
      <c r="E1048393" s="331" t="n"/>
      <c r="F1048393" s="331" t="n"/>
      <c r="G1048393" s="331" t="n"/>
      <c r="H1048393" s="331" t="n"/>
      <c r="I1048393" s="17" t="n"/>
      <c r="J1048393" s="331" t="n"/>
      <c r="K1048393" s="331" t="n"/>
      <c r="L1048393" s="331" t="n"/>
      <c r="M1048393" s="331" t="n"/>
      <c r="N1048393" s="331" t="n"/>
      <c r="O1048393" s="331" t="n"/>
      <c r="P1048393" s="331" t="n"/>
      <c r="Q1048393" s="331" t="n"/>
      <c r="R1048393" s="331" t="n"/>
      <c r="S1048393" s="331" t="n"/>
      <c r="T1048393" s="331" t="n"/>
      <c r="U1048393" s="331" t="n"/>
      <c r="V1048393" s="331" t="n"/>
      <c r="W1048393" s="331" t="n"/>
      <c r="X1048393" s="331" t="n"/>
      <c r="Y1048393" s="331" t="n"/>
      <c r="Z1048393" s="331" t="n"/>
      <c r="AA1048393" s="330" t="n"/>
      <c r="AB1048393" s="331" t="n"/>
      <c r="AC1048393" s="331" t="n"/>
      <c r="AD1048393" s="331" t="n"/>
      <c r="AE1048393" s="331" t="n"/>
      <c r="AF1048393" s="331" t="n"/>
      <c r="AG1048393" s="331" t="n"/>
      <c r="AH1048393" s="331" t="n"/>
      <c r="AI1048393" s="331" t="n"/>
      <c r="AJ1048393" s="331" t="n"/>
      <c r="AK1048393" s="331" t="n"/>
      <c r="AL1048393" s="331" t="n"/>
      <c r="AM1048393" s="331" t="n"/>
      <c r="AN1048393" s="331" t="n"/>
      <c r="AO1048393" s="331" t="n"/>
      <c r="AP1048393" s="331" t="n"/>
      <c r="AQ1048393" s="331" t="n"/>
    </row>
    <row r="1048394" customFormat="1" s="331">
      <c r="B1048394" s="331" t="n"/>
      <c r="C1048394" s="331" t="n"/>
      <c r="E1048394" s="331" t="n"/>
      <c r="F1048394" s="331" t="n"/>
      <c r="G1048394" s="331" t="n"/>
      <c r="H1048394" s="331" t="n"/>
      <c r="I1048394" s="17" t="n"/>
      <c r="J1048394" s="331" t="n"/>
      <c r="K1048394" s="331" t="n"/>
      <c r="L1048394" s="331" t="n"/>
      <c r="M1048394" s="331" t="n"/>
      <c r="N1048394" s="331" t="n"/>
      <c r="O1048394" s="331" t="n"/>
      <c r="P1048394" s="331" t="n"/>
      <c r="Q1048394" s="331" t="n"/>
      <c r="R1048394" s="331" t="n"/>
      <c r="S1048394" s="331" t="n"/>
      <c r="T1048394" s="331" t="n"/>
      <c r="U1048394" s="331" t="n"/>
      <c r="V1048394" s="331" t="n"/>
      <c r="W1048394" s="331" t="n"/>
      <c r="X1048394" s="331" t="n"/>
      <c r="Y1048394" s="331" t="n"/>
      <c r="Z1048394" s="331" t="n"/>
      <c r="AA1048394" s="330" t="n"/>
      <c r="AB1048394" s="331" t="n"/>
      <c r="AC1048394" s="331" t="n"/>
      <c r="AD1048394" s="331" t="n"/>
      <c r="AE1048394" s="331" t="n"/>
      <c r="AF1048394" s="331" t="n"/>
      <c r="AG1048394" s="331" t="n"/>
      <c r="AH1048394" s="331" t="n"/>
      <c r="AI1048394" s="331" t="n"/>
      <c r="AJ1048394" s="331" t="n"/>
      <c r="AK1048394" s="331" t="n"/>
      <c r="AL1048394" s="331" t="n"/>
      <c r="AM1048394" s="331" t="n"/>
      <c r="AN1048394" s="331" t="n"/>
      <c r="AO1048394" s="331" t="n"/>
      <c r="AP1048394" s="331" t="n"/>
      <c r="AQ1048394" s="331" t="n"/>
    </row>
    <row r="1048395" customFormat="1" s="331">
      <c r="B1048395" s="331" t="n"/>
      <c r="C1048395" s="331" t="n"/>
      <c r="E1048395" s="331" t="n"/>
      <c r="F1048395" s="331" t="n"/>
      <c r="G1048395" s="331" t="n"/>
      <c r="H1048395" s="331" t="n"/>
      <c r="I1048395" s="17" t="n"/>
      <c r="J1048395" s="331" t="n"/>
      <c r="K1048395" s="331" t="n"/>
      <c r="L1048395" s="331" t="n"/>
      <c r="M1048395" s="331" t="n"/>
      <c r="N1048395" s="331" t="n"/>
      <c r="O1048395" s="331" t="n"/>
      <c r="P1048395" s="331" t="n"/>
      <c r="Q1048395" s="331" t="n"/>
      <c r="R1048395" s="331" t="n"/>
      <c r="S1048395" s="331" t="n"/>
      <c r="T1048395" s="331" t="n"/>
      <c r="U1048395" s="331" t="n"/>
      <c r="V1048395" s="331" t="n"/>
      <c r="W1048395" s="331" t="n"/>
      <c r="X1048395" s="331" t="n"/>
      <c r="Y1048395" s="331" t="n"/>
      <c r="Z1048395" s="331" t="n"/>
      <c r="AA1048395" s="330" t="n"/>
      <c r="AB1048395" s="331" t="n"/>
      <c r="AC1048395" s="331" t="n"/>
      <c r="AD1048395" s="331" t="n"/>
      <c r="AE1048395" s="331" t="n"/>
      <c r="AF1048395" s="331" t="n"/>
      <c r="AG1048395" s="331" t="n"/>
      <c r="AH1048395" s="331" t="n"/>
      <c r="AI1048395" s="331" t="n"/>
      <c r="AJ1048395" s="331" t="n"/>
      <c r="AK1048395" s="331" t="n"/>
      <c r="AL1048395" s="331" t="n"/>
      <c r="AM1048395" s="331" t="n"/>
      <c r="AN1048395" s="331" t="n"/>
      <c r="AO1048395" s="331" t="n"/>
      <c r="AP1048395" s="331" t="n"/>
      <c r="AQ1048395" s="331" t="n"/>
    </row>
    <row r="1048396" customFormat="1" s="331">
      <c r="B1048396" s="331" t="n"/>
      <c r="C1048396" s="331" t="n"/>
      <c r="E1048396" s="331" t="n"/>
      <c r="F1048396" s="331" t="n"/>
      <c r="G1048396" s="331" t="n"/>
      <c r="H1048396" s="331" t="n"/>
      <c r="I1048396" s="17" t="n"/>
      <c r="J1048396" s="331" t="n"/>
      <c r="K1048396" s="331" t="n"/>
      <c r="L1048396" s="331" t="n"/>
      <c r="M1048396" s="331" t="n"/>
      <c r="N1048396" s="331" t="n"/>
      <c r="O1048396" s="331" t="n"/>
      <c r="P1048396" s="331" t="n"/>
      <c r="Q1048396" s="331" t="n"/>
      <c r="R1048396" s="331" t="n"/>
      <c r="S1048396" s="331" t="n"/>
      <c r="T1048396" s="331" t="n"/>
      <c r="U1048396" s="331" t="n"/>
      <c r="V1048396" s="331" t="n"/>
      <c r="W1048396" s="331" t="n"/>
      <c r="X1048396" s="331" t="n"/>
      <c r="Y1048396" s="331" t="n"/>
      <c r="Z1048396" s="331" t="n"/>
      <c r="AA1048396" s="330" t="n"/>
      <c r="AB1048396" s="331" t="n"/>
      <c r="AC1048396" s="331" t="n"/>
      <c r="AD1048396" s="331" t="n"/>
      <c r="AE1048396" s="331" t="n"/>
      <c r="AF1048396" s="331" t="n"/>
      <c r="AG1048396" s="331" t="n"/>
      <c r="AH1048396" s="331" t="n"/>
      <c r="AI1048396" s="331" t="n"/>
      <c r="AJ1048396" s="331" t="n"/>
      <c r="AK1048396" s="331" t="n"/>
      <c r="AL1048396" s="331" t="n"/>
      <c r="AM1048396" s="331" t="n"/>
      <c r="AN1048396" s="331" t="n"/>
      <c r="AO1048396" s="331" t="n"/>
      <c r="AP1048396" s="331" t="n"/>
      <c r="AQ1048396" s="331" t="n"/>
    </row>
    <row r="1048397" customFormat="1" s="331">
      <c r="B1048397" s="331" t="n"/>
      <c r="C1048397" s="331" t="n"/>
      <c r="E1048397" s="331" t="n"/>
      <c r="F1048397" s="331" t="n"/>
      <c r="G1048397" s="331" t="n"/>
      <c r="H1048397" s="331" t="n"/>
      <c r="I1048397" s="17" t="n"/>
      <c r="J1048397" s="331" t="n"/>
      <c r="K1048397" s="331" t="n"/>
      <c r="L1048397" s="331" t="n"/>
      <c r="M1048397" s="331" t="n"/>
      <c r="N1048397" s="331" t="n"/>
      <c r="O1048397" s="331" t="n"/>
      <c r="P1048397" s="331" t="n"/>
      <c r="Q1048397" s="331" t="n"/>
      <c r="R1048397" s="331" t="n"/>
      <c r="S1048397" s="331" t="n"/>
      <c r="T1048397" s="331" t="n"/>
      <c r="U1048397" s="331" t="n"/>
      <c r="V1048397" s="331" t="n"/>
      <c r="W1048397" s="331" t="n"/>
      <c r="X1048397" s="331" t="n"/>
      <c r="Y1048397" s="331" t="n"/>
      <c r="Z1048397" s="331" t="n"/>
      <c r="AA1048397" s="330" t="n"/>
      <c r="AB1048397" s="331" t="n"/>
      <c r="AC1048397" s="331" t="n"/>
      <c r="AD1048397" s="331" t="n"/>
      <c r="AE1048397" s="331" t="n"/>
      <c r="AF1048397" s="331" t="n"/>
      <c r="AG1048397" s="331" t="n"/>
      <c r="AH1048397" s="331" t="n"/>
      <c r="AI1048397" s="331" t="n"/>
      <c r="AJ1048397" s="331" t="n"/>
      <c r="AK1048397" s="331" t="n"/>
      <c r="AL1048397" s="331" t="n"/>
      <c r="AM1048397" s="331" t="n"/>
      <c r="AN1048397" s="331" t="n"/>
      <c r="AO1048397" s="331" t="n"/>
      <c r="AP1048397" s="331" t="n"/>
      <c r="AQ1048397" s="331" t="n"/>
    </row>
    <row r="1048398" customFormat="1" s="331">
      <c r="B1048398" s="331" t="n"/>
      <c r="C1048398" s="331" t="n"/>
      <c r="E1048398" s="331" t="n"/>
      <c r="F1048398" s="331" t="n"/>
      <c r="G1048398" s="331" t="n"/>
      <c r="H1048398" s="331" t="n"/>
      <c r="I1048398" s="17" t="n"/>
      <c r="J1048398" s="331" t="n"/>
      <c r="K1048398" s="331" t="n"/>
      <c r="L1048398" s="331" t="n"/>
      <c r="M1048398" s="331" t="n"/>
      <c r="N1048398" s="331" t="n"/>
      <c r="O1048398" s="331" t="n"/>
      <c r="P1048398" s="331" t="n"/>
      <c r="Q1048398" s="331" t="n"/>
      <c r="R1048398" s="331" t="n"/>
      <c r="S1048398" s="331" t="n"/>
      <c r="T1048398" s="331" t="n"/>
      <c r="U1048398" s="331" t="n"/>
      <c r="V1048398" s="331" t="n"/>
      <c r="W1048398" s="331" t="n"/>
      <c r="X1048398" s="331" t="n"/>
      <c r="Y1048398" s="331" t="n"/>
      <c r="Z1048398" s="331" t="n"/>
      <c r="AA1048398" s="330" t="n"/>
      <c r="AB1048398" s="331" t="n"/>
      <c r="AC1048398" s="331" t="n"/>
      <c r="AD1048398" s="331" t="n"/>
      <c r="AE1048398" s="331" t="n"/>
      <c r="AF1048398" s="331" t="n"/>
      <c r="AG1048398" s="331" t="n"/>
      <c r="AH1048398" s="331" t="n"/>
      <c r="AI1048398" s="331" t="n"/>
      <c r="AJ1048398" s="331" t="n"/>
      <c r="AK1048398" s="331" t="n"/>
      <c r="AL1048398" s="331" t="n"/>
      <c r="AM1048398" s="331" t="n"/>
      <c r="AN1048398" s="331" t="n"/>
      <c r="AO1048398" s="331" t="n"/>
      <c r="AP1048398" s="331" t="n"/>
      <c r="AQ1048398" s="331" t="n"/>
    </row>
    <row r="1048399" customFormat="1" s="331">
      <c r="B1048399" s="331" t="n"/>
      <c r="C1048399" s="331" t="n"/>
      <c r="E1048399" s="331" t="n"/>
      <c r="F1048399" s="331" t="n"/>
      <c r="G1048399" s="331" t="n"/>
      <c r="H1048399" s="331" t="n"/>
      <c r="I1048399" s="17" t="n"/>
      <c r="J1048399" s="331" t="n"/>
      <c r="K1048399" s="331" t="n"/>
      <c r="L1048399" s="331" t="n"/>
      <c r="M1048399" s="331" t="n"/>
      <c r="N1048399" s="331" t="n"/>
      <c r="O1048399" s="331" t="n"/>
      <c r="P1048399" s="331" t="n"/>
      <c r="Q1048399" s="331" t="n"/>
      <c r="R1048399" s="331" t="n"/>
      <c r="S1048399" s="331" t="n"/>
      <c r="T1048399" s="331" t="n"/>
      <c r="U1048399" s="331" t="n"/>
      <c r="V1048399" s="331" t="n"/>
      <c r="W1048399" s="331" t="n"/>
      <c r="X1048399" s="331" t="n"/>
      <c r="Y1048399" s="331" t="n"/>
      <c r="Z1048399" s="331" t="n"/>
      <c r="AA1048399" s="330" t="n"/>
      <c r="AB1048399" s="331" t="n"/>
      <c r="AC1048399" s="331" t="n"/>
      <c r="AD1048399" s="331" t="n"/>
      <c r="AE1048399" s="331" t="n"/>
      <c r="AF1048399" s="331" t="n"/>
      <c r="AG1048399" s="331" t="n"/>
      <c r="AH1048399" s="331" t="n"/>
      <c r="AI1048399" s="331" t="n"/>
      <c r="AJ1048399" s="331" t="n"/>
      <c r="AK1048399" s="331" t="n"/>
      <c r="AL1048399" s="331" t="n"/>
      <c r="AM1048399" s="331" t="n"/>
      <c r="AN1048399" s="331" t="n"/>
      <c r="AO1048399" s="331" t="n"/>
      <c r="AP1048399" s="331" t="n"/>
      <c r="AQ1048399" s="331" t="n"/>
    </row>
    <row r="1048400" customFormat="1" s="331">
      <c r="B1048400" s="331" t="n"/>
      <c r="C1048400" s="331" t="n"/>
      <c r="E1048400" s="331" t="n"/>
      <c r="F1048400" s="331" t="n"/>
      <c r="G1048400" s="331" t="n"/>
      <c r="H1048400" s="331" t="n"/>
      <c r="I1048400" s="17" t="n"/>
      <c r="J1048400" s="331" t="n"/>
      <c r="K1048400" s="331" t="n"/>
      <c r="L1048400" s="331" t="n"/>
      <c r="M1048400" s="331" t="n"/>
      <c r="N1048400" s="331" t="n"/>
      <c r="O1048400" s="331" t="n"/>
      <c r="P1048400" s="331" t="n"/>
      <c r="Q1048400" s="331" t="n"/>
      <c r="R1048400" s="331" t="n"/>
      <c r="S1048400" s="331" t="n"/>
      <c r="T1048400" s="331" t="n"/>
      <c r="U1048400" s="331" t="n"/>
      <c r="V1048400" s="331" t="n"/>
      <c r="W1048400" s="331" t="n"/>
      <c r="X1048400" s="331" t="n"/>
      <c r="Y1048400" s="331" t="n"/>
      <c r="Z1048400" s="331" t="n"/>
      <c r="AA1048400" s="330" t="n"/>
      <c r="AB1048400" s="331" t="n"/>
      <c r="AC1048400" s="331" t="n"/>
      <c r="AD1048400" s="331" t="n"/>
      <c r="AE1048400" s="331" t="n"/>
      <c r="AF1048400" s="331" t="n"/>
      <c r="AG1048400" s="331" t="n"/>
      <c r="AH1048400" s="331" t="n"/>
      <c r="AI1048400" s="331" t="n"/>
      <c r="AJ1048400" s="331" t="n"/>
      <c r="AK1048400" s="331" t="n"/>
      <c r="AL1048400" s="331" t="n"/>
      <c r="AM1048400" s="331" t="n"/>
      <c r="AN1048400" s="331" t="n"/>
      <c r="AO1048400" s="331" t="n"/>
      <c r="AP1048400" s="331" t="n"/>
      <c r="AQ1048400" s="331" t="n"/>
    </row>
    <row r="1048401" customFormat="1" s="331">
      <c r="B1048401" s="331" t="n"/>
      <c r="C1048401" s="331" t="n"/>
      <c r="E1048401" s="331" t="n"/>
      <c r="F1048401" s="331" t="n"/>
      <c r="G1048401" s="331" t="n"/>
      <c r="H1048401" s="331" t="n"/>
      <c r="I1048401" s="17" t="n"/>
      <c r="J1048401" s="331" t="n"/>
      <c r="K1048401" s="331" t="n"/>
      <c r="L1048401" s="331" t="n"/>
      <c r="M1048401" s="331" t="n"/>
      <c r="N1048401" s="331" t="n"/>
      <c r="O1048401" s="331" t="n"/>
      <c r="P1048401" s="331" t="n"/>
      <c r="Q1048401" s="331" t="n"/>
      <c r="R1048401" s="331" t="n"/>
      <c r="S1048401" s="331" t="n"/>
      <c r="T1048401" s="331" t="n"/>
      <c r="U1048401" s="331" t="n"/>
      <c r="V1048401" s="331" t="n"/>
      <c r="W1048401" s="331" t="n"/>
      <c r="X1048401" s="331" t="n"/>
      <c r="Y1048401" s="331" t="n"/>
      <c r="Z1048401" s="331" t="n"/>
      <c r="AA1048401" s="330" t="n"/>
      <c r="AB1048401" s="331" t="n"/>
      <c r="AC1048401" s="331" t="n"/>
      <c r="AD1048401" s="331" t="n"/>
      <c r="AE1048401" s="331" t="n"/>
      <c r="AF1048401" s="331" t="n"/>
      <c r="AG1048401" s="331" t="n"/>
      <c r="AH1048401" s="331" t="n"/>
      <c r="AI1048401" s="331" t="n"/>
      <c r="AJ1048401" s="331" t="n"/>
      <c r="AK1048401" s="331" t="n"/>
      <c r="AL1048401" s="331" t="n"/>
      <c r="AM1048401" s="331" t="n"/>
      <c r="AN1048401" s="331" t="n"/>
      <c r="AO1048401" s="331" t="n"/>
      <c r="AP1048401" s="331" t="n"/>
      <c r="AQ1048401" s="331" t="n"/>
    </row>
    <row r="1048402" customFormat="1" s="331">
      <c r="B1048402" s="331" t="n"/>
      <c r="C1048402" s="331" t="n"/>
      <c r="E1048402" s="331" t="n"/>
      <c r="F1048402" s="331" t="n"/>
      <c r="G1048402" s="331" t="n"/>
      <c r="H1048402" s="331" t="n"/>
      <c r="I1048402" s="17" t="n"/>
      <c r="J1048402" s="331" t="n"/>
      <c r="K1048402" s="331" t="n"/>
      <c r="L1048402" s="331" t="n"/>
      <c r="M1048402" s="331" t="n"/>
      <c r="N1048402" s="331" t="n"/>
      <c r="O1048402" s="331" t="n"/>
      <c r="P1048402" s="331" t="n"/>
      <c r="Q1048402" s="331" t="n"/>
      <c r="R1048402" s="331" t="n"/>
      <c r="S1048402" s="331" t="n"/>
      <c r="T1048402" s="331" t="n"/>
      <c r="U1048402" s="331" t="n"/>
      <c r="V1048402" s="331" t="n"/>
      <c r="W1048402" s="331" t="n"/>
      <c r="X1048402" s="331" t="n"/>
      <c r="Y1048402" s="331" t="n"/>
      <c r="Z1048402" s="331" t="n"/>
      <c r="AA1048402" s="330" t="n"/>
      <c r="AB1048402" s="331" t="n"/>
      <c r="AC1048402" s="331" t="n"/>
      <c r="AD1048402" s="331" t="n"/>
      <c r="AE1048402" s="331" t="n"/>
      <c r="AF1048402" s="331" t="n"/>
      <c r="AG1048402" s="331" t="n"/>
      <c r="AH1048402" s="331" t="n"/>
      <c r="AI1048402" s="331" t="n"/>
      <c r="AJ1048402" s="331" t="n"/>
      <c r="AK1048402" s="331" t="n"/>
      <c r="AL1048402" s="331" t="n"/>
      <c r="AM1048402" s="331" t="n"/>
      <c r="AN1048402" s="331" t="n"/>
      <c r="AO1048402" s="331" t="n"/>
      <c r="AP1048402" s="331" t="n"/>
      <c r="AQ1048402" s="331" t="n"/>
    </row>
    <row r="1048403" customFormat="1" s="331">
      <c r="B1048403" s="331" t="n"/>
      <c r="C1048403" s="331" t="n"/>
      <c r="E1048403" s="331" t="n"/>
      <c r="F1048403" s="331" t="n"/>
      <c r="G1048403" s="331" t="n"/>
      <c r="H1048403" s="331" t="n"/>
      <c r="I1048403" s="17" t="n"/>
      <c r="J1048403" s="331" t="n"/>
      <c r="K1048403" s="331" t="n"/>
      <c r="L1048403" s="331" t="n"/>
      <c r="M1048403" s="331" t="n"/>
      <c r="N1048403" s="331" t="n"/>
      <c r="O1048403" s="331" t="n"/>
      <c r="P1048403" s="331" t="n"/>
      <c r="Q1048403" s="331" t="n"/>
      <c r="R1048403" s="331" t="n"/>
      <c r="S1048403" s="331" t="n"/>
      <c r="T1048403" s="331" t="n"/>
      <c r="U1048403" s="331" t="n"/>
      <c r="V1048403" s="331" t="n"/>
      <c r="W1048403" s="331" t="n"/>
      <c r="X1048403" s="331" t="n"/>
      <c r="Y1048403" s="331" t="n"/>
      <c r="Z1048403" s="331" t="n"/>
      <c r="AA1048403" s="330" t="n"/>
      <c r="AB1048403" s="331" t="n"/>
      <c r="AC1048403" s="331" t="n"/>
      <c r="AD1048403" s="331" t="n"/>
      <c r="AE1048403" s="331" t="n"/>
      <c r="AF1048403" s="331" t="n"/>
      <c r="AG1048403" s="331" t="n"/>
      <c r="AH1048403" s="331" t="n"/>
      <c r="AI1048403" s="331" t="n"/>
      <c r="AJ1048403" s="331" t="n"/>
      <c r="AK1048403" s="331" t="n"/>
      <c r="AL1048403" s="331" t="n"/>
      <c r="AM1048403" s="331" t="n"/>
      <c r="AN1048403" s="331" t="n"/>
      <c r="AO1048403" s="331" t="n"/>
      <c r="AP1048403" s="331" t="n"/>
      <c r="AQ1048403" s="331" t="n"/>
    </row>
    <row r="1048404" customFormat="1" s="331">
      <c r="B1048404" s="331" t="n"/>
      <c r="C1048404" s="331" t="n"/>
      <c r="E1048404" s="331" t="n"/>
      <c r="F1048404" s="331" t="n"/>
      <c r="G1048404" s="331" t="n"/>
      <c r="H1048404" s="331" t="n"/>
      <c r="I1048404" s="17" t="n"/>
      <c r="J1048404" s="331" t="n"/>
      <c r="K1048404" s="331" t="n"/>
      <c r="L1048404" s="331" t="n"/>
      <c r="M1048404" s="331" t="n"/>
      <c r="N1048404" s="331" t="n"/>
      <c r="O1048404" s="331" t="n"/>
      <c r="P1048404" s="331" t="n"/>
      <c r="Q1048404" s="331" t="n"/>
      <c r="R1048404" s="331" t="n"/>
      <c r="S1048404" s="331" t="n"/>
      <c r="T1048404" s="331" t="n"/>
      <c r="U1048404" s="331" t="n"/>
      <c r="V1048404" s="331" t="n"/>
      <c r="W1048404" s="331" t="n"/>
      <c r="X1048404" s="331" t="n"/>
      <c r="Y1048404" s="331" t="n"/>
      <c r="Z1048404" s="331" t="n"/>
      <c r="AA1048404" s="330" t="n"/>
      <c r="AB1048404" s="331" t="n"/>
      <c r="AC1048404" s="331" t="n"/>
      <c r="AD1048404" s="331" t="n"/>
      <c r="AE1048404" s="331" t="n"/>
      <c r="AF1048404" s="331" t="n"/>
      <c r="AG1048404" s="331" t="n"/>
      <c r="AH1048404" s="331" t="n"/>
      <c r="AI1048404" s="331" t="n"/>
      <c r="AJ1048404" s="331" t="n"/>
      <c r="AK1048404" s="331" t="n"/>
      <c r="AL1048404" s="331" t="n"/>
      <c r="AM1048404" s="331" t="n"/>
      <c r="AN1048404" s="331" t="n"/>
      <c r="AO1048404" s="331" t="n"/>
      <c r="AP1048404" s="331" t="n"/>
      <c r="AQ1048404" s="331" t="n"/>
    </row>
    <row r="1048405" customFormat="1" s="331">
      <c r="B1048405" s="331" t="n"/>
      <c r="C1048405" s="331" t="n"/>
      <c r="E1048405" s="331" t="n"/>
      <c r="F1048405" s="331" t="n"/>
      <c r="G1048405" s="331" t="n"/>
      <c r="H1048405" s="331" t="n"/>
      <c r="I1048405" s="17" t="n"/>
      <c r="J1048405" s="331" t="n"/>
      <c r="K1048405" s="331" t="n"/>
      <c r="L1048405" s="331" t="n"/>
      <c r="M1048405" s="331" t="n"/>
      <c r="N1048405" s="331" t="n"/>
      <c r="O1048405" s="331" t="n"/>
      <c r="P1048405" s="331" t="n"/>
      <c r="Q1048405" s="331" t="n"/>
      <c r="R1048405" s="331" t="n"/>
      <c r="S1048405" s="331" t="n"/>
      <c r="T1048405" s="331" t="n"/>
      <c r="U1048405" s="331" t="n"/>
      <c r="V1048405" s="331" t="n"/>
      <c r="W1048405" s="331" t="n"/>
      <c r="X1048405" s="331" t="n"/>
      <c r="Y1048405" s="331" t="n"/>
      <c r="Z1048405" s="331" t="n"/>
      <c r="AA1048405" s="330" t="n"/>
      <c r="AB1048405" s="331" t="n"/>
      <c r="AC1048405" s="331" t="n"/>
      <c r="AD1048405" s="331" t="n"/>
      <c r="AE1048405" s="331" t="n"/>
      <c r="AF1048405" s="331" t="n"/>
      <c r="AG1048405" s="331" t="n"/>
      <c r="AH1048405" s="331" t="n"/>
      <c r="AI1048405" s="331" t="n"/>
      <c r="AJ1048405" s="331" t="n"/>
      <c r="AK1048405" s="331" t="n"/>
      <c r="AL1048405" s="331" t="n"/>
      <c r="AM1048405" s="331" t="n"/>
      <c r="AN1048405" s="331" t="n"/>
      <c r="AO1048405" s="331" t="n"/>
      <c r="AP1048405" s="331" t="n"/>
      <c r="AQ1048405" s="331" t="n"/>
    </row>
    <row r="1048406" customFormat="1" s="331">
      <c r="B1048406" s="331" t="n"/>
      <c r="C1048406" s="331" t="n"/>
      <c r="E1048406" s="331" t="n"/>
      <c r="F1048406" s="331" t="n"/>
      <c r="G1048406" s="331" t="n"/>
      <c r="H1048406" s="331" t="n"/>
      <c r="I1048406" s="17" t="n"/>
      <c r="J1048406" s="331" t="n"/>
      <c r="K1048406" s="331" t="n"/>
      <c r="L1048406" s="331" t="n"/>
      <c r="M1048406" s="331" t="n"/>
      <c r="N1048406" s="331" t="n"/>
      <c r="O1048406" s="331" t="n"/>
      <c r="P1048406" s="331" t="n"/>
      <c r="Q1048406" s="331" t="n"/>
      <c r="R1048406" s="331" t="n"/>
      <c r="S1048406" s="331" t="n"/>
      <c r="T1048406" s="331" t="n"/>
      <c r="U1048406" s="331" t="n"/>
      <c r="V1048406" s="331" t="n"/>
      <c r="W1048406" s="331" t="n"/>
      <c r="X1048406" s="331" t="n"/>
      <c r="Y1048406" s="331" t="n"/>
      <c r="Z1048406" s="331" t="n"/>
      <c r="AA1048406" s="330" t="n"/>
      <c r="AB1048406" s="331" t="n"/>
      <c r="AC1048406" s="331" t="n"/>
      <c r="AD1048406" s="331" t="n"/>
      <c r="AE1048406" s="331" t="n"/>
      <c r="AF1048406" s="331" t="n"/>
      <c r="AG1048406" s="331" t="n"/>
      <c r="AH1048406" s="331" t="n"/>
      <c r="AI1048406" s="331" t="n"/>
      <c r="AJ1048406" s="331" t="n"/>
      <c r="AK1048406" s="331" t="n"/>
      <c r="AL1048406" s="331" t="n"/>
      <c r="AM1048406" s="331" t="n"/>
      <c r="AN1048406" s="331" t="n"/>
      <c r="AO1048406" s="331" t="n"/>
      <c r="AP1048406" s="331" t="n"/>
      <c r="AQ1048406" s="331" t="n"/>
    </row>
    <row r="1048407" customFormat="1" s="331">
      <c r="B1048407" s="331" t="n"/>
      <c r="C1048407" s="331" t="n"/>
      <c r="E1048407" s="331" t="n"/>
      <c r="F1048407" s="331" t="n"/>
      <c r="G1048407" s="331" t="n"/>
      <c r="H1048407" s="331" t="n"/>
      <c r="I1048407" s="17" t="n"/>
      <c r="J1048407" s="331" t="n"/>
      <c r="K1048407" s="331" t="n"/>
      <c r="L1048407" s="331" t="n"/>
      <c r="M1048407" s="331" t="n"/>
      <c r="N1048407" s="331" t="n"/>
      <c r="O1048407" s="331" t="n"/>
      <c r="P1048407" s="331" t="n"/>
      <c r="Q1048407" s="331" t="n"/>
      <c r="R1048407" s="331" t="n"/>
      <c r="S1048407" s="331" t="n"/>
      <c r="T1048407" s="331" t="n"/>
      <c r="U1048407" s="331" t="n"/>
      <c r="V1048407" s="331" t="n"/>
      <c r="W1048407" s="331" t="n"/>
      <c r="X1048407" s="331" t="n"/>
      <c r="Y1048407" s="331" t="n"/>
      <c r="Z1048407" s="331" t="n"/>
      <c r="AA1048407" s="330" t="n"/>
      <c r="AB1048407" s="331" t="n"/>
      <c r="AC1048407" s="331" t="n"/>
      <c r="AD1048407" s="331" t="n"/>
      <c r="AE1048407" s="331" t="n"/>
      <c r="AF1048407" s="331" t="n"/>
      <c r="AG1048407" s="331" t="n"/>
      <c r="AH1048407" s="331" t="n"/>
      <c r="AI1048407" s="331" t="n"/>
      <c r="AJ1048407" s="331" t="n"/>
      <c r="AK1048407" s="331" t="n"/>
      <c r="AL1048407" s="331" t="n"/>
      <c r="AM1048407" s="331" t="n"/>
      <c r="AN1048407" s="331" t="n"/>
      <c r="AO1048407" s="331" t="n"/>
      <c r="AP1048407" s="331" t="n"/>
      <c r="AQ1048407" s="331" t="n"/>
    </row>
    <row r="1048408" customFormat="1" s="331">
      <c r="B1048408" s="331" t="n"/>
      <c r="C1048408" s="331" t="n"/>
      <c r="E1048408" s="331" t="n"/>
      <c r="F1048408" s="331" t="n"/>
      <c r="G1048408" s="331" t="n"/>
      <c r="H1048408" s="331" t="n"/>
      <c r="I1048408" s="17" t="n"/>
      <c r="J1048408" s="331" t="n"/>
      <c r="K1048408" s="331" t="n"/>
      <c r="L1048408" s="331" t="n"/>
      <c r="M1048408" s="331" t="n"/>
      <c r="N1048408" s="331" t="n"/>
      <c r="O1048408" s="331" t="n"/>
      <c r="P1048408" s="331" t="n"/>
      <c r="Q1048408" s="331" t="n"/>
      <c r="R1048408" s="331" t="n"/>
      <c r="S1048408" s="331" t="n"/>
      <c r="T1048408" s="331" t="n"/>
      <c r="U1048408" s="331" t="n"/>
      <c r="V1048408" s="331" t="n"/>
      <c r="W1048408" s="331" t="n"/>
      <c r="X1048408" s="331" t="n"/>
      <c r="Y1048408" s="331" t="n"/>
      <c r="Z1048408" s="331" t="n"/>
      <c r="AA1048408" s="330" t="n"/>
      <c r="AB1048408" s="331" t="n"/>
      <c r="AC1048408" s="331" t="n"/>
      <c r="AD1048408" s="331" t="n"/>
      <c r="AE1048408" s="331" t="n"/>
      <c r="AF1048408" s="331" t="n"/>
      <c r="AG1048408" s="331" t="n"/>
      <c r="AH1048408" s="331" t="n"/>
      <c r="AI1048408" s="331" t="n"/>
      <c r="AJ1048408" s="331" t="n"/>
      <c r="AK1048408" s="331" t="n"/>
      <c r="AL1048408" s="331" t="n"/>
      <c r="AM1048408" s="331" t="n"/>
      <c r="AN1048408" s="331" t="n"/>
      <c r="AO1048408" s="331" t="n"/>
      <c r="AP1048408" s="331" t="n"/>
      <c r="AQ1048408" s="331" t="n"/>
    </row>
    <row r="1048409" customFormat="1" s="331">
      <c r="B1048409" s="331" t="n"/>
      <c r="C1048409" s="331" t="n"/>
      <c r="E1048409" s="331" t="n"/>
      <c r="F1048409" s="331" t="n"/>
      <c r="G1048409" s="331" t="n"/>
      <c r="H1048409" s="331" t="n"/>
      <c r="I1048409" s="17" t="n"/>
      <c r="J1048409" s="331" t="n"/>
      <c r="K1048409" s="331" t="n"/>
      <c r="L1048409" s="331" t="n"/>
      <c r="M1048409" s="331" t="n"/>
      <c r="N1048409" s="331" t="n"/>
      <c r="O1048409" s="331" t="n"/>
      <c r="P1048409" s="331" t="n"/>
      <c r="Q1048409" s="331" t="n"/>
      <c r="R1048409" s="331" t="n"/>
      <c r="S1048409" s="331" t="n"/>
      <c r="T1048409" s="331" t="n"/>
      <c r="U1048409" s="331" t="n"/>
      <c r="V1048409" s="331" t="n"/>
      <c r="W1048409" s="331" t="n"/>
      <c r="X1048409" s="331" t="n"/>
      <c r="Y1048409" s="331" t="n"/>
      <c r="Z1048409" s="331" t="n"/>
      <c r="AA1048409" s="330" t="n"/>
      <c r="AB1048409" s="331" t="n"/>
      <c r="AC1048409" s="331" t="n"/>
      <c r="AD1048409" s="331" t="n"/>
      <c r="AE1048409" s="331" t="n"/>
      <c r="AF1048409" s="331" t="n"/>
      <c r="AG1048409" s="331" t="n"/>
      <c r="AH1048409" s="331" t="n"/>
      <c r="AI1048409" s="331" t="n"/>
      <c r="AJ1048409" s="331" t="n"/>
      <c r="AK1048409" s="331" t="n"/>
      <c r="AL1048409" s="331" t="n"/>
      <c r="AM1048409" s="331" t="n"/>
      <c r="AN1048409" s="331" t="n"/>
      <c r="AO1048409" s="331" t="n"/>
      <c r="AP1048409" s="331" t="n"/>
      <c r="AQ1048409" s="331" t="n"/>
    </row>
    <row r="1048410" customFormat="1" s="331">
      <c r="B1048410" s="331" t="n"/>
      <c r="C1048410" s="331" t="n"/>
      <c r="E1048410" s="331" t="n"/>
      <c r="F1048410" s="331" t="n"/>
      <c r="G1048410" s="331" t="n"/>
      <c r="H1048410" s="331" t="n"/>
      <c r="I1048410" s="17" t="n"/>
      <c r="J1048410" s="331" t="n"/>
      <c r="K1048410" s="331" t="n"/>
      <c r="L1048410" s="331" t="n"/>
      <c r="M1048410" s="331" t="n"/>
      <c r="N1048410" s="331" t="n"/>
      <c r="O1048410" s="331" t="n"/>
      <c r="P1048410" s="331" t="n"/>
      <c r="Q1048410" s="331" t="n"/>
      <c r="R1048410" s="331" t="n"/>
      <c r="S1048410" s="331" t="n"/>
      <c r="T1048410" s="331" t="n"/>
      <c r="U1048410" s="331" t="n"/>
      <c r="V1048410" s="331" t="n"/>
      <c r="W1048410" s="331" t="n"/>
      <c r="X1048410" s="331" t="n"/>
      <c r="Y1048410" s="331" t="n"/>
      <c r="Z1048410" s="331" t="n"/>
      <c r="AA1048410" s="330" t="n"/>
      <c r="AB1048410" s="331" t="n"/>
      <c r="AC1048410" s="331" t="n"/>
      <c r="AD1048410" s="331" t="n"/>
      <c r="AE1048410" s="331" t="n"/>
      <c r="AF1048410" s="331" t="n"/>
      <c r="AG1048410" s="331" t="n"/>
      <c r="AH1048410" s="331" t="n"/>
      <c r="AI1048410" s="331" t="n"/>
      <c r="AJ1048410" s="331" t="n"/>
      <c r="AK1048410" s="331" t="n"/>
      <c r="AL1048410" s="331" t="n"/>
      <c r="AM1048410" s="331" t="n"/>
      <c r="AN1048410" s="331" t="n"/>
      <c r="AO1048410" s="331" t="n"/>
      <c r="AP1048410" s="331" t="n"/>
      <c r="AQ1048410" s="331" t="n"/>
    </row>
    <row r="1048411" customFormat="1" s="331">
      <c r="B1048411" s="331" t="n"/>
      <c r="C1048411" s="331" t="n"/>
      <c r="E1048411" s="331" t="n"/>
      <c r="F1048411" s="331" t="n"/>
      <c r="G1048411" s="331" t="n"/>
      <c r="H1048411" s="331" t="n"/>
      <c r="I1048411" s="17" t="n"/>
      <c r="J1048411" s="331" t="n"/>
      <c r="K1048411" s="331" t="n"/>
      <c r="L1048411" s="331" t="n"/>
      <c r="M1048411" s="331" t="n"/>
      <c r="N1048411" s="331" t="n"/>
      <c r="O1048411" s="331" t="n"/>
      <c r="P1048411" s="331" t="n"/>
      <c r="Q1048411" s="331" t="n"/>
      <c r="R1048411" s="331" t="n"/>
      <c r="S1048411" s="331" t="n"/>
      <c r="T1048411" s="331" t="n"/>
      <c r="U1048411" s="331" t="n"/>
      <c r="V1048411" s="331" t="n"/>
      <c r="W1048411" s="331" t="n"/>
      <c r="X1048411" s="331" t="n"/>
      <c r="Y1048411" s="331" t="n"/>
      <c r="Z1048411" s="331" t="n"/>
      <c r="AA1048411" s="330" t="n"/>
      <c r="AB1048411" s="331" t="n"/>
      <c r="AC1048411" s="331" t="n"/>
      <c r="AD1048411" s="331" t="n"/>
      <c r="AE1048411" s="331" t="n"/>
      <c r="AF1048411" s="331" t="n"/>
      <c r="AG1048411" s="331" t="n"/>
      <c r="AH1048411" s="331" t="n"/>
      <c r="AI1048411" s="331" t="n"/>
      <c r="AJ1048411" s="331" t="n"/>
      <c r="AK1048411" s="331" t="n"/>
      <c r="AL1048411" s="331" t="n"/>
      <c r="AM1048411" s="331" t="n"/>
      <c r="AN1048411" s="331" t="n"/>
      <c r="AO1048411" s="331" t="n"/>
      <c r="AP1048411" s="331" t="n"/>
      <c r="AQ1048411" s="331" t="n"/>
    </row>
    <row r="1048412" customFormat="1" s="331">
      <c r="B1048412" s="331" t="n"/>
      <c r="C1048412" s="331" t="n"/>
      <c r="E1048412" s="331" t="n"/>
      <c r="F1048412" s="331" t="n"/>
      <c r="G1048412" s="331" t="n"/>
      <c r="H1048412" s="331" t="n"/>
      <c r="I1048412" s="17" t="n"/>
      <c r="J1048412" s="331" t="n"/>
      <c r="K1048412" s="331" t="n"/>
      <c r="L1048412" s="331" t="n"/>
      <c r="M1048412" s="331" t="n"/>
      <c r="N1048412" s="331" t="n"/>
      <c r="O1048412" s="331" t="n"/>
      <c r="P1048412" s="331" t="n"/>
      <c r="Q1048412" s="331" t="n"/>
      <c r="R1048412" s="331" t="n"/>
      <c r="S1048412" s="331" t="n"/>
      <c r="T1048412" s="331" t="n"/>
      <c r="U1048412" s="331" t="n"/>
      <c r="V1048412" s="331" t="n"/>
      <c r="W1048412" s="331" t="n"/>
      <c r="X1048412" s="331" t="n"/>
      <c r="Y1048412" s="331" t="n"/>
      <c r="Z1048412" s="331" t="n"/>
      <c r="AA1048412" s="330" t="n"/>
      <c r="AB1048412" s="331" t="n"/>
      <c r="AC1048412" s="331" t="n"/>
      <c r="AD1048412" s="331" t="n"/>
      <c r="AE1048412" s="331" t="n"/>
      <c r="AF1048412" s="331" t="n"/>
      <c r="AG1048412" s="331" t="n"/>
      <c r="AH1048412" s="331" t="n"/>
      <c r="AI1048412" s="331" t="n"/>
      <c r="AJ1048412" s="331" t="n"/>
      <c r="AK1048412" s="331" t="n"/>
      <c r="AL1048412" s="331" t="n"/>
      <c r="AM1048412" s="331" t="n"/>
      <c r="AN1048412" s="331" t="n"/>
      <c r="AO1048412" s="331" t="n"/>
      <c r="AP1048412" s="331" t="n"/>
      <c r="AQ1048412" s="331" t="n"/>
    </row>
    <row r="1048413" customFormat="1" s="331">
      <c r="B1048413" s="331" t="n"/>
      <c r="C1048413" s="331" t="n"/>
      <c r="E1048413" s="331" t="n"/>
      <c r="F1048413" s="331" t="n"/>
      <c r="G1048413" s="331" t="n"/>
      <c r="H1048413" s="331" t="n"/>
      <c r="I1048413" s="17" t="n"/>
      <c r="J1048413" s="331" t="n"/>
      <c r="K1048413" s="331" t="n"/>
      <c r="L1048413" s="331" t="n"/>
      <c r="M1048413" s="331" t="n"/>
      <c r="N1048413" s="331" t="n"/>
      <c r="O1048413" s="331" t="n"/>
      <c r="P1048413" s="331" t="n"/>
      <c r="Q1048413" s="331" t="n"/>
      <c r="R1048413" s="331" t="n"/>
      <c r="S1048413" s="331" t="n"/>
      <c r="T1048413" s="331" t="n"/>
      <c r="U1048413" s="331" t="n"/>
      <c r="V1048413" s="331" t="n"/>
      <c r="W1048413" s="331" t="n"/>
      <c r="X1048413" s="331" t="n"/>
      <c r="Y1048413" s="331" t="n"/>
      <c r="Z1048413" s="331" t="n"/>
      <c r="AA1048413" s="330" t="n"/>
      <c r="AB1048413" s="331" t="n"/>
      <c r="AC1048413" s="331" t="n"/>
      <c r="AD1048413" s="331" t="n"/>
      <c r="AE1048413" s="331" t="n"/>
      <c r="AF1048413" s="331" t="n"/>
      <c r="AG1048413" s="331" t="n"/>
      <c r="AH1048413" s="331" t="n"/>
      <c r="AI1048413" s="331" t="n"/>
      <c r="AJ1048413" s="331" t="n"/>
      <c r="AK1048413" s="331" t="n"/>
      <c r="AL1048413" s="331" t="n"/>
      <c r="AM1048413" s="331" t="n"/>
      <c r="AN1048413" s="331" t="n"/>
      <c r="AO1048413" s="331" t="n"/>
      <c r="AP1048413" s="331" t="n"/>
      <c r="AQ1048413" s="331" t="n"/>
    </row>
    <row r="1048414" customFormat="1" s="331">
      <c r="B1048414" s="331" t="n"/>
      <c r="C1048414" s="331" t="n"/>
      <c r="E1048414" s="331" t="n"/>
      <c r="F1048414" s="331" t="n"/>
      <c r="G1048414" s="331" t="n"/>
      <c r="H1048414" s="331" t="n"/>
      <c r="I1048414" s="17" t="n"/>
      <c r="J1048414" s="331" t="n"/>
      <c r="K1048414" s="331" t="n"/>
      <c r="L1048414" s="331" t="n"/>
      <c r="M1048414" s="331" t="n"/>
      <c r="N1048414" s="331" t="n"/>
      <c r="O1048414" s="331" t="n"/>
      <c r="P1048414" s="331" t="n"/>
      <c r="Q1048414" s="331" t="n"/>
      <c r="R1048414" s="331" t="n"/>
      <c r="S1048414" s="331" t="n"/>
      <c r="T1048414" s="331" t="n"/>
      <c r="U1048414" s="331" t="n"/>
      <c r="V1048414" s="331" t="n"/>
      <c r="W1048414" s="331" t="n"/>
      <c r="X1048414" s="331" t="n"/>
      <c r="Y1048414" s="331" t="n"/>
      <c r="Z1048414" s="331" t="n"/>
      <c r="AA1048414" s="330" t="n"/>
      <c r="AB1048414" s="331" t="n"/>
      <c r="AC1048414" s="331" t="n"/>
      <c r="AD1048414" s="331" t="n"/>
      <c r="AE1048414" s="331" t="n"/>
      <c r="AF1048414" s="331" t="n"/>
      <c r="AG1048414" s="331" t="n"/>
      <c r="AH1048414" s="331" t="n"/>
      <c r="AI1048414" s="331" t="n"/>
      <c r="AJ1048414" s="331" t="n"/>
      <c r="AK1048414" s="331" t="n"/>
      <c r="AL1048414" s="331" t="n"/>
      <c r="AM1048414" s="331" t="n"/>
      <c r="AN1048414" s="331" t="n"/>
      <c r="AO1048414" s="331" t="n"/>
      <c r="AP1048414" s="331" t="n"/>
      <c r="AQ1048414" s="331" t="n"/>
    </row>
    <row r="1048415" customFormat="1" s="331">
      <c r="B1048415" s="331" t="n"/>
      <c r="C1048415" s="331" t="n"/>
      <c r="E1048415" s="331" t="n"/>
      <c r="F1048415" s="331" t="n"/>
      <c r="G1048415" s="331" t="n"/>
      <c r="H1048415" s="331" t="n"/>
      <c r="I1048415" s="17" t="n"/>
      <c r="J1048415" s="331" t="n"/>
      <c r="K1048415" s="331" t="n"/>
      <c r="L1048415" s="331" t="n"/>
      <c r="M1048415" s="331" t="n"/>
      <c r="N1048415" s="331" t="n"/>
      <c r="O1048415" s="331" t="n"/>
      <c r="P1048415" s="331" t="n"/>
      <c r="Q1048415" s="331" t="n"/>
      <c r="R1048415" s="331" t="n"/>
      <c r="S1048415" s="331" t="n"/>
      <c r="T1048415" s="331" t="n"/>
      <c r="U1048415" s="331" t="n"/>
      <c r="V1048415" s="331" t="n"/>
      <c r="W1048415" s="331" t="n"/>
      <c r="X1048415" s="331" t="n"/>
      <c r="Y1048415" s="331" t="n"/>
      <c r="Z1048415" s="331" t="n"/>
      <c r="AA1048415" s="330" t="n"/>
      <c r="AB1048415" s="331" t="n"/>
      <c r="AC1048415" s="331" t="n"/>
      <c r="AD1048415" s="331" t="n"/>
      <c r="AE1048415" s="331" t="n"/>
      <c r="AF1048415" s="331" t="n"/>
      <c r="AG1048415" s="331" t="n"/>
      <c r="AH1048415" s="331" t="n"/>
      <c r="AI1048415" s="331" t="n"/>
      <c r="AJ1048415" s="331" t="n"/>
      <c r="AK1048415" s="331" t="n"/>
      <c r="AL1048415" s="331" t="n"/>
      <c r="AM1048415" s="331" t="n"/>
      <c r="AN1048415" s="331" t="n"/>
      <c r="AO1048415" s="331" t="n"/>
      <c r="AP1048415" s="331" t="n"/>
      <c r="AQ1048415" s="331" t="n"/>
    </row>
    <row r="1048416" customFormat="1" s="331">
      <c r="B1048416" s="331" t="n"/>
      <c r="C1048416" s="331" t="n"/>
      <c r="E1048416" s="331" t="n"/>
      <c r="F1048416" s="331" t="n"/>
      <c r="G1048416" s="331" t="n"/>
      <c r="H1048416" s="331" t="n"/>
      <c r="I1048416" s="17" t="n"/>
      <c r="J1048416" s="331" t="n"/>
      <c r="K1048416" s="331" t="n"/>
      <c r="L1048416" s="331" t="n"/>
      <c r="M1048416" s="331" t="n"/>
      <c r="N1048416" s="331" t="n"/>
      <c r="O1048416" s="331" t="n"/>
      <c r="P1048416" s="331" t="n"/>
      <c r="Q1048416" s="331" t="n"/>
      <c r="R1048416" s="331" t="n"/>
      <c r="S1048416" s="331" t="n"/>
      <c r="T1048416" s="331" t="n"/>
      <c r="U1048416" s="331" t="n"/>
      <c r="V1048416" s="331" t="n"/>
      <c r="W1048416" s="331" t="n"/>
      <c r="X1048416" s="331" t="n"/>
      <c r="Y1048416" s="331" t="n"/>
      <c r="Z1048416" s="331" t="n"/>
      <c r="AA1048416" s="330" t="n"/>
      <c r="AB1048416" s="331" t="n"/>
      <c r="AC1048416" s="331" t="n"/>
      <c r="AD1048416" s="331" t="n"/>
      <c r="AE1048416" s="331" t="n"/>
      <c r="AF1048416" s="331" t="n"/>
      <c r="AG1048416" s="331" t="n"/>
      <c r="AH1048416" s="331" t="n"/>
      <c r="AI1048416" s="331" t="n"/>
      <c r="AJ1048416" s="331" t="n"/>
      <c r="AK1048416" s="331" t="n"/>
      <c r="AL1048416" s="331" t="n"/>
      <c r="AM1048416" s="331" t="n"/>
      <c r="AN1048416" s="331" t="n"/>
      <c r="AO1048416" s="331" t="n"/>
      <c r="AP1048416" s="331" t="n"/>
      <c r="AQ1048416" s="331" t="n"/>
    </row>
    <row r="1048417" customFormat="1" s="331">
      <c r="B1048417" s="331" t="n"/>
      <c r="C1048417" s="331" t="n"/>
      <c r="E1048417" s="331" t="n"/>
      <c r="F1048417" s="331" t="n"/>
      <c r="G1048417" s="331" t="n"/>
      <c r="H1048417" s="331" t="n"/>
      <c r="I1048417" s="17" t="n"/>
      <c r="J1048417" s="331" t="n"/>
      <c r="K1048417" s="331" t="n"/>
      <c r="L1048417" s="331" t="n"/>
      <c r="M1048417" s="331" t="n"/>
      <c r="N1048417" s="331" t="n"/>
      <c r="O1048417" s="331" t="n"/>
      <c r="P1048417" s="331" t="n"/>
      <c r="Q1048417" s="331" t="n"/>
      <c r="R1048417" s="331" t="n"/>
      <c r="S1048417" s="331" t="n"/>
      <c r="T1048417" s="331" t="n"/>
      <c r="U1048417" s="331" t="n"/>
      <c r="V1048417" s="331" t="n"/>
      <c r="W1048417" s="331" t="n"/>
      <c r="X1048417" s="331" t="n"/>
      <c r="Y1048417" s="331" t="n"/>
      <c r="Z1048417" s="331" t="n"/>
      <c r="AA1048417" s="330" t="n"/>
      <c r="AB1048417" s="331" t="n"/>
      <c r="AC1048417" s="331" t="n"/>
      <c r="AD1048417" s="331" t="n"/>
      <c r="AE1048417" s="331" t="n"/>
      <c r="AF1048417" s="331" t="n"/>
      <c r="AG1048417" s="331" t="n"/>
      <c r="AH1048417" s="331" t="n"/>
      <c r="AI1048417" s="331" t="n"/>
      <c r="AJ1048417" s="331" t="n"/>
      <c r="AK1048417" s="331" t="n"/>
      <c r="AL1048417" s="331" t="n"/>
      <c r="AM1048417" s="331" t="n"/>
      <c r="AN1048417" s="331" t="n"/>
      <c r="AO1048417" s="331" t="n"/>
      <c r="AP1048417" s="331" t="n"/>
      <c r="AQ1048417" s="331" t="n"/>
    </row>
    <row r="1048418" customFormat="1" s="331">
      <c r="B1048418" s="331" t="n"/>
      <c r="C1048418" s="331" t="n"/>
      <c r="E1048418" s="331" t="n"/>
      <c r="F1048418" s="331" t="n"/>
      <c r="G1048418" s="331" t="n"/>
      <c r="H1048418" s="331" t="n"/>
      <c r="I1048418" s="17" t="n"/>
      <c r="J1048418" s="331" t="n"/>
      <c r="K1048418" s="331" t="n"/>
      <c r="L1048418" s="331" t="n"/>
      <c r="M1048418" s="331" t="n"/>
      <c r="N1048418" s="331" t="n"/>
      <c r="O1048418" s="331" t="n"/>
      <c r="P1048418" s="331" t="n"/>
      <c r="Q1048418" s="331" t="n"/>
      <c r="R1048418" s="331" t="n"/>
      <c r="S1048418" s="331" t="n"/>
      <c r="T1048418" s="331" t="n"/>
      <c r="U1048418" s="331" t="n"/>
      <c r="V1048418" s="331" t="n"/>
      <c r="W1048418" s="331" t="n"/>
      <c r="X1048418" s="331" t="n"/>
      <c r="Y1048418" s="331" t="n"/>
      <c r="Z1048418" s="331" t="n"/>
      <c r="AA1048418" s="330" t="n"/>
      <c r="AB1048418" s="331" t="n"/>
      <c r="AC1048418" s="331" t="n"/>
      <c r="AD1048418" s="331" t="n"/>
      <c r="AE1048418" s="331" t="n"/>
      <c r="AF1048418" s="331" t="n"/>
      <c r="AG1048418" s="331" t="n"/>
      <c r="AH1048418" s="331" t="n"/>
      <c r="AI1048418" s="331" t="n"/>
      <c r="AJ1048418" s="331" t="n"/>
      <c r="AK1048418" s="331" t="n"/>
      <c r="AL1048418" s="331" t="n"/>
      <c r="AM1048418" s="331" t="n"/>
      <c r="AN1048418" s="331" t="n"/>
      <c r="AO1048418" s="331" t="n"/>
      <c r="AP1048418" s="331" t="n"/>
      <c r="AQ1048418" s="331" t="n"/>
    </row>
    <row r="1048419" customFormat="1" s="331">
      <c r="B1048419" s="331" t="n"/>
      <c r="C1048419" s="331" t="n"/>
      <c r="E1048419" s="331" t="n"/>
      <c r="F1048419" s="331" t="n"/>
      <c r="G1048419" s="331" t="n"/>
      <c r="H1048419" s="331" t="n"/>
      <c r="I1048419" s="17" t="n"/>
      <c r="J1048419" s="331" t="n"/>
      <c r="K1048419" s="331" t="n"/>
      <c r="L1048419" s="331" t="n"/>
      <c r="M1048419" s="331" t="n"/>
      <c r="N1048419" s="331" t="n"/>
      <c r="O1048419" s="331" t="n"/>
      <c r="P1048419" s="331" t="n"/>
      <c r="Q1048419" s="331" t="n"/>
      <c r="R1048419" s="331" t="n"/>
      <c r="S1048419" s="331" t="n"/>
      <c r="T1048419" s="331" t="n"/>
      <c r="U1048419" s="331" t="n"/>
      <c r="V1048419" s="331" t="n"/>
      <c r="W1048419" s="331" t="n"/>
      <c r="X1048419" s="331" t="n"/>
      <c r="Y1048419" s="331" t="n"/>
      <c r="Z1048419" s="331" t="n"/>
      <c r="AA1048419" s="330" t="n"/>
      <c r="AB1048419" s="331" t="n"/>
      <c r="AC1048419" s="331" t="n"/>
      <c r="AD1048419" s="331" t="n"/>
      <c r="AE1048419" s="331" t="n"/>
      <c r="AF1048419" s="331" t="n"/>
      <c r="AG1048419" s="331" t="n"/>
      <c r="AH1048419" s="331" t="n"/>
      <c r="AI1048419" s="331" t="n"/>
      <c r="AJ1048419" s="331" t="n"/>
      <c r="AK1048419" s="331" t="n"/>
      <c r="AL1048419" s="331" t="n"/>
      <c r="AM1048419" s="331" t="n"/>
      <c r="AN1048419" s="331" t="n"/>
      <c r="AO1048419" s="331" t="n"/>
      <c r="AP1048419" s="331" t="n"/>
      <c r="AQ1048419" s="331" t="n"/>
    </row>
    <row r="1048420" customFormat="1" s="331">
      <c r="B1048420" s="331" t="n"/>
      <c r="C1048420" s="331" t="n"/>
      <c r="E1048420" s="331" t="n"/>
      <c r="F1048420" s="331" t="n"/>
      <c r="G1048420" s="331" t="n"/>
      <c r="H1048420" s="331" t="n"/>
      <c r="I1048420" s="17" t="n"/>
      <c r="J1048420" s="331" t="n"/>
      <c r="K1048420" s="331" t="n"/>
      <c r="L1048420" s="331" t="n"/>
      <c r="M1048420" s="331" t="n"/>
      <c r="N1048420" s="331" t="n"/>
      <c r="O1048420" s="331" t="n"/>
      <c r="P1048420" s="331" t="n"/>
      <c r="Q1048420" s="331" t="n"/>
      <c r="R1048420" s="331" t="n"/>
      <c r="S1048420" s="331" t="n"/>
      <c r="T1048420" s="331" t="n"/>
      <c r="U1048420" s="331" t="n"/>
      <c r="V1048420" s="331" t="n"/>
      <c r="W1048420" s="331" t="n"/>
      <c r="X1048420" s="331" t="n"/>
      <c r="Y1048420" s="331" t="n"/>
      <c r="Z1048420" s="331" t="n"/>
      <c r="AA1048420" s="330" t="n"/>
      <c r="AB1048420" s="331" t="n"/>
      <c r="AC1048420" s="331" t="n"/>
      <c r="AD1048420" s="331" t="n"/>
      <c r="AE1048420" s="331" t="n"/>
      <c r="AF1048420" s="331" t="n"/>
      <c r="AG1048420" s="331" t="n"/>
      <c r="AH1048420" s="331" t="n"/>
      <c r="AI1048420" s="331" t="n"/>
      <c r="AJ1048420" s="331" t="n"/>
      <c r="AK1048420" s="331" t="n"/>
      <c r="AL1048420" s="331" t="n"/>
      <c r="AM1048420" s="331" t="n"/>
      <c r="AN1048420" s="331" t="n"/>
      <c r="AO1048420" s="331" t="n"/>
      <c r="AP1048420" s="331" t="n"/>
      <c r="AQ1048420" s="331" t="n"/>
    </row>
    <row r="1048421" customFormat="1" s="331">
      <c r="B1048421" s="331" t="n"/>
      <c r="C1048421" s="331" t="n"/>
      <c r="E1048421" s="331" t="n"/>
      <c r="F1048421" s="331" t="n"/>
      <c r="G1048421" s="331" t="n"/>
      <c r="H1048421" s="331" t="n"/>
      <c r="I1048421" s="17" t="n"/>
      <c r="J1048421" s="331" t="n"/>
      <c r="K1048421" s="331" t="n"/>
      <c r="L1048421" s="331" t="n"/>
      <c r="M1048421" s="331" t="n"/>
      <c r="N1048421" s="331" t="n"/>
      <c r="O1048421" s="331" t="n"/>
      <c r="P1048421" s="331" t="n"/>
      <c r="Q1048421" s="331" t="n"/>
      <c r="R1048421" s="331" t="n"/>
      <c r="S1048421" s="331" t="n"/>
      <c r="T1048421" s="331" t="n"/>
      <c r="U1048421" s="331" t="n"/>
      <c r="V1048421" s="331" t="n"/>
      <c r="W1048421" s="331" t="n"/>
      <c r="X1048421" s="331" t="n"/>
      <c r="Y1048421" s="331" t="n"/>
      <c r="Z1048421" s="331" t="n"/>
      <c r="AA1048421" s="330" t="n"/>
      <c r="AB1048421" s="331" t="n"/>
      <c r="AC1048421" s="331" t="n"/>
      <c r="AD1048421" s="331" t="n"/>
      <c r="AE1048421" s="331" t="n"/>
      <c r="AF1048421" s="331" t="n"/>
      <c r="AG1048421" s="331" t="n"/>
      <c r="AH1048421" s="331" t="n"/>
      <c r="AI1048421" s="331" t="n"/>
      <c r="AJ1048421" s="331" t="n"/>
      <c r="AK1048421" s="331" t="n"/>
      <c r="AL1048421" s="331" t="n"/>
      <c r="AM1048421" s="331" t="n"/>
      <c r="AN1048421" s="331" t="n"/>
      <c r="AO1048421" s="331" t="n"/>
      <c r="AP1048421" s="331" t="n"/>
      <c r="AQ1048421" s="331" t="n"/>
    </row>
    <row r="1048422" customFormat="1" s="331">
      <c r="B1048422" s="331" t="n"/>
      <c r="C1048422" s="331" t="n"/>
      <c r="E1048422" s="331" t="n"/>
      <c r="F1048422" s="331" t="n"/>
      <c r="G1048422" s="331" t="n"/>
      <c r="H1048422" s="331" t="n"/>
      <c r="I1048422" s="17" t="n"/>
      <c r="J1048422" s="331" t="n"/>
      <c r="K1048422" s="331" t="n"/>
      <c r="L1048422" s="331" t="n"/>
      <c r="M1048422" s="331" t="n"/>
      <c r="N1048422" s="331" t="n"/>
      <c r="O1048422" s="331" t="n"/>
      <c r="P1048422" s="331" t="n"/>
      <c r="Q1048422" s="331" t="n"/>
      <c r="R1048422" s="331" t="n"/>
      <c r="S1048422" s="331" t="n"/>
      <c r="T1048422" s="331" t="n"/>
      <c r="U1048422" s="331" t="n"/>
      <c r="V1048422" s="331" t="n"/>
      <c r="W1048422" s="331" t="n"/>
      <c r="X1048422" s="331" t="n"/>
      <c r="Y1048422" s="331" t="n"/>
      <c r="Z1048422" s="331" t="n"/>
      <c r="AA1048422" s="330" t="n"/>
      <c r="AB1048422" s="331" t="n"/>
      <c r="AC1048422" s="331" t="n"/>
      <c r="AD1048422" s="331" t="n"/>
      <c r="AE1048422" s="331" t="n"/>
      <c r="AF1048422" s="331" t="n"/>
      <c r="AG1048422" s="331" t="n"/>
      <c r="AH1048422" s="331" t="n"/>
      <c r="AI1048422" s="331" t="n"/>
      <c r="AJ1048422" s="331" t="n"/>
      <c r="AK1048422" s="331" t="n"/>
      <c r="AL1048422" s="331" t="n"/>
      <c r="AM1048422" s="331" t="n"/>
      <c r="AN1048422" s="331" t="n"/>
      <c r="AO1048422" s="331" t="n"/>
      <c r="AP1048422" s="331" t="n"/>
      <c r="AQ1048422" s="331" t="n"/>
    </row>
    <row r="1048423" customFormat="1" s="331">
      <c r="B1048423" s="331" t="n"/>
      <c r="C1048423" s="331" t="n"/>
      <c r="E1048423" s="331" t="n"/>
      <c r="F1048423" s="331" t="n"/>
      <c r="G1048423" s="331" t="n"/>
      <c r="H1048423" s="331" t="n"/>
      <c r="I1048423" s="17" t="n"/>
      <c r="J1048423" s="331" t="n"/>
      <c r="K1048423" s="331" t="n"/>
      <c r="L1048423" s="331" t="n"/>
      <c r="M1048423" s="331" t="n"/>
      <c r="N1048423" s="331" t="n"/>
      <c r="O1048423" s="331" t="n"/>
      <c r="P1048423" s="331" t="n"/>
      <c r="Q1048423" s="331" t="n"/>
      <c r="R1048423" s="331" t="n"/>
      <c r="S1048423" s="331" t="n"/>
      <c r="T1048423" s="331" t="n"/>
      <c r="U1048423" s="331" t="n"/>
      <c r="V1048423" s="331" t="n"/>
      <c r="W1048423" s="331" t="n"/>
      <c r="X1048423" s="331" t="n"/>
      <c r="Y1048423" s="331" t="n"/>
      <c r="Z1048423" s="331" t="n"/>
      <c r="AA1048423" s="330" t="n"/>
      <c r="AB1048423" s="331" t="n"/>
      <c r="AC1048423" s="331" t="n"/>
      <c r="AD1048423" s="331" t="n"/>
      <c r="AE1048423" s="331" t="n"/>
      <c r="AF1048423" s="331" t="n"/>
      <c r="AG1048423" s="331" t="n"/>
      <c r="AH1048423" s="331" t="n"/>
      <c r="AI1048423" s="331" t="n"/>
      <c r="AJ1048423" s="331" t="n"/>
      <c r="AK1048423" s="331" t="n"/>
      <c r="AL1048423" s="331" t="n"/>
      <c r="AM1048423" s="331" t="n"/>
      <c r="AN1048423" s="331" t="n"/>
      <c r="AO1048423" s="331" t="n"/>
      <c r="AP1048423" s="331" t="n"/>
      <c r="AQ1048423" s="331" t="n"/>
    </row>
    <row r="1048424" customFormat="1" s="331">
      <c r="B1048424" s="331" t="n"/>
      <c r="C1048424" s="331" t="n"/>
      <c r="E1048424" s="331" t="n"/>
      <c r="F1048424" s="331" t="n"/>
      <c r="G1048424" s="331" t="n"/>
      <c r="H1048424" s="331" t="n"/>
      <c r="I1048424" s="17" t="n"/>
      <c r="J1048424" s="331" t="n"/>
      <c r="K1048424" s="331" t="n"/>
      <c r="L1048424" s="331" t="n"/>
      <c r="M1048424" s="331" t="n"/>
      <c r="N1048424" s="331" t="n"/>
      <c r="O1048424" s="331" t="n"/>
      <c r="P1048424" s="331" t="n"/>
      <c r="Q1048424" s="331" t="n"/>
      <c r="R1048424" s="331" t="n"/>
      <c r="S1048424" s="331" t="n"/>
      <c r="T1048424" s="331" t="n"/>
      <c r="U1048424" s="331" t="n"/>
      <c r="V1048424" s="331" t="n"/>
      <c r="W1048424" s="331" t="n"/>
      <c r="X1048424" s="331" t="n"/>
      <c r="Y1048424" s="331" t="n"/>
      <c r="Z1048424" s="331" t="n"/>
      <c r="AA1048424" s="330" t="n"/>
      <c r="AB1048424" s="331" t="n"/>
      <c r="AC1048424" s="331" t="n"/>
      <c r="AD1048424" s="331" t="n"/>
      <c r="AE1048424" s="331" t="n"/>
      <c r="AF1048424" s="331" t="n"/>
      <c r="AG1048424" s="331" t="n"/>
      <c r="AH1048424" s="331" t="n"/>
      <c r="AI1048424" s="331" t="n"/>
      <c r="AJ1048424" s="331" t="n"/>
      <c r="AK1048424" s="331" t="n"/>
      <c r="AL1048424" s="331" t="n"/>
      <c r="AM1048424" s="331" t="n"/>
      <c r="AN1048424" s="331" t="n"/>
      <c r="AO1048424" s="331" t="n"/>
      <c r="AP1048424" s="331" t="n"/>
      <c r="AQ1048424" s="331" t="n"/>
    </row>
    <row r="1048425" customFormat="1" s="331">
      <c r="B1048425" s="331" t="n"/>
      <c r="C1048425" s="331" t="n"/>
      <c r="E1048425" s="331" t="n"/>
      <c r="F1048425" s="331" t="n"/>
      <c r="G1048425" s="331" t="n"/>
      <c r="H1048425" s="331" t="n"/>
      <c r="I1048425" s="17" t="n"/>
      <c r="J1048425" s="331" t="n"/>
      <c r="K1048425" s="331" t="n"/>
      <c r="L1048425" s="331" t="n"/>
      <c r="M1048425" s="331" t="n"/>
      <c r="N1048425" s="331" t="n"/>
      <c r="O1048425" s="331" t="n"/>
      <c r="P1048425" s="331" t="n"/>
      <c r="Q1048425" s="331" t="n"/>
      <c r="R1048425" s="331" t="n"/>
      <c r="S1048425" s="331" t="n"/>
      <c r="T1048425" s="331" t="n"/>
      <c r="U1048425" s="331" t="n"/>
      <c r="V1048425" s="331" t="n"/>
      <c r="W1048425" s="331" t="n"/>
      <c r="X1048425" s="331" t="n"/>
      <c r="Y1048425" s="331" t="n"/>
      <c r="Z1048425" s="331" t="n"/>
      <c r="AA1048425" s="330" t="n"/>
      <c r="AB1048425" s="331" t="n"/>
      <c r="AC1048425" s="331" t="n"/>
      <c r="AD1048425" s="331" t="n"/>
      <c r="AE1048425" s="331" t="n"/>
      <c r="AF1048425" s="331" t="n"/>
      <c r="AG1048425" s="331" t="n"/>
      <c r="AH1048425" s="331" t="n"/>
      <c r="AI1048425" s="331" t="n"/>
      <c r="AJ1048425" s="331" t="n"/>
      <c r="AK1048425" s="331" t="n"/>
      <c r="AL1048425" s="331" t="n"/>
      <c r="AM1048425" s="331" t="n"/>
      <c r="AN1048425" s="331" t="n"/>
      <c r="AO1048425" s="331" t="n"/>
      <c r="AP1048425" s="331" t="n"/>
      <c r="AQ1048425" s="331" t="n"/>
    </row>
    <row r="1048426" customFormat="1" s="331">
      <c r="B1048426" s="331" t="n"/>
      <c r="C1048426" s="331" t="n"/>
      <c r="E1048426" s="331" t="n"/>
      <c r="F1048426" s="331" t="n"/>
      <c r="G1048426" s="331" t="n"/>
      <c r="H1048426" s="331" t="n"/>
      <c r="I1048426" s="17" t="n"/>
      <c r="J1048426" s="331" t="n"/>
      <c r="K1048426" s="331" t="n"/>
      <c r="L1048426" s="331" t="n"/>
      <c r="M1048426" s="331" t="n"/>
      <c r="N1048426" s="331" t="n"/>
      <c r="O1048426" s="331" t="n"/>
      <c r="P1048426" s="331" t="n"/>
      <c r="Q1048426" s="331" t="n"/>
      <c r="R1048426" s="331" t="n"/>
      <c r="S1048426" s="331" t="n"/>
      <c r="T1048426" s="331" t="n"/>
      <c r="U1048426" s="331" t="n"/>
      <c r="V1048426" s="331" t="n"/>
      <c r="W1048426" s="331" t="n"/>
      <c r="X1048426" s="331" t="n"/>
      <c r="Y1048426" s="331" t="n"/>
      <c r="Z1048426" s="331" t="n"/>
      <c r="AA1048426" s="330" t="n"/>
      <c r="AB1048426" s="331" t="n"/>
      <c r="AC1048426" s="331" t="n"/>
      <c r="AD1048426" s="331" t="n"/>
      <c r="AE1048426" s="331" t="n"/>
      <c r="AF1048426" s="331" t="n"/>
      <c r="AG1048426" s="331" t="n"/>
      <c r="AH1048426" s="331" t="n"/>
      <c r="AI1048426" s="331" t="n"/>
      <c r="AJ1048426" s="331" t="n"/>
      <c r="AK1048426" s="331" t="n"/>
      <c r="AL1048426" s="331" t="n"/>
      <c r="AM1048426" s="331" t="n"/>
      <c r="AN1048426" s="331" t="n"/>
      <c r="AO1048426" s="331" t="n"/>
      <c r="AP1048426" s="331" t="n"/>
      <c r="AQ1048426" s="331" t="n"/>
    </row>
    <row r="1048427" customFormat="1" s="331">
      <c r="B1048427" s="331" t="n"/>
      <c r="C1048427" s="331" t="n"/>
      <c r="E1048427" s="331" t="n"/>
      <c r="F1048427" s="331" t="n"/>
      <c r="G1048427" s="331" t="n"/>
      <c r="H1048427" s="331" t="n"/>
      <c r="I1048427" s="17" t="n"/>
      <c r="J1048427" s="331" t="n"/>
      <c r="K1048427" s="331" t="n"/>
      <c r="L1048427" s="331" t="n"/>
      <c r="M1048427" s="331" t="n"/>
      <c r="N1048427" s="331" t="n"/>
      <c r="O1048427" s="331" t="n"/>
      <c r="P1048427" s="331" t="n"/>
      <c r="Q1048427" s="331" t="n"/>
      <c r="R1048427" s="331" t="n"/>
      <c r="S1048427" s="331" t="n"/>
      <c r="T1048427" s="331" t="n"/>
      <c r="U1048427" s="331" t="n"/>
      <c r="V1048427" s="331" t="n"/>
      <c r="W1048427" s="331" t="n"/>
      <c r="X1048427" s="331" t="n"/>
      <c r="Y1048427" s="331" t="n"/>
      <c r="Z1048427" s="331" t="n"/>
      <c r="AA1048427" s="330" t="n"/>
      <c r="AB1048427" s="331" t="n"/>
      <c r="AC1048427" s="331" t="n"/>
      <c r="AD1048427" s="331" t="n"/>
      <c r="AE1048427" s="331" t="n"/>
      <c r="AF1048427" s="331" t="n"/>
      <c r="AG1048427" s="331" t="n"/>
      <c r="AH1048427" s="331" t="n"/>
      <c r="AI1048427" s="331" t="n"/>
      <c r="AJ1048427" s="331" t="n"/>
      <c r="AK1048427" s="331" t="n"/>
      <c r="AL1048427" s="331" t="n"/>
      <c r="AM1048427" s="331" t="n"/>
      <c r="AN1048427" s="331" t="n"/>
      <c r="AO1048427" s="331" t="n"/>
      <c r="AP1048427" s="331" t="n"/>
      <c r="AQ1048427" s="331" t="n"/>
    </row>
    <row r="1048428" customFormat="1" s="331">
      <c r="B1048428" s="331" t="n"/>
      <c r="C1048428" s="331" t="n"/>
      <c r="E1048428" s="331" t="n"/>
      <c r="F1048428" s="331" t="n"/>
      <c r="G1048428" s="331" t="n"/>
      <c r="H1048428" s="331" t="n"/>
      <c r="I1048428" s="17" t="n"/>
      <c r="J1048428" s="331" t="n"/>
      <c r="K1048428" s="331" t="n"/>
      <c r="L1048428" s="331" t="n"/>
      <c r="M1048428" s="331" t="n"/>
      <c r="N1048428" s="331" t="n"/>
      <c r="O1048428" s="331" t="n"/>
      <c r="P1048428" s="331" t="n"/>
      <c r="Q1048428" s="331" t="n"/>
      <c r="R1048428" s="331" t="n"/>
      <c r="S1048428" s="331" t="n"/>
      <c r="T1048428" s="331" t="n"/>
      <c r="U1048428" s="331" t="n"/>
      <c r="V1048428" s="331" t="n"/>
      <c r="W1048428" s="331" t="n"/>
      <c r="X1048428" s="331" t="n"/>
      <c r="Y1048428" s="331" t="n"/>
      <c r="Z1048428" s="331" t="n"/>
      <c r="AA1048428" s="330" t="n"/>
      <c r="AB1048428" s="331" t="n"/>
      <c r="AC1048428" s="331" t="n"/>
      <c r="AD1048428" s="331" t="n"/>
      <c r="AE1048428" s="331" t="n"/>
      <c r="AF1048428" s="331" t="n"/>
      <c r="AG1048428" s="331" t="n"/>
      <c r="AH1048428" s="331" t="n"/>
      <c r="AI1048428" s="331" t="n"/>
      <c r="AJ1048428" s="331" t="n"/>
      <c r="AK1048428" s="331" t="n"/>
      <c r="AL1048428" s="331" t="n"/>
      <c r="AM1048428" s="331" t="n"/>
      <c r="AN1048428" s="331" t="n"/>
      <c r="AO1048428" s="331" t="n"/>
      <c r="AP1048428" s="331" t="n"/>
      <c r="AQ1048428" s="331" t="n"/>
    </row>
    <row r="1048429" customFormat="1" s="331">
      <c r="B1048429" s="331" t="n"/>
      <c r="C1048429" s="331" t="n"/>
      <c r="E1048429" s="331" t="n"/>
      <c r="F1048429" s="331" t="n"/>
      <c r="G1048429" s="331" t="n"/>
      <c r="H1048429" s="331" t="n"/>
      <c r="I1048429" s="17" t="n"/>
      <c r="J1048429" s="331" t="n"/>
      <c r="K1048429" s="331" t="n"/>
      <c r="L1048429" s="331" t="n"/>
      <c r="M1048429" s="331" t="n"/>
      <c r="N1048429" s="331" t="n"/>
      <c r="O1048429" s="331" t="n"/>
      <c r="P1048429" s="331" t="n"/>
      <c r="Q1048429" s="331" t="n"/>
      <c r="R1048429" s="331" t="n"/>
      <c r="S1048429" s="331" t="n"/>
      <c r="T1048429" s="331" t="n"/>
      <c r="U1048429" s="331" t="n"/>
      <c r="V1048429" s="331" t="n"/>
      <c r="W1048429" s="331" t="n"/>
      <c r="X1048429" s="331" t="n"/>
      <c r="Y1048429" s="331" t="n"/>
      <c r="Z1048429" s="331" t="n"/>
      <c r="AA1048429" s="330" t="n"/>
      <c r="AB1048429" s="331" t="n"/>
      <c r="AC1048429" s="331" t="n"/>
      <c r="AD1048429" s="331" t="n"/>
      <c r="AE1048429" s="331" t="n"/>
      <c r="AF1048429" s="331" t="n"/>
      <c r="AG1048429" s="331" t="n"/>
      <c r="AH1048429" s="331" t="n"/>
      <c r="AI1048429" s="331" t="n"/>
      <c r="AJ1048429" s="331" t="n"/>
      <c r="AK1048429" s="331" t="n"/>
      <c r="AL1048429" s="331" t="n"/>
      <c r="AM1048429" s="331" t="n"/>
      <c r="AN1048429" s="331" t="n"/>
      <c r="AO1048429" s="331" t="n"/>
      <c r="AP1048429" s="331" t="n"/>
      <c r="AQ1048429" s="331" t="n"/>
    </row>
    <row r="1048430" customFormat="1" s="331">
      <c r="B1048430" s="331" t="n"/>
      <c r="C1048430" s="331" t="n"/>
      <c r="E1048430" s="331" t="n"/>
      <c r="F1048430" s="331" t="n"/>
      <c r="G1048430" s="331" t="n"/>
      <c r="H1048430" s="331" t="n"/>
      <c r="I1048430" s="17" t="n"/>
      <c r="J1048430" s="331" t="n"/>
      <c r="K1048430" s="331" t="n"/>
      <c r="L1048430" s="331" t="n"/>
      <c r="M1048430" s="331" t="n"/>
      <c r="N1048430" s="331" t="n"/>
      <c r="O1048430" s="331" t="n"/>
      <c r="P1048430" s="331" t="n"/>
      <c r="Q1048430" s="331" t="n"/>
      <c r="R1048430" s="331" t="n"/>
      <c r="S1048430" s="331" t="n"/>
      <c r="T1048430" s="331" t="n"/>
      <c r="U1048430" s="331" t="n"/>
      <c r="V1048430" s="331" t="n"/>
      <c r="W1048430" s="331" t="n"/>
      <c r="X1048430" s="331" t="n"/>
      <c r="Y1048430" s="331" t="n"/>
      <c r="Z1048430" s="331" t="n"/>
      <c r="AA1048430" s="330" t="n"/>
      <c r="AB1048430" s="331" t="n"/>
      <c r="AC1048430" s="331" t="n"/>
      <c r="AD1048430" s="331" t="n"/>
      <c r="AE1048430" s="331" t="n"/>
      <c r="AF1048430" s="331" t="n"/>
      <c r="AG1048430" s="331" t="n"/>
      <c r="AH1048430" s="331" t="n"/>
      <c r="AI1048430" s="331" t="n"/>
      <c r="AJ1048430" s="331" t="n"/>
      <c r="AK1048430" s="331" t="n"/>
      <c r="AL1048430" s="331" t="n"/>
      <c r="AM1048430" s="331" t="n"/>
      <c r="AN1048430" s="331" t="n"/>
      <c r="AO1048430" s="331" t="n"/>
      <c r="AP1048430" s="331" t="n"/>
      <c r="AQ1048430" s="331" t="n"/>
    </row>
    <row r="1048431" customFormat="1" s="331">
      <c r="B1048431" s="331" t="n"/>
      <c r="C1048431" s="331" t="n"/>
      <c r="E1048431" s="331" t="n"/>
      <c r="F1048431" s="331" t="n"/>
      <c r="G1048431" s="331" t="n"/>
      <c r="H1048431" s="331" t="n"/>
      <c r="I1048431" s="17" t="n"/>
      <c r="J1048431" s="331" t="n"/>
      <c r="K1048431" s="331" t="n"/>
      <c r="L1048431" s="331" t="n"/>
      <c r="M1048431" s="331" t="n"/>
      <c r="N1048431" s="331" t="n"/>
      <c r="O1048431" s="331" t="n"/>
      <c r="P1048431" s="331" t="n"/>
      <c r="Q1048431" s="331" t="n"/>
      <c r="R1048431" s="331" t="n"/>
      <c r="S1048431" s="331" t="n"/>
      <c r="T1048431" s="331" t="n"/>
      <c r="U1048431" s="331" t="n"/>
      <c r="V1048431" s="331" t="n"/>
      <c r="W1048431" s="331" t="n"/>
      <c r="X1048431" s="331" t="n"/>
      <c r="Y1048431" s="331" t="n"/>
      <c r="Z1048431" s="331" t="n"/>
      <c r="AA1048431" s="330" t="n"/>
      <c r="AB1048431" s="331" t="n"/>
      <c r="AC1048431" s="331" t="n"/>
      <c r="AD1048431" s="331" t="n"/>
      <c r="AE1048431" s="331" t="n"/>
      <c r="AF1048431" s="331" t="n"/>
      <c r="AG1048431" s="331" t="n"/>
      <c r="AH1048431" s="331" t="n"/>
      <c r="AI1048431" s="331" t="n"/>
      <c r="AJ1048431" s="331" t="n"/>
      <c r="AK1048431" s="331" t="n"/>
      <c r="AL1048431" s="331" t="n"/>
      <c r="AM1048431" s="331" t="n"/>
      <c r="AN1048431" s="331" t="n"/>
      <c r="AO1048431" s="331" t="n"/>
      <c r="AP1048431" s="331" t="n"/>
      <c r="AQ1048431" s="331" t="n"/>
    </row>
    <row r="1048432" customFormat="1" s="331">
      <c r="B1048432" s="331" t="n"/>
      <c r="C1048432" s="331" t="n"/>
      <c r="E1048432" s="331" t="n"/>
      <c r="F1048432" s="331" t="n"/>
      <c r="G1048432" s="331" t="n"/>
      <c r="H1048432" s="331" t="n"/>
      <c r="I1048432" s="17" t="n"/>
      <c r="J1048432" s="331" t="n"/>
      <c r="K1048432" s="331" t="n"/>
      <c r="L1048432" s="331" t="n"/>
      <c r="M1048432" s="331" t="n"/>
      <c r="N1048432" s="331" t="n"/>
      <c r="O1048432" s="331" t="n"/>
      <c r="P1048432" s="331" t="n"/>
      <c r="Q1048432" s="331" t="n"/>
      <c r="R1048432" s="331" t="n"/>
      <c r="S1048432" s="331" t="n"/>
      <c r="T1048432" s="331" t="n"/>
      <c r="U1048432" s="331" t="n"/>
      <c r="V1048432" s="331" t="n"/>
      <c r="W1048432" s="331" t="n"/>
      <c r="X1048432" s="331" t="n"/>
      <c r="Y1048432" s="331" t="n"/>
      <c r="Z1048432" s="331" t="n"/>
      <c r="AA1048432" s="330" t="n"/>
      <c r="AB1048432" s="331" t="n"/>
      <c r="AC1048432" s="331" t="n"/>
      <c r="AD1048432" s="331" t="n"/>
      <c r="AE1048432" s="331" t="n"/>
      <c r="AF1048432" s="331" t="n"/>
      <c r="AG1048432" s="331" t="n"/>
      <c r="AH1048432" s="331" t="n"/>
      <c r="AI1048432" s="331" t="n"/>
      <c r="AJ1048432" s="331" t="n"/>
      <c r="AK1048432" s="331" t="n"/>
      <c r="AL1048432" s="331" t="n"/>
      <c r="AM1048432" s="331" t="n"/>
      <c r="AN1048432" s="331" t="n"/>
      <c r="AO1048432" s="331" t="n"/>
      <c r="AP1048432" s="331" t="n"/>
      <c r="AQ1048432" s="331" t="n"/>
    </row>
    <row r="1048433" customFormat="1" s="331">
      <c r="B1048433" s="331" t="n"/>
      <c r="C1048433" s="331" t="n"/>
      <c r="E1048433" s="331" t="n"/>
      <c r="F1048433" s="331" t="n"/>
      <c r="G1048433" s="331" t="n"/>
      <c r="H1048433" s="331" t="n"/>
      <c r="I1048433" s="17" t="n"/>
      <c r="J1048433" s="331" t="n"/>
      <c r="K1048433" s="331" t="n"/>
      <c r="L1048433" s="331" t="n"/>
      <c r="M1048433" s="331" t="n"/>
      <c r="N1048433" s="331" t="n"/>
      <c r="O1048433" s="331" t="n"/>
      <c r="P1048433" s="331" t="n"/>
      <c r="Q1048433" s="331" t="n"/>
      <c r="R1048433" s="331" t="n"/>
      <c r="S1048433" s="331" t="n"/>
      <c r="T1048433" s="331" t="n"/>
      <c r="U1048433" s="331" t="n"/>
      <c r="V1048433" s="331" t="n"/>
      <c r="W1048433" s="331" t="n"/>
      <c r="X1048433" s="331" t="n"/>
      <c r="Y1048433" s="331" t="n"/>
      <c r="Z1048433" s="331" t="n"/>
      <c r="AA1048433" s="330" t="n"/>
      <c r="AB1048433" s="331" t="n"/>
      <c r="AC1048433" s="331" t="n"/>
      <c r="AD1048433" s="331" t="n"/>
      <c r="AE1048433" s="331" t="n"/>
      <c r="AF1048433" s="331" t="n"/>
      <c r="AG1048433" s="331" t="n"/>
      <c r="AH1048433" s="331" t="n"/>
      <c r="AI1048433" s="331" t="n"/>
      <c r="AJ1048433" s="331" t="n"/>
      <c r="AK1048433" s="331" t="n"/>
      <c r="AL1048433" s="331" t="n"/>
      <c r="AM1048433" s="331" t="n"/>
      <c r="AN1048433" s="331" t="n"/>
      <c r="AO1048433" s="331" t="n"/>
      <c r="AP1048433" s="331" t="n"/>
      <c r="AQ1048433" s="331" t="n"/>
    </row>
    <row r="1048434" customFormat="1" s="331">
      <c r="B1048434" s="331" t="n"/>
      <c r="C1048434" s="331" t="n"/>
      <c r="E1048434" s="331" t="n"/>
      <c r="F1048434" s="331" t="n"/>
      <c r="G1048434" s="331" t="n"/>
      <c r="H1048434" s="331" t="n"/>
      <c r="I1048434" s="17" t="n"/>
      <c r="J1048434" s="331" t="n"/>
      <c r="K1048434" s="331" t="n"/>
      <c r="L1048434" s="331" t="n"/>
      <c r="M1048434" s="331" t="n"/>
      <c r="N1048434" s="331" t="n"/>
      <c r="O1048434" s="331" t="n"/>
      <c r="P1048434" s="331" t="n"/>
      <c r="Q1048434" s="331" t="n"/>
      <c r="R1048434" s="331" t="n"/>
      <c r="S1048434" s="331" t="n"/>
      <c r="T1048434" s="331" t="n"/>
      <c r="U1048434" s="331" t="n"/>
      <c r="V1048434" s="331" t="n"/>
      <c r="W1048434" s="331" t="n"/>
      <c r="X1048434" s="331" t="n"/>
      <c r="Y1048434" s="331" t="n"/>
      <c r="Z1048434" s="331" t="n"/>
      <c r="AA1048434" s="330" t="n"/>
      <c r="AB1048434" s="331" t="n"/>
      <c r="AC1048434" s="331" t="n"/>
      <c r="AD1048434" s="331" t="n"/>
      <c r="AE1048434" s="331" t="n"/>
      <c r="AF1048434" s="331" t="n"/>
      <c r="AG1048434" s="331" t="n"/>
      <c r="AH1048434" s="331" t="n"/>
      <c r="AI1048434" s="331" t="n"/>
      <c r="AJ1048434" s="331" t="n"/>
      <c r="AK1048434" s="331" t="n"/>
      <c r="AL1048434" s="331" t="n"/>
      <c r="AM1048434" s="331" t="n"/>
      <c r="AN1048434" s="331" t="n"/>
      <c r="AO1048434" s="331" t="n"/>
      <c r="AP1048434" s="331" t="n"/>
      <c r="AQ1048434" s="331" t="n"/>
    </row>
    <row r="1048435" customFormat="1" s="331">
      <c r="B1048435" s="331" t="n"/>
      <c r="C1048435" s="331" t="n"/>
      <c r="E1048435" s="331" t="n"/>
      <c r="F1048435" s="331" t="n"/>
      <c r="G1048435" s="331" t="n"/>
      <c r="H1048435" s="331" t="n"/>
      <c r="I1048435" s="17" t="n"/>
      <c r="J1048435" s="331" t="n"/>
      <c r="K1048435" s="331" t="n"/>
      <c r="L1048435" s="331" t="n"/>
      <c r="M1048435" s="331" t="n"/>
      <c r="N1048435" s="331" t="n"/>
      <c r="O1048435" s="331" t="n"/>
      <c r="P1048435" s="331" t="n"/>
      <c r="Q1048435" s="331" t="n"/>
      <c r="R1048435" s="331" t="n"/>
      <c r="S1048435" s="331" t="n"/>
      <c r="T1048435" s="331" t="n"/>
      <c r="U1048435" s="331" t="n"/>
      <c r="V1048435" s="331" t="n"/>
      <c r="W1048435" s="331" t="n"/>
      <c r="X1048435" s="331" t="n"/>
      <c r="Y1048435" s="331" t="n"/>
      <c r="Z1048435" s="331" t="n"/>
      <c r="AA1048435" s="330" t="n"/>
      <c r="AB1048435" s="331" t="n"/>
      <c r="AC1048435" s="331" t="n"/>
      <c r="AD1048435" s="331" t="n"/>
      <c r="AE1048435" s="331" t="n"/>
      <c r="AF1048435" s="331" t="n"/>
      <c r="AG1048435" s="331" t="n"/>
      <c r="AH1048435" s="331" t="n"/>
      <c r="AI1048435" s="331" t="n"/>
      <c r="AJ1048435" s="331" t="n"/>
      <c r="AK1048435" s="331" t="n"/>
      <c r="AL1048435" s="331" t="n"/>
      <c r="AM1048435" s="331" t="n"/>
      <c r="AN1048435" s="331" t="n"/>
      <c r="AO1048435" s="331" t="n"/>
      <c r="AP1048435" s="331" t="n"/>
      <c r="AQ1048435" s="331" t="n"/>
    </row>
    <row r="1048436" customFormat="1" s="331">
      <c r="B1048436" s="331" t="n"/>
      <c r="C1048436" s="331" t="n"/>
      <c r="E1048436" s="331" t="n"/>
      <c r="F1048436" s="331" t="n"/>
      <c r="G1048436" s="331" t="n"/>
      <c r="H1048436" s="331" t="n"/>
      <c r="I1048436" s="17" t="n"/>
      <c r="J1048436" s="331" t="n"/>
      <c r="K1048436" s="331" t="n"/>
      <c r="L1048436" s="331" t="n"/>
      <c r="M1048436" s="331" t="n"/>
      <c r="N1048436" s="331" t="n"/>
      <c r="O1048436" s="331" t="n"/>
      <c r="P1048436" s="331" t="n"/>
      <c r="Q1048436" s="331" t="n"/>
      <c r="R1048436" s="331" t="n"/>
      <c r="S1048436" s="331" t="n"/>
      <c r="T1048436" s="331" t="n"/>
      <c r="U1048436" s="331" t="n"/>
      <c r="V1048436" s="331" t="n"/>
      <c r="W1048436" s="331" t="n"/>
      <c r="X1048436" s="331" t="n"/>
      <c r="Y1048436" s="331" t="n"/>
      <c r="Z1048436" s="331" t="n"/>
      <c r="AA1048436" s="330" t="n"/>
      <c r="AB1048436" s="331" t="n"/>
      <c r="AC1048436" s="331" t="n"/>
      <c r="AD1048436" s="331" t="n"/>
      <c r="AE1048436" s="331" t="n"/>
      <c r="AF1048436" s="331" t="n"/>
      <c r="AG1048436" s="331" t="n"/>
      <c r="AH1048436" s="331" t="n"/>
      <c r="AI1048436" s="331" t="n"/>
      <c r="AJ1048436" s="331" t="n"/>
      <c r="AK1048436" s="331" t="n"/>
      <c r="AL1048436" s="331" t="n"/>
      <c r="AM1048436" s="331" t="n"/>
      <c r="AN1048436" s="331" t="n"/>
      <c r="AO1048436" s="331" t="n"/>
      <c r="AP1048436" s="331" t="n"/>
      <c r="AQ1048436" s="331" t="n"/>
    </row>
    <row r="1048437" customFormat="1" s="331">
      <c r="B1048437" s="331" t="n"/>
      <c r="C1048437" s="331" t="n"/>
      <c r="E1048437" s="331" t="n"/>
      <c r="F1048437" s="331" t="n"/>
      <c r="G1048437" s="331" t="n"/>
      <c r="H1048437" s="331" t="n"/>
      <c r="I1048437" s="17" t="n"/>
      <c r="J1048437" s="331" t="n"/>
      <c r="K1048437" s="331" t="n"/>
      <c r="L1048437" s="331" t="n"/>
      <c r="M1048437" s="331" t="n"/>
      <c r="N1048437" s="331" t="n"/>
      <c r="O1048437" s="331" t="n"/>
      <c r="P1048437" s="331" t="n"/>
      <c r="Q1048437" s="331" t="n"/>
      <c r="R1048437" s="331" t="n"/>
      <c r="S1048437" s="331" t="n"/>
      <c r="T1048437" s="331" t="n"/>
      <c r="U1048437" s="331" t="n"/>
      <c r="V1048437" s="331" t="n"/>
      <c r="W1048437" s="331" t="n"/>
      <c r="X1048437" s="331" t="n"/>
      <c r="Y1048437" s="331" t="n"/>
      <c r="Z1048437" s="331" t="n"/>
      <c r="AA1048437" s="330" t="n"/>
      <c r="AB1048437" s="331" t="n"/>
      <c r="AC1048437" s="331" t="n"/>
      <c r="AD1048437" s="331" t="n"/>
      <c r="AE1048437" s="331" t="n"/>
      <c r="AF1048437" s="331" t="n"/>
      <c r="AG1048437" s="331" t="n"/>
      <c r="AH1048437" s="331" t="n"/>
      <c r="AI1048437" s="331" t="n"/>
      <c r="AJ1048437" s="331" t="n"/>
      <c r="AK1048437" s="331" t="n"/>
      <c r="AL1048437" s="331" t="n"/>
      <c r="AM1048437" s="331" t="n"/>
      <c r="AN1048437" s="331" t="n"/>
      <c r="AO1048437" s="331" t="n"/>
      <c r="AP1048437" s="331" t="n"/>
      <c r="AQ1048437" s="331" t="n"/>
    </row>
    <row r="1048438" customFormat="1" s="331">
      <c r="B1048438" s="331" t="n"/>
      <c r="C1048438" s="331" t="n"/>
      <c r="E1048438" s="331" t="n"/>
      <c r="F1048438" s="331" t="n"/>
      <c r="G1048438" s="331" t="n"/>
      <c r="H1048438" s="331" t="n"/>
      <c r="I1048438" s="17" t="n"/>
      <c r="J1048438" s="331" t="n"/>
      <c r="K1048438" s="331" t="n"/>
      <c r="L1048438" s="331" t="n"/>
      <c r="M1048438" s="331" t="n"/>
      <c r="N1048438" s="331" t="n"/>
      <c r="O1048438" s="331" t="n"/>
      <c r="P1048438" s="331" t="n"/>
      <c r="Q1048438" s="331" t="n"/>
      <c r="R1048438" s="331" t="n"/>
      <c r="S1048438" s="331" t="n"/>
      <c r="T1048438" s="331" t="n"/>
      <c r="U1048438" s="331" t="n"/>
      <c r="V1048438" s="331" t="n"/>
      <c r="W1048438" s="331" t="n"/>
      <c r="X1048438" s="331" t="n"/>
      <c r="Y1048438" s="331" t="n"/>
      <c r="Z1048438" s="331" t="n"/>
      <c r="AA1048438" s="330" t="n"/>
      <c r="AB1048438" s="331" t="n"/>
      <c r="AC1048438" s="331" t="n"/>
      <c r="AD1048438" s="331" t="n"/>
      <c r="AE1048438" s="331" t="n"/>
      <c r="AF1048438" s="331" t="n"/>
      <c r="AG1048438" s="331" t="n"/>
      <c r="AH1048438" s="331" t="n"/>
      <c r="AI1048438" s="331" t="n"/>
      <c r="AJ1048438" s="331" t="n"/>
      <c r="AK1048438" s="331" t="n"/>
      <c r="AL1048438" s="331" t="n"/>
      <c r="AM1048438" s="331" t="n"/>
      <c r="AN1048438" s="331" t="n"/>
      <c r="AO1048438" s="331" t="n"/>
      <c r="AP1048438" s="331" t="n"/>
      <c r="AQ1048438" s="331" t="n"/>
    </row>
    <row r="1048439" customFormat="1" s="331">
      <c r="B1048439" s="331" t="n"/>
      <c r="C1048439" s="331" t="n"/>
      <c r="E1048439" s="331" t="n"/>
      <c r="F1048439" s="331" t="n"/>
      <c r="G1048439" s="331" t="n"/>
      <c r="H1048439" s="331" t="n"/>
      <c r="I1048439" s="17" t="n"/>
      <c r="J1048439" s="331" t="n"/>
      <c r="K1048439" s="331" t="n"/>
      <c r="L1048439" s="331" t="n"/>
      <c r="M1048439" s="331" t="n"/>
      <c r="N1048439" s="331" t="n"/>
      <c r="O1048439" s="331" t="n"/>
      <c r="P1048439" s="331" t="n"/>
      <c r="Q1048439" s="331" t="n"/>
      <c r="R1048439" s="331" t="n"/>
      <c r="S1048439" s="331" t="n"/>
      <c r="T1048439" s="331" t="n"/>
      <c r="U1048439" s="331" t="n"/>
      <c r="V1048439" s="331" t="n"/>
      <c r="W1048439" s="331" t="n"/>
      <c r="X1048439" s="331" t="n"/>
      <c r="Y1048439" s="331" t="n"/>
      <c r="Z1048439" s="331" t="n"/>
      <c r="AA1048439" s="330" t="n"/>
      <c r="AB1048439" s="331" t="n"/>
      <c r="AC1048439" s="331" t="n"/>
      <c r="AD1048439" s="331" t="n"/>
      <c r="AE1048439" s="331" t="n"/>
      <c r="AF1048439" s="331" t="n"/>
      <c r="AG1048439" s="331" t="n"/>
      <c r="AH1048439" s="331" t="n"/>
      <c r="AI1048439" s="331" t="n"/>
      <c r="AJ1048439" s="331" t="n"/>
      <c r="AK1048439" s="331" t="n"/>
      <c r="AL1048439" s="331" t="n"/>
      <c r="AM1048439" s="331" t="n"/>
      <c r="AN1048439" s="331" t="n"/>
      <c r="AO1048439" s="331" t="n"/>
      <c r="AP1048439" s="331" t="n"/>
      <c r="AQ1048439" s="331" t="n"/>
    </row>
    <row r="1048440" customFormat="1" s="331">
      <c r="B1048440" s="331" t="n"/>
      <c r="C1048440" s="331" t="n"/>
      <c r="E1048440" s="331" t="n"/>
      <c r="F1048440" s="331" t="n"/>
      <c r="G1048440" s="331" t="n"/>
      <c r="H1048440" s="331" t="n"/>
      <c r="I1048440" s="17" t="n"/>
      <c r="J1048440" s="331" t="n"/>
      <c r="K1048440" s="331" t="n"/>
      <c r="L1048440" s="331" t="n"/>
      <c r="M1048440" s="331" t="n"/>
      <c r="N1048440" s="331" t="n"/>
      <c r="O1048440" s="331" t="n"/>
      <c r="P1048440" s="331" t="n"/>
      <c r="Q1048440" s="331" t="n"/>
      <c r="R1048440" s="331" t="n"/>
      <c r="S1048440" s="331" t="n"/>
      <c r="T1048440" s="331" t="n"/>
      <c r="U1048440" s="331" t="n"/>
      <c r="V1048440" s="331" t="n"/>
      <c r="W1048440" s="331" t="n"/>
      <c r="X1048440" s="331" t="n"/>
      <c r="Y1048440" s="331" t="n"/>
      <c r="Z1048440" s="331" t="n"/>
      <c r="AA1048440" s="330" t="n"/>
      <c r="AB1048440" s="331" t="n"/>
      <c r="AC1048440" s="331" t="n"/>
      <c r="AD1048440" s="331" t="n"/>
      <c r="AE1048440" s="331" t="n"/>
      <c r="AF1048440" s="331" t="n"/>
      <c r="AG1048440" s="331" t="n"/>
      <c r="AH1048440" s="331" t="n"/>
      <c r="AI1048440" s="331" t="n"/>
      <c r="AJ1048440" s="331" t="n"/>
      <c r="AK1048440" s="331" t="n"/>
      <c r="AL1048440" s="331" t="n"/>
      <c r="AM1048440" s="331" t="n"/>
      <c r="AN1048440" s="331" t="n"/>
      <c r="AO1048440" s="331" t="n"/>
      <c r="AP1048440" s="331" t="n"/>
      <c r="AQ1048440" s="331" t="n"/>
    </row>
    <row r="1048441" customFormat="1" s="331">
      <c r="B1048441" s="331" t="n"/>
      <c r="C1048441" s="331" t="n"/>
      <c r="E1048441" s="331" t="n"/>
      <c r="F1048441" s="331" t="n"/>
      <c r="G1048441" s="331" t="n"/>
      <c r="H1048441" s="331" t="n"/>
      <c r="I1048441" s="17" t="n"/>
      <c r="J1048441" s="331" t="n"/>
      <c r="K1048441" s="331" t="n"/>
      <c r="L1048441" s="331" t="n"/>
      <c r="M1048441" s="331" t="n"/>
      <c r="N1048441" s="331" t="n"/>
      <c r="O1048441" s="331" t="n"/>
      <c r="P1048441" s="331" t="n"/>
      <c r="Q1048441" s="331" t="n"/>
      <c r="R1048441" s="331" t="n"/>
      <c r="S1048441" s="331" t="n"/>
      <c r="T1048441" s="331" t="n"/>
      <c r="U1048441" s="331" t="n"/>
      <c r="V1048441" s="331" t="n"/>
      <c r="W1048441" s="331" t="n"/>
      <c r="X1048441" s="331" t="n"/>
      <c r="Y1048441" s="331" t="n"/>
      <c r="Z1048441" s="331" t="n"/>
      <c r="AA1048441" s="330" t="n"/>
      <c r="AB1048441" s="331" t="n"/>
      <c r="AC1048441" s="331" t="n"/>
      <c r="AD1048441" s="331" t="n"/>
      <c r="AE1048441" s="331" t="n"/>
      <c r="AF1048441" s="331" t="n"/>
      <c r="AG1048441" s="331" t="n"/>
      <c r="AH1048441" s="331" t="n"/>
      <c r="AI1048441" s="331" t="n"/>
      <c r="AJ1048441" s="331" t="n"/>
      <c r="AK1048441" s="331" t="n"/>
      <c r="AL1048441" s="331" t="n"/>
      <c r="AM1048441" s="331" t="n"/>
      <c r="AN1048441" s="331" t="n"/>
      <c r="AO1048441" s="331" t="n"/>
      <c r="AP1048441" s="331" t="n"/>
      <c r="AQ1048441" s="331" t="n"/>
    </row>
    <row r="1048442" customFormat="1" s="331">
      <c r="B1048442" s="331" t="n"/>
      <c r="C1048442" s="331" t="n"/>
      <c r="E1048442" s="331" t="n"/>
      <c r="F1048442" s="331" t="n"/>
      <c r="G1048442" s="331" t="n"/>
      <c r="H1048442" s="331" t="n"/>
      <c r="I1048442" s="17" t="n"/>
      <c r="J1048442" s="331" t="n"/>
      <c r="K1048442" s="331" t="n"/>
      <c r="L1048442" s="331" t="n"/>
      <c r="M1048442" s="331" t="n"/>
      <c r="N1048442" s="331" t="n"/>
      <c r="O1048442" s="331" t="n"/>
      <c r="P1048442" s="331" t="n"/>
      <c r="Q1048442" s="331" t="n"/>
      <c r="R1048442" s="331" t="n"/>
      <c r="S1048442" s="331" t="n"/>
      <c r="T1048442" s="331" t="n"/>
      <c r="U1048442" s="331" t="n"/>
      <c r="V1048442" s="331" t="n"/>
      <c r="W1048442" s="331" t="n"/>
      <c r="X1048442" s="331" t="n"/>
      <c r="Y1048442" s="331" t="n"/>
      <c r="Z1048442" s="331" t="n"/>
      <c r="AA1048442" s="330" t="n"/>
      <c r="AB1048442" s="331" t="n"/>
      <c r="AC1048442" s="331" t="n"/>
      <c r="AD1048442" s="331" t="n"/>
      <c r="AE1048442" s="331" t="n"/>
      <c r="AF1048442" s="331" t="n"/>
      <c r="AG1048442" s="331" t="n"/>
      <c r="AH1048442" s="331" t="n"/>
      <c r="AI1048442" s="331" t="n"/>
      <c r="AJ1048442" s="331" t="n"/>
      <c r="AK1048442" s="331" t="n"/>
      <c r="AL1048442" s="331" t="n"/>
      <c r="AM1048442" s="331" t="n"/>
      <c r="AN1048442" s="331" t="n"/>
      <c r="AO1048442" s="331" t="n"/>
      <c r="AP1048442" s="331" t="n"/>
      <c r="AQ1048442" s="331" t="n"/>
    </row>
    <row r="1048443" customFormat="1" s="331">
      <c r="B1048443" s="331" t="n"/>
      <c r="C1048443" s="331" t="n"/>
      <c r="E1048443" s="331" t="n"/>
      <c r="F1048443" s="331" t="n"/>
      <c r="G1048443" s="331" t="n"/>
      <c r="H1048443" s="331" t="n"/>
      <c r="I1048443" s="17" t="n"/>
      <c r="J1048443" s="331" t="n"/>
      <c r="K1048443" s="331" t="n"/>
      <c r="L1048443" s="331" t="n"/>
      <c r="M1048443" s="331" t="n"/>
      <c r="N1048443" s="331" t="n"/>
      <c r="O1048443" s="331" t="n"/>
      <c r="P1048443" s="331" t="n"/>
      <c r="Q1048443" s="331" t="n"/>
      <c r="R1048443" s="331" t="n"/>
      <c r="S1048443" s="331" t="n"/>
      <c r="T1048443" s="331" t="n"/>
      <c r="U1048443" s="331" t="n"/>
      <c r="V1048443" s="331" t="n"/>
      <c r="W1048443" s="331" t="n"/>
      <c r="X1048443" s="331" t="n"/>
      <c r="Y1048443" s="331" t="n"/>
      <c r="Z1048443" s="331" t="n"/>
      <c r="AA1048443" s="330" t="n"/>
      <c r="AB1048443" s="331" t="n"/>
      <c r="AC1048443" s="331" t="n"/>
      <c r="AD1048443" s="331" t="n"/>
      <c r="AE1048443" s="331" t="n"/>
      <c r="AF1048443" s="331" t="n"/>
      <c r="AG1048443" s="331" t="n"/>
      <c r="AH1048443" s="331" t="n"/>
      <c r="AI1048443" s="331" t="n"/>
      <c r="AJ1048443" s="331" t="n"/>
      <c r="AK1048443" s="331" t="n"/>
      <c r="AL1048443" s="331" t="n"/>
      <c r="AM1048443" s="331" t="n"/>
      <c r="AN1048443" s="331" t="n"/>
      <c r="AO1048443" s="331" t="n"/>
      <c r="AP1048443" s="331" t="n"/>
      <c r="AQ1048443" s="331" t="n"/>
    </row>
    <row r="1048444" customFormat="1" s="331">
      <c r="B1048444" s="331" t="n"/>
      <c r="C1048444" s="331" t="n"/>
      <c r="E1048444" s="331" t="n"/>
      <c r="F1048444" s="331" t="n"/>
      <c r="G1048444" s="331" t="n"/>
      <c r="H1048444" s="331" t="n"/>
      <c r="I1048444" s="17" t="n"/>
      <c r="J1048444" s="331" t="n"/>
      <c r="K1048444" s="331" t="n"/>
      <c r="L1048444" s="331" t="n"/>
      <c r="M1048444" s="331" t="n"/>
      <c r="N1048444" s="331" t="n"/>
      <c r="O1048444" s="331" t="n"/>
      <c r="P1048444" s="331" t="n"/>
      <c r="Q1048444" s="331" t="n"/>
      <c r="R1048444" s="331" t="n"/>
      <c r="S1048444" s="331" t="n"/>
      <c r="T1048444" s="331" t="n"/>
      <c r="U1048444" s="331" t="n"/>
      <c r="V1048444" s="331" t="n"/>
      <c r="W1048444" s="331" t="n"/>
      <c r="X1048444" s="331" t="n"/>
      <c r="Y1048444" s="331" t="n"/>
      <c r="Z1048444" s="331" t="n"/>
      <c r="AA1048444" s="330" t="n"/>
      <c r="AB1048444" s="331" t="n"/>
      <c r="AC1048444" s="331" t="n"/>
      <c r="AD1048444" s="331" t="n"/>
      <c r="AE1048444" s="331" t="n"/>
      <c r="AF1048444" s="331" t="n"/>
      <c r="AG1048444" s="331" t="n"/>
      <c r="AH1048444" s="331" t="n"/>
      <c r="AI1048444" s="331" t="n"/>
      <c r="AJ1048444" s="331" t="n"/>
      <c r="AK1048444" s="331" t="n"/>
      <c r="AL1048444" s="331" t="n"/>
      <c r="AM1048444" s="331" t="n"/>
      <c r="AN1048444" s="331" t="n"/>
      <c r="AO1048444" s="331" t="n"/>
      <c r="AP1048444" s="331" t="n"/>
      <c r="AQ1048444" s="331" t="n"/>
    </row>
    <row r="1048445" customFormat="1" s="331">
      <c r="B1048445" s="331" t="n"/>
      <c r="C1048445" s="331" t="n"/>
      <c r="E1048445" s="331" t="n"/>
      <c r="F1048445" s="331" t="n"/>
      <c r="G1048445" s="331" t="n"/>
      <c r="H1048445" s="331" t="n"/>
      <c r="I1048445" s="17" t="n"/>
      <c r="J1048445" s="331" t="n"/>
      <c r="K1048445" s="331" t="n"/>
      <c r="L1048445" s="331" t="n"/>
      <c r="M1048445" s="331" t="n"/>
      <c r="N1048445" s="331" t="n"/>
      <c r="O1048445" s="331" t="n"/>
      <c r="P1048445" s="331" t="n"/>
      <c r="Q1048445" s="331" t="n"/>
      <c r="R1048445" s="331" t="n"/>
      <c r="S1048445" s="331" t="n"/>
      <c r="T1048445" s="331" t="n"/>
      <c r="U1048445" s="331" t="n"/>
      <c r="V1048445" s="331" t="n"/>
      <c r="W1048445" s="331" t="n"/>
      <c r="X1048445" s="331" t="n"/>
      <c r="Y1048445" s="331" t="n"/>
      <c r="Z1048445" s="331" t="n"/>
      <c r="AA1048445" s="330" t="n"/>
      <c r="AB1048445" s="331" t="n"/>
      <c r="AC1048445" s="331" t="n"/>
      <c r="AD1048445" s="331" t="n"/>
      <c r="AE1048445" s="331" t="n"/>
      <c r="AF1048445" s="331" t="n"/>
      <c r="AG1048445" s="331" t="n"/>
      <c r="AH1048445" s="331" t="n"/>
      <c r="AI1048445" s="331" t="n"/>
      <c r="AJ1048445" s="331" t="n"/>
      <c r="AK1048445" s="331" t="n"/>
      <c r="AL1048445" s="331" t="n"/>
      <c r="AM1048445" s="331" t="n"/>
      <c r="AN1048445" s="331" t="n"/>
      <c r="AO1048445" s="331" t="n"/>
      <c r="AP1048445" s="331" t="n"/>
      <c r="AQ1048445" s="331" t="n"/>
    </row>
    <row r="1048446" customFormat="1" s="331">
      <c r="B1048446" s="331" t="n"/>
      <c r="C1048446" s="331" t="n"/>
      <c r="E1048446" s="331" t="n"/>
      <c r="F1048446" s="331" t="n"/>
      <c r="G1048446" s="331" t="n"/>
      <c r="H1048446" s="331" t="n"/>
      <c r="I1048446" s="17" t="n"/>
      <c r="J1048446" s="331" t="n"/>
      <c r="K1048446" s="331" t="n"/>
      <c r="L1048446" s="331" t="n"/>
      <c r="M1048446" s="331" t="n"/>
      <c r="N1048446" s="331" t="n"/>
      <c r="O1048446" s="331" t="n"/>
      <c r="P1048446" s="331" t="n"/>
      <c r="Q1048446" s="331" t="n"/>
      <c r="R1048446" s="331" t="n"/>
      <c r="S1048446" s="331" t="n"/>
      <c r="T1048446" s="331" t="n"/>
      <c r="U1048446" s="331" t="n"/>
      <c r="V1048446" s="331" t="n"/>
      <c r="W1048446" s="331" t="n"/>
      <c r="X1048446" s="331" t="n"/>
      <c r="Y1048446" s="331" t="n"/>
      <c r="Z1048446" s="331" t="n"/>
      <c r="AA1048446" s="330" t="n"/>
      <c r="AB1048446" s="331" t="n"/>
      <c r="AC1048446" s="331" t="n"/>
      <c r="AD1048446" s="331" t="n"/>
      <c r="AE1048446" s="331" t="n"/>
      <c r="AF1048446" s="331" t="n"/>
      <c r="AG1048446" s="331" t="n"/>
      <c r="AH1048446" s="331" t="n"/>
      <c r="AI1048446" s="331" t="n"/>
      <c r="AJ1048446" s="331" t="n"/>
      <c r="AK1048446" s="331" t="n"/>
      <c r="AL1048446" s="331" t="n"/>
      <c r="AM1048446" s="331" t="n"/>
      <c r="AN1048446" s="331" t="n"/>
      <c r="AO1048446" s="331" t="n"/>
      <c r="AP1048446" s="331" t="n"/>
      <c r="AQ1048446" s="331" t="n"/>
    </row>
    <row r="1048447" customFormat="1" s="331">
      <c r="B1048447" s="331" t="n"/>
      <c r="C1048447" s="331" t="n"/>
      <c r="E1048447" s="331" t="n"/>
      <c r="F1048447" s="331" t="n"/>
      <c r="G1048447" s="331" t="n"/>
      <c r="H1048447" s="331" t="n"/>
      <c r="I1048447" s="17" t="n"/>
      <c r="J1048447" s="331" t="n"/>
      <c r="K1048447" s="331" t="n"/>
      <c r="L1048447" s="331" t="n"/>
      <c r="M1048447" s="331" t="n"/>
      <c r="N1048447" s="331" t="n"/>
      <c r="O1048447" s="331" t="n"/>
      <c r="P1048447" s="331" t="n"/>
      <c r="Q1048447" s="331" t="n"/>
      <c r="R1048447" s="331" t="n"/>
      <c r="S1048447" s="331" t="n"/>
      <c r="T1048447" s="331" t="n"/>
      <c r="U1048447" s="331" t="n"/>
      <c r="V1048447" s="331" t="n"/>
      <c r="W1048447" s="331" t="n"/>
      <c r="X1048447" s="331" t="n"/>
      <c r="Y1048447" s="331" t="n"/>
      <c r="Z1048447" s="331" t="n"/>
      <c r="AA1048447" s="330" t="n"/>
      <c r="AB1048447" s="331" t="n"/>
      <c r="AC1048447" s="331" t="n"/>
      <c r="AD1048447" s="331" t="n"/>
      <c r="AE1048447" s="331" t="n"/>
      <c r="AF1048447" s="331" t="n"/>
      <c r="AG1048447" s="331" t="n"/>
      <c r="AH1048447" s="331" t="n"/>
      <c r="AI1048447" s="331" t="n"/>
      <c r="AJ1048447" s="331" t="n"/>
      <c r="AK1048447" s="331" t="n"/>
      <c r="AL1048447" s="331" t="n"/>
      <c r="AM1048447" s="331" t="n"/>
      <c r="AN1048447" s="331" t="n"/>
      <c r="AO1048447" s="331" t="n"/>
      <c r="AP1048447" s="331" t="n"/>
      <c r="AQ1048447" s="331" t="n"/>
    </row>
    <row r="1048448" customFormat="1" s="331">
      <c r="B1048448" s="331" t="n"/>
      <c r="C1048448" s="331" t="n"/>
      <c r="E1048448" s="331" t="n"/>
      <c r="F1048448" s="331" t="n"/>
      <c r="G1048448" s="331" t="n"/>
      <c r="H1048448" s="331" t="n"/>
      <c r="I1048448" s="17" t="n"/>
      <c r="J1048448" s="331" t="n"/>
      <c r="K1048448" s="331" t="n"/>
      <c r="L1048448" s="331" t="n"/>
      <c r="M1048448" s="331" t="n"/>
      <c r="N1048448" s="331" t="n"/>
      <c r="O1048448" s="331" t="n"/>
      <c r="P1048448" s="331" t="n"/>
      <c r="Q1048448" s="331" t="n"/>
      <c r="R1048448" s="331" t="n"/>
      <c r="S1048448" s="331" t="n"/>
      <c r="T1048448" s="331" t="n"/>
      <c r="U1048448" s="331" t="n"/>
      <c r="V1048448" s="331" t="n"/>
      <c r="W1048448" s="331" t="n"/>
      <c r="X1048448" s="331" t="n"/>
      <c r="Y1048448" s="331" t="n"/>
      <c r="Z1048448" s="331" t="n"/>
      <c r="AA1048448" s="330" t="n"/>
      <c r="AB1048448" s="331" t="n"/>
      <c r="AC1048448" s="331" t="n"/>
      <c r="AD1048448" s="331" t="n"/>
      <c r="AE1048448" s="331" t="n"/>
      <c r="AF1048448" s="331" t="n"/>
      <c r="AG1048448" s="331" t="n"/>
      <c r="AH1048448" s="331" t="n"/>
      <c r="AI1048448" s="331" t="n"/>
      <c r="AJ1048448" s="331" t="n"/>
      <c r="AK1048448" s="331" t="n"/>
      <c r="AL1048448" s="331" t="n"/>
      <c r="AM1048448" s="331" t="n"/>
      <c r="AN1048448" s="331" t="n"/>
      <c r="AO1048448" s="331" t="n"/>
      <c r="AP1048448" s="331" t="n"/>
      <c r="AQ1048448" s="331" t="n"/>
    </row>
    <row r="1048449" customFormat="1" s="331">
      <c r="B1048449" s="331" t="n"/>
      <c r="C1048449" s="331" t="n"/>
      <c r="E1048449" s="331" t="n"/>
      <c r="F1048449" s="331" t="n"/>
      <c r="G1048449" s="331" t="n"/>
      <c r="H1048449" s="331" t="n"/>
      <c r="I1048449" s="17" t="n"/>
      <c r="J1048449" s="331" t="n"/>
      <c r="K1048449" s="331" t="n"/>
      <c r="L1048449" s="331" t="n"/>
      <c r="M1048449" s="331" t="n"/>
      <c r="N1048449" s="331" t="n"/>
      <c r="O1048449" s="331" t="n"/>
      <c r="P1048449" s="331" t="n"/>
      <c r="Q1048449" s="331" t="n"/>
      <c r="R1048449" s="331" t="n"/>
      <c r="S1048449" s="331" t="n"/>
      <c r="T1048449" s="331" t="n"/>
      <c r="U1048449" s="331" t="n"/>
      <c r="V1048449" s="331" t="n"/>
      <c r="W1048449" s="331" t="n"/>
      <c r="X1048449" s="331" t="n"/>
      <c r="Y1048449" s="331" t="n"/>
      <c r="Z1048449" s="331" t="n"/>
      <c r="AA1048449" s="330" t="n"/>
      <c r="AB1048449" s="331" t="n"/>
      <c r="AC1048449" s="331" t="n"/>
      <c r="AD1048449" s="331" t="n"/>
      <c r="AE1048449" s="331" t="n"/>
      <c r="AF1048449" s="331" t="n"/>
      <c r="AG1048449" s="331" t="n"/>
      <c r="AH1048449" s="331" t="n"/>
      <c r="AI1048449" s="331" t="n"/>
      <c r="AJ1048449" s="331" t="n"/>
      <c r="AK1048449" s="331" t="n"/>
      <c r="AL1048449" s="331" t="n"/>
      <c r="AM1048449" s="331" t="n"/>
      <c r="AN1048449" s="331" t="n"/>
      <c r="AO1048449" s="331" t="n"/>
      <c r="AP1048449" s="331" t="n"/>
      <c r="AQ1048449" s="331" t="n"/>
    </row>
    <row r="1048450" customFormat="1" s="331">
      <c r="B1048450" s="331" t="n"/>
      <c r="C1048450" s="331" t="n"/>
      <c r="E1048450" s="331" t="n"/>
      <c r="F1048450" s="331" t="n"/>
      <c r="G1048450" s="331" t="n"/>
      <c r="H1048450" s="331" t="n"/>
      <c r="I1048450" s="17" t="n"/>
      <c r="J1048450" s="331" t="n"/>
      <c r="K1048450" s="331" t="n"/>
      <c r="L1048450" s="331" t="n"/>
      <c r="M1048450" s="331" t="n"/>
      <c r="N1048450" s="331" t="n"/>
      <c r="O1048450" s="331" t="n"/>
      <c r="P1048450" s="331" t="n"/>
      <c r="Q1048450" s="331" t="n"/>
      <c r="R1048450" s="331" t="n"/>
      <c r="S1048450" s="331" t="n"/>
      <c r="T1048450" s="331" t="n"/>
      <c r="U1048450" s="331" t="n"/>
      <c r="V1048450" s="331" t="n"/>
      <c r="W1048450" s="331" t="n"/>
      <c r="X1048450" s="331" t="n"/>
      <c r="Y1048450" s="331" t="n"/>
      <c r="Z1048450" s="331" t="n"/>
      <c r="AA1048450" s="330" t="n"/>
      <c r="AB1048450" s="331" t="n"/>
      <c r="AC1048450" s="331" t="n"/>
      <c r="AD1048450" s="331" t="n"/>
      <c r="AE1048450" s="331" t="n"/>
      <c r="AF1048450" s="331" t="n"/>
      <c r="AG1048450" s="331" t="n"/>
      <c r="AH1048450" s="331" t="n"/>
      <c r="AI1048450" s="331" t="n"/>
      <c r="AJ1048450" s="331" t="n"/>
      <c r="AK1048450" s="331" t="n"/>
      <c r="AL1048450" s="331" t="n"/>
      <c r="AM1048450" s="331" t="n"/>
      <c r="AN1048450" s="331" t="n"/>
      <c r="AO1048450" s="331" t="n"/>
      <c r="AP1048450" s="331" t="n"/>
      <c r="AQ1048450" s="331" t="n"/>
    </row>
    <row r="1048451" customFormat="1" s="331">
      <c r="B1048451" s="331" t="n"/>
      <c r="C1048451" s="331" t="n"/>
      <c r="E1048451" s="331" t="n"/>
      <c r="F1048451" s="331" t="n"/>
      <c r="G1048451" s="331" t="n"/>
      <c r="H1048451" s="331" t="n"/>
      <c r="I1048451" s="17" t="n"/>
      <c r="J1048451" s="331" t="n"/>
      <c r="K1048451" s="331" t="n"/>
      <c r="L1048451" s="331" t="n"/>
      <c r="M1048451" s="331" t="n"/>
      <c r="N1048451" s="331" t="n"/>
      <c r="O1048451" s="331" t="n"/>
      <c r="P1048451" s="331" t="n"/>
      <c r="Q1048451" s="331" t="n"/>
      <c r="R1048451" s="331" t="n"/>
      <c r="S1048451" s="331" t="n"/>
      <c r="T1048451" s="331" t="n"/>
      <c r="U1048451" s="331" t="n"/>
      <c r="V1048451" s="331" t="n"/>
      <c r="W1048451" s="331" t="n"/>
      <c r="X1048451" s="331" t="n"/>
      <c r="Y1048451" s="331" t="n"/>
      <c r="Z1048451" s="331" t="n"/>
      <c r="AA1048451" s="330" t="n"/>
      <c r="AB1048451" s="331" t="n"/>
      <c r="AC1048451" s="331" t="n"/>
      <c r="AD1048451" s="331" t="n"/>
      <c r="AE1048451" s="331" t="n"/>
      <c r="AF1048451" s="331" t="n"/>
      <c r="AG1048451" s="331" t="n"/>
      <c r="AH1048451" s="331" t="n"/>
      <c r="AI1048451" s="331" t="n"/>
      <c r="AJ1048451" s="331" t="n"/>
      <c r="AK1048451" s="331" t="n"/>
      <c r="AL1048451" s="331" t="n"/>
      <c r="AM1048451" s="331" t="n"/>
      <c r="AN1048451" s="331" t="n"/>
      <c r="AO1048451" s="331" t="n"/>
      <c r="AP1048451" s="331" t="n"/>
      <c r="AQ1048451" s="331" t="n"/>
    </row>
    <row r="1048452" customFormat="1" s="331">
      <c r="B1048452" s="331" t="n"/>
      <c r="C1048452" s="331" t="n"/>
      <c r="E1048452" s="331" t="n"/>
      <c r="F1048452" s="331" t="n"/>
      <c r="G1048452" s="331" t="n"/>
      <c r="H1048452" s="331" t="n"/>
      <c r="I1048452" s="17" t="n"/>
      <c r="J1048452" s="331" t="n"/>
      <c r="K1048452" s="331" t="n"/>
      <c r="L1048452" s="331" t="n"/>
      <c r="M1048452" s="331" t="n"/>
      <c r="N1048452" s="331" t="n"/>
      <c r="O1048452" s="331" t="n"/>
      <c r="P1048452" s="331" t="n"/>
      <c r="Q1048452" s="331" t="n"/>
      <c r="R1048452" s="331" t="n"/>
      <c r="S1048452" s="331" t="n"/>
      <c r="T1048452" s="331" t="n"/>
      <c r="U1048452" s="331" t="n"/>
      <c r="V1048452" s="331" t="n"/>
      <c r="W1048452" s="331" t="n"/>
      <c r="X1048452" s="331" t="n"/>
      <c r="Y1048452" s="331" t="n"/>
      <c r="Z1048452" s="331" t="n"/>
      <c r="AA1048452" s="330" t="n"/>
      <c r="AB1048452" s="331" t="n"/>
      <c r="AC1048452" s="331" t="n"/>
      <c r="AD1048452" s="331" t="n"/>
      <c r="AE1048452" s="331" t="n"/>
      <c r="AF1048452" s="331" t="n"/>
      <c r="AG1048452" s="331" t="n"/>
      <c r="AH1048452" s="331" t="n"/>
      <c r="AI1048452" s="331" t="n"/>
      <c r="AJ1048452" s="331" t="n"/>
      <c r="AK1048452" s="331" t="n"/>
      <c r="AL1048452" s="331" t="n"/>
      <c r="AM1048452" s="331" t="n"/>
      <c r="AN1048452" s="331" t="n"/>
      <c r="AO1048452" s="331" t="n"/>
      <c r="AP1048452" s="331" t="n"/>
      <c r="AQ1048452" s="331" t="n"/>
    </row>
    <row r="1048453" customFormat="1" s="331">
      <c r="B1048453" s="331" t="n"/>
      <c r="C1048453" s="331" t="n"/>
      <c r="E1048453" s="331" t="n"/>
      <c r="F1048453" s="331" t="n"/>
      <c r="G1048453" s="331" t="n"/>
      <c r="H1048453" s="331" t="n"/>
      <c r="I1048453" s="17" t="n"/>
      <c r="J1048453" s="331" t="n"/>
      <c r="K1048453" s="331" t="n"/>
      <c r="L1048453" s="331" t="n"/>
      <c r="M1048453" s="331" t="n"/>
      <c r="N1048453" s="331" t="n"/>
      <c r="O1048453" s="331" t="n"/>
      <c r="P1048453" s="331" t="n"/>
      <c r="Q1048453" s="331" t="n"/>
      <c r="R1048453" s="331" t="n"/>
      <c r="S1048453" s="331" t="n"/>
      <c r="T1048453" s="331" t="n"/>
      <c r="U1048453" s="331" t="n"/>
      <c r="V1048453" s="331" t="n"/>
      <c r="W1048453" s="331" t="n"/>
      <c r="X1048453" s="331" t="n"/>
      <c r="Y1048453" s="331" t="n"/>
      <c r="Z1048453" s="331" t="n"/>
      <c r="AA1048453" s="330" t="n"/>
      <c r="AB1048453" s="331" t="n"/>
      <c r="AC1048453" s="331" t="n"/>
      <c r="AD1048453" s="331" t="n"/>
      <c r="AE1048453" s="331" t="n"/>
      <c r="AF1048453" s="331" t="n"/>
      <c r="AG1048453" s="331" t="n"/>
      <c r="AH1048453" s="331" t="n"/>
      <c r="AI1048453" s="331" t="n"/>
      <c r="AJ1048453" s="331" t="n"/>
      <c r="AK1048453" s="331" t="n"/>
      <c r="AL1048453" s="331" t="n"/>
      <c r="AM1048453" s="331" t="n"/>
      <c r="AN1048453" s="331" t="n"/>
      <c r="AO1048453" s="331" t="n"/>
      <c r="AP1048453" s="331" t="n"/>
      <c r="AQ1048453" s="331" t="n"/>
    </row>
    <row r="1048454" customFormat="1" s="331">
      <c r="B1048454" s="331" t="n"/>
      <c r="C1048454" s="331" t="n"/>
      <c r="E1048454" s="331" t="n"/>
      <c r="F1048454" s="331" t="n"/>
      <c r="G1048454" s="331" t="n"/>
      <c r="H1048454" s="331" t="n"/>
      <c r="I1048454" s="17" t="n"/>
      <c r="J1048454" s="331" t="n"/>
      <c r="K1048454" s="331" t="n"/>
      <c r="L1048454" s="331" t="n"/>
      <c r="M1048454" s="331" t="n"/>
      <c r="N1048454" s="331" t="n"/>
      <c r="O1048454" s="331" t="n"/>
      <c r="P1048454" s="331" t="n"/>
      <c r="Q1048454" s="331" t="n"/>
      <c r="R1048454" s="331" t="n"/>
      <c r="S1048454" s="331" t="n"/>
      <c r="T1048454" s="331" t="n"/>
      <c r="U1048454" s="331" t="n"/>
      <c r="V1048454" s="331" t="n"/>
      <c r="W1048454" s="331" t="n"/>
      <c r="X1048454" s="331" t="n"/>
      <c r="Y1048454" s="331" t="n"/>
      <c r="Z1048454" s="331" t="n"/>
      <c r="AA1048454" s="330" t="n"/>
      <c r="AB1048454" s="331" t="n"/>
      <c r="AC1048454" s="331" t="n"/>
      <c r="AD1048454" s="331" t="n"/>
      <c r="AE1048454" s="331" t="n"/>
      <c r="AF1048454" s="331" t="n"/>
      <c r="AG1048454" s="331" t="n"/>
      <c r="AH1048454" s="331" t="n"/>
      <c r="AI1048454" s="331" t="n"/>
      <c r="AJ1048454" s="331" t="n"/>
      <c r="AK1048454" s="331" t="n"/>
      <c r="AL1048454" s="331" t="n"/>
      <c r="AM1048454" s="331" t="n"/>
      <c r="AN1048454" s="331" t="n"/>
      <c r="AO1048454" s="331" t="n"/>
      <c r="AP1048454" s="331" t="n"/>
      <c r="AQ1048454" s="331" t="n"/>
    </row>
    <row r="1048455" customFormat="1" s="331">
      <c r="B1048455" s="331" t="n"/>
      <c r="C1048455" s="331" t="n"/>
      <c r="E1048455" s="331" t="n"/>
      <c r="F1048455" s="331" t="n"/>
      <c r="G1048455" s="331" t="n"/>
      <c r="H1048455" s="331" t="n"/>
      <c r="I1048455" s="17" t="n"/>
      <c r="J1048455" s="331" t="n"/>
      <c r="K1048455" s="331" t="n"/>
      <c r="L1048455" s="331" t="n"/>
      <c r="M1048455" s="331" t="n"/>
      <c r="N1048455" s="331" t="n"/>
      <c r="O1048455" s="331" t="n"/>
      <c r="P1048455" s="331" t="n"/>
      <c r="Q1048455" s="331" t="n"/>
      <c r="R1048455" s="331" t="n"/>
      <c r="S1048455" s="331" t="n"/>
      <c r="T1048455" s="331" t="n"/>
      <c r="U1048455" s="331" t="n"/>
      <c r="V1048455" s="331" t="n"/>
      <c r="W1048455" s="331" t="n"/>
      <c r="X1048455" s="331" t="n"/>
      <c r="Y1048455" s="331" t="n"/>
      <c r="Z1048455" s="331" t="n"/>
      <c r="AA1048455" s="330" t="n"/>
      <c r="AB1048455" s="331" t="n"/>
      <c r="AC1048455" s="331" t="n"/>
      <c r="AD1048455" s="331" t="n"/>
      <c r="AE1048455" s="331" t="n"/>
      <c r="AF1048455" s="331" t="n"/>
      <c r="AG1048455" s="331" t="n"/>
      <c r="AH1048455" s="331" t="n"/>
      <c r="AI1048455" s="331" t="n"/>
      <c r="AJ1048455" s="331" t="n"/>
      <c r="AK1048455" s="331" t="n"/>
      <c r="AL1048455" s="331" t="n"/>
      <c r="AM1048455" s="331" t="n"/>
      <c r="AN1048455" s="331" t="n"/>
      <c r="AO1048455" s="331" t="n"/>
      <c r="AP1048455" s="331" t="n"/>
      <c r="AQ1048455" s="331" t="n"/>
    </row>
    <row r="1048456" customFormat="1" s="331">
      <c r="B1048456" s="331" t="n"/>
      <c r="C1048456" s="331" t="n"/>
      <c r="E1048456" s="331" t="n"/>
      <c r="F1048456" s="331" t="n"/>
      <c r="G1048456" s="331" t="n"/>
      <c r="H1048456" s="331" t="n"/>
      <c r="I1048456" s="17" t="n"/>
      <c r="J1048456" s="331" t="n"/>
      <c r="K1048456" s="331" t="n"/>
      <c r="L1048456" s="331" t="n"/>
      <c r="M1048456" s="331" t="n"/>
      <c r="N1048456" s="331" t="n"/>
      <c r="O1048456" s="331" t="n"/>
      <c r="P1048456" s="331" t="n"/>
      <c r="Q1048456" s="331" t="n"/>
      <c r="R1048456" s="331" t="n"/>
      <c r="S1048456" s="331" t="n"/>
      <c r="T1048456" s="331" t="n"/>
      <c r="U1048456" s="331" t="n"/>
      <c r="V1048456" s="331" t="n"/>
      <c r="W1048456" s="331" t="n"/>
      <c r="X1048456" s="331" t="n"/>
      <c r="Y1048456" s="331" t="n"/>
      <c r="Z1048456" s="331" t="n"/>
      <c r="AA1048456" s="330" t="n"/>
      <c r="AB1048456" s="331" t="n"/>
      <c r="AC1048456" s="331" t="n"/>
      <c r="AD1048456" s="331" t="n"/>
      <c r="AE1048456" s="331" t="n"/>
      <c r="AF1048456" s="331" t="n"/>
      <c r="AG1048456" s="331" t="n"/>
      <c r="AH1048456" s="331" t="n"/>
      <c r="AI1048456" s="331" t="n"/>
      <c r="AJ1048456" s="331" t="n"/>
      <c r="AK1048456" s="331" t="n"/>
      <c r="AL1048456" s="331" t="n"/>
      <c r="AM1048456" s="331" t="n"/>
      <c r="AN1048456" s="331" t="n"/>
      <c r="AO1048456" s="331" t="n"/>
      <c r="AP1048456" s="331" t="n"/>
      <c r="AQ1048456" s="331" t="n"/>
    </row>
    <row r="1048457" customFormat="1" s="331">
      <c r="B1048457" s="331" t="n"/>
      <c r="C1048457" s="331" t="n"/>
      <c r="E1048457" s="331" t="n"/>
      <c r="F1048457" s="331" t="n"/>
      <c r="G1048457" s="331" t="n"/>
      <c r="H1048457" s="331" t="n"/>
      <c r="I1048457" s="17" t="n"/>
      <c r="J1048457" s="331" t="n"/>
      <c r="K1048457" s="331" t="n"/>
      <c r="L1048457" s="331" t="n"/>
      <c r="M1048457" s="331" t="n"/>
      <c r="N1048457" s="331" t="n"/>
      <c r="O1048457" s="331" t="n"/>
      <c r="P1048457" s="331" t="n"/>
      <c r="Q1048457" s="331" t="n"/>
      <c r="R1048457" s="331" t="n"/>
      <c r="S1048457" s="331" t="n"/>
      <c r="T1048457" s="331" t="n"/>
      <c r="U1048457" s="331" t="n"/>
      <c r="V1048457" s="331" t="n"/>
      <c r="W1048457" s="331" t="n"/>
      <c r="X1048457" s="331" t="n"/>
      <c r="Y1048457" s="331" t="n"/>
      <c r="Z1048457" s="331" t="n"/>
      <c r="AA1048457" s="330" t="n"/>
      <c r="AB1048457" s="331" t="n"/>
      <c r="AC1048457" s="331" t="n"/>
      <c r="AD1048457" s="331" t="n"/>
      <c r="AE1048457" s="331" t="n"/>
      <c r="AF1048457" s="331" t="n"/>
      <c r="AG1048457" s="331" t="n"/>
      <c r="AH1048457" s="331" t="n"/>
      <c r="AI1048457" s="331" t="n"/>
      <c r="AJ1048457" s="331" t="n"/>
      <c r="AK1048457" s="331" t="n"/>
      <c r="AL1048457" s="331" t="n"/>
      <c r="AM1048457" s="331" t="n"/>
      <c r="AN1048457" s="331" t="n"/>
      <c r="AO1048457" s="331" t="n"/>
      <c r="AP1048457" s="331" t="n"/>
      <c r="AQ1048457" s="331" t="n"/>
    </row>
    <row r="1048458" customFormat="1" s="331">
      <c r="B1048458" s="331" t="n"/>
      <c r="C1048458" s="331" t="n"/>
      <c r="E1048458" s="331" t="n"/>
      <c r="F1048458" s="331" t="n"/>
      <c r="G1048458" s="331" t="n"/>
      <c r="H1048458" s="331" t="n"/>
      <c r="I1048458" s="17" t="n"/>
      <c r="J1048458" s="331" t="n"/>
      <c r="K1048458" s="331" t="n"/>
      <c r="L1048458" s="331" t="n"/>
      <c r="M1048458" s="331" t="n"/>
      <c r="N1048458" s="331" t="n"/>
      <c r="O1048458" s="331" t="n"/>
      <c r="P1048458" s="331" t="n"/>
      <c r="Q1048458" s="331" t="n"/>
      <c r="R1048458" s="331" t="n"/>
      <c r="S1048458" s="331" t="n"/>
      <c r="T1048458" s="331" t="n"/>
      <c r="U1048458" s="331" t="n"/>
      <c r="V1048458" s="331" t="n"/>
      <c r="W1048458" s="331" t="n"/>
      <c r="X1048458" s="331" t="n"/>
      <c r="Y1048458" s="331" t="n"/>
      <c r="Z1048458" s="331" t="n"/>
      <c r="AA1048458" s="330" t="n"/>
      <c r="AB1048458" s="331" t="n"/>
      <c r="AC1048458" s="331" t="n"/>
      <c r="AD1048458" s="331" t="n"/>
      <c r="AE1048458" s="331" t="n"/>
      <c r="AF1048458" s="331" t="n"/>
      <c r="AG1048458" s="331" t="n"/>
      <c r="AH1048458" s="331" t="n"/>
      <c r="AI1048458" s="331" t="n"/>
      <c r="AJ1048458" s="331" t="n"/>
      <c r="AK1048458" s="331" t="n"/>
      <c r="AL1048458" s="331" t="n"/>
      <c r="AM1048458" s="331" t="n"/>
      <c r="AN1048458" s="331" t="n"/>
      <c r="AO1048458" s="331" t="n"/>
      <c r="AP1048458" s="331" t="n"/>
      <c r="AQ1048458" s="331" t="n"/>
    </row>
    <row r="1048459" customFormat="1" s="331">
      <c r="B1048459" s="331" t="n"/>
      <c r="C1048459" s="331" t="n"/>
      <c r="E1048459" s="331" t="n"/>
      <c r="F1048459" s="331" t="n"/>
      <c r="G1048459" s="331" t="n"/>
      <c r="H1048459" s="331" t="n"/>
      <c r="I1048459" s="17" t="n"/>
      <c r="J1048459" s="331" t="n"/>
      <c r="K1048459" s="331" t="n"/>
      <c r="L1048459" s="331" t="n"/>
      <c r="M1048459" s="331" t="n"/>
      <c r="N1048459" s="331" t="n"/>
      <c r="O1048459" s="331" t="n"/>
      <c r="P1048459" s="331" t="n"/>
      <c r="Q1048459" s="331" t="n"/>
      <c r="R1048459" s="331" t="n"/>
      <c r="S1048459" s="331" t="n"/>
      <c r="T1048459" s="331" t="n"/>
      <c r="U1048459" s="331" t="n"/>
      <c r="V1048459" s="331" t="n"/>
      <c r="W1048459" s="331" t="n"/>
      <c r="X1048459" s="331" t="n"/>
      <c r="Y1048459" s="331" t="n"/>
      <c r="Z1048459" s="331" t="n"/>
      <c r="AA1048459" s="330" t="n"/>
      <c r="AB1048459" s="331" t="n"/>
      <c r="AC1048459" s="331" t="n"/>
      <c r="AD1048459" s="331" t="n"/>
      <c r="AE1048459" s="331" t="n"/>
      <c r="AF1048459" s="331" t="n"/>
      <c r="AG1048459" s="331" t="n"/>
      <c r="AH1048459" s="331" t="n"/>
      <c r="AI1048459" s="331" t="n"/>
      <c r="AJ1048459" s="331" t="n"/>
      <c r="AK1048459" s="331" t="n"/>
      <c r="AL1048459" s="331" t="n"/>
      <c r="AM1048459" s="331" t="n"/>
      <c r="AN1048459" s="331" t="n"/>
      <c r="AO1048459" s="331" t="n"/>
      <c r="AP1048459" s="331" t="n"/>
      <c r="AQ1048459" s="331" t="n"/>
    </row>
    <row r="1048460" customFormat="1" s="331">
      <c r="B1048460" s="331" t="n"/>
      <c r="C1048460" s="331" t="n"/>
      <c r="E1048460" s="331" t="n"/>
      <c r="F1048460" s="331" t="n"/>
      <c r="G1048460" s="331" t="n"/>
      <c r="H1048460" s="331" t="n"/>
      <c r="I1048460" s="17" t="n"/>
      <c r="J1048460" s="331" t="n"/>
      <c r="K1048460" s="331" t="n"/>
      <c r="L1048460" s="331" t="n"/>
      <c r="M1048460" s="331" t="n"/>
      <c r="N1048460" s="331" t="n"/>
      <c r="O1048460" s="331" t="n"/>
      <c r="P1048460" s="331" t="n"/>
      <c r="Q1048460" s="331" t="n"/>
      <c r="R1048460" s="331" t="n"/>
      <c r="S1048460" s="331" t="n"/>
      <c r="T1048460" s="331" t="n"/>
      <c r="U1048460" s="331" t="n"/>
      <c r="V1048460" s="331" t="n"/>
      <c r="W1048460" s="331" t="n"/>
      <c r="X1048460" s="331" t="n"/>
      <c r="Y1048460" s="331" t="n"/>
      <c r="Z1048460" s="331" t="n"/>
      <c r="AA1048460" s="330" t="n"/>
      <c r="AB1048460" s="331" t="n"/>
      <c r="AC1048460" s="331" t="n"/>
      <c r="AD1048460" s="331" t="n"/>
      <c r="AE1048460" s="331" t="n"/>
      <c r="AF1048460" s="331" t="n"/>
      <c r="AG1048460" s="331" t="n"/>
      <c r="AH1048460" s="331" t="n"/>
      <c r="AI1048460" s="331" t="n"/>
      <c r="AJ1048460" s="331" t="n"/>
      <c r="AK1048460" s="331" t="n"/>
      <c r="AL1048460" s="331" t="n"/>
      <c r="AM1048460" s="331" t="n"/>
      <c r="AN1048460" s="331" t="n"/>
      <c r="AO1048460" s="331" t="n"/>
      <c r="AP1048460" s="331" t="n"/>
      <c r="AQ1048460" s="331" t="n"/>
    </row>
    <row r="1048461" customFormat="1" s="331">
      <c r="B1048461" s="331" t="n"/>
      <c r="C1048461" s="331" t="n"/>
      <c r="E1048461" s="331" t="n"/>
      <c r="F1048461" s="331" t="n"/>
      <c r="G1048461" s="331" t="n"/>
      <c r="H1048461" s="331" t="n"/>
      <c r="I1048461" s="17" t="n"/>
      <c r="J1048461" s="331" t="n"/>
      <c r="K1048461" s="331" t="n"/>
      <c r="L1048461" s="331" t="n"/>
      <c r="M1048461" s="331" t="n"/>
      <c r="N1048461" s="331" t="n"/>
      <c r="O1048461" s="331" t="n"/>
      <c r="P1048461" s="331" t="n"/>
      <c r="Q1048461" s="331" t="n"/>
      <c r="R1048461" s="331" t="n"/>
      <c r="S1048461" s="331" t="n"/>
      <c r="T1048461" s="331" t="n"/>
      <c r="U1048461" s="331" t="n"/>
      <c r="V1048461" s="331" t="n"/>
      <c r="W1048461" s="331" t="n"/>
      <c r="X1048461" s="331" t="n"/>
      <c r="Y1048461" s="331" t="n"/>
      <c r="Z1048461" s="331" t="n"/>
      <c r="AA1048461" s="330" t="n"/>
      <c r="AB1048461" s="331" t="n"/>
      <c r="AC1048461" s="331" t="n"/>
      <c r="AD1048461" s="331" t="n"/>
      <c r="AE1048461" s="331" t="n"/>
      <c r="AF1048461" s="331" t="n"/>
      <c r="AG1048461" s="331" t="n"/>
      <c r="AH1048461" s="331" t="n"/>
      <c r="AI1048461" s="331" t="n"/>
      <c r="AJ1048461" s="331" t="n"/>
      <c r="AK1048461" s="331" t="n"/>
      <c r="AL1048461" s="331" t="n"/>
      <c r="AM1048461" s="331" t="n"/>
      <c r="AN1048461" s="331" t="n"/>
      <c r="AO1048461" s="331" t="n"/>
      <c r="AP1048461" s="331" t="n"/>
      <c r="AQ1048461" s="331" t="n"/>
    </row>
    <row r="1048462" customFormat="1" s="331">
      <c r="B1048462" s="331" t="n"/>
      <c r="C1048462" s="331" t="n"/>
      <c r="E1048462" s="331" t="n"/>
      <c r="F1048462" s="331" t="n"/>
      <c r="G1048462" s="331" t="n"/>
      <c r="H1048462" s="331" t="n"/>
      <c r="I1048462" s="17" t="n"/>
      <c r="J1048462" s="331" t="n"/>
      <c r="K1048462" s="331" t="n"/>
      <c r="L1048462" s="331" t="n"/>
      <c r="M1048462" s="331" t="n"/>
      <c r="N1048462" s="331" t="n"/>
      <c r="O1048462" s="331" t="n"/>
      <c r="P1048462" s="331" t="n"/>
      <c r="Q1048462" s="331" t="n"/>
      <c r="R1048462" s="331" t="n"/>
      <c r="S1048462" s="331" t="n"/>
      <c r="T1048462" s="331" t="n"/>
      <c r="U1048462" s="331" t="n"/>
      <c r="V1048462" s="331" t="n"/>
      <c r="W1048462" s="331" t="n"/>
      <c r="X1048462" s="331" t="n"/>
      <c r="Y1048462" s="331" t="n"/>
      <c r="Z1048462" s="331" t="n"/>
      <c r="AA1048462" s="330" t="n"/>
      <c r="AB1048462" s="331" t="n"/>
      <c r="AC1048462" s="331" t="n"/>
      <c r="AD1048462" s="331" t="n"/>
      <c r="AE1048462" s="331" t="n"/>
      <c r="AF1048462" s="331" t="n"/>
      <c r="AG1048462" s="331" t="n"/>
      <c r="AH1048462" s="331" t="n"/>
      <c r="AI1048462" s="331" t="n"/>
      <c r="AJ1048462" s="331" t="n"/>
      <c r="AK1048462" s="331" t="n"/>
      <c r="AL1048462" s="331" t="n"/>
      <c r="AM1048462" s="331" t="n"/>
      <c r="AN1048462" s="331" t="n"/>
      <c r="AO1048462" s="331" t="n"/>
      <c r="AP1048462" s="331" t="n"/>
      <c r="AQ1048462" s="331" t="n"/>
    </row>
    <row r="1048463" customFormat="1" s="331">
      <c r="B1048463" s="331" t="n"/>
      <c r="C1048463" s="331" t="n"/>
      <c r="E1048463" s="331" t="n"/>
      <c r="F1048463" s="331" t="n"/>
      <c r="G1048463" s="331" t="n"/>
      <c r="H1048463" s="331" t="n"/>
      <c r="I1048463" s="17" t="n"/>
      <c r="J1048463" s="331" t="n"/>
      <c r="K1048463" s="331" t="n"/>
      <c r="L1048463" s="331" t="n"/>
      <c r="M1048463" s="331" t="n"/>
      <c r="N1048463" s="331" t="n"/>
      <c r="O1048463" s="331" t="n"/>
      <c r="P1048463" s="331" t="n"/>
      <c r="Q1048463" s="331" t="n"/>
      <c r="R1048463" s="331" t="n"/>
      <c r="S1048463" s="331" t="n"/>
      <c r="T1048463" s="331" t="n"/>
      <c r="U1048463" s="331" t="n"/>
      <c r="V1048463" s="331" t="n"/>
      <c r="W1048463" s="331" t="n"/>
      <c r="X1048463" s="331" t="n"/>
      <c r="Y1048463" s="331" t="n"/>
      <c r="Z1048463" s="331" t="n"/>
      <c r="AA1048463" s="330" t="n"/>
      <c r="AB1048463" s="331" t="n"/>
      <c r="AC1048463" s="331" t="n"/>
      <c r="AD1048463" s="331" t="n"/>
      <c r="AE1048463" s="331" t="n"/>
      <c r="AF1048463" s="331" t="n"/>
      <c r="AG1048463" s="331" t="n"/>
      <c r="AH1048463" s="331" t="n"/>
      <c r="AI1048463" s="331" t="n"/>
      <c r="AJ1048463" s="331" t="n"/>
      <c r="AK1048463" s="331" t="n"/>
      <c r="AL1048463" s="331" t="n"/>
      <c r="AM1048463" s="331" t="n"/>
      <c r="AN1048463" s="331" t="n"/>
      <c r="AO1048463" s="331" t="n"/>
      <c r="AP1048463" s="331" t="n"/>
      <c r="AQ1048463" s="331" t="n"/>
    </row>
    <row r="1048464" customFormat="1" s="331">
      <c r="B1048464" s="331" t="n"/>
      <c r="C1048464" s="331" t="n"/>
      <c r="E1048464" s="331" t="n"/>
      <c r="F1048464" s="331" t="n"/>
      <c r="G1048464" s="331" t="n"/>
      <c r="H1048464" s="331" t="n"/>
      <c r="I1048464" s="17" t="n"/>
      <c r="J1048464" s="331" t="n"/>
      <c r="K1048464" s="331" t="n"/>
      <c r="L1048464" s="331" t="n"/>
      <c r="M1048464" s="331" t="n"/>
      <c r="N1048464" s="331" t="n"/>
      <c r="O1048464" s="331" t="n"/>
      <c r="P1048464" s="331" t="n"/>
      <c r="Q1048464" s="331" t="n"/>
      <c r="R1048464" s="331" t="n"/>
      <c r="S1048464" s="331" t="n"/>
      <c r="T1048464" s="331" t="n"/>
      <c r="U1048464" s="331" t="n"/>
      <c r="V1048464" s="331" t="n"/>
      <c r="W1048464" s="331" t="n"/>
      <c r="X1048464" s="331" t="n"/>
      <c r="Y1048464" s="331" t="n"/>
      <c r="Z1048464" s="331" t="n"/>
      <c r="AA1048464" s="330" t="n"/>
      <c r="AB1048464" s="331" t="n"/>
      <c r="AC1048464" s="331" t="n"/>
      <c r="AD1048464" s="331" t="n"/>
      <c r="AE1048464" s="331" t="n"/>
      <c r="AF1048464" s="331" t="n"/>
      <c r="AG1048464" s="331" t="n"/>
      <c r="AH1048464" s="331" t="n"/>
      <c r="AI1048464" s="331" t="n"/>
      <c r="AJ1048464" s="331" t="n"/>
      <c r="AK1048464" s="331" t="n"/>
      <c r="AL1048464" s="331" t="n"/>
      <c r="AM1048464" s="331" t="n"/>
      <c r="AN1048464" s="331" t="n"/>
      <c r="AO1048464" s="331" t="n"/>
      <c r="AP1048464" s="331" t="n"/>
      <c r="AQ1048464" s="331" t="n"/>
    </row>
    <row r="1048465" customFormat="1" s="331">
      <c r="B1048465" s="331" t="n"/>
      <c r="C1048465" s="331" t="n"/>
      <c r="E1048465" s="331" t="n"/>
      <c r="F1048465" s="331" t="n"/>
      <c r="G1048465" s="331" t="n"/>
      <c r="H1048465" s="331" t="n"/>
      <c r="I1048465" s="17" t="n"/>
      <c r="J1048465" s="331" t="n"/>
      <c r="K1048465" s="331" t="n"/>
      <c r="L1048465" s="331" t="n"/>
      <c r="M1048465" s="331" t="n"/>
      <c r="N1048465" s="331" t="n"/>
      <c r="O1048465" s="331" t="n"/>
      <c r="P1048465" s="331" t="n"/>
      <c r="Q1048465" s="331" t="n"/>
      <c r="R1048465" s="331" t="n"/>
      <c r="S1048465" s="331" t="n"/>
      <c r="T1048465" s="331" t="n"/>
      <c r="U1048465" s="331" t="n"/>
      <c r="V1048465" s="331" t="n"/>
      <c r="W1048465" s="331" t="n"/>
      <c r="X1048465" s="331" t="n"/>
      <c r="Y1048465" s="331" t="n"/>
      <c r="Z1048465" s="331" t="n"/>
      <c r="AA1048465" s="330" t="n"/>
      <c r="AB1048465" s="331" t="n"/>
      <c r="AC1048465" s="331" t="n"/>
      <c r="AD1048465" s="331" t="n"/>
      <c r="AE1048465" s="331" t="n"/>
      <c r="AF1048465" s="331" t="n"/>
      <c r="AG1048465" s="331" t="n"/>
      <c r="AH1048465" s="331" t="n"/>
      <c r="AI1048465" s="331" t="n"/>
      <c r="AJ1048465" s="331" t="n"/>
      <c r="AK1048465" s="331" t="n"/>
      <c r="AL1048465" s="331" t="n"/>
      <c r="AM1048465" s="331" t="n"/>
      <c r="AN1048465" s="331" t="n"/>
      <c r="AO1048465" s="331" t="n"/>
      <c r="AP1048465" s="331" t="n"/>
      <c r="AQ1048465" s="331" t="n"/>
    </row>
    <row r="1048466" customFormat="1" s="331">
      <c r="B1048466" s="331" t="n"/>
      <c r="C1048466" s="331" t="n"/>
      <c r="E1048466" s="331" t="n"/>
      <c r="F1048466" s="331" t="n"/>
      <c r="G1048466" s="331" t="n"/>
      <c r="H1048466" s="331" t="n"/>
      <c r="I1048466" s="17" t="n"/>
      <c r="J1048466" s="331" t="n"/>
      <c r="K1048466" s="331" t="n"/>
      <c r="L1048466" s="331" t="n"/>
      <c r="M1048466" s="331" t="n"/>
      <c r="N1048466" s="331" t="n"/>
      <c r="O1048466" s="331" t="n"/>
      <c r="P1048466" s="331" t="n"/>
      <c r="Q1048466" s="331" t="n"/>
      <c r="R1048466" s="331" t="n"/>
      <c r="S1048466" s="331" t="n"/>
      <c r="T1048466" s="331" t="n"/>
      <c r="U1048466" s="331" t="n"/>
      <c r="V1048466" s="331" t="n"/>
      <c r="W1048466" s="331" t="n"/>
      <c r="X1048466" s="331" t="n"/>
      <c r="Y1048466" s="331" t="n"/>
      <c r="Z1048466" s="331" t="n"/>
      <c r="AA1048466" s="330" t="n"/>
      <c r="AB1048466" s="331" t="n"/>
      <c r="AC1048466" s="331" t="n"/>
      <c r="AD1048466" s="331" t="n"/>
      <c r="AE1048466" s="331" t="n"/>
      <c r="AF1048466" s="331" t="n"/>
      <c r="AG1048466" s="331" t="n"/>
      <c r="AH1048466" s="331" t="n"/>
      <c r="AI1048466" s="331" t="n"/>
      <c r="AJ1048466" s="331" t="n"/>
      <c r="AK1048466" s="331" t="n"/>
      <c r="AL1048466" s="331" t="n"/>
      <c r="AM1048466" s="331" t="n"/>
      <c r="AN1048466" s="331" t="n"/>
      <c r="AO1048466" s="331" t="n"/>
      <c r="AP1048466" s="331" t="n"/>
      <c r="AQ1048466" s="331" t="n"/>
    </row>
    <row r="1048467" customFormat="1" s="331">
      <c r="B1048467" s="331" t="n"/>
      <c r="C1048467" s="331" t="n"/>
      <c r="E1048467" s="331" t="n"/>
      <c r="F1048467" s="331" t="n"/>
      <c r="G1048467" s="331" t="n"/>
      <c r="H1048467" s="331" t="n"/>
      <c r="I1048467" s="17" t="n"/>
      <c r="J1048467" s="331" t="n"/>
      <c r="K1048467" s="331" t="n"/>
      <c r="L1048467" s="331" t="n"/>
      <c r="M1048467" s="331" t="n"/>
      <c r="N1048467" s="331" t="n"/>
      <c r="O1048467" s="331" t="n"/>
      <c r="P1048467" s="331" t="n"/>
      <c r="Q1048467" s="331" t="n"/>
      <c r="R1048467" s="331" t="n"/>
      <c r="S1048467" s="331" t="n"/>
      <c r="T1048467" s="331" t="n"/>
      <c r="U1048467" s="331" t="n"/>
      <c r="V1048467" s="331" t="n"/>
      <c r="W1048467" s="331" t="n"/>
      <c r="X1048467" s="331" t="n"/>
      <c r="Y1048467" s="331" t="n"/>
      <c r="Z1048467" s="331" t="n"/>
      <c r="AA1048467" s="330" t="n"/>
      <c r="AB1048467" s="331" t="n"/>
      <c r="AC1048467" s="331" t="n"/>
      <c r="AD1048467" s="331" t="n"/>
      <c r="AE1048467" s="331" t="n"/>
      <c r="AF1048467" s="331" t="n"/>
      <c r="AG1048467" s="331" t="n"/>
      <c r="AH1048467" s="331" t="n"/>
      <c r="AI1048467" s="331" t="n"/>
      <c r="AJ1048467" s="331" t="n"/>
      <c r="AK1048467" s="331" t="n"/>
      <c r="AL1048467" s="331" t="n"/>
      <c r="AM1048467" s="331" t="n"/>
      <c r="AN1048467" s="331" t="n"/>
      <c r="AO1048467" s="331" t="n"/>
      <c r="AP1048467" s="331" t="n"/>
      <c r="AQ1048467" s="331" t="n"/>
    </row>
    <row r="1048468" customFormat="1" s="331">
      <c r="B1048468" s="331" t="n"/>
      <c r="C1048468" s="331" t="n"/>
      <c r="E1048468" s="331" t="n"/>
      <c r="F1048468" s="331" t="n"/>
      <c r="G1048468" s="331" t="n"/>
      <c r="H1048468" s="331" t="n"/>
      <c r="I1048468" s="17" t="n"/>
      <c r="J1048468" s="331" t="n"/>
      <c r="K1048468" s="331" t="n"/>
      <c r="L1048468" s="331" t="n"/>
      <c r="M1048468" s="331" t="n"/>
      <c r="N1048468" s="331" t="n"/>
      <c r="O1048468" s="331" t="n"/>
      <c r="P1048468" s="331" t="n"/>
      <c r="Q1048468" s="331" t="n"/>
      <c r="R1048468" s="331" t="n"/>
      <c r="S1048468" s="331" t="n"/>
      <c r="T1048468" s="331" t="n"/>
      <c r="U1048468" s="331" t="n"/>
      <c r="V1048468" s="331" t="n"/>
      <c r="W1048468" s="331" t="n"/>
      <c r="X1048468" s="331" t="n"/>
      <c r="Y1048468" s="331" t="n"/>
      <c r="Z1048468" s="331" t="n"/>
      <c r="AA1048468" s="330" t="n"/>
      <c r="AB1048468" s="331" t="n"/>
      <c r="AC1048468" s="331" t="n"/>
      <c r="AD1048468" s="331" t="n"/>
      <c r="AE1048468" s="331" t="n"/>
      <c r="AF1048468" s="331" t="n"/>
      <c r="AG1048468" s="331" t="n"/>
      <c r="AH1048468" s="331" t="n"/>
      <c r="AI1048468" s="331" t="n"/>
      <c r="AJ1048468" s="331" t="n"/>
      <c r="AK1048468" s="331" t="n"/>
      <c r="AL1048468" s="331" t="n"/>
      <c r="AM1048468" s="331" t="n"/>
      <c r="AN1048468" s="331" t="n"/>
      <c r="AO1048468" s="331" t="n"/>
      <c r="AP1048468" s="331" t="n"/>
      <c r="AQ1048468" s="331" t="n"/>
    </row>
    <row r="1048469" customFormat="1" s="331">
      <c r="B1048469" s="331" t="n"/>
      <c r="C1048469" s="331" t="n"/>
      <c r="E1048469" s="331" t="n"/>
      <c r="F1048469" s="331" t="n"/>
      <c r="G1048469" s="331" t="n"/>
      <c r="H1048469" s="331" t="n"/>
      <c r="I1048469" s="17" t="n"/>
      <c r="J1048469" s="331" t="n"/>
      <c r="K1048469" s="331" t="n"/>
      <c r="L1048469" s="331" t="n"/>
      <c r="M1048469" s="331" t="n"/>
      <c r="N1048469" s="331" t="n"/>
      <c r="O1048469" s="331" t="n"/>
      <c r="P1048469" s="331" t="n"/>
      <c r="Q1048469" s="331" t="n"/>
      <c r="R1048469" s="331" t="n"/>
      <c r="S1048469" s="331" t="n"/>
      <c r="T1048469" s="331" t="n"/>
      <c r="U1048469" s="331" t="n"/>
      <c r="V1048469" s="331" t="n"/>
      <c r="W1048469" s="331" t="n"/>
      <c r="X1048469" s="331" t="n"/>
      <c r="Y1048469" s="331" t="n"/>
      <c r="Z1048469" s="331" t="n"/>
      <c r="AA1048469" s="330" t="n"/>
      <c r="AB1048469" s="331" t="n"/>
      <c r="AC1048469" s="331" t="n"/>
      <c r="AD1048469" s="331" t="n"/>
      <c r="AE1048469" s="331" t="n"/>
      <c r="AF1048469" s="331" t="n"/>
      <c r="AG1048469" s="331" t="n"/>
      <c r="AH1048469" s="331" t="n"/>
      <c r="AI1048469" s="331" t="n"/>
      <c r="AJ1048469" s="331" t="n"/>
      <c r="AK1048469" s="331" t="n"/>
      <c r="AL1048469" s="331" t="n"/>
      <c r="AM1048469" s="331" t="n"/>
      <c r="AN1048469" s="331" t="n"/>
      <c r="AO1048469" s="331" t="n"/>
      <c r="AP1048469" s="331" t="n"/>
      <c r="AQ1048469" s="331" t="n"/>
    </row>
    <row r="1048470" customFormat="1" s="331">
      <c r="B1048470" s="331" t="n"/>
      <c r="C1048470" s="331" t="n"/>
      <c r="E1048470" s="331" t="n"/>
      <c r="F1048470" s="331" t="n"/>
      <c r="G1048470" s="331" t="n"/>
      <c r="H1048470" s="331" t="n"/>
      <c r="I1048470" s="17" t="n"/>
      <c r="J1048470" s="331" t="n"/>
      <c r="K1048470" s="331" t="n"/>
      <c r="L1048470" s="331" t="n"/>
      <c r="M1048470" s="331" t="n"/>
      <c r="N1048470" s="331" t="n"/>
      <c r="O1048470" s="331" t="n"/>
      <c r="P1048470" s="331" t="n"/>
      <c r="Q1048470" s="331" t="n"/>
      <c r="R1048470" s="331" t="n"/>
      <c r="S1048470" s="331" t="n"/>
      <c r="T1048470" s="331" t="n"/>
      <c r="U1048470" s="331" t="n"/>
      <c r="V1048470" s="331" t="n"/>
      <c r="W1048470" s="331" t="n"/>
      <c r="X1048470" s="331" t="n"/>
      <c r="Y1048470" s="331" t="n"/>
      <c r="Z1048470" s="331" t="n"/>
      <c r="AA1048470" s="330" t="n"/>
      <c r="AB1048470" s="331" t="n"/>
      <c r="AC1048470" s="331" t="n"/>
      <c r="AD1048470" s="331" t="n"/>
      <c r="AE1048470" s="331" t="n"/>
      <c r="AF1048470" s="331" t="n"/>
      <c r="AG1048470" s="331" t="n"/>
      <c r="AH1048470" s="331" t="n"/>
      <c r="AI1048470" s="331" t="n"/>
      <c r="AJ1048470" s="331" t="n"/>
      <c r="AK1048470" s="331" t="n"/>
      <c r="AL1048470" s="331" t="n"/>
      <c r="AM1048470" s="331" t="n"/>
      <c r="AN1048470" s="331" t="n"/>
      <c r="AO1048470" s="331" t="n"/>
      <c r="AP1048470" s="331" t="n"/>
      <c r="AQ1048470" s="331" t="n"/>
    </row>
    <row r="1048471" customFormat="1" s="331">
      <c r="B1048471" s="331" t="n"/>
      <c r="C1048471" s="331" t="n"/>
      <c r="E1048471" s="331" t="n"/>
      <c r="F1048471" s="331" t="n"/>
      <c r="G1048471" s="331" t="n"/>
      <c r="H1048471" s="331" t="n"/>
      <c r="I1048471" s="17" t="n"/>
      <c r="J1048471" s="331" t="n"/>
      <c r="K1048471" s="331" t="n"/>
      <c r="L1048471" s="331" t="n"/>
      <c r="M1048471" s="331" t="n"/>
      <c r="N1048471" s="331" t="n"/>
      <c r="O1048471" s="331" t="n"/>
      <c r="P1048471" s="331" t="n"/>
      <c r="Q1048471" s="331" t="n"/>
      <c r="R1048471" s="331" t="n"/>
      <c r="S1048471" s="331" t="n"/>
      <c r="T1048471" s="331" t="n"/>
      <c r="U1048471" s="331" t="n"/>
      <c r="V1048471" s="331" t="n"/>
      <c r="W1048471" s="331" t="n"/>
      <c r="X1048471" s="331" t="n"/>
      <c r="Y1048471" s="331" t="n"/>
      <c r="Z1048471" s="331" t="n"/>
      <c r="AA1048471" s="330" t="n"/>
      <c r="AB1048471" s="331" t="n"/>
      <c r="AC1048471" s="331" t="n"/>
      <c r="AD1048471" s="331" t="n"/>
      <c r="AE1048471" s="331" t="n"/>
      <c r="AF1048471" s="331" t="n"/>
      <c r="AG1048471" s="331" t="n"/>
      <c r="AH1048471" s="331" t="n"/>
      <c r="AI1048471" s="331" t="n"/>
      <c r="AJ1048471" s="331" t="n"/>
      <c r="AK1048471" s="331" t="n"/>
      <c r="AL1048471" s="331" t="n"/>
      <c r="AM1048471" s="331" t="n"/>
      <c r="AN1048471" s="331" t="n"/>
      <c r="AO1048471" s="331" t="n"/>
      <c r="AP1048471" s="331" t="n"/>
      <c r="AQ1048471" s="331" t="n"/>
    </row>
    <row r="1048472" customFormat="1" s="331">
      <c r="B1048472" s="331" t="n"/>
      <c r="C1048472" s="331" t="n"/>
      <c r="E1048472" s="331" t="n"/>
      <c r="F1048472" s="331" t="n"/>
      <c r="G1048472" s="331" t="n"/>
      <c r="H1048472" s="331" t="n"/>
      <c r="I1048472" s="17" t="n"/>
      <c r="J1048472" s="331" t="n"/>
      <c r="K1048472" s="331" t="n"/>
      <c r="L1048472" s="331" t="n"/>
      <c r="M1048472" s="331" t="n"/>
      <c r="N1048472" s="331" t="n"/>
      <c r="O1048472" s="331" t="n"/>
      <c r="P1048472" s="331" t="n"/>
      <c r="Q1048472" s="331" t="n"/>
      <c r="R1048472" s="331" t="n"/>
      <c r="S1048472" s="331" t="n"/>
      <c r="T1048472" s="331" t="n"/>
      <c r="U1048472" s="331" t="n"/>
      <c r="V1048472" s="331" t="n"/>
      <c r="W1048472" s="331" t="n"/>
      <c r="X1048472" s="331" t="n"/>
      <c r="Y1048472" s="331" t="n"/>
      <c r="Z1048472" s="331" t="n"/>
      <c r="AA1048472" s="330" t="n"/>
      <c r="AB1048472" s="331" t="n"/>
      <c r="AC1048472" s="331" t="n"/>
      <c r="AD1048472" s="331" t="n"/>
      <c r="AE1048472" s="331" t="n"/>
      <c r="AF1048472" s="331" t="n"/>
      <c r="AG1048472" s="331" t="n"/>
      <c r="AH1048472" s="331" t="n"/>
      <c r="AI1048472" s="331" t="n"/>
      <c r="AJ1048472" s="331" t="n"/>
      <c r="AK1048472" s="331" t="n"/>
      <c r="AL1048472" s="331" t="n"/>
      <c r="AM1048472" s="331" t="n"/>
      <c r="AN1048472" s="331" t="n"/>
      <c r="AO1048472" s="331" t="n"/>
      <c r="AP1048472" s="331" t="n"/>
      <c r="AQ1048472" s="331" t="n"/>
    </row>
    <row r="1048473" customFormat="1" s="331">
      <c r="B1048473" s="331" t="n"/>
      <c r="C1048473" s="331" t="n"/>
      <c r="E1048473" s="331" t="n"/>
      <c r="F1048473" s="331" t="n"/>
      <c r="G1048473" s="331" t="n"/>
      <c r="H1048473" s="331" t="n"/>
      <c r="I1048473" s="17" t="n"/>
      <c r="J1048473" s="331" t="n"/>
      <c r="K1048473" s="331" t="n"/>
      <c r="L1048473" s="331" t="n"/>
      <c r="M1048473" s="331" t="n"/>
      <c r="N1048473" s="331" t="n"/>
      <c r="O1048473" s="331" t="n"/>
      <c r="P1048473" s="331" t="n"/>
      <c r="Q1048473" s="331" t="n"/>
      <c r="R1048473" s="331" t="n"/>
      <c r="S1048473" s="331" t="n"/>
      <c r="T1048473" s="331" t="n"/>
      <c r="U1048473" s="331" t="n"/>
      <c r="V1048473" s="331" t="n"/>
      <c r="W1048473" s="331" t="n"/>
      <c r="X1048473" s="331" t="n"/>
      <c r="Y1048473" s="331" t="n"/>
      <c r="Z1048473" s="331" t="n"/>
      <c r="AA1048473" s="330" t="n"/>
      <c r="AB1048473" s="331" t="n"/>
      <c r="AC1048473" s="331" t="n"/>
      <c r="AD1048473" s="331" t="n"/>
      <c r="AE1048473" s="331" t="n"/>
      <c r="AF1048473" s="331" t="n"/>
      <c r="AG1048473" s="331" t="n"/>
      <c r="AH1048473" s="331" t="n"/>
      <c r="AI1048473" s="331" t="n"/>
      <c r="AJ1048473" s="331" t="n"/>
      <c r="AK1048473" s="331" t="n"/>
      <c r="AL1048473" s="331" t="n"/>
      <c r="AM1048473" s="331" t="n"/>
      <c r="AN1048473" s="331" t="n"/>
      <c r="AO1048473" s="331" t="n"/>
      <c r="AP1048473" s="331" t="n"/>
      <c r="AQ1048473" s="331" t="n"/>
    </row>
    <row r="1048474" customFormat="1" s="331">
      <c r="B1048474" s="331" t="n"/>
      <c r="C1048474" s="331" t="n"/>
      <c r="E1048474" s="331" t="n"/>
      <c r="F1048474" s="331" t="n"/>
      <c r="G1048474" s="331" t="n"/>
      <c r="H1048474" s="331" t="n"/>
      <c r="I1048474" s="17" t="n"/>
      <c r="J1048474" s="331" t="n"/>
      <c r="K1048474" s="331" t="n"/>
      <c r="L1048474" s="331" t="n"/>
      <c r="M1048474" s="331" t="n"/>
      <c r="N1048474" s="331" t="n"/>
      <c r="O1048474" s="331" t="n"/>
      <c r="P1048474" s="331" t="n"/>
      <c r="Q1048474" s="331" t="n"/>
      <c r="R1048474" s="331" t="n"/>
      <c r="S1048474" s="331" t="n"/>
      <c r="T1048474" s="331" t="n"/>
      <c r="U1048474" s="331" t="n"/>
      <c r="V1048474" s="331" t="n"/>
      <c r="W1048474" s="331" t="n"/>
      <c r="X1048474" s="331" t="n"/>
      <c r="Y1048474" s="331" t="n"/>
      <c r="Z1048474" s="331" t="n"/>
      <c r="AA1048474" s="330" t="n"/>
      <c r="AB1048474" s="331" t="n"/>
      <c r="AC1048474" s="331" t="n"/>
      <c r="AD1048474" s="331" t="n"/>
      <c r="AE1048474" s="331" t="n"/>
      <c r="AF1048474" s="331" t="n"/>
      <c r="AG1048474" s="331" t="n"/>
      <c r="AH1048474" s="331" t="n"/>
      <c r="AI1048474" s="331" t="n"/>
      <c r="AJ1048474" s="331" t="n"/>
      <c r="AK1048474" s="331" t="n"/>
      <c r="AL1048474" s="331" t="n"/>
      <c r="AM1048474" s="331" t="n"/>
      <c r="AN1048474" s="331" t="n"/>
      <c r="AO1048474" s="331" t="n"/>
      <c r="AP1048474" s="331" t="n"/>
      <c r="AQ1048474" s="331" t="n"/>
    </row>
    <row r="1048475" customFormat="1" s="331">
      <c r="B1048475" s="331" t="n"/>
      <c r="C1048475" s="331" t="n"/>
      <c r="E1048475" s="331" t="n"/>
      <c r="F1048475" s="331" t="n"/>
      <c r="G1048475" s="331" t="n"/>
      <c r="H1048475" s="331" t="n"/>
      <c r="I1048475" s="17" t="n"/>
      <c r="J1048475" s="331" t="n"/>
      <c r="K1048475" s="331" t="n"/>
      <c r="L1048475" s="331" t="n"/>
      <c r="M1048475" s="331" t="n"/>
      <c r="N1048475" s="331" t="n"/>
      <c r="O1048475" s="331" t="n"/>
      <c r="P1048475" s="331" t="n"/>
      <c r="Q1048475" s="331" t="n"/>
      <c r="R1048475" s="331" t="n"/>
      <c r="S1048475" s="331" t="n"/>
      <c r="T1048475" s="331" t="n"/>
      <c r="U1048475" s="331" t="n"/>
      <c r="V1048475" s="331" t="n"/>
      <c r="W1048475" s="331" t="n"/>
      <c r="X1048475" s="331" t="n"/>
      <c r="Y1048475" s="331" t="n"/>
      <c r="Z1048475" s="331" t="n"/>
      <c r="AA1048475" s="330" t="n"/>
      <c r="AB1048475" s="331" t="n"/>
      <c r="AC1048475" s="331" t="n"/>
      <c r="AD1048475" s="331" t="n"/>
      <c r="AE1048475" s="331" t="n"/>
      <c r="AF1048475" s="331" t="n"/>
      <c r="AG1048475" s="331" t="n"/>
      <c r="AH1048475" s="331" t="n"/>
      <c r="AI1048475" s="331" t="n"/>
      <c r="AJ1048475" s="331" t="n"/>
      <c r="AK1048475" s="331" t="n"/>
      <c r="AL1048475" s="331" t="n"/>
      <c r="AM1048475" s="331" t="n"/>
      <c r="AN1048475" s="331" t="n"/>
      <c r="AO1048475" s="331" t="n"/>
      <c r="AP1048475" s="331" t="n"/>
      <c r="AQ1048475" s="331" t="n"/>
    </row>
    <row r="1048476" customFormat="1" s="331">
      <c r="B1048476" s="331" t="n"/>
      <c r="C1048476" s="331" t="n"/>
      <c r="E1048476" s="331" t="n"/>
      <c r="F1048476" s="331" t="n"/>
      <c r="G1048476" s="331" t="n"/>
      <c r="H1048476" s="331" t="n"/>
      <c r="I1048476" s="17" t="n"/>
      <c r="J1048476" s="331" t="n"/>
      <c r="K1048476" s="331" t="n"/>
      <c r="L1048476" s="331" t="n"/>
      <c r="M1048476" s="331" t="n"/>
      <c r="N1048476" s="331" t="n"/>
      <c r="O1048476" s="331" t="n"/>
      <c r="P1048476" s="331" t="n"/>
      <c r="Q1048476" s="331" t="n"/>
      <c r="R1048476" s="331" t="n"/>
      <c r="S1048476" s="331" t="n"/>
      <c r="T1048476" s="331" t="n"/>
      <c r="U1048476" s="331" t="n"/>
      <c r="V1048476" s="331" t="n"/>
      <c r="W1048476" s="331" t="n"/>
      <c r="X1048476" s="331" t="n"/>
      <c r="Y1048476" s="331" t="n"/>
      <c r="Z1048476" s="331" t="n"/>
      <c r="AA1048476" s="330" t="n"/>
      <c r="AB1048476" s="331" t="n"/>
      <c r="AC1048476" s="331" t="n"/>
      <c r="AD1048476" s="331" t="n"/>
      <c r="AE1048476" s="331" t="n"/>
      <c r="AF1048476" s="331" t="n"/>
      <c r="AG1048476" s="331" t="n"/>
      <c r="AH1048476" s="331" t="n"/>
      <c r="AI1048476" s="331" t="n"/>
      <c r="AJ1048476" s="331" t="n"/>
      <c r="AK1048476" s="331" t="n"/>
      <c r="AL1048476" s="331" t="n"/>
      <c r="AM1048476" s="331" t="n"/>
      <c r="AN1048476" s="331" t="n"/>
      <c r="AO1048476" s="331" t="n"/>
      <c r="AP1048476" s="331" t="n"/>
      <c r="AQ1048476" s="331" t="n"/>
    </row>
    <row r="1048477" customFormat="1" s="331">
      <c r="B1048477" s="331" t="n"/>
      <c r="C1048477" s="331" t="n"/>
      <c r="E1048477" s="331" t="n"/>
      <c r="F1048477" s="331" t="n"/>
      <c r="G1048477" s="331" t="n"/>
      <c r="H1048477" s="331" t="n"/>
      <c r="I1048477" s="17" t="n"/>
      <c r="J1048477" s="331" t="n"/>
      <c r="K1048477" s="331" t="n"/>
      <c r="L1048477" s="331" t="n"/>
      <c r="M1048477" s="331" t="n"/>
      <c r="N1048477" s="331" t="n"/>
      <c r="O1048477" s="331" t="n"/>
      <c r="P1048477" s="331" t="n"/>
      <c r="Q1048477" s="331" t="n"/>
      <c r="R1048477" s="331" t="n"/>
      <c r="S1048477" s="331" t="n"/>
      <c r="T1048477" s="331" t="n"/>
      <c r="U1048477" s="331" t="n"/>
      <c r="V1048477" s="331" t="n"/>
      <c r="W1048477" s="331" t="n"/>
      <c r="X1048477" s="331" t="n"/>
      <c r="Y1048477" s="331" t="n"/>
      <c r="Z1048477" s="331" t="n"/>
      <c r="AA1048477" s="330" t="n"/>
      <c r="AB1048477" s="331" t="n"/>
      <c r="AC1048477" s="331" t="n"/>
      <c r="AD1048477" s="331" t="n"/>
      <c r="AE1048477" s="331" t="n"/>
      <c r="AF1048477" s="331" t="n"/>
      <c r="AG1048477" s="331" t="n"/>
      <c r="AH1048477" s="331" t="n"/>
      <c r="AI1048477" s="331" t="n"/>
      <c r="AJ1048477" s="331" t="n"/>
      <c r="AK1048477" s="331" t="n"/>
      <c r="AL1048477" s="331" t="n"/>
      <c r="AM1048477" s="331" t="n"/>
      <c r="AN1048477" s="331" t="n"/>
      <c r="AO1048477" s="331" t="n"/>
      <c r="AP1048477" s="331" t="n"/>
      <c r="AQ1048477" s="331" t="n"/>
    </row>
    <row r="1048478" customFormat="1" s="331">
      <c r="B1048478" s="331" t="n"/>
      <c r="C1048478" s="331" t="n"/>
      <c r="E1048478" s="331" t="n"/>
      <c r="F1048478" s="331" t="n"/>
      <c r="G1048478" s="331" t="n"/>
      <c r="H1048478" s="331" t="n"/>
      <c r="I1048478" s="17" t="n"/>
      <c r="J1048478" s="331" t="n"/>
      <c r="K1048478" s="331" t="n"/>
      <c r="L1048478" s="331" t="n"/>
      <c r="M1048478" s="331" t="n"/>
      <c r="N1048478" s="331" t="n"/>
      <c r="O1048478" s="331" t="n"/>
      <c r="P1048478" s="331" t="n"/>
      <c r="Q1048478" s="331" t="n"/>
      <c r="R1048478" s="331" t="n"/>
      <c r="S1048478" s="331" t="n"/>
      <c r="T1048478" s="331" t="n"/>
      <c r="U1048478" s="331" t="n"/>
      <c r="V1048478" s="331" t="n"/>
      <c r="W1048478" s="331" t="n"/>
      <c r="X1048478" s="331" t="n"/>
      <c r="Y1048478" s="331" t="n"/>
      <c r="Z1048478" s="331" t="n"/>
      <c r="AA1048478" s="330" t="n"/>
      <c r="AB1048478" s="331" t="n"/>
      <c r="AC1048478" s="331" t="n"/>
      <c r="AD1048478" s="331" t="n"/>
      <c r="AE1048478" s="331" t="n"/>
      <c r="AF1048478" s="331" t="n"/>
      <c r="AG1048478" s="331" t="n"/>
      <c r="AH1048478" s="331" t="n"/>
      <c r="AI1048478" s="331" t="n"/>
      <c r="AJ1048478" s="331" t="n"/>
      <c r="AK1048478" s="331" t="n"/>
      <c r="AL1048478" s="331" t="n"/>
      <c r="AM1048478" s="331" t="n"/>
      <c r="AN1048478" s="331" t="n"/>
      <c r="AO1048478" s="331" t="n"/>
      <c r="AP1048478" s="331" t="n"/>
      <c r="AQ1048478" s="331" t="n"/>
    </row>
    <row r="1048479" customFormat="1" s="331">
      <c r="B1048479" s="331" t="n"/>
      <c r="C1048479" s="331" t="n"/>
      <c r="E1048479" s="331" t="n"/>
      <c r="F1048479" s="331" t="n"/>
      <c r="G1048479" s="331" t="n"/>
      <c r="H1048479" s="331" t="n"/>
      <c r="I1048479" s="17" t="n"/>
      <c r="J1048479" s="331" t="n"/>
      <c r="K1048479" s="331" t="n"/>
      <c r="L1048479" s="331" t="n"/>
      <c r="M1048479" s="331" t="n"/>
      <c r="N1048479" s="331" t="n"/>
      <c r="O1048479" s="331" t="n"/>
      <c r="P1048479" s="331" t="n"/>
      <c r="Q1048479" s="331" t="n"/>
      <c r="R1048479" s="331" t="n"/>
      <c r="S1048479" s="331" t="n"/>
      <c r="T1048479" s="331" t="n"/>
      <c r="U1048479" s="331" t="n"/>
      <c r="V1048479" s="331" t="n"/>
      <c r="W1048479" s="331" t="n"/>
      <c r="X1048479" s="331" t="n"/>
      <c r="Y1048479" s="331" t="n"/>
      <c r="Z1048479" s="331" t="n"/>
      <c r="AA1048479" s="330" t="n"/>
      <c r="AB1048479" s="331" t="n"/>
      <c r="AC1048479" s="331" t="n"/>
      <c r="AD1048479" s="331" t="n"/>
      <c r="AE1048479" s="331" t="n"/>
      <c r="AF1048479" s="331" t="n"/>
      <c r="AG1048479" s="331" t="n"/>
      <c r="AH1048479" s="331" t="n"/>
      <c r="AI1048479" s="331" t="n"/>
      <c r="AJ1048479" s="331" t="n"/>
      <c r="AK1048479" s="331" t="n"/>
      <c r="AL1048479" s="331" t="n"/>
      <c r="AM1048479" s="331" t="n"/>
      <c r="AN1048479" s="331" t="n"/>
      <c r="AO1048479" s="331" t="n"/>
      <c r="AP1048479" s="331" t="n"/>
      <c r="AQ1048479" s="331" t="n"/>
    </row>
    <row r="1048480" customFormat="1" s="331">
      <c r="B1048480" s="331" t="n"/>
      <c r="C1048480" s="331" t="n"/>
      <c r="E1048480" s="331" t="n"/>
      <c r="F1048480" s="331" t="n"/>
      <c r="G1048480" s="331" t="n"/>
      <c r="H1048480" s="331" t="n"/>
      <c r="I1048480" s="17" t="n"/>
      <c r="J1048480" s="331" t="n"/>
      <c r="K1048480" s="331" t="n"/>
      <c r="L1048480" s="331" t="n"/>
      <c r="M1048480" s="331" t="n"/>
      <c r="N1048480" s="331" t="n"/>
      <c r="O1048480" s="331" t="n"/>
      <c r="P1048480" s="331" t="n"/>
      <c r="Q1048480" s="331" t="n"/>
      <c r="R1048480" s="331" t="n"/>
      <c r="S1048480" s="331" t="n"/>
      <c r="T1048480" s="331" t="n"/>
      <c r="U1048480" s="331" t="n"/>
      <c r="V1048480" s="331" t="n"/>
      <c r="W1048480" s="331" t="n"/>
      <c r="X1048480" s="331" t="n"/>
      <c r="Y1048480" s="331" t="n"/>
      <c r="Z1048480" s="331" t="n"/>
      <c r="AA1048480" s="330" t="n"/>
      <c r="AB1048480" s="331" t="n"/>
      <c r="AC1048480" s="331" t="n"/>
      <c r="AD1048480" s="331" t="n"/>
      <c r="AE1048480" s="331" t="n"/>
      <c r="AF1048480" s="331" t="n"/>
      <c r="AG1048480" s="331" t="n"/>
      <c r="AH1048480" s="331" t="n"/>
      <c r="AI1048480" s="331" t="n"/>
      <c r="AJ1048480" s="331" t="n"/>
      <c r="AK1048480" s="331" t="n"/>
      <c r="AL1048480" s="331" t="n"/>
      <c r="AM1048480" s="331" t="n"/>
      <c r="AN1048480" s="331" t="n"/>
      <c r="AO1048480" s="331" t="n"/>
      <c r="AP1048480" s="331" t="n"/>
      <c r="AQ1048480" s="331" t="n"/>
    </row>
    <row r="1048481" customFormat="1" s="331">
      <c r="B1048481" s="331" t="n"/>
      <c r="C1048481" s="331" t="n"/>
      <c r="E1048481" s="331" t="n"/>
      <c r="F1048481" s="331" t="n"/>
      <c r="G1048481" s="331" t="n"/>
      <c r="H1048481" s="331" t="n"/>
      <c r="I1048481" s="17" t="n"/>
      <c r="J1048481" s="331" t="n"/>
      <c r="K1048481" s="331" t="n"/>
      <c r="L1048481" s="331" t="n"/>
      <c r="M1048481" s="331" t="n"/>
      <c r="N1048481" s="331" t="n"/>
      <c r="O1048481" s="331" t="n"/>
      <c r="P1048481" s="331" t="n"/>
      <c r="Q1048481" s="331" t="n"/>
      <c r="R1048481" s="331" t="n"/>
      <c r="S1048481" s="331" t="n"/>
      <c r="T1048481" s="331" t="n"/>
      <c r="U1048481" s="331" t="n"/>
      <c r="V1048481" s="331" t="n"/>
      <c r="W1048481" s="331" t="n"/>
      <c r="X1048481" s="331" t="n"/>
      <c r="Y1048481" s="331" t="n"/>
      <c r="Z1048481" s="331" t="n"/>
      <c r="AA1048481" s="330" t="n"/>
      <c r="AB1048481" s="331" t="n"/>
      <c r="AC1048481" s="331" t="n"/>
      <c r="AD1048481" s="331" t="n"/>
      <c r="AE1048481" s="331" t="n"/>
      <c r="AF1048481" s="331" t="n"/>
      <c r="AG1048481" s="331" t="n"/>
      <c r="AH1048481" s="331" t="n"/>
      <c r="AI1048481" s="331" t="n"/>
      <c r="AJ1048481" s="331" t="n"/>
      <c r="AK1048481" s="331" t="n"/>
      <c r="AL1048481" s="331" t="n"/>
      <c r="AM1048481" s="331" t="n"/>
      <c r="AN1048481" s="331" t="n"/>
      <c r="AO1048481" s="331" t="n"/>
      <c r="AP1048481" s="331" t="n"/>
      <c r="AQ1048481" s="331" t="n"/>
    </row>
    <row r="1048482" customFormat="1" s="331">
      <c r="B1048482" s="331" t="n"/>
      <c r="C1048482" s="331" t="n"/>
      <c r="E1048482" s="331" t="n"/>
      <c r="F1048482" s="331" t="n"/>
      <c r="G1048482" s="331" t="n"/>
      <c r="H1048482" s="331" t="n"/>
      <c r="I1048482" s="17" t="n"/>
      <c r="J1048482" s="331" t="n"/>
      <c r="K1048482" s="331" t="n"/>
      <c r="L1048482" s="331" t="n"/>
      <c r="M1048482" s="331" t="n"/>
      <c r="N1048482" s="331" t="n"/>
      <c r="O1048482" s="331" t="n"/>
      <c r="P1048482" s="331" t="n"/>
      <c r="Q1048482" s="331" t="n"/>
      <c r="R1048482" s="331" t="n"/>
      <c r="S1048482" s="331" t="n"/>
      <c r="T1048482" s="331" t="n"/>
      <c r="U1048482" s="331" t="n"/>
      <c r="V1048482" s="331" t="n"/>
      <c r="W1048482" s="331" t="n"/>
      <c r="X1048482" s="331" t="n"/>
      <c r="Y1048482" s="331" t="n"/>
      <c r="Z1048482" s="331" t="n"/>
      <c r="AA1048482" s="330" t="n"/>
      <c r="AB1048482" s="331" t="n"/>
      <c r="AC1048482" s="331" t="n"/>
      <c r="AD1048482" s="331" t="n"/>
      <c r="AE1048482" s="331" t="n"/>
      <c r="AF1048482" s="331" t="n"/>
      <c r="AG1048482" s="331" t="n"/>
      <c r="AH1048482" s="331" t="n"/>
      <c r="AI1048482" s="331" t="n"/>
      <c r="AJ1048482" s="331" t="n"/>
      <c r="AK1048482" s="331" t="n"/>
      <c r="AL1048482" s="331" t="n"/>
      <c r="AM1048482" s="331" t="n"/>
      <c r="AN1048482" s="331" t="n"/>
      <c r="AO1048482" s="331" t="n"/>
      <c r="AP1048482" s="331" t="n"/>
      <c r="AQ1048482" s="331" t="n"/>
    </row>
  </sheetData>
  <autoFilter ref="A2:XFC523">
    <filterColumn colId="4" hiddenButton="0" showButton="1">
      <customFilters>
        <customFilter val="1" operator="equal"/>
      </customFilters>
    </filterColumn>
    <filterColumn colId="8" hiddenButton="0" showButton="1">
      <customFilters>
        <customFilter val="G3728" operator="equal"/>
      </customFilters>
    </filterColumn>
  </autoFilter>
  <mergeCells count="237">
    <mergeCell ref="G396:G397"/>
    <mergeCell ref="C39:C41"/>
    <mergeCell ref="F127:F128"/>
    <mergeCell ref="I396:I397"/>
    <mergeCell ref="C324:C325"/>
    <mergeCell ref="C257:C263"/>
    <mergeCell ref="D21:D22"/>
    <mergeCell ref="D61:D62"/>
    <mergeCell ref="D179:D180"/>
    <mergeCell ref="C234:C235"/>
    <mergeCell ref="D344:D346"/>
    <mergeCell ref="D55:D57"/>
    <mergeCell ref="C379:C380"/>
    <mergeCell ref="C181:C183"/>
    <mergeCell ref="D101:D102"/>
    <mergeCell ref="C217:C219"/>
    <mergeCell ref="F223:F224"/>
    <mergeCell ref="D150:D151"/>
    <mergeCell ref="D39:D41"/>
    <mergeCell ref="D312:D313"/>
    <mergeCell ref="F150:F151"/>
    <mergeCell ref="J396:J397"/>
    <mergeCell ref="C399:C400"/>
    <mergeCell ref="D284:D285"/>
    <mergeCell ref="D520:D521"/>
    <mergeCell ref="F287:F288"/>
    <mergeCell ref="A2:A3"/>
    <mergeCell ref="C2:C3"/>
    <mergeCell ref="E49:E50"/>
    <mergeCell ref="E2:E3"/>
    <mergeCell ref="C49:C51"/>
    <mergeCell ref="C107:C109"/>
    <mergeCell ref="D516:D517"/>
    <mergeCell ref="D215:D216"/>
    <mergeCell ref="C496:C498"/>
    <mergeCell ref="F466:F468"/>
    <mergeCell ref="D513:D514"/>
    <mergeCell ref="C188:C189"/>
    <mergeCell ref="F215:F216"/>
    <mergeCell ref="C228:C229"/>
    <mergeCell ref="C291:C294"/>
    <mergeCell ref="D279:D280"/>
    <mergeCell ref="C513:C514"/>
    <mergeCell ref="I318:I319"/>
    <mergeCell ref="AA2:AA3"/>
    <mergeCell ref="AC2:AC3"/>
    <mergeCell ref="C488:C489"/>
    <mergeCell ref="D111:D115"/>
    <mergeCell ref="C491:C493"/>
    <mergeCell ref="C358:C359"/>
    <mergeCell ref="D399:D400"/>
    <mergeCell ref="G21:G22"/>
    <mergeCell ref="D34:D35"/>
    <mergeCell ref="D389:D390"/>
    <mergeCell ref="D107:D109"/>
    <mergeCell ref="D448:D449"/>
    <mergeCell ref="C185:C186"/>
    <mergeCell ref="D181:D183"/>
    <mergeCell ref="C396:C397"/>
    <mergeCell ref="C265:C266"/>
    <mergeCell ref="E483:E484"/>
    <mergeCell ref="G185:G186"/>
    <mergeCell ref="C483:C485"/>
    <mergeCell ref="C12:C14"/>
    <mergeCell ref="F7:F10"/>
    <mergeCell ref="C169:C171"/>
    <mergeCell ref="C240:C242"/>
    <mergeCell ref="F217:F218"/>
    <mergeCell ref="F2:F3"/>
    <mergeCell ref="H2:H3"/>
    <mergeCell ref="F107:F109"/>
    <mergeCell ref="F383:F384"/>
    <mergeCell ref="F496:F498"/>
    <mergeCell ref="B430:B431"/>
    <mergeCell ref="D197:D198"/>
    <mergeCell ref="F188:F189"/>
    <mergeCell ref="D430:D431"/>
    <mergeCell ref="N2:O2"/>
    <mergeCell ref="D240:D242"/>
    <mergeCell ref="C148:C149"/>
    <mergeCell ref="P2:Q2"/>
    <mergeCell ref="C443:C444"/>
    <mergeCell ref="D287:D288"/>
    <mergeCell ref="D138:D140"/>
    <mergeCell ref="D269:D270"/>
    <mergeCell ref="F291:F294"/>
    <mergeCell ref="F513:F514"/>
    <mergeCell ref="D496:D498"/>
    <mergeCell ref="AF2:AF3"/>
    <mergeCell ref="D383:D385"/>
    <mergeCell ref="F488:F489"/>
    <mergeCell ref="C120:C121"/>
    <mergeCell ref="K2:K3"/>
    <mergeCell ref="E197:E198"/>
    <mergeCell ref="D351:D352"/>
    <mergeCell ref="C454:C455"/>
    <mergeCell ref="D127:D128"/>
    <mergeCell ref="F61:F62"/>
    <mergeCell ref="C244:C245"/>
    <mergeCell ref="C7:C10"/>
    <mergeCell ref="D142:D143"/>
    <mergeCell ref="D393:D394"/>
    <mergeCell ref="D223:D224"/>
    <mergeCell ref="D23:D26"/>
    <mergeCell ref="F279:F280"/>
    <mergeCell ref="C404:C406"/>
    <mergeCell ref="D88:D89"/>
    <mergeCell ref="C1:AG1"/>
    <mergeCell ref="C34:C35"/>
    <mergeCell ref="D508:D509"/>
    <mergeCell ref="C179:C180"/>
    <mergeCell ref="D324:D325"/>
    <mergeCell ref="D257:D263"/>
    <mergeCell ref="T2:W2"/>
    <mergeCell ref="C55:C57"/>
    <mergeCell ref="C101:C102"/>
    <mergeCell ref="D379:D380"/>
    <mergeCell ref="D386:D388"/>
    <mergeCell ref="D401:D403"/>
    <mergeCell ref="F386:F388"/>
    <mergeCell ref="D466:D468"/>
    <mergeCell ref="F265:F266"/>
    <mergeCell ref="F404:F406"/>
    <mergeCell ref="C284:C285"/>
    <mergeCell ref="D145:D146"/>
    <mergeCell ref="D291:D294"/>
    <mergeCell ref="C318:C319"/>
    <mergeCell ref="D443:D444"/>
    <mergeCell ref="C520:C521"/>
    <mergeCell ref="E318:E319"/>
    <mergeCell ref="E344:E345"/>
    <mergeCell ref="D80:D81"/>
    <mergeCell ref="E358:E359"/>
    <mergeCell ref="B2:B3"/>
    <mergeCell ref="D2:D3"/>
    <mergeCell ref="C516:C517"/>
    <mergeCell ref="C44:C45"/>
    <mergeCell ref="C215:C216"/>
    <mergeCell ref="F138:F139"/>
    <mergeCell ref="C142:C143"/>
    <mergeCell ref="C80:C81"/>
    <mergeCell ref="D237:D238"/>
    <mergeCell ref="D244:D245"/>
    <mergeCell ref="F91:F92"/>
    <mergeCell ref="C445:C446"/>
    <mergeCell ref="C21:C22"/>
    <mergeCell ref="Z2:Z3"/>
    <mergeCell ref="D340:D343"/>
    <mergeCell ref="E257:E258"/>
    <mergeCell ref="F351:F352"/>
    <mergeCell ref="C344:C346"/>
    <mergeCell ref="D234:D235"/>
    <mergeCell ref="AB2:AB3"/>
    <mergeCell ref="AD2:AD3"/>
    <mergeCell ref="F181:F182"/>
    <mergeCell ref="C111:C115"/>
    <mergeCell ref="C312:C313"/>
    <mergeCell ref="D454:D455"/>
    <mergeCell ref="C91:C92"/>
    <mergeCell ref="F39:F40"/>
    <mergeCell ref="E23:E25"/>
    <mergeCell ref="F55:F57"/>
    <mergeCell ref="D133:D134"/>
    <mergeCell ref="C23:C26"/>
    <mergeCell ref="D318:D319"/>
    <mergeCell ref="D265:D266"/>
    <mergeCell ref="D407:D410"/>
    <mergeCell ref="D188:D189"/>
    <mergeCell ref="D511:D512"/>
    <mergeCell ref="C161:C162"/>
    <mergeCell ref="F284:F285"/>
    <mergeCell ref="J318:J319"/>
    <mergeCell ref="G2:G3"/>
    <mergeCell ref="I2:I3"/>
    <mergeCell ref="D488:D489"/>
    <mergeCell ref="F142:F143"/>
    <mergeCell ref="C197:C198"/>
    <mergeCell ref="D491:D493"/>
    <mergeCell ref="C448:C449"/>
    <mergeCell ref="D12:D14"/>
    <mergeCell ref="C138:C140"/>
    <mergeCell ref="C269:C270"/>
    <mergeCell ref="C407:C410"/>
    <mergeCell ref="C389:C390"/>
    <mergeCell ref="AE2:AE3"/>
    <mergeCell ref="C88:C89"/>
    <mergeCell ref="AG2:AG3"/>
    <mergeCell ref="D120:D121"/>
    <mergeCell ref="D185:D186"/>
    <mergeCell ref="F111:F115"/>
    <mergeCell ref="D396:D397"/>
    <mergeCell ref="C133:C134"/>
    <mergeCell ref="F443:F444"/>
    <mergeCell ref="C127:C128"/>
    <mergeCell ref="D483:D485"/>
    <mergeCell ref="C340:C343"/>
    <mergeCell ref="F399:F400"/>
    <mergeCell ref="F169:F170"/>
    <mergeCell ref="D91:D92"/>
    <mergeCell ref="D169:D171"/>
    <mergeCell ref="E407:E409"/>
    <mergeCell ref="D445:D446"/>
    <mergeCell ref="D7:D10"/>
    <mergeCell ref="F340:F341"/>
    <mergeCell ref="F389:F390"/>
    <mergeCell ref="F445:F446"/>
    <mergeCell ref="F454:F455"/>
    <mergeCell ref="C223:C224"/>
    <mergeCell ref="C237:C238"/>
    <mergeCell ref="C61:C62"/>
    <mergeCell ref="C150:C151"/>
    <mergeCell ref="D49:D51"/>
    <mergeCell ref="E237:E238"/>
    <mergeCell ref="D404:D406"/>
    <mergeCell ref="C430:C431"/>
    <mergeCell ref="C508:C509"/>
    <mergeCell ref="D161:D162"/>
    <mergeCell ref="E508:E509"/>
    <mergeCell ref="C287:C288"/>
    <mergeCell ref="D148:D149"/>
    <mergeCell ref="D217:D219"/>
    <mergeCell ref="G240:G242"/>
    <mergeCell ref="G516:G517"/>
    <mergeCell ref="C386:C388"/>
    <mergeCell ref="C401:C403"/>
    <mergeCell ref="C383:C385"/>
    <mergeCell ref="J2:J3"/>
    <mergeCell ref="C466:C468"/>
    <mergeCell ref="C351:C352"/>
    <mergeCell ref="C145:C146"/>
    <mergeCell ref="R2:S2"/>
    <mergeCell ref="D358:D359"/>
    <mergeCell ref="C279:C280"/>
    <mergeCell ref="D228:D229"/>
    <mergeCell ref="C393:C394"/>
    <mergeCell ref="D44:D45"/>
    <mergeCell ref="G145:G146"/>
  </mergeCells>
  <conditionalFormatting sqref="D21">
    <cfRule type="duplicateValues" priority="9" dxfId="0"/>
  </conditionalFormatting>
  <conditionalFormatting sqref="AR21">
    <cfRule type="duplicateValues" priority="4" dxfId="0"/>
  </conditionalFormatting>
  <conditionalFormatting sqref="D80">
    <cfRule type="duplicateValues" priority="1" dxfId="0"/>
  </conditionalFormatting>
  <pageMargins left="0.75" right="0.75" top="1" bottom="1" header="0.5" footer="0.5"/>
  <pageSetup orientation="portrait" paperSize="9"/>
  <legacyDrawing xmlns:r="http://schemas.openxmlformats.org/officeDocument/2006/relationships" r:id="anysvml"/>
</worksheet>
</file>

<file path=xl/worksheets/sheet6.xml><?xml version="1.0" encoding="utf-8"?>
<worksheet xmlns="http://schemas.openxmlformats.org/spreadsheetml/2006/main">
  <sheetPr filterMode="1">
    <outlinePr summaryBelow="1" summaryRight="1"/>
    <pageSetUpPr/>
  </sheetPr>
  <dimension ref="A1:AE424"/>
  <sheetViews>
    <sheetView zoomScale="85" zoomScaleNormal="85" workbookViewId="0">
      <pane ySplit="3" topLeftCell="A4" activePane="bottomLeft" state="frozen"/>
      <selection activeCell="A1" sqref="A1"/>
      <selection pane="bottomLeft" activeCell="K359" sqref="K359"/>
    </sheetView>
  </sheetViews>
  <sheetFormatPr baseColWidth="8" defaultColWidth="9" defaultRowHeight="14"/>
  <cols>
    <col width="8.609090909090909" customWidth="1" style="331" min="1" max="1"/>
    <col width="5.68181818181818" customWidth="1" style="331" min="2" max="2"/>
    <col width="17" customWidth="1" style="331" min="3" max="3"/>
    <col width="7.33636363636364" customWidth="1" style="331" min="4" max="7"/>
    <col width="8.881818181818179" customWidth="1" style="17" min="8" max="8"/>
    <col width="8.890909090909091" customWidth="1" style="331" min="9" max="9"/>
    <col width="7.63636363636364" customWidth="1" style="331" min="10" max="10"/>
    <col width="8.19090909090909" customWidth="1" style="331" min="11" max="11"/>
    <col width="7.34545454545455" customWidth="1" style="331" min="12" max="12"/>
    <col width="7.5" customWidth="1" style="331" min="13" max="13"/>
    <col width="8.881818181818179" customWidth="1" style="331" min="14" max="14"/>
    <col width="8.32727272727273" customWidth="1" style="331" min="15" max="15"/>
    <col width="8.19090909090909" customWidth="1" style="331" min="16" max="16"/>
    <col width="7.9" customWidth="1" style="331" min="17" max="17"/>
    <col width="7.63636363636364" customWidth="1" style="331" min="18" max="18"/>
    <col width="8.472727272727271" customWidth="1" style="331" min="19" max="19"/>
    <col width="7.78181818181818" customWidth="1" style="331" min="20" max="20"/>
    <col width="9.16363636363636" customWidth="1" style="331" min="21" max="21"/>
    <col width="9.445454545454551" customWidth="1" style="331" min="22" max="22"/>
    <col width="10.9363636363636" customWidth="1" style="331" min="23" max="23"/>
    <col width="8.872727272727269" customWidth="1" style="331" min="24" max="24"/>
    <col width="10.5545454545455" customWidth="1" style="331" min="25" max="25"/>
    <col width="9.027272727272729" customWidth="1" style="331" min="26" max="27"/>
    <col width="15.8272727272727" customWidth="1" style="331" min="28" max="29"/>
    <col width="10.9727272727273" customWidth="1" style="331" min="30" max="30"/>
    <col width="9" customWidth="1" style="331" min="31" max="16384"/>
  </cols>
  <sheetData>
    <row r="1" ht="61" customFormat="1" customHeight="1" s="406">
      <c r="A1" s="223" t="n"/>
      <c r="B1" s="18" t="inlineStr">
        <is>
          <t>2025年4月 （日报）</t>
        </is>
      </c>
      <c r="C1" s="409" t="n"/>
      <c r="D1" s="409" t="n"/>
      <c r="E1" s="409" t="n"/>
      <c r="F1" s="409" t="n"/>
      <c r="G1" s="409" t="n"/>
      <c r="H1" s="409" t="n"/>
      <c r="I1" s="409" t="n"/>
      <c r="J1" s="409" t="n"/>
      <c r="K1" s="409" t="n"/>
      <c r="L1" s="409" t="n"/>
      <c r="M1" s="409" t="n"/>
      <c r="N1" s="409" t="n"/>
      <c r="O1" s="409" t="n"/>
      <c r="P1" s="409" t="n"/>
      <c r="Q1" s="409" t="n"/>
      <c r="R1" s="409" t="n"/>
      <c r="S1" s="409" t="n"/>
      <c r="T1" s="409" t="n"/>
      <c r="U1" s="409" t="n"/>
      <c r="V1" s="409" t="n"/>
      <c r="W1" s="409" t="n"/>
      <c r="X1" s="409" t="n"/>
      <c r="Y1" s="409" t="n"/>
      <c r="Z1" s="409" t="n"/>
      <c r="AA1" s="409" t="n"/>
      <c r="AB1" s="409" t="n"/>
      <c r="AC1" s="409" t="n"/>
      <c r="AD1" s="410" t="n"/>
    </row>
    <row r="2" ht="16.5" customFormat="1" customHeight="1" s="406">
      <c r="A2" s="21" t="inlineStr">
        <is>
          <t>日期</t>
        </is>
      </c>
      <c r="B2" s="61" t="inlineStr">
        <is>
          <t>序号</t>
        </is>
      </c>
      <c r="C2" s="61" t="inlineStr">
        <is>
          <t>姓名</t>
        </is>
      </c>
      <c r="D2" s="61" t="inlineStr">
        <is>
          <t>初诊</t>
        </is>
      </c>
      <c r="E2" s="61" t="inlineStr">
        <is>
          <t>复诊</t>
        </is>
      </c>
      <c r="F2" s="21" t="inlineStr">
        <is>
          <t>简易</t>
        </is>
      </c>
      <c r="G2" s="61" t="inlineStr">
        <is>
          <t>专家</t>
        </is>
      </c>
      <c r="H2" s="50" t="inlineStr">
        <is>
          <t>会员码</t>
        </is>
      </c>
      <c r="I2" s="61" t="inlineStr">
        <is>
          <t>预约号</t>
        </is>
      </c>
      <c r="J2" s="229" t="inlineStr">
        <is>
          <t>中药</t>
        </is>
      </c>
      <c r="K2" s="229" t="inlineStr">
        <is>
          <t>中医治疗</t>
        </is>
      </c>
      <c r="L2" s="229" t="inlineStr">
        <is>
          <t>西药</t>
        </is>
      </c>
      <c r="M2" s="410" t="n"/>
      <c r="N2" s="229" t="inlineStr">
        <is>
          <t>检验</t>
        </is>
      </c>
      <c r="O2" s="410" t="n"/>
      <c r="P2" s="229" t="inlineStr">
        <is>
          <t>B超类</t>
        </is>
      </c>
      <c r="Q2" s="410" t="n"/>
      <c r="R2" s="229" t="inlineStr">
        <is>
          <t>西医治疗类</t>
        </is>
      </c>
      <c r="S2" s="409" t="n"/>
      <c r="T2" s="409" t="n"/>
      <c r="U2" s="410" t="n"/>
      <c r="V2" s="229" t="inlineStr">
        <is>
          <t>挂号费</t>
        </is>
      </c>
      <c r="W2" s="229" t="inlineStr">
        <is>
          <t>蛋白</t>
        </is>
      </c>
      <c r="X2" s="61" t="inlineStr">
        <is>
          <t>消费</t>
        </is>
      </c>
      <c r="Y2" s="62" t="inlineStr">
        <is>
          <t>收款方式</t>
        </is>
      </c>
      <c r="Z2" s="62" t="inlineStr">
        <is>
          <t>系统未开单</t>
        </is>
      </c>
      <c r="AA2" s="51" t="inlineStr">
        <is>
          <t>蛋白
瓶数</t>
        </is>
      </c>
      <c r="AB2" s="62" t="inlineStr">
        <is>
          <t>备注</t>
        </is>
      </c>
      <c r="AC2" s="62" t="inlineStr">
        <is>
          <t>报号说明</t>
        </is>
      </c>
      <c r="AD2" s="75" t="inlineStr">
        <is>
          <t>收费员</t>
        </is>
      </c>
    </row>
    <row r="3" ht="34" customFormat="1" customHeight="1" s="406">
      <c r="A3" s="411" t="n"/>
      <c r="B3" s="411" t="n"/>
      <c r="C3" s="411" t="n"/>
      <c r="D3" s="411" t="n"/>
      <c r="E3" s="411" t="n"/>
      <c r="F3" s="411" t="n"/>
      <c r="G3" s="411" t="n"/>
      <c r="H3" s="411" t="n"/>
      <c r="I3" s="411" t="n"/>
      <c r="J3" s="61" t="inlineStr">
        <is>
          <t>中药</t>
        </is>
      </c>
      <c r="K3" s="61" t="inlineStr">
        <is>
          <t>针灸等</t>
        </is>
      </c>
      <c r="L3" s="61" t="inlineStr">
        <is>
          <t>西药</t>
        </is>
      </c>
      <c r="M3" s="61" t="inlineStr">
        <is>
          <t>保健品</t>
        </is>
      </c>
      <c r="N3" s="61" t="inlineStr">
        <is>
          <t>孕三项</t>
        </is>
      </c>
      <c r="O3" s="61" t="inlineStr">
        <is>
          <t>检验/化验</t>
        </is>
      </c>
      <c r="P3" s="61" t="inlineStr">
        <is>
          <t xml:space="preserve"> 彩超</t>
        </is>
      </c>
      <c r="Q3" s="61" t="inlineStr">
        <is>
          <t>心电图/胎心</t>
        </is>
      </c>
      <c r="R3" s="61" t="inlineStr">
        <is>
          <t>治疗</t>
        </is>
      </c>
      <c r="S3" s="61" t="inlineStr">
        <is>
          <t>打针一</t>
        </is>
      </c>
      <c r="T3" s="61" t="inlineStr">
        <is>
          <t>打针二</t>
        </is>
      </c>
      <c r="U3" s="61" t="inlineStr">
        <is>
          <t>其他</t>
        </is>
      </c>
      <c r="V3" s="61" t="inlineStr">
        <is>
          <t>挂号费</t>
        </is>
      </c>
      <c r="W3" s="61" t="inlineStr">
        <is>
          <t>蛋白</t>
        </is>
      </c>
      <c r="X3" s="411" t="n"/>
      <c r="Y3" s="411" t="n"/>
      <c r="Z3" s="411" t="n"/>
      <c r="AA3" s="411" t="n"/>
      <c r="AB3" s="411" t="n"/>
      <c r="AC3" s="411" t="n"/>
      <c r="AD3" s="411" t="n"/>
    </row>
    <row r="4" hidden="1" ht="25" customFormat="1" customHeight="1" s="406">
      <c r="A4" s="45" t="n">
        <v>45748</v>
      </c>
      <c r="B4" s="162" t="n">
        <v>23</v>
      </c>
      <c r="C4" s="162" t="inlineStr">
        <is>
          <t>邓迪</t>
        </is>
      </c>
      <c r="D4" s="162" t="n"/>
      <c r="E4" s="162" t="n"/>
      <c r="F4" s="162" t="n">
        <v>1</v>
      </c>
      <c r="G4" s="162" t="n"/>
      <c r="H4" s="162" t="n"/>
      <c r="I4" s="162" t="n">
        <v>1638</v>
      </c>
      <c r="J4" s="162" t="n"/>
      <c r="K4" s="162" t="n"/>
      <c r="L4" s="162" t="n"/>
      <c r="M4" s="162" t="n"/>
      <c r="N4" s="162" t="n"/>
      <c r="O4" s="162" t="n"/>
      <c r="P4" s="162" t="n">
        <v>140</v>
      </c>
      <c r="Q4" s="162" t="n"/>
      <c r="R4" s="162" t="n"/>
      <c r="S4" s="162" t="n"/>
      <c r="T4" s="162" t="n"/>
      <c r="U4" s="162" t="n"/>
      <c r="V4" s="162" t="n"/>
      <c r="W4" s="162" t="n"/>
      <c r="X4" s="406">
        <f>SUM(J4:W4)</f>
        <v/>
      </c>
      <c r="Y4" s="162" t="inlineStr">
        <is>
          <t>现金</t>
        </is>
      </c>
      <c r="Z4" s="407" t="n"/>
      <c r="AA4" s="162" t="n"/>
      <c r="AB4" s="407" t="n"/>
      <c r="AC4" s="407" t="n"/>
      <c r="AD4" s="253" t="inlineStr">
        <is>
          <t>熊欢</t>
        </is>
      </c>
    </row>
    <row r="5" hidden="1" ht="25" customFormat="1" customHeight="1" s="406">
      <c r="A5" s="45" t="n">
        <v>45748</v>
      </c>
      <c r="B5" s="162" t="n">
        <v>31</v>
      </c>
      <c r="C5" s="162" t="inlineStr">
        <is>
          <t>廖金凤</t>
        </is>
      </c>
      <c r="D5" s="162" t="n"/>
      <c r="E5" s="162" t="n">
        <v>1</v>
      </c>
      <c r="F5" s="162" t="n"/>
      <c r="G5" s="162" t="inlineStr">
        <is>
          <t>王海燕</t>
        </is>
      </c>
      <c r="H5" s="162" t="n"/>
      <c r="I5" s="162" t="n">
        <v>1638</v>
      </c>
      <c r="J5" s="162" t="n"/>
      <c r="K5" s="162" t="n"/>
      <c r="L5" s="162" t="n">
        <v>1231.8</v>
      </c>
      <c r="M5" s="162" t="n"/>
      <c r="N5" s="162" t="n">
        <v>121</v>
      </c>
      <c r="O5" s="162">
        <f>741-121</f>
        <v/>
      </c>
      <c r="P5" s="162" t="n"/>
      <c r="Q5" s="162" t="n"/>
      <c r="R5" s="162" t="n">
        <v>131</v>
      </c>
      <c r="S5" s="162" t="n"/>
      <c r="T5" s="162" t="n"/>
      <c r="U5" s="162" t="n"/>
      <c r="V5" s="162" t="n"/>
      <c r="W5" s="162" t="n"/>
      <c r="X5" s="406">
        <f>SUM(J5:W5)</f>
        <v/>
      </c>
      <c r="Y5" s="162" t="inlineStr">
        <is>
          <t>对公</t>
        </is>
      </c>
      <c r="Z5" s="407" t="n"/>
      <c r="AA5" s="162" t="n"/>
      <c r="AB5" s="407" t="inlineStr">
        <is>
          <t>立尤为2瓶</t>
        </is>
      </c>
      <c r="AC5" s="407" t="n"/>
      <c r="AD5" s="253" t="inlineStr">
        <is>
          <t>熊欢</t>
        </is>
      </c>
    </row>
    <row r="6" hidden="1" ht="25" customFormat="1" customHeight="1" s="406">
      <c r="A6" s="45" t="n">
        <v>45748</v>
      </c>
      <c r="B6" s="162" t="n">
        <v>67</v>
      </c>
      <c r="C6" s="162" t="inlineStr">
        <is>
          <t>舒相妹20（9766）</t>
        </is>
      </c>
      <c r="D6" s="162" t="n"/>
      <c r="E6" s="162" t="n"/>
      <c r="F6" s="162" t="n">
        <v>1</v>
      </c>
      <c r="G6" s="162" t="n"/>
      <c r="H6" s="162" t="n"/>
      <c r="I6" s="162" t="n">
        <v>1638</v>
      </c>
      <c r="J6" s="162" t="n"/>
      <c r="K6" s="162" t="n"/>
      <c r="L6" s="162" t="n"/>
      <c r="M6" s="162" t="n"/>
      <c r="N6" s="162" t="n"/>
      <c r="O6" s="162" t="n"/>
      <c r="P6" s="162" t="n"/>
      <c r="Q6" s="162" t="n"/>
      <c r="R6" s="162" t="n"/>
      <c r="S6" s="162" t="n">
        <v>10</v>
      </c>
      <c r="T6" s="162" t="n"/>
      <c r="U6" s="162" t="n"/>
      <c r="V6" s="162" t="n"/>
      <c r="W6" s="162" t="n"/>
      <c r="X6" s="406">
        <f>SUM(J6:W6)</f>
        <v/>
      </c>
      <c r="Y6" s="162" t="inlineStr">
        <is>
          <t>对公</t>
        </is>
      </c>
      <c r="Z6" s="407" t="n"/>
      <c r="AA6" s="162" t="n"/>
      <c r="AB6" s="407" t="n"/>
      <c r="AC6" s="407" t="n"/>
      <c r="AD6" s="253" t="inlineStr">
        <is>
          <t>熊欢</t>
        </is>
      </c>
    </row>
    <row r="7" hidden="1" ht="25" customFormat="1" customHeight="1" s="406">
      <c r="A7" s="45" t="n">
        <v>45748</v>
      </c>
      <c r="B7" s="162" t="n">
        <v>69</v>
      </c>
      <c r="C7" s="162" t="inlineStr">
        <is>
          <t>王呷干</t>
        </is>
      </c>
      <c r="D7" s="162" t="n"/>
      <c r="E7" s="162" t="n"/>
      <c r="F7" s="162" t="n">
        <v>1</v>
      </c>
      <c r="G7" s="162" t="n"/>
      <c r="H7" s="162" t="n"/>
      <c r="I7" s="162" t="n">
        <v>1638</v>
      </c>
      <c r="J7" s="162" t="n"/>
      <c r="K7" s="162" t="n"/>
      <c r="L7" s="162" t="n"/>
      <c r="M7" s="162" t="n"/>
      <c r="N7" s="162" t="n"/>
      <c r="O7" s="162" t="n"/>
      <c r="P7" s="162" t="n">
        <v>140</v>
      </c>
      <c r="Q7" s="162" t="n"/>
      <c r="R7" s="162" t="n"/>
      <c r="S7" s="162" t="n"/>
      <c r="T7" s="162" t="n"/>
      <c r="U7" s="162" t="n"/>
      <c r="V7" s="162" t="n"/>
      <c r="W7" s="162" t="n"/>
      <c r="X7" s="406">
        <f>SUM(J7:W7)</f>
        <v/>
      </c>
      <c r="Y7" s="162" t="inlineStr">
        <is>
          <t>对公</t>
        </is>
      </c>
      <c r="Z7" s="407" t="n"/>
      <c r="AA7" s="162" t="n"/>
      <c r="AB7" s="407" t="n"/>
      <c r="AC7" s="407" t="n"/>
      <c r="AD7" s="253" t="inlineStr">
        <is>
          <t>熊欢</t>
        </is>
      </c>
    </row>
    <row r="8" hidden="1" ht="25" customFormat="1" customHeight="1" s="406">
      <c r="A8" s="45" t="n">
        <v>45748</v>
      </c>
      <c r="B8" s="162" t="n">
        <v>29</v>
      </c>
      <c r="C8" s="162" t="inlineStr">
        <is>
          <t>杨小庆41（9948）</t>
        </is>
      </c>
      <c r="D8" s="162" t="n"/>
      <c r="E8" s="162" t="n">
        <v>1</v>
      </c>
      <c r="F8" s="162" t="n"/>
      <c r="G8" s="162" t="inlineStr">
        <is>
          <t>孙静</t>
        </is>
      </c>
      <c r="H8" s="162" t="n"/>
      <c r="I8" s="162" t="n">
        <v>1638</v>
      </c>
      <c r="J8" s="162" t="n"/>
      <c r="K8" s="162" t="n"/>
      <c r="L8" s="162" t="n">
        <v>25</v>
      </c>
      <c r="M8" s="162" t="n"/>
      <c r="N8" s="162" t="n"/>
      <c r="O8" s="162" t="n"/>
      <c r="P8" s="162" t="n">
        <v>60</v>
      </c>
      <c r="Q8" s="162" t="n"/>
      <c r="R8" s="162" t="n">
        <v>230</v>
      </c>
      <c r="S8" s="162" t="n"/>
      <c r="T8" s="162" t="n"/>
      <c r="U8" s="162" t="n"/>
      <c r="V8" s="162" t="n"/>
      <c r="W8" s="162" t="n"/>
      <c r="X8" s="70" t="n">
        <v>315</v>
      </c>
      <c r="Y8" s="162" t="inlineStr">
        <is>
          <t>对公</t>
        </is>
      </c>
      <c r="Z8" s="407" t="n"/>
      <c r="AA8" s="162" t="n"/>
      <c r="AB8" s="407" t="n"/>
      <c r="AC8" s="407" t="n"/>
      <c r="AD8" s="253" t="inlineStr">
        <is>
          <t>罗茜</t>
        </is>
      </c>
    </row>
    <row r="9" hidden="1" ht="25" customFormat="1" customHeight="1" s="406">
      <c r="A9" s="45" t="n">
        <v>45748</v>
      </c>
      <c r="B9" s="162" t="n">
        <v>38</v>
      </c>
      <c r="C9" s="162" t="inlineStr">
        <is>
          <t>邓思姣</t>
        </is>
      </c>
      <c r="D9" s="162" t="n"/>
      <c r="E9" s="162" t="n">
        <v>1</v>
      </c>
      <c r="F9" s="162" t="n"/>
      <c r="G9" s="162" t="inlineStr">
        <is>
          <t>孙静</t>
        </is>
      </c>
      <c r="H9" s="162" t="n"/>
      <c r="I9" s="162" t="n">
        <v>1638</v>
      </c>
      <c r="J9" s="162" t="n"/>
      <c r="K9" s="162" t="n"/>
      <c r="L9" s="162" t="n">
        <v>5</v>
      </c>
      <c r="M9" s="162" t="n"/>
      <c r="N9" s="162" t="n"/>
      <c r="O9" s="162" t="n"/>
      <c r="P9" s="162" t="n"/>
      <c r="Q9" s="162" t="n">
        <v>20</v>
      </c>
      <c r="R9" s="162" t="n">
        <v>30</v>
      </c>
      <c r="S9" s="162" t="n"/>
      <c r="T9" s="162" t="n"/>
      <c r="U9" s="162" t="n"/>
      <c r="V9" s="162" t="n"/>
      <c r="W9" s="162" t="n">
        <v>3850</v>
      </c>
      <c r="X9" s="70" t="n">
        <v>3905</v>
      </c>
      <c r="Y9" s="162" t="inlineStr">
        <is>
          <t>对公</t>
        </is>
      </c>
      <c r="Z9" s="407" t="n"/>
      <c r="AA9" s="162" t="n">
        <v>7</v>
      </c>
      <c r="AB9" s="407" t="inlineStr">
        <is>
          <t>550球蛋白*7</t>
        </is>
      </c>
      <c r="AC9" s="407" t="n"/>
      <c r="AD9" s="253" t="inlineStr">
        <is>
          <t>罗茜</t>
        </is>
      </c>
    </row>
    <row r="10" hidden="1" ht="25" customFormat="1" customHeight="1" s="406">
      <c r="A10" s="45" t="n">
        <v>45748</v>
      </c>
      <c r="B10" s="162" t="n">
        <v>48</v>
      </c>
      <c r="C10" s="162" t="inlineStr">
        <is>
          <t>徐彩红</t>
        </is>
      </c>
      <c r="D10" s="162" t="n"/>
      <c r="E10" s="162" t="n">
        <v>1</v>
      </c>
      <c r="F10" s="162" t="n"/>
      <c r="G10" s="162" t="inlineStr">
        <is>
          <t>曾亚萍</t>
        </is>
      </c>
      <c r="H10" s="162" t="n"/>
      <c r="I10" s="162" t="n">
        <v>1638</v>
      </c>
      <c r="J10" s="162" t="n">
        <v>325.2</v>
      </c>
      <c r="K10" s="162" t="n">
        <v>976</v>
      </c>
      <c r="L10" s="162" t="n"/>
      <c r="M10" s="162" t="n"/>
      <c r="N10" s="162" t="n"/>
      <c r="O10" s="162" t="n"/>
      <c r="P10" s="162" t="n">
        <v>200</v>
      </c>
      <c r="Q10" s="162" t="n"/>
      <c r="R10" s="162" t="n"/>
      <c r="S10" s="162" t="n"/>
      <c r="T10" s="162" t="n"/>
      <c r="U10" s="162" t="n"/>
      <c r="V10" s="162" t="n"/>
      <c r="W10" s="162" t="n"/>
      <c r="X10" s="70" t="n">
        <v>1501.2</v>
      </c>
      <c r="Y10" s="162" t="inlineStr">
        <is>
          <t>对公</t>
        </is>
      </c>
      <c r="Z10" s="407" t="n"/>
      <c r="AA10" s="162" t="n"/>
      <c r="AB10" s="407" t="n"/>
      <c r="AC10" s="407" t="n"/>
      <c r="AD10" s="253" t="inlineStr">
        <is>
          <t>罗茜</t>
        </is>
      </c>
    </row>
    <row r="11" hidden="1" ht="25" customFormat="1" customHeight="1" s="406">
      <c r="A11" s="108" t="n">
        <v>45748</v>
      </c>
      <c r="B11" s="54" t="n">
        <v>2</v>
      </c>
      <c r="C11" s="54" t="inlineStr">
        <is>
          <t>蒋莲娣</t>
        </is>
      </c>
      <c r="D11" s="54" t="n"/>
      <c r="E11" s="54" t="n"/>
      <c r="F11" s="54" t="n">
        <v>1</v>
      </c>
      <c r="G11" s="54" t="n"/>
      <c r="H11" s="54" t="inlineStr">
        <is>
          <t>曾3546</t>
        </is>
      </c>
      <c r="I11" s="54" t="n">
        <v>1638</v>
      </c>
      <c r="J11" s="54" t="n"/>
      <c r="K11" s="54" t="n"/>
      <c r="L11" s="54" t="n"/>
      <c r="M11" s="54" t="n"/>
      <c r="N11" s="54" t="n"/>
      <c r="O11" s="54" t="n">
        <v>30</v>
      </c>
      <c r="P11" s="54" t="n"/>
      <c r="Q11" s="54" t="n"/>
      <c r="R11" s="54" t="n">
        <v>2</v>
      </c>
      <c r="S11" s="54" t="n"/>
      <c r="T11" s="54" t="n"/>
      <c r="U11" s="54" t="n"/>
      <c r="V11" s="54" t="n"/>
      <c r="W11" s="54" t="n"/>
      <c r="X11" s="195" t="n">
        <v>32</v>
      </c>
      <c r="Y11" s="54" t="inlineStr">
        <is>
          <t>对公</t>
        </is>
      </c>
      <c r="Z11" s="69" t="n"/>
      <c r="AA11" s="54" t="n"/>
      <c r="AB11" s="69" t="n"/>
      <c r="AC11" s="69" t="n"/>
      <c r="AD11" s="128" t="inlineStr">
        <is>
          <t>彭心怡</t>
        </is>
      </c>
    </row>
    <row r="12" hidden="1" ht="25" customFormat="1" customHeight="1" s="406">
      <c r="A12" s="108" t="n">
        <v>45748</v>
      </c>
      <c r="B12" s="54" t="n">
        <v>7</v>
      </c>
      <c r="C12" s="54" t="inlineStr">
        <is>
          <t>冯诗雨</t>
        </is>
      </c>
      <c r="D12" s="54" t="n"/>
      <c r="E12" s="54" t="n"/>
      <c r="F12" s="54" t="n">
        <v>1</v>
      </c>
      <c r="G12" s="54" t="n"/>
      <c r="H12" s="54" t="inlineStr">
        <is>
          <t>G8886</t>
        </is>
      </c>
      <c r="I12" s="54" t="n">
        <v>1638</v>
      </c>
      <c r="J12" s="54" t="n"/>
      <c r="K12" s="54" t="n"/>
      <c r="L12" s="54" t="n"/>
      <c r="M12" s="54" t="n"/>
      <c r="N12" s="54" t="n">
        <v>180</v>
      </c>
      <c r="O12" s="54" t="n"/>
      <c r="P12" s="54" t="n"/>
      <c r="Q12" s="54" t="n"/>
      <c r="R12" s="54" t="n">
        <v>7</v>
      </c>
      <c r="S12" s="54" t="n"/>
      <c r="T12" s="54" t="n"/>
      <c r="U12" s="54" t="n"/>
      <c r="V12" s="54" t="n"/>
      <c r="W12" s="54" t="n"/>
      <c r="X12" s="195" t="n">
        <v>187</v>
      </c>
      <c r="Y12" s="54" t="inlineStr">
        <is>
          <t>现金</t>
        </is>
      </c>
      <c r="Z12" s="69" t="n"/>
      <c r="AA12" s="54" t="n"/>
      <c r="AB12" s="69" t="n"/>
      <c r="AC12" s="69" t="n"/>
      <c r="AD12" s="128" t="inlineStr">
        <is>
          <t>彭心怡</t>
        </is>
      </c>
    </row>
    <row r="13" hidden="1" ht="25" customFormat="1" customHeight="1" s="406">
      <c r="A13" s="108" t="n">
        <v>45748</v>
      </c>
      <c r="B13" s="54" t="n">
        <v>14</v>
      </c>
      <c r="C13" s="54" t="inlineStr">
        <is>
          <t>张龙60（6028）</t>
        </is>
      </c>
      <c r="D13" s="54" t="n"/>
      <c r="E13" s="54" t="n">
        <v>1</v>
      </c>
      <c r="F13" s="54" t="n"/>
      <c r="G13" s="54" t="inlineStr">
        <is>
          <t>章琼</t>
        </is>
      </c>
      <c r="H13" s="54" t="n"/>
      <c r="I13" s="54" t="n">
        <v>1638</v>
      </c>
      <c r="J13" s="54" t="n"/>
      <c r="K13" s="54" t="n"/>
      <c r="L13" s="54" t="n">
        <v>10</v>
      </c>
      <c r="M13" s="54" t="n"/>
      <c r="N13" s="54" t="n"/>
      <c r="O13" s="54" t="n">
        <v>180</v>
      </c>
      <c r="P13" s="54" t="n"/>
      <c r="Q13" s="54" t="n"/>
      <c r="R13" s="54" t="n">
        <v>30</v>
      </c>
      <c r="S13" s="54" t="n"/>
      <c r="T13" s="54" t="n"/>
      <c r="U13" s="54" t="n"/>
      <c r="V13" s="54" t="n"/>
      <c r="W13" s="54" t="n">
        <v>3300</v>
      </c>
      <c r="X13" s="195" t="n">
        <v>3520</v>
      </c>
      <c r="Y13" s="54" t="inlineStr">
        <is>
          <t>对公</t>
        </is>
      </c>
      <c r="Z13" s="69" t="n"/>
      <c r="AA13" s="54" t="n">
        <v>6</v>
      </c>
      <c r="AB13" s="69" t="inlineStr">
        <is>
          <t>550球蛋白*6</t>
        </is>
      </c>
      <c r="AC13" s="69" t="n"/>
      <c r="AD13" s="128" t="inlineStr">
        <is>
          <t>彭心怡</t>
        </is>
      </c>
    </row>
    <row r="14" hidden="1" ht="25" customFormat="1" customHeight="1" s="368">
      <c r="A14" s="45" t="n">
        <v>45748</v>
      </c>
      <c r="B14" s="162" t="n">
        <v>6</v>
      </c>
      <c r="C14" s="162" t="inlineStr">
        <is>
          <t>齐雪琴</t>
        </is>
      </c>
      <c r="D14" s="162" t="n">
        <v>1</v>
      </c>
      <c r="E14" s="162" t="n"/>
      <c r="F14" s="162" t="n"/>
      <c r="G14" s="162" t="inlineStr">
        <is>
          <t>刘英桃</t>
        </is>
      </c>
      <c r="H14" s="162" t="inlineStr">
        <is>
          <t>萍4209</t>
        </is>
      </c>
      <c r="I14" s="162" t="n">
        <v>1638</v>
      </c>
      <c r="J14" s="162" t="n">
        <v>861</v>
      </c>
      <c r="K14" s="162" t="n"/>
      <c r="L14" s="162" t="n"/>
      <c r="M14" s="162" t="n"/>
      <c r="N14" s="162" t="n"/>
      <c r="O14" s="162" t="n"/>
      <c r="P14" s="162" t="n"/>
      <c r="Q14" s="162" t="n"/>
      <c r="R14" s="162" t="n"/>
      <c r="S14" s="162" t="n">
        <v>20</v>
      </c>
      <c r="V14" s="162" t="n"/>
      <c r="W14" s="162" t="n"/>
      <c r="X14" s="162" t="n">
        <v>881</v>
      </c>
      <c r="Y14" s="162" t="inlineStr">
        <is>
          <t>对公</t>
        </is>
      </c>
      <c r="Z14" s="407" t="n"/>
      <c r="AA14" s="162" t="n"/>
      <c r="AB14" s="407" t="n"/>
      <c r="AC14" s="407" t="n"/>
      <c r="AD14" s="253" t="n"/>
    </row>
    <row r="15" hidden="1" ht="25" customFormat="1" customHeight="1" s="406">
      <c r="A15" s="45" t="n">
        <v>45749</v>
      </c>
      <c r="B15" s="162" t="n">
        <v>54</v>
      </c>
      <c r="C15" s="162" t="inlineStr">
        <is>
          <t>舒相妹20（9766）</t>
        </is>
      </c>
      <c r="D15" s="162" t="n"/>
      <c r="E15" s="162" t="n">
        <v>1</v>
      </c>
      <c r="F15" s="162" t="n"/>
      <c r="G15" s="162" t="inlineStr">
        <is>
          <t>贾桂桂</t>
        </is>
      </c>
      <c r="H15" s="162" t="n"/>
      <c r="I15" s="162" t="n">
        <v>1638</v>
      </c>
      <c r="J15" s="162" t="n"/>
      <c r="K15" s="162" t="n"/>
      <c r="L15" s="162" t="n">
        <v>842</v>
      </c>
      <c r="M15" s="162" t="n"/>
      <c r="N15" s="162" t="n">
        <v>121</v>
      </c>
      <c r="O15" s="162" t="n"/>
      <c r="P15" s="162" t="n"/>
      <c r="Q15" s="162" t="n"/>
      <c r="R15" s="162" t="n">
        <v>7</v>
      </c>
      <c r="S15" s="162" t="n"/>
      <c r="T15" s="162" t="n"/>
      <c r="U15" s="162" t="n"/>
      <c r="V15" s="162" t="n"/>
      <c r="W15" s="162" t="n"/>
      <c r="X15" s="406" t="n">
        <v>970</v>
      </c>
      <c r="Y15" s="162" t="inlineStr">
        <is>
          <t>对公</t>
        </is>
      </c>
      <c r="Z15" s="407" t="n"/>
      <c r="AA15" s="162" t="n"/>
      <c r="AB15" s="407" t="inlineStr">
        <is>
          <t>凝胶1支</t>
        </is>
      </c>
      <c r="AC15" s="407" t="n"/>
      <c r="AD15" s="253" t="inlineStr">
        <is>
          <t>熊欢</t>
        </is>
      </c>
    </row>
    <row r="16" hidden="1" ht="25" customFormat="1" customHeight="1" s="406">
      <c r="A16" s="45" t="n">
        <v>45749</v>
      </c>
      <c r="B16" s="412" t="n"/>
      <c r="C16" s="412" t="n"/>
      <c r="D16" s="162" t="n"/>
      <c r="E16" s="162" t="n"/>
      <c r="F16" s="162" t="inlineStr">
        <is>
          <t>简易</t>
        </is>
      </c>
      <c r="G16" s="162" t="n"/>
      <c r="H16" s="162" t="n"/>
      <c r="I16" s="162" t="n">
        <v>1638</v>
      </c>
      <c r="J16" s="162" t="n"/>
      <c r="K16" s="162" t="n"/>
      <c r="L16" s="162" t="n"/>
      <c r="M16" s="162" t="n"/>
      <c r="N16" s="162" t="n"/>
      <c r="O16" s="162" t="n"/>
      <c r="P16" s="162" t="n"/>
      <c r="Q16" s="162" t="n"/>
      <c r="R16" s="162" t="n"/>
      <c r="S16" s="162" t="n">
        <v>35</v>
      </c>
      <c r="T16" s="162" t="n"/>
      <c r="U16" s="162" t="n"/>
      <c r="V16" s="162" t="n"/>
      <c r="W16" s="162" t="n"/>
      <c r="X16" s="406" t="n">
        <v>35</v>
      </c>
      <c r="Y16" s="162" t="inlineStr">
        <is>
          <t>对公</t>
        </is>
      </c>
      <c r="Z16" s="407" t="n"/>
      <c r="AA16" s="162" t="n"/>
      <c r="AB16" s="407" t="n"/>
      <c r="AC16" s="407" t="n"/>
      <c r="AD16" s="253" t="inlineStr">
        <is>
          <t>熊欢</t>
        </is>
      </c>
    </row>
    <row r="17" hidden="1" ht="25" customFormat="1" customHeight="1" s="406">
      <c r="A17" s="45" t="n">
        <v>45749</v>
      </c>
      <c r="B17" s="411" t="n"/>
      <c r="C17" s="411" t="n"/>
      <c r="D17" s="162" t="n"/>
      <c r="E17" s="162" t="n"/>
      <c r="F17" s="411" t="n"/>
      <c r="G17" s="162" t="n"/>
      <c r="H17" s="162" t="n"/>
      <c r="I17" s="162" t="n">
        <v>1638</v>
      </c>
      <c r="J17" s="162" t="n"/>
      <c r="K17" s="162" t="n"/>
      <c r="L17" s="162" t="n"/>
      <c r="M17" s="162" t="n"/>
      <c r="N17" s="162" t="n"/>
      <c r="O17" s="162" t="n"/>
      <c r="P17" s="162" t="n"/>
      <c r="Q17" s="162" t="n"/>
      <c r="R17" s="162" t="n"/>
      <c r="S17" s="162" t="n">
        <v>10</v>
      </c>
      <c r="T17" s="162" t="n"/>
      <c r="U17" s="162" t="n"/>
      <c r="V17" s="162" t="n"/>
      <c r="W17" s="162" t="n"/>
      <c r="X17" s="406" t="n">
        <v>10</v>
      </c>
      <c r="Y17" s="162" t="inlineStr">
        <is>
          <t>对公</t>
        </is>
      </c>
      <c r="Z17" s="407" t="n"/>
      <c r="AA17" s="162" t="n"/>
      <c r="AB17" s="407" t="n"/>
      <c r="AC17" s="407" t="n"/>
      <c r="AD17" s="253" t="inlineStr">
        <is>
          <t>熊欢</t>
        </is>
      </c>
    </row>
    <row r="18" hidden="1" ht="25" customFormat="1" customHeight="1" s="406">
      <c r="A18" s="45" t="n">
        <v>45749</v>
      </c>
      <c r="B18" s="162" t="n">
        <v>69</v>
      </c>
      <c r="C18" s="162" t="inlineStr">
        <is>
          <t>罗芳20（7073）</t>
        </is>
      </c>
      <c r="D18" s="162" t="n"/>
      <c r="E18" s="162" t="n"/>
      <c r="F18" s="162" t="n">
        <v>1</v>
      </c>
      <c r="G18" s="162" t="n"/>
      <c r="H18" s="162" t="n"/>
      <c r="I18" s="162" t="n">
        <v>1638</v>
      </c>
      <c r="J18" s="162" t="n"/>
      <c r="K18" s="162" t="n"/>
      <c r="L18" s="162" t="n"/>
      <c r="M18" s="162" t="n"/>
      <c r="N18" s="162" t="n"/>
      <c r="O18" s="162" t="n">
        <v>240</v>
      </c>
      <c r="P18" s="162" t="n">
        <v>140</v>
      </c>
      <c r="Q18" s="162" t="n"/>
      <c r="R18" s="162" t="n">
        <v>7</v>
      </c>
      <c r="S18" s="162" t="n"/>
      <c r="T18" s="162" t="n"/>
      <c r="U18" s="162" t="n"/>
      <c r="V18" s="162" t="n"/>
      <c r="W18" s="162" t="n"/>
      <c r="X18" s="406" t="n">
        <v>387</v>
      </c>
      <c r="Y18" s="162" t="inlineStr">
        <is>
          <t>现金</t>
        </is>
      </c>
      <c r="Z18" s="407" t="n"/>
      <c r="AA18" s="162" t="n"/>
      <c r="AB18" s="407" t="n"/>
      <c r="AC18" s="407" t="n"/>
      <c r="AD18" s="253" t="inlineStr">
        <is>
          <t>熊欢</t>
        </is>
      </c>
    </row>
    <row r="19" hidden="1" ht="25" customFormat="1" customHeight="1" s="406">
      <c r="A19" s="45" t="n">
        <v>45749</v>
      </c>
      <c r="B19" s="162" t="n"/>
      <c r="C19" s="162" t="inlineStr">
        <is>
          <t>卢媛</t>
        </is>
      </c>
      <c r="D19" s="162" t="n"/>
      <c r="E19" s="162" t="n"/>
      <c r="F19" s="53" t="inlineStr">
        <is>
          <t>退3.31</t>
        </is>
      </c>
      <c r="G19" s="162" t="n"/>
      <c r="H19" s="162" t="n"/>
      <c r="I19" s="162" t="n">
        <v>1638</v>
      </c>
      <c r="J19" s="162" t="n"/>
      <c r="K19" s="162" t="n"/>
      <c r="L19" s="162" t="n">
        <v>-246</v>
      </c>
      <c r="M19" s="162" t="n"/>
      <c r="N19" s="162" t="n"/>
      <c r="O19" s="162" t="n"/>
      <c r="P19" s="162" t="n"/>
      <c r="Q19" s="162" t="n"/>
      <c r="R19" s="162" t="n"/>
      <c r="S19" s="162" t="n"/>
      <c r="T19" s="162" t="n"/>
      <c r="U19" s="162" t="n"/>
      <c r="V19" s="162" t="n"/>
      <c r="W19" s="162" t="n"/>
      <c r="X19" s="406" t="n">
        <v>-246</v>
      </c>
      <c r="Y19" s="162" t="inlineStr">
        <is>
          <t>对公</t>
        </is>
      </c>
      <c r="Z19" s="407" t="n"/>
      <c r="AA19" s="162" t="n"/>
      <c r="AB19" s="407" t="inlineStr">
        <is>
          <t>退西药</t>
        </is>
      </c>
      <c r="AC19" s="407" t="n"/>
      <c r="AD19" s="253" t="inlineStr">
        <is>
          <t>熊欢</t>
        </is>
      </c>
    </row>
    <row r="20" hidden="1" ht="25" customFormat="1" customHeight="1" s="406">
      <c r="A20" s="45" t="n">
        <v>45749</v>
      </c>
      <c r="B20" s="162" t="n">
        <v>22</v>
      </c>
      <c r="C20" s="162" t="inlineStr">
        <is>
          <t>邓思姣</t>
        </is>
      </c>
      <c r="D20" s="162" t="n"/>
      <c r="E20" s="162" t="n">
        <v>1</v>
      </c>
      <c r="F20" s="162" t="n"/>
      <c r="G20" s="162" t="inlineStr">
        <is>
          <t>曾亚萍</t>
        </is>
      </c>
      <c r="H20" s="162" t="n"/>
      <c r="I20" s="162" t="n"/>
      <c r="J20" s="162" t="n">
        <v>22</v>
      </c>
      <c r="K20" s="162" t="n"/>
      <c r="L20" s="162" t="n"/>
      <c r="M20" s="162" t="n"/>
      <c r="N20" s="162" t="n"/>
      <c r="O20" s="162" t="n"/>
      <c r="P20" s="162" t="n"/>
      <c r="Q20" s="162" t="n"/>
      <c r="R20" s="162" t="n"/>
      <c r="S20" s="162" t="n"/>
      <c r="T20" s="162" t="n"/>
      <c r="U20" s="162" t="n"/>
      <c r="V20" s="162" t="n"/>
      <c r="W20" s="162" t="n"/>
      <c r="X20" s="70">
        <f>SUM(J20:W20)</f>
        <v/>
      </c>
      <c r="Y20" s="162" t="inlineStr">
        <is>
          <t>对公</t>
        </is>
      </c>
      <c r="Z20" s="407" t="n"/>
      <c r="AA20" s="162" t="n"/>
      <c r="AB20" s="407" t="n"/>
      <c r="AC20" s="407" t="n"/>
      <c r="AD20" s="253" t="n"/>
    </row>
    <row r="21" hidden="1" ht="25" customFormat="1" customHeight="1" s="406">
      <c r="A21" s="108" t="n">
        <v>45749</v>
      </c>
      <c r="B21" s="57" t="n"/>
      <c r="C21" s="57" t="inlineStr">
        <is>
          <t>张龙60（6028）</t>
        </is>
      </c>
      <c r="D21" s="57" t="n"/>
      <c r="E21" s="57" t="n">
        <v>1</v>
      </c>
      <c r="F21" s="57" t="n"/>
      <c r="G21" s="57" t="inlineStr">
        <is>
          <t>章琼</t>
        </is>
      </c>
      <c r="H21" s="57" t="n"/>
      <c r="I21" s="57" t="n">
        <v>1638</v>
      </c>
      <c r="J21" s="57" t="n"/>
      <c r="K21" s="57" t="n"/>
      <c r="L21" s="57" t="n">
        <v>530</v>
      </c>
      <c r="M21" s="57" t="n"/>
      <c r="N21" s="57" t="n"/>
      <c r="O21" s="57" t="n"/>
      <c r="P21" s="57" t="n"/>
      <c r="Q21" s="57" t="n"/>
      <c r="R21" s="57" t="n"/>
      <c r="S21" s="57" t="n"/>
      <c r="T21" s="57" t="n"/>
      <c r="U21" s="57" t="n"/>
      <c r="V21" s="57" t="n"/>
      <c r="W21" s="54" t="n"/>
      <c r="X21" s="195" t="n">
        <v>530</v>
      </c>
      <c r="Y21" s="54" t="inlineStr">
        <is>
          <t>4.1对公</t>
        </is>
      </c>
      <c r="Z21" s="69" t="n"/>
      <c r="AA21" s="54" t="n"/>
      <c r="AB21" s="69" t="n"/>
      <c r="AC21" s="69" t="n"/>
      <c r="AD21" s="128" t="inlineStr">
        <is>
          <t>陈桑华</t>
        </is>
      </c>
    </row>
    <row r="22" hidden="1" ht="25" customFormat="1" customHeight="1" s="406">
      <c r="A22" s="108" t="n">
        <v>45749</v>
      </c>
      <c r="B22" s="57" t="n">
        <v>3</v>
      </c>
      <c r="C22" s="57" t="inlineStr">
        <is>
          <t>桂敏</t>
        </is>
      </c>
      <c r="D22" s="57" t="n"/>
      <c r="E22" s="57" t="n">
        <v>1</v>
      </c>
      <c r="F22" s="57" t="n"/>
      <c r="G22" s="57" t="inlineStr">
        <is>
          <t>章琼</t>
        </is>
      </c>
      <c r="H22" s="57" t="n"/>
      <c r="I22" s="57" t="n">
        <v>1638</v>
      </c>
      <c r="J22" s="57" t="n"/>
      <c r="K22" s="57" t="n"/>
      <c r="L22" s="57" t="n"/>
      <c r="M22" s="57" t="n"/>
      <c r="N22" s="57" t="n">
        <v>180</v>
      </c>
      <c r="O22" s="57" t="n"/>
      <c r="P22" s="57" t="n"/>
      <c r="Q22" s="57" t="n"/>
      <c r="R22" s="57" t="n">
        <v>7</v>
      </c>
      <c r="S22" s="57" t="n"/>
      <c r="T22" s="57" t="n"/>
      <c r="U22" s="57" t="n"/>
      <c r="V22" s="57" t="n"/>
      <c r="W22" s="54" t="n"/>
      <c r="X22" s="195" t="n">
        <v>187</v>
      </c>
      <c r="Y22" s="54" t="inlineStr">
        <is>
          <t>对公</t>
        </is>
      </c>
      <c r="Z22" s="69" t="n"/>
      <c r="AA22" s="54" t="n"/>
      <c r="AB22" s="69" t="n"/>
      <c r="AC22" s="69" t="n"/>
      <c r="AD22" s="128" t="inlineStr">
        <is>
          <t>陈桑华</t>
        </is>
      </c>
    </row>
    <row r="23" hidden="1" ht="25" customFormat="1" customHeight="1" s="406">
      <c r="A23" s="108" t="n">
        <v>45749</v>
      </c>
      <c r="B23" s="411" t="n"/>
      <c r="C23" s="411" t="n"/>
      <c r="D23" s="57" t="n"/>
      <c r="E23" s="411" t="n"/>
      <c r="F23" s="57" t="n"/>
      <c r="G23" s="57" t="inlineStr">
        <is>
          <t>章琼</t>
        </is>
      </c>
      <c r="H23" s="57" t="n"/>
      <c r="I23" s="57" t="n">
        <v>1638</v>
      </c>
      <c r="J23" s="57" t="n"/>
      <c r="K23" s="57" t="n"/>
      <c r="L23" s="57" t="n">
        <v>375</v>
      </c>
      <c r="M23" s="57" t="n"/>
      <c r="N23" s="57" t="n"/>
      <c r="O23" s="57" t="n">
        <v>180</v>
      </c>
      <c r="P23" s="57" t="n"/>
      <c r="Q23" s="57" t="n"/>
      <c r="R23" s="57" t="n"/>
      <c r="S23" s="57" t="n"/>
      <c r="T23" s="57" t="n"/>
      <c r="U23" s="57" t="n"/>
      <c r="V23" s="57" t="n"/>
      <c r="W23" s="54" t="n"/>
      <c r="X23" s="195" t="n">
        <v>555</v>
      </c>
      <c r="Y23" s="54" t="inlineStr">
        <is>
          <t>对公</t>
        </is>
      </c>
      <c r="Z23" s="69" t="n"/>
      <c r="AA23" s="54" t="n"/>
      <c r="AB23" s="69" t="n"/>
      <c r="AC23" s="69" t="n"/>
      <c r="AD23" s="128" t="inlineStr">
        <is>
          <t>陈桑华</t>
        </is>
      </c>
    </row>
    <row r="24" hidden="1" ht="25" customFormat="1" customHeight="1" s="406">
      <c r="A24" s="45" t="n">
        <v>45750</v>
      </c>
      <c r="B24" s="162" t="n">
        <v>57</v>
      </c>
      <c r="C24" s="162" t="inlineStr">
        <is>
          <t>舒相妹20（9766）</t>
        </is>
      </c>
      <c r="D24" s="162" t="n"/>
      <c r="E24" s="162" t="n"/>
      <c r="F24" s="162" t="n">
        <v>1</v>
      </c>
      <c r="G24" s="162" t="n"/>
      <c r="H24" s="162" t="n"/>
      <c r="I24" s="162" t="n">
        <v>1638</v>
      </c>
      <c r="J24" s="162" t="n"/>
      <c r="K24" s="162" t="n"/>
      <c r="L24" s="162" t="n"/>
      <c r="M24" s="162" t="n"/>
      <c r="N24" s="162" t="n"/>
      <c r="O24" s="162" t="n"/>
      <c r="P24" s="162" t="n"/>
      <c r="Q24" s="162" t="n"/>
      <c r="R24" s="162" t="n"/>
      <c r="S24" s="162" t="n">
        <v>10</v>
      </c>
      <c r="T24" s="162" t="n"/>
      <c r="U24" s="162" t="n"/>
      <c r="V24" s="162" t="n"/>
      <c r="W24" s="162" t="n"/>
      <c r="X24" s="406">
        <f>SUM(J24:W24)</f>
        <v/>
      </c>
      <c r="Y24" s="162" t="inlineStr">
        <is>
          <t>对公</t>
        </is>
      </c>
      <c r="Z24" s="407" t="n"/>
      <c r="AA24" s="162" t="n"/>
      <c r="AB24" s="407" t="n"/>
      <c r="AC24" s="407" t="n"/>
      <c r="AD24" s="253" t="inlineStr">
        <is>
          <t>熊欢</t>
        </is>
      </c>
    </row>
    <row r="25" hidden="1" ht="25" customFormat="1" customHeight="1" s="406">
      <c r="A25" s="108" t="n">
        <v>45750</v>
      </c>
      <c r="B25" s="42" t="n">
        <v>4</v>
      </c>
      <c r="C25" s="42" t="inlineStr">
        <is>
          <t>蒋莲娣</t>
        </is>
      </c>
      <c r="D25" s="57" t="n"/>
      <c r="E25" s="57" t="n"/>
      <c r="F25" s="57" t="inlineStr">
        <is>
          <t>简易</t>
        </is>
      </c>
      <c r="G25" s="57" t="n"/>
      <c r="H25" s="57" t="inlineStr">
        <is>
          <t>曾3546</t>
        </is>
      </c>
      <c r="I25" s="57" t="n">
        <v>1638</v>
      </c>
      <c r="J25" s="57" t="n"/>
      <c r="K25" s="57" t="n"/>
      <c r="L25" s="57" t="n"/>
      <c r="M25" s="57" t="n"/>
      <c r="N25" s="57" t="n"/>
      <c r="O25" s="57" t="n">
        <v>220</v>
      </c>
      <c r="P25" s="57" t="n"/>
      <c r="Q25" s="57" t="n"/>
      <c r="R25" s="57" t="n">
        <v>2</v>
      </c>
      <c r="S25" s="57" t="n"/>
      <c r="T25" s="57" t="n"/>
      <c r="U25" s="57" t="n"/>
      <c r="V25" s="57" t="n"/>
      <c r="W25" s="57" t="n"/>
      <c r="X25" s="195" t="n">
        <v>222</v>
      </c>
      <c r="Y25" s="54" t="inlineStr">
        <is>
          <t>对公</t>
        </is>
      </c>
      <c r="Z25" s="69" t="n"/>
      <c r="AA25" s="54" t="n"/>
      <c r="AB25" s="69" t="n"/>
      <c r="AC25" s="69" t="n"/>
      <c r="AD25" s="128" t="inlineStr">
        <is>
          <t>彭心怡</t>
        </is>
      </c>
    </row>
    <row r="26" hidden="1" ht="25" customFormat="1" customHeight="1" s="406">
      <c r="A26" s="108" t="n">
        <v>45750</v>
      </c>
      <c r="B26" s="412" t="n"/>
      <c r="C26" s="412" t="n"/>
      <c r="D26" s="57" t="n"/>
      <c r="E26" s="42" t="n">
        <v>1</v>
      </c>
      <c r="F26" s="57" t="n"/>
      <c r="G26" s="57" t="inlineStr">
        <is>
          <t>章琼</t>
        </is>
      </c>
      <c r="H26" s="57" t="n"/>
      <c r="I26" s="57" t="n">
        <v>1638</v>
      </c>
      <c r="J26" s="57" t="n"/>
      <c r="K26" s="57" t="n"/>
      <c r="L26" s="57" t="n">
        <v>5</v>
      </c>
      <c r="M26" s="57" t="n"/>
      <c r="N26" s="57" t="n"/>
      <c r="O26" s="57" t="n"/>
      <c r="P26" s="57" t="n"/>
      <c r="Q26" s="57" t="n"/>
      <c r="R26" s="57" t="n">
        <v>30</v>
      </c>
      <c r="S26" s="57" t="n"/>
      <c r="T26" s="57" t="n"/>
      <c r="U26" s="57" t="n"/>
      <c r="V26" s="57" t="n"/>
      <c r="W26" s="57" t="n">
        <v>2200</v>
      </c>
      <c r="X26" s="195" t="n">
        <v>2235</v>
      </c>
      <c r="Y26" s="54" t="inlineStr">
        <is>
          <t>对公</t>
        </is>
      </c>
      <c r="Z26" s="69" t="n"/>
      <c r="AA26" s="54" t="n">
        <v>4</v>
      </c>
      <c r="AB26" s="69" t="inlineStr">
        <is>
          <t>550球蛋白*4</t>
        </is>
      </c>
      <c r="AC26" s="69" t="n"/>
      <c r="AD26" s="128" t="inlineStr">
        <is>
          <t>彭心怡</t>
        </is>
      </c>
    </row>
    <row r="27" hidden="1" ht="25" customFormat="1" customHeight="1" s="406">
      <c r="A27" s="108" t="n">
        <v>45750</v>
      </c>
      <c r="B27" s="57" t="n">
        <v>9</v>
      </c>
      <c r="C27" s="57" t="inlineStr">
        <is>
          <t>冯诗雨</t>
        </is>
      </c>
      <c r="D27" s="57" t="n"/>
      <c r="E27" s="57" t="n"/>
      <c r="F27" s="57" t="n">
        <v>1</v>
      </c>
      <c r="G27" s="57" t="n"/>
      <c r="H27" s="57" t="inlineStr">
        <is>
          <t>G8886</t>
        </is>
      </c>
      <c r="I27" s="57" t="n">
        <v>1638</v>
      </c>
      <c r="J27" s="57" t="n"/>
      <c r="K27" s="57" t="n"/>
      <c r="L27" s="57" t="n"/>
      <c r="M27" s="57" t="n"/>
      <c r="N27" s="57" t="n">
        <v>180</v>
      </c>
      <c r="O27" s="57" t="n"/>
      <c r="P27" s="57" t="n"/>
      <c r="Q27" s="57" t="n"/>
      <c r="R27" s="57" t="n">
        <v>7</v>
      </c>
      <c r="S27" s="57" t="n"/>
      <c r="T27" s="57" t="n"/>
      <c r="U27" s="57" t="n"/>
      <c r="V27" s="57" t="n"/>
      <c r="W27" s="57" t="n"/>
      <c r="X27" s="195" t="n">
        <v>187</v>
      </c>
      <c r="Y27" s="54" t="inlineStr">
        <is>
          <t>现金</t>
        </is>
      </c>
      <c r="Z27" s="69" t="n"/>
      <c r="AA27" s="54" t="n"/>
      <c r="AB27" s="69" t="n"/>
      <c r="AC27" s="69" t="n"/>
      <c r="AD27" s="128" t="inlineStr">
        <is>
          <t>彭心怡</t>
        </is>
      </c>
    </row>
    <row r="28" hidden="1" ht="25" customFormat="1" customHeight="1" s="406">
      <c r="A28" s="108" t="n">
        <v>45750</v>
      </c>
      <c r="B28" s="57" t="n">
        <v>34</v>
      </c>
      <c r="C28" s="57" t="inlineStr">
        <is>
          <t>罗惠芳</t>
        </is>
      </c>
      <c r="D28" s="57" t="n"/>
      <c r="E28" s="57" t="n">
        <v>1</v>
      </c>
      <c r="F28" s="57" t="n"/>
      <c r="G28" s="57" t="inlineStr">
        <is>
          <t>章琼</t>
        </is>
      </c>
      <c r="H28" s="57" t="n"/>
      <c r="I28" s="57" t="n">
        <v>1638</v>
      </c>
      <c r="J28" s="57" t="n"/>
      <c r="K28" s="57" t="n"/>
      <c r="L28" s="57" t="n">
        <v>108</v>
      </c>
      <c r="M28" s="57" t="n"/>
      <c r="N28" s="57" t="n"/>
      <c r="O28" s="57" t="n"/>
      <c r="P28" s="57" t="n"/>
      <c r="Q28" s="57" t="n"/>
      <c r="R28" s="57" t="n"/>
      <c r="S28" s="57" t="n"/>
      <c r="T28" s="57" t="n"/>
      <c r="U28" s="57" t="n"/>
      <c r="V28" s="57" t="n"/>
      <c r="W28" s="57" t="n"/>
      <c r="X28" s="195" t="n">
        <v>108</v>
      </c>
      <c r="Y28" s="54" t="inlineStr">
        <is>
          <t>对公</t>
        </is>
      </c>
      <c r="Z28" s="69" t="n"/>
      <c r="AA28" s="54" t="n"/>
      <c r="AB28" s="69" t="n"/>
      <c r="AC28" s="69" t="n"/>
      <c r="AD28" s="128" t="inlineStr">
        <is>
          <t>彭心怡</t>
        </is>
      </c>
    </row>
    <row r="29" hidden="1" ht="25" customFormat="1" customHeight="1" s="406">
      <c r="A29" s="45" t="n">
        <v>45750</v>
      </c>
      <c r="B29" s="162" t="n">
        <v>23</v>
      </c>
      <c r="C29" s="162" t="inlineStr">
        <is>
          <t>徐彩红</t>
        </is>
      </c>
      <c r="D29" s="162" t="n"/>
      <c r="E29" s="162" t="n">
        <v>1</v>
      </c>
      <c r="F29" s="162" t="n"/>
      <c r="G29" s="162" t="inlineStr">
        <is>
          <t>曾亚萍</t>
        </is>
      </c>
      <c r="H29" s="162" t="n"/>
      <c r="I29" s="162" t="n">
        <v>1638</v>
      </c>
      <c r="J29" s="162" t="n"/>
      <c r="K29" s="162" t="n"/>
      <c r="L29" s="162" t="n"/>
      <c r="M29" s="162" t="n"/>
      <c r="N29" s="162" t="n"/>
      <c r="O29" s="162" t="n"/>
      <c r="P29" s="162" t="n">
        <v>360</v>
      </c>
      <c r="Q29" s="162" t="n"/>
      <c r="R29" s="162" t="n"/>
      <c r="S29" s="162" t="n"/>
      <c r="T29" s="162" t="n"/>
      <c r="U29" s="162" t="n"/>
      <c r="V29" s="162" t="n"/>
      <c r="W29" s="162" t="n"/>
      <c r="X29" s="70" t="n">
        <v>360</v>
      </c>
      <c r="Y29" s="162" t="inlineStr">
        <is>
          <t>对公</t>
        </is>
      </c>
      <c r="Z29" s="407" t="n"/>
      <c r="AA29" s="162" t="n"/>
      <c r="AB29" s="407" t="n"/>
      <c r="AC29" s="407" t="n"/>
      <c r="AD29" s="253" t="inlineStr">
        <is>
          <t>罗茜</t>
        </is>
      </c>
    </row>
    <row r="30" hidden="1" ht="25" customFormat="1" customHeight="1" s="406">
      <c r="A30" s="45" t="n">
        <v>45750</v>
      </c>
      <c r="B30" s="411" t="n"/>
      <c r="C30" s="411" t="n"/>
      <c r="D30" s="162" t="n"/>
      <c r="E30" s="411" t="n"/>
      <c r="F30" s="162" t="n"/>
      <c r="G30" s="162" t="inlineStr">
        <is>
          <t>孙静</t>
        </is>
      </c>
      <c r="H30" s="162" t="n"/>
      <c r="I30" s="162" t="n">
        <v>1638</v>
      </c>
      <c r="J30" s="162" t="n"/>
      <c r="K30" s="162" t="n"/>
      <c r="L30" s="162" t="n">
        <v>110</v>
      </c>
      <c r="M30" s="162" t="n"/>
      <c r="N30" s="162" t="n"/>
      <c r="O30" s="406" t="n"/>
      <c r="P30" s="162" t="n"/>
      <c r="Q30" s="162" t="n"/>
      <c r="R30" s="162" t="n"/>
      <c r="S30" s="162" t="n"/>
      <c r="T30" s="162" t="n"/>
      <c r="U30" s="162" t="n"/>
      <c r="V30" s="162" t="n"/>
      <c r="W30" s="162" t="n"/>
      <c r="X30" s="70" t="n">
        <v>110</v>
      </c>
      <c r="Y30" s="162" t="inlineStr">
        <is>
          <t>对公</t>
        </is>
      </c>
      <c r="Z30" s="407" t="n"/>
      <c r="AA30" s="162" t="n"/>
      <c r="AB30" s="407" t="n"/>
      <c r="AC30" s="407" t="n"/>
      <c r="AD30" s="253" t="inlineStr">
        <is>
          <t>罗茜</t>
        </is>
      </c>
    </row>
    <row r="31" hidden="1" ht="25" customFormat="1" customHeight="1" s="406">
      <c r="A31" s="45" t="n">
        <v>45750</v>
      </c>
      <c r="B31" s="162" t="n">
        <v>35</v>
      </c>
      <c r="C31" s="162" t="inlineStr">
        <is>
          <t>张佛秀</t>
        </is>
      </c>
      <c r="D31" s="406" t="n">
        <v>1</v>
      </c>
      <c r="E31" s="406" t="n"/>
      <c r="F31" s="162" t="n"/>
      <c r="G31" s="406" t="inlineStr">
        <is>
          <t>曾亚萍</t>
        </is>
      </c>
      <c r="H31" s="162" t="inlineStr">
        <is>
          <t>英5005</t>
        </is>
      </c>
      <c r="I31" s="162" t="n">
        <v>1638</v>
      </c>
      <c r="J31" s="162" t="n">
        <v>626.5</v>
      </c>
      <c r="K31" s="162" t="n"/>
      <c r="L31" s="162" t="n"/>
      <c r="M31" s="162" t="n"/>
      <c r="N31" s="162" t="n"/>
      <c r="O31" s="162" t="n"/>
      <c r="P31" s="162" t="n"/>
      <c r="Q31" s="162" t="n"/>
      <c r="R31" s="162" t="n"/>
      <c r="S31" s="162" t="n"/>
      <c r="T31" s="162" t="n"/>
      <c r="U31" s="162" t="n"/>
      <c r="V31" s="162" t="n">
        <v>20</v>
      </c>
      <c r="W31" s="162" t="n"/>
      <c r="X31" s="70" t="n">
        <v>646.5</v>
      </c>
      <c r="Y31" s="162" t="inlineStr">
        <is>
          <t>对公</t>
        </is>
      </c>
      <c r="Z31" s="407" t="n"/>
      <c r="AA31" s="162" t="n"/>
      <c r="AB31" s="407" t="n"/>
      <c r="AC31" s="407" t="n"/>
      <c r="AD31" s="253" t="inlineStr">
        <is>
          <t>罗茜</t>
        </is>
      </c>
    </row>
    <row r="32" hidden="1" ht="25" customFormat="1" customHeight="1" s="406">
      <c r="A32" s="45" t="n">
        <v>45750</v>
      </c>
      <c r="B32" s="411" t="n"/>
      <c r="C32" s="411" t="n"/>
      <c r="D32" s="406" t="n"/>
      <c r="E32" s="406" t="inlineStr">
        <is>
          <t>复诊</t>
        </is>
      </c>
      <c r="F32" s="406" t="n"/>
      <c r="G32" s="406" t="inlineStr">
        <is>
          <t>孙静</t>
        </is>
      </c>
      <c r="H32" s="162" t="inlineStr">
        <is>
          <t>英5005</t>
        </is>
      </c>
      <c r="I32" s="162" t="n">
        <v>1638</v>
      </c>
      <c r="J32" s="162" t="n"/>
      <c r="K32" s="162" t="n"/>
      <c r="L32" s="162" t="n">
        <v>238</v>
      </c>
      <c r="M32" s="162" t="n"/>
      <c r="N32" s="162" t="n"/>
      <c r="O32" s="162" t="n">
        <v>720</v>
      </c>
      <c r="P32" s="162" t="n"/>
      <c r="Q32" s="162" t="n"/>
      <c r="R32" s="162" t="n">
        <v>41</v>
      </c>
      <c r="S32" s="162" t="n"/>
      <c r="T32" s="162" t="n"/>
      <c r="U32" s="162" t="n"/>
      <c r="V32" s="162" t="n"/>
      <c r="W32" s="162" t="n"/>
      <c r="X32" s="70" t="n">
        <v>999</v>
      </c>
      <c r="Y32" s="162" t="inlineStr">
        <is>
          <t>对公</t>
        </is>
      </c>
      <c r="Z32" s="407" t="n"/>
      <c r="AA32" s="162" t="n"/>
      <c r="AB32" s="407" t="n"/>
      <c r="AC32" s="407" t="n"/>
      <c r="AD32" s="253" t="inlineStr">
        <is>
          <t>罗茜</t>
        </is>
      </c>
    </row>
    <row r="33" hidden="1" ht="25" customFormat="1" customHeight="1" s="406">
      <c r="A33" s="45" t="n">
        <v>45750</v>
      </c>
      <c r="B33" s="162" t="n">
        <v>54</v>
      </c>
      <c r="C33" s="162" t="inlineStr">
        <is>
          <t>童娅</t>
        </is>
      </c>
      <c r="D33" s="162" t="n"/>
      <c r="E33" s="162" t="n">
        <v>1</v>
      </c>
      <c r="F33" s="162" t="n"/>
      <c r="G33" s="162" t="inlineStr">
        <is>
          <t>孙静</t>
        </is>
      </c>
      <c r="H33" s="162" t="n"/>
      <c r="I33" s="162" t="n">
        <v>1638</v>
      </c>
      <c r="J33" s="162" t="n"/>
      <c r="K33" s="162" t="n"/>
      <c r="L33" s="162" t="n">
        <v>10</v>
      </c>
      <c r="M33" s="162" t="n"/>
      <c r="N33" s="162" t="n"/>
      <c r="O33" s="162" t="n"/>
      <c r="P33" s="162" t="n"/>
      <c r="Q33" s="162" t="n"/>
      <c r="R33" s="162" t="n"/>
      <c r="S33" s="162" t="n"/>
      <c r="T33" s="162" t="n"/>
      <c r="U33" s="162" t="n"/>
      <c r="V33" s="162" t="n"/>
      <c r="W33" s="162" t="n"/>
      <c r="X33" s="70" t="n">
        <v>10</v>
      </c>
      <c r="Y33" s="162" t="inlineStr">
        <is>
          <t>对公</t>
        </is>
      </c>
      <c r="Z33" s="407" t="n"/>
      <c r="AA33" s="162" t="n"/>
      <c r="AB33" s="407" t="n"/>
      <c r="AC33" s="407" t="n"/>
      <c r="AD33" s="253" t="inlineStr">
        <is>
          <t>罗茜</t>
        </is>
      </c>
    </row>
    <row r="34" hidden="1" ht="25" customFormat="1" customHeight="1" s="406">
      <c r="A34" s="108" t="n">
        <v>45751</v>
      </c>
      <c r="B34" s="57" t="n"/>
      <c r="C34" s="57" t="inlineStr">
        <is>
          <t>蒋莲娣</t>
        </is>
      </c>
      <c r="D34" s="57" t="n"/>
      <c r="E34" s="57" t="n">
        <v>1</v>
      </c>
      <c r="F34" s="57" t="n"/>
      <c r="G34" s="57" t="inlineStr">
        <is>
          <t>章琼</t>
        </is>
      </c>
      <c r="H34" s="57" t="n"/>
      <c r="I34" s="57" t="n">
        <v>1638</v>
      </c>
      <c r="J34" s="57" t="n"/>
      <c r="K34" s="57" t="n"/>
      <c r="L34" s="57" t="n"/>
      <c r="M34" s="57" t="n"/>
      <c r="N34" s="57" t="n">
        <v>180</v>
      </c>
      <c r="O34" s="57" t="n">
        <v>650</v>
      </c>
      <c r="P34" s="57" t="n"/>
      <c r="Q34" s="57" t="n"/>
      <c r="R34" s="57" t="n">
        <v>13</v>
      </c>
      <c r="S34" s="57" t="n"/>
      <c r="T34" s="57" t="n"/>
      <c r="U34" s="57" t="n"/>
      <c r="V34" s="57" t="n"/>
      <c r="W34" s="57" t="n"/>
      <c r="X34" s="195" t="n">
        <v>843</v>
      </c>
      <c r="Y34" s="54" t="inlineStr">
        <is>
          <t>4.3对公</t>
        </is>
      </c>
      <c r="Z34" s="69" t="n"/>
      <c r="AA34" s="54" t="n"/>
      <c r="AB34" s="69" t="n"/>
      <c r="AC34" s="69" t="n"/>
      <c r="AD34" s="128" t="inlineStr">
        <is>
          <t>彭心怡</t>
        </is>
      </c>
    </row>
    <row r="35" hidden="1" ht="25" customFormat="1" customHeight="1" s="406">
      <c r="A35" s="108" t="n">
        <v>45751</v>
      </c>
      <c r="B35" s="57" t="n">
        <v>6</v>
      </c>
      <c r="C35" s="57" t="inlineStr">
        <is>
          <t>桂敏</t>
        </is>
      </c>
      <c r="D35" s="57" t="n"/>
      <c r="E35" s="57" t="n">
        <v>1</v>
      </c>
      <c r="F35" s="57" t="n"/>
      <c r="G35" s="57" t="inlineStr">
        <is>
          <t>章琼</t>
        </is>
      </c>
      <c r="H35" s="57" t="n"/>
      <c r="I35" s="57" t="n">
        <v>1638</v>
      </c>
      <c r="J35" s="57" t="n"/>
      <c r="K35" s="57" t="n"/>
      <c r="L35" s="57" t="n"/>
      <c r="M35" s="57" t="n"/>
      <c r="N35" s="57" t="n">
        <v>180</v>
      </c>
      <c r="O35" s="57" t="n">
        <v>30</v>
      </c>
      <c r="P35" s="57" t="n"/>
      <c r="Q35" s="57" t="n"/>
      <c r="R35" s="57" t="n">
        <v>9</v>
      </c>
      <c r="S35" s="57" t="n"/>
      <c r="T35" s="57" t="n"/>
      <c r="U35" s="57" t="n"/>
      <c r="V35" s="57" t="n"/>
      <c r="W35" s="57" t="n"/>
      <c r="X35" s="195" t="n">
        <v>219</v>
      </c>
      <c r="Y35" s="54" t="inlineStr">
        <is>
          <t>对公</t>
        </is>
      </c>
      <c r="Z35" s="69" t="n"/>
      <c r="AA35" s="54" t="n"/>
      <c r="AB35" s="69" t="n"/>
      <c r="AC35" s="69" t="n"/>
      <c r="AD35" s="128" t="inlineStr">
        <is>
          <t>彭心怡</t>
        </is>
      </c>
    </row>
    <row r="36" hidden="1" ht="25" customFormat="1" customHeight="1" s="406">
      <c r="A36" s="108" t="n">
        <v>45751</v>
      </c>
      <c r="B36" s="411" t="n"/>
      <c r="C36" s="411" t="n"/>
      <c r="D36" s="57" t="n"/>
      <c r="E36" s="411" t="n"/>
      <c r="F36" s="57" t="n"/>
      <c r="G36" s="57" t="inlineStr">
        <is>
          <t>章琼</t>
        </is>
      </c>
      <c r="H36" s="57" t="n"/>
      <c r="I36" s="57" t="n">
        <v>1638</v>
      </c>
      <c r="J36" s="57" t="n"/>
      <c r="K36" s="57" t="n"/>
      <c r="L36" s="57" t="n">
        <v>578</v>
      </c>
      <c r="M36" s="57" t="n"/>
      <c r="N36" s="57" t="n"/>
      <c r="O36" s="57" t="n"/>
      <c r="P36" s="57" t="n"/>
      <c r="Q36" s="57" t="n"/>
      <c r="R36" s="57" t="n"/>
      <c r="S36" s="57" t="n"/>
      <c r="T36" s="57" t="n"/>
      <c r="U36" s="57" t="n"/>
      <c r="V36" s="57" t="n"/>
      <c r="W36" s="57" t="n"/>
      <c r="X36" s="195" t="n">
        <v>578</v>
      </c>
      <c r="Y36" s="54" t="inlineStr">
        <is>
          <t>对公</t>
        </is>
      </c>
      <c r="Z36" s="69" t="n"/>
      <c r="AA36" s="54" t="n"/>
      <c r="AB36" s="69" t="n"/>
      <c r="AC36" s="69" t="n"/>
      <c r="AD36" s="128" t="inlineStr">
        <is>
          <t>彭心怡</t>
        </is>
      </c>
    </row>
    <row r="37" hidden="1" ht="62" customFormat="1" customHeight="1" s="114">
      <c r="A37" s="45" t="n">
        <v>45751</v>
      </c>
      <c r="B37" s="306" t="n">
        <v>41</v>
      </c>
      <c r="C37" s="306" t="inlineStr">
        <is>
          <t>向加虹</t>
        </is>
      </c>
      <c r="D37" s="306" t="n"/>
      <c r="E37" s="306" t="n">
        <v>1</v>
      </c>
      <c r="F37" s="306" t="n"/>
      <c r="G37" s="306" t="inlineStr">
        <is>
          <t>刘英桃</t>
        </is>
      </c>
      <c r="H37" s="306" t="inlineStr">
        <is>
          <t>王9978</t>
        </is>
      </c>
      <c r="I37" s="306" t="n">
        <v>1638</v>
      </c>
      <c r="J37" s="306" t="n"/>
      <c r="K37" s="306" t="n"/>
      <c r="L37" s="306" t="n"/>
      <c r="M37" s="306" t="n"/>
      <c r="N37" s="306" t="n"/>
      <c r="O37" s="306" t="n"/>
      <c r="P37" s="306" t="n">
        <v>360</v>
      </c>
      <c r="Q37" s="306" t="n"/>
      <c r="R37" s="306" t="n"/>
      <c r="S37" s="306" t="n"/>
      <c r="T37" s="306" t="n"/>
      <c r="U37" s="306" t="n"/>
      <c r="V37" s="306" t="n"/>
      <c r="W37" s="117" t="n">
        <v>360</v>
      </c>
      <c r="Y37" s="306" t="inlineStr">
        <is>
          <t>对公</t>
        </is>
      </c>
      <c r="Z37" s="122" t="n"/>
      <c r="AA37" s="306" t="n"/>
      <c r="AB37" s="122" t="n"/>
      <c r="AC37" s="122" t="inlineStr">
        <is>
          <t>3.31在中医堂付款首诊9.9元体验包，按道理3.31已经是初诊了，</t>
        </is>
      </c>
      <c r="AD37" s="126" t="inlineStr">
        <is>
          <t>罗茜</t>
        </is>
      </c>
    </row>
    <row r="38" hidden="1" ht="25" customFormat="1" customHeight="1" s="406">
      <c r="A38" s="45" t="n">
        <v>45751</v>
      </c>
      <c r="B38" s="162" t="n">
        <v>6</v>
      </c>
      <c r="C38" s="162" t="inlineStr">
        <is>
          <t>张婷51（3474）</t>
        </is>
      </c>
      <c r="D38" s="162" t="n">
        <v>1</v>
      </c>
      <c r="E38" s="162" t="n"/>
      <c r="F38" s="162" t="n"/>
      <c r="G38" s="162" t="inlineStr">
        <is>
          <t>曾亚萍</t>
        </is>
      </c>
      <c r="H38" s="162" t="inlineStr">
        <is>
          <t>肖1296</t>
        </is>
      </c>
      <c r="I38" s="162" t="n">
        <v>1638</v>
      </c>
      <c r="J38" s="162" t="n"/>
      <c r="K38" s="162" t="n">
        <v>1392.2</v>
      </c>
      <c r="L38" s="162" t="n"/>
      <c r="M38" s="162" t="n"/>
      <c r="N38" s="162" t="n"/>
      <c r="O38" s="406" t="n"/>
      <c r="P38" s="162" t="n">
        <v>360</v>
      </c>
      <c r="Q38" s="162" t="n"/>
      <c r="R38" s="162" t="n"/>
      <c r="S38" s="162" t="n"/>
      <c r="T38" s="162" t="n"/>
      <c r="U38" s="162" t="n">
        <v>4</v>
      </c>
      <c r="V38" s="162" t="n">
        <v>20</v>
      </c>
      <c r="W38" s="162" t="n"/>
      <c r="X38" s="70" t="n">
        <v>1776.2</v>
      </c>
      <c r="Y38" s="162" t="inlineStr">
        <is>
          <t>对公</t>
        </is>
      </c>
      <c r="Z38" s="407" t="n"/>
      <c r="AA38" s="162" t="n"/>
      <c r="AB38" s="407" t="n"/>
      <c r="AC38" s="407" t="n"/>
      <c r="AD38" s="253" t="inlineStr">
        <is>
          <t>罗茜</t>
        </is>
      </c>
    </row>
    <row r="39" hidden="1" ht="25" customFormat="1" customHeight="1" s="406">
      <c r="A39" s="45" t="n">
        <v>45751</v>
      </c>
      <c r="B39" s="162" t="n">
        <v>13</v>
      </c>
      <c r="C39" s="162" t="inlineStr">
        <is>
          <t>杨小庆41（9948）</t>
        </is>
      </c>
      <c r="D39" s="162" t="n"/>
      <c r="E39" s="162" t="n">
        <v>1</v>
      </c>
      <c r="F39" s="162" t="n"/>
      <c r="G39" s="162" t="inlineStr">
        <is>
          <t>孙静</t>
        </is>
      </c>
      <c r="H39" s="162" t="n"/>
      <c r="I39" s="162" t="n">
        <v>1638</v>
      </c>
      <c r="J39" s="162" t="n"/>
      <c r="K39" s="162" t="n"/>
      <c r="L39" s="162" t="n">
        <v>88</v>
      </c>
      <c r="M39" s="162" t="n">
        <v>498</v>
      </c>
      <c r="N39" s="162" t="n"/>
      <c r="O39" s="162" t="n">
        <v>260</v>
      </c>
      <c r="P39" s="162" t="n">
        <v>60</v>
      </c>
      <c r="Q39" s="162" t="n"/>
      <c r="R39" s="162" t="n">
        <v>237</v>
      </c>
      <c r="S39" s="162" t="n"/>
      <c r="T39" s="162" t="n"/>
      <c r="U39" s="162" t="n"/>
      <c r="V39" s="162" t="n"/>
      <c r="W39" s="162" t="n"/>
      <c r="X39" s="70" t="n">
        <v>1143</v>
      </c>
      <c r="Y39" s="162" t="inlineStr">
        <is>
          <t>对公</t>
        </is>
      </c>
      <c r="Z39" s="407" t="n"/>
      <c r="AA39" s="162" t="n"/>
      <c r="AB39" s="407" t="n"/>
      <c r="AC39" s="407" t="n"/>
      <c r="AD39" s="253" t="inlineStr">
        <is>
          <t>罗茜</t>
        </is>
      </c>
    </row>
    <row r="40" hidden="1" ht="25" customFormat="1" customHeight="1" s="406">
      <c r="A40" s="45" t="n">
        <v>45751</v>
      </c>
      <c r="B40" s="411" t="n"/>
      <c r="C40" s="411" t="n"/>
      <c r="D40" s="162" t="n"/>
      <c r="E40" s="411" t="n"/>
      <c r="F40" s="162" t="n"/>
      <c r="G40" s="162" t="inlineStr">
        <is>
          <t>孙静</t>
        </is>
      </c>
      <c r="H40" s="162" t="n"/>
      <c r="I40" s="162" t="n">
        <v>1638</v>
      </c>
      <c r="J40" s="162" t="n"/>
      <c r="K40" s="162" t="n"/>
      <c r="L40" s="162" t="n">
        <v>108</v>
      </c>
      <c r="M40" s="162" t="n">
        <v>368</v>
      </c>
      <c r="N40" s="162" t="n"/>
      <c r="O40" s="162" t="n"/>
      <c r="P40" s="162" t="n"/>
      <c r="Q40" s="162" t="n"/>
      <c r="R40" s="162" t="n"/>
      <c r="S40" s="162" t="n"/>
      <c r="T40" s="162" t="n"/>
      <c r="U40" s="162" t="n"/>
      <c r="V40" s="162" t="n"/>
      <c r="W40" s="162" t="n"/>
      <c r="X40" s="70" t="n">
        <v>476</v>
      </c>
      <c r="Y40" s="162" t="inlineStr">
        <is>
          <t>对公</t>
        </is>
      </c>
      <c r="Z40" s="407" t="n"/>
      <c r="AA40" s="162" t="n"/>
      <c r="AB40" s="407" t="inlineStr">
        <is>
          <t>纷乐*3</t>
        </is>
      </c>
      <c r="AC40" s="407" t="n"/>
      <c r="AD40" s="253" t="n"/>
    </row>
    <row r="41" hidden="1" ht="25" customFormat="1" customHeight="1" s="406">
      <c r="A41" s="45" t="n">
        <v>45751</v>
      </c>
      <c r="B41" s="162" t="n">
        <v>28</v>
      </c>
      <c r="C41" s="162" t="inlineStr">
        <is>
          <t>覃飞玲</t>
        </is>
      </c>
      <c r="D41" s="162" t="n"/>
      <c r="E41" s="162" t="n"/>
      <c r="F41" s="162" t="inlineStr">
        <is>
          <t>简易</t>
        </is>
      </c>
      <c r="G41" s="162" t="n"/>
      <c r="H41" s="162" t="inlineStr">
        <is>
          <t>陈8213</t>
        </is>
      </c>
      <c r="I41" s="162" t="n">
        <v>1638</v>
      </c>
      <c r="J41" s="162" t="n"/>
      <c r="K41" s="162" t="n"/>
      <c r="L41" s="162" t="n"/>
      <c r="M41" s="162" t="n"/>
      <c r="N41" s="162" t="n"/>
      <c r="O41" s="162" t="n">
        <v>120</v>
      </c>
      <c r="P41" s="162" t="n">
        <v>140</v>
      </c>
      <c r="Q41" s="162" t="n"/>
      <c r="R41" s="162" t="n">
        <v>7</v>
      </c>
      <c r="S41" s="162" t="n"/>
      <c r="T41" s="162" t="n"/>
      <c r="U41" s="162" t="n"/>
      <c r="V41" s="162" t="n"/>
      <c r="W41" s="162" t="n"/>
      <c r="X41" s="70" t="n">
        <v>267</v>
      </c>
      <c r="Y41" s="162" t="inlineStr">
        <is>
          <t>对公</t>
        </is>
      </c>
      <c r="Z41" s="407" t="n"/>
      <c r="AA41" s="162" t="n"/>
      <c r="AB41" s="407" t="n"/>
      <c r="AC41" s="407" t="n"/>
      <c r="AD41" s="253" t="inlineStr">
        <is>
          <t>罗茜</t>
        </is>
      </c>
    </row>
    <row r="42" hidden="1" ht="25" customFormat="1" customHeight="1" s="406">
      <c r="A42" s="45" t="n">
        <v>45751</v>
      </c>
      <c r="B42" s="411" t="n"/>
      <c r="C42" s="411" t="n"/>
      <c r="D42" s="162" t="n"/>
      <c r="E42" s="162" t="n">
        <v>1</v>
      </c>
      <c r="F42" s="162" t="n"/>
      <c r="G42" s="162" t="inlineStr">
        <is>
          <t>曾亚萍</t>
        </is>
      </c>
      <c r="H42" s="162" t="inlineStr">
        <is>
          <t>陈8213</t>
        </is>
      </c>
      <c r="I42" s="162" t="n">
        <v>1638</v>
      </c>
      <c r="J42" s="162" t="n">
        <v>284</v>
      </c>
      <c r="K42" s="162" t="n">
        <v>1433</v>
      </c>
      <c r="L42" s="162" t="n"/>
      <c r="M42" s="162" t="n"/>
      <c r="N42" s="162" t="n"/>
      <c r="O42" s="162" t="n"/>
      <c r="P42" s="162" t="n"/>
      <c r="Q42" s="162" t="n"/>
      <c r="R42" s="162" t="n"/>
      <c r="S42" s="162" t="n"/>
      <c r="T42" s="162" t="n"/>
      <c r="U42" s="162" t="n">
        <v>4</v>
      </c>
      <c r="V42" s="162" t="n"/>
      <c r="W42" s="162" t="n"/>
      <c r="X42" s="70" t="n">
        <v>1721</v>
      </c>
      <c r="Y42" s="162" t="inlineStr">
        <is>
          <t>对公</t>
        </is>
      </c>
      <c r="Z42" s="407" t="n"/>
      <c r="AA42" s="162" t="n"/>
      <c r="AB42" s="407" t="n"/>
      <c r="AC42" s="407" t="n"/>
      <c r="AD42" s="253" t="n"/>
    </row>
    <row r="43" hidden="1" ht="25" customFormat="1" customHeight="1" s="406">
      <c r="A43" s="45" t="n">
        <v>45751</v>
      </c>
      <c r="B43" s="162" t="n">
        <v>44</v>
      </c>
      <c r="C43" s="162" t="inlineStr">
        <is>
          <t>邓思姣</t>
        </is>
      </c>
      <c r="D43" s="406" t="n"/>
      <c r="E43" s="406" t="n">
        <v>1</v>
      </c>
      <c r="F43" s="162" t="n"/>
      <c r="G43" s="406" t="inlineStr">
        <is>
          <t>孙静</t>
        </is>
      </c>
      <c r="H43" s="162" t="n"/>
      <c r="I43" s="162" t="n">
        <v>1638</v>
      </c>
      <c r="J43" s="162" t="n"/>
      <c r="K43" s="162" t="n"/>
      <c r="L43" s="162" t="n">
        <v>306</v>
      </c>
      <c r="M43" s="162" t="n"/>
      <c r="N43" s="162" t="n"/>
      <c r="O43" s="162" t="n">
        <v>390</v>
      </c>
      <c r="P43" s="162" t="n">
        <v>140</v>
      </c>
      <c r="Q43" s="162" t="n"/>
      <c r="R43" s="162" t="n">
        <v>97</v>
      </c>
      <c r="S43" s="162" t="n"/>
      <c r="T43" s="162" t="n"/>
      <c r="U43" s="162" t="n"/>
      <c r="V43" s="162" t="n"/>
      <c r="W43" s="162" t="n"/>
      <c r="X43" s="70" t="n">
        <v>933</v>
      </c>
      <c r="Y43" s="162" t="inlineStr">
        <is>
          <t>对公</t>
        </is>
      </c>
      <c r="Z43" s="407" t="n"/>
      <c r="AA43" s="162" t="n"/>
      <c r="AB43" s="407" t="n"/>
      <c r="AC43" s="407" t="n"/>
      <c r="AD43" s="253" t="inlineStr">
        <is>
          <t>罗茜</t>
        </is>
      </c>
    </row>
    <row r="44" hidden="1" ht="25" customFormat="1" customHeight="1" s="406">
      <c r="A44" s="45" t="n">
        <v>45751</v>
      </c>
      <c r="B44" s="162" t="n">
        <v>54</v>
      </c>
      <c r="C44" s="162" t="inlineStr">
        <is>
          <t>张佛秀</t>
        </is>
      </c>
      <c r="D44" s="162" t="n"/>
      <c r="E44" s="162" t="n">
        <v>1</v>
      </c>
      <c r="F44" s="162" t="n"/>
      <c r="G44" s="162" t="inlineStr">
        <is>
          <t>孙静</t>
        </is>
      </c>
      <c r="H44" s="162" t="n"/>
      <c r="I44" s="162" t="n">
        <v>1638</v>
      </c>
      <c r="J44" s="162" t="n"/>
      <c r="K44" s="162" t="n"/>
      <c r="L44" s="162" t="n">
        <v>826</v>
      </c>
      <c r="M44" s="162" t="n">
        <v>498</v>
      </c>
      <c r="N44" s="162" t="n">
        <v>278</v>
      </c>
      <c r="O44" s="162" t="n">
        <v>1220</v>
      </c>
      <c r="P44" s="162" t="n"/>
      <c r="Q44" s="162" t="n"/>
      <c r="R44" s="162" t="n">
        <v>25</v>
      </c>
      <c r="S44" s="162" t="n"/>
      <c r="T44" s="162" t="n"/>
      <c r="U44" s="162" t="n"/>
      <c r="V44" s="162" t="n"/>
      <c r="W44" s="162" t="n"/>
      <c r="X44" s="70" t="n">
        <v>2847</v>
      </c>
      <c r="Y44" s="162" t="inlineStr">
        <is>
          <t>对公</t>
        </is>
      </c>
      <c r="Z44" s="407" t="n"/>
      <c r="AA44" s="162" t="n"/>
      <c r="AB44" s="407" t="inlineStr">
        <is>
          <t>299孕三项</t>
        </is>
      </c>
      <c r="AC44" s="407" t="n"/>
      <c r="AD44" s="253" t="inlineStr">
        <is>
          <t>罗茜</t>
        </is>
      </c>
    </row>
    <row r="45" hidden="1" ht="25" customFormat="1" customHeight="1" s="406">
      <c r="A45" s="45" t="n">
        <v>45751</v>
      </c>
      <c r="B45" s="411" t="n"/>
      <c r="C45" s="411" t="n"/>
      <c r="D45" s="162" t="n"/>
      <c r="E45" s="46" t="inlineStr">
        <is>
          <t>退4.04</t>
        </is>
      </c>
      <c r="F45" s="46" t="n"/>
      <c r="G45" s="46" t="inlineStr">
        <is>
          <t>孙静</t>
        </is>
      </c>
      <c r="H45" s="162" t="n"/>
      <c r="I45" s="162" t="n">
        <v>1638</v>
      </c>
      <c r="J45" s="162" t="n"/>
      <c r="K45" s="162" t="n"/>
      <c r="L45" s="162" t="n"/>
      <c r="M45" s="162" t="n"/>
      <c r="N45" s="162" t="n">
        <v>-278</v>
      </c>
      <c r="O45" s="162" t="n">
        <v>-1220</v>
      </c>
      <c r="P45" s="162" t="n"/>
      <c r="Q45" s="162" t="n"/>
      <c r="R45" s="162" t="n">
        <v>-25</v>
      </c>
      <c r="S45" s="162" t="n"/>
      <c r="T45" s="162" t="n"/>
      <c r="U45" s="162" t="n"/>
      <c r="V45" s="162" t="n"/>
      <c r="W45" s="162" t="n"/>
      <c r="X45" s="70" t="n">
        <v>-1523</v>
      </c>
      <c r="Y45" s="162" t="inlineStr">
        <is>
          <t>对公</t>
        </is>
      </c>
      <c r="Z45" s="407" t="n"/>
      <c r="AA45" s="162" t="n"/>
      <c r="AB45" s="407" t="inlineStr">
        <is>
          <t>退299孕三项，孙主任同意</t>
        </is>
      </c>
      <c r="AC45" s="407" t="n"/>
      <c r="AD45" s="253" t="n"/>
    </row>
    <row r="46" hidden="1" ht="25" customFormat="1" customHeight="1" s="406">
      <c r="A46" s="45" t="n">
        <v>45751</v>
      </c>
      <c r="B46" s="162" t="n">
        <v>39</v>
      </c>
      <c r="C46" s="162" t="inlineStr">
        <is>
          <t>舒相妹20（9766）</t>
        </is>
      </c>
      <c r="D46" s="162" t="n"/>
      <c r="E46" s="162" t="n">
        <v>1</v>
      </c>
      <c r="F46" s="162" t="n"/>
      <c r="G46" s="162" t="inlineStr">
        <is>
          <t>贾桂桂</t>
        </is>
      </c>
      <c r="H46" s="162" t="n"/>
      <c r="I46" s="162" t="n">
        <v>1638</v>
      </c>
      <c r="J46" s="162" t="n"/>
      <c r="K46" s="162" t="n"/>
      <c r="L46" s="162" t="n">
        <v>108</v>
      </c>
      <c r="M46" s="162" t="n"/>
      <c r="N46" s="162" t="n"/>
      <c r="O46" s="162" t="n"/>
      <c r="P46" s="162" t="n"/>
      <c r="Q46" s="162" t="n"/>
      <c r="R46" s="162" t="n"/>
      <c r="S46" s="162" t="n"/>
      <c r="T46" s="162" t="n"/>
      <c r="U46" s="162" t="n"/>
      <c r="V46" s="162" t="n"/>
      <c r="W46" s="162" t="n"/>
      <c r="X46" s="406" t="n">
        <v>108</v>
      </c>
      <c r="Y46" s="162" t="inlineStr">
        <is>
          <t>对公</t>
        </is>
      </c>
      <c r="Z46" s="407" t="n"/>
      <c r="AA46" s="162" t="n"/>
      <c r="AB46" s="407" t="n"/>
      <c r="AC46" s="407" t="n"/>
      <c r="AD46" s="253" t="inlineStr">
        <is>
          <t>熊欢</t>
        </is>
      </c>
    </row>
    <row r="47" hidden="1" ht="25" customFormat="1" customHeight="1" s="406">
      <c r="A47" s="45" t="n">
        <v>45751</v>
      </c>
      <c r="B47" s="411" t="n"/>
      <c r="C47" s="411" t="n"/>
      <c r="D47" s="162" t="n"/>
      <c r="E47" s="162" t="n"/>
      <c r="F47" s="162" t="inlineStr">
        <is>
          <t>简易</t>
        </is>
      </c>
      <c r="G47" s="162" t="n"/>
      <c r="H47" s="162" t="n"/>
      <c r="I47" s="162" t="n">
        <v>1638</v>
      </c>
      <c r="J47" s="162" t="n"/>
      <c r="K47" s="162" t="n"/>
      <c r="L47" s="162" t="n"/>
      <c r="M47" s="162" t="n"/>
      <c r="N47" s="162" t="n"/>
      <c r="O47" s="162" t="n"/>
      <c r="P47" s="162" t="n"/>
      <c r="Q47" s="162" t="n"/>
      <c r="R47" s="162" t="n"/>
      <c r="S47" s="162" t="n">
        <v>5</v>
      </c>
      <c r="T47" s="162" t="n"/>
      <c r="U47" s="162" t="n"/>
      <c r="V47" s="162" t="n"/>
      <c r="W47" s="162" t="n"/>
      <c r="X47" s="406" t="n">
        <v>5</v>
      </c>
      <c r="Y47" s="162" t="inlineStr">
        <is>
          <t>对公</t>
        </is>
      </c>
      <c r="Z47" s="407" t="n"/>
      <c r="AA47" s="162" t="n"/>
      <c r="AB47" s="407" t="n"/>
      <c r="AC47" s="407" t="n"/>
      <c r="AD47" s="253" t="inlineStr">
        <is>
          <t>熊欢</t>
        </is>
      </c>
    </row>
    <row r="48" hidden="1" ht="25" customFormat="1" customHeight="1" s="406">
      <c r="A48" s="45" t="n">
        <v>45751</v>
      </c>
      <c r="B48" s="162" t="n">
        <v>71</v>
      </c>
      <c r="C48" s="162" t="inlineStr">
        <is>
          <t>廖金凤</t>
        </is>
      </c>
      <c r="D48" s="162" t="n"/>
      <c r="E48" s="162" t="n"/>
      <c r="F48" s="162" t="n">
        <v>1</v>
      </c>
      <c r="G48" s="162" t="n"/>
      <c r="H48" s="162" t="n"/>
      <c r="I48" s="162" t="n">
        <v>1638</v>
      </c>
      <c r="J48" s="162" t="n"/>
      <c r="K48" s="162" t="n"/>
      <c r="L48" s="162" t="n"/>
      <c r="M48" s="162" t="n"/>
      <c r="N48" s="162" t="n"/>
      <c r="O48" s="162" t="n"/>
      <c r="P48" s="162" t="n"/>
      <c r="Q48" s="162" t="n"/>
      <c r="R48" s="162" t="n"/>
      <c r="S48" s="162" t="n">
        <v>10</v>
      </c>
      <c r="T48" s="162" t="n"/>
      <c r="U48" s="162" t="n"/>
      <c r="V48" s="162" t="n"/>
      <c r="W48" s="162" t="n"/>
      <c r="X48" s="406" t="n">
        <v>10</v>
      </c>
      <c r="Y48" s="162" t="inlineStr">
        <is>
          <t>对公</t>
        </is>
      </c>
      <c r="Z48" s="407" t="n"/>
      <c r="AA48" s="162" t="n"/>
      <c r="AB48" s="407" t="n"/>
      <c r="AC48" s="407" t="n"/>
      <c r="AD48" s="253" t="inlineStr">
        <is>
          <t>熊欢</t>
        </is>
      </c>
    </row>
    <row r="49" hidden="1" ht="25" customFormat="1" customHeight="1" s="406">
      <c r="A49" s="45" t="n">
        <v>45751</v>
      </c>
      <c r="B49" s="162" t="n">
        <v>25</v>
      </c>
      <c r="C49" s="162" t="inlineStr">
        <is>
          <t>祖力</t>
        </is>
      </c>
      <c r="D49" s="162" t="n"/>
      <c r="E49" s="162" t="n"/>
      <c r="F49" s="162" t="n">
        <v>1</v>
      </c>
      <c r="G49" s="162" t="n"/>
      <c r="H49" s="162" t="inlineStr">
        <is>
          <t>G9565</t>
        </is>
      </c>
      <c r="I49" s="162" t="n">
        <v>1638</v>
      </c>
      <c r="J49" s="162" t="n"/>
      <c r="K49" s="162" t="n"/>
      <c r="L49" s="162" t="n"/>
      <c r="M49" s="162" t="n"/>
      <c r="N49" s="162" t="n">
        <v>121</v>
      </c>
      <c r="O49" s="162">
        <f>641-121</f>
        <v/>
      </c>
      <c r="P49" s="162" t="n">
        <v>140</v>
      </c>
      <c r="Q49" s="162" t="n"/>
      <c r="R49" s="162" t="n">
        <v>7</v>
      </c>
      <c r="S49" s="162" t="n"/>
      <c r="T49" s="162" t="n"/>
      <c r="U49" s="162" t="n"/>
      <c r="V49" s="162" t="n"/>
      <c r="W49" s="162" t="n"/>
      <c r="X49" s="406">
        <f>SUM(J49:W49)</f>
        <v/>
      </c>
      <c r="Y49" s="162" t="inlineStr">
        <is>
          <t>对公</t>
        </is>
      </c>
      <c r="Z49" s="407" t="n"/>
      <c r="AA49" s="162" t="n"/>
      <c r="AB49" s="407" t="n"/>
      <c r="AC49" s="407" t="n"/>
      <c r="AD49" s="253" t="inlineStr">
        <is>
          <t>李嘉慧</t>
        </is>
      </c>
    </row>
    <row r="50" hidden="1" ht="15" customFormat="1" customHeight="1" s="10">
      <c r="A50" s="87" t="n">
        <v>45751</v>
      </c>
      <c r="B50" s="88" t="n">
        <v>12</v>
      </c>
      <c r="C50" s="89" t="inlineStr">
        <is>
          <t>向加虹</t>
        </is>
      </c>
      <c r="D50" s="90" t="n"/>
      <c r="E50" s="90" t="n">
        <v>1</v>
      </c>
      <c r="F50" s="91" t="n"/>
      <c r="G50" s="92" t="inlineStr">
        <is>
          <t>刘英桃</t>
        </is>
      </c>
      <c r="H50" s="114" t="inlineStr">
        <is>
          <t>王9978</t>
        </is>
      </c>
      <c r="I50" s="114" t="n">
        <v>1638</v>
      </c>
      <c r="J50" s="114" t="n">
        <v>372.5</v>
      </c>
      <c r="K50" s="114" t="n">
        <v>1295</v>
      </c>
      <c r="L50" s="109" t="n">
        <v>290</v>
      </c>
      <c r="M50" s="114" t="n"/>
      <c r="N50" s="114" t="n"/>
      <c r="O50" s="114" t="n">
        <v>328</v>
      </c>
      <c r="P50" s="114" t="n"/>
      <c r="Q50" s="114" t="n"/>
      <c r="R50" s="114" t="n"/>
      <c r="S50" s="114" t="n"/>
      <c r="V50" s="114">
        <f>SUM(J50:S50)</f>
        <v/>
      </c>
      <c r="X50" s="114" t="n"/>
      <c r="Y50" s="306" t="inlineStr">
        <is>
          <t>对公</t>
        </is>
      </c>
    </row>
    <row r="51" hidden="1" ht="30" customFormat="1" customHeight="1" s="114">
      <c r="A51" s="87" t="n">
        <v>45752</v>
      </c>
      <c r="B51" s="306" t="n">
        <v>7</v>
      </c>
      <c r="C51" s="306" t="inlineStr">
        <is>
          <t>徐莉51（8766）</t>
        </is>
      </c>
      <c r="D51" s="306" t="n"/>
      <c r="E51" s="306" t="n"/>
      <c r="F51" s="306" t="inlineStr">
        <is>
          <t>简易</t>
        </is>
      </c>
      <c r="G51" s="306" t="n"/>
      <c r="H51" s="306" t="n"/>
      <c r="I51" s="306" t="n">
        <v>1638</v>
      </c>
      <c r="J51" s="306" t="n"/>
      <c r="K51" s="306" t="n"/>
      <c r="L51" s="306" t="n"/>
      <c r="M51" s="306" t="n"/>
      <c r="N51" s="306" t="n"/>
      <c r="O51" s="114" t="n"/>
      <c r="P51" s="306" t="n">
        <v>140</v>
      </c>
      <c r="Q51" s="306" t="n"/>
      <c r="R51" s="306" t="n"/>
      <c r="S51" s="306" t="n"/>
      <c r="U51" s="117" t="n">
        <v>140</v>
      </c>
      <c r="V51" s="306" t="n"/>
      <c r="Y51" s="306" t="inlineStr">
        <is>
          <t>对公</t>
        </is>
      </c>
      <c r="Z51" s="122" t="n"/>
      <c r="AA51" s="306" t="n"/>
      <c r="AB51" s="122" t="n"/>
      <c r="AC51" s="122" t="n"/>
      <c r="AD51" s="126" t="inlineStr">
        <is>
          <t>罗茜</t>
        </is>
      </c>
    </row>
    <row r="52" hidden="1" ht="30" customFormat="1" customHeight="1" s="114">
      <c r="A52" s="87" t="n">
        <v>45752</v>
      </c>
      <c r="B52" s="411" t="n"/>
      <c r="C52" s="411" t="n"/>
      <c r="D52" s="306" t="n"/>
      <c r="E52" s="306" t="n">
        <v>1</v>
      </c>
      <c r="F52" s="306" t="n"/>
      <c r="G52" s="306" t="inlineStr">
        <is>
          <t>刘英桃</t>
        </is>
      </c>
      <c r="H52" s="306" t="n"/>
      <c r="I52" s="306" t="n">
        <v>1638</v>
      </c>
      <c r="J52" s="306" t="n"/>
      <c r="K52" s="306" t="n"/>
      <c r="L52" s="306" t="n"/>
      <c r="M52" s="306" t="n"/>
      <c r="N52" s="306" t="n"/>
      <c r="O52" s="114" t="n">
        <v>120</v>
      </c>
      <c r="P52" s="306" t="n">
        <v>140</v>
      </c>
      <c r="Q52" s="306" t="n"/>
      <c r="R52" s="306" t="n">
        <v>7</v>
      </c>
      <c r="S52" s="306" t="n"/>
      <c r="U52" s="117" t="n">
        <v>267</v>
      </c>
      <c r="V52" s="306" t="n"/>
      <c r="Y52" s="306" t="inlineStr">
        <is>
          <t>对公</t>
        </is>
      </c>
      <c r="Z52" s="122" t="n"/>
      <c r="AA52" s="306" t="n"/>
      <c r="AB52" s="122" t="n"/>
      <c r="AC52" s="122" t="n"/>
      <c r="AD52" s="126" t="inlineStr">
        <is>
          <t>罗茜</t>
        </is>
      </c>
    </row>
    <row r="53" hidden="1" ht="113" customFormat="1" customHeight="1" s="114">
      <c r="A53" s="45" t="n">
        <v>45752</v>
      </c>
      <c r="B53" s="306" t="n">
        <v>10</v>
      </c>
      <c r="C53" s="306" t="inlineStr">
        <is>
          <t xml:space="preserve">骆诗杰 </t>
        </is>
      </c>
      <c r="D53" s="306" t="n"/>
      <c r="E53" s="306" t="n">
        <v>1</v>
      </c>
      <c r="F53" s="306" t="n"/>
      <c r="G53" s="306" t="inlineStr">
        <is>
          <t>孙静</t>
        </is>
      </c>
      <c r="H53" s="306" t="n"/>
      <c r="I53" s="306" t="n">
        <v>1638</v>
      </c>
      <c r="J53" s="306" t="n"/>
      <c r="K53" s="306" t="n"/>
      <c r="L53" s="306" t="n">
        <v>36</v>
      </c>
      <c r="M53" s="306" t="n"/>
      <c r="N53" s="306" t="n"/>
      <c r="O53" s="114" t="n">
        <v>3310</v>
      </c>
      <c r="P53" s="306" t="n"/>
      <c r="Q53" s="306" t="n"/>
      <c r="R53" s="306" t="n">
        <v>13</v>
      </c>
      <c r="S53" s="306" t="n"/>
      <c r="V53" s="306" t="n">
        <v>20</v>
      </c>
      <c r="W53" s="306" t="n"/>
      <c r="X53" s="117" t="n">
        <v>3379</v>
      </c>
      <c r="Y53" s="306" t="inlineStr">
        <is>
          <t>对公</t>
        </is>
      </c>
      <c r="Z53" s="122" t="n"/>
      <c r="AA53" s="306" t="n"/>
      <c r="AB53" s="122" t="inlineStr">
        <is>
          <t>纷乐*1</t>
        </is>
      </c>
      <c r="AC53" s="122" t="inlineStr">
        <is>
          <t>骆涛杰2025-03-15首次就诊中医堂芙蓉店 于今日修改骆诗杰 （骆诗杰是患者的真实名字），系统写成了骆涛杰</t>
        </is>
      </c>
      <c r="AD53" s="253" t="inlineStr">
        <is>
          <t>罗茜</t>
        </is>
      </c>
    </row>
    <row r="54" hidden="1" ht="25" customFormat="1" customHeight="1" s="406">
      <c r="A54" s="45" t="n">
        <v>45752</v>
      </c>
      <c r="B54" s="162" t="n">
        <v>39</v>
      </c>
      <c r="C54" s="162" t="inlineStr">
        <is>
          <t>邓思姣</t>
        </is>
      </c>
      <c r="D54" s="162" t="n"/>
      <c r="E54" s="162" t="n">
        <v>1</v>
      </c>
      <c r="F54" s="162" t="n"/>
      <c r="G54" s="162" t="inlineStr">
        <is>
          <t>孙静</t>
        </is>
      </c>
      <c r="H54" s="162" t="n"/>
      <c r="I54" s="162" t="n">
        <v>1638</v>
      </c>
      <c r="J54" s="162" t="n"/>
      <c r="K54" s="162" t="n"/>
      <c r="L54" s="162" t="n">
        <v>15</v>
      </c>
      <c r="M54" s="162" t="n"/>
      <c r="N54" s="162" t="n"/>
      <c r="O54" s="406" t="n"/>
      <c r="P54" s="162" t="n"/>
      <c r="Q54" s="162" t="n"/>
      <c r="R54" s="162" t="n"/>
      <c r="S54" s="162" t="n"/>
      <c r="V54" s="162" t="n"/>
      <c r="W54" s="162" t="n"/>
      <c r="X54" s="70" t="n">
        <v>15</v>
      </c>
      <c r="Y54" s="162" t="inlineStr">
        <is>
          <t>对公</t>
        </is>
      </c>
      <c r="Z54" s="407" t="n"/>
      <c r="AA54" s="162" t="n"/>
      <c r="AB54" s="407" t="n"/>
      <c r="AC54" s="407" t="n"/>
      <c r="AD54" s="253" t="inlineStr">
        <is>
          <t>罗茜</t>
        </is>
      </c>
    </row>
    <row r="55" hidden="1" ht="25" customFormat="1" customHeight="1" s="406">
      <c r="A55" s="45" t="n">
        <v>45752</v>
      </c>
      <c r="B55" s="162" t="n">
        <v>60</v>
      </c>
      <c r="C55" s="162" t="inlineStr">
        <is>
          <t>李燕60（5128）</t>
        </is>
      </c>
      <c r="D55" s="162" t="n"/>
      <c r="E55" s="406" t="n">
        <v>1</v>
      </c>
      <c r="F55" s="162" t="n"/>
      <c r="G55" s="406" t="inlineStr">
        <is>
          <t>刘英桃</t>
        </is>
      </c>
      <c r="H55" s="162" t="n"/>
      <c r="I55" s="162" t="n">
        <v>1638</v>
      </c>
      <c r="J55" s="162" t="n"/>
      <c r="K55" s="162" t="n"/>
      <c r="L55" s="162" t="n"/>
      <c r="M55" s="162" t="n"/>
      <c r="N55" s="162" t="n"/>
      <c r="O55" s="162" t="n"/>
      <c r="P55" s="162" t="n">
        <v>140</v>
      </c>
      <c r="Q55" s="162" t="n"/>
      <c r="R55" s="162" t="n"/>
      <c r="S55" s="162" t="n"/>
      <c r="V55" s="162" t="n"/>
      <c r="W55" s="162" t="n"/>
      <c r="X55" s="70" t="n">
        <v>140</v>
      </c>
      <c r="Y55" s="162" t="inlineStr">
        <is>
          <t>对公</t>
        </is>
      </c>
      <c r="Z55" s="407" t="n"/>
      <c r="AA55" s="162" t="n"/>
      <c r="AB55" s="407" t="n"/>
      <c r="AC55" s="407" t="n"/>
      <c r="AD55" s="253" t="inlineStr">
        <is>
          <t>罗茜</t>
        </is>
      </c>
    </row>
    <row r="56" hidden="1" ht="25" customFormat="1" customHeight="1" s="406">
      <c r="A56" s="45" t="n">
        <v>45752</v>
      </c>
      <c r="B56" s="162" t="n">
        <v>61</v>
      </c>
      <c r="C56" s="162" t="inlineStr">
        <is>
          <t>陆春梅52（2528）</t>
        </is>
      </c>
      <c r="D56" s="162" t="n"/>
      <c r="E56" s="162" t="n">
        <v>1</v>
      </c>
      <c r="F56" s="162" t="n"/>
      <c r="G56" s="162" t="inlineStr">
        <is>
          <t>孙静</t>
        </is>
      </c>
      <c r="H56" s="162" t="n"/>
      <c r="I56" s="162" t="n">
        <v>1638</v>
      </c>
      <c r="J56" s="162" t="n"/>
      <c r="K56" s="162" t="n"/>
      <c r="L56" s="162" t="n"/>
      <c r="M56" s="162" t="n"/>
      <c r="N56" s="162" t="n"/>
      <c r="O56" s="162" t="n"/>
      <c r="P56" s="162" t="n">
        <v>200</v>
      </c>
      <c r="Q56" s="162" t="n"/>
      <c r="R56" s="162" t="n"/>
      <c r="S56" s="162" t="n"/>
      <c r="V56" s="162" t="n"/>
      <c r="W56" s="162" t="n"/>
      <c r="X56" s="70" t="n">
        <v>200</v>
      </c>
      <c r="Y56" s="162" t="inlineStr">
        <is>
          <t>对公</t>
        </is>
      </c>
      <c r="Z56" s="407" t="n"/>
      <c r="AA56" s="162" t="n"/>
      <c r="AB56" s="407" t="n"/>
      <c r="AC56" s="407" t="n"/>
      <c r="AD56" s="253" t="inlineStr">
        <is>
          <t>罗茜</t>
        </is>
      </c>
    </row>
    <row r="57" hidden="1" ht="15" customFormat="1" customHeight="1" s="10">
      <c r="A57" s="87" t="n">
        <v>45752</v>
      </c>
      <c r="B57" s="88" t="n">
        <v>3</v>
      </c>
      <c r="C57" s="92" t="inlineStr">
        <is>
          <t>徐莉51（8766）</t>
        </is>
      </c>
      <c r="D57" s="114" t="n"/>
      <c r="E57" s="88" t="n">
        <v>1</v>
      </c>
      <c r="F57" s="110" t="n"/>
      <c r="G57" s="92" t="inlineStr">
        <is>
          <t>刘英桃</t>
        </is>
      </c>
      <c r="H57" s="114" t="n"/>
      <c r="I57" s="114" t="n">
        <v>1638</v>
      </c>
      <c r="J57" s="114" t="n">
        <v>423</v>
      </c>
      <c r="K57" s="114" t="n">
        <v>1024</v>
      </c>
      <c r="L57" s="109" t="n">
        <v>290</v>
      </c>
      <c r="M57" s="109" t="n"/>
      <c r="N57" s="114" t="n"/>
      <c r="O57" s="114" t="n">
        <v>488</v>
      </c>
      <c r="P57" s="114" t="n"/>
      <c r="Q57" s="114" t="n"/>
      <c r="R57" s="114" t="n">
        <v>4</v>
      </c>
      <c r="S57" s="114" t="n"/>
      <c r="U57" s="114" t="n">
        <v>2229</v>
      </c>
      <c r="V57" s="109" t="n"/>
      <c r="W57" s="114" t="n"/>
      <c r="Y57" s="306" t="inlineStr">
        <is>
          <t>对公</t>
        </is>
      </c>
    </row>
    <row r="58" hidden="1" ht="15" customFormat="1" customHeight="1" s="9">
      <c r="A58" s="45" t="n">
        <v>45752</v>
      </c>
      <c r="B58" s="33" t="n">
        <v>17</v>
      </c>
      <c r="C58" s="406" t="inlineStr">
        <is>
          <t>齐雪琴</t>
        </is>
      </c>
      <c r="D58" s="406" t="n"/>
      <c r="E58" s="406" t="n">
        <v>1</v>
      </c>
      <c r="F58" s="406" t="n"/>
      <c r="G58" s="406" t="inlineStr">
        <is>
          <t>刘英桃</t>
        </is>
      </c>
      <c r="H58" s="406" t="n"/>
      <c r="I58" s="406" t="n">
        <v>1638</v>
      </c>
      <c r="J58" s="406" t="n">
        <v>782.4</v>
      </c>
      <c r="K58" s="406" t="n"/>
      <c r="L58" s="112" t="n"/>
      <c r="M58" s="112" t="n"/>
      <c r="N58" s="406" t="n"/>
      <c r="O58" s="406" t="n"/>
      <c r="P58" s="406" t="n"/>
      <c r="Q58" s="406" t="n"/>
      <c r="R58" s="406" t="n"/>
      <c r="S58" s="406" t="n"/>
      <c r="T58" s="118" t="n"/>
      <c r="U58" s="118" t="n"/>
      <c r="V58" s="112" t="n"/>
      <c r="W58" s="406" t="n"/>
      <c r="X58" s="406" t="n">
        <v>782.4</v>
      </c>
      <c r="Y58" s="162" t="inlineStr">
        <is>
          <t>对公</t>
        </is>
      </c>
    </row>
    <row r="59" hidden="1" ht="15" customFormat="1" customHeight="1" s="9">
      <c r="A59" s="45" t="n">
        <v>45752</v>
      </c>
      <c r="B59" s="33" t="n">
        <v>23</v>
      </c>
      <c r="C59" s="406" t="inlineStr">
        <is>
          <t>李燕60（5128）</t>
        </is>
      </c>
      <c r="D59" s="406" t="n"/>
      <c r="E59" s="406" t="n">
        <v>1</v>
      </c>
      <c r="F59" s="406" t="n"/>
      <c r="G59" s="406" t="inlineStr">
        <is>
          <t>刘英桃</t>
        </is>
      </c>
      <c r="H59" s="406" t="n"/>
      <c r="I59" s="406" t="n">
        <v>1638</v>
      </c>
      <c r="J59" s="406" t="n"/>
      <c r="K59" s="406" t="n"/>
      <c r="L59" s="112" t="n"/>
      <c r="M59" s="112" t="n"/>
      <c r="N59" s="406" t="n"/>
      <c r="O59" s="406" t="n"/>
      <c r="P59" s="406" t="n"/>
      <c r="Q59" s="406" t="n"/>
      <c r="R59" s="406" t="n"/>
      <c r="S59" s="406" t="n">
        <v>20</v>
      </c>
      <c r="T59" s="118" t="n"/>
      <c r="U59" s="118" t="n"/>
      <c r="V59" s="112" t="n"/>
      <c r="W59" s="406" t="n"/>
      <c r="X59" s="406" t="n">
        <v>20</v>
      </c>
      <c r="Y59" s="162" t="inlineStr">
        <is>
          <t>对公</t>
        </is>
      </c>
    </row>
    <row r="60" hidden="1" ht="15" customFormat="1" customHeight="1" s="9">
      <c r="A60" s="45" t="n">
        <v>45752</v>
      </c>
      <c r="B60" s="412" t="n"/>
      <c r="C60" s="413" t="n"/>
      <c r="D60" s="406" t="n"/>
      <c r="E60" s="413" t="n"/>
      <c r="F60" s="406" t="n"/>
      <c r="G60" s="406" t="inlineStr">
        <is>
          <t>刘英桃</t>
        </is>
      </c>
      <c r="H60" s="406" t="n"/>
      <c r="I60" s="406" t="n">
        <v>1638</v>
      </c>
      <c r="J60" s="406" t="n">
        <v>53.69</v>
      </c>
      <c r="K60" s="406" t="n">
        <v>1534</v>
      </c>
      <c r="L60" s="112" t="n"/>
      <c r="M60" s="112" t="n"/>
      <c r="N60" s="406" t="n"/>
      <c r="O60" s="406" t="n"/>
      <c r="P60" s="406" t="n">
        <v>483</v>
      </c>
      <c r="Q60" s="406" t="n"/>
      <c r="R60" s="406" t="n">
        <v>4</v>
      </c>
      <c r="S60" s="406" t="n"/>
      <c r="T60" s="118" t="n"/>
      <c r="U60" s="118" t="n"/>
      <c r="V60" s="112" t="n"/>
      <c r="W60" s="406" t="n"/>
      <c r="X60" s="406" t="n">
        <v>2074.69</v>
      </c>
      <c r="Y60" s="162" t="inlineStr">
        <is>
          <t>对公</t>
        </is>
      </c>
    </row>
    <row r="61" hidden="1" ht="15" customFormat="1" customHeight="1" s="9">
      <c r="A61" s="45" t="n">
        <v>45752</v>
      </c>
      <c r="B61" s="411" t="n"/>
      <c r="C61" s="414" t="n"/>
      <c r="D61" s="406" t="n"/>
      <c r="E61" s="414" t="n"/>
      <c r="F61" s="406" t="n"/>
      <c r="G61" s="406" t="inlineStr">
        <is>
          <t>刘英桃</t>
        </is>
      </c>
      <c r="H61" s="406" t="n"/>
      <c r="I61" s="406" t="n">
        <v>1638</v>
      </c>
      <c r="J61" s="406" t="n">
        <v>500</v>
      </c>
      <c r="K61" s="406" t="n"/>
      <c r="L61" s="112" t="n"/>
      <c r="M61" s="112" t="n"/>
      <c r="N61" s="406" t="n"/>
      <c r="O61" s="406" t="n"/>
      <c r="P61" s="406" t="n"/>
      <c r="Q61" s="406" t="n"/>
      <c r="R61" s="406" t="n"/>
      <c r="S61" s="406" t="n"/>
      <c r="T61" s="118" t="n"/>
      <c r="U61" s="118" t="n"/>
      <c r="V61" s="112" t="n"/>
      <c r="W61" s="406" t="n"/>
      <c r="X61" s="406" t="n">
        <v>500</v>
      </c>
      <c r="Y61" s="406" t="inlineStr">
        <is>
          <t>现金</t>
        </is>
      </c>
    </row>
    <row r="62" hidden="1" ht="15" customFormat="1" customHeight="1" s="9">
      <c r="A62" s="45" t="n">
        <v>45752</v>
      </c>
      <c r="B62" s="33" t="n">
        <v>25</v>
      </c>
      <c r="C62" s="406" t="inlineStr">
        <is>
          <t>邱开敏</t>
        </is>
      </c>
      <c r="D62" s="406" t="n">
        <v>1</v>
      </c>
      <c r="E62" s="406" t="n"/>
      <c r="F62" s="406" t="n"/>
      <c r="G62" s="406" t="inlineStr">
        <is>
          <t>刘英桃</t>
        </is>
      </c>
      <c r="H62" s="406" t="inlineStr">
        <is>
          <t>王9978</t>
        </is>
      </c>
      <c r="I62" s="406" t="n">
        <v>1638</v>
      </c>
      <c r="J62" s="406" t="n">
        <v>386.5</v>
      </c>
      <c r="K62" s="406" t="n">
        <v>1099</v>
      </c>
      <c r="L62" s="112" t="n"/>
      <c r="M62" s="112" t="n"/>
      <c r="N62" s="406" t="n"/>
      <c r="O62" s="406" t="n">
        <v>488</v>
      </c>
      <c r="P62" s="406" t="n">
        <v>345</v>
      </c>
      <c r="Q62" s="406" t="n"/>
      <c r="R62" s="406" t="n">
        <v>4</v>
      </c>
      <c r="S62" s="406" t="n">
        <v>20</v>
      </c>
      <c r="T62" s="118" t="n"/>
      <c r="U62" s="118" t="n"/>
      <c r="V62" s="112" t="n"/>
      <c r="W62" s="406" t="n"/>
      <c r="X62" s="406" t="n">
        <v>2342.5</v>
      </c>
      <c r="Y62" s="406" t="inlineStr">
        <is>
          <t>对公</t>
        </is>
      </c>
    </row>
    <row r="63" hidden="1" ht="25" customFormat="1" customHeight="1" s="406">
      <c r="A63" s="45" t="n">
        <v>45751</v>
      </c>
      <c r="B63" s="162" t="n">
        <v>4</v>
      </c>
      <c r="C63" s="162" t="inlineStr">
        <is>
          <t>贺亚运</t>
        </is>
      </c>
      <c r="D63" s="162" t="n"/>
      <c r="E63" s="162" t="n">
        <v>1</v>
      </c>
      <c r="F63" s="162" t="n"/>
      <c r="G63" s="162" t="inlineStr">
        <is>
          <t>蔡彬</t>
        </is>
      </c>
      <c r="H63" s="162" t="n"/>
      <c r="I63" s="162" t="n"/>
      <c r="J63" s="162" t="n"/>
      <c r="K63" s="162" t="n"/>
      <c r="L63" s="162" t="n">
        <v>6</v>
      </c>
      <c r="M63" s="162" t="n"/>
      <c r="N63" s="162" t="n">
        <v>121</v>
      </c>
      <c r="O63" s="162" t="n"/>
      <c r="P63" s="162" t="n"/>
      <c r="Q63" s="162" t="n"/>
      <c r="R63" s="162" t="n">
        <v>12</v>
      </c>
      <c r="S63" s="162" t="n"/>
      <c r="T63" s="162" t="n"/>
      <c r="U63" s="162" t="n"/>
      <c r="V63" s="162" t="n"/>
      <c r="W63" s="162" t="n"/>
      <c r="X63" s="406">
        <f>SUM(J63:W63)</f>
        <v/>
      </c>
      <c r="Y63" s="162" t="inlineStr">
        <is>
          <t>对公</t>
        </is>
      </c>
      <c r="Z63" s="407" t="n"/>
      <c r="AA63" s="162" t="n"/>
      <c r="AB63" s="407" t="inlineStr">
        <is>
          <t>蔡医生申请减免诊金</t>
        </is>
      </c>
      <c r="AC63" s="407" t="n"/>
      <c r="AD63" s="253" t="inlineStr">
        <is>
          <t>熊欢</t>
        </is>
      </c>
    </row>
    <row r="64" hidden="1" ht="25" customFormat="1" customHeight="1" s="406">
      <c r="A64" s="45" t="n">
        <v>45751</v>
      </c>
      <c r="B64" s="412" t="n"/>
      <c r="C64" s="412" t="n"/>
      <c r="D64" s="162" t="n"/>
      <c r="E64" s="412" t="n"/>
      <c r="F64" s="162" t="n"/>
      <c r="G64" s="162" t="inlineStr">
        <is>
          <t>蔡彬</t>
        </is>
      </c>
      <c r="H64" s="162" t="n"/>
      <c r="I64" s="162" t="n"/>
      <c r="J64" s="162" t="n"/>
      <c r="K64" s="162" t="n"/>
      <c r="L64" s="162" t="n"/>
      <c r="M64" s="162" t="n"/>
      <c r="N64" s="162" t="n"/>
      <c r="O64" s="162" t="n">
        <v>120</v>
      </c>
      <c r="P64" s="162" t="n"/>
      <c r="Q64" s="162" t="n"/>
      <c r="R64" s="162" t="n">
        <v>2</v>
      </c>
      <c r="S64" s="162" t="n"/>
      <c r="T64" s="162" t="n"/>
      <c r="U64" s="162" t="n"/>
      <c r="V64" s="162" t="n"/>
      <c r="W64" s="162" t="n"/>
      <c r="X64" s="406">
        <f>SUM(J64:W64)</f>
        <v/>
      </c>
      <c r="Y64" s="162" t="inlineStr">
        <is>
          <t>对公</t>
        </is>
      </c>
      <c r="Z64" s="407" t="n"/>
      <c r="AA64" s="162" t="n"/>
      <c r="AB64" s="407" t="n"/>
      <c r="AC64" s="407" t="n"/>
      <c r="AD64" s="253" t="inlineStr">
        <is>
          <t>熊欢</t>
        </is>
      </c>
    </row>
    <row r="65" hidden="1" ht="25" customFormat="1" customHeight="1" s="406">
      <c r="A65" s="45" t="n">
        <v>45751</v>
      </c>
      <c r="B65" s="412" t="n"/>
      <c r="C65" s="412" t="n"/>
      <c r="D65" s="162" t="n"/>
      <c r="E65" s="411" t="n"/>
      <c r="F65" s="162" t="n"/>
      <c r="G65" s="162" t="inlineStr">
        <is>
          <t>贾桂桂</t>
        </is>
      </c>
      <c r="H65" s="162" t="n"/>
      <c r="I65" s="162" t="n"/>
      <c r="J65" s="162" t="n"/>
      <c r="K65" s="162" t="n"/>
      <c r="L65" s="162" t="n">
        <v>708</v>
      </c>
      <c r="M65" s="162" t="n"/>
      <c r="N65" s="162" t="n">
        <v>121</v>
      </c>
      <c r="O65" s="162">
        <f>301-121</f>
        <v/>
      </c>
      <c r="P65" s="162" t="n"/>
      <c r="Q65" s="162" t="n"/>
      <c r="R65" s="162" t="n">
        <v>19</v>
      </c>
      <c r="S65" s="162" t="n"/>
      <c r="T65" s="162" t="n"/>
      <c r="U65" s="162" t="n"/>
      <c r="V65" s="162" t="n"/>
      <c r="W65" s="162" t="n"/>
      <c r="X65" s="406">
        <f>SUM(J65:W65)</f>
        <v/>
      </c>
      <c r="Y65" s="162" t="inlineStr">
        <is>
          <t>对公</t>
        </is>
      </c>
      <c r="Z65" s="407" t="n"/>
      <c r="AA65" s="162" t="n"/>
      <c r="AB65" s="407" t="n"/>
      <c r="AC65" s="407" t="n"/>
      <c r="AD65" s="253" t="inlineStr">
        <is>
          <t>熊欢</t>
        </is>
      </c>
    </row>
    <row r="66" hidden="1" ht="25" customFormat="1" customHeight="1" s="406">
      <c r="A66" s="45" t="n">
        <v>45751</v>
      </c>
      <c r="B66" s="411" t="n"/>
      <c r="C66" s="411" t="n"/>
      <c r="D66" s="162" t="n"/>
      <c r="E66" s="254" t="inlineStr">
        <is>
          <t>复诊</t>
        </is>
      </c>
      <c r="F66" s="162" t="n"/>
      <c r="G66" s="162" t="inlineStr">
        <is>
          <t>郭梓慧</t>
        </is>
      </c>
      <c r="H66" s="162" t="n"/>
      <c r="I66" s="162" t="n"/>
      <c r="J66" s="162" t="n">
        <v>321.3</v>
      </c>
      <c r="K66" s="162" t="n"/>
      <c r="L66" s="162" t="n"/>
      <c r="M66" s="162" t="n"/>
      <c r="N66" s="162" t="n"/>
      <c r="O66" s="162" t="n"/>
      <c r="P66" s="162" t="n"/>
      <c r="Q66" s="162" t="n"/>
      <c r="R66" s="162" t="n"/>
      <c r="S66" s="162" t="n"/>
      <c r="T66" s="162" t="n"/>
      <c r="U66" s="162" t="n"/>
      <c r="V66" s="162" t="n"/>
      <c r="W66" s="162" t="n"/>
      <c r="X66" s="406">
        <f>SUM(J66:W66)</f>
        <v/>
      </c>
      <c r="Y66" s="162" t="inlineStr">
        <is>
          <t>对公</t>
        </is>
      </c>
      <c r="Z66" s="407" t="n"/>
      <c r="AA66" s="162" t="n"/>
      <c r="AB66" s="407" t="inlineStr">
        <is>
          <t>郭医生申请减免诊金</t>
        </is>
      </c>
      <c r="AC66" s="407" t="n"/>
      <c r="AD66" s="253" t="inlineStr">
        <is>
          <t>熊欢</t>
        </is>
      </c>
    </row>
    <row r="67" hidden="1" ht="25" customFormat="1" customHeight="1" s="406">
      <c r="A67" s="45" t="n">
        <v>45752</v>
      </c>
      <c r="B67" s="162" t="n">
        <v>24</v>
      </c>
      <c r="C67" s="162" t="inlineStr">
        <is>
          <t>廖金凤</t>
        </is>
      </c>
      <c r="D67" s="162" t="n"/>
      <c r="E67" s="162" t="n">
        <v>1</v>
      </c>
      <c r="F67" s="162" t="n"/>
      <c r="G67" s="162" t="inlineStr">
        <is>
          <t>王海燕</t>
        </is>
      </c>
      <c r="H67" s="162" t="n"/>
      <c r="I67" s="162" t="n">
        <v>1638</v>
      </c>
      <c r="J67" s="162" t="n"/>
      <c r="K67" s="162" t="n"/>
      <c r="L67" s="162" t="n"/>
      <c r="M67" s="162" t="n"/>
      <c r="N67" s="162" t="n">
        <v>121</v>
      </c>
      <c r="O67" s="162" t="n">
        <v>646</v>
      </c>
      <c r="P67" s="162" t="n">
        <v>200</v>
      </c>
      <c r="Q67" s="162" t="n"/>
      <c r="R67" s="162" t="n">
        <v>11</v>
      </c>
      <c r="S67" s="162" t="n"/>
      <c r="T67" s="162" t="n"/>
      <c r="U67" s="162" t="n"/>
      <c r="V67" s="162" t="n"/>
      <c r="W67" s="162" t="n"/>
      <c r="X67" s="406" t="n">
        <v>978</v>
      </c>
      <c r="Y67" s="162" t="inlineStr">
        <is>
          <t>对公</t>
        </is>
      </c>
      <c r="Z67" s="407" t="n"/>
      <c r="AA67" s="162" t="n"/>
      <c r="AB67" s="407" t="n"/>
      <c r="AC67" s="407" t="n"/>
      <c r="AD67" s="253" t="inlineStr">
        <is>
          <t>熊欢</t>
        </is>
      </c>
    </row>
    <row r="68" hidden="1" ht="25" customFormat="1" customHeight="1" s="406">
      <c r="A68" s="45" t="n">
        <v>45752</v>
      </c>
      <c r="B68" s="412" t="n"/>
      <c r="C68" s="412" t="n"/>
      <c r="D68" s="162" t="n"/>
      <c r="E68" s="411" t="n"/>
      <c r="F68" s="162" t="n"/>
      <c r="G68" s="162" t="inlineStr">
        <is>
          <t>王海燕</t>
        </is>
      </c>
      <c r="H68" s="162" t="n"/>
      <c r="I68" s="162" t="n">
        <v>1638</v>
      </c>
      <c r="J68" s="162" t="n"/>
      <c r="K68" s="162" t="n"/>
      <c r="L68" s="162" t="n">
        <v>590</v>
      </c>
      <c r="M68" s="162" t="n"/>
      <c r="N68" s="162" t="n"/>
      <c r="O68" s="162" t="n"/>
      <c r="P68" s="162" t="n"/>
      <c r="Q68" s="162" t="n"/>
      <c r="R68" s="162" t="n"/>
      <c r="S68" s="162" t="n"/>
      <c r="T68" s="162" t="n"/>
      <c r="U68" s="162" t="n"/>
      <c r="V68" s="162" t="n"/>
      <c r="W68" s="162" t="n"/>
      <c r="X68" s="406" t="n">
        <v>590</v>
      </c>
      <c r="Y68" s="162" t="inlineStr">
        <is>
          <t>对公</t>
        </is>
      </c>
      <c r="Z68" s="407" t="n"/>
      <c r="AA68" s="162" t="n"/>
      <c r="AB68" s="407" t="n"/>
      <c r="AC68" s="407" t="n"/>
      <c r="AD68" s="253" t="inlineStr">
        <is>
          <t>熊欢</t>
        </is>
      </c>
    </row>
    <row r="69" hidden="1" ht="25" customFormat="1" customHeight="1" s="406">
      <c r="A69" s="45" t="n">
        <v>45752</v>
      </c>
      <c r="B69" s="411" t="n"/>
      <c r="C69" s="411" t="n"/>
      <c r="D69" s="162" t="n"/>
      <c r="E69" s="254" t="n"/>
      <c r="F69" s="162" t="inlineStr">
        <is>
          <t>简易</t>
        </is>
      </c>
      <c r="G69" s="162" t="n"/>
      <c r="H69" s="162" t="n"/>
      <c r="I69" s="162" t="n">
        <v>1638</v>
      </c>
      <c r="J69" s="162" t="n"/>
      <c r="K69" s="162" t="n"/>
      <c r="L69" s="162" t="n"/>
      <c r="M69" s="162" t="n"/>
      <c r="N69" s="162" t="n"/>
      <c r="O69" s="162" t="n"/>
      <c r="P69" s="162" t="n"/>
      <c r="Q69" s="162" t="n"/>
      <c r="R69" s="162" t="n"/>
      <c r="S69" s="162" t="n">
        <v>10</v>
      </c>
      <c r="T69" s="162" t="n"/>
      <c r="U69" s="162" t="n"/>
      <c r="V69" s="162" t="n"/>
      <c r="W69" s="162" t="n"/>
      <c r="X69" s="406" t="n">
        <v>10</v>
      </c>
      <c r="Y69" s="162" t="inlineStr">
        <is>
          <t>对公</t>
        </is>
      </c>
      <c r="Z69" s="407" t="n"/>
      <c r="AA69" s="162" t="n"/>
      <c r="AB69" s="407" t="n"/>
      <c r="AC69" s="407" t="n"/>
      <c r="AD69" s="253" t="inlineStr">
        <is>
          <t>熊欢</t>
        </is>
      </c>
    </row>
    <row r="70" hidden="1" ht="25" customFormat="1" customHeight="1" s="406">
      <c r="A70" s="45" t="n">
        <v>45752</v>
      </c>
      <c r="B70" s="162" t="n">
        <v>65</v>
      </c>
      <c r="C70" s="162" t="inlineStr">
        <is>
          <t>舒相妹20（9766）</t>
        </is>
      </c>
      <c r="D70" s="162" t="n"/>
      <c r="E70" s="162" t="n"/>
      <c r="F70" s="162" t="n">
        <v>1</v>
      </c>
      <c r="G70" s="162" t="n"/>
      <c r="H70" s="162" t="n"/>
      <c r="I70" s="162" t="n">
        <v>1638</v>
      </c>
      <c r="J70" s="162" t="n"/>
      <c r="K70" s="162" t="n"/>
      <c r="L70" s="162" t="n"/>
      <c r="M70" s="162" t="n"/>
      <c r="N70" s="162" t="n"/>
      <c r="O70" s="162" t="n"/>
      <c r="P70" s="162" t="n"/>
      <c r="Q70" s="162" t="n"/>
      <c r="R70" s="162" t="n"/>
      <c r="S70" s="162" t="n">
        <v>5</v>
      </c>
      <c r="T70" s="162" t="n"/>
      <c r="U70" s="162" t="n"/>
      <c r="V70" s="162" t="n"/>
      <c r="W70" s="162" t="n"/>
      <c r="X70" s="406" t="n">
        <v>5</v>
      </c>
      <c r="Y70" s="162" t="inlineStr">
        <is>
          <t>对公</t>
        </is>
      </c>
      <c r="Z70" s="407" t="n"/>
      <c r="AA70" s="162" t="n"/>
      <c r="AB70" s="407" t="n"/>
      <c r="AC70" s="407" t="n"/>
      <c r="AD70" s="253" t="inlineStr">
        <is>
          <t>熊欢</t>
        </is>
      </c>
    </row>
    <row r="71" hidden="1" ht="25" customFormat="1" customHeight="1" s="406">
      <c r="A71" s="108" t="n">
        <v>45752</v>
      </c>
      <c r="B71" s="57" t="n">
        <v>5</v>
      </c>
      <c r="C71" s="57" t="inlineStr">
        <is>
          <t>冯诗雨</t>
        </is>
      </c>
      <c r="D71" s="57" t="n"/>
      <c r="E71" s="57" t="n"/>
      <c r="F71" s="57" t="n">
        <v>1</v>
      </c>
      <c r="G71" s="57" t="n"/>
      <c r="H71" s="57" t="inlineStr">
        <is>
          <t>G8886</t>
        </is>
      </c>
      <c r="I71" s="57" t="n">
        <v>1638</v>
      </c>
      <c r="J71" s="57" t="n"/>
      <c r="K71" s="57" t="n"/>
      <c r="L71" s="57" t="n">
        <v>35</v>
      </c>
      <c r="M71" s="57" t="n"/>
      <c r="N71" s="57" t="n">
        <v>180</v>
      </c>
      <c r="O71" s="57" t="n"/>
      <c r="P71" s="57" t="n"/>
      <c r="Q71" s="57" t="n"/>
      <c r="R71" s="57" t="n">
        <v>7</v>
      </c>
      <c r="S71" s="57" t="n"/>
      <c r="T71" s="57" t="n"/>
      <c r="U71" s="57" t="n"/>
      <c r="V71" s="57" t="n"/>
      <c r="W71" s="57" t="n"/>
      <c r="X71" s="195" t="n">
        <v>222</v>
      </c>
      <c r="Y71" s="54" t="inlineStr">
        <is>
          <t>现金</t>
        </is>
      </c>
      <c r="Z71" s="69" t="n"/>
      <c r="AA71" s="54" t="n"/>
      <c r="AB71" s="69" t="inlineStr">
        <is>
          <t>补佳乐*1</t>
        </is>
      </c>
      <c r="AC71" s="69" t="n"/>
      <c r="AD71" s="128" t="inlineStr">
        <is>
          <t>彭心怡</t>
        </is>
      </c>
    </row>
    <row r="72" hidden="1" ht="25" customFormat="1" customHeight="1" s="406">
      <c r="A72" s="108" t="n">
        <v>45752</v>
      </c>
      <c r="B72" s="57" t="n">
        <v>21</v>
      </c>
      <c r="C72" s="57" t="inlineStr">
        <is>
          <t>常志鹏</t>
        </is>
      </c>
      <c r="D72" s="57" t="n"/>
      <c r="E72" s="57" t="n"/>
      <c r="F72" s="57" t="n">
        <v>1</v>
      </c>
      <c r="G72" s="57" t="n"/>
      <c r="H72" s="57" t="inlineStr">
        <is>
          <t>G8886</t>
        </is>
      </c>
      <c r="I72" s="57" t="n">
        <v>1638</v>
      </c>
      <c r="J72" s="57" t="n"/>
      <c r="K72" s="57" t="n"/>
      <c r="L72" s="57" t="n"/>
      <c r="M72" s="57" t="n"/>
      <c r="N72" s="57" t="n"/>
      <c r="O72" s="57" t="n">
        <v>731</v>
      </c>
      <c r="P72" s="57" t="n"/>
      <c r="Q72" s="57" t="n"/>
      <c r="R72" s="57" t="n">
        <v>7</v>
      </c>
      <c r="S72" s="57" t="n"/>
      <c r="T72" s="57" t="n"/>
      <c r="U72" s="57" t="n"/>
      <c r="V72" s="57" t="n"/>
      <c r="W72" s="57" t="n"/>
      <c r="X72" s="195" t="n">
        <v>738</v>
      </c>
      <c r="Y72" s="54" t="inlineStr">
        <is>
          <t>对公</t>
        </is>
      </c>
      <c r="Z72" s="69" t="n"/>
      <c r="AA72" s="54" t="n"/>
      <c r="AB72" s="69" t="n"/>
      <c r="AC72" s="69" t="n"/>
      <c r="AD72" s="128" t="inlineStr">
        <is>
          <t>彭心怡</t>
        </is>
      </c>
    </row>
    <row r="73" hidden="1" ht="25" customFormat="1" customHeight="1" s="406">
      <c r="A73" s="108" t="n">
        <v>45752</v>
      </c>
      <c r="B73" s="57" t="n">
        <v>22</v>
      </c>
      <c r="C73" s="57" t="inlineStr">
        <is>
          <t>陈怡娜</t>
        </is>
      </c>
      <c r="D73" s="57" t="n"/>
      <c r="E73" s="57" t="n"/>
      <c r="F73" s="57" t="n">
        <v>1</v>
      </c>
      <c r="G73" s="57" t="n"/>
      <c r="H73" s="57" t="inlineStr">
        <is>
          <t>G8886</t>
        </is>
      </c>
      <c r="I73" s="57" t="n">
        <v>1638</v>
      </c>
      <c r="J73" s="57" t="n"/>
      <c r="K73" s="57" t="n"/>
      <c r="L73" s="57" t="n"/>
      <c r="M73" s="57" t="n"/>
      <c r="N73" s="57" t="n"/>
      <c r="O73" s="57" t="n">
        <v>35</v>
      </c>
      <c r="P73" s="57" t="n"/>
      <c r="Q73" s="57" t="n"/>
      <c r="R73" s="57" t="n">
        <v>7</v>
      </c>
      <c r="S73" s="57" t="n"/>
      <c r="T73" s="57" t="n"/>
      <c r="U73" s="57" t="n"/>
      <c r="V73" s="57" t="n"/>
      <c r="W73" s="57" t="n"/>
      <c r="X73" s="195" t="n">
        <v>42</v>
      </c>
      <c r="Y73" s="54" t="inlineStr">
        <is>
          <t>对公</t>
        </is>
      </c>
      <c r="Z73" s="69" t="n"/>
      <c r="AA73" s="54" t="n"/>
      <c r="AB73" s="69" t="n"/>
      <c r="AC73" s="69" t="n"/>
      <c r="AD73" s="128" t="inlineStr">
        <is>
          <t>彭心怡</t>
        </is>
      </c>
    </row>
    <row r="74" hidden="1" ht="25" customFormat="1" customHeight="1" s="406">
      <c r="A74" s="108" t="n">
        <v>45752</v>
      </c>
      <c r="B74" s="57" t="n">
        <v>23</v>
      </c>
      <c r="C74" s="57" t="inlineStr">
        <is>
          <t>常文韬</t>
        </is>
      </c>
      <c r="D74" s="57" t="n"/>
      <c r="E74" s="57" t="n"/>
      <c r="F74" s="57" t="n">
        <v>1</v>
      </c>
      <c r="G74" s="57" t="n"/>
      <c r="H74" s="57" t="inlineStr">
        <is>
          <t>G8886</t>
        </is>
      </c>
      <c r="I74" s="57" t="n">
        <v>1638</v>
      </c>
      <c r="J74" s="57" t="n"/>
      <c r="K74" s="57" t="n"/>
      <c r="L74" s="57" t="n"/>
      <c r="M74" s="57" t="n"/>
      <c r="N74" s="57" t="n"/>
      <c r="O74" s="57" t="n">
        <v>35</v>
      </c>
      <c r="P74" s="57" t="n"/>
      <c r="Q74" s="57" t="n"/>
      <c r="R74" s="57" t="n">
        <v>7</v>
      </c>
      <c r="S74" s="57" t="n"/>
      <c r="T74" s="57" t="n"/>
      <c r="U74" s="57" t="n"/>
      <c r="V74" s="57" t="n"/>
      <c r="W74" s="57" t="n"/>
      <c r="X74" s="195" t="n">
        <v>42</v>
      </c>
      <c r="Y74" s="54" t="inlineStr">
        <is>
          <t>对公</t>
        </is>
      </c>
      <c r="Z74" s="69" t="n"/>
      <c r="AA74" s="54" t="n"/>
      <c r="AB74" s="69" t="n"/>
      <c r="AC74" s="69" t="n"/>
      <c r="AD74" s="128" t="inlineStr">
        <is>
          <t>彭心怡</t>
        </is>
      </c>
    </row>
    <row r="75" hidden="1" ht="25" customFormat="1" customHeight="1" s="406">
      <c r="A75" s="45" t="n">
        <v>45753</v>
      </c>
      <c r="B75" s="382" t="n">
        <v>38</v>
      </c>
      <c r="C75" s="382" t="inlineStr">
        <is>
          <t>邓迪</t>
        </is>
      </c>
      <c r="D75" s="162" t="n"/>
      <c r="E75" s="162" t="n"/>
      <c r="F75" s="162" t="n">
        <v>1</v>
      </c>
      <c r="G75" s="162" t="n"/>
      <c r="H75" s="162" t="n"/>
      <c r="I75" s="162" t="n">
        <v>1638</v>
      </c>
      <c r="J75" s="162" t="n"/>
      <c r="K75" s="162" t="n"/>
      <c r="L75" s="162" t="n"/>
      <c r="M75" s="162" t="n"/>
      <c r="N75" s="162" t="n"/>
      <c r="O75" s="162" t="n">
        <v>120</v>
      </c>
      <c r="P75" s="162" t="n"/>
      <c r="Q75" s="162" t="n"/>
      <c r="R75" s="162" t="n">
        <v>7</v>
      </c>
      <c r="S75" s="162" t="n"/>
      <c r="T75" s="162" t="n"/>
      <c r="U75" s="162" t="n"/>
      <c r="V75" s="162" t="n"/>
      <c r="W75" s="162" t="n"/>
      <c r="X75" s="406" t="n">
        <v>127</v>
      </c>
      <c r="Y75" s="162" t="inlineStr">
        <is>
          <t>对公</t>
        </is>
      </c>
      <c r="Z75" s="407" t="n"/>
      <c r="AA75" s="162" t="n"/>
      <c r="AB75" s="407" t="n"/>
      <c r="AC75" s="407" t="n"/>
      <c r="AD75" s="253" t="inlineStr">
        <is>
          <t>熊欢</t>
        </is>
      </c>
    </row>
    <row r="76" hidden="1" ht="25" customFormat="1" customHeight="1" s="406">
      <c r="A76" s="45" t="n">
        <v>45753</v>
      </c>
      <c r="B76" s="412" t="n"/>
      <c r="C76" s="412" t="n"/>
      <c r="D76" s="162" t="n"/>
      <c r="E76" s="162" t="n"/>
      <c r="F76" s="411" t="n"/>
      <c r="G76" s="162" t="n"/>
      <c r="H76" s="162" t="n"/>
      <c r="I76" s="162" t="n">
        <v>1638</v>
      </c>
      <c r="J76" s="162" t="n"/>
      <c r="K76" s="162" t="n"/>
      <c r="L76" s="162" t="n"/>
      <c r="M76" s="162" t="n"/>
      <c r="N76" s="162" t="n"/>
      <c r="O76" s="162" t="n"/>
      <c r="P76" s="162" t="n">
        <v>140</v>
      </c>
      <c r="Q76" s="162" t="n"/>
      <c r="R76" s="162" t="n"/>
      <c r="S76" s="162" t="n"/>
      <c r="T76" s="162" t="n"/>
      <c r="U76" s="162" t="n"/>
      <c r="V76" s="162" t="n"/>
      <c r="W76" s="162" t="n"/>
      <c r="X76" s="406" t="n">
        <v>140</v>
      </c>
      <c r="Y76" s="162" t="inlineStr">
        <is>
          <t>对公</t>
        </is>
      </c>
      <c r="Z76" s="407" t="n"/>
      <c r="AA76" s="162" t="n"/>
      <c r="AB76" s="407" t="n"/>
      <c r="AC76" s="407" t="n"/>
      <c r="AD76" s="253" t="inlineStr">
        <is>
          <t>熊欢</t>
        </is>
      </c>
    </row>
    <row r="77" hidden="1" ht="25" customFormat="1" customHeight="1" s="406">
      <c r="A77" s="45" t="n">
        <v>45753</v>
      </c>
      <c r="B77" s="162" t="n">
        <v>75</v>
      </c>
      <c r="C77" s="162" t="inlineStr">
        <is>
          <t>舒相妹20（9766）</t>
        </is>
      </c>
      <c r="D77" s="162" t="n"/>
      <c r="E77" s="162" t="n"/>
      <c r="F77" s="162" t="n">
        <v>1</v>
      </c>
      <c r="G77" s="162" t="n"/>
      <c r="H77" s="162" t="n"/>
      <c r="I77" s="162" t="n">
        <v>1638</v>
      </c>
      <c r="J77" s="162" t="n"/>
      <c r="K77" s="162" t="n"/>
      <c r="L77" s="162" t="n"/>
      <c r="M77" s="162" t="n"/>
      <c r="N77" s="162" t="n"/>
      <c r="O77" s="162" t="n"/>
      <c r="P77" s="162" t="n"/>
      <c r="Q77" s="162" t="n"/>
      <c r="R77" s="162" t="n"/>
      <c r="S77" s="162" t="n">
        <v>5</v>
      </c>
      <c r="T77" s="162" t="n"/>
      <c r="U77" s="162" t="n"/>
      <c r="V77" s="162" t="n"/>
      <c r="W77" s="162" t="n"/>
      <c r="X77" s="406" t="n">
        <v>5</v>
      </c>
      <c r="Y77" s="162" t="inlineStr">
        <is>
          <t>对公</t>
        </is>
      </c>
      <c r="Z77" s="407" t="n"/>
      <c r="AA77" s="162" t="n"/>
      <c r="AB77" s="407" t="n"/>
      <c r="AC77" s="407" t="n"/>
      <c r="AD77" s="253" t="inlineStr">
        <is>
          <t>熊欢</t>
        </is>
      </c>
    </row>
    <row r="78" hidden="1" ht="25" customFormat="1" customHeight="1" s="406">
      <c r="A78" s="45" t="n">
        <v>45753</v>
      </c>
      <c r="B78" s="162" t="n">
        <v>5</v>
      </c>
      <c r="C78" s="162" t="inlineStr">
        <is>
          <t>邓思姣</t>
        </is>
      </c>
      <c r="D78" s="162" t="n"/>
      <c r="E78" s="162" t="n">
        <v>1</v>
      </c>
      <c r="F78" s="162" t="n"/>
      <c r="G78" s="162" t="inlineStr">
        <is>
          <t>孙静</t>
        </is>
      </c>
      <c r="H78" s="162" t="n"/>
      <c r="I78" s="162" t="n">
        <v>1638</v>
      </c>
      <c r="J78" s="162" t="n"/>
      <c r="K78" s="162" t="n"/>
      <c r="L78" s="162" t="n">
        <v>3</v>
      </c>
      <c r="M78" s="162" t="n"/>
      <c r="N78" s="162" t="n"/>
      <c r="O78" s="162" t="n">
        <v>20</v>
      </c>
      <c r="P78" s="162" t="n">
        <v>200</v>
      </c>
      <c r="Q78" s="162" t="n"/>
      <c r="R78" s="162" t="n">
        <v>2</v>
      </c>
      <c r="S78" s="162" t="n"/>
      <c r="T78" s="162" t="n"/>
      <c r="U78" s="162" t="n"/>
      <c r="V78" s="162" t="n"/>
      <c r="W78" s="162" t="n"/>
      <c r="X78" s="70" t="n">
        <v>225</v>
      </c>
      <c r="Y78" s="162" t="inlineStr">
        <is>
          <t>对公</t>
        </is>
      </c>
      <c r="Z78" s="407" t="n"/>
      <c r="AA78" s="162" t="n"/>
      <c r="AB78" s="407" t="n"/>
      <c r="AC78" s="407" t="n"/>
      <c r="AD78" s="253" t="inlineStr">
        <is>
          <t>罗茜</t>
        </is>
      </c>
    </row>
    <row r="79" hidden="1" ht="25" customFormat="1" customHeight="1" s="406">
      <c r="A79" s="45" t="n">
        <v>45753</v>
      </c>
      <c r="B79" s="162" t="n">
        <v>18</v>
      </c>
      <c r="C79" s="162" t="inlineStr">
        <is>
          <t>陆春梅52（2528）</t>
        </is>
      </c>
      <c r="D79" s="162" t="n"/>
      <c r="E79" s="162" t="n">
        <v>1</v>
      </c>
      <c r="F79" s="406" t="n"/>
      <c r="G79" s="162" t="inlineStr">
        <is>
          <t>孙静</t>
        </is>
      </c>
      <c r="H79" s="162" t="n"/>
      <c r="I79" s="162" t="n">
        <v>1638</v>
      </c>
      <c r="J79" s="162" t="n"/>
      <c r="K79" s="162" t="n"/>
      <c r="L79" s="162" t="n">
        <v>725.6</v>
      </c>
      <c r="M79" s="162" t="n"/>
      <c r="N79" s="162" t="n"/>
      <c r="O79" s="162" t="n">
        <v>1180</v>
      </c>
      <c r="P79" s="162" t="n"/>
      <c r="Q79" s="162" t="n"/>
      <c r="R79" s="162" t="n">
        <v>27</v>
      </c>
      <c r="S79" s="162" t="n"/>
      <c r="T79" s="162" t="n"/>
      <c r="U79" s="162" t="n"/>
      <c r="V79" s="162" t="n"/>
      <c r="W79" s="162" t="n"/>
      <c r="X79" s="70" t="n">
        <v>1932.6</v>
      </c>
      <c r="Y79" s="162" t="inlineStr">
        <is>
          <t>对公</t>
        </is>
      </c>
      <c r="Z79" s="407" t="n"/>
      <c r="AA79" s="162" t="n"/>
      <c r="AB79" s="407" t="n"/>
      <c r="AC79" s="407" t="n"/>
      <c r="AD79" s="253" t="inlineStr">
        <is>
          <t>罗茜</t>
        </is>
      </c>
    </row>
    <row r="80" hidden="1" ht="25" customFormat="1" customHeight="1" s="406">
      <c r="A80" s="45" t="n">
        <v>45753</v>
      </c>
      <c r="B80" s="162" t="n">
        <v>54</v>
      </c>
      <c r="C80" s="162" t="inlineStr">
        <is>
          <t>莫芳芳</t>
        </is>
      </c>
      <c r="D80" s="162" t="n"/>
      <c r="E80" s="162" t="n">
        <v>1</v>
      </c>
      <c r="F80" s="162" t="n"/>
      <c r="G80" s="162" t="inlineStr">
        <is>
          <t>孙静</t>
        </is>
      </c>
      <c r="H80" s="162" t="n"/>
      <c r="I80" s="162" t="n">
        <v>1638</v>
      </c>
      <c r="J80" s="162" t="n"/>
      <c r="K80" s="162" t="n"/>
      <c r="L80" s="162" t="n">
        <v>592</v>
      </c>
      <c r="M80" s="162" t="n"/>
      <c r="N80" s="162" t="n"/>
      <c r="O80" s="162" t="n">
        <v>60</v>
      </c>
      <c r="P80" s="162" t="n"/>
      <c r="Q80" s="162" t="n"/>
      <c r="R80" s="162" t="n">
        <v>7</v>
      </c>
      <c r="S80" s="162" t="n"/>
      <c r="T80" s="162" t="n"/>
      <c r="U80" s="162" t="n"/>
      <c r="V80" s="162" t="n"/>
      <c r="W80" s="162" t="n"/>
      <c r="X80" s="70" t="n">
        <v>659</v>
      </c>
      <c r="Y80" s="162" t="inlineStr">
        <is>
          <t>对公</t>
        </is>
      </c>
      <c r="Z80" s="407" t="n"/>
      <c r="AA80" s="162" t="n"/>
      <c r="AB80" s="235" t="inlineStr">
        <is>
          <t>纷乐*1</t>
        </is>
      </c>
      <c r="AC80" s="407" t="n"/>
      <c r="AD80" s="253" t="inlineStr">
        <is>
          <t>罗茜</t>
        </is>
      </c>
    </row>
    <row r="81" hidden="1" ht="25" customFormat="1" customHeight="1" s="406">
      <c r="A81" s="45" t="n">
        <v>45753</v>
      </c>
      <c r="B81" s="162" t="n">
        <v>17</v>
      </c>
      <c r="C81" s="162" t="inlineStr">
        <is>
          <t>祖力</t>
        </is>
      </c>
      <c r="D81" s="162" t="n"/>
      <c r="E81" s="162" t="n"/>
      <c r="F81" s="162" t="n">
        <v>1</v>
      </c>
      <c r="G81" s="162" t="n"/>
      <c r="H81" s="162" t="n"/>
      <c r="I81" s="162" t="n"/>
      <c r="J81" s="162" t="n"/>
      <c r="K81" s="162" t="n"/>
      <c r="L81" s="162" t="n"/>
      <c r="M81" s="162" t="n"/>
      <c r="N81" s="162" t="n">
        <v>121</v>
      </c>
      <c r="O81" s="162">
        <f>241-121</f>
        <v/>
      </c>
      <c r="P81" s="162" t="n">
        <v>140</v>
      </c>
      <c r="Q81" s="162" t="n"/>
      <c r="R81" s="162" t="n">
        <v>7</v>
      </c>
      <c r="S81" s="162" t="n"/>
      <c r="T81" s="162" t="n"/>
      <c r="U81" s="162" t="n"/>
      <c r="V81" s="162" t="n"/>
      <c r="W81" s="162" t="n"/>
      <c r="X81" s="406">
        <f>SUM(J81:W81)</f>
        <v/>
      </c>
      <c r="Y81" s="162" t="inlineStr">
        <is>
          <t>对公</t>
        </is>
      </c>
      <c r="Z81" s="407" t="n"/>
      <c r="AA81" s="162" t="n"/>
      <c r="AB81" s="407" t="n"/>
      <c r="AC81" s="407" t="n"/>
      <c r="AD81" s="253" t="inlineStr">
        <is>
          <t>李嘉慧</t>
        </is>
      </c>
    </row>
    <row r="82" hidden="1" ht="25" customFormat="1" customHeight="1" s="406">
      <c r="A82" s="108" t="n">
        <v>45753</v>
      </c>
      <c r="B82" s="57" t="n">
        <v>12</v>
      </c>
      <c r="C82" s="57" t="inlineStr">
        <is>
          <t>孙梅62（8851）</t>
        </is>
      </c>
      <c r="D82" s="57" t="n">
        <v>1</v>
      </c>
      <c r="E82" s="57" t="n"/>
      <c r="F82" s="57" t="n"/>
      <c r="G82" s="57" t="inlineStr">
        <is>
          <t>沈苗苗</t>
        </is>
      </c>
      <c r="H82" s="57" t="inlineStr">
        <is>
          <t>刘3652</t>
        </is>
      </c>
      <c r="I82" s="57" t="n">
        <v>1638</v>
      </c>
      <c r="J82" s="57" t="n">
        <v>1226</v>
      </c>
      <c r="K82" s="57" t="n"/>
      <c r="L82" s="57" t="n"/>
      <c r="M82" s="57" t="n"/>
      <c r="N82" s="57" t="n"/>
      <c r="O82" s="57" t="n"/>
      <c r="P82" s="57" t="n"/>
      <c r="Q82" s="57" t="n"/>
      <c r="R82" s="57" t="n"/>
      <c r="S82" s="57" t="n"/>
      <c r="T82" s="57" t="n"/>
      <c r="U82" s="57" t="n"/>
      <c r="V82" s="57" t="n">
        <v>20</v>
      </c>
      <c r="W82" s="57" t="n"/>
      <c r="X82" s="195" t="n">
        <v>1246</v>
      </c>
      <c r="Y82" s="54" t="inlineStr">
        <is>
          <t>对公</t>
        </is>
      </c>
      <c r="Z82" s="69" t="n"/>
      <c r="AA82" s="54" t="n"/>
      <c r="AB82" s="69" t="n"/>
      <c r="AC82" s="69" t="n"/>
      <c r="AD82" s="128" t="inlineStr">
        <is>
          <t>彭心怡</t>
        </is>
      </c>
    </row>
    <row r="83" hidden="1" ht="25" customFormat="1" customHeight="1" s="406">
      <c r="A83" s="108" t="n">
        <v>45753</v>
      </c>
      <c r="B83" s="57" t="n">
        <v>21</v>
      </c>
      <c r="C83" s="57" t="inlineStr">
        <is>
          <t>张璇61（2515）</t>
        </is>
      </c>
      <c r="D83" s="57" t="n"/>
      <c r="E83" s="57" t="n"/>
      <c r="F83" s="57" t="n">
        <v>1</v>
      </c>
      <c r="G83" s="57" t="n"/>
      <c r="H83" s="57" t="inlineStr">
        <is>
          <t>G2621</t>
        </is>
      </c>
      <c r="I83" s="57" t="n">
        <v>1638</v>
      </c>
      <c r="J83" s="57" t="n"/>
      <c r="K83" s="57" t="n"/>
      <c r="L83" s="57" t="n"/>
      <c r="M83" s="57" t="n"/>
      <c r="N83" s="57" t="n"/>
      <c r="O83" s="57" t="n">
        <v>640</v>
      </c>
      <c r="P83" s="57" t="n"/>
      <c r="Q83" s="57" t="n"/>
      <c r="R83" s="57" t="n">
        <v>12</v>
      </c>
      <c r="S83" s="57" t="n"/>
      <c r="T83" s="57" t="n"/>
      <c r="U83" s="57" t="n"/>
      <c r="V83" s="57" t="n"/>
      <c r="W83" s="57" t="n"/>
      <c r="X83" s="195" t="n">
        <v>652</v>
      </c>
      <c r="Y83" s="54" t="inlineStr">
        <is>
          <t>对公</t>
        </is>
      </c>
      <c r="Z83" s="69" t="n"/>
      <c r="AA83" s="54" t="n"/>
      <c r="AB83" s="69" t="n"/>
      <c r="AC83" s="69" t="n"/>
      <c r="AD83" s="128" t="inlineStr">
        <is>
          <t>彭心怡</t>
        </is>
      </c>
    </row>
    <row r="84" hidden="1" ht="15" customFormat="1" customHeight="1" s="9">
      <c r="A84" s="45" t="n">
        <v>45753</v>
      </c>
      <c r="B84" s="33" t="n"/>
      <c r="C84" s="406" t="inlineStr">
        <is>
          <t>齐雪琴</t>
        </is>
      </c>
      <c r="D84" s="406" t="n"/>
      <c r="E84" s="93" t="inlineStr">
        <is>
          <t>退4.1</t>
        </is>
      </c>
      <c r="F84" s="406" t="n"/>
      <c r="G84" s="406" t="inlineStr">
        <is>
          <t>刘英桃</t>
        </is>
      </c>
      <c r="H84" s="406" t="n"/>
      <c r="I84" s="406" t="n"/>
      <c r="J84" s="406" t="n">
        <v>-861</v>
      </c>
      <c r="K84" s="406" t="n"/>
      <c r="L84" s="112" t="n"/>
      <c r="M84" s="112" t="n"/>
      <c r="N84" s="406" t="n"/>
      <c r="O84" s="406" t="n"/>
      <c r="P84" s="406" t="n"/>
      <c r="Q84" s="406" t="n"/>
      <c r="R84" s="406" t="n"/>
      <c r="S84" s="406" t="n"/>
      <c r="V84" s="112" t="n"/>
      <c r="W84" s="406" t="n"/>
      <c r="X84" s="406">
        <f>SUM(J84:S84)</f>
        <v/>
      </c>
      <c r="Y84" s="162" t="inlineStr">
        <is>
          <t>对公</t>
        </is>
      </c>
    </row>
    <row r="85" hidden="1" ht="25" customFormat="1" customHeight="1" s="406">
      <c r="A85" s="45" t="n">
        <v>45754</v>
      </c>
      <c r="B85" s="162" t="n">
        <v>56</v>
      </c>
      <c r="C85" s="162" t="inlineStr">
        <is>
          <t>王茹</t>
        </is>
      </c>
      <c r="D85" s="162" t="n"/>
      <c r="E85" s="162" t="n">
        <v>1</v>
      </c>
      <c r="F85" s="162" t="n"/>
      <c r="G85" s="162" t="inlineStr">
        <is>
          <t>向雅洁</t>
        </is>
      </c>
      <c r="H85" s="162" t="n"/>
      <c r="I85" s="162" t="n">
        <v>1638</v>
      </c>
      <c r="J85" s="162" t="n">
        <v>632.1</v>
      </c>
      <c r="K85" s="162" t="n"/>
      <c r="L85" s="162" t="n"/>
      <c r="M85" s="162" t="n"/>
      <c r="N85" s="162" t="n"/>
      <c r="O85" s="162" t="n"/>
      <c r="P85" s="162" t="n"/>
      <c r="Q85" s="162" t="n"/>
      <c r="R85" s="162" t="n"/>
      <c r="S85" s="162" t="n"/>
      <c r="T85" s="162" t="n"/>
      <c r="U85" s="162" t="n"/>
      <c r="V85" s="162" t="n"/>
      <c r="W85" s="162" t="n"/>
      <c r="X85" s="406" t="n">
        <v>632.1</v>
      </c>
      <c r="Y85" s="162" t="inlineStr">
        <is>
          <t>对公</t>
        </is>
      </c>
      <c r="Z85" s="407" t="n"/>
      <c r="AA85" s="162" t="n"/>
      <c r="AB85" s="407" t="n"/>
      <c r="AC85" s="407" t="n"/>
      <c r="AD85" s="253" t="inlineStr">
        <is>
          <t>熊欢</t>
        </is>
      </c>
    </row>
    <row r="86" hidden="1" ht="25" customFormat="1" customHeight="1" s="406">
      <c r="A86" s="45" t="n">
        <v>45754</v>
      </c>
      <c r="B86" s="162" t="n">
        <v>72</v>
      </c>
      <c r="C86" s="162" t="inlineStr">
        <is>
          <t>舒相妹20（9766）</t>
        </is>
      </c>
      <c r="D86" s="162" t="n"/>
      <c r="E86" s="162" t="n"/>
      <c r="F86" s="162" t="n">
        <v>1</v>
      </c>
      <c r="G86" s="162" t="n"/>
      <c r="H86" s="162" t="n"/>
      <c r="I86" s="162" t="n">
        <v>1638</v>
      </c>
      <c r="J86" s="162" t="n"/>
      <c r="K86" s="162" t="n"/>
      <c r="L86" s="162" t="n"/>
      <c r="M86" s="162" t="n"/>
      <c r="N86" s="162" t="n"/>
      <c r="O86" s="162" t="n"/>
      <c r="P86" s="162" t="n"/>
      <c r="Q86" s="162" t="n"/>
      <c r="R86" s="162" t="n"/>
      <c r="S86" s="162" t="n">
        <v>5</v>
      </c>
      <c r="T86" s="162" t="n"/>
      <c r="U86" s="162" t="n"/>
      <c r="V86" s="162" t="n"/>
      <c r="W86" s="162" t="n"/>
      <c r="X86" s="406" t="n">
        <v>5</v>
      </c>
      <c r="Y86" s="162" t="inlineStr">
        <is>
          <t>对公</t>
        </is>
      </c>
      <c r="Z86" s="407" t="n"/>
      <c r="AA86" s="162" t="n"/>
      <c r="AB86" s="407" t="n"/>
      <c r="AC86" s="407" t="n"/>
      <c r="AD86" s="253" t="inlineStr">
        <is>
          <t>熊欢</t>
        </is>
      </c>
    </row>
    <row r="87" hidden="1" ht="15" customFormat="1" customHeight="1" s="9">
      <c r="A87" s="45" t="n">
        <v>45754</v>
      </c>
      <c r="B87" s="33" t="n">
        <v>1</v>
      </c>
      <c r="C87" s="33" t="inlineStr">
        <is>
          <t>石五姐</t>
        </is>
      </c>
      <c r="D87" s="406" t="n"/>
      <c r="E87" s="33" t="n">
        <v>1</v>
      </c>
      <c r="F87" s="33" t="n"/>
      <c r="G87" s="37" t="inlineStr">
        <is>
          <t>刘英桃</t>
        </is>
      </c>
      <c r="H87" s="406" t="n"/>
      <c r="I87" s="406" t="n"/>
      <c r="J87" s="406" t="n"/>
      <c r="K87" s="406" t="n"/>
      <c r="L87" s="112" t="n">
        <v>580</v>
      </c>
      <c r="M87" s="406" t="n"/>
      <c r="N87" s="406" t="n"/>
      <c r="O87" s="406" t="n"/>
      <c r="P87" s="406" t="n"/>
      <c r="Q87" s="406" t="n"/>
      <c r="R87" s="406" t="n"/>
      <c r="S87" s="406" t="n"/>
      <c r="V87" s="112" t="n"/>
      <c r="W87" s="406" t="n"/>
      <c r="X87" s="406">
        <f>SUM(J87:S87)</f>
        <v/>
      </c>
      <c r="Y87" s="162" t="inlineStr">
        <is>
          <t>4.6对公</t>
        </is>
      </c>
    </row>
    <row r="88" hidden="1" ht="25" customFormat="1" customHeight="1" s="368">
      <c r="A88" s="87" t="n">
        <v>45754</v>
      </c>
      <c r="B88" s="306" t="n">
        <v>6</v>
      </c>
      <c r="C88" s="306" t="inlineStr">
        <is>
          <t>向加虹</t>
        </is>
      </c>
      <c r="D88" s="306" t="n"/>
      <c r="E88" s="306" t="n">
        <v>1</v>
      </c>
      <c r="F88" s="306" t="n"/>
      <c r="G88" s="306" t="inlineStr">
        <is>
          <t>刘英桃</t>
        </is>
      </c>
      <c r="H88" s="306" t="n"/>
      <c r="I88" s="306" t="n"/>
      <c r="J88" s="306" t="n">
        <v>660.1</v>
      </c>
      <c r="K88" s="306" t="n"/>
      <c r="L88" s="306" t="n"/>
      <c r="M88" s="306" t="n"/>
      <c r="N88" s="306" t="n"/>
      <c r="O88" s="306" t="n"/>
      <c r="P88" s="306" t="n"/>
      <c r="Q88" s="306" t="n"/>
      <c r="R88" s="306" t="n"/>
      <c r="S88" s="306" t="n"/>
      <c r="U88" s="306" t="n"/>
      <c r="V88" s="306" t="n">
        <v>660.1</v>
      </c>
      <c r="W88" s="306" t="n"/>
      <c r="X88" s="114" t="n"/>
      <c r="Y88" s="306" t="inlineStr">
        <is>
          <t>曾丽</t>
        </is>
      </c>
      <c r="Z88" s="407" t="n"/>
      <c r="AA88" s="162" t="n"/>
      <c r="AB88" s="407" t="n"/>
      <c r="AC88" s="407" t="n"/>
      <c r="AD88" s="253" t="n"/>
    </row>
    <row r="89" hidden="1" ht="25" customFormat="1" customHeight="1" s="406">
      <c r="A89" s="45" t="n">
        <v>45754</v>
      </c>
      <c r="B89" s="162" t="n">
        <v>1</v>
      </c>
      <c r="C89" s="162" t="inlineStr">
        <is>
          <t>祖力</t>
        </is>
      </c>
      <c r="D89" s="162" t="n"/>
      <c r="E89" s="162" t="n"/>
      <c r="F89" s="162" t="n">
        <v>1</v>
      </c>
      <c r="G89" s="162" t="n"/>
      <c r="H89" s="162" t="n"/>
      <c r="I89" s="162" t="n"/>
      <c r="J89" s="162" t="n"/>
      <c r="K89" s="162" t="n"/>
      <c r="L89" s="162" t="n"/>
      <c r="M89" s="162" t="n"/>
      <c r="N89" s="162" t="n"/>
      <c r="O89" s="162" t="n">
        <v>100</v>
      </c>
      <c r="P89" s="162" t="n"/>
      <c r="Q89" s="162" t="n"/>
      <c r="R89" s="162" t="n"/>
      <c r="S89" s="162" t="n"/>
      <c r="T89" s="162" t="n"/>
      <c r="U89" s="162" t="n"/>
      <c r="V89" s="162" t="n"/>
      <c r="W89" s="162" t="n"/>
      <c r="X89" s="406">
        <f>SUM(J89:W89)</f>
        <v/>
      </c>
      <c r="Y89" s="162" t="inlineStr">
        <is>
          <t>对公</t>
        </is>
      </c>
      <c r="Z89" s="407" t="n"/>
      <c r="AA89" s="162" t="n"/>
      <c r="AB89" s="407" t="n"/>
      <c r="AC89" s="407" t="n"/>
      <c r="AD89" s="253" t="inlineStr">
        <is>
          <t>李嘉慧</t>
        </is>
      </c>
    </row>
    <row r="90" hidden="1" ht="30" customFormat="1" customHeight="1" s="406">
      <c r="A90" s="45" t="n">
        <v>45754</v>
      </c>
      <c r="B90" s="162" t="n">
        <v>14</v>
      </c>
      <c r="C90" s="162" t="inlineStr">
        <is>
          <t>张桃花</t>
        </is>
      </c>
      <c r="D90" s="162" t="n">
        <v>1</v>
      </c>
      <c r="E90" s="162" t="n"/>
      <c r="F90" s="162" t="n"/>
      <c r="G90" s="162" t="inlineStr">
        <is>
          <t>曾亚萍</t>
        </is>
      </c>
      <c r="H90" s="162" t="inlineStr">
        <is>
          <t>G8928</t>
        </is>
      </c>
      <c r="I90" s="162" t="n">
        <v>1638</v>
      </c>
      <c r="J90" s="162" t="n"/>
      <c r="K90" s="162">
        <f>688+245+459.2</f>
        <v/>
      </c>
      <c r="L90" s="162" t="n"/>
      <c r="M90" s="162" t="n"/>
      <c r="N90" s="162" t="n"/>
      <c r="O90" s="406" t="n"/>
      <c r="P90" s="162" t="n"/>
      <c r="Q90" s="162" t="n"/>
      <c r="R90" s="162" t="n"/>
      <c r="S90" s="162" t="n"/>
      <c r="T90" s="162" t="n"/>
      <c r="U90" s="162" t="n">
        <v>4</v>
      </c>
      <c r="V90" s="162" t="n">
        <v>20</v>
      </c>
      <c r="W90" s="162" t="n"/>
      <c r="X90" s="70">
        <f>SUM(J90:W90)</f>
        <v/>
      </c>
      <c r="Y90" s="162" t="inlineStr">
        <is>
          <t>对公</t>
        </is>
      </c>
      <c r="Z90" s="407" t="n"/>
      <c r="AA90" s="162" t="n"/>
      <c r="AB90" s="407" t="n"/>
      <c r="AC90" s="407" t="n"/>
      <c r="AD90" s="253" t="inlineStr">
        <is>
          <t>罗茜</t>
        </is>
      </c>
    </row>
    <row r="91" hidden="1" ht="25" customFormat="1" customHeight="1" s="114">
      <c r="A91" s="87" t="n">
        <v>45754</v>
      </c>
      <c r="B91" s="306" t="n">
        <v>37</v>
      </c>
      <c r="C91" s="306" t="inlineStr">
        <is>
          <t>向加虹</t>
        </is>
      </c>
      <c r="D91" s="306" t="n"/>
      <c r="E91" s="306" t="n">
        <v>1</v>
      </c>
      <c r="F91" s="306" t="n"/>
      <c r="G91" s="306" t="inlineStr">
        <is>
          <t>刘英桃</t>
        </is>
      </c>
      <c r="H91" s="306" t="n"/>
      <c r="I91" s="306" t="n">
        <v>1638</v>
      </c>
      <c r="J91" s="306" t="n"/>
      <c r="K91" s="306" t="n"/>
      <c r="L91" s="306" t="n"/>
      <c r="M91" s="306" t="n"/>
      <c r="N91" s="306" t="n"/>
      <c r="O91" s="306" t="n"/>
      <c r="P91" s="114" t="n">
        <v>140</v>
      </c>
      <c r="Q91" s="306" t="n"/>
      <c r="R91" s="306" t="n"/>
      <c r="S91" s="306" t="n"/>
      <c r="U91" s="306" t="n"/>
      <c r="V91" s="117" t="n">
        <v>140</v>
      </c>
      <c r="W91" s="306" t="n"/>
      <c r="Y91" s="306" t="inlineStr">
        <is>
          <t>对公</t>
        </is>
      </c>
      <c r="Z91" s="122" t="n"/>
      <c r="AA91" s="306" t="n"/>
      <c r="AB91" s="122" t="n"/>
      <c r="AC91" s="122" t="n"/>
      <c r="AD91" s="126" t="inlineStr">
        <is>
          <t>罗茜</t>
        </is>
      </c>
    </row>
    <row r="92" hidden="1" ht="25" customFormat="1" customHeight="1" s="406">
      <c r="A92" s="45" t="n">
        <v>45754</v>
      </c>
      <c r="B92" s="162" t="n">
        <v>40</v>
      </c>
      <c r="C92" s="162" t="inlineStr">
        <is>
          <t>莫芳芳</t>
        </is>
      </c>
      <c r="D92" s="162" t="n"/>
      <c r="E92" s="162" t="n">
        <v>1</v>
      </c>
      <c r="F92" s="162" t="n"/>
      <c r="G92" s="162" t="inlineStr">
        <is>
          <t>孙静</t>
        </is>
      </c>
      <c r="H92" s="162" t="n"/>
      <c r="I92" s="162" t="n">
        <v>1638</v>
      </c>
      <c r="J92" s="162" t="n"/>
      <c r="K92" s="162" t="n"/>
      <c r="L92" s="162" t="n">
        <v>59</v>
      </c>
      <c r="M92" s="162" t="n"/>
      <c r="N92" s="162" t="n"/>
      <c r="O92" s="162" t="n"/>
      <c r="P92" s="406" t="n"/>
      <c r="Q92" s="162" t="n"/>
      <c r="R92" s="162" t="n"/>
      <c r="S92" s="162" t="n"/>
      <c r="T92" s="162" t="n"/>
      <c r="U92" s="162" t="n"/>
      <c r="V92" s="162" t="n"/>
      <c r="W92" s="162" t="n"/>
      <c r="X92" s="70" t="n">
        <v>59</v>
      </c>
      <c r="Y92" s="162" t="inlineStr">
        <is>
          <t>对公</t>
        </is>
      </c>
      <c r="Z92" s="407" t="n"/>
      <c r="AA92" s="162" t="n"/>
      <c r="AB92" s="407" t="n"/>
      <c r="AC92" s="407" t="n"/>
      <c r="AD92" s="253" t="inlineStr">
        <is>
          <t>罗茜</t>
        </is>
      </c>
    </row>
    <row r="93" hidden="1" ht="25" customFormat="1" customHeight="1" s="406">
      <c r="A93" s="45" t="n">
        <v>45754</v>
      </c>
      <c r="B93" s="162" t="n">
        <v>57</v>
      </c>
      <c r="C93" s="162" t="inlineStr">
        <is>
          <t>覃飞玲</t>
        </is>
      </c>
      <c r="D93" s="162" t="n"/>
      <c r="E93" s="162" t="n"/>
      <c r="F93" s="162" t="n">
        <v>1</v>
      </c>
      <c r="G93" s="162" t="n"/>
      <c r="H93" s="162" t="n"/>
      <c r="I93" s="162" t="n">
        <v>1638</v>
      </c>
      <c r="J93" s="162" t="n"/>
      <c r="K93" s="162" t="n"/>
      <c r="L93" s="162" t="n"/>
      <c r="M93" s="162" t="n"/>
      <c r="N93" s="162" t="n"/>
      <c r="O93" s="162" t="n">
        <v>120</v>
      </c>
      <c r="P93" s="162" t="n">
        <v>140</v>
      </c>
      <c r="Q93" s="162" t="n"/>
      <c r="R93" s="162" t="n">
        <v>7</v>
      </c>
      <c r="S93" s="162" t="n"/>
      <c r="T93" s="162" t="n"/>
      <c r="U93" s="162" t="n"/>
      <c r="V93" s="162" t="n"/>
      <c r="W93" s="162" t="n"/>
      <c r="X93" s="70" t="n">
        <v>267</v>
      </c>
      <c r="Y93" s="162" t="inlineStr">
        <is>
          <t>对公</t>
        </is>
      </c>
      <c r="Z93" s="407" t="n"/>
      <c r="AA93" s="162" t="n"/>
      <c r="AB93" s="407" t="n"/>
      <c r="AC93" s="407" t="n"/>
      <c r="AD93" s="253" t="inlineStr">
        <is>
          <t>罗茜</t>
        </is>
      </c>
    </row>
    <row r="94" hidden="1" ht="25" customFormat="1" customHeight="1" s="406">
      <c r="A94" s="108" t="n">
        <v>45754</v>
      </c>
      <c r="B94" s="57" t="n">
        <v>7</v>
      </c>
      <c r="C94" s="57" t="inlineStr">
        <is>
          <t>万红梅</t>
        </is>
      </c>
      <c r="D94" s="57" t="n"/>
      <c r="E94" s="57" t="n">
        <v>1</v>
      </c>
      <c r="F94" s="57" t="n"/>
      <c r="G94" s="57" t="inlineStr">
        <is>
          <t>章琼</t>
        </is>
      </c>
      <c r="H94" s="57" t="n"/>
      <c r="I94" s="57" t="n">
        <v>1638</v>
      </c>
      <c r="J94" s="57" t="n"/>
      <c r="K94" s="57" t="n"/>
      <c r="L94" s="57" t="n">
        <v>171</v>
      </c>
      <c r="M94" s="57" t="n"/>
      <c r="N94" s="57" t="n"/>
      <c r="O94" s="57" t="n"/>
      <c r="P94" s="57" t="n"/>
      <c r="Q94" s="57" t="n"/>
      <c r="R94" s="57" t="n"/>
      <c r="S94" s="57" t="n"/>
      <c r="T94" s="57" t="n"/>
      <c r="U94" s="57" t="n"/>
      <c r="V94" s="57" t="n"/>
      <c r="W94" s="57" t="n"/>
      <c r="X94" s="195" t="n">
        <v>171</v>
      </c>
      <c r="Y94" s="54" t="inlineStr">
        <is>
          <t>对公</t>
        </is>
      </c>
      <c r="Z94" s="69" t="n"/>
      <c r="AA94" s="54" t="n"/>
      <c r="AB94" s="69" t="n"/>
      <c r="AC94" s="69" t="n"/>
      <c r="AD94" s="128" t="inlineStr">
        <is>
          <t>彭心怡</t>
        </is>
      </c>
    </row>
    <row r="95" hidden="1" ht="25" customFormat="1" customHeight="1" s="406">
      <c r="A95" s="108" t="n">
        <v>45754</v>
      </c>
      <c r="B95" s="57" t="n">
        <v>27</v>
      </c>
      <c r="C95" s="57" t="inlineStr">
        <is>
          <t>罗惠芳</t>
        </is>
      </c>
      <c r="D95" s="57" t="n"/>
      <c r="E95" s="57" t="n">
        <v>1</v>
      </c>
      <c r="F95" s="57" t="n"/>
      <c r="G95" s="57" t="inlineStr">
        <is>
          <t>章琼</t>
        </is>
      </c>
      <c r="H95" s="57" t="n"/>
      <c r="I95" s="57" t="n">
        <v>1638</v>
      </c>
      <c r="J95" s="57" t="n"/>
      <c r="K95" s="57" t="n"/>
      <c r="L95" s="57" t="n"/>
      <c r="M95" s="57" t="n"/>
      <c r="N95" s="57" t="n"/>
      <c r="O95" s="57" t="n">
        <v>560</v>
      </c>
      <c r="P95" s="57" t="n"/>
      <c r="Q95" s="57" t="n"/>
      <c r="R95" s="57" t="n">
        <v>11</v>
      </c>
      <c r="S95" s="57" t="n"/>
      <c r="T95" s="57" t="n"/>
      <c r="U95" s="57" t="n"/>
      <c r="V95" s="57" t="n">
        <v>20</v>
      </c>
      <c r="W95" s="57" t="n"/>
      <c r="X95" s="195" t="n">
        <v>591</v>
      </c>
      <c r="Y95" s="54" t="inlineStr">
        <is>
          <t>对公</t>
        </is>
      </c>
      <c r="Z95" s="69" t="n"/>
      <c r="AA95" s="54" t="n"/>
      <c r="AB95" s="69" t="n"/>
      <c r="AC95" s="69" t="n"/>
      <c r="AD95" s="128" t="inlineStr">
        <is>
          <t>彭心怡</t>
        </is>
      </c>
    </row>
    <row r="96" hidden="1" ht="25" customFormat="1" customHeight="1" s="406">
      <c r="A96" s="108" t="n">
        <v>45754</v>
      </c>
      <c r="B96" s="411" t="n"/>
      <c r="C96" s="411" t="n"/>
      <c r="D96" s="57" t="n"/>
      <c r="E96" s="411" t="n"/>
      <c r="F96" s="57" t="n"/>
      <c r="G96" s="57" t="inlineStr">
        <is>
          <t>章琼</t>
        </is>
      </c>
      <c r="H96" s="57" t="n"/>
      <c r="I96" s="57" t="n">
        <v>1638</v>
      </c>
      <c r="J96" s="57" t="n"/>
      <c r="K96" s="57" t="n"/>
      <c r="L96" s="57" t="n">
        <v>508</v>
      </c>
      <c r="M96" s="57" t="n"/>
      <c r="N96" s="57" t="n"/>
      <c r="O96" s="57" t="n"/>
      <c r="P96" s="57" t="n"/>
      <c r="Q96" s="57" t="n"/>
      <c r="R96" s="57" t="n">
        <v>30</v>
      </c>
      <c r="S96" s="57" t="n"/>
      <c r="T96" s="57" t="n"/>
      <c r="U96" s="57" t="n"/>
      <c r="V96" s="57" t="n"/>
      <c r="W96" s="57" t="n"/>
      <c r="X96" s="195" t="n">
        <v>538</v>
      </c>
      <c r="Y96" s="54" t="inlineStr">
        <is>
          <t>对公</t>
        </is>
      </c>
      <c r="Z96" s="69" t="n"/>
      <c r="AA96" s="54" t="n"/>
      <c r="AB96" s="69" t="inlineStr">
        <is>
          <t>尤文*1</t>
        </is>
      </c>
      <c r="AC96" s="69" t="n"/>
      <c r="AD96" s="128" t="inlineStr">
        <is>
          <t>彭心怡</t>
        </is>
      </c>
    </row>
    <row r="97" hidden="1" ht="25" customFormat="1" customHeight="1" s="406">
      <c r="A97" s="108" t="n">
        <v>45754</v>
      </c>
      <c r="B97" s="42" t="n">
        <v>40</v>
      </c>
      <c r="C97" s="42" t="inlineStr">
        <is>
          <t>敖雅宁</t>
        </is>
      </c>
      <c r="D97" s="57" t="n">
        <v>1</v>
      </c>
      <c r="E97" s="57" t="n"/>
      <c r="F97" s="57" t="n"/>
      <c r="G97" s="57" t="inlineStr">
        <is>
          <t>沈苗苗</t>
        </is>
      </c>
      <c r="H97" s="57" t="inlineStr">
        <is>
          <t>梅2883</t>
        </is>
      </c>
      <c r="I97" s="57" t="n">
        <v>1638</v>
      </c>
      <c r="J97" s="57" t="n"/>
      <c r="K97" s="57" t="n"/>
      <c r="L97" s="57" t="n"/>
      <c r="M97" s="57" t="n"/>
      <c r="N97" s="57" t="n"/>
      <c r="O97" s="57" t="n"/>
      <c r="P97" s="57" t="n">
        <v>360</v>
      </c>
      <c r="Q97" s="57" t="n"/>
      <c r="R97" s="57" t="n"/>
      <c r="S97" s="57" t="n"/>
      <c r="T97" s="57" t="n"/>
      <c r="U97" s="57" t="n"/>
      <c r="V97" s="57" t="n">
        <v>20</v>
      </c>
      <c r="W97" s="57" t="n"/>
      <c r="X97" s="195" t="n">
        <v>380</v>
      </c>
      <c r="Y97" s="54" t="inlineStr">
        <is>
          <t>对公</t>
        </is>
      </c>
      <c r="Z97" s="69" t="n"/>
      <c r="AA97" s="54" t="n"/>
      <c r="AB97" s="69" t="n"/>
      <c r="AC97" s="69" t="n"/>
      <c r="AD97" s="128" t="inlineStr">
        <is>
          <t>彭心怡</t>
        </is>
      </c>
    </row>
    <row r="98" hidden="1" ht="25" customFormat="1" customHeight="1" s="406">
      <c r="A98" s="108" t="n">
        <v>45754</v>
      </c>
      <c r="B98" s="44" t="n"/>
      <c r="C98" s="44" t="n"/>
      <c r="D98" s="411" t="n"/>
      <c r="E98" s="57" t="n"/>
      <c r="F98" s="57" t="n"/>
      <c r="G98" s="57" t="inlineStr">
        <is>
          <t>沈苗苗</t>
        </is>
      </c>
      <c r="H98" s="411" t="n"/>
      <c r="I98" s="411" t="n"/>
      <c r="J98" s="57" t="n">
        <v>600.5</v>
      </c>
      <c r="K98" s="57" t="n"/>
      <c r="L98" s="57" t="n"/>
      <c r="M98" s="57" t="n"/>
      <c r="N98" s="57" t="n"/>
      <c r="O98" s="57" t="n"/>
      <c r="P98" s="57" t="n"/>
      <c r="Q98" s="57" t="n"/>
      <c r="R98" s="57" t="n"/>
      <c r="S98" s="57" t="n"/>
      <c r="T98" s="57" t="n"/>
      <c r="U98" s="57" t="n"/>
      <c r="V98" s="57" t="n"/>
      <c r="W98" s="57" t="n"/>
      <c r="X98" s="195" t="n">
        <v>600.5</v>
      </c>
      <c r="Y98" s="54" t="inlineStr">
        <is>
          <t>对公</t>
        </is>
      </c>
      <c r="Z98" s="69" t="n"/>
      <c r="AA98" s="54" t="n"/>
      <c r="AB98" s="69" t="n"/>
      <c r="AC98" s="69" t="n"/>
      <c r="AD98" s="128" t="inlineStr">
        <is>
          <t>彭心怡</t>
        </is>
      </c>
    </row>
    <row r="99" hidden="1" ht="25" customFormat="1" customHeight="1" s="406">
      <c r="A99" s="45" t="n">
        <v>45755</v>
      </c>
      <c r="B99" s="162" t="n">
        <v>5</v>
      </c>
      <c r="C99" s="162" t="inlineStr">
        <is>
          <t>舒相妹20（9766）</t>
        </is>
      </c>
      <c r="D99" s="162" t="n"/>
      <c r="E99" s="162" t="n"/>
      <c r="F99" s="162" t="n">
        <v>1</v>
      </c>
      <c r="G99" s="162" t="n"/>
      <c r="H99" s="162" t="n"/>
      <c r="I99" s="162" t="n">
        <v>1638</v>
      </c>
      <c r="J99" s="162" t="n"/>
      <c r="K99" s="162" t="n"/>
      <c r="L99" s="162" t="n"/>
      <c r="M99" s="162" t="n"/>
      <c r="N99" s="162" t="n"/>
      <c r="O99" s="162" t="n"/>
      <c r="P99" s="162" t="n"/>
      <c r="Q99" s="162" t="n"/>
      <c r="R99" s="162" t="n"/>
      <c r="S99" s="162" t="n">
        <v>5</v>
      </c>
      <c r="T99" s="162" t="n"/>
      <c r="U99" s="162" t="n"/>
      <c r="V99" s="162" t="n"/>
      <c r="W99" s="162" t="n"/>
      <c r="X99" s="406" t="n">
        <v>5</v>
      </c>
      <c r="Y99" s="162" t="inlineStr">
        <is>
          <t>4.7对公</t>
        </is>
      </c>
      <c r="Z99" s="407" t="n"/>
      <c r="AA99" s="162" t="n"/>
      <c r="AB99" s="407" t="n"/>
      <c r="AC99" s="407" t="n"/>
      <c r="AD99" s="253" t="inlineStr">
        <is>
          <t>熊欢</t>
        </is>
      </c>
    </row>
    <row r="100" hidden="1" ht="25" customFormat="1" customHeight="1" s="406">
      <c r="A100" s="45" t="n">
        <v>45755</v>
      </c>
      <c r="B100" s="162" t="n">
        <v>10</v>
      </c>
      <c r="C100" s="162" t="inlineStr">
        <is>
          <t>何丽丽</t>
        </is>
      </c>
      <c r="D100" s="162" t="n"/>
      <c r="E100" s="162" t="n">
        <v>1</v>
      </c>
      <c r="F100" s="162" t="n"/>
      <c r="G100" s="162" t="inlineStr">
        <is>
          <t>贾桂桂</t>
        </is>
      </c>
      <c r="H100" s="162" t="n"/>
      <c r="I100" s="162" t="n">
        <v>1638</v>
      </c>
      <c r="J100" s="162" t="n"/>
      <c r="K100" s="162" t="n"/>
      <c r="L100" s="162" t="n">
        <v>826</v>
      </c>
      <c r="M100" s="162" t="n"/>
      <c r="N100" s="162" t="n"/>
      <c r="O100" s="162" t="n"/>
      <c r="P100" s="162" t="n"/>
      <c r="Q100" s="162" t="n"/>
      <c r="R100" s="162" t="n"/>
      <c r="S100" s="162" t="n"/>
      <c r="T100" s="162" t="n"/>
      <c r="U100" s="162" t="n"/>
      <c r="V100" s="162" t="n"/>
      <c r="W100" s="162" t="n"/>
      <c r="X100" s="406" t="n">
        <v>826</v>
      </c>
      <c r="Y100" s="162" t="inlineStr">
        <is>
          <t>4.7对公</t>
        </is>
      </c>
      <c r="Z100" s="407" t="n"/>
      <c r="AA100" s="162" t="n"/>
      <c r="AB100" s="407" t="n"/>
      <c r="AC100" s="407" t="n"/>
      <c r="AD100" s="253" t="inlineStr">
        <is>
          <t>熊欢</t>
        </is>
      </c>
    </row>
    <row r="101" hidden="1" ht="25" customFormat="1" customHeight="1" s="406">
      <c r="A101" s="45" t="n">
        <v>45755</v>
      </c>
      <c r="B101" s="162" t="n">
        <v>43</v>
      </c>
      <c r="C101" s="162" t="inlineStr">
        <is>
          <t>王伟英</t>
        </is>
      </c>
      <c r="D101" s="162" t="n"/>
      <c r="E101" s="162" t="n">
        <v>1</v>
      </c>
      <c r="F101" s="162" t="n"/>
      <c r="G101" s="162" t="inlineStr">
        <is>
          <t>王海燕</t>
        </is>
      </c>
      <c r="H101" s="162" t="n"/>
      <c r="I101" s="162" t="n">
        <v>1638</v>
      </c>
      <c r="J101" s="162" t="n"/>
      <c r="K101" s="162" t="n"/>
      <c r="L101" s="162" t="n">
        <v>1920</v>
      </c>
      <c r="M101" s="162" t="n"/>
      <c r="N101" s="162" t="n"/>
      <c r="O101" s="162" t="n"/>
      <c r="P101" s="162" t="n"/>
      <c r="Q101" s="162" t="n"/>
      <c r="R101" s="162" t="n"/>
      <c r="S101" s="162" t="n"/>
      <c r="T101" s="162" t="n"/>
      <c r="U101" s="162" t="n"/>
      <c r="V101" s="162" t="n"/>
      <c r="W101" s="162" t="n">
        <v>4960</v>
      </c>
      <c r="X101" s="406" t="n">
        <v>6880</v>
      </c>
      <c r="Y101" s="162" t="inlineStr">
        <is>
          <t>对公</t>
        </is>
      </c>
      <c r="Z101" s="407" t="n"/>
      <c r="AA101" s="162" t="n">
        <v>2</v>
      </c>
      <c r="AB101" s="407" t="inlineStr">
        <is>
          <t>安卓12支，尤文1瓶，2480蛋白2瓶</t>
        </is>
      </c>
      <c r="AC101" s="407" t="n"/>
      <c r="AD101" s="253" t="inlineStr">
        <is>
          <t>熊欢</t>
        </is>
      </c>
    </row>
    <row r="102" hidden="1" ht="25" customFormat="1" customHeight="1" s="406">
      <c r="A102" s="45" t="n">
        <v>45755</v>
      </c>
      <c r="B102" s="162" t="n">
        <v>78</v>
      </c>
      <c r="C102" s="162" t="inlineStr">
        <is>
          <t>廖金凤</t>
        </is>
      </c>
      <c r="D102" s="162" t="n"/>
      <c r="E102" s="162" t="n">
        <v>1</v>
      </c>
      <c r="F102" s="162" t="n"/>
      <c r="G102" s="162" t="inlineStr">
        <is>
          <t>王海燕</t>
        </is>
      </c>
      <c r="H102" s="162" t="n"/>
      <c r="I102" s="162" t="n">
        <v>1638</v>
      </c>
      <c r="J102" s="162" t="n"/>
      <c r="K102" s="162" t="n"/>
      <c r="L102" s="162" t="n">
        <v>720.4</v>
      </c>
      <c r="M102" s="162" t="n"/>
      <c r="N102" s="162" t="n"/>
      <c r="O102" s="162" t="n"/>
      <c r="P102" s="162" t="n"/>
      <c r="Q102" s="162" t="n"/>
      <c r="R102" s="162" t="n">
        <v>120</v>
      </c>
      <c r="S102" s="162" t="n"/>
      <c r="T102" s="162" t="n"/>
      <c r="U102" s="162" t="n"/>
      <c r="V102" s="162" t="n"/>
      <c r="W102" s="162" t="n"/>
      <c r="X102" s="406" t="n">
        <v>840.4</v>
      </c>
      <c r="Y102" s="162" t="inlineStr">
        <is>
          <t>对公</t>
        </is>
      </c>
      <c r="Z102" s="407" t="n"/>
      <c r="AA102" s="162" t="n"/>
      <c r="AB102" s="407" t="n"/>
      <c r="AC102" s="407" t="n"/>
      <c r="AD102" s="253" t="inlineStr">
        <is>
          <t>熊欢</t>
        </is>
      </c>
    </row>
    <row r="103" hidden="1" ht="25" customFormat="1" customHeight="1" s="406">
      <c r="A103" s="45" t="n">
        <v>45755</v>
      </c>
      <c r="B103" s="162" t="n">
        <v>85</v>
      </c>
      <c r="C103" s="162" t="inlineStr">
        <is>
          <t>谢娟23（5697）</t>
        </is>
      </c>
      <c r="D103" s="162" t="n"/>
      <c r="E103" s="162" t="n">
        <v>1</v>
      </c>
      <c r="F103" s="162" t="n"/>
      <c r="G103" s="162" t="inlineStr">
        <is>
          <t>王海燕</t>
        </is>
      </c>
      <c r="H103" s="162" t="n"/>
      <c r="I103" s="162" t="n">
        <v>1638</v>
      </c>
      <c r="J103" s="162" t="n"/>
      <c r="K103" s="162" t="n"/>
      <c r="L103" s="162" t="n">
        <v>85</v>
      </c>
      <c r="M103" s="162" t="n"/>
      <c r="N103" s="162" t="n"/>
      <c r="O103" s="162" t="n"/>
      <c r="P103" s="162" t="n"/>
      <c r="Q103" s="162" t="n"/>
      <c r="R103" s="162" t="n">
        <v>5</v>
      </c>
      <c r="S103" s="162" t="n"/>
      <c r="T103" s="162" t="n"/>
      <c r="U103" s="162" t="n"/>
      <c r="V103" s="162" t="n"/>
      <c r="W103" s="162" t="n"/>
      <c r="X103" s="406" t="n">
        <v>90</v>
      </c>
      <c r="Y103" s="162" t="inlineStr">
        <is>
          <t>对公</t>
        </is>
      </c>
      <c r="Z103" s="407" t="n"/>
      <c r="AA103" s="162" t="n"/>
      <c r="AB103" s="407" t="n"/>
      <c r="AC103" s="407" t="n"/>
      <c r="AD103" s="253" t="inlineStr">
        <is>
          <t>熊欢</t>
        </is>
      </c>
    </row>
    <row r="104" hidden="1" ht="25" customFormat="1" customHeight="1" s="114">
      <c r="A104" s="87" t="n">
        <v>45755</v>
      </c>
      <c r="B104" s="306" t="n">
        <v>19</v>
      </c>
      <c r="C104" s="306" t="inlineStr">
        <is>
          <t>向加虹</t>
        </is>
      </c>
      <c r="D104" s="105" t="n"/>
      <c r="E104" s="306" t="n">
        <v>1</v>
      </c>
      <c r="G104" s="306" t="inlineStr">
        <is>
          <t>刘英桃</t>
        </is>
      </c>
      <c r="H104" s="306" t="n"/>
      <c r="I104" s="306" t="n">
        <v>1638</v>
      </c>
      <c r="J104" s="306" t="n"/>
      <c r="K104" s="306" t="n"/>
      <c r="L104" s="306" t="n"/>
      <c r="M104" s="306" t="n"/>
      <c r="N104" s="306" t="n"/>
      <c r="O104" s="306" t="n">
        <v>120</v>
      </c>
      <c r="P104" s="306" t="n"/>
      <c r="Q104" s="306" t="n"/>
      <c r="R104" s="105" t="n">
        <v>7</v>
      </c>
      <c r="S104" s="105" t="n"/>
      <c r="T104" s="105" t="n"/>
      <c r="U104" s="117" t="n">
        <v>127</v>
      </c>
      <c r="V104" s="306" t="n"/>
      <c r="W104" s="306" t="n"/>
      <c r="Y104" s="306" t="inlineStr">
        <is>
          <t>对公</t>
        </is>
      </c>
      <c r="Z104" s="122" t="n"/>
      <c r="AA104" s="306" t="n"/>
      <c r="AB104" s="122" t="n"/>
      <c r="AC104" s="122" t="n"/>
      <c r="AD104" s="126" t="inlineStr">
        <is>
          <t>罗茜</t>
        </is>
      </c>
    </row>
    <row r="105" hidden="1" ht="25" customFormat="1" customHeight="1" s="114">
      <c r="A105" s="87" t="n">
        <v>45755</v>
      </c>
      <c r="B105" s="411" t="n"/>
      <c r="C105" s="411" t="n"/>
      <c r="D105" s="105" t="n"/>
      <c r="E105" s="411" t="n"/>
      <c r="F105" s="114" t="n"/>
      <c r="G105" s="306" t="inlineStr">
        <is>
          <t>谭丹芳</t>
        </is>
      </c>
      <c r="H105" s="306" t="n"/>
      <c r="I105" s="306" t="n">
        <v>1638</v>
      </c>
      <c r="J105" s="306" t="n"/>
      <c r="K105" s="306" t="n"/>
      <c r="L105" s="306" t="n">
        <v>395.2</v>
      </c>
      <c r="M105" s="306" t="n"/>
      <c r="N105" s="306" t="n"/>
      <c r="O105" s="306" t="n">
        <v>35</v>
      </c>
      <c r="P105" s="306" t="n"/>
      <c r="Q105" s="306" t="n"/>
      <c r="R105" s="105" t="n">
        <v>15</v>
      </c>
      <c r="S105" s="105" t="n"/>
      <c r="T105" s="105" t="n"/>
      <c r="U105" s="117" t="n">
        <v>445.2</v>
      </c>
      <c r="V105" s="306" t="n"/>
      <c r="W105" s="306" t="n"/>
      <c r="Y105" s="306" t="inlineStr">
        <is>
          <t>对公</t>
        </is>
      </c>
      <c r="Z105" s="122" t="n"/>
      <c r="AA105" s="306" t="n"/>
      <c r="AB105" s="122" t="inlineStr">
        <is>
          <t>地屈*1</t>
        </is>
      </c>
      <c r="AC105" s="122" t="n"/>
      <c r="AD105" s="126" t="n"/>
    </row>
    <row r="106" hidden="1" ht="29" customFormat="1" customHeight="1" s="406">
      <c r="A106" s="45" t="n">
        <v>45755</v>
      </c>
      <c r="B106" s="162" t="n">
        <v>35</v>
      </c>
      <c r="C106" s="162" t="inlineStr">
        <is>
          <t>莫芳芳</t>
        </is>
      </c>
      <c r="D106" s="162" t="n"/>
      <c r="E106" s="162" t="n"/>
      <c r="F106" s="162" t="inlineStr">
        <is>
          <t>简易</t>
        </is>
      </c>
      <c r="G106" s="162" t="n"/>
      <c r="H106" s="162" t="n"/>
      <c r="I106" s="162" t="n">
        <v>1638</v>
      </c>
      <c r="J106" s="162" t="n"/>
      <c r="K106" s="162" t="n"/>
      <c r="L106" s="162" t="n"/>
      <c r="M106" s="162" t="n"/>
      <c r="N106" s="162" t="n">
        <v>180</v>
      </c>
      <c r="O106" s="162" t="n">
        <v>30</v>
      </c>
      <c r="P106" s="406" t="n"/>
      <c r="Q106" s="162" t="n"/>
      <c r="R106" s="162" t="n">
        <v>9</v>
      </c>
      <c r="S106" s="162" t="n"/>
      <c r="T106" s="162" t="n"/>
      <c r="U106" s="162" t="n"/>
      <c r="V106" s="162" t="n"/>
      <c r="W106" s="162" t="n"/>
      <c r="X106" s="70" t="n">
        <v>219</v>
      </c>
      <c r="Y106" s="162" t="inlineStr">
        <is>
          <t>对公</t>
        </is>
      </c>
      <c r="Z106" s="407" t="n"/>
      <c r="AA106" s="162" t="n"/>
      <c r="AB106" s="407" t="n"/>
      <c r="AC106" s="407" t="n"/>
      <c r="AD106" s="253" t="inlineStr">
        <is>
          <t>罗茜</t>
        </is>
      </c>
    </row>
    <row r="107" hidden="1" ht="29" customFormat="1" customHeight="1" s="114">
      <c r="A107" s="45" t="n">
        <v>45755</v>
      </c>
      <c r="B107" s="412" t="n"/>
      <c r="C107" s="412" t="n"/>
      <c r="D107" s="162" t="n"/>
      <c r="E107" s="162" t="n">
        <v>1</v>
      </c>
      <c r="F107" s="162" t="n"/>
      <c r="G107" s="162" t="inlineStr">
        <is>
          <t>孙静</t>
        </is>
      </c>
      <c r="H107" s="162" t="n"/>
      <c r="I107" s="162" t="n">
        <v>1638</v>
      </c>
      <c r="J107" s="162" t="n"/>
      <c r="K107" s="162" t="n"/>
      <c r="L107" s="162" t="n">
        <v>550</v>
      </c>
      <c r="M107" s="162" t="n"/>
      <c r="N107" s="162" t="n">
        <v>278</v>
      </c>
      <c r="O107" s="162" t="n">
        <v>590</v>
      </c>
      <c r="P107" s="162" t="n"/>
      <c r="Q107" s="162" t="n"/>
      <c r="R107" s="162" t="n">
        <v>25</v>
      </c>
      <c r="S107" s="162" t="n"/>
      <c r="T107" s="162" t="n"/>
      <c r="U107" s="162" t="n"/>
      <c r="V107" s="162" t="n"/>
      <c r="W107" s="162" t="n">
        <v>4400</v>
      </c>
      <c r="X107" s="70" t="n">
        <v>5843</v>
      </c>
      <c r="Y107" s="162" t="inlineStr">
        <is>
          <t>对公</t>
        </is>
      </c>
      <c r="Z107" s="407" t="n"/>
      <c r="AA107" s="162" t="n">
        <v>8</v>
      </c>
      <c r="AB107" s="407" t="inlineStr">
        <is>
          <t>550球蛋白8+299孕三项</t>
        </is>
      </c>
      <c r="AC107" s="407" t="n"/>
      <c r="AD107" s="253" t="n"/>
    </row>
    <row r="108" hidden="1" ht="29" customFormat="1" customHeight="1" s="114">
      <c r="A108" s="45" t="n">
        <v>45755</v>
      </c>
      <c r="B108" s="411" t="n"/>
      <c r="C108" s="411" t="n"/>
      <c r="D108" s="162" t="n"/>
      <c r="E108" s="411" t="n"/>
      <c r="F108" s="162" t="n"/>
      <c r="G108" s="162" t="inlineStr">
        <is>
          <t>孙静</t>
        </is>
      </c>
      <c r="H108" s="162" t="n"/>
      <c r="I108" s="162" t="n">
        <v>1638</v>
      </c>
      <c r="J108" s="162" t="n"/>
      <c r="K108" s="162" t="n"/>
      <c r="L108" s="162" t="n">
        <v>6</v>
      </c>
      <c r="M108" s="162" t="n"/>
      <c r="N108" s="162" t="n"/>
      <c r="O108" s="162" t="n"/>
      <c r="P108" s="162" t="n"/>
      <c r="Q108" s="162" t="n"/>
      <c r="R108" s="162" t="n"/>
      <c r="S108" s="162" t="n"/>
      <c r="T108" s="162" t="n"/>
      <c r="U108" s="162" t="n"/>
      <c r="V108" s="162" t="n"/>
      <c r="W108" s="162" t="n"/>
      <c r="X108" s="70" t="n">
        <v>6</v>
      </c>
      <c r="Y108" s="162" t="inlineStr">
        <is>
          <t>对公</t>
        </is>
      </c>
      <c r="Z108" s="407" t="n"/>
      <c r="AA108" s="162" t="n"/>
      <c r="AB108" s="407" t="n"/>
      <c r="AC108" s="407" t="n"/>
      <c r="AD108" s="253" t="n"/>
    </row>
    <row r="109" hidden="1" ht="29" customFormat="1" customHeight="1" s="406">
      <c r="A109" s="45" t="n">
        <v>45755</v>
      </c>
      <c r="B109" s="162" t="n">
        <v>37</v>
      </c>
      <c r="C109" s="162" t="inlineStr">
        <is>
          <t>覃飞玲</t>
        </is>
      </c>
      <c r="D109" s="162" t="n"/>
      <c r="E109" s="162" t="n">
        <v>1</v>
      </c>
      <c r="F109" s="162" t="n"/>
      <c r="G109" s="162" t="inlineStr">
        <is>
          <t>谭丹芳</t>
        </is>
      </c>
      <c r="H109" s="162" t="n"/>
      <c r="I109" s="162" t="n">
        <v>1638</v>
      </c>
      <c r="J109" s="162" t="n"/>
      <c r="K109" s="162" t="n"/>
      <c r="L109" s="162" t="n">
        <v>184</v>
      </c>
      <c r="M109" s="162" t="n"/>
      <c r="N109" s="162" t="n"/>
      <c r="O109" s="162" t="n">
        <v>35</v>
      </c>
      <c r="P109" s="162" t="n"/>
      <c r="Q109" s="162" t="n"/>
      <c r="R109" s="162" t="n">
        <v>245</v>
      </c>
      <c r="S109" s="162" t="n"/>
      <c r="T109" s="162" t="n"/>
      <c r="U109" s="162" t="n"/>
      <c r="V109" s="162" t="n"/>
      <c r="W109" s="162" t="n"/>
      <c r="X109" s="70" t="n">
        <v>464</v>
      </c>
      <c r="Y109" s="162" t="inlineStr">
        <is>
          <t>对公</t>
        </is>
      </c>
      <c r="Z109" s="407" t="n"/>
      <c r="AA109" s="162" t="n"/>
      <c r="AB109" s="407" t="n"/>
      <c r="AC109" s="407" t="n"/>
      <c r="AD109" s="253" t="inlineStr">
        <is>
          <t>罗茜</t>
        </is>
      </c>
    </row>
    <row r="110" hidden="1" ht="25" customFormat="1" customHeight="1" s="406">
      <c r="A110" s="45" t="n">
        <v>45755</v>
      </c>
      <c r="B110" s="162" t="n">
        <v>44</v>
      </c>
      <c r="C110" s="162" t="inlineStr">
        <is>
          <t>蒋又军</t>
        </is>
      </c>
      <c r="D110" s="162" t="n"/>
      <c r="E110" s="162" t="n"/>
      <c r="F110" s="162" t="n">
        <v>1</v>
      </c>
      <c r="G110" s="162" t="n"/>
      <c r="H110" s="162" t="inlineStr">
        <is>
          <t>G7322</t>
        </is>
      </c>
      <c r="I110" s="162" t="n">
        <v>1638</v>
      </c>
      <c r="J110" s="162" t="n"/>
      <c r="K110" s="162" t="n"/>
      <c r="L110" s="162" t="n"/>
      <c r="M110" s="162" t="n"/>
      <c r="N110" s="162" t="n"/>
      <c r="O110" s="162" t="n">
        <v>96</v>
      </c>
      <c r="P110" s="162" t="n"/>
      <c r="Q110" s="162" t="n"/>
      <c r="R110" s="162" t="n"/>
      <c r="S110" s="162" t="n"/>
      <c r="T110" s="162" t="n"/>
      <c r="U110" s="162" t="n"/>
      <c r="V110" s="162" t="n"/>
      <c r="W110" s="162" t="n"/>
      <c r="X110" s="70" t="n">
        <v>96</v>
      </c>
      <c r="Y110" s="162" t="inlineStr">
        <is>
          <t>对公</t>
        </is>
      </c>
      <c r="Z110" s="407" t="n"/>
      <c r="AA110" s="162" t="n"/>
      <c r="AB110" s="407" t="n"/>
      <c r="AC110" s="407" t="n"/>
      <c r="AD110" s="253" t="n"/>
    </row>
    <row r="111" hidden="1" ht="25" customFormat="1" customHeight="1" s="406">
      <c r="A111" s="108" t="n">
        <v>45755</v>
      </c>
      <c r="B111" s="57" t="n">
        <v>37</v>
      </c>
      <c r="C111" s="57" t="inlineStr">
        <is>
          <t>吕小龙</t>
        </is>
      </c>
      <c r="D111" s="57" t="n"/>
      <c r="E111" s="57" t="n"/>
      <c r="F111" s="57" t="n">
        <v>1</v>
      </c>
      <c r="G111" s="57" t="n"/>
      <c r="H111" s="57" t="inlineStr">
        <is>
          <t>G1100</t>
        </is>
      </c>
      <c r="I111" s="57" t="n">
        <v>1638</v>
      </c>
      <c r="J111" s="57" t="n"/>
      <c r="K111" s="57" t="n"/>
      <c r="L111" s="57" t="n"/>
      <c r="M111" s="57" t="n"/>
      <c r="N111" s="57" t="n"/>
      <c r="O111" s="57" t="n">
        <v>180</v>
      </c>
      <c r="P111" s="57" t="n">
        <v>140</v>
      </c>
      <c r="Q111" s="57" t="n"/>
      <c r="R111" s="57" t="n">
        <v>7</v>
      </c>
      <c r="S111" s="57" t="n"/>
      <c r="T111" s="57" t="n"/>
      <c r="U111" s="57" t="n"/>
      <c r="V111" s="57" t="n"/>
      <c r="W111" s="57" t="n"/>
      <c r="X111" s="234">
        <f>SUM(J111:W111)</f>
        <v/>
      </c>
      <c r="Y111" s="57" t="inlineStr">
        <is>
          <t>对公</t>
        </is>
      </c>
      <c r="Z111" s="69" t="n"/>
      <c r="AA111" s="54" t="n"/>
      <c r="AB111" s="69" t="n"/>
      <c r="AC111" s="69" t="n"/>
      <c r="AD111" s="128" t="inlineStr">
        <is>
          <t>彭心怡</t>
        </is>
      </c>
    </row>
    <row r="112" hidden="1" ht="25" customFormat="1" customHeight="1" s="406">
      <c r="A112" s="108" t="n">
        <v>45755</v>
      </c>
      <c r="B112" s="57" t="n">
        <v>4</v>
      </c>
      <c r="C112" s="57" t="inlineStr">
        <is>
          <t>罗惠芳</t>
        </is>
      </c>
      <c r="D112" s="57" t="n"/>
      <c r="E112" s="57" t="n"/>
      <c r="F112" s="57" t="n">
        <v>1</v>
      </c>
      <c r="G112" s="57" t="n"/>
      <c r="H112" s="57" t="n"/>
      <c r="I112" s="57" t="n"/>
      <c r="J112" s="57" t="n"/>
      <c r="K112" s="57" t="n"/>
      <c r="L112" s="57" t="n"/>
      <c r="M112" s="57" t="n"/>
      <c r="N112" s="57" t="n">
        <v>180</v>
      </c>
      <c r="O112" s="57" t="n"/>
      <c r="P112" s="57" t="n"/>
      <c r="Q112" s="57" t="n"/>
      <c r="R112" s="57" t="n">
        <v>7</v>
      </c>
      <c r="S112" s="57" t="n"/>
      <c r="T112" s="57" t="n"/>
      <c r="U112" s="57" t="n"/>
      <c r="V112" s="57" t="n"/>
      <c r="W112" s="57" t="n"/>
      <c r="X112" s="195">
        <f>SUM(J112:W112)</f>
        <v/>
      </c>
      <c r="Y112" s="54" t="inlineStr">
        <is>
          <t>对公</t>
        </is>
      </c>
      <c r="Z112" s="69" t="n"/>
      <c r="AA112" s="54" t="n"/>
      <c r="AB112" s="69" t="n"/>
      <c r="AC112" s="69" t="n"/>
      <c r="AD112" s="128" t="inlineStr">
        <is>
          <t>彭心怡</t>
        </is>
      </c>
    </row>
    <row r="113" hidden="1" ht="25" customFormat="1" customHeight="1" s="406">
      <c r="A113" s="108" t="n">
        <v>45756</v>
      </c>
      <c r="B113" s="54" t="n">
        <v>6</v>
      </c>
      <c r="C113" s="54" t="inlineStr">
        <is>
          <t>罗惠芳</t>
        </is>
      </c>
      <c r="D113" s="54" t="n"/>
      <c r="E113" s="54" t="n">
        <v>1</v>
      </c>
      <c r="F113" s="54" t="n"/>
      <c r="G113" s="54" t="inlineStr">
        <is>
          <t>章琼</t>
        </is>
      </c>
      <c r="H113" s="54" t="n"/>
      <c r="I113" s="54" t="n">
        <v>1638</v>
      </c>
      <c r="J113" s="54" t="n"/>
      <c r="K113" s="54" t="n"/>
      <c r="L113" s="57" t="n">
        <v>158</v>
      </c>
      <c r="M113" s="57" t="n"/>
      <c r="N113" s="57" t="n"/>
      <c r="O113" s="57" t="n"/>
      <c r="P113" s="57" t="n"/>
      <c r="Q113" s="57" t="n"/>
      <c r="R113" s="57" t="n"/>
      <c r="S113" s="57" t="n"/>
      <c r="T113" s="57" t="n"/>
      <c r="U113" s="57" t="n"/>
      <c r="V113" s="57" t="n"/>
      <c r="W113" s="57" t="n"/>
      <c r="X113" s="195" t="n">
        <v>158</v>
      </c>
      <c r="Y113" s="54" t="inlineStr">
        <is>
          <t>对公</t>
        </is>
      </c>
      <c r="Z113" s="69" t="n"/>
      <c r="AA113" s="54" t="n"/>
      <c r="AB113" s="69" t="n"/>
      <c r="AC113" s="69" t="n"/>
      <c r="AD113" s="128" t="inlineStr">
        <is>
          <t>潘怡梦</t>
        </is>
      </c>
    </row>
    <row r="114" hidden="1" ht="25" customFormat="1" customHeight="1" s="406">
      <c r="A114" s="108" t="n">
        <v>45756</v>
      </c>
      <c r="B114" s="54" t="n">
        <v>7</v>
      </c>
      <c r="C114" s="54" t="inlineStr">
        <is>
          <t>冯诗雨</t>
        </is>
      </c>
      <c r="D114" s="54" t="n"/>
      <c r="E114" s="54" t="n"/>
      <c r="F114" s="54" t="n">
        <v>1</v>
      </c>
      <c r="G114" s="54" t="n"/>
      <c r="H114" s="54" t="n"/>
      <c r="I114" s="54" t="n">
        <v>1638</v>
      </c>
      <c r="J114" s="54" t="n"/>
      <c r="K114" s="54" t="n"/>
      <c r="L114" s="57" t="n"/>
      <c r="M114" s="57" t="n"/>
      <c r="N114" s="57" t="n">
        <v>180</v>
      </c>
      <c r="O114" s="57" t="n"/>
      <c r="P114" s="57" t="n"/>
      <c r="Q114" s="57" t="n"/>
      <c r="R114" s="57" t="n">
        <v>7</v>
      </c>
      <c r="S114" s="57" t="n"/>
      <c r="T114" s="57" t="n"/>
      <c r="U114" s="57" t="n"/>
      <c r="V114" s="57" t="n"/>
      <c r="W114" s="57" t="n"/>
      <c r="X114" s="195" t="n">
        <v>187</v>
      </c>
      <c r="Y114" s="54" t="inlineStr">
        <is>
          <t>现金</t>
        </is>
      </c>
      <c r="Z114" s="69" t="n"/>
      <c r="AA114" s="54" t="n"/>
      <c r="AB114" s="69" t="n"/>
      <c r="AC114" s="69" t="n"/>
      <c r="AD114" s="128" t="inlineStr">
        <is>
          <t>潘怡梦</t>
        </is>
      </c>
    </row>
    <row r="115" hidden="1" ht="25" customFormat="1" customHeight="1" s="406">
      <c r="A115" s="108" t="n">
        <v>45756</v>
      </c>
      <c r="B115" s="54" t="n">
        <v>17</v>
      </c>
      <c r="C115" s="54" t="inlineStr">
        <is>
          <t>李日明</t>
        </is>
      </c>
      <c r="D115" s="54" t="n"/>
      <c r="E115" s="54" t="n"/>
      <c r="F115" s="54" t="n">
        <v>1</v>
      </c>
      <c r="G115" s="54" t="n"/>
      <c r="H115" s="54" t="inlineStr">
        <is>
          <t>陈8213</t>
        </is>
      </c>
      <c r="I115" s="54" t="n">
        <v>1638</v>
      </c>
      <c r="J115" s="54" t="n"/>
      <c r="K115" s="54" t="n"/>
      <c r="L115" s="57" t="n">
        <v>1544</v>
      </c>
      <c r="M115" s="57" t="n"/>
      <c r="N115" s="57" t="n"/>
      <c r="O115" s="57" t="n"/>
      <c r="P115" s="57" t="n"/>
      <c r="Q115" s="57" t="n"/>
      <c r="R115" s="57" t="n">
        <v>9</v>
      </c>
      <c r="S115" s="57" t="n"/>
      <c r="T115" s="57" t="n"/>
      <c r="U115" s="57" t="n"/>
      <c r="V115" s="57" t="n"/>
      <c r="W115" s="57" t="n"/>
      <c r="X115" s="195" t="n">
        <v>1553</v>
      </c>
      <c r="Y115" s="54" t="inlineStr">
        <is>
          <t>对公</t>
        </is>
      </c>
      <c r="Z115" s="69" t="n"/>
      <c r="AA115" s="54" t="n"/>
      <c r="AB115" s="69" t="n"/>
      <c r="AC115" s="69" t="n"/>
      <c r="AD115" s="128" t="inlineStr">
        <is>
          <t>潘怡梦</t>
        </is>
      </c>
    </row>
    <row r="116" hidden="1" ht="25" customFormat="1" customHeight="1" s="406">
      <c r="A116" s="45" t="n">
        <v>45756</v>
      </c>
      <c r="B116" s="162" t="n"/>
      <c r="C116" s="162" t="inlineStr">
        <is>
          <t>莫芳芳</t>
        </is>
      </c>
      <c r="D116" s="162" t="n"/>
      <c r="E116" s="162" t="inlineStr">
        <is>
          <t>复诊</t>
        </is>
      </c>
      <c r="F116" s="162" t="n"/>
      <c r="G116" s="162" t="inlineStr">
        <is>
          <t>孙静</t>
        </is>
      </c>
      <c r="H116" s="162" t="n"/>
      <c r="I116" s="162" t="n">
        <v>1638</v>
      </c>
      <c r="J116" s="162" t="n"/>
      <c r="K116" s="162" t="n"/>
      <c r="L116" s="162" t="n">
        <v>264</v>
      </c>
      <c r="M116" s="162" t="n">
        <v>498</v>
      </c>
      <c r="N116" s="162" t="n"/>
      <c r="O116" s="162" t="n"/>
      <c r="P116" s="162" t="n"/>
      <c r="Q116" s="162" t="n"/>
      <c r="R116" s="162" t="n"/>
      <c r="S116" s="162" t="n"/>
      <c r="T116" s="162" t="n"/>
      <c r="U116" s="162" t="n"/>
      <c r="V116" s="162" t="n"/>
      <c r="W116" s="162" t="n"/>
      <c r="X116" s="70" t="n">
        <v>762</v>
      </c>
      <c r="Y116" s="162" t="inlineStr">
        <is>
          <t>4.8对公</t>
        </is>
      </c>
      <c r="Z116" s="407" t="n"/>
      <c r="AA116" s="162" t="n"/>
      <c r="AB116" s="407" t="n"/>
      <c r="AC116" s="407" t="n"/>
      <c r="AD116" s="253" t="inlineStr">
        <is>
          <t>罗茜</t>
        </is>
      </c>
    </row>
    <row r="117" hidden="1" ht="25" customFormat="1" customHeight="1" s="406">
      <c r="A117" s="45" t="n">
        <v>45756</v>
      </c>
      <c r="B117" s="382" t="n">
        <v>10</v>
      </c>
      <c r="C117" s="382" t="inlineStr">
        <is>
          <t>徐彩红</t>
        </is>
      </c>
      <c r="D117" s="162" t="n"/>
      <c r="E117" s="162" t="n"/>
      <c r="F117" s="406" t="n">
        <v>1</v>
      </c>
      <c r="G117" s="162" t="n"/>
      <c r="H117" s="162" t="n"/>
      <c r="I117" s="162" t="n">
        <v>1638</v>
      </c>
      <c r="J117" s="162" t="n"/>
      <c r="K117" s="162" t="n"/>
      <c r="L117" s="162" t="n">
        <v>88</v>
      </c>
      <c r="M117" s="162" t="n"/>
      <c r="N117" s="162" t="n"/>
      <c r="O117" s="162" t="n"/>
      <c r="P117" s="162" t="n"/>
      <c r="Q117" s="162" t="n"/>
      <c r="R117" s="162" t="n"/>
      <c r="S117" s="162" t="n"/>
      <c r="T117" s="162" t="n"/>
      <c r="U117" s="162" t="n"/>
      <c r="V117" s="162" t="n"/>
      <c r="W117" s="162" t="n"/>
      <c r="X117" s="70" t="n">
        <v>88</v>
      </c>
      <c r="Y117" s="162" t="inlineStr">
        <is>
          <t>对公</t>
        </is>
      </c>
      <c r="Z117" s="407" t="n"/>
      <c r="AA117" s="162" t="n"/>
      <c r="AB117" s="407" t="n"/>
      <c r="AC117" s="407" t="n"/>
      <c r="AD117" s="253" t="inlineStr">
        <is>
          <t>罗茜</t>
        </is>
      </c>
    </row>
    <row r="118" hidden="1" ht="25" customFormat="1" customHeight="1" s="406">
      <c r="A118" s="45" t="n">
        <v>45756</v>
      </c>
      <c r="B118" s="162" t="n">
        <v>21</v>
      </c>
      <c r="C118" s="45" t="inlineStr">
        <is>
          <t>张婷51（3474）</t>
        </is>
      </c>
      <c r="D118" s="390" t="n"/>
      <c r="E118" s="162" t="n">
        <v>1</v>
      </c>
      <c r="F118" s="406" t="n"/>
      <c r="G118" s="162" t="inlineStr">
        <is>
          <t>曾亚萍</t>
        </is>
      </c>
      <c r="H118" s="162" t="n"/>
      <c r="I118" s="162" t="n">
        <v>1638</v>
      </c>
      <c r="J118" s="162" t="n"/>
      <c r="K118" s="162" t="n">
        <v>90</v>
      </c>
      <c r="L118" s="162" t="n"/>
      <c r="M118" s="162" t="n"/>
      <c r="N118" s="162" t="n"/>
      <c r="O118" s="162" t="n"/>
      <c r="P118" s="162" t="n"/>
      <c r="Q118" s="162" t="n"/>
      <c r="R118" s="390" t="n"/>
      <c r="S118" s="390" t="n"/>
      <c r="T118" s="390" t="n"/>
      <c r="U118" s="390" t="n"/>
      <c r="V118" s="162" t="n"/>
      <c r="W118" s="162" t="n"/>
      <c r="X118" s="70" t="n">
        <v>90</v>
      </c>
      <c r="Y118" s="162" t="inlineStr">
        <is>
          <t>对公</t>
        </is>
      </c>
      <c r="Z118" s="407" t="n"/>
      <c r="AA118" s="162" t="n"/>
      <c r="AB118" s="407" t="n"/>
      <c r="AC118" s="407" t="n"/>
      <c r="AD118" s="253" t="inlineStr">
        <is>
          <t>罗茜</t>
        </is>
      </c>
    </row>
    <row r="119" hidden="1" ht="25" customFormat="1" customHeight="1" s="406">
      <c r="A119" s="45" t="n">
        <v>45756</v>
      </c>
      <c r="B119" s="162" t="n">
        <v>28</v>
      </c>
      <c r="C119" s="162" t="inlineStr">
        <is>
          <t>何秋晴</t>
        </is>
      </c>
      <c r="D119" s="390" t="n"/>
      <c r="E119" s="162" t="n">
        <v>1</v>
      </c>
      <c r="F119" s="390" t="n"/>
      <c r="G119" s="162" t="inlineStr">
        <is>
          <t>孙静</t>
        </is>
      </c>
      <c r="H119" s="162" t="n"/>
      <c r="I119" s="162" t="n">
        <v>1638</v>
      </c>
      <c r="J119" s="406" t="n"/>
      <c r="K119" s="162" t="n"/>
      <c r="L119" s="162" t="n">
        <v>108</v>
      </c>
      <c r="M119" s="162" t="n">
        <v>2214</v>
      </c>
      <c r="N119" s="162" t="n"/>
      <c r="O119" s="162" t="n"/>
      <c r="P119" s="162" t="n"/>
      <c r="Q119" s="162" t="n"/>
      <c r="R119" s="390" t="n"/>
      <c r="S119" s="390" t="n"/>
      <c r="T119" s="390" t="n"/>
      <c r="U119" s="406" t="n"/>
      <c r="V119" s="162" t="n"/>
      <c r="W119" s="162" t="n"/>
      <c r="X119" s="70" t="n">
        <v>2322</v>
      </c>
      <c r="Y119" s="162" t="inlineStr">
        <is>
          <t>对公</t>
        </is>
      </c>
      <c r="Z119" s="407" t="n"/>
      <c r="AA119" s="162" t="n"/>
      <c r="AB119" s="407" t="n"/>
      <c r="AC119" s="407" t="n"/>
      <c r="AD119" s="253" t="inlineStr">
        <is>
          <t>罗茜</t>
        </is>
      </c>
    </row>
    <row r="120" hidden="1" ht="25" customFormat="1" customHeight="1" s="406">
      <c r="A120" s="45" t="n">
        <v>45756</v>
      </c>
      <c r="B120" s="162" t="n">
        <v>39</v>
      </c>
      <c r="C120" s="162" t="inlineStr">
        <is>
          <t>刘翠翠43（9016）</t>
        </is>
      </c>
      <c r="D120" s="162" t="n">
        <v>1</v>
      </c>
      <c r="E120" s="406" t="n"/>
      <c r="F120" s="406" t="n"/>
      <c r="G120" s="406" t="inlineStr">
        <is>
          <t>曾亚萍</t>
        </is>
      </c>
      <c r="H120" s="162" t="inlineStr">
        <is>
          <t>G8928</t>
        </is>
      </c>
      <c r="I120" s="162" t="n">
        <v>1638</v>
      </c>
      <c r="J120" s="162" t="n">
        <v>162.1</v>
      </c>
      <c r="K120" s="162" t="n">
        <v>1307.2</v>
      </c>
      <c r="L120" s="406" t="n"/>
      <c r="M120" s="406" t="n"/>
      <c r="N120" s="406" t="n"/>
      <c r="O120" s="406" t="n"/>
      <c r="P120" s="406" t="n"/>
      <c r="Q120" s="406" t="n"/>
      <c r="R120" s="406" t="n"/>
      <c r="S120" s="162" t="n"/>
      <c r="T120" s="162" t="n"/>
      <c r="U120" s="162" t="n">
        <v>4</v>
      </c>
      <c r="V120" s="162" t="n">
        <v>20</v>
      </c>
      <c r="W120" s="162" t="n"/>
      <c r="X120" s="70" t="n">
        <v>1493.3</v>
      </c>
      <c r="Y120" s="162" t="inlineStr">
        <is>
          <t>对公</t>
        </is>
      </c>
      <c r="Z120" s="407" t="n"/>
      <c r="AA120" s="162" t="n"/>
      <c r="AB120" s="407" t="n"/>
      <c r="AC120" s="407" t="n"/>
      <c r="AD120" s="253" t="inlineStr">
        <is>
          <t>罗茜</t>
        </is>
      </c>
    </row>
    <row r="121" hidden="1" ht="29" customFormat="1" customHeight="1" s="114">
      <c r="A121" s="45" t="n">
        <v>45756</v>
      </c>
      <c r="B121" s="162" t="n">
        <v>49</v>
      </c>
      <c r="C121" s="162" t="inlineStr">
        <is>
          <t>覃飞玲</t>
        </is>
      </c>
      <c r="D121" s="162" t="n"/>
      <c r="E121" s="162" t="n">
        <v>1</v>
      </c>
      <c r="F121" s="162" t="n"/>
      <c r="G121" s="162" t="inlineStr">
        <is>
          <t>谭丹芳</t>
        </is>
      </c>
      <c r="H121" s="162" t="n"/>
      <c r="I121" s="162" t="n">
        <v>1638</v>
      </c>
      <c r="J121" s="162" t="n"/>
      <c r="K121" s="162" t="n"/>
      <c r="L121" s="162" t="n">
        <v>184</v>
      </c>
      <c r="M121" s="162" t="n"/>
      <c r="N121" s="162" t="n"/>
      <c r="O121" s="162" t="n">
        <v>120</v>
      </c>
      <c r="P121" s="162" t="n">
        <v>140</v>
      </c>
      <c r="Q121" s="162" t="n"/>
      <c r="R121" s="162" t="n">
        <v>237</v>
      </c>
      <c r="S121" s="162" t="n"/>
      <c r="T121" s="162" t="n"/>
      <c r="U121" s="162" t="n"/>
      <c r="V121" s="162" t="n"/>
      <c r="W121" s="162" t="n"/>
      <c r="X121" s="70" t="n">
        <v>681</v>
      </c>
      <c r="Y121" s="162" t="inlineStr">
        <is>
          <t>对公</t>
        </is>
      </c>
      <c r="Z121" s="407" t="n"/>
      <c r="AA121" s="162" t="n"/>
      <c r="AB121" s="407" t="n"/>
      <c r="AC121" s="407" t="n"/>
      <c r="AD121" s="253" t="inlineStr">
        <is>
          <t>罗茜</t>
        </is>
      </c>
    </row>
    <row r="122" hidden="1" ht="25" customFormat="1" customHeight="1" s="406">
      <c r="A122" s="45" t="n">
        <v>45756</v>
      </c>
      <c r="B122" s="162" t="n">
        <v>14</v>
      </c>
      <c r="C122" s="162" t="inlineStr">
        <is>
          <t>贺亚运</t>
        </is>
      </c>
      <c r="D122" s="162" t="n"/>
      <c r="E122" s="162" t="n"/>
      <c r="F122" s="162" t="inlineStr">
        <is>
          <t>简易</t>
        </is>
      </c>
      <c r="G122" s="162" t="n"/>
      <c r="H122" s="162" t="n"/>
      <c r="I122" s="162" t="n"/>
      <c r="J122" s="162" t="n"/>
      <c r="K122" s="162" t="n"/>
      <c r="L122" s="162" t="n"/>
      <c r="M122" s="162" t="n"/>
      <c r="N122" s="162" t="n"/>
      <c r="O122" s="162" t="n">
        <v>181</v>
      </c>
      <c r="P122" s="162" t="n"/>
      <c r="Q122" s="162" t="n"/>
      <c r="R122" s="162" t="n"/>
      <c r="S122" s="162" t="n"/>
      <c r="T122" s="162" t="n"/>
      <c r="U122" s="162" t="n"/>
      <c r="V122" s="162" t="n"/>
      <c r="W122" s="162" t="n"/>
      <c r="X122" s="406">
        <f>SUM(J122:W122)</f>
        <v/>
      </c>
      <c r="Y122" s="162" t="inlineStr">
        <is>
          <t>对公</t>
        </is>
      </c>
      <c r="Z122" s="407" t="n"/>
      <c r="AA122" s="162" t="n"/>
      <c r="AB122" s="407" t="n"/>
      <c r="AC122" s="407" t="n"/>
      <c r="AD122" s="253" t="inlineStr">
        <is>
          <t>杨兴</t>
        </is>
      </c>
    </row>
    <row r="123" hidden="1" ht="25" customFormat="1" customHeight="1" s="406">
      <c r="A123" s="45" t="n">
        <v>45756</v>
      </c>
      <c r="B123" s="411" t="n"/>
      <c r="C123" s="411" t="n"/>
      <c r="D123" s="162" t="n"/>
      <c r="E123" s="162" t="n">
        <v>1</v>
      </c>
      <c r="F123" s="162" t="n"/>
      <c r="G123" s="162" t="inlineStr">
        <is>
          <t>贾桂桂</t>
        </is>
      </c>
      <c r="H123" s="162" t="n"/>
      <c r="I123" s="162" t="n"/>
      <c r="J123" s="162" t="n"/>
      <c r="K123" s="162" t="n"/>
      <c r="L123" s="162" t="n">
        <v>1370</v>
      </c>
      <c r="M123" s="162" t="n"/>
      <c r="N123" s="162" t="n">
        <v>121</v>
      </c>
      <c r="O123" s="162" t="n"/>
      <c r="P123" s="162" t="n">
        <v>200</v>
      </c>
      <c r="Q123" s="162" t="n"/>
      <c r="R123" s="162" t="n">
        <v>7</v>
      </c>
      <c r="S123" s="162" t="n"/>
      <c r="T123" s="162" t="n"/>
      <c r="U123" s="162" t="n"/>
      <c r="V123" s="162" t="n"/>
      <c r="W123" s="162" t="n"/>
      <c r="X123" s="406">
        <f>SUM(J123:W123)</f>
        <v/>
      </c>
      <c r="Y123" s="162" t="inlineStr">
        <is>
          <t>对公</t>
        </is>
      </c>
      <c r="Z123" s="407" t="n"/>
      <c r="AA123" s="162" t="n"/>
      <c r="AB123" s="407" t="inlineStr">
        <is>
          <t>凝胶1盒</t>
        </is>
      </c>
      <c r="AC123" s="407" t="n"/>
      <c r="AD123" s="253" t="n"/>
    </row>
    <row r="124" hidden="1" ht="25" customFormat="1" customHeight="1" s="406">
      <c r="A124" s="108" t="n">
        <v>45757</v>
      </c>
      <c r="B124" s="54" t="n">
        <v>31</v>
      </c>
      <c r="C124" s="54" t="inlineStr">
        <is>
          <t>阳修月</t>
        </is>
      </c>
      <c r="D124" s="54" t="n"/>
      <c r="E124" s="54" t="n">
        <v>1</v>
      </c>
      <c r="F124" s="54" t="n"/>
      <c r="G124" s="54" t="inlineStr">
        <is>
          <t>章琼</t>
        </is>
      </c>
      <c r="H124" s="54" t="n"/>
      <c r="I124" s="54" t="n"/>
      <c r="J124" s="54" t="n"/>
      <c r="K124" s="54" t="n"/>
      <c r="L124" s="54" t="n">
        <v>410</v>
      </c>
      <c r="M124" s="54" t="n"/>
      <c r="N124" s="54" t="n"/>
      <c r="O124" s="54" t="n"/>
      <c r="P124" s="54" t="n"/>
      <c r="Q124" s="54" t="n"/>
      <c r="R124" s="54" t="n"/>
      <c r="S124" s="54" t="n"/>
      <c r="T124" s="54" t="n"/>
      <c r="U124" s="54" t="n"/>
      <c r="V124" s="54" t="n"/>
      <c r="W124" s="54" t="n"/>
      <c r="X124" s="195">
        <f>SUM(J124:W124)</f>
        <v/>
      </c>
      <c r="Y124" s="54" t="inlineStr">
        <is>
          <t>对公</t>
        </is>
      </c>
      <c r="Z124" s="69" t="n"/>
      <c r="AA124" s="54" t="n"/>
      <c r="AB124" s="69" t="n"/>
      <c r="AC124" s="69" t="n"/>
      <c r="AD124" s="128" t="inlineStr">
        <is>
          <t>彭心怡</t>
        </is>
      </c>
    </row>
    <row r="125" hidden="1" ht="25" customFormat="1" customHeight="1" s="406">
      <c r="A125" s="45" t="n">
        <v>45757</v>
      </c>
      <c r="B125" s="162" t="n">
        <v>22</v>
      </c>
      <c r="C125" s="45" t="inlineStr">
        <is>
          <t>张婷51（3474）</t>
        </is>
      </c>
      <c r="D125" s="390" t="n"/>
      <c r="E125" s="162" t="n">
        <v>1</v>
      </c>
      <c r="F125" s="406" t="n"/>
      <c r="G125" s="162" t="inlineStr">
        <is>
          <t>曾亚萍</t>
        </is>
      </c>
      <c r="H125" s="162" t="n"/>
      <c r="I125" s="162" t="n">
        <v>1638</v>
      </c>
      <c r="J125" s="162" t="n"/>
      <c r="K125" s="162" t="n">
        <v>1015</v>
      </c>
      <c r="L125" s="162" t="n"/>
      <c r="M125" s="162" t="n"/>
      <c r="N125" s="162" t="n"/>
      <c r="O125" s="162" t="n"/>
      <c r="P125" s="162" t="n"/>
      <c r="Q125" s="162" t="n"/>
      <c r="R125" s="162" t="n"/>
      <c r="S125" s="162" t="n"/>
      <c r="T125" s="162" t="n"/>
      <c r="U125" s="162" t="n"/>
      <c r="V125" s="162" t="n"/>
      <c r="W125" s="162" t="n"/>
      <c r="X125" s="70" t="n">
        <v>1015</v>
      </c>
      <c r="Y125" s="162" t="inlineStr">
        <is>
          <t>对公</t>
        </is>
      </c>
      <c r="Z125" s="407" t="n"/>
      <c r="AA125" s="162" t="n"/>
      <c r="AB125" s="407" t="n"/>
      <c r="AC125" s="407" t="n"/>
      <c r="AD125" s="253" t="inlineStr">
        <is>
          <t>罗茜</t>
        </is>
      </c>
    </row>
    <row r="126" hidden="1" ht="25" customFormat="1" customHeight="1" s="406">
      <c r="A126" s="45" t="n">
        <v>45757</v>
      </c>
      <c r="B126" s="162" t="n">
        <v>27</v>
      </c>
      <c r="C126" s="162" t="inlineStr">
        <is>
          <t>覃飞玲</t>
        </is>
      </c>
      <c r="D126" s="162" t="n"/>
      <c r="E126" s="162" t="n"/>
      <c r="F126" s="406" t="n">
        <v>1</v>
      </c>
      <c r="G126" s="162" t="n"/>
      <c r="H126" s="162" t="n"/>
      <c r="I126" s="162" t="n">
        <v>1638</v>
      </c>
      <c r="J126" s="162" t="n"/>
      <c r="K126" s="162" t="n"/>
      <c r="L126" s="162" t="n"/>
      <c r="M126" s="162" t="n"/>
      <c r="N126" s="162" t="n"/>
      <c r="O126" s="162" t="n">
        <v>60</v>
      </c>
      <c r="P126" s="162" t="n"/>
      <c r="Q126" s="162" t="n"/>
      <c r="R126" s="162" t="n"/>
      <c r="S126" s="162" t="n"/>
      <c r="T126" s="162" t="n"/>
      <c r="U126" s="162" t="n"/>
      <c r="V126" s="162" t="n"/>
      <c r="W126" s="162" t="n"/>
      <c r="X126" s="70" t="n">
        <v>60</v>
      </c>
      <c r="Y126" s="162" t="inlineStr">
        <is>
          <t>对公</t>
        </is>
      </c>
      <c r="Z126" s="407" t="n"/>
      <c r="AA126" s="162" t="n"/>
      <c r="AB126" s="407" t="n"/>
      <c r="AC126" s="407" t="n"/>
      <c r="AD126" s="253" t="inlineStr">
        <is>
          <t>罗茜</t>
        </is>
      </c>
    </row>
    <row r="127" hidden="1" ht="25" customFormat="1" customHeight="1" s="406">
      <c r="A127" s="45" t="n">
        <v>45757</v>
      </c>
      <c r="B127" s="411" t="n"/>
      <c r="C127" s="411" t="n"/>
      <c r="D127" s="162" t="n"/>
      <c r="E127" s="46" t="inlineStr">
        <is>
          <t>退4.09</t>
        </is>
      </c>
      <c r="F127" s="93" t="n"/>
      <c r="G127" s="46" t="inlineStr">
        <is>
          <t>谭丹芳</t>
        </is>
      </c>
      <c r="H127" s="162" t="n"/>
      <c r="I127" s="162" t="n">
        <v>1638</v>
      </c>
      <c r="J127" s="162" t="n"/>
      <c r="K127" s="162" t="n"/>
      <c r="L127" s="162" t="n">
        <v>-179</v>
      </c>
      <c r="M127" s="162" t="n"/>
      <c r="N127" s="162" t="n"/>
      <c r="O127" s="162" t="n"/>
      <c r="P127" s="162" t="n"/>
      <c r="Q127" s="162" t="n"/>
      <c r="R127" s="162" t="n">
        <v>-235</v>
      </c>
      <c r="S127" s="162" t="n"/>
      <c r="T127" s="162" t="n"/>
      <c r="U127" s="162" t="n"/>
      <c r="V127" s="162" t="n"/>
      <c r="W127" s="162" t="n"/>
      <c r="X127" s="70" t="n">
        <v>-414</v>
      </c>
      <c r="Y127" s="162" t="inlineStr">
        <is>
          <t>对公</t>
        </is>
      </c>
      <c r="Z127" s="407" t="n"/>
      <c r="AA127" s="162" t="n"/>
      <c r="AB127" s="407" t="inlineStr">
        <is>
          <t>退灌注</t>
        </is>
      </c>
      <c r="AC127" s="407" t="n"/>
      <c r="AD127" s="253" t="inlineStr">
        <is>
          <t>罗茜</t>
        </is>
      </c>
    </row>
    <row r="128" hidden="1" ht="25" customFormat="1" customHeight="1" s="406">
      <c r="A128" s="45" t="n">
        <v>45757</v>
      </c>
      <c r="B128" s="162" t="n">
        <v>32</v>
      </c>
      <c r="C128" s="162" t="inlineStr">
        <is>
          <t>李燕60（5128）</t>
        </is>
      </c>
      <c r="D128" s="162" t="n"/>
      <c r="E128" s="162" t="n">
        <v>1</v>
      </c>
      <c r="F128" s="406" t="n"/>
      <c r="G128" s="162" t="inlineStr">
        <is>
          <t>刘英桃</t>
        </is>
      </c>
      <c r="H128" s="162" t="n"/>
      <c r="I128" s="162" t="n">
        <v>1638</v>
      </c>
      <c r="J128" s="162" t="n"/>
      <c r="K128" s="162" t="n"/>
      <c r="L128" s="162" t="n"/>
      <c r="M128" s="162" t="n"/>
      <c r="N128" s="162" t="n"/>
      <c r="O128" s="162" t="n"/>
      <c r="P128" s="162" t="n">
        <v>140</v>
      </c>
      <c r="Q128" s="162" t="n"/>
      <c r="R128" s="162" t="n"/>
      <c r="S128" s="162" t="n"/>
      <c r="T128" s="162" t="n"/>
      <c r="U128" s="162" t="n"/>
      <c r="V128" s="162" t="n"/>
      <c r="W128" s="162" t="n"/>
      <c r="X128" s="70" t="n">
        <v>140</v>
      </c>
      <c r="Y128" s="162" t="inlineStr">
        <is>
          <t>对公</t>
        </is>
      </c>
      <c r="Z128" s="407" t="n"/>
      <c r="AA128" s="162" t="n"/>
      <c r="AB128" s="407" t="n"/>
      <c r="AC128" s="407" t="n"/>
      <c r="AD128" s="253" t="inlineStr">
        <is>
          <t>罗茜</t>
        </is>
      </c>
    </row>
    <row r="129" hidden="1" ht="30" customFormat="1" customHeight="1" s="406">
      <c r="A129" s="45" t="n">
        <v>45757</v>
      </c>
      <c r="B129" s="162" t="n">
        <v>54</v>
      </c>
      <c r="C129" s="162" t="inlineStr">
        <is>
          <t>邓思姣</t>
        </is>
      </c>
      <c r="D129" s="390" t="n"/>
      <c r="E129" s="162" t="n">
        <v>1</v>
      </c>
      <c r="F129" s="390" t="n"/>
      <c r="G129" s="162" t="inlineStr">
        <is>
          <t>孙静</t>
        </is>
      </c>
      <c r="H129" s="162" t="n"/>
      <c r="I129" s="162" t="n">
        <v>1638</v>
      </c>
      <c r="J129" s="162" t="n"/>
      <c r="K129" s="162" t="n"/>
      <c r="L129" s="162" t="n">
        <v>108</v>
      </c>
      <c r="M129" s="162" t="n"/>
      <c r="N129" s="162" t="n">
        <v>180</v>
      </c>
      <c r="O129" s="162" t="n">
        <v>120</v>
      </c>
      <c r="P129" s="162" t="n"/>
      <c r="Q129" s="162" t="n"/>
      <c r="R129" s="390" t="n">
        <v>56</v>
      </c>
      <c r="S129" s="390" t="n"/>
      <c r="T129" s="390" t="n"/>
      <c r="U129" s="390" t="n"/>
      <c r="V129" s="162" t="n"/>
      <c r="W129" s="162" t="n"/>
      <c r="X129" s="70" t="n">
        <v>464</v>
      </c>
      <c r="Y129" s="162" t="inlineStr">
        <is>
          <t>对公</t>
        </is>
      </c>
      <c r="Z129" s="407" t="n"/>
      <c r="AA129" s="162" t="n"/>
      <c r="AB129" s="407" t="n"/>
      <c r="AC129" s="407" t="n"/>
      <c r="AD129" s="253" t="inlineStr">
        <is>
          <t>罗茜</t>
        </is>
      </c>
    </row>
    <row r="130" hidden="1" ht="25" customFormat="1" customHeight="1" s="406">
      <c r="A130" s="45" t="n">
        <v>45757</v>
      </c>
      <c r="B130" s="162" t="n">
        <v>66</v>
      </c>
      <c r="C130" s="162" t="inlineStr">
        <is>
          <t>莫芳芳</t>
        </is>
      </c>
      <c r="D130" s="406" t="n"/>
      <c r="E130" s="406" t="n">
        <v>1</v>
      </c>
      <c r="F130" s="406" t="n"/>
      <c r="G130" s="406" t="inlineStr">
        <is>
          <t>孙静</t>
        </is>
      </c>
      <c r="H130" s="162" t="n"/>
      <c r="I130" s="162" t="n">
        <v>1638</v>
      </c>
      <c r="J130" s="162" t="n"/>
      <c r="K130" s="162" t="n"/>
      <c r="L130" s="406" t="n">
        <v>750</v>
      </c>
      <c r="M130" s="406" t="n"/>
      <c r="N130" s="406" t="n"/>
      <c r="O130" s="406" t="n"/>
      <c r="P130" s="406" t="n"/>
      <c r="Q130" s="406" t="n"/>
      <c r="R130" s="406" t="n"/>
      <c r="S130" s="162" t="n"/>
      <c r="T130" s="162" t="n"/>
      <c r="U130" s="162" t="n"/>
      <c r="V130" s="162" t="n"/>
      <c r="W130" s="162" t="n"/>
      <c r="X130" s="70" t="n">
        <v>750</v>
      </c>
      <c r="Y130" s="162" t="inlineStr">
        <is>
          <t>对公</t>
        </is>
      </c>
      <c r="Z130" s="407" t="n"/>
      <c r="AA130" s="162" t="n"/>
      <c r="AB130" s="407" t="inlineStr">
        <is>
          <t>安卓*3</t>
        </is>
      </c>
      <c r="AC130" s="407" t="n"/>
      <c r="AD130" s="253" t="inlineStr">
        <is>
          <t>罗茜</t>
        </is>
      </c>
    </row>
    <row r="131" hidden="1" ht="29" customFormat="1" customHeight="1" s="406">
      <c r="A131" s="45" t="n">
        <v>45757</v>
      </c>
      <c r="B131" s="162" t="n">
        <v>78</v>
      </c>
      <c r="C131" s="162" t="inlineStr">
        <is>
          <t>陆春梅52（2528）</t>
        </is>
      </c>
      <c r="D131" s="162" t="n"/>
      <c r="E131" s="162" t="n">
        <v>1</v>
      </c>
      <c r="F131" s="406" t="n"/>
      <c r="G131" s="162" t="inlineStr">
        <is>
          <t>孙静</t>
        </is>
      </c>
      <c r="H131" s="162" t="n"/>
      <c r="I131" s="162" t="n">
        <v>1638</v>
      </c>
      <c r="J131" s="162" t="n"/>
      <c r="K131" s="162" t="n"/>
      <c r="L131" s="162" t="n">
        <v>605</v>
      </c>
      <c r="M131" s="162" t="n">
        <v>1096</v>
      </c>
      <c r="N131" s="162" t="n"/>
      <c r="O131" s="162" t="n"/>
      <c r="P131" s="406" t="n"/>
      <c r="Q131" s="162" t="n"/>
      <c r="R131" s="162" t="n"/>
      <c r="S131" s="162" t="n"/>
      <c r="T131" s="162" t="n"/>
      <c r="U131" s="162" t="n"/>
      <c r="V131" s="162" t="n"/>
      <c r="W131" s="162" t="n"/>
      <c r="X131" s="70" t="n">
        <v>1701</v>
      </c>
      <c r="Y131" s="162" t="inlineStr">
        <is>
          <t>对公</t>
        </is>
      </c>
      <c r="Z131" s="407" t="n"/>
      <c r="AA131" s="162" t="n"/>
      <c r="AB131" s="407" t="n"/>
      <c r="AC131" s="407" t="n"/>
      <c r="AD131" s="253" t="inlineStr">
        <is>
          <t>罗茜</t>
        </is>
      </c>
    </row>
    <row r="132" hidden="1" ht="25" customFormat="1" customHeight="1" s="406">
      <c r="A132" s="45" t="n">
        <v>45757</v>
      </c>
      <c r="B132" s="162" t="n">
        <v>31</v>
      </c>
      <c r="C132" s="162" t="inlineStr">
        <is>
          <t>祖力</t>
        </is>
      </c>
      <c r="D132" s="162" t="n"/>
      <c r="E132" s="162" t="n"/>
      <c r="F132" s="162" t="n">
        <v>1</v>
      </c>
      <c r="G132" s="162" t="n"/>
      <c r="H132" s="162" t="n"/>
      <c r="I132" s="162" t="n"/>
      <c r="J132" s="162" t="n"/>
      <c r="K132" s="162" t="n"/>
      <c r="L132" s="162" t="n"/>
      <c r="M132" s="162" t="n"/>
      <c r="N132" s="162" t="n">
        <v>121</v>
      </c>
      <c r="O132" s="162" t="n">
        <v>120</v>
      </c>
      <c r="P132" s="162" t="n">
        <v>140</v>
      </c>
      <c r="Q132" s="162" t="n"/>
      <c r="R132" s="162" t="n">
        <v>7</v>
      </c>
      <c r="S132" s="162" t="n"/>
      <c r="T132" s="162" t="n"/>
      <c r="U132" s="162" t="n"/>
      <c r="V132" s="162" t="n"/>
      <c r="W132" s="162" t="n"/>
      <c r="X132" s="406">
        <f>SUM(J132:W132)</f>
        <v/>
      </c>
      <c r="Y132" s="162" t="inlineStr">
        <is>
          <t>对公</t>
        </is>
      </c>
      <c r="Z132" s="407" t="n"/>
      <c r="AA132" s="162" t="n"/>
      <c r="AB132" s="407" t="n"/>
      <c r="AC132" s="407" t="n"/>
      <c r="AD132" s="253" t="inlineStr">
        <is>
          <t>李嘉慧</t>
        </is>
      </c>
    </row>
    <row r="133" hidden="1" ht="15" customFormat="1" customHeight="1" s="9">
      <c r="A133" s="45" t="n">
        <v>45757</v>
      </c>
      <c r="B133" s="33" t="n">
        <v>7</v>
      </c>
      <c r="C133" s="37" t="inlineStr">
        <is>
          <t>邱开敏</t>
        </is>
      </c>
      <c r="D133" s="112" t="n"/>
      <c r="E133" s="33" t="n">
        <v>1</v>
      </c>
      <c r="F133" s="36" t="n"/>
      <c r="G133" s="37" t="inlineStr">
        <is>
          <t>刘英桃</t>
        </is>
      </c>
      <c r="H133" s="406" t="n"/>
      <c r="I133" s="406" t="n">
        <v>1638</v>
      </c>
      <c r="J133" s="406" t="n">
        <v>324</v>
      </c>
      <c r="K133" s="406" t="n">
        <v>180</v>
      </c>
      <c r="L133" s="112" t="n"/>
      <c r="M133" s="112" t="n"/>
      <c r="N133" s="406" t="n"/>
      <c r="O133" s="406" t="n"/>
      <c r="P133" s="406" t="n">
        <v>207</v>
      </c>
      <c r="Q133" s="406" t="n"/>
      <c r="R133" s="406" t="n"/>
      <c r="S133" s="406" t="n"/>
      <c r="V133" s="112" t="n"/>
      <c r="W133" s="406" t="n"/>
      <c r="X133" s="406">
        <f>SUM(J133:S133)</f>
        <v/>
      </c>
      <c r="Y133" s="162" t="inlineStr">
        <is>
          <t>对公</t>
        </is>
      </c>
    </row>
    <row r="134" hidden="1" ht="25" customFormat="1" customHeight="1" s="406">
      <c r="A134" s="108" t="n">
        <v>45758</v>
      </c>
      <c r="B134" s="54" t="n">
        <v>5</v>
      </c>
      <c r="C134" s="54" t="inlineStr">
        <is>
          <t>蒋莲娣</t>
        </is>
      </c>
      <c r="D134" s="54" t="n"/>
      <c r="E134" s="54" t="n"/>
      <c r="F134" s="54" t="n">
        <v>1</v>
      </c>
      <c r="G134" s="54" t="n"/>
      <c r="H134" s="54" t="inlineStr">
        <is>
          <t>曾3546</t>
        </is>
      </c>
      <c r="I134" s="54" t="n">
        <v>1638</v>
      </c>
      <c r="J134" s="54" t="n"/>
      <c r="K134" s="54" t="n"/>
      <c r="L134" s="54" t="n"/>
      <c r="M134" s="54" t="n"/>
      <c r="N134" s="54" t="n"/>
      <c r="O134" s="54" t="n"/>
      <c r="P134" s="54" t="n">
        <v>200</v>
      </c>
      <c r="Q134" s="54" t="n"/>
      <c r="R134" s="54" t="n"/>
      <c r="S134" s="54" t="n"/>
      <c r="T134" s="54" t="n"/>
      <c r="U134" s="54" t="n"/>
      <c r="V134" s="54" t="n"/>
      <c r="W134" s="54" t="n"/>
      <c r="X134" s="195" t="n">
        <v>200</v>
      </c>
      <c r="Y134" s="54" t="inlineStr">
        <is>
          <t>对公</t>
        </is>
      </c>
      <c r="Z134" s="69" t="n"/>
      <c r="AA134" s="54" t="n"/>
      <c r="AB134" s="69" t="n"/>
      <c r="AC134" s="69" t="n"/>
      <c r="AD134" s="128" t="inlineStr">
        <is>
          <t>彭心怡</t>
        </is>
      </c>
    </row>
    <row r="135" hidden="1" ht="25" customFormat="1" customHeight="1" s="406">
      <c r="A135" s="108" t="n">
        <v>45758</v>
      </c>
      <c r="B135" s="54" t="n">
        <v>6</v>
      </c>
      <c r="C135" s="54" t="inlineStr">
        <is>
          <t>张龙60（6028）</t>
        </is>
      </c>
      <c r="D135" s="54" t="n"/>
      <c r="E135" s="54" t="n">
        <v>1</v>
      </c>
      <c r="F135" s="54" t="n"/>
      <c r="G135" s="54" t="inlineStr">
        <is>
          <t>章琼</t>
        </is>
      </c>
      <c r="H135" s="54" t="n"/>
      <c r="I135" s="54" t="n">
        <v>1638</v>
      </c>
      <c r="J135" s="54" t="n"/>
      <c r="K135" s="54" t="n"/>
      <c r="L135" s="54" t="n">
        <v>165</v>
      </c>
      <c r="M135" s="54" t="n"/>
      <c r="N135" s="54" t="n">
        <v>180</v>
      </c>
      <c r="O135" s="54" t="n">
        <v>470</v>
      </c>
      <c r="P135" s="54" t="n">
        <v>200</v>
      </c>
      <c r="Q135" s="54" t="n"/>
      <c r="R135" s="54" t="n"/>
      <c r="S135" s="54" t="n"/>
      <c r="T135" s="54" t="n"/>
      <c r="U135" s="54" t="n"/>
      <c r="V135" s="54" t="n"/>
      <c r="W135" s="54" t="n"/>
      <c r="X135" s="195" t="n">
        <v>1015</v>
      </c>
      <c r="Y135" s="54" t="inlineStr">
        <is>
          <t>对公</t>
        </is>
      </c>
      <c r="Z135" s="69" t="n"/>
      <c r="AA135" s="54" t="n"/>
      <c r="AB135" s="69" t="n"/>
      <c r="AC135" s="69" t="n"/>
      <c r="AD135" s="128" t="inlineStr">
        <is>
          <t>彭心怡</t>
        </is>
      </c>
    </row>
    <row r="136" hidden="1" ht="25" customFormat="1" customHeight="1" s="406">
      <c r="A136" s="108" t="n">
        <v>45758</v>
      </c>
      <c r="B136" s="54" t="n">
        <v>8</v>
      </c>
      <c r="C136" s="54" t="inlineStr">
        <is>
          <t>莫芳芳</t>
        </is>
      </c>
      <c r="D136" s="54" t="n"/>
      <c r="E136" s="54" t="n">
        <v>1</v>
      </c>
      <c r="F136" s="54" t="n"/>
      <c r="G136" s="54" t="inlineStr">
        <is>
          <t>章琼</t>
        </is>
      </c>
      <c r="H136" s="54" t="n"/>
      <c r="I136" s="54" t="n">
        <v>1638</v>
      </c>
      <c r="J136" s="54" t="n"/>
      <c r="K136" s="54" t="n"/>
      <c r="L136" s="54" t="n"/>
      <c r="M136" s="54" t="n"/>
      <c r="N136" s="54" t="n"/>
      <c r="O136" s="54" t="n">
        <v>60</v>
      </c>
      <c r="P136" s="54" t="n"/>
      <c r="Q136" s="54" t="n"/>
      <c r="R136" s="54" t="n">
        <v>7</v>
      </c>
      <c r="S136" s="54" t="n"/>
      <c r="T136" s="54" t="n"/>
      <c r="U136" s="54" t="n"/>
      <c r="V136" s="54" t="n"/>
      <c r="W136" s="54" t="n"/>
      <c r="X136" s="195" t="n">
        <v>67</v>
      </c>
      <c r="Y136" s="54" t="inlineStr">
        <is>
          <t>对公</t>
        </is>
      </c>
      <c r="Z136" s="69" t="n"/>
      <c r="AA136" s="54" t="n"/>
      <c r="AB136" s="69" t="n"/>
      <c r="AC136" s="69" t="n"/>
      <c r="AD136" s="128" t="inlineStr">
        <is>
          <t>彭心怡</t>
        </is>
      </c>
    </row>
    <row r="137" hidden="1" ht="25" customFormat="1" customHeight="1" s="406">
      <c r="A137" s="108" t="n">
        <v>45758</v>
      </c>
      <c r="B137" s="365" t="n">
        <v>9</v>
      </c>
      <c r="C137" s="365" t="inlineStr">
        <is>
          <t>罗惠芳</t>
        </is>
      </c>
      <c r="D137" s="54" t="n"/>
      <c r="E137" s="54" t="n">
        <v>1</v>
      </c>
      <c r="F137" s="54" t="n"/>
      <c r="G137" s="54" t="inlineStr">
        <is>
          <t>章琼</t>
        </is>
      </c>
      <c r="H137" s="54" t="n"/>
      <c r="I137" s="54" t="n">
        <v>1638</v>
      </c>
      <c r="J137" s="54" t="n"/>
      <c r="K137" s="54" t="n"/>
      <c r="L137" s="54" t="n">
        <v>84</v>
      </c>
      <c r="M137" s="54" t="n"/>
      <c r="N137" s="54" t="n"/>
      <c r="O137" s="54" t="n"/>
      <c r="P137" s="54" t="n"/>
      <c r="Q137" s="54" t="n"/>
      <c r="R137" s="54" t="n"/>
      <c r="S137" s="54" t="n"/>
      <c r="T137" s="54" t="n"/>
      <c r="U137" s="54" t="n"/>
      <c r="V137" s="54" t="n"/>
      <c r="W137" s="54" t="n"/>
      <c r="X137" s="195" t="n">
        <v>84</v>
      </c>
      <c r="Y137" s="54" t="inlineStr">
        <is>
          <t>对公</t>
        </is>
      </c>
      <c r="Z137" s="69" t="n"/>
      <c r="AA137" s="54" t="n"/>
      <c r="AB137" s="69" t="n"/>
      <c r="AC137" s="69" t="n"/>
      <c r="AD137" s="128" t="inlineStr">
        <is>
          <t>彭心怡</t>
        </is>
      </c>
    </row>
    <row r="138" hidden="1" ht="25" customFormat="1" customHeight="1" s="406">
      <c r="A138" s="108" t="n">
        <v>45758</v>
      </c>
      <c r="B138" s="54" t="n">
        <v>13</v>
      </c>
      <c r="C138" s="54" t="inlineStr">
        <is>
          <t>万红梅</t>
        </is>
      </c>
      <c r="D138" s="54" t="n"/>
      <c r="E138" s="54" t="n">
        <v>1</v>
      </c>
      <c r="F138" s="54" t="n"/>
      <c r="G138" s="54" t="inlineStr">
        <is>
          <t>章琼</t>
        </is>
      </c>
      <c r="H138" s="54" t="n"/>
      <c r="I138" s="54" t="n">
        <v>1638</v>
      </c>
      <c r="J138" s="54" t="n"/>
      <c r="K138" s="54" t="n"/>
      <c r="L138" s="54" t="n">
        <v>35</v>
      </c>
      <c r="M138" s="54" t="n"/>
      <c r="N138" s="54" t="n"/>
      <c r="O138" s="54" t="n"/>
      <c r="P138" s="54" t="n"/>
      <c r="Q138" s="54" t="n"/>
      <c r="R138" s="54" t="n"/>
      <c r="S138" s="54" t="n"/>
      <c r="T138" s="54" t="n"/>
      <c r="U138" s="54" t="n"/>
      <c r="V138" s="54" t="n"/>
      <c r="W138" s="54" t="n"/>
      <c r="X138" s="195" t="n">
        <v>35</v>
      </c>
      <c r="Y138" s="54" t="inlineStr">
        <is>
          <t>对公</t>
        </is>
      </c>
      <c r="Z138" s="69" t="n"/>
      <c r="AA138" s="54" t="n"/>
      <c r="AB138" s="69" t="inlineStr">
        <is>
          <t>补佳乐*1</t>
        </is>
      </c>
      <c r="AC138" s="69" t="n"/>
      <c r="AD138" s="128" t="inlineStr">
        <is>
          <t>彭心怡</t>
        </is>
      </c>
    </row>
    <row r="139" hidden="1" ht="25" customFormat="1" customHeight="1" s="406">
      <c r="A139" s="45" t="n">
        <v>45758</v>
      </c>
      <c r="B139" s="162" t="n">
        <v>38</v>
      </c>
      <c r="C139" s="162" t="inlineStr">
        <is>
          <t>刘翠翠43（9016）</t>
        </is>
      </c>
      <c r="D139" s="162" t="n"/>
      <c r="E139" s="406" t="n">
        <v>1</v>
      </c>
      <c r="F139" s="406" t="n"/>
      <c r="G139" s="406" t="inlineStr">
        <is>
          <t>曾亚萍</t>
        </is>
      </c>
      <c r="H139" s="162" t="n"/>
      <c r="I139" s="162" t="n">
        <v>1638</v>
      </c>
      <c r="J139" s="162" t="n">
        <v>334.6</v>
      </c>
      <c r="K139" s="162" t="n">
        <v>628</v>
      </c>
      <c r="L139" s="162" t="n">
        <v>276</v>
      </c>
      <c r="M139" s="162" t="n"/>
      <c r="N139" s="162" t="n"/>
      <c r="O139" s="162" t="n"/>
      <c r="P139" s="162" t="n">
        <v>360</v>
      </c>
      <c r="Q139" s="162" t="n"/>
      <c r="R139" s="162" t="n"/>
      <c r="S139" s="162" t="n"/>
      <c r="T139" s="162" t="n"/>
      <c r="U139" s="162" t="n"/>
      <c r="V139" s="162" t="n"/>
      <c r="W139" s="162" t="n"/>
      <c r="X139" s="70" t="n">
        <v>1598.6</v>
      </c>
      <c r="Y139" s="162" t="inlineStr">
        <is>
          <t>对公</t>
        </is>
      </c>
      <c r="Z139" s="407" t="n"/>
      <c r="AA139" s="162" t="n"/>
      <c r="AB139" s="407" t="n"/>
      <c r="AC139" s="407" t="n"/>
      <c r="AD139" s="253" t="inlineStr">
        <is>
          <t>罗茜</t>
        </is>
      </c>
    </row>
    <row r="140" hidden="1" ht="25" customFormat="1" customHeight="1" s="406">
      <c r="A140" s="45" t="n">
        <v>45758</v>
      </c>
      <c r="B140" s="162" t="n"/>
      <c r="C140" s="236" t="inlineStr">
        <is>
          <t>莫芳芳</t>
        </is>
      </c>
      <c r="D140" s="137" t="n"/>
      <c r="E140" s="46" t="inlineStr">
        <is>
          <t>退4.10</t>
        </is>
      </c>
      <c r="F140" s="93" t="n"/>
      <c r="G140" s="46" t="inlineStr">
        <is>
          <t>孙静</t>
        </is>
      </c>
      <c r="H140" s="162" t="n"/>
      <c r="I140" s="162" t="n">
        <v>1638</v>
      </c>
      <c r="J140" s="162" t="n"/>
      <c r="K140" s="162" t="n"/>
      <c r="L140" s="162" t="n">
        <v>-652</v>
      </c>
      <c r="M140" s="162" t="n"/>
      <c r="N140" s="162" t="n"/>
      <c r="O140" s="162" t="n"/>
      <c r="P140" s="162" t="n"/>
      <c r="Q140" s="162" t="n"/>
      <c r="R140" s="390" t="n"/>
      <c r="S140" s="390" t="n"/>
      <c r="T140" s="390" t="n"/>
      <c r="U140" s="390" t="n"/>
      <c r="V140" s="162" t="n"/>
      <c r="W140" s="162" t="n"/>
      <c r="X140" s="70" t="n">
        <v>-652</v>
      </c>
      <c r="Y140" s="162" t="inlineStr">
        <is>
          <t>现金</t>
        </is>
      </c>
      <c r="Z140" s="407" t="n"/>
      <c r="AA140" s="162" t="n"/>
      <c r="AB140" s="144" t="inlineStr">
        <is>
          <t>安卓退3补2</t>
        </is>
      </c>
      <c r="AC140" s="407" t="n"/>
      <c r="AD140" s="253" t="inlineStr">
        <is>
          <t>罗茜</t>
        </is>
      </c>
    </row>
    <row r="141" hidden="1" ht="25" customFormat="1" customHeight="1" s="406">
      <c r="A141" s="45" t="n">
        <v>45758</v>
      </c>
      <c r="B141" s="162" t="n">
        <v>88</v>
      </c>
      <c r="C141" s="406" t="inlineStr">
        <is>
          <t>梁引廷</t>
        </is>
      </c>
      <c r="D141" s="406" t="n"/>
      <c r="E141" s="406" t="n"/>
      <c r="F141" s="406" t="n">
        <v>1</v>
      </c>
      <c r="G141" s="406" t="n"/>
      <c r="H141" s="406" t="n"/>
      <c r="I141" s="406" t="n">
        <v>1638</v>
      </c>
      <c r="J141" s="406" t="n"/>
      <c r="K141" s="406" t="n"/>
      <c r="L141" s="406" t="n"/>
      <c r="M141" s="406" t="n"/>
      <c r="N141" s="406" t="n"/>
      <c r="O141" s="406" t="n">
        <v>170</v>
      </c>
      <c r="P141" s="406" t="n"/>
      <c r="Q141" s="406" t="n">
        <v>40</v>
      </c>
      <c r="R141" s="406" t="n">
        <v>9</v>
      </c>
      <c r="S141" s="406" t="n"/>
      <c r="T141" s="406" t="n"/>
      <c r="U141" s="406" t="n"/>
      <c r="V141" s="406" t="n"/>
      <c r="W141" s="406" t="n"/>
      <c r="X141" s="70" t="n">
        <v>219</v>
      </c>
      <c r="Y141" s="162" t="inlineStr">
        <is>
          <t>对公</t>
        </is>
      </c>
      <c r="Z141" s="407" t="n"/>
      <c r="AA141" s="162" t="n"/>
      <c r="AB141" s="407" t="n"/>
      <c r="AC141" s="407" t="n"/>
      <c r="AD141" s="253" t="inlineStr">
        <is>
          <t>罗茜</t>
        </is>
      </c>
    </row>
    <row r="142" hidden="1" ht="25" customFormat="1" customHeight="1" s="406">
      <c r="A142" s="45" t="n">
        <v>45758</v>
      </c>
      <c r="B142" s="162" t="n">
        <v>67</v>
      </c>
      <c r="C142" s="162" t="inlineStr">
        <is>
          <t>廖金凤</t>
        </is>
      </c>
      <c r="D142" s="162" t="n"/>
      <c r="E142" s="162" t="n">
        <v>1</v>
      </c>
      <c r="F142" s="162" t="n"/>
      <c r="G142" s="162" t="inlineStr">
        <is>
          <t>贾桂桂</t>
        </is>
      </c>
      <c r="H142" s="162" t="n"/>
      <c r="I142" s="162" t="n">
        <v>1638</v>
      </c>
      <c r="J142" s="162" t="n"/>
      <c r="K142" s="162" t="n"/>
      <c r="L142" s="162" t="n"/>
      <c r="M142" s="162" t="n"/>
      <c r="N142" s="162" t="n">
        <v>121</v>
      </c>
      <c r="O142" s="162" t="n"/>
      <c r="P142" s="162" t="n">
        <v>200</v>
      </c>
      <c r="Q142" s="162" t="n"/>
      <c r="R142" s="162" t="n">
        <v>40</v>
      </c>
      <c r="S142" s="162" t="n"/>
      <c r="T142" s="162" t="n"/>
      <c r="U142" s="162" t="n"/>
      <c r="V142" s="162" t="n"/>
      <c r="W142" s="162" t="n"/>
      <c r="X142" s="406" t="n">
        <v>361</v>
      </c>
      <c r="Y142" s="162" t="inlineStr">
        <is>
          <t>对公</t>
        </is>
      </c>
      <c r="Z142" s="407" t="n"/>
      <c r="AA142" s="162" t="n"/>
      <c r="AB142" s="407" t="n"/>
      <c r="AC142" s="407" t="n"/>
      <c r="AD142" s="253" t="n"/>
    </row>
    <row r="143" hidden="1" ht="25" customFormat="1" customHeight="1" s="406">
      <c r="A143" s="45" t="n">
        <v>45758</v>
      </c>
      <c r="B143" s="162" t="n">
        <v>71</v>
      </c>
      <c r="C143" s="162" t="inlineStr">
        <is>
          <t>邓迪</t>
        </is>
      </c>
      <c r="D143" s="162" t="n"/>
      <c r="E143" s="162" t="n"/>
      <c r="F143" s="162" t="n">
        <v>1</v>
      </c>
      <c r="G143" s="162" t="n"/>
      <c r="H143" s="162" t="n"/>
      <c r="I143" s="162" t="n">
        <v>1638</v>
      </c>
      <c r="J143" s="162" t="n"/>
      <c r="K143" s="162" t="n"/>
      <c r="L143" s="162" t="n"/>
      <c r="M143" s="162" t="n"/>
      <c r="N143" s="162" t="n"/>
      <c r="O143" s="162" t="n">
        <v>120</v>
      </c>
      <c r="P143" s="162" t="n">
        <v>140</v>
      </c>
      <c r="Q143" s="162" t="n"/>
      <c r="R143" s="162" t="n">
        <v>7</v>
      </c>
      <c r="S143" s="162" t="n"/>
      <c r="T143" s="162" t="n"/>
      <c r="U143" s="162" t="n"/>
      <c r="V143" s="162" t="n"/>
      <c r="W143" s="162" t="n"/>
      <c r="X143" s="406" t="n">
        <v>267</v>
      </c>
      <c r="Y143" s="162" t="inlineStr">
        <is>
          <t>对公</t>
        </is>
      </c>
      <c r="Z143" s="407" t="n"/>
      <c r="AA143" s="162" t="n"/>
      <c r="AB143" s="407" t="n"/>
      <c r="AC143" s="407" t="n"/>
      <c r="AD143" s="253" t="n"/>
    </row>
    <row r="144" hidden="1" ht="25" customFormat="1" customHeight="1" s="406">
      <c r="A144" s="45" t="n">
        <v>45758</v>
      </c>
      <c r="B144" s="162" t="n">
        <v>41</v>
      </c>
      <c r="C144" s="162" t="inlineStr">
        <is>
          <t>鲍群春</t>
        </is>
      </c>
      <c r="D144" s="162" t="n"/>
      <c r="E144" s="162" t="n"/>
      <c r="F144" s="162" t="n">
        <v>1</v>
      </c>
      <c r="G144" s="162" t="n"/>
      <c r="H144" s="162" t="inlineStr">
        <is>
          <t>G9565</t>
        </is>
      </c>
      <c r="I144" s="162" t="n">
        <v>1638</v>
      </c>
      <c r="J144" s="162" t="n"/>
      <c r="K144" s="162" t="n"/>
      <c r="L144" s="162" t="n"/>
      <c r="M144" s="162" t="n"/>
      <c r="N144" s="162" t="n"/>
      <c r="O144" s="162" t="n"/>
      <c r="P144" s="162" t="n">
        <v>140</v>
      </c>
      <c r="Q144" s="162" t="n"/>
      <c r="R144" s="162" t="n"/>
      <c r="S144" s="162" t="n"/>
      <c r="T144" s="162" t="n"/>
      <c r="U144" s="162" t="n"/>
      <c r="V144" s="162" t="n"/>
      <c r="W144" s="162" t="n"/>
      <c r="X144" s="406">
        <f>SUM(J144:W144)</f>
        <v/>
      </c>
      <c r="Y144" s="162" t="inlineStr">
        <is>
          <t>对公</t>
        </is>
      </c>
      <c r="Z144" s="407" t="n"/>
      <c r="AA144" s="162" t="n"/>
      <c r="AB144" s="407" t="n"/>
      <c r="AC144" s="407" t="n"/>
      <c r="AD144" s="253" t="inlineStr">
        <is>
          <t>李嘉慧</t>
        </is>
      </c>
    </row>
    <row r="145" hidden="1" ht="25" customFormat="1" customHeight="1" s="406">
      <c r="A145" s="45" t="n">
        <v>45758</v>
      </c>
      <c r="B145" s="162" t="n">
        <v>42</v>
      </c>
      <c r="C145" s="162" t="inlineStr">
        <is>
          <t>田会林</t>
        </is>
      </c>
      <c r="D145" s="162" t="n"/>
      <c r="E145" s="162" t="n"/>
      <c r="F145" s="162" t="n">
        <v>1</v>
      </c>
      <c r="G145" s="162" t="n"/>
      <c r="H145" s="162" t="inlineStr">
        <is>
          <t>G9565</t>
        </is>
      </c>
      <c r="I145" s="162" t="n">
        <v>1638</v>
      </c>
      <c r="J145" s="162" t="n"/>
      <c r="K145" s="162" t="n"/>
      <c r="L145" s="162" t="n"/>
      <c r="M145" s="162" t="n"/>
      <c r="N145" s="162" t="n">
        <v>121</v>
      </c>
      <c r="O145" s="162" t="n"/>
      <c r="P145" s="162" t="n">
        <v>140</v>
      </c>
      <c r="Q145" s="162" t="n"/>
      <c r="R145" s="162" t="n">
        <v>7</v>
      </c>
      <c r="S145" s="162" t="n"/>
      <c r="T145" s="162" t="n"/>
      <c r="U145" s="162" t="n"/>
      <c r="V145" s="162" t="n"/>
      <c r="W145" s="162" t="n"/>
      <c r="X145" s="406">
        <f>SUM(J145:W145)</f>
        <v/>
      </c>
      <c r="Y145" s="162" t="inlineStr">
        <is>
          <t>对公</t>
        </is>
      </c>
      <c r="Z145" s="407" t="n"/>
      <c r="AA145" s="162" t="n"/>
      <c r="AB145" s="407" t="n"/>
      <c r="AC145" s="407" t="n"/>
      <c r="AD145" s="253" t="inlineStr">
        <is>
          <t>李嘉慧</t>
        </is>
      </c>
    </row>
    <row r="146" hidden="1" customFormat="1" s="331">
      <c r="A146" s="45" t="n">
        <v>45758</v>
      </c>
      <c r="B146" s="33" t="n">
        <v>5</v>
      </c>
      <c r="C146" s="37" t="inlineStr">
        <is>
          <t>邰金保</t>
        </is>
      </c>
      <c r="D146" s="406" t="n">
        <v>1</v>
      </c>
      <c r="E146" s="33" t="n"/>
      <c r="F146" s="33" t="n"/>
      <c r="G146" s="37" t="inlineStr">
        <is>
          <t>刘美清</t>
        </is>
      </c>
      <c r="H146" s="406" t="n"/>
      <c r="I146" s="406" t="n"/>
      <c r="J146" s="406" t="n">
        <v>2015.43</v>
      </c>
      <c r="K146" s="406" t="n"/>
      <c r="L146" s="406" t="n"/>
      <c r="M146" s="406" t="n"/>
      <c r="N146" s="406" t="n"/>
      <c r="O146" s="406" t="n"/>
      <c r="P146" s="406" t="n"/>
      <c r="Q146" s="406" t="n"/>
      <c r="R146" s="406" t="n">
        <v>84</v>
      </c>
      <c r="S146" s="406" t="n">
        <v>100</v>
      </c>
      <c r="U146" s="406" t="inlineStr">
        <is>
          <t>84代煎费</t>
        </is>
      </c>
      <c r="V146" s="406" t="n"/>
      <c r="X146" s="406">
        <f>SUM(J146:S146)</f>
        <v/>
      </c>
      <c r="Y146" s="162" t="inlineStr">
        <is>
          <t>对公</t>
        </is>
      </c>
    </row>
    <row r="147" hidden="1" ht="25" customFormat="1" customHeight="1" s="406">
      <c r="A147" s="45" t="n">
        <v>45759</v>
      </c>
      <c r="B147" s="162" t="n">
        <v>20</v>
      </c>
      <c r="C147" s="162" t="inlineStr">
        <is>
          <t>贺亚运</t>
        </is>
      </c>
      <c r="D147" s="162" t="n"/>
      <c r="E147" s="162" t="n">
        <v>1</v>
      </c>
      <c r="F147" s="162" t="n"/>
      <c r="G147" s="162" t="inlineStr">
        <is>
          <t>王海燕</t>
        </is>
      </c>
      <c r="H147" s="162" t="n"/>
      <c r="I147" s="162" t="n"/>
      <c r="J147" s="162" t="n"/>
      <c r="K147" s="162" t="n"/>
      <c r="L147" s="162" t="n"/>
      <c r="M147" s="162" t="n"/>
      <c r="N147" s="162" t="n"/>
      <c r="O147" s="162" t="n">
        <v>60</v>
      </c>
      <c r="P147" s="162" t="n"/>
      <c r="Q147" s="162" t="n"/>
      <c r="R147" s="162" t="n"/>
      <c r="S147" s="162" t="n"/>
      <c r="T147" s="162" t="n"/>
      <c r="U147" s="162" t="n"/>
      <c r="V147" s="162" t="n"/>
      <c r="W147" s="162" t="n"/>
      <c r="X147" s="406">
        <f>SUM(J147:W147)</f>
        <v/>
      </c>
      <c r="Y147" s="162" t="inlineStr">
        <is>
          <t>对公</t>
        </is>
      </c>
      <c r="Z147" s="407" t="n"/>
      <c r="AA147" s="162" t="n"/>
      <c r="AB147" s="407" t="n"/>
      <c r="AC147" s="407" t="n"/>
      <c r="AD147" s="253" t="inlineStr">
        <is>
          <t>熊欢</t>
        </is>
      </c>
    </row>
    <row r="148" hidden="1" ht="25" customFormat="1" customHeight="1" s="406">
      <c r="A148" s="45" t="n">
        <v>45759</v>
      </c>
      <c r="B148" s="411" t="n"/>
      <c r="C148" s="411" t="n"/>
      <c r="D148" s="162" t="n"/>
      <c r="E148" s="162" t="n"/>
      <c r="F148" s="162" t="inlineStr">
        <is>
          <t>简易</t>
        </is>
      </c>
      <c r="G148" s="162" t="n"/>
      <c r="H148" s="162" t="n"/>
      <c r="I148" s="162" t="n"/>
      <c r="J148" s="162" t="n"/>
      <c r="K148" s="162" t="n"/>
      <c r="L148" s="162" t="n">
        <v>6</v>
      </c>
      <c r="M148" s="162" t="n"/>
      <c r="N148" s="162" t="n"/>
      <c r="O148" s="162" t="n"/>
      <c r="P148" s="162" t="n"/>
      <c r="Q148" s="162" t="n"/>
      <c r="R148" s="162" t="n">
        <v>5</v>
      </c>
      <c r="S148" s="162" t="n"/>
      <c r="T148" s="162" t="n"/>
      <c r="U148" s="162" t="n"/>
      <c r="V148" s="162" t="n"/>
      <c r="W148" s="162" t="n"/>
      <c r="X148" s="406">
        <f>SUM(J148:W148)</f>
        <v/>
      </c>
      <c r="Y148" s="162" t="inlineStr">
        <is>
          <t>对公</t>
        </is>
      </c>
      <c r="Z148" s="407" t="n"/>
      <c r="AA148" s="162" t="n"/>
      <c r="AB148" s="407" t="n"/>
      <c r="AC148" s="407" t="n"/>
      <c r="AD148" s="253" t="inlineStr">
        <is>
          <t>熊欢</t>
        </is>
      </c>
    </row>
    <row r="149" hidden="1" customFormat="1" s="331">
      <c r="A149" s="45" t="n">
        <v>45759</v>
      </c>
      <c r="B149" s="33" t="n">
        <v>6</v>
      </c>
      <c r="C149" s="37" t="inlineStr">
        <is>
          <t>邓迪120（3668）</t>
        </is>
      </c>
      <c r="D149" s="406" t="n"/>
      <c r="E149" s="33" t="n">
        <v>1</v>
      </c>
      <c r="F149" s="33" t="n"/>
      <c r="G149" s="37" t="inlineStr">
        <is>
          <t>张宇良</t>
        </is>
      </c>
      <c r="H149" s="406" t="n"/>
      <c r="I149" s="406" t="n"/>
      <c r="J149" s="406" t="n">
        <v>555.8</v>
      </c>
      <c r="K149" s="406" t="n"/>
      <c r="L149" s="406" t="n"/>
      <c r="M149" s="406" t="n">
        <v>128</v>
      </c>
      <c r="N149" s="406" t="n"/>
      <c r="O149" s="406" t="n"/>
      <c r="P149" s="406" t="n"/>
      <c r="Q149" s="406" t="n"/>
      <c r="R149" s="406" t="n"/>
      <c r="S149" s="406" t="n"/>
      <c r="V149" s="406" t="n"/>
      <c r="W149" s="406" t="n"/>
      <c r="X149" s="406">
        <f>SUM(J149:S149)</f>
        <v/>
      </c>
      <c r="Y149" s="162" t="inlineStr">
        <is>
          <t>对公</t>
        </is>
      </c>
    </row>
    <row r="150" hidden="1" ht="25" customFormat="1" customHeight="1" s="406">
      <c r="A150" s="45" t="n">
        <v>45759</v>
      </c>
      <c r="B150" s="162" t="n">
        <v>41</v>
      </c>
      <c r="C150" s="162" t="inlineStr">
        <is>
          <t>田会林</t>
        </is>
      </c>
      <c r="D150" s="162" t="n"/>
      <c r="E150" s="162" t="n"/>
      <c r="F150" s="162" t="n">
        <v>1</v>
      </c>
      <c r="G150" s="162" t="n"/>
      <c r="H150" s="162" t="inlineStr">
        <is>
          <t>G9565</t>
        </is>
      </c>
      <c r="I150" s="162" t="n">
        <v>1638</v>
      </c>
      <c r="J150" s="162" t="n"/>
      <c r="K150" s="162" t="n"/>
      <c r="L150" s="162" t="n"/>
      <c r="M150" s="162" t="n"/>
      <c r="N150" s="162" t="n"/>
      <c r="O150" s="162" t="n">
        <v>783</v>
      </c>
      <c r="P150" s="162" t="n"/>
      <c r="Q150" s="162" t="n"/>
      <c r="R150" s="162" t="n">
        <v>23</v>
      </c>
      <c r="S150" s="162" t="n"/>
      <c r="T150" s="162" t="n"/>
      <c r="U150" s="162" t="n"/>
      <c r="V150" s="162" t="n"/>
      <c r="W150" s="162" t="n"/>
      <c r="X150" s="406">
        <f>SUM(J150:W150)</f>
        <v/>
      </c>
      <c r="Y150" s="162" t="inlineStr">
        <is>
          <t>对公</t>
        </is>
      </c>
      <c r="Z150" s="407" t="n"/>
      <c r="AA150" s="162" t="n"/>
      <c r="AB150" s="407" t="n"/>
      <c r="AC150" s="407" t="n"/>
      <c r="AD150" s="253" t="inlineStr">
        <is>
          <t>李嘉慧</t>
        </is>
      </c>
    </row>
    <row r="151" hidden="1" ht="25" customFormat="1" customHeight="1" s="406">
      <c r="A151" s="45" t="n">
        <v>45759</v>
      </c>
      <c r="B151" s="162" t="n">
        <v>39</v>
      </c>
      <c r="C151" s="162" t="inlineStr">
        <is>
          <t>贺亚运</t>
        </is>
      </c>
      <c r="D151" s="162" t="n"/>
      <c r="E151" s="162" t="n">
        <v>1</v>
      </c>
      <c r="F151" s="162" t="n"/>
      <c r="G151" s="162" t="inlineStr">
        <is>
          <t>贾桂桂</t>
        </is>
      </c>
      <c r="H151" s="162" t="n"/>
      <c r="I151" s="162" t="n"/>
      <c r="J151" s="162" t="n"/>
      <c r="K151" s="162" t="n"/>
      <c r="L151" s="162" t="n">
        <v>298</v>
      </c>
      <c r="M151" s="162" t="n"/>
      <c r="N151" s="162" t="n"/>
      <c r="O151" s="162" t="n"/>
      <c r="P151" s="162" t="n"/>
      <c r="Q151" s="162" t="n"/>
      <c r="R151" s="162" t="n"/>
      <c r="S151" s="162" t="n"/>
      <c r="T151" s="162" t="n"/>
      <c r="U151" s="162" t="n"/>
      <c r="V151" s="162" t="n"/>
      <c r="W151" s="162" t="n"/>
      <c r="X151" s="406">
        <f>SUM(J151:W151)</f>
        <v/>
      </c>
      <c r="Y151" s="162" t="inlineStr">
        <is>
          <t>对公</t>
        </is>
      </c>
      <c r="Z151" s="407" t="n"/>
      <c r="AA151" s="162" t="n"/>
      <c r="AB151" s="407" t="n"/>
      <c r="AC151" s="407" t="n"/>
      <c r="AD151" s="253" t="inlineStr">
        <is>
          <t>李嘉慧</t>
        </is>
      </c>
    </row>
    <row r="152" hidden="1" ht="25" customFormat="1" customHeight="1" s="406">
      <c r="A152" s="45" t="n">
        <v>45759</v>
      </c>
      <c r="B152" s="162" t="n">
        <v>19</v>
      </c>
      <c r="C152" s="162" t="inlineStr">
        <is>
          <t>刘翠翠43（9016）</t>
        </is>
      </c>
      <c r="D152" s="162" t="n"/>
      <c r="E152" s="162" t="n">
        <v>1</v>
      </c>
      <c r="F152" s="406" t="n"/>
      <c r="G152" s="162" t="inlineStr">
        <is>
          <t>曾亚萍</t>
        </is>
      </c>
      <c r="H152" s="162" t="n"/>
      <c r="I152" s="162" t="n"/>
      <c r="J152" s="162" t="n"/>
      <c r="K152" s="162" t="n">
        <v>320</v>
      </c>
      <c r="L152" s="162" t="n"/>
      <c r="M152" s="162" t="n"/>
      <c r="N152" s="162" t="n"/>
      <c r="O152" s="162" t="n"/>
      <c r="P152" s="162" t="n"/>
      <c r="Q152" s="162" t="n"/>
      <c r="R152" s="162" t="n"/>
      <c r="S152" s="162" t="n"/>
      <c r="T152" s="162" t="n"/>
      <c r="U152" s="162" t="n"/>
      <c r="V152" s="162" t="n"/>
      <c r="W152" s="162" t="n"/>
      <c r="X152" s="70">
        <f>SUM(J152:W152)</f>
        <v/>
      </c>
      <c r="Y152" s="162" t="inlineStr">
        <is>
          <t>对公</t>
        </is>
      </c>
      <c r="Z152" s="407" t="n"/>
      <c r="AA152" s="162" t="n"/>
      <c r="AB152" s="407" t="n"/>
      <c r="AC152" s="407" t="n"/>
      <c r="AD152" s="253" t="inlineStr">
        <is>
          <t>章炜</t>
        </is>
      </c>
    </row>
    <row r="153" hidden="1" ht="25" customFormat="1" customHeight="1" s="406">
      <c r="A153" s="45" t="n">
        <v>45760</v>
      </c>
      <c r="B153" s="162" t="n">
        <v>36</v>
      </c>
      <c r="C153" s="162" t="inlineStr">
        <is>
          <t>蒋智慧</t>
        </is>
      </c>
      <c r="D153" s="162" t="n">
        <v>1</v>
      </c>
      <c r="E153" s="162" t="n"/>
      <c r="F153" s="162" t="n"/>
      <c r="G153" s="162" t="inlineStr">
        <is>
          <t>向雅洁</t>
        </is>
      </c>
      <c r="H153" s="162" t="inlineStr">
        <is>
          <t>蔡5217</t>
        </is>
      </c>
      <c r="I153" s="162" t="n">
        <v>1638</v>
      </c>
      <c r="J153" s="162" t="n"/>
      <c r="K153" s="162" t="n"/>
      <c r="L153" s="162" t="n"/>
      <c r="M153" s="162" t="n"/>
      <c r="N153" s="162" t="n"/>
      <c r="O153" s="162" t="n"/>
      <c r="P153" s="162" t="n"/>
      <c r="Q153" s="162" t="n"/>
      <c r="R153" s="162" t="n"/>
      <c r="S153" s="162" t="n"/>
      <c r="T153" s="162" t="n"/>
      <c r="U153" s="162" t="n"/>
      <c r="V153" s="162" t="n">
        <v>20</v>
      </c>
      <c r="W153" s="162" t="n"/>
      <c r="X153" s="406">
        <f>SUM(J153:W153)</f>
        <v/>
      </c>
      <c r="Y153" s="162" t="inlineStr">
        <is>
          <t>对公</t>
        </is>
      </c>
      <c r="Z153" s="407" t="n"/>
      <c r="AA153" s="162" t="n"/>
      <c r="AB153" s="407" t="n"/>
      <c r="AC153" s="407" t="n"/>
      <c r="AD153" s="253" t="inlineStr">
        <is>
          <t>熊欢</t>
        </is>
      </c>
    </row>
    <row r="154" hidden="1" ht="25" customFormat="1" customHeight="1" s="406">
      <c r="A154" s="45" t="n">
        <v>45760</v>
      </c>
      <c r="B154" s="412" t="n"/>
      <c r="C154" s="412" t="n"/>
      <c r="D154" s="412" t="n"/>
      <c r="E154" s="162" t="n"/>
      <c r="F154" s="162" t="n"/>
      <c r="G154" s="162" t="inlineStr">
        <is>
          <t>向雅洁</t>
        </is>
      </c>
      <c r="H154" s="412" t="n"/>
      <c r="I154" s="412" t="n"/>
      <c r="J154" s="162">
        <f>699.3-322</f>
        <v/>
      </c>
      <c r="K154" s="53" t="n">
        <v>108</v>
      </c>
      <c r="L154" s="162" t="n">
        <v>322</v>
      </c>
      <c r="M154" s="162" t="n"/>
      <c r="N154" s="162" t="n"/>
      <c r="O154" s="162" t="n"/>
      <c r="P154" s="162" t="n"/>
      <c r="Q154" s="162" t="n"/>
      <c r="R154" s="162" t="n"/>
      <c r="S154" s="162" t="n"/>
      <c r="T154" s="162" t="n"/>
      <c r="U154" s="162" t="n">
        <v>4</v>
      </c>
      <c r="V154" s="162" t="n"/>
      <c r="W154" s="162" t="n"/>
      <c r="X154" s="406">
        <f>SUM(J154:W154)</f>
        <v/>
      </c>
      <c r="Y154" s="162" t="inlineStr">
        <is>
          <t>对公</t>
        </is>
      </c>
      <c r="Z154" s="407" t="n"/>
      <c r="AA154" s="162" t="n"/>
      <c r="AB154" s="407" t="inlineStr">
        <is>
          <t>688套餐+穴位注射7次+4元耗材</t>
        </is>
      </c>
      <c r="AC154" s="407" t="n"/>
      <c r="AD154" s="253" t="inlineStr">
        <is>
          <t>熊欢</t>
        </is>
      </c>
    </row>
    <row r="155" hidden="1" ht="25" customFormat="1" customHeight="1" s="406">
      <c r="A155" s="45" t="n">
        <v>45760</v>
      </c>
      <c r="B155" s="411" t="n"/>
      <c r="C155" s="411" t="n"/>
      <c r="D155" s="411" t="n"/>
      <c r="E155" s="162" t="n"/>
      <c r="F155" s="162" t="n"/>
      <c r="G155" s="162" t="inlineStr">
        <is>
          <t>向雅洁</t>
        </is>
      </c>
      <c r="H155" s="411" t="n"/>
      <c r="I155" s="411" t="n"/>
      <c r="J155" s="162" t="n"/>
      <c r="K155" s="53" t="n">
        <v>1000</v>
      </c>
      <c r="L155" s="162" t="n"/>
      <c r="M155" s="162" t="n"/>
      <c r="N155" s="162" t="n"/>
      <c r="O155" s="162" t="n"/>
      <c r="P155" s="162" t="n"/>
      <c r="Q155" s="162" t="n"/>
      <c r="R155" s="162" t="n"/>
      <c r="S155" s="162" t="n"/>
      <c r="T155" s="162" t="n"/>
      <c r="U155" s="162" t="n"/>
      <c r="V155" s="162" t="n"/>
      <c r="W155" s="162" t="n"/>
      <c r="X155" s="406">
        <f>SUM(J155:W155)</f>
        <v/>
      </c>
      <c r="Y155" s="162" t="inlineStr">
        <is>
          <t>现金</t>
        </is>
      </c>
      <c r="Z155" s="407" t="n"/>
      <c r="AA155" s="162" t="n"/>
      <c r="AB155" s="411" t="n"/>
      <c r="AC155" s="407" t="n"/>
      <c r="AD155" s="253" t="inlineStr">
        <is>
          <t>熊欢</t>
        </is>
      </c>
    </row>
    <row r="156" hidden="1" ht="25" customFormat="1" customHeight="1" s="406">
      <c r="A156" s="45" t="n">
        <v>45760</v>
      </c>
      <c r="B156" s="162" t="n">
        <v>9</v>
      </c>
      <c r="C156" s="162" t="inlineStr">
        <is>
          <t>祖力</t>
        </is>
      </c>
      <c r="D156" s="162" t="n"/>
      <c r="E156" s="162" t="n"/>
      <c r="F156" s="162" t="n">
        <v>1</v>
      </c>
      <c r="G156" s="162" t="n"/>
      <c r="H156" s="162" t="n"/>
      <c r="I156" s="162" t="n"/>
      <c r="J156" s="162" t="n"/>
      <c r="K156" s="162" t="n"/>
      <c r="L156" s="162" t="n"/>
      <c r="M156" s="162" t="n"/>
      <c r="N156" s="162" t="n">
        <v>121</v>
      </c>
      <c r="O156" s="162">
        <f>241-121</f>
        <v/>
      </c>
      <c r="P156" s="162" t="n">
        <v>140</v>
      </c>
      <c r="Q156" s="162" t="n"/>
      <c r="R156" s="162" t="n">
        <v>7</v>
      </c>
      <c r="S156" s="162" t="n"/>
      <c r="T156" s="162" t="n"/>
      <c r="U156" s="162" t="n"/>
      <c r="V156" s="162" t="n"/>
      <c r="W156" s="162" t="n"/>
      <c r="X156" s="406">
        <f>SUM(J156:W156)</f>
        <v/>
      </c>
      <c r="Y156" s="162" t="inlineStr">
        <is>
          <t>对公</t>
        </is>
      </c>
      <c r="Z156" s="407" t="n"/>
      <c r="AA156" s="162" t="n"/>
      <c r="AB156" s="407" t="n"/>
      <c r="AC156" s="407" t="n"/>
      <c r="AD156" s="253" t="inlineStr">
        <is>
          <t>李嘉慧</t>
        </is>
      </c>
    </row>
    <row r="157" hidden="1" ht="25" customFormat="1" customHeight="1" s="406">
      <c r="A157" s="108" t="n">
        <v>45760</v>
      </c>
      <c r="B157" s="365" t="n">
        <v>3</v>
      </c>
      <c r="C157" s="365" t="inlineStr">
        <is>
          <t>万红梅</t>
        </is>
      </c>
      <c r="D157" s="54" t="n"/>
      <c r="E157" s="54" t="n"/>
      <c r="F157" s="54" t="inlineStr">
        <is>
          <t>简易</t>
        </is>
      </c>
      <c r="G157" s="54" t="n"/>
      <c r="H157" s="54" t="inlineStr">
        <is>
          <t>G3728</t>
        </is>
      </c>
      <c r="I157" s="54" t="n">
        <v>1638</v>
      </c>
      <c r="J157" s="54" t="n"/>
      <c r="K157" s="54" t="n"/>
      <c r="L157" s="54" t="n"/>
      <c r="M157" s="54" t="n"/>
      <c r="N157" s="54" t="n">
        <v>180</v>
      </c>
      <c r="O157" s="54" t="n"/>
      <c r="P157" s="54" t="n">
        <v>200</v>
      </c>
      <c r="Q157" s="54" t="n"/>
      <c r="R157" s="54" t="n">
        <v>7</v>
      </c>
      <c r="S157" s="54" t="n"/>
      <c r="T157" s="54" t="n"/>
      <c r="U157" s="54" t="n"/>
      <c r="V157" s="54" t="n"/>
      <c r="W157" s="54" t="n"/>
      <c r="X157" s="195" t="n">
        <v>387</v>
      </c>
      <c r="Y157" s="54" t="inlineStr">
        <is>
          <t>对公</t>
        </is>
      </c>
      <c r="Z157" s="69" t="n"/>
      <c r="AA157" s="54" t="n"/>
      <c r="AB157" s="69" t="n"/>
      <c r="AC157" s="69" t="n"/>
      <c r="AD157" s="128" t="inlineStr">
        <is>
          <t>彭心怡</t>
        </is>
      </c>
    </row>
    <row r="158" hidden="1" ht="25" customFormat="1" customHeight="1" s="406">
      <c r="A158" s="108" t="n">
        <v>45760</v>
      </c>
      <c r="B158" s="54" t="n">
        <v>6</v>
      </c>
      <c r="C158" s="54" t="inlineStr">
        <is>
          <t>冯诗雨</t>
        </is>
      </c>
      <c r="D158" s="54" t="n"/>
      <c r="E158" s="54" t="n"/>
      <c r="F158" s="54" t="n">
        <v>1</v>
      </c>
      <c r="G158" s="54" t="n"/>
      <c r="H158" s="54" t="inlineStr">
        <is>
          <t>G8886</t>
        </is>
      </c>
      <c r="I158" s="54" t="n">
        <v>1638</v>
      </c>
      <c r="J158" s="54" t="n"/>
      <c r="K158" s="54" t="n"/>
      <c r="L158" s="54" t="n"/>
      <c r="M158" s="54" t="n"/>
      <c r="N158" s="54" t="n">
        <v>180</v>
      </c>
      <c r="O158" s="54" t="n"/>
      <c r="P158" s="54" t="n"/>
      <c r="Q158" s="54" t="n"/>
      <c r="R158" s="54" t="n">
        <v>7</v>
      </c>
      <c r="S158" s="54" t="n"/>
      <c r="T158" s="54" t="n"/>
      <c r="U158" s="54" t="n"/>
      <c r="V158" s="54" t="n"/>
      <c r="W158" s="54" t="n"/>
      <c r="X158" s="195" t="n">
        <v>187</v>
      </c>
      <c r="Y158" s="54" t="inlineStr">
        <is>
          <t>现金</t>
        </is>
      </c>
      <c r="Z158" s="69" t="n"/>
      <c r="AA158" s="54" t="n"/>
      <c r="AB158" s="69" t="n"/>
      <c r="AC158" s="69" t="n"/>
      <c r="AD158" s="128" t="inlineStr">
        <is>
          <t>彭心怡</t>
        </is>
      </c>
    </row>
    <row r="159" hidden="1" ht="25" customFormat="1" customHeight="1" s="406">
      <c r="A159" s="108" t="n">
        <v>45760</v>
      </c>
      <c r="B159" s="54" t="n">
        <v>11</v>
      </c>
      <c r="C159" s="54" t="inlineStr">
        <is>
          <t>刘连姑</t>
        </is>
      </c>
      <c r="D159" s="54" t="n"/>
      <c r="E159" s="54" t="n"/>
      <c r="F159" s="54" t="n">
        <v>1</v>
      </c>
      <c r="G159" s="54" t="n"/>
      <c r="H159" s="54" t="inlineStr">
        <is>
          <t>刘4381</t>
        </is>
      </c>
      <c r="I159" s="54" t="n">
        <v>1638</v>
      </c>
      <c r="J159" s="54" t="n"/>
      <c r="K159" s="54" t="n"/>
      <c r="L159" s="54" t="n"/>
      <c r="M159" s="54" t="n"/>
      <c r="N159" s="54" t="n"/>
      <c r="O159" s="54" t="n">
        <v>120</v>
      </c>
      <c r="P159" s="54" t="n"/>
      <c r="Q159" s="54" t="n"/>
      <c r="R159" s="54" t="n"/>
      <c r="S159" s="54" t="n"/>
      <c r="T159" s="54" t="n"/>
      <c r="U159" s="54" t="n"/>
      <c r="V159" s="54" t="n"/>
      <c r="W159" s="54" t="n"/>
      <c r="X159" s="195" t="n">
        <v>120</v>
      </c>
      <c r="Y159" s="54" t="inlineStr">
        <is>
          <t>对公</t>
        </is>
      </c>
      <c r="Z159" s="69" t="n"/>
      <c r="AA159" s="54" t="n"/>
      <c r="AB159" s="69" t="n"/>
      <c r="AC159" s="69" t="n"/>
      <c r="AD159" s="128" t="inlineStr">
        <is>
          <t>彭心怡</t>
        </is>
      </c>
    </row>
    <row r="160" hidden="1" ht="25" customFormat="1" customHeight="1" s="368">
      <c r="A160" s="108" t="n">
        <v>45760</v>
      </c>
      <c r="B160" s="54" t="n">
        <v>29</v>
      </c>
      <c r="C160" s="54" t="inlineStr">
        <is>
          <t>马朝霞</t>
        </is>
      </c>
      <c r="D160" s="54" t="n"/>
      <c r="E160" s="54" t="n">
        <v>1</v>
      </c>
      <c r="F160" s="54" t="n"/>
      <c r="G160" s="54" t="inlineStr">
        <is>
          <t>谭丹芳</t>
        </is>
      </c>
      <c r="H160" s="54" t="n"/>
      <c r="I160" s="54" t="n"/>
      <c r="J160" s="54" t="n"/>
      <c r="K160" s="54" t="n"/>
      <c r="L160" s="54" t="n"/>
      <c r="M160" s="54" t="n"/>
      <c r="N160" s="54" t="n"/>
      <c r="O160" s="54" t="n"/>
      <c r="P160" s="54" t="n">
        <v>60</v>
      </c>
      <c r="Q160" s="54" t="n"/>
      <c r="R160" s="54" t="n"/>
      <c r="S160" s="54" t="n"/>
      <c r="T160" s="54" t="n"/>
      <c r="U160" s="54" t="n"/>
      <c r="V160" s="54" t="n"/>
      <c r="W160" s="54" t="n"/>
      <c r="X160" s="195">
        <f>SUM(J160:W160)</f>
        <v/>
      </c>
      <c r="Y160" s="54" t="inlineStr">
        <is>
          <t>现金</t>
        </is>
      </c>
      <c r="Z160" s="195" t="n"/>
      <c r="AA160" s="195" t="n"/>
      <c r="AB160" s="128" t="n"/>
      <c r="AC160" s="128" t="n"/>
      <c r="AD160" s="128" t="inlineStr">
        <is>
          <t>彭心怡</t>
        </is>
      </c>
    </row>
    <row r="161" hidden="1" ht="25" customFormat="1" customHeight="1" s="406">
      <c r="A161" s="45" t="n">
        <v>45760</v>
      </c>
      <c r="B161" s="162" t="n">
        <v>6</v>
      </c>
      <c r="C161" s="162" t="inlineStr">
        <is>
          <t>周静</t>
        </is>
      </c>
      <c r="D161" s="162" t="n"/>
      <c r="E161" s="162" t="n">
        <v>1</v>
      </c>
      <c r="F161" s="162" t="n"/>
      <c r="G161" s="162" t="inlineStr">
        <is>
          <t>孙静</t>
        </is>
      </c>
      <c r="H161" s="162" t="n"/>
      <c r="I161" s="162" t="n">
        <v>1638</v>
      </c>
      <c r="J161" s="162" t="n"/>
      <c r="K161" s="162" t="n"/>
      <c r="L161" s="162" t="n">
        <v>120</v>
      </c>
      <c r="M161" s="162" t="n"/>
      <c r="N161" s="162" t="n"/>
      <c r="O161" s="162" t="n"/>
      <c r="P161" s="162" t="n"/>
      <c r="Q161" s="162" t="n"/>
      <c r="R161" s="162" t="n">
        <v>90</v>
      </c>
      <c r="S161" s="162" t="n"/>
      <c r="T161" s="162" t="n"/>
      <c r="U161" s="162" t="n"/>
      <c r="V161" s="162" t="n"/>
      <c r="W161" s="162" t="n"/>
      <c r="X161" s="70" t="n">
        <v>210</v>
      </c>
      <c r="Y161" s="162" t="inlineStr">
        <is>
          <t>对公</t>
        </is>
      </c>
      <c r="Z161" s="407" t="n"/>
      <c r="AA161" s="162" t="n"/>
      <c r="AB161" s="407" t="n"/>
      <c r="AC161" s="407" t="n"/>
      <c r="AD161" s="253" t="inlineStr">
        <is>
          <t>章炜</t>
        </is>
      </c>
    </row>
    <row r="162" hidden="1" ht="25" customFormat="1" customHeight="1" s="195">
      <c r="A162" s="108" t="n">
        <v>45760</v>
      </c>
      <c r="B162" s="54" t="n">
        <v>10</v>
      </c>
      <c r="C162" s="54" t="inlineStr">
        <is>
          <t>胡云平</t>
        </is>
      </c>
      <c r="D162" s="54" t="n"/>
      <c r="E162" s="54" t="n"/>
      <c r="F162" s="54" t="n">
        <v>1</v>
      </c>
      <c r="G162" s="54" t="n"/>
      <c r="H162" s="54" t="n"/>
      <c r="I162" s="162" t="n">
        <v>1638</v>
      </c>
      <c r="J162" s="54" t="n"/>
      <c r="K162" s="54" t="n"/>
      <c r="L162" s="54" t="n"/>
      <c r="M162" s="54" t="n"/>
      <c r="N162" s="54" t="n">
        <v>278</v>
      </c>
      <c r="O162" s="54" t="n"/>
      <c r="P162" s="54" t="n"/>
      <c r="Q162" s="54" t="n"/>
      <c r="R162" s="54" t="n">
        <v>21</v>
      </c>
      <c r="S162" s="54" t="n"/>
      <c r="T162" s="54" t="n"/>
      <c r="U162" s="54" t="n"/>
      <c r="V162" s="54" t="n"/>
      <c r="W162" s="54" t="n"/>
      <c r="X162" s="237" t="n">
        <v>299</v>
      </c>
      <c r="Y162" s="54" t="inlineStr">
        <is>
          <t>对公</t>
        </is>
      </c>
      <c r="Z162" s="69" t="n"/>
      <c r="AA162" s="54" t="n"/>
      <c r="AB162" s="54" t="inlineStr">
        <is>
          <t>299孕三项</t>
        </is>
      </c>
      <c r="AC162" s="69" t="n"/>
      <c r="AD162" s="128" t="inlineStr">
        <is>
          <t>章炜</t>
        </is>
      </c>
    </row>
    <row r="163" hidden="1" ht="25" customFormat="1" customHeight="1" s="406">
      <c r="A163" s="45" t="n">
        <v>45760</v>
      </c>
      <c r="B163" s="162" t="n">
        <v>20</v>
      </c>
      <c r="C163" s="162" t="inlineStr">
        <is>
          <t>徐彩红</t>
        </is>
      </c>
      <c r="D163" s="162" t="n"/>
      <c r="E163" s="162" t="n"/>
      <c r="F163" s="162" t="n">
        <v>1</v>
      </c>
      <c r="G163" s="162" t="n"/>
      <c r="H163" s="162" t="n"/>
      <c r="I163" s="162" t="n">
        <v>1638</v>
      </c>
      <c r="J163" s="162" t="n"/>
      <c r="K163" s="162" t="n"/>
      <c r="L163" s="162" t="n">
        <v>110</v>
      </c>
      <c r="M163" s="162" t="n"/>
      <c r="N163" s="162" t="n"/>
      <c r="O163" s="162" t="n"/>
      <c r="P163" s="162" t="n"/>
      <c r="Q163" s="162" t="n"/>
      <c r="R163" s="162" t="n"/>
      <c r="S163" s="162" t="n"/>
      <c r="T163" s="162" t="n"/>
      <c r="U163" s="162" t="n"/>
      <c r="V163" s="162" t="n"/>
      <c r="W163" s="162" t="n"/>
      <c r="X163" s="70" t="n">
        <v>110</v>
      </c>
      <c r="Y163" s="162" t="inlineStr">
        <is>
          <t>对公</t>
        </is>
      </c>
      <c r="Z163" s="407" t="n"/>
      <c r="AA163" s="162" t="n"/>
      <c r="AB163" s="162" t="n"/>
      <c r="AC163" s="407" t="n"/>
      <c r="AD163" s="253" t="inlineStr">
        <is>
          <t>章炜</t>
        </is>
      </c>
    </row>
    <row r="164" hidden="1" ht="25" customFormat="1" customHeight="1" s="406">
      <c r="A164" s="45" t="n">
        <v>45760</v>
      </c>
      <c r="B164" s="162" t="n">
        <v>31</v>
      </c>
      <c r="C164" s="162" t="inlineStr">
        <is>
          <t>刘翠翠43（9016）</t>
        </is>
      </c>
      <c r="D164" s="162" t="n"/>
      <c r="E164" s="162" t="n">
        <v>1</v>
      </c>
      <c r="F164" s="162" t="n"/>
      <c r="G164" s="162" t="inlineStr">
        <is>
          <t>曾亚萍</t>
        </is>
      </c>
      <c r="H164" s="162" t="n"/>
      <c r="I164" s="162" t="n">
        <v>1638</v>
      </c>
      <c r="J164" s="162" t="n"/>
      <c r="K164" s="162" t="n"/>
      <c r="L164" s="162" t="n"/>
      <c r="M164" s="162" t="n">
        <v>348</v>
      </c>
      <c r="N164" s="162" t="n"/>
      <c r="O164" s="162" t="n"/>
      <c r="P164" s="162" t="n"/>
      <c r="Q164" s="162" t="n"/>
      <c r="R164" s="162" t="n"/>
      <c r="S164" s="162" t="n"/>
      <c r="T164" s="162" t="n"/>
      <c r="U164" s="162" t="n"/>
      <c r="V164" s="162" t="n"/>
      <c r="W164" s="162" t="n"/>
      <c r="X164" s="70" t="n">
        <v>348</v>
      </c>
      <c r="Y164" s="162" t="inlineStr">
        <is>
          <t>对公</t>
        </is>
      </c>
      <c r="Z164" s="407" t="n"/>
      <c r="AA164" s="162" t="n"/>
      <c r="AB164" s="162" t="inlineStr">
        <is>
          <t>爱乐维*1</t>
        </is>
      </c>
      <c r="AC164" s="407" t="n"/>
      <c r="AD164" s="253" t="inlineStr">
        <is>
          <t>章炜</t>
        </is>
      </c>
    </row>
    <row r="165" hidden="1" ht="25" customFormat="1" customHeight="1" s="406">
      <c r="A165" s="45" t="n">
        <v>45760</v>
      </c>
      <c r="B165" s="412" t="n"/>
      <c r="C165" s="412" t="n"/>
      <c r="D165" s="162" t="n"/>
      <c r="E165" s="139" t="inlineStr">
        <is>
          <t>退4.11</t>
        </is>
      </c>
      <c r="F165" s="139" t="n"/>
      <c r="G165" s="139" t="inlineStr">
        <is>
          <t>曾亚萍</t>
        </is>
      </c>
      <c r="H165" s="162" t="n"/>
      <c r="I165" s="162" t="n">
        <v>1638</v>
      </c>
      <c r="J165" s="162" t="n"/>
      <c r="K165" s="162" t="n">
        <v>-240</v>
      </c>
      <c r="L165" s="162" t="n">
        <v>-276</v>
      </c>
      <c r="M165" s="162" t="n"/>
      <c r="N165" s="162" t="n"/>
      <c r="O165" s="162" t="n"/>
      <c r="P165" s="162" t="n"/>
      <c r="Q165" s="162" t="n"/>
      <c r="R165" s="162" t="n"/>
      <c r="S165" s="162" t="n"/>
      <c r="T165" s="162" t="n"/>
      <c r="U165" s="162" t="n"/>
      <c r="V165" s="162" t="n"/>
      <c r="W165" s="162" t="n"/>
      <c r="X165" s="70" t="n">
        <v>-516</v>
      </c>
      <c r="Y165" s="162" t="inlineStr">
        <is>
          <t>对公</t>
        </is>
      </c>
      <c r="Z165" s="407" t="n"/>
      <c r="AA165" s="162" t="n"/>
      <c r="AB165" s="162" t="inlineStr">
        <is>
          <t>退穴位注射+人体胎盘组织液</t>
        </is>
      </c>
      <c r="AC165" s="407" t="n"/>
      <c r="AD165" s="253" t="inlineStr">
        <is>
          <t>章炜</t>
        </is>
      </c>
    </row>
    <row r="166" hidden="1" ht="25" customFormat="1" customHeight="1" s="406">
      <c r="A166" s="45" t="n">
        <v>45760</v>
      </c>
      <c r="B166" s="411" t="n"/>
      <c r="C166" s="411" t="n"/>
      <c r="D166" s="162" t="n"/>
      <c r="E166" s="139" t="inlineStr">
        <is>
          <t>补</t>
        </is>
      </c>
      <c r="F166" s="139" t="n"/>
      <c r="G166" s="139" t="inlineStr">
        <is>
          <t>曾亚萍</t>
        </is>
      </c>
      <c r="H166" s="162" t="n"/>
      <c r="I166" s="162" t="n">
        <v>1638</v>
      </c>
      <c r="J166" s="162" t="n"/>
      <c r="K166" s="162" t="n">
        <v>120</v>
      </c>
      <c r="L166" s="162" t="n">
        <v>138</v>
      </c>
      <c r="M166" s="162" t="n"/>
      <c r="N166" s="162" t="n"/>
      <c r="O166" s="162" t="n"/>
      <c r="P166" s="162" t="n"/>
      <c r="Q166" s="162" t="n"/>
      <c r="R166" s="162" t="n"/>
      <c r="S166" s="162" t="n"/>
      <c r="T166" s="162" t="n"/>
      <c r="U166" s="162" t="n"/>
      <c r="V166" s="162" t="n"/>
      <c r="W166" s="162" t="n"/>
      <c r="X166" s="70" t="n">
        <v>258</v>
      </c>
      <c r="Y166" s="162" t="inlineStr">
        <is>
          <t>对公</t>
        </is>
      </c>
      <c r="Z166" s="407" t="n"/>
      <c r="AA166" s="162" t="n"/>
      <c r="AB166" s="162" t="inlineStr">
        <is>
          <t>补穴位注射+人体胎盘组织液</t>
        </is>
      </c>
      <c r="AC166" s="407" t="n"/>
      <c r="AD166" s="253" t="inlineStr">
        <is>
          <t>章炜</t>
        </is>
      </c>
    </row>
    <row r="167" hidden="1" ht="26" customFormat="1" customHeight="1" s="9">
      <c r="A167" s="45" t="n">
        <v>45760</v>
      </c>
      <c r="B167" s="33" t="n">
        <v>22</v>
      </c>
      <c r="C167" s="406" t="inlineStr">
        <is>
          <t>邱开敏</t>
        </is>
      </c>
      <c r="D167" s="406" t="n"/>
      <c r="E167" s="406" t="n">
        <v>1</v>
      </c>
      <c r="F167" s="406" t="n"/>
      <c r="G167" s="406" t="inlineStr">
        <is>
          <t>刘英桃</t>
        </is>
      </c>
      <c r="H167" s="406" t="n"/>
      <c r="I167" s="406" t="n"/>
      <c r="J167" s="406" t="n"/>
      <c r="K167" s="406" t="n">
        <v>130</v>
      </c>
      <c r="L167" s="406" t="n"/>
      <c r="M167" s="406" t="n"/>
      <c r="N167" s="406" t="n"/>
      <c r="O167" s="406" t="n"/>
      <c r="P167" s="406" t="n"/>
      <c r="Q167" s="406" t="n"/>
      <c r="R167" s="406" t="n"/>
      <c r="S167" s="406" t="n"/>
      <c r="V167" s="112" t="n"/>
      <c r="W167" s="406" t="n"/>
      <c r="X167" s="406">
        <f>SUM(J167:S167)</f>
        <v/>
      </c>
      <c r="Y167" s="162" t="inlineStr">
        <is>
          <t>对公</t>
        </is>
      </c>
    </row>
    <row r="168" hidden="1" ht="25" customFormat="1" customHeight="1" s="406">
      <c r="A168" s="45" t="n">
        <v>45761</v>
      </c>
      <c r="B168" s="406" t="n">
        <v>27</v>
      </c>
      <c r="C168" s="162" t="inlineStr">
        <is>
          <t>朱小艳</t>
        </is>
      </c>
      <c r="D168" s="162" t="n">
        <v>1</v>
      </c>
      <c r="E168" s="162" t="n"/>
      <c r="F168" s="162" t="n"/>
      <c r="G168" s="162" t="inlineStr">
        <is>
          <t>曾亚萍</t>
        </is>
      </c>
      <c r="H168" s="162" t="inlineStr">
        <is>
          <t>梅2883</t>
        </is>
      </c>
      <c r="I168" s="162" t="n">
        <v>1638</v>
      </c>
      <c r="J168" s="162" t="n"/>
      <c r="K168" s="162" t="n">
        <v>723</v>
      </c>
      <c r="L168" s="162" t="n"/>
      <c r="M168" s="162" t="n"/>
      <c r="N168" s="162" t="n"/>
      <c r="O168" s="162" t="n"/>
      <c r="P168" s="162" t="n"/>
      <c r="Q168" s="162" t="n"/>
      <c r="R168" s="162" t="n"/>
      <c r="S168" s="162" t="n"/>
      <c r="T168" s="162" t="n"/>
      <c r="U168" s="162" t="n">
        <v>4</v>
      </c>
      <c r="V168" s="162" t="n">
        <v>20</v>
      </c>
      <c r="W168" s="162" t="n"/>
      <c r="X168" s="70" t="n">
        <v>747</v>
      </c>
      <c r="Y168" s="162" t="inlineStr">
        <is>
          <t>对公</t>
        </is>
      </c>
      <c r="Z168" s="407" t="n"/>
      <c r="AA168" s="162" t="n"/>
      <c r="AB168" s="162" t="n"/>
      <c r="AC168" s="407" t="n"/>
      <c r="AD168" s="253" t="inlineStr">
        <is>
          <t>罗茜</t>
        </is>
      </c>
    </row>
    <row r="169" hidden="1" ht="25" customFormat="1" customHeight="1" s="406">
      <c r="A169" s="45" t="n">
        <v>45761</v>
      </c>
      <c r="B169" s="406" t="n">
        <v>33</v>
      </c>
      <c r="C169" s="162" t="inlineStr">
        <is>
          <t>尹小桃</t>
        </is>
      </c>
      <c r="D169" s="162" t="n">
        <v>1</v>
      </c>
      <c r="E169" s="162" t="n"/>
      <c r="F169" s="162" t="n"/>
      <c r="G169" s="162" t="inlineStr">
        <is>
          <t>谭丹芳</t>
        </is>
      </c>
      <c r="H169" s="162" t="inlineStr">
        <is>
          <t>龙2630</t>
        </is>
      </c>
      <c r="I169" s="162" t="n">
        <v>1638</v>
      </c>
      <c r="J169" s="162" t="n"/>
      <c r="K169" s="162" t="n"/>
      <c r="L169" s="162" t="n"/>
      <c r="M169" s="162" t="n"/>
      <c r="N169" s="162" t="n">
        <v>180</v>
      </c>
      <c r="O169" s="162" t="n">
        <v>300</v>
      </c>
      <c r="P169" s="162" t="n">
        <v>200</v>
      </c>
      <c r="Q169" s="162" t="n"/>
      <c r="R169" s="162" t="n">
        <v>11</v>
      </c>
      <c r="S169" s="162" t="n"/>
      <c r="T169" s="162" t="n"/>
      <c r="U169" s="162" t="n"/>
      <c r="V169" s="162" t="n">
        <v>20</v>
      </c>
      <c r="W169" s="162" t="n"/>
      <c r="X169" s="70" t="n">
        <v>711</v>
      </c>
      <c r="Y169" s="162" t="inlineStr">
        <is>
          <t>对公</t>
        </is>
      </c>
      <c r="Z169" s="407" t="n"/>
      <c r="AA169" s="162" t="n"/>
      <c r="AB169" s="162" t="n"/>
      <c r="AC169" s="407" t="n"/>
      <c r="AD169" s="253" t="inlineStr">
        <is>
          <t>罗茜</t>
        </is>
      </c>
    </row>
    <row r="170" hidden="1" ht="25" customFormat="1" customHeight="1" s="406">
      <c r="A170" s="45" t="n">
        <v>45761</v>
      </c>
      <c r="B170" s="382" t="n">
        <v>27</v>
      </c>
      <c r="C170" s="382" t="inlineStr">
        <is>
          <t>贺亚运</t>
        </is>
      </c>
      <c r="D170" s="162" t="n"/>
      <c r="E170" s="382" t="n">
        <v>1</v>
      </c>
      <c r="F170" s="162" t="n"/>
      <c r="G170" s="162" t="inlineStr">
        <is>
          <t>蔡彬</t>
        </is>
      </c>
      <c r="H170" s="162" t="n"/>
      <c r="I170" s="162" t="n"/>
      <c r="J170" s="162" t="n"/>
      <c r="K170" s="162" t="n"/>
      <c r="L170" s="162" t="n"/>
      <c r="M170" s="162" t="n"/>
      <c r="N170" s="162" t="n">
        <v>121</v>
      </c>
      <c r="O170" s="162">
        <f>246-121</f>
        <v/>
      </c>
      <c r="P170" s="162" t="n"/>
      <c r="Q170" s="162" t="n"/>
      <c r="R170" s="162" t="n">
        <v>7</v>
      </c>
      <c r="S170" s="162" t="n"/>
      <c r="T170" s="162" t="n"/>
      <c r="U170" s="162" t="n"/>
      <c r="V170" s="162" t="n"/>
      <c r="W170" s="162" t="n"/>
      <c r="X170" s="406">
        <f>SUM(J170:W170)</f>
        <v/>
      </c>
      <c r="Y170" s="162" t="inlineStr">
        <is>
          <t>对公</t>
        </is>
      </c>
      <c r="Z170" s="407" t="n"/>
      <c r="AA170" s="162" t="n"/>
      <c r="AB170" s="407" t="n"/>
      <c r="AC170" s="407" t="n"/>
      <c r="AD170" s="253" t="inlineStr">
        <is>
          <t>熊欢</t>
        </is>
      </c>
    </row>
    <row r="171" hidden="1" ht="25" customFormat="1" customHeight="1" s="406">
      <c r="A171" s="45" t="n">
        <v>45761</v>
      </c>
      <c r="B171" s="412" t="n"/>
      <c r="C171" s="412" t="n"/>
      <c r="D171" s="162" t="n"/>
      <c r="E171" s="412" t="n"/>
      <c r="F171" s="162" t="n"/>
      <c r="G171" s="162" t="inlineStr">
        <is>
          <t>贾桂桂</t>
        </is>
      </c>
      <c r="H171" s="162" t="n"/>
      <c r="I171" s="162" t="n"/>
      <c r="J171" s="162" t="n"/>
      <c r="K171" s="162" t="n"/>
      <c r="L171" s="162" t="n">
        <v>1032</v>
      </c>
      <c r="M171" s="162" t="n"/>
      <c r="N171" s="162" t="n">
        <v>121</v>
      </c>
      <c r="O171" s="162" t="n"/>
      <c r="P171" s="162" t="n"/>
      <c r="Q171" s="162" t="n"/>
      <c r="R171" s="162" t="n">
        <v>17</v>
      </c>
      <c r="S171" s="162" t="n"/>
      <c r="T171" s="162" t="n"/>
      <c r="U171" s="162" t="n"/>
      <c r="V171" s="162" t="n"/>
      <c r="W171" s="162" t="n"/>
      <c r="X171" s="406">
        <f>SUM(J171:W171)</f>
        <v/>
      </c>
      <c r="Y171" s="162" t="inlineStr">
        <is>
          <t>对公</t>
        </is>
      </c>
      <c r="Z171" s="407" t="n"/>
      <c r="AA171" s="162" t="n"/>
      <c r="AB171" s="407" t="n"/>
      <c r="AC171" s="407" t="n"/>
      <c r="AD171" s="253" t="inlineStr">
        <is>
          <t>熊欢</t>
        </is>
      </c>
    </row>
    <row r="172" hidden="1" ht="25" customFormat="1" customHeight="1" s="406">
      <c r="A172" s="45" t="n">
        <v>45761</v>
      </c>
      <c r="B172" s="162" t="n">
        <v>13</v>
      </c>
      <c r="C172" s="162" t="inlineStr">
        <is>
          <t>鲍群春</t>
        </is>
      </c>
      <c r="D172" s="162" t="n"/>
      <c r="E172" s="162" t="n"/>
      <c r="F172" s="162" t="n">
        <v>1</v>
      </c>
      <c r="G172" s="162" t="n"/>
      <c r="H172" s="162" t="inlineStr">
        <is>
          <t>G9565</t>
        </is>
      </c>
      <c r="I172" s="162" t="n">
        <v>1638</v>
      </c>
      <c r="J172" s="162" t="n"/>
      <c r="K172" s="162" t="n"/>
      <c r="L172" s="162" t="n"/>
      <c r="M172" s="162" t="n"/>
      <c r="N172" s="162" t="n">
        <v>121</v>
      </c>
      <c r="O172" s="162" t="n"/>
      <c r="P172" s="162" t="n">
        <v>140</v>
      </c>
      <c r="Q172" s="162" t="n"/>
      <c r="R172" s="162" t="n">
        <v>7</v>
      </c>
      <c r="S172" s="162" t="n"/>
      <c r="T172" s="162" t="n"/>
      <c r="U172" s="162" t="n"/>
      <c r="V172" s="162" t="n"/>
      <c r="W172" s="162" t="n"/>
      <c r="X172" s="406">
        <f>SUM(J172:W172)</f>
        <v/>
      </c>
      <c r="Y172" s="162" t="inlineStr">
        <is>
          <t>对公</t>
        </is>
      </c>
      <c r="Z172" s="407" t="n"/>
      <c r="AA172" s="162" t="n"/>
      <c r="AB172" s="407" t="n"/>
      <c r="AC172" s="407" t="n"/>
      <c r="AD172" s="253" t="inlineStr">
        <is>
          <t>潘怡</t>
        </is>
      </c>
    </row>
    <row r="173" hidden="1" ht="25" customFormat="1" customHeight="1" s="406">
      <c r="A173" s="108" t="n">
        <v>45762</v>
      </c>
      <c r="B173" s="54" t="n">
        <v>5</v>
      </c>
      <c r="C173" s="54" t="inlineStr">
        <is>
          <t>蒋莲娣</t>
        </is>
      </c>
      <c r="D173" s="54" t="n"/>
      <c r="E173" s="54" t="n"/>
      <c r="F173" s="54" t="n">
        <v>1</v>
      </c>
      <c r="G173" s="54" t="n"/>
      <c r="H173" s="54" t="inlineStr">
        <is>
          <t>曾3546</t>
        </is>
      </c>
      <c r="I173" s="54" t="n">
        <v>1638</v>
      </c>
      <c r="J173" s="54" t="n"/>
      <c r="K173" s="54" t="n"/>
      <c r="L173" s="54" t="n"/>
      <c r="M173" s="54" t="n"/>
      <c r="N173" s="54" t="n">
        <v>180</v>
      </c>
      <c r="O173" s="54" t="n"/>
      <c r="P173" s="54" t="n"/>
      <c r="Q173" s="54" t="n"/>
      <c r="R173" s="54" t="n">
        <v>7</v>
      </c>
      <c r="S173" s="54" t="n"/>
      <c r="T173" s="54" t="n"/>
      <c r="U173" s="54" t="n"/>
      <c r="V173" s="54" t="n"/>
      <c r="W173" s="54" t="n"/>
      <c r="X173" s="195">
        <f>SUM(J173:W173)</f>
        <v/>
      </c>
      <c r="Y173" s="54" t="inlineStr">
        <is>
          <t>对公</t>
        </is>
      </c>
      <c r="Z173" s="168" t="n"/>
      <c r="AA173" s="168" t="n"/>
      <c r="AB173" s="168" t="n"/>
      <c r="AC173" s="168" t="n"/>
      <c r="AD173" s="128" t="inlineStr">
        <is>
          <t>彭心怡</t>
        </is>
      </c>
    </row>
    <row r="174" hidden="1" ht="25" customFormat="1" customHeight="1" s="406">
      <c r="A174" s="45" t="n">
        <v>45762</v>
      </c>
      <c r="B174" s="162" t="n">
        <v>5</v>
      </c>
      <c r="C174" s="162" t="inlineStr">
        <is>
          <t>田会林</t>
        </is>
      </c>
      <c r="D174" s="162" t="n"/>
      <c r="E174" s="162" t="n"/>
      <c r="F174" s="162" t="n">
        <v>1</v>
      </c>
      <c r="G174" s="162" t="n"/>
      <c r="H174" s="162" t="inlineStr">
        <is>
          <t>G9565</t>
        </is>
      </c>
      <c r="I174" s="162" t="n">
        <v>1638</v>
      </c>
      <c r="J174" s="162" t="n"/>
      <c r="K174" s="162" t="n"/>
      <c r="L174" s="162" t="n"/>
      <c r="M174" s="162" t="n"/>
      <c r="N174" s="162" t="n"/>
      <c r="O174" s="162" t="n"/>
      <c r="P174" s="162" t="n">
        <v>360</v>
      </c>
      <c r="Q174" s="162" t="n"/>
      <c r="R174" s="162" t="n"/>
      <c r="S174" s="162" t="n"/>
      <c r="T174" s="162" t="n"/>
      <c r="U174" s="162" t="n"/>
      <c r="V174" s="162" t="n"/>
      <c r="W174" s="162" t="n"/>
      <c r="X174" s="406">
        <f>SUM(J174:W174)</f>
        <v/>
      </c>
      <c r="Y174" s="162" t="inlineStr">
        <is>
          <t>对公</t>
        </is>
      </c>
      <c r="Z174" s="407" t="n"/>
      <c r="AA174" s="162" t="n"/>
      <c r="AB174" s="407" t="n"/>
      <c r="AC174" s="407" t="n"/>
      <c r="AD174" s="253" t="inlineStr">
        <is>
          <t>李嘉慧</t>
        </is>
      </c>
    </row>
    <row r="175" hidden="1" ht="25" customFormat="1" customHeight="1" s="406">
      <c r="A175" s="45" t="n">
        <v>45762</v>
      </c>
      <c r="B175" s="162" t="n">
        <v>6</v>
      </c>
      <c r="C175" s="162" t="inlineStr">
        <is>
          <t>祖力</t>
        </is>
      </c>
      <c r="D175" s="162" t="n"/>
      <c r="E175" s="162" t="n"/>
      <c r="F175" s="162" t="n">
        <v>1</v>
      </c>
      <c r="G175" s="162" t="n"/>
      <c r="H175" s="162" t="inlineStr">
        <is>
          <t>G9565</t>
        </is>
      </c>
      <c r="I175" s="162" t="n">
        <v>1638</v>
      </c>
      <c r="J175" s="162" t="n"/>
      <c r="K175" s="162" t="n"/>
      <c r="L175" s="162" t="n"/>
      <c r="M175" s="162" t="n"/>
      <c r="N175" s="162" t="n">
        <v>121</v>
      </c>
      <c r="O175" s="162">
        <f>241-121</f>
        <v/>
      </c>
      <c r="P175" s="162" t="n">
        <v>140</v>
      </c>
      <c r="Q175" s="162" t="n"/>
      <c r="R175" s="162" t="n">
        <v>7</v>
      </c>
      <c r="S175" s="162" t="n"/>
      <c r="T175" s="162" t="n"/>
      <c r="U175" s="162" t="n"/>
      <c r="V175" s="162" t="n"/>
      <c r="W175" s="162" t="n"/>
      <c r="X175" s="406">
        <f>SUM(J175:W175)</f>
        <v/>
      </c>
      <c r="Y175" s="162" t="inlineStr">
        <is>
          <t>对公</t>
        </is>
      </c>
      <c r="Z175" s="407" t="n"/>
      <c r="AA175" s="162" t="n"/>
      <c r="AB175" s="407" t="n"/>
      <c r="AC175" s="407" t="n"/>
      <c r="AD175" s="253" t="inlineStr">
        <is>
          <t>李嘉慧</t>
        </is>
      </c>
    </row>
    <row r="176" hidden="1" ht="25" customFormat="1" customHeight="1" s="406">
      <c r="A176" s="45" t="n">
        <v>45762</v>
      </c>
      <c r="B176" s="162" t="n">
        <v>53</v>
      </c>
      <c r="C176" s="162" t="inlineStr">
        <is>
          <t>胡云平</t>
        </is>
      </c>
      <c r="D176" s="162" t="n"/>
      <c r="E176" s="162" t="n">
        <v>1</v>
      </c>
      <c r="F176" s="162" t="n"/>
      <c r="G176" s="162" t="inlineStr">
        <is>
          <t>孙静</t>
        </is>
      </c>
      <c r="H176" s="162" t="n"/>
      <c r="I176" s="162" t="n">
        <v>1638</v>
      </c>
      <c r="J176" s="162" t="n"/>
      <c r="K176" s="162" t="n"/>
      <c r="L176" s="162" t="n">
        <v>925</v>
      </c>
      <c r="M176" s="162" t="n"/>
      <c r="N176" s="162" t="n"/>
      <c r="O176" s="162" t="n">
        <v>340</v>
      </c>
      <c r="P176" s="162" t="n"/>
      <c r="Q176" s="162" t="n"/>
      <c r="R176" s="162" t="n">
        <v>11</v>
      </c>
      <c r="S176" s="162" t="n"/>
      <c r="T176" s="162" t="n"/>
      <c r="U176" s="162" t="n"/>
      <c r="V176" s="162" t="n"/>
      <c r="W176" s="162" t="n"/>
      <c r="X176" s="70" t="n">
        <v>1276</v>
      </c>
      <c r="Y176" s="162" t="inlineStr">
        <is>
          <t>对公</t>
        </is>
      </c>
      <c r="Z176" s="407" t="n"/>
      <c r="AA176" s="162" t="n"/>
      <c r="AB176" s="407" t="n"/>
      <c r="AC176" s="407" t="n"/>
      <c r="AD176" s="253" t="inlineStr">
        <is>
          <t>罗茜</t>
        </is>
      </c>
    </row>
    <row r="177" hidden="1" ht="25" customFormat="1" customHeight="1" s="406">
      <c r="A177" s="45" t="n">
        <v>45762</v>
      </c>
      <c r="B177" s="162" t="n">
        <v>59</v>
      </c>
      <c r="C177" s="162" t="inlineStr">
        <is>
          <t>邓思姣</t>
        </is>
      </c>
      <c r="D177" s="162" t="n"/>
      <c r="E177" s="162" t="n">
        <v>1</v>
      </c>
      <c r="F177" s="162" t="n"/>
      <c r="G177" s="162" t="inlineStr">
        <is>
          <t>孙静</t>
        </is>
      </c>
      <c r="H177" s="162" t="n"/>
      <c r="I177" s="162" t="n">
        <v>1638</v>
      </c>
      <c r="J177" s="162" t="n"/>
      <c r="K177" s="162" t="n"/>
      <c r="L177" s="162" t="n">
        <v>85</v>
      </c>
      <c r="M177" s="162" t="n"/>
      <c r="N177" s="162" t="n"/>
      <c r="O177" s="162" t="n"/>
      <c r="P177" s="162" t="n">
        <v>140</v>
      </c>
      <c r="Q177" s="162" t="n"/>
      <c r="R177" s="162" t="n"/>
      <c r="S177" s="162" t="n"/>
      <c r="T177" s="162" t="n"/>
      <c r="U177" s="162" t="n"/>
      <c r="V177" s="162" t="n"/>
      <c r="W177" s="162" t="n"/>
      <c r="X177" s="70" t="n">
        <v>225</v>
      </c>
      <c r="Y177" s="162" t="inlineStr">
        <is>
          <t>对公</t>
        </is>
      </c>
      <c r="Z177" s="407" t="n"/>
      <c r="AA177" s="162" t="n"/>
      <c r="AB177" s="407" t="n"/>
      <c r="AC177" s="407" t="n"/>
      <c r="AD177" s="253" t="inlineStr">
        <is>
          <t>罗茜</t>
        </is>
      </c>
    </row>
    <row r="178" hidden="1" ht="25" customFormat="1" customHeight="1" s="406">
      <c r="A178" s="45" t="n">
        <v>45762</v>
      </c>
      <c r="B178" s="162" t="n">
        <v>64</v>
      </c>
      <c r="C178" s="162" t="inlineStr">
        <is>
          <t>张桃花</t>
        </is>
      </c>
      <c r="D178" s="162" t="n"/>
      <c r="E178" s="162" t="n">
        <v>1</v>
      </c>
      <c r="F178" s="162" t="n"/>
      <c r="G178" s="162" t="inlineStr">
        <is>
          <t>曾亚萍</t>
        </is>
      </c>
      <c r="H178" s="162" t="n"/>
      <c r="I178" s="162" t="n">
        <v>1638</v>
      </c>
      <c r="J178" s="162" t="n"/>
      <c r="K178" s="162" t="n">
        <v>672</v>
      </c>
      <c r="L178" s="162" t="n">
        <v>207</v>
      </c>
      <c r="M178" s="162" t="n"/>
      <c r="N178" s="162" t="n"/>
      <c r="O178" s="162" t="n"/>
      <c r="P178" s="162" t="n"/>
      <c r="Q178" s="162" t="n"/>
      <c r="R178" s="162" t="n"/>
      <c r="S178" s="162" t="n"/>
      <c r="T178" s="162" t="n"/>
      <c r="U178" s="162" t="n"/>
      <c r="V178" s="162" t="n"/>
      <c r="W178" s="162" t="n"/>
      <c r="X178" s="70" t="n">
        <v>879</v>
      </c>
      <c r="Y178" s="162" t="inlineStr">
        <is>
          <t>对公</t>
        </is>
      </c>
      <c r="Z178" s="407" t="n"/>
      <c r="AA178" s="162" t="n"/>
      <c r="AB178" s="407" t="n"/>
      <c r="AC178" s="407" t="n"/>
      <c r="AD178" s="253" t="inlineStr">
        <is>
          <t>罗茜</t>
        </is>
      </c>
    </row>
    <row r="179" hidden="1" ht="25" customFormat="1" customHeight="1" s="406">
      <c r="A179" s="45" t="n">
        <v>45762</v>
      </c>
      <c r="B179" s="162" t="n">
        <v>34</v>
      </c>
      <c r="C179" s="162" t="inlineStr">
        <is>
          <t>贺亚运</t>
        </is>
      </c>
      <c r="D179" s="162" t="n"/>
      <c r="E179" s="162" t="n">
        <v>1</v>
      </c>
      <c r="F179" s="162" t="n"/>
      <c r="G179" s="162" t="inlineStr">
        <is>
          <t>蔡彬</t>
        </is>
      </c>
      <c r="H179" s="162" t="n"/>
      <c r="I179" s="162" t="n"/>
      <c r="J179" s="162" t="n"/>
      <c r="K179" s="162" t="n"/>
      <c r="L179" s="162" t="n">
        <v>544</v>
      </c>
      <c r="M179" s="162" t="n"/>
      <c r="N179" s="162" t="n"/>
      <c r="O179" s="162" t="n">
        <v>60</v>
      </c>
      <c r="P179" s="162" t="n"/>
      <c r="Q179" s="162" t="n"/>
      <c r="R179" s="162" t="n">
        <v>62</v>
      </c>
      <c r="S179" s="162" t="n"/>
      <c r="T179" s="162" t="n"/>
      <c r="U179" s="162" t="n"/>
      <c r="V179" s="162" t="n"/>
      <c r="W179" s="162" t="n"/>
      <c r="X179" s="406">
        <f>SUM(J179:W179)</f>
        <v/>
      </c>
      <c r="Y179" s="162" t="inlineStr">
        <is>
          <t>对公</t>
        </is>
      </c>
      <c r="Z179" s="407" t="n"/>
      <c r="AA179" s="162" t="n"/>
      <c r="AB179" s="407" t="n"/>
      <c r="AC179" s="407" t="n"/>
      <c r="AD179" s="253" t="inlineStr">
        <is>
          <t>熊欢</t>
        </is>
      </c>
    </row>
    <row r="180" hidden="1" ht="25" customFormat="1" customHeight="1" s="406">
      <c r="A180" s="45" t="n">
        <v>45763</v>
      </c>
      <c r="B180" s="254" t="n"/>
      <c r="C180" s="254" t="n"/>
      <c r="D180" s="162" t="n"/>
      <c r="E180" s="162" t="n"/>
      <c r="F180" s="254" t="n"/>
      <c r="G180" s="162" t="n"/>
      <c r="H180" s="162" t="n"/>
      <c r="I180" s="162" t="n">
        <v>1638</v>
      </c>
      <c r="J180" s="162" t="n"/>
      <c r="K180" s="162" t="n"/>
      <c r="L180" s="162" t="n">
        <v>30</v>
      </c>
      <c r="M180" s="162" t="n"/>
      <c r="N180" s="162" t="n"/>
      <c r="O180" s="162" t="n"/>
      <c r="P180" s="162" t="n"/>
      <c r="Q180" s="162" t="n"/>
      <c r="R180" s="162" t="n">
        <v>5</v>
      </c>
      <c r="S180" s="162" t="n"/>
      <c r="T180" s="162" t="n"/>
      <c r="U180" s="162" t="n"/>
      <c r="V180" s="162" t="n"/>
      <c r="W180" s="162" t="n"/>
      <c r="X180" s="406" t="n">
        <v>35</v>
      </c>
      <c r="Y180" s="162" t="inlineStr">
        <is>
          <t>4.15对公</t>
        </is>
      </c>
      <c r="Z180" s="407" t="n"/>
      <c r="AA180" s="162" t="n"/>
      <c r="AB180" s="407" t="n"/>
      <c r="AC180" s="407" t="n"/>
      <c r="AD180" s="253" t="inlineStr">
        <is>
          <t>熊欢</t>
        </is>
      </c>
    </row>
    <row r="181" hidden="1" ht="25" customFormat="1" customHeight="1" s="406">
      <c r="A181" s="45" t="n">
        <v>45763</v>
      </c>
      <c r="B181" s="382" t="n">
        <v>25</v>
      </c>
      <c r="C181" s="382" t="inlineStr">
        <is>
          <t>贺亚运</t>
        </is>
      </c>
      <c r="D181" s="162" t="n"/>
      <c r="E181" s="162" t="n"/>
      <c r="F181" s="162" t="inlineStr">
        <is>
          <t>简易</t>
        </is>
      </c>
      <c r="G181" s="162" t="n"/>
      <c r="H181" s="162" t="n"/>
      <c r="I181" s="162" t="n">
        <v>1638</v>
      </c>
      <c r="J181" s="162" t="n"/>
      <c r="K181" s="162" t="n"/>
      <c r="L181" s="162" t="n">
        <v>9</v>
      </c>
      <c r="M181" s="162" t="n"/>
      <c r="N181" s="162" t="n"/>
      <c r="O181" s="162" t="n"/>
      <c r="P181" s="162" t="n"/>
      <c r="Q181" s="162" t="n"/>
      <c r="R181" s="162" t="n">
        <v>5</v>
      </c>
      <c r="S181" s="162" t="n"/>
      <c r="T181" s="162" t="n"/>
      <c r="U181" s="162" t="n"/>
      <c r="V181" s="162" t="n"/>
      <c r="W181" s="162" t="n"/>
      <c r="X181" s="406" t="n">
        <v>14</v>
      </c>
      <c r="Y181" s="162" t="inlineStr">
        <is>
          <t>对公</t>
        </is>
      </c>
      <c r="Z181" s="407" t="n"/>
      <c r="AA181" s="162" t="n"/>
      <c r="AB181" s="407" t="n"/>
      <c r="AC181" s="407" t="n"/>
      <c r="AD181" s="253" t="inlineStr">
        <is>
          <t>熊欢</t>
        </is>
      </c>
    </row>
    <row r="182" hidden="1" ht="25" customFormat="1" customHeight="1" s="406">
      <c r="A182" s="45" t="n">
        <v>45763</v>
      </c>
      <c r="B182" s="412" t="n"/>
      <c r="C182" s="412" t="n"/>
      <c r="D182" s="162" t="n"/>
      <c r="E182" s="162" t="n">
        <v>1</v>
      </c>
      <c r="F182" s="162" t="n"/>
      <c r="G182" s="162" t="inlineStr">
        <is>
          <t>贾桂桂</t>
        </is>
      </c>
      <c r="H182" s="162" t="n"/>
      <c r="I182" s="162" t="n">
        <v>1638</v>
      </c>
      <c r="J182" s="162" t="n"/>
      <c r="K182" s="162" t="n"/>
      <c r="L182" s="162" t="n">
        <v>30</v>
      </c>
      <c r="M182" s="162" t="n"/>
      <c r="N182" s="162" t="n">
        <v>121</v>
      </c>
      <c r="O182" s="162" t="n">
        <v>120</v>
      </c>
      <c r="P182" s="162" t="n">
        <v>200</v>
      </c>
      <c r="Q182" s="162" t="n"/>
      <c r="R182" s="162" t="n">
        <v>7</v>
      </c>
      <c r="S182" s="162" t="n"/>
      <c r="T182" s="162" t="n"/>
      <c r="U182" s="162" t="n"/>
      <c r="V182" s="162" t="n"/>
      <c r="W182" s="162" t="n"/>
      <c r="X182" s="406" t="n">
        <v>478</v>
      </c>
      <c r="Y182" s="162" t="inlineStr">
        <is>
          <t>对公</t>
        </is>
      </c>
      <c r="Z182" s="407" t="n"/>
      <c r="AA182" s="162" t="n"/>
      <c r="AB182" s="407" t="n"/>
      <c r="AC182" s="407" t="n"/>
      <c r="AD182" s="253" t="inlineStr">
        <is>
          <t>熊欢</t>
        </is>
      </c>
    </row>
    <row r="183" hidden="1" ht="25" customFormat="1" customHeight="1" s="406">
      <c r="A183" s="45" t="n">
        <v>45763</v>
      </c>
      <c r="B183" s="162" t="n">
        <v>3</v>
      </c>
      <c r="C183" s="162" t="inlineStr">
        <is>
          <t>陈鑫48（2551）</t>
        </is>
      </c>
      <c r="D183" s="162" t="n"/>
      <c r="E183" s="162" t="n"/>
      <c r="F183" s="162" t="n">
        <v>1</v>
      </c>
      <c r="G183" s="162" t="n"/>
      <c r="H183" s="162" t="inlineStr">
        <is>
          <t>清2551</t>
        </is>
      </c>
      <c r="I183" s="162" t="n">
        <v>1638</v>
      </c>
      <c r="J183" s="162" t="n"/>
      <c r="K183" s="162" t="n"/>
      <c r="L183" s="162" t="n"/>
      <c r="M183" s="162" t="n"/>
      <c r="N183" s="162" t="n"/>
      <c r="O183" s="162" t="n">
        <v>330</v>
      </c>
      <c r="P183" s="162" t="n">
        <v>140</v>
      </c>
      <c r="Q183" s="162" t="n"/>
      <c r="R183" s="162" t="n">
        <v>7</v>
      </c>
      <c r="S183" s="162" t="n"/>
      <c r="T183" s="162" t="n"/>
      <c r="U183" s="162" t="n"/>
      <c r="V183" s="162" t="n"/>
      <c r="W183" s="162" t="n"/>
      <c r="X183" s="70" t="n">
        <v>477</v>
      </c>
      <c r="Y183" s="162" t="inlineStr">
        <is>
          <t>对公</t>
        </is>
      </c>
      <c r="Z183" s="407" t="n"/>
      <c r="AA183" s="162" t="n"/>
      <c r="AB183" s="407" t="inlineStr">
        <is>
          <t>花生礼券减免30元检验费</t>
        </is>
      </c>
      <c r="AC183" s="406" t="n"/>
      <c r="AD183" s="253" t="inlineStr">
        <is>
          <t>罗茜</t>
        </is>
      </c>
    </row>
    <row r="184" hidden="1" ht="25" customFormat="1" customHeight="1" s="406">
      <c r="A184" s="45" t="n">
        <v>45763</v>
      </c>
      <c r="B184" s="162" t="n">
        <v>12</v>
      </c>
      <c r="C184" s="162" t="inlineStr">
        <is>
          <t>胡云平</t>
        </is>
      </c>
      <c r="D184" s="162" t="n"/>
      <c r="E184" s="162" t="n">
        <v>1</v>
      </c>
      <c r="F184" s="162" t="n"/>
      <c r="G184" s="162" t="inlineStr">
        <is>
          <t>孙静</t>
        </is>
      </c>
      <c r="H184" s="162" t="n"/>
      <c r="I184" s="162" t="n">
        <v>1638</v>
      </c>
      <c r="J184" s="162" t="n"/>
      <c r="K184" s="162" t="n"/>
      <c r="L184" s="162" t="n">
        <v>118</v>
      </c>
      <c r="M184" s="162" t="n"/>
      <c r="N184" s="162" t="n"/>
      <c r="O184" s="162" t="n"/>
      <c r="P184" s="162" t="n"/>
      <c r="Q184" s="162" t="n"/>
      <c r="R184" s="162" t="n"/>
      <c r="S184" s="162" t="n"/>
      <c r="T184" s="162" t="n"/>
      <c r="U184" s="162" t="n"/>
      <c r="V184" s="162" t="n"/>
      <c r="W184" s="162" t="n"/>
      <c r="X184" s="70" t="n">
        <v>118</v>
      </c>
      <c r="Y184" s="162" t="inlineStr">
        <is>
          <t>对公</t>
        </is>
      </c>
      <c r="Z184" s="407" t="n"/>
      <c r="AA184" s="162" t="n"/>
      <c r="AB184" s="407" t="n"/>
      <c r="AC184" s="407" t="n"/>
      <c r="AD184" s="253" t="inlineStr">
        <is>
          <t>罗茜</t>
        </is>
      </c>
    </row>
    <row r="185" hidden="1" ht="25" customFormat="1" customHeight="1" s="406">
      <c r="A185" s="45" t="n">
        <v>45763</v>
      </c>
      <c r="B185" s="411" t="n"/>
      <c r="C185" s="411" t="n"/>
      <c r="D185" s="162" t="n"/>
      <c r="E185" s="411" t="n"/>
      <c r="F185" s="162" t="n"/>
      <c r="G185" s="162" t="inlineStr">
        <is>
          <t>谭丹芳</t>
        </is>
      </c>
      <c r="H185" s="162" t="n"/>
      <c r="I185" s="162" t="n">
        <v>1638</v>
      </c>
      <c r="J185" s="162" t="n"/>
      <c r="K185" s="162" t="n"/>
      <c r="L185" s="162" t="n">
        <v>45</v>
      </c>
      <c r="M185" s="162" t="n"/>
      <c r="N185" s="162" t="n"/>
      <c r="O185" s="162" t="n"/>
      <c r="P185" s="162" t="n"/>
      <c r="Q185" s="162" t="n"/>
      <c r="R185" s="162" t="n"/>
      <c r="S185" s="162" t="n"/>
      <c r="T185" s="162" t="n"/>
      <c r="U185" s="162" t="n"/>
      <c r="V185" s="162" t="n"/>
      <c r="W185" s="162" t="n"/>
      <c r="X185" s="70" t="n">
        <v>45</v>
      </c>
      <c r="Y185" s="162" t="inlineStr">
        <is>
          <t>对公</t>
        </is>
      </c>
      <c r="Z185" s="407" t="n"/>
      <c r="AA185" s="162" t="n"/>
      <c r="AB185" s="407" t="n"/>
      <c r="AC185" s="407" t="n"/>
      <c r="AD185" s="253" t="inlineStr">
        <is>
          <t>罗茜</t>
        </is>
      </c>
    </row>
    <row r="186" hidden="1" ht="25" customFormat="1" customHeight="1" s="406">
      <c r="A186" s="45" t="n">
        <v>45763</v>
      </c>
      <c r="B186" s="162" t="n">
        <v>16</v>
      </c>
      <c r="C186" s="162" t="inlineStr">
        <is>
          <t>祖力</t>
        </is>
      </c>
      <c r="D186" s="162" t="n"/>
      <c r="E186" s="162" t="n"/>
      <c r="F186" s="162" t="n">
        <v>1</v>
      </c>
      <c r="G186" s="162" t="n"/>
      <c r="H186" s="162" t="inlineStr">
        <is>
          <t>G9565</t>
        </is>
      </c>
      <c r="I186" s="162" t="n">
        <v>1638</v>
      </c>
      <c r="J186" s="162" t="n"/>
      <c r="K186" s="162" t="n"/>
      <c r="L186" s="162" t="n"/>
      <c r="M186" s="162" t="n"/>
      <c r="N186" s="162" t="n">
        <v>121</v>
      </c>
      <c r="O186" s="162" t="n">
        <v>120</v>
      </c>
      <c r="P186" s="162" t="n">
        <v>140</v>
      </c>
      <c r="Q186" s="162" t="n">
        <v>40</v>
      </c>
      <c r="R186" s="162" t="n">
        <v>7</v>
      </c>
      <c r="S186" s="162" t="n"/>
      <c r="T186" s="162" t="n"/>
      <c r="U186" s="162" t="n"/>
      <c r="V186" s="162" t="n"/>
      <c r="W186" s="162" t="n"/>
      <c r="X186" s="406">
        <f>SUM(J186:W186)</f>
        <v/>
      </c>
      <c r="Y186" s="162" t="inlineStr">
        <is>
          <t>对公</t>
        </is>
      </c>
      <c r="Z186" s="407" t="n"/>
      <c r="AA186" s="162" t="n"/>
      <c r="AB186" s="407" t="n"/>
      <c r="AC186" s="407" t="n"/>
      <c r="AD186" s="253" t="inlineStr">
        <is>
          <t>李嘉慧</t>
        </is>
      </c>
    </row>
    <row r="187" hidden="1" ht="25" customFormat="1" customHeight="1" s="406">
      <c r="A187" s="45" t="n">
        <v>45763</v>
      </c>
      <c r="B187" s="162" t="n">
        <v>17</v>
      </c>
      <c r="C187" s="162" t="inlineStr">
        <is>
          <t>鲍群春</t>
        </is>
      </c>
      <c r="D187" s="162" t="n"/>
      <c r="E187" s="162" t="n"/>
      <c r="F187" s="162" t="n">
        <v>1</v>
      </c>
      <c r="G187" s="162" t="n"/>
      <c r="H187" s="162" t="inlineStr">
        <is>
          <t>G9565</t>
        </is>
      </c>
      <c r="I187" s="162" t="n">
        <v>1638</v>
      </c>
      <c r="J187" s="162" t="n"/>
      <c r="K187" s="162" t="n"/>
      <c r="L187" s="162" t="n"/>
      <c r="M187" s="162" t="n"/>
      <c r="N187" s="162" t="n"/>
      <c r="O187" s="162" t="n"/>
      <c r="P187" s="162" t="n">
        <v>140</v>
      </c>
      <c r="Q187" s="162" t="n"/>
      <c r="R187" s="162" t="n"/>
      <c r="S187" s="162" t="n"/>
      <c r="T187" s="162" t="n"/>
      <c r="U187" s="162" t="n"/>
      <c r="V187" s="162" t="n"/>
      <c r="W187" s="162" t="n"/>
      <c r="X187" s="406">
        <f>SUM(J187:W187)</f>
        <v/>
      </c>
      <c r="Y187" s="162" t="inlineStr">
        <is>
          <t>对公</t>
        </is>
      </c>
      <c r="Z187" s="407" t="n"/>
      <c r="AA187" s="162" t="n"/>
      <c r="AB187" s="407" t="n"/>
      <c r="AC187" s="407" t="n"/>
      <c r="AD187" s="253" t="inlineStr">
        <is>
          <t>李嘉慧</t>
        </is>
      </c>
    </row>
    <row r="188" hidden="1" ht="25" customFormat="1" customHeight="1" s="406">
      <c r="A188" s="45" t="n">
        <v>45763</v>
      </c>
      <c r="B188" s="162" t="n">
        <v>78</v>
      </c>
      <c r="C188" s="162" t="inlineStr">
        <is>
          <t>谭雪梅1（1330）</t>
        </is>
      </c>
      <c r="D188" s="162" t="n"/>
      <c r="E188" s="162" t="n">
        <v>1</v>
      </c>
      <c r="F188" s="162" t="n"/>
      <c r="G188" s="162" t="inlineStr">
        <is>
          <t>张宇良</t>
        </is>
      </c>
      <c r="H188" s="162" t="n"/>
      <c r="I188" s="162" t="n"/>
      <c r="J188" s="162" t="n">
        <v>167.4</v>
      </c>
      <c r="K188" s="162" t="n"/>
      <c r="L188" s="162" t="n"/>
      <c r="M188" s="162" t="n"/>
      <c r="N188" s="162" t="n"/>
      <c r="O188" s="338" t="n"/>
      <c r="P188" s="162" t="n"/>
      <c r="Q188" s="162" t="n"/>
      <c r="R188" s="162" t="n"/>
      <c r="S188" s="162" t="n"/>
      <c r="T188" s="162" t="n"/>
      <c r="U188" s="162" t="n"/>
      <c r="V188" s="162" t="n"/>
      <c r="W188" s="162" t="n"/>
      <c r="X188" s="406">
        <f>SUM(J188:W188)</f>
        <v/>
      </c>
      <c r="Y188" s="162" t="inlineStr">
        <is>
          <t>对公</t>
        </is>
      </c>
      <c r="Z188" s="407" t="n"/>
      <c r="AA188" s="162" t="n"/>
      <c r="AB188" s="407" t="n"/>
      <c r="AC188" s="407" t="n"/>
      <c r="AD188" s="253" t="inlineStr">
        <is>
          <t>向文娟</t>
        </is>
      </c>
      <c r="AE188" s="162" t="n"/>
    </row>
    <row r="189" hidden="1" ht="25" customFormat="1" customHeight="1" s="406">
      <c r="A189" s="108" t="n">
        <v>45764</v>
      </c>
      <c r="B189" s="54" t="n">
        <v>9</v>
      </c>
      <c r="C189" s="54" t="inlineStr">
        <is>
          <t>冯诗雨</t>
        </is>
      </c>
      <c r="D189" s="54" t="n"/>
      <c r="E189" s="54" t="n"/>
      <c r="F189" s="54" t="n">
        <v>1</v>
      </c>
      <c r="G189" s="54" t="n"/>
      <c r="H189" s="54" t="inlineStr">
        <is>
          <t>G8886</t>
        </is>
      </c>
      <c r="I189" s="54" t="n">
        <v>1638</v>
      </c>
      <c r="J189" s="54" t="n"/>
      <c r="K189" s="54" t="n"/>
      <c r="L189" s="54" t="n"/>
      <c r="M189" s="54" t="n"/>
      <c r="N189" s="54" t="n">
        <v>180</v>
      </c>
      <c r="O189" s="54" t="n"/>
      <c r="P189" s="54" t="n"/>
      <c r="Q189" s="54" t="n"/>
      <c r="R189" s="54" t="n">
        <v>7</v>
      </c>
      <c r="S189" s="54" t="n"/>
      <c r="T189" s="54" t="n"/>
      <c r="U189" s="54" t="n"/>
      <c r="V189" s="54" t="n"/>
      <c r="W189" s="54" t="n"/>
      <c r="X189" s="195">
        <f>SUM(J189:W189)</f>
        <v/>
      </c>
      <c r="Y189" s="174" t="inlineStr">
        <is>
          <t>现金</t>
        </is>
      </c>
      <c r="Z189" s="69" t="n"/>
      <c r="AA189" s="69" t="n"/>
      <c r="AB189" s="69" t="n"/>
      <c r="AC189" s="69" t="n"/>
      <c r="AD189" s="128" t="inlineStr">
        <is>
          <t>彭心怡</t>
        </is>
      </c>
    </row>
    <row r="190" hidden="1" ht="25" customFormat="1" customHeight="1" s="406">
      <c r="A190" s="45" t="n">
        <v>45764</v>
      </c>
      <c r="B190" s="162" t="n">
        <v>34</v>
      </c>
      <c r="C190" s="162" t="inlineStr">
        <is>
          <t>严怡</t>
        </is>
      </c>
      <c r="D190" s="162" t="n">
        <v>1</v>
      </c>
      <c r="E190" s="162" t="n"/>
      <c r="F190" s="162" t="n"/>
      <c r="G190" s="162" t="inlineStr">
        <is>
          <t>熊为先</t>
        </is>
      </c>
      <c r="H190" s="162" t="inlineStr">
        <is>
          <t>G6368</t>
        </is>
      </c>
      <c r="I190" s="162" t="n">
        <v>1638</v>
      </c>
      <c r="J190" s="162" t="n"/>
      <c r="K190" s="162" t="n"/>
      <c r="L190" s="162" t="n"/>
      <c r="M190" s="162" t="n"/>
      <c r="N190" s="162" t="n"/>
      <c r="O190" s="162" t="n"/>
      <c r="P190" s="162" t="n"/>
      <c r="Q190" s="162" t="n"/>
      <c r="R190" s="162" t="n"/>
      <c r="S190" s="162" t="n"/>
      <c r="T190" s="162" t="n"/>
      <c r="U190" s="162" t="n"/>
      <c r="V190" s="162" t="n">
        <v>20</v>
      </c>
      <c r="W190" s="162" t="n"/>
      <c r="X190" s="406" t="n">
        <v>20</v>
      </c>
      <c r="Y190" s="162" t="inlineStr">
        <is>
          <t>对公</t>
        </is>
      </c>
      <c r="Z190" s="407" t="n"/>
      <c r="AA190" s="162" t="n"/>
      <c r="AB190" s="407" t="n"/>
      <c r="AC190" s="407" t="n"/>
      <c r="AD190" s="253" t="inlineStr">
        <is>
          <t>李嘉慧</t>
        </is>
      </c>
    </row>
    <row r="191" hidden="1" ht="25" customFormat="1" customHeight="1" s="406">
      <c r="A191" s="45" t="n">
        <v>45764</v>
      </c>
      <c r="B191" s="411" t="n"/>
      <c r="C191" s="411" t="n"/>
      <c r="D191" s="411" t="n"/>
      <c r="E191" s="162" t="n"/>
      <c r="F191" s="162" t="n"/>
      <c r="G191" s="162" t="inlineStr">
        <is>
          <t>熊为先</t>
        </is>
      </c>
      <c r="H191" s="411" t="n"/>
      <c r="I191" s="411" t="n"/>
      <c r="J191" s="162" t="n"/>
      <c r="K191" s="162" t="n"/>
      <c r="L191" s="162" t="n">
        <v>559</v>
      </c>
      <c r="M191" s="162" t="n"/>
      <c r="N191" s="162" t="n">
        <v>121</v>
      </c>
      <c r="O191" s="162" t="n">
        <v>1095</v>
      </c>
      <c r="P191" s="162" t="n"/>
      <c r="Q191" s="162" t="n"/>
      <c r="R191" s="162" t="n">
        <v>11</v>
      </c>
      <c r="S191" s="162" t="n"/>
      <c r="T191" s="162" t="n"/>
      <c r="U191" s="162" t="n"/>
      <c r="V191" s="162" t="n"/>
      <c r="W191" s="162" t="n"/>
      <c r="X191" s="406" t="n">
        <v>1786</v>
      </c>
      <c r="Y191" s="162" t="inlineStr">
        <is>
          <t>对公</t>
        </is>
      </c>
      <c r="Z191" s="407" t="n"/>
      <c r="AA191" s="162" t="n"/>
      <c r="AB191" s="407" t="n"/>
      <c r="AC191" s="407" t="n"/>
      <c r="AD191" s="253" t="inlineStr">
        <is>
          <t>李嘉慧</t>
        </is>
      </c>
    </row>
    <row r="192" hidden="1" ht="25" customFormat="1" customHeight="1" s="406">
      <c r="A192" s="45" t="n">
        <v>45764</v>
      </c>
      <c r="B192" s="382" t="n">
        <v>40</v>
      </c>
      <c r="C192" s="382" t="inlineStr">
        <is>
          <t>陈开芬</t>
        </is>
      </c>
      <c r="D192" s="162" t="n">
        <v>1</v>
      </c>
      <c r="E192" s="162" t="n"/>
      <c r="F192" s="162" t="n"/>
      <c r="G192" s="162" t="inlineStr">
        <is>
          <t>贾桂桂</t>
        </is>
      </c>
      <c r="H192" s="162" t="inlineStr">
        <is>
          <t>G6368</t>
        </is>
      </c>
      <c r="I192" s="162" t="n">
        <v>1638</v>
      </c>
      <c r="J192" s="162" t="n"/>
      <c r="K192" s="162" t="n"/>
      <c r="L192" s="162" t="n"/>
      <c r="M192" s="162" t="n"/>
      <c r="N192" s="162" t="n">
        <v>121</v>
      </c>
      <c r="O192" s="162" t="n">
        <v>290</v>
      </c>
      <c r="P192" s="162" t="n">
        <v>200</v>
      </c>
      <c r="Q192" s="162" t="n"/>
      <c r="R192" s="162" t="n">
        <v>11</v>
      </c>
      <c r="S192" s="162" t="n"/>
      <c r="T192" s="162" t="n"/>
      <c r="U192" s="162" t="n"/>
      <c r="V192" s="162" t="n"/>
      <c r="W192" s="162" t="n"/>
      <c r="X192" s="406" t="n">
        <v>622</v>
      </c>
      <c r="Y192" s="162" t="inlineStr">
        <is>
          <t>对公</t>
        </is>
      </c>
      <c r="Z192" s="407" t="n"/>
      <c r="AA192" s="162" t="n"/>
      <c r="AB192" s="407" t="n"/>
      <c r="AC192" s="407" t="n"/>
      <c r="AD192" s="253" t="inlineStr">
        <is>
          <t>李嘉慧</t>
        </is>
      </c>
    </row>
    <row r="193" hidden="1" ht="25" customFormat="1" customHeight="1" s="406">
      <c r="A193" s="45" t="n">
        <v>45764</v>
      </c>
      <c r="B193" s="412" t="n"/>
      <c r="C193" s="412" t="n"/>
      <c r="D193" s="411" t="n"/>
      <c r="E193" s="162" t="n"/>
      <c r="F193" s="162" t="n"/>
      <c r="G193" s="162" t="inlineStr">
        <is>
          <t>贾桂桂</t>
        </is>
      </c>
      <c r="H193" s="411" t="n"/>
      <c r="I193" s="411" t="n"/>
      <c r="J193" s="162" t="n"/>
      <c r="K193" s="162" t="n"/>
      <c r="L193" s="162" t="n">
        <v>1902.1</v>
      </c>
      <c r="M193" s="162" t="n"/>
      <c r="N193" s="162" t="n"/>
      <c r="O193" s="162" t="n">
        <v>180</v>
      </c>
      <c r="P193" s="162" t="n"/>
      <c r="Q193" s="162" t="n"/>
      <c r="R193" s="162" t="n">
        <v>97</v>
      </c>
      <c r="S193" s="162" t="n"/>
      <c r="T193" s="162" t="n"/>
      <c r="U193" s="162" t="n"/>
      <c r="V193" s="162" t="n"/>
      <c r="W193" s="162" t="n"/>
      <c r="X193" s="406" t="n">
        <v>2179.1</v>
      </c>
      <c r="Y193" s="162" t="inlineStr">
        <is>
          <t>对公</t>
        </is>
      </c>
      <c r="Z193" s="407" t="n"/>
      <c r="AA193" s="162" t="n"/>
      <c r="AB193" s="407" t="n"/>
      <c r="AC193" s="407" t="n"/>
      <c r="AD193" s="253" t="inlineStr">
        <is>
          <t>李嘉慧</t>
        </is>
      </c>
    </row>
    <row r="194" hidden="1" ht="29" customFormat="1" customHeight="1" s="406">
      <c r="A194" s="45" t="n">
        <v>45764</v>
      </c>
      <c r="B194" s="162" t="n">
        <v>46</v>
      </c>
      <c r="C194" s="162" t="inlineStr">
        <is>
          <t>邓思姣</t>
        </is>
      </c>
      <c r="D194" s="162" t="n"/>
      <c r="E194" s="162" t="n">
        <v>1</v>
      </c>
      <c r="F194" s="162" t="n"/>
      <c r="G194" s="162" t="inlineStr">
        <is>
          <t>孙静</t>
        </is>
      </c>
      <c r="H194" s="162" t="n"/>
      <c r="I194" s="162" t="n"/>
      <c r="J194" s="162" t="n"/>
      <c r="K194" s="162" t="n"/>
      <c r="L194" s="162" t="n">
        <v>85</v>
      </c>
      <c r="M194" s="162" t="n"/>
      <c r="N194" s="162" t="n">
        <v>278</v>
      </c>
      <c r="O194" s="162">
        <f>920-262-N194</f>
        <v/>
      </c>
      <c r="P194" s="162" t="n"/>
      <c r="Q194" s="162" t="n"/>
      <c r="R194" s="162" t="n">
        <v>25</v>
      </c>
      <c r="S194" s="162" t="n"/>
      <c r="T194" s="162" t="n"/>
      <c r="U194" s="162" t="n"/>
      <c r="V194" s="162" t="n"/>
      <c r="W194" s="162" t="n"/>
      <c r="X194" s="70">
        <f>SUM(J194:W194)</f>
        <v/>
      </c>
      <c r="Y194" s="162" t="inlineStr">
        <is>
          <t>对公</t>
        </is>
      </c>
      <c r="Z194" s="407" t="n"/>
      <c r="AA194" s="162" t="n"/>
      <c r="AB194" s="162" t="inlineStr">
        <is>
          <t>299孕三项</t>
        </is>
      </c>
      <c r="AC194" s="407" t="n"/>
      <c r="AD194" s="253" t="inlineStr">
        <is>
          <t>罗茜</t>
        </is>
      </c>
    </row>
    <row r="195" hidden="1" customFormat="1" s="331">
      <c r="A195" s="45" t="n">
        <v>45764</v>
      </c>
      <c r="B195" s="33" t="n">
        <v>16</v>
      </c>
      <c r="C195" s="406" t="inlineStr">
        <is>
          <t>杜飞</t>
        </is>
      </c>
      <c r="D195" s="406" t="n">
        <v>1</v>
      </c>
      <c r="E195" s="406" t="n"/>
      <c r="F195" s="406" t="n"/>
      <c r="G195" s="37" t="inlineStr">
        <is>
          <t>刘美清</t>
        </is>
      </c>
      <c r="H195" s="406" t="inlineStr">
        <is>
          <t>G2055</t>
        </is>
      </c>
      <c r="I195" s="406" t="n">
        <v>1638</v>
      </c>
      <c r="J195" s="406" t="n"/>
      <c r="K195" s="406" t="n"/>
      <c r="L195" s="406" t="n"/>
      <c r="M195" s="406" t="n"/>
      <c r="N195" s="406" t="n"/>
      <c r="O195" s="406" t="n"/>
      <c r="P195" s="406" t="n"/>
      <c r="Q195" s="406" t="n"/>
      <c r="R195" s="406" t="n"/>
      <c r="S195" s="406" t="n"/>
      <c r="T195" s="406" t="n"/>
      <c r="U195" s="406" t="n"/>
      <c r="V195" s="406" t="n">
        <v>100</v>
      </c>
      <c r="W195" s="406" t="n"/>
      <c r="X195" s="406">
        <f>SUM(J195:V195)</f>
        <v/>
      </c>
      <c r="Y195" s="162" t="inlineStr">
        <is>
          <t>对公</t>
        </is>
      </c>
      <c r="Z195" s="406" t="n"/>
      <c r="AA195" s="406" t="n"/>
      <c r="AB195" s="406" t="n"/>
    </row>
    <row r="196" hidden="1" ht="28" customFormat="1" customHeight="1" s="331">
      <c r="A196" s="45" t="n">
        <v>45764</v>
      </c>
      <c r="B196" s="33" t="n">
        <v>17</v>
      </c>
      <c r="C196" s="406" t="inlineStr">
        <is>
          <t>廖雪花</t>
        </is>
      </c>
      <c r="D196" s="406" t="n">
        <v>1</v>
      </c>
      <c r="E196" s="406" t="n"/>
      <c r="F196" s="406" t="n"/>
      <c r="G196" s="37" t="inlineStr">
        <is>
          <t>肖莉柯卿</t>
        </is>
      </c>
      <c r="H196" s="406" t="inlineStr">
        <is>
          <t>刘2568</t>
        </is>
      </c>
      <c r="I196" s="406" t="n">
        <v>1638</v>
      </c>
      <c r="J196" s="406" t="n">
        <v>850.5</v>
      </c>
      <c r="K196" s="406" t="n"/>
      <c r="L196" s="406" t="n"/>
      <c r="M196" s="406" t="n"/>
      <c r="N196" s="406" t="n"/>
      <c r="O196" s="406" t="n"/>
      <c r="P196" s="406" t="n"/>
      <c r="Q196" s="406" t="n"/>
      <c r="R196" s="406" t="n"/>
      <c r="S196" s="406" t="n"/>
      <c r="T196" s="406" t="n"/>
      <c r="U196" s="406" t="n"/>
      <c r="V196" s="406" t="n">
        <v>20</v>
      </c>
      <c r="W196" s="406" t="n"/>
      <c r="X196" s="406">
        <f>SUM(J196:V196)</f>
        <v/>
      </c>
      <c r="Y196" s="162" t="inlineStr">
        <is>
          <t>对公</t>
        </is>
      </c>
      <c r="Z196" s="406" t="n"/>
      <c r="AA196" s="406" t="n"/>
      <c r="AB196" s="406" t="n"/>
    </row>
    <row r="197" hidden="1" ht="25" customFormat="1" customHeight="1" s="406">
      <c r="A197" s="45" t="n">
        <v>45765</v>
      </c>
      <c r="B197" s="162" t="n">
        <v>23</v>
      </c>
      <c r="C197" s="162" t="inlineStr">
        <is>
          <t>胡云平</t>
        </is>
      </c>
      <c r="D197" s="162" t="n"/>
      <c r="E197" s="162" t="n">
        <v>1</v>
      </c>
      <c r="F197" s="162" t="n"/>
      <c r="G197" s="162" t="inlineStr">
        <is>
          <t>孙静</t>
        </is>
      </c>
      <c r="H197" s="162" t="n"/>
      <c r="I197" s="162" t="n">
        <v>1638</v>
      </c>
      <c r="J197" s="162" t="n"/>
      <c r="K197" s="162" t="n"/>
      <c r="L197" s="162" t="n">
        <v>440</v>
      </c>
      <c r="M197" s="162" t="n"/>
      <c r="N197" s="162" t="n"/>
      <c r="O197" s="162" t="n"/>
      <c r="P197" s="162" t="n"/>
      <c r="Q197" s="162" t="n"/>
      <c r="R197" s="162" t="n"/>
      <c r="S197" s="162" t="n"/>
      <c r="T197" s="162" t="n"/>
      <c r="U197" s="162" t="n"/>
      <c r="V197" s="162" t="n"/>
      <c r="W197" s="162" t="n"/>
      <c r="X197" s="70" t="n">
        <v>440</v>
      </c>
      <c r="Y197" s="162" t="inlineStr">
        <is>
          <t>对公</t>
        </is>
      </c>
      <c r="Z197" s="407" t="n"/>
      <c r="AA197" s="162" t="n"/>
      <c r="AB197" s="407" t="inlineStr">
        <is>
          <t>纷乐*1</t>
        </is>
      </c>
      <c r="AC197" s="407" t="n"/>
      <c r="AD197" s="253" t="inlineStr">
        <is>
          <t>罗茜</t>
        </is>
      </c>
    </row>
    <row r="198" hidden="1" ht="25" customFormat="1" customHeight="1" s="406">
      <c r="A198" s="45" t="n">
        <v>45765</v>
      </c>
      <c r="B198" s="412" t="n"/>
      <c r="C198" s="412" t="n"/>
      <c r="D198" s="162" t="n"/>
      <c r="E198" s="46" t="inlineStr">
        <is>
          <t>退4.18</t>
        </is>
      </c>
      <c r="F198" s="46" t="n"/>
      <c r="G198" s="46" t="inlineStr">
        <is>
          <t>孙静</t>
        </is>
      </c>
      <c r="H198" s="162" t="n"/>
      <c r="I198" s="162" t="n">
        <v>1638</v>
      </c>
      <c r="J198" s="162" t="n"/>
      <c r="K198" s="162" t="n"/>
      <c r="L198" s="162" t="n">
        <v>-50</v>
      </c>
      <c r="M198" s="162" t="n"/>
      <c r="N198" s="162" t="n"/>
      <c r="O198" s="162" t="n"/>
      <c r="P198" s="162" t="n"/>
      <c r="Q198" s="162" t="n"/>
      <c r="R198" s="162" t="n"/>
      <c r="S198" s="162" t="n"/>
      <c r="T198" s="162" t="n"/>
      <c r="U198" s="162" t="n"/>
      <c r="V198" s="162" t="n"/>
      <c r="W198" s="162" t="n"/>
      <c r="X198" s="70" t="n">
        <v>-50</v>
      </c>
      <c r="Y198" s="162" t="inlineStr">
        <is>
          <t>对公</t>
        </is>
      </c>
      <c r="Z198" s="407" t="n"/>
      <c r="AA198" s="162" t="n"/>
      <c r="AB198" s="162" t="inlineStr">
        <is>
          <t>退甲钴胺</t>
        </is>
      </c>
      <c r="AC198" s="407" t="n"/>
      <c r="AD198" s="253" t="inlineStr">
        <is>
          <t>罗茜</t>
        </is>
      </c>
    </row>
    <row r="199" hidden="1" ht="25" customFormat="1" customHeight="1" s="406">
      <c r="A199" s="45" t="n">
        <v>45765</v>
      </c>
      <c r="B199" s="411" t="n"/>
      <c r="C199" s="411" t="n"/>
      <c r="D199" s="162" t="n"/>
      <c r="E199" s="46" t="inlineStr">
        <is>
          <t>补</t>
        </is>
      </c>
      <c r="F199" s="46" t="n"/>
      <c r="G199" s="46" t="inlineStr">
        <is>
          <t>孙静</t>
        </is>
      </c>
      <c r="H199" s="162" t="n"/>
      <c r="I199" s="162" t="n">
        <v>1638</v>
      </c>
      <c r="J199" s="162" t="n"/>
      <c r="K199" s="162" t="n"/>
      <c r="L199" s="162" t="n">
        <v>12.5</v>
      </c>
      <c r="M199" s="162" t="n"/>
      <c r="N199" s="162" t="n"/>
      <c r="O199" s="162" t="n"/>
      <c r="P199" s="162" t="n"/>
      <c r="Q199" s="162" t="n"/>
      <c r="R199" s="162" t="n"/>
      <c r="S199" s="162" t="n"/>
      <c r="T199" s="162" t="n"/>
      <c r="U199" s="162" t="n"/>
      <c r="V199" s="162" t="n"/>
      <c r="W199" s="162" t="n"/>
      <c r="X199" s="70" t="n">
        <v>12.5</v>
      </c>
      <c r="Y199" s="162" t="inlineStr">
        <is>
          <t>对公</t>
        </is>
      </c>
      <c r="Z199" s="407" t="n"/>
      <c r="AA199" s="162" t="n"/>
      <c r="AB199" s="162" t="n"/>
      <c r="AC199" s="407" t="n"/>
      <c r="AD199" s="253" t="inlineStr">
        <is>
          <t>罗茜</t>
        </is>
      </c>
    </row>
    <row r="200" hidden="1" ht="25" customFormat="1" customHeight="1" s="406">
      <c r="A200" s="45" t="n">
        <v>45765</v>
      </c>
      <c r="B200" s="162" t="n">
        <v>42</v>
      </c>
      <c r="C200" s="162" t="inlineStr">
        <is>
          <t>张桃花</t>
        </is>
      </c>
      <c r="D200" s="162" t="n"/>
      <c r="E200" s="162" t="n">
        <v>1</v>
      </c>
      <c r="F200" s="162" t="n"/>
      <c r="G200" s="162" t="inlineStr">
        <is>
          <t>曾亚萍</t>
        </is>
      </c>
      <c r="H200" s="162" t="n"/>
      <c r="I200" s="162" t="n">
        <v>1638</v>
      </c>
      <c r="J200" s="162" t="n"/>
      <c r="K200" s="162" t="n">
        <v>785</v>
      </c>
      <c r="L200" s="162" t="n">
        <v>207</v>
      </c>
      <c r="M200" s="162" t="n"/>
      <c r="N200" s="162" t="n"/>
      <c r="O200" s="162" t="n"/>
      <c r="P200" s="406" t="n"/>
      <c r="Q200" s="162" t="n"/>
      <c r="R200" s="162" t="n"/>
      <c r="S200" s="162" t="n"/>
      <c r="T200" s="162" t="n"/>
      <c r="U200" s="162" t="n"/>
      <c r="V200" s="162" t="n"/>
      <c r="W200" s="162" t="n"/>
      <c r="X200" s="70" t="n">
        <v>992</v>
      </c>
      <c r="Y200" s="162" t="inlineStr">
        <is>
          <t>对公</t>
        </is>
      </c>
      <c r="Z200" s="407" t="n"/>
      <c r="AA200" s="162" t="n"/>
      <c r="AB200" s="406" t="n"/>
      <c r="AC200" s="407" t="n"/>
      <c r="AD200" s="253" t="inlineStr">
        <is>
          <t>罗茜</t>
        </is>
      </c>
    </row>
    <row r="201" hidden="1" ht="25" customFormat="1" customHeight="1" s="406">
      <c r="A201" s="45" t="n">
        <v>45765</v>
      </c>
      <c r="B201" s="162" t="n">
        <v>51</v>
      </c>
      <c r="C201" s="162" t="inlineStr">
        <is>
          <t>徐彩红</t>
        </is>
      </c>
      <c r="D201" s="162" t="n"/>
      <c r="E201" s="162" t="n"/>
      <c r="F201" s="162" t="n">
        <v>1</v>
      </c>
      <c r="G201" s="162" t="n"/>
      <c r="H201" s="162" t="n"/>
      <c r="I201" s="162" t="n">
        <v>1638</v>
      </c>
      <c r="J201" s="162" t="n"/>
      <c r="K201" s="162" t="n"/>
      <c r="L201" s="162" t="n">
        <v>44</v>
      </c>
      <c r="M201" s="162" t="n"/>
      <c r="N201" s="162" t="n"/>
      <c r="O201" s="162" t="n"/>
      <c r="P201" s="162" t="n"/>
      <c r="Q201" s="162" t="n"/>
      <c r="R201" s="162" t="n"/>
      <c r="S201" s="162" t="n"/>
      <c r="T201" s="162" t="n"/>
      <c r="U201" s="162" t="n"/>
      <c r="V201" s="162" t="n"/>
      <c r="W201" s="162" t="n"/>
      <c r="X201" s="70" t="n">
        <v>44</v>
      </c>
      <c r="Y201" s="162" t="inlineStr">
        <is>
          <t>对公</t>
        </is>
      </c>
      <c r="Z201" s="407" t="n"/>
      <c r="AA201" s="162" t="n"/>
      <c r="AB201" s="162" t="n"/>
      <c r="AC201" s="407" t="n"/>
      <c r="AD201" s="253" t="inlineStr">
        <is>
          <t>罗茜</t>
        </is>
      </c>
    </row>
    <row r="202" hidden="1" ht="25" customFormat="1" customHeight="1" s="406">
      <c r="A202" s="45" t="n">
        <v>45765</v>
      </c>
      <c r="B202" s="162" t="n">
        <v>64</v>
      </c>
      <c r="C202" s="162" t="inlineStr">
        <is>
          <t>朱小艳</t>
        </is>
      </c>
      <c r="D202" s="162" t="n"/>
      <c r="E202" s="162" t="n">
        <v>1</v>
      </c>
      <c r="F202" s="162" t="n"/>
      <c r="G202" s="162" t="inlineStr">
        <is>
          <t>曾亚萍</t>
        </is>
      </c>
      <c r="H202" s="162" t="n"/>
      <c r="I202" s="162" t="n">
        <v>1638</v>
      </c>
      <c r="J202" s="162" t="n"/>
      <c r="K202" s="162" t="n">
        <v>35</v>
      </c>
      <c r="L202" s="162" t="n"/>
      <c r="M202" s="162" t="n"/>
      <c r="N202" s="162" t="n"/>
      <c r="O202" s="162" t="n"/>
      <c r="P202" s="162" t="n"/>
      <c r="Q202" s="162" t="n"/>
      <c r="R202" s="162" t="n"/>
      <c r="S202" s="162" t="n"/>
      <c r="T202" s="162" t="n"/>
      <c r="U202" s="162" t="n"/>
      <c r="V202" s="162" t="n"/>
      <c r="W202" s="162" t="n"/>
      <c r="X202" s="70" t="n">
        <v>35</v>
      </c>
      <c r="Y202" s="162" t="inlineStr">
        <is>
          <t>对公</t>
        </is>
      </c>
      <c r="Z202" s="407" t="n"/>
      <c r="AA202" s="162" t="n"/>
      <c r="AB202" s="162" t="n"/>
      <c r="AC202" s="407" t="n"/>
      <c r="AD202" s="253" t="inlineStr">
        <is>
          <t>罗茜</t>
        </is>
      </c>
    </row>
    <row r="203" hidden="1" ht="25" customFormat="1" customHeight="1" s="406">
      <c r="A203" s="45" t="n">
        <v>45765</v>
      </c>
      <c r="B203" s="162" t="n">
        <v>76</v>
      </c>
      <c r="C203" s="162" t="inlineStr">
        <is>
          <t>马静49（0120）</t>
        </is>
      </c>
      <c r="D203" s="162" t="n"/>
      <c r="E203" s="162" t="n">
        <v>1</v>
      </c>
      <c r="F203" s="162" t="n"/>
      <c r="G203" s="162" t="inlineStr">
        <is>
          <t>曾亚萍</t>
        </is>
      </c>
      <c r="H203" s="162" t="n"/>
      <c r="I203" s="162" t="n">
        <v>1638</v>
      </c>
      <c r="J203" s="162" t="n">
        <v>529.2</v>
      </c>
      <c r="K203" s="162" t="n">
        <v>328</v>
      </c>
      <c r="L203" s="162" t="n"/>
      <c r="M203" s="162" t="n"/>
      <c r="N203" s="162" t="n"/>
      <c r="O203" s="162" t="n"/>
      <c r="P203" s="162" t="n"/>
      <c r="Q203" s="162" t="n"/>
      <c r="R203" s="162" t="n"/>
      <c r="S203" s="162" t="n"/>
      <c r="T203" s="162" t="n"/>
      <c r="U203" s="162" t="n"/>
      <c r="V203" s="162" t="n"/>
      <c r="W203" s="162" t="n"/>
      <c r="X203" s="70" t="n">
        <v>857.2</v>
      </c>
      <c r="Y203" s="162" t="inlineStr">
        <is>
          <t>对公</t>
        </is>
      </c>
      <c r="Z203" s="407" t="n"/>
      <c r="AA203" s="162" t="n"/>
      <c r="AB203" s="162" t="n"/>
      <c r="AC203" s="407" t="n"/>
      <c r="AD203" s="253" t="inlineStr">
        <is>
          <t>罗茜</t>
        </is>
      </c>
    </row>
    <row r="204" hidden="1" ht="25" customFormat="1" customHeight="1" s="406">
      <c r="A204" s="108" t="n">
        <v>45765</v>
      </c>
      <c r="B204" s="54" t="n">
        <v>10</v>
      </c>
      <c r="C204" s="54" t="inlineStr">
        <is>
          <t>李艾桦</t>
        </is>
      </c>
      <c r="D204" s="54" t="n"/>
      <c r="E204" s="54" t="n"/>
      <c r="F204" s="54" t="n">
        <v>1</v>
      </c>
      <c r="G204" s="54" t="n"/>
      <c r="H204" s="54" t="inlineStr">
        <is>
          <t>G8999</t>
        </is>
      </c>
      <c r="I204" s="54" t="n">
        <v>1638</v>
      </c>
      <c r="J204" s="54" t="n"/>
      <c r="K204" s="54" t="n"/>
      <c r="L204" s="54" t="n"/>
      <c r="M204" s="54" t="n"/>
      <c r="N204" s="54" t="n"/>
      <c r="O204" s="54" t="n">
        <v>3566</v>
      </c>
      <c r="P204" s="54" t="n">
        <v>140</v>
      </c>
      <c r="Q204" s="54" t="n"/>
      <c r="R204" s="54" t="n">
        <v>25</v>
      </c>
      <c r="S204" s="54" t="n"/>
      <c r="T204" s="54" t="n"/>
      <c r="U204" s="54" t="n"/>
      <c r="V204" s="54" t="n"/>
      <c r="W204" s="54" t="n"/>
      <c r="X204" s="195" t="n">
        <v>3731</v>
      </c>
      <c r="Y204" s="174" t="inlineStr">
        <is>
          <t>对公</t>
        </is>
      </c>
      <c r="Z204" s="69" t="n"/>
      <c r="AA204" s="179" t="n"/>
      <c r="AB204" s="179" t="n"/>
      <c r="AC204" s="179" t="n"/>
      <c r="AD204" s="128" t="inlineStr">
        <is>
          <t>彭心怡</t>
        </is>
      </c>
    </row>
    <row r="205" hidden="1" ht="25" customFormat="1" customHeight="1" s="406">
      <c r="A205" s="108" t="n">
        <v>45765</v>
      </c>
      <c r="B205" s="54" t="n">
        <v>12</v>
      </c>
      <c r="C205" s="54" t="inlineStr">
        <is>
          <t>赵津61（8266）</t>
        </is>
      </c>
      <c r="D205" s="54" t="n"/>
      <c r="E205" s="54" t="n"/>
      <c r="F205" s="54" t="n">
        <v>1</v>
      </c>
      <c r="G205" s="54" t="n"/>
      <c r="H205" s="54" t="inlineStr">
        <is>
          <t>G8999</t>
        </is>
      </c>
      <c r="I205" s="54" t="n">
        <v>1638</v>
      </c>
      <c r="J205" s="54" t="n"/>
      <c r="K205" s="54" t="n"/>
      <c r="L205" s="54" t="n"/>
      <c r="M205" s="54" t="n"/>
      <c r="N205" s="54" t="n"/>
      <c r="O205" s="54" t="n">
        <v>1236</v>
      </c>
      <c r="P205" s="54" t="n"/>
      <c r="Q205" s="54" t="n"/>
      <c r="R205" s="54" t="n">
        <v>11</v>
      </c>
      <c r="S205" s="54" t="n"/>
      <c r="T205" s="54" t="n"/>
      <c r="U205" s="54" t="n"/>
      <c r="V205" s="54" t="n"/>
      <c r="W205" s="54" t="n"/>
      <c r="X205" s="195" t="n">
        <v>1247</v>
      </c>
      <c r="Y205" s="174" t="inlineStr">
        <is>
          <t>对公</t>
        </is>
      </c>
      <c r="Z205" s="69" t="n"/>
      <c r="AA205" s="179" t="n"/>
      <c r="AB205" s="179" t="n"/>
      <c r="AC205" s="179" t="n"/>
      <c r="AD205" s="128" t="inlineStr">
        <is>
          <t>彭心怡</t>
        </is>
      </c>
    </row>
    <row r="206" hidden="1" ht="25" customFormat="1" customHeight="1" s="406">
      <c r="A206" s="108" t="n">
        <v>45765</v>
      </c>
      <c r="B206" s="54" t="n">
        <v>32</v>
      </c>
      <c r="C206" s="54" t="inlineStr">
        <is>
          <t>冯诗雨</t>
        </is>
      </c>
      <c r="D206" s="54" t="n"/>
      <c r="E206" s="54" t="n"/>
      <c r="F206" s="54" t="n">
        <v>1</v>
      </c>
      <c r="G206" s="54" t="n"/>
      <c r="H206" s="54" t="inlineStr">
        <is>
          <t>G8886</t>
        </is>
      </c>
      <c r="I206" s="54" t="n">
        <v>1638</v>
      </c>
      <c r="J206" s="54" t="n"/>
      <c r="K206" s="54" t="n"/>
      <c r="L206" s="54" t="n"/>
      <c r="M206" s="54" t="n"/>
      <c r="N206" s="54" t="n"/>
      <c r="O206" s="54" t="n"/>
      <c r="P206" s="54" t="n">
        <v>200</v>
      </c>
      <c r="Q206" s="54" t="n"/>
      <c r="R206" s="54" t="n"/>
      <c r="S206" s="54" t="n"/>
      <c r="T206" s="54" t="n"/>
      <c r="U206" s="54" t="n"/>
      <c r="V206" s="54" t="n"/>
      <c r="W206" s="54" t="n"/>
      <c r="X206" s="195" t="n">
        <v>200</v>
      </c>
      <c r="Y206" s="54" t="inlineStr">
        <is>
          <t>现金</t>
        </is>
      </c>
      <c r="Z206" s="69" t="n"/>
      <c r="AA206" s="69" t="n"/>
      <c r="AB206" s="69" t="n"/>
      <c r="AC206" s="69" t="n"/>
      <c r="AD206" s="128" t="inlineStr">
        <is>
          <t>彭心怡</t>
        </is>
      </c>
    </row>
    <row r="207" hidden="1" customFormat="1" s="331">
      <c r="A207" s="45" t="n">
        <v>45765</v>
      </c>
      <c r="B207" s="33" t="n">
        <v>17</v>
      </c>
      <c r="C207" s="406" t="inlineStr">
        <is>
          <t>杜飞</t>
        </is>
      </c>
      <c r="D207" s="406" t="n"/>
      <c r="E207" s="406" t="n">
        <v>1</v>
      </c>
      <c r="F207" s="406" t="n"/>
      <c r="G207" s="37" t="inlineStr">
        <is>
          <t>刘美清</t>
        </is>
      </c>
      <c r="H207" s="406" t="n"/>
      <c r="I207" s="406" t="n"/>
      <c r="J207" s="406" t="n">
        <v>2590.23</v>
      </c>
      <c r="K207" s="406" t="n"/>
      <c r="L207" s="406" t="n"/>
      <c r="M207" s="406" t="n"/>
      <c r="N207" s="406" t="n"/>
      <c r="O207" s="406" t="n"/>
      <c r="P207" s="406" t="n"/>
      <c r="Q207" s="406" t="n"/>
      <c r="R207" s="406" t="n"/>
      <c r="S207" s="406" t="n"/>
      <c r="V207" s="406" t="n"/>
      <c r="W207" s="406" t="n"/>
      <c r="X207" s="406">
        <f>SUM(J207:S207)</f>
        <v/>
      </c>
      <c r="Y207" s="162" t="inlineStr">
        <is>
          <t>对公</t>
        </is>
      </c>
    </row>
    <row r="208" hidden="1" ht="25" customFormat="1" customHeight="1" s="406">
      <c r="A208" s="45" t="n">
        <v>45765</v>
      </c>
      <c r="B208" s="162" t="n">
        <v>105</v>
      </c>
      <c r="C208" s="162" t="inlineStr">
        <is>
          <t>贺亚运</t>
        </is>
      </c>
      <c r="D208" s="162" t="n"/>
      <c r="E208" s="162" t="n">
        <v>1</v>
      </c>
      <c r="F208" s="162" t="n"/>
      <c r="G208" s="162" t="inlineStr">
        <is>
          <t>贾桂桂</t>
        </is>
      </c>
      <c r="H208" s="162" t="n"/>
      <c r="I208" s="162" t="n"/>
      <c r="J208" s="162" t="n"/>
      <c r="K208" s="162" t="n"/>
      <c r="L208" s="162" t="n">
        <v>328</v>
      </c>
      <c r="M208" s="162" t="n"/>
      <c r="N208" s="162" t="n"/>
      <c r="O208" s="162" t="n"/>
      <c r="P208" s="162" t="n"/>
      <c r="Q208" s="162" t="n"/>
      <c r="R208" s="162" t="n"/>
      <c r="S208" s="162" t="n"/>
      <c r="T208" s="162" t="n"/>
      <c r="U208" s="162" t="n"/>
      <c r="V208" s="162" t="n"/>
      <c r="W208" s="162" t="n"/>
      <c r="X208" s="406">
        <f>SUM(J208:W208)</f>
        <v/>
      </c>
      <c r="Y208" s="162" t="inlineStr">
        <is>
          <t>对公</t>
        </is>
      </c>
      <c r="Z208" s="407" t="n"/>
      <c r="AA208" s="162" t="n"/>
      <c r="AB208" s="407" t="n"/>
      <c r="AC208" s="407" t="n"/>
      <c r="AD208" s="253" t="n"/>
    </row>
    <row r="209" hidden="1" customFormat="1" s="331">
      <c r="A209" s="45" t="n">
        <v>45766</v>
      </c>
      <c r="B209" s="33" t="n">
        <v>23</v>
      </c>
      <c r="C209" s="406" t="inlineStr">
        <is>
          <t>谭雪梅1（1330）</t>
        </is>
      </c>
      <c r="D209" s="406" t="n"/>
      <c r="E209" s="406" t="n">
        <v>1</v>
      </c>
      <c r="F209" s="406" t="n"/>
      <c r="G209" s="406" t="inlineStr">
        <is>
          <t>张宇良</t>
        </is>
      </c>
      <c r="H209" s="406" t="n"/>
      <c r="I209" s="406" t="n"/>
      <c r="J209" s="406" t="n">
        <v>221.4</v>
      </c>
      <c r="K209" s="406" t="n"/>
      <c r="L209" s="406" t="n"/>
      <c r="M209" s="406" t="n"/>
      <c r="N209" s="406" t="n"/>
      <c r="O209" s="406" t="n"/>
      <c r="P209" s="406" t="n"/>
      <c r="Q209" s="406" t="n"/>
      <c r="R209" s="406" t="n"/>
      <c r="S209" s="406" t="n"/>
      <c r="V209" s="406" t="n"/>
      <c r="W209" s="406" t="n"/>
      <c r="X209" s="406">
        <f>SUM(J209:S209)</f>
        <v/>
      </c>
      <c r="Y209" s="162" t="inlineStr">
        <is>
          <t>对公</t>
        </is>
      </c>
    </row>
    <row r="210" hidden="1" ht="25" customFormat="1" customHeight="1" s="406">
      <c r="A210" s="45" t="n">
        <v>45766</v>
      </c>
      <c r="B210" s="162" t="n">
        <v>66</v>
      </c>
      <c r="C210" s="162" t="inlineStr">
        <is>
          <t>余永美</t>
        </is>
      </c>
      <c r="D210" s="162" t="n"/>
      <c r="E210" s="162" t="n">
        <v>1</v>
      </c>
      <c r="F210" s="162" t="n"/>
      <c r="G210" s="162" t="inlineStr">
        <is>
          <t>向雅洁</t>
        </is>
      </c>
      <c r="H210" s="162" t="n"/>
      <c r="I210" s="162" t="n">
        <v>1638</v>
      </c>
      <c r="J210" s="162" t="n">
        <v>121.2</v>
      </c>
      <c r="K210" s="162" t="n"/>
      <c r="L210" s="162" t="n"/>
      <c r="M210" s="162" t="n"/>
      <c r="N210" s="162" t="n"/>
      <c r="O210" s="162" t="n"/>
      <c r="P210" s="162" t="n"/>
      <c r="Q210" s="162" t="n"/>
      <c r="R210" s="162" t="n"/>
      <c r="S210" s="162" t="n"/>
      <c r="T210" s="162" t="n"/>
      <c r="U210" s="162" t="n"/>
      <c r="V210" s="162" t="n"/>
      <c r="W210" s="162" t="n"/>
      <c r="X210" s="406">
        <f>SUM(J210:W210)</f>
        <v/>
      </c>
      <c r="Y210" s="162" t="inlineStr">
        <is>
          <t>对公</t>
        </is>
      </c>
      <c r="Z210" s="407" t="n"/>
      <c r="AA210" s="162" t="n"/>
      <c r="AB210" s="407" t="n"/>
      <c r="AC210" s="407" t="n"/>
      <c r="AD210" s="253" t="inlineStr">
        <is>
          <t>熊欢</t>
        </is>
      </c>
    </row>
    <row r="211" hidden="1" ht="25" customFormat="1" customHeight="1" s="406">
      <c r="A211" s="45" t="n">
        <v>45766</v>
      </c>
      <c r="B211" s="411" t="n"/>
      <c r="C211" s="411" t="n"/>
      <c r="D211" s="162" t="n"/>
      <c r="E211" s="162" t="inlineStr">
        <is>
          <t>复诊</t>
        </is>
      </c>
      <c r="F211" s="162" t="n"/>
      <c r="G211" s="162" t="inlineStr">
        <is>
          <t>王海燕</t>
        </is>
      </c>
      <c r="H211" s="162" t="n"/>
      <c r="I211" s="162" t="n">
        <v>1638</v>
      </c>
      <c r="J211" s="162" t="n"/>
      <c r="K211" s="162" t="n"/>
      <c r="L211" s="162" t="n">
        <v>24</v>
      </c>
      <c r="M211" s="162" t="n"/>
      <c r="N211" s="162" t="n"/>
      <c r="O211" s="162" t="n"/>
      <c r="P211" s="162" t="n"/>
      <c r="Q211" s="162" t="n"/>
      <c r="R211" s="162" t="n"/>
      <c r="S211" s="162" t="n"/>
      <c r="T211" s="162" t="n"/>
      <c r="U211" s="162" t="n"/>
      <c r="V211" s="162" t="n"/>
      <c r="W211" s="162" t="n"/>
      <c r="X211" s="406">
        <f>SUM(J211:W211)</f>
        <v/>
      </c>
      <c r="Y211" s="162" t="inlineStr">
        <is>
          <t>对公</t>
        </is>
      </c>
      <c r="Z211" s="407" t="n"/>
      <c r="AA211" s="162" t="n"/>
      <c r="AB211" s="407" t="n"/>
      <c r="AC211" s="407" t="n"/>
      <c r="AD211" s="253" t="inlineStr">
        <is>
          <t>熊欢</t>
        </is>
      </c>
    </row>
    <row r="212" hidden="1" customFormat="1" s="331">
      <c r="A212" s="45" t="n">
        <v>45766</v>
      </c>
      <c r="B212" s="33" t="n">
        <v>8</v>
      </c>
      <c r="C212" s="37" t="inlineStr">
        <is>
          <t>吴学桂</t>
        </is>
      </c>
      <c r="D212" s="406" t="n">
        <v>1</v>
      </c>
      <c r="E212" s="406" t="n"/>
      <c r="F212" s="406" t="n"/>
      <c r="G212" s="37" t="inlineStr">
        <is>
          <t>陈明</t>
        </is>
      </c>
      <c r="H212" s="406" t="n"/>
      <c r="I212" s="406" t="n"/>
      <c r="J212" s="406" t="n">
        <v>357.5</v>
      </c>
      <c r="K212" s="406" t="n">
        <v>645</v>
      </c>
      <c r="L212" s="406" t="n">
        <v>290</v>
      </c>
      <c r="M212" s="406" t="n"/>
      <c r="N212" s="406" t="n"/>
      <c r="O212" s="406" t="n"/>
      <c r="P212" s="406" t="n"/>
      <c r="Q212" s="406" t="n"/>
      <c r="R212" s="406" t="n">
        <v>4</v>
      </c>
      <c r="S212" s="406" t="n"/>
      <c r="V212" s="406" t="n"/>
      <c r="W212" s="406" t="inlineStr">
        <is>
          <t>4元中单</t>
        </is>
      </c>
      <c r="X212" s="406">
        <f>SUM(J212:S212)</f>
        <v/>
      </c>
      <c r="Y212" s="162" t="inlineStr">
        <is>
          <t>对公</t>
        </is>
      </c>
    </row>
    <row r="213" hidden="1" ht="25" customFormat="1" customHeight="1" s="406">
      <c r="A213" s="45" t="n">
        <v>45766</v>
      </c>
      <c r="B213" s="162" t="n">
        <v>30</v>
      </c>
      <c r="C213" s="162" t="inlineStr">
        <is>
          <t>胡亚利49（9088）</t>
        </is>
      </c>
      <c r="D213" s="162" t="n">
        <v>1</v>
      </c>
      <c r="E213" s="162" t="n"/>
      <c r="F213" s="162" t="n"/>
      <c r="G213" s="162" t="inlineStr">
        <is>
          <t>曾亚萍</t>
        </is>
      </c>
      <c r="H213" s="162" t="inlineStr">
        <is>
          <t>英9088</t>
        </is>
      </c>
      <c r="I213" s="162" t="n">
        <v>1638</v>
      </c>
      <c r="J213" s="162" t="n"/>
      <c r="K213" s="162">
        <f>688</f>
        <v/>
      </c>
      <c r="L213" s="162" t="n"/>
      <c r="M213" s="162" t="n"/>
      <c r="N213" s="162" t="n"/>
      <c r="O213" s="162" t="n"/>
      <c r="P213" s="162">
        <f>60+60+140</f>
        <v/>
      </c>
      <c r="Q213" s="162" t="n"/>
      <c r="R213" s="162" t="n"/>
      <c r="S213" s="162" t="n"/>
      <c r="T213" s="162" t="n"/>
      <c r="U213" s="162" t="n">
        <v>4</v>
      </c>
      <c r="V213" s="162" t="n">
        <v>20</v>
      </c>
      <c r="W213" s="162" t="n"/>
      <c r="X213" s="70">
        <f>SUM(J213:W213)</f>
        <v/>
      </c>
      <c r="Y213" s="162" t="inlineStr">
        <is>
          <t>对公</t>
        </is>
      </c>
      <c r="Z213" s="407" t="n"/>
      <c r="AA213" s="162" t="n"/>
      <c r="AB213" s="407" t="n"/>
      <c r="AC213" s="407" t="n"/>
      <c r="AD213" s="253" t="inlineStr">
        <is>
          <t>罗茜</t>
        </is>
      </c>
    </row>
    <row r="214" hidden="1" ht="25" customFormat="1" customHeight="1" s="406">
      <c r="A214" s="45" t="n">
        <v>45766</v>
      </c>
      <c r="B214" s="162" t="n">
        <v>17</v>
      </c>
      <c r="C214" s="162" t="inlineStr">
        <is>
          <t>莫芳芳</t>
        </is>
      </c>
      <c r="D214" s="162" t="n"/>
      <c r="E214" s="162" t="n"/>
      <c r="F214" s="162" t="n">
        <v>1</v>
      </c>
      <c r="G214" s="162" t="n"/>
      <c r="H214" s="162" t="n"/>
      <c r="I214" s="162" t="inlineStr">
        <is>
          <t>1638小颖</t>
        </is>
      </c>
      <c r="J214" s="162" t="n"/>
      <c r="K214" s="162" t="n"/>
      <c r="L214" s="162" t="n"/>
      <c r="M214" s="162" t="n"/>
      <c r="N214" s="406" t="n">
        <v>180</v>
      </c>
      <c r="O214" s="406" t="n"/>
      <c r="P214" s="406" t="n">
        <v>140</v>
      </c>
      <c r="Q214" s="406" t="n"/>
      <c r="R214" s="406" t="n">
        <v>7</v>
      </c>
      <c r="S214" s="162" t="n"/>
      <c r="T214" s="162" t="n"/>
      <c r="U214" s="162" t="n"/>
      <c r="V214" s="162" t="n"/>
      <c r="W214" s="162" t="n"/>
      <c r="X214" s="70">
        <f>SUM(J214:W214)</f>
        <v/>
      </c>
      <c r="Y214" s="162" t="inlineStr">
        <is>
          <t>对公</t>
        </is>
      </c>
      <c r="Z214" s="407" t="n"/>
      <c r="AA214" s="162" t="n"/>
      <c r="AB214" s="407" t="n"/>
      <c r="AC214" s="407" t="n"/>
      <c r="AD214" s="253" t="inlineStr">
        <is>
          <t>罗茜</t>
        </is>
      </c>
    </row>
    <row r="215" hidden="1" ht="25" customFormat="1" customHeight="1" s="406">
      <c r="A215" s="108" t="n">
        <v>45766</v>
      </c>
      <c r="B215" s="54" t="n">
        <v>26</v>
      </c>
      <c r="C215" s="54" t="inlineStr">
        <is>
          <t>秦园园</t>
        </is>
      </c>
      <c r="D215" s="54" t="n"/>
      <c r="E215" s="54" t="n"/>
      <c r="F215" s="54" t="n">
        <v>1</v>
      </c>
      <c r="G215" s="54" t="n"/>
      <c r="H215" s="54" t="inlineStr">
        <is>
          <t>G1100</t>
        </is>
      </c>
      <c r="I215" s="54" t="n">
        <v>1638</v>
      </c>
      <c r="J215" s="54" t="n"/>
      <c r="K215" s="54" t="n"/>
      <c r="L215" s="54" t="n"/>
      <c r="M215" s="54" t="n"/>
      <c r="N215" s="54" t="n"/>
      <c r="O215" s="54" t="n">
        <v>655</v>
      </c>
      <c r="P215" s="54" t="n">
        <v>140</v>
      </c>
      <c r="Q215" s="54" t="n"/>
      <c r="R215" s="54" t="n">
        <v>11</v>
      </c>
      <c r="S215" s="54" t="n"/>
      <c r="T215" s="54" t="n"/>
      <c r="U215" s="54" t="n"/>
      <c r="V215" s="54" t="n"/>
      <c r="W215" s="54" t="n"/>
      <c r="X215" s="195">
        <f>SUM(J215:W215)</f>
        <v/>
      </c>
      <c r="Y215" s="174" t="inlineStr">
        <is>
          <t>对公</t>
        </is>
      </c>
      <c r="Z215" s="69" t="n"/>
      <c r="AA215" s="69" t="n"/>
      <c r="AB215" s="69" t="n"/>
      <c r="AC215" s="69" t="n"/>
      <c r="AD215" s="128" t="inlineStr">
        <is>
          <t>彭心怡</t>
        </is>
      </c>
    </row>
    <row r="216" hidden="1" ht="25" customFormat="1" customHeight="1" s="406">
      <c r="A216" s="45" t="n">
        <v>45766</v>
      </c>
      <c r="B216" s="162" t="n">
        <v>49</v>
      </c>
      <c r="C216" s="162" t="inlineStr">
        <is>
          <t>严怡</t>
        </is>
      </c>
      <c r="D216" s="162" t="n"/>
      <c r="E216" s="162" t="n">
        <v>1</v>
      </c>
      <c r="F216" s="162" t="n"/>
      <c r="G216" s="162" t="inlineStr">
        <is>
          <t>熊为先</t>
        </is>
      </c>
      <c r="H216" s="162" t="n"/>
      <c r="I216" s="162" t="n"/>
      <c r="J216" s="162" t="n"/>
      <c r="K216" s="162" t="n"/>
      <c r="L216" s="162" t="n">
        <v>775.4</v>
      </c>
      <c r="M216" s="162" t="n"/>
      <c r="N216" s="162" t="n"/>
      <c r="O216" s="162" t="n"/>
      <c r="P216" s="162" t="n"/>
      <c r="Q216" s="162" t="n"/>
      <c r="R216" s="162" t="n">
        <v>60</v>
      </c>
      <c r="S216" s="162" t="n"/>
      <c r="T216" s="162" t="n"/>
      <c r="U216" s="162" t="n"/>
      <c r="V216" s="162" t="n"/>
      <c r="W216" s="162" t="n"/>
      <c r="X216" s="406">
        <f>SUM(J216:W216)</f>
        <v/>
      </c>
      <c r="Y216" s="162" t="inlineStr">
        <is>
          <t>对公</t>
        </is>
      </c>
      <c r="Z216" s="407" t="n"/>
      <c r="AA216" s="162" t="n"/>
      <c r="AB216" s="407" t="inlineStr">
        <is>
          <t>尤文2</t>
        </is>
      </c>
      <c r="AC216" s="407" t="n"/>
      <c r="AD216" s="253" t="inlineStr">
        <is>
          <t>李嘉慧</t>
        </is>
      </c>
    </row>
    <row r="217" hidden="1" ht="25" customFormat="1" customHeight="1" s="406">
      <c r="A217" s="45" t="n">
        <v>45766</v>
      </c>
      <c r="B217" s="162" t="n">
        <v>11</v>
      </c>
      <c r="C217" s="162" t="inlineStr">
        <is>
          <t>陈开芬</t>
        </is>
      </c>
      <c r="D217" s="162" t="n"/>
      <c r="E217" s="162" t="n">
        <v>1</v>
      </c>
      <c r="F217" s="162" t="n"/>
      <c r="G217" s="162" t="inlineStr">
        <is>
          <t>贾桂桂</t>
        </is>
      </c>
      <c r="H217" s="162" t="n"/>
      <c r="I217" s="162" t="n">
        <v>1638</v>
      </c>
      <c r="J217" s="162" t="n"/>
      <c r="K217" s="162" t="n"/>
      <c r="L217" s="162" t="n">
        <v>115</v>
      </c>
      <c r="M217" s="162" t="n"/>
      <c r="N217" s="162" t="n"/>
      <c r="O217" s="162" t="n"/>
      <c r="P217" s="162" t="n"/>
      <c r="Q217" s="162" t="n"/>
      <c r="R217" s="162" t="n"/>
      <c r="S217" s="162" t="n"/>
      <c r="T217" s="162" t="n"/>
      <c r="U217" s="162" t="n"/>
      <c r="V217" s="162" t="n"/>
      <c r="W217" s="162" t="n"/>
      <c r="X217" s="406">
        <f>SUM(J217:W217)</f>
        <v/>
      </c>
      <c r="Y217" s="162" t="inlineStr">
        <is>
          <t>对公</t>
        </is>
      </c>
      <c r="Z217" s="407" t="n"/>
      <c r="AA217" s="162" t="n"/>
      <c r="AB217" s="407" t="n"/>
      <c r="AC217" s="407" t="n"/>
      <c r="AD217" s="253" t="inlineStr">
        <is>
          <t>李嘉慧</t>
        </is>
      </c>
    </row>
    <row r="218" hidden="1" ht="25" customFormat="1" customHeight="1" s="406">
      <c r="A218" s="45" t="n">
        <v>45766</v>
      </c>
      <c r="B218" s="411" t="n"/>
      <c r="C218" s="411" t="n"/>
      <c r="D218" s="162" t="n"/>
      <c r="E218" s="411" t="n"/>
      <c r="F218" s="162" t="n"/>
      <c r="G218" s="162" t="inlineStr">
        <is>
          <t>贾桂桂</t>
        </is>
      </c>
      <c r="H218" s="162" t="n"/>
      <c r="I218" s="162" t="n">
        <v>1638</v>
      </c>
      <c r="J218" s="162" t="n"/>
      <c r="K218" s="162" t="n"/>
      <c r="L218" s="162" t="n">
        <v>39</v>
      </c>
      <c r="M218" s="162" t="n"/>
      <c r="N218" s="162" t="n"/>
      <c r="O218" s="162" t="n"/>
      <c r="P218" s="162" t="n"/>
      <c r="Q218" s="162" t="n"/>
      <c r="R218" s="162" t="n"/>
      <c r="S218" s="162" t="n"/>
      <c r="T218" s="162" t="n"/>
      <c r="U218" s="162" t="n"/>
      <c r="V218" s="162" t="n"/>
      <c r="W218" s="162" t="n"/>
      <c r="X218" s="406">
        <f>SUM(J218:W218)</f>
        <v/>
      </c>
      <c r="Y218" s="162" t="inlineStr">
        <is>
          <t>对公</t>
        </is>
      </c>
      <c r="Z218" s="407" t="n"/>
      <c r="AA218" s="162" t="n"/>
      <c r="AB218" s="407" t="n"/>
      <c r="AC218" s="407" t="n"/>
      <c r="AD218" s="253" t="inlineStr">
        <is>
          <t>李嘉慧</t>
        </is>
      </c>
    </row>
    <row r="219" hidden="1" ht="25" customFormat="1" customHeight="1" s="406">
      <c r="A219" s="45" t="n">
        <v>45767</v>
      </c>
      <c r="B219" s="162" t="n">
        <v>14</v>
      </c>
      <c r="C219" s="162" t="inlineStr">
        <is>
          <t>莫平艳</t>
        </is>
      </c>
      <c r="D219" s="162" t="n"/>
      <c r="E219" s="162" t="n"/>
      <c r="F219" s="162" t="n">
        <v>1</v>
      </c>
      <c r="G219" s="162" t="n"/>
      <c r="H219" s="162" t="inlineStr">
        <is>
          <t>G9565</t>
        </is>
      </c>
      <c r="I219" s="162" t="n">
        <v>1638</v>
      </c>
      <c r="J219" s="162" t="n"/>
      <c r="K219" s="162" t="n"/>
      <c r="L219" s="162" t="n"/>
      <c r="M219" s="162" t="n"/>
      <c r="N219" s="162" t="n"/>
      <c r="O219" s="162" t="n"/>
      <c r="P219" s="162" t="n">
        <v>140</v>
      </c>
      <c r="Q219" s="162" t="n"/>
      <c r="R219" s="162" t="n"/>
      <c r="S219" s="162" t="n"/>
      <c r="T219" s="162" t="n"/>
      <c r="U219" s="162" t="n"/>
      <c r="V219" s="162" t="n"/>
      <c r="W219" s="162" t="n"/>
      <c r="X219" s="406">
        <f>SUM(J219:W219)</f>
        <v/>
      </c>
      <c r="Y219" s="162" t="inlineStr">
        <is>
          <t>对公</t>
        </is>
      </c>
      <c r="Z219" s="407" t="n"/>
      <c r="AA219" s="162" t="n"/>
      <c r="AB219" s="407" t="n"/>
      <c r="AC219" s="407" t="n"/>
      <c r="AD219" s="253" t="inlineStr">
        <is>
          <t>黄紫玲</t>
        </is>
      </c>
    </row>
    <row r="220" hidden="1" ht="25" customFormat="1" customHeight="1" s="406">
      <c r="A220" s="45" t="n">
        <v>45767</v>
      </c>
      <c r="B220" s="162" t="n">
        <v>28</v>
      </c>
      <c r="C220" s="162" t="inlineStr">
        <is>
          <t>胡亚利49（9088）</t>
        </is>
      </c>
      <c r="D220" s="162" t="n"/>
      <c r="E220" s="162" t="n">
        <v>1</v>
      </c>
      <c r="F220" s="162" t="n"/>
      <c r="G220" s="162" t="inlineStr">
        <is>
          <t>曾亚萍</t>
        </is>
      </c>
      <c r="H220" s="162" t="n"/>
      <c r="I220" s="162" t="n">
        <v>1638</v>
      </c>
      <c r="J220" s="162" t="n"/>
      <c r="K220" s="162" t="n">
        <v>210</v>
      </c>
      <c r="L220" s="162" t="n"/>
      <c r="M220" s="162" t="n"/>
      <c r="N220" s="162" t="n"/>
      <c r="O220" s="162" t="n"/>
      <c r="P220" s="162" t="n"/>
      <c r="Q220" s="162" t="n"/>
      <c r="R220" s="162" t="n"/>
      <c r="S220" s="162" t="n"/>
      <c r="T220" s="162" t="n"/>
      <c r="U220" s="162" t="n"/>
      <c r="V220" s="162" t="n"/>
      <c r="W220" s="162" t="n"/>
      <c r="X220" s="70" t="n">
        <v>210</v>
      </c>
      <c r="Y220" s="162" t="inlineStr">
        <is>
          <t>现金</t>
        </is>
      </c>
      <c r="Z220" s="407" t="n"/>
      <c r="AA220" s="162" t="n"/>
      <c r="AB220" s="407" t="n"/>
      <c r="AC220" s="407" t="n"/>
      <c r="AD220" s="253" t="n"/>
    </row>
    <row r="221" hidden="1" ht="25" customFormat="1" customHeight="1" s="406">
      <c r="A221" s="45" t="n">
        <v>45767</v>
      </c>
      <c r="B221" s="162" t="n">
        <v>51</v>
      </c>
      <c r="C221" s="162" t="inlineStr">
        <is>
          <t>杨小庆41（9948）</t>
        </is>
      </c>
      <c r="D221" s="162" t="n"/>
      <c r="E221" s="162" t="n">
        <v>1</v>
      </c>
      <c r="F221" s="162" t="n"/>
      <c r="G221" s="162" t="inlineStr">
        <is>
          <t>谭丹芳</t>
        </is>
      </c>
      <c r="H221" s="162" t="n"/>
      <c r="I221" s="162" t="n">
        <v>1638</v>
      </c>
      <c r="J221" s="162" t="n"/>
      <c r="K221" s="162" t="n"/>
      <c r="L221" s="162" t="n">
        <v>25</v>
      </c>
      <c r="M221" s="162" t="n"/>
      <c r="N221" s="162" t="n"/>
      <c r="O221" s="162" t="n">
        <v>35</v>
      </c>
      <c r="P221" s="162" t="n"/>
      <c r="Q221" s="162" t="n"/>
      <c r="R221" s="162" t="n">
        <v>245</v>
      </c>
      <c r="S221" s="162" t="n"/>
      <c r="T221" s="162" t="n"/>
      <c r="U221" s="162" t="n"/>
      <c r="V221" s="162" t="n"/>
      <c r="W221" s="162" t="n"/>
      <c r="X221" s="70" t="n">
        <v>305</v>
      </c>
      <c r="Y221" s="162" t="inlineStr">
        <is>
          <t>对公</t>
        </is>
      </c>
      <c r="Z221" s="407" t="n"/>
      <c r="AA221" s="162" t="n"/>
      <c r="AB221" s="162" t="n"/>
      <c r="AC221" s="407" t="n"/>
      <c r="AD221" s="253" t="n"/>
    </row>
    <row r="222" hidden="1" ht="25" customFormat="1" customHeight="1" s="406">
      <c r="A222" s="45" t="n">
        <v>45767</v>
      </c>
      <c r="B222" s="162" t="n">
        <v>61</v>
      </c>
      <c r="C222" s="162" t="inlineStr">
        <is>
          <t>朱小艳</t>
        </is>
      </c>
      <c r="D222" s="162" t="n"/>
      <c r="E222" s="162" t="n">
        <v>1</v>
      </c>
      <c r="F222" s="162" t="n"/>
      <c r="G222" s="162" t="inlineStr">
        <is>
          <t>曾亚萍</t>
        </is>
      </c>
      <c r="H222" s="162" t="n"/>
      <c r="I222" s="162" t="n">
        <v>1638</v>
      </c>
      <c r="J222" s="162" t="n"/>
      <c r="K222" s="162" t="n">
        <v>105</v>
      </c>
      <c r="L222" s="162" t="n"/>
      <c r="M222" s="162" t="n"/>
      <c r="N222" s="162" t="n"/>
      <c r="O222" s="162" t="n"/>
      <c r="P222" s="162" t="n"/>
      <c r="Q222" s="162" t="n"/>
      <c r="R222" s="162" t="n"/>
      <c r="S222" s="162" t="n"/>
      <c r="T222" s="162" t="n"/>
      <c r="U222" s="162" t="n"/>
      <c r="V222" s="162" t="n"/>
      <c r="W222" s="162" t="n"/>
      <c r="X222" s="70" t="n">
        <v>105</v>
      </c>
      <c r="Y222" s="162" t="inlineStr">
        <is>
          <t>对公</t>
        </is>
      </c>
      <c r="Z222" s="407" t="n"/>
      <c r="AA222" s="162" t="n"/>
      <c r="AB222" s="162" t="n"/>
      <c r="AC222" s="407" t="n"/>
      <c r="AD222" s="253" t="n"/>
    </row>
    <row r="223" hidden="1" ht="25" customFormat="1" customHeight="1" s="406">
      <c r="A223" s="45" t="n">
        <v>45767</v>
      </c>
      <c r="B223" s="162" t="n">
        <v>64</v>
      </c>
      <c r="C223" s="162" t="inlineStr">
        <is>
          <t>李燕60（5128）</t>
        </is>
      </c>
      <c r="D223" s="162" t="n"/>
      <c r="E223" s="162" t="n">
        <v>1</v>
      </c>
      <c r="F223" s="162" t="n"/>
      <c r="G223" s="162" t="inlineStr">
        <is>
          <t>谭丹芳</t>
        </is>
      </c>
      <c r="H223" s="162" t="n"/>
      <c r="I223" s="162" t="n">
        <v>1638</v>
      </c>
      <c r="J223" s="162" t="n"/>
      <c r="K223" s="162" t="n"/>
      <c r="L223" s="162" t="n">
        <v>100</v>
      </c>
      <c r="M223" s="162" t="n"/>
      <c r="N223" s="162" t="n"/>
      <c r="O223" s="162" t="n"/>
      <c r="P223" s="162" t="n">
        <v>140</v>
      </c>
      <c r="Q223" s="162" t="n"/>
      <c r="R223" s="162" t="n"/>
      <c r="S223" s="162" t="n"/>
      <c r="T223" s="162" t="n"/>
      <c r="U223" s="162" t="n"/>
      <c r="V223" s="162" t="n"/>
      <c r="W223" s="162" t="n"/>
      <c r="X223" s="70" t="n">
        <v>240</v>
      </c>
      <c r="Y223" s="162" t="inlineStr">
        <is>
          <t>现金</t>
        </is>
      </c>
      <c r="Z223" s="407" t="n"/>
      <c r="AA223" s="162" t="n"/>
      <c r="AB223" s="162" t="n"/>
      <c r="AC223" s="407" t="n"/>
      <c r="AD223" s="253" t="n"/>
    </row>
    <row r="224" hidden="1" ht="25" customFormat="1" customHeight="1" s="406">
      <c r="A224" s="45" t="n"/>
      <c r="B224" s="411" t="n"/>
      <c r="C224" s="411" t="n"/>
      <c r="D224" s="162" t="n"/>
      <c r="E224" s="411" t="n"/>
      <c r="F224" s="162" t="n"/>
      <c r="G224" s="162" t="inlineStr">
        <is>
          <t>谭丹芳</t>
        </is>
      </c>
      <c r="H224" s="162" t="n"/>
      <c r="I224" s="162" t="n">
        <v>1638</v>
      </c>
      <c r="J224" s="162" t="n"/>
      <c r="K224" s="162" t="n"/>
      <c r="L224" s="162" t="n">
        <v>38</v>
      </c>
      <c r="M224" s="162" t="n"/>
      <c r="N224" s="162" t="n"/>
      <c r="O224" s="162" t="n"/>
      <c r="P224" s="162" t="n"/>
      <c r="Q224" s="162" t="n"/>
      <c r="R224" s="162" t="n"/>
      <c r="S224" s="162" t="n"/>
      <c r="T224" s="162" t="n"/>
      <c r="U224" s="162" t="n"/>
      <c r="V224" s="162" t="n"/>
      <c r="W224" s="162" t="n"/>
      <c r="X224" s="70" t="n">
        <v>38</v>
      </c>
      <c r="Y224" s="162" t="inlineStr">
        <is>
          <t>对公</t>
        </is>
      </c>
      <c r="Z224" s="407" t="n"/>
      <c r="AA224" s="162" t="n"/>
      <c r="AB224" s="162" t="n"/>
      <c r="AC224" s="407" t="n"/>
      <c r="AD224" s="253" t="n"/>
    </row>
    <row r="225" hidden="1" ht="25" customFormat="1" customHeight="1" s="406">
      <c r="A225" s="45" t="n">
        <v>45767</v>
      </c>
      <c r="B225" s="162" t="n">
        <v>67</v>
      </c>
      <c r="C225" s="390" t="inlineStr">
        <is>
          <t>胡云平</t>
        </is>
      </c>
      <c r="D225" s="162" t="n"/>
      <c r="E225" s="162" t="n">
        <v>1</v>
      </c>
      <c r="F225" s="162" t="n"/>
      <c r="G225" s="162" t="inlineStr">
        <is>
          <t>谭丹芳</t>
        </is>
      </c>
      <c r="H225" s="162" t="n"/>
      <c r="I225" s="162" t="n">
        <v>1638</v>
      </c>
      <c r="J225" s="162" t="n"/>
      <c r="K225" s="162" t="n"/>
      <c r="L225" s="162" t="n">
        <v>354</v>
      </c>
      <c r="M225" s="162" t="n"/>
      <c r="N225" s="162" t="n">
        <v>180</v>
      </c>
      <c r="O225" s="162" t="n">
        <v>240</v>
      </c>
      <c r="P225" s="162" t="n">
        <v>200</v>
      </c>
      <c r="Q225" s="162" t="n"/>
      <c r="R225" s="406" t="n">
        <v>11</v>
      </c>
      <c r="S225" s="162" t="n"/>
      <c r="T225" s="162" t="n"/>
      <c r="U225" s="162" t="n"/>
      <c r="V225" s="162" t="n"/>
      <c r="W225" s="162" t="n"/>
      <c r="X225" s="70" t="n">
        <v>985</v>
      </c>
      <c r="Y225" s="162" t="inlineStr">
        <is>
          <t>对公</t>
        </is>
      </c>
      <c r="Z225" s="407" t="n"/>
      <c r="AA225" s="162" t="n"/>
      <c r="AB225" s="162" t="n"/>
      <c r="AC225" s="407" t="n"/>
      <c r="AD225" s="253" t="n"/>
    </row>
    <row r="226" hidden="1" ht="25" customFormat="1" customHeight="1" s="406">
      <c r="A226" s="45" t="n">
        <v>45768</v>
      </c>
      <c r="B226" s="162" t="n">
        <v>25</v>
      </c>
      <c r="C226" s="162" t="inlineStr">
        <is>
          <t>张桃花</t>
        </is>
      </c>
      <c r="D226" s="162" t="n"/>
      <c r="E226" s="162" t="n">
        <v>1</v>
      </c>
      <c r="F226" s="162" t="n"/>
      <c r="G226" s="162" t="inlineStr">
        <is>
          <t>曾亚萍</t>
        </is>
      </c>
      <c r="H226" s="162" t="n"/>
      <c r="I226" s="162" t="n">
        <v>1638</v>
      </c>
      <c r="J226" s="162" t="n"/>
      <c r="K226" s="162" t="n"/>
      <c r="L226" s="162" t="n"/>
      <c r="M226" s="162" t="n"/>
      <c r="N226" s="162" t="n"/>
      <c r="O226" s="162" t="n"/>
      <c r="P226" s="162" t="n">
        <v>360</v>
      </c>
      <c r="Q226" s="162" t="n"/>
      <c r="R226" s="162" t="n"/>
      <c r="S226" s="162" t="n"/>
      <c r="T226" s="162" t="n"/>
      <c r="U226" s="162" t="n"/>
      <c r="V226" s="162" t="n"/>
      <c r="W226" s="162" t="n"/>
      <c r="X226" s="70" t="n">
        <v>360</v>
      </c>
      <c r="Y226" s="162" t="inlineStr">
        <is>
          <t>对公</t>
        </is>
      </c>
      <c r="Z226" s="407" t="n"/>
      <c r="AA226" s="162" t="n"/>
      <c r="AB226" s="407" t="n"/>
      <c r="AC226" s="407" t="n"/>
      <c r="AD226" s="253" t="inlineStr">
        <is>
          <t>罗茜</t>
        </is>
      </c>
    </row>
    <row r="227" hidden="1" ht="25" customFormat="1" customHeight="1" s="406">
      <c r="A227" s="45" t="n">
        <v>45768</v>
      </c>
      <c r="B227" s="162" t="n">
        <v>44</v>
      </c>
      <c r="C227" s="162" t="inlineStr">
        <is>
          <t>邓思姣</t>
        </is>
      </c>
      <c r="D227" s="162" t="n"/>
      <c r="E227" s="162" t="n">
        <v>1</v>
      </c>
      <c r="F227" s="162" t="n"/>
      <c r="G227" s="162" t="inlineStr">
        <is>
          <t>孙静</t>
        </is>
      </c>
      <c r="H227" s="162" t="n"/>
      <c r="I227" s="162" t="n">
        <v>1638</v>
      </c>
      <c r="J227" s="162" t="n"/>
      <c r="K227" s="162" t="n"/>
      <c r="L227" s="162" t="n"/>
      <c r="M227" s="162" t="n"/>
      <c r="N227" s="162" t="n"/>
      <c r="O227" s="162" t="n"/>
      <c r="P227" s="162" t="n"/>
      <c r="Q227" s="162" t="n">
        <v>20</v>
      </c>
      <c r="R227" s="162" t="n"/>
      <c r="S227" s="162" t="n"/>
      <c r="T227" s="162" t="n"/>
      <c r="U227" s="162" t="n"/>
      <c r="V227" s="162" t="n"/>
      <c r="W227" s="162" t="n"/>
      <c r="X227" s="70" t="n">
        <v>20</v>
      </c>
      <c r="Y227" s="162" t="inlineStr">
        <is>
          <t>对公</t>
        </is>
      </c>
      <c r="Z227" s="407" t="n"/>
      <c r="AA227" s="162" t="n"/>
      <c r="AB227" s="407" t="n"/>
      <c r="AC227" s="407" t="n"/>
      <c r="AD227" s="253" t="inlineStr">
        <is>
          <t>罗茜</t>
        </is>
      </c>
    </row>
    <row r="228" hidden="1" ht="41" customFormat="1" customHeight="1" s="114">
      <c r="A228" s="45" t="n">
        <v>45768</v>
      </c>
      <c r="B228" s="306" t="n">
        <v>59</v>
      </c>
      <c r="C228" s="107" t="inlineStr">
        <is>
          <t>易建华</t>
        </is>
      </c>
      <c r="D228" s="306" t="n">
        <v>1</v>
      </c>
      <c r="E228" s="306" t="n"/>
      <c r="F228" s="306" t="n"/>
      <c r="G228" s="306" t="inlineStr">
        <is>
          <t>曾亚萍</t>
        </is>
      </c>
      <c r="H228" s="306" t="n"/>
      <c r="I228" s="162" t="n">
        <v>1638</v>
      </c>
      <c r="J228" s="306" t="n">
        <v>194.61</v>
      </c>
      <c r="K228" s="306" t="n"/>
      <c r="L228" s="306" t="n"/>
      <c r="M228" s="306" t="n"/>
      <c r="N228" s="306" t="n"/>
      <c r="O228" s="306" t="n"/>
      <c r="P228" s="306" t="n"/>
      <c r="Q228" s="306" t="n"/>
      <c r="R228" s="306" t="n"/>
      <c r="S228" s="306" t="n"/>
      <c r="T228" s="306" t="n"/>
      <c r="U228" s="306" t="n"/>
      <c r="V228" s="306" t="n"/>
      <c r="W228" s="306" t="n"/>
      <c r="X228" s="117" t="n">
        <v>194.61</v>
      </c>
      <c r="Y228" s="306" t="inlineStr">
        <is>
          <t>对公</t>
        </is>
      </c>
      <c r="Z228" s="122" t="n"/>
      <c r="AA228" s="306" t="n"/>
      <c r="AB228" s="306" t="n"/>
      <c r="AC228" s="122" t="inlineStr">
        <is>
          <t>24年开始9月到25年都是简易做彩超和抽血，机构0101的，今日初诊开了中药</t>
        </is>
      </c>
      <c r="AD228" s="253" t="inlineStr">
        <is>
          <t>罗茜</t>
        </is>
      </c>
    </row>
    <row r="229" hidden="1" ht="25" customFormat="1" customHeight="1" s="406">
      <c r="A229" s="45" t="n">
        <v>45768</v>
      </c>
      <c r="B229" s="162" t="n">
        <v>63</v>
      </c>
      <c r="C229" s="162" t="inlineStr">
        <is>
          <t>胡亚利49（9088）</t>
        </is>
      </c>
      <c r="D229" s="162" t="n"/>
      <c r="E229" s="162" t="n">
        <v>1</v>
      </c>
      <c r="F229" s="162" t="n"/>
      <c r="G229" s="162" t="inlineStr">
        <is>
          <t>曾亚萍</t>
        </is>
      </c>
      <c r="H229" s="162" t="n"/>
      <c r="I229" s="162" t="n">
        <v>1638</v>
      </c>
      <c r="J229" s="162" t="n">
        <v>200</v>
      </c>
      <c r="K229" s="162" t="n"/>
      <c r="L229" s="162" t="n"/>
      <c r="M229" s="162" t="n"/>
      <c r="N229" s="162" t="n"/>
      <c r="O229" s="162" t="n"/>
      <c r="P229" s="162" t="n"/>
      <c r="Q229" s="162" t="n"/>
      <c r="R229" s="162" t="n"/>
      <c r="S229" s="162" t="n"/>
      <c r="T229" s="162" t="n"/>
      <c r="U229" s="162" t="n"/>
      <c r="V229" s="162" t="n"/>
      <c r="W229" s="162" t="n"/>
      <c r="X229" s="70" t="n">
        <v>200</v>
      </c>
      <c r="Y229" s="162" t="inlineStr">
        <is>
          <t>现金</t>
        </is>
      </c>
      <c r="Z229" s="407" t="n"/>
      <c r="AA229" s="162" t="n"/>
      <c r="AB229" s="162" t="n"/>
      <c r="AC229" s="407" t="n"/>
      <c r="AD229" s="253" t="inlineStr">
        <is>
          <t>罗茜</t>
        </is>
      </c>
    </row>
    <row r="230" hidden="1" ht="25" customFormat="1" customHeight="1" s="406">
      <c r="A230" s="45" t="n">
        <v>45768</v>
      </c>
      <c r="B230" s="411" t="n"/>
      <c r="C230" s="411" t="n"/>
      <c r="D230" s="162" t="n"/>
      <c r="E230" s="411" t="n"/>
      <c r="F230" s="162" t="n"/>
      <c r="G230" s="162" t="inlineStr">
        <is>
          <t>曾亚萍</t>
        </is>
      </c>
      <c r="H230" s="162" t="n"/>
      <c r="I230" s="162" t="n">
        <v>1638</v>
      </c>
      <c r="J230" s="162" t="n">
        <v>37.5</v>
      </c>
      <c r="K230" s="162" t="n"/>
      <c r="L230" s="162" t="n"/>
      <c r="M230" s="162" t="n"/>
      <c r="N230" s="162" t="n"/>
      <c r="O230" s="162" t="n"/>
      <c r="P230" s="162" t="n"/>
      <c r="Q230" s="162" t="n"/>
      <c r="R230" s="162" t="n"/>
      <c r="S230" s="162" t="n"/>
      <c r="T230" s="162" t="n"/>
      <c r="U230" s="162" t="n"/>
      <c r="V230" s="162" t="n"/>
      <c r="W230" s="162" t="n"/>
      <c r="X230" s="70" t="n">
        <v>37.5</v>
      </c>
      <c r="Y230" s="162" t="inlineStr">
        <is>
          <t>对公</t>
        </is>
      </c>
      <c r="Z230" s="407" t="n"/>
      <c r="AA230" s="162" t="n"/>
      <c r="AB230" s="162" t="n"/>
      <c r="AC230" s="407" t="n"/>
      <c r="AD230" s="253" t="inlineStr">
        <is>
          <t>罗茜</t>
        </is>
      </c>
    </row>
    <row r="231" hidden="1" ht="15" customFormat="1" customHeight="1" s="9">
      <c r="A231" s="45" t="n">
        <v>45768</v>
      </c>
      <c r="B231" s="33" t="n">
        <v>11</v>
      </c>
      <c r="C231" s="238" t="inlineStr">
        <is>
          <t>李燕60（5128）</t>
        </is>
      </c>
      <c r="D231" s="205" t="n"/>
      <c r="E231" s="205" t="n">
        <v>1</v>
      </c>
      <c r="F231" s="187" t="n"/>
      <c r="G231" s="37" t="inlineStr">
        <is>
          <t>刘英桃</t>
        </is>
      </c>
      <c r="H231" s="406" t="n"/>
      <c r="I231" s="406" t="n"/>
      <c r="J231" s="406" t="n">
        <v>641.89</v>
      </c>
      <c r="K231" s="406" t="n">
        <v>1534</v>
      </c>
      <c r="L231" s="112" t="n"/>
      <c r="M231" s="406" t="n"/>
      <c r="N231" s="406" t="n"/>
      <c r="O231" s="406" t="n">
        <v>488</v>
      </c>
      <c r="P231" s="406" t="n">
        <v>483</v>
      </c>
      <c r="Q231" s="406" t="n"/>
      <c r="R231" s="406" t="n">
        <v>4</v>
      </c>
      <c r="S231" s="406" t="n"/>
      <c r="T231" s="118" t="n"/>
      <c r="U231" s="118" t="n"/>
      <c r="V231" s="112" t="n"/>
      <c r="W231" s="406" t="n"/>
      <c r="X231" s="406">
        <f>SUM(J231:S231)</f>
        <v/>
      </c>
      <c r="Y231" s="162" t="inlineStr">
        <is>
          <t>对公</t>
        </is>
      </c>
    </row>
    <row r="232" hidden="1" ht="25" customFormat="1" customHeight="1" s="406">
      <c r="A232" s="45" t="n">
        <v>45768</v>
      </c>
      <c r="B232" s="162" t="n">
        <v>40</v>
      </c>
      <c r="C232" s="162" t="inlineStr">
        <is>
          <t>贺亚运</t>
        </is>
      </c>
      <c r="D232" s="162" t="n"/>
      <c r="E232" s="162" t="n">
        <v>1</v>
      </c>
      <c r="F232" s="162" t="n"/>
      <c r="G232" s="162" t="inlineStr">
        <is>
          <t>贾桂桂</t>
        </is>
      </c>
      <c r="H232" s="162" t="n"/>
      <c r="I232" s="162" t="n">
        <v>1638</v>
      </c>
      <c r="J232" s="162" t="n"/>
      <c r="K232" s="162" t="n"/>
      <c r="L232" s="162" t="n">
        <v>122.7</v>
      </c>
      <c r="M232" s="162" t="n"/>
      <c r="N232" s="162" t="n">
        <v>121</v>
      </c>
      <c r="O232" s="162" t="n">
        <v>1436</v>
      </c>
      <c r="P232" s="162" t="n"/>
      <c r="Q232" s="162" t="n"/>
      <c r="R232" s="162" t="n">
        <v>41</v>
      </c>
      <c r="S232" s="162" t="n"/>
      <c r="T232" s="162" t="n"/>
      <c r="U232" s="162" t="n"/>
      <c r="V232" s="162" t="n"/>
      <c r="W232" s="162" t="n">
        <v>4920</v>
      </c>
      <c r="X232" s="406" t="n">
        <v>6640.7</v>
      </c>
      <c r="Y232" s="162" t="inlineStr">
        <is>
          <t>对公</t>
        </is>
      </c>
      <c r="Z232" s="407" t="n"/>
      <c r="AA232" s="162" t="n">
        <v>2</v>
      </c>
      <c r="AB232" s="407" t="inlineStr">
        <is>
          <t>2460蛋白2瓶</t>
        </is>
      </c>
      <c r="AC232" s="407" t="n"/>
      <c r="AD232" s="253" t="inlineStr">
        <is>
          <t>熊欢</t>
        </is>
      </c>
    </row>
    <row r="233" hidden="1" ht="25" customFormat="1" customHeight="1" s="406">
      <c r="A233" s="45" t="n">
        <v>45768</v>
      </c>
      <c r="B233" s="162" t="n">
        <v>95</v>
      </c>
      <c r="C233" s="162" t="inlineStr">
        <is>
          <t>余永美</t>
        </is>
      </c>
      <c r="D233" s="162" t="n"/>
      <c r="E233" s="162" t="n">
        <v>1</v>
      </c>
      <c r="F233" s="162" t="n"/>
      <c r="G233" s="162" t="inlineStr">
        <is>
          <t>王海燕</t>
        </is>
      </c>
      <c r="H233" s="162" t="n"/>
      <c r="I233" s="162" t="n">
        <v>1638</v>
      </c>
      <c r="J233" s="162" t="n"/>
      <c r="K233" s="162" t="n"/>
      <c r="L233" s="162" t="n">
        <v>461</v>
      </c>
      <c r="M233" s="162" t="n"/>
      <c r="N233" s="162" t="n"/>
      <c r="O233" s="162" t="n"/>
      <c r="P233" s="162" t="n"/>
      <c r="Q233" s="162" t="n"/>
      <c r="R233" s="162" t="n"/>
      <c r="S233" s="162" t="n"/>
      <c r="T233" s="162" t="n"/>
      <c r="U233" s="162" t="n"/>
      <c r="V233" s="162" t="n"/>
      <c r="W233" s="162" t="n"/>
      <c r="X233" s="406" t="n">
        <v>461</v>
      </c>
      <c r="Y233" s="162" t="inlineStr">
        <is>
          <t>对公</t>
        </is>
      </c>
      <c r="Z233" s="407" t="n"/>
      <c r="AA233" s="162" t="n"/>
      <c r="AB233" s="407" t="inlineStr">
        <is>
          <t>凝胶1支</t>
        </is>
      </c>
      <c r="AC233" s="407" t="n"/>
      <c r="AD233" s="253" t="inlineStr">
        <is>
          <t>熊欢</t>
        </is>
      </c>
    </row>
    <row r="234" hidden="1" ht="25" customFormat="1" customHeight="1" s="406">
      <c r="A234" s="45" t="n">
        <v>45768</v>
      </c>
      <c r="B234" s="412" t="n"/>
      <c r="C234" s="412" t="n"/>
      <c r="D234" s="162" t="n"/>
      <c r="E234" s="411" t="n"/>
      <c r="F234" s="162" t="n"/>
      <c r="G234" s="162" t="inlineStr">
        <is>
          <t>王海燕</t>
        </is>
      </c>
      <c r="H234" s="162" t="n"/>
      <c r="I234" s="162" t="n">
        <v>1638</v>
      </c>
      <c r="J234" s="162" t="n"/>
      <c r="K234" s="162" t="n"/>
      <c r="L234" s="162" t="n"/>
      <c r="M234" s="162" t="n"/>
      <c r="N234" s="162" t="n">
        <v>121</v>
      </c>
      <c r="O234" s="162" t="n">
        <v>3821</v>
      </c>
      <c r="P234" s="162" t="n"/>
      <c r="Q234" s="162" t="n"/>
      <c r="R234" s="162" t="n">
        <v>20</v>
      </c>
      <c r="S234" s="162" t="n"/>
      <c r="T234" s="162" t="n"/>
      <c r="U234" s="162" t="n"/>
      <c r="V234" s="162" t="n"/>
      <c r="W234" s="162" t="n"/>
      <c r="X234" s="406" t="n">
        <v>3962</v>
      </c>
      <c r="Y234" s="162" t="inlineStr">
        <is>
          <t>对公</t>
        </is>
      </c>
      <c r="Z234" s="407" t="n"/>
      <c r="AA234" s="162" t="n"/>
      <c r="AB234" s="407" t="n"/>
      <c r="AC234" s="407" t="n"/>
      <c r="AD234" s="253" t="inlineStr">
        <is>
          <t>熊欢</t>
        </is>
      </c>
    </row>
    <row r="235" hidden="1" ht="25" customFormat="1" customHeight="1" s="406">
      <c r="A235" s="45" t="n">
        <v>45768</v>
      </c>
      <c r="B235" s="411" t="n"/>
      <c r="C235" s="411" t="n"/>
      <c r="D235" s="162" t="n"/>
      <c r="E235" s="162" t="n"/>
      <c r="F235" s="162" t="n">
        <v>1</v>
      </c>
      <c r="G235" s="162" t="n"/>
      <c r="H235" s="162" t="n"/>
      <c r="I235" s="162" t="n">
        <v>1638</v>
      </c>
      <c r="J235" s="162" t="n"/>
      <c r="K235" s="162" t="n"/>
      <c r="L235" s="162" t="n"/>
      <c r="M235" s="162" t="n"/>
      <c r="N235" s="162" t="n">
        <v>121</v>
      </c>
      <c r="O235" s="162" t="n"/>
      <c r="P235" s="162" t="n"/>
      <c r="Q235" s="162" t="n"/>
      <c r="R235" s="162" t="n">
        <v>7</v>
      </c>
      <c r="S235" s="162" t="n"/>
      <c r="T235" s="162" t="n"/>
      <c r="U235" s="162" t="n"/>
      <c r="V235" s="162" t="n"/>
      <c r="W235" s="162" t="n"/>
      <c r="X235" s="406" t="n">
        <v>128</v>
      </c>
      <c r="Y235" s="162" t="inlineStr">
        <is>
          <t>对公</t>
        </is>
      </c>
      <c r="Z235" s="407" t="n"/>
      <c r="AA235" s="162" t="n"/>
      <c r="AB235" s="407" t="n"/>
      <c r="AC235" s="407" t="n"/>
      <c r="AD235" s="253" t="inlineStr">
        <is>
          <t>熊欢</t>
        </is>
      </c>
    </row>
    <row r="236" hidden="1" ht="25" customFormat="1" customHeight="1" s="406">
      <c r="A236" s="45" t="n">
        <v>45768</v>
      </c>
      <c r="B236" s="162" t="n">
        <v>8</v>
      </c>
      <c r="C236" s="162" t="inlineStr">
        <is>
          <t>严怡</t>
        </is>
      </c>
      <c r="D236" s="162" t="n"/>
      <c r="E236" s="162" t="n"/>
      <c r="F236" s="162" t="n">
        <v>1</v>
      </c>
      <c r="G236" s="162" t="n"/>
      <c r="H236" s="162" t="n"/>
      <c r="I236" s="162" t="n">
        <v>1638</v>
      </c>
      <c r="J236" s="162" t="n"/>
      <c r="K236" s="162" t="n"/>
      <c r="L236" s="162" t="n"/>
      <c r="M236" s="162" t="n"/>
      <c r="N236" s="162" t="n">
        <v>121</v>
      </c>
      <c r="O236" s="162" t="n">
        <v>260</v>
      </c>
      <c r="P236" s="162" t="n"/>
      <c r="Q236" s="162" t="n"/>
      <c r="R236" s="162" t="n">
        <v>9</v>
      </c>
      <c r="S236" s="162" t="n"/>
      <c r="T236" s="162" t="n"/>
      <c r="U236" s="162" t="n"/>
      <c r="V236" s="162" t="n"/>
      <c r="W236" s="162" t="n"/>
      <c r="X236" s="406" t="n">
        <v>390</v>
      </c>
      <c r="Y236" s="162" t="inlineStr">
        <is>
          <t>对公</t>
        </is>
      </c>
      <c r="Z236" s="407" t="n"/>
      <c r="AA236" s="162" t="n"/>
      <c r="AB236" s="407" t="n"/>
      <c r="AC236" s="407" t="n"/>
      <c r="AD236" s="253" t="inlineStr">
        <is>
          <t>潘怡</t>
        </is>
      </c>
    </row>
    <row r="237" hidden="1" ht="25" customFormat="1" customHeight="1" s="406">
      <c r="A237" s="45" t="n">
        <v>45768</v>
      </c>
      <c r="B237" s="162" t="n">
        <v>16</v>
      </c>
      <c r="C237" s="162" t="inlineStr">
        <is>
          <t>鲍群春</t>
        </is>
      </c>
      <c r="D237" s="162" t="n"/>
      <c r="E237" s="162" t="n"/>
      <c r="F237" s="162" t="n">
        <v>1</v>
      </c>
      <c r="G237" s="162" t="n"/>
      <c r="H237" s="162" t="inlineStr">
        <is>
          <t>G9565</t>
        </is>
      </c>
      <c r="I237" s="162" t="n">
        <v>1638</v>
      </c>
      <c r="J237" s="162" t="n"/>
      <c r="K237" s="162" t="n"/>
      <c r="L237" s="162" t="n"/>
      <c r="M237" s="162" t="n"/>
      <c r="N237" s="162" t="n"/>
      <c r="O237" s="162" t="n"/>
      <c r="P237" s="162" t="n">
        <v>140</v>
      </c>
      <c r="Q237" s="162" t="n"/>
      <c r="R237" s="162" t="n"/>
      <c r="S237" s="162" t="n"/>
      <c r="T237" s="162" t="n"/>
      <c r="U237" s="162" t="n"/>
      <c r="V237" s="162" t="n"/>
      <c r="W237" s="162" t="n"/>
      <c r="X237" s="406" t="n">
        <v>140</v>
      </c>
      <c r="Y237" s="162" t="inlineStr">
        <is>
          <t>对公</t>
        </is>
      </c>
      <c r="Z237" s="407" t="n"/>
      <c r="AA237" s="162" t="n"/>
      <c r="AB237" s="407" t="n"/>
      <c r="AC237" s="407" t="n"/>
      <c r="AD237" s="253" t="inlineStr">
        <is>
          <t>潘怡</t>
        </is>
      </c>
    </row>
    <row r="238" hidden="1" ht="25" customFormat="1" customHeight="1" s="406">
      <c r="A238" s="45" t="n">
        <v>45768</v>
      </c>
      <c r="B238" s="162" t="n">
        <v>19</v>
      </c>
      <c r="C238" s="162" t="inlineStr">
        <is>
          <t>陈开芬</t>
        </is>
      </c>
      <c r="D238" s="162" t="n"/>
      <c r="E238" s="382" t="n">
        <v>1</v>
      </c>
      <c r="F238" s="162" t="n"/>
      <c r="G238" s="162" t="inlineStr">
        <is>
          <t>熊为先</t>
        </is>
      </c>
      <c r="H238" s="162" t="n"/>
      <c r="I238" s="162" t="n">
        <v>1638</v>
      </c>
      <c r="J238" s="162" t="n"/>
      <c r="K238" s="162" t="n"/>
      <c r="L238" s="162" t="n">
        <v>39</v>
      </c>
      <c r="M238" s="162" t="n"/>
      <c r="N238" s="162" t="n"/>
      <c r="O238" s="162" t="n"/>
      <c r="P238" s="162" t="n"/>
      <c r="Q238" s="162" t="n"/>
      <c r="R238" s="162" t="n"/>
      <c r="S238" s="162" t="n"/>
      <c r="T238" s="162" t="n"/>
      <c r="U238" s="162" t="n"/>
      <c r="V238" s="162" t="n"/>
      <c r="W238" s="162" t="n"/>
      <c r="X238" s="406" t="n">
        <v>39</v>
      </c>
      <c r="Y238" s="162" t="inlineStr">
        <is>
          <t>对公</t>
        </is>
      </c>
      <c r="Z238" s="407" t="n"/>
      <c r="AA238" s="162" t="n"/>
      <c r="AB238" s="407" t="n"/>
      <c r="AC238" s="407" t="n"/>
      <c r="AD238" s="253" t="inlineStr">
        <is>
          <t>潘怡</t>
        </is>
      </c>
    </row>
    <row r="239" hidden="1" ht="25" customFormat="1" customHeight="1" s="406">
      <c r="A239" s="45" t="n">
        <v>45768</v>
      </c>
      <c r="B239" s="412" t="n"/>
      <c r="C239" s="412" t="n"/>
      <c r="D239" s="162" t="n"/>
      <c r="E239" s="412" t="n"/>
      <c r="F239" s="162" t="n"/>
      <c r="G239" s="162" t="inlineStr">
        <is>
          <t>熊为先</t>
        </is>
      </c>
      <c r="H239" s="162" t="n"/>
      <c r="I239" s="162" t="n">
        <v>1638</v>
      </c>
      <c r="J239" s="162" t="n"/>
      <c r="K239" s="162" t="n"/>
      <c r="L239" s="162" t="n">
        <v>32</v>
      </c>
      <c r="M239" s="162" t="n"/>
      <c r="N239" s="162" t="n"/>
      <c r="O239" s="162" t="n"/>
      <c r="P239" s="162" t="n"/>
      <c r="Q239" s="162" t="n"/>
      <c r="R239" s="162" t="n"/>
      <c r="S239" s="162" t="n"/>
      <c r="T239" s="162" t="n"/>
      <c r="U239" s="162" t="n"/>
      <c r="V239" s="162" t="n"/>
      <c r="W239" s="162" t="n"/>
      <c r="X239" s="406" t="n">
        <v>32</v>
      </c>
      <c r="Y239" s="162" t="inlineStr">
        <is>
          <t>对公</t>
        </is>
      </c>
      <c r="Z239" s="407" t="n"/>
      <c r="AA239" s="162" t="n"/>
      <c r="AB239" s="407" t="n"/>
      <c r="AC239" s="407" t="n"/>
      <c r="AD239" s="253" t="inlineStr">
        <is>
          <t>潘怡</t>
        </is>
      </c>
    </row>
    <row r="240" hidden="1" ht="25" customFormat="1" customHeight="1" s="406">
      <c r="A240" s="45" t="n">
        <v>45768</v>
      </c>
      <c r="B240" s="412" t="n"/>
      <c r="C240" s="412" t="n"/>
      <c r="D240" s="162" t="n"/>
      <c r="E240" s="412" t="n"/>
      <c r="F240" s="162" t="n"/>
      <c r="G240" s="162" t="inlineStr">
        <is>
          <t>熊为先</t>
        </is>
      </c>
      <c r="H240" s="162" t="n"/>
      <c r="I240" s="162" t="n">
        <v>1638</v>
      </c>
      <c r="J240" s="162" t="n"/>
      <c r="K240" s="162" t="n"/>
      <c r="L240" s="162" t="n">
        <v>32</v>
      </c>
      <c r="M240" s="162" t="n"/>
      <c r="N240" s="162" t="n"/>
      <c r="O240" s="162" t="n"/>
      <c r="P240" s="162" t="n"/>
      <c r="Q240" s="162" t="n"/>
      <c r="R240" s="162" t="n">
        <v>10</v>
      </c>
      <c r="S240" s="162" t="n"/>
      <c r="T240" s="162" t="n"/>
      <c r="U240" s="162" t="n"/>
      <c r="V240" s="162" t="n"/>
      <c r="W240" s="162" t="n"/>
      <c r="X240" s="406" t="n">
        <v>42</v>
      </c>
      <c r="Y240" s="162" t="inlineStr">
        <is>
          <t>对公</t>
        </is>
      </c>
      <c r="Z240" s="407" t="n"/>
      <c r="AA240" s="162" t="n"/>
      <c r="AB240" s="407" t="n"/>
      <c r="AC240" s="407" t="n"/>
      <c r="AD240" s="253" t="inlineStr">
        <is>
          <t>潘怡</t>
        </is>
      </c>
    </row>
    <row r="241" hidden="1" ht="25" customFormat="1" customHeight="1" s="406">
      <c r="A241" s="45" t="n">
        <v>45768</v>
      </c>
      <c r="B241" s="411" t="n"/>
      <c r="C241" s="411" t="n"/>
      <c r="D241" s="162" t="n"/>
      <c r="E241" s="162" t="n"/>
      <c r="F241" s="162" t="n"/>
      <c r="G241" s="162" t="inlineStr">
        <is>
          <t>肖俊蓉</t>
        </is>
      </c>
      <c r="H241" s="162" t="n"/>
      <c r="I241" s="162" t="n">
        <v>1638</v>
      </c>
      <c r="J241" s="162" t="n">
        <v>481</v>
      </c>
      <c r="K241" s="162" t="n"/>
      <c r="L241" s="162" t="n"/>
      <c r="M241" s="162" t="n"/>
      <c r="N241" s="162" t="n"/>
      <c r="O241" s="162" t="n"/>
      <c r="P241" s="162" t="n"/>
      <c r="Q241" s="162" t="n"/>
      <c r="R241" s="162" t="n"/>
      <c r="S241" s="162" t="n"/>
      <c r="T241" s="162" t="n"/>
      <c r="U241" s="162" t="n"/>
      <c r="V241" s="162" t="n"/>
      <c r="W241" s="162" t="n"/>
      <c r="X241" s="406" t="n">
        <v>481</v>
      </c>
      <c r="Y241" s="162" t="inlineStr">
        <is>
          <t>对公</t>
        </is>
      </c>
      <c r="Z241" s="407" t="n"/>
      <c r="AA241" s="162" t="n"/>
      <c r="AB241" s="407" t="n"/>
      <c r="AC241" s="407" t="n"/>
      <c r="AD241" s="253" t="inlineStr">
        <is>
          <t>潘怡</t>
        </is>
      </c>
    </row>
    <row r="242" hidden="1" customFormat="1" s="331">
      <c r="A242" s="45" t="n"/>
      <c r="B242" s="97" t="n"/>
      <c r="C242" s="392" t="n"/>
      <c r="D242" s="205" t="n"/>
      <c r="E242" s="406" t="n"/>
      <c r="F242" s="406" t="n"/>
      <c r="G242" s="37" t="n"/>
      <c r="H242" s="205" t="n"/>
      <c r="I242" s="205" t="n"/>
      <c r="J242" s="406" t="n"/>
      <c r="K242" s="406" t="n"/>
      <c r="L242" s="406" t="n"/>
      <c r="M242" s="406" t="n"/>
      <c r="N242" s="406" t="n"/>
      <c r="O242" s="406" t="n"/>
      <c r="P242" s="406" t="n"/>
      <c r="Q242" s="406" t="n"/>
      <c r="R242" s="406" t="n"/>
      <c r="S242" s="406" t="n"/>
      <c r="T242" s="406" t="n"/>
      <c r="U242" s="162" t="n"/>
      <c r="V242" s="406" t="n"/>
      <c r="W242" s="406" t="n"/>
      <c r="X242" s="406" t="n"/>
      <c r="Y242" s="406" t="n"/>
      <c r="Z242" s="406" t="n"/>
      <c r="AA242" s="406" t="n"/>
      <c r="AB242" s="406" t="n"/>
      <c r="AC242" s="406" t="n"/>
    </row>
    <row r="243" hidden="1" customFormat="1" s="331">
      <c r="A243" s="45" t="n"/>
      <c r="B243" s="97" t="n"/>
      <c r="C243" s="392" t="n"/>
      <c r="D243" s="205" t="n"/>
      <c r="E243" s="406" t="n"/>
      <c r="F243" s="406" t="n"/>
      <c r="G243" s="37" t="n"/>
      <c r="H243" s="205" t="n"/>
      <c r="I243" s="205" t="n"/>
      <c r="J243" s="406" t="n"/>
      <c r="K243" s="406" t="n"/>
      <c r="L243" s="406" t="n"/>
      <c r="M243" s="406" t="n"/>
      <c r="N243" s="406" t="n"/>
      <c r="O243" s="406" t="n"/>
      <c r="P243" s="406" t="n"/>
      <c r="Q243" s="406" t="n"/>
      <c r="R243" s="406" t="n"/>
      <c r="S243" s="406" t="n"/>
      <c r="T243" s="406" t="n"/>
      <c r="U243" s="162" t="n"/>
      <c r="V243" s="406" t="n"/>
      <c r="W243" s="406" t="n"/>
      <c r="X243" s="406" t="n">
        <v>132000</v>
      </c>
      <c r="Y243" s="406" t="n"/>
      <c r="Z243" s="406" t="n"/>
      <c r="AA243" s="406" t="n"/>
      <c r="AB243" s="406" t="n"/>
      <c r="AC243" s="406" t="n"/>
    </row>
    <row r="244" hidden="1" customFormat="1" s="331">
      <c r="A244" s="45" t="n">
        <v>45769</v>
      </c>
      <c r="B244" s="33" t="n">
        <v>3</v>
      </c>
      <c r="C244" s="37" t="inlineStr">
        <is>
          <t>谭雪梅1（1330）</t>
        </is>
      </c>
      <c r="D244" s="406" t="n"/>
      <c r="E244" s="33" t="n">
        <v>1</v>
      </c>
      <c r="F244" s="33" t="n"/>
      <c r="G244" s="37" t="inlineStr">
        <is>
          <t>张宇良</t>
        </is>
      </c>
      <c r="H244" s="406" t="n"/>
      <c r="I244" s="406" t="n"/>
      <c r="J244" s="406" t="n">
        <v>93.40000000000001</v>
      </c>
      <c r="K244" s="406" t="n">
        <v>799</v>
      </c>
      <c r="L244" s="406" t="n"/>
      <c r="M244" s="406" t="n"/>
      <c r="N244" s="406" t="n"/>
      <c r="O244" s="406" t="n"/>
      <c r="P244" s="406" t="n"/>
      <c r="Q244" s="406" t="n"/>
      <c r="R244" s="406" t="n">
        <v>4</v>
      </c>
      <c r="S244" s="406" t="n"/>
      <c r="V244" s="406" t="n"/>
      <c r="W244" s="406" t="inlineStr">
        <is>
          <t>4元中单</t>
        </is>
      </c>
      <c r="X244" s="406">
        <f>SUM(J244:S244)</f>
        <v/>
      </c>
      <c r="Y244" s="162" t="inlineStr">
        <is>
          <t>对公</t>
        </is>
      </c>
    </row>
    <row r="245" hidden="1" customFormat="1" s="331">
      <c r="A245" s="45" t="n">
        <v>45769</v>
      </c>
      <c r="B245" s="33" t="n">
        <v>3</v>
      </c>
      <c r="C245" s="37" t="inlineStr">
        <is>
          <t>吴学桂</t>
        </is>
      </c>
      <c r="D245" s="406" t="n"/>
      <c r="E245" s="33" t="n">
        <v>1</v>
      </c>
      <c r="F245" s="33" t="n"/>
      <c r="G245" s="37" t="inlineStr">
        <is>
          <t>陈明</t>
        </is>
      </c>
      <c r="H245" s="406" t="n"/>
      <c r="I245" s="406" t="n"/>
      <c r="J245" s="406" t="n">
        <v>571.9</v>
      </c>
      <c r="K245" s="406" t="n"/>
      <c r="L245" s="406" t="n"/>
      <c r="M245" s="406" t="n"/>
      <c r="N245" s="406" t="n"/>
      <c r="O245" s="406" t="n"/>
      <c r="P245" s="406" t="n"/>
      <c r="Q245" s="406" t="n"/>
      <c r="R245" s="406" t="n"/>
      <c r="S245" s="406" t="n"/>
      <c r="V245" s="406" t="n"/>
      <c r="W245" s="406" t="n"/>
      <c r="X245" s="406">
        <f>SUM(J245:S245)</f>
        <v/>
      </c>
      <c r="Y245" s="162" t="inlineStr">
        <is>
          <t>对公</t>
        </is>
      </c>
    </row>
    <row r="246" hidden="1" customFormat="1" s="331">
      <c r="A246" s="45" t="n">
        <v>45769</v>
      </c>
      <c r="B246" s="412" t="n"/>
      <c r="C246" s="413" t="n"/>
      <c r="D246" s="406" t="n"/>
      <c r="E246" s="188" t="inlineStr">
        <is>
          <t>退4.19</t>
        </is>
      </c>
      <c r="F246" s="33" t="n"/>
      <c r="G246" s="37" t="inlineStr">
        <is>
          <t>陈明</t>
        </is>
      </c>
      <c r="H246" s="406" t="n"/>
      <c r="I246" s="406" t="n"/>
      <c r="J246" s="406" t="n">
        <v>-357.5</v>
      </c>
      <c r="K246" s="406" t="n"/>
      <c r="L246" s="406" t="n"/>
      <c r="M246" s="406" t="n"/>
      <c r="N246" s="406" t="n"/>
      <c r="O246" s="406" t="n"/>
      <c r="P246" s="406" t="n"/>
      <c r="Q246" s="406" t="n"/>
      <c r="R246" s="406" t="n"/>
      <c r="S246" s="406" t="n"/>
      <c r="V246" s="406" t="n"/>
      <c r="W246" s="406" t="n"/>
      <c r="X246" s="406">
        <f>SUM(J246:S246)</f>
        <v/>
      </c>
      <c r="Y246" s="162" t="inlineStr">
        <is>
          <t>对公</t>
        </is>
      </c>
    </row>
    <row r="247" hidden="1" customFormat="1" s="331">
      <c r="A247" s="45" t="n">
        <v>45769</v>
      </c>
      <c r="B247" s="411" t="n"/>
      <c r="C247" s="414" t="n"/>
      <c r="D247" s="406" t="n"/>
      <c r="E247" s="189" t="inlineStr">
        <is>
          <t>补</t>
        </is>
      </c>
      <c r="F247" s="33" t="n"/>
      <c r="G247" s="37" t="inlineStr">
        <is>
          <t>陈明</t>
        </is>
      </c>
      <c r="H247" s="406" t="n"/>
      <c r="I247" s="406" t="n"/>
      <c r="J247" s="406" t="n">
        <v>286</v>
      </c>
      <c r="K247" s="406" t="n"/>
      <c r="L247" s="406" t="n"/>
      <c r="M247" s="406" t="n"/>
      <c r="N247" s="406" t="n"/>
      <c r="O247" s="406" t="n"/>
      <c r="P247" s="406" t="n"/>
      <c r="Q247" s="406" t="n"/>
      <c r="R247" s="406" t="n"/>
      <c r="S247" s="406" t="n"/>
      <c r="V247" s="406" t="n"/>
      <c r="W247" s="406" t="n"/>
      <c r="X247" s="406">
        <f>SUM(J247:S247)</f>
        <v/>
      </c>
      <c r="Y247" s="162" t="inlineStr">
        <is>
          <t>对公</t>
        </is>
      </c>
    </row>
    <row r="248" hidden="1" ht="28" customFormat="1" customHeight="1" s="331">
      <c r="A248" s="45" t="n">
        <v>45769</v>
      </c>
      <c r="B248" s="33" t="n">
        <v>7</v>
      </c>
      <c r="C248" s="37" t="inlineStr">
        <is>
          <t>陈美容</t>
        </is>
      </c>
      <c r="D248" s="406" t="n">
        <v>1</v>
      </c>
      <c r="E248" s="406" t="n"/>
      <c r="F248" s="406" t="n"/>
      <c r="G248" s="37" t="inlineStr">
        <is>
          <t>肖莉柯卿</t>
        </is>
      </c>
      <c r="H248" s="406" t="inlineStr">
        <is>
          <t>龙3059</t>
        </is>
      </c>
      <c r="I248" s="406" t="n">
        <v>1638</v>
      </c>
      <c r="J248" s="406" t="n">
        <v>181.5</v>
      </c>
      <c r="K248" s="406" t="n">
        <v>390</v>
      </c>
      <c r="L248" s="406" t="n"/>
      <c r="M248" s="406" t="n"/>
      <c r="N248" s="406" t="n"/>
      <c r="O248" s="406" t="n"/>
      <c r="P248" s="406" t="n"/>
      <c r="Q248" s="406" t="n"/>
      <c r="R248" s="406" t="n">
        <v>4</v>
      </c>
      <c r="S248" s="406" t="n">
        <v>20</v>
      </c>
      <c r="V248" s="406" t="n"/>
      <c r="W248" s="406" t="n"/>
      <c r="X248" s="406">
        <f>SUM(J248:S248)</f>
        <v/>
      </c>
      <c r="Y248" s="162" t="inlineStr">
        <is>
          <t>对公</t>
        </is>
      </c>
    </row>
    <row r="249" hidden="1" ht="25" customFormat="1" customHeight="1" s="406">
      <c r="A249" s="45" t="n">
        <v>45769</v>
      </c>
      <c r="B249" s="382" t="n">
        <v>13</v>
      </c>
      <c r="C249" s="382" t="inlineStr">
        <is>
          <t>蔡思宙</t>
        </is>
      </c>
      <c r="D249" s="382" t="n">
        <v>1</v>
      </c>
      <c r="E249" s="162" t="n"/>
      <c r="F249" s="162" t="n"/>
      <c r="G249" s="162" t="inlineStr">
        <is>
          <t>肖俊蓉</t>
        </is>
      </c>
      <c r="H249" s="162" t="n"/>
      <c r="I249" s="162" t="n">
        <v>1638</v>
      </c>
      <c r="J249" s="162" t="n"/>
      <c r="K249" s="162" t="n">
        <v>998</v>
      </c>
      <c r="L249" s="162" t="n"/>
      <c r="M249" s="162" t="n"/>
      <c r="N249" s="162" t="n"/>
      <c r="O249" s="162" t="n"/>
      <c r="P249" s="162" t="n"/>
      <c r="Q249" s="162" t="n"/>
      <c r="R249" s="162" t="n"/>
      <c r="S249" s="162" t="n"/>
      <c r="T249" s="162" t="n"/>
      <c r="U249" s="162" t="n">
        <v>4</v>
      </c>
      <c r="V249" s="162" t="n"/>
      <c r="W249" s="162" t="n"/>
      <c r="X249" s="406" t="n">
        <v>1002</v>
      </c>
      <c r="Y249" s="162" t="inlineStr">
        <is>
          <t>对公</t>
        </is>
      </c>
      <c r="Z249" s="407" t="n"/>
      <c r="AA249" s="162" t="n"/>
      <c r="AB249" s="407" t="inlineStr">
        <is>
          <t>998脐灸套餐+4元耗材</t>
        </is>
      </c>
      <c r="AC249" s="407" t="n"/>
      <c r="AD249" s="253" t="inlineStr">
        <is>
          <t>李嘉慧</t>
        </is>
      </c>
    </row>
    <row r="250" hidden="1" ht="25" customFormat="1" customHeight="1" s="406">
      <c r="A250" s="45" t="n">
        <v>45769</v>
      </c>
      <c r="B250" s="162" t="n">
        <v>50</v>
      </c>
      <c r="C250" s="162" t="inlineStr">
        <is>
          <t>罗满娇</t>
        </is>
      </c>
      <c r="D250" s="162" t="n"/>
      <c r="E250" s="162" t="n"/>
      <c r="F250" s="162" t="n">
        <v>1</v>
      </c>
      <c r="G250" s="162" t="n"/>
      <c r="H250" s="162" t="inlineStr">
        <is>
          <t>G9565</t>
        </is>
      </c>
      <c r="I250" s="162" t="n">
        <v>1638</v>
      </c>
      <c r="J250" s="162" t="n"/>
      <c r="K250" s="162" t="n"/>
      <c r="L250" s="162" t="n"/>
      <c r="M250" s="162" t="n"/>
      <c r="N250" s="162" t="n">
        <v>121</v>
      </c>
      <c r="O250" s="162" t="n"/>
      <c r="P250" s="162" t="n">
        <v>140</v>
      </c>
      <c r="Q250" s="162" t="n"/>
      <c r="R250" s="162" t="n">
        <v>7</v>
      </c>
      <c r="S250" s="162" t="n"/>
      <c r="T250" s="162" t="n"/>
      <c r="U250" s="162" t="n"/>
      <c r="V250" s="162" t="n"/>
      <c r="W250" s="162" t="n"/>
      <c r="X250" s="406" t="n">
        <v>268</v>
      </c>
      <c r="Y250" s="162" t="inlineStr">
        <is>
          <t>对公</t>
        </is>
      </c>
      <c r="Z250" s="407" t="n"/>
      <c r="AA250" s="162" t="n"/>
      <c r="AB250" s="407" t="n"/>
      <c r="AC250" s="407" t="n"/>
      <c r="AD250" s="253" t="inlineStr">
        <is>
          <t>李嘉慧</t>
        </is>
      </c>
    </row>
    <row r="251" hidden="1" ht="25" customFormat="1" customHeight="1" s="406">
      <c r="A251" s="45" t="n">
        <v>45769</v>
      </c>
      <c r="B251" s="162" t="n">
        <v>59</v>
      </c>
      <c r="C251" s="162" t="inlineStr">
        <is>
          <t>何丽丽</t>
        </is>
      </c>
      <c r="D251" s="162" t="n"/>
      <c r="E251" s="162" t="n">
        <v>1</v>
      </c>
      <c r="F251" s="162" t="n"/>
      <c r="G251" s="162" t="inlineStr">
        <is>
          <t>贾桂桂</t>
        </is>
      </c>
      <c r="H251" s="162" t="n"/>
      <c r="I251" s="162" t="n">
        <v>1638</v>
      </c>
      <c r="J251" s="162" t="n"/>
      <c r="K251" s="162" t="n"/>
      <c r="L251" s="162" t="n">
        <v>826</v>
      </c>
      <c r="M251" s="162" t="n"/>
      <c r="N251" s="162" t="n"/>
      <c r="O251" s="162" t="n"/>
      <c r="P251" s="162" t="n"/>
      <c r="Q251" s="162" t="n"/>
      <c r="R251" s="162" t="n"/>
      <c r="S251" s="162" t="n"/>
      <c r="T251" s="162" t="n"/>
      <c r="U251" s="162" t="n"/>
      <c r="V251" s="162" t="n"/>
      <c r="W251" s="162" t="n"/>
      <c r="X251" s="406" t="n">
        <v>826</v>
      </c>
      <c r="Y251" s="162" t="inlineStr">
        <is>
          <t>对公</t>
        </is>
      </c>
      <c r="Z251" s="407" t="n"/>
      <c r="AA251" s="162" t="n"/>
      <c r="AB251" s="407" t="n"/>
      <c r="AC251" s="407" t="n"/>
      <c r="AD251" s="253" t="inlineStr">
        <is>
          <t>李嘉慧</t>
        </is>
      </c>
    </row>
    <row r="252" hidden="1" ht="25" customFormat="1" customHeight="1" s="406">
      <c r="A252" s="45" t="n">
        <v>45769</v>
      </c>
      <c r="B252" s="162" t="n">
        <v>13</v>
      </c>
      <c r="C252" s="162" t="inlineStr">
        <is>
          <t>张桃花</t>
        </is>
      </c>
      <c r="D252" s="162" t="n"/>
      <c r="E252" s="162" t="n">
        <v>1</v>
      </c>
      <c r="F252" s="162" t="n"/>
      <c r="G252" s="162" t="inlineStr">
        <is>
          <t>曾亚萍</t>
        </is>
      </c>
      <c r="H252" s="162" t="n"/>
      <c r="I252" s="162" t="n">
        <v>1638</v>
      </c>
      <c r="J252" s="162" t="n"/>
      <c r="K252" s="162" t="n">
        <v>60</v>
      </c>
      <c r="L252" s="162" t="n">
        <v>69</v>
      </c>
      <c r="M252" s="162" t="n"/>
      <c r="N252" s="162" t="n"/>
      <c r="O252" s="162" t="n"/>
      <c r="P252" s="162" t="n"/>
      <c r="Q252" s="162" t="n"/>
      <c r="R252" s="162" t="n"/>
      <c r="S252" s="162" t="n"/>
      <c r="T252" s="162" t="n"/>
      <c r="U252" s="162" t="n"/>
      <c r="V252" s="162" t="n"/>
      <c r="W252" s="162" t="n"/>
      <c r="X252" s="70" t="n">
        <v>129</v>
      </c>
      <c r="Y252" s="162" t="inlineStr">
        <is>
          <t>对公</t>
        </is>
      </c>
      <c r="Z252" s="407" t="n"/>
      <c r="AA252" s="162" t="n"/>
      <c r="AB252" s="407" t="n"/>
      <c r="AC252" s="407" t="n"/>
      <c r="AD252" s="253" t="inlineStr">
        <is>
          <t>罗茜</t>
        </is>
      </c>
    </row>
    <row r="253" hidden="1" ht="25" customFormat="1" customHeight="1" s="406">
      <c r="A253" s="45" t="n">
        <v>45769</v>
      </c>
      <c r="B253" s="162" t="n">
        <v>35</v>
      </c>
      <c r="C253" s="162" t="inlineStr">
        <is>
          <t>胡云平</t>
        </is>
      </c>
      <c r="D253" s="162" t="n"/>
      <c r="E253" s="162" t="n">
        <v>1</v>
      </c>
      <c r="F253" s="162" t="n"/>
      <c r="G253" s="162" t="inlineStr">
        <is>
          <t>谭丹芳</t>
        </is>
      </c>
      <c r="H253" s="162" t="n"/>
      <c r="I253" s="162" t="n">
        <v>1638</v>
      </c>
      <c r="J253" s="162" t="n"/>
      <c r="K253" s="162" t="n"/>
      <c r="L253" s="162" t="n">
        <v>236</v>
      </c>
      <c r="M253" s="162" t="n"/>
      <c r="N253" s="162" t="n"/>
      <c r="O253" s="162" t="n"/>
      <c r="P253" s="162" t="n"/>
      <c r="Q253" s="162" t="n"/>
      <c r="R253" s="162" t="n"/>
      <c r="S253" s="162" t="n"/>
      <c r="T253" s="162" t="n"/>
      <c r="U253" s="162" t="n"/>
      <c r="V253" s="162" t="n"/>
      <c r="W253" s="162" t="n"/>
      <c r="X253" s="70" t="n">
        <v>236</v>
      </c>
      <c r="Y253" s="162" t="inlineStr">
        <is>
          <t>现金</t>
        </is>
      </c>
      <c r="Z253" s="407" t="n"/>
      <c r="AA253" s="162" t="n"/>
      <c r="AB253" s="407" t="n"/>
      <c r="AC253" s="407" t="n"/>
      <c r="AD253" s="253" t="inlineStr">
        <is>
          <t>罗茜</t>
        </is>
      </c>
    </row>
    <row r="254" hidden="1" ht="25" customFormat="1" customHeight="1" s="406">
      <c r="A254" s="45" t="n">
        <v>45769</v>
      </c>
      <c r="B254" s="162" t="n">
        <v>46</v>
      </c>
      <c r="C254" s="162" t="inlineStr">
        <is>
          <t>邓思姣</t>
        </is>
      </c>
      <c r="D254" s="162" t="n"/>
      <c r="E254" s="162" t="n">
        <v>1</v>
      </c>
      <c r="F254" s="162" t="n"/>
      <c r="G254" s="162" t="inlineStr">
        <is>
          <t>孙静</t>
        </is>
      </c>
      <c r="H254" s="406" t="n"/>
      <c r="I254" s="162" t="n">
        <v>1638</v>
      </c>
      <c r="J254" s="162" t="n"/>
      <c r="K254" s="162" t="n"/>
      <c r="L254" s="162" t="n">
        <v>811.6</v>
      </c>
      <c r="M254" s="162" t="n"/>
      <c r="N254" s="162" t="n"/>
      <c r="O254" s="162" t="n"/>
      <c r="P254" s="162" t="n">
        <v>200</v>
      </c>
      <c r="Q254" s="162" t="n"/>
      <c r="R254" s="162" t="n">
        <v>90</v>
      </c>
      <c r="S254" s="162" t="n"/>
      <c r="T254" s="162" t="n"/>
      <c r="U254" s="162" t="n"/>
      <c r="V254" s="162" t="n"/>
      <c r="W254" s="162" t="n">
        <v>4400</v>
      </c>
      <c r="X254" s="70" t="n">
        <v>5501.6</v>
      </c>
      <c r="Y254" s="162" t="inlineStr">
        <is>
          <t>对公</t>
        </is>
      </c>
      <c r="Z254" s="407" t="n"/>
      <c r="AA254" s="162" t="n">
        <v>8</v>
      </c>
      <c r="AB254" s="407" t="inlineStr">
        <is>
          <t>550球蛋白*8+纷乐*1</t>
        </is>
      </c>
      <c r="AC254" s="407" t="n"/>
      <c r="AD254" s="253" t="inlineStr">
        <is>
          <t>罗茜</t>
        </is>
      </c>
    </row>
    <row r="255" hidden="1" ht="25" customFormat="1" customHeight="1" s="406">
      <c r="A255" s="45" t="n">
        <v>45769</v>
      </c>
      <c r="B255" s="162" t="n">
        <v>58</v>
      </c>
      <c r="C255" s="162" t="inlineStr">
        <is>
          <t>马朝霞</t>
        </is>
      </c>
      <c r="D255" s="162" t="n"/>
      <c r="E255" s="162" t="n">
        <v>1</v>
      </c>
      <c r="F255" s="162" t="n"/>
      <c r="G255" s="162" t="inlineStr">
        <is>
          <t>孙静</t>
        </is>
      </c>
      <c r="H255" s="162" t="n"/>
      <c r="I255" s="162" t="n">
        <v>1638</v>
      </c>
      <c r="J255" s="162" t="n"/>
      <c r="K255" s="162" t="n"/>
      <c r="L255" s="162" t="n">
        <v>124</v>
      </c>
      <c r="M255" s="162" t="n"/>
      <c r="N255" s="162" t="n"/>
      <c r="O255" s="162" t="n">
        <v>600</v>
      </c>
      <c r="P255" s="162" t="n"/>
      <c r="Q255" s="162" t="n"/>
      <c r="R255" s="162" t="n">
        <v>37</v>
      </c>
      <c r="S255" s="162" t="n"/>
      <c r="T255" s="162" t="n"/>
      <c r="U255" s="162" t="n"/>
      <c r="V255" s="162" t="n"/>
      <c r="W255" s="162" t="n"/>
      <c r="X255" s="70" t="n">
        <v>761</v>
      </c>
      <c r="Y255" s="162" t="inlineStr">
        <is>
          <t>对公</t>
        </is>
      </c>
      <c r="Z255" s="407" t="n"/>
      <c r="AA255" s="162" t="n"/>
      <c r="AB255" s="162" t="n"/>
      <c r="AC255" s="407" t="n"/>
      <c r="AD255" s="253" t="inlineStr">
        <is>
          <t>罗茜</t>
        </is>
      </c>
    </row>
    <row r="256" hidden="1" ht="25" customFormat="1" customHeight="1" s="406">
      <c r="A256" s="45" t="n">
        <v>45769</v>
      </c>
      <c r="B256" s="162" t="n">
        <v>74</v>
      </c>
      <c r="C256" s="162" t="inlineStr">
        <is>
          <t>张婷51（3474）</t>
        </is>
      </c>
      <c r="D256" s="162" t="n"/>
      <c r="E256" s="162" t="n">
        <v>1</v>
      </c>
      <c r="F256" s="162" t="n"/>
      <c r="G256" s="162" t="inlineStr">
        <is>
          <t>谭丹芳</t>
        </is>
      </c>
      <c r="H256" s="162" t="n"/>
      <c r="I256" s="162" t="n">
        <v>1638</v>
      </c>
      <c r="J256" s="162" t="n"/>
      <c r="K256" s="162" t="n"/>
      <c r="L256" s="162" t="n">
        <v>138.6</v>
      </c>
      <c r="M256" s="162" t="n"/>
      <c r="N256" s="162" t="n"/>
      <c r="O256" s="162" t="n"/>
      <c r="P256" s="162" t="n"/>
      <c r="Q256" s="162" t="n"/>
      <c r="R256" s="162" t="n"/>
      <c r="S256" s="162" t="n"/>
      <c r="T256" s="162" t="n"/>
      <c r="U256" s="162" t="n"/>
      <c r="V256" s="162" t="n"/>
      <c r="W256" s="162" t="n"/>
      <c r="X256" s="70" t="n">
        <v>138.6</v>
      </c>
      <c r="Y256" s="162" t="inlineStr">
        <is>
          <t>对公</t>
        </is>
      </c>
      <c r="Z256" s="407" t="n"/>
      <c r="AA256" s="162" t="n"/>
      <c r="AB256" s="162" t="n"/>
      <c r="AC256" s="407" t="n"/>
      <c r="AD256" s="253" t="inlineStr">
        <is>
          <t>罗茜</t>
        </is>
      </c>
    </row>
    <row r="257" hidden="1" ht="25" customFormat="1" customHeight="1" s="406">
      <c r="A257" s="108" t="n">
        <v>45769</v>
      </c>
      <c r="B257" s="54" t="n">
        <v>10</v>
      </c>
      <c r="C257" s="54" t="inlineStr">
        <is>
          <t>李艾桦</t>
        </is>
      </c>
      <c r="D257" s="54" t="n">
        <v>1</v>
      </c>
      <c r="E257" s="54" t="n"/>
      <c r="F257" s="54" t="n"/>
      <c r="G257" s="54" t="inlineStr">
        <is>
          <t>章琼</t>
        </is>
      </c>
      <c r="H257" s="54" t="inlineStr">
        <is>
          <t>G8999</t>
        </is>
      </c>
      <c r="I257" s="54" t="n">
        <v>1638</v>
      </c>
      <c r="J257" s="54" t="n"/>
      <c r="K257" s="54" t="n"/>
      <c r="L257" s="54">
        <f>1380-1216</f>
        <v/>
      </c>
      <c r="M257" s="54">
        <f>698+498</f>
        <v/>
      </c>
      <c r="N257" s="54" t="n"/>
      <c r="O257" s="54" t="n"/>
      <c r="P257" s="54" t="n"/>
      <c r="Q257" s="54" t="n"/>
      <c r="R257" s="54" t="n"/>
      <c r="S257" s="54" t="n"/>
      <c r="T257" s="54" t="n"/>
      <c r="U257" s="54" t="n"/>
      <c r="V257" s="54" t="n">
        <v>20</v>
      </c>
      <c r="W257" s="54" t="n"/>
      <c r="X257" s="195">
        <f>SUM(J257:W257)</f>
        <v/>
      </c>
      <c r="Y257" s="174" t="inlineStr">
        <is>
          <t>对公</t>
        </is>
      </c>
      <c r="Z257" s="168" t="n"/>
      <c r="AA257" s="168" t="n"/>
      <c r="AB257" s="69" t="n"/>
      <c r="AC257" s="168" t="n"/>
      <c r="AD257" s="128" t="inlineStr">
        <is>
          <t>彭心怡</t>
        </is>
      </c>
    </row>
    <row r="258" hidden="1" ht="25" customFormat="1" customHeight="1" s="406">
      <c r="A258" s="45" t="n">
        <v>45769</v>
      </c>
      <c r="B258" s="162" t="n">
        <v>51</v>
      </c>
      <c r="C258" s="162" t="inlineStr">
        <is>
          <t>吴学桂</t>
        </is>
      </c>
      <c r="D258" s="162" t="n"/>
      <c r="E258" s="162" t="n">
        <v>1</v>
      </c>
      <c r="F258" s="162" t="n"/>
      <c r="G258" s="162" t="inlineStr">
        <is>
          <t>蔡彬</t>
        </is>
      </c>
      <c r="H258" s="162" t="n"/>
      <c r="I258" s="162" t="n">
        <v>1638</v>
      </c>
      <c r="J258" s="162" t="n"/>
      <c r="K258" s="162" t="n"/>
      <c r="L258" s="162" t="n">
        <v>413.5</v>
      </c>
      <c r="M258" s="162" t="n"/>
      <c r="N258" s="162" t="n">
        <v>121</v>
      </c>
      <c r="O258" s="162" t="n"/>
      <c r="P258" s="162" t="n"/>
      <c r="Q258" s="162" t="n"/>
      <c r="R258" s="162" t="n">
        <v>37</v>
      </c>
      <c r="S258" s="162" t="n"/>
      <c r="T258" s="162" t="n">
        <v>120</v>
      </c>
      <c r="U258" s="162" t="n"/>
      <c r="V258" s="162" t="n"/>
      <c r="W258" s="162" t="n"/>
      <c r="X258" s="406">
        <f>SUM(J258:W258)</f>
        <v/>
      </c>
      <c r="Y258" s="162" t="inlineStr">
        <is>
          <t>对公</t>
        </is>
      </c>
      <c r="Z258" s="407" t="n"/>
      <c r="AA258" s="162" t="n"/>
      <c r="AB258" s="407" t="inlineStr">
        <is>
          <t>蔡医生申请减免诊金</t>
        </is>
      </c>
      <c r="AC258" s="407" t="n"/>
      <c r="AD258" s="253" t="inlineStr">
        <is>
          <t>熊欢</t>
        </is>
      </c>
    </row>
    <row r="259" hidden="1" ht="15" customFormat="1" customHeight="1" s="9">
      <c r="A259" s="45" t="n">
        <v>45769</v>
      </c>
      <c r="B259" s="33" t="n">
        <v>13</v>
      </c>
      <c r="C259" s="225" t="inlineStr">
        <is>
          <t>刘梨梨</t>
        </is>
      </c>
      <c r="D259" s="406" t="n">
        <v>1</v>
      </c>
      <c r="E259" s="406" t="n"/>
      <c r="F259" s="191" t="n"/>
      <c r="G259" s="37" t="inlineStr">
        <is>
          <t>刘英桃</t>
        </is>
      </c>
      <c r="H259" s="406" t="inlineStr">
        <is>
          <t>王9978</t>
        </is>
      </c>
      <c r="I259" s="406" t="n">
        <v>1638</v>
      </c>
      <c r="J259" s="406" t="n">
        <v>634.2</v>
      </c>
      <c r="K259" s="406" t="n"/>
      <c r="L259" s="112" t="n"/>
      <c r="M259" s="112" t="n"/>
      <c r="N259" s="406" t="n"/>
      <c r="O259" s="406" t="n"/>
      <c r="P259" s="406" t="n"/>
      <c r="Q259" s="406" t="n"/>
      <c r="R259" s="406" t="n"/>
      <c r="S259" s="406" t="n">
        <v>20</v>
      </c>
      <c r="V259" s="112" t="n"/>
      <c r="W259" s="406" t="n"/>
      <c r="X259" s="406">
        <f>SUM(J259:S259)</f>
        <v/>
      </c>
      <c r="Y259" s="162" t="inlineStr">
        <is>
          <t>对公</t>
        </is>
      </c>
    </row>
    <row r="260" hidden="1" ht="25" customFormat="1" customHeight="1" s="406">
      <c r="A260" s="45" t="n">
        <v>45770</v>
      </c>
      <c r="B260" s="162" t="n">
        <v>20</v>
      </c>
      <c r="C260" s="162" t="inlineStr">
        <is>
          <t>田会林</t>
        </is>
      </c>
      <c r="D260" s="162" t="n"/>
      <c r="E260" s="162" t="n"/>
      <c r="F260" s="162" t="n">
        <v>1</v>
      </c>
      <c r="G260" s="162" t="n"/>
      <c r="H260" s="162" t="inlineStr">
        <is>
          <t>G9565</t>
        </is>
      </c>
      <c r="I260" s="162" t="n">
        <v>1635</v>
      </c>
      <c r="J260" s="162" t="n"/>
      <c r="K260" s="162" t="n"/>
      <c r="L260" s="162" t="n"/>
      <c r="M260" s="162" t="n"/>
      <c r="N260" s="162" t="n">
        <v>121</v>
      </c>
      <c r="O260" s="162" t="n"/>
      <c r="P260" s="162" t="n"/>
      <c r="Q260" s="162" t="n"/>
      <c r="R260" s="162" t="n"/>
      <c r="S260" s="162" t="n"/>
      <c r="T260" s="162" t="n"/>
      <c r="U260" s="162" t="n"/>
      <c r="V260" s="162" t="n"/>
      <c r="W260" s="162" t="n"/>
      <c r="X260" s="406">
        <f>SUM(J260:W260)</f>
        <v/>
      </c>
      <c r="Y260" s="162" t="inlineStr">
        <is>
          <t>对公</t>
        </is>
      </c>
      <c r="Z260" s="407" t="n"/>
      <c r="AA260" s="162" t="n"/>
      <c r="AB260" s="407" t="n"/>
      <c r="AC260" s="407" t="n"/>
      <c r="AD260" s="253" t="inlineStr">
        <is>
          <t>李嘉慧</t>
        </is>
      </c>
    </row>
    <row r="261" hidden="1" ht="25" customFormat="1" customHeight="1" s="406">
      <c r="A261" s="45" t="n">
        <v>45770</v>
      </c>
      <c r="B261" s="162" t="n">
        <v>1</v>
      </c>
      <c r="C261" s="162" t="inlineStr">
        <is>
          <t>杨敏80（4881）</t>
        </is>
      </c>
      <c r="D261" s="162" t="n"/>
      <c r="E261" s="162" t="n"/>
      <c r="F261" s="162" t="n">
        <v>1</v>
      </c>
      <c r="G261" s="162" t="n"/>
      <c r="H261" s="162" t="n"/>
      <c r="I261" s="162" t="n"/>
      <c r="J261" s="162" t="n"/>
      <c r="K261" s="162" t="n"/>
      <c r="L261" s="162" t="n"/>
      <c r="M261" s="162" t="n"/>
      <c r="N261" s="162" t="n">
        <v>121</v>
      </c>
      <c r="O261" s="162" t="n"/>
      <c r="P261" s="162" t="n">
        <v>140</v>
      </c>
      <c r="Q261" s="162" t="n"/>
      <c r="R261" s="162" t="n">
        <v>7</v>
      </c>
      <c r="S261" s="162" t="n"/>
      <c r="T261" s="162" t="n"/>
      <c r="U261" s="162" t="n"/>
      <c r="V261" s="162" t="n"/>
      <c r="W261" s="162" t="n"/>
      <c r="X261" s="406" t="n">
        <v>268</v>
      </c>
      <c r="Y261" s="162" t="inlineStr">
        <is>
          <t>4.22对公</t>
        </is>
      </c>
      <c r="Z261" s="407" t="n"/>
      <c r="AA261" s="162" t="n"/>
      <c r="AB261" s="407" t="n"/>
      <c r="AC261" s="407" t="n"/>
      <c r="AD261" s="253" t="inlineStr">
        <is>
          <t>李嘉慧</t>
        </is>
      </c>
    </row>
    <row r="262" hidden="1" ht="25" customFormat="1" customHeight="1" s="406">
      <c r="A262" s="45" t="n">
        <v>45770</v>
      </c>
      <c r="B262" s="162" t="n">
        <v>42</v>
      </c>
      <c r="C262" s="162" t="inlineStr">
        <is>
          <t>杨敏80（4881）</t>
        </is>
      </c>
      <c r="D262" s="162" t="n"/>
      <c r="E262" s="162" t="n"/>
      <c r="F262" s="162" t="n">
        <v>1</v>
      </c>
      <c r="G262" s="162" t="n"/>
      <c r="H262" s="162" t="n"/>
      <c r="I262" s="162" t="n"/>
      <c r="J262" s="162" t="n"/>
      <c r="K262" s="162" t="n"/>
      <c r="L262" s="162" t="n"/>
      <c r="M262" s="162" t="n"/>
      <c r="N262" s="162" t="n"/>
      <c r="O262" s="162" t="n">
        <v>105</v>
      </c>
      <c r="P262" s="162" t="n"/>
      <c r="Q262" s="162" t="n"/>
      <c r="R262" s="162" t="n"/>
      <c r="S262" s="162" t="n"/>
      <c r="T262" s="162" t="n"/>
      <c r="U262" s="162" t="n"/>
      <c r="V262" s="162" t="n"/>
      <c r="W262" s="162" t="n"/>
      <c r="X262" s="406" t="n">
        <v>105</v>
      </c>
      <c r="Y262" s="162" t="inlineStr">
        <is>
          <t>对公</t>
        </is>
      </c>
      <c r="Z262" s="407" t="n"/>
      <c r="AA262" s="162" t="n"/>
      <c r="AB262" s="407" t="n"/>
      <c r="AC262" s="407" t="n"/>
      <c r="AD262" s="253" t="inlineStr">
        <is>
          <t>李嘉慧</t>
        </is>
      </c>
    </row>
    <row r="263" hidden="1" ht="25" customFormat="1" customHeight="1" s="406">
      <c r="A263" s="45" t="n">
        <v>45770</v>
      </c>
      <c r="B263" s="162" t="n">
        <v>44</v>
      </c>
      <c r="C263" s="162" t="inlineStr">
        <is>
          <t>邓海峰50（4110）</t>
        </is>
      </c>
      <c r="D263" s="162" t="n"/>
      <c r="E263" s="162" t="n"/>
      <c r="F263" s="162" t="n">
        <v>1</v>
      </c>
      <c r="G263" s="162" t="n"/>
      <c r="H263" s="162" t="inlineStr">
        <is>
          <t>王9978</t>
        </is>
      </c>
      <c r="I263" s="162" t="n">
        <v>1638</v>
      </c>
      <c r="J263" s="162" t="n"/>
      <c r="K263" s="162" t="n"/>
      <c r="L263" s="162" t="n"/>
      <c r="M263" s="162" t="n"/>
      <c r="N263" s="162" t="n"/>
      <c r="O263" s="162" t="n"/>
      <c r="P263" s="162" t="n">
        <v>140</v>
      </c>
      <c r="Q263" s="162" t="n"/>
      <c r="R263" s="162" t="n"/>
      <c r="S263" s="162" t="n"/>
      <c r="T263" s="162" t="n"/>
      <c r="U263" s="162" t="n"/>
      <c r="V263" s="162" t="n"/>
      <c r="W263" s="162" t="n"/>
      <c r="X263" s="70">
        <f>SUM(J263:W263)</f>
        <v/>
      </c>
      <c r="Y263" s="162" t="inlineStr">
        <is>
          <t>对公</t>
        </is>
      </c>
      <c r="Z263" s="407" t="n"/>
      <c r="AA263" s="162" t="n"/>
      <c r="AB263" s="407" t="n"/>
      <c r="AC263" s="407" t="n"/>
      <c r="AD263" s="253" t="inlineStr">
        <is>
          <t>罗茜</t>
        </is>
      </c>
    </row>
    <row r="264" hidden="1" ht="25" customFormat="1" customHeight="1" s="406">
      <c r="A264" s="45" t="n">
        <v>45770</v>
      </c>
      <c r="B264" s="412" t="n"/>
      <c r="C264" s="412" t="n"/>
      <c r="D264" s="162" t="n"/>
      <c r="E264" s="162" t="n"/>
      <c r="F264" s="46" t="inlineStr">
        <is>
          <t>退4.23</t>
        </is>
      </c>
      <c r="G264" s="162" t="n"/>
      <c r="H264" s="162" t="inlineStr">
        <is>
          <t>王9978</t>
        </is>
      </c>
      <c r="I264" s="162" t="n">
        <v>1638</v>
      </c>
      <c r="J264" s="162" t="n"/>
      <c r="K264" s="162" t="n"/>
      <c r="L264" s="162" t="n"/>
      <c r="M264" s="162" t="n"/>
      <c r="N264" s="162" t="n"/>
      <c r="O264" s="162" t="n"/>
      <c r="P264" s="162" t="n">
        <v>-140</v>
      </c>
      <c r="Q264" s="162" t="n"/>
      <c r="R264" s="162" t="n"/>
      <c r="S264" s="162" t="n"/>
      <c r="T264" s="162" t="n"/>
      <c r="U264" s="162" t="n"/>
      <c r="V264" s="162" t="n"/>
      <c r="W264" s="162" t="n"/>
      <c r="X264" s="70">
        <f>SUM(J264:W264)</f>
        <v/>
      </c>
      <c r="Y264" s="162" t="inlineStr">
        <is>
          <t>对公</t>
        </is>
      </c>
      <c r="Z264" s="407" t="n"/>
      <c r="AA264" s="162" t="n"/>
      <c r="AB264" s="407" t="n"/>
      <c r="AC264" s="407" t="n"/>
      <c r="AD264" s="253" t="inlineStr">
        <is>
          <t>罗茜</t>
        </is>
      </c>
    </row>
    <row r="265" hidden="1" ht="25" customFormat="1" customHeight="1" s="406">
      <c r="A265" s="45" t="n">
        <v>45770</v>
      </c>
      <c r="B265" s="412" t="n"/>
      <c r="C265" s="412" t="n"/>
      <c r="D265" s="162" t="n"/>
      <c r="E265" s="162" t="n"/>
      <c r="F265" s="46" t="inlineStr">
        <is>
          <t>补</t>
        </is>
      </c>
      <c r="G265" s="162" t="n"/>
      <c r="H265" s="162" t="inlineStr">
        <is>
          <t>王9978</t>
        </is>
      </c>
      <c r="I265" s="162" t="n">
        <v>1638</v>
      </c>
      <c r="J265" s="162" t="n"/>
      <c r="K265" s="162" t="n"/>
      <c r="L265" s="162" t="n"/>
      <c r="M265" s="162" t="n"/>
      <c r="N265" s="162" t="n"/>
      <c r="O265" s="162" t="n"/>
      <c r="P265" s="162" t="n">
        <v>360</v>
      </c>
      <c r="Q265" s="162" t="n"/>
      <c r="R265" s="162" t="n"/>
      <c r="S265" s="162" t="n"/>
      <c r="T265" s="162" t="n"/>
      <c r="U265" s="162" t="n"/>
      <c r="V265" s="162" t="n"/>
      <c r="W265" s="162" t="n"/>
      <c r="X265" s="70">
        <f>SUM(J265:W265)</f>
        <v/>
      </c>
      <c r="Y265" s="162" t="inlineStr">
        <is>
          <t>对公</t>
        </is>
      </c>
      <c r="Z265" s="407" t="n"/>
      <c r="AA265" s="162" t="n"/>
      <c r="AB265" s="407" t="n"/>
      <c r="AC265" s="407" t="n"/>
      <c r="AD265" s="253" t="inlineStr">
        <is>
          <t>罗茜</t>
        </is>
      </c>
    </row>
    <row r="266" hidden="1" ht="25" customFormat="1" customHeight="1" s="406">
      <c r="A266" s="45" t="n">
        <v>45770</v>
      </c>
      <c r="B266" s="411" t="n"/>
      <c r="C266" s="411" t="n"/>
      <c r="D266" s="162" t="n"/>
      <c r="E266" s="162" t="n"/>
      <c r="F266" s="162" t="inlineStr">
        <is>
          <t>简易</t>
        </is>
      </c>
      <c r="G266" s="162" t="n"/>
      <c r="H266" s="162" t="inlineStr">
        <is>
          <t>王9978</t>
        </is>
      </c>
      <c r="I266" s="162" t="n">
        <v>1638</v>
      </c>
      <c r="J266" s="162" t="n"/>
      <c r="K266" s="162" t="n"/>
      <c r="L266" s="162" t="n">
        <v>184</v>
      </c>
      <c r="M266" s="162" t="n"/>
      <c r="N266" s="162" t="n"/>
      <c r="O266" s="162" t="n">
        <v>35</v>
      </c>
      <c r="P266" s="162" t="n"/>
      <c r="Q266" s="162" t="n"/>
      <c r="R266" s="162" t="n">
        <v>245</v>
      </c>
      <c r="S266" s="162" t="n"/>
      <c r="T266" s="162" t="n"/>
      <c r="U266" s="162" t="n"/>
      <c r="V266" s="162" t="n"/>
      <c r="W266" s="162" t="n"/>
      <c r="X266" s="70">
        <f>SUM(J266:W266)</f>
        <v/>
      </c>
      <c r="Y266" s="162" t="inlineStr">
        <is>
          <t>对公</t>
        </is>
      </c>
      <c r="Z266" s="407" t="n"/>
      <c r="AA266" s="162" t="n"/>
      <c r="AB266" s="407" t="inlineStr">
        <is>
          <t>老板自己要求做灌注</t>
        </is>
      </c>
      <c r="AC266" s="407" t="n"/>
      <c r="AD266" s="253" t="n"/>
    </row>
    <row r="267" hidden="1" ht="25" customFormat="1" customHeight="1" s="406">
      <c r="A267" s="45" t="n">
        <v>45770</v>
      </c>
      <c r="B267" s="382" t="n">
        <v>1</v>
      </c>
      <c r="C267" s="382" t="inlineStr">
        <is>
          <t>余永美</t>
        </is>
      </c>
      <c r="D267" s="162" t="n"/>
      <c r="E267" s="162" t="n">
        <v>1</v>
      </c>
      <c r="F267" s="162" t="n"/>
      <c r="G267" s="162" t="inlineStr">
        <is>
          <t>王海燕</t>
        </is>
      </c>
      <c r="H267" s="162" t="n"/>
      <c r="I267" s="162" t="n">
        <v>1638</v>
      </c>
      <c r="J267" s="162" t="n"/>
      <c r="K267" s="162" t="n"/>
      <c r="L267" s="162" t="n">
        <v>306.6</v>
      </c>
      <c r="M267" s="162" t="n"/>
      <c r="N267" s="162" t="n"/>
      <c r="O267" s="162" t="n"/>
      <c r="P267" s="162" t="n"/>
      <c r="Q267" s="162" t="n"/>
      <c r="R267" s="162" t="n">
        <v>65</v>
      </c>
      <c r="S267" s="162" t="n"/>
      <c r="T267" s="162" t="n"/>
      <c r="U267" s="162" t="n"/>
      <c r="V267" s="162" t="n"/>
      <c r="W267" s="162" t="n"/>
      <c r="X267" s="406" t="n">
        <v>371.6</v>
      </c>
      <c r="Y267" s="162" t="inlineStr">
        <is>
          <t>对公</t>
        </is>
      </c>
      <c r="Z267" s="407" t="n"/>
      <c r="AA267" s="162" t="n"/>
      <c r="AB267" s="407" t="n"/>
      <c r="AC267" s="407" t="n"/>
      <c r="AD267" s="253" t="inlineStr">
        <is>
          <t>熊欢</t>
        </is>
      </c>
    </row>
    <row r="268" hidden="1" ht="25" customFormat="1" customHeight="1" s="406">
      <c r="A268" s="45" t="n">
        <v>45770</v>
      </c>
      <c r="B268" s="412" t="n"/>
      <c r="C268" s="412" t="n"/>
      <c r="D268" s="162" t="n"/>
      <c r="E268" s="411" t="n"/>
      <c r="F268" s="162" t="n"/>
      <c r="G268" s="162" t="inlineStr">
        <is>
          <t>王海燕</t>
        </is>
      </c>
      <c r="H268" s="162" t="n"/>
      <c r="I268" s="162" t="n">
        <v>1638</v>
      </c>
      <c r="J268" s="162" t="n"/>
      <c r="K268" s="162" t="n"/>
      <c r="L268" s="162" t="n">
        <v>6</v>
      </c>
      <c r="M268" s="162" t="n"/>
      <c r="N268" s="162" t="n"/>
      <c r="O268" s="162" t="n"/>
      <c r="P268" s="162" t="n"/>
      <c r="Q268" s="162" t="n"/>
      <c r="R268" s="162" t="n"/>
      <c r="S268" s="162" t="n"/>
      <c r="T268" s="162" t="n"/>
      <c r="U268" s="162" t="n"/>
      <c r="V268" s="162" t="n"/>
      <c r="W268" s="162" t="n"/>
      <c r="X268" s="406" t="n">
        <v>6</v>
      </c>
      <c r="Y268" s="162" t="inlineStr">
        <is>
          <t>对公</t>
        </is>
      </c>
      <c r="Z268" s="407" t="n"/>
      <c r="AA268" s="162" t="n"/>
      <c r="AB268" s="407" t="n"/>
      <c r="AC268" s="407" t="n"/>
      <c r="AD268" s="253" t="inlineStr">
        <is>
          <t>熊欢</t>
        </is>
      </c>
    </row>
    <row r="269" hidden="1" ht="25" customFormat="1" customHeight="1" s="406">
      <c r="A269" s="45" t="n">
        <v>45770</v>
      </c>
      <c r="B269" s="412" t="n"/>
      <c r="C269" s="412" t="n"/>
      <c r="D269" s="382" t="n"/>
      <c r="E269" s="254" t="n"/>
      <c r="F269" s="162" t="inlineStr">
        <is>
          <t>简易</t>
        </is>
      </c>
      <c r="G269" s="162" t="n"/>
      <c r="H269" s="162" t="n"/>
      <c r="I269" s="162" t="n">
        <v>1638</v>
      </c>
      <c r="J269" s="162" t="n"/>
      <c r="K269" s="162" t="n"/>
      <c r="L269" s="162" t="n"/>
      <c r="M269" s="162" t="n"/>
      <c r="N269" s="162" t="n"/>
      <c r="O269" s="162" t="n"/>
      <c r="P269" s="162" t="n"/>
      <c r="Q269" s="162" t="n"/>
      <c r="R269" s="162" t="n"/>
      <c r="S269" s="162" t="n">
        <v>5</v>
      </c>
      <c r="T269" s="162" t="n"/>
      <c r="U269" s="162" t="n"/>
      <c r="V269" s="162" t="n"/>
      <c r="W269" s="162" t="n"/>
      <c r="X269" s="406" t="n">
        <v>5</v>
      </c>
      <c r="Y269" s="162" t="inlineStr">
        <is>
          <t>对公</t>
        </is>
      </c>
      <c r="Z269" s="407" t="n"/>
      <c r="AA269" s="162" t="n"/>
      <c r="AB269" s="407" t="n"/>
      <c r="AC269" s="407" t="n"/>
      <c r="AD269" s="253" t="inlineStr">
        <is>
          <t>熊欢</t>
        </is>
      </c>
    </row>
    <row r="270" hidden="1" ht="25" customFormat="1" customHeight="1" s="406">
      <c r="A270" s="45" t="n">
        <v>45770</v>
      </c>
      <c r="B270" s="162" t="n">
        <v>60</v>
      </c>
      <c r="C270" s="162" t="inlineStr">
        <is>
          <t>贺亚运</t>
        </is>
      </c>
      <c r="D270" s="162" t="n"/>
      <c r="E270" s="162" t="n">
        <v>1</v>
      </c>
      <c r="F270" s="162" t="n"/>
      <c r="G270" s="162" t="inlineStr">
        <is>
          <t>贾桂桂</t>
        </is>
      </c>
      <c r="H270" s="162" t="n"/>
      <c r="I270" s="162" t="n">
        <v>1638</v>
      </c>
      <c r="J270" s="162" t="n"/>
      <c r="K270" s="162" t="n"/>
      <c r="L270" s="162" t="n">
        <v>321</v>
      </c>
      <c r="M270" s="162" t="n"/>
      <c r="N270" s="162" t="n"/>
      <c r="O270" s="162" t="n"/>
      <c r="P270" s="162" t="n"/>
      <c r="Q270" s="162" t="n"/>
      <c r="R270" s="162" t="n">
        <v>30</v>
      </c>
      <c r="S270" s="162" t="n"/>
      <c r="T270" s="162" t="n"/>
      <c r="U270" s="162" t="n"/>
      <c r="V270" s="162" t="n"/>
      <c r="W270" s="162" t="n"/>
      <c r="X270" s="406" t="n">
        <v>351</v>
      </c>
      <c r="Y270" s="162" t="inlineStr">
        <is>
          <t>对公</t>
        </is>
      </c>
      <c r="Z270" s="407" t="n"/>
      <c r="AA270" s="162" t="n"/>
      <c r="AB270" s="407" t="n"/>
      <c r="AC270" s="407" t="n"/>
      <c r="AD270" s="253" t="inlineStr">
        <is>
          <t>熊欢</t>
        </is>
      </c>
    </row>
    <row r="271" hidden="1" ht="25" customFormat="1" customHeight="1" s="406">
      <c r="A271" s="45" t="n">
        <v>45770</v>
      </c>
      <c r="B271" s="162" t="n">
        <v>64</v>
      </c>
      <c r="C271" s="162" t="inlineStr">
        <is>
          <t>邓迪</t>
        </is>
      </c>
      <c r="D271" s="162" t="n"/>
      <c r="E271" s="162" t="n">
        <v>1</v>
      </c>
      <c r="F271" s="162" t="n"/>
      <c r="G271" s="162" t="inlineStr">
        <is>
          <t>王海燕</t>
        </is>
      </c>
      <c r="H271" s="162" t="n"/>
      <c r="I271" s="162" t="n">
        <v>1638</v>
      </c>
      <c r="J271" s="162" t="n"/>
      <c r="K271" s="162" t="n"/>
      <c r="L271" s="162" t="n">
        <v>92.6999999999998</v>
      </c>
      <c r="M271" s="162" t="n"/>
      <c r="N271" s="162" t="n"/>
      <c r="O271" s="162" t="n"/>
      <c r="P271" s="162" t="n"/>
      <c r="Q271" s="162" t="n"/>
      <c r="R271" s="162" t="n">
        <v>30</v>
      </c>
      <c r="S271" s="162" t="n"/>
      <c r="T271" s="162" t="n"/>
      <c r="U271" s="162" t="n"/>
      <c r="V271" s="162" t="n"/>
      <c r="W271" s="53" t="n">
        <v>920</v>
      </c>
      <c r="X271" s="406" t="n">
        <v>1042.7</v>
      </c>
      <c r="Y271" s="162" t="inlineStr">
        <is>
          <t>对公</t>
        </is>
      </c>
      <c r="Z271" s="407" t="n"/>
      <c r="AA271" s="162" t="n">
        <v>2</v>
      </c>
      <c r="AB271" s="407" t="inlineStr">
        <is>
          <t>2460蛋白2瓶</t>
        </is>
      </c>
      <c r="AC271" s="407" t="n"/>
      <c r="AD271" s="253" t="inlineStr">
        <is>
          <t>熊欢</t>
        </is>
      </c>
    </row>
    <row r="272" hidden="1" ht="25" customFormat="1" customHeight="1" s="406">
      <c r="A272" s="45" t="n">
        <v>45770</v>
      </c>
      <c r="B272" s="411" t="n"/>
      <c r="C272" s="411" t="n"/>
      <c r="D272" s="162" t="n"/>
      <c r="E272" s="411" t="n"/>
      <c r="F272" s="162" t="n"/>
      <c r="G272" s="162" t="inlineStr">
        <is>
          <t>王海燕</t>
        </is>
      </c>
      <c r="H272" s="162" t="n"/>
      <c r="I272" s="162" t="n">
        <v>1638</v>
      </c>
      <c r="J272" s="162" t="n"/>
      <c r="K272" s="162" t="n"/>
      <c r="L272" s="162" t="n"/>
      <c r="M272" s="162" t="n"/>
      <c r="N272" s="162" t="n"/>
      <c r="O272" s="162" t="n"/>
      <c r="P272" s="162" t="n"/>
      <c r="Q272" s="162" t="n"/>
      <c r="R272" s="162" t="n"/>
      <c r="S272" s="162" t="n"/>
      <c r="T272" s="162" t="n"/>
      <c r="U272" s="162" t="n"/>
      <c r="V272" s="162" t="n"/>
      <c r="W272" s="53" t="n">
        <v>4000</v>
      </c>
      <c r="X272" s="406" t="n">
        <v>4000</v>
      </c>
      <c r="Y272" s="162" t="inlineStr">
        <is>
          <t>现金</t>
        </is>
      </c>
      <c r="Z272" s="407" t="n"/>
      <c r="AA272" s="411" t="n"/>
      <c r="AB272" s="411" t="n"/>
      <c r="AC272" s="407" t="n"/>
      <c r="AD272" s="253" t="inlineStr">
        <is>
          <t>熊欢</t>
        </is>
      </c>
    </row>
    <row r="273" hidden="1" ht="25" customFormat="1" customHeight="1" s="406">
      <c r="A273" s="45" t="n">
        <v>45770</v>
      </c>
      <c r="B273" s="162" t="n">
        <v>93</v>
      </c>
      <c r="C273" s="162" t="inlineStr">
        <is>
          <t>潘爱庆</t>
        </is>
      </c>
      <c r="D273" s="162" t="n"/>
      <c r="E273" s="162" t="n">
        <v>1</v>
      </c>
      <c r="F273" s="162" t="n"/>
      <c r="G273" s="162" t="inlineStr">
        <is>
          <t>向雅洁</t>
        </is>
      </c>
      <c r="H273" s="162" t="n"/>
      <c r="I273" s="162" t="n">
        <v>1638</v>
      </c>
      <c r="J273" s="162" t="n"/>
      <c r="K273" s="162" t="n">
        <v>1208</v>
      </c>
      <c r="L273" s="162" t="n"/>
      <c r="M273" s="162" t="n"/>
      <c r="N273" s="162" t="n"/>
      <c r="O273" s="162" t="n"/>
      <c r="P273" s="162" t="n"/>
      <c r="Q273" s="162" t="n"/>
      <c r="R273" s="162" t="n"/>
      <c r="S273" s="162" t="n"/>
      <c r="T273" s="162" t="n"/>
      <c r="U273" s="162" t="n">
        <v>4</v>
      </c>
      <c r="V273" s="162" t="n"/>
      <c r="W273" s="162" t="n"/>
      <c r="X273" s="406" t="n">
        <v>1212</v>
      </c>
      <c r="Y273" s="162" t="inlineStr">
        <is>
          <t>对公</t>
        </is>
      </c>
      <c r="Z273" s="407" t="n"/>
      <c r="AA273" s="162" t="n"/>
      <c r="AB273" s="407" t="inlineStr">
        <is>
          <t>688套餐+消症化瘀散7次+4元耗材</t>
        </is>
      </c>
      <c r="AC273" s="407" t="n"/>
      <c r="AD273" s="253" t="inlineStr">
        <is>
          <t>熊欢</t>
        </is>
      </c>
    </row>
    <row r="274" hidden="1" ht="25" customFormat="1" customHeight="1" s="406">
      <c r="A274" s="108" t="n">
        <v>45770</v>
      </c>
      <c r="B274" s="54" t="n">
        <v>44</v>
      </c>
      <c r="C274" s="54" t="inlineStr">
        <is>
          <t>王香妮</t>
        </is>
      </c>
      <c r="D274" s="54" t="n"/>
      <c r="E274" s="54" t="n"/>
      <c r="F274" s="54" t="n">
        <v>1</v>
      </c>
      <c r="G274" s="54" t="n"/>
      <c r="H274" s="54" t="inlineStr">
        <is>
          <t>G1100</t>
        </is>
      </c>
      <c r="I274" s="54" t="n">
        <v>1638</v>
      </c>
      <c r="J274" s="54" t="n"/>
      <c r="K274" s="54" t="n"/>
      <c r="L274" s="54" t="n"/>
      <c r="M274" s="54" t="n"/>
      <c r="N274" s="54" t="n"/>
      <c r="O274" s="54" t="n">
        <v>60</v>
      </c>
      <c r="P274" s="54" t="n">
        <v>140</v>
      </c>
      <c r="Q274" s="54" t="n"/>
      <c r="R274" s="54" t="n">
        <v>7</v>
      </c>
      <c r="S274" s="54" t="n"/>
      <c r="T274" s="54" t="n"/>
      <c r="U274" s="54" t="n"/>
      <c r="V274" s="54" t="n"/>
      <c r="W274" s="54" t="n"/>
      <c r="X274" s="195">
        <f>SUM(J274:W274)</f>
        <v/>
      </c>
      <c r="Y274" s="174" t="inlineStr">
        <is>
          <t>对公</t>
        </is>
      </c>
      <c r="Z274" s="168" t="n"/>
      <c r="AA274" s="168" t="n"/>
      <c r="AB274" s="168" t="n"/>
      <c r="AC274" s="168" t="n"/>
      <c r="AD274" s="128" t="inlineStr">
        <is>
          <t>易建华</t>
        </is>
      </c>
    </row>
    <row r="275" hidden="1" ht="25" customFormat="1" customHeight="1" s="406">
      <c r="A275" s="108" t="n">
        <v>45770</v>
      </c>
      <c r="B275" s="411" t="n"/>
      <c r="C275" s="411" t="n"/>
      <c r="D275" s="54" t="n"/>
      <c r="E275" s="54" t="n"/>
      <c r="F275" s="194" t="inlineStr">
        <is>
          <t>退4.23</t>
        </is>
      </c>
      <c r="G275" s="54" t="n"/>
      <c r="H275" s="54" t="inlineStr">
        <is>
          <t>G1100</t>
        </is>
      </c>
      <c r="I275" s="54" t="n">
        <v>1638</v>
      </c>
      <c r="J275" s="54" t="n"/>
      <c r="K275" s="54" t="n"/>
      <c r="L275" s="54" t="n"/>
      <c r="M275" s="54" t="n"/>
      <c r="N275" s="54" t="n"/>
      <c r="O275" s="54" t="n">
        <v>-60</v>
      </c>
      <c r="P275" s="54" t="n"/>
      <c r="Q275" s="54" t="n"/>
      <c r="R275" s="54" t="n"/>
      <c r="S275" s="54" t="n"/>
      <c r="T275" s="54" t="n"/>
      <c r="U275" s="54" t="n"/>
      <c r="V275" s="54" t="n"/>
      <c r="W275" s="54" t="n"/>
      <c r="X275" s="195">
        <f>SUM(J275:W275)</f>
        <v/>
      </c>
      <c r="Y275" s="174" t="inlineStr">
        <is>
          <t>对公</t>
        </is>
      </c>
      <c r="Z275" s="168" t="n"/>
      <c r="AA275" s="168" t="n"/>
      <c r="AB275" s="168" t="inlineStr">
        <is>
          <t>退检验</t>
        </is>
      </c>
      <c r="AC275" s="168" t="n"/>
      <c r="AD275" s="128" t="inlineStr">
        <is>
          <t>易建华</t>
        </is>
      </c>
    </row>
    <row r="276" hidden="1" customFormat="1" s="331">
      <c r="A276" s="45" t="n">
        <v>45771</v>
      </c>
      <c r="B276" s="33" t="n">
        <v>2</v>
      </c>
      <c r="C276" s="37" t="inlineStr">
        <is>
          <t>谭雪梅1（1330）</t>
        </is>
      </c>
      <c r="D276" s="406" t="n"/>
      <c r="E276" s="33" t="n">
        <v>1</v>
      </c>
      <c r="F276" s="33" t="n"/>
      <c r="G276" s="37" t="inlineStr">
        <is>
          <t>张宇良</t>
        </is>
      </c>
      <c r="H276" s="406" t="n"/>
      <c r="I276" s="406" t="n"/>
      <c r="J276" s="406" t="n">
        <v>82</v>
      </c>
      <c r="K276" s="406" t="n"/>
      <c r="L276" s="406" t="n"/>
      <c r="M276" s="406" t="n"/>
      <c r="N276" s="406" t="n"/>
      <c r="O276" s="406" t="n"/>
      <c r="P276" s="406" t="n"/>
      <c r="Q276" s="406" t="n"/>
      <c r="R276" s="406" t="n"/>
      <c r="S276" s="406" t="n"/>
      <c r="V276" s="406" t="n"/>
      <c r="W276" s="407" t="n"/>
      <c r="X276" s="406">
        <f>SUM(J276:S276)</f>
        <v/>
      </c>
      <c r="Y276" s="162" t="inlineStr">
        <is>
          <t>对公</t>
        </is>
      </c>
    </row>
    <row r="277" hidden="1" ht="25" customFormat="1" customHeight="1" s="406">
      <c r="A277" s="45" t="n">
        <v>45771</v>
      </c>
      <c r="B277" s="162" t="n">
        <v>39</v>
      </c>
      <c r="C277" s="162" t="inlineStr">
        <is>
          <t>余永美</t>
        </is>
      </c>
      <c r="D277" s="162" t="n"/>
      <c r="E277" s="162" t="n">
        <v>1</v>
      </c>
      <c r="F277" s="162" t="n"/>
      <c r="G277" s="162" t="inlineStr">
        <is>
          <t>王海燕</t>
        </is>
      </c>
      <c r="H277" s="162" t="n"/>
      <c r="I277" s="162" t="n">
        <v>1638</v>
      </c>
      <c r="J277" s="162" t="n"/>
      <c r="K277" s="162" t="n"/>
      <c r="L277" s="162" t="n">
        <v>425.4</v>
      </c>
      <c r="M277" s="162" t="n"/>
      <c r="N277" s="162" t="n"/>
      <c r="O277" s="162" t="n"/>
      <c r="P277" s="162" t="n"/>
      <c r="Q277" s="162" t="n"/>
      <c r="R277" s="162" t="n">
        <v>60</v>
      </c>
      <c r="S277" s="162" t="n"/>
      <c r="T277" s="162" t="n"/>
      <c r="U277" s="162" t="n"/>
      <c r="V277" s="162" t="n"/>
      <c r="W277" s="162" t="n"/>
      <c r="X277" s="406" t="n">
        <v>485.4</v>
      </c>
      <c r="Y277" s="162" t="inlineStr">
        <is>
          <t>对公</t>
        </is>
      </c>
      <c r="Z277" s="407" t="n"/>
      <c r="AA277" s="162" t="n"/>
      <c r="AB277" s="407" t="n"/>
      <c r="AC277" s="407" t="n"/>
      <c r="AD277" s="253" t="inlineStr">
        <is>
          <t>熊欢</t>
        </is>
      </c>
    </row>
    <row r="278" hidden="1" ht="25" customFormat="1" customHeight="1" s="406">
      <c r="A278" s="45" t="n">
        <v>45771</v>
      </c>
      <c r="B278" s="382" t="n">
        <v>57</v>
      </c>
      <c r="C278" s="382" t="inlineStr">
        <is>
          <t>谭雪梅</t>
        </is>
      </c>
      <c r="D278" s="162" t="n"/>
      <c r="E278" s="162" t="n"/>
      <c r="F278" s="382" t="n">
        <v>1</v>
      </c>
      <c r="G278" s="162" t="n"/>
      <c r="H278" s="162" t="n"/>
      <c r="I278" s="162" t="n">
        <v>1638</v>
      </c>
      <c r="J278" s="162" t="n"/>
      <c r="K278" s="162" t="n"/>
      <c r="L278" s="162" t="n"/>
      <c r="M278" s="162" t="n"/>
      <c r="N278" s="162" t="n"/>
      <c r="O278" s="162" t="n"/>
      <c r="P278" s="162" t="n"/>
      <c r="Q278" s="162" t="n"/>
      <c r="R278" s="162" t="n">
        <v>30</v>
      </c>
      <c r="S278" s="162" t="n"/>
      <c r="T278" s="162" t="n"/>
      <c r="U278" s="162" t="n"/>
      <c r="V278" s="162" t="n"/>
      <c r="W278" s="162" t="n"/>
      <c r="X278" s="406" t="n">
        <v>30</v>
      </c>
      <c r="Y278" s="162" t="inlineStr">
        <is>
          <t>对公</t>
        </is>
      </c>
      <c r="Z278" s="407" t="n"/>
      <c r="AA278" s="162" t="n"/>
      <c r="AB278" s="407" t="n"/>
      <c r="AC278" s="407" t="inlineStr">
        <is>
          <t>1638报号复诊实际简易</t>
        </is>
      </c>
      <c r="AD278" s="253" t="inlineStr">
        <is>
          <t>熊欢</t>
        </is>
      </c>
    </row>
    <row r="279" hidden="1" ht="25" customFormat="1" customHeight="1" s="406">
      <c r="A279" s="45" t="n">
        <v>45771</v>
      </c>
      <c r="B279" s="162" t="n">
        <v>13</v>
      </c>
      <c r="C279" s="162" t="inlineStr">
        <is>
          <t>陈开芬</t>
        </is>
      </c>
      <c r="D279" s="162" t="n"/>
      <c r="E279" s="162" t="n">
        <v>1</v>
      </c>
      <c r="F279" s="162" t="n"/>
      <c r="G279" s="162" t="inlineStr">
        <is>
          <t>贾桂桂</t>
        </is>
      </c>
      <c r="H279" s="162" t="n"/>
      <c r="I279" s="162" t="n">
        <v>1638</v>
      </c>
      <c r="J279" s="162" t="n"/>
      <c r="K279" s="162" t="n"/>
      <c r="L279" s="162" t="n"/>
      <c r="M279" s="162" t="n"/>
      <c r="N279" s="162" t="n">
        <v>121</v>
      </c>
      <c r="O279" s="162" t="n">
        <v>806</v>
      </c>
      <c r="P279" s="162" t="n">
        <v>200</v>
      </c>
      <c r="Q279" s="162" t="n"/>
      <c r="R279" s="162" t="n">
        <v>11</v>
      </c>
      <c r="S279" s="162" t="n"/>
      <c r="T279" s="162" t="n"/>
      <c r="U279" s="162" t="n"/>
      <c r="V279" s="162" t="n"/>
      <c r="W279" s="162" t="n"/>
      <c r="X279" s="406" t="n">
        <v>1138</v>
      </c>
      <c r="Y279" s="162" t="inlineStr">
        <is>
          <t>对公</t>
        </is>
      </c>
      <c r="Z279" s="407" t="n"/>
      <c r="AA279" s="162" t="n"/>
      <c r="AB279" s="407" t="n"/>
      <c r="AC279" s="407" t="n"/>
      <c r="AD279" s="253" t="inlineStr">
        <is>
          <t>李嘉慧</t>
        </is>
      </c>
    </row>
    <row r="280" hidden="1" ht="25" customFormat="1" customHeight="1" s="406">
      <c r="A280" s="45" t="n">
        <v>45771</v>
      </c>
      <c r="B280" s="412" t="n"/>
      <c r="C280" s="412" t="n"/>
      <c r="D280" s="162" t="n"/>
      <c r="E280" s="412" t="n"/>
      <c r="F280" s="162" t="n"/>
      <c r="G280" s="162" t="inlineStr">
        <is>
          <t>贾桂桂</t>
        </is>
      </c>
      <c r="H280" s="162" t="n"/>
      <c r="I280" s="162" t="n">
        <v>1638</v>
      </c>
      <c r="J280" s="162" t="n"/>
      <c r="K280" s="162" t="n"/>
      <c r="L280" s="162" t="n">
        <v>343.7</v>
      </c>
      <c r="M280" s="162" t="n"/>
      <c r="N280" s="162" t="n"/>
      <c r="O280" s="162" t="n"/>
      <c r="P280" s="162" t="n"/>
      <c r="Q280" s="162" t="n"/>
      <c r="R280" s="162" t="n">
        <v>40</v>
      </c>
      <c r="S280" s="162" t="n"/>
      <c r="T280" s="162" t="n"/>
      <c r="U280" s="162" t="n">
        <v>3</v>
      </c>
      <c r="V280" s="162" t="n"/>
      <c r="W280" s="162" t="n"/>
      <c r="X280" s="406" t="n">
        <v>386.7</v>
      </c>
      <c r="Y280" s="162" t="inlineStr">
        <is>
          <t>对公</t>
        </is>
      </c>
      <c r="Z280" s="407" t="n"/>
      <c r="AA280" s="162" t="n"/>
      <c r="AB280" s="407" t="inlineStr">
        <is>
          <t>3元耗材</t>
        </is>
      </c>
      <c r="AC280" s="407" t="n"/>
      <c r="AD280" s="253" t="inlineStr">
        <is>
          <t>李嘉慧</t>
        </is>
      </c>
    </row>
    <row r="281" hidden="1" ht="25" customFormat="1" customHeight="1" s="406">
      <c r="A281" s="45" t="n">
        <v>45771</v>
      </c>
      <c r="B281" s="411" t="n"/>
      <c r="C281" s="411" t="n"/>
      <c r="D281" s="162" t="n"/>
      <c r="E281" s="411" t="n"/>
      <c r="F281" s="162" t="n"/>
      <c r="G281" s="162" t="inlineStr">
        <is>
          <t>贾桂桂</t>
        </is>
      </c>
      <c r="H281" s="162" t="n"/>
      <c r="I281" s="162" t="n">
        <v>1638</v>
      </c>
      <c r="J281" s="162" t="n"/>
      <c r="K281" s="162" t="n"/>
      <c r="L281" s="162" t="n">
        <v>620</v>
      </c>
      <c r="M281" s="162" t="n"/>
      <c r="N281" s="162" t="n"/>
      <c r="O281" s="162" t="n"/>
      <c r="P281" s="162" t="n"/>
      <c r="Q281" s="162" t="n"/>
      <c r="R281" s="162" t="n"/>
      <c r="S281" s="162" t="n"/>
      <c r="T281" s="162" t="n"/>
      <c r="U281" s="162" t="n"/>
      <c r="V281" s="162" t="n"/>
      <c r="W281" s="162" t="n"/>
      <c r="X281" s="406" t="n">
        <v>620</v>
      </c>
      <c r="Y281" s="162" t="inlineStr">
        <is>
          <t>对公</t>
        </is>
      </c>
      <c r="Z281" s="407" t="n"/>
      <c r="AA281" s="162" t="n"/>
      <c r="AB281" s="407" t="n"/>
      <c r="AC281" s="407" t="n"/>
      <c r="AD281" s="253" t="inlineStr">
        <is>
          <t>李嘉慧</t>
        </is>
      </c>
    </row>
    <row r="282" hidden="1" ht="25" customFormat="1" customHeight="1" s="406">
      <c r="A282" s="45" t="n">
        <v>45771</v>
      </c>
      <c r="B282" s="162" t="n">
        <v>17</v>
      </c>
      <c r="C282" s="162" t="inlineStr">
        <is>
          <t>鲍群春</t>
        </is>
      </c>
      <c r="D282" s="162" t="n"/>
      <c r="E282" s="162" t="n"/>
      <c r="F282" s="162" t="n">
        <v>1</v>
      </c>
      <c r="G282" s="162" t="n"/>
      <c r="H282" s="162" t="n"/>
      <c r="I282" s="162" t="n">
        <v>1638</v>
      </c>
      <c r="J282" s="162" t="n"/>
      <c r="K282" s="162" t="n"/>
      <c r="L282" s="162" t="n"/>
      <c r="M282" s="162" t="n"/>
      <c r="N282" s="162" t="n"/>
      <c r="O282" s="162" t="n"/>
      <c r="P282" s="162" t="n">
        <v>140</v>
      </c>
      <c r="Q282" s="162" t="n"/>
      <c r="R282" s="162" t="n"/>
      <c r="S282" s="162" t="n"/>
      <c r="T282" s="162" t="n"/>
      <c r="U282" s="162" t="n"/>
      <c r="V282" s="162" t="n"/>
      <c r="W282" s="162" t="n"/>
      <c r="X282" s="406" t="n">
        <v>140</v>
      </c>
      <c r="Y282" s="162" t="inlineStr">
        <is>
          <t>对公</t>
        </is>
      </c>
      <c r="Z282" s="407" t="n"/>
      <c r="AA282" s="162" t="n"/>
      <c r="AB282" s="407" t="n"/>
      <c r="AC282" s="407" t="n"/>
      <c r="AD282" s="253" t="inlineStr">
        <is>
          <t>李嘉慧</t>
        </is>
      </c>
    </row>
    <row r="283" hidden="1" ht="25" customFormat="1" customHeight="1" s="406">
      <c r="A283" s="45" t="n">
        <v>45771</v>
      </c>
      <c r="B283" s="162" t="n">
        <v>19</v>
      </c>
      <c r="C283" s="162" t="inlineStr">
        <is>
          <t>严怡</t>
        </is>
      </c>
      <c r="D283" s="162" t="n"/>
      <c r="E283" s="162" t="n">
        <v>1</v>
      </c>
      <c r="F283" s="162" t="n"/>
      <c r="G283" s="162" t="inlineStr">
        <is>
          <t>熊为先</t>
        </is>
      </c>
      <c r="H283" s="162" t="n"/>
      <c r="I283" s="162" t="n">
        <v>1638</v>
      </c>
      <c r="J283" s="162" t="n"/>
      <c r="K283" s="162" t="n"/>
      <c r="L283" s="162" t="n">
        <v>60</v>
      </c>
      <c r="M283" s="162" t="n"/>
      <c r="N283" s="162" t="n">
        <v>121</v>
      </c>
      <c r="O283" s="162" t="n">
        <v>610</v>
      </c>
      <c r="P283" s="162" t="n"/>
      <c r="Q283" s="162" t="n"/>
      <c r="R283" s="162" t="n">
        <v>11</v>
      </c>
      <c r="S283" s="162" t="n"/>
      <c r="T283" s="162" t="n"/>
      <c r="U283" s="162" t="n"/>
      <c r="V283" s="162" t="n"/>
      <c r="W283" s="162" t="n"/>
      <c r="X283" s="406" t="n">
        <v>802</v>
      </c>
      <c r="Y283" s="162" t="inlineStr">
        <is>
          <t>对公</t>
        </is>
      </c>
      <c r="Z283" s="407" t="n"/>
      <c r="AA283" s="162" t="n"/>
      <c r="AB283" s="407" t="n"/>
      <c r="AC283" s="407" t="n"/>
      <c r="AD283" s="253" t="inlineStr">
        <is>
          <t>李嘉慧</t>
        </is>
      </c>
    </row>
    <row r="284" hidden="1" ht="25" customFormat="1" customHeight="1" s="406">
      <c r="A284" s="45" t="n">
        <v>45771</v>
      </c>
      <c r="B284" s="162" t="n">
        <v>40</v>
      </c>
      <c r="C284" s="162" t="inlineStr">
        <is>
          <t>杨敏80（4881）</t>
        </is>
      </c>
      <c r="D284" s="162" t="n"/>
      <c r="E284" s="162" t="n"/>
      <c r="F284" s="162" t="n">
        <v>1</v>
      </c>
      <c r="G284" s="162" t="n"/>
      <c r="H284" s="162" t="inlineStr">
        <is>
          <t>G9565</t>
        </is>
      </c>
      <c r="I284" s="162" t="n">
        <v>1638</v>
      </c>
      <c r="J284" s="162" t="n"/>
      <c r="K284" s="162" t="n"/>
      <c r="L284" s="162" t="n"/>
      <c r="M284" s="162" t="n"/>
      <c r="N284" s="162" t="n"/>
      <c r="O284" s="162" t="n"/>
      <c r="P284" s="162" t="n">
        <v>140</v>
      </c>
      <c r="Q284" s="162" t="n"/>
      <c r="R284" s="162" t="n"/>
      <c r="S284" s="162" t="n"/>
      <c r="T284" s="162" t="n"/>
      <c r="U284" s="162" t="n"/>
      <c r="V284" s="162" t="n"/>
      <c r="W284" s="162" t="n"/>
      <c r="X284" s="406" t="n">
        <v>140</v>
      </c>
      <c r="Y284" s="162" t="inlineStr">
        <is>
          <t>对公</t>
        </is>
      </c>
      <c r="Z284" s="407" t="n"/>
      <c r="AA284" s="162" t="n"/>
      <c r="AB284" s="407" t="n"/>
      <c r="AC284" s="407" t="n"/>
      <c r="AD284" s="253" t="inlineStr">
        <is>
          <t>李嘉慧</t>
        </is>
      </c>
    </row>
    <row r="285" hidden="1" ht="25" customFormat="1" customHeight="1" s="406">
      <c r="A285" s="45" t="n">
        <v>45771</v>
      </c>
      <c r="B285" s="162" t="n">
        <v>41</v>
      </c>
      <c r="C285" s="162" t="inlineStr">
        <is>
          <t>段宜</t>
        </is>
      </c>
      <c r="D285" s="162" t="n"/>
      <c r="E285" s="162" t="n"/>
      <c r="F285" s="162" t="n">
        <v>1</v>
      </c>
      <c r="G285" s="162" t="n"/>
      <c r="H285" s="162" t="inlineStr">
        <is>
          <t>G9565</t>
        </is>
      </c>
      <c r="I285" s="162" t="n">
        <v>1638</v>
      </c>
      <c r="J285" s="162" t="n"/>
      <c r="K285" s="162" t="n"/>
      <c r="L285" s="162" t="n"/>
      <c r="M285" s="162" t="n"/>
      <c r="N285" s="162" t="n">
        <v>121</v>
      </c>
      <c r="O285" s="162" t="n"/>
      <c r="P285" s="162" t="n">
        <v>140</v>
      </c>
      <c r="Q285" s="162" t="n"/>
      <c r="R285" s="162" t="n">
        <v>7</v>
      </c>
      <c r="S285" s="162" t="n"/>
      <c r="T285" s="162" t="n"/>
      <c r="U285" s="162" t="n"/>
      <c r="V285" s="162" t="n"/>
      <c r="W285" s="162" t="n"/>
      <c r="X285" s="406" t="n">
        <v>268</v>
      </c>
      <c r="Y285" s="162" t="inlineStr">
        <is>
          <t>对公</t>
        </is>
      </c>
      <c r="Z285" s="407" t="n"/>
      <c r="AA285" s="162" t="n"/>
      <c r="AB285" s="407" t="n"/>
      <c r="AC285" s="407" t="n"/>
      <c r="AD285" s="253" t="inlineStr">
        <is>
          <t>李嘉慧</t>
        </is>
      </c>
    </row>
    <row r="286" hidden="1" ht="25" customFormat="1" customHeight="1" s="406">
      <c r="A286" s="45" t="n">
        <v>45770</v>
      </c>
      <c r="B286" s="162" t="n">
        <v>1</v>
      </c>
      <c r="C286" s="162" t="inlineStr">
        <is>
          <t>胡云平</t>
        </is>
      </c>
      <c r="D286" s="162" t="n"/>
      <c r="E286" s="162" t="n"/>
      <c r="F286" s="162" t="n">
        <v>1</v>
      </c>
      <c r="G286" s="162" t="n"/>
      <c r="H286" s="162" t="n"/>
      <c r="I286" s="162" t="n">
        <v>1638</v>
      </c>
      <c r="J286" s="162" t="n"/>
      <c r="K286" s="162" t="n"/>
      <c r="L286" s="162" t="n"/>
      <c r="M286" s="162" t="n"/>
      <c r="N286" s="162" t="n">
        <v>180</v>
      </c>
      <c r="O286" s="162" t="n">
        <v>30</v>
      </c>
      <c r="P286" s="162" t="n"/>
      <c r="Q286" s="162" t="n"/>
      <c r="R286" s="162" t="n">
        <v>9</v>
      </c>
      <c r="S286" s="162" t="n"/>
      <c r="T286" s="162" t="n"/>
      <c r="U286" s="162" t="n"/>
      <c r="V286" s="162" t="n"/>
      <c r="W286" s="162" t="n"/>
      <c r="X286" s="70" t="n">
        <v>219</v>
      </c>
      <c r="Y286" s="162" t="inlineStr">
        <is>
          <t>4.23对公</t>
        </is>
      </c>
      <c r="Z286" s="407" t="n"/>
      <c r="AA286" s="162" t="n"/>
      <c r="AB286" s="162" t="n"/>
      <c r="AC286" s="407" t="n"/>
      <c r="AD286" s="253" t="inlineStr">
        <is>
          <t>罗茜</t>
        </is>
      </c>
    </row>
    <row r="287" hidden="1" ht="25" customFormat="1" customHeight="1" s="406">
      <c r="A287" s="45" t="n">
        <v>45770</v>
      </c>
      <c r="B287" s="162" t="n"/>
      <c r="C287" s="162" t="inlineStr">
        <is>
          <t>邓海峰50（4110）</t>
        </is>
      </c>
      <c r="D287" s="162" t="n"/>
      <c r="E287" s="162" t="n"/>
      <c r="F287" s="162" t="inlineStr">
        <is>
          <t>简易</t>
        </is>
      </c>
      <c r="G287" s="162" t="n"/>
      <c r="H287" s="162" t="n"/>
      <c r="I287" s="162" t="n">
        <v>1638</v>
      </c>
      <c r="J287" s="162" t="n"/>
      <c r="K287" s="162" t="n"/>
      <c r="L287" s="162" t="n">
        <v>63</v>
      </c>
      <c r="M287" s="162" t="n"/>
      <c r="N287" s="162" t="n"/>
      <c r="O287" s="162" t="n"/>
      <c r="P287" s="162" t="n"/>
      <c r="Q287" s="162" t="n"/>
      <c r="R287" s="162" t="n"/>
      <c r="S287" s="162" t="n"/>
      <c r="T287" s="162" t="n"/>
      <c r="U287" s="162" t="n"/>
      <c r="V287" s="162" t="n"/>
      <c r="W287" s="162" t="n"/>
      <c r="X287" s="70" t="n">
        <v>63</v>
      </c>
      <c r="Y287" s="162" t="inlineStr">
        <is>
          <t>4.23对公</t>
        </is>
      </c>
      <c r="Z287" s="407" t="n"/>
      <c r="AA287" s="162" t="n"/>
      <c r="AB287" s="162" t="n"/>
      <c r="AC287" s="407" t="n"/>
      <c r="AD287" s="253" t="inlineStr">
        <is>
          <t>罗茜</t>
        </is>
      </c>
    </row>
    <row r="288" hidden="1" ht="23" customFormat="1" customHeight="1" s="406">
      <c r="A288" s="45" t="n">
        <v>45771</v>
      </c>
      <c r="B288" s="162" t="n">
        <v>20</v>
      </c>
      <c r="C288" s="162" t="inlineStr">
        <is>
          <t>胡云平</t>
        </is>
      </c>
      <c r="D288" s="162" t="n"/>
      <c r="E288" s="162" t="n">
        <v>1</v>
      </c>
      <c r="F288" s="162" t="n"/>
      <c r="G288" s="162" t="inlineStr">
        <is>
          <t>孙静</t>
        </is>
      </c>
      <c r="H288" s="162" t="n"/>
      <c r="I288" s="162" t="n">
        <v>1638</v>
      </c>
      <c r="J288" s="162" t="n"/>
      <c r="K288" s="162" t="n"/>
      <c r="L288" s="162" t="n">
        <v>490.1</v>
      </c>
      <c r="M288" s="162" t="n"/>
      <c r="N288" s="162" t="n"/>
      <c r="O288" s="162" t="n">
        <v>1070</v>
      </c>
      <c r="P288" s="162" t="n"/>
      <c r="Q288" s="162" t="n"/>
      <c r="R288" s="162" t="n">
        <v>99</v>
      </c>
      <c r="S288" s="162" t="n"/>
      <c r="T288" s="162" t="n"/>
      <c r="U288" s="162" t="n"/>
      <c r="V288" s="162" t="n"/>
      <c r="W288" s="162" t="n"/>
      <c r="X288" s="70" t="n">
        <v>1659.1</v>
      </c>
      <c r="Y288" s="162" t="inlineStr">
        <is>
          <t>对公</t>
        </is>
      </c>
      <c r="Z288" s="407" t="n"/>
      <c r="AA288" s="162" t="n"/>
      <c r="AB288" s="407" t="n"/>
      <c r="AC288" s="407" t="n"/>
      <c r="AD288" s="253" t="inlineStr">
        <is>
          <t>罗茜</t>
        </is>
      </c>
    </row>
    <row r="289" hidden="1" ht="29" customFormat="1" customHeight="1" s="406">
      <c r="A289" s="45" t="n">
        <v>45771</v>
      </c>
      <c r="B289" s="411" t="n"/>
      <c r="C289" s="411" t="n"/>
      <c r="D289" s="162" t="n"/>
      <c r="E289" s="411" t="n"/>
      <c r="F289" s="162" t="n"/>
      <c r="G289" s="162" t="inlineStr">
        <is>
          <t>谭丹芳</t>
        </is>
      </c>
      <c r="H289" s="162" t="n"/>
      <c r="I289" s="162" t="n">
        <v>1638</v>
      </c>
      <c r="J289" s="162" t="n"/>
      <c r="K289" s="162" t="n"/>
      <c r="L289" s="162" t="n">
        <v>236</v>
      </c>
      <c r="M289" s="162" t="n"/>
      <c r="N289" s="162" t="n"/>
      <c r="O289" s="162" t="n"/>
      <c r="P289" s="162" t="n"/>
      <c r="Q289" s="162" t="n"/>
      <c r="R289" s="162" t="n"/>
      <c r="S289" s="162" t="n"/>
      <c r="T289" s="162" t="n"/>
      <c r="U289" s="162" t="n"/>
      <c r="V289" s="162" t="n"/>
      <c r="W289" s="162" t="n"/>
      <c r="X289" s="70" t="n">
        <v>236</v>
      </c>
      <c r="Y289" s="162" t="inlineStr">
        <is>
          <t>对公</t>
        </is>
      </c>
      <c r="Z289" s="407" t="n"/>
      <c r="AA289" s="162" t="n"/>
      <c r="AB289" s="407" t="n"/>
      <c r="AC289" s="407" t="n"/>
      <c r="AD289" s="253" t="inlineStr">
        <is>
          <t>罗茜</t>
        </is>
      </c>
    </row>
    <row r="290" hidden="1" ht="25" customFormat="1" customHeight="1" s="406">
      <c r="A290" s="45" t="n">
        <v>45771</v>
      </c>
      <c r="B290" s="162" t="n">
        <v>37</v>
      </c>
      <c r="C290" s="162" t="inlineStr">
        <is>
          <t>邓思姣</t>
        </is>
      </c>
      <c r="D290" s="162" t="n"/>
      <c r="E290" s="162" t="n">
        <v>1</v>
      </c>
      <c r="F290" s="162" t="n"/>
      <c r="G290" s="162" t="inlineStr">
        <is>
          <t>孙静</t>
        </is>
      </c>
      <c r="H290" s="162" t="n"/>
      <c r="I290" s="162" t="n">
        <v>1638</v>
      </c>
      <c r="J290" s="162" t="n"/>
      <c r="K290" s="162" t="n"/>
      <c r="L290" s="162" t="n">
        <v>41</v>
      </c>
      <c r="M290" s="162" t="n"/>
      <c r="N290" s="406" t="n"/>
      <c r="O290" s="406" t="n"/>
      <c r="P290" s="406" t="n"/>
      <c r="Q290" s="406" t="n"/>
      <c r="R290" s="406" t="n"/>
      <c r="S290" s="162" t="n"/>
      <c r="T290" s="162" t="n"/>
      <c r="U290" s="162" t="n"/>
      <c r="V290" s="162" t="n"/>
      <c r="W290" s="162" t="n"/>
      <c r="X290" s="70" t="n">
        <v>41</v>
      </c>
      <c r="Y290" s="162" t="inlineStr">
        <is>
          <t>对公</t>
        </is>
      </c>
      <c r="Z290" s="407" t="n"/>
      <c r="AA290" s="162" t="n"/>
      <c r="AB290" s="407" t="n"/>
      <c r="AC290" s="407" t="n"/>
      <c r="AD290" s="253" t="inlineStr">
        <is>
          <t>罗茜</t>
        </is>
      </c>
    </row>
    <row r="291" hidden="1" ht="25" customFormat="1" customHeight="1" s="406">
      <c r="A291" s="45" t="n">
        <v>45772</v>
      </c>
      <c r="B291" s="162" t="n"/>
      <c r="C291" s="162" t="inlineStr">
        <is>
          <t>胡云平</t>
        </is>
      </c>
      <c r="D291" s="162" t="n"/>
      <c r="E291" s="162" t="n">
        <v>1</v>
      </c>
      <c r="F291" s="162" t="n"/>
      <c r="G291" s="162" t="inlineStr">
        <is>
          <t>孙静</t>
        </is>
      </c>
      <c r="H291" s="162" t="n"/>
      <c r="I291" s="162" t="n">
        <v>1638</v>
      </c>
      <c r="J291" s="162" t="n"/>
      <c r="K291" s="162" t="n"/>
      <c r="L291" s="162" t="n">
        <v>108</v>
      </c>
      <c r="M291" s="162" t="n"/>
      <c r="N291" s="162" t="n"/>
      <c r="O291" s="162" t="n"/>
      <c r="P291" s="162" t="n"/>
      <c r="Q291" s="162" t="n"/>
      <c r="R291" s="162" t="n"/>
      <c r="S291" s="162" t="n"/>
      <c r="T291" s="162" t="n"/>
      <c r="U291" s="162" t="n"/>
      <c r="V291" s="162" t="n"/>
      <c r="W291" s="162" t="n"/>
      <c r="X291" s="70" t="n">
        <v>108</v>
      </c>
      <c r="Y291" s="162" t="inlineStr">
        <is>
          <t>4.24对公</t>
        </is>
      </c>
      <c r="Z291" s="407" t="n"/>
      <c r="AA291" s="162" t="n"/>
      <c r="AB291" s="162" t="n"/>
      <c r="AC291" s="407" t="n"/>
      <c r="AD291" s="253" t="inlineStr">
        <is>
          <t>罗茜</t>
        </is>
      </c>
    </row>
    <row r="292" hidden="1" ht="23" customFormat="1" customHeight="1" s="406">
      <c r="A292" s="45" t="n">
        <v>45772</v>
      </c>
      <c r="B292" s="162" t="n">
        <v>34</v>
      </c>
      <c r="C292" s="162" t="inlineStr">
        <is>
          <t>杨小庆41（9948）</t>
        </is>
      </c>
      <c r="D292" s="162" t="n"/>
      <c r="E292" s="162" t="n">
        <v>1</v>
      </c>
      <c r="F292" s="162" t="n"/>
      <c r="G292" s="162" t="inlineStr">
        <is>
          <t>孙静</t>
        </is>
      </c>
      <c r="H292" s="162" t="n"/>
      <c r="I292" s="162" t="n">
        <v>1638</v>
      </c>
      <c r="J292" s="162" t="n"/>
      <c r="K292" s="162" t="n"/>
      <c r="L292" s="162" t="n">
        <v>61</v>
      </c>
      <c r="M292" s="162" t="n">
        <v>368</v>
      </c>
      <c r="N292" s="162" t="n"/>
      <c r="O292" s="162" t="n"/>
      <c r="P292" s="162" t="n">
        <v>200</v>
      </c>
      <c r="Q292" s="162" t="n"/>
      <c r="R292" s="162" t="n">
        <v>310</v>
      </c>
      <c r="S292" s="162" t="n"/>
      <c r="T292" s="162" t="n"/>
      <c r="U292" s="162" t="n"/>
      <c r="V292" s="162" t="n"/>
      <c r="W292" s="162" t="n"/>
      <c r="X292" s="70" t="n">
        <v>939</v>
      </c>
      <c r="Y292" s="162" t="inlineStr">
        <is>
          <t>对公</t>
        </is>
      </c>
      <c r="Z292" s="407" t="n"/>
      <c r="AA292" s="162" t="n"/>
      <c r="AB292" s="407" t="inlineStr">
        <is>
          <t>纷乐*1</t>
        </is>
      </c>
      <c r="AC292" s="407" t="n"/>
      <c r="AD292" s="253" t="inlineStr">
        <is>
          <t>罗茜</t>
        </is>
      </c>
    </row>
    <row r="293" hidden="1" ht="25" customFormat="1" customHeight="1" s="406">
      <c r="A293" s="45" t="n">
        <v>45772</v>
      </c>
      <c r="B293" s="162" t="n">
        <v>53</v>
      </c>
      <c r="C293" s="162" t="inlineStr">
        <is>
          <t>胡云平</t>
        </is>
      </c>
      <c r="D293" s="162" t="n"/>
      <c r="E293" s="162" t="n">
        <v>1</v>
      </c>
      <c r="F293" s="162" t="n"/>
      <c r="G293" s="162" t="inlineStr">
        <is>
          <t>谭丹芳</t>
        </is>
      </c>
      <c r="H293" s="338" t="n"/>
      <c r="I293" s="162" t="n">
        <v>1638</v>
      </c>
      <c r="J293" s="162" t="n"/>
      <c r="K293" s="162" t="n"/>
      <c r="L293" s="162" t="n">
        <v>12.5</v>
      </c>
      <c r="M293" s="162" t="n"/>
      <c r="N293" s="162" t="n"/>
      <c r="O293" s="162" t="n">
        <v>1791</v>
      </c>
      <c r="P293" s="162" t="n"/>
      <c r="Q293" s="162" t="n"/>
      <c r="R293" s="162" t="n">
        <v>6</v>
      </c>
      <c r="S293" s="162" t="n"/>
      <c r="T293" s="162" t="n"/>
      <c r="U293" s="162" t="n"/>
      <c r="V293" s="162" t="n"/>
      <c r="W293" s="162" t="n"/>
      <c r="X293" s="70" t="n">
        <v>1809.5</v>
      </c>
      <c r="Y293" s="162" t="inlineStr">
        <is>
          <t>对公</t>
        </is>
      </c>
      <c r="Z293" s="407" t="n"/>
      <c r="AA293" s="162" t="n"/>
      <c r="AB293" s="407" t="inlineStr">
        <is>
          <t>NK细胞毒性800元</t>
        </is>
      </c>
      <c r="AC293" s="407" t="n"/>
      <c r="AD293" s="253" t="inlineStr">
        <is>
          <t>罗茜</t>
        </is>
      </c>
    </row>
    <row r="294" hidden="1" ht="25" customFormat="1" customHeight="1" s="406">
      <c r="A294" s="45" t="n">
        <v>45772</v>
      </c>
      <c r="B294" s="412" t="n"/>
      <c r="C294" s="412" t="n"/>
      <c r="D294" s="162" t="n"/>
      <c r="E294" s="412" t="n"/>
      <c r="F294" s="162" t="n"/>
      <c r="G294" s="162" t="inlineStr">
        <is>
          <t>孙静</t>
        </is>
      </c>
      <c r="H294" s="162" t="n"/>
      <c r="I294" s="162" t="n">
        <v>1638</v>
      </c>
      <c r="J294" s="162" t="n"/>
      <c r="K294" s="162" t="n"/>
      <c r="L294" s="162" t="n">
        <v>35</v>
      </c>
      <c r="M294" s="162" t="n"/>
      <c r="N294" s="162" t="n"/>
      <c r="O294" s="162" t="n">
        <v>446</v>
      </c>
      <c r="P294" s="162" t="n"/>
      <c r="Q294" s="162" t="n"/>
      <c r="R294" s="162" t="n">
        <v>2</v>
      </c>
      <c r="S294" s="162" t="n"/>
      <c r="T294" s="162" t="n"/>
      <c r="U294" s="162" t="n"/>
      <c r="V294" s="162" t="n"/>
      <c r="W294" s="162" t="n"/>
      <c r="X294" s="70" t="n">
        <v>483</v>
      </c>
      <c r="Y294" s="162" t="inlineStr">
        <is>
          <t>对公</t>
        </is>
      </c>
      <c r="Z294" s="407" t="n"/>
      <c r="AA294" s="162" t="n"/>
      <c r="AB294" s="407" t="inlineStr">
        <is>
          <t>安卓*1</t>
        </is>
      </c>
      <c r="AC294" s="407" t="n"/>
      <c r="AD294" s="253" t="inlineStr">
        <is>
          <t>罗茜</t>
        </is>
      </c>
    </row>
    <row r="295" hidden="1" ht="25" customFormat="1" customHeight="1" s="406">
      <c r="A295" s="45" t="n">
        <v>45772</v>
      </c>
      <c r="B295" s="411" t="n"/>
      <c r="C295" s="411" t="n"/>
      <c r="D295" s="162" t="n"/>
      <c r="E295" s="411" t="n"/>
      <c r="F295" s="162" t="n"/>
      <c r="G295" s="162" t="inlineStr">
        <is>
          <t>孙静</t>
        </is>
      </c>
      <c r="H295" s="162" t="n"/>
      <c r="I295" s="162" t="n">
        <v>1638</v>
      </c>
      <c r="J295" s="162" t="n"/>
      <c r="K295" s="162" t="n"/>
      <c r="L295" s="162" t="n">
        <v>100</v>
      </c>
      <c r="M295" s="162" t="n"/>
      <c r="N295" s="162" t="n"/>
      <c r="O295" s="162" t="n"/>
      <c r="P295" s="162" t="n"/>
      <c r="Q295" s="162" t="n"/>
      <c r="R295" s="162" t="n"/>
      <c r="S295" s="162" t="n"/>
      <c r="T295" s="162" t="n"/>
      <c r="U295" s="162" t="n"/>
      <c r="V295" s="162" t="n"/>
      <c r="W295" s="162" t="n"/>
      <c r="X295" s="70" t="n">
        <v>100</v>
      </c>
      <c r="Y295" s="162" t="inlineStr">
        <is>
          <t>现金</t>
        </is>
      </c>
      <c r="Z295" s="407" t="n"/>
      <c r="AA295" s="162" t="n"/>
      <c r="AB295" s="411" t="n"/>
      <c r="AC295" s="407" t="n"/>
      <c r="AD295" s="253" t="inlineStr">
        <is>
          <t>罗茜</t>
        </is>
      </c>
    </row>
    <row r="296" hidden="1" ht="25" customFormat="1" customHeight="1" s="406">
      <c r="A296" s="45" t="n">
        <v>45772</v>
      </c>
      <c r="B296" s="162" t="n">
        <v>55</v>
      </c>
      <c r="C296" s="162" t="inlineStr">
        <is>
          <t>石五姐</t>
        </is>
      </c>
      <c r="D296" s="162" t="n"/>
      <c r="E296" s="162" t="n">
        <v>1</v>
      </c>
      <c r="F296" s="162" t="n"/>
      <c r="G296" s="162" t="inlineStr">
        <is>
          <t>刘英桃</t>
        </is>
      </c>
      <c r="H296" s="162" t="n"/>
      <c r="I296" s="162" t="n">
        <v>1638</v>
      </c>
      <c r="J296" s="162" t="n"/>
      <c r="K296" s="162" t="n"/>
      <c r="L296" s="162" t="n"/>
      <c r="M296" s="162" t="n"/>
      <c r="N296" s="162" t="n"/>
      <c r="O296" s="162" t="n"/>
      <c r="P296" s="162" t="n">
        <v>360</v>
      </c>
      <c r="Q296" s="162" t="n"/>
      <c r="R296" s="162" t="n"/>
      <c r="S296" s="162" t="n"/>
      <c r="T296" s="162" t="n"/>
      <c r="U296" s="162" t="n"/>
      <c r="V296" s="162" t="n"/>
      <c r="W296" s="162" t="n"/>
      <c r="X296" s="70" t="n">
        <v>360</v>
      </c>
      <c r="Y296" s="162" t="inlineStr">
        <is>
          <t>对公</t>
        </is>
      </c>
      <c r="Z296" s="407" t="n"/>
      <c r="AA296" s="162" t="n"/>
      <c r="AB296" s="407" t="n"/>
      <c r="AC296" s="407" t="n"/>
      <c r="AD296" s="253" t="inlineStr">
        <is>
          <t>罗茜</t>
        </is>
      </c>
    </row>
    <row r="297" hidden="1" ht="25" customFormat="1" customHeight="1" s="406">
      <c r="A297" s="45" t="n">
        <v>45772</v>
      </c>
      <c r="B297" s="162" t="n">
        <v>61</v>
      </c>
      <c r="C297" s="162" t="inlineStr">
        <is>
          <t>邓思姣</t>
        </is>
      </c>
      <c r="D297" s="162" t="n"/>
      <c r="E297" s="162" t="n">
        <v>1</v>
      </c>
      <c r="F297" s="162" t="n"/>
      <c r="G297" s="162" t="inlineStr">
        <is>
          <t>孙静</t>
        </is>
      </c>
      <c r="H297" s="162" t="n"/>
      <c r="I297" s="162" t="n">
        <v>1638</v>
      </c>
      <c r="J297" s="162" t="n"/>
      <c r="K297" s="162" t="n"/>
      <c r="L297" s="162" t="n"/>
      <c r="M297" s="162" t="n"/>
      <c r="N297" s="406" t="n">
        <v>180</v>
      </c>
      <c r="O297" s="406" t="n">
        <v>470</v>
      </c>
      <c r="P297" s="406" t="n"/>
      <c r="Q297" s="406" t="n"/>
      <c r="R297" s="406" t="n">
        <v>11</v>
      </c>
      <c r="S297" s="162" t="n"/>
      <c r="T297" s="162" t="n"/>
      <c r="U297" s="162" t="n"/>
      <c r="V297" s="162" t="n"/>
      <c r="W297" s="162" t="n"/>
      <c r="X297" s="70" t="n">
        <v>661</v>
      </c>
      <c r="Y297" s="162" t="inlineStr">
        <is>
          <t>对公</t>
        </is>
      </c>
      <c r="Z297" s="407" t="n"/>
      <c r="AA297" s="162" t="n"/>
      <c r="AB297" s="407" t="n"/>
      <c r="AC297" s="407" t="n"/>
      <c r="AD297" s="253" t="inlineStr">
        <is>
          <t>罗茜</t>
        </is>
      </c>
    </row>
    <row r="298" hidden="1" ht="25" customFormat="1" customHeight="1" s="406">
      <c r="A298" s="45" t="n">
        <v>45772</v>
      </c>
      <c r="B298" s="411" t="n"/>
      <c r="C298" s="411" t="n"/>
      <c r="D298" s="162" t="n"/>
      <c r="E298" s="411" t="n"/>
      <c r="F298" s="162" t="n"/>
      <c r="G298" s="162" t="inlineStr">
        <is>
          <t>谭丹芳</t>
        </is>
      </c>
      <c r="H298" s="162" t="n"/>
      <c r="I298" s="162" t="n">
        <v>1638</v>
      </c>
      <c r="J298" s="162" t="n"/>
      <c r="K298" s="162" t="n"/>
      <c r="L298" s="162" t="n">
        <v>47</v>
      </c>
      <c r="M298" s="162" t="n"/>
      <c r="N298" s="406" t="n"/>
      <c r="O298" s="406" t="n"/>
      <c r="P298" s="406" t="n"/>
      <c r="Q298" s="406" t="n"/>
      <c r="R298" s="406" t="n"/>
      <c r="S298" s="162" t="n"/>
      <c r="T298" s="162" t="n"/>
      <c r="U298" s="162" t="n"/>
      <c r="V298" s="162" t="n"/>
      <c r="W298" s="162" t="n"/>
      <c r="X298" s="70" t="n">
        <v>47</v>
      </c>
      <c r="Y298" s="162" t="inlineStr">
        <is>
          <t>对公</t>
        </is>
      </c>
      <c r="Z298" s="407" t="n"/>
      <c r="AA298" s="162" t="n"/>
      <c r="AB298" s="407" t="n"/>
      <c r="AC298" s="407" t="n"/>
      <c r="AD298" s="253" t="inlineStr">
        <is>
          <t>罗茜</t>
        </is>
      </c>
    </row>
    <row r="299" hidden="1" ht="25" customFormat="1" customHeight="1" s="406">
      <c r="A299" s="45" t="n">
        <v>45772</v>
      </c>
      <c r="B299" s="162" t="n">
        <v>65</v>
      </c>
      <c r="C299" s="162" t="inlineStr">
        <is>
          <t>邓海峰50（4110）</t>
        </is>
      </c>
      <c r="D299" s="162" t="n"/>
      <c r="E299" s="162" t="n"/>
      <c r="F299" s="162" t="n">
        <v>1</v>
      </c>
      <c r="G299" s="162" t="n"/>
      <c r="H299" s="162" t="n"/>
      <c r="I299" s="162" t="n">
        <v>1638</v>
      </c>
      <c r="J299" s="162" t="n"/>
      <c r="K299" s="162" t="n"/>
      <c r="L299" s="162" t="n">
        <v>184</v>
      </c>
      <c r="M299" s="162" t="n"/>
      <c r="N299" s="162" t="n"/>
      <c r="O299" s="162" t="n"/>
      <c r="P299" s="162" t="n"/>
      <c r="Q299" s="162" t="n"/>
      <c r="R299" s="162" t="n">
        <v>230</v>
      </c>
      <c r="S299" s="162" t="n"/>
      <c r="T299" s="162" t="n"/>
      <c r="U299" s="162" t="n"/>
      <c r="V299" s="162" t="n"/>
      <c r="W299" s="162" t="n"/>
      <c r="X299" s="70" t="n">
        <v>414</v>
      </c>
      <c r="Y299" s="162" t="inlineStr">
        <is>
          <t>对公</t>
        </is>
      </c>
      <c r="Z299" s="407" t="n"/>
      <c r="AA299" s="162" t="n"/>
      <c r="AB299" s="407" t="n"/>
      <c r="AC299" s="407" t="n"/>
      <c r="AD299" s="253" t="inlineStr">
        <is>
          <t>罗茜</t>
        </is>
      </c>
    </row>
    <row r="300" hidden="1" ht="25" customFormat="1" customHeight="1" s="406">
      <c r="A300" s="45" t="n">
        <v>45772</v>
      </c>
      <c r="B300" s="162" t="n">
        <v>85</v>
      </c>
      <c r="C300" s="162" t="inlineStr">
        <is>
          <t>李刚成</t>
        </is>
      </c>
      <c r="D300" s="162" t="n">
        <v>1</v>
      </c>
      <c r="E300" s="162" t="n"/>
      <c r="F300" s="162" t="n"/>
      <c r="G300" s="162" t="inlineStr">
        <is>
          <t>曾亚萍</t>
        </is>
      </c>
      <c r="H300" s="162" t="inlineStr">
        <is>
          <t>G7768</t>
        </is>
      </c>
      <c r="I300" s="162" t="n">
        <v>1638</v>
      </c>
      <c r="J300" s="406" t="n">
        <v>346.4</v>
      </c>
      <c r="K300" s="162" t="n"/>
      <c r="L300" s="162" t="n"/>
      <c r="M300" s="162" t="n"/>
      <c r="N300" s="162" t="n"/>
      <c r="O300" s="162" t="n"/>
      <c r="P300" s="162" t="n"/>
      <c r="Q300" s="162" t="n"/>
      <c r="R300" s="162" t="n"/>
      <c r="S300" s="162" t="n"/>
      <c r="T300" s="162" t="n"/>
      <c r="U300" s="162" t="n"/>
      <c r="V300" s="162" t="n"/>
      <c r="W300" s="162" t="n"/>
      <c r="X300" s="70" t="n">
        <v>346.4</v>
      </c>
      <c r="Y300" s="162" t="inlineStr">
        <is>
          <t>对公</t>
        </is>
      </c>
      <c r="Z300" s="407" t="n"/>
      <c r="AA300" s="162" t="n"/>
      <c r="AB300" s="407" t="n"/>
      <c r="AC300" s="407" t="n"/>
      <c r="AD300" s="253" t="inlineStr">
        <is>
          <t>罗茜</t>
        </is>
      </c>
    </row>
    <row r="301" hidden="1" ht="25" customFormat="1" customHeight="1" s="406">
      <c r="A301" s="45" t="n">
        <v>45772</v>
      </c>
      <c r="B301" s="412" t="n"/>
      <c r="C301" s="412" t="n"/>
      <c r="D301" s="46" t="inlineStr">
        <is>
          <t>退4.25</t>
        </is>
      </c>
      <c r="E301" s="46" t="n"/>
      <c r="F301" s="46" t="n"/>
      <c r="G301" s="46" t="inlineStr">
        <is>
          <t>曾亚萍</t>
        </is>
      </c>
      <c r="H301" s="162" t="inlineStr">
        <is>
          <t>G7768</t>
        </is>
      </c>
      <c r="I301" s="162" t="n">
        <v>1638</v>
      </c>
      <c r="J301" s="162" t="n">
        <v>-346.4</v>
      </c>
      <c r="K301" s="162" t="n"/>
      <c r="L301" s="162" t="n"/>
      <c r="M301" s="162" t="n"/>
      <c r="N301" s="162" t="n"/>
      <c r="O301" s="162" t="n"/>
      <c r="P301" s="162" t="n"/>
      <c r="Q301" s="162" t="n"/>
      <c r="R301" s="162" t="n"/>
      <c r="S301" s="162" t="n"/>
      <c r="T301" s="162" t="n"/>
      <c r="U301" s="162" t="n"/>
      <c r="V301" s="162" t="n"/>
      <c r="W301" s="162" t="n"/>
      <c r="X301" s="70" t="n">
        <v>-346.4</v>
      </c>
      <c r="Y301" s="162" t="inlineStr">
        <is>
          <t>对公</t>
        </is>
      </c>
      <c r="Z301" s="407" t="n"/>
      <c r="AA301" s="162" t="n"/>
      <c r="AB301" s="407" t="inlineStr">
        <is>
          <t>重开</t>
        </is>
      </c>
      <c r="AC301" s="407" t="n"/>
      <c r="AD301" s="253" t="inlineStr">
        <is>
          <t>罗茜</t>
        </is>
      </c>
    </row>
    <row r="302" hidden="1" ht="25" customFormat="1" customHeight="1" s="406">
      <c r="A302" s="45" t="n">
        <v>45772</v>
      </c>
      <c r="B302" s="411" t="n"/>
      <c r="C302" s="411" t="n"/>
      <c r="D302" s="46" t="inlineStr">
        <is>
          <t>补</t>
        </is>
      </c>
      <c r="E302" s="46" t="n"/>
      <c r="F302" s="46" t="n"/>
      <c r="G302" s="46" t="inlineStr">
        <is>
          <t>曾亚萍</t>
        </is>
      </c>
      <c r="H302" s="162" t="inlineStr">
        <is>
          <t>G7768</t>
        </is>
      </c>
      <c r="I302" s="162" t="n">
        <v>1638</v>
      </c>
      <c r="J302" s="162" t="n">
        <v>433</v>
      </c>
      <c r="K302" s="162" t="n"/>
      <c r="L302" s="162" t="n"/>
      <c r="M302" s="162" t="n"/>
      <c r="N302" s="162" t="n"/>
      <c r="O302" s="162" t="n"/>
      <c r="P302" s="162" t="n"/>
      <c r="Q302" s="162" t="n"/>
      <c r="R302" s="162" t="n"/>
      <c r="S302" s="162" t="n"/>
      <c r="T302" s="162" t="n"/>
      <c r="U302" s="162" t="n"/>
      <c r="V302" s="162" t="n"/>
      <c r="W302" s="162" t="n"/>
      <c r="X302" s="70" t="n">
        <v>433</v>
      </c>
      <c r="Y302" s="162" t="inlineStr">
        <is>
          <t>对公</t>
        </is>
      </c>
      <c r="Z302" s="407" t="n"/>
      <c r="AA302" s="162" t="n"/>
      <c r="AB302" s="407" t="n"/>
      <c r="AC302" s="407" t="n"/>
      <c r="AD302" s="253" t="inlineStr">
        <is>
          <t>罗茜</t>
        </is>
      </c>
    </row>
    <row r="303" hidden="1" customFormat="1" s="331">
      <c r="A303" s="45" t="n">
        <v>45772</v>
      </c>
      <c r="B303" s="33" t="n">
        <v>5</v>
      </c>
      <c r="C303" s="37" t="inlineStr">
        <is>
          <t>马伟20（8028）</t>
        </is>
      </c>
      <c r="D303" s="406" t="n"/>
      <c r="E303" s="33" t="n">
        <v>1</v>
      </c>
      <c r="F303" s="33" t="n"/>
      <c r="G303" s="37" t="inlineStr">
        <is>
          <t>陈明</t>
        </is>
      </c>
      <c r="H303" s="406" t="n"/>
      <c r="I303" s="406" t="n"/>
      <c r="J303" s="406" t="n">
        <v>527.8</v>
      </c>
      <c r="K303" s="406" t="n">
        <v>799</v>
      </c>
      <c r="L303" s="406" t="n"/>
      <c r="M303" s="406" t="n"/>
      <c r="N303" s="406" t="n"/>
      <c r="O303" s="406" t="n">
        <v>328</v>
      </c>
      <c r="P303" s="406" t="n"/>
      <c r="Q303" s="406" t="n"/>
      <c r="R303" s="406" t="n">
        <v>4</v>
      </c>
      <c r="S303" s="406" t="n"/>
      <c r="T303" s="406" t="n"/>
      <c r="U303" s="406" t="n"/>
      <c r="V303" s="406" t="n"/>
      <c r="W303" s="406" t="n"/>
      <c r="X303" s="406">
        <f>SUM(J303:S303)</f>
        <v/>
      </c>
      <c r="Y303" s="162" t="inlineStr">
        <is>
          <t>对公</t>
        </is>
      </c>
    </row>
    <row r="304" hidden="1" ht="25" customFormat="1" customHeight="1" s="406">
      <c r="A304" s="108" t="n">
        <v>45772</v>
      </c>
      <c r="B304" s="54" t="n">
        <v>26</v>
      </c>
      <c r="C304" s="54" t="inlineStr">
        <is>
          <t>吴群芝</t>
        </is>
      </c>
      <c r="D304" s="54" t="n"/>
      <c r="E304" s="54" t="n"/>
      <c r="F304" s="54" t="n">
        <v>1</v>
      </c>
      <c r="G304" s="54" t="n"/>
      <c r="H304" s="54" t="inlineStr">
        <is>
          <t>莲8109</t>
        </is>
      </c>
      <c r="I304" s="54" t="n">
        <v>1638</v>
      </c>
      <c r="J304" s="54" t="n"/>
      <c r="K304" s="54" t="n"/>
      <c r="L304" s="54" t="n"/>
      <c r="M304" s="54" t="n"/>
      <c r="N304" s="54" t="n"/>
      <c r="O304" s="54" t="n">
        <v>110</v>
      </c>
      <c r="P304" s="54" t="n"/>
      <c r="Q304" s="54" t="n"/>
      <c r="R304" s="54" t="n">
        <v>9</v>
      </c>
      <c r="S304" s="54" t="n"/>
      <c r="T304" s="54" t="n"/>
      <c r="U304" s="54" t="n"/>
      <c r="V304" s="54" t="n"/>
      <c r="W304" s="54" t="n"/>
      <c r="X304" s="195" t="n">
        <v>119</v>
      </c>
      <c r="Y304" s="174" t="inlineStr">
        <is>
          <t>对公</t>
        </is>
      </c>
      <c r="Z304" s="168" t="n"/>
      <c r="AA304" s="54" t="n"/>
      <c r="AB304" s="54" t="n"/>
      <c r="AC304" s="54" t="n"/>
      <c r="AD304" s="128" t="inlineStr">
        <is>
          <t>彭心怡</t>
        </is>
      </c>
    </row>
    <row r="305" hidden="1" ht="25" customFormat="1" customHeight="1" s="406">
      <c r="A305" s="108" t="n">
        <v>45772</v>
      </c>
      <c r="B305" s="54" t="n">
        <v>37</v>
      </c>
      <c r="C305" s="54" t="inlineStr">
        <is>
          <t>张明芬</t>
        </is>
      </c>
      <c r="D305" s="54" t="n"/>
      <c r="E305" s="54" t="n"/>
      <c r="F305" s="54" t="n">
        <v>1</v>
      </c>
      <c r="G305" s="54" t="n"/>
      <c r="H305" s="54" t="inlineStr">
        <is>
          <t>G8999</t>
        </is>
      </c>
      <c r="I305" s="54" t="n">
        <v>1638</v>
      </c>
      <c r="J305" s="54" t="n"/>
      <c r="K305" s="54" t="n"/>
      <c r="L305" s="54" t="n"/>
      <c r="M305" s="54" t="n"/>
      <c r="N305" s="54" t="n"/>
      <c r="O305" s="54" t="n">
        <v>3566</v>
      </c>
      <c r="P305" s="54" t="n">
        <v>140</v>
      </c>
      <c r="Q305" s="54" t="n"/>
      <c r="R305" s="54" t="n">
        <v>27</v>
      </c>
      <c r="S305" s="54" t="n"/>
      <c r="T305" s="54" t="n"/>
      <c r="U305" s="54" t="n"/>
      <c r="V305" s="54" t="n"/>
      <c r="W305" s="54" t="n"/>
      <c r="X305" s="195" t="n">
        <v>3733</v>
      </c>
      <c r="Y305" s="174" t="inlineStr">
        <is>
          <t>对公</t>
        </is>
      </c>
      <c r="Z305" s="168" t="n"/>
      <c r="AA305" s="54" t="n"/>
      <c r="AB305" s="54" t="n"/>
      <c r="AC305" s="54" t="n"/>
      <c r="AD305" s="128" t="inlineStr">
        <is>
          <t>彭心怡</t>
        </is>
      </c>
    </row>
    <row r="306" hidden="1" ht="25" customFormat="1" customHeight="1" s="406">
      <c r="A306" s="108" t="n">
        <v>45772</v>
      </c>
      <c r="B306" s="54" t="n">
        <v>38</v>
      </c>
      <c r="C306" s="54" t="inlineStr">
        <is>
          <t>杨斌62（4869）</t>
        </is>
      </c>
      <c r="D306" s="54" t="n"/>
      <c r="E306" s="54" t="n"/>
      <c r="F306" s="54" t="n">
        <v>1</v>
      </c>
      <c r="G306" s="54" t="n"/>
      <c r="H306" s="54" t="inlineStr">
        <is>
          <t>G8999</t>
        </is>
      </c>
      <c r="I306" s="54" t="n">
        <v>1638</v>
      </c>
      <c r="J306" s="54" t="n"/>
      <c r="K306" s="54" t="n"/>
      <c r="L306" s="54" t="n"/>
      <c r="M306" s="54" t="n"/>
      <c r="N306" s="54" t="n"/>
      <c r="O306" s="54" t="n">
        <v>1236</v>
      </c>
      <c r="P306" s="54" t="n"/>
      <c r="Q306" s="54" t="n"/>
      <c r="R306" s="54" t="n">
        <v>15</v>
      </c>
      <c r="S306" s="54" t="n"/>
      <c r="T306" s="54" t="n"/>
      <c r="U306" s="54" t="n"/>
      <c r="V306" s="54" t="n"/>
      <c r="W306" s="54" t="n"/>
      <c r="X306" s="195" t="n">
        <v>1251</v>
      </c>
      <c r="Y306" s="174" t="inlineStr">
        <is>
          <t>对公</t>
        </is>
      </c>
      <c r="Z306" s="168" t="n"/>
      <c r="AA306" s="54" t="n"/>
      <c r="AB306" s="54" t="n"/>
      <c r="AC306" s="54" t="n"/>
      <c r="AD306" s="128" t="inlineStr">
        <is>
          <t>彭心怡</t>
        </is>
      </c>
    </row>
    <row r="307" hidden="1" ht="25" customFormat="1" customHeight="1" s="406">
      <c r="A307" s="45" t="n">
        <v>45772</v>
      </c>
      <c r="B307" s="162" t="n">
        <v>1</v>
      </c>
      <c r="C307" s="162" t="inlineStr">
        <is>
          <t>田会林</t>
        </is>
      </c>
      <c r="D307" s="162" t="n"/>
      <c r="E307" s="162" t="n"/>
      <c r="F307" s="162" t="n">
        <v>1</v>
      </c>
      <c r="G307" s="162" t="n"/>
      <c r="H307" s="162" t="inlineStr">
        <is>
          <t>G9565</t>
        </is>
      </c>
      <c r="I307" s="162" t="n">
        <v>1638</v>
      </c>
      <c r="J307" s="162" t="n"/>
      <c r="K307" s="162" t="n"/>
      <c r="L307" s="162" t="n"/>
      <c r="M307" s="162" t="n"/>
      <c r="N307" s="162" t="n">
        <v>121</v>
      </c>
      <c r="O307" s="162" t="n">
        <v>50</v>
      </c>
      <c r="P307" s="162" t="n"/>
      <c r="Q307" s="162" t="n"/>
      <c r="R307" s="162" t="n"/>
      <c r="S307" s="162" t="n"/>
      <c r="T307" s="162" t="n"/>
      <c r="U307" s="162" t="n"/>
      <c r="V307" s="162" t="n"/>
      <c r="W307" s="162" t="n"/>
      <c r="X307" s="406">
        <f>SUM(J307:W307)</f>
        <v/>
      </c>
      <c r="Y307" s="162" t="inlineStr">
        <is>
          <t>对公</t>
        </is>
      </c>
      <c r="Z307" s="407" t="n"/>
      <c r="AA307" s="162" t="n"/>
      <c r="AB307" s="407" t="n"/>
      <c r="AC307" s="407" t="n"/>
      <c r="AD307" s="253" t="inlineStr">
        <is>
          <t>李嘉慧</t>
        </is>
      </c>
    </row>
    <row r="308" hidden="1" ht="25" customFormat="1" customHeight="1" s="406">
      <c r="A308" s="45" t="n">
        <v>45772</v>
      </c>
      <c r="B308" s="382" t="n">
        <v>26</v>
      </c>
      <c r="C308" s="382" t="inlineStr">
        <is>
          <t>余永美</t>
        </is>
      </c>
      <c r="D308" s="162" t="n"/>
      <c r="E308" s="162" t="n"/>
      <c r="F308" s="162" t="n">
        <v>1</v>
      </c>
      <c r="G308" s="162" t="n"/>
      <c r="H308" s="162" t="n"/>
      <c r="I308" s="162" t="n">
        <v>1638</v>
      </c>
      <c r="J308" s="162" t="n"/>
      <c r="K308" s="162" t="n"/>
      <c r="L308" s="162" t="n">
        <v>9</v>
      </c>
      <c r="M308" s="162" t="n"/>
      <c r="N308" s="162" t="n"/>
      <c r="O308" s="162" t="n"/>
      <c r="P308" s="162" t="n"/>
      <c r="Q308" s="162" t="n"/>
      <c r="R308" s="162" t="n"/>
      <c r="S308" s="162" t="n"/>
      <c r="T308" s="162" t="n"/>
      <c r="U308" s="162" t="n"/>
      <c r="V308" s="162" t="n"/>
      <c r="W308" s="162" t="n"/>
      <c r="X308" s="406" t="n">
        <v>9</v>
      </c>
      <c r="Y308" s="162" t="inlineStr">
        <is>
          <t>对公</t>
        </is>
      </c>
      <c r="Z308" s="407" t="n"/>
      <c r="AA308" s="162" t="n"/>
      <c r="AB308" s="407" t="n"/>
      <c r="AC308" s="407" t="n"/>
      <c r="AD308" s="253" t="inlineStr">
        <is>
          <t>熊欢</t>
        </is>
      </c>
    </row>
    <row r="309" hidden="1" ht="25" customFormat="1" customHeight="1" s="406">
      <c r="A309" s="45" t="n">
        <v>45772</v>
      </c>
      <c r="B309" s="162" t="n">
        <v>101</v>
      </c>
      <c r="C309" s="162" t="inlineStr">
        <is>
          <t>程婷21（5089）</t>
        </is>
      </c>
      <c r="D309" s="162" t="n">
        <v>1</v>
      </c>
      <c r="E309" s="162" t="n"/>
      <c r="F309" s="162" t="n"/>
      <c r="G309" s="162" t="inlineStr">
        <is>
          <t>向雅洁</t>
        </is>
      </c>
      <c r="H309" s="162" t="inlineStr">
        <is>
          <t>章9619</t>
        </is>
      </c>
      <c r="I309" s="162" t="n">
        <v>1638</v>
      </c>
      <c r="J309" s="162" t="n"/>
      <c r="K309" s="162" t="n">
        <v>368</v>
      </c>
      <c r="L309" s="162" t="n"/>
      <c r="M309" s="162" t="n"/>
      <c r="N309" s="162" t="n"/>
      <c r="O309" s="162" t="n"/>
      <c r="P309" s="162" t="n"/>
      <c r="Q309" s="162" t="n"/>
      <c r="R309" s="162" t="n"/>
      <c r="S309" s="162" t="n"/>
      <c r="T309" s="162" t="n"/>
      <c r="U309" s="162" t="n">
        <v>4</v>
      </c>
      <c r="V309" s="162" t="n">
        <v>20</v>
      </c>
      <c r="W309" s="162" t="n"/>
      <c r="X309" s="406" t="n">
        <v>392</v>
      </c>
      <c r="Y309" s="162" t="inlineStr">
        <is>
          <t>对公</t>
        </is>
      </c>
      <c r="Z309" s="407" t="n"/>
      <c r="AA309" s="162" t="n"/>
      <c r="AB309" s="407" t="inlineStr">
        <is>
          <t>消症化瘀散5次+4元好耗材</t>
        </is>
      </c>
      <c r="AC309" s="407" t="n"/>
      <c r="AD309" s="253" t="inlineStr">
        <is>
          <t>熊欢</t>
        </is>
      </c>
    </row>
    <row r="310" hidden="1" ht="25" customFormat="1" customHeight="1" s="406">
      <c r="A310" s="45" t="n">
        <v>45772</v>
      </c>
      <c r="B310" s="411" t="n"/>
      <c r="C310" s="411" t="n"/>
      <c r="D310" s="162" t="n"/>
      <c r="E310" s="162" t="n">
        <v>1</v>
      </c>
      <c r="F310" s="162" t="n"/>
      <c r="G310" s="162" t="inlineStr">
        <is>
          <t>贾桂桂</t>
        </is>
      </c>
      <c r="H310" s="162" t="n"/>
      <c r="I310" s="162" t="n">
        <v>1638</v>
      </c>
      <c r="J310" s="162" t="n"/>
      <c r="K310" s="162" t="n"/>
      <c r="L310" s="162" t="n">
        <v>667</v>
      </c>
      <c r="M310" s="162" t="n"/>
      <c r="N310" s="162" t="n"/>
      <c r="O310" s="162" t="n"/>
      <c r="P310" s="162" t="n"/>
      <c r="Q310" s="162" t="n"/>
      <c r="R310" s="162" t="n">
        <v>50</v>
      </c>
      <c r="S310" s="162" t="n"/>
      <c r="T310" s="162" t="n"/>
      <c r="U310" s="162" t="n"/>
      <c r="V310" s="162" t="n"/>
      <c r="W310" s="162" t="n"/>
      <c r="X310" s="406" t="n">
        <v>717</v>
      </c>
      <c r="Y310" s="162" t="inlineStr">
        <is>
          <t>对公</t>
        </is>
      </c>
      <c r="Z310" s="407" t="n"/>
      <c r="AA310" s="162" t="n"/>
      <c r="AB310" s="407" t="inlineStr">
        <is>
          <t>转诊</t>
        </is>
      </c>
      <c r="AC310" s="407" t="n"/>
      <c r="AD310" s="253" t="inlineStr">
        <is>
          <t>熊欢</t>
        </is>
      </c>
    </row>
    <row r="311" hidden="1" ht="25" customFormat="1" customHeight="1" s="406">
      <c r="A311" s="45" t="n">
        <v>45772</v>
      </c>
      <c r="B311" s="162" t="n">
        <v>123</v>
      </c>
      <c r="C311" s="162" t="inlineStr">
        <is>
          <t>贺亚运</t>
        </is>
      </c>
      <c r="D311" s="162" t="n"/>
      <c r="E311" s="162" t="n">
        <v>1</v>
      </c>
      <c r="F311" s="162" t="n"/>
      <c r="G311" s="162" t="inlineStr">
        <is>
          <t>贾桂桂</t>
        </is>
      </c>
      <c r="H311" s="162" t="n"/>
      <c r="I311" s="162" t="n">
        <v>1638</v>
      </c>
      <c r="J311" s="162" t="n"/>
      <c r="K311" s="162" t="n"/>
      <c r="L311" s="162" t="n">
        <v>933</v>
      </c>
      <c r="M311" s="162" t="n"/>
      <c r="N311" s="162" t="n">
        <v>121</v>
      </c>
      <c r="O311" s="162" t="n">
        <v>65</v>
      </c>
      <c r="P311" s="162" t="n">
        <v>200</v>
      </c>
      <c r="Q311" s="162" t="n"/>
      <c r="R311" s="162" t="n">
        <v>7</v>
      </c>
      <c r="S311" s="162" t="n"/>
      <c r="T311" s="162" t="n"/>
      <c r="U311" s="162" t="n"/>
      <c r="V311" s="162" t="n"/>
      <c r="W311" s="162" t="n"/>
      <c r="X311" s="406" t="n">
        <v>1326</v>
      </c>
      <c r="Y311" s="162" t="inlineStr">
        <is>
          <t>对公</t>
        </is>
      </c>
      <c r="Z311" s="407" t="n"/>
      <c r="AA311" s="162" t="n"/>
      <c r="AB311" s="407" t="inlineStr">
        <is>
          <t>凝胶1支</t>
        </is>
      </c>
      <c r="AC311" s="407" t="n"/>
      <c r="AD311" s="253" t="inlineStr">
        <is>
          <t>熊欢</t>
        </is>
      </c>
    </row>
    <row r="312" hidden="1" customFormat="1" s="331">
      <c r="A312" s="45" t="n">
        <v>45772</v>
      </c>
      <c r="B312" s="33" t="n">
        <v>7</v>
      </c>
      <c r="C312" s="37" t="inlineStr">
        <is>
          <t>邰金保</t>
        </is>
      </c>
      <c r="D312" s="406" t="n"/>
      <c r="E312" s="406" t="n">
        <v>1</v>
      </c>
      <c r="F312" s="406" t="n"/>
      <c r="G312" s="37" t="inlineStr">
        <is>
          <t>刘美清</t>
        </is>
      </c>
      <c r="H312" s="406" t="n"/>
      <c r="I312" s="406" t="n"/>
      <c r="J312" s="406" t="n">
        <v>1032.38</v>
      </c>
      <c r="K312" s="406" t="n"/>
      <c r="L312" s="406" t="n"/>
      <c r="M312" s="406" t="n"/>
      <c r="N312" s="406" t="n"/>
      <c r="O312" s="406" t="n"/>
      <c r="P312" s="406" t="n"/>
      <c r="Q312" s="406" t="n"/>
      <c r="R312" s="406" t="n">
        <v>56</v>
      </c>
      <c r="S312" s="406" t="n"/>
      <c r="T312" s="406" t="n"/>
      <c r="U312" s="406" t="n"/>
      <c r="V312" s="406" t="n"/>
      <c r="X312" s="406">
        <f>SUM(J312:S312)</f>
        <v/>
      </c>
      <c r="Y312" s="162" t="inlineStr">
        <is>
          <t>对公</t>
        </is>
      </c>
      <c r="Z312" s="406" t="n"/>
      <c r="AA312" s="331" t="n"/>
      <c r="AB312" s="406" t="inlineStr">
        <is>
          <t>56代煎费</t>
        </is>
      </c>
    </row>
    <row r="313" hidden="1" ht="15" customFormat="1" customHeight="1" s="9">
      <c r="A313" s="45" t="n">
        <v>45772</v>
      </c>
      <c r="B313" s="33" t="n">
        <v>10</v>
      </c>
      <c r="C313" s="37" t="inlineStr">
        <is>
          <t>李雪红</t>
        </is>
      </c>
      <c r="D313" s="406" t="n">
        <v>1</v>
      </c>
      <c r="E313" s="406" t="n"/>
      <c r="F313" s="406" t="n"/>
      <c r="G313" s="37" t="inlineStr">
        <is>
          <t>刘英桃</t>
        </is>
      </c>
      <c r="H313" s="205" t="inlineStr">
        <is>
          <t>王9978</t>
        </is>
      </c>
      <c r="I313" s="205" t="n">
        <v>1638</v>
      </c>
      <c r="J313" s="205" t="n">
        <v>296.8</v>
      </c>
      <c r="K313" s="205" t="n">
        <v>957</v>
      </c>
      <c r="L313" s="241" t="n"/>
      <c r="M313" s="241" t="n"/>
      <c r="N313" s="205" t="n"/>
      <c r="O313" s="205" t="n"/>
      <c r="P313" s="205" t="n">
        <v>207</v>
      </c>
      <c r="Q313" s="205" t="n"/>
      <c r="R313" s="205" t="n">
        <v>4</v>
      </c>
      <c r="S313" s="205" t="n">
        <v>20</v>
      </c>
      <c r="T313" s="118" t="n"/>
      <c r="U313" s="118" t="n"/>
      <c r="V313" s="241" t="n"/>
      <c r="W313" s="406" t="n"/>
      <c r="X313" s="406">
        <f>SUM(J313:S313)</f>
        <v/>
      </c>
      <c r="Y313" s="162" t="inlineStr">
        <is>
          <t>对公</t>
        </is>
      </c>
    </row>
    <row r="314" hidden="1" ht="24" customFormat="1" customHeight="1" s="289">
      <c r="A314" s="45" t="n">
        <v>45773</v>
      </c>
      <c r="B314" s="33" t="n">
        <v>34</v>
      </c>
      <c r="C314" s="406" t="inlineStr">
        <is>
          <t>黄晓娟</t>
        </is>
      </c>
      <c r="D314" s="406" t="n"/>
      <c r="E314" s="406" t="n">
        <v>1</v>
      </c>
      <c r="F314" s="406" t="n"/>
      <c r="G314" s="406" t="inlineStr">
        <is>
          <t>刘英桃</t>
        </is>
      </c>
      <c r="H314" s="406" t="n"/>
      <c r="I314" s="406" t="n">
        <v>1638</v>
      </c>
      <c r="J314" s="406" t="n">
        <v>665.7</v>
      </c>
      <c r="K314" s="406" t="n"/>
      <c r="L314" s="406" t="n"/>
      <c r="M314" s="406" t="n"/>
      <c r="N314" s="406" t="n"/>
      <c r="O314" s="406" t="n"/>
      <c r="P314" s="406" t="n"/>
      <c r="Q314" s="406" t="n"/>
      <c r="R314" s="406" t="n"/>
      <c r="S314" s="406" t="n"/>
      <c r="T314" s="242" t="n"/>
      <c r="U314" s="242" t="n"/>
      <c r="V314" s="406" t="n"/>
      <c r="W314" s="406" t="n"/>
      <c r="X314" s="406">
        <f>SUM(J314:S314)</f>
        <v/>
      </c>
      <c r="Y314" s="162" t="inlineStr">
        <is>
          <t>对公</t>
        </is>
      </c>
    </row>
    <row r="315" hidden="1" ht="25" customFormat="1" customHeight="1" s="406">
      <c r="A315" s="108" t="n">
        <v>45773</v>
      </c>
      <c r="B315" s="54" t="n">
        <v>53</v>
      </c>
      <c r="C315" s="54" t="inlineStr">
        <is>
          <t>万红梅</t>
        </is>
      </c>
      <c r="D315" s="54" t="n"/>
      <c r="E315" s="54" t="n"/>
      <c r="F315" s="54" t="n">
        <v>1</v>
      </c>
      <c r="G315" s="54" t="n"/>
      <c r="H315" s="54" t="inlineStr">
        <is>
          <t>G3728</t>
        </is>
      </c>
      <c r="I315" s="54" t="n">
        <v>1638</v>
      </c>
      <c r="J315" s="54" t="n"/>
      <c r="K315" s="54" t="n"/>
      <c r="L315" s="54" t="n">
        <v>100</v>
      </c>
      <c r="M315" s="54" t="n"/>
      <c r="N315" s="54" t="n"/>
      <c r="O315" s="54" t="n"/>
      <c r="P315" s="54" t="n"/>
      <c r="Q315" s="54" t="n"/>
      <c r="R315" s="54" t="n"/>
      <c r="S315" s="54" t="n"/>
      <c r="T315" s="54" t="n"/>
      <c r="U315" s="54" t="n"/>
      <c r="V315" s="54" t="n"/>
      <c r="W315" s="54" t="n"/>
      <c r="X315" s="195">
        <f>SUM(J315:W315)</f>
        <v/>
      </c>
      <c r="Y315" s="174" t="inlineStr">
        <is>
          <t>现金</t>
        </is>
      </c>
      <c r="Z315" s="69" t="n"/>
      <c r="AA315" s="69" t="n"/>
      <c r="AB315" s="69" t="inlineStr">
        <is>
          <t>部分现金部分对公</t>
        </is>
      </c>
      <c r="AC315" s="69" t="n"/>
      <c r="AD315" s="128" t="inlineStr">
        <is>
          <t>彭心怡</t>
        </is>
      </c>
    </row>
    <row r="316" hidden="1" ht="25" customFormat="1" customHeight="1" s="406">
      <c r="A316" s="108" t="n">
        <v>45773</v>
      </c>
      <c r="B316" s="411" t="n"/>
      <c r="C316" s="411" t="n"/>
      <c r="D316" s="54" t="n"/>
      <c r="E316" s="54" t="n"/>
      <c r="F316" s="411" t="n"/>
      <c r="G316" s="54" t="n"/>
      <c r="H316" s="411" t="n"/>
      <c r="I316" s="411" t="n"/>
      <c r="J316" s="54" t="n"/>
      <c r="K316" s="54" t="n"/>
      <c r="L316" s="54" t="n">
        <v>8</v>
      </c>
      <c r="M316" s="54" t="n"/>
      <c r="N316" s="54" t="n"/>
      <c r="O316" s="54" t="n"/>
      <c r="P316" s="54" t="n"/>
      <c r="Q316" s="54" t="n"/>
      <c r="R316" s="54" t="n"/>
      <c r="S316" s="54" t="n"/>
      <c r="T316" s="54" t="n"/>
      <c r="U316" s="54" t="n"/>
      <c r="V316" s="54" t="n"/>
      <c r="W316" s="54" t="n"/>
      <c r="X316" s="195">
        <f>SUM(J316:W316)</f>
        <v/>
      </c>
      <c r="Y316" s="174" t="inlineStr">
        <is>
          <t>对公</t>
        </is>
      </c>
      <c r="Z316" s="69" t="n"/>
      <c r="AA316" s="69" t="n"/>
      <c r="AB316" s="411" t="n"/>
      <c r="AC316" s="69" t="n"/>
      <c r="AD316" s="128" t="inlineStr">
        <is>
          <t>彭心怡</t>
        </is>
      </c>
    </row>
    <row r="317" hidden="1" ht="25" customFormat="1" customHeight="1" s="406">
      <c r="A317" s="45" t="n">
        <v>45773</v>
      </c>
      <c r="B317" s="382" t="n">
        <v>19</v>
      </c>
      <c r="C317" s="382" t="inlineStr">
        <is>
          <t>蔡思宙</t>
        </is>
      </c>
      <c r="D317" s="162" t="n"/>
      <c r="E317" s="162" t="n">
        <v>1</v>
      </c>
      <c r="F317" s="162" t="n"/>
      <c r="G317" s="162" t="inlineStr">
        <is>
          <t>肖俊蓉</t>
        </is>
      </c>
      <c r="H317" s="162" t="n"/>
      <c r="I317" s="162" t="n"/>
      <c r="J317" s="162">
        <f>213-39.8</f>
        <v/>
      </c>
      <c r="K317" s="162" t="n">
        <v>39.8</v>
      </c>
      <c r="L317" s="162" t="n"/>
      <c r="M317" s="162" t="n"/>
      <c r="N317" s="162" t="n"/>
      <c r="O317" s="162" t="n"/>
      <c r="P317" s="162" t="n"/>
      <c r="Q317" s="162" t="n"/>
      <c r="R317" s="162" t="n"/>
      <c r="S317" s="162" t="n"/>
      <c r="T317" s="162" t="n"/>
      <c r="U317" s="162" t="n"/>
      <c r="V317" s="162" t="n"/>
      <c r="W317" s="162" t="n"/>
      <c r="X317" s="406">
        <f>SUM(J317:W317)</f>
        <v/>
      </c>
      <c r="Y317" s="162" t="inlineStr">
        <is>
          <t>对公</t>
        </is>
      </c>
      <c r="Z317" s="407" t="n"/>
      <c r="AA317" s="162" t="n"/>
      <c r="AB317" s="407" t="n"/>
      <c r="AC317" s="407" t="n"/>
      <c r="AD317" s="253" t="inlineStr">
        <is>
          <t>李嘉慧</t>
        </is>
      </c>
    </row>
    <row r="318" hidden="1" ht="25" customFormat="1" customHeight="1" s="406">
      <c r="A318" s="45" t="n">
        <v>45773</v>
      </c>
      <c r="B318" s="382" t="n">
        <v>9</v>
      </c>
      <c r="C318" s="382" t="inlineStr">
        <is>
          <t>余永美</t>
        </is>
      </c>
      <c r="D318" s="162" t="n"/>
      <c r="E318" s="162" t="n">
        <v>1</v>
      </c>
      <c r="F318" s="162" t="n"/>
      <c r="G318" s="162" t="inlineStr">
        <is>
          <t>王海燕</t>
        </is>
      </c>
      <c r="H318" s="162" t="n"/>
      <c r="I318" s="162" t="n"/>
      <c r="J318" s="162" t="n"/>
      <c r="K318" s="162" t="n"/>
      <c r="L318" s="162" t="n">
        <v>9</v>
      </c>
      <c r="M318" s="162" t="n"/>
      <c r="N318" s="162" t="n"/>
      <c r="O318" s="162" t="n">
        <v>10</v>
      </c>
      <c r="P318" s="162" t="n"/>
      <c r="Q318" s="162" t="n"/>
      <c r="R318" s="162" t="n"/>
      <c r="S318" s="162" t="n"/>
      <c r="T318" s="162" t="n"/>
      <c r="U318" s="162" t="n"/>
      <c r="V318" s="162" t="n"/>
      <c r="W318" s="162" t="n"/>
      <c r="X318" s="406">
        <f>SUM(J318:W318)</f>
        <v/>
      </c>
      <c r="Y318" s="162" t="inlineStr">
        <is>
          <t>对公</t>
        </is>
      </c>
      <c r="Z318" s="407" t="n"/>
      <c r="AA318" s="162" t="n"/>
      <c r="AB318" s="407" t="n"/>
      <c r="AC318" s="407" t="n"/>
      <c r="AD318" s="253" t="inlineStr">
        <is>
          <t>熊欢</t>
        </is>
      </c>
    </row>
    <row r="319" hidden="1" ht="25" customFormat="1" customHeight="1" s="406">
      <c r="A319" s="45" t="n">
        <v>45773</v>
      </c>
      <c r="B319" s="404" t="n"/>
      <c r="C319" s="404" t="n"/>
      <c r="D319" s="162" t="n"/>
      <c r="E319" s="411" t="n"/>
      <c r="F319" s="162" t="n"/>
      <c r="G319" s="162" t="inlineStr">
        <is>
          <t>王海燕</t>
        </is>
      </c>
      <c r="H319" s="162" t="n"/>
      <c r="I319" s="162" t="n"/>
      <c r="J319" s="162" t="n"/>
      <c r="K319" s="162" t="n"/>
      <c r="L319" s="162" t="n">
        <v>32</v>
      </c>
      <c r="M319" s="162" t="n"/>
      <c r="N319" s="162" t="n"/>
      <c r="O319" s="162" t="n"/>
      <c r="P319" s="162" t="n"/>
      <c r="Q319" s="162" t="n"/>
      <c r="R319" s="162" t="n"/>
      <c r="S319" s="162" t="n"/>
      <c r="T319" s="162" t="n"/>
      <c r="U319" s="162" t="n"/>
      <c r="V319" s="162" t="n"/>
      <c r="W319" s="162" t="n"/>
      <c r="X319" s="406">
        <f>SUM(J319:W319)</f>
        <v/>
      </c>
      <c r="Y319" s="162" t="inlineStr">
        <is>
          <t>对公</t>
        </is>
      </c>
      <c r="Z319" s="407" t="n"/>
      <c r="AA319" s="162" t="n"/>
      <c r="AB319" s="407" t="n"/>
      <c r="AC319" s="407" t="n"/>
      <c r="AD319" s="253" t="inlineStr">
        <is>
          <t>熊欢</t>
        </is>
      </c>
    </row>
    <row r="320" hidden="1" ht="25" customFormat="1" customHeight="1" s="406">
      <c r="A320" s="45" t="n">
        <v>45773</v>
      </c>
      <c r="B320" s="162" t="n">
        <v>12</v>
      </c>
      <c r="C320" s="162" t="inlineStr">
        <is>
          <t>胡云平</t>
        </is>
      </c>
      <c r="D320" s="162" t="n"/>
      <c r="E320" s="162" t="n">
        <v>1</v>
      </c>
      <c r="F320" s="162" t="n"/>
      <c r="G320" s="162" t="inlineStr">
        <is>
          <t>孙静</t>
        </is>
      </c>
      <c r="H320" s="162" t="n"/>
      <c r="I320" s="162" t="n">
        <v>1638</v>
      </c>
      <c r="J320" s="162" t="n"/>
      <c r="K320" s="162" t="n"/>
      <c r="L320" s="162" t="n">
        <v>405</v>
      </c>
      <c r="M320" s="162" t="n"/>
      <c r="N320" s="162" t="n"/>
      <c r="O320" s="162" t="n"/>
      <c r="P320" s="162" t="n"/>
      <c r="Q320" s="162" t="n"/>
      <c r="R320" s="162" t="n"/>
      <c r="S320" s="162" t="n"/>
      <c r="T320" s="162" t="n"/>
      <c r="U320" s="162" t="n"/>
      <c r="V320" s="162" t="n"/>
      <c r="W320" s="162" t="n"/>
      <c r="X320" s="70" t="n">
        <v>405</v>
      </c>
      <c r="Y320" s="162" t="inlineStr">
        <is>
          <t>对公</t>
        </is>
      </c>
      <c r="Z320" s="407" t="n"/>
      <c r="AA320" s="162" t="n"/>
      <c r="AB320" s="162" t="inlineStr">
        <is>
          <t>安卓*3</t>
        </is>
      </c>
      <c r="AC320" s="407" t="n"/>
      <c r="AD320" s="253" t="inlineStr">
        <is>
          <t>刘丽</t>
        </is>
      </c>
    </row>
    <row r="321" hidden="1" ht="25" customFormat="1" customHeight="1" s="406">
      <c r="A321" s="45" t="n">
        <v>45773</v>
      </c>
      <c r="B321" s="162" t="n">
        <v>53</v>
      </c>
      <c r="C321" s="162" t="inlineStr">
        <is>
          <t>邓思姣</t>
        </is>
      </c>
      <c r="D321" s="162" t="n"/>
      <c r="E321" s="162" t="n">
        <v>1</v>
      </c>
      <c r="F321" s="162" t="n"/>
      <c r="G321" s="162" t="inlineStr">
        <is>
          <t>孙静</t>
        </is>
      </c>
      <c r="H321" s="338" t="n"/>
      <c r="I321" s="162" t="n">
        <v>1638</v>
      </c>
      <c r="J321" s="162" t="n"/>
      <c r="K321" s="406" t="n"/>
      <c r="L321" s="162" t="n">
        <v>365</v>
      </c>
      <c r="M321" s="162" t="n"/>
      <c r="N321" s="162" t="n"/>
      <c r="O321" s="162" t="n"/>
      <c r="P321" s="162" t="n">
        <v>140</v>
      </c>
      <c r="Q321" s="162" t="n"/>
      <c r="R321" s="162" t="n"/>
      <c r="S321" s="162" t="n"/>
      <c r="T321" s="162" t="n"/>
      <c r="U321" s="162" t="n"/>
      <c r="V321" s="162" t="n"/>
      <c r="W321" s="162" t="n"/>
      <c r="X321" s="70" t="n">
        <v>505</v>
      </c>
      <c r="Y321" s="162" t="inlineStr">
        <is>
          <t>对公</t>
        </is>
      </c>
      <c r="Z321" s="407" t="n"/>
      <c r="AA321" s="162" t="n"/>
      <c r="AB321" s="407" t="inlineStr">
        <is>
          <t>补佳乐*1，地屈1盒</t>
        </is>
      </c>
      <c r="AC321" s="407" t="n"/>
      <c r="AD321" s="253" t="inlineStr">
        <is>
          <t>刘丽</t>
        </is>
      </c>
    </row>
    <row r="322" hidden="1" ht="25" customFormat="1" customHeight="1" s="406">
      <c r="A322" s="45" t="n">
        <v>45774</v>
      </c>
      <c r="B322" s="382" t="n">
        <v>19</v>
      </c>
      <c r="C322" s="382" t="inlineStr">
        <is>
          <t>余永美</t>
        </is>
      </c>
      <c r="D322" s="162" t="n"/>
      <c r="E322" s="162" t="n">
        <v>1</v>
      </c>
      <c r="F322" s="162" t="n"/>
      <c r="G322" s="162" t="inlineStr">
        <is>
          <t>王海燕</t>
        </is>
      </c>
      <c r="H322" s="162" t="n"/>
      <c r="I322" s="162" t="n">
        <v>1638</v>
      </c>
      <c r="J322" s="162" t="n"/>
      <c r="K322" s="162" t="n"/>
      <c r="L322" s="162" t="n">
        <v>27</v>
      </c>
      <c r="M322" s="162" t="n"/>
      <c r="N322" s="162" t="n"/>
      <c r="O322" s="162" t="n"/>
      <c r="P322" s="162" t="n"/>
      <c r="Q322" s="162" t="n"/>
      <c r="R322" s="162" t="n"/>
      <c r="S322" s="162" t="n"/>
      <c r="T322" s="162" t="n"/>
      <c r="U322" s="162" t="n"/>
      <c r="V322" s="162" t="n"/>
      <c r="W322" s="162" t="n"/>
      <c r="X322" s="406">
        <f>SUM(J322:W322)</f>
        <v/>
      </c>
      <c r="Y322" s="162" t="inlineStr">
        <is>
          <t>对公</t>
        </is>
      </c>
      <c r="Z322" s="407" t="n"/>
      <c r="AA322" s="162" t="n"/>
      <c r="AB322" s="407" t="n"/>
      <c r="AC322" s="407" t="n"/>
      <c r="AD322" s="253" t="inlineStr">
        <is>
          <t>熊欢</t>
        </is>
      </c>
    </row>
    <row r="323" hidden="1" ht="25" customFormat="1" customHeight="1" s="406">
      <c r="A323" s="45" t="n">
        <v>45774</v>
      </c>
      <c r="B323" s="412" t="n"/>
      <c r="C323" s="412" t="n"/>
      <c r="D323" s="162" t="n"/>
      <c r="E323" s="411" t="n"/>
      <c r="F323" s="162" t="n"/>
      <c r="G323" s="162" t="inlineStr">
        <is>
          <t>王海燕</t>
        </is>
      </c>
      <c r="H323" s="162" t="n"/>
      <c r="I323" s="162" t="n">
        <v>1638</v>
      </c>
      <c r="J323" s="162" t="n"/>
      <c r="K323" s="162" t="n"/>
      <c r="L323" s="162" t="n"/>
      <c r="M323" s="162" t="n"/>
      <c r="N323" s="162" t="n">
        <v>121</v>
      </c>
      <c r="O323" s="162" t="n"/>
      <c r="P323" s="162" t="n"/>
      <c r="Q323" s="162" t="n"/>
      <c r="R323" s="162" t="n">
        <v>7</v>
      </c>
      <c r="S323" s="162" t="n"/>
      <c r="T323" s="162" t="n"/>
      <c r="U323" s="162" t="n"/>
      <c r="V323" s="162" t="n"/>
      <c r="W323" s="162" t="n"/>
      <c r="X323" s="406">
        <f>SUM(J323:W323)</f>
        <v/>
      </c>
      <c r="Y323" s="162" t="inlineStr">
        <is>
          <t>对公</t>
        </is>
      </c>
      <c r="Z323" s="407" t="n"/>
      <c r="AA323" s="162" t="n"/>
      <c r="AB323" s="407" t="n"/>
      <c r="AC323" s="407" t="n"/>
      <c r="AD323" s="253" t="inlineStr">
        <is>
          <t>熊欢</t>
        </is>
      </c>
    </row>
    <row r="324" hidden="1" ht="25" customFormat="1" customHeight="1" s="406">
      <c r="A324" s="108" t="n">
        <v>45774</v>
      </c>
      <c r="B324" s="54" t="n">
        <v>26</v>
      </c>
      <c r="C324" s="54" t="inlineStr">
        <is>
          <t>谢丹64（8999）</t>
        </is>
      </c>
      <c r="D324" s="54" t="n"/>
      <c r="E324" s="54" t="n"/>
      <c r="F324" s="54" t="n">
        <v>1</v>
      </c>
      <c r="G324" s="54" t="n"/>
      <c r="H324" s="54" t="inlineStr">
        <is>
          <t>G8999</t>
        </is>
      </c>
      <c r="I324" s="54" t="n">
        <v>1638</v>
      </c>
      <c r="J324" s="54" t="n"/>
      <c r="K324" s="54" t="n"/>
      <c r="L324" s="54" t="n"/>
      <c r="M324" s="54" t="n"/>
      <c r="N324" s="54" t="n"/>
      <c r="O324" s="54" t="n">
        <v>960</v>
      </c>
      <c r="P324" s="54" t="n"/>
      <c r="Q324" s="54" t="n"/>
      <c r="R324" s="54" t="n">
        <v>15</v>
      </c>
      <c r="S324" s="54" t="n"/>
      <c r="T324" s="54" t="n"/>
      <c r="U324" s="54" t="n"/>
      <c r="V324" s="54" t="n"/>
      <c r="W324" s="54" t="n"/>
      <c r="X324" s="195" t="n">
        <v>975</v>
      </c>
      <c r="Y324" s="174" t="inlineStr">
        <is>
          <t>对公</t>
        </is>
      </c>
      <c r="Z324" s="69" t="n"/>
      <c r="AA324" s="69" t="n"/>
      <c r="AB324" s="69" t="n"/>
      <c r="AC324" s="69" t="n"/>
      <c r="AD324" s="128" t="inlineStr">
        <is>
          <t>彭心怡</t>
        </is>
      </c>
    </row>
    <row r="325" hidden="1" ht="25" customFormat="1" customHeight="1" s="406">
      <c r="A325" s="108" t="n">
        <v>45774</v>
      </c>
      <c r="B325" s="54" t="n">
        <v>27</v>
      </c>
      <c r="C325" s="54" t="inlineStr">
        <is>
          <t>蒙家英</t>
        </is>
      </c>
      <c r="D325" s="54" t="n"/>
      <c r="E325" s="54" t="n"/>
      <c r="F325" s="54" t="n">
        <v>1</v>
      </c>
      <c r="G325" s="54" t="n"/>
      <c r="H325" s="54" t="inlineStr">
        <is>
          <t>G8999</t>
        </is>
      </c>
      <c r="I325" s="54" t="n">
        <v>1638</v>
      </c>
      <c r="J325" s="54" t="n"/>
      <c r="K325" s="54" t="n"/>
      <c r="L325" s="54" t="n"/>
      <c r="M325" s="54" t="n"/>
      <c r="N325" s="54" t="n"/>
      <c r="O325" s="54" t="n">
        <v>640</v>
      </c>
      <c r="P325" s="54" t="n">
        <v>140</v>
      </c>
      <c r="Q325" s="54" t="n"/>
      <c r="R325" s="54" t="n">
        <v>7</v>
      </c>
      <c r="S325" s="54" t="n"/>
      <c r="T325" s="54" t="n"/>
      <c r="U325" s="54" t="n"/>
      <c r="V325" s="54" t="n"/>
      <c r="W325" s="54" t="n"/>
      <c r="X325" s="195" t="n">
        <v>787</v>
      </c>
      <c r="Y325" s="174" t="inlineStr">
        <is>
          <t>对公</t>
        </is>
      </c>
      <c r="Z325" s="69" t="n"/>
      <c r="AA325" s="69" t="n"/>
      <c r="AB325" s="69" t="n"/>
      <c r="AC325" s="69" t="n"/>
      <c r="AD325" s="128" t="inlineStr">
        <is>
          <t>彭心怡</t>
        </is>
      </c>
    </row>
    <row r="326" hidden="1" ht="25" customFormat="1" customHeight="1" s="406">
      <c r="A326" s="108" t="n">
        <v>45774</v>
      </c>
      <c r="B326" s="54" t="n">
        <v>31</v>
      </c>
      <c r="C326" s="54" t="inlineStr">
        <is>
          <t>吴希强</t>
        </is>
      </c>
      <c r="D326" s="54" t="n"/>
      <c r="E326" s="54" t="n"/>
      <c r="F326" s="54" t="n">
        <v>1</v>
      </c>
      <c r="G326" s="54" t="n"/>
      <c r="H326" s="54" t="inlineStr">
        <is>
          <t>G8999</t>
        </is>
      </c>
      <c r="I326" s="54" t="n">
        <v>1638</v>
      </c>
      <c r="J326" s="54" t="n"/>
      <c r="K326" s="54" t="n"/>
      <c r="L326" s="54" t="n"/>
      <c r="M326" s="54" t="n"/>
      <c r="N326" s="54" t="n"/>
      <c r="O326" s="54" t="n">
        <v>696</v>
      </c>
      <c r="P326" s="54" t="n"/>
      <c r="Q326" s="54" t="n"/>
      <c r="R326" s="54" t="n"/>
      <c r="S326" s="54" t="n"/>
      <c r="T326" s="54" t="n"/>
      <c r="U326" s="54" t="n"/>
      <c r="V326" s="54" t="n"/>
      <c r="W326" s="54" t="n"/>
      <c r="X326" s="195" t="n">
        <v>696</v>
      </c>
      <c r="Y326" s="174" t="inlineStr">
        <is>
          <t>对公</t>
        </is>
      </c>
      <c r="Z326" s="69" t="n"/>
      <c r="AA326" s="69" t="n"/>
      <c r="AB326" s="69" t="n"/>
      <c r="AC326" s="69" t="n"/>
      <c r="AD326" s="128" t="inlineStr">
        <is>
          <t>彭心怡</t>
        </is>
      </c>
    </row>
    <row r="327" hidden="1" ht="29" customFormat="1" customHeight="1" s="406">
      <c r="A327" s="45" t="n">
        <v>45774</v>
      </c>
      <c r="B327" s="162" t="n">
        <v>46</v>
      </c>
      <c r="C327" s="45" t="inlineStr">
        <is>
          <t>邓海峰50（4110）</t>
        </is>
      </c>
      <c r="D327" s="162" t="n"/>
      <c r="E327" s="162" t="n">
        <v>1</v>
      </c>
      <c r="F327" s="162" t="n"/>
      <c r="G327" s="162" t="inlineStr">
        <is>
          <t>孙静</t>
        </is>
      </c>
      <c r="H327" s="162" t="n"/>
      <c r="I327" s="162" t="n">
        <v>1638</v>
      </c>
      <c r="J327" s="162" t="n"/>
      <c r="K327" s="162" t="n"/>
      <c r="L327" s="162" t="n">
        <v>255</v>
      </c>
      <c r="M327" s="162" t="n"/>
      <c r="N327" s="162" t="n"/>
      <c r="O327" s="162" t="n"/>
      <c r="P327" s="162" t="n"/>
      <c r="Q327" s="162" t="n"/>
      <c r="R327" s="162" t="n">
        <v>310</v>
      </c>
      <c r="S327" s="162" t="n"/>
      <c r="T327" s="162" t="n"/>
      <c r="U327" s="162" t="n"/>
      <c r="V327" s="162" t="n"/>
      <c r="W327" s="162" t="n"/>
      <c r="X327" s="70" t="n">
        <v>565</v>
      </c>
      <c r="Y327" s="162" t="inlineStr">
        <is>
          <t>对公</t>
        </is>
      </c>
      <c r="Z327" s="407" t="n"/>
      <c r="AA327" s="162" t="n"/>
      <c r="AB327" s="407" t="n"/>
      <c r="AC327" s="407" t="n"/>
      <c r="AD327" s="253" t="inlineStr">
        <is>
          <t>刘青</t>
        </is>
      </c>
    </row>
    <row r="328" hidden="1" ht="25" customFormat="1" customHeight="1" s="406">
      <c r="A328" s="45" t="n">
        <v>45774</v>
      </c>
      <c r="B328" s="162" t="n">
        <v>63</v>
      </c>
      <c r="C328" s="45" t="inlineStr">
        <is>
          <t>胡亚利49（9088）</t>
        </is>
      </c>
      <c r="D328" s="162" t="n"/>
      <c r="E328" s="162" t="n">
        <v>1</v>
      </c>
      <c r="F328" s="162" t="n"/>
      <c r="G328" s="162" t="inlineStr">
        <is>
          <t>曾亚萍</t>
        </is>
      </c>
      <c r="H328" s="162" t="n"/>
      <c r="I328" s="162" t="n">
        <v>1638</v>
      </c>
      <c r="J328" s="162" t="n">
        <v>868</v>
      </c>
      <c r="K328" s="162" t="n">
        <v>164</v>
      </c>
      <c r="L328" s="162" t="n">
        <v>39</v>
      </c>
      <c r="M328" s="162" t="n"/>
      <c r="N328" s="162" t="n"/>
      <c r="O328" s="162" t="n"/>
      <c r="P328" s="162" t="n"/>
      <c r="Q328" s="162" t="n"/>
      <c r="R328" s="162" t="n"/>
      <c r="S328" s="162" t="n"/>
      <c r="T328" s="162" t="n"/>
      <c r="U328" s="162" t="n"/>
      <c r="V328" s="162" t="n"/>
      <c r="W328" s="162" t="n"/>
      <c r="X328" s="70" t="n">
        <v>1071</v>
      </c>
      <c r="Y328" s="162" t="inlineStr">
        <is>
          <t>对公</t>
        </is>
      </c>
      <c r="Z328" s="407" t="n"/>
      <c r="AA328" s="162" t="n"/>
      <c r="AB328" s="407" t="n"/>
      <c r="AC328" s="407" t="n"/>
      <c r="AD328" s="253" t="inlineStr">
        <is>
          <t>刘青</t>
        </is>
      </c>
    </row>
    <row r="329" hidden="1" ht="25" customFormat="1" customHeight="1" s="406">
      <c r="A329" s="45" t="n">
        <v>45774</v>
      </c>
      <c r="B329" s="162" t="n">
        <v>16</v>
      </c>
      <c r="C329" s="162" t="inlineStr">
        <is>
          <t>田会林</t>
        </is>
      </c>
      <c r="D329" s="162" t="n"/>
      <c r="E329" s="162" t="n"/>
      <c r="F329" s="162" t="n">
        <v>1</v>
      </c>
      <c r="G329" s="162" t="n"/>
      <c r="H329" s="162" t="inlineStr">
        <is>
          <t>G9565</t>
        </is>
      </c>
      <c r="I329" s="162" t="n">
        <v>1638</v>
      </c>
      <c r="J329" s="162" t="n"/>
      <c r="K329" s="162" t="n"/>
      <c r="L329" s="162" t="n"/>
      <c r="M329" s="162" t="n"/>
      <c r="N329" s="162" t="n">
        <v>121</v>
      </c>
      <c r="O329" s="162" t="n"/>
      <c r="P329" s="162" t="n"/>
      <c r="Q329" s="162" t="n"/>
      <c r="R329" s="162" t="n"/>
      <c r="S329" s="162" t="n"/>
      <c r="T329" s="162" t="n"/>
      <c r="U329" s="162" t="n"/>
      <c r="V329" s="162" t="n"/>
      <c r="W329" s="162" t="n"/>
      <c r="X329" s="406" t="n">
        <v>121</v>
      </c>
      <c r="Y329" s="162" t="inlineStr">
        <is>
          <t>对公</t>
        </is>
      </c>
      <c r="Z329" s="407" t="n"/>
      <c r="AA329" s="162" t="n"/>
      <c r="AB329" s="407" t="n"/>
      <c r="AC329" s="407" t="n"/>
      <c r="AD329" s="253" t="inlineStr">
        <is>
          <t>李嘉慧</t>
        </is>
      </c>
    </row>
    <row r="330" hidden="1" ht="15" customFormat="1" customHeight="1" s="9">
      <c r="A330" s="45" t="n">
        <v>45774</v>
      </c>
      <c r="B330" s="33" t="n">
        <v>10</v>
      </c>
      <c r="C330" s="37" t="inlineStr">
        <is>
          <t>石五姐</t>
        </is>
      </c>
      <c r="D330" s="406" t="n"/>
      <c r="E330" s="406" t="n">
        <v>1</v>
      </c>
      <c r="F330" s="406" t="n"/>
      <c r="G330" s="37" t="inlineStr">
        <is>
          <t>刘英桃</t>
        </is>
      </c>
      <c r="H330" s="205" t="n"/>
      <c r="I330" s="205" t="n"/>
      <c r="J330" s="205" t="n"/>
      <c r="K330" s="205" t="n">
        <v>60</v>
      </c>
      <c r="L330" s="241" t="n"/>
      <c r="M330" s="241" t="n"/>
      <c r="N330" s="205" t="n"/>
      <c r="O330" s="205" t="n"/>
      <c r="P330" s="205" t="n">
        <v>69</v>
      </c>
      <c r="Q330" s="205" t="n"/>
      <c r="R330" s="205" t="n"/>
      <c r="S330" s="205" t="n"/>
      <c r="V330" s="241" t="n"/>
      <c r="W330" s="406" t="n"/>
      <c r="X330" s="205">
        <f>SUM(J330:S330)</f>
        <v/>
      </c>
      <c r="Y330" s="162" t="inlineStr">
        <is>
          <t>对公</t>
        </is>
      </c>
    </row>
    <row r="331" hidden="1" ht="25" customFormat="1" customHeight="1" s="406">
      <c r="A331" s="45" t="n">
        <v>45775</v>
      </c>
      <c r="B331" s="162" t="n">
        <v>12</v>
      </c>
      <c r="C331" s="138" t="inlineStr">
        <is>
          <t>李雪红</t>
        </is>
      </c>
      <c r="D331" s="162" t="n"/>
      <c r="E331" s="162" t="n">
        <v>1</v>
      </c>
      <c r="F331" s="162" t="n"/>
      <c r="G331" s="162" t="inlineStr">
        <is>
          <t>刘英桃</t>
        </is>
      </c>
      <c r="H331" s="162" t="n"/>
      <c r="I331" s="162" t="n">
        <v>1638</v>
      </c>
      <c r="J331" s="162" t="n"/>
      <c r="K331" s="162" t="n"/>
      <c r="L331" s="162" t="n"/>
      <c r="M331" s="162" t="n"/>
      <c r="N331" s="162" t="n"/>
      <c r="O331" s="162" t="n"/>
      <c r="P331" s="162" t="n">
        <v>360</v>
      </c>
      <c r="Q331" s="162" t="n"/>
      <c r="R331" s="162" t="n"/>
      <c r="S331" s="162" t="n"/>
      <c r="T331" s="162" t="n"/>
      <c r="U331" s="162" t="n"/>
      <c r="V331" s="162" t="n"/>
      <c r="W331" s="162" t="n"/>
      <c r="X331" s="70" t="n">
        <v>360</v>
      </c>
      <c r="Y331" s="162" t="inlineStr">
        <is>
          <t>对公</t>
        </is>
      </c>
      <c r="Z331" s="407" t="n"/>
      <c r="AA331" s="162" t="n"/>
      <c r="AB331" s="407" t="n"/>
      <c r="AC331" s="407" t="n"/>
      <c r="AD331" s="253" t="inlineStr">
        <is>
          <t>罗茜</t>
        </is>
      </c>
    </row>
    <row r="332" hidden="1" ht="25" customFormat="1" customHeight="1" s="406">
      <c r="A332" s="45" t="n">
        <v>45775</v>
      </c>
      <c r="B332" s="162" t="n">
        <v>46</v>
      </c>
      <c r="C332" s="162" t="inlineStr">
        <is>
          <t>胡云平</t>
        </is>
      </c>
      <c r="D332" s="162" t="n"/>
      <c r="E332" s="162" t="n">
        <v>1</v>
      </c>
      <c r="F332" s="162" t="n"/>
      <c r="G332" s="162" t="inlineStr">
        <is>
          <t>孙静</t>
        </is>
      </c>
      <c r="H332" s="162" t="n"/>
      <c r="I332" s="162" t="n">
        <v>1638</v>
      </c>
      <c r="J332" s="162" t="n"/>
      <c r="K332" s="162" t="n"/>
      <c r="L332" s="162" t="n">
        <v>135</v>
      </c>
      <c r="M332" s="162" t="n"/>
      <c r="N332" s="162" t="n"/>
      <c r="O332" s="162" t="n"/>
      <c r="P332" s="162" t="n">
        <v>135</v>
      </c>
      <c r="Q332" s="162" t="n"/>
      <c r="R332" s="162" t="n"/>
      <c r="S332" s="162" t="n"/>
      <c r="T332" s="162" t="n"/>
      <c r="U332" s="162" t="n"/>
      <c r="V332" s="162" t="n"/>
      <c r="W332" s="162" t="n"/>
      <c r="X332" s="70" t="n">
        <v>270</v>
      </c>
      <c r="Y332" s="162" t="inlineStr">
        <is>
          <t>对公</t>
        </is>
      </c>
      <c r="Z332" s="407" t="n"/>
      <c r="AA332" s="162" t="n"/>
      <c r="AB332" s="407" t="inlineStr">
        <is>
          <t>安卓*1，知识课堂减免5元</t>
        </is>
      </c>
      <c r="AC332" s="407" t="n"/>
      <c r="AD332" s="253" t="inlineStr">
        <is>
          <t>罗茜</t>
        </is>
      </c>
    </row>
    <row r="333" hidden="1" ht="25" customFormat="1" customHeight="1" s="406">
      <c r="A333" s="45" t="n">
        <v>45775</v>
      </c>
      <c r="B333" s="162" t="n">
        <v>55</v>
      </c>
      <c r="C333" s="138" t="inlineStr">
        <is>
          <t>史淑云</t>
        </is>
      </c>
      <c r="D333" s="162" t="n">
        <v>1</v>
      </c>
      <c r="E333" s="162" t="n"/>
      <c r="F333" s="162" t="n"/>
      <c r="G333" s="162" t="inlineStr">
        <is>
          <t>曾亚萍</t>
        </is>
      </c>
      <c r="H333" s="162" t="inlineStr">
        <is>
          <t>英9088</t>
        </is>
      </c>
      <c r="I333" s="162" t="n">
        <v>1638</v>
      </c>
      <c r="J333" s="162" t="n">
        <v>201.9</v>
      </c>
      <c r="K333" s="162" t="n">
        <v>387</v>
      </c>
      <c r="L333" s="162" t="n"/>
      <c r="M333" s="162" t="n"/>
      <c r="N333" s="162" t="n"/>
      <c r="O333" s="162" t="n"/>
      <c r="P333" s="162" t="n">
        <v>140</v>
      </c>
      <c r="Q333" s="162" t="n"/>
      <c r="R333" s="162" t="n"/>
      <c r="S333" s="162" t="n"/>
      <c r="T333" s="162" t="n"/>
      <c r="U333" s="162" t="n">
        <v>4</v>
      </c>
      <c r="V333" s="162" t="n">
        <v>20</v>
      </c>
      <c r="W333" s="162" t="n"/>
      <c r="X333" s="70" t="n">
        <v>752.9</v>
      </c>
      <c r="Y333" s="162" t="inlineStr">
        <is>
          <t>对公</t>
        </is>
      </c>
      <c r="Z333" s="407" t="n"/>
      <c r="AA333" s="162" t="n"/>
      <c r="AB333" s="407" t="n"/>
      <c r="AC333" s="407" t="n"/>
      <c r="AD333" s="253" t="inlineStr">
        <is>
          <t>罗茜</t>
        </is>
      </c>
    </row>
    <row r="334" hidden="1" ht="25" customFormat="1" customHeight="1" s="406">
      <c r="A334" s="45" t="n">
        <v>45775</v>
      </c>
      <c r="B334" s="162" t="n">
        <v>56</v>
      </c>
      <c r="C334" s="162" t="inlineStr">
        <is>
          <t>胡亚利49（9088）</t>
        </is>
      </c>
      <c r="D334" s="162" t="n"/>
      <c r="E334" s="162" t="n">
        <v>1</v>
      </c>
      <c r="F334" s="162" t="n"/>
      <c r="G334" s="162" t="inlineStr">
        <is>
          <t>曾亚萍</t>
        </is>
      </c>
      <c r="H334" s="162" t="n"/>
      <c r="I334" s="162" t="n">
        <v>1638</v>
      </c>
      <c r="J334" s="162" t="n"/>
      <c r="K334" s="162" t="n">
        <v>39</v>
      </c>
      <c r="L334" s="162" t="n"/>
      <c r="M334" s="162" t="n"/>
      <c r="N334" s="162" t="n"/>
      <c r="O334" s="162" t="n"/>
      <c r="P334" s="162" t="n"/>
      <c r="Q334" s="162" t="n"/>
      <c r="R334" s="162" t="n"/>
      <c r="S334" s="162" t="n"/>
      <c r="T334" s="162" t="n"/>
      <c r="U334" s="162" t="n"/>
      <c r="V334" s="162" t="n"/>
      <c r="W334" s="162" t="n"/>
      <c r="X334" s="70" t="n">
        <v>39</v>
      </c>
      <c r="Y334" s="162" t="inlineStr">
        <is>
          <t>对公</t>
        </is>
      </c>
      <c r="Z334" s="407" t="n"/>
      <c r="AA334" s="162" t="n"/>
      <c r="AB334" s="407" t="n"/>
      <c r="AC334" s="407" t="n"/>
      <c r="AD334" s="253" t="inlineStr">
        <is>
          <t>罗茜</t>
        </is>
      </c>
    </row>
    <row r="335" hidden="1" ht="25" customFormat="1" customHeight="1" s="406">
      <c r="A335" s="45" t="n">
        <v>45775</v>
      </c>
      <c r="B335" s="162" t="n">
        <v>59</v>
      </c>
      <c r="C335" s="138" t="inlineStr">
        <is>
          <t>向维</t>
        </is>
      </c>
      <c r="D335" s="162" t="n"/>
      <c r="E335" s="162" t="n">
        <v>1</v>
      </c>
      <c r="F335" s="162" t="n"/>
      <c r="G335" s="162" t="inlineStr">
        <is>
          <t>孙静</t>
        </is>
      </c>
      <c r="H335" s="162" t="n"/>
      <c r="I335" s="162" t="n">
        <v>1638</v>
      </c>
      <c r="J335" s="162" t="n"/>
      <c r="K335" s="162" t="n"/>
      <c r="L335" s="162" t="n">
        <v>1309.2</v>
      </c>
      <c r="M335" s="162" t="n">
        <v>736</v>
      </c>
      <c r="N335" s="162" t="n"/>
      <c r="O335" s="162" t="n"/>
      <c r="P335" s="162" t="n"/>
      <c r="Q335" s="162" t="n"/>
      <c r="R335" s="162" t="n"/>
      <c r="S335" s="162" t="n"/>
      <c r="T335" s="162" t="n"/>
      <c r="U335" s="162" t="n"/>
      <c r="V335" s="162" t="n"/>
      <c r="W335" s="162" t="n"/>
      <c r="X335" s="70" t="n">
        <v>2045.2</v>
      </c>
      <c r="Y335" s="162" t="inlineStr">
        <is>
          <t>对公</t>
        </is>
      </c>
      <c r="Z335" s="407" t="n"/>
      <c r="AA335" s="162" t="n"/>
      <c r="AB335" s="407" t="n"/>
      <c r="AC335" s="407" t="n"/>
      <c r="AD335" s="253" t="inlineStr">
        <is>
          <t>罗茜</t>
        </is>
      </c>
    </row>
    <row r="336" hidden="1" ht="25" customFormat="1" customHeight="1" s="406">
      <c r="A336" s="45" t="n">
        <v>45775</v>
      </c>
      <c r="B336" s="162" t="n">
        <v>40</v>
      </c>
      <c r="C336" s="162" t="inlineStr">
        <is>
          <t>余永美</t>
        </is>
      </c>
      <c r="D336" s="162" t="n"/>
      <c r="E336" s="162" t="n">
        <v>1</v>
      </c>
      <c r="F336" s="162" t="n"/>
      <c r="G336" s="162" t="inlineStr">
        <is>
          <t>王海燕</t>
        </is>
      </c>
      <c r="H336" s="162" t="n"/>
      <c r="I336" s="162" t="n"/>
      <c r="J336" s="162" t="n"/>
      <c r="K336" s="162" t="n"/>
      <c r="L336" s="162" t="n"/>
      <c r="M336" s="162" t="n"/>
      <c r="N336" s="162" t="n">
        <v>121</v>
      </c>
      <c r="O336" s="162" t="n">
        <v>10</v>
      </c>
      <c r="P336" s="162" t="n"/>
      <c r="Q336" s="162" t="n"/>
      <c r="R336" s="162" t="n">
        <v>9</v>
      </c>
      <c r="S336" s="162" t="n"/>
      <c r="T336" s="162" t="n"/>
      <c r="U336" s="162" t="n"/>
      <c r="V336" s="162" t="n"/>
      <c r="W336" s="162" t="n"/>
      <c r="X336" s="406">
        <f>SUM(J336:W336)</f>
        <v/>
      </c>
      <c r="Y336" s="162" t="inlineStr">
        <is>
          <t>对公</t>
        </is>
      </c>
      <c r="Z336" s="407" t="n"/>
      <c r="AA336" s="162" t="n"/>
      <c r="AB336" s="407" t="n"/>
      <c r="AC336" s="407" t="n"/>
      <c r="AD336" s="253" t="inlineStr">
        <is>
          <t>熊欢</t>
        </is>
      </c>
    </row>
    <row r="337" hidden="1" ht="25" customFormat="1" customHeight="1" s="406">
      <c r="A337" s="45" t="n">
        <v>45775</v>
      </c>
      <c r="B337" s="162" t="n">
        <v>8</v>
      </c>
      <c r="C337" s="162" t="inlineStr">
        <is>
          <t>严怡</t>
        </is>
      </c>
      <c r="D337" s="162" t="n"/>
      <c r="E337" s="162" t="n">
        <v>1</v>
      </c>
      <c r="F337" s="162" t="n"/>
      <c r="G337" s="162" t="inlineStr">
        <is>
          <t>易志姣</t>
        </is>
      </c>
      <c r="H337" s="162" t="n"/>
      <c r="I337" s="162" t="n">
        <v>1638</v>
      </c>
      <c r="J337" s="162" t="n"/>
      <c r="K337" s="162" t="n"/>
      <c r="L337" s="162" t="n"/>
      <c r="M337" s="162" t="n"/>
      <c r="N337" s="162" t="n">
        <v>121</v>
      </c>
      <c r="O337" s="162" t="n"/>
      <c r="P337" s="162" t="n"/>
      <c r="Q337" s="162" t="n"/>
      <c r="R337" s="162" t="n">
        <v>7</v>
      </c>
      <c r="S337" s="162" t="n"/>
      <c r="T337" s="162" t="n"/>
      <c r="U337" s="162" t="n"/>
      <c r="V337" s="162" t="n"/>
      <c r="W337" s="162" t="n"/>
      <c r="X337" s="406" t="n">
        <v>128</v>
      </c>
      <c r="Y337" s="162" t="inlineStr">
        <is>
          <t>对公</t>
        </is>
      </c>
      <c r="Z337" s="407" t="n"/>
      <c r="AA337" s="162" t="n"/>
      <c r="AB337" s="407" t="n"/>
      <c r="AC337" s="407" t="n"/>
      <c r="AD337" s="253" t="inlineStr">
        <is>
          <t>黄紫玲</t>
        </is>
      </c>
    </row>
    <row r="338" hidden="1" ht="25" customFormat="1" customHeight="1" s="406">
      <c r="A338" s="45" t="n">
        <v>45775</v>
      </c>
      <c r="B338" s="162" t="n">
        <v>15</v>
      </c>
      <c r="C338" s="162" t="inlineStr">
        <is>
          <t>陈开芬</t>
        </is>
      </c>
      <c r="D338" s="162" t="n"/>
      <c r="E338" s="162" t="n">
        <v>1</v>
      </c>
      <c r="F338" s="162" t="n"/>
      <c r="G338" s="162" t="inlineStr">
        <is>
          <t>熊为先</t>
        </is>
      </c>
      <c r="H338" s="162" t="n"/>
      <c r="I338" s="162" t="n">
        <v>1638</v>
      </c>
      <c r="J338" s="162" t="n"/>
      <c r="K338" s="162" t="n"/>
      <c r="L338" s="162" t="n">
        <v>78</v>
      </c>
      <c r="M338" s="162" t="n"/>
      <c r="N338" s="162" t="n"/>
      <c r="O338" s="162" t="n"/>
      <c r="P338" s="162" t="n"/>
      <c r="Q338" s="162" t="n"/>
      <c r="R338" s="162" t="n"/>
      <c r="S338" s="162" t="n"/>
      <c r="T338" s="162" t="n"/>
      <c r="U338" s="162" t="n"/>
      <c r="V338" s="162" t="n"/>
      <c r="W338" s="162" t="n"/>
      <c r="X338" s="406" t="n">
        <v>78</v>
      </c>
      <c r="Y338" s="162" t="inlineStr">
        <is>
          <t>对公</t>
        </is>
      </c>
      <c r="Z338" s="407" t="n"/>
      <c r="AA338" s="162" t="n"/>
      <c r="AB338" s="407" t="n"/>
      <c r="AC338" s="407" t="n"/>
      <c r="AD338" s="253" t="inlineStr">
        <is>
          <t>黄紫玲</t>
        </is>
      </c>
    </row>
    <row r="339" hidden="1" ht="25" customFormat="1" customHeight="1" s="406">
      <c r="A339" s="45" t="n">
        <v>45775</v>
      </c>
      <c r="B339" s="162" t="n">
        <v>19</v>
      </c>
      <c r="C339" s="162" t="inlineStr">
        <is>
          <t>鲍群春</t>
        </is>
      </c>
      <c r="D339" s="162" t="n"/>
      <c r="E339" s="162" t="n"/>
      <c r="F339" s="162" t="n">
        <v>1</v>
      </c>
      <c r="G339" s="162" t="n"/>
      <c r="H339" s="162" t="n"/>
      <c r="I339" s="162" t="n">
        <v>1638</v>
      </c>
      <c r="J339" s="162" t="n"/>
      <c r="K339" s="162" t="n"/>
      <c r="L339" s="162" t="n"/>
      <c r="M339" s="162" t="n"/>
      <c r="N339" s="162" t="n"/>
      <c r="O339" s="162" t="n"/>
      <c r="P339" s="162" t="n">
        <v>140</v>
      </c>
      <c r="Q339" s="162" t="n"/>
      <c r="R339" s="162" t="n"/>
      <c r="S339" s="162" t="n"/>
      <c r="T339" s="162" t="n"/>
      <c r="U339" s="162" t="n"/>
      <c r="V339" s="162" t="n"/>
      <c r="W339" s="162" t="n"/>
      <c r="X339" s="406" t="n">
        <v>140</v>
      </c>
      <c r="Y339" s="162" t="inlineStr">
        <is>
          <t>对公</t>
        </is>
      </c>
      <c r="Z339" s="407" t="n"/>
      <c r="AA339" s="162" t="n"/>
      <c r="AB339" s="407" t="n"/>
      <c r="AC339" s="407" t="n"/>
      <c r="AD339" s="253" t="inlineStr">
        <is>
          <t>黄紫玲</t>
        </is>
      </c>
    </row>
    <row r="340" hidden="1" ht="25" customFormat="1" customHeight="1" s="406">
      <c r="A340" s="45" t="n">
        <v>45775</v>
      </c>
      <c r="B340" s="412" t="n"/>
      <c r="C340" s="412" t="n"/>
      <c r="D340" s="162" t="n"/>
      <c r="E340" s="162" t="n"/>
      <c r="F340" s="412" t="n"/>
      <c r="G340" s="162" t="n"/>
      <c r="H340" s="162" t="n"/>
      <c r="I340" s="162" t="n">
        <v>1638</v>
      </c>
      <c r="J340" s="162" t="n"/>
      <c r="K340" s="162" t="n"/>
      <c r="L340" s="162" t="n"/>
      <c r="M340" s="162" t="n"/>
      <c r="N340" s="162" t="n"/>
      <c r="O340" s="162" t="n">
        <v>573</v>
      </c>
      <c r="P340" s="162" t="n"/>
      <c r="Q340" s="162" t="n"/>
      <c r="R340" s="162" t="n">
        <v>38</v>
      </c>
      <c r="S340" s="162" t="n"/>
      <c r="T340" s="162" t="n"/>
      <c r="U340" s="162" t="n"/>
      <c r="V340" s="162" t="n"/>
      <c r="W340" s="162" t="n"/>
      <c r="X340" s="406" t="n">
        <v>611</v>
      </c>
      <c r="Y340" s="162" t="inlineStr">
        <is>
          <t>对公</t>
        </is>
      </c>
      <c r="Z340" s="407" t="n"/>
      <c r="AA340" s="162" t="n"/>
      <c r="AB340" s="407" t="n"/>
      <c r="AC340" s="407" t="n"/>
      <c r="AD340" s="253" t="inlineStr">
        <is>
          <t>黄紫玲</t>
        </is>
      </c>
    </row>
    <row r="341" hidden="1" ht="25" customFormat="1" customHeight="1" s="406">
      <c r="A341" s="45" t="n">
        <v>45775</v>
      </c>
      <c r="B341" s="411" t="n"/>
      <c r="C341" s="411" t="n"/>
      <c r="D341" s="162" t="n"/>
      <c r="E341" s="162" t="n"/>
      <c r="F341" s="411" t="n"/>
      <c r="G341" s="162" t="n"/>
      <c r="H341" s="162" t="n"/>
      <c r="I341" s="162" t="n">
        <v>1638</v>
      </c>
      <c r="J341" s="162" t="n"/>
      <c r="K341" s="162" t="n"/>
      <c r="L341" s="162" t="n"/>
      <c r="M341" s="162" t="n"/>
      <c r="N341" s="162" t="n">
        <v>121</v>
      </c>
      <c r="O341" s="162" t="n"/>
      <c r="P341" s="162" t="n"/>
      <c r="Q341" s="162" t="n"/>
      <c r="R341" s="162" t="n"/>
      <c r="S341" s="162" t="n"/>
      <c r="T341" s="162" t="n"/>
      <c r="U341" s="162" t="n"/>
      <c r="V341" s="162" t="n"/>
      <c r="W341" s="162" t="n"/>
      <c r="X341" s="406" t="n">
        <v>121</v>
      </c>
      <c r="Y341" s="162" t="inlineStr">
        <is>
          <t>对公</t>
        </is>
      </c>
      <c r="Z341" s="407" t="n"/>
      <c r="AA341" s="162" t="n"/>
      <c r="AB341" s="407" t="n"/>
      <c r="AC341" s="407" t="n"/>
      <c r="AD341" s="253" t="inlineStr">
        <is>
          <t>黄紫玲</t>
        </is>
      </c>
    </row>
    <row r="342" hidden="1" ht="15" customFormat="1" customHeight="1" s="9">
      <c r="A342" s="45" t="n">
        <v>45775</v>
      </c>
      <c r="B342" s="33" t="n">
        <v>5</v>
      </c>
      <c r="C342" s="37" t="inlineStr">
        <is>
          <t>罗水婷</t>
        </is>
      </c>
      <c r="D342" s="406" t="n"/>
      <c r="E342" s="33" t="n">
        <v>1</v>
      </c>
      <c r="F342" s="33" t="n"/>
      <c r="G342" s="37" t="inlineStr">
        <is>
          <t>刘英桃</t>
        </is>
      </c>
      <c r="H342" s="406" t="n"/>
      <c r="I342" s="406" t="n"/>
      <c r="J342" s="406" t="n">
        <v>665.7</v>
      </c>
      <c r="K342" s="406" t="n"/>
      <c r="L342" s="112" t="n"/>
      <c r="M342" s="112" t="n"/>
      <c r="N342" s="406" t="n"/>
      <c r="O342" s="406" t="n"/>
      <c r="P342" s="406" t="n"/>
      <c r="Q342" s="406" t="n"/>
      <c r="R342" s="406" t="n"/>
      <c r="S342" s="406" t="n"/>
      <c r="U342" s="118" t="n"/>
      <c r="V342" s="112" t="n"/>
      <c r="W342" s="406" t="n"/>
      <c r="X342" s="406">
        <f>SUM(J342:S342)</f>
        <v/>
      </c>
      <c r="Y342" s="162" t="inlineStr">
        <is>
          <t>对公</t>
        </is>
      </c>
    </row>
    <row r="343" hidden="1" ht="15" customFormat="1" customHeight="1" s="9">
      <c r="A343" s="45" t="n">
        <v>45775</v>
      </c>
      <c r="B343" s="33" t="n">
        <v>14</v>
      </c>
      <c r="C343" s="225" t="inlineStr">
        <is>
          <t>石五姐</t>
        </is>
      </c>
      <c r="D343" s="406" t="n"/>
      <c r="E343" s="406" t="n">
        <v>1</v>
      </c>
      <c r="F343" s="191" t="n"/>
      <c r="G343" s="37" t="inlineStr">
        <is>
          <t>刘英桃</t>
        </is>
      </c>
      <c r="H343" s="406" t="n"/>
      <c r="I343" s="406" t="n"/>
      <c r="J343" s="406" t="n"/>
      <c r="K343" s="406" t="n">
        <v>60</v>
      </c>
      <c r="L343" s="112" t="n"/>
      <c r="M343" s="112" t="n"/>
      <c r="N343" s="406" t="n"/>
      <c r="O343" s="406" t="n"/>
      <c r="P343" s="406" t="n">
        <v>69</v>
      </c>
      <c r="Q343" s="406" t="n"/>
      <c r="R343" s="406" t="n"/>
      <c r="S343" s="406" t="n"/>
      <c r="V343" s="112" t="n"/>
      <c r="W343" s="406" t="n"/>
      <c r="X343" s="406">
        <f>SUM(J343:S343)</f>
        <v/>
      </c>
      <c r="Y343" s="162" t="inlineStr">
        <is>
          <t>对公</t>
        </is>
      </c>
    </row>
    <row r="344" hidden="1" customFormat="1" s="331">
      <c r="A344" s="45" t="n">
        <v>45775</v>
      </c>
      <c r="B344" s="97" t="n">
        <v>16</v>
      </c>
      <c r="C344" s="392" t="inlineStr">
        <is>
          <t>谭雪梅1（1330）</t>
        </is>
      </c>
      <c r="D344" s="205" t="n"/>
      <c r="E344" s="406" t="n">
        <v>1</v>
      </c>
      <c r="F344" s="406" t="n"/>
      <c r="G344" s="37" t="inlineStr">
        <is>
          <t>张宇良</t>
        </is>
      </c>
      <c r="H344" s="205" t="n"/>
      <c r="I344" s="205" t="n"/>
      <c r="J344" s="406" t="n">
        <v>303</v>
      </c>
      <c r="K344" s="406" t="n"/>
      <c r="L344" s="406" t="n"/>
      <c r="M344" s="406" t="n"/>
      <c r="N344" s="406" t="n"/>
      <c r="O344" s="406" t="n"/>
      <c r="P344" s="406" t="n"/>
      <c r="Q344" s="406" t="n"/>
      <c r="R344" s="406" t="n"/>
      <c r="S344" s="406" t="n"/>
      <c r="T344" s="406" t="n"/>
      <c r="U344" s="162" t="n"/>
      <c r="V344" s="406" t="n"/>
      <c r="W344" s="406" t="n"/>
      <c r="X344" s="406" t="n">
        <v>303</v>
      </c>
      <c r="Y344" s="406" t="inlineStr">
        <is>
          <t>对公</t>
        </is>
      </c>
      <c r="Z344" s="406" t="n"/>
      <c r="AA344" s="406" t="n"/>
      <c r="AB344" s="406" t="n"/>
      <c r="AC344" s="406" t="n"/>
      <c r="AD344" s="331" t="inlineStr">
        <is>
          <t>向文娟</t>
        </is>
      </c>
    </row>
    <row r="345" hidden="1" ht="15" customFormat="1" customHeight="1" s="9">
      <c r="A345" s="45" t="n">
        <v>45776</v>
      </c>
      <c r="B345" s="33" t="n">
        <v>11</v>
      </c>
      <c r="C345" s="225" t="inlineStr">
        <is>
          <t>石五姐</t>
        </is>
      </c>
      <c r="D345" s="406" t="n"/>
      <c r="E345" s="406" t="n">
        <v>1</v>
      </c>
      <c r="F345" s="191" t="n"/>
      <c r="G345" s="37" t="inlineStr">
        <is>
          <t>刘英桃</t>
        </is>
      </c>
      <c r="H345" s="205" t="n"/>
      <c r="I345" s="406" t="n"/>
      <c r="J345" s="406" t="n"/>
      <c r="K345" s="406" t="n">
        <v>60</v>
      </c>
      <c r="L345" s="112" t="n"/>
      <c r="M345" s="112" t="n"/>
      <c r="N345" s="406" t="n"/>
      <c r="O345" s="406" t="n"/>
      <c r="P345" s="406" t="n">
        <v>69</v>
      </c>
      <c r="Q345" s="406" t="n"/>
      <c r="R345" s="406" t="n"/>
      <c r="S345" s="406" t="n"/>
      <c r="V345" s="112" t="n"/>
      <c r="W345" s="406" t="n"/>
      <c r="X345" s="406">
        <f>SUM(J345:S345)</f>
        <v/>
      </c>
      <c r="Y345" s="162" t="inlineStr">
        <is>
          <t>对公</t>
        </is>
      </c>
    </row>
    <row r="346" hidden="1" ht="25" customFormat="1" customHeight="1" s="406">
      <c r="A346" s="45" t="n">
        <v>45776</v>
      </c>
      <c r="B346" s="382" t="n">
        <v>31</v>
      </c>
      <c r="C346" s="382" t="inlineStr">
        <is>
          <t>余永美</t>
        </is>
      </c>
      <c r="D346" s="162" t="n"/>
      <c r="E346" s="162" t="n">
        <v>1</v>
      </c>
      <c r="F346" s="162" t="n"/>
      <c r="G346" s="162" t="inlineStr">
        <is>
          <t>王海燕</t>
        </is>
      </c>
      <c r="H346" s="162" t="n"/>
      <c r="I346" s="162" t="n">
        <v>1638</v>
      </c>
      <c r="J346" s="162" t="n"/>
      <c r="K346" s="162" t="n"/>
      <c r="L346" s="162" t="n">
        <v>45</v>
      </c>
      <c r="M346" s="162" t="n"/>
      <c r="N346" s="162" t="n"/>
      <c r="O346" s="162" t="n"/>
      <c r="P346" s="162" t="n"/>
      <c r="Q346" s="162" t="n"/>
      <c r="R346" s="162" t="n"/>
      <c r="S346" s="162" t="n"/>
      <c r="T346" s="162" t="n"/>
      <c r="U346" s="162" t="n"/>
      <c r="V346" s="162" t="n"/>
      <c r="W346" s="162" t="n"/>
      <c r="X346" s="406" t="n">
        <v>45</v>
      </c>
      <c r="Y346" s="162" t="inlineStr">
        <is>
          <t>对公</t>
        </is>
      </c>
      <c r="Z346" s="407" t="n"/>
      <c r="AA346" s="162" t="n"/>
      <c r="AB346" s="407" t="n"/>
      <c r="AC346" s="407" t="n"/>
      <c r="AD346" s="253" t="inlineStr">
        <is>
          <t>熊欢</t>
        </is>
      </c>
    </row>
    <row r="347" hidden="1" ht="25" customFormat="1" customHeight="1" s="406">
      <c r="A347" s="45" t="n">
        <v>45776</v>
      </c>
      <c r="B347" s="412" t="n"/>
      <c r="C347" s="412" t="n"/>
      <c r="D347" s="162" t="n"/>
      <c r="E347" s="411" t="n"/>
      <c r="F347" s="162" t="n"/>
      <c r="G347" s="162" t="inlineStr">
        <is>
          <t>王海燕</t>
        </is>
      </c>
      <c r="H347" s="162" t="n"/>
      <c r="I347" s="162" t="n">
        <v>1638</v>
      </c>
      <c r="J347" s="162" t="n"/>
      <c r="K347" s="162" t="n"/>
      <c r="L347" s="162" t="n"/>
      <c r="M347" s="162" t="n"/>
      <c r="N347" s="162" t="n"/>
      <c r="O347" s="162" t="n">
        <v>120</v>
      </c>
      <c r="P347" s="162" t="n"/>
      <c r="Q347" s="162" t="n"/>
      <c r="R347" s="162" t="n"/>
      <c r="S347" s="162" t="n"/>
      <c r="T347" s="162" t="n"/>
      <c r="U347" s="162" t="n"/>
      <c r="V347" s="162" t="n"/>
      <c r="W347" s="162" t="n"/>
      <c r="X347" s="406" t="n">
        <v>120</v>
      </c>
      <c r="Y347" s="162" t="inlineStr">
        <is>
          <t>对公</t>
        </is>
      </c>
      <c r="Z347" s="407" t="n"/>
      <c r="AA347" s="162" t="n"/>
      <c r="AB347" s="407" t="n"/>
      <c r="AC347" s="407" t="n"/>
      <c r="AD347" s="253" t="inlineStr">
        <is>
          <t>熊欢</t>
        </is>
      </c>
    </row>
    <row r="348" hidden="1" ht="25" customFormat="1" customHeight="1" s="406">
      <c r="A348" s="45" t="n">
        <v>45776</v>
      </c>
      <c r="B348" s="162" t="n">
        <v>38</v>
      </c>
      <c r="C348" s="162" t="inlineStr">
        <is>
          <t>程婷21（5089）</t>
        </is>
      </c>
      <c r="D348" s="162" t="n"/>
      <c r="E348" s="162" t="n">
        <v>1</v>
      </c>
      <c r="F348" s="162" t="n"/>
      <c r="G348" s="162" t="inlineStr">
        <is>
          <t>蔡彬</t>
        </is>
      </c>
      <c r="H348" s="162" t="n"/>
      <c r="I348" s="162" t="n">
        <v>1638</v>
      </c>
      <c r="J348" s="162" t="n"/>
      <c r="K348" s="162" t="n"/>
      <c r="L348" s="162" t="n">
        <v>849.5</v>
      </c>
      <c r="M348" s="162" t="n"/>
      <c r="N348" s="162" t="n"/>
      <c r="O348" s="162" t="n"/>
      <c r="P348" s="162" t="n"/>
      <c r="Q348" s="162" t="n"/>
      <c r="R348" s="162" t="n">
        <v>35</v>
      </c>
      <c r="S348" s="162" t="n"/>
      <c r="T348" s="162" t="n">
        <v>120</v>
      </c>
      <c r="U348" s="162" t="n"/>
      <c r="V348" s="162" t="n"/>
      <c r="W348" s="162" t="n"/>
      <c r="X348" s="406" t="n">
        <v>1004.5</v>
      </c>
      <c r="Y348" s="162" t="inlineStr">
        <is>
          <t>对公</t>
        </is>
      </c>
      <c r="Z348" s="407" t="n"/>
      <c r="AA348" s="162" t="n"/>
      <c r="AB348" s="407" t="inlineStr">
        <is>
          <t>蔡医生申请减免诊金</t>
        </is>
      </c>
      <c r="AC348" s="407" t="n"/>
      <c r="AD348" s="253" t="inlineStr">
        <is>
          <t>熊欢</t>
        </is>
      </c>
    </row>
    <row r="349" hidden="1" ht="25" customFormat="1" customHeight="1" s="406">
      <c r="A349" s="45" t="n">
        <v>45776</v>
      </c>
      <c r="B349" s="162" t="n">
        <v>22</v>
      </c>
      <c r="C349" s="138" t="inlineStr">
        <is>
          <t>胡云平</t>
        </is>
      </c>
      <c r="D349" s="162" t="n"/>
      <c r="E349" s="162" t="n">
        <v>1</v>
      </c>
      <c r="F349" s="162" t="n"/>
      <c r="G349" s="162" t="inlineStr">
        <is>
          <t>谭丹芳</t>
        </is>
      </c>
      <c r="H349" s="162" t="n"/>
      <c r="I349" s="162" t="n">
        <v>1638</v>
      </c>
      <c r="J349" s="162" t="n"/>
      <c r="K349" s="162" t="n"/>
      <c r="L349" s="162" t="n">
        <v>256.6</v>
      </c>
      <c r="M349" s="162" t="n"/>
      <c r="N349" s="162" t="n"/>
      <c r="O349" s="162" t="n"/>
      <c r="P349" s="162" t="n"/>
      <c r="Q349" s="162" t="n"/>
      <c r="R349" s="162" t="n"/>
      <c r="S349" s="162" t="n"/>
      <c r="T349" s="162" t="n"/>
      <c r="U349" s="162" t="n"/>
      <c r="V349" s="162" t="n"/>
      <c r="W349" s="162" t="n"/>
      <c r="X349" s="70" t="n">
        <v>256.6</v>
      </c>
      <c r="Y349" s="162" t="inlineStr">
        <is>
          <t>对公</t>
        </is>
      </c>
      <c r="Z349" s="407" t="n"/>
      <c r="AA349" s="162" t="n"/>
      <c r="AB349" s="407" t="n"/>
      <c r="AC349" s="407" t="n"/>
      <c r="AD349" s="253" t="inlineStr">
        <is>
          <t>罗茜</t>
        </is>
      </c>
    </row>
    <row r="350" hidden="1" ht="25" customFormat="1" customHeight="1" s="406">
      <c r="A350" s="45" t="n">
        <v>45776</v>
      </c>
      <c r="B350" s="162" t="n">
        <v>54</v>
      </c>
      <c r="C350" s="162" t="inlineStr">
        <is>
          <t>杨小庆41（9948）</t>
        </is>
      </c>
      <c r="D350" s="162" t="n"/>
      <c r="E350" s="162" t="n">
        <v>1</v>
      </c>
      <c r="F350" s="162" t="n"/>
      <c r="G350" s="162" t="inlineStr">
        <is>
          <t>谭丹芳</t>
        </is>
      </c>
      <c r="H350" s="162" t="n"/>
      <c r="I350" s="162" t="n">
        <v>1638</v>
      </c>
      <c r="J350" s="162" t="n"/>
      <c r="K350" s="162" t="n"/>
      <c r="L350" s="162" t="n">
        <v>153</v>
      </c>
      <c r="M350" s="162" t="n">
        <v>498</v>
      </c>
      <c r="N350" s="162" t="n"/>
      <c r="O350" s="162" t="n"/>
      <c r="P350" s="162" t="n"/>
      <c r="Q350" s="162" t="n"/>
      <c r="R350" s="162" t="n">
        <v>230</v>
      </c>
      <c r="S350" s="162" t="n"/>
      <c r="T350" s="162" t="n"/>
      <c r="U350" s="162" t="n"/>
      <c r="V350" s="162" t="n"/>
      <c r="W350" s="162" t="n"/>
      <c r="X350" s="70" t="n">
        <v>881</v>
      </c>
      <c r="Y350" s="162" t="inlineStr">
        <is>
          <t>对公</t>
        </is>
      </c>
      <c r="Z350" s="407" t="n"/>
      <c r="AA350" s="162" t="n"/>
      <c r="AB350" s="407" t="inlineStr">
        <is>
          <t>纷乐*2</t>
        </is>
      </c>
      <c r="AC350" s="407" t="n"/>
      <c r="AD350" s="253" t="inlineStr">
        <is>
          <t>罗茜</t>
        </is>
      </c>
    </row>
    <row r="351" hidden="1" ht="25" customFormat="1" customHeight="1" s="195">
      <c r="A351" s="108" t="n">
        <v>45776</v>
      </c>
      <c r="B351" s="54" t="n">
        <v>1</v>
      </c>
      <c r="C351" s="54" t="inlineStr">
        <is>
          <t>张明芬</t>
        </is>
      </c>
      <c r="D351" s="54" t="n">
        <v>1</v>
      </c>
      <c r="E351" s="54" t="n"/>
      <c r="F351" s="54" t="n"/>
      <c r="G351" s="54" t="inlineStr">
        <is>
          <t>章琼</t>
        </is>
      </c>
      <c r="H351" s="54" t="inlineStr">
        <is>
          <t>G8999</t>
        </is>
      </c>
      <c r="I351" s="54" t="n"/>
      <c r="J351" s="54" t="n"/>
      <c r="K351" s="54" t="n"/>
      <c r="L351" s="54" t="n">
        <v>164</v>
      </c>
      <c r="M351" s="54" t="n">
        <v>1464</v>
      </c>
      <c r="N351" s="54" t="n"/>
      <c r="O351" s="54" t="n"/>
      <c r="P351" s="54" t="n"/>
      <c r="Q351" s="54" t="n"/>
      <c r="R351" s="54" t="n"/>
      <c r="S351" s="54" t="n"/>
      <c r="T351" s="54" t="n"/>
      <c r="U351" s="54" t="n"/>
      <c r="V351" s="54" t="n">
        <v>20</v>
      </c>
      <c r="W351" s="54" t="n"/>
      <c r="X351" s="195" t="n">
        <v>1648</v>
      </c>
      <c r="Y351" s="174" t="inlineStr">
        <is>
          <t>4.28对公</t>
        </is>
      </c>
      <c r="Z351" s="69" t="n"/>
      <c r="AA351" s="69" t="n"/>
      <c r="AB351" s="69" t="n"/>
      <c r="AC351" s="69" t="n"/>
      <c r="AD351" s="128" t="inlineStr">
        <is>
          <t>周瑶</t>
        </is>
      </c>
    </row>
    <row r="352" hidden="1" ht="25" customFormat="1" customHeight="1" s="195">
      <c r="A352" s="108" t="n">
        <v>45776</v>
      </c>
      <c r="B352" s="54" t="n">
        <v>15</v>
      </c>
      <c r="C352" s="54" t="inlineStr">
        <is>
          <t>张明芬</t>
        </is>
      </c>
      <c r="D352" s="54" t="n"/>
      <c r="E352" s="54" t="n">
        <v>1</v>
      </c>
      <c r="F352" s="54" t="n"/>
      <c r="G352" s="54" t="inlineStr">
        <is>
          <t>章琼</t>
        </is>
      </c>
      <c r="H352" s="54" t="n"/>
      <c r="I352" s="54" t="n"/>
      <c r="J352" s="54" t="n"/>
      <c r="K352" s="54" t="n"/>
      <c r="L352" s="54" t="n">
        <v>163.5</v>
      </c>
      <c r="M352" s="54" t="n">
        <v>866</v>
      </c>
      <c r="N352" s="54" t="n"/>
      <c r="O352" s="54" t="n"/>
      <c r="P352" s="54" t="n"/>
      <c r="Q352" s="54" t="n"/>
      <c r="R352" s="54" t="n"/>
      <c r="S352" s="54" t="n"/>
      <c r="T352" s="54" t="n"/>
      <c r="U352" s="54" t="n"/>
      <c r="V352" s="54" t="n"/>
      <c r="W352" s="54" t="n"/>
      <c r="X352" s="195" t="n">
        <v>1029.5</v>
      </c>
      <c r="Y352" s="174" t="inlineStr">
        <is>
          <t>对公</t>
        </is>
      </c>
      <c r="Z352" s="69" t="n"/>
      <c r="AA352" s="69" t="n"/>
      <c r="AB352" s="69" t="n"/>
      <c r="AC352" s="69" t="n"/>
      <c r="AD352" s="128" t="inlineStr">
        <is>
          <t>周瑶</t>
        </is>
      </c>
    </row>
    <row r="353" hidden="1" ht="25" customFormat="1" customHeight="1" s="195">
      <c r="A353" s="108" t="n">
        <v>45776</v>
      </c>
      <c r="B353" s="411" t="n"/>
      <c r="C353" s="411" t="n"/>
      <c r="D353" s="54" t="n"/>
      <c r="E353" s="194" t="inlineStr">
        <is>
          <t>退4.28</t>
        </is>
      </c>
      <c r="F353" s="54" t="n"/>
      <c r="G353" s="54" t="inlineStr">
        <is>
          <t>章琼</t>
        </is>
      </c>
      <c r="H353" s="54" t="n"/>
      <c r="I353" s="54" t="n"/>
      <c r="J353" s="54" t="n"/>
      <c r="K353" s="54" t="n"/>
      <c r="L353" s="54" t="n"/>
      <c r="M353" s="54" t="n">
        <v>-996</v>
      </c>
      <c r="N353" s="54" t="n"/>
      <c r="O353" s="54" t="n"/>
      <c r="P353" s="54" t="n"/>
      <c r="Q353" s="54" t="n"/>
      <c r="R353" s="54" t="n"/>
      <c r="S353" s="54" t="n"/>
      <c r="T353" s="54" t="n"/>
      <c r="U353" s="54" t="n"/>
      <c r="V353" s="54" t="n"/>
      <c r="W353" s="54" t="n"/>
      <c r="X353" s="195" t="n">
        <v>-996</v>
      </c>
      <c r="Y353" s="174" t="inlineStr">
        <is>
          <t>对公</t>
        </is>
      </c>
      <c r="Z353" s="69" t="n"/>
      <c r="AA353" s="69" t="n"/>
      <c r="AB353" s="69" t="inlineStr">
        <is>
          <t>退药品</t>
        </is>
      </c>
      <c r="AC353" s="69" t="n"/>
      <c r="AD353" s="128" t="inlineStr">
        <is>
          <t>周瑶</t>
        </is>
      </c>
    </row>
    <row r="354" hidden="1" ht="25" customFormat="1" customHeight="1" s="406">
      <c r="A354" s="45" t="n">
        <v>45776</v>
      </c>
      <c r="B354" s="162" t="n">
        <v>17</v>
      </c>
      <c r="C354" s="162" t="inlineStr">
        <is>
          <t>罗满娇</t>
        </is>
      </c>
      <c r="D354" s="162" t="n"/>
      <c r="E354" s="162" t="n"/>
      <c r="F354" s="162" t="n">
        <v>1</v>
      </c>
      <c r="G354" s="162" t="n"/>
      <c r="H354" s="162" t="inlineStr">
        <is>
          <t>G9565</t>
        </is>
      </c>
      <c r="I354" s="162" t="n">
        <v>1638</v>
      </c>
      <c r="J354" s="162" t="n"/>
      <c r="K354" s="162" t="n"/>
      <c r="L354" s="162" t="n"/>
      <c r="M354" s="162" t="n"/>
      <c r="N354" s="162" t="n"/>
      <c r="O354" s="162" t="n"/>
      <c r="P354" s="162" t="n">
        <v>140</v>
      </c>
      <c r="Q354" s="162" t="n"/>
      <c r="R354" s="162" t="n"/>
      <c r="S354" s="162" t="n"/>
      <c r="T354" s="162" t="n"/>
      <c r="U354" s="162" t="n"/>
      <c r="V354" s="162" t="n"/>
      <c r="W354" s="162" t="n"/>
      <c r="X354" s="406">
        <f>SUM(J354:W354)</f>
        <v/>
      </c>
      <c r="Y354" s="162" t="inlineStr">
        <is>
          <t>对公</t>
        </is>
      </c>
      <c r="Z354" s="407" t="n"/>
      <c r="AA354" s="162" t="n"/>
      <c r="AB354" s="407" t="n"/>
      <c r="AC354" s="407" t="n"/>
      <c r="AD354" s="253" t="inlineStr">
        <is>
          <t>潘怡</t>
        </is>
      </c>
    </row>
    <row r="355" ht="25" customFormat="1" customHeight="1" s="406">
      <c r="A355" s="45" t="n">
        <v>45777</v>
      </c>
      <c r="B355" s="162" t="n">
        <v>4</v>
      </c>
      <c r="C355" s="45" t="inlineStr">
        <is>
          <t>唐承红</t>
        </is>
      </c>
      <c r="D355" s="162" t="n"/>
      <c r="E355" s="162" t="n"/>
      <c r="F355" s="162" t="n">
        <v>1</v>
      </c>
      <c r="G355" s="162" t="n"/>
      <c r="H355" s="162" t="inlineStr">
        <is>
          <t>G5320</t>
        </is>
      </c>
      <c r="I355" s="162" t="n">
        <v>1638</v>
      </c>
      <c r="J355" s="162" t="n"/>
      <c r="K355" s="162" t="n"/>
      <c r="L355" s="162" t="n"/>
      <c r="M355" s="162" t="n"/>
      <c r="N355" s="162" t="n"/>
      <c r="O355" s="162" t="n"/>
      <c r="P355" s="162" t="n">
        <v>200</v>
      </c>
      <c r="Q355" s="162" t="n"/>
      <c r="R355" s="162" t="n"/>
      <c r="S355" s="162" t="n"/>
      <c r="T355" s="162" t="n"/>
      <c r="U355" s="162" t="n"/>
      <c r="V355" s="162" t="n"/>
      <c r="W355" s="162" t="n"/>
      <c r="X355" s="70" t="n">
        <v>200</v>
      </c>
      <c r="Y355" s="162" t="inlineStr">
        <is>
          <t>对公</t>
        </is>
      </c>
      <c r="Z355" s="407" t="n"/>
      <c r="AA355" s="162" t="n"/>
      <c r="AB355" s="407" t="n"/>
      <c r="AC355" s="407" t="n"/>
      <c r="AD355" s="253" t="inlineStr">
        <is>
          <t>罗茜</t>
        </is>
      </c>
    </row>
    <row r="356" ht="25" customFormat="1" customHeight="1" s="406">
      <c r="A356" s="45" t="n">
        <v>45777</v>
      </c>
      <c r="B356" s="162" t="n">
        <v>9</v>
      </c>
      <c r="C356" s="45" t="inlineStr">
        <is>
          <t>李燕60（5128）</t>
        </is>
      </c>
      <c r="D356" s="162" t="n"/>
      <c r="E356" s="162" t="n">
        <v>1</v>
      </c>
      <c r="F356" s="162" t="n"/>
      <c r="G356" s="162" t="inlineStr">
        <is>
          <t>曾亚萍</t>
        </is>
      </c>
      <c r="H356" s="162" t="n"/>
      <c r="I356" s="162" t="n">
        <v>1638</v>
      </c>
      <c r="J356" s="162" t="n">
        <v>478.1</v>
      </c>
      <c r="K356" s="162" t="n"/>
      <c r="L356" s="162" t="n"/>
      <c r="M356" s="162" t="n"/>
      <c r="N356" s="162" t="n"/>
      <c r="O356" s="162" t="n"/>
      <c r="P356" s="162" t="n"/>
      <c r="Q356" s="162" t="n"/>
      <c r="R356" s="162" t="n"/>
      <c r="S356" s="162" t="n"/>
      <c r="T356" s="162" t="n"/>
      <c r="U356" s="162" t="n"/>
      <c r="V356" s="162" t="n"/>
      <c r="W356" s="162" t="n"/>
      <c r="X356" s="70" t="n">
        <v>478.1</v>
      </c>
      <c r="Y356" s="162" t="inlineStr">
        <is>
          <t>现金</t>
        </is>
      </c>
      <c r="Z356" s="407" t="n"/>
      <c r="AA356" s="162" t="n"/>
      <c r="AB356" s="407" t="n"/>
      <c r="AC356" s="407" t="n"/>
      <c r="AD356" s="253" t="inlineStr">
        <is>
          <t>罗茜</t>
        </is>
      </c>
    </row>
    <row r="357" ht="25" customFormat="1" customHeight="1" s="406">
      <c r="A357" s="45" t="n">
        <v>45777</v>
      </c>
      <c r="B357" s="162" t="n">
        <v>50</v>
      </c>
      <c r="C357" s="162" t="inlineStr">
        <is>
          <t>胡云平</t>
        </is>
      </c>
      <c r="D357" s="162" t="n"/>
      <c r="E357" s="162" t="n">
        <v>1</v>
      </c>
      <c r="F357" s="162" t="n"/>
      <c r="G357" s="162" t="inlineStr">
        <is>
          <t>孙静</t>
        </is>
      </c>
      <c r="H357" s="162" t="n"/>
      <c r="I357" s="162" t="n">
        <v>1638</v>
      </c>
      <c r="J357" s="162" t="n"/>
      <c r="K357" s="162" t="n"/>
      <c r="L357" s="162" t="n">
        <v>637.1</v>
      </c>
      <c r="M357" s="162" t="n">
        <v>175</v>
      </c>
      <c r="N357" s="162" t="n"/>
      <c r="O357" s="162" t="n">
        <v>1086</v>
      </c>
      <c r="P357" s="162" t="n"/>
      <c r="Q357" s="162" t="n">
        <v>20</v>
      </c>
      <c r="R357" s="162" t="n">
        <v>94</v>
      </c>
      <c r="S357" s="162" t="n"/>
      <c r="T357" s="162" t="n"/>
      <c r="U357" s="162" t="n"/>
      <c r="V357" s="162" t="n"/>
      <c r="W357" s="162" t="n"/>
      <c r="X357" s="70" t="n">
        <v>2012.1</v>
      </c>
      <c r="Y357" s="162" t="inlineStr">
        <is>
          <t>对公</t>
        </is>
      </c>
      <c r="Z357" s="407" t="n"/>
      <c r="AA357" s="162" t="n"/>
      <c r="AB357" s="407" t="n"/>
      <c r="AC357" s="407" t="n"/>
      <c r="AD357" s="253" t="inlineStr">
        <is>
          <t>罗茜</t>
        </is>
      </c>
    </row>
    <row r="358" ht="25" customFormat="1" customHeight="1" s="406">
      <c r="A358" s="45" t="n">
        <v>45777</v>
      </c>
      <c r="B358" s="162" t="n">
        <v>19</v>
      </c>
      <c r="C358" s="162" t="inlineStr">
        <is>
          <t>张春燕50（8235）</t>
        </is>
      </c>
      <c r="D358" s="162" t="n"/>
      <c r="E358" s="162" t="n"/>
      <c r="F358" s="162" t="n">
        <v>1</v>
      </c>
      <c r="G358" s="162" t="n"/>
      <c r="H358" s="162" t="n"/>
      <c r="I358" s="162" t="n"/>
      <c r="J358" s="162" t="n"/>
      <c r="K358" s="162" t="n"/>
      <c r="L358" s="162" t="n"/>
      <c r="M358" s="162" t="n"/>
      <c r="N358" s="162" t="n"/>
      <c r="O358" s="162" t="n">
        <v>2370</v>
      </c>
      <c r="P358" s="162" t="n">
        <v>140</v>
      </c>
      <c r="Q358" s="162" t="n"/>
      <c r="R358" s="162" t="n">
        <v>32</v>
      </c>
      <c r="S358" s="162" t="n"/>
      <c r="T358" s="162" t="n"/>
      <c r="U358" s="162" t="n"/>
      <c r="V358" s="162" t="n"/>
      <c r="W358" s="162" t="n"/>
      <c r="X358" s="70">
        <f>SUM(J358:W358)</f>
        <v/>
      </c>
      <c r="Y358" s="162" t="inlineStr">
        <is>
          <t>对公</t>
        </is>
      </c>
      <c r="Z358" s="407" t="n"/>
      <c r="AA358" s="162" t="n"/>
      <c r="AB358" s="407" t="n"/>
      <c r="AC358" s="407" t="n"/>
      <c r="AD358" s="253" t="inlineStr">
        <is>
          <t>罗茜</t>
        </is>
      </c>
    </row>
    <row r="359" ht="25" customFormat="1" customHeight="1" s="406">
      <c r="A359" s="45" t="n">
        <v>45777</v>
      </c>
      <c r="B359" s="162" t="n">
        <v>21</v>
      </c>
      <c r="C359" s="45" t="inlineStr">
        <is>
          <t>蔡生柱</t>
        </is>
      </c>
      <c r="D359" s="162" t="n"/>
      <c r="E359" s="162" t="n"/>
      <c r="F359" s="162" t="n">
        <v>1</v>
      </c>
      <c r="G359" s="162" t="n"/>
      <c r="H359" s="162" t="n"/>
      <c r="I359" s="162" t="n"/>
      <c r="J359" s="162" t="n"/>
      <c r="K359" s="162" t="n"/>
      <c r="L359" s="162" t="n"/>
      <c r="M359" s="162" t="n"/>
      <c r="N359" s="162" t="n"/>
      <c r="O359" s="162" t="n">
        <v>2221</v>
      </c>
      <c r="P359" s="162" t="n"/>
      <c r="Q359" s="162" t="n"/>
      <c r="R359" s="162" t="n">
        <v>15</v>
      </c>
      <c r="S359" s="162" t="n"/>
      <c r="T359" s="162" t="n"/>
      <c r="U359" s="162" t="n"/>
      <c r="V359" s="162" t="n"/>
      <c r="W359" s="162" t="n"/>
      <c r="X359" s="70">
        <f>SUM(J359:W359)</f>
        <v/>
      </c>
      <c r="Y359" s="162" t="inlineStr">
        <is>
          <t>对公</t>
        </is>
      </c>
      <c r="Z359" s="407" t="n"/>
      <c r="AA359" s="162" t="n"/>
      <c r="AB359" s="407" t="n"/>
      <c r="AC359" s="407" t="n"/>
      <c r="AD359" s="253" t="inlineStr">
        <is>
          <t>罗茜</t>
        </is>
      </c>
    </row>
    <row r="360" ht="25" customFormat="1" customHeight="1" s="406">
      <c r="A360" s="45" t="n">
        <v>45777</v>
      </c>
      <c r="B360" s="162" t="n">
        <v>6</v>
      </c>
      <c r="C360" s="162" t="inlineStr">
        <is>
          <t>陈开芬</t>
        </is>
      </c>
      <c r="D360" s="162" t="n"/>
      <c r="E360" s="162" t="n">
        <v>1</v>
      </c>
      <c r="F360" s="162" t="n"/>
      <c r="G360" s="162" t="inlineStr">
        <is>
          <t>熊为先</t>
        </is>
      </c>
      <c r="H360" s="162" t="n"/>
      <c r="I360" s="162" t="n">
        <v>1638</v>
      </c>
      <c r="J360" s="162" t="n"/>
      <c r="K360" s="162" t="n"/>
      <c r="L360" s="162" t="n"/>
      <c r="M360" s="162" t="n"/>
      <c r="N360" s="162" t="n">
        <v>121</v>
      </c>
      <c r="O360" s="162" t="n">
        <v>500</v>
      </c>
      <c r="P360" s="162" t="n">
        <v>200</v>
      </c>
      <c r="Q360" s="162" t="n"/>
      <c r="R360" s="162" t="n">
        <v>12</v>
      </c>
      <c r="S360" s="162" t="n"/>
      <c r="T360" s="162" t="n"/>
      <c r="U360" s="162" t="n"/>
      <c r="V360" s="162" t="n"/>
      <c r="W360" s="162" t="n"/>
      <c r="X360" s="406" t="n">
        <v>833</v>
      </c>
      <c r="Y360" s="162" t="inlineStr">
        <is>
          <t>对公</t>
        </is>
      </c>
      <c r="Z360" s="407" t="n"/>
      <c r="AA360" s="162" t="n"/>
      <c r="AB360" s="407" t="n"/>
      <c r="AC360" s="407" t="n"/>
      <c r="AD360" s="253" t="inlineStr">
        <is>
          <t>李嘉慧</t>
        </is>
      </c>
    </row>
    <row r="361" ht="25" customFormat="1" customHeight="1" s="406">
      <c r="A361" s="45" t="n">
        <v>45777</v>
      </c>
      <c r="B361" s="162" t="n">
        <v>17</v>
      </c>
      <c r="C361" s="162" t="inlineStr">
        <is>
          <t>段宜</t>
        </is>
      </c>
      <c r="D361" s="162" t="n"/>
      <c r="E361" s="162" t="n"/>
      <c r="F361" s="162" t="n">
        <v>1</v>
      </c>
      <c r="G361" s="162" t="n"/>
      <c r="H361" s="162" t="inlineStr">
        <is>
          <t>G9565</t>
        </is>
      </c>
      <c r="I361" s="162" t="n">
        <v>1638</v>
      </c>
      <c r="J361" s="162" t="n"/>
      <c r="K361" s="162" t="n"/>
      <c r="L361" s="162" t="n"/>
      <c r="M361" s="162" t="n"/>
      <c r="N361" s="162" t="n"/>
      <c r="O361" s="162" t="n"/>
      <c r="P361" s="162" t="n">
        <v>140</v>
      </c>
      <c r="Q361" s="162" t="n"/>
      <c r="R361" s="162" t="n"/>
      <c r="S361" s="162" t="n"/>
      <c r="T361" s="162" t="n"/>
      <c r="U361" s="162" t="n"/>
      <c r="V361" s="162" t="n"/>
      <c r="W361" s="162" t="n"/>
      <c r="X361" s="406" t="n">
        <v>140</v>
      </c>
      <c r="Y361" s="162" t="inlineStr">
        <is>
          <t>对公</t>
        </is>
      </c>
      <c r="Z361" s="407" t="n"/>
      <c r="AA361" s="162" t="n"/>
      <c r="AB361" s="407" t="n"/>
      <c r="AC361" s="407" t="n"/>
      <c r="AD361" s="253" t="inlineStr">
        <is>
          <t>李嘉慧</t>
        </is>
      </c>
    </row>
    <row r="362" ht="25" customFormat="1" customHeight="1" s="406">
      <c r="A362" s="45" t="n">
        <v>45777</v>
      </c>
      <c r="B362" s="162" t="n">
        <v>18</v>
      </c>
      <c r="C362" s="162" t="inlineStr">
        <is>
          <t>杨敏80（4881）</t>
        </is>
      </c>
      <c r="D362" s="162" t="n"/>
      <c r="E362" s="162" t="n"/>
      <c r="F362" s="162" t="n">
        <v>1</v>
      </c>
      <c r="G362" s="162" t="n"/>
      <c r="H362" s="162" t="inlineStr">
        <is>
          <t>G9565</t>
        </is>
      </c>
      <c r="I362" s="162" t="n">
        <v>1638</v>
      </c>
      <c r="J362" s="162" t="n"/>
      <c r="K362" s="162" t="n"/>
      <c r="L362" s="162" t="n"/>
      <c r="M362" s="162" t="n"/>
      <c r="N362" s="162" t="n"/>
      <c r="O362" s="162" t="n"/>
      <c r="P362" s="162" t="n">
        <v>140</v>
      </c>
      <c r="Q362" s="162" t="n"/>
      <c r="R362" s="162" t="n"/>
      <c r="S362" s="162" t="n"/>
      <c r="T362" s="162" t="n"/>
      <c r="U362" s="162" t="n"/>
      <c r="V362" s="162" t="n"/>
      <c r="W362" s="162" t="n"/>
      <c r="X362" s="406" t="n">
        <v>140</v>
      </c>
      <c r="Y362" s="162" t="inlineStr">
        <is>
          <t>对公</t>
        </is>
      </c>
      <c r="Z362" s="407" t="n"/>
      <c r="AA362" s="162" t="n"/>
      <c r="AB362" s="407" t="n"/>
      <c r="AC362" s="407" t="n"/>
      <c r="AD362" s="253" t="inlineStr">
        <is>
          <t>李嘉慧</t>
        </is>
      </c>
    </row>
    <row r="363" ht="25" customFormat="1" customHeight="1" s="406">
      <c r="A363" s="45" t="n">
        <v>45777</v>
      </c>
      <c r="B363" s="382" t="n">
        <v>7</v>
      </c>
      <c r="C363" s="382" t="inlineStr">
        <is>
          <t>程婷21（5089）</t>
        </is>
      </c>
      <c r="D363" s="162" t="n"/>
      <c r="E363" s="162" t="n"/>
      <c r="F363" s="162" t="n">
        <v>1</v>
      </c>
      <c r="G363" s="162" t="n"/>
      <c r="H363" s="162" t="n"/>
      <c r="I363" s="162" t="n">
        <v>1638</v>
      </c>
      <c r="J363" s="162" t="n"/>
      <c r="K363" s="162" t="n"/>
      <c r="L363" s="162" t="n">
        <v>118</v>
      </c>
      <c r="M363" s="162" t="n"/>
      <c r="N363" s="162" t="n"/>
      <c r="O363" s="162" t="n"/>
      <c r="P363" s="162" t="n"/>
      <c r="Q363" s="162" t="n"/>
      <c r="R363" s="162" t="n"/>
      <c r="S363" s="162" t="n"/>
      <c r="T363" s="162" t="n">
        <v>6</v>
      </c>
      <c r="U363" s="162" t="n"/>
      <c r="V363" s="162" t="n"/>
      <c r="W363" s="162" t="n"/>
      <c r="X363" s="406" t="n">
        <v>124</v>
      </c>
      <c r="Y363" s="162" t="inlineStr">
        <is>
          <t>对公</t>
        </is>
      </c>
      <c r="Z363" s="407" t="n"/>
      <c r="AA363" s="162" t="n"/>
      <c r="AB363" s="407" t="n"/>
      <c r="AC363" s="407" t="n"/>
      <c r="AD363" s="253" t="inlineStr">
        <is>
          <t>杨兴</t>
        </is>
      </c>
    </row>
    <row r="364" ht="25" customFormat="1" customHeight="1" s="406">
      <c r="A364" s="45" t="n">
        <v>45777</v>
      </c>
      <c r="B364" s="412" t="n"/>
      <c r="C364" s="412" t="n"/>
      <c r="D364" s="162" t="n"/>
      <c r="E364" s="162" t="n"/>
      <c r="F364" s="411" t="n"/>
      <c r="G364" s="162" t="n"/>
      <c r="H364" s="162" t="n"/>
      <c r="I364" s="162" t="n">
        <v>1638</v>
      </c>
      <c r="J364" s="162" t="n"/>
      <c r="K364" s="162" t="n"/>
      <c r="L364" s="162" t="n">
        <v>60</v>
      </c>
      <c r="M364" s="162" t="n"/>
      <c r="N364" s="162" t="n"/>
      <c r="O364" s="162" t="n"/>
      <c r="P364" s="162" t="n"/>
      <c r="Q364" s="162" t="n"/>
      <c r="R364" s="162" t="n"/>
      <c r="S364" s="162" t="n"/>
      <c r="T364" s="162" t="n">
        <v>6</v>
      </c>
      <c r="U364" s="162" t="n"/>
      <c r="V364" s="162" t="n"/>
      <c r="W364" s="162" t="n"/>
      <c r="X364" s="406" t="n">
        <v>66</v>
      </c>
      <c r="Y364" s="162" t="inlineStr">
        <is>
          <t>对公</t>
        </is>
      </c>
      <c r="Z364" s="407" t="n"/>
      <c r="AA364" s="162" t="n"/>
      <c r="AB364" s="407" t="n"/>
      <c r="AC364" s="407" t="n"/>
      <c r="AD364" s="253" t="n"/>
    </row>
    <row r="365" ht="25" customFormat="1" customHeight="1" s="406">
      <c r="A365" s="45" t="n">
        <v>45777</v>
      </c>
      <c r="B365" s="162" t="n">
        <v>28</v>
      </c>
      <c r="C365" s="162" t="inlineStr">
        <is>
          <t>余永美</t>
        </is>
      </c>
      <c r="D365" s="162" t="n"/>
      <c r="E365" s="162" t="n"/>
      <c r="F365" s="162" t="n">
        <v>1</v>
      </c>
      <c r="G365" s="162" t="n"/>
      <c r="H365" s="162" t="n"/>
      <c r="I365" s="162" t="n">
        <v>1638</v>
      </c>
      <c r="J365" s="162" t="n"/>
      <c r="K365" s="162" t="n"/>
      <c r="L365" s="162" t="n"/>
      <c r="M365" s="162" t="n"/>
      <c r="N365" s="162" t="n">
        <v>121</v>
      </c>
      <c r="O365" s="162" t="n"/>
      <c r="P365" s="162" t="n">
        <v>200</v>
      </c>
      <c r="Q365" s="162" t="n"/>
      <c r="R365" s="162" t="n">
        <v>7</v>
      </c>
      <c r="S365" s="162" t="n"/>
      <c r="T365" s="162" t="n"/>
      <c r="U365" s="162" t="n"/>
      <c r="V365" s="162" t="n"/>
      <c r="W365" s="162" t="n"/>
      <c r="X365" s="406" t="n">
        <v>328</v>
      </c>
      <c r="Y365" s="162" t="inlineStr">
        <is>
          <t>对公</t>
        </is>
      </c>
      <c r="Z365" s="407" t="n"/>
      <c r="AA365" s="162" t="n"/>
      <c r="AB365" s="407" t="n"/>
      <c r="AC365" s="407" t="n"/>
      <c r="AD365" s="253" t="inlineStr">
        <is>
          <t>杨兴</t>
        </is>
      </c>
    </row>
    <row r="366" ht="25" customFormat="1" customHeight="1" s="406">
      <c r="A366" s="45" t="n">
        <v>45777</v>
      </c>
      <c r="B366" s="411" t="n"/>
      <c r="C366" s="411" t="n"/>
      <c r="D366" s="162" t="n"/>
      <c r="E366" s="306" t="inlineStr">
        <is>
          <t>退4.30</t>
        </is>
      </c>
      <c r="F366" s="406" t="n"/>
      <c r="G366" s="162" t="inlineStr">
        <is>
          <t>王海燕</t>
        </is>
      </c>
      <c r="H366" s="162" t="n"/>
      <c r="I366" s="162" t="n">
        <v>1638</v>
      </c>
      <c r="J366" s="162" t="n"/>
      <c r="K366" s="162" t="n"/>
      <c r="L366" s="162" t="n"/>
      <c r="M366" s="162" t="n"/>
      <c r="N366" s="162" t="n"/>
      <c r="O366" s="162" t="n">
        <v>-10</v>
      </c>
      <c r="P366" s="162" t="n"/>
      <c r="Q366" s="162" t="n"/>
      <c r="R366" s="162" t="n"/>
      <c r="S366" s="162" t="n"/>
      <c r="T366" s="162" t="n"/>
      <c r="U366" s="162" t="n"/>
      <c r="V366" s="162" t="n"/>
      <c r="W366" s="162" t="n"/>
      <c r="X366" s="406" t="n">
        <v>-10</v>
      </c>
      <c r="Y366" s="162" t="inlineStr">
        <is>
          <t>对公</t>
        </is>
      </c>
      <c r="Z366" s="407" t="n"/>
      <c r="AA366" s="162" t="n"/>
      <c r="AB366" s="407" t="inlineStr">
        <is>
          <t>退检验</t>
        </is>
      </c>
      <c r="AC366" s="407" t="n"/>
      <c r="AD366" s="253" t="inlineStr">
        <is>
          <t>杨兴</t>
        </is>
      </c>
    </row>
    <row r="367" ht="25" customFormat="1" customHeight="1" s="406">
      <c r="A367" s="45" t="n">
        <v>45777</v>
      </c>
      <c r="B367" s="162" t="n">
        <v>51</v>
      </c>
      <c r="C367" s="162" t="inlineStr">
        <is>
          <t>贺亚运</t>
        </is>
      </c>
      <c r="D367" s="162" t="n"/>
      <c r="E367" s="162" t="n">
        <v>1</v>
      </c>
      <c r="F367" s="162" t="n"/>
      <c r="G367" s="162" t="inlineStr">
        <is>
          <t>贾桂桂</t>
        </is>
      </c>
      <c r="H367" s="162" t="n"/>
      <c r="I367" s="162" t="n">
        <v>1638</v>
      </c>
      <c r="J367" s="162" t="n"/>
      <c r="K367" s="162" t="n"/>
      <c r="L367" s="162" t="n">
        <v>171</v>
      </c>
      <c r="M367" s="162" t="n"/>
      <c r="N367" s="162" t="n">
        <v>121</v>
      </c>
      <c r="O367" s="162" t="n">
        <v>1147</v>
      </c>
      <c r="P367" s="162" t="n">
        <v>200</v>
      </c>
      <c r="Q367" s="162" t="n"/>
      <c r="R367" s="162" t="n">
        <v>101</v>
      </c>
      <c r="S367" s="162" t="n"/>
      <c r="T367" s="162" t="n"/>
      <c r="U367" s="162" t="n"/>
      <c r="V367" s="162" t="n"/>
      <c r="W367" s="162" t="n"/>
      <c r="X367" s="406" t="n">
        <v>1740</v>
      </c>
      <c r="Y367" s="162" t="inlineStr">
        <is>
          <t>对公</t>
        </is>
      </c>
      <c r="Z367" s="407" t="n"/>
      <c r="AA367" s="162" t="n"/>
      <c r="AB367" s="407" t="n"/>
      <c r="AC367" s="407" t="n"/>
      <c r="AD367" s="253" t="inlineStr">
        <is>
          <t>杨兴</t>
        </is>
      </c>
    </row>
    <row r="368" ht="25" customFormat="1" customHeight="1" s="406">
      <c r="A368" s="45" t="n">
        <v>45777</v>
      </c>
      <c r="B368" s="162" t="n">
        <v>75</v>
      </c>
      <c r="C368" s="162" t="inlineStr">
        <is>
          <t>潘爱庆</t>
        </is>
      </c>
      <c r="D368" s="162" t="n"/>
      <c r="E368" s="162" t="n">
        <v>1</v>
      </c>
      <c r="F368" s="162" t="n"/>
      <c r="G368" s="162" t="inlineStr">
        <is>
          <t>向雅洁</t>
        </is>
      </c>
      <c r="H368" s="162" t="n"/>
      <c r="I368" s="162" t="n">
        <v>1638</v>
      </c>
      <c r="J368" s="162" t="n"/>
      <c r="K368" s="162" t="n">
        <v>1108</v>
      </c>
      <c r="L368" s="162" t="n">
        <v>322</v>
      </c>
      <c r="M368" s="162" t="n"/>
      <c r="N368" s="162" t="n"/>
      <c r="O368" s="162" t="n"/>
      <c r="P368" s="162" t="n"/>
      <c r="Q368" s="162" t="n"/>
      <c r="R368" s="162" t="n"/>
      <c r="S368" s="162" t="n"/>
      <c r="T368" s="162" t="n"/>
      <c r="U368" s="162" t="n"/>
      <c r="V368" s="162" t="n"/>
      <c r="W368" s="162" t="n"/>
      <c r="X368" s="406" t="n">
        <v>1430</v>
      </c>
      <c r="Y368" s="162" t="inlineStr">
        <is>
          <t>对公</t>
        </is>
      </c>
      <c r="Z368" s="407" t="n"/>
      <c r="AA368" s="162" t="n"/>
      <c r="AB368" s="407" t="inlineStr">
        <is>
          <t>688套餐+7次穴位注射</t>
        </is>
      </c>
      <c r="AC368" s="407" t="n"/>
      <c r="AD368" s="253" t="inlineStr">
        <is>
          <t>杨兴</t>
        </is>
      </c>
    </row>
    <row r="369" customFormat="1" s="331">
      <c r="A369" s="45" t="n"/>
      <c r="B369" s="97" t="n"/>
      <c r="C369" s="392" t="n"/>
      <c r="D369" s="205" t="n"/>
      <c r="E369" s="406" t="n"/>
      <c r="F369" s="406" t="n"/>
      <c r="G369" s="37" t="n"/>
      <c r="H369" s="205" t="n"/>
      <c r="I369" s="205" t="n"/>
      <c r="J369" s="406" t="n"/>
      <c r="K369" s="406" t="n"/>
      <c r="L369" s="406" t="n"/>
      <c r="M369" s="406" t="n"/>
      <c r="N369" s="406" t="n"/>
      <c r="O369" s="406" t="n"/>
      <c r="P369" s="406" t="n"/>
      <c r="Q369" s="406" t="n"/>
      <c r="R369" s="406" t="n"/>
      <c r="S369" s="406" t="n"/>
      <c r="T369" s="406" t="n"/>
      <c r="U369" s="162" t="n"/>
      <c r="V369" s="406" t="n"/>
      <c r="W369" s="406" t="n"/>
      <c r="X369" s="406" t="n"/>
      <c r="Y369" s="406" t="n"/>
      <c r="Z369" s="406" t="n"/>
      <c r="AA369" s="406" t="n"/>
      <c r="AB369" s="406" t="n"/>
      <c r="AC369" s="406" t="n"/>
    </row>
    <row r="370" customFormat="1" s="331">
      <c r="A370" s="45" t="n"/>
      <c r="B370" s="97" t="n"/>
      <c r="C370" s="392" t="n"/>
      <c r="D370" s="205" t="n"/>
      <c r="E370" s="406" t="n"/>
      <c r="F370" s="406" t="n"/>
      <c r="G370" s="37" t="n"/>
      <c r="H370" s="205" t="n"/>
      <c r="I370" s="205" t="n"/>
      <c r="J370" s="406" t="n"/>
      <c r="K370" s="406" t="n"/>
      <c r="L370" s="406" t="n"/>
      <c r="M370" s="406" t="n"/>
      <c r="N370" s="406" t="n"/>
      <c r="O370" s="406" t="n"/>
      <c r="P370" s="406" t="n"/>
      <c r="Q370" s="406" t="n"/>
      <c r="R370" s="406" t="n"/>
      <c r="S370" s="406" t="n"/>
      <c r="T370" s="406" t="n"/>
      <c r="U370" s="162" t="n"/>
      <c r="V370" s="406" t="n"/>
      <c r="W370" s="406" t="n"/>
      <c r="X370" s="406" t="n"/>
      <c r="Y370" s="406" t="n"/>
      <c r="Z370" s="406" t="n"/>
      <c r="AA370" s="406" t="n"/>
      <c r="AB370" s="406" t="n"/>
      <c r="AC370" s="406" t="n"/>
    </row>
    <row r="371" customFormat="1" s="331">
      <c r="A371" s="45" t="n"/>
      <c r="B371" s="97" t="n"/>
      <c r="C371" s="392" t="n"/>
      <c r="D371" s="205" t="n"/>
      <c r="E371" s="406" t="n"/>
      <c r="F371" s="406" t="n"/>
      <c r="G371" s="37" t="n"/>
      <c r="H371" s="205" t="n"/>
      <c r="I371" s="205" t="n"/>
      <c r="J371" s="406" t="n"/>
      <c r="K371" s="406" t="n"/>
      <c r="L371" s="406" t="n"/>
      <c r="M371" s="406" t="n"/>
      <c r="N371" s="406" t="n"/>
      <c r="O371" s="406" t="n"/>
      <c r="P371" s="406" t="n"/>
      <c r="Q371" s="406" t="n"/>
      <c r="R371" s="406" t="n"/>
      <c r="S371" s="406" t="n"/>
      <c r="T371" s="406" t="n"/>
      <c r="U371" s="162" t="n"/>
      <c r="V371" s="406" t="n"/>
      <c r="W371" s="406" t="n"/>
      <c r="X371" s="406" t="n"/>
      <c r="Y371" s="406" t="n"/>
      <c r="Z371" s="406" t="n"/>
      <c r="AA371" s="406" t="n"/>
      <c r="AB371" s="406" t="n"/>
      <c r="AC371" s="406" t="n"/>
    </row>
    <row r="372" customFormat="1" s="331">
      <c r="A372" s="45" t="n"/>
      <c r="B372" s="97" t="n"/>
      <c r="C372" s="392" t="n"/>
      <c r="D372" s="205" t="n"/>
      <c r="E372" s="406" t="n"/>
      <c r="F372" s="406" t="n"/>
      <c r="G372" s="37" t="n"/>
      <c r="H372" s="205" t="n"/>
      <c r="I372" s="205" t="n"/>
      <c r="J372" s="406" t="n"/>
      <c r="K372" s="406" t="n"/>
      <c r="L372" s="406" t="n"/>
      <c r="M372" s="406" t="n"/>
      <c r="N372" s="406" t="n"/>
      <c r="O372" s="406" t="n"/>
      <c r="P372" s="406" t="n"/>
      <c r="Q372" s="406" t="n"/>
      <c r="R372" s="406" t="n"/>
      <c r="S372" s="406" t="n"/>
      <c r="T372" s="406" t="n"/>
      <c r="U372" s="162" t="n"/>
      <c r="V372" s="406" t="n"/>
      <c r="W372" s="406" t="n"/>
      <c r="X372" s="406" t="n"/>
      <c r="Y372" s="406" t="n"/>
      <c r="Z372" s="406" t="n"/>
      <c r="AA372" s="406" t="n"/>
      <c r="AB372" s="406" t="n"/>
      <c r="AC372" s="406" t="n"/>
    </row>
    <row r="373" customFormat="1" s="331">
      <c r="A373" s="45" t="n"/>
      <c r="B373" s="97" t="n"/>
      <c r="C373" s="392" t="n"/>
      <c r="D373" s="205" t="n"/>
      <c r="E373" s="406" t="n"/>
      <c r="F373" s="406" t="n"/>
      <c r="G373" s="37" t="n"/>
      <c r="H373" s="205" t="n"/>
      <c r="I373" s="205" t="n"/>
      <c r="J373" s="406" t="n"/>
      <c r="K373" s="406" t="n"/>
      <c r="L373" s="406" t="n"/>
      <c r="M373" s="406" t="n"/>
      <c r="N373" s="406" t="n"/>
      <c r="O373" s="406" t="n"/>
      <c r="P373" s="406" t="n"/>
      <c r="Q373" s="406" t="n"/>
      <c r="R373" s="406" t="n"/>
      <c r="S373" s="406" t="n"/>
      <c r="T373" s="406" t="n"/>
      <c r="U373" s="162" t="n"/>
      <c r="V373" s="406" t="n"/>
      <c r="W373" s="406" t="n"/>
      <c r="X373" s="406" t="n"/>
      <c r="Y373" s="406" t="n"/>
      <c r="Z373" s="406" t="n"/>
      <c r="AA373" s="406" t="n"/>
      <c r="AB373" s="406" t="n"/>
      <c r="AC373" s="406" t="n"/>
    </row>
    <row r="374" customFormat="1" s="331">
      <c r="A374" s="45" t="n"/>
      <c r="B374" s="97" t="n"/>
      <c r="C374" s="392" t="n"/>
      <c r="D374" s="205" t="n"/>
      <c r="E374" s="406" t="n"/>
      <c r="F374" s="406" t="n"/>
      <c r="G374" s="37" t="n"/>
      <c r="H374" s="205" t="n"/>
      <c r="I374" s="205" t="n"/>
      <c r="J374" s="406" t="n"/>
      <c r="K374" s="406" t="n"/>
      <c r="L374" s="406" t="n"/>
      <c r="M374" s="406" t="n"/>
      <c r="N374" s="406" t="n"/>
      <c r="O374" s="406" t="n"/>
      <c r="P374" s="406" t="n"/>
      <c r="Q374" s="406" t="n"/>
      <c r="R374" s="406" t="n"/>
      <c r="S374" s="406" t="n"/>
      <c r="T374" s="406" t="n"/>
      <c r="U374" s="162" t="n"/>
      <c r="V374" s="406" t="n"/>
      <c r="W374" s="406" t="n"/>
      <c r="X374" s="406" t="n"/>
      <c r="Y374" s="406" t="n"/>
      <c r="Z374" s="406" t="n"/>
      <c r="AA374" s="406" t="n"/>
      <c r="AB374" s="406" t="n"/>
      <c r="AC374" s="406" t="n"/>
    </row>
    <row r="375" customFormat="1" s="331">
      <c r="A375" s="45" t="n"/>
      <c r="B375" s="97" t="n"/>
      <c r="C375" s="392" t="n"/>
      <c r="D375" s="205" t="n"/>
      <c r="E375" s="406" t="n"/>
      <c r="F375" s="406" t="n"/>
      <c r="G375" s="37" t="n"/>
      <c r="H375" s="205" t="n"/>
      <c r="I375" s="205" t="n"/>
      <c r="J375" s="406" t="n"/>
      <c r="K375" s="406" t="n"/>
      <c r="L375" s="406" t="n"/>
      <c r="M375" s="406" t="n"/>
      <c r="N375" s="406" t="n"/>
      <c r="O375" s="406" t="n"/>
      <c r="P375" s="406" t="n"/>
      <c r="Q375" s="406" t="n"/>
      <c r="R375" s="406" t="n"/>
      <c r="S375" s="406" t="n"/>
      <c r="T375" s="406" t="n"/>
      <c r="U375" s="162" t="n"/>
      <c r="V375" s="406" t="n"/>
      <c r="W375" s="406" t="n"/>
      <c r="X375" s="406" t="n"/>
      <c r="Y375" s="406" t="n"/>
      <c r="Z375" s="406" t="n"/>
      <c r="AA375" s="406" t="n"/>
      <c r="AB375" s="406" t="n"/>
      <c r="AC375" s="406" t="n"/>
    </row>
    <row r="376" customFormat="1" s="331">
      <c r="A376" s="45" t="n"/>
      <c r="B376" s="97" t="n"/>
      <c r="C376" s="392" t="n"/>
      <c r="D376" s="205" t="n"/>
      <c r="E376" s="406" t="n"/>
      <c r="F376" s="406" t="n"/>
      <c r="G376" s="37" t="n"/>
      <c r="H376" s="205" t="n"/>
      <c r="I376" s="205" t="n"/>
      <c r="J376" s="406" t="n"/>
      <c r="K376" s="406" t="n"/>
      <c r="L376" s="406" t="n"/>
      <c r="M376" s="406" t="n"/>
      <c r="N376" s="406" t="n"/>
      <c r="O376" s="406" t="n"/>
      <c r="P376" s="406" t="n"/>
      <c r="Q376" s="406" t="n"/>
      <c r="R376" s="406" t="n"/>
      <c r="S376" s="406" t="n"/>
      <c r="T376" s="406" t="n"/>
      <c r="U376" s="162" t="n"/>
      <c r="V376" s="406" t="n"/>
      <c r="W376" s="406" t="n"/>
      <c r="X376" s="406" t="n"/>
      <c r="Y376" s="406" t="n"/>
      <c r="Z376" s="406" t="n"/>
      <c r="AA376" s="406" t="n"/>
      <c r="AB376" s="406" t="n"/>
      <c r="AC376" s="406" t="n"/>
    </row>
    <row r="377" customFormat="1" s="331">
      <c r="A377" s="45" t="n"/>
      <c r="B377" s="97" t="n"/>
      <c r="C377" s="392" t="n"/>
      <c r="D377" s="205" t="n"/>
      <c r="E377" s="406" t="n"/>
      <c r="F377" s="406" t="n"/>
      <c r="G377" s="37" t="n"/>
      <c r="H377" s="205" t="n"/>
      <c r="I377" s="205" t="n"/>
      <c r="J377" s="406" t="n"/>
      <c r="K377" s="406" t="n"/>
      <c r="L377" s="406" t="n"/>
      <c r="M377" s="406" t="n"/>
      <c r="N377" s="406" t="n"/>
      <c r="O377" s="406" t="n"/>
      <c r="P377" s="406" t="n"/>
      <c r="Q377" s="406" t="n"/>
      <c r="R377" s="406" t="n"/>
      <c r="S377" s="406" t="n"/>
      <c r="T377" s="406" t="n"/>
      <c r="U377" s="162" t="n"/>
      <c r="V377" s="406" t="n"/>
      <c r="W377" s="406" t="n"/>
      <c r="X377" s="406" t="n"/>
      <c r="Y377" s="406" t="n"/>
      <c r="Z377" s="406" t="n"/>
      <c r="AA377" s="406" t="n"/>
      <c r="AB377" s="406" t="n"/>
      <c r="AC377" s="406" t="n"/>
    </row>
    <row r="378" customFormat="1" s="331">
      <c r="A378" s="45" t="n"/>
      <c r="B378" s="97" t="n"/>
      <c r="C378" s="392" t="n"/>
      <c r="D378" s="205" t="n"/>
      <c r="E378" s="406" t="n"/>
      <c r="F378" s="406" t="n"/>
      <c r="G378" s="37" t="n"/>
      <c r="H378" s="205" t="n"/>
      <c r="I378" s="205" t="n"/>
      <c r="J378" s="406" t="n"/>
      <c r="K378" s="406" t="n"/>
      <c r="L378" s="406" t="n"/>
      <c r="M378" s="406" t="n"/>
      <c r="N378" s="406" t="n"/>
      <c r="O378" s="406" t="n"/>
      <c r="P378" s="406" t="n"/>
      <c r="Q378" s="406" t="n"/>
      <c r="R378" s="406" t="n"/>
      <c r="S378" s="406" t="n"/>
      <c r="T378" s="406" t="n"/>
      <c r="U378" s="162" t="n"/>
      <c r="V378" s="406" t="n"/>
      <c r="W378" s="406" t="n"/>
      <c r="X378" s="406" t="n"/>
      <c r="Y378" s="406" t="n"/>
      <c r="Z378" s="406" t="n"/>
      <c r="AA378" s="406" t="n"/>
      <c r="AB378" s="406" t="n"/>
      <c r="AC378" s="406" t="n"/>
    </row>
    <row r="379" customFormat="1" s="331">
      <c r="A379" s="45" t="n"/>
      <c r="B379" s="97" t="n"/>
      <c r="C379" s="392" t="n"/>
      <c r="D379" s="205" t="n"/>
      <c r="E379" s="406" t="n"/>
      <c r="F379" s="406" t="n"/>
      <c r="G379" s="37" t="n"/>
      <c r="H379" s="205" t="n"/>
      <c r="I379" s="205" t="n"/>
      <c r="J379" s="406" t="n"/>
      <c r="K379" s="406" t="n"/>
      <c r="L379" s="406" t="n"/>
      <c r="M379" s="406" t="n"/>
      <c r="N379" s="406" t="n"/>
      <c r="O379" s="406" t="n"/>
      <c r="P379" s="406" t="n"/>
      <c r="Q379" s="406" t="n"/>
      <c r="R379" s="406" t="n"/>
      <c r="S379" s="406" t="n"/>
      <c r="T379" s="406" t="n"/>
      <c r="U379" s="162" t="n"/>
      <c r="V379" s="406" t="n"/>
      <c r="W379" s="406" t="n"/>
      <c r="X379" s="406" t="n"/>
      <c r="Y379" s="406" t="n"/>
      <c r="Z379" s="406" t="n"/>
      <c r="AA379" s="406" t="n"/>
      <c r="AB379" s="406" t="n"/>
      <c r="AC379" s="406" t="n"/>
    </row>
    <row r="380" customFormat="1" s="331">
      <c r="A380" s="45" t="n"/>
      <c r="B380" s="97" t="n"/>
      <c r="C380" s="392" t="n"/>
      <c r="D380" s="205" t="n"/>
      <c r="E380" s="406" t="n"/>
      <c r="F380" s="406" t="n"/>
      <c r="G380" s="37" t="n"/>
      <c r="H380" s="205" t="n"/>
      <c r="I380" s="205" t="n"/>
      <c r="J380" s="406" t="n"/>
      <c r="K380" s="406" t="n"/>
      <c r="L380" s="406" t="n"/>
      <c r="M380" s="406" t="n"/>
      <c r="N380" s="406" t="n"/>
      <c r="O380" s="406" t="n"/>
      <c r="P380" s="406" t="n"/>
      <c r="Q380" s="406" t="n"/>
      <c r="R380" s="406" t="n"/>
      <c r="S380" s="406" t="n"/>
      <c r="T380" s="406" t="n"/>
      <c r="U380" s="162" t="n"/>
      <c r="V380" s="406" t="n"/>
      <c r="W380" s="406" t="n"/>
      <c r="X380" s="406" t="n"/>
      <c r="Y380" s="406" t="n"/>
      <c r="Z380" s="406" t="n"/>
      <c r="AA380" s="406" t="n"/>
      <c r="AB380" s="406" t="n"/>
      <c r="AC380" s="406" t="n"/>
    </row>
    <row r="381" customFormat="1" s="331">
      <c r="A381" s="45" t="n"/>
      <c r="B381" s="97" t="n"/>
      <c r="C381" s="392" t="n"/>
      <c r="D381" s="205" t="n"/>
      <c r="E381" s="406" t="n"/>
      <c r="F381" s="406" t="n"/>
      <c r="G381" s="37" t="n"/>
      <c r="H381" s="205" t="n"/>
      <c r="I381" s="205" t="n"/>
      <c r="J381" s="406" t="n"/>
      <c r="K381" s="406" t="n"/>
      <c r="L381" s="406" t="n"/>
      <c r="M381" s="406" t="n"/>
      <c r="N381" s="406" t="n"/>
      <c r="O381" s="406" t="n"/>
      <c r="P381" s="406" t="n"/>
      <c r="Q381" s="406" t="n"/>
      <c r="R381" s="406" t="n"/>
      <c r="S381" s="406" t="n"/>
      <c r="T381" s="406" t="n"/>
      <c r="U381" s="162" t="n"/>
      <c r="V381" s="406" t="n"/>
      <c r="W381" s="406" t="n"/>
      <c r="X381" s="406" t="n"/>
      <c r="Y381" s="406" t="n"/>
      <c r="Z381" s="406" t="n"/>
      <c r="AA381" s="406" t="n"/>
      <c r="AB381" s="406" t="n"/>
      <c r="AC381" s="406" t="n"/>
    </row>
    <row r="382" customFormat="1" s="331">
      <c r="A382" s="45" t="n"/>
      <c r="B382" s="97" t="n"/>
      <c r="C382" s="392" t="n"/>
      <c r="D382" s="205" t="n"/>
      <c r="E382" s="406" t="n"/>
      <c r="F382" s="406" t="n"/>
      <c r="G382" s="37" t="n"/>
      <c r="H382" s="205" t="n"/>
      <c r="I382" s="205" t="n"/>
      <c r="J382" s="406" t="n"/>
      <c r="K382" s="406" t="n"/>
      <c r="L382" s="406" t="n"/>
      <c r="M382" s="406" t="n"/>
      <c r="N382" s="406" t="n"/>
      <c r="O382" s="406" t="n"/>
      <c r="P382" s="406" t="n"/>
      <c r="Q382" s="406" t="n"/>
      <c r="R382" s="406" t="n"/>
      <c r="S382" s="406" t="n"/>
      <c r="T382" s="406" t="n"/>
      <c r="U382" s="162" t="n"/>
      <c r="V382" s="406" t="n"/>
      <c r="W382" s="406" t="n"/>
      <c r="X382" s="406" t="n"/>
      <c r="Y382" s="406" t="n"/>
      <c r="Z382" s="406" t="n"/>
      <c r="AA382" s="406" t="n"/>
      <c r="AB382" s="406" t="n"/>
      <c r="AC382" s="406" t="n"/>
    </row>
    <row r="383" customFormat="1" s="331">
      <c r="A383" s="45" t="n"/>
      <c r="B383" s="97" t="n"/>
      <c r="C383" s="392" t="n"/>
      <c r="D383" s="205" t="n"/>
      <c r="E383" s="406" t="n"/>
      <c r="F383" s="406" t="n"/>
      <c r="G383" s="37" t="n"/>
      <c r="H383" s="205" t="n"/>
      <c r="I383" s="205" t="n"/>
      <c r="J383" s="406" t="n"/>
      <c r="K383" s="406" t="n"/>
      <c r="L383" s="406" t="n"/>
      <c r="M383" s="406" t="n"/>
      <c r="N383" s="406" t="n"/>
      <c r="O383" s="406" t="n"/>
      <c r="P383" s="406" t="n"/>
      <c r="Q383" s="406" t="n"/>
      <c r="R383" s="406" t="n"/>
      <c r="S383" s="406" t="n"/>
      <c r="T383" s="406" t="n"/>
      <c r="U383" s="162" t="n"/>
      <c r="V383" s="406" t="n"/>
      <c r="W383" s="406" t="n"/>
      <c r="X383" s="406" t="n"/>
      <c r="Y383" s="406" t="n"/>
      <c r="Z383" s="406" t="n"/>
      <c r="AA383" s="406" t="n"/>
      <c r="AB383" s="406" t="n"/>
      <c r="AC383" s="406" t="n"/>
    </row>
    <row r="384" customFormat="1" s="331">
      <c r="A384" s="45" t="n"/>
      <c r="B384" s="97" t="n"/>
      <c r="C384" s="392" t="n"/>
      <c r="D384" s="205" t="n"/>
      <c r="E384" s="406" t="n"/>
      <c r="F384" s="406" t="n"/>
      <c r="G384" s="37" t="n"/>
      <c r="H384" s="205" t="n"/>
      <c r="I384" s="205" t="n"/>
      <c r="J384" s="406" t="n"/>
      <c r="K384" s="406" t="n"/>
      <c r="L384" s="406" t="n"/>
      <c r="M384" s="406" t="n"/>
      <c r="N384" s="406" t="n"/>
      <c r="O384" s="406" t="n"/>
      <c r="P384" s="406" t="n"/>
      <c r="Q384" s="406" t="n"/>
      <c r="R384" s="406" t="n"/>
      <c r="S384" s="406" t="n"/>
      <c r="T384" s="406" t="n"/>
      <c r="U384" s="162" t="n"/>
      <c r="V384" s="406" t="n"/>
      <c r="W384" s="406" t="n"/>
      <c r="X384" s="406" t="n"/>
      <c r="Y384" s="406" t="n"/>
      <c r="Z384" s="406" t="n"/>
      <c r="AA384" s="406" t="n"/>
      <c r="AB384" s="406" t="n"/>
      <c r="AC384" s="406" t="n"/>
    </row>
    <row r="385" customFormat="1" s="331">
      <c r="A385" s="45" t="n"/>
      <c r="B385" s="97" t="n"/>
      <c r="C385" s="392" t="n"/>
      <c r="D385" s="205" t="n"/>
      <c r="E385" s="406" t="n"/>
      <c r="F385" s="406" t="n"/>
      <c r="G385" s="37" t="n"/>
      <c r="H385" s="205" t="n"/>
      <c r="I385" s="205" t="n"/>
      <c r="J385" s="406" t="n"/>
      <c r="K385" s="406" t="n"/>
      <c r="L385" s="406" t="n"/>
      <c r="M385" s="406" t="n"/>
      <c r="N385" s="406" t="n"/>
      <c r="O385" s="406" t="n"/>
      <c r="P385" s="406" t="n"/>
      <c r="Q385" s="406" t="n"/>
      <c r="R385" s="406" t="n"/>
      <c r="S385" s="406" t="n"/>
      <c r="T385" s="406" t="n"/>
      <c r="U385" s="162" t="n"/>
      <c r="V385" s="406" t="n"/>
      <c r="W385" s="406" t="n"/>
      <c r="X385" s="406" t="n"/>
      <c r="Y385" s="406" t="n"/>
      <c r="Z385" s="406" t="n"/>
      <c r="AA385" s="406" t="n"/>
      <c r="AB385" s="406" t="n"/>
      <c r="AC385" s="406" t="n"/>
    </row>
    <row r="386" customFormat="1" s="331">
      <c r="A386" s="45" t="n"/>
      <c r="B386" s="97" t="n"/>
      <c r="C386" s="392" t="n"/>
      <c r="D386" s="205" t="n"/>
      <c r="E386" s="406" t="n"/>
      <c r="F386" s="406" t="n"/>
      <c r="G386" s="37" t="n"/>
      <c r="H386" s="205" t="n"/>
      <c r="I386" s="205" t="n"/>
      <c r="J386" s="406" t="n"/>
      <c r="K386" s="406" t="n"/>
      <c r="L386" s="406" t="n"/>
      <c r="M386" s="406" t="n"/>
      <c r="N386" s="406" t="n"/>
      <c r="O386" s="406" t="n"/>
      <c r="P386" s="406" t="n"/>
      <c r="Q386" s="406" t="n"/>
      <c r="R386" s="406" t="n"/>
      <c r="S386" s="406" t="n"/>
      <c r="T386" s="406" t="n"/>
      <c r="U386" s="162" t="n"/>
      <c r="V386" s="406" t="n"/>
      <c r="W386" s="406" t="n"/>
      <c r="X386" s="406" t="n"/>
      <c r="Y386" s="406" t="n"/>
      <c r="Z386" s="406" t="n"/>
      <c r="AA386" s="406" t="n"/>
      <c r="AB386" s="406" t="n"/>
      <c r="AC386" s="406" t="n"/>
    </row>
    <row r="387" customFormat="1" s="331">
      <c r="A387" s="45" t="n"/>
      <c r="B387" s="97" t="n"/>
      <c r="C387" s="392" t="n"/>
      <c r="D387" s="205" t="n"/>
      <c r="E387" s="406" t="n"/>
      <c r="F387" s="406" t="n"/>
      <c r="G387" s="37" t="n"/>
      <c r="H387" s="205" t="n"/>
      <c r="I387" s="205" t="n"/>
      <c r="J387" s="406" t="n"/>
      <c r="K387" s="406" t="n"/>
      <c r="L387" s="406" t="n"/>
      <c r="M387" s="406" t="n"/>
      <c r="N387" s="406" t="n"/>
      <c r="O387" s="406" t="n"/>
      <c r="P387" s="406" t="n"/>
      <c r="Q387" s="406" t="n"/>
      <c r="R387" s="406" t="n"/>
      <c r="S387" s="406" t="n"/>
      <c r="T387" s="406" t="n"/>
      <c r="U387" s="162" t="n"/>
      <c r="V387" s="406" t="n"/>
      <c r="W387" s="406" t="n"/>
      <c r="X387" s="406" t="n"/>
      <c r="Y387" s="406" t="n"/>
      <c r="Z387" s="406" t="n"/>
      <c r="AA387" s="406" t="n"/>
      <c r="AB387" s="406" t="n"/>
      <c r="AC387" s="406" t="n"/>
    </row>
    <row r="388" customFormat="1" s="331">
      <c r="A388" s="45" t="n"/>
      <c r="B388" s="97" t="n"/>
      <c r="C388" s="392" t="n"/>
      <c r="D388" s="205" t="n"/>
      <c r="E388" s="406" t="n"/>
      <c r="F388" s="406" t="n"/>
      <c r="G388" s="37" t="n"/>
      <c r="H388" s="205" t="n"/>
      <c r="I388" s="205" t="n"/>
      <c r="J388" s="406" t="n"/>
      <c r="K388" s="406" t="n"/>
      <c r="L388" s="406" t="n"/>
      <c r="M388" s="406" t="n"/>
      <c r="N388" s="406" t="n"/>
      <c r="O388" s="406" t="n"/>
      <c r="P388" s="406" t="n"/>
      <c r="Q388" s="406" t="n"/>
      <c r="R388" s="406" t="n"/>
      <c r="S388" s="406" t="n"/>
      <c r="T388" s="406" t="n"/>
      <c r="U388" s="162" t="n"/>
      <c r="V388" s="406" t="n"/>
      <c r="W388" s="406" t="n"/>
      <c r="X388" s="406" t="n"/>
      <c r="Y388" s="406" t="n"/>
      <c r="Z388" s="406" t="n"/>
      <c r="AA388" s="406" t="n"/>
      <c r="AB388" s="406" t="n"/>
      <c r="AC388" s="406" t="n"/>
    </row>
    <row r="389" customFormat="1" s="331">
      <c r="A389" s="45" t="n"/>
      <c r="B389" s="97" t="n"/>
      <c r="C389" s="392" t="n"/>
      <c r="D389" s="205" t="n"/>
      <c r="E389" s="406" t="n"/>
      <c r="F389" s="406" t="n"/>
      <c r="G389" s="37" t="n"/>
      <c r="H389" s="205" t="n"/>
      <c r="I389" s="205" t="n"/>
      <c r="J389" s="406" t="n"/>
      <c r="K389" s="406" t="n"/>
      <c r="L389" s="406" t="n"/>
      <c r="M389" s="406" t="n"/>
      <c r="N389" s="406" t="n"/>
      <c r="O389" s="406" t="n"/>
      <c r="P389" s="406" t="n"/>
      <c r="Q389" s="406" t="n"/>
      <c r="R389" s="406" t="n"/>
      <c r="S389" s="406" t="n"/>
      <c r="T389" s="406" t="n"/>
      <c r="U389" s="162" t="n"/>
      <c r="V389" s="406" t="n"/>
      <c r="W389" s="406" t="n"/>
      <c r="X389" s="406" t="n"/>
      <c r="Y389" s="406" t="n"/>
      <c r="Z389" s="406" t="n"/>
      <c r="AA389" s="406" t="n"/>
      <c r="AB389" s="406" t="n"/>
      <c r="AC389" s="406" t="n"/>
    </row>
    <row r="390" customFormat="1" s="331">
      <c r="A390" s="45" t="n"/>
      <c r="B390" s="97" t="n"/>
      <c r="C390" s="392" t="n"/>
      <c r="D390" s="205" t="n"/>
      <c r="E390" s="406" t="n"/>
      <c r="F390" s="406" t="n"/>
      <c r="G390" s="37" t="n"/>
      <c r="H390" s="205" t="n"/>
      <c r="I390" s="205" t="n"/>
      <c r="J390" s="406" t="n"/>
      <c r="K390" s="406" t="n"/>
      <c r="L390" s="406" t="n"/>
      <c r="M390" s="406" t="n"/>
      <c r="N390" s="406" t="n"/>
      <c r="O390" s="406" t="n"/>
      <c r="P390" s="406" t="n"/>
      <c r="Q390" s="406" t="n"/>
      <c r="R390" s="406" t="n"/>
      <c r="S390" s="406" t="n"/>
      <c r="T390" s="406" t="n"/>
      <c r="U390" s="162" t="n"/>
      <c r="V390" s="406" t="n"/>
      <c r="W390" s="406" t="n"/>
      <c r="X390" s="406" t="n"/>
      <c r="Y390" s="406" t="n"/>
      <c r="Z390" s="406" t="n"/>
      <c r="AA390" s="406" t="n"/>
      <c r="AB390" s="406" t="n"/>
      <c r="AC390" s="406" t="n"/>
    </row>
    <row r="391" customFormat="1" s="331">
      <c r="A391" s="45" t="n"/>
      <c r="B391" s="97" t="n"/>
      <c r="C391" s="392" t="n"/>
      <c r="D391" s="205" t="n"/>
      <c r="E391" s="406" t="n"/>
      <c r="F391" s="406" t="n"/>
      <c r="G391" s="37" t="n"/>
      <c r="H391" s="205" t="n"/>
      <c r="I391" s="205" t="n"/>
      <c r="J391" s="406" t="n"/>
      <c r="K391" s="406" t="n"/>
      <c r="L391" s="406" t="n"/>
      <c r="M391" s="406" t="n"/>
      <c r="N391" s="406" t="n"/>
      <c r="O391" s="406" t="n"/>
      <c r="P391" s="406" t="n"/>
      <c r="Q391" s="406" t="n"/>
      <c r="R391" s="406" t="n"/>
      <c r="S391" s="406" t="n"/>
      <c r="T391" s="406" t="n"/>
      <c r="U391" s="162" t="n"/>
      <c r="V391" s="406" t="n"/>
      <c r="W391" s="406" t="n"/>
      <c r="X391" s="406" t="n"/>
      <c r="Y391" s="406" t="n"/>
      <c r="Z391" s="406" t="n"/>
      <c r="AA391" s="406" t="n"/>
      <c r="AB391" s="406" t="n"/>
      <c r="AC391" s="406" t="n"/>
    </row>
    <row r="392" customFormat="1" s="331">
      <c r="A392" s="45" t="n"/>
      <c r="B392" s="97" t="n"/>
      <c r="C392" s="392" t="n"/>
      <c r="D392" s="205" t="n"/>
      <c r="E392" s="406" t="n"/>
      <c r="F392" s="406" t="n"/>
      <c r="G392" s="37" t="n"/>
      <c r="H392" s="205" t="n"/>
      <c r="I392" s="205" t="n"/>
      <c r="J392" s="406" t="n"/>
      <c r="K392" s="406" t="n"/>
      <c r="L392" s="406" t="n"/>
      <c r="M392" s="406" t="n"/>
      <c r="N392" s="406" t="n"/>
      <c r="O392" s="406" t="n"/>
      <c r="P392" s="406" t="n"/>
      <c r="Q392" s="406" t="n"/>
      <c r="R392" s="406" t="n"/>
      <c r="S392" s="406" t="n"/>
      <c r="T392" s="406" t="n"/>
      <c r="U392" s="162" t="n"/>
      <c r="V392" s="406" t="n"/>
      <c r="W392" s="406" t="n"/>
      <c r="X392" s="406" t="n"/>
      <c r="Y392" s="406" t="n"/>
      <c r="Z392" s="406" t="n"/>
      <c r="AA392" s="406" t="n"/>
      <c r="AB392" s="406" t="n"/>
      <c r="AC392" s="406" t="n"/>
    </row>
    <row r="393" customFormat="1" s="331">
      <c r="A393" s="45" t="n"/>
      <c r="B393" s="97" t="n"/>
      <c r="C393" s="392" t="n"/>
      <c r="D393" s="205" t="n"/>
      <c r="E393" s="406" t="n"/>
      <c r="F393" s="406" t="n"/>
      <c r="G393" s="37" t="n"/>
      <c r="H393" s="205" t="n"/>
      <c r="I393" s="205" t="n"/>
      <c r="J393" s="406" t="n"/>
      <c r="K393" s="406" t="n"/>
      <c r="L393" s="406" t="n"/>
      <c r="M393" s="406" t="n"/>
      <c r="N393" s="406" t="n"/>
      <c r="O393" s="406" t="n"/>
      <c r="P393" s="406" t="n"/>
      <c r="Q393" s="406" t="n"/>
      <c r="R393" s="406" t="n"/>
      <c r="S393" s="406" t="n"/>
      <c r="T393" s="406" t="n"/>
      <c r="U393" s="162" t="n"/>
      <c r="V393" s="406" t="n"/>
      <c r="W393" s="406" t="n"/>
      <c r="X393" s="406" t="n"/>
      <c r="Y393" s="406" t="n"/>
      <c r="Z393" s="406" t="n"/>
      <c r="AA393" s="406" t="n"/>
      <c r="AB393" s="406" t="n"/>
      <c r="AC393" s="406" t="n"/>
    </row>
    <row r="394" customFormat="1" s="331">
      <c r="A394" s="45" t="n"/>
      <c r="B394" s="97" t="n"/>
      <c r="C394" s="392" t="n"/>
      <c r="D394" s="205" t="n"/>
      <c r="E394" s="406" t="n"/>
      <c r="F394" s="406" t="n"/>
      <c r="G394" s="37" t="n"/>
      <c r="H394" s="205" t="n"/>
      <c r="I394" s="205" t="n"/>
      <c r="J394" s="406" t="n"/>
      <c r="K394" s="406" t="n"/>
      <c r="L394" s="406" t="n"/>
      <c r="M394" s="406" t="n"/>
      <c r="N394" s="406" t="n"/>
      <c r="O394" s="406" t="n"/>
      <c r="P394" s="406" t="n"/>
      <c r="Q394" s="406" t="n"/>
      <c r="R394" s="406" t="n"/>
      <c r="S394" s="406" t="n"/>
      <c r="T394" s="406" t="n"/>
      <c r="U394" s="162" t="n"/>
      <c r="V394" s="406" t="n"/>
      <c r="W394" s="406" t="n"/>
      <c r="X394" s="406" t="n"/>
      <c r="Y394" s="406" t="n"/>
      <c r="Z394" s="406" t="n"/>
      <c r="AA394" s="406" t="n"/>
      <c r="AB394" s="406" t="n"/>
      <c r="AC394" s="406" t="n"/>
    </row>
    <row r="395" customFormat="1" s="331">
      <c r="A395" s="45" t="n"/>
      <c r="B395" s="97" t="n"/>
      <c r="C395" s="392" t="n"/>
      <c r="D395" s="205" t="n"/>
      <c r="E395" s="406" t="n"/>
      <c r="F395" s="406" t="n"/>
      <c r="G395" s="37" t="n"/>
      <c r="H395" s="205" t="n"/>
      <c r="I395" s="205" t="n"/>
      <c r="J395" s="406" t="n"/>
      <c r="K395" s="406" t="n"/>
      <c r="L395" s="406" t="n"/>
      <c r="M395" s="406" t="n"/>
      <c r="N395" s="406" t="n"/>
      <c r="O395" s="406" t="n"/>
      <c r="P395" s="406" t="n"/>
      <c r="Q395" s="406" t="n"/>
      <c r="R395" s="406" t="n"/>
      <c r="S395" s="406" t="n"/>
      <c r="T395" s="406" t="n"/>
      <c r="U395" s="162" t="n"/>
      <c r="V395" s="406" t="n"/>
      <c r="W395" s="406" t="n"/>
      <c r="X395" s="406" t="n"/>
      <c r="Y395" s="406" t="n"/>
      <c r="Z395" s="406" t="n"/>
      <c r="AA395" s="406" t="n"/>
      <c r="AB395" s="406" t="n"/>
      <c r="AC395" s="406" t="n"/>
    </row>
    <row r="396" customFormat="1" s="331">
      <c r="A396" s="45" t="n"/>
      <c r="B396" s="97" t="n"/>
      <c r="C396" s="392" t="n"/>
      <c r="D396" s="205" t="n"/>
      <c r="E396" s="406" t="n"/>
      <c r="F396" s="406" t="n"/>
      <c r="G396" s="37" t="n"/>
      <c r="H396" s="205" t="n"/>
      <c r="I396" s="205" t="n"/>
      <c r="J396" s="406" t="n"/>
      <c r="K396" s="406" t="n"/>
      <c r="L396" s="406" t="n"/>
      <c r="M396" s="406" t="n"/>
      <c r="N396" s="406" t="n"/>
      <c r="O396" s="406" t="n"/>
      <c r="P396" s="406" t="n"/>
      <c r="Q396" s="406" t="n"/>
      <c r="R396" s="406" t="n"/>
      <c r="S396" s="406" t="n"/>
      <c r="T396" s="406" t="n"/>
      <c r="U396" s="162" t="n"/>
      <c r="V396" s="406" t="n"/>
      <c r="W396" s="406" t="n"/>
      <c r="X396" s="406" t="n"/>
      <c r="Y396" s="406" t="n"/>
      <c r="Z396" s="406" t="n"/>
      <c r="AA396" s="406" t="n"/>
      <c r="AB396" s="406" t="n"/>
      <c r="AC396" s="406" t="n"/>
    </row>
    <row r="397" customFormat="1" s="331">
      <c r="A397" s="45" t="n"/>
      <c r="B397" s="97" t="n"/>
      <c r="C397" s="392" t="n"/>
      <c r="D397" s="205" t="n"/>
      <c r="E397" s="406" t="n"/>
      <c r="F397" s="406" t="n"/>
      <c r="G397" s="37" t="n"/>
      <c r="H397" s="205" t="n"/>
      <c r="I397" s="205" t="n"/>
      <c r="J397" s="406" t="n"/>
      <c r="K397" s="406" t="n"/>
      <c r="L397" s="406" t="n"/>
      <c r="M397" s="406" t="n"/>
      <c r="N397" s="406" t="n"/>
      <c r="O397" s="406" t="n"/>
      <c r="P397" s="406" t="n"/>
      <c r="Q397" s="406" t="n"/>
      <c r="R397" s="406" t="n"/>
      <c r="S397" s="406" t="n"/>
      <c r="T397" s="406" t="n"/>
      <c r="U397" s="162" t="n"/>
      <c r="V397" s="406" t="n"/>
      <c r="W397" s="406" t="n"/>
      <c r="X397" s="406" t="n"/>
      <c r="Y397" s="406" t="n"/>
      <c r="Z397" s="406" t="n"/>
      <c r="AA397" s="406" t="n"/>
      <c r="AB397" s="406" t="n"/>
      <c r="AC397" s="406" t="n"/>
    </row>
    <row r="398" customFormat="1" s="331">
      <c r="A398" s="45" t="n"/>
      <c r="B398" s="97" t="n"/>
      <c r="C398" s="392" t="n"/>
      <c r="D398" s="205" t="n"/>
      <c r="E398" s="406" t="n"/>
      <c r="F398" s="406" t="n"/>
      <c r="G398" s="37" t="n"/>
      <c r="H398" s="205" t="n"/>
      <c r="I398" s="205" t="n"/>
      <c r="J398" s="406" t="n"/>
      <c r="K398" s="406" t="n"/>
      <c r="L398" s="406" t="n"/>
      <c r="M398" s="406" t="n"/>
      <c r="N398" s="406" t="n"/>
      <c r="O398" s="406" t="n"/>
      <c r="P398" s="406" t="n"/>
      <c r="Q398" s="406" t="n"/>
      <c r="R398" s="406" t="n"/>
      <c r="S398" s="406" t="n"/>
      <c r="T398" s="406" t="n"/>
      <c r="U398" s="162" t="n"/>
      <c r="V398" s="406" t="n"/>
      <c r="W398" s="406" t="n"/>
      <c r="X398" s="406" t="n"/>
      <c r="Y398" s="406" t="n"/>
      <c r="Z398" s="406" t="n"/>
      <c r="AA398" s="406" t="n"/>
      <c r="AB398" s="406" t="n"/>
      <c r="AC398" s="406" t="n"/>
    </row>
    <row r="399" customFormat="1" s="331">
      <c r="A399" s="45" t="n"/>
      <c r="B399" s="97" t="n"/>
      <c r="C399" s="392" t="n"/>
      <c r="D399" s="205" t="n"/>
      <c r="E399" s="406" t="n"/>
      <c r="F399" s="406" t="n"/>
      <c r="G399" s="37" t="n"/>
      <c r="H399" s="205" t="n"/>
      <c r="I399" s="205" t="n"/>
      <c r="J399" s="406" t="n"/>
      <c r="K399" s="406" t="n"/>
      <c r="L399" s="406" t="n"/>
      <c r="M399" s="406" t="n"/>
      <c r="N399" s="406" t="n"/>
      <c r="O399" s="406" t="n"/>
      <c r="P399" s="406" t="n"/>
      <c r="Q399" s="406" t="n"/>
      <c r="R399" s="406" t="n"/>
      <c r="S399" s="406" t="n"/>
      <c r="T399" s="406" t="n"/>
      <c r="U399" s="162" t="n"/>
      <c r="V399" s="406" t="n"/>
      <c r="W399" s="406" t="n"/>
      <c r="X399" s="406" t="n"/>
      <c r="Y399" s="406" t="n"/>
      <c r="Z399" s="406" t="n"/>
      <c r="AA399" s="406" t="n"/>
      <c r="AB399" s="406" t="n"/>
      <c r="AC399" s="406" t="n"/>
    </row>
    <row r="400" customFormat="1" s="331">
      <c r="A400" s="45" t="n"/>
      <c r="B400" s="97" t="n"/>
      <c r="C400" s="392" t="n"/>
      <c r="D400" s="205" t="n"/>
      <c r="E400" s="406" t="n"/>
      <c r="F400" s="406" t="n"/>
      <c r="G400" s="37" t="n"/>
      <c r="H400" s="205" t="n"/>
      <c r="I400" s="205" t="n"/>
      <c r="J400" s="406" t="n"/>
      <c r="K400" s="406" t="n"/>
      <c r="L400" s="406" t="n"/>
      <c r="M400" s="406" t="n"/>
      <c r="N400" s="406" t="n"/>
      <c r="O400" s="406" t="n"/>
      <c r="P400" s="406" t="n"/>
      <c r="Q400" s="406" t="n"/>
      <c r="R400" s="406" t="n"/>
      <c r="S400" s="406" t="n"/>
      <c r="T400" s="406" t="n"/>
      <c r="U400" s="162" t="n"/>
      <c r="V400" s="406" t="n"/>
      <c r="W400" s="406" t="n"/>
      <c r="X400" s="406" t="n"/>
      <c r="Y400" s="406" t="n"/>
      <c r="Z400" s="406" t="n"/>
      <c r="AA400" s="406" t="n"/>
      <c r="AB400" s="406" t="n"/>
      <c r="AC400" s="406" t="n"/>
    </row>
    <row r="401" customFormat="1" s="331">
      <c r="A401" s="45" t="n"/>
      <c r="B401" s="97" t="n"/>
      <c r="C401" s="392" t="n"/>
      <c r="D401" s="205" t="n"/>
      <c r="E401" s="406" t="n"/>
      <c r="F401" s="406" t="n"/>
      <c r="G401" s="37" t="n"/>
      <c r="H401" s="205" t="n"/>
      <c r="I401" s="205" t="n"/>
      <c r="J401" s="406" t="n"/>
      <c r="K401" s="406" t="n"/>
      <c r="L401" s="406" t="n"/>
      <c r="M401" s="406" t="n"/>
      <c r="N401" s="406" t="n"/>
      <c r="O401" s="406" t="n"/>
      <c r="P401" s="406" t="n"/>
      <c r="Q401" s="406" t="n"/>
      <c r="R401" s="406" t="n"/>
      <c r="S401" s="406" t="n"/>
      <c r="T401" s="406" t="n"/>
      <c r="U401" s="162" t="n"/>
      <c r="V401" s="406" t="n"/>
      <c r="W401" s="406" t="n"/>
      <c r="X401" s="406" t="n"/>
      <c r="Y401" s="406" t="n"/>
      <c r="Z401" s="406" t="n"/>
      <c r="AA401" s="406" t="n"/>
      <c r="AB401" s="406" t="n"/>
      <c r="AC401" s="406" t="n"/>
    </row>
    <row r="402" customFormat="1" s="331">
      <c r="A402" s="45" t="n"/>
      <c r="B402" s="97" t="n"/>
      <c r="C402" s="392" t="n"/>
      <c r="D402" s="205" t="n"/>
      <c r="E402" s="406" t="n"/>
      <c r="F402" s="406" t="n"/>
      <c r="G402" s="37" t="n"/>
      <c r="H402" s="205" t="n"/>
      <c r="I402" s="205" t="n"/>
      <c r="J402" s="406" t="n"/>
      <c r="K402" s="406" t="n"/>
      <c r="L402" s="406" t="n"/>
      <c r="M402" s="406" t="n"/>
      <c r="N402" s="406" t="n"/>
      <c r="O402" s="406" t="n"/>
      <c r="P402" s="406" t="n"/>
      <c r="Q402" s="406" t="n"/>
      <c r="R402" s="406" t="n"/>
      <c r="S402" s="406" t="n"/>
      <c r="T402" s="406" t="n"/>
      <c r="U402" s="162" t="n"/>
      <c r="V402" s="406" t="n"/>
      <c r="W402" s="406" t="n"/>
      <c r="X402" s="406" t="n"/>
      <c r="Y402" s="406" t="n"/>
      <c r="Z402" s="406" t="n"/>
      <c r="AA402" s="406" t="n"/>
      <c r="AB402" s="406" t="n"/>
      <c r="AC402" s="406" t="n"/>
    </row>
    <row r="403" customFormat="1" s="331">
      <c r="A403" s="45" t="n"/>
      <c r="B403" s="97" t="n"/>
      <c r="C403" s="392" t="n"/>
      <c r="D403" s="205" t="n"/>
      <c r="E403" s="406" t="n"/>
      <c r="F403" s="406" t="n"/>
      <c r="G403" s="37" t="n"/>
      <c r="H403" s="205" t="n"/>
      <c r="I403" s="205" t="n"/>
      <c r="J403" s="406" t="n"/>
      <c r="K403" s="406" t="n"/>
      <c r="L403" s="406" t="n"/>
      <c r="M403" s="406" t="n"/>
      <c r="N403" s="406" t="n"/>
      <c r="O403" s="406" t="n"/>
      <c r="P403" s="406" t="n"/>
      <c r="Q403" s="406" t="n"/>
      <c r="R403" s="406" t="n"/>
      <c r="S403" s="406" t="n"/>
      <c r="T403" s="406" t="n"/>
      <c r="U403" s="162" t="n"/>
      <c r="V403" s="406" t="n"/>
      <c r="W403" s="406" t="n"/>
      <c r="X403" s="406" t="n"/>
      <c r="Y403" s="406" t="n"/>
      <c r="Z403" s="406" t="n"/>
      <c r="AA403" s="406" t="n"/>
      <c r="AB403" s="406" t="n"/>
      <c r="AC403" s="406" t="n"/>
    </row>
    <row r="404" customFormat="1" s="331">
      <c r="A404" s="45" t="n"/>
      <c r="B404" s="97" t="n"/>
      <c r="C404" s="392" t="n"/>
      <c r="D404" s="205" t="n"/>
      <c r="E404" s="406" t="n"/>
      <c r="F404" s="406" t="n"/>
      <c r="G404" s="37" t="n"/>
      <c r="H404" s="205" t="n"/>
      <c r="I404" s="205" t="n"/>
      <c r="J404" s="406" t="n"/>
      <c r="K404" s="406" t="n"/>
      <c r="L404" s="406" t="n"/>
      <c r="M404" s="406" t="n"/>
      <c r="N404" s="406" t="n"/>
      <c r="O404" s="406" t="n"/>
      <c r="P404" s="406" t="n"/>
      <c r="Q404" s="406" t="n"/>
      <c r="R404" s="406" t="n"/>
      <c r="S404" s="406" t="n"/>
      <c r="T404" s="406" t="n"/>
      <c r="U404" s="162" t="n"/>
      <c r="V404" s="406" t="n"/>
      <c r="W404" s="406" t="n"/>
      <c r="X404" s="406" t="n"/>
      <c r="Y404" s="406" t="n"/>
      <c r="Z404" s="406" t="n"/>
      <c r="AA404" s="406" t="n"/>
      <c r="AB404" s="406" t="n"/>
      <c r="AC404" s="406" t="n"/>
    </row>
    <row r="405" customFormat="1" s="331">
      <c r="A405" s="45" t="n"/>
      <c r="B405" s="97" t="n"/>
      <c r="C405" s="392" t="n"/>
      <c r="D405" s="205" t="n"/>
      <c r="E405" s="406" t="n"/>
      <c r="F405" s="406" t="n"/>
      <c r="G405" s="37" t="n"/>
      <c r="H405" s="205" t="n"/>
      <c r="I405" s="205" t="n"/>
      <c r="J405" s="406" t="n"/>
      <c r="K405" s="406" t="n"/>
      <c r="L405" s="406" t="n"/>
      <c r="M405" s="406" t="n"/>
      <c r="N405" s="406" t="n"/>
      <c r="O405" s="406" t="n"/>
      <c r="P405" s="406" t="n"/>
      <c r="Q405" s="406" t="n"/>
      <c r="R405" s="406" t="n"/>
      <c r="S405" s="406" t="n"/>
      <c r="T405" s="406" t="n"/>
      <c r="U405" s="162" t="n"/>
      <c r="V405" s="406" t="n"/>
      <c r="W405" s="406" t="n"/>
      <c r="X405" s="406" t="n"/>
      <c r="Y405" s="406" t="n"/>
      <c r="Z405" s="406" t="n"/>
      <c r="AA405" s="406" t="n"/>
      <c r="AB405" s="406" t="n"/>
      <c r="AC405" s="406" t="n"/>
    </row>
    <row r="406" customFormat="1" s="331">
      <c r="A406" s="45" t="n"/>
      <c r="B406" s="97" t="n"/>
      <c r="C406" s="392" t="n"/>
      <c r="D406" s="205" t="n"/>
      <c r="E406" s="406" t="n"/>
      <c r="F406" s="406" t="n"/>
      <c r="G406" s="37" t="n"/>
      <c r="H406" s="205" t="n"/>
      <c r="I406" s="205" t="n"/>
      <c r="J406" s="406" t="n"/>
      <c r="K406" s="406" t="n"/>
      <c r="L406" s="406" t="n"/>
      <c r="M406" s="406" t="n"/>
      <c r="N406" s="406" t="n"/>
      <c r="O406" s="406" t="n"/>
      <c r="P406" s="406" t="n"/>
      <c r="Q406" s="406" t="n"/>
      <c r="R406" s="406" t="n"/>
      <c r="S406" s="406" t="n"/>
      <c r="T406" s="406" t="n"/>
      <c r="U406" s="162" t="n"/>
      <c r="V406" s="406" t="n"/>
      <c r="W406" s="406" t="n"/>
      <c r="X406" s="406" t="n"/>
      <c r="Y406" s="406" t="n"/>
      <c r="Z406" s="406" t="n"/>
      <c r="AA406" s="406" t="n"/>
      <c r="AB406" s="406" t="n"/>
      <c r="AC406" s="406" t="n"/>
    </row>
    <row r="407" customFormat="1" s="331">
      <c r="A407" s="45" t="n"/>
      <c r="B407" s="97" t="n"/>
      <c r="C407" s="392" t="n"/>
      <c r="D407" s="205" t="n"/>
      <c r="E407" s="406" t="n"/>
      <c r="F407" s="406" t="n"/>
      <c r="G407" s="37" t="n"/>
      <c r="H407" s="205" t="n"/>
      <c r="I407" s="205" t="n"/>
      <c r="J407" s="406" t="n"/>
      <c r="K407" s="406" t="n"/>
      <c r="L407" s="406" t="n"/>
      <c r="M407" s="406" t="n"/>
      <c r="N407" s="406" t="n"/>
      <c r="O407" s="406" t="n"/>
      <c r="P407" s="406" t="n"/>
      <c r="Q407" s="406" t="n"/>
      <c r="R407" s="406" t="n"/>
      <c r="S407" s="406" t="n"/>
      <c r="T407" s="406" t="n"/>
      <c r="U407" s="162" t="n"/>
      <c r="V407" s="406" t="n"/>
      <c r="W407" s="406" t="n"/>
      <c r="X407" s="406" t="n"/>
      <c r="Y407" s="406" t="n"/>
      <c r="Z407" s="406" t="n"/>
      <c r="AA407" s="406" t="n"/>
      <c r="AB407" s="406" t="n"/>
      <c r="AC407" s="406" t="n"/>
    </row>
    <row r="408" customFormat="1" s="331">
      <c r="A408" s="45" t="n"/>
      <c r="B408" s="97" t="n"/>
      <c r="C408" s="392" t="n"/>
      <c r="D408" s="205" t="n"/>
      <c r="E408" s="406" t="n"/>
      <c r="F408" s="406" t="n"/>
      <c r="G408" s="37" t="n"/>
      <c r="H408" s="205" t="n"/>
      <c r="I408" s="205" t="n"/>
      <c r="J408" s="406" t="n"/>
      <c r="K408" s="406" t="n"/>
      <c r="L408" s="406" t="n"/>
      <c r="M408" s="406" t="n"/>
      <c r="N408" s="406" t="n"/>
      <c r="O408" s="406" t="n"/>
      <c r="P408" s="406" t="n"/>
      <c r="Q408" s="406" t="n"/>
      <c r="R408" s="406" t="n"/>
      <c r="S408" s="406" t="n"/>
      <c r="T408" s="406" t="n"/>
      <c r="U408" s="162" t="n"/>
      <c r="V408" s="406" t="n"/>
      <c r="W408" s="406" t="n"/>
      <c r="X408" s="406" t="n"/>
      <c r="Y408" s="406" t="n"/>
      <c r="Z408" s="406" t="n"/>
      <c r="AA408" s="406" t="n"/>
      <c r="AB408" s="406" t="n"/>
      <c r="AC408" s="406" t="n"/>
    </row>
    <row r="409" customFormat="1" s="331">
      <c r="A409" s="45" t="n"/>
      <c r="B409" s="97" t="n"/>
      <c r="C409" s="392" t="n"/>
      <c r="D409" s="205" t="n"/>
      <c r="E409" s="406" t="n"/>
      <c r="F409" s="406" t="n"/>
      <c r="G409" s="37" t="n"/>
      <c r="H409" s="205" t="n"/>
      <c r="I409" s="205" t="n"/>
      <c r="J409" s="406" t="n"/>
      <c r="K409" s="406" t="n"/>
      <c r="L409" s="406" t="n"/>
      <c r="M409" s="406" t="n"/>
      <c r="N409" s="406" t="n"/>
      <c r="O409" s="406" t="n"/>
      <c r="P409" s="406" t="n"/>
      <c r="Q409" s="406" t="n"/>
      <c r="R409" s="406" t="n"/>
      <c r="S409" s="406" t="n"/>
      <c r="T409" s="406" t="n"/>
      <c r="U409" s="162" t="n"/>
      <c r="V409" s="406" t="n"/>
      <c r="W409" s="406" t="n"/>
      <c r="X409" s="406" t="n"/>
      <c r="Y409" s="406" t="n"/>
      <c r="Z409" s="406" t="n"/>
      <c r="AA409" s="406" t="n"/>
      <c r="AB409" s="406" t="n"/>
      <c r="AC409" s="406" t="n"/>
    </row>
    <row r="410" customFormat="1" s="331">
      <c r="A410" s="45" t="n"/>
      <c r="B410" s="97" t="n"/>
      <c r="C410" s="392" t="n"/>
      <c r="D410" s="205" t="n"/>
      <c r="E410" s="406" t="n"/>
      <c r="F410" s="406" t="n"/>
      <c r="G410" s="37" t="n"/>
      <c r="H410" s="205" t="n"/>
      <c r="I410" s="205" t="n"/>
      <c r="J410" s="406" t="n"/>
      <c r="K410" s="406" t="n"/>
      <c r="L410" s="406" t="n"/>
      <c r="M410" s="406" t="n"/>
      <c r="N410" s="406" t="n"/>
      <c r="O410" s="406" t="n"/>
      <c r="P410" s="406" t="n"/>
      <c r="Q410" s="406" t="n"/>
      <c r="R410" s="406" t="n"/>
      <c r="S410" s="406" t="n"/>
      <c r="T410" s="406" t="n"/>
      <c r="U410" s="162" t="n"/>
      <c r="V410" s="406" t="n"/>
      <c r="W410" s="406" t="n"/>
      <c r="X410" s="406" t="n"/>
      <c r="Y410" s="406" t="n"/>
      <c r="Z410" s="406" t="n"/>
      <c r="AA410" s="406" t="n"/>
      <c r="AB410" s="406" t="n"/>
      <c r="AC410" s="406" t="n"/>
    </row>
    <row r="411" customFormat="1" s="331">
      <c r="A411" s="45" t="n"/>
      <c r="B411" s="97" t="n"/>
      <c r="C411" s="392" t="n"/>
      <c r="D411" s="205" t="n"/>
      <c r="E411" s="406" t="n"/>
      <c r="F411" s="406" t="n"/>
      <c r="G411" s="37" t="n"/>
      <c r="H411" s="205" t="n"/>
      <c r="I411" s="205" t="n"/>
      <c r="J411" s="406" t="n"/>
      <c r="K411" s="406" t="n"/>
      <c r="L411" s="406" t="n"/>
      <c r="M411" s="406" t="n"/>
      <c r="N411" s="406" t="n"/>
      <c r="O411" s="406" t="n"/>
      <c r="P411" s="406" t="n"/>
      <c r="Q411" s="406" t="n"/>
      <c r="R411" s="406" t="n"/>
      <c r="S411" s="406" t="n"/>
      <c r="T411" s="406" t="n"/>
      <c r="U411" s="162" t="n"/>
      <c r="V411" s="406" t="n"/>
      <c r="W411" s="406" t="n"/>
      <c r="X411" s="406" t="n"/>
      <c r="Y411" s="406" t="n"/>
      <c r="Z411" s="406" t="n"/>
      <c r="AA411" s="406" t="n"/>
      <c r="AB411" s="406" t="n"/>
      <c r="AC411" s="406" t="n"/>
    </row>
    <row r="412" customFormat="1" s="331">
      <c r="A412" s="45" t="n"/>
      <c r="B412" s="97" t="n"/>
      <c r="C412" s="392" t="n"/>
      <c r="D412" s="205" t="n"/>
      <c r="E412" s="406" t="n"/>
      <c r="F412" s="406" t="n"/>
      <c r="G412" s="37" t="n"/>
      <c r="H412" s="205" t="n"/>
      <c r="I412" s="205" t="n"/>
      <c r="J412" s="406" t="n"/>
      <c r="K412" s="406" t="n"/>
      <c r="L412" s="406" t="n"/>
      <c r="M412" s="406" t="n"/>
      <c r="N412" s="406" t="n"/>
      <c r="O412" s="406" t="n"/>
      <c r="P412" s="406" t="n"/>
      <c r="Q412" s="406" t="n"/>
      <c r="R412" s="406" t="n"/>
      <c r="S412" s="406" t="n"/>
      <c r="T412" s="406" t="n"/>
      <c r="U412" s="162" t="n"/>
      <c r="V412" s="406" t="n"/>
      <c r="W412" s="406" t="n"/>
      <c r="X412" s="406" t="n"/>
      <c r="Y412" s="406" t="n"/>
      <c r="Z412" s="406" t="n"/>
      <c r="AA412" s="406" t="n"/>
      <c r="AB412" s="406" t="n"/>
      <c r="AC412" s="406" t="n"/>
    </row>
    <row r="413" customFormat="1" s="331">
      <c r="A413" s="45" t="n"/>
      <c r="B413" s="97" t="n"/>
      <c r="C413" s="392" t="n"/>
      <c r="D413" s="205" t="n"/>
      <c r="E413" s="406" t="n"/>
      <c r="F413" s="406" t="n"/>
      <c r="G413" s="37" t="n"/>
      <c r="H413" s="205" t="n"/>
      <c r="I413" s="205" t="n"/>
      <c r="J413" s="406" t="n"/>
      <c r="K413" s="406" t="n"/>
      <c r="L413" s="406" t="n"/>
      <c r="M413" s="406" t="n"/>
      <c r="N413" s="406" t="n"/>
      <c r="O413" s="406" t="n"/>
      <c r="P413" s="406" t="n"/>
      <c r="Q413" s="406" t="n"/>
      <c r="R413" s="406" t="n"/>
      <c r="S413" s="406" t="n"/>
      <c r="T413" s="406" t="n"/>
      <c r="U413" s="162" t="n"/>
      <c r="V413" s="406" t="n"/>
      <c r="W413" s="406" t="n"/>
      <c r="X413" s="406" t="n"/>
      <c r="Y413" s="406" t="n"/>
      <c r="Z413" s="406" t="n"/>
      <c r="AA413" s="406" t="n"/>
      <c r="AB413" s="406" t="n"/>
      <c r="AC413" s="406" t="n"/>
    </row>
    <row r="414" customFormat="1" s="331">
      <c r="A414" s="45" t="n"/>
      <c r="B414" s="97" t="n"/>
      <c r="C414" s="392" t="n"/>
      <c r="D414" s="205" t="n"/>
      <c r="E414" s="406" t="n"/>
      <c r="F414" s="406" t="n"/>
      <c r="G414" s="37" t="n"/>
      <c r="H414" s="205" t="n"/>
      <c r="I414" s="205" t="n"/>
      <c r="J414" s="406" t="n"/>
      <c r="K414" s="406" t="n"/>
      <c r="L414" s="406" t="n"/>
      <c r="M414" s="406" t="n"/>
      <c r="N414" s="406" t="n"/>
      <c r="O414" s="406" t="n"/>
      <c r="P414" s="406" t="n"/>
      <c r="Q414" s="406" t="n"/>
      <c r="R414" s="406" t="n"/>
      <c r="S414" s="406" t="n"/>
      <c r="T414" s="406" t="n"/>
      <c r="U414" s="162" t="n"/>
      <c r="V414" s="406" t="n"/>
      <c r="W414" s="406" t="n"/>
      <c r="X414" s="406" t="n"/>
      <c r="Y414" s="406" t="n"/>
      <c r="Z414" s="406" t="n"/>
      <c r="AA414" s="406" t="n"/>
      <c r="AB414" s="406" t="n"/>
      <c r="AC414" s="406" t="n"/>
    </row>
    <row r="415" customFormat="1" s="331">
      <c r="A415" s="45" t="n"/>
      <c r="B415" s="97" t="n"/>
      <c r="C415" s="392" t="n"/>
      <c r="D415" s="205" t="n"/>
      <c r="E415" s="406" t="n"/>
      <c r="F415" s="406" t="n"/>
      <c r="G415" s="37" t="n"/>
      <c r="H415" s="205" t="n"/>
      <c r="I415" s="205" t="n"/>
      <c r="J415" s="406" t="n"/>
      <c r="K415" s="406" t="n"/>
      <c r="L415" s="406" t="n"/>
      <c r="M415" s="406" t="n"/>
      <c r="N415" s="406" t="n"/>
      <c r="O415" s="406" t="n"/>
      <c r="P415" s="406" t="n"/>
      <c r="Q415" s="406" t="n"/>
      <c r="R415" s="406" t="n"/>
      <c r="S415" s="406" t="n"/>
      <c r="T415" s="406" t="n"/>
      <c r="U415" s="162" t="n"/>
      <c r="V415" s="406" t="n"/>
      <c r="W415" s="406" t="n"/>
      <c r="X415" s="406" t="n"/>
      <c r="Y415" s="406" t="n"/>
      <c r="Z415" s="406" t="n"/>
      <c r="AA415" s="406" t="n"/>
      <c r="AB415" s="406" t="n"/>
      <c r="AC415" s="406" t="n"/>
    </row>
    <row r="416" customFormat="1" s="331">
      <c r="A416" s="45" t="n"/>
      <c r="B416" s="97" t="n"/>
      <c r="C416" s="392" t="n"/>
      <c r="D416" s="205" t="n"/>
      <c r="E416" s="406" t="n"/>
      <c r="F416" s="406" t="n"/>
      <c r="G416" s="37" t="n"/>
      <c r="H416" s="205" t="n"/>
      <c r="I416" s="205" t="n"/>
      <c r="J416" s="406" t="n"/>
      <c r="K416" s="406" t="n"/>
      <c r="L416" s="406" t="n"/>
      <c r="M416" s="406" t="n"/>
      <c r="N416" s="406" t="n"/>
      <c r="O416" s="406" t="n"/>
      <c r="P416" s="406" t="n"/>
      <c r="Q416" s="406" t="n"/>
      <c r="R416" s="406" t="n"/>
      <c r="S416" s="406" t="n"/>
      <c r="T416" s="406" t="n"/>
      <c r="U416" s="162" t="n"/>
      <c r="V416" s="406" t="n"/>
      <c r="W416" s="406" t="n"/>
      <c r="X416" s="406" t="n"/>
      <c r="Y416" s="406" t="n"/>
      <c r="Z416" s="406" t="n"/>
      <c r="AA416" s="406" t="n"/>
      <c r="AB416" s="406" t="n"/>
      <c r="AC416" s="406" t="n"/>
    </row>
    <row r="417" customFormat="1" s="331">
      <c r="A417" s="45" t="n"/>
      <c r="B417" s="97" t="n"/>
      <c r="C417" s="392" t="n"/>
      <c r="D417" s="205" t="n"/>
      <c r="E417" s="406" t="n"/>
      <c r="F417" s="406" t="n"/>
      <c r="G417" s="37" t="n"/>
      <c r="H417" s="205" t="n"/>
      <c r="I417" s="205" t="n"/>
      <c r="J417" s="406" t="n"/>
      <c r="K417" s="406" t="n"/>
      <c r="L417" s="406" t="n"/>
      <c r="M417" s="406" t="n"/>
      <c r="N417" s="406" t="n"/>
      <c r="O417" s="406" t="n"/>
      <c r="P417" s="406" t="n"/>
      <c r="Q417" s="406" t="n"/>
      <c r="R417" s="406" t="n"/>
      <c r="S417" s="406" t="n"/>
      <c r="T417" s="406" t="n"/>
      <c r="U417" s="162" t="n"/>
      <c r="V417" s="406" t="n"/>
      <c r="W417" s="406" t="n"/>
      <c r="X417" s="406" t="n"/>
      <c r="Y417" s="406" t="n"/>
      <c r="Z417" s="406" t="n"/>
      <c r="AA417" s="406" t="n"/>
      <c r="AB417" s="406" t="n"/>
      <c r="AC417" s="406" t="n"/>
    </row>
    <row r="418" customFormat="1" s="331">
      <c r="A418" s="45" t="n"/>
      <c r="B418" s="97" t="n"/>
      <c r="C418" s="392" t="n"/>
      <c r="D418" s="205" t="n"/>
      <c r="E418" s="406" t="n"/>
      <c r="F418" s="406" t="n"/>
      <c r="G418" s="37" t="n"/>
      <c r="H418" s="205" t="n"/>
      <c r="I418" s="205" t="n"/>
      <c r="J418" s="406" t="n"/>
      <c r="K418" s="406" t="n"/>
      <c r="L418" s="406" t="n"/>
      <c r="M418" s="406" t="n"/>
      <c r="N418" s="406" t="n"/>
      <c r="O418" s="406" t="n"/>
      <c r="P418" s="406" t="n"/>
      <c r="Q418" s="406" t="n"/>
      <c r="R418" s="406" t="n"/>
      <c r="S418" s="406" t="n"/>
      <c r="T418" s="406" t="n"/>
      <c r="U418" s="162" t="n"/>
      <c r="V418" s="406" t="n"/>
      <c r="W418" s="406" t="n"/>
      <c r="X418" s="406" t="n"/>
      <c r="Y418" s="406" t="n"/>
      <c r="Z418" s="406" t="n"/>
      <c r="AA418" s="406" t="n"/>
      <c r="AB418" s="406" t="n"/>
      <c r="AC418" s="406" t="n"/>
    </row>
    <row r="419" customFormat="1" s="331">
      <c r="A419" s="45" t="n"/>
      <c r="B419" s="97" t="n"/>
      <c r="C419" s="392" t="n"/>
      <c r="D419" s="205" t="n"/>
      <c r="E419" s="406" t="n"/>
      <c r="F419" s="406" t="n"/>
      <c r="G419" s="37" t="n"/>
      <c r="H419" s="205" t="n"/>
      <c r="I419" s="205" t="n"/>
      <c r="J419" s="406" t="n"/>
      <c r="K419" s="406" t="n"/>
      <c r="L419" s="406" t="n"/>
      <c r="M419" s="406" t="n"/>
      <c r="N419" s="406" t="n"/>
      <c r="O419" s="406" t="n"/>
      <c r="P419" s="406" t="n"/>
      <c r="Q419" s="406" t="n"/>
      <c r="R419" s="406" t="n"/>
      <c r="S419" s="406" t="n"/>
      <c r="T419" s="406" t="n"/>
      <c r="U419" s="162" t="n"/>
      <c r="V419" s="406" t="n"/>
      <c r="W419" s="406" t="n"/>
      <c r="X419" s="406" t="n"/>
      <c r="Y419" s="406" t="n"/>
      <c r="Z419" s="406" t="n"/>
      <c r="AA419" s="406" t="n"/>
      <c r="AB419" s="406" t="n"/>
      <c r="AC419" s="406" t="n"/>
    </row>
    <row r="420" customFormat="1" s="331">
      <c r="A420" s="45" t="n"/>
      <c r="B420" s="97" t="n"/>
      <c r="C420" s="392" t="n"/>
      <c r="D420" s="205" t="n"/>
      <c r="E420" s="406" t="n"/>
      <c r="F420" s="406" t="n"/>
      <c r="G420" s="37" t="n"/>
      <c r="H420" s="205" t="n"/>
      <c r="I420" s="205" t="n"/>
      <c r="J420" s="406" t="n"/>
      <c r="K420" s="406" t="n"/>
      <c r="L420" s="406" t="n"/>
      <c r="M420" s="406" t="n"/>
      <c r="N420" s="406" t="n"/>
      <c r="O420" s="406" t="n"/>
      <c r="P420" s="406" t="n"/>
      <c r="Q420" s="406" t="n"/>
      <c r="R420" s="406" t="n"/>
      <c r="S420" s="406" t="n"/>
      <c r="T420" s="406" t="n"/>
      <c r="U420" s="162" t="n"/>
      <c r="V420" s="406" t="n"/>
      <c r="W420" s="406" t="n"/>
      <c r="X420" s="406" t="n"/>
      <c r="Y420" s="406" t="n"/>
      <c r="Z420" s="406" t="n"/>
      <c r="AA420" s="406" t="n"/>
      <c r="AB420" s="406" t="n"/>
      <c r="AC420" s="406" t="n"/>
    </row>
    <row r="421" customFormat="1" s="331">
      <c r="A421" s="45" t="n"/>
      <c r="B421" s="97" t="n"/>
      <c r="C421" s="392" t="n"/>
      <c r="D421" s="205" t="n"/>
      <c r="E421" s="406" t="n"/>
      <c r="F421" s="406" t="n"/>
      <c r="G421" s="37" t="n"/>
      <c r="H421" s="205" t="n"/>
      <c r="I421" s="205" t="n"/>
      <c r="J421" s="406" t="n"/>
      <c r="K421" s="406" t="n"/>
      <c r="L421" s="406" t="n"/>
      <c r="M421" s="406" t="n"/>
      <c r="N421" s="406" t="n"/>
      <c r="O421" s="406" t="n"/>
      <c r="P421" s="406" t="n"/>
      <c r="Q421" s="406" t="n"/>
      <c r="R421" s="406" t="n"/>
      <c r="S421" s="406" t="n"/>
      <c r="T421" s="406" t="n"/>
      <c r="U421" s="162" t="n"/>
      <c r="V421" s="406" t="n"/>
      <c r="W421" s="406" t="n"/>
      <c r="X421" s="406" t="n"/>
      <c r="Y421" s="406" t="n"/>
      <c r="Z421" s="406" t="n"/>
      <c r="AA421" s="406" t="n"/>
      <c r="AB421" s="406" t="n"/>
      <c r="AC421" s="406" t="n"/>
    </row>
    <row r="422" customFormat="1" s="331">
      <c r="A422" s="45" t="n"/>
      <c r="B422" s="97" t="n"/>
      <c r="C422" s="392" t="n"/>
      <c r="D422" s="205" t="n"/>
      <c r="E422" s="406" t="n"/>
      <c r="F422" s="406" t="n"/>
      <c r="G422" s="37" t="n"/>
      <c r="H422" s="205" t="n"/>
      <c r="I422" s="205" t="n"/>
      <c r="J422" s="406" t="n"/>
      <c r="K422" s="406" t="n"/>
      <c r="L422" s="406" t="n"/>
      <c r="M422" s="406" t="n"/>
      <c r="N422" s="406" t="n"/>
      <c r="O422" s="406" t="n"/>
      <c r="P422" s="406" t="n"/>
      <c r="Q422" s="406" t="n"/>
      <c r="R422" s="406" t="n"/>
      <c r="S422" s="406" t="n"/>
      <c r="T422" s="406" t="n"/>
      <c r="U422" s="162" t="n"/>
      <c r="V422" s="406" t="n"/>
      <c r="W422" s="406" t="n"/>
      <c r="X422" s="406" t="n"/>
      <c r="Y422" s="406" t="n"/>
      <c r="Z422" s="406" t="n"/>
      <c r="AA422" s="406" t="n"/>
      <c r="AB422" s="406" t="n"/>
      <c r="AC422" s="406" t="n"/>
    </row>
    <row r="423" ht="25" customFormat="1" customHeight="1" s="368">
      <c r="A423" s="108" t="n"/>
      <c r="B423" s="44" t="n"/>
      <c r="C423" s="44" t="n"/>
      <c r="D423" s="43" t="n"/>
      <c r="E423" s="57" t="n"/>
      <c r="F423" s="57" t="n"/>
      <c r="G423" s="57" t="n"/>
      <c r="H423" s="43" t="n"/>
      <c r="I423" s="43" t="n"/>
      <c r="J423" s="57" t="n"/>
      <c r="K423" s="57" t="n"/>
      <c r="L423" s="57" t="n"/>
      <c r="M423" s="57" t="n"/>
      <c r="N423" s="57" t="n"/>
      <c r="O423" s="57" t="n"/>
      <c r="P423" s="57" t="n"/>
      <c r="Q423" s="57" t="n"/>
      <c r="R423" s="57" t="n"/>
      <c r="S423" s="57" t="n"/>
      <c r="T423" s="57" t="n"/>
      <c r="U423" s="57" t="n"/>
      <c r="V423" s="57" t="n"/>
      <c r="W423" s="57" t="n"/>
      <c r="X423" s="195" t="n"/>
      <c r="Y423" s="54" t="n"/>
      <c r="Z423" s="69" t="n"/>
      <c r="AA423" s="54" t="n"/>
      <c r="AB423" s="69" t="n"/>
      <c r="AC423" s="69" t="n"/>
      <c r="AD423" s="128" t="n"/>
    </row>
    <row r="424" ht="23" customFormat="1" customHeight="1" s="368">
      <c r="A424" s="45" t="n">
        <v>45748</v>
      </c>
      <c r="B424" s="162" t="n"/>
      <c r="C424" s="253" t="n"/>
      <c r="D424" s="406">
        <f>SUBTOTAL(9,D4:D7)</f>
        <v/>
      </c>
      <c r="E424" s="406">
        <f>SUBTOTAL(9,E4:E7)</f>
        <v/>
      </c>
      <c r="F424" s="195">
        <f>SUBTOTAL(9,F4:F7)</f>
        <v/>
      </c>
      <c r="G424" s="253" t="n"/>
      <c r="H424" s="162" t="n"/>
      <c r="I424" s="253" t="n"/>
      <c r="J424" s="406">
        <f>SUBTOTAL(9,J4:J7)</f>
        <v/>
      </c>
      <c r="K424" s="406">
        <f>SUBTOTAL(9,K4:K7)</f>
        <v/>
      </c>
      <c r="L424" s="406">
        <f>SUBTOTAL(9,L4:L7)</f>
        <v/>
      </c>
      <c r="M424" s="406">
        <f>SUBTOTAL(9,M4:M7)</f>
        <v/>
      </c>
      <c r="N424" s="406">
        <f>SUBTOTAL(9,N4:N7)</f>
        <v/>
      </c>
      <c r="O424" s="406">
        <f>SUBTOTAL(9,O4:O7)</f>
        <v/>
      </c>
      <c r="P424" s="406">
        <f>SUBTOTAL(9,P4:P7)</f>
        <v/>
      </c>
      <c r="Q424" s="406">
        <f>SUBTOTAL(9,Q4:Q7)</f>
        <v/>
      </c>
      <c r="R424" s="406">
        <f>SUBTOTAL(9,R4:R7)</f>
        <v/>
      </c>
      <c r="S424" s="406">
        <f>SUBTOTAL(9,S4:S7)</f>
        <v/>
      </c>
      <c r="T424" s="406">
        <f>SUBTOTAL(9,T4:T7)</f>
        <v/>
      </c>
      <c r="U424" s="406">
        <f>SUBTOTAL(9,U4:U7)</f>
        <v/>
      </c>
      <c r="V424" s="406">
        <f>SUBTOTAL(9,V4:V7)</f>
        <v/>
      </c>
      <c r="W424" s="406">
        <f>SUBTOTAL(9,W4:W7)</f>
        <v/>
      </c>
      <c r="X424" s="406">
        <f>SUM(X4:X98)</f>
        <v/>
      </c>
      <c r="Y424" s="162" t="inlineStr">
        <is>
          <t>对公</t>
        </is>
      </c>
      <c r="Z424" s="406">
        <f>SUBTOTAL(9,Z4:Z7)</f>
        <v/>
      </c>
      <c r="AA424" s="406">
        <f>SUBTOTAL(9,AA4:AA7)</f>
        <v/>
      </c>
      <c r="AB424" s="253" t="n"/>
      <c r="AC424" s="253" t="n"/>
      <c r="AD424" s="253" t="inlineStr">
        <is>
          <t>熊欢</t>
        </is>
      </c>
    </row>
    <row r="425" ht="23" customHeight="1" s="408"/>
    <row r="426" ht="23" customHeight="1" s="408"/>
    <row r="427" ht="23" customHeight="1" s="408"/>
    <row r="428" ht="23" customHeight="1" s="408"/>
    <row r="429" ht="23" customHeight="1" s="408"/>
    <row r="430" ht="23" customHeight="1" s="408"/>
    <row r="431" ht="23" customHeight="1" s="408"/>
    <row r="432" ht="23" customHeight="1" s="408"/>
    <row r="433" ht="23" customHeight="1" s="408"/>
    <row r="434" ht="23" customHeight="1" s="408"/>
    <row r="435" ht="23" customHeight="1" s="408"/>
    <row r="436" ht="23" customHeight="1" s="408"/>
    <row r="437" ht="23" customHeight="1" s="408"/>
    <row r="438" ht="23" customHeight="1" s="408"/>
    <row r="439" ht="23" customHeight="1" s="408"/>
    <row r="440" ht="23" customHeight="1" s="408"/>
    <row r="441" ht="23" customHeight="1" s="408"/>
    <row r="442" ht="23" customHeight="1" s="408"/>
    <row r="443" ht="23" customHeight="1" s="408"/>
    <row r="444" ht="23" customHeight="1" s="408"/>
  </sheetData>
  <autoFilter ref="A3:AD368">
    <filterColumn colId="0" hiddenButton="0" showButton="1">
      <filters>
        <dateGroupItem year="2025" month="4" day="30" dateTimeGrouping="day"/>
      </filters>
    </filterColumn>
  </autoFilter>
  <mergeCells count="177">
    <mergeCell ref="L2:M2"/>
    <mergeCell ref="E39:E40"/>
    <mergeCell ref="E297:E298"/>
    <mergeCell ref="C210:C211"/>
    <mergeCell ref="C184:C185"/>
    <mergeCell ref="C315:C316"/>
    <mergeCell ref="B223:B224"/>
    <mergeCell ref="B238:B241"/>
    <mergeCell ref="C153:C155"/>
    <mergeCell ref="C29:C30"/>
    <mergeCell ref="AB271:AB272"/>
    <mergeCell ref="B279:B281"/>
    <mergeCell ref="C274:C275"/>
    <mergeCell ref="R2:U2"/>
    <mergeCell ref="B229:B230"/>
    <mergeCell ref="B29:B30"/>
    <mergeCell ref="I97:I98"/>
    <mergeCell ref="B263:B266"/>
    <mergeCell ref="I153:I155"/>
    <mergeCell ref="F315:F316"/>
    <mergeCell ref="C41:C42"/>
    <mergeCell ref="C245:C247"/>
    <mergeCell ref="A2:A3"/>
    <mergeCell ref="C2:C3"/>
    <mergeCell ref="E2:E3"/>
    <mergeCell ref="E229:E230"/>
    <mergeCell ref="F339:F341"/>
    <mergeCell ref="B233:B235"/>
    <mergeCell ref="B1:AD1"/>
    <mergeCell ref="B288:B289"/>
    <mergeCell ref="B192:B193"/>
    <mergeCell ref="E271:E272"/>
    <mergeCell ref="D192:D193"/>
    <mergeCell ref="AA2:AA3"/>
    <mergeCell ref="C190:C191"/>
    <mergeCell ref="AC2:AC3"/>
    <mergeCell ref="C59:C61"/>
    <mergeCell ref="E59:E61"/>
    <mergeCell ref="B104:B105"/>
    <mergeCell ref="B293:B295"/>
    <mergeCell ref="H315:H316"/>
    <mergeCell ref="B184:B185"/>
    <mergeCell ref="B25:B26"/>
    <mergeCell ref="H153:H155"/>
    <mergeCell ref="E279:E281"/>
    <mergeCell ref="B63:B66"/>
    <mergeCell ref="X2:X3"/>
    <mergeCell ref="F16:F17"/>
    <mergeCell ref="B35:B36"/>
    <mergeCell ref="AB294:AB295"/>
    <mergeCell ref="B267:B269"/>
    <mergeCell ref="C263:C266"/>
    <mergeCell ref="B170:B171"/>
    <mergeCell ref="B164:B166"/>
    <mergeCell ref="F2:F3"/>
    <mergeCell ref="H2:H3"/>
    <mergeCell ref="C233:C235"/>
    <mergeCell ref="C106:C108"/>
    <mergeCell ref="B197:B199"/>
    <mergeCell ref="F75:F76"/>
    <mergeCell ref="N2:O2"/>
    <mergeCell ref="E288:E289"/>
    <mergeCell ref="P2:Q2"/>
    <mergeCell ref="C339:C341"/>
    <mergeCell ref="E170:E171"/>
    <mergeCell ref="B352:B353"/>
    <mergeCell ref="C31:C32"/>
    <mergeCell ref="C46:C47"/>
    <mergeCell ref="C365:C366"/>
    <mergeCell ref="B44:B45"/>
    <mergeCell ref="H190:H191"/>
    <mergeCell ref="AB154:AB155"/>
    <mergeCell ref="C51:C52"/>
    <mergeCell ref="C15:C17"/>
    <mergeCell ref="C95:C96"/>
    <mergeCell ref="C297:C298"/>
    <mergeCell ref="E63:E65"/>
    <mergeCell ref="E95:E96"/>
    <mergeCell ref="E104:E105"/>
    <mergeCell ref="E293:E295"/>
    <mergeCell ref="B95:B96"/>
    <mergeCell ref="E267:E268"/>
    <mergeCell ref="C181:C182"/>
    <mergeCell ref="C197:C199"/>
    <mergeCell ref="B315:B316"/>
    <mergeCell ref="C363:C364"/>
    <mergeCell ref="C126:C127"/>
    <mergeCell ref="B339:B341"/>
    <mergeCell ref="C229:C230"/>
    <mergeCell ref="H97:H98"/>
    <mergeCell ref="B31:B32"/>
    <mergeCell ref="E67:E68"/>
    <mergeCell ref="B122:B123"/>
    <mergeCell ref="E223:E224"/>
    <mergeCell ref="C67:C69"/>
    <mergeCell ref="F363:F364"/>
    <mergeCell ref="B245:B247"/>
    <mergeCell ref="C300:C302"/>
    <mergeCell ref="B297:B298"/>
    <mergeCell ref="B15:B17"/>
    <mergeCell ref="C271:C272"/>
    <mergeCell ref="E29:E30"/>
    <mergeCell ref="B2:B3"/>
    <mergeCell ref="E318:E319"/>
    <mergeCell ref="D2:D3"/>
    <mergeCell ref="I190:I191"/>
    <mergeCell ref="C44:C45"/>
    <mergeCell ref="B300:B302"/>
    <mergeCell ref="C22:C23"/>
    <mergeCell ref="B210:B211"/>
    <mergeCell ref="B153:B155"/>
    <mergeCell ref="C192:C193"/>
    <mergeCell ref="D153:D155"/>
    <mergeCell ref="Z2:Z3"/>
    <mergeCell ref="AB2:AB3"/>
    <mergeCell ref="C279:C281"/>
    <mergeCell ref="AD2:AD3"/>
    <mergeCell ref="B59:B61"/>
    <mergeCell ref="C122:C123"/>
    <mergeCell ref="I315:I316"/>
    <mergeCell ref="B217:B218"/>
    <mergeCell ref="C39:C40"/>
    <mergeCell ref="C346:C347"/>
    <mergeCell ref="E233:E234"/>
    <mergeCell ref="E346:E347"/>
    <mergeCell ref="E184:E185"/>
    <mergeCell ref="B126:B127"/>
    <mergeCell ref="B75:B76"/>
    <mergeCell ref="B22:B23"/>
    <mergeCell ref="I192:I193"/>
    <mergeCell ref="C217:C218"/>
    <mergeCell ref="C288:C289"/>
    <mergeCell ref="C170:C171"/>
    <mergeCell ref="E217:E218"/>
    <mergeCell ref="C164:C166"/>
    <mergeCell ref="B190:B191"/>
    <mergeCell ref="G2:G3"/>
    <mergeCell ref="D190:D191"/>
    <mergeCell ref="I2:I3"/>
    <mergeCell ref="C104:C105"/>
    <mergeCell ref="C293:C295"/>
    <mergeCell ref="AB315:AB316"/>
    <mergeCell ref="C309:C310"/>
    <mergeCell ref="B46:B47"/>
    <mergeCell ref="E107:E108"/>
    <mergeCell ref="H192:H193"/>
    <mergeCell ref="C63:C66"/>
    <mergeCell ref="B322:B323"/>
    <mergeCell ref="Y2:Y3"/>
    <mergeCell ref="B274:B275"/>
    <mergeCell ref="C35:C36"/>
    <mergeCell ref="B39:B40"/>
    <mergeCell ref="E35:E36"/>
    <mergeCell ref="C75:C76"/>
    <mergeCell ref="C267:C269"/>
    <mergeCell ref="B346:B347"/>
    <mergeCell ref="C25:C26"/>
    <mergeCell ref="AA271:AA272"/>
    <mergeCell ref="B181:B182"/>
    <mergeCell ref="D97:D98"/>
    <mergeCell ref="E238:E240"/>
    <mergeCell ref="C223:C224"/>
    <mergeCell ref="C238:C241"/>
    <mergeCell ref="B106:B108"/>
    <mergeCell ref="B147:B148"/>
    <mergeCell ref="B363:B364"/>
    <mergeCell ref="C352:C353"/>
    <mergeCell ref="B309:B310"/>
    <mergeCell ref="B365:B366"/>
    <mergeCell ref="B67:B69"/>
    <mergeCell ref="B51:B52"/>
    <mergeCell ref="B271:B272"/>
    <mergeCell ref="E22:E23"/>
    <mergeCell ref="B41:B42"/>
    <mergeCell ref="C322:C323"/>
    <mergeCell ref="C147:C148"/>
    <mergeCell ref="E322:E323"/>
  </mergeCells>
  <pageMargins left="0.75" right="0.75" top="1" bottom="1" header="0.5" footer="0.5"/>
  <pageSetup orientation="portrait" paperSize="9"/>
  <legacyDrawing xmlns:r="http://schemas.openxmlformats.org/officeDocument/2006/relationships" r:id="anysvml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D57"/>
  <sheetViews>
    <sheetView zoomScale="85" zoomScaleNormal="85" workbookViewId="0">
      <pane ySplit="3" topLeftCell="A4" activePane="bottomLeft" state="frozen"/>
      <selection activeCell="A1" sqref="A1"/>
      <selection pane="bottomLeft" activeCell="L7" sqref="L7"/>
    </sheetView>
  </sheetViews>
  <sheetFormatPr baseColWidth="8" defaultColWidth="9" defaultRowHeight="14"/>
  <cols>
    <col width="8.609090909090909" customWidth="1" style="331" min="1" max="1"/>
    <col width="5.68181818181818" customWidth="1" style="331" min="2" max="2"/>
    <col width="17" customWidth="1" style="331" min="3" max="3"/>
    <col width="7.33636363636364" customWidth="1" style="331" min="4" max="7"/>
    <col width="8.881818181818179" customWidth="1" style="17" min="8" max="8"/>
    <col width="8.890909090909091" customWidth="1" style="331" min="9" max="9"/>
    <col width="7.63636363636364" customWidth="1" style="331" min="10" max="10"/>
    <col width="8.19090909090909" customWidth="1" style="331" min="11" max="11"/>
    <col width="7.34545454545455" customWidth="1" style="331" min="12" max="12"/>
    <col width="7.5" customWidth="1" style="331" min="13" max="13"/>
    <col width="8.881818181818179" customWidth="1" style="331" min="14" max="14"/>
    <col width="8.32727272727273" customWidth="1" style="331" min="15" max="15"/>
    <col width="8.19090909090909" customWidth="1" style="331" min="16" max="16"/>
    <col width="7.9" customWidth="1" style="331" min="17" max="17"/>
    <col width="7.63636363636364" customWidth="1" style="331" min="18" max="18"/>
    <col width="8.472727272727271" customWidth="1" style="331" min="19" max="19"/>
    <col width="7.78181818181818" customWidth="1" style="331" min="20" max="20"/>
    <col width="9.16363636363636" customWidth="1" style="331" min="21" max="21"/>
    <col width="9.445454545454551" customWidth="1" style="331" min="22" max="22"/>
    <col width="10.9363636363636" customWidth="1" style="331" min="23" max="23"/>
    <col width="8.872727272727269" customWidth="1" style="331" min="24" max="24"/>
    <col width="10.5545454545455" customWidth="1" style="331" min="25" max="25"/>
    <col width="9.027272727272729" customWidth="1" style="331" min="26" max="27"/>
    <col width="15.8272727272727" customWidth="1" style="331" min="28" max="29"/>
    <col width="10.9727272727273" customWidth="1" style="331" min="30" max="30"/>
    <col width="9" customWidth="1" style="331" min="31" max="16384"/>
  </cols>
  <sheetData>
    <row r="1" ht="61" customFormat="1" customHeight="1" s="406">
      <c r="A1" s="223" t="n"/>
      <c r="B1" s="18" t="inlineStr">
        <is>
          <t>2025年5月 （日报）</t>
        </is>
      </c>
      <c r="C1" s="409" t="n"/>
      <c r="D1" s="409" t="n"/>
      <c r="E1" s="409" t="n"/>
      <c r="F1" s="409" t="n"/>
      <c r="G1" s="409" t="n"/>
      <c r="H1" s="409" t="n"/>
      <c r="I1" s="409" t="n"/>
      <c r="J1" s="409" t="n"/>
      <c r="K1" s="409" t="n"/>
      <c r="L1" s="409" t="n"/>
      <c r="M1" s="409" t="n"/>
      <c r="N1" s="409" t="n"/>
      <c r="O1" s="409" t="n"/>
      <c r="P1" s="409" t="n"/>
      <c r="Q1" s="409" t="n"/>
      <c r="R1" s="409" t="n"/>
      <c r="S1" s="409" t="n"/>
      <c r="T1" s="409" t="n"/>
      <c r="U1" s="409" t="n"/>
      <c r="V1" s="409" t="n"/>
      <c r="W1" s="409" t="n"/>
      <c r="X1" s="409" t="n"/>
      <c r="Y1" s="409" t="n"/>
      <c r="Z1" s="409" t="n"/>
      <c r="AA1" s="409" t="n"/>
      <c r="AB1" s="409" t="n"/>
      <c r="AC1" s="409" t="n"/>
      <c r="AD1" s="410" t="n"/>
    </row>
    <row r="2" ht="16.5" customFormat="1" customHeight="1" s="406">
      <c r="A2" s="21" t="inlineStr">
        <is>
          <t>日期</t>
        </is>
      </c>
      <c r="B2" s="61" t="inlineStr">
        <is>
          <t>序号</t>
        </is>
      </c>
      <c r="C2" s="61" t="inlineStr">
        <is>
          <t>姓名</t>
        </is>
      </c>
      <c r="D2" s="61" t="inlineStr">
        <is>
          <t>初诊</t>
        </is>
      </c>
      <c r="E2" s="61" t="inlineStr">
        <is>
          <t>复诊</t>
        </is>
      </c>
      <c r="F2" s="21" t="inlineStr">
        <is>
          <t>简易</t>
        </is>
      </c>
      <c r="G2" s="61" t="inlineStr">
        <is>
          <t>专家</t>
        </is>
      </c>
      <c r="H2" s="50" t="inlineStr">
        <is>
          <t>会员码</t>
        </is>
      </c>
      <c r="I2" s="61" t="inlineStr">
        <is>
          <t>预约号</t>
        </is>
      </c>
      <c r="J2" s="229" t="inlineStr">
        <is>
          <t>中药</t>
        </is>
      </c>
      <c r="K2" s="229" t="inlineStr">
        <is>
          <t>中医治疗</t>
        </is>
      </c>
      <c r="L2" s="229" t="inlineStr">
        <is>
          <t>西药</t>
        </is>
      </c>
      <c r="M2" s="410" t="n"/>
      <c r="N2" s="229" t="inlineStr">
        <is>
          <t>检验</t>
        </is>
      </c>
      <c r="O2" s="410" t="n"/>
      <c r="P2" s="229" t="inlineStr">
        <is>
          <t>B超类</t>
        </is>
      </c>
      <c r="Q2" s="410" t="n"/>
      <c r="R2" s="229" t="inlineStr">
        <is>
          <t>西医治疗类</t>
        </is>
      </c>
      <c r="S2" s="409" t="n"/>
      <c r="T2" s="409" t="n"/>
      <c r="U2" s="410" t="n"/>
      <c r="V2" s="229" t="inlineStr">
        <is>
          <t>挂号费</t>
        </is>
      </c>
      <c r="W2" s="229" t="inlineStr">
        <is>
          <t>蛋白</t>
        </is>
      </c>
      <c r="X2" s="61" t="inlineStr">
        <is>
          <t>消费</t>
        </is>
      </c>
      <c r="Y2" s="62" t="inlineStr">
        <is>
          <t>收款方式</t>
        </is>
      </c>
      <c r="Z2" s="62" t="inlineStr">
        <is>
          <t>系统未开单</t>
        </is>
      </c>
      <c r="AA2" s="51" t="inlineStr">
        <is>
          <t>蛋白
瓶数</t>
        </is>
      </c>
      <c r="AB2" s="62" t="inlineStr">
        <is>
          <t>备注</t>
        </is>
      </c>
      <c r="AC2" s="62" t="inlineStr">
        <is>
          <t>报号说明</t>
        </is>
      </c>
      <c r="AD2" s="75" t="inlineStr">
        <is>
          <t>收费员</t>
        </is>
      </c>
    </row>
    <row r="3" ht="34" customFormat="1" customHeight="1" s="406">
      <c r="A3" s="411" t="n"/>
      <c r="B3" s="411" t="n"/>
      <c r="C3" s="411" t="n"/>
      <c r="D3" s="411" t="n"/>
      <c r="E3" s="411" t="n"/>
      <c r="F3" s="411" t="n"/>
      <c r="G3" s="411" t="n"/>
      <c r="H3" s="411" t="n"/>
      <c r="I3" s="411" t="n"/>
      <c r="J3" s="61" t="inlineStr">
        <is>
          <t>中药</t>
        </is>
      </c>
      <c r="K3" s="61" t="inlineStr">
        <is>
          <t>针灸等</t>
        </is>
      </c>
      <c r="L3" s="61" t="inlineStr">
        <is>
          <t>西药</t>
        </is>
      </c>
      <c r="M3" s="61" t="inlineStr">
        <is>
          <t>保健品</t>
        </is>
      </c>
      <c r="N3" s="61" t="inlineStr">
        <is>
          <t>孕三项</t>
        </is>
      </c>
      <c r="O3" s="61" t="inlineStr">
        <is>
          <t>检验/化验</t>
        </is>
      </c>
      <c r="P3" s="61" t="inlineStr">
        <is>
          <t xml:space="preserve"> 彩超</t>
        </is>
      </c>
      <c r="Q3" s="61" t="inlineStr">
        <is>
          <t>心电图/胎心</t>
        </is>
      </c>
      <c r="R3" s="61" t="inlineStr">
        <is>
          <t>治疗</t>
        </is>
      </c>
      <c r="S3" s="61" t="inlineStr">
        <is>
          <t>打针一</t>
        </is>
      </c>
      <c r="T3" s="61" t="inlineStr">
        <is>
          <t>打针二</t>
        </is>
      </c>
      <c r="U3" s="61" t="inlineStr">
        <is>
          <t>其他</t>
        </is>
      </c>
      <c r="V3" s="61" t="inlineStr">
        <is>
          <t>挂号费</t>
        </is>
      </c>
      <c r="W3" s="61" t="inlineStr">
        <is>
          <t>蛋白</t>
        </is>
      </c>
      <c r="X3" s="411" t="n"/>
      <c r="Y3" s="411" t="n"/>
      <c r="Z3" s="411" t="n"/>
      <c r="AA3" s="411" t="n"/>
      <c r="AB3" s="411" t="n"/>
      <c r="AC3" s="411" t="n"/>
      <c r="AD3" s="411" t="n"/>
    </row>
    <row r="4" ht="25" customFormat="1" customHeight="1" s="406">
      <c r="A4" s="45" t="n">
        <v>45778</v>
      </c>
      <c r="B4" s="162" t="n">
        <v>74</v>
      </c>
      <c r="C4" s="162" t="inlineStr">
        <is>
          <t>程婷21（5089）</t>
        </is>
      </c>
      <c r="D4" s="162" t="n"/>
      <c r="E4" s="162" t="n"/>
      <c r="F4" s="162" t="n">
        <v>1</v>
      </c>
      <c r="G4" s="162" t="n"/>
      <c r="H4" s="162" t="n"/>
      <c r="I4" s="162" t="n"/>
      <c r="J4" s="162" t="n"/>
      <c r="K4" s="162" t="n"/>
      <c r="L4" s="162" t="n"/>
      <c r="M4" s="162" t="n"/>
      <c r="N4" s="162" t="n"/>
      <c r="O4" s="162" t="n"/>
      <c r="P4" s="162" t="n"/>
      <c r="Q4" s="162" t="n"/>
      <c r="R4" s="162" t="n"/>
      <c r="S4" s="162" t="n"/>
      <c r="T4" s="162" t="n">
        <v>12</v>
      </c>
      <c r="U4" s="162" t="n"/>
      <c r="V4" s="162" t="n"/>
      <c r="W4" s="162" t="n"/>
      <c r="X4" s="406">
        <f>SUM(J4:W4)</f>
        <v/>
      </c>
      <c r="Y4" s="162" t="inlineStr">
        <is>
          <t>对公</t>
        </is>
      </c>
      <c r="Z4" s="407" t="n"/>
      <c r="AA4" s="162" t="n"/>
      <c r="AB4" s="407" t="n"/>
      <c r="AC4" s="407" t="n"/>
      <c r="AD4" s="253" t="inlineStr">
        <is>
          <t>吴永兰</t>
        </is>
      </c>
    </row>
    <row r="5" ht="15" customFormat="1" customHeight="1" s="331">
      <c r="A5" s="45" t="n">
        <v>45778</v>
      </c>
      <c r="B5" s="33" t="n">
        <v>14</v>
      </c>
      <c r="C5" s="225" t="inlineStr">
        <is>
          <t>谭雪梅1（1330）</t>
        </is>
      </c>
      <c r="D5" s="406" t="n"/>
      <c r="E5" s="406" t="n">
        <v>1</v>
      </c>
      <c r="F5" s="226" t="n"/>
      <c r="G5" s="225" t="inlineStr">
        <is>
          <t>张宇良</t>
        </is>
      </c>
      <c r="H5" s="406" t="n"/>
      <c r="I5" s="406" t="n"/>
      <c r="J5" s="406" t="n">
        <v>536.9</v>
      </c>
      <c r="K5" s="406" t="n">
        <v>90</v>
      </c>
      <c r="L5" s="406" t="n"/>
      <c r="M5" s="406" t="n"/>
      <c r="N5" s="406" t="n"/>
      <c r="O5" s="406" t="n"/>
      <c r="P5" s="406" t="n"/>
      <c r="Q5" s="406" t="n"/>
      <c r="R5" s="406" t="n"/>
      <c r="S5" s="406" t="n"/>
      <c r="V5" s="406" t="n"/>
      <c r="W5" s="406" t="n"/>
      <c r="X5" s="406">
        <f>SUM(J5:S5)</f>
        <v/>
      </c>
      <c r="Y5" s="162" t="inlineStr">
        <is>
          <t>对公</t>
        </is>
      </c>
    </row>
    <row r="6" ht="25" customFormat="1" customHeight="1" s="220">
      <c r="A6" s="227" t="n">
        <v>45778</v>
      </c>
      <c r="B6" s="228" t="n">
        <v>45</v>
      </c>
      <c r="C6" s="228" t="inlineStr">
        <is>
          <t>胡云平</t>
        </is>
      </c>
      <c r="D6" s="228" t="n"/>
      <c r="E6" s="228" t="n"/>
      <c r="F6" s="228" t="n">
        <v>1</v>
      </c>
      <c r="G6" s="228" t="n"/>
      <c r="H6" s="228" t="n"/>
      <c r="I6" s="228" t="n">
        <v>1638</v>
      </c>
      <c r="J6" s="228" t="n"/>
      <c r="K6" s="228" t="n"/>
      <c r="L6" s="228" t="n"/>
      <c r="M6" s="228" t="n"/>
      <c r="N6" s="228" t="n">
        <v>278</v>
      </c>
      <c r="O6" s="228" t="n"/>
      <c r="P6" s="228" t="n"/>
      <c r="Q6" s="228" t="n"/>
      <c r="R6" s="228" t="n">
        <v>21</v>
      </c>
      <c r="S6" s="228" t="n"/>
      <c r="T6" s="228" t="n"/>
      <c r="U6" s="228" t="n"/>
      <c r="V6" s="228" t="n"/>
      <c r="W6" s="228" t="n"/>
      <c r="X6" s="70" t="n">
        <v>299</v>
      </c>
      <c r="Y6" s="228" t="inlineStr">
        <is>
          <t>对公</t>
        </is>
      </c>
      <c r="Z6" s="231" t="n"/>
      <c r="AA6" s="228" t="n"/>
      <c r="AB6" s="232" t="inlineStr">
        <is>
          <t>299孕三项</t>
        </is>
      </c>
      <c r="AC6" s="231" t="n"/>
      <c r="AD6" s="233" t="inlineStr">
        <is>
          <t>罗茜</t>
        </is>
      </c>
    </row>
    <row r="7" ht="25" customFormat="1" customHeight="1" s="220">
      <c r="A7" s="227" t="n">
        <v>45778</v>
      </c>
      <c r="B7" s="228" t="n">
        <v>66</v>
      </c>
      <c r="C7" s="162" t="inlineStr">
        <is>
          <t>邓思姣</t>
        </is>
      </c>
      <c r="D7" s="162" t="n"/>
      <c r="E7" s="162" t="n">
        <v>1</v>
      </c>
      <c r="F7" s="162" t="n"/>
      <c r="G7" s="162" t="inlineStr">
        <is>
          <t>孙静</t>
        </is>
      </c>
      <c r="H7" s="162" t="n"/>
      <c r="I7" s="162" t="n">
        <v>1638</v>
      </c>
      <c r="J7" s="228" t="n"/>
      <c r="K7" s="228" t="n"/>
      <c r="L7" s="228" t="n">
        <v>657</v>
      </c>
      <c r="M7" s="228" t="n"/>
      <c r="N7" s="228" t="n"/>
      <c r="O7" s="228" t="n">
        <v>820</v>
      </c>
      <c r="P7" s="228" t="n">
        <v>200</v>
      </c>
      <c r="Q7" s="228" t="n"/>
      <c r="R7" s="228" t="n">
        <v>18</v>
      </c>
      <c r="S7" s="228" t="n"/>
      <c r="T7" s="228" t="n"/>
      <c r="U7" s="228" t="n"/>
      <c r="V7" s="228" t="n"/>
      <c r="W7" s="228" t="n"/>
      <c r="X7" s="70" t="n">
        <v>1695</v>
      </c>
      <c r="Y7" s="228" t="inlineStr">
        <is>
          <t>对公</t>
        </is>
      </c>
      <c r="Z7" s="231" t="n"/>
      <c r="AA7" s="228" t="n"/>
      <c r="AB7" s="232" t="inlineStr">
        <is>
          <t>钙尔奇*1</t>
        </is>
      </c>
      <c r="AC7" s="231" t="n"/>
      <c r="AD7" s="233" t="inlineStr">
        <is>
          <t>罗茜</t>
        </is>
      </c>
    </row>
    <row r="8" ht="25" customFormat="1" customHeight="1" s="406">
      <c r="A8" s="45" t="n">
        <v>45778</v>
      </c>
      <c r="B8" s="162" t="n">
        <v>7</v>
      </c>
      <c r="C8" s="162" t="inlineStr">
        <is>
          <t>鲍群春</t>
        </is>
      </c>
      <c r="D8" s="162" t="n"/>
      <c r="E8" s="162" t="n"/>
      <c r="F8" s="162" t="n">
        <v>1</v>
      </c>
      <c r="G8" s="162" t="n"/>
      <c r="H8" s="162" t="inlineStr">
        <is>
          <t>G9565</t>
        </is>
      </c>
      <c r="I8" s="162" t="n">
        <v>1638</v>
      </c>
      <c r="J8" s="162" t="n"/>
      <c r="K8" s="162" t="n"/>
      <c r="L8" s="162" t="n"/>
      <c r="M8" s="162" t="n"/>
      <c r="N8" s="162" t="n"/>
      <c r="O8" s="162" t="n"/>
      <c r="P8" s="162" t="n">
        <v>360</v>
      </c>
      <c r="Q8" s="162" t="n"/>
      <c r="R8" s="162" t="n"/>
      <c r="S8" s="162" t="n"/>
      <c r="T8" s="162" t="n"/>
      <c r="U8" s="162" t="n"/>
      <c r="V8" s="162" t="n"/>
      <c r="W8" s="162" t="n"/>
      <c r="X8" s="406" t="n">
        <v>360</v>
      </c>
      <c r="Y8" s="162" t="inlineStr">
        <is>
          <t>对公</t>
        </is>
      </c>
      <c r="Z8" s="407" t="n"/>
      <c r="AA8" s="162" t="n"/>
      <c r="AB8" s="407" t="n"/>
      <c r="AC8" s="407" t="n"/>
      <c r="AD8" s="253" t="inlineStr">
        <is>
          <t>李嘉慧</t>
        </is>
      </c>
    </row>
    <row r="9" ht="25" customFormat="1" customHeight="1" s="406">
      <c r="A9" s="45" t="n">
        <v>45778</v>
      </c>
      <c r="B9" s="162" t="n">
        <v>9</v>
      </c>
      <c r="C9" s="162" t="inlineStr">
        <is>
          <t>陈开芬</t>
        </is>
      </c>
      <c r="D9" s="162" t="n"/>
      <c r="E9" s="162" t="n">
        <v>1</v>
      </c>
      <c r="F9" s="162" t="n"/>
      <c r="G9" s="162" t="inlineStr">
        <is>
          <t>熊为先</t>
        </is>
      </c>
      <c r="H9" s="162" t="n"/>
      <c r="I9" s="162" t="n">
        <v>1638</v>
      </c>
      <c r="J9" s="162" t="n"/>
      <c r="K9" s="162" t="n"/>
      <c r="L9" s="162" t="n">
        <v>590</v>
      </c>
      <c r="M9" s="162" t="n"/>
      <c r="N9" s="162" t="n"/>
      <c r="O9" s="162" t="n"/>
      <c r="P9" s="162" t="n"/>
      <c r="Q9" s="162" t="n"/>
      <c r="R9" s="162" t="n">
        <v>25</v>
      </c>
      <c r="S9" s="162" t="n"/>
      <c r="T9" s="162" t="n"/>
      <c r="U9" s="162" t="n"/>
      <c r="V9" s="162" t="n"/>
      <c r="W9" s="162" t="n"/>
      <c r="X9" s="406" t="n">
        <v>615</v>
      </c>
      <c r="Y9" s="162" t="inlineStr">
        <is>
          <t>对公</t>
        </is>
      </c>
      <c r="Z9" s="407" t="n"/>
      <c r="AA9" s="162" t="n"/>
      <c r="AB9" s="407" t="n"/>
      <c r="AC9" s="407" t="n"/>
      <c r="AD9" s="253" t="inlineStr">
        <is>
          <t>李嘉慧</t>
        </is>
      </c>
    </row>
    <row r="10" ht="25" customFormat="1" customHeight="1" s="406">
      <c r="A10" s="45" t="n">
        <v>45778</v>
      </c>
      <c r="B10" s="162" t="n">
        <v>60</v>
      </c>
      <c r="C10" s="162" t="inlineStr">
        <is>
          <t>严怡</t>
        </is>
      </c>
      <c r="D10" s="162" t="n"/>
      <c r="E10" s="162" t="n">
        <v>1</v>
      </c>
      <c r="F10" s="162" t="n"/>
      <c r="G10" s="162" t="inlineStr">
        <is>
          <t>熊为先</t>
        </is>
      </c>
      <c r="H10" s="162" t="n"/>
      <c r="I10" s="162" t="n">
        <v>1638</v>
      </c>
      <c r="J10" s="162" t="n"/>
      <c r="K10" s="162" t="n"/>
      <c r="L10" s="162" t="n">
        <v>5500</v>
      </c>
      <c r="M10" s="162" t="n"/>
      <c r="N10" s="162" t="n"/>
      <c r="O10" s="162" t="n"/>
      <c r="P10" s="162" t="n"/>
      <c r="Q10" s="162" t="n"/>
      <c r="R10" s="162" t="n"/>
      <c r="S10" s="162" t="n"/>
      <c r="T10" s="162" t="n"/>
      <c r="U10" s="162" t="n"/>
      <c r="V10" s="162" t="n"/>
      <c r="W10" s="162" t="n"/>
      <c r="X10" s="406" t="n">
        <v>5500</v>
      </c>
      <c r="Y10" s="162" t="inlineStr">
        <is>
          <t>对公</t>
        </is>
      </c>
      <c r="Z10" s="407" t="n"/>
      <c r="AA10" s="162" t="n">
        <v>10</v>
      </c>
      <c r="AB10" s="407" t="inlineStr">
        <is>
          <t>550蛋白10</t>
        </is>
      </c>
      <c r="AC10" s="407" t="n"/>
      <c r="AD10" s="253" t="inlineStr">
        <is>
          <t>李嘉慧</t>
        </is>
      </c>
    </row>
    <row r="11" customFormat="1" s="331">
      <c r="A11" s="45" t="n"/>
      <c r="B11" s="97" t="n"/>
      <c r="C11" s="392" t="n"/>
      <c r="D11" s="205" t="n"/>
      <c r="E11" s="406" t="n"/>
      <c r="F11" s="406" t="n"/>
      <c r="G11" s="37" t="n"/>
      <c r="H11" s="205" t="n"/>
      <c r="I11" s="205" t="n"/>
      <c r="J11" s="406" t="n"/>
      <c r="K11" s="406" t="n"/>
      <c r="L11" s="406" t="n"/>
      <c r="M11" s="406" t="n"/>
      <c r="N11" s="406" t="n"/>
      <c r="O11" s="406" t="n"/>
      <c r="P11" s="406" t="n"/>
      <c r="Q11" s="406" t="n"/>
      <c r="R11" s="406" t="n"/>
      <c r="S11" s="406" t="n"/>
      <c r="T11" s="406" t="n"/>
      <c r="U11" s="162" t="n"/>
      <c r="V11" s="406" t="n"/>
      <c r="W11" s="406" t="n"/>
      <c r="X11" s="406" t="n"/>
      <c r="Y11" s="406" t="n"/>
      <c r="Z11" s="406" t="n"/>
      <c r="AA11" s="406" t="n"/>
      <c r="AB11" s="406" t="n"/>
      <c r="AC11" s="406" t="n"/>
    </row>
    <row r="12" customFormat="1" s="331">
      <c r="A12" s="45" t="n"/>
      <c r="B12" s="97" t="n"/>
      <c r="C12" s="392" t="n"/>
      <c r="D12" s="205" t="n"/>
      <c r="E12" s="406" t="n"/>
      <c r="F12" s="406" t="n"/>
      <c r="G12" s="37" t="n"/>
      <c r="H12" s="205" t="n"/>
      <c r="I12" s="205" t="n"/>
      <c r="J12" s="406" t="n"/>
      <c r="K12" s="406" t="n"/>
      <c r="L12" s="406" t="n"/>
      <c r="M12" s="406" t="n"/>
      <c r="N12" s="406" t="n"/>
      <c r="O12" s="406" t="n"/>
      <c r="P12" s="406" t="n"/>
      <c r="Q12" s="406" t="n"/>
      <c r="R12" s="406" t="n"/>
      <c r="S12" s="406" t="n"/>
      <c r="T12" s="406" t="n"/>
      <c r="U12" s="162" t="n"/>
      <c r="V12" s="406" t="n"/>
      <c r="W12" s="406" t="n"/>
      <c r="X12" s="406" t="n"/>
      <c r="Y12" s="406" t="n"/>
      <c r="Z12" s="406" t="n"/>
      <c r="AA12" s="406" t="n"/>
      <c r="AB12" s="406" t="n"/>
      <c r="AC12" s="406" t="n"/>
    </row>
    <row r="13" customFormat="1" s="331">
      <c r="A13" s="45" t="n"/>
      <c r="B13" s="97" t="n"/>
      <c r="C13" s="392" t="n"/>
      <c r="D13" s="205" t="n"/>
      <c r="E13" s="406" t="n"/>
      <c r="F13" s="406" t="n"/>
      <c r="G13" s="37" t="n"/>
      <c r="H13" s="205" t="n"/>
      <c r="I13" s="205" t="n"/>
      <c r="J13" s="406" t="n"/>
      <c r="K13" s="406" t="n"/>
      <c r="L13" s="406" t="n"/>
      <c r="M13" s="406" t="n"/>
      <c r="N13" s="406" t="n"/>
      <c r="O13" s="406" t="n"/>
      <c r="P13" s="406" t="n"/>
      <c r="Q13" s="406" t="n"/>
      <c r="R13" s="406" t="n"/>
      <c r="S13" s="406" t="n"/>
      <c r="T13" s="406" t="n"/>
      <c r="U13" s="162" t="n"/>
      <c r="V13" s="406" t="n"/>
      <c r="W13" s="406" t="n"/>
      <c r="X13" s="406" t="n"/>
      <c r="Y13" s="406" t="n"/>
      <c r="Z13" s="406" t="n"/>
      <c r="AA13" s="406" t="n"/>
      <c r="AB13" s="406" t="n"/>
      <c r="AC13" s="406" t="n"/>
    </row>
    <row r="14" customFormat="1" s="331">
      <c r="A14" s="45" t="n"/>
      <c r="B14" s="97" t="n"/>
      <c r="C14" s="392" t="n"/>
      <c r="D14" s="205" t="n"/>
      <c r="E14" s="406" t="n"/>
      <c r="F14" s="406" t="n"/>
      <c r="G14" s="37" t="n"/>
      <c r="H14" s="205" t="n"/>
      <c r="I14" s="205" t="n"/>
      <c r="J14" s="406" t="n"/>
      <c r="K14" s="406" t="n"/>
      <c r="L14" s="406" t="n"/>
      <c r="M14" s="406" t="n"/>
      <c r="N14" s="406" t="n"/>
      <c r="O14" s="406" t="n"/>
      <c r="P14" s="406" t="n"/>
      <c r="Q14" s="406" t="n"/>
      <c r="R14" s="406" t="n"/>
      <c r="S14" s="406" t="n"/>
      <c r="T14" s="406" t="n"/>
      <c r="U14" s="162" t="n"/>
      <c r="V14" s="406" t="n"/>
      <c r="W14" s="406" t="n"/>
      <c r="X14" s="406" t="n"/>
      <c r="Y14" s="406" t="n"/>
      <c r="Z14" s="406" t="n"/>
      <c r="AA14" s="406" t="n"/>
      <c r="AB14" s="406" t="n"/>
      <c r="AC14" s="406" t="n"/>
    </row>
    <row r="15" customFormat="1" s="331">
      <c r="A15" s="45" t="n"/>
      <c r="B15" s="97" t="n"/>
      <c r="C15" s="392" t="n"/>
      <c r="D15" s="205" t="n"/>
      <c r="E15" s="406" t="n"/>
      <c r="F15" s="406" t="n"/>
      <c r="G15" s="37" t="n"/>
      <c r="H15" s="205" t="n"/>
      <c r="I15" s="205" t="n"/>
      <c r="J15" s="406" t="n"/>
      <c r="K15" s="406" t="n"/>
      <c r="L15" s="406" t="n"/>
      <c r="M15" s="406" t="n"/>
      <c r="N15" s="406" t="n"/>
      <c r="O15" s="406" t="n"/>
      <c r="P15" s="406" t="n"/>
      <c r="Q15" s="406" t="n"/>
      <c r="R15" s="406" t="n"/>
      <c r="S15" s="406" t="n"/>
      <c r="T15" s="406" t="n"/>
      <c r="U15" s="162" t="n"/>
      <c r="V15" s="406" t="n"/>
      <c r="W15" s="406" t="n"/>
      <c r="X15" s="406" t="n"/>
      <c r="Y15" s="406" t="n"/>
      <c r="Z15" s="406" t="n"/>
      <c r="AA15" s="406" t="n"/>
      <c r="AB15" s="406" t="n"/>
      <c r="AC15" s="406" t="n"/>
    </row>
    <row r="16" customFormat="1" s="331">
      <c r="A16" s="45" t="n"/>
      <c r="B16" s="97" t="n"/>
      <c r="C16" s="392" t="n"/>
      <c r="D16" s="205" t="n"/>
      <c r="E16" s="406" t="n"/>
      <c r="F16" s="406" t="n"/>
      <c r="G16" s="37" t="n"/>
      <c r="H16" s="205" t="n"/>
      <c r="I16" s="205" t="n"/>
      <c r="J16" s="406" t="n"/>
      <c r="K16" s="406" t="n"/>
      <c r="L16" s="406" t="n"/>
      <c r="M16" s="406" t="n"/>
      <c r="N16" s="406" t="n"/>
      <c r="O16" s="406" t="n"/>
      <c r="P16" s="406" t="n"/>
      <c r="Q16" s="406" t="n"/>
      <c r="R16" s="406" t="n"/>
      <c r="S16" s="406" t="n"/>
      <c r="T16" s="406" t="n"/>
      <c r="U16" s="162" t="n"/>
      <c r="V16" s="406" t="n"/>
      <c r="W16" s="406" t="n"/>
      <c r="X16" s="406" t="n"/>
      <c r="Y16" s="406" t="n"/>
      <c r="Z16" s="406" t="n"/>
      <c r="AA16" s="406" t="n"/>
      <c r="AB16" s="406" t="n"/>
      <c r="AC16" s="406" t="n"/>
    </row>
    <row r="17" customFormat="1" s="331">
      <c r="A17" s="45" t="n"/>
      <c r="B17" s="97" t="n"/>
      <c r="C17" s="392" t="n"/>
      <c r="D17" s="205" t="n"/>
      <c r="E17" s="406" t="n"/>
      <c r="F17" s="406" t="n"/>
      <c r="G17" s="37" t="n"/>
      <c r="H17" s="205" t="n"/>
      <c r="I17" s="205" t="n"/>
      <c r="J17" s="406" t="n"/>
      <c r="K17" s="406" t="n"/>
      <c r="L17" s="406" t="n"/>
      <c r="M17" s="406" t="n"/>
      <c r="N17" s="406" t="n"/>
      <c r="O17" s="406" t="n"/>
      <c r="P17" s="406" t="n"/>
      <c r="Q17" s="406" t="n"/>
      <c r="R17" s="406" t="n"/>
      <c r="S17" s="406" t="n"/>
      <c r="T17" s="406" t="n"/>
      <c r="U17" s="162" t="n"/>
      <c r="V17" s="406" t="n"/>
      <c r="W17" s="406" t="n"/>
      <c r="X17" s="406" t="n"/>
      <c r="Y17" s="406" t="n"/>
      <c r="Z17" s="406" t="n"/>
      <c r="AA17" s="406" t="n"/>
      <c r="AB17" s="406" t="n"/>
      <c r="AC17" s="406" t="n"/>
    </row>
    <row r="18" customFormat="1" s="331">
      <c r="A18" s="45" t="n"/>
      <c r="B18" s="97" t="n"/>
      <c r="C18" s="392" t="n"/>
      <c r="D18" s="205" t="n"/>
      <c r="E18" s="406" t="n"/>
      <c r="F18" s="406" t="n"/>
      <c r="G18" s="37" t="n"/>
      <c r="H18" s="205" t="n"/>
      <c r="I18" s="205" t="n"/>
      <c r="J18" s="406" t="n"/>
      <c r="K18" s="406" t="n"/>
      <c r="L18" s="406" t="n"/>
      <c r="M18" s="406" t="n"/>
      <c r="N18" s="406" t="n"/>
      <c r="O18" s="406" t="n"/>
      <c r="P18" s="406" t="n"/>
      <c r="Q18" s="406" t="n"/>
      <c r="R18" s="406" t="n"/>
      <c r="S18" s="406" t="n"/>
      <c r="T18" s="406" t="n"/>
      <c r="U18" s="162" t="n"/>
      <c r="V18" s="406" t="n"/>
      <c r="W18" s="406" t="n"/>
      <c r="X18" s="406" t="n"/>
      <c r="Y18" s="406" t="n"/>
      <c r="Z18" s="406" t="n"/>
      <c r="AA18" s="406" t="n"/>
      <c r="AB18" s="406" t="n"/>
      <c r="AC18" s="406" t="n"/>
    </row>
    <row r="19" customFormat="1" s="331">
      <c r="A19" s="45" t="n"/>
      <c r="B19" s="97" t="n"/>
      <c r="C19" s="392" t="n"/>
      <c r="D19" s="205" t="n"/>
      <c r="E19" s="406" t="n"/>
      <c r="F19" s="406" t="n"/>
      <c r="G19" s="37" t="n"/>
      <c r="H19" s="205" t="n"/>
      <c r="I19" s="205" t="n"/>
      <c r="J19" s="406" t="n"/>
      <c r="K19" s="406" t="n"/>
      <c r="L19" s="406" t="n"/>
      <c r="M19" s="406" t="n"/>
      <c r="N19" s="406" t="n"/>
      <c r="O19" s="406" t="n"/>
      <c r="P19" s="406" t="n"/>
      <c r="Q19" s="406" t="n"/>
      <c r="R19" s="406" t="n"/>
      <c r="S19" s="406" t="n"/>
      <c r="T19" s="406" t="n"/>
      <c r="U19" s="162" t="n"/>
      <c r="V19" s="406" t="n"/>
      <c r="W19" s="406" t="n"/>
      <c r="X19" s="406" t="n"/>
      <c r="Y19" s="406" t="n"/>
      <c r="Z19" s="406" t="n"/>
      <c r="AA19" s="406" t="n"/>
      <c r="AB19" s="406" t="n"/>
      <c r="AC19" s="406" t="n"/>
    </row>
    <row r="20" customFormat="1" s="331">
      <c r="A20" s="45" t="n"/>
      <c r="B20" s="97" t="n"/>
      <c r="C20" s="392" t="n"/>
      <c r="D20" s="205" t="n"/>
      <c r="E20" s="406" t="n"/>
      <c r="F20" s="406" t="n"/>
      <c r="G20" s="37" t="n"/>
      <c r="H20" s="205" t="n"/>
      <c r="I20" s="205" t="n"/>
      <c r="J20" s="406" t="n"/>
      <c r="K20" s="406" t="n"/>
      <c r="L20" s="406" t="n"/>
      <c r="M20" s="406" t="n"/>
      <c r="N20" s="406" t="n"/>
      <c r="O20" s="406" t="n"/>
      <c r="P20" s="406" t="n"/>
      <c r="Q20" s="406" t="n"/>
      <c r="R20" s="406" t="n"/>
      <c r="S20" s="406" t="n"/>
      <c r="T20" s="406" t="n"/>
      <c r="U20" s="162" t="n"/>
      <c r="V20" s="406" t="n"/>
      <c r="W20" s="406" t="n"/>
      <c r="X20" s="406" t="n"/>
      <c r="Y20" s="406" t="n"/>
      <c r="Z20" s="406" t="n"/>
      <c r="AA20" s="406" t="n"/>
      <c r="AB20" s="406" t="n"/>
      <c r="AC20" s="406" t="n"/>
    </row>
    <row r="21" customFormat="1" s="331">
      <c r="A21" s="45" t="n"/>
      <c r="B21" s="97" t="n"/>
      <c r="C21" s="392" t="n"/>
      <c r="D21" s="205" t="n"/>
      <c r="E21" s="406" t="n"/>
      <c r="F21" s="406" t="n"/>
      <c r="G21" s="37" t="n"/>
      <c r="H21" s="205" t="n"/>
      <c r="I21" s="205" t="n"/>
      <c r="J21" s="406" t="n"/>
      <c r="K21" s="406" t="n"/>
      <c r="L21" s="406" t="n"/>
      <c r="M21" s="406" t="n"/>
      <c r="N21" s="406" t="n"/>
      <c r="O21" s="406" t="n"/>
      <c r="P21" s="406" t="n"/>
      <c r="Q21" s="406" t="n"/>
      <c r="R21" s="406" t="n"/>
      <c r="S21" s="406" t="n"/>
      <c r="T21" s="406" t="n"/>
      <c r="U21" s="162" t="n"/>
      <c r="V21" s="406" t="n"/>
      <c r="W21" s="406" t="n"/>
      <c r="X21" s="406" t="n"/>
      <c r="Y21" s="406" t="n"/>
      <c r="Z21" s="406" t="n"/>
      <c r="AA21" s="406" t="n"/>
      <c r="AB21" s="406" t="n"/>
      <c r="AC21" s="406" t="n"/>
    </row>
    <row r="22" customFormat="1" s="331">
      <c r="A22" s="45" t="n"/>
      <c r="B22" s="97" t="n"/>
      <c r="C22" s="392" t="n"/>
      <c r="D22" s="205" t="n"/>
      <c r="E22" s="406" t="n"/>
      <c r="F22" s="406" t="n"/>
      <c r="G22" s="37" t="n"/>
      <c r="H22" s="205" t="n"/>
      <c r="I22" s="205" t="n"/>
      <c r="J22" s="406" t="n"/>
      <c r="K22" s="406" t="n"/>
      <c r="L22" s="406" t="n"/>
      <c r="M22" s="406" t="n"/>
      <c r="N22" s="406" t="n"/>
      <c r="O22" s="406" t="n"/>
      <c r="P22" s="406" t="n"/>
      <c r="Q22" s="406" t="n"/>
      <c r="R22" s="406" t="n"/>
      <c r="S22" s="406" t="n"/>
      <c r="T22" s="406" t="n"/>
      <c r="U22" s="162" t="n"/>
      <c r="V22" s="406" t="n"/>
      <c r="W22" s="406" t="n"/>
      <c r="X22" s="406" t="n"/>
      <c r="Y22" s="406" t="n"/>
      <c r="Z22" s="406" t="n"/>
      <c r="AA22" s="406" t="n"/>
      <c r="AB22" s="406" t="n"/>
      <c r="AC22" s="406" t="n"/>
    </row>
    <row r="23" customFormat="1" s="331">
      <c r="A23" s="45" t="n"/>
      <c r="B23" s="97" t="n"/>
      <c r="C23" s="392" t="n"/>
      <c r="D23" s="205" t="n"/>
      <c r="E23" s="406" t="n"/>
      <c r="F23" s="406" t="n"/>
      <c r="G23" s="37" t="n"/>
      <c r="H23" s="205" t="n"/>
      <c r="I23" s="205" t="n"/>
      <c r="J23" s="406" t="n"/>
      <c r="K23" s="406" t="n"/>
      <c r="L23" s="406" t="n"/>
      <c r="M23" s="406" t="n"/>
      <c r="N23" s="406" t="n"/>
      <c r="O23" s="406" t="n"/>
      <c r="P23" s="406" t="n"/>
      <c r="Q23" s="406" t="n"/>
      <c r="R23" s="406" t="n"/>
      <c r="S23" s="406" t="n"/>
      <c r="T23" s="406" t="n"/>
      <c r="U23" s="162" t="n"/>
      <c r="V23" s="406" t="n"/>
      <c r="W23" s="406" t="n"/>
      <c r="X23" s="406" t="n"/>
      <c r="Y23" s="406" t="n"/>
      <c r="Z23" s="406" t="n"/>
      <c r="AA23" s="406" t="n"/>
      <c r="AB23" s="406" t="n"/>
      <c r="AC23" s="406" t="n"/>
    </row>
    <row r="24" customFormat="1" s="331">
      <c r="A24" s="45" t="n"/>
      <c r="B24" s="97" t="n"/>
      <c r="C24" s="392" t="n"/>
      <c r="D24" s="205" t="n"/>
      <c r="E24" s="406" t="n"/>
      <c r="F24" s="406" t="n"/>
      <c r="G24" s="37" t="n"/>
      <c r="H24" s="205" t="n"/>
      <c r="I24" s="205" t="n"/>
      <c r="J24" s="406" t="n"/>
      <c r="K24" s="406" t="n"/>
      <c r="L24" s="406" t="n"/>
      <c r="M24" s="406" t="n"/>
      <c r="N24" s="406" t="n"/>
      <c r="O24" s="406" t="n"/>
      <c r="P24" s="406" t="n"/>
      <c r="Q24" s="406" t="n"/>
      <c r="R24" s="406" t="n"/>
      <c r="S24" s="406" t="n"/>
      <c r="T24" s="406" t="n"/>
      <c r="U24" s="162" t="n"/>
      <c r="V24" s="406" t="n"/>
      <c r="W24" s="406" t="n"/>
      <c r="X24" s="406" t="n"/>
      <c r="Y24" s="406" t="n"/>
      <c r="Z24" s="406" t="n"/>
      <c r="AA24" s="406" t="n"/>
      <c r="AB24" s="406" t="n"/>
      <c r="AC24" s="406" t="n"/>
    </row>
    <row r="25" customFormat="1" s="331">
      <c r="A25" s="45" t="n"/>
      <c r="B25" s="97" t="n"/>
      <c r="C25" s="392" t="n"/>
      <c r="D25" s="205" t="n"/>
      <c r="E25" s="406" t="n"/>
      <c r="F25" s="406" t="n"/>
      <c r="G25" s="37" t="n"/>
      <c r="H25" s="205" t="n"/>
      <c r="I25" s="205" t="n"/>
      <c r="J25" s="406" t="n"/>
      <c r="K25" s="406" t="n"/>
      <c r="L25" s="406" t="n"/>
      <c r="M25" s="406" t="n"/>
      <c r="N25" s="406" t="n"/>
      <c r="O25" s="406" t="n"/>
      <c r="P25" s="406" t="n"/>
      <c r="Q25" s="406" t="n"/>
      <c r="R25" s="406" t="n"/>
      <c r="S25" s="406" t="n"/>
      <c r="T25" s="406" t="n"/>
      <c r="U25" s="162" t="n"/>
      <c r="V25" s="406" t="n"/>
      <c r="W25" s="406" t="n"/>
      <c r="X25" s="406" t="n"/>
      <c r="Y25" s="406" t="n"/>
      <c r="Z25" s="406" t="n"/>
      <c r="AA25" s="406" t="n"/>
      <c r="AB25" s="406" t="n"/>
      <c r="AC25" s="406" t="n"/>
    </row>
    <row r="26" customFormat="1" s="331">
      <c r="A26" s="45" t="n"/>
      <c r="B26" s="97" t="n"/>
      <c r="C26" s="392" t="n"/>
      <c r="D26" s="205" t="n"/>
      <c r="E26" s="406" t="n"/>
      <c r="F26" s="406" t="n"/>
      <c r="G26" s="37" t="n"/>
      <c r="H26" s="205" t="n"/>
      <c r="I26" s="205" t="n"/>
      <c r="J26" s="406" t="n"/>
      <c r="K26" s="406" t="n"/>
      <c r="L26" s="406" t="n"/>
      <c r="M26" s="406" t="n"/>
      <c r="N26" s="406" t="n"/>
      <c r="O26" s="406" t="n"/>
      <c r="P26" s="406" t="n"/>
      <c r="Q26" s="406" t="n"/>
      <c r="R26" s="406" t="n"/>
      <c r="S26" s="406" t="n"/>
      <c r="T26" s="406" t="n"/>
      <c r="U26" s="162" t="n"/>
      <c r="V26" s="406" t="n"/>
      <c r="W26" s="406" t="n"/>
      <c r="X26" s="406" t="n"/>
      <c r="Y26" s="406" t="n"/>
      <c r="Z26" s="406" t="n"/>
      <c r="AA26" s="406" t="n"/>
      <c r="AB26" s="406" t="n"/>
      <c r="AC26" s="406" t="n"/>
    </row>
    <row r="27" customFormat="1" s="331">
      <c r="A27" s="45" t="n"/>
      <c r="B27" s="97" t="n"/>
      <c r="C27" s="392" t="n"/>
      <c r="D27" s="205" t="n"/>
      <c r="E27" s="406" t="n"/>
      <c r="F27" s="406" t="n"/>
      <c r="G27" s="37" t="n"/>
      <c r="H27" s="205" t="n"/>
      <c r="I27" s="205" t="n"/>
      <c r="J27" s="406" t="n"/>
      <c r="K27" s="406" t="n"/>
      <c r="L27" s="406" t="n"/>
      <c r="M27" s="406" t="n"/>
      <c r="N27" s="406" t="n"/>
      <c r="O27" s="406" t="n"/>
      <c r="P27" s="406" t="n"/>
      <c r="Q27" s="406" t="n"/>
      <c r="R27" s="406" t="n"/>
      <c r="S27" s="406" t="n"/>
      <c r="T27" s="406" t="n"/>
      <c r="U27" s="162" t="n"/>
      <c r="V27" s="406" t="n"/>
      <c r="W27" s="406" t="n"/>
      <c r="X27" s="406" t="n"/>
      <c r="Y27" s="406" t="n"/>
      <c r="Z27" s="406" t="n"/>
      <c r="AA27" s="406" t="n"/>
      <c r="AB27" s="406" t="n"/>
      <c r="AC27" s="406" t="n"/>
    </row>
    <row r="28" customFormat="1" s="331">
      <c r="A28" s="45" t="n"/>
      <c r="B28" s="97" t="n"/>
      <c r="C28" s="392" t="n"/>
      <c r="D28" s="205" t="n"/>
      <c r="E28" s="406" t="n"/>
      <c r="F28" s="406" t="n"/>
      <c r="G28" s="37" t="n"/>
      <c r="H28" s="205" t="n"/>
      <c r="I28" s="205" t="n"/>
      <c r="J28" s="406" t="n"/>
      <c r="K28" s="406" t="n"/>
      <c r="L28" s="406" t="n"/>
      <c r="M28" s="406" t="n"/>
      <c r="N28" s="406" t="n"/>
      <c r="O28" s="406" t="n"/>
      <c r="P28" s="406" t="n"/>
      <c r="Q28" s="406" t="n"/>
      <c r="R28" s="406" t="n"/>
      <c r="S28" s="406" t="n"/>
      <c r="T28" s="406" t="n"/>
      <c r="U28" s="162" t="n"/>
      <c r="V28" s="406" t="n"/>
      <c r="W28" s="406" t="n"/>
      <c r="X28" s="406" t="n"/>
      <c r="Y28" s="406" t="n"/>
      <c r="Z28" s="406" t="n"/>
      <c r="AA28" s="406" t="n"/>
      <c r="AB28" s="406" t="n"/>
      <c r="AC28" s="406" t="n"/>
    </row>
    <row r="29" customFormat="1" s="331">
      <c r="A29" s="45" t="n"/>
      <c r="B29" s="97" t="n"/>
      <c r="C29" s="392" t="n"/>
      <c r="D29" s="205" t="n"/>
      <c r="E29" s="406" t="n"/>
      <c r="F29" s="406" t="n"/>
      <c r="G29" s="37" t="n"/>
      <c r="H29" s="205" t="n"/>
      <c r="I29" s="205" t="n"/>
      <c r="J29" s="406" t="n"/>
      <c r="K29" s="406" t="n"/>
      <c r="L29" s="406" t="n"/>
      <c r="M29" s="406" t="n"/>
      <c r="N29" s="406" t="n"/>
      <c r="O29" s="406" t="n"/>
      <c r="P29" s="406" t="n"/>
      <c r="Q29" s="406" t="n"/>
      <c r="R29" s="406" t="n"/>
      <c r="S29" s="406" t="n"/>
      <c r="T29" s="406" t="n"/>
      <c r="U29" s="162" t="n"/>
      <c r="V29" s="406" t="n"/>
      <c r="W29" s="406" t="n"/>
      <c r="X29" s="406" t="n"/>
      <c r="Y29" s="406" t="n"/>
      <c r="Z29" s="406" t="n"/>
      <c r="AA29" s="406" t="n"/>
      <c r="AB29" s="406" t="n"/>
      <c r="AC29" s="406" t="n"/>
    </row>
    <row r="30" customFormat="1" s="331">
      <c r="A30" s="45" t="n"/>
      <c r="B30" s="97" t="n"/>
      <c r="C30" s="392" t="n"/>
      <c r="D30" s="205" t="n"/>
      <c r="E30" s="406" t="n"/>
      <c r="F30" s="406" t="n"/>
      <c r="G30" s="37" t="n"/>
      <c r="H30" s="205" t="n"/>
      <c r="I30" s="205" t="n"/>
      <c r="J30" s="406" t="n"/>
      <c r="K30" s="406" t="n"/>
      <c r="L30" s="406" t="n"/>
      <c r="M30" s="406" t="n"/>
      <c r="N30" s="406" t="n"/>
      <c r="O30" s="406" t="n"/>
      <c r="P30" s="406" t="n"/>
      <c r="Q30" s="406" t="n"/>
      <c r="R30" s="406" t="n"/>
      <c r="S30" s="406" t="n"/>
      <c r="T30" s="406" t="n"/>
      <c r="U30" s="162" t="n"/>
      <c r="V30" s="406" t="n"/>
      <c r="W30" s="406" t="n"/>
      <c r="X30" s="406" t="n"/>
      <c r="Y30" s="406" t="n"/>
      <c r="Z30" s="406" t="n"/>
      <c r="AA30" s="406" t="n"/>
      <c r="AB30" s="406" t="n"/>
      <c r="AC30" s="406" t="n"/>
    </row>
    <row r="31" customFormat="1" s="331">
      <c r="A31" s="45" t="n"/>
      <c r="B31" s="97" t="n"/>
      <c r="C31" s="392" t="n"/>
      <c r="D31" s="205" t="n"/>
      <c r="E31" s="406" t="n"/>
      <c r="F31" s="406" t="n"/>
      <c r="G31" s="37" t="n"/>
      <c r="H31" s="205" t="n"/>
      <c r="I31" s="205" t="n"/>
      <c r="J31" s="406" t="n"/>
      <c r="K31" s="406" t="n"/>
      <c r="L31" s="406" t="n"/>
      <c r="M31" s="406" t="n"/>
      <c r="N31" s="406" t="n"/>
      <c r="O31" s="406" t="n"/>
      <c r="P31" s="406" t="n"/>
      <c r="Q31" s="406" t="n"/>
      <c r="R31" s="406" t="n"/>
      <c r="S31" s="406" t="n"/>
      <c r="T31" s="406" t="n"/>
      <c r="U31" s="162" t="n"/>
      <c r="V31" s="406" t="n"/>
      <c r="W31" s="406" t="n"/>
      <c r="X31" s="406" t="n"/>
      <c r="Y31" s="406" t="n"/>
      <c r="Z31" s="406" t="n"/>
      <c r="AA31" s="406" t="n"/>
      <c r="AB31" s="406" t="n"/>
      <c r="AC31" s="406" t="n"/>
    </row>
    <row r="32" customFormat="1" s="331">
      <c r="A32" s="45" t="n"/>
      <c r="B32" s="97" t="n"/>
      <c r="C32" s="392" t="n"/>
      <c r="D32" s="205" t="n"/>
      <c r="E32" s="406" t="n"/>
      <c r="F32" s="406" t="n"/>
      <c r="G32" s="37" t="n"/>
      <c r="H32" s="205" t="n"/>
      <c r="I32" s="205" t="n"/>
      <c r="J32" s="406" t="n"/>
      <c r="K32" s="406" t="n"/>
      <c r="L32" s="406" t="n"/>
      <c r="M32" s="406" t="n"/>
      <c r="N32" s="406" t="n"/>
      <c r="O32" s="406" t="n"/>
      <c r="P32" s="406" t="n"/>
      <c r="Q32" s="406" t="n"/>
      <c r="R32" s="406" t="n"/>
      <c r="S32" s="406" t="n"/>
      <c r="T32" s="406" t="n"/>
      <c r="U32" s="162" t="n"/>
      <c r="V32" s="406" t="n"/>
      <c r="W32" s="406" t="n"/>
      <c r="X32" s="406" t="n"/>
      <c r="Y32" s="406" t="n"/>
      <c r="Z32" s="406" t="n"/>
      <c r="AA32" s="406" t="n"/>
      <c r="AB32" s="406" t="n"/>
      <c r="AC32" s="406" t="n"/>
    </row>
    <row r="33" customFormat="1" s="331">
      <c r="A33" s="45" t="n"/>
      <c r="B33" s="97" t="n"/>
      <c r="C33" s="392" t="n"/>
      <c r="D33" s="205" t="n"/>
      <c r="E33" s="406" t="n"/>
      <c r="F33" s="406" t="n"/>
      <c r="G33" s="37" t="n"/>
      <c r="H33" s="205" t="n"/>
      <c r="I33" s="205" t="n"/>
      <c r="J33" s="406" t="n"/>
      <c r="K33" s="406" t="n"/>
      <c r="L33" s="406" t="n"/>
      <c r="M33" s="406" t="n"/>
      <c r="N33" s="406" t="n"/>
      <c r="O33" s="406" t="n"/>
      <c r="P33" s="406" t="n"/>
      <c r="Q33" s="406" t="n"/>
      <c r="R33" s="406" t="n"/>
      <c r="S33" s="406" t="n"/>
      <c r="T33" s="406" t="n"/>
      <c r="U33" s="162" t="n"/>
      <c r="V33" s="406" t="n"/>
      <c r="W33" s="406" t="n"/>
      <c r="X33" s="406" t="n"/>
      <c r="Y33" s="406" t="n"/>
      <c r="Z33" s="406" t="n"/>
      <c r="AA33" s="406" t="n"/>
      <c r="AB33" s="406" t="n"/>
      <c r="AC33" s="406" t="n"/>
    </row>
    <row r="34" customFormat="1" s="331">
      <c r="A34" s="45" t="n"/>
      <c r="B34" s="97" t="n"/>
      <c r="C34" s="392" t="n"/>
      <c r="D34" s="205" t="n"/>
      <c r="E34" s="406" t="n"/>
      <c r="F34" s="406" t="n"/>
      <c r="G34" s="37" t="n"/>
      <c r="H34" s="205" t="n"/>
      <c r="I34" s="205" t="n"/>
      <c r="J34" s="406" t="n"/>
      <c r="K34" s="406" t="n"/>
      <c r="L34" s="406" t="n"/>
      <c r="M34" s="406" t="n"/>
      <c r="N34" s="406" t="n"/>
      <c r="O34" s="406" t="n"/>
      <c r="P34" s="406" t="n"/>
      <c r="Q34" s="406" t="n"/>
      <c r="R34" s="406" t="n"/>
      <c r="S34" s="406" t="n"/>
      <c r="T34" s="406" t="n"/>
      <c r="U34" s="162" t="n"/>
      <c r="V34" s="406" t="n"/>
      <c r="W34" s="406" t="n"/>
      <c r="X34" s="406" t="n"/>
      <c r="Y34" s="406" t="n"/>
      <c r="Z34" s="406" t="n"/>
      <c r="AA34" s="406" t="n"/>
      <c r="AB34" s="406" t="n"/>
      <c r="AC34" s="406" t="n"/>
    </row>
    <row r="35" customFormat="1" s="331">
      <c r="A35" s="45" t="n"/>
      <c r="B35" s="97" t="n"/>
      <c r="C35" s="392" t="n"/>
      <c r="D35" s="205" t="n"/>
      <c r="E35" s="406" t="n"/>
      <c r="F35" s="406" t="n"/>
      <c r="G35" s="37" t="n"/>
      <c r="H35" s="205" t="n"/>
      <c r="I35" s="205" t="n"/>
      <c r="J35" s="406" t="n"/>
      <c r="K35" s="406" t="n"/>
      <c r="L35" s="406" t="n"/>
      <c r="M35" s="406" t="n"/>
      <c r="N35" s="406" t="n"/>
      <c r="O35" s="406" t="n"/>
      <c r="P35" s="406" t="n"/>
      <c r="Q35" s="406" t="n"/>
      <c r="R35" s="406" t="n"/>
      <c r="S35" s="406" t="n"/>
      <c r="T35" s="406" t="n"/>
      <c r="U35" s="162" t="n"/>
      <c r="V35" s="406" t="n"/>
      <c r="W35" s="406" t="n"/>
      <c r="X35" s="406" t="n"/>
      <c r="Y35" s="406" t="n"/>
      <c r="Z35" s="406" t="n"/>
      <c r="AA35" s="406" t="n"/>
      <c r="AB35" s="406" t="n"/>
      <c r="AC35" s="406" t="n"/>
    </row>
    <row r="36" customFormat="1" s="331">
      <c r="A36" s="45" t="n"/>
      <c r="B36" s="97" t="n"/>
      <c r="C36" s="392" t="n"/>
      <c r="D36" s="205" t="n"/>
      <c r="E36" s="406" t="n"/>
      <c r="F36" s="406" t="n"/>
      <c r="G36" s="37" t="n"/>
      <c r="H36" s="205" t="n"/>
      <c r="I36" s="205" t="n"/>
      <c r="J36" s="406" t="n"/>
      <c r="K36" s="406" t="n"/>
      <c r="L36" s="406" t="n"/>
      <c r="M36" s="406" t="n"/>
      <c r="N36" s="406" t="n"/>
      <c r="O36" s="406" t="n"/>
      <c r="P36" s="406" t="n"/>
      <c r="Q36" s="406" t="n"/>
      <c r="R36" s="406" t="n"/>
      <c r="S36" s="406" t="n"/>
      <c r="T36" s="406" t="n"/>
      <c r="U36" s="162" t="n"/>
      <c r="V36" s="406" t="n"/>
      <c r="W36" s="406" t="n"/>
      <c r="X36" s="406" t="n"/>
      <c r="Y36" s="406" t="n"/>
      <c r="Z36" s="406" t="n"/>
      <c r="AA36" s="406" t="n"/>
      <c r="AB36" s="406" t="n"/>
      <c r="AC36" s="406" t="n"/>
    </row>
    <row r="37" customFormat="1" s="331">
      <c r="A37" s="45" t="n"/>
      <c r="B37" s="97" t="n"/>
      <c r="C37" s="392" t="n"/>
      <c r="D37" s="205" t="n"/>
      <c r="E37" s="406" t="n"/>
      <c r="F37" s="406" t="n"/>
      <c r="G37" s="37" t="n"/>
      <c r="H37" s="205" t="n"/>
      <c r="I37" s="205" t="n"/>
      <c r="J37" s="406" t="n"/>
      <c r="K37" s="406" t="n"/>
      <c r="L37" s="406" t="n"/>
      <c r="M37" s="406" t="n"/>
      <c r="N37" s="406" t="n"/>
      <c r="O37" s="406" t="n"/>
      <c r="P37" s="406" t="n"/>
      <c r="Q37" s="406" t="n"/>
      <c r="R37" s="406" t="n"/>
      <c r="S37" s="406" t="n"/>
      <c r="T37" s="406" t="n"/>
      <c r="U37" s="162" t="n"/>
      <c r="V37" s="406" t="n"/>
      <c r="W37" s="406" t="n"/>
      <c r="X37" s="406" t="n"/>
      <c r="Y37" s="406" t="n"/>
      <c r="Z37" s="406" t="n"/>
      <c r="AA37" s="406" t="n"/>
      <c r="AB37" s="406" t="n"/>
      <c r="AC37" s="406" t="n"/>
    </row>
    <row r="38" customFormat="1" s="331">
      <c r="A38" s="45" t="n"/>
      <c r="B38" s="97" t="n"/>
      <c r="C38" s="392" t="n"/>
      <c r="D38" s="205" t="n"/>
      <c r="E38" s="406" t="n"/>
      <c r="F38" s="406" t="n"/>
      <c r="G38" s="37" t="n"/>
      <c r="H38" s="205" t="n"/>
      <c r="I38" s="205" t="n"/>
      <c r="J38" s="406" t="n"/>
      <c r="K38" s="406" t="n"/>
      <c r="L38" s="406" t="n"/>
      <c r="M38" s="406" t="n"/>
      <c r="N38" s="406" t="n"/>
      <c r="O38" s="406" t="n"/>
      <c r="P38" s="406" t="n"/>
      <c r="Q38" s="406" t="n"/>
      <c r="R38" s="406" t="n"/>
      <c r="S38" s="406" t="n"/>
      <c r="T38" s="406" t="n"/>
      <c r="U38" s="162" t="n"/>
      <c r="V38" s="406" t="n"/>
      <c r="W38" s="406" t="n"/>
      <c r="X38" s="406" t="n"/>
      <c r="Y38" s="406" t="n"/>
      <c r="Z38" s="406" t="n"/>
      <c r="AA38" s="406" t="n"/>
      <c r="AB38" s="406" t="n"/>
      <c r="AC38" s="406" t="n"/>
    </row>
    <row r="39" customFormat="1" s="331">
      <c r="A39" s="45" t="n"/>
      <c r="B39" s="97" t="n"/>
      <c r="C39" s="392" t="n"/>
      <c r="D39" s="205" t="n"/>
      <c r="E39" s="406" t="n"/>
      <c r="F39" s="406" t="n"/>
      <c r="G39" s="37" t="n"/>
      <c r="H39" s="205" t="n"/>
      <c r="I39" s="205" t="n"/>
      <c r="J39" s="406" t="n"/>
      <c r="K39" s="406" t="n"/>
      <c r="L39" s="406" t="n"/>
      <c r="M39" s="406" t="n"/>
      <c r="N39" s="406" t="n"/>
      <c r="O39" s="406" t="n"/>
      <c r="P39" s="406" t="n"/>
      <c r="Q39" s="406" t="n"/>
      <c r="R39" s="406" t="n"/>
      <c r="S39" s="406" t="n"/>
      <c r="T39" s="406" t="n"/>
      <c r="U39" s="162" t="n"/>
      <c r="V39" s="406" t="n"/>
      <c r="W39" s="406" t="n"/>
      <c r="X39" s="406" t="n"/>
      <c r="Y39" s="406" t="n"/>
      <c r="Z39" s="406" t="n"/>
      <c r="AA39" s="406" t="n"/>
      <c r="AB39" s="406" t="n"/>
      <c r="AC39" s="406" t="n"/>
    </row>
    <row r="40" customFormat="1" s="331">
      <c r="A40" s="45" t="n"/>
      <c r="B40" s="97" t="n"/>
      <c r="C40" s="392" t="n"/>
      <c r="D40" s="205" t="n"/>
      <c r="E40" s="406" t="n"/>
      <c r="F40" s="406" t="n"/>
      <c r="G40" s="37" t="n"/>
      <c r="H40" s="205" t="n"/>
      <c r="I40" s="205" t="n"/>
      <c r="J40" s="406" t="n"/>
      <c r="K40" s="406" t="n"/>
      <c r="L40" s="406" t="n"/>
      <c r="M40" s="406" t="n"/>
      <c r="N40" s="406" t="n"/>
      <c r="O40" s="406" t="n"/>
      <c r="P40" s="406" t="n"/>
      <c r="Q40" s="406" t="n"/>
      <c r="R40" s="406" t="n"/>
      <c r="S40" s="406" t="n"/>
      <c r="T40" s="406" t="n"/>
      <c r="U40" s="162" t="n"/>
      <c r="V40" s="406" t="n"/>
      <c r="W40" s="406" t="n"/>
      <c r="X40" s="406" t="n"/>
      <c r="Y40" s="406" t="n"/>
      <c r="Z40" s="406" t="n"/>
      <c r="AA40" s="406" t="n"/>
      <c r="AB40" s="406" t="n"/>
      <c r="AC40" s="406" t="n"/>
    </row>
    <row r="41" customFormat="1" s="331">
      <c r="A41" s="45" t="n"/>
      <c r="B41" s="97" t="n"/>
      <c r="C41" s="392" t="n"/>
      <c r="D41" s="205" t="n"/>
      <c r="E41" s="406" t="n"/>
      <c r="F41" s="406" t="n"/>
      <c r="G41" s="37" t="n"/>
      <c r="H41" s="205" t="n"/>
      <c r="I41" s="205" t="n"/>
      <c r="J41" s="406" t="n"/>
      <c r="K41" s="406" t="n"/>
      <c r="L41" s="406" t="n"/>
      <c r="M41" s="406" t="n"/>
      <c r="N41" s="406" t="n"/>
      <c r="O41" s="406" t="n"/>
      <c r="P41" s="406" t="n"/>
      <c r="Q41" s="406" t="n"/>
      <c r="R41" s="406" t="n"/>
      <c r="S41" s="406" t="n"/>
      <c r="T41" s="406" t="n"/>
      <c r="U41" s="162" t="n"/>
      <c r="V41" s="406" t="n"/>
      <c r="W41" s="406" t="n"/>
      <c r="X41" s="406" t="n"/>
      <c r="Y41" s="406" t="n"/>
      <c r="Z41" s="406" t="n"/>
      <c r="AA41" s="406" t="n"/>
      <c r="AB41" s="406" t="n"/>
      <c r="AC41" s="406" t="n"/>
    </row>
    <row r="42" customFormat="1" s="331">
      <c r="A42" s="45" t="n"/>
      <c r="B42" s="97" t="n"/>
      <c r="C42" s="392" t="n"/>
      <c r="D42" s="205" t="n"/>
      <c r="E42" s="406" t="n"/>
      <c r="F42" s="406" t="n"/>
      <c r="G42" s="37" t="n"/>
      <c r="H42" s="205" t="n"/>
      <c r="I42" s="205" t="n"/>
      <c r="J42" s="406" t="n"/>
      <c r="K42" s="406" t="n"/>
      <c r="L42" s="406" t="n"/>
      <c r="M42" s="406" t="n"/>
      <c r="N42" s="406" t="n"/>
      <c r="O42" s="406" t="n"/>
      <c r="P42" s="406" t="n"/>
      <c r="Q42" s="406" t="n"/>
      <c r="R42" s="406" t="n"/>
      <c r="S42" s="406" t="n"/>
      <c r="T42" s="406" t="n"/>
      <c r="U42" s="162" t="n"/>
      <c r="V42" s="406" t="n"/>
      <c r="W42" s="406" t="n"/>
      <c r="X42" s="406" t="n"/>
      <c r="Y42" s="406" t="n"/>
      <c r="Z42" s="406" t="n"/>
      <c r="AA42" s="406" t="n"/>
      <c r="AB42" s="406" t="n"/>
      <c r="AC42" s="406" t="n"/>
    </row>
    <row r="43" customFormat="1" s="331">
      <c r="A43" s="45" t="n"/>
      <c r="B43" s="97" t="n"/>
      <c r="C43" s="392" t="n"/>
      <c r="D43" s="205" t="n"/>
      <c r="E43" s="406" t="n"/>
      <c r="F43" s="406" t="n"/>
      <c r="G43" s="37" t="n"/>
      <c r="H43" s="205" t="n"/>
      <c r="I43" s="205" t="n"/>
      <c r="J43" s="406" t="n"/>
      <c r="K43" s="406" t="n"/>
      <c r="L43" s="406" t="n"/>
      <c r="M43" s="406" t="n"/>
      <c r="N43" s="406" t="n"/>
      <c r="O43" s="406" t="n"/>
      <c r="P43" s="406" t="n"/>
      <c r="Q43" s="406" t="n"/>
      <c r="R43" s="406" t="n"/>
      <c r="S43" s="406" t="n"/>
      <c r="T43" s="406" t="n"/>
      <c r="U43" s="162" t="n"/>
      <c r="V43" s="406" t="n"/>
      <c r="W43" s="406" t="n"/>
      <c r="X43" s="406" t="n"/>
      <c r="Y43" s="406" t="n"/>
      <c r="Z43" s="406" t="n"/>
      <c r="AA43" s="406" t="n"/>
      <c r="AB43" s="406" t="n"/>
      <c r="AC43" s="406" t="n"/>
    </row>
    <row r="44" customFormat="1" s="331">
      <c r="A44" s="45" t="n"/>
      <c r="B44" s="97" t="n"/>
      <c r="C44" s="392" t="n"/>
      <c r="D44" s="205" t="n"/>
      <c r="E44" s="406" t="n"/>
      <c r="F44" s="406" t="n"/>
      <c r="G44" s="37" t="n"/>
      <c r="H44" s="205" t="n"/>
      <c r="I44" s="205" t="n"/>
      <c r="J44" s="406" t="n"/>
      <c r="K44" s="406" t="n"/>
      <c r="L44" s="406" t="n"/>
      <c r="M44" s="406" t="n"/>
      <c r="N44" s="406" t="n"/>
      <c r="O44" s="406" t="n"/>
      <c r="P44" s="406" t="n"/>
      <c r="Q44" s="406" t="n"/>
      <c r="R44" s="406" t="n"/>
      <c r="S44" s="406" t="n"/>
      <c r="T44" s="406" t="n"/>
      <c r="U44" s="162" t="n"/>
      <c r="V44" s="406" t="n"/>
      <c r="W44" s="406" t="n"/>
      <c r="X44" s="406" t="n"/>
      <c r="Y44" s="406" t="n"/>
      <c r="Z44" s="406" t="n"/>
      <c r="AA44" s="406" t="n"/>
      <c r="AB44" s="406" t="n"/>
      <c r="AC44" s="406" t="n"/>
    </row>
    <row r="45" customFormat="1" s="331">
      <c r="A45" s="45" t="n"/>
      <c r="B45" s="97" t="n"/>
      <c r="C45" s="392" t="n"/>
      <c r="D45" s="205" t="n"/>
      <c r="E45" s="406" t="n"/>
      <c r="F45" s="406" t="n"/>
      <c r="G45" s="37" t="n"/>
      <c r="H45" s="205" t="n"/>
      <c r="I45" s="205" t="n"/>
      <c r="J45" s="406" t="n"/>
      <c r="K45" s="406" t="n"/>
      <c r="L45" s="406" t="n"/>
      <c r="M45" s="406" t="n"/>
      <c r="N45" s="406" t="n"/>
      <c r="O45" s="406" t="n"/>
      <c r="P45" s="406" t="n"/>
      <c r="Q45" s="406" t="n"/>
      <c r="R45" s="406" t="n"/>
      <c r="S45" s="406" t="n"/>
      <c r="T45" s="406" t="n"/>
      <c r="U45" s="162" t="n"/>
      <c r="V45" s="406" t="n"/>
      <c r="W45" s="406" t="n"/>
      <c r="X45" s="406" t="n"/>
      <c r="Y45" s="406" t="n"/>
      <c r="Z45" s="406" t="n"/>
      <c r="AA45" s="406" t="n"/>
      <c r="AB45" s="406" t="n"/>
      <c r="AC45" s="406" t="n"/>
    </row>
    <row r="46" customFormat="1" s="331">
      <c r="A46" s="45" t="n"/>
      <c r="B46" s="97" t="n"/>
      <c r="C46" s="392" t="n"/>
      <c r="D46" s="205" t="n"/>
      <c r="E46" s="406" t="n"/>
      <c r="F46" s="406" t="n"/>
      <c r="G46" s="37" t="n"/>
      <c r="H46" s="205" t="n"/>
      <c r="I46" s="205" t="n"/>
      <c r="J46" s="406" t="n"/>
      <c r="K46" s="406" t="n"/>
      <c r="L46" s="406" t="n"/>
      <c r="M46" s="406" t="n"/>
      <c r="N46" s="406" t="n"/>
      <c r="O46" s="406" t="n"/>
      <c r="P46" s="406" t="n"/>
      <c r="Q46" s="406" t="n"/>
      <c r="R46" s="406" t="n"/>
      <c r="S46" s="406" t="n"/>
      <c r="T46" s="406" t="n"/>
      <c r="U46" s="162" t="n"/>
      <c r="V46" s="406" t="n"/>
      <c r="W46" s="406" t="n"/>
      <c r="X46" s="406" t="n"/>
      <c r="Y46" s="406" t="n"/>
      <c r="Z46" s="406" t="n"/>
      <c r="AA46" s="406" t="n"/>
      <c r="AB46" s="406" t="n"/>
      <c r="AC46" s="406" t="n"/>
    </row>
    <row r="47" customFormat="1" s="331">
      <c r="A47" s="45" t="n"/>
      <c r="B47" s="97" t="n"/>
      <c r="C47" s="392" t="n"/>
      <c r="D47" s="205" t="n"/>
      <c r="E47" s="406" t="n"/>
      <c r="F47" s="406" t="n"/>
      <c r="G47" s="37" t="n"/>
      <c r="H47" s="205" t="n"/>
      <c r="I47" s="205" t="n"/>
      <c r="J47" s="406" t="n"/>
      <c r="K47" s="406" t="n"/>
      <c r="L47" s="406" t="n"/>
      <c r="M47" s="406" t="n"/>
      <c r="N47" s="406" t="n"/>
      <c r="O47" s="406" t="n"/>
      <c r="P47" s="406" t="n"/>
      <c r="Q47" s="406" t="n"/>
      <c r="R47" s="406" t="n"/>
      <c r="S47" s="406" t="n"/>
      <c r="T47" s="406" t="n"/>
      <c r="U47" s="162" t="n"/>
      <c r="V47" s="406" t="n"/>
      <c r="W47" s="406" t="n"/>
      <c r="X47" s="406" t="n"/>
      <c r="Y47" s="406" t="n"/>
      <c r="Z47" s="406" t="n"/>
      <c r="AA47" s="406" t="n"/>
      <c r="AB47" s="406" t="n"/>
      <c r="AC47" s="406" t="n"/>
    </row>
    <row r="48" customFormat="1" s="331">
      <c r="A48" s="45" t="n"/>
      <c r="B48" s="97" t="n"/>
      <c r="C48" s="392" t="n"/>
      <c r="D48" s="205" t="n"/>
      <c r="E48" s="406" t="n"/>
      <c r="F48" s="406" t="n"/>
      <c r="G48" s="37" t="n"/>
      <c r="H48" s="205" t="n"/>
      <c r="I48" s="205" t="n"/>
      <c r="J48" s="406" t="n"/>
      <c r="K48" s="406" t="n"/>
      <c r="L48" s="406" t="n"/>
      <c r="M48" s="406" t="n"/>
      <c r="N48" s="406" t="n"/>
      <c r="O48" s="406" t="n"/>
      <c r="P48" s="406" t="n"/>
      <c r="Q48" s="406" t="n"/>
      <c r="R48" s="406" t="n"/>
      <c r="S48" s="406" t="n"/>
      <c r="T48" s="406" t="n"/>
      <c r="U48" s="162" t="n"/>
      <c r="V48" s="406" t="n"/>
      <c r="W48" s="406" t="n"/>
      <c r="X48" s="406" t="n"/>
      <c r="Y48" s="406" t="n"/>
      <c r="Z48" s="406" t="n"/>
      <c r="AA48" s="406" t="n"/>
      <c r="AB48" s="406" t="n"/>
      <c r="AC48" s="406" t="n"/>
    </row>
    <row r="49" customFormat="1" s="331">
      <c r="A49" s="45" t="n"/>
      <c r="B49" s="97" t="n"/>
      <c r="C49" s="392" t="n"/>
      <c r="D49" s="205" t="n"/>
      <c r="E49" s="406" t="n"/>
      <c r="F49" s="406" t="n"/>
      <c r="G49" s="37" t="n"/>
      <c r="H49" s="205" t="n"/>
      <c r="I49" s="205" t="n"/>
      <c r="J49" s="406" t="n"/>
      <c r="K49" s="406" t="n"/>
      <c r="L49" s="406" t="n"/>
      <c r="M49" s="406" t="n"/>
      <c r="N49" s="406" t="n"/>
      <c r="O49" s="406" t="n"/>
      <c r="P49" s="406" t="n"/>
      <c r="Q49" s="406" t="n"/>
      <c r="R49" s="406" t="n"/>
      <c r="S49" s="406" t="n"/>
      <c r="T49" s="406" t="n"/>
      <c r="U49" s="162" t="n"/>
      <c r="V49" s="406" t="n"/>
      <c r="W49" s="406" t="n"/>
      <c r="X49" s="406" t="n"/>
      <c r="Y49" s="406" t="n"/>
      <c r="Z49" s="406" t="n"/>
      <c r="AA49" s="406" t="n"/>
      <c r="AB49" s="406" t="n"/>
      <c r="AC49" s="406" t="n"/>
    </row>
    <row r="50" customFormat="1" s="331">
      <c r="A50" s="45" t="n"/>
      <c r="B50" s="97" t="n"/>
      <c r="C50" s="392" t="n"/>
      <c r="D50" s="205" t="n"/>
      <c r="E50" s="406" t="n"/>
      <c r="F50" s="406" t="n"/>
      <c r="G50" s="37" t="n"/>
      <c r="H50" s="205" t="n"/>
      <c r="I50" s="205" t="n"/>
      <c r="J50" s="406" t="n"/>
      <c r="K50" s="406" t="n"/>
      <c r="L50" s="406" t="n"/>
      <c r="M50" s="406" t="n"/>
      <c r="N50" s="406" t="n"/>
      <c r="O50" s="406" t="n"/>
      <c r="P50" s="406" t="n"/>
      <c r="Q50" s="406" t="n"/>
      <c r="R50" s="406" t="n"/>
      <c r="S50" s="406" t="n"/>
      <c r="T50" s="406" t="n"/>
      <c r="U50" s="162" t="n"/>
      <c r="V50" s="406" t="n"/>
      <c r="W50" s="406" t="n"/>
      <c r="X50" s="406" t="n"/>
      <c r="Y50" s="406" t="n"/>
      <c r="Z50" s="406" t="n"/>
      <c r="AA50" s="406" t="n"/>
      <c r="AB50" s="406" t="n"/>
      <c r="AC50" s="406" t="n"/>
    </row>
    <row r="51" customFormat="1" s="331">
      <c r="A51" s="45" t="n"/>
      <c r="B51" s="97" t="n"/>
      <c r="C51" s="392" t="n"/>
      <c r="D51" s="205" t="n"/>
      <c r="E51" s="406" t="n"/>
      <c r="F51" s="406" t="n"/>
      <c r="G51" s="37" t="n"/>
      <c r="H51" s="205" t="n"/>
      <c r="I51" s="205" t="n"/>
      <c r="J51" s="406" t="n"/>
      <c r="K51" s="406" t="n"/>
      <c r="L51" s="406" t="n"/>
      <c r="M51" s="406" t="n"/>
      <c r="N51" s="406" t="n"/>
      <c r="O51" s="406" t="n"/>
      <c r="P51" s="406" t="n"/>
      <c r="Q51" s="406" t="n"/>
      <c r="R51" s="406" t="n"/>
      <c r="S51" s="406" t="n"/>
      <c r="T51" s="406" t="n"/>
      <c r="U51" s="162" t="n"/>
      <c r="V51" s="406" t="n"/>
      <c r="W51" s="406" t="n"/>
      <c r="X51" s="406" t="n"/>
      <c r="Y51" s="406" t="n"/>
      <c r="Z51" s="406" t="n"/>
      <c r="AA51" s="406" t="n"/>
      <c r="AB51" s="406" t="n"/>
      <c r="AC51" s="406" t="n"/>
    </row>
    <row r="52" customFormat="1" s="331">
      <c r="A52" s="45" t="n"/>
      <c r="B52" s="97" t="n"/>
      <c r="C52" s="392" t="n"/>
      <c r="D52" s="205" t="n"/>
      <c r="E52" s="406" t="n"/>
      <c r="F52" s="406" t="n"/>
      <c r="G52" s="37" t="n"/>
      <c r="H52" s="205" t="n"/>
      <c r="I52" s="205" t="n"/>
      <c r="J52" s="406" t="n"/>
      <c r="K52" s="406" t="n"/>
      <c r="L52" s="406" t="n"/>
      <c r="M52" s="406" t="n"/>
      <c r="N52" s="406" t="n"/>
      <c r="O52" s="406" t="n"/>
      <c r="P52" s="406" t="n"/>
      <c r="Q52" s="406" t="n"/>
      <c r="R52" s="406" t="n"/>
      <c r="S52" s="406" t="n"/>
      <c r="T52" s="406" t="n"/>
      <c r="U52" s="162" t="n"/>
      <c r="V52" s="406" t="n"/>
      <c r="W52" s="406" t="n"/>
      <c r="X52" s="406" t="n"/>
      <c r="Y52" s="406" t="n"/>
      <c r="Z52" s="406" t="n"/>
      <c r="AA52" s="406" t="n"/>
      <c r="AB52" s="406" t="n"/>
      <c r="AC52" s="406" t="n"/>
    </row>
    <row r="53" customFormat="1" s="331">
      <c r="A53" s="45" t="n"/>
      <c r="B53" s="97" t="n"/>
      <c r="C53" s="392" t="n"/>
      <c r="D53" s="205" t="n"/>
      <c r="E53" s="406" t="n"/>
      <c r="F53" s="406" t="n"/>
      <c r="G53" s="37" t="n"/>
      <c r="H53" s="205" t="n"/>
      <c r="I53" s="205" t="n"/>
      <c r="J53" s="406" t="n"/>
      <c r="K53" s="406" t="n"/>
      <c r="L53" s="406" t="n"/>
      <c r="M53" s="406" t="n"/>
      <c r="N53" s="406" t="n"/>
      <c r="O53" s="406" t="n"/>
      <c r="P53" s="406" t="n"/>
      <c r="Q53" s="406" t="n"/>
      <c r="R53" s="406" t="n"/>
      <c r="S53" s="406" t="n"/>
      <c r="T53" s="406" t="n"/>
      <c r="U53" s="162" t="n"/>
      <c r="V53" s="406" t="n"/>
      <c r="W53" s="406" t="n"/>
      <c r="X53" s="406" t="n"/>
      <c r="Y53" s="406" t="n"/>
      <c r="Z53" s="406" t="n"/>
      <c r="AA53" s="406" t="n"/>
      <c r="AB53" s="406" t="n"/>
      <c r="AC53" s="406" t="n"/>
    </row>
    <row r="54" customFormat="1" s="331">
      <c r="A54" s="45" t="n"/>
      <c r="B54" s="97" t="n"/>
      <c r="C54" s="392" t="n"/>
      <c r="D54" s="205" t="n"/>
      <c r="E54" s="406" t="n"/>
      <c r="F54" s="406" t="n"/>
      <c r="G54" s="37" t="n"/>
      <c r="H54" s="205" t="n"/>
      <c r="I54" s="205" t="n"/>
      <c r="J54" s="406" t="n"/>
      <c r="K54" s="406" t="n"/>
      <c r="L54" s="406" t="n"/>
      <c r="M54" s="406" t="n"/>
      <c r="N54" s="406" t="n"/>
      <c r="O54" s="406" t="n"/>
      <c r="P54" s="406" t="n"/>
      <c r="Q54" s="406" t="n"/>
      <c r="R54" s="406" t="n"/>
      <c r="S54" s="406" t="n"/>
      <c r="T54" s="406" t="n"/>
      <c r="U54" s="162" t="n"/>
      <c r="V54" s="406" t="n"/>
      <c r="W54" s="406" t="n"/>
      <c r="X54" s="406" t="n"/>
      <c r="Y54" s="406" t="n"/>
      <c r="Z54" s="406" t="n"/>
      <c r="AA54" s="406" t="n"/>
      <c r="AB54" s="406" t="n"/>
      <c r="AC54" s="406" t="n"/>
    </row>
    <row r="55" customFormat="1" s="331">
      <c r="A55" s="45" t="n"/>
      <c r="B55" s="97" t="n"/>
      <c r="C55" s="392" t="n"/>
      <c r="D55" s="205" t="n"/>
      <c r="E55" s="406" t="n"/>
      <c r="F55" s="406" t="n"/>
      <c r="G55" s="37" t="n"/>
      <c r="H55" s="205" t="n"/>
      <c r="I55" s="205" t="n"/>
      <c r="J55" s="406" t="n"/>
      <c r="K55" s="406" t="n"/>
      <c r="L55" s="406" t="n"/>
      <c r="M55" s="406" t="n"/>
      <c r="N55" s="406" t="n"/>
      <c r="O55" s="406" t="n"/>
      <c r="P55" s="406" t="n"/>
      <c r="Q55" s="406" t="n"/>
      <c r="R55" s="406" t="n"/>
      <c r="S55" s="406" t="n"/>
      <c r="T55" s="406" t="n"/>
      <c r="U55" s="162" t="n"/>
      <c r="V55" s="406" t="n"/>
      <c r="W55" s="406" t="n"/>
      <c r="X55" s="406" t="n"/>
      <c r="Y55" s="406" t="n"/>
      <c r="Z55" s="406" t="n"/>
      <c r="AA55" s="406" t="n"/>
      <c r="AB55" s="406" t="n"/>
      <c r="AC55" s="406" t="n"/>
    </row>
    <row r="56" ht="25" customFormat="1" customHeight="1" s="368">
      <c r="A56" s="108" t="n"/>
      <c r="B56" s="44" t="n"/>
      <c r="C56" s="44" t="n"/>
      <c r="D56" s="43" t="n"/>
      <c r="E56" s="57" t="n"/>
      <c r="F56" s="57" t="n"/>
      <c r="G56" s="57" t="n"/>
      <c r="H56" s="43" t="n"/>
      <c r="I56" s="43" t="n"/>
      <c r="J56" s="57" t="n"/>
      <c r="K56" s="57" t="n"/>
      <c r="L56" s="57" t="n"/>
      <c r="M56" s="57" t="n"/>
      <c r="N56" s="57" t="n"/>
      <c r="O56" s="57" t="n"/>
      <c r="P56" s="57" t="n"/>
      <c r="Q56" s="57" t="n"/>
      <c r="R56" s="57" t="n"/>
      <c r="S56" s="57" t="n"/>
      <c r="T56" s="57" t="n"/>
      <c r="U56" s="57" t="n"/>
      <c r="V56" s="57" t="n"/>
      <c r="W56" s="57" t="n"/>
      <c r="X56" s="195" t="n"/>
      <c r="Y56" s="54" t="n"/>
      <c r="Z56" s="69" t="n"/>
      <c r="AA56" s="54" t="n"/>
      <c r="AB56" s="69" t="n"/>
      <c r="AC56" s="69" t="n"/>
      <c r="AD56" s="128" t="n"/>
    </row>
    <row r="57" ht="23" customFormat="1" customHeight="1" s="368">
      <c r="A57" s="45" t="n">
        <v>45748</v>
      </c>
      <c r="B57" s="162" t="n"/>
      <c r="C57" s="253" t="n"/>
      <c r="D57" s="406">
        <f>SUBTOTAL(9,#REF!)</f>
        <v/>
      </c>
      <c r="E57" s="406">
        <f>SUBTOTAL(9,#REF!)</f>
        <v/>
      </c>
      <c r="F57" s="195">
        <f>SUBTOTAL(9,#REF!)</f>
        <v/>
      </c>
      <c r="G57" s="253" t="n"/>
      <c r="H57" s="162" t="n"/>
      <c r="I57" s="253" t="n"/>
      <c r="J57" s="406">
        <f>SUBTOTAL(9,#REF!)</f>
        <v/>
      </c>
      <c r="K57" s="406">
        <f>SUBTOTAL(9,#REF!)</f>
        <v/>
      </c>
      <c r="L57" s="406">
        <f>SUBTOTAL(9,#REF!)</f>
        <v/>
      </c>
      <c r="M57" s="406">
        <f>SUBTOTAL(9,#REF!)</f>
        <v/>
      </c>
      <c r="N57" s="406">
        <f>SUBTOTAL(9,#REF!)</f>
        <v/>
      </c>
      <c r="O57" s="406">
        <f>SUBTOTAL(9,#REF!)</f>
        <v/>
      </c>
      <c r="P57" s="406">
        <f>SUBTOTAL(9,#REF!)</f>
        <v/>
      </c>
      <c r="Q57" s="406">
        <f>SUBTOTAL(9,#REF!)</f>
        <v/>
      </c>
      <c r="R57" s="406">
        <f>SUBTOTAL(9,#REF!)</f>
        <v/>
      </c>
      <c r="S57" s="406">
        <f>SUBTOTAL(9,#REF!)</f>
        <v/>
      </c>
      <c r="T57" s="406">
        <f>SUBTOTAL(9,#REF!)</f>
        <v/>
      </c>
      <c r="U57" s="406">
        <f>SUBTOTAL(9,#REF!)</f>
        <v/>
      </c>
      <c r="V57" s="406">
        <f>SUBTOTAL(9,#REF!)</f>
        <v/>
      </c>
      <c r="W57" s="406">
        <f>SUBTOTAL(9,#REF!)</f>
        <v/>
      </c>
      <c r="X57" s="406">
        <f>SUM(#REF!)</f>
        <v/>
      </c>
      <c r="Y57" s="162" t="inlineStr">
        <is>
          <t>对公</t>
        </is>
      </c>
      <c r="Z57" s="406">
        <f>SUBTOTAL(9,#REF!)</f>
        <v/>
      </c>
      <c r="AA57" s="406">
        <f>SUBTOTAL(9,#REF!)</f>
        <v/>
      </c>
      <c r="AB57" s="253" t="n"/>
      <c r="AC57" s="253" t="n"/>
      <c r="AD57" s="253" t="inlineStr">
        <is>
          <t>熊欢</t>
        </is>
      </c>
    </row>
    <row r="58" ht="23" customHeight="1" s="408"/>
    <row r="59" ht="23" customHeight="1" s="408"/>
    <row r="60" ht="23" customHeight="1" s="408"/>
    <row r="61" ht="23" customHeight="1" s="408"/>
    <row r="62" ht="23" customHeight="1" s="408"/>
    <row r="63" ht="23" customHeight="1" s="408"/>
    <row r="64" ht="23" customHeight="1" s="408"/>
    <row r="65" ht="23" customHeight="1" s="408"/>
    <row r="66" ht="23" customHeight="1" s="408"/>
    <row r="67" ht="23" customHeight="1" s="408"/>
    <row r="68" ht="23" customHeight="1" s="408"/>
    <row r="69" ht="23" customHeight="1" s="408"/>
    <row r="70" ht="23" customHeight="1" s="408"/>
    <row r="71" ht="23" customHeight="1" s="408"/>
    <row r="72" ht="23" customHeight="1" s="408"/>
    <row r="73" ht="23" customHeight="1" s="408"/>
    <row r="74" ht="23" customHeight="1" s="408"/>
    <row r="75" ht="23" customHeight="1" s="408"/>
    <row r="76" ht="23" customHeight="1" s="408"/>
    <row r="77" ht="23" customHeight="1" s="408"/>
  </sheetData>
  <autoFilter ref="A3:AD10"/>
  <mergeCells count="21">
    <mergeCell ref="L2:M2"/>
    <mergeCell ref="B2:B3"/>
    <mergeCell ref="D2:D3"/>
    <mergeCell ref="R2:U2"/>
    <mergeCell ref="F2:F3"/>
    <mergeCell ref="H2:H3"/>
    <mergeCell ref="Y2:Y3"/>
    <mergeCell ref="N2:O2"/>
    <mergeCell ref="P2:Q2"/>
    <mergeCell ref="Z2:Z3"/>
    <mergeCell ref="AB2:AB3"/>
    <mergeCell ref="A2:A3"/>
    <mergeCell ref="AD2:AD3"/>
    <mergeCell ref="C2:C3"/>
    <mergeCell ref="E2:E3"/>
    <mergeCell ref="B1:AD1"/>
    <mergeCell ref="AA2:AA3"/>
    <mergeCell ref="AC2:AC3"/>
    <mergeCell ref="X2:X3"/>
    <mergeCell ref="I2:I3"/>
    <mergeCell ref="G2:G3"/>
  </mergeCells>
  <pageMargins left="0.75" right="0.75" top="1" bottom="1" header="0.5" footer="0.5"/>
  <pageSetup orientation="portrait" paperSize="9"/>
  <legacyDrawing xmlns:r="http://schemas.openxmlformats.org/officeDocument/2006/relationships" r:id="anysvml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45"/>
  <sheetViews>
    <sheetView workbookViewId="0">
      <selection activeCell="I10" sqref="I10"/>
    </sheetView>
  </sheetViews>
  <sheetFormatPr baseColWidth="8" defaultColWidth="9.22727272727273" defaultRowHeight="14"/>
  <cols>
    <col width="12.0181818181818" customWidth="1" style="216" min="2" max="2"/>
    <col width="11.8454545454545" customWidth="1" style="216" min="3" max="3"/>
    <col width="13.9363636363636" customWidth="1" style="216" min="4" max="4"/>
    <col width="11.3636363636364" customWidth="1" style="216" min="5" max="5"/>
    <col width="19.5454545454545" customWidth="1" style="216" min="6" max="7"/>
  </cols>
  <sheetData>
    <row r="1" ht="25" customHeight="1" s="408">
      <c r="A1" s="217" t="inlineStr">
        <is>
          <t>会员码</t>
        </is>
      </c>
      <c r="B1" s="218" t="inlineStr">
        <is>
          <t>求和项:中药</t>
        </is>
      </c>
      <c r="C1" s="218" t="inlineStr">
        <is>
          <t>求和项:针灸等</t>
        </is>
      </c>
      <c r="D1" s="218" t="inlineStr">
        <is>
          <t>求和项:消费</t>
        </is>
      </c>
      <c r="E1" s="218" t="inlineStr">
        <is>
          <t>求和项:蛋白</t>
        </is>
      </c>
      <c r="F1" s="218" t="inlineStr">
        <is>
          <t>求和项:检验/化验</t>
        </is>
      </c>
      <c r="G1" s="218" t="inlineStr">
        <is>
          <t>求和项:西药</t>
        </is>
      </c>
    </row>
    <row r="2" ht="25" customHeight="1" s="408">
      <c r="A2" s="287" t="inlineStr">
        <is>
          <t>朱6968</t>
        </is>
      </c>
      <c r="B2" s="390" t="n">
        <v>5607.48</v>
      </c>
      <c r="C2" s="390" t="n">
        <v>10166.4</v>
      </c>
      <c r="D2" s="390" t="n">
        <v>39165.38</v>
      </c>
      <c r="E2" s="390" t="n"/>
      <c r="F2" s="390" t="n">
        <v>13747</v>
      </c>
      <c r="G2" s="390" t="n">
        <v>3494.5</v>
      </c>
    </row>
    <row r="3" ht="25" customHeight="1" s="408">
      <c r="A3" s="287" t="inlineStr">
        <is>
          <t>晶2853</t>
        </is>
      </c>
      <c r="B3" s="390" t="n">
        <v>42.7</v>
      </c>
      <c r="C3" s="390" t="n">
        <v>766</v>
      </c>
      <c r="D3" s="390" t="n">
        <v>34686.5</v>
      </c>
      <c r="E3" s="390" t="n">
        <v>14760</v>
      </c>
      <c r="F3" s="390" t="n">
        <v>6086</v>
      </c>
      <c r="G3" s="390" t="n">
        <v>10577.8</v>
      </c>
    </row>
    <row r="4" ht="25" customHeight="1" s="408">
      <c r="A4" s="287" t="inlineStr">
        <is>
          <t>萍0857</t>
        </is>
      </c>
      <c r="B4" s="390" t="n"/>
      <c r="C4" s="390" t="n"/>
      <c r="D4" s="390" t="n">
        <v>28839.5</v>
      </c>
      <c r="E4" s="390" t="n">
        <v>7700</v>
      </c>
      <c r="F4" s="390" t="n">
        <v>5006</v>
      </c>
      <c r="G4" s="390" t="n">
        <v>12041.5</v>
      </c>
    </row>
    <row r="5" ht="25" customHeight="1" s="408">
      <c r="A5" s="287" t="inlineStr">
        <is>
          <t>丽5069</t>
        </is>
      </c>
      <c r="B5" s="390" t="n">
        <v>390</v>
      </c>
      <c r="C5" s="390" t="n">
        <v>1127</v>
      </c>
      <c r="D5" s="390" t="n">
        <v>22209.2</v>
      </c>
      <c r="E5" s="390" t="n"/>
      <c r="F5" s="390" t="n">
        <v>8639</v>
      </c>
      <c r="G5" s="390" t="n">
        <v>2843.4</v>
      </c>
    </row>
    <row r="6" ht="25" customHeight="1" s="408">
      <c r="A6" s="287" t="inlineStr">
        <is>
          <t>G3728</t>
        </is>
      </c>
      <c r="B6" s="390" t="n">
        <v>2304.3</v>
      </c>
      <c r="C6" s="390" t="n">
        <v>6979</v>
      </c>
      <c r="D6" s="390" t="n">
        <v>19975.5</v>
      </c>
      <c r="E6" s="390" t="n"/>
      <c r="F6" s="390" t="n">
        <v>5003</v>
      </c>
      <c r="G6" s="390" t="n">
        <v>2556.2</v>
      </c>
    </row>
    <row r="7" ht="25" customHeight="1" s="408">
      <c r="A7" s="287" t="inlineStr">
        <is>
          <t>梅2883</t>
        </is>
      </c>
      <c r="B7" s="390" t="n"/>
      <c r="C7" s="390" t="n"/>
      <c r="D7" s="390" t="n">
        <v>19960.9</v>
      </c>
      <c r="E7" s="390" t="n">
        <v>3300</v>
      </c>
      <c r="F7" s="390" t="n">
        <v>3435</v>
      </c>
      <c r="G7" s="390" t="n">
        <v>7883.3</v>
      </c>
    </row>
    <row r="8" ht="25" customHeight="1" s="408">
      <c r="A8" s="287" t="inlineStr">
        <is>
          <t>G8928</t>
        </is>
      </c>
      <c r="B8" s="390" t="n">
        <v>595.35</v>
      </c>
      <c r="C8" s="390" t="n">
        <v>3652</v>
      </c>
      <c r="D8" s="390" t="n">
        <v>17176.35</v>
      </c>
      <c r="E8" s="390" t="n"/>
      <c r="F8" s="390" t="n">
        <v>9655</v>
      </c>
      <c r="G8" s="390" t="n">
        <v>587</v>
      </c>
    </row>
    <row r="9" ht="25" customHeight="1" s="408">
      <c r="A9" s="287" t="inlineStr">
        <is>
          <t>杨6153</t>
        </is>
      </c>
      <c r="B9" s="390" t="n">
        <v>1025</v>
      </c>
      <c r="C9" s="390" t="n">
        <v>2723.2</v>
      </c>
      <c r="D9" s="390" t="n">
        <v>16931.1</v>
      </c>
      <c r="E9" s="390" t="n"/>
      <c r="F9" s="390" t="n">
        <v>7157</v>
      </c>
      <c r="G9" s="390" t="n">
        <v>3915.9</v>
      </c>
    </row>
    <row r="10" ht="25" customHeight="1" s="408">
      <c r="A10" s="287" t="inlineStr">
        <is>
          <t>G7745</t>
        </is>
      </c>
      <c r="B10" s="390" t="n"/>
      <c r="C10" s="390" t="n"/>
      <c r="D10" s="390" t="n">
        <v>15522.6</v>
      </c>
      <c r="E10" s="390" t="n">
        <v>4920</v>
      </c>
      <c r="F10" s="390" t="n">
        <v>2365</v>
      </c>
      <c r="G10" s="390" t="n">
        <v>5246.6</v>
      </c>
    </row>
    <row r="11" ht="25" customHeight="1" s="408">
      <c r="A11" s="287" t="inlineStr">
        <is>
          <t>英9088</t>
        </is>
      </c>
      <c r="B11" s="390" t="n">
        <v>676.2</v>
      </c>
      <c r="C11" s="390" t="n"/>
      <c r="D11" s="390" t="n">
        <v>9030.700000000001</v>
      </c>
      <c r="E11" s="390" t="n"/>
      <c r="F11" s="390" t="n">
        <v>4231</v>
      </c>
      <c r="G11" s="390" t="n">
        <v>2614.5</v>
      </c>
    </row>
    <row r="12" ht="25" customHeight="1" s="408">
      <c r="A12" s="287" t="inlineStr">
        <is>
          <t>左7782</t>
        </is>
      </c>
      <c r="B12" s="390" t="n"/>
      <c r="C12" s="390" t="n"/>
      <c r="D12" s="390" t="n">
        <v>8366.299999999999</v>
      </c>
      <c r="E12" s="390" t="n"/>
      <c r="F12" s="390" t="n">
        <v>5500</v>
      </c>
      <c r="G12" s="390" t="n">
        <v>1338.3</v>
      </c>
    </row>
    <row r="13" ht="25" customHeight="1" s="408">
      <c r="A13" s="287" t="inlineStr">
        <is>
          <t>江3846</t>
        </is>
      </c>
      <c r="B13" s="390" t="n"/>
      <c r="C13" s="390" t="n">
        <v>1991</v>
      </c>
      <c r="D13" s="390" t="n">
        <v>8095</v>
      </c>
      <c r="E13" s="390" t="n"/>
      <c r="F13" s="390" t="n">
        <v>275</v>
      </c>
      <c r="G13" s="390" t="n">
        <v>575</v>
      </c>
    </row>
    <row r="14" ht="25" customHeight="1" s="408">
      <c r="A14" s="287" t="inlineStr">
        <is>
          <t>郑6353</t>
        </is>
      </c>
      <c r="B14" s="390" t="n"/>
      <c r="C14" s="390" t="n"/>
      <c r="D14" s="390" t="n">
        <v>6603.8</v>
      </c>
      <c r="E14" s="390" t="n">
        <v>4920</v>
      </c>
      <c r="F14" s="390" t="n">
        <v>60</v>
      </c>
      <c r="G14" s="390" t="n">
        <v>1356.8</v>
      </c>
    </row>
    <row r="15" ht="25" customHeight="1" s="408">
      <c r="A15" s="287" t="inlineStr">
        <is>
          <t>清2551</t>
        </is>
      </c>
      <c r="B15" s="390" t="n"/>
      <c r="C15" s="390" t="n">
        <v>925</v>
      </c>
      <c r="D15" s="390" t="n">
        <v>6268</v>
      </c>
      <c r="E15" s="390" t="n"/>
      <c r="F15" s="390" t="n">
        <v>1655</v>
      </c>
      <c r="G15" s="390" t="n">
        <v>689</v>
      </c>
    </row>
    <row r="16" ht="25" customHeight="1" s="408">
      <c r="A16" s="287" t="inlineStr">
        <is>
          <t>G7322</t>
        </is>
      </c>
      <c r="B16" s="390" t="n"/>
      <c r="C16" s="390" t="n"/>
      <c r="D16" s="390" t="n">
        <v>5429</v>
      </c>
      <c r="E16" s="390" t="n"/>
      <c r="F16" s="390" t="n">
        <v>4250</v>
      </c>
      <c r="G16" s="390" t="n"/>
    </row>
    <row r="17" ht="25" customHeight="1" s="408">
      <c r="A17" s="287" t="inlineStr">
        <is>
          <t>刘4381</t>
        </is>
      </c>
      <c r="B17" s="390" t="n"/>
      <c r="C17" s="390" t="n"/>
      <c r="D17" s="390" t="n">
        <v>5332.4</v>
      </c>
      <c r="E17" s="390" t="n"/>
      <c r="F17" s="390" t="n"/>
      <c r="G17" s="390" t="n"/>
    </row>
    <row r="18" ht="25" customHeight="1" s="408">
      <c r="A18" s="287" t="inlineStr">
        <is>
          <t>丽5390</t>
        </is>
      </c>
      <c r="B18" s="390" t="n">
        <v>976.1</v>
      </c>
      <c r="C18" s="390" t="n">
        <v>1287</v>
      </c>
      <c r="D18" s="390" t="n">
        <v>5226.2</v>
      </c>
      <c r="E18" s="390" t="n"/>
      <c r="F18" s="390" t="n">
        <v>785</v>
      </c>
      <c r="G18" s="390" t="n">
        <v>1805.1</v>
      </c>
    </row>
    <row r="19" ht="25" customHeight="1" s="408">
      <c r="A19" s="287" t="inlineStr">
        <is>
          <t>王9978</t>
        </is>
      </c>
      <c r="B19" s="390" t="n"/>
      <c r="C19" s="390" t="n"/>
      <c r="D19" s="390" t="n">
        <v>5143</v>
      </c>
      <c r="E19" s="390" t="n"/>
      <c r="F19" s="390" t="n">
        <v>800</v>
      </c>
      <c r="G19" s="390" t="n"/>
    </row>
    <row r="20" ht="25" customHeight="1" s="408">
      <c r="A20" s="287" t="inlineStr">
        <is>
          <t>林3668</t>
        </is>
      </c>
      <c r="B20" s="390" t="n"/>
      <c r="C20" s="390" t="n"/>
      <c r="D20" s="390" t="n">
        <v>5111</v>
      </c>
      <c r="E20" s="390" t="n"/>
      <c r="F20" s="390" t="n">
        <v>590</v>
      </c>
      <c r="G20" s="390" t="n">
        <v>2504.5</v>
      </c>
    </row>
    <row r="21" ht="25" customHeight="1" s="408">
      <c r="A21" s="287" t="inlineStr">
        <is>
          <t>曾3546</t>
        </is>
      </c>
      <c r="B21" s="390" t="n"/>
      <c r="C21" s="390" t="n"/>
      <c r="D21" s="390" t="n">
        <v>5007</v>
      </c>
      <c r="E21" s="390" t="n"/>
      <c r="F21" s="390" t="n">
        <v>2160</v>
      </c>
      <c r="G21" s="390" t="n">
        <v>203</v>
      </c>
    </row>
    <row r="22" ht="25" customHeight="1" s="408">
      <c r="A22" s="287" t="inlineStr">
        <is>
          <t>龙3059</t>
        </is>
      </c>
      <c r="B22" s="390" t="n"/>
      <c r="C22" s="390" t="n"/>
      <c r="D22" s="390" t="n">
        <v>4173.28</v>
      </c>
      <c r="E22" s="390" t="n"/>
      <c r="F22" s="390" t="n"/>
      <c r="G22" s="390" t="n"/>
    </row>
    <row r="23" ht="25" customHeight="1" s="408">
      <c r="A23" s="287" t="inlineStr">
        <is>
          <t>蔡5217</t>
        </is>
      </c>
      <c r="B23" s="390" t="n">
        <v>3195.02</v>
      </c>
      <c r="C23" s="390" t="n"/>
      <c r="D23" s="390" t="n">
        <v>4105.82</v>
      </c>
      <c r="E23" s="390" t="n"/>
      <c r="F23" s="390" t="n"/>
      <c r="G23" s="390" t="n">
        <v>460.8</v>
      </c>
    </row>
    <row r="24" ht="25" customHeight="1" s="408">
      <c r="A24" s="287" t="inlineStr">
        <is>
          <t>杨8493</t>
        </is>
      </c>
      <c r="B24" s="390" t="n"/>
      <c r="C24" s="390" t="n">
        <v>1772.2</v>
      </c>
      <c r="D24" s="390" t="n">
        <v>3579.2</v>
      </c>
      <c r="E24" s="390" t="n"/>
      <c r="F24" s="390" t="n">
        <v>275</v>
      </c>
      <c r="G24" s="390" t="n">
        <v>368</v>
      </c>
    </row>
    <row r="25" ht="25" customHeight="1" s="408">
      <c r="A25" s="287" t="inlineStr">
        <is>
          <t>萍4209</t>
        </is>
      </c>
      <c r="B25" s="390" t="n"/>
      <c r="C25" s="390" t="n"/>
      <c r="D25" s="390" t="n">
        <v>3160.2</v>
      </c>
      <c r="E25" s="390" t="n"/>
      <c r="F25" s="390" t="n"/>
      <c r="G25" s="390" t="n"/>
    </row>
    <row r="26" ht="25" customHeight="1" s="408">
      <c r="A26" s="287" t="inlineStr">
        <is>
          <t>曾6271</t>
        </is>
      </c>
      <c r="B26" s="390" t="n"/>
      <c r="C26" s="390" t="n"/>
      <c r="D26" s="390" t="n">
        <v>3147.7</v>
      </c>
      <c r="E26" s="390" t="n">
        <v>2460</v>
      </c>
      <c r="F26" s="390" t="n"/>
      <c r="G26" s="390" t="n">
        <v>652.7</v>
      </c>
    </row>
    <row r="27" ht="25" customHeight="1" s="408">
      <c r="A27" s="287" t="inlineStr">
        <is>
          <t>刘2568</t>
        </is>
      </c>
      <c r="B27" s="390" t="n">
        <v>361.9</v>
      </c>
      <c r="C27" s="390" t="n">
        <v>2416</v>
      </c>
      <c r="D27" s="390" t="n">
        <v>2981.9</v>
      </c>
      <c r="E27" s="390" t="n"/>
      <c r="F27" s="390" t="n"/>
      <c r="G27" s="390" t="n"/>
    </row>
    <row r="28" ht="25" customHeight="1" s="408">
      <c r="A28" s="287" t="inlineStr">
        <is>
          <t>陈8213</t>
        </is>
      </c>
      <c r="B28" s="390" t="n">
        <v>1381.8</v>
      </c>
      <c r="C28" s="390" t="n">
        <v>1161</v>
      </c>
      <c r="D28" s="390" t="n">
        <v>2902.8</v>
      </c>
      <c r="E28" s="390" t="n"/>
      <c r="F28" s="390" t="n"/>
      <c r="G28" s="390" t="n"/>
    </row>
    <row r="29" ht="25" customHeight="1" s="408">
      <c r="A29" s="287" t="inlineStr">
        <is>
          <t>G7815</t>
        </is>
      </c>
      <c r="B29" s="390" t="n">
        <v>346</v>
      </c>
      <c r="C29" s="390" t="n">
        <v>2137.2</v>
      </c>
      <c r="D29" s="390" t="n">
        <v>2867.2</v>
      </c>
      <c r="E29" s="390" t="n"/>
      <c r="F29" s="390" t="n"/>
      <c r="G29" s="390" t="n"/>
    </row>
    <row r="30" ht="25" customHeight="1" s="408">
      <c r="A30" s="287" t="inlineStr">
        <is>
          <t>G9565</t>
        </is>
      </c>
      <c r="B30" s="390" t="n"/>
      <c r="C30" s="390" t="n"/>
      <c r="D30" s="390" t="n">
        <v>2716</v>
      </c>
      <c r="E30" s="390" t="n"/>
      <c r="F30" s="390" t="n">
        <v>840</v>
      </c>
      <c r="G30" s="390" t="n"/>
    </row>
    <row r="31" ht="25" customHeight="1" s="408">
      <c r="A31" s="287" t="inlineStr">
        <is>
          <t>胡1901</t>
        </is>
      </c>
      <c r="B31" s="390" t="n"/>
      <c r="C31" s="390" t="n"/>
      <c r="D31" s="390" t="n">
        <v>2595</v>
      </c>
      <c r="E31" s="390" t="n"/>
      <c r="F31" s="390" t="n">
        <v>1665</v>
      </c>
      <c r="G31" s="390" t="n"/>
    </row>
    <row r="32" ht="25" customHeight="1" s="408">
      <c r="A32" s="287" t="inlineStr">
        <is>
          <t>G8886</t>
        </is>
      </c>
      <c r="B32" s="390" t="n"/>
      <c r="C32" s="390" t="n"/>
      <c r="D32" s="390" t="n">
        <v>2377</v>
      </c>
      <c r="E32" s="390" t="n"/>
      <c r="F32" s="390" t="n">
        <v>840</v>
      </c>
      <c r="G32" s="390" t="n">
        <v>208</v>
      </c>
    </row>
    <row r="33" ht="25" customHeight="1" s="408">
      <c r="A33" s="287" t="inlineStr">
        <is>
          <t>娟4666</t>
        </is>
      </c>
      <c r="B33" s="390" t="n"/>
      <c r="C33" s="390" t="n"/>
      <c r="D33" s="390" t="n">
        <v>2345</v>
      </c>
      <c r="E33" s="390" t="n"/>
      <c r="F33" s="390" t="n">
        <v>1224</v>
      </c>
      <c r="G33" s="390" t="n"/>
    </row>
    <row r="34" ht="25" customHeight="1" s="408">
      <c r="A34" s="287" t="inlineStr">
        <is>
          <t>G1308</t>
        </is>
      </c>
      <c r="B34" s="390" t="n"/>
      <c r="C34" s="390" t="n"/>
      <c r="D34" s="390" t="n">
        <v>2107</v>
      </c>
      <c r="E34" s="390" t="n"/>
      <c r="F34" s="390" t="n">
        <v>1080</v>
      </c>
      <c r="G34" s="390" t="n"/>
    </row>
    <row r="35" ht="25" customHeight="1" s="408">
      <c r="A35" s="287" t="inlineStr">
        <is>
          <t>G1100</t>
        </is>
      </c>
      <c r="B35" s="390" t="n"/>
      <c r="C35" s="390" t="n"/>
      <c r="D35" s="390" t="n">
        <v>1086</v>
      </c>
      <c r="E35" s="390" t="n"/>
      <c r="F35" s="390" t="n">
        <v>655</v>
      </c>
      <c r="G35" s="390" t="n"/>
    </row>
    <row r="36" ht="25" customHeight="1" s="408">
      <c r="A36" s="287" t="inlineStr">
        <is>
          <t>菜8956</t>
        </is>
      </c>
      <c r="B36" s="390" t="n"/>
      <c r="C36" s="390" t="n"/>
      <c r="D36" s="390" t="n">
        <v>899.8</v>
      </c>
      <c r="E36" s="390" t="n"/>
      <c r="F36" s="390" t="n">
        <v>801</v>
      </c>
      <c r="G36" s="390" t="n"/>
    </row>
    <row r="37" ht="25" customHeight="1" s="408">
      <c r="A37" s="287" t="inlineStr">
        <is>
          <t>曾6217</t>
        </is>
      </c>
      <c r="B37" s="390" t="n"/>
      <c r="C37" s="390" t="n"/>
      <c r="D37" s="390" t="n">
        <v>851</v>
      </c>
      <c r="E37" s="390" t="n"/>
      <c r="F37" s="390" t="n">
        <v>840</v>
      </c>
      <c r="G37" s="390" t="n"/>
    </row>
    <row r="38" ht="25" customHeight="1" s="408">
      <c r="A38" s="287" t="inlineStr">
        <is>
          <t>章9619</t>
        </is>
      </c>
      <c r="B38" s="390" t="n"/>
      <c r="C38" s="390" t="n">
        <v>160</v>
      </c>
      <c r="D38" s="390" t="n">
        <v>713</v>
      </c>
      <c r="E38" s="390" t="n"/>
      <c r="F38" s="390" t="n">
        <v>180</v>
      </c>
      <c r="G38" s="390" t="n"/>
    </row>
    <row r="39" ht="25" customHeight="1" s="408">
      <c r="A39" s="287" t="inlineStr">
        <is>
          <t>菜8965</t>
        </is>
      </c>
      <c r="B39" s="390" t="n">
        <v>571.9</v>
      </c>
      <c r="C39" s="390" t="n"/>
      <c r="D39" s="390" t="n">
        <v>571.9</v>
      </c>
      <c r="E39" s="390" t="n"/>
      <c r="F39" s="390" t="n"/>
      <c r="G39" s="390" t="n"/>
    </row>
    <row r="40" ht="25" customHeight="1" s="408">
      <c r="A40" s="287" t="inlineStr">
        <is>
          <t>欧9072</t>
        </is>
      </c>
      <c r="B40" s="390" t="n"/>
      <c r="C40" s="390" t="n"/>
      <c r="D40" s="390" t="n">
        <v>568</v>
      </c>
      <c r="E40" s="390" t="n"/>
      <c r="F40" s="390" t="n"/>
      <c r="G40" s="390" t="n"/>
    </row>
    <row r="41" ht="25" customHeight="1" s="408">
      <c r="A41" s="287" t="inlineStr">
        <is>
          <t>G5325</t>
        </is>
      </c>
      <c r="B41" s="390" t="n"/>
      <c r="C41" s="390" t="n"/>
      <c r="D41" s="390" t="n">
        <v>395</v>
      </c>
      <c r="E41" s="390" t="n"/>
      <c r="F41" s="390" t="n">
        <v>120</v>
      </c>
      <c r="G41" s="390" t="n"/>
    </row>
    <row r="42" ht="25" customHeight="1" s="408">
      <c r="A42" s="287" t="n">
        <v>0</v>
      </c>
      <c r="B42" s="390" t="n"/>
      <c r="C42" s="390" t="n"/>
      <c r="D42" s="390" t="n">
        <v>295</v>
      </c>
      <c r="E42" s="390" t="n"/>
      <c r="F42" s="390" t="n">
        <v>280</v>
      </c>
      <c r="G42" s="390" t="n"/>
    </row>
    <row r="43" ht="25" customHeight="1" s="408">
      <c r="A43" s="287" t="inlineStr">
        <is>
          <t>刘6822</t>
        </is>
      </c>
      <c r="B43" s="390" t="n"/>
      <c r="C43" s="390" t="n"/>
      <c r="D43" s="390" t="n">
        <v>192</v>
      </c>
      <c r="E43" s="390" t="n"/>
      <c r="F43" s="390" t="n"/>
      <c r="G43" s="390" t="n"/>
    </row>
    <row r="44" ht="25" customHeight="1" s="408">
      <c r="A44" s="287" t="inlineStr">
        <is>
          <t>G6368</t>
        </is>
      </c>
      <c r="B44" s="390" t="n"/>
      <c r="C44" s="390" t="n"/>
      <c r="D44" s="390" t="n">
        <v>189.6</v>
      </c>
      <c r="E44" s="390" t="n"/>
      <c r="F44" s="390" t="n">
        <v>30</v>
      </c>
      <c r="G44" s="390" t="n">
        <v>82.7</v>
      </c>
    </row>
    <row r="45" ht="25" customHeight="1" s="408">
      <c r="A45" s="287" t="inlineStr">
        <is>
          <t>G5320</t>
        </is>
      </c>
      <c r="B45" s="390" t="n"/>
      <c r="C45" s="390" t="n"/>
      <c r="D45" s="390" t="n">
        <v>140</v>
      </c>
      <c r="E45" s="390" t="n"/>
      <c r="F45" s="390" t="n"/>
      <c r="G45" s="390" t="n"/>
    </row>
  </sheetData>
  <autoFilter ref="A1:G45"/>
  <pageMargins left="0.75" right="0.75" top="1" bottom="1" header="0.5" footer="0.5"/>
</worksheet>
</file>

<file path=xl/worksheets/sheet9.xml><?xml version="1.0" encoding="utf-8"?>
<worksheet xmlns="http://schemas.openxmlformats.org/spreadsheetml/2006/main">
  <sheetPr filterMode="1">
    <outlinePr summaryBelow="1" summaryRight="1"/>
    <pageSetUpPr/>
  </sheetPr>
  <dimension ref="A1:XFD445"/>
  <sheetViews>
    <sheetView tabSelected="1" zoomScale="80" zoomScaleNormal="80" workbookViewId="0">
      <pane xSplit="11" ySplit="3" topLeftCell="L389" activePane="bottomRight" state="frozen"/>
      <selection activeCell="A1" sqref="A1"/>
      <selection pane="topRight" activeCell="A1" sqref="A1"/>
      <selection pane="bottomLeft" activeCell="A1" sqref="A1"/>
      <selection pane="bottomRight" activeCell="M398" sqref="M398"/>
    </sheetView>
  </sheetViews>
  <sheetFormatPr baseColWidth="8" defaultColWidth="9" defaultRowHeight="14"/>
  <cols>
    <col width="9" customWidth="1" style="331" min="1" max="1"/>
    <col width="8.609090909090909" customWidth="1" style="331" min="2" max="2"/>
    <col hidden="1" width="5.68181818181818" customWidth="1" style="331" min="3" max="3"/>
    <col width="17.0090909090909" customWidth="1" style="331" min="4" max="4"/>
    <col hidden="1" width="7.33636363636364" customWidth="1" style="331" min="5" max="8"/>
    <col width="8.881818181818179" customWidth="1" style="17" min="9" max="9"/>
    <col hidden="1" width="8.890909090909091" customWidth="1" style="331" min="10" max="11"/>
    <col width="7.63636363636364" customWidth="1" style="331" min="12" max="12"/>
    <col width="8.19090909090909" customWidth="1" style="331" min="13" max="13"/>
    <col width="7.34545454545455" customWidth="1" style="331" min="14" max="14"/>
    <col width="7.5" customWidth="1" style="331" min="15" max="15"/>
    <col width="8.881818181818179" customWidth="1" style="331" min="16" max="16"/>
    <col width="10.6909090909091" customWidth="1" style="331" min="17" max="18"/>
    <col hidden="1" width="10.6909090909091" customWidth="1" style="331" min="19" max="19"/>
    <col width="10.6909090909091" customWidth="1" style="331" min="20" max="20"/>
    <col hidden="1" width="8.472727272727271" customWidth="1" style="331" min="21" max="21"/>
    <col hidden="1" width="7.78181818181818" customWidth="1" style="331" min="22" max="22"/>
    <col hidden="1" width="9.16363636363636" customWidth="1" style="331" min="23" max="23"/>
    <col hidden="1" width="9.445454545454551" customWidth="1" style="331" min="24" max="24"/>
    <col hidden="1" width="8.33636363636364" customWidth="1" style="331" min="25" max="25"/>
    <col width="14.2181818181818" customWidth="1" style="331" min="26" max="26"/>
    <col width="13.8181818181818" customWidth="1" style="331" min="27" max="27"/>
    <col hidden="1" width="10.5545454545455" customWidth="1" style="331" min="28" max="28"/>
    <col hidden="1" width="9.027272727272729" customWidth="1" style="331" min="29" max="30"/>
    <col width="15.8272727272727" customWidth="1" style="331" min="31" max="32"/>
    <col width="10.9727272727273" customWidth="1" style="331" min="33" max="33"/>
    <col width="9" customWidth="1" style="331" min="34" max="35"/>
    <col width="9.69090909090909" customWidth="1" style="331" min="36" max="36"/>
    <col width="9" customWidth="1" style="331" min="37" max="43"/>
    <col hidden="1" width="9" customWidth="1" style="331" min="44" max="49"/>
    <col width="9" customWidth="1" style="331" min="50" max="16384"/>
  </cols>
  <sheetData>
    <row r="1" ht="28" customFormat="1" customHeight="1" s="331">
      <c r="A1" s="18" t="inlineStr">
        <is>
          <t>2025年4月 （日报）</t>
        </is>
      </c>
      <c r="B1" s="409" t="n"/>
      <c r="C1" s="409" t="n"/>
      <c r="D1" s="409" t="n"/>
      <c r="E1" s="409" t="n"/>
      <c r="F1" s="409" t="n"/>
      <c r="G1" s="409" t="n"/>
      <c r="H1" s="409" t="n"/>
      <c r="I1" s="409" t="n"/>
      <c r="J1" s="409" t="n"/>
      <c r="K1" s="409" t="n"/>
      <c r="L1" s="409" t="n"/>
      <c r="M1" s="409" t="n"/>
      <c r="N1" s="409" t="n"/>
      <c r="O1" s="409" t="n"/>
      <c r="P1" s="409" t="n"/>
      <c r="Q1" s="409" t="n"/>
      <c r="R1" s="409" t="n"/>
      <c r="S1" s="409" t="n"/>
      <c r="T1" s="409" t="n"/>
      <c r="U1" s="409" t="n"/>
      <c r="V1" s="409" t="n"/>
      <c r="W1" s="409" t="n"/>
      <c r="X1" s="409" t="n"/>
      <c r="Y1" s="409" t="n"/>
      <c r="Z1" s="409" t="n"/>
      <c r="AA1" s="409" t="n"/>
      <c r="AB1" s="409" t="n"/>
      <c r="AC1" s="409" t="n"/>
      <c r="AD1" s="409" t="n"/>
      <c r="AE1" s="409" t="n"/>
      <c r="AF1" s="409" t="n"/>
      <c r="AG1" s="410" t="n"/>
    </row>
    <row r="2" ht="35" customFormat="1" customHeight="1" s="331">
      <c r="A2" s="19" t="inlineStr">
        <is>
          <t>门店</t>
        </is>
      </c>
      <c r="B2" s="19" t="inlineStr">
        <is>
          <t>日期</t>
        </is>
      </c>
      <c r="C2" s="59" t="inlineStr">
        <is>
          <t>序号</t>
        </is>
      </c>
      <c r="D2" s="59" t="inlineStr">
        <is>
          <t>姓名</t>
        </is>
      </c>
      <c r="E2" s="59" t="inlineStr">
        <is>
          <t>初诊</t>
        </is>
      </c>
      <c r="F2" s="59" t="inlineStr">
        <is>
          <t>复诊</t>
        </is>
      </c>
      <c r="G2" s="19" t="inlineStr">
        <is>
          <t>简易</t>
        </is>
      </c>
      <c r="H2" s="59" t="inlineStr">
        <is>
          <t>专家</t>
        </is>
      </c>
      <c r="I2" s="47" t="inlineStr">
        <is>
          <t>会员码</t>
        </is>
      </c>
      <c r="J2" s="59" t="inlineStr">
        <is>
          <t>预约号</t>
        </is>
      </c>
      <c r="K2" s="48" t="inlineStr">
        <is>
          <t>业绩归属（9.26起）</t>
        </is>
      </c>
      <c r="L2" s="49" t="inlineStr">
        <is>
          <t>中药</t>
        </is>
      </c>
      <c r="M2" s="49" t="inlineStr">
        <is>
          <t>中医治疗</t>
        </is>
      </c>
      <c r="N2" s="49" t="inlineStr">
        <is>
          <t>西药</t>
        </is>
      </c>
      <c r="O2" s="418" t="n"/>
      <c r="P2" s="49" t="inlineStr">
        <is>
          <t>检验</t>
        </is>
      </c>
      <c r="Q2" s="418" t="n"/>
      <c r="R2" s="49" t="inlineStr">
        <is>
          <t>B超类</t>
        </is>
      </c>
      <c r="S2" s="418" t="n"/>
      <c r="T2" s="49" t="inlineStr">
        <is>
          <t>西医治疗类</t>
        </is>
      </c>
      <c r="U2" s="419" t="n"/>
      <c r="V2" s="419" t="n"/>
      <c r="W2" s="418" t="n"/>
      <c r="X2" s="49" t="inlineStr">
        <is>
          <t>挂号费</t>
        </is>
      </c>
      <c r="Y2" s="49" t="inlineStr">
        <is>
          <t>蛋白</t>
        </is>
      </c>
      <c r="Z2" s="59" t="inlineStr">
        <is>
          <t>消费</t>
        </is>
      </c>
      <c r="AA2" s="59" t="inlineStr">
        <is>
          <t>F</t>
        </is>
      </c>
      <c r="AB2" s="60" t="inlineStr">
        <is>
          <t>收款方式</t>
        </is>
      </c>
      <c r="AC2" s="60" t="inlineStr">
        <is>
          <t>系统未开单</t>
        </is>
      </c>
      <c r="AD2" s="48" t="inlineStr">
        <is>
          <t>蛋白
瓶数</t>
        </is>
      </c>
      <c r="AE2" s="60" t="inlineStr">
        <is>
          <t>备注</t>
        </is>
      </c>
      <c r="AF2" s="60" t="inlineStr">
        <is>
          <t>报号说明</t>
        </is>
      </c>
      <c r="AG2" s="72" t="inlineStr">
        <is>
          <t>收费员</t>
        </is>
      </c>
      <c r="AH2" s="73" t="inlineStr">
        <is>
          <t>返款</t>
        </is>
      </c>
      <c r="AI2" s="74" t="n"/>
      <c r="AJ2" s="74" t="n"/>
      <c r="AK2" s="74" t="n"/>
      <c r="AL2" s="74" t="n"/>
      <c r="AM2" s="74" t="n"/>
      <c r="AN2" s="74" t="n"/>
      <c r="AO2" s="74" t="n"/>
      <c r="AP2" s="74" t="n"/>
      <c r="AQ2" s="74" t="n"/>
      <c r="AR2" s="82" t="inlineStr">
        <is>
          <t>姓名</t>
        </is>
      </c>
      <c r="AS2" s="50" t="inlineStr">
        <is>
          <t>会员码（名+代码）</t>
        </is>
      </c>
      <c r="AT2" s="61" t="inlineStr">
        <is>
          <t>预约号</t>
        </is>
      </c>
      <c r="AU2" s="51" t="inlineStr">
        <is>
          <t>业绩归属（9.21起）</t>
        </is>
      </c>
    </row>
    <row r="3" ht="35" customFormat="1" customHeight="1" s="331">
      <c r="A3" s="411" t="n"/>
      <c r="B3" s="411" t="n"/>
      <c r="C3" s="411" t="n"/>
      <c r="D3" s="411" t="n"/>
      <c r="E3" s="411" t="n"/>
      <c r="F3" s="411" t="n"/>
      <c r="G3" s="411" t="n"/>
      <c r="H3" s="411" t="n"/>
      <c r="I3" s="411" t="n"/>
      <c r="J3" s="411" t="n"/>
      <c r="K3" s="411" t="n"/>
      <c r="L3" s="61" t="inlineStr">
        <is>
          <t>中药</t>
        </is>
      </c>
      <c r="M3" s="61" t="inlineStr">
        <is>
          <t>针灸等</t>
        </is>
      </c>
      <c r="N3" s="61" t="inlineStr">
        <is>
          <t>西药</t>
        </is>
      </c>
      <c r="O3" s="61" t="inlineStr">
        <is>
          <t>保健品</t>
        </is>
      </c>
      <c r="P3" s="61" t="inlineStr">
        <is>
          <t>孕三项</t>
        </is>
      </c>
      <c r="Q3" s="61" t="inlineStr">
        <is>
          <t>检验/化验</t>
        </is>
      </c>
      <c r="R3" s="61" t="inlineStr">
        <is>
          <t xml:space="preserve"> 彩超</t>
        </is>
      </c>
      <c r="S3" s="61" t="inlineStr">
        <is>
          <t>心电图/胎心</t>
        </is>
      </c>
      <c r="T3" s="61" t="inlineStr">
        <is>
          <t>治疗</t>
        </is>
      </c>
      <c r="U3" s="61" t="inlineStr">
        <is>
          <t>打针一</t>
        </is>
      </c>
      <c r="V3" s="61" t="inlineStr">
        <is>
          <t>打针二</t>
        </is>
      </c>
      <c r="W3" s="61" t="inlineStr">
        <is>
          <t>其他</t>
        </is>
      </c>
      <c r="X3" s="61" t="inlineStr">
        <is>
          <t>挂号费</t>
        </is>
      </c>
      <c r="Y3" s="61" t="inlineStr">
        <is>
          <t>蛋白</t>
        </is>
      </c>
      <c r="Z3" s="411" t="n"/>
      <c r="AA3" s="411" t="n"/>
      <c r="AB3" s="411" t="n"/>
      <c r="AC3" s="411" t="n"/>
      <c r="AD3" s="411" t="n"/>
      <c r="AE3" s="411" t="n"/>
      <c r="AF3" s="411" t="n"/>
      <c r="AG3" s="411" t="n"/>
      <c r="AH3" s="76" t="inlineStr">
        <is>
          <t>中药</t>
        </is>
      </c>
      <c r="AI3" s="77" t="inlineStr">
        <is>
          <t>中医治疗类</t>
        </is>
      </c>
      <c r="AJ3" s="77" t="inlineStr">
        <is>
          <t>西药</t>
        </is>
      </c>
      <c r="AK3" s="77" t="inlineStr">
        <is>
          <t>孕三项</t>
        </is>
      </c>
      <c r="AL3" s="77" t="inlineStr">
        <is>
          <t>检验/化验</t>
        </is>
      </c>
      <c r="AM3" s="77" t="inlineStr">
        <is>
          <t xml:space="preserve"> 彩超</t>
        </is>
      </c>
      <c r="AN3" s="77" t="inlineStr">
        <is>
          <t>心电图/胎心</t>
        </is>
      </c>
      <c r="AO3" s="77" t="inlineStr">
        <is>
          <t>西医治疗类</t>
        </is>
      </c>
      <c r="AP3" s="77" t="inlineStr">
        <is>
          <t>挂号费</t>
        </is>
      </c>
      <c r="AQ3" s="77" t="inlineStr">
        <is>
          <t>蛋白</t>
        </is>
      </c>
      <c r="AR3" s="82" t="inlineStr">
        <is>
          <t>姓名</t>
        </is>
      </c>
      <c r="AS3" s="50" t="inlineStr">
        <is>
          <t>会员码（名+代码）</t>
        </is>
      </c>
      <c r="AT3" s="61" t="inlineStr">
        <is>
          <t>预约号</t>
        </is>
      </c>
      <c r="AU3" s="411" t="n"/>
    </row>
    <row r="4" hidden="1" ht="30" customFormat="1" customHeight="1" s="12">
      <c r="A4" s="12" t="inlineStr">
        <is>
          <t>麓城</t>
        </is>
      </c>
      <c r="B4" s="23" t="n">
        <v>45748</v>
      </c>
      <c r="C4" s="162" t="n">
        <v>23</v>
      </c>
      <c r="D4" s="53" t="inlineStr">
        <is>
          <t>邓迪</t>
        </is>
      </c>
      <c r="E4" s="162" t="n"/>
      <c r="F4" s="162" t="n"/>
      <c r="G4" s="162" t="n">
        <v>1</v>
      </c>
      <c r="H4" s="162" t="n"/>
      <c r="I4" s="53" t="inlineStr">
        <is>
          <t>林3668</t>
        </is>
      </c>
      <c r="J4" s="162" t="n">
        <v>1638</v>
      </c>
      <c r="K4" s="162" t="n"/>
      <c r="L4" s="53" t="n"/>
      <c r="M4" s="53" t="n"/>
      <c r="N4" s="53" t="n"/>
      <c r="O4" s="53" t="n"/>
      <c r="P4" s="53" t="n"/>
      <c r="Q4" s="53" t="n"/>
      <c r="R4" s="53" t="n">
        <v>140</v>
      </c>
      <c r="S4" s="53" t="n"/>
      <c r="T4" s="53" t="n"/>
      <c r="U4" s="53" t="n"/>
      <c r="V4" s="53" t="n"/>
      <c r="W4" s="53" t="n"/>
      <c r="X4" s="53" t="n"/>
      <c r="Y4" s="53" t="n"/>
      <c r="Z4" s="63">
        <f>SUM(L4:Y4)</f>
        <v/>
      </c>
      <c r="AA4" s="63">
        <f>SUM(AH4:AQ4)</f>
        <v/>
      </c>
      <c r="AB4" s="162" t="inlineStr">
        <is>
          <t>现金</t>
        </is>
      </c>
      <c r="AC4" s="407" t="n"/>
      <c r="AD4" s="162" t="n"/>
      <c r="AE4" s="65" t="n"/>
      <c r="AF4" s="65" t="n"/>
      <c r="AG4" s="350" t="inlineStr">
        <is>
          <t>熊欢</t>
        </is>
      </c>
      <c r="AH4" s="79">
        <f>L4*0.2</f>
        <v/>
      </c>
      <c r="AI4" s="79">
        <f>(M4)*0.2</f>
        <v/>
      </c>
      <c r="AJ4" s="79">
        <f>(N4+O4)*0.2</f>
        <v/>
      </c>
      <c r="AK4" s="79">
        <f>P4*0.2</f>
        <v/>
      </c>
      <c r="AL4" s="79">
        <f>Q4*0.2</f>
        <v/>
      </c>
      <c r="AM4" s="79">
        <f>(R4-140)*0.2+50</f>
        <v/>
      </c>
      <c r="AN4" s="79">
        <f>S4*0.2</f>
        <v/>
      </c>
      <c r="AO4" s="79">
        <f>SUM(T4:V4)*0.2</f>
        <v/>
      </c>
      <c r="AP4" s="79">
        <f>X4*0.2</f>
        <v/>
      </c>
      <c r="AQ4" s="79">
        <f>50*AD4</f>
        <v/>
      </c>
      <c r="AR4" s="162" t="inlineStr">
        <is>
          <t>邓迪</t>
        </is>
      </c>
      <c r="AS4" s="162">
        <f>VLOOKUP(AR4,[2]华侨麓城!$A:$D,2,0)</f>
        <v/>
      </c>
      <c r="AT4" s="162">
        <f>VLOOKUP(AR4,[2]华侨麓城!$A:$D,3,0)</f>
        <v/>
      </c>
      <c r="AU4" s="162">
        <f>VLOOKUP(AR4,[2]华侨麓城!$A:$D,4,0)</f>
        <v/>
      </c>
      <c r="AV4" s="331">
        <f>IF(I4=AS4,1,0)</f>
        <v/>
      </c>
      <c r="AW4" s="331">
        <f>IF(J4=AT4,1,0)</f>
        <v/>
      </c>
    </row>
    <row r="5" hidden="1" ht="30" customHeight="1" s="408">
      <c r="A5" s="331" t="inlineStr">
        <is>
          <t>麓城</t>
        </is>
      </c>
      <c r="B5" s="45" t="n">
        <v>45748</v>
      </c>
      <c r="C5" s="162" t="n">
        <v>31</v>
      </c>
      <c r="D5" s="162" t="inlineStr">
        <is>
          <t>廖金凤</t>
        </is>
      </c>
      <c r="E5" s="162" t="n"/>
      <c r="F5" s="162" t="n">
        <v>1</v>
      </c>
      <c r="G5" s="162" t="n"/>
      <c r="H5" s="162" t="inlineStr">
        <is>
          <t>王海燕</t>
        </is>
      </c>
      <c r="I5" s="162" t="inlineStr">
        <is>
          <t>G7745</t>
        </is>
      </c>
      <c r="J5" s="162" t="n">
        <v>1638</v>
      </c>
      <c r="K5" s="162" t="n"/>
      <c r="L5" s="162" t="n"/>
      <c r="M5" s="162" t="n"/>
      <c r="N5" s="162" t="n">
        <v>1231.8</v>
      </c>
      <c r="O5" s="162" t="n"/>
      <c r="P5" s="162" t="n">
        <v>121</v>
      </c>
      <c r="Q5" s="162">
        <f>741-121</f>
        <v/>
      </c>
      <c r="R5" s="162" t="n"/>
      <c r="S5" s="162" t="n"/>
      <c r="T5" s="162" t="n">
        <v>131</v>
      </c>
      <c r="U5" s="162" t="n"/>
      <c r="V5" s="162" t="n"/>
      <c r="W5" s="162" t="n"/>
      <c r="X5" s="162" t="n"/>
      <c r="Y5" s="162" t="n"/>
      <c r="Z5" s="406">
        <f>SUM(L5:Y5)</f>
        <v/>
      </c>
      <c r="AA5" s="406">
        <f>SUM(AH5:AQ5)</f>
        <v/>
      </c>
      <c r="AB5" s="162" t="inlineStr">
        <is>
          <t>对公</t>
        </is>
      </c>
      <c r="AC5" s="407" t="n"/>
      <c r="AD5" s="162" t="n"/>
      <c r="AE5" s="407" t="inlineStr">
        <is>
          <t>立尤为2瓶</t>
        </is>
      </c>
      <c r="AF5" s="407" t="n"/>
      <c r="AG5" s="253" t="inlineStr">
        <is>
          <t>熊欢</t>
        </is>
      </c>
      <c r="AH5" s="182">
        <f>L5*0.15</f>
        <v/>
      </c>
      <c r="AI5" s="182">
        <f>(M5)*0.15</f>
        <v/>
      </c>
      <c r="AJ5" s="182">
        <f>(N5+O5-290*2)*0.15+30*2</f>
        <v/>
      </c>
      <c r="AK5" s="182" t="n">
        <v>65</v>
      </c>
      <c r="AL5" s="182">
        <f>Q5*0.15</f>
        <v/>
      </c>
      <c r="AM5" s="182">
        <f>R5*0.15</f>
        <v/>
      </c>
      <c r="AN5" s="182">
        <f>S5*0.15</f>
        <v/>
      </c>
      <c r="AO5" s="182">
        <f>(SUM(T5:V5)-7)*0.15</f>
        <v/>
      </c>
      <c r="AP5" s="182">
        <f>X5*0.15</f>
        <v/>
      </c>
      <c r="AQ5" s="182">
        <f>50*AD5</f>
        <v/>
      </c>
      <c r="AR5" s="162" t="inlineStr">
        <is>
          <t>廖金凤</t>
        </is>
      </c>
      <c r="AS5" s="162">
        <f>VLOOKUP(AR5,[2]华侨麓城!$A:$D,2,0)</f>
        <v/>
      </c>
      <c r="AT5" s="162">
        <f>VLOOKUP(AR5,[2]华侨麓城!$A:$D,3,0)</f>
        <v/>
      </c>
      <c r="AU5" s="162">
        <f>VLOOKUP(AR5,[2]华侨麓城!$A:$D,4,0)</f>
        <v/>
      </c>
      <c r="AV5" s="331">
        <f>IF(I5=AS5,1,0)</f>
        <v/>
      </c>
      <c r="AW5" s="331">
        <f>IF(J5=AT5,1,0)</f>
        <v/>
      </c>
    </row>
    <row r="6" hidden="1" ht="30" customFormat="1" customHeight="1" s="12">
      <c r="A6" s="12" t="inlineStr">
        <is>
          <t>麓城</t>
        </is>
      </c>
      <c r="B6" s="23" t="n">
        <v>45748</v>
      </c>
      <c r="C6" s="162" t="n">
        <v>67</v>
      </c>
      <c r="D6" s="53" t="inlineStr">
        <is>
          <t>舒相妹20（9766）</t>
        </is>
      </c>
      <c r="E6" s="162" t="n"/>
      <c r="F6" s="162" t="n"/>
      <c r="G6" s="162" t="n">
        <v>1</v>
      </c>
      <c r="H6" s="162" t="n"/>
      <c r="I6" s="53" t="inlineStr">
        <is>
          <t>胡1901</t>
        </is>
      </c>
      <c r="J6" s="162" t="n">
        <v>1638</v>
      </c>
      <c r="K6" s="162" t="n"/>
      <c r="L6" s="53" t="n"/>
      <c r="M6" s="53" t="n"/>
      <c r="N6" s="53" t="n"/>
      <c r="O6" s="53" t="n"/>
      <c r="P6" s="53" t="n"/>
      <c r="Q6" s="53" t="n"/>
      <c r="R6" s="53" t="n"/>
      <c r="S6" s="53" t="n"/>
      <c r="T6" s="53" t="n"/>
      <c r="U6" s="53" t="n">
        <v>10</v>
      </c>
      <c r="V6" s="53" t="n"/>
      <c r="W6" s="53" t="n"/>
      <c r="X6" s="53" t="n"/>
      <c r="Y6" s="53" t="n"/>
      <c r="Z6" s="63">
        <f>SUM(L6:Y6)</f>
        <v/>
      </c>
      <c r="AA6" s="63">
        <f>SUM(AH6:AQ6)</f>
        <v/>
      </c>
      <c r="AB6" s="162" t="inlineStr">
        <is>
          <t>对公</t>
        </is>
      </c>
      <c r="AC6" s="407" t="n"/>
      <c r="AD6" s="162" t="n"/>
      <c r="AE6" s="65" t="n"/>
      <c r="AF6" s="65" t="n"/>
      <c r="AG6" s="350" t="inlineStr">
        <is>
          <t>熊欢</t>
        </is>
      </c>
      <c r="AH6" s="79">
        <f>L6*0.2</f>
        <v/>
      </c>
      <c r="AI6" s="79">
        <f>(M6)*0.2</f>
        <v/>
      </c>
      <c r="AJ6" s="79">
        <f>(N6+O6)*0.2</f>
        <v/>
      </c>
      <c r="AK6" s="79">
        <f>P6*0.2</f>
        <v/>
      </c>
      <c r="AL6" s="79">
        <f>Q6*0.2</f>
        <v/>
      </c>
      <c r="AM6" s="79">
        <f>R6*0.2</f>
        <v/>
      </c>
      <c r="AN6" s="79">
        <f>S6*0.2</f>
        <v/>
      </c>
      <c r="AO6" s="79">
        <f>SUM(T6:V6)*0.2</f>
        <v/>
      </c>
      <c r="AP6" s="79">
        <f>X6*0.2</f>
        <v/>
      </c>
      <c r="AQ6" s="79">
        <f>50*AD6</f>
        <v/>
      </c>
      <c r="AR6" s="162" t="inlineStr">
        <is>
          <t>舒相妹20（9766）</t>
        </is>
      </c>
      <c r="AS6" s="162">
        <f>VLOOKUP(AR6,[2]华侨麓城!$A:$D,2,0)</f>
        <v/>
      </c>
      <c r="AT6" s="162">
        <f>VLOOKUP(AR6,[2]华侨麓城!$A:$D,3,0)</f>
        <v/>
      </c>
      <c r="AU6" s="162">
        <f>VLOOKUP(AR6,[2]华侨麓城!$A:$D,4,0)</f>
        <v/>
      </c>
      <c r="AV6" s="331">
        <f>IF(I6=AS6,1,0)</f>
        <v/>
      </c>
      <c r="AW6" s="331">
        <f>IF(J6=AT6,1,0)</f>
        <v/>
      </c>
    </row>
    <row r="7" hidden="1" ht="30" customHeight="1" s="408">
      <c r="A7" s="331" t="inlineStr">
        <is>
          <t>麓城</t>
        </is>
      </c>
      <c r="B7" s="45" t="n">
        <v>45748</v>
      </c>
      <c r="C7" s="162" t="n">
        <v>69</v>
      </c>
      <c r="D7" s="162" t="inlineStr">
        <is>
          <t>王呷干</t>
        </is>
      </c>
      <c r="E7" s="162" t="n"/>
      <c r="F7" s="162" t="n"/>
      <c r="G7" s="162" t="n">
        <v>1</v>
      </c>
      <c r="H7" s="162" t="n"/>
      <c r="I7" s="162" t="inlineStr">
        <is>
          <t>G7745</t>
        </is>
      </c>
      <c r="J7" s="162" t="n">
        <v>1638</v>
      </c>
      <c r="K7" s="162" t="n"/>
      <c r="L7" s="162" t="n"/>
      <c r="M7" s="162" t="n"/>
      <c r="N7" s="162" t="n"/>
      <c r="O7" s="162" t="n"/>
      <c r="P7" s="162" t="n"/>
      <c r="Q7" s="162" t="n"/>
      <c r="R7" s="162" t="n">
        <v>140</v>
      </c>
      <c r="S7" s="162" t="n"/>
      <c r="T7" s="162" t="n"/>
      <c r="U7" s="162" t="n"/>
      <c r="V7" s="162" t="n"/>
      <c r="W7" s="162" t="n"/>
      <c r="X7" s="162" t="n"/>
      <c r="Y7" s="162" t="n"/>
      <c r="Z7" s="406">
        <f>SUM(L7:Y7)</f>
        <v/>
      </c>
      <c r="AA7" s="406">
        <f>SUM(AH7:AQ7)</f>
        <v/>
      </c>
      <c r="AB7" s="162" t="inlineStr">
        <is>
          <t>对公</t>
        </is>
      </c>
      <c r="AC7" s="407" t="n"/>
      <c r="AD7" s="162" t="n"/>
      <c r="AE7" s="407" t="n"/>
      <c r="AF7" s="407" t="n"/>
      <c r="AG7" s="253" t="inlineStr">
        <is>
          <t>熊欢</t>
        </is>
      </c>
      <c r="AH7" s="182">
        <f>L7*0.2</f>
        <v/>
      </c>
      <c r="AI7" s="182">
        <f>(M7)*0.2</f>
        <v/>
      </c>
      <c r="AJ7" s="182">
        <f>(N7+O7)*0.2</f>
        <v/>
      </c>
      <c r="AK7" s="182">
        <f>P7*0.2</f>
        <v/>
      </c>
      <c r="AL7" s="182">
        <f>Q7*0.2</f>
        <v/>
      </c>
      <c r="AM7" s="182">
        <f>(R7-140)*0.2+50</f>
        <v/>
      </c>
      <c r="AN7" s="182">
        <f>S7*0.2</f>
        <v/>
      </c>
      <c r="AO7" s="182">
        <f>SUM(T7:V7)*0.2</f>
        <v/>
      </c>
      <c r="AP7" s="182">
        <f>X7*0.2</f>
        <v/>
      </c>
      <c r="AQ7" s="182">
        <f>50*AD7</f>
        <v/>
      </c>
      <c r="AR7" s="162" t="inlineStr">
        <is>
          <t>王呷干</t>
        </is>
      </c>
      <c r="AS7" s="162">
        <f>VLOOKUP(AR7,[2]华侨麓城!$A:$D,2,0)</f>
        <v/>
      </c>
      <c r="AT7" s="162">
        <f>VLOOKUP(AR7,[2]华侨麓城!$A:$D,3,0)</f>
        <v/>
      </c>
      <c r="AU7" s="162">
        <f>VLOOKUP(AR7,[2]华侨麓城!$A:$D,4,0)</f>
        <v/>
      </c>
      <c r="AV7" s="331">
        <f>IF(I7=AS7,1,0)</f>
        <v/>
      </c>
      <c r="AW7" s="331">
        <f>IF(J7=AT7,1,0)</f>
        <v/>
      </c>
    </row>
    <row r="8" hidden="1" ht="30" customFormat="1" customHeight="1" s="12">
      <c r="A8" s="12" t="inlineStr">
        <is>
          <t>麓城</t>
        </is>
      </c>
      <c r="B8" s="23" t="n">
        <v>45749</v>
      </c>
      <c r="C8" s="162" t="n">
        <v>54</v>
      </c>
      <c r="D8" s="53" t="inlineStr">
        <is>
          <t>舒相妹20（9766）</t>
        </is>
      </c>
      <c r="E8" s="162" t="n"/>
      <c r="F8" s="162" t="n">
        <v>1</v>
      </c>
      <c r="G8" s="162" t="n"/>
      <c r="H8" s="162" t="inlineStr">
        <is>
          <t>贾桂桂</t>
        </is>
      </c>
      <c r="I8" s="53" t="inlineStr">
        <is>
          <t>胡1901</t>
        </is>
      </c>
      <c r="J8" s="162" t="n">
        <v>1638</v>
      </c>
      <c r="K8" s="162" t="n"/>
      <c r="L8" s="53" t="n"/>
      <c r="M8" s="53" t="n"/>
      <c r="N8" s="53" t="n">
        <v>842</v>
      </c>
      <c r="O8" s="53" t="n"/>
      <c r="P8" s="53" t="n">
        <v>121</v>
      </c>
      <c r="Q8" s="53" t="n"/>
      <c r="R8" s="53" t="n"/>
      <c r="S8" s="53" t="n"/>
      <c r="T8" s="53" t="n">
        <v>7</v>
      </c>
      <c r="U8" s="53" t="n"/>
      <c r="V8" s="53" t="n"/>
      <c r="W8" s="53" t="n"/>
      <c r="X8" s="53" t="n"/>
      <c r="Y8" s="53" t="n"/>
      <c r="Z8" s="63">
        <f>SUM(L8:Y8)</f>
        <v/>
      </c>
      <c r="AA8" s="63">
        <f>SUM(AH8:AQ8)</f>
        <v/>
      </c>
      <c r="AB8" s="162" t="inlineStr">
        <is>
          <t>对公</t>
        </is>
      </c>
      <c r="AC8" s="407" t="n"/>
      <c r="AD8" s="162" t="n"/>
      <c r="AE8" s="65" t="inlineStr">
        <is>
          <t>凝胶1支</t>
        </is>
      </c>
      <c r="AF8" s="65" t="n"/>
      <c r="AG8" s="350" t="inlineStr">
        <is>
          <t>熊欢</t>
        </is>
      </c>
      <c r="AH8" s="79">
        <f>L8*0.15</f>
        <v/>
      </c>
      <c r="AI8" s="79">
        <f>(M8)*0.15</f>
        <v/>
      </c>
      <c r="AJ8" s="79">
        <f>(N8+O8-148)*0.15</f>
        <v/>
      </c>
      <c r="AK8" s="79" t="n">
        <v>65</v>
      </c>
      <c r="AL8" s="79">
        <f>Q8*0.15</f>
        <v/>
      </c>
      <c r="AM8" s="79">
        <f>R8*0.15</f>
        <v/>
      </c>
      <c r="AN8" s="79">
        <f>S8*0.15</f>
        <v/>
      </c>
      <c r="AO8" s="79">
        <f>(SUM(T8:V8)-7)*0.15</f>
        <v/>
      </c>
      <c r="AP8" s="79">
        <f>X8*0.15</f>
        <v/>
      </c>
      <c r="AQ8" s="79">
        <f>50*AD8</f>
        <v/>
      </c>
      <c r="AR8" s="260" t="inlineStr">
        <is>
          <t>舒相妹20（9766）</t>
        </is>
      </c>
      <c r="AS8" s="162">
        <f>VLOOKUP(AR8,[2]华侨麓城!$A:$D,2,0)</f>
        <v/>
      </c>
      <c r="AT8" s="162">
        <f>VLOOKUP(AR8,[2]华侨麓城!$A:$D,3,0)</f>
        <v/>
      </c>
      <c r="AU8" s="162">
        <f>VLOOKUP(AR8,[2]华侨麓城!$A:$D,4,0)</f>
        <v/>
      </c>
      <c r="AV8" s="331">
        <f>IF(I8=AS8,1,0)</f>
        <v/>
      </c>
      <c r="AW8" s="331">
        <f>IF(J8=AT8,1,0)</f>
        <v/>
      </c>
    </row>
    <row r="9" hidden="1" ht="30" customFormat="1" customHeight="1" s="12">
      <c r="A9" s="12" t="inlineStr">
        <is>
          <t>麓城</t>
        </is>
      </c>
      <c r="B9" s="23" t="n">
        <v>45749</v>
      </c>
      <c r="C9" s="412" t="n"/>
      <c r="D9" s="412" t="n"/>
      <c r="E9" s="162" t="n"/>
      <c r="F9" s="162" t="n"/>
      <c r="G9" s="162" t="inlineStr">
        <is>
          <t>简易</t>
        </is>
      </c>
      <c r="H9" s="162" t="n"/>
      <c r="I9" s="53" t="inlineStr">
        <is>
          <t>胡1901</t>
        </is>
      </c>
      <c r="J9" s="162" t="n">
        <v>1638</v>
      </c>
      <c r="K9" s="162" t="n"/>
      <c r="L9" s="53" t="n"/>
      <c r="M9" s="53" t="n"/>
      <c r="N9" s="53" t="n"/>
      <c r="O9" s="53" t="n"/>
      <c r="P9" s="53" t="n"/>
      <c r="Q9" s="53" t="n"/>
      <c r="R9" s="53" t="n"/>
      <c r="S9" s="53" t="n"/>
      <c r="T9" s="53" t="n"/>
      <c r="U9" s="53" t="n">
        <v>35</v>
      </c>
      <c r="V9" s="53" t="n"/>
      <c r="W9" s="53" t="n"/>
      <c r="X9" s="53" t="n"/>
      <c r="Y9" s="53" t="n"/>
      <c r="Z9" s="63">
        <f>SUM(L9:Y9)</f>
        <v/>
      </c>
      <c r="AA9" s="63">
        <f>SUM(AH9:AQ9)</f>
        <v/>
      </c>
      <c r="AB9" s="162" t="inlineStr">
        <is>
          <t>对公</t>
        </is>
      </c>
      <c r="AC9" s="407" t="n"/>
      <c r="AD9" s="162" t="n"/>
      <c r="AE9" s="65" t="n"/>
      <c r="AF9" s="65" t="n"/>
      <c r="AG9" s="350" t="inlineStr">
        <is>
          <t>熊欢</t>
        </is>
      </c>
      <c r="AH9" s="79">
        <f>L9*0.2</f>
        <v/>
      </c>
      <c r="AI9" s="79">
        <f>(M9)*0.2</f>
        <v/>
      </c>
      <c r="AJ9" s="79">
        <f>(N9+O9)*0.2</f>
        <v/>
      </c>
      <c r="AK9" s="79">
        <f>P9*0.2</f>
        <v/>
      </c>
      <c r="AL9" s="79">
        <f>Q9*0.2</f>
        <v/>
      </c>
      <c r="AM9" s="79">
        <f>R9*0.2</f>
        <v/>
      </c>
      <c r="AN9" s="79">
        <f>S9*0.2</f>
        <v/>
      </c>
      <c r="AO9" s="79">
        <f>SUM(T9:V9)*0.2</f>
        <v/>
      </c>
      <c r="AP9" s="79">
        <f>X9*0.2</f>
        <v/>
      </c>
      <c r="AQ9" s="79">
        <f>50*AD9</f>
        <v/>
      </c>
      <c r="AR9" s="85" t="inlineStr">
        <is>
          <t>舒相妹20（9766）</t>
        </is>
      </c>
      <c r="AS9" s="162">
        <f>VLOOKUP(AR9,[2]华侨麓城!$A:$D,2,0)</f>
        <v/>
      </c>
      <c r="AT9" s="162">
        <f>VLOOKUP(AR9,[2]华侨麓城!$A:$D,3,0)</f>
        <v/>
      </c>
      <c r="AU9" s="162">
        <f>VLOOKUP(AR9,[2]华侨麓城!$A:$D,4,0)</f>
        <v/>
      </c>
      <c r="AV9" s="331">
        <f>IF(I9=AS9,1,0)</f>
        <v/>
      </c>
      <c r="AW9" s="331">
        <f>IF(J9=AT9,1,0)</f>
        <v/>
      </c>
    </row>
    <row r="10" hidden="1" ht="30" customFormat="1" customHeight="1" s="12">
      <c r="A10" s="12" t="inlineStr">
        <is>
          <t>麓城</t>
        </is>
      </c>
      <c r="B10" s="23" t="n">
        <v>45749</v>
      </c>
      <c r="C10" s="411" t="n"/>
      <c r="D10" s="411" t="n"/>
      <c r="E10" s="162" t="n"/>
      <c r="F10" s="162" t="n"/>
      <c r="G10" s="411" t="n"/>
      <c r="H10" s="162" t="n"/>
      <c r="I10" s="53" t="inlineStr">
        <is>
          <t>胡1901</t>
        </is>
      </c>
      <c r="J10" s="162" t="n">
        <v>1638</v>
      </c>
      <c r="K10" s="162" t="n"/>
      <c r="L10" s="53" t="n"/>
      <c r="M10" s="53" t="n"/>
      <c r="N10" s="53" t="n"/>
      <c r="O10" s="53" t="n"/>
      <c r="P10" s="53" t="n"/>
      <c r="Q10" s="53" t="n"/>
      <c r="R10" s="53" t="n"/>
      <c r="S10" s="53" t="n"/>
      <c r="T10" s="53" t="n"/>
      <c r="U10" s="53" t="n">
        <v>10</v>
      </c>
      <c r="V10" s="53" t="n"/>
      <c r="W10" s="53" t="n"/>
      <c r="X10" s="53" t="n"/>
      <c r="Y10" s="53" t="n"/>
      <c r="Z10" s="63">
        <f>SUM(L10:Y10)</f>
        <v/>
      </c>
      <c r="AA10" s="63">
        <f>SUM(AH10:AQ10)</f>
        <v/>
      </c>
      <c r="AB10" s="162" t="inlineStr">
        <is>
          <t>对公</t>
        </is>
      </c>
      <c r="AC10" s="407" t="n"/>
      <c r="AD10" s="162" t="n"/>
      <c r="AE10" s="65" t="n"/>
      <c r="AF10" s="65" t="n"/>
      <c r="AG10" s="350" t="inlineStr">
        <is>
          <t>熊欢</t>
        </is>
      </c>
      <c r="AH10" s="79">
        <f>L10*0.2</f>
        <v/>
      </c>
      <c r="AI10" s="79">
        <f>(M10)*0.2</f>
        <v/>
      </c>
      <c r="AJ10" s="79">
        <f>(N10+O10)*0.2</f>
        <v/>
      </c>
      <c r="AK10" s="79">
        <f>P10*0.2</f>
        <v/>
      </c>
      <c r="AL10" s="79">
        <f>Q10*0.2</f>
        <v/>
      </c>
      <c r="AM10" s="79">
        <f>R10*0.2</f>
        <v/>
      </c>
      <c r="AN10" s="79">
        <f>S10*0.2</f>
        <v/>
      </c>
      <c r="AO10" s="79">
        <f>SUM(T10:V10)*0.2</f>
        <v/>
      </c>
      <c r="AP10" s="79">
        <f>X10*0.2</f>
        <v/>
      </c>
      <c r="AQ10" s="79">
        <f>50*AD10</f>
        <v/>
      </c>
      <c r="AR10" s="261" t="inlineStr">
        <is>
          <t>舒相妹20（9766）</t>
        </is>
      </c>
      <c r="AS10" s="162">
        <f>VLOOKUP(AR10,[2]华侨麓城!$A:$D,2,0)</f>
        <v/>
      </c>
      <c r="AT10" s="162">
        <f>VLOOKUP(AR10,[2]华侨麓城!$A:$D,3,0)</f>
        <v/>
      </c>
      <c r="AU10" s="162">
        <f>VLOOKUP(AR10,[2]华侨麓城!$A:$D,4,0)</f>
        <v/>
      </c>
      <c r="AV10" s="331">
        <f>IF(I10=AS10,1,0)</f>
        <v/>
      </c>
      <c r="AW10" s="331">
        <f>IF(J10=AT10,1,0)</f>
        <v/>
      </c>
    </row>
    <row r="11" hidden="1" ht="30" customFormat="1" customHeight="1" s="12">
      <c r="A11" s="12" t="inlineStr">
        <is>
          <t>麓城</t>
        </is>
      </c>
      <c r="B11" s="23" t="n">
        <v>45749</v>
      </c>
      <c r="C11" s="162" t="n">
        <v>69</v>
      </c>
      <c r="D11" s="53" t="inlineStr">
        <is>
          <t>罗芳20（7073）</t>
        </is>
      </c>
      <c r="E11" s="162" t="n"/>
      <c r="F11" s="162" t="n"/>
      <c r="G11" s="162" t="n">
        <v>1</v>
      </c>
      <c r="H11" s="162" t="n"/>
      <c r="I11" s="53" t="inlineStr">
        <is>
          <t>林3668</t>
        </is>
      </c>
      <c r="J11" s="162" t="n">
        <v>1638</v>
      </c>
      <c r="K11" s="162" t="n"/>
      <c r="L11" s="53" t="n"/>
      <c r="M11" s="53" t="n"/>
      <c r="N11" s="53" t="n"/>
      <c r="O11" s="53" t="n"/>
      <c r="P11" s="53" t="n"/>
      <c r="Q11" s="53" t="n">
        <v>240</v>
      </c>
      <c r="R11" s="53" t="n">
        <v>140</v>
      </c>
      <c r="S11" s="53" t="n"/>
      <c r="T11" s="53" t="n">
        <v>7</v>
      </c>
      <c r="U11" s="53" t="n"/>
      <c r="V11" s="53" t="n"/>
      <c r="W11" s="53" t="n"/>
      <c r="X11" s="53" t="n"/>
      <c r="Y11" s="53" t="n"/>
      <c r="Z11" s="63">
        <f>SUM(L11:Y11)</f>
        <v/>
      </c>
      <c r="AA11" s="63">
        <f>SUM(AH11:AQ11)</f>
        <v/>
      </c>
      <c r="AB11" s="162" t="inlineStr">
        <is>
          <t>现金</t>
        </is>
      </c>
      <c r="AC11" s="407" t="n"/>
      <c r="AD11" s="162" t="n"/>
      <c r="AE11" s="65" t="n"/>
      <c r="AF11" s="65" t="n"/>
      <c r="AG11" s="350" t="inlineStr">
        <is>
          <t>熊欢</t>
        </is>
      </c>
      <c r="AH11" s="79">
        <f>L11*0.2</f>
        <v/>
      </c>
      <c r="AI11" s="79">
        <f>(M11)*0.2</f>
        <v/>
      </c>
      <c r="AJ11" s="79">
        <f>(N11+O11)*0.2</f>
        <v/>
      </c>
      <c r="AK11" s="79">
        <f>P11*0.2</f>
        <v/>
      </c>
      <c r="AL11" s="79">
        <f>Q11*0.2</f>
        <v/>
      </c>
      <c r="AM11" s="79">
        <f>(R11-140)*0.2+50</f>
        <v/>
      </c>
      <c r="AN11" s="79">
        <f>S11*0.2</f>
        <v/>
      </c>
      <c r="AO11" s="79">
        <f>SUM(T11:V11)*0.2</f>
        <v/>
      </c>
      <c r="AP11" s="79">
        <f>X11*0.2</f>
        <v/>
      </c>
      <c r="AQ11" s="79">
        <f>50*AD11</f>
        <v/>
      </c>
      <c r="AR11" s="162" t="inlineStr">
        <is>
          <t>罗芳20（7073）</t>
        </is>
      </c>
      <c r="AS11" s="162">
        <f>VLOOKUP(AR11,[2]华侨麓城!$A:$D,2,0)</f>
        <v/>
      </c>
      <c r="AT11" s="162">
        <f>VLOOKUP(AR11,[2]华侨麓城!$A:$D,3,0)</f>
        <v/>
      </c>
      <c r="AU11" s="162">
        <f>VLOOKUP(AR11,[2]华侨麓城!$A:$D,4,0)</f>
        <v/>
      </c>
      <c r="AV11" s="331">
        <f>IF(I11=AS11,1,0)</f>
        <v/>
      </c>
      <c r="AW11" s="331">
        <f>IF(J11=AT11,1,0)</f>
        <v/>
      </c>
    </row>
    <row r="12" hidden="1" ht="30" customHeight="1" s="408">
      <c r="A12" s="331" t="inlineStr">
        <is>
          <t>麓城</t>
        </is>
      </c>
      <c r="B12" s="45" t="n">
        <v>45749</v>
      </c>
      <c r="C12" s="162" t="n"/>
      <c r="D12" s="162" t="inlineStr">
        <is>
          <t>卢媛</t>
        </is>
      </c>
      <c r="E12" s="162" t="n"/>
      <c r="F12" s="162" t="n"/>
      <c r="G12" s="53" t="inlineStr">
        <is>
          <t>退3.31</t>
        </is>
      </c>
      <c r="H12" s="162" t="n"/>
      <c r="I12" s="162" t="inlineStr">
        <is>
          <t>郑6353</t>
        </is>
      </c>
      <c r="J12" s="162" t="n">
        <v>1638</v>
      </c>
      <c r="K12" s="162" t="n"/>
      <c r="L12" s="162" t="n"/>
      <c r="M12" s="162" t="n"/>
      <c r="N12" s="162" t="n">
        <v>-246</v>
      </c>
      <c r="O12" s="162" t="n"/>
      <c r="P12" s="162" t="n"/>
      <c r="Q12" s="162" t="n"/>
      <c r="R12" s="162" t="n"/>
      <c r="S12" s="162" t="n"/>
      <c r="T12" s="162" t="n"/>
      <c r="U12" s="162" t="n"/>
      <c r="V12" s="162" t="n"/>
      <c r="W12" s="162" t="n"/>
      <c r="X12" s="162" t="n"/>
      <c r="Y12" s="162" t="n"/>
      <c r="Z12" s="406">
        <f>SUM(L12:Y12)</f>
        <v/>
      </c>
      <c r="AA12" s="406">
        <f>SUM(AH12:AQ12)</f>
        <v/>
      </c>
      <c r="AB12" s="162" t="inlineStr">
        <is>
          <t>对公</t>
        </is>
      </c>
      <c r="AC12" s="407" t="n"/>
      <c r="AD12" s="162" t="n"/>
      <c r="AE12" s="407" t="inlineStr">
        <is>
          <t>退西药</t>
        </is>
      </c>
      <c r="AF12" s="407" t="n"/>
      <c r="AG12" s="253" t="inlineStr">
        <is>
          <t>熊欢</t>
        </is>
      </c>
      <c r="AH12" s="182">
        <f>L12*0.2</f>
        <v/>
      </c>
      <c r="AI12" s="182">
        <f>(M12)*0.2</f>
        <v/>
      </c>
      <c r="AJ12" s="182">
        <f>(N12+O12)*0.2</f>
        <v/>
      </c>
      <c r="AK12" s="182">
        <f>P12*0.2</f>
        <v/>
      </c>
      <c r="AL12" s="182">
        <f>Q12*0.2</f>
        <v/>
      </c>
      <c r="AM12" s="182">
        <f>R12*0.2</f>
        <v/>
      </c>
      <c r="AN12" s="182">
        <f>S12*0.2</f>
        <v/>
      </c>
      <c r="AO12" s="182">
        <f>SUM(T12:V12)*0.2</f>
        <v/>
      </c>
      <c r="AP12" s="182">
        <f>X12*0.2</f>
        <v/>
      </c>
      <c r="AQ12" s="182">
        <f>50*AD12</f>
        <v/>
      </c>
      <c r="AR12" s="162" t="inlineStr">
        <is>
          <t>卢媛</t>
        </is>
      </c>
      <c r="AS12" s="162">
        <f>VLOOKUP(AR12,[2]华侨麓城!$A:$D,2,0)</f>
        <v/>
      </c>
      <c r="AT12" s="162">
        <f>VLOOKUP(AR12,[2]华侨麓城!$A:$D,3,0)</f>
        <v/>
      </c>
      <c r="AU12" s="162">
        <f>VLOOKUP(AR12,[2]华侨麓城!$A:$D,4,0)</f>
        <v/>
      </c>
      <c r="AV12" s="331">
        <f>IF(I12=AS12,1,0)</f>
        <v/>
      </c>
      <c r="AW12" s="331">
        <f>IF(J12=AT12,1,0)</f>
        <v/>
      </c>
    </row>
    <row r="13" hidden="1" ht="30" customFormat="1" customHeight="1" s="3">
      <c r="A13" s="14" t="inlineStr">
        <is>
          <t>芙蓉</t>
        </is>
      </c>
      <c r="B13" s="23" t="n">
        <v>45748</v>
      </c>
      <c r="C13" s="33" t="n">
        <v>6</v>
      </c>
      <c r="D13" s="34" t="inlineStr">
        <is>
          <t>齐雪琴</t>
        </is>
      </c>
      <c r="E13" s="406" t="n">
        <v>1</v>
      </c>
      <c r="F13" s="33" t="n"/>
      <c r="G13" s="36" t="n"/>
      <c r="H13" s="37" t="inlineStr">
        <is>
          <t>刘英桃</t>
        </is>
      </c>
      <c r="I13" s="63" t="inlineStr">
        <is>
          <t>萍4209</t>
        </is>
      </c>
      <c r="J13" s="406" t="n">
        <v>1638</v>
      </c>
      <c r="K13" s="406" t="n"/>
      <c r="L13" s="63" t="n">
        <v>861</v>
      </c>
      <c r="M13" s="63" t="n"/>
      <c r="N13" s="52" t="n"/>
      <c r="O13" s="52" t="n"/>
      <c r="P13" s="63" t="n"/>
      <c r="Q13" s="63" t="n"/>
      <c r="R13" s="63" t="n"/>
      <c r="S13" s="63" t="n"/>
      <c r="T13" s="63" t="n"/>
      <c r="U13" s="63" t="n">
        <v>20</v>
      </c>
      <c r="V13" s="3" t="n"/>
      <c r="W13" s="3" t="n"/>
      <c r="X13" s="3" t="n"/>
      <c r="Y13" s="52" t="n"/>
      <c r="Z13" s="63" t="n">
        <v>881</v>
      </c>
      <c r="AA13" s="63" t="n">
        <v>261.3</v>
      </c>
      <c r="AB13" s="162" t="inlineStr">
        <is>
          <t>对公</t>
        </is>
      </c>
      <c r="AC13" s="67" t="n"/>
      <c r="AD13" s="67" t="n"/>
      <c r="AE13" s="3" t="n"/>
      <c r="AF13" s="3" t="n"/>
      <c r="AG13" s="3" t="n"/>
      <c r="AH13" s="3" t="n"/>
      <c r="AI13" s="3" t="n"/>
      <c r="AJ13" s="3" t="n"/>
      <c r="AK13" s="3" t="n"/>
      <c r="AL13" s="3" t="n"/>
      <c r="AM13" s="3" t="n"/>
      <c r="AN13" s="3" t="n"/>
      <c r="AO13" s="3" t="n"/>
      <c r="AP13" s="3" t="n"/>
      <c r="AQ13" s="3" t="n"/>
      <c r="AR13" s="67" t="n"/>
      <c r="AS13" s="67" t="n"/>
      <c r="AT13" s="67" t="n"/>
      <c r="AU13" s="67" t="n"/>
      <c r="AV13" s="67" t="n"/>
      <c r="AW13" s="67" t="n"/>
      <c r="XEY13" s="12" t="n"/>
      <c r="XEZ13" s="12" t="n"/>
      <c r="XFA13" s="12" t="n"/>
      <c r="XFB13" s="12" t="n"/>
      <c r="XFC13" s="12" t="n"/>
      <c r="XFD13" s="12" t="n"/>
    </row>
    <row r="14" hidden="1" ht="30" customFormat="1" customHeight="1" s="12">
      <c r="A14" s="63" t="inlineStr">
        <is>
          <t>泊富</t>
        </is>
      </c>
      <c r="B14" s="23" t="n">
        <v>45748</v>
      </c>
      <c r="C14" s="54" t="n">
        <v>2</v>
      </c>
      <c r="D14" s="53" t="inlineStr">
        <is>
          <t>蒋莲娣</t>
        </is>
      </c>
      <c r="E14" s="54" t="n"/>
      <c r="F14" s="54" t="n"/>
      <c r="G14" s="54" t="n">
        <v>1</v>
      </c>
      <c r="H14" s="54" t="n"/>
      <c r="I14" s="53" t="inlineStr">
        <is>
          <t>曾3546</t>
        </is>
      </c>
      <c r="J14" s="54" t="n">
        <v>1638</v>
      </c>
      <c r="K14" s="54" t="n"/>
      <c r="L14" s="53" t="n"/>
      <c r="M14" s="53" t="n"/>
      <c r="N14" s="53" t="n"/>
      <c r="O14" s="53" t="n"/>
      <c r="P14" s="53" t="n"/>
      <c r="Q14" s="53" t="n">
        <v>30</v>
      </c>
      <c r="R14" s="53" t="n"/>
      <c r="S14" s="53" t="n"/>
      <c r="T14" s="53" t="n">
        <v>2</v>
      </c>
      <c r="U14" s="53" t="n"/>
      <c r="V14" s="53" t="n"/>
      <c r="W14" s="53" t="n"/>
      <c r="X14" s="53" t="n"/>
      <c r="Y14" s="53" t="n"/>
      <c r="Z14" s="63" t="n">
        <v>32</v>
      </c>
      <c r="AA14" s="68" t="n">
        <v>9.4</v>
      </c>
      <c r="AB14" s="54" t="inlineStr">
        <is>
          <t>对公</t>
        </is>
      </c>
      <c r="AC14" s="69" t="n"/>
      <c r="AD14" s="54" t="n"/>
      <c r="AE14" s="65" t="n"/>
      <c r="AF14" s="65" t="n"/>
      <c r="AG14" s="350" t="inlineStr">
        <is>
          <t>彭心怡</t>
        </is>
      </c>
      <c r="AH14" s="79" t="n">
        <v>0</v>
      </c>
      <c r="AI14" s="79" t="n">
        <v>0</v>
      </c>
      <c r="AJ14" s="79" t="n">
        <v>0</v>
      </c>
      <c r="AK14" s="79" t="n">
        <v>0</v>
      </c>
      <c r="AL14" s="79" t="n">
        <v>9</v>
      </c>
      <c r="AM14" s="79" t="n">
        <v>0</v>
      </c>
      <c r="AN14" s="79" t="n">
        <v>0</v>
      </c>
      <c r="AO14" s="79" t="n">
        <v>0.4</v>
      </c>
      <c r="AP14" s="79" t="n">
        <v>0</v>
      </c>
      <c r="AQ14" s="79" t="n">
        <v>0</v>
      </c>
      <c r="AR14" s="331" t="n"/>
      <c r="AS14" s="331" t="n"/>
      <c r="AT14" s="331" t="n"/>
      <c r="AU14" s="331" t="n"/>
      <c r="AV14" s="331" t="n"/>
      <c r="AW14" s="331" t="n"/>
    </row>
    <row r="15" hidden="1" ht="30" customFormat="1" customHeight="1" s="12">
      <c r="A15" s="63" t="inlineStr">
        <is>
          <t>泊富</t>
        </is>
      </c>
      <c r="B15" s="23" t="n">
        <v>45748</v>
      </c>
      <c r="C15" s="54" t="n">
        <v>7</v>
      </c>
      <c r="D15" s="53" t="inlineStr">
        <is>
          <t>冯诗雨</t>
        </is>
      </c>
      <c r="E15" s="54" t="n"/>
      <c r="F15" s="54" t="n"/>
      <c r="G15" s="54" t="n">
        <v>1</v>
      </c>
      <c r="H15" s="54" t="n"/>
      <c r="I15" s="53" t="inlineStr">
        <is>
          <t>G8886</t>
        </is>
      </c>
      <c r="J15" s="54" t="n">
        <v>1638</v>
      </c>
      <c r="K15" s="54" t="n"/>
      <c r="L15" s="53" t="n"/>
      <c r="M15" s="53" t="n"/>
      <c r="N15" s="53" t="n"/>
      <c r="O15" s="53" t="n"/>
      <c r="P15" s="53" t="n">
        <v>180</v>
      </c>
      <c r="Q15" s="53" t="n"/>
      <c r="R15" s="53" t="n"/>
      <c r="S15" s="53" t="n"/>
      <c r="T15" s="53" t="n">
        <v>7</v>
      </c>
      <c r="U15" s="53" t="n"/>
      <c r="V15" s="53" t="n"/>
      <c r="W15" s="53" t="n"/>
      <c r="X15" s="53" t="n"/>
      <c r="Y15" s="53" t="n"/>
      <c r="Z15" s="63" t="n">
        <v>187</v>
      </c>
      <c r="AA15" s="68" t="n">
        <v>65</v>
      </c>
      <c r="AB15" s="53" t="inlineStr">
        <is>
          <t>现金</t>
        </is>
      </c>
      <c r="AC15" s="65" t="n"/>
      <c r="AD15" s="53" t="n"/>
      <c r="AE15" s="65" t="n"/>
      <c r="AF15" s="65" t="n"/>
      <c r="AG15" s="350" t="inlineStr">
        <is>
          <t>彭心怡</t>
        </is>
      </c>
      <c r="AH15" s="79" t="n">
        <v>0</v>
      </c>
      <c r="AI15" s="79" t="n">
        <v>0</v>
      </c>
      <c r="AJ15" s="79" t="n">
        <v>0</v>
      </c>
      <c r="AK15" s="79" t="n">
        <v>65</v>
      </c>
      <c r="AL15" s="79" t="n">
        <v>0</v>
      </c>
      <c r="AM15" s="79" t="n">
        <v>0</v>
      </c>
      <c r="AN15" s="79" t="n">
        <v>0</v>
      </c>
      <c r="AO15" s="79" t="n">
        <v>0</v>
      </c>
      <c r="AP15" s="79" t="n">
        <v>0</v>
      </c>
      <c r="AQ15" s="79" t="n">
        <v>0</v>
      </c>
      <c r="AR15" s="331" t="n"/>
      <c r="AS15" s="331" t="n"/>
      <c r="AT15" s="331" t="n"/>
      <c r="AU15" s="331" t="n"/>
      <c r="AV15" s="331" t="n"/>
      <c r="AW15" s="331" t="n"/>
    </row>
    <row r="16" hidden="1" ht="30" customFormat="1" customHeight="1" s="12">
      <c r="A16" s="63" t="inlineStr">
        <is>
          <t>泊富</t>
        </is>
      </c>
      <c r="B16" s="23" t="n">
        <v>45748</v>
      </c>
      <c r="C16" s="54" t="n">
        <v>14</v>
      </c>
      <c r="D16" s="53" t="inlineStr">
        <is>
          <t>张龙60（6028）</t>
        </is>
      </c>
      <c r="E16" s="54" t="n"/>
      <c r="F16" s="54" t="n">
        <v>1</v>
      </c>
      <c r="G16" s="54" t="n"/>
      <c r="H16" s="54" t="inlineStr">
        <is>
          <t>章琼</t>
        </is>
      </c>
      <c r="I16" s="53" t="inlineStr">
        <is>
          <t>萍0857</t>
        </is>
      </c>
      <c r="J16" s="54" t="n">
        <v>1638</v>
      </c>
      <c r="K16" s="54" t="n"/>
      <c r="L16" s="53" t="n"/>
      <c r="M16" s="53" t="n"/>
      <c r="N16" s="53" t="n">
        <v>10</v>
      </c>
      <c r="O16" s="53" t="n"/>
      <c r="P16" s="53" t="n"/>
      <c r="Q16" s="53" t="n">
        <v>180</v>
      </c>
      <c r="R16" s="53" t="n"/>
      <c r="S16" s="53" t="n"/>
      <c r="T16" s="53" t="n">
        <v>30</v>
      </c>
      <c r="U16" s="53" t="n"/>
      <c r="V16" s="53" t="n"/>
      <c r="W16" s="53" t="n"/>
      <c r="X16" s="53" t="n"/>
      <c r="Y16" s="53" t="n">
        <v>3300</v>
      </c>
      <c r="Z16" s="63" t="n">
        <v>3520</v>
      </c>
      <c r="AA16" s="68" t="n">
        <v>360</v>
      </c>
      <c r="AB16" s="54" t="inlineStr">
        <is>
          <t>对公</t>
        </is>
      </c>
      <c r="AC16" s="69" t="n"/>
      <c r="AD16" s="54" t="n">
        <v>6</v>
      </c>
      <c r="AE16" s="65" t="inlineStr">
        <is>
          <t>550球蛋白*6</t>
        </is>
      </c>
      <c r="AF16" s="65" t="n"/>
      <c r="AG16" s="350" t="inlineStr">
        <is>
          <t>彭心怡</t>
        </is>
      </c>
      <c r="AH16" s="79" t="n">
        <v>0</v>
      </c>
      <c r="AI16" s="79" t="n">
        <v>0</v>
      </c>
      <c r="AJ16" s="79" t="n">
        <v>1.5</v>
      </c>
      <c r="AK16" s="79" t="n">
        <v>0</v>
      </c>
      <c r="AL16" s="79" t="n">
        <v>54</v>
      </c>
      <c r="AM16" s="79" t="n">
        <v>0</v>
      </c>
      <c r="AN16" s="79" t="n">
        <v>0</v>
      </c>
      <c r="AO16" s="79" t="n">
        <v>4.5</v>
      </c>
      <c r="AP16" s="79" t="n">
        <v>0</v>
      </c>
      <c r="AQ16" s="79" t="n">
        <v>300</v>
      </c>
      <c r="AR16" s="331" t="n"/>
      <c r="AS16" s="331" t="n"/>
      <c r="AT16" s="331" t="n"/>
      <c r="AU16" s="331" t="n"/>
      <c r="AV16" s="331" t="n"/>
      <c r="AW16" s="331" t="n"/>
    </row>
    <row r="17" hidden="1" ht="30" customFormat="1" customHeight="1" s="12">
      <c r="A17" s="63" t="inlineStr">
        <is>
          <t>华远</t>
        </is>
      </c>
      <c r="B17" s="23" t="n">
        <v>45748</v>
      </c>
      <c r="C17" s="162" t="n">
        <v>29</v>
      </c>
      <c r="D17" s="53" t="inlineStr">
        <is>
          <t>杨小庆41（9948）</t>
        </is>
      </c>
      <c r="E17" s="162" t="n"/>
      <c r="F17" s="162" t="n">
        <v>1</v>
      </c>
      <c r="G17" s="162" t="n"/>
      <c r="H17" s="162" t="inlineStr">
        <is>
          <t>孙静</t>
        </is>
      </c>
      <c r="I17" s="53" t="inlineStr">
        <is>
          <t>朱6968</t>
        </is>
      </c>
      <c r="J17" s="162" t="n">
        <v>1638</v>
      </c>
      <c r="K17" s="162" t="n"/>
      <c r="L17" s="53" t="n"/>
      <c r="M17" s="53" t="n"/>
      <c r="N17" s="53" t="n">
        <v>25</v>
      </c>
      <c r="O17" s="53" t="n"/>
      <c r="P17" s="53" t="n"/>
      <c r="Q17" s="53" t="n"/>
      <c r="R17" s="53" t="n">
        <v>60</v>
      </c>
      <c r="S17" s="53" t="n"/>
      <c r="T17" s="53" t="n">
        <v>230</v>
      </c>
      <c r="U17" s="53" t="n"/>
      <c r="V17" s="53" t="n"/>
      <c r="W17" s="53" t="n"/>
      <c r="X17" s="53" t="n"/>
      <c r="Y17" s="53" t="n"/>
      <c r="Z17" s="58" t="n">
        <v>315</v>
      </c>
      <c r="AA17" s="68" t="n">
        <v>47.25</v>
      </c>
      <c r="AB17" s="162" t="inlineStr">
        <is>
          <t>对公</t>
        </is>
      </c>
      <c r="AC17" s="407" t="n"/>
      <c r="AD17" s="162" t="n"/>
      <c r="AE17" s="65" t="n"/>
      <c r="AF17" s="65" t="n"/>
      <c r="AG17" s="350" t="inlineStr">
        <is>
          <t>罗茜</t>
        </is>
      </c>
      <c r="AH17" s="79" t="n">
        <v>0</v>
      </c>
      <c r="AI17" s="79" t="n">
        <v>0</v>
      </c>
      <c r="AJ17" s="79" t="n">
        <v>3.75</v>
      </c>
      <c r="AK17" s="79" t="n">
        <v>0</v>
      </c>
      <c r="AL17" s="79" t="n">
        <v>0</v>
      </c>
      <c r="AM17" s="79" t="n">
        <v>9</v>
      </c>
      <c r="AN17" s="79" t="n">
        <v>0</v>
      </c>
      <c r="AO17" s="79" t="n">
        <v>34.5</v>
      </c>
      <c r="AP17" s="79" t="n">
        <v>0</v>
      </c>
      <c r="AQ17" s="79" t="n">
        <v>0</v>
      </c>
      <c r="AR17" s="331" t="n"/>
      <c r="AS17" s="331" t="n"/>
      <c r="AT17" s="331" t="n"/>
      <c r="AU17" s="331" t="n"/>
      <c r="AV17" s="331" t="n"/>
      <c r="AW17" s="331" t="n"/>
    </row>
    <row r="18" hidden="1" ht="30" customFormat="1" customHeight="1" s="12">
      <c r="A18" s="63" t="inlineStr">
        <is>
          <t>华远</t>
        </is>
      </c>
      <c r="B18" s="23" t="n">
        <v>45748</v>
      </c>
      <c r="C18" s="162" t="n">
        <v>38</v>
      </c>
      <c r="D18" s="53" t="inlineStr">
        <is>
          <t>邓思姣</t>
        </is>
      </c>
      <c r="E18" s="162" t="n"/>
      <c r="F18" s="162" t="n">
        <v>1</v>
      </c>
      <c r="G18" s="162" t="n"/>
      <c r="H18" s="162" t="inlineStr">
        <is>
          <t>孙静</t>
        </is>
      </c>
      <c r="I18" s="53" t="inlineStr">
        <is>
          <t>英9088</t>
        </is>
      </c>
      <c r="J18" s="162" t="n">
        <v>1638</v>
      </c>
      <c r="K18" s="162" t="n"/>
      <c r="L18" s="53" t="n"/>
      <c r="M18" s="53" t="n"/>
      <c r="N18" s="53" t="n">
        <v>5</v>
      </c>
      <c r="O18" s="53" t="n"/>
      <c r="P18" s="53" t="n"/>
      <c r="Q18" s="53" t="n"/>
      <c r="R18" s="53" t="n"/>
      <c r="S18" s="53" t="n">
        <v>20</v>
      </c>
      <c r="T18" s="53" t="n">
        <v>30</v>
      </c>
      <c r="U18" s="53" t="n"/>
      <c r="V18" s="53" t="n"/>
      <c r="W18" s="53" t="n"/>
      <c r="X18" s="53" t="n"/>
      <c r="Y18" s="53" t="n">
        <v>3850</v>
      </c>
      <c r="Z18" s="58" t="n">
        <v>3905</v>
      </c>
      <c r="AA18" s="68" t="n">
        <v>358.25</v>
      </c>
      <c r="AB18" s="162" t="inlineStr">
        <is>
          <t>对公</t>
        </is>
      </c>
      <c r="AC18" s="407" t="n"/>
      <c r="AD18" s="162" t="n">
        <v>7</v>
      </c>
      <c r="AE18" s="65" t="inlineStr">
        <is>
          <t>550球蛋白*7</t>
        </is>
      </c>
      <c r="AF18" s="65" t="n"/>
      <c r="AG18" s="350" t="inlineStr">
        <is>
          <t>罗茜</t>
        </is>
      </c>
      <c r="AH18" s="79" t="n">
        <v>0</v>
      </c>
      <c r="AI18" s="79" t="n">
        <v>0</v>
      </c>
      <c r="AJ18" s="79" t="n">
        <v>0.75</v>
      </c>
      <c r="AK18" s="79" t="n">
        <v>0</v>
      </c>
      <c r="AL18" s="79" t="n">
        <v>0</v>
      </c>
      <c r="AM18" s="79" t="n">
        <v>0</v>
      </c>
      <c r="AN18" s="79" t="n">
        <v>3</v>
      </c>
      <c r="AO18" s="79" t="n">
        <v>4.5</v>
      </c>
      <c r="AP18" s="79" t="n">
        <v>0</v>
      </c>
      <c r="AQ18" s="79" t="n">
        <v>350</v>
      </c>
      <c r="AR18" s="331" t="n"/>
      <c r="AS18" s="331" t="n"/>
      <c r="AT18" s="331" t="n"/>
      <c r="AU18" s="331" t="n"/>
      <c r="AV18" s="331" t="n"/>
      <c r="AW18" s="331" t="n"/>
    </row>
    <row r="19" hidden="1" ht="30" customFormat="1" customHeight="1" s="12">
      <c r="A19" s="63" t="inlineStr">
        <is>
          <t>华远</t>
        </is>
      </c>
      <c r="B19" s="23" t="n">
        <v>45748</v>
      </c>
      <c r="C19" s="162" t="n">
        <v>48</v>
      </c>
      <c r="D19" s="53" t="inlineStr">
        <is>
          <t>徐彩红</t>
        </is>
      </c>
      <c r="E19" s="162" t="n"/>
      <c r="F19" s="162" t="n">
        <v>1</v>
      </c>
      <c r="G19" s="162" t="n"/>
      <c r="H19" s="162" t="inlineStr">
        <is>
          <t>曾亚萍</t>
        </is>
      </c>
      <c r="I19" s="53" t="inlineStr">
        <is>
          <t>朱6968</t>
        </is>
      </c>
      <c r="J19" s="162" t="n">
        <v>1638</v>
      </c>
      <c r="K19" s="162" t="n"/>
      <c r="L19" s="53" t="n">
        <v>325.2</v>
      </c>
      <c r="M19" s="53" t="n">
        <v>976</v>
      </c>
      <c r="N19" s="53" t="n"/>
      <c r="O19" s="53" t="n"/>
      <c r="P19" s="53" t="n"/>
      <c r="Q19" s="53" t="n"/>
      <c r="R19" s="53" t="n">
        <v>200</v>
      </c>
      <c r="S19" s="53" t="n"/>
      <c r="T19" s="53" t="n"/>
      <c r="U19" s="53" t="n"/>
      <c r="V19" s="53" t="n"/>
      <c r="W19" s="53" t="n"/>
      <c r="X19" s="53" t="n"/>
      <c r="Y19" s="53" t="n"/>
      <c r="Z19" s="58" t="n">
        <v>1501.2</v>
      </c>
      <c r="AA19" s="68" t="n">
        <v>449.36</v>
      </c>
      <c r="AB19" s="162" t="inlineStr">
        <is>
          <t>对公</t>
        </is>
      </c>
      <c r="AC19" s="407" t="n"/>
      <c r="AD19" s="162" t="n"/>
      <c r="AE19" s="65" t="n"/>
      <c r="AF19" s="65" t="n"/>
      <c r="AG19" s="350" t="inlineStr">
        <is>
          <t>罗茜</t>
        </is>
      </c>
      <c r="AH19" s="79" t="n">
        <v>97.56</v>
      </c>
      <c r="AI19" s="79" t="n">
        <v>292.8</v>
      </c>
      <c r="AJ19" s="79" t="n">
        <v>0</v>
      </c>
      <c r="AK19" s="79" t="n">
        <v>0</v>
      </c>
      <c r="AL19" s="79" t="n">
        <v>0</v>
      </c>
      <c r="AM19" s="79" t="n">
        <v>59</v>
      </c>
      <c r="AN19" s="79" t="n">
        <v>0</v>
      </c>
      <c r="AO19" s="79" t="n">
        <v>0</v>
      </c>
      <c r="AP19" s="79" t="n">
        <v>0</v>
      </c>
      <c r="AQ19" s="79" t="n">
        <v>0</v>
      </c>
      <c r="AR19" s="331" t="n"/>
      <c r="AS19" s="331" t="n"/>
      <c r="AT19" s="331" t="n"/>
      <c r="AU19" s="331" t="n"/>
      <c r="AV19" s="331" t="n"/>
      <c r="AW19" s="331" t="n"/>
    </row>
    <row r="20" hidden="1" ht="30" customFormat="1" customHeight="1" s="12">
      <c r="A20" s="63" t="inlineStr">
        <is>
          <t>华远</t>
        </is>
      </c>
      <c r="B20" s="23" t="n">
        <v>45748</v>
      </c>
      <c r="C20" s="162" t="n">
        <v>54</v>
      </c>
      <c r="D20" s="63" t="inlineStr">
        <is>
          <t>徐莉51（8766）</t>
        </is>
      </c>
      <c r="E20" s="406" t="n"/>
      <c r="F20" s="406" t="n">
        <v>1</v>
      </c>
      <c r="G20" s="406" t="n"/>
      <c r="H20" s="406" t="inlineStr">
        <is>
          <t>刘英桃</t>
        </is>
      </c>
      <c r="I20" s="63" t="inlineStr">
        <is>
          <t>王9978</t>
        </is>
      </c>
      <c r="J20" s="406" t="n">
        <v>1638</v>
      </c>
      <c r="K20" s="406" t="n"/>
      <c r="L20" s="63" t="n"/>
      <c r="M20" s="63" t="n"/>
      <c r="N20" s="63" t="n"/>
      <c r="O20" s="63" t="n"/>
      <c r="P20" s="63" t="n"/>
      <c r="Q20" s="63" t="n">
        <v>120</v>
      </c>
      <c r="R20" s="63" t="n">
        <v>140</v>
      </c>
      <c r="S20" s="63" t="n"/>
      <c r="T20" s="63" t="n">
        <v>7</v>
      </c>
      <c r="U20" s="63" t="n"/>
      <c r="V20" s="63" t="n"/>
      <c r="W20" s="63" t="n"/>
      <c r="X20" s="63" t="n"/>
      <c r="Y20" s="63" t="n"/>
      <c r="Z20" s="58" t="n">
        <v>267</v>
      </c>
      <c r="AA20" s="68" t="n">
        <v>87.05</v>
      </c>
      <c r="AB20" s="162" t="inlineStr">
        <is>
          <t>对公</t>
        </is>
      </c>
      <c r="AC20" s="407" t="n"/>
      <c r="AD20" s="162" t="n"/>
      <c r="AE20" s="65" t="n"/>
      <c r="AF20" s="65" t="n"/>
      <c r="AG20" s="350" t="inlineStr">
        <is>
          <t>罗茜</t>
        </is>
      </c>
      <c r="AH20" s="79" t="n">
        <v>0</v>
      </c>
      <c r="AI20" s="79" t="n">
        <v>0</v>
      </c>
      <c r="AJ20" s="79" t="n">
        <v>0</v>
      </c>
      <c r="AK20" s="79" t="n">
        <v>0</v>
      </c>
      <c r="AL20" s="79" t="n">
        <v>36</v>
      </c>
      <c r="AM20" s="79" t="n">
        <v>50</v>
      </c>
      <c r="AN20" s="79" t="n">
        <v>0</v>
      </c>
      <c r="AO20" s="79" t="n">
        <v>1.05</v>
      </c>
      <c r="AP20" s="79" t="n">
        <v>0</v>
      </c>
      <c r="AQ20" s="79" t="n">
        <v>0</v>
      </c>
      <c r="AR20" s="331" t="n"/>
      <c r="AS20" s="331" t="n"/>
      <c r="AT20" s="331" t="n"/>
      <c r="AU20" s="331" t="n"/>
      <c r="AV20" s="331" t="n"/>
      <c r="AW20" s="331" t="n"/>
    </row>
    <row r="21" hidden="1" ht="30" customFormat="1" customHeight="1" s="12">
      <c r="A21" s="63" t="inlineStr">
        <is>
          <t>华远</t>
        </is>
      </c>
      <c r="B21" s="23" t="n">
        <v>45749</v>
      </c>
      <c r="C21" s="162" t="n">
        <v>22</v>
      </c>
      <c r="D21" s="53" t="inlineStr">
        <is>
          <t>邓思姣</t>
        </is>
      </c>
      <c r="E21" s="162" t="n"/>
      <c r="F21" s="162" t="n">
        <v>1</v>
      </c>
      <c r="G21" s="162" t="n"/>
      <c r="H21" s="162" t="inlineStr">
        <is>
          <t>曾亚萍</t>
        </is>
      </c>
      <c r="I21" s="53" t="inlineStr">
        <is>
          <t>英9088</t>
        </is>
      </c>
      <c r="J21" s="162" t="n">
        <v>1638</v>
      </c>
      <c r="K21" s="162" t="n"/>
      <c r="L21" s="53" t="n">
        <v>22</v>
      </c>
      <c r="M21" s="53" t="n"/>
      <c r="N21" s="53" t="n"/>
      <c r="O21" s="53" t="n"/>
      <c r="P21" s="53" t="n"/>
      <c r="Q21" s="53" t="n"/>
      <c r="R21" s="53" t="n"/>
      <c r="S21" s="53" t="n"/>
      <c r="T21" s="53" t="n"/>
      <c r="U21" s="53" t="n"/>
      <c r="V21" s="53" t="n"/>
      <c r="W21" s="53" t="n"/>
      <c r="X21" s="53" t="n"/>
      <c r="Y21" s="53" t="n"/>
      <c r="Z21" s="58" t="n">
        <v>22</v>
      </c>
      <c r="AA21" s="68" t="n">
        <v>6.6</v>
      </c>
      <c r="AB21" s="162" t="inlineStr">
        <is>
          <t>对公</t>
        </is>
      </c>
      <c r="AC21" s="407" t="n"/>
      <c r="AD21" s="162" t="n"/>
      <c r="AE21" s="65" t="n"/>
      <c r="AF21" s="65" t="n"/>
      <c r="AG21" s="350" t="n"/>
      <c r="AH21" s="79" t="n">
        <v>6.6</v>
      </c>
      <c r="AI21" s="79" t="n">
        <v>0</v>
      </c>
      <c r="AJ21" s="79" t="n">
        <v>0</v>
      </c>
      <c r="AK21" s="79" t="n">
        <v>0</v>
      </c>
      <c r="AL21" s="79" t="n">
        <v>0</v>
      </c>
      <c r="AM21" s="79" t="n">
        <v>0</v>
      </c>
      <c r="AN21" s="79" t="n">
        <v>0</v>
      </c>
      <c r="AO21" s="79" t="n">
        <v>0</v>
      </c>
      <c r="AP21" s="79" t="n">
        <v>0</v>
      </c>
      <c r="AQ21" s="79" t="n">
        <v>0</v>
      </c>
      <c r="AR21" s="331" t="n"/>
      <c r="AS21" s="331" t="n"/>
      <c r="AT21" s="331" t="n"/>
      <c r="AU21" s="331" t="n"/>
      <c r="AV21" s="331" t="n"/>
      <c r="AW21" s="331" t="n"/>
    </row>
    <row r="22" hidden="1" ht="30" customFormat="1" customHeight="1" s="12">
      <c r="A22" s="63" t="inlineStr">
        <is>
          <t>华远</t>
        </is>
      </c>
      <c r="B22" s="23" t="n">
        <v>45749</v>
      </c>
      <c r="C22" s="162" t="n">
        <v>31</v>
      </c>
      <c r="D22" s="63" t="inlineStr">
        <is>
          <t>徐莉51（8766）</t>
        </is>
      </c>
      <c r="E22" s="406" t="n"/>
      <c r="F22" s="406" t="n">
        <v>1</v>
      </c>
      <c r="G22" s="406" t="n"/>
      <c r="H22" s="406" t="inlineStr">
        <is>
          <t>刘英桃</t>
        </is>
      </c>
      <c r="I22" s="53" t="inlineStr">
        <is>
          <t>王9978</t>
        </is>
      </c>
      <c r="J22" s="406" t="n">
        <v>1638</v>
      </c>
      <c r="K22" s="162" t="n"/>
      <c r="L22" s="53" t="n"/>
      <c r="M22" s="53" t="n"/>
      <c r="N22" s="53" t="n"/>
      <c r="O22" s="53" t="n"/>
      <c r="P22" s="53" t="n"/>
      <c r="Q22" s="53" t="n"/>
      <c r="R22" s="53" t="n">
        <v>360</v>
      </c>
      <c r="S22" s="53" t="n"/>
      <c r="T22" s="53" t="n"/>
      <c r="U22" s="53" t="n"/>
      <c r="V22" s="53" t="n"/>
      <c r="W22" s="53" t="n"/>
      <c r="X22" s="53" t="n"/>
      <c r="Y22" s="53" t="n"/>
      <c r="Z22" s="58" t="n">
        <v>360</v>
      </c>
      <c r="AA22" s="68" t="n">
        <v>140</v>
      </c>
      <c r="AB22" s="162" t="inlineStr">
        <is>
          <t>对公</t>
        </is>
      </c>
      <c r="AC22" s="407" t="n"/>
      <c r="AD22" s="162" t="n"/>
      <c r="AE22" s="65" t="n"/>
      <c r="AF22" s="65" t="n"/>
      <c r="AG22" s="350" t="n"/>
      <c r="AH22" s="79" t="n">
        <v>0</v>
      </c>
      <c r="AI22" s="79" t="n">
        <v>0</v>
      </c>
      <c r="AJ22" s="79" t="n">
        <v>0</v>
      </c>
      <c r="AK22" s="79" t="n">
        <v>0</v>
      </c>
      <c r="AL22" s="79" t="n">
        <v>0</v>
      </c>
      <c r="AM22" s="79" t="n">
        <v>140</v>
      </c>
      <c r="AN22" s="79" t="n">
        <v>0</v>
      </c>
      <c r="AO22" s="79" t="n">
        <v>0</v>
      </c>
      <c r="AP22" s="79" t="n">
        <v>0</v>
      </c>
      <c r="AQ22" s="79" t="n">
        <v>0</v>
      </c>
      <c r="AR22" s="331" t="n"/>
      <c r="AS22" s="331" t="n"/>
      <c r="AT22" s="331" t="n"/>
      <c r="AU22" s="331" t="n"/>
      <c r="AV22" s="331" t="n"/>
      <c r="AW22" s="331" t="n"/>
    </row>
    <row r="23" hidden="1" ht="30" customFormat="1" customHeight="1" s="12">
      <c r="A23" s="63" t="inlineStr">
        <is>
          <t>泊富</t>
        </is>
      </c>
      <c r="B23" s="23" t="n">
        <v>45749</v>
      </c>
      <c r="C23" s="57" t="n"/>
      <c r="D23" s="53" t="inlineStr">
        <is>
          <t>张龙60（6028）</t>
        </is>
      </c>
      <c r="E23" s="57" t="n"/>
      <c r="F23" s="57" t="inlineStr">
        <is>
          <t>复诊</t>
        </is>
      </c>
      <c r="G23" s="57" t="n"/>
      <c r="H23" s="57" t="inlineStr">
        <is>
          <t>章琼</t>
        </is>
      </c>
      <c r="I23" s="53" t="inlineStr">
        <is>
          <t>萍0857</t>
        </is>
      </c>
      <c r="J23" s="57" t="n">
        <v>1638</v>
      </c>
      <c r="K23" s="57" t="n"/>
      <c r="L23" s="53" t="n"/>
      <c r="M23" s="53" t="n"/>
      <c r="N23" s="53" t="n">
        <v>530</v>
      </c>
      <c r="O23" s="53" t="n"/>
      <c r="P23" s="53" t="n"/>
      <c r="Q23" s="53" t="n"/>
      <c r="R23" s="53" t="n"/>
      <c r="S23" s="53" t="n"/>
      <c r="T23" s="53" t="n"/>
      <c r="U23" s="53" t="n"/>
      <c r="V23" s="53" t="n"/>
      <c r="W23" s="53" t="n"/>
      <c r="X23" s="53" t="n"/>
      <c r="Y23" s="53" t="n"/>
      <c r="Z23" s="63" t="n">
        <v>530</v>
      </c>
      <c r="AA23" s="68" t="n">
        <v>79.5</v>
      </c>
      <c r="AB23" s="54" t="inlineStr">
        <is>
          <t>4.1对公</t>
        </is>
      </c>
      <c r="AC23" s="69" t="n"/>
      <c r="AD23" s="54" t="n"/>
      <c r="AE23" s="65" t="n"/>
      <c r="AF23" s="65" t="n"/>
      <c r="AG23" s="350" t="inlineStr">
        <is>
          <t>陈桑华</t>
        </is>
      </c>
      <c r="AH23" s="79" t="n">
        <v>0</v>
      </c>
      <c r="AI23" s="79" t="n">
        <v>0</v>
      </c>
      <c r="AJ23" s="79" t="n">
        <v>79.5</v>
      </c>
      <c r="AK23" s="79" t="n">
        <v>0</v>
      </c>
      <c r="AL23" s="79" t="n">
        <v>0</v>
      </c>
      <c r="AM23" s="79" t="n">
        <v>0</v>
      </c>
      <c r="AN23" s="79" t="n">
        <v>0</v>
      </c>
      <c r="AO23" s="79" t="n">
        <v>0</v>
      </c>
      <c r="AP23" s="79" t="n">
        <v>0</v>
      </c>
      <c r="AQ23" s="79" t="n">
        <v>0</v>
      </c>
      <c r="AR23" s="331" t="n"/>
      <c r="AS23" s="331" t="n"/>
      <c r="AT23" s="331" t="n"/>
      <c r="AU23" s="331" t="n"/>
      <c r="AV23" s="331" t="n"/>
      <c r="AW23" s="331" t="n"/>
    </row>
    <row r="24" hidden="1" ht="30" customFormat="1" customHeight="1" s="12">
      <c r="A24" s="63" t="inlineStr">
        <is>
          <t>泊富</t>
        </is>
      </c>
      <c r="B24" s="23" t="n">
        <v>45749</v>
      </c>
      <c r="C24" s="57" t="n">
        <v>3</v>
      </c>
      <c r="D24" s="53" t="inlineStr">
        <is>
          <t>桂敏</t>
        </is>
      </c>
      <c r="E24" s="57" t="n"/>
      <c r="F24" s="57" t="n">
        <v>1</v>
      </c>
      <c r="G24" s="57" t="n"/>
      <c r="H24" s="57" t="inlineStr">
        <is>
          <t>章琼</t>
        </is>
      </c>
      <c r="I24" s="53" t="inlineStr">
        <is>
          <t>左7782</t>
        </is>
      </c>
      <c r="J24" s="57" t="n">
        <v>1638</v>
      </c>
      <c r="K24" s="57" t="n"/>
      <c r="L24" s="53" t="n"/>
      <c r="M24" s="53" t="n"/>
      <c r="N24" s="53" t="n"/>
      <c r="O24" s="53" t="n"/>
      <c r="P24" s="53" t="n">
        <v>180</v>
      </c>
      <c r="Q24" s="53" t="n"/>
      <c r="R24" s="53" t="n"/>
      <c r="S24" s="53" t="n"/>
      <c r="T24" s="53" t="n">
        <v>7</v>
      </c>
      <c r="U24" s="53" t="n"/>
      <c r="V24" s="53" t="n"/>
      <c r="W24" s="53" t="n"/>
      <c r="X24" s="53" t="n"/>
      <c r="Y24" s="53" t="n"/>
      <c r="Z24" s="63" t="n">
        <v>187</v>
      </c>
      <c r="AA24" s="68" t="n">
        <v>65</v>
      </c>
      <c r="AB24" s="53" t="inlineStr">
        <is>
          <t>对公</t>
        </is>
      </c>
      <c r="AC24" s="65" t="n"/>
      <c r="AD24" s="53" t="n"/>
      <c r="AE24" s="65" t="n"/>
      <c r="AF24" s="65" t="n"/>
      <c r="AG24" s="350" t="inlineStr">
        <is>
          <t>陈桑华</t>
        </is>
      </c>
      <c r="AH24" s="79" t="n">
        <v>0</v>
      </c>
      <c r="AI24" s="79" t="n">
        <v>0</v>
      </c>
      <c r="AJ24" s="79" t="n">
        <v>0</v>
      </c>
      <c r="AK24" s="79" t="n">
        <v>65</v>
      </c>
      <c r="AL24" s="79" t="n">
        <v>0</v>
      </c>
      <c r="AM24" s="79" t="n">
        <v>0</v>
      </c>
      <c r="AN24" s="79" t="n">
        <v>0</v>
      </c>
      <c r="AO24" s="79" t="n">
        <v>0</v>
      </c>
      <c r="AP24" s="79" t="n">
        <v>0</v>
      </c>
      <c r="AQ24" s="79" t="n">
        <v>0</v>
      </c>
      <c r="AR24" s="331" t="n"/>
      <c r="AS24" s="331" t="n"/>
      <c r="AT24" s="331" t="n"/>
      <c r="AU24" s="331" t="n"/>
      <c r="AV24" s="331" t="n"/>
      <c r="AW24" s="331" t="n"/>
    </row>
    <row r="25" hidden="1" ht="30" customFormat="1" customHeight="1" s="12">
      <c r="A25" s="63" t="inlineStr">
        <is>
          <t>泊富</t>
        </is>
      </c>
      <c r="B25" s="23" t="n">
        <v>45749</v>
      </c>
      <c r="C25" s="411" t="n"/>
      <c r="D25" s="411" t="n"/>
      <c r="E25" s="57" t="n"/>
      <c r="F25" s="411" t="n"/>
      <c r="G25" s="57" t="n"/>
      <c r="H25" s="57" t="inlineStr">
        <is>
          <t>章琼</t>
        </is>
      </c>
      <c r="I25" s="53" t="inlineStr">
        <is>
          <t>左7782</t>
        </is>
      </c>
      <c r="J25" s="57" t="n">
        <v>1638</v>
      </c>
      <c r="K25" s="57" t="n"/>
      <c r="L25" s="53" t="n"/>
      <c r="M25" s="53" t="n"/>
      <c r="N25" s="53" t="n">
        <v>375</v>
      </c>
      <c r="O25" s="53" t="n"/>
      <c r="P25" s="53" t="n"/>
      <c r="Q25" s="53" t="n">
        <v>180</v>
      </c>
      <c r="R25" s="53" t="n"/>
      <c r="S25" s="53" t="n"/>
      <c r="T25" s="53" t="n"/>
      <c r="U25" s="53" t="n"/>
      <c r="V25" s="53" t="n"/>
      <c r="W25" s="53" t="n"/>
      <c r="X25" s="53" t="n"/>
      <c r="Y25" s="53" t="n"/>
      <c r="Z25" s="63" t="n">
        <v>555</v>
      </c>
      <c r="AA25" s="68" t="n">
        <v>110.25</v>
      </c>
      <c r="AB25" s="53" t="inlineStr">
        <is>
          <t>对公</t>
        </is>
      </c>
      <c r="AC25" s="65" t="n"/>
      <c r="AD25" s="53" t="n"/>
      <c r="AE25" s="65" t="n"/>
      <c r="AF25" s="65" t="n"/>
      <c r="AG25" s="350" t="inlineStr">
        <is>
          <t>陈桑华</t>
        </is>
      </c>
      <c r="AH25" s="79" t="n">
        <v>0</v>
      </c>
      <c r="AI25" s="79" t="n">
        <v>0</v>
      </c>
      <c r="AJ25" s="79" t="n">
        <v>56.25</v>
      </c>
      <c r="AK25" s="79" t="n">
        <v>0</v>
      </c>
      <c r="AL25" s="79" t="n">
        <v>54</v>
      </c>
      <c r="AM25" s="79" t="n">
        <v>0</v>
      </c>
      <c r="AN25" s="79" t="n">
        <v>0</v>
      </c>
      <c r="AO25" s="79" t="n">
        <v>0</v>
      </c>
      <c r="AP25" s="79" t="n">
        <v>0</v>
      </c>
      <c r="AQ25" s="79" t="n">
        <v>0</v>
      </c>
      <c r="AR25" s="331" t="n"/>
      <c r="AS25" s="331" t="n"/>
      <c r="AT25" s="331" t="n"/>
      <c r="AU25" s="331" t="n"/>
      <c r="AV25" s="331" t="n"/>
      <c r="AW25" s="331" t="n"/>
    </row>
    <row r="26" hidden="1" ht="30" customFormat="1" customHeight="1" s="12">
      <c r="A26" s="63" t="inlineStr">
        <is>
          <t>泊富</t>
        </is>
      </c>
      <c r="B26" s="23" t="n">
        <v>45750</v>
      </c>
      <c r="C26" s="42" t="n">
        <v>4</v>
      </c>
      <c r="D26" s="28" t="inlineStr">
        <is>
          <t>蒋莲娣</t>
        </is>
      </c>
      <c r="E26" s="57" t="n"/>
      <c r="F26" s="57" t="n"/>
      <c r="G26" s="57" t="inlineStr">
        <is>
          <t>简易</t>
        </is>
      </c>
      <c r="H26" s="57" t="n"/>
      <c r="I26" s="53" t="inlineStr">
        <is>
          <t>曾3546</t>
        </is>
      </c>
      <c r="J26" s="57" t="n">
        <v>1638</v>
      </c>
      <c r="K26" s="57" t="n"/>
      <c r="L26" s="53" t="n"/>
      <c r="M26" s="53" t="n"/>
      <c r="N26" s="53" t="n"/>
      <c r="O26" s="53" t="n"/>
      <c r="P26" s="53" t="n"/>
      <c r="Q26" s="53" t="n">
        <v>220</v>
      </c>
      <c r="R26" s="53" t="n"/>
      <c r="S26" s="53" t="n"/>
      <c r="T26" s="53" t="n">
        <v>2</v>
      </c>
      <c r="U26" s="53" t="n"/>
      <c r="V26" s="53" t="n"/>
      <c r="W26" s="53" t="n"/>
      <c r="X26" s="53" t="n"/>
      <c r="Y26" s="53" t="n"/>
      <c r="Z26" s="63" t="n">
        <v>222</v>
      </c>
      <c r="AA26" s="68" t="n">
        <v>66.40000000000001</v>
      </c>
      <c r="AB26" s="54" t="inlineStr">
        <is>
          <t>对公</t>
        </is>
      </c>
      <c r="AC26" s="69" t="n"/>
      <c r="AD26" s="54" t="n"/>
      <c r="AE26" s="65" t="n"/>
      <c r="AF26" s="65" t="n"/>
      <c r="AG26" s="350" t="inlineStr">
        <is>
          <t>彭心怡</t>
        </is>
      </c>
      <c r="AH26" s="79" t="n">
        <v>0</v>
      </c>
      <c r="AI26" s="79" t="n">
        <v>0</v>
      </c>
      <c r="AJ26" s="79" t="n">
        <v>0</v>
      </c>
      <c r="AK26" s="79" t="n">
        <v>0</v>
      </c>
      <c r="AL26" s="79" t="n">
        <v>66</v>
      </c>
      <c r="AM26" s="79" t="n">
        <v>0</v>
      </c>
      <c r="AN26" s="79" t="n">
        <v>0</v>
      </c>
      <c r="AO26" s="79" t="n">
        <v>0.4</v>
      </c>
      <c r="AP26" s="79" t="n">
        <v>0</v>
      </c>
      <c r="AQ26" s="79" t="n">
        <v>0</v>
      </c>
      <c r="AR26" s="331" t="n"/>
      <c r="AS26" s="331" t="n"/>
      <c r="AT26" s="331" t="n"/>
      <c r="AU26" s="331" t="n"/>
      <c r="AV26" s="331" t="n"/>
      <c r="AW26" s="331" t="n"/>
    </row>
    <row r="27" hidden="1" ht="30" customFormat="1" customHeight="1" s="12">
      <c r="A27" s="63" t="inlineStr">
        <is>
          <t>泊富</t>
        </is>
      </c>
      <c r="B27" s="23" t="n">
        <v>45750</v>
      </c>
      <c r="C27" s="412" t="n"/>
      <c r="D27" s="412" t="n"/>
      <c r="E27" s="57" t="n"/>
      <c r="F27" s="42" t="n">
        <v>1</v>
      </c>
      <c r="G27" s="57" t="n"/>
      <c r="H27" s="57" t="inlineStr">
        <is>
          <t>章琼</t>
        </is>
      </c>
      <c r="I27" s="53" t="inlineStr">
        <is>
          <t>曾3546</t>
        </is>
      </c>
      <c r="J27" s="57" t="n">
        <v>1638</v>
      </c>
      <c r="K27" s="57" t="n"/>
      <c r="L27" s="53" t="n"/>
      <c r="M27" s="53" t="n"/>
      <c r="N27" s="53" t="n">
        <v>5</v>
      </c>
      <c r="O27" s="53" t="n"/>
      <c r="P27" s="53" t="n"/>
      <c r="Q27" s="53" t="n"/>
      <c r="R27" s="53" t="n"/>
      <c r="S27" s="53" t="n"/>
      <c r="T27" s="53" t="n">
        <v>30</v>
      </c>
      <c r="U27" s="53" t="n"/>
      <c r="V27" s="53" t="n"/>
      <c r="W27" s="53" t="n"/>
      <c r="X27" s="53" t="n"/>
      <c r="Y27" s="53" t="n">
        <v>2200</v>
      </c>
      <c r="Z27" s="63" t="n">
        <v>2235</v>
      </c>
      <c r="AA27" s="68" t="n">
        <v>205.25</v>
      </c>
      <c r="AB27" s="54" t="inlineStr">
        <is>
          <t>对公</t>
        </is>
      </c>
      <c r="AC27" s="69" t="n"/>
      <c r="AD27" s="54" t="n">
        <v>4</v>
      </c>
      <c r="AE27" s="65" t="inlineStr">
        <is>
          <t>550球蛋白*4</t>
        </is>
      </c>
      <c r="AF27" s="65" t="n"/>
      <c r="AG27" s="350" t="inlineStr">
        <is>
          <t>彭心怡</t>
        </is>
      </c>
      <c r="AH27" s="79" t="n">
        <v>0</v>
      </c>
      <c r="AI27" s="79" t="n">
        <v>0</v>
      </c>
      <c r="AJ27" s="79" t="n">
        <v>0.75</v>
      </c>
      <c r="AK27" s="79" t="n">
        <v>0</v>
      </c>
      <c r="AL27" s="79" t="n">
        <v>0</v>
      </c>
      <c r="AM27" s="79" t="n">
        <v>0</v>
      </c>
      <c r="AN27" s="79" t="n">
        <v>0</v>
      </c>
      <c r="AO27" s="79" t="n">
        <v>4.5</v>
      </c>
      <c r="AP27" s="79" t="n">
        <v>0</v>
      </c>
      <c r="AQ27" s="79" t="n">
        <v>200</v>
      </c>
      <c r="AR27" s="331" t="n"/>
      <c r="AS27" s="331" t="n"/>
      <c r="AT27" s="331" t="n"/>
      <c r="AU27" s="331" t="n"/>
      <c r="AV27" s="331" t="n"/>
      <c r="AW27" s="331" t="n"/>
    </row>
    <row r="28" hidden="1" ht="30" customFormat="1" customHeight="1" s="12">
      <c r="A28" s="63" t="inlineStr">
        <is>
          <t>泊富</t>
        </is>
      </c>
      <c r="B28" s="23" t="n">
        <v>45750</v>
      </c>
      <c r="C28" s="57" t="n">
        <v>9</v>
      </c>
      <c r="D28" s="53" t="inlineStr">
        <is>
          <t>冯诗雨</t>
        </is>
      </c>
      <c r="E28" s="57" t="n"/>
      <c r="F28" s="57" t="n"/>
      <c r="G28" s="57" t="n">
        <v>1</v>
      </c>
      <c r="H28" s="57" t="n"/>
      <c r="I28" s="53" t="inlineStr">
        <is>
          <t>G8886</t>
        </is>
      </c>
      <c r="J28" s="57" t="n">
        <v>1638</v>
      </c>
      <c r="K28" s="57" t="n"/>
      <c r="L28" s="53" t="n"/>
      <c r="M28" s="53" t="n"/>
      <c r="N28" s="53" t="n"/>
      <c r="O28" s="53" t="n"/>
      <c r="P28" s="53" t="n">
        <v>180</v>
      </c>
      <c r="Q28" s="53" t="n"/>
      <c r="R28" s="53" t="n"/>
      <c r="S28" s="53" t="n"/>
      <c r="T28" s="53" t="n">
        <v>7</v>
      </c>
      <c r="U28" s="53" t="n"/>
      <c r="V28" s="53" t="n"/>
      <c r="W28" s="53" t="n"/>
      <c r="X28" s="53" t="n"/>
      <c r="Y28" s="53" t="n"/>
      <c r="Z28" s="63" t="n">
        <v>187</v>
      </c>
      <c r="AA28" s="68" t="n">
        <v>65</v>
      </c>
      <c r="AB28" s="54" t="inlineStr">
        <is>
          <t>现金</t>
        </is>
      </c>
      <c r="AC28" s="69" t="n"/>
      <c r="AD28" s="54" t="n"/>
      <c r="AE28" s="65" t="n"/>
      <c r="AF28" s="65" t="n"/>
      <c r="AG28" s="350" t="inlineStr">
        <is>
          <t>彭心怡</t>
        </is>
      </c>
      <c r="AH28" s="79" t="n">
        <v>0</v>
      </c>
      <c r="AI28" s="79" t="n">
        <v>0</v>
      </c>
      <c r="AJ28" s="79" t="n">
        <v>0</v>
      </c>
      <c r="AK28" s="79" t="n">
        <v>65</v>
      </c>
      <c r="AL28" s="79" t="n">
        <v>0</v>
      </c>
      <c r="AM28" s="79" t="n">
        <v>0</v>
      </c>
      <c r="AN28" s="79" t="n">
        <v>0</v>
      </c>
      <c r="AO28" s="79" t="n">
        <v>0</v>
      </c>
      <c r="AP28" s="79" t="n">
        <v>0</v>
      </c>
      <c r="AQ28" s="79" t="n">
        <v>0</v>
      </c>
      <c r="AR28" s="331" t="n"/>
      <c r="AS28" s="331" t="n"/>
      <c r="AT28" s="331" t="n"/>
      <c r="AU28" s="331" t="n"/>
      <c r="AV28" s="331" t="n"/>
      <c r="AW28" s="331" t="n"/>
    </row>
    <row r="29" hidden="1" ht="30" customFormat="1" customHeight="1" s="12">
      <c r="A29" s="63" t="inlineStr">
        <is>
          <t>泊富</t>
        </is>
      </c>
      <c r="B29" s="23" t="n">
        <v>45750</v>
      </c>
      <c r="C29" s="57" t="n">
        <v>34</v>
      </c>
      <c r="D29" s="53" t="inlineStr">
        <is>
          <t>罗惠芳</t>
        </is>
      </c>
      <c r="E29" s="57" t="n"/>
      <c r="F29" s="57" t="n">
        <v>1</v>
      </c>
      <c r="G29" s="57" t="n"/>
      <c r="H29" s="57" t="inlineStr">
        <is>
          <t>章琼</t>
        </is>
      </c>
      <c r="I29" s="53" t="inlineStr">
        <is>
          <t>G3728</t>
        </is>
      </c>
      <c r="J29" s="57" t="n">
        <v>1638</v>
      </c>
      <c r="K29" s="57" t="n"/>
      <c r="L29" s="53" t="n"/>
      <c r="M29" s="53" t="n"/>
      <c r="N29" s="53" t="n">
        <v>108</v>
      </c>
      <c r="O29" s="53" t="n"/>
      <c r="P29" s="53" t="n"/>
      <c r="Q29" s="53" t="n"/>
      <c r="R29" s="53" t="n"/>
      <c r="S29" s="53" t="n"/>
      <c r="T29" s="53" t="n"/>
      <c r="U29" s="53" t="n"/>
      <c r="V29" s="53" t="n"/>
      <c r="W29" s="53" t="n"/>
      <c r="X29" s="53" t="n"/>
      <c r="Y29" s="53" t="n"/>
      <c r="Z29" s="63" t="n">
        <v>108</v>
      </c>
      <c r="AA29" s="68" t="n">
        <v>16.2</v>
      </c>
      <c r="AB29" s="54" t="inlineStr">
        <is>
          <t>对公</t>
        </is>
      </c>
      <c r="AC29" s="69" t="n"/>
      <c r="AD29" s="54" t="n"/>
      <c r="AE29" s="65" t="n"/>
      <c r="AF29" s="65" t="n"/>
      <c r="AG29" s="350" t="inlineStr">
        <is>
          <t>彭心怡</t>
        </is>
      </c>
      <c r="AH29" s="79" t="n">
        <v>0</v>
      </c>
      <c r="AI29" s="79" t="n">
        <v>0</v>
      </c>
      <c r="AJ29" s="79" t="n">
        <v>16.2</v>
      </c>
      <c r="AK29" s="79" t="n">
        <v>0</v>
      </c>
      <c r="AL29" s="79" t="n">
        <v>0</v>
      </c>
      <c r="AM29" s="79" t="n">
        <v>0</v>
      </c>
      <c r="AN29" s="79" t="n">
        <v>0</v>
      </c>
      <c r="AO29" s="79" t="n">
        <v>0</v>
      </c>
      <c r="AP29" s="79" t="n">
        <v>0</v>
      </c>
      <c r="AQ29" s="79" t="n">
        <v>0</v>
      </c>
      <c r="AR29" s="331" t="n"/>
      <c r="AS29" s="331" t="n"/>
      <c r="AT29" s="331" t="n"/>
      <c r="AU29" s="331" t="n"/>
      <c r="AV29" s="331" t="n"/>
      <c r="AW29" s="331" t="n"/>
    </row>
    <row r="30" hidden="1" ht="30" customFormat="1" customHeight="1" s="12">
      <c r="A30" s="63" t="inlineStr">
        <is>
          <t>泊富</t>
        </is>
      </c>
      <c r="B30" s="23" t="n">
        <v>45751</v>
      </c>
      <c r="C30" s="57" t="n"/>
      <c r="D30" s="53" t="inlineStr">
        <is>
          <t>蒋莲娣</t>
        </is>
      </c>
      <c r="E30" s="57" t="n"/>
      <c r="F30" s="57" t="inlineStr">
        <is>
          <t>复诊</t>
        </is>
      </c>
      <c r="G30" s="57" t="n"/>
      <c r="H30" s="57" t="inlineStr">
        <is>
          <t>章琼</t>
        </is>
      </c>
      <c r="I30" s="53" t="inlineStr">
        <is>
          <t>曾3546</t>
        </is>
      </c>
      <c r="J30" s="57" t="n">
        <v>1638</v>
      </c>
      <c r="K30" s="57" t="n"/>
      <c r="L30" s="53" t="n"/>
      <c r="M30" s="53" t="n"/>
      <c r="N30" s="53" t="n"/>
      <c r="O30" s="53" t="n"/>
      <c r="P30" s="53" t="n">
        <v>180</v>
      </c>
      <c r="Q30" s="53" t="n">
        <v>650</v>
      </c>
      <c r="R30" s="53" t="n"/>
      <c r="S30" s="53" t="n"/>
      <c r="T30" s="53" t="n">
        <v>13</v>
      </c>
      <c r="U30" s="53" t="n"/>
      <c r="V30" s="53" t="n"/>
      <c r="W30" s="53" t="n"/>
      <c r="X30" s="53" t="n"/>
      <c r="Y30" s="53" t="n"/>
      <c r="Z30" s="63" t="n">
        <v>843</v>
      </c>
      <c r="AA30" s="68" t="n">
        <v>260.9</v>
      </c>
      <c r="AB30" s="54" t="inlineStr">
        <is>
          <t>4.3对公</t>
        </is>
      </c>
      <c r="AC30" s="69" t="n"/>
      <c r="AD30" s="54" t="n"/>
      <c r="AE30" s="65" t="n"/>
      <c r="AF30" s="65" t="n"/>
      <c r="AG30" s="350" t="inlineStr">
        <is>
          <t>彭心怡</t>
        </is>
      </c>
      <c r="AH30" s="79" t="n">
        <v>0</v>
      </c>
      <c r="AI30" s="79" t="n">
        <v>0</v>
      </c>
      <c r="AJ30" s="79" t="n">
        <v>0</v>
      </c>
      <c r="AK30" s="79" t="n">
        <v>65</v>
      </c>
      <c r="AL30" s="79" t="n">
        <v>195</v>
      </c>
      <c r="AM30" s="79" t="n">
        <v>0</v>
      </c>
      <c r="AN30" s="79" t="n">
        <v>0</v>
      </c>
      <c r="AO30" s="79" t="n">
        <v>0.9</v>
      </c>
      <c r="AP30" s="79" t="n">
        <v>0</v>
      </c>
      <c r="AQ30" s="79" t="n">
        <v>0</v>
      </c>
      <c r="AR30" s="331" t="n"/>
      <c r="AS30" s="331" t="n"/>
      <c r="AT30" s="331" t="n"/>
      <c r="AU30" s="331" t="n"/>
      <c r="AV30" s="331" t="n"/>
      <c r="AW30" s="331" t="n"/>
    </row>
    <row r="31" hidden="1" ht="30" customFormat="1" customHeight="1" s="12">
      <c r="A31" s="63" t="inlineStr">
        <is>
          <t>泊富</t>
        </is>
      </c>
      <c r="B31" s="23" t="n">
        <v>45751</v>
      </c>
      <c r="C31" s="57" t="n">
        <v>6</v>
      </c>
      <c r="D31" s="53" t="inlineStr">
        <is>
          <t>桂敏</t>
        </is>
      </c>
      <c r="E31" s="57" t="n"/>
      <c r="F31" s="57" t="n">
        <v>1</v>
      </c>
      <c r="G31" s="57" t="n"/>
      <c r="H31" s="57" t="inlineStr">
        <is>
          <t>章琼</t>
        </is>
      </c>
      <c r="I31" s="53" t="inlineStr">
        <is>
          <t>左7782</t>
        </is>
      </c>
      <c r="J31" s="57" t="n">
        <v>1638</v>
      </c>
      <c r="K31" s="57" t="n"/>
      <c r="L31" s="53" t="n"/>
      <c r="M31" s="53" t="n"/>
      <c r="N31" s="53" t="n"/>
      <c r="O31" s="53" t="n"/>
      <c r="P31" s="53" t="n">
        <v>180</v>
      </c>
      <c r="Q31" s="53" t="n">
        <v>30</v>
      </c>
      <c r="R31" s="53" t="n"/>
      <c r="S31" s="53" t="n"/>
      <c r="T31" s="53" t="n">
        <v>9</v>
      </c>
      <c r="U31" s="53" t="n"/>
      <c r="V31" s="53" t="n"/>
      <c r="W31" s="53" t="n"/>
      <c r="X31" s="53" t="n"/>
      <c r="Y31" s="53" t="n"/>
      <c r="Z31" s="63" t="n">
        <v>219</v>
      </c>
      <c r="AA31" s="68" t="n">
        <v>74.3</v>
      </c>
      <c r="AB31" s="54" t="inlineStr">
        <is>
          <t>对公</t>
        </is>
      </c>
      <c r="AC31" s="69" t="n"/>
      <c r="AD31" s="54" t="n"/>
      <c r="AE31" s="65" t="n"/>
      <c r="AF31" s="65" t="n"/>
      <c r="AG31" s="350" t="inlineStr">
        <is>
          <t>彭心怡</t>
        </is>
      </c>
      <c r="AH31" s="79" t="n">
        <v>0</v>
      </c>
      <c r="AI31" s="79" t="n">
        <v>0</v>
      </c>
      <c r="AJ31" s="79" t="n">
        <v>0</v>
      </c>
      <c r="AK31" s="79" t="n">
        <v>65</v>
      </c>
      <c r="AL31" s="79" t="n">
        <v>9</v>
      </c>
      <c r="AM31" s="79" t="n">
        <v>0</v>
      </c>
      <c r="AN31" s="79" t="n">
        <v>0</v>
      </c>
      <c r="AO31" s="79" t="n">
        <v>0.3</v>
      </c>
      <c r="AP31" s="79" t="n">
        <v>0</v>
      </c>
      <c r="AQ31" s="79" t="n">
        <v>0</v>
      </c>
      <c r="AR31" s="331" t="n"/>
      <c r="AS31" s="331" t="n"/>
      <c r="AT31" s="331" t="n"/>
      <c r="AU31" s="331" t="n"/>
      <c r="AV31" s="331" t="n"/>
      <c r="AW31" s="331" t="n"/>
    </row>
    <row r="32" hidden="1" ht="30" customFormat="1" customHeight="1" s="12">
      <c r="A32" s="63" t="inlineStr">
        <is>
          <t>泊富</t>
        </is>
      </c>
      <c r="B32" s="23" t="n">
        <v>45751</v>
      </c>
      <c r="C32" s="411" t="n"/>
      <c r="D32" s="411" t="n"/>
      <c r="E32" s="57" t="n"/>
      <c r="F32" s="411" t="n"/>
      <c r="G32" s="57" t="n"/>
      <c r="H32" s="57" t="inlineStr">
        <is>
          <t>章琼</t>
        </is>
      </c>
      <c r="I32" s="53" t="inlineStr">
        <is>
          <t>左7782</t>
        </is>
      </c>
      <c r="J32" s="57" t="n">
        <v>1638</v>
      </c>
      <c r="K32" s="57" t="n"/>
      <c r="L32" s="53" t="n"/>
      <c r="M32" s="53" t="n"/>
      <c r="N32" s="53" t="n">
        <v>578</v>
      </c>
      <c r="O32" s="53" t="n"/>
      <c r="P32" s="53" t="n"/>
      <c r="Q32" s="53" t="n"/>
      <c r="R32" s="53" t="n"/>
      <c r="S32" s="53" t="n"/>
      <c r="T32" s="53" t="n"/>
      <c r="U32" s="53" t="n"/>
      <c r="V32" s="53" t="n"/>
      <c r="W32" s="53" t="n"/>
      <c r="X32" s="53" t="n"/>
      <c r="Y32" s="53" t="n"/>
      <c r="Z32" s="63" t="n">
        <v>578</v>
      </c>
      <c r="AA32" s="68" t="n">
        <v>86.7</v>
      </c>
      <c r="AB32" s="54" t="inlineStr">
        <is>
          <t>对公</t>
        </is>
      </c>
      <c r="AC32" s="69" t="n"/>
      <c r="AD32" s="54" t="n"/>
      <c r="AE32" s="65" t="n"/>
      <c r="AF32" s="65" t="n"/>
      <c r="AG32" s="350" t="inlineStr">
        <is>
          <t>彭心怡</t>
        </is>
      </c>
      <c r="AH32" s="79" t="n">
        <v>0</v>
      </c>
      <c r="AI32" s="79" t="n">
        <v>0</v>
      </c>
      <c r="AJ32" s="79" t="n">
        <v>86.7</v>
      </c>
      <c r="AK32" s="79" t="n">
        <v>0</v>
      </c>
      <c r="AL32" s="79" t="n">
        <v>0</v>
      </c>
      <c r="AM32" s="79" t="n">
        <v>0</v>
      </c>
      <c r="AN32" s="79" t="n">
        <v>0</v>
      </c>
      <c r="AO32" s="79" t="n">
        <v>0</v>
      </c>
      <c r="AP32" s="79" t="n">
        <v>0</v>
      </c>
      <c r="AQ32" s="79" t="n">
        <v>0</v>
      </c>
      <c r="AR32" s="331" t="n"/>
      <c r="AS32" s="331" t="n"/>
      <c r="AT32" s="331" t="n"/>
      <c r="AU32" s="331" t="n"/>
      <c r="AV32" s="331" t="n"/>
      <c r="AW32" s="331" t="n"/>
    </row>
    <row r="33" hidden="1" ht="30" customFormat="1" customHeight="1" s="331">
      <c r="A33" s="406" t="inlineStr">
        <is>
          <t>华远</t>
        </is>
      </c>
      <c r="B33" s="45" t="n">
        <v>45750</v>
      </c>
      <c r="C33" s="162" t="n">
        <v>23</v>
      </c>
      <c r="D33" s="162" t="inlineStr">
        <is>
          <t>徐彩红</t>
        </is>
      </c>
      <c r="E33" s="162" t="n"/>
      <c r="F33" s="162" t="n">
        <v>1</v>
      </c>
      <c r="G33" s="162" t="n"/>
      <c r="H33" s="162" t="inlineStr">
        <is>
          <t>曾亚萍</t>
        </is>
      </c>
      <c r="I33" s="162" t="inlineStr">
        <is>
          <t>朱6968</t>
        </is>
      </c>
      <c r="J33" s="162" t="n">
        <v>1638</v>
      </c>
      <c r="K33" s="162" t="n"/>
      <c r="L33" s="162" t="n"/>
      <c r="M33" s="162" t="n"/>
      <c r="N33" s="162" t="n"/>
      <c r="O33" s="162" t="n"/>
      <c r="P33" s="162" t="n"/>
      <c r="Q33" s="162" t="n"/>
      <c r="R33" s="162" t="n">
        <v>360</v>
      </c>
      <c r="S33" s="162" t="n"/>
      <c r="T33" s="162" t="n"/>
      <c r="U33" s="162" t="n"/>
      <c r="V33" s="162" t="n"/>
      <c r="W33" s="162" t="n"/>
      <c r="X33" s="162" t="n"/>
      <c r="Y33" s="162" t="n"/>
      <c r="Z33" s="70" t="n">
        <v>360</v>
      </c>
      <c r="AA33" s="178" t="n">
        <v>140</v>
      </c>
      <c r="AB33" s="162" t="inlineStr">
        <is>
          <t>对公</t>
        </is>
      </c>
      <c r="AC33" s="407" t="n"/>
      <c r="AD33" s="162" t="n"/>
      <c r="AE33" s="407" t="n"/>
      <c r="AF33" s="407" t="n"/>
      <c r="AG33" s="253" t="inlineStr">
        <is>
          <t>罗茜</t>
        </is>
      </c>
      <c r="AH33" s="182" t="n">
        <v>0</v>
      </c>
      <c r="AI33" s="182" t="n">
        <v>0</v>
      </c>
      <c r="AJ33" s="182" t="n">
        <v>0</v>
      </c>
      <c r="AK33" s="182" t="n">
        <v>0</v>
      </c>
      <c r="AL33" s="182" t="n">
        <v>0</v>
      </c>
      <c r="AM33" s="182" t="n">
        <v>140</v>
      </c>
      <c r="AN33" s="182" t="n">
        <v>0</v>
      </c>
      <c r="AO33" s="182" t="n">
        <v>0</v>
      </c>
      <c r="AP33" s="182" t="n">
        <v>0</v>
      </c>
      <c r="AQ33" s="182" t="n">
        <v>0</v>
      </c>
      <c r="AR33" s="331" t="n"/>
      <c r="AS33" s="331" t="n"/>
      <c r="AT33" s="331" t="n"/>
      <c r="AU33" s="331" t="n"/>
      <c r="AV33" s="331" t="n"/>
      <c r="AW33" s="331" t="n"/>
      <c r="XEX33" s="331" t="n"/>
      <c r="XEY33" s="331" t="n"/>
      <c r="XEZ33" s="331" t="n"/>
      <c r="XFA33" s="331" t="n"/>
      <c r="XFB33" s="331" t="n"/>
      <c r="XFC33" s="331" t="n"/>
      <c r="XFD33" s="331" t="n"/>
    </row>
    <row r="34" hidden="1" ht="30" customFormat="1" customHeight="1" s="331">
      <c r="A34" s="406" t="inlineStr">
        <is>
          <t>华远</t>
        </is>
      </c>
      <c r="B34" s="45" t="n">
        <v>45750</v>
      </c>
      <c r="C34" s="411" t="n"/>
      <c r="D34" s="411" t="n"/>
      <c r="E34" s="162" t="n"/>
      <c r="F34" s="411" t="n"/>
      <c r="G34" s="162" t="n"/>
      <c r="H34" s="162" t="inlineStr">
        <is>
          <t>孙静</t>
        </is>
      </c>
      <c r="I34" s="162" t="inlineStr">
        <is>
          <t>朱6968</t>
        </is>
      </c>
      <c r="J34" s="162" t="n">
        <v>1638</v>
      </c>
      <c r="K34" s="162" t="n"/>
      <c r="L34" s="162" t="n"/>
      <c r="M34" s="162" t="n"/>
      <c r="N34" s="162" t="n">
        <v>110</v>
      </c>
      <c r="O34" s="162" t="n"/>
      <c r="P34" s="162" t="n"/>
      <c r="Q34" s="406" t="n"/>
      <c r="R34" s="162" t="n"/>
      <c r="S34" s="162" t="n"/>
      <c r="T34" s="162" t="n"/>
      <c r="U34" s="162" t="n"/>
      <c r="V34" s="162" t="n"/>
      <c r="W34" s="162" t="n"/>
      <c r="X34" s="162" t="n"/>
      <c r="Y34" s="162" t="n"/>
      <c r="Z34" s="70" t="n">
        <v>110</v>
      </c>
      <c r="AA34" s="178" t="n">
        <v>16.5</v>
      </c>
      <c r="AB34" s="162" t="inlineStr">
        <is>
          <t>对公</t>
        </is>
      </c>
      <c r="AC34" s="407" t="n"/>
      <c r="AD34" s="162" t="n"/>
      <c r="AE34" s="407" t="n"/>
      <c r="AF34" s="407" t="n"/>
      <c r="AG34" s="253" t="inlineStr">
        <is>
          <t>罗茜</t>
        </is>
      </c>
      <c r="AH34" s="182" t="n">
        <v>0</v>
      </c>
      <c r="AI34" s="182" t="n">
        <v>0</v>
      </c>
      <c r="AJ34" s="182" t="n">
        <v>16.5</v>
      </c>
      <c r="AK34" s="182" t="n">
        <v>0</v>
      </c>
      <c r="AL34" s="182" t="n">
        <v>0</v>
      </c>
      <c r="AM34" s="182" t="n">
        <v>0</v>
      </c>
      <c r="AN34" s="182" t="n">
        <v>0</v>
      </c>
      <c r="AO34" s="182" t="n">
        <v>0</v>
      </c>
      <c r="AP34" s="182" t="n">
        <v>0</v>
      </c>
      <c r="AQ34" s="182" t="n">
        <v>0</v>
      </c>
      <c r="AR34" s="331" t="n"/>
      <c r="AS34" s="331" t="n"/>
      <c r="AT34" s="331" t="n"/>
      <c r="AU34" s="331" t="n"/>
      <c r="AV34" s="331" t="n"/>
      <c r="AW34" s="331" t="n"/>
      <c r="XEX34" s="331" t="n"/>
      <c r="XEY34" s="331" t="n"/>
      <c r="XEZ34" s="331" t="n"/>
      <c r="XFA34" s="331" t="n"/>
      <c r="XFB34" s="331" t="n"/>
      <c r="XFC34" s="331" t="n"/>
      <c r="XFD34" s="331" t="n"/>
    </row>
    <row r="35" hidden="1" ht="30" customFormat="1" customHeight="1" s="331">
      <c r="A35" s="406" t="inlineStr">
        <is>
          <t>华远</t>
        </is>
      </c>
      <c r="B35" s="45" t="n">
        <v>45750</v>
      </c>
      <c r="C35" s="162" t="n">
        <v>35</v>
      </c>
      <c r="D35" s="162" t="inlineStr">
        <is>
          <t>张佛秀</t>
        </is>
      </c>
      <c r="E35" s="406" t="n">
        <v>1</v>
      </c>
      <c r="F35" s="406" t="n"/>
      <c r="G35" s="162" t="n"/>
      <c r="H35" s="406" t="inlineStr">
        <is>
          <t>曾亚萍</t>
        </is>
      </c>
      <c r="I35" s="162" t="inlineStr">
        <is>
          <t>英5005</t>
        </is>
      </c>
      <c r="J35" s="162" t="n">
        <v>1638</v>
      </c>
      <c r="K35" s="162" t="n"/>
      <c r="L35" s="162" t="n">
        <v>626.5</v>
      </c>
      <c r="M35" s="162" t="n"/>
      <c r="N35" s="162" t="n"/>
      <c r="O35" s="162" t="n"/>
      <c r="P35" s="162" t="n"/>
      <c r="Q35" s="162" t="n"/>
      <c r="R35" s="162" t="n"/>
      <c r="S35" s="162" t="n"/>
      <c r="T35" s="162" t="n"/>
      <c r="U35" s="162" t="n"/>
      <c r="V35" s="162" t="n"/>
      <c r="W35" s="162" t="n"/>
      <c r="X35" s="162" t="n">
        <v>20</v>
      </c>
      <c r="Y35" s="162" t="n"/>
      <c r="Z35" s="70" t="n">
        <v>646.5</v>
      </c>
      <c r="AA35" s="178" t="n">
        <v>190.95</v>
      </c>
      <c r="AB35" s="162" t="inlineStr">
        <is>
          <t>对公</t>
        </is>
      </c>
      <c r="AC35" s="407" t="n"/>
      <c r="AD35" s="162" t="n"/>
      <c r="AE35" s="407" t="n"/>
      <c r="AF35" s="407" t="n"/>
      <c r="AG35" s="253" t="inlineStr">
        <is>
          <t>罗茜</t>
        </is>
      </c>
      <c r="AH35" s="182" t="n">
        <v>187.95</v>
      </c>
      <c r="AI35" s="182" t="n">
        <v>0</v>
      </c>
      <c r="AJ35" s="182" t="n">
        <v>0</v>
      </c>
      <c r="AK35" s="182" t="n">
        <v>0</v>
      </c>
      <c r="AL35" s="182" t="n">
        <v>0</v>
      </c>
      <c r="AM35" s="182" t="n">
        <v>0</v>
      </c>
      <c r="AN35" s="182" t="n">
        <v>0</v>
      </c>
      <c r="AO35" s="182" t="n">
        <v>0</v>
      </c>
      <c r="AP35" s="182" t="n">
        <v>3</v>
      </c>
      <c r="AQ35" s="182" t="n">
        <v>0</v>
      </c>
      <c r="AR35" s="331" t="n"/>
      <c r="AS35" s="331" t="n"/>
      <c r="AT35" s="331" t="n"/>
      <c r="AU35" s="331" t="n"/>
      <c r="AV35" s="331" t="n"/>
      <c r="AW35" s="331" t="n"/>
      <c r="XEX35" s="331" t="n"/>
      <c r="XEY35" s="331" t="n"/>
      <c r="XEZ35" s="331" t="n"/>
      <c r="XFA35" s="331" t="n"/>
      <c r="XFB35" s="331" t="n"/>
      <c r="XFC35" s="331" t="n"/>
      <c r="XFD35" s="331" t="n"/>
    </row>
    <row r="36" hidden="1" ht="30" customFormat="1" customHeight="1" s="331">
      <c r="A36" s="406" t="inlineStr">
        <is>
          <t>华远</t>
        </is>
      </c>
      <c r="B36" s="45" t="n">
        <v>45750</v>
      </c>
      <c r="C36" s="411" t="n"/>
      <c r="D36" s="411" t="n"/>
      <c r="E36" s="406" t="n"/>
      <c r="F36" s="406" t="inlineStr">
        <is>
          <t>复诊</t>
        </is>
      </c>
      <c r="G36" s="406" t="n"/>
      <c r="H36" s="406" t="inlineStr">
        <is>
          <t>孙静</t>
        </is>
      </c>
      <c r="I36" s="162" t="inlineStr">
        <is>
          <t>英5005</t>
        </is>
      </c>
      <c r="J36" s="162" t="n">
        <v>1638</v>
      </c>
      <c r="K36" s="162" t="n"/>
      <c r="L36" s="162" t="n"/>
      <c r="M36" s="162" t="n"/>
      <c r="N36" s="162" t="n">
        <v>238</v>
      </c>
      <c r="O36" s="162" t="n"/>
      <c r="P36" s="162" t="n"/>
      <c r="Q36" s="162" t="n">
        <v>720</v>
      </c>
      <c r="R36" s="162" t="n"/>
      <c r="S36" s="162" t="n"/>
      <c r="T36" s="162" t="n">
        <v>41</v>
      </c>
      <c r="U36" s="162" t="n"/>
      <c r="V36" s="162" t="n"/>
      <c r="W36" s="162" t="n"/>
      <c r="X36" s="162" t="n"/>
      <c r="Y36" s="162" t="n"/>
      <c r="Z36" s="70" t="n">
        <v>999</v>
      </c>
      <c r="AA36" s="178" t="n">
        <v>257.85</v>
      </c>
      <c r="AB36" s="162" t="inlineStr">
        <is>
          <t>对公</t>
        </is>
      </c>
      <c r="AC36" s="407" t="n"/>
      <c r="AD36" s="162" t="n"/>
      <c r="AE36" s="407" t="n"/>
      <c r="AF36" s="407" t="n"/>
      <c r="AG36" s="253" t="inlineStr">
        <is>
          <t>罗茜</t>
        </is>
      </c>
      <c r="AH36" s="182" t="n">
        <v>0</v>
      </c>
      <c r="AI36" s="182" t="n">
        <v>0</v>
      </c>
      <c r="AJ36" s="182" t="n">
        <v>35.7</v>
      </c>
      <c r="AK36" s="182" t="n">
        <v>0</v>
      </c>
      <c r="AL36" s="182" t="n">
        <v>216</v>
      </c>
      <c r="AM36" s="182" t="n">
        <v>0</v>
      </c>
      <c r="AN36" s="182" t="n">
        <v>0</v>
      </c>
      <c r="AO36" s="182" t="n">
        <v>6.15</v>
      </c>
      <c r="AP36" s="182" t="n">
        <v>0</v>
      </c>
      <c r="AQ36" s="182" t="n">
        <v>0</v>
      </c>
      <c r="AR36" s="331" t="n"/>
      <c r="AS36" s="331" t="n"/>
      <c r="AT36" s="331" t="n"/>
      <c r="AU36" s="331" t="n"/>
      <c r="AV36" s="331" t="n"/>
      <c r="AW36" s="331" t="n"/>
      <c r="XEX36" s="331" t="n"/>
      <c r="XEY36" s="331" t="n"/>
      <c r="XEZ36" s="331" t="n"/>
      <c r="XFA36" s="331" t="n"/>
      <c r="XFB36" s="331" t="n"/>
      <c r="XFC36" s="331" t="n"/>
      <c r="XFD36" s="331" t="n"/>
    </row>
    <row r="37" hidden="1" ht="30" customFormat="1" customHeight="1" s="331">
      <c r="A37" s="406" t="inlineStr">
        <is>
          <t>华远</t>
        </is>
      </c>
      <c r="B37" s="45" t="n">
        <v>45750</v>
      </c>
      <c r="C37" s="162" t="n">
        <v>54</v>
      </c>
      <c r="D37" s="162" t="inlineStr">
        <is>
          <t>童娅</t>
        </is>
      </c>
      <c r="E37" s="162" t="n"/>
      <c r="F37" s="162" t="n">
        <v>1</v>
      </c>
      <c r="G37" s="162" t="n"/>
      <c r="H37" s="162" t="inlineStr">
        <is>
          <t>孙静</t>
        </is>
      </c>
      <c r="I37" s="162" t="inlineStr">
        <is>
          <t>朱6968</t>
        </is>
      </c>
      <c r="J37" s="162" t="n">
        <v>1638</v>
      </c>
      <c r="K37" s="162" t="n"/>
      <c r="L37" s="162" t="n"/>
      <c r="M37" s="162" t="n"/>
      <c r="N37" s="162" t="n">
        <v>10</v>
      </c>
      <c r="O37" s="162" t="n"/>
      <c r="P37" s="162" t="n"/>
      <c r="Q37" s="162" t="n"/>
      <c r="R37" s="162" t="n"/>
      <c r="S37" s="162" t="n"/>
      <c r="T37" s="162" t="n"/>
      <c r="U37" s="162" t="n"/>
      <c r="V37" s="162" t="n"/>
      <c r="W37" s="162" t="n"/>
      <c r="X37" s="162" t="n"/>
      <c r="Y37" s="162" t="n"/>
      <c r="Z37" s="70" t="n">
        <v>10</v>
      </c>
      <c r="AA37" s="178" t="n">
        <v>1.5</v>
      </c>
      <c r="AB37" s="162" t="inlineStr">
        <is>
          <t>对公</t>
        </is>
      </c>
      <c r="AC37" s="407" t="n"/>
      <c r="AD37" s="162" t="n"/>
      <c r="AE37" s="407" t="n"/>
      <c r="AF37" s="407" t="n"/>
      <c r="AG37" s="253" t="inlineStr">
        <is>
          <t>罗茜</t>
        </is>
      </c>
      <c r="AH37" s="182" t="n">
        <v>0</v>
      </c>
      <c r="AI37" s="182" t="n">
        <v>0</v>
      </c>
      <c r="AJ37" s="182" t="n">
        <v>1.5</v>
      </c>
      <c r="AK37" s="182" t="n">
        <v>0</v>
      </c>
      <c r="AL37" s="182" t="n">
        <v>0</v>
      </c>
      <c r="AM37" s="182" t="n">
        <v>0</v>
      </c>
      <c r="AN37" s="182" t="n">
        <v>0</v>
      </c>
      <c r="AO37" s="182" t="n">
        <v>0</v>
      </c>
      <c r="AP37" s="182" t="n">
        <v>0</v>
      </c>
      <c r="AQ37" s="182" t="n">
        <v>0</v>
      </c>
      <c r="AR37" s="331" t="n"/>
      <c r="AS37" s="331" t="n"/>
      <c r="AT37" s="331" t="n"/>
      <c r="AU37" s="331" t="n"/>
      <c r="AV37" s="331" t="n"/>
      <c r="AW37" s="331" t="n"/>
      <c r="XEX37" s="331" t="n"/>
      <c r="XEY37" s="331" t="n"/>
      <c r="XEZ37" s="331" t="n"/>
      <c r="XFA37" s="331" t="n"/>
      <c r="XFB37" s="331" t="n"/>
      <c r="XFC37" s="331" t="n"/>
      <c r="XFD37" s="331" t="n"/>
    </row>
    <row r="38" hidden="1" ht="30" customFormat="1" customHeight="1" s="331">
      <c r="A38" s="406" t="inlineStr">
        <is>
          <t>华远</t>
        </is>
      </c>
      <c r="B38" s="45" t="n">
        <v>45751</v>
      </c>
      <c r="C38" s="162" t="n">
        <v>6</v>
      </c>
      <c r="D38" s="162" t="inlineStr">
        <is>
          <t>张婷51（3474）</t>
        </is>
      </c>
      <c r="E38" s="162" t="n">
        <v>1</v>
      </c>
      <c r="F38" s="162" t="n"/>
      <c r="G38" s="162" t="n"/>
      <c r="H38" s="162" t="inlineStr">
        <is>
          <t>曾亚萍</t>
        </is>
      </c>
      <c r="I38" s="162" t="inlineStr">
        <is>
          <t>肖1296</t>
        </is>
      </c>
      <c r="J38" s="162" t="n">
        <v>1638</v>
      </c>
      <c r="K38" s="162" t="n"/>
      <c r="L38" s="162" t="n"/>
      <c r="M38" s="162" t="n">
        <v>1392.2</v>
      </c>
      <c r="N38" s="162" t="n"/>
      <c r="O38" s="162" t="n"/>
      <c r="P38" s="162" t="n"/>
      <c r="Q38" s="406" t="n"/>
      <c r="R38" s="162" t="n">
        <v>360</v>
      </c>
      <c r="S38" s="162" t="n"/>
      <c r="T38" s="162" t="n"/>
      <c r="U38" s="162" t="n"/>
      <c r="V38" s="162" t="n"/>
      <c r="W38" s="162" t="n">
        <v>4</v>
      </c>
      <c r="X38" s="162" t="n">
        <v>20</v>
      </c>
      <c r="Y38" s="162" t="n"/>
      <c r="Z38" s="70" t="n">
        <v>1776.2</v>
      </c>
      <c r="AA38" s="178" t="n">
        <v>560.66</v>
      </c>
      <c r="AB38" s="162" t="inlineStr">
        <is>
          <t>对公</t>
        </is>
      </c>
      <c r="AC38" s="407" t="n"/>
      <c r="AD38" s="162" t="n"/>
      <c r="AE38" s="407" t="n"/>
      <c r="AF38" s="407" t="n"/>
      <c r="AG38" s="253" t="inlineStr">
        <is>
          <t>罗茜</t>
        </is>
      </c>
      <c r="AH38" s="182" t="n">
        <v>0</v>
      </c>
      <c r="AI38" s="182" t="n">
        <v>417.66</v>
      </c>
      <c r="AJ38" s="182" t="n">
        <v>0</v>
      </c>
      <c r="AK38" s="182" t="n">
        <v>0</v>
      </c>
      <c r="AL38" s="182" t="n">
        <v>0</v>
      </c>
      <c r="AM38" s="182" t="n">
        <v>140</v>
      </c>
      <c r="AN38" s="182" t="n">
        <v>0</v>
      </c>
      <c r="AO38" s="182" t="n">
        <v>0</v>
      </c>
      <c r="AP38" s="182" t="n">
        <v>3</v>
      </c>
      <c r="AQ38" s="182" t="n">
        <v>0</v>
      </c>
      <c r="AR38" s="331" t="n"/>
      <c r="AS38" s="331" t="n"/>
      <c r="AT38" s="331" t="n"/>
      <c r="AU38" s="331" t="n"/>
      <c r="AV38" s="331" t="n"/>
      <c r="AW38" s="331" t="n"/>
      <c r="XEX38" s="331" t="n"/>
      <c r="XEY38" s="331" t="n"/>
      <c r="XEZ38" s="331" t="n"/>
      <c r="XFA38" s="331" t="n"/>
      <c r="XFB38" s="331" t="n"/>
      <c r="XFC38" s="331" t="n"/>
      <c r="XFD38" s="331" t="n"/>
    </row>
    <row r="39" hidden="1" ht="30" customFormat="1" customHeight="1" s="331">
      <c r="A39" s="406" t="inlineStr">
        <is>
          <t>华远</t>
        </is>
      </c>
      <c r="B39" s="45" t="n">
        <v>45751</v>
      </c>
      <c r="C39" s="162" t="n">
        <v>13</v>
      </c>
      <c r="D39" s="162" t="inlineStr">
        <is>
          <t>杨小庆41（9948）</t>
        </is>
      </c>
      <c r="E39" s="162" t="n"/>
      <c r="F39" s="162" t="n">
        <v>1</v>
      </c>
      <c r="G39" s="162" t="n"/>
      <c r="H39" s="162" t="inlineStr">
        <is>
          <t>孙静</t>
        </is>
      </c>
      <c r="I39" s="162" t="inlineStr">
        <is>
          <t>朱6968</t>
        </is>
      </c>
      <c r="J39" s="162" t="n">
        <v>1638</v>
      </c>
      <c r="K39" s="162" t="n"/>
      <c r="L39" s="162" t="n"/>
      <c r="M39" s="162" t="n"/>
      <c r="N39" s="162" t="n">
        <v>88</v>
      </c>
      <c r="O39" s="162" t="n">
        <v>498</v>
      </c>
      <c r="P39" s="162" t="n"/>
      <c r="Q39" s="162" t="n">
        <v>260</v>
      </c>
      <c r="R39" s="162" t="n">
        <v>60</v>
      </c>
      <c r="S39" s="162" t="n"/>
      <c r="T39" s="162" t="n">
        <v>237</v>
      </c>
      <c r="U39" s="162" t="n"/>
      <c r="V39" s="162" t="n"/>
      <c r="W39" s="162" t="n"/>
      <c r="X39" s="162" t="n"/>
      <c r="Y39" s="162" t="n"/>
      <c r="Z39" s="70" t="n">
        <v>1143</v>
      </c>
      <c r="AA39" s="178" t="n">
        <v>210.45</v>
      </c>
      <c r="AB39" s="162" t="inlineStr">
        <is>
          <t>对公</t>
        </is>
      </c>
      <c r="AC39" s="407" t="n"/>
      <c r="AD39" s="162" t="n"/>
      <c r="AE39" s="407" t="n"/>
      <c r="AF39" s="407" t="n"/>
      <c r="AG39" s="253" t="inlineStr">
        <is>
          <t>罗茜</t>
        </is>
      </c>
      <c r="AH39" s="182" t="n">
        <v>0</v>
      </c>
      <c r="AI39" s="182" t="n">
        <v>0</v>
      </c>
      <c r="AJ39" s="182" t="n">
        <v>87.90000000000001</v>
      </c>
      <c r="AK39" s="182" t="n">
        <v>0</v>
      </c>
      <c r="AL39" s="182" t="n">
        <v>78</v>
      </c>
      <c r="AM39" s="182" t="n">
        <v>9</v>
      </c>
      <c r="AN39" s="182" t="n">
        <v>0</v>
      </c>
      <c r="AO39" s="182" t="n">
        <v>35.55</v>
      </c>
      <c r="AP39" s="182" t="n">
        <v>0</v>
      </c>
      <c r="AQ39" s="182" t="n">
        <v>0</v>
      </c>
      <c r="AR39" s="331" t="n"/>
      <c r="AS39" s="331" t="n"/>
      <c r="AT39" s="331" t="n"/>
      <c r="AU39" s="331" t="n"/>
      <c r="AV39" s="331" t="n"/>
      <c r="AW39" s="331" t="n"/>
      <c r="XEX39" s="331" t="n"/>
      <c r="XEY39" s="331" t="n"/>
      <c r="XEZ39" s="331" t="n"/>
      <c r="XFA39" s="331" t="n"/>
      <c r="XFB39" s="331" t="n"/>
      <c r="XFC39" s="331" t="n"/>
      <c r="XFD39" s="331" t="n"/>
    </row>
    <row r="40" hidden="1" ht="30" customFormat="1" customHeight="1" s="331">
      <c r="A40" s="406" t="inlineStr">
        <is>
          <t>华远</t>
        </is>
      </c>
      <c r="B40" s="45" t="n">
        <v>45751</v>
      </c>
      <c r="C40" s="411" t="n"/>
      <c r="D40" s="411" t="n"/>
      <c r="E40" s="162" t="n"/>
      <c r="F40" s="411" t="n"/>
      <c r="G40" s="162" t="n"/>
      <c r="H40" s="162" t="inlineStr">
        <is>
          <t>孙静</t>
        </is>
      </c>
      <c r="I40" s="162" t="inlineStr">
        <is>
          <t>朱6968</t>
        </is>
      </c>
      <c r="J40" s="162" t="n">
        <v>1638</v>
      </c>
      <c r="K40" s="162" t="n"/>
      <c r="L40" s="162" t="n"/>
      <c r="M40" s="162" t="n"/>
      <c r="N40" s="162" t="n">
        <v>108</v>
      </c>
      <c r="O40" s="162" t="n">
        <v>368</v>
      </c>
      <c r="P40" s="162" t="n"/>
      <c r="Q40" s="162" t="n"/>
      <c r="R40" s="162" t="n"/>
      <c r="S40" s="162" t="n"/>
      <c r="T40" s="162" t="n"/>
      <c r="U40" s="162" t="n"/>
      <c r="V40" s="162" t="n"/>
      <c r="W40" s="162" t="n"/>
      <c r="X40" s="162" t="n"/>
      <c r="Y40" s="162" t="n"/>
      <c r="Z40" s="70" t="n">
        <v>476</v>
      </c>
      <c r="AA40" s="178" t="n">
        <v>55.2</v>
      </c>
      <c r="AB40" s="162" t="inlineStr">
        <is>
          <t>对公</t>
        </is>
      </c>
      <c r="AC40" s="407" t="n"/>
      <c r="AD40" s="162" t="n"/>
      <c r="AE40" s="407" t="inlineStr">
        <is>
          <t>纷乐*3</t>
        </is>
      </c>
      <c r="AF40" s="407" t="n"/>
      <c r="AG40" s="253" t="n"/>
      <c r="AH40" s="182" t="n">
        <v>0</v>
      </c>
      <c r="AI40" s="182" t="n">
        <v>0</v>
      </c>
      <c r="AJ40" s="182" t="n">
        <v>55.2</v>
      </c>
      <c r="AK40" s="182" t="n">
        <v>0</v>
      </c>
      <c r="AL40" s="182" t="n">
        <v>0</v>
      </c>
      <c r="AM40" s="182" t="n">
        <v>0</v>
      </c>
      <c r="AN40" s="182" t="n">
        <v>0</v>
      </c>
      <c r="AO40" s="182" t="n">
        <v>0</v>
      </c>
      <c r="AP40" s="182" t="n">
        <v>0</v>
      </c>
      <c r="AQ40" s="182" t="n">
        <v>0</v>
      </c>
      <c r="AR40" s="331" t="n"/>
      <c r="AS40" s="331" t="n"/>
      <c r="AT40" s="331" t="n"/>
      <c r="AU40" s="331" t="n"/>
      <c r="AV40" s="331" t="n"/>
      <c r="AW40" s="331" t="n"/>
      <c r="XEX40" s="331" t="n"/>
      <c r="XEY40" s="331" t="n"/>
      <c r="XEZ40" s="331" t="n"/>
      <c r="XFA40" s="331" t="n"/>
      <c r="XFB40" s="331" t="n"/>
      <c r="XFC40" s="331" t="n"/>
      <c r="XFD40" s="331" t="n"/>
    </row>
    <row r="41" hidden="1" ht="30" customFormat="1" customHeight="1" s="12">
      <c r="A41" s="63" t="inlineStr">
        <is>
          <t>华远</t>
        </is>
      </c>
      <c r="B41" s="23" t="n">
        <v>45751</v>
      </c>
      <c r="C41" s="162" t="n">
        <v>28</v>
      </c>
      <c r="D41" s="53" t="inlineStr">
        <is>
          <t>覃飞玲</t>
        </is>
      </c>
      <c r="E41" s="162" t="n"/>
      <c r="F41" s="162" t="n"/>
      <c r="G41" s="162" t="inlineStr">
        <is>
          <t>简易</t>
        </is>
      </c>
      <c r="H41" s="162" t="n"/>
      <c r="I41" s="53" t="inlineStr">
        <is>
          <t>陈8213</t>
        </is>
      </c>
      <c r="J41" s="162" t="n">
        <v>1638</v>
      </c>
      <c r="K41" s="162" t="n"/>
      <c r="L41" s="53" t="n"/>
      <c r="M41" s="53" t="n"/>
      <c r="N41" s="53" t="n"/>
      <c r="O41" s="53" t="n"/>
      <c r="P41" s="53" t="n"/>
      <c r="Q41" s="53" t="n">
        <v>120</v>
      </c>
      <c r="R41" s="53" t="n">
        <v>140</v>
      </c>
      <c r="S41" s="53" t="n"/>
      <c r="T41" s="53" t="n">
        <v>7</v>
      </c>
      <c r="U41" s="53" t="n"/>
      <c r="V41" s="53" t="n"/>
      <c r="W41" s="53" t="n"/>
      <c r="X41" s="53" t="n"/>
      <c r="Y41" s="53" t="n"/>
      <c r="Z41" s="58" t="n">
        <v>267</v>
      </c>
      <c r="AA41" s="68" t="n">
        <v>87.40000000000001</v>
      </c>
      <c r="AB41" s="162" t="inlineStr">
        <is>
          <t>对公</t>
        </is>
      </c>
      <c r="AC41" s="407" t="n"/>
      <c r="AD41" s="162" t="n"/>
      <c r="AE41" s="65" t="n"/>
      <c r="AF41" s="65" t="n"/>
      <c r="AG41" s="350" t="inlineStr">
        <is>
          <t>罗茜</t>
        </is>
      </c>
      <c r="AH41" s="79" t="n">
        <v>0</v>
      </c>
      <c r="AI41" s="79" t="n">
        <v>0</v>
      </c>
      <c r="AJ41" s="79" t="n">
        <v>0</v>
      </c>
      <c r="AK41" s="79" t="n">
        <v>0</v>
      </c>
      <c r="AL41" s="79" t="n">
        <v>36</v>
      </c>
      <c r="AM41" s="79" t="n">
        <v>50</v>
      </c>
      <c r="AN41" s="79" t="n">
        <v>0</v>
      </c>
      <c r="AO41" s="79" t="n">
        <v>1.4</v>
      </c>
      <c r="AP41" s="79" t="n">
        <v>0</v>
      </c>
      <c r="AQ41" s="79" t="n">
        <v>0</v>
      </c>
      <c r="AR41" s="331" t="n"/>
      <c r="AS41" s="331" t="n"/>
      <c r="AT41" s="331" t="n"/>
      <c r="AU41" s="331" t="n"/>
      <c r="AV41" s="331" t="n"/>
      <c r="AW41" s="331" t="n"/>
    </row>
    <row r="42" hidden="1" ht="30" customFormat="1" customHeight="1" s="12">
      <c r="A42" s="63" t="inlineStr">
        <is>
          <t>华远</t>
        </is>
      </c>
      <c r="B42" s="23" t="n">
        <v>45751</v>
      </c>
      <c r="C42" s="411" t="n"/>
      <c r="D42" s="411" t="n"/>
      <c r="E42" s="162" t="n"/>
      <c r="F42" s="162" t="n">
        <v>1</v>
      </c>
      <c r="G42" s="162" t="n"/>
      <c r="H42" s="162" t="inlineStr">
        <is>
          <t>曾亚萍</t>
        </is>
      </c>
      <c r="I42" s="53" t="inlineStr">
        <is>
          <t>陈8213</t>
        </is>
      </c>
      <c r="J42" s="162" t="n">
        <v>1638</v>
      </c>
      <c r="K42" s="162" t="n"/>
      <c r="L42" s="53" t="n">
        <v>284</v>
      </c>
      <c r="M42" s="53" t="n">
        <v>1433</v>
      </c>
      <c r="N42" s="53" t="n"/>
      <c r="O42" s="53" t="n"/>
      <c r="P42" s="53" t="n"/>
      <c r="Q42" s="53" t="n"/>
      <c r="R42" s="53" t="n"/>
      <c r="S42" s="53" t="n"/>
      <c r="T42" s="53" t="n"/>
      <c r="U42" s="53" t="n"/>
      <c r="V42" s="53" t="n"/>
      <c r="W42" s="53" t="n">
        <v>4</v>
      </c>
      <c r="X42" s="53" t="n"/>
      <c r="Y42" s="53" t="n"/>
      <c r="Z42" s="58" t="n">
        <v>1721</v>
      </c>
      <c r="AA42" s="68" t="n">
        <v>515.1</v>
      </c>
      <c r="AB42" s="162" t="inlineStr">
        <is>
          <t>对公</t>
        </is>
      </c>
      <c r="AC42" s="407" t="n"/>
      <c r="AD42" s="162" t="n"/>
      <c r="AE42" s="65" t="n"/>
      <c r="AF42" s="65" t="n"/>
      <c r="AG42" s="350" t="n"/>
      <c r="AH42" s="79" t="n">
        <v>85.2</v>
      </c>
      <c r="AI42" s="79" t="n">
        <v>429.9</v>
      </c>
      <c r="AJ42" s="79" t="n">
        <v>0</v>
      </c>
      <c r="AK42" s="79" t="n">
        <v>0</v>
      </c>
      <c r="AL42" s="79" t="n">
        <v>0</v>
      </c>
      <c r="AM42" s="79" t="n">
        <v>0</v>
      </c>
      <c r="AN42" s="79" t="n">
        <v>0</v>
      </c>
      <c r="AO42" s="79" t="n">
        <v>0</v>
      </c>
      <c r="AP42" s="79" t="n">
        <v>0</v>
      </c>
      <c r="AQ42" s="79" t="n">
        <v>0</v>
      </c>
      <c r="AR42" s="331" t="n"/>
      <c r="AS42" s="331" t="n"/>
      <c r="AT42" s="331" t="n"/>
      <c r="AU42" s="331" t="n"/>
      <c r="AV42" s="331" t="n"/>
      <c r="AW42" s="331" t="n"/>
    </row>
    <row r="43" hidden="1" ht="30" customFormat="1" customHeight="1" s="12">
      <c r="A43" s="63" t="inlineStr">
        <is>
          <t>华远</t>
        </is>
      </c>
      <c r="B43" s="23" t="n">
        <v>45751</v>
      </c>
      <c r="C43" s="162" t="n">
        <v>41</v>
      </c>
      <c r="D43" s="53" t="inlineStr">
        <is>
          <t>向加虹</t>
        </is>
      </c>
      <c r="E43" s="162" t="n"/>
      <c r="F43" s="162" t="n">
        <v>1</v>
      </c>
      <c r="G43" s="162" t="n"/>
      <c r="H43" s="162" t="inlineStr">
        <is>
          <t>刘英桃</t>
        </is>
      </c>
      <c r="I43" s="53" t="inlineStr">
        <is>
          <t>王9978</t>
        </is>
      </c>
      <c r="J43" s="162" t="inlineStr">
        <is>
          <t>1638/1336</t>
        </is>
      </c>
      <c r="K43" s="162" t="n">
        <v>1336</v>
      </c>
      <c r="L43" s="53" t="n"/>
      <c r="M43" s="53" t="n"/>
      <c r="N43" s="53" t="n"/>
      <c r="O43" s="53" t="n"/>
      <c r="P43" s="53" t="n"/>
      <c r="Q43" s="53" t="n"/>
      <c r="R43" s="53" t="n">
        <v>360</v>
      </c>
      <c r="S43" s="53" t="n"/>
      <c r="T43" s="53" t="n"/>
      <c r="U43" s="53" t="n"/>
      <c r="V43" s="53" t="n"/>
      <c r="W43" s="58" t="n">
        <v>360</v>
      </c>
      <c r="X43" s="53" t="n"/>
      <c r="Y43" s="53" t="n"/>
      <c r="AA43" s="68" t="n">
        <v>140</v>
      </c>
      <c r="AB43" s="162" t="inlineStr">
        <is>
          <t>对公</t>
        </is>
      </c>
      <c r="AC43" s="407" t="n"/>
      <c r="AD43" s="162" t="n"/>
      <c r="AE43" s="65" t="n"/>
      <c r="AF43" s="65" t="inlineStr">
        <is>
          <t>3.31在中医堂付款首诊9.9元体验包，按道理3.31已经是初诊了，1336报号3.31 17:18，到诊是3.31 17:22</t>
        </is>
      </c>
      <c r="AG43" s="350" t="inlineStr">
        <is>
          <t>罗茜</t>
        </is>
      </c>
      <c r="AH43" s="79" t="n">
        <v>0</v>
      </c>
      <c r="AI43" s="79" t="n">
        <v>0</v>
      </c>
      <c r="AJ43" s="79" t="n">
        <v>0</v>
      </c>
      <c r="AK43" s="79" t="n">
        <v>0</v>
      </c>
      <c r="AL43" s="79" t="n">
        <v>0</v>
      </c>
      <c r="AM43" s="79" t="n">
        <v>140</v>
      </c>
      <c r="AN43" s="79" t="n">
        <v>0</v>
      </c>
      <c r="AO43" s="79" t="n">
        <v>0</v>
      </c>
      <c r="AP43" s="79" t="n">
        <v>0</v>
      </c>
      <c r="AQ43" s="79" t="n">
        <v>0</v>
      </c>
      <c r="AR43" s="331" t="n"/>
      <c r="AS43" s="331" t="n"/>
      <c r="AT43" s="331" t="n"/>
      <c r="AU43" s="331" t="n"/>
      <c r="AV43" s="331" t="n"/>
      <c r="AW43" s="331" t="n"/>
    </row>
    <row r="44" hidden="1" ht="30" customFormat="1" customHeight="1" s="12">
      <c r="A44" s="63" t="inlineStr">
        <is>
          <t>华远</t>
        </is>
      </c>
      <c r="B44" s="23" t="n">
        <v>45751</v>
      </c>
      <c r="C44" s="162" t="n">
        <v>44</v>
      </c>
      <c r="D44" s="53" t="inlineStr">
        <is>
          <t>邓思姣</t>
        </is>
      </c>
      <c r="E44" s="406" t="n"/>
      <c r="F44" s="406" t="n">
        <v>1</v>
      </c>
      <c r="G44" s="162" t="n"/>
      <c r="H44" s="406" t="inlineStr">
        <is>
          <t>孙静</t>
        </is>
      </c>
      <c r="I44" s="53" t="inlineStr">
        <is>
          <t>英9088</t>
        </is>
      </c>
      <c r="J44" s="162" t="n">
        <v>1638</v>
      </c>
      <c r="K44" s="162" t="n"/>
      <c r="L44" s="53" t="n"/>
      <c r="M44" s="53" t="n"/>
      <c r="N44" s="53" t="n">
        <v>306</v>
      </c>
      <c r="O44" s="53" t="n"/>
      <c r="P44" s="53" t="n"/>
      <c r="Q44" s="53" t="n">
        <v>390</v>
      </c>
      <c r="R44" s="53" t="n">
        <v>140</v>
      </c>
      <c r="S44" s="53" t="n"/>
      <c r="T44" s="53" t="n">
        <v>97</v>
      </c>
      <c r="U44" s="53" t="n"/>
      <c r="V44" s="53" t="n"/>
      <c r="W44" s="53" t="n"/>
      <c r="X44" s="53" t="n"/>
      <c r="Y44" s="53" t="n"/>
      <c r="Z44" s="58" t="n">
        <v>933</v>
      </c>
      <c r="AA44" s="68" t="n">
        <v>227.45</v>
      </c>
      <c r="AB44" s="162" t="inlineStr">
        <is>
          <t>对公</t>
        </is>
      </c>
      <c r="AC44" s="407" t="n"/>
      <c r="AD44" s="162" t="n"/>
      <c r="AE44" s="65" t="n"/>
      <c r="AF44" s="65" t="n"/>
      <c r="AG44" s="350" t="inlineStr">
        <is>
          <t>罗茜</t>
        </is>
      </c>
      <c r="AH44" s="79" t="n">
        <v>0</v>
      </c>
      <c r="AI44" s="79" t="n">
        <v>0</v>
      </c>
      <c r="AJ44" s="79" t="n">
        <v>45.9</v>
      </c>
      <c r="AK44" s="79" t="n">
        <v>0</v>
      </c>
      <c r="AL44" s="79" t="n">
        <v>117</v>
      </c>
      <c r="AM44" s="79" t="n">
        <v>50</v>
      </c>
      <c r="AN44" s="79" t="n">
        <v>0</v>
      </c>
      <c r="AO44" s="79" t="n">
        <v>14.55</v>
      </c>
      <c r="AP44" s="79" t="n">
        <v>0</v>
      </c>
      <c r="AQ44" s="79" t="n">
        <v>0</v>
      </c>
      <c r="AR44" s="331" t="n"/>
      <c r="AS44" s="331" t="n"/>
      <c r="AT44" s="331" t="n"/>
      <c r="AU44" s="331" t="n"/>
      <c r="AV44" s="331" t="n"/>
      <c r="AW44" s="331" t="n"/>
    </row>
    <row r="45" hidden="1" ht="30" customFormat="1" customHeight="1" s="331">
      <c r="A45" s="406" t="inlineStr">
        <is>
          <t>华远</t>
        </is>
      </c>
      <c r="B45" s="45" t="n">
        <v>45751</v>
      </c>
      <c r="C45" s="162" t="n">
        <v>54</v>
      </c>
      <c r="D45" s="162" t="inlineStr">
        <is>
          <t>张佛秀</t>
        </is>
      </c>
      <c r="E45" s="162" t="n"/>
      <c r="F45" s="162" t="n">
        <v>1</v>
      </c>
      <c r="G45" s="162" t="n"/>
      <c r="H45" s="162" t="inlineStr">
        <is>
          <t>孙静</t>
        </is>
      </c>
      <c r="I45" s="162" t="inlineStr">
        <is>
          <t>英5005</t>
        </is>
      </c>
      <c r="J45" s="162" t="n">
        <v>1638</v>
      </c>
      <c r="K45" s="162" t="n"/>
      <c r="L45" s="162" t="n"/>
      <c r="M45" s="162" t="n"/>
      <c r="N45" s="162" t="n">
        <v>826</v>
      </c>
      <c r="O45" s="162" t="n">
        <v>498</v>
      </c>
      <c r="P45" s="162" t="n">
        <v>278</v>
      </c>
      <c r="Q45" s="162" t="n">
        <v>1220</v>
      </c>
      <c r="R45" s="162" t="n"/>
      <c r="S45" s="162" t="n"/>
      <c r="T45" s="162" t="n">
        <v>25</v>
      </c>
      <c r="U45" s="162" t="n"/>
      <c r="V45" s="162" t="n"/>
      <c r="W45" s="162" t="n"/>
      <c r="X45" s="162" t="n"/>
      <c r="Y45" s="162" t="n"/>
      <c r="Z45" s="70" t="n">
        <v>2847</v>
      </c>
      <c r="AA45" s="178" t="n">
        <v>665.2</v>
      </c>
      <c r="AB45" s="162" t="inlineStr">
        <is>
          <t>对公</t>
        </is>
      </c>
      <c r="AC45" s="407" t="n"/>
      <c r="AD45" s="162" t="n"/>
      <c r="AE45" s="407" t="inlineStr">
        <is>
          <t>299孕三项</t>
        </is>
      </c>
      <c r="AF45" s="407" t="n"/>
      <c r="AG45" s="253" t="inlineStr">
        <is>
          <t>罗茜</t>
        </is>
      </c>
      <c r="AH45" s="182" t="n">
        <v>0</v>
      </c>
      <c r="AI45" s="182" t="n">
        <v>0</v>
      </c>
      <c r="AJ45" s="182" t="n">
        <v>198.6</v>
      </c>
      <c r="AK45" s="182" t="n">
        <v>100</v>
      </c>
      <c r="AL45" s="182" t="n">
        <v>366</v>
      </c>
      <c r="AM45" s="182" t="n">
        <v>0</v>
      </c>
      <c r="AN45" s="182" t="n">
        <v>0</v>
      </c>
      <c r="AO45" s="182" t="n">
        <v>0.6</v>
      </c>
      <c r="AP45" s="182" t="n">
        <v>0</v>
      </c>
      <c r="AQ45" s="182" t="n">
        <v>0</v>
      </c>
      <c r="AR45" s="331" t="n"/>
      <c r="AS45" s="331" t="n"/>
      <c r="AT45" s="331" t="n"/>
      <c r="AU45" s="331" t="n"/>
      <c r="AV45" s="331" t="n"/>
      <c r="AW45" s="331" t="n"/>
      <c r="XEX45" s="331" t="n"/>
      <c r="XEY45" s="331" t="n"/>
      <c r="XEZ45" s="331" t="n"/>
      <c r="XFA45" s="331" t="n"/>
      <c r="XFB45" s="331" t="n"/>
      <c r="XFC45" s="331" t="n"/>
      <c r="XFD45" s="331" t="n"/>
    </row>
    <row r="46" hidden="1" ht="30" customFormat="1" customHeight="1" s="331">
      <c r="A46" s="406" t="inlineStr">
        <is>
          <t>华远</t>
        </is>
      </c>
      <c r="B46" s="45" t="n">
        <v>45751</v>
      </c>
      <c r="C46" s="411" t="n"/>
      <c r="D46" s="411" t="n"/>
      <c r="E46" s="162" t="n"/>
      <c r="F46" s="46" t="inlineStr">
        <is>
          <t>退4.04</t>
        </is>
      </c>
      <c r="G46" s="46" t="n"/>
      <c r="H46" s="46" t="inlineStr">
        <is>
          <t>孙静</t>
        </is>
      </c>
      <c r="I46" s="162" t="inlineStr">
        <is>
          <t>英5005</t>
        </is>
      </c>
      <c r="J46" s="162" t="n">
        <v>1638</v>
      </c>
      <c r="K46" s="162" t="n"/>
      <c r="L46" s="162" t="n"/>
      <c r="M46" s="162" t="n"/>
      <c r="N46" s="162" t="n"/>
      <c r="O46" s="162" t="n"/>
      <c r="P46" s="162" t="n">
        <v>-278</v>
      </c>
      <c r="Q46" s="162" t="n">
        <v>-1220</v>
      </c>
      <c r="R46" s="162" t="n"/>
      <c r="S46" s="162" t="n"/>
      <c r="T46" s="162" t="n">
        <v>-25</v>
      </c>
      <c r="U46" s="162" t="n"/>
      <c r="V46" s="162" t="n"/>
      <c r="W46" s="162" t="n"/>
      <c r="X46" s="162" t="n"/>
      <c r="Y46" s="162" t="n"/>
      <c r="Z46" s="70" t="n">
        <v>-1523</v>
      </c>
      <c r="AA46" s="178" t="n">
        <v>-466.6</v>
      </c>
      <c r="AB46" s="162" t="inlineStr">
        <is>
          <t>对公</t>
        </is>
      </c>
      <c r="AC46" s="407" t="n"/>
      <c r="AD46" s="162" t="n"/>
      <c r="AE46" s="407" t="inlineStr">
        <is>
          <t>退299孕三项，孙主任同意</t>
        </is>
      </c>
      <c r="AF46" s="407" t="n"/>
      <c r="AG46" s="253" t="n"/>
      <c r="AH46" s="182" t="n">
        <v>0</v>
      </c>
      <c r="AI46" s="182" t="n">
        <v>0</v>
      </c>
      <c r="AJ46" s="182" t="n">
        <v>0</v>
      </c>
      <c r="AK46" s="182" t="n">
        <v>-100</v>
      </c>
      <c r="AL46" s="182" t="n">
        <v>-366</v>
      </c>
      <c r="AM46" s="182" t="n">
        <v>0</v>
      </c>
      <c r="AN46" s="182" t="n">
        <v>0</v>
      </c>
      <c r="AO46" s="182" t="n">
        <v>-0.6</v>
      </c>
      <c r="AP46" s="182" t="n">
        <v>0</v>
      </c>
      <c r="AQ46" s="182" t="n">
        <v>0</v>
      </c>
      <c r="AR46" s="331" t="n"/>
      <c r="AS46" s="331" t="n"/>
      <c r="AT46" s="331" t="n"/>
      <c r="AU46" s="331" t="n"/>
      <c r="AV46" s="331" t="n"/>
      <c r="AW46" s="331" t="n"/>
      <c r="XEX46" s="331" t="n"/>
      <c r="XEY46" s="331" t="n"/>
      <c r="XEZ46" s="331" t="n"/>
      <c r="XFA46" s="331" t="n"/>
      <c r="XFB46" s="331" t="n"/>
      <c r="XFC46" s="331" t="n"/>
      <c r="XFD46" s="331" t="n"/>
    </row>
    <row r="47" hidden="1" ht="30" customFormat="1" customHeight="1" s="12">
      <c r="A47" s="63" t="inlineStr">
        <is>
          <t>华远</t>
        </is>
      </c>
      <c r="B47" s="23" t="n">
        <v>45752</v>
      </c>
      <c r="C47" s="162" t="n">
        <v>7</v>
      </c>
      <c r="D47" s="53" t="inlineStr">
        <is>
          <t>徐莉51（8766）</t>
        </is>
      </c>
      <c r="E47" s="162" t="n"/>
      <c r="F47" s="162" t="n"/>
      <c r="G47" s="162" t="inlineStr">
        <is>
          <t>简易</t>
        </is>
      </c>
      <c r="H47" s="162" t="n"/>
      <c r="I47" s="53" t="inlineStr">
        <is>
          <t>王9978</t>
        </is>
      </c>
      <c r="J47" s="162" t="n">
        <v>1638</v>
      </c>
      <c r="K47" s="162" t="n"/>
      <c r="L47" s="53" t="n"/>
      <c r="M47" s="53" t="n"/>
      <c r="N47" s="53" t="n"/>
      <c r="O47" s="53" t="n"/>
      <c r="P47" s="53" t="n"/>
      <c r="Q47" s="63" t="n"/>
      <c r="R47" s="53" t="n">
        <v>140</v>
      </c>
      <c r="S47" s="53" t="n"/>
      <c r="T47" s="53" t="n"/>
      <c r="U47" s="53" t="n"/>
      <c r="V47" s="53" t="n"/>
      <c r="W47" s="58" t="n">
        <v>140</v>
      </c>
      <c r="X47" s="53" t="n"/>
      <c r="Y47" s="53" t="n"/>
      <c r="AA47" s="68" t="n">
        <v>50</v>
      </c>
      <c r="AB47" s="162" t="inlineStr">
        <is>
          <t>对公</t>
        </is>
      </c>
      <c r="AC47" s="407" t="n"/>
      <c r="AD47" s="162" t="n"/>
      <c r="AE47" s="65" t="n"/>
      <c r="AF47" s="65" t="n"/>
      <c r="AG47" s="350" t="inlineStr">
        <is>
          <t>罗茜</t>
        </is>
      </c>
      <c r="AH47" s="79" t="n">
        <v>0</v>
      </c>
      <c r="AI47" s="79" t="n">
        <v>0</v>
      </c>
      <c r="AJ47" s="79" t="n">
        <v>0</v>
      </c>
      <c r="AK47" s="79" t="n">
        <v>0</v>
      </c>
      <c r="AL47" s="79" t="n">
        <v>0</v>
      </c>
      <c r="AM47" s="79" t="n">
        <v>50</v>
      </c>
      <c r="AN47" s="79" t="n">
        <v>0</v>
      </c>
      <c r="AO47" s="79" t="n">
        <v>0</v>
      </c>
      <c r="AP47" s="79" t="n">
        <v>0</v>
      </c>
      <c r="AQ47" s="79" t="n">
        <v>0</v>
      </c>
      <c r="AR47" s="331" t="n"/>
      <c r="AS47" s="331" t="n"/>
      <c r="AT47" s="331" t="n"/>
      <c r="AU47" s="331" t="n"/>
      <c r="AV47" s="331" t="n"/>
      <c r="AW47" s="331" t="n"/>
    </row>
    <row r="48" hidden="1" ht="30" customFormat="1" customHeight="1" s="12">
      <c r="A48" s="63" t="inlineStr">
        <is>
          <t>华远</t>
        </is>
      </c>
      <c r="B48" s="23" t="n">
        <v>45752</v>
      </c>
      <c r="C48" s="411" t="n"/>
      <c r="D48" s="411" t="n"/>
      <c r="E48" s="162" t="n"/>
      <c r="F48" s="162" t="n">
        <v>1</v>
      </c>
      <c r="G48" s="162" t="n"/>
      <c r="H48" s="162" t="inlineStr">
        <is>
          <t>刘英桃</t>
        </is>
      </c>
      <c r="I48" s="53" t="inlineStr">
        <is>
          <t>王9978</t>
        </is>
      </c>
      <c r="J48" s="162" t="n">
        <v>1638</v>
      </c>
      <c r="K48" s="162" t="n"/>
      <c r="L48" s="53" t="n"/>
      <c r="M48" s="53" t="n"/>
      <c r="N48" s="53" t="n"/>
      <c r="O48" s="53" t="n"/>
      <c r="P48" s="53" t="n"/>
      <c r="Q48" s="63" t="n">
        <v>120</v>
      </c>
      <c r="R48" s="53" t="n">
        <v>140</v>
      </c>
      <c r="S48" s="53" t="n"/>
      <c r="T48" s="53" t="n">
        <v>7</v>
      </c>
      <c r="U48" s="53" t="n"/>
      <c r="V48" s="53" t="n"/>
      <c r="W48" s="58" t="n">
        <v>267</v>
      </c>
      <c r="X48" s="53" t="n"/>
      <c r="Y48" s="53" t="n"/>
      <c r="AA48" s="68" t="n">
        <v>87.05</v>
      </c>
      <c r="AB48" s="162" t="inlineStr">
        <is>
          <t>对公</t>
        </is>
      </c>
      <c r="AC48" s="407" t="n"/>
      <c r="AD48" s="162" t="n"/>
      <c r="AE48" s="65" t="n"/>
      <c r="AF48" s="65" t="n"/>
      <c r="AG48" s="350" t="inlineStr">
        <is>
          <t>罗茜</t>
        </is>
      </c>
      <c r="AH48" s="79" t="n">
        <v>0</v>
      </c>
      <c r="AI48" s="79" t="n">
        <v>0</v>
      </c>
      <c r="AJ48" s="79" t="n">
        <v>0</v>
      </c>
      <c r="AK48" s="79" t="n">
        <v>0</v>
      </c>
      <c r="AL48" s="79" t="n">
        <v>36</v>
      </c>
      <c r="AM48" s="79" t="n">
        <v>50</v>
      </c>
      <c r="AN48" s="79" t="n">
        <v>0</v>
      </c>
      <c r="AO48" s="79" t="n">
        <v>1.05</v>
      </c>
      <c r="AP48" s="79" t="n">
        <v>0</v>
      </c>
      <c r="AQ48" s="79" t="n">
        <v>0</v>
      </c>
      <c r="AR48" s="331" t="n"/>
      <c r="AS48" s="331" t="n"/>
      <c r="AT48" s="331" t="n"/>
      <c r="AU48" s="331" t="n"/>
      <c r="AV48" s="331" t="n"/>
      <c r="AW48" s="331" t="n"/>
    </row>
    <row r="49" hidden="1" ht="30" customFormat="1" customHeight="1" s="12">
      <c r="A49" s="63" t="inlineStr">
        <is>
          <t>华远</t>
        </is>
      </c>
      <c r="B49" s="23" t="n">
        <v>45752</v>
      </c>
      <c r="C49" s="162" t="n">
        <v>10</v>
      </c>
      <c r="D49" s="53" t="inlineStr">
        <is>
          <t>骆诗杰</t>
        </is>
      </c>
      <c r="E49" s="162" t="n"/>
      <c r="F49" s="162" t="n">
        <v>1</v>
      </c>
      <c r="G49" s="162" t="n"/>
      <c r="H49" s="162" t="inlineStr">
        <is>
          <t>孙静</t>
        </is>
      </c>
      <c r="I49" s="53" t="inlineStr">
        <is>
          <t>王9978</t>
        </is>
      </c>
      <c r="J49" s="162" t="n">
        <v>1638</v>
      </c>
      <c r="K49" s="162" t="n"/>
      <c r="L49" s="53" t="n"/>
      <c r="M49" s="53" t="n"/>
      <c r="N49" s="53" t="n">
        <v>36</v>
      </c>
      <c r="O49" s="53" t="n"/>
      <c r="P49" s="53" t="n"/>
      <c r="Q49" s="63" t="n">
        <v>3310</v>
      </c>
      <c r="R49" s="53" t="n"/>
      <c r="S49" s="53" t="n"/>
      <c r="T49" s="53" t="n">
        <v>13</v>
      </c>
      <c r="U49" s="53" t="n"/>
      <c r="V49" s="53" t="n"/>
      <c r="W49" s="53" t="n"/>
      <c r="X49" s="53" t="n">
        <v>20</v>
      </c>
      <c r="Y49" s="53" t="n"/>
      <c r="Z49" s="58" t="n">
        <v>3379</v>
      </c>
      <c r="AA49" s="68" t="n">
        <v>997.95</v>
      </c>
      <c r="AB49" s="162" t="inlineStr">
        <is>
          <t>对公</t>
        </is>
      </c>
      <c r="AC49" s="407" t="n"/>
      <c r="AD49" s="162" t="n"/>
      <c r="AE49" s="65" t="inlineStr">
        <is>
          <t>纷乐*1</t>
        </is>
      </c>
      <c r="AF49" s="65" t="inlineStr">
        <is>
          <t>骆涛杰2025-03-15首次就诊中医堂芙蓉店 于今日修改骆诗杰 （骆诗杰是患者的真实名字），系统写成了骆涛杰</t>
        </is>
      </c>
      <c r="AG49" s="350" t="inlineStr">
        <is>
          <t>罗茜</t>
        </is>
      </c>
      <c r="AH49" s="79" t="n">
        <v>0</v>
      </c>
      <c r="AI49" s="79" t="n">
        <v>0</v>
      </c>
      <c r="AJ49" s="79" t="n">
        <v>0</v>
      </c>
      <c r="AK49" s="79" t="n">
        <v>0</v>
      </c>
      <c r="AL49" s="79" t="n">
        <v>993</v>
      </c>
      <c r="AM49" s="79" t="n">
        <v>0</v>
      </c>
      <c r="AN49" s="79" t="n">
        <v>0</v>
      </c>
      <c r="AO49" s="79" t="n">
        <v>1.95</v>
      </c>
      <c r="AP49" s="79" t="n">
        <v>3</v>
      </c>
      <c r="AQ49" s="79" t="n">
        <v>0</v>
      </c>
      <c r="AR49" s="331" t="n"/>
      <c r="AS49" s="331" t="n"/>
      <c r="AT49" s="331" t="n"/>
      <c r="AU49" s="331" t="n"/>
      <c r="AV49" s="331" t="n"/>
      <c r="AW49" s="331" t="n"/>
    </row>
    <row r="50" hidden="1" ht="30" customFormat="1" customHeight="1" s="12">
      <c r="A50" s="63" t="inlineStr">
        <is>
          <t>华远</t>
        </is>
      </c>
      <c r="B50" s="23" t="n">
        <v>45752</v>
      </c>
      <c r="C50" s="162" t="n">
        <v>39</v>
      </c>
      <c r="D50" s="53" t="inlineStr">
        <is>
          <t>邓思姣</t>
        </is>
      </c>
      <c r="E50" s="162" t="n"/>
      <c r="F50" s="162" t="n">
        <v>1</v>
      </c>
      <c r="G50" s="162" t="n"/>
      <c r="H50" s="162" t="inlineStr">
        <is>
          <t>孙静</t>
        </is>
      </c>
      <c r="I50" s="53" t="inlineStr">
        <is>
          <t>英9088</t>
        </is>
      </c>
      <c r="J50" s="162" t="n">
        <v>1638</v>
      </c>
      <c r="K50" s="162" t="n"/>
      <c r="L50" s="53" t="n"/>
      <c r="M50" s="53" t="n"/>
      <c r="N50" s="53" t="n">
        <v>15</v>
      </c>
      <c r="O50" s="53" t="n"/>
      <c r="P50" s="53" t="n"/>
      <c r="Q50" s="63" t="n"/>
      <c r="R50" s="53" t="n"/>
      <c r="S50" s="53" t="n"/>
      <c r="T50" s="53" t="n"/>
      <c r="U50" s="53" t="n"/>
      <c r="V50" s="53" t="n"/>
      <c r="W50" s="53" t="n"/>
      <c r="X50" s="53" t="n"/>
      <c r="Y50" s="53" t="n"/>
      <c r="Z50" s="58" t="n">
        <v>15</v>
      </c>
      <c r="AA50" s="68" t="n">
        <v>2.25</v>
      </c>
      <c r="AB50" s="162" t="inlineStr">
        <is>
          <t>对公</t>
        </is>
      </c>
      <c r="AC50" s="407" t="n"/>
      <c r="AD50" s="162" t="n"/>
      <c r="AE50" s="65" t="n"/>
      <c r="AF50" s="65" t="n"/>
      <c r="AG50" s="350" t="inlineStr">
        <is>
          <t>罗茜</t>
        </is>
      </c>
      <c r="AH50" s="79" t="n">
        <v>0</v>
      </c>
      <c r="AI50" s="79" t="n">
        <v>0</v>
      </c>
      <c r="AJ50" s="79" t="n">
        <v>2.25</v>
      </c>
      <c r="AK50" s="79" t="n">
        <v>0</v>
      </c>
      <c r="AL50" s="79" t="n">
        <v>0</v>
      </c>
      <c r="AM50" s="79" t="n">
        <v>0</v>
      </c>
      <c r="AN50" s="79" t="n">
        <v>0</v>
      </c>
      <c r="AO50" s="79" t="n">
        <v>0</v>
      </c>
      <c r="AP50" s="79" t="n">
        <v>0</v>
      </c>
      <c r="AQ50" s="79" t="n">
        <v>0</v>
      </c>
      <c r="AR50" s="331" t="n"/>
      <c r="AS50" s="331" t="n"/>
      <c r="AT50" s="331" t="n"/>
      <c r="AU50" s="331" t="n"/>
      <c r="AV50" s="331" t="n"/>
      <c r="AW50" s="331" t="n"/>
    </row>
    <row r="51" hidden="1" ht="30" customFormat="1" customHeight="1" s="12">
      <c r="A51" s="63" t="inlineStr">
        <is>
          <t>华远</t>
        </is>
      </c>
      <c r="B51" s="23" t="n">
        <v>45752</v>
      </c>
      <c r="C51" s="162" t="n">
        <v>60</v>
      </c>
      <c r="D51" s="53" t="inlineStr">
        <is>
          <t>李燕60（5128）</t>
        </is>
      </c>
      <c r="E51" s="162" t="n"/>
      <c r="F51" s="406" t="n">
        <v>1</v>
      </c>
      <c r="G51" s="162" t="n"/>
      <c r="H51" s="406" t="inlineStr">
        <is>
          <t>刘英桃</t>
        </is>
      </c>
      <c r="I51" s="53" t="inlineStr">
        <is>
          <t>王9978</t>
        </is>
      </c>
      <c r="J51" s="162" t="n">
        <v>1638</v>
      </c>
      <c r="K51" s="162" t="n"/>
      <c r="L51" s="53" t="n"/>
      <c r="M51" s="53" t="n"/>
      <c r="N51" s="53" t="n"/>
      <c r="O51" s="53" t="n"/>
      <c r="P51" s="53" t="n"/>
      <c r="Q51" s="53" t="n"/>
      <c r="R51" s="53" t="n">
        <v>140</v>
      </c>
      <c r="S51" s="53" t="n"/>
      <c r="T51" s="53" t="n"/>
      <c r="U51" s="53" t="n"/>
      <c r="V51" s="53" t="n"/>
      <c r="W51" s="53" t="n"/>
      <c r="X51" s="53" t="n"/>
      <c r="Y51" s="53" t="n"/>
      <c r="Z51" s="58" t="n">
        <v>140</v>
      </c>
      <c r="AA51" s="68" t="n">
        <v>50</v>
      </c>
      <c r="AB51" s="162" t="inlineStr">
        <is>
          <t>对公</t>
        </is>
      </c>
      <c r="AC51" s="407" t="n"/>
      <c r="AD51" s="162" t="n"/>
      <c r="AE51" s="65" t="n"/>
      <c r="AF51" s="65" t="n"/>
      <c r="AG51" s="350" t="inlineStr">
        <is>
          <t>罗茜</t>
        </is>
      </c>
      <c r="AH51" s="79" t="n">
        <v>0</v>
      </c>
      <c r="AI51" s="79" t="n">
        <v>0</v>
      </c>
      <c r="AJ51" s="79" t="n">
        <v>0</v>
      </c>
      <c r="AK51" s="79" t="n">
        <v>0</v>
      </c>
      <c r="AL51" s="79" t="n">
        <v>0</v>
      </c>
      <c r="AM51" s="79" t="n">
        <v>50</v>
      </c>
      <c r="AN51" s="79" t="n">
        <v>0</v>
      </c>
      <c r="AO51" s="79" t="n">
        <v>0</v>
      </c>
      <c r="AP51" s="79" t="n">
        <v>0</v>
      </c>
      <c r="AQ51" s="79" t="n">
        <v>0</v>
      </c>
      <c r="AR51" s="331" t="n"/>
      <c r="AS51" s="331" t="n"/>
      <c r="AT51" s="331" t="n"/>
      <c r="AU51" s="331" t="n"/>
      <c r="AV51" s="331" t="n"/>
      <c r="AW51" s="331" t="n"/>
    </row>
    <row r="52" hidden="1" ht="30" customFormat="1" customHeight="1" s="331">
      <c r="A52" s="406" t="inlineStr">
        <is>
          <t>华远</t>
        </is>
      </c>
      <c r="B52" s="45" t="n">
        <v>45752</v>
      </c>
      <c r="C52" s="162" t="n">
        <v>61</v>
      </c>
      <c r="D52" s="162" t="inlineStr">
        <is>
          <t>陆春梅52（2528）</t>
        </is>
      </c>
      <c r="E52" s="162" t="n"/>
      <c r="F52" s="162" t="n">
        <v>1</v>
      </c>
      <c r="G52" s="162" t="n"/>
      <c r="H52" s="162" t="inlineStr">
        <is>
          <t>孙静</t>
        </is>
      </c>
      <c r="I52" s="162" t="inlineStr">
        <is>
          <t>朱6968</t>
        </is>
      </c>
      <c r="J52" s="162" t="n">
        <v>1638</v>
      </c>
      <c r="K52" s="162" t="n"/>
      <c r="L52" s="162" t="n"/>
      <c r="M52" s="162" t="n"/>
      <c r="N52" s="162" t="n"/>
      <c r="O52" s="162" t="n"/>
      <c r="P52" s="162" t="n"/>
      <c r="Q52" s="162" t="n"/>
      <c r="R52" s="162" t="n">
        <v>200</v>
      </c>
      <c r="S52" s="162" t="n"/>
      <c r="T52" s="162" t="n"/>
      <c r="U52" s="162" t="n"/>
      <c r="V52" s="162" t="n"/>
      <c r="W52" s="162" t="n"/>
      <c r="X52" s="162" t="n"/>
      <c r="Y52" s="162" t="n"/>
      <c r="Z52" s="70" t="n">
        <v>200</v>
      </c>
      <c r="AA52" s="178" t="n">
        <v>59</v>
      </c>
      <c r="AB52" s="162" t="inlineStr">
        <is>
          <t>对公</t>
        </is>
      </c>
      <c r="AC52" s="407" t="n"/>
      <c r="AD52" s="162" t="n"/>
      <c r="AE52" s="407" t="n"/>
      <c r="AF52" s="407" t="n"/>
      <c r="AG52" s="253" t="inlineStr">
        <is>
          <t>罗茜</t>
        </is>
      </c>
      <c r="AH52" s="182" t="n">
        <v>0</v>
      </c>
      <c r="AI52" s="182" t="n">
        <v>0</v>
      </c>
      <c r="AJ52" s="182" t="n">
        <v>0</v>
      </c>
      <c r="AK52" s="182" t="n">
        <v>0</v>
      </c>
      <c r="AL52" s="182" t="n">
        <v>0</v>
      </c>
      <c r="AM52" s="182" t="n">
        <v>59</v>
      </c>
      <c r="AN52" s="182" t="n">
        <v>0</v>
      </c>
      <c r="AO52" s="182" t="n">
        <v>0</v>
      </c>
      <c r="AP52" s="182" t="n">
        <v>0</v>
      </c>
      <c r="AQ52" s="182" t="n">
        <v>0</v>
      </c>
      <c r="AR52" s="331" t="n"/>
      <c r="AS52" s="331" t="n"/>
      <c r="AT52" s="331" t="n"/>
      <c r="AU52" s="331" t="n"/>
      <c r="AV52" s="331" t="n"/>
      <c r="AW52" s="331" t="n"/>
      <c r="XEX52" s="331" t="n"/>
      <c r="XEY52" s="331" t="n"/>
      <c r="XEZ52" s="331" t="n"/>
      <c r="XFA52" s="331" t="n"/>
      <c r="XFB52" s="331" t="n"/>
      <c r="XFC52" s="331" t="n"/>
      <c r="XFD52" s="331" t="n"/>
    </row>
    <row r="53" hidden="1" ht="30" customFormat="1" customHeight="1" s="12">
      <c r="A53" s="63" t="inlineStr">
        <is>
          <t>泊富</t>
        </is>
      </c>
      <c r="B53" s="23" t="n">
        <v>45752</v>
      </c>
      <c r="C53" s="57" t="n">
        <v>5</v>
      </c>
      <c r="D53" s="53" t="inlineStr">
        <is>
          <t>冯诗雨</t>
        </is>
      </c>
      <c r="E53" s="57" t="n"/>
      <c r="F53" s="57" t="n"/>
      <c r="G53" s="57" t="n">
        <v>1</v>
      </c>
      <c r="H53" s="57" t="n"/>
      <c r="I53" s="53" t="inlineStr">
        <is>
          <t>G8886</t>
        </is>
      </c>
      <c r="J53" s="57" t="n">
        <v>1638</v>
      </c>
      <c r="K53" s="57" t="n"/>
      <c r="L53" s="53" t="n"/>
      <c r="M53" s="53" t="n"/>
      <c r="N53" s="53" t="n">
        <v>35</v>
      </c>
      <c r="O53" s="53" t="n"/>
      <c r="P53" s="53" t="n">
        <v>180</v>
      </c>
      <c r="Q53" s="53" t="n"/>
      <c r="R53" s="53" t="n"/>
      <c r="S53" s="53" t="n"/>
      <c r="T53" s="53" t="n">
        <v>7</v>
      </c>
      <c r="U53" s="53" t="n"/>
      <c r="V53" s="53" t="n"/>
      <c r="W53" s="53" t="n"/>
      <c r="X53" s="53" t="n"/>
      <c r="Y53" s="53" t="n"/>
      <c r="Z53" s="63" t="n">
        <v>222</v>
      </c>
      <c r="AA53" s="68" t="n">
        <v>65</v>
      </c>
      <c r="AB53" s="54" t="inlineStr">
        <is>
          <t>现金</t>
        </is>
      </c>
      <c r="AC53" s="69" t="n"/>
      <c r="AD53" s="54" t="n"/>
      <c r="AE53" s="65" t="inlineStr">
        <is>
          <t>补佳乐*1</t>
        </is>
      </c>
      <c r="AF53" s="65" t="n"/>
      <c r="AG53" s="350" t="inlineStr">
        <is>
          <t>彭心怡</t>
        </is>
      </c>
      <c r="AH53" s="79" t="n">
        <v>0</v>
      </c>
      <c r="AI53" s="79" t="n">
        <v>0</v>
      </c>
      <c r="AJ53" s="79" t="n">
        <v>0</v>
      </c>
      <c r="AK53" s="79" t="n">
        <v>65</v>
      </c>
      <c r="AL53" s="79" t="n">
        <v>0</v>
      </c>
      <c r="AM53" s="79" t="n">
        <v>0</v>
      </c>
      <c r="AN53" s="79" t="n">
        <v>0</v>
      </c>
      <c r="AO53" s="79" t="n">
        <v>0</v>
      </c>
      <c r="AP53" s="79" t="n">
        <v>0</v>
      </c>
      <c r="AQ53" s="79" t="n">
        <v>0</v>
      </c>
      <c r="AR53" s="331" t="n"/>
      <c r="AS53" s="331" t="n"/>
      <c r="AT53" s="331" t="n"/>
      <c r="AU53" s="331" t="n"/>
      <c r="AV53" s="331" t="n"/>
      <c r="AW53" s="331" t="n"/>
    </row>
    <row r="54" hidden="1" ht="30" customFormat="1" customHeight="1" s="12">
      <c r="A54" s="63" t="inlineStr">
        <is>
          <t>泊富</t>
        </is>
      </c>
      <c r="B54" s="23" t="n">
        <v>45752</v>
      </c>
      <c r="C54" s="57" t="n">
        <v>21</v>
      </c>
      <c r="D54" s="53" t="inlineStr">
        <is>
          <t>常志鹏</t>
        </is>
      </c>
      <c r="E54" s="57" t="n"/>
      <c r="F54" s="57" t="n"/>
      <c r="G54" s="57" t="n">
        <v>1</v>
      </c>
      <c r="H54" s="57" t="n"/>
      <c r="I54" s="53" t="inlineStr">
        <is>
          <t>G8886</t>
        </is>
      </c>
      <c r="J54" s="57" t="n">
        <v>1638</v>
      </c>
      <c r="K54" s="57" t="n"/>
      <c r="L54" s="53" t="n"/>
      <c r="M54" s="53" t="n"/>
      <c r="N54" s="53" t="n"/>
      <c r="O54" s="53" t="n"/>
      <c r="P54" s="53" t="n"/>
      <c r="Q54" s="53" t="n">
        <v>731</v>
      </c>
      <c r="R54" s="53" t="n"/>
      <c r="S54" s="53" t="n"/>
      <c r="T54" s="53" t="n">
        <v>7</v>
      </c>
      <c r="U54" s="53" t="n"/>
      <c r="V54" s="53" t="n"/>
      <c r="W54" s="53" t="n"/>
      <c r="X54" s="53" t="n"/>
      <c r="Y54" s="53" t="n"/>
      <c r="Z54" s="63" t="n">
        <v>738</v>
      </c>
      <c r="AA54" s="68" t="n">
        <v>257.25</v>
      </c>
      <c r="AB54" s="54" t="inlineStr">
        <is>
          <t>对公</t>
        </is>
      </c>
      <c r="AC54" s="69" t="n"/>
      <c r="AD54" s="54" t="n"/>
      <c r="AE54" s="65" t="n"/>
      <c r="AF54" s="65" t="n"/>
      <c r="AG54" s="350" t="inlineStr">
        <is>
          <t>彭心怡</t>
        </is>
      </c>
      <c r="AH54" s="79" t="n">
        <v>0</v>
      </c>
      <c r="AI54" s="79" t="n">
        <v>0</v>
      </c>
      <c r="AJ54" s="79" t="n">
        <v>0</v>
      </c>
      <c r="AK54" s="79" t="n">
        <v>0</v>
      </c>
      <c r="AL54" s="79" t="n">
        <v>255.85</v>
      </c>
      <c r="AM54" s="79" t="n">
        <v>0</v>
      </c>
      <c r="AN54" s="79" t="n">
        <v>0</v>
      </c>
      <c r="AO54" s="79" t="n">
        <v>1.4</v>
      </c>
      <c r="AP54" s="79" t="n">
        <v>0</v>
      </c>
      <c r="AQ54" s="79" t="n">
        <v>0</v>
      </c>
      <c r="AR54" s="331" t="n"/>
      <c r="AS54" s="331" t="n"/>
      <c r="AT54" s="331" t="n"/>
      <c r="AU54" s="331" t="n"/>
      <c r="AV54" s="331" t="n"/>
      <c r="AW54" s="331" t="n"/>
    </row>
    <row r="55" hidden="1" ht="30" customFormat="1" customHeight="1" s="12">
      <c r="A55" s="63" t="inlineStr">
        <is>
          <t>泊富</t>
        </is>
      </c>
      <c r="B55" s="23" t="n">
        <v>45752</v>
      </c>
      <c r="C55" s="57" t="n">
        <v>22</v>
      </c>
      <c r="D55" s="53" t="inlineStr">
        <is>
          <t>陈怡娜</t>
        </is>
      </c>
      <c r="E55" s="57" t="n"/>
      <c r="F55" s="57" t="n"/>
      <c r="G55" s="57" t="n">
        <v>1</v>
      </c>
      <c r="H55" s="57" t="n"/>
      <c r="I55" s="53" t="inlineStr">
        <is>
          <t>G8886</t>
        </is>
      </c>
      <c r="J55" s="57" t="n">
        <v>1638</v>
      </c>
      <c r="K55" s="57" t="n"/>
      <c r="L55" s="53" t="n"/>
      <c r="M55" s="53" t="n"/>
      <c r="N55" s="53" t="n"/>
      <c r="O55" s="53" t="n"/>
      <c r="P55" s="53" t="n"/>
      <c r="Q55" s="53" t="n">
        <v>35</v>
      </c>
      <c r="R55" s="53" t="n"/>
      <c r="S55" s="53" t="n"/>
      <c r="T55" s="53" t="n">
        <v>7</v>
      </c>
      <c r="U55" s="53" t="n"/>
      <c r="V55" s="53" t="n"/>
      <c r="W55" s="53" t="n"/>
      <c r="X55" s="53" t="n"/>
      <c r="Y55" s="53" t="n"/>
      <c r="Z55" s="63" t="n">
        <v>42</v>
      </c>
      <c r="AA55" s="68" t="n">
        <v>13.65</v>
      </c>
      <c r="AB55" s="54" t="inlineStr">
        <is>
          <t>对公</t>
        </is>
      </c>
      <c r="AC55" s="69" t="n"/>
      <c r="AD55" s="54" t="n"/>
      <c r="AE55" s="65" t="n"/>
      <c r="AF55" s="65" t="n"/>
      <c r="AG55" s="350" t="inlineStr">
        <is>
          <t>彭心怡</t>
        </is>
      </c>
      <c r="AH55" s="79" t="n">
        <v>0</v>
      </c>
      <c r="AI55" s="79" t="n">
        <v>0</v>
      </c>
      <c r="AJ55" s="79" t="n">
        <v>0</v>
      </c>
      <c r="AK55" s="79" t="n">
        <v>0</v>
      </c>
      <c r="AL55" s="79" t="n">
        <v>12.25</v>
      </c>
      <c r="AM55" s="79" t="n">
        <v>0</v>
      </c>
      <c r="AN55" s="79" t="n">
        <v>0</v>
      </c>
      <c r="AO55" s="79" t="n">
        <v>1.4</v>
      </c>
      <c r="AP55" s="79" t="n">
        <v>0</v>
      </c>
      <c r="AQ55" s="79" t="n">
        <v>0</v>
      </c>
      <c r="AR55" s="331" t="n"/>
      <c r="AS55" s="331" t="n"/>
      <c r="AT55" s="331" t="n"/>
      <c r="AU55" s="331" t="n"/>
      <c r="AV55" s="331" t="n"/>
      <c r="AW55" s="331" t="n"/>
    </row>
    <row r="56" hidden="1" ht="30" customFormat="1" customHeight="1" s="12">
      <c r="A56" s="63" t="inlineStr">
        <is>
          <t>泊富</t>
        </is>
      </c>
      <c r="B56" s="23" t="n">
        <v>45752</v>
      </c>
      <c r="C56" s="57" t="n">
        <v>23</v>
      </c>
      <c r="D56" s="53" t="inlineStr">
        <is>
          <t>常文韬</t>
        </is>
      </c>
      <c r="E56" s="57" t="n"/>
      <c r="F56" s="57" t="n"/>
      <c r="G56" s="57" t="n">
        <v>1</v>
      </c>
      <c r="H56" s="57" t="n"/>
      <c r="I56" s="53" t="inlineStr">
        <is>
          <t>G8886</t>
        </is>
      </c>
      <c r="J56" s="57" t="n">
        <v>1638</v>
      </c>
      <c r="K56" s="57" t="n"/>
      <c r="L56" s="53" t="n"/>
      <c r="M56" s="53" t="n"/>
      <c r="N56" s="53" t="n"/>
      <c r="O56" s="53" t="n"/>
      <c r="P56" s="53" t="n"/>
      <c r="Q56" s="53" t="n">
        <v>35</v>
      </c>
      <c r="R56" s="53" t="n"/>
      <c r="S56" s="53" t="n"/>
      <c r="T56" s="53" t="n">
        <v>7</v>
      </c>
      <c r="U56" s="53" t="n"/>
      <c r="V56" s="53" t="n"/>
      <c r="W56" s="53" t="n"/>
      <c r="X56" s="53" t="n"/>
      <c r="Y56" s="53" t="n"/>
      <c r="Z56" s="63" t="n">
        <v>42</v>
      </c>
      <c r="AA56" s="68" t="n">
        <v>13.65</v>
      </c>
      <c r="AB56" s="54" t="inlineStr">
        <is>
          <t>对公</t>
        </is>
      </c>
      <c r="AC56" s="69" t="n"/>
      <c r="AD56" s="54" t="n"/>
      <c r="AE56" s="65" t="n"/>
      <c r="AF56" s="65" t="n"/>
      <c r="AG56" s="350" t="inlineStr">
        <is>
          <t>彭心怡</t>
        </is>
      </c>
      <c r="AH56" s="79" t="n">
        <v>0</v>
      </c>
      <c r="AI56" s="79" t="n">
        <v>0</v>
      </c>
      <c r="AJ56" s="79" t="n">
        <v>0</v>
      </c>
      <c r="AK56" s="79" t="n">
        <v>0</v>
      </c>
      <c r="AL56" s="79" t="n">
        <v>12.25</v>
      </c>
      <c r="AM56" s="79" t="n">
        <v>0</v>
      </c>
      <c r="AN56" s="79" t="n">
        <v>0</v>
      </c>
      <c r="AO56" s="79" t="n">
        <v>1.4</v>
      </c>
      <c r="AP56" s="79" t="n">
        <v>0</v>
      </c>
      <c r="AQ56" s="79" t="n">
        <v>0</v>
      </c>
      <c r="AR56" s="331" t="n"/>
      <c r="AS56" s="331" t="n"/>
      <c r="AT56" s="331" t="n"/>
      <c r="AU56" s="331" t="n"/>
      <c r="AV56" s="331" t="n"/>
      <c r="AW56" s="331" t="n"/>
    </row>
    <row r="57" hidden="1" ht="30" customFormat="1" customHeight="1" s="12">
      <c r="A57" s="12" t="inlineStr">
        <is>
          <t>华侨</t>
        </is>
      </c>
      <c r="B57" s="23" t="n">
        <v>45750</v>
      </c>
      <c r="C57" s="162" t="n">
        <v>78</v>
      </c>
      <c r="D57" s="53" t="inlineStr">
        <is>
          <t>刘文花</t>
        </is>
      </c>
      <c r="E57" s="162" t="n"/>
      <c r="F57" s="162" t="n"/>
      <c r="G57" s="162" t="n">
        <v>1</v>
      </c>
      <c r="H57" s="162" t="n"/>
      <c r="I57" s="53" t="inlineStr">
        <is>
          <t>刘6822</t>
        </is>
      </c>
      <c r="J57" s="162" t="n">
        <v>1638</v>
      </c>
      <c r="K57" s="162" t="n"/>
      <c r="L57" s="53" t="n"/>
      <c r="M57" s="53" t="n"/>
      <c r="N57" s="53" t="n"/>
      <c r="O57" s="53" t="n"/>
      <c r="P57" s="53" t="n"/>
      <c r="Q57" s="53" t="n"/>
      <c r="R57" s="53" t="n"/>
      <c r="S57" s="53" t="n"/>
      <c r="T57" s="53" t="n"/>
      <c r="U57" s="53" t="n"/>
      <c r="V57" s="53" t="n">
        <v>72</v>
      </c>
      <c r="W57" s="53" t="n"/>
      <c r="X57" s="53" t="n"/>
      <c r="Y57" s="53" t="n"/>
      <c r="Z57" s="63" t="n">
        <v>72</v>
      </c>
      <c r="AA57" s="63" t="n">
        <v>14.4</v>
      </c>
      <c r="AB57" s="162" t="inlineStr">
        <is>
          <t>对公</t>
        </is>
      </c>
      <c r="AC57" s="407" t="n"/>
      <c r="AD57" s="162" t="n"/>
      <c r="AE57" s="65" t="n"/>
      <c r="AF57" s="65" t="n"/>
      <c r="AG57" s="350" t="inlineStr">
        <is>
          <t>刘嘉欣</t>
        </is>
      </c>
      <c r="AH57" s="79" t="n">
        <v>0</v>
      </c>
      <c r="AI57" s="79" t="n">
        <v>0</v>
      </c>
      <c r="AJ57" s="79" t="n">
        <v>0</v>
      </c>
      <c r="AK57" s="79" t="n">
        <v>0</v>
      </c>
      <c r="AL57" s="79" t="n">
        <v>0</v>
      </c>
      <c r="AM57" s="79" t="n">
        <v>0</v>
      </c>
      <c r="AN57" s="79" t="n">
        <v>0</v>
      </c>
      <c r="AO57" s="79" t="n">
        <v>14.4</v>
      </c>
      <c r="AP57" s="79" t="n">
        <v>0</v>
      </c>
      <c r="AQ57" s="79" t="n">
        <v>0</v>
      </c>
      <c r="AR57" s="331" t="n"/>
      <c r="AS57" s="331" t="n"/>
      <c r="AT57" s="331" t="n"/>
      <c r="AU57" s="331" t="n"/>
      <c r="AV57" s="331" t="n"/>
      <c r="AW57" s="331" t="n"/>
    </row>
    <row r="58" hidden="1" ht="30" customFormat="1" customHeight="1" s="12">
      <c r="A58" s="12" t="inlineStr">
        <is>
          <t>麓城</t>
        </is>
      </c>
      <c r="B58" s="23" t="n">
        <v>45750</v>
      </c>
      <c r="C58" s="162" t="n">
        <v>57</v>
      </c>
      <c r="D58" s="53" t="inlineStr">
        <is>
          <t>舒相妹20（9766）</t>
        </is>
      </c>
      <c r="E58" s="162" t="n"/>
      <c r="F58" s="162" t="n"/>
      <c r="G58" s="162" t="n">
        <v>1</v>
      </c>
      <c r="H58" s="162" t="n"/>
      <c r="I58" s="53" t="inlineStr">
        <is>
          <t>胡1901</t>
        </is>
      </c>
      <c r="J58" s="162" t="n">
        <v>1638</v>
      </c>
      <c r="K58" s="162" t="n"/>
      <c r="L58" s="53" t="n"/>
      <c r="M58" s="53" t="n"/>
      <c r="N58" s="53" t="n"/>
      <c r="O58" s="53" t="n"/>
      <c r="P58" s="53" t="n"/>
      <c r="Q58" s="53" t="n"/>
      <c r="R58" s="53" t="n"/>
      <c r="S58" s="53" t="n"/>
      <c r="T58" s="53" t="n"/>
      <c r="U58" s="53" t="n">
        <v>10</v>
      </c>
      <c r="V58" s="53" t="n"/>
      <c r="W58" s="53" t="n"/>
      <c r="X58" s="53" t="n"/>
      <c r="Y58" s="53" t="n"/>
      <c r="Z58" s="63" t="n">
        <v>10</v>
      </c>
      <c r="AA58" s="63" t="n">
        <v>2</v>
      </c>
      <c r="AB58" s="162" t="inlineStr">
        <is>
          <t>对公</t>
        </is>
      </c>
      <c r="AC58" s="407" t="n"/>
      <c r="AD58" s="162" t="n"/>
      <c r="AE58" s="65" t="n"/>
      <c r="AF58" s="65" t="n"/>
      <c r="AG58" s="350" t="inlineStr">
        <is>
          <t>熊欢</t>
        </is>
      </c>
      <c r="AH58" s="79" t="n">
        <v>0</v>
      </c>
      <c r="AI58" s="79" t="n">
        <v>0</v>
      </c>
      <c r="AJ58" s="79" t="n">
        <v>0</v>
      </c>
      <c r="AK58" s="79" t="n">
        <v>0</v>
      </c>
      <c r="AL58" s="79" t="n">
        <v>0</v>
      </c>
      <c r="AM58" s="79" t="n">
        <v>0</v>
      </c>
      <c r="AN58" s="79" t="n">
        <v>0</v>
      </c>
      <c r="AO58" s="79" t="n">
        <v>2</v>
      </c>
      <c r="AP58" s="79" t="n">
        <v>0</v>
      </c>
      <c r="AQ58" s="79" t="n">
        <v>0</v>
      </c>
      <c r="AR58" s="331" t="n"/>
      <c r="AS58" s="331" t="n"/>
      <c r="AT58" s="331" t="n"/>
      <c r="AU58" s="331" t="n"/>
      <c r="AV58" s="331" t="n"/>
      <c r="AW58" s="331" t="n"/>
    </row>
    <row r="59" hidden="1" ht="30" customFormat="1" customHeight="1" s="12">
      <c r="A59" s="12" t="inlineStr">
        <is>
          <t>华侨</t>
        </is>
      </c>
      <c r="B59" s="23" t="n">
        <v>45751</v>
      </c>
      <c r="C59" s="162" t="n">
        <v>47</v>
      </c>
      <c r="D59" s="53" t="inlineStr">
        <is>
          <t>刘文花</t>
        </is>
      </c>
      <c r="E59" s="162" t="n"/>
      <c r="F59" s="162" t="n"/>
      <c r="G59" s="162" t="n">
        <v>1</v>
      </c>
      <c r="H59" s="162" t="n"/>
      <c r="I59" s="53" t="inlineStr">
        <is>
          <t>刘6822</t>
        </is>
      </c>
      <c r="J59" s="162" t="n">
        <v>1638</v>
      </c>
      <c r="K59" s="162" t="n"/>
      <c r="L59" s="53" t="n"/>
      <c r="M59" s="53" t="n"/>
      <c r="N59" s="53" t="n"/>
      <c r="O59" s="53" t="n"/>
      <c r="P59" s="53" t="n"/>
      <c r="Q59" s="53" t="n"/>
      <c r="R59" s="53" t="n"/>
      <c r="S59" s="53" t="n"/>
      <c r="T59" s="53" t="n"/>
      <c r="U59" s="53" t="n"/>
      <c r="V59" s="53" t="n">
        <v>42</v>
      </c>
      <c r="W59" s="53" t="n"/>
      <c r="X59" s="53" t="n"/>
      <c r="Y59" s="53" t="n"/>
      <c r="Z59" s="63" t="n">
        <v>42</v>
      </c>
      <c r="AA59" s="63" t="n">
        <v>8.4</v>
      </c>
      <c r="AB59" s="162" t="inlineStr">
        <is>
          <t>对公</t>
        </is>
      </c>
      <c r="AC59" s="407" t="n"/>
      <c r="AD59" s="162" t="n"/>
      <c r="AE59" s="65" t="n"/>
      <c r="AF59" s="65" t="n"/>
      <c r="AG59" s="350" t="inlineStr">
        <is>
          <t>向文娟</t>
        </is>
      </c>
      <c r="AH59" s="79" t="n">
        <v>0</v>
      </c>
      <c r="AI59" s="79" t="n">
        <v>0</v>
      </c>
      <c r="AJ59" s="79" t="n">
        <v>0</v>
      </c>
      <c r="AK59" s="79" t="n">
        <v>0</v>
      </c>
      <c r="AL59" s="79" t="n">
        <v>0</v>
      </c>
      <c r="AM59" s="79" t="n">
        <v>0</v>
      </c>
      <c r="AN59" s="79" t="n">
        <v>0</v>
      </c>
      <c r="AO59" s="79" t="n">
        <v>8.4</v>
      </c>
      <c r="AP59" s="79" t="n">
        <v>0</v>
      </c>
      <c r="AQ59" s="79" t="n">
        <v>0</v>
      </c>
      <c r="AR59" s="331" t="n"/>
      <c r="AS59" s="331" t="n"/>
      <c r="AT59" s="331" t="n"/>
      <c r="AU59" s="331" t="n"/>
      <c r="AV59" s="331" t="n"/>
      <c r="AW59" s="331" t="n"/>
    </row>
    <row r="60" hidden="1" ht="30" customFormat="1" customHeight="1" s="12">
      <c r="A60" s="12" t="inlineStr">
        <is>
          <t>华侨</t>
        </is>
      </c>
      <c r="B60" s="23" t="n">
        <v>45751</v>
      </c>
      <c r="C60" s="411" t="n"/>
      <c r="D60" s="411" t="n"/>
      <c r="E60" s="162" t="n"/>
      <c r="F60" s="162" t="n"/>
      <c r="G60" s="411" t="n"/>
      <c r="H60" s="162" t="n"/>
      <c r="I60" s="53" t="inlineStr">
        <is>
          <t>刘6822</t>
        </is>
      </c>
      <c r="J60" s="162" t="n">
        <v>1638</v>
      </c>
      <c r="K60" s="162" t="n"/>
      <c r="L60" s="53" t="n"/>
      <c r="M60" s="53" t="n"/>
      <c r="N60" s="53" t="n"/>
      <c r="O60" s="53" t="n"/>
      <c r="P60" s="53" t="n"/>
      <c r="Q60" s="53" t="n"/>
      <c r="R60" s="53" t="n"/>
      <c r="S60" s="53" t="n"/>
      <c r="T60" s="53" t="n"/>
      <c r="U60" s="53" t="n"/>
      <c r="V60" s="53" t="n">
        <v>30</v>
      </c>
      <c r="W60" s="53" t="n"/>
      <c r="X60" s="53" t="n"/>
      <c r="Y60" s="53" t="n"/>
      <c r="Z60" s="63" t="n">
        <v>30</v>
      </c>
      <c r="AA60" s="63" t="n">
        <v>6</v>
      </c>
      <c r="AB60" s="162" t="inlineStr">
        <is>
          <t>对公</t>
        </is>
      </c>
      <c r="AC60" s="407" t="n"/>
      <c r="AD60" s="162" t="n"/>
      <c r="AE60" s="65" t="n"/>
      <c r="AF60" s="65" t="n"/>
      <c r="AG60" s="350" t="inlineStr">
        <is>
          <t>向文娟</t>
        </is>
      </c>
      <c r="AH60" s="79" t="n">
        <v>0</v>
      </c>
      <c r="AI60" s="79" t="n">
        <v>0</v>
      </c>
      <c r="AJ60" s="79" t="n">
        <v>0</v>
      </c>
      <c r="AK60" s="79" t="n">
        <v>0</v>
      </c>
      <c r="AL60" s="79" t="n">
        <v>0</v>
      </c>
      <c r="AM60" s="79" t="n">
        <v>0</v>
      </c>
      <c r="AN60" s="79" t="n">
        <v>0</v>
      </c>
      <c r="AO60" s="79" t="n">
        <v>6</v>
      </c>
      <c r="AP60" s="79" t="n">
        <v>0</v>
      </c>
      <c r="AQ60" s="79" t="n">
        <v>0</v>
      </c>
      <c r="AR60" s="331" t="n"/>
      <c r="AS60" s="331" t="n"/>
      <c r="AT60" s="331" t="n"/>
      <c r="AU60" s="331" t="n"/>
      <c r="AV60" s="331" t="n"/>
      <c r="AW60" s="331" t="n"/>
    </row>
    <row r="61" hidden="1" ht="30" customFormat="1" customHeight="1" s="331">
      <c r="A61" s="331" t="inlineStr">
        <is>
          <t>麓城</t>
        </is>
      </c>
      <c r="B61" s="45" t="n">
        <v>45751</v>
      </c>
      <c r="C61" s="162" t="n">
        <v>4</v>
      </c>
      <c r="D61" s="162" t="inlineStr">
        <is>
          <t>贺亚运</t>
        </is>
      </c>
      <c r="E61" s="162" t="n"/>
      <c r="F61" s="162" t="n">
        <v>1</v>
      </c>
      <c r="G61" s="162" t="n"/>
      <c r="H61" s="162" t="inlineStr">
        <is>
          <t>蔡彬</t>
        </is>
      </c>
      <c r="I61" s="162" t="inlineStr">
        <is>
          <t>菜8956</t>
        </is>
      </c>
      <c r="J61" s="162" t="n">
        <v>1638</v>
      </c>
      <c r="K61" s="162" t="n"/>
      <c r="L61" s="162" t="n"/>
      <c r="M61" s="162" t="n"/>
      <c r="N61" s="162" t="n">
        <v>6</v>
      </c>
      <c r="O61" s="162" t="n"/>
      <c r="P61" s="162" t="n">
        <v>121</v>
      </c>
      <c r="Q61" s="162" t="n"/>
      <c r="R61" s="162" t="n"/>
      <c r="S61" s="162" t="n"/>
      <c r="T61" s="162" t="n">
        <v>12</v>
      </c>
      <c r="U61" s="162" t="n"/>
      <c r="V61" s="162" t="n"/>
      <c r="W61" s="162" t="n"/>
      <c r="X61" s="162" t="n"/>
      <c r="Y61" s="162" t="n"/>
      <c r="Z61" s="406" t="n">
        <v>139</v>
      </c>
      <c r="AA61" s="406" t="n">
        <v>66.65000000000001</v>
      </c>
      <c r="AB61" s="162" t="inlineStr">
        <is>
          <t>对公</t>
        </is>
      </c>
      <c r="AC61" s="407" t="n"/>
      <c r="AD61" s="162" t="n"/>
      <c r="AE61" s="407" t="inlineStr">
        <is>
          <t>蔡医生申请减免诊金</t>
        </is>
      </c>
      <c r="AF61" s="407" t="n"/>
      <c r="AG61" s="253" t="inlineStr">
        <is>
          <t>熊欢</t>
        </is>
      </c>
      <c r="AH61" s="182" t="n">
        <v>0</v>
      </c>
      <c r="AI61" s="182" t="n">
        <v>0</v>
      </c>
      <c r="AJ61" s="182" t="n">
        <v>0.9</v>
      </c>
      <c r="AK61" s="182" t="n">
        <v>65</v>
      </c>
      <c r="AL61" s="182" t="n">
        <v>0</v>
      </c>
      <c r="AM61" s="182" t="n">
        <v>0</v>
      </c>
      <c r="AN61" s="182" t="n">
        <v>0</v>
      </c>
      <c r="AO61" s="182" t="n">
        <v>0.75</v>
      </c>
      <c r="AP61" s="182" t="n">
        <v>0</v>
      </c>
      <c r="AQ61" s="182" t="n">
        <v>0</v>
      </c>
    </row>
    <row r="62" hidden="1" ht="30" customFormat="1" customHeight="1" s="331">
      <c r="A62" s="331" t="inlineStr">
        <is>
          <t>麓城</t>
        </is>
      </c>
      <c r="B62" s="45" t="n">
        <v>45751</v>
      </c>
      <c r="C62" s="412" t="n"/>
      <c r="D62" s="412" t="n"/>
      <c r="E62" s="162" t="n"/>
      <c r="F62" s="412" t="n"/>
      <c r="G62" s="162" t="n"/>
      <c r="H62" s="162" t="inlineStr">
        <is>
          <t>蔡彬</t>
        </is>
      </c>
      <c r="I62" s="162" t="inlineStr">
        <is>
          <t>菜8956</t>
        </is>
      </c>
      <c r="J62" s="162" t="n">
        <v>1638</v>
      </c>
      <c r="K62" s="162" t="n"/>
      <c r="L62" s="162" t="n"/>
      <c r="M62" s="162" t="n"/>
      <c r="N62" s="162" t="n"/>
      <c r="O62" s="162" t="n"/>
      <c r="P62" s="162" t="n"/>
      <c r="Q62" s="162" t="n">
        <v>120</v>
      </c>
      <c r="R62" s="162" t="n"/>
      <c r="S62" s="162" t="n"/>
      <c r="T62" s="162" t="n">
        <v>2</v>
      </c>
      <c r="U62" s="162" t="n"/>
      <c r="V62" s="162" t="n"/>
      <c r="W62" s="162" t="n"/>
      <c r="X62" s="162" t="n"/>
      <c r="Y62" s="162" t="n"/>
      <c r="Z62" s="406" t="n">
        <v>122</v>
      </c>
      <c r="AA62" s="406" t="n">
        <v>18.3</v>
      </c>
      <c r="AB62" s="162" t="inlineStr">
        <is>
          <t>对公</t>
        </is>
      </c>
      <c r="AC62" s="407" t="n"/>
      <c r="AD62" s="162" t="n"/>
      <c r="AE62" s="407" t="n"/>
      <c r="AF62" s="407" t="n"/>
      <c r="AG62" s="253" t="inlineStr">
        <is>
          <t>熊欢</t>
        </is>
      </c>
      <c r="AH62" s="182" t="n">
        <v>0</v>
      </c>
      <c r="AI62" s="182" t="n">
        <v>0</v>
      </c>
      <c r="AJ62" s="182" t="n">
        <v>0</v>
      </c>
      <c r="AK62" s="182" t="n">
        <v>0</v>
      </c>
      <c r="AL62" s="182" t="n">
        <v>18</v>
      </c>
      <c r="AM62" s="182" t="n">
        <v>0</v>
      </c>
      <c r="AN62" s="182" t="n">
        <v>0</v>
      </c>
      <c r="AO62" s="182" t="n">
        <v>0.3</v>
      </c>
      <c r="AP62" s="182" t="n">
        <v>0</v>
      </c>
      <c r="AQ62" s="182" t="n">
        <v>0</v>
      </c>
    </row>
    <row r="63" hidden="1" ht="30" customFormat="1" customHeight="1" s="331">
      <c r="A63" s="331" t="inlineStr">
        <is>
          <t>麓城</t>
        </is>
      </c>
      <c r="B63" s="45" t="n">
        <v>45751</v>
      </c>
      <c r="C63" s="412" t="n"/>
      <c r="D63" s="412" t="n"/>
      <c r="E63" s="162" t="n"/>
      <c r="F63" s="411" t="n"/>
      <c r="G63" s="162" t="n"/>
      <c r="H63" s="162" t="inlineStr">
        <is>
          <t>贾桂桂</t>
        </is>
      </c>
      <c r="I63" s="162" t="inlineStr">
        <is>
          <t>菜8956</t>
        </is>
      </c>
      <c r="J63" s="162" t="n">
        <v>1638</v>
      </c>
      <c r="K63" s="162" t="n"/>
      <c r="L63" s="162" t="n"/>
      <c r="M63" s="162" t="n"/>
      <c r="N63" s="162" t="n">
        <v>708</v>
      </c>
      <c r="O63" s="162" t="n"/>
      <c r="P63" s="162" t="n">
        <v>121</v>
      </c>
      <c r="Q63" s="162" t="n">
        <v>180</v>
      </c>
      <c r="R63" s="162" t="n"/>
      <c r="S63" s="162" t="n"/>
      <c r="T63" s="162" t="n">
        <v>19</v>
      </c>
      <c r="U63" s="162" t="n"/>
      <c r="V63" s="162" t="n"/>
      <c r="W63" s="162" t="n"/>
      <c r="X63" s="162" t="n"/>
      <c r="Y63" s="162" t="n"/>
      <c r="Z63" s="406" t="n">
        <v>1028</v>
      </c>
      <c r="AA63" s="406" t="n">
        <v>200</v>
      </c>
      <c r="AB63" s="162" t="inlineStr">
        <is>
          <t>对公</t>
        </is>
      </c>
      <c r="AC63" s="407" t="n"/>
      <c r="AD63" s="162" t="n"/>
      <c r="AE63" s="407" t="n"/>
      <c r="AF63" s="407" t="n"/>
      <c r="AG63" s="253" t="inlineStr">
        <is>
          <t>熊欢</t>
        </is>
      </c>
      <c r="AH63" s="182" t="n">
        <v>0</v>
      </c>
      <c r="AI63" s="182" t="n">
        <v>0</v>
      </c>
      <c r="AJ63" s="182" t="n">
        <v>106.2</v>
      </c>
      <c r="AK63" s="182" t="n">
        <v>65</v>
      </c>
      <c r="AL63" s="182" t="n">
        <v>27</v>
      </c>
      <c r="AM63" s="182" t="n">
        <v>0</v>
      </c>
      <c r="AN63" s="182" t="n">
        <v>0</v>
      </c>
      <c r="AO63" s="182" t="n">
        <v>1.8</v>
      </c>
      <c r="AP63" s="182" t="n">
        <v>0</v>
      </c>
      <c r="AQ63" s="182" t="n">
        <v>0</v>
      </c>
    </row>
    <row r="64" hidden="1" ht="30" customFormat="1" customHeight="1" s="331">
      <c r="A64" s="331" t="inlineStr">
        <is>
          <t>麓城</t>
        </is>
      </c>
      <c r="B64" s="45" t="n">
        <v>45751</v>
      </c>
      <c r="C64" s="411" t="n"/>
      <c r="D64" s="411" t="n"/>
      <c r="E64" s="162" t="n"/>
      <c r="F64" s="254" t="inlineStr">
        <is>
          <t>复诊</t>
        </is>
      </c>
      <c r="G64" s="162" t="n"/>
      <c r="H64" s="162" t="inlineStr">
        <is>
          <t>郭梓慧</t>
        </is>
      </c>
      <c r="I64" s="162" t="inlineStr">
        <is>
          <t>菜8956</t>
        </is>
      </c>
      <c r="J64" s="162" t="n">
        <v>1638</v>
      </c>
      <c r="K64" s="162" t="n"/>
      <c r="L64" s="162" t="n">
        <v>321.3</v>
      </c>
      <c r="M64" s="162" t="n"/>
      <c r="N64" s="162" t="n"/>
      <c r="O64" s="162" t="n"/>
      <c r="P64" s="162" t="n"/>
      <c r="Q64" s="162" t="n"/>
      <c r="R64" s="162" t="n"/>
      <c r="S64" s="162" t="n"/>
      <c r="T64" s="162" t="n"/>
      <c r="U64" s="162" t="n"/>
      <c r="V64" s="162" t="n"/>
      <c r="W64" s="162" t="n"/>
      <c r="X64" s="162" t="n"/>
      <c r="Y64" s="162" t="n"/>
      <c r="Z64" s="406" t="n">
        <v>321.3</v>
      </c>
      <c r="AA64" s="406" t="n">
        <v>48.195</v>
      </c>
      <c r="AB64" s="162" t="inlineStr">
        <is>
          <t>对公</t>
        </is>
      </c>
      <c r="AC64" s="407" t="n"/>
      <c r="AD64" s="162" t="n"/>
      <c r="AE64" s="407" t="inlineStr">
        <is>
          <t>郭医生申请减免诊金</t>
        </is>
      </c>
      <c r="AF64" s="407" t="n"/>
      <c r="AG64" s="253" t="inlineStr">
        <is>
          <t>熊欢</t>
        </is>
      </c>
      <c r="AH64" s="182" t="n">
        <v>48.195</v>
      </c>
      <c r="AI64" s="182" t="n">
        <v>0</v>
      </c>
      <c r="AJ64" s="182" t="n">
        <v>0</v>
      </c>
      <c r="AK64" s="182" t="n">
        <v>0</v>
      </c>
      <c r="AL64" s="182" t="n">
        <v>0</v>
      </c>
      <c r="AM64" s="182" t="n">
        <v>0</v>
      </c>
      <c r="AN64" s="182" t="n">
        <v>0</v>
      </c>
      <c r="AO64" s="182" t="n">
        <v>0</v>
      </c>
      <c r="AP64" s="182" t="n">
        <v>0</v>
      </c>
      <c r="AQ64" s="182" t="n">
        <v>0</v>
      </c>
    </row>
    <row r="65" hidden="1" ht="30" customFormat="1" customHeight="1" s="12">
      <c r="A65" s="12" t="inlineStr">
        <is>
          <t>麓城</t>
        </is>
      </c>
      <c r="B65" s="23" t="n">
        <v>45751</v>
      </c>
      <c r="C65" s="162" t="n">
        <v>39</v>
      </c>
      <c r="D65" s="53" t="inlineStr">
        <is>
          <t>舒相妹20（9766）</t>
        </is>
      </c>
      <c r="E65" s="162" t="n"/>
      <c r="F65" s="162" t="n">
        <v>1</v>
      </c>
      <c r="G65" s="162" t="n"/>
      <c r="H65" s="162" t="inlineStr">
        <is>
          <t>贾桂桂</t>
        </is>
      </c>
      <c r="I65" s="53" t="inlineStr">
        <is>
          <t>胡1901</t>
        </is>
      </c>
      <c r="J65" s="162" t="n">
        <v>1638</v>
      </c>
      <c r="K65" s="162" t="n"/>
      <c r="L65" s="53" t="n"/>
      <c r="M65" s="53" t="n"/>
      <c r="N65" s="53" t="n">
        <v>108</v>
      </c>
      <c r="O65" s="53" t="n"/>
      <c r="P65" s="53" t="n"/>
      <c r="Q65" s="53" t="n"/>
      <c r="R65" s="53" t="n"/>
      <c r="S65" s="53" t="n"/>
      <c r="T65" s="53" t="n"/>
      <c r="U65" s="53" t="n"/>
      <c r="V65" s="53" t="n"/>
      <c r="W65" s="53" t="n"/>
      <c r="X65" s="53" t="n"/>
      <c r="Y65" s="53" t="n"/>
      <c r="Z65" s="63" t="n">
        <v>108</v>
      </c>
      <c r="AA65" s="63" t="n">
        <v>16.2</v>
      </c>
      <c r="AB65" s="162" t="inlineStr">
        <is>
          <t>对公</t>
        </is>
      </c>
      <c r="AC65" s="407" t="n"/>
      <c r="AD65" s="162" t="n"/>
      <c r="AE65" s="65" t="n"/>
      <c r="AF65" s="65" t="n"/>
      <c r="AG65" s="350" t="inlineStr">
        <is>
          <t>熊欢</t>
        </is>
      </c>
      <c r="AH65" s="79" t="n">
        <v>0</v>
      </c>
      <c r="AI65" s="79" t="n">
        <v>0</v>
      </c>
      <c r="AJ65" s="79" t="n">
        <v>16.2</v>
      </c>
      <c r="AK65" s="79" t="n">
        <v>0</v>
      </c>
      <c r="AL65" s="79" t="n">
        <v>0</v>
      </c>
      <c r="AM65" s="79" t="n">
        <v>0</v>
      </c>
      <c r="AN65" s="79" t="n">
        <v>0</v>
      </c>
      <c r="AO65" s="79" t="n">
        <v>0</v>
      </c>
      <c r="AP65" s="79" t="n">
        <v>0</v>
      </c>
      <c r="AQ65" s="79" t="n">
        <v>0</v>
      </c>
      <c r="AR65" s="331" t="n"/>
      <c r="AS65" s="331" t="n"/>
      <c r="AT65" s="331" t="n"/>
      <c r="AU65" s="331" t="n"/>
      <c r="AV65" s="331" t="n"/>
      <c r="AW65" s="331" t="n"/>
    </row>
    <row r="66" hidden="1" ht="30" customFormat="1" customHeight="1" s="12">
      <c r="A66" s="12" t="inlineStr">
        <is>
          <t>麓城</t>
        </is>
      </c>
      <c r="B66" s="23" t="n">
        <v>45751</v>
      </c>
      <c r="C66" s="411" t="n"/>
      <c r="D66" s="411" t="n"/>
      <c r="E66" s="162" t="n"/>
      <c r="F66" s="162" t="n"/>
      <c r="G66" s="162" t="inlineStr">
        <is>
          <t>简易</t>
        </is>
      </c>
      <c r="H66" s="162" t="n"/>
      <c r="I66" s="53" t="inlineStr">
        <is>
          <t>胡1901</t>
        </is>
      </c>
      <c r="J66" s="162" t="n">
        <v>1638</v>
      </c>
      <c r="K66" s="162" t="n"/>
      <c r="L66" s="53" t="n"/>
      <c r="M66" s="53" t="n"/>
      <c r="N66" s="53" t="n"/>
      <c r="O66" s="53" t="n"/>
      <c r="P66" s="53" t="n"/>
      <c r="Q66" s="53" t="n"/>
      <c r="R66" s="53" t="n"/>
      <c r="S66" s="53" t="n"/>
      <c r="T66" s="53" t="n"/>
      <c r="U66" s="53" t="n">
        <v>5</v>
      </c>
      <c r="V66" s="53" t="n"/>
      <c r="W66" s="53" t="n"/>
      <c r="X66" s="53" t="n"/>
      <c r="Y66" s="53" t="n"/>
      <c r="Z66" s="63" t="n">
        <v>5</v>
      </c>
      <c r="AA66" s="63" t="n">
        <v>1</v>
      </c>
      <c r="AB66" s="162" t="inlineStr">
        <is>
          <t>对公</t>
        </is>
      </c>
      <c r="AC66" s="407" t="n"/>
      <c r="AD66" s="162" t="n"/>
      <c r="AE66" s="65" t="n"/>
      <c r="AF66" s="65" t="n"/>
      <c r="AG66" s="350" t="inlineStr">
        <is>
          <t>熊欢</t>
        </is>
      </c>
      <c r="AH66" s="79" t="n">
        <v>0</v>
      </c>
      <c r="AI66" s="79" t="n">
        <v>0</v>
      </c>
      <c r="AJ66" s="79" t="n">
        <v>0</v>
      </c>
      <c r="AK66" s="79" t="n">
        <v>0</v>
      </c>
      <c r="AL66" s="79" t="n">
        <v>0</v>
      </c>
      <c r="AM66" s="79" t="n">
        <v>0</v>
      </c>
      <c r="AN66" s="79" t="n">
        <v>0</v>
      </c>
      <c r="AO66" s="79" t="n">
        <v>1</v>
      </c>
      <c r="AP66" s="79" t="n">
        <v>0</v>
      </c>
      <c r="AQ66" s="79" t="n">
        <v>0</v>
      </c>
      <c r="AR66" s="331" t="n"/>
      <c r="AS66" s="331" t="n"/>
      <c r="AT66" s="331" t="n"/>
      <c r="AU66" s="331" t="n"/>
      <c r="AV66" s="331" t="n"/>
      <c r="AW66" s="331" t="n"/>
    </row>
    <row r="67" hidden="1" ht="30" customFormat="1" customHeight="1" s="12">
      <c r="A67" s="12" t="inlineStr">
        <is>
          <t>麓城</t>
        </is>
      </c>
      <c r="B67" s="23" t="n">
        <v>45751</v>
      </c>
      <c r="C67" s="162" t="n">
        <v>71</v>
      </c>
      <c r="D67" s="53" t="inlineStr">
        <is>
          <t>廖金凤</t>
        </is>
      </c>
      <c r="E67" s="162" t="n"/>
      <c r="F67" s="162" t="n"/>
      <c r="G67" s="162" t="n">
        <v>1</v>
      </c>
      <c r="H67" s="162" t="n"/>
      <c r="I67" s="53" t="inlineStr">
        <is>
          <t>G7745</t>
        </is>
      </c>
      <c r="J67" s="162" t="n">
        <v>1638</v>
      </c>
      <c r="K67" s="162" t="n"/>
      <c r="L67" s="53" t="n"/>
      <c r="M67" s="53" t="n"/>
      <c r="N67" s="53" t="n"/>
      <c r="O67" s="53" t="n"/>
      <c r="P67" s="53" t="n"/>
      <c r="Q67" s="53" t="n"/>
      <c r="R67" s="53" t="n"/>
      <c r="S67" s="53" t="n"/>
      <c r="T67" s="53" t="n"/>
      <c r="U67" s="53" t="n">
        <v>10</v>
      </c>
      <c r="V67" s="53" t="n"/>
      <c r="W67" s="53" t="n"/>
      <c r="X67" s="53" t="n"/>
      <c r="Y67" s="53" t="n"/>
      <c r="Z67" s="63" t="n">
        <v>10</v>
      </c>
      <c r="AA67" s="63" t="n">
        <v>2</v>
      </c>
      <c r="AB67" s="162" t="inlineStr">
        <is>
          <t>对公</t>
        </is>
      </c>
      <c r="AC67" s="407" t="n"/>
      <c r="AD67" s="162" t="n"/>
      <c r="AE67" s="65" t="n"/>
      <c r="AF67" s="65" t="n"/>
      <c r="AG67" s="350" t="inlineStr">
        <is>
          <t>熊欢</t>
        </is>
      </c>
      <c r="AH67" s="79" t="n">
        <v>0</v>
      </c>
      <c r="AI67" s="79" t="n">
        <v>0</v>
      </c>
      <c r="AJ67" s="79" t="n">
        <v>0</v>
      </c>
      <c r="AK67" s="79" t="n">
        <v>0</v>
      </c>
      <c r="AL67" s="79" t="n">
        <v>0</v>
      </c>
      <c r="AM67" s="79" t="n">
        <v>0</v>
      </c>
      <c r="AN67" s="79" t="n">
        <v>0</v>
      </c>
      <c r="AO67" s="79" t="n">
        <v>2</v>
      </c>
      <c r="AP67" s="79" t="n">
        <v>0</v>
      </c>
      <c r="AQ67" s="79" t="n">
        <v>0</v>
      </c>
      <c r="AR67" s="331" t="n"/>
      <c r="AS67" s="331" t="n"/>
      <c r="AT67" s="331" t="n"/>
      <c r="AU67" s="331" t="n"/>
      <c r="AV67" s="331" t="n"/>
      <c r="AW67" s="331" t="n"/>
    </row>
    <row r="68" hidden="1" ht="30" customFormat="1" customHeight="1" s="12">
      <c r="A68" s="12" t="inlineStr">
        <is>
          <t>晟华</t>
        </is>
      </c>
      <c r="B68" s="23" t="n">
        <v>45751</v>
      </c>
      <c r="C68" s="162" t="n">
        <v>25</v>
      </c>
      <c r="D68" s="53" t="inlineStr">
        <is>
          <t>祖力</t>
        </is>
      </c>
      <c r="E68" s="162" t="n"/>
      <c r="F68" s="162" t="n"/>
      <c r="G68" s="162" t="n">
        <v>1</v>
      </c>
      <c r="H68" s="162" t="n"/>
      <c r="I68" s="53" t="inlineStr">
        <is>
          <t>G9565</t>
        </is>
      </c>
      <c r="J68" s="162" t="n">
        <v>1638</v>
      </c>
      <c r="K68" s="162" t="n"/>
      <c r="L68" s="53" t="n"/>
      <c r="M68" s="53" t="n"/>
      <c r="N68" s="53" t="n"/>
      <c r="O68" s="53" t="n"/>
      <c r="P68" s="53" t="n">
        <v>121</v>
      </c>
      <c r="Q68" s="53" t="n">
        <v>520</v>
      </c>
      <c r="R68" s="53" t="n">
        <v>140</v>
      </c>
      <c r="S68" s="53" t="n"/>
      <c r="T68" s="53" t="n">
        <v>7</v>
      </c>
      <c r="U68" s="53" t="n"/>
      <c r="V68" s="53" t="n"/>
      <c r="W68" s="53" t="n"/>
      <c r="X68" s="53" t="n"/>
      <c r="Y68" s="53" t="n"/>
      <c r="Z68" s="63" t="n">
        <v>788</v>
      </c>
      <c r="AA68" s="63" t="n">
        <v>317</v>
      </c>
      <c r="AB68" s="162" t="inlineStr">
        <is>
          <t>对公</t>
        </is>
      </c>
      <c r="AC68" s="407" t="n"/>
      <c r="AD68" s="162" t="n"/>
      <c r="AE68" s="65" t="n"/>
      <c r="AF68" s="65" t="n"/>
      <c r="AG68" s="350" t="inlineStr">
        <is>
          <t>李嘉慧</t>
        </is>
      </c>
      <c r="AH68" s="79" t="n">
        <v>0</v>
      </c>
      <c r="AI68" s="79" t="n">
        <v>0</v>
      </c>
      <c r="AJ68" s="79" t="n">
        <v>0</v>
      </c>
      <c r="AK68" s="79" t="n">
        <v>65</v>
      </c>
      <c r="AL68" s="79" t="n">
        <v>182</v>
      </c>
      <c r="AM68" s="79" t="n">
        <v>70</v>
      </c>
      <c r="AN68" s="79" t="n">
        <v>0</v>
      </c>
      <c r="AO68" s="79" t="n">
        <v>0</v>
      </c>
      <c r="AP68" s="79" t="n">
        <v>0</v>
      </c>
      <c r="AQ68" s="79" t="n">
        <v>0</v>
      </c>
      <c r="AR68" s="331" t="n"/>
      <c r="AS68" s="331" t="n"/>
      <c r="AT68" s="331" t="n"/>
      <c r="AU68" s="331" t="n"/>
      <c r="AV68" s="331" t="n"/>
      <c r="AW68" s="331" t="n"/>
    </row>
    <row r="69" hidden="1" ht="30" customFormat="1" customHeight="1" s="12">
      <c r="A69" s="12" t="inlineStr">
        <is>
          <t>华侨</t>
        </is>
      </c>
      <c r="B69" s="23" t="n">
        <v>45752</v>
      </c>
      <c r="C69" s="162" t="n">
        <v>34</v>
      </c>
      <c r="D69" s="53" t="inlineStr">
        <is>
          <t>刘文花</t>
        </is>
      </c>
      <c r="E69" s="162" t="n"/>
      <c r="F69" s="162" t="n"/>
      <c r="G69" s="162" t="n">
        <v>1</v>
      </c>
      <c r="H69" s="162" t="n"/>
      <c r="I69" s="53" t="inlineStr">
        <is>
          <t>刘6822</t>
        </is>
      </c>
      <c r="J69" s="162" t="n">
        <v>1638</v>
      </c>
      <c r="K69" s="162" t="n"/>
      <c r="L69" s="53" t="n"/>
      <c r="M69" s="53" t="n"/>
      <c r="N69" s="53" t="n"/>
      <c r="O69" s="53" t="n"/>
      <c r="P69" s="53" t="n"/>
      <c r="Q69" s="53" t="n"/>
      <c r="R69" s="53" t="n"/>
      <c r="S69" s="53" t="n"/>
      <c r="T69" s="53" t="n"/>
      <c r="U69" s="53" t="n"/>
      <c r="V69" s="53" t="n">
        <v>42</v>
      </c>
      <c r="W69" s="53" t="n"/>
      <c r="X69" s="53" t="n"/>
      <c r="Y69" s="53" t="n"/>
      <c r="Z69" s="63" t="n">
        <v>42</v>
      </c>
      <c r="AA69" s="63" t="n">
        <v>8.4</v>
      </c>
      <c r="AB69" s="162" t="inlineStr">
        <is>
          <t>对公</t>
        </is>
      </c>
      <c r="AC69" s="407" t="n"/>
      <c r="AD69" s="162" t="n"/>
      <c r="AE69" s="65" t="n"/>
      <c r="AF69" s="65" t="n"/>
      <c r="AG69" s="350" t="inlineStr">
        <is>
          <t>向文娟</t>
        </is>
      </c>
      <c r="AH69" s="79" t="n">
        <v>0</v>
      </c>
      <c r="AI69" s="79" t="n">
        <v>0</v>
      </c>
      <c r="AJ69" s="79" t="n">
        <v>0</v>
      </c>
      <c r="AK69" s="79" t="n">
        <v>0</v>
      </c>
      <c r="AL69" s="79" t="n">
        <v>0</v>
      </c>
      <c r="AM69" s="79" t="n">
        <v>0</v>
      </c>
      <c r="AN69" s="79" t="n">
        <v>0</v>
      </c>
      <c r="AO69" s="79" t="n">
        <v>8.4</v>
      </c>
      <c r="AP69" s="79" t="n">
        <v>0</v>
      </c>
      <c r="AQ69" s="79" t="n">
        <v>0</v>
      </c>
      <c r="AR69" s="331" t="n"/>
      <c r="AS69" s="331" t="n"/>
      <c r="AT69" s="331" t="n"/>
      <c r="AU69" s="331" t="n"/>
      <c r="AV69" s="331" t="n"/>
      <c r="AW69" s="331" t="n"/>
    </row>
    <row r="70" hidden="1" ht="30" customFormat="1" customHeight="1" s="12">
      <c r="A70" s="12" t="inlineStr">
        <is>
          <t>麓城</t>
        </is>
      </c>
      <c r="B70" s="23" t="n">
        <v>45752</v>
      </c>
      <c r="C70" s="162" t="n">
        <v>24</v>
      </c>
      <c r="D70" s="53" t="inlineStr">
        <is>
          <t>廖金凤</t>
        </is>
      </c>
      <c r="E70" s="162" t="n"/>
      <c r="F70" s="162" t="n">
        <v>1</v>
      </c>
      <c r="G70" s="162" t="n"/>
      <c r="H70" s="162" t="inlineStr">
        <is>
          <t>王海燕</t>
        </is>
      </c>
      <c r="I70" s="53" t="inlineStr">
        <is>
          <t>G7745</t>
        </is>
      </c>
      <c r="J70" s="162" t="n">
        <v>1638</v>
      </c>
      <c r="K70" s="162" t="n"/>
      <c r="L70" s="53" t="n"/>
      <c r="M70" s="53" t="n"/>
      <c r="N70" s="53" t="n"/>
      <c r="O70" s="53" t="n"/>
      <c r="P70" s="53" t="n">
        <v>121</v>
      </c>
      <c r="Q70" s="53" t="n">
        <v>646</v>
      </c>
      <c r="R70" s="53" t="n">
        <v>200</v>
      </c>
      <c r="S70" s="53" t="n"/>
      <c r="T70" s="53" t="n">
        <v>11</v>
      </c>
      <c r="U70" s="53" t="n"/>
      <c r="V70" s="53" t="n"/>
      <c r="W70" s="53" t="n"/>
      <c r="X70" s="53" t="n"/>
      <c r="Y70" s="53" t="n"/>
      <c r="Z70" s="63" t="n">
        <v>978</v>
      </c>
      <c r="AA70" s="63" t="n">
        <v>221.5</v>
      </c>
      <c r="AB70" s="162" t="inlineStr">
        <is>
          <t>对公</t>
        </is>
      </c>
      <c r="AC70" s="407" t="n"/>
      <c r="AD70" s="162" t="n"/>
      <c r="AE70" s="65" t="n"/>
      <c r="AF70" s="65" t="n"/>
      <c r="AG70" s="350" t="inlineStr">
        <is>
          <t>熊欢</t>
        </is>
      </c>
      <c r="AH70" s="79" t="n">
        <v>0</v>
      </c>
      <c r="AI70" s="79" t="n">
        <v>0</v>
      </c>
      <c r="AJ70" s="79" t="n">
        <v>0</v>
      </c>
      <c r="AK70" s="79" t="n">
        <v>65</v>
      </c>
      <c r="AL70" s="79" t="n">
        <v>96.90000000000001</v>
      </c>
      <c r="AM70" s="79" t="n">
        <v>59</v>
      </c>
      <c r="AN70" s="79" t="n">
        <v>0</v>
      </c>
      <c r="AO70" s="79" t="n">
        <v>0.6</v>
      </c>
      <c r="AP70" s="79" t="n">
        <v>0</v>
      </c>
      <c r="AQ70" s="79" t="n">
        <v>0</v>
      </c>
      <c r="AR70" s="331" t="n"/>
      <c r="AS70" s="331" t="n"/>
      <c r="AT70" s="331" t="n"/>
      <c r="AU70" s="331" t="n"/>
      <c r="AV70" s="331" t="n"/>
      <c r="AW70" s="331" t="n"/>
    </row>
    <row r="71" hidden="1" ht="30" customFormat="1" customHeight="1" s="12">
      <c r="A71" s="12" t="inlineStr">
        <is>
          <t>麓城</t>
        </is>
      </c>
      <c r="B71" s="23" t="n">
        <v>45752</v>
      </c>
      <c r="C71" s="412" t="n"/>
      <c r="D71" s="412" t="n"/>
      <c r="E71" s="162" t="n"/>
      <c r="F71" s="411" t="n"/>
      <c r="G71" s="162" t="n"/>
      <c r="H71" s="162" t="inlineStr">
        <is>
          <t>王海燕</t>
        </is>
      </c>
      <c r="I71" s="53" t="inlineStr">
        <is>
          <t>G7745</t>
        </is>
      </c>
      <c r="J71" s="162" t="n">
        <v>1638</v>
      </c>
      <c r="K71" s="162" t="n"/>
      <c r="L71" s="53" t="n"/>
      <c r="M71" s="53" t="n"/>
      <c r="N71" s="53" t="n">
        <v>590</v>
      </c>
      <c r="O71" s="53" t="n"/>
      <c r="P71" s="53" t="n"/>
      <c r="Q71" s="53" t="n"/>
      <c r="R71" s="53" t="n"/>
      <c r="S71" s="53" t="n"/>
      <c r="T71" s="53" t="n"/>
      <c r="U71" s="53" t="n"/>
      <c r="V71" s="53" t="n"/>
      <c r="W71" s="53" t="n"/>
      <c r="X71" s="53" t="n"/>
      <c r="Y71" s="53" t="n"/>
      <c r="Z71" s="63" t="n">
        <v>590</v>
      </c>
      <c r="AA71" s="63" t="n">
        <v>88.5</v>
      </c>
      <c r="AB71" s="162" t="inlineStr">
        <is>
          <t>对公</t>
        </is>
      </c>
      <c r="AC71" s="407" t="n"/>
      <c r="AD71" s="162" t="n"/>
      <c r="AE71" s="65" t="n"/>
      <c r="AF71" s="65" t="n"/>
      <c r="AG71" s="350" t="inlineStr">
        <is>
          <t>熊欢</t>
        </is>
      </c>
      <c r="AH71" s="79" t="n">
        <v>0</v>
      </c>
      <c r="AI71" s="79" t="n">
        <v>0</v>
      </c>
      <c r="AJ71" s="79" t="n">
        <v>88.5</v>
      </c>
      <c r="AK71" s="79" t="n">
        <v>0</v>
      </c>
      <c r="AL71" s="79" t="n">
        <v>0</v>
      </c>
      <c r="AM71" s="79" t="n">
        <v>0</v>
      </c>
      <c r="AN71" s="79" t="n">
        <v>0</v>
      </c>
      <c r="AO71" s="79" t="n">
        <v>0</v>
      </c>
      <c r="AP71" s="79" t="n">
        <v>0</v>
      </c>
      <c r="AQ71" s="79" t="n">
        <v>0</v>
      </c>
      <c r="AR71" s="331" t="n"/>
      <c r="AS71" s="331" t="n"/>
      <c r="AT71" s="331" t="n"/>
      <c r="AU71" s="331" t="n"/>
      <c r="AV71" s="331" t="n"/>
      <c r="AW71" s="331" t="n"/>
    </row>
    <row r="72" hidden="1" ht="30" customFormat="1" customHeight="1" s="12">
      <c r="A72" s="12" t="inlineStr">
        <is>
          <t>麓城</t>
        </is>
      </c>
      <c r="B72" s="23" t="n">
        <v>45752</v>
      </c>
      <c r="C72" s="411" t="n"/>
      <c r="D72" s="411" t="n"/>
      <c r="E72" s="162" t="n"/>
      <c r="F72" s="254" t="n"/>
      <c r="G72" s="162" t="inlineStr">
        <is>
          <t>简易</t>
        </is>
      </c>
      <c r="H72" s="162" t="n"/>
      <c r="I72" s="53" t="inlineStr">
        <is>
          <t>G7745</t>
        </is>
      </c>
      <c r="J72" s="162" t="n">
        <v>1638</v>
      </c>
      <c r="K72" s="162" t="n"/>
      <c r="L72" s="53" t="n"/>
      <c r="M72" s="53" t="n"/>
      <c r="N72" s="53" t="n"/>
      <c r="O72" s="53" t="n"/>
      <c r="P72" s="53" t="n"/>
      <c r="Q72" s="53" t="n"/>
      <c r="R72" s="53" t="n"/>
      <c r="S72" s="53" t="n"/>
      <c r="T72" s="53" t="n"/>
      <c r="U72" s="53" t="n">
        <v>10</v>
      </c>
      <c r="V72" s="53" t="n"/>
      <c r="W72" s="53" t="n"/>
      <c r="X72" s="53" t="n"/>
      <c r="Y72" s="53" t="n"/>
      <c r="Z72" s="63" t="n">
        <v>10</v>
      </c>
      <c r="AA72" s="63" t="n">
        <v>2</v>
      </c>
      <c r="AB72" s="162" t="inlineStr">
        <is>
          <t>对公</t>
        </is>
      </c>
      <c r="AC72" s="407" t="n"/>
      <c r="AD72" s="162" t="n"/>
      <c r="AE72" s="65" t="n"/>
      <c r="AF72" s="65" t="n"/>
      <c r="AG72" s="350" t="inlineStr">
        <is>
          <t>熊欢</t>
        </is>
      </c>
      <c r="AH72" s="79" t="n">
        <v>0</v>
      </c>
      <c r="AI72" s="79" t="n">
        <v>0</v>
      </c>
      <c r="AJ72" s="79" t="n">
        <v>0</v>
      </c>
      <c r="AK72" s="79" t="n">
        <v>0</v>
      </c>
      <c r="AL72" s="79" t="n">
        <v>0</v>
      </c>
      <c r="AM72" s="79" t="n">
        <v>0</v>
      </c>
      <c r="AN72" s="79" t="n">
        <v>0</v>
      </c>
      <c r="AO72" s="79" t="n">
        <v>2</v>
      </c>
      <c r="AP72" s="79" t="n">
        <v>0</v>
      </c>
      <c r="AQ72" s="79" t="n">
        <v>0</v>
      </c>
      <c r="AR72" s="331" t="n"/>
      <c r="AS72" s="331" t="n"/>
      <c r="AT72" s="331" t="n"/>
      <c r="AU72" s="331" t="n"/>
      <c r="AV72" s="331" t="n"/>
      <c r="AW72" s="331" t="n"/>
    </row>
    <row r="73" hidden="1" ht="30" customFormat="1" customHeight="1" s="12">
      <c r="A73" s="12" t="inlineStr">
        <is>
          <t>麓城</t>
        </is>
      </c>
      <c r="B73" s="23" t="n">
        <v>45752</v>
      </c>
      <c r="C73" s="162" t="n">
        <v>65</v>
      </c>
      <c r="D73" s="53" t="inlineStr">
        <is>
          <t>舒相妹20（9766）</t>
        </is>
      </c>
      <c r="E73" s="162" t="n"/>
      <c r="F73" s="162" t="n"/>
      <c r="G73" s="162" t="n">
        <v>1</v>
      </c>
      <c r="H73" s="162" t="n"/>
      <c r="I73" s="53" t="inlineStr">
        <is>
          <t>胡1901</t>
        </is>
      </c>
      <c r="J73" s="162" t="n">
        <v>1638</v>
      </c>
      <c r="K73" s="162" t="n"/>
      <c r="L73" s="53" t="n"/>
      <c r="M73" s="53" t="n"/>
      <c r="N73" s="53" t="n"/>
      <c r="O73" s="53" t="n"/>
      <c r="P73" s="53" t="n"/>
      <c r="Q73" s="53" t="n"/>
      <c r="R73" s="53" t="n"/>
      <c r="S73" s="53" t="n"/>
      <c r="T73" s="53" t="n"/>
      <c r="U73" s="53" t="n">
        <v>5</v>
      </c>
      <c r="V73" s="53" t="n"/>
      <c r="W73" s="53" t="n"/>
      <c r="X73" s="53" t="n"/>
      <c r="Y73" s="53" t="n"/>
      <c r="Z73" s="63" t="n">
        <v>5</v>
      </c>
      <c r="AA73" s="63" t="n">
        <v>1</v>
      </c>
      <c r="AB73" s="162" t="inlineStr">
        <is>
          <t>对公</t>
        </is>
      </c>
      <c r="AC73" s="407" t="n"/>
      <c r="AD73" s="162" t="n"/>
      <c r="AE73" s="65" t="n"/>
      <c r="AF73" s="65" t="n"/>
      <c r="AG73" s="350" t="inlineStr">
        <is>
          <t>熊欢</t>
        </is>
      </c>
      <c r="AH73" s="79" t="n">
        <v>0</v>
      </c>
      <c r="AI73" s="79" t="n">
        <v>0</v>
      </c>
      <c r="AJ73" s="79" t="n">
        <v>0</v>
      </c>
      <c r="AK73" s="79" t="n">
        <v>0</v>
      </c>
      <c r="AL73" s="79" t="n">
        <v>0</v>
      </c>
      <c r="AM73" s="79" t="n">
        <v>0</v>
      </c>
      <c r="AN73" s="79" t="n">
        <v>0</v>
      </c>
      <c r="AO73" s="79" t="n">
        <v>1</v>
      </c>
      <c r="AP73" s="79" t="n">
        <v>0</v>
      </c>
      <c r="AQ73" s="79" t="n">
        <v>0</v>
      </c>
      <c r="AR73" s="331" t="n"/>
      <c r="AS73" s="331" t="n"/>
      <c r="AT73" s="331" t="n"/>
      <c r="AU73" s="331" t="n"/>
      <c r="AV73" s="331" t="n"/>
      <c r="AW73" s="331" t="n"/>
    </row>
    <row r="74" hidden="1" ht="30" customFormat="1" customHeight="1" s="10">
      <c r="A74" s="336" t="inlineStr">
        <is>
          <t>芙蓉</t>
        </is>
      </c>
      <c r="B74" s="87" t="n">
        <v>45751</v>
      </c>
      <c r="C74" s="88" t="n">
        <v>12</v>
      </c>
      <c r="D74" s="89" t="inlineStr">
        <is>
          <t>向加虹</t>
        </is>
      </c>
      <c r="E74" s="90" t="n"/>
      <c r="F74" s="90" t="n">
        <v>1</v>
      </c>
      <c r="G74" s="91" t="n"/>
      <c r="H74" s="92" t="inlineStr">
        <is>
          <t>刘英桃</t>
        </is>
      </c>
      <c r="I74" s="306" t="inlineStr">
        <is>
          <t>王9978</t>
        </is>
      </c>
      <c r="J74" s="306" t="inlineStr">
        <is>
          <t>1638/1336</t>
        </is>
      </c>
      <c r="K74" s="306" t="n">
        <v>1336</v>
      </c>
      <c r="L74" s="114" t="n">
        <v>372.5</v>
      </c>
      <c r="M74" s="114" t="n">
        <v>1295</v>
      </c>
      <c r="N74" s="109" t="n">
        <v>290</v>
      </c>
      <c r="O74" s="114" t="n"/>
      <c r="P74" s="114" t="n"/>
      <c r="Q74" s="114" t="n">
        <v>328</v>
      </c>
      <c r="R74" s="114" t="n"/>
      <c r="S74" s="114" t="n"/>
      <c r="T74" s="114" t="n"/>
      <c r="U74" s="114" t="n"/>
      <c r="V74" s="114" t="n">
        <v>2285.5</v>
      </c>
      <c r="X74" s="115" t="n"/>
      <c r="Y74" s="109" t="n"/>
      <c r="Z74" s="124" t="n"/>
      <c r="AA74" s="114" t="n">
        <v>685.65</v>
      </c>
      <c r="AB74" s="306" t="inlineStr">
        <is>
          <t>对公</t>
        </is>
      </c>
      <c r="AC74" s="10" t="n"/>
      <c r="AD74" s="10" t="n"/>
      <c r="AE74" s="115" t="n"/>
      <c r="AF74" s="115" t="n"/>
      <c r="AG74" s="115" t="n"/>
      <c r="AH74" s="115" t="n"/>
      <c r="AI74" s="115" t="n"/>
      <c r="AJ74" s="115" t="n"/>
      <c r="AK74" s="115" t="n"/>
      <c r="AL74" s="115" t="n"/>
      <c r="AM74" s="115" t="n"/>
      <c r="AN74" s="115" t="n"/>
      <c r="AO74" s="115" t="n"/>
      <c r="AP74" s="115" t="n"/>
      <c r="AQ74" s="115" t="n"/>
      <c r="AR74" s="10" t="n"/>
      <c r="AS74" s="10" t="n"/>
      <c r="AT74" s="10" t="n"/>
      <c r="AU74" s="10" t="n"/>
      <c r="AV74" s="10" t="n"/>
      <c r="AW74" s="10" t="n"/>
      <c r="XEY74" s="336" t="n"/>
      <c r="XEZ74" s="336" t="n"/>
      <c r="XFA74" s="336" t="n"/>
      <c r="XFB74" s="336" t="n"/>
      <c r="XFC74" s="336" t="n"/>
      <c r="XFD74" s="336" t="n"/>
    </row>
    <row r="75" hidden="1" ht="30" customFormat="1" customHeight="1" s="11">
      <c r="A75" s="12" t="inlineStr">
        <is>
          <t>芙蓉</t>
        </is>
      </c>
      <c r="B75" s="23" t="n">
        <v>45752</v>
      </c>
      <c r="C75" s="33" t="n">
        <v>3</v>
      </c>
      <c r="D75" s="34" t="inlineStr">
        <is>
          <t>徐莉51（8766）</t>
        </is>
      </c>
      <c r="E75" s="406" t="n"/>
      <c r="F75" s="33" t="n">
        <v>1</v>
      </c>
      <c r="G75" s="36" t="n"/>
      <c r="H75" s="37" t="inlineStr">
        <is>
          <t>刘英桃</t>
        </is>
      </c>
      <c r="I75" s="63" t="inlineStr">
        <is>
          <t>王9978</t>
        </is>
      </c>
      <c r="J75" s="406" t="n">
        <v>1638</v>
      </c>
      <c r="K75" s="406" t="n"/>
      <c r="L75" s="63" t="n">
        <v>423</v>
      </c>
      <c r="M75" s="63" t="n">
        <v>1024</v>
      </c>
      <c r="N75" s="52" t="n">
        <v>290</v>
      </c>
      <c r="O75" s="52" t="n"/>
      <c r="P75" s="63" t="n"/>
      <c r="Q75" s="63" t="n">
        <v>488</v>
      </c>
      <c r="R75" s="63" t="n"/>
      <c r="S75" s="63" t="n"/>
      <c r="T75" s="63" t="n">
        <v>4</v>
      </c>
      <c r="U75" s="63" t="n"/>
      <c r="V75" s="116" t="n"/>
      <c r="W75" s="116" t="n"/>
      <c r="X75" s="116" t="n"/>
      <c r="Y75" s="52" t="n"/>
      <c r="Z75" s="63" t="n">
        <v>2229</v>
      </c>
      <c r="AA75" s="63" t="n">
        <v>667.5</v>
      </c>
      <c r="AB75" s="162" t="inlineStr">
        <is>
          <t>对公</t>
        </is>
      </c>
      <c r="AC75" s="9" t="n"/>
      <c r="AD75" s="9" t="n"/>
      <c r="AE75" s="116" t="n"/>
      <c r="AF75" s="116" t="n"/>
      <c r="AG75" s="116" t="n"/>
      <c r="AH75" s="116" t="n"/>
      <c r="AI75" s="116" t="n"/>
      <c r="AJ75" s="116" t="n"/>
      <c r="AK75" s="116" t="n"/>
      <c r="AL75" s="116" t="n"/>
      <c r="AM75" s="116" t="n"/>
      <c r="AN75" s="116" t="n"/>
      <c r="AO75" s="116" t="n"/>
      <c r="AP75" s="116" t="n"/>
      <c r="AQ75" s="116" t="n"/>
      <c r="AR75" s="9" t="n"/>
      <c r="AS75" s="9" t="n"/>
      <c r="AT75" s="9" t="n"/>
      <c r="AU75" s="9" t="n"/>
      <c r="AV75" s="9" t="n"/>
      <c r="AW75" s="9" t="n"/>
      <c r="XEY75" s="12" t="n"/>
      <c r="XEZ75" s="12" t="n"/>
      <c r="XFA75" s="12" t="n"/>
      <c r="XFB75" s="12" t="n"/>
      <c r="XFC75" s="12" t="n"/>
      <c r="XFD75" s="12" t="n"/>
    </row>
    <row r="76" hidden="1" ht="30" customFormat="1" customHeight="1" s="11">
      <c r="A76" s="12" t="inlineStr">
        <is>
          <t>芙蓉</t>
        </is>
      </c>
      <c r="B76" s="23" t="n">
        <v>45752</v>
      </c>
      <c r="C76" s="33" t="n">
        <v>17</v>
      </c>
      <c r="D76" s="63" t="inlineStr">
        <is>
          <t>齐雪琴</t>
        </is>
      </c>
      <c r="E76" s="406" t="n"/>
      <c r="F76" s="93" t="inlineStr">
        <is>
          <t>补</t>
        </is>
      </c>
      <c r="G76" s="406" t="n"/>
      <c r="H76" s="406" t="inlineStr">
        <is>
          <t>刘英桃</t>
        </is>
      </c>
      <c r="I76" s="63" t="inlineStr">
        <is>
          <t>萍4209</t>
        </is>
      </c>
      <c r="J76" s="406" t="n">
        <v>1638</v>
      </c>
      <c r="K76" s="406" t="n"/>
      <c r="L76" s="63" t="n">
        <v>782.4</v>
      </c>
      <c r="M76" s="63" t="n"/>
      <c r="N76" s="52" t="n"/>
      <c r="O76" s="52" t="n"/>
      <c r="P76" s="63" t="n"/>
      <c r="Q76" s="63" t="n"/>
      <c r="R76" s="63" t="n"/>
      <c r="S76" s="63" t="n"/>
      <c r="T76" s="63" t="n"/>
      <c r="U76" s="63" t="n"/>
      <c r="V76" s="116" t="n"/>
      <c r="W76" s="116" t="n"/>
      <c r="X76" s="116" t="n"/>
      <c r="Y76" s="52" t="n"/>
      <c r="Z76" s="63" t="n">
        <v>782.4</v>
      </c>
      <c r="AA76" s="63" t="n">
        <v>234.72</v>
      </c>
      <c r="AB76" s="162" t="inlineStr">
        <is>
          <t>对公</t>
        </is>
      </c>
      <c r="AC76" s="9" t="n"/>
      <c r="AD76" s="9" t="n"/>
      <c r="AE76" s="116" t="n"/>
      <c r="AF76" s="116" t="n"/>
      <c r="AG76" s="116" t="n"/>
      <c r="AH76" s="116" t="n"/>
      <c r="AI76" s="116" t="n"/>
      <c r="AJ76" s="116" t="n"/>
      <c r="AK76" s="116" t="n"/>
      <c r="AL76" s="116" t="n"/>
      <c r="AM76" s="116" t="n"/>
      <c r="AN76" s="116" t="n"/>
      <c r="AO76" s="116" t="n"/>
      <c r="AP76" s="116" t="n"/>
      <c r="AQ76" s="116" t="n"/>
      <c r="AR76" s="9" t="n"/>
      <c r="AS76" s="9" t="n"/>
      <c r="AT76" s="9" t="n"/>
      <c r="AU76" s="9" t="n"/>
      <c r="AV76" s="9" t="n"/>
      <c r="AW76" s="9" t="n"/>
      <c r="XEY76" s="12" t="n"/>
      <c r="XEZ76" s="12" t="n"/>
      <c r="XFA76" s="12" t="n"/>
      <c r="XFB76" s="12" t="n"/>
      <c r="XFC76" s="12" t="n"/>
      <c r="XFD76" s="12" t="n"/>
    </row>
    <row r="77" hidden="1" ht="30" customFormat="1" customHeight="1" s="11">
      <c r="A77" s="12" t="inlineStr">
        <is>
          <t>芙蓉</t>
        </is>
      </c>
      <c r="B77" s="23" t="n">
        <v>45752</v>
      </c>
      <c r="C77" s="33" t="n">
        <v>23</v>
      </c>
      <c r="D77" s="63" t="inlineStr">
        <is>
          <t>李燕60（5128）</t>
        </is>
      </c>
      <c r="E77" s="406" t="n"/>
      <c r="F77" s="406" t="n">
        <v>1</v>
      </c>
      <c r="G77" s="406" t="n"/>
      <c r="H77" s="406" t="inlineStr">
        <is>
          <t>刘英桃</t>
        </is>
      </c>
      <c r="I77" s="63" t="inlineStr">
        <is>
          <t>王9978</t>
        </is>
      </c>
      <c r="J77" s="406" t="n">
        <v>1638</v>
      </c>
      <c r="K77" s="406" t="n"/>
      <c r="L77" s="63" t="n"/>
      <c r="M77" s="63" t="n"/>
      <c r="N77" s="52" t="n"/>
      <c r="O77" s="52" t="n"/>
      <c r="P77" s="63" t="n"/>
      <c r="Q77" s="63" t="n"/>
      <c r="R77" s="63" t="n"/>
      <c r="S77" s="63" t="n"/>
      <c r="T77" s="63" t="n"/>
      <c r="U77" s="63" t="n">
        <v>20</v>
      </c>
      <c r="V77" s="116" t="n"/>
      <c r="W77" s="116" t="n"/>
      <c r="X77" s="116" t="n"/>
      <c r="Y77" s="52" t="n"/>
      <c r="Z77" s="63" t="n">
        <v>20</v>
      </c>
      <c r="AA77" s="63" t="n">
        <v>3</v>
      </c>
      <c r="AB77" s="162" t="inlineStr">
        <is>
          <t>对公</t>
        </is>
      </c>
      <c r="AC77" s="9" t="n"/>
      <c r="AD77" s="9" t="n"/>
      <c r="AE77" s="116" t="n"/>
      <c r="AF77" s="116" t="n"/>
      <c r="AG77" s="116" t="n"/>
      <c r="AH77" s="116" t="n"/>
      <c r="AI77" s="116" t="n"/>
      <c r="AJ77" s="116" t="n"/>
      <c r="AK77" s="116" t="n"/>
      <c r="AL77" s="116" t="n"/>
      <c r="AM77" s="116" t="n"/>
      <c r="AN77" s="116" t="n"/>
      <c r="AO77" s="116" t="n"/>
      <c r="AP77" s="116" t="n"/>
      <c r="AQ77" s="116" t="n"/>
      <c r="AR77" s="9" t="n"/>
      <c r="AS77" s="9" t="n"/>
      <c r="AT77" s="9" t="n"/>
      <c r="AU77" s="9" t="n"/>
      <c r="AV77" s="9" t="n"/>
      <c r="AW77" s="9" t="n"/>
      <c r="XEY77" s="12" t="n"/>
      <c r="XEZ77" s="12" t="n"/>
      <c r="XFA77" s="12" t="n"/>
      <c r="XFB77" s="12" t="n"/>
      <c r="XFC77" s="12" t="n"/>
      <c r="XFD77" s="12" t="n"/>
    </row>
    <row r="78" hidden="1" ht="30" customFormat="1" customHeight="1" s="11">
      <c r="A78" s="12" t="inlineStr">
        <is>
          <t>芙蓉</t>
        </is>
      </c>
      <c r="B78" s="23" t="n">
        <v>45752</v>
      </c>
      <c r="C78" s="412" t="n"/>
      <c r="D78" s="413" t="n"/>
      <c r="E78" s="406" t="n"/>
      <c r="F78" s="413" t="n"/>
      <c r="G78" s="406" t="n"/>
      <c r="H78" s="406" t="inlineStr">
        <is>
          <t>刘英桃</t>
        </is>
      </c>
      <c r="I78" s="63" t="inlineStr">
        <is>
          <t>王9978</t>
        </is>
      </c>
      <c r="J78" s="406" t="n">
        <v>1638</v>
      </c>
      <c r="K78" s="406" t="n"/>
      <c r="L78" s="63" t="n">
        <v>53.69</v>
      </c>
      <c r="M78" s="63" t="n">
        <v>1534</v>
      </c>
      <c r="N78" s="52" t="n"/>
      <c r="O78" s="52" t="n"/>
      <c r="P78" s="63" t="n"/>
      <c r="Q78" s="63" t="n"/>
      <c r="R78" s="63" t="n">
        <v>483</v>
      </c>
      <c r="S78" s="63" t="n"/>
      <c r="T78" s="63" t="n">
        <v>4</v>
      </c>
      <c r="U78" s="63" t="n"/>
      <c r="V78" s="116" t="n"/>
      <c r="W78" s="116" t="n"/>
      <c r="X78" s="116" t="n"/>
      <c r="Y78" s="52" t="n"/>
      <c r="Z78" s="63" t="n">
        <v>2074.69</v>
      </c>
      <c r="AA78" s="63" t="n">
        <v>548.7569999999999</v>
      </c>
      <c r="AB78" s="162" t="inlineStr">
        <is>
          <t>对公</t>
        </is>
      </c>
      <c r="AC78" s="9" t="n"/>
      <c r="AD78" s="9" t="n"/>
      <c r="AE78" s="116" t="n"/>
      <c r="AF78" s="116" t="n"/>
      <c r="AG78" s="116" t="n"/>
      <c r="AH78" s="116" t="n"/>
      <c r="AI78" s="116" t="n"/>
      <c r="AJ78" s="116" t="n"/>
      <c r="AK78" s="116" t="n"/>
      <c r="AL78" s="116" t="n"/>
      <c r="AM78" s="116" t="n"/>
      <c r="AN78" s="116" t="n"/>
      <c r="AO78" s="116" t="n"/>
      <c r="AP78" s="116" t="n"/>
      <c r="AQ78" s="116" t="n"/>
      <c r="AR78" s="9" t="n"/>
      <c r="AS78" s="9" t="n"/>
      <c r="AT78" s="9" t="n"/>
      <c r="AU78" s="9" t="n"/>
      <c r="AV78" s="9" t="n"/>
      <c r="AW78" s="9" t="n"/>
      <c r="XEY78" s="12" t="n"/>
      <c r="XEZ78" s="12" t="n"/>
      <c r="XFA78" s="12" t="n"/>
      <c r="XFB78" s="12" t="n"/>
      <c r="XFC78" s="12" t="n"/>
      <c r="XFD78" s="12" t="n"/>
    </row>
    <row r="79" hidden="1" ht="30" customFormat="1" customHeight="1" s="11">
      <c r="A79" s="12" t="inlineStr">
        <is>
          <t>芙蓉</t>
        </is>
      </c>
      <c r="B79" s="23" t="n">
        <v>45752</v>
      </c>
      <c r="C79" s="411" t="n"/>
      <c r="D79" s="414" t="n"/>
      <c r="E79" s="406" t="n"/>
      <c r="F79" s="414" t="n"/>
      <c r="G79" s="406" t="n"/>
      <c r="H79" s="406" t="inlineStr">
        <is>
          <t>刘英桃</t>
        </is>
      </c>
      <c r="I79" s="63" t="inlineStr">
        <is>
          <t>王9978</t>
        </is>
      </c>
      <c r="J79" s="406" t="n">
        <v>1638</v>
      </c>
      <c r="K79" s="406" t="n"/>
      <c r="L79" s="63" t="n">
        <v>500</v>
      </c>
      <c r="M79" s="63" t="n"/>
      <c r="N79" s="52" t="n"/>
      <c r="O79" s="52" t="n"/>
      <c r="P79" s="63" t="n"/>
      <c r="Q79" s="63" t="n"/>
      <c r="R79" s="63" t="n"/>
      <c r="S79" s="63" t="n"/>
      <c r="T79" s="63" t="n"/>
      <c r="U79" s="63" t="n"/>
      <c r="V79" s="116" t="n"/>
      <c r="W79" s="116" t="n"/>
      <c r="X79" s="116" t="n"/>
      <c r="Y79" s="52" t="n"/>
      <c r="Z79" s="63" t="n">
        <v>500</v>
      </c>
      <c r="AA79" s="63" t="n">
        <v>150</v>
      </c>
      <c r="AB79" s="406" t="inlineStr">
        <is>
          <t>现金</t>
        </is>
      </c>
      <c r="AC79" s="9" t="n"/>
      <c r="AD79" s="9" t="n"/>
      <c r="AE79" s="116" t="n"/>
      <c r="AF79" s="116" t="n"/>
      <c r="AG79" s="116" t="n"/>
      <c r="AH79" s="116" t="n"/>
      <c r="AI79" s="116" t="n"/>
      <c r="AJ79" s="116" t="n"/>
      <c r="AK79" s="116" t="n"/>
      <c r="AL79" s="116" t="n"/>
      <c r="AM79" s="116" t="n"/>
      <c r="AN79" s="116" t="n"/>
      <c r="AO79" s="116" t="n"/>
      <c r="AP79" s="116" t="n"/>
      <c r="AQ79" s="116" t="n"/>
      <c r="AR79" s="9" t="n"/>
      <c r="AS79" s="9" t="n"/>
      <c r="AT79" s="9" t="n"/>
      <c r="AU79" s="9" t="n"/>
      <c r="AV79" s="9" t="n"/>
      <c r="AW79" s="9" t="n"/>
      <c r="XEY79" s="12" t="n"/>
      <c r="XEZ79" s="12" t="n"/>
      <c r="XFA79" s="12" t="n"/>
      <c r="XFB79" s="12" t="n"/>
      <c r="XFC79" s="12" t="n"/>
      <c r="XFD79" s="12" t="n"/>
    </row>
    <row r="80" hidden="1" ht="30" customFormat="1" customHeight="1" s="11">
      <c r="A80" s="12" t="inlineStr">
        <is>
          <t>芙蓉</t>
        </is>
      </c>
      <c r="B80" s="23" t="n">
        <v>45752</v>
      </c>
      <c r="C80" s="33" t="n">
        <v>25</v>
      </c>
      <c r="D80" s="63" t="inlineStr">
        <is>
          <t>邱开敏</t>
        </is>
      </c>
      <c r="E80" s="406" t="n">
        <v>1</v>
      </c>
      <c r="F80" s="406" t="n"/>
      <c r="G80" s="406" t="n"/>
      <c r="H80" s="406" t="inlineStr">
        <is>
          <t>刘英桃</t>
        </is>
      </c>
      <c r="I80" s="63" t="inlineStr">
        <is>
          <t>王9978</t>
        </is>
      </c>
      <c r="J80" s="406" t="n">
        <v>1638</v>
      </c>
      <c r="K80" s="406" t="n"/>
      <c r="L80" s="63" t="n">
        <v>386.5</v>
      </c>
      <c r="M80" s="63" t="n">
        <v>1099</v>
      </c>
      <c r="N80" s="52" t="n"/>
      <c r="O80" s="52" t="n"/>
      <c r="P80" s="63" t="n"/>
      <c r="Q80" s="63" t="n">
        <v>488</v>
      </c>
      <c r="R80" s="63" t="n">
        <v>345</v>
      </c>
      <c r="S80" s="63" t="n"/>
      <c r="T80" s="63" t="n">
        <v>4</v>
      </c>
      <c r="U80" s="63" t="n">
        <v>20</v>
      </c>
      <c r="V80" s="116" t="n"/>
      <c r="W80" s="116" t="n"/>
      <c r="X80" s="116" t="n"/>
      <c r="Y80" s="52" t="n"/>
      <c r="Z80" s="63" t="n">
        <v>2342.5</v>
      </c>
      <c r="AA80" s="63" t="n">
        <v>646.8</v>
      </c>
      <c r="AB80" s="406" t="inlineStr">
        <is>
          <t>对公</t>
        </is>
      </c>
      <c r="AC80" s="9" t="n"/>
      <c r="AD80" s="9" t="n"/>
      <c r="AE80" s="116" t="n"/>
      <c r="AF80" s="116" t="n"/>
      <c r="AG80" s="116" t="n"/>
      <c r="AH80" s="116" t="n"/>
      <c r="AI80" s="116" t="n"/>
      <c r="AJ80" s="116" t="n"/>
      <c r="AK80" s="116" t="n"/>
      <c r="AL80" s="116" t="n"/>
      <c r="AM80" s="116" t="n"/>
      <c r="AN80" s="116" t="n"/>
      <c r="AO80" s="116" t="n"/>
      <c r="AP80" s="116" t="n"/>
      <c r="AQ80" s="116" t="n"/>
      <c r="AR80" s="9" t="n"/>
      <c r="AS80" s="9" t="n"/>
      <c r="AT80" s="9" t="n"/>
      <c r="AU80" s="9" t="n"/>
      <c r="AV80" s="9" t="n"/>
      <c r="AW80" s="9" t="n"/>
      <c r="XEY80" s="12" t="n"/>
      <c r="XEZ80" s="12" t="n"/>
      <c r="XFA80" s="12" t="n"/>
      <c r="XFB80" s="12" t="n"/>
      <c r="XFC80" s="12" t="n"/>
      <c r="XFD80" s="12" t="n"/>
    </row>
    <row r="81" hidden="1" ht="30" customFormat="1" customHeight="1" s="12">
      <c r="A81" s="12" t="inlineStr">
        <is>
          <t>华侨</t>
        </is>
      </c>
      <c r="B81" s="23" t="n">
        <v>45753</v>
      </c>
      <c r="C81" s="162" t="n"/>
      <c r="D81" s="53" t="inlineStr">
        <is>
          <t>刘文花</t>
        </is>
      </c>
      <c r="E81" s="162" t="n"/>
      <c r="F81" s="162" t="n"/>
      <c r="G81" s="162" t="inlineStr">
        <is>
          <t>简易</t>
        </is>
      </c>
      <c r="H81" s="162" t="n"/>
      <c r="I81" s="53" t="inlineStr">
        <is>
          <t>刘6822</t>
        </is>
      </c>
      <c r="J81" s="162" t="n">
        <v>1638</v>
      </c>
      <c r="K81" s="162" t="n"/>
      <c r="L81" s="53" t="n"/>
      <c r="M81" s="53" t="n"/>
      <c r="N81" s="53" t="n"/>
      <c r="O81" s="53" t="n"/>
      <c r="P81" s="53" t="n"/>
      <c r="Q81" s="53" t="n"/>
      <c r="R81" s="53" t="n"/>
      <c r="S81" s="53" t="n"/>
      <c r="T81" s="53" t="n"/>
      <c r="U81" s="53" t="n"/>
      <c r="V81" s="53" t="n">
        <v>30</v>
      </c>
      <c r="W81" s="53" t="n"/>
      <c r="X81" s="53" t="n"/>
      <c r="Y81" s="53" t="n"/>
      <c r="Z81" s="63" t="n">
        <v>30</v>
      </c>
      <c r="AA81" s="63" t="n">
        <v>6</v>
      </c>
      <c r="AB81" s="162" t="inlineStr">
        <is>
          <t>4.5对公</t>
        </is>
      </c>
      <c r="AC81" s="407" t="n"/>
      <c r="AD81" s="162" t="n"/>
      <c r="AE81" s="65" t="n"/>
      <c r="AF81" s="65" t="n"/>
      <c r="AG81" s="350" t="inlineStr">
        <is>
          <t>向文娟</t>
        </is>
      </c>
      <c r="AH81" s="79" t="n">
        <v>0</v>
      </c>
      <c r="AI81" s="79" t="n">
        <v>0</v>
      </c>
      <c r="AJ81" s="79" t="n">
        <v>0</v>
      </c>
      <c r="AK81" s="79" t="n">
        <v>0</v>
      </c>
      <c r="AL81" s="79" t="n">
        <v>0</v>
      </c>
      <c r="AM81" s="79" t="n">
        <v>0</v>
      </c>
      <c r="AN81" s="79" t="n">
        <v>0</v>
      </c>
      <c r="AO81" s="79" t="n">
        <v>6</v>
      </c>
      <c r="AP81" s="79" t="n">
        <v>0</v>
      </c>
      <c r="AQ81" s="79" t="n">
        <v>0</v>
      </c>
      <c r="AR81" s="331" t="n"/>
      <c r="AS81" s="331" t="n"/>
      <c r="AT81" s="331" t="n"/>
      <c r="AU81" s="331" t="n"/>
      <c r="AV81" s="331" t="n"/>
      <c r="AW81" s="331" t="n"/>
    </row>
    <row r="82" hidden="1" ht="30" customFormat="1" customHeight="1" s="12">
      <c r="A82" s="12" t="inlineStr">
        <is>
          <t>华侨</t>
        </is>
      </c>
      <c r="B82" s="23" t="n">
        <v>45753</v>
      </c>
      <c r="C82" s="162" t="n">
        <v>44</v>
      </c>
      <c r="D82" s="53" t="inlineStr">
        <is>
          <t>刘文花</t>
        </is>
      </c>
      <c r="E82" s="162" t="n"/>
      <c r="F82" s="162" t="n"/>
      <c r="G82" s="162" t="n">
        <v>1</v>
      </c>
      <c r="H82" s="162" t="n"/>
      <c r="I82" s="53" t="inlineStr">
        <is>
          <t>刘6822</t>
        </is>
      </c>
      <c r="J82" s="162" t="n">
        <v>1638</v>
      </c>
      <c r="K82" s="162" t="n"/>
      <c r="L82" s="53" t="n"/>
      <c r="M82" s="53" t="n"/>
      <c r="N82" s="53" t="n"/>
      <c r="O82" s="53" t="n"/>
      <c r="P82" s="53" t="n"/>
      <c r="Q82" s="53" t="n"/>
      <c r="R82" s="53" t="n"/>
      <c r="S82" s="53" t="n"/>
      <c r="T82" s="53" t="n"/>
      <c r="U82" s="53" t="n"/>
      <c r="V82" s="53" t="n">
        <v>42</v>
      </c>
      <c r="W82" s="53" t="n"/>
      <c r="X82" s="53" t="n"/>
      <c r="Y82" s="53" t="n"/>
      <c r="Z82" s="63" t="n">
        <v>42</v>
      </c>
      <c r="AA82" s="63" t="n">
        <v>8.4</v>
      </c>
      <c r="AB82" s="162" t="inlineStr">
        <is>
          <t>对公</t>
        </is>
      </c>
      <c r="AC82" s="407" t="n"/>
      <c r="AD82" s="162" t="n"/>
      <c r="AE82" s="65" t="n"/>
      <c r="AF82" s="65" t="n"/>
      <c r="AG82" s="350" t="inlineStr">
        <is>
          <t>向文娟</t>
        </is>
      </c>
      <c r="AH82" s="79" t="n">
        <v>0</v>
      </c>
      <c r="AI82" s="79" t="n">
        <v>0</v>
      </c>
      <c r="AJ82" s="79" t="n">
        <v>0</v>
      </c>
      <c r="AK82" s="79" t="n">
        <v>0</v>
      </c>
      <c r="AL82" s="79" t="n">
        <v>0</v>
      </c>
      <c r="AM82" s="79" t="n">
        <v>0</v>
      </c>
      <c r="AN82" s="79" t="n">
        <v>0</v>
      </c>
      <c r="AO82" s="79" t="n">
        <v>8.4</v>
      </c>
      <c r="AP82" s="79" t="n">
        <v>0</v>
      </c>
      <c r="AQ82" s="79" t="n">
        <v>0</v>
      </c>
      <c r="AR82" s="331" t="n"/>
      <c r="AS82" s="331" t="n"/>
      <c r="AT82" s="331" t="n"/>
      <c r="AU82" s="331" t="n"/>
      <c r="AV82" s="331" t="n"/>
      <c r="AW82" s="331" t="n"/>
    </row>
    <row r="83" hidden="1" ht="30" customFormat="1" customHeight="1" s="12">
      <c r="A83" s="12" t="inlineStr">
        <is>
          <t>麓城</t>
        </is>
      </c>
      <c r="B83" s="23" t="n">
        <v>45753</v>
      </c>
      <c r="C83" s="382" t="n">
        <v>38</v>
      </c>
      <c r="D83" s="28" t="inlineStr">
        <is>
          <t>邓迪</t>
        </is>
      </c>
      <c r="E83" s="162" t="n"/>
      <c r="F83" s="162" t="n"/>
      <c r="G83" s="162" t="n">
        <v>1</v>
      </c>
      <c r="H83" s="162" t="n"/>
      <c r="I83" s="53" t="inlineStr">
        <is>
          <t>林3668</t>
        </is>
      </c>
      <c r="J83" s="162" t="n">
        <v>1638</v>
      </c>
      <c r="K83" s="162" t="n"/>
      <c r="L83" s="53" t="n"/>
      <c r="M83" s="53" t="n"/>
      <c r="N83" s="53" t="n"/>
      <c r="O83" s="53" t="n"/>
      <c r="P83" s="53" t="n"/>
      <c r="Q83" s="53" t="n">
        <v>120</v>
      </c>
      <c r="R83" s="53" t="n"/>
      <c r="S83" s="53" t="n"/>
      <c r="T83" s="53" t="n">
        <v>7</v>
      </c>
      <c r="U83" s="53" t="n"/>
      <c r="V83" s="53" t="n"/>
      <c r="W83" s="53" t="n"/>
      <c r="X83" s="53" t="n"/>
      <c r="Y83" s="53" t="n"/>
      <c r="Z83" s="63" t="n">
        <v>127</v>
      </c>
      <c r="AA83" s="63" t="n">
        <v>25.4</v>
      </c>
      <c r="AB83" s="162" t="inlineStr">
        <is>
          <t>对公</t>
        </is>
      </c>
      <c r="AC83" s="407" t="n"/>
      <c r="AD83" s="162" t="n"/>
      <c r="AE83" s="65" t="n"/>
      <c r="AF83" s="65" t="n"/>
      <c r="AG83" s="350" t="inlineStr">
        <is>
          <t>熊欢</t>
        </is>
      </c>
      <c r="AH83" s="79" t="n">
        <v>0</v>
      </c>
      <c r="AI83" s="79" t="n">
        <v>0</v>
      </c>
      <c r="AJ83" s="79" t="n">
        <v>0</v>
      </c>
      <c r="AK83" s="79" t="n">
        <v>0</v>
      </c>
      <c r="AL83" s="79" t="n">
        <v>24</v>
      </c>
      <c r="AM83" s="79" t="n">
        <v>0</v>
      </c>
      <c r="AN83" s="79" t="n">
        <v>0</v>
      </c>
      <c r="AO83" s="79" t="n">
        <v>1.4</v>
      </c>
      <c r="AP83" s="79" t="n">
        <v>0</v>
      </c>
      <c r="AQ83" s="79" t="n">
        <v>0</v>
      </c>
      <c r="AR83" s="331" t="n"/>
      <c r="AS83" s="331" t="n"/>
      <c r="AT83" s="331" t="n"/>
      <c r="AU83" s="331" t="n"/>
      <c r="AV83" s="331" t="n"/>
      <c r="AW83" s="331" t="n"/>
    </row>
    <row r="84" hidden="1" ht="30" customFormat="1" customHeight="1" s="12">
      <c r="A84" s="12" t="inlineStr">
        <is>
          <t>麓城</t>
        </is>
      </c>
      <c r="B84" s="23" t="n">
        <v>45753</v>
      </c>
      <c r="C84" s="412" t="n"/>
      <c r="D84" s="412" t="n"/>
      <c r="E84" s="162" t="n"/>
      <c r="F84" s="162" t="n"/>
      <c r="G84" s="411" t="n"/>
      <c r="H84" s="162" t="n"/>
      <c r="I84" s="53" t="inlineStr">
        <is>
          <t>林3668</t>
        </is>
      </c>
      <c r="J84" s="162" t="n">
        <v>1638</v>
      </c>
      <c r="K84" s="162" t="n"/>
      <c r="L84" s="53" t="n"/>
      <c r="M84" s="53" t="n"/>
      <c r="N84" s="53" t="n"/>
      <c r="O84" s="53" t="n"/>
      <c r="P84" s="53" t="n"/>
      <c r="Q84" s="53" t="n"/>
      <c r="R84" s="53" t="n">
        <v>140</v>
      </c>
      <c r="S84" s="53" t="n"/>
      <c r="T84" s="53" t="n"/>
      <c r="U84" s="53" t="n"/>
      <c r="V84" s="53" t="n"/>
      <c r="W84" s="53" t="n"/>
      <c r="X84" s="53" t="n"/>
      <c r="Y84" s="53" t="n"/>
      <c r="Z84" s="63" t="n">
        <v>140</v>
      </c>
      <c r="AA84" s="63" t="n">
        <v>50</v>
      </c>
      <c r="AB84" s="162" t="inlineStr">
        <is>
          <t>对公</t>
        </is>
      </c>
      <c r="AC84" s="407" t="n"/>
      <c r="AD84" s="162" t="n"/>
      <c r="AE84" s="65" t="n"/>
      <c r="AF84" s="65" t="n"/>
      <c r="AG84" s="350" t="inlineStr">
        <is>
          <t>熊欢</t>
        </is>
      </c>
      <c r="AH84" s="79" t="n">
        <v>0</v>
      </c>
      <c r="AI84" s="79" t="n">
        <v>0</v>
      </c>
      <c r="AJ84" s="79" t="n">
        <v>0</v>
      </c>
      <c r="AK84" s="79" t="n">
        <v>0</v>
      </c>
      <c r="AL84" s="79" t="n">
        <v>0</v>
      </c>
      <c r="AM84" s="79" t="n">
        <v>50</v>
      </c>
      <c r="AN84" s="79" t="n">
        <v>0</v>
      </c>
      <c r="AO84" s="79" t="n">
        <v>0</v>
      </c>
      <c r="AP84" s="79" t="n">
        <v>0</v>
      </c>
      <c r="AQ84" s="79" t="n">
        <v>0</v>
      </c>
      <c r="AR84" s="331" t="n"/>
      <c r="AS84" s="331" t="n"/>
      <c r="AT84" s="331" t="n"/>
      <c r="AU84" s="331" t="n"/>
      <c r="AV84" s="331" t="n"/>
      <c r="AW84" s="331" t="n"/>
    </row>
    <row r="85" hidden="1" ht="30" customFormat="1" customHeight="1" s="12">
      <c r="A85" s="12" t="inlineStr">
        <is>
          <t>麓城</t>
        </is>
      </c>
      <c r="B85" s="23" t="n">
        <v>45753</v>
      </c>
      <c r="C85" s="162" t="n">
        <v>75</v>
      </c>
      <c r="D85" s="53" t="inlineStr">
        <is>
          <t>舒相妹20（9766）</t>
        </is>
      </c>
      <c r="E85" s="162" t="n"/>
      <c r="F85" s="162" t="n"/>
      <c r="G85" s="162" t="n">
        <v>1</v>
      </c>
      <c r="H85" s="162" t="n"/>
      <c r="I85" s="53" t="inlineStr">
        <is>
          <t>胡1901</t>
        </is>
      </c>
      <c r="J85" s="162" t="n">
        <v>1638</v>
      </c>
      <c r="K85" s="162" t="n"/>
      <c r="L85" s="53" t="n"/>
      <c r="M85" s="53" t="n"/>
      <c r="N85" s="53" t="n"/>
      <c r="O85" s="53" t="n"/>
      <c r="P85" s="53" t="n"/>
      <c r="Q85" s="53" t="n"/>
      <c r="R85" s="53" t="n"/>
      <c r="S85" s="53" t="n"/>
      <c r="T85" s="53" t="n"/>
      <c r="U85" s="53" t="n">
        <v>5</v>
      </c>
      <c r="V85" s="53" t="n"/>
      <c r="W85" s="53" t="n"/>
      <c r="X85" s="53" t="n"/>
      <c r="Y85" s="53" t="n"/>
      <c r="Z85" s="63" t="n">
        <v>5</v>
      </c>
      <c r="AA85" s="63" t="n">
        <v>1</v>
      </c>
      <c r="AB85" s="162" t="inlineStr">
        <is>
          <t>对公</t>
        </is>
      </c>
      <c r="AC85" s="407" t="n"/>
      <c r="AD85" s="162" t="n"/>
      <c r="AE85" s="65" t="n"/>
      <c r="AF85" s="65" t="n"/>
      <c r="AG85" s="350" t="inlineStr">
        <is>
          <t>熊欢</t>
        </is>
      </c>
      <c r="AH85" s="79" t="n">
        <v>0</v>
      </c>
      <c r="AI85" s="79" t="n">
        <v>0</v>
      </c>
      <c r="AJ85" s="79" t="n">
        <v>0</v>
      </c>
      <c r="AK85" s="79" t="n">
        <v>0</v>
      </c>
      <c r="AL85" s="79" t="n">
        <v>0</v>
      </c>
      <c r="AM85" s="79" t="n">
        <v>0</v>
      </c>
      <c r="AN85" s="79" t="n">
        <v>0</v>
      </c>
      <c r="AO85" s="79" t="n">
        <v>1</v>
      </c>
      <c r="AP85" s="79" t="n">
        <v>0</v>
      </c>
      <c r="AQ85" s="79" t="n">
        <v>0</v>
      </c>
      <c r="AR85" s="331" t="n"/>
      <c r="AS85" s="331" t="n"/>
      <c r="AT85" s="331" t="n"/>
      <c r="AU85" s="331" t="n"/>
      <c r="AV85" s="331" t="n"/>
      <c r="AW85" s="331" t="n"/>
    </row>
    <row r="86" hidden="1" ht="30" customFormat="1" customHeight="1" s="12">
      <c r="A86" s="12" t="inlineStr">
        <is>
          <t>晟华</t>
        </is>
      </c>
      <c r="B86" s="23" t="n">
        <v>45753</v>
      </c>
      <c r="C86" s="162" t="n">
        <v>17</v>
      </c>
      <c r="D86" s="53" t="inlineStr">
        <is>
          <t>祖力</t>
        </is>
      </c>
      <c r="E86" s="162" t="n"/>
      <c r="F86" s="162" t="n"/>
      <c r="G86" s="162" t="n">
        <v>1</v>
      </c>
      <c r="H86" s="162" t="n"/>
      <c r="I86" s="53" t="inlineStr">
        <is>
          <t>G9565</t>
        </is>
      </c>
      <c r="J86" s="162" t="n">
        <v>1638</v>
      </c>
      <c r="K86" s="162" t="n"/>
      <c r="L86" s="53" t="n"/>
      <c r="M86" s="53" t="n"/>
      <c r="N86" s="53" t="n"/>
      <c r="O86" s="53" t="n"/>
      <c r="P86" s="53" t="n">
        <v>121</v>
      </c>
      <c r="Q86" s="53" t="n">
        <v>120</v>
      </c>
      <c r="R86" s="53" t="n">
        <v>140</v>
      </c>
      <c r="S86" s="53" t="n"/>
      <c r="T86" s="53" t="n">
        <v>7</v>
      </c>
      <c r="U86" s="53" t="n"/>
      <c r="V86" s="53" t="n"/>
      <c r="W86" s="53" t="n"/>
      <c r="X86" s="53" t="n"/>
      <c r="Y86" s="53" t="n"/>
      <c r="Z86" s="63" t="n">
        <v>388</v>
      </c>
      <c r="AA86" s="63" t="n">
        <v>177</v>
      </c>
      <c r="AB86" s="162" t="inlineStr">
        <is>
          <t>对公</t>
        </is>
      </c>
      <c r="AC86" s="407" t="n"/>
      <c r="AD86" s="162" t="n"/>
      <c r="AE86" s="65" t="n"/>
      <c r="AF86" s="65" t="n"/>
      <c r="AG86" s="350" t="inlineStr">
        <is>
          <t>李嘉慧</t>
        </is>
      </c>
      <c r="AH86" s="79" t="n">
        <v>0</v>
      </c>
      <c r="AI86" s="79" t="n">
        <v>0</v>
      </c>
      <c r="AJ86" s="79" t="n">
        <v>0</v>
      </c>
      <c r="AK86" s="79" t="n">
        <v>65</v>
      </c>
      <c r="AL86" s="79" t="n">
        <v>42</v>
      </c>
      <c r="AM86" s="79" t="n">
        <v>70</v>
      </c>
      <c r="AN86" s="79" t="n">
        <v>0</v>
      </c>
      <c r="AO86" s="79" t="n">
        <v>0</v>
      </c>
      <c r="AP86" s="79" t="n">
        <v>0</v>
      </c>
      <c r="AQ86" s="79" t="n">
        <v>0</v>
      </c>
      <c r="AR86" s="331" t="n"/>
      <c r="AS86" s="331" t="n"/>
      <c r="AT86" s="331" t="n"/>
      <c r="AU86" s="331" t="n"/>
      <c r="AV86" s="331" t="n"/>
      <c r="AW86" s="331" t="n"/>
    </row>
    <row r="87" hidden="1" ht="30" customFormat="1" customHeight="1" s="12">
      <c r="A87" s="12" t="inlineStr">
        <is>
          <t>华侨</t>
        </is>
      </c>
      <c r="B87" s="23" t="n">
        <v>45754</v>
      </c>
      <c r="C87" s="162" t="n">
        <v>80</v>
      </c>
      <c r="D87" s="53" t="inlineStr">
        <is>
          <t>刘文花</t>
        </is>
      </c>
      <c r="E87" s="162" t="n"/>
      <c r="F87" s="162" t="n"/>
      <c r="G87" s="162" t="n">
        <v>1</v>
      </c>
      <c r="H87" s="162" t="n"/>
      <c r="I87" s="53" t="inlineStr">
        <is>
          <t>刘6822</t>
        </is>
      </c>
      <c r="J87" s="162" t="n">
        <v>1638</v>
      </c>
      <c r="K87" s="162" t="n"/>
      <c r="L87" s="53" t="n"/>
      <c r="M87" s="53" t="n"/>
      <c r="N87" s="53" t="n"/>
      <c r="O87" s="53" t="n"/>
      <c r="P87" s="53" t="n"/>
      <c r="Q87" s="53" t="n"/>
      <c r="R87" s="53" t="n"/>
      <c r="S87" s="53" t="n"/>
      <c r="T87" s="53" t="n"/>
      <c r="U87" s="53" t="n"/>
      <c r="V87" s="53" t="n">
        <v>42</v>
      </c>
      <c r="W87" s="53" t="n"/>
      <c r="X87" s="53" t="n"/>
      <c r="Y87" s="53" t="n"/>
      <c r="Z87" s="63" t="n">
        <v>42</v>
      </c>
      <c r="AA87" s="63" t="n">
        <v>8.4</v>
      </c>
      <c r="AB87" s="162" t="inlineStr">
        <is>
          <t>对公</t>
        </is>
      </c>
      <c r="AC87" s="407" t="n"/>
      <c r="AD87" s="162" t="n"/>
      <c r="AE87" s="65" t="n"/>
      <c r="AF87" s="65" t="n"/>
      <c r="AG87" s="350" t="inlineStr">
        <is>
          <t>向文娟</t>
        </is>
      </c>
      <c r="AH87" s="79" t="n">
        <v>0</v>
      </c>
      <c r="AI87" s="79" t="n">
        <v>0</v>
      </c>
      <c r="AJ87" s="79" t="n">
        <v>0</v>
      </c>
      <c r="AK87" s="79" t="n">
        <v>0</v>
      </c>
      <c r="AL87" s="79" t="n">
        <v>0</v>
      </c>
      <c r="AM87" s="79" t="n">
        <v>0</v>
      </c>
      <c r="AN87" s="79" t="n">
        <v>0</v>
      </c>
      <c r="AO87" s="79" t="n">
        <v>8.4</v>
      </c>
      <c r="AP87" s="79" t="n">
        <v>0</v>
      </c>
      <c r="AQ87" s="79" t="n">
        <v>0</v>
      </c>
      <c r="AR87" s="331" t="n"/>
      <c r="AS87" s="331" t="n"/>
      <c r="AT87" s="331" t="n"/>
      <c r="AU87" s="331" t="n"/>
      <c r="AV87" s="331" t="n"/>
      <c r="AW87" s="331" t="n"/>
    </row>
    <row r="88" hidden="1" ht="30" customFormat="1" customHeight="1" s="12">
      <c r="A88" s="12" t="inlineStr">
        <is>
          <t>麓城</t>
        </is>
      </c>
      <c r="B88" s="23" t="n">
        <v>45754</v>
      </c>
      <c r="C88" s="162" t="n">
        <v>56</v>
      </c>
      <c r="D88" s="53" t="inlineStr">
        <is>
          <t>王茹</t>
        </is>
      </c>
      <c r="E88" s="162" t="n"/>
      <c r="F88" s="162" t="n">
        <v>1</v>
      </c>
      <c r="G88" s="162" t="n"/>
      <c r="H88" s="162" t="inlineStr">
        <is>
          <t>向雅洁</t>
        </is>
      </c>
      <c r="I88" s="53" t="inlineStr">
        <is>
          <t>刘2568</t>
        </is>
      </c>
      <c r="J88" s="162" t="n">
        <v>1638</v>
      </c>
      <c r="K88" s="162" t="n"/>
      <c r="L88" s="53" t="n">
        <v>632.1</v>
      </c>
      <c r="M88" s="53" t="n"/>
      <c r="N88" s="53" t="n"/>
      <c r="O88" s="53" t="n"/>
      <c r="P88" s="53" t="n"/>
      <c r="Q88" s="53" t="n"/>
      <c r="R88" s="53" t="n"/>
      <c r="S88" s="53" t="n"/>
      <c r="T88" s="53" t="n"/>
      <c r="U88" s="53" t="n"/>
      <c r="V88" s="53" t="n"/>
      <c r="W88" s="53" t="n"/>
      <c r="X88" s="53" t="n"/>
      <c r="Y88" s="53" t="n"/>
      <c r="Z88" s="63" t="n">
        <v>632.1</v>
      </c>
      <c r="AA88" s="63" t="n">
        <v>94.815</v>
      </c>
      <c r="AB88" s="162" t="inlineStr">
        <is>
          <t>对公</t>
        </is>
      </c>
      <c r="AC88" s="407" t="n"/>
      <c r="AD88" s="162" t="n"/>
      <c r="AE88" s="65" t="n"/>
      <c r="AF88" s="65" t="n"/>
      <c r="AG88" s="350" t="inlineStr">
        <is>
          <t>熊欢</t>
        </is>
      </c>
      <c r="AH88" s="79" t="n">
        <v>94.815</v>
      </c>
      <c r="AI88" s="79" t="n">
        <v>0</v>
      </c>
      <c r="AJ88" s="79" t="n">
        <v>0</v>
      </c>
      <c r="AK88" s="79" t="n">
        <v>0</v>
      </c>
      <c r="AL88" s="79" t="n">
        <v>0</v>
      </c>
      <c r="AM88" s="79" t="n">
        <v>0</v>
      </c>
      <c r="AN88" s="79" t="n">
        <v>0</v>
      </c>
      <c r="AO88" s="79" t="n">
        <v>0</v>
      </c>
      <c r="AP88" s="79" t="n">
        <v>0</v>
      </c>
      <c r="AQ88" s="79" t="n">
        <v>0</v>
      </c>
      <c r="AR88" s="331" t="n"/>
      <c r="AS88" s="331" t="n"/>
      <c r="AT88" s="331" t="n"/>
      <c r="AU88" s="331" t="n"/>
      <c r="AV88" s="331" t="n"/>
      <c r="AW88" s="331" t="n"/>
    </row>
    <row r="89" hidden="1" ht="30" customFormat="1" customHeight="1" s="12">
      <c r="A89" s="12" t="inlineStr">
        <is>
          <t>麓城</t>
        </is>
      </c>
      <c r="B89" s="23" t="n">
        <v>45754</v>
      </c>
      <c r="C89" s="162" t="n">
        <v>72</v>
      </c>
      <c r="D89" s="53" t="inlineStr">
        <is>
          <t>舒相妹20（9766）</t>
        </is>
      </c>
      <c r="E89" s="162" t="n"/>
      <c r="F89" s="162" t="n"/>
      <c r="G89" s="162" t="n">
        <v>1</v>
      </c>
      <c r="H89" s="162" t="n"/>
      <c r="I89" s="53" t="inlineStr">
        <is>
          <t>胡1901</t>
        </is>
      </c>
      <c r="J89" s="162" t="n">
        <v>1638</v>
      </c>
      <c r="K89" s="162" t="n"/>
      <c r="L89" s="53" t="n"/>
      <c r="M89" s="53" t="n"/>
      <c r="N89" s="53" t="n"/>
      <c r="O89" s="53" t="n"/>
      <c r="P89" s="53" t="n"/>
      <c r="Q89" s="53" t="n"/>
      <c r="R89" s="53" t="n"/>
      <c r="S89" s="53" t="n"/>
      <c r="T89" s="53" t="n"/>
      <c r="U89" s="53" t="n">
        <v>5</v>
      </c>
      <c r="V89" s="53" t="n"/>
      <c r="W89" s="53" t="n"/>
      <c r="X89" s="53" t="n"/>
      <c r="Y89" s="53" t="n"/>
      <c r="Z89" s="63" t="n">
        <v>5</v>
      </c>
      <c r="AA89" s="63" t="n">
        <v>1</v>
      </c>
      <c r="AB89" s="162" t="inlineStr">
        <is>
          <t>对公</t>
        </is>
      </c>
      <c r="AC89" s="407" t="n"/>
      <c r="AD89" s="162" t="n"/>
      <c r="AE89" s="65" t="n"/>
      <c r="AF89" s="65" t="n"/>
      <c r="AG89" s="350" t="inlineStr">
        <is>
          <t>熊欢</t>
        </is>
      </c>
      <c r="AH89" s="79" t="n">
        <v>0</v>
      </c>
      <c r="AI89" s="79" t="n">
        <v>0</v>
      </c>
      <c r="AJ89" s="79" t="n">
        <v>0</v>
      </c>
      <c r="AK89" s="79" t="n">
        <v>0</v>
      </c>
      <c r="AL89" s="79" t="n">
        <v>0</v>
      </c>
      <c r="AM89" s="79" t="n">
        <v>0</v>
      </c>
      <c r="AN89" s="79" t="n">
        <v>0</v>
      </c>
      <c r="AO89" s="79" t="n">
        <v>1</v>
      </c>
      <c r="AP89" s="79" t="n">
        <v>0</v>
      </c>
      <c r="AQ89" s="79" t="n">
        <v>0</v>
      </c>
      <c r="AR89" s="331" t="n"/>
      <c r="AS89" s="331" t="n"/>
      <c r="AT89" s="331" t="n"/>
      <c r="AU89" s="331" t="n"/>
      <c r="AV89" s="331" t="n"/>
      <c r="AW89" s="331" t="n"/>
    </row>
    <row r="90" hidden="1" ht="30" customFormat="1" customHeight="1" s="12">
      <c r="A90" s="12" t="inlineStr">
        <is>
          <t>晟华</t>
        </is>
      </c>
      <c r="B90" s="23" t="n">
        <v>45754</v>
      </c>
      <c r="C90" s="162" t="n">
        <v>1</v>
      </c>
      <c r="D90" s="53" t="inlineStr">
        <is>
          <t>祖力</t>
        </is>
      </c>
      <c r="E90" s="162" t="n"/>
      <c r="F90" s="162" t="n"/>
      <c r="G90" s="162" t="n">
        <v>1</v>
      </c>
      <c r="H90" s="162" t="n"/>
      <c r="I90" s="53" t="inlineStr">
        <is>
          <t>G9565</t>
        </is>
      </c>
      <c r="J90" s="162" t="n">
        <v>1638</v>
      </c>
      <c r="K90" s="162" t="n"/>
      <c r="L90" s="53" t="n"/>
      <c r="M90" s="53" t="n"/>
      <c r="N90" s="53" t="n"/>
      <c r="O90" s="53" t="n"/>
      <c r="P90" s="53" t="n"/>
      <c r="Q90" s="53" t="n">
        <v>100</v>
      </c>
      <c r="R90" s="53" t="n"/>
      <c r="S90" s="53" t="n"/>
      <c r="T90" s="53" t="n"/>
      <c r="U90" s="53" t="n"/>
      <c r="V90" s="53" t="n"/>
      <c r="W90" s="53" t="n"/>
      <c r="X90" s="53" t="n"/>
      <c r="Y90" s="53" t="n"/>
      <c r="Z90" s="63" t="n">
        <v>100</v>
      </c>
      <c r="AA90" s="63" t="n">
        <v>35</v>
      </c>
      <c r="AB90" s="162" t="inlineStr">
        <is>
          <t>对公</t>
        </is>
      </c>
      <c r="AC90" s="407" t="n"/>
      <c r="AD90" s="162" t="n"/>
      <c r="AE90" s="65" t="n"/>
      <c r="AF90" s="65" t="n"/>
      <c r="AG90" s="350" t="inlineStr">
        <is>
          <t>李嘉慧</t>
        </is>
      </c>
      <c r="AH90" s="79" t="n">
        <v>0</v>
      </c>
      <c r="AI90" s="79" t="n">
        <v>0</v>
      </c>
      <c r="AJ90" s="79" t="n">
        <v>0</v>
      </c>
      <c r="AK90" s="79" t="n">
        <v>0</v>
      </c>
      <c r="AL90" s="79" t="n">
        <v>35</v>
      </c>
      <c r="AM90" s="79" t="n">
        <v>0</v>
      </c>
      <c r="AN90" s="79" t="n">
        <v>0</v>
      </c>
      <c r="AO90" s="79" t="n">
        <v>0</v>
      </c>
      <c r="AP90" s="79" t="n">
        <v>0</v>
      </c>
      <c r="AQ90" s="79" t="n">
        <v>0</v>
      </c>
      <c r="AR90" s="331" t="n"/>
      <c r="AS90" s="331" t="n"/>
      <c r="AT90" s="331" t="n"/>
      <c r="AU90" s="331" t="n"/>
      <c r="AV90" s="331" t="n"/>
      <c r="AW90" s="331" t="n"/>
    </row>
    <row r="91" hidden="1" ht="30" customFormat="1" customHeight="1" s="12">
      <c r="A91" s="12" t="inlineStr">
        <is>
          <t>华侨</t>
        </is>
      </c>
      <c r="B91" s="23" t="n">
        <v>45755</v>
      </c>
      <c r="C91" s="162" t="n">
        <v>73</v>
      </c>
      <c r="D91" s="53" t="inlineStr">
        <is>
          <t>刘文花</t>
        </is>
      </c>
      <c r="E91" s="162" t="n"/>
      <c r="F91" s="162" t="n"/>
      <c r="G91" s="162" t="n">
        <v>1</v>
      </c>
      <c r="H91" s="162" t="n"/>
      <c r="I91" s="53" t="inlineStr">
        <is>
          <t>刘6822</t>
        </is>
      </c>
      <c r="J91" s="162" t="n">
        <v>1638</v>
      </c>
      <c r="K91" s="162" t="n"/>
      <c r="L91" s="53" t="n"/>
      <c r="M91" s="53" t="n"/>
      <c r="N91" s="53" t="n"/>
      <c r="O91" s="53" t="n"/>
      <c r="P91" s="53" t="n"/>
      <c r="Q91" s="53" t="n"/>
      <c r="R91" s="53" t="n"/>
      <c r="S91" s="53" t="n"/>
      <c r="T91" s="53" t="n"/>
      <c r="U91" s="53" t="n"/>
      <c r="V91" s="53" t="n">
        <v>42</v>
      </c>
      <c r="W91" s="53" t="n"/>
      <c r="X91" s="53" t="n"/>
      <c r="Y91" s="53" t="n"/>
      <c r="Z91" s="63" t="n">
        <v>42</v>
      </c>
      <c r="AA91" s="63" t="n">
        <v>8.4</v>
      </c>
      <c r="AB91" s="162" t="inlineStr">
        <is>
          <t>对公</t>
        </is>
      </c>
      <c r="AC91" s="407" t="n"/>
      <c r="AD91" s="162" t="n"/>
      <c r="AE91" s="65" t="n"/>
      <c r="AF91" s="65" t="n"/>
      <c r="AG91" s="350" t="inlineStr">
        <is>
          <t>向文娟</t>
        </is>
      </c>
      <c r="AH91" s="79" t="n">
        <v>0</v>
      </c>
      <c r="AI91" s="79" t="n">
        <v>0</v>
      </c>
      <c r="AJ91" s="79" t="n">
        <v>0</v>
      </c>
      <c r="AK91" s="79" t="n">
        <v>0</v>
      </c>
      <c r="AL91" s="79" t="n">
        <v>0</v>
      </c>
      <c r="AM91" s="79" t="n">
        <v>0</v>
      </c>
      <c r="AN91" s="79" t="n">
        <v>0</v>
      </c>
      <c r="AO91" s="79" t="n">
        <v>8.4</v>
      </c>
      <c r="AP91" s="79" t="n">
        <v>0</v>
      </c>
      <c r="AQ91" s="79" t="n">
        <v>0</v>
      </c>
      <c r="AR91" s="331" t="n"/>
      <c r="AS91" s="331" t="n"/>
      <c r="AT91" s="331" t="n"/>
      <c r="AU91" s="331" t="n"/>
      <c r="AV91" s="331" t="n"/>
      <c r="AW91" s="331" t="n"/>
    </row>
    <row r="92" hidden="1" ht="30" customFormat="1" customHeight="1" s="12">
      <c r="A92" s="12" t="inlineStr">
        <is>
          <t>麓城</t>
        </is>
      </c>
      <c r="B92" s="23" t="n">
        <v>45755</v>
      </c>
      <c r="C92" s="162" t="n">
        <v>5</v>
      </c>
      <c r="D92" s="53" t="inlineStr">
        <is>
          <t>舒相妹20（9766）</t>
        </is>
      </c>
      <c r="E92" s="162" t="n"/>
      <c r="F92" s="162" t="n"/>
      <c r="G92" s="162" t="n">
        <v>1</v>
      </c>
      <c r="H92" s="162" t="n"/>
      <c r="I92" s="53" t="inlineStr">
        <is>
          <t>胡1901</t>
        </is>
      </c>
      <c r="J92" s="162" t="n">
        <v>1638</v>
      </c>
      <c r="K92" s="162" t="n"/>
      <c r="L92" s="53" t="n"/>
      <c r="M92" s="53" t="n"/>
      <c r="N92" s="53" t="n"/>
      <c r="O92" s="53" t="n"/>
      <c r="P92" s="53" t="n"/>
      <c r="Q92" s="53" t="n"/>
      <c r="R92" s="53" t="n"/>
      <c r="S92" s="53" t="n"/>
      <c r="T92" s="53" t="n"/>
      <c r="U92" s="53" t="n">
        <v>5</v>
      </c>
      <c r="V92" s="53" t="n"/>
      <c r="W92" s="53" t="n"/>
      <c r="X92" s="53" t="n"/>
      <c r="Y92" s="53" t="n"/>
      <c r="Z92" s="63" t="n">
        <v>5</v>
      </c>
      <c r="AA92" s="63" t="n">
        <v>1</v>
      </c>
      <c r="AB92" s="162" t="inlineStr">
        <is>
          <t>4.7对公</t>
        </is>
      </c>
      <c r="AC92" s="407" t="n"/>
      <c r="AD92" s="162" t="n"/>
      <c r="AE92" s="65" t="n"/>
      <c r="AF92" s="65" t="n"/>
      <c r="AG92" s="350" t="inlineStr">
        <is>
          <t>熊欢</t>
        </is>
      </c>
      <c r="AH92" s="79" t="n">
        <v>0</v>
      </c>
      <c r="AI92" s="79" t="n">
        <v>0</v>
      </c>
      <c r="AJ92" s="79" t="n">
        <v>0</v>
      </c>
      <c r="AK92" s="79" t="n">
        <v>0</v>
      </c>
      <c r="AL92" s="79" t="n">
        <v>0</v>
      </c>
      <c r="AM92" s="79" t="n">
        <v>0</v>
      </c>
      <c r="AN92" s="79" t="n">
        <v>0</v>
      </c>
      <c r="AO92" s="79" t="n">
        <v>1</v>
      </c>
      <c r="AP92" s="79" t="n">
        <v>0</v>
      </c>
      <c r="AQ92" s="79" t="n">
        <v>0</v>
      </c>
      <c r="AR92" s="331" t="n"/>
      <c r="AS92" s="331" t="n"/>
      <c r="AT92" s="331" t="n"/>
      <c r="AU92" s="331" t="n"/>
      <c r="AV92" s="331" t="n"/>
      <c r="AW92" s="331" t="n"/>
    </row>
    <row r="93" hidden="1" ht="30" customFormat="1" customHeight="1" s="12">
      <c r="A93" s="12" t="inlineStr">
        <is>
          <t>麓城</t>
        </is>
      </c>
      <c r="B93" s="23" t="n">
        <v>45755</v>
      </c>
      <c r="C93" s="162" t="n">
        <v>10</v>
      </c>
      <c r="D93" s="53" t="inlineStr">
        <is>
          <t>何丽丽</t>
        </is>
      </c>
      <c r="E93" s="162" t="n"/>
      <c r="F93" s="162" t="n">
        <v>1</v>
      </c>
      <c r="G93" s="162" t="n"/>
      <c r="H93" s="162" t="inlineStr">
        <is>
          <t>贾桂桂</t>
        </is>
      </c>
      <c r="I93" s="53" t="inlineStr">
        <is>
          <t>林3668</t>
        </is>
      </c>
      <c r="J93" s="162" t="n">
        <v>1638</v>
      </c>
      <c r="K93" s="162" t="n"/>
      <c r="L93" s="53" t="n"/>
      <c r="M93" s="53" t="n"/>
      <c r="N93" s="53" t="n">
        <v>826</v>
      </c>
      <c r="O93" s="53" t="n"/>
      <c r="P93" s="53" t="n"/>
      <c r="Q93" s="53" t="n"/>
      <c r="R93" s="53" t="n"/>
      <c r="S93" s="53" t="n"/>
      <c r="T93" s="53" t="n"/>
      <c r="U93" s="53" t="n"/>
      <c r="V93" s="53" t="n"/>
      <c r="W93" s="53" t="n"/>
      <c r="X93" s="53" t="n"/>
      <c r="Y93" s="53" t="n"/>
      <c r="Z93" s="63" t="n">
        <v>826</v>
      </c>
      <c r="AA93" s="63" t="n">
        <v>123.9</v>
      </c>
      <c r="AB93" s="162" t="inlineStr">
        <is>
          <t>4.7对公</t>
        </is>
      </c>
      <c r="AC93" s="407" t="n"/>
      <c r="AD93" s="162" t="n"/>
      <c r="AE93" s="65" t="n"/>
      <c r="AF93" s="65" t="n"/>
      <c r="AG93" s="350" t="inlineStr">
        <is>
          <t>熊欢</t>
        </is>
      </c>
      <c r="AH93" s="79" t="n">
        <v>0</v>
      </c>
      <c r="AI93" s="79" t="n">
        <v>0</v>
      </c>
      <c r="AJ93" s="79" t="n">
        <v>123.9</v>
      </c>
      <c r="AK93" s="79" t="n">
        <v>0</v>
      </c>
      <c r="AL93" s="79" t="n">
        <v>0</v>
      </c>
      <c r="AM93" s="79" t="n">
        <v>0</v>
      </c>
      <c r="AN93" s="79" t="n">
        <v>0</v>
      </c>
      <c r="AO93" s="79" t="n">
        <v>0</v>
      </c>
      <c r="AP93" s="79" t="n">
        <v>0</v>
      </c>
      <c r="AQ93" s="79" t="n">
        <v>0</v>
      </c>
      <c r="AR93" s="331" t="n"/>
      <c r="AS93" s="331" t="n"/>
      <c r="AT93" s="331" t="n"/>
      <c r="AU93" s="331" t="n"/>
      <c r="AV93" s="331" t="n"/>
      <c r="AW93" s="331" t="n"/>
    </row>
    <row r="94" hidden="1" ht="39" customFormat="1" customHeight="1" s="12">
      <c r="A94" s="12" t="inlineStr">
        <is>
          <t>麓城</t>
        </is>
      </c>
      <c r="B94" s="23" t="n">
        <v>45755</v>
      </c>
      <c r="C94" s="162" t="n">
        <v>43</v>
      </c>
      <c r="D94" s="53" t="inlineStr">
        <is>
          <t>王伟英</t>
        </is>
      </c>
      <c r="E94" s="162" t="n"/>
      <c r="F94" s="162" t="n">
        <v>1</v>
      </c>
      <c r="G94" s="162" t="n"/>
      <c r="H94" s="162" t="inlineStr">
        <is>
          <t>王海燕</t>
        </is>
      </c>
      <c r="I94" s="53" t="inlineStr">
        <is>
          <t>晶2853</t>
        </is>
      </c>
      <c r="J94" s="162" t="n">
        <v>1638</v>
      </c>
      <c r="K94" s="162" t="n"/>
      <c r="L94" s="53" t="n"/>
      <c r="M94" s="53" t="n"/>
      <c r="N94" s="53" t="n">
        <v>1920</v>
      </c>
      <c r="O94" s="53" t="n"/>
      <c r="P94" s="53" t="n"/>
      <c r="Q94" s="53" t="n"/>
      <c r="R94" s="53" t="n"/>
      <c r="S94" s="53" t="n"/>
      <c r="T94" s="53" t="n"/>
      <c r="U94" s="53" t="n"/>
      <c r="V94" s="53" t="n"/>
      <c r="W94" s="53" t="n"/>
      <c r="X94" s="53" t="n"/>
      <c r="Y94" s="53" t="n">
        <v>4960</v>
      </c>
      <c r="Z94" s="63" t="n">
        <v>6880</v>
      </c>
      <c r="AA94" s="63" t="n">
        <v>630</v>
      </c>
      <c r="AB94" s="162" t="inlineStr">
        <is>
          <t>对公</t>
        </is>
      </c>
      <c r="AC94" s="407" t="n"/>
      <c r="AD94" s="162" t="n">
        <v>2</v>
      </c>
      <c r="AE94" s="65" t="inlineStr">
        <is>
          <t>安卓12支，尤文1瓶，2480蛋白2瓶</t>
        </is>
      </c>
      <c r="AF94" s="65" t="n"/>
      <c r="AG94" s="350" t="inlineStr">
        <is>
          <t>熊欢</t>
        </is>
      </c>
      <c r="AH94" s="79" t="n">
        <v>0</v>
      </c>
      <c r="AI94" s="79" t="n">
        <v>0</v>
      </c>
      <c r="AJ94" s="79" t="n">
        <v>30</v>
      </c>
      <c r="AK94" s="79" t="n">
        <v>0</v>
      </c>
      <c r="AL94" s="79" t="n">
        <v>0</v>
      </c>
      <c r="AM94" s="79" t="n">
        <v>0</v>
      </c>
      <c r="AN94" s="79" t="n">
        <v>0</v>
      </c>
      <c r="AO94" s="79" t="n">
        <v>0</v>
      </c>
      <c r="AP94" s="79" t="n">
        <v>0</v>
      </c>
      <c r="AQ94" s="79" t="n">
        <v>600</v>
      </c>
      <c r="AR94" s="331" t="n"/>
      <c r="AS94" s="331" t="n"/>
      <c r="AT94" s="331" t="n"/>
      <c r="AU94" s="331" t="n"/>
      <c r="AV94" s="331" t="n"/>
      <c r="AW94" s="331" t="n"/>
    </row>
    <row r="95" hidden="1" ht="30" customFormat="1" customHeight="1" s="12">
      <c r="A95" s="12" t="inlineStr">
        <is>
          <t>麓城</t>
        </is>
      </c>
      <c r="B95" s="23" t="n">
        <v>45755</v>
      </c>
      <c r="C95" s="162" t="n">
        <v>78</v>
      </c>
      <c r="D95" s="53" t="inlineStr">
        <is>
          <t>廖金凤</t>
        </is>
      </c>
      <c r="E95" s="162" t="n"/>
      <c r="F95" s="162" t="n">
        <v>1</v>
      </c>
      <c r="G95" s="162" t="n"/>
      <c r="H95" s="162" t="inlineStr">
        <is>
          <t>王海燕</t>
        </is>
      </c>
      <c r="I95" s="53" t="inlineStr">
        <is>
          <t>G7745</t>
        </is>
      </c>
      <c r="J95" s="162" t="n">
        <v>1638</v>
      </c>
      <c r="K95" s="162" t="n"/>
      <c r="L95" s="53" t="n"/>
      <c r="M95" s="53" t="n"/>
      <c r="N95" s="53" t="n">
        <v>720.4</v>
      </c>
      <c r="O95" s="53" t="n"/>
      <c r="P95" s="53" t="n"/>
      <c r="Q95" s="53" t="n"/>
      <c r="R95" s="53" t="n"/>
      <c r="S95" s="53" t="n"/>
      <c r="T95" s="53" t="n">
        <v>120</v>
      </c>
      <c r="U95" s="53" t="n"/>
      <c r="V95" s="53" t="n"/>
      <c r="W95" s="53" t="n"/>
      <c r="X95" s="53" t="n"/>
      <c r="Y95" s="53" t="n"/>
      <c r="Z95" s="63" t="n">
        <v>840.4</v>
      </c>
      <c r="AA95" s="63" t="n">
        <v>126.06</v>
      </c>
      <c r="AB95" s="162" t="inlineStr">
        <is>
          <t>对公</t>
        </is>
      </c>
      <c r="AC95" s="407" t="n"/>
      <c r="AD95" s="162" t="n"/>
      <c r="AE95" s="65" t="n"/>
      <c r="AF95" s="65" t="n"/>
      <c r="AG95" s="350" t="inlineStr">
        <is>
          <t>熊欢</t>
        </is>
      </c>
      <c r="AH95" s="79" t="n">
        <v>0</v>
      </c>
      <c r="AI95" s="79" t="n">
        <v>0</v>
      </c>
      <c r="AJ95" s="79" t="n">
        <v>108.06</v>
      </c>
      <c r="AK95" s="79" t="n">
        <v>0</v>
      </c>
      <c r="AL95" s="79" t="n">
        <v>0</v>
      </c>
      <c r="AM95" s="79" t="n">
        <v>0</v>
      </c>
      <c r="AN95" s="79" t="n">
        <v>0</v>
      </c>
      <c r="AO95" s="79" t="n">
        <v>18</v>
      </c>
      <c r="AP95" s="79" t="n">
        <v>0</v>
      </c>
      <c r="AQ95" s="79" t="n">
        <v>0</v>
      </c>
      <c r="AR95" s="331" t="n"/>
      <c r="AS95" s="331" t="n"/>
      <c r="AT95" s="331" t="n"/>
      <c r="AU95" s="331" t="n"/>
      <c r="AV95" s="331" t="n"/>
      <c r="AW95" s="331" t="n"/>
    </row>
    <row r="96" hidden="1" ht="30" customFormat="1" customHeight="1" s="12">
      <c r="A96" s="63" t="inlineStr">
        <is>
          <t>华远</t>
        </is>
      </c>
      <c r="B96" s="23" t="n">
        <v>45753</v>
      </c>
      <c r="C96" s="162" t="n">
        <v>5</v>
      </c>
      <c r="D96" s="53" t="inlineStr">
        <is>
          <t>邓思姣</t>
        </is>
      </c>
      <c r="E96" s="162" t="n"/>
      <c r="F96" s="162" t="n">
        <v>1</v>
      </c>
      <c r="G96" s="162" t="n"/>
      <c r="H96" s="162" t="inlineStr">
        <is>
          <t>孙静</t>
        </is>
      </c>
      <c r="I96" s="53" t="inlineStr">
        <is>
          <t>英9088</t>
        </is>
      </c>
      <c r="J96" s="162" t="n">
        <v>1638</v>
      </c>
      <c r="K96" s="162" t="n"/>
      <c r="L96" s="53" t="n"/>
      <c r="M96" s="53" t="n"/>
      <c r="N96" s="53" t="n">
        <v>3</v>
      </c>
      <c r="O96" s="53" t="n"/>
      <c r="P96" s="53" t="n"/>
      <c r="Q96" s="53" t="n">
        <v>20</v>
      </c>
      <c r="R96" s="53" t="n">
        <v>200</v>
      </c>
      <c r="S96" s="53" t="n"/>
      <c r="T96" s="53" t="n">
        <v>2</v>
      </c>
      <c r="U96" s="53" t="n"/>
      <c r="V96" s="53" t="n"/>
      <c r="W96" s="53" t="n"/>
      <c r="X96" s="53" t="n"/>
      <c r="Y96" s="53" t="n"/>
      <c r="Z96" s="58" t="n">
        <v>225</v>
      </c>
      <c r="AA96" s="68" t="n">
        <v>65.75</v>
      </c>
      <c r="AB96" s="162" t="inlineStr">
        <is>
          <t>对公</t>
        </is>
      </c>
      <c r="AC96" s="407" t="n"/>
      <c r="AD96" s="162" t="n"/>
      <c r="AE96" s="65" t="n"/>
      <c r="AF96" s="65" t="n"/>
      <c r="AG96" s="350" t="inlineStr">
        <is>
          <t>罗茜</t>
        </is>
      </c>
      <c r="AH96" s="79" t="n">
        <v>0</v>
      </c>
      <c r="AI96" s="79" t="n">
        <v>0</v>
      </c>
      <c r="AJ96" s="79" t="n">
        <v>0.45</v>
      </c>
      <c r="AK96" s="79" t="n">
        <v>0</v>
      </c>
      <c r="AL96" s="79" t="n">
        <v>6</v>
      </c>
      <c r="AM96" s="79" t="n">
        <v>59</v>
      </c>
      <c r="AN96" s="79" t="n">
        <v>0</v>
      </c>
      <c r="AO96" s="79" t="n">
        <v>0.3</v>
      </c>
      <c r="AP96" s="79" t="n">
        <v>0</v>
      </c>
      <c r="AQ96" s="79" t="n">
        <v>0</v>
      </c>
      <c r="AR96" s="331" t="n"/>
      <c r="AS96" s="331" t="n"/>
      <c r="AT96" s="331" t="n"/>
      <c r="AU96" s="331" t="n"/>
      <c r="AV96" s="331" t="n"/>
      <c r="AW96" s="331" t="n"/>
      <c r="XEX96" s="11" t="n"/>
    </row>
    <row r="97" hidden="1" ht="30" customFormat="1" customHeight="1" s="12">
      <c r="A97" s="63" t="inlineStr">
        <is>
          <t>华远</t>
        </is>
      </c>
      <c r="B97" s="23" t="n">
        <v>45753</v>
      </c>
      <c r="C97" s="162" t="n">
        <v>18</v>
      </c>
      <c r="D97" s="53" t="inlineStr">
        <is>
          <t>陆春梅52（2528）</t>
        </is>
      </c>
      <c r="E97" s="162" t="n"/>
      <c r="F97" s="162" t="n">
        <v>1</v>
      </c>
      <c r="G97" s="406" t="n"/>
      <c r="H97" s="162" t="inlineStr">
        <is>
          <t>孙静</t>
        </is>
      </c>
      <c r="I97" s="53" t="inlineStr">
        <is>
          <t>朱6968</t>
        </is>
      </c>
      <c r="J97" s="162" t="n">
        <v>1638</v>
      </c>
      <c r="K97" s="162" t="n"/>
      <c r="L97" s="53" t="n"/>
      <c r="M97" s="53" t="n"/>
      <c r="N97" s="53" t="n">
        <v>725.6</v>
      </c>
      <c r="O97" s="53" t="n"/>
      <c r="P97" s="53" t="n"/>
      <c r="Q97" s="53" t="n">
        <v>1180</v>
      </c>
      <c r="R97" s="53" t="n"/>
      <c r="S97" s="53" t="n"/>
      <c r="T97" s="53" t="n">
        <v>27</v>
      </c>
      <c r="U97" s="53" t="n"/>
      <c r="V97" s="53" t="n"/>
      <c r="W97" s="53" t="n"/>
      <c r="X97" s="53" t="n"/>
      <c r="Y97" s="53" t="n"/>
      <c r="Z97" s="58" t="n">
        <v>1932.6</v>
      </c>
      <c r="AA97" s="68" t="n">
        <v>466.89</v>
      </c>
      <c r="AB97" s="162" t="inlineStr">
        <is>
          <t>对公</t>
        </is>
      </c>
      <c r="AC97" s="407" t="n"/>
      <c r="AD97" s="162" t="n"/>
      <c r="AE97" s="65" t="n"/>
      <c r="AF97" s="65" t="n"/>
      <c r="AG97" s="350" t="inlineStr">
        <is>
          <t>罗茜</t>
        </is>
      </c>
      <c r="AH97" s="182" t="n">
        <v>0</v>
      </c>
      <c r="AI97" s="182" t="n">
        <v>0</v>
      </c>
      <c r="AJ97" s="182" t="n">
        <v>108.84</v>
      </c>
      <c r="AK97" s="182" t="n">
        <v>0</v>
      </c>
      <c r="AL97" s="182" t="n">
        <v>354</v>
      </c>
      <c r="AM97" s="182" t="n">
        <v>0</v>
      </c>
      <c r="AN97" s="182" t="n">
        <v>0</v>
      </c>
      <c r="AO97" s="182" t="n">
        <v>4.05</v>
      </c>
      <c r="AP97" s="182" t="n">
        <v>0</v>
      </c>
      <c r="AQ97" s="182" t="n">
        <v>0</v>
      </c>
      <c r="AR97" s="331" t="n"/>
      <c r="AS97" s="331" t="n"/>
      <c r="AT97" s="331" t="n"/>
      <c r="AU97" s="331" t="n"/>
      <c r="AV97" s="331" t="n"/>
      <c r="AW97" s="331" t="n"/>
      <c r="XEX97" s="11" t="n"/>
    </row>
    <row r="98" hidden="1" ht="30" customFormat="1" customHeight="1" s="12">
      <c r="A98" s="63" t="inlineStr">
        <is>
          <t>华远</t>
        </is>
      </c>
      <c r="B98" s="23" t="n">
        <v>45753</v>
      </c>
      <c r="C98" s="162" t="n">
        <v>54</v>
      </c>
      <c r="D98" s="53" t="inlineStr">
        <is>
          <t>莫芳芳</t>
        </is>
      </c>
      <c r="E98" s="162" t="n"/>
      <c r="F98" s="162" t="n">
        <v>1</v>
      </c>
      <c r="G98" s="162" t="n"/>
      <c r="H98" s="162" t="inlineStr">
        <is>
          <t>孙静</t>
        </is>
      </c>
      <c r="I98" s="53" t="inlineStr">
        <is>
          <t>江3846</t>
        </is>
      </c>
      <c r="J98" s="162" t="inlineStr">
        <is>
          <t>1638/1331</t>
        </is>
      </c>
      <c r="K98" s="162" t="n"/>
      <c r="L98" s="53" t="n"/>
      <c r="M98" s="53" t="n"/>
      <c r="N98" s="53" t="n">
        <v>592</v>
      </c>
      <c r="O98" s="53" t="n"/>
      <c r="P98" s="53" t="n"/>
      <c r="Q98" s="53" t="n">
        <v>60</v>
      </c>
      <c r="R98" s="53" t="n"/>
      <c r="S98" s="53" t="n"/>
      <c r="T98" s="53" t="n">
        <v>7</v>
      </c>
      <c r="U98" s="53" t="n"/>
      <c r="V98" s="53" t="n"/>
      <c r="W98" s="53" t="n"/>
      <c r="X98" s="53" t="n"/>
      <c r="Y98" s="53" t="n"/>
      <c r="Z98" s="58" t="n">
        <v>659</v>
      </c>
      <c r="AA98" s="68" t="n">
        <v>102.45</v>
      </c>
      <c r="AB98" s="162" t="inlineStr">
        <is>
          <t>对公</t>
        </is>
      </c>
      <c r="AC98" s="407" t="n"/>
      <c r="AD98" s="162" t="n"/>
      <c r="AE98" s="120" t="inlineStr">
        <is>
          <t>纷乐*1</t>
        </is>
      </c>
      <c r="AF98" s="65" t="n"/>
      <c r="AG98" s="350" t="inlineStr">
        <is>
          <t>罗茜</t>
        </is>
      </c>
      <c r="AH98" s="79" t="n">
        <v>0</v>
      </c>
      <c r="AI98" s="79" t="n">
        <v>0</v>
      </c>
      <c r="AJ98" s="79" t="n">
        <v>83.40000000000001</v>
      </c>
      <c r="AK98" s="79" t="n">
        <v>0</v>
      </c>
      <c r="AL98" s="79" t="n">
        <v>18</v>
      </c>
      <c r="AM98" s="79" t="n">
        <v>0</v>
      </c>
      <c r="AN98" s="79" t="n">
        <v>0</v>
      </c>
      <c r="AO98" s="79" t="n">
        <v>1.05</v>
      </c>
      <c r="AP98" s="79" t="n">
        <v>0</v>
      </c>
      <c r="AQ98" s="79" t="n">
        <v>0</v>
      </c>
      <c r="AR98" s="331" t="n"/>
      <c r="AS98" s="331" t="n"/>
      <c r="AT98" s="331" t="n"/>
      <c r="AU98" s="331" t="n"/>
      <c r="AV98" s="331" t="n"/>
      <c r="AW98" s="331" t="n"/>
      <c r="XEX98" s="11" t="n"/>
    </row>
    <row r="99" hidden="1" ht="30" customFormat="1" customHeight="1" s="12">
      <c r="A99" s="63" t="inlineStr">
        <is>
          <t>泊富</t>
        </is>
      </c>
      <c r="B99" s="23" t="n">
        <v>45753</v>
      </c>
      <c r="C99" s="57" t="n">
        <v>12</v>
      </c>
      <c r="D99" s="53" t="inlineStr">
        <is>
          <t>孙梅62（8851）</t>
        </is>
      </c>
      <c r="E99" s="57" t="n">
        <v>1</v>
      </c>
      <c r="F99" s="57" t="n"/>
      <c r="G99" s="57" t="n"/>
      <c r="H99" s="57" t="inlineStr">
        <is>
          <t>沈苗苗</t>
        </is>
      </c>
      <c r="I99" s="53" t="inlineStr">
        <is>
          <t>刘3652</t>
        </is>
      </c>
      <c r="J99" s="57" t="n">
        <v>1638</v>
      </c>
      <c r="K99" s="57" t="n"/>
      <c r="L99" s="53" t="n">
        <v>1226</v>
      </c>
      <c r="M99" s="53" t="n"/>
      <c r="N99" s="53" t="n"/>
      <c r="O99" s="53" t="n"/>
      <c r="P99" s="53" t="n"/>
      <c r="Q99" s="53" t="n"/>
      <c r="R99" s="53" t="n"/>
      <c r="S99" s="53" t="n"/>
      <c r="T99" s="53" t="n"/>
      <c r="U99" s="53" t="n"/>
      <c r="V99" s="53" t="n"/>
      <c r="W99" s="53" t="n"/>
      <c r="X99" s="53" t="n">
        <v>20</v>
      </c>
      <c r="Y99" s="53" t="n"/>
      <c r="Z99" s="63" t="n">
        <v>1246</v>
      </c>
      <c r="AA99" s="68" t="n">
        <v>370.8</v>
      </c>
      <c r="AB99" s="54" t="inlineStr">
        <is>
          <t>对公</t>
        </is>
      </c>
      <c r="AC99" s="69" t="n"/>
      <c r="AD99" s="54" t="n"/>
      <c r="AE99" s="65" t="n"/>
      <c r="AF99" s="65" t="n"/>
      <c r="AG99" s="350" t="inlineStr">
        <is>
          <t>彭心怡</t>
        </is>
      </c>
      <c r="AH99" s="79" t="n">
        <v>367.8</v>
      </c>
      <c r="AI99" s="79" t="n">
        <v>0</v>
      </c>
      <c r="AJ99" s="79" t="n">
        <v>0</v>
      </c>
      <c r="AK99" s="79" t="n">
        <v>0</v>
      </c>
      <c r="AL99" s="79" t="n">
        <v>0</v>
      </c>
      <c r="AM99" s="79" t="n">
        <v>0</v>
      </c>
      <c r="AN99" s="79" t="n">
        <v>0</v>
      </c>
      <c r="AO99" s="79" t="n">
        <v>0</v>
      </c>
      <c r="AP99" s="79" t="n">
        <v>3</v>
      </c>
      <c r="AQ99" s="79" t="n">
        <v>0</v>
      </c>
      <c r="AR99" s="331" t="n"/>
      <c r="AS99" s="331" t="n"/>
      <c r="AT99" s="331" t="n"/>
      <c r="AU99" s="331" t="n"/>
      <c r="AV99" s="331" t="n"/>
      <c r="AW99" s="331" t="n"/>
      <c r="XEX99" s="11" t="n"/>
    </row>
    <row r="100" hidden="1" ht="30" customFormat="1" customHeight="1" s="12">
      <c r="A100" s="63" t="inlineStr">
        <is>
          <t>泊富</t>
        </is>
      </c>
      <c r="B100" s="23" t="n">
        <v>45753</v>
      </c>
      <c r="C100" s="57" t="n">
        <v>21</v>
      </c>
      <c r="D100" s="53" t="inlineStr">
        <is>
          <t>张璇61（2515）</t>
        </is>
      </c>
      <c r="E100" s="57" t="n"/>
      <c r="F100" s="57" t="n"/>
      <c r="G100" s="57" t="n">
        <v>1</v>
      </c>
      <c r="H100" s="57" t="n"/>
      <c r="I100" s="53" t="inlineStr">
        <is>
          <t>G2621</t>
        </is>
      </c>
      <c r="J100" s="57" t="n">
        <v>1638</v>
      </c>
      <c r="K100" s="57" t="n"/>
      <c r="L100" s="53" t="n"/>
      <c r="M100" s="53" t="n"/>
      <c r="N100" s="53" t="n"/>
      <c r="O100" s="53" t="n"/>
      <c r="P100" s="53" t="n"/>
      <c r="Q100" s="53" t="n">
        <v>640</v>
      </c>
      <c r="R100" s="53" t="n"/>
      <c r="S100" s="53" t="n"/>
      <c r="T100" s="53" t="n">
        <v>12</v>
      </c>
      <c r="U100" s="53" t="n"/>
      <c r="V100" s="53" t="n"/>
      <c r="W100" s="53" t="n"/>
      <c r="X100" s="53" t="n"/>
      <c r="Y100" s="53" t="n"/>
      <c r="Z100" s="63" t="n">
        <v>652</v>
      </c>
      <c r="AA100" s="68" t="n">
        <v>226.4</v>
      </c>
      <c r="AB100" s="54" t="inlineStr">
        <is>
          <t>对公</t>
        </is>
      </c>
      <c r="AC100" s="69" t="n"/>
      <c r="AD100" s="54" t="n"/>
      <c r="AE100" s="65" t="n"/>
      <c r="AF100" s="65" t="n"/>
      <c r="AG100" s="350" t="inlineStr">
        <is>
          <t>彭心怡</t>
        </is>
      </c>
      <c r="AH100" s="79" t="n">
        <v>0</v>
      </c>
      <c r="AI100" s="79" t="n">
        <v>0</v>
      </c>
      <c r="AJ100" s="79" t="n">
        <v>0</v>
      </c>
      <c r="AK100" s="79" t="n">
        <v>0</v>
      </c>
      <c r="AL100" s="79" t="n">
        <v>224</v>
      </c>
      <c r="AM100" s="79" t="n">
        <v>0</v>
      </c>
      <c r="AN100" s="79" t="n">
        <v>0</v>
      </c>
      <c r="AO100" s="79" t="n">
        <v>2.4</v>
      </c>
      <c r="AP100" s="79" t="n">
        <v>0</v>
      </c>
      <c r="AQ100" s="79" t="n">
        <v>0</v>
      </c>
      <c r="AR100" s="331" t="n"/>
      <c r="AS100" s="331" t="n"/>
      <c r="AT100" s="331" t="n"/>
      <c r="AU100" s="331" t="n"/>
      <c r="AV100" s="331" t="n"/>
      <c r="AW100" s="331" t="n"/>
      <c r="XEX100" s="11" t="n"/>
    </row>
    <row r="101" hidden="1" ht="30" customFormat="1" customHeight="1" s="12">
      <c r="A101" s="63" t="inlineStr">
        <is>
          <t>泊富</t>
        </is>
      </c>
      <c r="B101" s="23" t="n">
        <v>45754</v>
      </c>
      <c r="C101" s="57" t="n">
        <v>7</v>
      </c>
      <c r="D101" s="53" t="inlineStr">
        <is>
          <t>万红梅</t>
        </is>
      </c>
      <c r="E101" s="57" t="n"/>
      <c r="F101" s="57" t="n">
        <v>1</v>
      </c>
      <c r="G101" s="57" t="n"/>
      <c r="H101" s="57" t="inlineStr">
        <is>
          <t>章琼</t>
        </is>
      </c>
      <c r="I101" s="53" t="inlineStr">
        <is>
          <t>G3728</t>
        </is>
      </c>
      <c r="J101" s="57" t="n">
        <v>1638</v>
      </c>
      <c r="K101" s="57" t="n"/>
      <c r="L101" s="53" t="n"/>
      <c r="M101" s="53" t="n"/>
      <c r="N101" s="53" t="n">
        <v>171</v>
      </c>
      <c r="O101" s="53" t="n"/>
      <c r="P101" s="53" t="n"/>
      <c r="Q101" s="53" t="n"/>
      <c r="R101" s="53" t="n"/>
      <c r="S101" s="53" t="n"/>
      <c r="T101" s="53" t="n"/>
      <c r="U101" s="53" t="n"/>
      <c r="V101" s="53" t="n"/>
      <c r="W101" s="53" t="n"/>
      <c r="X101" s="53" t="n"/>
      <c r="Y101" s="53" t="n"/>
      <c r="Z101" s="63" t="n">
        <v>171</v>
      </c>
      <c r="AA101" s="68" t="n">
        <v>25.65</v>
      </c>
      <c r="AB101" s="54" t="inlineStr">
        <is>
          <t>对公</t>
        </is>
      </c>
      <c r="AC101" s="69" t="n"/>
      <c r="AD101" s="54" t="n"/>
      <c r="AE101" s="65" t="n"/>
      <c r="AF101" s="65" t="n"/>
      <c r="AG101" s="350" t="inlineStr">
        <is>
          <t>彭心怡</t>
        </is>
      </c>
      <c r="AH101" s="79" t="n">
        <v>0</v>
      </c>
      <c r="AI101" s="79" t="n">
        <v>0</v>
      </c>
      <c r="AJ101" s="79" t="n">
        <v>25.65</v>
      </c>
      <c r="AK101" s="79" t="n">
        <v>0</v>
      </c>
      <c r="AL101" s="79" t="n">
        <v>0</v>
      </c>
      <c r="AM101" s="79" t="n">
        <v>0</v>
      </c>
      <c r="AN101" s="79" t="n">
        <v>0</v>
      </c>
      <c r="AO101" s="79" t="n">
        <v>0</v>
      </c>
      <c r="AP101" s="79" t="n">
        <v>0</v>
      </c>
      <c r="AQ101" s="79" t="n">
        <v>0</v>
      </c>
      <c r="AR101" s="331" t="n"/>
      <c r="AS101" s="331" t="n"/>
      <c r="AT101" s="331" t="n"/>
      <c r="AU101" s="331" t="n"/>
      <c r="AV101" s="331" t="n"/>
      <c r="AW101" s="331" t="n"/>
    </row>
    <row r="102" hidden="1" ht="30" customFormat="1" customHeight="1" s="12">
      <c r="A102" s="63" t="inlineStr">
        <is>
          <t>泊富</t>
        </is>
      </c>
      <c r="B102" s="23" t="n">
        <v>45754</v>
      </c>
      <c r="C102" s="57" t="n">
        <v>27</v>
      </c>
      <c r="D102" s="53" t="inlineStr">
        <is>
          <t>罗惠芳</t>
        </is>
      </c>
      <c r="E102" s="57" t="n"/>
      <c r="F102" s="57" t="n">
        <v>1</v>
      </c>
      <c r="G102" s="57" t="n"/>
      <c r="H102" s="57" t="inlineStr">
        <is>
          <t>章琼</t>
        </is>
      </c>
      <c r="I102" s="53" t="inlineStr">
        <is>
          <t>G3728</t>
        </is>
      </c>
      <c r="J102" s="57" t="n">
        <v>1638</v>
      </c>
      <c r="K102" s="57" t="n"/>
      <c r="L102" s="53" t="n"/>
      <c r="M102" s="53" t="n"/>
      <c r="N102" s="53" t="n"/>
      <c r="O102" s="53" t="n"/>
      <c r="P102" s="53" t="n"/>
      <c r="Q102" s="53" t="n">
        <v>560</v>
      </c>
      <c r="R102" s="53" t="n"/>
      <c r="S102" s="53" t="n"/>
      <c r="T102" s="53" t="n">
        <v>11</v>
      </c>
      <c r="U102" s="53" t="n"/>
      <c r="V102" s="53" t="n"/>
      <c r="W102" s="53" t="n"/>
      <c r="X102" s="53" t="n">
        <v>20</v>
      </c>
      <c r="Y102" s="53" t="n"/>
      <c r="Z102" s="63" t="n">
        <v>591</v>
      </c>
      <c r="AA102" s="68" t="n">
        <v>172.65</v>
      </c>
      <c r="AB102" s="54" t="inlineStr">
        <is>
          <t>对公</t>
        </is>
      </c>
      <c r="AC102" s="69" t="n"/>
      <c r="AD102" s="54" t="n"/>
      <c r="AE102" s="65" t="n"/>
      <c r="AF102" s="65" t="n"/>
      <c r="AG102" s="350" t="inlineStr">
        <is>
          <t>彭心怡</t>
        </is>
      </c>
      <c r="AH102" s="79" t="n">
        <v>0</v>
      </c>
      <c r="AI102" s="79" t="n">
        <v>0</v>
      </c>
      <c r="AJ102" s="79" t="n">
        <v>0</v>
      </c>
      <c r="AK102" s="79" t="n">
        <v>0</v>
      </c>
      <c r="AL102" s="79" t="n">
        <v>168</v>
      </c>
      <c r="AM102" s="79" t="n">
        <v>0</v>
      </c>
      <c r="AN102" s="79" t="n">
        <v>0</v>
      </c>
      <c r="AO102" s="79" t="n">
        <v>1.65</v>
      </c>
      <c r="AP102" s="79" t="n">
        <v>3</v>
      </c>
      <c r="AQ102" s="79" t="n">
        <v>0</v>
      </c>
      <c r="AR102" s="331" t="n"/>
      <c r="AS102" s="331" t="n"/>
      <c r="AT102" s="331" t="n"/>
      <c r="AU102" s="331" t="n"/>
      <c r="AV102" s="331" t="n"/>
      <c r="AW102" s="331" t="n"/>
    </row>
    <row r="103" hidden="1" ht="30" customFormat="1" customHeight="1" s="12">
      <c r="A103" s="63" t="inlineStr">
        <is>
          <t>泊富</t>
        </is>
      </c>
      <c r="B103" s="23" t="n">
        <v>45754</v>
      </c>
      <c r="C103" s="411" t="n"/>
      <c r="D103" s="411" t="n"/>
      <c r="E103" s="57" t="n"/>
      <c r="F103" s="411" t="n"/>
      <c r="G103" s="57" t="n"/>
      <c r="H103" s="57" t="inlineStr">
        <is>
          <t>章琼</t>
        </is>
      </c>
      <c r="I103" s="53" t="inlineStr">
        <is>
          <t>G3728</t>
        </is>
      </c>
      <c r="J103" s="57" t="n">
        <v>1638</v>
      </c>
      <c r="K103" s="57" t="n"/>
      <c r="L103" s="53" t="n"/>
      <c r="M103" s="53" t="n"/>
      <c r="N103" s="53" t="n">
        <v>508</v>
      </c>
      <c r="O103" s="53" t="n"/>
      <c r="P103" s="53" t="n"/>
      <c r="Q103" s="53" t="n"/>
      <c r="R103" s="53" t="n"/>
      <c r="S103" s="53" t="n"/>
      <c r="T103" s="53" t="n">
        <v>30</v>
      </c>
      <c r="U103" s="53" t="n"/>
      <c r="V103" s="53" t="n"/>
      <c r="W103" s="53" t="n"/>
      <c r="X103" s="53" t="n"/>
      <c r="Y103" s="53" t="n"/>
      <c r="Z103" s="63" t="n">
        <v>538</v>
      </c>
      <c r="AA103" s="68" t="n">
        <v>65.7</v>
      </c>
      <c r="AB103" s="54" t="inlineStr">
        <is>
          <t>对公</t>
        </is>
      </c>
      <c r="AC103" s="69" t="n"/>
      <c r="AD103" s="54" t="n"/>
      <c r="AE103" s="65" t="inlineStr">
        <is>
          <t>尤文*1</t>
        </is>
      </c>
      <c r="AF103" s="65" t="n"/>
      <c r="AG103" s="350" t="inlineStr">
        <is>
          <t>彭心怡</t>
        </is>
      </c>
      <c r="AH103" s="79" t="n">
        <v>0</v>
      </c>
      <c r="AI103" s="79" t="n">
        <v>0</v>
      </c>
      <c r="AJ103" s="79" t="n">
        <v>61.2</v>
      </c>
      <c r="AK103" s="79" t="n">
        <v>0</v>
      </c>
      <c r="AL103" s="79" t="n">
        <v>0</v>
      </c>
      <c r="AM103" s="79" t="n">
        <v>0</v>
      </c>
      <c r="AN103" s="79" t="n">
        <v>0</v>
      </c>
      <c r="AO103" s="79" t="n">
        <v>4.5</v>
      </c>
      <c r="AP103" s="79" t="n">
        <v>0</v>
      </c>
      <c r="AQ103" s="79" t="n">
        <v>0</v>
      </c>
      <c r="AR103" s="331" t="n"/>
      <c r="AS103" s="331" t="n"/>
      <c r="AT103" s="331" t="n"/>
      <c r="AU103" s="331" t="n"/>
      <c r="AV103" s="331" t="n"/>
      <c r="AW103" s="331" t="n"/>
    </row>
    <row r="104" hidden="1" ht="30" customFormat="1" customHeight="1" s="12">
      <c r="A104" s="63" t="inlineStr">
        <is>
          <t>泊富</t>
        </is>
      </c>
      <c r="B104" s="23" t="n">
        <v>45754</v>
      </c>
      <c r="C104" s="57" t="n">
        <v>40</v>
      </c>
      <c r="D104" s="53" t="inlineStr">
        <is>
          <t>敖雅宁</t>
        </is>
      </c>
      <c r="E104" s="57" t="n">
        <v>1</v>
      </c>
      <c r="F104" s="57" t="n"/>
      <c r="G104" s="57" t="n"/>
      <c r="H104" s="57" t="inlineStr">
        <is>
          <t>沈苗苗</t>
        </is>
      </c>
      <c r="I104" s="53" t="inlineStr">
        <is>
          <t>梅2883</t>
        </is>
      </c>
      <c r="J104" s="57" t="n">
        <v>1638</v>
      </c>
      <c r="K104" s="42" t="n"/>
      <c r="L104" s="53" t="n"/>
      <c r="M104" s="53" t="n"/>
      <c r="N104" s="53" t="n"/>
      <c r="O104" s="53" t="n"/>
      <c r="P104" s="53" t="n"/>
      <c r="Q104" s="53" t="n"/>
      <c r="R104" s="53" t="n">
        <v>360</v>
      </c>
      <c r="S104" s="53" t="n"/>
      <c r="T104" s="53" t="n"/>
      <c r="U104" s="53" t="n"/>
      <c r="V104" s="53" t="n"/>
      <c r="W104" s="53" t="n"/>
      <c r="X104" s="53" t="n">
        <v>20</v>
      </c>
      <c r="Y104" s="53" t="n"/>
      <c r="Z104" s="63" t="n">
        <v>380</v>
      </c>
      <c r="AA104" s="68" t="n">
        <v>143</v>
      </c>
      <c r="AB104" s="54" t="inlineStr">
        <is>
          <t>对公</t>
        </is>
      </c>
      <c r="AC104" s="69" t="n"/>
      <c r="AD104" s="54" t="n"/>
      <c r="AE104" s="65" t="n"/>
      <c r="AF104" s="65" t="n"/>
      <c r="AG104" s="350" t="inlineStr">
        <is>
          <t>彭心怡</t>
        </is>
      </c>
      <c r="AH104" s="79" t="n">
        <v>0</v>
      </c>
      <c r="AI104" s="79" t="n">
        <v>0</v>
      </c>
      <c r="AJ104" s="79" t="n">
        <v>0</v>
      </c>
      <c r="AK104" s="79" t="n">
        <v>0</v>
      </c>
      <c r="AL104" s="79" t="n">
        <v>0</v>
      </c>
      <c r="AM104" s="79" t="n">
        <v>140</v>
      </c>
      <c r="AN104" s="79" t="n">
        <v>0</v>
      </c>
      <c r="AO104" s="79" t="n">
        <v>0</v>
      </c>
      <c r="AP104" s="79" t="n">
        <v>3</v>
      </c>
      <c r="AQ104" s="79" t="n">
        <v>0</v>
      </c>
      <c r="AR104" s="331" t="n"/>
      <c r="AS104" s="331" t="n"/>
      <c r="AT104" s="331" t="n"/>
      <c r="AU104" s="331" t="n"/>
      <c r="AV104" s="331" t="n"/>
      <c r="AW104" s="331" t="n"/>
    </row>
    <row r="105" hidden="1" ht="30" customFormat="1" customHeight="1" s="12">
      <c r="A105" s="63" t="inlineStr">
        <is>
          <t>泊富</t>
        </is>
      </c>
      <c r="B105" s="23" t="n">
        <v>45754</v>
      </c>
      <c r="C105" s="412" t="n"/>
      <c r="D105" s="412" t="n"/>
      <c r="E105" s="411" t="n"/>
      <c r="F105" s="57" t="n"/>
      <c r="G105" s="57" t="n"/>
      <c r="H105" s="57" t="inlineStr">
        <is>
          <t>沈苗苗</t>
        </is>
      </c>
      <c r="I105" s="411" t="n"/>
      <c r="J105" s="411" t="n"/>
      <c r="K105" s="43" t="n"/>
      <c r="L105" s="53" t="n">
        <v>600.5</v>
      </c>
      <c r="M105" s="53" t="n"/>
      <c r="N105" s="53" t="n"/>
      <c r="O105" s="53" t="n"/>
      <c r="P105" s="53" t="n"/>
      <c r="Q105" s="53" t="n"/>
      <c r="R105" s="53" t="n"/>
      <c r="S105" s="53" t="n"/>
      <c r="T105" s="53" t="n"/>
      <c r="U105" s="53" t="n"/>
      <c r="V105" s="53" t="n"/>
      <c r="W105" s="53" t="n"/>
      <c r="X105" s="53" t="n"/>
      <c r="Y105" s="53" t="n"/>
      <c r="Z105" s="63" t="n">
        <v>600.5</v>
      </c>
      <c r="AA105" s="68" t="n">
        <v>180.15</v>
      </c>
      <c r="AB105" s="54" t="inlineStr">
        <is>
          <t>对公</t>
        </is>
      </c>
      <c r="AC105" s="69" t="n"/>
      <c r="AD105" s="54" t="n"/>
      <c r="AE105" s="65" t="n"/>
      <c r="AF105" s="65" t="n"/>
      <c r="AG105" s="350" t="inlineStr">
        <is>
          <t>彭心怡</t>
        </is>
      </c>
      <c r="AH105" s="79" t="n">
        <v>180.15</v>
      </c>
      <c r="AI105" s="79" t="n">
        <v>0</v>
      </c>
      <c r="AJ105" s="79" t="n">
        <v>0</v>
      </c>
      <c r="AK105" s="79" t="n">
        <v>0</v>
      </c>
      <c r="AL105" s="79" t="n">
        <v>0</v>
      </c>
      <c r="AM105" s="79" t="n">
        <v>0</v>
      </c>
      <c r="AN105" s="79" t="n">
        <v>0</v>
      </c>
      <c r="AO105" s="79" t="n">
        <v>0</v>
      </c>
      <c r="AP105" s="79" t="n">
        <v>0</v>
      </c>
      <c r="AQ105" s="79" t="n">
        <v>0</v>
      </c>
      <c r="AR105" s="331" t="n"/>
      <c r="AS105" s="331" t="n"/>
      <c r="AT105" s="331" t="n"/>
      <c r="AU105" s="331" t="n"/>
      <c r="AV105" s="331" t="n"/>
      <c r="AW105" s="331" t="n"/>
    </row>
    <row r="106" hidden="1" ht="30" customFormat="1" customHeight="1" s="12">
      <c r="A106" s="63" t="inlineStr">
        <is>
          <t>泊富</t>
        </is>
      </c>
      <c r="B106" s="23" t="n">
        <v>45754</v>
      </c>
      <c r="C106" s="411" t="n"/>
      <c r="D106" s="411" t="n"/>
      <c r="E106" s="57" t="n"/>
      <c r="F106" s="57" t="inlineStr">
        <is>
          <t>复诊</t>
        </is>
      </c>
      <c r="G106" s="57" t="n"/>
      <c r="H106" s="57" t="inlineStr">
        <is>
          <t>章琼</t>
        </is>
      </c>
      <c r="I106" s="53" t="inlineStr">
        <is>
          <t>梅2883</t>
        </is>
      </c>
      <c r="J106" s="57" t="n">
        <v>1638</v>
      </c>
      <c r="K106" s="57" t="n"/>
      <c r="L106" s="53" t="n"/>
      <c r="M106" s="53" t="n"/>
      <c r="N106" s="53" t="n"/>
      <c r="O106" s="53" t="n"/>
      <c r="P106" s="53" t="n"/>
      <c r="Q106" s="53" t="n">
        <v>170</v>
      </c>
      <c r="R106" s="53" t="n"/>
      <c r="S106" s="53" t="n"/>
      <c r="T106" s="53" t="n">
        <v>9</v>
      </c>
      <c r="U106" s="53" t="n"/>
      <c r="V106" s="53" t="n"/>
      <c r="W106" s="53" t="n"/>
      <c r="X106" s="53" t="n">
        <v>20</v>
      </c>
      <c r="Y106" s="53" t="n"/>
      <c r="Z106" s="63" t="n">
        <v>199</v>
      </c>
      <c r="AA106" s="68" t="n">
        <v>55.35</v>
      </c>
      <c r="AB106" s="54" t="inlineStr">
        <is>
          <t>对公</t>
        </is>
      </c>
      <c r="AC106" s="69" t="n"/>
      <c r="AD106" s="54" t="n"/>
      <c r="AE106" s="65" t="n"/>
      <c r="AF106" s="65" t="n"/>
      <c r="AG106" s="350" t="inlineStr">
        <is>
          <t>彭心怡</t>
        </is>
      </c>
      <c r="AH106" s="79" t="n">
        <v>0</v>
      </c>
      <c r="AI106" s="79" t="n">
        <v>0</v>
      </c>
      <c r="AJ106" s="79" t="n">
        <v>0</v>
      </c>
      <c r="AK106" s="79" t="n">
        <v>0</v>
      </c>
      <c r="AL106" s="79" t="n">
        <v>51</v>
      </c>
      <c r="AM106" s="79" t="n">
        <v>0</v>
      </c>
      <c r="AN106" s="79" t="n">
        <v>0</v>
      </c>
      <c r="AO106" s="79" t="n">
        <v>1.35</v>
      </c>
      <c r="AP106" s="79" t="n">
        <v>3</v>
      </c>
      <c r="AQ106" s="79" t="n">
        <v>0</v>
      </c>
      <c r="AR106" s="331" t="n"/>
      <c r="AS106" s="331" t="n"/>
      <c r="AT106" s="331" t="n"/>
      <c r="AU106" s="331" t="n"/>
      <c r="AV106" s="331" t="n"/>
      <c r="AW106" s="331" t="n"/>
    </row>
    <row r="107" hidden="1" ht="30" customFormat="1" customHeight="1" s="12">
      <c r="A107" s="63" t="inlineStr">
        <is>
          <t>华远</t>
        </is>
      </c>
      <c r="B107" s="23" t="n">
        <v>45754</v>
      </c>
      <c r="C107" s="162" t="n">
        <v>14</v>
      </c>
      <c r="D107" s="53" t="inlineStr">
        <is>
          <t>张桃花</t>
        </is>
      </c>
      <c r="E107" s="162" t="n">
        <v>1</v>
      </c>
      <c r="F107" s="162" t="n"/>
      <c r="G107" s="162" t="n"/>
      <c r="H107" s="162" t="inlineStr">
        <is>
          <t>曾亚萍</t>
        </is>
      </c>
      <c r="I107" s="53" t="inlineStr">
        <is>
          <t>G8928</t>
        </is>
      </c>
      <c r="J107" s="162" t="n">
        <v>1638</v>
      </c>
      <c r="K107" s="162" t="n"/>
      <c r="L107" s="53" t="n"/>
      <c r="M107" s="53" t="n">
        <v>1392.2</v>
      </c>
      <c r="N107" s="53" t="n"/>
      <c r="O107" s="53" t="n"/>
      <c r="P107" s="53" t="n"/>
      <c r="Q107" s="63" t="n"/>
      <c r="R107" s="53" t="n"/>
      <c r="S107" s="53" t="n"/>
      <c r="T107" s="53" t="n"/>
      <c r="U107" s="53" t="n"/>
      <c r="V107" s="53" t="n"/>
      <c r="W107" s="53" t="n">
        <v>4</v>
      </c>
      <c r="X107" s="53" t="n">
        <v>20</v>
      </c>
      <c r="Y107" s="53" t="n"/>
      <c r="Z107" s="58" t="n">
        <v>1416.2</v>
      </c>
      <c r="AA107" s="68" t="n">
        <v>420.66</v>
      </c>
      <c r="AB107" s="162" t="inlineStr">
        <is>
          <t>对公</t>
        </is>
      </c>
      <c r="AC107" s="407" t="n"/>
      <c r="AD107" s="162" t="n"/>
      <c r="AE107" s="65" t="n"/>
      <c r="AF107" s="65" t="n"/>
      <c r="AG107" s="350" t="inlineStr">
        <is>
          <t>罗茜</t>
        </is>
      </c>
      <c r="AH107" s="79" t="n">
        <v>0</v>
      </c>
      <c r="AI107" s="79" t="n">
        <v>417.66</v>
      </c>
      <c r="AJ107" s="79" t="n">
        <v>0</v>
      </c>
      <c r="AK107" s="79" t="n">
        <v>0</v>
      </c>
      <c r="AL107" s="79" t="n">
        <v>0</v>
      </c>
      <c r="AM107" s="79" t="n">
        <v>0</v>
      </c>
      <c r="AN107" s="79" t="n">
        <v>0</v>
      </c>
      <c r="AO107" s="79" t="n">
        <v>0</v>
      </c>
      <c r="AP107" s="79" t="n">
        <v>3</v>
      </c>
      <c r="AQ107" s="79" t="n">
        <v>0</v>
      </c>
      <c r="AR107" s="331" t="n"/>
      <c r="AS107" s="331" t="n"/>
      <c r="AT107" s="331" t="n"/>
      <c r="AU107" s="331" t="n"/>
      <c r="AV107" s="331" t="n"/>
      <c r="AW107" s="331" t="n"/>
    </row>
    <row r="108" hidden="1" ht="30" customFormat="1" customHeight="1" s="12">
      <c r="A108" s="63" t="inlineStr">
        <is>
          <t>华远</t>
        </is>
      </c>
      <c r="B108" s="23" t="n">
        <v>45754</v>
      </c>
      <c r="C108" s="162" t="n">
        <v>37</v>
      </c>
      <c r="D108" s="53" t="inlineStr">
        <is>
          <t>向加虹</t>
        </is>
      </c>
      <c r="E108" s="162" t="n"/>
      <c r="F108" s="162" t="n">
        <v>1</v>
      </c>
      <c r="G108" s="162" t="n"/>
      <c r="H108" s="162" t="inlineStr">
        <is>
          <t>刘英桃</t>
        </is>
      </c>
      <c r="I108" s="53" t="inlineStr">
        <is>
          <t>王9978</t>
        </is>
      </c>
      <c r="J108" s="162" t="inlineStr">
        <is>
          <t>1638/1336</t>
        </is>
      </c>
      <c r="K108" s="162" t="n">
        <v>1336</v>
      </c>
      <c r="L108" s="53" t="n"/>
      <c r="M108" s="53" t="n"/>
      <c r="N108" s="53" t="n"/>
      <c r="O108" s="53" t="n"/>
      <c r="P108" s="53" t="n"/>
      <c r="Q108" s="53" t="n"/>
      <c r="R108" s="63" t="n">
        <v>140</v>
      </c>
      <c r="S108" s="53" t="n"/>
      <c r="T108" s="53" t="n"/>
      <c r="U108" s="53" t="n"/>
      <c r="V108" s="53" t="n"/>
      <c r="W108" s="58" t="n">
        <v>140</v>
      </c>
      <c r="X108" s="53" t="n"/>
      <c r="Y108" s="53" t="n"/>
      <c r="Z108" s="12" t="n"/>
      <c r="AA108" s="68" t="n">
        <v>50</v>
      </c>
      <c r="AB108" s="162" t="inlineStr">
        <is>
          <t>对公</t>
        </is>
      </c>
      <c r="AC108" s="407" t="n"/>
      <c r="AD108" s="162" t="n"/>
      <c r="AE108" s="65" t="n"/>
      <c r="AF108" s="65" t="n"/>
      <c r="AG108" s="350" t="inlineStr">
        <is>
          <t>罗茜</t>
        </is>
      </c>
      <c r="AH108" s="79" t="n">
        <v>0</v>
      </c>
      <c r="AI108" s="79" t="n">
        <v>0</v>
      </c>
      <c r="AJ108" s="79" t="n">
        <v>0</v>
      </c>
      <c r="AK108" s="79" t="n">
        <v>0</v>
      </c>
      <c r="AL108" s="79" t="n">
        <v>0</v>
      </c>
      <c r="AM108" s="79" t="n">
        <v>50</v>
      </c>
      <c r="AN108" s="79" t="n">
        <v>0</v>
      </c>
      <c r="AO108" s="79" t="n">
        <v>0</v>
      </c>
      <c r="AP108" s="79" t="n">
        <v>0</v>
      </c>
      <c r="AQ108" s="79" t="n">
        <v>0</v>
      </c>
      <c r="AR108" s="331" t="n"/>
      <c r="AS108" s="331" t="n"/>
      <c r="AT108" s="331" t="n"/>
      <c r="AU108" s="331" t="n"/>
      <c r="AV108" s="331" t="n"/>
      <c r="AW108" s="331" t="n"/>
    </row>
    <row r="109" hidden="1" ht="30" customFormat="1" customHeight="1" s="12">
      <c r="A109" s="63" t="inlineStr">
        <is>
          <t>华远</t>
        </is>
      </c>
      <c r="B109" s="23" t="n">
        <v>45754</v>
      </c>
      <c r="C109" s="162" t="n">
        <v>40</v>
      </c>
      <c r="D109" s="53" t="inlineStr">
        <is>
          <t>莫芳芳</t>
        </is>
      </c>
      <c r="E109" s="162" t="n"/>
      <c r="F109" s="162" t="n">
        <v>1</v>
      </c>
      <c r="G109" s="162" t="n"/>
      <c r="H109" s="162" t="inlineStr">
        <is>
          <t>孙静</t>
        </is>
      </c>
      <c r="I109" s="53" t="inlineStr">
        <is>
          <t>江3846</t>
        </is>
      </c>
      <c r="J109" s="162" t="inlineStr">
        <is>
          <t>1638/1331</t>
        </is>
      </c>
      <c r="K109" s="162" t="n"/>
      <c r="L109" s="53" t="n"/>
      <c r="M109" s="53" t="n"/>
      <c r="N109" s="53" t="n">
        <v>59</v>
      </c>
      <c r="O109" s="53" t="n"/>
      <c r="P109" s="53" t="n"/>
      <c r="Q109" s="53" t="n"/>
      <c r="R109" s="63" t="n"/>
      <c r="S109" s="53" t="n"/>
      <c r="T109" s="53" t="n"/>
      <c r="U109" s="53" t="n"/>
      <c r="V109" s="53" t="n"/>
      <c r="W109" s="53" t="n"/>
      <c r="X109" s="53" t="n"/>
      <c r="Y109" s="53" t="n"/>
      <c r="Z109" s="12" t="n">
        <v>59</v>
      </c>
      <c r="AA109" s="68" t="n">
        <v>8.85</v>
      </c>
      <c r="AB109" s="162" t="inlineStr">
        <is>
          <t>对公</t>
        </is>
      </c>
      <c r="AC109" s="407" t="n"/>
      <c r="AD109" s="162" t="n"/>
      <c r="AE109" s="65" t="n"/>
      <c r="AF109" s="65" t="n"/>
      <c r="AG109" s="350" t="inlineStr">
        <is>
          <t>罗茜</t>
        </is>
      </c>
      <c r="AH109" s="79" t="n">
        <v>0</v>
      </c>
      <c r="AI109" s="79" t="n">
        <v>0</v>
      </c>
      <c r="AJ109" s="79" t="n">
        <v>8.85</v>
      </c>
      <c r="AK109" s="79" t="n">
        <v>0</v>
      </c>
      <c r="AL109" s="79" t="n">
        <v>0</v>
      </c>
      <c r="AM109" s="79" t="n">
        <v>0</v>
      </c>
      <c r="AN109" s="79" t="n">
        <v>0</v>
      </c>
      <c r="AO109" s="79" t="n">
        <v>0</v>
      </c>
      <c r="AP109" s="79" t="n">
        <v>0</v>
      </c>
      <c r="AQ109" s="79" t="n">
        <v>0</v>
      </c>
      <c r="AR109" s="331" t="n"/>
      <c r="AS109" s="331" t="n"/>
      <c r="AT109" s="331" t="n"/>
      <c r="AU109" s="331" t="n"/>
      <c r="AV109" s="331" t="n"/>
      <c r="AW109" s="331" t="n"/>
    </row>
    <row r="110" hidden="1" ht="30" customFormat="1" customHeight="1" s="12">
      <c r="A110" s="63" t="inlineStr">
        <is>
          <t>华远</t>
        </is>
      </c>
      <c r="B110" s="23" t="n">
        <v>45754</v>
      </c>
      <c r="C110" s="162" t="n">
        <v>57</v>
      </c>
      <c r="D110" s="53" t="inlineStr">
        <is>
          <t>覃飞玲</t>
        </is>
      </c>
      <c r="E110" s="162" t="n"/>
      <c r="F110" s="162" t="n"/>
      <c r="G110" s="162" t="n">
        <v>1</v>
      </c>
      <c r="H110" s="162" t="n"/>
      <c r="I110" s="53" t="inlineStr">
        <is>
          <t>陈8213</t>
        </is>
      </c>
      <c r="J110" s="162" t="n">
        <v>1638</v>
      </c>
      <c r="K110" s="162" t="n"/>
      <c r="L110" s="53" t="n"/>
      <c r="M110" s="53" t="n"/>
      <c r="N110" s="53" t="n"/>
      <c r="O110" s="53" t="n"/>
      <c r="P110" s="53" t="n"/>
      <c r="Q110" s="53" t="n">
        <v>120</v>
      </c>
      <c r="R110" s="53" t="n">
        <v>140</v>
      </c>
      <c r="S110" s="53" t="n"/>
      <c r="T110" s="53" t="n">
        <v>7</v>
      </c>
      <c r="U110" s="53" t="n"/>
      <c r="V110" s="53" t="n"/>
      <c r="W110" s="53" t="n"/>
      <c r="X110" s="53" t="n"/>
      <c r="Y110" s="53" t="n"/>
      <c r="Z110" s="12" t="n">
        <v>267</v>
      </c>
      <c r="AA110" s="68" t="n">
        <v>87.40000000000001</v>
      </c>
      <c r="AB110" s="162" t="inlineStr">
        <is>
          <t>对公</t>
        </is>
      </c>
      <c r="AC110" s="407" t="n"/>
      <c r="AD110" s="162" t="n"/>
      <c r="AE110" s="65" t="n"/>
      <c r="AF110" s="65" t="n"/>
      <c r="AG110" s="350" t="inlineStr">
        <is>
          <t>罗茜</t>
        </is>
      </c>
      <c r="AH110" s="79" t="n">
        <v>0</v>
      </c>
      <c r="AI110" s="79" t="n">
        <v>0</v>
      </c>
      <c r="AJ110" s="79" t="n">
        <v>0</v>
      </c>
      <c r="AK110" s="79" t="n">
        <v>0</v>
      </c>
      <c r="AL110" s="79" t="n">
        <v>36</v>
      </c>
      <c r="AM110" s="79" t="n">
        <v>50</v>
      </c>
      <c r="AN110" s="79" t="n">
        <v>0</v>
      </c>
      <c r="AO110" s="79" t="n">
        <v>1.4</v>
      </c>
      <c r="AP110" s="79" t="n">
        <v>0</v>
      </c>
      <c r="AQ110" s="79" t="n">
        <v>0</v>
      </c>
      <c r="AR110" s="331" t="n"/>
      <c r="AS110" s="331" t="n"/>
      <c r="AT110" s="331" t="n"/>
      <c r="AU110" s="331" t="n"/>
      <c r="AV110" s="331" t="n"/>
      <c r="AW110" s="331" t="n"/>
    </row>
    <row r="111" hidden="1" ht="30" customFormat="1" customHeight="1" s="336">
      <c r="A111" s="114" t="inlineStr">
        <is>
          <t>华远</t>
        </is>
      </c>
      <c r="B111" s="87" t="n">
        <v>45755</v>
      </c>
      <c r="C111" s="306" t="n">
        <v>19</v>
      </c>
      <c r="D111" s="306" t="inlineStr">
        <is>
          <t>向加虹</t>
        </is>
      </c>
      <c r="E111" s="105" t="n"/>
      <c r="F111" s="306" t="n">
        <v>1</v>
      </c>
      <c r="G111" s="114" t="n"/>
      <c r="H111" s="306" t="inlineStr">
        <is>
          <t>刘英桃</t>
        </is>
      </c>
      <c r="I111" s="306" t="inlineStr">
        <is>
          <t>王9978</t>
        </is>
      </c>
      <c r="J111" s="306" t="inlineStr">
        <is>
          <t>1638/1336</t>
        </is>
      </c>
      <c r="K111" s="306" t="n">
        <v>1336</v>
      </c>
      <c r="L111" s="306" t="n"/>
      <c r="M111" s="306" t="n"/>
      <c r="N111" s="306" t="n"/>
      <c r="O111" s="306" t="n"/>
      <c r="P111" s="306" t="n"/>
      <c r="Q111" s="306" t="n">
        <v>120</v>
      </c>
      <c r="R111" s="306" t="n"/>
      <c r="S111" s="306" t="n"/>
      <c r="T111" s="105" t="n">
        <v>7</v>
      </c>
      <c r="U111" s="105" t="n"/>
      <c r="V111" s="117" t="n">
        <v>127</v>
      </c>
      <c r="X111" s="306" t="n"/>
      <c r="Y111" s="306" t="n"/>
      <c r="Z111" s="336" t="n"/>
      <c r="AA111" s="121" t="n">
        <v>37.05</v>
      </c>
      <c r="AB111" s="306" t="inlineStr">
        <is>
          <t>对公</t>
        </is>
      </c>
      <c r="AC111" s="122" t="n"/>
      <c r="AD111" s="306" t="n"/>
      <c r="AE111" s="122" t="n"/>
      <c r="AF111" s="122" t="n"/>
      <c r="AG111" s="126" t="inlineStr">
        <is>
          <t>罗茜</t>
        </is>
      </c>
      <c r="AH111" s="127" t="n">
        <v>0</v>
      </c>
      <c r="AI111" s="127" t="n">
        <v>0</v>
      </c>
      <c r="AJ111" s="127" t="n">
        <v>0</v>
      </c>
      <c r="AK111" s="127" t="n">
        <v>0</v>
      </c>
      <c r="AL111" s="127" t="n">
        <v>36</v>
      </c>
      <c r="AM111" s="127" t="n">
        <v>0</v>
      </c>
      <c r="AN111" s="127" t="n">
        <v>0</v>
      </c>
      <c r="AO111" s="127" t="n">
        <v>1.05</v>
      </c>
      <c r="AP111" s="127" t="n">
        <v>0</v>
      </c>
      <c r="AQ111" s="127" t="n">
        <v>0</v>
      </c>
    </row>
    <row r="112" hidden="1" ht="30" customFormat="1" customHeight="1" s="336">
      <c r="A112" s="114" t="inlineStr">
        <is>
          <t>华远</t>
        </is>
      </c>
      <c r="B112" s="87" t="n">
        <v>45755</v>
      </c>
      <c r="C112" s="411" t="n"/>
      <c r="D112" s="411" t="n"/>
      <c r="E112" s="105" t="n"/>
      <c r="F112" s="411" t="n"/>
      <c r="G112" s="114" t="n"/>
      <c r="H112" s="306" t="inlineStr">
        <is>
          <t>谭丹芳</t>
        </is>
      </c>
      <c r="I112" s="306" t="inlineStr">
        <is>
          <t>王9978</t>
        </is>
      </c>
      <c r="J112" s="306" t="inlineStr">
        <is>
          <t>1638/1336</t>
        </is>
      </c>
      <c r="K112" s="306" t="n">
        <v>1336</v>
      </c>
      <c r="L112" s="306" t="n"/>
      <c r="M112" s="306" t="n"/>
      <c r="N112" s="306" t="n">
        <v>395.2</v>
      </c>
      <c r="O112" s="306" t="n"/>
      <c r="P112" s="306" t="n"/>
      <c r="Q112" s="306" t="n">
        <v>35</v>
      </c>
      <c r="R112" s="306" t="n"/>
      <c r="S112" s="306" t="n"/>
      <c r="T112" s="105" t="n">
        <v>15</v>
      </c>
      <c r="U112" s="105" t="n"/>
      <c r="V112" s="117" t="n">
        <v>445.2</v>
      </c>
      <c r="X112" s="306" t="n"/>
      <c r="Y112" s="306" t="n"/>
      <c r="Z112" s="336" t="n"/>
      <c r="AA112" s="121" t="n">
        <v>54.33</v>
      </c>
      <c r="AB112" s="306" t="inlineStr">
        <is>
          <t>对公</t>
        </is>
      </c>
      <c r="AC112" s="122" t="n"/>
      <c r="AD112" s="306" t="n"/>
      <c r="AE112" s="122" t="inlineStr">
        <is>
          <t>地屈*1</t>
        </is>
      </c>
      <c r="AF112" s="122" t="n"/>
      <c r="AG112" s="126" t="inlineStr">
        <is>
          <t>罗茜</t>
        </is>
      </c>
      <c r="AH112" s="127" t="n">
        <v>0</v>
      </c>
      <c r="AI112" s="127" t="n">
        <v>0</v>
      </c>
      <c r="AJ112" s="127" t="n">
        <v>41.58</v>
      </c>
      <c r="AK112" s="127" t="n">
        <v>0</v>
      </c>
      <c r="AL112" s="127" t="n">
        <v>10.5</v>
      </c>
      <c r="AM112" s="127" t="n">
        <v>0</v>
      </c>
      <c r="AN112" s="127" t="n">
        <v>0</v>
      </c>
      <c r="AO112" s="127" t="n">
        <v>2.25</v>
      </c>
      <c r="AP112" s="127" t="n">
        <v>0</v>
      </c>
      <c r="AQ112" s="127" t="n">
        <v>0</v>
      </c>
    </row>
    <row r="113" hidden="1" ht="30" customFormat="1" customHeight="1" s="12">
      <c r="A113" s="63" t="inlineStr">
        <is>
          <t>华远</t>
        </is>
      </c>
      <c r="B113" s="23" t="n">
        <v>45755</v>
      </c>
      <c r="C113" s="162" t="n">
        <v>35</v>
      </c>
      <c r="D113" s="53" t="inlineStr">
        <is>
          <t>莫芳芳</t>
        </is>
      </c>
      <c r="E113" s="162" t="n"/>
      <c r="F113" s="162" t="n"/>
      <c r="G113" s="162" t="inlineStr">
        <is>
          <t>简易</t>
        </is>
      </c>
      <c r="H113" s="162" t="n"/>
      <c r="I113" s="53" t="inlineStr">
        <is>
          <t>江3846</t>
        </is>
      </c>
      <c r="J113" s="162" t="inlineStr">
        <is>
          <t>1638/1331</t>
        </is>
      </c>
      <c r="K113" s="162" t="n"/>
      <c r="L113" s="53" t="n"/>
      <c r="M113" s="53" t="n"/>
      <c r="N113" s="53" t="n"/>
      <c r="O113" s="53" t="n"/>
      <c r="P113" s="53" t="n">
        <v>180</v>
      </c>
      <c r="Q113" s="53" t="n">
        <v>30</v>
      </c>
      <c r="R113" s="63" t="n"/>
      <c r="S113" s="53" t="n"/>
      <c r="T113" s="53" t="n">
        <v>9</v>
      </c>
      <c r="U113" s="53" t="n"/>
      <c r="V113" s="53" t="n"/>
      <c r="X113" s="53" t="n"/>
      <c r="Y113" s="53" t="n"/>
      <c r="Z113" s="12" t="n">
        <v>219</v>
      </c>
      <c r="AA113" s="68" t="n">
        <v>74.40000000000001</v>
      </c>
      <c r="AB113" s="162" t="inlineStr">
        <is>
          <t>对公</t>
        </is>
      </c>
      <c r="AC113" s="407" t="n"/>
      <c r="AD113" s="162" t="n"/>
      <c r="AE113" s="65" t="n"/>
      <c r="AF113" s="65" t="n"/>
      <c r="AG113" s="350" t="inlineStr">
        <is>
          <t>罗茜</t>
        </is>
      </c>
      <c r="AH113" s="79" t="n">
        <v>0</v>
      </c>
      <c r="AI113" s="79" t="n">
        <v>0</v>
      </c>
      <c r="AJ113" s="79" t="n">
        <v>0</v>
      </c>
      <c r="AK113" s="79" t="n">
        <v>65</v>
      </c>
      <c r="AL113" s="79" t="n">
        <v>9</v>
      </c>
      <c r="AM113" s="79" t="n">
        <v>0</v>
      </c>
      <c r="AN113" s="79" t="n">
        <v>0</v>
      </c>
      <c r="AO113" s="79" t="n">
        <v>0.4</v>
      </c>
      <c r="AP113" s="79" t="n">
        <v>0</v>
      </c>
      <c r="AQ113" s="79" t="n">
        <v>0</v>
      </c>
      <c r="AR113" s="331" t="n"/>
      <c r="AS113" s="331" t="n"/>
      <c r="AT113" s="331" t="n"/>
      <c r="AU113" s="331" t="n"/>
      <c r="AV113" s="331" t="n"/>
      <c r="AW113" s="331" t="n"/>
    </row>
    <row r="114" hidden="1" ht="30" customFormat="1" customHeight="1" s="12">
      <c r="A114" s="63" t="inlineStr">
        <is>
          <t>华远</t>
        </is>
      </c>
      <c r="B114" s="23" t="n">
        <v>45755</v>
      </c>
      <c r="C114" s="412" t="n"/>
      <c r="D114" s="412" t="n"/>
      <c r="E114" s="162" t="n"/>
      <c r="F114" s="162" t="n">
        <v>1</v>
      </c>
      <c r="G114" s="162" t="n"/>
      <c r="H114" s="162" t="inlineStr">
        <is>
          <t>孙静</t>
        </is>
      </c>
      <c r="I114" s="53" t="inlineStr">
        <is>
          <t>江3846</t>
        </is>
      </c>
      <c r="J114" s="162" t="inlineStr">
        <is>
          <t>1638/1331</t>
        </is>
      </c>
      <c r="K114" s="162" t="n"/>
      <c r="L114" s="53" t="n"/>
      <c r="M114" s="53" t="n"/>
      <c r="N114" s="53" t="n">
        <v>550</v>
      </c>
      <c r="O114" s="53" t="n"/>
      <c r="P114" s="53" t="n">
        <v>278</v>
      </c>
      <c r="Q114" s="53" t="n">
        <v>590</v>
      </c>
      <c r="R114" s="53" t="n"/>
      <c r="S114" s="53" t="n"/>
      <c r="T114" s="53" t="n">
        <v>25</v>
      </c>
      <c r="U114" s="53" t="n"/>
      <c r="V114" s="53" t="n"/>
      <c r="X114" s="53" t="n"/>
      <c r="Y114" s="53" t="n">
        <v>4400</v>
      </c>
      <c r="Z114" s="12" t="n">
        <v>5843</v>
      </c>
      <c r="AA114" s="68" t="n">
        <v>760.1</v>
      </c>
      <c r="AB114" s="162" t="inlineStr">
        <is>
          <t>对公</t>
        </is>
      </c>
      <c r="AC114" s="407" t="n"/>
      <c r="AD114" s="162" t="n">
        <v>8</v>
      </c>
      <c r="AE114" s="65" t="inlineStr">
        <is>
          <t>550球蛋白8+299孕三项</t>
        </is>
      </c>
      <c r="AF114" s="65" t="n"/>
      <c r="AG114" s="350" t="inlineStr">
        <is>
          <t>罗茜</t>
        </is>
      </c>
      <c r="AH114" s="79" t="n">
        <v>0</v>
      </c>
      <c r="AI114" s="79" t="n">
        <v>0</v>
      </c>
      <c r="AJ114" s="79" t="n">
        <v>82.5</v>
      </c>
      <c r="AK114" s="79" t="n">
        <v>100</v>
      </c>
      <c r="AL114" s="79" t="n">
        <v>177</v>
      </c>
      <c r="AM114" s="79" t="n">
        <v>0</v>
      </c>
      <c r="AN114" s="79" t="n">
        <v>0</v>
      </c>
      <c r="AO114" s="79" t="n">
        <v>0.6</v>
      </c>
      <c r="AP114" s="79" t="n">
        <v>0</v>
      </c>
      <c r="AQ114" s="79" t="n">
        <v>400</v>
      </c>
      <c r="AR114" s="331" t="n"/>
      <c r="AS114" s="331" t="n"/>
      <c r="AT114" s="331" t="n"/>
      <c r="AU114" s="331" t="n"/>
      <c r="AV114" s="331" t="n"/>
      <c r="AW114" s="331" t="n"/>
    </row>
    <row r="115" hidden="1" ht="30" customFormat="1" customHeight="1" s="12">
      <c r="A115" s="63" t="inlineStr">
        <is>
          <t>华远</t>
        </is>
      </c>
      <c r="B115" s="23" t="n">
        <v>45755</v>
      </c>
      <c r="C115" s="411" t="n"/>
      <c r="D115" s="411" t="n"/>
      <c r="E115" s="162" t="n"/>
      <c r="F115" s="411" t="n"/>
      <c r="G115" s="162" t="n"/>
      <c r="H115" s="162" t="inlineStr">
        <is>
          <t>孙静</t>
        </is>
      </c>
      <c r="I115" s="53" t="inlineStr">
        <is>
          <t>江3846</t>
        </is>
      </c>
      <c r="J115" s="162" t="inlineStr">
        <is>
          <t>1638/1331</t>
        </is>
      </c>
      <c r="K115" s="162" t="n"/>
      <c r="L115" s="53" t="n"/>
      <c r="M115" s="53" t="n"/>
      <c r="N115" s="53" t="n">
        <v>6</v>
      </c>
      <c r="O115" s="53" t="n"/>
      <c r="P115" s="53" t="n"/>
      <c r="Q115" s="53" t="n"/>
      <c r="R115" s="53" t="n"/>
      <c r="S115" s="53" t="n"/>
      <c r="T115" s="53" t="n"/>
      <c r="U115" s="53" t="n"/>
      <c r="V115" s="53" t="n"/>
      <c r="X115" s="53" t="n"/>
      <c r="Y115" s="53" t="n"/>
      <c r="Z115" s="12" t="n">
        <v>6</v>
      </c>
      <c r="AA115" s="68" t="n">
        <v>0.9</v>
      </c>
      <c r="AB115" s="162" t="inlineStr">
        <is>
          <t>对公</t>
        </is>
      </c>
      <c r="AC115" s="407" t="n"/>
      <c r="AD115" s="162" t="n"/>
      <c r="AE115" s="65" t="n"/>
      <c r="AF115" s="65" t="n"/>
      <c r="AG115" s="350" t="inlineStr">
        <is>
          <t>罗茜</t>
        </is>
      </c>
      <c r="AH115" s="79" t="n">
        <v>0</v>
      </c>
      <c r="AI115" s="79" t="n">
        <v>0</v>
      </c>
      <c r="AJ115" s="79" t="n">
        <v>0.9</v>
      </c>
      <c r="AK115" s="79" t="n">
        <v>0</v>
      </c>
      <c r="AL115" s="79" t="n">
        <v>0</v>
      </c>
      <c r="AM115" s="79" t="n">
        <v>0</v>
      </c>
      <c r="AN115" s="79" t="n">
        <v>0</v>
      </c>
      <c r="AO115" s="79" t="n">
        <v>0</v>
      </c>
      <c r="AP115" s="79" t="n">
        <v>0</v>
      </c>
      <c r="AQ115" s="79" t="n">
        <v>0</v>
      </c>
      <c r="AR115" s="331" t="n"/>
      <c r="AS115" s="331" t="n"/>
      <c r="AT115" s="331" t="n"/>
      <c r="AU115" s="331" t="n"/>
      <c r="AV115" s="331" t="n"/>
      <c r="AW115" s="331" t="n"/>
    </row>
    <row r="116" hidden="1" ht="30" customFormat="1" customHeight="1" s="12">
      <c r="A116" s="63" t="inlineStr">
        <is>
          <t>华远</t>
        </is>
      </c>
      <c r="B116" s="23" t="n">
        <v>45755</v>
      </c>
      <c r="C116" s="162" t="n">
        <v>37</v>
      </c>
      <c r="D116" s="53" t="inlineStr">
        <is>
          <t>覃飞玲</t>
        </is>
      </c>
      <c r="E116" s="162" t="n"/>
      <c r="F116" s="162" t="n">
        <v>1</v>
      </c>
      <c r="G116" s="162" t="n"/>
      <c r="H116" s="162" t="inlineStr">
        <is>
          <t>谭丹芳</t>
        </is>
      </c>
      <c r="I116" s="53" t="inlineStr">
        <is>
          <t>陈8213</t>
        </is>
      </c>
      <c r="J116" s="162" t="n">
        <v>1638</v>
      </c>
      <c r="K116" s="162" t="n"/>
      <c r="L116" s="53" t="n"/>
      <c r="M116" s="53" t="n"/>
      <c r="N116" s="53" t="n">
        <v>184</v>
      </c>
      <c r="O116" s="53" t="n"/>
      <c r="P116" s="53" t="n"/>
      <c r="Q116" s="53" t="n">
        <v>35</v>
      </c>
      <c r="R116" s="53" t="n"/>
      <c r="S116" s="53" t="n"/>
      <c r="T116" s="53" t="n">
        <v>245</v>
      </c>
      <c r="U116" s="53" t="n"/>
      <c r="V116" s="53" t="n"/>
      <c r="X116" s="53" t="n"/>
      <c r="Y116" s="53" t="n"/>
      <c r="Z116" s="12" t="n">
        <v>464</v>
      </c>
      <c r="AA116" s="68" t="n">
        <v>74.84999999999999</v>
      </c>
      <c r="AB116" s="162" t="inlineStr">
        <is>
          <t>对公</t>
        </is>
      </c>
      <c r="AC116" s="407" t="n"/>
      <c r="AD116" s="162" t="n"/>
      <c r="AE116" s="65" t="n"/>
      <c r="AF116" s="65" t="n"/>
      <c r="AG116" s="350" t="inlineStr">
        <is>
          <t>罗茜</t>
        </is>
      </c>
      <c r="AH116" s="79" t="n">
        <v>0</v>
      </c>
      <c r="AI116" s="79" t="n">
        <v>0</v>
      </c>
      <c r="AJ116" s="79" t="n">
        <v>27.6</v>
      </c>
      <c r="AK116" s="79" t="n">
        <v>0</v>
      </c>
      <c r="AL116" s="79" t="n">
        <v>10.5</v>
      </c>
      <c r="AM116" s="79" t="n">
        <v>0</v>
      </c>
      <c r="AN116" s="79" t="n">
        <v>0</v>
      </c>
      <c r="AO116" s="79" t="n">
        <v>36.75</v>
      </c>
      <c r="AP116" s="79" t="n">
        <v>0</v>
      </c>
      <c r="AQ116" s="79" t="n">
        <v>0</v>
      </c>
      <c r="AR116" s="331" t="n"/>
      <c r="AS116" s="331" t="n"/>
      <c r="AT116" s="331" t="n"/>
      <c r="AU116" s="331" t="n"/>
      <c r="AV116" s="331" t="n"/>
      <c r="AW116" s="331" t="n"/>
    </row>
    <row r="117" hidden="1" ht="30" customFormat="1" customHeight="1" s="12">
      <c r="A117" s="63" t="inlineStr">
        <is>
          <t>华远</t>
        </is>
      </c>
      <c r="B117" s="23" t="n">
        <v>45755</v>
      </c>
      <c r="C117" s="162" t="n">
        <v>44</v>
      </c>
      <c r="D117" s="53" t="inlineStr">
        <is>
          <t>蒋又军</t>
        </is>
      </c>
      <c r="E117" s="162" t="n"/>
      <c r="F117" s="162" t="n"/>
      <c r="G117" s="162" t="n">
        <v>1</v>
      </c>
      <c r="H117" s="162" t="n"/>
      <c r="I117" s="53" t="inlineStr">
        <is>
          <t>G7322</t>
        </is>
      </c>
      <c r="J117" s="162" t="n">
        <v>1638</v>
      </c>
      <c r="K117" s="162" t="n"/>
      <c r="L117" s="53" t="n"/>
      <c r="M117" s="53" t="n"/>
      <c r="N117" s="53" t="n"/>
      <c r="O117" s="53" t="n"/>
      <c r="P117" s="53" t="n"/>
      <c r="Q117" s="53" t="n">
        <v>96</v>
      </c>
      <c r="R117" s="53" t="n"/>
      <c r="S117" s="53" t="n"/>
      <c r="T117" s="53" t="n"/>
      <c r="U117" s="53" t="n"/>
      <c r="V117" s="53" t="n"/>
      <c r="X117" s="53" t="n"/>
      <c r="Y117" s="53" t="n"/>
      <c r="Z117" s="12" t="n">
        <v>96</v>
      </c>
      <c r="AA117" s="68" t="n">
        <v>33.6</v>
      </c>
      <c r="AB117" s="162" t="inlineStr">
        <is>
          <t>对公</t>
        </is>
      </c>
      <c r="AC117" s="407" t="n"/>
      <c r="AD117" s="162" t="n"/>
      <c r="AE117" s="65" t="n"/>
      <c r="AF117" s="65" t="n"/>
      <c r="AG117" s="350" t="inlineStr">
        <is>
          <t>罗茜</t>
        </is>
      </c>
      <c r="AH117" s="79" t="n">
        <v>0</v>
      </c>
      <c r="AI117" s="79" t="n">
        <v>0</v>
      </c>
      <c r="AJ117" s="79" t="n">
        <v>0</v>
      </c>
      <c r="AK117" s="79" t="n">
        <v>0</v>
      </c>
      <c r="AL117" s="79" t="n">
        <v>33.6</v>
      </c>
      <c r="AM117" s="79" t="n">
        <v>0</v>
      </c>
      <c r="AN117" s="79" t="n">
        <v>0</v>
      </c>
      <c r="AO117" s="79" t="n">
        <v>0</v>
      </c>
      <c r="AP117" s="79" t="n">
        <v>0</v>
      </c>
      <c r="AQ117" s="79" t="n">
        <v>0</v>
      </c>
      <c r="AR117" s="331" t="n"/>
      <c r="AS117" s="331" t="n"/>
      <c r="AT117" s="331" t="n"/>
      <c r="AU117" s="331" t="n"/>
      <c r="AV117" s="331" t="n"/>
      <c r="AW117" s="331" t="n"/>
    </row>
    <row r="118" hidden="1" ht="30" customFormat="1" customHeight="1" s="12">
      <c r="A118" s="63" t="inlineStr">
        <is>
          <t>泊富</t>
        </is>
      </c>
      <c r="B118" s="23" t="n">
        <v>45755</v>
      </c>
      <c r="C118" s="57" t="n">
        <v>4</v>
      </c>
      <c r="D118" s="53" t="inlineStr">
        <is>
          <t>罗惠芳</t>
        </is>
      </c>
      <c r="E118" s="57" t="n"/>
      <c r="F118" s="57" t="n"/>
      <c r="G118" s="57" t="n">
        <v>1</v>
      </c>
      <c r="H118" s="57" t="n"/>
      <c r="I118" s="53" t="inlineStr">
        <is>
          <t>G3728</t>
        </is>
      </c>
      <c r="J118" s="57" t="n">
        <v>1638</v>
      </c>
      <c r="K118" s="57" t="n"/>
      <c r="L118" s="53" t="n"/>
      <c r="M118" s="53" t="n"/>
      <c r="N118" s="53" t="n"/>
      <c r="O118" s="53" t="n"/>
      <c r="P118" s="53" t="n">
        <v>180</v>
      </c>
      <c r="Q118" s="53" t="n"/>
      <c r="R118" s="53" t="n"/>
      <c r="S118" s="53" t="n"/>
      <c r="T118" s="53" t="n">
        <v>7</v>
      </c>
      <c r="U118" s="53" t="n"/>
      <c r="V118" s="53" t="n"/>
      <c r="X118" s="53" t="n"/>
      <c r="Y118" s="53" t="n"/>
      <c r="Z118" s="12" t="n">
        <v>187</v>
      </c>
      <c r="AA118" s="68" t="n">
        <v>65</v>
      </c>
      <c r="AB118" s="54" t="inlineStr">
        <is>
          <t>对公</t>
        </is>
      </c>
      <c r="AC118" s="69" t="n"/>
      <c r="AD118" s="54" t="n"/>
      <c r="AE118" s="65" t="n"/>
      <c r="AF118" s="65" t="n"/>
      <c r="AG118" s="350" t="inlineStr">
        <is>
          <t>彭心怡</t>
        </is>
      </c>
      <c r="AH118" s="79" t="n">
        <v>0</v>
      </c>
      <c r="AI118" s="79" t="n">
        <v>0</v>
      </c>
      <c r="AJ118" s="79" t="n">
        <v>0</v>
      </c>
      <c r="AK118" s="79" t="n">
        <v>65</v>
      </c>
      <c r="AL118" s="79" t="n">
        <v>0</v>
      </c>
      <c r="AM118" s="79" t="n">
        <v>0</v>
      </c>
      <c r="AN118" s="79" t="n">
        <v>0</v>
      </c>
      <c r="AO118" s="79" t="n">
        <v>0</v>
      </c>
      <c r="AP118" s="79" t="n">
        <v>0</v>
      </c>
      <c r="AQ118" s="79" t="n">
        <v>0</v>
      </c>
      <c r="AR118" s="331" t="n"/>
      <c r="AS118" s="331" t="n"/>
      <c r="AT118" s="331" t="n"/>
      <c r="AU118" s="331" t="n"/>
      <c r="AV118" s="331" t="n"/>
      <c r="AW118" s="331" t="n"/>
    </row>
    <row r="119" hidden="1" ht="30" customFormat="1" customHeight="1" s="331">
      <c r="A119" s="406" t="inlineStr">
        <is>
          <t>泊富</t>
        </is>
      </c>
      <c r="B119" s="108" t="n">
        <v>45755</v>
      </c>
      <c r="C119" s="57" t="n">
        <v>37</v>
      </c>
      <c r="D119" s="57" t="inlineStr">
        <is>
          <t>吕小龙</t>
        </is>
      </c>
      <c r="E119" s="57" t="n"/>
      <c r="F119" s="57" t="n"/>
      <c r="G119" s="57" t="n">
        <v>1</v>
      </c>
      <c r="H119" s="57" t="n"/>
      <c r="I119" s="57" t="inlineStr">
        <is>
          <t>G1100</t>
        </is>
      </c>
      <c r="J119" s="57" t="n">
        <v>1638</v>
      </c>
      <c r="K119" s="57" t="n"/>
      <c r="L119" s="57" t="n"/>
      <c r="M119" s="57" t="n"/>
      <c r="N119" s="57" t="n"/>
      <c r="O119" s="57" t="n"/>
      <c r="P119" s="57" t="n"/>
      <c r="Q119" s="57" t="n">
        <v>180</v>
      </c>
      <c r="R119" s="57" t="n">
        <v>140</v>
      </c>
      <c r="S119" s="57" t="n"/>
      <c r="T119" s="57" t="n">
        <v>7</v>
      </c>
      <c r="U119" s="57" t="n"/>
      <c r="V119" s="57" t="n"/>
      <c r="X119" s="57" t="n"/>
      <c r="Y119" s="57" t="n"/>
      <c r="Z119" s="331" t="n">
        <v>327</v>
      </c>
      <c r="AA119" s="178" t="n">
        <v>134.4</v>
      </c>
      <c r="AB119" s="57" t="inlineStr">
        <is>
          <t>对公</t>
        </is>
      </c>
      <c r="AC119" s="69" t="n"/>
      <c r="AD119" s="54" t="n"/>
      <c r="AE119" s="69" t="n"/>
      <c r="AF119" s="69" t="n"/>
      <c r="AG119" s="128" t="inlineStr">
        <is>
          <t>彭心怡</t>
        </is>
      </c>
      <c r="AH119" s="182" t="n">
        <v>0</v>
      </c>
      <c r="AI119" s="182" t="n">
        <v>0</v>
      </c>
      <c r="AJ119" s="182" t="n">
        <v>0</v>
      </c>
      <c r="AK119" s="182" t="n">
        <v>0</v>
      </c>
      <c r="AL119" s="182" t="n">
        <v>63</v>
      </c>
      <c r="AM119" s="182" t="n">
        <v>70</v>
      </c>
      <c r="AN119" s="182" t="n">
        <v>0</v>
      </c>
      <c r="AO119" s="182" t="n">
        <v>1.4</v>
      </c>
      <c r="AP119" s="182" t="n">
        <v>0</v>
      </c>
      <c r="AQ119" s="182" t="n">
        <v>0</v>
      </c>
      <c r="AR119" s="331" t="n"/>
      <c r="AS119" s="331" t="n"/>
      <c r="AT119" s="331" t="n"/>
      <c r="AU119" s="331" t="n"/>
      <c r="AV119" s="331" t="n"/>
      <c r="AW119" s="331" t="n"/>
      <c r="XEX119" s="331" t="n"/>
      <c r="XEY119" s="331" t="n"/>
      <c r="XEZ119" s="331" t="n"/>
      <c r="XFA119" s="331" t="n"/>
      <c r="XFB119" s="331" t="n"/>
      <c r="XFC119" s="331" t="n"/>
      <c r="XFD119" s="331" t="n"/>
    </row>
    <row r="120" hidden="1" ht="30" customFormat="1" customHeight="1" s="9">
      <c r="A120" s="331" t="inlineStr">
        <is>
          <t>芙蓉</t>
        </is>
      </c>
      <c r="B120" s="45" t="n">
        <v>45753</v>
      </c>
      <c r="C120" s="33" t="n"/>
      <c r="D120" s="406" t="inlineStr">
        <is>
          <t>齐雪琴</t>
        </is>
      </c>
      <c r="E120" s="406" t="n"/>
      <c r="F120" s="93" t="inlineStr">
        <is>
          <t>退4.1</t>
        </is>
      </c>
      <c r="G120" s="406" t="n"/>
      <c r="H120" s="406" t="inlineStr">
        <is>
          <t>刘英桃</t>
        </is>
      </c>
      <c r="I120" s="406" t="inlineStr">
        <is>
          <t>萍4209</t>
        </is>
      </c>
      <c r="J120" s="406" t="n">
        <v>1638</v>
      </c>
      <c r="K120" s="406" t="n"/>
      <c r="L120" s="406" t="n">
        <v>-861</v>
      </c>
      <c r="M120" s="406" t="n"/>
      <c r="N120" s="112" t="n"/>
      <c r="O120" s="112" t="n"/>
      <c r="P120" s="406" t="n"/>
      <c r="Q120" s="406" t="n"/>
      <c r="R120" s="406" t="n"/>
      <c r="S120" s="406" t="n"/>
      <c r="T120" s="406" t="n"/>
      <c r="U120" s="406" t="n"/>
      <c r="V120" s="118" t="n"/>
      <c r="X120" s="118" t="n"/>
      <c r="Y120" s="112" t="n"/>
      <c r="Z120" s="406" t="n">
        <v>-861</v>
      </c>
      <c r="AA120" s="406" t="n">
        <v>-258.3</v>
      </c>
      <c r="AB120" s="162" t="inlineStr">
        <is>
          <t>对公</t>
        </is>
      </c>
      <c r="AC120" s="9" t="n"/>
      <c r="AD120" s="9" t="n"/>
      <c r="AE120" s="9" t="n"/>
      <c r="AF120" s="9" t="n"/>
      <c r="AG120" s="9" t="n"/>
      <c r="AH120" s="9" t="n"/>
      <c r="AI120" s="9" t="n"/>
      <c r="AJ120" s="9" t="n"/>
      <c r="AK120" s="9" t="n"/>
      <c r="AL120" s="9" t="n"/>
      <c r="AM120" s="9" t="n"/>
      <c r="AN120" s="9" t="n"/>
      <c r="AO120" s="9" t="n"/>
      <c r="AP120" s="9" t="n"/>
      <c r="AQ120" s="9" t="n"/>
      <c r="AR120" s="9" t="n"/>
      <c r="AS120" s="9" t="n"/>
      <c r="AT120" s="9" t="n"/>
      <c r="AU120" s="9" t="n"/>
      <c r="AV120" s="9" t="n"/>
      <c r="AW120" s="9" t="n"/>
      <c r="XEY120" s="331" t="n"/>
      <c r="XEZ120" s="331" t="n"/>
      <c r="XFA120" s="331" t="n"/>
      <c r="XFB120" s="331" t="n"/>
      <c r="XFC120" s="331" t="n"/>
      <c r="XFD120" s="331" t="n"/>
    </row>
    <row r="121" hidden="1" ht="30" customFormat="1" customHeight="1" s="9">
      <c r="A121" s="331" t="inlineStr">
        <is>
          <t>芙蓉</t>
        </is>
      </c>
      <c r="B121" s="45" t="n">
        <v>45754</v>
      </c>
      <c r="C121" s="33" t="n">
        <v>1</v>
      </c>
      <c r="D121" s="33" t="inlineStr">
        <is>
          <t>石五姐</t>
        </is>
      </c>
      <c r="E121" s="406" t="n"/>
      <c r="F121" s="33" t="n">
        <v>1</v>
      </c>
      <c r="G121" s="33" t="n"/>
      <c r="H121" s="37" t="inlineStr">
        <is>
          <t>刘英桃</t>
        </is>
      </c>
      <c r="I121" s="406" t="inlineStr">
        <is>
          <t>萍4209</t>
        </is>
      </c>
      <c r="J121" s="406" t="n">
        <v>1638</v>
      </c>
      <c r="K121" s="406" t="n"/>
      <c r="L121" s="406" t="n"/>
      <c r="M121" s="406" t="n"/>
      <c r="N121" s="112" t="n">
        <v>580</v>
      </c>
      <c r="O121" s="406" t="n"/>
      <c r="P121" s="406" t="n"/>
      <c r="Q121" s="406" t="n"/>
      <c r="R121" s="406" t="n"/>
      <c r="S121" s="406" t="n"/>
      <c r="T121" s="406" t="n"/>
      <c r="U121" s="406" t="n"/>
      <c r="V121" s="118" t="n"/>
      <c r="X121" s="118" t="n"/>
      <c r="Y121" s="112" t="n"/>
      <c r="Z121" s="289" t="n">
        <v>580</v>
      </c>
      <c r="AA121" s="406" t="n">
        <v>174</v>
      </c>
      <c r="AB121" s="162" t="inlineStr">
        <is>
          <t>4.6对公</t>
        </is>
      </c>
      <c r="AC121" s="9" t="n"/>
      <c r="AD121" s="9" t="n"/>
      <c r="AE121" s="9" t="n"/>
      <c r="AF121" s="9" t="n"/>
      <c r="AG121" s="9" t="n"/>
      <c r="AH121" s="9" t="n"/>
      <c r="AI121" s="9" t="n"/>
      <c r="AJ121" s="9" t="n"/>
      <c r="AK121" s="9" t="n"/>
      <c r="AL121" s="9" t="n"/>
      <c r="AM121" s="9" t="n"/>
      <c r="AN121" s="9" t="n"/>
      <c r="AO121" s="9" t="n"/>
      <c r="AP121" s="9" t="n"/>
      <c r="AQ121" s="9" t="n"/>
      <c r="AR121" s="9" t="n"/>
      <c r="AS121" s="9" t="n"/>
      <c r="AT121" s="9" t="n"/>
      <c r="AU121" s="9" t="n"/>
      <c r="AV121" s="9" t="n"/>
      <c r="AW121" s="9" t="n"/>
      <c r="XEY121" s="331" t="n"/>
      <c r="XEZ121" s="331" t="n"/>
      <c r="XFA121" s="331" t="n"/>
      <c r="XFB121" s="331" t="n"/>
      <c r="XFC121" s="331" t="n"/>
      <c r="XFD121" s="331" t="n"/>
    </row>
    <row r="122" hidden="1" ht="30" customFormat="1" customHeight="1" s="10">
      <c r="A122" s="336" t="inlineStr">
        <is>
          <t>芙蓉</t>
        </is>
      </c>
      <c r="B122" s="87" t="n">
        <v>45754</v>
      </c>
      <c r="C122" s="88" t="n">
        <v>6</v>
      </c>
      <c r="D122" s="92" t="inlineStr">
        <is>
          <t>向加虹</t>
        </is>
      </c>
      <c r="E122" s="109" t="n"/>
      <c r="F122" s="88" t="n">
        <v>1</v>
      </c>
      <c r="G122" s="110" t="n"/>
      <c r="H122" s="92" t="inlineStr">
        <is>
          <t>刘英桃</t>
        </is>
      </c>
      <c r="I122" s="114" t="inlineStr">
        <is>
          <t>王9978</t>
        </is>
      </c>
      <c r="J122" s="114" t="inlineStr">
        <is>
          <t>1638/1336</t>
        </is>
      </c>
      <c r="K122" s="114" t="n">
        <v>1336</v>
      </c>
      <c r="L122" s="114" t="n">
        <v>660.1</v>
      </c>
      <c r="M122" s="114" t="n"/>
      <c r="N122" s="109" t="n"/>
      <c r="O122" s="109" t="n"/>
      <c r="P122" s="114" t="n"/>
      <c r="Q122" s="114" t="n"/>
      <c r="R122" s="114" t="n"/>
      <c r="S122" s="114" t="n"/>
      <c r="T122" s="114" t="n"/>
      <c r="U122" s="114" t="n"/>
      <c r="V122" s="114" t="n">
        <v>660.1</v>
      </c>
      <c r="X122" s="115" t="n"/>
      <c r="Y122" s="109" t="n"/>
      <c r="Z122" s="124" t="n"/>
      <c r="AA122" s="114" t="n">
        <v>198.03</v>
      </c>
      <c r="AB122" s="306" t="inlineStr">
        <is>
          <t>对公</t>
        </is>
      </c>
      <c r="AC122" s="10" t="n"/>
      <c r="AD122" s="10" t="n"/>
      <c r="AE122" s="10" t="n"/>
      <c r="AF122" s="10" t="n"/>
      <c r="AG122" s="10" t="n"/>
      <c r="AH122" s="10" t="n"/>
      <c r="AI122" s="10" t="n"/>
      <c r="AJ122" s="10" t="n"/>
      <c r="AK122" s="10" t="n"/>
      <c r="AL122" s="10" t="n"/>
      <c r="AM122" s="10" t="n"/>
      <c r="AN122" s="10" t="n"/>
      <c r="AO122" s="10" t="n"/>
      <c r="AP122" s="10" t="n"/>
      <c r="AQ122" s="10" t="n"/>
      <c r="AR122" s="10" t="n"/>
      <c r="AS122" s="10" t="n"/>
      <c r="AT122" s="10" t="n"/>
      <c r="AU122" s="10" t="n"/>
      <c r="AV122" s="10" t="n"/>
      <c r="AW122" s="10" t="n"/>
      <c r="XEY122" s="336" t="n"/>
      <c r="XEZ122" s="336" t="n"/>
      <c r="XFA122" s="336" t="n"/>
      <c r="XFB122" s="336" t="n"/>
      <c r="XFC122" s="336" t="n"/>
      <c r="XFD122" s="336" t="n"/>
    </row>
    <row r="123" hidden="1" ht="30" customFormat="1" customHeight="1" s="12">
      <c r="A123" s="63" t="inlineStr">
        <is>
          <t>泊富</t>
        </is>
      </c>
      <c r="B123" s="23" t="n">
        <v>45756</v>
      </c>
      <c r="C123" s="54" t="n">
        <v>6</v>
      </c>
      <c r="D123" s="53" t="inlineStr">
        <is>
          <t>罗惠芳</t>
        </is>
      </c>
      <c r="E123" s="54" t="n"/>
      <c r="F123" s="54" t="n">
        <v>1</v>
      </c>
      <c r="G123" s="54" t="n"/>
      <c r="H123" s="54" t="inlineStr">
        <is>
          <t>章琼</t>
        </is>
      </c>
      <c r="I123" s="53" t="inlineStr">
        <is>
          <t>G3728</t>
        </is>
      </c>
      <c r="J123" s="54" t="n">
        <v>1638</v>
      </c>
      <c r="K123" s="54" t="n"/>
      <c r="L123" s="53" t="n"/>
      <c r="M123" s="53" t="n"/>
      <c r="N123" s="53" t="n">
        <v>158</v>
      </c>
      <c r="O123" s="53" t="n"/>
      <c r="P123" s="53" t="n"/>
      <c r="Q123" s="53" t="n"/>
      <c r="R123" s="53" t="n"/>
      <c r="S123" s="53" t="n"/>
      <c r="T123" s="53" t="n"/>
      <c r="U123" s="53" t="n"/>
      <c r="V123" s="53" t="n"/>
      <c r="W123" s="53" t="n"/>
      <c r="X123" s="53" t="n"/>
      <c r="Y123" s="53" t="n"/>
      <c r="Z123" s="63" t="n">
        <v>158</v>
      </c>
      <c r="AA123" s="68" t="n">
        <v>23.7</v>
      </c>
      <c r="AB123" s="54" t="inlineStr">
        <is>
          <t>对公</t>
        </is>
      </c>
      <c r="AC123" s="69" t="n"/>
      <c r="AD123" s="54" t="n"/>
      <c r="AE123" s="65" t="n"/>
      <c r="AF123" s="65" t="n"/>
      <c r="AG123" s="350" t="inlineStr">
        <is>
          <t>潘怡梦</t>
        </is>
      </c>
      <c r="AH123" s="79" t="n">
        <v>0</v>
      </c>
      <c r="AI123" s="79" t="n">
        <v>0</v>
      </c>
      <c r="AJ123" s="79" t="n">
        <v>23.7</v>
      </c>
      <c r="AK123" s="79" t="n">
        <v>0</v>
      </c>
      <c r="AL123" s="79" t="n">
        <v>0</v>
      </c>
      <c r="AM123" s="79" t="n">
        <v>0</v>
      </c>
      <c r="AN123" s="79" t="n">
        <v>0</v>
      </c>
      <c r="AO123" s="79" t="n">
        <v>0</v>
      </c>
      <c r="AP123" s="79" t="n">
        <v>0</v>
      </c>
      <c r="AQ123" s="79" t="n">
        <v>0</v>
      </c>
      <c r="AR123" s="331" t="n"/>
      <c r="AS123" s="331" t="n"/>
      <c r="AT123" s="331" t="n"/>
      <c r="AU123" s="331" t="n"/>
      <c r="AV123" s="331" t="n"/>
      <c r="AW123" s="331" t="n"/>
    </row>
    <row r="124" hidden="1" ht="30" customFormat="1" customHeight="1" s="12">
      <c r="A124" s="63" t="inlineStr">
        <is>
          <t>泊富</t>
        </is>
      </c>
      <c r="B124" s="23" t="n">
        <v>45756</v>
      </c>
      <c r="C124" s="54" t="n">
        <v>7</v>
      </c>
      <c r="D124" s="53" t="inlineStr">
        <is>
          <t>冯诗雨</t>
        </is>
      </c>
      <c r="E124" s="54" t="n"/>
      <c r="F124" s="54" t="n"/>
      <c r="G124" s="54" t="n">
        <v>1</v>
      </c>
      <c r="H124" s="54" t="n"/>
      <c r="I124" s="53" t="inlineStr">
        <is>
          <t>G8886</t>
        </is>
      </c>
      <c r="J124" s="54" t="n">
        <v>1638</v>
      </c>
      <c r="K124" s="54" t="n"/>
      <c r="L124" s="53" t="n"/>
      <c r="M124" s="53" t="n"/>
      <c r="N124" s="53" t="n"/>
      <c r="O124" s="53" t="n"/>
      <c r="P124" s="53" t="n">
        <v>180</v>
      </c>
      <c r="Q124" s="53" t="n"/>
      <c r="R124" s="53" t="n"/>
      <c r="S124" s="53" t="n"/>
      <c r="T124" s="53" t="n">
        <v>7</v>
      </c>
      <c r="U124" s="53" t="n"/>
      <c r="V124" s="53" t="n"/>
      <c r="W124" s="53" t="n"/>
      <c r="X124" s="53" t="n"/>
      <c r="Y124" s="53" t="n"/>
      <c r="Z124" s="63" t="n">
        <v>187</v>
      </c>
      <c r="AA124" s="68" t="n">
        <v>65</v>
      </c>
      <c r="AB124" s="54" t="inlineStr">
        <is>
          <t>现金</t>
        </is>
      </c>
      <c r="AC124" s="69" t="n"/>
      <c r="AD124" s="54" t="n"/>
      <c r="AE124" s="65" t="n"/>
      <c r="AF124" s="65" t="n"/>
      <c r="AG124" s="350" t="inlineStr">
        <is>
          <t>潘怡梦</t>
        </is>
      </c>
      <c r="AH124" s="79" t="n">
        <v>0</v>
      </c>
      <c r="AI124" s="79" t="n">
        <v>0</v>
      </c>
      <c r="AJ124" s="79" t="n">
        <v>0</v>
      </c>
      <c r="AK124" s="79" t="n">
        <v>65</v>
      </c>
      <c r="AL124" s="79" t="n">
        <v>0</v>
      </c>
      <c r="AM124" s="79" t="n">
        <v>0</v>
      </c>
      <c r="AN124" s="79" t="n">
        <v>0</v>
      </c>
      <c r="AO124" s="79" t="n">
        <v>0</v>
      </c>
      <c r="AP124" s="79" t="n">
        <v>0</v>
      </c>
      <c r="AQ124" s="79" t="n">
        <v>0</v>
      </c>
      <c r="AR124" s="331" t="n"/>
      <c r="AS124" s="331" t="n"/>
      <c r="AT124" s="331" t="n"/>
      <c r="AU124" s="331" t="n"/>
      <c r="AV124" s="331" t="n"/>
      <c r="AW124" s="331" t="n"/>
    </row>
    <row r="125" hidden="1" ht="30" customFormat="1" customHeight="1" s="12">
      <c r="A125" s="63" t="inlineStr">
        <is>
          <t>泊富</t>
        </is>
      </c>
      <c r="B125" s="23" t="n">
        <v>45756</v>
      </c>
      <c r="C125" s="54" t="n">
        <v>17</v>
      </c>
      <c r="D125" s="53" t="inlineStr">
        <is>
          <t>李日明</t>
        </is>
      </c>
      <c r="E125" s="54" t="n"/>
      <c r="F125" s="54" t="n"/>
      <c r="G125" s="54" t="n">
        <v>1</v>
      </c>
      <c r="H125" s="54" t="n"/>
      <c r="I125" s="53" t="inlineStr">
        <is>
          <t>陈8213</t>
        </is>
      </c>
      <c r="J125" s="54" t="n">
        <v>1638</v>
      </c>
      <c r="K125" s="54" t="n"/>
      <c r="L125" s="53" t="n"/>
      <c r="M125" s="53" t="n"/>
      <c r="N125" s="53" t="n"/>
      <c r="O125" s="53" t="n"/>
      <c r="P125" s="53" t="n"/>
      <c r="Q125" s="53" t="n">
        <v>1544</v>
      </c>
      <c r="R125" s="53" t="n"/>
      <c r="S125" s="53" t="n"/>
      <c r="T125" s="53" t="n">
        <v>9</v>
      </c>
      <c r="U125" s="53" t="n"/>
      <c r="V125" s="53" t="n"/>
      <c r="W125" s="53" t="n"/>
      <c r="X125" s="53" t="n"/>
      <c r="Y125" s="53" t="n"/>
      <c r="Z125" s="63" t="n">
        <v>1553</v>
      </c>
      <c r="AA125" s="68" t="n">
        <v>465</v>
      </c>
      <c r="AB125" s="54" t="inlineStr">
        <is>
          <t>对公</t>
        </is>
      </c>
      <c r="AC125" s="69" t="n"/>
      <c r="AD125" s="54" t="n"/>
      <c r="AE125" s="65" t="n"/>
      <c r="AF125" s="65" t="n"/>
      <c r="AG125" s="350" t="inlineStr">
        <is>
          <t>潘怡梦</t>
        </is>
      </c>
      <c r="AH125" s="79" t="n">
        <v>0</v>
      </c>
      <c r="AI125" s="79" t="n">
        <v>0</v>
      </c>
      <c r="AJ125" s="79" t="n">
        <v>0</v>
      </c>
      <c r="AK125" s="79" t="n">
        <v>0</v>
      </c>
      <c r="AL125" s="79" t="n">
        <v>463.2</v>
      </c>
      <c r="AM125" s="79" t="n">
        <v>0</v>
      </c>
      <c r="AN125" s="79" t="n">
        <v>0</v>
      </c>
      <c r="AO125" s="79" t="n">
        <v>1.8</v>
      </c>
      <c r="AP125" s="79" t="n">
        <v>0</v>
      </c>
      <c r="AQ125" s="79" t="n">
        <v>0</v>
      </c>
      <c r="AR125" s="331" t="n"/>
      <c r="AS125" s="331" t="n"/>
      <c r="AT125" s="331" t="n"/>
      <c r="AU125" s="331" t="n"/>
      <c r="AV125" s="331" t="n"/>
      <c r="AW125" s="331" t="n"/>
    </row>
    <row r="126" hidden="1" ht="30" customFormat="1" customHeight="1" s="12">
      <c r="A126" s="63" t="inlineStr">
        <is>
          <t>华远</t>
        </is>
      </c>
      <c r="B126" s="23" t="n">
        <v>45756</v>
      </c>
      <c r="C126" s="162" t="n"/>
      <c r="D126" s="53" t="inlineStr">
        <is>
          <t>莫芳芳</t>
        </is>
      </c>
      <c r="E126" s="162" t="n"/>
      <c r="F126" s="162" t="inlineStr">
        <is>
          <t>复诊</t>
        </is>
      </c>
      <c r="G126" s="162" t="n"/>
      <c r="H126" s="162" t="inlineStr">
        <is>
          <t>孙静</t>
        </is>
      </c>
      <c r="I126" s="53" t="inlineStr">
        <is>
          <t>江3846</t>
        </is>
      </c>
      <c r="J126" s="162" t="inlineStr">
        <is>
          <t>1638/1331</t>
        </is>
      </c>
      <c r="K126" s="162" t="n"/>
      <c r="L126" s="53" t="n"/>
      <c r="M126" s="53" t="n"/>
      <c r="N126" s="53" t="n">
        <v>264</v>
      </c>
      <c r="O126" s="53" t="n">
        <v>498</v>
      </c>
      <c r="P126" s="53" t="n"/>
      <c r="Q126" s="53" t="n"/>
      <c r="R126" s="53" t="n"/>
      <c r="S126" s="53" t="n"/>
      <c r="T126" s="53" t="n"/>
      <c r="U126" s="53" t="n"/>
      <c r="V126" s="53" t="n"/>
      <c r="W126" s="53" t="n"/>
      <c r="X126" s="53" t="n"/>
      <c r="Y126" s="53" t="n"/>
      <c r="Z126" s="58" t="n">
        <v>762</v>
      </c>
      <c r="AA126" s="68" t="n">
        <v>114.3</v>
      </c>
      <c r="AB126" s="162" t="inlineStr">
        <is>
          <t>4.8对公</t>
        </is>
      </c>
      <c r="AC126" s="407" t="n"/>
      <c r="AD126" s="162" t="n"/>
      <c r="AE126" s="65" t="n"/>
      <c r="AF126" s="65" t="n"/>
      <c r="AG126" s="350" t="inlineStr">
        <is>
          <t>罗茜</t>
        </is>
      </c>
      <c r="AH126" s="79" t="n">
        <v>0</v>
      </c>
      <c r="AI126" s="79" t="n">
        <v>0</v>
      </c>
      <c r="AJ126" s="79" t="n">
        <v>114.3</v>
      </c>
      <c r="AK126" s="79" t="n">
        <v>0</v>
      </c>
      <c r="AL126" s="79" t="n">
        <v>0</v>
      </c>
      <c r="AM126" s="79" t="n">
        <v>0</v>
      </c>
      <c r="AN126" s="79" t="n">
        <v>0</v>
      </c>
      <c r="AO126" s="79" t="n">
        <v>0</v>
      </c>
      <c r="AP126" s="79" t="n">
        <v>0</v>
      </c>
      <c r="AQ126" s="79" t="n">
        <v>0</v>
      </c>
      <c r="AR126" s="331" t="n"/>
      <c r="AS126" s="331" t="n"/>
      <c r="AT126" s="331" t="n"/>
      <c r="AU126" s="331" t="n"/>
      <c r="AV126" s="331" t="n"/>
      <c r="AW126" s="331" t="n"/>
    </row>
    <row r="127" hidden="1" ht="30" customFormat="1" customHeight="1" s="12">
      <c r="A127" s="63" t="inlineStr">
        <is>
          <t>华远</t>
        </is>
      </c>
      <c r="B127" s="23" t="n">
        <v>45756</v>
      </c>
      <c r="C127" s="162" t="n">
        <v>10</v>
      </c>
      <c r="D127" s="53" t="inlineStr">
        <is>
          <t>徐彩红</t>
        </is>
      </c>
      <c r="E127" s="162" t="n"/>
      <c r="F127" s="162" t="n"/>
      <c r="G127" s="406" t="n">
        <v>1</v>
      </c>
      <c r="H127" s="162" t="n"/>
      <c r="I127" s="53" t="inlineStr">
        <is>
          <t>朱6968</t>
        </is>
      </c>
      <c r="J127" s="162" t="n">
        <v>1638</v>
      </c>
      <c r="K127" s="162" t="n"/>
      <c r="L127" s="53" t="n"/>
      <c r="M127" s="53" t="n"/>
      <c r="N127" s="53" t="n">
        <v>88</v>
      </c>
      <c r="O127" s="53" t="n"/>
      <c r="P127" s="53" t="n"/>
      <c r="Q127" s="53" t="n"/>
      <c r="R127" s="53" t="n"/>
      <c r="S127" s="53" t="n"/>
      <c r="T127" s="53" t="n"/>
      <c r="U127" s="53" t="n"/>
      <c r="V127" s="53" t="n"/>
      <c r="W127" s="53" t="n"/>
      <c r="X127" s="53" t="n"/>
      <c r="Y127" s="53" t="n"/>
      <c r="Z127" s="58" t="n">
        <v>88</v>
      </c>
      <c r="AA127" s="68" t="n">
        <v>17.6</v>
      </c>
      <c r="AB127" s="162" t="inlineStr">
        <is>
          <t>对公</t>
        </is>
      </c>
      <c r="AC127" s="407" t="n"/>
      <c r="AD127" s="162" t="n"/>
      <c r="AE127" s="65" t="n"/>
      <c r="AF127" s="65" t="n"/>
      <c r="AG127" s="350" t="inlineStr">
        <is>
          <t>罗茜</t>
        </is>
      </c>
      <c r="AH127" s="79" t="n">
        <v>0</v>
      </c>
      <c r="AI127" s="79" t="n">
        <v>0</v>
      </c>
      <c r="AJ127" s="79" t="n">
        <v>17.6</v>
      </c>
      <c r="AK127" s="79" t="n">
        <v>0</v>
      </c>
      <c r="AL127" s="79" t="n">
        <v>0</v>
      </c>
      <c r="AM127" s="79" t="n">
        <v>0</v>
      </c>
      <c r="AN127" s="79" t="n">
        <v>0</v>
      </c>
      <c r="AO127" s="79" t="n">
        <v>0</v>
      </c>
      <c r="AP127" s="79" t="n">
        <v>0</v>
      </c>
      <c r="AQ127" s="79" t="n">
        <v>0</v>
      </c>
      <c r="AR127" s="331" t="n"/>
      <c r="AS127" s="331" t="n"/>
      <c r="AT127" s="331" t="n"/>
      <c r="AU127" s="331" t="n"/>
      <c r="AV127" s="331" t="n"/>
      <c r="AW127" s="331" t="n"/>
    </row>
    <row r="128" hidden="1" ht="30" customFormat="1" customHeight="1" s="12">
      <c r="A128" s="63" t="inlineStr">
        <is>
          <t>华远</t>
        </is>
      </c>
      <c r="B128" s="23" t="n">
        <v>45756</v>
      </c>
      <c r="C128" s="412" t="n"/>
      <c r="D128" s="412" t="n"/>
      <c r="E128" s="162" t="n"/>
      <c r="F128" s="162" t="n"/>
      <c r="G128" s="93" t="inlineStr">
        <is>
          <t>退4.09</t>
        </is>
      </c>
      <c r="H128" s="162" t="n"/>
      <c r="I128" s="53" t="inlineStr">
        <is>
          <t>朱6968</t>
        </is>
      </c>
      <c r="J128" s="162" t="n">
        <v>1638</v>
      </c>
      <c r="K128" s="162" t="n"/>
      <c r="L128" s="53" t="n"/>
      <c r="M128" s="53" t="n"/>
      <c r="N128" s="53" t="n">
        <v>-88</v>
      </c>
      <c r="O128" s="53" t="n"/>
      <c r="P128" s="53" t="n"/>
      <c r="Q128" s="53" t="n"/>
      <c r="R128" s="53" t="n"/>
      <c r="S128" s="53" t="n"/>
      <c r="T128" s="53" t="n"/>
      <c r="U128" s="53" t="n"/>
      <c r="V128" s="53" t="n"/>
      <c r="W128" s="53" t="n"/>
      <c r="X128" s="53" t="n"/>
      <c r="Y128" s="53" t="n"/>
      <c r="Z128" s="58" t="n">
        <v>-88</v>
      </c>
      <c r="AA128" s="68" t="n">
        <v>-17.6</v>
      </c>
      <c r="AB128" s="162" t="inlineStr">
        <is>
          <t>现金</t>
        </is>
      </c>
      <c r="AC128" s="407" t="n"/>
      <c r="AD128" s="162" t="n"/>
      <c r="AE128" s="65" t="inlineStr">
        <is>
          <t>换西地那非口崩片</t>
        </is>
      </c>
      <c r="AF128" s="65" t="n"/>
      <c r="AG128" s="350" t="inlineStr">
        <is>
          <t>罗茜</t>
        </is>
      </c>
      <c r="AH128" s="79" t="n">
        <v>0</v>
      </c>
      <c r="AI128" s="79" t="n">
        <v>0</v>
      </c>
      <c r="AJ128" s="79" t="n">
        <v>-17.6</v>
      </c>
      <c r="AK128" s="79" t="n">
        <v>0</v>
      </c>
      <c r="AL128" s="79" t="n">
        <v>0</v>
      </c>
      <c r="AM128" s="79" t="n">
        <v>0</v>
      </c>
      <c r="AN128" s="79" t="n">
        <v>0</v>
      </c>
      <c r="AO128" s="79" t="n">
        <v>0</v>
      </c>
      <c r="AP128" s="79" t="n">
        <v>0</v>
      </c>
      <c r="AQ128" s="79" t="n">
        <v>0</v>
      </c>
      <c r="AR128" s="331" t="n"/>
      <c r="AS128" s="331" t="n"/>
      <c r="AT128" s="331" t="n"/>
      <c r="AU128" s="331" t="n"/>
      <c r="AV128" s="331" t="n"/>
      <c r="AW128" s="331" t="n"/>
    </row>
    <row r="129" hidden="1" ht="30" customFormat="1" customHeight="1" s="12">
      <c r="A129" s="63" t="inlineStr">
        <is>
          <t>华远</t>
        </is>
      </c>
      <c r="B129" s="23" t="n">
        <v>45756</v>
      </c>
      <c r="C129" s="411" t="n"/>
      <c r="D129" s="411" t="n"/>
      <c r="E129" s="162" t="n"/>
      <c r="F129" s="162" t="n"/>
      <c r="G129" s="93" t="inlineStr">
        <is>
          <t>补</t>
        </is>
      </c>
      <c r="H129" s="162" t="n"/>
      <c r="I129" s="53" t="inlineStr">
        <is>
          <t>朱6968</t>
        </is>
      </c>
      <c r="J129" s="162" t="n">
        <v>1638</v>
      </c>
      <c r="K129" s="162" t="n"/>
      <c r="L129" s="53" t="n"/>
      <c r="M129" s="53" t="n"/>
      <c r="N129" s="53" t="n">
        <v>88</v>
      </c>
      <c r="O129" s="53" t="n"/>
      <c r="P129" s="53" t="n"/>
      <c r="Q129" s="53" t="n"/>
      <c r="R129" s="53" t="n"/>
      <c r="S129" s="53" t="n"/>
      <c r="T129" s="53" t="n"/>
      <c r="U129" s="53" t="n"/>
      <c r="V129" s="53" t="n"/>
      <c r="W129" s="53" t="n"/>
      <c r="X129" s="53" t="n"/>
      <c r="Y129" s="53" t="n"/>
      <c r="Z129" s="58" t="n">
        <v>88</v>
      </c>
      <c r="AA129" s="68" t="n">
        <v>17.6</v>
      </c>
      <c r="AB129" s="162" t="inlineStr">
        <is>
          <t>现金</t>
        </is>
      </c>
      <c r="AC129" s="407" t="n"/>
      <c r="AD129" s="162" t="n"/>
      <c r="AE129" s="411" t="n"/>
      <c r="AF129" s="65" t="n"/>
      <c r="AG129" s="350" t="inlineStr">
        <is>
          <t>罗茜</t>
        </is>
      </c>
      <c r="AH129" s="79" t="n">
        <v>0</v>
      </c>
      <c r="AI129" s="79" t="n">
        <v>0</v>
      </c>
      <c r="AJ129" s="79" t="n">
        <v>17.6</v>
      </c>
      <c r="AK129" s="79" t="n">
        <v>0</v>
      </c>
      <c r="AL129" s="79" t="n">
        <v>0</v>
      </c>
      <c r="AM129" s="79" t="n">
        <v>0</v>
      </c>
      <c r="AN129" s="79" t="n">
        <v>0</v>
      </c>
      <c r="AO129" s="79" t="n">
        <v>0</v>
      </c>
      <c r="AP129" s="79" t="n">
        <v>0</v>
      </c>
      <c r="AQ129" s="79" t="n">
        <v>0</v>
      </c>
      <c r="AR129" s="331" t="n"/>
      <c r="AS129" s="331" t="n"/>
      <c r="AT129" s="331" t="n"/>
      <c r="AU129" s="331" t="n"/>
      <c r="AV129" s="331" t="n"/>
      <c r="AW129" s="331" t="n"/>
    </row>
    <row r="130" hidden="1" ht="30" customFormat="1" customHeight="1" s="12">
      <c r="A130" s="63" t="inlineStr">
        <is>
          <t>华远</t>
        </is>
      </c>
      <c r="B130" s="23" t="n">
        <v>45756</v>
      </c>
      <c r="C130" s="162" t="n">
        <v>21</v>
      </c>
      <c r="D130" s="23" t="inlineStr">
        <is>
          <t>张婷51（3474）</t>
        </is>
      </c>
      <c r="E130" s="390" t="n"/>
      <c r="F130" s="162" t="n">
        <v>1</v>
      </c>
      <c r="G130" s="406" t="n"/>
      <c r="H130" s="162" t="inlineStr">
        <is>
          <t>曾亚萍</t>
        </is>
      </c>
      <c r="I130" s="53" t="inlineStr">
        <is>
          <t>肖1296</t>
        </is>
      </c>
      <c r="J130" s="162" t="n">
        <v>1638</v>
      </c>
      <c r="K130" s="162" t="n"/>
      <c r="L130" s="53" t="n"/>
      <c r="M130" s="53" t="n">
        <v>90</v>
      </c>
      <c r="N130" s="53" t="n"/>
      <c r="O130" s="53" t="n"/>
      <c r="P130" s="53" t="n"/>
      <c r="Q130" s="53" t="n"/>
      <c r="R130" s="53" t="n"/>
      <c r="S130" s="53" t="n"/>
      <c r="T130" s="317" t="n"/>
      <c r="U130" s="317" t="n"/>
      <c r="V130" s="317" t="n"/>
      <c r="W130" s="317" t="n"/>
      <c r="X130" s="53" t="n"/>
      <c r="Y130" s="53" t="n"/>
      <c r="Z130" s="58" t="n">
        <v>90</v>
      </c>
      <c r="AA130" s="68" t="n">
        <v>27</v>
      </c>
      <c r="AB130" s="162" t="inlineStr">
        <is>
          <t>对公</t>
        </is>
      </c>
      <c r="AC130" s="407" t="n"/>
      <c r="AD130" s="162" t="n"/>
      <c r="AE130" s="65" t="n"/>
      <c r="AF130" s="65" t="n"/>
      <c r="AG130" s="350" t="inlineStr">
        <is>
          <t>罗茜</t>
        </is>
      </c>
      <c r="AH130" s="79" t="n">
        <v>0</v>
      </c>
      <c r="AI130" s="79" t="n">
        <v>27</v>
      </c>
      <c r="AJ130" s="79" t="n">
        <v>0</v>
      </c>
      <c r="AK130" s="79" t="n">
        <v>0</v>
      </c>
      <c r="AL130" s="79" t="n">
        <v>0</v>
      </c>
      <c r="AM130" s="79" t="n">
        <v>0</v>
      </c>
      <c r="AN130" s="79" t="n">
        <v>0</v>
      </c>
      <c r="AO130" s="79" t="n">
        <v>0</v>
      </c>
      <c r="AP130" s="79" t="n">
        <v>0</v>
      </c>
      <c r="AQ130" s="79" t="n">
        <v>0</v>
      </c>
      <c r="AR130" s="331" t="n"/>
      <c r="AS130" s="331" t="n"/>
      <c r="AT130" s="331" t="n"/>
      <c r="AU130" s="331" t="n"/>
      <c r="AV130" s="331" t="n"/>
      <c r="AW130" s="331" t="n"/>
    </row>
    <row r="131" hidden="1" ht="30" customFormat="1" customHeight="1" s="12">
      <c r="A131" s="63" t="inlineStr">
        <is>
          <t>华远</t>
        </is>
      </c>
      <c r="B131" s="23" t="n">
        <v>45756</v>
      </c>
      <c r="C131" s="162" t="n">
        <v>28</v>
      </c>
      <c r="D131" s="53" t="inlineStr">
        <is>
          <t>何秋晴</t>
        </is>
      </c>
      <c r="E131" s="390" t="n"/>
      <c r="F131" s="162" t="n">
        <v>1</v>
      </c>
      <c r="G131" s="390" t="n"/>
      <c r="H131" s="162" t="inlineStr">
        <is>
          <t>孙静</t>
        </is>
      </c>
      <c r="I131" s="53" t="inlineStr">
        <is>
          <t>杨8493</t>
        </is>
      </c>
      <c r="J131" s="162" t="n">
        <v>1638</v>
      </c>
      <c r="K131" s="162" t="n"/>
      <c r="L131" s="63" t="n"/>
      <c r="M131" s="53" t="n"/>
      <c r="N131" s="53" t="n">
        <v>108</v>
      </c>
      <c r="O131" s="53" t="n">
        <v>2214</v>
      </c>
      <c r="P131" s="53" t="n"/>
      <c r="Q131" s="53" t="n"/>
      <c r="R131" s="53" t="n"/>
      <c r="S131" s="53" t="n"/>
      <c r="T131" s="317" t="n"/>
      <c r="U131" s="317" t="n"/>
      <c r="V131" s="317" t="n"/>
      <c r="W131" s="63" t="n"/>
      <c r="X131" s="53" t="n"/>
      <c r="Y131" s="53" t="n"/>
      <c r="Z131" s="58" t="n">
        <v>2322</v>
      </c>
      <c r="AA131" s="68" t="n">
        <v>348.3</v>
      </c>
      <c r="AB131" s="162" t="inlineStr">
        <is>
          <t>对公</t>
        </is>
      </c>
      <c r="AC131" s="407" t="n"/>
      <c r="AD131" s="162" t="n"/>
      <c r="AE131" s="65" t="n"/>
      <c r="AF131" s="65" t="n"/>
      <c r="AG131" s="350" t="inlineStr">
        <is>
          <t>罗茜</t>
        </is>
      </c>
      <c r="AH131" s="79" t="n">
        <v>0</v>
      </c>
      <c r="AI131" s="79" t="n">
        <v>0</v>
      </c>
      <c r="AJ131" s="79" t="n">
        <v>348.3</v>
      </c>
      <c r="AK131" s="79" t="n">
        <v>0</v>
      </c>
      <c r="AL131" s="79" t="n">
        <v>0</v>
      </c>
      <c r="AM131" s="79" t="n">
        <v>0</v>
      </c>
      <c r="AN131" s="79" t="n">
        <v>0</v>
      </c>
      <c r="AO131" s="79" t="n">
        <v>0</v>
      </c>
      <c r="AP131" s="79" t="n">
        <v>0</v>
      </c>
      <c r="AQ131" s="79" t="n">
        <v>0</v>
      </c>
      <c r="AR131" s="331" t="n"/>
      <c r="AS131" s="331" t="n"/>
      <c r="AT131" s="331" t="n"/>
      <c r="AU131" s="331" t="n"/>
      <c r="AV131" s="331" t="n"/>
      <c r="AW131" s="331" t="n"/>
    </row>
    <row r="132" hidden="1" ht="30" customFormat="1" customHeight="1" s="12">
      <c r="A132" s="63" t="inlineStr">
        <is>
          <t>华远</t>
        </is>
      </c>
      <c r="B132" s="23" t="n">
        <v>45756</v>
      </c>
      <c r="C132" s="162" t="n">
        <v>39</v>
      </c>
      <c r="D132" s="53" t="inlineStr">
        <is>
          <t>刘翠翠43（9016）</t>
        </is>
      </c>
      <c r="E132" s="162" t="n">
        <v>1</v>
      </c>
      <c r="F132" s="406" t="n"/>
      <c r="G132" s="406" t="n"/>
      <c r="H132" s="406" t="inlineStr">
        <is>
          <t>曾亚萍</t>
        </is>
      </c>
      <c r="I132" s="53" t="inlineStr">
        <is>
          <t>G8928</t>
        </is>
      </c>
      <c r="J132" s="162" t="n">
        <v>1638</v>
      </c>
      <c r="K132" s="162" t="n"/>
      <c r="L132" s="53" t="n">
        <v>162.1</v>
      </c>
      <c r="M132" s="53" t="n">
        <v>1307.2</v>
      </c>
      <c r="N132" s="63" t="n"/>
      <c r="O132" s="63" t="n"/>
      <c r="P132" s="63" t="n"/>
      <c r="Q132" s="63" t="n"/>
      <c r="R132" s="63" t="n"/>
      <c r="S132" s="63" t="n"/>
      <c r="T132" s="63" t="n"/>
      <c r="U132" s="53" t="n"/>
      <c r="V132" s="53" t="n"/>
      <c r="W132" s="53" t="n">
        <v>4</v>
      </c>
      <c r="X132" s="53" t="n">
        <v>20</v>
      </c>
      <c r="Y132" s="53" t="n"/>
      <c r="Z132" s="58" t="n">
        <v>1493.3</v>
      </c>
      <c r="AA132" s="68" t="n">
        <v>443.79</v>
      </c>
      <c r="AB132" s="162" t="inlineStr">
        <is>
          <t>对公</t>
        </is>
      </c>
      <c r="AC132" s="407" t="n"/>
      <c r="AD132" s="162" t="n"/>
      <c r="AE132" s="65" t="n"/>
      <c r="AF132" s="65" t="n"/>
      <c r="AG132" s="350" t="inlineStr">
        <is>
          <t>罗茜</t>
        </is>
      </c>
      <c r="AH132" s="79" t="n">
        <v>48.63</v>
      </c>
      <c r="AI132" s="79" t="n">
        <v>392.16</v>
      </c>
      <c r="AJ132" s="79" t="n">
        <v>0</v>
      </c>
      <c r="AK132" s="79" t="n">
        <v>0</v>
      </c>
      <c r="AL132" s="79" t="n">
        <v>0</v>
      </c>
      <c r="AM132" s="79" t="n">
        <v>0</v>
      </c>
      <c r="AN132" s="79" t="n">
        <v>0</v>
      </c>
      <c r="AO132" s="79" t="n">
        <v>0</v>
      </c>
      <c r="AP132" s="79" t="n">
        <v>3</v>
      </c>
      <c r="AQ132" s="79" t="n">
        <v>0</v>
      </c>
      <c r="AR132" s="331" t="n"/>
      <c r="AS132" s="331" t="n"/>
      <c r="AT132" s="331" t="n"/>
      <c r="AU132" s="331" t="n"/>
      <c r="AV132" s="331" t="n"/>
      <c r="AW132" s="331" t="n"/>
    </row>
    <row r="133" hidden="1" ht="30" customFormat="1" customHeight="1" s="12">
      <c r="A133" s="63" t="inlineStr">
        <is>
          <t>华远</t>
        </is>
      </c>
      <c r="B133" s="23" t="n">
        <v>45756</v>
      </c>
      <c r="C133" s="162" t="n">
        <v>49</v>
      </c>
      <c r="D133" s="53" t="inlineStr">
        <is>
          <t>覃飞玲</t>
        </is>
      </c>
      <c r="E133" s="162" t="n"/>
      <c r="F133" s="162" t="n">
        <v>1</v>
      </c>
      <c r="G133" s="162" t="n"/>
      <c r="H133" s="162" t="inlineStr">
        <is>
          <t>谭丹芳</t>
        </is>
      </c>
      <c r="I133" s="53" t="inlineStr">
        <is>
          <t>陈8213</t>
        </is>
      </c>
      <c r="J133" s="162" t="n">
        <v>1638</v>
      </c>
      <c r="K133" s="162" t="n"/>
      <c r="L133" s="53" t="n"/>
      <c r="M133" s="53" t="n"/>
      <c r="N133" s="53" t="n">
        <v>184</v>
      </c>
      <c r="O133" s="53" t="n"/>
      <c r="P133" s="53" t="n"/>
      <c r="Q133" s="53" t="n">
        <v>120</v>
      </c>
      <c r="R133" s="53" t="n">
        <v>140</v>
      </c>
      <c r="S133" s="53" t="n"/>
      <c r="T133" s="53" t="n">
        <v>237</v>
      </c>
      <c r="U133" s="53" t="n"/>
      <c r="V133" s="53" t="n"/>
      <c r="W133" s="53" t="n"/>
      <c r="X133" s="53" t="n"/>
      <c r="Y133" s="53" t="n"/>
      <c r="Z133" s="58" t="n">
        <v>681</v>
      </c>
      <c r="AA133" s="68" t="n">
        <v>149.15</v>
      </c>
      <c r="AB133" s="162" t="inlineStr">
        <is>
          <t>对公</t>
        </is>
      </c>
      <c r="AC133" s="407" t="n"/>
      <c r="AD133" s="162" t="n"/>
      <c r="AE133" s="65" t="n"/>
      <c r="AF133" s="65" t="n"/>
      <c r="AG133" s="350" t="inlineStr">
        <is>
          <t>罗茜</t>
        </is>
      </c>
      <c r="AH133" s="79" t="n">
        <v>0</v>
      </c>
      <c r="AI133" s="79" t="n">
        <v>0</v>
      </c>
      <c r="AJ133" s="79" t="n">
        <v>27.6</v>
      </c>
      <c r="AK133" s="79" t="n">
        <v>0</v>
      </c>
      <c r="AL133" s="79" t="n">
        <v>36</v>
      </c>
      <c r="AM133" s="79" t="n">
        <v>50</v>
      </c>
      <c r="AN133" s="79" t="n">
        <v>0</v>
      </c>
      <c r="AO133" s="79" t="n">
        <v>35.55</v>
      </c>
      <c r="AP133" s="79" t="n">
        <v>0</v>
      </c>
      <c r="AQ133" s="79" t="n">
        <v>0</v>
      </c>
      <c r="AR133" s="331" t="n"/>
      <c r="AS133" s="331" t="n"/>
      <c r="AT133" s="331" t="n"/>
      <c r="AU133" s="331" t="n"/>
      <c r="AV133" s="331" t="n"/>
      <c r="AW133" s="331" t="n"/>
    </row>
    <row r="134" hidden="1" ht="30" customFormat="1" customHeight="1" s="12">
      <c r="A134" s="63" t="inlineStr">
        <is>
          <t>华远</t>
        </is>
      </c>
      <c r="B134" s="23" t="n">
        <v>45757</v>
      </c>
      <c r="C134" s="162" t="n">
        <v>22</v>
      </c>
      <c r="D134" s="23" t="inlineStr">
        <is>
          <t>张婷51（3474）</t>
        </is>
      </c>
      <c r="E134" s="390" t="n"/>
      <c r="F134" s="162" t="n">
        <v>1</v>
      </c>
      <c r="G134" s="406" t="n"/>
      <c r="H134" s="162" t="inlineStr">
        <is>
          <t>曾亚萍</t>
        </is>
      </c>
      <c r="I134" s="53" t="inlineStr">
        <is>
          <t>肖1296</t>
        </is>
      </c>
      <c r="J134" s="162" t="n">
        <v>1638</v>
      </c>
      <c r="K134" s="162" t="n"/>
      <c r="L134" s="53" t="n"/>
      <c r="M134" s="53" t="n">
        <v>1015</v>
      </c>
      <c r="N134" s="53" t="n"/>
      <c r="O134" s="53" t="n"/>
      <c r="P134" s="53" t="n"/>
      <c r="Q134" s="53" t="n"/>
      <c r="R134" s="53" t="n"/>
      <c r="S134" s="53" t="n"/>
      <c r="T134" s="53" t="n"/>
      <c r="U134" s="53" t="n"/>
      <c r="V134" s="53" t="n"/>
      <c r="W134" s="53" t="n"/>
      <c r="X134" s="53" t="n"/>
      <c r="Y134" s="53" t="n"/>
      <c r="Z134" s="58" t="n">
        <v>1015</v>
      </c>
      <c r="AA134" s="68" t="n">
        <v>304.5</v>
      </c>
      <c r="AB134" s="162" t="inlineStr">
        <is>
          <t>对公</t>
        </is>
      </c>
      <c r="AC134" s="407" t="n"/>
      <c r="AD134" s="162" t="n"/>
      <c r="AE134" s="65" t="n"/>
      <c r="AF134" s="65" t="n"/>
      <c r="AG134" s="350" t="inlineStr">
        <is>
          <t>罗茜</t>
        </is>
      </c>
      <c r="AH134" s="79" t="n">
        <v>0</v>
      </c>
      <c r="AI134" s="79" t="n">
        <v>304.5</v>
      </c>
      <c r="AJ134" s="79" t="n">
        <v>0</v>
      </c>
      <c r="AK134" s="79" t="n">
        <v>0</v>
      </c>
      <c r="AL134" s="79" t="n">
        <v>0</v>
      </c>
      <c r="AM134" s="79" t="n">
        <v>0</v>
      </c>
      <c r="AN134" s="79" t="n">
        <v>0</v>
      </c>
      <c r="AO134" s="79" t="n">
        <v>0</v>
      </c>
      <c r="AP134" s="79" t="n">
        <v>0</v>
      </c>
      <c r="AQ134" s="79" t="n">
        <v>0</v>
      </c>
      <c r="AR134" s="331" t="n"/>
      <c r="AS134" s="331" t="n"/>
      <c r="AT134" s="331" t="n"/>
      <c r="AU134" s="331" t="n"/>
      <c r="AV134" s="331" t="n"/>
      <c r="AW134" s="331" t="n"/>
    </row>
    <row r="135" hidden="1" ht="30" customFormat="1" customHeight="1" s="12">
      <c r="A135" s="63" t="inlineStr">
        <is>
          <t>华远</t>
        </is>
      </c>
      <c r="B135" s="23" t="n">
        <v>45757</v>
      </c>
      <c r="C135" s="162" t="n">
        <v>27</v>
      </c>
      <c r="D135" s="53" t="inlineStr">
        <is>
          <t>覃飞玲</t>
        </is>
      </c>
      <c r="E135" s="162" t="n"/>
      <c r="F135" s="162" t="n"/>
      <c r="G135" s="406" t="n">
        <v>1</v>
      </c>
      <c r="H135" s="162" t="n"/>
      <c r="I135" s="53" t="inlineStr">
        <is>
          <t>陈8213</t>
        </is>
      </c>
      <c r="J135" s="162" t="n">
        <v>1638</v>
      </c>
      <c r="K135" s="162" t="n"/>
      <c r="L135" s="53" t="n"/>
      <c r="M135" s="53" t="n"/>
      <c r="N135" s="53" t="n"/>
      <c r="O135" s="53" t="n"/>
      <c r="P135" s="53" t="n"/>
      <c r="Q135" s="53" t="n">
        <v>60</v>
      </c>
      <c r="R135" s="53" t="n"/>
      <c r="S135" s="53" t="n"/>
      <c r="T135" s="53" t="n"/>
      <c r="U135" s="53" t="n"/>
      <c r="V135" s="53" t="n"/>
      <c r="W135" s="53" t="n"/>
      <c r="X135" s="53" t="n"/>
      <c r="Y135" s="53" t="n"/>
      <c r="Z135" s="58" t="n">
        <v>60</v>
      </c>
      <c r="AA135" s="68" t="n">
        <v>18</v>
      </c>
      <c r="AB135" s="162" t="inlineStr">
        <is>
          <t>对公</t>
        </is>
      </c>
      <c r="AC135" s="407" t="n"/>
      <c r="AD135" s="162" t="n"/>
      <c r="AE135" s="65" t="n"/>
      <c r="AF135" s="65" t="n"/>
      <c r="AG135" s="350" t="inlineStr">
        <is>
          <t>罗茜</t>
        </is>
      </c>
      <c r="AH135" s="79" t="n">
        <v>0</v>
      </c>
      <c r="AI135" s="79" t="n">
        <v>0</v>
      </c>
      <c r="AJ135" s="79" t="n">
        <v>0</v>
      </c>
      <c r="AK135" s="79" t="n">
        <v>0</v>
      </c>
      <c r="AL135" s="79" t="n">
        <v>18</v>
      </c>
      <c r="AM135" s="79" t="n">
        <v>0</v>
      </c>
      <c r="AN135" s="79" t="n">
        <v>0</v>
      </c>
      <c r="AO135" s="79" t="n">
        <v>0</v>
      </c>
      <c r="AP135" s="79" t="n">
        <v>0</v>
      </c>
      <c r="AQ135" s="79" t="n">
        <v>0</v>
      </c>
      <c r="AR135" s="331" t="n"/>
      <c r="AS135" s="331" t="n"/>
      <c r="AT135" s="331" t="n"/>
      <c r="AU135" s="331" t="n"/>
      <c r="AV135" s="331" t="n"/>
      <c r="AW135" s="331" t="n"/>
    </row>
    <row r="136" hidden="1" ht="30" customFormat="1" customHeight="1" s="12">
      <c r="A136" s="63" t="inlineStr">
        <is>
          <t>华远</t>
        </is>
      </c>
      <c r="B136" s="23" t="n">
        <v>45757</v>
      </c>
      <c r="C136" s="411" t="n"/>
      <c r="D136" s="411" t="n"/>
      <c r="E136" s="162" t="n"/>
      <c r="F136" s="46" t="inlineStr">
        <is>
          <t>退4.09</t>
        </is>
      </c>
      <c r="G136" s="93" t="n"/>
      <c r="H136" s="46" t="inlineStr">
        <is>
          <t>谭丹芳</t>
        </is>
      </c>
      <c r="I136" s="53" t="inlineStr">
        <is>
          <t>陈8213</t>
        </is>
      </c>
      <c r="J136" s="162" t="n">
        <v>1638</v>
      </c>
      <c r="K136" s="162" t="n"/>
      <c r="L136" s="53" t="n"/>
      <c r="M136" s="53" t="n"/>
      <c r="N136" s="53" t="n">
        <v>-179</v>
      </c>
      <c r="O136" s="53" t="n"/>
      <c r="P136" s="53" t="n"/>
      <c r="Q136" s="53" t="n"/>
      <c r="R136" s="53" t="n"/>
      <c r="S136" s="53" t="n"/>
      <c r="T136" s="53" t="n">
        <v>-235</v>
      </c>
      <c r="U136" s="53" t="n"/>
      <c r="V136" s="53" t="n"/>
      <c r="W136" s="53" t="n"/>
      <c r="X136" s="53" t="n"/>
      <c r="Y136" s="53" t="n"/>
      <c r="Z136" s="58" t="n">
        <v>-414</v>
      </c>
      <c r="AA136" s="68" t="n">
        <v>-62.1</v>
      </c>
      <c r="AB136" s="162" t="inlineStr">
        <is>
          <t>对公</t>
        </is>
      </c>
      <c r="AC136" s="407" t="n"/>
      <c r="AD136" s="162" t="n"/>
      <c r="AE136" s="65" t="inlineStr">
        <is>
          <t>退灌注</t>
        </is>
      </c>
      <c r="AF136" s="65" t="n"/>
      <c r="AG136" s="350" t="inlineStr">
        <is>
          <t>罗茜</t>
        </is>
      </c>
      <c r="AH136" s="79" t="n">
        <v>0</v>
      </c>
      <c r="AI136" s="79" t="n">
        <v>0</v>
      </c>
      <c r="AJ136" s="79" t="n">
        <v>-26.85</v>
      </c>
      <c r="AK136" s="79" t="n">
        <v>0</v>
      </c>
      <c r="AL136" s="79" t="n">
        <v>0</v>
      </c>
      <c r="AM136" s="79" t="n">
        <v>0</v>
      </c>
      <c r="AN136" s="79" t="n">
        <v>0</v>
      </c>
      <c r="AO136" s="79" t="n">
        <v>-35.25</v>
      </c>
      <c r="AP136" s="79" t="n">
        <v>0</v>
      </c>
      <c r="AQ136" s="79" t="n">
        <v>0</v>
      </c>
      <c r="AR136" s="331" t="n"/>
      <c r="AS136" s="331" t="n"/>
      <c r="AT136" s="331" t="n"/>
      <c r="AU136" s="331" t="n"/>
      <c r="AV136" s="331" t="n"/>
      <c r="AW136" s="331" t="n"/>
    </row>
    <row r="137" hidden="1" ht="30" customFormat="1" customHeight="1" s="12">
      <c r="A137" s="63" t="inlineStr">
        <is>
          <t>华远</t>
        </is>
      </c>
      <c r="B137" s="23" t="n">
        <v>45757</v>
      </c>
      <c r="C137" s="162" t="n">
        <v>32</v>
      </c>
      <c r="D137" s="53" t="inlineStr">
        <is>
          <t>李燕60（5128）</t>
        </is>
      </c>
      <c r="E137" s="162" t="n"/>
      <c r="F137" s="162" t="n">
        <v>1</v>
      </c>
      <c r="G137" s="406" t="n"/>
      <c r="H137" s="162" t="inlineStr">
        <is>
          <t>刘英桃</t>
        </is>
      </c>
      <c r="I137" s="53" t="inlineStr">
        <is>
          <t>王9978</t>
        </is>
      </c>
      <c r="J137" s="162" t="n">
        <v>1638</v>
      </c>
      <c r="K137" s="162" t="n"/>
      <c r="L137" s="53" t="n"/>
      <c r="M137" s="53" t="n"/>
      <c r="N137" s="53" t="n"/>
      <c r="O137" s="53" t="n"/>
      <c r="P137" s="53" t="n"/>
      <c r="Q137" s="53" t="n"/>
      <c r="R137" s="53" t="n">
        <v>140</v>
      </c>
      <c r="S137" s="53" t="n"/>
      <c r="T137" s="53" t="n"/>
      <c r="U137" s="53" t="n"/>
      <c r="V137" s="53" t="n"/>
      <c r="W137" s="53" t="n"/>
      <c r="X137" s="53" t="n"/>
      <c r="Y137" s="53" t="n"/>
      <c r="Z137" s="58" t="n">
        <v>140</v>
      </c>
      <c r="AA137" s="68" t="n">
        <v>50</v>
      </c>
      <c r="AB137" s="162" t="inlineStr">
        <is>
          <t>对公</t>
        </is>
      </c>
      <c r="AC137" s="407" t="n"/>
      <c r="AD137" s="162" t="n"/>
      <c r="AE137" s="65" t="n"/>
      <c r="AF137" s="65" t="n"/>
      <c r="AG137" s="350" t="inlineStr">
        <is>
          <t>罗茜</t>
        </is>
      </c>
      <c r="AH137" s="79" t="n">
        <v>0</v>
      </c>
      <c r="AI137" s="79" t="n">
        <v>0</v>
      </c>
      <c r="AJ137" s="79" t="n">
        <v>0</v>
      </c>
      <c r="AK137" s="79" t="n">
        <v>0</v>
      </c>
      <c r="AL137" s="79" t="n">
        <v>0</v>
      </c>
      <c r="AM137" s="79" t="n">
        <v>50</v>
      </c>
      <c r="AN137" s="79" t="n">
        <v>0</v>
      </c>
      <c r="AO137" s="79" t="n">
        <v>0</v>
      </c>
      <c r="AP137" s="79" t="n">
        <v>0</v>
      </c>
      <c r="AQ137" s="79" t="n">
        <v>0</v>
      </c>
      <c r="AR137" s="331" t="n"/>
      <c r="AS137" s="331" t="n"/>
      <c r="AT137" s="331" t="n"/>
      <c r="AU137" s="331" t="n"/>
      <c r="AV137" s="331" t="n"/>
      <c r="AW137" s="331" t="n"/>
    </row>
    <row r="138" hidden="1" ht="30" customFormat="1" customHeight="1" s="12">
      <c r="A138" s="63" t="inlineStr">
        <is>
          <t>华远</t>
        </is>
      </c>
      <c r="B138" s="23" t="n">
        <v>45757</v>
      </c>
      <c r="C138" s="162" t="n">
        <v>54</v>
      </c>
      <c r="D138" s="53" t="inlineStr">
        <is>
          <t>邓思姣</t>
        </is>
      </c>
      <c r="E138" s="390" t="n"/>
      <c r="F138" s="162" t="n">
        <v>1</v>
      </c>
      <c r="G138" s="390" t="n"/>
      <c r="H138" s="162" t="inlineStr">
        <is>
          <t>孙静</t>
        </is>
      </c>
      <c r="I138" s="53" t="inlineStr">
        <is>
          <t>英9088</t>
        </is>
      </c>
      <c r="J138" s="162" t="n">
        <v>1638</v>
      </c>
      <c r="K138" s="162" t="n"/>
      <c r="L138" s="53" t="n"/>
      <c r="M138" s="53" t="n"/>
      <c r="N138" s="53" t="n">
        <v>108</v>
      </c>
      <c r="O138" s="53" t="n"/>
      <c r="P138" s="53" t="n">
        <v>180</v>
      </c>
      <c r="Q138" s="53" t="n">
        <v>120</v>
      </c>
      <c r="R138" s="53" t="n"/>
      <c r="S138" s="53" t="n"/>
      <c r="T138" s="317" t="n">
        <v>56</v>
      </c>
      <c r="U138" s="317" t="n"/>
      <c r="V138" s="317" t="n"/>
      <c r="W138" s="317" t="n"/>
      <c r="X138" s="53" t="n"/>
      <c r="Y138" s="53" t="n"/>
      <c r="Z138" s="58" t="n">
        <v>464</v>
      </c>
      <c r="AA138" s="68" t="n">
        <v>124.55</v>
      </c>
      <c r="AB138" s="162" t="inlineStr">
        <is>
          <t>对公</t>
        </is>
      </c>
      <c r="AC138" s="407" t="n"/>
      <c r="AD138" s="162" t="n"/>
      <c r="AE138" s="65" t="n"/>
      <c r="AF138" s="65" t="n"/>
      <c r="AG138" s="350" t="inlineStr">
        <is>
          <t>罗茜</t>
        </is>
      </c>
      <c r="AH138" s="79" t="n">
        <v>0</v>
      </c>
      <c r="AI138" s="79" t="n">
        <v>0</v>
      </c>
      <c r="AJ138" s="79" t="n">
        <v>16.2</v>
      </c>
      <c r="AK138" s="79" t="n">
        <v>65</v>
      </c>
      <c r="AL138" s="79" t="n">
        <v>36</v>
      </c>
      <c r="AM138" s="79" t="n">
        <v>0</v>
      </c>
      <c r="AN138" s="79" t="n">
        <v>0</v>
      </c>
      <c r="AO138" s="79" t="n">
        <v>7.35</v>
      </c>
      <c r="AP138" s="79" t="n">
        <v>0</v>
      </c>
      <c r="AQ138" s="79" t="n">
        <v>0</v>
      </c>
      <c r="AR138" s="331" t="n"/>
      <c r="AS138" s="331" t="n"/>
      <c r="AT138" s="331" t="n"/>
      <c r="AU138" s="331" t="n"/>
      <c r="AV138" s="331" t="n"/>
      <c r="AW138" s="331" t="n"/>
    </row>
    <row r="139" hidden="1" ht="30" customFormat="1" customHeight="1" s="12">
      <c r="A139" s="63" t="inlineStr">
        <is>
          <t>华远</t>
        </is>
      </c>
      <c r="B139" s="23" t="n">
        <v>45757</v>
      </c>
      <c r="C139" s="162" t="n">
        <v>66</v>
      </c>
      <c r="D139" s="53" t="inlineStr">
        <is>
          <t>莫芳芳</t>
        </is>
      </c>
      <c r="E139" s="406" t="n"/>
      <c r="F139" s="406" t="n">
        <v>1</v>
      </c>
      <c r="G139" s="406" t="n"/>
      <c r="H139" s="406" t="inlineStr">
        <is>
          <t>孙静</t>
        </is>
      </c>
      <c r="I139" s="53" t="inlineStr">
        <is>
          <t>江3846</t>
        </is>
      </c>
      <c r="J139" s="162" t="inlineStr">
        <is>
          <t>1638/1331</t>
        </is>
      </c>
      <c r="K139" s="162" t="n"/>
      <c r="L139" s="53" t="n"/>
      <c r="M139" s="53" t="n"/>
      <c r="N139" s="63" t="n">
        <v>750</v>
      </c>
      <c r="O139" s="63" t="n"/>
      <c r="P139" s="63" t="n"/>
      <c r="Q139" s="63" t="n"/>
      <c r="R139" s="63" t="n"/>
      <c r="S139" s="63" t="n"/>
      <c r="T139" s="63" t="n"/>
      <c r="U139" s="53" t="n"/>
      <c r="V139" s="53" t="n"/>
      <c r="W139" s="53" t="n"/>
      <c r="X139" s="53" t="n"/>
      <c r="Y139" s="53" t="n"/>
      <c r="Z139" s="58" t="n">
        <v>750</v>
      </c>
      <c r="AA139" s="68" t="n">
        <v>51.75</v>
      </c>
      <c r="AB139" s="162" t="inlineStr">
        <is>
          <t>对公</t>
        </is>
      </c>
      <c r="AC139" s="407" t="n"/>
      <c r="AD139" s="162" t="n"/>
      <c r="AE139" s="65" t="inlineStr">
        <is>
          <t>安卓*3</t>
        </is>
      </c>
      <c r="AF139" s="65" t="n"/>
      <c r="AG139" s="350" t="inlineStr">
        <is>
          <t>罗茜</t>
        </is>
      </c>
      <c r="AH139" s="79" t="n">
        <v>0</v>
      </c>
      <c r="AI139" s="79" t="n">
        <v>0</v>
      </c>
      <c r="AJ139" s="79" t="n">
        <v>51.75</v>
      </c>
      <c r="AK139" s="79" t="n">
        <v>0</v>
      </c>
      <c r="AL139" s="79" t="n">
        <v>0</v>
      </c>
      <c r="AM139" s="79" t="n">
        <v>0</v>
      </c>
      <c r="AN139" s="79" t="n">
        <v>0</v>
      </c>
      <c r="AO139" s="79" t="n">
        <v>0</v>
      </c>
      <c r="AP139" s="79" t="n">
        <v>0</v>
      </c>
      <c r="AQ139" s="79" t="n">
        <v>0</v>
      </c>
      <c r="AR139" s="331" t="n"/>
      <c r="AS139" s="331" t="n"/>
      <c r="AT139" s="331" t="n"/>
      <c r="AU139" s="331" t="n"/>
      <c r="AV139" s="331" t="n"/>
      <c r="AW139" s="331" t="n"/>
    </row>
    <row r="140" hidden="1" ht="30" customFormat="1" customHeight="1" s="12">
      <c r="A140" s="63" t="inlineStr">
        <is>
          <t>华远</t>
        </is>
      </c>
      <c r="B140" s="23" t="n">
        <v>45757</v>
      </c>
      <c r="C140" s="162" t="n">
        <v>78</v>
      </c>
      <c r="D140" s="53" t="inlineStr">
        <is>
          <t>陆春梅52（2528）</t>
        </is>
      </c>
      <c r="E140" s="162" t="n"/>
      <c r="F140" s="162" t="n">
        <v>1</v>
      </c>
      <c r="G140" s="406" t="n"/>
      <c r="H140" s="162" t="inlineStr">
        <is>
          <t>孙静</t>
        </is>
      </c>
      <c r="I140" s="53" t="inlineStr">
        <is>
          <t>朱6968</t>
        </is>
      </c>
      <c r="J140" s="162" t="n">
        <v>1638</v>
      </c>
      <c r="K140" s="162" t="n"/>
      <c r="L140" s="53" t="n"/>
      <c r="M140" s="53" t="n"/>
      <c r="N140" s="53" t="n">
        <v>605</v>
      </c>
      <c r="O140" s="53" t="n">
        <v>1096</v>
      </c>
      <c r="P140" s="53" t="n"/>
      <c r="Q140" s="53" t="n"/>
      <c r="R140" s="63" t="n"/>
      <c r="S140" s="53" t="n"/>
      <c r="T140" s="53" t="n"/>
      <c r="U140" s="53" t="n"/>
      <c r="V140" s="53" t="n"/>
      <c r="W140" s="53" t="n"/>
      <c r="X140" s="53" t="n"/>
      <c r="Y140" s="53" t="n"/>
      <c r="Z140" s="58" t="n">
        <v>1701</v>
      </c>
      <c r="AA140" s="68" t="n">
        <v>255.15</v>
      </c>
      <c r="AB140" s="162" t="inlineStr">
        <is>
          <t>对公</t>
        </is>
      </c>
      <c r="AC140" s="407" t="n"/>
      <c r="AD140" s="162" t="n"/>
      <c r="AE140" s="65" t="n"/>
      <c r="AF140" s="65" t="n"/>
      <c r="AG140" s="350" t="inlineStr">
        <is>
          <t>罗茜</t>
        </is>
      </c>
      <c r="AH140" s="79" t="n">
        <v>0</v>
      </c>
      <c r="AI140" s="79" t="n">
        <v>0</v>
      </c>
      <c r="AJ140" s="79" t="n">
        <v>255.15</v>
      </c>
      <c r="AK140" s="79" t="n">
        <v>0</v>
      </c>
      <c r="AL140" s="79" t="n">
        <v>0</v>
      </c>
      <c r="AM140" s="79" t="n">
        <v>0</v>
      </c>
      <c r="AN140" s="79" t="n">
        <v>0</v>
      </c>
      <c r="AO140" s="79" t="n">
        <v>0</v>
      </c>
      <c r="AP140" s="79" t="n">
        <v>0</v>
      </c>
      <c r="AQ140" s="79" t="n">
        <v>0</v>
      </c>
      <c r="AR140" s="331" t="n"/>
      <c r="AS140" s="331" t="n"/>
      <c r="AT140" s="331" t="n"/>
      <c r="AU140" s="331" t="n"/>
      <c r="AV140" s="331" t="n"/>
      <c r="AW140" s="331" t="n"/>
    </row>
    <row r="141" hidden="1" ht="30" customFormat="1" customHeight="1" s="12">
      <c r="A141" s="63" t="inlineStr">
        <is>
          <t>泊富</t>
        </is>
      </c>
      <c r="B141" s="23" t="n">
        <v>45757</v>
      </c>
      <c r="C141" s="54" t="n">
        <v>31</v>
      </c>
      <c r="D141" s="53" t="inlineStr">
        <is>
          <t>阳修月</t>
        </is>
      </c>
      <c r="E141" s="54" t="n"/>
      <c r="F141" s="54" t="n">
        <v>1</v>
      </c>
      <c r="G141" s="54" t="n"/>
      <c r="H141" s="54" t="inlineStr">
        <is>
          <t>章琼</t>
        </is>
      </c>
      <c r="I141" s="53" t="inlineStr">
        <is>
          <t>萍0857</t>
        </is>
      </c>
      <c r="J141" s="54" t="n">
        <v>1638</v>
      </c>
      <c r="K141" s="54" t="n"/>
      <c r="L141" s="53" t="n"/>
      <c r="M141" s="53" t="n"/>
      <c r="N141" s="53" t="n">
        <v>410</v>
      </c>
      <c r="O141" s="53" t="n"/>
      <c r="P141" s="53" t="n"/>
      <c r="Q141" s="53" t="n"/>
      <c r="R141" s="53" t="n"/>
      <c r="S141" s="53" t="n"/>
      <c r="T141" s="53" t="n"/>
      <c r="U141" s="53" t="n"/>
      <c r="V141" s="53" t="n"/>
      <c r="W141" s="53" t="n"/>
      <c r="X141" s="53" t="n"/>
      <c r="Y141" s="53" t="n"/>
      <c r="Z141" s="63" t="n">
        <v>410</v>
      </c>
      <c r="AA141" s="68" t="n">
        <v>61.5</v>
      </c>
      <c r="AB141" s="54" t="inlineStr">
        <is>
          <t>对公</t>
        </is>
      </c>
      <c r="AC141" s="69" t="n"/>
      <c r="AD141" s="54" t="n"/>
      <c r="AE141" s="65" t="n"/>
      <c r="AF141" s="65" t="n"/>
      <c r="AG141" s="350" t="inlineStr">
        <is>
          <t>彭心怡</t>
        </is>
      </c>
      <c r="AH141" s="79" t="n">
        <v>0</v>
      </c>
      <c r="AI141" s="79" t="n">
        <v>0</v>
      </c>
      <c r="AJ141" s="79" t="n">
        <v>61.5</v>
      </c>
      <c r="AK141" s="79" t="n">
        <v>0</v>
      </c>
      <c r="AL141" s="79" t="n">
        <v>0</v>
      </c>
      <c r="AM141" s="79" t="n">
        <v>0</v>
      </c>
      <c r="AN141" s="79" t="n">
        <v>0</v>
      </c>
      <c r="AO141" s="79" t="n">
        <v>0</v>
      </c>
      <c r="AP141" s="79" t="n">
        <v>0</v>
      </c>
      <c r="AQ141" s="79" t="n">
        <v>0</v>
      </c>
      <c r="AR141" s="331" t="n"/>
      <c r="AS141" s="331" t="n"/>
      <c r="AT141" s="331" t="n"/>
      <c r="AU141" s="331" t="n"/>
      <c r="AV141" s="331" t="n"/>
      <c r="AW141" s="331" t="n"/>
    </row>
    <row r="142" hidden="1" ht="30" customFormat="1" customHeight="1" s="12">
      <c r="A142" s="12" t="inlineStr">
        <is>
          <t>华侨</t>
        </is>
      </c>
      <c r="B142" s="23" t="n">
        <v>45756</v>
      </c>
      <c r="C142" s="162" t="n">
        <v>46</v>
      </c>
      <c r="D142" s="53" t="inlineStr">
        <is>
          <t>刘文花</t>
        </is>
      </c>
      <c r="E142" s="162" t="n"/>
      <c r="F142" s="162" t="n"/>
      <c r="G142" s="162" t="n">
        <v>1</v>
      </c>
      <c r="H142" s="162" t="n"/>
      <c r="I142" s="53" t="inlineStr">
        <is>
          <t>刘6822</t>
        </is>
      </c>
      <c r="J142" s="162" t="n">
        <v>1638</v>
      </c>
      <c r="K142" s="162" t="n"/>
      <c r="L142" s="53" t="n"/>
      <c r="M142" s="53" t="n"/>
      <c r="N142" s="53" t="n"/>
      <c r="O142" s="53" t="n"/>
      <c r="P142" s="53" t="n"/>
      <c r="Q142" s="53" t="n"/>
      <c r="R142" s="53" t="n"/>
      <c r="S142" s="53" t="n"/>
      <c r="T142" s="53" t="n"/>
      <c r="U142" s="53" t="n"/>
      <c r="V142" s="53" t="n">
        <v>12</v>
      </c>
      <c r="W142" s="53" t="n"/>
      <c r="X142" s="53" t="n"/>
      <c r="Y142" s="53" t="n"/>
      <c r="Z142" s="63" t="n">
        <v>12</v>
      </c>
      <c r="AA142" s="63" t="n">
        <v>2.4</v>
      </c>
      <c r="AB142" s="162" t="inlineStr">
        <is>
          <t>对公</t>
        </is>
      </c>
      <c r="AC142" s="407" t="n"/>
      <c r="AD142" s="162" t="n"/>
      <c r="AE142" s="65" t="n"/>
      <c r="AF142" s="65" t="n"/>
      <c r="AG142" s="350" t="inlineStr">
        <is>
          <t>向文娟</t>
        </is>
      </c>
      <c r="AH142" s="79" t="n">
        <v>0</v>
      </c>
      <c r="AI142" s="79" t="n">
        <v>0</v>
      </c>
      <c r="AJ142" s="79" t="n">
        <v>0</v>
      </c>
      <c r="AK142" s="79" t="n">
        <v>0</v>
      </c>
      <c r="AL142" s="79" t="n">
        <v>0</v>
      </c>
      <c r="AM142" s="79" t="n">
        <v>0</v>
      </c>
      <c r="AN142" s="79" t="n">
        <v>0</v>
      </c>
      <c r="AO142" s="79" t="n">
        <v>2.4</v>
      </c>
      <c r="AP142" s="79" t="n">
        <v>0</v>
      </c>
      <c r="AQ142" s="79" t="n">
        <v>0</v>
      </c>
      <c r="AR142" s="331" t="n"/>
      <c r="AS142" s="331" t="n"/>
      <c r="AT142" s="331" t="n"/>
      <c r="AU142" s="331" t="n"/>
      <c r="AV142" s="331" t="n"/>
      <c r="AW142" s="331" t="n"/>
    </row>
    <row r="143" hidden="1" ht="30" customFormat="1" customHeight="1" s="12">
      <c r="A143" s="12" t="inlineStr">
        <is>
          <t>麓城</t>
        </is>
      </c>
      <c r="B143" s="23" t="n">
        <v>45756</v>
      </c>
      <c r="C143" s="162" t="n">
        <v>14</v>
      </c>
      <c r="D143" s="53" t="inlineStr">
        <is>
          <t>贺亚运</t>
        </is>
      </c>
      <c r="E143" s="162" t="n"/>
      <c r="F143" s="162" t="n"/>
      <c r="G143" s="162" t="inlineStr">
        <is>
          <t>简易</t>
        </is>
      </c>
      <c r="H143" s="162" t="n"/>
      <c r="I143" s="53" t="inlineStr">
        <is>
          <t>菜8956</t>
        </is>
      </c>
      <c r="J143" s="162" t="n">
        <v>1638</v>
      </c>
      <c r="K143" s="162" t="n"/>
      <c r="L143" s="53" t="n"/>
      <c r="M143" s="53" t="n"/>
      <c r="N143" s="53" t="n"/>
      <c r="O143" s="53" t="n"/>
      <c r="P143" s="53" t="n"/>
      <c r="Q143" s="53" t="n">
        <v>181</v>
      </c>
      <c r="R143" s="53" t="n"/>
      <c r="S143" s="53" t="n"/>
      <c r="T143" s="53" t="n"/>
      <c r="U143" s="53" t="n"/>
      <c r="V143" s="53" t="n"/>
      <c r="W143" s="53" t="n"/>
      <c r="X143" s="53" t="n"/>
      <c r="Y143" s="53" t="n"/>
      <c r="Z143" s="63" t="n">
        <v>181</v>
      </c>
      <c r="AA143" s="63" t="n">
        <v>36.2</v>
      </c>
      <c r="AB143" s="162" t="inlineStr">
        <is>
          <t>对公</t>
        </is>
      </c>
      <c r="AC143" s="407" t="n"/>
      <c r="AD143" s="162" t="n"/>
      <c r="AE143" s="65" t="n"/>
      <c r="AF143" s="65" t="n"/>
      <c r="AG143" s="350" t="inlineStr">
        <is>
          <t>杨兴</t>
        </is>
      </c>
      <c r="AH143" s="79" t="n">
        <v>0</v>
      </c>
      <c r="AI143" s="79" t="n">
        <v>0</v>
      </c>
      <c r="AJ143" s="79" t="n">
        <v>0</v>
      </c>
      <c r="AK143" s="79" t="n">
        <v>0</v>
      </c>
      <c r="AL143" s="79" t="n">
        <v>36.2</v>
      </c>
      <c r="AM143" s="79" t="n">
        <v>0</v>
      </c>
      <c r="AN143" s="79" t="n">
        <v>0</v>
      </c>
      <c r="AO143" s="79" t="n">
        <v>0</v>
      </c>
      <c r="AP143" s="79" t="n">
        <v>0</v>
      </c>
      <c r="AQ143" s="79" t="n">
        <v>0</v>
      </c>
      <c r="AR143" s="331" t="n"/>
      <c r="AS143" s="331" t="n"/>
      <c r="AT143" s="331" t="n"/>
      <c r="AU143" s="331" t="n"/>
      <c r="AV143" s="331" t="n"/>
      <c r="AW143" s="331" t="n"/>
    </row>
    <row r="144" hidden="1" ht="30" customFormat="1" customHeight="1" s="12">
      <c r="A144" s="12" t="inlineStr">
        <is>
          <t>麓城</t>
        </is>
      </c>
      <c r="B144" s="23" t="n">
        <v>45756</v>
      </c>
      <c r="C144" s="411" t="n"/>
      <c r="D144" s="411" t="n"/>
      <c r="E144" s="162" t="n"/>
      <c r="F144" s="162" t="n">
        <v>1</v>
      </c>
      <c r="G144" s="162" t="n"/>
      <c r="H144" s="162" t="inlineStr">
        <is>
          <t>贾桂桂</t>
        </is>
      </c>
      <c r="I144" s="53" t="inlineStr">
        <is>
          <t>菜8956</t>
        </is>
      </c>
      <c r="J144" s="162" t="n">
        <v>1638</v>
      </c>
      <c r="K144" s="162" t="n"/>
      <c r="L144" s="53" t="n"/>
      <c r="M144" s="53" t="n"/>
      <c r="N144" s="53" t="n">
        <v>1370</v>
      </c>
      <c r="O144" s="53" t="n"/>
      <c r="P144" s="53" t="n">
        <v>121</v>
      </c>
      <c r="Q144" s="53" t="n"/>
      <c r="R144" s="53" t="n">
        <v>200</v>
      </c>
      <c r="S144" s="53" t="n"/>
      <c r="T144" s="53" t="n">
        <v>7</v>
      </c>
      <c r="U144" s="53" t="n"/>
      <c r="V144" s="53" t="n"/>
      <c r="W144" s="53" t="n"/>
      <c r="X144" s="53" t="n"/>
      <c r="Y144" s="53" t="n"/>
      <c r="Z144" s="63" t="n">
        <v>1698</v>
      </c>
      <c r="AA144" s="63" t="n">
        <v>307.3</v>
      </c>
      <c r="AB144" s="162" t="inlineStr">
        <is>
          <t>对公</t>
        </is>
      </c>
      <c r="AC144" s="407" t="n"/>
      <c r="AD144" s="162" t="n"/>
      <c r="AE144" s="65" t="inlineStr">
        <is>
          <t>凝胶1盒</t>
        </is>
      </c>
      <c r="AF144" s="65" t="n"/>
      <c r="AG144" s="350" t="n"/>
      <c r="AH144" s="79" t="n">
        <v>0</v>
      </c>
      <c r="AI144" s="79" t="n">
        <v>0</v>
      </c>
      <c r="AJ144" s="79" t="n">
        <v>183.3</v>
      </c>
      <c r="AK144" s="79" t="n">
        <v>65</v>
      </c>
      <c r="AL144" s="79" t="n">
        <v>0</v>
      </c>
      <c r="AM144" s="79" t="n">
        <v>59</v>
      </c>
      <c r="AN144" s="79" t="n">
        <v>0</v>
      </c>
      <c r="AO144" s="79" t="n">
        <v>0</v>
      </c>
      <c r="AP144" s="79" t="n">
        <v>0</v>
      </c>
      <c r="AQ144" s="79" t="n">
        <v>0</v>
      </c>
      <c r="AR144" s="331" t="n"/>
      <c r="AS144" s="331" t="n"/>
      <c r="AT144" s="331" t="n"/>
      <c r="AU144" s="331" t="n"/>
      <c r="AV144" s="331" t="n"/>
      <c r="AW144" s="331" t="n"/>
    </row>
    <row r="145" hidden="1" ht="30" customFormat="1" customHeight="1" s="12">
      <c r="A145" s="12" t="inlineStr">
        <is>
          <t>华侨</t>
        </is>
      </c>
      <c r="B145" s="23" t="n">
        <v>45757</v>
      </c>
      <c r="C145" s="162" t="n">
        <v>23</v>
      </c>
      <c r="D145" s="53" t="inlineStr">
        <is>
          <t>刘文花</t>
        </is>
      </c>
      <c r="E145" s="162" t="n"/>
      <c r="F145" s="162" t="n"/>
      <c r="G145" s="162" t="n">
        <v>1</v>
      </c>
      <c r="H145" s="162" t="n"/>
      <c r="I145" s="53" t="inlineStr">
        <is>
          <t>刘6822</t>
        </is>
      </c>
      <c r="J145" s="162" t="n">
        <v>1638</v>
      </c>
      <c r="K145" s="162" t="n"/>
      <c r="L145" s="53" t="n"/>
      <c r="M145" s="53" t="n"/>
      <c r="N145" s="53" t="n"/>
      <c r="O145" s="53" t="n"/>
      <c r="P145" s="53" t="n"/>
      <c r="Q145" s="53" t="n"/>
      <c r="R145" s="53" t="n"/>
      <c r="S145" s="53" t="n"/>
      <c r="T145" s="53" t="n"/>
      <c r="U145" s="53" t="n"/>
      <c r="V145" s="53" t="n">
        <v>12</v>
      </c>
      <c r="W145" s="53" t="n"/>
      <c r="X145" s="53" t="n"/>
      <c r="Y145" s="53" t="n"/>
      <c r="Z145" s="63" t="n">
        <v>12</v>
      </c>
      <c r="AA145" s="63" t="n">
        <v>2.4</v>
      </c>
      <c r="AB145" s="162" t="inlineStr">
        <is>
          <t>对公</t>
        </is>
      </c>
      <c r="AC145" s="407" t="n"/>
      <c r="AD145" s="162" t="n"/>
      <c r="AE145" s="65" t="n"/>
      <c r="AF145" s="65" t="n"/>
      <c r="AG145" s="350" t="inlineStr">
        <is>
          <t>向文娟</t>
        </is>
      </c>
      <c r="AH145" s="79" t="n">
        <v>0</v>
      </c>
      <c r="AI145" s="79" t="n">
        <v>0</v>
      </c>
      <c r="AJ145" s="79" t="n">
        <v>0</v>
      </c>
      <c r="AK145" s="79" t="n">
        <v>0</v>
      </c>
      <c r="AL145" s="79" t="n">
        <v>0</v>
      </c>
      <c r="AM145" s="79" t="n">
        <v>0</v>
      </c>
      <c r="AN145" s="79" t="n">
        <v>0</v>
      </c>
      <c r="AO145" s="79" t="n">
        <v>2.4</v>
      </c>
      <c r="AP145" s="79" t="n">
        <v>0</v>
      </c>
      <c r="AQ145" s="79" t="n">
        <v>0</v>
      </c>
      <c r="AR145" s="331" t="n"/>
      <c r="AS145" s="331" t="n"/>
      <c r="AT145" s="331" t="n"/>
      <c r="AU145" s="331" t="n"/>
      <c r="AV145" s="331" t="n"/>
      <c r="AW145" s="331" t="n"/>
    </row>
    <row r="146" hidden="1" ht="30" customFormat="1" customHeight="1" s="12">
      <c r="A146" s="12" t="inlineStr">
        <is>
          <t>晟华</t>
        </is>
      </c>
      <c r="B146" s="23" t="n">
        <v>45757</v>
      </c>
      <c r="C146" s="162" t="n">
        <v>31</v>
      </c>
      <c r="D146" s="53" t="inlineStr">
        <is>
          <t>祖力</t>
        </is>
      </c>
      <c r="E146" s="162" t="n"/>
      <c r="F146" s="162" t="n"/>
      <c r="G146" s="162" t="n">
        <v>1</v>
      </c>
      <c r="H146" s="162" t="n"/>
      <c r="I146" s="53" t="inlineStr">
        <is>
          <t>G9565</t>
        </is>
      </c>
      <c r="J146" s="162" t="n">
        <v>1638</v>
      </c>
      <c r="K146" s="162" t="n"/>
      <c r="L146" s="53" t="n"/>
      <c r="M146" s="53" t="n"/>
      <c r="N146" s="53" t="n"/>
      <c r="O146" s="53" t="n"/>
      <c r="P146" s="53" t="n">
        <v>121</v>
      </c>
      <c r="Q146" s="53" t="n">
        <v>120</v>
      </c>
      <c r="R146" s="53" t="n">
        <v>140</v>
      </c>
      <c r="S146" s="53" t="n"/>
      <c r="T146" s="53" t="n">
        <v>7</v>
      </c>
      <c r="U146" s="53" t="n"/>
      <c r="V146" s="53" t="n"/>
      <c r="W146" s="53" t="n"/>
      <c r="X146" s="53" t="n"/>
      <c r="Y146" s="53" t="n"/>
      <c r="Z146" s="63" t="n">
        <v>388</v>
      </c>
      <c r="AA146" s="63" t="n">
        <v>177</v>
      </c>
      <c r="AB146" s="162" t="inlineStr">
        <is>
          <t>对公</t>
        </is>
      </c>
      <c r="AC146" s="407" t="n"/>
      <c r="AD146" s="162" t="n"/>
      <c r="AE146" s="65" t="n"/>
      <c r="AF146" s="65" t="n"/>
      <c r="AG146" s="350" t="inlineStr">
        <is>
          <t>李嘉慧</t>
        </is>
      </c>
      <c r="AH146" s="79" t="n">
        <v>0</v>
      </c>
      <c r="AI146" s="79" t="n">
        <v>0</v>
      </c>
      <c r="AJ146" s="79" t="n">
        <v>0</v>
      </c>
      <c r="AK146" s="79" t="n">
        <v>65</v>
      </c>
      <c r="AL146" s="79" t="n">
        <v>42</v>
      </c>
      <c r="AM146" s="79" t="n">
        <v>70</v>
      </c>
      <c r="AN146" s="79" t="n">
        <v>0</v>
      </c>
      <c r="AO146" s="79" t="n">
        <v>0</v>
      </c>
      <c r="AP146" s="79" t="n">
        <v>0</v>
      </c>
      <c r="AQ146" s="79" t="n">
        <v>0</v>
      </c>
      <c r="AR146" s="331" t="n"/>
      <c r="AS146" s="331" t="n"/>
      <c r="AT146" s="331" t="n"/>
      <c r="AU146" s="331" t="n"/>
      <c r="AV146" s="331" t="n"/>
      <c r="AW146" s="331" t="n"/>
    </row>
    <row r="147" hidden="1" ht="30" customFormat="1" customHeight="1" s="3">
      <c r="A147" s="12" t="inlineStr">
        <is>
          <t>梅轩</t>
        </is>
      </c>
      <c r="B147" s="23" t="n">
        <v>45757</v>
      </c>
      <c r="C147" s="33" t="n">
        <v>5</v>
      </c>
      <c r="D147" s="34" t="inlineStr">
        <is>
          <t>隆亚</t>
        </is>
      </c>
      <c r="E147" s="406" t="n"/>
      <c r="F147" s="33" t="n">
        <v>1</v>
      </c>
      <c r="G147" s="33" t="n"/>
      <c r="H147" s="37" t="inlineStr">
        <is>
          <t>石远梅</t>
        </is>
      </c>
      <c r="I147" s="63" t="inlineStr">
        <is>
          <t>刘2586</t>
        </is>
      </c>
      <c r="J147" s="406" t="n">
        <v>1638</v>
      </c>
      <c r="K147" s="406" t="n"/>
      <c r="L147" s="63" t="n">
        <v>485.1</v>
      </c>
      <c r="M147" s="63" t="n">
        <v>2376</v>
      </c>
      <c r="N147" s="63" t="n"/>
      <c r="O147" s="63" t="n"/>
      <c r="P147" s="63" t="n"/>
      <c r="Q147" s="63" t="n">
        <v>656</v>
      </c>
      <c r="R147" s="63" t="n"/>
      <c r="S147" s="63" t="n"/>
      <c r="T147" s="63" t="n">
        <v>4</v>
      </c>
      <c r="U147" s="63" t="n"/>
      <c r="V147" s="52" t="n"/>
      <c r="W147" s="52" t="n"/>
      <c r="X147" s="52" t="n"/>
      <c r="Y147" s="52" t="n"/>
      <c r="Z147" s="63" t="n">
        <v>3521.1</v>
      </c>
      <c r="AA147" s="63" t="n">
        <v>527.5650000000001</v>
      </c>
      <c r="AB147" s="162" t="inlineStr">
        <is>
          <t>对公</t>
        </is>
      </c>
      <c r="AC147" s="67" t="n"/>
      <c r="AD147" s="67" t="n"/>
      <c r="AE147" s="52" t="n"/>
      <c r="AF147" s="3" t="n"/>
      <c r="AG147" s="3" t="n"/>
      <c r="AH147" s="3" t="n"/>
      <c r="AI147" s="3" t="n"/>
      <c r="AJ147" s="3" t="n"/>
      <c r="AK147" s="3" t="n"/>
      <c r="AL147" s="3" t="n"/>
      <c r="AM147" s="3" t="n"/>
      <c r="AN147" s="3" t="n"/>
      <c r="AO147" s="3" t="n"/>
      <c r="AP147" s="3" t="n"/>
      <c r="AQ147" s="3" t="n"/>
      <c r="AR147" s="67" t="n"/>
      <c r="AS147" s="67" t="n"/>
      <c r="AT147" s="67" t="n"/>
      <c r="AU147" s="67" t="n"/>
      <c r="AV147" s="67" t="n"/>
      <c r="AW147" s="67" t="n"/>
      <c r="XEY147" s="12" t="n"/>
      <c r="XEZ147" s="12" t="n"/>
      <c r="XFA147" s="12" t="n"/>
      <c r="XFB147" s="12" t="n"/>
      <c r="XFC147" s="12" t="n"/>
      <c r="XFD147" s="12" t="n"/>
    </row>
    <row r="148" hidden="1" ht="30" customFormat="1" customHeight="1" s="3">
      <c r="A148" s="12" t="inlineStr">
        <is>
          <t>梅轩</t>
        </is>
      </c>
      <c r="B148" s="23" t="n">
        <v>45757</v>
      </c>
      <c r="C148" s="411" t="n"/>
      <c r="D148" s="414" t="n"/>
      <c r="E148" s="406" t="n"/>
      <c r="F148" s="132" t="inlineStr">
        <is>
          <t>退4.10</t>
        </is>
      </c>
      <c r="G148" s="33" t="n"/>
      <c r="H148" s="37" t="inlineStr">
        <is>
          <t>石远梅</t>
        </is>
      </c>
      <c r="I148" s="63" t="inlineStr">
        <is>
          <t>刘2586</t>
        </is>
      </c>
      <c r="J148" s="406" t="n">
        <v>1638</v>
      </c>
      <c r="K148" s="406" t="n"/>
      <c r="L148" s="63" t="n">
        <v>-485.1</v>
      </c>
      <c r="M148" s="63" t="n">
        <v>-1088</v>
      </c>
      <c r="N148" s="63" t="n"/>
      <c r="O148" s="63" t="n"/>
      <c r="P148" s="63" t="n"/>
      <c r="Q148" s="63" t="n"/>
      <c r="R148" s="63" t="n"/>
      <c r="S148" s="63" t="n"/>
      <c r="T148" s="63" t="n"/>
      <c r="U148" s="63" t="n"/>
      <c r="V148" s="52" t="n"/>
      <c r="W148" s="52" t="n"/>
      <c r="X148" s="52" t="n"/>
      <c r="Y148" s="52" t="n"/>
      <c r="Z148" s="63" t="n">
        <v>-1573.1</v>
      </c>
      <c r="AA148" s="63" t="n">
        <v>-235.965</v>
      </c>
      <c r="AB148" s="162" t="inlineStr">
        <is>
          <t>对公</t>
        </is>
      </c>
      <c r="AC148" s="67" t="n"/>
      <c r="AD148" s="67" t="n"/>
      <c r="AE148" s="52" t="n"/>
      <c r="AF148" s="3" t="n"/>
      <c r="AG148" s="3" t="n"/>
      <c r="AH148" s="3" t="n"/>
      <c r="AI148" s="3" t="n"/>
      <c r="AJ148" s="3" t="n"/>
      <c r="AK148" s="3" t="n"/>
      <c r="AL148" s="3" t="n"/>
      <c r="AM148" s="3" t="n"/>
      <c r="AN148" s="3" t="n"/>
      <c r="AO148" s="3" t="n"/>
      <c r="AP148" s="3" t="n"/>
      <c r="AQ148" s="3" t="n"/>
      <c r="AR148" s="67" t="n"/>
      <c r="AS148" s="67" t="n"/>
      <c r="AT148" s="67" t="n"/>
      <c r="AU148" s="67" t="n"/>
      <c r="AV148" s="67" t="n"/>
      <c r="AW148" s="67" t="n"/>
      <c r="XEY148" s="12" t="n"/>
      <c r="XEZ148" s="12" t="n"/>
      <c r="XFA148" s="12" t="n"/>
      <c r="XFB148" s="12" t="n"/>
      <c r="XFC148" s="12" t="n"/>
      <c r="XFD148" s="12" t="n"/>
    </row>
    <row r="149" hidden="1" ht="30" customFormat="1" customHeight="1" s="11">
      <c r="A149" s="12" t="inlineStr">
        <is>
          <t>芙蓉</t>
        </is>
      </c>
      <c r="B149" s="23" t="n">
        <v>45757</v>
      </c>
      <c r="C149" s="33" t="n">
        <v>7</v>
      </c>
      <c r="D149" s="34" t="inlineStr">
        <is>
          <t>邱开敏</t>
        </is>
      </c>
      <c r="E149" s="112" t="n"/>
      <c r="F149" s="33" t="n">
        <v>1</v>
      </c>
      <c r="G149" s="36" t="n"/>
      <c r="H149" s="37" t="inlineStr">
        <is>
          <t>刘英桃</t>
        </is>
      </c>
      <c r="I149" s="63" t="inlineStr">
        <is>
          <t>王9978</t>
        </is>
      </c>
      <c r="J149" s="406" t="n">
        <v>1638</v>
      </c>
      <c r="K149" s="406" t="n"/>
      <c r="L149" s="63" t="n">
        <v>324</v>
      </c>
      <c r="M149" s="63" t="n">
        <v>180</v>
      </c>
      <c r="N149" s="52" t="n"/>
      <c r="O149" s="52" t="n"/>
      <c r="P149" s="63" t="n"/>
      <c r="Q149" s="63" t="n"/>
      <c r="R149" s="63" t="n">
        <v>207</v>
      </c>
      <c r="S149" s="63" t="n"/>
      <c r="T149" s="63" t="n"/>
      <c r="U149" s="63" t="n"/>
      <c r="V149" s="116" t="n"/>
      <c r="W149" s="116" t="n"/>
      <c r="X149" s="116" t="n"/>
      <c r="Y149" s="52" t="n"/>
      <c r="Z149" s="63" t="n">
        <v>711</v>
      </c>
      <c r="AA149" s="63" t="n">
        <v>182.25</v>
      </c>
      <c r="AB149" s="162" t="inlineStr">
        <is>
          <t>对公</t>
        </is>
      </c>
      <c r="AC149" s="9" t="n"/>
      <c r="AD149" s="9" t="n"/>
      <c r="AE149" s="11" t="n"/>
      <c r="AF149" s="11" t="n"/>
      <c r="AG149" s="11" t="n"/>
      <c r="AH149" s="11" t="n"/>
      <c r="AI149" s="11" t="n"/>
      <c r="AJ149" s="11" t="n"/>
      <c r="AK149" s="11" t="n"/>
      <c r="AL149" s="11" t="n"/>
      <c r="AM149" s="11" t="n"/>
      <c r="AN149" s="11" t="n"/>
      <c r="AO149" s="11" t="n"/>
      <c r="AP149" s="11" t="n"/>
      <c r="AQ149" s="11" t="n"/>
      <c r="AR149" s="9" t="n"/>
      <c r="AS149" s="9" t="n"/>
      <c r="AT149" s="9" t="n"/>
      <c r="AU149" s="9" t="n"/>
      <c r="AV149" s="9" t="n"/>
      <c r="AW149" s="9" t="n"/>
      <c r="XEY149" s="12" t="n"/>
      <c r="XEZ149" s="12" t="n"/>
      <c r="XFA149" s="12" t="n"/>
      <c r="XFB149" s="12" t="n"/>
      <c r="XFC149" s="12" t="n"/>
      <c r="XFD149" s="12" t="n"/>
    </row>
    <row r="150" hidden="1" ht="30" customHeight="1" s="408">
      <c r="A150" s="331" t="inlineStr">
        <is>
          <t>华侨</t>
        </is>
      </c>
      <c r="B150" s="45" t="n">
        <v>45758</v>
      </c>
      <c r="C150" s="162" t="n">
        <v>73</v>
      </c>
      <c r="D150" s="162" t="inlineStr">
        <is>
          <t>刘文花</t>
        </is>
      </c>
      <c r="E150" s="162" t="n"/>
      <c r="F150" s="162" t="n"/>
      <c r="G150" s="162" t="n">
        <v>1</v>
      </c>
      <c r="H150" s="162" t="n"/>
      <c r="I150" s="162" t="inlineStr">
        <is>
          <t>刘6822</t>
        </is>
      </c>
      <c r="J150" s="162" t="n">
        <v>1638</v>
      </c>
      <c r="K150" s="162" t="n"/>
      <c r="L150" s="162" t="n"/>
      <c r="M150" s="162" t="n"/>
      <c r="N150" s="162" t="n">
        <v>56.8</v>
      </c>
      <c r="O150" s="162" t="n"/>
      <c r="P150" s="162" t="n"/>
      <c r="Q150" s="162" t="n"/>
      <c r="R150" s="162" t="n"/>
      <c r="S150" s="162" t="n"/>
      <c r="T150" s="162" t="n"/>
      <c r="U150" s="162" t="n"/>
      <c r="V150" s="162" t="n">
        <v>42</v>
      </c>
      <c r="W150" s="162" t="n"/>
      <c r="X150" s="162" t="n"/>
      <c r="Y150" s="162" t="n"/>
      <c r="Z150" s="406" t="n">
        <v>98.8</v>
      </c>
      <c r="AA150" s="406" t="n">
        <v>19.76</v>
      </c>
      <c r="AB150" s="162" t="inlineStr">
        <is>
          <t>对公</t>
        </is>
      </c>
      <c r="AC150" s="407" t="n"/>
      <c r="AD150" s="162" t="n"/>
      <c r="AE150" s="407" t="n"/>
      <c r="AF150" s="407" t="n"/>
      <c r="AG150" s="253" t="n"/>
      <c r="AH150" s="148" t="n"/>
      <c r="AI150" s="148" t="n"/>
      <c r="AJ150" s="148" t="n"/>
      <c r="AK150" s="148" t="n"/>
      <c r="AL150" s="148" t="n"/>
      <c r="AM150" s="148" t="n"/>
      <c r="AN150" s="148" t="n"/>
      <c r="AO150" s="148" t="n"/>
      <c r="AP150" s="148" t="n"/>
      <c r="AQ150" s="148" t="n"/>
      <c r="AR150" s="346" t="n"/>
      <c r="AS150" s="162" t="n"/>
      <c r="AT150" s="162" t="n"/>
      <c r="AU150" s="162" t="n"/>
      <c r="AV150" s="331" t="n"/>
      <c r="AW150" s="331" t="n"/>
    </row>
    <row r="151" hidden="1" ht="30" customHeight="1" s="408">
      <c r="A151" s="331" t="inlineStr">
        <is>
          <t>麓城</t>
        </is>
      </c>
      <c r="B151" s="45" t="n">
        <v>45758</v>
      </c>
      <c r="C151" s="162" t="n">
        <v>67</v>
      </c>
      <c r="D151" s="162" t="inlineStr">
        <is>
          <t>廖金凤</t>
        </is>
      </c>
      <c r="E151" s="162" t="n"/>
      <c r="F151" s="162" t="n">
        <v>1</v>
      </c>
      <c r="G151" s="162" t="n"/>
      <c r="H151" s="162" t="inlineStr">
        <is>
          <t>贾桂桂</t>
        </is>
      </c>
      <c r="I151" s="162" t="inlineStr">
        <is>
          <t>G7745</t>
        </is>
      </c>
      <c r="J151" s="162" t="n">
        <v>1638</v>
      </c>
      <c r="K151" s="162" t="n"/>
      <c r="L151" s="162" t="n"/>
      <c r="M151" s="162" t="n"/>
      <c r="N151" s="162" t="n"/>
      <c r="O151" s="162" t="n"/>
      <c r="P151" s="162" t="n">
        <v>121</v>
      </c>
      <c r="Q151" s="162" t="n"/>
      <c r="R151" s="162" t="n">
        <v>200</v>
      </c>
      <c r="S151" s="162" t="n"/>
      <c r="T151" s="162" t="n">
        <v>40</v>
      </c>
      <c r="U151" s="162" t="n"/>
      <c r="V151" s="162" t="n"/>
      <c r="W151" s="162" t="n"/>
      <c r="X151" s="162" t="n"/>
      <c r="Y151" s="162" t="n"/>
      <c r="Z151" s="406" t="n">
        <v>361</v>
      </c>
      <c r="AA151" s="406" t="n">
        <v>128.95</v>
      </c>
      <c r="AB151" s="162" t="inlineStr">
        <is>
          <t>对公</t>
        </is>
      </c>
      <c r="AC151" s="407" t="n"/>
      <c r="AD151" s="162" t="n"/>
      <c r="AE151" s="407" t="n"/>
      <c r="AF151" s="407" t="n"/>
      <c r="AG151" s="253" t="n"/>
      <c r="AH151" s="148" t="n"/>
      <c r="AI151" s="148" t="n"/>
      <c r="AJ151" s="148" t="n"/>
      <c r="AK151" s="148" t="n"/>
      <c r="AL151" s="148" t="n"/>
      <c r="AM151" s="148" t="n"/>
      <c r="AN151" s="148" t="n"/>
      <c r="AO151" s="148" t="n"/>
      <c r="AP151" s="148" t="n"/>
      <c r="AQ151" s="148" t="n"/>
      <c r="AR151" s="346" t="n"/>
      <c r="AS151" s="162" t="n"/>
      <c r="AT151" s="162" t="n"/>
      <c r="AU151" s="162" t="n"/>
      <c r="AV151" s="331" t="n"/>
      <c r="AW151" s="331" t="n"/>
    </row>
    <row r="152" hidden="1" ht="30" customFormat="1" customHeight="1" s="12">
      <c r="A152" s="12" t="inlineStr">
        <is>
          <t>麓城</t>
        </is>
      </c>
      <c r="B152" s="23" t="n">
        <v>45758</v>
      </c>
      <c r="C152" s="162" t="n">
        <v>71</v>
      </c>
      <c r="D152" s="53" t="inlineStr">
        <is>
          <t>邓迪</t>
        </is>
      </c>
      <c r="E152" s="162" t="n"/>
      <c r="F152" s="162" t="n"/>
      <c r="G152" s="162" t="n">
        <v>1</v>
      </c>
      <c r="H152" s="162" t="n"/>
      <c r="I152" s="53" t="inlineStr">
        <is>
          <t>林3668</t>
        </is>
      </c>
      <c r="J152" s="162" t="n">
        <v>1638</v>
      </c>
      <c r="K152" s="162" t="n"/>
      <c r="L152" s="53" t="n"/>
      <c r="M152" s="53" t="n"/>
      <c r="N152" s="53" t="n"/>
      <c r="O152" s="53" t="n"/>
      <c r="P152" s="53" t="n"/>
      <c r="Q152" s="53" t="n">
        <v>120</v>
      </c>
      <c r="R152" s="53" t="n">
        <v>140</v>
      </c>
      <c r="S152" s="53" t="n"/>
      <c r="T152" s="53" t="n">
        <v>7</v>
      </c>
      <c r="U152" s="53" t="n"/>
      <c r="V152" s="53" t="n"/>
      <c r="W152" s="53" t="n"/>
      <c r="X152" s="53" t="n"/>
      <c r="Y152" s="53" t="n"/>
      <c r="Z152" s="63" t="n">
        <v>267</v>
      </c>
      <c r="AA152" s="63" t="n">
        <v>75.40000000000001</v>
      </c>
      <c r="AB152" s="162" t="inlineStr">
        <is>
          <t>对公</t>
        </is>
      </c>
      <c r="AC152" s="407" t="n"/>
      <c r="AD152" s="162" t="n"/>
      <c r="AE152" s="65" t="n"/>
      <c r="AF152" s="65" t="n"/>
      <c r="AG152" s="350" t="n"/>
      <c r="AH152" s="149" t="n"/>
      <c r="AI152" s="149" t="n"/>
      <c r="AJ152" s="149" t="n"/>
      <c r="AK152" s="149" t="n"/>
      <c r="AL152" s="149" t="n"/>
      <c r="AM152" s="149" t="n"/>
      <c r="AN152" s="149" t="n"/>
      <c r="AO152" s="149" t="n"/>
      <c r="AP152" s="149" t="n"/>
      <c r="AQ152" s="149" t="n"/>
      <c r="AR152" s="346" t="n"/>
      <c r="AS152" s="162" t="n"/>
      <c r="AT152" s="162" t="n"/>
      <c r="AU152" s="162" t="n"/>
      <c r="AV152" s="331" t="n"/>
      <c r="AW152" s="331" t="n"/>
    </row>
    <row r="153" hidden="1" ht="30" customFormat="1" customHeight="1" s="12">
      <c r="A153" s="12" t="inlineStr">
        <is>
          <t>晟华</t>
        </is>
      </c>
      <c r="B153" s="23" t="n">
        <v>45758</v>
      </c>
      <c r="C153" s="162" t="n">
        <v>41</v>
      </c>
      <c r="D153" s="53" t="inlineStr">
        <is>
          <t>鲍群春</t>
        </is>
      </c>
      <c r="E153" s="162" t="n"/>
      <c r="F153" s="162" t="n"/>
      <c r="G153" s="162" t="n">
        <v>1</v>
      </c>
      <c r="H153" s="162" t="n"/>
      <c r="I153" s="53" t="inlineStr">
        <is>
          <t>G9565</t>
        </is>
      </c>
      <c r="J153" s="162" t="n">
        <v>1638</v>
      </c>
      <c r="K153" s="162" t="n"/>
      <c r="L153" s="53" t="n"/>
      <c r="M153" s="53" t="n"/>
      <c r="N153" s="53" t="n"/>
      <c r="O153" s="53" t="n"/>
      <c r="P153" s="53" t="n"/>
      <c r="Q153" s="53" t="n"/>
      <c r="R153" s="53" t="n">
        <v>140</v>
      </c>
      <c r="S153" s="53" t="n"/>
      <c r="T153" s="53" t="n"/>
      <c r="U153" s="53" t="n"/>
      <c r="V153" s="53" t="n"/>
      <c r="W153" s="53" t="n"/>
      <c r="X153" s="53" t="n"/>
      <c r="Y153" s="53" t="n"/>
      <c r="Z153" s="63" t="n">
        <v>140</v>
      </c>
      <c r="AA153" s="63" t="n">
        <v>70</v>
      </c>
      <c r="AB153" s="162" t="inlineStr">
        <is>
          <t>对公</t>
        </is>
      </c>
      <c r="AC153" s="407" t="n"/>
      <c r="AD153" s="162" t="n"/>
      <c r="AE153" s="65" t="n"/>
      <c r="AF153" s="65" t="n"/>
      <c r="AG153" s="350" t="n"/>
      <c r="AH153" s="149" t="n"/>
      <c r="AI153" s="149" t="n"/>
      <c r="AJ153" s="149" t="n"/>
      <c r="AK153" s="149" t="n"/>
      <c r="AL153" s="149" t="n"/>
      <c r="AM153" s="149" t="n"/>
      <c r="AN153" s="149" t="n"/>
      <c r="AO153" s="149" t="n"/>
      <c r="AP153" s="149" t="n"/>
      <c r="AQ153" s="149" t="n"/>
      <c r="AR153" s="346" t="n"/>
      <c r="AS153" s="162" t="n"/>
      <c r="AT153" s="162" t="n"/>
      <c r="AU153" s="162" t="n"/>
      <c r="AV153" s="331" t="n"/>
      <c r="AW153" s="331" t="n"/>
    </row>
    <row r="154" hidden="1" ht="30" customFormat="1" customHeight="1" s="12">
      <c r="A154" s="12" t="inlineStr">
        <is>
          <t>晟华</t>
        </is>
      </c>
      <c r="B154" s="23" t="n">
        <v>45758</v>
      </c>
      <c r="C154" s="162" t="n">
        <v>42</v>
      </c>
      <c r="D154" s="53" t="inlineStr">
        <is>
          <t>田会林</t>
        </is>
      </c>
      <c r="E154" s="162" t="n"/>
      <c r="F154" s="162" t="n"/>
      <c r="G154" s="162" t="n">
        <v>1</v>
      </c>
      <c r="H154" s="162" t="n"/>
      <c r="I154" s="53" t="inlineStr">
        <is>
          <t>G9565</t>
        </is>
      </c>
      <c r="J154" s="162" t="n">
        <v>1638</v>
      </c>
      <c r="K154" s="162" t="n"/>
      <c r="L154" s="53" t="n"/>
      <c r="M154" s="53" t="n"/>
      <c r="N154" s="53" t="n"/>
      <c r="O154" s="53" t="n"/>
      <c r="P154" s="53" t="n">
        <v>121</v>
      </c>
      <c r="Q154" s="53" t="n"/>
      <c r="R154" s="53" t="n">
        <v>140</v>
      </c>
      <c r="S154" s="53" t="n"/>
      <c r="T154" s="53" t="n">
        <v>7</v>
      </c>
      <c r="U154" s="53" t="n"/>
      <c r="V154" s="53" t="n"/>
      <c r="W154" s="53" t="n"/>
      <c r="X154" s="53" t="n"/>
      <c r="Y154" s="53" t="n"/>
      <c r="Z154" s="63" t="n">
        <v>268</v>
      </c>
      <c r="AA154" s="63" t="n">
        <v>135</v>
      </c>
      <c r="AB154" s="162" t="inlineStr">
        <is>
          <t>对公</t>
        </is>
      </c>
      <c r="AC154" s="407" t="n"/>
      <c r="AD154" s="162" t="n"/>
      <c r="AE154" s="65" t="n"/>
      <c r="AF154" s="65" t="n"/>
      <c r="AG154" s="350" t="n"/>
      <c r="AH154" s="149" t="n"/>
      <c r="AI154" s="149" t="n"/>
      <c r="AJ154" s="149" t="n"/>
      <c r="AK154" s="149" t="n"/>
      <c r="AL154" s="149" t="n"/>
      <c r="AM154" s="149" t="n"/>
      <c r="AN154" s="149" t="n"/>
      <c r="AO154" s="149" t="n"/>
      <c r="AP154" s="149" t="n"/>
      <c r="AQ154" s="149" t="n"/>
      <c r="AR154" s="346" t="n"/>
      <c r="AS154" s="162" t="n"/>
      <c r="AT154" s="162" t="n"/>
      <c r="AU154" s="162" t="n"/>
      <c r="AV154" s="331" t="n"/>
      <c r="AW154" s="331" t="n"/>
    </row>
    <row r="155" hidden="1" ht="30" customHeight="1" s="408">
      <c r="A155" s="331" t="inlineStr">
        <is>
          <t>华侨</t>
        </is>
      </c>
      <c r="B155" s="45" t="n">
        <v>45759</v>
      </c>
      <c r="C155" s="162" t="n">
        <v>36</v>
      </c>
      <c r="D155" s="162" t="inlineStr">
        <is>
          <t>刘文花</t>
        </is>
      </c>
      <c r="E155" s="162" t="n"/>
      <c r="F155" s="162" t="n"/>
      <c r="G155" s="162" t="n">
        <v>1</v>
      </c>
      <c r="H155" s="162" t="n"/>
      <c r="I155" s="162" t="inlineStr">
        <is>
          <t>刘6822</t>
        </is>
      </c>
      <c r="J155" s="162" t="n">
        <v>1638</v>
      </c>
      <c r="K155" s="162" t="n"/>
      <c r="L155" s="162" t="n"/>
      <c r="M155" s="162" t="n"/>
      <c r="N155" s="162" t="n"/>
      <c r="O155" s="162" t="n"/>
      <c r="P155" s="162" t="n"/>
      <c r="Q155" s="162" t="n"/>
      <c r="R155" s="162" t="n"/>
      <c r="S155" s="162" t="n"/>
      <c r="T155" s="162" t="n"/>
      <c r="U155" s="162" t="n"/>
      <c r="V155" s="162" t="n">
        <v>12</v>
      </c>
      <c r="W155" s="162" t="n"/>
      <c r="X155" s="162" t="n"/>
      <c r="Y155" s="162" t="n"/>
      <c r="Z155" s="406" t="n">
        <v>12</v>
      </c>
      <c r="AA155" s="406" t="n">
        <v>2.4</v>
      </c>
      <c r="AB155" s="162" t="inlineStr">
        <is>
          <t>对公</t>
        </is>
      </c>
      <c r="AC155" s="407" t="n"/>
      <c r="AD155" s="162" t="n"/>
      <c r="AE155" s="407" t="n"/>
      <c r="AF155" s="407" t="n"/>
      <c r="AG155" s="253" t="n"/>
      <c r="AH155" s="148" t="n"/>
      <c r="AI155" s="148" t="n"/>
      <c r="AJ155" s="148" t="n"/>
      <c r="AK155" s="148" t="n"/>
      <c r="AL155" s="148" t="n"/>
      <c r="AM155" s="148" t="n"/>
      <c r="AN155" s="148" t="n"/>
      <c r="AO155" s="148" t="n"/>
      <c r="AP155" s="148" t="n"/>
      <c r="AQ155" s="148" t="n"/>
      <c r="AR155" s="346" t="n"/>
      <c r="AS155" s="162" t="n"/>
      <c r="AT155" s="162" t="n"/>
      <c r="AU155" s="162" t="n"/>
      <c r="AV155" s="331" t="n"/>
      <c r="AW155" s="331" t="n"/>
    </row>
    <row r="156" hidden="1" ht="30" customFormat="1" customHeight="1" s="12">
      <c r="A156" s="12" t="inlineStr">
        <is>
          <t>麓城</t>
        </is>
      </c>
      <c r="B156" s="23" t="n">
        <v>45759</v>
      </c>
      <c r="C156" s="162" t="n">
        <v>20</v>
      </c>
      <c r="D156" s="53" t="inlineStr">
        <is>
          <t>贺亚运</t>
        </is>
      </c>
      <c r="E156" s="162" t="n"/>
      <c r="F156" s="162" t="n">
        <v>1</v>
      </c>
      <c r="G156" s="162" t="n"/>
      <c r="H156" s="162" t="inlineStr">
        <is>
          <t>王海燕</t>
        </is>
      </c>
      <c r="I156" s="53" t="inlineStr">
        <is>
          <t>菜8956</t>
        </is>
      </c>
      <c r="J156" s="162" t="n">
        <v>1638</v>
      </c>
      <c r="K156" s="162" t="n"/>
      <c r="L156" s="53" t="n"/>
      <c r="M156" s="53" t="n"/>
      <c r="N156" s="53" t="n"/>
      <c r="O156" s="53" t="n"/>
      <c r="P156" s="53" t="n"/>
      <c r="Q156" s="53" t="n">
        <v>60</v>
      </c>
      <c r="R156" s="53" t="n"/>
      <c r="S156" s="53" t="n"/>
      <c r="T156" s="53" t="n"/>
      <c r="U156" s="53" t="n"/>
      <c r="V156" s="53" t="n"/>
      <c r="W156" s="53" t="n"/>
      <c r="X156" s="53" t="n"/>
      <c r="Y156" s="53" t="n"/>
      <c r="Z156" s="63" t="n">
        <v>60</v>
      </c>
      <c r="AA156" s="63" t="n">
        <v>9</v>
      </c>
      <c r="AB156" s="162" t="inlineStr">
        <is>
          <t>对公</t>
        </is>
      </c>
      <c r="AC156" s="407" t="n"/>
      <c r="AD156" s="162" t="n"/>
      <c r="AE156" s="65" t="n"/>
      <c r="AF156" s="65" t="n"/>
      <c r="AG156" s="350" t="n"/>
      <c r="AH156" s="149" t="n"/>
      <c r="AI156" s="149" t="n"/>
      <c r="AJ156" s="149" t="n"/>
      <c r="AK156" s="149" t="n"/>
      <c r="AL156" s="149" t="n"/>
      <c r="AM156" s="149" t="n"/>
      <c r="AN156" s="149" t="n"/>
      <c r="AO156" s="149" t="n"/>
      <c r="AP156" s="149" t="n"/>
      <c r="AQ156" s="149" t="n"/>
      <c r="AR156" s="346" t="n"/>
      <c r="AS156" s="162" t="n"/>
      <c r="AT156" s="162" t="n"/>
      <c r="AU156" s="162" t="n"/>
      <c r="AV156" s="331" t="n"/>
      <c r="AW156" s="331" t="n"/>
    </row>
    <row r="157" hidden="1" ht="30" customFormat="1" customHeight="1" s="12">
      <c r="A157" s="12" t="inlineStr">
        <is>
          <t>麓城</t>
        </is>
      </c>
      <c r="B157" s="23" t="n">
        <v>45759</v>
      </c>
      <c r="C157" s="411" t="n"/>
      <c r="D157" s="411" t="n"/>
      <c r="E157" s="162" t="n"/>
      <c r="F157" s="162" t="n"/>
      <c r="G157" s="162" t="inlineStr">
        <is>
          <t>简易</t>
        </is>
      </c>
      <c r="H157" s="162" t="n"/>
      <c r="I157" s="53" t="inlineStr">
        <is>
          <t>菜8956</t>
        </is>
      </c>
      <c r="J157" s="162" t="n">
        <v>1638</v>
      </c>
      <c r="K157" s="162" t="n"/>
      <c r="L157" s="53" t="n"/>
      <c r="M157" s="53" t="n"/>
      <c r="N157" s="53" t="n">
        <v>6</v>
      </c>
      <c r="O157" s="53" t="n"/>
      <c r="P157" s="53" t="n"/>
      <c r="Q157" s="53" t="n"/>
      <c r="R157" s="53" t="n"/>
      <c r="S157" s="53" t="n"/>
      <c r="T157" s="53" t="n">
        <v>5</v>
      </c>
      <c r="U157" s="53" t="n"/>
      <c r="V157" s="53" t="n"/>
      <c r="W157" s="53" t="n"/>
      <c r="X157" s="53" t="n"/>
      <c r="Y157" s="53" t="n"/>
      <c r="Z157" s="63" t="n">
        <v>11</v>
      </c>
      <c r="AA157" s="63" t="n">
        <v>2.2</v>
      </c>
      <c r="AB157" s="162" t="inlineStr">
        <is>
          <t>对公</t>
        </is>
      </c>
      <c r="AC157" s="407" t="n"/>
      <c r="AD157" s="162" t="n"/>
      <c r="AE157" s="65" t="n"/>
      <c r="AF157" s="65" t="n"/>
      <c r="AG157" s="350" t="n"/>
      <c r="AH157" s="149" t="n"/>
      <c r="AI157" s="149" t="n"/>
      <c r="AJ157" s="149" t="n"/>
      <c r="AK157" s="149" t="n"/>
      <c r="AL157" s="149" t="n"/>
      <c r="AM157" s="149" t="n"/>
      <c r="AN157" s="149" t="n"/>
      <c r="AO157" s="149" t="n"/>
      <c r="AP157" s="149" t="n"/>
      <c r="AQ157" s="149" t="n"/>
      <c r="AR157" s="346" t="n"/>
      <c r="AS157" s="162" t="n"/>
      <c r="AT157" s="162" t="n"/>
      <c r="AU157" s="162" t="n"/>
      <c r="AV157" s="331" t="n"/>
      <c r="AW157" s="331" t="n"/>
    </row>
    <row r="158" hidden="1" ht="30" customFormat="1" customHeight="1" s="12">
      <c r="A158" s="12" t="inlineStr">
        <is>
          <t>晟华</t>
        </is>
      </c>
      <c r="B158" s="23" t="n">
        <v>45759</v>
      </c>
      <c r="C158" s="162" t="n">
        <v>39</v>
      </c>
      <c r="D158" s="53" t="inlineStr">
        <is>
          <t>贺亚运</t>
        </is>
      </c>
      <c r="E158" s="162" t="n"/>
      <c r="F158" s="162" t="n">
        <v>1</v>
      </c>
      <c r="G158" s="162" t="n"/>
      <c r="H158" s="162" t="inlineStr">
        <is>
          <t>贾桂桂</t>
        </is>
      </c>
      <c r="I158" s="53" t="inlineStr">
        <is>
          <t>菜8956</t>
        </is>
      </c>
      <c r="J158" s="162" t="n">
        <v>1638</v>
      </c>
      <c r="K158" s="162" t="n"/>
      <c r="L158" s="53" t="n"/>
      <c r="M158" s="53" t="n"/>
      <c r="N158" s="53" t="n">
        <v>298</v>
      </c>
      <c r="O158" s="53" t="n"/>
      <c r="P158" s="53" t="n"/>
      <c r="Q158" s="53" t="n"/>
      <c r="R158" s="53" t="n"/>
      <c r="S158" s="53" t="n"/>
      <c r="T158" s="53" t="n"/>
      <c r="U158" s="53" t="n"/>
      <c r="V158" s="53" t="n"/>
      <c r="W158" s="53" t="n"/>
      <c r="X158" s="53" t="n"/>
      <c r="Y158" s="53" t="n"/>
      <c r="Z158" s="63" t="n">
        <v>298</v>
      </c>
      <c r="AA158" s="63" t="n">
        <v>44.7</v>
      </c>
      <c r="AB158" s="162" t="inlineStr">
        <is>
          <t>对公</t>
        </is>
      </c>
      <c r="AC158" s="407" t="n"/>
      <c r="AD158" s="162" t="n"/>
      <c r="AE158" s="65" t="n"/>
      <c r="AF158" s="65" t="n"/>
      <c r="AG158" s="350" t="n"/>
      <c r="AH158" s="149" t="n"/>
      <c r="AI158" s="149" t="n"/>
      <c r="AJ158" s="149" t="n"/>
      <c r="AK158" s="149" t="n"/>
      <c r="AL158" s="149" t="n"/>
      <c r="AM158" s="149" t="n"/>
      <c r="AN158" s="149" t="n"/>
      <c r="AO158" s="149" t="n"/>
      <c r="AP158" s="149" t="n"/>
      <c r="AQ158" s="149" t="n"/>
      <c r="AR158" s="346" t="n"/>
      <c r="AS158" s="162" t="n"/>
      <c r="AT158" s="162" t="n"/>
      <c r="AU158" s="162" t="n"/>
      <c r="AV158" s="331" t="n"/>
      <c r="AW158" s="331" t="n"/>
    </row>
    <row r="159" hidden="1" ht="30" customFormat="1" customHeight="1" s="12">
      <c r="A159" s="12" t="inlineStr">
        <is>
          <t>晟华</t>
        </is>
      </c>
      <c r="B159" s="23" t="n">
        <v>45759</v>
      </c>
      <c r="C159" s="162" t="n">
        <v>41</v>
      </c>
      <c r="D159" s="53" t="inlineStr">
        <is>
          <t>田会林</t>
        </is>
      </c>
      <c r="E159" s="162" t="n"/>
      <c r="F159" s="162" t="n"/>
      <c r="G159" s="162" t="n">
        <v>1</v>
      </c>
      <c r="H159" s="162" t="n"/>
      <c r="I159" s="53" t="inlineStr">
        <is>
          <t>G9565</t>
        </is>
      </c>
      <c r="J159" s="162" t="n">
        <v>1638</v>
      </c>
      <c r="K159" s="162" t="n"/>
      <c r="L159" s="53" t="n"/>
      <c r="M159" s="53" t="n"/>
      <c r="N159" s="53" t="n"/>
      <c r="O159" s="53" t="n"/>
      <c r="P159" s="53" t="n"/>
      <c r="Q159" s="53" t="n">
        <v>783</v>
      </c>
      <c r="R159" s="53" t="n"/>
      <c r="S159" s="53" t="n"/>
      <c r="T159" s="53" t="n">
        <v>23</v>
      </c>
      <c r="U159" s="53" t="n"/>
      <c r="V159" s="53" t="n"/>
      <c r="W159" s="53" t="n"/>
      <c r="X159" s="53" t="n"/>
      <c r="Y159" s="53" t="n"/>
      <c r="Z159" s="63" t="n">
        <v>806</v>
      </c>
      <c r="AA159" s="63" t="n">
        <v>278.65</v>
      </c>
      <c r="AB159" s="162" t="inlineStr">
        <is>
          <t>对公</t>
        </is>
      </c>
      <c r="AC159" s="407" t="n"/>
      <c r="AD159" s="162" t="n"/>
      <c r="AE159" s="65" t="n"/>
      <c r="AF159" s="65" t="n"/>
      <c r="AG159" s="350" t="n"/>
      <c r="AH159" s="149" t="n"/>
      <c r="AI159" s="149" t="n"/>
      <c r="AJ159" s="149" t="n"/>
      <c r="AK159" s="149" t="n"/>
      <c r="AL159" s="149" t="n"/>
      <c r="AM159" s="149" t="n"/>
      <c r="AN159" s="149" t="n"/>
      <c r="AO159" s="149" t="n"/>
      <c r="AP159" s="149" t="n"/>
      <c r="AQ159" s="149" t="n"/>
      <c r="AR159" s="346" t="n"/>
      <c r="AS159" s="162" t="n"/>
      <c r="AT159" s="162" t="n"/>
      <c r="AU159" s="162" t="n"/>
      <c r="AV159" s="331" t="n"/>
      <c r="AW159" s="331" t="n"/>
    </row>
    <row r="160" hidden="1" ht="30" customHeight="1" s="408">
      <c r="A160" s="331" t="inlineStr">
        <is>
          <t>华侨</t>
        </is>
      </c>
      <c r="B160" s="45" t="n">
        <v>45760</v>
      </c>
      <c r="C160" s="162" t="n">
        <v>42</v>
      </c>
      <c r="D160" s="162" t="inlineStr">
        <is>
          <t>刘文花</t>
        </is>
      </c>
      <c r="E160" s="162" t="n"/>
      <c r="F160" s="162" t="n"/>
      <c r="G160" s="162" t="n">
        <v>1</v>
      </c>
      <c r="H160" s="162" t="n"/>
      <c r="I160" s="162" t="inlineStr">
        <is>
          <t>刘6822</t>
        </is>
      </c>
      <c r="J160" s="162" t="n">
        <v>1638</v>
      </c>
      <c r="K160" s="162" t="n"/>
      <c r="L160" s="162" t="n"/>
      <c r="M160" s="162" t="n"/>
      <c r="N160" s="162" t="n"/>
      <c r="O160" s="162" t="n"/>
      <c r="P160" s="162" t="n"/>
      <c r="Q160" s="162" t="n"/>
      <c r="R160" s="162" t="n"/>
      <c r="S160" s="162" t="n"/>
      <c r="T160" s="162" t="n"/>
      <c r="U160" s="162" t="n"/>
      <c r="V160" s="162" t="n">
        <v>12</v>
      </c>
      <c r="W160" s="162" t="n"/>
      <c r="X160" s="162" t="n"/>
      <c r="Y160" s="162" t="n"/>
      <c r="Z160" s="406" t="n">
        <v>12</v>
      </c>
      <c r="AA160" s="406" t="n">
        <v>2.4</v>
      </c>
      <c r="AB160" s="162" t="inlineStr">
        <is>
          <t>对公</t>
        </is>
      </c>
      <c r="AC160" s="407" t="n"/>
      <c r="AD160" s="162" t="n"/>
      <c r="AE160" s="407" t="n"/>
      <c r="AF160" s="407" t="n"/>
      <c r="AG160" s="253" t="n"/>
      <c r="AH160" s="148" t="n"/>
      <c r="AI160" s="148" t="n"/>
      <c r="AJ160" s="148" t="n"/>
      <c r="AK160" s="148" t="n"/>
      <c r="AL160" s="148" t="n"/>
      <c r="AM160" s="148" t="n"/>
      <c r="AN160" s="148" t="n"/>
      <c r="AO160" s="148" t="n"/>
      <c r="AP160" s="148" t="n"/>
      <c r="AQ160" s="148" t="n"/>
      <c r="AR160" s="346" t="n"/>
      <c r="AS160" s="162" t="n"/>
      <c r="AT160" s="162" t="n"/>
      <c r="AU160" s="162" t="n"/>
      <c r="AV160" s="331" t="n"/>
      <c r="AW160" s="331" t="n"/>
    </row>
    <row r="161" hidden="1" ht="30" customFormat="1" customHeight="1" s="12">
      <c r="A161" s="12" t="inlineStr">
        <is>
          <t>麓城</t>
        </is>
      </c>
      <c r="B161" s="23" t="n">
        <v>45760</v>
      </c>
      <c r="C161" s="162" t="n">
        <v>36</v>
      </c>
      <c r="D161" s="53" t="inlineStr">
        <is>
          <t>蒋智慧</t>
        </is>
      </c>
      <c r="E161" s="162" t="n">
        <v>1</v>
      </c>
      <c r="F161" s="162" t="n"/>
      <c r="G161" s="162" t="n"/>
      <c r="H161" s="162" t="inlineStr">
        <is>
          <t>向雅洁</t>
        </is>
      </c>
      <c r="I161" s="28" t="inlineStr">
        <is>
          <t>蔡5217</t>
        </is>
      </c>
      <c r="J161" s="382" t="n">
        <v>1638</v>
      </c>
      <c r="K161" s="382" t="n"/>
      <c r="L161" s="53" t="n"/>
      <c r="M161" s="53" t="n"/>
      <c r="N161" s="53" t="n"/>
      <c r="O161" s="53" t="n"/>
      <c r="P161" s="53" t="n"/>
      <c r="Q161" s="53" t="n"/>
      <c r="R161" s="53" t="n"/>
      <c r="S161" s="53" t="n"/>
      <c r="T161" s="53" t="n"/>
      <c r="U161" s="53" t="n"/>
      <c r="V161" s="53" t="n"/>
      <c r="W161" s="53" t="n"/>
      <c r="X161" s="53" t="n">
        <v>20</v>
      </c>
      <c r="Y161" s="53" t="n"/>
      <c r="Z161" s="63" t="n">
        <v>20</v>
      </c>
      <c r="AA161" s="63" t="n">
        <v>3</v>
      </c>
      <c r="AB161" s="162" t="inlineStr">
        <is>
          <t>对公</t>
        </is>
      </c>
      <c r="AC161" s="407" t="n"/>
      <c r="AD161" s="162" t="n"/>
      <c r="AE161" s="65" t="n"/>
      <c r="AF161" s="65" t="n"/>
      <c r="AG161" s="350" t="n"/>
      <c r="AH161" s="149" t="n"/>
      <c r="AI161" s="149" t="n"/>
      <c r="AJ161" s="149" t="n"/>
      <c r="AK161" s="149" t="n"/>
      <c r="AL161" s="149" t="n"/>
      <c r="AM161" s="149" t="n"/>
      <c r="AN161" s="149" t="n"/>
      <c r="AO161" s="149" t="n"/>
      <c r="AP161" s="149" t="n"/>
      <c r="AQ161" s="149" t="n"/>
      <c r="AR161" s="346" t="n"/>
      <c r="AS161" s="162" t="n"/>
      <c r="AT161" s="162" t="n"/>
      <c r="AU161" s="162" t="n"/>
      <c r="AV161" s="331" t="n"/>
      <c r="AW161" s="331" t="n"/>
    </row>
    <row r="162" hidden="1" ht="30" customFormat="1" customHeight="1" s="12">
      <c r="A162" s="12" t="inlineStr">
        <is>
          <t>麓城</t>
        </is>
      </c>
      <c r="B162" s="23" t="n">
        <v>45760</v>
      </c>
      <c r="C162" s="412" t="n"/>
      <c r="D162" s="412" t="n"/>
      <c r="E162" s="412" t="n"/>
      <c r="F162" s="162" t="n"/>
      <c r="G162" s="162" t="n"/>
      <c r="H162" s="162" t="inlineStr">
        <is>
          <t>向雅洁</t>
        </is>
      </c>
      <c r="I162" s="30" t="inlineStr">
        <is>
          <t>蔡5217</t>
        </is>
      </c>
      <c r="J162" s="404" t="n">
        <v>1638</v>
      </c>
      <c r="K162" s="404" t="n"/>
      <c r="L162" s="53" t="n">
        <v>377.3</v>
      </c>
      <c r="M162" s="53" t="n">
        <v>108</v>
      </c>
      <c r="N162" s="53" t="n">
        <v>322</v>
      </c>
      <c r="O162" s="53" t="n"/>
      <c r="P162" s="53" t="n"/>
      <c r="Q162" s="53" t="n"/>
      <c r="R162" s="53" t="n"/>
      <c r="S162" s="53" t="n"/>
      <c r="T162" s="53" t="n"/>
      <c r="U162" s="53" t="n"/>
      <c r="V162" s="53" t="n"/>
      <c r="W162" s="53" t="n">
        <v>4</v>
      </c>
      <c r="X162" s="53" t="n"/>
      <c r="Y162" s="53" t="n"/>
      <c r="Z162" s="63" t="n">
        <v>811.3</v>
      </c>
      <c r="AA162" s="63" t="n">
        <v>121.095</v>
      </c>
      <c r="AB162" s="162" t="inlineStr">
        <is>
          <t>对公</t>
        </is>
      </c>
      <c r="AC162" s="407" t="n"/>
      <c r="AD162" s="162" t="n"/>
      <c r="AE162" s="65" t="inlineStr">
        <is>
          <t>688套餐+穴位注射7次+4元耗材</t>
        </is>
      </c>
      <c r="AF162" s="65" t="n"/>
      <c r="AG162" s="350" t="n"/>
      <c r="AH162" s="149" t="n"/>
      <c r="AI162" s="149" t="n"/>
      <c r="AJ162" s="149" t="n"/>
      <c r="AK162" s="149" t="n"/>
      <c r="AL162" s="149" t="n"/>
      <c r="AM162" s="149" t="n"/>
      <c r="AN162" s="149" t="n"/>
      <c r="AO162" s="149" t="n"/>
      <c r="AP162" s="149" t="n"/>
      <c r="AQ162" s="149" t="n"/>
      <c r="AR162" s="346" t="n"/>
      <c r="AS162" s="162" t="n"/>
      <c r="AT162" s="162" t="n"/>
      <c r="AU162" s="162" t="n"/>
      <c r="AV162" s="331" t="n"/>
      <c r="AW162" s="331" t="n"/>
    </row>
    <row r="163" hidden="1" ht="30" customFormat="1" customHeight="1" s="12">
      <c r="A163" s="12" t="inlineStr">
        <is>
          <t>麓城</t>
        </is>
      </c>
      <c r="B163" s="23" t="n">
        <v>45760</v>
      </c>
      <c r="C163" s="411" t="n"/>
      <c r="D163" s="411" t="n"/>
      <c r="E163" s="411" t="n"/>
      <c r="F163" s="162" t="n"/>
      <c r="G163" s="162" t="n"/>
      <c r="H163" s="162" t="inlineStr">
        <is>
          <t>向雅洁</t>
        </is>
      </c>
      <c r="I163" s="32" t="inlineStr">
        <is>
          <t>蔡5217</t>
        </is>
      </c>
      <c r="J163" s="254" t="n">
        <v>1638</v>
      </c>
      <c r="K163" s="254" t="n"/>
      <c r="L163" s="53" t="n"/>
      <c r="M163" s="53" t="n">
        <v>1000</v>
      </c>
      <c r="N163" s="53" t="n"/>
      <c r="O163" s="53" t="n"/>
      <c r="P163" s="53" t="n"/>
      <c r="Q163" s="53" t="n"/>
      <c r="R163" s="53" t="n"/>
      <c r="S163" s="53" t="n"/>
      <c r="T163" s="53" t="n"/>
      <c r="U163" s="53" t="n"/>
      <c r="V163" s="53" t="n"/>
      <c r="W163" s="53" t="n"/>
      <c r="X163" s="53" t="n"/>
      <c r="Y163" s="53" t="n"/>
      <c r="Z163" s="63" t="n">
        <v>1000</v>
      </c>
      <c r="AA163" s="63" t="n">
        <v>150</v>
      </c>
      <c r="AB163" s="162" t="inlineStr">
        <is>
          <t>现金</t>
        </is>
      </c>
      <c r="AC163" s="407" t="n"/>
      <c r="AD163" s="162" t="n"/>
      <c r="AE163" s="411" t="n"/>
      <c r="AF163" s="65" t="n"/>
      <c r="AG163" s="350" t="n"/>
      <c r="AH163" s="149" t="n"/>
      <c r="AI163" s="149" t="n"/>
      <c r="AJ163" s="149" t="n"/>
      <c r="AK163" s="149" t="n"/>
      <c r="AL163" s="149" t="n"/>
      <c r="AM163" s="149" t="n"/>
      <c r="AN163" s="149" t="n"/>
      <c r="AO163" s="149" t="n"/>
      <c r="AP163" s="149" t="n"/>
      <c r="AQ163" s="149" t="n"/>
      <c r="AR163" s="346" t="n"/>
      <c r="AS163" s="162" t="n"/>
      <c r="AT163" s="162" t="n"/>
      <c r="AU163" s="162" t="n"/>
      <c r="AV163" s="331" t="n"/>
      <c r="AW163" s="331" t="n"/>
    </row>
    <row r="164" hidden="1" ht="30" customFormat="1" customHeight="1" s="12">
      <c r="A164" s="12" t="inlineStr">
        <is>
          <t>晟华</t>
        </is>
      </c>
      <c r="B164" s="23" t="n">
        <v>45760</v>
      </c>
      <c r="C164" s="162" t="n">
        <v>9</v>
      </c>
      <c r="D164" s="53" t="inlineStr">
        <is>
          <t>祖力</t>
        </is>
      </c>
      <c r="E164" s="162" t="n"/>
      <c r="F164" s="162" t="n"/>
      <c r="G164" s="162" t="n">
        <v>1</v>
      </c>
      <c r="H164" s="162" t="n"/>
      <c r="I164" s="53" t="inlineStr">
        <is>
          <t>G9565</t>
        </is>
      </c>
      <c r="J164" s="162" t="n">
        <v>1638</v>
      </c>
      <c r="K164" s="162" t="n"/>
      <c r="L164" s="53" t="n"/>
      <c r="M164" s="53" t="n"/>
      <c r="N164" s="53" t="n"/>
      <c r="O164" s="53" t="n"/>
      <c r="P164" s="53" t="n">
        <v>121</v>
      </c>
      <c r="Q164" s="53" t="n">
        <v>120</v>
      </c>
      <c r="R164" s="53" t="n">
        <v>140</v>
      </c>
      <c r="S164" s="53" t="n"/>
      <c r="T164" s="53" t="n">
        <v>7</v>
      </c>
      <c r="U164" s="53" t="n"/>
      <c r="V164" s="53" t="n"/>
      <c r="W164" s="53" t="n"/>
      <c r="X164" s="53" t="n"/>
      <c r="Y164" s="53" t="n"/>
      <c r="Z164" s="63" t="n">
        <v>388</v>
      </c>
      <c r="AA164" s="63" t="n">
        <v>177</v>
      </c>
      <c r="AB164" s="162" t="inlineStr">
        <is>
          <t>对公</t>
        </is>
      </c>
      <c r="AC164" s="407" t="n"/>
      <c r="AD164" s="162" t="n"/>
      <c r="AE164" s="65" t="n"/>
      <c r="AF164" s="65" t="n"/>
      <c r="AG164" s="350" t="n"/>
      <c r="AH164" s="149" t="n"/>
      <c r="AI164" s="149" t="n"/>
      <c r="AJ164" s="149" t="n"/>
      <c r="AK164" s="149" t="n"/>
      <c r="AL164" s="149" t="n"/>
      <c r="AM164" s="149" t="n"/>
      <c r="AN164" s="149" t="n"/>
      <c r="AO164" s="149" t="n"/>
      <c r="AP164" s="149" t="n"/>
      <c r="AQ164" s="149" t="n"/>
      <c r="AR164" s="346" t="n"/>
      <c r="AS164" s="162" t="n"/>
      <c r="AT164" s="162" t="n"/>
      <c r="AU164" s="162" t="n"/>
      <c r="AV164" s="331" t="n"/>
      <c r="AW164" s="331" t="n"/>
    </row>
    <row r="165" hidden="1" ht="30" customFormat="1" customHeight="1" s="12">
      <c r="A165" s="63" t="inlineStr">
        <is>
          <t>泊富</t>
        </is>
      </c>
      <c r="B165" s="23" t="n">
        <v>45758</v>
      </c>
      <c r="C165" s="54" t="n">
        <v>5</v>
      </c>
      <c r="D165" s="53" t="inlineStr">
        <is>
          <t>蒋莲娣</t>
        </is>
      </c>
      <c r="E165" s="54" t="n"/>
      <c r="F165" s="54" t="n"/>
      <c r="G165" s="54" t="n">
        <v>1</v>
      </c>
      <c r="H165" s="54" t="n"/>
      <c r="I165" s="53" t="inlineStr">
        <is>
          <t>曾3546</t>
        </is>
      </c>
      <c r="J165" s="54" t="n">
        <v>1638</v>
      </c>
      <c r="K165" s="54" t="n"/>
      <c r="L165" s="53" t="n"/>
      <c r="M165" s="53" t="n"/>
      <c r="N165" s="53" t="n"/>
      <c r="O165" s="53" t="n"/>
      <c r="P165" s="53" t="n"/>
      <c r="Q165" s="53" t="n"/>
      <c r="R165" s="53" t="n">
        <v>200</v>
      </c>
      <c r="S165" s="53" t="n"/>
      <c r="T165" s="53" t="n"/>
      <c r="U165" s="53" t="n"/>
      <c r="V165" s="53" t="n"/>
      <c r="W165" s="53" t="n"/>
      <c r="X165" s="53" t="n"/>
      <c r="Y165" s="53" t="n"/>
      <c r="Z165" s="63" t="n">
        <v>200</v>
      </c>
      <c r="AA165" s="68" t="n">
        <v>62</v>
      </c>
      <c r="AB165" s="54" t="inlineStr">
        <is>
          <t>对公</t>
        </is>
      </c>
      <c r="AC165" s="69" t="n"/>
      <c r="AD165" s="54" t="n"/>
      <c r="AE165" s="65" t="n"/>
      <c r="AF165" s="65" t="n"/>
      <c r="AG165" s="350" t="inlineStr">
        <is>
          <t>彭心怡</t>
        </is>
      </c>
      <c r="AH165" s="79" t="n">
        <v>0</v>
      </c>
      <c r="AI165" s="79" t="n">
        <v>0</v>
      </c>
      <c r="AJ165" s="79" t="n">
        <v>0</v>
      </c>
      <c r="AK165" s="79" t="n">
        <v>0</v>
      </c>
      <c r="AL165" s="79" t="n">
        <v>0</v>
      </c>
      <c r="AM165" s="79" t="n">
        <v>62</v>
      </c>
      <c r="AN165" s="79" t="n">
        <v>0</v>
      </c>
      <c r="AO165" s="79" t="n">
        <v>0</v>
      </c>
      <c r="AP165" s="79" t="n">
        <v>0</v>
      </c>
      <c r="AQ165" s="79" t="n">
        <v>0</v>
      </c>
      <c r="AR165" s="331" t="n"/>
      <c r="AS165" s="331" t="n"/>
      <c r="AT165" s="331" t="n"/>
      <c r="AU165" s="331" t="n"/>
      <c r="AV165" s="331" t="n"/>
      <c r="AW165" s="331" t="n"/>
    </row>
    <row r="166" hidden="1" ht="30" customFormat="1" customHeight="1" s="12">
      <c r="A166" s="63" t="inlineStr">
        <is>
          <t>泊富</t>
        </is>
      </c>
      <c r="B166" s="23" t="n">
        <v>45758</v>
      </c>
      <c r="C166" s="54" t="n">
        <v>6</v>
      </c>
      <c r="D166" s="53" t="inlineStr">
        <is>
          <t>张龙60（6028）</t>
        </is>
      </c>
      <c r="E166" s="54" t="n"/>
      <c r="F166" s="54" t="n">
        <v>1</v>
      </c>
      <c r="G166" s="54" t="n"/>
      <c r="H166" s="54" t="inlineStr">
        <is>
          <t>章琼</t>
        </is>
      </c>
      <c r="I166" s="53" t="inlineStr">
        <is>
          <t>萍0857</t>
        </is>
      </c>
      <c r="J166" s="54" t="n">
        <v>1638</v>
      </c>
      <c r="K166" s="54" t="n"/>
      <c r="L166" s="53" t="n"/>
      <c r="M166" s="53" t="n"/>
      <c r="N166" s="53" t="n">
        <v>165</v>
      </c>
      <c r="O166" s="53" t="n"/>
      <c r="P166" s="53" t="n">
        <v>180</v>
      </c>
      <c r="Q166" s="53" t="n">
        <v>470</v>
      </c>
      <c r="R166" s="53" t="n">
        <v>200</v>
      </c>
      <c r="S166" s="53" t="n"/>
      <c r="T166" s="53" t="n"/>
      <c r="U166" s="53" t="n"/>
      <c r="V166" s="53" t="n"/>
      <c r="W166" s="53" t="n"/>
      <c r="X166" s="53" t="n"/>
      <c r="Y166" s="53" t="n"/>
      <c r="Z166" s="63" t="n">
        <v>1015</v>
      </c>
      <c r="AA166" s="68" t="n">
        <v>284.75</v>
      </c>
      <c r="AB166" s="54" t="inlineStr">
        <is>
          <t>对公</t>
        </is>
      </c>
      <c r="AC166" s="69" t="n"/>
      <c r="AD166" s="54" t="n"/>
      <c r="AE166" s="65" t="n"/>
      <c r="AF166" s="65" t="n"/>
      <c r="AG166" s="350" t="inlineStr">
        <is>
          <t>彭心怡</t>
        </is>
      </c>
      <c r="AH166" s="79" t="n">
        <v>0</v>
      </c>
      <c r="AI166" s="79" t="n">
        <v>0</v>
      </c>
      <c r="AJ166" s="79" t="n">
        <v>24.75</v>
      </c>
      <c r="AK166" s="79" t="n">
        <v>60</v>
      </c>
      <c r="AL166" s="79" t="n">
        <v>141</v>
      </c>
      <c r="AM166" s="79" t="n">
        <v>59</v>
      </c>
      <c r="AN166" s="79" t="n">
        <v>0</v>
      </c>
      <c r="AO166" s="79" t="n">
        <v>0</v>
      </c>
      <c r="AP166" s="79" t="n">
        <v>0</v>
      </c>
      <c r="AQ166" s="79" t="n">
        <v>0</v>
      </c>
      <c r="AR166" s="331" t="n"/>
      <c r="AS166" s="331" t="n"/>
      <c r="AT166" s="331" t="n"/>
      <c r="AU166" s="331" t="n"/>
      <c r="AV166" s="331" t="n"/>
      <c r="AW166" s="331" t="n"/>
    </row>
    <row r="167" hidden="1" ht="30" customFormat="1" customHeight="1" s="331">
      <c r="A167" s="406" t="inlineStr">
        <is>
          <t>泊富</t>
        </is>
      </c>
      <c r="B167" s="108" t="n">
        <v>45758</v>
      </c>
      <c r="C167" s="54" t="n">
        <v>8</v>
      </c>
      <c r="D167" s="54" t="inlineStr">
        <is>
          <t>莫芳芳</t>
        </is>
      </c>
      <c r="E167" s="54" t="n"/>
      <c r="F167" s="54" t="n">
        <v>1</v>
      </c>
      <c r="G167" s="54" t="n"/>
      <c r="H167" s="54" t="inlineStr">
        <is>
          <t>章琼</t>
        </is>
      </c>
      <c r="I167" s="54" t="inlineStr">
        <is>
          <t>江3846</t>
        </is>
      </c>
      <c r="J167" s="54" t="inlineStr">
        <is>
          <t>1638/1331</t>
        </is>
      </c>
      <c r="K167" s="54" t="n"/>
      <c r="L167" s="54" t="n"/>
      <c r="M167" s="54" t="n"/>
      <c r="N167" s="54" t="n"/>
      <c r="O167" s="54" t="n"/>
      <c r="P167" s="54" t="n"/>
      <c r="Q167" s="54" t="n">
        <v>60</v>
      </c>
      <c r="R167" s="54" t="n"/>
      <c r="S167" s="54" t="n"/>
      <c r="T167" s="54" t="n">
        <v>7</v>
      </c>
      <c r="U167" s="54" t="n"/>
      <c r="V167" s="54" t="n"/>
      <c r="W167" s="54" t="n"/>
      <c r="X167" s="54" t="n"/>
      <c r="Y167" s="54" t="n"/>
      <c r="Z167" s="195" t="n">
        <v>67</v>
      </c>
      <c r="AA167" s="178" t="n">
        <v>19.05</v>
      </c>
      <c r="AB167" s="54" t="inlineStr">
        <is>
          <t>对公</t>
        </is>
      </c>
      <c r="AC167" s="69" t="n"/>
      <c r="AD167" s="54" t="n"/>
      <c r="AE167" s="69" t="n"/>
      <c r="AF167" s="69" t="n"/>
      <c r="AG167" s="128" t="inlineStr">
        <is>
          <t>彭心怡</t>
        </is>
      </c>
      <c r="AH167" s="182" t="n">
        <v>0</v>
      </c>
      <c r="AI167" s="182" t="n">
        <v>0</v>
      </c>
      <c r="AJ167" s="182" t="n">
        <v>0</v>
      </c>
      <c r="AK167" s="182" t="n">
        <v>0</v>
      </c>
      <c r="AL167" s="182" t="n">
        <v>18</v>
      </c>
      <c r="AM167" s="182" t="n">
        <v>0</v>
      </c>
      <c r="AN167" s="182" t="n">
        <v>0</v>
      </c>
      <c r="AO167" s="182" t="n">
        <v>1.05</v>
      </c>
      <c r="AP167" s="182" t="n">
        <v>0</v>
      </c>
      <c r="AQ167" s="182" t="n">
        <v>0</v>
      </c>
      <c r="AR167" s="331" t="n"/>
      <c r="AS167" s="331" t="n"/>
      <c r="AT167" s="331" t="n"/>
      <c r="AU167" s="331" t="n"/>
      <c r="AV167" s="331" t="n"/>
      <c r="AW167" s="331" t="n"/>
      <c r="XEW167" s="331" t="n"/>
      <c r="XEX167" s="331" t="n"/>
      <c r="XEY167" s="331" t="n"/>
      <c r="XEZ167" s="331" t="n"/>
      <c r="XFA167" s="331" t="n"/>
      <c r="XFB167" s="331" t="n"/>
      <c r="XFC167" s="331" t="n"/>
      <c r="XFD167" s="331" t="n"/>
    </row>
    <row r="168" hidden="1" ht="30" customFormat="1" customHeight="1" s="12">
      <c r="A168" s="63" t="inlineStr">
        <is>
          <t>泊富</t>
        </is>
      </c>
      <c r="B168" s="23" t="n">
        <v>45758</v>
      </c>
      <c r="C168" s="54" t="n">
        <v>9</v>
      </c>
      <c r="D168" s="53" t="inlineStr">
        <is>
          <t>罗惠芳</t>
        </is>
      </c>
      <c r="E168" s="54" t="n"/>
      <c r="F168" s="54" t="n">
        <v>1</v>
      </c>
      <c r="G168" s="54" t="n"/>
      <c r="H168" s="54" t="inlineStr">
        <is>
          <t>章琼</t>
        </is>
      </c>
      <c r="I168" s="53" t="inlineStr">
        <is>
          <t>G3728</t>
        </is>
      </c>
      <c r="J168" s="54" t="n">
        <v>1638</v>
      </c>
      <c r="K168" s="54" t="n"/>
      <c r="L168" s="53" t="n"/>
      <c r="M168" s="53" t="n"/>
      <c r="N168" s="53" t="n">
        <v>84</v>
      </c>
      <c r="O168" s="53" t="n"/>
      <c r="P168" s="53" t="n"/>
      <c r="Q168" s="53" t="n"/>
      <c r="R168" s="53" t="n"/>
      <c r="S168" s="53" t="n"/>
      <c r="T168" s="53" t="n"/>
      <c r="U168" s="53" t="n"/>
      <c r="V168" s="53" t="n"/>
      <c r="W168" s="53" t="n"/>
      <c r="X168" s="53" t="n"/>
      <c r="Y168" s="53" t="n"/>
      <c r="Z168" s="63" t="n">
        <v>84</v>
      </c>
      <c r="AA168" s="68" t="n">
        <v>12.6</v>
      </c>
      <c r="AB168" s="54" t="inlineStr">
        <is>
          <t>对公</t>
        </is>
      </c>
      <c r="AC168" s="69" t="n"/>
      <c r="AD168" s="54" t="n"/>
      <c r="AE168" s="65" t="n"/>
      <c r="AF168" s="65" t="n"/>
      <c r="AG168" s="350" t="inlineStr">
        <is>
          <t>彭心怡</t>
        </is>
      </c>
      <c r="AH168" s="79" t="n">
        <v>0</v>
      </c>
      <c r="AI168" s="79" t="n">
        <v>0</v>
      </c>
      <c r="AJ168" s="79" t="n">
        <v>12.6</v>
      </c>
      <c r="AK168" s="79" t="n">
        <v>0</v>
      </c>
      <c r="AL168" s="79" t="n">
        <v>0</v>
      </c>
      <c r="AM168" s="79" t="n">
        <v>0</v>
      </c>
      <c r="AN168" s="79" t="n">
        <v>0</v>
      </c>
      <c r="AO168" s="79" t="n">
        <v>0</v>
      </c>
      <c r="AP168" s="79" t="n">
        <v>0</v>
      </c>
      <c r="AQ168" s="79" t="n">
        <v>0</v>
      </c>
      <c r="AR168" s="331" t="n"/>
      <c r="AS168" s="331" t="n"/>
      <c r="AT168" s="331" t="n"/>
      <c r="AU168" s="331" t="n"/>
      <c r="AV168" s="331" t="n"/>
      <c r="AW168" s="331" t="n"/>
    </row>
    <row r="169" hidden="1" ht="30" customFormat="1" customHeight="1" s="12">
      <c r="A169" s="63" t="inlineStr">
        <is>
          <t>泊富</t>
        </is>
      </c>
      <c r="B169" s="23" t="n">
        <v>45758</v>
      </c>
      <c r="C169" s="411" t="n"/>
      <c r="D169" s="411" t="n"/>
      <c r="E169" s="54" t="n"/>
      <c r="F169" s="46" t="inlineStr">
        <is>
          <t>退4.8</t>
        </is>
      </c>
      <c r="G169" s="54" t="n"/>
      <c r="H169" s="54" t="inlineStr">
        <is>
          <t>章琼</t>
        </is>
      </c>
      <c r="I169" s="53" t="inlineStr">
        <is>
          <t>G3728</t>
        </is>
      </c>
      <c r="J169" s="54" t="n">
        <v>1638</v>
      </c>
      <c r="K169" s="54" t="n"/>
      <c r="L169" s="53" t="n"/>
      <c r="M169" s="53" t="n"/>
      <c r="N169" s="53" t="n"/>
      <c r="O169" s="53" t="n"/>
      <c r="P169" s="53" t="n">
        <v>-180</v>
      </c>
      <c r="Q169" s="53" t="n"/>
      <c r="R169" s="53" t="n"/>
      <c r="S169" s="53" t="n"/>
      <c r="T169" s="53" t="n">
        <v>-7</v>
      </c>
      <c r="U169" s="53" t="n"/>
      <c r="V169" s="53" t="n"/>
      <c r="W169" s="53" t="n"/>
      <c r="X169" s="53" t="n"/>
      <c r="Y169" s="53" t="n"/>
      <c r="Z169" s="63" t="n">
        <v>-187</v>
      </c>
      <c r="AA169" s="68" t="n">
        <v>-65</v>
      </c>
      <c r="AB169" s="54" t="inlineStr">
        <is>
          <t>对公</t>
        </is>
      </c>
      <c r="AC169" s="69" t="n"/>
      <c r="AD169" s="54" t="n"/>
      <c r="AE169" s="65" t="inlineStr">
        <is>
          <t>退孕三项</t>
        </is>
      </c>
      <c r="AF169" s="65" t="n"/>
      <c r="AG169" s="350" t="inlineStr">
        <is>
          <t>彭心怡</t>
        </is>
      </c>
      <c r="AH169" s="79" t="n">
        <v>0</v>
      </c>
      <c r="AI169" s="79" t="n">
        <v>0</v>
      </c>
      <c r="AJ169" s="79" t="n">
        <v>0</v>
      </c>
      <c r="AK169" s="79" t="n">
        <v>-65</v>
      </c>
      <c r="AL169" s="79" t="n">
        <v>0</v>
      </c>
      <c r="AM169" s="79" t="n">
        <v>0</v>
      </c>
      <c r="AN169" s="79" t="n">
        <v>0</v>
      </c>
      <c r="AO169" s="79" t="n">
        <v>0</v>
      </c>
      <c r="AP169" s="79" t="n">
        <v>0</v>
      </c>
      <c r="AQ169" s="79" t="n">
        <v>0</v>
      </c>
      <c r="AR169" s="331" t="n"/>
      <c r="AS169" s="331" t="n"/>
      <c r="AT169" s="331" t="n"/>
      <c r="AU169" s="331" t="n"/>
      <c r="AV169" s="331" t="n"/>
      <c r="AW169" s="331" t="n"/>
    </row>
    <row r="170" hidden="1" ht="30" customFormat="1" customHeight="1" s="12">
      <c r="A170" s="63" t="inlineStr">
        <is>
          <t>泊富</t>
        </is>
      </c>
      <c r="B170" s="23" t="n">
        <v>45758</v>
      </c>
      <c r="C170" s="54" t="n">
        <v>13</v>
      </c>
      <c r="D170" s="53" t="inlineStr">
        <is>
          <t>万红梅</t>
        </is>
      </c>
      <c r="E170" s="54" t="n"/>
      <c r="F170" s="54" t="n">
        <v>1</v>
      </c>
      <c r="G170" s="54" t="n"/>
      <c r="H170" s="54" t="inlineStr">
        <is>
          <t>章琼</t>
        </is>
      </c>
      <c r="I170" s="53" t="inlineStr">
        <is>
          <t>G3728</t>
        </is>
      </c>
      <c r="J170" s="54" t="n">
        <v>1638</v>
      </c>
      <c r="K170" s="54" t="n"/>
      <c r="L170" s="53" t="n"/>
      <c r="M170" s="53" t="n"/>
      <c r="N170" s="53" t="n">
        <v>35</v>
      </c>
      <c r="O170" s="53" t="n"/>
      <c r="P170" s="53" t="n"/>
      <c r="Q170" s="53" t="n"/>
      <c r="R170" s="53" t="n"/>
      <c r="S170" s="53" t="n"/>
      <c r="T170" s="53" t="n"/>
      <c r="U170" s="53" t="n"/>
      <c r="V170" s="53" t="n"/>
      <c r="W170" s="53" t="n"/>
      <c r="X170" s="53" t="n"/>
      <c r="Y170" s="53" t="n"/>
      <c r="Z170" s="63" t="n">
        <v>35</v>
      </c>
      <c r="AA170" s="68" t="n">
        <v>0</v>
      </c>
      <c r="AB170" s="54" t="inlineStr">
        <is>
          <t>对公</t>
        </is>
      </c>
      <c r="AC170" s="69" t="n"/>
      <c r="AD170" s="54" t="n"/>
      <c r="AE170" s="65" t="inlineStr">
        <is>
          <t>补佳乐*1</t>
        </is>
      </c>
      <c r="AF170" s="65" t="n"/>
      <c r="AG170" s="350" t="inlineStr">
        <is>
          <t>彭心怡</t>
        </is>
      </c>
      <c r="AH170" s="79" t="n">
        <v>0</v>
      </c>
      <c r="AI170" s="79" t="n">
        <v>0</v>
      </c>
      <c r="AJ170" s="79" t="n">
        <v>0</v>
      </c>
      <c r="AK170" s="79" t="n">
        <v>0</v>
      </c>
      <c r="AL170" s="79" t="n">
        <v>0</v>
      </c>
      <c r="AM170" s="79" t="n">
        <v>0</v>
      </c>
      <c r="AN170" s="79" t="n">
        <v>0</v>
      </c>
      <c r="AO170" s="79" t="n">
        <v>0</v>
      </c>
      <c r="AP170" s="79" t="n">
        <v>0</v>
      </c>
      <c r="AQ170" s="79" t="n">
        <v>0</v>
      </c>
      <c r="AR170" s="331" t="n"/>
      <c r="AS170" s="331" t="n"/>
      <c r="AT170" s="331" t="n"/>
      <c r="AU170" s="331" t="n"/>
      <c r="AV170" s="331" t="n"/>
      <c r="AW170" s="331" t="n"/>
    </row>
    <row r="171" hidden="1" ht="30" customFormat="1" customHeight="1" s="12">
      <c r="A171" s="63" t="inlineStr">
        <is>
          <t>华远</t>
        </is>
      </c>
      <c r="B171" s="23" t="n">
        <v>45758</v>
      </c>
      <c r="C171" s="162" t="n">
        <v>38</v>
      </c>
      <c r="D171" s="53" t="inlineStr">
        <is>
          <t>刘翠翠43（9016）</t>
        </is>
      </c>
      <c r="E171" s="162" t="n"/>
      <c r="F171" s="406" t="n">
        <v>1</v>
      </c>
      <c r="G171" s="406" t="n"/>
      <c r="H171" s="406" t="inlineStr">
        <is>
          <t>曾亚萍</t>
        </is>
      </c>
      <c r="I171" s="53" t="inlineStr">
        <is>
          <t>G8928</t>
        </is>
      </c>
      <c r="J171" s="162" t="n">
        <v>1638</v>
      </c>
      <c r="K171" s="162" t="n"/>
      <c r="L171" s="53" t="n">
        <v>334.6</v>
      </c>
      <c r="M171" s="53" t="n">
        <v>628</v>
      </c>
      <c r="N171" s="53" t="n">
        <v>276</v>
      </c>
      <c r="O171" s="53" t="n"/>
      <c r="P171" s="53" t="n"/>
      <c r="Q171" s="53" t="n"/>
      <c r="R171" s="53" t="n">
        <v>360</v>
      </c>
      <c r="S171" s="53" t="n"/>
      <c r="T171" s="53" t="n"/>
      <c r="U171" s="53" t="n"/>
      <c r="V171" s="53" t="n"/>
      <c r="W171" s="53" t="n"/>
      <c r="X171" s="53" t="n"/>
      <c r="Y171" s="53" t="n"/>
      <c r="Z171" s="58" t="n">
        <v>1598.6</v>
      </c>
      <c r="AA171" s="68" t="n">
        <v>470.18</v>
      </c>
      <c r="AB171" s="162" t="inlineStr">
        <is>
          <t>对公</t>
        </is>
      </c>
      <c r="AC171" s="407" t="n"/>
      <c r="AD171" s="162" t="n"/>
      <c r="AE171" s="65" t="n"/>
      <c r="AF171" s="65" t="n"/>
      <c r="AG171" s="350" t="inlineStr">
        <is>
          <t>罗茜</t>
        </is>
      </c>
      <c r="AH171" s="79" t="n">
        <v>100.38</v>
      </c>
      <c r="AI171" s="79" t="n">
        <v>188.4</v>
      </c>
      <c r="AJ171" s="79" t="n">
        <v>41.4</v>
      </c>
      <c r="AK171" s="79" t="n">
        <v>0</v>
      </c>
      <c r="AL171" s="79" t="n">
        <v>0</v>
      </c>
      <c r="AM171" s="79" t="n">
        <v>140</v>
      </c>
      <c r="AN171" s="79" t="n">
        <v>0</v>
      </c>
      <c r="AO171" s="79" t="n">
        <v>0</v>
      </c>
      <c r="AP171" s="79" t="n">
        <v>0</v>
      </c>
      <c r="AQ171" s="79" t="n">
        <v>0</v>
      </c>
      <c r="AR171" s="331" t="n"/>
      <c r="AS171" s="331" t="n"/>
      <c r="AT171" s="331" t="n"/>
      <c r="AU171" s="331" t="n"/>
      <c r="AV171" s="331" t="n"/>
      <c r="AW171" s="331" t="n"/>
    </row>
    <row r="172" hidden="1" ht="30" customFormat="1" customHeight="1" s="331">
      <c r="A172" s="406" t="inlineStr">
        <is>
          <t>华远</t>
        </is>
      </c>
      <c r="B172" s="45" t="n">
        <v>45758</v>
      </c>
      <c r="C172" s="162" t="n"/>
      <c r="D172" s="45" t="inlineStr">
        <is>
          <t>莫芳芳</t>
        </is>
      </c>
      <c r="E172" s="137" t="n"/>
      <c r="F172" s="46" t="inlineStr">
        <is>
          <t>退4.10</t>
        </is>
      </c>
      <c r="G172" s="93" t="n"/>
      <c r="H172" s="46" t="inlineStr">
        <is>
          <t>孙静</t>
        </is>
      </c>
      <c r="I172" s="162" t="inlineStr">
        <is>
          <t>江3846</t>
        </is>
      </c>
      <c r="J172" s="162" t="inlineStr">
        <is>
          <t>1638/1331</t>
        </is>
      </c>
      <c r="K172" s="162" t="n"/>
      <c r="L172" s="162" t="n"/>
      <c r="M172" s="162" t="n"/>
      <c r="N172" s="162" t="n">
        <v>-652</v>
      </c>
      <c r="O172" s="162" t="n"/>
      <c r="P172" s="162" t="n"/>
      <c r="Q172" s="162" t="n"/>
      <c r="R172" s="162" t="n"/>
      <c r="S172" s="162" t="n"/>
      <c r="T172" s="390" t="n"/>
      <c r="U172" s="390" t="n"/>
      <c r="V172" s="390" t="n"/>
      <c r="W172" s="390" t="n"/>
      <c r="X172" s="162" t="n"/>
      <c r="Y172" s="162" t="n"/>
      <c r="Z172" s="70" t="n">
        <v>-652</v>
      </c>
      <c r="AA172" s="178" t="n">
        <v>-37.05</v>
      </c>
      <c r="AB172" s="162" t="inlineStr">
        <is>
          <t>现金</t>
        </is>
      </c>
      <c r="AC172" s="407" t="n"/>
      <c r="AD172" s="162" t="n"/>
      <c r="AE172" s="407" t="inlineStr">
        <is>
          <t>安卓退3补2</t>
        </is>
      </c>
      <c r="AF172" s="407" t="n"/>
      <c r="AG172" s="253" t="inlineStr">
        <is>
          <t>罗茜</t>
        </is>
      </c>
      <c r="AH172" s="182" t="n">
        <v>0</v>
      </c>
      <c r="AI172" s="182" t="n">
        <v>0</v>
      </c>
      <c r="AJ172" s="182" t="n">
        <v>-37.05</v>
      </c>
      <c r="AK172" s="182" t="n">
        <v>0</v>
      </c>
      <c r="AL172" s="182" t="n">
        <v>0</v>
      </c>
      <c r="AM172" s="182" t="n">
        <v>0</v>
      </c>
      <c r="AN172" s="182" t="n">
        <v>0</v>
      </c>
      <c r="AO172" s="182" t="n">
        <v>0</v>
      </c>
      <c r="AP172" s="182" t="n">
        <v>0</v>
      </c>
      <c r="AQ172" s="182" t="n">
        <v>0</v>
      </c>
      <c r="AR172" s="331" t="n"/>
      <c r="AS172" s="331" t="n"/>
      <c r="AT172" s="331" t="n"/>
      <c r="AU172" s="331" t="n"/>
      <c r="AV172" s="331" t="n"/>
      <c r="AW172" s="331" t="n"/>
      <c r="XEW172" s="331" t="n"/>
      <c r="XEX172" s="331" t="n"/>
      <c r="XEY172" s="331" t="n"/>
      <c r="XEZ172" s="331" t="n"/>
      <c r="XFA172" s="331" t="n"/>
      <c r="XFB172" s="331" t="n"/>
      <c r="XFC172" s="331" t="n"/>
      <c r="XFD172" s="331" t="n"/>
    </row>
    <row r="173" hidden="1" ht="30" customFormat="1" customHeight="1" s="331">
      <c r="A173" s="406" t="inlineStr">
        <is>
          <t>华远</t>
        </is>
      </c>
      <c r="B173" s="45" t="n">
        <v>45758</v>
      </c>
      <c r="C173" s="162" t="n"/>
      <c r="D173" s="411" t="n"/>
      <c r="E173" s="137" t="n"/>
      <c r="F173" s="46" t="inlineStr">
        <is>
          <t>补</t>
        </is>
      </c>
      <c r="G173" s="93" t="n"/>
      <c r="H173" s="46" t="inlineStr">
        <is>
          <t>孙静</t>
        </is>
      </c>
      <c r="I173" s="162" t="inlineStr">
        <is>
          <t>江3846</t>
        </is>
      </c>
      <c r="J173" s="162" t="inlineStr">
        <is>
          <t>1638/1331</t>
        </is>
      </c>
      <c r="K173" s="162" t="n"/>
      <c r="L173" s="162" t="n"/>
      <c r="M173" s="162" t="n"/>
      <c r="N173" s="162" t="n">
        <v>389</v>
      </c>
      <c r="O173" s="162" t="n"/>
      <c r="P173" s="162" t="n"/>
      <c r="Q173" s="162" t="n"/>
      <c r="R173" s="162" t="n"/>
      <c r="S173" s="162" t="n"/>
      <c r="T173" s="390" t="n"/>
      <c r="U173" s="390" t="n"/>
      <c r="V173" s="390" t="n"/>
      <c r="W173" s="390" t="n"/>
      <c r="X173" s="162" t="n"/>
      <c r="Y173" s="162" t="n"/>
      <c r="Z173" s="70" t="n">
        <v>389</v>
      </c>
      <c r="AA173" s="178" t="n">
        <v>17.85</v>
      </c>
      <c r="AB173" s="162" t="inlineStr">
        <is>
          <t>现金</t>
        </is>
      </c>
      <c r="AC173" s="407" t="n"/>
      <c r="AD173" s="162" t="n"/>
      <c r="AE173" s="411" t="n"/>
      <c r="AF173" s="407" t="n"/>
      <c r="AG173" s="253" t="inlineStr">
        <is>
          <t>罗茜</t>
        </is>
      </c>
      <c r="AH173" s="182" t="n">
        <v>0</v>
      </c>
      <c r="AI173" s="182" t="n">
        <v>0</v>
      </c>
      <c r="AJ173" s="182" t="n">
        <v>17.85</v>
      </c>
      <c r="AK173" s="182" t="n">
        <v>0</v>
      </c>
      <c r="AL173" s="182" t="n">
        <v>0</v>
      </c>
      <c r="AM173" s="182" t="n">
        <v>0</v>
      </c>
      <c r="AN173" s="182" t="n">
        <v>0</v>
      </c>
      <c r="AO173" s="182" t="n">
        <v>0</v>
      </c>
      <c r="AP173" s="182" t="n">
        <v>0</v>
      </c>
      <c r="AQ173" s="182" t="n">
        <v>0</v>
      </c>
      <c r="AR173" s="331" t="n"/>
      <c r="AS173" s="331" t="n"/>
      <c r="AT173" s="331" t="n"/>
      <c r="AU173" s="331" t="n"/>
      <c r="AV173" s="331" t="n"/>
      <c r="AW173" s="331" t="n"/>
      <c r="XEW173" s="331" t="n"/>
      <c r="XEX173" s="331" t="n"/>
      <c r="XEY173" s="331" t="n"/>
      <c r="XEZ173" s="331" t="n"/>
      <c r="XFA173" s="331" t="n"/>
      <c r="XFB173" s="331" t="n"/>
      <c r="XFC173" s="331" t="n"/>
      <c r="XFD173" s="331" t="n"/>
    </row>
    <row r="174" hidden="1" ht="30" customFormat="1" customHeight="1" s="12">
      <c r="A174" s="63" t="inlineStr">
        <is>
          <t>华远</t>
        </is>
      </c>
      <c r="B174" s="23" t="n">
        <v>45758</v>
      </c>
      <c r="C174" s="162" t="n">
        <v>88</v>
      </c>
      <c r="D174" s="63" t="inlineStr">
        <is>
          <t>梁引廷</t>
        </is>
      </c>
      <c r="E174" s="406" t="n"/>
      <c r="F174" s="406" t="n"/>
      <c r="G174" s="406" t="n">
        <v>1</v>
      </c>
      <c r="H174" s="406" t="n"/>
      <c r="I174" s="63" t="inlineStr">
        <is>
          <t>娟4666</t>
        </is>
      </c>
      <c r="J174" s="406" t="n">
        <v>1638</v>
      </c>
      <c r="K174" s="406" t="n"/>
      <c r="L174" s="63" t="n"/>
      <c r="M174" s="63" t="n"/>
      <c r="N174" s="63" t="n"/>
      <c r="O174" s="63" t="n"/>
      <c r="P174" s="63" t="n"/>
      <c r="Q174" s="63" t="n">
        <v>170</v>
      </c>
      <c r="R174" s="63" t="n"/>
      <c r="S174" s="63" t="n">
        <v>40</v>
      </c>
      <c r="T174" s="63" t="n">
        <v>9</v>
      </c>
      <c r="U174" s="63" t="n"/>
      <c r="V174" s="63" t="n"/>
      <c r="W174" s="63" t="n"/>
      <c r="X174" s="63" t="n"/>
      <c r="Y174" s="63" t="n"/>
      <c r="Z174" s="58" t="n">
        <v>219</v>
      </c>
      <c r="AA174" s="68" t="n">
        <v>60.8</v>
      </c>
      <c r="AB174" s="162" t="inlineStr">
        <is>
          <t>对公</t>
        </is>
      </c>
      <c r="AC174" s="407" t="n"/>
      <c r="AD174" s="162" t="n"/>
      <c r="AE174" s="65" t="n"/>
      <c r="AF174" s="65" t="n"/>
      <c r="AG174" s="350" t="inlineStr">
        <is>
          <t>罗茜</t>
        </is>
      </c>
      <c r="AH174" s="79" t="n">
        <v>0</v>
      </c>
      <c r="AI174" s="79" t="n">
        <v>0</v>
      </c>
      <c r="AJ174" s="79" t="n">
        <v>0</v>
      </c>
      <c r="AK174" s="79" t="n">
        <v>0</v>
      </c>
      <c r="AL174" s="79" t="n">
        <v>51</v>
      </c>
      <c r="AM174" s="79" t="n">
        <v>0</v>
      </c>
      <c r="AN174" s="79" t="n">
        <v>8</v>
      </c>
      <c r="AO174" s="79" t="n">
        <v>1.8</v>
      </c>
      <c r="AP174" s="79" t="n">
        <v>0</v>
      </c>
      <c r="AQ174" s="79" t="n">
        <v>0</v>
      </c>
      <c r="AR174" s="331" t="n"/>
      <c r="AS174" s="331" t="n"/>
      <c r="AT174" s="331" t="n"/>
      <c r="AU174" s="331" t="n"/>
      <c r="AV174" s="331" t="n"/>
      <c r="AW174" s="331" t="n"/>
    </row>
    <row r="175" hidden="1" ht="30" customFormat="1" customHeight="1" s="12">
      <c r="A175" s="63" t="inlineStr">
        <is>
          <t>华远</t>
        </is>
      </c>
      <c r="B175" s="23" t="n">
        <v>45759</v>
      </c>
      <c r="C175" s="162" t="n">
        <v>19</v>
      </c>
      <c r="D175" s="53" t="inlineStr">
        <is>
          <t>刘翠翠43（9016）</t>
        </is>
      </c>
      <c r="E175" s="162" t="n"/>
      <c r="F175" s="162" t="n">
        <v>1</v>
      </c>
      <c r="G175" s="406" t="n"/>
      <c r="H175" s="162" t="inlineStr">
        <is>
          <t>曾亚萍</t>
        </is>
      </c>
      <c r="I175" s="53" t="inlineStr">
        <is>
          <t>G8928</t>
        </is>
      </c>
      <c r="J175" s="162" t="n">
        <v>1638</v>
      </c>
      <c r="K175" s="162" t="n"/>
      <c r="L175" s="53" t="n"/>
      <c r="M175" s="53" t="n">
        <v>320</v>
      </c>
      <c r="N175" s="53" t="n"/>
      <c r="O175" s="53" t="n"/>
      <c r="P175" s="53" t="n"/>
      <c r="Q175" s="53" t="n"/>
      <c r="R175" s="53" t="n"/>
      <c r="S175" s="53" t="n"/>
      <c r="T175" s="53" t="n"/>
      <c r="U175" s="53" t="n"/>
      <c r="V175" s="53" t="n"/>
      <c r="W175" s="53" t="n"/>
      <c r="X175" s="53" t="n"/>
      <c r="Y175" s="53" t="n"/>
      <c r="Z175" s="58" t="n">
        <v>320</v>
      </c>
      <c r="AA175" s="68" t="n">
        <v>96</v>
      </c>
      <c r="AB175" s="162" t="inlineStr">
        <is>
          <t>对公</t>
        </is>
      </c>
      <c r="AC175" s="407" t="n"/>
      <c r="AD175" s="162" t="n"/>
      <c r="AE175" s="65" t="n"/>
      <c r="AF175" s="65" t="n"/>
      <c r="AG175" s="350" t="inlineStr">
        <is>
          <t>章炜</t>
        </is>
      </c>
      <c r="AH175" s="79" t="n">
        <v>0</v>
      </c>
      <c r="AI175" s="79" t="n">
        <v>96</v>
      </c>
      <c r="AJ175" s="79" t="n">
        <v>0</v>
      </c>
      <c r="AK175" s="79" t="n">
        <v>0</v>
      </c>
      <c r="AL175" s="79" t="n">
        <v>0</v>
      </c>
      <c r="AM175" s="79" t="n">
        <v>0</v>
      </c>
      <c r="AN175" s="79" t="n">
        <v>0</v>
      </c>
      <c r="AO175" s="79" t="n">
        <v>0</v>
      </c>
      <c r="AP175" s="79" t="n">
        <v>0</v>
      </c>
      <c r="AQ175" s="79" t="n">
        <v>0</v>
      </c>
      <c r="AR175" s="331" t="n"/>
      <c r="AS175" s="331" t="n"/>
      <c r="AT175" s="331" t="n"/>
      <c r="AU175" s="331" t="n"/>
      <c r="AV175" s="331" t="n"/>
      <c r="AW175" s="331" t="n"/>
    </row>
    <row r="176" hidden="1" ht="30" customFormat="1" customHeight="1" s="12">
      <c r="A176" s="63" t="inlineStr">
        <is>
          <t>华远</t>
        </is>
      </c>
      <c r="B176" s="23" t="n">
        <v>45760</v>
      </c>
      <c r="C176" s="162" t="n">
        <v>6</v>
      </c>
      <c r="D176" s="53" t="inlineStr">
        <is>
          <t>周静</t>
        </is>
      </c>
      <c r="E176" s="162" t="n"/>
      <c r="F176" s="162" t="n">
        <v>1</v>
      </c>
      <c r="G176" s="162" t="n"/>
      <c r="H176" s="162" t="inlineStr">
        <is>
          <t>孙静</t>
        </is>
      </c>
      <c r="I176" s="53" t="inlineStr">
        <is>
          <t>清2551</t>
        </is>
      </c>
      <c r="J176" s="162" t="n">
        <v>1638</v>
      </c>
      <c r="K176" s="162" t="n"/>
      <c r="L176" s="53" t="n"/>
      <c r="M176" s="53" t="n"/>
      <c r="N176" s="53" t="n">
        <v>120</v>
      </c>
      <c r="O176" s="53" t="n"/>
      <c r="P176" s="53" t="n"/>
      <c r="Q176" s="53" t="n"/>
      <c r="R176" s="53" t="n"/>
      <c r="S176" s="53" t="n"/>
      <c r="T176" s="53" t="n">
        <v>90</v>
      </c>
      <c r="U176" s="53" t="n"/>
      <c r="V176" s="53" t="n"/>
      <c r="W176" s="53" t="n"/>
      <c r="X176" s="53" t="n"/>
      <c r="Y176" s="53" t="n"/>
      <c r="Z176" s="58" t="n">
        <v>210</v>
      </c>
      <c r="AA176" s="68" t="n">
        <v>31.5</v>
      </c>
      <c r="AB176" s="162" t="inlineStr">
        <is>
          <t>对公</t>
        </is>
      </c>
      <c r="AC176" s="407" t="n"/>
      <c r="AD176" s="162" t="n"/>
      <c r="AE176" s="65" t="n"/>
      <c r="AF176" s="65" t="n"/>
      <c r="AG176" s="350" t="inlineStr">
        <is>
          <t>刘娜</t>
        </is>
      </c>
      <c r="AH176" s="79" t="n">
        <v>0</v>
      </c>
      <c r="AI176" s="79" t="n">
        <v>0</v>
      </c>
      <c r="AJ176" s="79" t="n">
        <v>18</v>
      </c>
      <c r="AK176" s="79" t="n">
        <v>0</v>
      </c>
      <c r="AL176" s="79" t="n">
        <v>0</v>
      </c>
      <c r="AM176" s="79" t="n">
        <v>0</v>
      </c>
      <c r="AN176" s="79" t="n">
        <v>0</v>
      </c>
      <c r="AO176" s="79" t="n">
        <v>13.5</v>
      </c>
      <c r="AP176" s="79" t="n">
        <v>0</v>
      </c>
      <c r="AQ176" s="79" t="n">
        <v>0</v>
      </c>
      <c r="AR176" s="331" t="n"/>
      <c r="AS176" s="331" t="n"/>
      <c r="AT176" s="331" t="n"/>
      <c r="AU176" s="331" t="n"/>
      <c r="AV176" s="331" t="n"/>
      <c r="AW176" s="331" t="n"/>
    </row>
    <row r="177" hidden="1" ht="30" customFormat="1" customHeight="1" s="12">
      <c r="A177" s="63" t="inlineStr">
        <is>
          <t>华远</t>
        </is>
      </c>
      <c r="B177" s="23" t="n">
        <v>45760</v>
      </c>
      <c r="C177" s="54" t="n">
        <v>10</v>
      </c>
      <c r="D177" s="53" t="inlineStr">
        <is>
          <t>胡云平</t>
        </is>
      </c>
      <c r="E177" s="54" t="n"/>
      <c r="F177" s="54" t="n"/>
      <c r="G177" s="54" t="n">
        <v>1</v>
      </c>
      <c r="H177" s="54" t="n"/>
      <c r="I177" s="53" t="inlineStr">
        <is>
          <t>朱6968</t>
        </is>
      </c>
      <c r="J177" s="54" t="n">
        <v>1638</v>
      </c>
      <c r="K177" s="54" t="n"/>
      <c r="L177" s="53" t="n"/>
      <c r="M177" s="53" t="n"/>
      <c r="N177" s="53" t="n"/>
      <c r="O177" s="53" t="n"/>
      <c r="P177" s="53" t="n">
        <v>278</v>
      </c>
      <c r="Q177" s="53" t="n"/>
      <c r="R177" s="53" t="n"/>
      <c r="S177" s="53" t="n"/>
      <c r="T177" s="53" t="n">
        <v>21</v>
      </c>
      <c r="U177" s="53" t="n"/>
      <c r="V177" s="53" t="n"/>
      <c r="W177" s="53" t="n"/>
      <c r="X177" s="53" t="n"/>
      <c r="Y177" s="53" t="n"/>
      <c r="Z177" s="58" t="n">
        <v>299</v>
      </c>
      <c r="AA177" s="68" t="n">
        <v>100</v>
      </c>
      <c r="AB177" s="54" t="inlineStr">
        <is>
          <t>对公</t>
        </is>
      </c>
      <c r="AC177" s="69" t="n"/>
      <c r="AD177" s="54" t="n"/>
      <c r="AE177" s="53" t="inlineStr">
        <is>
          <t>299孕三项</t>
        </is>
      </c>
      <c r="AF177" s="65" t="n"/>
      <c r="AG177" s="350" t="inlineStr">
        <is>
          <t>刘娜</t>
        </is>
      </c>
      <c r="AH177" s="79" t="n">
        <v>0</v>
      </c>
      <c r="AI177" s="79" t="n">
        <v>0</v>
      </c>
      <c r="AJ177" s="79" t="n">
        <v>0</v>
      </c>
      <c r="AK177" s="79" t="n">
        <v>100</v>
      </c>
      <c r="AL177" s="79" t="n">
        <v>0</v>
      </c>
      <c r="AM177" s="79" t="n">
        <v>0</v>
      </c>
      <c r="AN177" s="79" t="n">
        <v>0</v>
      </c>
      <c r="AO177" s="79" t="n">
        <v>0</v>
      </c>
      <c r="AP177" s="79" t="n">
        <v>0</v>
      </c>
      <c r="AQ177" s="79" t="n">
        <v>0</v>
      </c>
      <c r="AR177" s="331" t="n"/>
      <c r="AS177" s="331" t="n"/>
      <c r="AT177" s="331" t="n"/>
      <c r="AU177" s="331" t="n"/>
      <c r="AV177" s="331" t="n"/>
      <c r="AW177" s="331" t="n"/>
    </row>
    <row r="178" hidden="1" ht="30" customFormat="1" customHeight="1" s="12">
      <c r="A178" s="63" t="inlineStr">
        <is>
          <t>华远</t>
        </is>
      </c>
      <c r="B178" s="23" t="n">
        <v>45760</v>
      </c>
      <c r="C178" s="162" t="n">
        <v>20</v>
      </c>
      <c r="D178" s="53" t="inlineStr">
        <is>
          <t>徐彩红</t>
        </is>
      </c>
      <c r="E178" s="162" t="n"/>
      <c r="F178" s="162" t="n"/>
      <c r="G178" s="162" t="n">
        <v>1</v>
      </c>
      <c r="H178" s="162" t="n"/>
      <c r="I178" s="53" t="inlineStr">
        <is>
          <t>朱6968</t>
        </is>
      </c>
      <c r="J178" s="162" t="n">
        <v>1638</v>
      </c>
      <c r="K178" s="162" t="n"/>
      <c r="L178" s="53" t="n"/>
      <c r="M178" s="53" t="n"/>
      <c r="N178" s="53" t="n">
        <v>110</v>
      </c>
      <c r="O178" s="53" t="n"/>
      <c r="P178" s="53" t="n"/>
      <c r="Q178" s="53" t="n"/>
      <c r="R178" s="53" t="n"/>
      <c r="S178" s="53" t="n"/>
      <c r="T178" s="53" t="n"/>
      <c r="U178" s="53" t="n"/>
      <c r="V178" s="53" t="n"/>
      <c r="W178" s="53" t="n"/>
      <c r="X178" s="53" t="n"/>
      <c r="Y178" s="53" t="n"/>
      <c r="Z178" s="58" t="n">
        <v>110</v>
      </c>
      <c r="AA178" s="68" t="n">
        <v>22</v>
      </c>
      <c r="AB178" s="162" t="inlineStr">
        <is>
          <t>对公</t>
        </is>
      </c>
      <c r="AC178" s="407" t="n"/>
      <c r="AD178" s="162" t="n"/>
      <c r="AE178" s="53" t="n"/>
      <c r="AF178" s="65" t="n"/>
      <c r="AG178" s="350" t="inlineStr">
        <is>
          <t>刘娜</t>
        </is>
      </c>
      <c r="AH178" s="79" t="n">
        <v>0</v>
      </c>
      <c r="AI178" s="79" t="n">
        <v>0</v>
      </c>
      <c r="AJ178" s="79" t="n">
        <v>22</v>
      </c>
      <c r="AK178" s="79" t="n">
        <v>0</v>
      </c>
      <c r="AL178" s="79" t="n">
        <v>0</v>
      </c>
      <c r="AM178" s="79" t="n">
        <v>0</v>
      </c>
      <c r="AN178" s="79" t="n">
        <v>0</v>
      </c>
      <c r="AO178" s="79" t="n">
        <v>0</v>
      </c>
      <c r="AP178" s="79" t="n">
        <v>0</v>
      </c>
      <c r="AQ178" s="79" t="n">
        <v>0</v>
      </c>
      <c r="AR178" s="331" t="n"/>
      <c r="AS178" s="331" t="n"/>
      <c r="AT178" s="331" t="n"/>
      <c r="AU178" s="331" t="n"/>
      <c r="AV178" s="331" t="n"/>
      <c r="AW178" s="331" t="n"/>
    </row>
    <row r="179" hidden="1" ht="30" customFormat="1" customHeight="1" s="12">
      <c r="A179" s="63" t="inlineStr">
        <is>
          <t>华远</t>
        </is>
      </c>
      <c r="B179" s="23" t="n">
        <v>45760</v>
      </c>
      <c r="C179" s="162" t="n">
        <v>31</v>
      </c>
      <c r="D179" s="53" t="inlineStr">
        <is>
          <t>刘翠翠43（9016）</t>
        </is>
      </c>
      <c r="E179" s="162" t="n"/>
      <c r="F179" s="162" t="n">
        <v>1</v>
      </c>
      <c r="G179" s="162" t="n"/>
      <c r="H179" s="162" t="inlineStr">
        <is>
          <t>曾亚萍</t>
        </is>
      </c>
      <c r="I179" s="53" t="inlineStr">
        <is>
          <t>G8928</t>
        </is>
      </c>
      <c r="J179" s="162" t="n">
        <v>1638</v>
      </c>
      <c r="K179" s="162" t="n"/>
      <c r="L179" s="53" t="n"/>
      <c r="M179" s="53" t="n"/>
      <c r="N179" s="53" t="n"/>
      <c r="O179" s="53" t="n">
        <v>348</v>
      </c>
      <c r="P179" s="53" t="n"/>
      <c r="Q179" s="53" t="n"/>
      <c r="R179" s="53" t="n"/>
      <c r="S179" s="53" t="n"/>
      <c r="T179" s="53" t="n"/>
      <c r="U179" s="53" t="n"/>
      <c r="V179" s="53" t="n"/>
      <c r="W179" s="53" t="n"/>
      <c r="X179" s="53" t="n"/>
      <c r="Y179" s="53" t="n"/>
      <c r="Z179" s="58" t="n">
        <v>348</v>
      </c>
      <c r="AA179" s="68" t="n">
        <v>52.2</v>
      </c>
      <c r="AB179" s="162" t="inlineStr">
        <is>
          <t>对公</t>
        </is>
      </c>
      <c r="AC179" s="407" t="n"/>
      <c r="AD179" s="162" t="n"/>
      <c r="AE179" s="53" t="inlineStr">
        <is>
          <t>爱乐维*1</t>
        </is>
      </c>
      <c r="AF179" s="65" t="n"/>
      <c r="AG179" s="350" t="inlineStr">
        <is>
          <t>刘娜</t>
        </is>
      </c>
      <c r="AH179" s="79" t="n">
        <v>0</v>
      </c>
      <c r="AI179" s="79" t="n">
        <v>0</v>
      </c>
      <c r="AJ179" s="79" t="n">
        <v>52.2</v>
      </c>
      <c r="AK179" s="79" t="n">
        <v>0</v>
      </c>
      <c r="AL179" s="79" t="n">
        <v>0</v>
      </c>
      <c r="AM179" s="79" t="n">
        <v>0</v>
      </c>
      <c r="AN179" s="79" t="n">
        <v>0</v>
      </c>
      <c r="AO179" s="79" t="n">
        <v>0</v>
      </c>
      <c r="AP179" s="79" t="n">
        <v>0</v>
      </c>
      <c r="AQ179" s="79" t="n">
        <v>0</v>
      </c>
      <c r="AR179" s="331" t="n"/>
      <c r="AS179" s="331" t="n"/>
      <c r="AT179" s="331" t="n"/>
      <c r="AU179" s="331" t="n"/>
      <c r="AV179" s="331" t="n"/>
      <c r="AW179" s="331" t="n"/>
    </row>
    <row r="180" hidden="1" ht="38" customFormat="1" customHeight="1" s="12">
      <c r="A180" s="63" t="inlineStr">
        <is>
          <t>华远</t>
        </is>
      </c>
      <c r="B180" s="23" t="n">
        <v>45760</v>
      </c>
      <c r="C180" s="412" t="n"/>
      <c r="D180" s="412" t="n"/>
      <c r="E180" s="162" t="n"/>
      <c r="F180" s="139" t="inlineStr">
        <is>
          <t>退4.11</t>
        </is>
      </c>
      <c r="G180" s="139" t="n"/>
      <c r="H180" s="139" t="inlineStr">
        <is>
          <t>曾亚萍</t>
        </is>
      </c>
      <c r="I180" s="53" t="inlineStr">
        <is>
          <t>G8928</t>
        </is>
      </c>
      <c r="J180" s="162" t="n">
        <v>1638</v>
      </c>
      <c r="K180" s="162" t="n"/>
      <c r="L180" s="53" t="n"/>
      <c r="M180" s="53" t="n">
        <v>-240</v>
      </c>
      <c r="N180" s="53" t="n">
        <v>-276</v>
      </c>
      <c r="O180" s="53" t="n"/>
      <c r="P180" s="53" t="n"/>
      <c r="Q180" s="53" t="n"/>
      <c r="R180" s="53" t="n"/>
      <c r="S180" s="53" t="n"/>
      <c r="T180" s="53" t="n"/>
      <c r="U180" s="53" t="n"/>
      <c r="V180" s="53" t="n"/>
      <c r="W180" s="53" t="n"/>
      <c r="X180" s="53" t="n"/>
      <c r="Y180" s="53" t="n"/>
      <c r="Z180" s="58" t="n">
        <v>-516</v>
      </c>
      <c r="AA180" s="68" t="n">
        <v>-113.4</v>
      </c>
      <c r="AB180" s="162" t="inlineStr">
        <is>
          <t>对公</t>
        </is>
      </c>
      <c r="AC180" s="407" t="n"/>
      <c r="AD180" s="162" t="n"/>
      <c r="AE180" s="146" t="inlineStr">
        <is>
          <t>退穴位注射+人体胎盘组织液</t>
        </is>
      </c>
      <c r="AF180" s="65" t="n"/>
      <c r="AG180" s="350" t="inlineStr">
        <is>
          <t>刘娜</t>
        </is>
      </c>
      <c r="AH180" s="79" t="n">
        <v>0</v>
      </c>
      <c r="AI180" s="79" t="n">
        <v>-72</v>
      </c>
      <c r="AJ180" s="79" t="n">
        <v>-41.4</v>
      </c>
      <c r="AK180" s="79" t="n">
        <v>0</v>
      </c>
      <c r="AL180" s="79" t="n">
        <v>0</v>
      </c>
      <c r="AM180" s="79" t="n">
        <v>0</v>
      </c>
      <c r="AN180" s="79" t="n">
        <v>0</v>
      </c>
      <c r="AO180" s="79" t="n">
        <v>0</v>
      </c>
      <c r="AP180" s="79" t="n">
        <v>0</v>
      </c>
      <c r="AQ180" s="79" t="n">
        <v>0</v>
      </c>
      <c r="AR180" s="331" t="n"/>
      <c r="AS180" s="331" t="n"/>
      <c r="AT180" s="331" t="n"/>
      <c r="AU180" s="331" t="n"/>
      <c r="AV180" s="331" t="n"/>
      <c r="AW180" s="331" t="n"/>
    </row>
    <row r="181" hidden="1" ht="40" customFormat="1" customHeight="1" s="12">
      <c r="A181" s="63" t="inlineStr">
        <is>
          <t>华远</t>
        </is>
      </c>
      <c r="B181" s="23" t="n">
        <v>45760</v>
      </c>
      <c r="C181" s="411" t="n"/>
      <c r="D181" s="411" t="n"/>
      <c r="E181" s="162" t="n"/>
      <c r="F181" s="139" t="inlineStr">
        <is>
          <t>补</t>
        </is>
      </c>
      <c r="G181" s="139" t="n"/>
      <c r="H181" s="139" t="inlineStr">
        <is>
          <t>曾亚萍</t>
        </is>
      </c>
      <c r="I181" s="53" t="inlineStr">
        <is>
          <t>G8928</t>
        </is>
      </c>
      <c r="J181" s="162" t="n">
        <v>1638</v>
      </c>
      <c r="K181" s="162" t="n"/>
      <c r="L181" s="53" t="n"/>
      <c r="M181" s="53" t="n">
        <v>120</v>
      </c>
      <c r="N181" s="53" t="n">
        <v>138</v>
      </c>
      <c r="O181" s="53" t="n"/>
      <c r="P181" s="53" t="n"/>
      <c r="Q181" s="53" t="n"/>
      <c r="R181" s="53" t="n"/>
      <c r="S181" s="53" t="n"/>
      <c r="T181" s="53" t="n"/>
      <c r="U181" s="53" t="n"/>
      <c r="V181" s="53" t="n"/>
      <c r="W181" s="53" t="n"/>
      <c r="X181" s="53" t="n"/>
      <c r="Y181" s="53" t="n"/>
      <c r="Z181" s="58" t="n">
        <v>258</v>
      </c>
      <c r="AA181" s="68" t="n">
        <v>56.7</v>
      </c>
      <c r="AB181" s="162" t="inlineStr">
        <is>
          <t>对公</t>
        </is>
      </c>
      <c r="AC181" s="407" t="n"/>
      <c r="AD181" s="162" t="n"/>
      <c r="AE181" s="146" t="inlineStr">
        <is>
          <t>补穴位注射+人体胎盘组织液</t>
        </is>
      </c>
      <c r="AF181" s="65" t="n"/>
      <c r="AG181" s="350" t="inlineStr">
        <is>
          <t>刘娜</t>
        </is>
      </c>
      <c r="AH181" s="79" t="n">
        <v>0</v>
      </c>
      <c r="AI181" s="79" t="n">
        <v>36</v>
      </c>
      <c r="AJ181" s="79" t="n">
        <v>20.7</v>
      </c>
      <c r="AK181" s="79" t="n">
        <v>0</v>
      </c>
      <c r="AL181" s="79" t="n">
        <v>0</v>
      </c>
      <c r="AM181" s="79" t="n">
        <v>0</v>
      </c>
      <c r="AN181" s="79" t="n">
        <v>0</v>
      </c>
      <c r="AO181" s="79" t="n">
        <v>0</v>
      </c>
      <c r="AP181" s="79" t="n">
        <v>0</v>
      </c>
      <c r="AQ181" s="79" t="n">
        <v>0</v>
      </c>
      <c r="AR181" s="331" t="n"/>
      <c r="AS181" s="331" t="n"/>
      <c r="AT181" s="331" t="n"/>
      <c r="AU181" s="331" t="n"/>
      <c r="AV181" s="331" t="n"/>
      <c r="AW181" s="331" t="n"/>
    </row>
    <row r="182" hidden="1" ht="30" customFormat="1" customHeight="1" s="12">
      <c r="A182" s="63" t="inlineStr">
        <is>
          <t>泊富</t>
        </is>
      </c>
      <c r="B182" s="23" t="n">
        <v>45760</v>
      </c>
      <c r="C182" s="54" t="n">
        <v>3</v>
      </c>
      <c r="D182" s="53" t="inlineStr">
        <is>
          <t>万红梅</t>
        </is>
      </c>
      <c r="E182" s="54" t="n"/>
      <c r="F182" s="54" t="n"/>
      <c r="G182" s="54" t="inlineStr">
        <is>
          <t>简易</t>
        </is>
      </c>
      <c r="H182" s="54" t="n"/>
      <c r="I182" s="53" t="inlineStr">
        <is>
          <t>G3728</t>
        </is>
      </c>
      <c r="J182" s="54" t="n">
        <v>1638</v>
      </c>
      <c r="K182" s="54" t="n"/>
      <c r="L182" s="53" t="n"/>
      <c r="M182" s="53" t="n"/>
      <c r="N182" s="53" t="n"/>
      <c r="O182" s="53" t="n"/>
      <c r="P182" s="53" t="n">
        <v>180</v>
      </c>
      <c r="Q182" s="53" t="n"/>
      <c r="R182" s="53" t="n">
        <v>200</v>
      </c>
      <c r="S182" s="53" t="n"/>
      <c r="T182" s="53" t="n">
        <v>7</v>
      </c>
      <c r="U182" s="53" t="n"/>
      <c r="V182" s="53" t="n"/>
      <c r="W182" s="53" t="n"/>
      <c r="X182" s="53" t="n"/>
      <c r="Y182" s="53" t="n"/>
      <c r="Z182" s="63" t="n">
        <v>387</v>
      </c>
      <c r="AA182" s="68" t="n">
        <v>127</v>
      </c>
      <c r="AB182" s="54" t="inlineStr">
        <is>
          <t>对公</t>
        </is>
      </c>
      <c r="AC182" s="69" t="n"/>
      <c r="AD182" s="54" t="n"/>
      <c r="AE182" s="65" t="n"/>
      <c r="AF182" s="65" t="n"/>
      <c r="AG182" s="350" t="inlineStr">
        <is>
          <t>彭心怡</t>
        </is>
      </c>
      <c r="AH182" s="79" t="n">
        <v>0</v>
      </c>
      <c r="AI182" s="79" t="n">
        <v>0</v>
      </c>
      <c r="AJ182" s="79" t="n">
        <v>0</v>
      </c>
      <c r="AK182" s="79" t="n">
        <v>65</v>
      </c>
      <c r="AL182" s="79" t="n">
        <v>0</v>
      </c>
      <c r="AM182" s="79" t="n">
        <v>62</v>
      </c>
      <c r="AN182" s="79" t="n">
        <v>0</v>
      </c>
      <c r="AO182" s="79" t="n">
        <v>0</v>
      </c>
      <c r="AP182" s="79" t="n">
        <v>0</v>
      </c>
      <c r="AQ182" s="79" t="n">
        <v>0</v>
      </c>
      <c r="AR182" s="331" t="n"/>
      <c r="AS182" s="331" t="n"/>
      <c r="AT182" s="331" t="n"/>
      <c r="AU182" s="331" t="n"/>
      <c r="AV182" s="331" t="n"/>
      <c r="AW182" s="331" t="n"/>
    </row>
    <row r="183" hidden="1" ht="30" customFormat="1" customHeight="1" s="12">
      <c r="A183" s="63" t="inlineStr">
        <is>
          <t>泊富</t>
        </is>
      </c>
      <c r="B183" s="23" t="n">
        <v>45760</v>
      </c>
      <c r="C183" s="411" t="n"/>
      <c r="D183" s="411" t="n"/>
      <c r="E183" s="54" t="n"/>
      <c r="F183" s="54" t="n">
        <v>1</v>
      </c>
      <c r="G183" s="54" t="n"/>
      <c r="H183" s="54" t="inlineStr">
        <is>
          <t>谭丹芳</t>
        </is>
      </c>
      <c r="I183" s="53" t="inlineStr">
        <is>
          <t>G3728</t>
        </is>
      </c>
      <c r="J183" s="54" t="n">
        <v>1638</v>
      </c>
      <c r="K183" s="54" t="n"/>
      <c r="L183" s="53" t="n"/>
      <c r="M183" s="53" t="n"/>
      <c r="N183" s="53" t="n">
        <v>60</v>
      </c>
      <c r="O183" s="53" t="n"/>
      <c r="P183" s="53" t="n"/>
      <c r="Q183" s="53" t="n"/>
      <c r="R183" s="53" t="n"/>
      <c r="S183" s="53" t="n"/>
      <c r="T183" s="53" t="n"/>
      <c r="U183" s="53" t="n"/>
      <c r="V183" s="53" t="n"/>
      <c r="W183" s="53" t="n"/>
      <c r="X183" s="53" t="n"/>
      <c r="Y183" s="53" t="n"/>
      <c r="Z183" s="63" t="n">
        <v>60</v>
      </c>
      <c r="AA183" s="68" t="n">
        <v>9</v>
      </c>
      <c r="AB183" s="54" t="inlineStr">
        <is>
          <t>对公</t>
        </is>
      </c>
      <c r="AC183" s="69" t="n"/>
      <c r="AD183" s="54" t="n"/>
      <c r="AE183" s="65" t="n"/>
      <c r="AF183" s="65" t="n"/>
      <c r="AG183" s="350" t="inlineStr">
        <is>
          <t>彭心怡</t>
        </is>
      </c>
      <c r="AH183" s="79" t="n">
        <v>0</v>
      </c>
      <c r="AI183" s="79" t="n">
        <v>0</v>
      </c>
      <c r="AJ183" s="79" t="n">
        <v>9</v>
      </c>
      <c r="AK183" s="79" t="n">
        <v>0</v>
      </c>
      <c r="AL183" s="79" t="n">
        <v>0</v>
      </c>
      <c r="AM183" s="79" t="n">
        <v>0</v>
      </c>
      <c r="AN183" s="79" t="n">
        <v>0</v>
      </c>
      <c r="AO183" s="79" t="n">
        <v>0</v>
      </c>
      <c r="AP183" s="79" t="n">
        <v>0</v>
      </c>
      <c r="AQ183" s="79" t="n">
        <v>0</v>
      </c>
      <c r="AR183" s="331" t="n"/>
      <c r="AS183" s="331" t="n"/>
      <c r="AT183" s="331" t="n"/>
      <c r="AU183" s="331" t="n"/>
      <c r="AV183" s="331" t="n"/>
      <c r="AW183" s="331" t="n"/>
    </row>
    <row r="184" hidden="1" ht="30" customFormat="1" customHeight="1" s="12">
      <c r="A184" s="63" t="inlineStr">
        <is>
          <t>泊富</t>
        </is>
      </c>
      <c r="B184" s="23" t="n">
        <v>45760</v>
      </c>
      <c r="C184" s="54" t="n">
        <v>6</v>
      </c>
      <c r="D184" s="53" t="inlineStr">
        <is>
          <t>冯诗雨</t>
        </is>
      </c>
      <c r="E184" s="54" t="n"/>
      <c r="F184" s="54" t="n"/>
      <c r="G184" s="54" t="n">
        <v>1</v>
      </c>
      <c r="H184" s="54" t="n"/>
      <c r="I184" s="53" t="inlineStr">
        <is>
          <t>G8886</t>
        </is>
      </c>
      <c r="J184" s="54" t="n">
        <v>1638</v>
      </c>
      <c r="K184" s="54" t="n"/>
      <c r="L184" s="53" t="n"/>
      <c r="M184" s="53" t="n"/>
      <c r="N184" s="53" t="n"/>
      <c r="O184" s="53" t="n"/>
      <c r="P184" s="53" t="n">
        <v>180</v>
      </c>
      <c r="Q184" s="53" t="n"/>
      <c r="R184" s="53" t="n"/>
      <c r="S184" s="53" t="n"/>
      <c r="T184" s="53" t="n">
        <v>7</v>
      </c>
      <c r="U184" s="53" t="n"/>
      <c r="V184" s="53" t="n"/>
      <c r="W184" s="53" t="n"/>
      <c r="X184" s="53" t="n"/>
      <c r="Y184" s="53" t="n"/>
      <c r="Z184" s="63" t="n">
        <v>187</v>
      </c>
      <c r="AA184" s="68" t="n">
        <v>65</v>
      </c>
      <c r="AB184" s="54" t="inlineStr">
        <is>
          <t>现金</t>
        </is>
      </c>
      <c r="AC184" s="69" t="n"/>
      <c r="AD184" s="54" t="n"/>
      <c r="AE184" s="65" t="n"/>
      <c r="AF184" s="65" t="n"/>
      <c r="AG184" s="350" t="inlineStr">
        <is>
          <t>彭心怡</t>
        </is>
      </c>
      <c r="AH184" s="79" t="n">
        <v>0</v>
      </c>
      <c r="AI184" s="79" t="n">
        <v>0</v>
      </c>
      <c r="AJ184" s="79" t="n">
        <v>0</v>
      </c>
      <c r="AK184" s="79" t="n">
        <v>65</v>
      </c>
      <c r="AL184" s="79" t="n">
        <v>0</v>
      </c>
      <c r="AM184" s="79" t="n">
        <v>0</v>
      </c>
      <c r="AN184" s="79" t="n">
        <v>0</v>
      </c>
      <c r="AO184" s="79" t="n">
        <v>0</v>
      </c>
      <c r="AP184" s="79" t="n">
        <v>0</v>
      </c>
      <c r="AQ184" s="79" t="n">
        <v>0</v>
      </c>
      <c r="AR184" s="331" t="n"/>
      <c r="AS184" s="331" t="n"/>
      <c r="AT184" s="331" t="n"/>
      <c r="AU184" s="331" t="n"/>
      <c r="AV184" s="331" t="n"/>
      <c r="AW184" s="331" t="n"/>
    </row>
    <row r="185" hidden="1" ht="30" customFormat="1" customHeight="1" s="12">
      <c r="A185" s="63" t="inlineStr">
        <is>
          <t>泊富</t>
        </is>
      </c>
      <c r="B185" s="23" t="n">
        <v>45760</v>
      </c>
      <c r="C185" s="54" t="n">
        <v>11</v>
      </c>
      <c r="D185" s="53" t="inlineStr">
        <is>
          <t>刘连姑</t>
        </is>
      </c>
      <c r="E185" s="54" t="n"/>
      <c r="F185" s="54" t="n"/>
      <c r="G185" s="54" t="n">
        <v>1</v>
      </c>
      <c r="H185" s="54" t="n"/>
      <c r="I185" s="53" t="inlineStr">
        <is>
          <t>刘4381</t>
        </is>
      </c>
      <c r="J185" s="54" t="n">
        <v>1638</v>
      </c>
      <c r="K185" s="54" t="n"/>
      <c r="L185" s="53" t="n"/>
      <c r="M185" s="53" t="n"/>
      <c r="N185" s="53" t="n"/>
      <c r="O185" s="53" t="n"/>
      <c r="P185" s="53" t="n"/>
      <c r="Q185" s="53" t="n">
        <v>120</v>
      </c>
      <c r="R185" s="53" t="n"/>
      <c r="S185" s="53" t="n"/>
      <c r="T185" s="53" t="n"/>
      <c r="U185" s="53" t="n"/>
      <c r="V185" s="53" t="n"/>
      <c r="W185" s="53" t="n"/>
      <c r="X185" s="53" t="n"/>
      <c r="Y185" s="53" t="n"/>
      <c r="Z185" s="63" t="n">
        <v>120</v>
      </c>
      <c r="AA185" s="68" t="n">
        <v>36</v>
      </c>
      <c r="AB185" s="54" t="inlineStr">
        <is>
          <t>对公</t>
        </is>
      </c>
      <c r="AC185" s="69" t="n"/>
      <c r="AD185" s="54" t="n"/>
      <c r="AE185" s="65" t="n"/>
      <c r="AF185" s="65" t="n"/>
      <c r="AG185" s="350" t="inlineStr">
        <is>
          <t>彭心怡</t>
        </is>
      </c>
      <c r="AH185" s="79" t="n">
        <v>0</v>
      </c>
      <c r="AI185" s="79" t="n">
        <v>0</v>
      </c>
      <c r="AJ185" s="79" t="n">
        <v>0</v>
      </c>
      <c r="AK185" s="79" t="n">
        <v>0</v>
      </c>
      <c r="AL185" s="79" t="n">
        <v>36</v>
      </c>
      <c r="AM185" s="79" t="n">
        <v>0</v>
      </c>
      <c r="AN185" s="79" t="n">
        <v>0</v>
      </c>
      <c r="AO185" s="79" t="n">
        <v>0</v>
      </c>
      <c r="AP185" s="79" t="n">
        <v>0</v>
      </c>
      <c r="AQ185" s="79" t="n">
        <v>0</v>
      </c>
      <c r="AR185" s="331" t="n"/>
      <c r="AS185" s="331" t="n"/>
      <c r="AT185" s="331" t="n"/>
      <c r="AU185" s="331" t="n"/>
      <c r="AV185" s="331" t="n"/>
      <c r="AW185" s="331" t="n"/>
    </row>
    <row r="186" hidden="1" ht="30" customFormat="1" customHeight="1" s="12">
      <c r="A186" s="63" t="inlineStr">
        <is>
          <t>泊富</t>
        </is>
      </c>
      <c r="B186" s="23" t="n">
        <v>45760</v>
      </c>
      <c r="C186" s="54" t="n">
        <v>29</v>
      </c>
      <c r="D186" s="53" t="inlineStr">
        <is>
          <t>马朝霞</t>
        </is>
      </c>
      <c r="E186" s="54" t="n"/>
      <c r="F186" s="54" t="n">
        <v>1</v>
      </c>
      <c r="G186" s="54" t="n"/>
      <c r="H186" s="54" t="inlineStr">
        <is>
          <t>谭丹芳</t>
        </is>
      </c>
      <c r="I186" s="53" t="inlineStr">
        <is>
          <t>丽5069</t>
        </is>
      </c>
      <c r="J186" s="54" t="n">
        <v>1638</v>
      </c>
      <c r="K186" s="54" t="n"/>
      <c r="L186" s="53" t="n"/>
      <c r="M186" s="53" t="n"/>
      <c r="N186" s="53" t="n"/>
      <c r="O186" s="53" t="n"/>
      <c r="P186" s="53" t="n"/>
      <c r="Q186" s="53" t="n"/>
      <c r="R186" s="53" t="n">
        <v>60</v>
      </c>
      <c r="S186" s="53" t="n"/>
      <c r="T186" s="53" t="n"/>
      <c r="U186" s="53" t="n"/>
      <c r="V186" s="53" t="n"/>
      <c r="W186" s="53" t="n"/>
      <c r="X186" s="53" t="n"/>
      <c r="Y186" s="53" t="n"/>
      <c r="Z186" s="63" t="n">
        <v>60</v>
      </c>
      <c r="AA186" s="68" t="n">
        <v>9</v>
      </c>
      <c r="AB186" s="54" t="inlineStr">
        <is>
          <t>现金</t>
        </is>
      </c>
      <c r="AC186" s="195" t="n"/>
      <c r="AD186" s="195" t="n"/>
      <c r="AE186" s="350" t="n"/>
      <c r="AF186" s="350" t="n"/>
      <c r="AG186" s="350" t="inlineStr">
        <is>
          <t>彭心怡</t>
        </is>
      </c>
      <c r="AH186" s="79" t="n">
        <v>0</v>
      </c>
      <c r="AI186" s="79" t="n">
        <v>0</v>
      </c>
      <c r="AJ186" s="79" t="n">
        <v>0</v>
      </c>
      <c r="AK186" s="79" t="n">
        <v>0</v>
      </c>
      <c r="AL186" s="79" t="n">
        <v>0</v>
      </c>
      <c r="AM186" s="79" t="n">
        <v>9</v>
      </c>
      <c r="AN186" s="79" t="n">
        <v>0</v>
      </c>
      <c r="AO186" s="79" t="n">
        <v>0</v>
      </c>
      <c r="AP186" s="79" t="n">
        <v>0</v>
      </c>
      <c r="AQ186" s="79" t="n">
        <v>0</v>
      </c>
      <c r="AR186" s="331" t="n"/>
      <c r="AS186" s="331" t="n"/>
      <c r="AT186" s="331" t="n"/>
      <c r="AU186" s="331" t="n"/>
      <c r="AV186" s="331" t="n"/>
      <c r="AW186" s="331" t="n"/>
    </row>
    <row r="187" hidden="1" ht="30" customFormat="1" customHeight="1" s="12">
      <c r="A187" s="12" t="inlineStr">
        <is>
          <t>万科</t>
        </is>
      </c>
      <c r="B187" s="23" t="n">
        <v>45758</v>
      </c>
      <c r="C187" s="33" t="n">
        <v>5</v>
      </c>
      <c r="D187" s="34" t="inlineStr">
        <is>
          <t>邰金保</t>
        </is>
      </c>
      <c r="E187" s="406" t="n">
        <v>1</v>
      </c>
      <c r="F187" s="33" t="n"/>
      <c r="G187" s="33" t="n"/>
      <c r="H187" s="37" t="inlineStr">
        <is>
          <t>刘美清</t>
        </is>
      </c>
      <c r="I187" s="63" t="inlineStr">
        <is>
          <t>章9619</t>
        </is>
      </c>
      <c r="J187" s="406" t="n">
        <v>1638</v>
      </c>
      <c r="K187" s="406" t="n"/>
      <c r="L187" s="63" t="n">
        <v>2015.43</v>
      </c>
      <c r="M187" s="63" t="n"/>
      <c r="N187" s="63" t="n"/>
      <c r="O187" s="63" t="n"/>
      <c r="P187" s="63" t="n"/>
      <c r="Q187" s="63" t="n"/>
      <c r="R187" s="63" t="n"/>
      <c r="S187" s="63" t="n"/>
      <c r="T187" s="63" t="n">
        <v>84</v>
      </c>
      <c r="U187" s="63" t="n">
        <v>100</v>
      </c>
      <c r="V187" s="63" t="n"/>
      <c r="W187" s="63" t="n"/>
      <c r="X187" s="63" t="n"/>
      <c r="Y187" s="63" t="n"/>
      <c r="Z187" s="63" t="n">
        <v>2199.43</v>
      </c>
      <c r="AA187" s="63" t="n">
        <v>317.3145</v>
      </c>
      <c r="AB187" s="162" t="inlineStr">
        <is>
          <t>对公</t>
        </is>
      </c>
      <c r="AC187" s="406" t="n"/>
      <c r="AD187" s="406" t="n"/>
      <c r="AE187" s="147" t="inlineStr">
        <is>
          <t>84代煎费</t>
        </is>
      </c>
      <c r="AF187" s="12" t="n"/>
      <c r="AG187" s="12" t="n"/>
      <c r="AH187" s="12" t="n"/>
      <c r="AI187" s="12" t="n"/>
      <c r="AJ187" s="12" t="n"/>
      <c r="AK187" s="12" t="n"/>
      <c r="AL187" s="12" t="n"/>
      <c r="AM187" s="12" t="n"/>
      <c r="AN187" s="12" t="n"/>
      <c r="AO187" s="12" t="n"/>
      <c r="AP187" s="12" t="n"/>
      <c r="AQ187" s="12" t="n"/>
      <c r="AR187" s="331" t="n"/>
      <c r="AS187" s="331" t="n"/>
      <c r="AT187" s="331" t="n"/>
      <c r="AU187" s="331" t="n"/>
      <c r="AV187" s="331" t="n"/>
      <c r="AW187" s="331" t="n"/>
    </row>
    <row r="188" hidden="1" ht="30" customFormat="1" customHeight="1" s="12">
      <c r="A188" s="12" t="inlineStr">
        <is>
          <t>中冶</t>
        </is>
      </c>
      <c r="B188" s="23" t="n">
        <v>45759</v>
      </c>
      <c r="C188" s="33" t="n">
        <v>6</v>
      </c>
      <c r="D188" s="34" t="inlineStr">
        <is>
          <t>邓迪120（3668）</t>
        </is>
      </c>
      <c r="E188" s="406" t="n"/>
      <c r="F188" s="33" t="n">
        <v>1</v>
      </c>
      <c r="G188" s="33" t="n"/>
      <c r="H188" s="37" t="inlineStr">
        <is>
          <t>张宇良</t>
        </is>
      </c>
      <c r="I188" s="63" t="inlineStr">
        <is>
          <t>林3668</t>
        </is>
      </c>
      <c r="J188" s="406" t="n">
        <v>1638</v>
      </c>
      <c r="K188" s="406" t="n"/>
      <c r="L188" s="63" t="n">
        <v>555.8</v>
      </c>
      <c r="M188" s="63" t="n"/>
      <c r="N188" s="63" t="n"/>
      <c r="O188" s="63" t="n">
        <v>128</v>
      </c>
      <c r="P188" s="63" t="n"/>
      <c r="Q188" s="63" t="n"/>
      <c r="R188" s="63" t="n"/>
      <c r="S188" s="63" t="n"/>
      <c r="T188" s="63" t="n"/>
      <c r="U188" s="63" t="n"/>
      <c r="V188" s="63" t="n"/>
      <c r="W188" s="63" t="n"/>
      <c r="X188" s="63" t="n"/>
      <c r="Y188" s="63" t="n"/>
      <c r="Z188" s="63" t="n">
        <v>683.8</v>
      </c>
      <c r="AA188" s="63" t="n">
        <v>102.57</v>
      </c>
      <c r="AB188" s="162" t="inlineStr">
        <is>
          <t>对公</t>
        </is>
      </c>
      <c r="AC188" s="406" t="n"/>
      <c r="AD188" s="406" t="n"/>
      <c r="AE188" s="12" t="n"/>
      <c r="AF188" s="12" t="n"/>
      <c r="AG188" s="12" t="n"/>
      <c r="AH188" s="12" t="n"/>
      <c r="AI188" s="12" t="n"/>
      <c r="AJ188" s="12" t="n"/>
      <c r="AK188" s="12" t="n"/>
      <c r="AL188" s="12" t="n"/>
      <c r="AM188" s="12" t="n"/>
      <c r="AN188" s="12" t="n"/>
      <c r="AO188" s="12" t="n"/>
      <c r="AP188" s="12" t="n"/>
      <c r="AQ188" s="12" t="n"/>
      <c r="AR188" s="331" t="n"/>
      <c r="AS188" s="331" t="n"/>
      <c r="AT188" s="331" t="n"/>
      <c r="AU188" s="331" t="n"/>
      <c r="AV188" s="331" t="n"/>
      <c r="AW188" s="331" t="n"/>
    </row>
    <row r="189" hidden="1" ht="30" customFormat="1" customHeight="1" s="11">
      <c r="A189" s="12" t="inlineStr">
        <is>
          <t>芙蓉</t>
        </is>
      </c>
      <c r="B189" s="23" t="n">
        <v>45760</v>
      </c>
      <c r="C189" s="33" t="n">
        <v>22</v>
      </c>
      <c r="D189" s="63" t="inlineStr">
        <is>
          <t>邱开敏</t>
        </is>
      </c>
      <c r="E189" s="406" t="n"/>
      <c r="F189" s="406" t="n">
        <v>1</v>
      </c>
      <c r="G189" s="406" t="n"/>
      <c r="H189" s="406" t="inlineStr">
        <is>
          <t>刘英桃</t>
        </is>
      </c>
      <c r="I189" s="63" t="inlineStr">
        <is>
          <t>王9978</t>
        </is>
      </c>
      <c r="J189" s="406" t="n">
        <v>1638</v>
      </c>
      <c r="K189" s="406" t="n"/>
      <c r="L189" s="63" t="n"/>
      <c r="M189" s="63" t="n">
        <v>130</v>
      </c>
      <c r="N189" s="63" t="n"/>
      <c r="O189" s="63" t="n"/>
      <c r="P189" s="63" t="n"/>
      <c r="Q189" s="63" t="n"/>
      <c r="R189" s="63" t="n"/>
      <c r="S189" s="63" t="n"/>
      <c r="T189" s="63" t="n"/>
      <c r="U189" s="63" t="n"/>
      <c r="V189" s="116" t="n"/>
      <c r="W189" s="116" t="n"/>
      <c r="X189" s="116" t="n"/>
      <c r="Y189" s="52" t="n"/>
      <c r="Z189" s="63" t="n">
        <v>130</v>
      </c>
      <c r="AA189" s="63" t="n">
        <v>39</v>
      </c>
      <c r="AB189" s="162" t="inlineStr">
        <is>
          <t>对公</t>
        </is>
      </c>
      <c r="AC189" s="118" t="n"/>
      <c r="AD189" s="118" t="n"/>
      <c r="AE189" s="11" t="n"/>
      <c r="AF189" s="11" t="n"/>
      <c r="AG189" s="11" t="n"/>
      <c r="AH189" s="11" t="n"/>
      <c r="AI189" s="11" t="n"/>
      <c r="AJ189" s="11" t="n"/>
      <c r="AK189" s="11" t="n"/>
      <c r="AL189" s="11" t="n"/>
      <c r="AM189" s="11" t="n"/>
      <c r="AN189" s="11" t="n"/>
      <c r="AO189" s="11" t="n"/>
      <c r="AP189" s="11" t="n"/>
      <c r="AQ189" s="11" t="n"/>
      <c r="AR189" s="9" t="n"/>
      <c r="AS189" s="9" t="n"/>
      <c r="AT189" s="9" t="n"/>
      <c r="AU189" s="9" t="n"/>
      <c r="AV189" s="9" t="n"/>
      <c r="AW189" s="9" t="n"/>
      <c r="XEY189" s="12" t="n"/>
      <c r="XEZ189" s="12" t="n"/>
      <c r="XFA189" s="12" t="n"/>
      <c r="XFB189" s="12" t="n"/>
      <c r="XFC189" s="12" t="n"/>
      <c r="XFD189" s="12" t="n"/>
    </row>
    <row r="190" hidden="1" ht="30" customFormat="1" customHeight="1" s="12">
      <c r="A190" s="12" t="inlineStr">
        <is>
          <t>华侨</t>
        </is>
      </c>
      <c r="B190" s="23" t="n">
        <v>45761</v>
      </c>
      <c r="C190" s="162" t="n">
        <v>92</v>
      </c>
      <c r="D190" s="53" t="inlineStr">
        <is>
          <t>刘文花</t>
        </is>
      </c>
      <c r="E190" s="162" t="n"/>
      <c r="F190" s="162" t="n"/>
      <c r="G190" s="162" t="n">
        <v>1</v>
      </c>
      <c r="H190" s="162" t="n"/>
      <c r="I190" s="53" t="inlineStr">
        <is>
          <t>刘6822</t>
        </is>
      </c>
      <c r="J190" s="162" t="n">
        <v>1638</v>
      </c>
      <c r="K190" s="162" t="n"/>
      <c r="L190" s="53" t="n"/>
      <c r="M190" s="53" t="n"/>
      <c r="N190" s="53" t="n"/>
      <c r="O190" s="53" t="n"/>
      <c r="P190" s="53" t="n"/>
      <c r="Q190" s="53" t="n"/>
      <c r="R190" s="53" t="n"/>
      <c r="S190" s="53" t="n"/>
      <c r="T190" s="53" t="n"/>
      <c r="U190" s="53" t="n"/>
      <c r="V190" s="53" t="n">
        <v>12</v>
      </c>
      <c r="W190" s="53" t="n"/>
      <c r="X190" s="53" t="n"/>
      <c r="Y190" s="53" t="n"/>
      <c r="Z190" s="63" t="n">
        <v>12</v>
      </c>
      <c r="AA190" s="63" t="n">
        <v>2.4</v>
      </c>
      <c r="AB190" s="162" t="inlineStr">
        <is>
          <t>对公</t>
        </is>
      </c>
      <c r="AC190" s="407" t="n"/>
      <c r="AD190" s="162" t="n"/>
      <c r="AE190" s="65" t="n"/>
      <c r="AF190" s="65" t="n"/>
      <c r="AG190" s="350" t="inlineStr">
        <is>
          <t>黄嵌婷</t>
        </is>
      </c>
      <c r="AH190" s="79" t="n">
        <v>0</v>
      </c>
      <c r="AI190" s="79" t="n">
        <v>0</v>
      </c>
      <c r="AJ190" s="79" t="n">
        <v>0</v>
      </c>
      <c r="AK190" s="79" t="n">
        <v>0</v>
      </c>
      <c r="AL190" s="79" t="n">
        <v>0</v>
      </c>
      <c r="AM190" s="79" t="n">
        <v>0</v>
      </c>
      <c r="AN190" s="79" t="n">
        <v>0</v>
      </c>
      <c r="AO190" s="79" t="n">
        <v>2.4</v>
      </c>
      <c r="AP190" s="79" t="n">
        <v>0</v>
      </c>
      <c r="AQ190" s="79" t="n">
        <v>0</v>
      </c>
      <c r="AR190" s="331" t="n"/>
      <c r="AS190" s="331" t="n"/>
      <c r="AT190" s="331" t="n"/>
      <c r="AU190" s="331" t="n"/>
      <c r="AV190" s="331" t="n"/>
      <c r="AW190" s="331" t="n"/>
    </row>
    <row r="191" hidden="1" ht="30" customFormat="1" customHeight="1" s="12">
      <c r="A191" s="12" t="inlineStr">
        <is>
          <t>麓城</t>
        </is>
      </c>
      <c r="B191" s="23" t="n">
        <v>45761</v>
      </c>
      <c r="C191" s="382" t="n">
        <v>27</v>
      </c>
      <c r="D191" s="28" t="inlineStr">
        <is>
          <t>贺亚运</t>
        </is>
      </c>
      <c r="E191" s="162" t="n"/>
      <c r="F191" s="382" t="n">
        <v>1</v>
      </c>
      <c r="G191" s="162" t="n"/>
      <c r="H191" s="162" t="inlineStr">
        <is>
          <t>蔡彬</t>
        </is>
      </c>
      <c r="I191" s="53" t="inlineStr">
        <is>
          <t>菜8956</t>
        </is>
      </c>
      <c r="J191" s="162" t="n">
        <v>1638</v>
      </c>
      <c r="K191" s="162" t="n"/>
      <c r="L191" s="53" t="n"/>
      <c r="M191" s="53" t="n"/>
      <c r="N191" s="53" t="n"/>
      <c r="O191" s="53" t="n"/>
      <c r="P191" s="53" t="n">
        <v>121</v>
      </c>
      <c r="Q191" s="53" t="n">
        <v>125</v>
      </c>
      <c r="R191" s="53" t="n"/>
      <c r="S191" s="53" t="n"/>
      <c r="T191" s="53" t="n">
        <v>7</v>
      </c>
      <c r="U191" s="53" t="n"/>
      <c r="V191" s="53" t="n"/>
      <c r="W191" s="53" t="n"/>
      <c r="X191" s="53" t="n"/>
      <c r="Y191" s="53" t="n"/>
      <c r="Z191" s="63" t="n">
        <v>253</v>
      </c>
      <c r="AA191" s="63" t="n">
        <v>83.75</v>
      </c>
      <c r="AB191" s="162" t="inlineStr">
        <is>
          <t>对公</t>
        </is>
      </c>
      <c r="AC191" s="407" t="n"/>
      <c r="AD191" s="162" t="n"/>
      <c r="AE191" s="65" t="n"/>
      <c r="AF191" s="65" t="n"/>
      <c r="AG191" s="350" t="inlineStr">
        <is>
          <t>熊欢</t>
        </is>
      </c>
      <c r="AH191" s="79" t="n">
        <v>0</v>
      </c>
      <c r="AI191" s="79" t="n">
        <v>0</v>
      </c>
      <c r="AJ191" s="79" t="n">
        <v>0</v>
      </c>
      <c r="AK191" s="79" t="n">
        <v>65</v>
      </c>
      <c r="AL191" s="79" t="n">
        <v>18.75</v>
      </c>
      <c r="AM191" s="79" t="n">
        <v>0</v>
      </c>
      <c r="AN191" s="79" t="n">
        <v>0</v>
      </c>
      <c r="AO191" s="79" t="n">
        <v>0</v>
      </c>
      <c r="AP191" s="79" t="n">
        <v>0</v>
      </c>
      <c r="AQ191" s="79" t="n">
        <v>0</v>
      </c>
      <c r="AR191" s="331" t="n"/>
      <c r="AS191" s="331" t="n"/>
      <c r="AT191" s="331" t="n"/>
      <c r="AU191" s="331" t="n"/>
      <c r="AV191" s="331" t="n"/>
      <c r="AW191" s="331" t="n"/>
    </row>
    <row r="192" hidden="1" ht="30" customFormat="1" customHeight="1" s="12">
      <c r="A192" s="12" t="inlineStr">
        <is>
          <t>麓城</t>
        </is>
      </c>
      <c r="B192" s="23" t="n">
        <v>45761</v>
      </c>
      <c r="C192" s="412" t="n"/>
      <c r="D192" s="412" t="n"/>
      <c r="E192" s="162" t="n"/>
      <c r="F192" s="412" t="n"/>
      <c r="G192" s="162" t="n"/>
      <c r="H192" s="162" t="inlineStr">
        <is>
          <t>贾桂桂</t>
        </is>
      </c>
      <c r="I192" s="53" t="inlineStr">
        <is>
          <t>菜8956</t>
        </is>
      </c>
      <c r="J192" s="162" t="n">
        <v>1638</v>
      </c>
      <c r="K192" s="162" t="n"/>
      <c r="L192" s="53" t="n"/>
      <c r="M192" s="53" t="n"/>
      <c r="N192" s="53" t="n">
        <v>1032</v>
      </c>
      <c r="O192" s="53" t="n"/>
      <c r="P192" s="53" t="n">
        <v>121</v>
      </c>
      <c r="Q192" s="53" t="n"/>
      <c r="R192" s="53" t="n"/>
      <c r="S192" s="53" t="n"/>
      <c r="T192" s="53" t="n">
        <v>17</v>
      </c>
      <c r="U192" s="53" t="n"/>
      <c r="V192" s="53" t="n"/>
      <c r="W192" s="53" t="n"/>
      <c r="X192" s="53" t="n"/>
      <c r="Y192" s="53" t="n"/>
      <c r="Z192" s="63" t="n">
        <v>1170</v>
      </c>
      <c r="AA192" s="63" t="n">
        <v>221.3</v>
      </c>
      <c r="AB192" s="162" t="inlineStr">
        <is>
          <t>对公</t>
        </is>
      </c>
      <c r="AC192" s="407" t="n"/>
      <c r="AD192" s="162" t="n"/>
      <c r="AE192" s="65" t="n"/>
      <c r="AF192" s="65" t="n"/>
      <c r="AG192" s="350" t="inlineStr">
        <is>
          <t>熊欢</t>
        </is>
      </c>
      <c r="AH192" s="79" t="n">
        <v>0</v>
      </c>
      <c r="AI192" s="79" t="n">
        <v>0</v>
      </c>
      <c r="AJ192" s="79" t="n">
        <v>154.8</v>
      </c>
      <c r="AK192" s="79" t="n">
        <v>65</v>
      </c>
      <c r="AL192" s="79" t="n">
        <v>0</v>
      </c>
      <c r="AM192" s="79" t="n">
        <v>0</v>
      </c>
      <c r="AN192" s="79" t="n">
        <v>0</v>
      </c>
      <c r="AO192" s="79" t="n">
        <v>1.5</v>
      </c>
      <c r="AP192" s="79" t="n">
        <v>0</v>
      </c>
      <c r="AQ192" s="79" t="n">
        <v>0</v>
      </c>
      <c r="AR192" s="331" t="n"/>
      <c r="AS192" s="331" t="n"/>
      <c r="AT192" s="331" t="n"/>
      <c r="AU192" s="331" t="n"/>
      <c r="AV192" s="331" t="n"/>
      <c r="AW192" s="331" t="n"/>
    </row>
    <row r="193" hidden="1" ht="30" customFormat="1" customHeight="1" s="12">
      <c r="A193" s="12" t="inlineStr">
        <is>
          <t>晟华</t>
        </is>
      </c>
      <c r="B193" s="23" t="n">
        <v>45761</v>
      </c>
      <c r="C193" s="162" t="n">
        <v>13</v>
      </c>
      <c r="D193" s="53" t="inlineStr">
        <is>
          <t>鲍群春</t>
        </is>
      </c>
      <c r="E193" s="162" t="n"/>
      <c r="F193" s="162" t="n"/>
      <c r="G193" s="162" t="n">
        <v>1</v>
      </c>
      <c r="H193" s="162" t="n"/>
      <c r="I193" s="53" t="inlineStr">
        <is>
          <t>G9565</t>
        </is>
      </c>
      <c r="J193" s="162" t="n">
        <v>1638</v>
      </c>
      <c r="K193" s="162" t="n"/>
      <c r="L193" s="53" t="n"/>
      <c r="M193" s="53" t="n"/>
      <c r="N193" s="53" t="n"/>
      <c r="O193" s="53" t="n"/>
      <c r="P193" s="53" t="n">
        <v>121</v>
      </c>
      <c r="Q193" s="53" t="n"/>
      <c r="R193" s="53" t="n">
        <v>140</v>
      </c>
      <c r="S193" s="53" t="n"/>
      <c r="T193" s="53" t="n">
        <v>7</v>
      </c>
      <c r="U193" s="53" t="n"/>
      <c r="V193" s="53" t="n"/>
      <c r="W193" s="53" t="n"/>
      <c r="X193" s="53" t="n"/>
      <c r="Y193" s="53" t="n"/>
      <c r="Z193" s="63" t="n">
        <v>268</v>
      </c>
      <c r="AA193" s="63" t="n">
        <v>135</v>
      </c>
      <c r="AB193" s="162" t="inlineStr">
        <is>
          <t>对公</t>
        </is>
      </c>
      <c r="AC193" s="407" t="n"/>
      <c r="AD193" s="162" t="n"/>
      <c r="AE193" s="65" t="n"/>
      <c r="AF193" s="65" t="n"/>
      <c r="AG193" s="350" t="inlineStr">
        <is>
          <t>潘怡</t>
        </is>
      </c>
      <c r="AH193" s="79" t="n">
        <v>0</v>
      </c>
      <c r="AI193" s="79" t="n">
        <v>0</v>
      </c>
      <c r="AJ193" s="79" t="n">
        <v>0</v>
      </c>
      <c r="AK193" s="79" t="n">
        <v>65</v>
      </c>
      <c r="AL193" s="79" t="n">
        <v>0</v>
      </c>
      <c r="AM193" s="79" t="n">
        <v>70</v>
      </c>
      <c r="AN193" s="79" t="n">
        <v>0</v>
      </c>
      <c r="AO193" s="79" t="n">
        <v>0</v>
      </c>
      <c r="AP193" s="79" t="n">
        <v>0</v>
      </c>
      <c r="AQ193" s="79" t="n">
        <v>0</v>
      </c>
      <c r="AR193" s="331" t="n"/>
      <c r="AS193" s="331" t="n"/>
      <c r="AT193" s="331" t="n"/>
      <c r="AU193" s="331" t="n"/>
      <c r="AV193" s="331" t="n"/>
      <c r="AW193" s="331" t="n"/>
    </row>
    <row r="194" hidden="1" ht="30" customFormat="1" customHeight="1" s="12">
      <c r="A194" s="12" t="inlineStr">
        <is>
          <t>华侨</t>
        </is>
      </c>
      <c r="B194" s="23" t="n">
        <v>45762</v>
      </c>
      <c r="C194" s="162" t="n">
        <v>49</v>
      </c>
      <c r="D194" s="53" t="inlineStr">
        <is>
          <t>刘文花</t>
        </is>
      </c>
      <c r="E194" s="162" t="n"/>
      <c r="F194" s="162" t="n"/>
      <c r="G194" s="162" t="n">
        <v>1</v>
      </c>
      <c r="H194" s="162" t="n"/>
      <c r="I194" s="53" t="inlineStr">
        <is>
          <t>刘6822</t>
        </is>
      </c>
      <c r="J194" s="162" t="n">
        <v>1638</v>
      </c>
      <c r="K194" s="162" t="n"/>
      <c r="L194" s="53" t="n"/>
      <c r="M194" s="53" t="n"/>
      <c r="N194" s="53" t="n"/>
      <c r="O194" s="53" t="n"/>
      <c r="P194" s="53" t="n"/>
      <c r="Q194" s="53" t="n"/>
      <c r="R194" s="53" t="n"/>
      <c r="S194" s="53" t="n"/>
      <c r="T194" s="53" t="n"/>
      <c r="U194" s="53" t="n"/>
      <c r="V194" s="53" t="n">
        <v>12</v>
      </c>
      <c r="W194" s="63" t="n"/>
      <c r="X194" s="53" t="n"/>
      <c r="Y194" s="65" t="n"/>
      <c r="Z194" s="63" t="n">
        <v>12</v>
      </c>
      <c r="AA194" s="63" t="n">
        <v>2.4</v>
      </c>
      <c r="AB194" s="162" t="inlineStr">
        <is>
          <t>对公</t>
        </is>
      </c>
      <c r="AC194" s="162" t="n"/>
      <c r="AD194" s="406" t="n"/>
      <c r="AE194" s="146" t="n"/>
      <c r="AF194" s="65" t="n"/>
      <c r="AG194" s="350" t="inlineStr">
        <is>
          <t>向文娟</t>
        </is>
      </c>
      <c r="AH194" s="79" t="n">
        <v>0</v>
      </c>
      <c r="AI194" s="79" t="n">
        <v>0</v>
      </c>
      <c r="AJ194" s="79" t="n">
        <v>0</v>
      </c>
      <c r="AK194" s="79" t="n">
        <v>0</v>
      </c>
      <c r="AL194" s="79" t="n">
        <v>0</v>
      </c>
      <c r="AM194" s="79" t="n">
        <v>0</v>
      </c>
      <c r="AN194" s="79" t="n">
        <v>0</v>
      </c>
      <c r="AO194" s="79" t="n">
        <v>2.4</v>
      </c>
      <c r="AP194" s="79" t="n">
        <v>0</v>
      </c>
      <c r="AQ194" s="79" t="n">
        <v>0</v>
      </c>
      <c r="AR194" s="331" t="n"/>
      <c r="AS194" s="331" t="n"/>
      <c r="AT194" s="331" t="n"/>
      <c r="AU194" s="331" t="n"/>
      <c r="AV194" s="331" t="n"/>
      <c r="AW194" s="331" t="n"/>
    </row>
    <row r="195" hidden="1" ht="30" customFormat="1" customHeight="1" s="12">
      <c r="A195" s="12" t="inlineStr">
        <is>
          <t>麓城</t>
        </is>
      </c>
      <c r="B195" s="23" t="n">
        <v>45762</v>
      </c>
      <c r="C195" s="162" t="n">
        <v>34</v>
      </c>
      <c r="D195" s="53" t="inlineStr">
        <is>
          <t>贺亚运</t>
        </is>
      </c>
      <c r="E195" s="162" t="n"/>
      <c r="F195" s="162" t="n">
        <v>1</v>
      </c>
      <c r="G195" s="162" t="n"/>
      <c r="H195" s="162" t="inlineStr">
        <is>
          <t>蔡彬</t>
        </is>
      </c>
      <c r="I195" s="53" t="inlineStr">
        <is>
          <t>菜8956</t>
        </is>
      </c>
      <c r="J195" s="162" t="n">
        <v>1638</v>
      </c>
      <c r="K195" s="162" t="n"/>
      <c r="L195" s="53" t="n"/>
      <c r="M195" s="53" t="n"/>
      <c r="N195" s="53" t="n">
        <v>544</v>
      </c>
      <c r="O195" s="53" t="n"/>
      <c r="P195" s="53" t="n"/>
      <c r="Q195" s="53" t="n">
        <v>60</v>
      </c>
      <c r="R195" s="53" t="n"/>
      <c r="S195" s="53" t="n"/>
      <c r="T195" s="53" t="n">
        <v>62</v>
      </c>
      <c r="U195" s="53" t="n"/>
      <c r="V195" s="53" t="n"/>
      <c r="W195" s="53" t="n"/>
      <c r="X195" s="53" t="n"/>
      <c r="Y195" s="53" t="n"/>
      <c r="Z195" s="63" t="n">
        <v>666</v>
      </c>
      <c r="AA195" s="63" t="n">
        <v>99.90000000000001</v>
      </c>
      <c r="AB195" s="162" t="inlineStr">
        <is>
          <t>对公</t>
        </is>
      </c>
      <c r="AC195" s="407" t="n"/>
      <c r="AD195" s="162" t="n"/>
      <c r="AE195" s="65" t="n"/>
      <c r="AF195" s="65" t="n"/>
      <c r="AG195" s="350" t="inlineStr">
        <is>
          <t>熊欢</t>
        </is>
      </c>
      <c r="AH195" s="79" t="n">
        <v>0</v>
      </c>
      <c r="AI195" s="79" t="n">
        <v>0</v>
      </c>
      <c r="AJ195" s="79" t="n">
        <v>81.59999999999999</v>
      </c>
      <c r="AK195" s="79" t="n">
        <v>0</v>
      </c>
      <c r="AL195" s="79" t="n">
        <v>9</v>
      </c>
      <c r="AM195" s="79" t="n">
        <v>0</v>
      </c>
      <c r="AN195" s="79" t="n">
        <v>0</v>
      </c>
      <c r="AO195" s="79" t="n">
        <v>9.300000000000001</v>
      </c>
      <c r="AP195" s="79" t="n">
        <v>0</v>
      </c>
      <c r="AQ195" s="79" t="n">
        <v>0</v>
      </c>
      <c r="AR195" s="331" t="n"/>
      <c r="AS195" s="331" t="n"/>
      <c r="AT195" s="331" t="n"/>
      <c r="AU195" s="331" t="n"/>
      <c r="AV195" s="331" t="n"/>
      <c r="AW195" s="331" t="n"/>
    </row>
    <row r="196" hidden="1" ht="30" customFormat="1" customHeight="1" s="12">
      <c r="A196" s="12" t="inlineStr">
        <is>
          <t>晟华</t>
        </is>
      </c>
      <c r="B196" s="23" t="n">
        <v>45762</v>
      </c>
      <c r="C196" s="162" t="n">
        <v>5</v>
      </c>
      <c r="D196" s="53" t="inlineStr">
        <is>
          <t>田会林</t>
        </is>
      </c>
      <c r="E196" s="162" t="n"/>
      <c r="F196" s="162" t="n"/>
      <c r="G196" s="162" t="n">
        <v>1</v>
      </c>
      <c r="H196" s="162" t="n"/>
      <c r="I196" s="53" t="inlineStr">
        <is>
          <t>G9565</t>
        </is>
      </c>
      <c r="J196" s="162" t="n">
        <v>1638</v>
      </c>
      <c r="K196" s="162" t="n"/>
      <c r="L196" s="53" t="n"/>
      <c r="M196" s="53" t="n"/>
      <c r="N196" s="53" t="n"/>
      <c r="O196" s="53" t="n"/>
      <c r="P196" s="53" t="n"/>
      <c r="Q196" s="53" t="n"/>
      <c r="R196" s="53" t="n">
        <v>360</v>
      </c>
      <c r="S196" s="53" t="n"/>
      <c r="T196" s="53" t="n"/>
      <c r="U196" s="53" t="n"/>
      <c r="V196" s="53" t="n"/>
      <c r="W196" s="53" t="n"/>
      <c r="X196" s="53" t="n"/>
      <c r="Y196" s="53" t="n"/>
      <c r="Z196" s="63" t="n">
        <v>360</v>
      </c>
      <c r="AA196" s="63" t="n">
        <v>140</v>
      </c>
      <c r="AB196" s="162" t="inlineStr">
        <is>
          <t>对公</t>
        </is>
      </c>
      <c r="AC196" s="407" t="n"/>
      <c r="AD196" s="162" t="n"/>
      <c r="AE196" s="65" t="n"/>
      <c r="AF196" s="65" t="n"/>
      <c r="AG196" s="350" t="inlineStr">
        <is>
          <t>李嘉慧</t>
        </is>
      </c>
      <c r="AH196" s="79" t="n">
        <v>0</v>
      </c>
      <c r="AI196" s="79" t="n">
        <v>0</v>
      </c>
      <c r="AJ196" s="79" t="n">
        <v>0</v>
      </c>
      <c r="AK196" s="79" t="n">
        <v>0</v>
      </c>
      <c r="AL196" s="79" t="n">
        <v>0</v>
      </c>
      <c r="AM196" s="79" t="n">
        <v>140</v>
      </c>
      <c r="AN196" s="79" t="n">
        <v>0</v>
      </c>
      <c r="AO196" s="79" t="n">
        <v>0</v>
      </c>
      <c r="AP196" s="79" t="n">
        <v>0</v>
      </c>
      <c r="AQ196" s="79" t="n">
        <v>0</v>
      </c>
      <c r="AR196" s="331" t="n"/>
      <c r="AS196" s="331" t="n"/>
      <c r="AT196" s="331" t="n"/>
      <c r="AU196" s="331" t="n"/>
      <c r="AV196" s="331" t="n"/>
      <c r="AW196" s="331" t="n"/>
    </row>
    <row r="197" hidden="1" ht="30" customFormat="1" customHeight="1" s="12">
      <c r="A197" s="12" t="inlineStr">
        <is>
          <t>晟华</t>
        </is>
      </c>
      <c r="B197" s="23" t="n">
        <v>45762</v>
      </c>
      <c r="C197" s="162" t="n">
        <v>6</v>
      </c>
      <c r="D197" s="53" t="inlineStr">
        <is>
          <t>祖力</t>
        </is>
      </c>
      <c r="E197" s="162" t="n"/>
      <c r="F197" s="162" t="n"/>
      <c r="G197" s="162" t="n">
        <v>1</v>
      </c>
      <c r="H197" s="162" t="n"/>
      <c r="I197" s="53" t="inlineStr">
        <is>
          <t>G9565</t>
        </is>
      </c>
      <c r="J197" s="162" t="n">
        <v>1638</v>
      </c>
      <c r="K197" s="162" t="n"/>
      <c r="L197" s="53" t="n"/>
      <c r="M197" s="53" t="n"/>
      <c r="N197" s="53" t="n"/>
      <c r="O197" s="53" t="n"/>
      <c r="P197" s="53" t="n">
        <v>121</v>
      </c>
      <c r="Q197" s="53" t="n">
        <v>120</v>
      </c>
      <c r="R197" s="53" t="n">
        <v>140</v>
      </c>
      <c r="S197" s="53" t="n"/>
      <c r="T197" s="53" t="n">
        <v>7</v>
      </c>
      <c r="U197" s="53" t="n"/>
      <c r="V197" s="53" t="n"/>
      <c r="W197" s="53" t="n"/>
      <c r="X197" s="53" t="n"/>
      <c r="Y197" s="53" t="n"/>
      <c r="Z197" s="63" t="n">
        <v>388</v>
      </c>
      <c r="AA197" s="63" t="n">
        <v>177</v>
      </c>
      <c r="AB197" s="162" t="inlineStr">
        <is>
          <t>对公</t>
        </is>
      </c>
      <c r="AC197" s="407" t="n"/>
      <c r="AD197" s="162" t="n"/>
      <c r="AE197" s="65" t="n"/>
      <c r="AF197" s="65" t="n"/>
      <c r="AG197" s="350" t="inlineStr">
        <is>
          <t>李嘉慧</t>
        </is>
      </c>
      <c r="AH197" s="79" t="n">
        <v>0</v>
      </c>
      <c r="AI197" s="79" t="n">
        <v>0</v>
      </c>
      <c r="AJ197" s="79" t="n">
        <v>0</v>
      </c>
      <c r="AK197" s="79" t="n">
        <v>65</v>
      </c>
      <c r="AL197" s="79" t="n">
        <v>42</v>
      </c>
      <c r="AM197" s="79" t="n">
        <v>70</v>
      </c>
      <c r="AN197" s="79" t="n">
        <v>0</v>
      </c>
      <c r="AO197" s="79" t="n">
        <v>0</v>
      </c>
      <c r="AP197" s="79" t="n">
        <v>0</v>
      </c>
      <c r="AQ197" s="79" t="n">
        <v>0</v>
      </c>
      <c r="AR197" s="331" t="n"/>
      <c r="AS197" s="331" t="n"/>
      <c r="AT197" s="331" t="n"/>
      <c r="AU197" s="331" t="n"/>
      <c r="AV197" s="331" t="n"/>
      <c r="AW197" s="331" t="n"/>
    </row>
    <row r="198" hidden="1" ht="30" customFormat="1" customHeight="1" s="12">
      <c r="A198" s="12" t="inlineStr">
        <is>
          <t>晟华</t>
        </is>
      </c>
      <c r="B198" s="23" t="n">
        <v>45762</v>
      </c>
      <c r="C198" s="162" t="n">
        <v>61</v>
      </c>
      <c r="D198" s="53" t="inlineStr">
        <is>
          <t>何丽丽</t>
        </is>
      </c>
      <c r="E198" s="162" t="n"/>
      <c r="F198" s="162" t="n">
        <v>1</v>
      </c>
      <c r="G198" s="162" t="n"/>
      <c r="H198" s="162" t="inlineStr">
        <is>
          <t>贾桂桂</t>
        </is>
      </c>
      <c r="I198" s="53" t="inlineStr">
        <is>
          <t>林3668</t>
        </is>
      </c>
      <c r="J198" s="162" t="n">
        <v>1638</v>
      </c>
      <c r="K198" s="162" t="n"/>
      <c r="L198" s="53" t="n"/>
      <c r="M198" s="53" t="n"/>
      <c r="N198" s="53" t="n">
        <v>826</v>
      </c>
      <c r="O198" s="53" t="n"/>
      <c r="P198" s="53" t="n"/>
      <c r="Q198" s="53" t="n"/>
      <c r="R198" s="53" t="n"/>
      <c r="S198" s="53" t="n"/>
      <c r="T198" s="53" t="n"/>
      <c r="U198" s="53" t="n"/>
      <c r="V198" s="53" t="n"/>
      <c r="W198" s="53" t="n"/>
      <c r="X198" s="53" t="n"/>
      <c r="Y198" s="53" t="n"/>
      <c r="Z198" s="63" t="n">
        <v>826</v>
      </c>
      <c r="AA198" s="63" t="n">
        <v>123.9</v>
      </c>
      <c r="AB198" s="162" t="inlineStr">
        <is>
          <t>对公</t>
        </is>
      </c>
      <c r="AC198" s="407" t="n"/>
      <c r="AD198" s="162" t="n"/>
      <c r="AE198" s="65" t="n"/>
      <c r="AF198" s="65" t="n"/>
      <c r="AG198" s="350" t="inlineStr">
        <is>
          <t>李嘉慧</t>
        </is>
      </c>
      <c r="AH198" s="79" t="n">
        <v>0</v>
      </c>
      <c r="AI198" s="79" t="n">
        <v>0</v>
      </c>
      <c r="AJ198" s="79" t="n">
        <v>123.9</v>
      </c>
      <c r="AK198" s="79" t="n">
        <v>0</v>
      </c>
      <c r="AL198" s="79" t="n">
        <v>0</v>
      </c>
      <c r="AM198" s="79" t="n">
        <v>0</v>
      </c>
      <c r="AN198" s="79" t="n">
        <v>0</v>
      </c>
      <c r="AO198" s="79" t="n">
        <v>0</v>
      </c>
      <c r="AP198" s="79" t="n">
        <v>0</v>
      </c>
      <c r="AQ198" s="79" t="n">
        <v>0</v>
      </c>
      <c r="AR198" s="331" t="n"/>
      <c r="AS198" s="331" t="n"/>
      <c r="AT198" s="331" t="n"/>
      <c r="AU198" s="331" t="n"/>
      <c r="AV198" s="331" t="n"/>
      <c r="AW198" s="331" t="n"/>
    </row>
    <row r="199" hidden="1" ht="30" customFormat="1" customHeight="1" s="12">
      <c r="A199" s="95" t="inlineStr">
        <is>
          <t>华远</t>
        </is>
      </c>
      <c r="B199" s="23" t="n">
        <v>45761</v>
      </c>
      <c r="C199" s="406" t="n">
        <v>27</v>
      </c>
      <c r="D199" s="53" t="inlineStr">
        <is>
          <t>朱小艳</t>
        </is>
      </c>
      <c r="E199" s="162" t="n">
        <v>1</v>
      </c>
      <c r="F199" s="162" t="n"/>
      <c r="G199" s="162" t="n"/>
      <c r="H199" s="162" t="inlineStr">
        <is>
          <t>曾亚萍</t>
        </is>
      </c>
      <c r="I199" s="53" t="inlineStr">
        <is>
          <t>梅2883</t>
        </is>
      </c>
      <c r="J199" s="162" t="n">
        <v>1638</v>
      </c>
      <c r="K199" s="162" t="n"/>
      <c r="L199" s="53" t="n"/>
      <c r="M199" s="53" t="n">
        <v>723</v>
      </c>
      <c r="N199" s="53" t="n"/>
      <c r="O199" s="53" t="n"/>
      <c r="P199" s="53" t="n"/>
      <c r="Q199" s="53" t="n"/>
      <c r="R199" s="53" t="n"/>
      <c r="S199" s="53" t="n"/>
      <c r="T199" s="53" t="n"/>
      <c r="U199" s="53" t="n"/>
      <c r="V199" s="53" t="n"/>
      <c r="W199" s="53" t="n">
        <v>4</v>
      </c>
      <c r="X199" s="53" t="n">
        <v>20</v>
      </c>
      <c r="Y199" s="53" t="n"/>
      <c r="Z199" s="58" t="n">
        <v>747</v>
      </c>
      <c r="AA199" s="68" t="n">
        <v>219.9</v>
      </c>
      <c r="AB199" s="162" t="inlineStr">
        <is>
          <t>对公</t>
        </is>
      </c>
      <c r="AC199" s="407" t="n"/>
      <c r="AD199" s="162" t="n"/>
      <c r="AE199" s="53" t="n"/>
      <c r="AF199" s="65" t="n"/>
      <c r="AG199" s="350" t="inlineStr">
        <is>
          <t>罗茜</t>
        </is>
      </c>
      <c r="AH199" s="79" t="n">
        <v>0</v>
      </c>
      <c r="AI199" s="79" t="n">
        <v>216.9</v>
      </c>
      <c r="AJ199" s="79" t="n">
        <v>0</v>
      </c>
      <c r="AK199" s="79" t="n">
        <v>0</v>
      </c>
      <c r="AL199" s="79" t="n">
        <v>0</v>
      </c>
      <c r="AM199" s="79" t="n">
        <v>0</v>
      </c>
      <c r="AN199" s="79" t="n">
        <v>0</v>
      </c>
      <c r="AO199" s="79" t="n">
        <v>0</v>
      </c>
      <c r="AP199" s="79" t="n">
        <v>3</v>
      </c>
      <c r="AQ199" s="79" t="n">
        <v>0</v>
      </c>
      <c r="AR199" s="331" t="n"/>
      <c r="AS199" s="331" t="n"/>
      <c r="AT199" s="331" t="n"/>
      <c r="AU199" s="331" t="n"/>
      <c r="AV199" s="331" t="n"/>
      <c r="AW199" s="331" t="n"/>
    </row>
    <row r="200" hidden="1" ht="30" customFormat="1" customHeight="1" s="12">
      <c r="A200" s="95" t="inlineStr">
        <is>
          <t>华远</t>
        </is>
      </c>
      <c r="B200" s="23" t="n">
        <v>45761</v>
      </c>
      <c r="C200" s="406" t="n">
        <v>33</v>
      </c>
      <c r="D200" s="53" t="inlineStr">
        <is>
          <t>尹小桃</t>
        </is>
      </c>
      <c r="E200" s="162" t="n">
        <v>1</v>
      </c>
      <c r="F200" s="162" t="n"/>
      <c r="G200" s="162" t="n"/>
      <c r="H200" s="162" t="inlineStr">
        <is>
          <t>谭丹芳</t>
        </is>
      </c>
      <c r="I200" s="53" t="inlineStr">
        <is>
          <t>龙2630</t>
        </is>
      </c>
      <c r="J200" s="162" t="n">
        <v>1638</v>
      </c>
      <c r="K200" s="162" t="n"/>
      <c r="L200" s="53" t="n"/>
      <c r="M200" s="53" t="n"/>
      <c r="N200" s="53" t="n"/>
      <c r="O200" s="53" t="n"/>
      <c r="P200" s="53" t="n">
        <v>180</v>
      </c>
      <c r="Q200" s="53" t="n">
        <v>300</v>
      </c>
      <c r="R200" s="53" t="n">
        <v>200</v>
      </c>
      <c r="S200" s="53" t="n"/>
      <c r="T200" s="53" t="n">
        <v>11</v>
      </c>
      <c r="U200" s="53" t="n"/>
      <c r="V200" s="53" t="n"/>
      <c r="W200" s="53" t="n"/>
      <c r="X200" s="53" t="n">
        <v>20</v>
      </c>
      <c r="Y200" s="53" t="n"/>
      <c r="Z200" s="58" t="n">
        <v>711</v>
      </c>
      <c r="AA200" s="68" t="n">
        <v>217.6</v>
      </c>
      <c r="AB200" s="162" t="inlineStr">
        <is>
          <t>对公</t>
        </is>
      </c>
      <c r="AC200" s="407" t="n"/>
      <c r="AD200" s="162" t="n"/>
      <c r="AE200" s="53" t="n"/>
      <c r="AF200" s="65" t="n"/>
      <c r="AG200" s="350" t="inlineStr">
        <is>
          <t>罗茜</t>
        </is>
      </c>
      <c r="AH200" s="79" t="n">
        <v>0</v>
      </c>
      <c r="AI200" s="79" t="n">
        <v>0</v>
      </c>
      <c r="AJ200" s="79" t="n">
        <v>0</v>
      </c>
      <c r="AK200" s="79" t="n">
        <v>65</v>
      </c>
      <c r="AL200" s="79" t="n">
        <v>90</v>
      </c>
      <c r="AM200" s="79" t="n">
        <v>59</v>
      </c>
      <c r="AN200" s="79" t="n">
        <v>0</v>
      </c>
      <c r="AO200" s="79" t="n">
        <v>0.6</v>
      </c>
      <c r="AP200" s="79" t="n">
        <v>3</v>
      </c>
      <c r="AQ200" s="79" t="n">
        <v>0</v>
      </c>
      <c r="AR200" s="331" t="n"/>
      <c r="AS200" s="331" t="n"/>
      <c r="AT200" s="331" t="n"/>
      <c r="AU200" s="331" t="n"/>
      <c r="AV200" s="331" t="n"/>
      <c r="AW200" s="331" t="n"/>
    </row>
    <row r="201" hidden="1" ht="30" customFormat="1" customHeight="1" s="12">
      <c r="A201" s="95" t="inlineStr">
        <is>
          <t>华远</t>
        </is>
      </c>
      <c r="B201" s="23" t="n">
        <v>45762</v>
      </c>
      <c r="C201" s="162" t="n">
        <v>53</v>
      </c>
      <c r="D201" s="53" t="inlineStr">
        <is>
          <t>胡云平</t>
        </is>
      </c>
      <c r="E201" s="162" t="n"/>
      <c r="F201" s="162" t="n">
        <v>1</v>
      </c>
      <c r="G201" s="162" t="n"/>
      <c r="H201" s="162" t="inlineStr">
        <is>
          <t>孙静</t>
        </is>
      </c>
      <c r="I201" s="53" t="inlineStr">
        <is>
          <t>朱6968</t>
        </is>
      </c>
      <c r="J201" s="162" t="n">
        <v>1638</v>
      </c>
      <c r="K201" s="162" t="n"/>
      <c r="L201" s="53" t="n"/>
      <c r="M201" s="53" t="n"/>
      <c r="N201" s="53" t="n">
        <v>925</v>
      </c>
      <c r="O201" s="53" t="n"/>
      <c r="P201" s="53" t="n"/>
      <c r="Q201" s="53" t="n">
        <v>340</v>
      </c>
      <c r="R201" s="53" t="n"/>
      <c r="S201" s="53" t="n"/>
      <c r="T201" s="53" t="n">
        <v>11</v>
      </c>
      <c r="U201" s="53" t="n"/>
      <c r="V201" s="53" t="n"/>
      <c r="W201" s="53" t="n"/>
      <c r="X201" s="53" t="n"/>
      <c r="Y201" s="53" t="n"/>
      <c r="Z201" s="58" t="n">
        <v>1276</v>
      </c>
      <c r="AA201" s="68" t="n">
        <v>242.4</v>
      </c>
      <c r="AB201" s="162" t="inlineStr">
        <is>
          <t>对公</t>
        </is>
      </c>
      <c r="AC201" s="407" t="n"/>
      <c r="AD201" s="162" t="n"/>
      <c r="AE201" s="65" t="n"/>
      <c r="AF201" s="65" t="n"/>
      <c r="AG201" s="350" t="inlineStr">
        <is>
          <t>罗茜</t>
        </is>
      </c>
      <c r="AH201" s="79" t="n">
        <v>0</v>
      </c>
      <c r="AI201" s="79" t="n">
        <v>0</v>
      </c>
      <c r="AJ201" s="79" t="n">
        <v>138.75</v>
      </c>
      <c r="AK201" s="79" t="n">
        <v>0</v>
      </c>
      <c r="AL201" s="79" t="n">
        <v>102</v>
      </c>
      <c r="AM201" s="79" t="n">
        <v>0</v>
      </c>
      <c r="AN201" s="79" t="n">
        <v>0</v>
      </c>
      <c r="AO201" s="79" t="n">
        <v>1.65</v>
      </c>
      <c r="AP201" s="79" t="n">
        <v>0</v>
      </c>
      <c r="AQ201" s="79" t="n">
        <v>0</v>
      </c>
      <c r="AR201" s="331" t="n"/>
      <c r="AS201" s="331" t="n"/>
      <c r="AT201" s="331" t="n"/>
      <c r="AU201" s="331" t="n"/>
      <c r="AV201" s="331" t="n"/>
      <c r="AW201" s="331" t="n"/>
    </row>
    <row r="202" hidden="1" ht="30" customFormat="1" customHeight="1" s="12">
      <c r="A202" s="95" t="inlineStr">
        <is>
          <t>华远</t>
        </is>
      </c>
      <c r="B202" s="23" t="n">
        <v>45762</v>
      </c>
      <c r="C202" s="162" t="n">
        <v>59</v>
      </c>
      <c r="D202" s="53" t="inlineStr">
        <is>
          <t>邓思姣</t>
        </is>
      </c>
      <c r="E202" s="162" t="n"/>
      <c r="F202" s="162" t="n">
        <v>1</v>
      </c>
      <c r="G202" s="162" t="n"/>
      <c r="H202" s="162" t="inlineStr">
        <is>
          <t>孙静</t>
        </is>
      </c>
      <c r="I202" s="53" t="inlineStr">
        <is>
          <t>英9088</t>
        </is>
      </c>
      <c r="J202" s="162" t="n">
        <v>1638</v>
      </c>
      <c r="K202" s="162" t="n"/>
      <c r="L202" s="53" t="n"/>
      <c r="M202" s="53" t="n"/>
      <c r="N202" s="53" t="n">
        <v>85</v>
      </c>
      <c r="O202" s="53" t="n"/>
      <c r="P202" s="53" t="n"/>
      <c r="Q202" s="53" t="n"/>
      <c r="R202" s="53" t="n">
        <v>140</v>
      </c>
      <c r="S202" s="53" t="n"/>
      <c r="T202" s="53" t="n"/>
      <c r="U202" s="53" t="n"/>
      <c r="V202" s="53" t="n"/>
      <c r="W202" s="53" t="n"/>
      <c r="X202" s="53" t="n"/>
      <c r="Y202" s="53" t="n"/>
      <c r="Z202" s="58" t="n">
        <v>225</v>
      </c>
      <c r="AA202" s="68" t="n">
        <v>62.75</v>
      </c>
      <c r="AB202" s="162" t="inlineStr">
        <is>
          <t>对公</t>
        </is>
      </c>
      <c r="AC202" s="407" t="n"/>
      <c r="AD202" s="162" t="n"/>
      <c r="AE202" s="65" t="n"/>
      <c r="AF202" s="65" t="n"/>
      <c r="AG202" s="350" t="inlineStr">
        <is>
          <t>罗茜</t>
        </is>
      </c>
      <c r="AH202" s="79" t="n">
        <v>0</v>
      </c>
      <c r="AI202" s="79" t="n">
        <v>0</v>
      </c>
      <c r="AJ202" s="79" t="n">
        <v>12.75</v>
      </c>
      <c r="AK202" s="79" t="n">
        <v>0</v>
      </c>
      <c r="AL202" s="79" t="n">
        <v>0</v>
      </c>
      <c r="AM202" s="79" t="n">
        <v>50</v>
      </c>
      <c r="AN202" s="79" t="n">
        <v>0</v>
      </c>
      <c r="AO202" s="79" t="n">
        <v>0</v>
      </c>
      <c r="AP202" s="79" t="n">
        <v>0</v>
      </c>
      <c r="AQ202" s="79" t="n">
        <v>0</v>
      </c>
      <c r="AR202" s="331" t="n"/>
      <c r="AS202" s="331" t="n"/>
      <c r="AT202" s="331" t="n"/>
      <c r="AU202" s="331" t="n"/>
      <c r="AV202" s="331" t="n"/>
      <c r="AW202" s="331" t="n"/>
    </row>
    <row r="203" hidden="1" ht="30" customFormat="1" customHeight="1" s="12">
      <c r="A203" s="95" t="inlineStr">
        <is>
          <t>华远</t>
        </is>
      </c>
      <c r="B203" s="23" t="n">
        <v>45762</v>
      </c>
      <c r="C203" s="162" t="n">
        <v>64</v>
      </c>
      <c r="D203" s="53" t="inlineStr">
        <is>
          <t>张桃花</t>
        </is>
      </c>
      <c r="E203" s="162" t="n"/>
      <c r="F203" s="162" t="n">
        <v>1</v>
      </c>
      <c r="G203" s="162" t="n"/>
      <c r="H203" s="162" t="inlineStr">
        <is>
          <t>曾亚萍</t>
        </is>
      </c>
      <c r="I203" s="53" t="inlineStr">
        <is>
          <t>G8928</t>
        </is>
      </c>
      <c r="J203" s="162" t="n">
        <v>1638</v>
      </c>
      <c r="K203" s="162" t="n"/>
      <c r="L203" s="53" t="n"/>
      <c r="M203" s="53" t="n">
        <v>672</v>
      </c>
      <c r="N203" s="53" t="n">
        <v>207</v>
      </c>
      <c r="O203" s="53" t="n"/>
      <c r="P203" s="53" t="n"/>
      <c r="Q203" s="53" t="n"/>
      <c r="R203" s="53" t="n"/>
      <c r="S203" s="53" t="n"/>
      <c r="T203" s="53" t="n"/>
      <c r="U203" s="53" t="n"/>
      <c r="V203" s="53" t="n"/>
      <c r="W203" s="53" t="n"/>
      <c r="X203" s="53" t="n"/>
      <c r="Y203" s="53" t="n"/>
      <c r="Z203" s="58" t="n">
        <v>879</v>
      </c>
      <c r="AA203" s="68" t="n">
        <v>232.65</v>
      </c>
      <c r="AB203" s="162" t="inlineStr">
        <is>
          <t>对公</t>
        </is>
      </c>
      <c r="AC203" s="407" t="n"/>
      <c r="AD203" s="162" t="n"/>
      <c r="AE203" s="65" t="n"/>
      <c r="AF203" s="65" t="n"/>
      <c r="AG203" s="350" t="inlineStr">
        <is>
          <t>罗茜</t>
        </is>
      </c>
      <c r="AH203" s="79" t="n">
        <v>0</v>
      </c>
      <c r="AI203" s="79" t="n">
        <v>201.6</v>
      </c>
      <c r="AJ203" s="79" t="n">
        <v>31.05</v>
      </c>
      <c r="AK203" s="79" t="n">
        <v>0</v>
      </c>
      <c r="AL203" s="79" t="n">
        <v>0</v>
      </c>
      <c r="AM203" s="79" t="n">
        <v>0</v>
      </c>
      <c r="AN203" s="79" t="n">
        <v>0</v>
      </c>
      <c r="AO203" s="79" t="n">
        <v>0</v>
      </c>
      <c r="AP203" s="79" t="n">
        <v>0</v>
      </c>
      <c r="AQ203" s="79" t="n">
        <v>0</v>
      </c>
      <c r="AR203" s="331" t="n"/>
      <c r="AS203" s="331" t="n"/>
      <c r="AT203" s="331" t="n"/>
      <c r="AU203" s="331" t="n"/>
      <c r="AV203" s="331" t="n"/>
      <c r="AW203" s="331" t="n"/>
    </row>
    <row r="204" hidden="1" ht="30" customFormat="1" customHeight="1" s="12">
      <c r="A204" s="63" t="inlineStr">
        <is>
          <t>泊富</t>
        </is>
      </c>
      <c r="B204" s="23" t="n">
        <v>45762</v>
      </c>
      <c r="C204" s="54" t="n">
        <v>5</v>
      </c>
      <c r="D204" s="53" t="inlineStr">
        <is>
          <t>蒋莲娣</t>
        </is>
      </c>
      <c r="E204" s="54" t="n"/>
      <c r="F204" s="54" t="n"/>
      <c r="G204" s="54" t="n">
        <v>1</v>
      </c>
      <c r="H204" s="54" t="n"/>
      <c r="I204" s="53" t="inlineStr">
        <is>
          <t>曾3546</t>
        </is>
      </c>
      <c r="J204" s="54" t="n">
        <v>1638</v>
      </c>
      <c r="K204" s="54" t="n"/>
      <c r="L204" s="53" t="n"/>
      <c r="M204" s="53" t="n"/>
      <c r="N204" s="53" t="n"/>
      <c r="O204" s="53" t="n"/>
      <c r="P204" s="53" t="n">
        <v>180</v>
      </c>
      <c r="Q204" s="53" t="n"/>
      <c r="R204" s="53" t="n"/>
      <c r="S204" s="53" t="n"/>
      <c r="T204" s="53" t="n">
        <v>7</v>
      </c>
      <c r="U204" s="53" t="n"/>
      <c r="V204" s="53" t="n"/>
      <c r="W204" s="53" t="n"/>
      <c r="X204" s="53" t="n"/>
      <c r="Y204" s="53" t="n"/>
      <c r="Z204" s="63" t="n">
        <v>187</v>
      </c>
      <c r="AA204" s="68" t="n">
        <v>65</v>
      </c>
      <c r="AB204" s="54" t="inlineStr">
        <is>
          <t>对公</t>
        </is>
      </c>
      <c r="AC204" s="168" t="n"/>
      <c r="AD204" s="168" t="n"/>
      <c r="AE204" s="169" t="n"/>
      <c r="AF204" s="169" t="n"/>
      <c r="AG204" s="350" t="inlineStr">
        <is>
          <t>彭心怡</t>
        </is>
      </c>
      <c r="AH204" s="79" t="n">
        <v>0</v>
      </c>
      <c r="AI204" s="79" t="n">
        <v>0</v>
      </c>
      <c r="AJ204" s="79" t="n">
        <v>0</v>
      </c>
      <c r="AK204" s="79" t="n">
        <v>65</v>
      </c>
      <c r="AL204" s="79" t="n">
        <v>0</v>
      </c>
      <c r="AM204" s="79" t="n">
        <v>0</v>
      </c>
      <c r="AN204" s="79" t="n">
        <v>0</v>
      </c>
      <c r="AO204" s="79" t="n">
        <v>0</v>
      </c>
      <c r="AP204" s="79" t="n">
        <v>0</v>
      </c>
      <c r="AQ204" s="79" t="n">
        <v>0</v>
      </c>
      <c r="AR204" s="331" t="n"/>
      <c r="AS204" s="331" t="n"/>
      <c r="AT204" s="331" t="n"/>
      <c r="AU204" s="331" t="n"/>
      <c r="AV204" s="331" t="n"/>
      <c r="AW204" s="331" t="n"/>
    </row>
    <row r="205" hidden="1" ht="30" customFormat="1" customHeight="1" s="11">
      <c r="A205" s="12" t="inlineStr">
        <is>
          <t>芙蓉</t>
        </is>
      </c>
      <c r="B205" s="23" t="n">
        <v>45762</v>
      </c>
      <c r="C205" s="262" t="n">
        <v>7</v>
      </c>
      <c r="D205" s="34" t="inlineStr">
        <is>
          <t>黄晓娟</t>
        </is>
      </c>
      <c r="E205" s="406" t="n">
        <v>1</v>
      </c>
      <c r="F205" s="33" t="n"/>
      <c r="G205" s="33" t="n"/>
      <c r="H205" s="37" t="inlineStr">
        <is>
          <t>刘英桃</t>
        </is>
      </c>
      <c r="I205" s="63" t="inlineStr">
        <is>
          <t>王9978</t>
        </is>
      </c>
      <c r="J205" s="406" t="n">
        <v>1638</v>
      </c>
      <c r="K205" s="406" t="n"/>
      <c r="L205" s="63" t="n">
        <v>562.5</v>
      </c>
      <c r="M205" s="63" t="n">
        <v>979</v>
      </c>
      <c r="N205" s="52" t="n"/>
      <c r="O205" s="52" t="n"/>
      <c r="P205" s="63" t="n"/>
      <c r="Q205" s="63" t="n">
        <v>328</v>
      </c>
      <c r="R205" s="63" t="n">
        <v>207</v>
      </c>
      <c r="S205" s="63" t="n"/>
      <c r="T205" s="63" t="n">
        <v>4</v>
      </c>
      <c r="U205" s="63" t="n">
        <v>20</v>
      </c>
      <c r="V205" s="116" t="n"/>
      <c r="W205" s="116" t="n"/>
      <c r="X205" s="116" t="n"/>
      <c r="Y205" s="52" t="n"/>
      <c r="Z205" s="63" t="n">
        <v>2100.5</v>
      </c>
      <c r="AA205" s="63" t="n">
        <v>594.9</v>
      </c>
      <c r="AB205" s="162" t="inlineStr">
        <is>
          <t>对公</t>
        </is>
      </c>
      <c r="AC205" s="118" t="n"/>
      <c r="AD205" s="118" t="n"/>
      <c r="AE205" s="116" t="n"/>
      <c r="AF205" s="11" t="n"/>
      <c r="AG205" s="11" t="n"/>
      <c r="AH205" s="11" t="n"/>
      <c r="AI205" s="11" t="n"/>
      <c r="AJ205" s="11" t="n"/>
      <c r="AK205" s="11" t="n"/>
      <c r="AL205" s="11" t="n"/>
      <c r="AM205" s="11" t="n"/>
      <c r="AN205" s="11" t="n"/>
      <c r="AO205" s="11" t="n"/>
      <c r="AP205" s="11" t="n"/>
      <c r="AQ205" s="11" t="n"/>
      <c r="AR205" s="9" t="n"/>
      <c r="AS205" s="9" t="n"/>
      <c r="AT205" s="9" t="n"/>
      <c r="AU205" s="9" t="n"/>
      <c r="AV205" s="9" t="n"/>
      <c r="AW205" s="9" t="n"/>
      <c r="XEY205" s="12" t="n"/>
      <c r="XEZ205" s="12" t="n"/>
      <c r="XFA205" s="12" t="n"/>
      <c r="XFB205" s="12" t="n"/>
      <c r="XFC205" s="12" t="n"/>
      <c r="XFD205" s="12" t="n"/>
    </row>
    <row r="206" hidden="1" ht="30" customFormat="1" customHeight="1" s="11">
      <c r="A206" s="12" t="inlineStr">
        <is>
          <t>芙蓉</t>
        </is>
      </c>
      <c r="B206" s="23" t="n">
        <v>45762</v>
      </c>
      <c r="C206" s="412" t="n"/>
      <c r="D206" s="413" t="n"/>
      <c r="E206" s="93" t="inlineStr">
        <is>
          <t>补</t>
        </is>
      </c>
      <c r="F206" s="112" t="n"/>
      <c r="G206" s="112" t="n"/>
      <c r="H206" s="37" t="inlineStr">
        <is>
          <t>刘英桃</t>
        </is>
      </c>
      <c r="I206" s="413" t="n"/>
      <c r="J206" s="413" t="n"/>
      <c r="K206" s="406" t="n"/>
      <c r="L206" s="63" t="n"/>
      <c r="M206" s="63" t="n">
        <v>502</v>
      </c>
      <c r="N206" s="52" t="n"/>
      <c r="O206" s="52" t="n"/>
      <c r="P206" s="63" t="n"/>
      <c r="Q206" s="63" t="n"/>
      <c r="R206" s="63" t="n">
        <v>69</v>
      </c>
      <c r="S206" s="63" t="n"/>
      <c r="T206" s="63" t="n"/>
      <c r="U206" s="63" t="n"/>
      <c r="V206" s="116" t="n"/>
      <c r="W206" s="116" t="n"/>
      <c r="X206" s="116" t="n"/>
      <c r="Y206" s="52" t="n"/>
      <c r="Z206" s="63" t="n">
        <v>571</v>
      </c>
      <c r="AA206" s="63" t="n">
        <v>160.95</v>
      </c>
      <c r="AB206" s="162" t="inlineStr">
        <is>
          <t>对公</t>
        </is>
      </c>
      <c r="AC206" s="118" t="n"/>
      <c r="AD206" s="118" t="n"/>
      <c r="AE206" s="116" t="n"/>
      <c r="AF206" s="11" t="n"/>
      <c r="AG206" s="11" t="n"/>
      <c r="AH206" s="11" t="n"/>
      <c r="AI206" s="11" t="n"/>
      <c r="AJ206" s="11" t="n"/>
      <c r="AK206" s="11" t="n"/>
      <c r="AL206" s="11" t="n"/>
      <c r="AM206" s="11" t="n"/>
      <c r="AN206" s="11" t="n"/>
      <c r="AO206" s="11" t="n"/>
      <c r="AP206" s="11" t="n"/>
      <c r="AQ206" s="11" t="n"/>
      <c r="AR206" s="9" t="n"/>
      <c r="AS206" s="9" t="n"/>
      <c r="AT206" s="9" t="n"/>
      <c r="AU206" s="9" t="n"/>
      <c r="AV206" s="9" t="n"/>
      <c r="AW206" s="9" t="n"/>
      <c r="XEY206" s="12" t="n"/>
      <c r="XEZ206" s="12" t="n"/>
      <c r="XFA206" s="12" t="n"/>
      <c r="XFB206" s="12" t="n"/>
      <c r="XFC206" s="12" t="n"/>
      <c r="XFD206" s="12" t="n"/>
    </row>
    <row r="207" hidden="1" ht="30" customFormat="1" customHeight="1" s="11">
      <c r="A207" s="12" t="inlineStr">
        <is>
          <t>芙蓉</t>
        </is>
      </c>
      <c r="B207" s="23" t="n">
        <v>45762</v>
      </c>
      <c r="C207" s="411" t="n"/>
      <c r="D207" s="414" t="n"/>
      <c r="E207" s="93" t="inlineStr">
        <is>
          <t>退</t>
        </is>
      </c>
      <c r="F207" s="112" t="n"/>
      <c r="G207" s="112" t="n"/>
      <c r="H207" s="37" t="inlineStr">
        <is>
          <t>刘英桃</t>
        </is>
      </c>
      <c r="I207" s="414" t="n"/>
      <c r="J207" s="414" t="n"/>
      <c r="K207" s="406" t="n"/>
      <c r="L207" s="63" t="n"/>
      <c r="M207" s="63" t="n">
        <v>-979</v>
      </c>
      <c r="N207" s="52" t="n"/>
      <c r="O207" s="52" t="n"/>
      <c r="P207" s="63" t="n"/>
      <c r="Q207" s="63" t="n"/>
      <c r="R207" s="63" t="n">
        <v>-207</v>
      </c>
      <c r="S207" s="63" t="n"/>
      <c r="T207" s="63" t="n"/>
      <c r="U207" s="63" t="n"/>
      <c r="V207" s="116" t="n"/>
      <c r="W207" s="116" t="n"/>
      <c r="X207" s="116" t="n"/>
      <c r="Y207" s="52" t="n"/>
      <c r="Z207" s="63" t="n">
        <v>-1186</v>
      </c>
      <c r="AA207" s="63" t="n">
        <v>-324.75</v>
      </c>
      <c r="AB207" s="162" t="inlineStr">
        <is>
          <t>对公</t>
        </is>
      </c>
      <c r="AC207" s="118" t="n"/>
      <c r="AD207" s="118" t="n"/>
      <c r="AE207" s="116" t="n"/>
      <c r="AF207" s="11" t="n"/>
      <c r="AG207" s="11" t="n"/>
      <c r="AH207" s="11" t="n"/>
      <c r="AI207" s="11" t="n"/>
      <c r="AJ207" s="11" t="n"/>
      <c r="AK207" s="11" t="n"/>
      <c r="AL207" s="11" t="n"/>
      <c r="AM207" s="11" t="n"/>
      <c r="AN207" s="11" t="n"/>
      <c r="AO207" s="11" t="n"/>
      <c r="AP207" s="11" t="n"/>
      <c r="AQ207" s="11" t="n"/>
      <c r="AR207" s="9" t="n"/>
      <c r="AS207" s="9" t="n"/>
      <c r="AT207" s="9" t="n"/>
      <c r="AU207" s="9" t="n"/>
      <c r="AV207" s="9" t="n"/>
      <c r="AW207" s="9" t="n"/>
      <c r="XEY207" s="12" t="n"/>
      <c r="XEZ207" s="12" t="n"/>
      <c r="XFA207" s="12" t="n"/>
      <c r="XFB207" s="12" t="n"/>
      <c r="XFC207" s="12" t="n"/>
      <c r="XFD207" s="12" t="n"/>
    </row>
    <row r="208" hidden="1" ht="30" customFormat="1" customHeight="1" s="331">
      <c r="A208" s="331" t="inlineStr">
        <is>
          <t>华侨</t>
        </is>
      </c>
      <c r="B208" s="45" t="n">
        <v>45764</v>
      </c>
      <c r="C208" s="162" t="n">
        <v>37</v>
      </c>
      <c r="D208" s="162" t="inlineStr">
        <is>
          <t>刘文花</t>
        </is>
      </c>
      <c r="E208" s="162" t="n"/>
      <c r="F208" s="162" t="n"/>
      <c r="G208" s="162" t="n">
        <v>1</v>
      </c>
      <c r="H208" s="162" t="n"/>
      <c r="I208" s="162" t="inlineStr">
        <is>
          <t>刘6822</t>
        </is>
      </c>
      <c r="J208" s="162" t="n">
        <v>1638</v>
      </c>
      <c r="K208" s="162" t="n"/>
      <c r="L208" s="162" t="n"/>
      <c r="M208" s="162" t="n"/>
      <c r="N208" s="162" t="n"/>
      <c r="O208" s="162" t="n"/>
      <c r="P208" s="162" t="n"/>
      <c r="Q208" s="338" t="n"/>
      <c r="R208" s="162" t="n"/>
      <c r="S208" s="162" t="n"/>
      <c r="T208" s="162" t="n"/>
      <c r="U208" s="162" t="n"/>
      <c r="V208" s="162" t="n">
        <v>12</v>
      </c>
      <c r="W208" s="162" t="n"/>
      <c r="X208" s="162" t="n"/>
      <c r="Y208" s="162" t="n"/>
      <c r="Z208" s="406" t="n">
        <v>12</v>
      </c>
      <c r="AA208" s="406" t="n">
        <v>2.4</v>
      </c>
      <c r="AB208" s="162" t="inlineStr">
        <is>
          <t>对公</t>
        </is>
      </c>
      <c r="AC208" s="407" t="n"/>
      <c r="AD208" s="162" t="n"/>
      <c r="AE208" s="407" t="n"/>
      <c r="AF208" s="407" t="n"/>
      <c r="AG208" s="253" t="inlineStr">
        <is>
          <t>向文娟</t>
        </is>
      </c>
      <c r="AH208" s="182" t="n">
        <v>0</v>
      </c>
      <c r="AI208" s="182" t="n">
        <v>0</v>
      </c>
      <c r="AJ208" s="182" t="n">
        <v>0</v>
      </c>
      <c r="AK208" s="182" t="n">
        <v>0</v>
      </c>
      <c r="AL208" s="182" t="n">
        <v>0</v>
      </c>
      <c r="AM208" s="182" t="n">
        <v>0</v>
      </c>
      <c r="AN208" s="182" t="n">
        <v>0</v>
      </c>
      <c r="AO208" s="182" t="n">
        <v>2.4</v>
      </c>
      <c r="AP208" s="182" t="n">
        <v>0</v>
      </c>
      <c r="AQ208" s="182" t="n">
        <v>0</v>
      </c>
    </row>
    <row r="209" hidden="1" ht="30" customFormat="1" customHeight="1" s="331">
      <c r="A209" s="331" t="inlineStr">
        <is>
          <t>晟华</t>
        </is>
      </c>
      <c r="B209" s="45" t="n">
        <v>45764</v>
      </c>
      <c r="C209" s="162" t="n">
        <v>34</v>
      </c>
      <c r="D209" s="162" t="inlineStr">
        <is>
          <t>严怡</t>
        </is>
      </c>
      <c r="E209" s="162" t="n">
        <v>1</v>
      </c>
      <c r="F209" s="162" t="n"/>
      <c r="G209" s="162" t="n"/>
      <c r="H209" s="162" t="inlineStr">
        <is>
          <t>熊为先</t>
        </is>
      </c>
      <c r="I209" s="260" t="inlineStr">
        <is>
          <t>G6368</t>
        </is>
      </c>
      <c r="J209" s="260" t="n">
        <v>1638</v>
      </c>
      <c r="K209" s="382" t="n"/>
      <c r="L209" s="162" t="n"/>
      <c r="M209" s="162" t="n"/>
      <c r="N209" s="162" t="n"/>
      <c r="O209" s="162" t="n"/>
      <c r="P209" s="162" t="n"/>
      <c r="Q209" s="162" t="n"/>
      <c r="R209" s="162" t="n"/>
      <c r="S209" s="162" t="n"/>
      <c r="T209" s="162" t="n"/>
      <c r="U209" s="162" t="n"/>
      <c r="V209" s="162" t="n"/>
      <c r="W209" s="162" t="n"/>
      <c r="X209" s="162" t="n">
        <v>20</v>
      </c>
      <c r="Y209" s="162" t="n"/>
      <c r="Z209" s="406" t="n">
        <v>20</v>
      </c>
      <c r="AA209" s="406" t="n">
        <v>3</v>
      </c>
      <c r="AB209" s="162" t="inlineStr">
        <is>
          <t>对公</t>
        </is>
      </c>
      <c r="AC209" s="407" t="n"/>
      <c r="AD209" s="162" t="n"/>
      <c r="AE209" s="407" t="n"/>
      <c r="AF209" s="407" t="n"/>
      <c r="AG209" s="253" t="inlineStr">
        <is>
          <t>李嘉慧</t>
        </is>
      </c>
      <c r="AH209" s="182" t="n">
        <v>0</v>
      </c>
      <c r="AI209" s="182" t="n">
        <v>0</v>
      </c>
      <c r="AJ209" s="182" t="n">
        <v>0</v>
      </c>
      <c r="AK209" s="182" t="n">
        <v>0</v>
      </c>
      <c r="AL209" s="182" t="n">
        <v>0</v>
      </c>
      <c r="AM209" s="182" t="n">
        <v>0</v>
      </c>
      <c r="AN209" s="182" t="n">
        <v>0</v>
      </c>
      <c r="AO209" s="182" t="n">
        <v>0</v>
      </c>
      <c r="AP209" s="182" t="n">
        <v>3</v>
      </c>
      <c r="AQ209" s="182" t="n">
        <v>0</v>
      </c>
    </row>
    <row r="210" hidden="1" ht="30" customFormat="1" customHeight="1" s="331">
      <c r="A210" s="331" t="inlineStr">
        <is>
          <t>晟华</t>
        </is>
      </c>
      <c r="B210" s="45" t="n">
        <v>45764</v>
      </c>
      <c r="C210" s="411" t="n"/>
      <c r="D210" s="411" t="n"/>
      <c r="E210" s="411" t="n"/>
      <c r="F210" s="162" t="n"/>
      <c r="G210" s="162" t="n"/>
      <c r="H210" s="162" t="inlineStr">
        <is>
          <t>熊为先</t>
        </is>
      </c>
      <c r="I210" s="261" t="inlineStr">
        <is>
          <t>G6368</t>
        </is>
      </c>
      <c r="J210" s="261" t="n">
        <v>1638</v>
      </c>
      <c r="K210" s="254" t="n"/>
      <c r="L210" s="162" t="n"/>
      <c r="M210" s="162" t="n"/>
      <c r="N210" s="162" t="n">
        <v>559</v>
      </c>
      <c r="O210" s="162" t="n"/>
      <c r="P210" s="162" t="n">
        <v>121</v>
      </c>
      <c r="Q210" s="162" t="n">
        <v>1095</v>
      </c>
      <c r="R210" s="162" t="n"/>
      <c r="S210" s="162" t="n"/>
      <c r="T210" s="162" t="n">
        <v>11</v>
      </c>
      <c r="U210" s="162" t="n"/>
      <c r="V210" s="162" t="n"/>
      <c r="W210" s="162" t="n"/>
      <c r="X210" s="162" t="n"/>
      <c r="Y210" s="162" t="n"/>
      <c r="Z210" s="406" t="n">
        <v>1786</v>
      </c>
      <c r="AA210" s="406" t="n">
        <v>313.7</v>
      </c>
      <c r="AB210" s="162" t="inlineStr">
        <is>
          <t>对公</t>
        </is>
      </c>
      <c r="AC210" s="407" t="n"/>
      <c r="AD210" s="162" t="n"/>
      <c r="AE210" s="407" t="n"/>
      <c r="AF210" s="407" t="n"/>
      <c r="AG210" s="253" t="inlineStr">
        <is>
          <t>李嘉慧</t>
        </is>
      </c>
      <c r="AH210" s="182" t="n">
        <v>0</v>
      </c>
      <c r="AI210" s="182" t="n">
        <v>0</v>
      </c>
      <c r="AJ210" s="182" t="n">
        <v>83.84999999999999</v>
      </c>
      <c r="AK210" s="182" t="n">
        <v>65</v>
      </c>
      <c r="AL210" s="182" t="n">
        <v>164.25</v>
      </c>
      <c r="AM210" s="182" t="n">
        <v>0</v>
      </c>
      <c r="AN210" s="182" t="n">
        <v>0</v>
      </c>
      <c r="AO210" s="182" t="n">
        <v>0.6</v>
      </c>
      <c r="AP210" s="182" t="n">
        <v>0</v>
      </c>
      <c r="AQ210" s="182" t="n">
        <v>0</v>
      </c>
    </row>
    <row r="211" hidden="1" ht="30" customFormat="1" customHeight="1" s="331">
      <c r="A211" s="331" t="inlineStr">
        <is>
          <t>晟华</t>
        </is>
      </c>
      <c r="B211" s="45" t="n">
        <v>45764</v>
      </c>
      <c r="C211" s="382" t="n">
        <v>40</v>
      </c>
      <c r="D211" s="382" t="inlineStr">
        <is>
          <t>陈开芬</t>
        </is>
      </c>
      <c r="E211" s="162" t="n">
        <v>1</v>
      </c>
      <c r="F211" s="162" t="n"/>
      <c r="G211" s="162" t="n"/>
      <c r="H211" s="162" t="inlineStr">
        <is>
          <t>贾桂桂</t>
        </is>
      </c>
      <c r="I211" s="260" t="inlineStr">
        <is>
          <t>G6368</t>
        </is>
      </c>
      <c r="J211" s="260" t="n">
        <v>1638</v>
      </c>
      <c r="K211" s="382" t="n"/>
      <c r="L211" s="162" t="n"/>
      <c r="M211" s="162" t="n"/>
      <c r="N211" s="162" t="n"/>
      <c r="O211" s="162" t="n"/>
      <c r="P211" s="162" t="n">
        <v>121</v>
      </c>
      <c r="Q211" s="162" t="n">
        <v>290</v>
      </c>
      <c r="R211" s="162" t="n">
        <v>200</v>
      </c>
      <c r="S211" s="162" t="n"/>
      <c r="T211" s="162" t="n">
        <v>11</v>
      </c>
      <c r="U211" s="162" t="n"/>
      <c r="V211" s="162" t="n"/>
      <c r="W211" s="162" t="n"/>
      <c r="X211" s="162" t="n"/>
      <c r="Y211" s="162" t="n"/>
      <c r="Z211" s="406" t="n">
        <v>622</v>
      </c>
      <c r="AA211" s="406" t="n">
        <v>168.1</v>
      </c>
      <c r="AB211" s="162" t="inlineStr">
        <is>
          <t>对公</t>
        </is>
      </c>
      <c r="AC211" s="407" t="n"/>
      <c r="AD211" s="162" t="n"/>
      <c r="AE211" s="407" t="n"/>
      <c r="AF211" s="407" t="n"/>
      <c r="AG211" s="253" t="inlineStr">
        <is>
          <t>李嘉慧</t>
        </is>
      </c>
      <c r="AH211" s="182" t="n">
        <v>0</v>
      </c>
      <c r="AI211" s="182" t="n">
        <v>0</v>
      </c>
      <c r="AJ211" s="182" t="n">
        <v>0</v>
      </c>
      <c r="AK211" s="182" t="n">
        <v>65</v>
      </c>
      <c r="AL211" s="182" t="n">
        <v>43.5</v>
      </c>
      <c r="AM211" s="182" t="n">
        <v>59</v>
      </c>
      <c r="AN211" s="182" t="n">
        <v>0</v>
      </c>
      <c r="AO211" s="182" t="n">
        <v>0.6</v>
      </c>
      <c r="AP211" s="182" t="n">
        <v>0</v>
      </c>
      <c r="AQ211" s="182" t="n">
        <v>0</v>
      </c>
    </row>
    <row r="212" hidden="1" ht="30" customFormat="1" customHeight="1" s="331">
      <c r="A212" s="331" t="inlineStr">
        <is>
          <t>晟华</t>
        </is>
      </c>
      <c r="B212" s="45" t="n">
        <v>45764</v>
      </c>
      <c r="C212" s="412" t="n"/>
      <c r="D212" s="412" t="n"/>
      <c r="E212" s="411" t="n"/>
      <c r="F212" s="162" t="n"/>
      <c r="G212" s="162" t="n"/>
      <c r="H212" s="162" t="inlineStr">
        <is>
          <t>贾桂桂</t>
        </is>
      </c>
      <c r="I212" s="261" t="inlineStr">
        <is>
          <t>G6368</t>
        </is>
      </c>
      <c r="J212" s="261" t="n">
        <v>1638</v>
      </c>
      <c r="K212" s="254" t="n"/>
      <c r="L212" s="162" t="n"/>
      <c r="M212" s="162" t="n"/>
      <c r="N212" s="162" t="n">
        <v>1902.1</v>
      </c>
      <c r="O212" s="162" t="n"/>
      <c r="P212" s="162" t="n"/>
      <c r="Q212" s="162" t="n">
        <v>180</v>
      </c>
      <c r="R212" s="162" t="n"/>
      <c r="S212" s="162" t="n"/>
      <c r="T212" s="162" t="n">
        <v>97</v>
      </c>
      <c r="U212" s="162" t="n"/>
      <c r="V212" s="162" t="n"/>
      <c r="W212" s="162" t="n"/>
      <c r="X212" s="162" t="n"/>
      <c r="Y212" s="162" t="n"/>
      <c r="Z212" s="406" t="n">
        <v>2179.1</v>
      </c>
      <c r="AA212" s="406" t="n">
        <v>326.865</v>
      </c>
      <c r="AB212" s="162" t="inlineStr">
        <is>
          <t>对公</t>
        </is>
      </c>
      <c r="AC212" s="407" t="n"/>
      <c r="AD212" s="162" t="n"/>
      <c r="AE212" s="407" t="n"/>
      <c r="AF212" s="407" t="n"/>
      <c r="AG212" s="253" t="inlineStr">
        <is>
          <t>李嘉慧</t>
        </is>
      </c>
      <c r="AH212" s="182" t="n">
        <v>0</v>
      </c>
      <c r="AI212" s="182" t="n">
        <v>0</v>
      </c>
      <c r="AJ212" s="182" t="n">
        <v>285.315</v>
      </c>
      <c r="AK212" s="182" t="n">
        <v>0</v>
      </c>
      <c r="AL212" s="182" t="n">
        <v>27</v>
      </c>
      <c r="AM212" s="182" t="n">
        <v>0</v>
      </c>
      <c r="AN212" s="182" t="n">
        <v>0</v>
      </c>
      <c r="AO212" s="182" t="n">
        <v>14.55</v>
      </c>
      <c r="AP212" s="182" t="n">
        <v>0</v>
      </c>
      <c r="AQ212" s="182" t="n">
        <v>0</v>
      </c>
    </row>
    <row r="213" hidden="1" ht="30" customFormat="1" customHeight="1" s="9">
      <c r="A213" s="331" t="inlineStr">
        <is>
          <t>芙蓉</t>
        </is>
      </c>
      <c r="B213" s="45" t="n">
        <v>45763</v>
      </c>
      <c r="C213" s="36" t="n"/>
      <c r="D213" s="37" t="inlineStr">
        <is>
          <t>黄晓娟</t>
        </is>
      </c>
      <c r="E213" s="112" t="n"/>
      <c r="F213" s="33" t="inlineStr">
        <is>
          <t>补</t>
        </is>
      </c>
      <c r="G213" s="36" t="n"/>
      <c r="H213" s="37" t="inlineStr">
        <is>
          <t>刘英桃</t>
        </is>
      </c>
      <c r="I213" s="406" t="inlineStr">
        <is>
          <t>王9978</t>
        </is>
      </c>
      <c r="J213" s="406" t="n">
        <v>1638</v>
      </c>
      <c r="K213" s="406" t="n"/>
      <c r="L213" s="406" t="n"/>
      <c r="M213" s="406" t="n">
        <v>78</v>
      </c>
      <c r="N213" s="112" t="n"/>
      <c r="O213" s="112" t="n"/>
      <c r="P213" s="406" t="n"/>
      <c r="Q213" s="406" t="n">
        <v>160</v>
      </c>
      <c r="R213" s="406" t="n"/>
      <c r="S213" s="406" t="n"/>
      <c r="T213" s="406" t="n"/>
      <c r="U213" s="118" t="n"/>
      <c r="V213" s="118" t="n"/>
      <c r="W213" s="118" t="n"/>
      <c r="X213" s="118" t="n"/>
      <c r="Y213" s="406" t="n"/>
      <c r="Z213" s="406" t="n">
        <v>238</v>
      </c>
      <c r="AA213" s="406" t="n">
        <v>71.40000000000001</v>
      </c>
      <c r="AB213" s="162" t="inlineStr">
        <is>
          <t>对公</t>
        </is>
      </c>
      <c r="AC213" s="9" t="n"/>
      <c r="AD213" s="9" t="n"/>
      <c r="AE213" s="118" t="n"/>
      <c r="AF213" s="9" t="n"/>
      <c r="AG213" s="9" t="n"/>
      <c r="AH213" s="9" t="n"/>
      <c r="AI213" s="9" t="n"/>
      <c r="AJ213" s="9" t="n"/>
      <c r="AK213" s="9" t="n"/>
      <c r="AL213" s="9" t="n"/>
      <c r="AM213" s="9" t="n"/>
      <c r="AN213" s="9" t="n"/>
      <c r="AO213" s="9" t="n"/>
      <c r="AP213" s="9" t="n"/>
      <c r="AQ213" s="9" t="n"/>
      <c r="AR213" s="9" t="n"/>
      <c r="AS213" s="9" t="n"/>
      <c r="AT213" s="9" t="n"/>
      <c r="AU213" s="9" t="n"/>
      <c r="AV213" s="9" t="n"/>
      <c r="AW213" s="9" t="n"/>
      <c r="XEZ213" s="331" t="n"/>
      <c r="XFA213" s="331" t="n"/>
      <c r="XFB213" s="331" t="n"/>
      <c r="XFC213" s="331" t="n"/>
      <c r="XFD213" s="331" t="n"/>
    </row>
    <row r="214" hidden="1" ht="30" customFormat="1" customHeight="1" s="9">
      <c r="A214" s="331" t="inlineStr">
        <is>
          <t>芙蓉</t>
        </is>
      </c>
      <c r="B214" s="45" t="n">
        <v>45763</v>
      </c>
      <c r="C214" s="36" t="n"/>
      <c r="D214" s="414" t="n"/>
      <c r="E214" s="112" t="n"/>
      <c r="F214" s="157" t="inlineStr">
        <is>
          <t>退4.15</t>
        </is>
      </c>
      <c r="G214" s="36" t="n"/>
      <c r="H214" s="414" t="n"/>
      <c r="I214" s="406" t="inlineStr">
        <is>
          <t>王9978</t>
        </is>
      </c>
      <c r="J214" s="406" t="n">
        <v>1638</v>
      </c>
      <c r="K214" s="406" t="n"/>
      <c r="L214" s="406" t="n"/>
      <c r="M214" s="406" t="n">
        <v>-312</v>
      </c>
      <c r="N214" s="112" t="n"/>
      <c r="O214" s="112" t="n"/>
      <c r="P214" s="406" t="n"/>
      <c r="Q214" s="406" t="n">
        <v>-328</v>
      </c>
      <c r="R214" s="406" t="n"/>
      <c r="S214" s="406" t="n"/>
      <c r="T214" s="406" t="n"/>
      <c r="U214" s="118" t="n"/>
      <c r="V214" s="118" t="n"/>
      <c r="W214" s="118" t="n"/>
      <c r="X214" s="118" t="n"/>
      <c r="Y214" s="406" t="n"/>
      <c r="Z214" s="406" t="n">
        <v>-640</v>
      </c>
      <c r="AA214" s="406" t="n">
        <v>-192</v>
      </c>
      <c r="AB214" s="162" t="inlineStr">
        <is>
          <t>对公</t>
        </is>
      </c>
      <c r="AC214" s="9" t="n"/>
      <c r="AD214" s="9" t="n"/>
      <c r="AE214" s="118" t="n"/>
      <c r="AF214" s="9" t="n"/>
      <c r="AG214" s="9" t="n"/>
      <c r="AH214" s="9" t="n"/>
      <c r="AI214" s="9" t="n"/>
      <c r="AJ214" s="9" t="n"/>
      <c r="AK214" s="9" t="n"/>
      <c r="AL214" s="9" t="n"/>
      <c r="AM214" s="9" t="n"/>
      <c r="AN214" s="9" t="n"/>
      <c r="AO214" s="9" t="n"/>
      <c r="AP214" s="9" t="n"/>
      <c r="AQ214" s="9" t="n"/>
      <c r="AR214" s="9" t="n"/>
      <c r="AS214" s="9" t="n"/>
      <c r="AT214" s="9" t="n"/>
      <c r="AU214" s="9" t="n"/>
      <c r="AV214" s="9" t="n"/>
      <c r="AW214" s="9" t="n"/>
      <c r="XEZ214" s="331" t="n"/>
      <c r="XFA214" s="331" t="n"/>
      <c r="XFB214" s="331" t="n"/>
      <c r="XFC214" s="331" t="n"/>
      <c r="XFD214" s="331" t="n"/>
    </row>
    <row r="215" hidden="1" ht="30" customFormat="1" customHeight="1" s="331">
      <c r="A215" s="331" t="inlineStr">
        <is>
          <t>万科</t>
        </is>
      </c>
      <c r="B215" s="45" t="n">
        <v>45764</v>
      </c>
      <c r="C215" s="33" t="n">
        <v>16</v>
      </c>
      <c r="D215" s="406" t="inlineStr">
        <is>
          <t>杜飞</t>
        </is>
      </c>
      <c r="E215" s="406" t="n">
        <v>1</v>
      </c>
      <c r="F215" s="406" t="n"/>
      <c r="G215" s="406" t="n"/>
      <c r="H215" s="37" t="inlineStr">
        <is>
          <t>刘美清</t>
        </is>
      </c>
      <c r="I215" s="406" t="inlineStr">
        <is>
          <t>G2055</t>
        </is>
      </c>
      <c r="J215" s="406" t="n">
        <v>1638</v>
      </c>
      <c r="K215" s="406" t="n"/>
      <c r="L215" s="406" t="n"/>
      <c r="M215" s="406" t="n"/>
      <c r="N215" s="406" t="n"/>
      <c r="O215" s="406" t="n"/>
      <c r="P215" s="406" t="n"/>
      <c r="Q215" s="406" t="n"/>
      <c r="R215" s="406" t="n"/>
      <c r="S215" s="406" t="n"/>
      <c r="T215" s="406" t="n"/>
      <c r="U215" s="406" t="n"/>
      <c r="V215" s="406" t="n"/>
      <c r="W215" s="406" t="n"/>
      <c r="X215" s="406" t="n"/>
      <c r="Y215" s="406" t="n">
        <v>100</v>
      </c>
      <c r="Z215" s="406" t="n">
        <v>100</v>
      </c>
      <c r="AA215" s="406" t="n">
        <v>15</v>
      </c>
      <c r="AB215" s="162" t="inlineStr">
        <is>
          <t>对公</t>
        </is>
      </c>
      <c r="AC215" s="331" t="n"/>
      <c r="AD215" s="331" t="n"/>
      <c r="AE215" s="406" t="n"/>
      <c r="AF215" s="331" t="n"/>
      <c r="AG215" s="331" t="n"/>
      <c r="AH215" s="331" t="n"/>
      <c r="AI215" s="331" t="n"/>
      <c r="AJ215" s="331" t="n"/>
      <c r="AK215" s="331" t="n"/>
      <c r="AL215" s="331" t="n"/>
      <c r="AM215" s="331" t="n"/>
      <c r="AN215" s="331" t="n"/>
      <c r="AO215" s="331" t="n"/>
      <c r="AP215" s="331" t="n"/>
      <c r="AQ215" s="331" t="n"/>
      <c r="AR215" s="331" t="n"/>
      <c r="AS215" s="331" t="n"/>
      <c r="AT215" s="331" t="n"/>
      <c r="AU215" s="331" t="n"/>
      <c r="AV215" s="331" t="n"/>
      <c r="AW215" s="331" t="n"/>
      <c r="XEZ215" s="331" t="n"/>
      <c r="XFA215" s="331" t="n"/>
      <c r="XFB215" s="331" t="n"/>
      <c r="XFC215" s="331" t="n"/>
      <c r="XFD215" s="331" t="n"/>
    </row>
    <row r="216" hidden="1" ht="30" customFormat="1" customHeight="1" s="331">
      <c r="A216" s="331" t="inlineStr">
        <is>
          <t>万科</t>
        </is>
      </c>
      <c r="B216" s="45" t="n">
        <v>45764</v>
      </c>
      <c r="C216" s="33" t="n">
        <v>17</v>
      </c>
      <c r="D216" s="406" t="inlineStr">
        <is>
          <t>廖雪花</t>
        </is>
      </c>
      <c r="E216" s="406" t="n">
        <v>1</v>
      </c>
      <c r="F216" s="406" t="n"/>
      <c r="G216" s="406" t="n"/>
      <c r="H216" s="37" t="inlineStr">
        <is>
          <t>肖莉柯卿</t>
        </is>
      </c>
      <c r="I216" s="406" t="inlineStr">
        <is>
          <t>刘2568</t>
        </is>
      </c>
      <c r="J216" s="406" t="n">
        <v>1638</v>
      </c>
      <c r="K216" s="406" t="n"/>
      <c r="L216" s="406" t="n">
        <v>850.5</v>
      </c>
      <c r="M216" s="406" t="n"/>
      <c r="N216" s="406" t="n"/>
      <c r="O216" s="406" t="n"/>
      <c r="P216" s="406" t="n"/>
      <c r="Q216" s="406" t="n"/>
      <c r="R216" s="406" t="n"/>
      <c r="S216" s="406" t="n"/>
      <c r="T216" s="406" t="n"/>
      <c r="U216" s="406" t="n"/>
      <c r="V216" s="406" t="n"/>
      <c r="W216" s="406" t="n"/>
      <c r="X216" s="406" t="n"/>
      <c r="Y216" s="406" t="n">
        <v>20</v>
      </c>
      <c r="Z216" s="406" t="n">
        <v>870.5</v>
      </c>
      <c r="AA216" s="406" t="n">
        <v>130.575</v>
      </c>
      <c r="AB216" s="162" t="inlineStr">
        <is>
          <t>对公</t>
        </is>
      </c>
      <c r="AC216" s="331" t="n"/>
      <c r="AD216" s="331" t="n"/>
      <c r="AE216" s="406" t="n"/>
      <c r="AF216" s="331" t="n"/>
      <c r="AG216" s="331" t="n"/>
      <c r="AH216" s="331" t="n"/>
      <c r="AI216" s="331" t="n"/>
      <c r="AJ216" s="331" t="n"/>
      <c r="AK216" s="331" t="n"/>
      <c r="AL216" s="331" t="n"/>
      <c r="AM216" s="331" t="n"/>
      <c r="AN216" s="331" t="n"/>
      <c r="AO216" s="331" t="n"/>
      <c r="AP216" s="331" t="n"/>
      <c r="AQ216" s="331" t="n"/>
      <c r="AR216" s="331" t="n"/>
      <c r="AS216" s="331" t="n"/>
      <c r="AT216" s="331" t="n"/>
      <c r="AU216" s="331" t="n"/>
      <c r="AV216" s="331" t="n"/>
      <c r="AW216" s="331" t="n"/>
      <c r="XEZ216" s="331" t="n"/>
      <c r="XFA216" s="331" t="n"/>
      <c r="XFB216" s="331" t="n"/>
      <c r="XFC216" s="331" t="n"/>
      <c r="XFD216" s="331" t="n"/>
    </row>
    <row r="217" hidden="1" ht="30" customFormat="1" customHeight="1" s="331">
      <c r="A217" s="406" t="inlineStr">
        <is>
          <t>华远</t>
        </is>
      </c>
      <c r="B217" s="45" t="n">
        <v>45763</v>
      </c>
      <c r="C217" s="162" t="n">
        <v>3</v>
      </c>
      <c r="D217" s="162" t="inlineStr">
        <is>
          <t>陈鑫48（2551）</t>
        </is>
      </c>
      <c r="E217" s="162" t="n"/>
      <c r="F217" s="162" t="n"/>
      <c r="G217" s="162" t="n">
        <v>1</v>
      </c>
      <c r="H217" s="162" t="n"/>
      <c r="I217" s="162" t="inlineStr">
        <is>
          <t>清2551</t>
        </is>
      </c>
      <c r="J217" s="162" t="n">
        <v>1638</v>
      </c>
      <c r="K217" s="162" t="n"/>
      <c r="L217" s="162" t="n"/>
      <c r="M217" s="162" t="n"/>
      <c r="N217" s="162" t="n"/>
      <c r="O217" s="162" t="n"/>
      <c r="P217" s="162" t="n"/>
      <c r="Q217" s="162" t="n">
        <v>330</v>
      </c>
      <c r="R217" s="162" t="n">
        <v>140</v>
      </c>
      <c r="S217" s="162" t="n"/>
      <c r="T217" s="162" t="n">
        <v>7</v>
      </c>
      <c r="U217" s="162" t="n"/>
      <c r="V217" s="162" t="n"/>
      <c r="W217" s="162" t="n"/>
      <c r="X217" s="162" t="n"/>
      <c r="Y217" s="162" t="n"/>
      <c r="Z217" s="70" t="n">
        <v>477</v>
      </c>
      <c r="AA217" s="178" t="n">
        <v>150.4</v>
      </c>
      <c r="AB217" s="162" t="inlineStr">
        <is>
          <t>对公</t>
        </is>
      </c>
      <c r="AC217" s="407" t="n"/>
      <c r="AD217" s="170" t="n"/>
      <c r="AE217" s="407" t="inlineStr">
        <is>
          <t>花生礼券减免30元检验费</t>
        </is>
      </c>
      <c r="AF217" s="352" t="n"/>
      <c r="AG217" s="253" t="inlineStr">
        <is>
          <t>罗茜</t>
        </is>
      </c>
      <c r="AH217" s="182" t="n">
        <v>0</v>
      </c>
      <c r="AI217" s="182" t="n">
        <v>0</v>
      </c>
      <c r="AJ217" s="182" t="n">
        <v>0</v>
      </c>
      <c r="AK217" s="182" t="n">
        <v>0</v>
      </c>
      <c r="AL217" s="182" t="n">
        <v>99</v>
      </c>
      <c r="AM217" s="182" t="n">
        <v>50</v>
      </c>
      <c r="AN217" s="182" t="n">
        <v>0</v>
      </c>
      <c r="AO217" s="182" t="n">
        <v>1.4</v>
      </c>
      <c r="AP217" s="182" t="n">
        <v>0</v>
      </c>
      <c r="AQ217" s="182" t="n">
        <v>0</v>
      </c>
      <c r="AR217" s="331" t="n"/>
      <c r="AS217" s="331" t="n"/>
      <c r="AT217" s="331" t="n"/>
      <c r="AU217" s="331" t="n"/>
      <c r="AV217" s="331" t="n"/>
      <c r="AW217" s="331" t="n"/>
      <c r="XEX217" s="331" t="n"/>
      <c r="XEY217" s="331" t="n"/>
      <c r="XEZ217" s="331" t="n"/>
      <c r="XFA217" s="331" t="n"/>
      <c r="XFB217" s="331" t="n"/>
      <c r="XFC217" s="331" t="n"/>
      <c r="XFD217" s="331" t="n"/>
    </row>
    <row r="218" hidden="1" ht="30" customFormat="1" customHeight="1" s="12">
      <c r="A218" s="63" t="inlineStr">
        <is>
          <t>华远</t>
        </is>
      </c>
      <c r="B218" s="23" t="n">
        <v>45763</v>
      </c>
      <c r="C218" s="162" t="n">
        <v>12</v>
      </c>
      <c r="D218" s="53" t="inlineStr">
        <is>
          <t>胡云平</t>
        </is>
      </c>
      <c r="E218" s="162" t="n"/>
      <c r="F218" s="162" t="n">
        <v>1</v>
      </c>
      <c r="G218" s="162" t="n"/>
      <c r="H218" s="162" t="inlineStr">
        <is>
          <t>孙静</t>
        </is>
      </c>
      <c r="I218" s="53" t="inlineStr">
        <is>
          <t>朱6968</t>
        </is>
      </c>
      <c r="J218" s="162" t="n">
        <v>1638</v>
      </c>
      <c r="K218" s="162" t="n"/>
      <c r="L218" s="53" t="n"/>
      <c r="M218" s="53" t="n"/>
      <c r="N218" s="53" t="n">
        <v>118</v>
      </c>
      <c r="O218" s="53" t="n"/>
      <c r="P218" s="53" t="n"/>
      <c r="Q218" s="53" t="n"/>
      <c r="R218" s="53" t="n"/>
      <c r="S218" s="53" t="n"/>
      <c r="T218" s="53" t="n"/>
      <c r="U218" s="162" t="n"/>
      <c r="V218" s="162" t="n"/>
      <c r="W218" s="162" t="n"/>
      <c r="X218" s="53" t="n"/>
      <c r="Y218" s="162" t="n"/>
      <c r="Z218" s="58" t="n">
        <v>118</v>
      </c>
      <c r="AA218" s="68" t="n">
        <v>17.7</v>
      </c>
      <c r="AB218" s="162" t="inlineStr">
        <is>
          <t>对公</t>
        </is>
      </c>
      <c r="AC218" s="407" t="n"/>
      <c r="AD218" s="170" t="n"/>
      <c r="AE218" s="65" t="n"/>
      <c r="AF218" s="172" t="n"/>
      <c r="AG218" s="350" t="inlineStr">
        <is>
          <t>罗茜</t>
        </is>
      </c>
      <c r="AH218" s="79" t="n">
        <v>0</v>
      </c>
      <c r="AI218" s="79" t="n">
        <v>0</v>
      </c>
      <c r="AJ218" s="79" t="n">
        <v>17.7</v>
      </c>
      <c r="AK218" s="79" t="n">
        <v>0</v>
      </c>
      <c r="AL218" s="79" t="n">
        <v>0</v>
      </c>
      <c r="AM218" s="79" t="n">
        <v>0</v>
      </c>
      <c r="AN218" s="79" t="n">
        <v>0</v>
      </c>
      <c r="AO218" s="79" t="n">
        <v>0</v>
      </c>
      <c r="AP218" s="79" t="n">
        <v>0</v>
      </c>
      <c r="AQ218" s="79" t="n">
        <v>0</v>
      </c>
      <c r="AR218" s="331" t="n"/>
      <c r="AS218" s="331" t="n"/>
      <c r="AT218" s="331" t="n"/>
      <c r="AU218" s="331" t="n"/>
      <c r="AV218" s="331" t="n"/>
      <c r="AW218" s="331" t="n"/>
    </row>
    <row r="219" hidden="1" ht="30" customFormat="1" customHeight="1" s="12">
      <c r="A219" s="63" t="inlineStr">
        <is>
          <t>华远</t>
        </is>
      </c>
      <c r="B219" s="23" t="n">
        <v>45763</v>
      </c>
      <c r="C219" s="411" t="n"/>
      <c r="D219" s="411" t="n"/>
      <c r="E219" s="162" t="n"/>
      <c r="F219" s="411" t="n"/>
      <c r="G219" s="162" t="n"/>
      <c r="H219" s="162" t="inlineStr">
        <is>
          <t>谭丹芳</t>
        </is>
      </c>
      <c r="I219" s="53" t="inlineStr">
        <is>
          <t>朱6968</t>
        </is>
      </c>
      <c r="J219" s="162" t="n">
        <v>1638</v>
      </c>
      <c r="K219" s="162" t="n"/>
      <c r="L219" s="53" t="n"/>
      <c r="M219" s="53" t="n"/>
      <c r="N219" s="53" t="n">
        <v>45</v>
      </c>
      <c r="O219" s="53" t="n"/>
      <c r="P219" s="53" t="n"/>
      <c r="Q219" s="53" t="n"/>
      <c r="R219" s="53" t="n"/>
      <c r="S219" s="53" t="n"/>
      <c r="T219" s="53" t="n"/>
      <c r="U219" s="162" t="n"/>
      <c r="V219" s="162" t="n"/>
      <c r="W219" s="162" t="n"/>
      <c r="X219" s="53" t="n"/>
      <c r="Y219" s="162" t="n"/>
      <c r="Z219" s="58" t="n">
        <v>45</v>
      </c>
      <c r="AA219" s="68" t="n">
        <v>6.75</v>
      </c>
      <c r="AB219" s="162" t="inlineStr">
        <is>
          <t>对公</t>
        </is>
      </c>
      <c r="AC219" s="407" t="n"/>
      <c r="AD219" s="170" t="n"/>
      <c r="AE219" s="65" t="n"/>
      <c r="AF219" s="172" t="n"/>
      <c r="AG219" s="350" t="inlineStr">
        <is>
          <t>罗茜</t>
        </is>
      </c>
      <c r="AH219" s="79" t="n">
        <v>0</v>
      </c>
      <c r="AI219" s="79" t="n">
        <v>0</v>
      </c>
      <c r="AJ219" s="79" t="n">
        <v>6.75</v>
      </c>
      <c r="AK219" s="79" t="n">
        <v>0</v>
      </c>
      <c r="AL219" s="79" t="n">
        <v>0</v>
      </c>
      <c r="AM219" s="79" t="n">
        <v>0</v>
      </c>
      <c r="AN219" s="79" t="n">
        <v>0</v>
      </c>
      <c r="AO219" s="79" t="n">
        <v>0</v>
      </c>
      <c r="AP219" s="79" t="n">
        <v>0</v>
      </c>
      <c r="AQ219" s="79" t="n">
        <v>0</v>
      </c>
      <c r="AR219" s="331" t="n"/>
      <c r="AS219" s="331" t="n"/>
      <c r="AT219" s="331" t="n"/>
      <c r="AU219" s="331" t="n"/>
      <c r="AV219" s="331" t="n"/>
      <c r="AW219" s="331" t="n"/>
    </row>
    <row r="220" hidden="1" ht="30" customFormat="1" customHeight="1" s="331">
      <c r="A220" s="406" t="inlineStr">
        <is>
          <t>华远</t>
        </is>
      </c>
      <c r="B220" s="45" t="n">
        <v>45764</v>
      </c>
      <c r="C220" s="162" t="n">
        <v>45</v>
      </c>
      <c r="D220" s="162" t="inlineStr">
        <is>
          <t>邓思姣</t>
        </is>
      </c>
      <c r="E220" s="162" t="n"/>
      <c r="F220" s="162" t="n">
        <v>1</v>
      </c>
      <c r="G220" s="162" t="n"/>
      <c r="H220" s="162" t="inlineStr">
        <is>
          <t>孙静</t>
        </is>
      </c>
      <c r="I220" s="162" t="inlineStr">
        <is>
          <t>英9088</t>
        </is>
      </c>
      <c r="J220" s="162" t="n">
        <v>1638</v>
      </c>
      <c r="K220" s="162" t="n"/>
      <c r="L220" s="162" t="n"/>
      <c r="M220" s="162" t="n"/>
      <c r="N220" s="162" t="n">
        <v>85</v>
      </c>
      <c r="O220" s="162" t="n"/>
      <c r="P220" s="162" t="n">
        <v>278</v>
      </c>
      <c r="Q220" s="162" t="n">
        <v>380</v>
      </c>
      <c r="R220" s="162" t="n"/>
      <c r="S220" s="162" t="n"/>
      <c r="T220" s="162" t="n">
        <v>25</v>
      </c>
      <c r="U220" s="162" t="n"/>
      <c r="V220" s="162" t="n"/>
      <c r="W220" s="162" t="n"/>
      <c r="X220" s="162" t="n"/>
      <c r="Y220" s="162" t="n"/>
      <c r="Z220" s="70" t="n">
        <v>768</v>
      </c>
      <c r="AA220" s="178" t="n">
        <v>227.35</v>
      </c>
      <c r="AB220" s="162" t="inlineStr">
        <is>
          <t>对公</t>
        </is>
      </c>
      <c r="AC220" s="407" t="n"/>
      <c r="AD220" s="170" t="n"/>
      <c r="AE220" s="162" t="inlineStr">
        <is>
          <t>299孕三项</t>
        </is>
      </c>
      <c r="AF220" s="173" t="n"/>
      <c r="AG220" s="253" t="inlineStr">
        <is>
          <t>罗茜</t>
        </is>
      </c>
      <c r="AH220" s="182" t="n">
        <v>0</v>
      </c>
      <c r="AI220" s="182" t="n">
        <v>0</v>
      </c>
      <c r="AJ220" s="182" t="n">
        <v>12.75</v>
      </c>
      <c r="AK220" s="182" t="n">
        <v>100</v>
      </c>
      <c r="AL220" s="182" t="n">
        <v>114</v>
      </c>
      <c r="AM220" s="182" t="n">
        <v>0</v>
      </c>
      <c r="AN220" s="182" t="n">
        <v>0</v>
      </c>
      <c r="AO220" s="182" t="n">
        <v>0.6</v>
      </c>
      <c r="AP220" s="182" t="n">
        <v>0</v>
      </c>
      <c r="AQ220" s="182" t="n">
        <v>0</v>
      </c>
      <c r="AR220" s="331" t="n"/>
      <c r="AS220" s="331" t="n"/>
      <c r="AT220" s="331" t="n"/>
      <c r="AU220" s="331" t="n"/>
      <c r="AV220" s="331" t="n"/>
      <c r="AW220" s="331" t="n"/>
      <c r="XEX220" s="331" t="n"/>
      <c r="XEY220" s="331" t="n"/>
      <c r="XEZ220" s="331" t="n"/>
      <c r="XFA220" s="331" t="n"/>
      <c r="XFB220" s="331" t="n"/>
      <c r="XFC220" s="331" t="n"/>
      <c r="XFD220" s="331" t="n"/>
    </row>
    <row r="221" hidden="1" ht="30" customFormat="1" customHeight="1" s="331">
      <c r="A221" s="406" t="inlineStr">
        <is>
          <t>泊富</t>
        </is>
      </c>
      <c r="B221" s="108" t="n">
        <v>45764</v>
      </c>
      <c r="C221" s="54" t="n">
        <v>9</v>
      </c>
      <c r="D221" s="54" t="inlineStr">
        <is>
          <t>冯诗雨</t>
        </is>
      </c>
      <c r="E221" s="54" t="n"/>
      <c r="F221" s="54" t="n"/>
      <c r="G221" s="54" t="n">
        <v>1</v>
      </c>
      <c r="H221" s="54" t="n"/>
      <c r="I221" s="54" t="inlineStr">
        <is>
          <t>G8886</t>
        </is>
      </c>
      <c r="J221" s="54" t="n">
        <v>1638</v>
      </c>
      <c r="K221" s="54" t="n"/>
      <c r="L221" s="54" t="n"/>
      <c r="M221" s="54" t="n"/>
      <c r="N221" s="54" t="n"/>
      <c r="O221" s="54" t="n"/>
      <c r="P221" s="54" t="n">
        <v>180</v>
      </c>
      <c r="Q221" s="54" t="n"/>
      <c r="R221" s="54" t="n"/>
      <c r="S221" s="54" t="n"/>
      <c r="T221" s="54" t="n">
        <v>7</v>
      </c>
      <c r="U221" s="54" t="n"/>
      <c r="V221" s="54" t="n"/>
      <c r="W221" s="54" t="n"/>
      <c r="X221" s="54" t="n"/>
      <c r="Y221" s="54" t="n"/>
      <c r="Z221" s="195" t="n">
        <v>187</v>
      </c>
      <c r="AA221" s="178" t="n">
        <v>65</v>
      </c>
      <c r="AB221" s="174" t="inlineStr">
        <is>
          <t>现金</t>
        </is>
      </c>
      <c r="AC221" s="69" t="n"/>
      <c r="AD221" s="175" t="n"/>
      <c r="AE221" s="69" t="n"/>
      <c r="AF221" s="176" t="n"/>
      <c r="AG221" s="128" t="inlineStr">
        <is>
          <t>彭心怡</t>
        </is>
      </c>
      <c r="AH221" s="182" t="n">
        <v>0</v>
      </c>
      <c r="AI221" s="182" t="n">
        <v>0</v>
      </c>
      <c r="AJ221" s="182" t="n">
        <v>0</v>
      </c>
      <c r="AK221" s="182" t="n">
        <v>65</v>
      </c>
      <c r="AL221" s="182" t="n">
        <v>0</v>
      </c>
      <c r="AM221" s="182" t="n">
        <v>0</v>
      </c>
      <c r="AN221" s="182" t="n">
        <v>0</v>
      </c>
      <c r="AO221" s="182" t="n">
        <v>0</v>
      </c>
      <c r="AP221" s="182" t="n">
        <v>0</v>
      </c>
      <c r="AQ221" s="182" t="n">
        <v>0</v>
      </c>
      <c r="AR221" s="331" t="n"/>
      <c r="AS221" s="331" t="n"/>
      <c r="AT221" s="331" t="n"/>
      <c r="AU221" s="331" t="n"/>
      <c r="AV221" s="331" t="n"/>
      <c r="AW221" s="331" t="n"/>
      <c r="XEX221" s="331" t="n"/>
      <c r="XEY221" s="331" t="n"/>
      <c r="XEZ221" s="331" t="n"/>
      <c r="XFA221" s="331" t="n"/>
      <c r="XFB221" s="331" t="n"/>
      <c r="XFC221" s="331" t="n"/>
      <c r="XFD221" s="331" t="n"/>
    </row>
    <row r="222" hidden="1" ht="30" customFormat="1" customHeight="1" s="12">
      <c r="A222" s="12" t="inlineStr">
        <is>
          <t>华侨</t>
        </is>
      </c>
      <c r="B222" s="23" t="n">
        <v>45763</v>
      </c>
      <c r="C222" s="162" t="n">
        <v>78</v>
      </c>
      <c r="D222" s="53" t="inlineStr">
        <is>
          <t>谭雪梅1（1330）</t>
        </is>
      </c>
      <c r="E222" s="162" t="n"/>
      <c r="F222" s="162" t="n">
        <v>1</v>
      </c>
      <c r="G222" s="162" t="n"/>
      <c r="H222" s="162" t="inlineStr">
        <is>
          <t>张宇良</t>
        </is>
      </c>
      <c r="I222" s="53" t="inlineStr">
        <is>
          <t>王3546</t>
        </is>
      </c>
      <c r="J222" s="162" t="n">
        <v>1638</v>
      </c>
      <c r="K222" s="162" t="n"/>
      <c r="L222" s="53" t="n">
        <v>167.4</v>
      </c>
      <c r="M222" s="53" t="n"/>
      <c r="N222" s="53" t="n"/>
      <c r="O222" s="53" t="n"/>
      <c r="P222" s="53" t="n"/>
      <c r="Q222" s="167" t="n"/>
      <c r="R222" s="53" t="n"/>
      <c r="S222" s="53" t="n"/>
      <c r="T222" s="53" t="n"/>
      <c r="U222" s="162" t="n"/>
      <c r="V222" s="162" t="n"/>
      <c r="W222" s="162" t="n"/>
      <c r="X222" s="53" t="n"/>
      <c r="Y222" s="162" t="n"/>
      <c r="Z222" s="63" t="n">
        <v>167.4</v>
      </c>
      <c r="AA222" s="63" t="n">
        <v>25.11</v>
      </c>
      <c r="AB222" s="162" t="inlineStr">
        <is>
          <t>对公</t>
        </is>
      </c>
      <c r="AC222" s="407" t="n"/>
      <c r="AD222" s="162" t="n"/>
      <c r="AE222" s="65" t="n"/>
      <c r="AF222" s="65" t="n"/>
      <c r="AG222" s="350" t="inlineStr">
        <is>
          <t>向文娟</t>
        </is>
      </c>
      <c r="AH222" s="79" t="n">
        <v>25.11</v>
      </c>
      <c r="AI222" s="79" t="n">
        <v>0</v>
      </c>
      <c r="AJ222" s="79" t="n">
        <v>0</v>
      </c>
      <c r="AK222" s="79" t="n">
        <v>0</v>
      </c>
      <c r="AL222" s="79" t="n">
        <v>0</v>
      </c>
      <c r="AM222" s="79" t="n">
        <v>0</v>
      </c>
      <c r="AN222" s="79" t="n">
        <v>0</v>
      </c>
      <c r="AO222" s="79" t="n">
        <v>0</v>
      </c>
      <c r="AP222" s="79" t="n">
        <v>0</v>
      </c>
      <c r="AQ222" s="79" t="n">
        <v>0</v>
      </c>
      <c r="AR222" s="331" t="n"/>
      <c r="AS222" s="331" t="n"/>
      <c r="AT222" s="331" t="n"/>
      <c r="AU222" s="331" t="n"/>
      <c r="AV222" s="331" t="n"/>
      <c r="AW222" s="331" t="n"/>
      <c r="XEY222" s="12" t="n"/>
      <c r="XEZ222" s="12" t="n"/>
      <c r="XFA222" s="12" t="n"/>
      <c r="XFB222" s="12" t="n"/>
      <c r="XFC222" s="12" t="n"/>
      <c r="XFD222" s="12" t="n"/>
    </row>
    <row r="223" hidden="1" ht="30" customFormat="1" customHeight="1" s="331">
      <c r="A223" s="331" t="inlineStr">
        <is>
          <t>麓城</t>
        </is>
      </c>
      <c r="B223" s="45" t="n">
        <v>45763</v>
      </c>
      <c r="C223" s="382" t="n">
        <v>25</v>
      </c>
      <c r="D223" s="382" t="inlineStr">
        <is>
          <t>贺亚运</t>
        </is>
      </c>
      <c r="E223" s="162" t="n"/>
      <c r="F223" s="162" t="n"/>
      <c r="G223" s="162" t="inlineStr">
        <is>
          <t>简易</t>
        </is>
      </c>
      <c r="H223" s="162" t="n"/>
      <c r="I223" s="162" t="inlineStr">
        <is>
          <t>菜8956</t>
        </is>
      </c>
      <c r="J223" s="162" t="n">
        <v>1638</v>
      </c>
      <c r="K223" s="162" t="n"/>
      <c r="L223" s="162" t="n"/>
      <c r="M223" s="162" t="n"/>
      <c r="N223" s="162" t="n">
        <v>9</v>
      </c>
      <c r="O223" s="162" t="n"/>
      <c r="P223" s="162" t="n"/>
      <c r="Q223" s="162" t="n"/>
      <c r="R223" s="162" t="n"/>
      <c r="S223" s="162" t="n"/>
      <c r="T223" s="162" t="n">
        <v>5</v>
      </c>
      <c r="U223" s="162" t="n"/>
      <c r="V223" s="162" t="n"/>
      <c r="W223" s="162" t="n"/>
      <c r="X223" s="162" t="n"/>
      <c r="Y223" s="162" t="n"/>
      <c r="Z223" s="406" t="n">
        <v>14</v>
      </c>
      <c r="AA223" s="406" t="n">
        <v>2.8</v>
      </c>
      <c r="AB223" s="162" t="inlineStr">
        <is>
          <t>对公</t>
        </is>
      </c>
      <c r="AC223" s="407" t="n"/>
      <c r="AD223" s="162" t="n"/>
      <c r="AE223" s="407" t="n"/>
      <c r="AF223" s="407" t="n"/>
      <c r="AG223" s="253" t="inlineStr">
        <is>
          <t>熊欢</t>
        </is>
      </c>
      <c r="AH223" s="182" t="n">
        <v>0</v>
      </c>
      <c r="AI223" s="182" t="n">
        <v>0</v>
      </c>
      <c r="AJ223" s="182" t="n">
        <v>1.8</v>
      </c>
      <c r="AK223" s="182" t="n">
        <v>0</v>
      </c>
      <c r="AL223" s="182" t="n">
        <v>0</v>
      </c>
      <c r="AM223" s="182" t="n">
        <v>0</v>
      </c>
      <c r="AN223" s="182" t="n">
        <v>0</v>
      </c>
      <c r="AO223" s="182" t="n">
        <v>1</v>
      </c>
      <c r="AP223" s="182" t="n">
        <v>0</v>
      </c>
      <c r="AQ223" s="182" t="n">
        <v>0</v>
      </c>
      <c r="AR223" s="331" t="n"/>
      <c r="AS223" s="331" t="n"/>
      <c r="AT223" s="331" t="n"/>
      <c r="AU223" s="331" t="n"/>
      <c r="AV223" s="331" t="n"/>
      <c r="AW223" s="331" t="n"/>
      <c r="XEY223" s="331" t="n"/>
      <c r="XEZ223" s="331" t="n"/>
      <c r="XFA223" s="331" t="n"/>
      <c r="XFB223" s="331" t="n"/>
      <c r="XFC223" s="331" t="n"/>
      <c r="XFD223" s="331" t="n"/>
    </row>
    <row r="224" hidden="1" ht="30" customFormat="1" customHeight="1" s="331">
      <c r="A224" s="331" t="inlineStr">
        <is>
          <t>麓城</t>
        </is>
      </c>
      <c r="B224" s="45" t="n">
        <v>45763</v>
      </c>
      <c r="C224" s="412" t="n"/>
      <c r="D224" s="412" t="n"/>
      <c r="E224" s="162" t="n"/>
      <c r="F224" s="162" t="n">
        <v>1</v>
      </c>
      <c r="G224" s="162" t="n"/>
      <c r="H224" s="162" t="inlineStr">
        <is>
          <t>贾桂桂</t>
        </is>
      </c>
      <c r="I224" s="162" t="inlineStr">
        <is>
          <t>菜8956</t>
        </is>
      </c>
      <c r="J224" s="162" t="n">
        <v>1638</v>
      </c>
      <c r="K224" s="162" t="n"/>
      <c r="L224" s="162" t="n"/>
      <c r="M224" s="162" t="n"/>
      <c r="N224" s="162" t="n">
        <v>30</v>
      </c>
      <c r="O224" s="162" t="n"/>
      <c r="P224" s="162" t="n">
        <v>121</v>
      </c>
      <c r="Q224" s="162" t="n">
        <v>120</v>
      </c>
      <c r="R224" s="162" t="n">
        <v>200</v>
      </c>
      <c r="S224" s="162" t="n"/>
      <c r="T224" s="162" t="n">
        <v>7</v>
      </c>
      <c r="U224" s="162" t="n"/>
      <c r="V224" s="162" t="n"/>
      <c r="W224" s="162" t="n"/>
      <c r="X224" s="162" t="n"/>
      <c r="Y224" s="162" t="n"/>
      <c r="Z224" s="406" t="n">
        <v>478</v>
      </c>
      <c r="AA224" s="406" t="n">
        <v>146.5</v>
      </c>
      <c r="AB224" s="162" t="inlineStr">
        <is>
          <t>对公</t>
        </is>
      </c>
      <c r="AC224" s="407" t="n"/>
      <c r="AD224" s="162" t="n"/>
      <c r="AE224" s="407" t="n"/>
      <c r="AF224" s="407" t="n"/>
      <c r="AG224" s="253" t="inlineStr">
        <is>
          <t>熊欢</t>
        </is>
      </c>
      <c r="AH224" s="182" t="n">
        <v>0</v>
      </c>
      <c r="AI224" s="182" t="n">
        <v>0</v>
      </c>
      <c r="AJ224" s="182" t="n">
        <v>4.5</v>
      </c>
      <c r="AK224" s="182" t="n">
        <v>65</v>
      </c>
      <c r="AL224" s="182" t="n">
        <v>18</v>
      </c>
      <c r="AM224" s="182" t="n">
        <v>59</v>
      </c>
      <c r="AN224" s="182" t="n">
        <v>0</v>
      </c>
      <c r="AO224" s="182" t="n">
        <v>0</v>
      </c>
      <c r="AP224" s="182" t="n">
        <v>0</v>
      </c>
      <c r="AQ224" s="182" t="n">
        <v>0</v>
      </c>
      <c r="AR224" s="331" t="n"/>
      <c r="AS224" s="331" t="n"/>
      <c r="AT224" s="331" t="n"/>
      <c r="AU224" s="331" t="n"/>
      <c r="AV224" s="331" t="n"/>
      <c r="AW224" s="331" t="n"/>
      <c r="XEY224" s="331" t="n"/>
      <c r="XEZ224" s="331" t="n"/>
      <c r="XFA224" s="331" t="n"/>
      <c r="XFB224" s="331" t="n"/>
      <c r="XFC224" s="331" t="n"/>
      <c r="XFD224" s="331" t="n"/>
    </row>
    <row r="225" hidden="1" ht="30" customFormat="1" customHeight="1" s="12">
      <c r="A225" s="12" t="inlineStr">
        <is>
          <t>华侨</t>
        </is>
      </c>
      <c r="B225" s="23" t="n">
        <v>45765</v>
      </c>
      <c r="C225" s="162" t="n">
        <v>67</v>
      </c>
      <c r="D225" s="53" t="inlineStr">
        <is>
          <t>刘文花</t>
        </is>
      </c>
      <c r="E225" s="162" t="n"/>
      <c r="F225" s="162" t="n"/>
      <c r="G225" s="162" t="n">
        <v>1</v>
      </c>
      <c r="H225" s="162" t="n"/>
      <c r="I225" s="53" t="inlineStr">
        <is>
          <t>刘6822</t>
        </is>
      </c>
      <c r="J225" s="162" t="n">
        <v>1638</v>
      </c>
      <c r="K225" s="162" t="n"/>
      <c r="L225" s="53" t="n"/>
      <c r="M225" s="53" t="n"/>
      <c r="N225" s="53" t="n"/>
      <c r="O225" s="53" t="n"/>
      <c r="P225" s="53" t="n"/>
      <c r="Q225" s="167" t="n"/>
      <c r="R225" s="53" t="n"/>
      <c r="S225" s="53" t="n"/>
      <c r="T225" s="53" t="n"/>
      <c r="U225" s="53" t="n"/>
      <c r="V225" s="53" t="n">
        <v>18</v>
      </c>
      <c r="W225" s="53" t="n"/>
      <c r="X225" s="53" t="n"/>
      <c r="Y225" s="53" t="n"/>
      <c r="Z225" s="63" t="n">
        <v>18</v>
      </c>
      <c r="AA225" s="63" t="n">
        <v>3.6</v>
      </c>
      <c r="AB225" s="162" t="inlineStr">
        <is>
          <t>对公</t>
        </is>
      </c>
      <c r="AC225" s="407" t="n"/>
      <c r="AD225" s="162" t="n"/>
      <c r="AE225" s="65" t="n"/>
      <c r="AF225" s="65" t="n"/>
      <c r="AG225" s="350" t="inlineStr">
        <is>
          <t>向文娟</t>
        </is>
      </c>
      <c r="AH225" s="79" t="n">
        <v>0</v>
      </c>
      <c r="AI225" s="79" t="n">
        <v>0</v>
      </c>
      <c r="AJ225" s="79" t="n">
        <v>0</v>
      </c>
      <c r="AK225" s="79" t="n">
        <v>0</v>
      </c>
      <c r="AL225" s="79" t="n">
        <v>0</v>
      </c>
      <c r="AM225" s="79" t="n">
        <v>0</v>
      </c>
      <c r="AN225" s="79" t="n">
        <v>0</v>
      </c>
      <c r="AO225" s="79" t="n">
        <v>3.6</v>
      </c>
      <c r="AP225" s="79" t="n">
        <v>0</v>
      </c>
      <c r="AQ225" s="79" t="n">
        <v>0</v>
      </c>
      <c r="AR225" s="331" t="n"/>
      <c r="AS225" s="331" t="n"/>
      <c r="AT225" s="331" t="n"/>
      <c r="AU225" s="331" t="n"/>
      <c r="AV225" s="331" t="n"/>
      <c r="AW225" s="331" t="n"/>
      <c r="XEY225" s="12" t="n"/>
      <c r="XEZ225" s="12" t="n"/>
      <c r="XFA225" s="12" t="n"/>
      <c r="XFB225" s="12" t="n"/>
      <c r="XFC225" s="12" t="n"/>
      <c r="XFD225" s="12" t="n"/>
    </row>
    <row r="226" hidden="1" ht="30" customFormat="1" customHeight="1" s="12">
      <c r="A226" s="12" t="inlineStr">
        <is>
          <t>麓城</t>
        </is>
      </c>
      <c r="B226" s="23" t="n">
        <v>45765</v>
      </c>
      <c r="C226" s="162" t="n">
        <v>105</v>
      </c>
      <c r="D226" s="53" t="inlineStr">
        <is>
          <t>贺亚运</t>
        </is>
      </c>
      <c r="E226" s="162" t="n"/>
      <c r="F226" s="162" t="n">
        <v>1</v>
      </c>
      <c r="G226" s="162" t="n"/>
      <c r="H226" s="162" t="inlineStr">
        <is>
          <t>贾桂桂</t>
        </is>
      </c>
      <c r="I226" s="53" t="inlineStr">
        <is>
          <t>菜8956</t>
        </is>
      </c>
      <c r="J226" s="162" t="n">
        <v>1638</v>
      </c>
      <c r="K226" s="162" t="n"/>
      <c r="L226" s="53" t="n"/>
      <c r="M226" s="53" t="n"/>
      <c r="N226" s="53" t="n">
        <v>328</v>
      </c>
      <c r="O226" s="53" t="n"/>
      <c r="P226" s="53" t="n"/>
      <c r="Q226" s="53" t="n"/>
      <c r="R226" s="53" t="n"/>
      <c r="S226" s="53" t="n"/>
      <c r="T226" s="53" t="n"/>
      <c r="U226" s="53" t="n"/>
      <c r="V226" s="53" t="n"/>
      <c r="W226" s="53" t="n"/>
      <c r="X226" s="53" t="n"/>
      <c r="Y226" s="53" t="n"/>
      <c r="Z226" s="63" t="n">
        <v>328</v>
      </c>
      <c r="AA226" s="63" t="n">
        <v>49.2</v>
      </c>
      <c r="AB226" s="162" t="inlineStr">
        <is>
          <t>对公</t>
        </is>
      </c>
      <c r="AC226" s="407" t="n"/>
      <c r="AD226" s="162" t="n"/>
      <c r="AE226" s="65" t="n"/>
      <c r="AF226" s="65" t="n"/>
      <c r="AG226" s="350" t="inlineStr">
        <is>
          <t>杨兴</t>
        </is>
      </c>
      <c r="AH226" s="79" t="n">
        <v>0</v>
      </c>
      <c r="AI226" s="79" t="n">
        <v>0</v>
      </c>
      <c r="AJ226" s="79" t="n">
        <v>49.2</v>
      </c>
      <c r="AK226" s="79" t="n">
        <v>0</v>
      </c>
      <c r="AL226" s="79" t="n">
        <v>0</v>
      </c>
      <c r="AM226" s="79" t="n">
        <v>0</v>
      </c>
      <c r="AN226" s="79" t="n">
        <v>0</v>
      </c>
      <c r="AO226" s="79" t="n">
        <v>0</v>
      </c>
      <c r="AP226" s="79" t="n">
        <v>0</v>
      </c>
      <c r="AQ226" s="79" t="n">
        <v>0</v>
      </c>
      <c r="AR226" s="331" t="n"/>
      <c r="AS226" s="331" t="n"/>
      <c r="AT226" s="331" t="n"/>
      <c r="AU226" s="331" t="n"/>
      <c r="AV226" s="331" t="n"/>
      <c r="AW226" s="331" t="n"/>
      <c r="XEY226" s="12" t="n"/>
      <c r="XEZ226" s="12" t="n"/>
      <c r="XFA226" s="12" t="n"/>
      <c r="XFB226" s="12" t="n"/>
      <c r="XFC226" s="12" t="n"/>
      <c r="XFD226" s="12" t="n"/>
    </row>
    <row r="227" hidden="1" ht="30" customFormat="1" customHeight="1" s="12">
      <c r="A227" s="12" t="inlineStr">
        <is>
          <t>华侨</t>
        </is>
      </c>
      <c r="B227" s="23" t="n">
        <v>45766</v>
      </c>
      <c r="C227" s="162" t="n">
        <v>56</v>
      </c>
      <c r="D227" s="53" t="inlineStr">
        <is>
          <t>刘文花</t>
        </is>
      </c>
      <c r="E227" s="162" t="n"/>
      <c r="F227" s="162" t="n"/>
      <c r="G227" s="162" t="n">
        <v>1</v>
      </c>
      <c r="H227" s="162" t="n"/>
      <c r="I227" s="53" t="inlineStr">
        <is>
          <t>刘6822</t>
        </is>
      </c>
      <c r="J227" s="162" t="n">
        <v>1638</v>
      </c>
      <c r="K227" s="162" t="n"/>
      <c r="L227" s="53" t="n"/>
      <c r="M227" s="53" t="n"/>
      <c r="N227" s="53" t="n"/>
      <c r="O227" s="53" t="n"/>
      <c r="P227" s="53" t="n"/>
      <c r="Q227" s="167" t="n"/>
      <c r="R227" s="53" t="n"/>
      <c r="S227" s="53" t="n"/>
      <c r="T227" s="53" t="n"/>
      <c r="U227" s="53" t="n"/>
      <c r="V227" s="53" t="n">
        <v>12</v>
      </c>
      <c r="W227" s="53" t="n"/>
      <c r="X227" s="53" t="n"/>
      <c r="Y227" s="53" t="n"/>
      <c r="Z227" s="63" t="n">
        <v>12</v>
      </c>
      <c r="AA227" s="63" t="n">
        <v>2.4</v>
      </c>
      <c r="AB227" s="162" t="inlineStr">
        <is>
          <t>对公</t>
        </is>
      </c>
      <c r="AC227" s="407" t="n"/>
      <c r="AD227" s="162" t="n"/>
      <c r="AE227" s="65" t="n"/>
      <c r="AF227" s="65" t="n"/>
      <c r="AG227" s="350" t="inlineStr">
        <is>
          <t>向文娟</t>
        </is>
      </c>
      <c r="AH227" s="79" t="n">
        <v>0</v>
      </c>
      <c r="AI227" s="79" t="n">
        <v>0</v>
      </c>
      <c r="AJ227" s="79" t="n">
        <v>0</v>
      </c>
      <c r="AK227" s="79" t="n">
        <v>0</v>
      </c>
      <c r="AL227" s="79" t="n">
        <v>0</v>
      </c>
      <c r="AM227" s="79" t="n">
        <v>0</v>
      </c>
      <c r="AN227" s="79" t="n">
        <v>0</v>
      </c>
      <c r="AO227" s="79" t="n">
        <v>2.4</v>
      </c>
      <c r="AP227" s="79" t="n">
        <v>0</v>
      </c>
      <c r="AQ227" s="79" t="n">
        <v>0</v>
      </c>
      <c r="AR227" s="331" t="n"/>
      <c r="AS227" s="331" t="n"/>
      <c r="AT227" s="331" t="n"/>
      <c r="AU227" s="331" t="n"/>
      <c r="AV227" s="331" t="n"/>
      <c r="AW227" s="331" t="n"/>
      <c r="XEY227" s="12" t="n"/>
      <c r="XEZ227" s="12" t="n"/>
      <c r="XFA227" s="12" t="n"/>
      <c r="XFB227" s="12" t="n"/>
      <c r="XFC227" s="12" t="n"/>
      <c r="XFD227" s="12" t="n"/>
    </row>
    <row r="228" hidden="1" ht="30" customFormat="1" customHeight="1" s="12">
      <c r="A228" s="12" t="inlineStr">
        <is>
          <t>麓城</t>
        </is>
      </c>
      <c r="B228" s="23" t="n">
        <v>45766</v>
      </c>
      <c r="C228" s="162" t="n">
        <v>66</v>
      </c>
      <c r="D228" s="53" t="inlineStr">
        <is>
          <t>余永美</t>
        </is>
      </c>
      <c r="E228" s="162" t="n"/>
      <c r="F228" s="162" t="n">
        <v>1</v>
      </c>
      <c r="G228" s="162" t="n"/>
      <c r="H228" s="162" t="inlineStr">
        <is>
          <t>向雅洁</t>
        </is>
      </c>
      <c r="I228" s="53" t="inlineStr">
        <is>
          <t>晶2853</t>
        </is>
      </c>
      <c r="J228" s="162" t="n">
        <v>1638</v>
      </c>
      <c r="K228" s="162" t="n"/>
      <c r="L228" s="53" t="n">
        <v>121.2</v>
      </c>
      <c r="M228" s="53" t="n"/>
      <c r="N228" s="53" t="n"/>
      <c r="O228" s="162" t="n"/>
      <c r="P228" s="162" t="n"/>
      <c r="Q228" s="162" t="n"/>
      <c r="R228" s="162" t="n"/>
      <c r="S228" s="162" t="n"/>
      <c r="T228" s="53" t="n"/>
      <c r="U228" s="162" t="n"/>
      <c r="V228" s="162" t="n"/>
      <c r="W228" s="162" t="n"/>
      <c r="X228" s="162" t="n"/>
      <c r="Y228" s="162" t="n"/>
      <c r="Z228" s="63" t="n">
        <v>121.2</v>
      </c>
      <c r="AA228" s="63" t="n">
        <v>18.18</v>
      </c>
      <c r="AB228" s="162" t="inlineStr">
        <is>
          <t>对公</t>
        </is>
      </c>
      <c r="AC228" s="407" t="n"/>
      <c r="AD228" s="162" t="n"/>
      <c r="AE228" s="65" t="n"/>
      <c r="AF228" s="65" t="n"/>
      <c r="AG228" s="350" t="inlineStr">
        <is>
          <t>熊欢</t>
        </is>
      </c>
      <c r="AH228" s="79" t="n">
        <v>18.18</v>
      </c>
      <c r="AI228" s="79" t="n">
        <v>0</v>
      </c>
      <c r="AJ228" s="79" t="n">
        <v>0</v>
      </c>
      <c r="AK228" s="79" t="n">
        <v>0</v>
      </c>
      <c r="AL228" s="79" t="n">
        <v>0</v>
      </c>
      <c r="AM228" s="79" t="n">
        <v>0</v>
      </c>
      <c r="AN228" s="79" t="n">
        <v>0</v>
      </c>
      <c r="AO228" s="79" t="n">
        <v>0</v>
      </c>
      <c r="AP228" s="79" t="n">
        <v>0</v>
      </c>
      <c r="AQ228" s="79" t="n">
        <v>0</v>
      </c>
      <c r="AR228" s="331" t="n"/>
      <c r="AS228" s="331" t="n"/>
      <c r="AT228" s="331" t="n"/>
      <c r="AU228" s="331" t="n"/>
      <c r="AV228" s="331" t="n"/>
      <c r="AW228" s="331" t="n"/>
      <c r="XEY228" s="12" t="n"/>
      <c r="XEZ228" s="12" t="n"/>
      <c r="XFA228" s="12" t="n"/>
      <c r="XFB228" s="12" t="n"/>
      <c r="XFC228" s="12" t="n"/>
      <c r="XFD228" s="12" t="n"/>
    </row>
    <row r="229" hidden="1" ht="30" customFormat="1" customHeight="1" s="12">
      <c r="A229" s="12" t="inlineStr">
        <is>
          <t>麓城</t>
        </is>
      </c>
      <c r="B229" s="23" t="n">
        <v>45766</v>
      </c>
      <c r="C229" s="411" t="n"/>
      <c r="D229" s="411" t="n"/>
      <c r="E229" s="162" t="n"/>
      <c r="F229" s="162" t="inlineStr">
        <is>
          <t>复诊</t>
        </is>
      </c>
      <c r="G229" s="162" t="n"/>
      <c r="H229" s="162" t="inlineStr">
        <is>
          <t>王海燕</t>
        </is>
      </c>
      <c r="I229" s="53" t="inlineStr">
        <is>
          <t>晶2853</t>
        </is>
      </c>
      <c r="J229" s="162" t="n">
        <v>1638</v>
      </c>
      <c r="K229" s="162" t="n"/>
      <c r="L229" s="53" t="n"/>
      <c r="M229" s="53" t="n"/>
      <c r="N229" s="53" t="n">
        <v>24</v>
      </c>
      <c r="O229" s="162" t="n"/>
      <c r="P229" s="162" t="n"/>
      <c r="Q229" s="162" t="n"/>
      <c r="R229" s="162" t="n"/>
      <c r="S229" s="162" t="n"/>
      <c r="T229" s="53" t="n"/>
      <c r="U229" s="162" t="n"/>
      <c r="V229" s="162" t="n"/>
      <c r="W229" s="162" t="n"/>
      <c r="X229" s="162" t="n"/>
      <c r="Y229" s="162" t="n"/>
      <c r="Z229" s="63" t="n">
        <v>24</v>
      </c>
      <c r="AA229" s="63" t="n">
        <v>3.6</v>
      </c>
      <c r="AB229" s="162" t="inlineStr">
        <is>
          <t>对公</t>
        </is>
      </c>
      <c r="AC229" s="407" t="n"/>
      <c r="AD229" s="162" t="n"/>
      <c r="AE229" s="65" t="n"/>
      <c r="AF229" s="65" t="n"/>
      <c r="AG229" s="350" t="inlineStr">
        <is>
          <t>熊欢</t>
        </is>
      </c>
      <c r="AH229" s="79" t="n">
        <v>0</v>
      </c>
      <c r="AI229" s="79" t="n">
        <v>0</v>
      </c>
      <c r="AJ229" s="79" t="n">
        <v>3.6</v>
      </c>
      <c r="AK229" s="79" t="n">
        <v>0</v>
      </c>
      <c r="AL229" s="79" t="n">
        <v>0</v>
      </c>
      <c r="AM229" s="79" t="n">
        <v>0</v>
      </c>
      <c r="AN229" s="79" t="n">
        <v>0</v>
      </c>
      <c r="AO229" s="79" t="n">
        <v>0</v>
      </c>
      <c r="AP229" s="79" t="n">
        <v>0</v>
      </c>
      <c r="AQ229" s="79" t="n">
        <v>0</v>
      </c>
      <c r="AR229" s="331" t="n"/>
      <c r="AS229" s="331" t="n"/>
      <c r="AT229" s="331" t="n"/>
      <c r="AU229" s="331" t="n"/>
      <c r="AV229" s="331" t="n"/>
      <c r="AW229" s="331" t="n"/>
      <c r="XEY229" s="12" t="n"/>
      <c r="XEZ229" s="12" t="n"/>
      <c r="XFA229" s="12" t="n"/>
      <c r="XFB229" s="12" t="n"/>
      <c r="XFC229" s="12" t="n"/>
      <c r="XFD229" s="12" t="n"/>
    </row>
    <row r="230" hidden="1" ht="30" customFormat="1" customHeight="1" s="12">
      <c r="A230" s="12" t="inlineStr">
        <is>
          <t>晟华</t>
        </is>
      </c>
      <c r="B230" s="23" t="n">
        <v>45766</v>
      </c>
      <c r="C230" s="162" t="n">
        <v>11</v>
      </c>
      <c r="D230" s="53" t="inlineStr">
        <is>
          <t>陈开芬</t>
        </is>
      </c>
      <c r="E230" s="162" t="n"/>
      <c r="F230" s="162" t="n">
        <v>1</v>
      </c>
      <c r="G230" s="162" t="n"/>
      <c r="H230" s="162" t="inlineStr">
        <is>
          <t>贾桂桂</t>
        </is>
      </c>
      <c r="I230" s="53" t="inlineStr">
        <is>
          <t>G6368</t>
        </is>
      </c>
      <c r="J230" s="162" t="n">
        <v>1638</v>
      </c>
      <c r="K230" s="162" t="n"/>
      <c r="L230" s="53" t="n"/>
      <c r="M230" s="53" t="n"/>
      <c r="N230" s="53" t="n">
        <v>115</v>
      </c>
      <c r="O230" s="162" t="n"/>
      <c r="P230" s="162" t="n"/>
      <c r="Q230" s="162" t="n"/>
      <c r="R230" s="162" t="n"/>
      <c r="S230" s="162" t="n"/>
      <c r="T230" s="53" t="n"/>
      <c r="U230" s="162" t="n"/>
      <c r="V230" s="162" t="n"/>
      <c r="W230" s="162" t="n"/>
      <c r="X230" s="162" t="n"/>
      <c r="Y230" s="162" t="n"/>
      <c r="Z230" s="63" t="n">
        <v>115</v>
      </c>
      <c r="AA230" s="63" t="n">
        <v>17.25</v>
      </c>
      <c r="AB230" s="162" t="inlineStr">
        <is>
          <t>对公</t>
        </is>
      </c>
      <c r="AC230" s="407" t="n"/>
      <c r="AD230" s="162" t="n"/>
      <c r="AE230" s="65" t="n"/>
      <c r="AF230" s="65" t="n"/>
      <c r="AG230" s="350" t="inlineStr">
        <is>
          <t>李嘉慧</t>
        </is>
      </c>
      <c r="AH230" s="79" t="n">
        <v>0</v>
      </c>
      <c r="AI230" s="79" t="n">
        <v>0</v>
      </c>
      <c r="AJ230" s="79" t="n">
        <v>17.25</v>
      </c>
      <c r="AK230" s="79" t="n">
        <v>0</v>
      </c>
      <c r="AL230" s="79" t="n">
        <v>0</v>
      </c>
      <c r="AM230" s="79" t="n">
        <v>0</v>
      </c>
      <c r="AN230" s="79" t="n">
        <v>0</v>
      </c>
      <c r="AO230" s="79" t="n">
        <v>0</v>
      </c>
      <c r="AP230" s="79" t="n">
        <v>0</v>
      </c>
      <c r="AQ230" s="79" t="n">
        <v>0</v>
      </c>
      <c r="AR230" s="331" t="n"/>
      <c r="AS230" s="331" t="n"/>
      <c r="AT230" s="331" t="n"/>
      <c r="AU230" s="331" t="n"/>
      <c r="AV230" s="331" t="n"/>
      <c r="AW230" s="331" t="n"/>
      <c r="XEY230" s="12" t="n"/>
      <c r="XEZ230" s="12" t="n"/>
      <c r="XFA230" s="12" t="n"/>
      <c r="XFB230" s="12" t="n"/>
      <c r="XFC230" s="12" t="n"/>
      <c r="XFD230" s="12" t="n"/>
    </row>
    <row r="231" hidden="1" ht="30" customFormat="1" customHeight="1" s="12">
      <c r="A231" s="12" t="inlineStr">
        <is>
          <t>晟华</t>
        </is>
      </c>
      <c r="B231" s="23" t="n">
        <v>45766</v>
      </c>
      <c r="C231" s="411" t="n"/>
      <c r="D231" s="411" t="n"/>
      <c r="E231" s="162" t="n"/>
      <c r="F231" s="411" t="n"/>
      <c r="G231" s="162" t="n"/>
      <c r="H231" s="162" t="inlineStr">
        <is>
          <t>贾桂桂</t>
        </is>
      </c>
      <c r="I231" s="53" t="inlineStr">
        <is>
          <t>G6368</t>
        </is>
      </c>
      <c r="J231" s="162" t="n">
        <v>1638</v>
      </c>
      <c r="K231" s="162" t="n"/>
      <c r="L231" s="53" t="n"/>
      <c r="M231" s="53" t="n"/>
      <c r="N231" s="53" t="n">
        <v>39</v>
      </c>
      <c r="O231" s="162" t="n"/>
      <c r="P231" s="162" t="n"/>
      <c r="Q231" s="162" t="n"/>
      <c r="R231" s="162" t="n"/>
      <c r="S231" s="162" t="n"/>
      <c r="T231" s="53" t="n"/>
      <c r="U231" s="162" t="n"/>
      <c r="V231" s="162" t="n"/>
      <c r="W231" s="162" t="n"/>
      <c r="X231" s="162" t="n"/>
      <c r="Y231" s="162" t="n"/>
      <c r="Z231" s="63" t="n">
        <v>39</v>
      </c>
      <c r="AA231" s="63" t="n">
        <v>5.85</v>
      </c>
      <c r="AB231" s="162" t="inlineStr">
        <is>
          <t>对公</t>
        </is>
      </c>
      <c r="AC231" s="407" t="n"/>
      <c r="AD231" s="162" t="n"/>
      <c r="AE231" s="65" t="n"/>
      <c r="AF231" s="65" t="n"/>
      <c r="AG231" s="350" t="inlineStr">
        <is>
          <t>李嘉慧</t>
        </is>
      </c>
      <c r="AH231" s="79" t="n">
        <v>0</v>
      </c>
      <c r="AI231" s="79" t="n">
        <v>0</v>
      </c>
      <c r="AJ231" s="79" t="n">
        <v>5.85</v>
      </c>
      <c r="AK231" s="79" t="n">
        <v>0</v>
      </c>
      <c r="AL231" s="79" t="n">
        <v>0</v>
      </c>
      <c r="AM231" s="79" t="n">
        <v>0</v>
      </c>
      <c r="AN231" s="79" t="n">
        <v>0</v>
      </c>
      <c r="AO231" s="79" t="n">
        <v>0</v>
      </c>
      <c r="AP231" s="79" t="n">
        <v>0</v>
      </c>
      <c r="AQ231" s="79" t="n">
        <v>0</v>
      </c>
      <c r="AR231" s="331" t="n"/>
      <c r="AS231" s="331" t="n"/>
      <c r="AT231" s="331" t="n"/>
      <c r="AU231" s="331" t="n"/>
      <c r="AV231" s="331" t="n"/>
      <c r="AW231" s="331" t="n"/>
      <c r="XEY231" s="12" t="n"/>
      <c r="XEZ231" s="12" t="n"/>
      <c r="XFA231" s="12" t="n"/>
      <c r="XFB231" s="12" t="n"/>
      <c r="XFC231" s="12" t="n"/>
      <c r="XFD231" s="12" t="n"/>
    </row>
    <row r="232" hidden="1" ht="30" customFormat="1" customHeight="1" s="12">
      <c r="A232" s="12" t="inlineStr">
        <is>
          <t>晟华</t>
        </is>
      </c>
      <c r="B232" s="23" t="n">
        <v>45766</v>
      </c>
      <c r="C232" s="162" t="n">
        <v>49</v>
      </c>
      <c r="D232" s="53" t="inlineStr">
        <is>
          <t>严怡</t>
        </is>
      </c>
      <c r="E232" s="162" t="n"/>
      <c r="F232" s="162" t="n">
        <v>1</v>
      </c>
      <c r="G232" s="162" t="n"/>
      <c r="H232" s="162" t="inlineStr">
        <is>
          <t>熊为先</t>
        </is>
      </c>
      <c r="I232" s="53" t="inlineStr">
        <is>
          <t>G6368</t>
        </is>
      </c>
      <c r="J232" s="162" t="n">
        <v>1638</v>
      </c>
      <c r="K232" s="162" t="n"/>
      <c r="L232" s="53" t="n"/>
      <c r="M232" s="53" t="n"/>
      <c r="N232" s="53" t="n">
        <v>775.4</v>
      </c>
      <c r="O232" s="162" t="n"/>
      <c r="P232" s="162" t="n"/>
      <c r="Q232" s="162" t="n"/>
      <c r="R232" s="162" t="n"/>
      <c r="S232" s="162" t="n"/>
      <c r="T232" s="53" t="n">
        <v>60</v>
      </c>
      <c r="U232" s="162" t="n"/>
      <c r="V232" s="162" t="n"/>
      <c r="W232" s="162" t="n"/>
      <c r="X232" s="162" t="n"/>
      <c r="Y232" s="162" t="n"/>
      <c r="Z232" s="63" t="n">
        <v>835.4</v>
      </c>
      <c r="AA232" s="63" t="n">
        <v>95.31</v>
      </c>
      <c r="AB232" s="162" t="inlineStr">
        <is>
          <t>对公</t>
        </is>
      </c>
      <c r="AC232" s="407" t="n"/>
      <c r="AD232" s="162" t="n"/>
      <c r="AE232" s="65" t="inlineStr">
        <is>
          <t>尤文2</t>
        </is>
      </c>
      <c r="AF232" s="65" t="n"/>
      <c r="AG232" s="350" t="inlineStr">
        <is>
          <t>李嘉慧</t>
        </is>
      </c>
      <c r="AH232" s="79" t="n">
        <v>0</v>
      </c>
      <c r="AI232" s="79" t="n">
        <v>0</v>
      </c>
      <c r="AJ232" s="79" t="n">
        <v>86.31</v>
      </c>
      <c r="AK232" s="79" t="n">
        <v>0</v>
      </c>
      <c r="AL232" s="79" t="n">
        <v>0</v>
      </c>
      <c r="AM232" s="79" t="n">
        <v>0</v>
      </c>
      <c r="AN232" s="79" t="n">
        <v>0</v>
      </c>
      <c r="AO232" s="79" t="n">
        <v>9</v>
      </c>
      <c r="AP232" s="79" t="n">
        <v>0</v>
      </c>
      <c r="AQ232" s="79" t="n">
        <v>0</v>
      </c>
      <c r="AR232" s="331" t="n"/>
      <c r="AS232" s="331" t="n"/>
      <c r="AT232" s="331" t="n"/>
      <c r="AU232" s="331" t="n"/>
      <c r="AV232" s="331" t="n"/>
      <c r="AW232" s="331" t="n"/>
      <c r="XEY232" s="12" t="n"/>
      <c r="XEZ232" s="12" t="n"/>
      <c r="XFA232" s="12" t="n"/>
      <c r="XFB232" s="12" t="n"/>
      <c r="XFC232" s="12" t="n"/>
      <c r="XFD232" s="12" t="n"/>
    </row>
    <row r="233" hidden="1" ht="30" customFormat="1" customHeight="1" s="12">
      <c r="A233" s="12" t="inlineStr">
        <is>
          <t>晟华</t>
        </is>
      </c>
      <c r="B233" s="23" t="n">
        <v>45767</v>
      </c>
      <c r="C233" s="162" t="n">
        <v>14</v>
      </c>
      <c r="D233" s="53" t="inlineStr">
        <is>
          <t>莫平艳</t>
        </is>
      </c>
      <c r="E233" s="162" t="n"/>
      <c r="F233" s="162" t="n"/>
      <c r="G233" s="162" t="n">
        <v>1</v>
      </c>
      <c r="H233" s="162" t="n"/>
      <c r="I233" s="53" t="inlineStr">
        <is>
          <t>G9565</t>
        </is>
      </c>
      <c r="J233" s="162" t="n">
        <v>1638</v>
      </c>
      <c r="K233" s="162" t="n"/>
      <c r="L233" s="53" t="n"/>
      <c r="M233" s="53" t="n"/>
      <c r="N233" s="53" t="n"/>
      <c r="O233" s="162" t="n"/>
      <c r="P233" s="162" t="n"/>
      <c r="Q233" s="162" t="n"/>
      <c r="R233" s="162" t="n">
        <v>140</v>
      </c>
      <c r="S233" s="162" t="n"/>
      <c r="T233" s="53" t="n"/>
      <c r="U233" s="162" t="n"/>
      <c r="V233" s="162" t="n"/>
      <c r="W233" s="162" t="n"/>
      <c r="X233" s="162" t="n"/>
      <c r="Y233" s="162" t="n"/>
      <c r="Z233" s="63" t="n">
        <v>140</v>
      </c>
      <c r="AA233" s="63" t="n">
        <v>70</v>
      </c>
      <c r="AB233" s="162" t="inlineStr">
        <is>
          <t>对公</t>
        </is>
      </c>
      <c r="AC233" s="407" t="n"/>
      <c r="AD233" s="162" t="n"/>
      <c r="AE233" s="65" t="n"/>
      <c r="AF233" s="65" t="n"/>
      <c r="AG233" s="350" t="inlineStr">
        <is>
          <t>黄紫玲</t>
        </is>
      </c>
      <c r="AH233" s="79" t="n">
        <v>0</v>
      </c>
      <c r="AI233" s="79" t="n">
        <v>0</v>
      </c>
      <c r="AJ233" s="79" t="n">
        <v>0</v>
      </c>
      <c r="AK233" s="79" t="n">
        <v>0</v>
      </c>
      <c r="AL233" s="79" t="n">
        <v>0</v>
      </c>
      <c r="AM233" s="79" t="n">
        <v>70</v>
      </c>
      <c r="AN233" s="79" t="n">
        <v>0</v>
      </c>
      <c r="AO233" s="79" t="n">
        <v>0</v>
      </c>
      <c r="AP233" s="79" t="n">
        <v>0</v>
      </c>
      <c r="AQ233" s="79" t="n">
        <v>0</v>
      </c>
      <c r="AR233" s="331" t="n"/>
      <c r="AS233" s="331" t="n"/>
      <c r="AT233" s="331" t="n"/>
      <c r="AU233" s="331" t="n"/>
      <c r="AV233" s="331" t="n"/>
      <c r="AW233" s="331" t="n"/>
      <c r="XEY233" s="12" t="n"/>
      <c r="XEZ233" s="12" t="n"/>
      <c r="XFA233" s="12" t="n"/>
      <c r="XFB233" s="12" t="n"/>
      <c r="XFC233" s="12" t="n"/>
      <c r="XFD233" s="12" t="n"/>
    </row>
    <row r="234" hidden="1" ht="30" customFormat="1" customHeight="1" s="12">
      <c r="A234" s="12" t="inlineStr">
        <is>
          <t>晟华</t>
        </is>
      </c>
      <c r="B234" s="23" t="n">
        <v>45767</v>
      </c>
      <c r="C234" s="162" t="n">
        <v>27</v>
      </c>
      <c r="D234" s="53" t="inlineStr">
        <is>
          <t>陈开芬</t>
        </is>
      </c>
      <c r="E234" s="162" t="n"/>
      <c r="F234" s="162" t="n">
        <v>1</v>
      </c>
      <c r="G234" s="162" t="n"/>
      <c r="H234" s="162" t="inlineStr">
        <is>
          <t>熊为先</t>
        </is>
      </c>
      <c r="I234" s="53" t="inlineStr">
        <is>
          <t>G6368</t>
        </is>
      </c>
      <c r="J234" s="162" t="n">
        <v>1638</v>
      </c>
      <c r="K234" s="162" t="n"/>
      <c r="L234" s="53" t="n"/>
      <c r="M234" s="53" t="n"/>
      <c r="N234" s="53" t="n">
        <v>534</v>
      </c>
      <c r="O234" s="162" t="n"/>
      <c r="P234" s="162" t="n"/>
      <c r="Q234" s="162" t="n"/>
      <c r="R234" s="162" t="n"/>
      <c r="S234" s="162" t="n"/>
      <c r="T234" s="53" t="n">
        <v>60</v>
      </c>
      <c r="U234" s="162" t="n"/>
      <c r="V234" s="162" t="n"/>
      <c r="W234" s="162" t="n"/>
      <c r="X234" s="162" t="n"/>
      <c r="Y234" s="162" t="n"/>
      <c r="Z234" s="63" t="n">
        <v>594</v>
      </c>
      <c r="AA234" s="63" t="n">
        <v>89.09999999999999</v>
      </c>
      <c r="AB234" s="162" t="inlineStr">
        <is>
          <t>对公</t>
        </is>
      </c>
      <c r="AC234" s="407" t="n"/>
      <c r="AD234" s="162" t="n"/>
      <c r="AE234" s="65" t="n"/>
      <c r="AF234" s="65" t="n"/>
      <c r="AG234" s="350" t="inlineStr">
        <is>
          <t>黄紫玲</t>
        </is>
      </c>
      <c r="AH234" s="79" t="n">
        <v>0</v>
      </c>
      <c r="AI234" s="79" t="n">
        <v>0</v>
      </c>
      <c r="AJ234" s="79" t="n">
        <v>80.09999999999999</v>
      </c>
      <c r="AK234" s="79" t="n">
        <v>0</v>
      </c>
      <c r="AL234" s="79" t="n">
        <v>0</v>
      </c>
      <c r="AM234" s="79" t="n">
        <v>0</v>
      </c>
      <c r="AN234" s="79" t="n">
        <v>0</v>
      </c>
      <c r="AO234" s="79" t="n">
        <v>9</v>
      </c>
      <c r="AP234" s="79" t="n">
        <v>0</v>
      </c>
      <c r="AQ234" s="79" t="n">
        <v>0</v>
      </c>
      <c r="AR234" s="331" t="n"/>
      <c r="AS234" s="331" t="n"/>
      <c r="AT234" s="331" t="n"/>
      <c r="AU234" s="331" t="n"/>
      <c r="AV234" s="331" t="n"/>
      <c r="AW234" s="331" t="n"/>
      <c r="XEY234" s="12" t="n"/>
      <c r="XEZ234" s="12" t="n"/>
      <c r="XFA234" s="12" t="n"/>
      <c r="XFB234" s="12" t="n"/>
      <c r="XFC234" s="12" t="n"/>
      <c r="XFD234" s="12" t="n"/>
    </row>
    <row r="235" hidden="1" ht="30" customFormat="1" customHeight="1" s="331">
      <c r="A235" s="331" t="inlineStr">
        <is>
          <t>万科</t>
        </is>
      </c>
      <c r="B235" s="45" t="n">
        <v>45765</v>
      </c>
      <c r="C235" s="33" t="n">
        <v>17</v>
      </c>
      <c r="D235" s="406" t="inlineStr">
        <is>
          <t>杜飞</t>
        </is>
      </c>
      <c r="E235" s="406" t="n"/>
      <c r="F235" s="406" t="n">
        <v>1</v>
      </c>
      <c r="G235" s="406" t="n"/>
      <c r="H235" s="37" t="inlineStr">
        <is>
          <t>刘美清</t>
        </is>
      </c>
      <c r="I235" s="406" t="inlineStr">
        <is>
          <t>G2055</t>
        </is>
      </c>
      <c r="J235" s="406" t="n">
        <v>1638</v>
      </c>
      <c r="K235" s="406" t="n"/>
      <c r="L235" s="406" t="n">
        <v>2590.23</v>
      </c>
      <c r="M235" s="406" t="n"/>
      <c r="N235" s="406" t="n"/>
      <c r="O235" s="406" t="n"/>
      <c r="P235" s="406" t="n"/>
      <c r="Q235" s="406" t="n"/>
      <c r="R235" s="406" t="n"/>
      <c r="S235" s="406" t="n"/>
      <c r="T235" s="406" t="n"/>
      <c r="U235" s="406" t="n"/>
      <c r="V235" s="406" t="n"/>
      <c r="W235" s="406" t="n"/>
      <c r="X235" s="406" t="n"/>
      <c r="Y235" s="406" t="n"/>
      <c r="Z235" s="406" t="n">
        <v>2590.23</v>
      </c>
      <c r="AA235" s="406" t="n">
        <v>388.5345</v>
      </c>
      <c r="AB235" s="162" t="inlineStr">
        <is>
          <t>对公</t>
        </is>
      </c>
      <c r="AC235" s="331" t="n"/>
      <c r="AD235" s="331" t="n"/>
      <c r="AE235" s="331" t="n"/>
      <c r="AF235" s="331" t="n"/>
      <c r="AG235" s="331" t="n"/>
      <c r="AH235" s="331" t="n"/>
      <c r="AI235" s="331" t="n"/>
      <c r="AJ235" s="331" t="n"/>
      <c r="AK235" s="331" t="n"/>
      <c r="AL235" s="331" t="n"/>
      <c r="AM235" s="331" t="n"/>
      <c r="AN235" s="331" t="n"/>
      <c r="AO235" s="331" t="n"/>
      <c r="AP235" s="331" t="n"/>
      <c r="AQ235" s="331" t="n"/>
      <c r="AR235" s="331" t="n"/>
      <c r="AS235" s="331" t="n"/>
      <c r="AT235" s="331" t="n"/>
      <c r="AU235" s="331" t="n"/>
      <c r="AV235" s="331" t="n"/>
      <c r="AW235" s="331" t="n"/>
      <c r="XEZ235" s="331" t="n"/>
      <c r="XFA235" s="331" t="n"/>
      <c r="XFB235" s="331" t="n"/>
      <c r="XFC235" s="331" t="n"/>
      <c r="XFD235" s="331" t="n"/>
    </row>
    <row r="236" hidden="1" ht="30" customFormat="1" customHeight="1" s="12">
      <c r="A236" s="12" t="inlineStr">
        <is>
          <t>中冶</t>
        </is>
      </c>
      <c r="B236" s="23" t="n">
        <v>45766</v>
      </c>
      <c r="C236" s="33" t="n">
        <v>23</v>
      </c>
      <c r="D236" s="63" t="inlineStr">
        <is>
          <t>谭雪梅1（1330）</t>
        </is>
      </c>
      <c r="E236" s="406" t="n"/>
      <c r="F236" s="406" t="n">
        <v>1</v>
      </c>
      <c r="G236" s="406" t="n"/>
      <c r="H236" s="406" t="inlineStr">
        <is>
          <t>张宇良</t>
        </is>
      </c>
      <c r="I236" s="63" t="inlineStr">
        <is>
          <t>王3546</t>
        </is>
      </c>
      <c r="J236" s="406" t="n">
        <v>1638</v>
      </c>
      <c r="K236" s="406" t="n"/>
      <c r="L236" s="63" t="n">
        <v>221.4</v>
      </c>
      <c r="M236" s="63" t="n"/>
      <c r="N236" s="63" t="n"/>
      <c r="O236" s="63" t="n"/>
      <c r="P236" s="63" t="n"/>
      <c r="Q236" s="63" t="n"/>
      <c r="R236" s="63" t="n"/>
      <c r="S236" s="63" t="n"/>
      <c r="T236" s="63" t="n"/>
      <c r="U236" s="63" t="n"/>
      <c r="V236" s="63" t="n"/>
      <c r="W236" s="63" t="n"/>
      <c r="X236" s="63" t="n"/>
      <c r="Y236" s="63" t="n"/>
      <c r="Z236" s="63" t="n">
        <v>221.4</v>
      </c>
      <c r="AA236" s="63" t="n">
        <v>33.21</v>
      </c>
      <c r="AB236" s="162" t="inlineStr">
        <is>
          <t>对公</t>
        </is>
      </c>
      <c r="AC236" s="331" t="n"/>
      <c r="AD236" s="331" t="n"/>
      <c r="AE236" s="12" t="n"/>
      <c r="AF236" s="12" t="n"/>
      <c r="AG236" s="12" t="n"/>
      <c r="AH236" s="12" t="n"/>
      <c r="AI236" s="12" t="n"/>
      <c r="AJ236" s="12" t="n"/>
      <c r="AK236" s="12" t="n"/>
      <c r="AL236" s="12" t="n"/>
      <c r="AM236" s="12" t="n"/>
      <c r="AN236" s="12" t="n"/>
      <c r="AO236" s="12" t="n"/>
      <c r="AP236" s="12" t="n"/>
      <c r="AQ236" s="12" t="n"/>
      <c r="AR236" s="331" t="n"/>
      <c r="AS236" s="331" t="n"/>
      <c r="AT236" s="331" t="n"/>
      <c r="AU236" s="331" t="n"/>
      <c r="AV236" s="331" t="n"/>
      <c r="AW236" s="331" t="n"/>
    </row>
    <row r="237" hidden="1" ht="30" customFormat="1" customHeight="1" s="12">
      <c r="A237" s="12" t="inlineStr">
        <is>
          <t>谷苑</t>
        </is>
      </c>
      <c r="B237" s="23" t="n">
        <v>45766</v>
      </c>
      <c r="C237" s="33" t="n">
        <v>8</v>
      </c>
      <c r="D237" s="34" t="inlineStr">
        <is>
          <t>吴学桂</t>
        </is>
      </c>
      <c r="E237" s="406" t="n">
        <v>1</v>
      </c>
      <c r="F237" s="406" t="n"/>
      <c r="G237" s="406" t="n"/>
      <c r="H237" s="37" t="inlineStr">
        <is>
          <t>陈明</t>
        </is>
      </c>
      <c r="I237" s="63" t="inlineStr">
        <is>
          <t>刘2568</t>
        </is>
      </c>
      <c r="J237" s="406" t="n">
        <v>1638</v>
      </c>
      <c r="K237" s="406" t="n"/>
      <c r="L237" s="63" t="n">
        <v>357.5</v>
      </c>
      <c r="M237" s="63" t="n">
        <v>645</v>
      </c>
      <c r="N237" s="63" t="n">
        <v>290</v>
      </c>
      <c r="O237" s="406" t="n"/>
      <c r="P237" s="406" t="n"/>
      <c r="Q237" s="406" t="n"/>
      <c r="R237" s="406" t="n"/>
      <c r="S237" s="406" t="n"/>
      <c r="T237" s="63" t="n">
        <v>4</v>
      </c>
      <c r="U237" s="406" t="n"/>
      <c r="V237" s="406" t="n"/>
      <c r="W237" s="406" t="n"/>
      <c r="X237" s="406" t="n"/>
      <c r="Y237" s="406" t="n"/>
      <c r="Z237" s="63" t="n">
        <v>1296.5</v>
      </c>
      <c r="AA237" s="63" t="n">
        <v>193.875</v>
      </c>
      <c r="AB237" s="162" t="inlineStr">
        <is>
          <t>对公</t>
        </is>
      </c>
      <c r="AC237" s="331" t="n"/>
      <c r="AD237" s="331" t="n"/>
      <c r="AE237" s="12" t="n"/>
      <c r="AF237" s="12" t="n"/>
      <c r="AG237" s="12" t="n"/>
      <c r="AH237" s="12" t="n"/>
      <c r="AI237" s="12" t="n"/>
      <c r="AJ237" s="12" t="n"/>
      <c r="AK237" s="12" t="n"/>
      <c r="AL237" s="12" t="n"/>
      <c r="AM237" s="12" t="n"/>
      <c r="AN237" s="12" t="n"/>
      <c r="AO237" s="12" t="n"/>
      <c r="AP237" s="12" t="n"/>
      <c r="AQ237" s="12" t="n"/>
      <c r="AR237" s="331" t="n"/>
      <c r="AS237" s="331" t="n"/>
      <c r="AT237" s="331" t="n"/>
      <c r="AU237" s="331" t="n"/>
      <c r="AV237" s="331" t="n"/>
      <c r="AW237" s="331" t="n"/>
    </row>
    <row r="238" hidden="1" ht="30" customFormat="1" customHeight="1" s="12">
      <c r="A238" s="63" t="inlineStr">
        <is>
          <t>华远</t>
        </is>
      </c>
      <c r="B238" s="23" t="n">
        <v>45765</v>
      </c>
      <c r="C238" s="162" t="n">
        <v>23</v>
      </c>
      <c r="D238" s="53" t="inlineStr">
        <is>
          <t>胡云平</t>
        </is>
      </c>
      <c r="E238" s="162" t="n"/>
      <c r="F238" s="162" t="n">
        <v>1</v>
      </c>
      <c r="G238" s="162" t="n"/>
      <c r="H238" s="162" t="inlineStr">
        <is>
          <t>孙静</t>
        </is>
      </c>
      <c r="I238" s="53" t="inlineStr">
        <is>
          <t>朱6968</t>
        </is>
      </c>
      <c r="J238" s="162" t="n">
        <v>1638</v>
      </c>
      <c r="K238" s="162" t="n"/>
      <c r="L238" s="53" t="n"/>
      <c r="M238" s="53" t="n"/>
      <c r="N238" s="53" t="n">
        <v>440</v>
      </c>
      <c r="O238" s="53" t="n"/>
      <c r="P238" s="53" t="n"/>
      <c r="Q238" s="53" t="n"/>
      <c r="R238" s="53" t="n"/>
      <c r="S238" s="53" t="n"/>
      <c r="T238" s="53" t="n"/>
      <c r="U238" s="53" t="n"/>
      <c r="V238" s="53" t="n"/>
      <c r="W238" s="53" t="n"/>
      <c r="X238" s="53" t="n"/>
      <c r="Y238" s="53" t="n"/>
      <c r="Z238" s="58" t="n">
        <v>440</v>
      </c>
      <c r="AA238" s="68" t="n">
        <v>60.6</v>
      </c>
      <c r="AB238" s="162" t="inlineStr">
        <is>
          <t>对公</t>
        </is>
      </c>
      <c r="AC238" s="407" t="n"/>
      <c r="AD238" s="162" t="n"/>
      <c r="AE238" s="65" t="inlineStr">
        <is>
          <t>纷乐*1</t>
        </is>
      </c>
      <c r="AF238" s="65" t="n"/>
      <c r="AG238" s="350" t="inlineStr">
        <is>
          <t>罗茜</t>
        </is>
      </c>
      <c r="AH238" s="79" t="n">
        <v>0</v>
      </c>
      <c r="AI238" s="79" t="n">
        <v>0</v>
      </c>
      <c r="AJ238" s="79" t="n">
        <v>60.6</v>
      </c>
      <c r="AK238" s="79" t="n">
        <v>0</v>
      </c>
      <c r="AL238" s="79" t="n">
        <v>0</v>
      </c>
      <c r="AM238" s="79" t="n">
        <v>0</v>
      </c>
      <c r="AN238" s="79" t="n">
        <v>0</v>
      </c>
      <c r="AO238" s="79" t="n">
        <v>0</v>
      </c>
      <c r="AP238" s="79" t="n">
        <v>0</v>
      </c>
      <c r="AQ238" s="79" t="n">
        <v>0</v>
      </c>
      <c r="AR238" s="331" t="n"/>
      <c r="AS238" s="331" t="n"/>
      <c r="AT238" s="331" t="n"/>
      <c r="AU238" s="331" t="n"/>
      <c r="AV238" s="331" t="n"/>
      <c r="AW238" s="331" t="n"/>
    </row>
    <row r="239" hidden="1" ht="30" customFormat="1" customHeight="1" s="12">
      <c r="A239" s="63" t="inlineStr">
        <is>
          <t>华远</t>
        </is>
      </c>
      <c r="B239" s="23" t="n">
        <v>45765</v>
      </c>
      <c r="C239" s="412" t="n"/>
      <c r="D239" s="412" t="n"/>
      <c r="E239" s="162" t="n"/>
      <c r="F239" s="46" t="inlineStr">
        <is>
          <t>退4.18</t>
        </is>
      </c>
      <c r="G239" s="46" t="n"/>
      <c r="H239" s="46" t="inlineStr">
        <is>
          <t>孙静</t>
        </is>
      </c>
      <c r="I239" s="53" t="inlineStr">
        <is>
          <t>朱6968</t>
        </is>
      </c>
      <c r="J239" s="162" t="n">
        <v>1638</v>
      </c>
      <c r="K239" s="162" t="n"/>
      <c r="L239" s="53" t="n"/>
      <c r="M239" s="53" t="n"/>
      <c r="N239" s="53" t="n">
        <v>-50</v>
      </c>
      <c r="O239" s="53" t="n"/>
      <c r="P239" s="53" t="n"/>
      <c r="Q239" s="53" t="n"/>
      <c r="R239" s="53" t="n"/>
      <c r="S239" s="53" t="n"/>
      <c r="T239" s="53" t="n"/>
      <c r="U239" s="53" t="n"/>
      <c r="V239" s="53" t="n"/>
      <c r="W239" s="53" t="n"/>
      <c r="X239" s="53" t="n"/>
      <c r="Y239" s="53" t="n"/>
      <c r="Z239" s="58" t="n">
        <v>-50</v>
      </c>
      <c r="AA239" s="68" t="n">
        <v>-7.5</v>
      </c>
      <c r="AB239" s="162" t="inlineStr">
        <is>
          <t>对公</t>
        </is>
      </c>
      <c r="AC239" s="407" t="n"/>
      <c r="AD239" s="162" t="n"/>
      <c r="AE239" s="53" t="inlineStr">
        <is>
          <t>退甲钴胺</t>
        </is>
      </c>
      <c r="AF239" s="65" t="n"/>
      <c r="AG239" s="350" t="inlineStr">
        <is>
          <t>罗茜</t>
        </is>
      </c>
      <c r="AH239" s="79" t="n">
        <v>0</v>
      </c>
      <c r="AI239" s="79" t="n">
        <v>0</v>
      </c>
      <c r="AJ239" s="79" t="n">
        <v>-7.5</v>
      </c>
      <c r="AK239" s="79" t="n">
        <v>0</v>
      </c>
      <c r="AL239" s="79" t="n">
        <v>0</v>
      </c>
      <c r="AM239" s="79" t="n">
        <v>0</v>
      </c>
      <c r="AN239" s="79" t="n">
        <v>0</v>
      </c>
      <c r="AO239" s="79" t="n">
        <v>0</v>
      </c>
      <c r="AP239" s="79" t="n">
        <v>0</v>
      </c>
      <c r="AQ239" s="79" t="n">
        <v>0</v>
      </c>
      <c r="AR239" s="331" t="n"/>
      <c r="AS239" s="331" t="n"/>
      <c r="AT239" s="331" t="n"/>
      <c r="AU239" s="331" t="n"/>
      <c r="AV239" s="331" t="n"/>
      <c r="AW239" s="331" t="n"/>
    </row>
    <row r="240" hidden="1" ht="30" customFormat="1" customHeight="1" s="12">
      <c r="A240" s="63" t="inlineStr">
        <is>
          <t>华远</t>
        </is>
      </c>
      <c r="B240" s="23" t="n">
        <v>45765</v>
      </c>
      <c r="C240" s="411" t="n"/>
      <c r="D240" s="411" t="n"/>
      <c r="E240" s="162" t="n"/>
      <c r="F240" s="46" t="inlineStr">
        <is>
          <t>补</t>
        </is>
      </c>
      <c r="G240" s="46" t="n"/>
      <c r="H240" s="46" t="inlineStr">
        <is>
          <t>孙静</t>
        </is>
      </c>
      <c r="I240" s="53" t="inlineStr">
        <is>
          <t>朱6968</t>
        </is>
      </c>
      <c r="J240" s="162" t="n">
        <v>1638</v>
      </c>
      <c r="K240" s="162" t="n"/>
      <c r="L240" s="53" t="n"/>
      <c r="M240" s="53" t="n"/>
      <c r="N240" s="53" t="n">
        <v>12.5</v>
      </c>
      <c r="O240" s="53" t="n"/>
      <c r="P240" s="53" t="n"/>
      <c r="Q240" s="53" t="n"/>
      <c r="R240" s="53" t="n"/>
      <c r="S240" s="53" t="n"/>
      <c r="T240" s="53" t="n"/>
      <c r="U240" s="53" t="n"/>
      <c r="V240" s="53" t="n"/>
      <c r="W240" s="53" t="n"/>
      <c r="X240" s="53" t="n"/>
      <c r="Y240" s="53" t="n"/>
      <c r="Z240" s="58" t="n">
        <v>12.5</v>
      </c>
      <c r="AA240" s="68" t="n">
        <v>1.875</v>
      </c>
      <c r="AB240" s="162" t="inlineStr">
        <is>
          <t>对公</t>
        </is>
      </c>
      <c r="AC240" s="407" t="n"/>
      <c r="AD240" s="162" t="n"/>
      <c r="AE240" s="53" t="n"/>
      <c r="AF240" s="65" t="n"/>
      <c r="AG240" s="350" t="inlineStr">
        <is>
          <t>罗茜</t>
        </is>
      </c>
      <c r="AH240" s="79" t="n">
        <v>0</v>
      </c>
      <c r="AI240" s="79" t="n">
        <v>0</v>
      </c>
      <c r="AJ240" s="79" t="n">
        <v>1.875</v>
      </c>
      <c r="AK240" s="79" t="n">
        <v>0</v>
      </c>
      <c r="AL240" s="79" t="n">
        <v>0</v>
      </c>
      <c r="AM240" s="79" t="n">
        <v>0</v>
      </c>
      <c r="AN240" s="79" t="n">
        <v>0</v>
      </c>
      <c r="AO240" s="79" t="n">
        <v>0</v>
      </c>
      <c r="AP240" s="79" t="n">
        <v>0</v>
      </c>
      <c r="AQ240" s="79" t="n">
        <v>0</v>
      </c>
      <c r="AR240" s="331" t="n"/>
      <c r="AS240" s="331" t="n"/>
      <c r="AT240" s="331" t="n"/>
      <c r="AU240" s="331" t="n"/>
      <c r="AV240" s="331" t="n"/>
      <c r="AW240" s="331" t="n"/>
    </row>
    <row r="241" hidden="1" ht="30" customFormat="1" customHeight="1" s="12">
      <c r="A241" s="63" t="inlineStr">
        <is>
          <t>华远</t>
        </is>
      </c>
      <c r="B241" s="23" t="n">
        <v>45765</v>
      </c>
      <c r="C241" s="162" t="n">
        <v>42</v>
      </c>
      <c r="D241" s="53" t="inlineStr">
        <is>
          <t>张桃花</t>
        </is>
      </c>
      <c r="E241" s="162" t="n"/>
      <c r="F241" s="162" t="n">
        <v>1</v>
      </c>
      <c r="G241" s="162" t="n"/>
      <c r="H241" s="162" t="inlineStr">
        <is>
          <t>曾亚萍</t>
        </is>
      </c>
      <c r="I241" s="53" t="inlineStr">
        <is>
          <t>G8928</t>
        </is>
      </c>
      <c r="J241" s="162" t="n">
        <v>1638</v>
      </c>
      <c r="K241" s="162" t="n"/>
      <c r="L241" s="53" t="n"/>
      <c r="M241" s="53" t="n">
        <v>785</v>
      </c>
      <c r="N241" s="53" t="n">
        <v>207</v>
      </c>
      <c r="O241" s="53" t="n"/>
      <c r="P241" s="53" t="n"/>
      <c r="Q241" s="53" t="n"/>
      <c r="R241" s="63" t="n"/>
      <c r="S241" s="53" t="n"/>
      <c r="T241" s="53" t="n"/>
      <c r="U241" s="53" t="n"/>
      <c r="V241" s="53" t="n"/>
      <c r="W241" s="53" t="n"/>
      <c r="X241" s="53" t="n"/>
      <c r="Y241" s="53" t="n"/>
      <c r="Z241" s="58" t="n">
        <v>992</v>
      </c>
      <c r="AA241" s="68" t="n">
        <v>266.55</v>
      </c>
      <c r="AB241" s="53" t="inlineStr">
        <is>
          <t>对公</t>
        </is>
      </c>
      <c r="AC241" s="65" t="n"/>
      <c r="AD241" s="53" t="n"/>
      <c r="AE241" s="63" t="n"/>
      <c r="AF241" s="65" t="n"/>
      <c r="AG241" s="350" t="inlineStr">
        <is>
          <t>罗茜</t>
        </is>
      </c>
      <c r="AH241" s="79" t="n">
        <v>0</v>
      </c>
      <c r="AI241" s="79" t="n">
        <v>235.5</v>
      </c>
      <c r="AJ241" s="79" t="n">
        <v>31.05</v>
      </c>
      <c r="AK241" s="79" t="n">
        <v>0</v>
      </c>
      <c r="AL241" s="79" t="n">
        <v>0</v>
      </c>
      <c r="AM241" s="79" t="n">
        <v>0</v>
      </c>
      <c r="AN241" s="79" t="n">
        <v>0</v>
      </c>
      <c r="AO241" s="79" t="n">
        <v>0</v>
      </c>
      <c r="AP241" s="79" t="n">
        <v>0</v>
      </c>
      <c r="AQ241" s="79" t="n">
        <v>0</v>
      </c>
      <c r="AR241" s="331" t="n"/>
      <c r="AS241" s="331" t="n"/>
      <c r="AT241" s="331" t="n"/>
      <c r="AU241" s="331" t="n"/>
      <c r="AV241" s="331" t="n"/>
      <c r="AW241" s="331" t="n"/>
    </row>
    <row r="242" hidden="1" ht="30" customFormat="1" customHeight="1" s="12">
      <c r="A242" s="63" t="inlineStr">
        <is>
          <t>华远</t>
        </is>
      </c>
      <c r="B242" s="23" t="n">
        <v>45765</v>
      </c>
      <c r="C242" s="162" t="n">
        <v>51</v>
      </c>
      <c r="D242" s="53" t="inlineStr">
        <is>
          <t>徐彩红</t>
        </is>
      </c>
      <c r="E242" s="162" t="n"/>
      <c r="F242" s="162" t="n"/>
      <c r="G242" s="162" t="n">
        <v>1</v>
      </c>
      <c r="H242" s="162" t="n"/>
      <c r="I242" s="53" t="inlineStr">
        <is>
          <t>朱6968</t>
        </is>
      </c>
      <c r="J242" s="162" t="n">
        <v>1638</v>
      </c>
      <c r="K242" s="162" t="n"/>
      <c r="L242" s="53" t="n"/>
      <c r="M242" s="53" t="n"/>
      <c r="N242" s="53" t="n">
        <v>44</v>
      </c>
      <c r="O242" s="53" t="n"/>
      <c r="P242" s="53" t="n"/>
      <c r="Q242" s="53" t="n"/>
      <c r="R242" s="53" t="n"/>
      <c r="S242" s="53" t="n"/>
      <c r="T242" s="53" t="n"/>
      <c r="U242" s="53" t="n"/>
      <c r="V242" s="53" t="n"/>
      <c r="W242" s="53" t="n"/>
      <c r="X242" s="53" t="n"/>
      <c r="Y242" s="53" t="n"/>
      <c r="Z242" s="58" t="n">
        <v>44</v>
      </c>
      <c r="AA242" s="68" t="n">
        <v>8.800000000000001</v>
      </c>
      <c r="AB242" s="162" t="inlineStr">
        <is>
          <t>对公</t>
        </is>
      </c>
      <c r="AC242" s="407" t="n"/>
      <c r="AD242" s="162" t="n"/>
      <c r="AE242" s="53" t="n"/>
      <c r="AF242" s="65" t="n"/>
      <c r="AG242" s="350" t="inlineStr">
        <is>
          <t>罗茜</t>
        </is>
      </c>
      <c r="AH242" s="79" t="n">
        <v>0</v>
      </c>
      <c r="AI242" s="79" t="n">
        <v>0</v>
      </c>
      <c r="AJ242" s="79" t="n">
        <v>8.800000000000001</v>
      </c>
      <c r="AK242" s="79" t="n">
        <v>0</v>
      </c>
      <c r="AL242" s="79" t="n">
        <v>0</v>
      </c>
      <c r="AM242" s="79" t="n">
        <v>0</v>
      </c>
      <c r="AN242" s="79" t="n">
        <v>0</v>
      </c>
      <c r="AO242" s="79" t="n">
        <v>0</v>
      </c>
      <c r="AP242" s="79" t="n">
        <v>0</v>
      </c>
      <c r="AQ242" s="79" t="n">
        <v>0</v>
      </c>
      <c r="AR242" s="331" t="n"/>
      <c r="AS242" s="331" t="n"/>
      <c r="AT242" s="331" t="n"/>
      <c r="AU242" s="331" t="n"/>
      <c r="AV242" s="331" t="n"/>
      <c r="AW242" s="331" t="n"/>
    </row>
    <row r="243" hidden="1" ht="30" customFormat="1" customHeight="1" s="331">
      <c r="A243" s="406" t="inlineStr">
        <is>
          <t>华远</t>
        </is>
      </c>
      <c r="B243" s="45" t="n">
        <v>45765</v>
      </c>
      <c r="C243" s="162" t="n">
        <v>64</v>
      </c>
      <c r="D243" s="162" t="inlineStr">
        <is>
          <t>朱小艳</t>
        </is>
      </c>
      <c r="E243" s="162" t="n"/>
      <c r="F243" s="162" t="n">
        <v>1</v>
      </c>
      <c r="G243" s="162" t="n"/>
      <c r="H243" s="162" t="inlineStr">
        <is>
          <t>曾亚萍</t>
        </is>
      </c>
      <c r="I243" s="162" t="inlineStr">
        <is>
          <t>梅2883</t>
        </is>
      </c>
      <c r="J243" s="162" t="n">
        <v>1638</v>
      </c>
      <c r="K243" s="162" t="n"/>
      <c r="L243" s="162" t="n"/>
      <c r="M243" s="162" t="n">
        <v>35</v>
      </c>
      <c r="N243" s="162" t="n"/>
      <c r="O243" s="162" t="n"/>
      <c r="P243" s="162" t="n"/>
      <c r="Q243" s="162" t="n"/>
      <c r="R243" s="162" t="n"/>
      <c r="S243" s="162" t="n"/>
      <c r="T243" s="162" t="n"/>
      <c r="U243" s="162" t="n"/>
      <c r="V243" s="162" t="n"/>
      <c r="W243" s="162" t="n"/>
      <c r="X243" s="162" t="n"/>
      <c r="Y243" s="162" t="n"/>
      <c r="Z243" s="70" t="n">
        <v>35</v>
      </c>
      <c r="AA243" s="178" t="n">
        <v>10.5</v>
      </c>
      <c r="AB243" s="162" t="inlineStr">
        <is>
          <t>对公</t>
        </is>
      </c>
      <c r="AC243" s="407" t="n"/>
      <c r="AD243" s="162" t="n"/>
      <c r="AE243" s="162" t="n"/>
      <c r="AF243" s="407" t="n"/>
      <c r="AG243" s="253" t="inlineStr">
        <is>
          <t>罗茜</t>
        </is>
      </c>
      <c r="AH243" s="182" t="n">
        <v>0</v>
      </c>
      <c r="AI243" s="182" t="n">
        <v>10.5</v>
      </c>
      <c r="AJ243" s="182" t="n">
        <v>0</v>
      </c>
      <c r="AK243" s="182" t="n">
        <v>0</v>
      </c>
      <c r="AL243" s="182" t="n">
        <v>0</v>
      </c>
      <c r="AM243" s="182" t="n">
        <v>0</v>
      </c>
      <c r="AN243" s="182" t="n">
        <v>0</v>
      </c>
      <c r="AO243" s="182" t="n">
        <v>0</v>
      </c>
      <c r="AP243" s="182" t="n">
        <v>0</v>
      </c>
      <c r="AQ243" s="182" t="n">
        <v>0</v>
      </c>
      <c r="AR243" s="331" t="n"/>
      <c r="AS243" s="331" t="n"/>
      <c r="AT243" s="331" t="n"/>
      <c r="AU243" s="331" t="n"/>
      <c r="AV243" s="331" t="n"/>
      <c r="AW243" s="331" t="n"/>
      <c r="XEX243" s="331" t="n"/>
      <c r="XEY243" s="331" t="n"/>
      <c r="XEZ243" s="331" t="n"/>
      <c r="XFA243" s="331" t="n"/>
      <c r="XFB243" s="331" t="n"/>
      <c r="XFC243" s="331" t="n"/>
      <c r="XFD243" s="331" t="n"/>
    </row>
    <row r="244" hidden="1" ht="30" customFormat="1" customHeight="1" s="12">
      <c r="A244" s="63" t="inlineStr">
        <is>
          <t>华远</t>
        </is>
      </c>
      <c r="B244" s="23" t="n">
        <v>45765</v>
      </c>
      <c r="C244" s="162" t="n">
        <v>76</v>
      </c>
      <c r="D244" s="53" t="inlineStr">
        <is>
          <t>马静49（0120）</t>
        </is>
      </c>
      <c r="E244" s="162" t="n"/>
      <c r="F244" s="162" t="n">
        <v>1</v>
      </c>
      <c r="G244" s="162" t="n"/>
      <c r="H244" s="162" t="inlineStr">
        <is>
          <t>曾亚萍</t>
        </is>
      </c>
      <c r="I244" s="53" t="inlineStr">
        <is>
          <t>肖1296</t>
        </is>
      </c>
      <c r="J244" s="162" t="n">
        <v>1638</v>
      </c>
      <c r="K244" s="162" t="n"/>
      <c r="L244" s="53" t="n">
        <v>529.2</v>
      </c>
      <c r="M244" s="53" t="n">
        <v>328</v>
      </c>
      <c r="N244" s="53" t="n"/>
      <c r="O244" s="162" t="n"/>
      <c r="P244" s="162" t="n"/>
      <c r="Q244" s="162" t="n"/>
      <c r="R244" s="162" t="n"/>
      <c r="S244" s="162" t="n"/>
      <c r="T244" s="53" t="n"/>
      <c r="U244" s="162" t="n"/>
      <c r="V244" s="162" t="n"/>
      <c r="W244" s="162" t="n"/>
      <c r="X244" s="162" t="n"/>
      <c r="Y244" s="162" t="n"/>
      <c r="Z244" s="58" t="n">
        <v>857.2</v>
      </c>
      <c r="AA244" s="68" t="n">
        <v>257.16</v>
      </c>
      <c r="AB244" s="162" t="inlineStr">
        <is>
          <t>对公</t>
        </is>
      </c>
      <c r="AC244" s="407" t="n"/>
      <c r="AD244" s="162" t="n"/>
      <c r="AE244" s="53" t="n"/>
      <c r="AF244" s="65" t="n"/>
      <c r="AG244" s="350" t="inlineStr">
        <is>
          <t>罗茜</t>
        </is>
      </c>
      <c r="AH244" s="79" t="n">
        <v>158.76</v>
      </c>
      <c r="AI244" s="79" t="n">
        <v>98.40000000000001</v>
      </c>
      <c r="AJ244" s="79" t="n">
        <v>0</v>
      </c>
      <c r="AK244" s="79" t="n">
        <v>0</v>
      </c>
      <c r="AL244" s="79" t="n">
        <v>0</v>
      </c>
      <c r="AM244" s="79" t="n">
        <v>0</v>
      </c>
      <c r="AN244" s="79" t="n">
        <v>0</v>
      </c>
      <c r="AO244" s="79" t="n">
        <v>0</v>
      </c>
      <c r="AP244" s="79" t="n">
        <v>0</v>
      </c>
      <c r="AQ244" s="79" t="n">
        <v>0</v>
      </c>
      <c r="AR244" s="331" t="n"/>
      <c r="AS244" s="331" t="n"/>
      <c r="AT244" s="331" t="n"/>
      <c r="AU244" s="331" t="n"/>
      <c r="AV244" s="331" t="n"/>
      <c r="AW244" s="331" t="n"/>
    </row>
    <row r="245" hidden="1" ht="30" customFormat="1" customHeight="1" s="14">
      <c r="A245" s="63" t="inlineStr">
        <is>
          <t>华远</t>
        </is>
      </c>
      <c r="B245" s="23" t="n">
        <v>45765</v>
      </c>
      <c r="C245" s="162" t="n">
        <v>81</v>
      </c>
      <c r="D245" s="163" t="inlineStr">
        <is>
          <t>邓琼鹰</t>
        </is>
      </c>
      <c r="E245" s="164" t="n"/>
      <c r="F245" s="164" t="n">
        <v>1</v>
      </c>
      <c r="G245" s="164" t="n"/>
      <c r="H245" s="164" t="inlineStr">
        <is>
          <t>谭丹芳</t>
        </is>
      </c>
      <c r="I245" s="163" t="inlineStr">
        <is>
          <t>易7388</t>
        </is>
      </c>
      <c r="J245" s="164" t="inlineStr">
        <is>
          <t>1638/1331</t>
        </is>
      </c>
      <c r="K245" s="164" t="n">
        <v>1331</v>
      </c>
      <c r="L245" s="163" t="n"/>
      <c r="M245" s="163" t="n"/>
      <c r="N245" s="163" t="n">
        <v>335.4</v>
      </c>
      <c r="O245" s="163" t="n"/>
      <c r="P245" s="163" t="n"/>
      <c r="Q245" s="163" t="n"/>
      <c r="R245" s="163" t="n"/>
      <c r="S245" s="163" t="n"/>
      <c r="T245" s="163" t="n">
        <v>60</v>
      </c>
      <c r="U245" s="163" t="n"/>
      <c r="V245" s="163" t="n"/>
      <c r="W245" s="163" t="n"/>
      <c r="X245" s="163" t="n"/>
      <c r="Y245" s="163" t="n"/>
      <c r="Z245" s="58" t="n">
        <v>395.4</v>
      </c>
      <c r="AA245" s="68" t="n">
        <v>59.31</v>
      </c>
      <c r="AB245" s="53" t="inlineStr">
        <is>
          <t>对公</t>
        </is>
      </c>
      <c r="AC245" s="120" t="n"/>
      <c r="AD245" s="163" t="n"/>
      <c r="AE245" s="120" t="n"/>
      <c r="AF245" s="120" t="n"/>
      <c r="AG245" s="350" t="inlineStr">
        <is>
          <t>罗茜</t>
        </is>
      </c>
      <c r="AH245" s="79" t="n">
        <v>0</v>
      </c>
      <c r="AI245" s="79" t="n">
        <v>0</v>
      </c>
      <c r="AJ245" s="79" t="n">
        <v>50.31</v>
      </c>
      <c r="AK245" s="79" t="n">
        <v>0</v>
      </c>
      <c r="AL245" s="79" t="n">
        <v>0</v>
      </c>
      <c r="AM245" s="79" t="n">
        <v>0</v>
      </c>
      <c r="AN245" s="79" t="n">
        <v>0</v>
      </c>
      <c r="AO245" s="79" t="n">
        <v>9</v>
      </c>
      <c r="AP245" s="79" t="n">
        <v>0</v>
      </c>
      <c r="AQ245" s="79" t="n">
        <v>0</v>
      </c>
      <c r="AR245" s="216" t="n"/>
      <c r="AS245" s="216" t="n"/>
      <c r="AT245" s="216" t="n"/>
      <c r="AU245" s="216" t="n"/>
      <c r="AV245" s="216" t="n"/>
      <c r="AW245" s="216" t="n"/>
      <c r="XEX245" s="12" t="n"/>
      <c r="XEY245" s="12" t="n"/>
      <c r="XEZ245" s="12" t="n"/>
      <c r="XFA245" s="12" t="n"/>
      <c r="XFB245" s="12" t="n"/>
      <c r="XFC245" s="12" t="n"/>
      <c r="XFD245" s="12" t="n"/>
    </row>
    <row r="246" hidden="1" ht="30" customFormat="1" customHeight="1" s="331">
      <c r="A246" s="406" t="inlineStr">
        <is>
          <t>泊富</t>
        </is>
      </c>
      <c r="B246" s="45" t="n">
        <v>45765</v>
      </c>
      <c r="C246" s="54" t="n">
        <v>10</v>
      </c>
      <c r="D246" s="162" t="inlineStr">
        <is>
          <t>李艾桦</t>
        </is>
      </c>
      <c r="E246" s="54" t="n"/>
      <c r="F246" s="54" t="n"/>
      <c r="G246" s="54" t="n">
        <v>1</v>
      </c>
      <c r="H246" s="54" t="n"/>
      <c r="I246" s="162" t="inlineStr">
        <is>
          <t>G8999</t>
        </is>
      </c>
      <c r="J246" s="54" t="n">
        <v>1638</v>
      </c>
      <c r="K246" s="54" t="n"/>
      <c r="L246" s="162" t="n"/>
      <c r="M246" s="162" t="n"/>
      <c r="N246" s="162" t="n"/>
      <c r="O246" s="162" t="n"/>
      <c r="P246" s="162" t="n"/>
      <c r="Q246" s="162" t="n">
        <v>3566</v>
      </c>
      <c r="R246" s="162" t="n">
        <v>140</v>
      </c>
      <c r="S246" s="54" t="n"/>
      <c r="T246" s="162" t="n">
        <v>25</v>
      </c>
      <c r="U246" s="54" t="n"/>
      <c r="V246" s="54" t="n"/>
      <c r="W246" s="54" t="n"/>
      <c r="X246" s="54" t="n"/>
      <c r="Y246" s="54" t="n"/>
      <c r="Z246" s="406" t="n">
        <v>3731</v>
      </c>
      <c r="AA246" s="178" t="n">
        <v>1323.1</v>
      </c>
      <c r="AB246" s="174" t="inlineStr">
        <is>
          <t>对公</t>
        </is>
      </c>
      <c r="AC246" s="69" t="n"/>
      <c r="AD246" s="179" t="n"/>
      <c r="AE246" s="180" t="n"/>
      <c r="AF246" s="180" t="n"/>
      <c r="AG246" s="253" t="inlineStr">
        <is>
          <t>彭心怡</t>
        </is>
      </c>
      <c r="AH246" s="182" t="n">
        <v>0</v>
      </c>
      <c r="AI246" s="182" t="n">
        <v>0</v>
      </c>
      <c r="AJ246" s="182" t="n">
        <v>0</v>
      </c>
      <c r="AK246" s="182" t="n">
        <v>0</v>
      </c>
      <c r="AL246" s="182" t="n">
        <v>1248.1</v>
      </c>
      <c r="AM246" s="182" t="n">
        <v>70</v>
      </c>
      <c r="AN246" s="182" t="n">
        <v>0</v>
      </c>
      <c r="AO246" s="182" t="n">
        <v>5</v>
      </c>
      <c r="AP246" s="182" t="n">
        <v>0</v>
      </c>
      <c r="AQ246" s="182" t="n">
        <v>0</v>
      </c>
    </row>
    <row r="247" hidden="1" ht="30" customFormat="1" customHeight="1" s="331">
      <c r="A247" s="406" t="inlineStr">
        <is>
          <t>泊富</t>
        </is>
      </c>
      <c r="B247" s="45" t="n">
        <v>45765</v>
      </c>
      <c r="C247" s="54" t="n">
        <v>12</v>
      </c>
      <c r="D247" s="162" t="inlineStr">
        <is>
          <t>赵津61（8266）</t>
        </is>
      </c>
      <c r="E247" s="54" t="n"/>
      <c r="F247" s="54" t="n"/>
      <c r="G247" s="54" t="n">
        <v>1</v>
      </c>
      <c r="H247" s="54" t="n"/>
      <c r="I247" s="162" t="inlineStr">
        <is>
          <t>G8999</t>
        </is>
      </c>
      <c r="J247" s="54" t="n">
        <v>1638</v>
      </c>
      <c r="K247" s="54" t="n"/>
      <c r="L247" s="162" t="n"/>
      <c r="M247" s="162" t="n"/>
      <c r="N247" s="162" t="n"/>
      <c r="O247" s="162" t="n"/>
      <c r="P247" s="162" t="n"/>
      <c r="Q247" s="162" t="n">
        <v>1236</v>
      </c>
      <c r="R247" s="162" t="n"/>
      <c r="S247" s="54" t="n"/>
      <c r="T247" s="162" t="n">
        <v>11</v>
      </c>
      <c r="U247" s="54" t="n"/>
      <c r="V247" s="54" t="n"/>
      <c r="W247" s="54" t="n"/>
      <c r="X247" s="54" t="n"/>
      <c r="Y247" s="54" t="n"/>
      <c r="Z247" s="406" t="n">
        <v>1247</v>
      </c>
      <c r="AA247" s="178" t="n">
        <v>434.8</v>
      </c>
      <c r="AB247" s="174" t="inlineStr">
        <is>
          <t>对公</t>
        </is>
      </c>
      <c r="AC247" s="69" t="n"/>
      <c r="AD247" s="179" t="n"/>
      <c r="AE247" s="180" t="n"/>
      <c r="AF247" s="180" t="n"/>
      <c r="AG247" s="253" t="inlineStr">
        <is>
          <t>彭心怡</t>
        </is>
      </c>
      <c r="AH247" s="182" t="n">
        <v>0</v>
      </c>
      <c r="AI247" s="182" t="n">
        <v>0</v>
      </c>
      <c r="AJ247" s="182" t="n">
        <v>0</v>
      </c>
      <c r="AK247" s="182" t="n">
        <v>0</v>
      </c>
      <c r="AL247" s="182" t="n">
        <v>432.6</v>
      </c>
      <c r="AM247" s="182" t="n">
        <v>0</v>
      </c>
      <c r="AN247" s="182" t="n">
        <v>0</v>
      </c>
      <c r="AO247" s="182" t="n">
        <v>2.2</v>
      </c>
      <c r="AP247" s="182" t="n">
        <v>0</v>
      </c>
      <c r="AQ247" s="182" t="n">
        <v>0</v>
      </c>
    </row>
    <row r="248" hidden="1" ht="30" customFormat="1" customHeight="1" s="12">
      <c r="A248" s="63" t="inlineStr">
        <is>
          <t>泊富</t>
        </is>
      </c>
      <c r="B248" s="23" t="n">
        <v>45765</v>
      </c>
      <c r="C248" s="54" t="n">
        <v>32</v>
      </c>
      <c r="D248" s="53" t="inlineStr">
        <is>
          <t>冯诗雨</t>
        </is>
      </c>
      <c r="E248" s="54" t="n"/>
      <c r="F248" s="54" t="n"/>
      <c r="G248" s="54" t="n">
        <v>1</v>
      </c>
      <c r="H248" s="54" t="n"/>
      <c r="I248" s="53" t="inlineStr">
        <is>
          <t>G8886</t>
        </is>
      </c>
      <c r="J248" s="54" t="n">
        <v>1638</v>
      </c>
      <c r="K248" s="54" t="n"/>
      <c r="L248" s="53" t="n"/>
      <c r="M248" s="53" t="n"/>
      <c r="N248" s="53" t="n"/>
      <c r="O248" s="53" t="n"/>
      <c r="P248" s="53" t="n"/>
      <c r="Q248" s="53" t="n"/>
      <c r="R248" s="53" t="n">
        <v>200</v>
      </c>
      <c r="S248" s="53" t="n"/>
      <c r="T248" s="53" t="n"/>
      <c r="U248" s="53" t="n"/>
      <c r="V248" s="53" t="n"/>
      <c r="W248" s="53" t="n"/>
      <c r="X248" s="53" t="n"/>
      <c r="Y248" s="53" t="n"/>
      <c r="Z248" s="63" t="n">
        <v>200</v>
      </c>
      <c r="AA248" s="68" t="n">
        <v>62</v>
      </c>
      <c r="AB248" s="53" t="inlineStr">
        <is>
          <t>现金</t>
        </is>
      </c>
      <c r="AC248" s="65" t="n"/>
      <c r="AD248" s="65" t="n"/>
      <c r="AE248" s="65" t="n"/>
      <c r="AF248" s="65" t="n"/>
      <c r="AG248" s="350" t="inlineStr">
        <is>
          <t>彭心怡</t>
        </is>
      </c>
      <c r="AH248" s="79" t="n">
        <v>0</v>
      </c>
      <c r="AI248" s="79" t="n">
        <v>0</v>
      </c>
      <c r="AJ248" s="79" t="n">
        <v>0</v>
      </c>
      <c r="AK248" s="79" t="n">
        <v>0</v>
      </c>
      <c r="AL248" s="79" t="n">
        <v>0</v>
      </c>
      <c r="AM248" s="79" t="n">
        <v>62</v>
      </c>
      <c r="AN248" s="79" t="n">
        <v>0</v>
      </c>
      <c r="AO248" s="79" t="n">
        <v>0</v>
      </c>
      <c r="AP248" s="79" t="n">
        <v>0</v>
      </c>
      <c r="AQ248" s="79" t="n">
        <v>0</v>
      </c>
      <c r="AR248" s="331" t="n"/>
      <c r="AS248" s="331" t="n"/>
      <c r="AT248" s="331" t="n"/>
      <c r="AU248" s="331" t="n"/>
      <c r="AV248" s="331" t="n"/>
      <c r="AW248" s="331" t="n"/>
    </row>
    <row r="249" hidden="1" ht="30" customFormat="1" customHeight="1" s="12">
      <c r="A249" s="63" t="inlineStr">
        <is>
          <t>泊富</t>
        </is>
      </c>
      <c r="B249" s="23" t="n">
        <v>45766</v>
      </c>
      <c r="C249" s="54" t="n">
        <v>26</v>
      </c>
      <c r="D249" s="53" t="inlineStr">
        <is>
          <t>秦园园</t>
        </is>
      </c>
      <c r="E249" s="54" t="n"/>
      <c r="F249" s="54" t="n"/>
      <c r="G249" s="54" t="n">
        <v>1</v>
      </c>
      <c r="H249" s="54" t="n"/>
      <c r="I249" s="53" t="inlineStr">
        <is>
          <t>G1100</t>
        </is>
      </c>
      <c r="J249" s="54" t="n">
        <v>1638</v>
      </c>
      <c r="K249" s="54" t="n"/>
      <c r="L249" s="53" t="n"/>
      <c r="M249" s="53" t="n"/>
      <c r="N249" s="53" t="n"/>
      <c r="O249" s="53" t="n"/>
      <c r="P249" s="53" t="n"/>
      <c r="Q249" s="53" t="n">
        <v>655</v>
      </c>
      <c r="R249" s="53" t="n">
        <v>140</v>
      </c>
      <c r="S249" s="53" t="n"/>
      <c r="T249" s="53" t="n">
        <v>11</v>
      </c>
      <c r="U249" s="53" t="n"/>
      <c r="V249" s="53" t="n"/>
      <c r="W249" s="53" t="n"/>
      <c r="X249" s="53" t="n"/>
      <c r="Y249" s="53" t="n"/>
      <c r="Z249" s="63" t="n">
        <v>806</v>
      </c>
      <c r="AA249" s="68" t="n">
        <v>301.45</v>
      </c>
      <c r="AB249" s="146" t="inlineStr">
        <is>
          <t>对公</t>
        </is>
      </c>
      <c r="AC249" s="65" t="n"/>
      <c r="AD249" s="65" t="n"/>
      <c r="AE249" s="65" t="n"/>
      <c r="AF249" s="65" t="n"/>
      <c r="AG249" s="350" t="inlineStr">
        <is>
          <t>彭心怡</t>
        </is>
      </c>
      <c r="AH249" s="79" t="n">
        <v>0</v>
      </c>
      <c r="AI249" s="79" t="n">
        <v>0</v>
      </c>
      <c r="AJ249" s="79" t="n">
        <v>0</v>
      </c>
      <c r="AK249" s="79" t="n">
        <v>0</v>
      </c>
      <c r="AL249" s="79" t="n">
        <v>229.25</v>
      </c>
      <c r="AM249" s="79" t="n">
        <v>70</v>
      </c>
      <c r="AN249" s="79" t="n">
        <v>0</v>
      </c>
      <c r="AO249" s="79" t="n">
        <v>2.2</v>
      </c>
      <c r="AP249" s="79" t="n">
        <v>0</v>
      </c>
      <c r="AQ249" s="79" t="n">
        <v>0</v>
      </c>
      <c r="AR249" s="331" t="n"/>
      <c r="AS249" s="331" t="n"/>
      <c r="AT249" s="331" t="n"/>
      <c r="AU249" s="331" t="n"/>
      <c r="AV249" s="331" t="n"/>
      <c r="AW249" s="331" t="n"/>
    </row>
    <row r="250" hidden="1" ht="30" customFormat="1" customHeight="1" s="12">
      <c r="A250" s="63" t="inlineStr">
        <is>
          <t>华远</t>
        </is>
      </c>
      <c r="B250" s="23" t="n">
        <v>45766</v>
      </c>
      <c r="C250" s="162" t="n">
        <v>17</v>
      </c>
      <c r="D250" s="53" t="inlineStr">
        <is>
          <t>莫芳芳</t>
        </is>
      </c>
      <c r="E250" s="162" t="n"/>
      <c r="F250" s="162" t="n"/>
      <c r="G250" s="162" t="n">
        <v>1</v>
      </c>
      <c r="H250" s="162" t="n"/>
      <c r="I250" s="53" t="inlineStr">
        <is>
          <t>江3846</t>
        </is>
      </c>
      <c r="J250" s="162" t="inlineStr">
        <is>
          <t>1638/1331</t>
        </is>
      </c>
      <c r="K250" s="162" t="n"/>
      <c r="L250" s="53" t="n"/>
      <c r="M250" s="53" t="n"/>
      <c r="N250" s="53" t="n"/>
      <c r="O250" s="162" t="n"/>
      <c r="P250" s="406" t="n">
        <v>180</v>
      </c>
      <c r="Q250" s="406" t="n"/>
      <c r="R250" s="406" t="n">
        <v>140</v>
      </c>
      <c r="S250" s="406" t="n"/>
      <c r="T250" s="63" t="n">
        <v>7</v>
      </c>
      <c r="U250" s="162" t="n"/>
      <c r="V250" s="162" t="n"/>
      <c r="W250" s="162" t="n"/>
      <c r="X250" s="162" t="n"/>
      <c r="Y250" s="162" t="n"/>
      <c r="Z250" s="58" t="n">
        <v>327</v>
      </c>
      <c r="AA250" s="68" t="n">
        <v>115</v>
      </c>
      <c r="AB250" s="162" t="inlineStr">
        <is>
          <t>对公</t>
        </is>
      </c>
      <c r="AC250" s="407" t="n"/>
      <c r="AD250" s="162" t="n"/>
      <c r="AE250" s="65" t="n"/>
      <c r="AF250" s="65" t="n"/>
      <c r="AG250" s="350" t="inlineStr">
        <is>
          <t>罗茜</t>
        </is>
      </c>
      <c r="AH250" s="79" t="n">
        <v>0</v>
      </c>
      <c r="AI250" s="79" t="n">
        <v>0</v>
      </c>
      <c r="AJ250" s="79" t="n">
        <v>0</v>
      </c>
      <c r="AK250" s="79" t="n">
        <v>65</v>
      </c>
      <c r="AL250" s="79" t="n">
        <v>0</v>
      </c>
      <c r="AM250" s="79" t="n">
        <v>50</v>
      </c>
      <c r="AN250" s="79" t="n">
        <v>0</v>
      </c>
      <c r="AO250" s="79" t="n">
        <v>0</v>
      </c>
      <c r="AP250" s="79" t="n">
        <v>0</v>
      </c>
      <c r="AQ250" s="79" t="n">
        <v>0</v>
      </c>
      <c r="AR250" s="331" t="n"/>
      <c r="AS250" s="331" t="n"/>
      <c r="AT250" s="331" t="n"/>
      <c r="AU250" s="331" t="n"/>
      <c r="AV250" s="331" t="n"/>
      <c r="AW250" s="331" t="n"/>
    </row>
    <row r="251" hidden="1" ht="30" customFormat="1" customHeight="1" s="12">
      <c r="A251" s="63" t="inlineStr">
        <is>
          <t>华远</t>
        </is>
      </c>
      <c r="B251" s="23" t="n">
        <v>45766</v>
      </c>
      <c r="C251" s="162" t="n">
        <v>30</v>
      </c>
      <c r="D251" s="53" t="inlineStr">
        <is>
          <t>胡亚利49（9088）</t>
        </is>
      </c>
      <c r="E251" s="162" t="n">
        <v>1</v>
      </c>
      <c r="F251" s="162" t="n"/>
      <c r="G251" s="162" t="n"/>
      <c r="H251" s="162" t="inlineStr">
        <is>
          <t>曾亚萍</t>
        </is>
      </c>
      <c r="I251" s="53" t="inlineStr">
        <is>
          <t>英9088</t>
        </is>
      </c>
      <c r="J251" s="162" t="n">
        <v>1638</v>
      </c>
      <c r="K251" s="162" t="n"/>
      <c r="L251" s="53" t="n"/>
      <c r="M251" s="53" t="n">
        <v>688</v>
      </c>
      <c r="N251" s="53" t="n"/>
      <c r="O251" s="162" t="n"/>
      <c r="P251" s="162" t="n"/>
      <c r="Q251" s="162" t="n"/>
      <c r="R251" s="162" t="n">
        <v>260</v>
      </c>
      <c r="S251" s="162" t="n"/>
      <c r="T251" s="53" t="n"/>
      <c r="U251" s="162" t="n"/>
      <c r="V251" s="162" t="n"/>
      <c r="W251" s="162" t="n">
        <v>4</v>
      </c>
      <c r="X251" s="162" t="n">
        <v>20</v>
      </c>
      <c r="Y251" s="162" t="n"/>
      <c r="Z251" s="58" t="n">
        <v>972</v>
      </c>
      <c r="AA251" s="68" t="n">
        <v>277.4</v>
      </c>
      <c r="AB251" s="162" t="inlineStr">
        <is>
          <t>对公</t>
        </is>
      </c>
      <c r="AC251" s="407" t="n"/>
      <c r="AD251" s="162" t="n"/>
      <c r="AE251" s="65" t="n"/>
      <c r="AF251" s="65" t="n"/>
      <c r="AG251" s="350" t="inlineStr">
        <is>
          <t>罗茜</t>
        </is>
      </c>
      <c r="AH251" s="79" t="n">
        <v>0</v>
      </c>
      <c r="AI251" s="79" t="n">
        <v>206.4</v>
      </c>
      <c r="AJ251" s="79" t="n">
        <v>0</v>
      </c>
      <c r="AK251" s="79" t="n">
        <v>0</v>
      </c>
      <c r="AL251" s="79" t="n">
        <v>0</v>
      </c>
      <c r="AM251" s="79" t="n">
        <v>68</v>
      </c>
      <c r="AN251" s="79" t="n">
        <v>0</v>
      </c>
      <c r="AO251" s="79" t="n">
        <v>0</v>
      </c>
      <c r="AP251" s="79" t="n">
        <v>3</v>
      </c>
      <c r="AQ251" s="79" t="n">
        <v>0</v>
      </c>
      <c r="AR251" s="331" t="n"/>
      <c r="AS251" s="331" t="n"/>
      <c r="AT251" s="331" t="n"/>
      <c r="AU251" s="331" t="n"/>
      <c r="AV251" s="331" t="n"/>
      <c r="AW251" s="331" t="n"/>
    </row>
    <row r="252" hidden="1" ht="30" customFormat="1" customHeight="1" s="12">
      <c r="A252" s="63" t="inlineStr">
        <is>
          <t>华远</t>
        </is>
      </c>
      <c r="B252" s="23" t="n">
        <v>45767</v>
      </c>
      <c r="C252" s="162" t="n">
        <v>28</v>
      </c>
      <c r="D252" s="53" t="inlineStr">
        <is>
          <t>胡亚利49（9088）</t>
        </is>
      </c>
      <c r="E252" s="162" t="n"/>
      <c r="F252" s="162" t="n">
        <v>1</v>
      </c>
      <c r="G252" s="162" t="n"/>
      <c r="H252" s="162" t="inlineStr">
        <is>
          <t>曾亚萍</t>
        </is>
      </c>
      <c r="I252" s="53" t="inlineStr">
        <is>
          <t>英9088</t>
        </is>
      </c>
      <c r="J252" s="162" t="n">
        <v>1638</v>
      </c>
      <c r="K252" s="162" t="n"/>
      <c r="L252" s="53" t="n"/>
      <c r="M252" s="53" t="n">
        <v>210</v>
      </c>
      <c r="N252" s="53" t="n"/>
      <c r="O252" s="162" t="n"/>
      <c r="P252" s="162" t="n"/>
      <c r="Q252" s="162" t="n"/>
      <c r="R252" s="162" t="n"/>
      <c r="S252" s="162" t="n"/>
      <c r="T252" s="53" t="n"/>
      <c r="U252" s="162" t="n"/>
      <c r="V252" s="162" t="n"/>
      <c r="W252" s="162" t="n"/>
      <c r="X252" s="162" t="n"/>
      <c r="Y252" s="162" t="n"/>
      <c r="Z252" s="58" t="n">
        <v>210</v>
      </c>
      <c r="AA252" s="68" t="n">
        <v>63</v>
      </c>
      <c r="AB252" s="162" t="inlineStr">
        <is>
          <t>现金</t>
        </is>
      </c>
      <c r="AC252" s="407" t="n"/>
      <c r="AD252" s="162" t="n"/>
      <c r="AE252" s="65" t="n"/>
      <c r="AF252" s="65" t="n"/>
      <c r="AG252" s="350" t="inlineStr">
        <is>
          <t>罗茜</t>
        </is>
      </c>
      <c r="AH252" s="79" t="n">
        <v>0</v>
      </c>
      <c r="AI252" s="79" t="n">
        <v>63</v>
      </c>
      <c r="AJ252" s="79" t="n">
        <v>0</v>
      </c>
      <c r="AK252" s="79" t="n">
        <v>0</v>
      </c>
      <c r="AL252" s="79" t="n">
        <v>0</v>
      </c>
      <c r="AM252" s="79" t="n">
        <v>0</v>
      </c>
      <c r="AN252" s="79" t="n">
        <v>0</v>
      </c>
      <c r="AO252" s="79" t="n">
        <v>0</v>
      </c>
      <c r="AP252" s="79" t="n">
        <v>0</v>
      </c>
      <c r="AQ252" s="79" t="n">
        <v>0</v>
      </c>
      <c r="AR252" s="331" t="n"/>
      <c r="AS252" s="331" t="n"/>
      <c r="AT252" s="331" t="n"/>
      <c r="AU252" s="331" t="n"/>
      <c r="AV252" s="331" t="n"/>
      <c r="AW252" s="331" t="n"/>
    </row>
    <row r="253" hidden="1" ht="30" customFormat="1" customHeight="1" s="12">
      <c r="A253" s="63" t="inlineStr">
        <is>
          <t>华远</t>
        </is>
      </c>
      <c r="B253" s="23" t="n">
        <v>45767</v>
      </c>
      <c r="C253" s="162" t="n">
        <v>51</v>
      </c>
      <c r="D253" s="53" t="inlineStr">
        <is>
          <t>杨小庆41（9948）</t>
        </is>
      </c>
      <c r="E253" s="162" t="n"/>
      <c r="F253" s="162" t="n">
        <v>1</v>
      </c>
      <c r="G253" s="162" t="n"/>
      <c r="H253" s="162" t="inlineStr">
        <is>
          <t>谭丹芳</t>
        </is>
      </c>
      <c r="I253" s="53" t="inlineStr">
        <is>
          <t>朱6968</t>
        </is>
      </c>
      <c r="J253" s="162" t="n">
        <v>1638</v>
      </c>
      <c r="K253" s="162" t="n"/>
      <c r="L253" s="53" t="n"/>
      <c r="M253" s="53" t="n"/>
      <c r="N253" s="53" t="n">
        <v>25</v>
      </c>
      <c r="O253" s="53" t="n"/>
      <c r="P253" s="53" t="n"/>
      <c r="Q253" s="53" t="n">
        <v>35</v>
      </c>
      <c r="R253" s="53" t="n"/>
      <c r="S253" s="53" t="n"/>
      <c r="T253" s="53" t="n">
        <v>245</v>
      </c>
      <c r="U253" s="53" t="n"/>
      <c r="V253" s="53" t="n"/>
      <c r="W253" s="53" t="n"/>
      <c r="X253" s="53" t="n"/>
      <c r="Y253" s="53" t="n"/>
      <c r="Z253" s="58" t="n">
        <v>305</v>
      </c>
      <c r="AA253" s="68" t="n">
        <v>51</v>
      </c>
      <c r="AB253" s="162" t="inlineStr">
        <is>
          <t>对公</t>
        </is>
      </c>
      <c r="AC253" s="407" t="n"/>
      <c r="AD253" s="162" t="n"/>
      <c r="AE253" s="53" t="n"/>
      <c r="AF253" s="65" t="n"/>
      <c r="AG253" s="350" t="inlineStr">
        <is>
          <t>罗茜</t>
        </is>
      </c>
      <c r="AH253" s="79" t="n">
        <v>0</v>
      </c>
      <c r="AI253" s="79" t="n">
        <v>0</v>
      </c>
      <c r="AJ253" s="79" t="n">
        <v>3.75</v>
      </c>
      <c r="AK253" s="79" t="n">
        <v>0</v>
      </c>
      <c r="AL253" s="79" t="n">
        <v>10.5</v>
      </c>
      <c r="AM253" s="79" t="n">
        <v>0</v>
      </c>
      <c r="AN253" s="79" t="n">
        <v>0</v>
      </c>
      <c r="AO253" s="79" t="n">
        <v>36.75</v>
      </c>
      <c r="AP253" s="79" t="n">
        <v>0</v>
      </c>
      <c r="AQ253" s="79" t="n">
        <v>0</v>
      </c>
      <c r="AR253" s="331" t="n"/>
      <c r="AS253" s="331" t="n"/>
      <c r="AT253" s="331" t="n"/>
      <c r="AU253" s="331" t="n"/>
      <c r="AV253" s="331" t="n"/>
      <c r="AW253" s="331" t="n"/>
    </row>
    <row r="254" hidden="1" ht="30" customFormat="1" customHeight="1" s="12">
      <c r="A254" s="63" t="inlineStr">
        <is>
          <t>华远</t>
        </is>
      </c>
      <c r="B254" s="23" t="n">
        <v>45767</v>
      </c>
      <c r="C254" s="162" t="n">
        <v>61</v>
      </c>
      <c r="D254" s="53" t="inlineStr">
        <is>
          <t>朱小艳</t>
        </is>
      </c>
      <c r="E254" s="162" t="n"/>
      <c r="F254" s="162" t="n">
        <v>1</v>
      </c>
      <c r="G254" s="162" t="n"/>
      <c r="H254" s="162" t="inlineStr">
        <is>
          <t>曾亚萍</t>
        </is>
      </c>
      <c r="I254" s="53" t="inlineStr">
        <is>
          <t>梅2883</t>
        </is>
      </c>
      <c r="J254" s="162" t="n">
        <v>1638</v>
      </c>
      <c r="K254" s="162" t="n"/>
      <c r="L254" s="53" t="n"/>
      <c r="M254" s="53" t="n">
        <v>105</v>
      </c>
      <c r="N254" s="53" t="n"/>
      <c r="O254" s="162" t="n"/>
      <c r="P254" s="162" t="n"/>
      <c r="Q254" s="162" t="n"/>
      <c r="R254" s="162" t="n"/>
      <c r="S254" s="162" t="n"/>
      <c r="T254" s="53" t="n"/>
      <c r="U254" s="162" t="n"/>
      <c r="V254" s="162" t="n"/>
      <c r="W254" s="162" t="n"/>
      <c r="X254" s="162" t="n"/>
      <c r="Y254" s="162" t="n"/>
      <c r="Z254" s="58" t="n">
        <v>105</v>
      </c>
      <c r="AA254" s="68" t="n">
        <v>31.5</v>
      </c>
      <c r="AB254" s="162" t="inlineStr">
        <is>
          <t>对公</t>
        </is>
      </c>
      <c r="AC254" s="407" t="n"/>
      <c r="AD254" s="162" t="n"/>
      <c r="AE254" s="53" t="n"/>
      <c r="AF254" s="65" t="n"/>
      <c r="AG254" s="350" t="inlineStr">
        <is>
          <t>罗茜</t>
        </is>
      </c>
      <c r="AH254" s="79" t="n">
        <v>0</v>
      </c>
      <c r="AI254" s="79" t="n">
        <v>31.5</v>
      </c>
      <c r="AJ254" s="79" t="n">
        <v>0</v>
      </c>
      <c r="AK254" s="79" t="n">
        <v>0</v>
      </c>
      <c r="AL254" s="79" t="n">
        <v>0</v>
      </c>
      <c r="AM254" s="79" t="n">
        <v>0</v>
      </c>
      <c r="AN254" s="79" t="n">
        <v>0</v>
      </c>
      <c r="AO254" s="79" t="n">
        <v>0</v>
      </c>
      <c r="AP254" s="79" t="n">
        <v>0</v>
      </c>
      <c r="AQ254" s="79" t="n">
        <v>0</v>
      </c>
      <c r="AR254" s="331" t="n"/>
      <c r="AS254" s="331" t="n"/>
      <c r="AT254" s="331" t="n"/>
      <c r="AU254" s="331" t="n"/>
      <c r="AV254" s="331" t="n"/>
      <c r="AW254" s="331" t="n"/>
    </row>
    <row r="255" hidden="1" ht="30" customFormat="1" customHeight="1" s="331">
      <c r="A255" s="406" t="inlineStr">
        <is>
          <t>华远</t>
        </is>
      </c>
      <c r="B255" s="45" t="n">
        <v>45767</v>
      </c>
      <c r="C255" s="162" t="n">
        <v>64</v>
      </c>
      <c r="D255" s="162" t="inlineStr">
        <is>
          <t>李燕60（5128）</t>
        </is>
      </c>
      <c r="E255" s="162" t="n"/>
      <c r="F255" s="162" t="n">
        <v>1</v>
      </c>
      <c r="G255" s="162" t="n"/>
      <c r="H255" s="162" t="inlineStr">
        <is>
          <t>谭丹芳</t>
        </is>
      </c>
      <c r="I255" s="162" t="inlineStr">
        <is>
          <t>王9978</t>
        </is>
      </c>
      <c r="J255" s="162" t="n">
        <v>1638</v>
      </c>
      <c r="K255" s="162" t="n"/>
      <c r="L255" s="162" t="n"/>
      <c r="M255" s="162" t="n"/>
      <c r="N255" s="162" t="n">
        <v>100</v>
      </c>
      <c r="O255" s="162" t="n"/>
      <c r="P255" s="162" t="n"/>
      <c r="Q255" s="162" t="n"/>
      <c r="R255" s="162" t="n">
        <v>140</v>
      </c>
      <c r="S255" s="162" t="n"/>
      <c r="T255" s="162" t="n"/>
      <c r="U255" s="162" t="n"/>
      <c r="V255" s="162" t="n"/>
      <c r="W255" s="162" t="n"/>
      <c r="X255" s="162" t="n"/>
      <c r="Y255" s="162" t="n"/>
      <c r="Z255" s="70" t="n">
        <v>240</v>
      </c>
      <c r="AA255" s="178" t="n">
        <v>65</v>
      </c>
      <c r="AB255" s="162" t="inlineStr">
        <is>
          <t>现金</t>
        </is>
      </c>
      <c r="AC255" s="407" t="n"/>
      <c r="AD255" s="162" t="n"/>
      <c r="AE255" s="162" t="n"/>
      <c r="AF255" s="407" t="n"/>
      <c r="AG255" s="253" t="inlineStr">
        <is>
          <t>罗茜</t>
        </is>
      </c>
      <c r="AH255" s="182" t="n">
        <v>0</v>
      </c>
      <c r="AI255" s="182" t="n">
        <v>0</v>
      </c>
      <c r="AJ255" s="182" t="n">
        <v>15</v>
      </c>
      <c r="AK255" s="182" t="n">
        <v>0</v>
      </c>
      <c r="AL255" s="182" t="n">
        <v>0</v>
      </c>
      <c r="AM255" s="182" t="n">
        <v>50</v>
      </c>
      <c r="AN255" s="182" t="n">
        <v>0</v>
      </c>
      <c r="AO255" s="182" t="n">
        <v>0</v>
      </c>
      <c r="AP255" s="182" t="n">
        <v>0</v>
      </c>
      <c r="AQ255" s="182" t="n">
        <v>0</v>
      </c>
      <c r="AR255" s="331" t="n"/>
      <c r="AS255" s="331" t="n"/>
      <c r="AT255" s="331" t="n"/>
      <c r="AU255" s="331" t="n"/>
      <c r="AV255" s="331" t="n"/>
      <c r="AW255" s="331" t="n"/>
      <c r="XEX255" s="331" t="n"/>
      <c r="XEY255" s="331" t="n"/>
      <c r="XEZ255" s="331" t="n"/>
      <c r="XFA255" s="331" t="n"/>
      <c r="XFB255" s="331" t="n"/>
      <c r="XFC255" s="331" t="n"/>
      <c r="XFD255" s="331" t="n"/>
    </row>
    <row r="256" hidden="1" ht="30" customFormat="1" customHeight="1" s="331">
      <c r="A256" s="406" t="inlineStr">
        <is>
          <t>华远</t>
        </is>
      </c>
      <c r="B256" s="45" t="n">
        <v>45767</v>
      </c>
      <c r="C256" s="411" t="n"/>
      <c r="D256" s="411" t="n"/>
      <c r="E256" s="162" t="n"/>
      <c r="F256" s="411" t="n"/>
      <c r="G256" s="162" t="n"/>
      <c r="H256" s="162" t="inlineStr">
        <is>
          <t>谭丹芳</t>
        </is>
      </c>
      <c r="I256" s="162" t="inlineStr">
        <is>
          <t>王9978</t>
        </is>
      </c>
      <c r="J256" s="162" t="n">
        <v>1638</v>
      </c>
      <c r="K256" s="162" t="n"/>
      <c r="L256" s="162" t="n"/>
      <c r="M256" s="162" t="n"/>
      <c r="N256" s="162" t="n">
        <v>38</v>
      </c>
      <c r="O256" s="162" t="n"/>
      <c r="P256" s="162" t="n"/>
      <c r="Q256" s="162" t="n"/>
      <c r="R256" s="162" t="n"/>
      <c r="S256" s="162" t="n"/>
      <c r="T256" s="162" t="n"/>
      <c r="U256" s="162" t="n"/>
      <c r="V256" s="162" t="n"/>
      <c r="W256" s="162" t="n"/>
      <c r="X256" s="162" t="n"/>
      <c r="Y256" s="162" t="n"/>
      <c r="Z256" s="70" t="n">
        <v>38</v>
      </c>
      <c r="AA256" s="178" t="n">
        <v>5.7</v>
      </c>
      <c r="AB256" s="162" t="inlineStr">
        <is>
          <t>对公</t>
        </is>
      </c>
      <c r="AC256" s="407" t="n"/>
      <c r="AD256" s="162" t="n"/>
      <c r="AE256" s="162" t="n"/>
      <c r="AF256" s="407" t="n"/>
      <c r="AG256" s="253" t="inlineStr">
        <is>
          <t>罗茜</t>
        </is>
      </c>
      <c r="AH256" s="182" t="n">
        <v>0</v>
      </c>
      <c r="AI256" s="182" t="n">
        <v>0</v>
      </c>
      <c r="AJ256" s="182" t="n">
        <v>5.7</v>
      </c>
      <c r="AK256" s="182" t="n">
        <v>0</v>
      </c>
      <c r="AL256" s="182" t="n">
        <v>0</v>
      </c>
      <c r="AM256" s="182" t="n">
        <v>0</v>
      </c>
      <c r="AN256" s="182" t="n">
        <v>0</v>
      </c>
      <c r="AO256" s="182" t="n">
        <v>0</v>
      </c>
      <c r="AP256" s="182" t="n">
        <v>0</v>
      </c>
      <c r="AQ256" s="182" t="n">
        <v>0</v>
      </c>
      <c r="AR256" s="331" t="n"/>
      <c r="AS256" s="331" t="n"/>
      <c r="AT256" s="331" t="n"/>
      <c r="AU256" s="331" t="n"/>
      <c r="AV256" s="331" t="n"/>
      <c r="AW256" s="331" t="n"/>
      <c r="XEX256" s="331" t="n"/>
      <c r="XEY256" s="331" t="n"/>
      <c r="XEZ256" s="331" t="n"/>
      <c r="XFA256" s="331" t="n"/>
      <c r="XFB256" s="331" t="n"/>
      <c r="XFC256" s="331" t="n"/>
      <c r="XFD256" s="331" t="n"/>
    </row>
    <row r="257" hidden="1" ht="30" customFormat="1" customHeight="1" s="12">
      <c r="A257" s="63" t="inlineStr">
        <is>
          <t>华远</t>
        </is>
      </c>
      <c r="B257" s="23" t="n">
        <v>45767</v>
      </c>
      <c r="C257" s="162" t="n">
        <v>67</v>
      </c>
      <c r="D257" s="317" t="inlineStr">
        <is>
          <t>胡云平</t>
        </is>
      </c>
      <c r="E257" s="162" t="n"/>
      <c r="F257" s="162" t="n">
        <v>1</v>
      </c>
      <c r="G257" s="162" t="n"/>
      <c r="H257" s="162" t="inlineStr">
        <is>
          <t>谭丹芳</t>
        </is>
      </c>
      <c r="I257" s="53" t="inlineStr">
        <is>
          <t>朱6968</t>
        </is>
      </c>
      <c r="J257" s="162" t="n">
        <v>1638</v>
      </c>
      <c r="K257" s="162" t="n"/>
      <c r="L257" s="53" t="n"/>
      <c r="M257" s="53" t="n"/>
      <c r="N257" s="53" t="n">
        <v>354</v>
      </c>
      <c r="O257" s="53" t="n"/>
      <c r="P257" s="53" t="n">
        <v>180</v>
      </c>
      <c r="Q257" s="53" t="n">
        <v>240</v>
      </c>
      <c r="R257" s="53" t="n">
        <v>200</v>
      </c>
      <c r="S257" s="53" t="n"/>
      <c r="T257" s="63" t="n">
        <v>11</v>
      </c>
      <c r="U257" s="53" t="n"/>
      <c r="V257" s="53" t="n"/>
      <c r="W257" s="53" t="n"/>
      <c r="X257" s="53" t="n"/>
      <c r="Y257" s="53" t="n"/>
      <c r="Z257" s="58" t="n">
        <v>985</v>
      </c>
      <c r="AA257" s="68" t="n">
        <v>249.7</v>
      </c>
      <c r="AB257" s="162" t="inlineStr">
        <is>
          <t>对公</t>
        </is>
      </c>
      <c r="AC257" s="407" t="n"/>
      <c r="AD257" s="162" t="n"/>
      <c r="AE257" s="53" t="n"/>
      <c r="AF257" s="65" t="n"/>
      <c r="AG257" s="350" t="inlineStr">
        <is>
          <t>罗茜</t>
        </is>
      </c>
      <c r="AH257" s="79" t="n">
        <v>0</v>
      </c>
      <c r="AI257" s="79" t="n">
        <v>0</v>
      </c>
      <c r="AJ257" s="79" t="n">
        <v>53.1</v>
      </c>
      <c r="AK257" s="79" t="n">
        <v>65</v>
      </c>
      <c r="AL257" s="79" t="n">
        <v>72</v>
      </c>
      <c r="AM257" s="79" t="n">
        <v>59</v>
      </c>
      <c r="AN257" s="79" t="n">
        <v>0</v>
      </c>
      <c r="AO257" s="79" t="n">
        <v>0.6</v>
      </c>
      <c r="AP257" s="79" t="n">
        <v>0</v>
      </c>
      <c r="AQ257" s="79" t="n">
        <v>0</v>
      </c>
      <c r="AR257" s="331" t="n"/>
      <c r="AS257" s="331" t="n"/>
      <c r="AT257" s="331" t="n"/>
      <c r="AU257" s="331" t="n"/>
      <c r="AV257" s="331" t="n"/>
      <c r="AW257" s="331" t="n"/>
    </row>
    <row r="258" hidden="1" ht="30" customFormat="1" customHeight="1" s="12">
      <c r="A258" s="63" t="inlineStr">
        <is>
          <t>华远</t>
        </is>
      </c>
      <c r="B258" s="23" t="n">
        <v>45767</v>
      </c>
      <c r="C258" s="162" t="n">
        <v>81</v>
      </c>
      <c r="D258" s="163" t="inlineStr">
        <is>
          <t>邓琼鹰</t>
        </is>
      </c>
      <c r="E258" s="162" t="n"/>
      <c r="F258" s="162" t="n">
        <v>1</v>
      </c>
      <c r="G258" s="162" t="n"/>
      <c r="H258" s="162" t="inlineStr">
        <is>
          <t>谭丹芳</t>
        </is>
      </c>
      <c r="I258" s="53" t="inlineStr">
        <is>
          <t>易7388</t>
        </is>
      </c>
      <c r="J258" s="164" t="inlineStr">
        <is>
          <t>1638/1331</t>
        </is>
      </c>
      <c r="K258" s="164" t="n">
        <v>1331</v>
      </c>
      <c r="L258" s="53" t="n"/>
      <c r="M258" s="53" t="n"/>
      <c r="N258" s="53" t="n">
        <v>787.3</v>
      </c>
      <c r="O258" s="53" t="n"/>
      <c r="P258" s="63" t="n"/>
      <c r="Q258" s="63" t="n"/>
      <c r="R258" s="53" t="n"/>
      <c r="S258" s="53" t="n"/>
      <c r="T258" s="53" t="n"/>
      <c r="U258" s="53" t="n"/>
      <c r="V258" s="53" t="n"/>
      <c r="W258" s="53" t="n"/>
      <c r="X258" s="53" t="n"/>
      <c r="Y258" s="53" t="n"/>
      <c r="Z258" s="58" t="n">
        <v>787.3</v>
      </c>
      <c r="AA258" s="68" t="n">
        <v>118.095</v>
      </c>
      <c r="AB258" s="53" t="inlineStr">
        <is>
          <t>对公</t>
        </is>
      </c>
      <c r="AC258" s="65" t="n"/>
      <c r="AD258" s="53" t="n"/>
      <c r="AE258" s="53" t="n"/>
      <c r="AF258" s="65" t="n"/>
      <c r="AG258" s="350" t="inlineStr">
        <is>
          <t>罗茜</t>
        </is>
      </c>
      <c r="AH258" s="79" t="n">
        <v>0</v>
      </c>
      <c r="AI258" s="79" t="n">
        <v>0</v>
      </c>
      <c r="AJ258" s="79" t="n">
        <v>118.095</v>
      </c>
      <c r="AK258" s="79" t="n">
        <v>0</v>
      </c>
      <c r="AL258" s="79" t="n">
        <v>0</v>
      </c>
      <c r="AM258" s="79" t="n">
        <v>0</v>
      </c>
      <c r="AN258" s="79" t="n">
        <v>0</v>
      </c>
      <c r="AO258" s="79" t="n">
        <v>0</v>
      </c>
      <c r="AP258" s="79" t="n">
        <v>0</v>
      </c>
      <c r="AQ258" s="79" t="n">
        <v>0</v>
      </c>
      <c r="AR258" s="331" t="n"/>
      <c r="AS258" s="331" t="n"/>
      <c r="AT258" s="331" t="n"/>
      <c r="AU258" s="331" t="n"/>
      <c r="AV258" s="331" t="n"/>
      <c r="AW258" s="331" t="n"/>
    </row>
    <row r="259" hidden="1" ht="30" customFormat="1" customHeight="1" s="12">
      <c r="A259" s="63" t="inlineStr">
        <is>
          <t>华远</t>
        </is>
      </c>
      <c r="B259" s="23" t="n">
        <v>45767</v>
      </c>
      <c r="C259" s="411" t="n"/>
      <c r="D259" s="411" t="n"/>
      <c r="E259" s="162" t="n"/>
      <c r="F259" s="411" t="n"/>
      <c r="G259" s="162" t="n"/>
      <c r="H259" s="162" t="inlineStr">
        <is>
          <t>曾亚萍</t>
        </is>
      </c>
      <c r="I259" s="53" t="inlineStr">
        <is>
          <t>易7388</t>
        </is>
      </c>
      <c r="J259" s="164" t="inlineStr">
        <is>
          <t>1638/1331</t>
        </is>
      </c>
      <c r="K259" s="164" t="n">
        <v>1331</v>
      </c>
      <c r="L259" s="53" t="n">
        <v>679.7</v>
      </c>
      <c r="M259" s="53" t="n"/>
      <c r="N259" s="53" t="n"/>
      <c r="O259" s="53" t="n"/>
      <c r="P259" s="53" t="n"/>
      <c r="Q259" s="53" t="n"/>
      <c r="R259" s="53" t="n"/>
      <c r="S259" s="53" t="n"/>
      <c r="T259" s="53" t="n"/>
      <c r="U259" s="53" t="n"/>
      <c r="V259" s="53" t="n"/>
      <c r="W259" s="53" t="n"/>
      <c r="X259" s="53" t="n"/>
      <c r="Y259" s="53" t="n"/>
      <c r="Z259" s="58" t="n">
        <v>679.7</v>
      </c>
      <c r="AA259" s="68" t="n">
        <v>203.91</v>
      </c>
      <c r="AB259" s="53" t="inlineStr">
        <is>
          <t>对公</t>
        </is>
      </c>
      <c r="AC259" s="65" t="n"/>
      <c r="AD259" s="53" t="n"/>
      <c r="AE259" s="53" t="n"/>
      <c r="AF259" s="65" t="n"/>
      <c r="AG259" s="350" t="inlineStr">
        <is>
          <t>罗茜</t>
        </is>
      </c>
      <c r="AH259" s="79" t="n">
        <v>203.91</v>
      </c>
      <c r="AI259" s="79" t="n">
        <v>0</v>
      </c>
      <c r="AJ259" s="79" t="n">
        <v>0</v>
      </c>
      <c r="AK259" s="79" t="n">
        <v>0</v>
      </c>
      <c r="AL259" s="79" t="n">
        <v>0</v>
      </c>
      <c r="AM259" s="79" t="n">
        <v>0</v>
      </c>
      <c r="AN259" s="79" t="n">
        <v>0</v>
      </c>
      <c r="AO259" s="79" t="n">
        <v>0</v>
      </c>
      <c r="AP259" s="79" t="n">
        <v>0</v>
      </c>
      <c r="AQ259" s="79" t="n">
        <v>0</v>
      </c>
      <c r="AR259" s="331" t="n"/>
      <c r="AS259" s="331" t="n"/>
      <c r="AT259" s="331" t="n"/>
      <c r="AU259" s="331" t="n"/>
      <c r="AV259" s="331" t="n"/>
      <c r="AW259" s="331" t="n"/>
    </row>
    <row r="260" hidden="1" ht="30" customFormat="1" customHeight="1" s="12">
      <c r="A260" s="12" t="inlineStr">
        <is>
          <t>麓城</t>
        </is>
      </c>
      <c r="B260" s="23" t="n">
        <v>45769</v>
      </c>
      <c r="C260" s="162" t="n">
        <v>51</v>
      </c>
      <c r="D260" s="53" t="inlineStr">
        <is>
          <t>吴学桂</t>
        </is>
      </c>
      <c r="E260" s="162" t="n"/>
      <c r="F260" s="162" t="n">
        <v>1</v>
      </c>
      <c r="G260" s="162" t="n"/>
      <c r="H260" s="162" t="inlineStr">
        <is>
          <t>蔡彬</t>
        </is>
      </c>
      <c r="I260" s="53" t="inlineStr">
        <is>
          <t>刘2568</t>
        </is>
      </c>
      <c r="J260" s="162" t="n">
        <v>1638</v>
      </c>
      <c r="K260" s="162" t="n"/>
      <c r="L260" s="53" t="n"/>
      <c r="M260" s="53" t="n"/>
      <c r="N260" s="53" t="n">
        <v>413.5</v>
      </c>
      <c r="O260" s="53" t="n"/>
      <c r="P260" s="53" t="n">
        <v>121</v>
      </c>
      <c r="Q260" s="53" t="n"/>
      <c r="R260" s="53" t="n"/>
      <c r="S260" s="53" t="n"/>
      <c r="T260" s="53" t="n">
        <v>37</v>
      </c>
      <c r="U260" s="53" t="n"/>
      <c r="V260" s="53" t="n">
        <v>120</v>
      </c>
      <c r="W260" s="53" t="n"/>
      <c r="X260" s="53" t="n"/>
      <c r="Y260" s="53" t="n"/>
      <c r="Z260" s="63" t="n">
        <v>691.5</v>
      </c>
      <c r="AA260" s="63" t="n">
        <v>149.525</v>
      </c>
      <c r="AB260" s="162" t="inlineStr">
        <is>
          <t>对公</t>
        </is>
      </c>
      <c r="AC260" s="407" t="n"/>
      <c r="AD260" s="162" t="n"/>
      <c r="AE260" s="65" t="inlineStr">
        <is>
          <t>蔡医生申请减免诊金</t>
        </is>
      </c>
      <c r="AF260" s="65" t="n"/>
      <c r="AG260" s="350" t="inlineStr">
        <is>
          <t>熊欢</t>
        </is>
      </c>
      <c r="AH260" s="79" t="n">
        <v>0</v>
      </c>
      <c r="AI260" s="79" t="n">
        <v>0</v>
      </c>
      <c r="AJ260" s="79" t="n">
        <v>62.025</v>
      </c>
      <c r="AK260" s="79" t="n">
        <v>65</v>
      </c>
      <c r="AL260" s="79" t="n">
        <v>0</v>
      </c>
      <c r="AM260" s="79" t="n">
        <v>0</v>
      </c>
      <c r="AN260" s="79" t="n">
        <v>0</v>
      </c>
      <c r="AO260" s="79" t="n">
        <v>22.5</v>
      </c>
      <c r="AP260" s="79" t="n">
        <v>0</v>
      </c>
      <c r="AQ260" s="79" t="n">
        <v>0</v>
      </c>
      <c r="AR260" s="331" t="n"/>
      <c r="AS260" s="331" t="n"/>
      <c r="AT260" s="331" t="n"/>
      <c r="AU260" s="331" t="n"/>
      <c r="AV260" s="331" t="n"/>
      <c r="AW260" s="331" t="n"/>
      <c r="XEY260" s="12" t="n"/>
      <c r="XEZ260" s="12" t="n"/>
      <c r="XFA260" s="12" t="n"/>
      <c r="XFB260" s="12" t="n"/>
      <c r="XFC260" s="12" t="n"/>
      <c r="XFD260" s="12" t="n"/>
    </row>
    <row r="261" hidden="1" ht="30" customFormat="1" customHeight="1" s="12">
      <c r="A261" s="12" t="inlineStr">
        <is>
          <t>晟华</t>
        </is>
      </c>
      <c r="B261" s="23" t="n">
        <v>45769</v>
      </c>
      <c r="C261" s="382" t="n">
        <v>13</v>
      </c>
      <c r="D261" s="28" t="inlineStr">
        <is>
          <t>蔡思宙</t>
        </is>
      </c>
      <c r="E261" s="162" t="n">
        <v>1</v>
      </c>
      <c r="F261" s="162" t="n"/>
      <c r="G261" s="162" t="n"/>
      <c r="H261" s="162" t="inlineStr">
        <is>
          <t>肖俊蓉</t>
        </is>
      </c>
      <c r="I261" s="53" t="inlineStr">
        <is>
          <t>龙3059</t>
        </is>
      </c>
      <c r="J261" s="162" t="n">
        <v>1638</v>
      </c>
      <c r="K261" s="162" t="n"/>
      <c r="L261" s="53" t="n"/>
      <c r="M261" s="53" t="n">
        <v>998</v>
      </c>
      <c r="N261" s="53" t="n"/>
      <c r="O261" s="53" t="n"/>
      <c r="P261" s="53" t="n"/>
      <c r="Q261" s="53" t="n"/>
      <c r="R261" s="53" t="n"/>
      <c r="S261" s="53" t="n"/>
      <c r="T261" s="53" t="n"/>
      <c r="U261" s="53" t="n"/>
      <c r="V261" s="53" t="n"/>
      <c r="W261" s="53" t="n">
        <v>4</v>
      </c>
      <c r="X261" s="53" t="n"/>
      <c r="Y261" s="53" t="n"/>
      <c r="Z261" s="63" t="n">
        <v>1002</v>
      </c>
      <c r="AA261" s="63" t="n">
        <v>149.7</v>
      </c>
      <c r="AB261" s="162" t="inlineStr">
        <is>
          <t>对公</t>
        </is>
      </c>
      <c r="AC261" s="407" t="n"/>
      <c r="AD261" s="162" t="n"/>
      <c r="AE261" s="65" t="inlineStr">
        <is>
          <t>998脐灸套餐+4元耗材</t>
        </is>
      </c>
      <c r="AF261" s="65" t="n"/>
      <c r="AG261" s="350" t="inlineStr">
        <is>
          <t>李嘉慧</t>
        </is>
      </c>
      <c r="AH261" s="79" t="n">
        <v>0</v>
      </c>
      <c r="AI261" s="79" t="n">
        <v>149.7</v>
      </c>
      <c r="AJ261" s="79" t="n">
        <v>0</v>
      </c>
      <c r="AK261" s="79" t="n">
        <v>0</v>
      </c>
      <c r="AL261" s="79" t="n">
        <v>0</v>
      </c>
      <c r="AM261" s="79" t="n">
        <v>0</v>
      </c>
      <c r="AN261" s="79" t="n">
        <v>0</v>
      </c>
      <c r="AO261" s="79" t="n">
        <v>0</v>
      </c>
      <c r="AP261" s="79" t="n">
        <v>0</v>
      </c>
      <c r="AQ261" s="79" t="n">
        <v>0</v>
      </c>
      <c r="AR261" s="331" t="n"/>
      <c r="AS261" s="331" t="n"/>
      <c r="AT261" s="331" t="n"/>
      <c r="AU261" s="331" t="n"/>
      <c r="AV261" s="331" t="n"/>
      <c r="AW261" s="331" t="n"/>
      <c r="XEY261" s="12" t="n"/>
      <c r="XEZ261" s="12" t="n"/>
      <c r="XFA261" s="12" t="n"/>
      <c r="XFB261" s="12" t="n"/>
      <c r="XFC261" s="12" t="n"/>
      <c r="XFD261" s="12" t="n"/>
    </row>
    <row r="262" hidden="1" ht="30" customFormat="1" customHeight="1" s="12">
      <c r="A262" s="12" t="inlineStr">
        <is>
          <t>晟华</t>
        </is>
      </c>
      <c r="B262" s="23" t="n">
        <v>45769</v>
      </c>
      <c r="C262" s="404" t="n"/>
      <c r="D262" s="30" t="n"/>
      <c r="E262" s="411" t="n"/>
      <c r="F262" s="162" t="n"/>
      <c r="G262" s="162" t="n"/>
      <c r="H262" s="162" t="inlineStr">
        <is>
          <t>肖俊蓉</t>
        </is>
      </c>
      <c r="I262" s="53" t="inlineStr">
        <is>
          <t>龙3059</t>
        </is>
      </c>
      <c r="J262" s="162" t="n">
        <v>1638</v>
      </c>
      <c r="K262" s="162" t="n"/>
      <c r="L262" s="53" t="n">
        <v>74</v>
      </c>
      <c r="M262" s="53" t="n">
        <v>79.59999999999999</v>
      </c>
      <c r="N262" s="53" t="n"/>
      <c r="O262" s="53" t="n"/>
      <c r="P262" s="53" t="n"/>
      <c r="Q262" s="53" t="n"/>
      <c r="R262" s="53" t="n"/>
      <c r="S262" s="53" t="n"/>
      <c r="T262" s="53" t="n"/>
      <c r="U262" s="53" t="n"/>
      <c r="V262" s="53" t="n"/>
      <c r="W262" s="53" t="n"/>
      <c r="X262" s="53" t="n"/>
      <c r="Y262" s="53" t="n"/>
      <c r="Z262" s="63" t="n">
        <v>153.6</v>
      </c>
      <c r="AA262" s="63" t="n">
        <v>23.04</v>
      </c>
      <c r="AB262" s="162" t="inlineStr">
        <is>
          <t>对公</t>
        </is>
      </c>
      <c r="AC262" s="407" t="n"/>
      <c r="AD262" s="162" t="n"/>
      <c r="AE262" s="65" t="n"/>
      <c r="AF262" s="65" t="n"/>
      <c r="AG262" s="350" t="inlineStr">
        <is>
          <t>李嘉慧</t>
        </is>
      </c>
      <c r="AH262" s="79" t="n">
        <v>11.1</v>
      </c>
      <c r="AI262" s="79" t="n">
        <v>11.94</v>
      </c>
      <c r="AJ262" s="79" t="n">
        <v>0</v>
      </c>
      <c r="AK262" s="79" t="n">
        <v>0</v>
      </c>
      <c r="AL262" s="79" t="n">
        <v>0</v>
      </c>
      <c r="AM262" s="79" t="n">
        <v>0</v>
      </c>
      <c r="AN262" s="79" t="n">
        <v>0</v>
      </c>
      <c r="AO262" s="79" t="n">
        <v>0</v>
      </c>
      <c r="AP262" s="79" t="n">
        <v>0</v>
      </c>
      <c r="AQ262" s="79" t="n">
        <v>0</v>
      </c>
      <c r="AR262" s="331" t="n"/>
      <c r="AS262" s="331" t="n"/>
      <c r="AT262" s="331" t="n"/>
      <c r="AU262" s="331" t="n"/>
      <c r="AV262" s="331" t="n"/>
      <c r="AW262" s="331" t="n"/>
      <c r="XEY262" s="12" t="n"/>
      <c r="XEZ262" s="12" t="n"/>
      <c r="XFA262" s="12" t="n"/>
      <c r="XFB262" s="12" t="n"/>
      <c r="XFC262" s="12" t="n"/>
      <c r="XFD262" s="12" t="n"/>
    </row>
    <row r="263" hidden="1" ht="30" customFormat="1" customHeight="1" s="12">
      <c r="A263" s="12" t="inlineStr">
        <is>
          <t>晟华</t>
        </is>
      </c>
      <c r="B263" s="23" t="n">
        <v>45769</v>
      </c>
      <c r="C263" s="162" t="n">
        <v>30</v>
      </c>
      <c r="D263" s="53" t="inlineStr">
        <is>
          <t>王艳芳23（5863）</t>
        </is>
      </c>
      <c r="E263" s="162" t="n"/>
      <c r="F263" s="162" t="n"/>
      <c r="G263" s="162" t="n">
        <v>1</v>
      </c>
      <c r="H263" s="162" t="n"/>
      <c r="I263" s="53" t="inlineStr">
        <is>
          <t>肖3086</t>
        </is>
      </c>
      <c r="J263" s="162" t="n">
        <v>1638</v>
      </c>
      <c r="K263" s="162" t="n"/>
      <c r="L263" s="53" t="n"/>
      <c r="M263" s="53" t="n"/>
      <c r="N263" s="53" t="n">
        <v>673.8</v>
      </c>
      <c r="O263" s="53" t="n"/>
      <c r="P263" s="53" t="n"/>
      <c r="Q263" s="53" t="n"/>
      <c r="R263" s="53" t="n"/>
      <c r="S263" s="53" t="n"/>
      <c r="T263" s="53" t="n"/>
      <c r="U263" s="53" t="n"/>
      <c r="V263" s="53" t="n">
        <v>180</v>
      </c>
      <c r="W263" s="53" t="n"/>
      <c r="X263" s="53" t="n"/>
      <c r="Y263" s="53" t="n"/>
      <c r="Z263" s="63" t="n">
        <v>853.8</v>
      </c>
      <c r="AA263" s="63" t="n">
        <v>163.76</v>
      </c>
      <c r="AB263" s="162" t="inlineStr">
        <is>
          <t>对公</t>
        </is>
      </c>
      <c r="AC263" s="407" t="n"/>
      <c r="AD263" s="162" t="n"/>
      <c r="AE263" s="65" t="inlineStr">
        <is>
          <t>补佳乐1</t>
        </is>
      </c>
      <c r="AF263" s="65" t="n"/>
      <c r="AG263" s="350" t="inlineStr">
        <is>
          <t>李嘉慧</t>
        </is>
      </c>
      <c r="AH263" s="79" t="n">
        <v>0</v>
      </c>
      <c r="AI263" s="79" t="n">
        <v>0</v>
      </c>
      <c r="AJ263" s="79" t="n">
        <v>127.76</v>
      </c>
      <c r="AK263" s="79" t="n">
        <v>0</v>
      </c>
      <c r="AL263" s="79" t="n">
        <v>0</v>
      </c>
      <c r="AM263" s="79" t="n">
        <v>0</v>
      </c>
      <c r="AN263" s="79" t="n">
        <v>0</v>
      </c>
      <c r="AO263" s="79" t="n">
        <v>36</v>
      </c>
      <c r="AP263" s="79" t="n">
        <v>0</v>
      </c>
      <c r="AQ263" s="79" t="n">
        <v>0</v>
      </c>
      <c r="AR263" s="331" t="n"/>
      <c r="AS263" s="331" t="n"/>
      <c r="AT263" s="331" t="n"/>
      <c r="AU263" s="331" t="n"/>
      <c r="AV263" s="331" t="n"/>
      <c r="AW263" s="331" t="n"/>
      <c r="XEY263" s="12" t="n"/>
      <c r="XEZ263" s="12" t="n"/>
      <c r="XFA263" s="12" t="n"/>
      <c r="XFB263" s="12" t="n"/>
      <c r="XFC263" s="12" t="n"/>
      <c r="XFD263" s="12" t="n"/>
    </row>
    <row r="264" hidden="1" ht="30" customFormat="1" customHeight="1" s="331">
      <c r="A264" s="331" t="inlineStr">
        <is>
          <t>晟华</t>
        </is>
      </c>
      <c r="B264" s="45" t="n">
        <v>45769</v>
      </c>
      <c r="C264" s="162" t="n">
        <v>50</v>
      </c>
      <c r="D264" s="162" t="inlineStr">
        <is>
          <t>罗满娇</t>
        </is>
      </c>
      <c r="E264" s="162" t="n"/>
      <c r="F264" s="162" t="n"/>
      <c r="G264" s="162" t="n">
        <v>1</v>
      </c>
      <c r="H264" s="162" t="n"/>
      <c r="I264" s="162" t="inlineStr">
        <is>
          <t>G9565</t>
        </is>
      </c>
      <c r="J264" s="162" t="n">
        <v>1638</v>
      </c>
      <c r="K264" s="162" t="n"/>
      <c r="L264" s="162" t="n"/>
      <c r="M264" s="162" t="n"/>
      <c r="N264" s="162" t="n"/>
      <c r="O264" s="162" t="n"/>
      <c r="P264" s="162" t="n">
        <v>121</v>
      </c>
      <c r="Q264" s="162" t="n"/>
      <c r="R264" s="162" t="n">
        <v>140</v>
      </c>
      <c r="S264" s="162" t="n"/>
      <c r="T264" s="162" t="n">
        <v>7</v>
      </c>
      <c r="U264" s="162" t="n"/>
      <c r="V264" s="162" t="n"/>
      <c r="W264" s="162" t="n"/>
      <c r="X264" s="162" t="n"/>
      <c r="Y264" s="162" t="n"/>
      <c r="Z264" s="406" t="n">
        <v>268</v>
      </c>
      <c r="AA264" s="406" t="n">
        <v>135</v>
      </c>
      <c r="AB264" s="162" t="inlineStr">
        <is>
          <t>对公</t>
        </is>
      </c>
      <c r="AC264" s="407" t="n"/>
      <c r="AD264" s="162" t="n"/>
      <c r="AE264" s="407" t="n"/>
      <c r="AF264" s="407" t="n"/>
      <c r="AG264" s="253" t="inlineStr">
        <is>
          <t>李嘉慧</t>
        </is>
      </c>
      <c r="AH264" s="182" t="n">
        <v>0</v>
      </c>
      <c r="AI264" s="182" t="n">
        <v>0</v>
      </c>
      <c r="AJ264" s="182" t="n">
        <v>0</v>
      </c>
      <c r="AK264" s="182" t="n">
        <v>65</v>
      </c>
      <c r="AL264" s="182" t="n">
        <v>0</v>
      </c>
      <c r="AM264" s="182" t="n">
        <v>70</v>
      </c>
      <c r="AN264" s="182" t="n">
        <v>0</v>
      </c>
      <c r="AO264" s="182" t="n">
        <v>0</v>
      </c>
      <c r="AP264" s="182" t="n">
        <v>0</v>
      </c>
      <c r="AQ264" s="182" t="n">
        <v>0</v>
      </c>
      <c r="AR264" s="331" t="n"/>
      <c r="AS264" s="331" t="n"/>
      <c r="AT264" s="331" t="n"/>
      <c r="AU264" s="331" t="n"/>
      <c r="AV264" s="331" t="n"/>
      <c r="AW264" s="331" t="n"/>
      <c r="XEY264" s="331" t="n"/>
      <c r="XEZ264" s="331" t="n"/>
      <c r="XFA264" s="331" t="n"/>
      <c r="XFB264" s="331" t="n"/>
      <c r="XFC264" s="331" t="n"/>
      <c r="XFD264" s="331" t="n"/>
    </row>
    <row r="265" hidden="1" ht="30" customFormat="1" customHeight="1" s="12">
      <c r="A265" s="12" t="inlineStr">
        <is>
          <t>晟华</t>
        </is>
      </c>
      <c r="B265" s="23" t="n">
        <v>45769</v>
      </c>
      <c r="C265" s="162" t="n">
        <v>59</v>
      </c>
      <c r="D265" s="53" t="inlineStr">
        <is>
          <t>何丽丽</t>
        </is>
      </c>
      <c r="E265" s="162" t="n"/>
      <c r="F265" s="162" t="n">
        <v>1</v>
      </c>
      <c r="G265" s="162" t="n"/>
      <c r="H265" s="162" t="inlineStr">
        <is>
          <t>贾桂桂</t>
        </is>
      </c>
      <c r="I265" s="53" t="inlineStr">
        <is>
          <t>林3668</t>
        </is>
      </c>
      <c r="J265" s="162" t="n">
        <v>1638</v>
      </c>
      <c r="K265" s="162" t="n"/>
      <c r="L265" s="53" t="n"/>
      <c r="M265" s="53" t="n"/>
      <c r="N265" s="53" t="n">
        <v>826</v>
      </c>
      <c r="O265" s="53" t="n"/>
      <c r="P265" s="53" t="n"/>
      <c r="Q265" s="53" t="n"/>
      <c r="R265" s="53" t="n"/>
      <c r="S265" s="53" t="n"/>
      <c r="T265" s="53" t="n"/>
      <c r="U265" s="53" t="n"/>
      <c r="V265" s="53" t="n"/>
      <c r="W265" s="53" t="n"/>
      <c r="X265" s="53" t="n"/>
      <c r="Y265" s="53" t="n"/>
      <c r="Z265" s="63" t="n">
        <v>826</v>
      </c>
      <c r="AA265" s="63" t="n">
        <v>123.9</v>
      </c>
      <c r="AB265" s="162" t="inlineStr">
        <is>
          <t>对公</t>
        </is>
      </c>
      <c r="AC265" s="407" t="n"/>
      <c r="AD265" s="162" t="n"/>
      <c r="AE265" s="65" t="n"/>
      <c r="AF265" s="65" t="n"/>
      <c r="AG265" s="350" t="inlineStr">
        <is>
          <t>李嘉慧</t>
        </is>
      </c>
      <c r="AH265" s="79" t="n">
        <v>0</v>
      </c>
      <c r="AI265" s="79" t="n">
        <v>0</v>
      </c>
      <c r="AJ265" s="79" t="n">
        <v>123.9</v>
      </c>
      <c r="AK265" s="79" t="n">
        <v>0</v>
      </c>
      <c r="AL265" s="79" t="n">
        <v>0</v>
      </c>
      <c r="AM265" s="79" t="n">
        <v>0</v>
      </c>
      <c r="AN265" s="79" t="n">
        <v>0</v>
      </c>
      <c r="AO265" s="79" t="n">
        <v>0</v>
      </c>
      <c r="AP265" s="79" t="n">
        <v>0</v>
      </c>
      <c r="AQ265" s="79" t="n">
        <v>0</v>
      </c>
      <c r="AR265" s="331" t="n"/>
      <c r="AS265" s="331" t="n"/>
      <c r="AT265" s="331" t="n"/>
      <c r="AU265" s="331" t="n"/>
      <c r="AV265" s="331" t="n"/>
      <c r="AW265" s="331" t="n"/>
      <c r="XEY265" s="12" t="n"/>
      <c r="XEZ265" s="12" t="n"/>
      <c r="XFA265" s="12" t="n"/>
      <c r="XFB265" s="12" t="n"/>
      <c r="XFC265" s="12" t="n"/>
      <c r="XFD265" s="12" t="n"/>
    </row>
    <row r="266" hidden="1" ht="30" customFormat="1" customHeight="1" s="12">
      <c r="A266" s="63" t="inlineStr">
        <is>
          <t>泊富</t>
        </is>
      </c>
      <c r="B266" s="23" t="n">
        <v>45769</v>
      </c>
      <c r="C266" s="54" t="n">
        <v>10</v>
      </c>
      <c r="D266" s="53" t="inlineStr">
        <is>
          <t>李艾桦</t>
        </is>
      </c>
      <c r="E266" s="54" t="n">
        <v>1</v>
      </c>
      <c r="F266" s="54" t="n"/>
      <c r="G266" s="54" t="n"/>
      <c r="H266" s="54" t="inlineStr">
        <is>
          <t>章琼</t>
        </is>
      </c>
      <c r="I266" s="53" t="inlineStr">
        <is>
          <t>G8999</t>
        </is>
      </c>
      <c r="J266" s="54" t="n">
        <v>1638</v>
      </c>
      <c r="K266" s="54" t="n"/>
      <c r="L266" s="53" t="n"/>
      <c r="M266" s="53" t="n"/>
      <c r="N266" s="53" t="n">
        <v>164</v>
      </c>
      <c r="O266" s="53" t="n">
        <v>1196</v>
      </c>
      <c r="P266" s="53" t="n"/>
      <c r="Q266" s="53" t="n"/>
      <c r="R266" s="53" t="n"/>
      <c r="S266" s="53" t="n"/>
      <c r="T266" s="53" t="n"/>
      <c r="U266" s="53" t="n"/>
      <c r="V266" s="53" t="n"/>
      <c r="W266" s="53" t="n"/>
      <c r="X266" s="53" t="n">
        <v>20</v>
      </c>
      <c r="Y266" s="53" t="n"/>
      <c r="Z266" s="63" t="n">
        <v>1380</v>
      </c>
      <c r="AA266" s="68" t="n">
        <v>207</v>
      </c>
      <c r="AB266" s="174" t="inlineStr">
        <is>
          <t>对公</t>
        </is>
      </c>
      <c r="AC266" s="168" t="n"/>
      <c r="AD266" s="168" t="n"/>
      <c r="AE266" s="65" t="n"/>
      <c r="AF266" s="169" t="n"/>
      <c r="AG266" s="350" t="inlineStr">
        <is>
          <t>彭心怡</t>
        </is>
      </c>
      <c r="AH266" s="79" t="n">
        <v>0</v>
      </c>
      <c r="AI266" s="79" t="n">
        <v>0</v>
      </c>
      <c r="AJ266" s="79" t="n">
        <v>204</v>
      </c>
      <c r="AK266" s="79" t="n">
        <v>0</v>
      </c>
      <c r="AL266" s="79" t="n">
        <v>0</v>
      </c>
      <c r="AM266" s="79" t="n">
        <v>0</v>
      </c>
      <c r="AN266" s="79" t="n">
        <v>0</v>
      </c>
      <c r="AO266" s="79" t="n">
        <v>0</v>
      </c>
      <c r="AP266" s="79" t="n">
        <v>3</v>
      </c>
      <c r="AQ266" s="79" t="n">
        <v>0</v>
      </c>
      <c r="AR266" s="331" t="n"/>
      <c r="AS266" s="331" t="n"/>
      <c r="AT266" s="331" t="n"/>
      <c r="AU266" s="331" t="n"/>
      <c r="AV266" s="331" t="n"/>
      <c r="AW266" s="331" t="n"/>
    </row>
    <row r="267" hidden="1" ht="30" customFormat="1" customHeight="1" s="12">
      <c r="A267" s="63" t="inlineStr">
        <is>
          <t>华远</t>
        </is>
      </c>
      <c r="B267" s="23" t="n">
        <v>45769</v>
      </c>
      <c r="C267" s="162" t="n">
        <v>13</v>
      </c>
      <c r="D267" s="53" t="inlineStr">
        <is>
          <t>张桃花</t>
        </is>
      </c>
      <c r="E267" s="162" t="n"/>
      <c r="F267" s="162" t="n">
        <v>1</v>
      </c>
      <c r="G267" s="162" t="n"/>
      <c r="H267" s="162" t="inlineStr">
        <is>
          <t>曾亚萍</t>
        </is>
      </c>
      <c r="I267" s="53" t="inlineStr">
        <is>
          <t>G8928</t>
        </is>
      </c>
      <c r="J267" s="162" t="n">
        <v>1638</v>
      </c>
      <c r="K267" s="162" t="n"/>
      <c r="L267" s="53" t="n"/>
      <c r="M267" s="53" t="n">
        <v>60</v>
      </c>
      <c r="N267" s="53" t="n">
        <v>69</v>
      </c>
      <c r="O267" s="53" t="n"/>
      <c r="P267" s="53" t="n"/>
      <c r="Q267" s="53" t="n"/>
      <c r="R267" s="53" t="n"/>
      <c r="S267" s="53" t="n"/>
      <c r="T267" s="53" t="n"/>
      <c r="U267" s="53" t="n"/>
      <c r="V267" s="53" t="n"/>
      <c r="W267" s="53" t="n"/>
      <c r="X267" s="53" t="n"/>
      <c r="Y267" s="53" t="n"/>
      <c r="Z267" s="58" t="n">
        <v>129</v>
      </c>
      <c r="AA267" s="68" t="n">
        <v>28.35</v>
      </c>
      <c r="AB267" s="162" t="inlineStr">
        <is>
          <t>对公</t>
        </is>
      </c>
      <c r="AC267" s="407" t="n"/>
      <c r="AD267" s="162" t="n"/>
      <c r="AE267" s="65" t="n"/>
      <c r="AF267" s="65" t="n"/>
      <c r="AG267" s="350" t="inlineStr">
        <is>
          <t>罗茜</t>
        </is>
      </c>
      <c r="AH267" s="79" t="n">
        <v>0</v>
      </c>
      <c r="AI267" s="79" t="n">
        <v>18</v>
      </c>
      <c r="AJ267" s="79" t="n">
        <v>10.35</v>
      </c>
      <c r="AK267" s="79" t="n">
        <v>0</v>
      </c>
      <c r="AL267" s="79" t="n">
        <v>0</v>
      </c>
      <c r="AM267" s="79" t="n">
        <v>0</v>
      </c>
      <c r="AN267" s="79" t="n">
        <v>0</v>
      </c>
      <c r="AO267" s="79" t="n">
        <v>0</v>
      </c>
      <c r="AP267" s="79" t="n">
        <v>0</v>
      </c>
      <c r="AQ267" s="79" t="n">
        <v>0</v>
      </c>
      <c r="AR267" s="331" t="n"/>
      <c r="AS267" s="331" t="n"/>
      <c r="AT267" s="331" t="n"/>
      <c r="AU267" s="331" t="n"/>
      <c r="AV267" s="331" t="n"/>
      <c r="AW267" s="331" t="n"/>
    </row>
    <row r="268" hidden="1" ht="30" customFormat="1" customHeight="1" s="12">
      <c r="A268" s="63" t="inlineStr">
        <is>
          <t>华远</t>
        </is>
      </c>
      <c r="B268" s="23" t="n">
        <v>45769</v>
      </c>
      <c r="C268" s="162" t="n">
        <v>35</v>
      </c>
      <c r="D268" s="53" t="inlineStr">
        <is>
          <t>胡云平</t>
        </is>
      </c>
      <c r="E268" s="162" t="n"/>
      <c r="F268" s="162" t="n">
        <v>1</v>
      </c>
      <c r="G268" s="162" t="n"/>
      <c r="H268" s="162" t="inlineStr">
        <is>
          <t>谭丹芳</t>
        </is>
      </c>
      <c r="I268" s="53" t="inlineStr">
        <is>
          <t>朱6968</t>
        </is>
      </c>
      <c r="J268" s="162" t="n">
        <v>1638</v>
      </c>
      <c r="K268" s="162" t="n"/>
      <c r="L268" s="53" t="n"/>
      <c r="M268" s="53" t="n"/>
      <c r="N268" s="53" t="n">
        <v>236</v>
      </c>
      <c r="O268" s="53" t="n"/>
      <c r="P268" s="53" t="n"/>
      <c r="Q268" s="53" t="n"/>
      <c r="R268" s="53" t="n"/>
      <c r="S268" s="53" t="n"/>
      <c r="T268" s="53" t="n"/>
      <c r="U268" s="53" t="n"/>
      <c r="V268" s="53" t="n"/>
      <c r="W268" s="53" t="n"/>
      <c r="X268" s="53" t="n"/>
      <c r="Y268" s="53" t="n"/>
      <c r="Z268" s="58" t="n">
        <v>236</v>
      </c>
      <c r="AA268" s="68" t="n">
        <v>35.4</v>
      </c>
      <c r="AB268" s="162" t="inlineStr">
        <is>
          <t>现金</t>
        </is>
      </c>
      <c r="AC268" s="407" t="n"/>
      <c r="AD268" s="162" t="n"/>
      <c r="AE268" s="65" t="n"/>
      <c r="AF268" s="65" t="n"/>
      <c r="AG268" s="350" t="inlineStr">
        <is>
          <t>罗茜</t>
        </is>
      </c>
      <c r="AH268" s="79" t="n">
        <v>0</v>
      </c>
      <c r="AI268" s="79" t="n">
        <v>0</v>
      </c>
      <c r="AJ268" s="79" t="n">
        <v>35.4</v>
      </c>
      <c r="AK268" s="79" t="n">
        <v>0</v>
      </c>
      <c r="AL268" s="79" t="n">
        <v>0</v>
      </c>
      <c r="AM268" s="79" t="n">
        <v>0</v>
      </c>
      <c r="AN268" s="79" t="n">
        <v>0</v>
      </c>
      <c r="AO268" s="79" t="n">
        <v>0</v>
      </c>
      <c r="AP268" s="79" t="n">
        <v>0</v>
      </c>
      <c r="AQ268" s="79" t="n">
        <v>0</v>
      </c>
      <c r="AR268" s="331" t="n"/>
      <c r="AS268" s="331" t="n"/>
      <c r="AT268" s="331" t="n"/>
      <c r="AU268" s="331" t="n"/>
      <c r="AV268" s="331" t="n"/>
      <c r="AW268" s="331" t="n"/>
    </row>
    <row r="269" hidden="1" ht="30" customFormat="1" customHeight="1" s="12">
      <c r="A269" s="63" t="inlineStr">
        <is>
          <t>华远</t>
        </is>
      </c>
      <c r="B269" s="23" t="n">
        <v>45769</v>
      </c>
      <c r="C269" s="162" t="n">
        <v>46</v>
      </c>
      <c r="D269" s="53" t="inlineStr">
        <is>
          <t>邓思姣</t>
        </is>
      </c>
      <c r="E269" s="162" t="n"/>
      <c r="F269" s="162" t="n">
        <v>1</v>
      </c>
      <c r="G269" s="162" t="n"/>
      <c r="H269" s="162" t="inlineStr">
        <is>
          <t>孙静</t>
        </is>
      </c>
      <c r="I269" s="63" t="inlineStr">
        <is>
          <t>英9088</t>
        </is>
      </c>
      <c r="J269" s="162" t="n">
        <v>1638</v>
      </c>
      <c r="K269" s="162" t="n"/>
      <c r="L269" s="53" t="n"/>
      <c r="M269" s="53" t="n"/>
      <c r="N269" s="53" t="n">
        <v>811.6</v>
      </c>
      <c r="O269" s="53" t="n"/>
      <c r="P269" s="53" t="n"/>
      <c r="Q269" s="53" t="n"/>
      <c r="R269" s="53" t="n">
        <v>200</v>
      </c>
      <c r="S269" s="53" t="n"/>
      <c r="T269" s="53" t="n">
        <v>90</v>
      </c>
      <c r="U269" s="53" t="n"/>
      <c r="V269" s="53" t="n"/>
      <c r="W269" s="53" t="n"/>
      <c r="X269" s="53" t="n"/>
      <c r="Y269" s="53" t="n">
        <v>4400</v>
      </c>
      <c r="Z269" s="58" t="n">
        <v>5501.6</v>
      </c>
      <c r="AA269" s="68" t="n">
        <v>588.84</v>
      </c>
      <c r="AB269" s="162" t="inlineStr">
        <is>
          <t>对公</t>
        </is>
      </c>
      <c r="AC269" s="407" t="n"/>
      <c r="AD269" s="162" t="n">
        <v>8</v>
      </c>
      <c r="AE269" s="65" t="inlineStr">
        <is>
          <t>550球蛋白*8+纷乐*1</t>
        </is>
      </c>
      <c r="AF269" s="65" t="n"/>
      <c r="AG269" s="350" t="inlineStr">
        <is>
          <t>罗茜</t>
        </is>
      </c>
      <c r="AH269" s="79" t="n">
        <v>0</v>
      </c>
      <c r="AI269" s="79" t="n">
        <v>0</v>
      </c>
      <c r="AJ269" s="79" t="n">
        <v>116.34</v>
      </c>
      <c r="AK269" s="79" t="n">
        <v>0</v>
      </c>
      <c r="AL269" s="79" t="n">
        <v>0</v>
      </c>
      <c r="AM269" s="79" t="n">
        <v>59</v>
      </c>
      <c r="AN269" s="79" t="n">
        <v>0</v>
      </c>
      <c r="AO269" s="79" t="n">
        <v>13.5</v>
      </c>
      <c r="AP269" s="79" t="n">
        <v>0</v>
      </c>
      <c r="AQ269" s="79" t="n">
        <v>400</v>
      </c>
      <c r="AR269" s="331" t="n"/>
      <c r="AS269" s="331" t="n"/>
      <c r="AT269" s="331" t="n"/>
      <c r="AU269" s="331" t="n"/>
      <c r="AV269" s="331" t="n"/>
      <c r="AW269" s="331" t="n"/>
    </row>
    <row r="270" hidden="1" ht="30" customFormat="1" customHeight="1" s="12">
      <c r="A270" s="63" t="inlineStr">
        <is>
          <t>华远</t>
        </is>
      </c>
      <c r="B270" s="23" t="n">
        <v>45769</v>
      </c>
      <c r="C270" s="162" t="n">
        <v>58</v>
      </c>
      <c r="D270" s="53" t="inlineStr">
        <is>
          <t>马朝霞</t>
        </is>
      </c>
      <c r="E270" s="162" t="n"/>
      <c r="F270" s="162" t="n">
        <v>1</v>
      </c>
      <c r="G270" s="162" t="n"/>
      <c r="H270" s="162" t="inlineStr">
        <is>
          <t>孙静</t>
        </is>
      </c>
      <c r="I270" s="53" t="inlineStr">
        <is>
          <t>丽5069</t>
        </is>
      </c>
      <c r="J270" s="162" t="n">
        <v>1638</v>
      </c>
      <c r="K270" s="162" t="n"/>
      <c r="L270" s="53" t="n"/>
      <c r="M270" s="53" t="n"/>
      <c r="N270" s="53" t="n">
        <v>124</v>
      </c>
      <c r="O270" s="53" t="n"/>
      <c r="P270" s="53" t="n"/>
      <c r="Q270" s="53" t="n">
        <v>600</v>
      </c>
      <c r="R270" s="53" t="n"/>
      <c r="S270" s="53" t="n"/>
      <c r="T270" s="53" t="n">
        <v>37</v>
      </c>
      <c r="U270" s="53" t="n"/>
      <c r="V270" s="53" t="n"/>
      <c r="W270" s="53" t="n"/>
      <c r="X270" s="53" t="n"/>
      <c r="Y270" s="53" t="n"/>
      <c r="Z270" s="58" t="n">
        <v>761</v>
      </c>
      <c r="AA270" s="68" t="n">
        <v>204.15</v>
      </c>
      <c r="AB270" s="162" t="inlineStr">
        <is>
          <t>对公</t>
        </is>
      </c>
      <c r="AC270" s="407" t="n"/>
      <c r="AD270" s="162" t="n"/>
      <c r="AE270" s="53" t="n"/>
      <c r="AF270" s="65" t="n"/>
      <c r="AG270" s="350" t="inlineStr">
        <is>
          <t>罗茜</t>
        </is>
      </c>
      <c r="AH270" s="79" t="n">
        <v>0</v>
      </c>
      <c r="AI270" s="79" t="n">
        <v>0</v>
      </c>
      <c r="AJ270" s="79" t="n">
        <v>18.6</v>
      </c>
      <c r="AK270" s="79" t="n">
        <v>0</v>
      </c>
      <c r="AL270" s="79" t="n">
        <v>180</v>
      </c>
      <c r="AM270" s="79" t="n">
        <v>0</v>
      </c>
      <c r="AN270" s="79" t="n">
        <v>0</v>
      </c>
      <c r="AO270" s="79" t="n">
        <v>5.55</v>
      </c>
      <c r="AP270" s="79" t="n">
        <v>0</v>
      </c>
      <c r="AQ270" s="79" t="n">
        <v>0</v>
      </c>
      <c r="AR270" s="331" t="n"/>
      <c r="AS270" s="331" t="n"/>
      <c r="AT270" s="331" t="n"/>
      <c r="AU270" s="331" t="n"/>
      <c r="AV270" s="331" t="n"/>
      <c r="AW270" s="331" t="n"/>
    </row>
    <row r="271" hidden="1" ht="30" customFormat="1" customHeight="1" s="12">
      <c r="A271" s="63" t="inlineStr">
        <is>
          <t>华远</t>
        </is>
      </c>
      <c r="B271" s="23" t="n">
        <v>45769</v>
      </c>
      <c r="C271" s="162" t="n">
        <v>74</v>
      </c>
      <c r="D271" s="53" t="inlineStr">
        <is>
          <t>张婷51（3474）</t>
        </is>
      </c>
      <c r="E271" s="162" t="n"/>
      <c r="F271" s="162" t="n">
        <v>1</v>
      </c>
      <c r="G271" s="162" t="n"/>
      <c r="H271" s="162" t="inlineStr">
        <is>
          <t>谭丹芳</t>
        </is>
      </c>
      <c r="I271" s="53" t="inlineStr">
        <is>
          <t>肖1296</t>
        </is>
      </c>
      <c r="J271" s="162" t="n">
        <v>1638</v>
      </c>
      <c r="K271" s="162" t="n"/>
      <c r="L271" s="53" t="n"/>
      <c r="M271" s="53" t="n"/>
      <c r="N271" s="53" t="n">
        <v>138.6</v>
      </c>
      <c r="O271" s="53" t="n"/>
      <c r="P271" s="53" t="n"/>
      <c r="Q271" s="53" t="n"/>
      <c r="R271" s="53" t="n"/>
      <c r="S271" s="53" t="n"/>
      <c r="T271" s="53" t="n"/>
      <c r="U271" s="53" t="n"/>
      <c r="V271" s="53" t="n"/>
      <c r="W271" s="53" t="n"/>
      <c r="X271" s="53" t="n"/>
      <c r="Y271" s="53" t="n"/>
      <c r="Z271" s="58" t="n">
        <v>138.6</v>
      </c>
      <c r="AA271" s="68" t="n">
        <v>20.79</v>
      </c>
      <c r="AB271" s="162" t="inlineStr">
        <is>
          <t>对公</t>
        </is>
      </c>
      <c r="AC271" s="407" t="n"/>
      <c r="AD271" s="162" t="n"/>
      <c r="AE271" s="53" t="n"/>
      <c r="AF271" s="65" t="n"/>
      <c r="AG271" s="350" t="inlineStr">
        <is>
          <t>罗茜</t>
        </is>
      </c>
      <c r="AH271" s="79" t="n">
        <v>0</v>
      </c>
      <c r="AI271" s="79" t="n">
        <v>0</v>
      </c>
      <c r="AJ271" s="79" t="n">
        <v>20.79</v>
      </c>
      <c r="AK271" s="79" t="n">
        <v>0</v>
      </c>
      <c r="AL271" s="79" t="n">
        <v>0</v>
      </c>
      <c r="AM271" s="79" t="n">
        <v>0</v>
      </c>
      <c r="AN271" s="79" t="n">
        <v>0</v>
      </c>
      <c r="AO271" s="79" t="n">
        <v>0</v>
      </c>
      <c r="AP271" s="79" t="n">
        <v>0</v>
      </c>
      <c r="AQ271" s="79" t="n">
        <v>0</v>
      </c>
      <c r="AR271" s="331" t="n"/>
      <c r="AS271" s="331" t="n"/>
      <c r="AT271" s="331" t="n"/>
      <c r="AU271" s="331" t="n"/>
      <c r="AV271" s="331" t="n"/>
      <c r="AW271" s="331" t="n"/>
    </row>
    <row r="272" hidden="1" ht="30" customFormat="1" customHeight="1" s="12">
      <c r="A272" s="12" t="inlineStr">
        <is>
          <t>万科</t>
        </is>
      </c>
      <c r="B272" s="23" t="n">
        <v>45768</v>
      </c>
      <c r="C272" s="33" t="n">
        <v>14</v>
      </c>
      <c r="D272" s="63" t="inlineStr">
        <is>
          <t>谢雪梅</t>
        </is>
      </c>
      <c r="E272" s="406" t="n"/>
      <c r="F272" s="406" t="n">
        <v>1</v>
      </c>
      <c r="G272" s="406" t="n"/>
      <c r="H272" s="37" t="inlineStr">
        <is>
          <t>肖莉柯卿</t>
        </is>
      </c>
      <c r="I272" s="63" t="inlineStr">
        <is>
          <t>朱5178</t>
        </is>
      </c>
      <c r="J272" s="406" t="n">
        <v>1638</v>
      </c>
      <c r="K272" s="406" t="n"/>
      <c r="L272" s="63" t="n">
        <v>920.0700000000001</v>
      </c>
      <c r="M272" s="63" t="n"/>
      <c r="N272" s="63" t="n">
        <v>812</v>
      </c>
      <c r="O272" s="63" t="n"/>
      <c r="P272" s="63" t="n"/>
      <c r="Q272" s="63" t="n"/>
      <c r="R272" s="63" t="n"/>
      <c r="S272" s="63" t="n"/>
      <c r="T272" s="63" t="n"/>
      <c r="U272" s="63" t="n"/>
      <c r="V272" s="63" t="n"/>
      <c r="W272" s="63" t="n"/>
      <c r="X272" s="63" t="n"/>
      <c r="Y272" s="53" t="n"/>
      <c r="Z272" s="63" t="n">
        <v>1732.07</v>
      </c>
      <c r="AA272" s="63" t="n">
        <v>259.8105</v>
      </c>
      <c r="AB272" s="406" t="inlineStr">
        <is>
          <t>蒋菁</t>
        </is>
      </c>
      <c r="AC272" s="331" t="n"/>
      <c r="AD272" s="331" t="n"/>
      <c r="AE272" s="63" t="n"/>
      <c r="AF272" s="63" t="n"/>
      <c r="AG272" s="63" t="n"/>
      <c r="AH272" s="12" t="n"/>
      <c r="AI272" s="12" t="n"/>
      <c r="AJ272" s="12" t="n"/>
      <c r="AK272" s="12" t="n"/>
      <c r="AL272" s="12" t="n"/>
      <c r="AM272" s="12" t="n"/>
      <c r="AN272" s="12" t="n"/>
      <c r="AO272" s="12" t="n"/>
      <c r="AP272" s="12" t="n"/>
      <c r="AQ272" s="12" t="n"/>
      <c r="AR272" s="331" t="n"/>
      <c r="AS272" s="331" t="n"/>
      <c r="AT272" s="331" t="n"/>
      <c r="AU272" s="331" t="n"/>
      <c r="AV272" s="331" t="n"/>
      <c r="AW272" s="331" t="n"/>
    </row>
    <row r="273" hidden="1" ht="30" customFormat="1" customHeight="1" s="11">
      <c r="A273" s="12" t="inlineStr">
        <is>
          <t>芙蓉</t>
        </is>
      </c>
      <c r="B273" s="23" t="n">
        <v>45768</v>
      </c>
      <c r="C273" s="33" t="n">
        <v>11</v>
      </c>
      <c r="D273" s="186" t="inlineStr">
        <is>
          <t>李燕60（5128）</t>
        </is>
      </c>
      <c r="E273" s="205" t="n"/>
      <c r="F273" s="205" t="n">
        <v>1</v>
      </c>
      <c r="G273" s="187" t="n"/>
      <c r="H273" s="37" t="inlineStr">
        <is>
          <t>刘英桃</t>
        </is>
      </c>
      <c r="I273" s="63" t="inlineStr">
        <is>
          <t>王9978</t>
        </is>
      </c>
      <c r="J273" s="406" t="n">
        <v>1638</v>
      </c>
      <c r="K273" s="406" t="n"/>
      <c r="L273" s="63" t="n">
        <v>641.89</v>
      </c>
      <c r="M273" s="63" t="n">
        <v>1534</v>
      </c>
      <c r="N273" s="52" t="n"/>
      <c r="O273" s="63" t="n"/>
      <c r="P273" s="63" t="n"/>
      <c r="Q273" s="63" t="n">
        <v>488</v>
      </c>
      <c r="R273" s="63" t="n">
        <v>483</v>
      </c>
      <c r="S273" s="63" t="n"/>
      <c r="T273" s="63" t="n">
        <v>4</v>
      </c>
      <c r="U273" s="63" t="n"/>
      <c r="V273" s="116" t="n"/>
      <c r="W273" s="116" t="n"/>
      <c r="X273" s="116" t="n"/>
      <c r="Y273" s="53" t="n"/>
      <c r="Z273" s="63" t="n">
        <v>3150.89</v>
      </c>
      <c r="AA273" s="63" t="n">
        <v>871.617</v>
      </c>
      <c r="AB273" s="406" t="inlineStr">
        <is>
          <t>曾丽</t>
        </is>
      </c>
      <c r="AC273" s="9" t="n"/>
      <c r="AD273" s="9" t="n"/>
      <c r="AE273" s="116" t="n"/>
      <c r="AF273" s="116" t="n"/>
      <c r="AG273" s="116" t="n"/>
      <c r="AH273" s="11" t="n"/>
      <c r="AI273" s="11" t="n"/>
      <c r="AJ273" s="11" t="n"/>
      <c r="AK273" s="11" t="n"/>
      <c r="AL273" s="11" t="n"/>
      <c r="AM273" s="11" t="n"/>
      <c r="AN273" s="11" t="n"/>
      <c r="AO273" s="11" t="n"/>
      <c r="AP273" s="11" t="n"/>
      <c r="AQ273" s="11" t="n"/>
      <c r="AR273" s="9" t="n"/>
      <c r="AS273" s="9" t="n"/>
      <c r="AT273" s="9" t="n"/>
      <c r="AU273" s="9" t="n"/>
      <c r="AV273" s="9" t="n"/>
      <c r="AW273" s="9" t="n"/>
      <c r="XEZ273" s="12" t="n"/>
      <c r="XFA273" s="12" t="n"/>
      <c r="XFB273" s="12" t="n"/>
      <c r="XFC273" s="12" t="n"/>
      <c r="XFD273" s="12" t="n"/>
    </row>
    <row r="274" hidden="1" ht="30" customFormat="1" customHeight="1" s="12">
      <c r="A274" s="12" t="inlineStr">
        <is>
          <t>万科</t>
        </is>
      </c>
      <c r="B274" s="23" t="n">
        <v>45769</v>
      </c>
      <c r="C274" s="33" t="n">
        <v>7</v>
      </c>
      <c r="D274" s="34" t="inlineStr">
        <is>
          <t>陈美容</t>
        </is>
      </c>
      <c r="E274" s="406" t="n">
        <v>1</v>
      </c>
      <c r="F274" s="406" t="n"/>
      <c r="G274" s="406" t="n"/>
      <c r="H274" s="37" t="inlineStr">
        <is>
          <t>肖莉柯卿</t>
        </is>
      </c>
      <c r="I274" s="63" t="inlineStr">
        <is>
          <t>龙3059</t>
        </is>
      </c>
      <c r="J274" s="406" t="n">
        <v>1638</v>
      </c>
      <c r="K274" s="406" t="n"/>
      <c r="L274" s="63" t="n">
        <v>181.5</v>
      </c>
      <c r="M274" s="63" t="n">
        <v>390</v>
      </c>
      <c r="N274" s="63" t="n"/>
      <c r="O274" s="63" t="n"/>
      <c r="P274" s="63" t="n"/>
      <c r="Q274" s="63" t="n"/>
      <c r="R274" s="63" t="n"/>
      <c r="S274" s="63" t="n"/>
      <c r="T274" s="63" t="n">
        <v>4</v>
      </c>
      <c r="U274" s="63" t="n"/>
      <c r="V274" s="63" t="n"/>
      <c r="W274" s="63" t="n"/>
      <c r="X274" s="63" t="n">
        <v>20</v>
      </c>
      <c r="Y274" s="53" t="n"/>
      <c r="Z274" s="63" t="n">
        <v>595.5</v>
      </c>
      <c r="AA274" s="63" t="n">
        <v>88.72499999999999</v>
      </c>
      <c r="AB274" s="406" t="inlineStr">
        <is>
          <t>蒋菁</t>
        </is>
      </c>
      <c r="AC274" s="331" t="n"/>
      <c r="AD274" s="331" t="n"/>
      <c r="AE274" s="63" t="n"/>
      <c r="AF274" s="63" t="n"/>
      <c r="AG274" s="63" t="n"/>
      <c r="AH274" s="12" t="n"/>
      <c r="AI274" s="12" t="n"/>
      <c r="AJ274" s="12" t="n"/>
      <c r="AK274" s="12" t="n"/>
      <c r="AL274" s="12" t="n"/>
      <c r="AM274" s="12" t="n"/>
      <c r="AN274" s="12" t="n"/>
      <c r="AO274" s="12" t="n"/>
      <c r="AP274" s="12" t="n"/>
      <c r="AQ274" s="12" t="n"/>
      <c r="AR274" s="331" t="n"/>
      <c r="AS274" s="331" t="n"/>
      <c r="AT274" s="331" t="n"/>
      <c r="AU274" s="331" t="n"/>
      <c r="AV274" s="331" t="n"/>
      <c r="AW274" s="331" t="n"/>
    </row>
    <row r="275" hidden="1" ht="30" customFormat="1" customHeight="1" s="12">
      <c r="A275" s="12" t="inlineStr">
        <is>
          <t>中冶</t>
        </is>
      </c>
      <c r="B275" s="23" t="n">
        <v>45769</v>
      </c>
      <c r="C275" s="33" t="n">
        <v>3</v>
      </c>
      <c r="D275" s="34" t="inlineStr">
        <is>
          <t>谭雪梅1（1330）</t>
        </is>
      </c>
      <c r="E275" s="406" t="n"/>
      <c r="F275" s="33" t="n">
        <v>1</v>
      </c>
      <c r="G275" s="33" t="n"/>
      <c r="H275" s="37" t="inlineStr">
        <is>
          <t>张宇良</t>
        </is>
      </c>
      <c r="I275" s="63" t="inlineStr">
        <is>
          <t>王3546</t>
        </is>
      </c>
      <c r="J275" s="406" t="n">
        <v>1638</v>
      </c>
      <c r="K275" s="406" t="n"/>
      <c r="L275" s="63" t="n">
        <v>93.40000000000001</v>
      </c>
      <c r="M275" s="63" t="n">
        <v>799</v>
      </c>
      <c r="N275" s="63" t="n"/>
      <c r="O275" s="63" t="n"/>
      <c r="P275" s="63" t="n"/>
      <c r="Q275" s="63" t="n"/>
      <c r="R275" s="63" t="n"/>
      <c r="S275" s="63" t="n"/>
      <c r="T275" s="63" t="n">
        <v>4</v>
      </c>
      <c r="U275" s="63" t="n"/>
      <c r="V275" s="63" t="n"/>
      <c r="W275" s="63" t="n"/>
      <c r="X275" s="63" t="n"/>
      <c r="Y275" s="53" t="n"/>
      <c r="Z275" s="63" t="n">
        <v>896.4</v>
      </c>
      <c r="AA275" s="63" t="n">
        <v>133.86</v>
      </c>
      <c r="AB275" s="406" t="inlineStr">
        <is>
          <t>黄灿</t>
        </is>
      </c>
      <c r="AC275" s="331" t="n"/>
      <c r="AD275" s="331" t="n"/>
      <c r="AE275" s="63" t="n"/>
      <c r="AF275" s="63" t="n"/>
      <c r="AG275" s="63" t="n"/>
      <c r="AH275" s="12" t="n"/>
      <c r="AI275" s="12" t="n"/>
      <c r="AJ275" s="12" t="n"/>
      <c r="AK275" s="12" t="n"/>
      <c r="AL275" s="12" t="n"/>
      <c r="AM275" s="12" t="n"/>
      <c r="AN275" s="12" t="n"/>
      <c r="AO275" s="12" t="n"/>
      <c r="AP275" s="12" t="n"/>
      <c r="AQ275" s="12" t="n"/>
      <c r="AR275" s="331" t="n"/>
      <c r="AS275" s="331" t="n"/>
      <c r="AT275" s="331" t="n"/>
      <c r="AU275" s="331" t="n"/>
      <c r="AV275" s="331" t="n"/>
      <c r="AW275" s="331" t="n"/>
    </row>
    <row r="276" hidden="1" ht="30" customFormat="1" customHeight="1" s="12">
      <c r="A276" s="12" t="inlineStr">
        <is>
          <t>谷苑</t>
        </is>
      </c>
      <c r="B276" s="23" t="n">
        <v>45769</v>
      </c>
      <c r="C276" s="33" t="n">
        <v>3</v>
      </c>
      <c r="D276" s="34" t="inlineStr">
        <is>
          <t>吴学桂</t>
        </is>
      </c>
      <c r="E276" s="406" t="n"/>
      <c r="F276" s="33" t="n">
        <v>1</v>
      </c>
      <c r="G276" s="33" t="n"/>
      <c r="H276" s="37" t="inlineStr">
        <is>
          <t>陈明</t>
        </is>
      </c>
      <c r="I276" s="63" t="inlineStr">
        <is>
          <t>刘2568</t>
        </is>
      </c>
      <c r="J276" s="406" t="n">
        <v>1638</v>
      </c>
      <c r="K276" s="406" t="n"/>
      <c r="L276" s="63" t="n">
        <v>571.9</v>
      </c>
      <c r="M276" s="63" t="n"/>
      <c r="N276" s="63" t="n"/>
      <c r="O276" s="63" t="n"/>
      <c r="P276" s="63" t="n"/>
      <c r="Q276" s="63" t="n"/>
      <c r="R276" s="63" t="n"/>
      <c r="S276" s="63" t="n"/>
      <c r="T276" s="63" t="n"/>
      <c r="U276" s="63" t="n"/>
      <c r="V276" s="63" t="n"/>
      <c r="W276" s="63" t="n"/>
      <c r="X276" s="63" t="n"/>
      <c r="Y276" s="53" t="n"/>
      <c r="Z276" s="63" t="n">
        <v>571.9</v>
      </c>
      <c r="AA276" s="63" t="n">
        <v>85.785</v>
      </c>
      <c r="AB276" s="406" t="inlineStr">
        <is>
          <t>罗威</t>
        </is>
      </c>
      <c r="AC276" s="331" t="n"/>
      <c r="AD276" s="331" t="n"/>
      <c r="AE276" s="63" t="n"/>
      <c r="AF276" s="63" t="n"/>
      <c r="AG276" s="63" t="n"/>
      <c r="AH276" s="12" t="n"/>
      <c r="AI276" s="12" t="n"/>
      <c r="AJ276" s="12" t="n"/>
      <c r="AK276" s="12" t="n"/>
      <c r="AL276" s="12" t="n"/>
      <c r="AM276" s="12" t="n"/>
      <c r="AN276" s="12" t="n"/>
      <c r="AO276" s="12" t="n"/>
      <c r="AP276" s="12" t="n"/>
      <c r="AQ276" s="12" t="n"/>
      <c r="AR276" s="331" t="n"/>
      <c r="AS276" s="331" t="n"/>
      <c r="AT276" s="331" t="n"/>
      <c r="AU276" s="331" t="n"/>
      <c r="AV276" s="331" t="n"/>
      <c r="AW276" s="331" t="n"/>
    </row>
    <row r="277" hidden="1" ht="30" customFormat="1" customHeight="1" s="12">
      <c r="A277" s="12" t="inlineStr">
        <is>
          <t>谷苑</t>
        </is>
      </c>
      <c r="B277" s="23" t="n">
        <v>45769</v>
      </c>
      <c r="C277" s="412" t="n"/>
      <c r="D277" s="413" t="n"/>
      <c r="E277" s="406" t="n"/>
      <c r="F277" s="188" t="inlineStr">
        <is>
          <t>退4.19</t>
        </is>
      </c>
      <c r="G277" s="33" t="n"/>
      <c r="H277" s="37" t="inlineStr">
        <is>
          <t>陈明</t>
        </is>
      </c>
      <c r="I277" s="63" t="inlineStr">
        <is>
          <t>刘2568</t>
        </is>
      </c>
      <c r="J277" s="406" t="n">
        <v>1638</v>
      </c>
      <c r="K277" s="406" t="n"/>
      <c r="L277" s="63" t="n">
        <v>-357.5</v>
      </c>
      <c r="M277" s="63" t="n"/>
      <c r="N277" s="63" t="n"/>
      <c r="O277" s="63" t="n"/>
      <c r="P277" s="63" t="n"/>
      <c r="Q277" s="63" t="n"/>
      <c r="R277" s="63" t="n"/>
      <c r="S277" s="63" t="n"/>
      <c r="T277" s="63" t="n"/>
      <c r="U277" s="63" t="n"/>
      <c r="V277" s="63" t="n"/>
      <c r="W277" s="63" t="n"/>
      <c r="X277" s="63" t="n"/>
      <c r="Y277" s="53" t="n"/>
      <c r="Z277" s="63" t="n">
        <v>-357.5</v>
      </c>
      <c r="AA277" s="63" t="n">
        <v>-53.625</v>
      </c>
      <c r="AB277" s="406" t="inlineStr">
        <is>
          <t>罗威</t>
        </is>
      </c>
      <c r="AC277" s="331" t="n"/>
      <c r="AD277" s="331" t="n"/>
      <c r="AE277" s="63" t="n"/>
      <c r="AF277" s="63" t="n"/>
      <c r="AG277" s="63" t="n"/>
      <c r="AH277" s="12" t="n"/>
      <c r="AI277" s="12" t="n"/>
      <c r="AJ277" s="12" t="n"/>
      <c r="AK277" s="12" t="n"/>
      <c r="AL277" s="12" t="n"/>
      <c r="AM277" s="12" t="n"/>
      <c r="AN277" s="12" t="n"/>
      <c r="AO277" s="12" t="n"/>
      <c r="AP277" s="12" t="n"/>
      <c r="AQ277" s="12" t="n"/>
      <c r="AR277" s="331" t="n"/>
      <c r="AS277" s="331" t="n"/>
      <c r="AT277" s="331" t="n"/>
      <c r="AU277" s="331" t="n"/>
      <c r="AV277" s="331" t="n"/>
      <c r="AW277" s="331" t="n"/>
    </row>
    <row r="278" hidden="1" ht="30" customFormat="1" customHeight="1" s="12">
      <c r="A278" s="12" t="inlineStr">
        <is>
          <t>谷苑</t>
        </is>
      </c>
      <c r="B278" s="23" t="n">
        <v>45769</v>
      </c>
      <c r="C278" s="411" t="n"/>
      <c r="D278" s="414" t="n"/>
      <c r="E278" s="406" t="n"/>
      <c r="F278" s="189" t="inlineStr">
        <is>
          <t>补</t>
        </is>
      </c>
      <c r="G278" s="33" t="n"/>
      <c r="H278" s="37" t="inlineStr">
        <is>
          <t>陈明</t>
        </is>
      </c>
      <c r="I278" s="63" t="inlineStr">
        <is>
          <t>刘2568</t>
        </is>
      </c>
      <c r="J278" s="406" t="n">
        <v>1638</v>
      </c>
      <c r="K278" s="406" t="n"/>
      <c r="L278" s="63" t="n">
        <v>286</v>
      </c>
      <c r="M278" s="63" t="n"/>
      <c r="N278" s="63" t="n"/>
      <c r="O278" s="63" t="n"/>
      <c r="P278" s="63" t="n"/>
      <c r="Q278" s="63" t="n"/>
      <c r="R278" s="63" t="n"/>
      <c r="S278" s="63" t="n"/>
      <c r="T278" s="63" t="n"/>
      <c r="U278" s="63" t="n"/>
      <c r="V278" s="63" t="n"/>
      <c r="W278" s="63" t="n"/>
      <c r="X278" s="63" t="n"/>
      <c r="Y278" s="53" t="n"/>
      <c r="Z278" s="63" t="n">
        <v>286</v>
      </c>
      <c r="AA278" s="63" t="n">
        <v>42.9</v>
      </c>
      <c r="AB278" s="406" t="inlineStr">
        <is>
          <t>罗威</t>
        </is>
      </c>
      <c r="AC278" s="331" t="n"/>
      <c r="AD278" s="331" t="n"/>
      <c r="AE278" s="63" t="n"/>
      <c r="AF278" s="63" t="n"/>
      <c r="AG278" s="63" t="n"/>
      <c r="AH278" s="12" t="n"/>
      <c r="AI278" s="12" t="n"/>
      <c r="AJ278" s="12" t="n"/>
      <c r="AK278" s="12" t="n"/>
      <c r="AL278" s="12" t="n"/>
      <c r="AM278" s="12" t="n"/>
      <c r="AN278" s="12" t="n"/>
      <c r="AO278" s="12" t="n"/>
      <c r="AP278" s="12" t="n"/>
      <c r="AQ278" s="12" t="n"/>
      <c r="AR278" s="331" t="n"/>
      <c r="AS278" s="331" t="n"/>
      <c r="AT278" s="331" t="n"/>
      <c r="AU278" s="331" t="n"/>
      <c r="AV278" s="331" t="n"/>
      <c r="AW278" s="331" t="n"/>
    </row>
    <row r="279" hidden="1" ht="30" customFormat="1" customHeight="1" s="11">
      <c r="A279" s="12" t="inlineStr">
        <is>
          <t>芙蓉</t>
        </is>
      </c>
      <c r="B279" s="23" t="n">
        <v>45769</v>
      </c>
      <c r="C279" s="33" t="n">
        <v>13</v>
      </c>
      <c r="D279" s="190" t="inlineStr">
        <is>
          <t>刘梨梨</t>
        </is>
      </c>
      <c r="E279" s="406" t="n">
        <v>1</v>
      </c>
      <c r="F279" s="406" t="n"/>
      <c r="G279" s="191" t="n"/>
      <c r="H279" s="37" t="inlineStr">
        <is>
          <t>刘英桃</t>
        </is>
      </c>
      <c r="I279" s="63" t="inlineStr">
        <is>
          <t>王9978</t>
        </is>
      </c>
      <c r="J279" s="406" t="n">
        <v>1638</v>
      </c>
      <c r="K279" s="406" t="n"/>
      <c r="L279" s="63" t="n">
        <v>634.2</v>
      </c>
      <c r="M279" s="63" t="n"/>
      <c r="N279" s="52" t="n"/>
      <c r="O279" s="52" t="n"/>
      <c r="P279" s="63" t="n"/>
      <c r="Q279" s="63" t="n"/>
      <c r="R279" s="63" t="n"/>
      <c r="S279" s="63" t="n"/>
      <c r="T279" s="63" t="n"/>
      <c r="U279" s="116" t="n"/>
      <c r="V279" s="116" t="n"/>
      <c r="W279" s="116" t="n"/>
      <c r="X279" s="63" t="n">
        <v>20</v>
      </c>
      <c r="Y279" s="53" t="n"/>
      <c r="Z279" s="63" t="n">
        <v>654.2</v>
      </c>
      <c r="AA279" s="63" t="n">
        <v>193.26</v>
      </c>
      <c r="AB279" s="406" t="inlineStr">
        <is>
          <t>曾丽</t>
        </is>
      </c>
      <c r="AC279" s="9" t="n"/>
      <c r="AD279" s="9" t="n"/>
      <c r="AE279" s="116" t="n"/>
      <c r="AF279" s="116" t="n"/>
      <c r="AG279" s="116" t="n"/>
      <c r="AH279" s="11" t="n"/>
      <c r="AI279" s="11" t="n"/>
      <c r="AJ279" s="11" t="n"/>
      <c r="AK279" s="11" t="n"/>
      <c r="AL279" s="11" t="n"/>
      <c r="AM279" s="11" t="n"/>
      <c r="AN279" s="11" t="n"/>
      <c r="AO279" s="11" t="n"/>
      <c r="AP279" s="11" t="n"/>
      <c r="AQ279" s="11" t="n"/>
      <c r="AR279" s="9" t="n"/>
      <c r="AS279" s="9" t="n"/>
      <c r="AT279" s="9" t="n"/>
      <c r="AU279" s="9" t="n"/>
      <c r="AV279" s="9" t="n"/>
      <c r="AW279" s="9" t="n"/>
      <c r="XEZ279" s="12" t="n"/>
      <c r="XFA279" s="12" t="n"/>
      <c r="XFB279" s="12" t="n"/>
      <c r="XFC279" s="12" t="n"/>
      <c r="XFD279" s="12" t="n"/>
    </row>
    <row r="280" hidden="1" ht="30" customFormat="1" customHeight="1" s="12">
      <c r="A280" s="63" t="inlineStr">
        <is>
          <t>华远</t>
        </is>
      </c>
      <c r="B280" s="23" t="n">
        <v>45768</v>
      </c>
      <c r="C280" s="162" t="n">
        <v>25</v>
      </c>
      <c r="D280" s="53" t="inlineStr">
        <is>
          <t>张桃花</t>
        </is>
      </c>
      <c r="E280" s="162" t="n"/>
      <c r="F280" s="162" t="n">
        <v>1</v>
      </c>
      <c r="G280" s="162" t="n"/>
      <c r="H280" s="162" t="inlineStr">
        <is>
          <t>曾亚萍</t>
        </is>
      </c>
      <c r="I280" s="53" t="inlineStr">
        <is>
          <t>G8928</t>
        </is>
      </c>
      <c r="J280" s="162" t="n">
        <v>1638</v>
      </c>
      <c r="K280" s="162" t="n"/>
      <c r="L280" s="53" t="n"/>
      <c r="M280" s="53" t="n"/>
      <c r="N280" s="53" t="n"/>
      <c r="O280" s="53" t="n"/>
      <c r="P280" s="53" t="n"/>
      <c r="Q280" s="53" t="n"/>
      <c r="R280" s="53" t="n">
        <v>360</v>
      </c>
      <c r="S280" s="53" t="n"/>
      <c r="T280" s="53" t="n"/>
      <c r="U280" s="53" t="n"/>
      <c r="V280" s="53" t="n"/>
      <c r="W280" s="53" t="n"/>
      <c r="X280" s="53" t="n"/>
      <c r="Y280" s="53" t="n"/>
      <c r="Z280" s="58" t="n">
        <v>360</v>
      </c>
      <c r="AA280" s="68" t="n">
        <v>140</v>
      </c>
      <c r="AB280" s="162" t="inlineStr">
        <is>
          <t>对公</t>
        </is>
      </c>
      <c r="AC280" s="407" t="n"/>
      <c r="AD280" s="162" t="n"/>
      <c r="AE280" s="65" t="n"/>
      <c r="AF280" s="65" t="n"/>
      <c r="AG280" s="350" t="inlineStr">
        <is>
          <t>罗茜</t>
        </is>
      </c>
      <c r="AH280" s="79" t="n">
        <v>0</v>
      </c>
      <c r="AI280" s="79" t="n">
        <v>0</v>
      </c>
      <c r="AJ280" s="79" t="n">
        <v>0</v>
      </c>
      <c r="AK280" s="79" t="n">
        <v>0</v>
      </c>
      <c r="AL280" s="79" t="n">
        <v>0</v>
      </c>
      <c r="AM280" s="79" t="n">
        <v>140</v>
      </c>
      <c r="AN280" s="79" t="n">
        <v>0</v>
      </c>
      <c r="AO280" s="79" t="n">
        <v>0</v>
      </c>
      <c r="AP280" s="79" t="n">
        <v>0</v>
      </c>
      <c r="AQ280" s="79" t="n">
        <v>0</v>
      </c>
      <c r="AR280" s="331" t="n"/>
      <c r="AS280" s="331" t="n"/>
      <c r="AT280" s="331" t="n"/>
      <c r="AU280" s="331" t="n"/>
      <c r="AV280" s="331" t="n"/>
      <c r="AW280" s="331" t="n"/>
    </row>
    <row r="281" hidden="1" ht="30" customFormat="1" customHeight="1" s="12">
      <c r="A281" s="63" t="inlineStr">
        <is>
          <t>华远</t>
        </is>
      </c>
      <c r="B281" s="23" t="n">
        <v>45768</v>
      </c>
      <c r="C281" s="162" t="n">
        <v>44</v>
      </c>
      <c r="D281" s="53" t="inlineStr">
        <is>
          <t>邓思姣</t>
        </is>
      </c>
      <c r="E281" s="162" t="n"/>
      <c r="F281" s="162" t="n">
        <v>1</v>
      </c>
      <c r="G281" s="162" t="n"/>
      <c r="H281" s="162" t="inlineStr">
        <is>
          <t>孙静</t>
        </is>
      </c>
      <c r="I281" s="53" t="inlineStr">
        <is>
          <t>英9088</t>
        </is>
      </c>
      <c r="J281" s="162" t="n">
        <v>1638</v>
      </c>
      <c r="K281" s="162" t="n"/>
      <c r="L281" s="53" t="n"/>
      <c r="M281" s="53" t="n"/>
      <c r="N281" s="53" t="n"/>
      <c r="O281" s="53" t="n"/>
      <c r="P281" s="53" t="n"/>
      <c r="Q281" s="53" t="n"/>
      <c r="R281" s="53" t="n"/>
      <c r="S281" s="53" t="n">
        <v>20</v>
      </c>
      <c r="T281" s="53" t="n"/>
      <c r="U281" s="53" t="n"/>
      <c r="V281" s="53" t="n"/>
      <c r="W281" s="53" t="n"/>
      <c r="X281" s="53" t="n"/>
      <c r="Y281" s="53" t="n"/>
      <c r="Z281" s="58" t="n">
        <v>20</v>
      </c>
      <c r="AA281" s="68" t="n">
        <v>3</v>
      </c>
      <c r="AB281" s="162" t="inlineStr">
        <is>
          <t>对公</t>
        </is>
      </c>
      <c r="AC281" s="407" t="n"/>
      <c r="AD281" s="162" t="n"/>
      <c r="AE281" s="65" t="n"/>
      <c r="AF281" s="65" t="n"/>
      <c r="AG281" s="350" t="inlineStr">
        <is>
          <t>罗茜</t>
        </is>
      </c>
      <c r="AH281" s="79" t="n">
        <v>0</v>
      </c>
      <c r="AI281" s="79" t="n">
        <v>0</v>
      </c>
      <c r="AJ281" s="79" t="n">
        <v>0</v>
      </c>
      <c r="AK281" s="79" t="n">
        <v>0</v>
      </c>
      <c r="AL281" s="79" t="n">
        <v>0</v>
      </c>
      <c r="AM281" s="79" t="n">
        <v>0</v>
      </c>
      <c r="AN281" s="79" t="n">
        <v>3</v>
      </c>
      <c r="AO281" s="79" t="n">
        <v>0</v>
      </c>
      <c r="AP281" s="79" t="n">
        <v>0</v>
      </c>
      <c r="AQ281" s="79" t="n">
        <v>0</v>
      </c>
      <c r="AR281" s="331" t="n"/>
      <c r="AS281" s="331" t="n"/>
      <c r="AT281" s="331" t="n"/>
      <c r="AU281" s="331" t="n"/>
      <c r="AV281" s="331" t="n"/>
      <c r="AW281" s="331" t="n"/>
    </row>
    <row r="282" hidden="1" ht="30" customFormat="1" customHeight="1" s="12">
      <c r="A282" s="63" t="inlineStr">
        <is>
          <t>华远</t>
        </is>
      </c>
      <c r="B282" s="23" t="n">
        <v>45768</v>
      </c>
      <c r="C282" s="162" t="n">
        <v>63</v>
      </c>
      <c r="D282" s="53" t="inlineStr">
        <is>
          <t>胡亚利49（9088）</t>
        </is>
      </c>
      <c r="E282" s="162" t="n"/>
      <c r="F282" s="162" t="n">
        <v>1</v>
      </c>
      <c r="G282" s="162" t="n"/>
      <c r="H282" s="162" t="inlineStr">
        <is>
          <t>曾亚萍</t>
        </is>
      </c>
      <c r="I282" s="53" t="inlineStr">
        <is>
          <t>英9088</t>
        </is>
      </c>
      <c r="J282" s="162" t="n">
        <v>1638</v>
      </c>
      <c r="K282" s="162" t="n"/>
      <c r="L282" s="53" t="n">
        <v>200</v>
      </c>
      <c r="M282" s="53" t="n"/>
      <c r="N282" s="53" t="n"/>
      <c r="O282" s="53" t="n"/>
      <c r="P282" s="53" t="n"/>
      <c r="Q282" s="53" t="n"/>
      <c r="R282" s="53" t="n"/>
      <c r="S282" s="53" t="n"/>
      <c r="T282" s="53" t="n"/>
      <c r="U282" s="53" t="n"/>
      <c r="V282" s="53" t="n"/>
      <c r="W282" s="53" t="n"/>
      <c r="X282" s="53" t="n"/>
      <c r="Y282" s="53" t="n"/>
      <c r="Z282" s="58" t="n">
        <v>200</v>
      </c>
      <c r="AA282" s="68" t="n">
        <v>60</v>
      </c>
      <c r="AB282" s="162" t="inlineStr">
        <is>
          <t>现金</t>
        </is>
      </c>
      <c r="AC282" s="407" t="n"/>
      <c r="AD282" s="162" t="n"/>
      <c r="AE282" s="53" t="n"/>
      <c r="AF282" s="65" t="n"/>
      <c r="AG282" s="350" t="inlineStr">
        <is>
          <t>罗茜</t>
        </is>
      </c>
      <c r="AH282" s="79" t="n">
        <v>60</v>
      </c>
      <c r="AI282" s="79" t="n">
        <v>0</v>
      </c>
      <c r="AJ282" s="79" t="n">
        <v>0</v>
      </c>
      <c r="AK282" s="79" t="n">
        <v>0</v>
      </c>
      <c r="AL282" s="79" t="n">
        <v>0</v>
      </c>
      <c r="AM282" s="79" t="n">
        <v>0</v>
      </c>
      <c r="AN282" s="79" t="n">
        <v>0</v>
      </c>
      <c r="AO282" s="79" t="n">
        <v>0</v>
      </c>
      <c r="AP282" s="79" t="n">
        <v>0</v>
      </c>
      <c r="AQ282" s="79" t="n">
        <v>0</v>
      </c>
      <c r="AR282" s="331" t="n"/>
      <c r="AS282" s="331" t="n"/>
      <c r="AT282" s="331" t="n"/>
      <c r="AU282" s="331" t="n"/>
      <c r="AV282" s="331" t="n"/>
      <c r="AW282" s="331" t="n"/>
    </row>
    <row r="283" hidden="1" ht="30" customFormat="1" customHeight="1" s="12">
      <c r="A283" s="63" t="inlineStr">
        <is>
          <t>华远</t>
        </is>
      </c>
      <c r="B283" s="23" t="n">
        <v>45768</v>
      </c>
      <c r="C283" s="411" t="n"/>
      <c r="D283" s="411" t="n"/>
      <c r="E283" s="162" t="n"/>
      <c r="F283" s="411" t="n"/>
      <c r="G283" s="162" t="n"/>
      <c r="H283" s="162" t="inlineStr">
        <is>
          <t>曾亚萍</t>
        </is>
      </c>
      <c r="I283" s="53" t="inlineStr">
        <is>
          <t>英9088</t>
        </is>
      </c>
      <c r="J283" s="162" t="n">
        <v>1638</v>
      </c>
      <c r="K283" s="162" t="n"/>
      <c r="L283" s="53" t="n">
        <v>37.5</v>
      </c>
      <c r="M283" s="53" t="n"/>
      <c r="N283" s="53" t="n"/>
      <c r="O283" s="53" t="n"/>
      <c r="P283" s="53" t="n"/>
      <c r="Q283" s="53" t="n"/>
      <c r="R283" s="53" t="n"/>
      <c r="S283" s="53" t="n"/>
      <c r="T283" s="53" t="n"/>
      <c r="U283" s="53" t="n"/>
      <c r="V283" s="53" t="n"/>
      <c r="W283" s="53" t="n"/>
      <c r="X283" s="53" t="n"/>
      <c r="Y283" s="53" t="n"/>
      <c r="Z283" s="58" t="n">
        <v>37.5</v>
      </c>
      <c r="AA283" s="68" t="n">
        <v>11.25</v>
      </c>
      <c r="AB283" s="162" t="inlineStr">
        <is>
          <t>对公</t>
        </is>
      </c>
      <c r="AC283" s="407" t="n"/>
      <c r="AD283" s="162" t="n"/>
      <c r="AE283" s="53" t="n"/>
      <c r="AF283" s="65" t="n"/>
      <c r="AG283" s="350" t="inlineStr">
        <is>
          <t>罗茜</t>
        </is>
      </c>
      <c r="AH283" s="79" t="n">
        <v>11.25</v>
      </c>
      <c r="AI283" s="79" t="n">
        <v>0</v>
      </c>
      <c r="AJ283" s="79" t="n">
        <v>0</v>
      </c>
      <c r="AK283" s="79" t="n">
        <v>0</v>
      </c>
      <c r="AL283" s="79" t="n">
        <v>0</v>
      </c>
      <c r="AM283" s="79" t="n">
        <v>0</v>
      </c>
      <c r="AN283" s="79" t="n">
        <v>0</v>
      </c>
      <c r="AO283" s="79" t="n">
        <v>0</v>
      </c>
      <c r="AP283" s="79" t="n">
        <v>0</v>
      </c>
      <c r="AQ283" s="79" t="n">
        <v>0</v>
      </c>
      <c r="AR283" s="331" t="n"/>
      <c r="AS283" s="331" t="n"/>
      <c r="AT283" s="331" t="n"/>
      <c r="AU283" s="331" t="n"/>
      <c r="AV283" s="331" t="n"/>
      <c r="AW283" s="331" t="n"/>
    </row>
    <row r="284" hidden="1" ht="30" customFormat="1" customHeight="1" s="12">
      <c r="A284" s="63" t="inlineStr">
        <is>
          <t>华远</t>
        </is>
      </c>
      <c r="B284" s="23" t="n">
        <v>45764</v>
      </c>
      <c r="C284" s="162" t="n">
        <v>11</v>
      </c>
      <c r="D284" s="53" t="inlineStr">
        <is>
          <t>邓琼鹰</t>
        </is>
      </c>
      <c r="E284" s="162" t="n">
        <v>1</v>
      </c>
      <c r="F284" s="162" t="n"/>
      <c r="G284" s="162" t="n"/>
      <c r="H284" s="162" t="inlineStr">
        <is>
          <t>曾亚萍</t>
        </is>
      </c>
      <c r="I284" s="53" t="inlineStr">
        <is>
          <t>易7388</t>
        </is>
      </c>
      <c r="J284" s="162" t="inlineStr">
        <is>
          <t>1638/1331</t>
        </is>
      </c>
      <c r="K284" s="162" t="n">
        <v>1331</v>
      </c>
      <c r="L284" s="53" t="n">
        <v>261.2</v>
      </c>
      <c r="M284" s="53" t="n">
        <v>2297</v>
      </c>
      <c r="N284" s="53" t="n"/>
      <c r="O284" s="53" t="n"/>
      <c r="P284" s="53" t="n"/>
      <c r="Q284" s="53" t="n"/>
      <c r="R284" s="53" t="n">
        <v>360</v>
      </c>
      <c r="S284" s="53" t="n"/>
      <c r="T284" s="53" t="n"/>
      <c r="U284" s="53" t="n"/>
      <c r="V284" s="53" t="n"/>
      <c r="W284" s="53" t="n">
        <v>4</v>
      </c>
      <c r="X284" s="53" t="n">
        <v>20</v>
      </c>
      <c r="Y284" s="53" t="n"/>
      <c r="Z284" s="58" t="n">
        <v>2942.2</v>
      </c>
      <c r="AA284" s="68" t="n">
        <v>681.76</v>
      </c>
      <c r="AB284" s="162" t="inlineStr">
        <is>
          <t>对公</t>
        </is>
      </c>
      <c r="AC284" s="407" t="n"/>
      <c r="AD284" s="162" t="n"/>
      <c r="AE284" s="65" t="n"/>
      <c r="AF284" s="65" t="n"/>
      <c r="AG284" s="350" t="inlineStr">
        <is>
          <t>罗茜</t>
        </is>
      </c>
      <c r="AH284" s="79" t="n">
        <v>78.36</v>
      </c>
      <c r="AI284" s="79" t="n">
        <v>459.4</v>
      </c>
      <c r="AJ284" s="79" t="n">
        <v>0</v>
      </c>
      <c r="AK284" s="79" t="n">
        <v>0</v>
      </c>
      <c r="AL284" s="79" t="n">
        <v>0</v>
      </c>
      <c r="AM284" s="79" t="n">
        <v>140</v>
      </c>
      <c r="AN284" s="79" t="n">
        <v>0</v>
      </c>
      <c r="AO284" s="79" t="n">
        <v>0</v>
      </c>
      <c r="AP284" s="79" t="n">
        <v>4</v>
      </c>
      <c r="AQ284" s="79" t="n">
        <v>0</v>
      </c>
      <c r="AR284" s="331" t="n"/>
      <c r="AS284" s="331" t="n"/>
      <c r="AT284" s="331" t="n"/>
      <c r="AU284" s="331" t="n"/>
      <c r="AV284" s="331" t="n"/>
      <c r="AW284" s="331" t="n"/>
    </row>
    <row r="285" hidden="1" ht="30" customFormat="1" customHeight="1" s="12">
      <c r="A285" s="63" t="inlineStr">
        <is>
          <t>华远</t>
        </is>
      </c>
      <c r="B285" s="23" t="n">
        <v>45764</v>
      </c>
      <c r="C285" s="411" t="n"/>
      <c r="D285" s="411" t="n"/>
      <c r="E285" s="162" t="n"/>
      <c r="F285" s="162" t="inlineStr">
        <is>
          <t>复诊</t>
        </is>
      </c>
      <c r="G285" s="162" t="n"/>
      <c r="H285" s="162" t="inlineStr">
        <is>
          <t>谭丹芳</t>
        </is>
      </c>
      <c r="I285" s="53" t="inlineStr">
        <is>
          <t>易7388</t>
        </is>
      </c>
      <c r="J285" s="162" t="inlineStr">
        <is>
          <t>1638/1331</t>
        </is>
      </c>
      <c r="K285" s="162" t="n">
        <v>1331</v>
      </c>
      <c r="L285" s="53" t="n"/>
      <c r="M285" s="53" t="n"/>
      <c r="N285" s="53" t="n">
        <v>98</v>
      </c>
      <c r="O285" s="53" t="n"/>
      <c r="P285" s="53" t="n"/>
      <c r="Q285" s="53" t="n">
        <v>495</v>
      </c>
      <c r="R285" s="53" t="n"/>
      <c r="S285" s="53" t="n"/>
      <c r="T285" s="53" t="n">
        <v>254</v>
      </c>
      <c r="U285" s="53" t="n"/>
      <c r="V285" s="53" t="n"/>
      <c r="W285" s="53" t="n"/>
      <c r="X285" s="53" t="n"/>
      <c r="Y285" s="53" t="n"/>
      <c r="Z285" s="58" t="n">
        <v>847</v>
      </c>
      <c r="AA285" s="68" t="n">
        <v>201.3</v>
      </c>
      <c r="AB285" s="162" t="inlineStr">
        <is>
          <t>对公</t>
        </is>
      </c>
      <c r="AC285" s="407" t="n"/>
      <c r="AD285" s="162" t="n"/>
      <c r="AE285" s="65" t="n"/>
      <c r="AF285" s="65" t="n"/>
      <c r="AG285" s="350" t="inlineStr">
        <is>
          <t>罗茜</t>
        </is>
      </c>
      <c r="AH285" s="79" t="n">
        <v>0</v>
      </c>
      <c r="AI285" s="79" t="n">
        <v>0</v>
      </c>
      <c r="AJ285" s="79" t="n">
        <v>14.7</v>
      </c>
      <c r="AK285" s="79" t="n">
        <v>0</v>
      </c>
      <c r="AL285" s="79" t="n">
        <v>148.5</v>
      </c>
      <c r="AM285" s="79" t="n">
        <v>0</v>
      </c>
      <c r="AN285" s="79" t="n">
        <v>0</v>
      </c>
      <c r="AO285" s="79" t="n">
        <v>38.1</v>
      </c>
      <c r="AP285" s="79" t="n">
        <v>0</v>
      </c>
      <c r="AQ285" s="79" t="n">
        <v>0</v>
      </c>
      <c r="AR285" s="331" t="n"/>
      <c r="AS285" s="331" t="n"/>
      <c r="AT285" s="331" t="n"/>
      <c r="AU285" s="331" t="n"/>
      <c r="AV285" s="331" t="n"/>
      <c r="AW285" s="331" t="n"/>
    </row>
    <row r="286" hidden="1" ht="30" customFormat="1" customHeight="1" s="12">
      <c r="A286" s="12" t="inlineStr">
        <is>
          <t>华侨</t>
        </is>
      </c>
      <c r="B286" s="23" t="n">
        <v>45768</v>
      </c>
      <c r="C286" s="162" t="n">
        <v>92</v>
      </c>
      <c r="D286" s="53" t="inlineStr">
        <is>
          <t>刘文花</t>
        </is>
      </c>
      <c r="E286" s="162" t="n"/>
      <c r="F286" s="162" t="n"/>
      <c r="G286" s="162" t="n">
        <v>1</v>
      </c>
      <c r="H286" s="162" t="n"/>
      <c r="I286" s="53" t="inlineStr">
        <is>
          <t>刘6822</t>
        </is>
      </c>
      <c r="J286" s="162" t="n">
        <v>1638</v>
      </c>
      <c r="K286" s="162" t="n"/>
      <c r="L286" s="53" t="n"/>
      <c r="M286" s="53" t="n"/>
      <c r="N286" s="53" t="n"/>
      <c r="O286" s="53" t="n"/>
      <c r="P286" s="53" t="n"/>
      <c r="Q286" s="167" t="n"/>
      <c r="R286" s="53" t="n"/>
      <c r="S286" s="53" t="n"/>
      <c r="T286" s="53" t="n"/>
      <c r="U286" s="53" t="n"/>
      <c r="V286" s="53" t="n">
        <v>18</v>
      </c>
      <c r="W286" s="53" t="n"/>
      <c r="X286" s="53" t="n"/>
      <c r="Y286" s="53" t="n"/>
      <c r="Z286" s="63" t="n">
        <v>18</v>
      </c>
      <c r="AA286" s="63" t="n">
        <v>3.6</v>
      </c>
      <c r="AB286" s="162" t="inlineStr">
        <is>
          <t>对公</t>
        </is>
      </c>
      <c r="AC286" s="407" t="n"/>
      <c r="AD286" s="162" t="n"/>
      <c r="AE286" s="65" t="n"/>
      <c r="AF286" s="65" t="n"/>
      <c r="AG286" s="350" t="inlineStr">
        <is>
          <t>向文娟</t>
        </is>
      </c>
      <c r="AH286" s="79" t="n">
        <v>0</v>
      </c>
      <c r="AI286" s="79" t="n">
        <v>0</v>
      </c>
      <c r="AJ286" s="79" t="n">
        <v>0</v>
      </c>
      <c r="AK286" s="79" t="n">
        <v>0</v>
      </c>
      <c r="AL286" s="79" t="n">
        <v>0</v>
      </c>
      <c r="AM286" s="79" t="n">
        <v>0</v>
      </c>
      <c r="AN286" s="79" t="n">
        <v>0</v>
      </c>
      <c r="AO286" s="79" t="n">
        <v>3.6</v>
      </c>
      <c r="AP286" s="79" t="n">
        <v>0</v>
      </c>
      <c r="AQ286" s="79" t="n">
        <v>0</v>
      </c>
      <c r="AR286" s="331" t="n"/>
      <c r="AS286" s="331" t="n"/>
      <c r="AT286" s="331" t="n"/>
      <c r="AU286" s="331" t="n"/>
      <c r="AV286" s="331" t="n"/>
      <c r="AW286" s="331" t="n"/>
      <c r="XEY286" s="12" t="n"/>
      <c r="XEZ286" s="12" t="n"/>
      <c r="XFA286" s="12" t="n"/>
      <c r="XFB286" s="12" t="n"/>
      <c r="XFC286" s="12" t="n"/>
      <c r="XFD286" s="12" t="n"/>
    </row>
    <row r="287" hidden="1" ht="30" customFormat="1" customHeight="1" s="12">
      <c r="A287" s="12" t="inlineStr">
        <is>
          <t>麓城</t>
        </is>
      </c>
      <c r="B287" s="23" t="n">
        <v>45768</v>
      </c>
      <c r="C287" s="162" t="n">
        <v>40</v>
      </c>
      <c r="D287" s="53" t="inlineStr">
        <is>
          <t>贺亚运</t>
        </is>
      </c>
      <c r="E287" s="162" t="n"/>
      <c r="F287" s="162" t="n">
        <v>1</v>
      </c>
      <c r="G287" s="162" t="n"/>
      <c r="H287" s="162" t="inlineStr">
        <is>
          <t>贾桂桂</t>
        </is>
      </c>
      <c r="I287" s="53" t="inlineStr">
        <is>
          <t>菜8956</t>
        </is>
      </c>
      <c r="J287" s="162" t="n">
        <v>1638</v>
      </c>
      <c r="K287" s="162" t="n"/>
      <c r="L287" s="53" t="n"/>
      <c r="M287" s="53" t="n"/>
      <c r="N287" s="53" t="n">
        <v>122.7</v>
      </c>
      <c r="O287" s="53" t="n"/>
      <c r="P287" s="53" t="n">
        <v>121</v>
      </c>
      <c r="Q287" s="53" t="n">
        <v>1436</v>
      </c>
      <c r="R287" s="53" t="n"/>
      <c r="S287" s="53" t="n"/>
      <c r="T287" s="53" t="n">
        <v>41</v>
      </c>
      <c r="U287" s="53" t="n"/>
      <c r="V287" s="53" t="n"/>
      <c r="W287" s="53" t="n"/>
      <c r="X287" s="53" t="n"/>
      <c r="Y287" s="53" t="n">
        <v>4920</v>
      </c>
      <c r="Z287" s="63" t="n">
        <v>6640.7</v>
      </c>
      <c r="AA287" s="63" t="n">
        <v>903.905</v>
      </c>
      <c r="AB287" s="162" t="inlineStr">
        <is>
          <t>对公</t>
        </is>
      </c>
      <c r="AC287" s="407" t="n"/>
      <c r="AD287" s="162" t="n">
        <v>2</v>
      </c>
      <c r="AE287" s="65" t="inlineStr">
        <is>
          <t>2460蛋白2瓶</t>
        </is>
      </c>
      <c r="AF287" s="65" t="n"/>
      <c r="AG287" s="350" t="inlineStr">
        <is>
          <t>熊欢</t>
        </is>
      </c>
      <c r="AH287" s="79" t="n">
        <v>0</v>
      </c>
      <c r="AI287" s="79" t="n">
        <v>0</v>
      </c>
      <c r="AJ287" s="79" t="n">
        <v>18.405</v>
      </c>
      <c r="AK287" s="79" t="n">
        <v>65</v>
      </c>
      <c r="AL287" s="79" t="n">
        <v>215.4</v>
      </c>
      <c r="AM287" s="79" t="n">
        <v>0</v>
      </c>
      <c r="AN287" s="79" t="n">
        <v>0</v>
      </c>
      <c r="AO287" s="79" t="n">
        <v>5.1</v>
      </c>
      <c r="AP287" s="79" t="n">
        <v>0</v>
      </c>
      <c r="AQ287" s="79" t="n">
        <v>600</v>
      </c>
      <c r="AR287" s="331" t="n"/>
      <c r="AS287" s="331" t="n"/>
      <c r="AT287" s="331" t="n"/>
      <c r="AU287" s="331" t="n"/>
      <c r="AV287" s="331" t="n"/>
      <c r="AW287" s="331" t="n"/>
      <c r="XEY287" s="12" t="n"/>
      <c r="XEZ287" s="12" t="n"/>
      <c r="XFA287" s="12" t="n"/>
      <c r="XFB287" s="12" t="n"/>
      <c r="XFC287" s="12" t="n"/>
      <c r="XFD287" s="12" t="n"/>
    </row>
    <row r="288" hidden="1" ht="30" customFormat="1" customHeight="1" s="12">
      <c r="A288" s="12" t="inlineStr">
        <is>
          <t>麓城</t>
        </is>
      </c>
      <c r="B288" s="23" t="n">
        <v>45768</v>
      </c>
      <c r="C288" s="162" t="n">
        <v>94</v>
      </c>
      <c r="D288" s="53" t="inlineStr">
        <is>
          <t>余永美</t>
        </is>
      </c>
      <c r="E288" s="162" t="n"/>
      <c r="F288" s="162" t="n">
        <v>1</v>
      </c>
      <c r="G288" s="162" t="n"/>
      <c r="H288" s="162" t="inlineStr">
        <is>
          <t>王海燕</t>
        </is>
      </c>
      <c r="I288" s="53" t="inlineStr">
        <is>
          <t>晶2853</t>
        </is>
      </c>
      <c r="J288" s="162" t="n">
        <v>1638</v>
      </c>
      <c r="K288" s="162" t="n"/>
      <c r="L288" s="53" t="n"/>
      <c r="M288" s="53" t="n"/>
      <c r="N288" s="53" t="n">
        <v>461</v>
      </c>
      <c r="O288" s="53" t="n"/>
      <c r="P288" s="53" t="n"/>
      <c r="Q288" s="53" t="n"/>
      <c r="R288" s="53" t="n"/>
      <c r="S288" s="53" t="n"/>
      <c r="T288" s="53" t="n"/>
      <c r="U288" s="53" t="n"/>
      <c r="V288" s="53" t="n"/>
      <c r="W288" s="53" t="n"/>
      <c r="X288" s="53" t="n"/>
      <c r="Y288" s="53" t="n"/>
      <c r="Z288" s="63" t="n">
        <v>461</v>
      </c>
      <c r="AA288" s="63" t="n">
        <v>46.95</v>
      </c>
      <c r="AB288" s="162" t="inlineStr">
        <is>
          <t>对公</t>
        </is>
      </c>
      <c r="AC288" s="407" t="n"/>
      <c r="AD288" s="162" t="n"/>
      <c r="AE288" s="65" t="inlineStr">
        <is>
          <t>凝胶1支</t>
        </is>
      </c>
      <c r="AF288" s="65" t="n"/>
      <c r="AG288" s="350" t="inlineStr">
        <is>
          <t>熊欢</t>
        </is>
      </c>
      <c r="AH288" s="79" t="n">
        <v>0</v>
      </c>
      <c r="AI288" s="79" t="n">
        <v>0</v>
      </c>
      <c r="AJ288" s="79" t="n">
        <v>46.95</v>
      </c>
      <c r="AK288" s="79" t="n">
        <v>0</v>
      </c>
      <c r="AL288" s="79" t="n">
        <v>0</v>
      </c>
      <c r="AM288" s="79" t="n">
        <v>0</v>
      </c>
      <c r="AN288" s="79" t="n">
        <v>0</v>
      </c>
      <c r="AO288" s="79" t="n">
        <v>0</v>
      </c>
      <c r="AP288" s="79" t="n">
        <v>0</v>
      </c>
      <c r="AQ288" s="79" t="n">
        <v>0</v>
      </c>
      <c r="AR288" s="331" t="n"/>
      <c r="AS288" s="331" t="n"/>
      <c r="AT288" s="331" t="n"/>
      <c r="AU288" s="331" t="n"/>
      <c r="AV288" s="331" t="n"/>
      <c r="AW288" s="331" t="n"/>
      <c r="XEY288" s="12" t="n"/>
      <c r="XEZ288" s="12" t="n"/>
      <c r="XFA288" s="12" t="n"/>
      <c r="XFB288" s="12" t="n"/>
      <c r="XFC288" s="12" t="n"/>
      <c r="XFD288" s="12" t="n"/>
    </row>
    <row r="289" hidden="1" ht="30" customFormat="1" customHeight="1" s="12">
      <c r="A289" s="12" t="inlineStr">
        <is>
          <t>麓城</t>
        </is>
      </c>
      <c r="B289" s="23" t="n">
        <v>45768</v>
      </c>
      <c r="C289" s="412" t="n"/>
      <c r="D289" s="412" t="n"/>
      <c r="E289" s="162" t="n"/>
      <c r="F289" s="411" t="n"/>
      <c r="G289" s="162" t="n"/>
      <c r="H289" s="162" t="inlineStr">
        <is>
          <t>王海燕</t>
        </is>
      </c>
      <c r="I289" s="53" t="inlineStr">
        <is>
          <t>晶2853</t>
        </is>
      </c>
      <c r="J289" s="162" t="n">
        <v>1638</v>
      </c>
      <c r="K289" s="162" t="n"/>
      <c r="L289" s="53" t="n"/>
      <c r="M289" s="53" t="n"/>
      <c r="N289" s="53" t="n"/>
      <c r="O289" s="53" t="n"/>
      <c r="P289" s="53" t="n">
        <v>121</v>
      </c>
      <c r="Q289" s="53" t="n">
        <v>3821</v>
      </c>
      <c r="R289" s="53" t="n"/>
      <c r="S289" s="53" t="n"/>
      <c r="T289" s="53" t="n">
        <v>20</v>
      </c>
      <c r="U289" s="53" t="n"/>
      <c r="V289" s="53" t="n"/>
      <c r="W289" s="53" t="n"/>
      <c r="X289" s="53" t="n"/>
      <c r="Y289" s="53" t="n"/>
      <c r="Z289" s="63" t="n">
        <v>3962</v>
      </c>
      <c r="AA289" s="63" t="n">
        <v>640.1</v>
      </c>
      <c r="AB289" s="162" t="inlineStr">
        <is>
          <t>对公</t>
        </is>
      </c>
      <c r="AC289" s="407" t="n"/>
      <c r="AD289" s="162" t="n"/>
      <c r="AE289" s="65" t="n"/>
      <c r="AF289" s="65" t="n"/>
      <c r="AG289" s="350" t="inlineStr">
        <is>
          <t>熊欢</t>
        </is>
      </c>
      <c r="AH289" s="79" t="n">
        <v>0</v>
      </c>
      <c r="AI289" s="79" t="n">
        <v>0</v>
      </c>
      <c r="AJ289" s="79" t="n">
        <v>0</v>
      </c>
      <c r="AK289" s="79" t="n">
        <v>65</v>
      </c>
      <c r="AL289" s="79" t="n">
        <v>573.15</v>
      </c>
      <c r="AM289" s="79" t="n">
        <v>0</v>
      </c>
      <c r="AN289" s="79" t="n">
        <v>0</v>
      </c>
      <c r="AO289" s="79" t="n">
        <v>1.95</v>
      </c>
      <c r="AP289" s="79" t="n">
        <v>0</v>
      </c>
      <c r="AQ289" s="79" t="n">
        <v>0</v>
      </c>
      <c r="AR289" s="331" t="n"/>
      <c r="AS289" s="331" t="n"/>
      <c r="AT289" s="331" t="n"/>
      <c r="AU289" s="331" t="n"/>
      <c r="AV289" s="331" t="n"/>
      <c r="AW289" s="331" t="n"/>
      <c r="XEY289" s="12" t="n"/>
      <c r="XEZ289" s="12" t="n"/>
      <c r="XFA289" s="12" t="n"/>
      <c r="XFB289" s="12" t="n"/>
      <c r="XFC289" s="12" t="n"/>
      <c r="XFD289" s="12" t="n"/>
    </row>
    <row r="290" hidden="1" ht="30" customFormat="1" customHeight="1" s="12">
      <c r="A290" s="12" t="inlineStr">
        <is>
          <t>麓城</t>
        </is>
      </c>
      <c r="B290" s="23" t="n">
        <v>45768</v>
      </c>
      <c r="C290" s="411" t="n"/>
      <c r="D290" s="411" t="n"/>
      <c r="E290" s="162" t="n"/>
      <c r="F290" s="162" t="n"/>
      <c r="G290" s="162" t="inlineStr">
        <is>
          <t>简易</t>
        </is>
      </c>
      <c r="H290" s="162" t="n"/>
      <c r="I290" s="53" t="inlineStr">
        <is>
          <t>晶2853</t>
        </is>
      </c>
      <c r="J290" s="162" t="n">
        <v>1638</v>
      </c>
      <c r="K290" s="162" t="n"/>
      <c r="L290" s="53" t="n"/>
      <c r="M290" s="53" t="n"/>
      <c r="N290" s="53" t="n"/>
      <c r="O290" s="53" t="n"/>
      <c r="P290" s="53" t="n">
        <v>121</v>
      </c>
      <c r="Q290" s="53" t="n"/>
      <c r="R290" s="53" t="n"/>
      <c r="S290" s="53" t="n"/>
      <c r="T290" s="53" t="n">
        <v>7</v>
      </c>
      <c r="U290" s="53" t="n"/>
      <c r="V290" s="53" t="n"/>
      <c r="W290" s="53" t="n"/>
      <c r="X290" s="53" t="n"/>
      <c r="Y290" s="53" t="n"/>
      <c r="Z290" s="63" t="n">
        <v>128</v>
      </c>
      <c r="AA290" s="63" t="n">
        <v>65</v>
      </c>
      <c r="AB290" s="162" t="inlineStr">
        <is>
          <t>对公</t>
        </is>
      </c>
      <c r="AC290" s="407" t="n"/>
      <c r="AD290" s="162" t="n"/>
      <c r="AE290" s="65" t="n"/>
      <c r="AF290" s="65" t="n"/>
      <c r="AG290" s="350" t="inlineStr">
        <is>
          <t>熊欢</t>
        </is>
      </c>
      <c r="AH290" s="79" t="n">
        <v>0</v>
      </c>
      <c r="AI290" s="79" t="n">
        <v>0</v>
      </c>
      <c r="AJ290" s="79" t="n">
        <v>0</v>
      </c>
      <c r="AK290" s="79" t="n">
        <v>65</v>
      </c>
      <c r="AL290" s="79" t="n">
        <v>0</v>
      </c>
      <c r="AM290" s="79" t="n">
        <v>0</v>
      </c>
      <c r="AN290" s="79" t="n">
        <v>0</v>
      </c>
      <c r="AO290" s="79" t="n">
        <v>0</v>
      </c>
      <c r="AP290" s="79" t="n">
        <v>0</v>
      </c>
      <c r="AQ290" s="79" t="n">
        <v>0</v>
      </c>
      <c r="AR290" s="331" t="n"/>
      <c r="AS290" s="331" t="n"/>
      <c r="AT290" s="331" t="n"/>
      <c r="AU290" s="331" t="n"/>
      <c r="AV290" s="331" t="n"/>
      <c r="AW290" s="331" t="n"/>
      <c r="XEY290" s="12" t="n"/>
      <c r="XEZ290" s="12" t="n"/>
      <c r="XFA290" s="12" t="n"/>
      <c r="XFB290" s="12" t="n"/>
      <c r="XFC290" s="12" t="n"/>
      <c r="XFD290" s="12" t="n"/>
    </row>
    <row r="291" hidden="1" ht="30" customFormat="1" customHeight="1" s="12">
      <c r="A291" s="12" t="inlineStr">
        <is>
          <t>晟华</t>
        </is>
      </c>
      <c r="B291" s="23" t="n">
        <v>45768</v>
      </c>
      <c r="C291" s="162" t="n">
        <v>8</v>
      </c>
      <c r="D291" s="53" t="inlineStr">
        <is>
          <t>严怡</t>
        </is>
      </c>
      <c r="E291" s="162" t="n"/>
      <c r="F291" s="162" t="n"/>
      <c r="G291" s="162" t="n">
        <v>1</v>
      </c>
      <c r="H291" s="162" t="n"/>
      <c r="I291" s="53" t="inlineStr">
        <is>
          <t>G6368</t>
        </is>
      </c>
      <c r="J291" s="162" t="n">
        <v>1638</v>
      </c>
      <c r="K291" s="162" t="n"/>
      <c r="L291" s="53" t="n"/>
      <c r="M291" s="53" t="n"/>
      <c r="N291" s="53" t="n"/>
      <c r="O291" s="53" t="n"/>
      <c r="P291" s="53" t="n">
        <v>121</v>
      </c>
      <c r="Q291" s="53" t="n">
        <v>260</v>
      </c>
      <c r="R291" s="53" t="n"/>
      <c r="S291" s="53" t="n"/>
      <c r="T291" s="53" t="n">
        <v>9</v>
      </c>
      <c r="U291" s="53" t="n"/>
      <c r="V291" s="53" t="n"/>
      <c r="W291" s="53" t="n"/>
      <c r="X291" s="53" t="n"/>
      <c r="Y291" s="53" t="n"/>
      <c r="Z291" s="63" t="n">
        <v>390</v>
      </c>
      <c r="AA291" s="63" t="n">
        <v>156.4</v>
      </c>
      <c r="AB291" s="162" t="inlineStr">
        <is>
          <t>对公</t>
        </is>
      </c>
      <c r="AC291" s="407" t="n"/>
      <c r="AD291" s="162" t="n"/>
      <c r="AE291" s="65" t="n"/>
      <c r="AF291" s="65" t="n"/>
      <c r="AG291" s="350" t="inlineStr">
        <is>
          <t>潘怡</t>
        </is>
      </c>
      <c r="AH291" s="79" t="n">
        <v>0</v>
      </c>
      <c r="AI291" s="79" t="n">
        <v>0</v>
      </c>
      <c r="AJ291" s="79" t="n">
        <v>0</v>
      </c>
      <c r="AK291" s="79" t="n">
        <v>65</v>
      </c>
      <c r="AL291" s="79" t="n">
        <v>91</v>
      </c>
      <c r="AM291" s="79" t="n">
        <v>0</v>
      </c>
      <c r="AN291" s="79" t="n">
        <v>0</v>
      </c>
      <c r="AO291" s="79" t="n">
        <v>0.4</v>
      </c>
      <c r="AP291" s="79" t="n">
        <v>0</v>
      </c>
      <c r="AQ291" s="79" t="n">
        <v>0</v>
      </c>
      <c r="AR291" s="331" t="n"/>
      <c r="AS291" s="331" t="n"/>
      <c r="AT291" s="331" t="n"/>
      <c r="AU291" s="331" t="n"/>
      <c r="AV291" s="331" t="n"/>
      <c r="AW291" s="331" t="n"/>
      <c r="XEY291" s="12" t="n"/>
      <c r="XEZ291" s="12" t="n"/>
      <c r="XFA291" s="12" t="n"/>
      <c r="XFB291" s="12" t="n"/>
      <c r="XFC291" s="12" t="n"/>
      <c r="XFD291" s="12" t="n"/>
    </row>
    <row r="292" hidden="1" ht="30" customFormat="1" customHeight="1" s="331">
      <c r="A292" s="331" t="inlineStr">
        <is>
          <t>晟华</t>
        </is>
      </c>
      <c r="B292" s="45" t="n">
        <v>45768</v>
      </c>
      <c r="C292" s="162" t="n">
        <v>16</v>
      </c>
      <c r="D292" s="162" t="inlineStr">
        <is>
          <t>鲍群春</t>
        </is>
      </c>
      <c r="E292" s="162" t="n"/>
      <c r="F292" s="162" t="n"/>
      <c r="G292" s="162" t="n">
        <v>1</v>
      </c>
      <c r="H292" s="162" t="n"/>
      <c r="I292" s="162" t="inlineStr">
        <is>
          <t>G9565</t>
        </is>
      </c>
      <c r="J292" s="162" t="n">
        <v>1638</v>
      </c>
      <c r="K292" s="162" t="n"/>
      <c r="L292" s="162" t="n"/>
      <c r="M292" s="162" t="n"/>
      <c r="N292" s="162" t="n"/>
      <c r="O292" s="162" t="n"/>
      <c r="P292" s="162" t="n"/>
      <c r="Q292" s="162" t="n"/>
      <c r="R292" s="162" t="n">
        <v>140</v>
      </c>
      <c r="S292" s="162" t="n"/>
      <c r="T292" s="162" t="n"/>
      <c r="U292" s="162" t="n"/>
      <c r="V292" s="162" t="n"/>
      <c r="W292" s="162" t="n"/>
      <c r="X292" s="162" t="n"/>
      <c r="Y292" s="162" t="n"/>
      <c r="Z292" s="406" t="n">
        <v>140</v>
      </c>
      <c r="AA292" s="406" t="n">
        <v>70</v>
      </c>
      <c r="AB292" s="162" t="inlineStr">
        <is>
          <t>对公</t>
        </is>
      </c>
      <c r="AC292" s="407" t="n"/>
      <c r="AD292" s="162" t="n"/>
      <c r="AE292" s="407" t="n"/>
      <c r="AF292" s="407" t="n"/>
      <c r="AG292" s="253" t="inlineStr">
        <is>
          <t>潘怡</t>
        </is>
      </c>
      <c r="AH292" s="182" t="n">
        <v>0</v>
      </c>
      <c r="AI292" s="182" t="n">
        <v>0</v>
      </c>
      <c r="AJ292" s="182" t="n">
        <v>0</v>
      </c>
      <c r="AK292" s="182" t="n">
        <v>0</v>
      </c>
      <c r="AL292" s="182" t="n">
        <v>0</v>
      </c>
      <c r="AM292" s="182" t="n">
        <v>70</v>
      </c>
      <c r="AN292" s="182" t="n">
        <v>0</v>
      </c>
      <c r="AO292" s="182" t="n">
        <v>0</v>
      </c>
      <c r="AP292" s="182" t="n">
        <v>0</v>
      </c>
      <c r="AQ292" s="182" t="n">
        <v>0</v>
      </c>
      <c r="AR292" s="331" t="n"/>
      <c r="AS292" s="331" t="n"/>
      <c r="AT292" s="331" t="n"/>
      <c r="AU292" s="331" t="n"/>
      <c r="AV292" s="331" t="n"/>
      <c r="AW292" s="331" t="n"/>
      <c r="XEY292" s="331" t="n"/>
      <c r="XEZ292" s="331" t="n"/>
      <c r="XFA292" s="331" t="n"/>
      <c r="XFB292" s="331" t="n"/>
      <c r="XFC292" s="331" t="n"/>
      <c r="XFD292" s="331" t="n"/>
    </row>
    <row r="293" hidden="1" ht="30" customFormat="1" customHeight="1" s="12">
      <c r="A293" s="12" t="inlineStr">
        <is>
          <t>晟华</t>
        </is>
      </c>
      <c r="B293" s="23" t="n">
        <v>45768</v>
      </c>
      <c r="C293" s="162" t="n">
        <v>19</v>
      </c>
      <c r="D293" s="53" t="inlineStr">
        <is>
          <t>陈开芬</t>
        </is>
      </c>
      <c r="E293" s="162" t="n"/>
      <c r="F293" s="382" t="n">
        <v>1</v>
      </c>
      <c r="G293" s="162" t="n"/>
      <c r="H293" s="162" t="inlineStr">
        <is>
          <t>熊为先</t>
        </is>
      </c>
      <c r="I293" s="53" t="inlineStr">
        <is>
          <t>G6368</t>
        </is>
      </c>
      <c r="J293" s="162" t="n">
        <v>1638</v>
      </c>
      <c r="K293" s="162" t="n"/>
      <c r="L293" s="53" t="n"/>
      <c r="M293" s="53" t="n"/>
      <c r="N293" s="53" t="n">
        <v>39</v>
      </c>
      <c r="O293" s="53" t="n"/>
      <c r="P293" s="53" t="n"/>
      <c r="Q293" s="53" t="n"/>
      <c r="R293" s="53" t="n"/>
      <c r="S293" s="53" t="n"/>
      <c r="T293" s="53" t="n"/>
      <c r="U293" s="53" t="n"/>
      <c r="V293" s="53" t="n"/>
      <c r="W293" s="53" t="n"/>
      <c r="X293" s="53" t="n"/>
      <c r="Y293" s="53" t="n"/>
      <c r="Z293" s="63" t="n">
        <v>39</v>
      </c>
      <c r="AA293" s="63" t="n">
        <v>5.85</v>
      </c>
      <c r="AB293" s="162" t="inlineStr">
        <is>
          <t>对公</t>
        </is>
      </c>
      <c r="AC293" s="407" t="n"/>
      <c r="AD293" s="162" t="n"/>
      <c r="AE293" s="65" t="n"/>
      <c r="AF293" s="65" t="n"/>
      <c r="AG293" s="350" t="inlineStr">
        <is>
          <t>潘怡</t>
        </is>
      </c>
      <c r="AH293" s="79" t="n">
        <v>0</v>
      </c>
      <c r="AI293" s="79" t="n">
        <v>0</v>
      </c>
      <c r="AJ293" s="79" t="n">
        <v>5.85</v>
      </c>
      <c r="AK293" s="79" t="n">
        <v>0</v>
      </c>
      <c r="AL293" s="79" t="n">
        <v>0</v>
      </c>
      <c r="AM293" s="79" t="n">
        <v>0</v>
      </c>
      <c r="AN293" s="79" t="n">
        <v>0</v>
      </c>
      <c r="AO293" s="79" t="n">
        <v>0</v>
      </c>
      <c r="AP293" s="79" t="n">
        <v>0</v>
      </c>
      <c r="AQ293" s="79" t="n">
        <v>0</v>
      </c>
      <c r="AR293" s="331" t="n"/>
      <c r="AS293" s="331" t="n"/>
      <c r="AT293" s="331" t="n"/>
      <c r="AU293" s="331" t="n"/>
      <c r="AV293" s="331" t="n"/>
      <c r="AW293" s="331" t="n"/>
      <c r="XEY293" s="12" t="n"/>
      <c r="XEZ293" s="12" t="n"/>
      <c r="XFA293" s="12" t="n"/>
      <c r="XFB293" s="12" t="n"/>
      <c r="XFC293" s="12" t="n"/>
      <c r="XFD293" s="12" t="n"/>
    </row>
    <row r="294" hidden="1" ht="30" customFormat="1" customHeight="1" s="12">
      <c r="A294" s="12" t="inlineStr">
        <is>
          <t>晟华</t>
        </is>
      </c>
      <c r="B294" s="23" t="n">
        <v>45768</v>
      </c>
      <c r="C294" s="412" t="n"/>
      <c r="D294" s="412" t="n"/>
      <c r="E294" s="162" t="n"/>
      <c r="F294" s="412" t="n"/>
      <c r="G294" s="162" t="n"/>
      <c r="H294" s="162" t="inlineStr">
        <is>
          <t>熊为先</t>
        </is>
      </c>
      <c r="I294" s="53" t="inlineStr">
        <is>
          <t>G6368</t>
        </is>
      </c>
      <c r="J294" s="162" t="n">
        <v>1638</v>
      </c>
      <c r="K294" s="162" t="n"/>
      <c r="L294" s="53" t="n"/>
      <c r="M294" s="53" t="n"/>
      <c r="N294" s="53" t="n">
        <v>32</v>
      </c>
      <c r="O294" s="53" t="n"/>
      <c r="P294" s="53" t="n"/>
      <c r="Q294" s="53" t="n"/>
      <c r="R294" s="53" t="n"/>
      <c r="S294" s="53" t="n"/>
      <c r="T294" s="53" t="n"/>
      <c r="U294" s="53" t="n"/>
      <c r="V294" s="53" t="n"/>
      <c r="W294" s="53" t="n"/>
      <c r="X294" s="53" t="n"/>
      <c r="Y294" s="53" t="n"/>
      <c r="Z294" s="63" t="n">
        <v>32</v>
      </c>
      <c r="AA294" s="63" t="n">
        <v>4.8</v>
      </c>
      <c r="AB294" s="162" t="inlineStr">
        <is>
          <t>对公</t>
        </is>
      </c>
      <c r="AC294" s="407" t="n"/>
      <c r="AD294" s="162" t="n"/>
      <c r="AE294" s="65" t="n"/>
      <c r="AF294" s="65" t="n"/>
      <c r="AG294" s="350" t="inlineStr">
        <is>
          <t>潘怡</t>
        </is>
      </c>
      <c r="AH294" s="79" t="n">
        <v>0</v>
      </c>
      <c r="AI294" s="79" t="n">
        <v>0</v>
      </c>
      <c r="AJ294" s="79" t="n">
        <v>4.8</v>
      </c>
      <c r="AK294" s="79" t="n">
        <v>0</v>
      </c>
      <c r="AL294" s="79" t="n">
        <v>0</v>
      </c>
      <c r="AM294" s="79" t="n">
        <v>0</v>
      </c>
      <c r="AN294" s="79" t="n">
        <v>0</v>
      </c>
      <c r="AO294" s="79" t="n">
        <v>0</v>
      </c>
      <c r="AP294" s="79" t="n">
        <v>0</v>
      </c>
      <c r="AQ294" s="79" t="n">
        <v>0</v>
      </c>
      <c r="AR294" s="331" t="n"/>
      <c r="AS294" s="331" t="n"/>
      <c r="AT294" s="331" t="n"/>
      <c r="AU294" s="331" t="n"/>
      <c r="AV294" s="331" t="n"/>
      <c r="AW294" s="331" t="n"/>
      <c r="XEY294" s="12" t="n"/>
      <c r="XEZ294" s="12" t="n"/>
      <c r="XFA294" s="12" t="n"/>
      <c r="XFB294" s="12" t="n"/>
      <c r="XFC294" s="12" t="n"/>
      <c r="XFD294" s="12" t="n"/>
    </row>
    <row r="295" hidden="1" ht="30" customFormat="1" customHeight="1" s="12">
      <c r="A295" s="12" t="inlineStr">
        <is>
          <t>晟华</t>
        </is>
      </c>
      <c r="B295" s="23" t="n">
        <v>45768</v>
      </c>
      <c r="C295" s="412" t="n"/>
      <c r="D295" s="412" t="n"/>
      <c r="E295" s="162" t="n"/>
      <c r="F295" s="412" t="n"/>
      <c r="G295" s="162" t="n"/>
      <c r="H295" s="162" t="inlineStr">
        <is>
          <t>熊为先</t>
        </is>
      </c>
      <c r="I295" s="53" t="inlineStr">
        <is>
          <t>G6368</t>
        </is>
      </c>
      <c r="J295" s="162" t="n">
        <v>1638</v>
      </c>
      <c r="K295" s="162" t="n"/>
      <c r="L295" s="53" t="n"/>
      <c r="M295" s="53" t="n"/>
      <c r="N295" s="53" t="n">
        <v>32</v>
      </c>
      <c r="O295" s="53" t="n"/>
      <c r="P295" s="53" t="n"/>
      <c r="Q295" s="53" t="n"/>
      <c r="R295" s="53" t="n"/>
      <c r="S295" s="53" t="n"/>
      <c r="T295" s="53" t="n">
        <v>10</v>
      </c>
      <c r="U295" s="53" t="n"/>
      <c r="V295" s="53" t="n"/>
      <c r="W295" s="53" t="n"/>
      <c r="X295" s="53" t="n"/>
      <c r="Y295" s="53" t="n"/>
      <c r="Z295" s="63" t="n">
        <v>42</v>
      </c>
      <c r="AA295" s="63" t="n">
        <v>6.3</v>
      </c>
      <c r="AB295" s="162" t="inlineStr">
        <is>
          <t>对公</t>
        </is>
      </c>
      <c r="AC295" s="407" t="n"/>
      <c r="AD295" s="162" t="n"/>
      <c r="AE295" s="65" t="n"/>
      <c r="AF295" s="65" t="n"/>
      <c r="AG295" s="350" t="inlineStr">
        <is>
          <t>潘怡</t>
        </is>
      </c>
      <c r="AH295" s="79" t="n">
        <v>0</v>
      </c>
      <c r="AI295" s="79" t="n">
        <v>0</v>
      </c>
      <c r="AJ295" s="79" t="n">
        <v>4.8</v>
      </c>
      <c r="AK295" s="79" t="n">
        <v>0</v>
      </c>
      <c r="AL295" s="79" t="n">
        <v>0</v>
      </c>
      <c r="AM295" s="79" t="n">
        <v>0</v>
      </c>
      <c r="AN295" s="79" t="n">
        <v>0</v>
      </c>
      <c r="AO295" s="79" t="n">
        <v>1.5</v>
      </c>
      <c r="AP295" s="79" t="n">
        <v>0</v>
      </c>
      <c r="AQ295" s="79" t="n">
        <v>0</v>
      </c>
      <c r="AR295" s="331" t="n"/>
      <c r="AS295" s="331" t="n"/>
      <c r="AT295" s="331" t="n"/>
      <c r="AU295" s="331" t="n"/>
      <c r="AV295" s="331" t="n"/>
      <c r="AW295" s="331" t="n"/>
      <c r="XEY295" s="12" t="n"/>
      <c r="XEZ295" s="12" t="n"/>
      <c r="XFA295" s="12" t="n"/>
      <c r="XFB295" s="12" t="n"/>
      <c r="XFC295" s="12" t="n"/>
      <c r="XFD295" s="12" t="n"/>
    </row>
    <row r="296" hidden="1" ht="30" customFormat="1" customHeight="1" s="12">
      <c r="A296" s="12" t="inlineStr">
        <is>
          <t>晟华</t>
        </is>
      </c>
      <c r="B296" s="23" t="n">
        <v>45768</v>
      </c>
      <c r="C296" s="411" t="n"/>
      <c r="D296" s="411" t="n"/>
      <c r="E296" s="162" t="n"/>
      <c r="F296" s="162" t="inlineStr">
        <is>
          <t>复诊</t>
        </is>
      </c>
      <c r="G296" s="162" t="n"/>
      <c r="H296" s="162" t="inlineStr">
        <is>
          <t>肖俊蓉</t>
        </is>
      </c>
      <c r="I296" s="53" t="inlineStr">
        <is>
          <t>G6368</t>
        </is>
      </c>
      <c r="J296" s="162" t="n">
        <v>1638</v>
      </c>
      <c r="K296" s="162" t="n"/>
      <c r="L296" s="53" t="n">
        <v>481</v>
      </c>
      <c r="M296" s="53" t="n"/>
      <c r="N296" s="53" t="n"/>
      <c r="O296" s="53" t="n"/>
      <c r="P296" s="53" t="n"/>
      <c r="Q296" s="53" t="n"/>
      <c r="R296" s="53" t="n"/>
      <c r="S296" s="53" t="n"/>
      <c r="T296" s="53" t="n"/>
      <c r="U296" s="53" t="n"/>
      <c r="V296" s="53" t="n"/>
      <c r="W296" s="53" t="n"/>
      <c r="X296" s="53" t="n"/>
      <c r="Y296" s="53" t="n"/>
      <c r="Z296" s="63" t="n">
        <v>481</v>
      </c>
      <c r="AA296" s="63" t="n">
        <v>72.15000000000001</v>
      </c>
      <c r="AB296" s="162" t="inlineStr">
        <is>
          <t>对公</t>
        </is>
      </c>
      <c r="AC296" s="407" t="n"/>
      <c r="AD296" s="162" t="n"/>
      <c r="AE296" s="65" t="n"/>
      <c r="AF296" s="65" t="n"/>
      <c r="AG296" s="350" t="inlineStr">
        <is>
          <t>潘怡</t>
        </is>
      </c>
      <c r="AH296" s="79" t="n">
        <v>72.15000000000001</v>
      </c>
      <c r="AI296" s="79" t="n">
        <v>0</v>
      </c>
      <c r="AJ296" s="79" t="n">
        <v>0</v>
      </c>
      <c r="AK296" s="79" t="n">
        <v>0</v>
      </c>
      <c r="AL296" s="79" t="n">
        <v>0</v>
      </c>
      <c r="AM296" s="79" t="n">
        <v>0</v>
      </c>
      <c r="AN296" s="79" t="n">
        <v>0</v>
      </c>
      <c r="AO296" s="79" t="n">
        <v>0</v>
      </c>
      <c r="AP296" s="79" t="n">
        <v>0</v>
      </c>
      <c r="AQ296" s="79" t="n">
        <v>0</v>
      </c>
      <c r="AR296" s="331" t="n"/>
      <c r="AS296" s="331" t="n"/>
      <c r="AT296" s="331" t="n"/>
      <c r="AU296" s="331" t="n"/>
      <c r="AV296" s="331" t="n"/>
      <c r="AW296" s="331" t="n"/>
      <c r="XEY296" s="12" t="n"/>
      <c r="XEZ296" s="12" t="n"/>
      <c r="XFA296" s="12" t="n"/>
      <c r="XFB296" s="12" t="n"/>
      <c r="XFC296" s="12" t="n"/>
      <c r="XFD296" s="12" t="n"/>
    </row>
    <row r="297" hidden="1" ht="30" customFormat="1" customHeight="1" s="9">
      <c r="A297" s="331" t="inlineStr">
        <is>
          <t>芙蓉</t>
        </is>
      </c>
      <c r="B297" s="45" t="n">
        <v>45759</v>
      </c>
      <c r="C297" s="33" t="n">
        <v>1</v>
      </c>
      <c r="D297" s="37" t="inlineStr">
        <is>
          <t>张燕62-7792</t>
        </is>
      </c>
      <c r="E297" s="406" t="n"/>
      <c r="F297" s="33" t="n">
        <v>1</v>
      </c>
      <c r="G297" s="33" t="n"/>
      <c r="H297" s="37" t="inlineStr">
        <is>
          <t>刘英桃</t>
        </is>
      </c>
      <c r="I297" s="406" t="inlineStr">
        <is>
          <t>刘3652</t>
        </is>
      </c>
      <c r="J297" s="406" t="n">
        <v>1313</v>
      </c>
      <c r="K297" s="406" t="n"/>
      <c r="L297" s="406" t="n">
        <v>660.1</v>
      </c>
      <c r="M297" s="406" t="n"/>
      <c r="N297" s="112" t="n"/>
      <c r="O297" s="406" t="n"/>
      <c r="P297" s="406" t="n"/>
      <c r="Q297" s="406" t="n"/>
      <c r="R297" s="406" t="n"/>
      <c r="S297" s="406" t="n"/>
      <c r="T297" s="406" t="n"/>
      <c r="U297" s="406" t="n"/>
      <c r="V297" s="118" t="n"/>
      <c r="W297" s="118" t="n"/>
      <c r="X297" s="162" t="n"/>
      <c r="Y297" s="112" t="n"/>
      <c r="Z297" s="406" t="n">
        <v>660.1</v>
      </c>
      <c r="AA297" s="406" t="n">
        <v>198.03</v>
      </c>
      <c r="AB297" s="406" t="inlineStr">
        <is>
          <t>曾丽</t>
        </is>
      </c>
      <c r="AC297" s="9" t="n"/>
      <c r="AD297" s="9" t="n"/>
      <c r="AE297" s="9" t="n"/>
      <c r="AF297" s="9" t="n"/>
      <c r="AG297" s="9" t="n"/>
      <c r="AH297" s="9" t="n"/>
      <c r="AI297" s="9" t="n"/>
      <c r="AJ297" s="9" t="n"/>
      <c r="AK297" s="9" t="n"/>
      <c r="AL297" s="9" t="n"/>
      <c r="AM297" s="9" t="n"/>
      <c r="AN297" s="9" t="n"/>
      <c r="AO297" s="9" t="n"/>
      <c r="AP297" s="9" t="n"/>
      <c r="AQ297" s="9" t="n"/>
      <c r="AR297" s="9" t="n"/>
      <c r="AS297" s="9" t="n"/>
      <c r="AT297" s="9" t="n"/>
      <c r="AU297" s="9" t="n"/>
      <c r="AV297" s="9" t="n"/>
      <c r="AW297" s="9" t="n"/>
      <c r="XEZ297" s="331" t="n"/>
      <c r="XFA297" s="331" t="n"/>
      <c r="XFB297" s="331" t="n"/>
      <c r="XFC297" s="331" t="n"/>
      <c r="XFD297" s="331" t="n"/>
    </row>
    <row r="298" hidden="1" ht="30" customFormat="1" customHeight="1" s="9">
      <c r="A298" s="331" t="inlineStr">
        <is>
          <t>芙蓉</t>
        </is>
      </c>
      <c r="B298" s="45" t="n">
        <v>45765</v>
      </c>
      <c r="C298" s="33" t="n">
        <v>6</v>
      </c>
      <c r="D298" s="37" t="inlineStr">
        <is>
          <t>张燕62-7792</t>
        </is>
      </c>
      <c r="E298" s="406" t="n"/>
      <c r="F298" s="33" t="n">
        <v>1</v>
      </c>
      <c r="G298" s="192" t="n"/>
      <c r="H298" s="37" t="inlineStr">
        <is>
          <t>刘英桃</t>
        </is>
      </c>
      <c r="I298" s="406" t="inlineStr">
        <is>
          <t>刘3652</t>
        </is>
      </c>
      <c r="J298" s="406" t="n">
        <v>1313</v>
      </c>
      <c r="K298" s="406" t="n"/>
      <c r="L298" s="406" t="n">
        <v>450.5</v>
      </c>
      <c r="M298" s="406" t="n"/>
      <c r="N298" s="112" t="n"/>
      <c r="O298" s="112" t="n"/>
      <c r="P298" s="406" t="n"/>
      <c r="Q298" s="406" t="n"/>
      <c r="R298" s="406" t="n"/>
      <c r="S298" s="406" t="n"/>
      <c r="T298" s="406" t="n"/>
      <c r="U298" s="406" t="n"/>
      <c r="V298" s="118" t="n"/>
      <c r="W298" s="118" t="n"/>
      <c r="X298" s="162" t="n"/>
      <c r="Y298" s="112" t="n"/>
      <c r="Z298" s="406" t="n">
        <v>450.5</v>
      </c>
      <c r="AA298" s="406" t="n">
        <v>135.15</v>
      </c>
      <c r="AB298" s="406" t="inlineStr">
        <is>
          <t>曾丽</t>
        </is>
      </c>
      <c r="AC298" s="9" t="n"/>
      <c r="AD298" s="9" t="n"/>
      <c r="AE298" s="9" t="n"/>
      <c r="AF298" s="9" t="n"/>
      <c r="AG298" s="9" t="n"/>
      <c r="AH298" s="9" t="n"/>
      <c r="AI298" s="9" t="n"/>
      <c r="AJ298" s="9" t="n"/>
      <c r="AK298" s="9" t="n"/>
      <c r="AL298" s="9" t="n"/>
      <c r="AM298" s="9" t="n"/>
      <c r="AN298" s="9" t="n"/>
      <c r="AO298" s="9" t="n"/>
      <c r="AP298" s="9" t="n"/>
      <c r="AQ298" s="9" t="n"/>
      <c r="AR298" s="9" t="n"/>
      <c r="AS298" s="9" t="n"/>
      <c r="AT298" s="9" t="n"/>
      <c r="AU298" s="9" t="n"/>
      <c r="AV298" s="9" t="n"/>
      <c r="AW298" s="9" t="n"/>
      <c r="XEZ298" s="331" t="n"/>
      <c r="XFA298" s="331" t="n"/>
      <c r="XFB298" s="331" t="n"/>
      <c r="XFC298" s="331" t="n"/>
      <c r="XFD298" s="331" t="n"/>
    </row>
    <row r="299" hidden="1" ht="30" customFormat="1" customHeight="1" s="331">
      <c r="A299" s="406" t="inlineStr">
        <is>
          <t>华远</t>
        </is>
      </c>
      <c r="B299" s="45" t="n">
        <v>45759</v>
      </c>
      <c r="C299" s="162" t="n">
        <v>3</v>
      </c>
      <c r="D299" s="162" t="inlineStr">
        <is>
          <t>张燕62-7792</t>
        </is>
      </c>
      <c r="E299" s="162" t="n"/>
      <c r="F299" s="162" t="n">
        <v>1</v>
      </c>
      <c r="G299" s="162" t="n"/>
      <c r="H299" s="162" t="inlineStr">
        <is>
          <t>刘英桃</t>
        </is>
      </c>
      <c r="I299" s="162" t="inlineStr">
        <is>
          <t>刘3652</t>
        </is>
      </c>
      <c r="J299" s="162" t="n">
        <v>1313</v>
      </c>
      <c r="K299" s="162" t="n"/>
      <c r="L299" s="162" t="n"/>
      <c r="M299" s="162" t="n"/>
      <c r="N299" s="162" t="n">
        <v>388.5</v>
      </c>
      <c r="O299" s="162" t="n"/>
      <c r="P299" s="162" t="n"/>
      <c r="Q299" s="162" t="n"/>
      <c r="R299" s="162" t="n"/>
      <c r="S299" s="162" t="n"/>
      <c r="T299" s="162" t="n"/>
      <c r="U299" s="162" t="n"/>
      <c r="V299" s="162" t="n"/>
      <c r="W299" s="162" t="n"/>
      <c r="X299" s="162" t="n"/>
      <c r="Y299" s="162" t="n"/>
      <c r="Z299" s="195" t="n">
        <v>388.5</v>
      </c>
      <c r="AA299" s="406" t="n">
        <v>58.275</v>
      </c>
      <c r="AB299" s="162" t="inlineStr">
        <is>
          <t>4.11对公</t>
        </is>
      </c>
      <c r="AC299" s="407" t="n"/>
      <c r="AD299" s="162" t="n"/>
      <c r="AE299" s="407" t="n"/>
      <c r="AF299" s="407" t="n"/>
      <c r="AG299" s="253" t="inlineStr">
        <is>
          <t>章炜</t>
        </is>
      </c>
      <c r="AH299" s="182" t="n">
        <v>0</v>
      </c>
      <c r="AI299" s="182" t="n">
        <v>0</v>
      </c>
      <c r="AJ299" s="182" t="n">
        <v>58.275</v>
      </c>
      <c r="AK299" s="182" t="n">
        <v>0</v>
      </c>
      <c r="AL299" s="182" t="n">
        <v>0</v>
      </c>
      <c r="AM299" s="182" t="n">
        <v>0</v>
      </c>
      <c r="AN299" s="182" t="n">
        <v>0</v>
      </c>
      <c r="AO299" s="182" t="n">
        <v>0</v>
      </c>
      <c r="AP299" s="182" t="n">
        <v>0</v>
      </c>
      <c r="AQ299" s="182" t="n">
        <v>0</v>
      </c>
      <c r="AR299" s="331" t="n"/>
      <c r="AS299" s="331" t="n"/>
      <c r="AT299" s="331" t="n"/>
      <c r="AU299" s="331" t="n"/>
      <c r="AV299" s="331" t="n"/>
      <c r="AW299" s="331" t="n"/>
      <c r="XEY299" s="331" t="n"/>
      <c r="XEZ299" s="331" t="n"/>
      <c r="XFA299" s="331" t="n"/>
      <c r="XFB299" s="331" t="n"/>
      <c r="XFC299" s="331" t="n"/>
      <c r="XFD299" s="331" t="n"/>
    </row>
    <row r="300" hidden="1" ht="30" customFormat="1" customHeight="1" s="331">
      <c r="A300" s="406" t="inlineStr">
        <is>
          <t>华远</t>
        </is>
      </c>
      <c r="B300" s="45" t="n">
        <v>45769</v>
      </c>
      <c r="C300" s="162" t="n">
        <v>50</v>
      </c>
      <c r="D300" s="45" t="inlineStr">
        <is>
          <t>罗水婷</t>
        </is>
      </c>
      <c r="E300" s="162" t="n"/>
      <c r="F300" s="162" t="n">
        <v>1</v>
      </c>
      <c r="G300" s="162" t="n"/>
      <c r="H300" s="162" t="inlineStr">
        <is>
          <t>刘英桃</t>
        </is>
      </c>
      <c r="I300" s="162" t="inlineStr">
        <is>
          <t>梅2883</t>
        </is>
      </c>
      <c r="J300" s="162" t="n">
        <v>8599</v>
      </c>
      <c r="K300" s="162" t="n"/>
      <c r="L300" s="162" t="n"/>
      <c r="M300" s="162" t="n"/>
      <c r="N300" s="406" t="n"/>
      <c r="O300" s="406" t="n"/>
      <c r="P300" s="406" t="n"/>
      <c r="Q300" s="406" t="n"/>
      <c r="R300" s="406" t="n">
        <v>360</v>
      </c>
      <c r="S300" s="406" t="n"/>
      <c r="T300" s="406" t="n"/>
      <c r="U300" s="406" t="n"/>
      <c r="V300" s="406" t="n"/>
      <c r="W300" s="406" t="n"/>
      <c r="X300" s="406" t="n"/>
      <c r="Y300" s="406" t="n"/>
      <c r="Z300" s="70" t="n">
        <v>360</v>
      </c>
      <c r="AA300" s="178" t="n"/>
      <c r="AB300" s="162" t="inlineStr">
        <is>
          <t>对公</t>
        </is>
      </c>
      <c r="AC300" s="406" t="n"/>
      <c r="AD300" s="406" t="n"/>
      <c r="AE300" s="406" t="n"/>
      <c r="AF300" s="407" t="n"/>
      <c r="AG300" s="253" t="inlineStr">
        <is>
          <t>罗茜</t>
        </is>
      </c>
      <c r="AH300" s="182" t="n">
        <v>0</v>
      </c>
      <c r="AI300" s="182" t="n">
        <v>0</v>
      </c>
      <c r="AJ300" s="182" t="n">
        <v>0</v>
      </c>
      <c r="AK300" s="182" t="n">
        <v>0</v>
      </c>
      <c r="AL300" s="182" t="n">
        <v>0</v>
      </c>
      <c r="AM300" s="182" t="n">
        <v>54</v>
      </c>
      <c r="AN300" s="182" t="n">
        <v>0</v>
      </c>
      <c r="AO300" s="182" t="n">
        <v>0</v>
      </c>
      <c r="AP300" s="182" t="n">
        <v>0</v>
      </c>
      <c r="AQ300" s="182" t="n">
        <v>0</v>
      </c>
      <c r="AR300" s="331" t="n"/>
      <c r="AS300" s="331" t="n"/>
      <c r="AT300" s="331" t="n"/>
      <c r="AU300" s="331" t="n"/>
      <c r="AV300" s="331" t="n"/>
      <c r="AW300" s="331" t="n"/>
      <c r="XEY300" s="331" t="n"/>
      <c r="XEZ300" s="331" t="n"/>
      <c r="XFA300" s="331" t="n"/>
      <c r="XFB300" s="331" t="n"/>
      <c r="XFC300" s="331" t="n"/>
      <c r="XFD300" s="331" t="n"/>
    </row>
    <row r="301" hidden="1" ht="30" customFormat="1" customHeight="1" s="9">
      <c r="A301" s="331" t="inlineStr">
        <is>
          <t>芙蓉</t>
        </is>
      </c>
      <c r="B301" s="45" t="n">
        <v>45769</v>
      </c>
      <c r="C301" s="33" t="n">
        <v>17</v>
      </c>
      <c r="D301" s="406" t="inlineStr">
        <is>
          <t>罗水婷</t>
        </is>
      </c>
      <c r="E301" s="406" t="n">
        <v>1</v>
      </c>
      <c r="F301" s="406" t="n"/>
      <c r="G301" s="406" t="n"/>
      <c r="H301" s="37" t="inlineStr">
        <is>
          <t>刘英桃</t>
        </is>
      </c>
      <c r="I301" s="406" t="inlineStr">
        <is>
          <t>梅2883</t>
        </is>
      </c>
      <c r="J301" s="406" t="n">
        <v>8599</v>
      </c>
      <c r="K301" s="406" t="n"/>
      <c r="L301" s="406" t="n">
        <v>359</v>
      </c>
      <c r="M301" s="406" t="n">
        <v>1444</v>
      </c>
      <c r="N301" s="112" t="n"/>
      <c r="O301" s="112" t="n"/>
      <c r="P301" s="406" t="n"/>
      <c r="Q301" s="406" t="n">
        <v>328</v>
      </c>
      <c r="R301" s="406" t="n"/>
      <c r="S301" s="406" t="n"/>
      <c r="T301" s="406" t="n">
        <v>4</v>
      </c>
      <c r="U301" s="118" t="n"/>
      <c r="V301" s="118" t="n"/>
      <c r="W301" s="118" t="n"/>
      <c r="X301" s="406" t="n">
        <v>20</v>
      </c>
      <c r="Z301" s="406" t="n">
        <v>2155</v>
      </c>
      <c r="AA301" s="406" t="n"/>
      <c r="AB301" s="406" t="inlineStr">
        <is>
          <t>曾丽</t>
        </is>
      </c>
      <c r="AC301" s="9" t="n"/>
      <c r="AD301" s="9" t="n"/>
      <c r="AE301" s="9" t="n"/>
      <c r="AF301" s="9" t="n"/>
      <c r="AG301" s="9" t="n"/>
      <c r="AH301" s="9" t="n"/>
      <c r="AI301" s="9" t="n"/>
      <c r="AJ301" s="9" t="n"/>
      <c r="AK301" s="9" t="n"/>
      <c r="AL301" s="9" t="n"/>
      <c r="AM301" s="9" t="n"/>
      <c r="AN301" s="9" t="n"/>
      <c r="AO301" s="9" t="n"/>
      <c r="AP301" s="9" t="n"/>
      <c r="AQ301" s="9" t="n"/>
      <c r="AR301" s="9" t="n"/>
      <c r="AS301" s="9" t="n"/>
      <c r="AT301" s="9" t="n"/>
      <c r="AU301" s="9" t="n"/>
      <c r="AV301" s="9" t="n"/>
      <c r="AW301" s="9" t="n"/>
      <c r="XEZ301" s="331" t="n"/>
      <c r="XFA301" s="331" t="n"/>
      <c r="XFB301" s="331" t="n"/>
      <c r="XFC301" s="331" t="n"/>
      <c r="XFD301" s="331" t="n"/>
    </row>
    <row r="302" hidden="1" ht="30" customFormat="1" customHeight="1" s="243">
      <c r="A302" s="12" t="inlineStr">
        <is>
          <t>中冶</t>
        </is>
      </c>
      <c r="B302" s="23" t="n">
        <v>45771</v>
      </c>
      <c r="C302" s="33" t="n">
        <v>2</v>
      </c>
      <c r="D302" s="34" t="inlineStr">
        <is>
          <t>谭雪梅1（1330）</t>
        </is>
      </c>
      <c r="E302" s="406" t="n"/>
      <c r="F302" s="33" t="n">
        <v>1</v>
      </c>
      <c r="G302" s="33" t="n"/>
      <c r="H302" s="37" t="inlineStr">
        <is>
          <t>张宇良</t>
        </is>
      </c>
      <c r="I302" s="63" t="inlineStr">
        <is>
          <t>王3546</t>
        </is>
      </c>
      <c r="J302" s="406" t="n">
        <v>1638</v>
      </c>
      <c r="K302" s="406" t="n"/>
      <c r="L302" s="63" t="n">
        <v>82</v>
      </c>
      <c r="M302" s="63" t="n"/>
      <c r="N302" s="63" t="n"/>
      <c r="O302" s="63" t="n"/>
      <c r="P302" s="63" t="n"/>
      <c r="Q302" s="63" t="n"/>
      <c r="R302" s="63" t="n"/>
      <c r="S302" s="63" t="n"/>
      <c r="T302" s="63" t="n"/>
      <c r="U302" s="63" t="n"/>
      <c r="V302" s="291" t="n"/>
      <c r="W302" s="291" t="n"/>
      <c r="X302" s="53" t="n"/>
      <c r="Y302" s="63" t="n"/>
      <c r="Z302" s="63" t="n">
        <v>82</v>
      </c>
      <c r="AA302" s="63" t="n">
        <v>12.3</v>
      </c>
      <c r="AB302" s="406" t="inlineStr">
        <is>
          <t>黄灿</t>
        </is>
      </c>
      <c r="AC302" s="372" t="n"/>
      <c r="AD302" s="372" t="n"/>
      <c r="AE302" s="243" t="n"/>
      <c r="AF302" s="243" t="n"/>
      <c r="AG302" s="243" t="n"/>
      <c r="AH302" s="243" t="n"/>
      <c r="AI302" s="243" t="n"/>
      <c r="AJ302" s="243" t="n"/>
      <c r="AK302" s="243" t="n"/>
      <c r="AL302" s="243" t="n"/>
      <c r="AM302" s="243" t="n"/>
      <c r="AN302" s="243" t="n"/>
      <c r="AO302" s="243" t="n"/>
      <c r="AP302" s="243" t="n"/>
      <c r="AQ302" s="243" t="n"/>
      <c r="AR302" s="372" t="n"/>
      <c r="AS302" s="372" t="n"/>
      <c r="AT302" s="372" t="n"/>
      <c r="AU302" s="372" t="n"/>
      <c r="AV302" s="372" t="n"/>
      <c r="AW302" s="372" t="n"/>
      <c r="XEZ302" s="12" t="n"/>
      <c r="XFA302" s="12" t="n"/>
      <c r="XFB302" s="12" t="n"/>
      <c r="XFC302" s="12" t="n"/>
      <c r="XFD302" s="12" t="n"/>
    </row>
    <row r="303" hidden="1" ht="30" customFormat="1" customHeight="1" s="12">
      <c r="A303" s="12" t="inlineStr">
        <is>
          <t>麓城</t>
        </is>
      </c>
      <c r="B303" s="23" t="n">
        <v>45770</v>
      </c>
      <c r="C303" s="382" t="n">
        <v>1</v>
      </c>
      <c r="D303" s="28" t="inlineStr">
        <is>
          <t>余永美</t>
        </is>
      </c>
      <c r="E303" s="162" t="n"/>
      <c r="F303" s="162" t="n">
        <v>1</v>
      </c>
      <c r="G303" s="162" t="n"/>
      <c r="H303" s="162" t="inlineStr">
        <is>
          <t>王海燕</t>
        </is>
      </c>
      <c r="I303" s="53" t="inlineStr">
        <is>
          <t>晶2853</t>
        </is>
      </c>
      <c r="J303" s="162" t="n">
        <v>1638</v>
      </c>
      <c r="K303" s="162" t="n"/>
      <c r="L303" s="53" t="n"/>
      <c r="M303" s="53" t="n"/>
      <c r="N303" s="53" t="n">
        <v>306.6</v>
      </c>
      <c r="O303" s="53" t="n"/>
      <c r="P303" s="53" t="n"/>
      <c r="Q303" s="53" t="n"/>
      <c r="R303" s="53" t="n"/>
      <c r="S303" s="53" t="n"/>
      <c r="T303" s="53" t="n">
        <v>65</v>
      </c>
      <c r="U303" s="53" t="n"/>
      <c r="V303" s="53" t="n"/>
      <c r="W303" s="53" t="n"/>
      <c r="X303" s="53" t="n"/>
      <c r="Y303" s="53" t="n"/>
      <c r="Z303" s="63" t="n">
        <v>371.6</v>
      </c>
      <c r="AA303" s="63" t="n">
        <v>55.74</v>
      </c>
      <c r="AB303" s="162" t="inlineStr">
        <is>
          <t>对公</t>
        </is>
      </c>
      <c r="AC303" s="407" t="n"/>
      <c r="AD303" s="162" t="n"/>
      <c r="AE303" s="65" t="n"/>
      <c r="AF303" s="65" t="n"/>
      <c r="AG303" s="350" t="inlineStr">
        <is>
          <t>熊欢</t>
        </is>
      </c>
      <c r="AH303" s="79" t="n">
        <v>0</v>
      </c>
      <c r="AI303" s="79" t="n">
        <v>0</v>
      </c>
      <c r="AJ303" s="79" t="n">
        <v>45.99</v>
      </c>
      <c r="AK303" s="79" t="n">
        <v>0</v>
      </c>
      <c r="AL303" s="79" t="n">
        <v>0</v>
      </c>
      <c r="AM303" s="79" t="n">
        <v>0</v>
      </c>
      <c r="AN303" s="79" t="n">
        <v>0</v>
      </c>
      <c r="AO303" s="79" t="n">
        <v>9.75</v>
      </c>
      <c r="AP303" s="79" t="n">
        <v>0</v>
      </c>
      <c r="AQ303" s="79" t="n">
        <v>0</v>
      </c>
      <c r="AR303" s="331" t="n"/>
      <c r="AS303" s="331" t="n"/>
      <c r="AT303" s="331" t="n"/>
      <c r="AU303" s="331" t="n"/>
      <c r="AV303" s="331" t="n"/>
      <c r="AW303" s="331" t="n"/>
      <c r="XEY303" s="12" t="n"/>
      <c r="XEZ303" s="12" t="n"/>
      <c r="XFA303" s="12" t="n"/>
      <c r="XFB303" s="12" t="n"/>
      <c r="XFC303" s="12" t="n"/>
      <c r="XFD303" s="12" t="n"/>
    </row>
    <row r="304" hidden="1" ht="30" customFormat="1" customHeight="1" s="12">
      <c r="A304" s="12" t="inlineStr">
        <is>
          <t>麓城</t>
        </is>
      </c>
      <c r="B304" s="23" t="n">
        <v>45770</v>
      </c>
      <c r="C304" s="412" t="n"/>
      <c r="D304" s="412" t="n"/>
      <c r="E304" s="162" t="n"/>
      <c r="F304" s="411" t="n"/>
      <c r="G304" s="162" t="n"/>
      <c r="H304" s="162" t="inlineStr">
        <is>
          <t>王海燕</t>
        </is>
      </c>
      <c r="I304" s="53" t="inlineStr">
        <is>
          <t>晶2853</t>
        </is>
      </c>
      <c r="J304" s="162" t="n">
        <v>1638</v>
      </c>
      <c r="K304" s="162" t="n"/>
      <c r="L304" s="53" t="n"/>
      <c r="M304" s="53" t="n"/>
      <c r="N304" s="53" t="n">
        <v>6</v>
      </c>
      <c r="O304" s="53" t="n"/>
      <c r="P304" s="53" t="n"/>
      <c r="Q304" s="53" t="n"/>
      <c r="R304" s="53" t="n"/>
      <c r="S304" s="53" t="n"/>
      <c r="T304" s="53" t="n"/>
      <c r="U304" s="53" t="n"/>
      <c r="V304" s="53" t="n"/>
      <c r="W304" s="53" t="n"/>
      <c r="X304" s="53" t="n"/>
      <c r="Y304" s="53" t="n"/>
      <c r="Z304" s="63" t="n">
        <v>6</v>
      </c>
      <c r="AA304" s="63" t="n">
        <v>0.9</v>
      </c>
      <c r="AB304" s="162" t="inlineStr">
        <is>
          <t>对公</t>
        </is>
      </c>
      <c r="AC304" s="407" t="n"/>
      <c r="AD304" s="162" t="n"/>
      <c r="AE304" s="65" t="n"/>
      <c r="AF304" s="65" t="n"/>
      <c r="AG304" s="350" t="inlineStr">
        <is>
          <t>熊欢</t>
        </is>
      </c>
      <c r="AH304" s="79" t="n">
        <v>0</v>
      </c>
      <c r="AI304" s="79" t="n">
        <v>0</v>
      </c>
      <c r="AJ304" s="79" t="n">
        <v>0.9</v>
      </c>
      <c r="AK304" s="79" t="n">
        <v>0</v>
      </c>
      <c r="AL304" s="79" t="n">
        <v>0</v>
      </c>
      <c r="AM304" s="79" t="n">
        <v>0</v>
      </c>
      <c r="AN304" s="79" t="n">
        <v>0</v>
      </c>
      <c r="AO304" s="79" t="n">
        <v>0</v>
      </c>
      <c r="AP304" s="79" t="n">
        <v>0</v>
      </c>
      <c r="AQ304" s="79" t="n">
        <v>0</v>
      </c>
      <c r="AR304" s="331" t="n"/>
      <c r="AS304" s="331" t="n"/>
      <c r="AT304" s="331" t="n"/>
      <c r="AU304" s="331" t="n"/>
      <c r="AV304" s="331" t="n"/>
      <c r="AW304" s="331" t="n"/>
      <c r="XEY304" s="12" t="n"/>
      <c r="XEZ304" s="12" t="n"/>
      <c r="XFA304" s="12" t="n"/>
      <c r="XFB304" s="12" t="n"/>
      <c r="XFC304" s="12" t="n"/>
      <c r="XFD304" s="12" t="n"/>
    </row>
    <row r="305" hidden="1" ht="30" customFormat="1" customHeight="1" s="12">
      <c r="A305" s="12" t="inlineStr">
        <is>
          <t>麓城</t>
        </is>
      </c>
      <c r="B305" s="23" t="n">
        <v>45770</v>
      </c>
      <c r="C305" s="412" t="n"/>
      <c r="D305" s="412" t="n"/>
      <c r="E305" s="382" t="n"/>
      <c r="F305" s="254" t="n"/>
      <c r="G305" s="162" t="inlineStr">
        <is>
          <t>简易</t>
        </is>
      </c>
      <c r="H305" s="162" t="n"/>
      <c r="I305" s="53" t="inlineStr">
        <is>
          <t>晶2853</t>
        </is>
      </c>
      <c r="J305" s="162" t="n">
        <v>1638</v>
      </c>
      <c r="K305" s="162" t="n"/>
      <c r="L305" s="53" t="n"/>
      <c r="M305" s="53" t="n"/>
      <c r="N305" s="53" t="n"/>
      <c r="O305" s="53" t="n"/>
      <c r="P305" s="53" t="n"/>
      <c r="Q305" s="53" t="n"/>
      <c r="R305" s="53" t="n"/>
      <c r="S305" s="53" t="n"/>
      <c r="T305" s="53" t="n"/>
      <c r="U305" s="53" t="n">
        <v>5</v>
      </c>
      <c r="V305" s="53" t="n"/>
      <c r="W305" s="53" t="n"/>
      <c r="X305" s="53" t="n"/>
      <c r="Y305" s="53" t="n"/>
      <c r="Z305" s="63" t="n">
        <v>5</v>
      </c>
      <c r="AA305" s="63" t="n">
        <v>1</v>
      </c>
      <c r="AB305" s="162" t="inlineStr">
        <is>
          <t>对公</t>
        </is>
      </c>
      <c r="AC305" s="407" t="n"/>
      <c r="AD305" s="162" t="n"/>
      <c r="AE305" s="65" t="n"/>
      <c r="AF305" s="65" t="n"/>
      <c r="AG305" s="350" t="inlineStr">
        <is>
          <t>熊欢</t>
        </is>
      </c>
      <c r="AH305" s="79" t="n">
        <v>0</v>
      </c>
      <c r="AI305" s="79" t="n">
        <v>0</v>
      </c>
      <c r="AJ305" s="79" t="n">
        <v>0</v>
      </c>
      <c r="AK305" s="79" t="n">
        <v>0</v>
      </c>
      <c r="AL305" s="79" t="n">
        <v>0</v>
      </c>
      <c r="AM305" s="79" t="n">
        <v>0</v>
      </c>
      <c r="AN305" s="79" t="n">
        <v>0</v>
      </c>
      <c r="AO305" s="79" t="n">
        <v>1</v>
      </c>
      <c r="AP305" s="79" t="n">
        <v>0</v>
      </c>
      <c r="AQ305" s="79" t="n">
        <v>0</v>
      </c>
      <c r="AR305" s="331" t="n"/>
      <c r="AS305" s="331" t="n"/>
      <c r="AT305" s="331" t="n"/>
      <c r="AU305" s="331" t="n"/>
      <c r="AV305" s="331" t="n"/>
      <c r="AW305" s="331" t="n"/>
      <c r="XEY305" s="12" t="n"/>
      <c r="XEZ305" s="12" t="n"/>
      <c r="XFA305" s="12" t="n"/>
      <c r="XFB305" s="12" t="n"/>
      <c r="XFC305" s="12" t="n"/>
      <c r="XFD305" s="12" t="n"/>
    </row>
    <row r="306" hidden="1" ht="30" customFormat="1" customHeight="1" s="12">
      <c r="A306" s="12" t="inlineStr">
        <is>
          <t>麓城</t>
        </is>
      </c>
      <c r="B306" s="23" t="n">
        <v>45770</v>
      </c>
      <c r="C306" s="162" t="n">
        <v>60</v>
      </c>
      <c r="D306" s="53" t="inlineStr">
        <is>
          <t>贺亚运</t>
        </is>
      </c>
      <c r="E306" s="162" t="n"/>
      <c r="F306" s="162" t="n">
        <v>1</v>
      </c>
      <c r="G306" s="162" t="n"/>
      <c r="H306" s="162" t="inlineStr">
        <is>
          <t>贾桂桂</t>
        </is>
      </c>
      <c r="I306" s="53" t="inlineStr">
        <is>
          <t>菜8956</t>
        </is>
      </c>
      <c r="J306" s="162" t="n">
        <v>1638</v>
      </c>
      <c r="K306" s="162" t="n"/>
      <c r="L306" s="53" t="n"/>
      <c r="M306" s="53" t="n"/>
      <c r="N306" s="53" t="n">
        <v>321</v>
      </c>
      <c r="O306" s="53" t="n"/>
      <c r="P306" s="53" t="n"/>
      <c r="Q306" s="53" t="n"/>
      <c r="R306" s="53" t="n"/>
      <c r="S306" s="53" t="n"/>
      <c r="T306" s="53" t="n">
        <v>30</v>
      </c>
      <c r="U306" s="53" t="n"/>
      <c r="V306" s="53" t="n"/>
      <c r="W306" s="53" t="n"/>
      <c r="X306" s="53" t="n"/>
      <c r="Y306" s="53" t="n"/>
      <c r="Z306" s="63" t="n">
        <v>351</v>
      </c>
      <c r="AA306" s="63" t="n">
        <v>52.65</v>
      </c>
      <c r="AB306" s="162" t="inlineStr">
        <is>
          <t>对公</t>
        </is>
      </c>
      <c r="AC306" s="407" t="n"/>
      <c r="AD306" s="162" t="n"/>
      <c r="AE306" s="65" t="n"/>
      <c r="AF306" s="65" t="n"/>
      <c r="AG306" s="350" t="inlineStr">
        <is>
          <t>熊欢</t>
        </is>
      </c>
      <c r="AH306" s="79" t="n">
        <v>0</v>
      </c>
      <c r="AI306" s="79" t="n">
        <v>0</v>
      </c>
      <c r="AJ306" s="79" t="n">
        <v>48.15</v>
      </c>
      <c r="AK306" s="79" t="n">
        <v>0</v>
      </c>
      <c r="AL306" s="79" t="n">
        <v>0</v>
      </c>
      <c r="AM306" s="79" t="n">
        <v>0</v>
      </c>
      <c r="AN306" s="79" t="n">
        <v>0</v>
      </c>
      <c r="AO306" s="79" t="n">
        <v>4.5</v>
      </c>
      <c r="AP306" s="79" t="n">
        <v>0</v>
      </c>
      <c r="AQ306" s="79" t="n">
        <v>0</v>
      </c>
      <c r="AR306" s="331" t="n"/>
      <c r="AS306" s="331" t="n"/>
      <c r="AT306" s="331" t="n"/>
      <c r="AU306" s="331" t="n"/>
      <c r="AV306" s="331" t="n"/>
      <c r="AW306" s="331" t="n"/>
      <c r="XEY306" s="12" t="n"/>
      <c r="XEZ306" s="12" t="n"/>
      <c r="XFA306" s="12" t="n"/>
      <c r="XFB306" s="12" t="n"/>
      <c r="XFC306" s="12" t="n"/>
      <c r="XFD306" s="12" t="n"/>
    </row>
    <row r="307" hidden="1" ht="30" customFormat="1" customHeight="1" s="12">
      <c r="A307" s="12" t="inlineStr">
        <is>
          <t>麓城</t>
        </is>
      </c>
      <c r="B307" s="23" t="n">
        <v>45770</v>
      </c>
      <c r="C307" s="162" t="n">
        <v>64</v>
      </c>
      <c r="D307" s="53" t="inlineStr">
        <is>
          <t>邓迪</t>
        </is>
      </c>
      <c r="E307" s="162" t="n"/>
      <c r="F307" s="162" t="n">
        <v>1</v>
      </c>
      <c r="G307" s="162" t="n"/>
      <c r="H307" s="162" t="inlineStr">
        <is>
          <t>王海燕</t>
        </is>
      </c>
      <c r="I307" s="53" t="inlineStr">
        <is>
          <t>林3668</t>
        </is>
      </c>
      <c r="J307" s="162" t="n">
        <v>1638</v>
      </c>
      <c r="K307" s="162" t="n"/>
      <c r="L307" s="53" t="n"/>
      <c r="M307" s="53" t="n"/>
      <c r="N307" s="53" t="n">
        <v>92.6999999999998</v>
      </c>
      <c r="O307" s="53" t="n"/>
      <c r="P307" s="53" t="n"/>
      <c r="Q307" s="53" t="n"/>
      <c r="R307" s="53" t="n"/>
      <c r="S307" s="53" t="n"/>
      <c r="T307" s="53" t="n">
        <v>30</v>
      </c>
      <c r="U307" s="53" t="n"/>
      <c r="V307" s="53" t="n"/>
      <c r="W307" s="53" t="n"/>
      <c r="X307" s="53" t="n"/>
      <c r="Y307" s="53" t="n">
        <v>920</v>
      </c>
      <c r="Z307" s="63" t="n">
        <v>1042.7</v>
      </c>
      <c r="AA307" s="63" t="n">
        <v>618.405</v>
      </c>
      <c r="AB307" s="162" t="inlineStr">
        <is>
          <t>对公</t>
        </is>
      </c>
      <c r="AC307" s="407" t="n"/>
      <c r="AD307" s="162" t="n">
        <v>2</v>
      </c>
      <c r="AE307" s="65" t="inlineStr">
        <is>
          <t>2460蛋白2瓶</t>
        </is>
      </c>
      <c r="AF307" s="65" t="n"/>
      <c r="AG307" s="350" t="inlineStr">
        <is>
          <t>熊欢</t>
        </is>
      </c>
      <c r="AH307" s="79" t="n">
        <v>0</v>
      </c>
      <c r="AI307" s="79" t="n">
        <v>0</v>
      </c>
      <c r="AJ307" s="79" t="n">
        <v>13.905</v>
      </c>
      <c r="AK307" s="79" t="n">
        <v>0</v>
      </c>
      <c r="AL307" s="79" t="n">
        <v>0</v>
      </c>
      <c r="AM307" s="79" t="n">
        <v>0</v>
      </c>
      <c r="AN307" s="79" t="n">
        <v>0</v>
      </c>
      <c r="AO307" s="79" t="n">
        <v>4.5</v>
      </c>
      <c r="AP307" s="79" t="n">
        <v>0</v>
      </c>
      <c r="AQ307" s="79" t="n">
        <v>600</v>
      </c>
      <c r="AR307" s="331" t="n"/>
      <c r="AS307" s="331" t="n"/>
      <c r="AT307" s="331" t="n"/>
      <c r="AU307" s="331" t="n"/>
      <c r="AV307" s="331" t="n"/>
      <c r="AW307" s="331" t="n"/>
      <c r="XEY307" s="12" t="n"/>
      <c r="XEZ307" s="12" t="n"/>
      <c r="XFA307" s="12" t="n"/>
      <c r="XFB307" s="12" t="n"/>
      <c r="XFC307" s="12" t="n"/>
      <c r="XFD307" s="12" t="n"/>
    </row>
    <row r="308" hidden="1" ht="30" customFormat="1" customHeight="1" s="12">
      <c r="A308" s="12" t="inlineStr">
        <is>
          <t>麓城</t>
        </is>
      </c>
      <c r="B308" s="23" t="n">
        <v>45770</v>
      </c>
      <c r="C308" s="411" t="n"/>
      <c r="D308" s="411" t="n"/>
      <c r="E308" s="162" t="n"/>
      <c r="F308" s="411" t="n"/>
      <c r="G308" s="162" t="n"/>
      <c r="H308" s="162" t="inlineStr">
        <is>
          <t>王海燕</t>
        </is>
      </c>
      <c r="I308" s="53" t="inlineStr">
        <is>
          <t>林3668</t>
        </is>
      </c>
      <c r="J308" s="162" t="n">
        <v>1638</v>
      </c>
      <c r="K308" s="162" t="n"/>
      <c r="L308" s="53" t="n"/>
      <c r="M308" s="53" t="n"/>
      <c r="N308" s="53" t="n"/>
      <c r="O308" s="53" t="n"/>
      <c r="P308" s="53" t="n"/>
      <c r="Q308" s="53" t="n"/>
      <c r="R308" s="53" t="n"/>
      <c r="S308" s="53" t="n"/>
      <c r="T308" s="53" t="n"/>
      <c r="U308" s="53" t="n"/>
      <c r="V308" s="53" t="n"/>
      <c r="W308" s="53" t="n"/>
      <c r="X308" s="53" t="n"/>
      <c r="Y308" s="53" t="n">
        <v>4000</v>
      </c>
      <c r="Z308" s="63" t="n">
        <v>4000</v>
      </c>
      <c r="AA308" s="63" t="n">
        <v>0</v>
      </c>
      <c r="AB308" s="162" t="inlineStr">
        <is>
          <t>现金</t>
        </is>
      </c>
      <c r="AC308" s="407" t="n"/>
      <c r="AD308" s="411" t="n"/>
      <c r="AE308" s="411" t="n"/>
      <c r="AF308" s="65" t="n"/>
      <c r="AG308" s="350" t="inlineStr">
        <is>
          <t>熊欢</t>
        </is>
      </c>
      <c r="AH308" s="79" t="n">
        <v>0</v>
      </c>
      <c r="AI308" s="79" t="n">
        <v>0</v>
      </c>
      <c r="AJ308" s="79" t="n">
        <v>0</v>
      </c>
      <c r="AK308" s="79" t="n">
        <v>0</v>
      </c>
      <c r="AL308" s="79" t="n">
        <v>0</v>
      </c>
      <c r="AM308" s="79" t="n">
        <v>0</v>
      </c>
      <c r="AN308" s="79" t="n">
        <v>0</v>
      </c>
      <c r="AO308" s="79" t="n">
        <v>0</v>
      </c>
      <c r="AP308" s="79" t="n">
        <v>0</v>
      </c>
      <c r="AQ308" s="79" t="n">
        <v>0</v>
      </c>
      <c r="AR308" s="331" t="n"/>
      <c r="AS308" s="331" t="n"/>
      <c r="AT308" s="331" t="n"/>
      <c r="AU308" s="331" t="n"/>
      <c r="AV308" s="331" t="n"/>
      <c r="AW308" s="331" t="n"/>
      <c r="XEY308" s="12" t="n"/>
      <c r="XEZ308" s="12" t="n"/>
      <c r="XFA308" s="12" t="n"/>
      <c r="XFB308" s="12" t="n"/>
      <c r="XFC308" s="12" t="n"/>
      <c r="XFD308" s="12" t="n"/>
    </row>
    <row r="309" hidden="1" ht="30" customFormat="1" customHeight="1" s="12">
      <c r="A309" s="12" t="inlineStr">
        <is>
          <t>麓城</t>
        </is>
      </c>
      <c r="B309" s="23" t="n">
        <v>45770</v>
      </c>
      <c r="C309" s="162" t="n">
        <v>93</v>
      </c>
      <c r="D309" s="53" t="inlineStr">
        <is>
          <t>潘爱庆</t>
        </is>
      </c>
      <c r="E309" s="162" t="n"/>
      <c r="F309" s="162" t="n">
        <v>1</v>
      </c>
      <c r="G309" s="162" t="n"/>
      <c r="H309" s="162" t="inlineStr">
        <is>
          <t>向雅洁</t>
        </is>
      </c>
      <c r="I309" s="53" t="inlineStr">
        <is>
          <t>蔡5217</t>
        </is>
      </c>
      <c r="J309" s="162" t="n">
        <v>1638</v>
      </c>
      <c r="K309" s="162" t="n"/>
      <c r="L309" s="53" t="n"/>
      <c r="M309" s="53" t="n">
        <v>1208</v>
      </c>
      <c r="N309" s="53" t="n"/>
      <c r="O309" s="53" t="n"/>
      <c r="P309" s="53" t="n"/>
      <c r="Q309" s="53" t="n"/>
      <c r="R309" s="53" t="n"/>
      <c r="S309" s="53" t="n"/>
      <c r="T309" s="53" t="n"/>
      <c r="U309" s="53" t="n"/>
      <c r="V309" s="53" t="n"/>
      <c r="W309" s="53" t="n">
        <v>4</v>
      </c>
      <c r="X309" s="53" t="n"/>
      <c r="Y309" s="53" t="n"/>
      <c r="Z309" s="63" t="n">
        <v>1212</v>
      </c>
      <c r="AA309" s="63" t="n">
        <v>181.2</v>
      </c>
      <c r="AB309" s="162" t="inlineStr">
        <is>
          <t>对公</t>
        </is>
      </c>
      <c r="AC309" s="407" t="n"/>
      <c r="AD309" s="162" t="n"/>
      <c r="AE309" s="65" t="inlineStr">
        <is>
          <t>688套餐+消症化瘀散7次+4元耗材</t>
        </is>
      </c>
      <c r="AF309" s="65" t="n"/>
      <c r="AG309" s="350" t="inlineStr">
        <is>
          <t>熊欢</t>
        </is>
      </c>
      <c r="AH309" s="79" t="n">
        <v>0</v>
      </c>
      <c r="AI309" s="79" t="n">
        <v>181.2</v>
      </c>
      <c r="AJ309" s="79" t="n">
        <v>0</v>
      </c>
      <c r="AK309" s="79" t="n">
        <v>0</v>
      </c>
      <c r="AL309" s="79" t="n">
        <v>0</v>
      </c>
      <c r="AM309" s="79" t="n">
        <v>0</v>
      </c>
      <c r="AN309" s="79" t="n">
        <v>0</v>
      </c>
      <c r="AO309" s="79" t="n">
        <v>0</v>
      </c>
      <c r="AP309" s="79" t="n">
        <v>0</v>
      </c>
      <c r="AQ309" s="79" t="n">
        <v>0</v>
      </c>
      <c r="AR309" s="331" t="n"/>
      <c r="AS309" s="331" t="n"/>
      <c r="AT309" s="331" t="n"/>
      <c r="AU309" s="331" t="n"/>
      <c r="AV309" s="331" t="n"/>
      <c r="AW309" s="331" t="n"/>
      <c r="XEY309" s="12" t="n"/>
      <c r="XEZ309" s="12" t="n"/>
      <c r="XFA309" s="12" t="n"/>
      <c r="XFB309" s="12" t="n"/>
      <c r="XFC309" s="12" t="n"/>
      <c r="XFD309" s="12" t="n"/>
    </row>
    <row r="310" hidden="1" ht="30" customFormat="1" customHeight="1" s="12">
      <c r="A310" s="12" t="inlineStr">
        <is>
          <t>晟华</t>
        </is>
      </c>
      <c r="B310" s="23" t="n">
        <v>45770</v>
      </c>
      <c r="C310" s="162" t="n">
        <v>1</v>
      </c>
      <c r="D310" s="53" t="inlineStr">
        <is>
          <t>杨敏80（4881）</t>
        </is>
      </c>
      <c r="E310" s="162" t="n"/>
      <c r="F310" s="162" t="n"/>
      <c r="G310" s="162" t="n">
        <v>1</v>
      </c>
      <c r="H310" s="162" t="n"/>
      <c r="I310" s="53" t="inlineStr">
        <is>
          <t>G9565</t>
        </is>
      </c>
      <c r="J310" s="162" t="n">
        <v>1638</v>
      </c>
      <c r="K310" s="162" t="n"/>
      <c r="L310" s="53" t="n"/>
      <c r="M310" s="53" t="n"/>
      <c r="N310" s="53" t="n"/>
      <c r="O310" s="53" t="n"/>
      <c r="P310" s="53" t="n">
        <v>121</v>
      </c>
      <c r="Q310" s="53" t="n"/>
      <c r="R310" s="53" t="n">
        <v>140</v>
      </c>
      <c r="S310" s="53" t="n"/>
      <c r="T310" s="53" t="n">
        <v>7</v>
      </c>
      <c r="U310" s="53" t="n"/>
      <c r="V310" s="53" t="n"/>
      <c r="W310" s="53" t="n"/>
      <c r="X310" s="53" t="n"/>
      <c r="Y310" s="53" t="n"/>
      <c r="Z310" s="63" t="n">
        <v>268</v>
      </c>
      <c r="AA310" s="63" t="n">
        <v>135</v>
      </c>
      <c r="AB310" s="162" t="inlineStr">
        <is>
          <t>4.22对公</t>
        </is>
      </c>
      <c r="AC310" s="407" t="n"/>
      <c r="AD310" s="162" t="n"/>
      <c r="AE310" s="65" t="n"/>
      <c r="AF310" s="65" t="n"/>
      <c r="AG310" s="350" t="inlineStr">
        <is>
          <t>李嘉慧</t>
        </is>
      </c>
      <c r="AH310" s="79" t="n">
        <v>0</v>
      </c>
      <c r="AI310" s="79" t="n">
        <v>0</v>
      </c>
      <c r="AJ310" s="79" t="n">
        <v>0</v>
      </c>
      <c r="AK310" s="79" t="n">
        <v>65</v>
      </c>
      <c r="AL310" s="79" t="n">
        <v>0</v>
      </c>
      <c r="AM310" s="79" t="n">
        <v>70</v>
      </c>
      <c r="AN310" s="79" t="n">
        <v>0</v>
      </c>
      <c r="AO310" s="79" t="n">
        <v>0</v>
      </c>
      <c r="AP310" s="79" t="n">
        <v>0</v>
      </c>
      <c r="AQ310" s="79" t="n">
        <v>0</v>
      </c>
      <c r="AR310" s="331" t="n"/>
      <c r="AS310" s="331" t="n"/>
      <c r="AT310" s="331" t="n"/>
      <c r="AU310" s="331" t="n"/>
      <c r="AV310" s="331" t="n"/>
      <c r="AW310" s="331" t="n"/>
      <c r="XEY310" s="12" t="n"/>
      <c r="XEZ310" s="12" t="n"/>
      <c r="XFA310" s="12" t="n"/>
      <c r="XFB310" s="12" t="n"/>
      <c r="XFC310" s="12" t="n"/>
      <c r="XFD310" s="12" t="n"/>
    </row>
    <row r="311" hidden="1" ht="30" customFormat="1" customHeight="1" s="12">
      <c r="A311" s="12" t="inlineStr">
        <is>
          <t>晟华</t>
        </is>
      </c>
      <c r="B311" s="23" t="n">
        <v>45770</v>
      </c>
      <c r="C311" s="162" t="n">
        <v>20</v>
      </c>
      <c r="D311" s="53" t="inlineStr">
        <is>
          <t>田会林</t>
        </is>
      </c>
      <c r="E311" s="162" t="n"/>
      <c r="F311" s="162" t="n"/>
      <c r="G311" s="162" t="n">
        <v>1</v>
      </c>
      <c r="H311" s="162" t="n"/>
      <c r="I311" s="53" t="inlineStr">
        <is>
          <t>G9565</t>
        </is>
      </c>
      <c r="J311" s="162" t="n">
        <v>1638</v>
      </c>
      <c r="K311" s="162" t="n"/>
      <c r="L311" s="53" t="n"/>
      <c r="M311" s="53" t="n"/>
      <c r="N311" s="53" t="n"/>
      <c r="O311" s="53" t="n"/>
      <c r="P311" s="53" t="n">
        <v>121</v>
      </c>
      <c r="Q311" s="53" t="n"/>
      <c r="R311" s="53" t="n"/>
      <c r="S311" s="53" t="n"/>
      <c r="T311" s="53" t="n"/>
      <c r="U311" s="53" t="n"/>
      <c r="V311" s="53" t="n"/>
      <c r="W311" s="53" t="n"/>
      <c r="X311" s="53" t="n"/>
      <c r="Y311" s="53" t="n"/>
      <c r="Z311" s="63" t="n">
        <v>121</v>
      </c>
      <c r="AA311" s="63" t="n">
        <v>60</v>
      </c>
      <c r="AB311" s="162" t="inlineStr">
        <is>
          <t>对公</t>
        </is>
      </c>
      <c r="AC311" s="407" t="n"/>
      <c r="AD311" s="162" t="n"/>
      <c r="AE311" s="65" t="n"/>
      <c r="AF311" s="65" t="n"/>
      <c r="AG311" s="350" t="inlineStr">
        <is>
          <t>李嘉慧</t>
        </is>
      </c>
      <c r="AH311" s="79" t="n">
        <v>0</v>
      </c>
      <c r="AI311" s="79" t="n">
        <v>0</v>
      </c>
      <c r="AJ311" s="79" t="n">
        <v>0</v>
      </c>
      <c r="AK311" s="79" t="n">
        <v>60</v>
      </c>
      <c r="AL311" s="79" t="n">
        <v>0</v>
      </c>
      <c r="AM311" s="79" t="n">
        <v>0</v>
      </c>
      <c r="AN311" s="79" t="n">
        <v>0</v>
      </c>
      <c r="AO311" s="79" t="n">
        <v>0</v>
      </c>
      <c r="AP311" s="79" t="n">
        <v>0</v>
      </c>
      <c r="AQ311" s="79" t="n">
        <v>0</v>
      </c>
      <c r="AR311" s="331" t="n"/>
      <c r="AS311" s="331" t="n"/>
      <c r="AT311" s="331" t="n"/>
      <c r="AU311" s="331" t="n"/>
      <c r="AV311" s="331" t="n"/>
      <c r="AW311" s="331" t="n"/>
      <c r="XEY311" s="12" t="n"/>
      <c r="XEZ311" s="12" t="n"/>
      <c r="XFA311" s="12" t="n"/>
      <c r="XFB311" s="12" t="n"/>
      <c r="XFC311" s="12" t="n"/>
      <c r="XFD311" s="12" t="n"/>
    </row>
    <row r="312" hidden="1" ht="30" customFormat="1" customHeight="1" s="12">
      <c r="A312" s="12" t="inlineStr">
        <is>
          <t>晟华</t>
        </is>
      </c>
      <c r="B312" s="23" t="n">
        <v>45770</v>
      </c>
      <c r="C312" s="162" t="n">
        <v>42</v>
      </c>
      <c r="D312" s="53" t="inlineStr">
        <is>
          <t>杨敏80（4881）</t>
        </is>
      </c>
      <c r="E312" s="162" t="n"/>
      <c r="F312" s="162" t="n"/>
      <c r="G312" s="162" t="n">
        <v>1</v>
      </c>
      <c r="H312" s="162" t="n"/>
      <c r="I312" s="53" t="inlineStr">
        <is>
          <t>G9565</t>
        </is>
      </c>
      <c r="J312" s="162" t="n">
        <v>1638</v>
      </c>
      <c r="K312" s="162" t="n"/>
      <c r="L312" s="53" t="n"/>
      <c r="M312" s="53" t="n"/>
      <c r="N312" s="53" t="n"/>
      <c r="O312" s="53" t="n"/>
      <c r="P312" s="53" t="n"/>
      <c r="Q312" s="53" t="n">
        <v>105</v>
      </c>
      <c r="R312" s="53" t="n"/>
      <c r="S312" s="53" t="n"/>
      <c r="T312" s="53" t="n"/>
      <c r="U312" s="53" t="n"/>
      <c r="V312" s="53" t="n"/>
      <c r="W312" s="53" t="n"/>
      <c r="X312" s="53" t="n"/>
      <c r="Y312" s="53" t="n"/>
      <c r="Z312" s="63" t="n">
        <v>105</v>
      </c>
      <c r="AA312" s="63" t="n">
        <v>36.75</v>
      </c>
      <c r="AB312" s="162" t="inlineStr">
        <is>
          <t>对公</t>
        </is>
      </c>
      <c r="AC312" s="407" t="n"/>
      <c r="AD312" s="162" t="n"/>
      <c r="AE312" s="65" t="n"/>
      <c r="AF312" s="65" t="n"/>
      <c r="AG312" s="350" t="inlineStr">
        <is>
          <t>李嘉慧</t>
        </is>
      </c>
      <c r="AH312" s="79" t="n">
        <v>0</v>
      </c>
      <c r="AI312" s="79" t="n">
        <v>0</v>
      </c>
      <c r="AJ312" s="79" t="n">
        <v>0</v>
      </c>
      <c r="AK312" s="79" t="n">
        <v>0</v>
      </c>
      <c r="AL312" s="79" t="n">
        <v>36.75</v>
      </c>
      <c r="AM312" s="79" t="n">
        <v>0</v>
      </c>
      <c r="AN312" s="79" t="n">
        <v>0</v>
      </c>
      <c r="AO312" s="79" t="n">
        <v>0</v>
      </c>
      <c r="AP312" s="79" t="n">
        <v>0</v>
      </c>
      <c r="AQ312" s="79" t="n">
        <v>0</v>
      </c>
      <c r="AR312" s="331" t="n"/>
      <c r="AS312" s="331" t="n"/>
      <c r="AT312" s="331" t="n"/>
      <c r="AU312" s="331" t="n"/>
      <c r="AV312" s="331" t="n"/>
      <c r="AW312" s="331" t="n"/>
      <c r="XEY312" s="12" t="n"/>
      <c r="XEZ312" s="12" t="n"/>
      <c r="XFA312" s="12" t="n"/>
      <c r="XFB312" s="12" t="n"/>
      <c r="XFC312" s="12" t="n"/>
      <c r="XFD312" s="12" t="n"/>
    </row>
    <row r="313" hidden="1" ht="30" customFormat="1" customHeight="1" s="12">
      <c r="A313" s="12" t="inlineStr">
        <is>
          <t>麓城</t>
        </is>
      </c>
      <c r="B313" s="23" t="n">
        <v>45771</v>
      </c>
      <c r="C313" s="162" t="n">
        <v>39</v>
      </c>
      <c r="D313" s="53" t="inlineStr">
        <is>
          <t>余永美</t>
        </is>
      </c>
      <c r="E313" s="162" t="n"/>
      <c r="F313" s="162" t="n">
        <v>1</v>
      </c>
      <c r="G313" s="162" t="n"/>
      <c r="H313" s="162" t="inlineStr">
        <is>
          <t>王海燕</t>
        </is>
      </c>
      <c r="I313" s="53" t="inlineStr">
        <is>
          <t>晶2853</t>
        </is>
      </c>
      <c r="J313" s="162" t="n">
        <v>1638</v>
      </c>
      <c r="K313" s="162" t="n"/>
      <c r="L313" s="53" t="n"/>
      <c r="M313" s="53" t="n"/>
      <c r="N313" s="53" t="n">
        <v>425.4</v>
      </c>
      <c r="O313" s="53" t="n"/>
      <c r="P313" s="53" t="n"/>
      <c r="Q313" s="53" t="n"/>
      <c r="R313" s="53" t="n"/>
      <c r="S313" s="53" t="n"/>
      <c r="T313" s="53" t="n">
        <v>60</v>
      </c>
      <c r="U313" s="53" t="n"/>
      <c r="V313" s="53" t="n"/>
      <c r="W313" s="53" t="n"/>
      <c r="X313" s="53" t="n"/>
      <c r="Y313" s="53" t="n"/>
      <c r="Z313" s="63" t="n">
        <v>485.4</v>
      </c>
      <c r="AA313" s="63" t="n">
        <v>72.81</v>
      </c>
      <c r="AB313" s="162" t="inlineStr">
        <is>
          <t>对公</t>
        </is>
      </c>
      <c r="AC313" s="407" t="n"/>
      <c r="AD313" s="162" t="n"/>
      <c r="AE313" s="65" t="n"/>
      <c r="AF313" s="65" t="n"/>
      <c r="AG313" s="350" t="inlineStr">
        <is>
          <t>熊欢</t>
        </is>
      </c>
      <c r="AH313" s="79" t="n">
        <v>0</v>
      </c>
      <c r="AI313" s="79" t="n">
        <v>0</v>
      </c>
      <c r="AJ313" s="79" t="n">
        <v>63.81</v>
      </c>
      <c r="AK313" s="79" t="n">
        <v>0</v>
      </c>
      <c r="AL313" s="79" t="n">
        <v>0</v>
      </c>
      <c r="AM313" s="79" t="n">
        <v>0</v>
      </c>
      <c r="AN313" s="79" t="n">
        <v>0</v>
      </c>
      <c r="AO313" s="79" t="n">
        <v>9</v>
      </c>
      <c r="AP313" s="79" t="n">
        <v>0</v>
      </c>
      <c r="AQ313" s="79" t="n">
        <v>0</v>
      </c>
      <c r="AR313" s="331" t="n"/>
      <c r="AS313" s="331" t="n"/>
      <c r="AT313" s="331" t="n"/>
      <c r="AU313" s="331" t="n"/>
      <c r="AV313" s="331" t="n"/>
      <c r="AW313" s="331" t="n"/>
      <c r="XEY313" s="12" t="n"/>
      <c r="XEZ313" s="12" t="n"/>
      <c r="XFA313" s="12" t="n"/>
      <c r="XFB313" s="12" t="n"/>
      <c r="XFC313" s="12" t="n"/>
      <c r="XFD313" s="12" t="n"/>
    </row>
    <row r="314" hidden="1" ht="30" customFormat="1" customHeight="1" s="12">
      <c r="A314" s="12" t="inlineStr">
        <is>
          <t>麓城</t>
        </is>
      </c>
      <c r="B314" s="23" t="n">
        <v>45771</v>
      </c>
      <c r="C314" s="382" t="n">
        <v>57</v>
      </c>
      <c r="D314" s="28" t="inlineStr">
        <is>
          <t>谭雪梅</t>
        </is>
      </c>
      <c r="E314" s="162" t="n"/>
      <c r="F314" s="162" t="n"/>
      <c r="G314" s="382" t="n">
        <v>1</v>
      </c>
      <c r="H314" s="162" t="n"/>
      <c r="I314" s="28" t="inlineStr">
        <is>
          <t>王3546</t>
        </is>
      </c>
      <c r="J314" s="162" t="n">
        <v>1638</v>
      </c>
      <c r="K314" s="162" t="n"/>
      <c r="L314" s="53" t="n"/>
      <c r="M314" s="53" t="n"/>
      <c r="N314" s="53" t="n"/>
      <c r="O314" s="53" t="n"/>
      <c r="P314" s="53" t="n"/>
      <c r="Q314" s="53" t="n"/>
      <c r="R314" s="53" t="n"/>
      <c r="S314" s="53" t="n"/>
      <c r="T314" s="53" t="n">
        <v>30</v>
      </c>
      <c r="U314" s="53" t="n"/>
      <c r="V314" s="53" t="n"/>
      <c r="W314" s="53" t="n"/>
      <c r="X314" s="53" t="n"/>
      <c r="Y314" s="53" t="n"/>
      <c r="Z314" s="63" t="n">
        <v>30</v>
      </c>
      <c r="AA314" s="63" t="n">
        <v>6</v>
      </c>
      <c r="AB314" s="162" t="inlineStr">
        <is>
          <t>对公</t>
        </is>
      </c>
      <c r="AC314" s="407" t="n"/>
      <c r="AD314" s="162" t="n"/>
      <c r="AE314" s="65" t="n"/>
      <c r="AF314" s="65" t="inlineStr">
        <is>
          <t>1638报号复诊实际简易</t>
        </is>
      </c>
      <c r="AG314" s="350" t="inlineStr">
        <is>
          <t>熊欢</t>
        </is>
      </c>
      <c r="AH314" s="79" t="n">
        <v>0</v>
      </c>
      <c r="AI314" s="79" t="n">
        <v>0</v>
      </c>
      <c r="AJ314" s="79" t="n">
        <v>0</v>
      </c>
      <c r="AK314" s="79" t="n">
        <v>0</v>
      </c>
      <c r="AL314" s="79" t="n">
        <v>0</v>
      </c>
      <c r="AM314" s="79" t="n">
        <v>0</v>
      </c>
      <c r="AN314" s="79" t="n">
        <v>0</v>
      </c>
      <c r="AO314" s="79" t="n">
        <v>6</v>
      </c>
      <c r="AP314" s="79" t="n">
        <v>0</v>
      </c>
      <c r="AQ314" s="79" t="n">
        <v>0</v>
      </c>
      <c r="AR314" s="331" t="n"/>
      <c r="AS314" s="331" t="n"/>
      <c r="AT314" s="331" t="n"/>
      <c r="AU314" s="331" t="n"/>
      <c r="AV314" s="331" t="n"/>
      <c r="AW314" s="331" t="n"/>
      <c r="XEY314" s="12" t="n"/>
      <c r="XEZ314" s="12" t="n"/>
      <c r="XFA314" s="12" t="n"/>
      <c r="XFB314" s="12" t="n"/>
      <c r="XFC314" s="12" t="n"/>
      <c r="XFD314" s="12" t="n"/>
    </row>
    <row r="315" hidden="1" ht="30" customFormat="1" customHeight="1" s="12">
      <c r="A315" s="12" t="inlineStr">
        <is>
          <t>晟华</t>
        </is>
      </c>
      <c r="B315" s="23" t="n">
        <v>45771</v>
      </c>
      <c r="C315" s="162" t="n">
        <v>13</v>
      </c>
      <c r="D315" s="53" t="inlineStr">
        <is>
          <t>陈开芬</t>
        </is>
      </c>
      <c r="E315" s="162" t="n"/>
      <c r="F315" s="162" t="n">
        <v>1</v>
      </c>
      <c r="G315" s="162" t="n"/>
      <c r="H315" s="162" t="inlineStr">
        <is>
          <t>贾桂桂</t>
        </is>
      </c>
      <c r="I315" s="53" t="inlineStr">
        <is>
          <t>G6368</t>
        </is>
      </c>
      <c r="J315" s="162" t="n">
        <v>1638</v>
      </c>
      <c r="K315" s="162" t="n"/>
      <c r="L315" s="53" t="n"/>
      <c r="M315" s="53" t="n"/>
      <c r="N315" s="53" t="n"/>
      <c r="O315" s="53" t="n"/>
      <c r="P315" s="53" t="n">
        <v>121</v>
      </c>
      <c r="Q315" s="53" t="n">
        <v>806</v>
      </c>
      <c r="R315" s="53" t="n">
        <v>200</v>
      </c>
      <c r="S315" s="53" t="n"/>
      <c r="T315" s="53" t="n">
        <v>11</v>
      </c>
      <c r="U315" s="53" t="n"/>
      <c r="V315" s="53" t="n"/>
      <c r="W315" s="53" t="n"/>
      <c r="X315" s="53" t="n"/>
      <c r="Y315" s="53" t="n"/>
      <c r="Z315" s="63" t="n">
        <v>1138</v>
      </c>
      <c r="AA315" s="63" t="n">
        <v>245.5</v>
      </c>
      <c r="AB315" s="162" t="inlineStr">
        <is>
          <t>对公</t>
        </is>
      </c>
      <c r="AC315" s="407" t="n"/>
      <c r="AD315" s="162" t="n"/>
      <c r="AE315" s="65" t="n"/>
      <c r="AF315" s="65" t="n"/>
      <c r="AG315" s="350" t="inlineStr">
        <is>
          <t>李嘉慧</t>
        </is>
      </c>
      <c r="AH315" s="79" t="n">
        <v>0</v>
      </c>
      <c r="AI315" s="79" t="n">
        <v>0</v>
      </c>
      <c r="AJ315" s="79" t="n">
        <v>0</v>
      </c>
      <c r="AK315" s="79" t="n">
        <v>65</v>
      </c>
      <c r="AL315" s="79" t="n">
        <v>120.9</v>
      </c>
      <c r="AM315" s="79" t="n">
        <v>59</v>
      </c>
      <c r="AN315" s="79" t="n">
        <v>0</v>
      </c>
      <c r="AO315" s="79" t="n">
        <v>0.6</v>
      </c>
      <c r="AP315" s="79" t="n">
        <v>0</v>
      </c>
      <c r="AQ315" s="79" t="n">
        <v>0</v>
      </c>
      <c r="AR315" s="331" t="n"/>
      <c r="AS315" s="331" t="n"/>
      <c r="AT315" s="331" t="n"/>
      <c r="AU315" s="331" t="n"/>
      <c r="AV315" s="331" t="n"/>
      <c r="AW315" s="331" t="n"/>
      <c r="XEY315" s="12" t="n"/>
      <c r="XEZ315" s="12" t="n"/>
      <c r="XFA315" s="12" t="n"/>
      <c r="XFB315" s="12" t="n"/>
      <c r="XFC315" s="12" t="n"/>
      <c r="XFD315" s="12" t="n"/>
    </row>
    <row r="316" hidden="1" ht="30" customFormat="1" customHeight="1" s="12">
      <c r="A316" s="12" t="inlineStr">
        <is>
          <t>晟华</t>
        </is>
      </c>
      <c r="B316" s="23" t="n">
        <v>45771</v>
      </c>
      <c r="C316" s="412" t="n"/>
      <c r="D316" s="412" t="n"/>
      <c r="E316" s="162" t="n"/>
      <c r="F316" s="412" t="n"/>
      <c r="G316" s="162" t="n"/>
      <c r="H316" s="162" t="inlineStr">
        <is>
          <t>贾桂桂</t>
        </is>
      </c>
      <c r="I316" s="53" t="inlineStr">
        <is>
          <t>G6368</t>
        </is>
      </c>
      <c r="J316" s="162" t="n">
        <v>1638</v>
      </c>
      <c r="K316" s="162" t="n"/>
      <c r="L316" s="53" t="n"/>
      <c r="M316" s="53" t="n"/>
      <c r="N316" s="53" t="n">
        <v>343.7</v>
      </c>
      <c r="O316" s="53" t="n"/>
      <c r="P316" s="53" t="n"/>
      <c r="Q316" s="53" t="n"/>
      <c r="R316" s="53" t="n"/>
      <c r="S316" s="53" t="n"/>
      <c r="T316" s="53" t="n">
        <v>40</v>
      </c>
      <c r="U316" s="53" t="n"/>
      <c r="V316" s="53" t="n"/>
      <c r="W316" s="53" t="n">
        <v>3</v>
      </c>
      <c r="X316" s="53" t="n"/>
      <c r="Y316" s="53" t="n"/>
      <c r="Z316" s="63" t="n">
        <v>386.7</v>
      </c>
      <c r="AA316" s="63" t="n">
        <v>57.555</v>
      </c>
      <c r="AB316" s="162" t="inlineStr">
        <is>
          <t>对公</t>
        </is>
      </c>
      <c r="AC316" s="407" t="n"/>
      <c r="AD316" s="162" t="n"/>
      <c r="AE316" s="65" t="inlineStr">
        <is>
          <t>3元耗材</t>
        </is>
      </c>
      <c r="AF316" s="65" t="n"/>
      <c r="AG316" s="350" t="inlineStr">
        <is>
          <t>李嘉慧</t>
        </is>
      </c>
      <c r="AH316" s="79" t="n">
        <v>0</v>
      </c>
      <c r="AI316" s="79" t="n">
        <v>0</v>
      </c>
      <c r="AJ316" s="79" t="n">
        <v>51.555</v>
      </c>
      <c r="AK316" s="79" t="n">
        <v>0</v>
      </c>
      <c r="AL316" s="79" t="n">
        <v>0</v>
      </c>
      <c r="AM316" s="79" t="n">
        <v>0</v>
      </c>
      <c r="AN316" s="79" t="n">
        <v>0</v>
      </c>
      <c r="AO316" s="79" t="n">
        <v>6</v>
      </c>
      <c r="AP316" s="79" t="n">
        <v>0</v>
      </c>
      <c r="AQ316" s="79" t="n">
        <v>0</v>
      </c>
      <c r="AR316" s="331" t="n"/>
      <c r="AS316" s="331" t="n"/>
      <c r="AT316" s="331" t="n"/>
      <c r="AU316" s="331" t="n"/>
      <c r="AV316" s="331" t="n"/>
      <c r="AW316" s="331" t="n"/>
      <c r="XEY316" s="12" t="n"/>
      <c r="XEZ316" s="12" t="n"/>
      <c r="XFA316" s="12" t="n"/>
      <c r="XFB316" s="12" t="n"/>
      <c r="XFC316" s="12" t="n"/>
      <c r="XFD316" s="12" t="n"/>
    </row>
    <row r="317" hidden="1" ht="30" customFormat="1" customHeight="1" s="12">
      <c r="A317" s="12" t="inlineStr">
        <is>
          <t>晟华</t>
        </is>
      </c>
      <c r="B317" s="23" t="n">
        <v>45771</v>
      </c>
      <c r="C317" s="411" t="n"/>
      <c r="D317" s="411" t="n"/>
      <c r="E317" s="162" t="n"/>
      <c r="F317" s="411" t="n"/>
      <c r="G317" s="162" t="n"/>
      <c r="H317" s="162" t="inlineStr">
        <is>
          <t>贾桂桂</t>
        </is>
      </c>
      <c r="I317" s="53" t="inlineStr">
        <is>
          <t>G6368</t>
        </is>
      </c>
      <c r="J317" s="162" t="n">
        <v>1638</v>
      </c>
      <c r="K317" s="162" t="n"/>
      <c r="L317" s="53" t="n"/>
      <c r="M317" s="53" t="n"/>
      <c r="N317" s="53" t="n">
        <v>620</v>
      </c>
      <c r="O317" s="53" t="n"/>
      <c r="P317" s="53" t="n"/>
      <c r="Q317" s="53" t="n"/>
      <c r="R317" s="53" t="n"/>
      <c r="S317" s="53" t="n"/>
      <c r="T317" s="53" t="n"/>
      <c r="U317" s="53" t="n"/>
      <c r="V317" s="53" t="n"/>
      <c r="W317" s="53" t="n"/>
      <c r="X317" s="53" t="n"/>
      <c r="Y317" s="53" t="n"/>
      <c r="Z317" s="63" t="n">
        <v>620</v>
      </c>
      <c r="AA317" s="63" t="n">
        <v>93</v>
      </c>
      <c r="AB317" s="162" t="inlineStr">
        <is>
          <t>对公</t>
        </is>
      </c>
      <c r="AC317" s="407" t="n"/>
      <c r="AD317" s="162" t="n"/>
      <c r="AE317" s="65" t="n"/>
      <c r="AF317" s="65" t="n"/>
      <c r="AG317" s="350" t="inlineStr">
        <is>
          <t>李嘉慧</t>
        </is>
      </c>
      <c r="AH317" s="79" t="n">
        <v>0</v>
      </c>
      <c r="AI317" s="79" t="n">
        <v>0</v>
      </c>
      <c r="AJ317" s="79" t="n">
        <v>93</v>
      </c>
      <c r="AK317" s="79" t="n">
        <v>0</v>
      </c>
      <c r="AL317" s="79" t="n">
        <v>0</v>
      </c>
      <c r="AM317" s="79" t="n">
        <v>0</v>
      </c>
      <c r="AN317" s="79" t="n">
        <v>0</v>
      </c>
      <c r="AO317" s="79" t="n">
        <v>0</v>
      </c>
      <c r="AP317" s="79" t="n">
        <v>0</v>
      </c>
      <c r="AQ317" s="79" t="n">
        <v>0</v>
      </c>
      <c r="AR317" s="331" t="n"/>
      <c r="AS317" s="331" t="n"/>
      <c r="AT317" s="331" t="n"/>
      <c r="AU317" s="331" t="n"/>
      <c r="AV317" s="331" t="n"/>
      <c r="AW317" s="331" t="n"/>
      <c r="XEY317" s="12" t="n"/>
      <c r="XEZ317" s="12" t="n"/>
      <c r="XFA317" s="12" t="n"/>
      <c r="XFB317" s="12" t="n"/>
      <c r="XFC317" s="12" t="n"/>
      <c r="XFD317" s="12" t="n"/>
    </row>
    <row r="318" hidden="1" ht="30" customFormat="1" customHeight="1" s="12">
      <c r="A318" s="12" t="inlineStr">
        <is>
          <t>晟华</t>
        </is>
      </c>
      <c r="B318" s="23" t="n">
        <v>45771</v>
      </c>
      <c r="C318" s="162" t="n">
        <v>17</v>
      </c>
      <c r="D318" s="53" t="inlineStr">
        <is>
          <t>鲍群春</t>
        </is>
      </c>
      <c r="E318" s="162" t="n"/>
      <c r="F318" s="162" t="n"/>
      <c r="G318" s="162" t="n">
        <v>1</v>
      </c>
      <c r="H318" s="162" t="n"/>
      <c r="I318" s="53" t="inlineStr">
        <is>
          <t>G9565</t>
        </is>
      </c>
      <c r="J318" s="162" t="n">
        <v>1638</v>
      </c>
      <c r="K318" s="162" t="n"/>
      <c r="L318" s="53" t="n"/>
      <c r="M318" s="53" t="n"/>
      <c r="N318" s="53" t="n"/>
      <c r="O318" s="53" t="n"/>
      <c r="P318" s="53" t="n"/>
      <c r="Q318" s="53" t="n"/>
      <c r="R318" s="53" t="n">
        <v>140</v>
      </c>
      <c r="S318" s="53" t="n"/>
      <c r="T318" s="53" t="n"/>
      <c r="U318" s="53" t="n"/>
      <c r="V318" s="53" t="n"/>
      <c r="W318" s="53" t="n"/>
      <c r="X318" s="53" t="n"/>
      <c r="Y318" s="53" t="n"/>
      <c r="Z318" s="63" t="n">
        <v>140</v>
      </c>
      <c r="AA318" s="63" t="n">
        <v>70</v>
      </c>
      <c r="AB318" s="162" t="inlineStr">
        <is>
          <t>对公</t>
        </is>
      </c>
      <c r="AC318" s="407" t="n"/>
      <c r="AD318" s="162" t="n"/>
      <c r="AE318" s="65" t="n"/>
      <c r="AF318" s="65" t="n"/>
      <c r="AG318" s="350" t="inlineStr">
        <is>
          <t>李嘉慧</t>
        </is>
      </c>
      <c r="AH318" s="79" t="n">
        <v>0</v>
      </c>
      <c r="AI318" s="79" t="n">
        <v>0</v>
      </c>
      <c r="AJ318" s="79" t="n">
        <v>0</v>
      </c>
      <c r="AK318" s="79" t="n">
        <v>0</v>
      </c>
      <c r="AL318" s="79" t="n">
        <v>0</v>
      </c>
      <c r="AM318" s="79" t="n">
        <v>70</v>
      </c>
      <c r="AN318" s="79" t="n">
        <v>0</v>
      </c>
      <c r="AO318" s="79" t="n">
        <v>0</v>
      </c>
      <c r="AP318" s="79" t="n">
        <v>0</v>
      </c>
      <c r="AQ318" s="79" t="n">
        <v>0</v>
      </c>
      <c r="AR318" s="331" t="n"/>
      <c r="AS318" s="331" t="n"/>
      <c r="AT318" s="331" t="n"/>
      <c r="AU318" s="331" t="n"/>
      <c r="AV318" s="331" t="n"/>
      <c r="AW318" s="331" t="n"/>
      <c r="XEY318" s="12" t="n"/>
      <c r="XEZ318" s="12" t="n"/>
      <c r="XFA318" s="12" t="n"/>
      <c r="XFB318" s="12" t="n"/>
      <c r="XFC318" s="12" t="n"/>
      <c r="XFD318" s="12" t="n"/>
    </row>
    <row r="319" hidden="1" ht="30" customFormat="1" customHeight="1" s="12">
      <c r="A319" s="12" t="inlineStr">
        <is>
          <t>晟华</t>
        </is>
      </c>
      <c r="B319" s="23" t="n">
        <v>45771</v>
      </c>
      <c r="C319" s="162" t="n">
        <v>19</v>
      </c>
      <c r="D319" s="53" t="inlineStr">
        <is>
          <t>严怡</t>
        </is>
      </c>
      <c r="E319" s="162" t="n"/>
      <c r="F319" s="162" t="n">
        <v>1</v>
      </c>
      <c r="G319" s="162" t="n"/>
      <c r="H319" s="162" t="inlineStr">
        <is>
          <t>熊为先</t>
        </is>
      </c>
      <c r="I319" s="53" t="inlineStr">
        <is>
          <t>G6368</t>
        </is>
      </c>
      <c r="J319" s="162" t="n">
        <v>1638</v>
      </c>
      <c r="K319" s="162" t="n"/>
      <c r="L319" s="53" t="n"/>
      <c r="M319" s="53" t="n"/>
      <c r="N319" s="53" t="n">
        <v>60</v>
      </c>
      <c r="O319" s="53" t="n"/>
      <c r="P319" s="53" t="n">
        <v>121</v>
      </c>
      <c r="Q319" s="53" t="n">
        <v>610</v>
      </c>
      <c r="R319" s="53" t="n"/>
      <c r="S319" s="53" t="n"/>
      <c r="T319" s="53" t="n">
        <v>11</v>
      </c>
      <c r="U319" s="53" t="n"/>
      <c r="V319" s="53" t="n"/>
      <c r="W319" s="53" t="n"/>
      <c r="X319" s="53" t="n"/>
      <c r="Y319" s="53" t="n"/>
      <c r="Z319" s="63" t="n">
        <v>802</v>
      </c>
      <c r="AA319" s="63" t="n">
        <v>166.1</v>
      </c>
      <c r="AB319" s="162" t="inlineStr">
        <is>
          <t>对公</t>
        </is>
      </c>
      <c r="AC319" s="407" t="n"/>
      <c r="AD319" s="162" t="n"/>
      <c r="AE319" s="65" t="n"/>
      <c r="AF319" s="65" t="n"/>
      <c r="AG319" s="350" t="inlineStr">
        <is>
          <t>李嘉慧</t>
        </is>
      </c>
      <c r="AH319" s="79" t="n">
        <v>0</v>
      </c>
      <c r="AI319" s="79" t="n">
        <v>0</v>
      </c>
      <c r="AJ319" s="79" t="n">
        <v>9</v>
      </c>
      <c r="AK319" s="79" t="n">
        <v>65</v>
      </c>
      <c r="AL319" s="79" t="n">
        <v>91.5</v>
      </c>
      <c r="AM319" s="79" t="n">
        <v>0</v>
      </c>
      <c r="AN319" s="79" t="n">
        <v>0</v>
      </c>
      <c r="AO319" s="79" t="n">
        <v>0.6</v>
      </c>
      <c r="AP319" s="79" t="n">
        <v>0</v>
      </c>
      <c r="AQ319" s="79" t="n">
        <v>0</v>
      </c>
      <c r="AR319" s="331" t="n"/>
      <c r="AS319" s="331" t="n"/>
      <c r="AT319" s="331" t="n"/>
      <c r="AU319" s="331" t="n"/>
      <c r="AV319" s="331" t="n"/>
      <c r="AW319" s="331" t="n"/>
      <c r="XEY319" s="12" t="n"/>
      <c r="XEZ319" s="12" t="n"/>
      <c r="XFA319" s="12" t="n"/>
      <c r="XFB319" s="12" t="n"/>
      <c r="XFC319" s="12" t="n"/>
      <c r="XFD319" s="12" t="n"/>
    </row>
    <row r="320" hidden="1" ht="30" customFormat="1" customHeight="1" s="12">
      <c r="A320" s="12" t="inlineStr">
        <is>
          <t>晟华</t>
        </is>
      </c>
      <c r="B320" s="23" t="n">
        <v>45771</v>
      </c>
      <c r="C320" s="162" t="n">
        <v>40</v>
      </c>
      <c r="D320" s="53" t="inlineStr">
        <is>
          <t>杨敏80（4881）</t>
        </is>
      </c>
      <c r="E320" s="162" t="n"/>
      <c r="F320" s="162" t="n"/>
      <c r="G320" s="162" t="n">
        <v>1</v>
      </c>
      <c r="H320" s="162" t="n"/>
      <c r="I320" s="53" t="inlineStr">
        <is>
          <t>G9565</t>
        </is>
      </c>
      <c r="J320" s="162" t="n">
        <v>1638</v>
      </c>
      <c r="K320" s="162" t="n"/>
      <c r="L320" s="53" t="n"/>
      <c r="M320" s="53" t="n"/>
      <c r="N320" s="53" t="n"/>
      <c r="O320" s="53" t="n"/>
      <c r="P320" s="53" t="n"/>
      <c r="Q320" s="53" t="n"/>
      <c r="R320" s="53" t="n">
        <v>140</v>
      </c>
      <c r="S320" s="53" t="n"/>
      <c r="T320" s="53" t="n"/>
      <c r="U320" s="53" t="n"/>
      <c r="V320" s="53" t="n"/>
      <c r="W320" s="53" t="n"/>
      <c r="X320" s="53" t="n"/>
      <c r="Y320" s="53" t="n"/>
      <c r="Z320" s="63" t="n">
        <v>140</v>
      </c>
      <c r="AA320" s="63" t="n">
        <v>70</v>
      </c>
      <c r="AB320" s="162" t="inlineStr">
        <is>
          <t>对公</t>
        </is>
      </c>
      <c r="AC320" s="407" t="n"/>
      <c r="AD320" s="162" t="n"/>
      <c r="AE320" s="65" t="n"/>
      <c r="AF320" s="65" t="n"/>
      <c r="AG320" s="350" t="inlineStr">
        <is>
          <t>李嘉慧</t>
        </is>
      </c>
      <c r="AH320" s="79" t="n">
        <v>0</v>
      </c>
      <c r="AI320" s="79" t="n">
        <v>0</v>
      </c>
      <c r="AJ320" s="79" t="n">
        <v>0</v>
      </c>
      <c r="AK320" s="79" t="n">
        <v>0</v>
      </c>
      <c r="AL320" s="79" t="n">
        <v>0</v>
      </c>
      <c r="AM320" s="79" t="n">
        <v>70</v>
      </c>
      <c r="AN320" s="79" t="n">
        <v>0</v>
      </c>
      <c r="AO320" s="79" t="n">
        <v>0</v>
      </c>
      <c r="AP320" s="79" t="n">
        <v>0</v>
      </c>
      <c r="AQ320" s="79" t="n">
        <v>0</v>
      </c>
      <c r="AR320" s="331" t="n"/>
      <c r="AS320" s="331" t="n"/>
      <c r="AT320" s="331" t="n"/>
      <c r="AU320" s="331" t="n"/>
      <c r="AV320" s="331" t="n"/>
      <c r="AW320" s="331" t="n"/>
      <c r="XEY320" s="12" t="n"/>
      <c r="XEZ320" s="12" t="n"/>
      <c r="XFA320" s="12" t="n"/>
      <c r="XFB320" s="12" t="n"/>
      <c r="XFC320" s="12" t="n"/>
      <c r="XFD320" s="12" t="n"/>
    </row>
    <row r="321" hidden="1" ht="30" customFormat="1" customHeight="1" s="12">
      <c r="A321" s="12" t="inlineStr">
        <is>
          <t>晟华</t>
        </is>
      </c>
      <c r="B321" s="23" t="n">
        <v>45771</v>
      </c>
      <c r="C321" s="162" t="n">
        <v>41</v>
      </c>
      <c r="D321" s="53" t="inlineStr">
        <is>
          <t>段宜</t>
        </is>
      </c>
      <c r="E321" s="162" t="n"/>
      <c r="F321" s="162" t="n"/>
      <c r="G321" s="162" t="n">
        <v>1</v>
      </c>
      <c r="H321" s="162" t="n"/>
      <c r="I321" s="53" t="inlineStr">
        <is>
          <t>G9565</t>
        </is>
      </c>
      <c r="J321" s="162" t="n">
        <v>1638</v>
      </c>
      <c r="K321" s="162" t="n"/>
      <c r="L321" s="53" t="n"/>
      <c r="M321" s="53" t="n"/>
      <c r="N321" s="53" t="n"/>
      <c r="O321" s="53" t="n"/>
      <c r="P321" s="53" t="n">
        <v>121</v>
      </c>
      <c r="Q321" s="53" t="n"/>
      <c r="R321" s="53" t="n">
        <v>140</v>
      </c>
      <c r="S321" s="53" t="n"/>
      <c r="T321" s="53" t="n">
        <v>7</v>
      </c>
      <c r="U321" s="53" t="n"/>
      <c r="V321" s="53" t="n"/>
      <c r="W321" s="53" t="n"/>
      <c r="X321" s="53" t="n"/>
      <c r="Y321" s="53" t="n"/>
      <c r="Z321" s="63" t="n">
        <v>268</v>
      </c>
      <c r="AA321" s="63" t="n">
        <v>135</v>
      </c>
      <c r="AB321" s="162" t="inlineStr">
        <is>
          <t>对公</t>
        </is>
      </c>
      <c r="AC321" s="407" t="n"/>
      <c r="AD321" s="162" t="n"/>
      <c r="AE321" s="65" t="n"/>
      <c r="AF321" s="65" t="n"/>
      <c r="AG321" s="350" t="inlineStr">
        <is>
          <t>李嘉慧</t>
        </is>
      </c>
      <c r="AH321" s="79" t="n">
        <v>0</v>
      </c>
      <c r="AI321" s="79" t="n">
        <v>0</v>
      </c>
      <c r="AJ321" s="79" t="n">
        <v>0</v>
      </c>
      <c r="AK321" s="79" t="n">
        <v>65</v>
      </c>
      <c r="AL321" s="79" t="n">
        <v>0</v>
      </c>
      <c r="AM321" s="79" t="n">
        <v>70</v>
      </c>
      <c r="AN321" s="79" t="n">
        <v>0</v>
      </c>
      <c r="AO321" s="79" t="n">
        <v>0</v>
      </c>
      <c r="AP321" s="79" t="n">
        <v>0</v>
      </c>
      <c r="AQ321" s="79" t="n">
        <v>0</v>
      </c>
      <c r="AR321" s="331" t="n"/>
      <c r="AS321" s="331" t="n"/>
      <c r="AT321" s="331" t="n"/>
      <c r="AU321" s="331" t="n"/>
      <c r="AV321" s="331" t="n"/>
      <c r="AW321" s="331" t="n"/>
      <c r="XEY321" s="12" t="n"/>
      <c r="XEZ321" s="12" t="n"/>
      <c r="XFA321" s="12" t="n"/>
      <c r="XFB321" s="12" t="n"/>
      <c r="XFC321" s="12" t="n"/>
      <c r="XFD321" s="12" t="n"/>
    </row>
    <row r="322" hidden="1" ht="30" customFormat="1" customHeight="1" s="12">
      <c r="A322" s="63" t="inlineStr">
        <is>
          <t>华远</t>
        </is>
      </c>
      <c r="B322" s="23" t="n">
        <v>45770</v>
      </c>
      <c r="C322" s="162" t="n">
        <v>44</v>
      </c>
      <c r="D322" s="53" t="inlineStr">
        <is>
          <t>邓海峰50（4110）</t>
        </is>
      </c>
      <c r="E322" s="162" t="n"/>
      <c r="F322" s="162" t="n"/>
      <c r="G322" s="162" t="n">
        <v>1</v>
      </c>
      <c r="H322" s="162" t="n"/>
      <c r="I322" s="53" t="inlineStr">
        <is>
          <t>王9978</t>
        </is>
      </c>
      <c r="J322" s="162" t="n">
        <v>1638</v>
      </c>
      <c r="K322" s="162" t="n"/>
      <c r="L322" s="53" t="n"/>
      <c r="M322" s="53" t="n"/>
      <c r="N322" s="53" t="n"/>
      <c r="O322" s="53" t="n"/>
      <c r="P322" s="53" t="n"/>
      <c r="Q322" s="53" t="n"/>
      <c r="R322" s="53" t="n">
        <v>140</v>
      </c>
      <c r="S322" s="53" t="n"/>
      <c r="T322" s="53" t="n"/>
      <c r="U322" s="53" t="n"/>
      <c r="V322" s="53" t="n"/>
      <c r="W322" s="53" t="n"/>
      <c r="X322" s="53" t="n"/>
      <c r="Y322" s="53" t="n"/>
      <c r="Z322" s="58" t="n">
        <v>140</v>
      </c>
      <c r="AA322" s="68" t="n">
        <v>50</v>
      </c>
      <c r="AB322" s="162" t="inlineStr">
        <is>
          <t>对公</t>
        </is>
      </c>
      <c r="AC322" s="407" t="n"/>
      <c r="AD322" s="162" t="n"/>
      <c r="AE322" s="65" t="n"/>
      <c r="AF322" s="65" t="n"/>
      <c r="AG322" s="350" t="inlineStr">
        <is>
          <t>罗茜</t>
        </is>
      </c>
      <c r="AH322" s="79" t="n">
        <v>0</v>
      </c>
      <c r="AI322" s="79" t="n">
        <v>0</v>
      </c>
      <c r="AJ322" s="79" t="n">
        <v>0</v>
      </c>
      <c r="AK322" s="79" t="n">
        <v>0</v>
      </c>
      <c r="AL322" s="79" t="n">
        <v>0</v>
      </c>
      <c r="AM322" s="79" t="n">
        <v>50</v>
      </c>
      <c r="AN322" s="79" t="n">
        <v>0</v>
      </c>
      <c r="AO322" s="79" t="n">
        <v>0</v>
      </c>
      <c r="AP322" s="79" t="n">
        <v>0</v>
      </c>
      <c r="AQ322" s="79" t="n">
        <v>0</v>
      </c>
      <c r="AR322" s="331" t="n"/>
      <c r="AS322" s="331" t="n"/>
      <c r="AT322" s="331" t="n"/>
      <c r="AU322" s="331" t="n"/>
      <c r="AV322" s="331" t="n"/>
      <c r="AW322" s="331" t="n"/>
    </row>
    <row r="323" hidden="1" ht="30" customFormat="1" customHeight="1" s="12">
      <c r="A323" s="63" t="inlineStr">
        <is>
          <t>华远</t>
        </is>
      </c>
      <c r="B323" s="23" t="n">
        <v>45770</v>
      </c>
      <c r="C323" s="412" t="n"/>
      <c r="D323" s="412" t="n"/>
      <c r="E323" s="162" t="n"/>
      <c r="F323" s="162" t="n"/>
      <c r="G323" s="46" t="inlineStr">
        <is>
          <t>退4.23</t>
        </is>
      </c>
      <c r="H323" s="162" t="n"/>
      <c r="I323" s="53" t="inlineStr">
        <is>
          <t>王9978</t>
        </is>
      </c>
      <c r="J323" s="162" t="n">
        <v>1638</v>
      </c>
      <c r="K323" s="162" t="n"/>
      <c r="L323" s="53" t="n"/>
      <c r="M323" s="53" t="n"/>
      <c r="N323" s="53" t="n"/>
      <c r="O323" s="53" t="n"/>
      <c r="P323" s="53" t="n"/>
      <c r="Q323" s="53" t="n"/>
      <c r="R323" s="53" t="n">
        <v>-140</v>
      </c>
      <c r="S323" s="53" t="n"/>
      <c r="T323" s="53" t="n"/>
      <c r="U323" s="53" t="n"/>
      <c r="V323" s="53" t="n"/>
      <c r="W323" s="53" t="n"/>
      <c r="X323" s="53" t="n"/>
      <c r="Y323" s="53" t="n"/>
      <c r="Z323" s="58" t="n">
        <v>-140</v>
      </c>
      <c r="AA323" s="68" t="n">
        <v>-50</v>
      </c>
      <c r="AB323" s="162" t="inlineStr">
        <is>
          <t>对公</t>
        </is>
      </c>
      <c r="AC323" s="407" t="n"/>
      <c r="AD323" s="162" t="n"/>
      <c r="AE323" s="65" t="n"/>
      <c r="AF323" s="65" t="n"/>
      <c r="AG323" s="350" t="inlineStr">
        <is>
          <t>罗茜</t>
        </is>
      </c>
      <c r="AH323" s="79" t="n">
        <v>0</v>
      </c>
      <c r="AI323" s="79" t="n">
        <v>0</v>
      </c>
      <c r="AJ323" s="79" t="n">
        <v>0</v>
      </c>
      <c r="AK323" s="79" t="n">
        <v>0</v>
      </c>
      <c r="AL323" s="79" t="n">
        <v>0</v>
      </c>
      <c r="AM323" s="79" t="n">
        <v>-50</v>
      </c>
      <c r="AN323" s="79" t="n">
        <v>0</v>
      </c>
      <c r="AO323" s="79" t="n">
        <v>0</v>
      </c>
      <c r="AP323" s="79" t="n">
        <v>0</v>
      </c>
      <c r="AQ323" s="79" t="n">
        <v>0</v>
      </c>
      <c r="AR323" s="331" t="n"/>
      <c r="AS323" s="331" t="n"/>
      <c r="AT323" s="331" t="n"/>
      <c r="AU323" s="331" t="n"/>
      <c r="AV323" s="331" t="n"/>
      <c r="AW323" s="331" t="n"/>
    </row>
    <row r="324" hidden="1" ht="30" customFormat="1" customHeight="1" s="12">
      <c r="A324" s="63" t="inlineStr">
        <is>
          <t>华远</t>
        </is>
      </c>
      <c r="B324" s="23" t="n">
        <v>45770</v>
      </c>
      <c r="C324" s="412" t="n"/>
      <c r="D324" s="412" t="n"/>
      <c r="E324" s="162" t="n"/>
      <c r="F324" s="162" t="n"/>
      <c r="G324" s="46" t="inlineStr">
        <is>
          <t>补</t>
        </is>
      </c>
      <c r="H324" s="162" t="n"/>
      <c r="I324" s="53" t="inlineStr">
        <is>
          <t>王9978</t>
        </is>
      </c>
      <c r="J324" s="162" t="n">
        <v>1638</v>
      </c>
      <c r="K324" s="162" t="n"/>
      <c r="L324" s="53" t="n"/>
      <c r="M324" s="53" t="n"/>
      <c r="N324" s="53" t="n"/>
      <c r="O324" s="53" t="n"/>
      <c r="P324" s="53" t="n"/>
      <c r="Q324" s="53" t="n"/>
      <c r="R324" s="53" t="n">
        <v>360</v>
      </c>
      <c r="S324" s="53" t="n"/>
      <c r="T324" s="53" t="n"/>
      <c r="U324" s="53" t="n"/>
      <c r="V324" s="53" t="n"/>
      <c r="W324" s="53" t="n"/>
      <c r="X324" s="53" t="n"/>
      <c r="Y324" s="53" t="n"/>
      <c r="Z324" s="58" t="n">
        <v>360</v>
      </c>
      <c r="AA324" s="68" t="n">
        <v>140</v>
      </c>
      <c r="AB324" s="162" t="inlineStr">
        <is>
          <t>对公</t>
        </is>
      </c>
      <c r="AC324" s="407" t="n"/>
      <c r="AD324" s="162" t="n"/>
      <c r="AE324" s="65" t="n"/>
      <c r="AF324" s="65" t="n"/>
      <c r="AG324" s="350" t="inlineStr">
        <is>
          <t>罗茜</t>
        </is>
      </c>
      <c r="AH324" s="79" t="n">
        <v>0</v>
      </c>
      <c r="AI324" s="79" t="n">
        <v>0</v>
      </c>
      <c r="AJ324" s="79" t="n">
        <v>0</v>
      </c>
      <c r="AK324" s="79" t="n">
        <v>0</v>
      </c>
      <c r="AL324" s="79" t="n">
        <v>0</v>
      </c>
      <c r="AM324" s="79" t="n">
        <v>140</v>
      </c>
      <c r="AN324" s="79" t="n">
        <v>0</v>
      </c>
      <c r="AO324" s="79" t="n">
        <v>0</v>
      </c>
      <c r="AP324" s="79" t="n">
        <v>0</v>
      </c>
      <c r="AQ324" s="79" t="n">
        <v>0</v>
      </c>
      <c r="AR324" s="331" t="n"/>
      <c r="AS324" s="331" t="n"/>
      <c r="AT324" s="331" t="n"/>
      <c r="AU324" s="331" t="n"/>
      <c r="AV324" s="331" t="n"/>
      <c r="AW324" s="331" t="n"/>
    </row>
    <row r="325" hidden="1" ht="30" customFormat="1" customHeight="1" s="12">
      <c r="A325" s="63" t="inlineStr">
        <is>
          <t>华远</t>
        </is>
      </c>
      <c r="B325" s="23" t="n">
        <v>45770</v>
      </c>
      <c r="C325" s="411" t="n"/>
      <c r="D325" s="411" t="n"/>
      <c r="E325" s="162" t="n"/>
      <c r="F325" s="162" t="n"/>
      <c r="G325" s="162" t="inlineStr">
        <is>
          <t>简易</t>
        </is>
      </c>
      <c r="H325" s="162" t="n"/>
      <c r="I325" s="53" t="inlineStr">
        <is>
          <t>王9978</t>
        </is>
      </c>
      <c r="J325" s="162" t="n">
        <v>1638</v>
      </c>
      <c r="K325" s="162" t="n"/>
      <c r="L325" s="53" t="n"/>
      <c r="M325" s="53" t="n"/>
      <c r="N325" s="53" t="n">
        <v>184</v>
      </c>
      <c r="O325" s="53" t="n"/>
      <c r="P325" s="53" t="n"/>
      <c r="Q325" s="53" t="n">
        <v>35</v>
      </c>
      <c r="R325" s="53" t="n"/>
      <c r="S325" s="53" t="n"/>
      <c r="T325" s="53" t="n">
        <v>245</v>
      </c>
      <c r="U325" s="53" t="n"/>
      <c r="V325" s="53" t="n"/>
      <c r="W325" s="53" t="n"/>
      <c r="X325" s="53" t="n"/>
      <c r="Y325" s="53" t="n"/>
      <c r="Z325" s="58" t="n">
        <v>464</v>
      </c>
      <c r="AA325" s="68" t="n">
        <v>96.3</v>
      </c>
      <c r="AB325" s="162" t="inlineStr">
        <is>
          <t>对公</t>
        </is>
      </c>
      <c r="AC325" s="407" t="n"/>
      <c r="AD325" s="162" t="n"/>
      <c r="AE325" s="65" t="inlineStr">
        <is>
          <t>老板自己要求做灌注</t>
        </is>
      </c>
      <c r="AF325" s="65" t="n"/>
      <c r="AG325" s="350" t="n"/>
      <c r="AH325" s="79" t="n">
        <v>0</v>
      </c>
      <c r="AI325" s="79" t="n">
        <v>0</v>
      </c>
      <c r="AJ325" s="79" t="n">
        <v>36.8</v>
      </c>
      <c r="AK325" s="79" t="n">
        <v>0</v>
      </c>
      <c r="AL325" s="79" t="n">
        <v>10.5</v>
      </c>
      <c r="AM325" s="79" t="n">
        <v>0</v>
      </c>
      <c r="AN325" s="79" t="n">
        <v>0</v>
      </c>
      <c r="AO325" s="79" t="n">
        <v>49</v>
      </c>
      <c r="AP325" s="79" t="n">
        <v>0</v>
      </c>
      <c r="AQ325" s="79" t="n">
        <v>0</v>
      </c>
      <c r="AR325" s="331" t="n"/>
      <c r="AS325" s="331" t="n"/>
      <c r="AT325" s="331" t="n"/>
      <c r="AU325" s="331" t="n"/>
      <c r="AV325" s="331" t="n"/>
      <c r="AW325" s="331" t="n"/>
    </row>
    <row r="326" hidden="1" ht="30" customFormat="1" customHeight="1" s="12">
      <c r="A326" s="63" t="inlineStr">
        <is>
          <t>泊富</t>
        </is>
      </c>
      <c r="B326" s="23" t="n">
        <v>45770</v>
      </c>
      <c r="C326" s="54" t="n">
        <v>44</v>
      </c>
      <c r="D326" s="53" t="inlineStr">
        <is>
          <t>王香妮</t>
        </is>
      </c>
      <c r="E326" s="54" t="n"/>
      <c r="F326" s="54" t="n"/>
      <c r="G326" s="54" t="n">
        <v>1</v>
      </c>
      <c r="H326" s="54" t="n"/>
      <c r="I326" s="53" t="inlineStr">
        <is>
          <t>G1100</t>
        </is>
      </c>
      <c r="J326" s="54" t="n">
        <v>1638</v>
      </c>
      <c r="K326" s="54" t="n"/>
      <c r="L326" s="53" t="n"/>
      <c r="M326" s="53" t="n"/>
      <c r="N326" s="53" t="n"/>
      <c r="O326" s="53" t="n"/>
      <c r="P326" s="53" t="n"/>
      <c r="Q326" s="53" t="n">
        <v>60</v>
      </c>
      <c r="R326" s="53" t="n">
        <v>140</v>
      </c>
      <c r="S326" s="53" t="n"/>
      <c r="T326" s="53" t="n">
        <v>7</v>
      </c>
      <c r="U326" s="53" t="n"/>
      <c r="V326" s="53" t="n"/>
      <c r="W326" s="53" t="n"/>
      <c r="X326" s="53" t="n"/>
      <c r="Y326" s="53" t="n"/>
      <c r="Z326" s="63" t="n">
        <v>207</v>
      </c>
      <c r="AA326" s="68" t="n">
        <v>92.40000000000001</v>
      </c>
      <c r="AB326" s="174" t="inlineStr">
        <is>
          <t>对公</t>
        </is>
      </c>
      <c r="AC326" s="168" t="n"/>
      <c r="AD326" s="168" t="n"/>
      <c r="AE326" s="169" t="n"/>
      <c r="AF326" s="169" t="n"/>
      <c r="AG326" s="350" t="inlineStr">
        <is>
          <t>易建华</t>
        </is>
      </c>
      <c r="AH326" s="79" t="n">
        <v>0</v>
      </c>
      <c r="AI326" s="79" t="n">
        <v>0</v>
      </c>
      <c r="AJ326" s="79" t="n">
        <v>0</v>
      </c>
      <c r="AK326" s="79" t="n">
        <v>0</v>
      </c>
      <c r="AL326" s="79" t="n">
        <v>21</v>
      </c>
      <c r="AM326" s="79" t="n">
        <v>70</v>
      </c>
      <c r="AN326" s="79" t="n">
        <v>0</v>
      </c>
      <c r="AO326" s="79" t="n">
        <v>1.4</v>
      </c>
      <c r="AP326" s="79" t="n">
        <v>0</v>
      </c>
      <c r="AQ326" s="79" t="n">
        <v>0</v>
      </c>
      <c r="AR326" s="331" t="n"/>
      <c r="AS326" s="331" t="n"/>
      <c r="AT326" s="331" t="n"/>
      <c r="AU326" s="331" t="n"/>
      <c r="AV326" s="331" t="n"/>
      <c r="AW326" s="331" t="n"/>
    </row>
    <row r="327" hidden="1" ht="30" customFormat="1" customHeight="1" s="12">
      <c r="A327" s="63" t="inlineStr">
        <is>
          <t>泊富</t>
        </is>
      </c>
      <c r="B327" s="23" t="n">
        <v>45770</v>
      </c>
      <c r="C327" s="411" t="n"/>
      <c r="D327" s="411" t="n"/>
      <c r="E327" s="54" t="n"/>
      <c r="F327" s="54" t="n"/>
      <c r="G327" s="194" t="inlineStr">
        <is>
          <t>退4.23</t>
        </is>
      </c>
      <c r="H327" s="54" t="n"/>
      <c r="I327" s="53" t="inlineStr">
        <is>
          <t>G1100</t>
        </is>
      </c>
      <c r="J327" s="54" t="n">
        <v>1638</v>
      </c>
      <c r="K327" s="54" t="n"/>
      <c r="L327" s="53" t="n"/>
      <c r="M327" s="53" t="n"/>
      <c r="N327" s="53" t="n"/>
      <c r="O327" s="53" t="n"/>
      <c r="P327" s="53" t="n"/>
      <c r="Q327" s="53" t="n">
        <v>-60</v>
      </c>
      <c r="R327" s="53" t="n"/>
      <c r="S327" s="53" t="n"/>
      <c r="T327" s="53" t="n"/>
      <c r="U327" s="53" t="n"/>
      <c r="V327" s="53" t="n"/>
      <c r="W327" s="53" t="n"/>
      <c r="X327" s="53" t="n"/>
      <c r="Y327" s="53" t="n"/>
      <c r="Z327" s="63" t="n">
        <v>-60</v>
      </c>
      <c r="AA327" s="68" t="n">
        <v>-21</v>
      </c>
      <c r="AB327" s="174" t="inlineStr">
        <is>
          <t>对公</t>
        </is>
      </c>
      <c r="AC327" s="168" t="n"/>
      <c r="AD327" s="168" t="n"/>
      <c r="AE327" s="169" t="inlineStr">
        <is>
          <t>退检验</t>
        </is>
      </c>
      <c r="AF327" s="169" t="n"/>
      <c r="AG327" s="350" t="inlineStr">
        <is>
          <t>易建华</t>
        </is>
      </c>
      <c r="AH327" s="79" t="n">
        <v>0</v>
      </c>
      <c r="AI327" s="79" t="n">
        <v>0</v>
      </c>
      <c r="AJ327" s="79" t="n">
        <v>0</v>
      </c>
      <c r="AK327" s="79" t="n">
        <v>0</v>
      </c>
      <c r="AL327" s="79" t="n">
        <v>-21</v>
      </c>
      <c r="AM327" s="79" t="n">
        <v>0</v>
      </c>
      <c r="AN327" s="79" t="n">
        <v>0</v>
      </c>
      <c r="AO327" s="79" t="n">
        <v>0</v>
      </c>
      <c r="AP327" s="79" t="n">
        <v>0</v>
      </c>
      <c r="AQ327" s="79" t="n">
        <v>0</v>
      </c>
      <c r="AR327" s="331" t="n"/>
      <c r="AS327" s="331" t="n"/>
      <c r="AT327" s="331" t="n"/>
      <c r="AU327" s="331" t="n"/>
      <c r="AV327" s="331" t="n"/>
      <c r="AW327" s="331" t="n"/>
    </row>
    <row r="328" hidden="1" ht="30" customFormat="1" customHeight="1" s="12">
      <c r="A328" s="23" t="inlineStr">
        <is>
          <t>华远</t>
        </is>
      </c>
      <c r="B328" s="23" t="n">
        <v>45771</v>
      </c>
      <c r="C328" s="162" t="n">
        <v>1</v>
      </c>
      <c r="D328" s="53" t="inlineStr">
        <is>
          <t>胡云平</t>
        </is>
      </c>
      <c r="E328" s="162" t="n"/>
      <c r="F328" s="162" t="n"/>
      <c r="G328" s="162" t="n">
        <v>1</v>
      </c>
      <c r="H328" s="162" t="n"/>
      <c r="I328" s="53" t="inlineStr">
        <is>
          <t>朱6968</t>
        </is>
      </c>
      <c r="J328" s="162" t="n">
        <v>1638</v>
      </c>
      <c r="K328" s="162" t="n"/>
      <c r="L328" s="53" t="n"/>
      <c r="M328" s="53" t="n"/>
      <c r="N328" s="53" t="n"/>
      <c r="O328" s="53" t="n"/>
      <c r="P328" s="53" t="n">
        <v>180</v>
      </c>
      <c r="Q328" s="53" t="n">
        <v>30</v>
      </c>
      <c r="R328" s="53" t="n"/>
      <c r="S328" s="53" t="n"/>
      <c r="T328" s="53" t="n">
        <v>9</v>
      </c>
      <c r="U328" s="53" t="n"/>
      <c r="V328" s="53" t="n"/>
      <c r="W328" s="53" t="n"/>
      <c r="X328" s="53" t="n"/>
      <c r="Y328" s="53" t="n"/>
      <c r="Z328" s="58" t="n">
        <v>219</v>
      </c>
      <c r="AA328" s="68" t="n">
        <v>74.40000000000001</v>
      </c>
      <c r="AB328" s="162" t="inlineStr">
        <is>
          <t>4.23对公</t>
        </is>
      </c>
      <c r="AC328" s="407" t="n"/>
      <c r="AD328" s="162" t="n"/>
      <c r="AE328" s="53" t="n"/>
      <c r="AF328" s="65" t="n"/>
      <c r="AG328" s="350" t="inlineStr">
        <is>
          <t>罗茜</t>
        </is>
      </c>
      <c r="AH328" s="79" t="n">
        <v>0</v>
      </c>
      <c r="AI328" s="79" t="n">
        <v>0</v>
      </c>
      <c r="AJ328" s="79" t="n">
        <v>0</v>
      </c>
      <c r="AK328" s="79" t="n">
        <v>65</v>
      </c>
      <c r="AL328" s="79" t="n">
        <v>9</v>
      </c>
      <c r="AM328" s="79" t="n">
        <v>0</v>
      </c>
      <c r="AN328" s="79" t="n">
        <v>0</v>
      </c>
      <c r="AO328" s="79" t="n">
        <v>0.4</v>
      </c>
      <c r="AP328" s="79" t="n">
        <v>0</v>
      </c>
      <c r="AQ328" s="79" t="n">
        <v>0</v>
      </c>
      <c r="AR328" s="331" t="n"/>
      <c r="AS328" s="331" t="n"/>
      <c r="AT328" s="331" t="n"/>
      <c r="AU328" s="331" t="n"/>
      <c r="AV328" s="331" t="n"/>
      <c r="AW328" s="331" t="n"/>
    </row>
    <row r="329" hidden="1" ht="30" customFormat="1" customHeight="1" s="12">
      <c r="A329" s="23" t="inlineStr">
        <is>
          <t>华远</t>
        </is>
      </c>
      <c r="B329" s="23" t="n">
        <v>45771</v>
      </c>
      <c r="C329" s="162" t="n"/>
      <c r="D329" s="53" t="inlineStr">
        <is>
          <t>邓海峰50（4110）</t>
        </is>
      </c>
      <c r="E329" s="162" t="n"/>
      <c r="F329" s="162" t="n"/>
      <c r="G329" s="162" t="inlineStr">
        <is>
          <t>简易</t>
        </is>
      </c>
      <c r="H329" s="162" t="n"/>
      <c r="I329" s="53" t="inlineStr">
        <is>
          <t>王9978</t>
        </is>
      </c>
      <c r="J329" s="162" t="n">
        <v>1638</v>
      </c>
      <c r="K329" s="162" t="n"/>
      <c r="L329" s="53" t="n"/>
      <c r="M329" s="53" t="n"/>
      <c r="N329" s="53" t="n">
        <v>63</v>
      </c>
      <c r="O329" s="53" t="n"/>
      <c r="P329" s="53" t="n"/>
      <c r="Q329" s="53" t="n"/>
      <c r="R329" s="53" t="n"/>
      <c r="S329" s="53" t="n"/>
      <c r="T329" s="53" t="n"/>
      <c r="U329" s="53" t="n"/>
      <c r="V329" s="53" t="n"/>
      <c r="W329" s="53" t="n"/>
      <c r="X329" s="53" t="n"/>
      <c r="Y329" s="53" t="n"/>
      <c r="Z329" s="58" t="n">
        <v>63</v>
      </c>
      <c r="AA329" s="68" t="n">
        <v>12.6</v>
      </c>
      <c r="AB329" s="162" t="inlineStr">
        <is>
          <t>4.23对公</t>
        </is>
      </c>
      <c r="AC329" s="407" t="n"/>
      <c r="AD329" s="162" t="n"/>
      <c r="AE329" s="53" t="n"/>
      <c r="AF329" s="65" t="n"/>
      <c r="AG329" s="350" t="inlineStr">
        <is>
          <t>罗茜</t>
        </is>
      </c>
      <c r="AH329" s="79" t="n">
        <v>0</v>
      </c>
      <c r="AI329" s="79" t="n">
        <v>0</v>
      </c>
      <c r="AJ329" s="79" t="n">
        <v>12.6</v>
      </c>
      <c r="AK329" s="79" t="n">
        <v>0</v>
      </c>
      <c r="AL329" s="79" t="n">
        <v>0</v>
      </c>
      <c r="AM329" s="79" t="n">
        <v>0</v>
      </c>
      <c r="AN329" s="79" t="n">
        <v>0</v>
      </c>
      <c r="AO329" s="79" t="n">
        <v>0</v>
      </c>
      <c r="AP329" s="79" t="n">
        <v>0</v>
      </c>
      <c r="AQ329" s="79" t="n">
        <v>0</v>
      </c>
      <c r="AR329" s="331" t="n"/>
      <c r="AS329" s="331" t="n"/>
      <c r="AT329" s="331" t="n"/>
      <c r="AU329" s="331" t="n"/>
      <c r="AV329" s="331" t="n"/>
      <c r="AW329" s="331" t="n"/>
    </row>
    <row r="330" hidden="1" ht="30" customFormat="1" customHeight="1" s="12">
      <c r="A330" s="23" t="inlineStr">
        <is>
          <t>华远</t>
        </is>
      </c>
      <c r="B330" s="23" t="n">
        <v>45771</v>
      </c>
      <c r="C330" s="162" t="n">
        <v>20</v>
      </c>
      <c r="D330" s="53" t="inlineStr">
        <is>
          <t>胡云平</t>
        </is>
      </c>
      <c r="E330" s="162" t="n"/>
      <c r="F330" s="162" t="n">
        <v>1</v>
      </c>
      <c r="G330" s="162" t="n"/>
      <c r="H330" s="162" t="inlineStr">
        <is>
          <t>孙静</t>
        </is>
      </c>
      <c r="I330" s="53" t="inlineStr">
        <is>
          <t>朱6968</t>
        </is>
      </c>
      <c r="J330" s="162" t="n">
        <v>1638</v>
      </c>
      <c r="K330" s="162" t="n"/>
      <c r="L330" s="53" t="n"/>
      <c r="M330" s="53" t="n"/>
      <c r="N330" s="53" t="n">
        <v>490.1</v>
      </c>
      <c r="O330" s="53" t="n"/>
      <c r="P330" s="53" t="n"/>
      <c r="Q330" s="53" t="n">
        <v>1070</v>
      </c>
      <c r="R330" s="53" t="n"/>
      <c r="S330" s="53" t="n"/>
      <c r="T330" s="53" t="n">
        <v>99</v>
      </c>
      <c r="U330" s="53" t="n"/>
      <c r="V330" s="53" t="n"/>
      <c r="W330" s="53" t="n"/>
      <c r="X330" s="53" t="n"/>
      <c r="Y330" s="53" t="n"/>
      <c r="Z330" s="58" t="n">
        <v>1659.1</v>
      </c>
      <c r="AA330" s="68" t="n">
        <v>409.365</v>
      </c>
      <c r="AB330" s="162" t="inlineStr">
        <is>
          <t>对公</t>
        </is>
      </c>
      <c r="AC330" s="407" t="n"/>
      <c r="AD330" s="162" t="n"/>
      <c r="AE330" s="65" t="n"/>
      <c r="AF330" s="65" t="n"/>
      <c r="AG330" s="350" t="inlineStr">
        <is>
          <t>罗茜</t>
        </is>
      </c>
      <c r="AH330" s="79" t="n">
        <v>0</v>
      </c>
      <c r="AI330" s="79" t="n">
        <v>0</v>
      </c>
      <c r="AJ330" s="79" t="n">
        <v>73.515</v>
      </c>
      <c r="AK330" s="79" t="n">
        <v>0</v>
      </c>
      <c r="AL330" s="79" t="n">
        <v>321</v>
      </c>
      <c r="AM330" s="79" t="n">
        <v>0</v>
      </c>
      <c r="AN330" s="79" t="n">
        <v>0</v>
      </c>
      <c r="AO330" s="79" t="n">
        <v>14.85</v>
      </c>
      <c r="AP330" s="79" t="n">
        <v>0</v>
      </c>
      <c r="AQ330" s="79" t="n">
        <v>0</v>
      </c>
      <c r="AR330" s="331" t="n"/>
      <c r="AS330" s="331" t="n"/>
      <c r="AT330" s="331" t="n"/>
      <c r="AU330" s="331" t="n"/>
      <c r="AV330" s="331" t="n"/>
      <c r="AW330" s="331" t="n"/>
    </row>
    <row r="331" hidden="1" ht="30" customFormat="1" customHeight="1" s="12">
      <c r="A331" s="23" t="inlineStr">
        <is>
          <t>华远</t>
        </is>
      </c>
      <c r="B331" s="23" t="n">
        <v>45771</v>
      </c>
      <c r="C331" s="411" t="n"/>
      <c r="D331" s="411" t="n"/>
      <c r="E331" s="162" t="n"/>
      <c r="F331" s="411" t="n"/>
      <c r="G331" s="162" t="n"/>
      <c r="H331" s="162" t="inlineStr">
        <is>
          <t>谭丹芳</t>
        </is>
      </c>
      <c r="I331" s="53" t="inlineStr">
        <is>
          <t>朱6968</t>
        </is>
      </c>
      <c r="J331" s="162" t="n">
        <v>1638</v>
      </c>
      <c r="K331" s="162" t="n"/>
      <c r="L331" s="53" t="n"/>
      <c r="M331" s="53" t="n"/>
      <c r="N331" s="53" t="n">
        <v>236</v>
      </c>
      <c r="O331" s="53" t="n"/>
      <c r="P331" s="53" t="n"/>
      <c r="Q331" s="53" t="n"/>
      <c r="R331" s="53" t="n"/>
      <c r="S331" s="53" t="n"/>
      <c r="T331" s="53" t="n"/>
      <c r="U331" s="53" t="n"/>
      <c r="V331" s="53" t="n"/>
      <c r="W331" s="53" t="n"/>
      <c r="X331" s="53" t="n"/>
      <c r="Y331" s="53" t="n"/>
      <c r="Z331" s="58" t="n">
        <v>236</v>
      </c>
      <c r="AA331" s="68" t="n">
        <v>35.4</v>
      </c>
      <c r="AB331" s="162" t="inlineStr">
        <is>
          <t>对公</t>
        </is>
      </c>
      <c r="AC331" s="407" t="n"/>
      <c r="AD331" s="162" t="n"/>
      <c r="AE331" s="65" t="n"/>
      <c r="AF331" s="65" t="n"/>
      <c r="AG331" s="350" t="inlineStr">
        <is>
          <t>罗茜</t>
        </is>
      </c>
      <c r="AH331" s="79" t="n">
        <v>0</v>
      </c>
      <c r="AI331" s="79" t="n">
        <v>0</v>
      </c>
      <c r="AJ331" s="79" t="n">
        <v>35.4</v>
      </c>
      <c r="AK331" s="79" t="n">
        <v>0</v>
      </c>
      <c r="AL331" s="79" t="n">
        <v>0</v>
      </c>
      <c r="AM331" s="79" t="n">
        <v>0</v>
      </c>
      <c r="AN331" s="79" t="n">
        <v>0</v>
      </c>
      <c r="AO331" s="79" t="n">
        <v>0</v>
      </c>
      <c r="AP331" s="79" t="n">
        <v>0</v>
      </c>
      <c r="AQ331" s="79" t="n">
        <v>0</v>
      </c>
      <c r="AR331" s="331" t="n"/>
      <c r="AS331" s="331" t="n"/>
      <c r="AT331" s="331" t="n"/>
      <c r="AU331" s="331" t="n"/>
      <c r="AV331" s="331" t="n"/>
      <c r="AW331" s="331" t="n"/>
    </row>
    <row r="332" hidden="1" ht="30" customFormat="1" customHeight="1" s="12">
      <c r="A332" s="23" t="inlineStr">
        <is>
          <t>华远</t>
        </is>
      </c>
      <c r="B332" s="23" t="n">
        <v>45771</v>
      </c>
      <c r="C332" s="162" t="n">
        <v>37</v>
      </c>
      <c r="D332" s="53" t="inlineStr">
        <is>
          <t>邓思姣</t>
        </is>
      </c>
      <c r="E332" s="162" t="n"/>
      <c r="F332" s="162" t="n">
        <v>1</v>
      </c>
      <c r="G332" s="162" t="n"/>
      <c r="H332" s="162" t="inlineStr">
        <is>
          <t>孙静</t>
        </is>
      </c>
      <c r="I332" s="53" t="inlineStr">
        <is>
          <t>英9088</t>
        </is>
      </c>
      <c r="J332" s="162" t="n">
        <v>1638</v>
      </c>
      <c r="K332" s="162" t="n"/>
      <c r="L332" s="53" t="n"/>
      <c r="M332" s="53" t="n"/>
      <c r="N332" s="53" t="n">
        <v>41</v>
      </c>
      <c r="O332" s="53" t="n"/>
      <c r="P332" s="63" t="n"/>
      <c r="Q332" s="63" t="n"/>
      <c r="R332" s="63" t="n"/>
      <c r="S332" s="63" t="n"/>
      <c r="T332" s="63" t="n"/>
      <c r="U332" s="53" t="n"/>
      <c r="V332" s="53" t="n"/>
      <c r="W332" s="53" t="n"/>
      <c r="X332" s="53" t="n"/>
      <c r="Y332" s="53" t="n"/>
      <c r="Z332" s="58" t="n">
        <v>41</v>
      </c>
      <c r="AA332" s="68" t="n">
        <v>6.15</v>
      </c>
      <c r="AB332" s="162" t="inlineStr">
        <is>
          <t>对公</t>
        </is>
      </c>
      <c r="AC332" s="407" t="n"/>
      <c r="AD332" s="162" t="n"/>
      <c r="AE332" s="65" t="n"/>
      <c r="AF332" s="65" t="n"/>
      <c r="AG332" s="350" t="inlineStr">
        <is>
          <t>罗茜</t>
        </is>
      </c>
      <c r="AH332" s="79" t="n">
        <v>0</v>
      </c>
      <c r="AI332" s="79" t="n">
        <v>0</v>
      </c>
      <c r="AJ332" s="79" t="n">
        <v>6.15</v>
      </c>
      <c r="AK332" s="79" t="n">
        <v>0</v>
      </c>
      <c r="AL332" s="79" t="n">
        <v>0</v>
      </c>
      <c r="AM332" s="79" t="n">
        <v>0</v>
      </c>
      <c r="AN332" s="79" t="n">
        <v>0</v>
      </c>
      <c r="AO332" s="79" t="n">
        <v>0</v>
      </c>
      <c r="AP332" s="79" t="n">
        <v>0</v>
      </c>
      <c r="AQ332" s="79" t="n">
        <v>0</v>
      </c>
      <c r="AR332" s="331" t="n"/>
      <c r="AS332" s="331" t="n"/>
      <c r="AT332" s="331" t="n"/>
      <c r="AU332" s="331" t="n"/>
      <c r="AV332" s="331" t="n"/>
      <c r="AW332" s="331" t="n"/>
    </row>
    <row r="333" hidden="1" ht="30" customFormat="1" customHeight="1" s="331">
      <c r="A333" s="331" t="inlineStr">
        <is>
          <t>华远</t>
        </is>
      </c>
      <c r="B333" s="45" t="n">
        <v>45772</v>
      </c>
      <c r="C333" s="162" t="n"/>
      <c r="D333" s="162" t="inlineStr">
        <is>
          <t>胡云平</t>
        </is>
      </c>
      <c r="E333" s="162" t="n"/>
      <c r="F333" s="162" t="inlineStr">
        <is>
          <t>复诊</t>
        </is>
      </c>
      <c r="G333" s="162" t="n"/>
      <c r="H333" s="162" t="inlineStr">
        <is>
          <t>孙静</t>
        </is>
      </c>
      <c r="I333" s="162" t="inlineStr">
        <is>
          <t>朱6968</t>
        </is>
      </c>
      <c r="J333" s="162" t="n">
        <v>1638</v>
      </c>
      <c r="K333" s="162" t="n"/>
      <c r="L333" s="162" t="n"/>
      <c r="M333" s="162" t="n"/>
      <c r="N333" s="162" t="n">
        <v>108</v>
      </c>
      <c r="O333" s="162" t="n"/>
      <c r="P333" s="162" t="n"/>
      <c r="Q333" s="162" t="n"/>
      <c r="R333" s="162" t="n"/>
      <c r="S333" s="162" t="n"/>
      <c r="T333" s="162" t="n"/>
      <c r="U333" s="162" t="n"/>
      <c r="V333" s="162" t="n"/>
      <c r="W333" s="162" t="n"/>
      <c r="X333" s="162" t="n"/>
      <c r="Y333" s="162" t="n"/>
      <c r="Z333" s="70" t="n">
        <v>108</v>
      </c>
      <c r="AA333" s="178" t="n">
        <v>16.2</v>
      </c>
      <c r="AB333" s="162" t="inlineStr">
        <is>
          <t>4.24对公</t>
        </is>
      </c>
      <c r="AC333" s="407" t="n"/>
      <c r="AD333" s="162" t="n"/>
      <c r="AE333" s="162" t="n"/>
      <c r="AF333" s="407" t="n"/>
      <c r="AG333" s="253" t="inlineStr">
        <is>
          <t>罗茜</t>
        </is>
      </c>
      <c r="AH333" s="182" t="n">
        <v>0</v>
      </c>
      <c r="AI333" s="182" t="n">
        <v>0</v>
      </c>
      <c r="AJ333" s="182" t="n">
        <v>16.2</v>
      </c>
      <c r="AK333" s="182" t="n">
        <v>0</v>
      </c>
      <c r="AL333" s="182" t="n">
        <v>0</v>
      </c>
      <c r="AM333" s="182" t="n">
        <v>0</v>
      </c>
      <c r="AN333" s="182" t="n">
        <v>0</v>
      </c>
      <c r="AO333" s="182" t="n">
        <v>0</v>
      </c>
      <c r="AP333" s="182" t="n">
        <v>0</v>
      </c>
      <c r="AQ333" s="182" t="n">
        <v>0</v>
      </c>
      <c r="AR333" s="331" t="n"/>
      <c r="AS333" s="331" t="n"/>
      <c r="AT333" s="331" t="n"/>
      <c r="AU333" s="331" t="n"/>
      <c r="AV333" s="331" t="n"/>
      <c r="AW333" s="331" t="n"/>
      <c r="XEY333" s="331" t="n"/>
      <c r="XEZ333" s="331" t="n"/>
      <c r="XFA333" s="331" t="n"/>
      <c r="XFB333" s="331" t="n"/>
      <c r="XFC333" s="331" t="n"/>
      <c r="XFD333" s="331" t="n"/>
    </row>
    <row r="334" hidden="1" ht="30" customFormat="1" customHeight="1" s="331">
      <c r="A334" s="331" t="inlineStr">
        <is>
          <t>华远</t>
        </is>
      </c>
      <c r="B334" s="45" t="n">
        <v>45772</v>
      </c>
      <c r="C334" s="162" t="n">
        <v>34</v>
      </c>
      <c r="D334" s="162" t="inlineStr">
        <is>
          <t>杨小庆41（9948）</t>
        </is>
      </c>
      <c r="E334" s="162" t="n"/>
      <c r="F334" s="162" t="n">
        <v>1</v>
      </c>
      <c r="G334" s="162" t="n"/>
      <c r="H334" s="162" t="inlineStr">
        <is>
          <t>孙静</t>
        </is>
      </c>
      <c r="I334" s="162" t="inlineStr">
        <is>
          <t>朱6968</t>
        </is>
      </c>
      <c r="J334" s="162" t="n">
        <v>1638</v>
      </c>
      <c r="K334" s="162" t="n"/>
      <c r="L334" s="162" t="n"/>
      <c r="M334" s="162" t="n"/>
      <c r="N334" s="162" t="n">
        <v>61</v>
      </c>
      <c r="O334" s="162" t="n">
        <v>368</v>
      </c>
      <c r="P334" s="162" t="n"/>
      <c r="Q334" s="162" t="n"/>
      <c r="R334" s="162" t="n">
        <v>200</v>
      </c>
      <c r="S334" s="162" t="n"/>
      <c r="T334" s="162" t="n">
        <v>310</v>
      </c>
      <c r="U334" s="162" t="n"/>
      <c r="V334" s="162" t="n"/>
      <c r="W334" s="162" t="n"/>
      <c r="X334" s="162" t="n"/>
      <c r="Y334" s="162" t="n"/>
      <c r="Z334" s="70" t="n">
        <v>939</v>
      </c>
      <c r="AA334" s="178" t="n">
        <v>164.45</v>
      </c>
      <c r="AB334" s="162" t="inlineStr">
        <is>
          <t>对公</t>
        </is>
      </c>
      <c r="AC334" s="407" t="n"/>
      <c r="AD334" s="162" t="n"/>
      <c r="AE334" s="407" t="inlineStr">
        <is>
          <t>纷乐*1</t>
        </is>
      </c>
      <c r="AF334" s="407" t="n"/>
      <c r="AG334" s="253" t="inlineStr">
        <is>
          <t>罗茜</t>
        </is>
      </c>
      <c r="AH334" s="182" t="n">
        <v>0</v>
      </c>
      <c r="AI334" s="182" t="n">
        <v>0</v>
      </c>
      <c r="AJ334" s="182" t="n">
        <v>58.95</v>
      </c>
      <c r="AK334" s="182" t="n">
        <v>0</v>
      </c>
      <c r="AL334" s="182" t="n">
        <v>0</v>
      </c>
      <c r="AM334" s="182" t="n">
        <v>59</v>
      </c>
      <c r="AN334" s="182" t="n">
        <v>0</v>
      </c>
      <c r="AO334" s="182" t="n">
        <v>46.5</v>
      </c>
      <c r="AP334" s="182" t="n">
        <v>0</v>
      </c>
      <c r="AQ334" s="182" t="n">
        <v>0</v>
      </c>
      <c r="AR334" s="331" t="n"/>
      <c r="AS334" s="331" t="n"/>
      <c r="AT334" s="331" t="n"/>
      <c r="AU334" s="331" t="n"/>
      <c r="AV334" s="331" t="n"/>
      <c r="AW334" s="331" t="n"/>
      <c r="XEY334" s="331" t="n"/>
      <c r="XEZ334" s="331" t="n"/>
      <c r="XFA334" s="331" t="n"/>
      <c r="XFB334" s="331" t="n"/>
      <c r="XFC334" s="331" t="n"/>
      <c r="XFD334" s="331" t="n"/>
    </row>
    <row r="335" hidden="1" ht="30" customFormat="1" customHeight="1" s="331">
      <c r="A335" s="331" t="inlineStr">
        <is>
          <t>华远</t>
        </is>
      </c>
      <c r="B335" s="45" t="n">
        <v>45772</v>
      </c>
      <c r="C335" s="162" t="n">
        <v>53</v>
      </c>
      <c r="D335" s="162" t="inlineStr">
        <is>
          <t>胡云平</t>
        </is>
      </c>
      <c r="E335" s="162" t="n"/>
      <c r="F335" s="162" t="n">
        <v>1</v>
      </c>
      <c r="G335" s="162" t="n"/>
      <c r="H335" s="162" t="inlineStr">
        <is>
          <t>谭丹芳</t>
        </is>
      </c>
      <c r="I335" s="338" t="inlineStr">
        <is>
          <t>朱6968</t>
        </is>
      </c>
      <c r="J335" s="406" t="n">
        <v>1638</v>
      </c>
      <c r="K335" s="406" t="n"/>
      <c r="L335" s="162" t="n"/>
      <c r="M335" s="162" t="n"/>
      <c r="N335" s="162" t="n">
        <v>12.5</v>
      </c>
      <c r="O335" s="162" t="n"/>
      <c r="P335" s="162" t="n"/>
      <c r="Q335" s="162" t="n">
        <v>1791</v>
      </c>
      <c r="R335" s="162" t="n"/>
      <c r="S335" s="162" t="n"/>
      <c r="T335" s="162" t="n">
        <v>6</v>
      </c>
      <c r="U335" s="162" t="n"/>
      <c r="V335" s="162" t="n"/>
      <c r="W335" s="162" t="n"/>
      <c r="X335" s="162" t="n"/>
      <c r="Y335" s="162" t="n"/>
      <c r="Z335" s="70" t="n">
        <v>1809.5</v>
      </c>
      <c r="AA335" s="178" t="n">
        <v>540.075</v>
      </c>
      <c r="AB335" s="162" t="inlineStr">
        <is>
          <t>对公</t>
        </is>
      </c>
      <c r="AC335" s="407" t="n"/>
      <c r="AD335" s="162" t="n"/>
      <c r="AE335" s="407" t="inlineStr">
        <is>
          <t>NK细胞毒性800元</t>
        </is>
      </c>
      <c r="AF335" s="407" t="n"/>
      <c r="AG335" s="253" t="inlineStr">
        <is>
          <t>罗茜</t>
        </is>
      </c>
      <c r="AH335" s="182" t="n">
        <v>0</v>
      </c>
      <c r="AI335" s="182" t="n">
        <v>0</v>
      </c>
      <c r="AJ335" s="182" t="n">
        <v>1.875</v>
      </c>
      <c r="AK335" s="182" t="n">
        <v>0</v>
      </c>
      <c r="AL335" s="182" t="n">
        <v>537.3</v>
      </c>
      <c r="AM335" s="182" t="n">
        <v>0</v>
      </c>
      <c r="AN335" s="182" t="n">
        <v>0</v>
      </c>
      <c r="AO335" s="182" t="n">
        <v>0.9</v>
      </c>
      <c r="AP335" s="182" t="n">
        <v>0</v>
      </c>
      <c r="AQ335" s="182" t="n">
        <v>0</v>
      </c>
      <c r="AR335" s="331" t="n"/>
      <c r="AS335" s="331" t="n"/>
      <c r="AT335" s="331" t="n"/>
      <c r="AU335" s="331" t="n"/>
      <c r="AV335" s="331" t="n"/>
      <c r="AW335" s="331" t="n"/>
      <c r="XEY335" s="331" t="n"/>
      <c r="XEZ335" s="331" t="n"/>
      <c r="XFA335" s="331" t="n"/>
      <c r="XFB335" s="331" t="n"/>
      <c r="XFC335" s="331" t="n"/>
      <c r="XFD335" s="331" t="n"/>
    </row>
    <row r="336" hidden="1" ht="30" customFormat="1" customHeight="1" s="331">
      <c r="A336" s="331" t="inlineStr">
        <is>
          <t>华远</t>
        </is>
      </c>
      <c r="B336" s="45" t="n">
        <v>45772</v>
      </c>
      <c r="C336" s="412" t="n"/>
      <c r="D336" s="412" t="n"/>
      <c r="E336" s="162" t="n"/>
      <c r="F336" s="412" t="n"/>
      <c r="G336" s="162" t="n"/>
      <c r="H336" s="162" t="inlineStr">
        <is>
          <t>孙静</t>
        </is>
      </c>
      <c r="I336" s="162" t="inlineStr">
        <is>
          <t>朱6968</t>
        </is>
      </c>
      <c r="J336" s="162" t="n">
        <v>1638</v>
      </c>
      <c r="K336" s="162" t="n"/>
      <c r="L336" s="162" t="n"/>
      <c r="M336" s="162" t="n"/>
      <c r="N336" s="162" t="n">
        <v>35</v>
      </c>
      <c r="O336" s="162" t="n"/>
      <c r="P336" s="162" t="n"/>
      <c r="Q336" s="162" t="n">
        <v>446</v>
      </c>
      <c r="R336" s="162" t="n"/>
      <c r="S336" s="162" t="n"/>
      <c r="T336" s="162" t="n">
        <v>2</v>
      </c>
      <c r="U336" s="162" t="n"/>
      <c r="V336" s="162" t="n"/>
      <c r="W336" s="162" t="n"/>
      <c r="X336" s="162" t="n"/>
      <c r="Y336" s="162" t="n"/>
      <c r="Z336" s="70" t="n">
        <v>483</v>
      </c>
      <c r="AA336" s="178" t="n">
        <v>119.1</v>
      </c>
      <c r="AB336" s="162" t="inlineStr">
        <is>
          <t>对公</t>
        </is>
      </c>
      <c r="AC336" s="407" t="n"/>
      <c r="AD336" s="162" t="n"/>
      <c r="AE336" s="407" t="inlineStr">
        <is>
          <t>安卓*1</t>
        </is>
      </c>
      <c r="AF336" s="407" t="n"/>
      <c r="AG336" s="253" t="inlineStr">
        <is>
          <t>罗茜</t>
        </is>
      </c>
      <c r="AH336" s="182" t="n">
        <v>0</v>
      </c>
      <c r="AI336" s="182" t="n">
        <v>0</v>
      </c>
      <c r="AJ336" s="182" t="n">
        <v>-15</v>
      </c>
      <c r="AK336" s="182" t="n">
        <v>0</v>
      </c>
      <c r="AL336" s="182" t="n">
        <v>133.8</v>
      </c>
      <c r="AM336" s="182" t="n">
        <v>0</v>
      </c>
      <c r="AN336" s="182" t="n">
        <v>0</v>
      </c>
      <c r="AO336" s="182" t="n">
        <v>0.3</v>
      </c>
      <c r="AP336" s="182" t="n">
        <v>0</v>
      </c>
      <c r="AQ336" s="182" t="n">
        <v>0</v>
      </c>
      <c r="AR336" s="331" t="n"/>
      <c r="AS336" s="331" t="n"/>
      <c r="AT336" s="331" t="n"/>
      <c r="AU336" s="331" t="n"/>
      <c r="AV336" s="331" t="n"/>
      <c r="AW336" s="331" t="n"/>
      <c r="XEY336" s="331" t="n"/>
      <c r="XEZ336" s="331" t="n"/>
      <c r="XFA336" s="331" t="n"/>
      <c r="XFB336" s="331" t="n"/>
      <c r="XFC336" s="331" t="n"/>
      <c r="XFD336" s="331" t="n"/>
    </row>
    <row r="337" hidden="1" ht="30" customFormat="1" customHeight="1" s="331">
      <c r="A337" s="331" t="inlineStr">
        <is>
          <t>华远</t>
        </is>
      </c>
      <c r="B337" s="45" t="n">
        <v>45772</v>
      </c>
      <c r="C337" s="411" t="n"/>
      <c r="D337" s="411" t="n"/>
      <c r="E337" s="162" t="n"/>
      <c r="F337" s="411" t="n"/>
      <c r="G337" s="162" t="n"/>
      <c r="H337" s="162" t="inlineStr">
        <is>
          <t>孙静</t>
        </is>
      </c>
      <c r="I337" s="162" t="inlineStr">
        <is>
          <t>朱6968</t>
        </is>
      </c>
      <c r="J337" s="162" t="n">
        <v>1638</v>
      </c>
      <c r="K337" s="162" t="n"/>
      <c r="L337" s="162" t="n"/>
      <c r="M337" s="162" t="n"/>
      <c r="N337" s="162" t="n">
        <v>100</v>
      </c>
      <c r="O337" s="162" t="n"/>
      <c r="P337" s="162" t="n"/>
      <c r="Q337" s="162" t="n"/>
      <c r="R337" s="162" t="n"/>
      <c r="S337" s="162" t="n"/>
      <c r="T337" s="162" t="n"/>
      <c r="U337" s="162" t="n"/>
      <c r="V337" s="162" t="n"/>
      <c r="W337" s="162" t="n"/>
      <c r="X337" s="162" t="n"/>
      <c r="Y337" s="162" t="n"/>
      <c r="Z337" s="70" t="n">
        <v>100</v>
      </c>
      <c r="AA337" s="178" t="n">
        <v>15</v>
      </c>
      <c r="AB337" s="162" t="inlineStr">
        <is>
          <t>现金</t>
        </is>
      </c>
      <c r="AC337" s="407" t="n"/>
      <c r="AD337" s="162" t="n"/>
      <c r="AE337" s="411" t="n"/>
      <c r="AF337" s="407" t="n"/>
      <c r="AG337" s="253" t="inlineStr">
        <is>
          <t>罗茜</t>
        </is>
      </c>
      <c r="AH337" s="182" t="n">
        <v>0</v>
      </c>
      <c r="AI337" s="182" t="n">
        <v>0</v>
      </c>
      <c r="AJ337" s="182" t="n">
        <v>15</v>
      </c>
      <c r="AK337" s="182" t="n">
        <v>0</v>
      </c>
      <c r="AL337" s="182" t="n">
        <v>0</v>
      </c>
      <c r="AM337" s="182" t="n">
        <v>0</v>
      </c>
      <c r="AN337" s="182" t="n">
        <v>0</v>
      </c>
      <c r="AO337" s="182" t="n">
        <v>0</v>
      </c>
      <c r="AP337" s="182" t="n">
        <v>0</v>
      </c>
      <c r="AQ337" s="182" t="n">
        <v>0</v>
      </c>
      <c r="AR337" s="331" t="n"/>
      <c r="AS337" s="331" t="n"/>
      <c r="AT337" s="331" t="n"/>
      <c r="AU337" s="331" t="n"/>
      <c r="AV337" s="331" t="n"/>
      <c r="AW337" s="331" t="n"/>
      <c r="XEY337" s="331" t="n"/>
      <c r="XEZ337" s="331" t="n"/>
      <c r="XFA337" s="331" t="n"/>
      <c r="XFB337" s="331" t="n"/>
      <c r="XFC337" s="331" t="n"/>
      <c r="XFD337" s="331" t="n"/>
    </row>
    <row r="338" hidden="1" ht="30" customFormat="1" customHeight="1" s="331">
      <c r="A338" s="331" t="inlineStr">
        <is>
          <t>华远</t>
        </is>
      </c>
      <c r="B338" s="45" t="n">
        <v>45772</v>
      </c>
      <c r="C338" s="162" t="n">
        <v>55</v>
      </c>
      <c r="D338" s="162" t="inlineStr">
        <is>
          <t>石五姐</t>
        </is>
      </c>
      <c r="E338" s="162" t="n"/>
      <c r="F338" s="162" t="n">
        <v>1</v>
      </c>
      <c r="G338" s="162" t="n"/>
      <c r="H338" s="162" t="inlineStr">
        <is>
          <t>刘英桃</t>
        </is>
      </c>
      <c r="I338" s="162" t="inlineStr">
        <is>
          <t>萍4209</t>
        </is>
      </c>
      <c r="J338" s="162" t="n">
        <v>1638</v>
      </c>
      <c r="K338" s="162" t="n"/>
      <c r="L338" s="162" t="n"/>
      <c r="M338" s="162" t="n"/>
      <c r="N338" s="162" t="n"/>
      <c r="O338" s="162" t="n"/>
      <c r="P338" s="162" t="n"/>
      <c r="Q338" s="162" t="n"/>
      <c r="R338" s="162" t="n">
        <v>360</v>
      </c>
      <c r="S338" s="162" t="n"/>
      <c r="T338" s="162" t="n"/>
      <c r="U338" s="162" t="n"/>
      <c r="V338" s="162" t="n"/>
      <c r="W338" s="162" t="n"/>
      <c r="X338" s="162" t="n"/>
      <c r="Y338" s="162" t="n"/>
      <c r="Z338" s="70" t="n">
        <v>360</v>
      </c>
      <c r="AA338" s="178" t="n">
        <v>140</v>
      </c>
      <c r="AB338" s="162" t="inlineStr">
        <is>
          <t>对公</t>
        </is>
      </c>
      <c r="AC338" s="407" t="n"/>
      <c r="AD338" s="162" t="n"/>
      <c r="AE338" s="407" t="n"/>
      <c r="AF338" s="407" t="n"/>
      <c r="AG338" s="253" t="inlineStr">
        <is>
          <t>罗茜</t>
        </is>
      </c>
      <c r="AH338" s="182" t="n">
        <v>0</v>
      </c>
      <c r="AI338" s="182" t="n">
        <v>0</v>
      </c>
      <c r="AJ338" s="182" t="n">
        <v>0</v>
      </c>
      <c r="AK338" s="182" t="n">
        <v>0</v>
      </c>
      <c r="AL338" s="182" t="n">
        <v>0</v>
      </c>
      <c r="AM338" s="182" t="n">
        <v>140</v>
      </c>
      <c r="AN338" s="182" t="n">
        <v>0</v>
      </c>
      <c r="AO338" s="182" t="n">
        <v>0</v>
      </c>
      <c r="AP338" s="182" t="n">
        <v>0</v>
      </c>
      <c r="AQ338" s="182" t="n">
        <v>0</v>
      </c>
      <c r="AR338" s="331" t="n"/>
      <c r="AS338" s="331" t="n"/>
      <c r="AT338" s="331" t="n"/>
      <c r="AU338" s="331" t="n"/>
      <c r="AV338" s="331" t="n"/>
      <c r="AW338" s="331" t="n"/>
      <c r="XEY338" s="331" t="n"/>
      <c r="XEZ338" s="331" t="n"/>
      <c r="XFA338" s="331" t="n"/>
      <c r="XFB338" s="331" t="n"/>
      <c r="XFC338" s="331" t="n"/>
      <c r="XFD338" s="331" t="n"/>
    </row>
    <row r="339" hidden="1" ht="30" customFormat="1" customHeight="1" s="331">
      <c r="A339" s="331" t="inlineStr">
        <is>
          <t>华远</t>
        </is>
      </c>
      <c r="B339" s="45" t="n">
        <v>45772</v>
      </c>
      <c r="C339" s="162" t="n">
        <v>61</v>
      </c>
      <c r="D339" s="162" t="inlineStr">
        <is>
          <t>邓思姣</t>
        </is>
      </c>
      <c r="E339" s="162" t="n"/>
      <c r="F339" s="162" t="n">
        <v>1</v>
      </c>
      <c r="G339" s="162" t="n"/>
      <c r="H339" s="162" t="inlineStr">
        <is>
          <t>孙静</t>
        </is>
      </c>
      <c r="I339" s="162" t="inlineStr">
        <is>
          <t>英9088</t>
        </is>
      </c>
      <c r="J339" s="162" t="n">
        <v>1638</v>
      </c>
      <c r="K339" s="162" t="n"/>
      <c r="L339" s="162" t="n"/>
      <c r="M339" s="162" t="n"/>
      <c r="N339" s="162" t="n"/>
      <c r="O339" s="162" t="n"/>
      <c r="P339" s="406" t="n">
        <v>180</v>
      </c>
      <c r="Q339" s="406" t="n">
        <v>470</v>
      </c>
      <c r="R339" s="406" t="n"/>
      <c r="S339" s="406" t="n"/>
      <c r="T339" s="406" t="n">
        <v>11</v>
      </c>
      <c r="U339" s="162" t="n"/>
      <c r="V339" s="162" t="n"/>
      <c r="W339" s="162" t="n"/>
      <c r="X339" s="162" t="n"/>
      <c r="Y339" s="162" t="n"/>
      <c r="Z339" s="70" t="n">
        <v>661</v>
      </c>
      <c r="AA339" s="178" t="n">
        <v>206.6</v>
      </c>
      <c r="AB339" s="162" t="inlineStr">
        <is>
          <t>对公</t>
        </is>
      </c>
      <c r="AC339" s="407" t="n"/>
      <c r="AD339" s="162" t="n"/>
      <c r="AE339" s="407" t="n"/>
      <c r="AF339" s="407" t="n"/>
      <c r="AG339" s="253" t="inlineStr">
        <is>
          <t>罗茜</t>
        </is>
      </c>
      <c r="AH339" s="182" t="n">
        <v>0</v>
      </c>
      <c r="AI339" s="182" t="n">
        <v>0</v>
      </c>
      <c r="AJ339" s="182" t="n">
        <v>0</v>
      </c>
      <c r="AK339" s="182" t="n">
        <v>65</v>
      </c>
      <c r="AL339" s="182" t="n">
        <v>141</v>
      </c>
      <c r="AM339" s="182" t="n">
        <v>0</v>
      </c>
      <c r="AN339" s="182" t="n">
        <v>0</v>
      </c>
      <c r="AO339" s="182" t="n">
        <v>0.6</v>
      </c>
      <c r="AP339" s="182" t="n">
        <v>0</v>
      </c>
      <c r="AQ339" s="182" t="n">
        <v>0</v>
      </c>
      <c r="AR339" s="331" t="n"/>
      <c r="AS339" s="331" t="n"/>
      <c r="AT339" s="331" t="n"/>
      <c r="AU339" s="331" t="n"/>
      <c r="AV339" s="331" t="n"/>
      <c r="AW339" s="331" t="n"/>
      <c r="XEY339" s="331" t="n"/>
      <c r="XEZ339" s="331" t="n"/>
      <c r="XFA339" s="331" t="n"/>
      <c r="XFB339" s="331" t="n"/>
      <c r="XFC339" s="331" t="n"/>
      <c r="XFD339" s="331" t="n"/>
    </row>
    <row r="340" hidden="1" ht="30" customFormat="1" customHeight="1" s="331">
      <c r="A340" s="331" t="inlineStr">
        <is>
          <t>华远</t>
        </is>
      </c>
      <c r="B340" s="45" t="n">
        <v>45772</v>
      </c>
      <c r="C340" s="411" t="n"/>
      <c r="D340" s="411" t="n"/>
      <c r="E340" s="162" t="n"/>
      <c r="F340" s="411" t="n"/>
      <c r="G340" s="162" t="n"/>
      <c r="H340" s="162" t="inlineStr">
        <is>
          <t>谭丹芳</t>
        </is>
      </c>
      <c r="I340" s="162" t="inlineStr">
        <is>
          <t>英9088</t>
        </is>
      </c>
      <c r="J340" s="162" t="n">
        <v>1638</v>
      </c>
      <c r="K340" s="162" t="n"/>
      <c r="L340" s="162" t="n"/>
      <c r="M340" s="162" t="n"/>
      <c r="N340" s="162" t="n">
        <v>47</v>
      </c>
      <c r="O340" s="162" t="n"/>
      <c r="P340" s="406" t="n"/>
      <c r="Q340" s="406" t="n"/>
      <c r="R340" s="406" t="n"/>
      <c r="S340" s="406" t="n"/>
      <c r="T340" s="406" t="n"/>
      <c r="U340" s="162" t="n"/>
      <c r="V340" s="162" t="n"/>
      <c r="W340" s="162" t="n"/>
      <c r="X340" s="162" t="n"/>
      <c r="Y340" s="162" t="n"/>
      <c r="Z340" s="70" t="n">
        <v>47</v>
      </c>
      <c r="AA340" s="178" t="n">
        <v>7.05</v>
      </c>
      <c r="AB340" s="162" t="inlineStr">
        <is>
          <t>对公</t>
        </is>
      </c>
      <c r="AC340" s="407" t="n"/>
      <c r="AD340" s="162" t="n"/>
      <c r="AE340" s="407" t="n"/>
      <c r="AF340" s="407" t="n"/>
      <c r="AG340" s="253" t="inlineStr">
        <is>
          <t>罗茜</t>
        </is>
      </c>
      <c r="AH340" s="182" t="n">
        <v>0</v>
      </c>
      <c r="AI340" s="182" t="n">
        <v>0</v>
      </c>
      <c r="AJ340" s="182" t="n">
        <v>7.05</v>
      </c>
      <c r="AK340" s="182" t="n">
        <v>0</v>
      </c>
      <c r="AL340" s="182" t="n">
        <v>0</v>
      </c>
      <c r="AM340" s="182" t="n">
        <v>0</v>
      </c>
      <c r="AN340" s="182" t="n">
        <v>0</v>
      </c>
      <c r="AO340" s="182" t="n">
        <v>0</v>
      </c>
      <c r="AP340" s="182" t="n">
        <v>0</v>
      </c>
      <c r="AQ340" s="182" t="n">
        <v>0</v>
      </c>
      <c r="AR340" s="331" t="n"/>
      <c r="AS340" s="331" t="n"/>
      <c r="AT340" s="331" t="n"/>
      <c r="AU340" s="331" t="n"/>
      <c r="AV340" s="331" t="n"/>
      <c r="AW340" s="331" t="n"/>
      <c r="XEY340" s="331" t="n"/>
      <c r="XEZ340" s="331" t="n"/>
      <c r="XFA340" s="331" t="n"/>
      <c r="XFB340" s="331" t="n"/>
      <c r="XFC340" s="331" t="n"/>
      <c r="XFD340" s="331" t="n"/>
    </row>
    <row r="341" hidden="1" ht="30" customFormat="1" customHeight="1" s="331">
      <c r="A341" s="331" t="inlineStr">
        <is>
          <t>华远</t>
        </is>
      </c>
      <c r="B341" s="45" t="n">
        <v>45772</v>
      </c>
      <c r="C341" s="162" t="n">
        <v>65</v>
      </c>
      <c r="D341" s="162" t="inlineStr">
        <is>
          <t>邓海峰50（4110）</t>
        </is>
      </c>
      <c r="E341" s="162" t="n"/>
      <c r="F341" s="162" t="n"/>
      <c r="G341" s="162" t="n">
        <v>1</v>
      </c>
      <c r="H341" s="162" t="n"/>
      <c r="I341" s="162" t="inlineStr">
        <is>
          <t>王9978</t>
        </is>
      </c>
      <c r="J341" s="162" t="n">
        <v>1638</v>
      </c>
      <c r="K341" s="162" t="n"/>
      <c r="L341" s="162" t="n"/>
      <c r="M341" s="162" t="n"/>
      <c r="N341" s="162" t="n">
        <v>184</v>
      </c>
      <c r="O341" s="162" t="n"/>
      <c r="P341" s="162" t="n"/>
      <c r="Q341" s="162" t="n"/>
      <c r="R341" s="162" t="n"/>
      <c r="S341" s="162" t="n"/>
      <c r="T341" s="162" t="n">
        <v>230</v>
      </c>
      <c r="U341" s="162" t="n"/>
      <c r="V341" s="162" t="n"/>
      <c r="W341" s="162" t="n"/>
      <c r="X341" s="162" t="n"/>
      <c r="Y341" s="162" t="n"/>
      <c r="Z341" s="70" t="n">
        <v>414</v>
      </c>
      <c r="AA341" s="178" t="n">
        <v>82.8</v>
      </c>
      <c r="AB341" s="162" t="inlineStr">
        <is>
          <t>对公</t>
        </is>
      </c>
      <c r="AC341" s="407" t="n"/>
      <c r="AD341" s="162" t="n"/>
      <c r="AE341" s="407" t="n"/>
      <c r="AF341" s="407" t="n"/>
      <c r="AG341" s="253" t="inlineStr">
        <is>
          <t>罗茜</t>
        </is>
      </c>
      <c r="AH341" s="182" t="n">
        <v>0</v>
      </c>
      <c r="AI341" s="182" t="n">
        <v>0</v>
      </c>
      <c r="AJ341" s="182" t="n">
        <v>36.8</v>
      </c>
      <c r="AK341" s="182" t="n">
        <v>0</v>
      </c>
      <c r="AL341" s="182" t="n">
        <v>0</v>
      </c>
      <c r="AM341" s="182" t="n">
        <v>0</v>
      </c>
      <c r="AN341" s="182" t="n">
        <v>0</v>
      </c>
      <c r="AO341" s="182" t="n">
        <v>46</v>
      </c>
      <c r="AP341" s="182" t="n">
        <v>0</v>
      </c>
      <c r="AQ341" s="182" t="n">
        <v>0</v>
      </c>
      <c r="AR341" s="331" t="n"/>
      <c r="AS341" s="331" t="n"/>
      <c r="AT341" s="331" t="n"/>
      <c r="AU341" s="331" t="n"/>
      <c r="AV341" s="331" t="n"/>
      <c r="AW341" s="331" t="n"/>
      <c r="XEY341" s="331" t="n"/>
      <c r="XEZ341" s="331" t="n"/>
      <c r="XFA341" s="331" t="n"/>
      <c r="XFB341" s="331" t="n"/>
      <c r="XFC341" s="331" t="n"/>
      <c r="XFD341" s="331" t="n"/>
    </row>
    <row r="342" hidden="1" ht="30" customFormat="1" customHeight="1" s="331">
      <c r="A342" s="331" t="inlineStr">
        <is>
          <t>华远</t>
        </is>
      </c>
      <c r="B342" s="45" t="n">
        <v>45772</v>
      </c>
      <c r="C342" s="162" t="n">
        <v>85</v>
      </c>
      <c r="D342" s="162" t="inlineStr">
        <is>
          <t>李刚成</t>
        </is>
      </c>
      <c r="E342" s="162" t="n">
        <v>1</v>
      </c>
      <c r="F342" s="162" t="n"/>
      <c r="G342" s="162" t="n"/>
      <c r="H342" s="162" t="inlineStr">
        <is>
          <t>曾亚萍</t>
        </is>
      </c>
      <c r="I342" s="162" t="inlineStr">
        <is>
          <t>G7768</t>
        </is>
      </c>
      <c r="J342" s="162" t="n">
        <v>1638</v>
      </c>
      <c r="K342" s="162" t="n"/>
      <c r="L342" s="406" t="n">
        <v>346.4</v>
      </c>
      <c r="M342" s="162" t="n"/>
      <c r="N342" s="162" t="n"/>
      <c r="O342" s="162" t="n"/>
      <c r="P342" s="162" t="n"/>
      <c r="Q342" s="162" t="n"/>
      <c r="R342" s="162" t="n"/>
      <c r="S342" s="162" t="n"/>
      <c r="T342" s="162" t="n"/>
      <c r="U342" s="162" t="n"/>
      <c r="V342" s="162" t="n"/>
      <c r="W342" s="162" t="n"/>
      <c r="X342" s="162" t="n"/>
      <c r="Y342" s="162" t="n"/>
      <c r="Z342" s="70" t="n">
        <v>346.4</v>
      </c>
      <c r="AA342" s="178" t="n">
        <v>103.92</v>
      </c>
      <c r="AB342" s="162" t="inlineStr">
        <is>
          <t>对公</t>
        </is>
      </c>
      <c r="AC342" s="407" t="n"/>
      <c r="AD342" s="162" t="n"/>
      <c r="AE342" s="407" t="n"/>
      <c r="AF342" s="407" t="n"/>
      <c r="AG342" s="253" t="inlineStr">
        <is>
          <t>罗茜</t>
        </is>
      </c>
      <c r="AH342" s="182" t="n">
        <v>103.92</v>
      </c>
      <c r="AI342" s="182" t="n">
        <v>0</v>
      </c>
      <c r="AJ342" s="182" t="n">
        <v>0</v>
      </c>
      <c r="AK342" s="182" t="n">
        <v>0</v>
      </c>
      <c r="AL342" s="182" t="n">
        <v>0</v>
      </c>
      <c r="AM342" s="182" t="n">
        <v>0</v>
      </c>
      <c r="AN342" s="182" t="n">
        <v>0</v>
      </c>
      <c r="AO342" s="182" t="n">
        <v>0</v>
      </c>
      <c r="AP342" s="182" t="n">
        <v>0</v>
      </c>
      <c r="AQ342" s="182" t="n">
        <v>0</v>
      </c>
      <c r="AR342" s="331" t="n"/>
      <c r="AS342" s="331" t="n"/>
      <c r="AT342" s="331" t="n"/>
      <c r="AU342" s="331" t="n"/>
      <c r="AV342" s="331" t="n"/>
      <c r="AW342" s="331" t="n"/>
      <c r="XEY342" s="331" t="n"/>
      <c r="XEZ342" s="331" t="n"/>
      <c r="XFA342" s="331" t="n"/>
      <c r="XFB342" s="331" t="n"/>
      <c r="XFC342" s="331" t="n"/>
      <c r="XFD342" s="331" t="n"/>
    </row>
    <row r="343" hidden="1" ht="30" customFormat="1" customHeight="1" s="331">
      <c r="A343" s="331" t="inlineStr">
        <is>
          <t>华远</t>
        </is>
      </c>
      <c r="B343" s="45" t="n">
        <v>45772</v>
      </c>
      <c r="C343" s="412" t="n"/>
      <c r="D343" s="412" t="n"/>
      <c r="E343" s="46" t="inlineStr">
        <is>
          <t>退4.25</t>
        </is>
      </c>
      <c r="F343" s="46" t="n"/>
      <c r="G343" s="46" t="n"/>
      <c r="H343" s="46" t="inlineStr">
        <is>
          <t>曾亚萍</t>
        </is>
      </c>
      <c r="I343" s="162" t="inlineStr">
        <is>
          <t>G7768</t>
        </is>
      </c>
      <c r="J343" s="162" t="n">
        <v>1638</v>
      </c>
      <c r="K343" s="162" t="n"/>
      <c r="L343" s="162" t="n">
        <v>-346.4</v>
      </c>
      <c r="M343" s="162" t="n"/>
      <c r="N343" s="162" t="n"/>
      <c r="O343" s="162" t="n"/>
      <c r="P343" s="162" t="n"/>
      <c r="Q343" s="162" t="n"/>
      <c r="R343" s="162" t="n"/>
      <c r="S343" s="162" t="n"/>
      <c r="T343" s="162" t="n"/>
      <c r="U343" s="162" t="n"/>
      <c r="V343" s="162" t="n"/>
      <c r="W343" s="162" t="n"/>
      <c r="X343" s="162" t="n"/>
      <c r="Y343" s="162" t="n"/>
      <c r="Z343" s="70" t="n">
        <v>-346.4</v>
      </c>
      <c r="AA343" s="178" t="n">
        <v>-103.92</v>
      </c>
      <c r="AB343" s="162" t="inlineStr">
        <is>
          <t>对公</t>
        </is>
      </c>
      <c r="AC343" s="407" t="n"/>
      <c r="AD343" s="162" t="n"/>
      <c r="AE343" s="407" t="inlineStr">
        <is>
          <t>重开</t>
        </is>
      </c>
      <c r="AF343" s="407" t="n"/>
      <c r="AG343" s="253" t="inlineStr">
        <is>
          <t>罗茜</t>
        </is>
      </c>
      <c r="AH343" s="182" t="n">
        <v>-103.92</v>
      </c>
      <c r="AI343" s="182" t="n">
        <v>0</v>
      </c>
      <c r="AJ343" s="182" t="n">
        <v>0</v>
      </c>
      <c r="AK343" s="182" t="n">
        <v>0</v>
      </c>
      <c r="AL343" s="182" t="n">
        <v>0</v>
      </c>
      <c r="AM343" s="182" t="n">
        <v>0</v>
      </c>
      <c r="AN343" s="182" t="n">
        <v>0</v>
      </c>
      <c r="AO343" s="182" t="n">
        <v>0</v>
      </c>
      <c r="AP343" s="182" t="n">
        <v>0</v>
      </c>
      <c r="AQ343" s="182" t="n">
        <v>0</v>
      </c>
      <c r="AR343" s="331" t="n"/>
      <c r="AS343" s="331" t="n"/>
      <c r="AT343" s="331" t="n"/>
      <c r="AU343" s="331" t="n"/>
      <c r="AV343" s="331" t="n"/>
      <c r="AW343" s="331" t="n"/>
      <c r="XEY343" s="331" t="n"/>
      <c r="XEZ343" s="331" t="n"/>
      <c r="XFA343" s="331" t="n"/>
      <c r="XFB343" s="331" t="n"/>
      <c r="XFC343" s="331" t="n"/>
      <c r="XFD343" s="331" t="n"/>
    </row>
    <row r="344" hidden="1" ht="30" customFormat="1" customHeight="1" s="331">
      <c r="A344" s="331" t="inlineStr">
        <is>
          <t>华远</t>
        </is>
      </c>
      <c r="B344" s="45" t="n">
        <v>45772</v>
      </c>
      <c r="C344" s="411" t="n"/>
      <c r="D344" s="411" t="n"/>
      <c r="E344" s="46" t="inlineStr">
        <is>
          <t>补</t>
        </is>
      </c>
      <c r="F344" s="46" t="n"/>
      <c r="G344" s="46" t="n"/>
      <c r="H344" s="46" t="inlineStr">
        <is>
          <t>曾亚萍</t>
        </is>
      </c>
      <c r="I344" s="162" t="inlineStr">
        <is>
          <t>G7768</t>
        </is>
      </c>
      <c r="J344" s="162" t="n">
        <v>1638</v>
      </c>
      <c r="K344" s="162" t="n"/>
      <c r="L344" s="162" t="n">
        <v>433</v>
      </c>
      <c r="M344" s="162" t="n"/>
      <c r="N344" s="162" t="n"/>
      <c r="O344" s="162" t="n"/>
      <c r="P344" s="162" t="n"/>
      <c r="Q344" s="162" t="n"/>
      <c r="R344" s="162" t="n"/>
      <c r="S344" s="162" t="n"/>
      <c r="T344" s="162" t="n"/>
      <c r="U344" s="162" t="n"/>
      <c r="V344" s="162" t="n"/>
      <c r="W344" s="162" t="n"/>
      <c r="X344" s="162" t="n"/>
      <c r="Y344" s="162" t="n"/>
      <c r="Z344" s="70" t="n">
        <v>433</v>
      </c>
      <c r="AA344" s="178" t="n">
        <v>129.9</v>
      </c>
      <c r="AB344" s="162" t="inlineStr">
        <is>
          <t>对公</t>
        </is>
      </c>
      <c r="AC344" s="407" t="n"/>
      <c r="AD344" s="162" t="n"/>
      <c r="AE344" s="407" t="n"/>
      <c r="AF344" s="407" t="n"/>
      <c r="AG344" s="253" t="inlineStr">
        <is>
          <t>罗茜</t>
        </is>
      </c>
      <c r="AH344" s="182" t="n">
        <v>129.9</v>
      </c>
      <c r="AI344" s="182" t="n">
        <v>0</v>
      </c>
      <c r="AJ344" s="182" t="n">
        <v>0</v>
      </c>
      <c r="AK344" s="182" t="n">
        <v>0</v>
      </c>
      <c r="AL344" s="182" t="n">
        <v>0</v>
      </c>
      <c r="AM344" s="182" t="n">
        <v>0</v>
      </c>
      <c r="AN344" s="182" t="n">
        <v>0</v>
      </c>
      <c r="AO344" s="182" t="n">
        <v>0</v>
      </c>
      <c r="AP344" s="182" t="n">
        <v>0</v>
      </c>
      <c r="AQ344" s="182" t="n">
        <v>0</v>
      </c>
      <c r="AR344" s="331" t="n"/>
      <c r="AS344" s="331" t="n"/>
      <c r="AT344" s="331" t="n"/>
      <c r="AU344" s="331" t="n"/>
      <c r="AV344" s="331" t="n"/>
      <c r="AW344" s="331" t="n"/>
      <c r="XEY344" s="331" t="n"/>
      <c r="XEZ344" s="331" t="n"/>
      <c r="XFA344" s="331" t="n"/>
      <c r="XFB344" s="331" t="n"/>
      <c r="XFC344" s="331" t="n"/>
      <c r="XFD344" s="331" t="n"/>
    </row>
    <row r="345" hidden="1" ht="30" customFormat="1" customHeight="1" s="331">
      <c r="A345" s="331" t="inlineStr">
        <is>
          <t>泊富</t>
        </is>
      </c>
      <c r="B345" s="108" t="n">
        <v>45772</v>
      </c>
      <c r="C345" s="54" t="n">
        <v>26</v>
      </c>
      <c r="D345" s="54" t="inlineStr">
        <is>
          <t>吴群芝</t>
        </is>
      </c>
      <c r="E345" s="54" t="n"/>
      <c r="F345" s="54" t="n"/>
      <c r="G345" s="54" t="n">
        <v>1</v>
      </c>
      <c r="H345" s="54" t="n"/>
      <c r="I345" s="54" t="inlineStr">
        <is>
          <t>莲8109</t>
        </is>
      </c>
      <c r="J345" s="54" t="n">
        <v>1638</v>
      </c>
      <c r="K345" s="54" t="n"/>
      <c r="L345" s="54" t="n"/>
      <c r="M345" s="54" t="n"/>
      <c r="N345" s="54" t="n"/>
      <c r="O345" s="54" t="n"/>
      <c r="P345" s="54" t="n"/>
      <c r="Q345" s="54" t="n">
        <v>110</v>
      </c>
      <c r="R345" s="54" t="n"/>
      <c r="S345" s="54" t="n"/>
      <c r="T345" s="54" t="n">
        <v>9</v>
      </c>
      <c r="U345" s="54" t="n"/>
      <c r="V345" s="54" t="n"/>
      <c r="W345" s="54" t="n"/>
      <c r="X345" s="54" t="n"/>
      <c r="Y345" s="54" t="n"/>
      <c r="Z345" s="195" t="n">
        <v>119</v>
      </c>
      <c r="AA345" s="178" t="n">
        <v>34.8</v>
      </c>
      <c r="AB345" s="174" t="inlineStr">
        <is>
          <t>对公</t>
        </is>
      </c>
      <c r="AC345" s="168" t="n"/>
      <c r="AD345" s="54" t="n"/>
      <c r="AE345" s="54" t="n"/>
      <c r="AF345" s="54" t="n"/>
      <c r="AG345" s="128" t="inlineStr">
        <is>
          <t>彭心怡</t>
        </is>
      </c>
      <c r="AH345" s="182" t="n">
        <v>0</v>
      </c>
      <c r="AI345" s="182" t="n">
        <v>0</v>
      </c>
      <c r="AJ345" s="182" t="n">
        <v>0</v>
      </c>
      <c r="AK345" s="182" t="n">
        <v>0</v>
      </c>
      <c r="AL345" s="182" t="n">
        <v>33</v>
      </c>
      <c r="AM345" s="182" t="n">
        <v>0</v>
      </c>
      <c r="AN345" s="182" t="n">
        <v>0</v>
      </c>
      <c r="AO345" s="182" t="n">
        <v>1.8</v>
      </c>
      <c r="AP345" s="182" t="n">
        <v>0</v>
      </c>
      <c r="AQ345" s="182" t="n">
        <v>0</v>
      </c>
      <c r="AR345" s="331" t="n"/>
      <c r="AS345" s="331" t="n"/>
      <c r="AT345" s="331" t="n"/>
      <c r="AU345" s="331" t="n"/>
      <c r="AV345" s="331" t="n"/>
      <c r="AW345" s="331" t="n"/>
      <c r="XEY345" s="331" t="n"/>
      <c r="XEZ345" s="331" t="n"/>
      <c r="XFA345" s="331" t="n"/>
      <c r="XFB345" s="331" t="n"/>
      <c r="XFC345" s="331" t="n"/>
      <c r="XFD345" s="331" t="n"/>
    </row>
    <row r="346" hidden="1" ht="30" customFormat="1" customHeight="1" s="331">
      <c r="A346" s="331" t="inlineStr">
        <is>
          <t>泊富</t>
        </is>
      </c>
      <c r="B346" s="108" t="n">
        <v>45772</v>
      </c>
      <c r="C346" s="54" t="n">
        <v>37</v>
      </c>
      <c r="D346" s="54" t="inlineStr">
        <is>
          <t>张明芬</t>
        </is>
      </c>
      <c r="E346" s="54" t="n"/>
      <c r="F346" s="54" t="n"/>
      <c r="G346" s="54" t="n">
        <v>1</v>
      </c>
      <c r="H346" s="54" t="n"/>
      <c r="I346" s="54" t="inlineStr">
        <is>
          <t>G8999</t>
        </is>
      </c>
      <c r="J346" s="54" t="n">
        <v>1638</v>
      </c>
      <c r="K346" s="54" t="n"/>
      <c r="L346" s="54" t="n"/>
      <c r="M346" s="54" t="n"/>
      <c r="N346" s="54" t="n"/>
      <c r="O346" s="54" t="n"/>
      <c r="P346" s="54" t="n"/>
      <c r="Q346" s="54" t="n">
        <v>3566</v>
      </c>
      <c r="R346" s="54" t="n">
        <v>140</v>
      </c>
      <c r="S346" s="54" t="n"/>
      <c r="T346" s="54" t="n">
        <v>27</v>
      </c>
      <c r="U346" s="54" t="n"/>
      <c r="V346" s="54" t="n"/>
      <c r="W346" s="54" t="n"/>
      <c r="X346" s="54" t="n"/>
      <c r="Y346" s="54" t="n"/>
      <c r="Z346" s="195" t="n">
        <v>3733</v>
      </c>
      <c r="AA346" s="178" t="n">
        <v>1323.5</v>
      </c>
      <c r="AB346" s="174" t="inlineStr">
        <is>
          <t>对公</t>
        </is>
      </c>
      <c r="AC346" s="168" t="n"/>
      <c r="AD346" s="54" t="n"/>
      <c r="AE346" s="54" t="n"/>
      <c r="AF346" s="54" t="n"/>
      <c r="AG346" s="128" t="inlineStr">
        <is>
          <t>彭心怡</t>
        </is>
      </c>
      <c r="AH346" s="182" t="n">
        <v>0</v>
      </c>
      <c r="AI346" s="182" t="n">
        <v>0</v>
      </c>
      <c r="AJ346" s="182" t="n">
        <v>0</v>
      </c>
      <c r="AK346" s="182" t="n">
        <v>0</v>
      </c>
      <c r="AL346" s="182" t="n">
        <v>1248.1</v>
      </c>
      <c r="AM346" s="182" t="n">
        <v>70</v>
      </c>
      <c r="AN346" s="182" t="n">
        <v>0</v>
      </c>
      <c r="AO346" s="182" t="n">
        <v>5.4</v>
      </c>
      <c r="AP346" s="182" t="n">
        <v>0</v>
      </c>
      <c r="AQ346" s="182" t="n">
        <v>0</v>
      </c>
      <c r="AR346" s="331" t="n"/>
      <c r="AS346" s="331" t="n"/>
      <c r="AT346" s="331" t="n"/>
      <c r="AU346" s="331" t="n"/>
      <c r="AV346" s="331" t="n"/>
      <c r="AW346" s="331" t="n"/>
      <c r="XEY346" s="331" t="n"/>
      <c r="XEZ346" s="331" t="n"/>
      <c r="XFA346" s="331" t="n"/>
      <c r="XFB346" s="331" t="n"/>
      <c r="XFC346" s="331" t="n"/>
      <c r="XFD346" s="331" t="n"/>
    </row>
    <row r="347" hidden="1" ht="30" customFormat="1" customHeight="1" s="331">
      <c r="A347" s="331" t="inlineStr">
        <is>
          <t>泊富</t>
        </is>
      </c>
      <c r="B347" s="108" t="n">
        <v>45772</v>
      </c>
      <c r="C347" s="54" t="n">
        <v>38</v>
      </c>
      <c r="D347" s="54" t="inlineStr">
        <is>
          <t>杨斌62（4869）</t>
        </is>
      </c>
      <c r="E347" s="54" t="n"/>
      <c r="F347" s="54" t="n"/>
      <c r="G347" s="54" t="n">
        <v>1</v>
      </c>
      <c r="H347" s="54" t="n"/>
      <c r="I347" s="54" t="inlineStr">
        <is>
          <t>G8999</t>
        </is>
      </c>
      <c r="J347" s="54" t="n">
        <v>1638</v>
      </c>
      <c r="K347" s="54" t="n"/>
      <c r="L347" s="54" t="n"/>
      <c r="M347" s="54" t="n"/>
      <c r="N347" s="54" t="n"/>
      <c r="O347" s="54" t="n"/>
      <c r="P347" s="54" t="n"/>
      <c r="Q347" s="54" t="n">
        <v>1236</v>
      </c>
      <c r="R347" s="54" t="n"/>
      <c r="S347" s="54" t="n"/>
      <c r="T347" s="54" t="n">
        <v>15</v>
      </c>
      <c r="U347" s="54" t="n"/>
      <c r="V347" s="54" t="n"/>
      <c r="W347" s="54" t="n"/>
      <c r="X347" s="54" t="n"/>
      <c r="Y347" s="54" t="n"/>
      <c r="Z347" s="195" t="n">
        <v>1251</v>
      </c>
      <c r="AA347" s="178" t="n">
        <v>435.6</v>
      </c>
      <c r="AB347" s="174" t="inlineStr">
        <is>
          <t>对公</t>
        </is>
      </c>
      <c r="AC347" s="168" t="n"/>
      <c r="AD347" s="54" t="n"/>
      <c r="AE347" s="54" t="n"/>
      <c r="AF347" s="54" t="n"/>
      <c r="AG347" s="128" t="inlineStr">
        <is>
          <t>彭心怡</t>
        </is>
      </c>
      <c r="AH347" s="182" t="n">
        <v>0</v>
      </c>
      <c r="AI347" s="182" t="n">
        <v>0</v>
      </c>
      <c r="AJ347" s="182" t="n">
        <v>0</v>
      </c>
      <c r="AK347" s="182" t="n">
        <v>0</v>
      </c>
      <c r="AL347" s="182" t="n">
        <v>432.6</v>
      </c>
      <c r="AM347" s="182" t="n">
        <v>0</v>
      </c>
      <c r="AN347" s="182" t="n">
        <v>0</v>
      </c>
      <c r="AO347" s="182" t="n">
        <v>3</v>
      </c>
      <c r="AP347" s="182" t="n">
        <v>0</v>
      </c>
      <c r="AQ347" s="182" t="n">
        <v>0</v>
      </c>
      <c r="AR347" s="331" t="n"/>
      <c r="AS347" s="331" t="n"/>
      <c r="AT347" s="331" t="n"/>
      <c r="AU347" s="331" t="n"/>
      <c r="AV347" s="331" t="n"/>
      <c r="AW347" s="331" t="n"/>
      <c r="XEY347" s="331" t="n"/>
      <c r="XEZ347" s="331" t="n"/>
      <c r="XFA347" s="331" t="n"/>
      <c r="XFB347" s="331" t="n"/>
      <c r="XFC347" s="331" t="n"/>
      <c r="XFD347" s="331" t="n"/>
    </row>
    <row r="348" hidden="1" ht="30" customFormat="1" customHeight="1" s="331">
      <c r="A348" s="331" t="inlineStr">
        <is>
          <t>华远</t>
        </is>
      </c>
      <c r="B348" s="45" t="n">
        <v>45773</v>
      </c>
      <c r="C348" s="162" t="n">
        <v>12</v>
      </c>
      <c r="D348" s="162" t="inlineStr">
        <is>
          <t>胡云平</t>
        </is>
      </c>
      <c r="E348" s="162" t="n"/>
      <c r="F348" s="162" t="n">
        <v>1</v>
      </c>
      <c r="G348" s="162" t="n"/>
      <c r="H348" s="162" t="inlineStr">
        <is>
          <t>孙静</t>
        </is>
      </c>
      <c r="I348" s="162" t="inlineStr">
        <is>
          <t>朱6968</t>
        </is>
      </c>
      <c r="J348" s="162" t="n">
        <v>1638</v>
      </c>
      <c r="K348" s="162" t="n"/>
      <c r="L348" s="162" t="n"/>
      <c r="M348" s="162" t="n"/>
      <c r="N348" s="162" t="n">
        <v>405</v>
      </c>
      <c r="O348" s="162" t="n"/>
      <c r="P348" s="162" t="n"/>
      <c r="Q348" s="162" t="n"/>
      <c r="R348" s="162" t="n"/>
      <c r="S348" s="162" t="n"/>
      <c r="T348" s="162" t="n"/>
      <c r="U348" s="162" t="n"/>
      <c r="V348" s="162" t="n"/>
      <c r="W348" s="162" t="n"/>
      <c r="X348" s="162" t="n"/>
      <c r="Y348" s="162" t="n"/>
      <c r="Z348" s="70" t="n">
        <v>405</v>
      </c>
      <c r="AA348" s="178" t="n">
        <v>0</v>
      </c>
      <c r="AB348" s="162" t="inlineStr">
        <is>
          <t>对公</t>
        </is>
      </c>
      <c r="AC348" s="407" t="n"/>
      <c r="AD348" s="162" t="n"/>
      <c r="AE348" s="162" t="inlineStr">
        <is>
          <t>安卓*3</t>
        </is>
      </c>
      <c r="AF348" s="407" t="n"/>
      <c r="AG348" s="253" t="inlineStr">
        <is>
          <t>刘丽</t>
        </is>
      </c>
      <c r="AH348" s="182" t="n">
        <v>0</v>
      </c>
      <c r="AI348" s="182" t="n">
        <v>0</v>
      </c>
      <c r="AJ348" s="182" t="n">
        <v>0</v>
      </c>
      <c r="AK348" s="182" t="n">
        <v>0</v>
      </c>
      <c r="AL348" s="182" t="n">
        <v>0</v>
      </c>
      <c r="AM348" s="182" t="n">
        <v>0</v>
      </c>
      <c r="AN348" s="182" t="n">
        <v>0</v>
      </c>
      <c r="AO348" s="182" t="n">
        <v>0</v>
      </c>
      <c r="AP348" s="182" t="n">
        <v>0</v>
      </c>
      <c r="AQ348" s="182" t="n">
        <v>0</v>
      </c>
      <c r="AR348" s="331" t="n"/>
      <c r="AS348" s="331" t="n"/>
      <c r="AT348" s="331" t="n"/>
      <c r="AU348" s="331" t="n"/>
      <c r="AV348" s="331" t="n"/>
      <c r="AW348" s="331" t="n"/>
      <c r="XEY348" s="331" t="n"/>
      <c r="XEZ348" s="331" t="n"/>
      <c r="XFA348" s="331" t="n"/>
      <c r="XFB348" s="331" t="n"/>
      <c r="XFC348" s="331" t="n"/>
      <c r="XFD348" s="331" t="n"/>
    </row>
    <row r="349" hidden="1" ht="30" customFormat="1" customHeight="1" s="331">
      <c r="A349" s="331" t="inlineStr">
        <is>
          <t>华远</t>
        </is>
      </c>
      <c r="B349" s="45" t="n">
        <v>45773</v>
      </c>
      <c r="C349" s="162" t="n">
        <v>53</v>
      </c>
      <c r="D349" s="162" t="inlineStr">
        <is>
          <t>邓思姣</t>
        </is>
      </c>
      <c r="E349" s="162" t="n"/>
      <c r="F349" s="162" t="n">
        <v>1</v>
      </c>
      <c r="G349" s="162" t="n"/>
      <c r="H349" s="162" t="inlineStr">
        <is>
          <t>孙静</t>
        </is>
      </c>
      <c r="I349" s="338" t="inlineStr">
        <is>
          <t>英9088</t>
        </is>
      </c>
      <c r="J349" s="406" t="n">
        <v>1638</v>
      </c>
      <c r="K349" s="406" t="n"/>
      <c r="L349" s="162" t="n"/>
      <c r="M349" s="406" t="n"/>
      <c r="N349" s="162" t="n">
        <v>365</v>
      </c>
      <c r="O349" s="162" t="n"/>
      <c r="P349" s="162" t="n"/>
      <c r="Q349" s="162" t="n"/>
      <c r="R349" s="162" t="n">
        <v>140</v>
      </c>
      <c r="S349" s="162" t="n"/>
      <c r="T349" s="162" t="n"/>
      <c r="U349" s="162" t="n"/>
      <c r="V349" s="162" t="n"/>
      <c r="W349" s="162" t="n"/>
      <c r="X349" s="162" t="n"/>
      <c r="Y349" s="162" t="n"/>
      <c r="Z349" s="70" t="n">
        <v>505</v>
      </c>
      <c r="AA349" s="178" t="n">
        <v>81.8</v>
      </c>
      <c r="AB349" s="162" t="inlineStr">
        <is>
          <t>对公</t>
        </is>
      </c>
      <c r="AC349" s="407" t="n"/>
      <c r="AD349" s="162" t="n"/>
      <c r="AE349" s="407" t="inlineStr">
        <is>
          <t>补佳乐*1，地屈1盒</t>
        </is>
      </c>
      <c r="AF349" s="407" t="n"/>
      <c r="AG349" s="253" t="inlineStr">
        <is>
          <t>刘丽</t>
        </is>
      </c>
      <c r="AH349" s="182" t="n">
        <v>0</v>
      </c>
      <c r="AI349" s="182" t="n">
        <v>0</v>
      </c>
      <c r="AJ349" s="182" t="n">
        <v>31.8</v>
      </c>
      <c r="AK349" s="182" t="n">
        <v>0</v>
      </c>
      <c r="AL349" s="182" t="n">
        <v>0</v>
      </c>
      <c r="AM349" s="182" t="n">
        <v>50</v>
      </c>
      <c r="AN349" s="182" t="n">
        <v>0</v>
      </c>
      <c r="AO349" s="182" t="n">
        <v>0</v>
      </c>
      <c r="AP349" s="182" t="n">
        <v>0</v>
      </c>
      <c r="AQ349" s="182" t="n">
        <v>0</v>
      </c>
      <c r="AR349" s="331" t="n"/>
      <c r="AS349" s="331" t="n"/>
      <c r="AT349" s="331" t="n"/>
      <c r="AU349" s="331" t="n"/>
      <c r="AV349" s="331" t="n"/>
      <c r="AW349" s="331" t="n"/>
      <c r="XEY349" s="331" t="n"/>
      <c r="XEZ349" s="331" t="n"/>
      <c r="XFA349" s="331" t="n"/>
      <c r="XFB349" s="331" t="n"/>
      <c r="XFC349" s="331" t="n"/>
      <c r="XFD349" s="331" t="n"/>
    </row>
    <row r="350" hidden="1" ht="30" customFormat="1" customHeight="1" s="331">
      <c r="A350" s="331" t="inlineStr">
        <is>
          <t>泊富</t>
        </is>
      </c>
      <c r="B350" s="108" t="n">
        <v>45773</v>
      </c>
      <c r="C350" s="54" t="n">
        <v>53</v>
      </c>
      <c r="D350" s="54" t="inlineStr">
        <is>
          <t>万红梅</t>
        </is>
      </c>
      <c r="E350" s="54" t="n"/>
      <c r="F350" s="54" t="n"/>
      <c r="G350" s="54" t="n">
        <v>1</v>
      </c>
      <c r="H350" s="54" t="n"/>
      <c r="I350" s="199" t="inlineStr">
        <is>
          <t>G3728</t>
        </is>
      </c>
      <c r="J350" s="199" t="n">
        <v>1638</v>
      </c>
      <c r="K350" s="365" t="n"/>
      <c r="L350" s="54" t="n"/>
      <c r="M350" s="54" t="n"/>
      <c r="N350" s="54" t="n">
        <v>100</v>
      </c>
      <c r="O350" s="54" t="n"/>
      <c r="P350" s="54" t="n"/>
      <c r="Q350" s="54" t="n"/>
      <c r="R350" s="54" t="n"/>
      <c r="S350" s="54" t="n"/>
      <c r="T350" s="54" t="n"/>
      <c r="U350" s="54" t="n"/>
      <c r="V350" s="54" t="n"/>
      <c r="W350" s="54" t="n"/>
      <c r="X350" s="54" t="n"/>
      <c r="Y350" s="54" t="n"/>
      <c r="Z350" s="195" t="n">
        <v>100</v>
      </c>
      <c r="AA350" s="178" t="n">
        <v>20</v>
      </c>
      <c r="AB350" s="174" t="inlineStr">
        <is>
          <t>现金</t>
        </is>
      </c>
      <c r="AC350" s="69" t="n"/>
      <c r="AD350" s="69" t="n"/>
      <c r="AE350" s="69" t="inlineStr">
        <is>
          <t>部分现金部分对公</t>
        </is>
      </c>
      <c r="AF350" s="69" t="n"/>
      <c r="AG350" s="128" t="inlineStr">
        <is>
          <t>彭心怡</t>
        </is>
      </c>
      <c r="AH350" s="182" t="n">
        <v>0</v>
      </c>
      <c r="AI350" s="182" t="n">
        <v>0</v>
      </c>
      <c r="AJ350" s="182" t="n">
        <v>20</v>
      </c>
      <c r="AK350" s="182" t="n">
        <v>0</v>
      </c>
      <c r="AL350" s="182" t="n">
        <v>0</v>
      </c>
      <c r="AM350" s="182" t="n">
        <v>0</v>
      </c>
      <c r="AN350" s="182" t="n">
        <v>0</v>
      </c>
      <c r="AO350" s="182" t="n">
        <v>0</v>
      </c>
      <c r="AP350" s="182" t="n">
        <v>0</v>
      </c>
      <c r="AQ350" s="182" t="n">
        <v>0</v>
      </c>
      <c r="AR350" s="331" t="n"/>
      <c r="AS350" s="331" t="n"/>
      <c r="AT350" s="331" t="n"/>
      <c r="AU350" s="331" t="n"/>
      <c r="AV350" s="331" t="n"/>
      <c r="AW350" s="331" t="n"/>
      <c r="XEY350" s="331" t="n"/>
      <c r="XEZ350" s="331" t="n"/>
      <c r="XFA350" s="331" t="n"/>
      <c r="XFB350" s="331" t="n"/>
      <c r="XFC350" s="331" t="n"/>
      <c r="XFD350" s="331" t="n"/>
    </row>
    <row r="351" hidden="1" ht="30" customFormat="1" customHeight="1" s="331">
      <c r="A351" s="331" t="inlineStr">
        <is>
          <t>泊富</t>
        </is>
      </c>
      <c r="B351" s="108" t="n">
        <v>45773</v>
      </c>
      <c r="C351" s="411" t="n"/>
      <c r="D351" s="411" t="n"/>
      <c r="E351" s="54" t="n"/>
      <c r="F351" s="54" t="n"/>
      <c r="G351" s="411" t="n"/>
      <c r="H351" s="54" t="n"/>
      <c r="I351" s="200" t="inlineStr">
        <is>
          <t>G3728</t>
        </is>
      </c>
      <c r="J351" s="200" t="n">
        <v>1638</v>
      </c>
      <c r="K351" s="135" t="n"/>
      <c r="L351" s="54" t="n"/>
      <c r="M351" s="54" t="n"/>
      <c r="N351" s="54" t="n">
        <v>8</v>
      </c>
      <c r="O351" s="54" t="n"/>
      <c r="P351" s="54" t="n"/>
      <c r="Q351" s="54" t="n"/>
      <c r="R351" s="54" t="n"/>
      <c r="S351" s="54" t="n"/>
      <c r="T351" s="54" t="n"/>
      <c r="U351" s="54" t="n"/>
      <c r="V351" s="54" t="n"/>
      <c r="W351" s="54" t="n"/>
      <c r="X351" s="54" t="n"/>
      <c r="Y351" s="54" t="n"/>
      <c r="Z351" s="195" t="n">
        <v>8</v>
      </c>
      <c r="AA351" s="178" t="n">
        <v>1.6</v>
      </c>
      <c r="AB351" s="174" t="inlineStr">
        <is>
          <t>对公</t>
        </is>
      </c>
      <c r="AC351" s="69" t="n"/>
      <c r="AD351" s="69" t="n"/>
      <c r="AE351" s="411" t="n"/>
      <c r="AF351" s="69" t="n"/>
      <c r="AG351" s="128" t="inlineStr">
        <is>
          <t>彭心怡</t>
        </is>
      </c>
      <c r="AH351" s="182" t="n">
        <v>0</v>
      </c>
      <c r="AI351" s="182" t="n">
        <v>0</v>
      </c>
      <c r="AJ351" s="182" t="n">
        <v>1.6</v>
      </c>
      <c r="AK351" s="182" t="n">
        <v>0</v>
      </c>
      <c r="AL351" s="182" t="n">
        <v>0</v>
      </c>
      <c r="AM351" s="182" t="n">
        <v>0</v>
      </c>
      <c r="AN351" s="182" t="n">
        <v>0</v>
      </c>
      <c r="AO351" s="182" t="n">
        <v>0</v>
      </c>
      <c r="AP351" s="182" t="n">
        <v>0</v>
      </c>
      <c r="AQ351" s="182" t="n">
        <v>0</v>
      </c>
      <c r="AR351" s="331" t="n"/>
      <c r="AS351" s="331" t="n"/>
      <c r="AT351" s="331" t="n"/>
      <c r="AU351" s="331" t="n"/>
      <c r="AV351" s="331" t="n"/>
      <c r="AW351" s="331" t="n"/>
      <c r="XEY351" s="331" t="n"/>
      <c r="XEZ351" s="331" t="n"/>
      <c r="XFA351" s="331" t="n"/>
      <c r="XFB351" s="331" t="n"/>
      <c r="XFC351" s="331" t="n"/>
      <c r="XFD351" s="331" t="n"/>
    </row>
    <row r="352" hidden="1" ht="30" customFormat="1" customHeight="1" s="331">
      <c r="A352" s="406" t="inlineStr">
        <is>
          <t>华远</t>
        </is>
      </c>
      <c r="B352" s="45" t="n">
        <v>45774</v>
      </c>
      <c r="C352" s="162" t="n">
        <v>46</v>
      </c>
      <c r="D352" s="45" t="inlineStr">
        <is>
          <t>邓海峰50（4110）</t>
        </is>
      </c>
      <c r="E352" s="162" t="n"/>
      <c r="F352" s="162" t="n">
        <v>1</v>
      </c>
      <c r="G352" s="162" t="n"/>
      <c r="H352" s="162" t="inlineStr">
        <is>
          <t>孙静</t>
        </is>
      </c>
      <c r="I352" s="162" t="inlineStr">
        <is>
          <t>王9978</t>
        </is>
      </c>
      <c r="J352" s="162" t="n">
        <v>1638</v>
      </c>
      <c r="K352" s="162" t="n"/>
      <c r="L352" s="162" t="n"/>
      <c r="M352" s="162" t="n"/>
      <c r="N352" s="162" t="n">
        <v>255</v>
      </c>
      <c r="O352" s="162" t="n"/>
      <c r="P352" s="162" t="n"/>
      <c r="Q352" s="162" t="n"/>
      <c r="R352" s="162" t="n"/>
      <c r="S352" s="162" t="n"/>
      <c r="T352" s="162" t="n">
        <v>310</v>
      </c>
      <c r="U352" s="162" t="n"/>
      <c r="V352" s="162" t="n"/>
      <c r="W352" s="162" t="n"/>
      <c r="X352" s="162" t="n"/>
      <c r="Y352" s="162" t="n"/>
      <c r="Z352" s="70" t="n">
        <v>565</v>
      </c>
      <c r="AA352" s="178" t="n">
        <v>84.75</v>
      </c>
      <c r="AB352" s="162" t="inlineStr">
        <is>
          <t>对公</t>
        </is>
      </c>
      <c r="AC352" s="407" t="n"/>
      <c r="AD352" s="162" t="n"/>
      <c r="AE352" s="407" t="n"/>
      <c r="AF352" s="407" t="n"/>
      <c r="AG352" s="253" t="inlineStr">
        <is>
          <t>刘青</t>
        </is>
      </c>
      <c r="AH352" s="182" t="n">
        <v>0</v>
      </c>
      <c r="AI352" s="182" t="n">
        <v>0</v>
      </c>
      <c r="AJ352" s="182" t="n">
        <v>38.25</v>
      </c>
      <c r="AK352" s="182" t="n">
        <v>0</v>
      </c>
      <c r="AL352" s="182" t="n">
        <v>0</v>
      </c>
      <c r="AM352" s="182" t="n">
        <v>0</v>
      </c>
      <c r="AN352" s="182" t="n">
        <v>0</v>
      </c>
      <c r="AO352" s="182" t="n">
        <v>46.5</v>
      </c>
      <c r="AP352" s="182" t="n">
        <v>0</v>
      </c>
      <c r="AQ352" s="182" t="n">
        <v>0</v>
      </c>
      <c r="AR352" s="331" t="n"/>
      <c r="AS352" s="331" t="n"/>
      <c r="AT352" s="331" t="n"/>
      <c r="AU352" s="331" t="n"/>
      <c r="AV352" s="331" t="n"/>
      <c r="AW352" s="331" t="n"/>
      <c r="XEY352" s="331" t="n"/>
      <c r="XEZ352" s="331" t="n"/>
      <c r="XFA352" s="331" t="n"/>
      <c r="XFB352" s="331" t="n"/>
      <c r="XFC352" s="331" t="n"/>
      <c r="XFD352" s="331" t="n"/>
    </row>
    <row r="353" hidden="1" ht="30" customFormat="1" customHeight="1" s="331">
      <c r="A353" s="406" t="inlineStr">
        <is>
          <t>华远</t>
        </is>
      </c>
      <c r="B353" s="45" t="n">
        <v>45774</v>
      </c>
      <c r="C353" s="162" t="n">
        <v>63</v>
      </c>
      <c r="D353" s="45" t="inlineStr">
        <is>
          <t>胡亚利49（9088）</t>
        </is>
      </c>
      <c r="E353" s="162" t="n"/>
      <c r="F353" s="162" t="n">
        <v>1</v>
      </c>
      <c r="G353" s="162" t="n"/>
      <c r="H353" s="162" t="inlineStr">
        <is>
          <t>曾亚萍</t>
        </is>
      </c>
      <c r="I353" s="162" t="inlineStr">
        <is>
          <t>英9088</t>
        </is>
      </c>
      <c r="J353" s="162" t="n">
        <v>1638</v>
      </c>
      <c r="K353" s="162" t="n"/>
      <c r="L353" s="162" t="n">
        <v>868</v>
      </c>
      <c r="M353" s="162" t="n">
        <v>164</v>
      </c>
      <c r="N353" s="162" t="n">
        <v>39</v>
      </c>
      <c r="O353" s="162" t="n"/>
      <c r="P353" s="162" t="n"/>
      <c r="Q353" s="162" t="n"/>
      <c r="R353" s="162" t="n"/>
      <c r="S353" s="162" t="n"/>
      <c r="T353" s="162" t="n"/>
      <c r="U353" s="162" t="n"/>
      <c r="V353" s="162" t="n"/>
      <c r="W353" s="162" t="n"/>
      <c r="X353" s="162" t="n"/>
      <c r="Y353" s="162" t="n"/>
      <c r="Z353" s="70" t="n">
        <v>1071</v>
      </c>
      <c r="AA353" s="178" t="n">
        <v>315.45</v>
      </c>
      <c r="AB353" s="162" t="inlineStr">
        <is>
          <t>对公</t>
        </is>
      </c>
      <c r="AC353" s="407" t="n"/>
      <c r="AD353" s="162" t="n"/>
      <c r="AE353" s="407" t="n"/>
      <c r="AF353" s="407" t="n"/>
      <c r="AG353" s="253" t="inlineStr">
        <is>
          <t>刘青</t>
        </is>
      </c>
      <c r="AH353" s="182" t="n">
        <v>260.4</v>
      </c>
      <c r="AI353" s="182" t="n">
        <v>49.2</v>
      </c>
      <c r="AJ353" s="182" t="n">
        <v>5.85</v>
      </c>
      <c r="AK353" s="182" t="n">
        <v>0</v>
      </c>
      <c r="AL353" s="182" t="n">
        <v>0</v>
      </c>
      <c r="AM353" s="182" t="n">
        <v>0</v>
      </c>
      <c r="AN353" s="182" t="n">
        <v>0</v>
      </c>
      <c r="AO353" s="182" t="n">
        <v>0</v>
      </c>
      <c r="AP353" s="182" t="n">
        <v>0</v>
      </c>
      <c r="AQ353" s="182" t="n">
        <v>0</v>
      </c>
      <c r="AR353" s="331" t="n"/>
      <c r="AS353" s="331" t="n"/>
      <c r="AT353" s="331" t="n"/>
      <c r="AU353" s="331" t="n"/>
      <c r="AV353" s="331" t="n"/>
      <c r="AW353" s="331" t="n"/>
      <c r="XEY353" s="331" t="n"/>
      <c r="XEZ353" s="331" t="n"/>
      <c r="XFA353" s="331" t="n"/>
      <c r="XFB353" s="331" t="n"/>
      <c r="XFC353" s="331" t="n"/>
      <c r="XFD353" s="331" t="n"/>
    </row>
    <row r="354" hidden="1" ht="30" customFormat="1" customHeight="1" s="331">
      <c r="A354" s="195" t="inlineStr">
        <is>
          <t>泊富</t>
        </is>
      </c>
      <c r="B354" s="108" t="n">
        <v>45774</v>
      </c>
      <c r="C354" s="54" t="n">
        <v>26</v>
      </c>
      <c r="D354" s="54" t="inlineStr">
        <is>
          <t>谢丹64（8999）</t>
        </is>
      </c>
      <c r="E354" s="54" t="n"/>
      <c r="F354" s="54" t="n"/>
      <c r="G354" s="54" t="n">
        <v>1</v>
      </c>
      <c r="H354" s="54" t="n"/>
      <c r="I354" s="54" t="inlineStr">
        <is>
          <t>G8999</t>
        </is>
      </c>
      <c r="J354" s="54" t="n">
        <v>1638</v>
      </c>
      <c r="K354" s="54" t="n"/>
      <c r="L354" s="54" t="n"/>
      <c r="M354" s="54" t="n"/>
      <c r="N354" s="54" t="n"/>
      <c r="O354" s="54" t="n"/>
      <c r="P354" s="54" t="n"/>
      <c r="Q354" s="54" t="n">
        <v>960</v>
      </c>
      <c r="R354" s="54" t="n"/>
      <c r="S354" s="54" t="n"/>
      <c r="T354" s="54" t="n">
        <v>15</v>
      </c>
      <c r="U354" s="54" t="n"/>
      <c r="V354" s="54" t="n"/>
      <c r="W354" s="54" t="n"/>
      <c r="X354" s="54" t="n"/>
      <c r="Y354" s="54" t="n"/>
      <c r="Z354" s="195" t="n">
        <v>975</v>
      </c>
      <c r="AA354" s="178" t="n">
        <v>339</v>
      </c>
      <c r="AB354" s="174" t="inlineStr">
        <is>
          <t>对公</t>
        </is>
      </c>
      <c r="AC354" s="69" t="n"/>
      <c r="AD354" s="69" t="n"/>
      <c r="AE354" s="69" t="n"/>
      <c r="AF354" s="69" t="n"/>
      <c r="AG354" s="128" t="inlineStr">
        <is>
          <t>彭心怡</t>
        </is>
      </c>
      <c r="AH354" s="182" t="n">
        <v>0</v>
      </c>
      <c r="AI354" s="182" t="n">
        <v>0</v>
      </c>
      <c r="AJ354" s="182" t="n">
        <v>0</v>
      </c>
      <c r="AK354" s="182" t="n">
        <v>0</v>
      </c>
      <c r="AL354" s="182" t="n">
        <v>336</v>
      </c>
      <c r="AM354" s="182" t="n">
        <v>0</v>
      </c>
      <c r="AN354" s="182" t="n">
        <v>0</v>
      </c>
      <c r="AO354" s="182" t="n">
        <v>3</v>
      </c>
      <c r="AP354" s="182" t="n">
        <v>0</v>
      </c>
      <c r="AQ354" s="182" t="n">
        <v>0</v>
      </c>
      <c r="AR354" s="331" t="n"/>
      <c r="AS354" s="331" t="n"/>
      <c r="AT354" s="331" t="n"/>
      <c r="AU354" s="331" t="n"/>
      <c r="AV354" s="331" t="n"/>
      <c r="AW354" s="331" t="n"/>
      <c r="XEY354" s="331" t="n"/>
      <c r="XEZ354" s="331" t="n"/>
      <c r="XFA354" s="331" t="n"/>
      <c r="XFB354" s="331" t="n"/>
      <c r="XFC354" s="331" t="n"/>
      <c r="XFD354" s="331" t="n"/>
    </row>
    <row r="355" hidden="1" ht="30" customFormat="1" customHeight="1" s="331">
      <c r="A355" s="195" t="inlineStr">
        <is>
          <t>泊富</t>
        </is>
      </c>
      <c r="B355" s="108" t="n">
        <v>45774</v>
      </c>
      <c r="C355" s="54" t="n">
        <v>27</v>
      </c>
      <c r="D355" s="54" t="inlineStr">
        <is>
          <t>蒙家英</t>
        </is>
      </c>
      <c r="E355" s="54" t="n"/>
      <c r="F355" s="54" t="n"/>
      <c r="G355" s="54" t="n">
        <v>1</v>
      </c>
      <c r="H355" s="54" t="n"/>
      <c r="I355" s="54" t="inlineStr">
        <is>
          <t>G8999</t>
        </is>
      </c>
      <c r="J355" s="54" t="n">
        <v>1638</v>
      </c>
      <c r="K355" s="54" t="n"/>
      <c r="L355" s="54" t="n"/>
      <c r="M355" s="54" t="n"/>
      <c r="N355" s="54" t="n"/>
      <c r="O355" s="54" t="n"/>
      <c r="P355" s="54" t="n"/>
      <c r="Q355" s="54" t="n">
        <v>640</v>
      </c>
      <c r="R355" s="54" t="n">
        <v>140</v>
      </c>
      <c r="S355" s="54" t="n"/>
      <c r="T355" s="54" t="n">
        <v>7</v>
      </c>
      <c r="U355" s="54" t="n"/>
      <c r="V355" s="54" t="n"/>
      <c r="W355" s="54" t="n"/>
      <c r="X355" s="54" t="n"/>
      <c r="Y355" s="54" t="n"/>
      <c r="Z355" s="195" t="n">
        <v>787</v>
      </c>
      <c r="AA355" s="178" t="n">
        <v>295.4</v>
      </c>
      <c r="AB355" s="174" t="inlineStr">
        <is>
          <t>对公</t>
        </is>
      </c>
      <c r="AC355" s="69" t="n"/>
      <c r="AD355" s="69" t="n"/>
      <c r="AE355" s="69" t="n"/>
      <c r="AF355" s="69" t="n"/>
      <c r="AG355" s="128" t="inlineStr">
        <is>
          <t>彭心怡</t>
        </is>
      </c>
      <c r="AH355" s="182" t="n">
        <v>0</v>
      </c>
      <c r="AI355" s="182" t="n">
        <v>0</v>
      </c>
      <c r="AJ355" s="182" t="n">
        <v>0</v>
      </c>
      <c r="AK355" s="182" t="n">
        <v>0</v>
      </c>
      <c r="AL355" s="182" t="n">
        <v>224</v>
      </c>
      <c r="AM355" s="182" t="n">
        <v>70</v>
      </c>
      <c r="AN355" s="182" t="n">
        <v>0</v>
      </c>
      <c r="AO355" s="182" t="n">
        <v>1.4</v>
      </c>
      <c r="AP355" s="182" t="n">
        <v>0</v>
      </c>
      <c r="AQ355" s="182" t="n">
        <v>0</v>
      </c>
      <c r="AR355" s="331" t="n"/>
      <c r="AS355" s="331" t="n"/>
      <c r="AT355" s="331" t="n"/>
      <c r="AU355" s="331" t="n"/>
      <c r="AV355" s="331" t="n"/>
      <c r="AW355" s="331" t="n"/>
      <c r="XEY355" s="331" t="n"/>
      <c r="XEZ355" s="331" t="n"/>
      <c r="XFA355" s="331" t="n"/>
      <c r="XFB355" s="331" t="n"/>
      <c r="XFC355" s="331" t="n"/>
      <c r="XFD355" s="331" t="n"/>
    </row>
    <row r="356" hidden="1" ht="30" customFormat="1" customHeight="1" s="331">
      <c r="A356" s="195" t="inlineStr">
        <is>
          <t>泊富</t>
        </is>
      </c>
      <c r="B356" s="108" t="n">
        <v>45774</v>
      </c>
      <c r="C356" s="54" t="n">
        <v>31</v>
      </c>
      <c r="D356" s="54" t="inlineStr">
        <is>
          <t>吴希强</t>
        </is>
      </c>
      <c r="E356" s="54" t="n"/>
      <c r="F356" s="54" t="n"/>
      <c r="G356" s="54" t="n">
        <v>1</v>
      </c>
      <c r="H356" s="54" t="n"/>
      <c r="I356" s="54" t="inlineStr">
        <is>
          <t>G8999</t>
        </is>
      </c>
      <c r="J356" s="54" t="n">
        <v>1638</v>
      </c>
      <c r="K356" s="54" t="n"/>
      <c r="L356" s="54" t="n"/>
      <c r="M356" s="54" t="n"/>
      <c r="N356" s="54" t="n"/>
      <c r="O356" s="54" t="n"/>
      <c r="P356" s="54" t="n"/>
      <c r="Q356" s="54" t="n">
        <v>696</v>
      </c>
      <c r="R356" s="54" t="n"/>
      <c r="S356" s="54" t="n"/>
      <c r="T356" s="54" t="n"/>
      <c r="U356" s="54" t="n"/>
      <c r="V356" s="54" t="n"/>
      <c r="W356" s="54" t="n"/>
      <c r="X356" s="54" t="n"/>
      <c r="Y356" s="54" t="n"/>
      <c r="Z356" s="195" t="n">
        <v>696</v>
      </c>
      <c r="AA356" s="178" t="n">
        <v>243.6</v>
      </c>
      <c r="AB356" s="174" t="inlineStr">
        <is>
          <t>对公</t>
        </is>
      </c>
      <c r="AC356" s="69" t="n"/>
      <c r="AD356" s="69" t="n"/>
      <c r="AE356" s="69" t="n"/>
      <c r="AF356" s="69" t="n"/>
      <c r="AG356" s="128" t="inlineStr">
        <is>
          <t>彭心怡</t>
        </is>
      </c>
      <c r="AH356" s="182" t="n">
        <v>0</v>
      </c>
      <c r="AI356" s="182" t="n">
        <v>0</v>
      </c>
      <c r="AJ356" s="182" t="n">
        <v>0</v>
      </c>
      <c r="AK356" s="182" t="n">
        <v>0</v>
      </c>
      <c r="AL356" s="182" t="n">
        <v>243.6</v>
      </c>
      <c r="AM356" s="182" t="n">
        <v>0</v>
      </c>
      <c r="AN356" s="182" t="n">
        <v>0</v>
      </c>
      <c r="AO356" s="182" t="n">
        <v>0</v>
      </c>
      <c r="AP356" s="182" t="n">
        <v>0</v>
      </c>
      <c r="AQ356" s="182" t="n">
        <v>0</v>
      </c>
      <c r="AR356" s="331" t="n"/>
      <c r="AS356" s="331" t="n"/>
      <c r="AT356" s="331" t="n"/>
      <c r="AU356" s="331" t="n"/>
      <c r="AV356" s="331" t="n"/>
      <c r="AW356" s="331" t="n"/>
      <c r="XEY356" s="331" t="n"/>
      <c r="XEZ356" s="331" t="n"/>
      <c r="XFA356" s="331" t="n"/>
      <c r="XFB356" s="331" t="n"/>
      <c r="XFC356" s="331" t="n"/>
      <c r="XFD356" s="331" t="n"/>
    </row>
    <row r="357" hidden="1" ht="30" customHeight="1" s="408">
      <c r="A357" s="331" t="inlineStr">
        <is>
          <t>万科</t>
        </is>
      </c>
      <c r="B357" s="45" t="n">
        <v>45772</v>
      </c>
      <c r="C357" s="33" t="n">
        <v>7</v>
      </c>
      <c r="D357" s="37" t="inlineStr">
        <is>
          <t>邰金保</t>
        </is>
      </c>
      <c r="E357" s="406" t="n"/>
      <c r="F357" s="406" t="n">
        <v>1</v>
      </c>
      <c r="G357" s="406" t="n"/>
      <c r="H357" s="37" t="inlineStr">
        <is>
          <t>刘美清</t>
        </is>
      </c>
      <c r="I357" s="406" t="inlineStr">
        <is>
          <t>章9619</t>
        </is>
      </c>
      <c r="J357" s="406" t="n">
        <v>1638</v>
      </c>
      <c r="K357" s="406" t="n"/>
      <c r="L357" s="406" t="n">
        <v>1032.38</v>
      </c>
      <c r="M357" s="406" t="n"/>
      <c r="N357" s="406" t="n"/>
      <c r="O357" s="406" t="n"/>
      <c r="P357" s="406" t="n"/>
      <c r="Q357" s="406" t="n"/>
      <c r="R357" s="406" t="n"/>
      <c r="S357" s="406" t="n"/>
      <c r="T357" s="406" t="n">
        <v>56</v>
      </c>
      <c r="U357" s="406" t="n"/>
      <c r="V357" s="287" t="n"/>
      <c r="W357" s="287" t="n"/>
      <c r="X357" s="162" t="n"/>
      <c r="Y357" s="406" t="n"/>
      <c r="Z357" s="406" t="n">
        <v>1088.38</v>
      </c>
      <c r="AA357" s="406" t="n">
        <v>154.857</v>
      </c>
      <c r="AB357" s="406" t="inlineStr">
        <is>
          <t>蒋菁</t>
        </is>
      </c>
      <c r="AC357" s="372" t="n"/>
      <c r="AD357" s="372" t="n"/>
      <c r="AE357" s="287" t="n"/>
      <c r="AF357" s="287" t="n"/>
      <c r="AG357" s="287" t="n"/>
      <c r="AH357" s="287" t="n"/>
      <c r="AI357" s="287" t="n"/>
      <c r="AJ357" s="287" t="n"/>
      <c r="AK357" s="287" t="n"/>
      <c r="AL357" s="287" t="n"/>
      <c r="AM357" s="287" t="n"/>
      <c r="AN357" s="287" t="n"/>
      <c r="AO357" s="287" t="n"/>
      <c r="AP357" s="287" t="n"/>
      <c r="AQ357" s="287" t="n"/>
      <c r="AR357" s="372" t="n"/>
      <c r="AS357" s="372" t="n"/>
      <c r="AT357" s="372" t="n"/>
      <c r="AU357" s="372" t="n"/>
      <c r="AV357" s="372" t="n"/>
      <c r="AW357" s="372" t="n"/>
      <c r="XEZ357" s="331" t="n"/>
      <c r="XFA357" s="331" t="n"/>
      <c r="XFB357" s="331" t="n"/>
      <c r="XFC357" s="331" t="n"/>
      <c r="XFD357" s="331" t="n"/>
    </row>
    <row r="358" hidden="1" ht="30" customHeight="1" s="408">
      <c r="A358" s="331" t="inlineStr">
        <is>
          <t>万科</t>
        </is>
      </c>
      <c r="B358" s="45" t="n">
        <v>45772</v>
      </c>
      <c r="C358" s="33" t="n">
        <v>8</v>
      </c>
      <c r="D358" s="37" t="inlineStr">
        <is>
          <t>陈美容</t>
        </is>
      </c>
      <c r="E358" s="406" t="n"/>
      <c r="F358" s="406" t="n">
        <v>1</v>
      </c>
      <c r="G358" s="406" t="n"/>
      <c r="H358" s="37" t="inlineStr">
        <is>
          <t>肖莉柯卿</t>
        </is>
      </c>
      <c r="I358" s="205" t="inlineStr">
        <is>
          <t>龙3059</t>
        </is>
      </c>
      <c r="J358" s="205" t="n">
        <v>1638</v>
      </c>
      <c r="K358" s="205" t="n"/>
      <c r="L358" s="205" t="n"/>
      <c r="M358" s="205" t="n">
        <v>390</v>
      </c>
      <c r="N358" s="205" t="n"/>
      <c r="O358" s="205" t="n"/>
      <c r="P358" s="205" t="n"/>
      <c r="Q358" s="205" t="n"/>
      <c r="R358" s="205" t="n"/>
      <c r="S358" s="205" t="n"/>
      <c r="T358" s="205" t="n"/>
      <c r="U358" s="205" t="n"/>
      <c r="V358" s="287" t="n"/>
      <c r="W358" s="287" t="n"/>
      <c r="X358" s="162" t="n"/>
      <c r="Y358" s="205" t="n"/>
      <c r="Z358" s="205" t="n">
        <v>390</v>
      </c>
      <c r="AA358" s="406" t="n">
        <v>58.5</v>
      </c>
      <c r="AB358" s="406" t="inlineStr">
        <is>
          <t>蒋菁</t>
        </is>
      </c>
      <c r="AC358" s="372" t="n"/>
      <c r="AD358" s="372" t="n"/>
      <c r="AE358" s="287" t="n"/>
      <c r="AF358" s="287" t="n"/>
      <c r="AG358" s="287" t="n"/>
      <c r="AH358" s="287" t="n"/>
      <c r="AI358" s="287" t="n"/>
      <c r="AJ358" s="287" t="n"/>
      <c r="AK358" s="287" t="n"/>
      <c r="AL358" s="287" t="n"/>
      <c r="AM358" s="287" t="n"/>
      <c r="AN358" s="287" t="n"/>
      <c r="AO358" s="287" t="n"/>
      <c r="AP358" s="287" t="n"/>
      <c r="AQ358" s="287" t="n"/>
      <c r="AR358" s="372" t="n"/>
      <c r="AS358" s="372" t="n"/>
      <c r="AT358" s="372" t="n"/>
      <c r="AU358" s="372" t="n"/>
      <c r="AV358" s="372" t="n"/>
      <c r="AW358" s="372" t="n"/>
      <c r="XEZ358" s="331" t="n"/>
      <c r="XFA358" s="331" t="n"/>
      <c r="XFB358" s="331" t="n"/>
      <c r="XFC358" s="331" t="n"/>
      <c r="XFD358" s="331" t="n"/>
    </row>
    <row r="359" hidden="1" ht="30" customHeight="1" s="408">
      <c r="A359" s="289" t="inlineStr">
        <is>
          <t>芙蓉</t>
        </is>
      </c>
      <c r="B359" s="45" t="n">
        <v>45772</v>
      </c>
      <c r="C359" s="33" t="n">
        <v>8</v>
      </c>
      <c r="D359" s="37" t="inlineStr">
        <is>
          <t>石五姐</t>
        </is>
      </c>
      <c r="E359" s="406" t="n"/>
      <c r="F359" s="406" t="n">
        <v>1</v>
      </c>
      <c r="G359" s="406" t="n"/>
      <c r="H359" s="37" t="inlineStr">
        <is>
          <t>刘英桃</t>
        </is>
      </c>
      <c r="I359" s="406" t="inlineStr">
        <is>
          <t>萍4209</t>
        </is>
      </c>
      <c r="J359" s="406" t="n">
        <v>1638</v>
      </c>
      <c r="K359" s="406" t="n"/>
      <c r="L359" s="406" t="n">
        <v>214.5</v>
      </c>
      <c r="M359" s="406" t="n">
        <v>1564</v>
      </c>
      <c r="N359" s="406" t="n"/>
      <c r="O359" s="406" t="n"/>
      <c r="P359" s="406" t="n"/>
      <c r="Q359" s="406" t="n"/>
      <c r="R359" s="406" t="n">
        <v>138</v>
      </c>
      <c r="S359" s="406" t="n"/>
      <c r="T359" s="406" t="n">
        <v>4</v>
      </c>
      <c r="U359" s="406" t="n"/>
      <c r="V359" s="287" t="n"/>
      <c r="W359" s="287" t="n"/>
      <c r="X359" s="162" t="n"/>
      <c r="Y359" s="406" t="n"/>
      <c r="Z359" s="406" t="n">
        <v>1920.5</v>
      </c>
      <c r="AA359" s="406" t="n">
        <v>554.25</v>
      </c>
      <c r="AB359" s="406" t="inlineStr">
        <is>
          <t>曾丽</t>
        </is>
      </c>
      <c r="AC359" s="372" t="n"/>
      <c r="AD359" s="372" t="n"/>
      <c r="AE359" s="287" t="n"/>
      <c r="AF359" s="287" t="n"/>
      <c r="AG359" s="287" t="n"/>
      <c r="AH359" s="287" t="n"/>
      <c r="AI359" s="287" t="n"/>
      <c r="AJ359" s="287" t="n"/>
      <c r="AK359" s="287" t="n"/>
      <c r="AL359" s="287" t="n"/>
      <c r="AM359" s="287" t="n"/>
      <c r="AN359" s="287" t="n"/>
      <c r="AO359" s="287" t="n"/>
      <c r="AP359" s="287" t="n"/>
      <c r="AQ359" s="287" t="n"/>
      <c r="AR359" s="372" t="n"/>
      <c r="AS359" s="372" t="n"/>
      <c r="AT359" s="372" t="n"/>
      <c r="AU359" s="372" t="n"/>
      <c r="AV359" s="372" t="n"/>
      <c r="AW359" s="372" t="n"/>
      <c r="XEZ359" s="331" t="n"/>
      <c r="XFA359" s="331" t="n"/>
      <c r="XFB359" s="331" t="n"/>
      <c r="XFC359" s="331" t="n"/>
      <c r="XFD359" s="331" t="n"/>
    </row>
    <row r="360" hidden="1" ht="30" customHeight="1" s="408">
      <c r="A360" s="289" t="inlineStr">
        <is>
          <t>芙蓉</t>
        </is>
      </c>
      <c r="B360" s="45" t="n">
        <v>45772</v>
      </c>
      <c r="C360" s="33" t="n">
        <v>10</v>
      </c>
      <c r="D360" s="37" t="inlineStr">
        <is>
          <t>李雪红</t>
        </is>
      </c>
      <c r="E360" s="406" t="n">
        <v>1</v>
      </c>
      <c r="F360" s="406" t="n"/>
      <c r="G360" s="406" t="n"/>
      <c r="H360" s="37" t="inlineStr">
        <is>
          <t>刘英桃</t>
        </is>
      </c>
      <c r="I360" s="205" t="inlineStr">
        <is>
          <t>王9978</t>
        </is>
      </c>
      <c r="J360" s="205" t="n">
        <v>1638</v>
      </c>
      <c r="K360" s="205" t="n"/>
      <c r="L360" s="205" t="n">
        <v>296.8</v>
      </c>
      <c r="M360" s="205" t="n">
        <v>957</v>
      </c>
      <c r="N360" s="205" t="n"/>
      <c r="O360" s="205" t="n"/>
      <c r="P360" s="205" t="n"/>
      <c r="Q360" s="205" t="n"/>
      <c r="R360" s="205" t="n">
        <v>207</v>
      </c>
      <c r="S360" s="205" t="n"/>
      <c r="T360" s="205" t="n">
        <v>4</v>
      </c>
      <c r="U360" s="205" t="n">
        <v>20</v>
      </c>
      <c r="V360" s="287" t="n"/>
      <c r="W360" s="287" t="n"/>
      <c r="X360" s="162" t="n"/>
      <c r="Y360" s="205" t="n"/>
      <c r="Z360" s="406" t="n">
        <v>1484.8</v>
      </c>
      <c r="AA360" s="406" t="n">
        <v>410.19</v>
      </c>
      <c r="AB360" s="406" t="inlineStr">
        <is>
          <t>曾丽</t>
        </is>
      </c>
      <c r="AC360" s="372" t="n"/>
      <c r="AD360" s="372" t="n"/>
      <c r="AE360" s="287" t="n"/>
      <c r="AF360" s="287" t="n"/>
      <c r="AG360" s="287" t="n"/>
      <c r="AH360" s="287" t="n"/>
      <c r="AI360" s="287" t="n"/>
      <c r="AJ360" s="287" t="n"/>
      <c r="AK360" s="287" t="n"/>
      <c r="AL360" s="287" t="n"/>
      <c r="AM360" s="287" t="n"/>
      <c r="AN360" s="287" t="n"/>
      <c r="AO360" s="287" t="n"/>
      <c r="AP360" s="287" t="n"/>
      <c r="AQ360" s="287" t="n"/>
      <c r="AR360" s="372" t="n"/>
      <c r="AS360" s="372" t="n"/>
      <c r="AT360" s="372" t="n"/>
      <c r="AU360" s="372" t="n"/>
      <c r="AV360" s="372" t="n"/>
      <c r="AW360" s="372" t="n"/>
      <c r="XEZ360" s="331" t="n"/>
      <c r="XFA360" s="331" t="n"/>
      <c r="XFB360" s="331" t="n"/>
      <c r="XFC360" s="331" t="n"/>
      <c r="XFD360" s="331" t="n"/>
    </row>
    <row r="361" hidden="1" ht="30" customHeight="1" s="408">
      <c r="A361" s="9" t="inlineStr">
        <is>
          <t>芙蓉</t>
        </is>
      </c>
      <c r="B361" s="45" t="n">
        <v>45773</v>
      </c>
      <c r="C361" s="33" t="n">
        <v>34</v>
      </c>
      <c r="D361" s="406" t="inlineStr">
        <is>
          <t>黄晓娟</t>
        </is>
      </c>
      <c r="E361" s="406" t="n"/>
      <c r="F361" s="406" t="n">
        <v>1</v>
      </c>
      <c r="G361" s="406" t="n"/>
      <c r="H361" s="406" t="inlineStr">
        <is>
          <t>刘英桃</t>
        </is>
      </c>
      <c r="I361" s="406" t="inlineStr">
        <is>
          <t>王9978</t>
        </is>
      </c>
      <c r="J361" s="406" t="n">
        <v>1638</v>
      </c>
      <c r="K361" s="406" t="n"/>
      <c r="L361" s="406" t="n">
        <v>665.7</v>
      </c>
      <c r="M361" s="406" t="n"/>
      <c r="N361" s="406" t="n"/>
      <c r="O361" s="406" t="n"/>
      <c r="P361" s="406" t="n"/>
      <c r="Q361" s="406" t="n"/>
      <c r="R361" s="406" t="n"/>
      <c r="S361" s="406" t="n"/>
      <c r="T361" s="406" t="n"/>
      <c r="U361" s="406" t="n"/>
      <c r="V361" s="287" t="n"/>
      <c r="W361" s="287" t="n"/>
      <c r="X361" s="162" t="n"/>
      <c r="Y361" s="406" t="n"/>
      <c r="Z361" s="406" t="n">
        <v>665.7</v>
      </c>
      <c r="AA361" s="406" t="n">
        <v>199.71</v>
      </c>
      <c r="AB361" s="406" t="inlineStr">
        <is>
          <t>曾丽</t>
        </is>
      </c>
      <c r="AC361" s="372" t="n"/>
      <c r="AD361" s="372" t="n"/>
      <c r="AE361" s="287" t="n"/>
      <c r="AF361" s="287" t="n"/>
      <c r="AG361" s="287" t="n"/>
      <c r="AH361" s="287" t="n"/>
      <c r="AI361" s="287" t="n"/>
      <c r="AJ361" s="287" t="n"/>
      <c r="AK361" s="287" t="n"/>
      <c r="AL361" s="287" t="n"/>
      <c r="AM361" s="287" t="n"/>
      <c r="AN361" s="287" t="n"/>
      <c r="AO361" s="287" t="n"/>
      <c r="AP361" s="287" t="n"/>
      <c r="AQ361" s="287" t="n"/>
      <c r="AR361" s="372" t="n"/>
      <c r="AS361" s="372" t="n"/>
      <c r="AT361" s="372" t="n"/>
      <c r="AU361" s="372" t="n"/>
      <c r="AV361" s="372" t="n"/>
      <c r="AW361" s="372" t="n"/>
      <c r="XEZ361" s="331" t="n"/>
      <c r="XFA361" s="331" t="n"/>
      <c r="XFB361" s="331" t="n"/>
      <c r="XFC361" s="331" t="n"/>
      <c r="XFD361" s="331" t="n"/>
    </row>
    <row r="362" hidden="1" ht="30" customHeight="1" s="408">
      <c r="A362" s="331" t="inlineStr">
        <is>
          <t>谷苑</t>
        </is>
      </c>
      <c r="B362" s="45" t="n">
        <v>45772</v>
      </c>
      <c r="C362" s="33" t="n">
        <v>5</v>
      </c>
      <c r="D362" s="37" t="inlineStr">
        <is>
          <t>马伟20（8028）</t>
        </is>
      </c>
      <c r="E362" s="406" t="n"/>
      <c r="F362" s="33" t="n">
        <v>1</v>
      </c>
      <c r="G362" s="33" t="n"/>
      <c r="H362" s="37" t="inlineStr">
        <is>
          <t>陈明</t>
        </is>
      </c>
      <c r="I362" s="406" t="inlineStr">
        <is>
          <t>刘2568</t>
        </is>
      </c>
      <c r="J362" s="406" t="n">
        <v>1638</v>
      </c>
      <c r="K362" s="406" t="n"/>
      <c r="L362" s="406" t="n">
        <v>527.8</v>
      </c>
      <c r="M362" s="406" t="n">
        <v>799</v>
      </c>
      <c r="N362" s="406" t="n"/>
      <c r="O362" s="406" t="n"/>
      <c r="P362" s="406" t="n"/>
      <c r="Q362" s="406" t="n">
        <v>328</v>
      </c>
      <c r="R362" s="406" t="n"/>
      <c r="S362" s="406" t="n"/>
      <c r="T362" s="406" t="n">
        <v>4</v>
      </c>
      <c r="U362" s="406" t="n"/>
      <c r="V362" s="287" t="n"/>
      <c r="W362" s="287" t="n"/>
      <c r="X362" s="162" t="n"/>
      <c r="Y362" s="406" t="n"/>
      <c r="Z362" s="406" t="n">
        <v>1658.8</v>
      </c>
      <c r="AA362" s="406" t="n">
        <v>248.22</v>
      </c>
      <c r="AB362" s="406" t="inlineStr">
        <is>
          <t>罗威</t>
        </is>
      </c>
      <c r="AC362" s="372" t="n"/>
      <c r="AD362" s="372" t="n"/>
      <c r="AE362" s="287" t="n"/>
      <c r="AF362" s="287" t="n"/>
      <c r="AG362" s="287" t="n"/>
      <c r="AH362" s="287" t="n"/>
      <c r="AI362" s="287" t="n"/>
      <c r="AJ362" s="287" t="n"/>
      <c r="AK362" s="287" t="n"/>
      <c r="AL362" s="287" t="n"/>
      <c r="AM362" s="287" t="n"/>
      <c r="AN362" s="287" t="n"/>
      <c r="AO362" s="287" t="n"/>
      <c r="AP362" s="287" t="n"/>
      <c r="AQ362" s="287" t="n"/>
      <c r="AR362" s="372" t="n"/>
      <c r="AS362" s="372" t="n"/>
      <c r="AT362" s="372" t="n"/>
      <c r="AU362" s="372" t="n"/>
      <c r="AV362" s="372" t="n"/>
      <c r="AW362" s="372" t="n"/>
      <c r="XEZ362" s="331" t="n"/>
      <c r="XFA362" s="331" t="n"/>
      <c r="XFB362" s="331" t="n"/>
      <c r="XFC362" s="331" t="n"/>
      <c r="XFD362" s="331" t="n"/>
    </row>
    <row r="363" hidden="1" ht="30" customHeight="1" s="408">
      <c r="A363" s="289" t="inlineStr">
        <is>
          <t>芙蓉</t>
        </is>
      </c>
      <c r="B363" s="45" t="n">
        <v>45774</v>
      </c>
      <c r="C363" s="33" t="n">
        <v>10</v>
      </c>
      <c r="D363" s="37" t="inlineStr">
        <is>
          <t>石五姐</t>
        </is>
      </c>
      <c r="E363" s="406" t="n"/>
      <c r="F363" s="406" t="n">
        <v>1</v>
      </c>
      <c r="G363" s="406" t="n"/>
      <c r="H363" s="37" t="inlineStr">
        <is>
          <t>刘英桃</t>
        </is>
      </c>
      <c r="I363" s="205" t="inlineStr">
        <is>
          <t>萍4209</t>
        </is>
      </c>
      <c r="J363" s="205" t="n">
        <v>1638</v>
      </c>
      <c r="K363" s="205" t="n"/>
      <c r="L363" s="205" t="n"/>
      <c r="M363" s="205" t="n">
        <v>60</v>
      </c>
      <c r="N363" s="205" t="n"/>
      <c r="O363" s="205" t="n"/>
      <c r="P363" s="205" t="n"/>
      <c r="Q363" s="205" t="n"/>
      <c r="R363" s="205" t="n">
        <v>69</v>
      </c>
      <c r="S363" s="205" t="n"/>
      <c r="T363" s="205" t="n"/>
      <c r="U363" s="205" t="n"/>
      <c r="V363" s="287" t="n"/>
      <c r="W363" s="287" t="n"/>
      <c r="X363" s="162" t="n"/>
      <c r="Y363" s="205" t="n"/>
      <c r="Z363" s="205" t="n">
        <v>129</v>
      </c>
      <c r="AA363" s="406" t="n">
        <v>28.35</v>
      </c>
      <c r="AB363" s="406" t="inlineStr">
        <is>
          <t>曾丽</t>
        </is>
      </c>
      <c r="AC363" s="372" t="n"/>
      <c r="AD363" s="372" t="n"/>
      <c r="AE363" s="287" t="n"/>
      <c r="AF363" s="287" t="n"/>
      <c r="AG363" s="287" t="n"/>
      <c r="AH363" s="287" t="n"/>
      <c r="AI363" s="287" t="n"/>
      <c r="AJ363" s="287" t="n"/>
      <c r="AK363" s="287" t="n"/>
      <c r="AL363" s="287" t="n"/>
      <c r="AM363" s="287" t="n"/>
      <c r="AN363" s="287" t="n"/>
      <c r="AO363" s="287" t="n"/>
      <c r="AP363" s="287" t="n"/>
      <c r="AQ363" s="287" t="n"/>
      <c r="AR363" s="372" t="n"/>
      <c r="AS363" s="372" t="n"/>
      <c r="AT363" s="372" t="n"/>
      <c r="AU363" s="372" t="n"/>
      <c r="AV363" s="372" t="n"/>
      <c r="AW363" s="372" t="n"/>
      <c r="XEZ363" s="331" t="n"/>
      <c r="XFA363" s="331" t="n"/>
      <c r="XFB363" s="331" t="n"/>
      <c r="XFC363" s="331" t="n"/>
      <c r="XFD363" s="331" t="n"/>
    </row>
    <row r="364" hidden="1" ht="30" customFormat="1" customHeight="1" s="331">
      <c r="A364" s="331" t="inlineStr">
        <is>
          <t>麓城</t>
        </is>
      </c>
      <c r="B364" s="45" t="n">
        <v>45772</v>
      </c>
      <c r="C364" s="162" t="n">
        <v>26</v>
      </c>
      <c r="D364" s="162" t="inlineStr">
        <is>
          <t>余永美</t>
        </is>
      </c>
      <c r="E364" s="162" t="n"/>
      <c r="F364" s="162" t="n"/>
      <c r="G364" s="162" t="inlineStr">
        <is>
          <t>简易</t>
        </is>
      </c>
      <c r="H364" s="162" t="n"/>
      <c r="I364" s="162" t="inlineStr">
        <is>
          <t>晶2853</t>
        </is>
      </c>
      <c r="J364" s="162" t="n">
        <v>1638</v>
      </c>
      <c r="K364" s="162" t="n"/>
      <c r="L364" s="162" t="n"/>
      <c r="M364" s="162" t="n"/>
      <c r="N364" s="162" t="n">
        <v>9</v>
      </c>
      <c r="O364" s="162" t="n"/>
      <c r="P364" s="162" t="n"/>
      <c r="Q364" s="162" t="n"/>
      <c r="R364" s="162" t="n"/>
      <c r="S364" s="162" t="n"/>
      <c r="T364" s="162" t="n"/>
      <c r="U364" s="162" t="n"/>
      <c r="V364" s="162" t="n"/>
      <c r="W364" s="162" t="n"/>
      <c r="X364" s="162" t="n"/>
      <c r="Y364" s="162" t="n"/>
      <c r="Z364" s="406" t="n">
        <v>9</v>
      </c>
      <c r="AA364" s="406" t="n">
        <v>1.8</v>
      </c>
      <c r="AB364" s="162" t="inlineStr">
        <is>
          <t>对公</t>
        </is>
      </c>
      <c r="AC364" s="407" t="n"/>
      <c r="AD364" s="170" t="n"/>
      <c r="AE364" s="407" t="n"/>
      <c r="AF364" s="407" t="n"/>
      <c r="AG364" s="253" t="inlineStr">
        <is>
          <t>熊欢</t>
        </is>
      </c>
      <c r="AH364" s="182" t="n">
        <v>0</v>
      </c>
      <c r="AI364" s="182" t="n">
        <v>0</v>
      </c>
      <c r="AJ364" s="182" t="n">
        <v>1.8</v>
      </c>
      <c r="AK364" s="182" t="n">
        <v>0</v>
      </c>
      <c r="AL364" s="182" t="n">
        <v>0</v>
      </c>
      <c r="AM364" s="182" t="n">
        <v>0</v>
      </c>
      <c r="AN364" s="182" t="n">
        <v>0</v>
      </c>
      <c r="AO364" s="182" t="n">
        <v>0</v>
      </c>
      <c r="AP364" s="182" t="n">
        <v>0</v>
      </c>
      <c r="AQ364" s="182" t="n">
        <v>0</v>
      </c>
      <c r="AR364" s="331" t="n"/>
      <c r="AS364" s="331" t="n"/>
      <c r="AT364" s="331" t="n"/>
      <c r="AU364" s="331" t="n"/>
      <c r="AV364" s="331" t="n"/>
      <c r="AW364" s="331" t="n"/>
      <c r="XEY364" s="331" t="n"/>
      <c r="XEZ364" s="331" t="n"/>
      <c r="XFA364" s="331" t="n"/>
      <c r="XFB364" s="331" t="n"/>
      <c r="XFC364" s="331" t="n"/>
      <c r="XFD364" s="331" t="n"/>
    </row>
    <row r="365" hidden="1" ht="30" customFormat="1" customHeight="1" s="331">
      <c r="A365" s="331" t="inlineStr">
        <is>
          <t>麓城</t>
        </is>
      </c>
      <c r="B365" s="45" t="n">
        <v>45772</v>
      </c>
      <c r="C365" s="412" t="n"/>
      <c r="D365" s="412" t="n"/>
      <c r="E365" s="162" t="n"/>
      <c r="F365" s="162" t="inlineStr">
        <is>
          <t>复诊</t>
        </is>
      </c>
      <c r="G365" s="162" t="n"/>
      <c r="H365" s="162" t="inlineStr">
        <is>
          <t>王海燕</t>
        </is>
      </c>
      <c r="I365" s="162" t="inlineStr">
        <is>
          <t>晶2853</t>
        </is>
      </c>
      <c r="J365" s="162" t="n">
        <v>1638</v>
      </c>
      <c r="K365" s="162" t="n"/>
      <c r="L365" s="162" t="n"/>
      <c r="M365" s="162" t="n"/>
      <c r="N365" s="162" t="n">
        <v>138.6</v>
      </c>
      <c r="O365" s="162" t="n"/>
      <c r="P365" s="162" t="n"/>
      <c r="Q365" s="162" t="n"/>
      <c r="R365" s="162" t="n"/>
      <c r="S365" s="162" t="n"/>
      <c r="T365" s="162" t="n"/>
      <c r="U365" s="162" t="n"/>
      <c r="V365" s="162" t="n"/>
      <c r="W365" s="162" t="n"/>
      <c r="X365" s="162" t="n"/>
      <c r="Y365" s="162" t="n"/>
      <c r="Z365" s="406" t="n">
        <v>138.6</v>
      </c>
      <c r="AA365" s="406" t="n">
        <v>20.79</v>
      </c>
      <c r="AB365" s="162" t="inlineStr">
        <is>
          <t>对公</t>
        </is>
      </c>
      <c r="AC365" s="407" t="n"/>
      <c r="AD365" s="162" t="n"/>
      <c r="AE365" s="407" t="n"/>
      <c r="AF365" s="407" t="n"/>
      <c r="AG365" s="253" t="inlineStr">
        <is>
          <t>熊欢</t>
        </is>
      </c>
      <c r="AH365" s="182" t="n">
        <v>0</v>
      </c>
      <c r="AI365" s="182" t="n">
        <v>0</v>
      </c>
      <c r="AJ365" s="182" t="n">
        <v>20.79</v>
      </c>
      <c r="AK365" s="182" t="n">
        <v>0</v>
      </c>
      <c r="AL365" s="182" t="n">
        <v>0</v>
      </c>
      <c r="AM365" s="182" t="n">
        <v>0</v>
      </c>
      <c r="AN365" s="182" t="n">
        <v>0</v>
      </c>
      <c r="AO365" s="182" t="n">
        <v>0</v>
      </c>
      <c r="AP365" s="182" t="n">
        <v>0</v>
      </c>
      <c r="AQ365" s="182" t="n">
        <v>0</v>
      </c>
      <c r="AR365" s="331" t="n"/>
      <c r="AS365" s="331" t="n"/>
      <c r="AT365" s="331" t="n"/>
      <c r="AU365" s="331" t="n"/>
      <c r="AV365" s="331" t="n"/>
      <c r="AW365" s="331" t="n"/>
      <c r="XEY365" s="331" t="n"/>
      <c r="XEZ365" s="331" t="n"/>
      <c r="XFA365" s="331" t="n"/>
      <c r="XFB365" s="331" t="n"/>
      <c r="XFC365" s="331" t="n"/>
      <c r="XFD365" s="331" t="n"/>
    </row>
    <row r="366" hidden="1" ht="30" customFormat="1" customHeight="1" s="331">
      <c r="A366" s="331" t="inlineStr">
        <is>
          <t>麓城</t>
        </is>
      </c>
      <c r="B366" s="45" t="n">
        <v>45772</v>
      </c>
      <c r="C366" s="411" t="n"/>
      <c r="D366" s="411" t="n"/>
      <c r="E366" s="162" t="n"/>
      <c r="F366" s="162" t="n">
        <v>1</v>
      </c>
      <c r="G366" s="162" t="n"/>
      <c r="H366" s="162" t="inlineStr">
        <is>
          <t>向雅洁</t>
        </is>
      </c>
      <c r="I366" s="162" t="inlineStr">
        <is>
          <t>晶2853</t>
        </is>
      </c>
      <c r="J366" s="162" t="n">
        <v>1638</v>
      </c>
      <c r="K366" s="162" t="n"/>
      <c r="L366" s="162" t="n">
        <v>145.5</v>
      </c>
      <c r="M366" s="162" t="n"/>
      <c r="N366" s="162" t="n"/>
      <c r="O366" s="162" t="n"/>
      <c r="P366" s="162" t="n"/>
      <c r="Q366" s="162" t="n"/>
      <c r="R366" s="162" t="n"/>
      <c r="S366" s="162" t="n"/>
      <c r="T366" s="162" t="n"/>
      <c r="U366" s="162" t="n"/>
      <c r="V366" s="162" t="n"/>
      <c r="W366" s="162" t="n"/>
      <c r="X366" s="162" t="n"/>
      <c r="Y366" s="162" t="n"/>
      <c r="Z366" s="406" t="n">
        <v>145.5</v>
      </c>
      <c r="AA366" s="406" t="n">
        <v>21.825</v>
      </c>
      <c r="AB366" s="162" t="inlineStr">
        <is>
          <t>对公</t>
        </is>
      </c>
      <c r="AC366" s="407" t="n"/>
      <c r="AD366" s="162" t="n"/>
      <c r="AE366" s="407" t="n"/>
      <c r="AF366" s="407" t="n"/>
      <c r="AG366" s="253" t="inlineStr">
        <is>
          <t>熊欢</t>
        </is>
      </c>
      <c r="AH366" s="182" t="n">
        <v>21.825</v>
      </c>
      <c r="AI366" s="182" t="n">
        <v>0</v>
      </c>
      <c r="AJ366" s="182" t="n">
        <v>0</v>
      </c>
      <c r="AK366" s="182" t="n">
        <v>0</v>
      </c>
      <c r="AL366" s="182" t="n">
        <v>0</v>
      </c>
      <c r="AM366" s="182" t="n">
        <v>0</v>
      </c>
      <c r="AN366" s="182" t="n">
        <v>0</v>
      </c>
      <c r="AO366" s="182" t="n">
        <v>0</v>
      </c>
      <c r="AP366" s="182" t="n">
        <v>0</v>
      </c>
      <c r="AQ366" s="182" t="n">
        <v>0</v>
      </c>
      <c r="AR366" s="331" t="n"/>
      <c r="AS366" s="331" t="n"/>
      <c r="AT366" s="331" t="n"/>
      <c r="AU366" s="331" t="n"/>
      <c r="AV366" s="331" t="n"/>
      <c r="AW366" s="331" t="n"/>
      <c r="XEY366" s="331" t="n"/>
      <c r="XEZ366" s="331" t="n"/>
      <c r="XFA366" s="331" t="n"/>
      <c r="XFB366" s="331" t="n"/>
      <c r="XFC366" s="331" t="n"/>
      <c r="XFD366" s="331" t="n"/>
    </row>
    <row r="367" hidden="1" ht="30" customFormat="1" customHeight="1" s="331">
      <c r="A367" s="331" t="inlineStr">
        <is>
          <t>麓城</t>
        </is>
      </c>
      <c r="B367" s="45" t="n">
        <v>45772</v>
      </c>
      <c r="C367" s="162" t="n">
        <v>101</v>
      </c>
      <c r="D367" s="162" t="inlineStr">
        <is>
          <t>程婷21（5089）</t>
        </is>
      </c>
      <c r="E367" s="162" t="n">
        <v>1</v>
      </c>
      <c r="F367" s="162" t="n"/>
      <c r="G367" s="162" t="n"/>
      <c r="H367" s="162" t="inlineStr">
        <is>
          <t>向雅洁</t>
        </is>
      </c>
      <c r="I367" s="162" t="inlineStr">
        <is>
          <t>章9619</t>
        </is>
      </c>
      <c r="J367" s="162" t="n">
        <v>1638</v>
      </c>
      <c r="K367" s="162" t="n"/>
      <c r="L367" s="162" t="n"/>
      <c r="M367" s="162" t="n">
        <v>368</v>
      </c>
      <c r="N367" s="162" t="n"/>
      <c r="O367" s="162" t="n"/>
      <c r="P367" s="162" t="n"/>
      <c r="Q367" s="162" t="n"/>
      <c r="R367" s="162" t="n"/>
      <c r="S367" s="162" t="n"/>
      <c r="T367" s="162" t="n"/>
      <c r="U367" s="162" t="n"/>
      <c r="V367" s="162" t="n"/>
      <c r="W367" s="162" t="n">
        <v>4</v>
      </c>
      <c r="X367" s="162" t="n">
        <v>20</v>
      </c>
      <c r="Y367" s="162" t="n"/>
      <c r="Z367" s="406" t="n">
        <v>392</v>
      </c>
      <c r="AA367" s="406" t="n">
        <v>58.2</v>
      </c>
      <c r="AB367" s="162" t="inlineStr">
        <is>
          <t>对公</t>
        </is>
      </c>
      <c r="AC367" s="407" t="n"/>
      <c r="AD367" s="162" t="n"/>
      <c r="AE367" s="407" t="inlineStr">
        <is>
          <t>消症化瘀散5次+4元好耗材</t>
        </is>
      </c>
      <c r="AF367" s="407" t="n"/>
      <c r="AG367" s="253" t="inlineStr">
        <is>
          <t>熊欢</t>
        </is>
      </c>
      <c r="AH367" s="182" t="n">
        <v>0</v>
      </c>
      <c r="AI367" s="182" t="n">
        <v>55.2</v>
      </c>
      <c r="AJ367" s="182" t="n">
        <v>0</v>
      </c>
      <c r="AK367" s="182" t="n">
        <v>0</v>
      </c>
      <c r="AL367" s="182" t="n">
        <v>0</v>
      </c>
      <c r="AM367" s="182" t="n">
        <v>0</v>
      </c>
      <c r="AN367" s="182" t="n">
        <v>0</v>
      </c>
      <c r="AO367" s="182" t="n">
        <v>0</v>
      </c>
      <c r="AP367" s="182" t="n">
        <v>3</v>
      </c>
      <c r="AQ367" s="182" t="n">
        <v>0</v>
      </c>
      <c r="AR367" s="331" t="n"/>
      <c r="AS367" s="331" t="n"/>
      <c r="AT367" s="331" t="n"/>
      <c r="AU367" s="331" t="n"/>
      <c r="AV367" s="331" t="n"/>
      <c r="AW367" s="331" t="n"/>
      <c r="XEY367" s="331" t="n"/>
      <c r="XEZ367" s="331" t="n"/>
      <c r="XFA367" s="331" t="n"/>
      <c r="XFB367" s="331" t="n"/>
      <c r="XFC367" s="331" t="n"/>
      <c r="XFD367" s="331" t="n"/>
    </row>
    <row r="368" hidden="1" ht="30" customFormat="1" customHeight="1" s="331">
      <c r="A368" s="331" t="inlineStr">
        <is>
          <t>麓城</t>
        </is>
      </c>
      <c r="B368" s="45" t="n">
        <v>45772</v>
      </c>
      <c r="C368" s="411" t="n"/>
      <c r="D368" s="411" t="n"/>
      <c r="E368" s="162" t="n"/>
      <c r="F368" s="162" t="inlineStr">
        <is>
          <t>复诊</t>
        </is>
      </c>
      <c r="G368" s="162" t="n"/>
      <c r="H368" s="162" t="inlineStr">
        <is>
          <t>贾桂桂</t>
        </is>
      </c>
      <c r="I368" s="162" t="inlineStr">
        <is>
          <t>章9619</t>
        </is>
      </c>
      <c r="J368" s="162" t="n">
        <v>1638</v>
      </c>
      <c r="K368" s="162" t="n"/>
      <c r="L368" s="162" t="n"/>
      <c r="M368" s="162" t="n"/>
      <c r="N368" s="162" t="n">
        <v>667</v>
      </c>
      <c r="O368" s="162" t="n"/>
      <c r="P368" s="162" t="n"/>
      <c r="Q368" s="162" t="n"/>
      <c r="R368" s="162" t="n"/>
      <c r="S368" s="162" t="n"/>
      <c r="T368" s="162" t="n">
        <v>50</v>
      </c>
      <c r="U368" s="162" t="n"/>
      <c r="V368" s="162" t="n"/>
      <c r="W368" s="162" t="n"/>
      <c r="X368" s="162" t="n"/>
      <c r="Y368" s="162" t="n"/>
      <c r="Z368" s="406" t="n">
        <v>717</v>
      </c>
      <c r="AA368" s="406" t="n">
        <v>107.55</v>
      </c>
      <c r="AB368" s="162" t="inlineStr">
        <is>
          <t>对公</t>
        </is>
      </c>
      <c r="AC368" s="407" t="n"/>
      <c r="AD368" s="162" t="n"/>
      <c r="AE368" s="407" t="inlineStr">
        <is>
          <t>转诊</t>
        </is>
      </c>
      <c r="AF368" s="407" t="n"/>
      <c r="AG368" s="253" t="inlineStr">
        <is>
          <t>熊欢</t>
        </is>
      </c>
      <c r="AH368" s="182" t="n">
        <v>0</v>
      </c>
      <c r="AI368" s="182" t="n">
        <v>0</v>
      </c>
      <c r="AJ368" s="182" t="n">
        <v>100.05</v>
      </c>
      <c r="AK368" s="182" t="n">
        <v>0</v>
      </c>
      <c r="AL368" s="182" t="n">
        <v>0</v>
      </c>
      <c r="AM368" s="182" t="n">
        <v>0</v>
      </c>
      <c r="AN368" s="182" t="n">
        <v>0</v>
      </c>
      <c r="AO368" s="182" t="n">
        <v>7.5</v>
      </c>
      <c r="AP368" s="182" t="n">
        <v>0</v>
      </c>
      <c r="AQ368" s="182" t="n">
        <v>0</v>
      </c>
      <c r="AR368" s="331" t="n"/>
      <c r="AS368" s="331" t="n"/>
      <c r="AT368" s="331" t="n"/>
      <c r="AU368" s="331" t="n"/>
      <c r="AV368" s="331" t="n"/>
      <c r="AW368" s="331" t="n"/>
      <c r="XEY368" s="331" t="n"/>
      <c r="XEZ368" s="331" t="n"/>
      <c r="XFA368" s="331" t="n"/>
      <c r="XFB368" s="331" t="n"/>
      <c r="XFC368" s="331" t="n"/>
      <c r="XFD368" s="331" t="n"/>
    </row>
    <row r="369" hidden="1" ht="30" customFormat="1" customHeight="1" s="331">
      <c r="A369" s="331" t="inlineStr">
        <is>
          <t>麓城</t>
        </is>
      </c>
      <c r="B369" s="45" t="n">
        <v>45772</v>
      </c>
      <c r="C369" s="162" t="n">
        <v>123</v>
      </c>
      <c r="D369" s="162" t="inlineStr">
        <is>
          <t>贺亚运</t>
        </is>
      </c>
      <c r="E369" s="162" t="n"/>
      <c r="F369" s="162" t="n">
        <v>1</v>
      </c>
      <c r="G369" s="162" t="n"/>
      <c r="H369" s="162" t="inlineStr">
        <is>
          <t>贾桂桂</t>
        </is>
      </c>
      <c r="I369" s="162" t="inlineStr">
        <is>
          <t>菜8956</t>
        </is>
      </c>
      <c r="J369" s="162" t="n">
        <v>1638</v>
      </c>
      <c r="K369" s="162" t="n"/>
      <c r="L369" s="162" t="n"/>
      <c r="M369" s="162" t="n"/>
      <c r="N369" s="162" t="n">
        <v>933</v>
      </c>
      <c r="O369" s="162" t="n"/>
      <c r="P369" s="162" t="n">
        <v>121</v>
      </c>
      <c r="Q369" s="162" t="n">
        <v>65</v>
      </c>
      <c r="R369" s="162" t="n">
        <v>200</v>
      </c>
      <c r="S369" s="162" t="n"/>
      <c r="T369" s="162" t="n">
        <v>7</v>
      </c>
      <c r="U369" s="162" t="n"/>
      <c r="V369" s="162" t="n"/>
      <c r="W369" s="162" t="n"/>
      <c r="X369" s="162" t="n"/>
      <c r="Y369" s="162" t="n"/>
      <c r="Z369" s="406" t="n">
        <v>1326</v>
      </c>
      <c r="AA369" s="406" t="n">
        <v>251.5</v>
      </c>
      <c r="AB369" s="162" t="inlineStr">
        <is>
          <t>对公</t>
        </is>
      </c>
      <c r="AC369" s="407" t="n"/>
      <c r="AD369" s="162" t="n"/>
      <c r="AE369" s="407" t="inlineStr">
        <is>
          <t>凝胶1支</t>
        </is>
      </c>
      <c r="AF369" s="407" t="n"/>
      <c r="AG369" s="253" t="inlineStr">
        <is>
          <t>熊欢</t>
        </is>
      </c>
      <c r="AH369" s="182" t="n">
        <v>0</v>
      </c>
      <c r="AI369" s="182" t="n">
        <v>0</v>
      </c>
      <c r="AJ369" s="182" t="n">
        <v>117.75</v>
      </c>
      <c r="AK369" s="182" t="n">
        <v>65</v>
      </c>
      <c r="AL369" s="182" t="n">
        <v>9.75</v>
      </c>
      <c r="AM369" s="182" t="n">
        <v>59</v>
      </c>
      <c r="AN369" s="182" t="n">
        <v>0</v>
      </c>
      <c r="AO369" s="182" t="n">
        <v>0</v>
      </c>
      <c r="AP369" s="182" t="n">
        <v>0</v>
      </c>
      <c r="AQ369" s="182" t="n">
        <v>0</v>
      </c>
      <c r="AR369" s="331" t="n"/>
      <c r="AS369" s="331" t="n"/>
      <c r="AT369" s="331" t="n"/>
      <c r="AU369" s="331" t="n"/>
      <c r="AV369" s="331" t="n"/>
      <c r="AW369" s="331" t="n"/>
      <c r="XEY369" s="331" t="n"/>
      <c r="XEZ369" s="331" t="n"/>
      <c r="XFA369" s="331" t="n"/>
      <c r="XFB369" s="331" t="n"/>
      <c r="XFC369" s="331" t="n"/>
      <c r="XFD369" s="331" t="n"/>
    </row>
    <row r="370" hidden="1" ht="30" customFormat="1" customHeight="1" s="331">
      <c r="A370" s="331" t="inlineStr">
        <is>
          <t>晟华</t>
        </is>
      </c>
      <c r="B370" s="45" t="n">
        <v>45772</v>
      </c>
      <c r="C370" s="162" t="n">
        <v>1</v>
      </c>
      <c r="D370" s="162" t="inlineStr">
        <is>
          <t>田会林</t>
        </is>
      </c>
      <c r="E370" s="162" t="n"/>
      <c r="F370" s="162" t="n"/>
      <c r="G370" s="162" t="n">
        <v>1</v>
      </c>
      <c r="H370" s="162" t="n"/>
      <c r="I370" s="162" t="inlineStr">
        <is>
          <t>G9565</t>
        </is>
      </c>
      <c r="J370" s="162" t="n">
        <v>1638</v>
      </c>
      <c r="K370" s="162" t="n"/>
      <c r="L370" s="162" t="n"/>
      <c r="M370" s="162" t="n"/>
      <c r="N370" s="162" t="n"/>
      <c r="O370" s="162" t="n"/>
      <c r="P370" s="162" t="n">
        <v>121</v>
      </c>
      <c r="Q370" s="162" t="n">
        <v>50</v>
      </c>
      <c r="R370" s="162" t="n"/>
      <c r="S370" s="162" t="n"/>
      <c r="T370" s="162" t="n"/>
      <c r="U370" s="162" t="n"/>
      <c r="V370" s="162" t="n"/>
      <c r="W370" s="162" t="n"/>
      <c r="X370" s="162" t="n"/>
      <c r="Y370" s="162" t="n"/>
      <c r="Z370" s="406" t="n">
        <v>171</v>
      </c>
      <c r="AA370" s="406" t="n">
        <v>77.5</v>
      </c>
      <c r="AB370" s="162" t="inlineStr">
        <is>
          <t>对公</t>
        </is>
      </c>
      <c r="AC370" s="407" t="n"/>
      <c r="AD370" s="162" t="n"/>
      <c r="AE370" s="407" t="n"/>
      <c r="AF370" s="407" t="n"/>
      <c r="AG370" s="253" t="inlineStr">
        <is>
          <t>李嘉慧</t>
        </is>
      </c>
      <c r="AH370" s="182" t="n">
        <v>0</v>
      </c>
      <c r="AI370" s="182" t="n">
        <v>0</v>
      </c>
      <c r="AJ370" s="182" t="n">
        <v>0</v>
      </c>
      <c r="AK370" s="182" t="n">
        <v>60</v>
      </c>
      <c r="AL370" s="182" t="n">
        <v>17.5</v>
      </c>
      <c r="AM370" s="182" t="n">
        <v>0</v>
      </c>
      <c r="AN370" s="182" t="n">
        <v>0</v>
      </c>
      <c r="AO370" s="182" t="n">
        <v>0</v>
      </c>
      <c r="AP370" s="182" t="n">
        <v>0</v>
      </c>
      <c r="AQ370" s="182" t="n">
        <v>0</v>
      </c>
      <c r="AR370" s="331" t="n"/>
      <c r="AS370" s="331" t="n"/>
      <c r="AT370" s="331" t="n"/>
      <c r="AU370" s="331" t="n"/>
      <c r="AV370" s="331" t="n"/>
      <c r="AW370" s="331" t="n"/>
      <c r="XEY370" s="331" t="n"/>
      <c r="XEZ370" s="331" t="n"/>
      <c r="XFA370" s="331" t="n"/>
      <c r="XFB370" s="331" t="n"/>
      <c r="XFC370" s="331" t="n"/>
      <c r="XFD370" s="331" t="n"/>
    </row>
    <row r="371" hidden="1" ht="30" customFormat="1" customHeight="1" s="331">
      <c r="A371" s="331" t="inlineStr">
        <is>
          <t>麓城</t>
        </is>
      </c>
      <c r="B371" s="45" t="n">
        <v>45773</v>
      </c>
      <c r="C371" s="382" t="n">
        <v>9</v>
      </c>
      <c r="D371" s="382" t="inlineStr">
        <is>
          <t>余永美</t>
        </is>
      </c>
      <c r="E371" s="162" t="n"/>
      <c r="F371" s="162" t="n">
        <v>1</v>
      </c>
      <c r="G371" s="162" t="n"/>
      <c r="H371" s="162" t="inlineStr">
        <is>
          <t>王海燕</t>
        </is>
      </c>
      <c r="I371" s="162" t="inlineStr">
        <is>
          <t>晶2853</t>
        </is>
      </c>
      <c r="J371" s="162" t="n">
        <v>1638</v>
      </c>
      <c r="K371" s="162" t="n"/>
      <c r="L371" s="162" t="n"/>
      <c r="M371" s="162" t="n"/>
      <c r="N371" s="162" t="n">
        <v>9</v>
      </c>
      <c r="O371" s="162" t="n"/>
      <c r="P371" s="162" t="n"/>
      <c r="Q371" s="162" t="n">
        <v>10</v>
      </c>
      <c r="R371" s="162" t="n"/>
      <c r="S371" s="162" t="n"/>
      <c r="T371" s="162" t="n"/>
      <c r="U371" s="162" t="n"/>
      <c r="V371" s="162" t="n"/>
      <c r="W371" s="162" t="n"/>
      <c r="X371" s="162" t="n"/>
      <c r="Y371" s="162" t="n"/>
      <c r="Z371" s="406" t="n">
        <v>19</v>
      </c>
      <c r="AA371" s="406" t="n">
        <v>2.85</v>
      </c>
      <c r="AB371" s="162" t="inlineStr">
        <is>
          <t>对公</t>
        </is>
      </c>
      <c r="AC371" s="407" t="n"/>
      <c r="AD371" s="162" t="n"/>
      <c r="AE371" s="407" t="n"/>
      <c r="AF371" s="407" t="n"/>
      <c r="AG371" s="253" t="inlineStr">
        <is>
          <t>熊欢</t>
        </is>
      </c>
      <c r="AH371" s="182" t="n">
        <v>0</v>
      </c>
      <c r="AI371" s="182" t="n">
        <v>0</v>
      </c>
      <c r="AJ371" s="182" t="n">
        <v>1.35</v>
      </c>
      <c r="AK371" s="182" t="n">
        <v>0</v>
      </c>
      <c r="AL371" s="182" t="n">
        <v>1.5</v>
      </c>
      <c r="AM371" s="182" t="n">
        <v>0</v>
      </c>
      <c r="AN371" s="182" t="n">
        <v>0</v>
      </c>
      <c r="AO371" s="182" t="n">
        <v>0</v>
      </c>
      <c r="AP371" s="182" t="n">
        <v>0</v>
      </c>
      <c r="AQ371" s="182" t="n">
        <v>0</v>
      </c>
      <c r="AR371" s="331" t="n"/>
      <c r="AS371" s="331" t="n"/>
      <c r="AT371" s="331" t="n"/>
      <c r="AU371" s="331" t="n"/>
      <c r="AV371" s="331" t="n"/>
      <c r="AW371" s="331" t="n"/>
      <c r="XEY371" s="331" t="n"/>
      <c r="XEZ371" s="331" t="n"/>
      <c r="XFA371" s="331" t="n"/>
      <c r="XFB371" s="331" t="n"/>
      <c r="XFC371" s="331" t="n"/>
      <c r="XFD371" s="331" t="n"/>
    </row>
    <row r="372" hidden="1" ht="30" customFormat="1" customHeight="1" s="331">
      <c r="A372" s="331" t="inlineStr">
        <is>
          <t>麓城</t>
        </is>
      </c>
      <c r="B372" s="45" t="n">
        <v>45773</v>
      </c>
      <c r="C372" s="404" t="n"/>
      <c r="D372" s="404" t="n"/>
      <c r="E372" s="162" t="n"/>
      <c r="F372" s="411" t="n"/>
      <c r="G372" s="162" t="n"/>
      <c r="H372" s="162" t="inlineStr">
        <is>
          <t>王海燕</t>
        </is>
      </c>
      <c r="I372" s="162" t="inlineStr">
        <is>
          <t>晶2853</t>
        </is>
      </c>
      <c r="J372" s="162" t="n">
        <v>1638</v>
      </c>
      <c r="K372" s="162" t="n"/>
      <c r="L372" s="162" t="n"/>
      <c r="M372" s="162" t="n"/>
      <c r="N372" s="162" t="n">
        <v>32</v>
      </c>
      <c r="O372" s="162" t="n"/>
      <c r="P372" s="162" t="n"/>
      <c r="Q372" s="162" t="n"/>
      <c r="R372" s="162" t="n"/>
      <c r="S372" s="162" t="n"/>
      <c r="T372" s="162" t="n"/>
      <c r="U372" s="162" t="n"/>
      <c r="V372" s="162" t="n"/>
      <c r="W372" s="162" t="n"/>
      <c r="X372" s="162" t="n"/>
      <c r="Y372" s="162" t="n"/>
      <c r="Z372" s="406" t="n">
        <v>32</v>
      </c>
      <c r="AA372" s="406" t="n">
        <v>4.8</v>
      </c>
      <c r="AB372" s="162" t="inlineStr">
        <is>
          <t>对公</t>
        </is>
      </c>
      <c r="AC372" s="407" t="n"/>
      <c r="AD372" s="162" t="n"/>
      <c r="AE372" s="407" t="n"/>
      <c r="AF372" s="407" t="n"/>
      <c r="AG372" s="253" t="inlineStr">
        <is>
          <t>熊欢</t>
        </is>
      </c>
      <c r="AH372" s="182" t="n">
        <v>0</v>
      </c>
      <c r="AI372" s="182" t="n">
        <v>0</v>
      </c>
      <c r="AJ372" s="182" t="n">
        <v>4.8</v>
      </c>
      <c r="AK372" s="182" t="n">
        <v>0</v>
      </c>
      <c r="AL372" s="182" t="n">
        <v>0</v>
      </c>
      <c r="AM372" s="182" t="n">
        <v>0</v>
      </c>
      <c r="AN372" s="182" t="n">
        <v>0</v>
      </c>
      <c r="AO372" s="182" t="n">
        <v>0</v>
      </c>
      <c r="AP372" s="182" t="n">
        <v>0</v>
      </c>
      <c r="AQ372" s="182" t="n">
        <v>0</v>
      </c>
      <c r="AR372" s="331" t="n"/>
      <c r="AS372" s="331" t="n"/>
      <c r="AT372" s="331" t="n"/>
      <c r="AU372" s="331" t="n"/>
      <c r="AV372" s="331" t="n"/>
      <c r="AW372" s="331" t="n"/>
      <c r="XEY372" s="331" t="n"/>
      <c r="XEZ372" s="331" t="n"/>
      <c r="XFA372" s="331" t="n"/>
      <c r="XFB372" s="331" t="n"/>
      <c r="XFC372" s="331" t="n"/>
      <c r="XFD372" s="331" t="n"/>
    </row>
    <row r="373" hidden="1" ht="30" customFormat="1" customHeight="1" s="331">
      <c r="A373" s="331" t="inlineStr">
        <is>
          <t>晟华</t>
        </is>
      </c>
      <c r="B373" s="45" t="n">
        <v>45773</v>
      </c>
      <c r="C373" s="382" t="n">
        <v>19</v>
      </c>
      <c r="D373" s="382" t="inlineStr">
        <is>
          <t>蔡思宙</t>
        </is>
      </c>
      <c r="E373" s="162" t="n"/>
      <c r="F373" s="162" t="n">
        <v>1</v>
      </c>
      <c r="G373" s="162" t="n"/>
      <c r="H373" s="162" t="inlineStr">
        <is>
          <t>肖俊蓉</t>
        </is>
      </c>
      <c r="I373" s="162" t="inlineStr">
        <is>
          <t>龙3059</t>
        </is>
      </c>
      <c r="J373" s="162" t="n">
        <v>1638</v>
      </c>
      <c r="K373" s="162" t="n"/>
      <c r="L373" s="162" t="n">
        <v>173.2</v>
      </c>
      <c r="M373" s="162" t="n">
        <v>39.8</v>
      </c>
      <c r="N373" s="162" t="n"/>
      <c r="O373" s="162" t="n"/>
      <c r="P373" s="162" t="n"/>
      <c r="Q373" s="162" t="n"/>
      <c r="R373" s="162" t="n"/>
      <c r="S373" s="162" t="n"/>
      <c r="T373" s="162" t="n"/>
      <c r="U373" s="162" t="n"/>
      <c r="V373" s="162" t="n"/>
      <c r="W373" s="162" t="n"/>
      <c r="X373" s="162" t="n"/>
      <c r="Y373" s="162" t="n"/>
      <c r="Z373" s="406" t="n">
        <v>213</v>
      </c>
      <c r="AA373" s="406" t="n">
        <v>31.95</v>
      </c>
      <c r="AB373" s="162" t="inlineStr">
        <is>
          <t>对公</t>
        </is>
      </c>
      <c r="AC373" s="407" t="n"/>
      <c r="AD373" s="162" t="n"/>
      <c r="AE373" s="407" t="n"/>
      <c r="AF373" s="407" t="n"/>
      <c r="AG373" s="253" t="inlineStr">
        <is>
          <t>李嘉慧</t>
        </is>
      </c>
      <c r="AH373" s="182" t="n">
        <v>25.98</v>
      </c>
      <c r="AI373" s="182" t="n">
        <v>5.97</v>
      </c>
      <c r="AJ373" s="182" t="n">
        <v>0</v>
      </c>
      <c r="AK373" s="182" t="n">
        <v>0</v>
      </c>
      <c r="AL373" s="182" t="n">
        <v>0</v>
      </c>
      <c r="AM373" s="182" t="n">
        <v>0</v>
      </c>
      <c r="AN373" s="182" t="n">
        <v>0</v>
      </c>
      <c r="AO373" s="182" t="n">
        <v>0</v>
      </c>
      <c r="AP373" s="182" t="n">
        <v>0</v>
      </c>
      <c r="AQ373" s="182" t="n">
        <v>0</v>
      </c>
      <c r="AR373" s="331" t="n"/>
      <c r="AS373" s="331" t="n"/>
      <c r="AT373" s="331" t="n"/>
      <c r="AU373" s="331" t="n"/>
      <c r="AV373" s="331" t="n"/>
      <c r="AW373" s="331" t="n"/>
      <c r="XEY373" s="331" t="n"/>
      <c r="XEZ373" s="331" t="n"/>
      <c r="XFA373" s="331" t="n"/>
      <c r="XFB373" s="331" t="n"/>
      <c r="XFC373" s="331" t="n"/>
      <c r="XFD373" s="331" t="n"/>
    </row>
    <row r="374" hidden="1" ht="30" customFormat="1" customHeight="1" s="331">
      <c r="A374" s="331" t="inlineStr">
        <is>
          <t>晟华</t>
        </is>
      </c>
      <c r="B374" s="45" t="n">
        <v>45774</v>
      </c>
      <c r="C374" s="162" t="n">
        <v>16</v>
      </c>
      <c r="D374" s="162" t="inlineStr">
        <is>
          <t>田会林</t>
        </is>
      </c>
      <c r="E374" s="162" t="n"/>
      <c r="F374" s="162" t="n"/>
      <c r="G374" s="162" t="n">
        <v>1</v>
      </c>
      <c r="H374" s="162" t="n"/>
      <c r="I374" s="162" t="inlineStr">
        <is>
          <t>G9565</t>
        </is>
      </c>
      <c r="J374" s="162" t="n">
        <v>1638</v>
      </c>
      <c r="K374" s="162" t="n"/>
      <c r="L374" s="162" t="n"/>
      <c r="M374" s="162" t="n"/>
      <c r="N374" s="162" t="n"/>
      <c r="O374" s="162" t="n"/>
      <c r="P374" s="162" t="n">
        <v>121</v>
      </c>
      <c r="Q374" s="162" t="n"/>
      <c r="R374" s="162" t="n"/>
      <c r="S374" s="162" t="n"/>
      <c r="T374" s="162" t="n"/>
      <c r="U374" s="162" t="n"/>
      <c r="V374" s="162" t="n"/>
      <c r="W374" s="162" t="n"/>
      <c r="X374" s="162" t="n"/>
      <c r="Y374" s="162" t="n"/>
      <c r="Z374" s="406" t="n">
        <v>121</v>
      </c>
      <c r="AA374" s="406" t="n">
        <v>60</v>
      </c>
      <c r="AB374" s="162" t="inlineStr">
        <is>
          <t>对公</t>
        </is>
      </c>
      <c r="AC374" s="407" t="n"/>
      <c r="AD374" s="162" t="n"/>
      <c r="AE374" s="407" t="n"/>
      <c r="AF374" s="407" t="n"/>
      <c r="AG374" s="253" t="inlineStr">
        <is>
          <t>李嘉慧</t>
        </is>
      </c>
      <c r="AH374" s="182" t="n">
        <v>0</v>
      </c>
      <c r="AI374" s="182" t="n">
        <v>0</v>
      </c>
      <c r="AJ374" s="182" t="n">
        <v>0</v>
      </c>
      <c r="AK374" s="182" t="n">
        <v>60</v>
      </c>
      <c r="AL374" s="182" t="n">
        <v>0</v>
      </c>
      <c r="AM374" s="182" t="n">
        <v>0</v>
      </c>
      <c r="AN374" s="182" t="n">
        <v>0</v>
      </c>
      <c r="AO374" s="182" t="n">
        <v>0</v>
      </c>
      <c r="AP374" s="182" t="n">
        <v>0</v>
      </c>
      <c r="AQ374" s="182" t="n">
        <v>0</v>
      </c>
      <c r="AR374" s="331" t="n"/>
      <c r="AS374" s="331" t="n"/>
      <c r="AT374" s="331" t="n"/>
      <c r="AU374" s="331" t="n"/>
      <c r="AV374" s="331" t="n"/>
      <c r="AW374" s="331" t="n"/>
      <c r="XEY374" s="331" t="n"/>
      <c r="XEZ374" s="331" t="n"/>
      <c r="XFA374" s="331" t="n"/>
      <c r="XFB374" s="331" t="n"/>
      <c r="XFC374" s="331" t="n"/>
      <c r="XFD374" s="331" t="n"/>
    </row>
    <row r="375" hidden="1" ht="30" customFormat="1" customHeight="1" s="331">
      <c r="A375" s="331" t="inlineStr">
        <is>
          <t>麓城</t>
        </is>
      </c>
      <c r="B375" s="45" t="n">
        <v>45774</v>
      </c>
      <c r="C375" s="382" t="n">
        <v>19</v>
      </c>
      <c r="D375" s="382" t="inlineStr">
        <is>
          <t>余永美</t>
        </is>
      </c>
      <c r="E375" s="162" t="n"/>
      <c r="F375" s="162" t="n">
        <v>1</v>
      </c>
      <c r="G375" s="162" t="n"/>
      <c r="H375" s="162" t="inlineStr">
        <is>
          <t>王海燕</t>
        </is>
      </c>
      <c r="I375" s="162" t="inlineStr">
        <is>
          <t>晶2853</t>
        </is>
      </c>
      <c r="J375" s="162" t="n">
        <v>1638</v>
      </c>
      <c r="K375" s="162" t="n"/>
      <c r="L375" s="162" t="n"/>
      <c r="M375" s="162" t="n"/>
      <c r="N375" s="162" t="n">
        <v>27</v>
      </c>
      <c r="O375" s="162" t="n"/>
      <c r="P375" s="162" t="n"/>
      <c r="Q375" s="162" t="n"/>
      <c r="R375" s="162" t="n"/>
      <c r="S375" s="162" t="n"/>
      <c r="T375" s="162" t="n"/>
      <c r="U375" s="162" t="n"/>
      <c r="V375" s="162" t="n"/>
      <c r="W375" s="162" t="n"/>
      <c r="X375" s="162" t="n"/>
      <c r="Y375" s="162" t="n"/>
      <c r="Z375" s="406" t="n">
        <v>27</v>
      </c>
      <c r="AA375" s="406" t="n">
        <v>4.05</v>
      </c>
      <c r="AB375" s="162" t="inlineStr">
        <is>
          <t>对公</t>
        </is>
      </c>
      <c r="AC375" s="407" t="n"/>
      <c r="AD375" s="162" t="n"/>
      <c r="AE375" s="407" t="n"/>
      <c r="AF375" s="407" t="n"/>
      <c r="AG375" s="253" t="inlineStr">
        <is>
          <t>熊欢</t>
        </is>
      </c>
      <c r="AH375" s="182" t="n">
        <v>0</v>
      </c>
      <c r="AI375" s="182" t="n">
        <v>0</v>
      </c>
      <c r="AJ375" s="182" t="n">
        <v>4.05</v>
      </c>
      <c r="AK375" s="182" t="n">
        <v>0</v>
      </c>
      <c r="AL375" s="182" t="n">
        <v>0</v>
      </c>
      <c r="AM375" s="182" t="n">
        <v>0</v>
      </c>
      <c r="AN375" s="182" t="n">
        <v>0</v>
      </c>
      <c r="AO375" s="182" t="n">
        <v>0</v>
      </c>
      <c r="AP375" s="182" t="n">
        <v>0</v>
      </c>
      <c r="AQ375" s="182" t="n">
        <v>0</v>
      </c>
      <c r="AR375" s="331" t="n"/>
      <c r="AS375" s="331" t="n"/>
      <c r="AT375" s="331" t="n"/>
      <c r="AU375" s="331" t="n"/>
      <c r="AV375" s="331" t="n"/>
      <c r="AW375" s="331" t="n"/>
      <c r="XEY375" s="331" t="n"/>
      <c r="XEZ375" s="331" t="n"/>
      <c r="XFA375" s="331" t="n"/>
      <c r="XFB375" s="331" t="n"/>
      <c r="XFC375" s="331" t="n"/>
      <c r="XFD375" s="331" t="n"/>
    </row>
    <row r="376" hidden="1" ht="30" customFormat="1" customHeight="1" s="331">
      <c r="A376" s="331" t="inlineStr">
        <is>
          <t>麓城</t>
        </is>
      </c>
      <c r="B376" s="45" t="n">
        <v>45774</v>
      </c>
      <c r="C376" s="412" t="n"/>
      <c r="D376" s="412" t="n"/>
      <c r="E376" s="162" t="n"/>
      <c r="F376" s="411" t="n"/>
      <c r="G376" s="162" t="n"/>
      <c r="H376" s="162" t="inlineStr">
        <is>
          <t>王海燕</t>
        </is>
      </c>
      <c r="I376" s="162" t="inlineStr">
        <is>
          <t>晶2853</t>
        </is>
      </c>
      <c r="J376" s="162" t="n">
        <v>1638</v>
      </c>
      <c r="K376" s="162" t="n"/>
      <c r="L376" s="162" t="n"/>
      <c r="M376" s="162" t="n"/>
      <c r="N376" s="162" t="n"/>
      <c r="O376" s="162" t="n"/>
      <c r="P376" s="162" t="n">
        <v>121</v>
      </c>
      <c r="Q376" s="162" t="n"/>
      <c r="R376" s="162" t="n"/>
      <c r="S376" s="162" t="n"/>
      <c r="T376" s="162" t="n">
        <v>7</v>
      </c>
      <c r="U376" s="162" t="n"/>
      <c r="V376" s="162" t="n"/>
      <c r="W376" s="162" t="n"/>
      <c r="X376" s="162" t="n"/>
      <c r="Y376" s="162" t="n"/>
      <c r="Z376" s="406" t="n">
        <v>128</v>
      </c>
      <c r="AA376" s="406" t="n">
        <v>65</v>
      </c>
      <c r="AB376" s="162" t="inlineStr">
        <is>
          <t>对公</t>
        </is>
      </c>
      <c r="AC376" s="407" t="n"/>
      <c r="AD376" s="162" t="n"/>
      <c r="AE376" s="407" t="n"/>
      <c r="AF376" s="407" t="n"/>
      <c r="AG376" s="253" t="inlineStr">
        <is>
          <t>熊欢</t>
        </is>
      </c>
      <c r="AH376" s="182" t="n">
        <v>0</v>
      </c>
      <c r="AI376" s="182" t="n">
        <v>0</v>
      </c>
      <c r="AJ376" s="182" t="n">
        <v>0</v>
      </c>
      <c r="AK376" s="182" t="n">
        <v>65</v>
      </c>
      <c r="AL376" s="182" t="n">
        <v>0</v>
      </c>
      <c r="AM376" s="182" t="n">
        <v>0</v>
      </c>
      <c r="AN376" s="182" t="n">
        <v>0</v>
      </c>
      <c r="AO376" s="182" t="n">
        <v>0</v>
      </c>
      <c r="AP376" s="182" t="n">
        <v>0</v>
      </c>
      <c r="AQ376" s="182" t="n">
        <v>0</v>
      </c>
      <c r="AR376" s="331" t="n"/>
      <c r="AS376" s="331" t="n"/>
      <c r="AT376" s="331" t="n"/>
      <c r="AU376" s="331" t="n"/>
      <c r="AV376" s="331" t="n"/>
      <c r="AW376" s="331" t="n"/>
      <c r="XEY376" s="331" t="n"/>
      <c r="XEZ376" s="331" t="n"/>
      <c r="XFA376" s="331" t="n"/>
      <c r="XFB376" s="331" t="n"/>
      <c r="XFC376" s="331" t="n"/>
      <c r="XFD376" s="331" t="n"/>
    </row>
    <row r="377" ht="30" customFormat="1" customHeight="1" s="12">
      <c r="A377" s="63" t="inlineStr">
        <is>
          <t>华远</t>
        </is>
      </c>
      <c r="B377" s="23" t="n">
        <v>45775</v>
      </c>
      <c r="C377" s="162" t="n">
        <v>12</v>
      </c>
      <c r="D377" s="196" t="inlineStr">
        <is>
          <t>李雪红</t>
        </is>
      </c>
      <c r="E377" s="162" t="n"/>
      <c r="F377" s="162" t="n">
        <v>1</v>
      </c>
      <c r="G377" s="162" t="n"/>
      <c r="H377" s="162" t="inlineStr">
        <is>
          <t>刘英桃</t>
        </is>
      </c>
      <c r="I377" s="53" t="inlineStr">
        <is>
          <t>王9978</t>
        </is>
      </c>
      <c r="J377" s="162" t="n">
        <v>1638</v>
      </c>
      <c r="K377" s="162" t="n"/>
      <c r="L377" s="53" t="n"/>
      <c r="M377" s="53" t="n"/>
      <c r="N377" s="53" t="n"/>
      <c r="O377" s="53" t="n"/>
      <c r="P377" s="162" t="n"/>
      <c r="Q377" s="162" t="n"/>
      <c r="R377" s="53" t="n">
        <v>360</v>
      </c>
      <c r="S377" s="162" t="n"/>
      <c r="T377" s="53" t="n"/>
      <c r="U377" s="162" t="n"/>
      <c r="V377" s="162" t="n"/>
      <c r="W377" s="162" t="n"/>
      <c r="X377" s="162" t="n"/>
      <c r="Y377" s="162" t="n"/>
      <c r="Z377" s="58" t="n">
        <v>360</v>
      </c>
      <c r="AA377" s="68" t="n">
        <v>140</v>
      </c>
      <c r="AB377" s="162" t="inlineStr">
        <is>
          <t>对公</t>
        </is>
      </c>
      <c r="AC377" s="407" t="n"/>
      <c r="AD377" s="162" t="n"/>
      <c r="AE377" s="65" t="n"/>
      <c r="AF377" s="65" t="n"/>
      <c r="AG377" s="350" t="inlineStr">
        <is>
          <t>罗茜</t>
        </is>
      </c>
      <c r="AH377" s="79" t="n">
        <v>0</v>
      </c>
      <c r="AI377" s="79" t="n">
        <v>0</v>
      </c>
      <c r="AJ377" s="79" t="n">
        <v>0</v>
      </c>
      <c r="AK377" s="79" t="n">
        <v>0</v>
      </c>
      <c r="AL377" s="79" t="n">
        <v>0</v>
      </c>
      <c r="AM377" s="79" t="n">
        <v>140</v>
      </c>
      <c r="AN377" s="79" t="n">
        <v>0</v>
      </c>
      <c r="AO377" s="79" t="n">
        <v>0</v>
      </c>
      <c r="AP377" s="79" t="n">
        <v>0</v>
      </c>
      <c r="AQ377" s="79" t="n">
        <v>0</v>
      </c>
      <c r="AR377" s="331" t="n"/>
      <c r="AS377" s="331" t="n"/>
      <c r="AT377" s="331" t="n"/>
      <c r="AU377" s="331" t="n"/>
      <c r="AV377" s="331" t="n"/>
      <c r="AW377" s="331" t="n"/>
    </row>
    <row r="378" ht="30" customFormat="1" customHeight="1" s="12">
      <c r="A378" s="63" t="inlineStr">
        <is>
          <t>华远</t>
        </is>
      </c>
      <c r="B378" s="23" t="n">
        <v>45775</v>
      </c>
      <c r="C378" s="162" t="n">
        <v>46</v>
      </c>
      <c r="D378" s="53" t="inlineStr">
        <is>
          <t>胡云平</t>
        </is>
      </c>
      <c r="E378" s="162" t="n"/>
      <c r="F378" s="162" t="n">
        <v>1</v>
      </c>
      <c r="G378" s="162" t="n"/>
      <c r="H378" s="162" t="inlineStr">
        <is>
          <t>孙静</t>
        </is>
      </c>
      <c r="I378" s="53" t="inlineStr">
        <is>
          <t>朱6968</t>
        </is>
      </c>
      <c r="J378" s="162" t="n">
        <v>1638</v>
      </c>
      <c r="K378" s="162" t="n"/>
      <c r="L378" s="53" t="n"/>
      <c r="M378" s="53" t="n"/>
      <c r="N378" s="53" t="n">
        <v>135</v>
      </c>
      <c r="O378" s="53" t="n"/>
      <c r="P378" s="162" t="n"/>
      <c r="Q378" s="162" t="n"/>
      <c r="R378" s="53" t="n">
        <v>135</v>
      </c>
      <c r="S378" s="162" t="n"/>
      <c r="T378" s="53" t="n"/>
      <c r="U378" s="162" t="n"/>
      <c r="V378" s="162" t="n"/>
      <c r="W378" s="162" t="n"/>
      <c r="X378" s="162" t="n"/>
      <c r="Y378" s="162" t="n"/>
      <c r="Z378" s="58" t="n">
        <v>270</v>
      </c>
      <c r="AA378" s="68" t="n">
        <v>20.25</v>
      </c>
      <c r="AB378" s="162" t="inlineStr">
        <is>
          <t>对公</t>
        </is>
      </c>
      <c r="AC378" s="407" t="n"/>
      <c r="AD378" s="162" t="n"/>
      <c r="AE378" s="65" t="inlineStr">
        <is>
          <t>安卓*1，知识课堂减免5元</t>
        </is>
      </c>
      <c r="AF378" s="65" t="n"/>
      <c r="AG378" s="350" t="inlineStr">
        <is>
          <t>罗茜</t>
        </is>
      </c>
      <c r="AH378" s="79" t="n">
        <v>0</v>
      </c>
      <c r="AI378" s="79" t="n">
        <v>0</v>
      </c>
      <c r="AJ378" s="79" t="n">
        <v>0</v>
      </c>
      <c r="AK378" s="79" t="n">
        <v>0</v>
      </c>
      <c r="AL378" s="79" t="n">
        <v>0</v>
      </c>
      <c r="AM378" s="79" t="n">
        <v>20.25</v>
      </c>
      <c r="AN378" s="79" t="n">
        <v>0</v>
      </c>
      <c r="AO378" s="79" t="n">
        <v>0</v>
      </c>
      <c r="AP378" s="79" t="n">
        <v>0</v>
      </c>
      <c r="AQ378" s="79" t="n">
        <v>0</v>
      </c>
      <c r="AR378" s="331" t="n"/>
      <c r="AS378" s="331" t="n"/>
      <c r="AT378" s="331" t="n"/>
      <c r="AU378" s="331" t="n"/>
      <c r="AV378" s="331" t="n"/>
      <c r="AW378" s="331" t="n"/>
    </row>
    <row r="379" ht="30" customFormat="1" customHeight="1" s="12">
      <c r="A379" s="63" t="inlineStr">
        <is>
          <t>华远</t>
        </is>
      </c>
      <c r="B379" s="23" t="n">
        <v>45775</v>
      </c>
      <c r="C379" s="162" t="n">
        <v>55</v>
      </c>
      <c r="D379" s="196" t="inlineStr">
        <is>
          <t>史淑云</t>
        </is>
      </c>
      <c r="E379" s="162" t="n">
        <v>1</v>
      </c>
      <c r="F379" s="162" t="n"/>
      <c r="G379" s="162" t="n"/>
      <c r="H379" s="162" t="inlineStr">
        <is>
          <t>曾亚萍</t>
        </is>
      </c>
      <c r="I379" s="53" t="inlineStr">
        <is>
          <t>英9088</t>
        </is>
      </c>
      <c r="J379" s="162" t="n">
        <v>1638</v>
      </c>
      <c r="K379" s="162" t="n"/>
      <c r="L379" s="53" t="n">
        <v>201.9</v>
      </c>
      <c r="M379" s="53" t="n">
        <v>387</v>
      </c>
      <c r="N379" s="53" t="n"/>
      <c r="O379" s="53" t="n"/>
      <c r="P379" s="162" t="n"/>
      <c r="Q379" s="162" t="n"/>
      <c r="R379" s="53" t="n">
        <v>140</v>
      </c>
      <c r="S379" s="162" t="n"/>
      <c r="T379" s="53" t="n"/>
      <c r="U379" s="162" t="n"/>
      <c r="V379" s="162" t="n"/>
      <c r="W379" s="162" t="n">
        <v>4</v>
      </c>
      <c r="X379" s="162" t="n">
        <v>20</v>
      </c>
      <c r="Y379" s="162" t="n"/>
      <c r="Z379" s="58" t="n">
        <v>752.9</v>
      </c>
      <c r="AA379" s="68" t="n">
        <v>229.67</v>
      </c>
      <c r="AB379" s="162" t="inlineStr">
        <is>
          <t>对公</t>
        </is>
      </c>
      <c r="AC379" s="407" t="n"/>
      <c r="AD379" s="162" t="n"/>
      <c r="AE379" s="65" t="n"/>
      <c r="AF379" s="65" t="n"/>
      <c r="AG379" s="350" t="inlineStr">
        <is>
          <t>罗茜</t>
        </is>
      </c>
      <c r="AH379" s="79" t="n">
        <v>60.57</v>
      </c>
      <c r="AI379" s="79" t="n">
        <v>116.1</v>
      </c>
      <c r="AJ379" s="79" t="n">
        <v>0</v>
      </c>
      <c r="AK379" s="79" t="n">
        <v>0</v>
      </c>
      <c r="AL379" s="79" t="n">
        <v>0</v>
      </c>
      <c r="AM379" s="79" t="n">
        <v>50</v>
      </c>
      <c r="AN379" s="79" t="n">
        <v>0</v>
      </c>
      <c r="AO379" s="79" t="n">
        <v>0</v>
      </c>
      <c r="AP379" s="79" t="n">
        <v>3</v>
      </c>
      <c r="AQ379" s="79" t="n">
        <v>0</v>
      </c>
      <c r="AR379" s="331" t="n"/>
      <c r="AS379" s="331" t="n"/>
      <c r="AT379" s="331" t="n"/>
      <c r="AU379" s="331" t="n"/>
      <c r="AV379" s="331" t="n"/>
      <c r="AW379" s="331" t="n"/>
    </row>
    <row r="380" ht="30" customFormat="1" customHeight="1" s="12">
      <c r="A380" s="63" t="inlineStr">
        <is>
          <t>华远</t>
        </is>
      </c>
      <c r="B380" s="23" t="n">
        <v>45775</v>
      </c>
      <c r="C380" s="162" t="n">
        <v>56</v>
      </c>
      <c r="D380" s="53" t="inlineStr">
        <is>
          <t>胡亚利49（9088）</t>
        </is>
      </c>
      <c r="E380" s="162" t="n"/>
      <c r="F380" s="162" t="n">
        <v>1</v>
      </c>
      <c r="G380" s="162" t="n"/>
      <c r="H380" s="162" t="inlineStr">
        <is>
          <t>曾亚萍</t>
        </is>
      </c>
      <c r="I380" s="53" t="inlineStr">
        <is>
          <t>英9088</t>
        </is>
      </c>
      <c r="J380" s="162" t="n">
        <v>1638</v>
      </c>
      <c r="K380" s="162" t="n"/>
      <c r="L380" s="53" t="n"/>
      <c r="M380" s="53" t="n">
        <v>39</v>
      </c>
      <c r="N380" s="53" t="n"/>
      <c r="O380" s="53" t="n"/>
      <c r="P380" s="162" t="n"/>
      <c r="Q380" s="162" t="n"/>
      <c r="R380" s="53" t="n"/>
      <c r="S380" s="162" t="n"/>
      <c r="T380" s="53" t="n"/>
      <c r="U380" s="162" t="n"/>
      <c r="V380" s="162" t="n"/>
      <c r="W380" s="162" t="n"/>
      <c r="X380" s="162" t="n"/>
      <c r="Y380" s="162" t="n"/>
      <c r="Z380" s="58" t="n">
        <v>39</v>
      </c>
      <c r="AA380" s="68" t="n">
        <v>11.7</v>
      </c>
      <c r="AB380" s="162" t="inlineStr">
        <is>
          <t>对公</t>
        </is>
      </c>
      <c r="AC380" s="407" t="n"/>
      <c r="AD380" s="162" t="n"/>
      <c r="AE380" s="65" t="n"/>
      <c r="AF380" s="65" t="n"/>
      <c r="AG380" s="350" t="inlineStr">
        <is>
          <t>罗茜</t>
        </is>
      </c>
      <c r="AH380" s="79" t="n">
        <v>0</v>
      </c>
      <c r="AI380" s="79" t="n">
        <v>11.7</v>
      </c>
      <c r="AJ380" s="79" t="n">
        <v>0</v>
      </c>
      <c r="AK380" s="79" t="n">
        <v>0</v>
      </c>
      <c r="AL380" s="79" t="n">
        <v>0</v>
      </c>
      <c r="AM380" s="79" t="n">
        <v>0</v>
      </c>
      <c r="AN380" s="79" t="n">
        <v>0</v>
      </c>
      <c r="AO380" s="79" t="n">
        <v>0</v>
      </c>
      <c r="AP380" s="79" t="n">
        <v>0</v>
      </c>
      <c r="AQ380" s="79" t="n">
        <v>0</v>
      </c>
      <c r="AR380" s="331" t="n"/>
      <c r="AS380" s="331" t="n"/>
      <c r="AT380" s="331" t="n"/>
      <c r="AU380" s="331" t="n"/>
      <c r="AV380" s="331" t="n"/>
      <c r="AW380" s="331" t="n"/>
    </row>
    <row r="381" ht="30" customFormat="1" customHeight="1" s="12">
      <c r="A381" s="63" t="inlineStr">
        <is>
          <t>华远</t>
        </is>
      </c>
      <c r="B381" s="23" t="n">
        <v>45775</v>
      </c>
      <c r="C381" s="162" t="n">
        <v>59</v>
      </c>
      <c r="D381" s="196" t="inlineStr">
        <is>
          <t>向维</t>
        </is>
      </c>
      <c r="E381" s="162" t="n"/>
      <c r="F381" s="162" t="n">
        <v>1</v>
      </c>
      <c r="G381" s="162" t="n"/>
      <c r="H381" s="162" t="inlineStr">
        <is>
          <t>孙静</t>
        </is>
      </c>
      <c r="I381" s="53" t="inlineStr">
        <is>
          <t>梅2883</t>
        </is>
      </c>
      <c r="J381" s="162" t="n">
        <v>1638</v>
      </c>
      <c r="K381" s="162" t="n"/>
      <c r="L381" s="53" t="n"/>
      <c r="M381" s="53" t="n"/>
      <c r="N381" s="53" t="n">
        <v>1309.2</v>
      </c>
      <c r="O381" s="53" t="n">
        <v>736</v>
      </c>
      <c r="P381" s="162" t="n"/>
      <c r="Q381" s="162" t="n"/>
      <c r="R381" s="53" t="n"/>
      <c r="S381" s="162" t="n"/>
      <c r="T381" s="53" t="n"/>
      <c r="U381" s="162" t="n"/>
      <c r="V381" s="162" t="n"/>
      <c r="W381" s="162" t="n"/>
      <c r="X381" s="162" t="n"/>
      <c r="Y381" s="162" t="n"/>
      <c r="Z381" s="58" t="n">
        <v>2045.2</v>
      </c>
      <c r="AA381" s="68" t="n">
        <v>306.78</v>
      </c>
      <c r="AB381" s="162" t="inlineStr">
        <is>
          <t>对公</t>
        </is>
      </c>
      <c r="AC381" s="407" t="n"/>
      <c r="AD381" s="162" t="n"/>
      <c r="AE381" s="65" t="n"/>
      <c r="AF381" s="65" t="n"/>
      <c r="AG381" s="350" t="inlineStr">
        <is>
          <t>罗茜</t>
        </is>
      </c>
      <c r="AH381" s="79" t="n">
        <v>0</v>
      </c>
      <c r="AI381" s="79" t="n">
        <v>0</v>
      </c>
      <c r="AJ381" s="79" t="n">
        <v>306.78</v>
      </c>
      <c r="AK381" s="79" t="n">
        <v>0</v>
      </c>
      <c r="AL381" s="79" t="n">
        <v>0</v>
      </c>
      <c r="AM381" s="79" t="n">
        <v>0</v>
      </c>
      <c r="AN381" s="79" t="n">
        <v>0</v>
      </c>
      <c r="AO381" s="79" t="n">
        <v>0</v>
      </c>
      <c r="AP381" s="79" t="n">
        <v>0</v>
      </c>
      <c r="AQ381" s="79" t="n">
        <v>0</v>
      </c>
      <c r="AR381" s="331" t="n"/>
      <c r="AS381" s="331" t="n"/>
      <c r="AT381" s="331" t="n"/>
      <c r="AU381" s="331" t="n"/>
      <c r="AV381" s="331" t="n"/>
      <c r="AW381" s="331" t="n"/>
    </row>
    <row r="382" ht="30" customFormat="1" customHeight="1" s="12">
      <c r="A382" s="63" t="inlineStr">
        <is>
          <t>泊富</t>
        </is>
      </c>
      <c r="B382" s="23" t="n">
        <v>45775</v>
      </c>
      <c r="C382" s="54" t="n">
        <v>3</v>
      </c>
      <c r="D382" s="53" t="inlineStr">
        <is>
          <t>董木努</t>
        </is>
      </c>
      <c r="E382" s="54" t="n"/>
      <c r="F382" s="54" t="n"/>
      <c r="G382" s="54" t="n">
        <v>1</v>
      </c>
      <c r="H382" s="54" t="n"/>
      <c r="I382" s="53" t="inlineStr">
        <is>
          <t>G1100</t>
        </is>
      </c>
      <c r="J382" s="54" t="n">
        <v>1638</v>
      </c>
      <c r="K382" s="54" t="n"/>
      <c r="L382" s="53" t="n"/>
      <c r="M382" s="53" t="n"/>
      <c r="N382" s="53" t="n"/>
      <c r="O382" s="53" t="n"/>
      <c r="P382" s="53" t="n"/>
      <c r="Q382" s="53" t="n"/>
      <c r="R382" s="53" t="n">
        <v>140</v>
      </c>
      <c r="S382" s="53" t="n"/>
      <c r="T382" s="53" t="n"/>
      <c r="U382" s="53" t="n"/>
      <c r="V382" s="53" t="n"/>
      <c r="W382" s="53" t="n"/>
      <c r="X382" s="53" t="n"/>
      <c r="Y382" s="53" t="n"/>
      <c r="Z382" s="63" t="n">
        <v>140</v>
      </c>
      <c r="AA382" s="68" t="n">
        <v>70</v>
      </c>
      <c r="AB382" s="174" t="inlineStr">
        <is>
          <t>4.27对公</t>
        </is>
      </c>
      <c r="AC382" s="69" t="n"/>
      <c r="AD382" s="69" t="n"/>
      <c r="AE382" s="65" t="n"/>
      <c r="AF382" s="65" t="n"/>
      <c r="AG382" s="350" t="inlineStr">
        <is>
          <t>彭心怡</t>
        </is>
      </c>
      <c r="AH382" s="79" t="n">
        <v>0</v>
      </c>
      <c r="AI382" s="79" t="n">
        <v>0</v>
      </c>
      <c r="AJ382" s="79" t="n">
        <v>0</v>
      </c>
      <c r="AK382" s="79" t="n">
        <v>0</v>
      </c>
      <c r="AL382" s="79" t="n">
        <v>0</v>
      </c>
      <c r="AM382" s="79" t="n">
        <v>70</v>
      </c>
      <c r="AN382" s="79" t="n">
        <v>0</v>
      </c>
      <c r="AO382" s="79" t="n">
        <v>0</v>
      </c>
      <c r="AP382" s="79" t="n">
        <v>0</v>
      </c>
      <c r="AQ382" s="79" t="n">
        <v>0</v>
      </c>
      <c r="AR382" s="331" t="n"/>
      <c r="AS382" s="331" t="n"/>
      <c r="AT382" s="331" t="n"/>
      <c r="AU382" s="331" t="n"/>
      <c r="AV382" s="331" t="n"/>
      <c r="AW382" s="331" t="n"/>
    </row>
    <row r="383" ht="30" customFormat="1" customHeight="1" s="12">
      <c r="A383" s="63" t="inlineStr">
        <is>
          <t>泊富</t>
        </is>
      </c>
      <c r="B383" s="23" t="n">
        <v>45775</v>
      </c>
      <c r="C383" s="54" t="n">
        <v>28</v>
      </c>
      <c r="D383" s="53" t="inlineStr">
        <is>
          <t>安会燕</t>
        </is>
      </c>
      <c r="E383" s="54" t="n">
        <v>1</v>
      </c>
      <c r="F383" s="54" t="n"/>
      <c r="G383" s="54" t="n"/>
      <c r="H383" s="54" t="inlineStr">
        <is>
          <t>沈苗苗</t>
        </is>
      </c>
      <c r="I383" s="28" t="inlineStr">
        <is>
          <t>刘3652</t>
        </is>
      </c>
      <c r="J383" s="365" t="n">
        <v>1638</v>
      </c>
      <c r="K383" s="365" t="n"/>
      <c r="L383" s="53" t="n"/>
      <c r="M383" s="53" t="n"/>
      <c r="N383" s="53" t="n"/>
      <c r="O383" s="53" t="n"/>
      <c r="P383" s="53" t="n"/>
      <c r="Q383" s="53" t="n"/>
      <c r="R383" s="53" t="n"/>
      <c r="S383" s="53" t="n"/>
      <c r="T383" s="53" t="n"/>
      <c r="U383" s="53" t="n"/>
      <c r="V383" s="53" t="n"/>
      <c r="W383" s="53" t="n"/>
      <c r="X383" s="53" t="n">
        <v>20</v>
      </c>
      <c r="Y383" s="53" t="n"/>
      <c r="Z383" s="63" t="n">
        <v>20</v>
      </c>
      <c r="AA383" s="68" t="n">
        <v>3</v>
      </c>
      <c r="AB383" s="174" t="inlineStr">
        <is>
          <t>对公</t>
        </is>
      </c>
      <c r="AC383" s="69" t="n"/>
      <c r="AD383" s="69" t="n"/>
      <c r="AE383" s="65" t="n"/>
      <c r="AF383" s="65" t="n"/>
      <c r="AG383" s="350" t="inlineStr">
        <is>
          <t>彭心怡</t>
        </is>
      </c>
      <c r="AH383" s="79" t="n">
        <v>0</v>
      </c>
      <c r="AI383" s="79" t="n">
        <v>0</v>
      </c>
      <c r="AJ383" s="79" t="n">
        <v>0</v>
      </c>
      <c r="AK383" s="79" t="n">
        <v>0</v>
      </c>
      <c r="AL383" s="79" t="n">
        <v>0</v>
      </c>
      <c r="AM383" s="79" t="n">
        <v>0</v>
      </c>
      <c r="AN383" s="79" t="n">
        <v>0</v>
      </c>
      <c r="AO383" s="79" t="n">
        <v>0</v>
      </c>
      <c r="AP383" s="79" t="n">
        <v>3</v>
      </c>
      <c r="AQ383" s="79" t="n">
        <v>0</v>
      </c>
      <c r="AR383" s="331" t="n"/>
      <c r="AS383" s="331" t="n"/>
      <c r="AT383" s="331" t="n"/>
      <c r="AU383" s="331" t="n"/>
      <c r="AV383" s="331" t="n"/>
      <c r="AW383" s="331" t="n"/>
    </row>
    <row r="384" ht="30" customFormat="1" customHeight="1" s="12">
      <c r="A384" s="63" t="inlineStr">
        <is>
          <t>泊富</t>
        </is>
      </c>
      <c r="B384" s="23" t="n">
        <v>45775</v>
      </c>
      <c r="C384" s="412" t="n"/>
      <c r="D384" s="412" t="n"/>
      <c r="E384" s="411" t="n"/>
      <c r="F384" s="54" t="n"/>
      <c r="G384" s="54" t="n"/>
      <c r="H384" s="54" t="inlineStr">
        <is>
          <t>沈苗苗</t>
        </is>
      </c>
      <c r="I384" s="32" t="inlineStr">
        <is>
          <t>刘3652</t>
        </is>
      </c>
      <c r="J384" s="135" t="n">
        <v>1638</v>
      </c>
      <c r="K384" s="135" t="n"/>
      <c r="L384" s="53" t="n">
        <v>534.8</v>
      </c>
      <c r="M384" s="53" t="n"/>
      <c r="N384" s="53" t="n"/>
      <c r="O384" s="53" t="n"/>
      <c r="P384" s="53" t="n"/>
      <c r="Q384" s="53" t="n"/>
      <c r="R384" s="53" t="n"/>
      <c r="S384" s="53" t="n"/>
      <c r="T384" s="53" t="n"/>
      <c r="U384" s="53" t="n"/>
      <c r="V384" s="53" t="n"/>
      <c r="W384" s="53" t="n"/>
      <c r="X384" s="53" t="n"/>
      <c r="Y384" s="53" t="n"/>
      <c r="Z384" s="63" t="n">
        <v>534.8</v>
      </c>
      <c r="AA384" s="68" t="n">
        <v>160.44</v>
      </c>
      <c r="AB384" s="174" t="inlineStr">
        <is>
          <t>对公</t>
        </is>
      </c>
      <c r="AC384" s="69" t="n"/>
      <c r="AD384" s="69" t="n"/>
      <c r="AE384" s="65" t="n"/>
      <c r="AF384" s="65" t="n"/>
      <c r="AG384" s="350" t="inlineStr">
        <is>
          <t>彭心怡</t>
        </is>
      </c>
      <c r="AH384" s="79" t="n">
        <v>160.44</v>
      </c>
      <c r="AI384" s="79" t="n">
        <v>0</v>
      </c>
      <c r="AJ384" s="79" t="n">
        <v>0</v>
      </c>
      <c r="AK384" s="79" t="n">
        <v>0</v>
      </c>
      <c r="AL384" s="79" t="n">
        <v>0</v>
      </c>
      <c r="AM384" s="79" t="n">
        <v>0</v>
      </c>
      <c r="AN384" s="79" t="n">
        <v>0</v>
      </c>
      <c r="AO384" s="79" t="n">
        <v>0</v>
      </c>
      <c r="AP384" s="79" t="n">
        <v>0</v>
      </c>
      <c r="AQ384" s="79" t="n">
        <v>0</v>
      </c>
      <c r="AR384" s="331" t="n"/>
      <c r="AS384" s="331" t="n"/>
      <c r="AT384" s="331" t="n"/>
      <c r="AU384" s="331" t="n"/>
      <c r="AV384" s="331" t="n"/>
      <c r="AW384" s="331" t="n"/>
    </row>
    <row r="385" ht="30" customFormat="1" customHeight="1" s="12">
      <c r="A385" s="63" t="inlineStr">
        <is>
          <t>泊富</t>
        </is>
      </c>
      <c r="B385" s="23" t="n">
        <v>45775</v>
      </c>
      <c r="C385" s="411" t="n"/>
      <c r="D385" s="411" t="n"/>
      <c r="E385" s="54" t="n"/>
      <c r="F385" s="54" t="inlineStr">
        <is>
          <t>复诊</t>
        </is>
      </c>
      <c r="G385" s="54" t="n"/>
      <c r="H385" s="54" t="inlineStr">
        <is>
          <t>章琼</t>
        </is>
      </c>
      <c r="I385" s="53" t="inlineStr">
        <is>
          <t>刘3652</t>
        </is>
      </c>
      <c r="J385" s="54" t="n">
        <v>1638</v>
      </c>
      <c r="K385" s="54" t="n"/>
      <c r="L385" s="53" t="n"/>
      <c r="M385" s="53" t="n"/>
      <c r="N385" s="53" t="n">
        <v>1200</v>
      </c>
      <c r="O385" s="53" t="n">
        <v>966</v>
      </c>
      <c r="P385" s="53" t="n"/>
      <c r="Q385" s="53" t="n"/>
      <c r="R385" s="53" t="n"/>
      <c r="S385" s="53" t="n"/>
      <c r="T385" s="53" t="n"/>
      <c r="U385" s="53" t="n"/>
      <c r="V385" s="53" t="n"/>
      <c r="W385" s="53" t="n"/>
      <c r="X385" s="53" t="n">
        <v>20</v>
      </c>
      <c r="Y385" s="53" t="n"/>
      <c r="Z385" s="63" t="n">
        <v>2186</v>
      </c>
      <c r="AA385" s="68" t="n">
        <v>327.9</v>
      </c>
      <c r="AB385" s="174" t="inlineStr">
        <is>
          <t>对公</t>
        </is>
      </c>
      <c r="AC385" s="69" t="n"/>
      <c r="AD385" s="69" t="n"/>
      <c r="AE385" s="65" t="n"/>
      <c r="AF385" s="65" t="n"/>
      <c r="AG385" s="350" t="inlineStr">
        <is>
          <t>彭心怡</t>
        </is>
      </c>
      <c r="AH385" s="79" t="n">
        <v>0</v>
      </c>
      <c r="AI385" s="79" t="n">
        <v>0</v>
      </c>
      <c r="AJ385" s="79" t="n">
        <v>324.9</v>
      </c>
      <c r="AK385" s="79" t="n">
        <v>0</v>
      </c>
      <c r="AL385" s="79" t="n">
        <v>0</v>
      </c>
      <c r="AM385" s="79" t="n">
        <v>0</v>
      </c>
      <c r="AN385" s="79" t="n">
        <v>0</v>
      </c>
      <c r="AO385" s="79" t="n">
        <v>0</v>
      </c>
      <c r="AP385" s="79" t="n">
        <v>3</v>
      </c>
      <c r="AQ385" s="79" t="n">
        <v>0</v>
      </c>
      <c r="AR385" s="331" t="n"/>
      <c r="AS385" s="331" t="n"/>
      <c r="AT385" s="331" t="n"/>
      <c r="AU385" s="331" t="n"/>
      <c r="AV385" s="331" t="n"/>
      <c r="AW385" s="331" t="n"/>
    </row>
    <row r="386" ht="30" customFormat="1" customHeight="1" s="12">
      <c r="A386" s="63" t="inlineStr">
        <is>
          <t>华远</t>
        </is>
      </c>
      <c r="B386" s="23" t="n">
        <v>45776</v>
      </c>
      <c r="C386" s="162" t="n">
        <v>22</v>
      </c>
      <c r="D386" s="196" t="inlineStr">
        <is>
          <t>胡云平</t>
        </is>
      </c>
      <c r="E386" s="162" t="n"/>
      <c r="F386" s="162" t="n">
        <v>1</v>
      </c>
      <c r="G386" s="162" t="n"/>
      <c r="H386" s="162" t="inlineStr">
        <is>
          <t>谭丹芳</t>
        </is>
      </c>
      <c r="I386" s="53" t="inlineStr">
        <is>
          <t>朱6968</t>
        </is>
      </c>
      <c r="J386" s="162" t="n">
        <v>1638</v>
      </c>
      <c r="K386" s="162" t="n"/>
      <c r="L386" s="53" t="n"/>
      <c r="M386" s="53" t="n"/>
      <c r="N386" s="53" t="n">
        <v>256.6</v>
      </c>
      <c r="O386" s="53" t="n"/>
      <c r="P386" s="162" t="n"/>
      <c r="Q386" s="162" t="n"/>
      <c r="R386" s="53" t="n"/>
      <c r="S386" s="162" t="n"/>
      <c r="T386" s="53" t="n"/>
      <c r="U386" s="162" t="n"/>
      <c r="V386" s="162" t="n"/>
      <c r="W386" s="162" t="n"/>
      <c r="X386" s="162" t="n"/>
      <c r="Y386" s="162" t="n"/>
      <c r="Z386" s="58" t="n">
        <v>256.6</v>
      </c>
      <c r="AA386" s="68" t="n">
        <v>38.49</v>
      </c>
      <c r="AB386" s="162" t="inlineStr">
        <is>
          <t>对公</t>
        </is>
      </c>
      <c r="AC386" s="407" t="n"/>
      <c r="AD386" s="162" t="n"/>
      <c r="AE386" s="65" t="n"/>
      <c r="AF386" s="65" t="n"/>
      <c r="AG386" s="350" t="inlineStr">
        <is>
          <t>罗茜</t>
        </is>
      </c>
      <c r="AH386" s="79" t="n">
        <v>0</v>
      </c>
      <c r="AI386" s="79" t="n">
        <v>0</v>
      </c>
      <c r="AJ386" s="79" t="n">
        <v>38.49</v>
      </c>
      <c r="AK386" s="79" t="n">
        <v>0</v>
      </c>
      <c r="AL386" s="79" t="n">
        <v>0</v>
      </c>
      <c r="AM386" s="79" t="n">
        <v>0</v>
      </c>
      <c r="AN386" s="79" t="n">
        <v>0</v>
      </c>
      <c r="AO386" s="79" t="n">
        <v>0</v>
      </c>
      <c r="AP386" s="79" t="n">
        <v>0</v>
      </c>
      <c r="AQ386" s="79" t="n">
        <v>0</v>
      </c>
      <c r="AR386" s="331" t="n"/>
      <c r="AS386" s="331" t="n"/>
      <c r="AT386" s="331" t="n"/>
      <c r="AU386" s="331" t="n"/>
      <c r="AV386" s="331" t="n"/>
      <c r="AW386" s="331" t="n"/>
    </row>
    <row r="387" ht="30" customFormat="1" customHeight="1" s="331">
      <c r="A387" s="406" t="inlineStr">
        <is>
          <t>华远</t>
        </is>
      </c>
      <c r="B387" s="45" t="n">
        <v>45776</v>
      </c>
      <c r="C387" s="162" t="n">
        <v>28</v>
      </c>
      <c r="D387" s="162" t="inlineStr">
        <is>
          <t>赵曼46（0954）</t>
        </is>
      </c>
      <c r="E387" s="162" t="n"/>
      <c r="F387" s="162" t="n"/>
      <c r="G387" s="162" t="n">
        <v>1</v>
      </c>
      <c r="H387" s="162" t="n"/>
      <c r="I387" s="162" t="inlineStr">
        <is>
          <t>G5320</t>
        </is>
      </c>
      <c r="J387" s="162" t="n">
        <v>1638</v>
      </c>
      <c r="K387" s="162" t="n"/>
      <c r="L387" s="162" t="n"/>
      <c r="M387" s="162" t="n"/>
      <c r="N387" s="162" t="n"/>
      <c r="O387" s="162" t="n"/>
      <c r="P387" s="162" t="n">
        <v>180</v>
      </c>
      <c r="Q387" s="162" t="n"/>
      <c r="R387" s="162" t="n"/>
      <c r="S387" s="162" t="n"/>
      <c r="T387" s="162" t="n">
        <v>7</v>
      </c>
      <c r="U387" s="162" t="n"/>
      <c r="V387" s="162" t="n"/>
      <c r="W387" s="162" t="n"/>
      <c r="X387" s="162" t="n"/>
      <c r="Y387" s="162" t="n"/>
      <c r="Z387" s="70" t="n">
        <v>187</v>
      </c>
      <c r="AA387" s="178" t="n">
        <v>65</v>
      </c>
      <c r="AB387" s="162" t="inlineStr">
        <is>
          <t>对公</t>
        </is>
      </c>
      <c r="AC387" s="407" t="n"/>
      <c r="AD387" s="162" t="n"/>
      <c r="AE387" s="407" t="n"/>
      <c r="AF387" s="407" t="n"/>
      <c r="AG387" s="253" t="inlineStr">
        <is>
          <t>罗茜</t>
        </is>
      </c>
      <c r="AH387" s="182" t="n">
        <v>0</v>
      </c>
      <c r="AI387" s="182" t="n">
        <v>0</v>
      </c>
      <c r="AJ387" s="182" t="n">
        <v>0</v>
      </c>
      <c r="AK387" s="182" t="n">
        <v>65</v>
      </c>
      <c r="AL387" s="182" t="n">
        <v>0</v>
      </c>
      <c r="AM387" s="182" t="n">
        <v>0</v>
      </c>
      <c r="AN387" s="182" t="n">
        <v>0</v>
      </c>
      <c r="AO387" s="182" t="n">
        <v>0</v>
      </c>
      <c r="AP387" s="182" t="n">
        <v>0</v>
      </c>
      <c r="AQ387" s="182" t="n">
        <v>0</v>
      </c>
      <c r="AR387" s="331" t="n"/>
      <c r="AS387" s="331" t="n"/>
      <c r="AT387" s="331" t="n"/>
      <c r="AU387" s="331" t="n"/>
      <c r="AV387" s="331" t="n"/>
      <c r="AW387" s="331" t="n"/>
      <c r="XEY387" s="331" t="n"/>
      <c r="XEZ387" s="331" t="n"/>
      <c r="XFA387" s="331" t="n"/>
      <c r="XFB387" s="331" t="n"/>
      <c r="XFC387" s="331" t="n"/>
      <c r="XFD387" s="331" t="n"/>
    </row>
    <row r="388" ht="30" customFormat="1" customHeight="1" s="12">
      <c r="A388" s="63" t="inlineStr">
        <is>
          <t>华远</t>
        </is>
      </c>
      <c r="B388" s="23" t="n">
        <v>45776</v>
      </c>
      <c r="C388" s="162" t="n">
        <v>54</v>
      </c>
      <c r="D388" s="53" t="inlineStr">
        <is>
          <t>杨小庆41（9948）</t>
        </is>
      </c>
      <c r="E388" s="162" t="n"/>
      <c r="F388" s="162" t="n">
        <v>1</v>
      </c>
      <c r="G388" s="162" t="n"/>
      <c r="H388" s="162" t="inlineStr">
        <is>
          <t>谭丹芳</t>
        </is>
      </c>
      <c r="I388" s="53" t="inlineStr">
        <is>
          <t>朱6968</t>
        </is>
      </c>
      <c r="J388" s="162" t="n">
        <v>1638</v>
      </c>
      <c r="K388" s="162" t="n"/>
      <c r="L388" s="53" t="n"/>
      <c r="M388" s="53" t="n"/>
      <c r="N388" s="53" t="n">
        <v>153</v>
      </c>
      <c r="O388" s="53" t="n">
        <v>498</v>
      </c>
      <c r="P388" s="162" t="n"/>
      <c r="Q388" s="162" t="n"/>
      <c r="R388" s="53" t="n"/>
      <c r="S388" s="162" t="n"/>
      <c r="T388" s="53" t="n">
        <v>230</v>
      </c>
      <c r="U388" s="162" t="n"/>
      <c r="V388" s="162" t="n"/>
      <c r="W388" s="162" t="n"/>
      <c r="X388" s="162" t="n"/>
      <c r="Y388" s="162" t="n"/>
      <c r="Z388" s="58" t="n">
        <v>881</v>
      </c>
      <c r="AA388" s="68" t="n">
        <v>121.35</v>
      </c>
      <c r="AB388" s="162" t="inlineStr">
        <is>
          <t>对公</t>
        </is>
      </c>
      <c r="AC388" s="407" t="n"/>
      <c r="AD388" s="162" t="n"/>
      <c r="AE388" s="65" t="inlineStr">
        <is>
          <t>纷乐*2</t>
        </is>
      </c>
      <c r="AF388" s="65" t="n"/>
      <c r="AG388" s="350" t="inlineStr">
        <is>
          <t>罗茜</t>
        </is>
      </c>
      <c r="AH388" s="79" t="n">
        <v>0</v>
      </c>
      <c r="AI388" s="79" t="n">
        <v>0</v>
      </c>
      <c r="AJ388" s="79" t="n">
        <v>86.84999999999999</v>
      </c>
      <c r="AK388" s="79" t="n">
        <v>0</v>
      </c>
      <c r="AL388" s="79" t="n">
        <v>0</v>
      </c>
      <c r="AM388" s="79" t="n">
        <v>0</v>
      </c>
      <c r="AN388" s="79" t="n">
        <v>0</v>
      </c>
      <c r="AO388" s="79" t="n">
        <v>34.5</v>
      </c>
      <c r="AP388" s="79" t="n">
        <v>0</v>
      </c>
      <c r="AQ388" s="79" t="n">
        <v>0</v>
      </c>
      <c r="AR388" s="331" t="n"/>
      <c r="AS388" s="331" t="n"/>
      <c r="AT388" s="331" t="n"/>
      <c r="AU388" s="331" t="n"/>
      <c r="AV388" s="331" t="n"/>
      <c r="AW388" s="331" t="n"/>
    </row>
    <row r="389" ht="30" customFormat="1" customHeight="1" s="12">
      <c r="A389" s="63" t="inlineStr">
        <is>
          <t>泊富</t>
        </is>
      </c>
      <c r="B389" s="23" t="n">
        <v>45776</v>
      </c>
      <c r="C389" s="54" t="n">
        <v>1</v>
      </c>
      <c r="D389" s="53" t="inlineStr">
        <is>
          <t>张明芬</t>
        </is>
      </c>
      <c r="E389" s="54" t="n">
        <v>1</v>
      </c>
      <c r="F389" s="54" t="n"/>
      <c r="G389" s="54" t="n"/>
      <c r="H389" s="54" t="inlineStr">
        <is>
          <t>章琼</t>
        </is>
      </c>
      <c r="I389" s="53" t="inlineStr">
        <is>
          <t>G8999</t>
        </is>
      </c>
      <c r="J389" s="54" t="n">
        <v>1638</v>
      </c>
      <c r="K389" s="54" t="n"/>
      <c r="L389" s="53" t="n"/>
      <c r="M389" s="53" t="n"/>
      <c r="N389" s="53" t="n">
        <v>164</v>
      </c>
      <c r="O389" s="53" t="n">
        <v>1464</v>
      </c>
      <c r="P389" s="54" t="n"/>
      <c r="Q389" s="54" t="n"/>
      <c r="R389" s="53" t="n"/>
      <c r="S389" s="54" t="n"/>
      <c r="T389" s="53" t="n"/>
      <c r="U389" s="54" t="n"/>
      <c r="V389" s="54" t="n"/>
      <c r="W389" s="54" t="n"/>
      <c r="X389" s="54" t="n">
        <v>20</v>
      </c>
      <c r="Y389" s="54" t="n"/>
      <c r="Z389" s="63" t="n">
        <v>1648</v>
      </c>
      <c r="AA389" s="68" t="n">
        <v>247.2</v>
      </c>
      <c r="AB389" s="174" t="inlineStr">
        <is>
          <t>4.28对公</t>
        </is>
      </c>
      <c r="AC389" s="69" t="n"/>
      <c r="AD389" s="69" t="n"/>
      <c r="AE389" s="65" t="n"/>
      <c r="AF389" s="65" t="n"/>
      <c r="AG389" s="350" t="inlineStr">
        <is>
          <t>周瑶</t>
        </is>
      </c>
      <c r="AH389" s="79" t="n">
        <v>0</v>
      </c>
      <c r="AI389" s="79" t="n">
        <v>0</v>
      </c>
      <c r="AJ389" s="79" t="n">
        <v>244.2</v>
      </c>
      <c r="AK389" s="79" t="n">
        <v>0</v>
      </c>
      <c r="AL389" s="79" t="n">
        <v>0</v>
      </c>
      <c r="AM389" s="79" t="n">
        <v>0</v>
      </c>
      <c r="AN389" s="79" t="n">
        <v>0</v>
      </c>
      <c r="AO389" s="79" t="n">
        <v>0</v>
      </c>
      <c r="AP389" s="79" t="n">
        <v>3</v>
      </c>
      <c r="AQ389" s="79" t="n">
        <v>0</v>
      </c>
      <c r="AR389" s="331" t="n"/>
      <c r="AS389" s="331" t="n"/>
      <c r="AT389" s="331" t="n"/>
      <c r="AU389" s="331" t="n"/>
      <c r="AV389" s="331" t="n"/>
      <c r="AW389" s="331" t="n"/>
    </row>
    <row r="390" ht="30" customFormat="1" customHeight="1" s="12">
      <c r="A390" s="63" t="inlineStr">
        <is>
          <t>泊富</t>
        </is>
      </c>
      <c r="B390" s="23" t="n">
        <v>45776</v>
      </c>
      <c r="C390" s="54" t="n">
        <v>15</v>
      </c>
      <c r="D390" s="53" t="inlineStr">
        <is>
          <t>张明芬</t>
        </is>
      </c>
      <c r="E390" s="54" t="n"/>
      <c r="F390" s="54" t="n">
        <v>1</v>
      </c>
      <c r="G390" s="54" t="n"/>
      <c r="H390" s="54" t="inlineStr">
        <is>
          <t>章琼</t>
        </is>
      </c>
      <c r="I390" s="53" t="inlineStr">
        <is>
          <t>G8999</t>
        </is>
      </c>
      <c r="J390" s="54" t="n">
        <v>1638</v>
      </c>
      <c r="K390" s="54" t="n"/>
      <c r="L390" s="53" t="n"/>
      <c r="M390" s="53" t="n"/>
      <c r="N390" s="53" t="n">
        <v>163.5</v>
      </c>
      <c r="O390" s="53" t="n">
        <v>866</v>
      </c>
      <c r="P390" s="54" t="n"/>
      <c r="Q390" s="54" t="n"/>
      <c r="R390" s="53" t="n"/>
      <c r="S390" s="54" t="n"/>
      <c r="T390" s="53" t="n"/>
      <c r="U390" s="54" t="n"/>
      <c r="V390" s="54" t="n"/>
      <c r="W390" s="54" t="n"/>
      <c r="X390" s="54" t="n"/>
      <c r="Y390" s="54" t="n"/>
      <c r="Z390" s="63" t="n">
        <v>1029.5</v>
      </c>
      <c r="AA390" s="68" t="n">
        <v>154.425</v>
      </c>
      <c r="AB390" s="174" t="inlineStr">
        <is>
          <t>对公</t>
        </is>
      </c>
      <c r="AC390" s="69" t="n"/>
      <c r="AD390" s="69" t="n"/>
      <c r="AE390" s="65" t="n"/>
      <c r="AF390" s="65" t="n"/>
      <c r="AG390" s="350" t="inlineStr">
        <is>
          <t>周瑶</t>
        </is>
      </c>
      <c r="AH390" s="79" t="n">
        <v>0</v>
      </c>
      <c r="AI390" s="79" t="n">
        <v>0</v>
      </c>
      <c r="AJ390" s="79" t="n">
        <v>154.425</v>
      </c>
      <c r="AK390" s="79" t="n">
        <v>0</v>
      </c>
      <c r="AL390" s="79" t="n">
        <v>0</v>
      </c>
      <c r="AM390" s="79" t="n">
        <v>0</v>
      </c>
      <c r="AN390" s="79" t="n">
        <v>0</v>
      </c>
      <c r="AO390" s="79" t="n">
        <v>0</v>
      </c>
      <c r="AP390" s="79" t="n">
        <v>0</v>
      </c>
      <c r="AQ390" s="79" t="n">
        <v>0</v>
      </c>
      <c r="AR390" s="331" t="n"/>
      <c r="AS390" s="331" t="n"/>
      <c r="AT390" s="331" t="n"/>
      <c r="AU390" s="331" t="n"/>
      <c r="AV390" s="331" t="n"/>
      <c r="AW390" s="331" t="n"/>
    </row>
    <row r="391" ht="30" customFormat="1" customHeight="1" s="12">
      <c r="A391" s="63" t="inlineStr">
        <is>
          <t>泊富</t>
        </is>
      </c>
      <c r="B391" s="23" t="n">
        <v>45776</v>
      </c>
      <c r="C391" s="411" t="n"/>
      <c r="D391" s="411" t="n"/>
      <c r="E391" s="54" t="n"/>
      <c r="F391" s="194" t="inlineStr">
        <is>
          <t>退4.28</t>
        </is>
      </c>
      <c r="G391" s="54" t="n"/>
      <c r="H391" s="54" t="inlineStr">
        <is>
          <t>章琼</t>
        </is>
      </c>
      <c r="I391" s="53" t="inlineStr">
        <is>
          <t>G8999</t>
        </is>
      </c>
      <c r="J391" s="54" t="n">
        <v>1638</v>
      </c>
      <c r="K391" s="54" t="n"/>
      <c r="L391" s="53" t="n"/>
      <c r="M391" s="53" t="n"/>
      <c r="N391" s="53" t="n"/>
      <c r="O391" s="53" t="n">
        <v>-996</v>
      </c>
      <c r="P391" s="54" t="n"/>
      <c r="Q391" s="54" t="n"/>
      <c r="R391" s="53" t="n"/>
      <c r="S391" s="54" t="n"/>
      <c r="T391" s="53" t="n"/>
      <c r="U391" s="54" t="n"/>
      <c r="V391" s="54" t="n"/>
      <c r="W391" s="54" t="n"/>
      <c r="X391" s="54" t="n"/>
      <c r="Y391" s="54" t="n"/>
      <c r="Z391" s="63" t="n">
        <v>-996</v>
      </c>
      <c r="AA391" s="68" t="n">
        <v>-149.4</v>
      </c>
      <c r="AB391" s="174" t="inlineStr">
        <is>
          <t>对公</t>
        </is>
      </c>
      <c r="AC391" s="69" t="n"/>
      <c r="AD391" s="69" t="n"/>
      <c r="AE391" s="65" t="inlineStr">
        <is>
          <t>退药品</t>
        </is>
      </c>
      <c r="AF391" s="65" t="n"/>
      <c r="AG391" s="350" t="inlineStr">
        <is>
          <t>周瑶</t>
        </is>
      </c>
      <c r="AH391" s="79" t="n">
        <v>0</v>
      </c>
      <c r="AI391" s="79" t="n">
        <v>0</v>
      </c>
      <c r="AJ391" s="79" t="n">
        <v>-149.4</v>
      </c>
      <c r="AK391" s="79" t="n">
        <v>0</v>
      </c>
      <c r="AL391" s="79" t="n">
        <v>0</v>
      </c>
      <c r="AM391" s="79" t="n">
        <v>0</v>
      </c>
      <c r="AN391" s="79" t="n">
        <v>0</v>
      </c>
      <c r="AO391" s="79" t="n">
        <v>0</v>
      </c>
      <c r="AP391" s="79" t="n">
        <v>0</v>
      </c>
      <c r="AQ391" s="79" t="n">
        <v>0</v>
      </c>
      <c r="AR391" s="331" t="n"/>
      <c r="AS391" s="331" t="n"/>
      <c r="AT391" s="331" t="n"/>
      <c r="AU391" s="331" t="n"/>
      <c r="AV391" s="331" t="n"/>
      <c r="AW391" s="331" t="n"/>
    </row>
    <row r="392" ht="30" customFormat="1" customHeight="1" s="243">
      <c r="A392" s="206" t="inlineStr">
        <is>
          <t>芙蓉</t>
        </is>
      </c>
      <c r="B392" s="23" t="n">
        <v>45775</v>
      </c>
      <c r="C392" s="33" t="n">
        <v>5</v>
      </c>
      <c r="D392" s="34" t="inlineStr">
        <is>
          <t>罗水婷</t>
        </is>
      </c>
      <c r="E392" s="406" t="n"/>
      <c r="F392" s="33" t="n">
        <v>1</v>
      </c>
      <c r="G392" s="33" t="n"/>
      <c r="H392" s="37" t="inlineStr">
        <is>
          <t>刘英桃</t>
        </is>
      </c>
      <c r="I392" s="63" t="inlineStr">
        <is>
          <t>梅2883</t>
        </is>
      </c>
      <c r="J392" s="406" t="n">
        <v>1638</v>
      </c>
      <c r="K392" s="406" t="n"/>
      <c r="L392" s="63" t="n">
        <v>665.7</v>
      </c>
      <c r="M392" s="63" t="n"/>
      <c r="N392" s="63" t="n"/>
      <c r="O392" s="63" t="n"/>
      <c r="P392" s="406" t="n"/>
      <c r="Q392" s="406" t="n"/>
      <c r="R392" s="63" t="n"/>
      <c r="S392" s="406" t="n"/>
      <c r="T392" s="63" t="n"/>
      <c r="U392" s="406" t="n"/>
      <c r="V392" s="287" t="n"/>
      <c r="W392" s="287" t="n"/>
      <c r="X392" s="162" t="n"/>
      <c r="Y392" s="406" t="n"/>
      <c r="Z392" s="63" t="n">
        <v>665.7</v>
      </c>
      <c r="AA392" s="63" t="n">
        <v>199.71</v>
      </c>
      <c r="AB392" s="406" t="inlineStr">
        <is>
          <t>曾丽</t>
        </is>
      </c>
      <c r="AC392" s="372" t="n"/>
      <c r="AD392" s="372" t="n"/>
      <c r="AE392" s="243" t="n"/>
      <c r="AF392" s="243" t="n"/>
      <c r="AG392" s="243" t="n"/>
      <c r="AH392" s="243" t="n"/>
      <c r="AI392" s="243" t="n"/>
      <c r="AJ392" s="243" t="n"/>
      <c r="AK392" s="243" t="n"/>
      <c r="AL392" s="243" t="n"/>
      <c r="AM392" s="243" t="n"/>
      <c r="AN392" s="243" t="n"/>
      <c r="AO392" s="243" t="n"/>
      <c r="AP392" s="243" t="n"/>
      <c r="AQ392" s="243" t="n"/>
      <c r="AR392" s="372" t="n"/>
      <c r="AS392" s="372" t="n"/>
      <c r="AT392" s="372" t="n"/>
      <c r="AU392" s="372" t="n"/>
      <c r="AV392" s="372" t="n"/>
      <c r="AW392" s="372" t="n"/>
      <c r="XEZ392" s="12" t="n"/>
      <c r="XFA392" s="12" t="n"/>
      <c r="XFB392" s="12" t="n"/>
      <c r="XFC392" s="12" t="n"/>
      <c r="XFD392" s="12" t="n"/>
    </row>
    <row r="393" ht="30" customFormat="1" customHeight="1" s="243">
      <c r="A393" s="206" t="inlineStr">
        <is>
          <t>芙蓉</t>
        </is>
      </c>
      <c r="B393" s="23" t="n">
        <v>45775</v>
      </c>
      <c r="C393" s="33" t="n">
        <v>14</v>
      </c>
      <c r="D393" s="190" t="inlineStr">
        <is>
          <t>石五姐</t>
        </is>
      </c>
      <c r="E393" s="406" t="n"/>
      <c r="F393" s="406" t="n">
        <v>1</v>
      </c>
      <c r="G393" s="191" t="n"/>
      <c r="H393" s="37" t="inlineStr">
        <is>
          <t>刘英桃</t>
        </is>
      </c>
      <c r="I393" s="63" t="inlineStr">
        <is>
          <t>萍4209</t>
        </is>
      </c>
      <c r="J393" s="406" t="n">
        <v>1638</v>
      </c>
      <c r="K393" s="406" t="n"/>
      <c r="L393" s="63" t="n"/>
      <c r="M393" s="63" t="n">
        <v>60</v>
      </c>
      <c r="N393" s="63" t="n"/>
      <c r="O393" s="63" t="n"/>
      <c r="P393" s="406" t="n"/>
      <c r="Q393" s="406" t="n"/>
      <c r="R393" s="63" t="n">
        <v>69</v>
      </c>
      <c r="S393" s="406" t="n"/>
      <c r="T393" s="63" t="n"/>
      <c r="U393" s="406" t="n"/>
      <c r="V393" s="287" t="n"/>
      <c r="W393" s="287" t="n"/>
      <c r="X393" s="162" t="n"/>
      <c r="Y393" s="406" t="n"/>
      <c r="Z393" s="63" t="n">
        <v>129</v>
      </c>
      <c r="AA393" s="63" t="n">
        <v>28.35</v>
      </c>
      <c r="AB393" s="406" t="inlineStr">
        <is>
          <t>曾丽</t>
        </is>
      </c>
      <c r="AC393" s="372" t="n"/>
      <c r="AD393" s="372" t="n"/>
      <c r="AE393" s="243" t="n"/>
      <c r="AF393" s="243" t="n"/>
      <c r="AG393" s="243" t="n"/>
      <c r="AH393" s="243" t="n"/>
      <c r="AI393" s="243" t="n"/>
      <c r="AJ393" s="243" t="n"/>
      <c r="AK393" s="243" t="n"/>
      <c r="AL393" s="243" t="n"/>
      <c r="AM393" s="243" t="n"/>
      <c r="AN393" s="243" t="n"/>
      <c r="AO393" s="243" t="n"/>
      <c r="AP393" s="243" t="n"/>
      <c r="AQ393" s="243" t="n"/>
      <c r="AR393" s="372" t="n"/>
      <c r="AS393" s="372" t="n"/>
      <c r="AT393" s="372" t="n"/>
      <c r="AU393" s="372" t="n"/>
      <c r="AV393" s="372" t="n"/>
      <c r="AW393" s="372" t="n"/>
      <c r="XEZ393" s="12" t="n"/>
      <c r="XFA393" s="12" t="n"/>
      <c r="XFB393" s="12" t="n"/>
      <c r="XFC393" s="12" t="n"/>
      <c r="XFD393" s="12" t="n"/>
    </row>
    <row r="394" ht="30" customFormat="1" customHeight="1" s="243">
      <c r="A394" s="206" t="inlineStr">
        <is>
          <t>芙蓉</t>
        </is>
      </c>
      <c r="B394" s="23" t="n">
        <v>45776</v>
      </c>
      <c r="C394" s="33" t="n">
        <v>11</v>
      </c>
      <c r="D394" s="190" t="inlineStr">
        <is>
          <t>石五姐</t>
        </is>
      </c>
      <c r="E394" s="406" t="n"/>
      <c r="F394" s="406" t="n">
        <v>1</v>
      </c>
      <c r="G394" s="191" t="n"/>
      <c r="H394" s="37" t="inlineStr">
        <is>
          <t>刘英桃</t>
        </is>
      </c>
      <c r="I394" s="321" t="inlineStr">
        <is>
          <t>萍4209</t>
        </is>
      </c>
      <c r="J394" s="406" t="n">
        <v>1638</v>
      </c>
      <c r="K394" s="406" t="n"/>
      <c r="L394" s="63" t="n"/>
      <c r="M394" s="63" t="n">
        <v>60</v>
      </c>
      <c r="N394" s="63" t="n"/>
      <c r="O394" s="63" t="n"/>
      <c r="P394" s="406" t="n"/>
      <c r="Q394" s="406" t="n"/>
      <c r="R394" s="63" t="n">
        <v>69</v>
      </c>
      <c r="S394" s="406" t="n"/>
      <c r="T394" s="63" t="n"/>
      <c r="U394" s="406" t="n"/>
      <c r="V394" s="287" t="n"/>
      <c r="W394" s="287" t="n"/>
      <c r="X394" s="162" t="n"/>
      <c r="Y394" s="406" t="n"/>
      <c r="Z394" s="63" t="n">
        <v>129</v>
      </c>
      <c r="AA394" s="63" t="n">
        <v>28.35</v>
      </c>
      <c r="AB394" s="406" t="inlineStr">
        <is>
          <t>曾丽</t>
        </is>
      </c>
      <c r="AC394" s="372" t="n"/>
      <c r="AD394" s="372" t="n"/>
      <c r="AE394" s="243" t="n"/>
      <c r="AF394" s="243" t="n"/>
      <c r="AG394" s="243" t="n"/>
      <c r="AH394" s="243" t="n"/>
      <c r="AI394" s="243" t="n"/>
      <c r="AJ394" s="243" t="n"/>
      <c r="AK394" s="243" t="n"/>
      <c r="AL394" s="243" t="n"/>
      <c r="AM394" s="243" t="n"/>
      <c r="AN394" s="243" t="n"/>
      <c r="AO394" s="243" t="n"/>
      <c r="AP394" s="243" t="n"/>
      <c r="AQ394" s="243" t="n"/>
      <c r="AR394" s="372" t="n"/>
      <c r="AS394" s="372" t="n"/>
      <c r="AT394" s="372" t="n"/>
      <c r="AU394" s="372" t="n"/>
      <c r="AV394" s="372" t="n"/>
      <c r="AW394" s="372" t="n"/>
      <c r="XEZ394" s="12" t="n"/>
      <c r="XFA394" s="12" t="n"/>
      <c r="XFB394" s="12" t="n"/>
      <c r="XFC394" s="12" t="n"/>
      <c r="XFD394" s="12" t="n"/>
    </row>
    <row r="395" ht="30" customFormat="1" customHeight="1" s="331">
      <c r="A395" s="331" t="inlineStr">
        <is>
          <t>华侨</t>
        </is>
      </c>
      <c r="B395" s="45" t="n">
        <v>45775</v>
      </c>
      <c r="C395" s="54" t="n">
        <v>16</v>
      </c>
      <c r="D395" s="54" t="inlineStr">
        <is>
          <t>谭雪梅1（1330）</t>
        </is>
      </c>
      <c r="E395" s="207" t="n"/>
      <c r="F395" s="54" t="n">
        <v>1</v>
      </c>
      <c r="G395" s="54" t="n"/>
      <c r="H395" s="54" t="inlineStr">
        <is>
          <t>张宇良</t>
        </is>
      </c>
      <c r="I395" s="54" t="inlineStr">
        <is>
          <t>王3546</t>
        </is>
      </c>
      <c r="J395" s="54" t="n">
        <v>1638</v>
      </c>
      <c r="K395" s="54" t="n"/>
      <c r="L395" s="54" t="n">
        <v>303</v>
      </c>
      <c r="M395" s="54" t="n"/>
      <c r="N395" s="207" t="n"/>
      <c r="O395" s="54" t="n"/>
      <c r="P395" s="54" t="n"/>
      <c r="Q395" s="54" t="n"/>
      <c r="R395" s="54" t="n"/>
      <c r="S395" s="54" t="n"/>
      <c r="T395" s="54" t="n"/>
      <c r="U395" s="54" t="n"/>
      <c r="V395" s="207" t="n"/>
      <c r="W395" s="54" t="n"/>
      <c r="X395" s="54" t="n"/>
      <c r="Y395" s="54" t="n"/>
      <c r="Z395" s="406" t="n">
        <v>303</v>
      </c>
      <c r="AA395" s="406" t="n">
        <v>45.45</v>
      </c>
      <c r="AB395" s="162" t="inlineStr">
        <is>
          <t>对公</t>
        </is>
      </c>
      <c r="AC395" s="407" t="n"/>
      <c r="AD395" s="162" t="n"/>
      <c r="AE395" s="407" t="n"/>
      <c r="AF395" s="407" t="n"/>
      <c r="AG395" s="253" t="inlineStr">
        <is>
          <t>向文娟</t>
        </is>
      </c>
      <c r="AH395" s="182" t="n">
        <v>45.45</v>
      </c>
      <c r="AI395" s="182" t="n">
        <v>0</v>
      </c>
      <c r="AJ395" s="182" t="n">
        <v>0</v>
      </c>
      <c r="AK395" s="182" t="n">
        <v>0</v>
      </c>
      <c r="AL395" s="182" t="n">
        <v>0</v>
      </c>
      <c r="AM395" s="182" t="n">
        <v>0</v>
      </c>
      <c r="AN395" s="182" t="n">
        <v>0</v>
      </c>
      <c r="AO395" s="182" t="n">
        <v>0</v>
      </c>
      <c r="AP395" s="182" t="n">
        <v>0</v>
      </c>
      <c r="AQ395" s="182" t="n">
        <v>0</v>
      </c>
      <c r="AR395" s="331" t="n"/>
      <c r="AS395" s="331" t="n"/>
      <c r="AT395" s="331" t="n"/>
      <c r="AU395" s="331" t="n"/>
      <c r="AV395" s="331" t="n"/>
      <c r="AW395" s="331" t="n"/>
      <c r="XEY395" s="331" t="n"/>
      <c r="XEZ395" s="331" t="n"/>
      <c r="XFA395" s="331" t="n"/>
      <c r="XFB395" s="331" t="n"/>
      <c r="XFC395" s="331" t="n"/>
      <c r="XFD395" s="331" t="n"/>
    </row>
    <row r="396" ht="30" customFormat="1" customHeight="1" s="12">
      <c r="A396" s="12" t="inlineStr">
        <is>
          <t>麓城</t>
        </is>
      </c>
      <c r="B396" s="23" t="n">
        <v>45775</v>
      </c>
      <c r="C396" s="162" t="n">
        <v>40</v>
      </c>
      <c r="D396" s="53" t="inlineStr">
        <is>
          <t>余永美</t>
        </is>
      </c>
      <c r="E396" s="162" t="n"/>
      <c r="F396" s="162" t="n">
        <v>1</v>
      </c>
      <c r="G396" s="162" t="n"/>
      <c r="H396" s="162" t="inlineStr">
        <is>
          <t>王海燕</t>
        </is>
      </c>
      <c r="I396" s="53" t="inlineStr">
        <is>
          <t>晶2853</t>
        </is>
      </c>
      <c r="J396" s="162" t="n">
        <v>1638</v>
      </c>
      <c r="K396" s="162" t="n"/>
      <c r="L396" s="53" t="n"/>
      <c r="M396" s="53" t="n"/>
      <c r="N396" s="53" t="n"/>
      <c r="O396" s="53" t="n"/>
      <c r="P396" s="162" t="n">
        <v>121</v>
      </c>
      <c r="Q396" s="162" t="n">
        <v>10</v>
      </c>
      <c r="R396" s="53" t="n"/>
      <c r="S396" s="162" t="n"/>
      <c r="T396" s="53" t="n">
        <v>9</v>
      </c>
      <c r="U396" s="162" t="n"/>
      <c r="V396" s="162" t="n"/>
      <c r="W396" s="162" t="n"/>
      <c r="X396" s="162" t="n"/>
      <c r="Y396" s="162" t="n"/>
      <c r="Z396" s="63" t="n">
        <v>140</v>
      </c>
      <c r="AA396" s="63" t="n">
        <v>66.8</v>
      </c>
      <c r="AB396" s="162" t="inlineStr">
        <is>
          <t>对公</t>
        </is>
      </c>
      <c r="AC396" s="407" t="n"/>
      <c r="AD396" s="162" t="n"/>
      <c r="AE396" s="65" t="n"/>
      <c r="AF396" s="65" t="n"/>
      <c r="AG396" s="350" t="inlineStr">
        <is>
          <t>熊欢</t>
        </is>
      </c>
      <c r="AH396" s="79" t="n">
        <v>0</v>
      </c>
      <c r="AI396" s="79" t="n">
        <v>0</v>
      </c>
      <c r="AJ396" s="79" t="n">
        <v>0</v>
      </c>
      <c r="AK396" s="79" t="n">
        <v>65</v>
      </c>
      <c r="AL396" s="79" t="n">
        <v>1.5</v>
      </c>
      <c r="AM396" s="79" t="n">
        <v>0</v>
      </c>
      <c r="AN396" s="79" t="n">
        <v>0</v>
      </c>
      <c r="AO396" s="79" t="n">
        <v>0.3</v>
      </c>
      <c r="AP396" s="79" t="n">
        <v>0</v>
      </c>
      <c r="AQ396" s="79" t="n">
        <v>0</v>
      </c>
      <c r="AR396" s="331" t="n"/>
      <c r="AS396" s="331" t="n"/>
      <c r="AT396" s="331" t="n"/>
      <c r="AU396" s="331" t="n"/>
      <c r="AV396" s="331" t="n"/>
      <c r="AW396" s="331" t="n"/>
      <c r="XEY396" s="12" t="n"/>
      <c r="XEZ396" s="12" t="n"/>
      <c r="XFA396" s="12" t="n"/>
      <c r="XFB396" s="12" t="n"/>
      <c r="XFC396" s="12" t="n"/>
      <c r="XFD396" s="12" t="n"/>
    </row>
    <row r="397" ht="30" customFormat="1" customHeight="1" s="331">
      <c r="A397" s="331" t="inlineStr">
        <is>
          <t>晟华</t>
        </is>
      </c>
      <c r="B397" s="45" t="n">
        <v>45775</v>
      </c>
      <c r="C397" s="162" t="n">
        <v>8</v>
      </c>
      <c r="D397" s="162" t="inlineStr">
        <is>
          <t>严怡</t>
        </is>
      </c>
      <c r="E397" s="162" t="n"/>
      <c r="F397" s="162" t="n">
        <v>1</v>
      </c>
      <c r="G397" s="162" t="n"/>
      <c r="H397" s="162" t="inlineStr">
        <is>
          <t>易志姣</t>
        </is>
      </c>
      <c r="I397" s="162" t="inlineStr">
        <is>
          <t>G6368</t>
        </is>
      </c>
      <c r="J397" s="162" t="n">
        <v>1638</v>
      </c>
      <c r="K397" s="162" t="n"/>
      <c r="L397" s="162" t="n"/>
      <c r="M397" s="162" t="n"/>
      <c r="N397" s="162" t="n"/>
      <c r="O397" s="162" t="n"/>
      <c r="P397" s="162" t="n">
        <v>121</v>
      </c>
      <c r="Q397" s="162" t="n"/>
      <c r="R397" s="162" t="n"/>
      <c r="S397" s="162" t="n"/>
      <c r="T397" s="162" t="n">
        <v>7</v>
      </c>
      <c r="U397" s="162" t="n"/>
      <c r="V397" s="162" t="n"/>
      <c r="W397" s="162" t="n"/>
      <c r="X397" s="162" t="n"/>
      <c r="Y397" s="162" t="n"/>
      <c r="Z397" s="406" t="n">
        <v>128</v>
      </c>
      <c r="AA397" s="406" t="n">
        <v>65</v>
      </c>
      <c r="AB397" s="162" t="inlineStr">
        <is>
          <t>对公</t>
        </is>
      </c>
      <c r="AC397" s="407" t="n"/>
      <c r="AD397" s="162" t="n"/>
      <c r="AE397" s="407" t="n"/>
      <c r="AF397" s="407" t="n"/>
      <c r="AG397" s="253" t="inlineStr">
        <is>
          <t>黄紫玲</t>
        </is>
      </c>
      <c r="AH397" s="182" t="n">
        <v>0</v>
      </c>
      <c r="AI397" s="182" t="n">
        <v>0</v>
      </c>
      <c r="AJ397" s="182" t="n">
        <v>0</v>
      </c>
      <c r="AK397" s="182" t="n">
        <v>65</v>
      </c>
      <c r="AL397" s="182" t="n">
        <v>0</v>
      </c>
      <c r="AM397" s="182" t="n">
        <v>0</v>
      </c>
      <c r="AN397" s="182" t="n">
        <v>0</v>
      </c>
      <c r="AO397" s="182" t="n">
        <v>0</v>
      </c>
      <c r="AP397" s="182" t="n">
        <v>0</v>
      </c>
      <c r="AQ397" s="182" t="n">
        <v>0</v>
      </c>
      <c r="AR397" s="331" t="n"/>
      <c r="AS397" s="331" t="n"/>
      <c r="AT397" s="331" t="n"/>
      <c r="AU397" s="331" t="n"/>
      <c r="AV397" s="331" t="n"/>
      <c r="AW397" s="331" t="n"/>
      <c r="XEY397" s="331" t="n"/>
      <c r="XEZ397" s="331" t="n"/>
      <c r="XFA397" s="331" t="n"/>
      <c r="XFB397" s="331" t="n"/>
      <c r="XFC397" s="331" t="n"/>
      <c r="XFD397" s="331" t="n"/>
    </row>
    <row r="398" ht="30" customFormat="1" customHeight="1" s="331">
      <c r="A398" s="331" t="inlineStr">
        <is>
          <t>晟华</t>
        </is>
      </c>
      <c r="B398" s="45" t="n">
        <v>45775</v>
      </c>
      <c r="C398" s="162" t="n">
        <v>15</v>
      </c>
      <c r="D398" s="162" t="inlineStr">
        <is>
          <t>陈开芬</t>
        </is>
      </c>
      <c r="E398" s="162" t="n"/>
      <c r="F398" s="162" t="n">
        <v>1</v>
      </c>
      <c r="G398" s="162" t="n"/>
      <c r="H398" s="162" t="inlineStr">
        <is>
          <t>熊为先</t>
        </is>
      </c>
      <c r="I398" s="162" t="inlineStr">
        <is>
          <t>G6368</t>
        </is>
      </c>
      <c r="J398" s="162" t="n">
        <v>1638</v>
      </c>
      <c r="K398" s="162" t="n"/>
      <c r="L398" s="162" t="n"/>
      <c r="M398" s="162" t="n"/>
      <c r="N398" s="162" t="n">
        <v>78</v>
      </c>
      <c r="O398" s="162" t="n"/>
      <c r="P398" s="162" t="n"/>
      <c r="Q398" s="162" t="n"/>
      <c r="R398" s="162" t="n"/>
      <c r="S398" s="162" t="n"/>
      <c r="T398" s="162" t="n"/>
      <c r="U398" s="162" t="n"/>
      <c r="V398" s="162" t="n"/>
      <c r="W398" s="162" t="n"/>
      <c r="X398" s="162" t="n"/>
      <c r="Y398" s="162" t="n"/>
      <c r="Z398" s="406" t="n">
        <v>78</v>
      </c>
      <c r="AA398" s="406" t="n">
        <v>11.7</v>
      </c>
      <c r="AB398" s="162" t="inlineStr">
        <is>
          <t>对公</t>
        </is>
      </c>
      <c r="AC398" s="407" t="n"/>
      <c r="AD398" s="162" t="n"/>
      <c r="AE398" s="407" t="n"/>
      <c r="AF398" s="407" t="n"/>
      <c r="AG398" s="253" t="inlineStr">
        <is>
          <t>黄紫玲</t>
        </is>
      </c>
      <c r="AH398" s="182" t="n">
        <v>0</v>
      </c>
      <c r="AI398" s="182" t="n">
        <v>0</v>
      </c>
      <c r="AJ398" s="182" t="n">
        <v>11.7</v>
      </c>
      <c r="AK398" s="182" t="n">
        <v>0</v>
      </c>
      <c r="AL398" s="182" t="n">
        <v>0</v>
      </c>
      <c r="AM398" s="182" t="n">
        <v>0</v>
      </c>
      <c r="AN398" s="182" t="n">
        <v>0</v>
      </c>
      <c r="AO398" s="182" t="n">
        <v>0</v>
      </c>
      <c r="AP398" s="182" t="n">
        <v>0</v>
      </c>
      <c r="AQ398" s="182" t="n">
        <v>0</v>
      </c>
      <c r="AR398" s="331" t="n"/>
      <c r="AS398" s="331" t="n"/>
      <c r="AT398" s="331" t="n"/>
      <c r="AU398" s="331" t="n"/>
      <c r="AV398" s="331" t="n"/>
      <c r="AW398" s="331" t="n"/>
      <c r="XEY398" s="331" t="n"/>
      <c r="XEZ398" s="331" t="n"/>
      <c r="XFA398" s="331" t="n"/>
      <c r="XFB398" s="331" t="n"/>
      <c r="XFC398" s="331" t="n"/>
      <c r="XFD398" s="331" t="n"/>
    </row>
    <row r="399" ht="30" customFormat="1" customHeight="1" s="12">
      <c r="A399" s="12" t="inlineStr">
        <is>
          <t>晟华</t>
        </is>
      </c>
      <c r="B399" s="23" t="n">
        <v>45775</v>
      </c>
      <c r="C399" s="162" t="n">
        <v>19</v>
      </c>
      <c r="D399" s="53" t="inlineStr">
        <is>
          <t>鲍群春</t>
        </is>
      </c>
      <c r="E399" s="162" t="n"/>
      <c r="F399" s="162" t="n"/>
      <c r="G399" s="162" t="n">
        <v>1</v>
      </c>
      <c r="H399" s="162" t="n"/>
      <c r="I399" s="53" t="inlineStr">
        <is>
          <t>G9565</t>
        </is>
      </c>
      <c r="J399" s="162" t="n">
        <v>1638</v>
      </c>
      <c r="K399" s="162" t="n"/>
      <c r="L399" s="53" t="n"/>
      <c r="M399" s="53" t="n"/>
      <c r="N399" s="53" t="n"/>
      <c r="O399" s="53" t="n"/>
      <c r="P399" s="53" t="n"/>
      <c r="Q399" s="53" t="n"/>
      <c r="R399" s="53" t="n">
        <v>140</v>
      </c>
      <c r="S399" s="162" t="n"/>
      <c r="T399" s="53" t="n"/>
      <c r="U399" s="162" t="n"/>
      <c r="V399" s="162" t="n"/>
      <c r="W399" s="162" t="n"/>
      <c r="X399" s="162" t="n"/>
      <c r="Y399" s="162" t="n"/>
      <c r="Z399" s="63" t="n">
        <v>140</v>
      </c>
      <c r="AA399" s="63" t="n">
        <v>70</v>
      </c>
      <c r="AB399" s="162" t="inlineStr">
        <is>
          <t>对公</t>
        </is>
      </c>
      <c r="AC399" s="407" t="n"/>
      <c r="AD399" s="162" t="n"/>
      <c r="AE399" s="65" t="n"/>
      <c r="AF399" s="65" t="n"/>
      <c r="AG399" s="350" t="inlineStr">
        <is>
          <t>黄紫玲</t>
        </is>
      </c>
      <c r="AH399" s="79" t="n">
        <v>0</v>
      </c>
      <c r="AI399" s="79" t="n">
        <v>0</v>
      </c>
      <c r="AJ399" s="79" t="n">
        <v>0</v>
      </c>
      <c r="AK399" s="79" t="n">
        <v>0</v>
      </c>
      <c r="AL399" s="79" t="n">
        <v>0</v>
      </c>
      <c r="AM399" s="79" t="n">
        <v>70</v>
      </c>
      <c r="AN399" s="79" t="n">
        <v>0</v>
      </c>
      <c r="AO399" s="79" t="n">
        <v>0</v>
      </c>
      <c r="AP399" s="79" t="n">
        <v>0</v>
      </c>
      <c r="AQ399" s="79" t="n">
        <v>0</v>
      </c>
      <c r="AR399" s="331" t="n"/>
      <c r="AS399" s="331" t="n"/>
      <c r="AT399" s="331" t="n"/>
      <c r="AU399" s="331" t="n"/>
      <c r="AV399" s="331" t="n"/>
      <c r="AW399" s="331" t="n"/>
      <c r="XEY399" s="12" t="n"/>
      <c r="XEZ399" s="12" t="n"/>
      <c r="XFA399" s="12" t="n"/>
      <c r="XFB399" s="12" t="n"/>
      <c r="XFC399" s="12" t="n"/>
      <c r="XFD399" s="12" t="n"/>
    </row>
    <row r="400" ht="30" customFormat="1" customHeight="1" s="12">
      <c r="A400" s="12" t="inlineStr">
        <is>
          <t>晟华</t>
        </is>
      </c>
      <c r="B400" s="23" t="n">
        <v>45775</v>
      </c>
      <c r="C400" s="412" t="n"/>
      <c r="D400" s="412" t="n"/>
      <c r="E400" s="162" t="n"/>
      <c r="F400" s="162" t="n"/>
      <c r="G400" s="412" t="n"/>
      <c r="H400" s="162" t="n"/>
      <c r="I400" s="53" t="inlineStr">
        <is>
          <t>G9565</t>
        </is>
      </c>
      <c r="J400" s="162" t="n">
        <v>1638</v>
      </c>
      <c r="K400" s="162" t="n"/>
      <c r="L400" s="53" t="n"/>
      <c r="M400" s="53" t="n"/>
      <c r="N400" s="53" t="n"/>
      <c r="O400" s="53" t="n"/>
      <c r="P400" s="53" t="n"/>
      <c r="Q400" s="53" t="n">
        <v>573</v>
      </c>
      <c r="R400" s="53" t="n"/>
      <c r="S400" s="162" t="n"/>
      <c r="T400" s="53" t="n">
        <v>38</v>
      </c>
      <c r="U400" s="162" t="n"/>
      <c r="V400" s="162" t="n"/>
      <c r="W400" s="162" t="n"/>
      <c r="X400" s="162" t="n"/>
      <c r="Y400" s="162" t="n"/>
      <c r="Z400" s="63" t="n">
        <v>611</v>
      </c>
      <c r="AA400" s="63" t="n">
        <v>208.15</v>
      </c>
      <c r="AB400" s="162" t="inlineStr">
        <is>
          <t>对公</t>
        </is>
      </c>
      <c r="AC400" s="407" t="n"/>
      <c r="AD400" s="162" t="n"/>
      <c r="AE400" s="65" t="n"/>
      <c r="AF400" s="65" t="n"/>
      <c r="AG400" s="350" t="inlineStr">
        <is>
          <t>黄紫玲</t>
        </is>
      </c>
      <c r="AH400" s="79" t="n">
        <v>0</v>
      </c>
      <c r="AI400" s="79" t="n">
        <v>0</v>
      </c>
      <c r="AJ400" s="79" t="n">
        <v>0</v>
      </c>
      <c r="AK400" s="79" t="n">
        <v>0</v>
      </c>
      <c r="AL400" s="79" t="n">
        <v>200.55</v>
      </c>
      <c r="AM400" s="79" t="n">
        <v>0</v>
      </c>
      <c r="AN400" s="79" t="n">
        <v>0</v>
      </c>
      <c r="AO400" s="79" t="n">
        <v>7.6</v>
      </c>
      <c r="AP400" s="79" t="n">
        <v>0</v>
      </c>
      <c r="AQ400" s="79" t="n">
        <v>0</v>
      </c>
      <c r="AR400" s="331" t="n"/>
      <c r="AS400" s="331" t="n"/>
      <c r="AT400" s="331" t="n"/>
      <c r="AU400" s="331" t="n"/>
      <c r="AV400" s="331" t="n"/>
      <c r="AW400" s="331" t="n"/>
      <c r="XEY400" s="12" t="n"/>
      <c r="XEZ400" s="12" t="n"/>
      <c r="XFA400" s="12" t="n"/>
      <c r="XFB400" s="12" t="n"/>
      <c r="XFC400" s="12" t="n"/>
      <c r="XFD400" s="12" t="n"/>
    </row>
    <row r="401" ht="30" customFormat="1" customHeight="1" s="12">
      <c r="A401" s="12" t="inlineStr">
        <is>
          <t>晟华</t>
        </is>
      </c>
      <c r="B401" s="23" t="n">
        <v>45775</v>
      </c>
      <c r="C401" s="411" t="n"/>
      <c r="D401" s="411" t="n"/>
      <c r="E401" s="162" t="n"/>
      <c r="F401" s="162" t="n"/>
      <c r="G401" s="411" t="n"/>
      <c r="H401" s="162" t="n"/>
      <c r="I401" s="53" t="inlineStr">
        <is>
          <t>G9565</t>
        </is>
      </c>
      <c r="J401" s="162" t="n">
        <v>1638</v>
      </c>
      <c r="K401" s="162" t="n"/>
      <c r="L401" s="53" t="n"/>
      <c r="M401" s="53" t="n"/>
      <c r="N401" s="53" t="n"/>
      <c r="O401" s="53" t="n"/>
      <c r="P401" s="53" t="n">
        <v>121</v>
      </c>
      <c r="Q401" s="53" t="n"/>
      <c r="R401" s="53" t="n"/>
      <c r="S401" s="162" t="n"/>
      <c r="T401" s="53" t="n"/>
      <c r="U401" s="162" t="n"/>
      <c r="V401" s="162" t="n"/>
      <c r="W401" s="162" t="n"/>
      <c r="X401" s="162" t="n"/>
      <c r="Y401" s="162" t="n"/>
      <c r="Z401" s="63" t="n">
        <v>121</v>
      </c>
      <c r="AA401" s="63" t="n">
        <v>60</v>
      </c>
      <c r="AB401" s="162" t="inlineStr">
        <is>
          <t>对公</t>
        </is>
      </c>
      <c r="AC401" s="407" t="n"/>
      <c r="AD401" s="162" t="n"/>
      <c r="AE401" s="65" t="n"/>
      <c r="AF401" s="65" t="n"/>
      <c r="AG401" s="350" t="inlineStr">
        <is>
          <t>黄紫玲</t>
        </is>
      </c>
      <c r="AH401" s="79" t="n">
        <v>0</v>
      </c>
      <c r="AI401" s="79" t="n">
        <v>0</v>
      </c>
      <c r="AJ401" s="79" t="n">
        <v>0</v>
      </c>
      <c r="AK401" s="79" t="n">
        <v>60</v>
      </c>
      <c r="AL401" s="79" t="n">
        <v>0</v>
      </c>
      <c r="AM401" s="79" t="n">
        <v>0</v>
      </c>
      <c r="AN401" s="79" t="n">
        <v>0</v>
      </c>
      <c r="AO401" s="79" t="n">
        <v>0</v>
      </c>
      <c r="AP401" s="79" t="n">
        <v>0</v>
      </c>
      <c r="AQ401" s="79" t="n">
        <v>0</v>
      </c>
      <c r="AR401" s="331" t="n"/>
      <c r="AS401" s="331" t="n"/>
      <c r="AT401" s="331" t="n"/>
      <c r="AU401" s="331" t="n"/>
      <c r="AV401" s="331" t="n"/>
      <c r="AW401" s="331" t="n"/>
      <c r="XEY401" s="12" t="n"/>
      <c r="XEZ401" s="12" t="n"/>
      <c r="XFA401" s="12" t="n"/>
      <c r="XFB401" s="12" t="n"/>
      <c r="XFC401" s="12" t="n"/>
      <c r="XFD401" s="12" t="n"/>
    </row>
    <row r="402" ht="30" customFormat="1" customHeight="1" s="12">
      <c r="A402" s="12" t="inlineStr">
        <is>
          <t>麓城</t>
        </is>
      </c>
      <c r="B402" s="23" t="n">
        <v>45776</v>
      </c>
      <c r="C402" s="382" t="n">
        <v>31</v>
      </c>
      <c r="D402" s="28" t="inlineStr">
        <is>
          <t>余永美</t>
        </is>
      </c>
      <c r="E402" s="162" t="n"/>
      <c r="F402" s="162" t="n">
        <v>1</v>
      </c>
      <c r="G402" s="162" t="n"/>
      <c r="H402" s="162" t="inlineStr">
        <is>
          <t>王海燕</t>
        </is>
      </c>
      <c r="I402" s="53" t="inlineStr">
        <is>
          <t>晶2853</t>
        </is>
      </c>
      <c r="J402" s="162" t="n">
        <v>1638</v>
      </c>
      <c r="K402" s="162" t="n"/>
      <c r="L402" s="53" t="n"/>
      <c r="M402" s="53" t="n"/>
      <c r="N402" s="53" t="n">
        <v>45</v>
      </c>
      <c r="O402" s="53" t="n"/>
      <c r="P402" s="162" t="n"/>
      <c r="Q402" s="162" t="n"/>
      <c r="R402" s="53" t="n"/>
      <c r="S402" s="162" t="n"/>
      <c r="T402" s="53" t="n"/>
      <c r="U402" s="162" t="n"/>
      <c r="V402" s="162" t="n"/>
      <c r="W402" s="162" t="n"/>
      <c r="X402" s="162" t="n"/>
      <c r="Y402" s="162" t="n"/>
      <c r="Z402" s="63" t="n">
        <v>45</v>
      </c>
      <c r="AA402" s="63" t="n">
        <v>6.75</v>
      </c>
      <c r="AB402" s="162" t="inlineStr">
        <is>
          <t>对公</t>
        </is>
      </c>
      <c r="AC402" s="407" t="n"/>
      <c r="AD402" s="162" t="n"/>
      <c r="AE402" s="65" t="n"/>
      <c r="AF402" s="65" t="n"/>
      <c r="AG402" s="350" t="inlineStr">
        <is>
          <t>熊欢</t>
        </is>
      </c>
      <c r="AH402" s="79" t="n">
        <v>0</v>
      </c>
      <c r="AI402" s="79" t="n">
        <v>0</v>
      </c>
      <c r="AJ402" s="79" t="n">
        <v>6.75</v>
      </c>
      <c r="AK402" s="79" t="n">
        <v>0</v>
      </c>
      <c r="AL402" s="79" t="n">
        <v>0</v>
      </c>
      <c r="AM402" s="79" t="n">
        <v>0</v>
      </c>
      <c r="AN402" s="79" t="n">
        <v>0</v>
      </c>
      <c r="AO402" s="79" t="n">
        <v>0</v>
      </c>
      <c r="AP402" s="79" t="n">
        <v>0</v>
      </c>
      <c r="AQ402" s="79" t="n">
        <v>0</v>
      </c>
      <c r="AR402" s="331" t="n"/>
      <c r="AS402" s="331" t="n"/>
      <c r="AT402" s="331" t="n"/>
      <c r="AU402" s="331" t="n"/>
      <c r="AV402" s="331" t="n"/>
      <c r="AW402" s="331" t="n"/>
      <c r="XEY402" s="12" t="n"/>
      <c r="XEZ402" s="12" t="n"/>
      <c r="XFA402" s="12" t="n"/>
      <c r="XFB402" s="12" t="n"/>
      <c r="XFC402" s="12" t="n"/>
      <c r="XFD402" s="12" t="n"/>
    </row>
    <row r="403" ht="30" customFormat="1" customHeight="1" s="12">
      <c r="A403" s="12" t="inlineStr">
        <is>
          <t>麓城</t>
        </is>
      </c>
      <c r="B403" s="23" t="n">
        <v>45776</v>
      </c>
      <c r="C403" s="412" t="n"/>
      <c r="D403" s="412" t="n"/>
      <c r="E403" s="162" t="n"/>
      <c r="F403" s="411" t="n"/>
      <c r="G403" s="162" t="n"/>
      <c r="H403" s="162" t="inlineStr">
        <is>
          <t>王海燕</t>
        </is>
      </c>
      <c r="I403" s="53" t="inlineStr">
        <is>
          <t>晶2853</t>
        </is>
      </c>
      <c r="J403" s="162" t="n">
        <v>1638</v>
      </c>
      <c r="K403" s="162" t="n"/>
      <c r="L403" s="53" t="n"/>
      <c r="M403" s="53" t="n"/>
      <c r="N403" s="53" t="n"/>
      <c r="O403" s="53" t="n"/>
      <c r="P403" s="162" t="n"/>
      <c r="Q403" s="162" t="n">
        <v>120</v>
      </c>
      <c r="R403" s="53" t="n"/>
      <c r="S403" s="162" t="n"/>
      <c r="T403" s="53" t="n"/>
      <c r="U403" s="162" t="n"/>
      <c r="V403" s="162" t="n"/>
      <c r="W403" s="162" t="n"/>
      <c r="X403" s="162" t="n"/>
      <c r="Y403" s="162" t="n"/>
      <c r="Z403" s="63" t="n">
        <v>120</v>
      </c>
      <c r="AA403" s="63" t="n">
        <v>18</v>
      </c>
      <c r="AB403" s="162" t="inlineStr">
        <is>
          <t>对公</t>
        </is>
      </c>
      <c r="AC403" s="407" t="n"/>
      <c r="AD403" s="162" t="n"/>
      <c r="AE403" s="65" t="n"/>
      <c r="AF403" s="65" t="n"/>
      <c r="AG403" s="350" t="inlineStr">
        <is>
          <t>熊欢</t>
        </is>
      </c>
      <c r="AH403" s="79" t="n">
        <v>0</v>
      </c>
      <c r="AI403" s="79" t="n">
        <v>0</v>
      </c>
      <c r="AJ403" s="79" t="n">
        <v>0</v>
      </c>
      <c r="AK403" s="79" t="n">
        <v>0</v>
      </c>
      <c r="AL403" s="79" t="n">
        <v>18</v>
      </c>
      <c r="AM403" s="79" t="n">
        <v>0</v>
      </c>
      <c r="AN403" s="79" t="n">
        <v>0</v>
      </c>
      <c r="AO403" s="79" t="n">
        <v>0</v>
      </c>
      <c r="AP403" s="79" t="n">
        <v>0</v>
      </c>
      <c r="AQ403" s="79" t="n">
        <v>0</v>
      </c>
      <c r="AR403" s="331" t="n"/>
      <c r="AS403" s="331" t="n"/>
      <c r="AT403" s="331" t="n"/>
      <c r="AU403" s="331" t="n"/>
      <c r="AV403" s="331" t="n"/>
      <c r="AW403" s="331" t="n"/>
      <c r="XEY403" s="12" t="n"/>
      <c r="XEZ403" s="12" t="n"/>
      <c r="XFA403" s="12" t="n"/>
      <c r="XFB403" s="12" t="n"/>
      <c r="XFC403" s="12" t="n"/>
      <c r="XFD403" s="12" t="n"/>
    </row>
    <row r="404" ht="30" customFormat="1" customHeight="1" s="12">
      <c r="A404" s="12" t="inlineStr">
        <is>
          <t>麓城</t>
        </is>
      </c>
      <c r="B404" s="23" t="n">
        <v>45776</v>
      </c>
      <c r="C404" s="162" t="n">
        <v>38</v>
      </c>
      <c r="D404" s="53" t="inlineStr">
        <is>
          <t>程婷21（5089）</t>
        </is>
      </c>
      <c r="E404" s="162" t="n"/>
      <c r="F404" s="162" t="n">
        <v>1</v>
      </c>
      <c r="G404" s="162" t="n"/>
      <c r="H404" s="162" t="inlineStr">
        <is>
          <t>蔡彬</t>
        </is>
      </c>
      <c r="I404" s="53" t="inlineStr">
        <is>
          <t>章9619</t>
        </is>
      </c>
      <c r="J404" s="162" t="n">
        <v>1638</v>
      </c>
      <c r="K404" s="162" t="n"/>
      <c r="L404" s="53" t="n"/>
      <c r="M404" s="53" t="n"/>
      <c r="N404" s="53" t="n">
        <v>849.5</v>
      </c>
      <c r="O404" s="53" t="n"/>
      <c r="P404" s="162" t="n"/>
      <c r="Q404" s="162" t="n"/>
      <c r="R404" s="53" t="n"/>
      <c r="S404" s="162" t="n"/>
      <c r="T404" s="53" t="n">
        <v>35</v>
      </c>
      <c r="U404" s="162" t="n"/>
      <c r="V404" s="162" t="n">
        <v>120</v>
      </c>
      <c r="W404" s="162" t="n"/>
      <c r="X404" s="162" t="n"/>
      <c r="Y404" s="162" t="n"/>
      <c r="Z404" s="63" t="n">
        <v>1004.5</v>
      </c>
      <c r="AA404" s="63" t="n">
        <v>150.675</v>
      </c>
      <c r="AB404" s="162" t="inlineStr">
        <is>
          <t>对公</t>
        </is>
      </c>
      <c r="AC404" s="407" t="n"/>
      <c r="AD404" s="162" t="n"/>
      <c r="AE404" s="65" t="inlineStr">
        <is>
          <t>蔡医生申请减免诊金</t>
        </is>
      </c>
      <c r="AF404" s="65" t="n"/>
      <c r="AG404" s="350" t="inlineStr">
        <is>
          <t>熊欢</t>
        </is>
      </c>
      <c r="AH404" s="79" t="n">
        <v>0</v>
      </c>
      <c r="AI404" s="79" t="n">
        <v>0</v>
      </c>
      <c r="AJ404" s="79" t="n">
        <v>127.425</v>
      </c>
      <c r="AK404" s="79" t="n">
        <v>0</v>
      </c>
      <c r="AL404" s="79" t="n">
        <v>0</v>
      </c>
      <c r="AM404" s="79" t="n">
        <v>0</v>
      </c>
      <c r="AN404" s="79" t="n">
        <v>0</v>
      </c>
      <c r="AO404" s="79" t="n">
        <v>23.25</v>
      </c>
      <c r="AP404" s="79" t="n">
        <v>0</v>
      </c>
      <c r="AQ404" s="79" t="n">
        <v>0</v>
      </c>
      <c r="AR404" s="331" t="n"/>
      <c r="AS404" s="331" t="n"/>
      <c r="AT404" s="331" t="n"/>
      <c r="AU404" s="331" t="n"/>
      <c r="AV404" s="331" t="n"/>
      <c r="AW404" s="331" t="n"/>
      <c r="XEY404" s="12" t="n"/>
      <c r="XEZ404" s="12" t="n"/>
      <c r="XFA404" s="12" t="n"/>
      <c r="XFB404" s="12" t="n"/>
      <c r="XFC404" s="12" t="n"/>
      <c r="XFD404" s="12" t="n"/>
    </row>
    <row r="405" ht="30" customFormat="1" customHeight="1" s="12">
      <c r="A405" s="12" t="inlineStr">
        <is>
          <t>晟华</t>
        </is>
      </c>
      <c r="B405" s="23" t="n">
        <v>45776</v>
      </c>
      <c r="C405" s="162" t="n">
        <v>17</v>
      </c>
      <c r="D405" s="53" t="inlineStr">
        <is>
          <t>罗满娇</t>
        </is>
      </c>
      <c r="E405" s="162" t="n"/>
      <c r="F405" s="162" t="n"/>
      <c r="G405" s="162" t="n">
        <v>1</v>
      </c>
      <c r="H405" s="162" t="n"/>
      <c r="I405" s="53" t="inlineStr">
        <is>
          <t>G9565</t>
        </is>
      </c>
      <c r="J405" s="162" t="n">
        <v>1638</v>
      </c>
      <c r="K405" s="162" t="n"/>
      <c r="L405" s="53" t="n"/>
      <c r="M405" s="53" t="n"/>
      <c r="N405" s="53" t="n"/>
      <c r="O405" s="53" t="n"/>
      <c r="P405" s="53" t="n"/>
      <c r="Q405" s="53" t="n"/>
      <c r="R405" s="53" t="n">
        <v>140</v>
      </c>
      <c r="S405" s="162" t="n"/>
      <c r="T405" s="53" t="n"/>
      <c r="U405" s="162" t="n"/>
      <c r="V405" s="162" t="n"/>
      <c r="W405" s="162" t="n"/>
      <c r="X405" s="162" t="n"/>
      <c r="Y405" s="162" t="n"/>
      <c r="Z405" s="63" t="n">
        <v>140</v>
      </c>
      <c r="AA405" s="63" t="n">
        <v>70</v>
      </c>
      <c r="AB405" s="162" t="inlineStr">
        <is>
          <t>对公</t>
        </is>
      </c>
      <c r="AC405" s="407" t="n"/>
      <c r="AD405" s="162" t="n"/>
      <c r="AE405" s="65" t="n"/>
      <c r="AF405" s="65" t="n"/>
      <c r="AG405" s="350" t="inlineStr">
        <is>
          <t>潘怡</t>
        </is>
      </c>
      <c r="AH405" s="79" t="n">
        <v>0</v>
      </c>
      <c r="AI405" s="79" t="n">
        <v>0</v>
      </c>
      <c r="AJ405" s="79" t="n">
        <v>0</v>
      </c>
      <c r="AK405" s="79" t="n">
        <v>0</v>
      </c>
      <c r="AL405" s="79" t="n">
        <v>0</v>
      </c>
      <c r="AM405" s="79" t="n">
        <v>70</v>
      </c>
      <c r="AN405" s="79" t="n">
        <v>0</v>
      </c>
      <c r="AO405" s="79" t="n">
        <v>0</v>
      </c>
      <c r="AP405" s="79" t="n">
        <v>0</v>
      </c>
      <c r="AQ405" s="79" t="n">
        <v>0</v>
      </c>
      <c r="AR405" s="331" t="n"/>
      <c r="AS405" s="331" t="n"/>
      <c r="AT405" s="331" t="n"/>
      <c r="AU405" s="331" t="n"/>
      <c r="AV405" s="331" t="n"/>
      <c r="AW405" s="331" t="n"/>
      <c r="XEY405" s="12" t="n"/>
      <c r="XEZ405" s="12" t="n"/>
      <c r="XFA405" s="12" t="n"/>
      <c r="XFB405" s="12" t="n"/>
      <c r="XFC405" s="12" t="n"/>
      <c r="XFD405" s="12" t="n"/>
    </row>
    <row r="406" hidden="1" ht="30" customHeight="1" s="408">
      <c r="B406" s="208" t="n"/>
      <c r="C406" s="162" t="n"/>
      <c r="D406" s="162" t="n"/>
      <c r="E406" s="162" t="n"/>
      <c r="F406" s="162" t="n"/>
      <c r="G406" s="162" t="n"/>
      <c r="H406" s="162" t="n"/>
      <c r="I406" s="162" t="n"/>
      <c r="J406" s="162" t="n"/>
      <c r="K406" s="162" t="n"/>
      <c r="L406" s="162" t="n"/>
      <c r="M406" s="162" t="n"/>
      <c r="N406" s="162" t="n"/>
      <c r="O406" s="162" t="n"/>
      <c r="P406" s="162" t="n"/>
      <c r="Q406" s="162" t="n"/>
      <c r="R406" s="162" t="n"/>
      <c r="S406" s="162" t="n"/>
      <c r="T406" s="162" t="n"/>
      <c r="U406" s="162" t="n"/>
      <c r="V406" s="162" t="n"/>
      <c r="W406" s="162" t="n"/>
      <c r="X406" s="162" t="n"/>
      <c r="Y406" s="162" t="n"/>
      <c r="Z406" s="406" t="n"/>
      <c r="AA406" s="406" t="n"/>
      <c r="AB406" s="162" t="n"/>
      <c r="AC406" s="407" t="n"/>
      <c r="AD406" s="162" t="n"/>
      <c r="AE406" s="407" t="n"/>
      <c r="AF406" s="407" t="n"/>
      <c r="AG406" s="253" t="n"/>
      <c r="AH406" s="148" t="n"/>
      <c r="AI406" s="148" t="n"/>
      <c r="AJ406" s="148" t="n"/>
      <c r="AK406" s="148" t="n"/>
      <c r="AL406" s="148" t="n"/>
      <c r="AM406" s="148" t="n"/>
      <c r="AN406" s="148" t="n"/>
      <c r="AO406" s="148" t="n"/>
      <c r="AP406" s="148" t="n"/>
      <c r="AQ406" s="148" t="n"/>
      <c r="AR406" s="346" t="n"/>
      <c r="AS406" s="162" t="n"/>
      <c r="AT406" s="162" t="n"/>
      <c r="AU406" s="162" t="n"/>
      <c r="AV406" s="331" t="n"/>
      <c r="AW406" s="331" t="n"/>
    </row>
    <row r="407" hidden="1" ht="30" customHeight="1" s="408">
      <c r="B407" s="208" t="n"/>
      <c r="C407" s="162" t="n"/>
      <c r="D407" s="162" t="n"/>
      <c r="E407" s="162" t="n"/>
      <c r="F407" s="162" t="n"/>
      <c r="G407" s="162" t="n"/>
      <c r="H407" s="162" t="n"/>
      <c r="I407" s="162" t="n"/>
      <c r="J407" s="162" t="n"/>
      <c r="K407" s="162" t="n"/>
      <c r="L407" s="162" t="n"/>
      <c r="M407" s="162" t="n"/>
      <c r="N407" s="162" t="n"/>
      <c r="O407" s="162" t="n"/>
      <c r="P407" s="162" t="n"/>
      <c r="Q407" s="162" t="n"/>
      <c r="R407" s="162" t="n"/>
      <c r="S407" s="162" t="n"/>
      <c r="T407" s="162" t="n"/>
      <c r="U407" s="162" t="n"/>
      <c r="V407" s="162" t="n"/>
      <c r="W407" s="162" t="n"/>
      <c r="X407" s="162" t="n"/>
      <c r="Y407" s="162" t="n"/>
      <c r="Z407" s="406" t="n"/>
      <c r="AA407" s="406" t="n"/>
      <c r="AB407" s="162" t="n"/>
      <c r="AC407" s="407" t="n"/>
      <c r="AD407" s="162" t="n"/>
      <c r="AE407" s="407" t="n"/>
      <c r="AF407" s="407" t="n"/>
      <c r="AG407" s="253" t="n"/>
      <c r="AH407" s="148" t="n"/>
      <c r="AI407" s="148" t="n"/>
      <c r="AJ407" s="148" t="n"/>
      <c r="AK407" s="148" t="n"/>
      <c r="AL407" s="148" t="n"/>
      <c r="AM407" s="148" t="n"/>
      <c r="AN407" s="148" t="n"/>
      <c r="AO407" s="148" t="n"/>
      <c r="AP407" s="148" t="n"/>
      <c r="AQ407" s="148" t="n"/>
      <c r="AR407" s="346" t="n"/>
      <c r="AS407" s="162" t="n"/>
      <c r="AT407" s="162" t="n"/>
      <c r="AU407" s="162" t="n"/>
      <c r="AV407" s="331" t="n"/>
      <c r="AW407" s="331" t="n"/>
    </row>
    <row r="408" hidden="1" ht="30" customHeight="1" s="408">
      <c r="B408" s="208" t="n"/>
      <c r="C408" s="162" t="n"/>
      <c r="D408" s="162" t="n"/>
      <c r="E408" s="162" t="n"/>
      <c r="F408" s="162" t="n"/>
      <c r="G408" s="162" t="n"/>
      <c r="H408" s="162" t="n"/>
      <c r="I408" s="162" t="n"/>
      <c r="J408" s="162" t="n"/>
      <c r="K408" s="162" t="n"/>
      <c r="L408" s="162" t="n"/>
      <c r="M408" s="162" t="n"/>
      <c r="N408" s="162" t="n"/>
      <c r="O408" s="162" t="n"/>
      <c r="P408" s="162" t="n"/>
      <c r="Q408" s="162" t="n"/>
      <c r="R408" s="162" t="n"/>
      <c r="S408" s="162" t="n"/>
      <c r="T408" s="162" t="n"/>
      <c r="U408" s="162" t="n"/>
      <c r="V408" s="162" t="n"/>
      <c r="W408" s="162" t="n"/>
      <c r="X408" s="162" t="n"/>
      <c r="Y408" s="162" t="n"/>
      <c r="Z408" s="406" t="n"/>
      <c r="AA408" s="406" t="n"/>
      <c r="AB408" s="162" t="n"/>
      <c r="AC408" s="407" t="n"/>
      <c r="AD408" s="162" t="n"/>
      <c r="AE408" s="407" t="n"/>
      <c r="AF408" s="407" t="n"/>
      <c r="AG408" s="253" t="n"/>
      <c r="AH408" s="148" t="n"/>
      <c r="AI408" s="148" t="n"/>
      <c r="AJ408" s="148" t="n"/>
      <c r="AK408" s="148" t="n"/>
      <c r="AL408" s="148" t="n"/>
      <c r="AM408" s="148" t="n"/>
      <c r="AN408" s="148" t="n"/>
      <c r="AO408" s="148" t="n"/>
      <c r="AP408" s="148" t="n"/>
      <c r="AQ408" s="148" t="n"/>
      <c r="AR408" s="346" t="n"/>
      <c r="AS408" s="162" t="n"/>
      <c r="AT408" s="162" t="n"/>
      <c r="AU408" s="162" t="n"/>
      <c r="AV408" s="331" t="n"/>
      <c r="AW408" s="331" t="n"/>
    </row>
    <row r="409" hidden="1" ht="30" customHeight="1" s="408">
      <c r="B409" s="208" t="n"/>
      <c r="C409" s="162" t="n"/>
      <c r="D409" s="162" t="n"/>
      <c r="E409" s="162" t="n"/>
      <c r="F409" s="162" t="n"/>
      <c r="G409" s="162" t="n"/>
      <c r="H409" s="162" t="n"/>
      <c r="I409" s="162" t="n"/>
      <c r="J409" s="162" t="n"/>
      <c r="K409" s="162" t="n"/>
      <c r="L409" s="162" t="n"/>
      <c r="M409" s="162" t="n"/>
      <c r="N409" s="162" t="n"/>
      <c r="O409" s="162" t="n"/>
      <c r="P409" s="162" t="n"/>
      <c r="Q409" s="162" t="n"/>
      <c r="R409" s="162" t="n"/>
      <c r="S409" s="162" t="n"/>
      <c r="T409" s="162" t="n"/>
      <c r="U409" s="162" t="n"/>
      <c r="V409" s="162" t="n"/>
      <c r="W409" s="162" t="n"/>
      <c r="X409" s="162" t="n"/>
      <c r="Y409" s="162" t="n"/>
      <c r="Z409" s="406" t="n"/>
      <c r="AA409" s="406" t="n"/>
      <c r="AB409" s="162" t="n"/>
      <c r="AC409" s="407" t="n"/>
      <c r="AD409" s="162" t="n"/>
      <c r="AE409" s="407" t="n"/>
      <c r="AF409" s="407" t="n"/>
      <c r="AG409" s="253" t="n"/>
      <c r="AH409" s="148" t="n"/>
      <c r="AI409" s="148" t="n"/>
      <c r="AJ409" s="148" t="n"/>
      <c r="AK409" s="148" t="n"/>
      <c r="AL409" s="148" t="n"/>
      <c r="AM409" s="148" t="n"/>
      <c r="AN409" s="148" t="n"/>
      <c r="AO409" s="148" t="n"/>
      <c r="AP409" s="148" t="n"/>
      <c r="AQ409" s="148" t="n"/>
      <c r="AR409" s="346" t="n"/>
      <c r="AS409" s="162" t="n"/>
      <c r="AT409" s="162" t="n"/>
      <c r="AU409" s="162" t="n"/>
      <c r="AV409" s="331" t="n"/>
      <c r="AW409" s="331" t="n"/>
    </row>
    <row r="410" hidden="1" ht="30" customHeight="1" s="408">
      <c r="B410" s="208" t="n"/>
      <c r="C410" s="162" t="n"/>
      <c r="D410" s="162" t="n"/>
      <c r="E410" s="162" t="n"/>
      <c r="F410" s="162" t="n"/>
      <c r="G410" s="162" t="n"/>
      <c r="H410" s="162" t="n"/>
      <c r="I410" s="162" t="n"/>
      <c r="J410" s="162" t="n"/>
      <c r="K410" s="162" t="n"/>
      <c r="L410" s="162" t="n"/>
      <c r="M410" s="162" t="n"/>
      <c r="N410" s="162" t="n"/>
      <c r="O410" s="162" t="n"/>
      <c r="P410" s="162" t="n"/>
      <c r="Q410" s="162" t="n"/>
      <c r="R410" s="162" t="n"/>
      <c r="S410" s="162" t="n"/>
      <c r="T410" s="162" t="n"/>
      <c r="U410" s="162" t="n"/>
      <c r="V410" s="162" t="n"/>
      <c r="W410" s="162" t="n"/>
      <c r="X410" s="162" t="n"/>
      <c r="Y410" s="162" t="n"/>
      <c r="Z410" s="406" t="n"/>
      <c r="AA410" s="406" t="n"/>
      <c r="AB410" s="162" t="n"/>
      <c r="AC410" s="407" t="n"/>
      <c r="AD410" s="162" t="n"/>
      <c r="AE410" s="407" t="n"/>
      <c r="AF410" s="407" t="n"/>
      <c r="AG410" s="253" t="n"/>
      <c r="AH410" s="148" t="n"/>
      <c r="AI410" s="148" t="n"/>
      <c r="AJ410" s="148" t="n"/>
      <c r="AK410" s="148" t="n"/>
      <c r="AL410" s="148" t="n"/>
      <c r="AM410" s="148" t="n"/>
      <c r="AN410" s="148" t="n"/>
      <c r="AO410" s="148" t="n"/>
      <c r="AP410" s="148" t="n"/>
      <c r="AQ410" s="148" t="n"/>
      <c r="AR410" s="346" t="n"/>
      <c r="AS410" s="162" t="n"/>
      <c r="AT410" s="162" t="n"/>
      <c r="AU410" s="162" t="n"/>
      <c r="AV410" s="331" t="n"/>
      <c r="AW410" s="331" t="n"/>
    </row>
    <row r="411" hidden="1" ht="30" customHeight="1" s="408">
      <c r="B411" s="208" t="n"/>
      <c r="C411" s="162" t="n"/>
      <c r="D411" s="162" t="n"/>
      <c r="E411" s="162" t="n"/>
      <c r="F411" s="162" t="n"/>
      <c r="G411" s="162" t="n"/>
      <c r="H411" s="162" t="n"/>
      <c r="I411" s="162" t="n"/>
      <c r="J411" s="162" t="n"/>
      <c r="K411" s="162" t="n"/>
      <c r="L411" s="162" t="n"/>
      <c r="M411" s="162" t="n"/>
      <c r="N411" s="162" t="n"/>
      <c r="O411" s="162" t="n"/>
      <c r="P411" s="162" t="n"/>
      <c r="Q411" s="162" t="n"/>
      <c r="R411" s="162" t="n"/>
      <c r="S411" s="162" t="n"/>
      <c r="T411" s="162" t="n"/>
      <c r="U411" s="162" t="n"/>
      <c r="V411" s="162" t="n"/>
      <c r="W411" s="162" t="n"/>
      <c r="X411" s="162" t="n"/>
      <c r="Y411" s="162" t="n"/>
      <c r="Z411" s="406" t="n"/>
      <c r="AA411" s="406" t="n"/>
      <c r="AB411" s="162" t="n"/>
      <c r="AC411" s="407" t="n"/>
      <c r="AD411" s="162" t="n"/>
      <c r="AE411" s="407" t="n"/>
      <c r="AF411" s="407" t="n"/>
      <c r="AG411" s="253" t="n"/>
      <c r="AH411" s="148" t="n"/>
      <c r="AI411" s="148" t="n"/>
      <c r="AJ411" s="148" t="n"/>
      <c r="AK411" s="148" t="n"/>
      <c r="AL411" s="148" t="n"/>
      <c r="AM411" s="148" t="n"/>
      <c r="AN411" s="148" t="n"/>
      <c r="AO411" s="148" t="n"/>
      <c r="AP411" s="148" t="n"/>
      <c r="AQ411" s="148" t="n"/>
      <c r="AR411" s="346" t="n"/>
      <c r="AS411" s="162" t="n"/>
      <c r="AT411" s="162" t="n"/>
      <c r="AU411" s="162" t="n"/>
      <c r="AV411" s="331" t="n"/>
      <c r="AW411" s="331" t="n"/>
    </row>
    <row r="412" hidden="1" ht="30" customHeight="1" s="408">
      <c r="B412" s="208" t="n"/>
      <c r="C412" s="162" t="n"/>
      <c r="D412" s="162" t="n"/>
      <c r="E412" s="162" t="n"/>
      <c r="F412" s="162" t="n"/>
      <c r="G412" s="162" t="n"/>
      <c r="H412" s="162" t="n"/>
      <c r="I412" s="162" t="n"/>
      <c r="J412" s="162" t="n"/>
      <c r="K412" s="162" t="n"/>
      <c r="L412" s="162" t="n"/>
      <c r="M412" s="162" t="n"/>
      <c r="N412" s="162" t="n"/>
      <c r="O412" s="162" t="n"/>
      <c r="P412" s="162" t="n"/>
      <c r="Q412" s="162" t="n"/>
      <c r="R412" s="162" t="n"/>
      <c r="S412" s="162" t="n"/>
      <c r="T412" s="162" t="n"/>
      <c r="U412" s="162" t="n"/>
      <c r="V412" s="162" t="n"/>
      <c r="W412" s="162" t="n"/>
      <c r="X412" s="162" t="n"/>
      <c r="Y412" s="162" t="n"/>
      <c r="Z412" s="406" t="n"/>
      <c r="AA412" s="406" t="n"/>
      <c r="AB412" s="162" t="n"/>
      <c r="AC412" s="407" t="n"/>
      <c r="AD412" s="162" t="n"/>
      <c r="AE412" s="407" t="n"/>
      <c r="AF412" s="407" t="n"/>
      <c r="AG412" s="253" t="n"/>
      <c r="AH412" s="148" t="n"/>
      <c r="AI412" s="148" t="n"/>
      <c r="AJ412" s="148" t="n"/>
      <c r="AK412" s="148" t="n"/>
      <c r="AL412" s="148" t="n"/>
      <c r="AM412" s="148" t="n"/>
      <c r="AN412" s="148" t="n"/>
      <c r="AO412" s="148" t="n"/>
      <c r="AP412" s="148" t="n"/>
      <c r="AQ412" s="148" t="n"/>
      <c r="AR412" s="346" t="n"/>
      <c r="AS412" s="162" t="n"/>
      <c r="AT412" s="162" t="n"/>
      <c r="AU412" s="162" t="n"/>
      <c r="AV412" s="331" t="n"/>
      <c r="AW412" s="331" t="n"/>
    </row>
    <row r="413" hidden="1" ht="30" customHeight="1" s="408">
      <c r="B413" s="208" t="n"/>
      <c r="C413" s="162" t="n"/>
      <c r="D413" s="162" t="n"/>
      <c r="E413" s="162" t="n"/>
      <c r="F413" s="162" t="n"/>
      <c r="G413" s="162" t="n"/>
      <c r="H413" s="162" t="n"/>
      <c r="I413" s="162" t="n"/>
      <c r="J413" s="162" t="n"/>
      <c r="K413" s="162" t="n"/>
      <c r="L413" s="162" t="n"/>
      <c r="M413" s="162" t="n"/>
      <c r="N413" s="162" t="n"/>
      <c r="O413" s="162" t="n"/>
      <c r="P413" s="162" t="n"/>
      <c r="Q413" s="162" t="n"/>
      <c r="R413" s="162" t="n"/>
      <c r="S413" s="162" t="n"/>
      <c r="T413" s="162" t="n"/>
      <c r="U413" s="162" t="n"/>
      <c r="V413" s="162" t="n"/>
      <c r="W413" s="162" t="n"/>
      <c r="X413" s="162" t="n"/>
      <c r="Y413" s="162" t="n"/>
      <c r="Z413" s="406" t="n"/>
      <c r="AA413" s="406" t="n"/>
      <c r="AB413" s="162" t="n"/>
      <c r="AC413" s="407" t="n"/>
      <c r="AD413" s="162" t="n"/>
      <c r="AE413" s="407" t="n"/>
      <c r="AF413" s="407" t="n"/>
      <c r="AG413" s="253" t="n"/>
      <c r="AH413" s="148" t="n"/>
      <c r="AI413" s="148" t="n"/>
      <c r="AJ413" s="148" t="n"/>
      <c r="AK413" s="148" t="n"/>
      <c r="AL413" s="148" t="n"/>
      <c r="AM413" s="148" t="n"/>
      <c r="AN413" s="148" t="n"/>
      <c r="AO413" s="148" t="n"/>
      <c r="AP413" s="148" t="n"/>
      <c r="AQ413" s="148" t="n"/>
      <c r="AR413" s="346" t="n"/>
      <c r="AS413" s="162" t="n"/>
      <c r="AT413" s="162" t="n"/>
      <c r="AU413" s="162" t="n"/>
      <c r="AV413" s="331" t="n"/>
      <c r="AW413" s="331" t="n"/>
    </row>
    <row r="414" hidden="1" ht="30" customHeight="1" s="408">
      <c r="B414" s="208" t="n"/>
      <c r="C414" s="162" t="n"/>
      <c r="D414" s="162" t="n"/>
      <c r="E414" s="162" t="n"/>
      <c r="F414" s="162" t="n"/>
      <c r="G414" s="162" t="n"/>
      <c r="H414" s="162" t="n"/>
      <c r="I414" s="162" t="n"/>
      <c r="J414" s="162" t="n"/>
      <c r="K414" s="162" t="n"/>
      <c r="L414" s="162" t="n"/>
      <c r="M414" s="162" t="n"/>
      <c r="N414" s="162" t="n"/>
      <c r="O414" s="162" t="n"/>
      <c r="P414" s="162" t="n"/>
      <c r="Q414" s="162" t="n"/>
      <c r="R414" s="162" t="n"/>
      <c r="S414" s="162" t="n"/>
      <c r="T414" s="162" t="n"/>
      <c r="U414" s="162" t="n"/>
      <c r="V414" s="162" t="n"/>
      <c r="W414" s="162" t="n"/>
      <c r="X414" s="162" t="n"/>
      <c r="Y414" s="162" t="n"/>
      <c r="Z414" s="406" t="n"/>
      <c r="AA414" s="406" t="n"/>
      <c r="AB414" s="162" t="n"/>
      <c r="AC414" s="407" t="n"/>
      <c r="AD414" s="162" t="n"/>
      <c r="AE414" s="407" t="n"/>
      <c r="AF414" s="407" t="n"/>
      <c r="AG414" s="253" t="n"/>
      <c r="AH414" s="148" t="n"/>
      <c r="AI414" s="148" t="n"/>
      <c r="AJ414" s="148" t="n"/>
      <c r="AK414" s="148" t="n"/>
      <c r="AL414" s="148" t="n"/>
      <c r="AM414" s="148" t="n"/>
      <c r="AN414" s="148" t="n"/>
      <c r="AO414" s="148" t="n"/>
      <c r="AP414" s="148" t="n"/>
      <c r="AQ414" s="148" t="n"/>
      <c r="AR414" s="346" t="n"/>
      <c r="AS414" s="162" t="n"/>
      <c r="AT414" s="162" t="n"/>
      <c r="AU414" s="162" t="n"/>
      <c r="AV414" s="331" t="n"/>
      <c r="AW414" s="331" t="n"/>
    </row>
    <row r="415" hidden="1" ht="30" customHeight="1" s="408">
      <c r="B415" s="208" t="n"/>
      <c r="C415" s="162" t="n"/>
      <c r="D415" s="162" t="n"/>
      <c r="E415" s="162" t="n"/>
      <c r="F415" s="162" t="n"/>
      <c r="G415" s="162" t="n"/>
      <c r="H415" s="162" t="n"/>
      <c r="I415" s="162" t="n"/>
      <c r="J415" s="162" t="n"/>
      <c r="K415" s="162" t="n"/>
      <c r="L415" s="162" t="n"/>
      <c r="M415" s="162" t="n"/>
      <c r="N415" s="162" t="n"/>
      <c r="O415" s="162" t="n"/>
      <c r="P415" s="162" t="n"/>
      <c r="Q415" s="162" t="n"/>
      <c r="R415" s="162" t="n"/>
      <c r="S415" s="162" t="n"/>
      <c r="T415" s="162" t="n"/>
      <c r="U415" s="162" t="n"/>
      <c r="V415" s="162" t="n"/>
      <c r="W415" s="162" t="n"/>
      <c r="X415" s="162" t="n"/>
      <c r="Y415" s="162" t="n"/>
      <c r="Z415" s="406" t="n"/>
      <c r="AA415" s="406" t="n"/>
      <c r="AB415" s="162" t="n"/>
      <c r="AC415" s="407" t="n"/>
      <c r="AD415" s="162" t="n"/>
      <c r="AE415" s="407" t="n"/>
      <c r="AF415" s="407" t="n"/>
      <c r="AG415" s="253" t="n"/>
      <c r="AH415" s="148" t="n"/>
      <c r="AI415" s="148" t="n"/>
      <c r="AJ415" s="148" t="n"/>
      <c r="AK415" s="148" t="n"/>
      <c r="AL415" s="148" t="n"/>
      <c r="AM415" s="148" t="n"/>
      <c r="AN415" s="148" t="n"/>
      <c r="AO415" s="148" t="n"/>
      <c r="AP415" s="148" t="n"/>
      <c r="AQ415" s="148" t="n"/>
      <c r="AR415" s="346" t="n"/>
      <c r="AS415" s="162" t="n"/>
      <c r="AT415" s="162" t="n"/>
      <c r="AU415" s="162" t="n"/>
      <c r="AV415" s="331" t="n"/>
      <c r="AW415" s="331" t="n"/>
    </row>
    <row r="416" hidden="1" ht="30" customHeight="1" s="408">
      <c r="B416" s="208" t="n"/>
      <c r="C416" s="162" t="n"/>
      <c r="D416" s="162" t="n"/>
      <c r="E416" s="162" t="n"/>
      <c r="F416" s="162" t="n"/>
      <c r="G416" s="162" t="n"/>
      <c r="H416" s="162" t="n"/>
      <c r="I416" s="162" t="n"/>
      <c r="J416" s="162" t="n"/>
      <c r="K416" s="162" t="n"/>
      <c r="L416" s="162" t="n"/>
      <c r="M416" s="162" t="n"/>
      <c r="N416" s="162" t="n"/>
      <c r="O416" s="162" t="n"/>
      <c r="P416" s="162" t="n"/>
      <c r="Q416" s="162" t="n"/>
      <c r="R416" s="162" t="n"/>
      <c r="S416" s="162" t="n"/>
      <c r="T416" s="162" t="n"/>
      <c r="U416" s="162" t="n"/>
      <c r="V416" s="162" t="n"/>
      <c r="W416" s="162" t="n"/>
      <c r="X416" s="162" t="n"/>
      <c r="Y416" s="162" t="n"/>
      <c r="Z416" s="406" t="n"/>
      <c r="AA416" s="406" t="n"/>
      <c r="AB416" s="162" t="n"/>
      <c r="AC416" s="407" t="n"/>
      <c r="AD416" s="162" t="n"/>
      <c r="AE416" s="407" t="n"/>
      <c r="AF416" s="407" t="n"/>
      <c r="AG416" s="253" t="n"/>
      <c r="AH416" s="148" t="n"/>
      <c r="AI416" s="148" t="n"/>
      <c r="AJ416" s="148" t="n"/>
      <c r="AK416" s="148" t="n"/>
      <c r="AL416" s="148" t="n"/>
      <c r="AM416" s="148" t="n"/>
      <c r="AN416" s="148" t="n"/>
      <c r="AO416" s="148" t="n"/>
      <c r="AP416" s="148" t="n"/>
      <c r="AQ416" s="148" t="n"/>
      <c r="AR416" s="346" t="n"/>
      <c r="AS416" s="162" t="n"/>
      <c r="AT416" s="162" t="n"/>
      <c r="AU416" s="162" t="n"/>
      <c r="AV416" s="331" t="n"/>
      <c r="AW416" s="331" t="n"/>
    </row>
    <row r="417" hidden="1" ht="30" customHeight="1" s="408">
      <c r="B417" s="208" t="n"/>
      <c r="C417" s="162" t="n"/>
      <c r="D417" s="162" t="n"/>
      <c r="E417" s="162" t="n"/>
      <c r="F417" s="162" t="n"/>
      <c r="G417" s="162" t="n"/>
      <c r="H417" s="162" t="n"/>
      <c r="I417" s="162" t="n"/>
      <c r="J417" s="162" t="n"/>
      <c r="K417" s="162" t="n"/>
      <c r="L417" s="162" t="n"/>
      <c r="M417" s="162" t="n"/>
      <c r="N417" s="162" t="n"/>
      <c r="O417" s="162" t="n"/>
      <c r="P417" s="162" t="n"/>
      <c r="Q417" s="162" t="n"/>
      <c r="R417" s="162" t="n"/>
      <c r="S417" s="162" t="n"/>
      <c r="T417" s="162" t="n"/>
      <c r="U417" s="162" t="n"/>
      <c r="V417" s="162" t="n"/>
      <c r="W417" s="162" t="n"/>
      <c r="X417" s="162" t="n"/>
      <c r="Y417" s="162" t="n"/>
      <c r="Z417" s="406" t="n"/>
      <c r="AA417" s="406" t="n"/>
      <c r="AB417" s="162" t="n"/>
      <c r="AC417" s="407" t="n"/>
      <c r="AD417" s="162" t="n"/>
      <c r="AE417" s="407" t="n"/>
      <c r="AF417" s="407" t="n"/>
      <c r="AG417" s="253" t="n"/>
      <c r="AH417" s="148" t="n"/>
      <c r="AI417" s="148" t="n"/>
      <c r="AJ417" s="148" t="n"/>
      <c r="AK417" s="148" t="n"/>
      <c r="AL417" s="148" t="n"/>
      <c r="AM417" s="148" t="n"/>
      <c r="AN417" s="148" t="n"/>
      <c r="AO417" s="148" t="n"/>
      <c r="AP417" s="148" t="n"/>
      <c r="AQ417" s="148" t="n"/>
      <c r="AR417" s="346" t="n"/>
      <c r="AS417" s="162" t="n"/>
      <c r="AT417" s="162" t="n"/>
      <c r="AU417" s="162" t="n"/>
      <c r="AV417" s="331" t="n"/>
      <c r="AW417" s="331" t="n"/>
    </row>
    <row r="418" hidden="1" ht="30" customHeight="1" s="408">
      <c r="B418" s="208" t="n"/>
      <c r="C418" s="162" t="n"/>
      <c r="D418" s="162" t="n"/>
      <c r="E418" s="162" t="n"/>
      <c r="F418" s="162" t="n"/>
      <c r="G418" s="162" t="n"/>
      <c r="H418" s="162" t="n"/>
      <c r="I418" s="162" t="n"/>
      <c r="J418" s="162" t="n"/>
      <c r="K418" s="162" t="n"/>
      <c r="L418" s="162" t="n"/>
      <c r="M418" s="162" t="n"/>
      <c r="N418" s="162" t="n"/>
      <c r="O418" s="162" t="n"/>
      <c r="P418" s="162" t="n"/>
      <c r="Q418" s="162" t="n"/>
      <c r="R418" s="162" t="n"/>
      <c r="S418" s="162" t="n"/>
      <c r="T418" s="162" t="n"/>
      <c r="U418" s="162" t="n"/>
      <c r="V418" s="162" t="n"/>
      <c r="W418" s="162" t="n"/>
      <c r="X418" s="162" t="n"/>
      <c r="Y418" s="162" t="n"/>
      <c r="Z418" s="406" t="n"/>
      <c r="AA418" s="406" t="n"/>
      <c r="AB418" s="162" t="n"/>
      <c r="AC418" s="407" t="n"/>
      <c r="AD418" s="162" t="n"/>
      <c r="AE418" s="407" t="n"/>
      <c r="AF418" s="407" t="n"/>
      <c r="AG418" s="253" t="n"/>
      <c r="AH418" s="148" t="n"/>
      <c r="AI418" s="148" t="n"/>
      <c r="AJ418" s="148" t="n"/>
      <c r="AK418" s="148" t="n"/>
      <c r="AL418" s="148" t="n"/>
      <c r="AM418" s="148" t="n"/>
      <c r="AN418" s="148" t="n"/>
      <c r="AO418" s="148" t="n"/>
      <c r="AP418" s="148" t="n"/>
      <c r="AQ418" s="148" t="n"/>
      <c r="AR418" s="346" t="n"/>
      <c r="AS418" s="162" t="n"/>
      <c r="AT418" s="162" t="n"/>
      <c r="AU418" s="162" t="n"/>
      <c r="AV418" s="331" t="n"/>
      <c r="AW418" s="331" t="n"/>
    </row>
    <row r="419" hidden="1" ht="30" customHeight="1" s="408">
      <c r="B419" s="208" t="n"/>
      <c r="C419" s="162" t="n"/>
      <c r="D419" s="162" t="n"/>
      <c r="E419" s="162" t="n"/>
      <c r="F419" s="162" t="n"/>
      <c r="G419" s="162" t="n"/>
      <c r="H419" s="162" t="n"/>
      <c r="I419" s="162" t="n"/>
      <c r="J419" s="162" t="n"/>
      <c r="K419" s="162" t="n"/>
      <c r="L419" s="162" t="n"/>
      <c r="M419" s="162" t="n"/>
      <c r="N419" s="162" t="n"/>
      <c r="O419" s="162" t="n"/>
      <c r="P419" s="162" t="n"/>
      <c r="Q419" s="162" t="n"/>
      <c r="R419" s="162" t="n"/>
      <c r="S419" s="162" t="n"/>
      <c r="T419" s="162" t="n"/>
      <c r="U419" s="162" t="n"/>
      <c r="V419" s="162" t="n"/>
      <c r="W419" s="162" t="n"/>
      <c r="X419" s="162" t="n"/>
      <c r="Y419" s="162" t="n"/>
      <c r="Z419" s="406" t="n"/>
      <c r="AA419" s="406" t="n"/>
      <c r="AB419" s="162" t="n"/>
      <c r="AC419" s="407" t="n"/>
      <c r="AD419" s="162" t="n"/>
      <c r="AE419" s="407" t="n"/>
      <c r="AF419" s="407" t="n"/>
      <c r="AG419" s="253" t="n"/>
      <c r="AH419" s="148" t="n"/>
      <c r="AI419" s="148" t="n"/>
      <c r="AJ419" s="148" t="n"/>
      <c r="AK419" s="148" t="n"/>
      <c r="AL419" s="148" t="n"/>
      <c r="AM419" s="148" t="n"/>
      <c r="AN419" s="148" t="n"/>
      <c r="AO419" s="148" t="n"/>
      <c r="AP419" s="148" t="n"/>
      <c r="AQ419" s="148" t="n"/>
      <c r="AR419" s="346" t="n"/>
      <c r="AS419" s="162" t="n"/>
      <c r="AT419" s="162" t="n"/>
      <c r="AU419" s="162" t="n"/>
      <c r="AV419" s="331" t="n"/>
      <c r="AW419" s="331" t="n"/>
    </row>
    <row r="420" hidden="1" ht="30" customHeight="1" s="408">
      <c r="B420" s="208" t="n"/>
      <c r="C420" s="162" t="n"/>
      <c r="D420" s="162" t="n"/>
      <c r="E420" s="162" t="n"/>
      <c r="F420" s="162" t="n"/>
      <c r="G420" s="162" t="n"/>
      <c r="H420" s="162" t="n"/>
      <c r="I420" s="162" t="n"/>
      <c r="J420" s="162" t="n"/>
      <c r="K420" s="162" t="n"/>
      <c r="L420" s="162" t="n"/>
      <c r="M420" s="162" t="n"/>
      <c r="N420" s="162" t="n"/>
      <c r="O420" s="162" t="n"/>
      <c r="P420" s="162" t="n"/>
      <c r="Q420" s="162" t="n"/>
      <c r="R420" s="162" t="n"/>
      <c r="S420" s="162" t="n"/>
      <c r="T420" s="162" t="n"/>
      <c r="U420" s="162" t="n"/>
      <c r="V420" s="162" t="n"/>
      <c r="W420" s="162" t="n"/>
      <c r="X420" s="162" t="n"/>
      <c r="Y420" s="162" t="n"/>
      <c r="Z420" s="406" t="n"/>
      <c r="AA420" s="406" t="n"/>
      <c r="AB420" s="162" t="n"/>
      <c r="AC420" s="407" t="n"/>
      <c r="AD420" s="162" t="n"/>
      <c r="AE420" s="407" t="n"/>
      <c r="AF420" s="407" t="n"/>
      <c r="AG420" s="253" t="n"/>
      <c r="AH420" s="148" t="n"/>
      <c r="AI420" s="148" t="n"/>
      <c r="AJ420" s="148" t="n"/>
      <c r="AK420" s="148" t="n"/>
      <c r="AL420" s="148" t="n"/>
      <c r="AM420" s="148" t="n"/>
      <c r="AN420" s="148" t="n"/>
      <c r="AO420" s="148" t="n"/>
      <c r="AP420" s="148" t="n"/>
      <c r="AQ420" s="148" t="n"/>
      <c r="AR420" s="346" t="n"/>
      <c r="AS420" s="162" t="n"/>
      <c r="AT420" s="162" t="n"/>
      <c r="AU420" s="162" t="n"/>
      <c r="AV420" s="331" t="n"/>
      <c r="AW420" s="331" t="n"/>
    </row>
    <row r="421" hidden="1" ht="30" customHeight="1" s="408">
      <c r="B421" s="208" t="n"/>
      <c r="C421" s="162" t="n"/>
      <c r="D421" s="162" t="n"/>
      <c r="E421" s="162" t="n"/>
      <c r="F421" s="162" t="n"/>
      <c r="G421" s="162" t="n"/>
      <c r="H421" s="162" t="n"/>
      <c r="I421" s="162" t="n"/>
      <c r="J421" s="162" t="n"/>
      <c r="K421" s="162" t="n"/>
      <c r="L421" s="162" t="n"/>
      <c r="M421" s="162" t="n"/>
      <c r="N421" s="162" t="n"/>
      <c r="O421" s="162" t="n"/>
      <c r="P421" s="162" t="n"/>
      <c r="Q421" s="162" t="n"/>
      <c r="R421" s="162" t="n"/>
      <c r="S421" s="162" t="n"/>
      <c r="T421" s="162" t="n"/>
      <c r="U421" s="162" t="n"/>
      <c r="V421" s="162" t="n"/>
      <c r="W421" s="162" t="n"/>
      <c r="X421" s="162" t="n"/>
      <c r="Y421" s="162" t="n"/>
      <c r="Z421" s="406" t="n"/>
      <c r="AA421" s="406" t="n"/>
      <c r="AB421" s="162" t="n"/>
      <c r="AC421" s="407" t="n"/>
      <c r="AD421" s="162" t="n"/>
      <c r="AE421" s="407" t="n"/>
      <c r="AF421" s="407" t="n"/>
      <c r="AG421" s="253" t="n"/>
      <c r="AH421" s="148" t="n"/>
      <c r="AI421" s="148" t="n"/>
      <c r="AJ421" s="148" t="n"/>
      <c r="AK421" s="148" t="n"/>
      <c r="AL421" s="148" t="n"/>
      <c r="AM421" s="148" t="n"/>
      <c r="AN421" s="148" t="n"/>
      <c r="AO421" s="148" t="n"/>
      <c r="AP421" s="148" t="n"/>
      <c r="AQ421" s="148" t="n"/>
      <c r="AR421" s="346" t="n"/>
      <c r="AS421" s="162" t="n"/>
      <c r="AT421" s="162" t="n"/>
      <c r="AU421" s="162" t="n"/>
      <c r="AV421" s="331" t="n"/>
      <c r="AW421" s="331" t="n"/>
    </row>
    <row r="422" hidden="1" ht="30" customHeight="1" s="408">
      <c r="B422" s="208" t="n"/>
      <c r="C422" s="162" t="n"/>
      <c r="D422" s="162" t="n"/>
      <c r="E422" s="162" t="n"/>
      <c r="F422" s="162" t="n"/>
      <c r="G422" s="162" t="n"/>
      <c r="H422" s="162" t="n"/>
      <c r="I422" s="162" t="n"/>
      <c r="J422" s="162" t="n"/>
      <c r="K422" s="162" t="n"/>
      <c r="L422" s="162" t="n"/>
      <c r="M422" s="162" t="n"/>
      <c r="N422" s="162" t="n"/>
      <c r="O422" s="162" t="n"/>
      <c r="P422" s="162" t="n"/>
      <c r="Q422" s="162" t="n"/>
      <c r="R422" s="162" t="n"/>
      <c r="S422" s="162" t="n"/>
      <c r="T422" s="162" t="n"/>
      <c r="U422" s="162" t="n"/>
      <c r="V422" s="162" t="n"/>
      <c r="W422" s="162" t="n"/>
      <c r="X422" s="162" t="n"/>
      <c r="Y422" s="162" t="n"/>
      <c r="Z422" s="406" t="n"/>
      <c r="AA422" s="406" t="n"/>
      <c r="AB422" s="162" t="n"/>
      <c r="AC422" s="407" t="n"/>
      <c r="AD422" s="162" t="n"/>
      <c r="AE422" s="407" t="n"/>
      <c r="AF422" s="407" t="n"/>
      <c r="AG422" s="253" t="n"/>
      <c r="AH422" s="148" t="n"/>
      <c r="AI422" s="148" t="n"/>
      <c r="AJ422" s="148" t="n"/>
      <c r="AK422" s="148" t="n"/>
      <c r="AL422" s="148" t="n"/>
      <c r="AM422" s="148" t="n"/>
      <c r="AN422" s="148" t="n"/>
      <c r="AO422" s="148" t="n"/>
      <c r="AP422" s="148" t="n"/>
      <c r="AQ422" s="148" t="n"/>
      <c r="AR422" s="346" t="n"/>
      <c r="AS422" s="162" t="n"/>
      <c r="AT422" s="162" t="n"/>
      <c r="AU422" s="162" t="n"/>
      <c r="AV422" s="331" t="n"/>
      <c r="AW422" s="331" t="n"/>
    </row>
    <row r="423" hidden="1" ht="30" customHeight="1" s="408">
      <c r="B423" s="208" t="n"/>
      <c r="C423" s="162" t="n"/>
      <c r="D423" s="162" t="n"/>
      <c r="E423" s="162" t="n"/>
      <c r="F423" s="162" t="n"/>
      <c r="G423" s="162" t="n"/>
      <c r="H423" s="162" t="n"/>
      <c r="I423" s="162" t="n"/>
      <c r="J423" s="162" t="n"/>
      <c r="K423" s="162" t="n"/>
      <c r="L423" s="162" t="n"/>
      <c r="M423" s="162" t="n"/>
      <c r="N423" s="162" t="n"/>
      <c r="O423" s="162" t="n"/>
      <c r="P423" s="162" t="n"/>
      <c r="Q423" s="162" t="n"/>
      <c r="R423" s="162" t="n"/>
      <c r="S423" s="162" t="n"/>
      <c r="T423" s="162" t="n"/>
      <c r="U423" s="162" t="n"/>
      <c r="V423" s="162" t="n"/>
      <c r="W423" s="162" t="n"/>
      <c r="X423" s="162" t="n"/>
      <c r="Y423" s="162" t="n"/>
      <c r="Z423" s="406" t="n"/>
      <c r="AA423" s="406" t="n"/>
      <c r="AB423" s="162" t="n"/>
      <c r="AC423" s="407" t="n"/>
      <c r="AD423" s="162" t="n"/>
      <c r="AE423" s="407" t="n"/>
      <c r="AF423" s="407" t="n"/>
      <c r="AG423" s="253" t="n"/>
      <c r="AH423" s="148" t="n"/>
      <c r="AI423" s="148" t="n"/>
      <c r="AJ423" s="148" t="n"/>
      <c r="AK423" s="148" t="n"/>
      <c r="AL423" s="148" t="n"/>
      <c r="AM423" s="148" t="n"/>
      <c r="AN423" s="148" t="n"/>
      <c r="AO423" s="148" t="n"/>
      <c r="AP423" s="148" t="n"/>
      <c r="AQ423" s="148" t="n"/>
      <c r="AR423" s="346" t="n"/>
      <c r="AS423" s="162" t="n"/>
      <c r="AT423" s="162" t="n"/>
      <c r="AU423" s="162" t="n"/>
      <c r="AV423" s="331" t="n"/>
      <c r="AW423" s="331" t="n"/>
    </row>
    <row r="424" hidden="1" ht="30" customHeight="1" s="408">
      <c r="B424" s="208" t="n"/>
      <c r="C424" s="162" t="n"/>
      <c r="D424" s="162" t="n"/>
      <c r="E424" s="162" t="n"/>
      <c r="F424" s="162" t="n"/>
      <c r="G424" s="162" t="n"/>
      <c r="H424" s="162" t="n"/>
      <c r="I424" s="162" t="n"/>
      <c r="J424" s="162" t="n"/>
      <c r="K424" s="162" t="n"/>
      <c r="L424" s="162" t="n"/>
      <c r="M424" s="162" t="n"/>
      <c r="N424" s="162" t="n"/>
      <c r="O424" s="162" t="n"/>
      <c r="P424" s="162" t="n"/>
      <c r="Q424" s="162" t="n"/>
      <c r="R424" s="162" t="n"/>
      <c r="S424" s="162" t="n"/>
      <c r="T424" s="162" t="n"/>
      <c r="U424" s="162" t="n"/>
      <c r="V424" s="162" t="n"/>
      <c r="W424" s="162" t="n"/>
      <c r="X424" s="162" t="n"/>
      <c r="Y424" s="162" t="n"/>
      <c r="Z424" s="406" t="n"/>
      <c r="AA424" s="406" t="n"/>
      <c r="AB424" s="162" t="n"/>
      <c r="AC424" s="407" t="n"/>
      <c r="AD424" s="162" t="n"/>
      <c r="AE424" s="407" t="n"/>
      <c r="AF424" s="407" t="n"/>
      <c r="AG424" s="253" t="n"/>
      <c r="AH424" s="148" t="n"/>
      <c r="AI424" s="148" t="n"/>
      <c r="AJ424" s="148" t="n"/>
      <c r="AK424" s="148" t="n"/>
      <c r="AL424" s="148" t="n"/>
      <c r="AM424" s="148" t="n"/>
      <c r="AN424" s="148" t="n"/>
      <c r="AO424" s="148" t="n"/>
      <c r="AP424" s="148" t="n"/>
      <c r="AQ424" s="148" t="n"/>
      <c r="AR424" s="346" t="n"/>
      <c r="AS424" s="162" t="n"/>
      <c r="AT424" s="162" t="n"/>
      <c r="AU424" s="162" t="n"/>
      <c r="AV424" s="331" t="n"/>
      <c r="AW424" s="331" t="n"/>
    </row>
    <row r="425" hidden="1" ht="30" customHeight="1" s="408">
      <c r="B425" s="208" t="n"/>
      <c r="C425" s="162" t="n"/>
      <c r="D425" s="162" t="n"/>
      <c r="E425" s="162" t="n"/>
      <c r="F425" s="162" t="n"/>
      <c r="G425" s="162" t="n"/>
      <c r="H425" s="162" t="n"/>
      <c r="I425" s="162" t="n"/>
      <c r="J425" s="162" t="n"/>
      <c r="K425" s="162" t="n"/>
      <c r="L425" s="162" t="n"/>
      <c r="M425" s="162" t="n"/>
      <c r="N425" s="162" t="n"/>
      <c r="O425" s="162" t="n"/>
      <c r="P425" s="162" t="n"/>
      <c r="Q425" s="162" t="n"/>
      <c r="R425" s="162" t="n"/>
      <c r="S425" s="162" t="n"/>
      <c r="T425" s="162" t="n"/>
      <c r="U425" s="162" t="n"/>
      <c r="V425" s="162" t="n"/>
      <c r="W425" s="162" t="n"/>
      <c r="X425" s="162" t="n"/>
      <c r="Y425" s="162" t="n"/>
      <c r="Z425" s="406" t="n"/>
      <c r="AA425" s="406" t="n"/>
      <c r="AB425" s="162" t="n"/>
      <c r="AC425" s="407" t="n"/>
      <c r="AD425" s="162" t="n"/>
      <c r="AE425" s="407" t="n"/>
      <c r="AF425" s="407" t="n"/>
      <c r="AG425" s="253" t="n"/>
      <c r="AH425" s="148" t="n"/>
      <c r="AI425" s="148" t="n"/>
      <c r="AJ425" s="148" t="n"/>
      <c r="AK425" s="148" t="n"/>
      <c r="AL425" s="148" t="n"/>
      <c r="AM425" s="148" t="n"/>
      <c r="AN425" s="148" t="n"/>
      <c r="AO425" s="148" t="n"/>
      <c r="AP425" s="148" t="n"/>
      <c r="AQ425" s="148" t="n"/>
      <c r="AR425" s="346" t="n"/>
      <c r="AS425" s="162" t="n"/>
      <c r="AT425" s="162" t="n"/>
      <c r="AU425" s="162" t="n"/>
      <c r="AV425" s="331" t="n"/>
      <c r="AW425" s="331" t="n"/>
    </row>
    <row r="426" hidden="1" ht="30" customHeight="1" s="408">
      <c r="B426" s="208" t="n"/>
      <c r="C426" s="162" t="n"/>
      <c r="D426" s="162" t="n"/>
      <c r="E426" s="162" t="n"/>
      <c r="F426" s="162" t="n"/>
      <c r="G426" s="162" t="n"/>
      <c r="H426" s="162" t="n"/>
      <c r="I426" s="162" t="n"/>
      <c r="J426" s="162" t="n"/>
      <c r="K426" s="162" t="n"/>
      <c r="L426" s="162" t="n"/>
      <c r="M426" s="162" t="n"/>
      <c r="N426" s="162" t="n"/>
      <c r="O426" s="162" t="n"/>
      <c r="P426" s="162" t="n"/>
      <c r="Q426" s="162" t="n"/>
      <c r="R426" s="162" t="n"/>
      <c r="S426" s="162" t="n"/>
      <c r="T426" s="162" t="n"/>
      <c r="U426" s="162" t="n"/>
      <c r="V426" s="162" t="n"/>
      <c r="W426" s="162" t="n"/>
      <c r="X426" s="162" t="n"/>
      <c r="Y426" s="162" t="n"/>
      <c r="Z426" s="406" t="n"/>
      <c r="AA426" s="406" t="n"/>
      <c r="AB426" s="162" t="n"/>
      <c r="AC426" s="407" t="n"/>
      <c r="AD426" s="162" t="n"/>
      <c r="AE426" s="407" t="n"/>
      <c r="AF426" s="407" t="n"/>
      <c r="AG426" s="253" t="n"/>
      <c r="AH426" s="148" t="n"/>
      <c r="AI426" s="148" t="n"/>
      <c r="AJ426" s="148" t="n"/>
      <c r="AK426" s="148" t="n"/>
      <c r="AL426" s="148" t="n"/>
      <c r="AM426" s="148" t="n"/>
      <c r="AN426" s="148" t="n"/>
      <c r="AO426" s="148" t="n"/>
      <c r="AP426" s="148" t="n"/>
      <c r="AQ426" s="148" t="n"/>
      <c r="AR426" s="346" t="n"/>
      <c r="AS426" s="162" t="n"/>
      <c r="AT426" s="162" t="n"/>
      <c r="AU426" s="162" t="n"/>
      <c r="AV426" s="331" t="n"/>
      <c r="AW426" s="331" t="n"/>
    </row>
    <row r="427" hidden="1" ht="30" customHeight="1" s="408">
      <c r="B427" s="208" t="n"/>
      <c r="C427" s="162" t="n"/>
      <c r="D427" s="162" t="n"/>
      <c r="E427" s="162" t="n"/>
      <c r="F427" s="162" t="n"/>
      <c r="G427" s="162" t="n"/>
      <c r="H427" s="162" t="n"/>
      <c r="I427" s="162" t="n"/>
      <c r="J427" s="162" t="n"/>
      <c r="K427" s="162" t="n"/>
      <c r="L427" s="162" t="n"/>
      <c r="M427" s="162" t="n"/>
      <c r="N427" s="162" t="n"/>
      <c r="O427" s="162" t="n"/>
      <c r="P427" s="162" t="n"/>
      <c r="Q427" s="162" t="n"/>
      <c r="R427" s="162" t="n"/>
      <c r="S427" s="162" t="n"/>
      <c r="T427" s="162" t="n"/>
      <c r="U427" s="162" t="n"/>
      <c r="V427" s="162" t="n"/>
      <c r="W427" s="162" t="n"/>
      <c r="X427" s="162" t="n"/>
      <c r="Y427" s="162" t="n"/>
      <c r="Z427" s="406" t="n"/>
      <c r="AA427" s="406" t="n"/>
      <c r="AB427" s="162" t="n"/>
      <c r="AC427" s="407" t="n"/>
      <c r="AD427" s="162" t="n"/>
      <c r="AE427" s="407" t="n"/>
      <c r="AF427" s="407" t="n"/>
      <c r="AG427" s="253" t="n"/>
      <c r="AH427" s="148" t="n"/>
      <c r="AI427" s="148" t="n"/>
      <c r="AJ427" s="148" t="n"/>
      <c r="AK427" s="148" t="n"/>
      <c r="AL427" s="148" t="n"/>
      <c r="AM427" s="148" t="n"/>
      <c r="AN427" s="148" t="n"/>
      <c r="AO427" s="148" t="n"/>
      <c r="AP427" s="148" t="n"/>
      <c r="AQ427" s="148" t="n"/>
      <c r="AR427" s="346" t="n"/>
      <c r="AS427" s="162" t="n"/>
      <c r="AT427" s="162" t="n"/>
      <c r="AU427" s="162" t="n"/>
      <c r="AV427" s="331" t="n"/>
      <c r="AW427" s="331" t="n"/>
    </row>
    <row r="428" hidden="1" ht="30" customHeight="1" s="408">
      <c r="B428" s="208" t="n"/>
      <c r="C428" s="162" t="n"/>
      <c r="D428" s="162" t="n"/>
      <c r="E428" s="162" t="n"/>
      <c r="F428" s="162" t="n"/>
      <c r="G428" s="162" t="n"/>
      <c r="H428" s="162" t="n"/>
      <c r="I428" s="162" t="n"/>
      <c r="J428" s="162" t="n"/>
      <c r="K428" s="162" t="n"/>
      <c r="L428" s="162" t="n"/>
      <c r="M428" s="162" t="n"/>
      <c r="N428" s="162" t="n"/>
      <c r="O428" s="162" t="n"/>
      <c r="P428" s="162" t="n"/>
      <c r="Q428" s="162" t="n"/>
      <c r="R428" s="162" t="n"/>
      <c r="S428" s="162" t="n"/>
      <c r="T428" s="162" t="n"/>
      <c r="U428" s="162" t="n"/>
      <c r="V428" s="162" t="n"/>
      <c r="W428" s="162" t="n"/>
      <c r="X428" s="162" t="n"/>
      <c r="Y428" s="162" t="n"/>
      <c r="Z428" s="406" t="n"/>
      <c r="AA428" s="406" t="n"/>
      <c r="AB428" s="162" t="n"/>
      <c r="AC428" s="407" t="n"/>
      <c r="AD428" s="162" t="n"/>
      <c r="AE428" s="407" t="n"/>
      <c r="AF428" s="407" t="n"/>
      <c r="AG428" s="253" t="n"/>
      <c r="AH428" s="148" t="n"/>
      <c r="AI428" s="148" t="n"/>
      <c r="AJ428" s="148" t="n"/>
      <c r="AK428" s="148" t="n"/>
      <c r="AL428" s="148" t="n"/>
      <c r="AM428" s="148" t="n"/>
      <c r="AN428" s="148" t="n"/>
      <c r="AO428" s="148" t="n"/>
      <c r="AP428" s="148" t="n"/>
      <c r="AQ428" s="148" t="n"/>
      <c r="AR428" s="346" t="n"/>
      <c r="AS428" s="162" t="n"/>
      <c r="AT428" s="162" t="n"/>
      <c r="AU428" s="162" t="n"/>
      <c r="AV428" s="331" t="n"/>
      <c r="AW428" s="331" t="n"/>
    </row>
    <row r="429" hidden="1" ht="30" customHeight="1" s="408">
      <c r="B429" s="208" t="n"/>
      <c r="C429" s="162" t="n"/>
      <c r="D429" s="162" t="n"/>
      <c r="E429" s="162" t="n"/>
      <c r="F429" s="162" t="n"/>
      <c r="G429" s="162" t="n"/>
      <c r="H429" s="162" t="n"/>
      <c r="I429" s="162" t="n"/>
      <c r="J429" s="162" t="n"/>
      <c r="K429" s="162" t="n"/>
      <c r="L429" s="162" t="n"/>
      <c r="M429" s="162" t="n"/>
      <c r="N429" s="162" t="n"/>
      <c r="O429" s="162" t="n"/>
      <c r="P429" s="162" t="n"/>
      <c r="Q429" s="162" t="n"/>
      <c r="R429" s="162" t="n"/>
      <c r="S429" s="162" t="n"/>
      <c r="T429" s="162" t="n"/>
      <c r="U429" s="162" t="n"/>
      <c r="V429" s="162" t="n"/>
      <c r="W429" s="162" t="n"/>
      <c r="X429" s="162" t="n"/>
      <c r="Y429" s="162" t="n"/>
      <c r="Z429" s="406" t="n"/>
      <c r="AA429" s="406" t="n"/>
      <c r="AB429" s="162" t="n"/>
      <c r="AC429" s="407" t="n"/>
      <c r="AD429" s="162" t="n"/>
      <c r="AE429" s="407" t="n"/>
      <c r="AF429" s="407" t="n"/>
      <c r="AG429" s="253" t="n"/>
      <c r="AH429" s="148" t="n"/>
      <c r="AI429" s="148" t="n"/>
      <c r="AJ429" s="148" t="n"/>
      <c r="AK429" s="148" t="n"/>
      <c r="AL429" s="148" t="n"/>
      <c r="AM429" s="148" t="n"/>
      <c r="AN429" s="148" t="n"/>
      <c r="AO429" s="148" t="n"/>
      <c r="AP429" s="148" t="n"/>
      <c r="AQ429" s="148" t="n"/>
      <c r="AR429" s="346" t="n"/>
      <c r="AS429" s="162" t="n"/>
      <c r="AT429" s="162" t="n"/>
      <c r="AU429" s="162" t="n"/>
      <c r="AV429" s="331" t="n"/>
      <c r="AW429" s="331" t="n"/>
    </row>
    <row r="430" hidden="1" ht="30" customHeight="1" s="408">
      <c r="B430" s="208" t="n"/>
      <c r="C430" s="162" t="n"/>
      <c r="D430" s="162" t="n"/>
      <c r="E430" s="162" t="n"/>
      <c r="F430" s="162" t="n"/>
      <c r="G430" s="162" t="n"/>
      <c r="H430" s="162" t="n"/>
      <c r="I430" s="162" t="n"/>
      <c r="J430" s="162" t="n"/>
      <c r="K430" s="162" t="n"/>
      <c r="L430" s="162" t="n"/>
      <c r="M430" s="162" t="n"/>
      <c r="N430" s="162" t="n"/>
      <c r="O430" s="162" t="n"/>
      <c r="P430" s="162" t="n"/>
      <c r="Q430" s="162" t="n"/>
      <c r="R430" s="162" t="n"/>
      <c r="S430" s="162" t="n"/>
      <c r="T430" s="162" t="n"/>
      <c r="U430" s="162" t="n"/>
      <c r="V430" s="162" t="n"/>
      <c r="W430" s="162" t="n"/>
      <c r="X430" s="162" t="n"/>
      <c r="Y430" s="162" t="n"/>
      <c r="Z430" s="406" t="n"/>
      <c r="AA430" s="406" t="n"/>
      <c r="AB430" s="162" t="n"/>
      <c r="AC430" s="407" t="n"/>
      <c r="AD430" s="162" t="n"/>
      <c r="AE430" s="407" t="n"/>
      <c r="AF430" s="407" t="n"/>
      <c r="AG430" s="253" t="n"/>
      <c r="AH430" s="148" t="n"/>
      <c r="AI430" s="148" t="n"/>
      <c r="AJ430" s="148" t="n"/>
      <c r="AK430" s="148" t="n"/>
      <c r="AL430" s="148" t="n"/>
      <c r="AM430" s="148" t="n"/>
      <c r="AN430" s="148" t="n"/>
      <c r="AO430" s="148" t="n"/>
      <c r="AP430" s="148" t="n"/>
      <c r="AQ430" s="148" t="n"/>
      <c r="AR430" s="346" t="n"/>
      <c r="AS430" s="162" t="n"/>
      <c r="AT430" s="162" t="n"/>
      <c r="AU430" s="162" t="n"/>
      <c r="AV430" s="331" t="n"/>
      <c r="AW430" s="331" t="n"/>
    </row>
    <row r="431" hidden="1" ht="30" customHeight="1" s="408">
      <c r="B431" s="208" t="n"/>
      <c r="C431" s="162" t="n"/>
      <c r="D431" s="162" t="n"/>
      <c r="E431" s="162" t="n"/>
      <c r="F431" s="162" t="n"/>
      <c r="G431" s="162" t="n"/>
      <c r="H431" s="162" t="n"/>
      <c r="I431" s="162" t="n"/>
      <c r="J431" s="162" t="n"/>
      <c r="K431" s="162" t="n"/>
      <c r="L431" s="162" t="n"/>
      <c r="M431" s="162" t="n"/>
      <c r="N431" s="162" t="n"/>
      <c r="O431" s="162" t="n"/>
      <c r="P431" s="162" t="n"/>
      <c r="Q431" s="162" t="n"/>
      <c r="R431" s="162" t="n"/>
      <c r="S431" s="162" t="n"/>
      <c r="T431" s="162" t="n"/>
      <c r="U431" s="162" t="n"/>
      <c r="V431" s="162" t="n"/>
      <c r="W431" s="162" t="n"/>
      <c r="X431" s="162" t="n"/>
      <c r="Y431" s="162" t="n"/>
      <c r="Z431" s="406" t="n"/>
      <c r="AA431" s="406" t="n"/>
      <c r="AB431" s="162" t="n"/>
      <c r="AC431" s="407" t="n"/>
      <c r="AD431" s="162" t="n"/>
      <c r="AE431" s="407" t="n"/>
      <c r="AF431" s="407" t="n"/>
      <c r="AG431" s="253" t="n"/>
      <c r="AH431" s="148" t="n"/>
      <c r="AI431" s="148" t="n"/>
      <c r="AJ431" s="148" t="n"/>
      <c r="AK431" s="148" t="n"/>
      <c r="AL431" s="148" t="n"/>
      <c r="AM431" s="148" t="n"/>
      <c r="AN431" s="148" t="n"/>
      <c r="AO431" s="148" t="n"/>
      <c r="AP431" s="148" t="n"/>
      <c r="AQ431" s="148" t="n"/>
      <c r="AR431" s="346" t="n"/>
      <c r="AS431" s="162" t="n"/>
      <c r="AT431" s="162" t="n"/>
      <c r="AU431" s="162" t="n"/>
      <c r="AV431" s="331" t="n"/>
      <c r="AW431" s="331" t="n"/>
    </row>
    <row r="432" hidden="1" ht="30" customHeight="1" s="408">
      <c r="B432" s="208" t="n"/>
      <c r="C432" s="162" t="n"/>
      <c r="D432" s="162" t="n"/>
      <c r="E432" s="162" t="n"/>
      <c r="F432" s="162" t="n"/>
      <c r="G432" s="162" t="n"/>
      <c r="H432" s="162" t="n"/>
      <c r="I432" s="162" t="n"/>
      <c r="J432" s="162" t="n"/>
      <c r="K432" s="162" t="n"/>
      <c r="L432" s="162" t="n"/>
      <c r="M432" s="162" t="n"/>
      <c r="N432" s="162" t="n"/>
      <c r="O432" s="162" t="n"/>
      <c r="P432" s="162" t="n"/>
      <c r="Q432" s="162" t="n"/>
      <c r="R432" s="162" t="n"/>
      <c r="S432" s="162" t="n"/>
      <c r="T432" s="162" t="n"/>
      <c r="U432" s="162" t="n"/>
      <c r="V432" s="162" t="n"/>
      <c r="W432" s="162" t="n"/>
      <c r="X432" s="162" t="n"/>
      <c r="Y432" s="162" t="n"/>
      <c r="Z432" s="406" t="n"/>
      <c r="AA432" s="406" t="n"/>
      <c r="AB432" s="162" t="n"/>
      <c r="AC432" s="407" t="n"/>
      <c r="AD432" s="162" t="n"/>
      <c r="AE432" s="407" t="n"/>
      <c r="AF432" s="407" t="n"/>
      <c r="AG432" s="253" t="n"/>
      <c r="AH432" s="148" t="n"/>
      <c r="AI432" s="148" t="n"/>
      <c r="AJ432" s="148" t="n"/>
      <c r="AK432" s="148" t="n"/>
      <c r="AL432" s="148" t="n"/>
      <c r="AM432" s="148" t="n"/>
      <c r="AN432" s="148" t="n"/>
      <c r="AO432" s="148" t="n"/>
      <c r="AP432" s="148" t="n"/>
      <c r="AQ432" s="148" t="n"/>
      <c r="AR432" s="346" t="n"/>
      <c r="AS432" s="162" t="n"/>
      <c r="AT432" s="162" t="n"/>
      <c r="AU432" s="162" t="n"/>
      <c r="AV432" s="331" t="n"/>
      <c r="AW432" s="331" t="n"/>
    </row>
    <row r="433" hidden="1" ht="30" customHeight="1" s="408">
      <c r="B433" s="208" t="n"/>
      <c r="C433" s="162" t="n"/>
      <c r="D433" s="162" t="n"/>
      <c r="E433" s="162" t="n"/>
      <c r="F433" s="162" t="n"/>
      <c r="G433" s="162" t="n"/>
      <c r="H433" s="162" t="n"/>
      <c r="I433" s="162" t="n"/>
      <c r="J433" s="162" t="n"/>
      <c r="K433" s="162" t="n"/>
      <c r="L433" s="162" t="n"/>
      <c r="M433" s="162" t="n"/>
      <c r="N433" s="162" t="n"/>
      <c r="O433" s="162" t="n"/>
      <c r="P433" s="162" t="n"/>
      <c r="Q433" s="162" t="n"/>
      <c r="R433" s="162" t="n"/>
      <c r="S433" s="162" t="n"/>
      <c r="T433" s="162" t="n"/>
      <c r="U433" s="162" t="n"/>
      <c r="V433" s="162" t="n"/>
      <c r="W433" s="162" t="n"/>
      <c r="X433" s="162" t="n"/>
      <c r="Y433" s="162" t="n"/>
      <c r="Z433" s="406" t="n"/>
      <c r="AA433" s="406" t="n"/>
      <c r="AB433" s="162" t="n"/>
      <c r="AC433" s="407" t="n"/>
      <c r="AD433" s="162" t="n"/>
      <c r="AE433" s="407" t="n"/>
      <c r="AF433" s="407" t="n"/>
      <c r="AG433" s="253" t="n"/>
      <c r="AH433" s="148" t="n"/>
      <c r="AI433" s="148" t="n"/>
      <c r="AJ433" s="148" t="n"/>
      <c r="AK433" s="148" t="n"/>
      <c r="AL433" s="148" t="n"/>
      <c r="AM433" s="148" t="n"/>
      <c r="AN433" s="148" t="n"/>
      <c r="AO433" s="148" t="n"/>
      <c r="AP433" s="148" t="n"/>
      <c r="AQ433" s="148" t="n"/>
      <c r="AR433" s="346" t="n"/>
      <c r="AS433" s="162" t="n"/>
      <c r="AT433" s="162" t="n"/>
      <c r="AU433" s="162" t="n"/>
      <c r="AV433" s="331" t="n"/>
      <c r="AW433" s="331" t="n"/>
    </row>
    <row r="434" hidden="1" ht="30" customHeight="1" s="408">
      <c r="B434" s="208" t="n"/>
      <c r="C434" s="162" t="n"/>
      <c r="D434" s="162" t="n"/>
      <c r="E434" s="162" t="n"/>
      <c r="F434" s="162" t="n"/>
      <c r="G434" s="162" t="n"/>
      <c r="H434" s="162" t="n"/>
      <c r="I434" s="162" t="n"/>
      <c r="J434" s="162" t="n"/>
      <c r="K434" s="162" t="n"/>
      <c r="L434" s="162" t="n"/>
      <c r="M434" s="162" t="n"/>
      <c r="N434" s="162" t="n"/>
      <c r="O434" s="162" t="n"/>
      <c r="P434" s="162" t="n"/>
      <c r="Q434" s="162" t="n"/>
      <c r="R434" s="162" t="n"/>
      <c r="S434" s="162" t="n"/>
      <c r="T434" s="162" t="n"/>
      <c r="U434" s="162" t="n"/>
      <c r="V434" s="162" t="n"/>
      <c r="W434" s="162" t="n"/>
      <c r="X434" s="162" t="n"/>
      <c r="Y434" s="162" t="n"/>
      <c r="Z434" s="406" t="n"/>
      <c r="AA434" s="406" t="n"/>
      <c r="AB434" s="162" t="n"/>
      <c r="AC434" s="407" t="n"/>
      <c r="AD434" s="162" t="n"/>
      <c r="AE434" s="407" t="n"/>
      <c r="AF434" s="407" t="n"/>
      <c r="AG434" s="253" t="n"/>
      <c r="AH434" s="148" t="n"/>
      <c r="AI434" s="148" t="n"/>
      <c r="AJ434" s="148" t="n"/>
      <c r="AK434" s="148" t="n"/>
      <c r="AL434" s="148" t="n"/>
      <c r="AM434" s="148" t="n"/>
      <c r="AN434" s="148" t="n"/>
      <c r="AO434" s="148" t="n"/>
      <c r="AP434" s="148" t="n"/>
      <c r="AQ434" s="148" t="n"/>
      <c r="AR434" s="346" t="n"/>
      <c r="AS434" s="162" t="n"/>
      <c r="AT434" s="162" t="n"/>
      <c r="AU434" s="162" t="n"/>
      <c r="AV434" s="331" t="n"/>
      <c r="AW434" s="331" t="n"/>
    </row>
    <row r="435" hidden="1" ht="30" customHeight="1" s="408">
      <c r="B435" s="208" t="n"/>
      <c r="C435" s="162" t="n"/>
      <c r="D435" s="162" t="n"/>
      <c r="E435" s="162" t="n"/>
      <c r="F435" s="162" t="n"/>
      <c r="G435" s="162" t="n"/>
      <c r="H435" s="162" t="n"/>
      <c r="I435" s="162" t="n"/>
      <c r="J435" s="162" t="n"/>
      <c r="K435" s="162" t="n"/>
      <c r="L435" s="162" t="n"/>
      <c r="M435" s="162" t="n"/>
      <c r="N435" s="162" t="n"/>
      <c r="O435" s="162" t="n"/>
      <c r="P435" s="162" t="n"/>
      <c r="Q435" s="162" t="n"/>
      <c r="R435" s="162" t="n"/>
      <c r="S435" s="162" t="n"/>
      <c r="T435" s="162" t="n"/>
      <c r="U435" s="162" t="n"/>
      <c r="V435" s="162" t="n"/>
      <c r="W435" s="162" t="n"/>
      <c r="X435" s="162" t="n"/>
      <c r="Y435" s="162" t="n"/>
      <c r="Z435" s="406" t="n"/>
      <c r="AA435" s="406" t="n"/>
      <c r="AB435" s="162" t="n"/>
      <c r="AC435" s="407" t="n"/>
      <c r="AD435" s="162" t="n"/>
      <c r="AE435" s="407" t="n"/>
      <c r="AF435" s="407" t="n"/>
      <c r="AG435" s="253" t="n"/>
      <c r="AH435" s="148" t="n"/>
      <c r="AI435" s="148" t="n"/>
      <c r="AJ435" s="148" t="n"/>
      <c r="AK435" s="148" t="n"/>
      <c r="AL435" s="148" t="n"/>
      <c r="AM435" s="148" t="n"/>
      <c r="AN435" s="148" t="n"/>
      <c r="AO435" s="148" t="n"/>
      <c r="AP435" s="148" t="n"/>
      <c r="AQ435" s="148" t="n"/>
      <c r="AR435" s="346" t="n"/>
      <c r="AS435" s="162" t="n"/>
      <c r="AT435" s="162" t="n"/>
      <c r="AU435" s="162" t="n"/>
      <c r="AV435" s="331" t="n"/>
      <c r="AW435" s="331" t="n"/>
    </row>
    <row r="436" hidden="1" ht="30" customHeight="1" s="408">
      <c r="B436" s="208" t="n"/>
      <c r="C436" s="162" t="n"/>
      <c r="D436" s="162" t="n"/>
      <c r="E436" s="162" t="n"/>
      <c r="F436" s="162" t="n"/>
      <c r="G436" s="162" t="n"/>
      <c r="H436" s="162" t="n"/>
      <c r="I436" s="162" t="n"/>
      <c r="J436" s="162" t="n"/>
      <c r="K436" s="162" t="n"/>
      <c r="L436" s="162" t="n"/>
      <c r="M436" s="162" t="n"/>
      <c r="N436" s="162" t="n"/>
      <c r="O436" s="162" t="n"/>
      <c r="P436" s="162" t="n"/>
      <c r="Q436" s="162" t="n"/>
      <c r="R436" s="162" t="n"/>
      <c r="S436" s="162" t="n"/>
      <c r="T436" s="162" t="n"/>
      <c r="U436" s="162" t="n"/>
      <c r="V436" s="162" t="n"/>
      <c r="W436" s="162" t="n"/>
      <c r="X436" s="162" t="n"/>
      <c r="Y436" s="162" t="n"/>
      <c r="Z436" s="406" t="n"/>
      <c r="AA436" s="406" t="n"/>
      <c r="AB436" s="162" t="n"/>
      <c r="AC436" s="407" t="n"/>
      <c r="AD436" s="162" t="n"/>
      <c r="AE436" s="407" t="n"/>
      <c r="AF436" s="407" t="n"/>
      <c r="AG436" s="253" t="n"/>
      <c r="AH436" s="148" t="n"/>
      <c r="AI436" s="148" t="n"/>
      <c r="AJ436" s="148" t="n"/>
      <c r="AK436" s="148" t="n"/>
      <c r="AL436" s="148" t="n"/>
      <c r="AM436" s="148" t="n"/>
      <c r="AN436" s="148" t="n"/>
      <c r="AO436" s="148" t="n"/>
      <c r="AP436" s="148" t="n"/>
      <c r="AQ436" s="148" t="n"/>
      <c r="AR436" s="346" t="n"/>
      <c r="AS436" s="162" t="n"/>
      <c r="AT436" s="162" t="n"/>
      <c r="AU436" s="162" t="n"/>
      <c r="AV436" s="331" t="n"/>
      <c r="AW436" s="331" t="n"/>
    </row>
    <row r="437" hidden="1" ht="30" customHeight="1" s="408">
      <c r="B437" s="208" t="n"/>
      <c r="C437" s="162" t="n"/>
      <c r="D437" s="162" t="n"/>
      <c r="E437" s="162" t="n"/>
      <c r="F437" s="162" t="n"/>
      <c r="G437" s="162" t="n"/>
      <c r="H437" s="162" t="n"/>
      <c r="I437" s="162" t="n"/>
      <c r="J437" s="162" t="n"/>
      <c r="K437" s="162" t="n"/>
      <c r="L437" s="162" t="n"/>
      <c r="M437" s="162" t="n"/>
      <c r="N437" s="162" t="n"/>
      <c r="O437" s="162" t="n"/>
      <c r="P437" s="162" t="n"/>
      <c r="Q437" s="162" t="n"/>
      <c r="R437" s="162" t="n"/>
      <c r="S437" s="162" t="n"/>
      <c r="T437" s="162" t="n"/>
      <c r="U437" s="162" t="n"/>
      <c r="V437" s="162" t="n"/>
      <c r="W437" s="162" t="n"/>
      <c r="X437" s="162" t="n"/>
      <c r="Y437" s="162" t="n"/>
      <c r="Z437" s="406" t="n"/>
      <c r="AA437" s="406" t="n"/>
      <c r="AB437" s="162" t="n"/>
      <c r="AC437" s="407" t="n"/>
      <c r="AD437" s="162" t="n"/>
      <c r="AE437" s="407" t="n"/>
      <c r="AF437" s="407" t="n"/>
      <c r="AG437" s="253" t="n"/>
      <c r="AH437" s="148" t="n"/>
      <c r="AI437" s="148" t="n"/>
      <c r="AJ437" s="148" t="n"/>
      <c r="AK437" s="148" t="n"/>
      <c r="AL437" s="148" t="n"/>
      <c r="AM437" s="148" t="n"/>
      <c r="AN437" s="148" t="n"/>
      <c r="AO437" s="148" t="n"/>
      <c r="AP437" s="148" t="n"/>
      <c r="AQ437" s="148" t="n"/>
      <c r="AR437" s="346" t="n"/>
      <c r="AS437" s="162" t="n"/>
      <c r="AT437" s="162" t="n"/>
      <c r="AU437" s="162" t="n"/>
      <c r="AV437" s="331" t="n"/>
      <c r="AW437" s="331" t="n"/>
    </row>
    <row r="438" ht="30" customFormat="1" customHeight="1" s="16">
      <c r="A438" s="209" t="n"/>
      <c r="B438" s="210" t="n"/>
      <c r="C438" s="162" t="n"/>
      <c r="D438" s="211" t="n"/>
      <c r="E438" s="162">
        <f>SUBTOTAL(9,E4:E12)</f>
        <v/>
      </c>
      <c r="F438" s="162">
        <f>SUBTOTAL(9,F4:F12)</f>
        <v/>
      </c>
      <c r="G438" s="162">
        <f>SUBTOTAL(9,G4:G12)</f>
        <v/>
      </c>
      <c r="H438" s="162" t="n"/>
      <c r="I438" s="211" t="inlineStr">
        <is>
          <t>合计</t>
        </is>
      </c>
      <c r="J438" s="162" t="n"/>
      <c r="K438" s="162" t="n"/>
      <c r="L438" s="211">
        <f>SUBTOTAL(9,L4:L12)</f>
        <v/>
      </c>
      <c r="M438" s="211">
        <f>SUBTOTAL(9,M4:M12)</f>
        <v/>
      </c>
      <c r="N438" s="211" t="n"/>
      <c r="O438" s="211" t="n"/>
      <c r="P438" s="211">
        <f>SUBTOTAL(9,P4:P12)</f>
        <v/>
      </c>
      <c r="Q438" s="211" t="n"/>
      <c r="R438" s="211" t="n"/>
      <c r="S438" s="211">
        <f>SUBTOTAL(9,S4:S12)</f>
        <v/>
      </c>
      <c r="T438" s="211" t="n"/>
      <c r="U438" s="211">
        <f>SUBTOTAL(9,U4:U12)</f>
        <v/>
      </c>
      <c r="V438" s="211">
        <f>SUBTOTAL(9,V4:V12)</f>
        <v/>
      </c>
      <c r="W438" s="211">
        <f>SUBTOTAL(9,W4:W12)</f>
        <v/>
      </c>
      <c r="X438" s="211">
        <f>SUBTOTAL(9,X4:X12)</f>
        <v/>
      </c>
      <c r="Y438" s="211">
        <f>SUBTOTAL(9,Y4:Y12)</f>
        <v/>
      </c>
      <c r="Z438" s="211">
        <f>SUBTOTAL(9,Z123:Z437)</f>
        <v/>
      </c>
      <c r="AA438" s="213">
        <f>SUBTOTAL(9,AA302:AA437)</f>
        <v/>
      </c>
      <c r="AB438" s="162">
        <f>SUBTOTAL(9,Z438:AA438)</f>
        <v/>
      </c>
      <c r="AC438" s="162">
        <f>SUBTOTAL(9,AC4:AC12)</f>
        <v/>
      </c>
      <c r="AD438" s="162">
        <f>SUBTOTAL(9,AD4:AD12)</f>
        <v/>
      </c>
      <c r="AE438" s="214" t="n"/>
      <c r="AF438" s="214" t="n"/>
      <c r="AG438" s="215" t="inlineStr">
        <is>
          <t>李嘉慧</t>
        </is>
      </c>
      <c r="AH438" s="16" t="n"/>
      <c r="AI438" s="16" t="n"/>
      <c r="AJ438" s="16" t="n"/>
      <c r="AK438" s="16" t="n"/>
      <c r="AL438" s="16" t="n"/>
      <c r="AM438" s="16" t="n"/>
      <c r="AN438" s="16" t="n"/>
      <c r="AO438" s="16" t="n"/>
      <c r="AP438" s="16" t="n"/>
      <c r="AQ438" s="16" t="n"/>
      <c r="AR438" s="331" t="n"/>
      <c r="AS438" s="162">
        <f>VLOOKUP(AR438,[2]华侨麓城!$A:$D,2,0)</f>
        <v/>
      </c>
      <c r="AT438" s="162">
        <f>VLOOKUP(AR438,[2]华侨麓城!$A:$D,3,0)</f>
        <v/>
      </c>
      <c r="AU438" s="162">
        <f>VLOOKUP(AR438,[2]华侨麓城!$A:$D,4,0)</f>
        <v/>
      </c>
      <c r="AV438" s="331">
        <f>IF(I438=AS438,1,0)</f>
        <v/>
      </c>
      <c r="AW438" s="331">
        <f>IF(J438=AT438,1,0)</f>
        <v/>
      </c>
    </row>
    <row r="439" ht="30" customHeight="1" s="408">
      <c r="A439" t="n">
        <v>45778</v>
      </c>
      <c r="B439" t="n">
        <v>74</v>
      </c>
      <c r="C439" t="inlineStr">
        <is>
          <t>程婷21（5089）</t>
        </is>
      </c>
      <c r="F439" t="n">
        <v>1</v>
      </c>
      <c r="T439" t="n">
        <v>12</v>
      </c>
      <c r="X439">
        <f>SUM(J98:W98)</f>
        <v/>
      </c>
      <c r="Y439" t="inlineStr">
        <is>
          <t>对公</t>
        </is>
      </c>
      <c r="AD439" t="inlineStr">
        <is>
          <t>吴永兰</t>
        </is>
      </c>
    </row>
    <row r="440" ht="30" customHeight="1" s="408">
      <c r="A440" t="n">
        <v>45778</v>
      </c>
      <c r="X440">
        <f>SUM(J107:W107)</f>
        <v/>
      </c>
      <c r="Y440" t="inlineStr">
        <is>
          <t>对公</t>
        </is>
      </c>
      <c r="AD440" t="inlineStr">
        <is>
          <t>吴永兰</t>
        </is>
      </c>
    </row>
    <row r="441" ht="30" customHeight="1" s="408">
      <c r="A441" t="n">
        <v>45778</v>
      </c>
      <c r="X441">
        <f>SUM(J108:W108)</f>
        <v/>
      </c>
      <c r="Y441" t="inlineStr">
        <is>
          <t>对公</t>
        </is>
      </c>
      <c r="AD441" t="inlineStr">
        <is>
          <t>吴永兰</t>
        </is>
      </c>
    </row>
    <row r="442" ht="30" customHeight="1" s="408">
      <c r="A442" t="n">
        <v>45778</v>
      </c>
      <c r="X442">
        <f>SUM(J109:W109)</f>
        <v/>
      </c>
      <c r="Y442" t="inlineStr">
        <is>
          <t>对公</t>
        </is>
      </c>
      <c r="AD442" t="inlineStr">
        <is>
          <t>吴永兰</t>
        </is>
      </c>
    </row>
    <row r="443" ht="30" customHeight="1" s="408">
      <c r="A443" t="n">
        <v>45778</v>
      </c>
      <c r="X443">
        <f>SUM(J110:W110)</f>
        <v/>
      </c>
      <c r="Y443" t="inlineStr">
        <is>
          <t>对公</t>
        </is>
      </c>
      <c r="AD443" t="inlineStr">
        <is>
          <t>吴永兰</t>
        </is>
      </c>
    </row>
    <row r="444" ht="30" customHeight="1" s="408">
      <c r="A444" t="n">
        <v>45778</v>
      </c>
      <c r="X444">
        <f>SUM(J111:W111)</f>
        <v/>
      </c>
      <c r="Y444" t="inlineStr">
        <is>
          <t>对公</t>
        </is>
      </c>
      <c r="AD444" t="inlineStr">
        <is>
          <t>吴永兰</t>
        </is>
      </c>
    </row>
    <row r="445" ht="30" customHeight="1" s="408">
      <c r="A445" t="n">
        <v>45778</v>
      </c>
      <c r="D445">
        <f>SUBTOTAL(9,D4:D111)</f>
        <v/>
      </c>
      <c r="E445">
        <f>SUBTOTAL(9,E4:E111)</f>
        <v/>
      </c>
      <c r="F445">
        <f>SUBTOTAL(9,F4:F111)</f>
        <v/>
      </c>
      <c r="J445">
        <f>SUBTOTAL(9,J4:J111)</f>
        <v/>
      </c>
      <c r="K445">
        <f>SUBTOTAL(9,K4:K111)</f>
        <v/>
      </c>
      <c r="L445">
        <f>SUBTOTAL(9,L4:L111)</f>
        <v/>
      </c>
      <c r="M445">
        <f>SUBTOTAL(9,M4:M111)</f>
        <v/>
      </c>
      <c r="N445">
        <f>SUBTOTAL(9,N4:N111)</f>
        <v/>
      </c>
      <c r="O445">
        <f>SUBTOTAL(9,O4:O111)</f>
        <v/>
      </c>
      <c r="P445">
        <f>SUBTOTAL(9,P4:P111)</f>
        <v/>
      </c>
      <c r="Q445">
        <f>SUBTOTAL(9,Q4:Q111)</f>
        <v/>
      </c>
      <c r="R445">
        <f>SUBTOTAL(9,R4:R111)</f>
        <v/>
      </c>
      <c r="S445">
        <f>SUBTOTAL(9,S4:S111)</f>
        <v/>
      </c>
      <c r="T445">
        <f>SUBTOTAL(9,T4:T111)</f>
        <v/>
      </c>
      <c r="U445">
        <f>SUBTOTAL(9,U4:U111)</f>
        <v/>
      </c>
      <c r="V445">
        <f>SUBTOTAL(9,V4:V111)</f>
        <v/>
      </c>
      <c r="W445">
        <f>SUBTOTAL(9,W4:W111)</f>
        <v/>
      </c>
      <c r="X445">
        <f>SUBTOTAL(9,X4:X111)</f>
        <v/>
      </c>
      <c r="Y445" t="inlineStr">
        <is>
          <t>对公</t>
        </is>
      </c>
      <c r="Z445">
        <f>SUBTOTAL(9,Z4:Z111)</f>
        <v/>
      </c>
      <c r="AA445">
        <f>SUBTOTAL(9,AA4:AA111)</f>
        <v/>
      </c>
      <c r="AD445" t="inlineStr">
        <is>
          <t>吴永兰</t>
        </is>
      </c>
    </row>
    <row r="446" ht="30" customHeight="1" s="408"/>
    <row r="447" ht="30" customHeight="1" s="408"/>
    <row r="448" ht="30" customHeight="1" s="408"/>
    <row r="449" ht="30" customHeight="1" s="408"/>
    <row r="450" ht="30" customHeight="1" s="408"/>
    <row r="451" ht="30" customHeight="1" s="408"/>
    <row r="452" ht="30" customHeight="1" s="408"/>
    <row r="453" ht="30" customHeight="1" s="408"/>
  </sheetData>
  <autoFilter ref="A3:AW405">
    <filterColumn colId="1" hiddenButton="0" showButton="1">
      <filters>
        <dateGroupItem year="2025" month="4" day="28" dateTimeGrouping="day"/>
        <dateGroupItem year="2025" month="4" day="29" dateTimeGrouping="day"/>
      </filters>
    </filterColumn>
  </autoFilter>
  <mergeCells count="201">
    <mergeCell ref="A1:AG1"/>
    <mergeCell ref="D342:D344"/>
    <mergeCell ref="D303:D305"/>
    <mergeCell ref="I104:I105"/>
    <mergeCell ref="D350:D351"/>
    <mergeCell ref="J205:J207"/>
    <mergeCell ref="AE307:AE308"/>
    <mergeCell ref="D45:D46"/>
    <mergeCell ref="F61:F63"/>
    <mergeCell ref="F303:F304"/>
    <mergeCell ref="D61:D64"/>
    <mergeCell ref="F330:F331"/>
    <mergeCell ref="D213:D214"/>
    <mergeCell ref="D315:D317"/>
    <mergeCell ref="D284:D285"/>
    <mergeCell ref="C41:C42"/>
    <mergeCell ref="C179:C181"/>
    <mergeCell ref="C211:C212"/>
    <mergeCell ref="D47:D48"/>
    <mergeCell ref="A2:A3"/>
    <mergeCell ref="C2:C3"/>
    <mergeCell ref="E2:E3"/>
    <mergeCell ref="F31:F32"/>
    <mergeCell ref="D255:D256"/>
    <mergeCell ref="C228:C229"/>
    <mergeCell ref="D307:D308"/>
    <mergeCell ref="F258:F259"/>
    <mergeCell ref="C113:C115"/>
    <mergeCell ref="AA2:AA3"/>
    <mergeCell ref="AC2:AC3"/>
    <mergeCell ref="F371:F372"/>
    <mergeCell ref="C326:C327"/>
    <mergeCell ref="D322:D325"/>
    <mergeCell ref="C293:C296"/>
    <mergeCell ref="D70:D72"/>
    <mergeCell ref="C367:C368"/>
    <mergeCell ref="F315:F317"/>
    <mergeCell ref="C205:C207"/>
    <mergeCell ref="D172:D173"/>
    <mergeCell ref="C111:C112"/>
    <mergeCell ref="C191:C192"/>
    <mergeCell ref="C238:C240"/>
    <mergeCell ref="C402:C403"/>
    <mergeCell ref="AE336:AE337"/>
    <mergeCell ref="C218:C219"/>
    <mergeCell ref="C45:C46"/>
    <mergeCell ref="C230:C231"/>
    <mergeCell ref="D375:D376"/>
    <mergeCell ref="C168:C169"/>
    <mergeCell ref="D335:D337"/>
    <mergeCell ref="F2:F3"/>
    <mergeCell ref="F375:F376"/>
    <mergeCell ref="C330:C331"/>
    <mergeCell ref="H2:H3"/>
    <mergeCell ref="E211:E212"/>
    <mergeCell ref="C65:C66"/>
    <mergeCell ref="F77:F79"/>
    <mergeCell ref="C47:C48"/>
    <mergeCell ref="D135:D136"/>
    <mergeCell ref="N2:O2"/>
    <mergeCell ref="P2:Q2"/>
    <mergeCell ref="C161:C163"/>
    <mergeCell ref="F33:F34"/>
    <mergeCell ref="C288:C290"/>
    <mergeCell ref="C31:C32"/>
    <mergeCell ref="D367:D368"/>
    <mergeCell ref="AF2:AF3"/>
    <mergeCell ref="C282:C283"/>
    <mergeCell ref="D143:D144"/>
    <mergeCell ref="D383:D385"/>
    <mergeCell ref="D339:D340"/>
    <mergeCell ref="K2:K3"/>
    <mergeCell ref="AE128:AE129"/>
    <mergeCell ref="E104:E105"/>
    <mergeCell ref="C104:C106"/>
    <mergeCell ref="D102:D103"/>
    <mergeCell ref="D230:D231"/>
    <mergeCell ref="D168:D169"/>
    <mergeCell ref="F102:F103"/>
    <mergeCell ref="F230:F231"/>
    <mergeCell ref="D182:D183"/>
    <mergeCell ref="F111:F112"/>
    <mergeCell ref="D191:D192"/>
    <mergeCell ref="D238:D240"/>
    <mergeCell ref="C315:C317"/>
    <mergeCell ref="F191:F192"/>
    <mergeCell ref="D39:D40"/>
    <mergeCell ref="C102:C103"/>
    <mergeCell ref="D223:D224"/>
    <mergeCell ref="G9:G10"/>
    <mergeCell ref="AE172:AE173"/>
    <mergeCell ref="AU2:AU3"/>
    <mergeCell ref="D26:D27"/>
    <mergeCell ref="D330:D331"/>
    <mergeCell ref="F288:F289"/>
    <mergeCell ref="F402:F403"/>
    <mergeCell ref="AD307:AD308"/>
    <mergeCell ref="C83:C84"/>
    <mergeCell ref="T2:W2"/>
    <mergeCell ref="F339:F340"/>
    <mergeCell ref="C276:C278"/>
    <mergeCell ref="F24:F25"/>
    <mergeCell ref="D65:D66"/>
    <mergeCell ref="G350:G351"/>
    <mergeCell ref="D218:D219"/>
    <mergeCell ref="C303:C305"/>
    <mergeCell ref="F218:F219"/>
    <mergeCell ref="C284:C285"/>
    <mergeCell ref="D258:D259"/>
    <mergeCell ref="D161:D163"/>
    <mergeCell ref="D390:D391"/>
    <mergeCell ref="B2:B3"/>
    <mergeCell ref="D2:D3"/>
    <mergeCell ref="F282:F283"/>
    <mergeCell ref="C59:C60"/>
    <mergeCell ref="F307:F308"/>
    <mergeCell ref="C255:C256"/>
    <mergeCell ref="C342:C344"/>
    <mergeCell ref="D113:D115"/>
    <mergeCell ref="D41:D42"/>
    <mergeCell ref="J104:J105"/>
    <mergeCell ref="Z2:Z3"/>
    <mergeCell ref="AB2:AB3"/>
    <mergeCell ref="AD2:AD3"/>
    <mergeCell ref="D399:D401"/>
    <mergeCell ref="D326:D327"/>
    <mergeCell ref="D293:D296"/>
    <mergeCell ref="D156:D157"/>
    <mergeCell ref="C61:C64"/>
    <mergeCell ref="D83:D84"/>
    <mergeCell ref="D276:D278"/>
    <mergeCell ref="C209:C210"/>
    <mergeCell ref="F335:F337"/>
    <mergeCell ref="F39:F40"/>
    <mergeCell ref="D179:D181"/>
    <mergeCell ref="D211:D212"/>
    <mergeCell ref="C258:C259"/>
    <mergeCell ref="C39:C40"/>
    <mergeCell ref="C307:C308"/>
    <mergeCell ref="D77:D79"/>
    <mergeCell ref="C339:C340"/>
    <mergeCell ref="H213:H214"/>
    <mergeCell ref="D31:D32"/>
    <mergeCell ref="C375:C376"/>
    <mergeCell ref="C364:C366"/>
    <mergeCell ref="C335:C337"/>
    <mergeCell ref="C8:C10"/>
    <mergeCell ref="G2:G3"/>
    <mergeCell ref="I2:I3"/>
    <mergeCell ref="C322:C325"/>
    <mergeCell ref="AE162:AE163"/>
    <mergeCell ref="D282:D283"/>
    <mergeCell ref="C70:C72"/>
    <mergeCell ref="F255:F256"/>
    <mergeCell ref="C399:C401"/>
    <mergeCell ref="C33:C34"/>
    <mergeCell ref="D205:D207"/>
    <mergeCell ref="C156:C157"/>
    <mergeCell ref="F70:F71"/>
    <mergeCell ref="D8:D10"/>
    <mergeCell ref="C143:C144"/>
    <mergeCell ref="AE2:AE3"/>
    <mergeCell ref="E261:E262"/>
    <mergeCell ref="D111:D112"/>
    <mergeCell ref="C77:C79"/>
    <mergeCell ref="C26:C27"/>
    <mergeCell ref="E383:E384"/>
    <mergeCell ref="D127:D129"/>
    <mergeCell ref="AG2:AG3"/>
    <mergeCell ref="C35:C36"/>
    <mergeCell ref="F114:F115"/>
    <mergeCell ref="G399:G401"/>
    <mergeCell ref="AE350:AE351"/>
    <mergeCell ref="G83:G84"/>
    <mergeCell ref="D402:D403"/>
    <mergeCell ref="F293:F295"/>
    <mergeCell ref="D209:D210"/>
    <mergeCell ref="D147:D148"/>
    <mergeCell ref="C182:C183"/>
    <mergeCell ref="C135:C136"/>
    <mergeCell ref="D24:D25"/>
    <mergeCell ref="C223:C224"/>
    <mergeCell ref="D33:D34"/>
    <mergeCell ref="C350:C351"/>
    <mergeCell ref="D364:D366"/>
    <mergeCell ref="D104:D106"/>
    <mergeCell ref="D288:D290"/>
    <mergeCell ref="G59:G60"/>
    <mergeCell ref="C383:C385"/>
    <mergeCell ref="J2:J3"/>
    <mergeCell ref="C127:C129"/>
    <mergeCell ref="R2:S2"/>
    <mergeCell ref="E161:E163"/>
    <mergeCell ref="C390:C391"/>
    <mergeCell ref="I205:I207"/>
    <mergeCell ref="C24:C25"/>
    <mergeCell ref="D35:D36"/>
    <mergeCell ref="D228:D229"/>
    <mergeCell ref="C147:C148"/>
    <mergeCell ref="E209:E210"/>
    <mergeCell ref="D59:D60"/>
  </mergeCells>
  <dataValidations count="1">
    <dataValidation sqref="H395" showDropDown="0" showInputMessage="1" showErrorMessage="1" allowBlank="1" type="list">
      <formula1>$G:$G</formula1>
    </dataValidation>
  </dataValidations>
  <pageMargins left="0.75" right="0.75" top="1" bottom="1" header="0.5" footer="0.5"/>
  <pageSetup orientation="portrait" paperSize="9"/>
  <legacyDrawing xmlns:r="http://schemas.openxmlformats.org/officeDocument/2006/relationships" r:id="anysvml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Administrator</dc:creator>
  <dcterms:created xsi:type="dcterms:W3CDTF">2023-04-10T03:32:00Z</dcterms:created>
  <dcterms:modified xsi:type="dcterms:W3CDTF">2025-05-03T05:04:55Z</dcterms:modified>
  <cp:lastModifiedBy>ZhuanZ（无密码）</cp:lastModifiedBy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name="ICV" fmtid="{D5CDD505-2E9C-101B-9397-08002B2CF9AE}" pid="2">
    <vt:lpwstr>608B6F9F7D9341198EFD908B85A4558A_13</vt:lpwstr>
  </property>
  <property name="KSOProductBuildVer" fmtid="{D5CDD505-2E9C-101B-9397-08002B2CF9AE}" pid="3">
    <vt:lpwstr>2052-12.1.0.20784</vt:lpwstr>
  </property>
  <property name="KSOReadingLayout" fmtid="{D5CDD505-2E9C-101B-9397-08002B2CF9AE}" pid="4">
    <vt:bool>1</vt:bool>
  </property>
</Properties>
</file>